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64011"/>
  <mc:AlternateContent xmlns:mc="http://schemas.openxmlformats.org/markup-compatibility/2006">
    <mc:Choice Requires="x15">
      <x15ac:absPath xmlns:x15ac="http://schemas.microsoft.com/office/spreadsheetml/2010/11/ac" url="G:\LEAD DESIGN\10 - SISTEMA FOTOVOLTAICO\CATÁLOGOS E FICHAS TÉCNICAS\"/>
    </mc:Choice>
  </mc:AlternateContent>
  <workbookProtection workbookAlgorithmName="SHA-512" workbookHashValue="J6mXCsI/PsNhlHmUs5wBoXE0x4OwftzBNLe5ZLJKv6hu69QK5JanEZYIYBnm0IpjNZZzBtO+l3jNdUwCatSATQ==" workbookSaltValue="Rr+8bsjGc7Z1IWljGsCjhA==" workbookSpinCount="100000" lockStructure="1"/>
  <bookViews>
    <workbookView xWindow="0" yWindow="0" windowWidth="20490" windowHeight="7875" tabRatio="722" firstSheet="1" activeTab="1"/>
  </bookViews>
  <sheets>
    <sheet name="HISTÓRICO DE CONSUMO" sheetId="6" state="hidden" r:id="rId1"/>
    <sheet name="Introdução" sheetId="30" r:id="rId2"/>
    <sheet name="Simulador kWh- Eternit Solar " sheetId="5" r:id="rId3"/>
    <sheet name="Simulador R$- Eternit Solar" sheetId="29" r:id="rId4"/>
    <sheet name="Plan1" sheetId="28" state="hidden" r:id="rId5"/>
    <sheet name="DADOS GERAÇÃO" sheetId="7" state="hidden" r:id="rId6"/>
    <sheet name="ELEKTRO" sheetId="22" state="hidden" r:id="rId7"/>
    <sheet name="LIGHT" sheetId="25" state="hidden" r:id="rId8"/>
    <sheet name="COPEL" sheetId="8" state="hidden" r:id="rId9"/>
    <sheet name="ENEL CE" sheetId="19" state="hidden" r:id="rId10"/>
    <sheet name="EDP SP" sheetId="20" state="hidden" r:id="rId11"/>
    <sheet name="EDP ES" sheetId="21" state="hidden" r:id="rId12"/>
    <sheet name="EMT" sheetId="23" state="hidden" r:id="rId13"/>
    <sheet name="ESS" sheetId="24" state="hidden" r:id="rId14"/>
    <sheet name="ENEL RJ" sheetId="9" state="hidden" r:id="rId15"/>
    <sheet name="ENEL GO" sheetId="10" state="hidden" r:id="rId16"/>
    <sheet name="CELESC" sheetId="11" state="hidden" r:id="rId17"/>
    <sheet name="CEB" sheetId="12" state="hidden" r:id="rId18"/>
    <sheet name="CPFL SANTA CRUZ" sheetId="13" state="hidden" r:id="rId19"/>
    <sheet name="CPFL PIRATININGA" sheetId="14" state="hidden" r:id="rId20"/>
    <sheet name="CPFL PAULISTA" sheetId="15" state="hidden" r:id="rId21"/>
    <sheet name="IRRADIAÇÃO" sheetId="27" state="hidden" r:id="rId22"/>
    <sheet name="Listas" sheetId="3" state="hidden" r:id="rId23"/>
    <sheet name="EMS" sheetId="16" state="hidden" r:id="rId24"/>
    <sheet name="CEMIG" sheetId="17" state="hidden" r:id="rId25"/>
    <sheet name="COELBA" sheetId="18" state="hidden" r:id="rId26"/>
  </sheets>
  <definedNames>
    <definedName name="_xlnm._FilterDatabase" localSheetId="21" hidden="1">IRRADIAÇÃO!$A$1:$S$1</definedName>
    <definedName name="_xlnm.Print_Area" localSheetId="1">Introdução!$A$1:$I$54</definedName>
    <definedName name="DadosExternos_1" localSheetId="4">Plan1!$A$1:$S$5570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9" i="29" l="1"/>
  <c r="G25" i="5"/>
  <c r="H19" i="5"/>
  <c r="D36" i="29" l="1"/>
  <c r="M23" i="29" s="1"/>
  <c r="G35" i="29"/>
  <c r="H35" i="29" s="1"/>
  <c r="D35" i="29"/>
  <c r="G34" i="29"/>
  <c r="H34" i="29" s="1"/>
  <c r="G33" i="29"/>
  <c r="H33" i="29" s="1"/>
  <c r="G32" i="29"/>
  <c r="H32" i="29" s="1"/>
  <c r="G31" i="29"/>
  <c r="H31" i="29" s="1"/>
  <c r="M30" i="29"/>
  <c r="G30" i="29"/>
  <c r="H30" i="29" s="1"/>
  <c r="G29" i="29"/>
  <c r="H29" i="29" s="1"/>
  <c r="G28" i="29"/>
  <c r="H28" i="29" s="1"/>
  <c r="G27" i="29"/>
  <c r="H27" i="29" s="1"/>
  <c r="G26" i="29"/>
  <c r="H26" i="29" s="1"/>
  <c r="G25" i="29"/>
  <c r="H25" i="29" s="1"/>
  <c r="G24" i="29"/>
  <c r="H24" i="29" s="1"/>
  <c r="G23" i="29"/>
  <c r="E17" i="29"/>
  <c r="G36" i="29" l="1"/>
  <c r="H23" i="29"/>
  <c r="H36" i="29" s="1"/>
  <c r="M24" i="29" s="1"/>
  <c r="P11" i="3"/>
  <c r="P10" i="3"/>
  <c r="P9" i="3"/>
  <c r="P8" i="3"/>
  <c r="P7" i="3"/>
  <c r="M30" i="5"/>
  <c r="M26" i="29" l="1"/>
  <c r="M32" i="29"/>
  <c r="M25" i="29"/>
  <c r="M27" i="29" s="1"/>
  <c r="Q33" i="29" l="1"/>
  <c r="Q28" i="29"/>
  <c r="Q24" i="29"/>
  <c r="Q32" i="29"/>
  <c r="Q29" i="29"/>
  <c r="Q26" i="29"/>
  <c r="Q23" i="29"/>
  <c r="Q31" i="29"/>
  <c r="Q30" i="29"/>
  <c r="Q27" i="29"/>
  <c r="Q25" i="29"/>
  <c r="Q34" i="29"/>
  <c r="M29" i="29"/>
  <c r="M28" i="29"/>
  <c r="E15" i="7"/>
  <c r="G4" i="27"/>
  <c r="G5" i="27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146" i="27"/>
  <c r="G147" i="27"/>
  <c r="G148" i="27"/>
  <c r="G149" i="27"/>
  <c r="G150" i="27"/>
  <c r="G151" i="27"/>
  <c r="G152" i="27"/>
  <c r="G153" i="27"/>
  <c r="G154" i="27"/>
  <c r="G155" i="27"/>
  <c r="G156" i="27"/>
  <c r="G157" i="27"/>
  <c r="G158" i="27"/>
  <c r="G159" i="27"/>
  <c r="G160" i="27"/>
  <c r="G161" i="27"/>
  <c r="G162" i="27"/>
  <c r="G163" i="27"/>
  <c r="G164" i="27"/>
  <c r="G165" i="27"/>
  <c r="G166" i="27"/>
  <c r="G167" i="27"/>
  <c r="G168" i="27"/>
  <c r="G169" i="27"/>
  <c r="G170" i="27"/>
  <c r="G171" i="27"/>
  <c r="G172" i="27"/>
  <c r="G173" i="27"/>
  <c r="G174" i="27"/>
  <c r="G175" i="27"/>
  <c r="G176" i="27"/>
  <c r="G177" i="27"/>
  <c r="G178" i="27"/>
  <c r="G179" i="27"/>
  <c r="G180" i="27"/>
  <c r="G181" i="27"/>
  <c r="G182" i="27"/>
  <c r="G183" i="27"/>
  <c r="G184" i="27"/>
  <c r="G185" i="27"/>
  <c r="G186" i="27"/>
  <c r="G187" i="27"/>
  <c r="G188" i="27"/>
  <c r="G189" i="27"/>
  <c r="G190" i="27"/>
  <c r="G191" i="27"/>
  <c r="G192" i="27"/>
  <c r="G193" i="27"/>
  <c r="G194" i="27"/>
  <c r="G195" i="27"/>
  <c r="G196" i="27"/>
  <c r="G197" i="27"/>
  <c r="G198" i="27"/>
  <c r="G199" i="27"/>
  <c r="G200" i="27"/>
  <c r="G201" i="27"/>
  <c r="G202" i="27"/>
  <c r="G203" i="27"/>
  <c r="G204" i="27"/>
  <c r="G205" i="27"/>
  <c r="G206" i="27"/>
  <c r="G207" i="27"/>
  <c r="G208" i="27"/>
  <c r="G209" i="27"/>
  <c r="G210" i="27"/>
  <c r="G211" i="27"/>
  <c r="G212" i="27"/>
  <c r="G213" i="27"/>
  <c r="G214" i="27"/>
  <c r="G215" i="27"/>
  <c r="G216" i="27"/>
  <c r="G217" i="27"/>
  <c r="G218" i="27"/>
  <c r="G219" i="27"/>
  <c r="G220" i="27"/>
  <c r="G221" i="27"/>
  <c r="G222" i="27"/>
  <c r="G223" i="27"/>
  <c r="G224" i="27"/>
  <c r="G225" i="27"/>
  <c r="G226" i="27"/>
  <c r="G227" i="27"/>
  <c r="G228" i="27"/>
  <c r="G229" i="27"/>
  <c r="G230" i="27"/>
  <c r="G231" i="27"/>
  <c r="G232" i="27"/>
  <c r="G233" i="27"/>
  <c r="G234" i="27"/>
  <c r="G235" i="27"/>
  <c r="G236" i="27"/>
  <c r="G237" i="27"/>
  <c r="G238" i="27"/>
  <c r="G239" i="27"/>
  <c r="G240" i="27"/>
  <c r="G241" i="27"/>
  <c r="G242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G255" i="27"/>
  <c r="G256" i="27"/>
  <c r="G257" i="27"/>
  <c r="G258" i="27"/>
  <c r="G259" i="27"/>
  <c r="G260" i="27"/>
  <c r="G261" i="27"/>
  <c r="G262" i="27"/>
  <c r="G263" i="27"/>
  <c r="G264" i="27"/>
  <c r="G265" i="27"/>
  <c r="G266" i="27"/>
  <c r="G267" i="27"/>
  <c r="G268" i="27"/>
  <c r="G269" i="27"/>
  <c r="G270" i="27"/>
  <c r="G271" i="27"/>
  <c r="G272" i="27"/>
  <c r="G273" i="27"/>
  <c r="G274" i="27"/>
  <c r="G275" i="27"/>
  <c r="G276" i="27"/>
  <c r="G277" i="27"/>
  <c r="G278" i="27"/>
  <c r="G279" i="27"/>
  <c r="G280" i="27"/>
  <c r="G281" i="27"/>
  <c r="G282" i="27"/>
  <c r="G283" i="27"/>
  <c r="G284" i="27"/>
  <c r="G285" i="27"/>
  <c r="G286" i="27"/>
  <c r="G287" i="27"/>
  <c r="G288" i="27"/>
  <c r="G289" i="27"/>
  <c r="G290" i="27"/>
  <c r="G291" i="27"/>
  <c r="G292" i="27"/>
  <c r="G293" i="27"/>
  <c r="G294" i="27"/>
  <c r="G295" i="27"/>
  <c r="G296" i="27"/>
  <c r="G297" i="27"/>
  <c r="G298" i="27"/>
  <c r="G299" i="27"/>
  <c r="G300" i="27"/>
  <c r="G301" i="27"/>
  <c r="G302" i="27"/>
  <c r="G303" i="27"/>
  <c r="G304" i="27"/>
  <c r="G305" i="27"/>
  <c r="G306" i="27"/>
  <c r="G307" i="27"/>
  <c r="G308" i="27"/>
  <c r="G309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340" i="27"/>
  <c r="G341" i="27"/>
  <c r="G342" i="27"/>
  <c r="G343" i="27"/>
  <c r="G344" i="27"/>
  <c r="G345" i="27"/>
  <c r="G346" i="27"/>
  <c r="G347" i="27"/>
  <c r="G348" i="27"/>
  <c r="G349" i="27"/>
  <c r="G350" i="27"/>
  <c r="G351" i="27"/>
  <c r="G352" i="27"/>
  <c r="G353" i="27"/>
  <c r="G354" i="27"/>
  <c r="G355" i="27"/>
  <c r="G356" i="27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76" i="27"/>
  <c r="G377" i="27"/>
  <c r="G378" i="27"/>
  <c r="G379" i="27"/>
  <c r="G380" i="27"/>
  <c r="G381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G396" i="27"/>
  <c r="G397" i="27"/>
  <c r="G398" i="27"/>
  <c r="G399" i="27"/>
  <c r="G400" i="27"/>
  <c r="G401" i="27"/>
  <c r="G402" i="27"/>
  <c r="G403" i="27"/>
  <c r="G404" i="27"/>
  <c r="G405" i="27"/>
  <c r="G406" i="27"/>
  <c r="G407" i="27"/>
  <c r="G408" i="27"/>
  <c r="G409" i="27"/>
  <c r="G410" i="27"/>
  <c r="G411" i="27"/>
  <c r="G412" i="27"/>
  <c r="G413" i="27"/>
  <c r="G414" i="27"/>
  <c r="G415" i="27"/>
  <c r="G416" i="27"/>
  <c r="G417" i="27"/>
  <c r="G418" i="27"/>
  <c r="G419" i="27"/>
  <c r="G420" i="27"/>
  <c r="G421" i="27"/>
  <c r="G422" i="27"/>
  <c r="G423" i="27"/>
  <c r="G424" i="27"/>
  <c r="G425" i="27"/>
  <c r="G426" i="27"/>
  <c r="G427" i="27"/>
  <c r="G428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G446" i="27"/>
  <c r="G447" i="27"/>
  <c r="G448" i="27"/>
  <c r="G449" i="27"/>
  <c r="G450" i="27"/>
  <c r="G451" i="27"/>
  <c r="G452" i="27"/>
  <c r="G453" i="27"/>
  <c r="G454" i="27"/>
  <c r="G455" i="27"/>
  <c r="G456" i="27"/>
  <c r="G457" i="27"/>
  <c r="G458" i="27"/>
  <c r="G459" i="27"/>
  <c r="G460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G496" i="27"/>
  <c r="G497" i="27"/>
  <c r="G498" i="27"/>
  <c r="G499" i="27"/>
  <c r="G500" i="27"/>
  <c r="G501" i="27"/>
  <c r="G502" i="27"/>
  <c r="G503" i="27"/>
  <c r="G504" i="27"/>
  <c r="G505" i="27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30" i="27"/>
  <c r="G531" i="27"/>
  <c r="G532" i="27"/>
  <c r="G533" i="27"/>
  <c r="G534" i="27"/>
  <c r="G535" i="27"/>
  <c r="G536" i="27"/>
  <c r="G537" i="27"/>
  <c r="G538" i="27"/>
  <c r="G539" i="27"/>
  <c r="G540" i="27"/>
  <c r="G541" i="27"/>
  <c r="G542" i="27"/>
  <c r="G543" i="27"/>
  <c r="G544" i="27"/>
  <c r="G545" i="27"/>
  <c r="G546" i="27"/>
  <c r="G547" i="27"/>
  <c r="G548" i="27"/>
  <c r="G549" i="27"/>
  <c r="G550" i="27"/>
  <c r="G551" i="27"/>
  <c r="G552" i="27"/>
  <c r="G553" i="27"/>
  <c r="G554" i="27"/>
  <c r="G555" i="27"/>
  <c r="G556" i="27"/>
  <c r="G557" i="27"/>
  <c r="G558" i="27"/>
  <c r="G559" i="27"/>
  <c r="G560" i="27"/>
  <c r="G561" i="27"/>
  <c r="G562" i="27"/>
  <c r="G563" i="27"/>
  <c r="G564" i="27"/>
  <c r="G565" i="27"/>
  <c r="G566" i="27"/>
  <c r="G567" i="27"/>
  <c r="G568" i="27"/>
  <c r="G569" i="27"/>
  <c r="G570" i="27"/>
  <c r="G571" i="27"/>
  <c r="G572" i="27"/>
  <c r="G573" i="27"/>
  <c r="G574" i="27"/>
  <c r="G575" i="27"/>
  <c r="G576" i="27"/>
  <c r="G577" i="27"/>
  <c r="G578" i="27"/>
  <c r="G579" i="27"/>
  <c r="G580" i="27"/>
  <c r="G581" i="27"/>
  <c r="G582" i="27"/>
  <c r="G583" i="27"/>
  <c r="G584" i="27"/>
  <c r="G585" i="27"/>
  <c r="G586" i="27"/>
  <c r="G587" i="27"/>
  <c r="G588" i="27"/>
  <c r="G589" i="27"/>
  <c r="G590" i="27"/>
  <c r="G591" i="27"/>
  <c r="G592" i="27"/>
  <c r="G593" i="27"/>
  <c r="G594" i="27"/>
  <c r="G595" i="27"/>
  <c r="G596" i="27"/>
  <c r="G597" i="27"/>
  <c r="G598" i="27"/>
  <c r="G599" i="27"/>
  <c r="G600" i="27"/>
  <c r="G601" i="27"/>
  <c r="G602" i="27"/>
  <c r="G603" i="27"/>
  <c r="G604" i="27"/>
  <c r="G605" i="27"/>
  <c r="G606" i="27"/>
  <c r="G607" i="27"/>
  <c r="G608" i="27"/>
  <c r="G609" i="27"/>
  <c r="G610" i="27"/>
  <c r="G611" i="27"/>
  <c r="G612" i="27"/>
  <c r="G613" i="27"/>
  <c r="G614" i="27"/>
  <c r="G615" i="27"/>
  <c r="G616" i="27"/>
  <c r="G617" i="27"/>
  <c r="G618" i="27"/>
  <c r="G619" i="27"/>
  <c r="G620" i="27"/>
  <c r="G621" i="27"/>
  <c r="G622" i="27"/>
  <c r="G623" i="27"/>
  <c r="G624" i="27"/>
  <c r="G625" i="27"/>
  <c r="G626" i="27"/>
  <c r="G627" i="27"/>
  <c r="G628" i="27"/>
  <c r="G629" i="27"/>
  <c r="G630" i="27"/>
  <c r="G631" i="27"/>
  <c r="G632" i="27"/>
  <c r="G633" i="27"/>
  <c r="G634" i="27"/>
  <c r="G635" i="27"/>
  <c r="G636" i="27"/>
  <c r="G637" i="27"/>
  <c r="G638" i="27"/>
  <c r="G639" i="27"/>
  <c r="G640" i="27"/>
  <c r="G641" i="27"/>
  <c r="G642" i="27"/>
  <c r="G643" i="27"/>
  <c r="G644" i="27"/>
  <c r="G645" i="27"/>
  <c r="G646" i="27"/>
  <c r="G647" i="27"/>
  <c r="G648" i="27"/>
  <c r="G649" i="27"/>
  <c r="G650" i="27"/>
  <c r="G651" i="27"/>
  <c r="G652" i="27"/>
  <c r="G653" i="27"/>
  <c r="G654" i="27"/>
  <c r="G655" i="27"/>
  <c r="G656" i="27"/>
  <c r="G657" i="27"/>
  <c r="G658" i="27"/>
  <c r="G659" i="27"/>
  <c r="G660" i="27"/>
  <c r="G661" i="27"/>
  <c r="G662" i="27"/>
  <c r="G663" i="27"/>
  <c r="G664" i="27"/>
  <c r="G665" i="27"/>
  <c r="G666" i="27"/>
  <c r="G667" i="27"/>
  <c r="G668" i="27"/>
  <c r="G669" i="27"/>
  <c r="G670" i="27"/>
  <c r="G671" i="27"/>
  <c r="G672" i="27"/>
  <c r="G673" i="27"/>
  <c r="G674" i="27"/>
  <c r="G675" i="27"/>
  <c r="G676" i="27"/>
  <c r="G677" i="27"/>
  <c r="G678" i="27"/>
  <c r="G679" i="27"/>
  <c r="G680" i="27"/>
  <c r="G681" i="27"/>
  <c r="G682" i="27"/>
  <c r="G683" i="27"/>
  <c r="G684" i="27"/>
  <c r="G685" i="27"/>
  <c r="G686" i="27"/>
  <c r="G687" i="27"/>
  <c r="G688" i="27"/>
  <c r="G689" i="27"/>
  <c r="G690" i="27"/>
  <c r="G691" i="27"/>
  <c r="G692" i="27"/>
  <c r="G693" i="27"/>
  <c r="G694" i="27"/>
  <c r="G695" i="27"/>
  <c r="G696" i="27"/>
  <c r="G697" i="27"/>
  <c r="G698" i="27"/>
  <c r="G699" i="27"/>
  <c r="G700" i="27"/>
  <c r="G701" i="27"/>
  <c r="G702" i="27"/>
  <c r="G703" i="27"/>
  <c r="G704" i="27"/>
  <c r="G705" i="27"/>
  <c r="G706" i="27"/>
  <c r="G707" i="27"/>
  <c r="G708" i="27"/>
  <c r="G709" i="27"/>
  <c r="G710" i="27"/>
  <c r="G711" i="27"/>
  <c r="G712" i="27"/>
  <c r="G713" i="27"/>
  <c r="G714" i="27"/>
  <c r="G715" i="27"/>
  <c r="G716" i="27"/>
  <c r="G717" i="27"/>
  <c r="G718" i="27"/>
  <c r="G719" i="27"/>
  <c r="G720" i="27"/>
  <c r="G721" i="27"/>
  <c r="G722" i="27"/>
  <c r="G723" i="27"/>
  <c r="G724" i="27"/>
  <c r="G725" i="27"/>
  <c r="G726" i="27"/>
  <c r="G727" i="27"/>
  <c r="G728" i="27"/>
  <c r="G729" i="27"/>
  <c r="G730" i="27"/>
  <c r="G731" i="27"/>
  <c r="G732" i="27"/>
  <c r="G733" i="27"/>
  <c r="G734" i="27"/>
  <c r="G735" i="27"/>
  <c r="G736" i="27"/>
  <c r="G737" i="27"/>
  <c r="G738" i="27"/>
  <c r="G739" i="27"/>
  <c r="G740" i="27"/>
  <c r="G741" i="27"/>
  <c r="G742" i="27"/>
  <c r="G743" i="27"/>
  <c r="G744" i="27"/>
  <c r="G745" i="27"/>
  <c r="G746" i="27"/>
  <c r="G747" i="27"/>
  <c r="G748" i="27"/>
  <c r="G749" i="27"/>
  <c r="G750" i="27"/>
  <c r="G751" i="27"/>
  <c r="G752" i="27"/>
  <c r="G753" i="27"/>
  <c r="G754" i="27"/>
  <c r="G755" i="27"/>
  <c r="G756" i="27"/>
  <c r="G757" i="27"/>
  <c r="G758" i="27"/>
  <c r="G759" i="27"/>
  <c r="G760" i="27"/>
  <c r="G761" i="27"/>
  <c r="G762" i="27"/>
  <c r="G763" i="27"/>
  <c r="G764" i="27"/>
  <c r="G765" i="27"/>
  <c r="G766" i="27"/>
  <c r="G767" i="27"/>
  <c r="G768" i="27"/>
  <c r="G769" i="27"/>
  <c r="G770" i="27"/>
  <c r="G771" i="27"/>
  <c r="G772" i="27"/>
  <c r="G773" i="27"/>
  <c r="G774" i="27"/>
  <c r="G775" i="27"/>
  <c r="G776" i="27"/>
  <c r="G777" i="27"/>
  <c r="G778" i="27"/>
  <c r="G779" i="27"/>
  <c r="G780" i="27"/>
  <c r="G781" i="27"/>
  <c r="G782" i="27"/>
  <c r="G783" i="27"/>
  <c r="G784" i="27"/>
  <c r="G785" i="27"/>
  <c r="G786" i="27"/>
  <c r="G787" i="27"/>
  <c r="G788" i="27"/>
  <c r="G789" i="27"/>
  <c r="G790" i="27"/>
  <c r="G791" i="27"/>
  <c r="G792" i="27"/>
  <c r="G793" i="27"/>
  <c r="G794" i="27"/>
  <c r="G795" i="27"/>
  <c r="G796" i="27"/>
  <c r="G797" i="27"/>
  <c r="G798" i="27"/>
  <c r="G799" i="27"/>
  <c r="G800" i="27"/>
  <c r="G801" i="27"/>
  <c r="G802" i="27"/>
  <c r="G803" i="27"/>
  <c r="G804" i="27"/>
  <c r="G805" i="27"/>
  <c r="G806" i="27"/>
  <c r="G807" i="27"/>
  <c r="G808" i="27"/>
  <c r="G809" i="27"/>
  <c r="G810" i="27"/>
  <c r="G811" i="27"/>
  <c r="G812" i="27"/>
  <c r="G813" i="27"/>
  <c r="G814" i="27"/>
  <c r="G815" i="27"/>
  <c r="G816" i="27"/>
  <c r="G817" i="27"/>
  <c r="G818" i="27"/>
  <c r="G819" i="27"/>
  <c r="G820" i="27"/>
  <c r="G821" i="27"/>
  <c r="G822" i="27"/>
  <c r="G823" i="27"/>
  <c r="G824" i="27"/>
  <c r="G825" i="27"/>
  <c r="G826" i="27"/>
  <c r="G827" i="27"/>
  <c r="G828" i="27"/>
  <c r="G829" i="27"/>
  <c r="G830" i="27"/>
  <c r="G831" i="27"/>
  <c r="G832" i="27"/>
  <c r="G833" i="27"/>
  <c r="G834" i="27"/>
  <c r="G835" i="27"/>
  <c r="G836" i="27"/>
  <c r="G837" i="27"/>
  <c r="G838" i="27"/>
  <c r="G839" i="27"/>
  <c r="G840" i="27"/>
  <c r="G841" i="27"/>
  <c r="G842" i="27"/>
  <c r="G843" i="27"/>
  <c r="G844" i="27"/>
  <c r="G845" i="27"/>
  <c r="G846" i="27"/>
  <c r="G847" i="27"/>
  <c r="G848" i="27"/>
  <c r="G849" i="27"/>
  <c r="G850" i="27"/>
  <c r="G851" i="27"/>
  <c r="G852" i="27"/>
  <c r="G853" i="27"/>
  <c r="G854" i="27"/>
  <c r="G855" i="27"/>
  <c r="G856" i="27"/>
  <c r="G857" i="27"/>
  <c r="G858" i="27"/>
  <c r="G859" i="27"/>
  <c r="G860" i="27"/>
  <c r="G861" i="27"/>
  <c r="G862" i="27"/>
  <c r="G863" i="27"/>
  <c r="G864" i="27"/>
  <c r="G865" i="27"/>
  <c r="G866" i="27"/>
  <c r="G867" i="27"/>
  <c r="G868" i="27"/>
  <c r="G869" i="27"/>
  <c r="G870" i="27"/>
  <c r="G871" i="27"/>
  <c r="G872" i="27"/>
  <c r="G873" i="27"/>
  <c r="G874" i="27"/>
  <c r="G875" i="27"/>
  <c r="G876" i="27"/>
  <c r="G877" i="27"/>
  <c r="G878" i="27"/>
  <c r="G879" i="27"/>
  <c r="G880" i="27"/>
  <c r="G881" i="27"/>
  <c r="G882" i="27"/>
  <c r="G883" i="27"/>
  <c r="G884" i="27"/>
  <c r="G885" i="27"/>
  <c r="G886" i="27"/>
  <c r="G887" i="27"/>
  <c r="G888" i="27"/>
  <c r="G889" i="27"/>
  <c r="G890" i="27"/>
  <c r="G891" i="27"/>
  <c r="G892" i="27"/>
  <c r="G893" i="27"/>
  <c r="G894" i="27"/>
  <c r="G895" i="27"/>
  <c r="G896" i="27"/>
  <c r="G897" i="27"/>
  <c r="G898" i="27"/>
  <c r="G899" i="27"/>
  <c r="G900" i="27"/>
  <c r="G901" i="27"/>
  <c r="G902" i="27"/>
  <c r="G903" i="27"/>
  <c r="G904" i="27"/>
  <c r="G905" i="27"/>
  <c r="G906" i="27"/>
  <c r="G907" i="27"/>
  <c r="G908" i="27"/>
  <c r="G909" i="27"/>
  <c r="G910" i="27"/>
  <c r="G911" i="27"/>
  <c r="G912" i="27"/>
  <c r="G913" i="27"/>
  <c r="G914" i="27"/>
  <c r="G915" i="27"/>
  <c r="G916" i="27"/>
  <c r="G917" i="27"/>
  <c r="G918" i="27"/>
  <c r="G919" i="27"/>
  <c r="G920" i="27"/>
  <c r="G921" i="27"/>
  <c r="G922" i="27"/>
  <c r="G923" i="27"/>
  <c r="G924" i="27"/>
  <c r="G925" i="27"/>
  <c r="G926" i="27"/>
  <c r="G927" i="27"/>
  <c r="G928" i="27"/>
  <c r="G929" i="27"/>
  <c r="G930" i="27"/>
  <c r="G931" i="27"/>
  <c r="G932" i="27"/>
  <c r="G933" i="27"/>
  <c r="G934" i="27"/>
  <c r="G935" i="27"/>
  <c r="G936" i="27"/>
  <c r="G937" i="27"/>
  <c r="G938" i="27"/>
  <c r="G939" i="27"/>
  <c r="G940" i="27"/>
  <c r="G941" i="27"/>
  <c r="G942" i="27"/>
  <c r="G943" i="27"/>
  <c r="G944" i="27"/>
  <c r="G945" i="27"/>
  <c r="G946" i="27"/>
  <c r="G947" i="27"/>
  <c r="G948" i="27"/>
  <c r="G949" i="27"/>
  <c r="G950" i="27"/>
  <c r="G951" i="27"/>
  <c r="G952" i="27"/>
  <c r="G953" i="27"/>
  <c r="G954" i="27"/>
  <c r="G955" i="27"/>
  <c r="G956" i="27"/>
  <c r="G957" i="27"/>
  <c r="G958" i="27"/>
  <c r="G959" i="27"/>
  <c r="G960" i="27"/>
  <c r="G961" i="27"/>
  <c r="G962" i="27"/>
  <c r="G963" i="27"/>
  <c r="G964" i="27"/>
  <c r="G965" i="27"/>
  <c r="G966" i="27"/>
  <c r="G967" i="27"/>
  <c r="G968" i="27"/>
  <c r="G969" i="27"/>
  <c r="G970" i="27"/>
  <c r="G971" i="27"/>
  <c r="G972" i="27"/>
  <c r="G973" i="27"/>
  <c r="G974" i="27"/>
  <c r="G975" i="27"/>
  <c r="G976" i="27"/>
  <c r="G977" i="27"/>
  <c r="G978" i="27"/>
  <c r="G979" i="27"/>
  <c r="G980" i="27"/>
  <c r="G981" i="27"/>
  <c r="G982" i="27"/>
  <c r="G983" i="27"/>
  <c r="G984" i="27"/>
  <c r="G985" i="27"/>
  <c r="G986" i="27"/>
  <c r="G987" i="27"/>
  <c r="G988" i="27"/>
  <c r="G989" i="27"/>
  <c r="G990" i="27"/>
  <c r="G991" i="27"/>
  <c r="G992" i="27"/>
  <c r="G993" i="27"/>
  <c r="G994" i="27"/>
  <c r="G995" i="27"/>
  <c r="G996" i="27"/>
  <c r="G997" i="27"/>
  <c r="G998" i="27"/>
  <c r="G999" i="27"/>
  <c r="G1000" i="27"/>
  <c r="G1001" i="27"/>
  <c r="G1002" i="27"/>
  <c r="G1003" i="27"/>
  <c r="G1004" i="27"/>
  <c r="G1005" i="27"/>
  <c r="G1006" i="27"/>
  <c r="G1007" i="27"/>
  <c r="G1008" i="27"/>
  <c r="G1009" i="27"/>
  <c r="G1010" i="27"/>
  <c r="G1011" i="27"/>
  <c r="G1012" i="27"/>
  <c r="G1013" i="27"/>
  <c r="G1014" i="27"/>
  <c r="G1015" i="27"/>
  <c r="G1016" i="27"/>
  <c r="G1017" i="27"/>
  <c r="G1018" i="27"/>
  <c r="G1019" i="27"/>
  <c r="G1020" i="27"/>
  <c r="G1021" i="27"/>
  <c r="G1022" i="27"/>
  <c r="G1023" i="27"/>
  <c r="G1024" i="27"/>
  <c r="G1025" i="27"/>
  <c r="G1026" i="27"/>
  <c r="G1027" i="27"/>
  <c r="G1028" i="27"/>
  <c r="G1029" i="27"/>
  <c r="G1030" i="27"/>
  <c r="G1031" i="27"/>
  <c r="G1032" i="27"/>
  <c r="G1033" i="27"/>
  <c r="G1034" i="27"/>
  <c r="G1035" i="27"/>
  <c r="G1036" i="27"/>
  <c r="G1037" i="27"/>
  <c r="G1038" i="27"/>
  <c r="G1039" i="27"/>
  <c r="G1040" i="27"/>
  <c r="G1041" i="27"/>
  <c r="G1042" i="27"/>
  <c r="G1043" i="27"/>
  <c r="G1044" i="27"/>
  <c r="G1045" i="27"/>
  <c r="G1046" i="27"/>
  <c r="G1047" i="27"/>
  <c r="G1048" i="27"/>
  <c r="G1049" i="27"/>
  <c r="G1050" i="27"/>
  <c r="G1051" i="27"/>
  <c r="G1052" i="27"/>
  <c r="G1053" i="27"/>
  <c r="G1054" i="27"/>
  <c r="G1055" i="27"/>
  <c r="G1056" i="27"/>
  <c r="G1057" i="27"/>
  <c r="G1058" i="27"/>
  <c r="G1059" i="27"/>
  <c r="G1060" i="27"/>
  <c r="G1061" i="27"/>
  <c r="G1062" i="27"/>
  <c r="G1063" i="27"/>
  <c r="G1064" i="27"/>
  <c r="G1065" i="27"/>
  <c r="G1066" i="27"/>
  <c r="G1067" i="27"/>
  <c r="G1068" i="27"/>
  <c r="G1069" i="27"/>
  <c r="G1070" i="27"/>
  <c r="G1071" i="27"/>
  <c r="G1072" i="27"/>
  <c r="G1073" i="27"/>
  <c r="G1074" i="27"/>
  <c r="G1075" i="27"/>
  <c r="G1076" i="27"/>
  <c r="G1077" i="27"/>
  <c r="G1078" i="27"/>
  <c r="G1079" i="27"/>
  <c r="G1080" i="27"/>
  <c r="G1081" i="27"/>
  <c r="G1082" i="27"/>
  <c r="G1083" i="27"/>
  <c r="G1084" i="27"/>
  <c r="G1085" i="27"/>
  <c r="G1086" i="27"/>
  <c r="G1087" i="27"/>
  <c r="G1088" i="27"/>
  <c r="G1089" i="27"/>
  <c r="G1090" i="27"/>
  <c r="G1091" i="27"/>
  <c r="G1092" i="27"/>
  <c r="G1093" i="27"/>
  <c r="G1094" i="27"/>
  <c r="G1095" i="27"/>
  <c r="G1096" i="27"/>
  <c r="G1097" i="27"/>
  <c r="G1098" i="27"/>
  <c r="G1099" i="27"/>
  <c r="G1100" i="27"/>
  <c r="G1101" i="27"/>
  <c r="G1102" i="27"/>
  <c r="G1103" i="27"/>
  <c r="G1104" i="27"/>
  <c r="G1105" i="27"/>
  <c r="G1106" i="27"/>
  <c r="G1107" i="27"/>
  <c r="G1108" i="27"/>
  <c r="G1109" i="27"/>
  <c r="G1110" i="27"/>
  <c r="G1111" i="27"/>
  <c r="G1112" i="27"/>
  <c r="G1113" i="27"/>
  <c r="G1114" i="27"/>
  <c r="G1115" i="27"/>
  <c r="G1116" i="27"/>
  <c r="G1117" i="27"/>
  <c r="G1118" i="27"/>
  <c r="G1119" i="27"/>
  <c r="G1120" i="27"/>
  <c r="G1121" i="27"/>
  <c r="G1122" i="27"/>
  <c r="G1123" i="27"/>
  <c r="G1124" i="27"/>
  <c r="G1125" i="27"/>
  <c r="G1126" i="27"/>
  <c r="G1127" i="27"/>
  <c r="G1128" i="27"/>
  <c r="G1129" i="27"/>
  <c r="G1130" i="27"/>
  <c r="G1131" i="27"/>
  <c r="G1132" i="27"/>
  <c r="G1133" i="27"/>
  <c r="G1134" i="27"/>
  <c r="G1135" i="27"/>
  <c r="G1136" i="27"/>
  <c r="G1137" i="27"/>
  <c r="G1138" i="27"/>
  <c r="G1139" i="27"/>
  <c r="G1140" i="27"/>
  <c r="G1141" i="27"/>
  <c r="G1142" i="27"/>
  <c r="G1143" i="27"/>
  <c r="G1144" i="27"/>
  <c r="G1145" i="27"/>
  <c r="G1146" i="27"/>
  <c r="G1147" i="27"/>
  <c r="G1148" i="27"/>
  <c r="G1149" i="27"/>
  <c r="G1150" i="27"/>
  <c r="G1151" i="27"/>
  <c r="G1152" i="27"/>
  <c r="G1153" i="27"/>
  <c r="G1154" i="27"/>
  <c r="G1155" i="27"/>
  <c r="G1156" i="27"/>
  <c r="G1157" i="27"/>
  <c r="G1158" i="27"/>
  <c r="G1159" i="27"/>
  <c r="G1160" i="27"/>
  <c r="G1161" i="27"/>
  <c r="G1162" i="27"/>
  <c r="G1163" i="27"/>
  <c r="G1164" i="27"/>
  <c r="G1165" i="27"/>
  <c r="G1166" i="27"/>
  <c r="G1167" i="27"/>
  <c r="G1168" i="27"/>
  <c r="G1169" i="27"/>
  <c r="G1170" i="27"/>
  <c r="G1171" i="27"/>
  <c r="G1172" i="27"/>
  <c r="G1173" i="27"/>
  <c r="G1174" i="27"/>
  <c r="G1175" i="27"/>
  <c r="G1176" i="27"/>
  <c r="G1177" i="27"/>
  <c r="G1178" i="27"/>
  <c r="G1179" i="27"/>
  <c r="G1180" i="27"/>
  <c r="G1181" i="27"/>
  <c r="G1182" i="27"/>
  <c r="G1183" i="27"/>
  <c r="G1184" i="27"/>
  <c r="G1185" i="27"/>
  <c r="G1186" i="27"/>
  <c r="G1187" i="27"/>
  <c r="G1188" i="27"/>
  <c r="G1189" i="27"/>
  <c r="G1190" i="27"/>
  <c r="G1191" i="27"/>
  <c r="G1192" i="27"/>
  <c r="G1193" i="27"/>
  <c r="G1194" i="27"/>
  <c r="G1195" i="27"/>
  <c r="G1196" i="27"/>
  <c r="G1197" i="27"/>
  <c r="G1198" i="27"/>
  <c r="G1199" i="27"/>
  <c r="G1200" i="27"/>
  <c r="G1201" i="27"/>
  <c r="G1202" i="27"/>
  <c r="G1203" i="27"/>
  <c r="G1204" i="27"/>
  <c r="G1205" i="27"/>
  <c r="G1206" i="27"/>
  <c r="G1207" i="27"/>
  <c r="G1208" i="27"/>
  <c r="G1209" i="27"/>
  <c r="G1210" i="27"/>
  <c r="G1211" i="27"/>
  <c r="G1212" i="27"/>
  <c r="G1213" i="27"/>
  <c r="G1214" i="27"/>
  <c r="G1215" i="27"/>
  <c r="G1216" i="27"/>
  <c r="G1217" i="27"/>
  <c r="G1218" i="27"/>
  <c r="G1219" i="27"/>
  <c r="G1220" i="27"/>
  <c r="G1221" i="27"/>
  <c r="G1222" i="27"/>
  <c r="G1223" i="27"/>
  <c r="G1224" i="27"/>
  <c r="G1225" i="27"/>
  <c r="G1226" i="27"/>
  <c r="G1227" i="27"/>
  <c r="G1228" i="27"/>
  <c r="G1229" i="27"/>
  <c r="G1230" i="27"/>
  <c r="G1231" i="27"/>
  <c r="G1232" i="27"/>
  <c r="G1233" i="27"/>
  <c r="G1234" i="27"/>
  <c r="G1235" i="27"/>
  <c r="G1236" i="27"/>
  <c r="G1237" i="27"/>
  <c r="G1238" i="27"/>
  <c r="G1239" i="27"/>
  <c r="G1240" i="27"/>
  <c r="G1241" i="27"/>
  <c r="G1242" i="27"/>
  <c r="G1243" i="27"/>
  <c r="G1244" i="27"/>
  <c r="G1245" i="27"/>
  <c r="G1246" i="27"/>
  <c r="G1247" i="27"/>
  <c r="G1248" i="27"/>
  <c r="G1249" i="27"/>
  <c r="G1250" i="27"/>
  <c r="G1251" i="27"/>
  <c r="G1252" i="27"/>
  <c r="G1253" i="27"/>
  <c r="G1254" i="27"/>
  <c r="G1255" i="27"/>
  <c r="G1256" i="27"/>
  <c r="G1257" i="27"/>
  <c r="G1258" i="27"/>
  <c r="G1259" i="27"/>
  <c r="G1260" i="27"/>
  <c r="G1261" i="27"/>
  <c r="G1262" i="27"/>
  <c r="G1263" i="27"/>
  <c r="G1264" i="27"/>
  <c r="G1265" i="27"/>
  <c r="G1266" i="27"/>
  <c r="G1267" i="27"/>
  <c r="G1268" i="27"/>
  <c r="G1269" i="27"/>
  <c r="G1270" i="27"/>
  <c r="G1271" i="27"/>
  <c r="G1272" i="27"/>
  <c r="G1273" i="27"/>
  <c r="G1274" i="27"/>
  <c r="G1275" i="27"/>
  <c r="G1276" i="27"/>
  <c r="G1277" i="27"/>
  <c r="G1278" i="27"/>
  <c r="G1279" i="27"/>
  <c r="G1280" i="27"/>
  <c r="G1281" i="27"/>
  <c r="G1282" i="27"/>
  <c r="G1283" i="27"/>
  <c r="G1284" i="27"/>
  <c r="G1285" i="27"/>
  <c r="G1286" i="27"/>
  <c r="G1287" i="27"/>
  <c r="G1288" i="27"/>
  <c r="G1289" i="27"/>
  <c r="G1290" i="27"/>
  <c r="G1291" i="27"/>
  <c r="G1292" i="27"/>
  <c r="G1293" i="27"/>
  <c r="G1294" i="27"/>
  <c r="G1295" i="27"/>
  <c r="G1296" i="27"/>
  <c r="G1297" i="27"/>
  <c r="G1298" i="27"/>
  <c r="G1299" i="27"/>
  <c r="G1300" i="27"/>
  <c r="G1301" i="27"/>
  <c r="G1302" i="27"/>
  <c r="G1303" i="27"/>
  <c r="G1304" i="27"/>
  <c r="G1305" i="27"/>
  <c r="G1306" i="27"/>
  <c r="G1307" i="27"/>
  <c r="G1308" i="27"/>
  <c r="G1309" i="27"/>
  <c r="G1310" i="27"/>
  <c r="G1311" i="27"/>
  <c r="G1312" i="27"/>
  <c r="G1313" i="27"/>
  <c r="G1314" i="27"/>
  <c r="G1315" i="27"/>
  <c r="G1316" i="27"/>
  <c r="G1317" i="27"/>
  <c r="G1318" i="27"/>
  <c r="G1319" i="27"/>
  <c r="G1320" i="27"/>
  <c r="G1321" i="27"/>
  <c r="G1322" i="27"/>
  <c r="G1323" i="27"/>
  <c r="G1324" i="27"/>
  <c r="G1325" i="27"/>
  <c r="G1326" i="27"/>
  <c r="G1327" i="27"/>
  <c r="G1328" i="27"/>
  <c r="G1329" i="27"/>
  <c r="G1330" i="27"/>
  <c r="G1331" i="27"/>
  <c r="G1332" i="27"/>
  <c r="G1333" i="27"/>
  <c r="G1334" i="27"/>
  <c r="G1335" i="27"/>
  <c r="G1336" i="27"/>
  <c r="G1337" i="27"/>
  <c r="G1338" i="27"/>
  <c r="G1339" i="27"/>
  <c r="G1340" i="27"/>
  <c r="G1341" i="27"/>
  <c r="G1342" i="27"/>
  <c r="G1343" i="27"/>
  <c r="G1344" i="27"/>
  <c r="G1345" i="27"/>
  <c r="G1346" i="27"/>
  <c r="G1347" i="27"/>
  <c r="G1348" i="27"/>
  <c r="G1349" i="27"/>
  <c r="G1350" i="27"/>
  <c r="G1351" i="27"/>
  <c r="G1352" i="27"/>
  <c r="G1353" i="27"/>
  <c r="G1354" i="27"/>
  <c r="G1355" i="27"/>
  <c r="G1356" i="27"/>
  <c r="G1357" i="27"/>
  <c r="G1358" i="27"/>
  <c r="G1359" i="27"/>
  <c r="G1360" i="27"/>
  <c r="G1361" i="27"/>
  <c r="G1362" i="27"/>
  <c r="G1363" i="27"/>
  <c r="G1364" i="27"/>
  <c r="G1365" i="27"/>
  <c r="G1366" i="27"/>
  <c r="G1367" i="27"/>
  <c r="G1368" i="27"/>
  <c r="G1369" i="27"/>
  <c r="G1370" i="27"/>
  <c r="G1371" i="27"/>
  <c r="G1372" i="27"/>
  <c r="G1373" i="27"/>
  <c r="G1374" i="27"/>
  <c r="G1375" i="27"/>
  <c r="G1376" i="27"/>
  <c r="G1377" i="27"/>
  <c r="G1378" i="27"/>
  <c r="G1379" i="27"/>
  <c r="G1380" i="27"/>
  <c r="G1381" i="27"/>
  <c r="G1382" i="27"/>
  <c r="G1383" i="27"/>
  <c r="G1384" i="27"/>
  <c r="G1385" i="27"/>
  <c r="G1386" i="27"/>
  <c r="G1387" i="27"/>
  <c r="G1388" i="27"/>
  <c r="G1389" i="27"/>
  <c r="G1390" i="27"/>
  <c r="G1391" i="27"/>
  <c r="G1392" i="27"/>
  <c r="G1393" i="27"/>
  <c r="G1394" i="27"/>
  <c r="G1395" i="27"/>
  <c r="G1396" i="27"/>
  <c r="G1397" i="27"/>
  <c r="G1398" i="27"/>
  <c r="G1399" i="27"/>
  <c r="G1400" i="27"/>
  <c r="G1401" i="27"/>
  <c r="G1402" i="27"/>
  <c r="G1403" i="27"/>
  <c r="G1404" i="27"/>
  <c r="G1405" i="27"/>
  <c r="G1406" i="27"/>
  <c r="G1407" i="27"/>
  <c r="G1408" i="27"/>
  <c r="G1409" i="27"/>
  <c r="G1410" i="27"/>
  <c r="G1411" i="27"/>
  <c r="G1412" i="27"/>
  <c r="G1413" i="27"/>
  <c r="G1414" i="27"/>
  <c r="G1415" i="27"/>
  <c r="G1416" i="27"/>
  <c r="G1417" i="27"/>
  <c r="G1418" i="27"/>
  <c r="G1419" i="27"/>
  <c r="G1420" i="27"/>
  <c r="G1421" i="27"/>
  <c r="G1422" i="27"/>
  <c r="G1423" i="27"/>
  <c r="G1424" i="27"/>
  <c r="G1425" i="27"/>
  <c r="G1426" i="27"/>
  <c r="G1427" i="27"/>
  <c r="G1428" i="27"/>
  <c r="G1429" i="27"/>
  <c r="G1430" i="27"/>
  <c r="G1431" i="27"/>
  <c r="G1432" i="27"/>
  <c r="G1433" i="27"/>
  <c r="G1434" i="27"/>
  <c r="G1435" i="27"/>
  <c r="G1436" i="27"/>
  <c r="G1437" i="27"/>
  <c r="G1438" i="27"/>
  <c r="G1439" i="27"/>
  <c r="G1440" i="27"/>
  <c r="G1441" i="27"/>
  <c r="G1442" i="27"/>
  <c r="G1443" i="27"/>
  <c r="G1444" i="27"/>
  <c r="G1445" i="27"/>
  <c r="G1446" i="27"/>
  <c r="G1447" i="27"/>
  <c r="G1448" i="27"/>
  <c r="G1449" i="27"/>
  <c r="G1450" i="27"/>
  <c r="G1451" i="27"/>
  <c r="G1452" i="27"/>
  <c r="G1453" i="27"/>
  <c r="G1454" i="27"/>
  <c r="G1455" i="27"/>
  <c r="G1456" i="27"/>
  <c r="G1457" i="27"/>
  <c r="G1458" i="27"/>
  <c r="G1459" i="27"/>
  <c r="G1460" i="27"/>
  <c r="G1461" i="27"/>
  <c r="G1462" i="27"/>
  <c r="G1463" i="27"/>
  <c r="G1464" i="27"/>
  <c r="G1465" i="27"/>
  <c r="G1466" i="27"/>
  <c r="G1467" i="27"/>
  <c r="G1468" i="27"/>
  <c r="G1469" i="27"/>
  <c r="G1470" i="27"/>
  <c r="G1471" i="27"/>
  <c r="G1472" i="27"/>
  <c r="G1473" i="27"/>
  <c r="G1474" i="27"/>
  <c r="G1475" i="27"/>
  <c r="G1476" i="27"/>
  <c r="G1477" i="27"/>
  <c r="G1478" i="27"/>
  <c r="G1479" i="27"/>
  <c r="G1480" i="27"/>
  <c r="G1481" i="27"/>
  <c r="G1482" i="27"/>
  <c r="G1483" i="27"/>
  <c r="G1484" i="27"/>
  <c r="G1485" i="27"/>
  <c r="G1486" i="27"/>
  <c r="G1487" i="27"/>
  <c r="G1488" i="27"/>
  <c r="G1489" i="27"/>
  <c r="G1490" i="27"/>
  <c r="G1491" i="27"/>
  <c r="G1492" i="27"/>
  <c r="G1493" i="27"/>
  <c r="G1494" i="27"/>
  <c r="G1495" i="27"/>
  <c r="G1496" i="27"/>
  <c r="G1497" i="27"/>
  <c r="G1498" i="27"/>
  <c r="G1499" i="27"/>
  <c r="G1500" i="27"/>
  <c r="G1501" i="27"/>
  <c r="G1502" i="27"/>
  <c r="G1503" i="27"/>
  <c r="G1504" i="27"/>
  <c r="G1505" i="27"/>
  <c r="G1506" i="27"/>
  <c r="G1507" i="27"/>
  <c r="G1508" i="27"/>
  <c r="G1509" i="27"/>
  <c r="G1510" i="27"/>
  <c r="G1511" i="27"/>
  <c r="G1512" i="27"/>
  <c r="G1513" i="27"/>
  <c r="G1514" i="27"/>
  <c r="G1515" i="27"/>
  <c r="G1516" i="27"/>
  <c r="G1517" i="27"/>
  <c r="G1518" i="27"/>
  <c r="G1519" i="27"/>
  <c r="G1520" i="27"/>
  <c r="G1521" i="27"/>
  <c r="G1522" i="27"/>
  <c r="G1523" i="27"/>
  <c r="G1524" i="27"/>
  <c r="G1525" i="27"/>
  <c r="G1526" i="27"/>
  <c r="G1527" i="27"/>
  <c r="G1528" i="27"/>
  <c r="G1529" i="27"/>
  <c r="G1530" i="27"/>
  <c r="G1531" i="27"/>
  <c r="G1532" i="27"/>
  <c r="G1533" i="27"/>
  <c r="G1534" i="27"/>
  <c r="G1535" i="27"/>
  <c r="G1536" i="27"/>
  <c r="G1537" i="27"/>
  <c r="G1538" i="27"/>
  <c r="G1539" i="27"/>
  <c r="G1540" i="27"/>
  <c r="G1541" i="27"/>
  <c r="G1542" i="27"/>
  <c r="G1543" i="27"/>
  <c r="G1544" i="27"/>
  <c r="G1545" i="27"/>
  <c r="G1546" i="27"/>
  <c r="G1547" i="27"/>
  <c r="G1548" i="27"/>
  <c r="G1549" i="27"/>
  <c r="G1550" i="27"/>
  <c r="G1551" i="27"/>
  <c r="G1552" i="27"/>
  <c r="G1553" i="27"/>
  <c r="G1554" i="27"/>
  <c r="G1555" i="27"/>
  <c r="G1556" i="27"/>
  <c r="G1557" i="27"/>
  <c r="G1558" i="27"/>
  <c r="G1559" i="27"/>
  <c r="G1560" i="27"/>
  <c r="G1561" i="27"/>
  <c r="G1562" i="27"/>
  <c r="G1563" i="27"/>
  <c r="G1564" i="27"/>
  <c r="G1565" i="27"/>
  <c r="G1566" i="27"/>
  <c r="G1567" i="27"/>
  <c r="G1568" i="27"/>
  <c r="G1569" i="27"/>
  <c r="G1570" i="27"/>
  <c r="G1571" i="27"/>
  <c r="G1572" i="27"/>
  <c r="G1573" i="27"/>
  <c r="G1574" i="27"/>
  <c r="G1575" i="27"/>
  <c r="G1576" i="27"/>
  <c r="G1577" i="27"/>
  <c r="G1578" i="27"/>
  <c r="G1579" i="27"/>
  <c r="G1580" i="27"/>
  <c r="G1581" i="27"/>
  <c r="G1582" i="27"/>
  <c r="G1583" i="27"/>
  <c r="G1584" i="27"/>
  <c r="G1585" i="27"/>
  <c r="G1586" i="27"/>
  <c r="G1587" i="27"/>
  <c r="G1588" i="27"/>
  <c r="G1589" i="27"/>
  <c r="G1590" i="27"/>
  <c r="G1591" i="27"/>
  <c r="G1592" i="27"/>
  <c r="G1593" i="27"/>
  <c r="G1594" i="27"/>
  <c r="G1595" i="27"/>
  <c r="G1596" i="27"/>
  <c r="G1597" i="27"/>
  <c r="G1598" i="27"/>
  <c r="G1599" i="27"/>
  <c r="G1600" i="27"/>
  <c r="G1601" i="27"/>
  <c r="G1602" i="27"/>
  <c r="G1603" i="27"/>
  <c r="G1604" i="27"/>
  <c r="G1605" i="27"/>
  <c r="G1606" i="27"/>
  <c r="G1607" i="27"/>
  <c r="G1608" i="27"/>
  <c r="G1609" i="27"/>
  <c r="G1610" i="27"/>
  <c r="G1611" i="27"/>
  <c r="G1612" i="27"/>
  <c r="G1613" i="27"/>
  <c r="G1614" i="27"/>
  <c r="G1615" i="27"/>
  <c r="G1616" i="27"/>
  <c r="G1617" i="27"/>
  <c r="G1618" i="27"/>
  <c r="G1619" i="27"/>
  <c r="G1620" i="27"/>
  <c r="G1621" i="27"/>
  <c r="G1622" i="27"/>
  <c r="G1623" i="27"/>
  <c r="G1624" i="27"/>
  <c r="G1625" i="27"/>
  <c r="G1626" i="27"/>
  <c r="G1627" i="27"/>
  <c r="G1628" i="27"/>
  <c r="G1629" i="27"/>
  <c r="G1630" i="27"/>
  <c r="G1631" i="27"/>
  <c r="G1632" i="27"/>
  <c r="G1633" i="27"/>
  <c r="G1634" i="27"/>
  <c r="G1635" i="27"/>
  <c r="G1636" i="27"/>
  <c r="G1637" i="27"/>
  <c r="G1638" i="27"/>
  <c r="G1639" i="27"/>
  <c r="G1640" i="27"/>
  <c r="G1641" i="27"/>
  <c r="G1642" i="27"/>
  <c r="G1643" i="27"/>
  <c r="G1644" i="27"/>
  <c r="G1645" i="27"/>
  <c r="G1646" i="27"/>
  <c r="G1647" i="27"/>
  <c r="G1648" i="27"/>
  <c r="G1649" i="27"/>
  <c r="G1650" i="27"/>
  <c r="G1651" i="27"/>
  <c r="G1652" i="27"/>
  <c r="G1653" i="27"/>
  <c r="G1654" i="27"/>
  <c r="G1655" i="27"/>
  <c r="G1656" i="27"/>
  <c r="G1657" i="27"/>
  <c r="G1658" i="27"/>
  <c r="G1659" i="27"/>
  <c r="G1660" i="27"/>
  <c r="G1661" i="27"/>
  <c r="G1662" i="27"/>
  <c r="G1663" i="27"/>
  <c r="G1664" i="27"/>
  <c r="G1665" i="27"/>
  <c r="G1666" i="27"/>
  <c r="G1667" i="27"/>
  <c r="G1668" i="27"/>
  <c r="G1669" i="27"/>
  <c r="G1670" i="27"/>
  <c r="G1671" i="27"/>
  <c r="G1672" i="27"/>
  <c r="G1673" i="27"/>
  <c r="G1674" i="27"/>
  <c r="G1675" i="27"/>
  <c r="G1676" i="27"/>
  <c r="G1677" i="27"/>
  <c r="G1678" i="27"/>
  <c r="G1679" i="27"/>
  <c r="G1680" i="27"/>
  <c r="G1681" i="27"/>
  <c r="G1682" i="27"/>
  <c r="G1683" i="27"/>
  <c r="G1684" i="27"/>
  <c r="G1685" i="27"/>
  <c r="G1686" i="27"/>
  <c r="G1687" i="27"/>
  <c r="G1688" i="27"/>
  <c r="G1689" i="27"/>
  <c r="G1690" i="27"/>
  <c r="G1691" i="27"/>
  <c r="G1692" i="27"/>
  <c r="G1693" i="27"/>
  <c r="G1694" i="27"/>
  <c r="G1695" i="27"/>
  <c r="G1696" i="27"/>
  <c r="G1697" i="27"/>
  <c r="G1698" i="27"/>
  <c r="G1699" i="27"/>
  <c r="G1700" i="27"/>
  <c r="G1701" i="27"/>
  <c r="G1702" i="27"/>
  <c r="G1703" i="27"/>
  <c r="G1704" i="27"/>
  <c r="G1705" i="27"/>
  <c r="G1706" i="27"/>
  <c r="G1707" i="27"/>
  <c r="G1708" i="27"/>
  <c r="G1709" i="27"/>
  <c r="G1710" i="27"/>
  <c r="G1711" i="27"/>
  <c r="G1712" i="27"/>
  <c r="G1713" i="27"/>
  <c r="G1714" i="27"/>
  <c r="G1715" i="27"/>
  <c r="G1716" i="27"/>
  <c r="G1717" i="27"/>
  <c r="G1718" i="27"/>
  <c r="G1719" i="27"/>
  <c r="G1720" i="27"/>
  <c r="G1721" i="27"/>
  <c r="G1722" i="27"/>
  <c r="G1723" i="27"/>
  <c r="G1724" i="27"/>
  <c r="G1725" i="27"/>
  <c r="G1726" i="27"/>
  <c r="G1727" i="27"/>
  <c r="G1728" i="27"/>
  <c r="G1729" i="27"/>
  <c r="G1730" i="27"/>
  <c r="G1731" i="27"/>
  <c r="G1732" i="27"/>
  <c r="G1733" i="27"/>
  <c r="G1734" i="27"/>
  <c r="G1735" i="27"/>
  <c r="G1736" i="27"/>
  <c r="G1737" i="27"/>
  <c r="G1738" i="27"/>
  <c r="G1739" i="27"/>
  <c r="G1740" i="27"/>
  <c r="G1741" i="27"/>
  <c r="G1742" i="27"/>
  <c r="G1743" i="27"/>
  <c r="G1744" i="27"/>
  <c r="G1745" i="27"/>
  <c r="G1746" i="27"/>
  <c r="G1747" i="27"/>
  <c r="G1748" i="27"/>
  <c r="G1749" i="27"/>
  <c r="G1750" i="27"/>
  <c r="G1751" i="27"/>
  <c r="G1752" i="27"/>
  <c r="G1753" i="27"/>
  <c r="G1754" i="27"/>
  <c r="G1755" i="27"/>
  <c r="G1756" i="27"/>
  <c r="G1757" i="27"/>
  <c r="G1758" i="27"/>
  <c r="G1759" i="27"/>
  <c r="G1760" i="27"/>
  <c r="G1761" i="27"/>
  <c r="G1762" i="27"/>
  <c r="G1763" i="27"/>
  <c r="G1764" i="27"/>
  <c r="G1765" i="27"/>
  <c r="G1766" i="27"/>
  <c r="G1767" i="27"/>
  <c r="G1768" i="27"/>
  <c r="G1769" i="27"/>
  <c r="G1770" i="27"/>
  <c r="G1771" i="27"/>
  <c r="G1772" i="27"/>
  <c r="G1773" i="27"/>
  <c r="G1774" i="27"/>
  <c r="G1775" i="27"/>
  <c r="G1776" i="27"/>
  <c r="G1777" i="27"/>
  <c r="G1778" i="27"/>
  <c r="G1779" i="27"/>
  <c r="G1780" i="27"/>
  <c r="G1781" i="27"/>
  <c r="G1782" i="27"/>
  <c r="G1783" i="27"/>
  <c r="G1784" i="27"/>
  <c r="G1785" i="27"/>
  <c r="G1786" i="27"/>
  <c r="G1787" i="27"/>
  <c r="G1788" i="27"/>
  <c r="G1789" i="27"/>
  <c r="G1790" i="27"/>
  <c r="G1791" i="27"/>
  <c r="G1792" i="27"/>
  <c r="G1793" i="27"/>
  <c r="G1794" i="27"/>
  <c r="G1795" i="27"/>
  <c r="G1796" i="27"/>
  <c r="G1797" i="27"/>
  <c r="G1798" i="27"/>
  <c r="G1799" i="27"/>
  <c r="G1800" i="27"/>
  <c r="G1801" i="27"/>
  <c r="G1802" i="27"/>
  <c r="G1803" i="27"/>
  <c r="G1804" i="27"/>
  <c r="G1805" i="27"/>
  <c r="G1806" i="27"/>
  <c r="G1807" i="27"/>
  <c r="G1808" i="27"/>
  <c r="G1809" i="27"/>
  <c r="G1810" i="27"/>
  <c r="G1811" i="27"/>
  <c r="G1812" i="27"/>
  <c r="G1813" i="27"/>
  <c r="G1814" i="27"/>
  <c r="G1815" i="27"/>
  <c r="G1816" i="27"/>
  <c r="G1817" i="27"/>
  <c r="G1818" i="27"/>
  <c r="G1819" i="27"/>
  <c r="G1820" i="27"/>
  <c r="G1821" i="27"/>
  <c r="G1822" i="27"/>
  <c r="G1823" i="27"/>
  <c r="G1824" i="27"/>
  <c r="G1825" i="27"/>
  <c r="G1826" i="27"/>
  <c r="G1827" i="27"/>
  <c r="G1828" i="27"/>
  <c r="G1829" i="27"/>
  <c r="G1830" i="27"/>
  <c r="G1831" i="27"/>
  <c r="G1832" i="27"/>
  <c r="G1833" i="27"/>
  <c r="G1834" i="27"/>
  <c r="G1835" i="27"/>
  <c r="G1836" i="27"/>
  <c r="G1837" i="27"/>
  <c r="G1838" i="27"/>
  <c r="G1839" i="27"/>
  <c r="G1840" i="27"/>
  <c r="G1841" i="27"/>
  <c r="G1842" i="27"/>
  <c r="G1843" i="27"/>
  <c r="G1844" i="27"/>
  <c r="G1845" i="27"/>
  <c r="G1846" i="27"/>
  <c r="G1847" i="27"/>
  <c r="G1848" i="27"/>
  <c r="G1849" i="27"/>
  <c r="G1850" i="27"/>
  <c r="G1851" i="27"/>
  <c r="G1852" i="27"/>
  <c r="G1853" i="27"/>
  <c r="G1854" i="27"/>
  <c r="G1855" i="27"/>
  <c r="G1856" i="27"/>
  <c r="G1857" i="27"/>
  <c r="G1858" i="27"/>
  <c r="G1859" i="27"/>
  <c r="G1860" i="27"/>
  <c r="G1861" i="27"/>
  <c r="G1862" i="27"/>
  <c r="G1863" i="27"/>
  <c r="G1864" i="27"/>
  <c r="G1865" i="27"/>
  <c r="G1866" i="27"/>
  <c r="G1867" i="27"/>
  <c r="G1868" i="27"/>
  <c r="G1869" i="27"/>
  <c r="G1870" i="27"/>
  <c r="G1871" i="27"/>
  <c r="G1872" i="27"/>
  <c r="G1873" i="27"/>
  <c r="G1874" i="27"/>
  <c r="G1875" i="27"/>
  <c r="G1876" i="27"/>
  <c r="G1877" i="27"/>
  <c r="G1878" i="27"/>
  <c r="G1879" i="27"/>
  <c r="G1880" i="27"/>
  <c r="G1881" i="27"/>
  <c r="G1882" i="27"/>
  <c r="G1883" i="27"/>
  <c r="G1884" i="27"/>
  <c r="G1885" i="27"/>
  <c r="G1886" i="27"/>
  <c r="G1887" i="27"/>
  <c r="G1888" i="27"/>
  <c r="G1889" i="27"/>
  <c r="G1890" i="27"/>
  <c r="G1891" i="27"/>
  <c r="G1892" i="27"/>
  <c r="G1893" i="27"/>
  <c r="G1894" i="27"/>
  <c r="G1895" i="27"/>
  <c r="G1896" i="27"/>
  <c r="G1897" i="27"/>
  <c r="G1898" i="27"/>
  <c r="G1899" i="27"/>
  <c r="G1900" i="27"/>
  <c r="G1901" i="27"/>
  <c r="G1902" i="27"/>
  <c r="G1903" i="27"/>
  <c r="G1904" i="27"/>
  <c r="G1905" i="27"/>
  <c r="G1906" i="27"/>
  <c r="G1907" i="27"/>
  <c r="G1908" i="27"/>
  <c r="G1909" i="27"/>
  <c r="G1910" i="27"/>
  <c r="G1911" i="27"/>
  <c r="G1912" i="27"/>
  <c r="G1913" i="27"/>
  <c r="G1914" i="27"/>
  <c r="G1915" i="27"/>
  <c r="G1916" i="27"/>
  <c r="G1917" i="27"/>
  <c r="G1918" i="27"/>
  <c r="G1919" i="27"/>
  <c r="G1920" i="27"/>
  <c r="G1921" i="27"/>
  <c r="G1922" i="27"/>
  <c r="G1923" i="27"/>
  <c r="G1924" i="27"/>
  <c r="G1925" i="27"/>
  <c r="G1926" i="27"/>
  <c r="G1927" i="27"/>
  <c r="G1928" i="27"/>
  <c r="G1929" i="27"/>
  <c r="G1930" i="27"/>
  <c r="G1931" i="27"/>
  <c r="G1932" i="27"/>
  <c r="G1933" i="27"/>
  <c r="G1934" i="27"/>
  <c r="G1935" i="27"/>
  <c r="G1936" i="27"/>
  <c r="G1937" i="27"/>
  <c r="G1938" i="27"/>
  <c r="G1939" i="27"/>
  <c r="G1940" i="27"/>
  <c r="G1941" i="27"/>
  <c r="G1942" i="27"/>
  <c r="G1943" i="27"/>
  <c r="G1944" i="27"/>
  <c r="G1945" i="27"/>
  <c r="G1946" i="27"/>
  <c r="G1947" i="27"/>
  <c r="G1948" i="27"/>
  <c r="G1949" i="27"/>
  <c r="G1950" i="27"/>
  <c r="G1951" i="27"/>
  <c r="G1952" i="27"/>
  <c r="G1953" i="27"/>
  <c r="G1954" i="27"/>
  <c r="G1955" i="27"/>
  <c r="G1956" i="27"/>
  <c r="G1957" i="27"/>
  <c r="G1958" i="27"/>
  <c r="G1959" i="27"/>
  <c r="G1960" i="27"/>
  <c r="G1961" i="27"/>
  <c r="G1962" i="27"/>
  <c r="G1963" i="27"/>
  <c r="G1964" i="27"/>
  <c r="G1965" i="27"/>
  <c r="G1966" i="27"/>
  <c r="G1967" i="27"/>
  <c r="G1968" i="27"/>
  <c r="G1969" i="27"/>
  <c r="G1970" i="27"/>
  <c r="G1971" i="27"/>
  <c r="G1972" i="27"/>
  <c r="G1973" i="27"/>
  <c r="G1974" i="27"/>
  <c r="G1975" i="27"/>
  <c r="G1976" i="27"/>
  <c r="G1977" i="27"/>
  <c r="G1978" i="27"/>
  <c r="G1979" i="27"/>
  <c r="G1980" i="27"/>
  <c r="G1981" i="27"/>
  <c r="G1982" i="27"/>
  <c r="G1983" i="27"/>
  <c r="G1984" i="27"/>
  <c r="G1985" i="27"/>
  <c r="G1986" i="27"/>
  <c r="G1987" i="27"/>
  <c r="G1988" i="27"/>
  <c r="G1989" i="27"/>
  <c r="G1990" i="27"/>
  <c r="G1991" i="27"/>
  <c r="G1992" i="27"/>
  <c r="G1993" i="27"/>
  <c r="G1994" i="27"/>
  <c r="G1995" i="27"/>
  <c r="G1996" i="27"/>
  <c r="G1997" i="27"/>
  <c r="G1998" i="27"/>
  <c r="G1999" i="27"/>
  <c r="G2000" i="27"/>
  <c r="G2001" i="27"/>
  <c r="G2002" i="27"/>
  <c r="G2003" i="27"/>
  <c r="G2004" i="27"/>
  <c r="G2005" i="27"/>
  <c r="G2006" i="27"/>
  <c r="G2007" i="27"/>
  <c r="G2008" i="27"/>
  <c r="G2009" i="27"/>
  <c r="G2010" i="27"/>
  <c r="G2011" i="27"/>
  <c r="G2012" i="27"/>
  <c r="G2013" i="27"/>
  <c r="G2014" i="27"/>
  <c r="G2015" i="27"/>
  <c r="G2016" i="27"/>
  <c r="G2017" i="27"/>
  <c r="G2018" i="27"/>
  <c r="G2019" i="27"/>
  <c r="G2020" i="27"/>
  <c r="G2021" i="27"/>
  <c r="G2022" i="27"/>
  <c r="G2023" i="27"/>
  <c r="G2024" i="27"/>
  <c r="G2025" i="27"/>
  <c r="G2026" i="27"/>
  <c r="G2027" i="27"/>
  <c r="G2028" i="27"/>
  <c r="G2029" i="27"/>
  <c r="G2030" i="27"/>
  <c r="G2031" i="27"/>
  <c r="G2032" i="27"/>
  <c r="G2033" i="27"/>
  <c r="G2034" i="27"/>
  <c r="G2035" i="27"/>
  <c r="G2036" i="27"/>
  <c r="G2037" i="27"/>
  <c r="G2038" i="27"/>
  <c r="G2039" i="27"/>
  <c r="G2040" i="27"/>
  <c r="G2041" i="27"/>
  <c r="G2042" i="27"/>
  <c r="G2043" i="27"/>
  <c r="G2044" i="27"/>
  <c r="G2045" i="27"/>
  <c r="G2046" i="27"/>
  <c r="G2047" i="27"/>
  <c r="G2048" i="27"/>
  <c r="G2049" i="27"/>
  <c r="G2050" i="27"/>
  <c r="G2051" i="27"/>
  <c r="G2052" i="27"/>
  <c r="G2053" i="27"/>
  <c r="G2054" i="27"/>
  <c r="G2055" i="27"/>
  <c r="G2056" i="27"/>
  <c r="G2057" i="27"/>
  <c r="G2058" i="27"/>
  <c r="G2059" i="27"/>
  <c r="G2060" i="27"/>
  <c r="G2061" i="27"/>
  <c r="G2062" i="27"/>
  <c r="G2063" i="27"/>
  <c r="G2064" i="27"/>
  <c r="G2065" i="27"/>
  <c r="G2066" i="27"/>
  <c r="G2067" i="27"/>
  <c r="G2068" i="27"/>
  <c r="G2069" i="27"/>
  <c r="G2070" i="27"/>
  <c r="G2071" i="27"/>
  <c r="G2072" i="27"/>
  <c r="G2073" i="27"/>
  <c r="G2074" i="27"/>
  <c r="G2075" i="27"/>
  <c r="G2076" i="27"/>
  <c r="G2077" i="27"/>
  <c r="G2078" i="27"/>
  <c r="G2079" i="27"/>
  <c r="G2080" i="27"/>
  <c r="G2081" i="27"/>
  <c r="G2082" i="27"/>
  <c r="G2083" i="27"/>
  <c r="G2084" i="27"/>
  <c r="G2085" i="27"/>
  <c r="G2086" i="27"/>
  <c r="G2087" i="27"/>
  <c r="G2088" i="27"/>
  <c r="G2089" i="27"/>
  <c r="G2090" i="27"/>
  <c r="G2091" i="27"/>
  <c r="G2092" i="27"/>
  <c r="G2093" i="27"/>
  <c r="G2094" i="27"/>
  <c r="G2095" i="27"/>
  <c r="G2096" i="27"/>
  <c r="G2097" i="27"/>
  <c r="G2098" i="27"/>
  <c r="G2099" i="27"/>
  <c r="G2100" i="27"/>
  <c r="G2101" i="27"/>
  <c r="G2102" i="27"/>
  <c r="G2103" i="27"/>
  <c r="G2104" i="27"/>
  <c r="G2105" i="27"/>
  <c r="G2106" i="27"/>
  <c r="G2107" i="27"/>
  <c r="G2108" i="27"/>
  <c r="G2109" i="27"/>
  <c r="G2110" i="27"/>
  <c r="G2111" i="27"/>
  <c r="G2112" i="27"/>
  <c r="G2113" i="27"/>
  <c r="G2114" i="27"/>
  <c r="G2115" i="27"/>
  <c r="G2116" i="27"/>
  <c r="G2117" i="27"/>
  <c r="G2118" i="27"/>
  <c r="G2119" i="27"/>
  <c r="G2120" i="27"/>
  <c r="G2121" i="27"/>
  <c r="G2122" i="27"/>
  <c r="G2123" i="27"/>
  <c r="G2124" i="27"/>
  <c r="G2125" i="27"/>
  <c r="G2126" i="27"/>
  <c r="G2127" i="27"/>
  <c r="G2128" i="27"/>
  <c r="G2129" i="27"/>
  <c r="G2130" i="27"/>
  <c r="G2131" i="27"/>
  <c r="G2132" i="27"/>
  <c r="G2133" i="27"/>
  <c r="G2134" i="27"/>
  <c r="G2135" i="27"/>
  <c r="G2136" i="27"/>
  <c r="G2137" i="27"/>
  <c r="G2138" i="27"/>
  <c r="G2139" i="27"/>
  <c r="G2140" i="27"/>
  <c r="G2141" i="27"/>
  <c r="G2142" i="27"/>
  <c r="G2143" i="27"/>
  <c r="G2144" i="27"/>
  <c r="G2145" i="27"/>
  <c r="G2146" i="27"/>
  <c r="G2147" i="27"/>
  <c r="G2148" i="27"/>
  <c r="G2149" i="27"/>
  <c r="G2150" i="27"/>
  <c r="G2151" i="27"/>
  <c r="G2152" i="27"/>
  <c r="G2153" i="27"/>
  <c r="G2154" i="27"/>
  <c r="G2155" i="27"/>
  <c r="G2156" i="27"/>
  <c r="G2157" i="27"/>
  <c r="G2158" i="27"/>
  <c r="G2159" i="27"/>
  <c r="G2160" i="27"/>
  <c r="G2161" i="27"/>
  <c r="G2162" i="27"/>
  <c r="G2163" i="27"/>
  <c r="G2164" i="27"/>
  <c r="G2165" i="27"/>
  <c r="G2166" i="27"/>
  <c r="G2167" i="27"/>
  <c r="G2168" i="27"/>
  <c r="G2169" i="27"/>
  <c r="G2170" i="27"/>
  <c r="G2171" i="27"/>
  <c r="G2172" i="27"/>
  <c r="G2173" i="27"/>
  <c r="G2174" i="27"/>
  <c r="G2175" i="27"/>
  <c r="G2176" i="27"/>
  <c r="G2177" i="27"/>
  <c r="G2178" i="27"/>
  <c r="G2179" i="27"/>
  <c r="G2180" i="27"/>
  <c r="G2181" i="27"/>
  <c r="G2182" i="27"/>
  <c r="G2183" i="27"/>
  <c r="G2184" i="27"/>
  <c r="G2185" i="27"/>
  <c r="G2186" i="27"/>
  <c r="G2187" i="27"/>
  <c r="G2188" i="27"/>
  <c r="G2189" i="27"/>
  <c r="G2190" i="27"/>
  <c r="G2191" i="27"/>
  <c r="G2192" i="27"/>
  <c r="G2193" i="27"/>
  <c r="G2194" i="27"/>
  <c r="G2195" i="27"/>
  <c r="G2196" i="27"/>
  <c r="G2197" i="27"/>
  <c r="G2198" i="27"/>
  <c r="G2199" i="27"/>
  <c r="G2200" i="27"/>
  <c r="G2201" i="27"/>
  <c r="G2202" i="27"/>
  <c r="G2203" i="27"/>
  <c r="G2204" i="27"/>
  <c r="G2205" i="27"/>
  <c r="G2206" i="27"/>
  <c r="G2207" i="27"/>
  <c r="G2208" i="27"/>
  <c r="G2209" i="27"/>
  <c r="G2210" i="27"/>
  <c r="G2211" i="27"/>
  <c r="G2212" i="27"/>
  <c r="G2213" i="27"/>
  <c r="G2214" i="27"/>
  <c r="G2215" i="27"/>
  <c r="G2216" i="27"/>
  <c r="G2217" i="27"/>
  <c r="G2218" i="27"/>
  <c r="G2219" i="27"/>
  <c r="G2220" i="27"/>
  <c r="G2221" i="27"/>
  <c r="G2222" i="27"/>
  <c r="G2223" i="27"/>
  <c r="G2224" i="27"/>
  <c r="G2225" i="27"/>
  <c r="G2226" i="27"/>
  <c r="G2227" i="27"/>
  <c r="G2228" i="27"/>
  <c r="G2229" i="27"/>
  <c r="G2230" i="27"/>
  <c r="G2231" i="27"/>
  <c r="G2232" i="27"/>
  <c r="G2233" i="27"/>
  <c r="G2234" i="27"/>
  <c r="G2235" i="27"/>
  <c r="G2236" i="27"/>
  <c r="G2237" i="27"/>
  <c r="G2238" i="27"/>
  <c r="G2239" i="27"/>
  <c r="G2240" i="27"/>
  <c r="G2241" i="27"/>
  <c r="G2242" i="27"/>
  <c r="G2243" i="27"/>
  <c r="G2244" i="27"/>
  <c r="G2245" i="27"/>
  <c r="G2246" i="27"/>
  <c r="G2247" i="27"/>
  <c r="G2248" i="27"/>
  <c r="G2249" i="27"/>
  <c r="G2250" i="27"/>
  <c r="G2251" i="27"/>
  <c r="G2252" i="27"/>
  <c r="G2253" i="27"/>
  <c r="G2254" i="27"/>
  <c r="G2255" i="27"/>
  <c r="G2256" i="27"/>
  <c r="G2257" i="27"/>
  <c r="G2258" i="27"/>
  <c r="G2259" i="27"/>
  <c r="G2260" i="27"/>
  <c r="G2261" i="27"/>
  <c r="G2262" i="27"/>
  <c r="G2263" i="27"/>
  <c r="G2264" i="27"/>
  <c r="G2265" i="27"/>
  <c r="G2266" i="27"/>
  <c r="G2267" i="27"/>
  <c r="G2268" i="27"/>
  <c r="G2269" i="27"/>
  <c r="G2270" i="27"/>
  <c r="G2271" i="27"/>
  <c r="G2272" i="27"/>
  <c r="G2273" i="27"/>
  <c r="G2274" i="27"/>
  <c r="G2275" i="27"/>
  <c r="G2276" i="27"/>
  <c r="G2277" i="27"/>
  <c r="G2278" i="27"/>
  <c r="G2279" i="27"/>
  <c r="G2280" i="27"/>
  <c r="G2281" i="27"/>
  <c r="G2282" i="27"/>
  <c r="G2283" i="27"/>
  <c r="G2284" i="27"/>
  <c r="G2285" i="27"/>
  <c r="G2286" i="27"/>
  <c r="G2287" i="27"/>
  <c r="G2288" i="27"/>
  <c r="G2289" i="27"/>
  <c r="G2290" i="27"/>
  <c r="G2291" i="27"/>
  <c r="G2292" i="27"/>
  <c r="G2293" i="27"/>
  <c r="G2294" i="27"/>
  <c r="G2295" i="27"/>
  <c r="G2296" i="27"/>
  <c r="G2297" i="27"/>
  <c r="G2298" i="27"/>
  <c r="G2299" i="27"/>
  <c r="G2300" i="27"/>
  <c r="G2301" i="27"/>
  <c r="G2302" i="27"/>
  <c r="G2303" i="27"/>
  <c r="G2304" i="27"/>
  <c r="G2305" i="27"/>
  <c r="G2306" i="27"/>
  <c r="G2307" i="27"/>
  <c r="G2308" i="27"/>
  <c r="G2309" i="27"/>
  <c r="G2310" i="27"/>
  <c r="G2311" i="27"/>
  <c r="G2312" i="27"/>
  <c r="G2313" i="27"/>
  <c r="G2314" i="27"/>
  <c r="G2315" i="27"/>
  <c r="G2316" i="27"/>
  <c r="G2317" i="27"/>
  <c r="G2318" i="27"/>
  <c r="G2319" i="27"/>
  <c r="G2320" i="27"/>
  <c r="G2321" i="27"/>
  <c r="G2322" i="27"/>
  <c r="G2323" i="27"/>
  <c r="G2324" i="27"/>
  <c r="G2325" i="27"/>
  <c r="G2326" i="27"/>
  <c r="G2327" i="27"/>
  <c r="G2328" i="27"/>
  <c r="G2329" i="27"/>
  <c r="G2330" i="27"/>
  <c r="G2331" i="27"/>
  <c r="G2332" i="27"/>
  <c r="G2333" i="27"/>
  <c r="G2334" i="27"/>
  <c r="G2335" i="27"/>
  <c r="G2336" i="27"/>
  <c r="G2337" i="27"/>
  <c r="G2338" i="27"/>
  <c r="G2339" i="27"/>
  <c r="G2340" i="27"/>
  <c r="G2341" i="27"/>
  <c r="G2342" i="27"/>
  <c r="G2343" i="27"/>
  <c r="G2344" i="27"/>
  <c r="G2345" i="27"/>
  <c r="G2346" i="27"/>
  <c r="G2347" i="27"/>
  <c r="G2348" i="27"/>
  <c r="G2349" i="27"/>
  <c r="G2350" i="27"/>
  <c r="G2351" i="27"/>
  <c r="G2352" i="27"/>
  <c r="G2353" i="27"/>
  <c r="G2354" i="27"/>
  <c r="G2355" i="27"/>
  <c r="G2356" i="27"/>
  <c r="G2357" i="27"/>
  <c r="G2358" i="27"/>
  <c r="G2359" i="27"/>
  <c r="G2360" i="27"/>
  <c r="G2361" i="27"/>
  <c r="G2362" i="27"/>
  <c r="G2363" i="27"/>
  <c r="G2364" i="27"/>
  <c r="G2365" i="27"/>
  <c r="G2366" i="27"/>
  <c r="G2367" i="27"/>
  <c r="G2368" i="27"/>
  <c r="G2369" i="27"/>
  <c r="G2370" i="27"/>
  <c r="G2371" i="27"/>
  <c r="G2372" i="27"/>
  <c r="G2373" i="27"/>
  <c r="G2374" i="27"/>
  <c r="G2375" i="27"/>
  <c r="G2376" i="27"/>
  <c r="G2377" i="27"/>
  <c r="G2378" i="27"/>
  <c r="G2379" i="27"/>
  <c r="G2380" i="27"/>
  <c r="G2381" i="27"/>
  <c r="G2382" i="27"/>
  <c r="G2383" i="27"/>
  <c r="G2384" i="27"/>
  <c r="G2385" i="27"/>
  <c r="G2386" i="27"/>
  <c r="G2387" i="27"/>
  <c r="G2388" i="27"/>
  <c r="G2389" i="27"/>
  <c r="G2390" i="27"/>
  <c r="G2391" i="27"/>
  <c r="G2392" i="27"/>
  <c r="G2393" i="27"/>
  <c r="G2394" i="27"/>
  <c r="G2395" i="27"/>
  <c r="G2396" i="27"/>
  <c r="G2397" i="27"/>
  <c r="G2398" i="27"/>
  <c r="G2399" i="27"/>
  <c r="G2400" i="27"/>
  <c r="G2401" i="27"/>
  <c r="G2402" i="27"/>
  <c r="G2403" i="27"/>
  <c r="G2404" i="27"/>
  <c r="G2405" i="27"/>
  <c r="G2406" i="27"/>
  <c r="G2407" i="27"/>
  <c r="G2408" i="27"/>
  <c r="G2409" i="27"/>
  <c r="G2410" i="27"/>
  <c r="G2411" i="27"/>
  <c r="G2412" i="27"/>
  <c r="G2413" i="27"/>
  <c r="G2414" i="27"/>
  <c r="G2415" i="27"/>
  <c r="G2416" i="27"/>
  <c r="G2417" i="27"/>
  <c r="G2418" i="27"/>
  <c r="G2419" i="27"/>
  <c r="G2420" i="27"/>
  <c r="G2421" i="27"/>
  <c r="G2422" i="27"/>
  <c r="G2423" i="27"/>
  <c r="G2424" i="27"/>
  <c r="G2425" i="27"/>
  <c r="G2426" i="27"/>
  <c r="G2427" i="27"/>
  <c r="G2428" i="27"/>
  <c r="G2429" i="27"/>
  <c r="G2430" i="27"/>
  <c r="G2431" i="27"/>
  <c r="G2432" i="27"/>
  <c r="G2433" i="27"/>
  <c r="G2434" i="27"/>
  <c r="G2435" i="27"/>
  <c r="G2436" i="27"/>
  <c r="G2437" i="27"/>
  <c r="G2438" i="27"/>
  <c r="G2439" i="27"/>
  <c r="G2440" i="27"/>
  <c r="G2441" i="27"/>
  <c r="G2442" i="27"/>
  <c r="G2443" i="27"/>
  <c r="G2444" i="27"/>
  <c r="G2445" i="27"/>
  <c r="G2446" i="27"/>
  <c r="G2447" i="27"/>
  <c r="G2448" i="27"/>
  <c r="G2449" i="27"/>
  <c r="G2450" i="27"/>
  <c r="G2451" i="27"/>
  <c r="G2452" i="27"/>
  <c r="G2453" i="27"/>
  <c r="G2454" i="27"/>
  <c r="G2455" i="27"/>
  <c r="G2456" i="27"/>
  <c r="G2457" i="27"/>
  <c r="G2458" i="27"/>
  <c r="G2459" i="27"/>
  <c r="G2460" i="27"/>
  <c r="G2461" i="27"/>
  <c r="G2462" i="27"/>
  <c r="G2463" i="27"/>
  <c r="G2464" i="27"/>
  <c r="G2465" i="27"/>
  <c r="G2466" i="27"/>
  <c r="G2467" i="27"/>
  <c r="G2468" i="27"/>
  <c r="G2469" i="27"/>
  <c r="G2470" i="27"/>
  <c r="G2471" i="27"/>
  <c r="G2472" i="27"/>
  <c r="G2473" i="27"/>
  <c r="G2474" i="27"/>
  <c r="G2475" i="27"/>
  <c r="G2476" i="27"/>
  <c r="G2477" i="27"/>
  <c r="G2478" i="27"/>
  <c r="G2479" i="27"/>
  <c r="G2480" i="27"/>
  <c r="G2481" i="27"/>
  <c r="G2482" i="27"/>
  <c r="G2483" i="27"/>
  <c r="G2484" i="27"/>
  <c r="G2485" i="27"/>
  <c r="G2486" i="27"/>
  <c r="G2487" i="27"/>
  <c r="G2488" i="27"/>
  <c r="G2489" i="27"/>
  <c r="G2490" i="27"/>
  <c r="G2491" i="27"/>
  <c r="G2492" i="27"/>
  <c r="G2493" i="27"/>
  <c r="G2494" i="27"/>
  <c r="G2495" i="27"/>
  <c r="G2496" i="27"/>
  <c r="G2497" i="27"/>
  <c r="G2498" i="27"/>
  <c r="G2499" i="27"/>
  <c r="G2500" i="27"/>
  <c r="G2501" i="27"/>
  <c r="G2502" i="27"/>
  <c r="G2503" i="27"/>
  <c r="G2504" i="27"/>
  <c r="G2505" i="27"/>
  <c r="G2506" i="27"/>
  <c r="G2507" i="27"/>
  <c r="G2508" i="27"/>
  <c r="G2509" i="27"/>
  <c r="G2510" i="27"/>
  <c r="G2511" i="27"/>
  <c r="G2512" i="27"/>
  <c r="G2513" i="27"/>
  <c r="G2514" i="27"/>
  <c r="G2515" i="27"/>
  <c r="G2516" i="27"/>
  <c r="G2517" i="27"/>
  <c r="G2518" i="27"/>
  <c r="G2519" i="27"/>
  <c r="G2520" i="27"/>
  <c r="G2521" i="27"/>
  <c r="G2522" i="27"/>
  <c r="G2523" i="27"/>
  <c r="G2524" i="27"/>
  <c r="G2525" i="27"/>
  <c r="G2526" i="27"/>
  <c r="G2527" i="27"/>
  <c r="G2528" i="27"/>
  <c r="G2529" i="27"/>
  <c r="G2530" i="27"/>
  <c r="G2531" i="27"/>
  <c r="G2532" i="27"/>
  <c r="G2533" i="27"/>
  <c r="G2534" i="27"/>
  <c r="G2535" i="27"/>
  <c r="G2536" i="27"/>
  <c r="G2537" i="27"/>
  <c r="G2538" i="27"/>
  <c r="G2539" i="27"/>
  <c r="G2540" i="27"/>
  <c r="G2541" i="27"/>
  <c r="G2542" i="27"/>
  <c r="G2543" i="27"/>
  <c r="G2544" i="27"/>
  <c r="G2545" i="27"/>
  <c r="G2546" i="27"/>
  <c r="G2547" i="27"/>
  <c r="G2548" i="27"/>
  <c r="G2549" i="27"/>
  <c r="G2550" i="27"/>
  <c r="G2551" i="27"/>
  <c r="G2552" i="27"/>
  <c r="G2553" i="27"/>
  <c r="G2554" i="27"/>
  <c r="G2555" i="27"/>
  <c r="G2556" i="27"/>
  <c r="G2557" i="27"/>
  <c r="G2558" i="27"/>
  <c r="G2559" i="27"/>
  <c r="G2560" i="27"/>
  <c r="G2561" i="27"/>
  <c r="G2562" i="27"/>
  <c r="G2563" i="27"/>
  <c r="G2564" i="27"/>
  <c r="G2565" i="27"/>
  <c r="G2566" i="27"/>
  <c r="G2567" i="27"/>
  <c r="G2568" i="27"/>
  <c r="G2569" i="27"/>
  <c r="G2570" i="27"/>
  <c r="G2571" i="27"/>
  <c r="G2572" i="27"/>
  <c r="G2573" i="27"/>
  <c r="G2574" i="27"/>
  <c r="G2575" i="27"/>
  <c r="G2576" i="27"/>
  <c r="G2577" i="27"/>
  <c r="G2578" i="27"/>
  <c r="G2579" i="27"/>
  <c r="G2580" i="27"/>
  <c r="G2581" i="27"/>
  <c r="G2582" i="27"/>
  <c r="G2583" i="27"/>
  <c r="G2584" i="27"/>
  <c r="G2585" i="27"/>
  <c r="G2586" i="27"/>
  <c r="G2587" i="27"/>
  <c r="G2588" i="27"/>
  <c r="G2589" i="27"/>
  <c r="G2590" i="27"/>
  <c r="G2591" i="27"/>
  <c r="G2592" i="27"/>
  <c r="G2593" i="27"/>
  <c r="G2594" i="27"/>
  <c r="G2595" i="27"/>
  <c r="G2596" i="27"/>
  <c r="G2597" i="27"/>
  <c r="G2598" i="27"/>
  <c r="G2599" i="27"/>
  <c r="G2600" i="27"/>
  <c r="G2601" i="27"/>
  <c r="G2602" i="27"/>
  <c r="G2603" i="27"/>
  <c r="G2604" i="27"/>
  <c r="G2605" i="27"/>
  <c r="G2606" i="27"/>
  <c r="G2607" i="27"/>
  <c r="G2608" i="27"/>
  <c r="G2609" i="27"/>
  <c r="G2610" i="27"/>
  <c r="G2611" i="27"/>
  <c r="G2612" i="27"/>
  <c r="G2613" i="27"/>
  <c r="G2614" i="27"/>
  <c r="G2615" i="27"/>
  <c r="G2616" i="27"/>
  <c r="G2617" i="27"/>
  <c r="G2618" i="27"/>
  <c r="G2619" i="27"/>
  <c r="G2620" i="27"/>
  <c r="G2621" i="27"/>
  <c r="G2622" i="27"/>
  <c r="G2623" i="27"/>
  <c r="G2624" i="27"/>
  <c r="G2625" i="27"/>
  <c r="G2626" i="27"/>
  <c r="G2627" i="27"/>
  <c r="G2628" i="27"/>
  <c r="G2629" i="27"/>
  <c r="G2630" i="27"/>
  <c r="G2631" i="27"/>
  <c r="G2632" i="27"/>
  <c r="G2633" i="27"/>
  <c r="G2634" i="27"/>
  <c r="G2635" i="27"/>
  <c r="G2636" i="27"/>
  <c r="G2637" i="27"/>
  <c r="G2638" i="27"/>
  <c r="G2639" i="27"/>
  <c r="G2640" i="27"/>
  <c r="G2641" i="27"/>
  <c r="G2642" i="27"/>
  <c r="G2643" i="27"/>
  <c r="G2644" i="27"/>
  <c r="G2645" i="27"/>
  <c r="G2646" i="27"/>
  <c r="G2647" i="27"/>
  <c r="G2648" i="27"/>
  <c r="G2649" i="27"/>
  <c r="G2650" i="27"/>
  <c r="G2651" i="27"/>
  <c r="G2652" i="27"/>
  <c r="G2653" i="27"/>
  <c r="G2654" i="27"/>
  <c r="G2655" i="27"/>
  <c r="G2656" i="27"/>
  <c r="G2657" i="27"/>
  <c r="G2658" i="27"/>
  <c r="G2659" i="27"/>
  <c r="G2660" i="27"/>
  <c r="G2661" i="27"/>
  <c r="G2662" i="27"/>
  <c r="G2663" i="27"/>
  <c r="G2664" i="27"/>
  <c r="G2665" i="27"/>
  <c r="G2666" i="27"/>
  <c r="G2667" i="27"/>
  <c r="G2668" i="27"/>
  <c r="G2669" i="27"/>
  <c r="G2670" i="27"/>
  <c r="G2671" i="27"/>
  <c r="G2672" i="27"/>
  <c r="G2673" i="27"/>
  <c r="G2674" i="27"/>
  <c r="G2675" i="27"/>
  <c r="G2676" i="27"/>
  <c r="G2677" i="27"/>
  <c r="G2678" i="27"/>
  <c r="G2679" i="27"/>
  <c r="G2680" i="27"/>
  <c r="G2681" i="27"/>
  <c r="G2682" i="27"/>
  <c r="G2683" i="27"/>
  <c r="G2684" i="27"/>
  <c r="G2685" i="27"/>
  <c r="G2686" i="27"/>
  <c r="G2687" i="27"/>
  <c r="G2688" i="27"/>
  <c r="G2689" i="27"/>
  <c r="G2690" i="27"/>
  <c r="G2691" i="27"/>
  <c r="G2692" i="27"/>
  <c r="G2693" i="27"/>
  <c r="G2694" i="27"/>
  <c r="G2695" i="27"/>
  <c r="G2696" i="27"/>
  <c r="G2697" i="27"/>
  <c r="G2698" i="27"/>
  <c r="G2699" i="27"/>
  <c r="G2700" i="27"/>
  <c r="G2701" i="27"/>
  <c r="G2702" i="27"/>
  <c r="G2703" i="27"/>
  <c r="G2704" i="27"/>
  <c r="G2705" i="27"/>
  <c r="G2706" i="27"/>
  <c r="G2707" i="27"/>
  <c r="G2708" i="27"/>
  <c r="G2709" i="27"/>
  <c r="G2710" i="27"/>
  <c r="G2711" i="27"/>
  <c r="G2712" i="27"/>
  <c r="G2713" i="27"/>
  <c r="G2714" i="27"/>
  <c r="G2715" i="27"/>
  <c r="G2716" i="27"/>
  <c r="G2717" i="27"/>
  <c r="G2718" i="27"/>
  <c r="G2719" i="27"/>
  <c r="G2720" i="27"/>
  <c r="G2721" i="27"/>
  <c r="G2722" i="27"/>
  <c r="G2723" i="27"/>
  <c r="G2724" i="27"/>
  <c r="G2725" i="27"/>
  <c r="G2726" i="27"/>
  <c r="G2727" i="27"/>
  <c r="G2728" i="27"/>
  <c r="G2729" i="27"/>
  <c r="G2730" i="27"/>
  <c r="G2731" i="27"/>
  <c r="G2732" i="27"/>
  <c r="G2733" i="27"/>
  <c r="G2734" i="27"/>
  <c r="G2735" i="27"/>
  <c r="G2736" i="27"/>
  <c r="G2737" i="27"/>
  <c r="G2738" i="27"/>
  <c r="G2739" i="27"/>
  <c r="G2740" i="27"/>
  <c r="G2741" i="27"/>
  <c r="G2742" i="27"/>
  <c r="G2743" i="27"/>
  <c r="G2744" i="27"/>
  <c r="G2745" i="27"/>
  <c r="G2746" i="27"/>
  <c r="G2747" i="27"/>
  <c r="G2748" i="27"/>
  <c r="G2749" i="27"/>
  <c r="G2750" i="27"/>
  <c r="G2751" i="27"/>
  <c r="G2752" i="27"/>
  <c r="G2753" i="27"/>
  <c r="G2754" i="27"/>
  <c r="G2755" i="27"/>
  <c r="G2756" i="27"/>
  <c r="G2757" i="27"/>
  <c r="G2758" i="27"/>
  <c r="G2759" i="27"/>
  <c r="G2760" i="27"/>
  <c r="G2761" i="27"/>
  <c r="G2762" i="27"/>
  <c r="G2763" i="27"/>
  <c r="G2764" i="27"/>
  <c r="G2765" i="27"/>
  <c r="G2766" i="27"/>
  <c r="G2767" i="27"/>
  <c r="G2768" i="27"/>
  <c r="G2769" i="27"/>
  <c r="G2770" i="27"/>
  <c r="G2771" i="27"/>
  <c r="G2772" i="27"/>
  <c r="G2773" i="27"/>
  <c r="G2774" i="27"/>
  <c r="G2775" i="27"/>
  <c r="G2776" i="27"/>
  <c r="G2777" i="27"/>
  <c r="G2778" i="27"/>
  <c r="G2779" i="27"/>
  <c r="G2780" i="27"/>
  <c r="G2781" i="27"/>
  <c r="G2782" i="27"/>
  <c r="G2783" i="27"/>
  <c r="G2784" i="27"/>
  <c r="G2785" i="27"/>
  <c r="G2786" i="27"/>
  <c r="G2787" i="27"/>
  <c r="G2788" i="27"/>
  <c r="G2789" i="27"/>
  <c r="G2790" i="27"/>
  <c r="G2791" i="27"/>
  <c r="G2792" i="27"/>
  <c r="G2793" i="27"/>
  <c r="G2794" i="27"/>
  <c r="G2795" i="27"/>
  <c r="G2796" i="27"/>
  <c r="G2797" i="27"/>
  <c r="G2798" i="27"/>
  <c r="G2799" i="27"/>
  <c r="G2800" i="27"/>
  <c r="G2801" i="27"/>
  <c r="G2802" i="27"/>
  <c r="G2803" i="27"/>
  <c r="G2804" i="27"/>
  <c r="G2805" i="27"/>
  <c r="G2806" i="27"/>
  <c r="G2807" i="27"/>
  <c r="G2808" i="27"/>
  <c r="G2809" i="27"/>
  <c r="G2810" i="27"/>
  <c r="G2811" i="27"/>
  <c r="G2812" i="27"/>
  <c r="G2813" i="27"/>
  <c r="G2814" i="27"/>
  <c r="G2815" i="27"/>
  <c r="G2816" i="27"/>
  <c r="G2817" i="27"/>
  <c r="G2818" i="27"/>
  <c r="G2819" i="27"/>
  <c r="G2820" i="27"/>
  <c r="G2821" i="27"/>
  <c r="G2822" i="27"/>
  <c r="G2823" i="27"/>
  <c r="G2824" i="27"/>
  <c r="G2825" i="27"/>
  <c r="G2826" i="27"/>
  <c r="G2827" i="27"/>
  <c r="G2828" i="27"/>
  <c r="G2829" i="27"/>
  <c r="G2830" i="27"/>
  <c r="G2831" i="27"/>
  <c r="G2832" i="27"/>
  <c r="G2833" i="27"/>
  <c r="G2834" i="27"/>
  <c r="G2835" i="27"/>
  <c r="G2836" i="27"/>
  <c r="G2837" i="27"/>
  <c r="G2838" i="27"/>
  <c r="G2839" i="27"/>
  <c r="G2840" i="27"/>
  <c r="G2841" i="27"/>
  <c r="G2842" i="27"/>
  <c r="G2843" i="27"/>
  <c r="G2844" i="27"/>
  <c r="G2845" i="27"/>
  <c r="G2846" i="27"/>
  <c r="G2847" i="27"/>
  <c r="G2848" i="27"/>
  <c r="G2849" i="27"/>
  <c r="G2850" i="27"/>
  <c r="G2851" i="27"/>
  <c r="G2852" i="27"/>
  <c r="G2853" i="27"/>
  <c r="G2854" i="27"/>
  <c r="G2855" i="27"/>
  <c r="G2856" i="27"/>
  <c r="G2857" i="27"/>
  <c r="G2858" i="27"/>
  <c r="G2859" i="27"/>
  <c r="G2860" i="27"/>
  <c r="G2861" i="27"/>
  <c r="G2862" i="27"/>
  <c r="G2863" i="27"/>
  <c r="G2864" i="27"/>
  <c r="G2865" i="27"/>
  <c r="G2866" i="27"/>
  <c r="G2867" i="27"/>
  <c r="G2868" i="27"/>
  <c r="G2869" i="27"/>
  <c r="G2870" i="27"/>
  <c r="G2871" i="27"/>
  <c r="G2872" i="27"/>
  <c r="G2873" i="27"/>
  <c r="G2874" i="27"/>
  <c r="G2875" i="27"/>
  <c r="G2876" i="27"/>
  <c r="G2877" i="27"/>
  <c r="G2878" i="27"/>
  <c r="G2879" i="27"/>
  <c r="G2880" i="27"/>
  <c r="G2881" i="27"/>
  <c r="G2882" i="27"/>
  <c r="G2883" i="27"/>
  <c r="G2884" i="27"/>
  <c r="G2885" i="27"/>
  <c r="G2886" i="27"/>
  <c r="G2887" i="27"/>
  <c r="G2888" i="27"/>
  <c r="G2889" i="27"/>
  <c r="G2890" i="27"/>
  <c r="G2891" i="27"/>
  <c r="G2892" i="27"/>
  <c r="G2893" i="27"/>
  <c r="G2894" i="27"/>
  <c r="G2895" i="27"/>
  <c r="G2896" i="27"/>
  <c r="G2897" i="27"/>
  <c r="G2898" i="27"/>
  <c r="G2899" i="27"/>
  <c r="G2900" i="27"/>
  <c r="G2901" i="27"/>
  <c r="G2902" i="27"/>
  <c r="G2903" i="27"/>
  <c r="G2904" i="27"/>
  <c r="G2905" i="27"/>
  <c r="G2906" i="27"/>
  <c r="G2907" i="27"/>
  <c r="G2908" i="27"/>
  <c r="G2909" i="27"/>
  <c r="G2910" i="27"/>
  <c r="G2911" i="27"/>
  <c r="G2912" i="27"/>
  <c r="G2913" i="27"/>
  <c r="G2914" i="27"/>
  <c r="G2915" i="27"/>
  <c r="G2916" i="27"/>
  <c r="G2917" i="27"/>
  <c r="G2918" i="27"/>
  <c r="G2919" i="27"/>
  <c r="G2920" i="27"/>
  <c r="G2921" i="27"/>
  <c r="G2922" i="27"/>
  <c r="G2923" i="27"/>
  <c r="G2924" i="27"/>
  <c r="G2925" i="27"/>
  <c r="G2926" i="27"/>
  <c r="G2927" i="27"/>
  <c r="G2928" i="27"/>
  <c r="G2929" i="27"/>
  <c r="G2930" i="27"/>
  <c r="G2931" i="27"/>
  <c r="G2932" i="27"/>
  <c r="G2933" i="27"/>
  <c r="G2934" i="27"/>
  <c r="G2935" i="27"/>
  <c r="G2936" i="27"/>
  <c r="G2937" i="27"/>
  <c r="G2938" i="27"/>
  <c r="G2939" i="27"/>
  <c r="G2940" i="27"/>
  <c r="G2941" i="27"/>
  <c r="G2942" i="27"/>
  <c r="G2943" i="27"/>
  <c r="G2944" i="27"/>
  <c r="G2945" i="27"/>
  <c r="G2946" i="27"/>
  <c r="G2947" i="27"/>
  <c r="G2948" i="27"/>
  <c r="G2949" i="27"/>
  <c r="G2950" i="27"/>
  <c r="G2951" i="27"/>
  <c r="G2952" i="27"/>
  <c r="G2953" i="27"/>
  <c r="G2954" i="27"/>
  <c r="G2955" i="27"/>
  <c r="G2956" i="27"/>
  <c r="G2957" i="27"/>
  <c r="G2958" i="27"/>
  <c r="G2959" i="27"/>
  <c r="G2960" i="27"/>
  <c r="G2961" i="27"/>
  <c r="G2962" i="27"/>
  <c r="G2963" i="27"/>
  <c r="G2964" i="27"/>
  <c r="G2965" i="27"/>
  <c r="G2966" i="27"/>
  <c r="G2967" i="27"/>
  <c r="G2968" i="27"/>
  <c r="G2969" i="27"/>
  <c r="G2970" i="27"/>
  <c r="G2971" i="27"/>
  <c r="G2972" i="27"/>
  <c r="G2973" i="27"/>
  <c r="G2974" i="27"/>
  <c r="G2975" i="27"/>
  <c r="G2976" i="27"/>
  <c r="G2977" i="27"/>
  <c r="G2978" i="27"/>
  <c r="G2979" i="27"/>
  <c r="G2980" i="27"/>
  <c r="G2981" i="27"/>
  <c r="G2982" i="27"/>
  <c r="G2983" i="27"/>
  <c r="G2984" i="27"/>
  <c r="G2985" i="27"/>
  <c r="G2986" i="27"/>
  <c r="G2987" i="27"/>
  <c r="G2988" i="27"/>
  <c r="G2989" i="27"/>
  <c r="G2990" i="27"/>
  <c r="G2991" i="27"/>
  <c r="G2992" i="27"/>
  <c r="G2993" i="27"/>
  <c r="G2994" i="27"/>
  <c r="G2995" i="27"/>
  <c r="G2996" i="27"/>
  <c r="G2997" i="27"/>
  <c r="G2998" i="27"/>
  <c r="G2999" i="27"/>
  <c r="G3000" i="27"/>
  <c r="G3001" i="27"/>
  <c r="G3002" i="27"/>
  <c r="G3003" i="27"/>
  <c r="G3004" i="27"/>
  <c r="G3005" i="27"/>
  <c r="G3006" i="27"/>
  <c r="G3007" i="27"/>
  <c r="G3008" i="27"/>
  <c r="G3009" i="27"/>
  <c r="G3010" i="27"/>
  <c r="G3011" i="27"/>
  <c r="G3012" i="27"/>
  <c r="G3013" i="27"/>
  <c r="G3014" i="27"/>
  <c r="G3015" i="27"/>
  <c r="G3016" i="27"/>
  <c r="G3017" i="27"/>
  <c r="G3018" i="27"/>
  <c r="G3019" i="27"/>
  <c r="G3020" i="27"/>
  <c r="G3021" i="27"/>
  <c r="G3022" i="27"/>
  <c r="G3023" i="27"/>
  <c r="G3024" i="27"/>
  <c r="G3025" i="27"/>
  <c r="G3026" i="27"/>
  <c r="G3027" i="27"/>
  <c r="G3028" i="27"/>
  <c r="G3029" i="27"/>
  <c r="G3030" i="27"/>
  <c r="G3031" i="27"/>
  <c r="G3032" i="27"/>
  <c r="G3033" i="27"/>
  <c r="G3034" i="27"/>
  <c r="G3035" i="27"/>
  <c r="G3036" i="27"/>
  <c r="G3037" i="27"/>
  <c r="G3038" i="27"/>
  <c r="G3039" i="27"/>
  <c r="G3040" i="27"/>
  <c r="G3041" i="27"/>
  <c r="G3042" i="27"/>
  <c r="G3043" i="27"/>
  <c r="G3044" i="27"/>
  <c r="G3045" i="27"/>
  <c r="G3046" i="27"/>
  <c r="G3047" i="27"/>
  <c r="G3048" i="27"/>
  <c r="G3049" i="27"/>
  <c r="G3050" i="27"/>
  <c r="G3051" i="27"/>
  <c r="G3052" i="27"/>
  <c r="G3053" i="27"/>
  <c r="G3054" i="27"/>
  <c r="G3055" i="27"/>
  <c r="G3056" i="27"/>
  <c r="G3057" i="27"/>
  <c r="G3058" i="27"/>
  <c r="G3059" i="27"/>
  <c r="G3060" i="27"/>
  <c r="G3061" i="27"/>
  <c r="G3062" i="27"/>
  <c r="G3063" i="27"/>
  <c r="G3064" i="27"/>
  <c r="G3065" i="27"/>
  <c r="G3066" i="27"/>
  <c r="G3067" i="27"/>
  <c r="G3068" i="27"/>
  <c r="G3069" i="27"/>
  <c r="G3070" i="27"/>
  <c r="G3071" i="27"/>
  <c r="G3072" i="27"/>
  <c r="G3073" i="27"/>
  <c r="G3074" i="27"/>
  <c r="G3075" i="27"/>
  <c r="G3076" i="27"/>
  <c r="G3077" i="27"/>
  <c r="G3078" i="27"/>
  <c r="G3079" i="27"/>
  <c r="G3080" i="27"/>
  <c r="G3081" i="27"/>
  <c r="G3082" i="27"/>
  <c r="G3083" i="27"/>
  <c r="G3084" i="27"/>
  <c r="G3085" i="27"/>
  <c r="G3086" i="27"/>
  <c r="G3087" i="27"/>
  <c r="G3088" i="27"/>
  <c r="G3089" i="27"/>
  <c r="G3090" i="27"/>
  <c r="G3091" i="27"/>
  <c r="G3092" i="27"/>
  <c r="G3093" i="27"/>
  <c r="G3094" i="27"/>
  <c r="G3095" i="27"/>
  <c r="G3096" i="27"/>
  <c r="G3097" i="27"/>
  <c r="G3098" i="27"/>
  <c r="G3099" i="27"/>
  <c r="G3100" i="27"/>
  <c r="G3101" i="27"/>
  <c r="G3102" i="27"/>
  <c r="G3103" i="27"/>
  <c r="G3104" i="27"/>
  <c r="G3105" i="27"/>
  <c r="G3106" i="27"/>
  <c r="G3107" i="27"/>
  <c r="G3108" i="27"/>
  <c r="G3109" i="27"/>
  <c r="G3110" i="27"/>
  <c r="G3111" i="27"/>
  <c r="G3112" i="27"/>
  <c r="G3113" i="27"/>
  <c r="G3114" i="27"/>
  <c r="G3115" i="27"/>
  <c r="G3116" i="27"/>
  <c r="G3117" i="27"/>
  <c r="G3118" i="27"/>
  <c r="G3119" i="27"/>
  <c r="G3120" i="27"/>
  <c r="G3121" i="27"/>
  <c r="G3122" i="27"/>
  <c r="G3123" i="27"/>
  <c r="G3124" i="27"/>
  <c r="G3125" i="27"/>
  <c r="G3126" i="27"/>
  <c r="G3127" i="27"/>
  <c r="G3128" i="27"/>
  <c r="G3129" i="27"/>
  <c r="G3130" i="27"/>
  <c r="G3131" i="27"/>
  <c r="G3132" i="27"/>
  <c r="G3133" i="27"/>
  <c r="G3134" i="27"/>
  <c r="G3135" i="27"/>
  <c r="G3136" i="27"/>
  <c r="G3137" i="27"/>
  <c r="G3138" i="27"/>
  <c r="G3139" i="27"/>
  <c r="G3140" i="27"/>
  <c r="G3141" i="27"/>
  <c r="G3142" i="27"/>
  <c r="G3143" i="27"/>
  <c r="G3144" i="27"/>
  <c r="G3145" i="27"/>
  <c r="G3146" i="27"/>
  <c r="G3147" i="27"/>
  <c r="G3148" i="27"/>
  <c r="G3149" i="27"/>
  <c r="G3150" i="27"/>
  <c r="G3151" i="27"/>
  <c r="G3152" i="27"/>
  <c r="G3153" i="27"/>
  <c r="G3154" i="27"/>
  <c r="G3155" i="27"/>
  <c r="G3156" i="27"/>
  <c r="G3157" i="27"/>
  <c r="G3158" i="27"/>
  <c r="G3159" i="27"/>
  <c r="G3160" i="27"/>
  <c r="G3161" i="27"/>
  <c r="G3162" i="27"/>
  <c r="G3163" i="27"/>
  <c r="G3164" i="27"/>
  <c r="G3165" i="27"/>
  <c r="G3166" i="27"/>
  <c r="G3167" i="27"/>
  <c r="G3168" i="27"/>
  <c r="G3169" i="27"/>
  <c r="G3170" i="27"/>
  <c r="G3171" i="27"/>
  <c r="G3172" i="27"/>
  <c r="G3173" i="27"/>
  <c r="G3174" i="27"/>
  <c r="G3175" i="27"/>
  <c r="G3176" i="27"/>
  <c r="G3177" i="27"/>
  <c r="G3178" i="27"/>
  <c r="G3179" i="27"/>
  <c r="G3180" i="27"/>
  <c r="G3181" i="27"/>
  <c r="G3182" i="27"/>
  <c r="G3183" i="27"/>
  <c r="G3184" i="27"/>
  <c r="G3185" i="27"/>
  <c r="G3186" i="27"/>
  <c r="G3187" i="27"/>
  <c r="G3188" i="27"/>
  <c r="G3189" i="27"/>
  <c r="G3190" i="27"/>
  <c r="G3191" i="27"/>
  <c r="G3192" i="27"/>
  <c r="G3193" i="27"/>
  <c r="G3194" i="27"/>
  <c r="G3195" i="27"/>
  <c r="G3196" i="27"/>
  <c r="G3197" i="27"/>
  <c r="G3198" i="27"/>
  <c r="G3199" i="27"/>
  <c r="G3200" i="27"/>
  <c r="G3201" i="27"/>
  <c r="G3202" i="27"/>
  <c r="G3203" i="27"/>
  <c r="G3204" i="27"/>
  <c r="G3205" i="27"/>
  <c r="G3206" i="27"/>
  <c r="G3207" i="27"/>
  <c r="G3208" i="27"/>
  <c r="G3209" i="27"/>
  <c r="G3210" i="27"/>
  <c r="G3211" i="27"/>
  <c r="G3212" i="27"/>
  <c r="G3213" i="27"/>
  <c r="G3214" i="27"/>
  <c r="G3215" i="27"/>
  <c r="G3216" i="27"/>
  <c r="G3217" i="27"/>
  <c r="G3218" i="27"/>
  <c r="G3219" i="27"/>
  <c r="G3220" i="27"/>
  <c r="G3221" i="27"/>
  <c r="G3222" i="27"/>
  <c r="G3223" i="27"/>
  <c r="G3224" i="27"/>
  <c r="G3225" i="27"/>
  <c r="G3226" i="27"/>
  <c r="G3227" i="27"/>
  <c r="G3228" i="27"/>
  <c r="G3229" i="27"/>
  <c r="G3230" i="27"/>
  <c r="G3231" i="27"/>
  <c r="G3232" i="27"/>
  <c r="G3233" i="27"/>
  <c r="G3234" i="27"/>
  <c r="G3235" i="27"/>
  <c r="G3236" i="27"/>
  <c r="G3237" i="27"/>
  <c r="G3238" i="27"/>
  <c r="G3239" i="27"/>
  <c r="G3240" i="27"/>
  <c r="G3241" i="27"/>
  <c r="G3242" i="27"/>
  <c r="G3243" i="27"/>
  <c r="G3244" i="27"/>
  <c r="G3245" i="27"/>
  <c r="G3246" i="27"/>
  <c r="G3247" i="27"/>
  <c r="G3248" i="27"/>
  <c r="G3249" i="27"/>
  <c r="G3250" i="27"/>
  <c r="G3251" i="27"/>
  <c r="G3252" i="27"/>
  <c r="G3253" i="27"/>
  <c r="G3254" i="27"/>
  <c r="G3255" i="27"/>
  <c r="G3256" i="27"/>
  <c r="G3257" i="27"/>
  <c r="G3258" i="27"/>
  <c r="G3259" i="27"/>
  <c r="G3260" i="27"/>
  <c r="G3261" i="27"/>
  <c r="G3262" i="27"/>
  <c r="G3263" i="27"/>
  <c r="G3264" i="27"/>
  <c r="G3265" i="27"/>
  <c r="G3266" i="27"/>
  <c r="G3267" i="27"/>
  <c r="G3268" i="27"/>
  <c r="G3269" i="27"/>
  <c r="G3270" i="27"/>
  <c r="G3271" i="27"/>
  <c r="G3272" i="27"/>
  <c r="G3273" i="27"/>
  <c r="G3274" i="27"/>
  <c r="G3275" i="27"/>
  <c r="G3276" i="27"/>
  <c r="G3277" i="27"/>
  <c r="G3278" i="27"/>
  <c r="G3279" i="27"/>
  <c r="G3280" i="27"/>
  <c r="G3281" i="27"/>
  <c r="G3282" i="27"/>
  <c r="G3283" i="27"/>
  <c r="G3284" i="27"/>
  <c r="G3285" i="27"/>
  <c r="G3286" i="27"/>
  <c r="G3287" i="27"/>
  <c r="G3288" i="27"/>
  <c r="G3289" i="27"/>
  <c r="G3290" i="27"/>
  <c r="G3291" i="27"/>
  <c r="G3292" i="27"/>
  <c r="G3293" i="27"/>
  <c r="G3294" i="27"/>
  <c r="G3295" i="27"/>
  <c r="G3296" i="27"/>
  <c r="G3297" i="27"/>
  <c r="G3298" i="27"/>
  <c r="G3299" i="27"/>
  <c r="G3300" i="27"/>
  <c r="G3301" i="27"/>
  <c r="G3302" i="27"/>
  <c r="G3303" i="27"/>
  <c r="G3304" i="27"/>
  <c r="G3305" i="27"/>
  <c r="G3306" i="27"/>
  <c r="G3307" i="27"/>
  <c r="G3308" i="27"/>
  <c r="G3309" i="27"/>
  <c r="G3310" i="27"/>
  <c r="G3311" i="27"/>
  <c r="G3312" i="27"/>
  <c r="G3313" i="27"/>
  <c r="G3314" i="27"/>
  <c r="G3315" i="27"/>
  <c r="G3316" i="27"/>
  <c r="G3317" i="27"/>
  <c r="G3318" i="27"/>
  <c r="G3319" i="27"/>
  <c r="G3320" i="27"/>
  <c r="G3321" i="27"/>
  <c r="G3322" i="27"/>
  <c r="G3323" i="27"/>
  <c r="G3324" i="27"/>
  <c r="G3325" i="27"/>
  <c r="G3326" i="27"/>
  <c r="G3327" i="27"/>
  <c r="G3328" i="27"/>
  <c r="G3329" i="27"/>
  <c r="G3330" i="27"/>
  <c r="G3331" i="27"/>
  <c r="G3332" i="27"/>
  <c r="G3333" i="27"/>
  <c r="G3334" i="27"/>
  <c r="G3335" i="27"/>
  <c r="G3336" i="27"/>
  <c r="G3337" i="27"/>
  <c r="G3338" i="27"/>
  <c r="G3339" i="27"/>
  <c r="G3340" i="27"/>
  <c r="G3341" i="27"/>
  <c r="G3342" i="27"/>
  <c r="G3343" i="27"/>
  <c r="G3344" i="27"/>
  <c r="G3345" i="27"/>
  <c r="G3346" i="27"/>
  <c r="G3347" i="27"/>
  <c r="G3348" i="27"/>
  <c r="G3349" i="27"/>
  <c r="G3350" i="27"/>
  <c r="G3351" i="27"/>
  <c r="G3352" i="27"/>
  <c r="G3353" i="27"/>
  <c r="G3354" i="27"/>
  <c r="G3355" i="27"/>
  <c r="G3356" i="27"/>
  <c r="G3357" i="27"/>
  <c r="G3358" i="27"/>
  <c r="G3359" i="27"/>
  <c r="G3360" i="27"/>
  <c r="G3361" i="27"/>
  <c r="G3362" i="27"/>
  <c r="G3363" i="27"/>
  <c r="G3364" i="27"/>
  <c r="G3365" i="27"/>
  <c r="G3366" i="27"/>
  <c r="G3367" i="27"/>
  <c r="G3368" i="27"/>
  <c r="G3369" i="27"/>
  <c r="G3370" i="27"/>
  <c r="G3371" i="27"/>
  <c r="G3372" i="27"/>
  <c r="G3373" i="27"/>
  <c r="G3374" i="27"/>
  <c r="G3375" i="27"/>
  <c r="G3376" i="27"/>
  <c r="G3377" i="27"/>
  <c r="G3378" i="27"/>
  <c r="G3379" i="27"/>
  <c r="G3380" i="27"/>
  <c r="G3381" i="27"/>
  <c r="G3382" i="27"/>
  <c r="G3383" i="27"/>
  <c r="G3384" i="27"/>
  <c r="G3385" i="27"/>
  <c r="G3386" i="27"/>
  <c r="G3387" i="27"/>
  <c r="G3388" i="27"/>
  <c r="G3389" i="27"/>
  <c r="G3390" i="27"/>
  <c r="G3391" i="27"/>
  <c r="G3392" i="27"/>
  <c r="G3393" i="27"/>
  <c r="G3394" i="27"/>
  <c r="G3395" i="27"/>
  <c r="G3396" i="27"/>
  <c r="G3397" i="27"/>
  <c r="G3398" i="27"/>
  <c r="G3399" i="27"/>
  <c r="G3400" i="27"/>
  <c r="G3401" i="27"/>
  <c r="G3402" i="27"/>
  <c r="G3403" i="27"/>
  <c r="G3404" i="27"/>
  <c r="G3405" i="27"/>
  <c r="G3406" i="27"/>
  <c r="G3407" i="27"/>
  <c r="G3408" i="27"/>
  <c r="G3409" i="27"/>
  <c r="G3410" i="27"/>
  <c r="G3411" i="27"/>
  <c r="G3412" i="27"/>
  <c r="G3413" i="27"/>
  <c r="G3414" i="27"/>
  <c r="G3415" i="27"/>
  <c r="G3416" i="27"/>
  <c r="G3417" i="27"/>
  <c r="G3418" i="27"/>
  <c r="G3419" i="27"/>
  <c r="G3420" i="27"/>
  <c r="G3421" i="27"/>
  <c r="G3422" i="27"/>
  <c r="G3423" i="27"/>
  <c r="G3424" i="27"/>
  <c r="G3425" i="27"/>
  <c r="G3426" i="27"/>
  <c r="G3427" i="27"/>
  <c r="G3428" i="27"/>
  <c r="G3429" i="27"/>
  <c r="G3430" i="27"/>
  <c r="G3431" i="27"/>
  <c r="G3432" i="27"/>
  <c r="G3433" i="27"/>
  <c r="G3434" i="27"/>
  <c r="G3435" i="27"/>
  <c r="G3436" i="27"/>
  <c r="G3437" i="27"/>
  <c r="G3438" i="27"/>
  <c r="G3439" i="27"/>
  <c r="G3440" i="27"/>
  <c r="G3441" i="27"/>
  <c r="G3442" i="27"/>
  <c r="G3443" i="27"/>
  <c r="G3444" i="27"/>
  <c r="G3445" i="27"/>
  <c r="G3446" i="27"/>
  <c r="G3447" i="27"/>
  <c r="G3448" i="27"/>
  <c r="G3449" i="27"/>
  <c r="G3450" i="27"/>
  <c r="G3451" i="27"/>
  <c r="G3452" i="27"/>
  <c r="G3453" i="27"/>
  <c r="G3454" i="27"/>
  <c r="G3455" i="27"/>
  <c r="G3456" i="27"/>
  <c r="G3457" i="27"/>
  <c r="G3458" i="27"/>
  <c r="G3459" i="27"/>
  <c r="G3460" i="27"/>
  <c r="G3461" i="27"/>
  <c r="G3462" i="27"/>
  <c r="G3463" i="27"/>
  <c r="G3464" i="27"/>
  <c r="G3465" i="27"/>
  <c r="G3466" i="27"/>
  <c r="G3467" i="27"/>
  <c r="G3468" i="27"/>
  <c r="G3469" i="27"/>
  <c r="G3470" i="27"/>
  <c r="G3471" i="27"/>
  <c r="G3472" i="27"/>
  <c r="G3473" i="27"/>
  <c r="G3474" i="27"/>
  <c r="G3475" i="27"/>
  <c r="G3476" i="27"/>
  <c r="G3477" i="27"/>
  <c r="G3478" i="27"/>
  <c r="G3479" i="27"/>
  <c r="G3480" i="27"/>
  <c r="G3481" i="27"/>
  <c r="G3482" i="27"/>
  <c r="G3483" i="27"/>
  <c r="G3484" i="27"/>
  <c r="G3485" i="27"/>
  <c r="G3486" i="27"/>
  <c r="G3487" i="27"/>
  <c r="G3488" i="27"/>
  <c r="G3489" i="27"/>
  <c r="G3490" i="27"/>
  <c r="G3491" i="27"/>
  <c r="G3492" i="27"/>
  <c r="G3493" i="27"/>
  <c r="G3494" i="27"/>
  <c r="G3495" i="27"/>
  <c r="G3496" i="27"/>
  <c r="G3497" i="27"/>
  <c r="G3498" i="27"/>
  <c r="G3499" i="27"/>
  <c r="G3500" i="27"/>
  <c r="G3501" i="27"/>
  <c r="G3502" i="27"/>
  <c r="G3503" i="27"/>
  <c r="G3504" i="27"/>
  <c r="G3505" i="27"/>
  <c r="G3506" i="27"/>
  <c r="G3507" i="27"/>
  <c r="G3508" i="27"/>
  <c r="G3509" i="27"/>
  <c r="G3510" i="27"/>
  <c r="G3511" i="27"/>
  <c r="G3512" i="27"/>
  <c r="G3513" i="27"/>
  <c r="G3514" i="27"/>
  <c r="G3515" i="27"/>
  <c r="G3516" i="27"/>
  <c r="G3517" i="27"/>
  <c r="G3518" i="27"/>
  <c r="G3519" i="27"/>
  <c r="G3520" i="27"/>
  <c r="G3521" i="27"/>
  <c r="G3522" i="27"/>
  <c r="G3523" i="27"/>
  <c r="G3524" i="27"/>
  <c r="G3525" i="27"/>
  <c r="G3526" i="27"/>
  <c r="G3527" i="27"/>
  <c r="G3528" i="27"/>
  <c r="G3529" i="27"/>
  <c r="G3530" i="27"/>
  <c r="G3531" i="27"/>
  <c r="G3532" i="27"/>
  <c r="G3533" i="27"/>
  <c r="G3534" i="27"/>
  <c r="G3535" i="27"/>
  <c r="G3536" i="27"/>
  <c r="G3537" i="27"/>
  <c r="G3538" i="27"/>
  <c r="G3539" i="27"/>
  <c r="G3540" i="27"/>
  <c r="G3541" i="27"/>
  <c r="G3542" i="27"/>
  <c r="G3543" i="27"/>
  <c r="G3544" i="27"/>
  <c r="G3545" i="27"/>
  <c r="G3546" i="27"/>
  <c r="G3547" i="27"/>
  <c r="G3548" i="27"/>
  <c r="G3549" i="27"/>
  <c r="G3550" i="27"/>
  <c r="G3551" i="27"/>
  <c r="G3552" i="27"/>
  <c r="G3553" i="27"/>
  <c r="G3554" i="27"/>
  <c r="G3555" i="27"/>
  <c r="G3556" i="27"/>
  <c r="G3557" i="27"/>
  <c r="G3558" i="27"/>
  <c r="G3559" i="27"/>
  <c r="G3560" i="27"/>
  <c r="G3561" i="27"/>
  <c r="G3562" i="27"/>
  <c r="G3563" i="27"/>
  <c r="G3564" i="27"/>
  <c r="G3565" i="27"/>
  <c r="G3566" i="27"/>
  <c r="G3567" i="27"/>
  <c r="G3568" i="27"/>
  <c r="G3569" i="27"/>
  <c r="G3570" i="27"/>
  <c r="G3571" i="27"/>
  <c r="G3572" i="27"/>
  <c r="G3573" i="27"/>
  <c r="G3574" i="27"/>
  <c r="G3575" i="27"/>
  <c r="G3576" i="27"/>
  <c r="G3577" i="27"/>
  <c r="G3578" i="27"/>
  <c r="G3579" i="27"/>
  <c r="G3580" i="27"/>
  <c r="G3581" i="27"/>
  <c r="G3582" i="27"/>
  <c r="G3583" i="27"/>
  <c r="G3584" i="27"/>
  <c r="G3585" i="27"/>
  <c r="G3586" i="27"/>
  <c r="G3587" i="27"/>
  <c r="G3588" i="27"/>
  <c r="G3589" i="27"/>
  <c r="G3590" i="27"/>
  <c r="G3591" i="27"/>
  <c r="G3592" i="27"/>
  <c r="G3593" i="27"/>
  <c r="G3594" i="27"/>
  <c r="G3595" i="27"/>
  <c r="G3596" i="27"/>
  <c r="G3597" i="27"/>
  <c r="G3598" i="27"/>
  <c r="G3599" i="27"/>
  <c r="G3600" i="27"/>
  <c r="G3601" i="27"/>
  <c r="G3602" i="27"/>
  <c r="G3603" i="27"/>
  <c r="G3604" i="27"/>
  <c r="G3605" i="27"/>
  <c r="G3606" i="27"/>
  <c r="G3607" i="27"/>
  <c r="G3608" i="27"/>
  <c r="G3609" i="27"/>
  <c r="G3610" i="27"/>
  <c r="G3611" i="27"/>
  <c r="G3612" i="27"/>
  <c r="G3613" i="27"/>
  <c r="G3614" i="27"/>
  <c r="G3615" i="27"/>
  <c r="G3616" i="27"/>
  <c r="G3617" i="27"/>
  <c r="G3618" i="27"/>
  <c r="G3619" i="27"/>
  <c r="G3620" i="27"/>
  <c r="G3621" i="27"/>
  <c r="G3622" i="27"/>
  <c r="G3623" i="27"/>
  <c r="G3624" i="27"/>
  <c r="G3625" i="27"/>
  <c r="G3626" i="27"/>
  <c r="G3627" i="27"/>
  <c r="G3628" i="27"/>
  <c r="G3629" i="27"/>
  <c r="G3630" i="27"/>
  <c r="G3631" i="27"/>
  <c r="G3632" i="27"/>
  <c r="G3633" i="27"/>
  <c r="G3634" i="27"/>
  <c r="G3635" i="27"/>
  <c r="G3636" i="27"/>
  <c r="G3637" i="27"/>
  <c r="G3638" i="27"/>
  <c r="G3639" i="27"/>
  <c r="G3640" i="27"/>
  <c r="G3641" i="27"/>
  <c r="G3642" i="27"/>
  <c r="G3643" i="27"/>
  <c r="G3644" i="27"/>
  <c r="G3645" i="27"/>
  <c r="G3646" i="27"/>
  <c r="G3647" i="27"/>
  <c r="G3648" i="27"/>
  <c r="G3649" i="27"/>
  <c r="G3650" i="27"/>
  <c r="G3651" i="27"/>
  <c r="G3652" i="27"/>
  <c r="G3653" i="27"/>
  <c r="G3654" i="27"/>
  <c r="G3655" i="27"/>
  <c r="G3656" i="27"/>
  <c r="G3657" i="27"/>
  <c r="G3658" i="27"/>
  <c r="G3659" i="27"/>
  <c r="G3660" i="27"/>
  <c r="G3661" i="27"/>
  <c r="G3662" i="27"/>
  <c r="G3663" i="27"/>
  <c r="G3664" i="27"/>
  <c r="G3665" i="27"/>
  <c r="G3666" i="27"/>
  <c r="G3667" i="27"/>
  <c r="G3668" i="27"/>
  <c r="G3669" i="27"/>
  <c r="G3670" i="27"/>
  <c r="G3671" i="27"/>
  <c r="G3672" i="27"/>
  <c r="G3673" i="27"/>
  <c r="G3674" i="27"/>
  <c r="G3675" i="27"/>
  <c r="G3676" i="27"/>
  <c r="G3677" i="27"/>
  <c r="G3678" i="27"/>
  <c r="G3679" i="27"/>
  <c r="G3680" i="27"/>
  <c r="G3681" i="27"/>
  <c r="G3682" i="27"/>
  <c r="G3683" i="27"/>
  <c r="G3684" i="27"/>
  <c r="G3685" i="27"/>
  <c r="G3686" i="27"/>
  <c r="G3687" i="27"/>
  <c r="G3688" i="27"/>
  <c r="G3689" i="27"/>
  <c r="G3690" i="27"/>
  <c r="G3691" i="27"/>
  <c r="G3692" i="27"/>
  <c r="G3693" i="27"/>
  <c r="G3694" i="27"/>
  <c r="G3695" i="27"/>
  <c r="G3696" i="27"/>
  <c r="G3697" i="27"/>
  <c r="G3698" i="27"/>
  <c r="G3699" i="27"/>
  <c r="G3700" i="27"/>
  <c r="G3701" i="27"/>
  <c r="G3702" i="27"/>
  <c r="G3703" i="27"/>
  <c r="G3704" i="27"/>
  <c r="G3705" i="27"/>
  <c r="G3706" i="27"/>
  <c r="G3707" i="27"/>
  <c r="G3708" i="27"/>
  <c r="G3709" i="27"/>
  <c r="G3710" i="27"/>
  <c r="G3711" i="27"/>
  <c r="G3712" i="27"/>
  <c r="G3713" i="27"/>
  <c r="G3714" i="27"/>
  <c r="G3715" i="27"/>
  <c r="G3716" i="27"/>
  <c r="G3717" i="27"/>
  <c r="G3718" i="27"/>
  <c r="G3719" i="27"/>
  <c r="G3720" i="27"/>
  <c r="G3721" i="27"/>
  <c r="G3722" i="27"/>
  <c r="G3723" i="27"/>
  <c r="G3724" i="27"/>
  <c r="G3725" i="27"/>
  <c r="G3726" i="27"/>
  <c r="G3727" i="27"/>
  <c r="G3728" i="27"/>
  <c r="G3729" i="27"/>
  <c r="G3730" i="27"/>
  <c r="G3731" i="27"/>
  <c r="G3732" i="27"/>
  <c r="G3733" i="27"/>
  <c r="G3734" i="27"/>
  <c r="G3735" i="27"/>
  <c r="G3736" i="27"/>
  <c r="G3737" i="27"/>
  <c r="G3738" i="27"/>
  <c r="G3739" i="27"/>
  <c r="G3740" i="27"/>
  <c r="G3741" i="27"/>
  <c r="G3742" i="27"/>
  <c r="G3743" i="27"/>
  <c r="G3744" i="27"/>
  <c r="G3745" i="27"/>
  <c r="G3746" i="27"/>
  <c r="G3747" i="27"/>
  <c r="G3748" i="27"/>
  <c r="G3749" i="27"/>
  <c r="G3750" i="27"/>
  <c r="G3751" i="27"/>
  <c r="G3752" i="27"/>
  <c r="G3753" i="27"/>
  <c r="G3754" i="27"/>
  <c r="G3755" i="27"/>
  <c r="G3756" i="27"/>
  <c r="G3757" i="27"/>
  <c r="G3758" i="27"/>
  <c r="G3759" i="27"/>
  <c r="G3760" i="27"/>
  <c r="G3761" i="27"/>
  <c r="G3762" i="27"/>
  <c r="G3763" i="27"/>
  <c r="G3764" i="27"/>
  <c r="G3765" i="27"/>
  <c r="G3766" i="27"/>
  <c r="G3767" i="27"/>
  <c r="G3768" i="27"/>
  <c r="G3769" i="27"/>
  <c r="G3770" i="27"/>
  <c r="G3771" i="27"/>
  <c r="G3772" i="27"/>
  <c r="G3773" i="27"/>
  <c r="G3774" i="27"/>
  <c r="G3775" i="27"/>
  <c r="G3776" i="27"/>
  <c r="G3777" i="27"/>
  <c r="G3778" i="27"/>
  <c r="G3779" i="27"/>
  <c r="G3780" i="27"/>
  <c r="G3781" i="27"/>
  <c r="G3782" i="27"/>
  <c r="G3783" i="27"/>
  <c r="G3784" i="27"/>
  <c r="G3785" i="27"/>
  <c r="G3786" i="27"/>
  <c r="G3787" i="27"/>
  <c r="G3788" i="27"/>
  <c r="G3789" i="27"/>
  <c r="G3790" i="27"/>
  <c r="G3791" i="27"/>
  <c r="G3792" i="27"/>
  <c r="G3793" i="27"/>
  <c r="G3794" i="27"/>
  <c r="G3795" i="27"/>
  <c r="G3796" i="27"/>
  <c r="G3797" i="27"/>
  <c r="G3798" i="27"/>
  <c r="G3799" i="27"/>
  <c r="G3800" i="27"/>
  <c r="G3801" i="27"/>
  <c r="G3802" i="27"/>
  <c r="G3803" i="27"/>
  <c r="G3804" i="27"/>
  <c r="G3805" i="27"/>
  <c r="G3806" i="27"/>
  <c r="G3807" i="27"/>
  <c r="G3808" i="27"/>
  <c r="G3809" i="27"/>
  <c r="G3810" i="27"/>
  <c r="G3811" i="27"/>
  <c r="G3812" i="27"/>
  <c r="G3813" i="27"/>
  <c r="G3814" i="27"/>
  <c r="G3815" i="27"/>
  <c r="G3816" i="27"/>
  <c r="G3817" i="27"/>
  <c r="G3818" i="27"/>
  <c r="G3819" i="27"/>
  <c r="G3820" i="27"/>
  <c r="G3821" i="27"/>
  <c r="G3822" i="27"/>
  <c r="G3823" i="27"/>
  <c r="G3824" i="27"/>
  <c r="G3825" i="27"/>
  <c r="G3826" i="27"/>
  <c r="G3827" i="27"/>
  <c r="G3828" i="27"/>
  <c r="G3829" i="27"/>
  <c r="G3830" i="27"/>
  <c r="G3831" i="27"/>
  <c r="G3832" i="27"/>
  <c r="G3833" i="27"/>
  <c r="G3834" i="27"/>
  <c r="G3835" i="27"/>
  <c r="G3836" i="27"/>
  <c r="G3837" i="27"/>
  <c r="G3838" i="27"/>
  <c r="G3839" i="27"/>
  <c r="G3840" i="27"/>
  <c r="G3841" i="27"/>
  <c r="G3842" i="27"/>
  <c r="G3843" i="27"/>
  <c r="G3844" i="27"/>
  <c r="G3845" i="27"/>
  <c r="G3846" i="27"/>
  <c r="G3847" i="27"/>
  <c r="G3848" i="27"/>
  <c r="G3849" i="27"/>
  <c r="G3850" i="27"/>
  <c r="G3851" i="27"/>
  <c r="G3852" i="27"/>
  <c r="G3853" i="27"/>
  <c r="G3854" i="27"/>
  <c r="G3855" i="27"/>
  <c r="G3856" i="27"/>
  <c r="G3857" i="27"/>
  <c r="G3858" i="27"/>
  <c r="G3859" i="27"/>
  <c r="G3860" i="27"/>
  <c r="G3861" i="27"/>
  <c r="G3862" i="27"/>
  <c r="G3863" i="27"/>
  <c r="G3864" i="27"/>
  <c r="G3865" i="27"/>
  <c r="G3866" i="27"/>
  <c r="G3867" i="27"/>
  <c r="G3868" i="27"/>
  <c r="G3869" i="27"/>
  <c r="G3870" i="27"/>
  <c r="G3871" i="27"/>
  <c r="G3872" i="27"/>
  <c r="G3873" i="27"/>
  <c r="G3874" i="27"/>
  <c r="G3875" i="27"/>
  <c r="G3876" i="27"/>
  <c r="G3877" i="27"/>
  <c r="G3878" i="27"/>
  <c r="G3879" i="27"/>
  <c r="G3880" i="27"/>
  <c r="G3881" i="27"/>
  <c r="G3882" i="27"/>
  <c r="G3883" i="27"/>
  <c r="G3884" i="27"/>
  <c r="G3885" i="27"/>
  <c r="G3886" i="27"/>
  <c r="G3887" i="27"/>
  <c r="G3888" i="27"/>
  <c r="G3889" i="27"/>
  <c r="G3890" i="27"/>
  <c r="G3891" i="27"/>
  <c r="G3892" i="27"/>
  <c r="G3893" i="27"/>
  <c r="G3894" i="27"/>
  <c r="G3895" i="27"/>
  <c r="G3896" i="27"/>
  <c r="G3897" i="27"/>
  <c r="G3898" i="27"/>
  <c r="G3899" i="27"/>
  <c r="G3900" i="27"/>
  <c r="G3901" i="27"/>
  <c r="G3902" i="27"/>
  <c r="G3903" i="27"/>
  <c r="G3904" i="27"/>
  <c r="G3905" i="27"/>
  <c r="G3906" i="27"/>
  <c r="G3907" i="27"/>
  <c r="G3908" i="27"/>
  <c r="G3909" i="27"/>
  <c r="G3910" i="27"/>
  <c r="G3911" i="27"/>
  <c r="G3912" i="27"/>
  <c r="G3913" i="27"/>
  <c r="G3914" i="27"/>
  <c r="G3915" i="27"/>
  <c r="G3916" i="27"/>
  <c r="G3917" i="27"/>
  <c r="G3918" i="27"/>
  <c r="G3919" i="27"/>
  <c r="G3920" i="27"/>
  <c r="G3921" i="27"/>
  <c r="G3922" i="27"/>
  <c r="G3923" i="27"/>
  <c r="G3924" i="27"/>
  <c r="G3925" i="27"/>
  <c r="G3926" i="27"/>
  <c r="G3927" i="27"/>
  <c r="G3928" i="27"/>
  <c r="G3929" i="27"/>
  <c r="G3930" i="27"/>
  <c r="G3931" i="27"/>
  <c r="G3932" i="27"/>
  <c r="G3933" i="27"/>
  <c r="G3934" i="27"/>
  <c r="G3935" i="27"/>
  <c r="G3936" i="27"/>
  <c r="G3937" i="27"/>
  <c r="G3938" i="27"/>
  <c r="G3939" i="27"/>
  <c r="G3940" i="27"/>
  <c r="G3941" i="27"/>
  <c r="G3942" i="27"/>
  <c r="G3943" i="27"/>
  <c r="G3944" i="27"/>
  <c r="G3945" i="27"/>
  <c r="G3946" i="27"/>
  <c r="G3947" i="27"/>
  <c r="G3948" i="27"/>
  <c r="G3949" i="27"/>
  <c r="G3950" i="27"/>
  <c r="G3951" i="27"/>
  <c r="G3952" i="27"/>
  <c r="G3953" i="27"/>
  <c r="G3954" i="27"/>
  <c r="G3955" i="27"/>
  <c r="G3956" i="27"/>
  <c r="G3957" i="27"/>
  <c r="G3958" i="27"/>
  <c r="G3959" i="27"/>
  <c r="G3960" i="27"/>
  <c r="G3961" i="27"/>
  <c r="G3962" i="27"/>
  <c r="G3963" i="27"/>
  <c r="G3964" i="27"/>
  <c r="G3965" i="27"/>
  <c r="G3966" i="27"/>
  <c r="G3967" i="27"/>
  <c r="G3968" i="27"/>
  <c r="G3969" i="27"/>
  <c r="G3970" i="27"/>
  <c r="G3971" i="27"/>
  <c r="G3972" i="27"/>
  <c r="G3973" i="27"/>
  <c r="G3974" i="27"/>
  <c r="G3975" i="27"/>
  <c r="G3976" i="27"/>
  <c r="G3977" i="27"/>
  <c r="G3978" i="27"/>
  <c r="G3979" i="27"/>
  <c r="G3980" i="27"/>
  <c r="G3981" i="27"/>
  <c r="G3982" i="27"/>
  <c r="G3983" i="27"/>
  <c r="G3984" i="27"/>
  <c r="G3985" i="27"/>
  <c r="G3986" i="27"/>
  <c r="G3987" i="27"/>
  <c r="G3988" i="27"/>
  <c r="G3989" i="27"/>
  <c r="G3990" i="27"/>
  <c r="G3991" i="27"/>
  <c r="G3992" i="27"/>
  <c r="G3993" i="27"/>
  <c r="G3994" i="27"/>
  <c r="G3995" i="27"/>
  <c r="G3996" i="27"/>
  <c r="G3997" i="27"/>
  <c r="G3998" i="27"/>
  <c r="G3999" i="27"/>
  <c r="G4000" i="27"/>
  <c r="G4001" i="27"/>
  <c r="G4002" i="27"/>
  <c r="G4003" i="27"/>
  <c r="G4004" i="27"/>
  <c r="G4005" i="27"/>
  <c r="G4006" i="27"/>
  <c r="G4007" i="27"/>
  <c r="G4008" i="27"/>
  <c r="G4009" i="27"/>
  <c r="G4010" i="27"/>
  <c r="G4011" i="27"/>
  <c r="G4012" i="27"/>
  <c r="G4013" i="27"/>
  <c r="G4014" i="27"/>
  <c r="G4015" i="27"/>
  <c r="G4016" i="27"/>
  <c r="G4017" i="27"/>
  <c r="G4018" i="27"/>
  <c r="G4019" i="27"/>
  <c r="G4020" i="27"/>
  <c r="G4021" i="27"/>
  <c r="G4022" i="27"/>
  <c r="G4023" i="27"/>
  <c r="G4024" i="27"/>
  <c r="G4025" i="27"/>
  <c r="G4026" i="27"/>
  <c r="G4027" i="27"/>
  <c r="G4028" i="27"/>
  <c r="G4029" i="27"/>
  <c r="G4030" i="27"/>
  <c r="G4031" i="27"/>
  <c r="G4032" i="27"/>
  <c r="G4033" i="27"/>
  <c r="G4034" i="27"/>
  <c r="G4035" i="27"/>
  <c r="G4036" i="27"/>
  <c r="G4037" i="27"/>
  <c r="G4038" i="27"/>
  <c r="G4039" i="27"/>
  <c r="G4040" i="27"/>
  <c r="G4041" i="27"/>
  <c r="G4042" i="27"/>
  <c r="G4043" i="27"/>
  <c r="G4044" i="27"/>
  <c r="G4045" i="27"/>
  <c r="G4046" i="27"/>
  <c r="G4047" i="27"/>
  <c r="G4048" i="27"/>
  <c r="G4049" i="27"/>
  <c r="G4050" i="27"/>
  <c r="G4051" i="27"/>
  <c r="G4052" i="27"/>
  <c r="G4053" i="27"/>
  <c r="G4054" i="27"/>
  <c r="G4055" i="27"/>
  <c r="G4056" i="27"/>
  <c r="G4057" i="27"/>
  <c r="G4058" i="27"/>
  <c r="G4059" i="27"/>
  <c r="G4060" i="27"/>
  <c r="G4061" i="27"/>
  <c r="G4062" i="27"/>
  <c r="G4063" i="27"/>
  <c r="G4064" i="27"/>
  <c r="G4065" i="27"/>
  <c r="G4066" i="27"/>
  <c r="G4067" i="27"/>
  <c r="G4068" i="27"/>
  <c r="G4069" i="27"/>
  <c r="G4070" i="27"/>
  <c r="G4071" i="27"/>
  <c r="G4072" i="27"/>
  <c r="G4073" i="27"/>
  <c r="G4074" i="27"/>
  <c r="G4075" i="27"/>
  <c r="G4076" i="27"/>
  <c r="G4077" i="27"/>
  <c r="G4078" i="27"/>
  <c r="G4079" i="27"/>
  <c r="G4080" i="27"/>
  <c r="G4081" i="27"/>
  <c r="G4082" i="27"/>
  <c r="G4083" i="27"/>
  <c r="G4084" i="27"/>
  <c r="G4085" i="27"/>
  <c r="G4086" i="27"/>
  <c r="G4087" i="27"/>
  <c r="G4088" i="27"/>
  <c r="G4089" i="27"/>
  <c r="G4090" i="27"/>
  <c r="G4091" i="27"/>
  <c r="G4092" i="27"/>
  <c r="G4093" i="27"/>
  <c r="G4094" i="27"/>
  <c r="G4095" i="27"/>
  <c r="G4096" i="27"/>
  <c r="G4097" i="27"/>
  <c r="G4098" i="27"/>
  <c r="G4099" i="27"/>
  <c r="G4100" i="27"/>
  <c r="G4101" i="27"/>
  <c r="G4102" i="27"/>
  <c r="G4103" i="27"/>
  <c r="G4104" i="27"/>
  <c r="G4105" i="27"/>
  <c r="G4106" i="27"/>
  <c r="G4107" i="27"/>
  <c r="G4108" i="27"/>
  <c r="G4109" i="27"/>
  <c r="G4110" i="27"/>
  <c r="G4111" i="27"/>
  <c r="G4112" i="27"/>
  <c r="G4113" i="27"/>
  <c r="G4114" i="27"/>
  <c r="G4115" i="27"/>
  <c r="G4116" i="27"/>
  <c r="G4117" i="27"/>
  <c r="G4118" i="27"/>
  <c r="G4119" i="27"/>
  <c r="G4120" i="27"/>
  <c r="G4121" i="27"/>
  <c r="G4122" i="27"/>
  <c r="G4123" i="27"/>
  <c r="G4124" i="27"/>
  <c r="G4125" i="27"/>
  <c r="G4126" i="27"/>
  <c r="G4127" i="27"/>
  <c r="G4128" i="27"/>
  <c r="G4129" i="27"/>
  <c r="G4130" i="27"/>
  <c r="G4131" i="27"/>
  <c r="G4132" i="27"/>
  <c r="G4133" i="27"/>
  <c r="G4134" i="27"/>
  <c r="G4135" i="27"/>
  <c r="G4136" i="27"/>
  <c r="G4137" i="27"/>
  <c r="G4138" i="27"/>
  <c r="G4139" i="27"/>
  <c r="G4140" i="27"/>
  <c r="G4141" i="27"/>
  <c r="G4142" i="27"/>
  <c r="G4143" i="27"/>
  <c r="G4144" i="27"/>
  <c r="G4145" i="27"/>
  <c r="G4146" i="27"/>
  <c r="G4147" i="27"/>
  <c r="G4148" i="27"/>
  <c r="G4149" i="27"/>
  <c r="G4150" i="27"/>
  <c r="G4151" i="27"/>
  <c r="G4152" i="27"/>
  <c r="G4153" i="27"/>
  <c r="G4154" i="27"/>
  <c r="G4155" i="27"/>
  <c r="G4156" i="27"/>
  <c r="G4157" i="27"/>
  <c r="G4158" i="27"/>
  <c r="G4159" i="27"/>
  <c r="G4160" i="27"/>
  <c r="G4161" i="27"/>
  <c r="G4162" i="27"/>
  <c r="G4163" i="27"/>
  <c r="G4164" i="27"/>
  <c r="G4165" i="27"/>
  <c r="G4166" i="27"/>
  <c r="G4167" i="27"/>
  <c r="G4168" i="27"/>
  <c r="G4169" i="27"/>
  <c r="G4170" i="27"/>
  <c r="G4171" i="27"/>
  <c r="G4172" i="27"/>
  <c r="G4173" i="27"/>
  <c r="G4174" i="27"/>
  <c r="G4175" i="27"/>
  <c r="G4176" i="27"/>
  <c r="G4177" i="27"/>
  <c r="G4178" i="27"/>
  <c r="G4179" i="27"/>
  <c r="G4180" i="27"/>
  <c r="G4181" i="27"/>
  <c r="G4182" i="27"/>
  <c r="G4183" i="27"/>
  <c r="G4184" i="27"/>
  <c r="G4185" i="27"/>
  <c r="G4186" i="27"/>
  <c r="G4187" i="27"/>
  <c r="G4188" i="27"/>
  <c r="G4189" i="27"/>
  <c r="G4190" i="27"/>
  <c r="G4191" i="27"/>
  <c r="G4192" i="27"/>
  <c r="G4193" i="27"/>
  <c r="G4194" i="27"/>
  <c r="G4195" i="27"/>
  <c r="G4196" i="27"/>
  <c r="G4197" i="27"/>
  <c r="G4198" i="27"/>
  <c r="G4199" i="27"/>
  <c r="G4200" i="27"/>
  <c r="G4201" i="27"/>
  <c r="G4202" i="27"/>
  <c r="G4203" i="27"/>
  <c r="G4204" i="27"/>
  <c r="G4205" i="27"/>
  <c r="G4206" i="27"/>
  <c r="G4207" i="27"/>
  <c r="G4208" i="27"/>
  <c r="G4209" i="27"/>
  <c r="G4210" i="27"/>
  <c r="G4211" i="27"/>
  <c r="G4212" i="27"/>
  <c r="G4213" i="27"/>
  <c r="G4214" i="27"/>
  <c r="G4215" i="27"/>
  <c r="G4216" i="27"/>
  <c r="G4217" i="27"/>
  <c r="G4218" i="27"/>
  <c r="G4219" i="27"/>
  <c r="G4220" i="27"/>
  <c r="G4221" i="27"/>
  <c r="G4222" i="27"/>
  <c r="G4223" i="27"/>
  <c r="G4224" i="27"/>
  <c r="G4225" i="27"/>
  <c r="G4226" i="27"/>
  <c r="G4227" i="27"/>
  <c r="G4228" i="27"/>
  <c r="G4229" i="27"/>
  <c r="G4230" i="27"/>
  <c r="G4231" i="27"/>
  <c r="G4232" i="27"/>
  <c r="G4233" i="27"/>
  <c r="G4234" i="27"/>
  <c r="G4235" i="27"/>
  <c r="G4236" i="27"/>
  <c r="G4237" i="27"/>
  <c r="G4238" i="27"/>
  <c r="G4239" i="27"/>
  <c r="G4240" i="27"/>
  <c r="G4241" i="27"/>
  <c r="G4242" i="27"/>
  <c r="G4243" i="27"/>
  <c r="G4244" i="27"/>
  <c r="G4245" i="27"/>
  <c r="G4246" i="27"/>
  <c r="G4247" i="27"/>
  <c r="G4248" i="27"/>
  <c r="G4249" i="27"/>
  <c r="G4250" i="27"/>
  <c r="G4251" i="27"/>
  <c r="G4252" i="27"/>
  <c r="G4253" i="27"/>
  <c r="G4254" i="27"/>
  <c r="G4255" i="27"/>
  <c r="G4256" i="27"/>
  <c r="G4257" i="27"/>
  <c r="G4258" i="27"/>
  <c r="G4259" i="27"/>
  <c r="G4260" i="27"/>
  <c r="G4261" i="27"/>
  <c r="G4262" i="27"/>
  <c r="G4263" i="27"/>
  <c r="G4264" i="27"/>
  <c r="G4265" i="27"/>
  <c r="G4266" i="27"/>
  <c r="G4267" i="27"/>
  <c r="G4268" i="27"/>
  <c r="G4269" i="27"/>
  <c r="G4270" i="27"/>
  <c r="G4271" i="27"/>
  <c r="G4272" i="27"/>
  <c r="G4273" i="27"/>
  <c r="G4274" i="27"/>
  <c r="G4275" i="27"/>
  <c r="G4276" i="27"/>
  <c r="G4277" i="27"/>
  <c r="G4278" i="27"/>
  <c r="G4279" i="27"/>
  <c r="G4280" i="27"/>
  <c r="G4281" i="27"/>
  <c r="G4282" i="27"/>
  <c r="G4283" i="27"/>
  <c r="G4284" i="27"/>
  <c r="G4285" i="27"/>
  <c r="G4286" i="27"/>
  <c r="G4287" i="27"/>
  <c r="G4288" i="27"/>
  <c r="G4289" i="27"/>
  <c r="G4290" i="27"/>
  <c r="G4291" i="27"/>
  <c r="G4292" i="27"/>
  <c r="G4293" i="27"/>
  <c r="G4294" i="27"/>
  <c r="G4295" i="27"/>
  <c r="G4296" i="27"/>
  <c r="G4297" i="27"/>
  <c r="G4298" i="27"/>
  <c r="G4299" i="27"/>
  <c r="G4300" i="27"/>
  <c r="G4301" i="27"/>
  <c r="G4302" i="27"/>
  <c r="G4303" i="27"/>
  <c r="G4304" i="27"/>
  <c r="G4305" i="27"/>
  <c r="G4306" i="27"/>
  <c r="G4307" i="27"/>
  <c r="G4308" i="27"/>
  <c r="G4309" i="27"/>
  <c r="G4310" i="27"/>
  <c r="G4311" i="27"/>
  <c r="G4312" i="27"/>
  <c r="G4313" i="27"/>
  <c r="G4314" i="27"/>
  <c r="G4315" i="27"/>
  <c r="G4316" i="27"/>
  <c r="G4317" i="27"/>
  <c r="G4318" i="27"/>
  <c r="G4319" i="27"/>
  <c r="G4320" i="27"/>
  <c r="G4321" i="27"/>
  <c r="G4322" i="27"/>
  <c r="G4323" i="27"/>
  <c r="G4324" i="27"/>
  <c r="G4325" i="27"/>
  <c r="G4326" i="27"/>
  <c r="G4327" i="27"/>
  <c r="G4328" i="27"/>
  <c r="G4329" i="27"/>
  <c r="G4330" i="27"/>
  <c r="G4331" i="27"/>
  <c r="G4332" i="27"/>
  <c r="G4333" i="27"/>
  <c r="G4334" i="27"/>
  <c r="G4335" i="27"/>
  <c r="G4336" i="27"/>
  <c r="G4337" i="27"/>
  <c r="G4338" i="27"/>
  <c r="G4339" i="27"/>
  <c r="G4340" i="27"/>
  <c r="G4341" i="27"/>
  <c r="G4342" i="27"/>
  <c r="G4343" i="27"/>
  <c r="G4344" i="27"/>
  <c r="G4345" i="27"/>
  <c r="G4346" i="27"/>
  <c r="G4347" i="27"/>
  <c r="G4348" i="27"/>
  <c r="G4349" i="27"/>
  <c r="G4350" i="27"/>
  <c r="G4351" i="27"/>
  <c r="G4352" i="27"/>
  <c r="G4353" i="27"/>
  <c r="G4354" i="27"/>
  <c r="G4355" i="27"/>
  <c r="G4356" i="27"/>
  <c r="G4357" i="27"/>
  <c r="G4358" i="27"/>
  <c r="G4359" i="27"/>
  <c r="G4360" i="27"/>
  <c r="G4361" i="27"/>
  <c r="G4362" i="27"/>
  <c r="G4363" i="27"/>
  <c r="G4364" i="27"/>
  <c r="G4365" i="27"/>
  <c r="G4366" i="27"/>
  <c r="G4367" i="27"/>
  <c r="G4368" i="27"/>
  <c r="G4369" i="27"/>
  <c r="G4370" i="27"/>
  <c r="G4371" i="27"/>
  <c r="G4372" i="27"/>
  <c r="G4373" i="27"/>
  <c r="G4374" i="27"/>
  <c r="G4375" i="27"/>
  <c r="G4376" i="27"/>
  <c r="G4377" i="27"/>
  <c r="G4378" i="27"/>
  <c r="G4379" i="27"/>
  <c r="G4380" i="27"/>
  <c r="G4381" i="27"/>
  <c r="G4382" i="27"/>
  <c r="G4383" i="27"/>
  <c r="G4384" i="27"/>
  <c r="G4385" i="27"/>
  <c r="G4386" i="27"/>
  <c r="G4387" i="27"/>
  <c r="G4388" i="27"/>
  <c r="G4389" i="27"/>
  <c r="G4390" i="27"/>
  <c r="G4391" i="27"/>
  <c r="G4392" i="27"/>
  <c r="G4393" i="27"/>
  <c r="G4394" i="27"/>
  <c r="G4395" i="27"/>
  <c r="G4396" i="27"/>
  <c r="G4397" i="27"/>
  <c r="G4398" i="27"/>
  <c r="G4399" i="27"/>
  <c r="G4400" i="27"/>
  <c r="G4401" i="27"/>
  <c r="G4402" i="27"/>
  <c r="G4403" i="27"/>
  <c r="G4404" i="27"/>
  <c r="G4405" i="27"/>
  <c r="G4406" i="27"/>
  <c r="G4407" i="27"/>
  <c r="G4408" i="27"/>
  <c r="G4409" i="27"/>
  <c r="G4410" i="27"/>
  <c r="G4411" i="27"/>
  <c r="G4412" i="27"/>
  <c r="G4413" i="27"/>
  <c r="G4414" i="27"/>
  <c r="G4415" i="27"/>
  <c r="G4416" i="27"/>
  <c r="G4417" i="27"/>
  <c r="G4418" i="27"/>
  <c r="G4419" i="27"/>
  <c r="G4420" i="27"/>
  <c r="G4421" i="27"/>
  <c r="G4422" i="27"/>
  <c r="G4423" i="27"/>
  <c r="G4424" i="27"/>
  <c r="G4425" i="27"/>
  <c r="G4426" i="27"/>
  <c r="G4427" i="27"/>
  <c r="G4428" i="27"/>
  <c r="G4429" i="27"/>
  <c r="G4430" i="27"/>
  <c r="G4431" i="27"/>
  <c r="G4432" i="27"/>
  <c r="G4433" i="27"/>
  <c r="G4434" i="27"/>
  <c r="G4435" i="27"/>
  <c r="G4436" i="27"/>
  <c r="G4437" i="27"/>
  <c r="G4438" i="27"/>
  <c r="G4439" i="27"/>
  <c r="G4440" i="27"/>
  <c r="G4441" i="27"/>
  <c r="G4442" i="27"/>
  <c r="G4443" i="27"/>
  <c r="G4444" i="27"/>
  <c r="G4445" i="27"/>
  <c r="G4446" i="27"/>
  <c r="G4447" i="27"/>
  <c r="G4448" i="27"/>
  <c r="G4449" i="27"/>
  <c r="G4450" i="27"/>
  <c r="G4451" i="27"/>
  <c r="G4452" i="27"/>
  <c r="G4453" i="27"/>
  <c r="G4454" i="27"/>
  <c r="G4455" i="27"/>
  <c r="G4456" i="27"/>
  <c r="G4457" i="27"/>
  <c r="G4458" i="27"/>
  <c r="G4459" i="27"/>
  <c r="G4460" i="27"/>
  <c r="G4461" i="27"/>
  <c r="G4462" i="27"/>
  <c r="G4463" i="27"/>
  <c r="G4464" i="27"/>
  <c r="G4465" i="27"/>
  <c r="G4466" i="27"/>
  <c r="G4467" i="27"/>
  <c r="G4468" i="27"/>
  <c r="G4469" i="27"/>
  <c r="G4470" i="27"/>
  <c r="G4471" i="27"/>
  <c r="G4472" i="27"/>
  <c r="G4473" i="27"/>
  <c r="G4474" i="27"/>
  <c r="G4475" i="27"/>
  <c r="G4476" i="27"/>
  <c r="G4477" i="27"/>
  <c r="G4478" i="27"/>
  <c r="G4479" i="27"/>
  <c r="G4480" i="27"/>
  <c r="G4481" i="27"/>
  <c r="G4482" i="27"/>
  <c r="G4483" i="27"/>
  <c r="G4484" i="27"/>
  <c r="G4485" i="27"/>
  <c r="G4486" i="27"/>
  <c r="G4487" i="27"/>
  <c r="G4488" i="27"/>
  <c r="G4489" i="27"/>
  <c r="G4490" i="27"/>
  <c r="G4491" i="27"/>
  <c r="G4492" i="27"/>
  <c r="G4493" i="27"/>
  <c r="G4494" i="27"/>
  <c r="G4495" i="27"/>
  <c r="G4496" i="27"/>
  <c r="G4497" i="27"/>
  <c r="G4498" i="27"/>
  <c r="G4499" i="27"/>
  <c r="G4500" i="27"/>
  <c r="G4501" i="27"/>
  <c r="G4502" i="27"/>
  <c r="G4503" i="27"/>
  <c r="G4504" i="27"/>
  <c r="G4505" i="27"/>
  <c r="G4506" i="27"/>
  <c r="G4507" i="27"/>
  <c r="G4508" i="27"/>
  <c r="G4509" i="27"/>
  <c r="G4510" i="27"/>
  <c r="G4511" i="27"/>
  <c r="G4512" i="27"/>
  <c r="G4513" i="27"/>
  <c r="G4514" i="27"/>
  <c r="G4515" i="27"/>
  <c r="G4516" i="27"/>
  <c r="G4517" i="27"/>
  <c r="G4518" i="27"/>
  <c r="G4519" i="27"/>
  <c r="G4520" i="27"/>
  <c r="G4521" i="27"/>
  <c r="G4522" i="27"/>
  <c r="G4523" i="27"/>
  <c r="G4524" i="27"/>
  <c r="G4525" i="27"/>
  <c r="G4526" i="27"/>
  <c r="G4527" i="27"/>
  <c r="G4528" i="27"/>
  <c r="G4529" i="27"/>
  <c r="G4530" i="27"/>
  <c r="G4531" i="27"/>
  <c r="G4532" i="27"/>
  <c r="G4533" i="27"/>
  <c r="G4534" i="27"/>
  <c r="G4535" i="27"/>
  <c r="G4536" i="27"/>
  <c r="G4537" i="27"/>
  <c r="G4538" i="27"/>
  <c r="G4539" i="27"/>
  <c r="G4540" i="27"/>
  <c r="G4541" i="27"/>
  <c r="G4542" i="27"/>
  <c r="G4543" i="27"/>
  <c r="G4544" i="27"/>
  <c r="G4545" i="27"/>
  <c r="G4546" i="27"/>
  <c r="G4547" i="27"/>
  <c r="G4548" i="27"/>
  <c r="G4549" i="27"/>
  <c r="G4550" i="27"/>
  <c r="G4551" i="27"/>
  <c r="G4552" i="27"/>
  <c r="G4553" i="27"/>
  <c r="G4554" i="27"/>
  <c r="G4555" i="27"/>
  <c r="G4556" i="27"/>
  <c r="G4557" i="27"/>
  <c r="G4558" i="27"/>
  <c r="G4559" i="27"/>
  <c r="G4560" i="27"/>
  <c r="G4561" i="27"/>
  <c r="G4562" i="27"/>
  <c r="G4563" i="27"/>
  <c r="G4564" i="27"/>
  <c r="G4565" i="27"/>
  <c r="G4566" i="27"/>
  <c r="G4567" i="27"/>
  <c r="G4568" i="27"/>
  <c r="G4569" i="27"/>
  <c r="G4570" i="27"/>
  <c r="G4571" i="27"/>
  <c r="G4572" i="27"/>
  <c r="G4573" i="27"/>
  <c r="G4574" i="27"/>
  <c r="G4575" i="27"/>
  <c r="G4576" i="27"/>
  <c r="G4577" i="27"/>
  <c r="G4578" i="27"/>
  <c r="G4579" i="27"/>
  <c r="G4580" i="27"/>
  <c r="G4581" i="27"/>
  <c r="G4582" i="27"/>
  <c r="G4583" i="27"/>
  <c r="G4584" i="27"/>
  <c r="G4585" i="27"/>
  <c r="G4586" i="27"/>
  <c r="G4587" i="27"/>
  <c r="G4588" i="27"/>
  <c r="G4589" i="27"/>
  <c r="G4590" i="27"/>
  <c r="G4591" i="27"/>
  <c r="G4592" i="27"/>
  <c r="G4593" i="27"/>
  <c r="G4594" i="27"/>
  <c r="G4595" i="27"/>
  <c r="G4596" i="27"/>
  <c r="G4597" i="27"/>
  <c r="G4598" i="27"/>
  <c r="G4599" i="27"/>
  <c r="G4600" i="27"/>
  <c r="G4601" i="27"/>
  <c r="G4602" i="27"/>
  <c r="G4603" i="27"/>
  <c r="G4604" i="27"/>
  <c r="G4605" i="27"/>
  <c r="G4606" i="27"/>
  <c r="G4607" i="27"/>
  <c r="G4608" i="27"/>
  <c r="G4609" i="27"/>
  <c r="G4610" i="27"/>
  <c r="G4611" i="27"/>
  <c r="G4612" i="27"/>
  <c r="G4613" i="27"/>
  <c r="G4614" i="27"/>
  <c r="G4615" i="27"/>
  <c r="G4616" i="27"/>
  <c r="G4617" i="27"/>
  <c r="G4618" i="27"/>
  <c r="G4619" i="27"/>
  <c r="G4620" i="27"/>
  <c r="G4621" i="27"/>
  <c r="G4622" i="27"/>
  <c r="G4623" i="27"/>
  <c r="G4624" i="27"/>
  <c r="G4625" i="27"/>
  <c r="G4626" i="27"/>
  <c r="G4627" i="27"/>
  <c r="G4628" i="27"/>
  <c r="G4629" i="27"/>
  <c r="G4630" i="27"/>
  <c r="G4631" i="27"/>
  <c r="G4632" i="27"/>
  <c r="G4633" i="27"/>
  <c r="G4634" i="27"/>
  <c r="G4635" i="27"/>
  <c r="G4636" i="27"/>
  <c r="G4637" i="27"/>
  <c r="G4638" i="27"/>
  <c r="G4639" i="27"/>
  <c r="G4640" i="27"/>
  <c r="G4641" i="27"/>
  <c r="G4642" i="27"/>
  <c r="G4643" i="27"/>
  <c r="G4644" i="27"/>
  <c r="G4645" i="27"/>
  <c r="G4646" i="27"/>
  <c r="G4647" i="27"/>
  <c r="G4648" i="27"/>
  <c r="G4649" i="27"/>
  <c r="G4650" i="27"/>
  <c r="G4651" i="27"/>
  <c r="G4652" i="27"/>
  <c r="G4653" i="27"/>
  <c r="G4654" i="27"/>
  <c r="G4655" i="27"/>
  <c r="G4656" i="27"/>
  <c r="G4657" i="27"/>
  <c r="G4658" i="27"/>
  <c r="G4659" i="27"/>
  <c r="G4660" i="27"/>
  <c r="G4661" i="27"/>
  <c r="G4662" i="27"/>
  <c r="G4663" i="27"/>
  <c r="G4664" i="27"/>
  <c r="G4665" i="27"/>
  <c r="G4666" i="27"/>
  <c r="G4667" i="27"/>
  <c r="G4668" i="27"/>
  <c r="G4669" i="27"/>
  <c r="G4670" i="27"/>
  <c r="G4671" i="27"/>
  <c r="G4672" i="27"/>
  <c r="G4673" i="27"/>
  <c r="G4674" i="27"/>
  <c r="G4675" i="27"/>
  <c r="G4676" i="27"/>
  <c r="G4677" i="27"/>
  <c r="G4678" i="27"/>
  <c r="G4679" i="27"/>
  <c r="G4680" i="27"/>
  <c r="G4681" i="27"/>
  <c r="G4682" i="27"/>
  <c r="G4683" i="27"/>
  <c r="G4684" i="27"/>
  <c r="G4685" i="27"/>
  <c r="G4686" i="27"/>
  <c r="G4687" i="27"/>
  <c r="G4688" i="27"/>
  <c r="G4689" i="27"/>
  <c r="G4690" i="27"/>
  <c r="G4691" i="27"/>
  <c r="G4692" i="27"/>
  <c r="G4693" i="27"/>
  <c r="G4694" i="27"/>
  <c r="G4695" i="27"/>
  <c r="G4696" i="27"/>
  <c r="G4697" i="27"/>
  <c r="G4698" i="27"/>
  <c r="G4699" i="27"/>
  <c r="G4700" i="27"/>
  <c r="G4701" i="27"/>
  <c r="G4702" i="27"/>
  <c r="G4703" i="27"/>
  <c r="G4704" i="27"/>
  <c r="G4705" i="27"/>
  <c r="G4706" i="27"/>
  <c r="G4707" i="27"/>
  <c r="G4708" i="27"/>
  <c r="G4709" i="27"/>
  <c r="G4710" i="27"/>
  <c r="G4711" i="27"/>
  <c r="G4712" i="27"/>
  <c r="G4713" i="27"/>
  <c r="G4714" i="27"/>
  <c r="G4715" i="27"/>
  <c r="G4716" i="27"/>
  <c r="G4717" i="27"/>
  <c r="G4718" i="27"/>
  <c r="G4719" i="27"/>
  <c r="G4720" i="27"/>
  <c r="G4721" i="27"/>
  <c r="G4722" i="27"/>
  <c r="G4723" i="27"/>
  <c r="G4724" i="27"/>
  <c r="G4725" i="27"/>
  <c r="G4726" i="27"/>
  <c r="G4727" i="27"/>
  <c r="G4728" i="27"/>
  <c r="G4729" i="27"/>
  <c r="G4730" i="27"/>
  <c r="G4731" i="27"/>
  <c r="G4732" i="27"/>
  <c r="G4733" i="27"/>
  <c r="G4734" i="27"/>
  <c r="G4735" i="27"/>
  <c r="G4736" i="27"/>
  <c r="G4737" i="27"/>
  <c r="G4738" i="27"/>
  <c r="G4739" i="27"/>
  <c r="G4740" i="27"/>
  <c r="G4741" i="27"/>
  <c r="G4742" i="27"/>
  <c r="G4743" i="27"/>
  <c r="G4744" i="27"/>
  <c r="G4745" i="27"/>
  <c r="G4746" i="27"/>
  <c r="G4747" i="27"/>
  <c r="G4748" i="27"/>
  <c r="G4749" i="27"/>
  <c r="G4750" i="27"/>
  <c r="G4751" i="27"/>
  <c r="G4752" i="27"/>
  <c r="G4753" i="27"/>
  <c r="G4754" i="27"/>
  <c r="G4755" i="27"/>
  <c r="G4756" i="27"/>
  <c r="G4757" i="27"/>
  <c r="G4758" i="27"/>
  <c r="G4759" i="27"/>
  <c r="G4760" i="27"/>
  <c r="G4761" i="27"/>
  <c r="G4762" i="27"/>
  <c r="G4763" i="27"/>
  <c r="G4764" i="27"/>
  <c r="G4765" i="27"/>
  <c r="G4766" i="27"/>
  <c r="G4767" i="27"/>
  <c r="G4768" i="27"/>
  <c r="G4769" i="27"/>
  <c r="G4770" i="27"/>
  <c r="G4771" i="27"/>
  <c r="G4772" i="27"/>
  <c r="G4773" i="27"/>
  <c r="G4774" i="27"/>
  <c r="G4775" i="27"/>
  <c r="G4776" i="27"/>
  <c r="G4777" i="27"/>
  <c r="G4778" i="27"/>
  <c r="G4779" i="27"/>
  <c r="G4780" i="27"/>
  <c r="G4781" i="27"/>
  <c r="G4782" i="27"/>
  <c r="G4783" i="27"/>
  <c r="G4784" i="27"/>
  <c r="G4785" i="27"/>
  <c r="G4786" i="27"/>
  <c r="G4787" i="27"/>
  <c r="G4788" i="27"/>
  <c r="G4789" i="27"/>
  <c r="G4790" i="27"/>
  <c r="G4791" i="27"/>
  <c r="G4792" i="27"/>
  <c r="G4793" i="27"/>
  <c r="G4794" i="27"/>
  <c r="G4795" i="27"/>
  <c r="G4796" i="27"/>
  <c r="G4797" i="27"/>
  <c r="G4798" i="27"/>
  <c r="G4799" i="27"/>
  <c r="G4800" i="27"/>
  <c r="G4801" i="27"/>
  <c r="G4802" i="27"/>
  <c r="G4803" i="27"/>
  <c r="G4804" i="27"/>
  <c r="G4805" i="27"/>
  <c r="G4806" i="27"/>
  <c r="G4807" i="27"/>
  <c r="G4808" i="27"/>
  <c r="G4809" i="27"/>
  <c r="G4810" i="27"/>
  <c r="G4811" i="27"/>
  <c r="G4812" i="27"/>
  <c r="G4813" i="27"/>
  <c r="G4814" i="27"/>
  <c r="G4815" i="27"/>
  <c r="G4816" i="27"/>
  <c r="G4817" i="27"/>
  <c r="G4818" i="27"/>
  <c r="G4819" i="27"/>
  <c r="G4820" i="27"/>
  <c r="G4821" i="27"/>
  <c r="G4822" i="27"/>
  <c r="G4823" i="27"/>
  <c r="G4824" i="27"/>
  <c r="G4825" i="27"/>
  <c r="G4826" i="27"/>
  <c r="G4827" i="27"/>
  <c r="G4828" i="27"/>
  <c r="G4829" i="27"/>
  <c r="G4830" i="27"/>
  <c r="G4831" i="27"/>
  <c r="G4832" i="27"/>
  <c r="G4833" i="27"/>
  <c r="G4834" i="27"/>
  <c r="G4835" i="27"/>
  <c r="G4836" i="27"/>
  <c r="G4837" i="27"/>
  <c r="G4838" i="27"/>
  <c r="G4839" i="27"/>
  <c r="G4840" i="27"/>
  <c r="G4841" i="27"/>
  <c r="G4842" i="27"/>
  <c r="G4843" i="27"/>
  <c r="G4844" i="27"/>
  <c r="G4845" i="27"/>
  <c r="G4846" i="27"/>
  <c r="G4847" i="27"/>
  <c r="G4848" i="27"/>
  <c r="G4849" i="27"/>
  <c r="G4850" i="27"/>
  <c r="G4851" i="27"/>
  <c r="G4852" i="27"/>
  <c r="G4853" i="27"/>
  <c r="G4854" i="27"/>
  <c r="G4855" i="27"/>
  <c r="G4856" i="27"/>
  <c r="G4857" i="27"/>
  <c r="G4858" i="27"/>
  <c r="G4859" i="27"/>
  <c r="G4860" i="27"/>
  <c r="G4861" i="27"/>
  <c r="G4862" i="27"/>
  <c r="G4863" i="27"/>
  <c r="G4864" i="27"/>
  <c r="G4865" i="27"/>
  <c r="G4866" i="27"/>
  <c r="G4867" i="27"/>
  <c r="G4868" i="27"/>
  <c r="G4869" i="27"/>
  <c r="G4870" i="27"/>
  <c r="G4871" i="27"/>
  <c r="G4872" i="27"/>
  <c r="G4873" i="27"/>
  <c r="G4874" i="27"/>
  <c r="G4875" i="27"/>
  <c r="G4876" i="27"/>
  <c r="G4877" i="27"/>
  <c r="G4878" i="27"/>
  <c r="G4879" i="27"/>
  <c r="G4880" i="27"/>
  <c r="G4881" i="27"/>
  <c r="G4882" i="27"/>
  <c r="G4883" i="27"/>
  <c r="G4884" i="27"/>
  <c r="G4885" i="27"/>
  <c r="G4886" i="27"/>
  <c r="G4887" i="27"/>
  <c r="G4888" i="27"/>
  <c r="G4889" i="27"/>
  <c r="G4890" i="27"/>
  <c r="G4891" i="27"/>
  <c r="G4892" i="27"/>
  <c r="G4893" i="27"/>
  <c r="G4894" i="27"/>
  <c r="G4895" i="27"/>
  <c r="G4896" i="27"/>
  <c r="G4897" i="27"/>
  <c r="G4898" i="27"/>
  <c r="G4899" i="27"/>
  <c r="G4900" i="27"/>
  <c r="G4901" i="27"/>
  <c r="G4902" i="27"/>
  <c r="G4903" i="27"/>
  <c r="G4904" i="27"/>
  <c r="G4905" i="27"/>
  <c r="G4906" i="27"/>
  <c r="G4907" i="27"/>
  <c r="G4908" i="27"/>
  <c r="G4909" i="27"/>
  <c r="G4910" i="27"/>
  <c r="G4911" i="27"/>
  <c r="G4912" i="27"/>
  <c r="G4913" i="27"/>
  <c r="G4914" i="27"/>
  <c r="G4915" i="27"/>
  <c r="G4916" i="27"/>
  <c r="G4917" i="27"/>
  <c r="G4918" i="27"/>
  <c r="G4919" i="27"/>
  <c r="G4920" i="27"/>
  <c r="G4921" i="27"/>
  <c r="G4922" i="27"/>
  <c r="G4923" i="27"/>
  <c r="G4924" i="27"/>
  <c r="G4925" i="27"/>
  <c r="G4926" i="27"/>
  <c r="G4927" i="27"/>
  <c r="G4928" i="27"/>
  <c r="G4929" i="27"/>
  <c r="G4930" i="27"/>
  <c r="G4931" i="27"/>
  <c r="G4932" i="27"/>
  <c r="G4933" i="27"/>
  <c r="G4934" i="27"/>
  <c r="G4935" i="27"/>
  <c r="G4936" i="27"/>
  <c r="G4937" i="27"/>
  <c r="G4938" i="27"/>
  <c r="G4939" i="27"/>
  <c r="G4940" i="27"/>
  <c r="G4941" i="27"/>
  <c r="G4942" i="27"/>
  <c r="G4943" i="27"/>
  <c r="G4944" i="27"/>
  <c r="G4945" i="27"/>
  <c r="G4946" i="27"/>
  <c r="G4947" i="27"/>
  <c r="G4948" i="27"/>
  <c r="G4949" i="27"/>
  <c r="G4950" i="27"/>
  <c r="G4951" i="27"/>
  <c r="G4952" i="27"/>
  <c r="G4953" i="27"/>
  <c r="G4954" i="27"/>
  <c r="G4955" i="27"/>
  <c r="G4956" i="27"/>
  <c r="G4957" i="27"/>
  <c r="G4958" i="27"/>
  <c r="G4959" i="27"/>
  <c r="G4960" i="27"/>
  <c r="G4961" i="27"/>
  <c r="G4962" i="27"/>
  <c r="G4963" i="27"/>
  <c r="G4964" i="27"/>
  <c r="G4965" i="27"/>
  <c r="G4966" i="27"/>
  <c r="G4967" i="27"/>
  <c r="G4968" i="27"/>
  <c r="G4969" i="27"/>
  <c r="G4970" i="27"/>
  <c r="G4971" i="27"/>
  <c r="G4972" i="27"/>
  <c r="G4973" i="27"/>
  <c r="G4974" i="27"/>
  <c r="G4975" i="27"/>
  <c r="G4976" i="27"/>
  <c r="G4977" i="27"/>
  <c r="G4978" i="27"/>
  <c r="G4979" i="27"/>
  <c r="G4980" i="27"/>
  <c r="G4981" i="27"/>
  <c r="G4982" i="27"/>
  <c r="G4983" i="27"/>
  <c r="G4984" i="27"/>
  <c r="G4985" i="27"/>
  <c r="G4986" i="27"/>
  <c r="G4987" i="27"/>
  <c r="G4988" i="27"/>
  <c r="G4989" i="27"/>
  <c r="G4990" i="27"/>
  <c r="G4991" i="27"/>
  <c r="G4992" i="27"/>
  <c r="G4993" i="27"/>
  <c r="G4994" i="27"/>
  <c r="G4995" i="27"/>
  <c r="G4996" i="27"/>
  <c r="G4997" i="27"/>
  <c r="G4998" i="27"/>
  <c r="G4999" i="27"/>
  <c r="G5000" i="27"/>
  <c r="G5001" i="27"/>
  <c r="G5002" i="27"/>
  <c r="G5003" i="27"/>
  <c r="G5004" i="27"/>
  <c r="G5005" i="27"/>
  <c r="G5006" i="27"/>
  <c r="G5007" i="27"/>
  <c r="G5008" i="27"/>
  <c r="G5009" i="27"/>
  <c r="G5010" i="27"/>
  <c r="G5011" i="27"/>
  <c r="G5012" i="27"/>
  <c r="G5013" i="27"/>
  <c r="G5014" i="27"/>
  <c r="G5015" i="27"/>
  <c r="G5016" i="27"/>
  <c r="G5017" i="27"/>
  <c r="G5018" i="27"/>
  <c r="G5019" i="27"/>
  <c r="G5020" i="27"/>
  <c r="G5021" i="27"/>
  <c r="G5022" i="27"/>
  <c r="G5023" i="27"/>
  <c r="G5024" i="27"/>
  <c r="G5025" i="27"/>
  <c r="G5026" i="27"/>
  <c r="G5027" i="27"/>
  <c r="G5028" i="27"/>
  <c r="G5029" i="27"/>
  <c r="G5030" i="27"/>
  <c r="G5031" i="27"/>
  <c r="G5032" i="27"/>
  <c r="G5033" i="27"/>
  <c r="G5034" i="27"/>
  <c r="G5035" i="27"/>
  <c r="G5036" i="27"/>
  <c r="G5037" i="27"/>
  <c r="G5038" i="27"/>
  <c r="G5039" i="27"/>
  <c r="G5040" i="27"/>
  <c r="G5041" i="27"/>
  <c r="G5042" i="27"/>
  <c r="G5043" i="27"/>
  <c r="G5044" i="27"/>
  <c r="G5045" i="27"/>
  <c r="G5046" i="27"/>
  <c r="G5047" i="27"/>
  <c r="G5048" i="27"/>
  <c r="G5049" i="27"/>
  <c r="G5050" i="27"/>
  <c r="G5051" i="27"/>
  <c r="G5052" i="27"/>
  <c r="G5053" i="27"/>
  <c r="G5054" i="27"/>
  <c r="G5055" i="27"/>
  <c r="G5056" i="27"/>
  <c r="G5057" i="27"/>
  <c r="G5058" i="27"/>
  <c r="G5059" i="27"/>
  <c r="G5060" i="27"/>
  <c r="G5061" i="27"/>
  <c r="G5062" i="27"/>
  <c r="G5063" i="27"/>
  <c r="G5064" i="27"/>
  <c r="G5065" i="27"/>
  <c r="G5066" i="27"/>
  <c r="G5067" i="27"/>
  <c r="G5068" i="27"/>
  <c r="G5069" i="27"/>
  <c r="G5070" i="27"/>
  <c r="G5071" i="27"/>
  <c r="G5072" i="27"/>
  <c r="G5073" i="27"/>
  <c r="G5074" i="27"/>
  <c r="G5075" i="27"/>
  <c r="G5076" i="27"/>
  <c r="G5077" i="27"/>
  <c r="G5078" i="27"/>
  <c r="G5079" i="27"/>
  <c r="G5080" i="27"/>
  <c r="G5081" i="27"/>
  <c r="G5082" i="27"/>
  <c r="G5083" i="27"/>
  <c r="G5084" i="27"/>
  <c r="G5085" i="27"/>
  <c r="G5086" i="27"/>
  <c r="G5087" i="27"/>
  <c r="G5088" i="27"/>
  <c r="G5089" i="27"/>
  <c r="G5090" i="27"/>
  <c r="G5091" i="27"/>
  <c r="G5092" i="27"/>
  <c r="G5093" i="27"/>
  <c r="G5094" i="27"/>
  <c r="G5095" i="27"/>
  <c r="G5096" i="27"/>
  <c r="G5097" i="27"/>
  <c r="G5098" i="27"/>
  <c r="G5099" i="27"/>
  <c r="G5100" i="27"/>
  <c r="G5101" i="27"/>
  <c r="G5102" i="27"/>
  <c r="G5103" i="27"/>
  <c r="G5104" i="27"/>
  <c r="G5105" i="27"/>
  <c r="G5106" i="27"/>
  <c r="G5107" i="27"/>
  <c r="G5108" i="27"/>
  <c r="G5109" i="27"/>
  <c r="G5110" i="27"/>
  <c r="G5111" i="27"/>
  <c r="G5112" i="27"/>
  <c r="G5113" i="27"/>
  <c r="G5114" i="27"/>
  <c r="G5115" i="27"/>
  <c r="G5116" i="27"/>
  <c r="G5117" i="27"/>
  <c r="G5118" i="27"/>
  <c r="G5119" i="27"/>
  <c r="G5120" i="27"/>
  <c r="G5121" i="27"/>
  <c r="G5122" i="27"/>
  <c r="G5123" i="27"/>
  <c r="G5124" i="27"/>
  <c r="G5125" i="27"/>
  <c r="G5126" i="27"/>
  <c r="G5127" i="27"/>
  <c r="G5128" i="27"/>
  <c r="G5129" i="27"/>
  <c r="G5130" i="27"/>
  <c r="G5131" i="27"/>
  <c r="G5132" i="27"/>
  <c r="G5133" i="27"/>
  <c r="G5134" i="27"/>
  <c r="G5135" i="27"/>
  <c r="G5136" i="27"/>
  <c r="G5137" i="27"/>
  <c r="G5138" i="27"/>
  <c r="G5139" i="27"/>
  <c r="G5140" i="27"/>
  <c r="G5141" i="27"/>
  <c r="G5142" i="27"/>
  <c r="G5143" i="27"/>
  <c r="G5144" i="27"/>
  <c r="G5145" i="27"/>
  <c r="G5146" i="27"/>
  <c r="G5147" i="27"/>
  <c r="G5148" i="27"/>
  <c r="G5149" i="27"/>
  <c r="G5150" i="27"/>
  <c r="G5151" i="27"/>
  <c r="G5152" i="27"/>
  <c r="G5153" i="27"/>
  <c r="G5154" i="27"/>
  <c r="G5155" i="27"/>
  <c r="G5156" i="27"/>
  <c r="G5157" i="27"/>
  <c r="G5158" i="27"/>
  <c r="G5159" i="27"/>
  <c r="G5160" i="27"/>
  <c r="G5161" i="27"/>
  <c r="G5162" i="27"/>
  <c r="G5163" i="27"/>
  <c r="G5164" i="27"/>
  <c r="G5165" i="27"/>
  <c r="G5166" i="27"/>
  <c r="G5167" i="27"/>
  <c r="G5168" i="27"/>
  <c r="G5169" i="27"/>
  <c r="G5170" i="27"/>
  <c r="G5171" i="27"/>
  <c r="G5172" i="27"/>
  <c r="G5173" i="27"/>
  <c r="G5174" i="27"/>
  <c r="G5175" i="27"/>
  <c r="G5176" i="27"/>
  <c r="G5177" i="27"/>
  <c r="G5178" i="27"/>
  <c r="G5179" i="27"/>
  <c r="G5180" i="27"/>
  <c r="G5181" i="27"/>
  <c r="G5182" i="27"/>
  <c r="G5183" i="27"/>
  <c r="G5184" i="27"/>
  <c r="G5185" i="27"/>
  <c r="G5186" i="27"/>
  <c r="G5187" i="27"/>
  <c r="G5188" i="27"/>
  <c r="G5189" i="27"/>
  <c r="G5190" i="27"/>
  <c r="G5191" i="27"/>
  <c r="G5192" i="27"/>
  <c r="G5193" i="27"/>
  <c r="G5194" i="27"/>
  <c r="G5195" i="27"/>
  <c r="G5196" i="27"/>
  <c r="G5197" i="27"/>
  <c r="G5198" i="27"/>
  <c r="G5199" i="27"/>
  <c r="G5200" i="27"/>
  <c r="G5201" i="27"/>
  <c r="G5202" i="27"/>
  <c r="G5203" i="27"/>
  <c r="G5204" i="27"/>
  <c r="G5205" i="27"/>
  <c r="G5206" i="27"/>
  <c r="G5207" i="27"/>
  <c r="G5208" i="27"/>
  <c r="G5209" i="27"/>
  <c r="G5210" i="27"/>
  <c r="G5211" i="27"/>
  <c r="G5212" i="27"/>
  <c r="G5213" i="27"/>
  <c r="G5214" i="27"/>
  <c r="G5215" i="27"/>
  <c r="G5216" i="27"/>
  <c r="G5217" i="27"/>
  <c r="G5218" i="27"/>
  <c r="G5219" i="27"/>
  <c r="G5220" i="27"/>
  <c r="G5221" i="27"/>
  <c r="G5222" i="27"/>
  <c r="G5223" i="27"/>
  <c r="G5224" i="27"/>
  <c r="G5225" i="27"/>
  <c r="G5226" i="27"/>
  <c r="G5227" i="27"/>
  <c r="G5228" i="27"/>
  <c r="G5229" i="27"/>
  <c r="G5230" i="27"/>
  <c r="G5231" i="27"/>
  <c r="G5232" i="27"/>
  <c r="G5233" i="27"/>
  <c r="G5234" i="27"/>
  <c r="G5235" i="27"/>
  <c r="G5236" i="27"/>
  <c r="G5237" i="27"/>
  <c r="G5238" i="27"/>
  <c r="G5239" i="27"/>
  <c r="G5240" i="27"/>
  <c r="G5241" i="27"/>
  <c r="G5242" i="27"/>
  <c r="G5243" i="27"/>
  <c r="G5244" i="27"/>
  <c r="G5245" i="27"/>
  <c r="G5246" i="27"/>
  <c r="G5247" i="27"/>
  <c r="G5248" i="27"/>
  <c r="G5249" i="27"/>
  <c r="G5250" i="27"/>
  <c r="G5251" i="27"/>
  <c r="G5252" i="27"/>
  <c r="G5253" i="27"/>
  <c r="G5254" i="27"/>
  <c r="G5255" i="27"/>
  <c r="G5256" i="27"/>
  <c r="G5257" i="27"/>
  <c r="G5258" i="27"/>
  <c r="G5259" i="27"/>
  <c r="G5260" i="27"/>
  <c r="G5261" i="27"/>
  <c r="G5262" i="27"/>
  <c r="G5263" i="27"/>
  <c r="G5264" i="27"/>
  <c r="G5265" i="27"/>
  <c r="G5266" i="27"/>
  <c r="G5267" i="27"/>
  <c r="G5268" i="27"/>
  <c r="G5269" i="27"/>
  <c r="G5270" i="27"/>
  <c r="G5271" i="27"/>
  <c r="G5272" i="27"/>
  <c r="G5273" i="27"/>
  <c r="G5274" i="27"/>
  <c r="G5275" i="27"/>
  <c r="G5276" i="27"/>
  <c r="G5277" i="27"/>
  <c r="G5278" i="27"/>
  <c r="G5279" i="27"/>
  <c r="G5280" i="27"/>
  <c r="G5281" i="27"/>
  <c r="G5282" i="27"/>
  <c r="G5283" i="27"/>
  <c r="G5284" i="27"/>
  <c r="G5285" i="27"/>
  <c r="G5286" i="27"/>
  <c r="G5287" i="27"/>
  <c r="G5288" i="27"/>
  <c r="G5289" i="27"/>
  <c r="G5290" i="27"/>
  <c r="G5291" i="27"/>
  <c r="G5292" i="27"/>
  <c r="G5293" i="27"/>
  <c r="G5294" i="27"/>
  <c r="G5295" i="27"/>
  <c r="G5296" i="27"/>
  <c r="G5297" i="27"/>
  <c r="G5298" i="27"/>
  <c r="G5299" i="27"/>
  <c r="G5300" i="27"/>
  <c r="G5301" i="27"/>
  <c r="G5302" i="27"/>
  <c r="G5303" i="27"/>
  <c r="G5304" i="27"/>
  <c r="G5305" i="27"/>
  <c r="G5306" i="27"/>
  <c r="G5307" i="27"/>
  <c r="G5308" i="27"/>
  <c r="G5309" i="27"/>
  <c r="G5310" i="27"/>
  <c r="G5311" i="27"/>
  <c r="G5312" i="27"/>
  <c r="G5313" i="27"/>
  <c r="G5314" i="27"/>
  <c r="G5315" i="27"/>
  <c r="G5316" i="27"/>
  <c r="G5317" i="27"/>
  <c r="G5318" i="27"/>
  <c r="G5319" i="27"/>
  <c r="G5320" i="27"/>
  <c r="G5321" i="27"/>
  <c r="G5322" i="27"/>
  <c r="G5323" i="27"/>
  <c r="G5324" i="27"/>
  <c r="G5325" i="27"/>
  <c r="G5326" i="27"/>
  <c r="G5327" i="27"/>
  <c r="G5328" i="27"/>
  <c r="G5329" i="27"/>
  <c r="G5330" i="27"/>
  <c r="G5331" i="27"/>
  <c r="G5332" i="27"/>
  <c r="G5333" i="27"/>
  <c r="G5334" i="27"/>
  <c r="G5335" i="27"/>
  <c r="G5336" i="27"/>
  <c r="G5337" i="27"/>
  <c r="G5338" i="27"/>
  <c r="G5339" i="27"/>
  <c r="G5340" i="27"/>
  <c r="G5341" i="27"/>
  <c r="G5342" i="27"/>
  <c r="G5343" i="27"/>
  <c r="G5344" i="27"/>
  <c r="G5345" i="27"/>
  <c r="G5346" i="27"/>
  <c r="G5347" i="27"/>
  <c r="G5348" i="27"/>
  <c r="G5349" i="27"/>
  <c r="G5350" i="27"/>
  <c r="G5351" i="27"/>
  <c r="G5352" i="27"/>
  <c r="G5353" i="27"/>
  <c r="G5354" i="27"/>
  <c r="G5355" i="27"/>
  <c r="G5356" i="27"/>
  <c r="G5357" i="27"/>
  <c r="G5358" i="27"/>
  <c r="G5359" i="27"/>
  <c r="G5360" i="27"/>
  <c r="G5361" i="27"/>
  <c r="G5362" i="27"/>
  <c r="G5363" i="27"/>
  <c r="G5364" i="27"/>
  <c r="G5365" i="27"/>
  <c r="G5366" i="27"/>
  <c r="G5367" i="27"/>
  <c r="G5368" i="27"/>
  <c r="G5369" i="27"/>
  <c r="G5370" i="27"/>
  <c r="G5371" i="27"/>
  <c r="G5372" i="27"/>
  <c r="G5373" i="27"/>
  <c r="G5374" i="27"/>
  <c r="G5375" i="27"/>
  <c r="G5376" i="27"/>
  <c r="G5377" i="27"/>
  <c r="G5378" i="27"/>
  <c r="G5379" i="27"/>
  <c r="G5380" i="27"/>
  <c r="G5381" i="27"/>
  <c r="G5382" i="27"/>
  <c r="G5383" i="27"/>
  <c r="G5384" i="27"/>
  <c r="G5385" i="27"/>
  <c r="G5386" i="27"/>
  <c r="G5387" i="27"/>
  <c r="G5388" i="27"/>
  <c r="G5389" i="27"/>
  <c r="G5390" i="27"/>
  <c r="G5391" i="27"/>
  <c r="G5392" i="27"/>
  <c r="G5393" i="27"/>
  <c r="G5394" i="27"/>
  <c r="G5395" i="27"/>
  <c r="G5396" i="27"/>
  <c r="G5397" i="27"/>
  <c r="G5398" i="27"/>
  <c r="G5399" i="27"/>
  <c r="G5400" i="27"/>
  <c r="G5401" i="27"/>
  <c r="G5402" i="27"/>
  <c r="G5403" i="27"/>
  <c r="G5404" i="27"/>
  <c r="G5405" i="27"/>
  <c r="G5406" i="27"/>
  <c r="G5407" i="27"/>
  <c r="G5408" i="27"/>
  <c r="G5409" i="27"/>
  <c r="G5410" i="27"/>
  <c r="G5411" i="27"/>
  <c r="G5412" i="27"/>
  <c r="G5413" i="27"/>
  <c r="G5414" i="27"/>
  <c r="G5415" i="27"/>
  <c r="G5416" i="27"/>
  <c r="G5417" i="27"/>
  <c r="G5418" i="27"/>
  <c r="G5419" i="27"/>
  <c r="G5420" i="27"/>
  <c r="G5421" i="27"/>
  <c r="G5422" i="27"/>
  <c r="G5423" i="27"/>
  <c r="G5424" i="27"/>
  <c r="G5425" i="27"/>
  <c r="G5426" i="27"/>
  <c r="G5427" i="27"/>
  <c r="G5428" i="27"/>
  <c r="G5429" i="27"/>
  <c r="G5430" i="27"/>
  <c r="G5431" i="27"/>
  <c r="G5432" i="27"/>
  <c r="G5433" i="27"/>
  <c r="G5434" i="27"/>
  <c r="G5435" i="27"/>
  <c r="G5436" i="27"/>
  <c r="G5437" i="27"/>
  <c r="G5438" i="27"/>
  <c r="G5439" i="27"/>
  <c r="G5440" i="27"/>
  <c r="G5441" i="27"/>
  <c r="G5442" i="27"/>
  <c r="G5443" i="27"/>
  <c r="G5444" i="27"/>
  <c r="G5445" i="27"/>
  <c r="G5446" i="27"/>
  <c r="G5447" i="27"/>
  <c r="G5448" i="27"/>
  <c r="G5449" i="27"/>
  <c r="G5450" i="27"/>
  <c r="G5451" i="27"/>
  <c r="G5452" i="27"/>
  <c r="G5453" i="27"/>
  <c r="G5454" i="27"/>
  <c r="G5455" i="27"/>
  <c r="G5456" i="27"/>
  <c r="G5457" i="27"/>
  <c r="G5458" i="27"/>
  <c r="G5459" i="27"/>
  <c r="G5460" i="27"/>
  <c r="G5461" i="27"/>
  <c r="G5462" i="27"/>
  <c r="G5463" i="27"/>
  <c r="G5464" i="27"/>
  <c r="G5465" i="27"/>
  <c r="G5466" i="27"/>
  <c r="G5467" i="27"/>
  <c r="G5468" i="27"/>
  <c r="G5469" i="27"/>
  <c r="G5470" i="27"/>
  <c r="G5471" i="27"/>
  <c r="G5472" i="27"/>
  <c r="G5473" i="27"/>
  <c r="G5474" i="27"/>
  <c r="G5475" i="27"/>
  <c r="G5476" i="27"/>
  <c r="G5477" i="27"/>
  <c r="G5478" i="27"/>
  <c r="G5479" i="27"/>
  <c r="G5480" i="27"/>
  <c r="G5481" i="27"/>
  <c r="G5482" i="27"/>
  <c r="G5483" i="27"/>
  <c r="G5484" i="27"/>
  <c r="G5485" i="27"/>
  <c r="G5486" i="27"/>
  <c r="G5487" i="27"/>
  <c r="G5488" i="27"/>
  <c r="G5489" i="27"/>
  <c r="G5490" i="27"/>
  <c r="G5491" i="27"/>
  <c r="G5492" i="27"/>
  <c r="G5493" i="27"/>
  <c r="G5494" i="27"/>
  <c r="G5495" i="27"/>
  <c r="G5496" i="27"/>
  <c r="G5497" i="27"/>
  <c r="G5498" i="27"/>
  <c r="G5499" i="27"/>
  <c r="G5500" i="27"/>
  <c r="G5501" i="27"/>
  <c r="G5502" i="27"/>
  <c r="G5503" i="27"/>
  <c r="G5504" i="27"/>
  <c r="G5505" i="27"/>
  <c r="G5506" i="27"/>
  <c r="G5507" i="27"/>
  <c r="G5508" i="27"/>
  <c r="G5509" i="27"/>
  <c r="G5510" i="27"/>
  <c r="G5511" i="27"/>
  <c r="G5512" i="27"/>
  <c r="G5513" i="27"/>
  <c r="G5514" i="27"/>
  <c r="G5515" i="27"/>
  <c r="G5516" i="27"/>
  <c r="G5517" i="27"/>
  <c r="G5518" i="27"/>
  <c r="G5519" i="27"/>
  <c r="G5520" i="27"/>
  <c r="G5521" i="27"/>
  <c r="G5522" i="27"/>
  <c r="G5523" i="27"/>
  <c r="G5524" i="27"/>
  <c r="G5525" i="27"/>
  <c r="G5526" i="27"/>
  <c r="G5527" i="27"/>
  <c r="G5528" i="27"/>
  <c r="G5529" i="27"/>
  <c r="G5530" i="27"/>
  <c r="G5531" i="27"/>
  <c r="G5532" i="27"/>
  <c r="G5533" i="27"/>
  <c r="G5534" i="27"/>
  <c r="G5535" i="27"/>
  <c r="G5536" i="27"/>
  <c r="G5537" i="27"/>
  <c r="G5538" i="27"/>
  <c r="G5539" i="27"/>
  <c r="G5540" i="27"/>
  <c r="G5541" i="27"/>
  <c r="G5542" i="27"/>
  <c r="G5543" i="27"/>
  <c r="G5544" i="27"/>
  <c r="G5545" i="27"/>
  <c r="G5546" i="27"/>
  <c r="G5547" i="27"/>
  <c r="G5548" i="27"/>
  <c r="G5549" i="27"/>
  <c r="G5550" i="27"/>
  <c r="G5551" i="27"/>
  <c r="G5552" i="27"/>
  <c r="G5553" i="27"/>
  <c r="G5554" i="27"/>
  <c r="G5555" i="27"/>
  <c r="G5556" i="27"/>
  <c r="G5557" i="27"/>
  <c r="G5558" i="27"/>
  <c r="G5559" i="27"/>
  <c r="G5560" i="27"/>
  <c r="G5561" i="27"/>
  <c r="G5562" i="27"/>
  <c r="G5563" i="27"/>
  <c r="G5564" i="27"/>
  <c r="G5565" i="27"/>
  <c r="G5566" i="27"/>
  <c r="G5567" i="27"/>
  <c r="G5568" i="27"/>
  <c r="G5569" i="27"/>
  <c r="G5570" i="27"/>
  <c r="G5571" i="27"/>
  <c r="G3" i="27"/>
  <c r="H4" i="27"/>
  <c r="I4" i="27"/>
  <c r="J4" i="27"/>
  <c r="K4" i="27"/>
  <c r="L4" i="27"/>
  <c r="M4" i="27"/>
  <c r="N4" i="27"/>
  <c r="O4" i="27"/>
  <c r="P4" i="27"/>
  <c r="Q4" i="27"/>
  <c r="R4" i="27"/>
  <c r="S4" i="27"/>
  <c r="H5" i="27"/>
  <c r="I5" i="27"/>
  <c r="J5" i="27"/>
  <c r="K5" i="27"/>
  <c r="L5" i="27"/>
  <c r="M5" i="27"/>
  <c r="N5" i="27"/>
  <c r="O5" i="27"/>
  <c r="P5" i="27"/>
  <c r="Q5" i="27"/>
  <c r="R5" i="27"/>
  <c r="S5" i="27"/>
  <c r="H6" i="27"/>
  <c r="I6" i="27"/>
  <c r="J6" i="27"/>
  <c r="K6" i="27"/>
  <c r="L6" i="27"/>
  <c r="M6" i="27"/>
  <c r="N6" i="27"/>
  <c r="O6" i="27"/>
  <c r="P6" i="27"/>
  <c r="Q6" i="27"/>
  <c r="R6" i="27"/>
  <c r="S6" i="27"/>
  <c r="H7" i="27"/>
  <c r="I7" i="27"/>
  <c r="J7" i="27"/>
  <c r="K7" i="27"/>
  <c r="L7" i="27"/>
  <c r="M7" i="27"/>
  <c r="N7" i="27"/>
  <c r="O7" i="27"/>
  <c r="P7" i="27"/>
  <c r="Q7" i="27"/>
  <c r="R7" i="27"/>
  <c r="S7" i="27"/>
  <c r="H8" i="27"/>
  <c r="I8" i="27"/>
  <c r="J8" i="27"/>
  <c r="K8" i="27"/>
  <c r="L8" i="27"/>
  <c r="M8" i="27"/>
  <c r="N8" i="27"/>
  <c r="O8" i="27"/>
  <c r="P8" i="27"/>
  <c r="Q8" i="27"/>
  <c r="R8" i="27"/>
  <c r="S8" i="27"/>
  <c r="H9" i="27"/>
  <c r="I9" i="27"/>
  <c r="J9" i="27"/>
  <c r="K9" i="27"/>
  <c r="L9" i="27"/>
  <c r="M9" i="27"/>
  <c r="N9" i="27"/>
  <c r="O9" i="27"/>
  <c r="P9" i="27"/>
  <c r="Q9" i="27"/>
  <c r="R9" i="27"/>
  <c r="S9" i="27"/>
  <c r="H10" i="27"/>
  <c r="I10" i="27"/>
  <c r="J10" i="27"/>
  <c r="K10" i="27"/>
  <c r="L10" i="27"/>
  <c r="M10" i="27"/>
  <c r="N10" i="27"/>
  <c r="O10" i="27"/>
  <c r="P10" i="27"/>
  <c r="Q10" i="27"/>
  <c r="R10" i="27"/>
  <c r="S10" i="27"/>
  <c r="H11" i="27"/>
  <c r="I11" i="27"/>
  <c r="J11" i="27"/>
  <c r="K11" i="27"/>
  <c r="L11" i="27"/>
  <c r="M11" i="27"/>
  <c r="N11" i="27"/>
  <c r="O11" i="27"/>
  <c r="P11" i="27"/>
  <c r="Q11" i="27"/>
  <c r="R11" i="27"/>
  <c r="S11" i="27"/>
  <c r="H12" i="27"/>
  <c r="I12" i="27"/>
  <c r="J12" i="27"/>
  <c r="K12" i="27"/>
  <c r="L12" i="27"/>
  <c r="M12" i="27"/>
  <c r="N12" i="27"/>
  <c r="O12" i="27"/>
  <c r="P12" i="27"/>
  <c r="Q12" i="27"/>
  <c r="R12" i="27"/>
  <c r="S12" i="27"/>
  <c r="H13" i="27"/>
  <c r="I13" i="27"/>
  <c r="J13" i="27"/>
  <c r="K13" i="27"/>
  <c r="L13" i="27"/>
  <c r="M13" i="27"/>
  <c r="N13" i="27"/>
  <c r="O13" i="27"/>
  <c r="P13" i="27"/>
  <c r="Q13" i="27"/>
  <c r="R13" i="27"/>
  <c r="S13" i="27"/>
  <c r="H14" i="27"/>
  <c r="I14" i="27"/>
  <c r="J14" i="27"/>
  <c r="K14" i="27"/>
  <c r="L14" i="27"/>
  <c r="M14" i="27"/>
  <c r="N14" i="27"/>
  <c r="O14" i="27"/>
  <c r="P14" i="27"/>
  <c r="Q14" i="27"/>
  <c r="R14" i="27"/>
  <c r="S14" i="27"/>
  <c r="H15" i="27"/>
  <c r="I15" i="27"/>
  <c r="J15" i="27"/>
  <c r="K15" i="27"/>
  <c r="L15" i="27"/>
  <c r="M15" i="27"/>
  <c r="N15" i="27"/>
  <c r="O15" i="27"/>
  <c r="P15" i="27"/>
  <c r="Q15" i="27"/>
  <c r="R15" i="27"/>
  <c r="S15" i="27"/>
  <c r="H16" i="27"/>
  <c r="I16" i="27"/>
  <c r="J16" i="27"/>
  <c r="K16" i="27"/>
  <c r="L16" i="27"/>
  <c r="M16" i="27"/>
  <c r="N16" i="27"/>
  <c r="O16" i="27"/>
  <c r="P16" i="27"/>
  <c r="Q16" i="27"/>
  <c r="R16" i="27"/>
  <c r="S16" i="27"/>
  <c r="H17" i="27"/>
  <c r="I17" i="27"/>
  <c r="J17" i="27"/>
  <c r="K17" i="27"/>
  <c r="L17" i="27"/>
  <c r="M17" i="27"/>
  <c r="N17" i="27"/>
  <c r="O17" i="27"/>
  <c r="P17" i="27"/>
  <c r="Q17" i="27"/>
  <c r="R17" i="27"/>
  <c r="S17" i="27"/>
  <c r="H18" i="27"/>
  <c r="I18" i="27"/>
  <c r="J18" i="27"/>
  <c r="K18" i="27"/>
  <c r="L18" i="27"/>
  <c r="M18" i="27"/>
  <c r="N18" i="27"/>
  <c r="O18" i="27"/>
  <c r="P18" i="27"/>
  <c r="Q18" i="27"/>
  <c r="R18" i="27"/>
  <c r="S18" i="27"/>
  <c r="H19" i="27"/>
  <c r="I19" i="27"/>
  <c r="J19" i="27"/>
  <c r="K19" i="27"/>
  <c r="L19" i="27"/>
  <c r="M19" i="27"/>
  <c r="N19" i="27"/>
  <c r="O19" i="27"/>
  <c r="P19" i="27"/>
  <c r="Q19" i="27"/>
  <c r="R19" i="27"/>
  <c r="S19" i="27"/>
  <c r="H20" i="27"/>
  <c r="I20" i="27"/>
  <c r="J20" i="27"/>
  <c r="K20" i="27"/>
  <c r="L20" i="27"/>
  <c r="M20" i="27"/>
  <c r="N20" i="27"/>
  <c r="O20" i="27"/>
  <c r="P20" i="27"/>
  <c r="Q20" i="27"/>
  <c r="R20" i="27"/>
  <c r="S20" i="27"/>
  <c r="H21" i="27"/>
  <c r="I21" i="27"/>
  <c r="J21" i="27"/>
  <c r="K21" i="27"/>
  <c r="L21" i="27"/>
  <c r="M21" i="27"/>
  <c r="N21" i="27"/>
  <c r="O21" i="27"/>
  <c r="P21" i="27"/>
  <c r="Q21" i="27"/>
  <c r="R21" i="27"/>
  <c r="S21" i="27"/>
  <c r="H22" i="27"/>
  <c r="I22" i="27"/>
  <c r="J22" i="27"/>
  <c r="K22" i="27"/>
  <c r="L22" i="27"/>
  <c r="M22" i="27"/>
  <c r="N22" i="27"/>
  <c r="O22" i="27"/>
  <c r="P22" i="27"/>
  <c r="Q22" i="27"/>
  <c r="R22" i="27"/>
  <c r="S22" i="27"/>
  <c r="H23" i="27"/>
  <c r="I23" i="27"/>
  <c r="J23" i="27"/>
  <c r="K23" i="27"/>
  <c r="L23" i="27"/>
  <c r="M23" i="27"/>
  <c r="N23" i="27"/>
  <c r="O23" i="27"/>
  <c r="P23" i="27"/>
  <c r="Q23" i="27"/>
  <c r="R23" i="27"/>
  <c r="S23" i="27"/>
  <c r="H24" i="27"/>
  <c r="I24" i="27"/>
  <c r="J24" i="27"/>
  <c r="K24" i="27"/>
  <c r="L24" i="27"/>
  <c r="M24" i="27"/>
  <c r="N24" i="27"/>
  <c r="O24" i="27"/>
  <c r="P24" i="27"/>
  <c r="Q24" i="27"/>
  <c r="R24" i="27"/>
  <c r="S24" i="27"/>
  <c r="H25" i="27"/>
  <c r="I25" i="27"/>
  <c r="J25" i="27"/>
  <c r="K25" i="27"/>
  <c r="L25" i="27"/>
  <c r="M25" i="27"/>
  <c r="N25" i="27"/>
  <c r="O25" i="27"/>
  <c r="P25" i="27"/>
  <c r="Q25" i="27"/>
  <c r="R25" i="27"/>
  <c r="S25" i="27"/>
  <c r="H26" i="27"/>
  <c r="I26" i="27"/>
  <c r="J26" i="27"/>
  <c r="K26" i="27"/>
  <c r="L26" i="27"/>
  <c r="M26" i="27"/>
  <c r="N26" i="27"/>
  <c r="O26" i="27"/>
  <c r="P26" i="27"/>
  <c r="Q26" i="27"/>
  <c r="R26" i="27"/>
  <c r="S26" i="27"/>
  <c r="H27" i="27"/>
  <c r="I27" i="27"/>
  <c r="J27" i="27"/>
  <c r="K27" i="27"/>
  <c r="L27" i="27"/>
  <c r="M27" i="27"/>
  <c r="N27" i="27"/>
  <c r="O27" i="27"/>
  <c r="P27" i="27"/>
  <c r="Q27" i="27"/>
  <c r="R27" i="27"/>
  <c r="S27" i="27"/>
  <c r="H28" i="27"/>
  <c r="I28" i="27"/>
  <c r="J28" i="27"/>
  <c r="K28" i="27"/>
  <c r="L28" i="27"/>
  <c r="M28" i="27"/>
  <c r="N28" i="27"/>
  <c r="O28" i="27"/>
  <c r="P28" i="27"/>
  <c r="Q28" i="27"/>
  <c r="R28" i="27"/>
  <c r="S28" i="27"/>
  <c r="H29" i="27"/>
  <c r="I29" i="27"/>
  <c r="J29" i="27"/>
  <c r="K29" i="27"/>
  <c r="L29" i="27"/>
  <c r="M29" i="27"/>
  <c r="N29" i="27"/>
  <c r="O29" i="27"/>
  <c r="P29" i="27"/>
  <c r="Q29" i="27"/>
  <c r="R29" i="27"/>
  <c r="S29" i="27"/>
  <c r="H30" i="27"/>
  <c r="I30" i="27"/>
  <c r="J30" i="27"/>
  <c r="K30" i="27"/>
  <c r="L30" i="27"/>
  <c r="M30" i="27"/>
  <c r="N30" i="27"/>
  <c r="O30" i="27"/>
  <c r="P30" i="27"/>
  <c r="Q30" i="27"/>
  <c r="R30" i="27"/>
  <c r="S30" i="27"/>
  <c r="H31" i="27"/>
  <c r="I31" i="27"/>
  <c r="J31" i="27"/>
  <c r="K31" i="27"/>
  <c r="L31" i="27"/>
  <c r="M31" i="27"/>
  <c r="N31" i="27"/>
  <c r="O31" i="27"/>
  <c r="P31" i="27"/>
  <c r="Q31" i="27"/>
  <c r="R31" i="27"/>
  <c r="S31" i="27"/>
  <c r="H32" i="27"/>
  <c r="I32" i="27"/>
  <c r="J32" i="27"/>
  <c r="K32" i="27"/>
  <c r="L32" i="27"/>
  <c r="M32" i="27"/>
  <c r="N32" i="27"/>
  <c r="O32" i="27"/>
  <c r="P32" i="27"/>
  <c r="Q32" i="27"/>
  <c r="R32" i="27"/>
  <c r="S32" i="27"/>
  <c r="H33" i="27"/>
  <c r="I33" i="27"/>
  <c r="J33" i="27"/>
  <c r="K33" i="27"/>
  <c r="L33" i="27"/>
  <c r="M33" i="27"/>
  <c r="N33" i="27"/>
  <c r="O33" i="27"/>
  <c r="P33" i="27"/>
  <c r="Q33" i="27"/>
  <c r="R33" i="27"/>
  <c r="S33" i="27"/>
  <c r="H34" i="27"/>
  <c r="I34" i="27"/>
  <c r="J34" i="27"/>
  <c r="K34" i="27"/>
  <c r="L34" i="27"/>
  <c r="M34" i="27"/>
  <c r="N34" i="27"/>
  <c r="O34" i="27"/>
  <c r="P34" i="27"/>
  <c r="Q34" i="27"/>
  <c r="R34" i="27"/>
  <c r="S34" i="27"/>
  <c r="H35" i="27"/>
  <c r="I35" i="27"/>
  <c r="J35" i="27"/>
  <c r="K35" i="27"/>
  <c r="L35" i="27"/>
  <c r="M35" i="27"/>
  <c r="N35" i="27"/>
  <c r="O35" i="27"/>
  <c r="P35" i="27"/>
  <c r="Q35" i="27"/>
  <c r="R35" i="27"/>
  <c r="S35" i="27"/>
  <c r="H36" i="27"/>
  <c r="I36" i="27"/>
  <c r="J36" i="27"/>
  <c r="K36" i="27"/>
  <c r="L36" i="27"/>
  <c r="M36" i="27"/>
  <c r="N36" i="27"/>
  <c r="O36" i="27"/>
  <c r="P36" i="27"/>
  <c r="Q36" i="27"/>
  <c r="R36" i="27"/>
  <c r="S36" i="27"/>
  <c r="H37" i="27"/>
  <c r="I37" i="27"/>
  <c r="J37" i="27"/>
  <c r="K37" i="27"/>
  <c r="L37" i="27"/>
  <c r="M37" i="27"/>
  <c r="N37" i="27"/>
  <c r="O37" i="27"/>
  <c r="P37" i="27"/>
  <c r="Q37" i="27"/>
  <c r="R37" i="27"/>
  <c r="S37" i="27"/>
  <c r="H38" i="27"/>
  <c r="I38" i="27"/>
  <c r="J38" i="27"/>
  <c r="K38" i="27"/>
  <c r="L38" i="27"/>
  <c r="M38" i="27"/>
  <c r="N38" i="27"/>
  <c r="O38" i="27"/>
  <c r="P38" i="27"/>
  <c r="Q38" i="27"/>
  <c r="R38" i="27"/>
  <c r="S38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H40" i="27"/>
  <c r="I40" i="27"/>
  <c r="J40" i="27"/>
  <c r="K40" i="27"/>
  <c r="L40" i="27"/>
  <c r="M40" i="27"/>
  <c r="N40" i="27"/>
  <c r="O40" i="27"/>
  <c r="P40" i="27"/>
  <c r="Q40" i="27"/>
  <c r="R40" i="27"/>
  <c r="S40" i="27"/>
  <c r="H41" i="27"/>
  <c r="I41" i="27"/>
  <c r="J41" i="27"/>
  <c r="K41" i="27"/>
  <c r="L41" i="27"/>
  <c r="M41" i="27"/>
  <c r="N41" i="27"/>
  <c r="O41" i="27"/>
  <c r="P41" i="27"/>
  <c r="Q41" i="27"/>
  <c r="R41" i="27"/>
  <c r="S41" i="27"/>
  <c r="H42" i="27"/>
  <c r="I42" i="27"/>
  <c r="J42" i="27"/>
  <c r="K42" i="27"/>
  <c r="L42" i="27"/>
  <c r="M42" i="27"/>
  <c r="N42" i="27"/>
  <c r="O42" i="27"/>
  <c r="P42" i="27"/>
  <c r="Q42" i="27"/>
  <c r="R42" i="27"/>
  <c r="S42" i="27"/>
  <c r="H43" i="27"/>
  <c r="I43" i="27"/>
  <c r="J43" i="27"/>
  <c r="K43" i="27"/>
  <c r="L43" i="27"/>
  <c r="M43" i="27"/>
  <c r="N43" i="27"/>
  <c r="O43" i="27"/>
  <c r="P43" i="27"/>
  <c r="Q43" i="27"/>
  <c r="R43" i="27"/>
  <c r="S43" i="27"/>
  <c r="H44" i="27"/>
  <c r="I44" i="27"/>
  <c r="J44" i="27"/>
  <c r="K44" i="27"/>
  <c r="L44" i="27"/>
  <c r="M44" i="27"/>
  <c r="N44" i="27"/>
  <c r="O44" i="27"/>
  <c r="P44" i="27"/>
  <c r="Q44" i="27"/>
  <c r="R44" i="27"/>
  <c r="S44" i="27"/>
  <c r="H45" i="27"/>
  <c r="I45" i="27"/>
  <c r="J45" i="27"/>
  <c r="K45" i="27"/>
  <c r="L45" i="27"/>
  <c r="M45" i="27"/>
  <c r="N45" i="27"/>
  <c r="O45" i="27"/>
  <c r="P45" i="27"/>
  <c r="Q45" i="27"/>
  <c r="R45" i="27"/>
  <c r="S45" i="27"/>
  <c r="H46" i="27"/>
  <c r="I46" i="27"/>
  <c r="J46" i="27"/>
  <c r="K46" i="27"/>
  <c r="L46" i="27"/>
  <c r="M46" i="27"/>
  <c r="N46" i="27"/>
  <c r="O46" i="27"/>
  <c r="P46" i="27"/>
  <c r="Q46" i="27"/>
  <c r="R46" i="27"/>
  <c r="S46" i="27"/>
  <c r="H47" i="27"/>
  <c r="I47" i="27"/>
  <c r="J47" i="27"/>
  <c r="K47" i="27"/>
  <c r="L47" i="27"/>
  <c r="M47" i="27"/>
  <c r="N47" i="27"/>
  <c r="O47" i="27"/>
  <c r="P47" i="27"/>
  <c r="Q47" i="27"/>
  <c r="R47" i="27"/>
  <c r="S47" i="27"/>
  <c r="H48" i="27"/>
  <c r="I48" i="27"/>
  <c r="J48" i="27"/>
  <c r="K48" i="27"/>
  <c r="L48" i="27"/>
  <c r="M48" i="27"/>
  <c r="N48" i="27"/>
  <c r="O48" i="27"/>
  <c r="P48" i="27"/>
  <c r="Q48" i="27"/>
  <c r="R48" i="27"/>
  <c r="S48" i="27"/>
  <c r="H49" i="27"/>
  <c r="I49" i="27"/>
  <c r="J49" i="27"/>
  <c r="K49" i="27"/>
  <c r="L49" i="27"/>
  <c r="M49" i="27"/>
  <c r="N49" i="27"/>
  <c r="O49" i="27"/>
  <c r="P49" i="27"/>
  <c r="Q49" i="27"/>
  <c r="R49" i="27"/>
  <c r="S49" i="27"/>
  <c r="H50" i="27"/>
  <c r="I50" i="27"/>
  <c r="J50" i="27"/>
  <c r="K50" i="27"/>
  <c r="L50" i="27"/>
  <c r="M50" i="27"/>
  <c r="N50" i="27"/>
  <c r="O50" i="27"/>
  <c r="P50" i="27"/>
  <c r="Q50" i="27"/>
  <c r="R50" i="27"/>
  <c r="S50" i="27"/>
  <c r="H51" i="27"/>
  <c r="I51" i="27"/>
  <c r="J51" i="27"/>
  <c r="K51" i="27"/>
  <c r="L51" i="27"/>
  <c r="M51" i="27"/>
  <c r="N51" i="27"/>
  <c r="O51" i="27"/>
  <c r="P51" i="27"/>
  <c r="Q51" i="27"/>
  <c r="R51" i="27"/>
  <c r="S51" i="27"/>
  <c r="H52" i="27"/>
  <c r="I52" i="27"/>
  <c r="J52" i="27"/>
  <c r="K52" i="27"/>
  <c r="L52" i="27"/>
  <c r="M52" i="27"/>
  <c r="N52" i="27"/>
  <c r="O52" i="27"/>
  <c r="P52" i="27"/>
  <c r="Q52" i="27"/>
  <c r="R52" i="27"/>
  <c r="S52" i="27"/>
  <c r="H53" i="27"/>
  <c r="I53" i="27"/>
  <c r="J53" i="27"/>
  <c r="K53" i="27"/>
  <c r="L53" i="27"/>
  <c r="M53" i="27"/>
  <c r="N53" i="27"/>
  <c r="O53" i="27"/>
  <c r="P53" i="27"/>
  <c r="Q53" i="27"/>
  <c r="R53" i="27"/>
  <c r="S53" i="27"/>
  <c r="H54" i="27"/>
  <c r="I54" i="27"/>
  <c r="J54" i="27"/>
  <c r="K54" i="27"/>
  <c r="L54" i="27"/>
  <c r="M54" i="27"/>
  <c r="N54" i="27"/>
  <c r="O54" i="27"/>
  <c r="P54" i="27"/>
  <c r="Q54" i="27"/>
  <c r="R54" i="27"/>
  <c r="S54" i="27"/>
  <c r="H55" i="27"/>
  <c r="I55" i="27"/>
  <c r="J55" i="27"/>
  <c r="K55" i="27"/>
  <c r="L55" i="27"/>
  <c r="M55" i="27"/>
  <c r="N55" i="27"/>
  <c r="O55" i="27"/>
  <c r="P55" i="27"/>
  <c r="Q55" i="27"/>
  <c r="R55" i="27"/>
  <c r="S55" i="27"/>
  <c r="H56" i="27"/>
  <c r="I56" i="27"/>
  <c r="J56" i="27"/>
  <c r="K56" i="27"/>
  <c r="L56" i="27"/>
  <c r="M56" i="27"/>
  <c r="N56" i="27"/>
  <c r="O56" i="27"/>
  <c r="P56" i="27"/>
  <c r="Q56" i="27"/>
  <c r="R56" i="27"/>
  <c r="S56" i="27"/>
  <c r="H57" i="27"/>
  <c r="I57" i="27"/>
  <c r="J57" i="27"/>
  <c r="K57" i="27"/>
  <c r="L57" i="27"/>
  <c r="M57" i="27"/>
  <c r="N57" i="27"/>
  <c r="O57" i="27"/>
  <c r="P57" i="27"/>
  <c r="Q57" i="27"/>
  <c r="R57" i="27"/>
  <c r="S57" i="27"/>
  <c r="H58" i="27"/>
  <c r="I58" i="27"/>
  <c r="J58" i="27"/>
  <c r="K58" i="27"/>
  <c r="L58" i="27"/>
  <c r="M58" i="27"/>
  <c r="N58" i="27"/>
  <c r="O58" i="27"/>
  <c r="P58" i="27"/>
  <c r="Q58" i="27"/>
  <c r="R58" i="27"/>
  <c r="S58" i="27"/>
  <c r="H59" i="27"/>
  <c r="I59" i="27"/>
  <c r="J59" i="27"/>
  <c r="K59" i="27"/>
  <c r="L59" i="27"/>
  <c r="M59" i="27"/>
  <c r="N59" i="27"/>
  <c r="O59" i="27"/>
  <c r="P59" i="27"/>
  <c r="Q59" i="27"/>
  <c r="R59" i="27"/>
  <c r="S59" i="27"/>
  <c r="H60" i="27"/>
  <c r="I60" i="27"/>
  <c r="J60" i="27"/>
  <c r="K60" i="27"/>
  <c r="L60" i="27"/>
  <c r="M60" i="27"/>
  <c r="N60" i="27"/>
  <c r="O60" i="27"/>
  <c r="P60" i="27"/>
  <c r="Q60" i="27"/>
  <c r="R60" i="27"/>
  <c r="S60" i="27"/>
  <c r="H61" i="27"/>
  <c r="I61" i="27"/>
  <c r="J61" i="27"/>
  <c r="K61" i="27"/>
  <c r="L61" i="27"/>
  <c r="M61" i="27"/>
  <c r="N61" i="27"/>
  <c r="O61" i="27"/>
  <c r="P61" i="27"/>
  <c r="Q61" i="27"/>
  <c r="R61" i="27"/>
  <c r="S61" i="27"/>
  <c r="H62" i="27"/>
  <c r="I62" i="27"/>
  <c r="J62" i="27"/>
  <c r="K62" i="27"/>
  <c r="L62" i="27"/>
  <c r="M62" i="27"/>
  <c r="N62" i="27"/>
  <c r="O62" i="27"/>
  <c r="P62" i="27"/>
  <c r="Q62" i="27"/>
  <c r="R62" i="27"/>
  <c r="S62" i="27"/>
  <c r="H63" i="27"/>
  <c r="I63" i="27"/>
  <c r="J63" i="27"/>
  <c r="K63" i="27"/>
  <c r="L63" i="27"/>
  <c r="M63" i="27"/>
  <c r="N63" i="27"/>
  <c r="O63" i="27"/>
  <c r="P63" i="27"/>
  <c r="Q63" i="27"/>
  <c r="R63" i="27"/>
  <c r="S63" i="27"/>
  <c r="H64" i="27"/>
  <c r="I64" i="27"/>
  <c r="J64" i="27"/>
  <c r="K64" i="27"/>
  <c r="L64" i="27"/>
  <c r="M64" i="27"/>
  <c r="N64" i="27"/>
  <c r="O64" i="27"/>
  <c r="P64" i="27"/>
  <c r="Q64" i="27"/>
  <c r="R64" i="27"/>
  <c r="S64" i="27"/>
  <c r="H65" i="27"/>
  <c r="I65" i="27"/>
  <c r="J65" i="27"/>
  <c r="K65" i="27"/>
  <c r="L65" i="27"/>
  <c r="M65" i="27"/>
  <c r="N65" i="27"/>
  <c r="O65" i="27"/>
  <c r="P65" i="27"/>
  <c r="Q65" i="27"/>
  <c r="R65" i="27"/>
  <c r="S65" i="27"/>
  <c r="H66" i="27"/>
  <c r="I66" i="27"/>
  <c r="J66" i="27"/>
  <c r="K66" i="27"/>
  <c r="L66" i="27"/>
  <c r="M66" i="27"/>
  <c r="N66" i="27"/>
  <c r="O66" i="27"/>
  <c r="P66" i="27"/>
  <c r="Q66" i="27"/>
  <c r="R66" i="27"/>
  <c r="S66" i="27"/>
  <c r="H67" i="27"/>
  <c r="I67" i="27"/>
  <c r="J67" i="27"/>
  <c r="K67" i="27"/>
  <c r="L67" i="27"/>
  <c r="M67" i="27"/>
  <c r="N67" i="27"/>
  <c r="O67" i="27"/>
  <c r="P67" i="27"/>
  <c r="Q67" i="27"/>
  <c r="R67" i="27"/>
  <c r="S67" i="27"/>
  <c r="H68" i="27"/>
  <c r="I68" i="27"/>
  <c r="J68" i="27"/>
  <c r="K68" i="27"/>
  <c r="L68" i="27"/>
  <c r="M68" i="27"/>
  <c r="N68" i="27"/>
  <c r="O68" i="27"/>
  <c r="P68" i="27"/>
  <c r="Q68" i="27"/>
  <c r="R68" i="27"/>
  <c r="S68" i="27"/>
  <c r="H69" i="27"/>
  <c r="I69" i="27"/>
  <c r="J69" i="27"/>
  <c r="K69" i="27"/>
  <c r="L69" i="27"/>
  <c r="M69" i="27"/>
  <c r="N69" i="27"/>
  <c r="O69" i="27"/>
  <c r="P69" i="27"/>
  <c r="Q69" i="27"/>
  <c r="R69" i="27"/>
  <c r="S69" i="27"/>
  <c r="H70" i="27"/>
  <c r="I70" i="27"/>
  <c r="J70" i="27"/>
  <c r="K70" i="27"/>
  <c r="L70" i="27"/>
  <c r="M70" i="27"/>
  <c r="N70" i="27"/>
  <c r="O70" i="27"/>
  <c r="P70" i="27"/>
  <c r="Q70" i="27"/>
  <c r="R70" i="27"/>
  <c r="S70" i="27"/>
  <c r="H71" i="27"/>
  <c r="I71" i="27"/>
  <c r="J71" i="27"/>
  <c r="K71" i="27"/>
  <c r="L71" i="27"/>
  <c r="M71" i="27"/>
  <c r="N71" i="27"/>
  <c r="O71" i="27"/>
  <c r="P71" i="27"/>
  <c r="Q71" i="27"/>
  <c r="R71" i="27"/>
  <c r="S71" i="27"/>
  <c r="H72" i="27"/>
  <c r="I72" i="27"/>
  <c r="J72" i="27"/>
  <c r="K72" i="27"/>
  <c r="L72" i="27"/>
  <c r="M72" i="27"/>
  <c r="N72" i="27"/>
  <c r="O72" i="27"/>
  <c r="P72" i="27"/>
  <c r="Q72" i="27"/>
  <c r="R72" i="27"/>
  <c r="S72" i="27"/>
  <c r="H73" i="27"/>
  <c r="I73" i="27"/>
  <c r="J73" i="27"/>
  <c r="K73" i="27"/>
  <c r="L73" i="27"/>
  <c r="M73" i="27"/>
  <c r="N73" i="27"/>
  <c r="O73" i="27"/>
  <c r="P73" i="27"/>
  <c r="Q73" i="27"/>
  <c r="R73" i="27"/>
  <c r="S73" i="27"/>
  <c r="H74" i="27"/>
  <c r="I74" i="27"/>
  <c r="J74" i="27"/>
  <c r="K74" i="27"/>
  <c r="L74" i="27"/>
  <c r="M74" i="27"/>
  <c r="N74" i="27"/>
  <c r="O74" i="27"/>
  <c r="P74" i="27"/>
  <c r="Q74" i="27"/>
  <c r="R74" i="27"/>
  <c r="S74" i="27"/>
  <c r="H75" i="27"/>
  <c r="I75" i="27"/>
  <c r="J75" i="27"/>
  <c r="K75" i="27"/>
  <c r="L75" i="27"/>
  <c r="M75" i="27"/>
  <c r="N75" i="27"/>
  <c r="O75" i="27"/>
  <c r="P75" i="27"/>
  <c r="Q75" i="27"/>
  <c r="R75" i="27"/>
  <c r="S75" i="27"/>
  <c r="H76" i="27"/>
  <c r="I76" i="27"/>
  <c r="J76" i="27"/>
  <c r="K76" i="27"/>
  <c r="L76" i="27"/>
  <c r="M76" i="27"/>
  <c r="N76" i="27"/>
  <c r="O76" i="27"/>
  <c r="P76" i="27"/>
  <c r="Q76" i="27"/>
  <c r="R76" i="27"/>
  <c r="S76" i="27"/>
  <c r="H77" i="27"/>
  <c r="I77" i="27"/>
  <c r="J77" i="27"/>
  <c r="K77" i="27"/>
  <c r="L77" i="27"/>
  <c r="M77" i="27"/>
  <c r="N77" i="27"/>
  <c r="O77" i="27"/>
  <c r="P77" i="27"/>
  <c r="Q77" i="27"/>
  <c r="R77" i="27"/>
  <c r="S77" i="27"/>
  <c r="H78" i="27"/>
  <c r="I78" i="27"/>
  <c r="J78" i="27"/>
  <c r="K78" i="27"/>
  <c r="L78" i="27"/>
  <c r="M78" i="27"/>
  <c r="N78" i="27"/>
  <c r="O78" i="27"/>
  <c r="P78" i="27"/>
  <c r="Q78" i="27"/>
  <c r="R78" i="27"/>
  <c r="S78" i="27"/>
  <c r="H79" i="27"/>
  <c r="I79" i="27"/>
  <c r="J79" i="27"/>
  <c r="K79" i="27"/>
  <c r="L79" i="27"/>
  <c r="M79" i="27"/>
  <c r="N79" i="27"/>
  <c r="O79" i="27"/>
  <c r="P79" i="27"/>
  <c r="Q79" i="27"/>
  <c r="R79" i="27"/>
  <c r="S79" i="27"/>
  <c r="H80" i="27"/>
  <c r="I80" i="27"/>
  <c r="J80" i="27"/>
  <c r="K80" i="27"/>
  <c r="L80" i="27"/>
  <c r="M80" i="27"/>
  <c r="N80" i="27"/>
  <c r="O80" i="27"/>
  <c r="P80" i="27"/>
  <c r="Q80" i="27"/>
  <c r="R80" i="27"/>
  <c r="S80" i="27"/>
  <c r="H81" i="27"/>
  <c r="I81" i="27"/>
  <c r="J81" i="27"/>
  <c r="K81" i="27"/>
  <c r="L81" i="27"/>
  <c r="M81" i="27"/>
  <c r="N81" i="27"/>
  <c r="O81" i="27"/>
  <c r="P81" i="27"/>
  <c r="Q81" i="27"/>
  <c r="R81" i="27"/>
  <c r="S81" i="27"/>
  <c r="H82" i="27"/>
  <c r="I82" i="27"/>
  <c r="J82" i="27"/>
  <c r="K82" i="27"/>
  <c r="L82" i="27"/>
  <c r="M82" i="27"/>
  <c r="N82" i="27"/>
  <c r="O82" i="27"/>
  <c r="P82" i="27"/>
  <c r="Q82" i="27"/>
  <c r="R82" i="27"/>
  <c r="S82" i="27"/>
  <c r="H83" i="27"/>
  <c r="I83" i="27"/>
  <c r="J83" i="27"/>
  <c r="K83" i="27"/>
  <c r="L83" i="27"/>
  <c r="M83" i="27"/>
  <c r="N83" i="27"/>
  <c r="O83" i="27"/>
  <c r="P83" i="27"/>
  <c r="Q83" i="27"/>
  <c r="R83" i="27"/>
  <c r="S83" i="27"/>
  <c r="H84" i="27"/>
  <c r="I84" i="27"/>
  <c r="J84" i="27"/>
  <c r="K84" i="27"/>
  <c r="L84" i="27"/>
  <c r="M84" i="27"/>
  <c r="N84" i="27"/>
  <c r="O84" i="27"/>
  <c r="P84" i="27"/>
  <c r="Q84" i="27"/>
  <c r="R84" i="27"/>
  <c r="S84" i="27"/>
  <c r="H85" i="27"/>
  <c r="I85" i="27"/>
  <c r="J85" i="27"/>
  <c r="K85" i="27"/>
  <c r="L85" i="27"/>
  <c r="M85" i="27"/>
  <c r="N85" i="27"/>
  <c r="O85" i="27"/>
  <c r="P85" i="27"/>
  <c r="Q85" i="27"/>
  <c r="R85" i="27"/>
  <c r="S85" i="27"/>
  <c r="H86" i="27"/>
  <c r="I86" i="27"/>
  <c r="J86" i="27"/>
  <c r="K86" i="27"/>
  <c r="L86" i="27"/>
  <c r="M86" i="27"/>
  <c r="N86" i="27"/>
  <c r="O86" i="27"/>
  <c r="P86" i="27"/>
  <c r="Q86" i="27"/>
  <c r="R86" i="27"/>
  <c r="S86" i="27"/>
  <c r="H87" i="27"/>
  <c r="I87" i="27"/>
  <c r="J87" i="27"/>
  <c r="K87" i="27"/>
  <c r="L87" i="27"/>
  <c r="M87" i="27"/>
  <c r="N87" i="27"/>
  <c r="O87" i="27"/>
  <c r="P87" i="27"/>
  <c r="Q87" i="27"/>
  <c r="R87" i="27"/>
  <c r="S87" i="27"/>
  <c r="H88" i="27"/>
  <c r="I88" i="27"/>
  <c r="J88" i="27"/>
  <c r="K88" i="27"/>
  <c r="L88" i="27"/>
  <c r="M88" i="27"/>
  <c r="N88" i="27"/>
  <c r="O88" i="27"/>
  <c r="P88" i="27"/>
  <c r="Q88" i="27"/>
  <c r="R88" i="27"/>
  <c r="S88" i="27"/>
  <c r="H89" i="27"/>
  <c r="I89" i="27"/>
  <c r="J89" i="27"/>
  <c r="K89" i="27"/>
  <c r="L89" i="27"/>
  <c r="M89" i="27"/>
  <c r="N89" i="27"/>
  <c r="O89" i="27"/>
  <c r="P89" i="27"/>
  <c r="Q89" i="27"/>
  <c r="R89" i="27"/>
  <c r="S89" i="27"/>
  <c r="H90" i="27"/>
  <c r="I90" i="27"/>
  <c r="J90" i="27"/>
  <c r="K90" i="27"/>
  <c r="L90" i="27"/>
  <c r="M90" i="27"/>
  <c r="N90" i="27"/>
  <c r="O90" i="27"/>
  <c r="P90" i="27"/>
  <c r="Q90" i="27"/>
  <c r="R90" i="27"/>
  <c r="S90" i="27"/>
  <c r="H91" i="27"/>
  <c r="I91" i="27"/>
  <c r="J91" i="27"/>
  <c r="K91" i="27"/>
  <c r="L91" i="27"/>
  <c r="M91" i="27"/>
  <c r="N91" i="27"/>
  <c r="O91" i="27"/>
  <c r="P91" i="27"/>
  <c r="Q91" i="27"/>
  <c r="R91" i="27"/>
  <c r="S91" i="27"/>
  <c r="H92" i="27"/>
  <c r="I92" i="27"/>
  <c r="J92" i="27"/>
  <c r="K92" i="27"/>
  <c r="L92" i="27"/>
  <c r="M92" i="27"/>
  <c r="N92" i="27"/>
  <c r="O92" i="27"/>
  <c r="P92" i="27"/>
  <c r="Q92" i="27"/>
  <c r="R92" i="27"/>
  <c r="S92" i="27"/>
  <c r="H93" i="27"/>
  <c r="I93" i="27"/>
  <c r="J93" i="27"/>
  <c r="K93" i="27"/>
  <c r="L93" i="27"/>
  <c r="M93" i="27"/>
  <c r="N93" i="27"/>
  <c r="O93" i="27"/>
  <c r="P93" i="27"/>
  <c r="Q93" i="27"/>
  <c r="R93" i="27"/>
  <c r="S93" i="27"/>
  <c r="H94" i="27"/>
  <c r="I94" i="27"/>
  <c r="J94" i="27"/>
  <c r="K94" i="27"/>
  <c r="L94" i="27"/>
  <c r="M94" i="27"/>
  <c r="N94" i="27"/>
  <c r="O94" i="27"/>
  <c r="P94" i="27"/>
  <c r="Q94" i="27"/>
  <c r="R94" i="27"/>
  <c r="S94" i="27"/>
  <c r="H95" i="27"/>
  <c r="I95" i="27"/>
  <c r="J95" i="27"/>
  <c r="K95" i="27"/>
  <c r="L95" i="27"/>
  <c r="M95" i="27"/>
  <c r="N95" i="27"/>
  <c r="O95" i="27"/>
  <c r="P95" i="27"/>
  <c r="Q95" i="27"/>
  <c r="R95" i="27"/>
  <c r="S95" i="27"/>
  <c r="H96" i="27"/>
  <c r="I96" i="27"/>
  <c r="J96" i="27"/>
  <c r="K96" i="27"/>
  <c r="L96" i="27"/>
  <c r="M96" i="27"/>
  <c r="N96" i="27"/>
  <c r="O96" i="27"/>
  <c r="P96" i="27"/>
  <c r="Q96" i="27"/>
  <c r="R96" i="27"/>
  <c r="S96" i="27"/>
  <c r="H97" i="27"/>
  <c r="I97" i="27"/>
  <c r="J97" i="27"/>
  <c r="K97" i="27"/>
  <c r="L97" i="27"/>
  <c r="M97" i="27"/>
  <c r="N97" i="27"/>
  <c r="O97" i="27"/>
  <c r="P97" i="27"/>
  <c r="Q97" i="27"/>
  <c r="R97" i="27"/>
  <c r="S97" i="27"/>
  <c r="H98" i="27"/>
  <c r="I98" i="27"/>
  <c r="J98" i="27"/>
  <c r="K98" i="27"/>
  <c r="L98" i="27"/>
  <c r="M98" i="27"/>
  <c r="N98" i="27"/>
  <c r="O98" i="27"/>
  <c r="P98" i="27"/>
  <c r="Q98" i="27"/>
  <c r="R98" i="27"/>
  <c r="S98" i="27"/>
  <c r="H99" i="27"/>
  <c r="I99" i="27"/>
  <c r="J99" i="27"/>
  <c r="K99" i="27"/>
  <c r="L99" i="27"/>
  <c r="M99" i="27"/>
  <c r="N99" i="27"/>
  <c r="O99" i="27"/>
  <c r="P99" i="27"/>
  <c r="Q99" i="27"/>
  <c r="R99" i="27"/>
  <c r="S99" i="27"/>
  <c r="H100" i="27"/>
  <c r="I100" i="27"/>
  <c r="J100" i="27"/>
  <c r="K100" i="27"/>
  <c r="L100" i="27"/>
  <c r="M100" i="27"/>
  <c r="N100" i="27"/>
  <c r="O100" i="27"/>
  <c r="P100" i="27"/>
  <c r="Q100" i="27"/>
  <c r="R100" i="27"/>
  <c r="S100" i="27"/>
  <c r="H101" i="27"/>
  <c r="I101" i="27"/>
  <c r="J101" i="27"/>
  <c r="K101" i="27"/>
  <c r="L101" i="27"/>
  <c r="M101" i="27"/>
  <c r="N101" i="27"/>
  <c r="O101" i="27"/>
  <c r="P101" i="27"/>
  <c r="Q101" i="27"/>
  <c r="R101" i="27"/>
  <c r="S101" i="27"/>
  <c r="H102" i="27"/>
  <c r="I102" i="27"/>
  <c r="J102" i="27"/>
  <c r="K102" i="27"/>
  <c r="L102" i="27"/>
  <c r="M102" i="27"/>
  <c r="N102" i="27"/>
  <c r="O102" i="27"/>
  <c r="P102" i="27"/>
  <c r="Q102" i="27"/>
  <c r="R102" i="27"/>
  <c r="S102" i="27"/>
  <c r="H103" i="27"/>
  <c r="I103" i="27"/>
  <c r="J103" i="27"/>
  <c r="K103" i="27"/>
  <c r="L103" i="27"/>
  <c r="M103" i="27"/>
  <c r="N103" i="27"/>
  <c r="O103" i="27"/>
  <c r="P103" i="27"/>
  <c r="Q103" i="27"/>
  <c r="R103" i="27"/>
  <c r="S103" i="27"/>
  <c r="H104" i="27"/>
  <c r="I104" i="27"/>
  <c r="J104" i="27"/>
  <c r="K104" i="27"/>
  <c r="L104" i="27"/>
  <c r="M104" i="27"/>
  <c r="N104" i="27"/>
  <c r="O104" i="27"/>
  <c r="P104" i="27"/>
  <c r="Q104" i="27"/>
  <c r="R104" i="27"/>
  <c r="S104" i="27"/>
  <c r="H105" i="27"/>
  <c r="I105" i="27"/>
  <c r="J105" i="27"/>
  <c r="K105" i="27"/>
  <c r="L105" i="27"/>
  <c r="M105" i="27"/>
  <c r="N105" i="27"/>
  <c r="O105" i="27"/>
  <c r="P105" i="27"/>
  <c r="Q105" i="27"/>
  <c r="R105" i="27"/>
  <c r="S105" i="27"/>
  <c r="H106" i="27"/>
  <c r="I106" i="27"/>
  <c r="J106" i="27"/>
  <c r="K106" i="27"/>
  <c r="L106" i="27"/>
  <c r="M106" i="27"/>
  <c r="N106" i="27"/>
  <c r="O106" i="27"/>
  <c r="P106" i="27"/>
  <c r="Q106" i="27"/>
  <c r="R106" i="27"/>
  <c r="S106" i="27"/>
  <c r="H107" i="27"/>
  <c r="I107" i="27"/>
  <c r="J107" i="27"/>
  <c r="K107" i="27"/>
  <c r="L107" i="27"/>
  <c r="M107" i="27"/>
  <c r="N107" i="27"/>
  <c r="O107" i="27"/>
  <c r="P107" i="27"/>
  <c r="Q107" i="27"/>
  <c r="R107" i="27"/>
  <c r="S107" i="27"/>
  <c r="H108" i="27"/>
  <c r="I108" i="27"/>
  <c r="J108" i="27"/>
  <c r="K108" i="27"/>
  <c r="L108" i="27"/>
  <c r="M108" i="27"/>
  <c r="N108" i="27"/>
  <c r="O108" i="27"/>
  <c r="P108" i="27"/>
  <c r="Q108" i="27"/>
  <c r="R108" i="27"/>
  <c r="S108" i="27"/>
  <c r="H109" i="27"/>
  <c r="I109" i="27"/>
  <c r="J109" i="27"/>
  <c r="K109" i="27"/>
  <c r="L109" i="27"/>
  <c r="M109" i="27"/>
  <c r="N109" i="27"/>
  <c r="O109" i="27"/>
  <c r="P109" i="27"/>
  <c r="Q109" i="27"/>
  <c r="R109" i="27"/>
  <c r="S109" i="27"/>
  <c r="H110" i="27"/>
  <c r="I110" i="27"/>
  <c r="J110" i="27"/>
  <c r="K110" i="27"/>
  <c r="L110" i="27"/>
  <c r="M110" i="27"/>
  <c r="N110" i="27"/>
  <c r="O110" i="27"/>
  <c r="P110" i="27"/>
  <c r="Q110" i="27"/>
  <c r="R110" i="27"/>
  <c r="S110" i="27"/>
  <c r="H111" i="27"/>
  <c r="I111" i="27"/>
  <c r="J111" i="27"/>
  <c r="K111" i="27"/>
  <c r="L111" i="27"/>
  <c r="M111" i="27"/>
  <c r="N111" i="27"/>
  <c r="O111" i="27"/>
  <c r="P111" i="27"/>
  <c r="Q111" i="27"/>
  <c r="R111" i="27"/>
  <c r="S111" i="27"/>
  <c r="H112" i="27"/>
  <c r="I112" i="27"/>
  <c r="J112" i="27"/>
  <c r="K112" i="27"/>
  <c r="L112" i="27"/>
  <c r="M112" i="27"/>
  <c r="N112" i="27"/>
  <c r="O112" i="27"/>
  <c r="P112" i="27"/>
  <c r="Q112" i="27"/>
  <c r="R112" i="27"/>
  <c r="S112" i="27"/>
  <c r="H113" i="27"/>
  <c r="I113" i="27"/>
  <c r="J113" i="27"/>
  <c r="K113" i="27"/>
  <c r="L113" i="27"/>
  <c r="M113" i="27"/>
  <c r="N113" i="27"/>
  <c r="O113" i="27"/>
  <c r="P113" i="27"/>
  <c r="Q113" i="27"/>
  <c r="R113" i="27"/>
  <c r="S113" i="27"/>
  <c r="H114" i="27"/>
  <c r="I114" i="27"/>
  <c r="J114" i="27"/>
  <c r="K114" i="27"/>
  <c r="L114" i="27"/>
  <c r="M114" i="27"/>
  <c r="N114" i="27"/>
  <c r="O114" i="27"/>
  <c r="P114" i="27"/>
  <c r="Q114" i="27"/>
  <c r="R114" i="27"/>
  <c r="S114" i="27"/>
  <c r="H115" i="27"/>
  <c r="I115" i="27"/>
  <c r="J115" i="27"/>
  <c r="K115" i="27"/>
  <c r="L115" i="27"/>
  <c r="M115" i="27"/>
  <c r="N115" i="27"/>
  <c r="O115" i="27"/>
  <c r="P115" i="27"/>
  <c r="Q115" i="27"/>
  <c r="R115" i="27"/>
  <c r="S115" i="27"/>
  <c r="H116" i="27"/>
  <c r="I116" i="27"/>
  <c r="J116" i="27"/>
  <c r="K116" i="27"/>
  <c r="L116" i="27"/>
  <c r="M116" i="27"/>
  <c r="N116" i="27"/>
  <c r="O116" i="27"/>
  <c r="P116" i="27"/>
  <c r="Q116" i="27"/>
  <c r="R116" i="27"/>
  <c r="S116" i="27"/>
  <c r="H117" i="27"/>
  <c r="I117" i="27"/>
  <c r="J117" i="27"/>
  <c r="K117" i="27"/>
  <c r="L117" i="27"/>
  <c r="M117" i="27"/>
  <c r="N117" i="27"/>
  <c r="O117" i="27"/>
  <c r="P117" i="27"/>
  <c r="Q117" i="27"/>
  <c r="R117" i="27"/>
  <c r="S117" i="27"/>
  <c r="H118" i="27"/>
  <c r="I118" i="27"/>
  <c r="J118" i="27"/>
  <c r="K118" i="27"/>
  <c r="L118" i="27"/>
  <c r="M118" i="27"/>
  <c r="N118" i="27"/>
  <c r="O118" i="27"/>
  <c r="P118" i="27"/>
  <c r="Q118" i="27"/>
  <c r="R118" i="27"/>
  <c r="S118" i="27"/>
  <c r="H119" i="27"/>
  <c r="I119" i="27"/>
  <c r="J119" i="27"/>
  <c r="K119" i="27"/>
  <c r="L119" i="27"/>
  <c r="M119" i="27"/>
  <c r="N119" i="27"/>
  <c r="O119" i="27"/>
  <c r="P119" i="27"/>
  <c r="Q119" i="27"/>
  <c r="R119" i="27"/>
  <c r="S119" i="27"/>
  <c r="H120" i="27"/>
  <c r="I120" i="27"/>
  <c r="J120" i="27"/>
  <c r="K120" i="27"/>
  <c r="L120" i="27"/>
  <c r="M120" i="27"/>
  <c r="N120" i="27"/>
  <c r="O120" i="27"/>
  <c r="P120" i="27"/>
  <c r="Q120" i="27"/>
  <c r="R120" i="27"/>
  <c r="S120" i="27"/>
  <c r="H121" i="27"/>
  <c r="I121" i="27"/>
  <c r="J121" i="27"/>
  <c r="K121" i="27"/>
  <c r="L121" i="27"/>
  <c r="M121" i="27"/>
  <c r="N121" i="27"/>
  <c r="O121" i="27"/>
  <c r="P121" i="27"/>
  <c r="Q121" i="27"/>
  <c r="R121" i="27"/>
  <c r="S121" i="27"/>
  <c r="H122" i="27"/>
  <c r="I122" i="27"/>
  <c r="J122" i="27"/>
  <c r="K122" i="27"/>
  <c r="L122" i="27"/>
  <c r="M122" i="27"/>
  <c r="N122" i="27"/>
  <c r="O122" i="27"/>
  <c r="P122" i="27"/>
  <c r="Q122" i="27"/>
  <c r="R122" i="27"/>
  <c r="S122" i="27"/>
  <c r="H123" i="27"/>
  <c r="I123" i="27"/>
  <c r="J123" i="27"/>
  <c r="K123" i="27"/>
  <c r="L123" i="27"/>
  <c r="M123" i="27"/>
  <c r="N123" i="27"/>
  <c r="O123" i="27"/>
  <c r="P123" i="27"/>
  <c r="Q123" i="27"/>
  <c r="R123" i="27"/>
  <c r="S123" i="27"/>
  <c r="H124" i="27"/>
  <c r="I124" i="27"/>
  <c r="J124" i="27"/>
  <c r="K124" i="27"/>
  <c r="L124" i="27"/>
  <c r="M124" i="27"/>
  <c r="N124" i="27"/>
  <c r="O124" i="27"/>
  <c r="P124" i="27"/>
  <c r="Q124" i="27"/>
  <c r="R124" i="27"/>
  <c r="S124" i="27"/>
  <c r="H125" i="27"/>
  <c r="I125" i="27"/>
  <c r="J125" i="27"/>
  <c r="K125" i="27"/>
  <c r="L125" i="27"/>
  <c r="M125" i="27"/>
  <c r="N125" i="27"/>
  <c r="O125" i="27"/>
  <c r="P125" i="27"/>
  <c r="Q125" i="27"/>
  <c r="R125" i="27"/>
  <c r="S125" i="27"/>
  <c r="H126" i="27"/>
  <c r="I126" i="27"/>
  <c r="J126" i="27"/>
  <c r="K126" i="27"/>
  <c r="L126" i="27"/>
  <c r="M126" i="27"/>
  <c r="N126" i="27"/>
  <c r="O126" i="27"/>
  <c r="P126" i="27"/>
  <c r="Q126" i="27"/>
  <c r="R126" i="27"/>
  <c r="S126" i="27"/>
  <c r="H127" i="27"/>
  <c r="I127" i="27"/>
  <c r="J127" i="27"/>
  <c r="K127" i="27"/>
  <c r="L127" i="27"/>
  <c r="M127" i="27"/>
  <c r="N127" i="27"/>
  <c r="O127" i="27"/>
  <c r="P127" i="27"/>
  <c r="Q127" i="27"/>
  <c r="R127" i="27"/>
  <c r="S127" i="27"/>
  <c r="H128" i="27"/>
  <c r="I128" i="27"/>
  <c r="J128" i="27"/>
  <c r="K128" i="27"/>
  <c r="L128" i="27"/>
  <c r="M128" i="27"/>
  <c r="N128" i="27"/>
  <c r="O128" i="27"/>
  <c r="P128" i="27"/>
  <c r="Q128" i="27"/>
  <c r="R128" i="27"/>
  <c r="S128" i="27"/>
  <c r="H129" i="27"/>
  <c r="I129" i="27"/>
  <c r="J129" i="27"/>
  <c r="K129" i="27"/>
  <c r="L129" i="27"/>
  <c r="M129" i="27"/>
  <c r="N129" i="27"/>
  <c r="O129" i="27"/>
  <c r="P129" i="27"/>
  <c r="Q129" i="27"/>
  <c r="R129" i="27"/>
  <c r="S129" i="27"/>
  <c r="H130" i="27"/>
  <c r="I130" i="27"/>
  <c r="J130" i="27"/>
  <c r="K130" i="27"/>
  <c r="L130" i="27"/>
  <c r="M130" i="27"/>
  <c r="N130" i="27"/>
  <c r="O130" i="27"/>
  <c r="P130" i="27"/>
  <c r="Q130" i="27"/>
  <c r="R130" i="27"/>
  <c r="S130" i="27"/>
  <c r="H131" i="27"/>
  <c r="I131" i="27"/>
  <c r="J131" i="27"/>
  <c r="K131" i="27"/>
  <c r="L131" i="27"/>
  <c r="M131" i="27"/>
  <c r="N131" i="27"/>
  <c r="O131" i="27"/>
  <c r="P131" i="27"/>
  <c r="Q131" i="27"/>
  <c r="R131" i="27"/>
  <c r="S131" i="27"/>
  <c r="H132" i="27"/>
  <c r="I132" i="27"/>
  <c r="J132" i="27"/>
  <c r="K132" i="27"/>
  <c r="L132" i="27"/>
  <c r="M132" i="27"/>
  <c r="N132" i="27"/>
  <c r="O132" i="27"/>
  <c r="P132" i="27"/>
  <c r="Q132" i="27"/>
  <c r="R132" i="27"/>
  <c r="S132" i="27"/>
  <c r="H133" i="27"/>
  <c r="I133" i="27"/>
  <c r="J133" i="27"/>
  <c r="K133" i="27"/>
  <c r="L133" i="27"/>
  <c r="M133" i="27"/>
  <c r="N133" i="27"/>
  <c r="O133" i="27"/>
  <c r="P133" i="27"/>
  <c r="Q133" i="27"/>
  <c r="R133" i="27"/>
  <c r="S133" i="27"/>
  <c r="H134" i="27"/>
  <c r="I134" i="27"/>
  <c r="J134" i="27"/>
  <c r="K134" i="27"/>
  <c r="L134" i="27"/>
  <c r="M134" i="27"/>
  <c r="N134" i="27"/>
  <c r="O134" i="27"/>
  <c r="P134" i="27"/>
  <c r="Q134" i="27"/>
  <c r="R134" i="27"/>
  <c r="S134" i="27"/>
  <c r="H135" i="27"/>
  <c r="I135" i="27"/>
  <c r="J135" i="27"/>
  <c r="K135" i="27"/>
  <c r="L135" i="27"/>
  <c r="M135" i="27"/>
  <c r="N135" i="27"/>
  <c r="O135" i="27"/>
  <c r="P135" i="27"/>
  <c r="Q135" i="27"/>
  <c r="R135" i="27"/>
  <c r="S135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H137" i="27"/>
  <c r="I137" i="27"/>
  <c r="J137" i="27"/>
  <c r="K137" i="27"/>
  <c r="L137" i="27"/>
  <c r="M137" i="27"/>
  <c r="N137" i="27"/>
  <c r="O137" i="27"/>
  <c r="P137" i="27"/>
  <c r="Q137" i="27"/>
  <c r="R137" i="27"/>
  <c r="S137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H140" i="27"/>
  <c r="I140" i="27"/>
  <c r="J140" i="27"/>
  <c r="K140" i="27"/>
  <c r="L140" i="27"/>
  <c r="M140" i="27"/>
  <c r="N140" i="27"/>
  <c r="O140" i="27"/>
  <c r="P140" i="27"/>
  <c r="Q140" i="27"/>
  <c r="R140" i="27"/>
  <c r="S140" i="27"/>
  <c r="H141" i="27"/>
  <c r="I141" i="27"/>
  <c r="J141" i="27"/>
  <c r="K141" i="27"/>
  <c r="L141" i="27"/>
  <c r="M141" i="27"/>
  <c r="N141" i="27"/>
  <c r="O141" i="27"/>
  <c r="P141" i="27"/>
  <c r="Q141" i="27"/>
  <c r="R141" i="27"/>
  <c r="S141" i="27"/>
  <c r="H142" i="27"/>
  <c r="I142" i="27"/>
  <c r="J142" i="27"/>
  <c r="K142" i="27"/>
  <c r="L142" i="27"/>
  <c r="M142" i="27"/>
  <c r="N142" i="27"/>
  <c r="O142" i="27"/>
  <c r="P142" i="27"/>
  <c r="Q142" i="27"/>
  <c r="R142" i="27"/>
  <c r="S142" i="27"/>
  <c r="H143" i="27"/>
  <c r="I143" i="27"/>
  <c r="J143" i="27"/>
  <c r="K143" i="27"/>
  <c r="L143" i="27"/>
  <c r="M143" i="27"/>
  <c r="N143" i="27"/>
  <c r="O143" i="27"/>
  <c r="P143" i="27"/>
  <c r="Q143" i="27"/>
  <c r="R143" i="27"/>
  <c r="S143" i="27"/>
  <c r="H144" i="27"/>
  <c r="I144" i="27"/>
  <c r="J144" i="27"/>
  <c r="K144" i="27"/>
  <c r="L144" i="27"/>
  <c r="M144" i="27"/>
  <c r="N144" i="27"/>
  <c r="O144" i="27"/>
  <c r="P144" i="27"/>
  <c r="Q144" i="27"/>
  <c r="R144" i="27"/>
  <c r="S144" i="27"/>
  <c r="H145" i="27"/>
  <c r="I145" i="27"/>
  <c r="J145" i="27"/>
  <c r="K145" i="27"/>
  <c r="L145" i="27"/>
  <c r="M145" i="27"/>
  <c r="N145" i="27"/>
  <c r="O145" i="27"/>
  <c r="P145" i="27"/>
  <c r="Q145" i="27"/>
  <c r="R145" i="27"/>
  <c r="S145" i="27"/>
  <c r="H146" i="27"/>
  <c r="I146" i="27"/>
  <c r="J146" i="27"/>
  <c r="K146" i="27"/>
  <c r="L146" i="27"/>
  <c r="M146" i="27"/>
  <c r="N146" i="27"/>
  <c r="O146" i="27"/>
  <c r="P146" i="27"/>
  <c r="Q146" i="27"/>
  <c r="R146" i="27"/>
  <c r="S146" i="27"/>
  <c r="H147" i="27"/>
  <c r="I147" i="27"/>
  <c r="J147" i="27"/>
  <c r="K147" i="27"/>
  <c r="L147" i="27"/>
  <c r="M147" i="27"/>
  <c r="N147" i="27"/>
  <c r="O147" i="27"/>
  <c r="P147" i="27"/>
  <c r="Q147" i="27"/>
  <c r="R147" i="27"/>
  <c r="S147" i="27"/>
  <c r="H148" i="27"/>
  <c r="I148" i="27"/>
  <c r="J148" i="27"/>
  <c r="K148" i="27"/>
  <c r="L148" i="27"/>
  <c r="M148" i="27"/>
  <c r="N148" i="27"/>
  <c r="O148" i="27"/>
  <c r="P148" i="27"/>
  <c r="Q148" i="27"/>
  <c r="R148" i="27"/>
  <c r="S148" i="27"/>
  <c r="H149" i="27"/>
  <c r="I149" i="27"/>
  <c r="J149" i="27"/>
  <c r="K149" i="27"/>
  <c r="L149" i="27"/>
  <c r="M149" i="27"/>
  <c r="N149" i="27"/>
  <c r="O149" i="27"/>
  <c r="P149" i="27"/>
  <c r="Q149" i="27"/>
  <c r="R149" i="27"/>
  <c r="S149" i="27"/>
  <c r="H150" i="27"/>
  <c r="I150" i="27"/>
  <c r="J150" i="27"/>
  <c r="K150" i="27"/>
  <c r="L150" i="27"/>
  <c r="M150" i="27"/>
  <c r="N150" i="27"/>
  <c r="O150" i="27"/>
  <c r="P150" i="27"/>
  <c r="Q150" i="27"/>
  <c r="R150" i="27"/>
  <c r="S150" i="27"/>
  <c r="H151" i="27"/>
  <c r="I151" i="27"/>
  <c r="J151" i="27"/>
  <c r="K151" i="27"/>
  <c r="L151" i="27"/>
  <c r="M151" i="27"/>
  <c r="N151" i="27"/>
  <c r="O151" i="27"/>
  <c r="P151" i="27"/>
  <c r="Q151" i="27"/>
  <c r="R151" i="27"/>
  <c r="S151" i="27"/>
  <c r="H152" i="27"/>
  <c r="I152" i="27"/>
  <c r="J152" i="27"/>
  <c r="K152" i="27"/>
  <c r="L152" i="27"/>
  <c r="M152" i="27"/>
  <c r="N152" i="27"/>
  <c r="O152" i="27"/>
  <c r="P152" i="27"/>
  <c r="Q152" i="27"/>
  <c r="R152" i="27"/>
  <c r="S152" i="27"/>
  <c r="H153" i="27"/>
  <c r="I153" i="27"/>
  <c r="J153" i="27"/>
  <c r="K153" i="27"/>
  <c r="L153" i="27"/>
  <c r="M153" i="27"/>
  <c r="N153" i="27"/>
  <c r="O153" i="27"/>
  <c r="P153" i="27"/>
  <c r="Q153" i="27"/>
  <c r="R153" i="27"/>
  <c r="S153" i="27"/>
  <c r="H154" i="27"/>
  <c r="I154" i="27"/>
  <c r="J154" i="27"/>
  <c r="K154" i="27"/>
  <c r="L154" i="27"/>
  <c r="M154" i="27"/>
  <c r="N154" i="27"/>
  <c r="O154" i="27"/>
  <c r="P154" i="27"/>
  <c r="Q154" i="27"/>
  <c r="R154" i="27"/>
  <c r="S154" i="27"/>
  <c r="H155" i="27"/>
  <c r="I155" i="27"/>
  <c r="J155" i="27"/>
  <c r="K155" i="27"/>
  <c r="L155" i="27"/>
  <c r="M155" i="27"/>
  <c r="N155" i="27"/>
  <c r="O155" i="27"/>
  <c r="P155" i="27"/>
  <c r="Q155" i="27"/>
  <c r="R155" i="27"/>
  <c r="S155" i="27"/>
  <c r="H156" i="27"/>
  <c r="I156" i="27"/>
  <c r="J156" i="27"/>
  <c r="K156" i="27"/>
  <c r="L156" i="27"/>
  <c r="M156" i="27"/>
  <c r="N156" i="27"/>
  <c r="O156" i="27"/>
  <c r="P156" i="27"/>
  <c r="Q156" i="27"/>
  <c r="R156" i="27"/>
  <c r="S156" i="27"/>
  <c r="H157" i="27"/>
  <c r="I157" i="27"/>
  <c r="J157" i="27"/>
  <c r="K157" i="27"/>
  <c r="L157" i="27"/>
  <c r="M157" i="27"/>
  <c r="N157" i="27"/>
  <c r="O157" i="27"/>
  <c r="P157" i="27"/>
  <c r="Q157" i="27"/>
  <c r="R157" i="27"/>
  <c r="S157" i="27"/>
  <c r="H158" i="27"/>
  <c r="I158" i="27"/>
  <c r="J158" i="27"/>
  <c r="K158" i="27"/>
  <c r="L158" i="27"/>
  <c r="M158" i="27"/>
  <c r="N158" i="27"/>
  <c r="O158" i="27"/>
  <c r="P158" i="27"/>
  <c r="Q158" i="27"/>
  <c r="R158" i="27"/>
  <c r="S158" i="27"/>
  <c r="H159" i="27"/>
  <c r="I159" i="27"/>
  <c r="J159" i="27"/>
  <c r="K159" i="27"/>
  <c r="L159" i="27"/>
  <c r="M159" i="27"/>
  <c r="N159" i="27"/>
  <c r="O159" i="27"/>
  <c r="P159" i="27"/>
  <c r="Q159" i="27"/>
  <c r="R159" i="27"/>
  <c r="S159" i="27"/>
  <c r="H160" i="27"/>
  <c r="I160" i="27"/>
  <c r="J160" i="27"/>
  <c r="K160" i="27"/>
  <c r="L160" i="27"/>
  <c r="M160" i="27"/>
  <c r="N160" i="27"/>
  <c r="O160" i="27"/>
  <c r="P160" i="27"/>
  <c r="Q160" i="27"/>
  <c r="R160" i="27"/>
  <c r="S160" i="27"/>
  <c r="H161" i="27"/>
  <c r="I161" i="27"/>
  <c r="J161" i="27"/>
  <c r="K161" i="27"/>
  <c r="L161" i="27"/>
  <c r="M161" i="27"/>
  <c r="N161" i="27"/>
  <c r="O161" i="27"/>
  <c r="P161" i="27"/>
  <c r="Q161" i="27"/>
  <c r="R161" i="27"/>
  <c r="S161" i="27"/>
  <c r="H162" i="27"/>
  <c r="I162" i="27"/>
  <c r="J162" i="27"/>
  <c r="K162" i="27"/>
  <c r="L162" i="27"/>
  <c r="M162" i="27"/>
  <c r="N162" i="27"/>
  <c r="O162" i="27"/>
  <c r="P162" i="27"/>
  <c r="Q162" i="27"/>
  <c r="R162" i="27"/>
  <c r="S162" i="27"/>
  <c r="H163" i="27"/>
  <c r="I163" i="27"/>
  <c r="J163" i="27"/>
  <c r="K163" i="27"/>
  <c r="L163" i="27"/>
  <c r="M163" i="27"/>
  <c r="N163" i="27"/>
  <c r="O163" i="27"/>
  <c r="P163" i="27"/>
  <c r="Q163" i="27"/>
  <c r="R163" i="27"/>
  <c r="S163" i="27"/>
  <c r="H164" i="27"/>
  <c r="I164" i="27"/>
  <c r="J164" i="27"/>
  <c r="K164" i="27"/>
  <c r="L164" i="27"/>
  <c r="M164" i="27"/>
  <c r="N164" i="27"/>
  <c r="O164" i="27"/>
  <c r="P164" i="27"/>
  <c r="Q164" i="27"/>
  <c r="R164" i="27"/>
  <c r="S164" i="27"/>
  <c r="H165" i="27"/>
  <c r="I165" i="27"/>
  <c r="J165" i="27"/>
  <c r="K165" i="27"/>
  <c r="L165" i="27"/>
  <c r="M165" i="27"/>
  <c r="N165" i="27"/>
  <c r="O165" i="27"/>
  <c r="P165" i="27"/>
  <c r="Q165" i="27"/>
  <c r="R165" i="27"/>
  <c r="S165" i="27"/>
  <c r="H166" i="27"/>
  <c r="I166" i="27"/>
  <c r="J166" i="27"/>
  <c r="K166" i="27"/>
  <c r="L166" i="27"/>
  <c r="M166" i="27"/>
  <c r="N166" i="27"/>
  <c r="O166" i="27"/>
  <c r="P166" i="27"/>
  <c r="Q166" i="27"/>
  <c r="R166" i="27"/>
  <c r="S166" i="27"/>
  <c r="H167" i="27"/>
  <c r="I167" i="27"/>
  <c r="J167" i="27"/>
  <c r="K167" i="27"/>
  <c r="L167" i="27"/>
  <c r="M167" i="27"/>
  <c r="N167" i="27"/>
  <c r="O167" i="27"/>
  <c r="P167" i="27"/>
  <c r="Q167" i="27"/>
  <c r="R167" i="27"/>
  <c r="S167" i="27"/>
  <c r="H168" i="27"/>
  <c r="I168" i="27"/>
  <c r="J168" i="27"/>
  <c r="K168" i="27"/>
  <c r="L168" i="27"/>
  <c r="M168" i="27"/>
  <c r="N168" i="27"/>
  <c r="O168" i="27"/>
  <c r="P168" i="27"/>
  <c r="Q168" i="27"/>
  <c r="R168" i="27"/>
  <c r="S168" i="27"/>
  <c r="H169" i="27"/>
  <c r="I169" i="27"/>
  <c r="J169" i="27"/>
  <c r="K169" i="27"/>
  <c r="L169" i="27"/>
  <c r="M169" i="27"/>
  <c r="N169" i="27"/>
  <c r="O169" i="27"/>
  <c r="P169" i="27"/>
  <c r="Q169" i="27"/>
  <c r="R169" i="27"/>
  <c r="S169" i="27"/>
  <c r="H170" i="27"/>
  <c r="I170" i="27"/>
  <c r="J170" i="27"/>
  <c r="K170" i="27"/>
  <c r="L170" i="27"/>
  <c r="M170" i="27"/>
  <c r="N170" i="27"/>
  <c r="O170" i="27"/>
  <c r="P170" i="27"/>
  <c r="Q170" i="27"/>
  <c r="R170" i="27"/>
  <c r="S170" i="27"/>
  <c r="H171" i="27"/>
  <c r="I171" i="27"/>
  <c r="J171" i="27"/>
  <c r="K171" i="27"/>
  <c r="L171" i="27"/>
  <c r="M171" i="27"/>
  <c r="N171" i="27"/>
  <c r="O171" i="27"/>
  <c r="P171" i="27"/>
  <c r="Q171" i="27"/>
  <c r="R171" i="27"/>
  <c r="S171" i="27"/>
  <c r="H172" i="27"/>
  <c r="I172" i="27"/>
  <c r="J172" i="27"/>
  <c r="K172" i="27"/>
  <c r="L172" i="27"/>
  <c r="M172" i="27"/>
  <c r="N172" i="27"/>
  <c r="O172" i="27"/>
  <c r="P172" i="27"/>
  <c r="Q172" i="27"/>
  <c r="R172" i="27"/>
  <c r="S172" i="27"/>
  <c r="H173" i="27"/>
  <c r="I173" i="27"/>
  <c r="J173" i="27"/>
  <c r="K173" i="27"/>
  <c r="L173" i="27"/>
  <c r="M173" i="27"/>
  <c r="N173" i="27"/>
  <c r="O173" i="27"/>
  <c r="P173" i="27"/>
  <c r="Q173" i="27"/>
  <c r="R173" i="27"/>
  <c r="S173" i="27"/>
  <c r="H174" i="27"/>
  <c r="I174" i="27"/>
  <c r="J174" i="27"/>
  <c r="K174" i="27"/>
  <c r="L174" i="27"/>
  <c r="M174" i="27"/>
  <c r="N174" i="27"/>
  <c r="O174" i="27"/>
  <c r="P174" i="27"/>
  <c r="Q174" i="27"/>
  <c r="R174" i="27"/>
  <c r="S174" i="27"/>
  <c r="H175" i="27"/>
  <c r="I175" i="27"/>
  <c r="J175" i="27"/>
  <c r="K175" i="27"/>
  <c r="L175" i="27"/>
  <c r="M175" i="27"/>
  <c r="N175" i="27"/>
  <c r="O175" i="27"/>
  <c r="P175" i="27"/>
  <c r="Q175" i="27"/>
  <c r="R175" i="27"/>
  <c r="S175" i="27"/>
  <c r="H176" i="27"/>
  <c r="I176" i="27"/>
  <c r="J176" i="27"/>
  <c r="K176" i="27"/>
  <c r="L176" i="27"/>
  <c r="M176" i="27"/>
  <c r="N176" i="27"/>
  <c r="O176" i="27"/>
  <c r="P176" i="27"/>
  <c r="Q176" i="27"/>
  <c r="R176" i="27"/>
  <c r="S176" i="27"/>
  <c r="H177" i="27"/>
  <c r="I177" i="27"/>
  <c r="J177" i="27"/>
  <c r="K177" i="27"/>
  <c r="L177" i="27"/>
  <c r="M177" i="27"/>
  <c r="N177" i="27"/>
  <c r="O177" i="27"/>
  <c r="P177" i="27"/>
  <c r="Q177" i="27"/>
  <c r="R177" i="27"/>
  <c r="S177" i="27"/>
  <c r="H178" i="27"/>
  <c r="I178" i="27"/>
  <c r="J178" i="27"/>
  <c r="K178" i="27"/>
  <c r="L178" i="27"/>
  <c r="M178" i="27"/>
  <c r="N178" i="27"/>
  <c r="O178" i="27"/>
  <c r="P178" i="27"/>
  <c r="Q178" i="27"/>
  <c r="R178" i="27"/>
  <c r="S178" i="27"/>
  <c r="H179" i="27"/>
  <c r="I179" i="27"/>
  <c r="J179" i="27"/>
  <c r="K179" i="27"/>
  <c r="L179" i="27"/>
  <c r="M179" i="27"/>
  <c r="N179" i="27"/>
  <c r="O179" i="27"/>
  <c r="P179" i="27"/>
  <c r="Q179" i="27"/>
  <c r="R179" i="27"/>
  <c r="S179" i="27"/>
  <c r="H180" i="27"/>
  <c r="I180" i="27"/>
  <c r="J180" i="27"/>
  <c r="K180" i="27"/>
  <c r="L180" i="27"/>
  <c r="M180" i="27"/>
  <c r="N180" i="27"/>
  <c r="O180" i="27"/>
  <c r="P180" i="27"/>
  <c r="Q180" i="27"/>
  <c r="R180" i="27"/>
  <c r="S180" i="27"/>
  <c r="H181" i="27"/>
  <c r="I181" i="27"/>
  <c r="J181" i="27"/>
  <c r="K181" i="27"/>
  <c r="L181" i="27"/>
  <c r="M181" i="27"/>
  <c r="N181" i="27"/>
  <c r="O181" i="27"/>
  <c r="P181" i="27"/>
  <c r="Q181" i="27"/>
  <c r="R181" i="27"/>
  <c r="S181" i="27"/>
  <c r="H182" i="27"/>
  <c r="I182" i="27"/>
  <c r="J182" i="27"/>
  <c r="K182" i="27"/>
  <c r="L182" i="27"/>
  <c r="M182" i="27"/>
  <c r="N182" i="27"/>
  <c r="O182" i="27"/>
  <c r="P182" i="27"/>
  <c r="Q182" i="27"/>
  <c r="R182" i="27"/>
  <c r="S182" i="27"/>
  <c r="H183" i="27"/>
  <c r="I183" i="27"/>
  <c r="J183" i="27"/>
  <c r="K183" i="27"/>
  <c r="L183" i="27"/>
  <c r="M183" i="27"/>
  <c r="N183" i="27"/>
  <c r="O183" i="27"/>
  <c r="P183" i="27"/>
  <c r="Q183" i="27"/>
  <c r="R183" i="27"/>
  <c r="S183" i="27"/>
  <c r="H184" i="27"/>
  <c r="I184" i="27"/>
  <c r="J184" i="27"/>
  <c r="K184" i="27"/>
  <c r="L184" i="27"/>
  <c r="M184" i="27"/>
  <c r="N184" i="27"/>
  <c r="O184" i="27"/>
  <c r="P184" i="27"/>
  <c r="Q184" i="27"/>
  <c r="R184" i="27"/>
  <c r="S184" i="27"/>
  <c r="H185" i="27"/>
  <c r="I185" i="27"/>
  <c r="J185" i="27"/>
  <c r="K185" i="27"/>
  <c r="L185" i="27"/>
  <c r="M185" i="27"/>
  <c r="N185" i="27"/>
  <c r="O185" i="27"/>
  <c r="P185" i="27"/>
  <c r="Q185" i="27"/>
  <c r="R185" i="27"/>
  <c r="S185" i="27"/>
  <c r="H186" i="27"/>
  <c r="I186" i="27"/>
  <c r="J186" i="27"/>
  <c r="K186" i="27"/>
  <c r="L186" i="27"/>
  <c r="M186" i="27"/>
  <c r="N186" i="27"/>
  <c r="O186" i="27"/>
  <c r="P186" i="27"/>
  <c r="Q186" i="27"/>
  <c r="R186" i="27"/>
  <c r="S186" i="27"/>
  <c r="H187" i="27"/>
  <c r="I187" i="27"/>
  <c r="J187" i="27"/>
  <c r="K187" i="27"/>
  <c r="L187" i="27"/>
  <c r="M187" i="27"/>
  <c r="N187" i="27"/>
  <c r="O187" i="27"/>
  <c r="P187" i="27"/>
  <c r="Q187" i="27"/>
  <c r="R187" i="27"/>
  <c r="S187" i="27"/>
  <c r="H188" i="27"/>
  <c r="I188" i="27"/>
  <c r="J188" i="27"/>
  <c r="K188" i="27"/>
  <c r="L188" i="27"/>
  <c r="M188" i="27"/>
  <c r="N188" i="27"/>
  <c r="O188" i="27"/>
  <c r="P188" i="27"/>
  <c r="Q188" i="27"/>
  <c r="R188" i="27"/>
  <c r="S188" i="27"/>
  <c r="H189" i="27"/>
  <c r="I189" i="27"/>
  <c r="J189" i="27"/>
  <c r="K189" i="27"/>
  <c r="L189" i="27"/>
  <c r="M189" i="27"/>
  <c r="N189" i="27"/>
  <c r="O189" i="27"/>
  <c r="P189" i="27"/>
  <c r="Q189" i="27"/>
  <c r="R189" i="27"/>
  <c r="S189" i="27"/>
  <c r="H190" i="27"/>
  <c r="I190" i="27"/>
  <c r="J190" i="27"/>
  <c r="K190" i="27"/>
  <c r="L190" i="27"/>
  <c r="M190" i="27"/>
  <c r="N190" i="27"/>
  <c r="O190" i="27"/>
  <c r="P190" i="27"/>
  <c r="Q190" i="27"/>
  <c r="R190" i="27"/>
  <c r="S190" i="27"/>
  <c r="H191" i="27"/>
  <c r="I191" i="27"/>
  <c r="J191" i="27"/>
  <c r="K191" i="27"/>
  <c r="L191" i="27"/>
  <c r="M191" i="27"/>
  <c r="N191" i="27"/>
  <c r="O191" i="27"/>
  <c r="P191" i="27"/>
  <c r="Q191" i="27"/>
  <c r="R191" i="27"/>
  <c r="S191" i="27"/>
  <c r="H192" i="27"/>
  <c r="I192" i="27"/>
  <c r="J192" i="27"/>
  <c r="K192" i="27"/>
  <c r="L192" i="27"/>
  <c r="M192" i="27"/>
  <c r="N192" i="27"/>
  <c r="O192" i="27"/>
  <c r="P192" i="27"/>
  <c r="Q192" i="27"/>
  <c r="R192" i="27"/>
  <c r="S192" i="27"/>
  <c r="H193" i="27"/>
  <c r="I193" i="27"/>
  <c r="J193" i="27"/>
  <c r="K193" i="27"/>
  <c r="L193" i="27"/>
  <c r="M193" i="27"/>
  <c r="N193" i="27"/>
  <c r="O193" i="27"/>
  <c r="P193" i="27"/>
  <c r="Q193" i="27"/>
  <c r="R193" i="27"/>
  <c r="S193" i="27"/>
  <c r="H194" i="27"/>
  <c r="I194" i="27"/>
  <c r="J194" i="27"/>
  <c r="K194" i="27"/>
  <c r="L194" i="27"/>
  <c r="M194" i="27"/>
  <c r="N194" i="27"/>
  <c r="O194" i="27"/>
  <c r="P194" i="27"/>
  <c r="Q194" i="27"/>
  <c r="R194" i="27"/>
  <c r="S194" i="27"/>
  <c r="H195" i="27"/>
  <c r="I195" i="27"/>
  <c r="J195" i="27"/>
  <c r="K195" i="27"/>
  <c r="L195" i="27"/>
  <c r="M195" i="27"/>
  <c r="N195" i="27"/>
  <c r="O195" i="27"/>
  <c r="P195" i="27"/>
  <c r="Q195" i="27"/>
  <c r="R195" i="27"/>
  <c r="S195" i="27"/>
  <c r="H196" i="27"/>
  <c r="I196" i="27"/>
  <c r="J196" i="27"/>
  <c r="K196" i="27"/>
  <c r="L196" i="27"/>
  <c r="M196" i="27"/>
  <c r="N196" i="27"/>
  <c r="O196" i="27"/>
  <c r="P196" i="27"/>
  <c r="Q196" i="27"/>
  <c r="R196" i="27"/>
  <c r="S196" i="27"/>
  <c r="H197" i="27"/>
  <c r="I197" i="27"/>
  <c r="J197" i="27"/>
  <c r="K197" i="27"/>
  <c r="L197" i="27"/>
  <c r="M197" i="27"/>
  <c r="N197" i="27"/>
  <c r="O197" i="27"/>
  <c r="P197" i="27"/>
  <c r="Q197" i="27"/>
  <c r="R197" i="27"/>
  <c r="S197" i="27"/>
  <c r="H198" i="27"/>
  <c r="I198" i="27"/>
  <c r="J198" i="27"/>
  <c r="K198" i="27"/>
  <c r="L198" i="27"/>
  <c r="M198" i="27"/>
  <c r="N198" i="27"/>
  <c r="O198" i="27"/>
  <c r="P198" i="27"/>
  <c r="Q198" i="27"/>
  <c r="R198" i="27"/>
  <c r="S198" i="27"/>
  <c r="H199" i="27"/>
  <c r="I199" i="27"/>
  <c r="J199" i="27"/>
  <c r="K199" i="27"/>
  <c r="L199" i="27"/>
  <c r="M199" i="27"/>
  <c r="N199" i="27"/>
  <c r="O199" i="27"/>
  <c r="P199" i="27"/>
  <c r="Q199" i="27"/>
  <c r="R199" i="27"/>
  <c r="S199" i="27"/>
  <c r="H200" i="27"/>
  <c r="I200" i="27"/>
  <c r="J200" i="27"/>
  <c r="K200" i="27"/>
  <c r="L200" i="27"/>
  <c r="M200" i="27"/>
  <c r="N200" i="27"/>
  <c r="O200" i="27"/>
  <c r="P200" i="27"/>
  <c r="Q200" i="27"/>
  <c r="R200" i="27"/>
  <c r="S200" i="27"/>
  <c r="H201" i="27"/>
  <c r="I201" i="27"/>
  <c r="J201" i="27"/>
  <c r="K201" i="27"/>
  <c r="L201" i="27"/>
  <c r="M201" i="27"/>
  <c r="N201" i="27"/>
  <c r="O201" i="27"/>
  <c r="P201" i="27"/>
  <c r="Q201" i="27"/>
  <c r="R201" i="27"/>
  <c r="S201" i="27"/>
  <c r="H202" i="27"/>
  <c r="I202" i="27"/>
  <c r="J202" i="27"/>
  <c r="K202" i="27"/>
  <c r="L202" i="27"/>
  <c r="M202" i="27"/>
  <c r="N202" i="27"/>
  <c r="O202" i="27"/>
  <c r="P202" i="27"/>
  <c r="Q202" i="27"/>
  <c r="R202" i="27"/>
  <c r="S202" i="27"/>
  <c r="H203" i="27"/>
  <c r="I203" i="27"/>
  <c r="J203" i="27"/>
  <c r="K203" i="27"/>
  <c r="L203" i="27"/>
  <c r="M203" i="27"/>
  <c r="N203" i="27"/>
  <c r="O203" i="27"/>
  <c r="P203" i="27"/>
  <c r="Q203" i="27"/>
  <c r="R203" i="27"/>
  <c r="S203" i="27"/>
  <c r="H204" i="27"/>
  <c r="I204" i="27"/>
  <c r="J204" i="27"/>
  <c r="K204" i="27"/>
  <c r="L204" i="27"/>
  <c r="M204" i="27"/>
  <c r="N204" i="27"/>
  <c r="O204" i="27"/>
  <c r="P204" i="27"/>
  <c r="Q204" i="27"/>
  <c r="R204" i="27"/>
  <c r="S204" i="27"/>
  <c r="H205" i="27"/>
  <c r="I205" i="27"/>
  <c r="J205" i="27"/>
  <c r="K205" i="27"/>
  <c r="L205" i="27"/>
  <c r="M205" i="27"/>
  <c r="N205" i="27"/>
  <c r="O205" i="27"/>
  <c r="P205" i="27"/>
  <c r="Q205" i="27"/>
  <c r="R205" i="27"/>
  <c r="S205" i="27"/>
  <c r="H206" i="27"/>
  <c r="I206" i="27"/>
  <c r="J206" i="27"/>
  <c r="K206" i="27"/>
  <c r="L206" i="27"/>
  <c r="M206" i="27"/>
  <c r="N206" i="27"/>
  <c r="O206" i="27"/>
  <c r="P206" i="27"/>
  <c r="Q206" i="27"/>
  <c r="R206" i="27"/>
  <c r="S206" i="27"/>
  <c r="H207" i="27"/>
  <c r="I207" i="27"/>
  <c r="J207" i="27"/>
  <c r="K207" i="27"/>
  <c r="L207" i="27"/>
  <c r="M207" i="27"/>
  <c r="N207" i="27"/>
  <c r="O207" i="27"/>
  <c r="P207" i="27"/>
  <c r="Q207" i="27"/>
  <c r="R207" i="27"/>
  <c r="S207" i="27"/>
  <c r="H208" i="27"/>
  <c r="I208" i="27"/>
  <c r="J208" i="27"/>
  <c r="K208" i="27"/>
  <c r="L208" i="27"/>
  <c r="M208" i="27"/>
  <c r="N208" i="27"/>
  <c r="O208" i="27"/>
  <c r="P208" i="27"/>
  <c r="Q208" i="27"/>
  <c r="R208" i="27"/>
  <c r="S208" i="27"/>
  <c r="H209" i="27"/>
  <c r="I209" i="27"/>
  <c r="J209" i="27"/>
  <c r="K209" i="27"/>
  <c r="L209" i="27"/>
  <c r="M209" i="27"/>
  <c r="N209" i="27"/>
  <c r="O209" i="27"/>
  <c r="P209" i="27"/>
  <c r="Q209" i="27"/>
  <c r="R209" i="27"/>
  <c r="S209" i="27"/>
  <c r="H210" i="27"/>
  <c r="I210" i="27"/>
  <c r="J210" i="27"/>
  <c r="K210" i="27"/>
  <c r="L210" i="27"/>
  <c r="M210" i="27"/>
  <c r="N210" i="27"/>
  <c r="O210" i="27"/>
  <c r="P210" i="27"/>
  <c r="Q210" i="27"/>
  <c r="R210" i="27"/>
  <c r="S210" i="27"/>
  <c r="H211" i="27"/>
  <c r="I211" i="27"/>
  <c r="J211" i="27"/>
  <c r="K211" i="27"/>
  <c r="L211" i="27"/>
  <c r="M211" i="27"/>
  <c r="N211" i="27"/>
  <c r="O211" i="27"/>
  <c r="P211" i="27"/>
  <c r="Q211" i="27"/>
  <c r="R211" i="27"/>
  <c r="S211" i="27"/>
  <c r="H212" i="27"/>
  <c r="I212" i="27"/>
  <c r="J212" i="27"/>
  <c r="K212" i="27"/>
  <c r="L212" i="27"/>
  <c r="M212" i="27"/>
  <c r="N212" i="27"/>
  <c r="O212" i="27"/>
  <c r="P212" i="27"/>
  <c r="Q212" i="27"/>
  <c r="R212" i="27"/>
  <c r="S212" i="27"/>
  <c r="H213" i="27"/>
  <c r="I213" i="27"/>
  <c r="J213" i="27"/>
  <c r="K213" i="27"/>
  <c r="L213" i="27"/>
  <c r="M213" i="27"/>
  <c r="N213" i="27"/>
  <c r="O213" i="27"/>
  <c r="P213" i="27"/>
  <c r="Q213" i="27"/>
  <c r="R213" i="27"/>
  <c r="S213" i="27"/>
  <c r="H214" i="27"/>
  <c r="I214" i="27"/>
  <c r="J214" i="27"/>
  <c r="K214" i="27"/>
  <c r="L214" i="27"/>
  <c r="M214" i="27"/>
  <c r="N214" i="27"/>
  <c r="O214" i="27"/>
  <c r="P214" i="27"/>
  <c r="Q214" i="27"/>
  <c r="R214" i="27"/>
  <c r="S214" i="27"/>
  <c r="H215" i="27"/>
  <c r="I215" i="27"/>
  <c r="J215" i="27"/>
  <c r="K215" i="27"/>
  <c r="L215" i="27"/>
  <c r="M215" i="27"/>
  <c r="N215" i="27"/>
  <c r="O215" i="27"/>
  <c r="P215" i="27"/>
  <c r="Q215" i="27"/>
  <c r="R215" i="27"/>
  <c r="S215" i="27"/>
  <c r="H216" i="27"/>
  <c r="I216" i="27"/>
  <c r="J216" i="27"/>
  <c r="K216" i="27"/>
  <c r="L216" i="27"/>
  <c r="M216" i="27"/>
  <c r="N216" i="27"/>
  <c r="O216" i="27"/>
  <c r="P216" i="27"/>
  <c r="Q216" i="27"/>
  <c r="R216" i="27"/>
  <c r="S216" i="27"/>
  <c r="H217" i="27"/>
  <c r="I217" i="27"/>
  <c r="J217" i="27"/>
  <c r="K217" i="27"/>
  <c r="L217" i="27"/>
  <c r="M217" i="27"/>
  <c r="N217" i="27"/>
  <c r="O217" i="27"/>
  <c r="P217" i="27"/>
  <c r="Q217" i="27"/>
  <c r="R217" i="27"/>
  <c r="S217" i="27"/>
  <c r="H218" i="27"/>
  <c r="I218" i="27"/>
  <c r="J218" i="27"/>
  <c r="K218" i="27"/>
  <c r="L218" i="27"/>
  <c r="M218" i="27"/>
  <c r="N218" i="27"/>
  <c r="O218" i="27"/>
  <c r="P218" i="27"/>
  <c r="Q218" i="27"/>
  <c r="R218" i="27"/>
  <c r="S218" i="27"/>
  <c r="H219" i="27"/>
  <c r="I219" i="27"/>
  <c r="J219" i="27"/>
  <c r="K219" i="27"/>
  <c r="L219" i="27"/>
  <c r="M219" i="27"/>
  <c r="N219" i="27"/>
  <c r="O219" i="27"/>
  <c r="P219" i="27"/>
  <c r="Q219" i="27"/>
  <c r="R219" i="27"/>
  <c r="S219" i="27"/>
  <c r="H220" i="27"/>
  <c r="I220" i="27"/>
  <c r="J220" i="27"/>
  <c r="K220" i="27"/>
  <c r="L220" i="27"/>
  <c r="M220" i="27"/>
  <c r="N220" i="27"/>
  <c r="O220" i="27"/>
  <c r="P220" i="27"/>
  <c r="Q220" i="27"/>
  <c r="R220" i="27"/>
  <c r="S220" i="27"/>
  <c r="H221" i="27"/>
  <c r="I221" i="27"/>
  <c r="J221" i="27"/>
  <c r="K221" i="27"/>
  <c r="L221" i="27"/>
  <c r="M221" i="27"/>
  <c r="N221" i="27"/>
  <c r="O221" i="27"/>
  <c r="P221" i="27"/>
  <c r="Q221" i="27"/>
  <c r="R221" i="27"/>
  <c r="S221" i="27"/>
  <c r="H222" i="27"/>
  <c r="I222" i="27"/>
  <c r="J222" i="27"/>
  <c r="K222" i="27"/>
  <c r="L222" i="27"/>
  <c r="M222" i="27"/>
  <c r="N222" i="27"/>
  <c r="O222" i="27"/>
  <c r="P222" i="27"/>
  <c r="Q222" i="27"/>
  <c r="R222" i="27"/>
  <c r="S222" i="27"/>
  <c r="H223" i="27"/>
  <c r="I223" i="27"/>
  <c r="J223" i="27"/>
  <c r="K223" i="27"/>
  <c r="L223" i="27"/>
  <c r="M223" i="27"/>
  <c r="N223" i="27"/>
  <c r="O223" i="27"/>
  <c r="P223" i="27"/>
  <c r="Q223" i="27"/>
  <c r="R223" i="27"/>
  <c r="S223" i="27"/>
  <c r="H224" i="27"/>
  <c r="I224" i="27"/>
  <c r="J224" i="27"/>
  <c r="K224" i="27"/>
  <c r="L224" i="27"/>
  <c r="M224" i="27"/>
  <c r="N224" i="27"/>
  <c r="O224" i="27"/>
  <c r="P224" i="27"/>
  <c r="Q224" i="27"/>
  <c r="R224" i="27"/>
  <c r="S224" i="27"/>
  <c r="H225" i="27"/>
  <c r="I225" i="27"/>
  <c r="J225" i="27"/>
  <c r="K225" i="27"/>
  <c r="L225" i="27"/>
  <c r="M225" i="27"/>
  <c r="N225" i="27"/>
  <c r="O225" i="27"/>
  <c r="P225" i="27"/>
  <c r="Q225" i="27"/>
  <c r="R225" i="27"/>
  <c r="S225" i="27"/>
  <c r="H226" i="27"/>
  <c r="I226" i="27"/>
  <c r="J226" i="27"/>
  <c r="K226" i="27"/>
  <c r="L226" i="27"/>
  <c r="M226" i="27"/>
  <c r="N226" i="27"/>
  <c r="O226" i="27"/>
  <c r="P226" i="27"/>
  <c r="Q226" i="27"/>
  <c r="R226" i="27"/>
  <c r="S226" i="27"/>
  <c r="H227" i="27"/>
  <c r="I227" i="27"/>
  <c r="J227" i="27"/>
  <c r="K227" i="27"/>
  <c r="L227" i="27"/>
  <c r="M227" i="27"/>
  <c r="N227" i="27"/>
  <c r="O227" i="27"/>
  <c r="P227" i="27"/>
  <c r="Q227" i="27"/>
  <c r="R227" i="27"/>
  <c r="S227" i="27"/>
  <c r="H228" i="27"/>
  <c r="I228" i="27"/>
  <c r="J228" i="27"/>
  <c r="K228" i="27"/>
  <c r="L228" i="27"/>
  <c r="M228" i="27"/>
  <c r="N228" i="27"/>
  <c r="O228" i="27"/>
  <c r="P228" i="27"/>
  <c r="Q228" i="27"/>
  <c r="R228" i="27"/>
  <c r="S228" i="27"/>
  <c r="H229" i="27"/>
  <c r="I229" i="27"/>
  <c r="J229" i="27"/>
  <c r="K229" i="27"/>
  <c r="L229" i="27"/>
  <c r="M229" i="27"/>
  <c r="N229" i="27"/>
  <c r="O229" i="27"/>
  <c r="P229" i="27"/>
  <c r="Q229" i="27"/>
  <c r="R229" i="27"/>
  <c r="S229" i="27"/>
  <c r="H230" i="27"/>
  <c r="I230" i="27"/>
  <c r="J230" i="27"/>
  <c r="K230" i="27"/>
  <c r="L230" i="27"/>
  <c r="M230" i="27"/>
  <c r="N230" i="27"/>
  <c r="O230" i="27"/>
  <c r="P230" i="27"/>
  <c r="Q230" i="27"/>
  <c r="R230" i="27"/>
  <c r="S230" i="27"/>
  <c r="H231" i="27"/>
  <c r="I231" i="27"/>
  <c r="J231" i="27"/>
  <c r="K231" i="27"/>
  <c r="L231" i="27"/>
  <c r="M231" i="27"/>
  <c r="N231" i="27"/>
  <c r="O231" i="27"/>
  <c r="P231" i="27"/>
  <c r="Q231" i="27"/>
  <c r="R231" i="27"/>
  <c r="S231" i="27"/>
  <c r="H232" i="27"/>
  <c r="I232" i="27"/>
  <c r="J232" i="27"/>
  <c r="K232" i="27"/>
  <c r="L232" i="27"/>
  <c r="M232" i="27"/>
  <c r="N232" i="27"/>
  <c r="O232" i="27"/>
  <c r="P232" i="27"/>
  <c r="Q232" i="27"/>
  <c r="R232" i="27"/>
  <c r="S232" i="27"/>
  <c r="H233" i="27"/>
  <c r="I233" i="27"/>
  <c r="J233" i="27"/>
  <c r="K233" i="27"/>
  <c r="L233" i="27"/>
  <c r="M233" i="27"/>
  <c r="N233" i="27"/>
  <c r="O233" i="27"/>
  <c r="P233" i="27"/>
  <c r="Q233" i="27"/>
  <c r="R233" i="27"/>
  <c r="S233" i="27"/>
  <c r="H234" i="27"/>
  <c r="I234" i="27"/>
  <c r="J234" i="27"/>
  <c r="K234" i="27"/>
  <c r="L234" i="27"/>
  <c r="M234" i="27"/>
  <c r="N234" i="27"/>
  <c r="O234" i="27"/>
  <c r="P234" i="27"/>
  <c r="Q234" i="27"/>
  <c r="R234" i="27"/>
  <c r="S234" i="27"/>
  <c r="H235" i="27"/>
  <c r="I235" i="27"/>
  <c r="J235" i="27"/>
  <c r="K235" i="27"/>
  <c r="L235" i="27"/>
  <c r="M235" i="27"/>
  <c r="N235" i="27"/>
  <c r="O235" i="27"/>
  <c r="P235" i="27"/>
  <c r="Q235" i="27"/>
  <c r="R235" i="27"/>
  <c r="S235" i="27"/>
  <c r="H236" i="27"/>
  <c r="I236" i="27"/>
  <c r="J236" i="27"/>
  <c r="K236" i="27"/>
  <c r="L236" i="27"/>
  <c r="M236" i="27"/>
  <c r="N236" i="27"/>
  <c r="O236" i="27"/>
  <c r="P236" i="27"/>
  <c r="Q236" i="27"/>
  <c r="R236" i="27"/>
  <c r="S236" i="27"/>
  <c r="H237" i="27"/>
  <c r="I237" i="27"/>
  <c r="J237" i="27"/>
  <c r="K237" i="27"/>
  <c r="L237" i="27"/>
  <c r="M237" i="27"/>
  <c r="N237" i="27"/>
  <c r="O237" i="27"/>
  <c r="P237" i="27"/>
  <c r="Q237" i="27"/>
  <c r="R237" i="27"/>
  <c r="S237" i="27"/>
  <c r="H238" i="27"/>
  <c r="I238" i="27"/>
  <c r="J238" i="27"/>
  <c r="K238" i="27"/>
  <c r="L238" i="27"/>
  <c r="M238" i="27"/>
  <c r="N238" i="27"/>
  <c r="O238" i="27"/>
  <c r="P238" i="27"/>
  <c r="Q238" i="27"/>
  <c r="R238" i="27"/>
  <c r="S238" i="27"/>
  <c r="H239" i="27"/>
  <c r="I239" i="27"/>
  <c r="J239" i="27"/>
  <c r="K239" i="27"/>
  <c r="L239" i="27"/>
  <c r="M239" i="27"/>
  <c r="N239" i="27"/>
  <c r="O239" i="27"/>
  <c r="P239" i="27"/>
  <c r="Q239" i="27"/>
  <c r="R239" i="27"/>
  <c r="S239" i="27"/>
  <c r="H240" i="27"/>
  <c r="I240" i="27"/>
  <c r="J240" i="27"/>
  <c r="K240" i="27"/>
  <c r="L240" i="27"/>
  <c r="M240" i="27"/>
  <c r="N240" i="27"/>
  <c r="O240" i="27"/>
  <c r="P240" i="27"/>
  <c r="Q240" i="27"/>
  <c r="R240" i="27"/>
  <c r="S240" i="27"/>
  <c r="H241" i="27"/>
  <c r="I241" i="27"/>
  <c r="J241" i="27"/>
  <c r="K241" i="27"/>
  <c r="L241" i="27"/>
  <c r="M241" i="27"/>
  <c r="N241" i="27"/>
  <c r="O241" i="27"/>
  <c r="P241" i="27"/>
  <c r="Q241" i="27"/>
  <c r="R241" i="27"/>
  <c r="S241" i="27"/>
  <c r="H242" i="27"/>
  <c r="I242" i="27"/>
  <c r="J242" i="27"/>
  <c r="K242" i="27"/>
  <c r="L242" i="27"/>
  <c r="M242" i="27"/>
  <c r="N242" i="27"/>
  <c r="O242" i="27"/>
  <c r="P242" i="27"/>
  <c r="Q242" i="27"/>
  <c r="R242" i="27"/>
  <c r="S242" i="27"/>
  <c r="H243" i="27"/>
  <c r="I243" i="27"/>
  <c r="J243" i="27"/>
  <c r="K243" i="27"/>
  <c r="L243" i="27"/>
  <c r="M243" i="27"/>
  <c r="N243" i="27"/>
  <c r="O243" i="27"/>
  <c r="P243" i="27"/>
  <c r="Q243" i="27"/>
  <c r="R243" i="27"/>
  <c r="S243" i="27"/>
  <c r="H244" i="27"/>
  <c r="I244" i="27"/>
  <c r="J244" i="27"/>
  <c r="K244" i="27"/>
  <c r="L244" i="27"/>
  <c r="M244" i="27"/>
  <c r="N244" i="27"/>
  <c r="O244" i="27"/>
  <c r="P244" i="27"/>
  <c r="Q244" i="27"/>
  <c r="R244" i="27"/>
  <c r="S244" i="27"/>
  <c r="H245" i="27"/>
  <c r="I245" i="27"/>
  <c r="J245" i="27"/>
  <c r="K245" i="27"/>
  <c r="L245" i="27"/>
  <c r="M245" i="27"/>
  <c r="N245" i="27"/>
  <c r="O245" i="27"/>
  <c r="P245" i="27"/>
  <c r="Q245" i="27"/>
  <c r="R245" i="27"/>
  <c r="S245" i="27"/>
  <c r="H246" i="27"/>
  <c r="I246" i="27"/>
  <c r="J246" i="27"/>
  <c r="K246" i="27"/>
  <c r="L246" i="27"/>
  <c r="M246" i="27"/>
  <c r="N246" i="27"/>
  <c r="O246" i="27"/>
  <c r="P246" i="27"/>
  <c r="Q246" i="27"/>
  <c r="R246" i="27"/>
  <c r="S246" i="27"/>
  <c r="H247" i="27"/>
  <c r="I247" i="27"/>
  <c r="J247" i="27"/>
  <c r="K247" i="27"/>
  <c r="L247" i="27"/>
  <c r="M247" i="27"/>
  <c r="N247" i="27"/>
  <c r="O247" i="27"/>
  <c r="P247" i="27"/>
  <c r="Q247" i="27"/>
  <c r="R247" i="27"/>
  <c r="S247" i="27"/>
  <c r="H248" i="27"/>
  <c r="I248" i="27"/>
  <c r="J248" i="27"/>
  <c r="K248" i="27"/>
  <c r="L248" i="27"/>
  <c r="M248" i="27"/>
  <c r="N248" i="27"/>
  <c r="O248" i="27"/>
  <c r="P248" i="27"/>
  <c r="Q248" i="27"/>
  <c r="R248" i="27"/>
  <c r="S248" i="27"/>
  <c r="H249" i="27"/>
  <c r="I249" i="27"/>
  <c r="J249" i="27"/>
  <c r="K249" i="27"/>
  <c r="L249" i="27"/>
  <c r="M249" i="27"/>
  <c r="N249" i="27"/>
  <c r="O249" i="27"/>
  <c r="P249" i="27"/>
  <c r="Q249" i="27"/>
  <c r="R249" i="27"/>
  <c r="S249" i="27"/>
  <c r="H250" i="27"/>
  <c r="I250" i="27"/>
  <c r="J250" i="27"/>
  <c r="K250" i="27"/>
  <c r="L250" i="27"/>
  <c r="M250" i="27"/>
  <c r="N250" i="27"/>
  <c r="O250" i="27"/>
  <c r="P250" i="27"/>
  <c r="Q250" i="27"/>
  <c r="R250" i="27"/>
  <c r="S250" i="27"/>
  <c r="H251" i="27"/>
  <c r="I251" i="27"/>
  <c r="J251" i="27"/>
  <c r="K251" i="27"/>
  <c r="L251" i="27"/>
  <c r="M251" i="27"/>
  <c r="N251" i="27"/>
  <c r="O251" i="27"/>
  <c r="P251" i="27"/>
  <c r="Q251" i="27"/>
  <c r="R251" i="27"/>
  <c r="S251" i="27"/>
  <c r="H252" i="27"/>
  <c r="I252" i="27"/>
  <c r="J252" i="27"/>
  <c r="K252" i="27"/>
  <c r="L252" i="27"/>
  <c r="M252" i="27"/>
  <c r="N252" i="27"/>
  <c r="O252" i="27"/>
  <c r="P252" i="27"/>
  <c r="Q252" i="27"/>
  <c r="R252" i="27"/>
  <c r="S252" i="27"/>
  <c r="H253" i="27"/>
  <c r="I253" i="27"/>
  <c r="J253" i="27"/>
  <c r="K253" i="27"/>
  <c r="L253" i="27"/>
  <c r="M253" i="27"/>
  <c r="N253" i="27"/>
  <c r="O253" i="27"/>
  <c r="P253" i="27"/>
  <c r="Q253" i="27"/>
  <c r="R253" i="27"/>
  <c r="S253" i="27"/>
  <c r="H254" i="27"/>
  <c r="I254" i="27"/>
  <c r="J254" i="27"/>
  <c r="K254" i="27"/>
  <c r="L254" i="27"/>
  <c r="M254" i="27"/>
  <c r="N254" i="27"/>
  <c r="O254" i="27"/>
  <c r="P254" i="27"/>
  <c r="Q254" i="27"/>
  <c r="R254" i="27"/>
  <c r="S254" i="27"/>
  <c r="H255" i="27"/>
  <c r="I255" i="27"/>
  <c r="J255" i="27"/>
  <c r="K255" i="27"/>
  <c r="L255" i="27"/>
  <c r="M255" i="27"/>
  <c r="N255" i="27"/>
  <c r="O255" i="27"/>
  <c r="P255" i="27"/>
  <c r="Q255" i="27"/>
  <c r="R255" i="27"/>
  <c r="S255" i="27"/>
  <c r="H256" i="27"/>
  <c r="I256" i="27"/>
  <c r="J256" i="27"/>
  <c r="K256" i="27"/>
  <c r="L256" i="27"/>
  <c r="M256" i="27"/>
  <c r="N256" i="27"/>
  <c r="O256" i="27"/>
  <c r="P256" i="27"/>
  <c r="Q256" i="27"/>
  <c r="R256" i="27"/>
  <c r="S256" i="27"/>
  <c r="H257" i="27"/>
  <c r="I257" i="27"/>
  <c r="J257" i="27"/>
  <c r="K257" i="27"/>
  <c r="L257" i="27"/>
  <c r="M257" i="27"/>
  <c r="N257" i="27"/>
  <c r="O257" i="27"/>
  <c r="P257" i="27"/>
  <c r="Q257" i="27"/>
  <c r="R257" i="27"/>
  <c r="S257" i="27"/>
  <c r="H258" i="27"/>
  <c r="I258" i="27"/>
  <c r="J258" i="27"/>
  <c r="K258" i="27"/>
  <c r="L258" i="27"/>
  <c r="M258" i="27"/>
  <c r="N258" i="27"/>
  <c r="O258" i="27"/>
  <c r="P258" i="27"/>
  <c r="Q258" i="27"/>
  <c r="R258" i="27"/>
  <c r="S258" i="27"/>
  <c r="H259" i="27"/>
  <c r="I259" i="27"/>
  <c r="J259" i="27"/>
  <c r="K259" i="27"/>
  <c r="L259" i="27"/>
  <c r="M259" i="27"/>
  <c r="N259" i="27"/>
  <c r="O259" i="27"/>
  <c r="P259" i="27"/>
  <c r="Q259" i="27"/>
  <c r="R259" i="27"/>
  <c r="S259" i="27"/>
  <c r="H260" i="27"/>
  <c r="I260" i="27"/>
  <c r="J260" i="27"/>
  <c r="K260" i="27"/>
  <c r="L260" i="27"/>
  <c r="M260" i="27"/>
  <c r="N260" i="27"/>
  <c r="O260" i="27"/>
  <c r="P260" i="27"/>
  <c r="Q260" i="27"/>
  <c r="R260" i="27"/>
  <c r="S260" i="27"/>
  <c r="H261" i="27"/>
  <c r="I261" i="27"/>
  <c r="J261" i="27"/>
  <c r="K261" i="27"/>
  <c r="L261" i="27"/>
  <c r="M261" i="27"/>
  <c r="N261" i="27"/>
  <c r="O261" i="27"/>
  <c r="P261" i="27"/>
  <c r="Q261" i="27"/>
  <c r="R261" i="27"/>
  <c r="S261" i="27"/>
  <c r="H262" i="27"/>
  <c r="I262" i="27"/>
  <c r="J262" i="27"/>
  <c r="K262" i="27"/>
  <c r="L262" i="27"/>
  <c r="M262" i="27"/>
  <c r="N262" i="27"/>
  <c r="O262" i="27"/>
  <c r="P262" i="27"/>
  <c r="Q262" i="27"/>
  <c r="R262" i="27"/>
  <c r="S262" i="27"/>
  <c r="H263" i="27"/>
  <c r="I263" i="27"/>
  <c r="J263" i="27"/>
  <c r="K263" i="27"/>
  <c r="L263" i="27"/>
  <c r="M263" i="27"/>
  <c r="N263" i="27"/>
  <c r="O263" i="27"/>
  <c r="P263" i="27"/>
  <c r="Q263" i="27"/>
  <c r="R263" i="27"/>
  <c r="S263" i="27"/>
  <c r="H264" i="27"/>
  <c r="I264" i="27"/>
  <c r="J264" i="27"/>
  <c r="K264" i="27"/>
  <c r="L264" i="27"/>
  <c r="M264" i="27"/>
  <c r="N264" i="27"/>
  <c r="O264" i="27"/>
  <c r="P264" i="27"/>
  <c r="Q264" i="27"/>
  <c r="R264" i="27"/>
  <c r="S264" i="27"/>
  <c r="H265" i="27"/>
  <c r="I265" i="27"/>
  <c r="J265" i="27"/>
  <c r="K265" i="27"/>
  <c r="L265" i="27"/>
  <c r="M265" i="27"/>
  <c r="N265" i="27"/>
  <c r="O265" i="27"/>
  <c r="P265" i="27"/>
  <c r="Q265" i="27"/>
  <c r="R265" i="27"/>
  <c r="S265" i="27"/>
  <c r="H266" i="27"/>
  <c r="I266" i="27"/>
  <c r="J266" i="27"/>
  <c r="K266" i="27"/>
  <c r="L266" i="27"/>
  <c r="M266" i="27"/>
  <c r="N266" i="27"/>
  <c r="O266" i="27"/>
  <c r="P266" i="27"/>
  <c r="Q266" i="27"/>
  <c r="R266" i="27"/>
  <c r="S266" i="27"/>
  <c r="H267" i="27"/>
  <c r="I267" i="27"/>
  <c r="J267" i="27"/>
  <c r="K267" i="27"/>
  <c r="L267" i="27"/>
  <c r="M267" i="27"/>
  <c r="N267" i="27"/>
  <c r="O267" i="27"/>
  <c r="P267" i="27"/>
  <c r="Q267" i="27"/>
  <c r="R267" i="27"/>
  <c r="S267" i="27"/>
  <c r="H268" i="27"/>
  <c r="I268" i="27"/>
  <c r="J268" i="27"/>
  <c r="K268" i="27"/>
  <c r="L268" i="27"/>
  <c r="M268" i="27"/>
  <c r="N268" i="27"/>
  <c r="O268" i="27"/>
  <c r="P268" i="27"/>
  <c r="Q268" i="27"/>
  <c r="R268" i="27"/>
  <c r="S268" i="27"/>
  <c r="H269" i="27"/>
  <c r="I269" i="27"/>
  <c r="J269" i="27"/>
  <c r="K269" i="27"/>
  <c r="L269" i="27"/>
  <c r="M269" i="27"/>
  <c r="N269" i="27"/>
  <c r="O269" i="27"/>
  <c r="P269" i="27"/>
  <c r="Q269" i="27"/>
  <c r="R269" i="27"/>
  <c r="S269" i="27"/>
  <c r="H270" i="27"/>
  <c r="I270" i="27"/>
  <c r="J270" i="27"/>
  <c r="K270" i="27"/>
  <c r="L270" i="27"/>
  <c r="M270" i="27"/>
  <c r="N270" i="27"/>
  <c r="O270" i="27"/>
  <c r="P270" i="27"/>
  <c r="Q270" i="27"/>
  <c r="R270" i="27"/>
  <c r="S270" i="27"/>
  <c r="H271" i="27"/>
  <c r="I271" i="27"/>
  <c r="J271" i="27"/>
  <c r="K271" i="27"/>
  <c r="L271" i="27"/>
  <c r="M271" i="27"/>
  <c r="N271" i="27"/>
  <c r="O271" i="27"/>
  <c r="P271" i="27"/>
  <c r="Q271" i="27"/>
  <c r="R271" i="27"/>
  <c r="S271" i="27"/>
  <c r="H272" i="27"/>
  <c r="I272" i="27"/>
  <c r="J272" i="27"/>
  <c r="K272" i="27"/>
  <c r="L272" i="27"/>
  <c r="M272" i="27"/>
  <c r="N272" i="27"/>
  <c r="O272" i="27"/>
  <c r="P272" i="27"/>
  <c r="Q272" i="27"/>
  <c r="R272" i="27"/>
  <c r="S272" i="27"/>
  <c r="H273" i="27"/>
  <c r="I273" i="27"/>
  <c r="J273" i="27"/>
  <c r="K273" i="27"/>
  <c r="L273" i="27"/>
  <c r="M273" i="27"/>
  <c r="N273" i="27"/>
  <c r="O273" i="27"/>
  <c r="P273" i="27"/>
  <c r="Q273" i="27"/>
  <c r="R273" i="27"/>
  <c r="S273" i="27"/>
  <c r="H274" i="27"/>
  <c r="I274" i="27"/>
  <c r="J274" i="27"/>
  <c r="K274" i="27"/>
  <c r="L274" i="27"/>
  <c r="M274" i="27"/>
  <c r="N274" i="27"/>
  <c r="O274" i="27"/>
  <c r="P274" i="27"/>
  <c r="Q274" i="27"/>
  <c r="R274" i="27"/>
  <c r="S274" i="27"/>
  <c r="H275" i="27"/>
  <c r="I275" i="27"/>
  <c r="J275" i="27"/>
  <c r="K275" i="27"/>
  <c r="L275" i="27"/>
  <c r="M275" i="27"/>
  <c r="N275" i="27"/>
  <c r="O275" i="27"/>
  <c r="P275" i="27"/>
  <c r="Q275" i="27"/>
  <c r="R275" i="27"/>
  <c r="S275" i="27"/>
  <c r="H276" i="27"/>
  <c r="I276" i="27"/>
  <c r="J276" i="27"/>
  <c r="K276" i="27"/>
  <c r="L276" i="27"/>
  <c r="M276" i="27"/>
  <c r="N276" i="27"/>
  <c r="O276" i="27"/>
  <c r="P276" i="27"/>
  <c r="Q276" i="27"/>
  <c r="R276" i="27"/>
  <c r="S276" i="27"/>
  <c r="H277" i="27"/>
  <c r="I277" i="27"/>
  <c r="J277" i="27"/>
  <c r="K277" i="27"/>
  <c r="L277" i="27"/>
  <c r="M277" i="27"/>
  <c r="N277" i="27"/>
  <c r="O277" i="27"/>
  <c r="P277" i="27"/>
  <c r="Q277" i="27"/>
  <c r="R277" i="27"/>
  <c r="S277" i="27"/>
  <c r="H278" i="27"/>
  <c r="I278" i="27"/>
  <c r="J278" i="27"/>
  <c r="K278" i="27"/>
  <c r="L278" i="27"/>
  <c r="M278" i="27"/>
  <c r="N278" i="27"/>
  <c r="O278" i="27"/>
  <c r="P278" i="27"/>
  <c r="Q278" i="27"/>
  <c r="R278" i="27"/>
  <c r="S278" i="27"/>
  <c r="H279" i="27"/>
  <c r="I279" i="27"/>
  <c r="J279" i="27"/>
  <c r="K279" i="27"/>
  <c r="L279" i="27"/>
  <c r="M279" i="27"/>
  <c r="N279" i="27"/>
  <c r="O279" i="27"/>
  <c r="P279" i="27"/>
  <c r="Q279" i="27"/>
  <c r="R279" i="27"/>
  <c r="S279" i="27"/>
  <c r="H280" i="27"/>
  <c r="I280" i="27"/>
  <c r="J280" i="27"/>
  <c r="K280" i="27"/>
  <c r="L280" i="27"/>
  <c r="M280" i="27"/>
  <c r="N280" i="27"/>
  <c r="O280" i="27"/>
  <c r="P280" i="27"/>
  <c r="Q280" i="27"/>
  <c r="R280" i="27"/>
  <c r="S280" i="27"/>
  <c r="H281" i="27"/>
  <c r="I281" i="27"/>
  <c r="J281" i="27"/>
  <c r="K281" i="27"/>
  <c r="L281" i="27"/>
  <c r="M281" i="27"/>
  <c r="N281" i="27"/>
  <c r="O281" i="27"/>
  <c r="P281" i="27"/>
  <c r="Q281" i="27"/>
  <c r="R281" i="27"/>
  <c r="S281" i="27"/>
  <c r="H282" i="27"/>
  <c r="I282" i="27"/>
  <c r="J282" i="27"/>
  <c r="K282" i="27"/>
  <c r="L282" i="27"/>
  <c r="M282" i="27"/>
  <c r="N282" i="27"/>
  <c r="O282" i="27"/>
  <c r="P282" i="27"/>
  <c r="Q282" i="27"/>
  <c r="R282" i="27"/>
  <c r="S282" i="27"/>
  <c r="H283" i="27"/>
  <c r="I283" i="27"/>
  <c r="J283" i="27"/>
  <c r="K283" i="27"/>
  <c r="L283" i="27"/>
  <c r="M283" i="27"/>
  <c r="N283" i="27"/>
  <c r="O283" i="27"/>
  <c r="P283" i="27"/>
  <c r="Q283" i="27"/>
  <c r="R283" i="27"/>
  <c r="S283" i="27"/>
  <c r="H284" i="27"/>
  <c r="I284" i="27"/>
  <c r="J284" i="27"/>
  <c r="K284" i="27"/>
  <c r="L284" i="27"/>
  <c r="M284" i="27"/>
  <c r="N284" i="27"/>
  <c r="O284" i="27"/>
  <c r="P284" i="27"/>
  <c r="Q284" i="27"/>
  <c r="R284" i="27"/>
  <c r="S284" i="27"/>
  <c r="H285" i="27"/>
  <c r="I285" i="27"/>
  <c r="J285" i="27"/>
  <c r="K285" i="27"/>
  <c r="L285" i="27"/>
  <c r="M285" i="27"/>
  <c r="N285" i="27"/>
  <c r="O285" i="27"/>
  <c r="P285" i="27"/>
  <c r="Q285" i="27"/>
  <c r="R285" i="27"/>
  <c r="S285" i="27"/>
  <c r="H286" i="27"/>
  <c r="I286" i="27"/>
  <c r="J286" i="27"/>
  <c r="K286" i="27"/>
  <c r="L286" i="27"/>
  <c r="M286" i="27"/>
  <c r="N286" i="27"/>
  <c r="O286" i="27"/>
  <c r="P286" i="27"/>
  <c r="Q286" i="27"/>
  <c r="R286" i="27"/>
  <c r="S286" i="27"/>
  <c r="H287" i="27"/>
  <c r="I287" i="27"/>
  <c r="J287" i="27"/>
  <c r="K287" i="27"/>
  <c r="L287" i="27"/>
  <c r="M287" i="27"/>
  <c r="N287" i="27"/>
  <c r="O287" i="27"/>
  <c r="P287" i="27"/>
  <c r="Q287" i="27"/>
  <c r="R287" i="27"/>
  <c r="S287" i="27"/>
  <c r="H288" i="27"/>
  <c r="I288" i="27"/>
  <c r="J288" i="27"/>
  <c r="K288" i="27"/>
  <c r="L288" i="27"/>
  <c r="M288" i="27"/>
  <c r="N288" i="27"/>
  <c r="O288" i="27"/>
  <c r="P288" i="27"/>
  <c r="Q288" i="27"/>
  <c r="R288" i="27"/>
  <c r="S288" i="27"/>
  <c r="H289" i="27"/>
  <c r="I289" i="27"/>
  <c r="J289" i="27"/>
  <c r="K289" i="27"/>
  <c r="L289" i="27"/>
  <c r="M289" i="27"/>
  <c r="N289" i="27"/>
  <c r="O289" i="27"/>
  <c r="P289" i="27"/>
  <c r="Q289" i="27"/>
  <c r="R289" i="27"/>
  <c r="S289" i="27"/>
  <c r="H290" i="27"/>
  <c r="I290" i="27"/>
  <c r="J290" i="27"/>
  <c r="K290" i="27"/>
  <c r="L290" i="27"/>
  <c r="M290" i="27"/>
  <c r="N290" i="27"/>
  <c r="O290" i="27"/>
  <c r="P290" i="27"/>
  <c r="Q290" i="27"/>
  <c r="R290" i="27"/>
  <c r="S290" i="27"/>
  <c r="H291" i="27"/>
  <c r="I291" i="27"/>
  <c r="J291" i="27"/>
  <c r="K291" i="27"/>
  <c r="L291" i="27"/>
  <c r="M291" i="27"/>
  <c r="N291" i="27"/>
  <c r="O291" i="27"/>
  <c r="P291" i="27"/>
  <c r="Q291" i="27"/>
  <c r="R291" i="27"/>
  <c r="S291" i="27"/>
  <c r="H292" i="27"/>
  <c r="I292" i="27"/>
  <c r="J292" i="27"/>
  <c r="K292" i="27"/>
  <c r="L292" i="27"/>
  <c r="M292" i="27"/>
  <c r="N292" i="27"/>
  <c r="O292" i="27"/>
  <c r="P292" i="27"/>
  <c r="Q292" i="27"/>
  <c r="R292" i="27"/>
  <c r="S292" i="27"/>
  <c r="H293" i="27"/>
  <c r="I293" i="27"/>
  <c r="J293" i="27"/>
  <c r="K293" i="27"/>
  <c r="L293" i="27"/>
  <c r="M293" i="27"/>
  <c r="N293" i="27"/>
  <c r="O293" i="27"/>
  <c r="P293" i="27"/>
  <c r="Q293" i="27"/>
  <c r="R293" i="27"/>
  <c r="S293" i="27"/>
  <c r="H294" i="27"/>
  <c r="I294" i="27"/>
  <c r="J294" i="27"/>
  <c r="K294" i="27"/>
  <c r="L294" i="27"/>
  <c r="M294" i="27"/>
  <c r="N294" i="27"/>
  <c r="O294" i="27"/>
  <c r="P294" i="27"/>
  <c r="Q294" i="27"/>
  <c r="R294" i="27"/>
  <c r="S294" i="27"/>
  <c r="H295" i="27"/>
  <c r="I295" i="27"/>
  <c r="J295" i="27"/>
  <c r="K295" i="27"/>
  <c r="L295" i="27"/>
  <c r="M295" i="27"/>
  <c r="N295" i="27"/>
  <c r="O295" i="27"/>
  <c r="P295" i="27"/>
  <c r="Q295" i="27"/>
  <c r="R295" i="27"/>
  <c r="S295" i="27"/>
  <c r="H296" i="27"/>
  <c r="I296" i="27"/>
  <c r="J296" i="27"/>
  <c r="K296" i="27"/>
  <c r="L296" i="27"/>
  <c r="M296" i="27"/>
  <c r="N296" i="27"/>
  <c r="O296" i="27"/>
  <c r="P296" i="27"/>
  <c r="Q296" i="27"/>
  <c r="R296" i="27"/>
  <c r="S296" i="27"/>
  <c r="H297" i="27"/>
  <c r="I297" i="27"/>
  <c r="J297" i="27"/>
  <c r="K297" i="27"/>
  <c r="L297" i="27"/>
  <c r="M297" i="27"/>
  <c r="N297" i="27"/>
  <c r="O297" i="27"/>
  <c r="P297" i="27"/>
  <c r="Q297" i="27"/>
  <c r="R297" i="27"/>
  <c r="S297" i="27"/>
  <c r="H298" i="27"/>
  <c r="I298" i="27"/>
  <c r="J298" i="27"/>
  <c r="K298" i="27"/>
  <c r="L298" i="27"/>
  <c r="M298" i="27"/>
  <c r="N298" i="27"/>
  <c r="O298" i="27"/>
  <c r="P298" i="27"/>
  <c r="Q298" i="27"/>
  <c r="R298" i="27"/>
  <c r="S298" i="27"/>
  <c r="H299" i="27"/>
  <c r="I299" i="27"/>
  <c r="J299" i="27"/>
  <c r="K299" i="27"/>
  <c r="L299" i="27"/>
  <c r="M299" i="27"/>
  <c r="N299" i="27"/>
  <c r="O299" i="27"/>
  <c r="P299" i="27"/>
  <c r="Q299" i="27"/>
  <c r="R299" i="27"/>
  <c r="S299" i="27"/>
  <c r="H300" i="27"/>
  <c r="I300" i="27"/>
  <c r="J300" i="27"/>
  <c r="K300" i="27"/>
  <c r="L300" i="27"/>
  <c r="M300" i="27"/>
  <c r="N300" i="27"/>
  <c r="O300" i="27"/>
  <c r="P300" i="27"/>
  <c r="Q300" i="27"/>
  <c r="R300" i="27"/>
  <c r="S300" i="27"/>
  <c r="H301" i="27"/>
  <c r="I301" i="27"/>
  <c r="J301" i="27"/>
  <c r="K301" i="27"/>
  <c r="L301" i="27"/>
  <c r="M301" i="27"/>
  <c r="N301" i="27"/>
  <c r="O301" i="27"/>
  <c r="P301" i="27"/>
  <c r="Q301" i="27"/>
  <c r="R301" i="27"/>
  <c r="S301" i="27"/>
  <c r="H302" i="27"/>
  <c r="I302" i="27"/>
  <c r="J302" i="27"/>
  <c r="K302" i="27"/>
  <c r="L302" i="27"/>
  <c r="M302" i="27"/>
  <c r="N302" i="27"/>
  <c r="O302" i="27"/>
  <c r="P302" i="27"/>
  <c r="Q302" i="27"/>
  <c r="R302" i="27"/>
  <c r="S302" i="27"/>
  <c r="H303" i="27"/>
  <c r="I303" i="27"/>
  <c r="J303" i="27"/>
  <c r="K303" i="27"/>
  <c r="L303" i="27"/>
  <c r="M303" i="27"/>
  <c r="N303" i="27"/>
  <c r="O303" i="27"/>
  <c r="P303" i="27"/>
  <c r="Q303" i="27"/>
  <c r="R303" i="27"/>
  <c r="S303" i="27"/>
  <c r="H304" i="27"/>
  <c r="I304" i="27"/>
  <c r="J304" i="27"/>
  <c r="K304" i="27"/>
  <c r="L304" i="27"/>
  <c r="M304" i="27"/>
  <c r="N304" i="27"/>
  <c r="O304" i="27"/>
  <c r="P304" i="27"/>
  <c r="Q304" i="27"/>
  <c r="R304" i="27"/>
  <c r="S304" i="27"/>
  <c r="H305" i="27"/>
  <c r="I305" i="27"/>
  <c r="J305" i="27"/>
  <c r="K305" i="27"/>
  <c r="L305" i="27"/>
  <c r="M305" i="27"/>
  <c r="N305" i="27"/>
  <c r="O305" i="27"/>
  <c r="P305" i="27"/>
  <c r="Q305" i="27"/>
  <c r="R305" i="27"/>
  <c r="S305" i="27"/>
  <c r="H306" i="27"/>
  <c r="I306" i="27"/>
  <c r="J306" i="27"/>
  <c r="K306" i="27"/>
  <c r="L306" i="27"/>
  <c r="M306" i="27"/>
  <c r="N306" i="27"/>
  <c r="O306" i="27"/>
  <c r="P306" i="27"/>
  <c r="Q306" i="27"/>
  <c r="R306" i="27"/>
  <c r="S306" i="27"/>
  <c r="H307" i="27"/>
  <c r="I307" i="27"/>
  <c r="J307" i="27"/>
  <c r="K307" i="27"/>
  <c r="L307" i="27"/>
  <c r="M307" i="27"/>
  <c r="N307" i="27"/>
  <c r="O307" i="27"/>
  <c r="P307" i="27"/>
  <c r="Q307" i="27"/>
  <c r="R307" i="27"/>
  <c r="S307" i="27"/>
  <c r="H308" i="27"/>
  <c r="I308" i="27"/>
  <c r="J308" i="27"/>
  <c r="K308" i="27"/>
  <c r="L308" i="27"/>
  <c r="M308" i="27"/>
  <c r="N308" i="27"/>
  <c r="O308" i="27"/>
  <c r="P308" i="27"/>
  <c r="Q308" i="27"/>
  <c r="R308" i="27"/>
  <c r="S308" i="27"/>
  <c r="H309" i="27"/>
  <c r="I309" i="27"/>
  <c r="J309" i="27"/>
  <c r="K309" i="27"/>
  <c r="L309" i="27"/>
  <c r="M309" i="27"/>
  <c r="N309" i="27"/>
  <c r="O309" i="27"/>
  <c r="P309" i="27"/>
  <c r="Q309" i="27"/>
  <c r="R309" i="27"/>
  <c r="S309" i="27"/>
  <c r="H310" i="27"/>
  <c r="I310" i="27"/>
  <c r="J310" i="27"/>
  <c r="K310" i="27"/>
  <c r="L310" i="27"/>
  <c r="M310" i="27"/>
  <c r="N310" i="27"/>
  <c r="O310" i="27"/>
  <c r="P310" i="27"/>
  <c r="Q310" i="27"/>
  <c r="R310" i="27"/>
  <c r="S310" i="27"/>
  <c r="H311" i="27"/>
  <c r="I311" i="27"/>
  <c r="J311" i="27"/>
  <c r="K311" i="27"/>
  <c r="L311" i="27"/>
  <c r="M311" i="27"/>
  <c r="N311" i="27"/>
  <c r="O311" i="27"/>
  <c r="P311" i="27"/>
  <c r="Q311" i="27"/>
  <c r="R311" i="27"/>
  <c r="S311" i="27"/>
  <c r="H312" i="27"/>
  <c r="I312" i="27"/>
  <c r="J312" i="27"/>
  <c r="K312" i="27"/>
  <c r="L312" i="27"/>
  <c r="M312" i="27"/>
  <c r="N312" i="27"/>
  <c r="O312" i="27"/>
  <c r="P312" i="27"/>
  <c r="Q312" i="27"/>
  <c r="R312" i="27"/>
  <c r="S312" i="27"/>
  <c r="H313" i="27"/>
  <c r="I313" i="27"/>
  <c r="J313" i="27"/>
  <c r="K313" i="27"/>
  <c r="L313" i="27"/>
  <c r="M313" i="27"/>
  <c r="N313" i="27"/>
  <c r="O313" i="27"/>
  <c r="P313" i="27"/>
  <c r="Q313" i="27"/>
  <c r="R313" i="27"/>
  <c r="S313" i="27"/>
  <c r="H314" i="27"/>
  <c r="I314" i="27"/>
  <c r="J314" i="27"/>
  <c r="K314" i="27"/>
  <c r="L314" i="27"/>
  <c r="M314" i="27"/>
  <c r="N314" i="27"/>
  <c r="O314" i="27"/>
  <c r="P314" i="27"/>
  <c r="Q314" i="27"/>
  <c r="R314" i="27"/>
  <c r="S314" i="27"/>
  <c r="H315" i="27"/>
  <c r="I315" i="27"/>
  <c r="J315" i="27"/>
  <c r="K315" i="27"/>
  <c r="L315" i="27"/>
  <c r="M315" i="27"/>
  <c r="N315" i="27"/>
  <c r="O315" i="27"/>
  <c r="P315" i="27"/>
  <c r="Q315" i="27"/>
  <c r="R315" i="27"/>
  <c r="S315" i="27"/>
  <c r="H316" i="27"/>
  <c r="I316" i="27"/>
  <c r="J316" i="27"/>
  <c r="K316" i="27"/>
  <c r="L316" i="27"/>
  <c r="M316" i="27"/>
  <c r="N316" i="27"/>
  <c r="O316" i="27"/>
  <c r="P316" i="27"/>
  <c r="Q316" i="27"/>
  <c r="R316" i="27"/>
  <c r="S316" i="27"/>
  <c r="H317" i="27"/>
  <c r="I317" i="27"/>
  <c r="J317" i="27"/>
  <c r="K317" i="27"/>
  <c r="L317" i="27"/>
  <c r="M317" i="27"/>
  <c r="N317" i="27"/>
  <c r="O317" i="27"/>
  <c r="P317" i="27"/>
  <c r="Q317" i="27"/>
  <c r="R317" i="27"/>
  <c r="S317" i="27"/>
  <c r="H318" i="27"/>
  <c r="I318" i="27"/>
  <c r="J318" i="27"/>
  <c r="K318" i="27"/>
  <c r="L318" i="27"/>
  <c r="M318" i="27"/>
  <c r="N318" i="27"/>
  <c r="O318" i="27"/>
  <c r="P318" i="27"/>
  <c r="Q318" i="27"/>
  <c r="R318" i="27"/>
  <c r="S318" i="27"/>
  <c r="H319" i="27"/>
  <c r="I319" i="27"/>
  <c r="J319" i="27"/>
  <c r="K319" i="27"/>
  <c r="L319" i="27"/>
  <c r="M319" i="27"/>
  <c r="N319" i="27"/>
  <c r="O319" i="27"/>
  <c r="P319" i="27"/>
  <c r="Q319" i="27"/>
  <c r="R319" i="27"/>
  <c r="S319" i="27"/>
  <c r="H320" i="27"/>
  <c r="I320" i="27"/>
  <c r="J320" i="27"/>
  <c r="K320" i="27"/>
  <c r="L320" i="27"/>
  <c r="M320" i="27"/>
  <c r="N320" i="27"/>
  <c r="O320" i="27"/>
  <c r="P320" i="27"/>
  <c r="Q320" i="27"/>
  <c r="R320" i="27"/>
  <c r="S320" i="27"/>
  <c r="H321" i="27"/>
  <c r="I321" i="27"/>
  <c r="J321" i="27"/>
  <c r="K321" i="27"/>
  <c r="L321" i="27"/>
  <c r="M321" i="27"/>
  <c r="N321" i="27"/>
  <c r="O321" i="27"/>
  <c r="P321" i="27"/>
  <c r="Q321" i="27"/>
  <c r="R321" i="27"/>
  <c r="S321" i="27"/>
  <c r="H322" i="27"/>
  <c r="I322" i="27"/>
  <c r="J322" i="27"/>
  <c r="K322" i="27"/>
  <c r="L322" i="27"/>
  <c r="M322" i="27"/>
  <c r="N322" i="27"/>
  <c r="O322" i="27"/>
  <c r="P322" i="27"/>
  <c r="Q322" i="27"/>
  <c r="R322" i="27"/>
  <c r="S322" i="27"/>
  <c r="H323" i="27"/>
  <c r="I323" i="27"/>
  <c r="J323" i="27"/>
  <c r="K323" i="27"/>
  <c r="L323" i="27"/>
  <c r="M323" i="27"/>
  <c r="N323" i="27"/>
  <c r="O323" i="27"/>
  <c r="P323" i="27"/>
  <c r="Q323" i="27"/>
  <c r="R323" i="27"/>
  <c r="S323" i="27"/>
  <c r="H324" i="27"/>
  <c r="I324" i="27"/>
  <c r="J324" i="27"/>
  <c r="K324" i="27"/>
  <c r="L324" i="27"/>
  <c r="M324" i="27"/>
  <c r="N324" i="27"/>
  <c r="O324" i="27"/>
  <c r="P324" i="27"/>
  <c r="Q324" i="27"/>
  <c r="R324" i="27"/>
  <c r="S324" i="27"/>
  <c r="H325" i="27"/>
  <c r="I325" i="27"/>
  <c r="J325" i="27"/>
  <c r="K325" i="27"/>
  <c r="L325" i="27"/>
  <c r="M325" i="27"/>
  <c r="N325" i="27"/>
  <c r="O325" i="27"/>
  <c r="P325" i="27"/>
  <c r="Q325" i="27"/>
  <c r="R325" i="27"/>
  <c r="S325" i="27"/>
  <c r="H326" i="27"/>
  <c r="I326" i="27"/>
  <c r="J326" i="27"/>
  <c r="K326" i="27"/>
  <c r="L326" i="27"/>
  <c r="M326" i="27"/>
  <c r="N326" i="27"/>
  <c r="O326" i="27"/>
  <c r="P326" i="27"/>
  <c r="Q326" i="27"/>
  <c r="R326" i="27"/>
  <c r="S326" i="27"/>
  <c r="H327" i="27"/>
  <c r="I327" i="27"/>
  <c r="J327" i="27"/>
  <c r="K327" i="27"/>
  <c r="L327" i="27"/>
  <c r="M327" i="27"/>
  <c r="N327" i="27"/>
  <c r="O327" i="27"/>
  <c r="P327" i="27"/>
  <c r="Q327" i="27"/>
  <c r="R327" i="27"/>
  <c r="S327" i="27"/>
  <c r="H328" i="27"/>
  <c r="I328" i="27"/>
  <c r="J328" i="27"/>
  <c r="K328" i="27"/>
  <c r="L328" i="27"/>
  <c r="M328" i="27"/>
  <c r="N328" i="27"/>
  <c r="O328" i="27"/>
  <c r="P328" i="27"/>
  <c r="Q328" i="27"/>
  <c r="R328" i="27"/>
  <c r="S328" i="27"/>
  <c r="H329" i="27"/>
  <c r="I329" i="27"/>
  <c r="J329" i="27"/>
  <c r="K329" i="27"/>
  <c r="L329" i="27"/>
  <c r="M329" i="27"/>
  <c r="N329" i="27"/>
  <c r="O329" i="27"/>
  <c r="P329" i="27"/>
  <c r="Q329" i="27"/>
  <c r="R329" i="27"/>
  <c r="S329" i="27"/>
  <c r="H330" i="27"/>
  <c r="I330" i="27"/>
  <c r="J330" i="27"/>
  <c r="K330" i="27"/>
  <c r="L330" i="27"/>
  <c r="M330" i="27"/>
  <c r="N330" i="27"/>
  <c r="O330" i="27"/>
  <c r="P330" i="27"/>
  <c r="Q330" i="27"/>
  <c r="R330" i="27"/>
  <c r="S330" i="27"/>
  <c r="H331" i="27"/>
  <c r="I331" i="27"/>
  <c r="J331" i="27"/>
  <c r="K331" i="27"/>
  <c r="L331" i="27"/>
  <c r="M331" i="27"/>
  <c r="N331" i="27"/>
  <c r="O331" i="27"/>
  <c r="P331" i="27"/>
  <c r="Q331" i="27"/>
  <c r="R331" i="27"/>
  <c r="S331" i="27"/>
  <c r="H332" i="27"/>
  <c r="I332" i="27"/>
  <c r="J332" i="27"/>
  <c r="K332" i="27"/>
  <c r="L332" i="27"/>
  <c r="M332" i="27"/>
  <c r="N332" i="27"/>
  <c r="O332" i="27"/>
  <c r="P332" i="27"/>
  <c r="Q332" i="27"/>
  <c r="R332" i="27"/>
  <c r="S332" i="27"/>
  <c r="H333" i="27"/>
  <c r="I333" i="27"/>
  <c r="J333" i="27"/>
  <c r="K333" i="27"/>
  <c r="L333" i="27"/>
  <c r="M333" i="27"/>
  <c r="N333" i="27"/>
  <c r="O333" i="27"/>
  <c r="P333" i="27"/>
  <c r="Q333" i="27"/>
  <c r="R333" i="27"/>
  <c r="S333" i="27"/>
  <c r="H334" i="27"/>
  <c r="I334" i="27"/>
  <c r="J334" i="27"/>
  <c r="K334" i="27"/>
  <c r="L334" i="27"/>
  <c r="M334" i="27"/>
  <c r="N334" i="27"/>
  <c r="O334" i="27"/>
  <c r="P334" i="27"/>
  <c r="Q334" i="27"/>
  <c r="R334" i="27"/>
  <c r="S334" i="27"/>
  <c r="H335" i="27"/>
  <c r="I335" i="27"/>
  <c r="J335" i="27"/>
  <c r="K335" i="27"/>
  <c r="L335" i="27"/>
  <c r="M335" i="27"/>
  <c r="N335" i="27"/>
  <c r="O335" i="27"/>
  <c r="P335" i="27"/>
  <c r="Q335" i="27"/>
  <c r="R335" i="27"/>
  <c r="S335" i="27"/>
  <c r="H336" i="27"/>
  <c r="I336" i="27"/>
  <c r="J336" i="27"/>
  <c r="K336" i="27"/>
  <c r="L336" i="27"/>
  <c r="M336" i="27"/>
  <c r="N336" i="27"/>
  <c r="O336" i="27"/>
  <c r="P336" i="27"/>
  <c r="Q336" i="27"/>
  <c r="R336" i="27"/>
  <c r="S336" i="27"/>
  <c r="H337" i="27"/>
  <c r="I337" i="27"/>
  <c r="J337" i="27"/>
  <c r="K337" i="27"/>
  <c r="L337" i="27"/>
  <c r="M337" i="27"/>
  <c r="N337" i="27"/>
  <c r="O337" i="27"/>
  <c r="P337" i="27"/>
  <c r="Q337" i="27"/>
  <c r="R337" i="27"/>
  <c r="S337" i="27"/>
  <c r="H338" i="27"/>
  <c r="I338" i="27"/>
  <c r="J338" i="27"/>
  <c r="K338" i="27"/>
  <c r="L338" i="27"/>
  <c r="M338" i="27"/>
  <c r="N338" i="27"/>
  <c r="O338" i="27"/>
  <c r="P338" i="27"/>
  <c r="Q338" i="27"/>
  <c r="R338" i="27"/>
  <c r="S338" i="27"/>
  <c r="H339" i="27"/>
  <c r="I339" i="27"/>
  <c r="J339" i="27"/>
  <c r="K339" i="27"/>
  <c r="L339" i="27"/>
  <c r="M339" i="27"/>
  <c r="N339" i="27"/>
  <c r="O339" i="27"/>
  <c r="P339" i="27"/>
  <c r="Q339" i="27"/>
  <c r="R339" i="27"/>
  <c r="S339" i="27"/>
  <c r="H340" i="27"/>
  <c r="I340" i="27"/>
  <c r="J340" i="27"/>
  <c r="K340" i="27"/>
  <c r="L340" i="27"/>
  <c r="M340" i="27"/>
  <c r="N340" i="27"/>
  <c r="O340" i="27"/>
  <c r="P340" i="27"/>
  <c r="Q340" i="27"/>
  <c r="R340" i="27"/>
  <c r="S340" i="27"/>
  <c r="H341" i="27"/>
  <c r="I341" i="27"/>
  <c r="J341" i="27"/>
  <c r="K341" i="27"/>
  <c r="L341" i="27"/>
  <c r="M341" i="27"/>
  <c r="N341" i="27"/>
  <c r="O341" i="27"/>
  <c r="P341" i="27"/>
  <c r="Q341" i="27"/>
  <c r="R341" i="27"/>
  <c r="S341" i="27"/>
  <c r="H342" i="27"/>
  <c r="I342" i="27"/>
  <c r="J342" i="27"/>
  <c r="K342" i="27"/>
  <c r="L342" i="27"/>
  <c r="M342" i="27"/>
  <c r="N342" i="27"/>
  <c r="O342" i="27"/>
  <c r="P342" i="27"/>
  <c r="Q342" i="27"/>
  <c r="R342" i="27"/>
  <c r="S342" i="27"/>
  <c r="H343" i="27"/>
  <c r="I343" i="27"/>
  <c r="J343" i="27"/>
  <c r="K343" i="27"/>
  <c r="L343" i="27"/>
  <c r="M343" i="27"/>
  <c r="N343" i="27"/>
  <c r="O343" i="27"/>
  <c r="P343" i="27"/>
  <c r="Q343" i="27"/>
  <c r="R343" i="27"/>
  <c r="S343" i="27"/>
  <c r="H344" i="27"/>
  <c r="I344" i="27"/>
  <c r="J344" i="27"/>
  <c r="K344" i="27"/>
  <c r="L344" i="27"/>
  <c r="M344" i="27"/>
  <c r="N344" i="27"/>
  <c r="O344" i="27"/>
  <c r="P344" i="27"/>
  <c r="Q344" i="27"/>
  <c r="R344" i="27"/>
  <c r="S344" i="27"/>
  <c r="H345" i="27"/>
  <c r="I345" i="27"/>
  <c r="J345" i="27"/>
  <c r="K345" i="27"/>
  <c r="L345" i="27"/>
  <c r="M345" i="27"/>
  <c r="N345" i="27"/>
  <c r="O345" i="27"/>
  <c r="P345" i="27"/>
  <c r="Q345" i="27"/>
  <c r="R345" i="27"/>
  <c r="S345" i="27"/>
  <c r="H346" i="27"/>
  <c r="I346" i="27"/>
  <c r="J346" i="27"/>
  <c r="K346" i="27"/>
  <c r="L346" i="27"/>
  <c r="M346" i="27"/>
  <c r="N346" i="27"/>
  <c r="O346" i="27"/>
  <c r="P346" i="27"/>
  <c r="Q346" i="27"/>
  <c r="R346" i="27"/>
  <c r="S346" i="27"/>
  <c r="H347" i="27"/>
  <c r="I347" i="27"/>
  <c r="J347" i="27"/>
  <c r="K347" i="27"/>
  <c r="L347" i="27"/>
  <c r="M347" i="27"/>
  <c r="N347" i="27"/>
  <c r="O347" i="27"/>
  <c r="P347" i="27"/>
  <c r="Q347" i="27"/>
  <c r="R347" i="27"/>
  <c r="S347" i="27"/>
  <c r="H348" i="27"/>
  <c r="I348" i="27"/>
  <c r="J348" i="27"/>
  <c r="K348" i="27"/>
  <c r="L348" i="27"/>
  <c r="M348" i="27"/>
  <c r="N348" i="27"/>
  <c r="O348" i="27"/>
  <c r="P348" i="27"/>
  <c r="Q348" i="27"/>
  <c r="R348" i="27"/>
  <c r="S348" i="27"/>
  <c r="H349" i="27"/>
  <c r="I349" i="27"/>
  <c r="J349" i="27"/>
  <c r="K349" i="27"/>
  <c r="L349" i="27"/>
  <c r="M349" i="27"/>
  <c r="N349" i="27"/>
  <c r="O349" i="27"/>
  <c r="P349" i="27"/>
  <c r="Q349" i="27"/>
  <c r="R349" i="27"/>
  <c r="S349" i="27"/>
  <c r="H350" i="27"/>
  <c r="I350" i="27"/>
  <c r="J350" i="27"/>
  <c r="K350" i="27"/>
  <c r="L350" i="27"/>
  <c r="M350" i="27"/>
  <c r="N350" i="27"/>
  <c r="O350" i="27"/>
  <c r="P350" i="27"/>
  <c r="Q350" i="27"/>
  <c r="R350" i="27"/>
  <c r="S350" i="27"/>
  <c r="H351" i="27"/>
  <c r="I351" i="27"/>
  <c r="J351" i="27"/>
  <c r="K351" i="27"/>
  <c r="L351" i="27"/>
  <c r="M351" i="27"/>
  <c r="N351" i="27"/>
  <c r="O351" i="27"/>
  <c r="P351" i="27"/>
  <c r="Q351" i="27"/>
  <c r="R351" i="27"/>
  <c r="S351" i="27"/>
  <c r="H352" i="27"/>
  <c r="I352" i="27"/>
  <c r="J352" i="27"/>
  <c r="K352" i="27"/>
  <c r="L352" i="27"/>
  <c r="M352" i="27"/>
  <c r="N352" i="27"/>
  <c r="O352" i="27"/>
  <c r="P352" i="27"/>
  <c r="Q352" i="27"/>
  <c r="R352" i="27"/>
  <c r="S352" i="27"/>
  <c r="H353" i="27"/>
  <c r="I353" i="27"/>
  <c r="J353" i="27"/>
  <c r="K353" i="27"/>
  <c r="L353" i="27"/>
  <c r="M353" i="27"/>
  <c r="N353" i="27"/>
  <c r="O353" i="27"/>
  <c r="P353" i="27"/>
  <c r="Q353" i="27"/>
  <c r="R353" i="27"/>
  <c r="S353" i="27"/>
  <c r="H354" i="27"/>
  <c r="I354" i="27"/>
  <c r="J354" i="27"/>
  <c r="K354" i="27"/>
  <c r="L354" i="27"/>
  <c r="M354" i="27"/>
  <c r="N354" i="27"/>
  <c r="O354" i="27"/>
  <c r="P354" i="27"/>
  <c r="Q354" i="27"/>
  <c r="R354" i="27"/>
  <c r="S354" i="27"/>
  <c r="H355" i="27"/>
  <c r="I355" i="27"/>
  <c r="J355" i="27"/>
  <c r="K355" i="27"/>
  <c r="L355" i="27"/>
  <c r="M355" i="27"/>
  <c r="N355" i="27"/>
  <c r="O355" i="27"/>
  <c r="P355" i="27"/>
  <c r="Q355" i="27"/>
  <c r="R355" i="27"/>
  <c r="S355" i="27"/>
  <c r="H356" i="27"/>
  <c r="I356" i="27"/>
  <c r="J356" i="27"/>
  <c r="K356" i="27"/>
  <c r="L356" i="27"/>
  <c r="M356" i="27"/>
  <c r="N356" i="27"/>
  <c r="O356" i="27"/>
  <c r="P356" i="27"/>
  <c r="Q356" i="27"/>
  <c r="R356" i="27"/>
  <c r="S356" i="27"/>
  <c r="H357" i="27"/>
  <c r="I357" i="27"/>
  <c r="J357" i="27"/>
  <c r="K357" i="27"/>
  <c r="L357" i="27"/>
  <c r="M357" i="27"/>
  <c r="N357" i="27"/>
  <c r="O357" i="27"/>
  <c r="P357" i="27"/>
  <c r="Q357" i="27"/>
  <c r="R357" i="27"/>
  <c r="S357" i="27"/>
  <c r="H358" i="27"/>
  <c r="I358" i="27"/>
  <c r="J358" i="27"/>
  <c r="K358" i="27"/>
  <c r="L358" i="27"/>
  <c r="M358" i="27"/>
  <c r="N358" i="27"/>
  <c r="O358" i="27"/>
  <c r="P358" i="27"/>
  <c r="Q358" i="27"/>
  <c r="R358" i="27"/>
  <c r="S358" i="27"/>
  <c r="H359" i="27"/>
  <c r="I359" i="27"/>
  <c r="J359" i="27"/>
  <c r="K359" i="27"/>
  <c r="L359" i="27"/>
  <c r="M359" i="27"/>
  <c r="N359" i="27"/>
  <c r="O359" i="27"/>
  <c r="P359" i="27"/>
  <c r="Q359" i="27"/>
  <c r="R359" i="27"/>
  <c r="S359" i="27"/>
  <c r="H360" i="27"/>
  <c r="I360" i="27"/>
  <c r="J360" i="27"/>
  <c r="K360" i="27"/>
  <c r="L360" i="27"/>
  <c r="M360" i="27"/>
  <c r="N360" i="27"/>
  <c r="O360" i="27"/>
  <c r="P360" i="27"/>
  <c r="Q360" i="27"/>
  <c r="R360" i="27"/>
  <c r="S360" i="27"/>
  <c r="H361" i="27"/>
  <c r="I361" i="27"/>
  <c r="J361" i="27"/>
  <c r="K361" i="27"/>
  <c r="L361" i="27"/>
  <c r="M361" i="27"/>
  <c r="N361" i="27"/>
  <c r="O361" i="27"/>
  <c r="P361" i="27"/>
  <c r="Q361" i="27"/>
  <c r="R361" i="27"/>
  <c r="S361" i="27"/>
  <c r="H362" i="27"/>
  <c r="I362" i="27"/>
  <c r="J362" i="27"/>
  <c r="K362" i="27"/>
  <c r="L362" i="27"/>
  <c r="M362" i="27"/>
  <c r="N362" i="27"/>
  <c r="O362" i="27"/>
  <c r="P362" i="27"/>
  <c r="Q362" i="27"/>
  <c r="R362" i="27"/>
  <c r="S362" i="27"/>
  <c r="H363" i="27"/>
  <c r="I363" i="27"/>
  <c r="J363" i="27"/>
  <c r="K363" i="27"/>
  <c r="L363" i="27"/>
  <c r="M363" i="27"/>
  <c r="N363" i="27"/>
  <c r="O363" i="27"/>
  <c r="P363" i="27"/>
  <c r="Q363" i="27"/>
  <c r="R363" i="27"/>
  <c r="S363" i="27"/>
  <c r="H364" i="27"/>
  <c r="I364" i="27"/>
  <c r="J364" i="27"/>
  <c r="K364" i="27"/>
  <c r="L364" i="27"/>
  <c r="M364" i="27"/>
  <c r="N364" i="27"/>
  <c r="O364" i="27"/>
  <c r="P364" i="27"/>
  <c r="Q364" i="27"/>
  <c r="R364" i="27"/>
  <c r="S364" i="27"/>
  <c r="H365" i="27"/>
  <c r="I365" i="27"/>
  <c r="J365" i="27"/>
  <c r="K365" i="27"/>
  <c r="L365" i="27"/>
  <c r="M365" i="27"/>
  <c r="N365" i="27"/>
  <c r="O365" i="27"/>
  <c r="P365" i="27"/>
  <c r="Q365" i="27"/>
  <c r="R365" i="27"/>
  <c r="S365" i="27"/>
  <c r="H366" i="27"/>
  <c r="I366" i="27"/>
  <c r="J366" i="27"/>
  <c r="K366" i="27"/>
  <c r="L366" i="27"/>
  <c r="M366" i="27"/>
  <c r="N366" i="27"/>
  <c r="O366" i="27"/>
  <c r="P366" i="27"/>
  <c r="Q366" i="27"/>
  <c r="R366" i="27"/>
  <c r="S366" i="27"/>
  <c r="H367" i="27"/>
  <c r="I367" i="27"/>
  <c r="J367" i="27"/>
  <c r="K367" i="27"/>
  <c r="L367" i="27"/>
  <c r="M367" i="27"/>
  <c r="N367" i="27"/>
  <c r="O367" i="27"/>
  <c r="P367" i="27"/>
  <c r="Q367" i="27"/>
  <c r="R367" i="27"/>
  <c r="S367" i="27"/>
  <c r="H368" i="27"/>
  <c r="I368" i="27"/>
  <c r="J368" i="27"/>
  <c r="K368" i="27"/>
  <c r="L368" i="27"/>
  <c r="M368" i="27"/>
  <c r="N368" i="27"/>
  <c r="O368" i="27"/>
  <c r="P368" i="27"/>
  <c r="Q368" i="27"/>
  <c r="R368" i="27"/>
  <c r="S368" i="27"/>
  <c r="H369" i="27"/>
  <c r="I369" i="27"/>
  <c r="J369" i="27"/>
  <c r="K369" i="27"/>
  <c r="L369" i="27"/>
  <c r="M369" i="27"/>
  <c r="N369" i="27"/>
  <c r="O369" i="27"/>
  <c r="P369" i="27"/>
  <c r="Q369" i="27"/>
  <c r="R369" i="27"/>
  <c r="S369" i="27"/>
  <c r="H370" i="27"/>
  <c r="I370" i="27"/>
  <c r="J370" i="27"/>
  <c r="K370" i="27"/>
  <c r="L370" i="27"/>
  <c r="M370" i="27"/>
  <c r="N370" i="27"/>
  <c r="O370" i="27"/>
  <c r="P370" i="27"/>
  <c r="Q370" i="27"/>
  <c r="R370" i="27"/>
  <c r="S370" i="27"/>
  <c r="H371" i="27"/>
  <c r="I371" i="27"/>
  <c r="J371" i="27"/>
  <c r="K371" i="27"/>
  <c r="L371" i="27"/>
  <c r="M371" i="27"/>
  <c r="N371" i="27"/>
  <c r="O371" i="27"/>
  <c r="P371" i="27"/>
  <c r="Q371" i="27"/>
  <c r="R371" i="27"/>
  <c r="S371" i="27"/>
  <c r="H372" i="27"/>
  <c r="I372" i="27"/>
  <c r="J372" i="27"/>
  <c r="K372" i="27"/>
  <c r="L372" i="27"/>
  <c r="M372" i="27"/>
  <c r="N372" i="27"/>
  <c r="O372" i="27"/>
  <c r="P372" i="27"/>
  <c r="Q372" i="27"/>
  <c r="R372" i="27"/>
  <c r="S372" i="27"/>
  <c r="H373" i="27"/>
  <c r="I373" i="27"/>
  <c r="J373" i="27"/>
  <c r="K373" i="27"/>
  <c r="L373" i="27"/>
  <c r="M373" i="27"/>
  <c r="N373" i="27"/>
  <c r="O373" i="27"/>
  <c r="P373" i="27"/>
  <c r="Q373" i="27"/>
  <c r="R373" i="27"/>
  <c r="S373" i="27"/>
  <c r="H374" i="27"/>
  <c r="I374" i="27"/>
  <c r="J374" i="27"/>
  <c r="K374" i="27"/>
  <c r="L374" i="27"/>
  <c r="M374" i="27"/>
  <c r="N374" i="27"/>
  <c r="O374" i="27"/>
  <c r="P374" i="27"/>
  <c r="Q374" i="27"/>
  <c r="R374" i="27"/>
  <c r="S374" i="27"/>
  <c r="H375" i="27"/>
  <c r="I375" i="27"/>
  <c r="J375" i="27"/>
  <c r="K375" i="27"/>
  <c r="L375" i="27"/>
  <c r="M375" i="27"/>
  <c r="N375" i="27"/>
  <c r="O375" i="27"/>
  <c r="P375" i="27"/>
  <c r="Q375" i="27"/>
  <c r="R375" i="27"/>
  <c r="S375" i="27"/>
  <c r="H376" i="27"/>
  <c r="I376" i="27"/>
  <c r="J376" i="27"/>
  <c r="K376" i="27"/>
  <c r="L376" i="27"/>
  <c r="M376" i="27"/>
  <c r="N376" i="27"/>
  <c r="O376" i="27"/>
  <c r="P376" i="27"/>
  <c r="Q376" i="27"/>
  <c r="R376" i="27"/>
  <c r="S376" i="27"/>
  <c r="H377" i="27"/>
  <c r="I377" i="27"/>
  <c r="J377" i="27"/>
  <c r="K377" i="27"/>
  <c r="L377" i="27"/>
  <c r="M377" i="27"/>
  <c r="N377" i="27"/>
  <c r="O377" i="27"/>
  <c r="P377" i="27"/>
  <c r="Q377" i="27"/>
  <c r="R377" i="27"/>
  <c r="S377" i="27"/>
  <c r="H378" i="27"/>
  <c r="I378" i="27"/>
  <c r="J378" i="27"/>
  <c r="K378" i="27"/>
  <c r="L378" i="27"/>
  <c r="M378" i="27"/>
  <c r="N378" i="27"/>
  <c r="O378" i="27"/>
  <c r="P378" i="27"/>
  <c r="Q378" i="27"/>
  <c r="R378" i="27"/>
  <c r="S378" i="27"/>
  <c r="H379" i="27"/>
  <c r="I379" i="27"/>
  <c r="J379" i="27"/>
  <c r="K379" i="27"/>
  <c r="L379" i="27"/>
  <c r="M379" i="27"/>
  <c r="N379" i="27"/>
  <c r="O379" i="27"/>
  <c r="P379" i="27"/>
  <c r="Q379" i="27"/>
  <c r="R379" i="27"/>
  <c r="S379" i="27"/>
  <c r="H380" i="27"/>
  <c r="I380" i="27"/>
  <c r="J380" i="27"/>
  <c r="K380" i="27"/>
  <c r="L380" i="27"/>
  <c r="M380" i="27"/>
  <c r="N380" i="27"/>
  <c r="O380" i="27"/>
  <c r="P380" i="27"/>
  <c r="Q380" i="27"/>
  <c r="R380" i="27"/>
  <c r="S380" i="27"/>
  <c r="H381" i="27"/>
  <c r="I381" i="27"/>
  <c r="J381" i="27"/>
  <c r="K381" i="27"/>
  <c r="L381" i="27"/>
  <c r="M381" i="27"/>
  <c r="N381" i="27"/>
  <c r="O381" i="27"/>
  <c r="P381" i="27"/>
  <c r="Q381" i="27"/>
  <c r="R381" i="27"/>
  <c r="S381" i="27"/>
  <c r="H382" i="27"/>
  <c r="I382" i="27"/>
  <c r="J382" i="27"/>
  <c r="K382" i="27"/>
  <c r="L382" i="27"/>
  <c r="M382" i="27"/>
  <c r="N382" i="27"/>
  <c r="O382" i="27"/>
  <c r="P382" i="27"/>
  <c r="Q382" i="27"/>
  <c r="R382" i="27"/>
  <c r="S382" i="27"/>
  <c r="H383" i="27"/>
  <c r="I383" i="27"/>
  <c r="J383" i="27"/>
  <c r="K383" i="27"/>
  <c r="L383" i="27"/>
  <c r="M383" i="27"/>
  <c r="N383" i="27"/>
  <c r="O383" i="27"/>
  <c r="P383" i="27"/>
  <c r="Q383" i="27"/>
  <c r="R383" i="27"/>
  <c r="S383" i="27"/>
  <c r="H384" i="27"/>
  <c r="I384" i="27"/>
  <c r="J384" i="27"/>
  <c r="K384" i="27"/>
  <c r="L384" i="27"/>
  <c r="M384" i="27"/>
  <c r="N384" i="27"/>
  <c r="O384" i="27"/>
  <c r="P384" i="27"/>
  <c r="Q384" i="27"/>
  <c r="R384" i="27"/>
  <c r="S384" i="27"/>
  <c r="H385" i="27"/>
  <c r="I385" i="27"/>
  <c r="J385" i="27"/>
  <c r="K385" i="27"/>
  <c r="L385" i="27"/>
  <c r="M385" i="27"/>
  <c r="N385" i="27"/>
  <c r="O385" i="27"/>
  <c r="P385" i="27"/>
  <c r="Q385" i="27"/>
  <c r="R385" i="27"/>
  <c r="S385" i="27"/>
  <c r="H386" i="27"/>
  <c r="I386" i="27"/>
  <c r="J386" i="27"/>
  <c r="K386" i="27"/>
  <c r="L386" i="27"/>
  <c r="M386" i="27"/>
  <c r="N386" i="27"/>
  <c r="O386" i="27"/>
  <c r="P386" i="27"/>
  <c r="Q386" i="27"/>
  <c r="R386" i="27"/>
  <c r="S386" i="27"/>
  <c r="H387" i="27"/>
  <c r="I387" i="27"/>
  <c r="J387" i="27"/>
  <c r="K387" i="27"/>
  <c r="L387" i="27"/>
  <c r="M387" i="27"/>
  <c r="N387" i="27"/>
  <c r="O387" i="27"/>
  <c r="P387" i="27"/>
  <c r="Q387" i="27"/>
  <c r="R387" i="27"/>
  <c r="S387" i="27"/>
  <c r="H388" i="27"/>
  <c r="I388" i="27"/>
  <c r="J388" i="27"/>
  <c r="K388" i="27"/>
  <c r="L388" i="27"/>
  <c r="M388" i="27"/>
  <c r="N388" i="27"/>
  <c r="O388" i="27"/>
  <c r="P388" i="27"/>
  <c r="Q388" i="27"/>
  <c r="R388" i="27"/>
  <c r="S388" i="27"/>
  <c r="H389" i="27"/>
  <c r="I389" i="27"/>
  <c r="J389" i="27"/>
  <c r="K389" i="27"/>
  <c r="L389" i="27"/>
  <c r="M389" i="27"/>
  <c r="N389" i="27"/>
  <c r="O389" i="27"/>
  <c r="P389" i="27"/>
  <c r="Q389" i="27"/>
  <c r="R389" i="27"/>
  <c r="S389" i="27"/>
  <c r="H390" i="27"/>
  <c r="I390" i="27"/>
  <c r="J390" i="27"/>
  <c r="K390" i="27"/>
  <c r="L390" i="27"/>
  <c r="M390" i="27"/>
  <c r="N390" i="27"/>
  <c r="O390" i="27"/>
  <c r="P390" i="27"/>
  <c r="Q390" i="27"/>
  <c r="R390" i="27"/>
  <c r="S390" i="27"/>
  <c r="H391" i="27"/>
  <c r="I391" i="27"/>
  <c r="J391" i="27"/>
  <c r="K391" i="27"/>
  <c r="L391" i="27"/>
  <c r="M391" i="27"/>
  <c r="N391" i="27"/>
  <c r="O391" i="27"/>
  <c r="P391" i="27"/>
  <c r="Q391" i="27"/>
  <c r="R391" i="27"/>
  <c r="S391" i="27"/>
  <c r="H392" i="27"/>
  <c r="I392" i="27"/>
  <c r="J392" i="27"/>
  <c r="K392" i="27"/>
  <c r="L392" i="27"/>
  <c r="M392" i="27"/>
  <c r="N392" i="27"/>
  <c r="O392" i="27"/>
  <c r="P392" i="27"/>
  <c r="Q392" i="27"/>
  <c r="R392" i="27"/>
  <c r="S392" i="27"/>
  <c r="H393" i="27"/>
  <c r="I393" i="27"/>
  <c r="J393" i="27"/>
  <c r="K393" i="27"/>
  <c r="L393" i="27"/>
  <c r="M393" i="27"/>
  <c r="N393" i="27"/>
  <c r="O393" i="27"/>
  <c r="P393" i="27"/>
  <c r="Q393" i="27"/>
  <c r="R393" i="27"/>
  <c r="S393" i="27"/>
  <c r="H394" i="27"/>
  <c r="I394" i="27"/>
  <c r="J394" i="27"/>
  <c r="K394" i="27"/>
  <c r="L394" i="27"/>
  <c r="M394" i="27"/>
  <c r="N394" i="27"/>
  <c r="O394" i="27"/>
  <c r="P394" i="27"/>
  <c r="Q394" i="27"/>
  <c r="R394" i="27"/>
  <c r="S394" i="27"/>
  <c r="H395" i="27"/>
  <c r="I395" i="27"/>
  <c r="J395" i="27"/>
  <c r="K395" i="27"/>
  <c r="L395" i="27"/>
  <c r="M395" i="27"/>
  <c r="N395" i="27"/>
  <c r="O395" i="27"/>
  <c r="P395" i="27"/>
  <c r="Q395" i="27"/>
  <c r="R395" i="27"/>
  <c r="S395" i="27"/>
  <c r="H396" i="27"/>
  <c r="I396" i="27"/>
  <c r="J396" i="27"/>
  <c r="K396" i="27"/>
  <c r="L396" i="27"/>
  <c r="M396" i="27"/>
  <c r="N396" i="27"/>
  <c r="O396" i="27"/>
  <c r="P396" i="27"/>
  <c r="Q396" i="27"/>
  <c r="R396" i="27"/>
  <c r="S396" i="27"/>
  <c r="H397" i="27"/>
  <c r="I397" i="27"/>
  <c r="J397" i="27"/>
  <c r="K397" i="27"/>
  <c r="L397" i="27"/>
  <c r="M397" i="27"/>
  <c r="N397" i="27"/>
  <c r="O397" i="27"/>
  <c r="P397" i="27"/>
  <c r="Q397" i="27"/>
  <c r="R397" i="27"/>
  <c r="S397" i="27"/>
  <c r="H398" i="27"/>
  <c r="I398" i="27"/>
  <c r="J398" i="27"/>
  <c r="K398" i="27"/>
  <c r="L398" i="27"/>
  <c r="M398" i="27"/>
  <c r="N398" i="27"/>
  <c r="O398" i="27"/>
  <c r="P398" i="27"/>
  <c r="Q398" i="27"/>
  <c r="R398" i="27"/>
  <c r="S398" i="27"/>
  <c r="H399" i="27"/>
  <c r="I399" i="27"/>
  <c r="J399" i="27"/>
  <c r="K399" i="27"/>
  <c r="L399" i="27"/>
  <c r="M399" i="27"/>
  <c r="N399" i="27"/>
  <c r="O399" i="27"/>
  <c r="P399" i="27"/>
  <c r="Q399" i="27"/>
  <c r="R399" i="27"/>
  <c r="S399" i="27"/>
  <c r="H400" i="27"/>
  <c r="I400" i="27"/>
  <c r="J400" i="27"/>
  <c r="K400" i="27"/>
  <c r="L400" i="27"/>
  <c r="M400" i="27"/>
  <c r="N400" i="27"/>
  <c r="O400" i="27"/>
  <c r="P400" i="27"/>
  <c r="Q400" i="27"/>
  <c r="R400" i="27"/>
  <c r="S400" i="27"/>
  <c r="H401" i="27"/>
  <c r="I401" i="27"/>
  <c r="J401" i="27"/>
  <c r="K401" i="27"/>
  <c r="L401" i="27"/>
  <c r="M401" i="27"/>
  <c r="N401" i="27"/>
  <c r="O401" i="27"/>
  <c r="P401" i="27"/>
  <c r="Q401" i="27"/>
  <c r="R401" i="27"/>
  <c r="S401" i="27"/>
  <c r="H402" i="27"/>
  <c r="I402" i="27"/>
  <c r="J402" i="27"/>
  <c r="K402" i="27"/>
  <c r="L402" i="27"/>
  <c r="M402" i="27"/>
  <c r="N402" i="27"/>
  <c r="O402" i="27"/>
  <c r="P402" i="27"/>
  <c r="Q402" i="27"/>
  <c r="R402" i="27"/>
  <c r="S402" i="27"/>
  <c r="H403" i="27"/>
  <c r="I403" i="27"/>
  <c r="J403" i="27"/>
  <c r="K403" i="27"/>
  <c r="L403" i="27"/>
  <c r="M403" i="27"/>
  <c r="N403" i="27"/>
  <c r="O403" i="27"/>
  <c r="P403" i="27"/>
  <c r="Q403" i="27"/>
  <c r="R403" i="27"/>
  <c r="S403" i="27"/>
  <c r="H404" i="27"/>
  <c r="I404" i="27"/>
  <c r="J404" i="27"/>
  <c r="K404" i="27"/>
  <c r="L404" i="27"/>
  <c r="M404" i="27"/>
  <c r="N404" i="27"/>
  <c r="O404" i="27"/>
  <c r="P404" i="27"/>
  <c r="Q404" i="27"/>
  <c r="R404" i="27"/>
  <c r="S404" i="27"/>
  <c r="H405" i="27"/>
  <c r="I405" i="27"/>
  <c r="J405" i="27"/>
  <c r="K405" i="27"/>
  <c r="L405" i="27"/>
  <c r="M405" i="27"/>
  <c r="N405" i="27"/>
  <c r="O405" i="27"/>
  <c r="P405" i="27"/>
  <c r="Q405" i="27"/>
  <c r="R405" i="27"/>
  <c r="S405" i="27"/>
  <c r="H406" i="27"/>
  <c r="I406" i="27"/>
  <c r="J406" i="27"/>
  <c r="K406" i="27"/>
  <c r="L406" i="27"/>
  <c r="M406" i="27"/>
  <c r="N406" i="27"/>
  <c r="O406" i="27"/>
  <c r="P406" i="27"/>
  <c r="Q406" i="27"/>
  <c r="R406" i="27"/>
  <c r="S406" i="27"/>
  <c r="H407" i="27"/>
  <c r="I407" i="27"/>
  <c r="J407" i="27"/>
  <c r="K407" i="27"/>
  <c r="L407" i="27"/>
  <c r="M407" i="27"/>
  <c r="N407" i="27"/>
  <c r="O407" i="27"/>
  <c r="P407" i="27"/>
  <c r="Q407" i="27"/>
  <c r="R407" i="27"/>
  <c r="S407" i="27"/>
  <c r="H408" i="27"/>
  <c r="I408" i="27"/>
  <c r="J408" i="27"/>
  <c r="K408" i="27"/>
  <c r="L408" i="27"/>
  <c r="M408" i="27"/>
  <c r="N408" i="27"/>
  <c r="O408" i="27"/>
  <c r="P408" i="27"/>
  <c r="Q408" i="27"/>
  <c r="R408" i="27"/>
  <c r="S408" i="27"/>
  <c r="H409" i="27"/>
  <c r="I409" i="27"/>
  <c r="J409" i="27"/>
  <c r="K409" i="27"/>
  <c r="L409" i="27"/>
  <c r="M409" i="27"/>
  <c r="N409" i="27"/>
  <c r="O409" i="27"/>
  <c r="P409" i="27"/>
  <c r="Q409" i="27"/>
  <c r="R409" i="27"/>
  <c r="S409" i="27"/>
  <c r="H410" i="27"/>
  <c r="I410" i="27"/>
  <c r="J410" i="27"/>
  <c r="K410" i="27"/>
  <c r="L410" i="27"/>
  <c r="M410" i="27"/>
  <c r="N410" i="27"/>
  <c r="O410" i="27"/>
  <c r="P410" i="27"/>
  <c r="Q410" i="27"/>
  <c r="R410" i="27"/>
  <c r="S410" i="27"/>
  <c r="H411" i="27"/>
  <c r="I411" i="27"/>
  <c r="J411" i="27"/>
  <c r="K411" i="27"/>
  <c r="L411" i="27"/>
  <c r="M411" i="27"/>
  <c r="N411" i="27"/>
  <c r="O411" i="27"/>
  <c r="P411" i="27"/>
  <c r="Q411" i="27"/>
  <c r="R411" i="27"/>
  <c r="S411" i="27"/>
  <c r="H412" i="27"/>
  <c r="I412" i="27"/>
  <c r="J412" i="27"/>
  <c r="K412" i="27"/>
  <c r="L412" i="27"/>
  <c r="M412" i="27"/>
  <c r="N412" i="27"/>
  <c r="O412" i="27"/>
  <c r="P412" i="27"/>
  <c r="Q412" i="27"/>
  <c r="R412" i="27"/>
  <c r="S412" i="27"/>
  <c r="H413" i="27"/>
  <c r="I413" i="27"/>
  <c r="J413" i="27"/>
  <c r="K413" i="27"/>
  <c r="L413" i="27"/>
  <c r="M413" i="27"/>
  <c r="N413" i="27"/>
  <c r="O413" i="27"/>
  <c r="P413" i="27"/>
  <c r="Q413" i="27"/>
  <c r="R413" i="27"/>
  <c r="S413" i="27"/>
  <c r="H414" i="27"/>
  <c r="I414" i="27"/>
  <c r="J414" i="27"/>
  <c r="K414" i="27"/>
  <c r="L414" i="27"/>
  <c r="M414" i="27"/>
  <c r="N414" i="27"/>
  <c r="O414" i="27"/>
  <c r="P414" i="27"/>
  <c r="Q414" i="27"/>
  <c r="R414" i="27"/>
  <c r="S414" i="27"/>
  <c r="H415" i="27"/>
  <c r="I415" i="27"/>
  <c r="J415" i="27"/>
  <c r="K415" i="27"/>
  <c r="L415" i="27"/>
  <c r="M415" i="27"/>
  <c r="N415" i="27"/>
  <c r="O415" i="27"/>
  <c r="P415" i="27"/>
  <c r="Q415" i="27"/>
  <c r="R415" i="27"/>
  <c r="S415" i="27"/>
  <c r="H416" i="27"/>
  <c r="I416" i="27"/>
  <c r="J416" i="27"/>
  <c r="K416" i="27"/>
  <c r="L416" i="27"/>
  <c r="M416" i="27"/>
  <c r="N416" i="27"/>
  <c r="O416" i="27"/>
  <c r="P416" i="27"/>
  <c r="Q416" i="27"/>
  <c r="R416" i="27"/>
  <c r="S416" i="27"/>
  <c r="H417" i="27"/>
  <c r="I417" i="27"/>
  <c r="J417" i="27"/>
  <c r="K417" i="27"/>
  <c r="L417" i="27"/>
  <c r="M417" i="27"/>
  <c r="N417" i="27"/>
  <c r="O417" i="27"/>
  <c r="P417" i="27"/>
  <c r="Q417" i="27"/>
  <c r="R417" i="27"/>
  <c r="S417" i="27"/>
  <c r="H418" i="27"/>
  <c r="I418" i="27"/>
  <c r="J418" i="27"/>
  <c r="K418" i="27"/>
  <c r="L418" i="27"/>
  <c r="M418" i="27"/>
  <c r="N418" i="27"/>
  <c r="O418" i="27"/>
  <c r="P418" i="27"/>
  <c r="Q418" i="27"/>
  <c r="R418" i="27"/>
  <c r="S418" i="27"/>
  <c r="H419" i="27"/>
  <c r="I419" i="27"/>
  <c r="J419" i="27"/>
  <c r="K419" i="27"/>
  <c r="L419" i="27"/>
  <c r="M419" i="27"/>
  <c r="N419" i="27"/>
  <c r="O419" i="27"/>
  <c r="P419" i="27"/>
  <c r="Q419" i="27"/>
  <c r="R419" i="27"/>
  <c r="S419" i="27"/>
  <c r="H420" i="27"/>
  <c r="I420" i="27"/>
  <c r="J420" i="27"/>
  <c r="K420" i="27"/>
  <c r="L420" i="27"/>
  <c r="M420" i="27"/>
  <c r="N420" i="27"/>
  <c r="O420" i="27"/>
  <c r="P420" i="27"/>
  <c r="Q420" i="27"/>
  <c r="R420" i="27"/>
  <c r="S420" i="27"/>
  <c r="H421" i="27"/>
  <c r="I421" i="27"/>
  <c r="J421" i="27"/>
  <c r="K421" i="27"/>
  <c r="L421" i="27"/>
  <c r="M421" i="27"/>
  <c r="N421" i="27"/>
  <c r="O421" i="27"/>
  <c r="P421" i="27"/>
  <c r="Q421" i="27"/>
  <c r="R421" i="27"/>
  <c r="S421" i="27"/>
  <c r="H422" i="27"/>
  <c r="I422" i="27"/>
  <c r="J422" i="27"/>
  <c r="K422" i="27"/>
  <c r="L422" i="27"/>
  <c r="M422" i="27"/>
  <c r="N422" i="27"/>
  <c r="O422" i="27"/>
  <c r="P422" i="27"/>
  <c r="Q422" i="27"/>
  <c r="R422" i="27"/>
  <c r="S422" i="27"/>
  <c r="H423" i="27"/>
  <c r="I423" i="27"/>
  <c r="J423" i="27"/>
  <c r="K423" i="27"/>
  <c r="L423" i="27"/>
  <c r="M423" i="27"/>
  <c r="N423" i="27"/>
  <c r="O423" i="27"/>
  <c r="P423" i="27"/>
  <c r="Q423" i="27"/>
  <c r="R423" i="27"/>
  <c r="S423" i="27"/>
  <c r="H424" i="27"/>
  <c r="I424" i="27"/>
  <c r="J424" i="27"/>
  <c r="K424" i="27"/>
  <c r="L424" i="27"/>
  <c r="M424" i="27"/>
  <c r="N424" i="27"/>
  <c r="O424" i="27"/>
  <c r="P424" i="27"/>
  <c r="Q424" i="27"/>
  <c r="R424" i="27"/>
  <c r="S424" i="27"/>
  <c r="H425" i="27"/>
  <c r="I425" i="27"/>
  <c r="J425" i="27"/>
  <c r="K425" i="27"/>
  <c r="L425" i="27"/>
  <c r="M425" i="27"/>
  <c r="N425" i="27"/>
  <c r="O425" i="27"/>
  <c r="P425" i="27"/>
  <c r="Q425" i="27"/>
  <c r="R425" i="27"/>
  <c r="S425" i="27"/>
  <c r="H426" i="27"/>
  <c r="I426" i="27"/>
  <c r="J426" i="27"/>
  <c r="K426" i="27"/>
  <c r="L426" i="27"/>
  <c r="M426" i="27"/>
  <c r="N426" i="27"/>
  <c r="O426" i="27"/>
  <c r="P426" i="27"/>
  <c r="Q426" i="27"/>
  <c r="R426" i="27"/>
  <c r="S426" i="27"/>
  <c r="H427" i="27"/>
  <c r="I427" i="27"/>
  <c r="J427" i="27"/>
  <c r="K427" i="27"/>
  <c r="L427" i="27"/>
  <c r="M427" i="27"/>
  <c r="N427" i="27"/>
  <c r="O427" i="27"/>
  <c r="P427" i="27"/>
  <c r="Q427" i="27"/>
  <c r="R427" i="27"/>
  <c r="S427" i="27"/>
  <c r="H428" i="27"/>
  <c r="I428" i="27"/>
  <c r="J428" i="27"/>
  <c r="K428" i="27"/>
  <c r="L428" i="27"/>
  <c r="M428" i="27"/>
  <c r="N428" i="27"/>
  <c r="O428" i="27"/>
  <c r="P428" i="27"/>
  <c r="Q428" i="27"/>
  <c r="R428" i="27"/>
  <c r="S428" i="27"/>
  <c r="H429" i="27"/>
  <c r="I429" i="27"/>
  <c r="J429" i="27"/>
  <c r="K429" i="27"/>
  <c r="L429" i="27"/>
  <c r="M429" i="27"/>
  <c r="N429" i="27"/>
  <c r="O429" i="27"/>
  <c r="P429" i="27"/>
  <c r="Q429" i="27"/>
  <c r="R429" i="27"/>
  <c r="S429" i="27"/>
  <c r="H430" i="27"/>
  <c r="I430" i="27"/>
  <c r="J430" i="27"/>
  <c r="K430" i="27"/>
  <c r="L430" i="27"/>
  <c r="M430" i="27"/>
  <c r="N430" i="27"/>
  <c r="O430" i="27"/>
  <c r="P430" i="27"/>
  <c r="Q430" i="27"/>
  <c r="R430" i="27"/>
  <c r="S430" i="27"/>
  <c r="H431" i="27"/>
  <c r="I431" i="27"/>
  <c r="J431" i="27"/>
  <c r="K431" i="27"/>
  <c r="L431" i="27"/>
  <c r="M431" i="27"/>
  <c r="N431" i="27"/>
  <c r="O431" i="27"/>
  <c r="P431" i="27"/>
  <c r="Q431" i="27"/>
  <c r="R431" i="27"/>
  <c r="S431" i="27"/>
  <c r="H432" i="27"/>
  <c r="I432" i="27"/>
  <c r="J432" i="27"/>
  <c r="K432" i="27"/>
  <c r="L432" i="27"/>
  <c r="M432" i="27"/>
  <c r="N432" i="27"/>
  <c r="O432" i="27"/>
  <c r="P432" i="27"/>
  <c r="Q432" i="27"/>
  <c r="R432" i="27"/>
  <c r="S432" i="27"/>
  <c r="H433" i="27"/>
  <c r="I433" i="27"/>
  <c r="J433" i="27"/>
  <c r="K433" i="27"/>
  <c r="L433" i="27"/>
  <c r="M433" i="27"/>
  <c r="N433" i="27"/>
  <c r="O433" i="27"/>
  <c r="P433" i="27"/>
  <c r="Q433" i="27"/>
  <c r="R433" i="27"/>
  <c r="S433" i="27"/>
  <c r="H434" i="27"/>
  <c r="I434" i="27"/>
  <c r="J434" i="27"/>
  <c r="K434" i="27"/>
  <c r="L434" i="27"/>
  <c r="M434" i="27"/>
  <c r="N434" i="27"/>
  <c r="O434" i="27"/>
  <c r="P434" i="27"/>
  <c r="Q434" i="27"/>
  <c r="R434" i="27"/>
  <c r="S434" i="27"/>
  <c r="H435" i="27"/>
  <c r="I435" i="27"/>
  <c r="J435" i="27"/>
  <c r="K435" i="27"/>
  <c r="L435" i="27"/>
  <c r="M435" i="27"/>
  <c r="N435" i="27"/>
  <c r="O435" i="27"/>
  <c r="P435" i="27"/>
  <c r="Q435" i="27"/>
  <c r="R435" i="27"/>
  <c r="S435" i="27"/>
  <c r="H436" i="27"/>
  <c r="I436" i="27"/>
  <c r="J436" i="27"/>
  <c r="K436" i="27"/>
  <c r="L436" i="27"/>
  <c r="M436" i="27"/>
  <c r="N436" i="27"/>
  <c r="O436" i="27"/>
  <c r="P436" i="27"/>
  <c r="Q436" i="27"/>
  <c r="R436" i="27"/>
  <c r="S436" i="27"/>
  <c r="H437" i="27"/>
  <c r="I437" i="27"/>
  <c r="J437" i="27"/>
  <c r="K437" i="27"/>
  <c r="L437" i="27"/>
  <c r="M437" i="27"/>
  <c r="N437" i="27"/>
  <c r="O437" i="27"/>
  <c r="P437" i="27"/>
  <c r="Q437" i="27"/>
  <c r="R437" i="27"/>
  <c r="S437" i="27"/>
  <c r="H438" i="27"/>
  <c r="I438" i="27"/>
  <c r="J438" i="27"/>
  <c r="K438" i="27"/>
  <c r="L438" i="27"/>
  <c r="M438" i="27"/>
  <c r="N438" i="27"/>
  <c r="O438" i="27"/>
  <c r="P438" i="27"/>
  <c r="Q438" i="27"/>
  <c r="R438" i="27"/>
  <c r="S438" i="27"/>
  <c r="H439" i="27"/>
  <c r="I439" i="27"/>
  <c r="J439" i="27"/>
  <c r="K439" i="27"/>
  <c r="L439" i="27"/>
  <c r="M439" i="27"/>
  <c r="N439" i="27"/>
  <c r="O439" i="27"/>
  <c r="P439" i="27"/>
  <c r="Q439" i="27"/>
  <c r="R439" i="27"/>
  <c r="S439" i="27"/>
  <c r="H440" i="27"/>
  <c r="I440" i="27"/>
  <c r="J440" i="27"/>
  <c r="K440" i="27"/>
  <c r="L440" i="27"/>
  <c r="M440" i="27"/>
  <c r="N440" i="27"/>
  <c r="O440" i="27"/>
  <c r="P440" i="27"/>
  <c r="Q440" i="27"/>
  <c r="R440" i="27"/>
  <c r="S440" i="27"/>
  <c r="H441" i="27"/>
  <c r="I441" i="27"/>
  <c r="J441" i="27"/>
  <c r="K441" i="27"/>
  <c r="L441" i="27"/>
  <c r="M441" i="27"/>
  <c r="N441" i="27"/>
  <c r="O441" i="27"/>
  <c r="P441" i="27"/>
  <c r="Q441" i="27"/>
  <c r="R441" i="27"/>
  <c r="S441" i="27"/>
  <c r="H442" i="27"/>
  <c r="I442" i="27"/>
  <c r="J442" i="27"/>
  <c r="K442" i="27"/>
  <c r="L442" i="27"/>
  <c r="M442" i="27"/>
  <c r="N442" i="27"/>
  <c r="O442" i="27"/>
  <c r="P442" i="27"/>
  <c r="Q442" i="27"/>
  <c r="R442" i="27"/>
  <c r="S442" i="27"/>
  <c r="H443" i="27"/>
  <c r="I443" i="27"/>
  <c r="J443" i="27"/>
  <c r="K443" i="27"/>
  <c r="L443" i="27"/>
  <c r="M443" i="27"/>
  <c r="N443" i="27"/>
  <c r="O443" i="27"/>
  <c r="P443" i="27"/>
  <c r="Q443" i="27"/>
  <c r="R443" i="27"/>
  <c r="S443" i="27"/>
  <c r="H444" i="27"/>
  <c r="I444" i="27"/>
  <c r="J444" i="27"/>
  <c r="K444" i="27"/>
  <c r="L444" i="27"/>
  <c r="M444" i="27"/>
  <c r="N444" i="27"/>
  <c r="O444" i="27"/>
  <c r="P444" i="27"/>
  <c r="Q444" i="27"/>
  <c r="R444" i="27"/>
  <c r="S444" i="27"/>
  <c r="H445" i="27"/>
  <c r="I445" i="27"/>
  <c r="J445" i="27"/>
  <c r="K445" i="27"/>
  <c r="L445" i="27"/>
  <c r="M445" i="27"/>
  <c r="N445" i="27"/>
  <c r="O445" i="27"/>
  <c r="P445" i="27"/>
  <c r="Q445" i="27"/>
  <c r="R445" i="27"/>
  <c r="S445" i="27"/>
  <c r="H446" i="27"/>
  <c r="I446" i="27"/>
  <c r="J446" i="27"/>
  <c r="K446" i="27"/>
  <c r="L446" i="27"/>
  <c r="M446" i="27"/>
  <c r="N446" i="27"/>
  <c r="O446" i="27"/>
  <c r="P446" i="27"/>
  <c r="Q446" i="27"/>
  <c r="R446" i="27"/>
  <c r="S446" i="27"/>
  <c r="H447" i="27"/>
  <c r="I447" i="27"/>
  <c r="J447" i="27"/>
  <c r="K447" i="27"/>
  <c r="L447" i="27"/>
  <c r="M447" i="27"/>
  <c r="N447" i="27"/>
  <c r="O447" i="27"/>
  <c r="P447" i="27"/>
  <c r="Q447" i="27"/>
  <c r="R447" i="27"/>
  <c r="S447" i="27"/>
  <c r="H448" i="27"/>
  <c r="I448" i="27"/>
  <c r="J448" i="27"/>
  <c r="K448" i="27"/>
  <c r="L448" i="27"/>
  <c r="M448" i="27"/>
  <c r="N448" i="27"/>
  <c r="O448" i="27"/>
  <c r="P448" i="27"/>
  <c r="Q448" i="27"/>
  <c r="R448" i="27"/>
  <c r="S448" i="27"/>
  <c r="H449" i="27"/>
  <c r="I449" i="27"/>
  <c r="J449" i="27"/>
  <c r="K449" i="27"/>
  <c r="L449" i="27"/>
  <c r="M449" i="27"/>
  <c r="N449" i="27"/>
  <c r="O449" i="27"/>
  <c r="P449" i="27"/>
  <c r="Q449" i="27"/>
  <c r="R449" i="27"/>
  <c r="S449" i="27"/>
  <c r="H450" i="27"/>
  <c r="I450" i="27"/>
  <c r="J450" i="27"/>
  <c r="K450" i="27"/>
  <c r="L450" i="27"/>
  <c r="M450" i="27"/>
  <c r="N450" i="27"/>
  <c r="O450" i="27"/>
  <c r="P450" i="27"/>
  <c r="Q450" i="27"/>
  <c r="R450" i="27"/>
  <c r="S450" i="27"/>
  <c r="H451" i="27"/>
  <c r="I451" i="27"/>
  <c r="J451" i="27"/>
  <c r="K451" i="27"/>
  <c r="L451" i="27"/>
  <c r="M451" i="27"/>
  <c r="N451" i="27"/>
  <c r="O451" i="27"/>
  <c r="P451" i="27"/>
  <c r="Q451" i="27"/>
  <c r="R451" i="27"/>
  <c r="S451" i="27"/>
  <c r="H452" i="27"/>
  <c r="I452" i="27"/>
  <c r="J452" i="27"/>
  <c r="K452" i="27"/>
  <c r="L452" i="27"/>
  <c r="M452" i="27"/>
  <c r="N452" i="27"/>
  <c r="O452" i="27"/>
  <c r="P452" i="27"/>
  <c r="Q452" i="27"/>
  <c r="R452" i="27"/>
  <c r="S452" i="27"/>
  <c r="H453" i="27"/>
  <c r="I453" i="27"/>
  <c r="J453" i="27"/>
  <c r="K453" i="27"/>
  <c r="L453" i="27"/>
  <c r="M453" i="27"/>
  <c r="N453" i="27"/>
  <c r="O453" i="27"/>
  <c r="P453" i="27"/>
  <c r="Q453" i="27"/>
  <c r="R453" i="27"/>
  <c r="S453" i="27"/>
  <c r="H454" i="27"/>
  <c r="I454" i="27"/>
  <c r="J454" i="27"/>
  <c r="K454" i="27"/>
  <c r="L454" i="27"/>
  <c r="M454" i="27"/>
  <c r="N454" i="27"/>
  <c r="O454" i="27"/>
  <c r="P454" i="27"/>
  <c r="Q454" i="27"/>
  <c r="R454" i="27"/>
  <c r="S454" i="27"/>
  <c r="H455" i="27"/>
  <c r="I455" i="27"/>
  <c r="J455" i="27"/>
  <c r="K455" i="27"/>
  <c r="L455" i="27"/>
  <c r="M455" i="27"/>
  <c r="N455" i="27"/>
  <c r="O455" i="27"/>
  <c r="P455" i="27"/>
  <c r="Q455" i="27"/>
  <c r="R455" i="27"/>
  <c r="S455" i="27"/>
  <c r="H456" i="27"/>
  <c r="I456" i="27"/>
  <c r="J456" i="27"/>
  <c r="K456" i="27"/>
  <c r="L456" i="27"/>
  <c r="M456" i="27"/>
  <c r="N456" i="27"/>
  <c r="O456" i="27"/>
  <c r="P456" i="27"/>
  <c r="Q456" i="27"/>
  <c r="R456" i="27"/>
  <c r="S456" i="27"/>
  <c r="H457" i="27"/>
  <c r="I457" i="27"/>
  <c r="J457" i="27"/>
  <c r="K457" i="27"/>
  <c r="L457" i="27"/>
  <c r="M457" i="27"/>
  <c r="N457" i="27"/>
  <c r="O457" i="27"/>
  <c r="P457" i="27"/>
  <c r="Q457" i="27"/>
  <c r="R457" i="27"/>
  <c r="S457" i="27"/>
  <c r="H458" i="27"/>
  <c r="I458" i="27"/>
  <c r="J458" i="27"/>
  <c r="K458" i="27"/>
  <c r="L458" i="27"/>
  <c r="M458" i="27"/>
  <c r="N458" i="27"/>
  <c r="O458" i="27"/>
  <c r="P458" i="27"/>
  <c r="Q458" i="27"/>
  <c r="R458" i="27"/>
  <c r="S458" i="27"/>
  <c r="H459" i="27"/>
  <c r="I459" i="27"/>
  <c r="J459" i="27"/>
  <c r="K459" i="27"/>
  <c r="L459" i="27"/>
  <c r="M459" i="27"/>
  <c r="N459" i="27"/>
  <c r="O459" i="27"/>
  <c r="P459" i="27"/>
  <c r="Q459" i="27"/>
  <c r="R459" i="27"/>
  <c r="S459" i="27"/>
  <c r="H460" i="27"/>
  <c r="I460" i="27"/>
  <c r="J460" i="27"/>
  <c r="K460" i="27"/>
  <c r="L460" i="27"/>
  <c r="M460" i="27"/>
  <c r="N460" i="27"/>
  <c r="O460" i="27"/>
  <c r="P460" i="27"/>
  <c r="Q460" i="27"/>
  <c r="R460" i="27"/>
  <c r="S460" i="27"/>
  <c r="H461" i="27"/>
  <c r="I461" i="27"/>
  <c r="J461" i="27"/>
  <c r="K461" i="27"/>
  <c r="L461" i="27"/>
  <c r="M461" i="27"/>
  <c r="N461" i="27"/>
  <c r="O461" i="27"/>
  <c r="P461" i="27"/>
  <c r="Q461" i="27"/>
  <c r="R461" i="27"/>
  <c r="S461" i="27"/>
  <c r="H462" i="27"/>
  <c r="I462" i="27"/>
  <c r="J462" i="27"/>
  <c r="K462" i="27"/>
  <c r="L462" i="27"/>
  <c r="M462" i="27"/>
  <c r="N462" i="27"/>
  <c r="O462" i="27"/>
  <c r="P462" i="27"/>
  <c r="Q462" i="27"/>
  <c r="R462" i="27"/>
  <c r="S462" i="27"/>
  <c r="H463" i="27"/>
  <c r="I463" i="27"/>
  <c r="J463" i="27"/>
  <c r="K463" i="27"/>
  <c r="L463" i="27"/>
  <c r="M463" i="27"/>
  <c r="N463" i="27"/>
  <c r="O463" i="27"/>
  <c r="P463" i="27"/>
  <c r="Q463" i="27"/>
  <c r="R463" i="27"/>
  <c r="S463" i="27"/>
  <c r="H464" i="27"/>
  <c r="I464" i="27"/>
  <c r="J464" i="27"/>
  <c r="K464" i="27"/>
  <c r="L464" i="27"/>
  <c r="M464" i="27"/>
  <c r="N464" i="27"/>
  <c r="O464" i="27"/>
  <c r="P464" i="27"/>
  <c r="Q464" i="27"/>
  <c r="R464" i="27"/>
  <c r="S464" i="27"/>
  <c r="H465" i="27"/>
  <c r="I465" i="27"/>
  <c r="J465" i="27"/>
  <c r="K465" i="27"/>
  <c r="L465" i="27"/>
  <c r="M465" i="27"/>
  <c r="N465" i="27"/>
  <c r="O465" i="27"/>
  <c r="P465" i="27"/>
  <c r="Q465" i="27"/>
  <c r="R465" i="27"/>
  <c r="S465" i="27"/>
  <c r="H466" i="27"/>
  <c r="I466" i="27"/>
  <c r="J466" i="27"/>
  <c r="K466" i="27"/>
  <c r="L466" i="27"/>
  <c r="M466" i="27"/>
  <c r="N466" i="27"/>
  <c r="O466" i="27"/>
  <c r="P466" i="27"/>
  <c r="Q466" i="27"/>
  <c r="R466" i="27"/>
  <c r="S466" i="27"/>
  <c r="H467" i="27"/>
  <c r="I467" i="27"/>
  <c r="J467" i="27"/>
  <c r="K467" i="27"/>
  <c r="L467" i="27"/>
  <c r="M467" i="27"/>
  <c r="N467" i="27"/>
  <c r="O467" i="27"/>
  <c r="P467" i="27"/>
  <c r="Q467" i="27"/>
  <c r="R467" i="27"/>
  <c r="S467" i="27"/>
  <c r="H468" i="27"/>
  <c r="I468" i="27"/>
  <c r="J468" i="27"/>
  <c r="K468" i="27"/>
  <c r="L468" i="27"/>
  <c r="M468" i="27"/>
  <c r="N468" i="27"/>
  <c r="O468" i="27"/>
  <c r="P468" i="27"/>
  <c r="Q468" i="27"/>
  <c r="R468" i="27"/>
  <c r="S468" i="27"/>
  <c r="H469" i="27"/>
  <c r="I469" i="27"/>
  <c r="J469" i="27"/>
  <c r="K469" i="27"/>
  <c r="L469" i="27"/>
  <c r="M469" i="27"/>
  <c r="N469" i="27"/>
  <c r="O469" i="27"/>
  <c r="P469" i="27"/>
  <c r="Q469" i="27"/>
  <c r="R469" i="27"/>
  <c r="S469" i="27"/>
  <c r="H470" i="27"/>
  <c r="I470" i="27"/>
  <c r="J470" i="27"/>
  <c r="K470" i="27"/>
  <c r="L470" i="27"/>
  <c r="M470" i="27"/>
  <c r="N470" i="27"/>
  <c r="O470" i="27"/>
  <c r="P470" i="27"/>
  <c r="Q470" i="27"/>
  <c r="R470" i="27"/>
  <c r="S470" i="27"/>
  <c r="H471" i="27"/>
  <c r="I471" i="27"/>
  <c r="J471" i="27"/>
  <c r="K471" i="27"/>
  <c r="L471" i="27"/>
  <c r="M471" i="27"/>
  <c r="N471" i="27"/>
  <c r="O471" i="27"/>
  <c r="P471" i="27"/>
  <c r="Q471" i="27"/>
  <c r="R471" i="27"/>
  <c r="S471" i="27"/>
  <c r="H472" i="27"/>
  <c r="I472" i="27"/>
  <c r="J472" i="27"/>
  <c r="K472" i="27"/>
  <c r="L472" i="27"/>
  <c r="M472" i="27"/>
  <c r="N472" i="27"/>
  <c r="O472" i="27"/>
  <c r="P472" i="27"/>
  <c r="Q472" i="27"/>
  <c r="R472" i="27"/>
  <c r="S472" i="27"/>
  <c r="H473" i="27"/>
  <c r="I473" i="27"/>
  <c r="J473" i="27"/>
  <c r="K473" i="27"/>
  <c r="L473" i="27"/>
  <c r="M473" i="27"/>
  <c r="N473" i="27"/>
  <c r="O473" i="27"/>
  <c r="P473" i="27"/>
  <c r="Q473" i="27"/>
  <c r="R473" i="27"/>
  <c r="S473" i="27"/>
  <c r="H474" i="27"/>
  <c r="I474" i="27"/>
  <c r="J474" i="27"/>
  <c r="K474" i="27"/>
  <c r="L474" i="27"/>
  <c r="M474" i="27"/>
  <c r="N474" i="27"/>
  <c r="O474" i="27"/>
  <c r="P474" i="27"/>
  <c r="Q474" i="27"/>
  <c r="R474" i="27"/>
  <c r="S474" i="27"/>
  <c r="H475" i="27"/>
  <c r="I475" i="27"/>
  <c r="J475" i="27"/>
  <c r="K475" i="27"/>
  <c r="L475" i="27"/>
  <c r="M475" i="27"/>
  <c r="N475" i="27"/>
  <c r="O475" i="27"/>
  <c r="P475" i="27"/>
  <c r="Q475" i="27"/>
  <c r="R475" i="27"/>
  <c r="S475" i="27"/>
  <c r="H476" i="27"/>
  <c r="I476" i="27"/>
  <c r="J476" i="27"/>
  <c r="K476" i="27"/>
  <c r="L476" i="27"/>
  <c r="M476" i="27"/>
  <c r="N476" i="27"/>
  <c r="O476" i="27"/>
  <c r="P476" i="27"/>
  <c r="Q476" i="27"/>
  <c r="R476" i="27"/>
  <c r="S476" i="27"/>
  <c r="H477" i="27"/>
  <c r="I477" i="27"/>
  <c r="J477" i="27"/>
  <c r="K477" i="27"/>
  <c r="L477" i="27"/>
  <c r="M477" i="27"/>
  <c r="N477" i="27"/>
  <c r="O477" i="27"/>
  <c r="P477" i="27"/>
  <c r="Q477" i="27"/>
  <c r="R477" i="27"/>
  <c r="S477" i="27"/>
  <c r="H478" i="27"/>
  <c r="I478" i="27"/>
  <c r="J478" i="27"/>
  <c r="K478" i="27"/>
  <c r="L478" i="27"/>
  <c r="M478" i="27"/>
  <c r="N478" i="27"/>
  <c r="O478" i="27"/>
  <c r="P478" i="27"/>
  <c r="Q478" i="27"/>
  <c r="R478" i="27"/>
  <c r="S478" i="27"/>
  <c r="H479" i="27"/>
  <c r="I479" i="27"/>
  <c r="J479" i="27"/>
  <c r="K479" i="27"/>
  <c r="L479" i="27"/>
  <c r="M479" i="27"/>
  <c r="N479" i="27"/>
  <c r="O479" i="27"/>
  <c r="P479" i="27"/>
  <c r="Q479" i="27"/>
  <c r="R479" i="27"/>
  <c r="S479" i="27"/>
  <c r="H480" i="27"/>
  <c r="I480" i="27"/>
  <c r="J480" i="27"/>
  <c r="K480" i="27"/>
  <c r="L480" i="27"/>
  <c r="M480" i="27"/>
  <c r="N480" i="27"/>
  <c r="O480" i="27"/>
  <c r="P480" i="27"/>
  <c r="Q480" i="27"/>
  <c r="R480" i="27"/>
  <c r="S480" i="27"/>
  <c r="H481" i="27"/>
  <c r="I481" i="27"/>
  <c r="J481" i="27"/>
  <c r="K481" i="27"/>
  <c r="L481" i="27"/>
  <c r="M481" i="27"/>
  <c r="N481" i="27"/>
  <c r="O481" i="27"/>
  <c r="P481" i="27"/>
  <c r="Q481" i="27"/>
  <c r="R481" i="27"/>
  <c r="S481" i="27"/>
  <c r="H482" i="27"/>
  <c r="I482" i="27"/>
  <c r="J482" i="27"/>
  <c r="K482" i="27"/>
  <c r="L482" i="27"/>
  <c r="M482" i="27"/>
  <c r="N482" i="27"/>
  <c r="O482" i="27"/>
  <c r="P482" i="27"/>
  <c r="Q482" i="27"/>
  <c r="R482" i="27"/>
  <c r="S482" i="27"/>
  <c r="H483" i="27"/>
  <c r="I483" i="27"/>
  <c r="J483" i="27"/>
  <c r="K483" i="27"/>
  <c r="L483" i="27"/>
  <c r="M483" i="27"/>
  <c r="N483" i="27"/>
  <c r="O483" i="27"/>
  <c r="P483" i="27"/>
  <c r="Q483" i="27"/>
  <c r="R483" i="27"/>
  <c r="S483" i="27"/>
  <c r="H484" i="27"/>
  <c r="I484" i="27"/>
  <c r="J484" i="27"/>
  <c r="K484" i="27"/>
  <c r="L484" i="27"/>
  <c r="M484" i="27"/>
  <c r="N484" i="27"/>
  <c r="O484" i="27"/>
  <c r="P484" i="27"/>
  <c r="Q484" i="27"/>
  <c r="R484" i="27"/>
  <c r="S484" i="27"/>
  <c r="H485" i="27"/>
  <c r="I485" i="27"/>
  <c r="J485" i="27"/>
  <c r="K485" i="27"/>
  <c r="L485" i="27"/>
  <c r="M485" i="27"/>
  <c r="N485" i="27"/>
  <c r="O485" i="27"/>
  <c r="P485" i="27"/>
  <c r="Q485" i="27"/>
  <c r="R485" i="27"/>
  <c r="S485" i="27"/>
  <c r="H486" i="27"/>
  <c r="I486" i="27"/>
  <c r="J486" i="27"/>
  <c r="K486" i="27"/>
  <c r="L486" i="27"/>
  <c r="M486" i="27"/>
  <c r="N486" i="27"/>
  <c r="O486" i="27"/>
  <c r="P486" i="27"/>
  <c r="Q486" i="27"/>
  <c r="R486" i="27"/>
  <c r="S486" i="27"/>
  <c r="H487" i="27"/>
  <c r="I487" i="27"/>
  <c r="J487" i="27"/>
  <c r="K487" i="27"/>
  <c r="L487" i="27"/>
  <c r="M487" i="27"/>
  <c r="N487" i="27"/>
  <c r="O487" i="27"/>
  <c r="P487" i="27"/>
  <c r="Q487" i="27"/>
  <c r="R487" i="27"/>
  <c r="S487" i="27"/>
  <c r="H488" i="27"/>
  <c r="I488" i="27"/>
  <c r="J488" i="27"/>
  <c r="K488" i="27"/>
  <c r="L488" i="27"/>
  <c r="M488" i="27"/>
  <c r="N488" i="27"/>
  <c r="O488" i="27"/>
  <c r="P488" i="27"/>
  <c r="Q488" i="27"/>
  <c r="R488" i="27"/>
  <c r="S488" i="27"/>
  <c r="H489" i="27"/>
  <c r="I489" i="27"/>
  <c r="J489" i="27"/>
  <c r="K489" i="27"/>
  <c r="L489" i="27"/>
  <c r="M489" i="27"/>
  <c r="N489" i="27"/>
  <c r="O489" i="27"/>
  <c r="P489" i="27"/>
  <c r="Q489" i="27"/>
  <c r="R489" i="27"/>
  <c r="S489" i="27"/>
  <c r="H490" i="27"/>
  <c r="I490" i="27"/>
  <c r="J490" i="27"/>
  <c r="K490" i="27"/>
  <c r="L490" i="27"/>
  <c r="M490" i="27"/>
  <c r="N490" i="27"/>
  <c r="O490" i="27"/>
  <c r="P490" i="27"/>
  <c r="Q490" i="27"/>
  <c r="R490" i="27"/>
  <c r="S490" i="27"/>
  <c r="H491" i="27"/>
  <c r="I491" i="27"/>
  <c r="J491" i="27"/>
  <c r="K491" i="27"/>
  <c r="L491" i="27"/>
  <c r="M491" i="27"/>
  <c r="N491" i="27"/>
  <c r="O491" i="27"/>
  <c r="P491" i="27"/>
  <c r="Q491" i="27"/>
  <c r="R491" i="27"/>
  <c r="S491" i="27"/>
  <c r="H492" i="27"/>
  <c r="I492" i="27"/>
  <c r="J492" i="27"/>
  <c r="K492" i="27"/>
  <c r="L492" i="27"/>
  <c r="M492" i="27"/>
  <c r="N492" i="27"/>
  <c r="O492" i="27"/>
  <c r="P492" i="27"/>
  <c r="Q492" i="27"/>
  <c r="R492" i="27"/>
  <c r="S492" i="27"/>
  <c r="H493" i="27"/>
  <c r="I493" i="27"/>
  <c r="J493" i="27"/>
  <c r="K493" i="27"/>
  <c r="L493" i="27"/>
  <c r="M493" i="27"/>
  <c r="N493" i="27"/>
  <c r="O493" i="27"/>
  <c r="P493" i="27"/>
  <c r="Q493" i="27"/>
  <c r="R493" i="27"/>
  <c r="S493" i="27"/>
  <c r="H494" i="27"/>
  <c r="I494" i="27"/>
  <c r="J494" i="27"/>
  <c r="K494" i="27"/>
  <c r="L494" i="27"/>
  <c r="M494" i="27"/>
  <c r="N494" i="27"/>
  <c r="O494" i="27"/>
  <c r="P494" i="27"/>
  <c r="Q494" i="27"/>
  <c r="R494" i="27"/>
  <c r="S494" i="27"/>
  <c r="H495" i="27"/>
  <c r="I495" i="27"/>
  <c r="J495" i="27"/>
  <c r="K495" i="27"/>
  <c r="L495" i="27"/>
  <c r="M495" i="27"/>
  <c r="N495" i="27"/>
  <c r="O495" i="27"/>
  <c r="P495" i="27"/>
  <c r="Q495" i="27"/>
  <c r="R495" i="27"/>
  <c r="S495" i="27"/>
  <c r="H496" i="27"/>
  <c r="I496" i="27"/>
  <c r="J496" i="27"/>
  <c r="K496" i="27"/>
  <c r="L496" i="27"/>
  <c r="M496" i="27"/>
  <c r="N496" i="27"/>
  <c r="O496" i="27"/>
  <c r="P496" i="27"/>
  <c r="Q496" i="27"/>
  <c r="R496" i="27"/>
  <c r="S496" i="27"/>
  <c r="H497" i="27"/>
  <c r="I497" i="27"/>
  <c r="J497" i="27"/>
  <c r="K497" i="27"/>
  <c r="L497" i="27"/>
  <c r="M497" i="27"/>
  <c r="N497" i="27"/>
  <c r="O497" i="27"/>
  <c r="P497" i="27"/>
  <c r="Q497" i="27"/>
  <c r="R497" i="27"/>
  <c r="S497" i="27"/>
  <c r="H498" i="27"/>
  <c r="I498" i="27"/>
  <c r="J498" i="27"/>
  <c r="K498" i="27"/>
  <c r="L498" i="27"/>
  <c r="M498" i="27"/>
  <c r="N498" i="27"/>
  <c r="O498" i="27"/>
  <c r="P498" i="27"/>
  <c r="Q498" i="27"/>
  <c r="R498" i="27"/>
  <c r="S498" i="27"/>
  <c r="H499" i="27"/>
  <c r="I499" i="27"/>
  <c r="J499" i="27"/>
  <c r="K499" i="27"/>
  <c r="L499" i="27"/>
  <c r="M499" i="27"/>
  <c r="N499" i="27"/>
  <c r="O499" i="27"/>
  <c r="P499" i="27"/>
  <c r="Q499" i="27"/>
  <c r="R499" i="27"/>
  <c r="S499" i="27"/>
  <c r="H500" i="27"/>
  <c r="I500" i="27"/>
  <c r="J500" i="27"/>
  <c r="K500" i="27"/>
  <c r="L500" i="27"/>
  <c r="M500" i="27"/>
  <c r="N500" i="27"/>
  <c r="O500" i="27"/>
  <c r="P500" i="27"/>
  <c r="Q500" i="27"/>
  <c r="R500" i="27"/>
  <c r="S500" i="27"/>
  <c r="H501" i="27"/>
  <c r="I501" i="27"/>
  <c r="J501" i="27"/>
  <c r="K501" i="27"/>
  <c r="L501" i="27"/>
  <c r="M501" i="27"/>
  <c r="N501" i="27"/>
  <c r="O501" i="27"/>
  <c r="P501" i="27"/>
  <c r="Q501" i="27"/>
  <c r="R501" i="27"/>
  <c r="S501" i="27"/>
  <c r="H502" i="27"/>
  <c r="I502" i="27"/>
  <c r="J502" i="27"/>
  <c r="K502" i="27"/>
  <c r="L502" i="27"/>
  <c r="M502" i="27"/>
  <c r="N502" i="27"/>
  <c r="O502" i="27"/>
  <c r="P502" i="27"/>
  <c r="Q502" i="27"/>
  <c r="R502" i="27"/>
  <c r="S502" i="27"/>
  <c r="H503" i="27"/>
  <c r="I503" i="27"/>
  <c r="J503" i="27"/>
  <c r="K503" i="27"/>
  <c r="L503" i="27"/>
  <c r="M503" i="27"/>
  <c r="N503" i="27"/>
  <c r="O503" i="27"/>
  <c r="P503" i="27"/>
  <c r="Q503" i="27"/>
  <c r="R503" i="27"/>
  <c r="S503" i="27"/>
  <c r="H504" i="27"/>
  <c r="I504" i="27"/>
  <c r="J504" i="27"/>
  <c r="K504" i="27"/>
  <c r="L504" i="27"/>
  <c r="M504" i="27"/>
  <c r="N504" i="27"/>
  <c r="O504" i="27"/>
  <c r="P504" i="27"/>
  <c r="Q504" i="27"/>
  <c r="R504" i="27"/>
  <c r="S504" i="27"/>
  <c r="H505" i="27"/>
  <c r="I505" i="27"/>
  <c r="J505" i="27"/>
  <c r="K505" i="27"/>
  <c r="L505" i="27"/>
  <c r="M505" i="27"/>
  <c r="N505" i="27"/>
  <c r="O505" i="27"/>
  <c r="P505" i="27"/>
  <c r="Q505" i="27"/>
  <c r="R505" i="27"/>
  <c r="S505" i="27"/>
  <c r="H506" i="27"/>
  <c r="I506" i="27"/>
  <c r="J506" i="27"/>
  <c r="K506" i="27"/>
  <c r="L506" i="27"/>
  <c r="M506" i="27"/>
  <c r="N506" i="27"/>
  <c r="O506" i="27"/>
  <c r="P506" i="27"/>
  <c r="Q506" i="27"/>
  <c r="R506" i="27"/>
  <c r="S506" i="27"/>
  <c r="H507" i="27"/>
  <c r="I507" i="27"/>
  <c r="J507" i="27"/>
  <c r="K507" i="27"/>
  <c r="L507" i="27"/>
  <c r="M507" i="27"/>
  <c r="N507" i="27"/>
  <c r="O507" i="27"/>
  <c r="P507" i="27"/>
  <c r="Q507" i="27"/>
  <c r="R507" i="27"/>
  <c r="S507" i="27"/>
  <c r="H508" i="27"/>
  <c r="I508" i="27"/>
  <c r="J508" i="27"/>
  <c r="K508" i="27"/>
  <c r="L508" i="27"/>
  <c r="M508" i="27"/>
  <c r="N508" i="27"/>
  <c r="O508" i="27"/>
  <c r="P508" i="27"/>
  <c r="Q508" i="27"/>
  <c r="R508" i="27"/>
  <c r="S508" i="27"/>
  <c r="H509" i="27"/>
  <c r="I509" i="27"/>
  <c r="J509" i="27"/>
  <c r="K509" i="27"/>
  <c r="L509" i="27"/>
  <c r="M509" i="27"/>
  <c r="N509" i="27"/>
  <c r="O509" i="27"/>
  <c r="P509" i="27"/>
  <c r="Q509" i="27"/>
  <c r="R509" i="27"/>
  <c r="S509" i="27"/>
  <c r="H510" i="27"/>
  <c r="I510" i="27"/>
  <c r="J510" i="27"/>
  <c r="K510" i="27"/>
  <c r="L510" i="27"/>
  <c r="M510" i="27"/>
  <c r="N510" i="27"/>
  <c r="O510" i="27"/>
  <c r="P510" i="27"/>
  <c r="Q510" i="27"/>
  <c r="R510" i="27"/>
  <c r="S510" i="27"/>
  <c r="H511" i="27"/>
  <c r="I511" i="27"/>
  <c r="J511" i="27"/>
  <c r="K511" i="27"/>
  <c r="L511" i="27"/>
  <c r="M511" i="27"/>
  <c r="N511" i="27"/>
  <c r="O511" i="27"/>
  <c r="P511" i="27"/>
  <c r="Q511" i="27"/>
  <c r="R511" i="27"/>
  <c r="S511" i="27"/>
  <c r="H512" i="27"/>
  <c r="I512" i="27"/>
  <c r="J512" i="27"/>
  <c r="K512" i="27"/>
  <c r="L512" i="27"/>
  <c r="M512" i="27"/>
  <c r="N512" i="27"/>
  <c r="O512" i="27"/>
  <c r="P512" i="27"/>
  <c r="Q512" i="27"/>
  <c r="R512" i="27"/>
  <c r="S512" i="27"/>
  <c r="H513" i="27"/>
  <c r="I513" i="27"/>
  <c r="J513" i="27"/>
  <c r="K513" i="27"/>
  <c r="L513" i="27"/>
  <c r="M513" i="27"/>
  <c r="N513" i="27"/>
  <c r="O513" i="27"/>
  <c r="P513" i="27"/>
  <c r="Q513" i="27"/>
  <c r="R513" i="27"/>
  <c r="S513" i="27"/>
  <c r="H514" i="27"/>
  <c r="I514" i="27"/>
  <c r="J514" i="27"/>
  <c r="K514" i="27"/>
  <c r="L514" i="27"/>
  <c r="M514" i="27"/>
  <c r="N514" i="27"/>
  <c r="O514" i="27"/>
  <c r="P514" i="27"/>
  <c r="Q514" i="27"/>
  <c r="R514" i="27"/>
  <c r="S514" i="27"/>
  <c r="H515" i="27"/>
  <c r="I515" i="27"/>
  <c r="J515" i="27"/>
  <c r="K515" i="27"/>
  <c r="L515" i="27"/>
  <c r="M515" i="27"/>
  <c r="N515" i="27"/>
  <c r="O515" i="27"/>
  <c r="P515" i="27"/>
  <c r="Q515" i="27"/>
  <c r="R515" i="27"/>
  <c r="S515" i="27"/>
  <c r="H516" i="27"/>
  <c r="I516" i="27"/>
  <c r="J516" i="27"/>
  <c r="K516" i="27"/>
  <c r="L516" i="27"/>
  <c r="M516" i="27"/>
  <c r="N516" i="27"/>
  <c r="O516" i="27"/>
  <c r="P516" i="27"/>
  <c r="Q516" i="27"/>
  <c r="R516" i="27"/>
  <c r="S516" i="27"/>
  <c r="H517" i="27"/>
  <c r="I517" i="27"/>
  <c r="J517" i="27"/>
  <c r="K517" i="27"/>
  <c r="L517" i="27"/>
  <c r="M517" i="27"/>
  <c r="N517" i="27"/>
  <c r="O517" i="27"/>
  <c r="P517" i="27"/>
  <c r="Q517" i="27"/>
  <c r="R517" i="27"/>
  <c r="S517" i="27"/>
  <c r="H518" i="27"/>
  <c r="I518" i="27"/>
  <c r="J518" i="27"/>
  <c r="K518" i="27"/>
  <c r="L518" i="27"/>
  <c r="M518" i="27"/>
  <c r="N518" i="27"/>
  <c r="O518" i="27"/>
  <c r="P518" i="27"/>
  <c r="Q518" i="27"/>
  <c r="R518" i="27"/>
  <c r="S518" i="27"/>
  <c r="H519" i="27"/>
  <c r="I519" i="27"/>
  <c r="J519" i="27"/>
  <c r="K519" i="27"/>
  <c r="L519" i="27"/>
  <c r="M519" i="27"/>
  <c r="N519" i="27"/>
  <c r="O519" i="27"/>
  <c r="P519" i="27"/>
  <c r="Q519" i="27"/>
  <c r="R519" i="27"/>
  <c r="S519" i="27"/>
  <c r="H520" i="27"/>
  <c r="I520" i="27"/>
  <c r="J520" i="27"/>
  <c r="K520" i="27"/>
  <c r="L520" i="27"/>
  <c r="M520" i="27"/>
  <c r="N520" i="27"/>
  <c r="O520" i="27"/>
  <c r="P520" i="27"/>
  <c r="Q520" i="27"/>
  <c r="R520" i="27"/>
  <c r="S520" i="27"/>
  <c r="H521" i="27"/>
  <c r="I521" i="27"/>
  <c r="J521" i="27"/>
  <c r="K521" i="27"/>
  <c r="L521" i="27"/>
  <c r="M521" i="27"/>
  <c r="N521" i="27"/>
  <c r="O521" i="27"/>
  <c r="P521" i="27"/>
  <c r="Q521" i="27"/>
  <c r="R521" i="27"/>
  <c r="S521" i="27"/>
  <c r="H522" i="27"/>
  <c r="I522" i="27"/>
  <c r="J522" i="27"/>
  <c r="K522" i="27"/>
  <c r="L522" i="27"/>
  <c r="M522" i="27"/>
  <c r="N522" i="27"/>
  <c r="O522" i="27"/>
  <c r="P522" i="27"/>
  <c r="Q522" i="27"/>
  <c r="R522" i="27"/>
  <c r="S522" i="27"/>
  <c r="H523" i="27"/>
  <c r="I523" i="27"/>
  <c r="J523" i="27"/>
  <c r="K523" i="27"/>
  <c r="L523" i="27"/>
  <c r="M523" i="27"/>
  <c r="N523" i="27"/>
  <c r="O523" i="27"/>
  <c r="P523" i="27"/>
  <c r="Q523" i="27"/>
  <c r="R523" i="27"/>
  <c r="S523" i="27"/>
  <c r="H524" i="27"/>
  <c r="I524" i="27"/>
  <c r="J524" i="27"/>
  <c r="K524" i="27"/>
  <c r="L524" i="27"/>
  <c r="M524" i="27"/>
  <c r="N524" i="27"/>
  <c r="O524" i="27"/>
  <c r="P524" i="27"/>
  <c r="Q524" i="27"/>
  <c r="R524" i="27"/>
  <c r="S524" i="27"/>
  <c r="H525" i="27"/>
  <c r="I525" i="27"/>
  <c r="J525" i="27"/>
  <c r="K525" i="27"/>
  <c r="L525" i="27"/>
  <c r="M525" i="27"/>
  <c r="N525" i="27"/>
  <c r="O525" i="27"/>
  <c r="P525" i="27"/>
  <c r="Q525" i="27"/>
  <c r="R525" i="27"/>
  <c r="S525" i="27"/>
  <c r="H526" i="27"/>
  <c r="I526" i="27"/>
  <c r="J526" i="27"/>
  <c r="K526" i="27"/>
  <c r="L526" i="27"/>
  <c r="M526" i="27"/>
  <c r="N526" i="27"/>
  <c r="O526" i="27"/>
  <c r="P526" i="27"/>
  <c r="Q526" i="27"/>
  <c r="R526" i="27"/>
  <c r="S526" i="27"/>
  <c r="H527" i="27"/>
  <c r="I527" i="27"/>
  <c r="J527" i="27"/>
  <c r="K527" i="27"/>
  <c r="L527" i="27"/>
  <c r="M527" i="27"/>
  <c r="N527" i="27"/>
  <c r="O527" i="27"/>
  <c r="P527" i="27"/>
  <c r="Q527" i="27"/>
  <c r="R527" i="27"/>
  <c r="S527" i="27"/>
  <c r="H528" i="27"/>
  <c r="I528" i="27"/>
  <c r="J528" i="27"/>
  <c r="K528" i="27"/>
  <c r="L528" i="27"/>
  <c r="M528" i="27"/>
  <c r="N528" i="27"/>
  <c r="O528" i="27"/>
  <c r="P528" i="27"/>
  <c r="Q528" i="27"/>
  <c r="R528" i="27"/>
  <c r="S528" i="27"/>
  <c r="H529" i="27"/>
  <c r="I529" i="27"/>
  <c r="J529" i="27"/>
  <c r="K529" i="27"/>
  <c r="L529" i="27"/>
  <c r="M529" i="27"/>
  <c r="N529" i="27"/>
  <c r="O529" i="27"/>
  <c r="P529" i="27"/>
  <c r="Q529" i="27"/>
  <c r="R529" i="27"/>
  <c r="S529" i="27"/>
  <c r="H530" i="27"/>
  <c r="I530" i="27"/>
  <c r="J530" i="27"/>
  <c r="K530" i="27"/>
  <c r="L530" i="27"/>
  <c r="M530" i="27"/>
  <c r="N530" i="27"/>
  <c r="O530" i="27"/>
  <c r="P530" i="27"/>
  <c r="Q530" i="27"/>
  <c r="R530" i="27"/>
  <c r="S530" i="27"/>
  <c r="H531" i="27"/>
  <c r="I531" i="27"/>
  <c r="J531" i="27"/>
  <c r="K531" i="27"/>
  <c r="L531" i="27"/>
  <c r="M531" i="27"/>
  <c r="N531" i="27"/>
  <c r="O531" i="27"/>
  <c r="P531" i="27"/>
  <c r="Q531" i="27"/>
  <c r="R531" i="27"/>
  <c r="S531" i="27"/>
  <c r="H532" i="27"/>
  <c r="I532" i="27"/>
  <c r="J532" i="27"/>
  <c r="K532" i="27"/>
  <c r="L532" i="27"/>
  <c r="M532" i="27"/>
  <c r="N532" i="27"/>
  <c r="O532" i="27"/>
  <c r="P532" i="27"/>
  <c r="Q532" i="27"/>
  <c r="R532" i="27"/>
  <c r="S532" i="27"/>
  <c r="H533" i="27"/>
  <c r="I533" i="27"/>
  <c r="J533" i="27"/>
  <c r="K533" i="27"/>
  <c r="L533" i="27"/>
  <c r="M533" i="27"/>
  <c r="N533" i="27"/>
  <c r="O533" i="27"/>
  <c r="P533" i="27"/>
  <c r="Q533" i="27"/>
  <c r="R533" i="27"/>
  <c r="S533" i="27"/>
  <c r="H534" i="27"/>
  <c r="I534" i="27"/>
  <c r="J534" i="27"/>
  <c r="K534" i="27"/>
  <c r="L534" i="27"/>
  <c r="M534" i="27"/>
  <c r="N534" i="27"/>
  <c r="O534" i="27"/>
  <c r="P534" i="27"/>
  <c r="Q534" i="27"/>
  <c r="R534" i="27"/>
  <c r="S534" i="27"/>
  <c r="H535" i="27"/>
  <c r="I535" i="27"/>
  <c r="J535" i="27"/>
  <c r="K535" i="27"/>
  <c r="L535" i="27"/>
  <c r="M535" i="27"/>
  <c r="N535" i="27"/>
  <c r="O535" i="27"/>
  <c r="P535" i="27"/>
  <c r="Q535" i="27"/>
  <c r="R535" i="27"/>
  <c r="S535" i="27"/>
  <c r="H536" i="27"/>
  <c r="I536" i="27"/>
  <c r="J536" i="27"/>
  <c r="K536" i="27"/>
  <c r="L536" i="27"/>
  <c r="M536" i="27"/>
  <c r="N536" i="27"/>
  <c r="O536" i="27"/>
  <c r="P536" i="27"/>
  <c r="Q536" i="27"/>
  <c r="R536" i="27"/>
  <c r="S536" i="27"/>
  <c r="H537" i="27"/>
  <c r="I537" i="27"/>
  <c r="J537" i="27"/>
  <c r="K537" i="27"/>
  <c r="L537" i="27"/>
  <c r="M537" i="27"/>
  <c r="N537" i="27"/>
  <c r="O537" i="27"/>
  <c r="P537" i="27"/>
  <c r="Q537" i="27"/>
  <c r="R537" i="27"/>
  <c r="S537" i="27"/>
  <c r="H538" i="27"/>
  <c r="I538" i="27"/>
  <c r="J538" i="27"/>
  <c r="K538" i="27"/>
  <c r="L538" i="27"/>
  <c r="M538" i="27"/>
  <c r="N538" i="27"/>
  <c r="O538" i="27"/>
  <c r="P538" i="27"/>
  <c r="Q538" i="27"/>
  <c r="R538" i="27"/>
  <c r="S538" i="27"/>
  <c r="H539" i="27"/>
  <c r="I539" i="27"/>
  <c r="J539" i="27"/>
  <c r="K539" i="27"/>
  <c r="L539" i="27"/>
  <c r="M539" i="27"/>
  <c r="N539" i="27"/>
  <c r="O539" i="27"/>
  <c r="P539" i="27"/>
  <c r="Q539" i="27"/>
  <c r="R539" i="27"/>
  <c r="S539" i="27"/>
  <c r="H540" i="27"/>
  <c r="I540" i="27"/>
  <c r="J540" i="27"/>
  <c r="K540" i="27"/>
  <c r="L540" i="27"/>
  <c r="M540" i="27"/>
  <c r="N540" i="27"/>
  <c r="O540" i="27"/>
  <c r="P540" i="27"/>
  <c r="Q540" i="27"/>
  <c r="R540" i="27"/>
  <c r="S540" i="27"/>
  <c r="H541" i="27"/>
  <c r="I541" i="27"/>
  <c r="J541" i="27"/>
  <c r="K541" i="27"/>
  <c r="L541" i="27"/>
  <c r="M541" i="27"/>
  <c r="N541" i="27"/>
  <c r="O541" i="27"/>
  <c r="P541" i="27"/>
  <c r="Q541" i="27"/>
  <c r="R541" i="27"/>
  <c r="S541" i="27"/>
  <c r="H542" i="27"/>
  <c r="I542" i="27"/>
  <c r="J542" i="27"/>
  <c r="K542" i="27"/>
  <c r="L542" i="27"/>
  <c r="M542" i="27"/>
  <c r="N542" i="27"/>
  <c r="O542" i="27"/>
  <c r="P542" i="27"/>
  <c r="Q542" i="27"/>
  <c r="R542" i="27"/>
  <c r="S542" i="27"/>
  <c r="H543" i="27"/>
  <c r="I543" i="27"/>
  <c r="J543" i="27"/>
  <c r="K543" i="27"/>
  <c r="L543" i="27"/>
  <c r="M543" i="27"/>
  <c r="N543" i="27"/>
  <c r="O543" i="27"/>
  <c r="P543" i="27"/>
  <c r="Q543" i="27"/>
  <c r="R543" i="27"/>
  <c r="S543" i="27"/>
  <c r="H544" i="27"/>
  <c r="I544" i="27"/>
  <c r="J544" i="27"/>
  <c r="K544" i="27"/>
  <c r="L544" i="27"/>
  <c r="M544" i="27"/>
  <c r="N544" i="27"/>
  <c r="O544" i="27"/>
  <c r="P544" i="27"/>
  <c r="Q544" i="27"/>
  <c r="R544" i="27"/>
  <c r="S544" i="27"/>
  <c r="H545" i="27"/>
  <c r="I545" i="27"/>
  <c r="J545" i="27"/>
  <c r="K545" i="27"/>
  <c r="L545" i="27"/>
  <c r="M545" i="27"/>
  <c r="N545" i="27"/>
  <c r="O545" i="27"/>
  <c r="P545" i="27"/>
  <c r="Q545" i="27"/>
  <c r="R545" i="27"/>
  <c r="S545" i="27"/>
  <c r="H546" i="27"/>
  <c r="I546" i="27"/>
  <c r="J546" i="27"/>
  <c r="K546" i="27"/>
  <c r="L546" i="27"/>
  <c r="M546" i="27"/>
  <c r="N546" i="27"/>
  <c r="O546" i="27"/>
  <c r="P546" i="27"/>
  <c r="Q546" i="27"/>
  <c r="R546" i="27"/>
  <c r="S546" i="27"/>
  <c r="H547" i="27"/>
  <c r="I547" i="27"/>
  <c r="J547" i="27"/>
  <c r="K547" i="27"/>
  <c r="L547" i="27"/>
  <c r="M547" i="27"/>
  <c r="N547" i="27"/>
  <c r="O547" i="27"/>
  <c r="P547" i="27"/>
  <c r="Q547" i="27"/>
  <c r="R547" i="27"/>
  <c r="S547" i="27"/>
  <c r="H548" i="27"/>
  <c r="I548" i="27"/>
  <c r="J548" i="27"/>
  <c r="K548" i="27"/>
  <c r="L548" i="27"/>
  <c r="M548" i="27"/>
  <c r="N548" i="27"/>
  <c r="O548" i="27"/>
  <c r="P548" i="27"/>
  <c r="Q548" i="27"/>
  <c r="R548" i="27"/>
  <c r="S548" i="27"/>
  <c r="H549" i="27"/>
  <c r="I549" i="27"/>
  <c r="J549" i="27"/>
  <c r="K549" i="27"/>
  <c r="L549" i="27"/>
  <c r="M549" i="27"/>
  <c r="N549" i="27"/>
  <c r="O549" i="27"/>
  <c r="P549" i="27"/>
  <c r="Q549" i="27"/>
  <c r="R549" i="27"/>
  <c r="S549" i="27"/>
  <c r="H550" i="27"/>
  <c r="I550" i="27"/>
  <c r="J550" i="27"/>
  <c r="K550" i="27"/>
  <c r="L550" i="27"/>
  <c r="M550" i="27"/>
  <c r="N550" i="27"/>
  <c r="O550" i="27"/>
  <c r="P550" i="27"/>
  <c r="Q550" i="27"/>
  <c r="R550" i="27"/>
  <c r="S550" i="27"/>
  <c r="H551" i="27"/>
  <c r="I551" i="27"/>
  <c r="J551" i="27"/>
  <c r="K551" i="27"/>
  <c r="L551" i="27"/>
  <c r="M551" i="27"/>
  <c r="N551" i="27"/>
  <c r="O551" i="27"/>
  <c r="P551" i="27"/>
  <c r="Q551" i="27"/>
  <c r="R551" i="27"/>
  <c r="S551" i="27"/>
  <c r="H552" i="27"/>
  <c r="I552" i="27"/>
  <c r="J552" i="27"/>
  <c r="K552" i="27"/>
  <c r="L552" i="27"/>
  <c r="M552" i="27"/>
  <c r="N552" i="27"/>
  <c r="O552" i="27"/>
  <c r="P552" i="27"/>
  <c r="Q552" i="27"/>
  <c r="R552" i="27"/>
  <c r="S552" i="27"/>
  <c r="H553" i="27"/>
  <c r="I553" i="27"/>
  <c r="J553" i="27"/>
  <c r="K553" i="27"/>
  <c r="L553" i="27"/>
  <c r="M553" i="27"/>
  <c r="N553" i="27"/>
  <c r="O553" i="27"/>
  <c r="P553" i="27"/>
  <c r="Q553" i="27"/>
  <c r="R553" i="27"/>
  <c r="S553" i="27"/>
  <c r="H554" i="27"/>
  <c r="I554" i="27"/>
  <c r="J554" i="27"/>
  <c r="K554" i="27"/>
  <c r="L554" i="27"/>
  <c r="M554" i="27"/>
  <c r="N554" i="27"/>
  <c r="O554" i="27"/>
  <c r="P554" i="27"/>
  <c r="Q554" i="27"/>
  <c r="R554" i="27"/>
  <c r="S554" i="27"/>
  <c r="H555" i="27"/>
  <c r="I555" i="27"/>
  <c r="J555" i="27"/>
  <c r="K555" i="27"/>
  <c r="L555" i="27"/>
  <c r="M555" i="27"/>
  <c r="N555" i="27"/>
  <c r="O555" i="27"/>
  <c r="P555" i="27"/>
  <c r="Q555" i="27"/>
  <c r="R555" i="27"/>
  <c r="S555" i="27"/>
  <c r="H556" i="27"/>
  <c r="I556" i="27"/>
  <c r="J556" i="27"/>
  <c r="K556" i="27"/>
  <c r="L556" i="27"/>
  <c r="M556" i="27"/>
  <c r="N556" i="27"/>
  <c r="O556" i="27"/>
  <c r="P556" i="27"/>
  <c r="Q556" i="27"/>
  <c r="R556" i="27"/>
  <c r="S556" i="27"/>
  <c r="H557" i="27"/>
  <c r="I557" i="27"/>
  <c r="J557" i="27"/>
  <c r="K557" i="27"/>
  <c r="L557" i="27"/>
  <c r="M557" i="27"/>
  <c r="N557" i="27"/>
  <c r="O557" i="27"/>
  <c r="P557" i="27"/>
  <c r="Q557" i="27"/>
  <c r="R557" i="27"/>
  <c r="S557" i="27"/>
  <c r="H558" i="27"/>
  <c r="I558" i="27"/>
  <c r="J558" i="27"/>
  <c r="K558" i="27"/>
  <c r="L558" i="27"/>
  <c r="M558" i="27"/>
  <c r="N558" i="27"/>
  <c r="O558" i="27"/>
  <c r="P558" i="27"/>
  <c r="Q558" i="27"/>
  <c r="R558" i="27"/>
  <c r="S558" i="27"/>
  <c r="H559" i="27"/>
  <c r="I559" i="27"/>
  <c r="J559" i="27"/>
  <c r="K559" i="27"/>
  <c r="L559" i="27"/>
  <c r="M559" i="27"/>
  <c r="N559" i="27"/>
  <c r="O559" i="27"/>
  <c r="P559" i="27"/>
  <c r="Q559" i="27"/>
  <c r="R559" i="27"/>
  <c r="S559" i="27"/>
  <c r="H560" i="27"/>
  <c r="I560" i="27"/>
  <c r="J560" i="27"/>
  <c r="K560" i="27"/>
  <c r="L560" i="27"/>
  <c r="M560" i="27"/>
  <c r="N560" i="27"/>
  <c r="O560" i="27"/>
  <c r="P560" i="27"/>
  <c r="Q560" i="27"/>
  <c r="R560" i="27"/>
  <c r="S560" i="27"/>
  <c r="H561" i="27"/>
  <c r="I561" i="27"/>
  <c r="J561" i="27"/>
  <c r="K561" i="27"/>
  <c r="L561" i="27"/>
  <c r="M561" i="27"/>
  <c r="N561" i="27"/>
  <c r="O561" i="27"/>
  <c r="P561" i="27"/>
  <c r="Q561" i="27"/>
  <c r="R561" i="27"/>
  <c r="S561" i="27"/>
  <c r="H562" i="27"/>
  <c r="I562" i="27"/>
  <c r="J562" i="27"/>
  <c r="K562" i="27"/>
  <c r="L562" i="27"/>
  <c r="M562" i="27"/>
  <c r="N562" i="27"/>
  <c r="O562" i="27"/>
  <c r="P562" i="27"/>
  <c r="Q562" i="27"/>
  <c r="R562" i="27"/>
  <c r="S562" i="27"/>
  <c r="H563" i="27"/>
  <c r="I563" i="27"/>
  <c r="J563" i="27"/>
  <c r="K563" i="27"/>
  <c r="L563" i="27"/>
  <c r="M563" i="27"/>
  <c r="N563" i="27"/>
  <c r="O563" i="27"/>
  <c r="P563" i="27"/>
  <c r="Q563" i="27"/>
  <c r="R563" i="27"/>
  <c r="S563" i="27"/>
  <c r="H564" i="27"/>
  <c r="I564" i="27"/>
  <c r="J564" i="27"/>
  <c r="K564" i="27"/>
  <c r="L564" i="27"/>
  <c r="M564" i="27"/>
  <c r="N564" i="27"/>
  <c r="O564" i="27"/>
  <c r="P564" i="27"/>
  <c r="Q564" i="27"/>
  <c r="R564" i="27"/>
  <c r="S564" i="27"/>
  <c r="H565" i="27"/>
  <c r="I565" i="27"/>
  <c r="J565" i="27"/>
  <c r="K565" i="27"/>
  <c r="L565" i="27"/>
  <c r="M565" i="27"/>
  <c r="N565" i="27"/>
  <c r="O565" i="27"/>
  <c r="P565" i="27"/>
  <c r="Q565" i="27"/>
  <c r="R565" i="27"/>
  <c r="S565" i="27"/>
  <c r="H566" i="27"/>
  <c r="I566" i="27"/>
  <c r="J566" i="27"/>
  <c r="K566" i="27"/>
  <c r="L566" i="27"/>
  <c r="M566" i="27"/>
  <c r="N566" i="27"/>
  <c r="O566" i="27"/>
  <c r="P566" i="27"/>
  <c r="Q566" i="27"/>
  <c r="R566" i="27"/>
  <c r="S566" i="27"/>
  <c r="H567" i="27"/>
  <c r="I567" i="27"/>
  <c r="J567" i="27"/>
  <c r="K567" i="27"/>
  <c r="L567" i="27"/>
  <c r="M567" i="27"/>
  <c r="N567" i="27"/>
  <c r="O567" i="27"/>
  <c r="P567" i="27"/>
  <c r="Q567" i="27"/>
  <c r="R567" i="27"/>
  <c r="S567" i="27"/>
  <c r="H568" i="27"/>
  <c r="I568" i="27"/>
  <c r="J568" i="27"/>
  <c r="K568" i="27"/>
  <c r="L568" i="27"/>
  <c r="M568" i="27"/>
  <c r="N568" i="27"/>
  <c r="O568" i="27"/>
  <c r="P568" i="27"/>
  <c r="Q568" i="27"/>
  <c r="R568" i="27"/>
  <c r="S568" i="27"/>
  <c r="H569" i="27"/>
  <c r="I569" i="27"/>
  <c r="J569" i="27"/>
  <c r="K569" i="27"/>
  <c r="L569" i="27"/>
  <c r="M569" i="27"/>
  <c r="N569" i="27"/>
  <c r="O569" i="27"/>
  <c r="P569" i="27"/>
  <c r="Q569" i="27"/>
  <c r="R569" i="27"/>
  <c r="S569" i="27"/>
  <c r="H570" i="27"/>
  <c r="I570" i="27"/>
  <c r="J570" i="27"/>
  <c r="K570" i="27"/>
  <c r="L570" i="27"/>
  <c r="M570" i="27"/>
  <c r="N570" i="27"/>
  <c r="O570" i="27"/>
  <c r="P570" i="27"/>
  <c r="Q570" i="27"/>
  <c r="R570" i="27"/>
  <c r="S570" i="27"/>
  <c r="H571" i="27"/>
  <c r="I571" i="27"/>
  <c r="J571" i="27"/>
  <c r="K571" i="27"/>
  <c r="L571" i="27"/>
  <c r="M571" i="27"/>
  <c r="N571" i="27"/>
  <c r="O571" i="27"/>
  <c r="P571" i="27"/>
  <c r="Q571" i="27"/>
  <c r="R571" i="27"/>
  <c r="S571" i="27"/>
  <c r="H572" i="27"/>
  <c r="I572" i="27"/>
  <c r="J572" i="27"/>
  <c r="K572" i="27"/>
  <c r="L572" i="27"/>
  <c r="M572" i="27"/>
  <c r="N572" i="27"/>
  <c r="O572" i="27"/>
  <c r="P572" i="27"/>
  <c r="Q572" i="27"/>
  <c r="R572" i="27"/>
  <c r="S572" i="27"/>
  <c r="H573" i="27"/>
  <c r="I573" i="27"/>
  <c r="J573" i="27"/>
  <c r="K573" i="27"/>
  <c r="L573" i="27"/>
  <c r="M573" i="27"/>
  <c r="N573" i="27"/>
  <c r="O573" i="27"/>
  <c r="P573" i="27"/>
  <c r="Q573" i="27"/>
  <c r="R573" i="27"/>
  <c r="S573" i="27"/>
  <c r="H574" i="27"/>
  <c r="I574" i="27"/>
  <c r="J574" i="27"/>
  <c r="K574" i="27"/>
  <c r="L574" i="27"/>
  <c r="M574" i="27"/>
  <c r="N574" i="27"/>
  <c r="O574" i="27"/>
  <c r="P574" i="27"/>
  <c r="Q574" i="27"/>
  <c r="R574" i="27"/>
  <c r="S574" i="27"/>
  <c r="H575" i="27"/>
  <c r="I575" i="27"/>
  <c r="J575" i="27"/>
  <c r="K575" i="27"/>
  <c r="L575" i="27"/>
  <c r="M575" i="27"/>
  <c r="N575" i="27"/>
  <c r="O575" i="27"/>
  <c r="P575" i="27"/>
  <c r="Q575" i="27"/>
  <c r="R575" i="27"/>
  <c r="S575" i="27"/>
  <c r="H576" i="27"/>
  <c r="I576" i="27"/>
  <c r="J576" i="27"/>
  <c r="K576" i="27"/>
  <c r="L576" i="27"/>
  <c r="M576" i="27"/>
  <c r="N576" i="27"/>
  <c r="O576" i="27"/>
  <c r="P576" i="27"/>
  <c r="Q576" i="27"/>
  <c r="R576" i="27"/>
  <c r="S576" i="27"/>
  <c r="H577" i="27"/>
  <c r="I577" i="27"/>
  <c r="J577" i="27"/>
  <c r="K577" i="27"/>
  <c r="L577" i="27"/>
  <c r="M577" i="27"/>
  <c r="N577" i="27"/>
  <c r="O577" i="27"/>
  <c r="P577" i="27"/>
  <c r="Q577" i="27"/>
  <c r="R577" i="27"/>
  <c r="S577" i="27"/>
  <c r="H578" i="27"/>
  <c r="I578" i="27"/>
  <c r="J578" i="27"/>
  <c r="K578" i="27"/>
  <c r="L578" i="27"/>
  <c r="M578" i="27"/>
  <c r="N578" i="27"/>
  <c r="O578" i="27"/>
  <c r="P578" i="27"/>
  <c r="Q578" i="27"/>
  <c r="R578" i="27"/>
  <c r="S578" i="27"/>
  <c r="H579" i="27"/>
  <c r="I579" i="27"/>
  <c r="J579" i="27"/>
  <c r="K579" i="27"/>
  <c r="L579" i="27"/>
  <c r="M579" i="27"/>
  <c r="N579" i="27"/>
  <c r="O579" i="27"/>
  <c r="P579" i="27"/>
  <c r="Q579" i="27"/>
  <c r="R579" i="27"/>
  <c r="S579" i="27"/>
  <c r="H580" i="27"/>
  <c r="I580" i="27"/>
  <c r="J580" i="27"/>
  <c r="K580" i="27"/>
  <c r="L580" i="27"/>
  <c r="M580" i="27"/>
  <c r="N580" i="27"/>
  <c r="O580" i="27"/>
  <c r="P580" i="27"/>
  <c r="Q580" i="27"/>
  <c r="R580" i="27"/>
  <c r="S580" i="27"/>
  <c r="H581" i="27"/>
  <c r="I581" i="27"/>
  <c r="J581" i="27"/>
  <c r="K581" i="27"/>
  <c r="L581" i="27"/>
  <c r="M581" i="27"/>
  <c r="N581" i="27"/>
  <c r="O581" i="27"/>
  <c r="P581" i="27"/>
  <c r="Q581" i="27"/>
  <c r="R581" i="27"/>
  <c r="S581" i="27"/>
  <c r="H582" i="27"/>
  <c r="I582" i="27"/>
  <c r="J582" i="27"/>
  <c r="K582" i="27"/>
  <c r="L582" i="27"/>
  <c r="M582" i="27"/>
  <c r="N582" i="27"/>
  <c r="O582" i="27"/>
  <c r="P582" i="27"/>
  <c r="Q582" i="27"/>
  <c r="R582" i="27"/>
  <c r="S582" i="27"/>
  <c r="H583" i="27"/>
  <c r="I583" i="27"/>
  <c r="J583" i="27"/>
  <c r="K583" i="27"/>
  <c r="L583" i="27"/>
  <c r="M583" i="27"/>
  <c r="N583" i="27"/>
  <c r="O583" i="27"/>
  <c r="P583" i="27"/>
  <c r="Q583" i="27"/>
  <c r="R583" i="27"/>
  <c r="S583" i="27"/>
  <c r="H584" i="27"/>
  <c r="I584" i="27"/>
  <c r="J584" i="27"/>
  <c r="K584" i="27"/>
  <c r="L584" i="27"/>
  <c r="M584" i="27"/>
  <c r="N584" i="27"/>
  <c r="O584" i="27"/>
  <c r="P584" i="27"/>
  <c r="Q584" i="27"/>
  <c r="R584" i="27"/>
  <c r="S584" i="27"/>
  <c r="H585" i="27"/>
  <c r="I585" i="27"/>
  <c r="J585" i="27"/>
  <c r="K585" i="27"/>
  <c r="L585" i="27"/>
  <c r="M585" i="27"/>
  <c r="N585" i="27"/>
  <c r="O585" i="27"/>
  <c r="P585" i="27"/>
  <c r="Q585" i="27"/>
  <c r="R585" i="27"/>
  <c r="S585" i="27"/>
  <c r="H586" i="27"/>
  <c r="I586" i="27"/>
  <c r="J586" i="27"/>
  <c r="K586" i="27"/>
  <c r="L586" i="27"/>
  <c r="M586" i="27"/>
  <c r="N586" i="27"/>
  <c r="O586" i="27"/>
  <c r="P586" i="27"/>
  <c r="Q586" i="27"/>
  <c r="R586" i="27"/>
  <c r="S586" i="27"/>
  <c r="H587" i="27"/>
  <c r="I587" i="27"/>
  <c r="J587" i="27"/>
  <c r="K587" i="27"/>
  <c r="L587" i="27"/>
  <c r="M587" i="27"/>
  <c r="N587" i="27"/>
  <c r="O587" i="27"/>
  <c r="P587" i="27"/>
  <c r="Q587" i="27"/>
  <c r="R587" i="27"/>
  <c r="S587" i="27"/>
  <c r="H588" i="27"/>
  <c r="I588" i="27"/>
  <c r="J588" i="27"/>
  <c r="K588" i="27"/>
  <c r="L588" i="27"/>
  <c r="M588" i="27"/>
  <c r="N588" i="27"/>
  <c r="O588" i="27"/>
  <c r="P588" i="27"/>
  <c r="Q588" i="27"/>
  <c r="R588" i="27"/>
  <c r="S588" i="27"/>
  <c r="H589" i="27"/>
  <c r="I589" i="27"/>
  <c r="J589" i="27"/>
  <c r="K589" i="27"/>
  <c r="L589" i="27"/>
  <c r="M589" i="27"/>
  <c r="N589" i="27"/>
  <c r="O589" i="27"/>
  <c r="P589" i="27"/>
  <c r="Q589" i="27"/>
  <c r="R589" i="27"/>
  <c r="S589" i="27"/>
  <c r="H590" i="27"/>
  <c r="I590" i="27"/>
  <c r="J590" i="27"/>
  <c r="K590" i="27"/>
  <c r="L590" i="27"/>
  <c r="M590" i="27"/>
  <c r="N590" i="27"/>
  <c r="O590" i="27"/>
  <c r="P590" i="27"/>
  <c r="Q590" i="27"/>
  <c r="R590" i="27"/>
  <c r="S590" i="27"/>
  <c r="H591" i="27"/>
  <c r="I591" i="27"/>
  <c r="J591" i="27"/>
  <c r="K591" i="27"/>
  <c r="L591" i="27"/>
  <c r="M591" i="27"/>
  <c r="N591" i="27"/>
  <c r="O591" i="27"/>
  <c r="P591" i="27"/>
  <c r="Q591" i="27"/>
  <c r="R591" i="27"/>
  <c r="S591" i="27"/>
  <c r="H592" i="27"/>
  <c r="I592" i="27"/>
  <c r="J592" i="27"/>
  <c r="K592" i="27"/>
  <c r="L592" i="27"/>
  <c r="M592" i="27"/>
  <c r="N592" i="27"/>
  <c r="O592" i="27"/>
  <c r="P592" i="27"/>
  <c r="Q592" i="27"/>
  <c r="R592" i="27"/>
  <c r="S592" i="27"/>
  <c r="H593" i="27"/>
  <c r="I593" i="27"/>
  <c r="J593" i="27"/>
  <c r="K593" i="27"/>
  <c r="L593" i="27"/>
  <c r="M593" i="27"/>
  <c r="N593" i="27"/>
  <c r="O593" i="27"/>
  <c r="P593" i="27"/>
  <c r="Q593" i="27"/>
  <c r="R593" i="27"/>
  <c r="S593" i="27"/>
  <c r="H594" i="27"/>
  <c r="I594" i="27"/>
  <c r="J594" i="27"/>
  <c r="K594" i="27"/>
  <c r="L594" i="27"/>
  <c r="M594" i="27"/>
  <c r="N594" i="27"/>
  <c r="O594" i="27"/>
  <c r="P594" i="27"/>
  <c r="Q594" i="27"/>
  <c r="R594" i="27"/>
  <c r="S594" i="27"/>
  <c r="H595" i="27"/>
  <c r="I595" i="27"/>
  <c r="J595" i="27"/>
  <c r="K595" i="27"/>
  <c r="L595" i="27"/>
  <c r="M595" i="27"/>
  <c r="N595" i="27"/>
  <c r="O595" i="27"/>
  <c r="P595" i="27"/>
  <c r="Q595" i="27"/>
  <c r="R595" i="27"/>
  <c r="S595" i="27"/>
  <c r="H596" i="27"/>
  <c r="I596" i="27"/>
  <c r="J596" i="27"/>
  <c r="K596" i="27"/>
  <c r="L596" i="27"/>
  <c r="M596" i="27"/>
  <c r="N596" i="27"/>
  <c r="O596" i="27"/>
  <c r="P596" i="27"/>
  <c r="Q596" i="27"/>
  <c r="R596" i="27"/>
  <c r="S596" i="27"/>
  <c r="H597" i="27"/>
  <c r="I597" i="27"/>
  <c r="J597" i="27"/>
  <c r="K597" i="27"/>
  <c r="L597" i="27"/>
  <c r="M597" i="27"/>
  <c r="N597" i="27"/>
  <c r="O597" i="27"/>
  <c r="P597" i="27"/>
  <c r="Q597" i="27"/>
  <c r="R597" i="27"/>
  <c r="S597" i="27"/>
  <c r="H598" i="27"/>
  <c r="I598" i="27"/>
  <c r="J598" i="27"/>
  <c r="K598" i="27"/>
  <c r="L598" i="27"/>
  <c r="M598" i="27"/>
  <c r="N598" i="27"/>
  <c r="O598" i="27"/>
  <c r="P598" i="27"/>
  <c r="Q598" i="27"/>
  <c r="R598" i="27"/>
  <c r="S598" i="27"/>
  <c r="H599" i="27"/>
  <c r="I599" i="27"/>
  <c r="J599" i="27"/>
  <c r="K599" i="27"/>
  <c r="L599" i="27"/>
  <c r="M599" i="27"/>
  <c r="N599" i="27"/>
  <c r="O599" i="27"/>
  <c r="P599" i="27"/>
  <c r="Q599" i="27"/>
  <c r="R599" i="27"/>
  <c r="S599" i="27"/>
  <c r="H600" i="27"/>
  <c r="I600" i="27"/>
  <c r="J600" i="27"/>
  <c r="K600" i="27"/>
  <c r="L600" i="27"/>
  <c r="M600" i="27"/>
  <c r="N600" i="27"/>
  <c r="O600" i="27"/>
  <c r="P600" i="27"/>
  <c r="Q600" i="27"/>
  <c r="R600" i="27"/>
  <c r="S600" i="27"/>
  <c r="H601" i="27"/>
  <c r="I601" i="27"/>
  <c r="J601" i="27"/>
  <c r="K601" i="27"/>
  <c r="L601" i="27"/>
  <c r="M601" i="27"/>
  <c r="N601" i="27"/>
  <c r="O601" i="27"/>
  <c r="P601" i="27"/>
  <c r="Q601" i="27"/>
  <c r="R601" i="27"/>
  <c r="S601" i="27"/>
  <c r="H602" i="27"/>
  <c r="I602" i="27"/>
  <c r="J602" i="27"/>
  <c r="K602" i="27"/>
  <c r="L602" i="27"/>
  <c r="M602" i="27"/>
  <c r="N602" i="27"/>
  <c r="O602" i="27"/>
  <c r="P602" i="27"/>
  <c r="Q602" i="27"/>
  <c r="R602" i="27"/>
  <c r="S602" i="27"/>
  <c r="H603" i="27"/>
  <c r="I603" i="27"/>
  <c r="J603" i="27"/>
  <c r="K603" i="27"/>
  <c r="L603" i="27"/>
  <c r="M603" i="27"/>
  <c r="N603" i="27"/>
  <c r="O603" i="27"/>
  <c r="P603" i="27"/>
  <c r="Q603" i="27"/>
  <c r="R603" i="27"/>
  <c r="S603" i="27"/>
  <c r="H604" i="27"/>
  <c r="I604" i="27"/>
  <c r="J604" i="27"/>
  <c r="K604" i="27"/>
  <c r="L604" i="27"/>
  <c r="M604" i="27"/>
  <c r="N604" i="27"/>
  <c r="O604" i="27"/>
  <c r="P604" i="27"/>
  <c r="Q604" i="27"/>
  <c r="R604" i="27"/>
  <c r="S604" i="27"/>
  <c r="H605" i="27"/>
  <c r="I605" i="27"/>
  <c r="J605" i="27"/>
  <c r="K605" i="27"/>
  <c r="L605" i="27"/>
  <c r="M605" i="27"/>
  <c r="N605" i="27"/>
  <c r="O605" i="27"/>
  <c r="P605" i="27"/>
  <c r="Q605" i="27"/>
  <c r="R605" i="27"/>
  <c r="S605" i="27"/>
  <c r="H606" i="27"/>
  <c r="I606" i="27"/>
  <c r="J606" i="27"/>
  <c r="K606" i="27"/>
  <c r="L606" i="27"/>
  <c r="M606" i="27"/>
  <c r="N606" i="27"/>
  <c r="O606" i="27"/>
  <c r="P606" i="27"/>
  <c r="Q606" i="27"/>
  <c r="R606" i="27"/>
  <c r="S606" i="27"/>
  <c r="H607" i="27"/>
  <c r="I607" i="27"/>
  <c r="J607" i="27"/>
  <c r="K607" i="27"/>
  <c r="L607" i="27"/>
  <c r="M607" i="27"/>
  <c r="N607" i="27"/>
  <c r="O607" i="27"/>
  <c r="P607" i="27"/>
  <c r="Q607" i="27"/>
  <c r="R607" i="27"/>
  <c r="S607" i="27"/>
  <c r="H608" i="27"/>
  <c r="I608" i="27"/>
  <c r="J608" i="27"/>
  <c r="K608" i="27"/>
  <c r="L608" i="27"/>
  <c r="M608" i="27"/>
  <c r="N608" i="27"/>
  <c r="O608" i="27"/>
  <c r="P608" i="27"/>
  <c r="Q608" i="27"/>
  <c r="R608" i="27"/>
  <c r="S608" i="27"/>
  <c r="H609" i="27"/>
  <c r="I609" i="27"/>
  <c r="J609" i="27"/>
  <c r="K609" i="27"/>
  <c r="L609" i="27"/>
  <c r="M609" i="27"/>
  <c r="N609" i="27"/>
  <c r="O609" i="27"/>
  <c r="P609" i="27"/>
  <c r="Q609" i="27"/>
  <c r="R609" i="27"/>
  <c r="S609" i="27"/>
  <c r="H610" i="27"/>
  <c r="I610" i="27"/>
  <c r="J610" i="27"/>
  <c r="K610" i="27"/>
  <c r="L610" i="27"/>
  <c r="M610" i="27"/>
  <c r="N610" i="27"/>
  <c r="O610" i="27"/>
  <c r="P610" i="27"/>
  <c r="Q610" i="27"/>
  <c r="R610" i="27"/>
  <c r="S610" i="27"/>
  <c r="H611" i="27"/>
  <c r="I611" i="27"/>
  <c r="J611" i="27"/>
  <c r="K611" i="27"/>
  <c r="L611" i="27"/>
  <c r="M611" i="27"/>
  <c r="N611" i="27"/>
  <c r="O611" i="27"/>
  <c r="P611" i="27"/>
  <c r="Q611" i="27"/>
  <c r="R611" i="27"/>
  <c r="S611" i="27"/>
  <c r="H612" i="27"/>
  <c r="I612" i="27"/>
  <c r="J612" i="27"/>
  <c r="K612" i="27"/>
  <c r="L612" i="27"/>
  <c r="M612" i="27"/>
  <c r="N612" i="27"/>
  <c r="O612" i="27"/>
  <c r="P612" i="27"/>
  <c r="Q612" i="27"/>
  <c r="R612" i="27"/>
  <c r="S612" i="27"/>
  <c r="H613" i="27"/>
  <c r="I613" i="27"/>
  <c r="J613" i="27"/>
  <c r="K613" i="27"/>
  <c r="L613" i="27"/>
  <c r="M613" i="27"/>
  <c r="N613" i="27"/>
  <c r="O613" i="27"/>
  <c r="P613" i="27"/>
  <c r="Q613" i="27"/>
  <c r="R613" i="27"/>
  <c r="S613" i="27"/>
  <c r="H614" i="27"/>
  <c r="I614" i="27"/>
  <c r="J614" i="27"/>
  <c r="K614" i="27"/>
  <c r="L614" i="27"/>
  <c r="M614" i="27"/>
  <c r="N614" i="27"/>
  <c r="O614" i="27"/>
  <c r="P614" i="27"/>
  <c r="Q614" i="27"/>
  <c r="R614" i="27"/>
  <c r="S614" i="27"/>
  <c r="H615" i="27"/>
  <c r="I615" i="27"/>
  <c r="J615" i="27"/>
  <c r="K615" i="27"/>
  <c r="L615" i="27"/>
  <c r="M615" i="27"/>
  <c r="N615" i="27"/>
  <c r="O615" i="27"/>
  <c r="P615" i="27"/>
  <c r="Q615" i="27"/>
  <c r="R615" i="27"/>
  <c r="S615" i="27"/>
  <c r="H616" i="27"/>
  <c r="I616" i="27"/>
  <c r="J616" i="27"/>
  <c r="K616" i="27"/>
  <c r="L616" i="27"/>
  <c r="M616" i="27"/>
  <c r="N616" i="27"/>
  <c r="O616" i="27"/>
  <c r="P616" i="27"/>
  <c r="Q616" i="27"/>
  <c r="R616" i="27"/>
  <c r="S616" i="27"/>
  <c r="H617" i="27"/>
  <c r="I617" i="27"/>
  <c r="J617" i="27"/>
  <c r="K617" i="27"/>
  <c r="L617" i="27"/>
  <c r="M617" i="27"/>
  <c r="N617" i="27"/>
  <c r="O617" i="27"/>
  <c r="P617" i="27"/>
  <c r="Q617" i="27"/>
  <c r="R617" i="27"/>
  <c r="S617" i="27"/>
  <c r="H618" i="27"/>
  <c r="I618" i="27"/>
  <c r="J618" i="27"/>
  <c r="K618" i="27"/>
  <c r="L618" i="27"/>
  <c r="M618" i="27"/>
  <c r="N618" i="27"/>
  <c r="O618" i="27"/>
  <c r="P618" i="27"/>
  <c r="Q618" i="27"/>
  <c r="R618" i="27"/>
  <c r="S618" i="27"/>
  <c r="H619" i="27"/>
  <c r="I619" i="27"/>
  <c r="J619" i="27"/>
  <c r="K619" i="27"/>
  <c r="L619" i="27"/>
  <c r="M619" i="27"/>
  <c r="N619" i="27"/>
  <c r="O619" i="27"/>
  <c r="P619" i="27"/>
  <c r="Q619" i="27"/>
  <c r="R619" i="27"/>
  <c r="S619" i="27"/>
  <c r="H620" i="27"/>
  <c r="I620" i="27"/>
  <c r="J620" i="27"/>
  <c r="K620" i="27"/>
  <c r="L620" i="27"/>
  <c r="M620" i="27"/>
  <c r="N620" i="27"/>
  <c r="O620" i="27"/>
  <c r="P620" i="27"/>
  <c r="Q620" i="27"/>
  <c r="R620" i="27"/>
  <c r="S620" i="27"/>
  <c r="H621" i="27"/>
  <c r="I621" i="27"/>
  <c r="J621" i="27"/>
  <c r="K621" i="27"/>
  <c r="L621" i="27"/>
  <c r="M621" i="27"/>
  <c r="N621" i="27"/>
  <c r="O621" i="27"/>
  <c r="P621" i="27"/>
  <c r="Q621" i="27"/>
  <c r="R621" i="27"/>
  <c r="S621" i="27"/>
  <c r="H622" i="27"/>
  <c r="I622" i="27"/>
  <c r="J622" i="27"/>
  <c r="K622" i="27"/>
  <c r="L622" i="27"/>
  <c r="M622" i="27"/>
  <c r="N622" i="27"/>
  <c r="O622" i="27"/>
  <c r="P622" i="27"/>
  <c r="Q622" i="27"/>
  <c r="R622" i="27"/>
  <c r="S622" i="27"/>
  <c r="H623" i="27"/>
  <c r="I623" i="27"/>
  <c r="J623" i="27"/>
  <c r="K623" i="27"/>
  <c r="L623" i="27"/>
  <c r="M623" i="27"/>
  <c r="N623" i="27"/>
  <c r="O623" i="27"/>
  <c r="P623" i="27"/>
  <c r="Q623" i="27"/>
  <c r="R623" i="27"/>
  <c r="S623" i="27"/>
  <c r="H624" i="27"/>
  <c r="I624" i="27"/>
  <c r="J624" i="27"/>
  <c r="K624" i="27"/>
  <c r="L624" i="27"/>
  <c r="M624" i="27"/>
  <c r="N624" i="27"/>
  <c r="O624" i="27"/>
  <c r="P624" i="27"/>
  <c r="Q624" i="27"/>
  <c r="R624" i="27"/>
  <c r="S624" i="27"/>
  <c r="H625" i="27"/>
  <c r="I625" i="27"/>
  <c r="J625" i="27"/>
  <c r="K625" i="27"/>
  <c r="L625" i="27"/>
  <c r="M625" i="27"/>
  <c r="N625" i="27"/>
  <c r="O625" i="27"/>
  <c r="P625" i="27"/>
  <c r="Q625" i="27"/>
  <c r="R625" i="27"/>
  <c r="S625" i="27"/>
  <c r="H626" i="27"/>
  <c r="I626" i="27"/>
  <c r="J626" i="27"/>
  <c r="K626" i="27"/>
  <c r="L626" i="27"/>
  <c r="M626" i="27"/>
  <c r="N626" i="27"/>
  <c r="O626" i="27"/>
  <c r="P626" i="27"/>
  <c r="Q626" i="27"/>
  <c r="R626" i="27"/>
  <c r="S626" i="27"/>
  <c r="H627" i="27"/>
  <c r="I627" i="27"/>
  <c r="J627" i="27"/>
  <c r="K627" i="27"/>
  <c r="L627" i="27"/>
  <c r="M627" i="27"/>
  <c r="N627" i="27"/>
  <c r="O627" i="27"/>
  <c r="P627" i="27"/>
  <c r="Q627" i="27"/>
  <c r="R627" i="27"/>
  <c r="S627" i="27"/>
  <c r="H628" i="27"/>
  <c r="I628" i="27"/>
  <c r="J628" i="27"/>
  <c r="K628" i="27"/>
  <c r="L628" i="27"/>
  <c r="M628" i="27"/>
  <c r="N628" i="27"/>
  <c r="O628" i="27"/>
  <c r="P628" i="27"/>
  <c r="Q628" i="27"/>
  <c r="R628" i="27"/>
  <c r="S628" i="27"/>
  <c r="H629" i="27"/>
  <c r="I629" i="27"/>
  <c r="J629" i="27"/>
  <c r="K629" i="27"/>
  <c r="L629" i="27"/>
  <c r="M629" i="27"/>
  <c r="N629" i="27"/>
  <c r="O629" i="27"/>
  <c r="P629" i="27"/>
  <c r="Q629" i="27"/>
  <c r="R629" i="27"/>
  <c r="S629" i="27"/>
  <c r="H630" i="27"/>
  <c r="I630" i="27"/>
  <c r="J630" i="27"/>
  <c r="K630" i="27"/>
  <c r="L630" i="27"/>
  <c r="M630" i="27"/>
  <c r="N630" i="27"/>
  <c r="O630" i="27"/>
  <c r="P630" i="27"/>
  <c r="Q630" i="27"/>
  <c r="R630" i="27"/>
  <c r="S630" i="27"/>
  <c r="H631" i="27"/>
  <c r="I631" i="27"/>
  <c r="J631" i="27"/>
  <c r="K631" i="27"/>
  <c r="L631" i="27"/>
  <c r="M631" i="27"/>
  <c r="N631" i="27"/>
  <c r="O631" i="27"/>
  <c r="P631" i="27"/>
  <c r="Q631" i="27"/>
  <c r="R631" i="27"/>
  <c r="S631" i="27"/>
  <c r="H632" i="27"/>
  <c r="I632" i="27"/>
  <c r="J632" i="27"/>
  <c r="K632" i="27"/>
  <c r="L632" i="27"/>
  <c r="M632" i="27"/>
  <c r="N632" i="27"/>
  <c r="O632" i="27"/>
  <c r="P632" i="27"/>
  <c r="Q632" i="27"/>
  <c r="R632" i="27"/>
  <c r="S632" i="27"/>
  <c r="H633" i="27"/>
  <c r="I633" i="27"/>
  <c r="J633" i="27"/>
  <c r="K633" i="27"/>
  <c r="L633" i="27"/>
  <c r="M633" i="27"/>
  <c r="N633" i="27"/>
  <c r="O633" i="27"/>
  <c r="P633" i="27"/>
  <c r="Q633" i="27"/>
  <c r="R633" i="27"/>
  <c r="S633" i="27"/>
  <c r="H634" i="27"/>
  <c r="I634" i="27"/>
  <c r="J634" i="27"/>
  <c r="K634" i="27"/>
  <c r="L634" i="27"/>
  <c r="M634" i="27"/>
  <c r="N634" i="27"/>
  <c r="O634" i="27"/>
  <c r="P634" i="27"/>
  <c r="Q634" i="27"/>
  <c r="R634" i="27"/>
  <c r="S634" i="27"/>
  <c r="H635" i="27"/>
  <c r="I635" i="27"/>
  <c r="J635" i="27"/>
  <c r="K635" i="27"/>
  <c r="L635" i="27"/>
  <c r="M635" i="27"/>
  <c r="N635" i="27"/>
  <c r="O635" i="27"/>
  <c r="P635" i="27"/>
  <c r="Q635" i="27"/>
  <c r="R635" i="27"/>
  <c r="S635" i="27"/>
  <c r="H636" i="27"/>
  <c r="I636" i="27"/>
  <c r="J636" i="27"/>
  <c r="K636" i="27"/>
  <c r="L636" i="27"/>
  <c r="M636" i="27"/>
  <c r="N636" i="27"/>
  <c r="O636" i="27"/>
  <c r="P636" i="27"/>
  <c r="Q636" i="27"/>
  <c r="R636" i="27"/>
  <c r="S636" i="27"/>
  <c r="H637" i="27"/>
  <c r="I637" i="27"/>
  <c r="J637" i="27"/>
  <c r="K637" i="27"/>
  <c r="L637" i="27"/>
  <c r="M637" i="27"/>
  <c r="N637" i="27"/>
  <c r="O637" i="27"/>
  <c r="P637" i="27"/>
  <c r="Q637" i="27"/>
  <c r="R637" i="27"/>
  <c r="S637" i="27"/>
  <c r="H638" i="27"/>
  <c r="I638" i="27"/>
  <c r="J638" i="27"/>
  <c r="K638" i="27"/>
  <c r="L638" i="27"/>
  <c r="M638" i="27"/>
  <c r="N638" i="27"/>
  <c r="O638" i="27"/>
  <c r="P638" i="27"/>
  <c r="Q638" i="27"/>
  <c r="R638" i="27"/>
  <c r="S638" i="27"/>
  <c r="H639" i="27"/>
  <c r="I639" i="27"/>
  <c r="J639" i="27"/>
  <c r="K639" i="27"/>
  <c r="L639" i="27"/>
  <c r="M639" i="27"/>
  <c r="N639" i="27"/>
  <c r="O639" i="27"/>
  <c r="P639" i="27"/>
  <c r="Q639" i="27"/>
  <c r="R639" i="27"/>
  <c r="S639" i="27"/>
  <c r="H640" i="27"/>
  <c r="I640" i="27"/>
  <c r="J640" i="27"/>
  <c r="K640" i="27"/>
  <c r="L640" i="27"/>
  <c r="M640" i="27"/>
  <c r="N640" i="27"/>
  <c r="O640" i="27"/>
  <c r="P640" i="27"/>
  <c r="Q640" i="27"/>
  <c r="R640" i="27"/>
  <c r="S640" i="27"/>
  <c r="H641" i="27"/>
  <c r="I641" i="27"/>
  <c r="J641" i="27"/>
  <c r="K641" i="27"/>
  <c r="L641" i="27"/>
  <c r="M641" i="27"/>
  <c r="N641" i="27"/>
  <c r="O641" i="27"/>
  <c r="P641" i="27"/>
  <c r="Q641" i="27"/>
  <c r="R641" i="27"/>
  <c r="S641" i="27"/>
  <c r="H642" i="27"/>
  <c r="I642" i="27"/>
  <c r="J642" i="27"/>
  <c r="K642" i="27"/>
  <c r="L642" i="27"/>
  <c r="M642" i="27"/>
  <c r="N642" i="27"/>
  <c r="O642" i="27"/>
  <c r="P642" i="27"/>
  <c r="Q642" i="27"/>
  <c r="R642" i="27"/>
  <c r="S642" i="27"/>
  <c r="H643" i="27"/>
  <c r="I643" i="27"/>
  <c r="J643" i="27"/>
  <c r="K643" i="27"/>
  <c r="L643" i="27"/>
  <c r="M643" i="27"/>
  <c r="N643" i="27"/>
  <c r="O643" i="27"/>
  <c r="P643" i="27"/>
  <c r="Q643" i="27"/>
  <c r="R643" i="27"/>
  <c r="S643" i="27"/>
  <c r="H644" i="27"/>
  <c r="I644" i="27"/>
  <c r="J644" i="27"/>
  <c r="K644" i="27"/>
  <c r="L644" i="27"/>
  <c r="M644" i="27"/>
  <c r="N644" i="27"/>
  <c r="O644" i="27"/>
  <c r="P644" i="27"/>
  <c r="Q644" i="27"/>
  <c r="R644" i="27"/>
  <c r="S644" i="27"/>
  <c r="H645" i="27"/>
  <c r="I645" i="27"/>
  <c r="J645" i="27"/>
  <c r="K645" i="27"/>
  <c r="L645" i="27"/>
  <c r="M645" i="27"/>
  <c r="N645" i="27"/>
  <c r="O645" i="27"/>
  <c r="P645" i="27"/>
  <c r="Q645" i="27"/>
  <c r="R645" i="27"/>
  <c r="S645" i="27"/>
  <c r="H646" i="27"/>
  <c r="I646" i="27"/>
  <c r="J646" i="27"/>
  <c r="K646" i="27"/>
  <c r="L646" i="27"/>
  <c r="M646" i="27"/>
  <c r="N646" i="27"/>
  <c r="O646" i="27"/>
  <c r="P646" i="27"/>
  <c r="Q646" i="27"/>
  <c r="R646" i="27"/>
  <c r="S646" i="27"/>
  <c r="H647" i="27"/>
  <c r="I647" i="27"/>
  <c r="J647" i="27"/>
  <c r="K647" i="27"/>
  <c r="L647" i="27"/>
  <c r="M647" i="27"/>
  <c r="N647" i="27"/>
  <c r="O647" i="27"/>
  <c r="P647" i="27"/>
  <c r="Q647" i="27"/>
  <c r="R647" i="27"/>
  <c r="S647" i="27"/>
  <c r="H648" i="27"/>
  <c r="I648" i="27"/>
  <c r="J648" i="27"/>
  <c r="K648" i="27"/>
  <c r="L648" i="27"/>
  <c r="M648" i="27"/>
  <c r="N648" i="27"/>
  <c r="O648" i="27"/>
  <c r="P648" i="27"/>
  <c r="Q648" i="27"/>
  <c r="R648" i="27"/>
  <c r="S648" i="27"/>
  <c r="H649" i="27"/>
  <c r="I649" i="27"/>
  <c r="J649" i="27"/>
  <c r="K649" i="27"/>
  <c r="L649" i="27"/>
  <c r="M649" i="27"/>
  <c r="N649" i="27"/>
  <c r="O649" i="27"/>
  <c r="P649" i="27"/>
  <c r="Q649" i="27"/>
  <c r="R649" i="27"/>
  <c r="S649" i="27"/>
  <c r="H650" i="27"/>
  <c r="I650" i="27"/>
  <c r="J650" i="27"/>
  <c r="K650" i="27"/>
  <c r="L650" i="27"/>
  <c r="M650" i="27"/>
  <c r="N650" i="27"/>
  <c r="O650" i="27"/>
  <c r="P650" i="27"/>
  <c r="Q650" i="27"/>
  <c r="R650" i="27"/>
  <c r="S650" i="27"/>
  <c r="H651" i="27"/>
  <c r="I651" i="27"/>
  <c r="J651" i="27"/>
  <c r="K651" i="27"/>
  <c r="L651" i="27"/>
  <c r="M651" i="27"/>
  <c r="N651" i="27"/>
  <c r="O651" i="27"/>
  <c r="P651" i="27"/>
  <c r="Q651" i="27"/>
  <c r="R651" i="27"/>
  <c r="S651" i="27"/>
  <c r="H652" i="27"/>
  <c r="I652" i="27"/>
  <c r="J652" i="27"/>
  <c r="K652" i="27"/>
  <c r="L652" i="27"/>
  <c r="M652" i="27"/>
  <c r="N652" i="27"/>
  <c r="O652" i="27"/>
  <c r="P652" i="27"/>
  <c r="Q652" i="27"/>
  <c r="R652" i="27"/>
  <c r="S652" i="27"/>
  <c r="H653" i="27"/>
  <c r="I653" i="27"/>
  <c r="J653" i="27"/>
  <c r="K653" i="27"/>
  <c r="L653" i="27"/>
  <c r="M653" i="27"/>
  <c r="N653" i="27"/>
  <c r="O653" i="27"/>
  <c r="P653" i="27"/>
  <c r="Q653" i="27"/>
  <c r="R653" i="27"/>
  <c r="S653" i="27"/>
  <c r="H654" i="27"/>
  <c r="I654" i="27"/>
  <c r="J654" i="27"/>
  <c r="K654" i="27"/>
  <c r="L654" i="27"/>
  <c r="M654" i="27"/>
  <c r="N654" i="27"/>
  <c r="O654" i="27"/>
  <c r="P654" i="27"/>
  <c r="Q654" i="27"/>
  <c r="R654" i="27"/>
  <c r="S654" i="27"/>
  <c r="H655" i="27"/>
  <c r="I655" i="27"/>
  <c r="J655" i="27"/>
  <c r="K655" i="27"/>
  <c r="L655" i="27"/>
  <c r="M655" i="27"/>
  <c r="N655" i="27"/>
  <c r="O655" i="27"/>
  <c r="P655" i="27"/>
  <c r="Q655" i="27"/>
  <c r="R655" i="27"/>
  <c r="S655" i="27"/>
  <c r="H656" i="27"/>
  <c r="I656" i="27"/>
  <c r="J656" i="27"/>
  <c r="K656" i="27"/>
  <c r="L656" i="27"/>
  <c r="M656" i="27"/>
  <c r="N656" i="27"/>
  <c r="O656" i="27"/>
  <c r="P656" i="27"/>
  <c r="Q656" i="27"/>
  <c r="R656" i="27"/>
  <c r="S656" i="27"/>
  <c r="H657" i="27"/>
  <c r="I657" i="27"/>
  <c r="J657" i="27"/>
  <c r="K657" i="27"/>
  <c r="L657" i="27"/>
  <c r="M657" i="27"/>
  <c r="N657" i="27"/>
  <c r="O657" i="27"/>
  <c r="P657" i="27"/>
  <c r="Q657" i="27"/>
  <c r="R657" i="27"/>
  <c r="S657" i="27"/>
  <c r="H658" i="27"/>
  <c r="I658" i="27"/>
  <c r="J658" i="27"/>
  <c r="K658" i="27"/>
  <c r="L658" i="27"/>
  <c r="M658" i="27"/>
  <c r="N658" i="27"/>
  <c r="O658" i="27"/>
  <c r="P658" i="27"/>
  <c r="Q658" i="27"/>
  <c r="R658" i="27"/>
  <c r="S658" i="27"/>
  <c r="H659" i="27"/>
  <c r="I659" i="27"/>
  <c r="J659" i="27"/>
  <c r="K659" i="27"/>
  <c r="L659" i="27"/>
  <c r="M659" i="27"/>
  <c r="N659" i="27"/>
  <c r="O659" i="27"/>
  <c r="P659" i="27"/>
  <c r="Q659" i="27"/>
  <c r="R659" i="27"/>
  <c r="S659" i="27"/>
  <c r="H660" i="27"/>
  <c r="I660" i="27"/>
  <c r="J660" i="27"/>
  <c r="K660" i="27"/>
  <c r="L660" i="27"/>
  <c r="M660" i="27"/>
  <c r="N660" i="27"/>
  <c r="O660" i="27"/>
  <c r="P660" i="27"/>
  <c r="Q660" i="27"/>
  <c r="R660" i="27"/>
  <c r="S660" i="27"/>
  <c r="H661" i="27"/>
  <c r="I661" i="27"/>
  <c r="J661" i="27"/>
  <c r="K661" i="27"/>
  <c r="L661" i="27"/>
  <c r="M661" i="27"/>
  <c r="N661" i="27"/>
  <c r="O661" i="27"/>
  <c r="P661" i="27"/>
  <c r="Q661" i="27"/>
  <c r="R661" i="27"/>
  <c r="S661" i="27"/>
  <c r="H662" i="27"/>
  <c r="I662" i="27"/>
  <c r="J662" i="27"/>
  <c r="K662" i="27"/>
  <c r="L662" i="27"/>
  <c r="M662" i="27"/>
  <c r="N662" i="27"/>
  <c r="O662" i="27"/>
  <c r="P662" i="27"/>
  <c r="Q662" i="27"/>
  <c r="R662" i="27"/>
  <c r="S662" i="27"/>
  <c r="H663" i="27"/>
  <c r="I663" i="27"/>
  <c r="J663" i="27"/>
  <c r="K663" i="27"/>
  <c r="L663" i="27"/>
  <c r="M663" i="27"/>
  <c r="N663" i="27"/>
  <c r="O663" i="27"/>
  <c r="P663" i="27"/>
  <c r="Q663" i="27"/>
  <c r="R663" i="27"/>
  <c r="S663" i="27"/>
  <c r="H664" i="27"/>
  <c r="I664" i="27"/>
  <c r="J664" i="27"/>
  <c r="K664" i="27"/>
  <c r="L664" i="27"/>
  <c r="M664" i="27"/>
  <c r="N664" i="27"/>
  <c r="O664" i="27"/>
  <c r="P664" i="27"/>
  <c r="Q664" i="27"/>
  <c r="R664" i="27"/>
  <c r="S664" i="27"/>
  <c r="H665" i="27"/>
  <c r="I665" i="27"/>
  <c r="J665" i="27"/>
  <c r="K665" i="27"/>
  <c r="L665" i="27"/>
  <c r="M665" i="27"/>
  <c r="N665" i="27"/>
  <c r="O665" i="27"/>
  <c r="P665" i="27"/>
  <c r="Q665" i="27"/>
  <c r="R665" i="27"/>
  <c r="S665" i="27"/>
  <c r="H666" i="27"/>
  <c r="I666" i="27"/>
  <c r="J666" i="27"/>
  <c r="K666" i="27"/>
  <c r="L666" i="27"/>
  <c r="M666" i="27"/>
  <c r="N666" i="27"/>
  <c r="O666" i="27"/>
  <c r="P666" i="27"/>
  <c r="Q666" i="27"/>
  <c r="R666" i="27"/>
  <c r="S666" i="27"/>
  <c r="H667" i="27"/>
  <c r="I667" i="27"/>
  <c r="J667" i="27"/>
  <c r="K667" i="27"/>
  <c r="L667" i="27"/>
  <c r="M667" i="27"/>
  <c r="N667" i="27"/>
  <c r="O667" i="27"/>
  <c r="P667" i="27"/>
  <c r="Q667" i="27"/>
  <c r="R667" i="27"/>
  <c r="S667" i="27"/>
  <c r="H668" i="27"/>
  <c r="I668" i="27"/>
  <c r="J668" i="27"/>
  <c r="K668" i="27"/>
  <c r="L668" i="27"/>
  <c r="M668" i="27"/>
  <c r="N668" i="27"/>
  <c r="O668" i="27"/>
  <c r="P668" i="27"/>
  <c r="Q668" i="27"/>
  <c r="R668" i="27"/>
  <c r="S668" i="27"/>
  <c r="H669" i="27"/>
  <c r="I669" i="27"/>
  <c r="J669" i="27"/>
  <c r="K669" i="27"/>
  <c r="L669" i="27"/>
  <c r="M669" i="27"/>
  <c r="N669" i="27"/>
  <c r="O669" i="27"/>
  <c r="P669" i="27"/>
  <c r="Q669" i="27"/>
  <c r="R669" i="27"/>
  <c r="S669" i="27"/>
  <c r="H670" i="27"/>
  <c r="I670" i="27"/>
  <c r="J670" i="27"/>
  <c r="K670" i="27"/>
  <c r="L670" i="27"/>
  <c r="M670" i="27"/>
  <c r="N670" i="27"/>
  <c r="O670" i="27"/>
  <c r="P670" i="27"/>
  <c r="Q670" i="27"/>
  <c r="R670" i="27"/>
  <c r="S670" i="27"/>
  <c r="H671" i="27"/>
  <c r="I671" i="27"/>
  <c r="J671" i="27"/>
  <c r="K671" i="27"/>
  <c r="L671" i="27"/>
  <c r="M671" i="27"/>
  <c r="N671" i="27"/>
  <c r="O671" i="27"/>
  <c r="P671" i="27"/>
  <c r="Q671" i="27"/>
  <c r="R671" i="27"/>
  <c r="S671" i="27"/>
  <c r="H672" i="27"/>
  <c r="I672" i="27"/>
  <c r="J672" i="27"/>
  <c r="K672" i="27"/>
  <c r="L672" i="27"/>
  <c r="M672" i="27"/>
  <c r="N672" i="27"/>
  <c r="O672" i="27"/>
  <c r="P672" i="27"/>
  <c r="Q672" i="27"/>
  <c r="R672" i="27"/>
  <c r="S672" i="27"/>
  <c r="H673" i="27"/>
  <c r="I673" i="27"/>
  <c r="J673" i="27"/>
  <c r="K673" i="27"/>
  <c r="L673" i="27"/>
  <c r="M673" i="27"/>
  <c r="N673" i="27"/>
  <c r="O673" i="27"/>
  <c r="P673" i="27"/>
  <c r="Q673" i="27"/>
  <c r="R673" i="27"/>
  <c r="S673" i="27"/>
  <c r="H674" i="27"/>
  <c r="I674" i="27"/>
  <c r="J674" i="27"/>
  <c r="K674" i="27"/>
  <c r="L674" i="27"/>
  <c r="M674" i="27"/>
  <c r="N674" i="27"/>
  <c r="O674" i="27"/>
  <c r="P674" i="27"/>
  <c r="Q674" i="27"/>
  <c r="R674" i="27"/>
  <c r="S674" i="27"/>
  <c r="H675" i="27"/>
  <c r="I675" i="27"/>
  <c r="J675" i="27"/>
  <c r="K675" i="27"/>
  <c r="L675" i="27"/>
  <c r="M675" i="27"/>
  <c r="N675" i="27"/>
  <c r="O675" i="27"/>
  <c r="P675" i="27"/>
  <c r="Q675" i="27"/>
  <c r="R675" i="27"/>
  <c r="S675" i="27"/>
  <c r="H676" i="27"/>
  <c r="I676" i="27"/>
  <c r="J676" i="27"/>
  <c r="K676" i="27"/>
  <c r="L676" i="27"/>
  <c r="M676" i="27"/>
  <c r="N676" i="27"/>
  <c r="O676" i="27"/>
  <c r="P676" i="27"/>
  <c r="Q676" i="27"/>
  <c r="R676" i="27"/>
  <c r="S676" i="27"/>
  <c r="H677" i="27"/>
  <c r="I677" i="27"/>
  <c r="J677" i="27"/>
  <c r="K677" i="27"/>
  <c r="L677" i="27"/>
  <c r="M677" i="27"/>
  <c r="N677" i="27"/>
  <c r="O677" i="27"/>
  <c r="P677" i="27"/>
  <c r="Q677" i="27"/>
  <c r="R677" i="27"/>
  <c r="S677" i="27"/>
  <c r="H678" i="27"/>
  <c r="I678" i="27"/>
  <c r="J678" i="27"/>
  <c r="K678" i="27"/>
  <c r="L678" i="27"/>
  <c r="M678" i="27"/>
  <c r="N678" i="27"/>
  <c r="O678" i="27"/>
  <c r="P678" i="27"/>
  <c r="Q678" i="27"/>
  <c r="R678" i="27"/>
  <c r="S678" i="27"/>
  <c r="H679" i="27"/>
  <c r="I679" i="27"/>
  <c r="J679" i="27"/>
  <c r="K679" i="27"/>
  <c r="L679" i="27"/>
  <c r="M679" i="27"/>
  <c r="N679" i="27"/>
  <c r="O679" i="27"/>
  <c r="P679" i="27"/>
  <c r="Q679" i="27"/>
  <c r="R679" i="27"/>
  <c r="S679" i="27"/>
  <c r="H680" i="27"/>
  <c r="I680" i="27"/>
  <c r="J680" i="27"/>
  <c r="K680" i="27"/>
  <c r="L680" i="27"/>
  <c r="M680" i="27"/>
  <c r="N680" i="27"/>
  <c r="O680" i="27"/>
  <c r="P680" i="27"/>
  <c r="Q680" i="27"/>
  <c r="R680" i="27"/>
  <c r="S680" i="27"/>
  <c r="H681" i="27"/>
  <c r="I681" i="27"/>
  <c r="J681" i="27"/>
  <c r="K681" i="27"/>
  <c r="L681" i="27"/>
  <c r="M681" i="27"/>
  <c r="N681" i="27"/>
  <c r="O681" i="27"/>
  <c r="P681" i="27"/>
  <c r="Q681" i="27"/>
  <c r="R681" i="27"/>
  <c r="S681" i="27"/>
  <c r="H682" i="27"/>
  <c r="I682" i="27"/>
  <c r="J682" i="27"/>
  <c r="K682" i="27"/>
  <c r="L682" i="27"/>
  <c r="M682" i="27"/>
  <c r="N682" i="27"/>
  <c r="O682" i="27"/>
  <c r="P682" i="27"/>
  <c r="Q682" i="27"/>
  <c r="R682" i="27"/>
  <c r="S682" i="27"/>
  <c r="H683" i="27"/>
  <c r="I683" i="27"/>
  <c r="J683" i="27"/>
  <c r="K683" i="27"/>
  <c r="L683" i="27"/>
  <c r="M683" i="27"/>
  <c r="N683" i="27"/>
  <c r="O683" i="27"/>
  <c r="P683" i="27"/>
  <c r="Q683" i="27"/>
  <c r="R683" i="27"/>
  <c r="S683" i="27"/>
  <c r="H684" i="27"/>
  <c r="I684" i="27"/>
  <c r="J684" i="27"/>
  <c r="K684" i="27"/>
  <c r="L684" i="27"/>
  <c r="M684" i="27"/>
  <c r="N684" i="27"/>
  <c r="O684" i="27"/>
  <c r="P684" i="27"/>
  <c r="Q684" i="27"/>
  <c r="R684" i="27"/>
  <c r="S684" i="27"/>
  <c r="H685" i="27"/>
  <c r="I685" i="27"/>
  <c r="J685" i="27"/>
  <c r="K685" i="27"/>
  <c r="L685" i="27"/>
  <c r="M685" i="27"/>
  <c r="N685" i="27"/>
  <c r="O685" i="27"/>
  <c r="P685" i="27"/>
  <c r="Q685" i="27"/>
  <c r="R685" i="27"/>
  <c r="S685" i="27"/>
  <c r="H686" i="27"/>
  <c r="I686" i="27"/>
  <c r="J686" i="27"/>
  <c r="K686" i="27"/>
  <c r="L686" i="27"/>
  <c r="M686" i="27"/>
  <c r="N686" i="27"/>
  <c r="O686" i="27"/>
  <c r="P686" i="27"/>
  <c r="Q686" i="27"/>
  <c r="R686" i="27"/>
  <c r="S686" i="27"/>
  <c r="H687" i="27"/>
  <c r="I687" i="27"/>
  <c r="J687" i="27"/>
  <c r="K687" i="27"/>
  <c r="L687" i="27"/>
  <c r="M687" i="27"/>
  <c r="N687" i="27"/>
  <c r="O687" i="27"/>
  <c r="P687" i="27"/>
  <c r="Q687" i="27"/>
  <c r="R687" i="27"/>
  <c r="S687" i="27"/>
  <c r="H688" i="27"/>
  <c r="I688" i="27"/>
  <c r="J688" i="27"/>
  <c r="K688" i="27"/>
  <c r="L688" i="27"/>
  <c r="M688" i="27"/>
  <c r="N688" i="27"/>
  <c r="O688" i="27"/>
  <c r="P688" i="27"/>
  <c r="Q688" i="27"/>
  <c r="R688" i="27"/>
  <c r="S688" i="27"/>
  <c r="H689" i="27"/>
  <c r="I689" i="27"/>
  <c r="J689" i="27"/>
  <c r="K689" i="27"/>
  <c r="L689" i="27"/>
  <c r="M689" i="27"/>
  <c r="N689" i="27"/>
  <c r="O689" i="27"/>
  <c r="P689" i="27"/>
  <c r="Q689" i="27"/>
  <c r="R689" i="27"/>
  <c r="S689" i="27"/>
  <c r="H690" i="27"/>
  <c r="I690" i="27"/>
  <c r="J690" i="27"/>
  <c r="K690" i="27"/>
  <c r="L690" i="27"/>
  <c r="M690" i="27"/>
  <c r="N690" i="27"/>
  <c r="O690" i="27"/>
  <c r="P690" i="27"/>
  <c r="Q690" i="27"/>
  <c r="R690" i="27"/>
  <c r="S690" i="27"/>
  <c r="H691" i="27"/>
  <c r="I691" i="27"/>
  <c r="J691" i="27"/>
  <c r="K691" i="27"/>
  <c r="L691" i="27"/>
  <c r="M691" i="27"/>
  <c r="N691" i="27"/>
  <c r="O691" i="27"/>
  <c r="P691" i="27"/>
  <c r="Q691" i="27"/>
  <c r="R691" i="27"/>
  <c r="S691" i="27"/>
  <c r="H692" i="27"/>
  <c r="I692" i="27"/>
  <c r="J692" i="27"/>
  <c r="K692" i="27"/>
  <c r="L692" i="27"/>
  <c r="M692" i="27"/>
  <c r="N692" i="27"/>
  <c r="O692" i="27"/>
  <c r="P692" i="27"/>
  <c r="Q692" i="27"/>
  <c r="R692" i="27"/>
  <c r="S692" i="27"/>
  <c r="H693" i="27"/>
  <c r="I693" i="27"/>
  <c r="J693" i="27"/>
  <c r="K693" i="27"/>
  <c r="L693" i="27"/>
  <c r="M693" i="27"/>
  <c r="N693" i="27"/>
  <c r="O693" i="27"/>
  <c r="P693" i="27"/>
  <c r="Q693" i="27"/>
  <c r="R693" i="27"/>
  <c r="S693" i="27"/>
  <c r="H694" i="27"/>
  <c r="I694" i="27"/>
  <c r="J694" i="27"/>
  <c r="K694" i="27"/>
  <c r="L694" i="27"/>
  <c r="M694" i="27"/>
  <c r="N694" i="27"/>
  <c r="O694" i="27"/>
  <c r="P694" i="27"/>
  <c r="Q694" i="27"/>
  <c r="R694" i="27"/>
  <c r="S694" i="27"/>
  <c r="H695" i="27"/>
  <c r="I695" i="27"/>
  <c r="J695" i="27"/>
  <c r="K695" i="27"/>
  <c r="L695" i="27"/>
  <c r="M695" i="27"/>
  <c r="N695" i="27"/>
  <c r="O695" i="27"/>
  <c r="P695" i="27"/>
  <c r="Q695" i="27"/>
  <c r="R695" i="27"/>
  <c r="S695" i="27"/>
  <c r="H696" i="27"/>
  <c r="I696" i="27"/>
  <c r="J696" i="27"/>
  <c r="K696" i="27"/>
  <c r="L696" i="27"/>
  <c r="M696" i="27"/>
  <c r="N696" i="27"/>
  <c r="O696" i="27"/>
  <c r="P696" i="27"/>
  <c r="Q696" i="27"/>
  <c r="R696" i="27"/>
  <c r="S696" i="27"/>
  <c r="H697" i="27"/>
  <c r="I697" i="27"/>
  <c r="J697" i="27"/>
  <c r="K697" i="27"/>
  <c r="L697" i="27"/>
  <c r="M697" i="27"/>
  <c r="N697" i="27"/>
  <c r="O697" i="27"/>
  <c r="P697" i="27"/>
  <c r="Q697" i="27"/>
  <c r="R697" i="27"/>
  <c r="S697" i="27"/>
  <c r="H698" i="27"/>
  <c r="I698" i="27"/>
  <c r="J698" i="27"/>
  <c r="K698" i="27"/>
  <c r="L698" i="27"/>
  <c r="M698" i="27"/>
  <c r="N698" i="27"/>
  <c r="O698" i="27"/>
  <c r="P698" i="27"/>
  <c r="Q698" i="27"/>
  <c r="R698" i="27"/>
  <c r="S698" i="27"/>
  <c r="H699" i="27"/>
  <c r="I699" i="27"/>
  <c r="J699" i="27"/>
  <c r="K699" i="27"/>
  <c r="L699" i="27"/>
  <c r="M699" i="27"/>
  <c r="N699" i="27"/>
  <c r="O699" i="27"/>
  <c r="P699" i="27"/>
  <c r="Q699" i="27"/>
  <c r="R699" i="27"/>
  <c r="S699" i="27"/>
  <c r="H700" i="27"/>
  <c r="I700" i="27"/>
  <c r="J700" i="27"/>
  <c r="K700" i="27"/>
  <c r="L700" i="27"/>
  <c r="M700" i="27"/>
  <c r="N700" i="27"/>
  <c r="O700" i="27"/>
  <c r="P700" i="27"/>
  <c r="Q700" i="27"/>
  <c r="R700" i="27"/>
  <c r="S700" i="27"/>
  <c r="H701" i="27"/>
  <c r="I701" i="27"/>
  <c r="J701" i="27"/>
  <c r="K701" i="27"/>
  <c r="L701" i="27"/>
  <c r="M701" i="27"/>
  <c r="N701" i="27"/>
  <c r="O701" i="27"/>
  <c r="P701" i="27"/>
  <c r="Q701" i="27"/>
  <c r="R701" i="27"/>
  <c r="S701" i="27"/>
  <c r="H702" i="27"/>
  <c r="I702" i="27"/>
  <c r="J702" i="27"/>
  <c r="K702" i="27"/>
  <c r="L702" i="27"/>
  <c r="M702" i="27"/>
  <c r="N702" i="27"/>
  <c r="O702" i="27"/>
  <c r="P702" i="27"/>
  <c r="Q702" i="27"/>
  <c r="R702" i="27"/>
  <c r="S702" i="27"/>
  <c r="H703" i="27"/>
  <c r="I703" i="27"/>
  <c r="J703" i="27"/>
  <c r="K703" i="27"/>
  <c r="L703" i="27"/>
  <c r="M703" i="27"/>
  <c r="N703" i="27"/>
  <c r="O703" i="27"/>
  <c r="P703" i="27"/>
  <c r="Q703" i="27"/>
  <c r="R703" i="27"/>
  <c r="S703" i="27"/>
  <c r="H704" i="27"/>
  <c r="I704" i="27"/>
  <c r="J704" i="27"/>
  <c r="K704" i="27"/>
  <c r="L704" i="27"/>
  <c r="M704" i="27"/>
  <c r="N704" i="27"/>
  <c r="O704" i="27"/>
  <c r="P704" i="27"/>
  <c r="Q704" i="27"/>
  <c r="R704" i="27"/>
  <c r="S704" i="27"/>
  <c r="H705" i="27"/>
  <c r="I705" i="27"/>
  <c r="J705" i="27"/>
  <c r="K705" i="27"/>
  <c r="L705" i="27"/>
  <c r="M705" i="27"/>
  <c r="N705" i="27"/>
  <c r="O705" i="27"/>
  <c r="P705" i="27"/>
  <c r="Q705" i="27"/>
  <c r="R705" i="27"/>
  <c r="S705" i="27"/>
  <c r="H706" i="27"/>
  <c r="I706" i="27"/>
  <c r="J706" i="27"/>
  <c r="K706" i="27"/>
  <c r="L706" i="27"/>
  <c r="M706" i="27"/>
  <c r="N706" i="27"/>
  <c r="O706" i="27"/>
  <c r="P706" i="27"/>
  <c r="Q706" i="27"/>
  <c r="R706" i="27"/>
  <c r="S706" i="27"/>
  <c r="H707" i="27"/>
  <c r="I707" i="27"/>
  <c r="J707" i="27"/>
  <c r="K707" i="27"/>
  <c r="L707" i="27"/>
  <c r="M707" i="27"/>
  <c r="N707" i="27"/>
  <c r="O707" i="27"/>
  <c r="P707" i="27"/>
  <c r="Q707" i="27"/>
  <c r="R707" i="27"/>
  <c r="S707" i="27"/>
  <c r="H708" i="27"/>
  <c r="I708" i="27"/>
  <c r="J708" i="27"/>
  <c r="K708" i="27"/>
  <c r="L708" i="27"/>
  <c r="M708" i="27"/>
  <c r="N708" i="27"/>
  <c r="O708" i="27"/>
  <c r="P708" i="27"/>
  <c r="Q708" i="27"/>
  <c r="R708" i="27"/>
  <c r="S708" i="27"/>
  <c r="H709" i="27"/>
  <c r="I709" i="27"/>
  <c r="J709" i="27"/>
  <c r="K709" i="27"/>
  <c r="L709" i="27"/>
  <c r="M709" i="27"/>
  <c r="N709" i="27"/>
  <c r="O709" i="27"/>
  <c r="P709" i="27"/>
  <c r="Q709" i="27"/>
  <c r="R709" i="27"/>
  <c r="S709" i="27"/>
  <c r="H710" i="27"/>
  <c r="I710" i="27"/>
  <c r="J710" i="27"/>
  <c r="K710" i="27"/>
  <c r="L710" i="27"/>
  <c r="M710" i="27"/>
  <c r="N710" i="27"/>
  <c r="O710" i="27"/>
  <c r="P710" i="27"/>
  <c r="Q710" i="27"/>
  <c r="R710" i="27"/>
  <c r="S710" i="27"/>
  <c r="H711" i="27"/>
  <c r="I711" i="27"/>
  <c r="J711" i="27"/>
  <c r="K711" i="27"/>
  <c r="L711" i="27"/>
  <c r="M711" i="27"/>
  <c r="N711" i="27"/>
  <c r="O711" i="27"/>
  <c r="P711" i="27"/>
  <c r="Q711" i="27"/>
  <c r="R711" i="27"/>
  <c r="S711" i="27"/>
  <c r="H712" i="27"/>
  <c r="I712" i="27"/>
  <c r="J712" i="27"/>
  <c r="K712" i="27"/>
  <c r="L712" i="27"/>
  <c r="M712" i="27"/>
  <c r="N712" i="27"/>
  <c r="O712" i="27"/>
  <c r="P712" i="27"/>
  <c r="Q712" i="27"/>
  <c r="R712" i="27"/>
  <c r="S712" i="27"/>
  <c r="H713" i="27"/>
  <c r="I713" i="27"/>
  <c r="J713" i="27"/>
  <c r="K713" i="27"/>
  <c r="L713" i="27"/>
  <c r="M713" i="27"/>
  <c r="N713" i="27"/>
  <c r="O713" i="27"/>
  <c r="P713" i="27"/>
  <c r="Q713" i="27"/>
  <c r="R713" i="27"/>
  <c r="S713" i="27"/>
  <c r="H714" i="27"/>
  <c r="I714" i="27"/>
  <c r="J714" i="27"/>
  <c r="K714" i="27"/>
  <c r="L714" i="27"/>
  <c r="M714" i="27"/>
  <c r="N714" i="27"/>
  <c r="O714" i="27"/>
  <c r="P714" i="27"/>
  <c r="Q714" i="27"/>
  <c r="R714" i="27"/>
  <c r="S714" i="27"/>
  <c r="H715" i="27"/>
  <c r="I715" i="27"/>
  <c r="J715" i="27"/>
  <c r="K715" i="27"/>
  <c r="L715" i="27"/>
  <c r="M715" i="27"/>
  <c r="N715" i="27"/>
  <c r="O715" i="27"/>
  <c r="P715" i="27"/>
  <c r="Q715" i="27"/>
  <c r="R715" i="27"/>
  <c r="S715" i="27"/>
  <c r="H716" i="27"/>
  <c r="I716" i="27"/>
  <c r="J716" i="27"/>
  <c r="K716" i="27"/>
  <c r="L716" i="27"/>
  <c r="M716" i="27"/>
  <c r="N716" i="27"/>
  <c r="O716" i="27"/>
  <c r="P716" i="27"/>
  <c r="Q716" i="27"/>
  <c r="R716" i="27"/>
  <c r="S716" i="27"/>
  <c r="H717" i="27"/>
  <c r="I717" i="27"/>
  <c r="J717" i="27"/>
  <c r="K717" i="27"/>
  <c r="L717" i="27"/>
  <c r="M717" i="27"/>
  <c r="N717" i="27"/>
  <c r="O717" i="27"/>
  <c r="P717" i="27"/>
  <c r="Q717" i="27"/>
  <c r="R717" i="27"/>
  <c r="S717" i="27"/>
  <c r="H718" i="27"/>
  <c r="I718" i="27"/>
  <c r="J718" i="27"/>
  <c r="K718" i="27"/>
  <c r="L718" i="27"/>
  <c r="M718" i="27"/>
  <c r="N718" i="27"/>
  <c r="O718" i="27"/>
  <c r="P718" i="27"/>
  <c r="Q718" i="27"/>
  <c r="R718" i="27"/>
  <c r="S718" i="27"/>
  <c r="H719" i="27"/>
  <c r="I719" i="27"/>
  <c r="J719" i="27"/>
  <c r="K719" i="27"/>
  <c r="L719" i="27"/>
  <c r="M719" i="27"/>
  <c r="N719" i="27"/>
  <c r="O719" i="27"/>
  <c r="P719" i="27"/>
  <c r="Q719" i="27"/>
  <c r="R719" i="27"/>
  <c r="S719" i="27"/>
  <c r="H720" i="27"/>
  <c r="I720" i="27"/>
  <c r="J720" i="27"/>
  <c r="K720" i="27"/>
  <c r="L720" i="27"/>
  <c r="M720" i="27"/>
  <c r="N720" i="27"/>
  <c r="O720" i="27"/>
  <c r="P720" i="27"/>
  <c r="Q720" i="27"/>
  <c r="R720" i="27"/>
  <c r="S720" i="27"/>
  <c r="H721" i="27"/>
  <c r="I721" i="27"/>
  <c r="J721" i="27"/>
  <c r="K721" i="27"/>
  <c r="L721" i="27"/>
  <c r="M721" i="27"/>
  <c r="N721" i="27"/>
  <c r="O721" i="27"/>
  <c r="P721" i="27"/>
  <c r="Q721" i="27"/>
  <c r="R721" i="27"/>
  <c r="S721" i="27"/>
  <c r="H722" i="27"/>
  <c r="I722" i="27"/>
  <c r="J722" i="27"/>
  <c r="K722" i="27"/>
  <c r="L722" i="27"/>
  <c r="M722" i="27"/>
  <c r="N722" i="27"/>
  <c r="O722" i="27"/>
  <c r="P722" i="27"/>
  <c r="Q722" i="27"/>
  <c r="R722" i="27"/>
  <c r="S722" i="27"/>
  <c r="H723" i="27"/>
  <c r="I723" i="27"/>
  <c r="J723" i="27"/>
  <c r="K723" i="27"/>
  <c r="L723" i="27"/>
  <c r="M723" i="27"/>
  <c r="N723" i="27"/>
  <c r="O723" i="27"/>
  <c r="P723" i="27"/>
  <c r="Q723" i="27"/>
  <c r="R723" i="27"/>
  <c r="S723" i="27"/>
  <c r="H724" i="27"/>
  <c r="I724" i="27"/>
  <c r="J724" i="27"/>
  <c r="K724" i="27"/>
  <c r="L724" i="27"/>
  <c r="M724" i="27"/>
  <c r="N724" i="27"/>
  <c r="O724" i="27"/>
  <c r="P724" i="27"/>
  <c r="Q724" i="27"/>
  <c r="R724" i="27"/>
  <c r="S724" i="27"/>
  <c r="H725" i="27"/>
  <c r="I725" i="27"/>
  <c r="J725" i="27"/>
  <c r="K725" i="27"/>
  <c r="L725" i="27"/>
  <c r="M725" i="27"/>
  <c r="N725" i="27"/>
  <c r="O725" i="27"/>
  <c r="P725" i="27"/>
  <c r="Q725" i="27"/>
  <c r="R725" i="27"/>
  <c r="S725" i="27"/>
  <c r="H726" i="27"/>
  <c r="I726" i="27"/>
  <c r="J726" i="27"/>
  <c r="K726" i="27"/>
  <c r="L726" i="27"/>
  <c r="M726" i="27"/>
  <c r="N726" i="27"/>
  <c r="O726" i="27"/>
  <c r="P726" i="27"/>
  <c r="Q726" i="27"/>
  <c r="R726" i="27"/>
  <c r="S726" i="27"/>
  <c r="H727" i="27"/>
  <c r="I727" i="27"/>
  <c r="J727" i="27"/>
  <c r="K727" i="27"/>
  <c r="L727" i="27"/>
  <c r="M727" i="27"/>
  <c r="N727" i="27"/>
  <c r="O727" i="27"/>
  <c r="P727" i="27"/>
  <c r="Q727" i="27"/>
  <c r="R727" i="27"/>
  <c r="S727" i="27"/>
  <c r="H728" i="27"/>
  <c r="I728" i="27"/>
  <c r="J728" i="27"/>
  <c r="K728" i="27"/>
  <c r="L728" i="27"/>
  <c r="M728" i="27"/>
  <c r="N728" i="27"/>
  <c r="O728" i="27"/>
  <c r="P728" i="27"/>
  <c r="Q728" i="27"/>
  <c r="R728" i="27"/>
  <c r="S728" i="27"/>
  <c r="H729" i="27"/>
  <c r="I729" i="27"/>
  <c r="J729" i="27"/>
  <c r="K729" i="27"/>
  <c r="L729" i="27"/>
  <c r="M729" i="27"/>
  <c r="N729" i="27"/>
  <c r="O729" i="27"/>
  <c r="P729" i="27"/>
  <c r="Q729" i="27"/>
  <c r="R729" i="27"/>
  <c r="S729" i="27"/>
  <c r="H730" i="27"/>
  <c r="I730" i="27"/>
  <c r="J730" i="27"/>
  <c r="K730" i="27"/>
  <c r="L730" i="27"/>
  <c r="M730" i="27"/>
  <c r="N730" i="27"/>
  <c r="O730" i="27"/>
  <c r="P730" i="27"/>
  <c r="Q730" i="27"/>
  <c r="R730" i="27"/>
  <c r="S730" i="27"/>
  <c r="H731" i="27"/>
  <c r="I731" i="27"/>
  <c r="J731" i="27"/>
  <c r="K731" i="27"/>
  <c r="L731" i="27"/>
  <c r="M731" i="27"/>
  <c r="N731" i="27"/>
  <c r="O731" i="27"/>
  <c r="P731" i="27"/>
  <c r="Q731" i="27"/>
  <c r="R731" i="27"/>
  <c r="S731" i="27"/>
  <c r="H732" i="27"/>
  <c r="I732" i="27"/>
  <c r="J732" i="27"/>
  <c r="K732" i="27"/>
  <c r="L732" i="27"/>
  <c r="M732" i="27"/>
  <c r="N732" i="27"/>
  <c r="O732" i="27"/>
  <c r="P732" i="27"/>
  <c r="Q732" i="27"/>
  <c r="R732" i="27"/>
  <c r="S732" i="27"/>
  <c r="H733" i="27"/>
  <c r="I733" i="27"/>
  <c r="J733" i="27"/>
  <c r="K733" i="27"/>
  <c r="L733" i="27"/>
  <c r="M733" i="27"/>
  <c r="N733" i="27"/>
  <c r="O733" i="27"/>
  <c r="P733" i="27"/>
  <c r="Q733" i="27"/>
  <c r="R733" i="27"/>
  <c r="S733" i="27"/>
  <c r="H734" i="27"/>
  <c r="I734" i="27"/>
  <c r="J734" i="27"/>
  <c r="K734" i="27"/>
  <c r="L734" i="27"/>
  <c r="M734" i="27"/>
  <c r="N734" i="27"/>
  <c r="O734" i="27"/>
  <c r="P734" i="27"/>
  <c r="Q734" i="27"/>
  <c r="R734" i="27"/>
  <c r="S734" i="27"/>
  <c r="H735" i="27"/>
  <c r="I735" i="27"/>
  <c r="J735" i="27"/>
  <c r="K735" i="27"/>
  <c r="L735" i="27"/>
  <c r="M735" i="27"/>
  <c r="N735" i="27"/>
  <c r="O735" i="27"/>
  <c r="P735" i="27"/>
  <c r="Q735" i="27"/>
  <c r="R735" i="27"/>
  <c r="S735" i="27"/>
  <c r="H736" i="27"/>
  <c r="I736" i="27"/>
  <c r="J736" i="27"/>
  <c r="K736" i="27"/>
  <c r="L736" i="27"/>
  <c r="M736" i="27"/>
  <c r="N736" i="27"/>
  <c r="O736" i="27"/>
  <c r="P736" i="27"/>
  <c r="Q736" i="27"/>
  <c r="R736" i="27"/>
  <c r="S736" i="27"/>
  <c r="H737" i="27"/>
  <c r="I737" i="27"/>
  <c r="J737" i="27"/>
  <c r="K737" i="27"/>
  <c r="L737" i="27"/>
  <c r="M737" i="27"/>
  <c r="N737" i="27"/>
  <c r="O737" i="27"/>
  <c r="P737" i="27"/>
  <c r="Q737" i="27"/>
  <c r="R737" i="27"/>
  <c r="S737" i="27"/>
  <c r="H738" i="27"/>
  <c r="I738" i="27"/>
  <c r="J738" i="27"/>
  <c r="K738" i="27"/>
  <c r="L738" i="27"/>
  <c r="M738" i="27"/>
  <c r="N738" i="27"/>
  <c r="O738" i="27"/>
  <c r="P738" i="27"/>
  <c r="Q738" i="27"/>
  <c r="R738" i="27"/>
  <c r="S738" i="27"/>
  <c r="H739" i="27"/>
  <c r="I739" i="27"/>
  <c r="J739" i="27"/>
  <c r="K739" i="27"/>
  <c r="L739" i="27"/>
  <c r="M739" i="27"/>
  <c r="N739" i="27"/>
  <c r="O739" i="27"/>
  <c r="P739" i="27"/>
  <c r="Q739" i="27"/>
  <c r="R739" i="27"/>
  <c r="S739" i="27"/>
  <c r="H740" i="27"/>
  <c r="I740" i="27"/>
  <c r="J740" i="27"/>
  <c r="K740" i="27"/>
  <c r="L740" i="27"/>
  <c r="M740" i="27"/>
  <c r="N740" i="27"/>
  <c r="O740" i="27"/>
  <c r="P740" i="27"/>
  <c r="Q740" i="27"/>
  <c r="R740" i="27"/>
  <c r="S740" i="27"/>
  <c r="H741" i="27"/>
  <c r="I741" i="27"/>
  <c r="J741" i="27"/>
  <c r="K741" i="27"/>
  <c r="L741" i="27"/>
  <c r="M741" i="27"/>
  <c r="N741" i="27"/>
  <c r="O741" i="27"/>
  <c r="P741" i="27"/>
  <c r="Q741" i="27"/>
  <c r="R741" i="27"/>
  <c r="S741" i="27"/>
  <c r="H742" i="27"/>
  <c r="I742" i="27"/>
  <c r="J742" i="27"/>
  <c r="K742" i="27"/>
  <c r="L742" i="27"/>
  <c r="M742" i="27"/>
  <c r="N742" i="27"/>
  <c r="O742" i="27"/>
  <c r="P742" i="27"/>
  <c r="Q742" i="27"/>
  <c r="R742" i="27"/>
  <c r="S742" i="27"/>
  <c r="H743" i="27"/>
  <c r="I743" i="27"/>
  <c r="J743" i="27"/>
  <c r="K743" i="27"/>
  <c r="L743" i="27"/>
  <c r="M743" i="27"/>
  <c r="N743" i="27"/>
  <c r="O743" i="27"/>
  <c r="P743" i="27"/>
  <c r="Q743" i="27"/>
  <c r="R743" i="27"/>
  <c r="S743" i="27"/>
  <c r="H744" i="27"/>
  <c r="I744" i="27"/>
  <c r="J744" i="27"/>
  <c r="K744" i="27"/>
  <c r="L744" i="27"/>
  <c r="M744" i="27"/>
  <c r="N744" i="27"/>
  <c r="O744" i="27"/>
  <c r="P744" i="27"/>
  <c r="Q744" i="27"/>
  <c r="R744" i="27"/>
  <c r="S744" i="27"/>
  <c r="H745" i="27"/>
  <c r="I745" i="27"/>
  <c r="J745" i="27"/>
  <c r="K745" i="27"/>
  <c r="L745" i="27"/>
  <c r="M745" i="27"/>
  <c r="N745" i="27"/>
  <c r="O745" i="27"/>
  <c r="P745" i="27"/>
  <c r="Q745" i="27"/>
  <c r="R745" i="27"/>
  <c r="S745" i="27"/>
  <c r="H746" i="27"/>
  <c r="I746" i="27"/>
  <c r="J746" i="27"/>
  <c r="K746" i="27"/>
  <c r="L746" i="27"/>
  <c r="M746" i="27"/>
  <c r="N746" i="27"/>
  <c r="O746" i="27"/>
  <c r="P746" i="27"/>
  <c r="Q746" i="27"/>
  <c r="R746" i="27"/>
  <c r="S746" i="27"/>
  <c r="H747" i="27"/>
  <c r="I747" i="27"/>
  <c r="J747" i="27"/>
  <c r="K747" i="27"/>
  <c r="L747" i="27"/>
  <c r="M747" i="27"/>
  <c r="N747" i="27"/>
  <c r="O747" i="27"/>
  <c r="P747" i="27"/>
  <c r="Q747" i="27"/>
  <c r="R747" i="27"/>
  <c r="S747" i="27"/>
  <c r="H748" i="27"/>
  <c r="I748" i="27"/>
  <c r="J748" i="27"/>
  <c r="K748" i="27"/>
  <c r="L748" i="27"/>
  <c r="M748" i="27"/>
  <c r="N748" i="27"/>
  <c r="O748" i="27"/>
  <c r="P748" i="27"/>
  <c r="Q748" i="27"/>
  <c r="R748" i="27"/>
  <c r="S748" i="27"/>
  <c r="H749" i="27"/>
  <c r="I749" i="27"/>
  <c r="J749" i="27"/>
  <c r="K749" i="27"/>
  <c r="L749" i="27"/>
  <c r="M749" i="27"/>
  <c r="N749" i="27"/>
  <c r="O749" i="27"/>
  <c r="P749" i="27"/>
  <c r="Q749" i="27"/>
  <c r="R749" i="27"/>
  <c r="S749" i="27"/>
  <c r="H750" i="27"/>
  <c r="I750" i="27"/>
  <c r="J750" i="27"/>
  <c r="K750" i="27"/>
  <c r="L750" i="27"/>
  <c r="M750" i="27"/>
  <c r="N750" i="27"/>
  <c r="O750" i="27"/>
  <c r="P750" i="27"/>
  <c r="Q750" i="27"/>
  <c r="R750" i="27"/>
  <c r="S750" i="27"/>
  <c r="H751" i="27"/>
  <c r="I751" i="27"/>
  <c r="J751" i="27"/>
  <c r="K751" i="27"/>
  <c r="L751" i="27"/>
  <c r="M751" i="27"/>
  <c r="N751" i="27"/>
  <c r="O751" i="27"/>
  <c r="P751" i="27"/>
  <c r="Q751" i="27"/>
  <c r="R751" i="27"/>
  <c r="S751" i="27"/>
  <c r="H752" i="27"/>
  <c r="I752" i="27"/>
  <c r="J752" i="27"/>
  <c r="K752" i="27"/>
  <c r="L752" i="27"/>
  <c r="M752" i="27"/>
  <c r="N752" i="27"/>
  <c r="O752" i="27"/>
  <c r="P752" i="27"/>
  <c r="Q752" i="27"/>
  <c r="R752" i="27"/>
  <c r="S752" i="27"/>
  <c r="H753" i="27"/>
  <c r="I753" i="27"/>
  <c r="J753" i="27"/>
  <c r="K753" i="27"/>
  <c r="L753" i="27"/>
  <c r="M753" i="27"/>
  <c r="N753" i="27"/>
  <c r="O753" i="27"/>
  <c r="P753" i="27"/>
  <c r="Q753" i="27"/>
  <c r="R753" i="27"/>
  <c r="S753" i="27"/>
  <c r="H754" i="27"/>
  <c r="I754" i="27"/>
  <c r="J754" i="27"/>
  <c r="K754" i="27"/>
  <c r="L754" i="27"/>
  <c r="M754" i="27"/>
  <c r="N754" i="27"/>
  <c r="O754" i="27"/>
  <c r="P754" i="27"/>
  <c r="Q754" i="27"/>
  <c r="R754" i="27"/>
  <c r="S754" i="27"/>
  <c r="H755" i="27"/>
  <c r="I755" i="27"/>
  <c r="J755" i="27"/>
  <c r="K755" i="27"/>
  <c r="L755" i="27"/>
  <c r="M755" i="27"/>
  <c r="N755" i="27"/>
  <c r="O755" i="27"/>
  <c r="P755" i="27"/>
  <c r="Q755" i="27"/>
  <c r="R755" i="27"/>
  <c r="S755" i="27"/>
  <c r="H756" i="27"/>
  <c r="I756" i="27"/>
  <c r="J756" i="27"/>
  <c r="K756" i="27"/>
  <c r="L756" i="27"/>
  <c r="M756" i="27"/>
  <c r="N756" i="27"/>
  <c r="O756" i="27"/>
  <c r="P756" i="27"/>
  <c r="Q756" i="27"/>
  <c r="R756" i="27"/>
  <c r="S756" i="27"/>
  <c r="H757" i="27"/>
  <c r="I757" i="27"/>
  <c r="J757" i="27"/>
  <c r="K757" i="27"/>
  <c r="L757" i="27"/>
  <c r="M757" i="27"/>
  <c r="N757" i="27"/>
  <c r="O757" i="27"/>
  <c r="P757" i="27"/>
  <c r="Q757" i="27"/>
  <c r="R757" i="27"/>
  <c r="S757" i="27"/>
  <c r="H758" i="27"/>
  <c r="I758" i="27"/>
  <c r="J758" i="27"/>
  <c r="K758" i="27"/>
  <c r="L758" i="27"/>
  <c r="M758" i="27"/>
  <c r="N758" i="27"/>
  <c r="O758" i="27"/>
  <c r="P758" i="27"/>
  <c r="Q758" i="27"/>
  <c r="R758" i="27"/>
  <c r="S758" i="27"/>
  <c r="H759" i="27"/>
  <c r="I759" i="27"/>
  <c r="J759" i="27"/>
  <c r="K759" i="27"/>
  <c r="L759" i="27"/>
  <c r="M759" i="27"/>
  <c r="N759" i="27"/>
  <c r="O759" i="27"/>
  <c r="P759" i="27"/>
  <c r="Q759" i="27"/>
  <c r="R759" i="27"/>
  <c r="S759" i="27"/>
  <c r="H760" i="27"/>
  <c r="I760" i="27"/>
  <c r="J760" i="27"/>
  <c r="K760" i="27"/>
  <c r="L760" i="27"/>
  <c r="M760" i="27"/>
  <c r="N760" i="27"/>
  <c r="O760" i="27"/>
  <c r="P760" i="27"/>
  <c r="Q760" i="27"/>
  <c r="R760" i="27"/>
  <c r="S760" i="27"/>
  <c r="H761" i="27"/>
  <c r="I761" i="27"/>
  <c r="J761" i="27"/>
  <c r="K761" i="27"/>
  <c r="L761" i="27"/>
  <c r="M761" i="27"/>
  <c r="N761" i="27"/>
  <c r="O761" i="27"/>
  <c r="P761" i="27"/>
  <c r="Q761" i="27"/>
  <c r="R761" i="27"/>
  <c r="S761" i="27"/>
  <c r="H762" i="27"/>
  <c r="I762" i="27"/>
  <c r="J762" i="27"/>
  <c r="K762" i="27"/>
  <c r="L762" i="27"/>
  <c r="M762" i="27"/>
  <c r="N762" i="27"/>
  <c r="O762" i="27"/>
  <c r="P762" i="27"/>
  <c r="Q762" i="27"/>
  <c r="R762" i="27"/>
  <c r="S762" i="27"/>
  <c r="H763" i="27"/>
  <c r="I763" i="27"/>
  <c r="J763" i="27"/>
  <c r="K763" i="27"/>
  <c r="L763" i="27"/>
  <c r="M763" i="27"/>
  <c r="N763" i="27"/>
  <c r="O763" i="27"/>
  <c r="P763" i="27"/>
  <c r="Q763" i="27"/>
  <c r="R763" i="27"/>
  <c r="S763" i="27"/>
  <c r="H764" i="27"/>
  <c r="I764" i="27"/>
  <c r="J764" i="27"/>
  <c r="K764" i="27"/>
  <c r="L764" i="27"/>
  <c r="M764" i="27"/>
  <c r="N764" i="27"/>
  <c r="O764" i="27"/>
  <c r="P764" i="27"/>
  <c r="Q764" i="27"/>
  <c r="R764" i="27"/>
  <c r="S764" i="27"/>
  <c r="H765" i="27"/>
  <c r="I765" i="27"/>
  <c r="J765" i="27"/>
  <c r="K765" i="27"/>
  <c r="L765" i="27"/>
  <c r="M765" i="27"/>
  <c r="N765" i="27"/>
  <c r="O765" i="27"/>
  <c r="P765" i="27"/>
  <c r="Q765" i="27"/>
  <c r="R765" i="27"/>
  <c r="S765" i="27"/>
  <c r="H766" i="27"/>
  <c r="I766" i="27"/>
  <c r="J766" i="27"/>
  <c r="K766" i="27"/>
  <c r="L766" i="27"/>
  <c r="M766" i="27"/>
  <c r="N766" i="27"/>
  <c r="O766" i="27"/>
  <c r="P766" i="27"/>
  <c r="Q766" i="27"/>
  <c r="R766" i="27"/>
  <c r="S766" i="27"/>
  <c r="H767" i="27"/>
  <c r="I767" i="27"/>
  <c r="J767" i="27"/>
  <c r="K767" i="27"/>
  <c r="L767" i="27"/>
  <c r="M767" i="27"/>
  <c r="N767" i="27"/>
  <c r="O767" i="27"/>
  <c r="P767" i="27"/>
  <c r="Q767" i="27"/>
  <c r="R767" i="27"/>
  <c r="S767" i="27"/>
  <c r="H768" i="27"/>
  <c r="I768" i="27"/>
  <c r="J768" i="27"/>
  <c r="K768" i="27"/>
  <c r="L768" i="27"/>
  <c r="M768" i="27"/>
  <c r="N768" i="27"/>
  <c r="O768" i="27"/>
  <c r="P768" i="27"/>
  <c r="Q768" i="27"/>
  <c r="R768" i="27"/>
  <c r="S768" i="27"/>
  <c r="H769" i="27"/>
  <c r="I769" i="27"/>
  <c r="J769" i="27"/>
  <c r="K769" i="27"/>
  <c r="L769" i="27"/>
  <c r="M769" i="27"/>
  <c r="N769" i="27"/>
  <c r="O769" i="27"/>
  <c r="P769" i="27"/>
  <c r="Q769" i="27"/>
  <c r="R769" i="27"/>
  <c r="S769" i="27"/>
  <c r="H770" i="27"/>
  <c r="I770" i="27"/>
  <c r="J770" i="27"/>
  <c r="K770" i="27"/>
  <c r="L770" i="27"/>
  <c r="M770" i="27"/>
  <c r="N770" i="27"/>
  <c r="O770" i="27"/>
  <c r="P770" i="27"/>
  <c r="Q770" i="27"/>
  <c r="R770" i="27"/>
  <c r="S770" i="27"/>
  <c r="H771" i="27"/>
  <c r="I771" i="27"/>
  <c r="J771" i="27"/>
  <c r="K771" i="27"/>
  <c r="L771" i="27"/>
  <c r="M771" i="27"/>
  <c r="N771" i="27"/>
  <c r="O771" i="27"/>
  <c r="P771" i="27"/>
  <c r="Q771" i="27"/>
  <c r="R771" i="27"/>
  <c r="S771" i="27"/>
  <c r="H772" i="27"/>
  <c r="I772" i="27"/>
  <c r="J772" i="27"/>
  <c r="K772" i="27"/>
  <c r="L772" i="27"/>
  <c r="M772" i="27"/>
  <c r="N772" i="27"/>
  <c r="O772" i="27"/>
  <c r="P772" i="27"/>
  <c r="Q772" i="27"/>
  <c r="R772" i="27"/>
  <c r="S772" i="27"/>
  <c r="H773" i="27"/>
  <c r="I773" i="27"/>
  <c r="J773" i="27"/>
  <c r="K773" i="27"/>
  <c r="L773" i="27"/>
  <c r="M773" i="27"/>
  <c r="N773" i="27"/>
  <c r="O773" i="27"/>
  <c r="P773" i="27"/>
  <c r="Q773" i="27"/>
  <c r="R773" i="27"/>
  <c r="S773" i="27"/>
  <c r="H774" i="27"/>
  <c r="I774" i="27"/>
  <c r="J774" i="27"/>
  <c r="K774" i="27"/>
  <c r="L774" i="27"/>
  <c r="M774" i="27"/>
  <c r="N774" i="27"/>
  <c r="O774" i="27"/>
  <c r="P774" i="27"/>
  <c r="Q774" i="27"/>
  <c r="R774" i="27"/>
  <c r="S774" i="27"/>
  <c r="H775" i="27"/>
  <c r="I775" i="27"/>
  <c r="J775" i="27"/>
  <c r="K775" i="27"/>
  <c r="L775" i="27"/>
  <c r="M775" i="27"/>
  <c r="N775" i="27"/>
  <c r="O775" i="27"/>
  <c r="P775" i="27"/>
  <c r="Q775" i="27"/>
  <c r="R775" i="27"/>
  <c r="S775" i="27"/>
  <c r="H776" i="27"/>
  <c r="I776" i="27"/>
  <c r="J776" i="27"/>
  <c r="K776" i="27"/>
  <c r="L776" i="27"/>
  <c r="M776" i="27"/>
  <c r="N776" i="27"/>
  <c r="O776" i="27"/>
  <c r="P776" i="27"/>
  <c r="Q776" i="27"/>
  <c r="R776" i="27"/>
  <c r="S776" i="27"/>
  <c r="H777" i="27"/>
  <c r="I777" i="27"/>
  <c r="J777" i="27"/>
  <c r="K777" i="27"/>
  <c r="L777" i="27"/>
  <c r="M777" i="27"/>
  <c r="N777" i="27"/>
  <c r="O777" i="27"/>
  <c r="P777" i="27"/>
  <c r="Q777" i="27"/>
  <c r="R777" i="27"/>
  <c r="S777" i="27"/>
  <c r="H778" i="27"/>
  <c r="I778" i="27"/>
  <c r="J778" i="27"/>
  <c r="K778" i="27"/>
  <c r="L778" i="27"/>
  <c r="M778" i="27"/>
  <c r="N778" i="27"/>
  <c r="O778" i="27"/>
  <c r="P778" i="27"/>
  <c r="Q778" i="27"/>
  <c r="R778" i="27"/>
  <c r="S778" i="27"/>
  <c r="H779" i="27"/>
  <c r="I779" i="27"/>
  <c r="J779" i="27"/>
  <c r="K779" i="27"/>
  <c r="L779" i="27"/>
  <c r="M779" i="27"/>
  <c r="N779" i="27"/>
  <c r="O779" i="27"/>
  <c r="P779" i="27"/>
  <c r="Q779" i="27"/>
  <c r="R779" i="27"/>
  <c r="S779" i="27"/>
  <c r="H780" i="27"/>
  <c r="I780" i="27"/>
  <c r="J780" i="27"/>
  <c r="K780" i="27"/>
  <c r="L780" i="27"/>
  <c r="M780" i="27"/>
  <c r="N780" i="27"/>
  <c r="O780" i="27"/>
  <c r="P780" i="27"/>
  <c r="Q780" i="27"/>
  <c r="R780" i="27"/>
  <c r="S780" i="27"/>
  <c r="H781" i="27"/>
  <c r="I781" i="27"/>
  <c r="J781" i="27"/>
  <c r="K781" i="27"/>
  <c r="L781" i="27"/>
  <c r="M781" i="27"/>
  <c r="N781" i="27"/>
  <c r="O781" i="27"/>
  <c r="P781" i="27"/>
  <c r="Q781" i="27"/>
  <c r="R781" i="27"/>
  <c r="S781" i="27"/>
  <c r="H782" i="27"/>
  <c r="I782" i="27"/>
  <c r="J782" i="27"/>
  <c r="K782" i="27"/>
  <c r="L782" i="27"/>
  <c r="M782" i="27"/>
  <c r="N782" i="27"/>
  <c r="O782" i="27"/>
  <c r="P782" i="27"/>
  <c r="Q782" i="27"/>
  <c r="R782" i="27"/>
  <c r="S782" i="27"/>
  <c r="H783" i="27"/>
  <c r="I783" i="27"/>
  <c r="J783" i="27"/>
  <c r="K783" i="27"/>
  <c r="L783" i="27"/>
  <c r="M783" i="27"/>
  <c r="N783" i="27"/>
  <c r="O783" i="27"/>
  <c r="P783" i="27"/>
  <c r="Q783" i="27"/>
  <c r="R783" i="27"/>
  <c r="S783" i="27"/>
  <c r="H784" i="27"/>
  <c r="I784" i="27"/>
  <c r="J784" i="27"/>
  <c r="K784" i="27"/>
  <c r="L784" i="27"/>
  <c r="M784" i="27"/>
  <c r="N784" i="27"/>
  <c r="O784" i="27"/>
  <c r="P784" i="27"/>
  <c r="Q784" i="27"/>
  <c r="R784" i="27"/>
  <c r="S784" i="27"/>
  <c r="H785" i="27"/>
  <c r="I785" i="27"/>
  <c r="J785" i="27"/>
  <c r="K785" i="27"/>
  <c r="L785" i="27"/>
  <c r="M785" i="27"/>
  <c r="N785" i="27"/>
  <c r="O785" i="27"/>
  <c r="P785" i="27"/>
  <c r="Q785" i="27"/>
  <c r="R785" i="27"/>
  <c r="S785" i="27"/>
  <c r="H786" i="27"/>
  <c r="I786" i="27"/>
  <c r="J786" i="27"/>
  <c r="K786" i="27"/>
  <c r="L786" i="27"/>
  <c r="M786" i="27"/>
  <c r="N786" i="27"/>
  <c r="O786" i="27"/>
  <c r="P786" i="27"/>
  <c r="Q786" i="27"/>
  <c r="R786" i="27"/>
  <c r="S786" i="27"/>
  <c r="H787" i="27"/>
  <c r="I787" i="27"/>
  <c r="J787" i="27"/>
  <c r="K787" i="27"/>
  <c r="L787" i="27"/>
  <c r="M787" i="27"/>
  <c r="N787" i="27"/>
  <c r="O787" i="27"/>
  <c r="P787" i="27"/>
  <c r="Q787" i="27"/>
  <c r="R787" i="27"/>
  <c r="S787" i="27"/>
  <c r="H788" i="27"/>
  <c r="I788" i="27"/>
  <c r="J788" i="27"/>
  <c r="K788" i="27"/>
  <c r="L788" i="27"/>
  <c r="M788" i="27"/>
  <c r="N788" i="27"/>
  <c r="O788" i="27"/>
  <c r="P788" i="27"/>
  <c r="Q788" i="27"/>
  <c r="R788" i="27"/>
  <c r="S788" i="27"/>
  <c r="H789" i="27"/>
  <c r="I789" i="27"/>
  <c r="J789" i="27"/>
  <c r="K789" i="27"/>
  <c r="L789" i="27"/>
  <c r="M789" i="27"/>
  <c r="N789" i="27"/>
  <c r="O789" i="27"/>
  <c r="P789" i="27"/>
  <c r="Q789" i="27"/>
  <c r="R789" i="27"/>
  <c r="S789" i="27"/>
  <c r="H790" i="27"/>
  <c r="I790" i="27"/>
  <c r="J790" i="27"/>
  <c r="K790" i="27"/>
  <c r="L790" i="27"/>
  <c r="M790" i="27"/>
  <c r="N790" i="27"/>
  <c r="O790" i="27"/>
  <c r="P790" i="27"/>
  <c r="Q790" i="27"/>
  <c r="R790" i="27"/>
  <c r="S790" i="27"/>
  <c r="H791" i="27"/>
  <c r="I791" i="27"/>
  <c r="J791" i="27"/>
  <c r="K791" i="27"/>
  <c r="L791" i="27"/>
  <c r="M791" i="27"/>
  <c r="N791" i="27"/>
  <c r="O791" i="27"/>
  <c r="P791" i="27"/>
  <c r="Q791" i="27"/>
  <c r="R791" i="27"/>
  <c r="S791" i="27"/>
  <c r="H792" i="27"/>
  <c r="I792" i="27"/>
  <c r="J792" i="27"/>
  <c r="K792" i="27"/>
  <c r="L792" i="27"/>
  <c r="M792" i="27"/>
  <c r="N792" i="27"/>
  <c r="O792" i="27"/>
  <c r="P792" i="27"/>
  <c r="Q792" i="27"/>
  <c r="R792" i="27"/>
  <c r="S792" i="27"/>
  <c r="H793" i="27"/>
  <c r="I793" i="27"/>
  <c r="J793" i="27"/>
  <c r="K793" i="27"/>
  <c r="L793" i="27"/>
  <c r="M793" i="27"/>
  <c r="N793" i="27"/>
  <c r="O793" i="27"/>
  <c r="P793" i="27"/>
  <c r="Q793" i="27"/>
  <c r="R793" i="27"/>
  <c r="S793" i="27"/>
  <c r="H794" i="27"/>
  <c r="I794" i="27"/>
  <c r="J794" i="27"/>
  <c r="K794" i="27"/>
  <c r="L794" i="27"/>
  <c r="M794" i="27"/>
  <c r="N794" i="27"/>
  <c r="O794" i="27"/>
  <c r="P794" i="27"/>
  <c r="Q794" i="27"/>
  <c r="R794" i="27"/>
  <c r="S794" i="27"/>
  <c r="H795" i="27"/>
  <c r="I795" i="27"/>
  <c r="J795" i="27"/>
  <c r="K795" i="27"/>
  <c r="L795" i="27"/>
  <c r="M795" i="27"/>
  <c r="N795" i="27"/>
  <c r="O795" i="27"/>
  <c r="P795" i="27"/>
  <c r="Q795" i="27"/>
  <c r="R795" i="27"/>
  <c r="S795" i="27"/>
  <c r="H796" i="27"/>
  <c r="I796" i="27"/>
  <c r="J796" i="27"/>
  <c r="K796" i="27"/>
  <c r="L796" i="27"/>
  <c r="M796" i="27"/>
  <c r="N796" i="27"/>
  <c r="O796" i="27"/>
  <c r="P796" i="27"/>
  <c r="Q796" i="27"/>
  <c r="R796" i="27"/>
  <c r="S796" i="27"/>
  <c r="H797" i="27"/>
  <c r="I797" i="27"/>
  <c r="J797" i="27"/>
  <c r="K797" i="27"/>
  <c r="L797" i="27"/>
  <c r="M797" i="27"/>
  <c r="N797" i="27"/>
  <c r="O797" i="27"/>
  <c r="P797" i="27"/>
  <c r="Q797" i="27"/>
  <c r="R797" i="27"/>
  <c r="S797" i="27"/>
  <c r="H798" i="27"/>
  <c r="I798" i="27"/>
  <c r="J798" i="27"/>
  <c r="K798" i="27"/>
  <c r="L798" i="27"/>
  <c r="M798" i="27"/>
  <c r="N798" i="27"/>
  <c r="O798" i="27"/>
  <c r="P798" i="27"/>
  <c r="Q798" i="27"/>
  <c r="R798" i="27"/>
  <c r="S798" i="27"/>
  <c r="H799" i="27"/>
  <c r="I799" i="27"/>
  <c r="J799" i="27"/>
  <c r="K799" i="27"/>
  <c r="L799" i="27"/>
  <c r="M799" i="27"/>
  <c r="N799" i="27"/>
  <c r="O799" i="27"/>
  <c r="P799" i="27"/>
  <c r="Q799" i="27"/>
  <c r="R799" i="27"/>
  <c r="S799" i="27"/>
  <c r="H800" i="27"/>
  <c r="I800" i="27"/>
  <c r="J800" i="27"/>
  <c r="K800" i="27"/>
  <c r="L800" i="27"/>
  <c r="M800" i="27"/>
  <c r="N800" i="27"/>
  <c r="O800" i="27"/>
  <c r="P800" i="27"/>
  <c r="Q800" i="27"/>
  <c r="R800" i="27"/>
  <c r="S800" i="27"/>
  <c r="H801" i="27"/>
  <c r="I801" i="27"/>
  <c r="J801" i="27"/>
  <c r="K801" i="27"/>
  <c r="L801" i="27"/>
  <c r="M801" i="27"/>
  <c r="N801" i="27"/>
  <c r="O801" i="27"/>
  <c r="P801" i="27"/>
  <c r="Q801" i="27"/>
  <c r="R801" i="27"/>
  <c r="S801" i="27"/>
  <c r="H802" i="27"/>
  <c r="I802" i="27"/>
  <c r="J802" i="27"/>
  <c r="K802" i="27"/>
  <c r="L802" i="27"/>
  <c r="M802" i="27"/>
  <c r="N802" i="27"/>
  <c r="O802" i="27"/>
  <c r="P802" i="27"/>
  <c r="Q802" i="27"/>
  <c r="R802" i="27"/>
  <c r="S802" i="27"/>
  <c r="H803" i="27"/>
  <c r="I803" i="27"/>
  <c r="J803" i="27"/>
  <c r="K803" i="27"/>
  <c r="L803" i="27"/>
  <c r="M803" i="27"/>
  <c r="N803" i="27"/>
  <c r="O803" i="27"/>
  <c r="P803" i="27"/>
  <c r="Q803" i="27"/>
  <c r="R803" i="27"/>
  <c r="S803" i="27"/>
  <c r="H804" i="27"/>
  <c r="I804" i="27"/>
  <c r="J804" i="27"/>
  <c r="K804" i="27"/>
  <c r="L804" i="27"/>
  <c r="M804" i="27"/>
  <c r="N804" i="27"/>
  <c r="O804" i="27"/>
  <c r="P804" i="27"/>
  <c r="Q804" i="27"/>
  <c r="R804" i="27"/>
  <c r="S804" i="27"/>
  <c r="H805" i="27"/>
  <c r="I805" i="27"/>
  <c r="J805" i="27"/>
  <c r="K805" i="27"/>
  <c r="L805" i="27"/>
  <c r="M805" i="27"/>
  <c r="N805" i="27"/>
  <c r="O805" i="27"/>
  <c r="P805" i="27"/>
  <c r="Q805" i="27"/>
  <c r="R805" i="27"/>
  <c r="S805" i="27"/>
  <c r="H806" i="27"/>
  <c r="I806" i="27"/>
  <c r="J806" i="27"/>
  <c r="K806" i="27"/>
  <c r="L806" i="27"/>
  <c r="M806" i="27"/>
  <c r="N806" i="27"/>
  <c r="O806" i="27"/>
  <c r="P806" i="27"/>
  <c r="Q806" i="27"/>
  <c r="R806" i="27"/>
  <c r="S806" i="27"/>
  <c r="H807" i="27"/>
  <c r="I807" i="27"/>
  <c r="J807" i="27"/>
  <c r="K807" i="27"/>
  <c r="L807" i="27"/>
  <c r="M807" i="27"/>
  <c r="N807" i="27"/>
  <c r="O807" i="27"/>
  <c r="P807" i="27"/>
  <c r="Q807" i="27"/>
  <c r="R807" i="27"/>
  <c r="S807" i="27"/>
  <c r="H808" i="27"/>
  <c r="I808" i="27"/>
  <c r="J808" i="27"/>
  <c r="K808" i="27"/>
  <c r="L808" i="27"/>
  <c r="M808" i="27"/>
  <c r="N808" i="27"/>
  <c r="O808" i="27"/>
  <c r="P808" i="27"/>
  <c r="Q808" i="27"/>
  <c r="R808" i="27"/>
  <c r="S808" i="27"/>
  <c r="H809" i="27"/>
  <c r="I809" i="27"/>
  <c r="J809" i="27"/>
  <c r="K809" i="27"/>
  <c r="L809" i="27"/>
  <c r="M809" i="27"/>
  <c r="N809" i="27"/>
  <c r="O809" i="27"/>
  <c r="P809" i="27"/>
  <c r="Q809" i="27"/>
  <c r="R809" i="27"/>
  <c r="S809" i="27"/>
  <c r="H810" i="27"/>
  <c r="I810" i="27"/>
  <c r="J810" i="27"/>
  <c r="K810" i="27"/>
  <c r="L810" i="27"/>
  <c r="M810" i="27"/>
  <c r="N810" i="27"/>
  <c r="O810" i="27"/>
  <c r="P810" i="27"/>
  <c r="Q810" i="27"/>
  <c r="R810" i="27"/>
  <c r="S810" i="27"/>
  <c r="H811" i="27"/>
  <c r="I811" i="27"/>
  <c r="J811" i="27"/>
  <c r="K811" i="27"/>
  <c r="L811" i="27"/>
  <c r="M811" i="27"/>
  <c r="N811" i="27"/>
  <c r="O811" i="27"/>
  <c r="P811" i="27"/>
  <c r="Q811" i="27"/>
  <c r="R811" i="27"/>
  <c r="S811" i="27"/>
  <c r="H812" i="27"/>
  <c r="I812" i="27"/>
  <c r="J812" i="27"/>
  <c r="K812" i="27"/>
  <c r="L812" i="27"/>
  <c r="M812" i="27"/>
  <c r="N812" i="27"/>
  <c r="O812" i="27"/>
  <c r="P812" i="27"/>
  <c r="Q812" i="27"/>
  <c r="R812" i="27"/>
  <c r="S812" i="27"/>
  <c r="H813" i="27"/>
  <c r="I813" i="27"/>
  <c r="J813" i="27"/>
  <c r="K813" i="27"/>
  <c r="L813" i="27"/>
  <c r="M813" i="27"/>
  <c r="N813" i="27"/>
  <c r="O813" i="27"/>
  <c r="P813" i="27"/>
  <c r="Q813" i="27"/>
  <c r="R813" i="27"/>
  <c r="S813" i="27"/>
  <c r="H814" i="27"/>
  <c r="I814" i="27"/>
  <c r="J814" i="27"/>
  <c r="K814" i="27"/>
  <c r="L814" i="27"/>
  <c r="M814" i="27"/>
  <c r="N814" i="27"/>
  <c r="O814" i="27"/>
  <c r="P814" i="27"/>
  <c r="Q814" i="27"/>
  <c r="R814" i="27"/>
  <c r="S814" i="27"/>
  <c r="H815" i="27"/>
  <c r="I815" i="27"/>
  <c r="J815" i="27"/>
  <c r="K815" i="27"/>
  <c r="L815" i="27"/>
  <c r="M815" i="27"/>
  <c r="N815" i="27"/>
  <c r="O815" i="27"/>
  <c r="P815" i="27"/>
  <c r="Q815" i="27"/>
  <c r="R815" i="27"/>
  <c r="S815" i="27"/>
  <c r="H816" i="27"/>
  <c r="I816" i="27"/>
  <c r="J816" i="27"/>
  <c r="K816" i="27"/>
  <c r="L816" i="27"/>
  <c r="M816" i="27"/>
  <c r="N816" i="27"/>
  <c r="O816" i="27"/>
  <c r="P816" i="27"/>
  <c r="Q816" i="27"/>
  <c r="R816" i="27"/>
  <c r="S816" i="27"/>
  <c r="H817" i="27"/>
  <c r="I817" i="27"/>
  <c r="J817" i="27"/>
  <c r="K817" i="27"/>
  <c r="L817" i="27"/>
  <c r="M817" i="27"/>
  <c r="N817" i="27"/>
  <c r="O817" i="27"/>
  <c r="P817" i="27"/>
  <c r="Q817" i="27"/>
  <c r="R817" i="27"/>
  <c r="S817" i="27"/>
  <c r="H818" i="27"/>
  <c r="I818" i="27"/>
  <c r="J818" i="27"/>
  <c r="K818" i="27"/>
  <c r="L818" i="27"/>
  <c r="M818" i="27"/>
  <c r="N818" i="27"/>
  <c r="O818" i="27"/>
  <c r="P818" i="27"/>
  <c r="Q818" i="27"/>
  <c r="R818" i="27"/>
  <c r="S818" i="27"/>
  <c r="H819" i="27"/>
  <c r="I819" i="27"/>
  <c r="J819" i="27"/>
  <c r="K819" i="27"/>
  <c r="L819" i="27"/>
  <c r="M819" i="27"/>
  <c r="N819" i="27"/>
  <c r="O819" i="27"/>
  <c r="P819" i="27"/>
  <c r="Q819" i="27"/>
  <c r="R819" i="27"/>
  <c r="S819" i="27"/>
  <c r="H820" i="27"/>
  <c r="I820" i="27"/>
  <c r="J820" i="27"/>
  <c r="K820" i="27"/>
  <c r="L820" i="27"/>
  <c r="M820" i="27"/>
  <c r="N820" i="27"/>
  <c r="O820" i="27"/>
  <c r="P820" i="27"/>
  <c r="Q820" i="27"/>
  <c r="R820" i="27"/>
  <c r="S820" i="27"/>
  <c r="H821" i="27"/>
  <c r="I821" i="27"/>
  <c r="J821" i="27"/>
  <c r="K821" i="27"/>
  <c r="L821" i="27"/>
  <c r="M821" i="27"/>
  <c r="N821" i="27"/>
  <c r="O821" i="27"/>
  <c r="P821" i="27"/>
  <c r="Q821" i="27"/>
  <c r="R821" i="27"/>
  <c r="S821" i="27"/>
  <c r="H822" i="27"/>
  <c r="I822" i="27"/>
  <c r="J822" i="27"/>
  <c r="K822" i="27"/>
  <c r="L822" i="27"/>
  <c r="M822" i="27"/>
  <c r="N822" i="27"/>
  <c r="O822" i="27"/>
  <c r="P822" i="27"/>
  <c r="Q822" i="27"/>
  <c r="R822" i="27"/>
  <c r="S822" i="27"/>
  <c r="H823" i="27"/>
  <c r="I823" i="27"/>
  <c r="J823" i="27"/>
  <c r="K823" i="27"/>
  <c r="L823" i="27"/>
  <c r="M823" i="27"/>
  <c r="N823" i="27"/>
  <c r="O823" i="27"/>
  <c r="P823" i="27"/>
  <c r="Q823" i="27"/>
  <c r="R823" i="27"/>
  <c r="S823" i="27"/>
  <c r="H824" i="27"/>
  <c r="I824" i="27"/>
  <c r="J824" i="27"/>
  <c r="K824" i="27"/>
  <c r="L824" i="27"/>
  <c r="M824" i="27"/>
  <c r="N824" i="27"/>
  <c r="O824" i="27"/>
  <c r="P824" i="27"/>
  <c r="Q824" i="27"/>
  <c r="R824" i="27"/>
  <c r="S824" i="27"/>
  <c r="H825" i="27"/>
  <c r="I825" i="27"/>
  <c r="J825" i="27"/>
  <c r="K825" i="27"/>
  <c r="L825" i="27"/>
  <c r="M825" i="27"/>
  <c r="N825" i="27"/>
  <c r="O825" i="27"/>
  <c r="P825" i="27"/>
  <c r="Q825" i="27"/>
  <c r="R825" i="27"/>
  <c r="S825" i="27"/>
  <c r="H826" i="27"/>
  <c r="I826" i="27"/>
  <c r="J826" i="27"/>
  <c r="K826" i="27"/>
  <c r="L826" i="27"/>
  <c r="M826" i="27"/>
  <c r="N826" i="27"/>
  <c r="O826" i="27"/>
  <c r="P826" i="27"/>
  <c r="Q826" i="27"/>
  <c r="R826" i="27"/>
  <c r="S826" i="27"/>
  <c r="H827" i="27"/>
  <c r="I827" i="27"/>
  <c r="J827" i="27"/>
  <c r="K827" i="27"/>
  <c r="L827" i="27"/>
  <c r="M827" i="27"/>
  <c r="N827" i="27"/>
  <c r="O827" i="27"/>
  <c r="P827" i="27"/>
  <c r="Q827" i="27"/>
  <c r="R827" i="27"/>
  <c r="S827" i="27"/>
  <c r="H828" i="27"/>
  <c r="I828" i="27"/>
  <c r="J828" i="27"/>
  <c r="K828" i="27"/>
  <c r="L828" i="27"/>
  <c r="M828" i="27"/>
  <c r="N828" i="27"/>
  <c r="O828" i="27"/>
  <c r="P828" i="27"/>
  <c r="Q828" i="27"/>
  <c r="R828" i="27"/>
  <c r="S828" i="27"/>
  <c r="H829" i="27"/>
  <c r="I829" i="27"/>
  <c r="J829" i="27"/>
  <c r="K829" i="27"/>
  <c r="L829" i="27"/>
  <c r="M829" i="27"/>
  <c r="N829" i="27"/>
  <c r="O829" i="27"/>
  <c r="P829" i="27"/>
  <c r="Q829" i="27"/>
  <c r="R829" i="27"/>
  <c r="S829" i="27"/>
  <c r="H830" i="27"/>
  <c r="I830" i="27"/>
  <c r="J830" i="27"/>
  <c r="K830" i="27"/>
  <c r="L830" i="27"/>
  <c r="M830" i="27"/>
  <c r="N830" i="27"/>
  <c r="O830" i="27"/>
  <c r="P830" i="27"/>
  <c r="Q830" i="27"/>
  <c r="R830" i="27"/>
  <c r="S830" i="27"/>
  <c r="H831" i="27"/>
  <c r="I831" i="27"/>
  <c r="J831" i="27"/>
  <c r="K831" i="27"/>
  <c r="L831" i="27"/>
  <c r="M831" i="27"/>
  <c r="N831" i="27"/>
  <c r="O831" i="27"/>
  <c r="P831" i="27"/>
  <c r="Q831" i="27"/>
  <c r="R831" i="27"/>
  <c r="S831" i="27"/>
  <c r="H832" i="27"/>
  <c r="I832" i="27"/>
  <c r="J832" i="27"/>
  <c r="K832" i="27"/>
  <c r="L832" i="27"/>
  <c r="M832" i="27"/>
  <c r="N832" i="27"/>
  <c r="O832" i="27"/>
  <c r="P832" i="27"/>
  <c r="Q832" i="27"/>
  <c r="R832" i="27"/>
  <c r="S832" i="27"/>
  <c r="H833" i="27"/>
  <c r="I833" i="27"/>
  <c r="J833" i="27"/>
  <c r="K833" i="27"/>
  <c r="L833" i="27"/>
  <c r="M833" i="27"/>
  <c r="N833" i="27"/>
  <c r="O833" i="27"/>
  <c r="P833" i="27"/>
  <c r="Q833" i="27"/>
  <c r="R833" i="27"/>
  <c r="S833" i="27"/>
  <c r="H834" i="27"/>
  <c r="I834" i="27"/>
  <c r="J834" i="27"/>
  <c r="K834" i="27"/>
  <c r="L834" i="27"/>
  <c r="M834" i="27"/>
  <c r="N834" i="27"/>
  <c r="O834" i="27"/>
  <c r="P834" i="27"/>
  <c r="Q834" i="27"/>
  <c r="R834" i="27"/>
  <c r="S834" i="27"/>
  <c r="H835" i="27"/>
  <c r="I835" i="27"/>
  <c r="J835" i="27"/>
  <c r="K835" i="27"/>
  <c r="L835" i="27"/>
  <c r="M835" i="27"/>
  <c r="N835" i="27"/>
  <c r="O835" i="27"/>
  <c r="P835" i="27"/>
  <c r="Q835" i="27"/>
  <c r="R835" i="27"/>
  <c r="S835" i="27"/>
  <c r="H836" i="27"/>
  <c r="I836" i="27"/>
  <c r="J836" i="27"/>
  <c r="K836" i="27"/>
  <c r="L836" i="27"/>
  <c r="M836" i="27"/>
  <c r="N836" i="27"/>
  <c r="O836" i="27"/>
  <c r="P836" i="27"/>
  <c r="Q836" i="27"/>
  <c r="R836" i="27"/>
  <c r="S836" i="27"/>
  <c r="H837" i="27"/>
  <c r="I837" i="27"/>
  <c r="J837" i="27"/>
  <c r="K837" i="27"/>
  <c r="L837" i="27"/>
  <c r="M837" i="27"/>
  <c r="N837" i="27"/>
  <c r="O837" i="27"/>
  <c r="P837" i="27"/>
  <c r="Q837" i="27"/>
  <c r="R837" i="27"/>
  <c r="S837" i="27"/>
  <c r="H838" i="27"/>
  <c r="I838" i="27"/>
  <c r="J838" i="27"/>
  <c r="K838" i="27"/>
  <c r="L838" i="27"/>
  <c r="M838" i="27"/>
  <c r="N838" i="27"/>
  <c r="O838" i="27"/>
  <c r="P838" i="27"/>
  <c r="Q838" i="27"/>
  <c r="R838" i="27"/>
  <c r="S838" i="27"/>
  <c r="H839" i="27"/>
  <c r="I839" i="27"/>
  <c r="J839" i="27"/>
  <c r="K839" i="27"/>
  <c r="L839" i="27"/>
  <c r="M839" i="27"/>
  <c r="N839" i="27"/>
  <c r="O839" i="27"/>
  <c r="P839" i="27"/>
  <c r="Q839" i="27"/>
  <c r="R839" i="27"/>
  <c r="S839" i="27"/>
  <c r="H840" i="27"/>
  <c r="I840" i="27"/>
  <c r="J840" i="27"/>
  <c r="K840" i="27"/>
  <c r="L840" i="27"/>
  <c r="M840" i="27"/>
  <c r="N840" i="27"/>
  <c r="O840" i="27"/>
  <c r="P840" i="27"/>
  <c r="Q840" i="27"/>
  <c r="R840" i="27"/>
  <c r="S840" i="27"/>
  <c r="H841" i="27"/>
  <c r="I841" i="27"/>
  <c r="J841" i="27"/>
  <c r="K841" i="27"/>
  <c r="L841" i="27"/>
  <c r="M841" i="27"/>
  <c r="N841" i="27"/>
  <c r="O841" i="27"/>
  <c r="P841" i="27"/>
  <c r="Q841" i="27"/>
  <c r="R841" i="27"/>
  <c r="S841" i="27"/>
  <c r="H842" i="27"/>
  <c r="I842" i="27"/>
  <c r="J842" i="27"/>
  <c r="K842" i="27"/>
  <c r="L842" i="27"/>
  <c r="M842" i="27"/>
  <c r="N842" i="27"/>
  <c r="O842" i="27"/>
  <c r="P842" i="27"/>
  <c r="Q842" i="27"/>
  <c r="R842" i="27"/>
  <c r="S842" i="27"/>
  <c r="H843" i="27"/>
  <c r="I843" i="27"/>
  <c r="J843" i="27"/>
  <c r="K843" i="27"/>
  <c r="L843" i="27"/>
  <c r="M843" i="27"/>
  <c r="N843" i="27"/>
  <c r="O843" i="27"/>
  <c r="P843" i="27"/>
  <c r="Q843" i="27"/>
  <c r="R843" i="27"/>
  <c r="S843" i="27"/>
  <c r="H844" i="27"/>
  <c r="I844" i="27"/>
  <c r="J844" i="27"/>
  <c r="K844" i="27"/>
  <c r="L844" i="27"/>
  <c r="M844" i="27"/>
  <c r="N844" i="27"/>
  <c r="O844" i="27"/>
  <c r="P844" i="27"/>
  <c r="Q844" i="27"/>
  <c r="R844" i="27"/>
  <c r="S844" i="27"/>
  <c r="H845" i="27"/>
  <c r="I845" i="27"/>
  <c r="J845" i="27"/>
  <c r="K845" i="27"/>
  <c r="L845" i="27"/>
  <c r="M845" i="27"/>
  <c r="N845" i="27"/>
  <c r="O845" i="27"/>
  <c r="P845" i="27"/>
  <c r="Q845" i="27"/>
  <c r="R845" i="27"/>
  <c r="S845" i="27"/>
  <c r="H846" i="27"/>
  <c r="I846" i="27"/>
  <c r="J846" i="27"/>
  <c r="K846" i="27"/>
  <c r="L846" i="27"/>
  <c r="M846" i="27"/>
  <c r="N846" i="27"/>
  <c r="O846" i="27"/>
  <c r="P846" i="27"/>
  <c r="Q846" i="27"/>
  <c r="R846" i="27"/>
  <c r="S846" i="27"/>
  <c r="H847" i="27"/>
  <c r="I847" i="27"/>
  <c r="J847" i="27"/>
  <c r="K847" i="27"/>
  <c r="L847" i="27"/>
  <c r="M847" i="27"/>
  <c r="N847" i="27"/>
  <c r="O847" i="27"/>
  <c r="P847" i="27"/>
  <c r="Q847" i="27"/>
  <c r="R847" i="27"/>
  <c r="S847" i="27"/>
  <c r="H848" i="27"/>
  <c r="I848" i="27"/>
  <c r="J848" i="27"/>
  <c r="K848" i="27"/>
  <c r="L848" i="27"/>
  <c r="M848" i="27"/>
  <c r="N848" i="27"/>
  <c r="O848" i="27"/>
  <c r="P848" i="27"/>
  <c r="Q848" i="27"/>
  <c r="R848" i="27"/>
  <c r="S848" i="27"/>
  <c r="H849" i="27"/>
  <c r="I849" i="27"/>
  <c r="J849" i="27"/>
  <c r="K849" i="27"/>
  <c r="L849" i="27"/>
  <c r="M849" i="27"/>
  <c r="N849" i="27"/>
  <c r="O849" i="27"/>
  <c r="P849" i="27"/>
  <c r="Q849" i="27"/>
  <c r="R849" i="27"/>
  <c r="S849" i="27"/>
  <c r="H850" i="27"/>
  <c r="I850" i="27"/>
  <c r="J850" i="27"/>
  <c r="K850" i="27"/>
  <c r="L850" i="27"/>
  <c r="M850" i="27"/>
  <c r="N850" i="27"/>
  <c r="O850" i="27"/>
  <c r="P850" i="27"/>
  <c r="Q850" i="27"/>
  <c r="R850" i="27"/>
  <c r="S850" i="27"/>
  <c r="H851" i="27"/>
  <c r="I851" i="27"/>
  <c r="J851" i="27"/>
  <c r="K851" i="27"/>
  <c r="L851" i="27"/>
  <c r="M851" i="27"/>
  <c r="N851" i="27"/>
  <c r="O851" i="27"/>
  <c r="P851" i="27"/>
  <c r="Q851" i="27"/>
  <c r="R851" i="27"/>
  <c r="S851" i="27"/>
  <c r="H852" i="27"/>
  <c r="I852" i="27"/>
  <c r="J852" i="27"/>
  <c r="K852" i="27"/>
  <c r="L852" i="27"/>
  <c r="M852" i="27"/>
  <c r="N852" i="27"/>
  <c r="O852" i="27"/>
  <c r="P852" i="27"/>
  <c r="Q852" i="27"/>
  <c r="R852" i="27"/>
  <c r="S852" i="27"/>
  <c r="H853" i="27"/>
  <c r="I853" i="27"/>
  <c r="J853" i="27"/>
  <c r="K853" i="27"/>
  <c r="L853" i="27"/>
  <c r="M853" i="27"/>
  <c r="N853" i="27"/>
  <c r="O853" i="27"/>
  <c r="P853" i="27"/>
  <c r="Q853" i="27"/>
  <c r="R853" i="27"/>
  <c r="S853" i="27"/>
  <c r="H854" i="27"/>
  <c r="I854" i="27"/>
  <c r="J854" i="27"/>
  <c r="K854" i="27"/>
  <c r="L854" i="27"/>
  <c r="M854" i="27"/>
  <c r="N854" i="27"/>
  <c r="O854" i="27"/>
  <c r="P854" i="27"/>
  <c r="Q854" i="27"/>
  <c r="R854" i="27"/>
  <c r="S854" i="27"/>
  <c r="H855" i="27"/>
  <c r="I855" i="27"/>
  <c r="J855" i="27"/>
  <c r="K855" i="27"/>
  <c r="L855" i="27"/>
  <c r="M855" i="27"/>
  <c r="N855" i="27"/>
  <c r="O855" i="27"/>
  <c r="P855" i="27"/>
  <c r="Q855" i="27"/>
  <c r="R855" i="27"/>
  <c r="S855" i="27"/>
  <c r="H856" i="27"/>
  <c r="I856" i="27"/>
  <c r="J856" i="27"/>
  <c r="K856" i="27"/>
  <c r="L856" i="27"/>
  <c r="M856" i="27"/>
  <c r="N856" i="27"/>
  <c r="O856" i="27"/>
  <c r="P856" i="27"/>
  <c r="Q856" i="27"/>
  <c r="R856" i="27"/>
  <c r="S856" i="27"/>
  <c r="H857" i="27"/>
  <c r="I857" i="27"/>
  <c r="J857" i="27"/>
  <c r="K857" i="27"/>
  <c r="L857" i="27"/>
  <c r="M857" i="27"/>
  <c r="N857" i="27"/>
  <c r="O857" i="27"/>
  <c r="P857" i="27"/>
  <c r="Q857" i="27"/>
  <c r="R857" i="27"/>
  <c r="S857" i="27"/>
  <c r="H858" i="27"/>
  <c r="I858" i="27"/>
  <c r="J858" i="27"/>
  <c r="K858" i="27"/>
  <c r="L858" i="27"/>
  <c r="M858" i="27"/>
  <c r="N858" i="27"/>
  <c r="O858" i="27"/>
  <c r="P858" i="27"/>
  <c r="Q858" i="27"/>
  <c r="R858" i="27"/>
  <c r="S858" i="27"/>
  <c r="H859" i="27"/>
  <c r="I859" i="27"/>
  <c r="J859" i="27"/>
  <c r="K859" i="27"/>
  <c r="L859" i="27"/>
  <c r="M859" i="27"/>
  <c r="N859" i="27"/>
  <c r="O859" i="27"/>
  <c r="P859" i="27"/>
  <c r="Q859" i="27"/>
  <c r="R859" i="27"/>
  <c r="S859" i="27"/>
  <c r="H860" i="27"/>
  <c r="I860" i="27"/>
  <c r="J860" i="27"/>
  <c r="K860" i="27"/>
  <c r="L860" i="27"/>
  <c r="M860" i="27"/>
  <c r="N860" i="27"/>
  <c r="O860" i="27"/>
  <c r="P860" i="27"/>
  <c r="Q860" i="27"/>
  <c r="R860" i="27"/>
  <c r="S860" i="27"/>
  <c r="H861" i="27"/>
  <c r="I861" i="27"/>
  <c r="J861" i="27"/>
  <c r="K861" i="27"/>
  <c r="L861" i="27"/>
  <c r="M861" i="27"/>
  <c r="N861" i="27"/>
  <c r="O861" i="27"/>
  <c r="P861" i="27"/>
  <c r="Q861" i="27"/>
  <c r="R861" i="27"/>
  <c r="S861" i="27"/>
  <c r="H862" i="27"/>
  <c r="I862" i="27"/>
  <c r="J862" i="27"/>
  <c r="K862" i="27"/>
  <c r="L862" i="27"/>
  <c r="M862" i="27"/>
  <c r="N862" i="27"/>
  <c r="O862" i="27"/>
  <c r="P862" i="27"/>
  <c r="Q862" i="27"/>
  <c r="R862" i="27"/>
  <c r="S862" i="27"/>
  <c r="H863" i="27"/>
  <c r="I863" i="27"/>
  <c r="J863" i="27"/>
  <c r="K863" i="27"/>
  <c r="L863" i="27"/>
  <c r="M863" i="27"/>
  <c r="N863" i="27"/>
  <c r="O863" i="27"/>
  <c r="P863" i="27"/>
  <c r="Q863" i="27"/>
  <c r="R863" i="27"/>
  <c r="S863" i="27"/>
  <c r="H864" i="27"/>
  <c r="I864" i="27"/>
  <c r="J864" i="27"/>
  <c r="K864" i="27"/>
  <c r="L864" i="27"/>
  <c r="M864" i="27"/>
  <c r="N864" i="27"/>
  <c r="O864" i="27"/>
  <c r="P864" i="27"/>
  <c r="Q864" i="27"/>
  <c r="R864" i="27"/>
  <c r="S864" i="27"/>
  <c r="H865" i="27"/>
  <c r="I865" i="27"/>
  <c r="J865" i="27"/>
  <c r="K865" i="27"/>
  <c r="L865" i="27"/>
  <c r="M865" i="27"/>
  <c r="N865" i="27"/>
  <c r="O865" i="27"/>
  <c r="P865" i="27"/>
  <c r="Q865" i="27"/>
  <c r="R865" i="27"/>
  <c r="S865" i="27"/>
  <c r="H866" i="27"/>
  <c r="I866" i="27"/>
  <c r="J866" i="27"/>
  <c r="K866" i="27"/>
  <c r="L866" i="27"/>
  <c r="M866" i="27"/>
  <c r="N866" i="27"/>
  <c r="O866" i="27"/>
  <c r="P866" i="27"/>
  <c r="Q866" i="27"/>
  <c r="R866" i="27"/>
  <c r="S866" i="27"/>
  <c r="H867" i="27"/>
  <c r="I867" i="27"/>
  <c r="J867" i="27"/>
  <c r="K867" i="27"/>
  <c r="L867" i="27"/>
  <c r="M867" i="27"/>
  <c r="N867" i="27"/>
  <c r="O867" i="27"/>
  <c r="P867" i="27"/>
  <c r="Q867" i="27"/>
  <c r="R867" i="27"/>
  <c r="S867" i="27"/>
  <c r="H868" i="27"/>
  <c r="I868" i="27"/>
  <c r="J868" i="27"/>
  <c r="K868" i="27"/>
  <c r="L868" i="27"/>
  <c r="M868" i="27"/>
  <c r="N868" i="27"/>
  <c r="O868" i="27"/>
  <c r="P868" i="27"/>
  <c r="Q868" i="27"/>
  <c r="R868" i="27"/>
  <c r="S868" i="27"/>
  <c r="H869" i="27"/>
  <c r="I869" i="27"/>
  <c r="J869" i="27"/>
  <c r="K869" i="27"/>
  <c r="L869" i="27"/>
  <c r="M869" i="27"/>
  <c r="N869" i="27"/>
  <c r="O869" i="27"/>
  <c r="P869" i="27"/>
  <c r="Q869" i="27"/>
  <c r="R869" i="27"/>
  <c r="S869" i="27"/>
  <c r="H870" i="27"/>
  <c r="I870" i="27"/>
  <c r="J870" i="27"/>
  <c r="K870" i="27"/>
  <c r="L870" i="27"/>
  <c r="M870" i="27"/>
  <c r="N870" i="27"/>
  <c r="O870" i="27"/>
  <c r="P870" i="27"/>
  <c r="Q870" i="27"/>
  <c r="R870" i="27"/>
  <c r="S870" i="27"/>
  <c r="H871" i="27"/>
  <c r="I871" i="27"/>
  <c r="J871" i="27"/>
  <c r="K871" i="27"/>
  <c r="L871" i="27"/>
  <c r="M871" i="27"/>
  <c r="N871" i="27"/>
  <c r="O871" i="27"/>
  <c r="P871" i="27"/>
  <c r="Q871" i="27"/>
  <c r="R871" i="27"/>
  <c r="S871" i="27"/>
  <c r="H872" i="27"/>
  <c r="I872" i="27"/>
  <c r="J872" i="27"/>
  <c r="K872" i="27"/>
  <c r="L872" i="27"/>
  <c r="M872" i="27"/>
  <c r="N872" i="27"/>
  <c r="O872" i="27"/>
  <c r="P872" i="27"/>
  <c r="Q872" i="27"/>
  <c r="R872" i="27"/>
  <c r="S872" i="27"/>
  <c r="H873" i="27"/>
  <c r="I873" i="27"/>
  <c r="J873" i="27"/>
  <c r="K873" i="27"/>
  <c r="L873" i="27"/>
  <c r="M873" i="27"/>
  <c r="N873" i="27"/>
  <c r="O873" i="27"/>
  <c r="P873" i="27"/>
  <c r="Q873" i="27"/>
  <c r="R873" i="27"/>
  <c r="S873" i="27"/>
  <c r="H874" i="27"/>
  <c r="I874" i="27"/>
  <c r="J874" i="27"/>
  <c r="K874" i="27"/>
  <c r="L874" i="27"/>
  <c r="M874" i="27"/>
  <c r="N874" i="27"/>
  <c r="O874" i="27"/>
  <c r="P874" i="27"/>
  <c r="Q874" i="27"/>
  <c r="R874" i="27"/>
  <c r="S874" i="27"/>
  <c r="H875" i="27"/>
  <c r="I875" i="27"/>
  <c r="J875" i="27"/>
  <c r="K875" i="27"/>
  <c r="L875" i="27"/>
  <c r="M875" i="27"/>
  <c r="N875" i="27"/>
  <c r="O875" i="27"/>
  <c r="P875" i="27"/>
  <c r="Q875" i="27"/>
  <c r="R875" i="27"/>
  <c r="S875" i="27"/>
  <c r="H876" i="27"/>
  <c r="I876" i="27"/>
  <c r="J876" i="27"/>
  <c r="K876" i="27"/>
  <c r="L876" i="27"/>
  <c r="M876" i="27"/>
  <c r="N876" i="27"/>
  <c r="O876" i="27"/>
  <c r="P876" i="27"/>
  <c r="Q876" i="27"/>
  <c r="R876" i="27"/>
  <c r="S876" i="27"/>
  <c r="H877" i="27"/>
  <c r="I877" i="27"/>
  <c r="J877" i="27"/>
  <c r="K877" i="27"/>
  <c r="L877" i="27"/>
  <c r="M877" i="27"/>
  <c r="N877" i="27"/>
  <c r="O877" i="27"/>
  <c r="P877" i="27"/>
  <c r="Q877" i="27"/>
  <c r="R877" i="27"/>
  <c r="S877" i="27"/>
  <c r="H878" i="27"/>
  <c r="I878" i="27"/>
  <c r="J878" i="27"/>
  <c r="K878" i="27"/>
  <c r="L878" i="27"/>
  <c r="M878" i="27"/>
  <c r="N878" i="27"/>
  <c r="O878" i="27"/>
  <c r="P878" i="27"/>
  <c r="Q878" i="27"/>
  <c r="R878" i="27"/>
  <c r="S878" i="27"/>
  <c r="H879" i="27"/>
  <c r="I879" i="27"/>
  <c r="J879" i="27"/>
  <c r="K879" i="27"/>
  <c r="L879" i="27"/>
  <c r="M879" i="27"/>
  <c r="N879" i="27"/>
  <c r="O879" i="27"/>
  <c r="P879" i="27"/>
  <c r="Q879" i="27"/>
  <c r="R879" i="27"/>
  <c r="S879" i="27"/>
  <c r="H880" i="27"/>
  <c r="I880" i="27"/>
  <c r="J880" i="27"/>
  <c r="K880" i="27"/>
  <c r="L880" i="27"/>
  <c r="M880" i="27"/>
  <c r="N880" i="27"/>
  <c r="O880" i="27"/>
  <c r="P880" i="27"/>
  <c r="Q880" i="27"/>
  <c r="R880" i="27"/>
  <c r="S880" i="27"/>
  <c r="H881" i="27"/>
  <c r="I881" i="27"/>
  <c r="J881" i="27"/>
  <c r="K881" i="27"/>
  <c r="L881" i="27"/>
  <c r="M881" i="27"/>
  <c r="N881" i="27"/>
  <c r="O881" i="27"/>
  <c r="P881" i="27"/>
  <c r="Q881" i="27"/>
  <c r="R881" i="27"/>
  <c r="S881" i="27"/>
  <c r="H882" i="27"/>
  <c r="I882" i="27"/>
  <c r="J882" i="27"/>
  <c r="K882" i="27"/>
  <c r="L882" i="27"/>
  <c r="M882" i="27"/>
  <c r="N882" i="27"/>
  <c r="O882" i="27"/>
  <c r="P882" i="27"/>
  <c r="Q882" i="27"/>
  <c r="R882" i="27"/>
  <c r="S882" i="27"/>
  <c r="H883" i="27"/>
  <c r="I883" i="27"/>
  <c r="J883" i="27"/>
  <c r="K883" i="27"/>
  <c r="L883" i="27"/>
  <c r="M883" i="27"/>
  <c r="N883" i="27"/>
  <c r="O883" i="27"/>
  <c r="P883" i="27"/>
  <c r="Q883" i="27"/>
  <c r="R883" i="27"/>
  <c r="S883" i="27"/>
  <c r="H884" i="27"/>
  <c r="I884" i="27"/>
  <c r="J884" i="27"/>
  <c r="K884" i="27"/>
  <c r="L884" i="27"/>
  <c r="M884" i="27"/>
  <c r="N884" i="27"/>
  <c r="O884" i="27"/>
  <c r="P884" i="27"/>
  <c r="Q884" i="27"/>
  <c r="R884" i="27"/>
  <c r="S884" i="27"/>
  <c r="H885" i="27"/>
  <c r="I885" i="27"/>
  <c r="J885" i="27"/>
  <c r="K885" i="27"/>
  <c r="L885" i="27"/>
  <c r="M885" i="27"/>
  <c r="N885" i="27"/>
  <c r="O885" i="27"/>
  <c r="P885" i="27"/>
  <c r="Q885" i="27"/>
  <c r="R885" i="27"/>
  <c r="S885" i="27"/>
  <c r="H886" i="27"/>
  <c r="I886" i="27"/>
  <c r="J886" i="27"/>
  <c r="K886" i="27"/>
  <c r="L886" i="27"/>
  <c r="M886" i="27"/>
  <c r="N886" i="27"/>
  <c r="O886" i="27"/>
  <c r="P886" i="27"/>
  <c r="Q886" i="27"/>
  <c r="R886" i="27"/>
  <c r="S886" i="27"/>
  <c r="H887" i="27"/>
  <c r="I887" i="27"/>
  <c r="J887" i="27"/>
  <c r="K887" i="27"/>
  <c r="L887" i="27"/>
  <c r="M887" i="27"/>
  <c r="N887" i="27"/>
  <c r="O887" i="27"/>
  <c r="P887" i="27"/>
  <c r="Q887" i="27"/>
  <c r="R887" i="27"/>
  <c r="S887" i="27"/>
  <c r="H888" i="27"/>
  <c r="I888" i="27"/>
  <c r="J888" i="27"/>
  <c r="K888" i="27"/>
  <c r="L888" i="27"/>
  <c r="M888" i="27"/>
  <c r="N888" i="27"/>
  <c r="O888" i="27"/>
  <c r="P888" i="27"/>
  <c r="Q888" i="27"/>
  <c r="R888" i="27"/>
  <c r="S888" i="27"/>
  <c r="H889" i="27"/>
  <c r="I889" i="27"/>
  <c r="J889" i="27"/>
  <c r="K889" i="27"/>
  <c r="L889" i="27"/>
  <c r="M889" i="27"/>
  <c r="N889" i="27"/>
  <c r="O889" i="27"/>
  <c r="P889" i="27"/>
  <c r="Q889" i="27"/>
  <c r="R889" i="27"/>
  <c r="S889" i="27"/>
  <c r="H890" i="27"/>
  <c r="I890" i="27"/>
  <c r="J890" i="27"/>
  <c r="K890" i="27"/>
  <c r="L890" i="27"/>
  <c r="M890" i="27"/>
  <c r="N890" i="27"/>
  <c r="O890" i="27"/>
  <c r="P890" i="27"/>
  <c r="Q890" i="27"/>
  <c r="R890" i="27"/>
  <c r="S890" i="27"/>
  <c r="H891" i="27"/>
  <c r="I891" i="27"/>
  <c r="J891" i="27"/>
  <c r="K891" i="27"/>
  <c r="L891" i="27"/>
  <c r="M891" i="27"/>
  <c r="N891" i="27"/>
  <c r="O891" i="27"/>
  <c r="P891" i="27"/>
  <c r="Q891" i="27"/>
  <c r="R891" i="27"/>
  <c r="S891" i="27"/>
  <c r="H892" i="27"/>
  <c r="I892" i="27"/>
  <c r="J892" i="27"/>
  <c r="K892" i="27"/>
  <c r="L892" i="27"/>
  <c r="M892" i="27"/>
  <c r="N892" i="27"/>
  <c r="O892" i="27"/>
  <c r="P892" i="27"/>
  <c r="Q892" i="27"/>
  <c r="R892" i="27"/>
  <c r="S892" i="27"/>
  <c r="H893" i="27"/>
  <c r="I893" i="27"/>
  <c r="J893" i="27"/>
  <c r="K893" i="27"/>
  <c r="L893" i="27"/>
  <c r="M893" i="27"/>
  <c r="N893" i="27"/>
  <c r="O893" i="27"/>
  <c r="P893" i="27"/>
  <c r="Q893" i="27"/>
  <c r="R893" i="27"/>
  <c r="S893" i="27"/>
  <c r="H894" i="27"/>
  <c r="I894" i="27"/>
  <c r="J894" i="27"/>
  <c r="K894" i="27"/>
  <c r="L894" i="27"/>
  <c r="M894" i="27"/>
  <c r="N894" i="27"/>
  <c r="O894" i="27"/>
  <c r="P894" i="27"/>
  <c r="Q894" i="27"/>
  <c r="R894" i="27"/>
  <c r="S894" i="27"/>
  <c r="H895" i="27"/>
  <c r="I895" i="27"/>
  <c r="J895" i="27"/>
  <c r="K895" i="27"/>
  <c r="L895" i="27"/>
  <c r="M895" i="27"/>
  <c r="N895" i="27"/>
  <c r="O895" i="27"/>
  <c r="P895" i="27"/>
  <c r="Q895" i="27"/>
  <c r="R895" i="27"/>
  <c r="S895" i="27"/>
  <c r="H896" i="27"/>
  <c r="I896" i="27"/>
  <c r="J896" i="27"/>
  <c r="K896" i="27"/>
  <c r="L896" i="27"/>
  <c r="M896" i="27"/>
  <c r="N896" i="27"/>
  <c r="O896" i="27"/>
  <c r="P896" i="27"/>
  <c r="Q896" i="27"/>
  <c r="R896" i="27"/>
  <c r="S896" i="27"/>
  <c r="H897" i="27"/>
  <c r="I897" i="27"/>
  <c r="J897" i="27"/>
  <c r="K897" i="27"/>
  <c r="L897" i="27"/>
  <c r="M897" i="27"/>
  <c r="N897" i="27"/>
  <c r="O897" i="27"/>
  <c r="P897" i="27"/>
  <c r="Q897" i="27"/>
  <c r="R897" i="27"/>
  <c r="S897" i="27"/>
  <c r="H898" i="27"/>
  <c r="I898" i="27"/>
  <c r="J898" i="27"/>
  <c r="K898" i="27"/>
  <c r="L898" i="27"/>
  <c r="M898" i="27"/>
  <c r="N898" i="27"/>
  <c r="O898" i="27"/>
  <c r="P898" i="27"/>
  <c r="Q898" i="27"/>
  <c r="R898" i="27"/>
  <c r="S898" i="27"/>
  <c r="H899" i="27"/>
  <c r="I899" i="27"/>
  <c r="J899" i="27"/>
  <c r="K899" i="27"/>
  <c r="L899" i="27"/>
  <c r="M899" i="27"/>
  <c r="N899" i="27"/>
  <c r="O899" i="27"/>
  <c r="P899" i="27"/>
  <c r="Q899" i="27"/>
  <c r="R899" i="27"/>
  <c r="S899" i="27"/>
  <c r="H900" i="27"/>
  <c r="I900" i="27"/>
  <c r="J900" i="27"/>
  <c r="K900" i="27"/>
  <c r="L900" i="27"/>
  <c r="M900" i="27"/>
  <c r="N900" i="27"/>
  <c r="O900" i="27"/>
  <c r="P900" i="27"/>
  <c r="Q900" i="27"/>
  <c r="R900" i="27"/>
  <c r="S900" i="27"/>
  <c r="H901" i="27"/>
  <c r="I901" i="27"/>
  <c r="J901" i="27"/>
  <c r="K901" i="27"/>
  <c r="L901" i="27"/>
  <c r="M901" i="27"/>
  <c r="N901" i="27"/>
  <c r="O901" i="27"/>
  <c r="P901" i="27"/>
  <c r="Q901" i="27"/>
  <c r="R901" i="27"/>
  <c r="S901" i="27"/>
  <c r="H902" i="27"/>
  <c r="I902" i="27"/>
  <c r="J902" i="27"/>
  <c r="K902" i="27"/>
  <c r="L902" i="27"/>
  <c r="M902" i="27"/>
  <c r="N902" i="27"/>
  <c r="O902" i="27"/>
  <c r="P902" i="27"/>
  <c r="Q902" i="27"/>
  <c r="R902" i="27"/>
  <c r="S902" i="27"/>
  <c r="H903" i="27"/>
  <c r="I903" i="27"/>
  <c r="J903" i="27"/>
  <c r="K903" i="27"/>
  <c r="L903" i="27"/>
  <c r="M903" i="27"/>
  <c r="N903" i="27"/>
  <c r="O903" i="27"/>
  <c r="P903" i="27"/>
  <c r="Q903" i="27"/>
  <c r="R903" i="27"/>
  <c r="S903" i="27"/>
  <c r="H904" i="27"/>
  <c r="I904" i="27"/>
  <c r="J904" i="27"/>
  <c r="K904" i="27"/>
  <c r="L904" i="27"/>
  <c r="M904" i="27"/>
  <c r="N904" i="27"/>
  <c r="O904" i="27"/>
  <c r="P904" i="27"/>
  <c r="Q904" i="27"/>
  <c r="R904" i="27"/>
  <c r="S904" i="27"/>
  <c r="H905" i="27"/>
  <c r="I905" i="27"/>
  <c r="J905" i="27"/>
  <c r="K905" i="27"/>
  <c r="L905" i="27"/>
  <c r="M905" i="27"/>
  <c r="N905" i="27"/>
  <c r="O905" i="27"/>
  <c r="P905" i="27"/>
  <c r="Q905" i="27"/>
  <c r="R905" i="27"/>
  <c r="S905" i="27"/>
  <c r="H906" i="27"/>
  <c r="I906" i="27"/>
  <c r="J906" i="27"/>
  <c r="K906" i="27"/>
  <c r="L906" i="27"/>
  <c r="M906" i="27"/>
  <c r="N906" i="27"/>
  <c r="O906" i="27"/>
  <c r="P906" i="27"/>
  <c r="Q906" i="27"/>
  <c r="R906" i="27"/>
  <c r="S906" i="27"/>
  <c r="H907" i="27"/>
  <c r="I907" i="27"/>
  <c r="J907" i="27"/>
  <c r="K907" i="27"/>
  <c r="L907" i="27"/>
  <c r="M907" i="27"/>
  <c r="N907" i="27"/>
  <c r="O907" i="27"/>
  <c r="P907" i="27"/>
  <c r="Q907" i="27"/>
  <c r="R907" i="27"/>
  <c r="S907" i="27"/>
  <c r="H908" i="27"/>
  <c r="I908" i="27"/>
  <c r="J908" i="27"/>
  <c r="K908" i="27"/>
  <c r="L908" i="27"/>
  <c r="M908" i="27"/>
  <c r="N908" i="27"/>
  <c r="O908" i="27"/>
  <c r="P908" i="27"/>
  <c r="Q908" i="27"/>
  <c r="R908" i="27"/>
  <c r="S908" i="27"/>
  <c r="H909" i="27"/>
  <c r="I909" i="27"/>
  <c r="J909" i="27"/>
  <c r="K909" i="27"/>
  <c r="L909" i="27"/>
  <c r="M909" i="27"/>
  <c r="N909" i="27"/>
  <c r="O909" i="27"/>
  <c r="P909" i="27"/>
  <c r="Q909" i="27"/>
  <c r="R909" i="27"/>
  <c r="S909" i="27"/>
  <c r="H910" i="27"/>
  <c r="I910" i="27"/>
  <c r="J910" i="27"/>
  <c r="K910" i="27"/>
  <c r="L910" i="27"/>
  <c r="M910" i="27"/>
  <c r="N910" i="27"/>
  <c r="O910" i="27"/>
  <c r="P910" i="27"/>
  <c r="Q910" i="27"/>
  <c r="R910" i="27"/>
  <c r="S910" i="27"/>
  <c r="H911" i="27"/>
  <c r="I911" i="27"/>
  <c r="J911" i="27"/>
  <c r="K911" i="27"/>
  <c r="L911" i="27"/>
  <c r="M911" i="27"/>
  <c r="N911" i="27"/>
  <c r="O911" i="27"/>
  <c r="P911" i="27"/>
  <c r="Q911" i="27"/>
  <c r="R911" i="27"/>
  <c r="S911" i="27"/>
  <c r="H912" i="27"/>
  <c r="I912" i="27"/>
  <c r="J912" i="27"/>
  <c r="K912" i="27"/>
  <c r="L912" i="27"/>
  <c r="M912" i="27"/>
  <c r="N912" i="27"/>
  <c r="O912" i="27"/>
  <c r="P912" i="27"/>
  <c r="Q912" i="27"/>
  <c r="R912" i="27"/>
  <c r="S912" i="27"/>
  <c r="H913" i="27"/>
  <c r="I913" i="27"/>
  <c r="J913" i="27"/>
  <c r="K913" i="27"/>
  <c r="L913" i="27"/>
  <c r="M913" i="27"/>
  <c r="N913" i="27"/>
  <c r="O913" i="27"/>
  <c r="P913" i="27"/>
  <c r="Q913" i="27"/>
  <c r="R913" i="27"/>
  <c r="S913" i="27"/>
  <c r="H914" i="27"/>
  <c r="I914" i="27"/>
  <c r="J914" i="27"/>
  <c r="K914" i="27"/>
  <c r="L914" i="27"/>
  <c r="M914" i="27"/>
  <c r="N914" i="27"/>
  <c r="O914" i="27"/>
  <c r="P914" i="27"/>
  <c r="Q914" i="27"/>
  <c r="R914" i="27"/>
  <c r="S914" i="27"/>
  <c r="H915" i="27"/>
  <c r="I915" i="27"/>
  <c r="J915" i="27"/>
  <c r="K915" i="27"/>
  <c r="L915" i="27"/>
  <c r="M915" i="27"/>
  <c r="N915" i="27"/>
  <c r="O915" i="27"/>
  <c r="P915" i="27"/>
  <c r="Q915" i="27"/>
  <c r="R915" i="27"/>
  <c r="S915" i="27"/>
  <c r="H916" i="27"/>
  <c r="I916" i="27"/>
  <c r="J916" i="27"/>
  <c r="K916" i="27"/>
  <c r="L916" i="27"/>
  <c r="M916" i="27"/>
  <c r="N916" i="27"/>
  <c r="O916" i="27"/>
  <c r="P916" i="27"/>
  <c r="Q916" i="27"/>
  <c r="R916" i="27"/>
  <c r="S916" i="27"/>
  <c r="H917" i="27"/>
  <c r="I917" i="27"/>
  <c r="J917" i="27"/>
  <c r="K917" i="27"/>
  <c r="L917" i="27"/>
  <c r="M917" i="27"/>
  <c r="N917" i="27"/>
  <c r="O917" i="27"/>
  <c r="P917" i="27"/>
  <c r="Q917" i="27"/>
  <c r="R917" i="27"/>
  <c r="S917" i="27"/>
  <c r="H918" i="27"/>
  <c r="I918" i="27"/>
  <c r="J918" i="27"/>
  <c r="K918" i="27"/>
  <c r="L918" i="27"/>
  <c r="M918" i="27"/>
  <c r="N918" i="27"/>
  <c r="O918" i="27"/>
  <c r="P918" i="27"/>
  <c r="Q918" i="27"/>
  <c r="R918" i="27"/>
  <c r="S918" i="27"/>
  <c r="H919" i="27"/>
  <c r="I919" i="27"/>
  <c r="J919" i="27"/>
  <c r="K919" i="27"/>
  <c r="L919" i="27"/>
  <c r="M919" i="27"/>
  <c r="N919" i="27"/>
  <c r="O919" i="27"/>
  <c r="P919" i="27"/>
  <c r="Q919" i="27"/>
  <c r="R919" i="27"/>
  <c r="S919" i="27"/>
  <c r="H920" i="27"/>
  <c r="I920" i="27"/>
  <c r="J920" i="27"/>
  <c r="K920" i="27"/>
  <c r="L920" i="27"/>
  <c r="M920" i="27"/>
  <c r="N920" i="27"/>
  <c r="O920" i="27"/>
  <c r="P920" i="27"/>
  <c r="Q920" i="27"/>
  <c r="R920" i="27"/>
  <c r="S920" i="27"/>
  <c r="H921" i="27"/>
  <c r="I921" i="27"/>
  <c r="J921" i="27"/>
  <c r="K921" i="27"/>
  <c r="L921" i="27"/>
  <c r="M921" i="27"/>
  <c r="N921" i="27"/>
  <c r="O921" i="27"/>
  <c r="P921" i="27"/>
  <c r="Q921" i="27"/>
  <c r="R921" i="27"/>
  <c r="S921" i="27"/>
  <c r="H922" i="27"/>
  <c r="I922" i="27"/>
  <c r="J922" i="27"/>
  <c r="K922" i="27"/>
  <c r="L922" i="27"/>
  <c r="M922" i="27"/>
  <c r="N922" i="27"/>
  <c r="O922" i="27"/>
  <c r="P922" i="27"/>
  <c r="Q922" i="27"/>
  <c r="R922" i="27"/>
  <c r="S922" i="27"/>
  <c r="H923" i="27"/>
  <c r="I923" i="27"/>
  <c r="J923" i="27"/>
  <c r="K923" i="27"/>
  <c r="L923" i="27"/>
  <c r="M923" i="27"/>
  <c r="N923" i="27"/>
  <c r="O923" i="27"/>
  <c r="P923" i="27"/>
  <c r="Q923" i="27"/>
  <c r="R923" i="27"/>
  <c r="S923" i="27"/>
  <c r="H924" i="27"/>
  <c r="I924" i="27"/>
  <c r="J924" i="27"/>
  <c r="K924" i="27"/>
  <c r="L924" i="27"/>
  <c r="M924" i="27"/>
  <c r="N924" i="27"/>
  <c r="O924" i="27"/>
  <c r="P924" i="27"/>
  <c r="Q924" i="27"/>
  <c r="R924" i="27"/>
  <c r="S924" i="27"/>
  <c r="H925" i="27"/>
  <c r="I925" i="27"/>
  <c r="J925" i="27"/>
  <c r="K925" i="27"/>
  <c r="L925" i="27"/>
  <c r="M925" i="27"/>
  <c r="N925" i="27"/>
  <c r="O925" i="27"/>
  <c r="P925" i="27"/>
  <c r="Q925" i="27"/>
  <c r="R925" i="27"/>
  <c r="S925" i="27"/>
  <c r="H926" i="27"/>
  <c r="I926" i="27"/>
  <c r="J926" i="27"/>
  <c r="K926" i="27"/>
  <c r="L926" i="27"/>
  <c r="M926" i="27"/>
  <c r="N926" i="27"/>
  <c r="O926" i="27"/>
  <c r="P926" i="27"/>
  <c r="Q926" i="27"/>
  <c r="R926" i="27"/>
  <c r="S926" i="27"/>
  <c r="H927" i="27"/>
  <c r="I927" i="27"/>
  <c r="J927" i="27"/>
  <c r="K927" i="27"/>
  <c r="L927" i="27"/>
  <c r="M927" i="27"/>
  <c r="N927" i="27"/>
  <c r="O927" i="27"/>
  <c r="P927" i="27"/>
  <c r="Q927" i="27"/>
  <c r="R927" i="27"/>
  <c r="S927" i="27"/>
  <c r="H928" i="27"/>
  <c r="I928" i="27"/>
  <c r="J928" i="27"/>
  <c r="K928" i="27"/>
  <c r="L928" i="27"/>
  <c r="M928" i="27"/>
  <c r="N928" i="27"/>
  <c r="O928" i="27"/>
  <c r="P928" i="27"/>
  <c r="Q928" i="27"/>
  <c r="R928" i="27"/>
  <c r="S928" i="27"/>
  <c r="H929" i="27"/>
  <c r="I929" i="27"/>
  <c r="J929" i="27"/>
  <c r="K929" i="27"/>
  <c r="L929" i="27"/>
  <c r="M929" i="27"/>
  <c r="N929" i="27"/>
  <c r="O929" i="27"/>
  <c r="P929" i="27"/>
  <c r="Q929" i="27"/>
  <c r="R929" i="27"/>
  <c r="S929" i="27"/>
  <c r="H930" i="27"/>
  <c r="I930" i="27"/>
  <c r="J930" i="27"/>
  <c r="K930" i="27"/>
  <c r="L930" i="27"/>
  <c r="M930" i="27"/>
  <c r="N930" i="27"/>
  <c r="O930" i="27"/>
  <c r="P930" i="27"/>
  <c r="Q930" i="27"/>
  <c r="R930" i="27"/>
  <c r="S930" i="27"/>
  <c r="H931" i="27"/>
  <c r="I931" i="27"/>
  <c r="J931" i="27"/>
  <c r="K931" i="27"/>
  <c r="L931" i="27"/>
  <c r="M931" i="27"/>
  <c r="N931" i="27"/>
  <c r="O931" i="27"/>
  <c r="P931" i="27"/>
  <c r="Q931" i="27"/>
  <c r="R931" i="27"/>
  <c r="S931" i="27"/>
  <c r="H932" i="27"/>
  <c r="I932" i="27"/>
  <c r="J932" i="27"/>
  <c r="K932" i="27"/>
  <c r="L932" i="27"/>
  <c r="M932" i="27"/>
  <c r="N932" i="27"/>
  <c r="O932" i="27"/>
  <c r="P932" i="27"/>
  <c r="Q932" i="27"/>
  <c r="R932" i="27"/>
  <c r="S932" i="27"/>
  <c r="H933" i="27"/>
  <c r="I933" i="27"/>
  <c r="J933" i="27"/>
  <c r="K933" i="27"/>
  <c r="L933" i="27"/>
  <c r="M933" i="27"/>
  <c r="N933" i="27"/>
  <c r="O933" i="27"/>
  <c r="P933" i="27"/>
  <c r="Q933" i="27"/>
  <c r="R933" i="27"/>
  <c r="S933" i="27"/>
  <c r="H934" i="27"/>
  <c r="I934" i="27"/>
  <c r="J934" i="27"/>
  <c r="K934" i="27"/>
  <c r="L934" i="27"/>
  <c r="M934" i="27"/>
  <c r="N934" i="27"/>
  <c r="O934" i="27"/>
  <c r="P934" i="27"/>
  <c r="Q934" i="27"/>
  <c r="R934" i="27"/>
  <c r="S934" i="27"/>
  <c r="H935" i="27"/>
  <c r="I935" i="27"/>
  <c r="J935" i="27"/>
  <c r="K935" i="27"/>
  <c r="L935" i="27"/>
  <c r="M935" i="27"/>
  <c r="N935" i="27"/>
  <c r="O935" i="27"/>
  <c r="P935" i="27"/>
  <c r="Q935" i="27"/>
  <c r="R935" i="27"/>
  <c r="S935" i="27"/>
  <c r="H936" i="27"/>
  <c r="I936" i="27"/>
  <c r="J936" i="27"/>
  <c r="K936" i="27"/>
  <c r="L936" i="27"/>
  <c r="M936" i="27"/>
  <c r="N936" i="27"/>
  <c r="O936" i="27"/>
  <c r="P936" i="27"/>
  <c r="Q936" i="27"/>
  <c r="R936" i="27"/>
  <c r="S936" i="27"/>
  <c r="H937" i="27"/>
  <c r="I937" i="27"/>
  <c r="J937" i="27"/>
  <c r="K937" i="27"/>
  <c r="L937" i="27"/>
  <c r="M937" i="27"/>
  <c r="N937" i="27"/>
  <c r="O937" i="27"/>
  <c r="P937" i="27"/>
  <c r="Q937" i="27"/>
  <c r="R937" i="27"/>
  <c r="S937" i="27"/>
  <c r="H938" i="27"/>
  <c r="I938" i="27"/>
  <c r="J938" i="27"/>
  <c r="K938" i="27"/>
  <c r="L938" i="27"/>
  <c r="M938" i="27"/>
  <c r="N938" i="27"/>
  <c r="O938" i="27"/>
  <c r="P938" i="27"/>
  <c r="Q938" i="27"/>
  <c r="R938" i="27"/>
  <c r="S938" i="27"/>
  <c r="H939" i="27"/>
  <c r="I939" i="27"/>
  <c r="J939" i="27"/>
  <c r="K939" i="27"/>
  <c r="L939" i="27"/>
  <c r="M939" i="27"/>
  <c r="N939" i="27"/>
  <c r="O939" i="27"/>
  <c r="P939" i="27"/>
  <c r="Q939" i="27"/>
  <c r="R939" i="27"/>
  <c r="S939" i="27"/>
  <c r="H940" i="27"/>
  <c r="I940" i="27"/>
  <c r="J940" i="27"/>
  <c r="K940" i="27"/>
  <c r="L940" i="27"/>
  <c r="M940" i="27"/>
  <c r="N940" i="27"/>
  <c r="O940" i="27"/>
  <c r="P940" i="27"/>
  <c r="Q940" i="27"/>
  <c r="R940" i="27"/>
  <c r="S940" i="27"/>
  <c r="H941" i="27"/>
  <c r="I941" i="27"/>
  <c r="J941" i="27"/>
  <c r="K941" i="27"/>
  <c r="L941" i="27"/>
  <c r="M941" i="27"/>
  <c r="N941" i="27"/>
  <c r="O941" i="27"/>
  <c r="P941" i="27"/>
  <c r="Q941" i="27"/>
  <c r="R941" i="27"/>
  <c r="S941" i="27"/>
  <c r="H942" i="27"/>
  <c r="I942" i="27"/>
  <c r="J942" i="27"/>
  <c r="K942" i="27"/>
  <c r="L942" i="27"/>
  <c r="M942" i="27"/>
  <c r="N942" i="27"/>
  <c r="O942" i="27"/>
  <c r="P942" i="27"/>
  <c r="Q942" i="27"/>
  <c r="R942" i="27"/>
  <c r="S942" i="27"/>
  <c r="H943" i="27"/>
  <c r="I943" i="27"/>
  <c r="J943" i="27"/>
  <c r="K943" i="27"/>
  <c r="L943" i="27"/>
  <c r="M943" i="27"/>
  <c r="N943" i="27"/>
  <c r="O943" i="27"/>
  <c r="P943" i="27"/>
  <c r="Q943" i="27"/>
  <c r="R943" i="27"/>
  <c r="S943" i="27"/>
  <c r="H944" i="27"/>
  <c r="I944" i="27"/>
  <c r="J944" i="27"/>
  <c r="K944" i="27"/>
  <c r="L944" i="27"/>
  <c r="M944" i="27"/>
  <c r="N944" i="27"/>
  <c r="O944" i="27"/>
  <c r="P944" i="27"/>
  <c r="Q944" i="27"/>
  <c r="R944" i="27"/>
  <c r="S944" i="27"/>
  <c r="H945" i="27"/>
  <c r="I945" i="27"/>
  <c r="J945" i="27"/>
  <c r="K945" i="27"/>
  <c r="L945" i="27"/>
  <c r="M945" i="27"/>
  <c r="N945" i="27"/>
  <c r="O945" i="27"/>
  <c r="P945" i="27"/>
  <c r="Q945" i="27"/>
  <c r="R945" i="27"/>
  <c r="S945" i="27"/>
  <c r="H946" i="27"/>
  <c r="I946" i="27"/>
  <c r="J946" i="27"/>
  <c r="K946" i="27"/>
  <c r="L946" i="27"/>
  <c r="M946" i="27"/>
  <c r="N946" i="27"/>
  <c r="O946" i="27"/>
  <c r="P946" i="27"/>
  <c r="Q946" i="27"/>
  <c r="R946" i="27"/>
  <c r="S946" i="27"/>
  <c r="H947" i="27"/>
  <c r="I947" i="27"/>
  <c r="J947" i="27"/>
  <c r="K947" i="27"/>
  <c r="L947" i="27"/>
  <c r="M947" i="27"/>
  <c r="N947" i="27"/>
  <c r="O947" i="27"/>
  <c r="P947" i="27"/>
  <c r="Q947" i="27"/>
  <c r="R947" i="27"/>
  <c r="S947" i="27"/>
  <c r="H948" i="27"/>
  <c r="I948" i="27"/>
  <c r="J948" i="27"/>
  <c r="K948" i="27"/>
  <c r="L948" i="27"/>
  <c r="M948" i="27"/>
  <c r="N948" i="27"/>
  <c r="O948" i="27"/>
  <c r="P948" i="27"/>
  <c r="Q948" i="27"/>
  <c r="R948" i="27"/>
  <c r="S948" i="27"/>
  <c r="H949" i="27"/>
  <c r="I949" i="27"/>
  <c r="J949" i="27"/>
  <c r="K949" i="27"/>
  <c r="L949" i="27"/>
  <c r="M949" i="27"/>
  <c r="N949" i="27"/>
  <c r="O949" i="27"/>
  <c r="P949" i="27"/>
  <c r="Q949" i="27"/>
  <c r="R949" i="27"/>
  <c r="S949" i="27"/>
  <c r="H950" i="27"/>
  <c r="I950" i="27"/>
  <c r="J950" i="27"/>
  <c r="K950" i="27"/>
  <c r="L950" i="27"/>
  <c r="M950" i="27"/>
  <c r="N950" i="27"/>
  <c r="O950" i="27"/>
  <c r="P950" i="27"/>
  <c r="Q950" i="27"/>
  <c r="R950" i="27"/>
  <c r="S950" i="27"/>
  <c r="H951" i="27"/>
  <c r="I951" i="27"/>
  <c r="J951" i="27"/>
  <c r="K951" i="27"/>
  <c r="L951" i="27"/>
  <c r="M951" i="27"/>
  <c r="N951" i="27"/>
  <c r="O951" i="27"/>
  <c r="P951" i="27"/>
  <c r="Q951" i="27"/>
  <c r="R951" i="27"/>
  <c r="S951" i="27"/>
  <c r="H952" i="27"/>
  <c r="I952" i="27"/>
  <c r="J952" i="27"/>
  <c r="K952" i="27"/>
  <c r="L952" i="27"/>
  <c r="M952" i="27"/>
  <c r="N952" i="27"/>
  <c r="O952" i="27"/>
  <c r="P952" i="27"/>
  <c r="Q952" i="27"/>
  <c r="R952" i="27"/>
  <c r="S952" i="27"/>
  <c r="H953" i="27"/>
  <c r="I953" i="27"/>
  <c r="J953" i="27"/>
  <c r="K953" i="27"/>
  <c r="L953" i="27"/>
  <c r="M953" i="27"/>
  <c r="N953" i="27"/>
  <c r="O953" i="27"/>
  <c r="P953" i="27"/>
  <c r="Q953" i="27"/>
  <c r="R953" i="27"/>
  <c r="S953" i="27"/>
  <c r="H954" i="27"/>
  <c r="I954" i="27"/>
  <c r="J954" i="27"/>
  <c r="K954" i="27"/>
  <c r="L954" i="27"/>
  <c r="M954" i="27"/>
  <c r="N954" i="27"/>
  <c r="O954" i="27"/>
  <c r="P954" i="27"/>
  <c r="Q954" i="27"/>
  <c r="R954" i="27"/>
  <c r="S954" i="27"/>
  <c r="H955" i="27"/>
  <c r="I955" i="27"/>
  <c r="J955" i="27"/>
  <c r="K955" i="27"/>
  <c r="L955" i="27"/>
  <c r="M955" i="27"/>
  <c r="N955" i="27"/>
  <c r="O955" i="27"/>
  <c r="P955" i="27"/>
  <c r="Q955" i="27"/>
  <c r="R955" i="27"/>
  <c r="S955" i="27"/>
  <c r="H956" i="27"/>
  <c r="I956" i="27"/>
  <c r="J956" i="27"/>
  <c r="K956" i="27"/>
  <c r="L956" i="27"/>
  <c r="M956" i="27"/>
  <c r="N956" i="27"/>
  <c r="O956" i="27"/>
  <c r="P956" i="27"/>
  <c r="Q956" i="27"/>
  <c r="R956" i="27"/>
  <c r="S956" i="27"/>
  <c r="H957" i="27"/>
  <c r="I957" i="27"/>
  <c r="J957" i="27"/>
  <c r="K957" i="27"/>
  <c r="L957" i="27"/>
  <c r="M957" i="27"/>
  <c r="N957" i="27"/>
  <c r="O957" i="27"/>
  <c r="P957" i="27"/>
  <c r="Q957" i="27"/>
  <c r="R957" i="27"/>
  <c r="S957" i="27"/>
  <c r="H958" i="27"/>
  <c r="I958" i="27"/>
  <c r="J958" i="27"/>
  <c r="K958" i="27"/>
  <c r="L958" i="27"/>
  <c r="M958" i="27"/>
  <c r="N958" i="27"/>
  <c r="O958" i="27"/>
  <c r="P958" i="27"/>
  <c r="Q958" i="27"/>
  <c r="R958" i="27"/>
  <c r="S958" i="27"/>
  <c r="H959" i="27"/>
  <c r="I959" i="27"/>
  <c r="J959" i="27"/>
  <c r="K959" i="27"/>
  <c r="L959" i="27"/>
  <c r="M959" i="27"/>
  <c r="N959" i="27"/>
  <c r="O959" i="27"/>
  <c r="P959" i="27"/>
  <c r="Q959" i="27"/>
  <c r="R959" i="27"/>
  <c r="S959" i="27"/>
  <c r="H960" i="27"/>
  <c r="I960" i="27"/>
  <c r="J960" i="27"/>
  <c r="K960" i="27"/>
  <c r="L960" i="27"/>
  <c r="M960" i="27"/>
  <c r="N960" i="27"/>
  <c r="O960" i="27"/>
  <c r="P960" i="27"/>
  <c r="Q960" i="27"/>
  <c r="R960" i="27"/>
  <c r="S960" i="27"/>
  <c r="H961" i="27"/>
  <c r="I961" i="27"/>
  <c r="J961" i="27"/>
  <c r="K961" i="27"/>
  <c r="L961" i="27"/>
  <c r="M961" i="27"/>
  <c r="N961" i="27"/>
  <c r="O961" i="27"/>
  <c r="P961" i="27"/>
  <c r="Q961" i="27"/>
  <c r="R961" i="27"/>
  <c r="S961" i="27"/>
  <c r="H962" i="27"/>
  <c r="I962" i="27"/>
  <c r="J962" i="27"/>
  <c r="K962" i="27"/>
  <c r="L962" i="27"/>
  <c r="M962" i="27"/>
  <c r="N962" i="27"/>
  <c r="O962" i="27"/>
  <c r="P962" i="27"/>
  <c r="Q962" i="27"/>
  <c r="R962" i="27"/>
  <c r="S962" i="27"/>
  <c r="H963" i="27"/>
  <c r="I963" i="27"/>
  <c r="J963" i="27"/>
  <c r="K963" i="27"/>
  <c r="L963" i="27"/>
  <c r="M963" i="27"/>
  <c r="N963" i="27"/>
  <c r="O963" i="27"/>
  <c r="P963" i="27"/>
  <c r="Q963" i="27"/>
  <c r="R963" i="27"/>
  <c r="S963" i="27"/>
  <c r="H964" i="27"/>
  <c r="I964" i="27"/>
  <c r="J964" i="27"/>
  <c r="K964" i="27"/>
  <c r="L964" i="27"/>
  <c r="M964" i="27"/>
  <c r="N964" i="27"/>
  <c r="O964" i="27"/>
  <c r="P964" i="27"/>
  <c r="Q964" i="27"/>
  <c r="R964" i="27"/>
  <c r="S964" i="27"/>
  <c r="H965" i="27"/>
  <c r="I965" i="27"/>
  <c r="J965" i="27"/>
  <c r="K965" i="27"/>
  <c r="L965" i="27"/>
  <c r="M965" i="27"/>
  <c r="N965" i="27"/>
  <c r="O965" i="27"/>
  <c r="P965" i="27"/>
  <c r="Q965" i="27"/>
  <c r="R965" i="27"/>
  <c r="S965" i="27"/>
  <c r="H966" i="27"/>
  <c r="I966" i="27"/>
  <c r="J966" i="27"/>
  <c r="K966" i="27"/>
  <c r="L966" i="27"/>
  <c r="M966" i="27"/>
  <c r="N966" i="27"/>
  <c r="O966" i="27"/>
  <c r="P966" i="27"/>
  <c r="Q966" i="27"/>
  <c r="R966" i="27"/>
  <c r="S966" i="27"/>
  <c r="H967" i="27"/>
  <c r="I967" i="27"/>
  <c r="J967" i="27"/>
  <c r="K967" i="27"/>
  <c r="L967" i="27"/>
  <c r="M967" i="27"/>
  <c r="N967" i="27"/>
  <c r="O967" i="27"/>
  <c r="P967" i="27"/>
  <c r="Q967" i="27"/>
  <c r="R967" i="27"/>
  <c r="S967" i="27"/>
  <c r="H968" i="27"/>
  <c r="I968" i="27"/>
  <c r="J968" i="27"/>
  <c r="K968" i="27"/>
  <c r="L968" i="27"/>
  <c r="M968" i="27"/>
  <c r="N968" i="27"/>
  <c r="O968" i="27"/>
  <c r="P968" i="27"/>
  <c r="Q968" i="27"/>
  <c r="R968" i="27"/>
  <c r="S968" i="27"/>
  <c r="H969" i="27"/>
  <c r="I969" i="27"/>
  <c r="J969" i="27"/>
  <c r="K969" i="27"/>
  <c r="L969" i="27"/>
  <c r="M969" i="27"/>
  <c r="N969" i="27"/>
  <c r="O969" i="27"/>
  <c r="P969" i="27"/>
  <c r="Q969" i="27"/>
  <c r="R969" i="27"/>
  <c r="S969" i="27"/>
  <c r="H970" i="27"/>
  <c r="I970" i="27"/>
  <c r="J970" i="27"/>
  <c r="K970" i="27"/>
  <c r="L970" i="27"/>
  <c r="M970" i="27"/>
  <c r="N970" i="27"/>
  <c r="O970" i="27"/>
  <c r="P970" i="27"/>
  <c r="Q970" i="27"/>
  <c r="R970" i="27"/>
  <c r="S970" i="27"/>
  <c r="H971" i="27"/>
  <c r="I971" i="27"/>
  <c r="J971" i="27"/>
  <c r="K971" i="27"/>
  <c r="L971" i="27"/>
  <c r="M971" i="27"/>
  <c r="N971" i="27"/>
  <c r="O971" i="27"/>
  <c r="P971" i="27"/>
  <c r="Q971" i="27"/>
  <c r="R971" i="27"/>
  <c r="S971" i="27"/>
  <c r="H972" i="27"/>
  <c r="I972" i="27"/>
  <c r="J972" i="27"/>
  <c r="K972" i="27"/>
  <c r="L972" i="27"/>
  <c r="M972" i="27"/>
  <c r="N972" i="27"/>
  <c r="O972" i="27"/>
  <c r="P972" i="27"/>
  <c r="Q972" i="27"/>
  <c r="R972" i="27"/>
  <c r="S972" i="27"/>
  <c r="H973" i="27"/>
  <c r="I973" i="27"/>
  <c r="J973" i="27"/>
  <c r="K973" i="27"/>
  <c r="L973" i="27"/>
  <c r="M973" i="27"/>
  <c r="N973" i="27"/>
  <c r="O973" i="27"/>
  <c r="P973" i="27"/>
  <c r="Q973" i="27"/>
  <c r="R973" i="27"/>
  <c r="S973" i="27"/>
  <c r="H974" i="27"/>
  <c r="I974" i="27"/>
  <c r="J974" i="27"/>
  <c r="K974" i="27"/>
  <c r="L974" i="27"/>
  <c r="M974" i="27"/>
  <c r="N974" i="27"/>
  <c r="O974" i="27"/>
  <c r="P974" i="27"/>
  <c r="Q974" i="27"/>
  <c r="R974" i="27"/>
  <c r="S974" i="27"/>
  <c r="H975" i="27"/>
  <c r="I975" i="27"/>
  <c r="J975" i="27"/>
  <c r="K975" i="27"/>
  <c r="L975" i="27"/>
  <c r="M975" i="27"/>
  <c r="N975" i="27"/>
  <c r="O975" i="27"/>
  <c r="P975" i="27"/>
  <c r="Q975" i="27"/>
  <c r="R975" i="27"/>
  <c r="S975" i="27"/>
  <c r="H976" i="27"/>
  <c r="I976" i="27"/>
  <c r="J976" i="27"/>
  <c r="K976" i="27"/>
  <c r="L976" i="27"/>
  <c r="M976" i="27"/>
  <c r="N976" i="27"/>
  <c r="O976" i="27"/>
  <c r="P976" i="27"/>
  <c r="Q976" i="27"/>
  <c r="R976" i="27"/>
  <c r="S976" i="27"/>
  <c r="H977" i="27"/>
  <c r="I977" i="27"/>
  <c r="J977" i="27"/>
  <c r="K977" i="27"/>
  <c r="L977" i="27"/>
  <c r="M977" i="27"/>
  <c r="N977" i="27"/>
  <c r="O977" i="27"/>
  <c r="P977" i="27"/>
  <c r="Q977" i="27"/>
  <c r="R977" i="27"/>
  <c r="S977" i="27"/>
  <c r="H978" i="27"/>
  <c r="I978" i="27"/>
  <c r="J978" i="27"/>
  <c r="K978" i="27"/>
  <c r="L978" i="27"/>
  <c r="M978" i="27"/>
  <c r="N978" i="27"/>
  <c r="O978" i="27"/>
  <c r="P978" i="27"/>
  <c r="Q978" i="27"/>
  <c r="R978" i="27"/>
  <c r="S978" i="27"/>
  <c r="H979" i="27"/>
  <c r="I979" i="27"/>
  <c r="J979" i="27"/>
  <c r="K979" i="27"/>
  <c r="L979" i="27"/>
  <c r="M979" i="27"/>
  <c r="N979" i="27"/>
  <c r="O979" i="27"/>
  <c r="P979" i="27"/>
  <c r="Q979" i="27"/>
  <c r="R979" i="27"/>
  <c r="S979" i="27"/>
  <c r="H980" i="27"/>
  <c r="I980" i="27"/>
  <c r="J980" i="27"/>
  <c r="K980" i="27"/>
  <c r="L980" i="27"/>
  <c r="M980" i="27"/>
  <c r="N980" i="27"/>
  <c r="O980" i="27"/>
  <c r="P980" i="27"/>
  <c r="Q980" i="27"/>
  <c r="R980" i="27"/>
  <c r="S980" i="27"/>
  <c r="H981" i="27"/>
  <c r="I981" i="27"/>
  <c r="J981" i="27"/>
  <c r="K981" i="27"/>
  <c r="L981" i="27"/>
  <c r="M981" i="27"/>
  <c r="N981" i="27"/>
  <c r="O981" i="27"/>
  <c r="P981" i="27"/>
  <c r="Q981" i="27"/>
  <c r="R981" i="27"/>
  <c r="S981" i="27"/>
  <c r="H982" i="27"/>
  <c r="I982" i="27"/>
  <c r="J982" i="27"/>
  <c r="K982" i="27"/>
  <c r="L982" i="27"/>
  <c r="M982" i="27"/>
  <c r="N982" i="27"/>
  <c r="O982" i="27"/>
  <c r="P982" i="27"/>
  <c r="Q982" i="27"/>
  <c r="R982" i="27"/>
  <c r="S982" i="27"/>
  <c r="H983" i="27"/>
  <c r="I983" i="27"/>
  <c r="J983" i="27"/>
  <c r="K983" i="27"/>
  <c r="L983" i="27"/>
  <c r="M983" i="27"/>
  <c r="N983" i="27"/>
  <c r="O983" i="27"/>
  <c r="P983" i="27"/>
  <c r="Q983" i="27"/>
  <c r="R983" i="27"/>
  <c r="S983" i="27"/>
  <c r="H984" i="27"/>
  <c r="I984" i="27"/>
  <c r="J984" i="27"/>
  <c r="K984" i="27"/>
  <c r="L984" i="27"/>
  <c r="M984" i="27"/>
  <c r="N984" i="27"/>
  <c r="O984" i="27"/>
  <c r="P984" i="27"/>
  <c r="Q984" i="27"/>
  <c r="R984" i="27"/>
  <c r="S984" i="27"/>
  <c r="H985" i="27"/>
  <c r="I985" i="27"/>
  <c r="J985" i="27"/>
  <c r="K985" i="27"/>
  <c r="L985" i="27"/>
  <c r="M985" i="27"/>
  <c r="N985" i="27"/>
  <c r="O985" i="27"/>
  <c r="P985" i="27"/>
  <c r="Q985" i="27"/>
  <c r="R985" i="27"/>
  <c r="S985" i="27"/>
  <c r="H986" i="27"/>
  <c r="I986" i="27"/>
  <c r="J986" i="27"/>
  <c r="K986" i="27"/>
  <c r="L986" i="27"/>
  <c r="M986" i="27"/>
  <c r="N986" i="27"/>
  <c r="O986" i="27"/>
  <c r="P986" i="27"/>
  <c r="Q986" i="27"/>
  <c r="R986" i="27"/>
  <c r="S986" i="27"/>
  <c r="H987" i="27"/>
  <c r="I987" i="27"/>
  <c r="J987" i="27"/>
  <c r="K987" i="27"/>
  <c r="L987" i="27"/>
  <c r="M987" i="27"/>
  <c r="N987" i="27"/>
  <c r="O987" i="27"/>
  <c r="P987" i="27"/>
  <c r="Q987" i="27"/>
  <c r="R987" i="27"/>
  <c r="S987" i="27"/>
  <c r="H988" i="27"/>
  <c r="I988" i="27"/>
  <c r="J988" i="27"/>
  <c r="K988" i="27"/>
  <c r="L988" i="27"/>
  <c r="M988" i="27"/>
  <c r="N988" i="27"/>
  <c r="O988" i="27"/>
  <c r="P988" i="27"/>
  <c r="Q988" i="27"/>
  <c r="R988" i="27"/>
  <c r="S988" i="27"/>
  <c r="H989" i="27"/>
  <c r="I989" i="27"/>
  <c r="J989" i="27"/>
  <c r="K989" i="27"/>
  <c r="L989" i="27"/>
  <c r="M989" i="27"/>
  <c r="N989" i="27"/>
  <c r="O989" i="27"/>
  <c r="P989" i="27"/>
  <c r="Q989" i="27"/>
  <c r="R989" i="27"/>
  <c r="S989" i="27"/>
  <c r="H990" i="27"/>
  <c r="I990" i="27"/>
  <c r="J990" i="27"/>
  <c r="K990" i="27"/>
  <c r="L990" i="27"/>
  <c r="M990" i="27"/>
  <c r="N990" i="27"/>
  <c r="O990" i="27"/>
  <c r="P990" i="27"/>
  <c r="Q990" i="27"/>
  <c r="R990" i="27"/>
  <c r="S990" i="27"/>
  <c r="H991" i="27"/>
  <c r="I991" i="27"/>
  <c r="J991" i="27"/>
  <c r="K991" i="27"/>
  <c r="L991" i="27"/>
  <c r="M991" i="27"/>
  <c r="N991" i="27"/>
  <c r="O991" i="27"/>
  <c r="P991" i="27"/>
  <c r="Q991" i="27"/>
  <c r="R991" i="27"/>
  <c r="S991" i="27"/>
  <c r="H992" i="27"/>
  <c r="I992" i="27"/>
  <c r="J992" i="27"/>
  <c r="K992" i="27"/>
  <c r="L992" i="27"/>
  <c r="M992" i="27"/>
  <c r="N992" i="27"/>
  <c r="O992" i="27"/>
  <c r="P992" i="27"/>
  <c r="Q992" i="27"/>
  <c r="R992" i="27"/>
  <c r="S992" i="27"/>
  <c r="H993" i="27"/>
  <c r="I993" i="27"/>
  <c r="J993" i="27"/>
  <c r="K993" i="27"/>
  <c r="L993" i="27"/>
  <c r="M993" i="27"/>
  <c r="N993" i="27"/>
  <c r="O993" i="27"/>
  <c r="P993" i="27"/>
  <c r="Q993" i="27"/>
  <c r="R993" i="27"/>
  <c r="S993" i="27"/>
  <c r="H994" i="27"/>
  <c r="I994" i="27"/>
  <c r="J994" i="27"/>
  <c r="K994" i="27"/>
  <c r="L994" i="27"/>
  <c r="M994" i="27"/>
  <c r="N994" i="27"/>
  <c r="O994" i="27"/>
  <c r="P994" i="27"/>
  <c r="Q994" i="27"/>
  <c r="R994" i="27"/>
  <c r="S994" i="27"/>
  <c r="H995" i="27"/>
  <c r="I995" i="27"/>
  <c r="J995" i="27"/>
  <c r="K995" i="27"/>
  <c r="L995" i="27"/>
  <c r="M995" i="27"/>
  <c r="N995" i="27"/>
  <c r="O995" i="27"/>
  <c r="P995" i="27"/>
  <c r="Q995" i="27"/>
  <c r="R995" i="27"/>
  <c r="S995" i="27"/>
  <c r="H996" i="27"/>
  <c r="I996" i="27"/>
  <c r="J996" i="27"/>
  <c r="K996" i="27"/>
  <c r="L996" i="27"/>
  <c r="M996" i="27"/>
  <c r="N996" i="27"/>
  <c r="O996" i="27"/>
  <c r="P996" i="27"/>
  <c r="Q996" i="27"/>
  <c r="R996" i="27"/>
  <c r="S996" i="27"/>
  <c r="H997" i="27"/>
  <c r="I997" i="27"/>
  <c r="J997" i="27"/>
  <c r="K997" i="27"/>
  <c r="L997" i="27"/>
  <c r="M997" i="27"/>
  <c r="N997" i="27"/>
  <c r="O997" i="27"/>
  <c r="P997" i="27"/>
  <c r="Q997" i="27"/>
  <c r="R997" i="27"/>
  <c r="S997" i="27"/>
  <c r="H998" i="27"/>
  <c r="I998" i="27"/>
  <c r="J998" i="27"/>
  <c r="K998" i="27"/>
  <c r="L998" i="27"/>
  <c r="M998" i="27"/>
  <c r="N998" i="27"/>
  <c r="O998" i="27"/>
  <c r="P998" i="27"/>
  <c r="Q998" i="27"/>
  <c r="R998" i="27"/>
  <c r="S998" i="27"/>
  <c r="H999" i="27"/>
  <c r="I999" i="27"/>
  <c r="J999" i="27"/>
  <c r="K999" i="27"/>
  <c r="L999" i="27"/>
  <c r="M999" i="27"/>
  <c r="N999" i="27"/>
  <c r="O999" i="27"/>
  <c r="P999" i="27"/>
  <c r="Q999" i="27"/>
  <c r="R999" i="27"/>
  <c r="S999" i="27"/>
  <c r="H1000" i="27"/>
  <c r="I1000" i="27"/>
  <c r="J1000" i="27"/>
  <c r="K1000" i="27"/>
  <c r="L1000" i="27"/>
  <c r="M1000" i="27"/>
  <c r="N1000" i="27"/>
  <c r="O1000" i="27"/>
  <c r="P1000" i="27"/>
  <c r="Q1000" i="27"/>
  <c r="R1000" i="27"/>
  <c r="S1000" i="27"/>
  <c r="H1001" i="27"/>
  <c r="I1001" i="27"/>
  <c r="J1001" i="27"/>
  <c r="K1001" i="27"/>
  <c r="L1001" i="27"/>
  <c r="M1001" i="27"/>
  <c r="N1001" i="27"/>
  <c r="O1001" i="27"/>
  <c r="P1001" i="27"/>
  <c r="Q1001" i="27"/>
  <c r="R1001" i="27"/>
  <c r="S1001" i="27"/>
  <c r="H1002" i="27"/>
  <c r="I1002" i="27"/>
  <c r="J1002" i="27"/>
  <c r="K1002" i="27"/>
  <c r="L1002" i="27"/>
  <c r="M1002" i="27"/>
  <c r="N1002" i="27"/>
  <c r="O1002" i="27"/>
  <c r="P1002" i="27"/>
  <c r="Q1002" i="27"/>
  <c r="R1002" i="27"/>
  <c r="S1002" i="27"/>
  <c r="H1003" i="27"/>
  <c r="I1003" i="27"/>
  <c r="J1003" i="27"/>
  <c r="K1003" i="27"/>
  <c r="L1003" i="27"/>
  <c r="M1003" i="27"/>
  <c r="N1003" i="27"/>
  <c r="O1003" i="27"/>
  <c r="P1003" i="27"/>
  <c r="Q1003" i="27"/>
  <c r="R1003" i="27"/>
  <c r="S1003" i="27"/>
  <c r="H1004" i="27"/>
  <c r="I1004" i="27"/>
  <c r="J1004" i="27"/>
  <c r="K1004" i="27"/>
  <c r="L1004" i="27"/>
  <c r="M1004" i="27"/>
  <c r="N1004" i="27"/>
  <c r="O1004" i="27"/>
  <c r="P1004" i="27"/>
  <c r="Q1004" i="27"/>
  <c r="R1004" i="27"/>
  <c r="S1004" i="27"/>
  <c r="H1005" i="27"/>
  <c r="I1005" i="27"/>
  <c r="J1005" i="27"/>
  <c r="K1005" i="27"/>
  <c r="L1005" i="27"/>
  <c r="M1005" i="27"/>
  <c r="N1005" i="27"/>
  <c r="O1005" i="27"/>
  <c r="P1005" i="27"/>
  <c r="Q1005" i="27"/>
  <c r="R1005" i="27"/>
  <c r="S1005" i="27"/>
  <c r="H1006" i="27"/>
  <c r="I1006" i="27"/>
  <c r="J1006" i="27"/>
  <c r="K1006" i="27"/>
  <c r="L1006" i="27"/>
  <c r="M1006" i="27"/>
  <c r="N1006" i="27"/>
  <c r="O1006" i="27"/>
  <c r="P1006" i="27"/>
  <c r="Q1006" i="27"/>
  <c r="R1006" i="27"/>
  <c r="S1006" i="27"/>
  <c r="H1007" i="27"/>
  <c r="I1007" i="27"/>
  <c r="J1007" i="27"/>
  <c r="K1007" i="27"/>
  <c r="L1007" i="27"/>
  <c r="M1007" i="27"/>
  <c r="N1007" i="27"/>
  <c r="O1007" i="27"/>
  <c r="P1007" i="27"/>
  <c r="Q1007" i="27"/>
  <c r="R1007" i="27"/>
  <c r="S1007" i="27"/>
  <c r="H1008" i="27"/>
  <c r="I1008" i="27"/>
  <c r="J1008" i="27"/>
  <c r="K1008" i="27"/>
  <c r="L1008" i="27"/>
  <c r="M1008" i="27"/>
  <c r="N1008" i="27"/>
  <c r="O1008" i="27"/>
  <c r="P1008" i="27"/>
  <c r="Q1008" i="27"/>
  <c r="R1008" i="27"/>
  <c r="S1008" i="27"/>
  <c r="H1009" i="27"/>
  <c r="I1009" i="27"/>
  <c r="J1009" i="27"/>
  <c r="K1009" i="27"/>
  <c r="L1009" i="27"/>
  <c r="M1009" i="27"/>
  <c r="N1009" i="27"/>
  <c r="O1009" i="27"/>
  <c r="P1009" i="27"/>
  <c r="Q1009" i="27"/>
  <c r="R1009" i="27"/>
  <c r="S1009" i="27"/>
  <c r="H1010" i="27"/>
  <c r="I1010" i="27"/>
  <c r="J1010" i="27"/>
  <c r="K1010" i="27"/>
  <c r="L1010" i="27"/>
  <c r="M1010" i="27"/>
  <c r="N1010" i="27"/>
  <c r="O1010" i="27"/>
  <c r="P1010" i="27"/>
  <c r="Q1010" i="27"/>
  <c r="R1010" i="27"/>
  <c r="S1010" i="27"/>
  <c r="H1011" i="27"/>
  <c r="I1011" i="27"/>
  <c r="J1011" i="27"/>
  <c r="K1011" i="27"/>
  <c r="L1011" i="27"/>
  <c r="M1011" i="27"/>
  <c r="N1011" i="27"/>
  <c r="O1011" i="27"/>
  <c r="P1011" i="27"/>
  <c r="Q1011" i="27"/>
  <c r="R1011" i="27"/>
  <c r="S1011" i="27"/>
  <c r="H1012" i="27"/>
  <c r="I1012" i="27"/>
  <c r="J1012" i="27"/>
  <c r="K1012" i="27"/>
  <c r="L1012" i="27"/>
  <c r="M1012" i="27"/>
  <c r="N1012" i="27"/>
  <c r="O1012" i="27"/>
  <c r="P1012" i="27"/>
  <c r="Q1012" i="27"/>
  <c r="R1012" i="27"/>
  <c r="S1012" i="27"/>
  <c r="H1013" i="27"/>
  <c r="I1013" i="27"/>
  <c r="J1013" i="27"/>
  <c r="K1013" i="27"/>
  <c r="L1013" i="27"/>
  <c r="M1013" i="27"/>
  <c r="N1013" i="27"/>
  <c r="O1013" i="27"/>
  <c r="P1013" i="27"/>
  <c r="Q1013" i="27"/>
  <c r="R1013" i="27"/>
  <c r="S1013" i="27"/>
  <c r="H1014" i="27"/>
  <c r="I1014" i="27"/>
  <c r="J1014" i="27"/>
  <c r="K1014" i="27"/>
  <c r="L1014" i="27"/>
  <c r="M1014" i="27"/>
  <c r="N1014" i="27"/>
  <c r="O1014" i="27"/>
  <c r="P1014" i="27"/>
  <c r="Q1014" i="27"/>
  <c r="R1014" i="27"/>
  <c r="S1014" i="27"/>
  <c r="H1015" i="27"/>
  <c r="I1015" i="27"/>
  <c r="J1015" i="27"/>
  <c r="K1015" i="27"/>
  <c r="L1015" i="27"/>
  <c r="M1015" i="27"/>
  <c r="N1015" i="27"/>
  <c r="O1015" i="27"/>
  <c r="P1015" i="27"/>
  <c r="Q1015" i="27"/>
  <c r="R1015" i="27"/>
  <c r="S1015" i="27"/>
  <c r="H1016" i="27"/>
  <c r="I1016" i="27"/>
  <c r="J1016" i="27"/>
  <c r="K1016" i="27"/>
  <c r="L1016" i="27"/>
  <c r="M1016" i="27"/>
  <c r="N1016" i="27"/>
  <c r="O1016" i="27"/>
  <c r="P1016" i="27"/>
  <c r="Q1016" i="27"/>
  <c r="R1016" i="27"/>
  <c r="S1016" i="27"/>
  <c r="H1017" i="27"/>
  <c r="I1017" i="27"/>
  <c r="J1017" i="27"/>
  <c r="K1017" i="27"/>
  <c r="L1017" i="27"/>
  <c r="M1017" i="27"/>
  <c r="N1017" i="27"/>
  <c r="O1017" i="27"/>
  <c r="P1017" i="27"/>
  <c r="Q1017" i="27"/>
  <c r="R1017" i="27"/>
  <c r="S1017" i="27"/>
  <c r="H1018" i="27"/>
  <c r="I1018" i="27"/>
  <c r="J1018" i="27"/>
  <c r="K1018" i="27"/>
  <c r="L1018" i="27"/>
  <c r="M1018" i="27"/>
  <c r="N1018" i="27"/>
  <c r="O1018" i="27"/>
  <c r="P1018" i="27"/>
  <c r="Q1018" i="27"/>
  <c r="R1018" i="27"/>
  <c r="S1018" i="27"/>
  <c r="H1019" i="27"/>
  <c r="I1019" i="27"/>
  <c r="J1019" i="27"/>
  <c r="K1019" i="27"/>
  <c r="L1019" i="27"/>
  <c r="M1019" i="27"/>
  <c r="N1019" i="27"/>
  <c r="O1019" i="27"/>
  <c r="P1019" i="27"/>
  <c r="Q1019" i="27"/>
  <c r="R1019" i="27"/>
  <c r="S1019" i="27"/>
  <c r="H1020" i="27"/>
  <c r="I1020" i="27"/>
  <c r="J1020" i="27"/>
  <c r="K1020" i="27"/>
  <c r="L1020" i="27"/>
  <c r="M1020" i="27"/>
  <c r="N1020" i="27"/>
  <c r="O1020" i="27"/>
  <c r="P1020" i="27"/>
  <c r="Q1020" i="27"/>
  <c r="R1020" i="27"/>
  <c r="S1020" i="27"/>
  <c r="H1021" i="27"/>
  <c r="I1021" i="27"/>
  <c r="J1021" i="27"/>
  <c r="K1021" i="27"/>
  <c r="L1021" i="27"/>
  <c r="M1021" i="27"/>
  <c r="N1021" i="27"/>
  <c r="O1021" i="27"/>
  <c r="P1021" i="27"/>
  <c r="Q1021" i="27"/>
  <c r="R1021" i="27"/>
  <c r="S1021" i="27"/>
  <c r="H1022" i="27"/>
  <c r="I1022" i="27"/>
  <c r="J1022" i="27"/>
  <c r="K1022" i="27"/>
  <c r="L1022" i="27"/>
  <c r="M1022" i="27"/>
  <c r="N1022" i="27"/>
  <c r="O1022" i="27"/>
  <c r="P1022" i="27"/>
  <c r="Q1022" i="27"/>
  <c r="R1022" i="27"/>
  <c r="S1022" i="27"/>
  <c r="H1023" i="27"/>
  <c r="I1023" i="27"/>
  <c r="J1023" i="27"/>
  <c r="K1023" i="27"/>
  <c r="L1023" i="27"/>
  <c r="M1023" i="27"/>
  <c r="N1023" i="27"/>
  <c r="O1023" i="27"/>
  <c r="P1023" i="27"/>
  <c r="Q1023" i="27"/>
  <c r="R1023" i="27"/>
  <c r="S1023" i="27"/>
  <c r="H1024" i="27"/>
  <c r="I1024" i="27"/>
  <c r="J1024" i="27"/>
  <c r="K1024" i="27"/>
  <c r="L1024" i="27"/>
  <c r="M1024" i="27"/>
  <c r="N1024" i="27"/>
  <c r="O1024" i="27"/>
  <c r="P1024" i="27"/>
  <c r="Q1024" i="27"/>
  <c r="R1024" i="27"/>
  <c r="S1024" i="27"/>
  <c r="H1025" i="27"/>
  <c r="I1025" i="27"/>
  <c r="J1025" i="27"/>
  <c r="K1025" i="27"/>
  <c r="L1025" i="27"/>
  <c r="M1025" i="27"/>
  <c r="N1025" i="27"/>
  <c r="O1025" i="27"/>
  <c r="P1025" i="27"/>
  <c r="Q1025" i="27"/>
  <c r="R1025" i="27"/>
  <c r="S1025" i="27"/>
  <c r="H1026" i="27"/>
  <c r="I1026" i="27"/>
  <c r="J1026" i="27"/>
  <c r="K1026" i="27"/>
  <c r="L1026" i="27"/>
  <c r="M1026" i="27"/>
  <c r="N1026" i="27"/>
  <c r="O1026" i="27"/>
  <c r="P1026" i="27"/>
  <c r="Q1026" i="27"/>
  <c r="R1026" i="27"/>
  <c r="S1026" i="27"/>
  <c r="H1027" i="27"/>
  <c r="I1027" i="27"/>
  <c r="J1027" i="27"/>
  <c r="K1027" i="27"/>
  <c r="L1027" i="27"/>
  <c r="M1027" i="27"/>
  <c r="N1027" i="27"/>
  <c r="O1027" i="27"/>
  <c r="P1027" i="27"/>
  <c r="Q1027" i="27"/>
  <c r="R1027" i="27"/>
  <c r="S1027" i="27"/>
  <c r="H1028" i="27"/>
  <c r="I1028" i="27"/>
  <c r="J1028" i="27"/>
  <c r="K1028" i="27"/>
  <c r="L1028" i="27"/>
  <c r="M1028" i="27"/>
  <c r="N1028" i="27"/>
  <c r="O1028" i="27"/>
  <c r="P1028" i="27"/>
  <c r="Q1028" i="27"/>
  <c r="R1028" i="27"/>
  <c r="S1028" i="27"/>
  <c r="H1029" i="27"/>
  <c r="I1029" i="27"/>
  <c r="J1029" i="27"/>
  <c r="K1029" i="27"/>
  <c r="L1029" i="27"/>
  <c r="M1029" i="27"/>
  <c r="N1029" i="27"/>
  <c r="O1029" i="27"/>
  <c r="P1029" i="27"/>
  <c r="Q1029" i="27"/>
  <c r="R1029" i="27"/>
  <c r="S1029" i="27"/>
  <c r="H1030" i="27"/>
  <c r="I1030" i="27"/>
  <c r="J1030" i="27"/>
  <c r="K1030" i="27"/>
  <c r="L1030" i="27"/>
  <c r="M1030" i="27"/>
  <c r="N1030" i="27"/>
  <c r="O1030" i="27"/>
  <c r="P1030" i="27"/>
  <c r="Q1030" i="27"/>
  <c r="R1030" i="27"/>
  <c r="S1030" i="27"/>
  <c r="H1031" i="27"/>
  <c r="I1031" i="27"/>
  <c r="J1031" i="27"/>
  <c r="K1031" i="27"/>
  <c r="L1031" i="27"/>
  <c r="M1031" i="27"/>
  <c r="N1031" i="27"/>
  <c r="O1031" i="27"/>
  <c r="P1031" i="27"/>
  <c r="Q1031" i="27"/>
  <c r="R1031" i="27"/>
  <c r="S1031" i="27"/>
  <c r="H1032" i="27"/>
  <c r="I1032" i="27"/>
  <c r="J1032" i="27"/>
  <c r="K1032" i="27"/>
  <c r="L1032" i="27"/>
  <c r="M1032" i="27"/>
  <c r="N1032" i="27"/>
  <c r="O1032" i="27"/>
  <c r="P1032" i="27"/>
  <c r="Q1032" i="27"/>
  <c r="R1032" i="27"/>
  <c r="S1032" i="27"/>
  <c r="H1033" i="27"/>
  <c r="I1033" i="27"/>
  <c r="J1033" i="27"/>
  <c r="K1033" i="27"/>
  <c r="L1033" i="27"/>
  <c r="M1033" i="27"/>
  <c r="N1033" i="27"/>
  <c r="O1033" i="27"/>
  <c r="P1033" i="27"/>
  <c r="Q1033" i="27"/>
  <c r="R1033" i="27"/>
  <c r="S1033" i="27"/>
  <c r="H1034" i="27"/>
  <c r="I1034" i="27"/>
  <c r="J1034" i="27"/>
  <c r="K1034" i="27"/>
  <c r="L1034" i="27"/>
  <c r="M1034" i="27"/>
  <c r="N1034" i="27"/>
  <c r="O1034" i="27"/>
  <c r="P1034" i="27"/>
  <c r="Q1034" i="27"/>
  <c r="R1034" i="27"/>
  <c r="S1034" i="27"/>
  <c r="H1035" i="27"/>
  <c r="I1035" i="27"/>
  <c r="J1035" i="27"/>
  <c r="K1035" i="27"/>
  <c r="L1035" i="27"/>
  <c r="M1035" i="27"/>
  <c r="N1035" i="27"/>
  <c r="O1035" i="27"/>
  <c r="P1035" i="27"/>
  <c r="Q1035" i="27"/>
  <c r="R1035" i="27"/>
  <c r="S1035" i="27"/>
  <c r="H1036" i="27"/>
  <c r="I1036" i="27"/>
  <c r="J1036" i="27"/>
  <c r="K1036" i="27"/>
  <c r="L1036" i="27"/>
  <c r="M1036" i="27"/>
  <c r="N1036" i="27"/>
  <c r="O1036" i="27"/>
  <c r="P1036" i="27"/>
  <c r="Q1036" i="27"/>
  <c r="R1036" i="27"/>
  <c r="S1036" i="27"/>
  <c r="H1037" i="27"/>
  <c r="I1037" i="27"/>
  <c r="J1037" i="27"/>
  <c r="K1037" i="27"/>
  <c r="L1037" i="27"/>
  <c r="M1037" i="27"/>
  <c r="N1037" i="27"/>
  <c r="O1037" i="27"/>
  <c r="P1037" i="27"/>
  <c r="Q1037" i="27"/>
  <c r="R1037" i="27"/>
  <c r="S1037" i="27"/>
  <c r="H1038" i="27"/>
  <c r="I1038" i="27"/>
  <c r="J1038" i="27"/>
  <c r="K1038" i="27"/>
  <c r="L1038" i="27"/>
  <c r="M1038" i="27"/>
  <c r="N1038" i="27"/>
  <c r="O1038" i="27"/>
  <c r="P1038" i="27"/>
  <c r="Q1038" i="27"/>
  <c r="R1038" i="27"/>
  <c r="S1038" i="27"/>
  <c r="H1039" i="27"/>
  <c r="I1039" i="27"/>
  <c r="J1039" i="27"/>
  <c r="K1039" i="27"/>
  <c r="L1039" i="27"/>
  <c r="M1039" i="27"/>
  <c r="N1039" i="27"/>
  <c r="O1039" i="27"/>
  <c r="P1039" i="27"/>
  <c r="Q1039" i="27"/>
  <c r="R1039" i="27"/>
  <c r="S1039" i="27"/>
  <c r="H1040" i="27"/>
  <c r="I1040" i="27"/>
  <c r="J1040" i="27"/>
  <c r="K1040" i="27"/>
  <c r="L1040" i="27"/>
  <c r="M1040" i="27"/>
  <c r="N1040" i="27"/>
  <c r="O1040" i="27"/>
  <c r="P1040" i="27"/>
  <c r="Q1040" i="27"/>
  <c r="R1040" i="27"/>
  <c r="S1040" i="27"/>
  <c r="H1041" i="27"/>
  <c r="I1041" i="27"/>
  <c r="J1041" i="27"/>
  <c r="K1041" i="27"/>
  <c r="L1041" i="27"/>
  <c r="M1041" i="27"/>
  <c r="N1041" i="27"/>
  <c r="O1041" i="27"/>
  <c r="P1041" i="27"/>
  <c r="Q1041" i="27"/>
  <c r="R1041" i="27"/>
  <c r="S1041" i="27"/>
  <c r="H1042" i="27"/>
  <c r="I1042" i="27"/>
  <c r="J1042" i="27"/>
  <c r="K1042" i="27"/>
  <c r="L1042" i="27"/>
  <c r="M1042" i="27"/>
  <c r="N1042" i="27"/>
  <c r="O1042" i="27"/>
  <c r="P1042" i="27"/>
  <c r="Q1042" i="27"/>
  <c r="R1042" i="27"/>
  <c r="S1042" i="27"/>
  <c r="H1043" i="27"/>
  <c r="I1043" i="27"/>
  <c r="J1043" i="27"/>
  <c r="K1043" i="27"/>
  <c r="L1043" i="27"/>
  <c r="M1043" i="27"/>
  <c r="N1043" i="27"/>
  <c r="O1043" i="27"/>
  <c r="P1043" i="27"/>
  <c r="Q1043" i="27"/>
  <c r="R1043" i="27"/>
  <c r="S1043" i="27"/>
  <c r="H1044" i="27"/>
  <c r="I1044" i="27"/>
  <c r="J1044" i="27"/>
  <c r="K1044" i="27"/>
  <c r="L1044" i="27"/>
  <c r="M1044" i="27"/>
  <c r="N1044" i="27"/>
  <c r="O1044" i="27"/>
  <c r="P1044" i="27"/>
  <c r="Q1044" i="27"/>
  <c r="R1044" i="27"/>
  <c r="S1044" i="27"/>
  <c r="H1045" i="27"/>
  <c r="I1045" i="27"/>
  <c r="J1045" i="27"/>
  <c r="K1045" i="27"/>
  <c r="L1045" i="27"/>
  <c r="M1045" i="27"/>
  <c r="N1045" i="27"/>
  <c r="O1045" i="27"/>
  <c r="P1045" i="27"/>
  <c r="Q1045" i="27"/>
  <c r="R1045" i="27"/>
  <c r="S1045" i="27"/>
  <c r="H1046" i="27"/>
  <c r="I1046" i="27"/>
  <c r="J1046" i="27"/>
  <c r="K1046" i="27"/>
  <c r="L1046" i="27"/>
  <c r="M1046" i="27"/>
  <c r="N1046" i="27"/>
  <c r="O1046" i="27"/>
  <c r="P1046" i="27"/>
  <c r="Q1046" i="27"/>
  <c r="R1046" i="27"/>
  <c r="S1046" i="27"/>
  <c r="H1047" i="27"/>
  <c r="I1047" i="27"/>
  <c r="J1047" i="27"/>
  <c r="K1047" i="27"/>
  <c r="L1047" i="27"/>
  <c r="M1047" i="27"/>
  <c r="N1047" i="27"/>
  <c r="O1047" i="27"/>
  <c r="P1047" i="27"/>
  <c r="Q1047" i="27"/>
  <c r="R1047" i="27"/>
  <c r="S1047" i="27"/>
  <c r="H1048" i="27"/>
  <c r="I1048" i="27"/>
  <c r="J1048" i="27"/>
  <c r="K1048" i="27"/>
  <c r="L1048" i="27"/>
  <c r="M1048" i="27"/>
  <c r="N1048" i="27"/>
  <c r="O1048" i="27"/>
  <c r="P1048" i="27"/>
  <c r="Q1048" i="27"/>
  <c r="R1048" i="27"/>
  <c r="S1048" i="27"/>
  <c r="H1049" i="27"/>
  <c r="I1049" i="27"/>
  <c r="J1049" i="27"/>
  <c r="K1049" i="27"/>
  <c r="L1049" i="27"/>
  <c r="M1049" i="27"/>
  <c r="N1049" i="27"/>
  <c r="O1049" i="27"/>
  <c r="P1049" i="27"/>
  <c r="Q1049" i="27"/>
  <c r="R1049" i="27"/>
  <c r="S1049" i="27"/>
  <c r="H1050" i="27"/>
  <c r="I1050" i="27"/>
  <c r="J1050" i="27"/>
  <c r="K1050" i="27"/>
  <c r="L1050" i="27"/>
  <c r="M1050" i="27"/>
  <c r="N1050" i="27"/>
  <c r="O1050" i="27"/>
  <c r="P1050" i="27"/>
  <c r="Q1050" i="27"/>
  <c r="R1050" i="27"/>
  <c r="S1050" i="27"/>
  <c r="H1051" i="27"/>
  <c r="I1051" i="27"/>
  <c r="J1051" i="27"/>
  <c r="K1051" i="27"/>
  <c r="L1051" i="27"/>
  <c r="M1051" i="27"/>
  <c r="N1051" i="27"/>
  <c r="O1051" i="27"/>
  <c r="P1051" i="27"/>
  <c r="Q1051" i="27"/>
  <c r="R1051" i="27"/>
  <c r="S1051" i="27"/>
  <c r="H1052" i="27"/>
  <c r="I1052" i="27"/>
  <c r="J1052" i="27"/>
  <c r="K1052" i="27"/>
  <c r="L1052" i="27"/>
  <c r="M1052" i="27"/>
  <c r="N1052" i="27"/>
  <c r="O1052" i="27"/>
  <c r="P1052" i="27"/>
  <c r="Q1052" i="27"/>
  <c r="R1052" i="27"/>
  <c r="S1052" i="27"/>
  <c r="H1053" i="27"/>
  <c r="I1053" i="27"/>
  <c r="J1053" i="27"/>
  <c r="K1053" i="27"/>
  <c r="L1053" i="27"/>
  <c r="M1053" i="27"/>
  <c r="N1053" i="27"/>
  <c r="O1053" i="27"/>
  <c r="P1053" i="27"/>
  <c r="Q1053" i="27"/>
  <c r="R1053" i="27"/>
  <c r="S1053" i="27"/>
  <c r="H1054" i="27"/>
  <c r="I1054" i="27"/>
  <c r="J1054" i="27"/>
  <c r="K1054" i="27"/>
  <c r="L1054" i="27"/>
  <c r="M1054" i="27"/>
  <c r="N1054" i="27"/>
  <c r="O1054" i="27"/>
  <c r="P1054" i="27"/>
  <c r="Q1054" i="27"/>
  <c r="R1054" i="27"/>
  <c r="S1054" i="27"/>
  <c r="H1055" i="27"/>
  <c r="I1055" i="27"/>
  <c r="J1055" i="27"/>
  <c r="K1055" i="27"/>
  <c r="L1055" i="27"/>
  <c r="M1055" i="27"/>
  <c r="N1055" i="27"/>
  <c r="O1055" i="27"/>
  <c r="P1055" i="27"/>
  <c r="Q1055" i="27"/>
  <c r="R1055" i="27"/>
  <c r="S1055" i="27"/>
  <c r="H1056" i="27"/>
  <c r="I1056" i="27"/>
  <c r="J1056" i="27"/>
  <c r="K1056" i="27"/>
  <c r="L1056" i="27"/>
  <c r="M1056" i="27"/>
  <c r="N1056" i="27"/>
  <c r="O1056" i="27"/>
  <c r="P1056" i="27"/>
  <c r="Q1056" i="27"/>
  <c r="R1056" i="27"/>
  <c r="S1056" i="27"/>
  <c r="H1057" i="27"/>
  <c r="I1057" i="27"/>
  <c r="J1057" i="27"/>
  <c r="K1057" i="27"/>
  <c r="L1057" i="27"/>
  <c r="M1057" i="27"/>
  <c r="N1057" i="27"/>
  <c r="O1057" i="27"/>
  <c r="P1057" i="27"/>
  <c r="Q1057" i="27"/>
  <c r="R1057" i="27"/>
  <c r="S1057" i="27"/>
  <c r="H1058" i="27"/>
  <c r="I1058" i="27"/>
  <c r="J1058" i="27"/>
  <c r="K1058" i="27"/>
  <c r="L1058" i="27"/>
  <c r="M1058" i="27"/>
  <c r="N1058" i="27"/>
  <c r="O1058" i="27"/>
  <c r="P1058" i="27"/>
  <c r="Q1058" i="27"/>
  <c r="R1058" i="27"/>
  <c r="S1058" i="27"/>
  <c r="H1059" i="27"/>
  <c r="I1059" i="27"/>
  <c r="J1059" i="27"/>
  <c r="K1059" i="27"/>
  <c r="L1059" i="27"/>
  <c r="M1059" i="27"/>
  <c r="N1059" i="27"/>
  <c r="O1059" i="27"/>
  <c r="P1059" i="27"/>
  <c r="Q1059" i="27"/>
  <c r="R1059" i="27"/>
  <c r="S1059" i="27"/>
  <c r="H1060" i="27"/>
  <c r="I1060" i="27"/>
  <c r="J1060" i="27"/>
  <c r="K1060" i="27"/>
  <c r="L1060" i="27"/>
  <c r="M1060" i="27"/>
  <c r="N1060" i="27"/>
  <c r="O1060" i="27"/>
  <c r="P1060" i="27"/>
  <c r="Q1060" i="27"/>
  <c r="R1060" i="27"/>
  <c r="S1060" i="27"/>
  <c r="H1061" i="27"/>
  <c r="I1061" i="27"/>
  <c r="J1061" i="27"/>
  <c r="K1061" i="27"/>
  <c r="L1061" i="27"/>
  <c r="M1061" i="27"/>
  <c r="N1061" i="27"/>
  <c r="O1061" i="27"/>
  <c r="P1061" i="27"/>
  <c r="Q1061" i="27"/>
  <c r="R1061" i="27"/>
  <c r="S1061" i="27"/>
  <c r="H1062" i="27"/>
  <c r="I1062" i="27"/>
  <c r="J1062" i="27"/>
  <c r="K1062" i="27"/>
  <c r="L1062" i="27"/>
  <c r="M1062" i="27"/>
  <c r="N1062" i="27"/>
  <c r="O1062" i="27"/>
  <c r="P1062" i="27"/>
  <c r="Q1062" i="27"/>
  <c r="R1062" i="27"/>
  <c r="S1062" i="27"/>
  <c r="H1063" i="27"/>
  <c r="I1063" i="27"/>
  <c r="J1063" i="27"/>
  <c r="K1063" i="27"/>
  <c r="L1063" i="27"/>
  <c r="M1063" i="27"/>
  <c r="N1063" i="27"/>
  <c r="O1063" i="27"/>
  <c r="P1063" i="27"/>
  <c r="Q1063" i="27"/>
  <c r="R1063" i="27"/>
  <c r="S1063" i="27"/>
  <c r="H1064" i="27"/>
  <c r="I1064" i="27"/>
  <c r="J1064" i="27"/>
  <c r="K1064" i="27"/>
  <c r="L1064" i="27"/>
  <c r="M1064" i="27"/>
  <c r="N1064" i="27"/>
  <c r="O1064" i="27"/>
  <c r="P1064" i="27"/>
  <c r="Q1064" i="27"/>
  <c r="R1064" i="27"/>
  <c r="S1064" i="27"/>
  <c r="H1065" i="27"/>
  <c r="I1065" i="27"/>
  <c r="J1065" i="27"/>
  <c r="K1065" i="27"/>
  <c r="L1065" i="27"/>
  <c r="M1065" i="27"/>
  <c r="N1065" i="27"/>
  <c r="O1065" i="27"/>
  <c r="P1065" i="27"/>
  <c r="Q1065" i="27"/>
  <c r="R1065" i="27"/>
  <c r="S1065" i="27"/>
  <c r="H1066" i="27"/>
  <c r="I1066" i="27"/>
  <c r="J1066" i="27"/>
  <c r="K1066" i="27"/>
  <c r="L1066" i="27"/>
  <c r="M1066" i="27"/>
  <c r="N1066" i="27"/>
  <c r="O1066" i="27"/>
  <c r="P1066" i="27"/>
  <c r="Q1066" i="27"/>
  <c r="R1066" i="27"/>
  <c r="S1066" i="27"/>
  <c r="H1067" i="27"/>
  <c r="I1067" i="27"/>
  <c r="J1067" i="27"/>
  <c r="K1067" i="27"/>
  <c r="L1067" i="27"/>
  <c r="M1067" i="27"/>
  <c r="N1067" i="27"/>
  <c r="O1067" i="27"/>
  <c r="P1067" i="27"/>
  <c r="Q1067" i="27"/>
  <c r="R1067" i="27"/>
  <c r="S1067" i="27"/>
  <c r="H1068" i="27"/>
  <c r="I1068" i="27"/>
  <c r="J1068" i="27"/>
  <c r="K1068" i="27"/>
  <c r="L1068" i="27"/>
  <c r="M1068" i="27"/>
  <c r="N1068" i="27"/>
  <c r="O1068" i="27"/>
  <c r="P1068" i="27"/>
  <c r="Q1068" i="27"/>
  <c r="R1068" i="27"/>
  <c r="S1068" i="27"/>
  <c r="H1069" i="27"/>
  <c r="I1069" i="27"/>
  <c r="J1069" i="27"/>
  <c r="K1069" i="27"/>
  <c r="L1069" i="27"/>
  <c r="M1069" i="27"/>
  <c r="N1069" i="27"/>
  <c r="O1069" i="27"/>
  <c r="P1069" i="27"/>
  <c r="Q1069" i="27"/>
  <c r="R1069" i="27"/>
  <c r="S1069" i="27"/>
  <c r="H1070" i="27"/>
  <c r="I1070" i="27"/>
  <c r="J1070" i="27"/>
  <c r="K1070" i="27"/>
  <c r="L1070" i="27"/>
  <c r="M1070" i="27"/>
  <c r="N1070" i="27"/>
  <c r="O1070" i="27"/>
  <c r="P1070" i="27"/>
  <c r="Q1070" i="27"/>
  <c r="R1070" i="27"/>
  <c r="S1070" i="27"/>
  <c r="H1071" i="27"/>
  <c r="I1071" i="27"/>
  <c r="J1071" i="27"/>
  <c r="K1071" i="27"/>
  <c r="L1071" i="27"/>
  <c r="M1071" i="27"/>
  <c r="N1071" i="27"/>
  <c r="O1071" i="27"/>
  <c r="P1071" i="27"/>
  <c r="Q1071" i="27"/>
  <c r="R1071" i="27"/>
  <c r="S1071" i="27"/>
  <c r="H1072" i="27"/>
  <c r="I1072" i="27"/>
  <c r="J1072" i="27"/>
  <c r="K1072" i="27"/>
  <c r="L1072" i="27"/>
  <c r="M1072" i="27"/>
  <c r="N1072" i="27"/>
  <c r="O1072" i="27"/>
  <c r="P1072" i="27"/>
  <c r="Q1072" i="27"/>
  <c r="R1072" i="27"/>
  <c r="S1072" i="27"/>
  <c r="H1073" i="27"/>
  <c r="I1073" i="27"/>
  <c r="J1073" i="27"/>
  <c r="K1073" i="27"/>
  <c r="L1073" i="27"/>
  <c r="M1073" i="27"/>
  <c r="N1073" i="27"/>
  <c r="O1073" i="27"/>
  <c r="P1073" i="27"/>
  <c r="Q1073" i="27"/>
  <c r="R1073" i="27"/>
  <c r="S1073" i="27"/>
  <c r="H1074" i="27"/>
  <c r="I1074" i="27"/>
  <c r="J1074" i="27"/>
  <c r="K1074" i="27"/>
  <c r="L1074" i="27"/>
  <c r="M1074" i="27"/>
  <c r="N1074" i="27"/>
  <c r="O1074" i="27"/>
  <c r="P1074" i="27"/>
  <c r="Q1074" i="27"/>
  <c r="R1074" i="27"/>
  <c r="S1074" i="27"/>
  <c r="H1075" i="27"/>
  <c r="I1075" i="27"/>
  <c r="J1075" i="27"/>
  <c r="K1075" i="27"/>
  <c r="L1075" i="27"/>
  <c r="M1075" i="27"/>
  <c r="N1075" i="27"/>
  <c r="O1075" i="27"/>
  <c r="P1075" i="27"/>
  <c r="Q1075" i="27"/>
  <c r="R1075" i="27"/>
  <c r="S1075" i="27"/>
  <c r="H1076" i="27"/>
  <c r="I1076" i="27"/>
  <c r="J1076" i="27"/>
  <c r="K1076" i="27"/>
  <c r="L1076" i="27"/>
  <c r="M1076" i="27"/>
  <c r="N1076" i="27"/>
  <c r="O1076" i="27"/>
  <c r="P1076" i="27"/>
  <c r="Q1076" i="27"/>
  <c r="R1076" i="27"/>
  <c r="S1076" i="27"/>
  <c r="H1077" i="27"/>
  <c r="I1077" i="27"/>
  <c r="J1077" i="27"/>
  <c r="K1077" i="27"/>
  <c r="L1077" i="27"/>
  <c r="M1077" i="27"/>
  <c r="N1077" i="27"/>
  <c r="O1077" i="27"/>
  <c r="P1077" i="27"/>
  <c r="Q1077" i="27"/>
  <c r="R1077" i="27"/>
  <c r="S1077" i="27"/>
  <c r="H1078" i="27"/>
  <c r="I1078" i="27"/>
  <c r="J1078" i="27"/>
  <c r="K1078" i="27"/>
  <c r="L1078" i="27"/>
  <c r="M1078" i="27"/>
  <c r="N1078" i="27"/>
  <c r="O1078" i="27"/>
  <c r="P1078" i="27"/>
  <c r="Q1078" i="27"/>
  <c r="R1078" i="27"/>
  <c r="S1078" i="27"/>
  <c r="H1079" i="27"/>
  <c r="I1079" i="27"/>
  <c r="J1079" i="27"/>
  <c r="K1079" i="27"/>
  <c r="L1079" i="27"/>
  <c r="M1079" i="27"/>
  <c r="N1079" i="27"/>
  <c r="O1079" i="27"/>
  <c r="P1079" i="27"/>
  <c r="Q1079" i="27"/>
  <c r="R1079" i="27"/>
  <c r="S1079" i="27"/>
  <c r="H1080" i="27"/>
  <c r="I1080" i="27"/>
  <c r="J1080" i="27"/>
  <c r="K1080" i="27"/>
  <c r="L1080" i="27"/>
  <c r="M1080" i="27"/>
  <c r="N1080" i="27"/>
  <c r="O1080" i="27"/>
  <c r="P1080" i="27"/>
  <c r="Q1080" i="27"/>
  <c r="R1080" i="27"/>
  <c r="S1080" i="27"/>
  <c r="H1081" i="27"/>
  <c r="I1081" i="27"/>
  <c r="J1081" i="27"/>
  <c r="K1081" i="27"/>
  <c r="L1081" i="27"/>
  <c r="M1081" i="27"/>
  <c r="N1081" i="27"/>
  <c r="O1081" i="27"/>
  <c r="P1081" i="27"/>
  <c r="Q1081" i="27"/>
  <c r="R1081" i="27"/>
  <c r="S1081" i="27"/>
  <c r="H1082" i="27"/>
  <c r="I1082" i="27"/>
  <c r="J1082" i="27"/>
  <c r="K1082" i="27"/>
  <c r="L1082" i="27"/>
  <c r="M1082" i="27"/>
  <c r="N1082" i="27"/>
  <c r="O1082" i="27"/>
  <c r="P1082" i="27"/>
  <c r="Q1082" i="27"/>
  <c r="R1082" i="27"/>
  <c r="S1082" i="27"/>
  <c r="H1083" i="27"/>
  <c r="I1083" i="27"/>
  <c r="J1083" i="27"/>
  <c r="K1083" i="27"/>
  <c r="L1083" i="27"/>
  <c r="M1083" i="27"/>
  <c r="N1083" i="27"/>
  <c r="O1083" i="27"/>
  <c r="P1083" i="27"/>
  <c r="Q1083" i="27"/>
  <c r="R1083" i="27"/>
  <c r="S1083" i="27"/>
  <c r="H1084" i="27"/>
  <c r="I1084" i="27"/>
  <c r="J1084" i="27"/>
  <c r="K1084" i="27"/>
  <c r="L1084" i="27"/>
  <c r="M1084" i="27"/>
  <c r="N1084" i="27"/>
  <c r="O1084" i="27"/>
  <c r="P1084" i="27"/>
  <c r="Q1084" i="27"/>
  <c r="R1084" i="27"/>
  <c r="S1084" i="27"/>
  <c r="H1085" i="27"/>
  <c r="I1085" i="27"/>
  <c r="J1085" i="27"/>
  <c r="K1085" i="27"/>
  <c r="L1085" i="27"/>
  <c r="M1085" i="27"/>
  <c r="N1085" i="27"/>
  <c r="O1085" i="27"/>
  <c r="P1085" i="27"/>
  <c r="Q1085" i="27"/>
  <c r="R1085" i="27"/>
  <c r="S1085" i="27"/>
  <c r="H1086" i="27"/>
  <c r="I1086" i="27"/>
  <c r="J1086" i="27"/>
  <c r="K1086" i="27"/>
  <c r="L1086" i="27"/>
  <c r="M1086" i="27"/>
  <c r="N1086" i="27"/>
  <c r="O1086" i="27"/>
  <c r="P1086" i="27"/>
  <c r="Q1086" i="27"/>
  <c r="R1086" i="27"/>
  <c r="S1086" i="27"/>
  <c r="H1087" i="27"/>
  <c r="I1087" i="27"/>
  <c r="J1087" i="27"/>
  <c r="K1087" i="27"/>
  <c r="L1087" i="27"/>
  <c r="M1087" i="27"/>
  <c r="N1087" i="27"/>
  <c r="O1087" i="27"/>
  <c r="P1087" i="27"/>
  <c r="Q1087" i="27"/>
  <c r="R1087" i="27"/>
  <c r="S1087" i="27"/>
  <c r="H1088" i="27"/>
  <c r="I1088" i="27"/>
  <c r="J1088" i="27"/>
  <c r="K1088" i="27"/>
  <c r="L1088" i="27"/>
  <c r="M1088" i="27"/>
  <c r="N1088" i="27"/>
  <c r="O1088" i="27"/>
  <c r="P1088" i="27"/>
  <c r="Q1088" i="27"/>
  <c r="R1088" i="27"/>
  <c r="S1088" i="27"/>
  <c r="H1089" i="27"/>
  <c r="I1089" i="27"/>
  <c r="J1089" i="27"/>
  <c r="K1089" i="27"/>
  <c r="L1089" i="27"/>
  <c r="M1089" i="27"/>
  <c r="N1089" i="27"/>
  <c r="O1089" i="27"/>
  <c r="P1089" i="27"/>
  <c r="Q1089" i="27"/>
  <c r="R1089" i="27"/>
  <c r="S1089" i="27"/>
  <c r="H1090" i="27"/>
  <c r="I1090" i="27"/>
  <c r="J1090" i="27"/>
  <c r="K1090" i="27"/>
  <c r="L1090" i="27"/>
  <c r="M1090" i="27"/>
  <c r="N1090" i="27"/>
  <c r="O1090" i="27"/>
  <c r="P1090" i="27"/>
  <c r="Q1090" i="27"/>
  <c r="R1090" i="27"/>
  <c r="S1090" i="27"/>
  <c r="H1091" i="27"/>
  <c r="I1091" i="27"/>
  <c r="J1091" i="27"/>
  <c r="K1091" i="27"/>
  <c r="L1091" i="27"/>
  <c r="M1091" i="27"/>
  <c r="N1091" i="27"/>
  <c r="O1091" i="27"/>
  <c r="P1091" i="27"/>
  <c r="Q1091" i="27"/>
  <c r="R1091" i="27"/>
  <c r="S1091" i="27"/>
  <c r="H1092" i="27"/>
  <c r="I1092" i="27"/>
  <c r="J1092" i="27"/>
  <c r="K1092" i="27"/>
  <c r="L1092" i="27"/>
  <c r="M1092" i="27"/>
  <c r="N1092" i="27"/>
  <c r="O1092" i="27"/>
  <c r="P1092" i="27"/>
  <c r="Q1092" i="27"/>
  <c r="R1092" i="27"/>
  <c r="S1092" i="27"/>
  <c r="H1093" i="27"/>
  <c r="I1093" i="27"/>
  <c r="J1093" i="27"/>
  <c r="K1093" i="27"/>
  <c r="L1093" i="27"/>
  <c r="M1093" i="27"/>
  <c r="N1093" i="27"/>
  <c r="O1093" i="27"/>
  <c r="P1093" i="27"/>
  <c r="Q1093" i="27"/>
  <c r="R1093" i="27"/>
  <c r="S1093" i="27"/>
  <c r="H1094" i="27"/>
  <c r="I1094" i="27"/>
  <c r="J1094" i="27"/>
  <c r="K1094" i="27"/>
  <c r="L1094" i="27"/>
  <c r="M1094" i="27"/>
  <c r="N1094" i="27"/>
  <c r="O1094" i="27"/>
  <c r="P1094" i="27"/>
  <c r="Q1094" i="27"/>
  <c r="R1094" i="27"/>
  <c r="S1094" i="27"/>
  <c r="H1095" i="27"/>
  <c r="I1095" i="27"/>
  <c r="J1095" i="27"/>
  <c r="K1095" i="27"/>
  <c r="L1095" i="27"/>
  <c r="M1095" i="27"/>
  <c r="N1095" i="27"/>
  <c r="O1095" i="27"/>
  <c r="P1095" i="27"/>
  <c r="Q1095" i="27"/>
  <c r="R1095" i="27"/>
  <c r="S1095" i="27"/>
  <c r="H1096" i="27"/>
  <c r="I1096" i="27"/>
  <c r="J1096" i="27"/>
  <c r="K1096" i="27"/>
  <c r="L1096" i="27"/>
  <c r="M1096" i="27"/>
  <c r="N1096" i="27"/>
  <c r="O1096" i="27"/>
  <c r="P1096" i="27"/>
  <c r="Q1096" i="27"/>
  <c r="R1096" i="27"/>
  <c r="S1096" i="27"/>
  <c r="H1097" i="27"/>
  <c r="I1097" i="27"/>
  <c r="J1097" i="27"/>
  <c r="K1097" i="27"/>
  <c r="L1097" i="27"/>
  <c r="M1097" i="27"/>
  <c r="N1097" i="27"/>
  <c r="O1097" i="27"/>
  <c r="P1097" i="27"/>
  <c r="Q1097" i="27"/>
  <c r="R1097" i="27"/>
  <c r="S1097" i="27"/>
  <c r="H1098" i="27"/>
  <c r="I1098" i="27"/>
  <c r="J1098" i="27"/>
  <c r="K1098" i="27"/>
  <c r="L1098" i="27"/>
  <c r="M1098" i="27"/>
  <c r="N1098" i="27"/>
  <c r="O1098" i="27"/>
  <c r="P1098" i="27"/>
  <c r="Q1098" i="27"/>
  <c r="R1098" i="27"/>
  <c r="S1098" i="27"/>
  <c r="H1099" i="27"/>
  <c r="I1099" i="27"/>
  <c r="J1099" i="27"/>
  <c r="K1099" i="27"/>
  <c r="L1099" i="27"/>
  <c r="M1099" i="27"/>
  <c r="N1099" i="27"/>
  <c r="O1099" i="27"/>
  <c r="P1099" i="27"/>
  <c r="Q1099" i="27"/>
  <c r="R1099" i="27"/>
  <c r="S1099" i="27"/>
  <c r="H1100" i="27"/>
  <c r="I1100" i="27"/>
  <c r="J1100" i="27"/>
  <c r="K1100" i="27"/>
  <c r="L1100" i="27"/>
  <c r="M1100" i="27"/>
  <c r="N1100" i="27"/>
  <c r="O1100" i="27"/>
  <c r="P1100" i="27"/>
  <c r="Q1100" i="27"/>
  <c r="R1100" i="27"/>
  <c r="S1100" i="27"/>
  <c r="H1101" i="27"/>
  <c r="I1101" i="27"/>
  <c r="J1101" i="27"/>
  <c r="K1101" i="27"/>
  <c r="L1101" i="27"/>
  <c r="M1101" i="27"/>
  <c r="N1101" i="27"/>
  <c r="O1101" i="27"/>
  <c r="P1101" i="27"/>
  <c r="Q1101" i="27"/>
  <c r="R1101" i="27"/>
  <c r="S1101" i="27"/>
  <c r="H1102" i="27"/>
  <c r="I1102" i="27"/>
  <c r="J1102" i="27"/>
  <c r="K1102" i="27"/>
  <c r="L1102" i="27"/>
  <c r="M1102" i="27"/>
  <c r="N1102" i="27"/>
  <c r="O1102" i="27"/>
  <c r="P1102" i="27"/>
  <c r="Q1102" i="27"/>
  <c r="R1102" i="27"/>
  <c r="S1102" i="27"/>
  <c r="H1103" i="27"/>
  <c r="I1103" i="27"/>
  <c r="J1103" i="27"/>
  <c r="K1103" i="27"/>
  <c r="L1103" i="27"/>
  <c r="M1103" i="27"/>
  <c r="N1103" i="27"/>
  <c r="O1103" i="27"/>
  <c r="P1103" i="27"/>
  <c r="Q1103" i="27"/>
  <c r="R1103" i="27"/>
  <c r="S1103" i="27"/>
  <c r="H1104" i="27"/>
  <c r="I1104" i="27"/>
  <c r="J1104" i="27"/>
  <c r="K1104" i="27"/>
  <c r="L1104" i="27"/>
  <c r="M1104" i="27"/>
  <c r="N1104" i="27"/>
  <c r="O1104" i="27"/>
  <c r="P1104" i="27"/>
  <c r="Q1104" i="27"/>
  <c r="R1104" i="27"/>
  <c r="S1104" i="27"/>
  <c r="H1105" i="27"/>
  <c r="I1105" i="27"/>
  <c r="J1105" i="27"/>
  <c r="K1105" i="27"/>
  <c r="L1105" i="27"/>
  <c r="M1105" i="27"/>
  <c r="N1105" i="27"/>
  <c r="O1105" i="27"/>
  <c r="P1105" i="27"/>
  <c r="Q1105" i="27"/>
  <c r="R1105" i="27"/>
  <c r="S1105" i="27"/>
  <c r="H1106" i="27"/>
  <c r="I1106" i="27"/>
  <c r="J1106" i="27"/>
  <c r="K1106" i="27"/>
  <c r="L1106" i="27"/>
  <c r="M1106" i="27"/>
  <c r="N1106" i="27"/>
  <c r="O1106" i="27"/>
  <c r="P1106" i="27"/>
  <c r="Q1106" i="27"/>
  <c r="R1106" i="27"/>
  <c r="S1106" i="27"/>
  <c r="H1107" i="27"/>
  <c r="I1107" i="27"/>
  <c r="J1107" i="27"/>
  <c r="K1107" i="27"/>
  <c r="L1107" i="27"/>
  <c r="M1107" i="27"/>
  <c r="N1107" i="27"/>
  <c r="O1107" i="27"/>
  <c r="P1107" i="27"/>
  <c r="Q1107" i="27"/>
  <c r="R1107" i="27"/>
  <c r="S1107" i="27"/>
  <c r="H1108" i="27"/>
  <c r="I1108" i="27"/>
  <c r="J1108" i="27"/>
  <c r="K1108" i="27"/>
  <c r="L1108" i="27"/>
  <c r="M1108" i="27"/>
  <c r="N1108" i="27"/>
  <c r="O1108" i="27"/>
  <c r="P1108" i="27"/>
  <c r="Q1108" i="27"/>
  <c r="R1108" i="27"/>
  <c r="S1108" i="27"/>
  <c r="H1109" i="27"/>
  <c r="I1109" i="27"/>
  <c r="J1109" i="27"/>
  <c r="K1109" i="27"/>
  <c r="L1109" i="27"/>
  <c r="M1109" i="27"/>
  <c r="N1109" i="27"/>
  <c r="O1109" i="27"/>
  <c r="P1109" i="27"/>
  <c r="Q1109" i="27"/>
  <c r="R1109" i="27"/>
  <c r="S1109" i="27"/>
  <c r="H1110" i="27"/>
  <c r="I1110" i="27"/>
  <c r="J1110" i="27"/>
  <c r="K1110" i="27"/>
  <c r="L1110" i="27"/>
  <c r="M1110" i="27"/>
  <c r="N1110" i="27"/>
  <c r="O1110" i="27"/>
  <c r="P1110" i="27"/>
  <c r="Q1110" i="27"/>
  <c r="R1110" i="27"/>
  <c r="S1110" i="27"/>
  <c r="H1111" i="27"/>
  <c r="I1111" i="27"/>
  <c r="J1111" i="27"/>
  <c r="K1111" i="27"/>
  <c r="L1111" i="27"/>
  <c r="M1111" i="27"/>
  <c r="N1111" i="27"/>
  <c r="O1111" i="27"/>
  <c r="P1111" i="27"/>
  <c r="Q1111" i="27"/>
  <c r="R1111" i="27"/>
  <c r="S1111" i="27"/>
  <c r="H1112" i="27"/>
  <c r="I1112" i="27"/>
  <c r="J1112" i="27"/>
  <c r="K1112" i="27"/>
  <c r="L1112" i="27"/>
  <c r="M1112" i="27"/>
  <c r="N1112" i="27"/>
  <c r="O1112" i="27"/>
  <c r="P1112" i="27"/>
  <c r="Q1112" i="27"/>
  <c r="R1112" i="27"/>
  <c r="S1112" i="27"/>
  <c r="H1113" i="27"/>
  <c r="I1113" i="27"/>
  <c r="J1113" i="27"/>
  <c r="K1113" i="27"/>
  <c r="L1113" i="27"/>
  <c r="M1113" i="27"/>
  <c r="N1113" i="27"/>
  <c r="O1113" i="27"/>
  <c r="P1113" i="27"/>
  <c r="Q1113" i="27"/>
  <c r="R1113" i="27"/>
  <c r="S1113" i="27"/>
  <c r="H1114" i="27"/>
  <c r="I1114" i="27"/>
  <c r="J1114" i="27"/>
  <c r="K1114" i="27"/>
  <c r="L1114" i="27"/>
  <c r="M1114" i="27"/>
  <c r="N1114" i="27"/>
  <c r="O1114" i="27"/>
  <c r="P1114" i="27"/>
  <c r="Q1114" i="27"/>
  <c r="R1114" i="27"/>
  <c r="S1114" i="27"/>
  <c r="H1115" i="27"/>
  <c r="I1115" i="27"/>
  <c r="J1115" i="27"/>
  <c r="K1115" i="27"/>
  <c r="L1115" i="27"/>
  <c r="M1115" i="27"/>
  <c r="N1115" i="27"/>
  <c r="O1115" i="27"/>
  <c r="P1115" i="27"/>
  <c r="Q1115" i="27"/>
  <c r="R1115" i="27"/>
  <c r="S1115" i="27"/>
  <c r="H1116" i="27"/>
  <c r="I1116" i="27"/>
  <c r="J1116" i="27"/>
  <c r="K1116" i="27"/>
  <c r="L1116" i="27"/>
  <c r="M1116" i="27"/>
  <c r="N1116" i="27"/>
  <c r="O1116" i="27"/>
  <c r="P1116" i="27"/>
  <c r="Q1116" i="27"/>
  <c r="R1116" i="27"/>
  <c r="S1116" i="27"/>
  <c r="H1117" i="27"/>
  <c r="I1117" i="27"/>
  <c r="J1117" i="27"/>
  <c r="K1117" i="27"/>
  <c r="L1117" i="27"/>
  <c r="M1117" i="27"/>
  <c r="N1117" i="27"/>
  <c r="O1117" i="27"/>
  <c r="P1117" i="27"/>
  <c r="Q1117" i="27"/>
  <c r="R1117" i="27"/>
  <c r="S1117" i="27"/>
  <c r="H1118" i="27"/>
  <c r="I1118" i="27"/>
  <c r="J1118" i="27"/>
  <c r="K1118" i="27"/>
  <c r="L1118" i="27"/>
  <c r="M1118" i="27"/>
  <c r="N1118" i="27"/>
  <c r="O1118" i="27"/>
  <c r="P1118" i="27"/>
  <c r="Q1118" i="27"/>
  <c r="R1118" i="27"/>
  <c r="S1118" i="27"/>
  <c r="H1119" i="27"/>
  <c r="I1119" i="27"/>
  <c r="J1119" i="27"/>
  <c r="K1119" i="27"/>
  <c r="L1119" i="27"/>
  <c r="M1119" i="27"/>
  <c r="N1119" i="27"/>
  <c r="O1119" i="27"/>
  <c r="P1119" i="27"/>
  <c r="Q1119" i="27"/>
  <c r="R1119" i="27"/>
  <c r="S1119" i="27"/>
  <c r="H1120" i="27"/>
  <c r="I1120" i="27"/>
  <c r="J1120" i="27"/>
  <c r="K1120" i="27"/>
  <c r="L1120" i="27"/>
  <c r="M1120" i="27"/>
  <c r="N1120" i="27"/>
  <c r="O1120" i="27"/>
  <c r="P1120" i="27"/>
  <c r="Q1120" i="27"/>
  <c r="R1120" i="27"/>
  <c r="S1120" i="27"/>
  <c r="H1121" i="27"/>
  <c r="I1121" i="27"/>
  <c r="J1121" i="27"/>
  <c r="K1121" i="27"/>
  <c r="L1121" i="27"/>
  <c r="M1121" i="27"/>
  <c r="N1121" i="27"/>
  <c r="O1121" i="27"/>
  <c r="P1121" i="27"/>
  <c r="Q1121" i="27"/>
  <c r="R1121" i="27"/>
  <c r="S1121" i="27"/>
  <c r="H1122" i="27"/>
  <c r="I1122" i="27"/>
  <c r="J1122" i="27"/>
  <c r="K1122" i="27"/>
  <c r="L1122" i="27"/>
  <c r="M1122" i="27"/>
  <c r="N1122" i="27"/>
  <c r="O1122" i="27"/>
  <c r="P1122" i="27"/>
  <c r="Q1122" i="27"/>
  <c r="R1122" i="27"/>
  <c r="S1122" i="27"/>
  <c r="H1123" i="27"/>
  <c r="I1123" i="27"/>
  <c r="J1123" i="27"/>
  <c r="K1123" i="27"/>
  <c r="L1123" i="27"/>
  <c r="M1123" i="27"/>
  <c r="N1123" i="27"/>
  <c r="O1123" i="27"/>
  <c r="P1123" i="27"/>
  <c r="Q1123" i="27"/>
  <c r="R1123" i="27"/>
  <c r="S1123" i="27"/>
  <c r="H1124" i="27"/>
  <c r="I1124" i="27"/>
  <c r="J1124" i="27"/>
  <c r="K1124" i="27"/>
  <c r="L1124" i="27"/>
  <c r="M1124" i="27"/>
  <c r="N1124" i="27"/>
  <c r="O1124" i="27"/>
  <c r="P1124" i="27"/>
  <c r="Q1124" i="27"/>
  <c r="R1124" i="27"/>
  <c r="S1124" i="27"/>
  <c r="H1125" i="27"/>
  <c r="I1125" i="27"/>
  <c r="J1125" i="27"/>
  <c r="K1125" i="27"/>
  <c r="L1125" i="27"/>
  <c r="M1125" i="27"/>
  <c r="N1125" i="27"/>
  <c r="O1125" i="27"/>
  <c r="P1125" i="27"/>
  <c r="Q1125" i="27"/>
  <c r="R1125" i="27"/>
  <c r="S1125" i="27"/>
  <c r="H1126" i="27"/>
  <c r="I1126" i="27"/>
  <c r="J1126" i="27"/>
  <c r="K1126" i="27"/>
  <c r="L1126" i="27"/>
  <c r="M1126" i="27"/>
  <c r="N1126" i="27"/>
  <c r="O1126" i="27"/>
  <c r="P1126" i="27"/>
  <c r="Q1126" i="27"/>
  <c r="R1126" i="27"/>
  <c r="S1126" i="27"/>
  <c r="H1127" i="27"/>
  <c r="I1127" i="27"/>
  <c r="J1127" i="27"/>
  <c r="K1127" i="27"/>
  <c r="L1127" i="27"/>
  <c r="M1127" i="27"/>
  <c r="N1127" i="27"/>
  <c r="O1127" i="27"/>
  <c r="P1127" i="27"/>
  <c r="Q1127" i="27"/>
  <c r="R1127" i="27"/>
  <c r="S1127" i="27"/>
  <c r="H1128" i="27"/>
  <c r="I1128" i="27"/>
  <c r="J1128" i="27"/>
  <c r="K1128" i="27"/>
  <c r="L1128" i="27"/>
  <c r="M1128" i="27"/>
  <c r="N1128" i="27"/>
  <c r="O1128" i="27"/>
  <c r="P1128" i="27"/>
  <c r="Q1128" i="27"/>
  <c r="R1128" i="27"/>
  <c r="S1128" i="27"/>
  <c r="H1129" i="27"/>
  <c r="I1129" i="27"/>
  <c r="J1129" i="27"/>
  <c r="K1129" i="27"/>
  <c r="L1129" i="27"/>
  <c r="M1129" i="27"/>
  <c r="N1129" i="27"/>
  <c r="O1129" i="27"/>
  <c r="P1129" i="27"/>
  <c r="Q1129" i="27"/>
  <c r="R1129" i="27"/>
  <c r="S1129" i="27"/>
  <c r="H1130" i="27"/>
  <c r="I1130" i="27"/>
  <c r="J1130" i="27"/>
  <c r="K1130" i="27"/>
  <c r="L1130" i="27"/>
  <c r="M1130" i="27"/>
  <c r="N1130" i="27"/>
  <c r="O1130" i="27"/>
  <c r="P1130" i="27"/>
  <c r="Q1130" i="27"/>
  <c r="R1130" i="27"/>
  <c r="S1130" i="27"/>
  <c r="H1131" i="27"/>
  <c r="I1131" i="27"/>
  <c r="J1131" i="27"/>
  <c r="K1131" i="27"/>
  <c r="L1131" i="27"/>
  <c r="M1131" i="27"/>
  <c r="N1131" i="27"/>
  <c r="O1131" i="27"/>
  <c r="P1131" i="27"/>
  <c r="Q1131" i="27"/>
  <c r="R1131" i="27"/>
  <c r="S1131" i="27"/>
  <c r="H1132" i="27"/>
  <c r="I1132" i="27"/>
  <c r="J1132" i="27"/>
  <c r="K1132" i="27"/>
  <c r="L1132" i="27"/>
  <c r="M1132" i="27"/>
  <c r="N1132" i="27"/>
  <c r="O1132" i="27"/>
  <c r="P1132" i="27"/>
  <c r="Q1132" i="27"/>
  <c r="R1132" i="27"/>
  <c r="S1132" i="27"/>
  <c r="H1133" i="27"/>
  <c r="I1133" i="27"/>
  <c r="J1133" i="27"/>
  <c r="K1133" i="27"/>
  <c r="L1133" i="27"/>
  <c r="M1133" i="27"/>
  <c r="N1133" i="27"/>
  <c r="O1133" i="27"/>
  <c r="P1133" i="27"/>
  <c r="Q1133" i="27"/>
  <c r="R1133" i="27"/>
  <c r="S1133" i="27"/>
  <c r="H1134" i="27"/>
  <c r="I1134" i="27"/>
  <c r="J1134" i="27"/>
  <c r="K1134" i="27"/>
  <c r="L1134" i="27"/>
  <c r="M1134" i="27"/>
  <c r="N1134" i="27"/>
  <c r="O1134" i="27"/>
  <c r="P1134" i="27"/>
  <c r="Q1134" i="27"/>
  <c r="R1134" i="27"/>
  <c r="S1134" i="27"/>
  <c r="H1135" i="27"/>
  <c r="I1135" i="27"/>
  <c r="J1135" i="27"/>
  <c r="K1135" i="27"/>
  <c r="L1135" i="27"/>
  <c r="M1135" i="27"/>
  <c r="N1135" i="27"/>
  <c r="O1135" i="27"/>
  <c r="P1135" i="27"/>
  <c r="Q1135" i="27"/>
  <c r="R1135" i="27"/>
  <c r="S1135" i="27"/>
  <c r="H1136" i="27"/>
  <c r="I1136" i="27"/>
  <c r="J1136" i="27"/>
  <c r="K1136" i="27"/>
  <c r="L1136" i="27"/>
  <c r="M1136" i="27"/>
  <c r="N1136" i="27"/>
  <c r="O1136" i="27"/>
  <c r="P1136" i="27"/>
  <c r="Q1136" i="27"/>
  <c r="R1136" i="27"/>
  <c r="S1136" i="27"/>
  <c r="H1137" i="27"/>
  <c r="I1137" i="27"/>
  <c r="J1137" i="27"/>
  <c r="K1137" i="27"/>
  <c r="L1137" i="27"/>
  <c r="M1137" i="27"/>
  <c r="N1137" i="27"/>
  <c r="O1137" i="27"/>
  <c r="P1137" i="27"/>
  <c r="Q1137" i="27"/>
  <c r="R1137" i="27"/>
  <c r="S1137" i="27"/>
  <c r="H1138" i="27"/>
  <c r="I1138" i="27"/>
  <c r="J1138" i="27"/>
  <c r="K1138" i="27"/>
  <c r="L1138" i="27"/>
  <c r="M1138" i="27"/>
  <c r="N1138" i="27"/>
  <c r="O1138" i="27"/>
  <c r="P1138" i="27"/>
  <c r="Q1138" i="27"/>
  <c r="R1138" i="27"/>
  <c r="S1138" i="27"/>
  <c r="H1139" i="27"/>
  <c r="I1139" i="27"/>
  <c r="J1139" i="27"/>
  <c r="K1139" i="27"/>
  <c r="L1139" i="27"/>
  <c r="M1139" i="27"/>
  <c r="N1139" i="27"/>
  <c r="O1139" i="27"/>
  <c r="P1139" i="27"/>
  <c r="Q1139" i="27"/>
  <c r="R1139" i="27"/>
  <c r="S1139" i="27"/>
  <c r="H1140" i="27"/>
  <c r="I1140" i="27"/>
  <c r="J1140" i="27"/>
  <c r="K1140" i="27"/>
  <c r="L1140" i="27"/>
  <c r="M1140" i="27"/>
  <c r="N1140" i="27"/>
  <c r="O1140" i="27"/>
  <c r="P1140" i="27"/>
  <c r="Q1140" i="27"/>
  <c r="R1140" i="27"/>
  <c r="S1140" i="27"/>
  <c r="H1141" i="27"/>
  <c r="I1141" i="27"/>
  <c r="J1141" i="27"/>
  <c r="K1141" i="27"/>
  <c r="L1141" i="27"/>
  <c r="M1141" i="27"/>
  <c r="N1141" i="27"/>
  <c r="O1141" i="27"/>
  <c r="P1141" i="27"/>
  <c r="Q1141" i="27"/>
  <c r="R1141" i="27"/>
  <c r="S1141" i="27"/>
  <c r="H1142" i="27"/>
  <c r="I1142" i="27"/>
  <c r="J1142" i="27"/>
  <c r="K1142" i="27"/>
  <c r="L1142" i="27"/>
  <c r="M1142" i="27"/>
  <c r="N1142" i="27"/>
  <c r="O1142" i="27"/>
  <c r="P1142" i="27"/>
  <c r="Q1142" i="27"/>
  <c r="R1142" i="27"/>
  <c r="S1142" i="27"/>
  <c r="H1143" i="27"/>
  <c r="I1143" i="27"/>
  <c r="J1143" i="27"/>
  <c r="K1143" i="27"/>
  <c r="L1143" i="27"/>
  <c r="M1143" i="27"/>
  <c r="N1143" i="27"/>
  <c r="O1143" i="27"/>
  <c r="P1143" i="27"/>
  <c r="Q1143" i="27"/>
  <c r="R1143" i="27"/>
  <c r="S1143" i="27"/>
  <c r="H1144" i="27"/>
  <c r="I1144" i="27"/>
  <c r="J1144" i="27"/>
  <c r="K1144" i="27"/>
  <c r="L1144" i="27"/>
  <c r="M1144" i="27"/>
  <c r="N1144" i="27"/>
  <c r="O1144" i="27"/>
  <c r="P1144" i="27"/>
  <c r="Q1144" i="27"/>
  <c r="R1144" i="27"/>
  <c r="S1144" i="27"/>
  <c r="H1145" i="27"/>
  <c r="I1145" i="27"/>
  <c r="J1145" i="27"/>
  <c r="K1145" i="27"/>
  <c r="L1145" i="27"/>
  <c r="M1145" i="27"/>
  <c r="N1145" i="27"/>
  <c r="O1145" i="27"/>
  <c r="P1145" i="27"/>
  <c r="Q1145" i="27"/>
  <c r="R1145" i="27"/>
  <c r="S1145" i="27"/>
  <c r="H1146" i="27"/>
  <c r="I1146" i="27"/>
  <c r="J1146" i="27"/>
  <c r="K1146" i="27"/>
  <c r="L1146" i="27"/>
  <c r="M1146" i="27"/>
  <c r="N1146" i="27"/>
  <c r="O1146" i="27"/>
  <c r="P1146" i="27"/>
  <c r="Q1146" i="27"/>
  <c r="R1146" i="27"/>
  <c r="S1146" i="27"/>
  <c r="H1147" i="27"/>
  <c r="I1147" i="27"/>
  <c r="J1147" i="27"/>
  <c r="K1147" i="27"/>
  <c r="L1147" i="27"/>
  <c r="M1147" i="27"/>
  <c r="N1147" i="27"/>
  <c r="O1147" i="27"/>
  <c r="P1147" i="27"/>
  <c r="Q1147" i="27"/>
  <c r="R1147" i="27"/>
  <c r="S1147" i="27"/>
  <c r="H1148" i="27"/>
  <c r="I1148" i="27"/>
  <c r="J1148" i="27"/>
  <c r="K1148" i="27"/>
  <c r="L1148" i="27"/>
  <c r="M1148" i="27"/>
  <c r="N1148" i="27"/>
  <c r="O1148" i="27"/>
  <c r="P1148" i="27"/>
  <c r="Q1148" i="27"/>
  <c r="R1148" i="27"/>
  <c r="S1148" i="27"/>
  <c r="H1149" i="27"/>
  <c r="I1149" i="27"/>
  <c r="J1149" i="27"/>
  <c r="K1149" i="27"/>
  <c r="L1149" i="27"/>
  <c r="M1149" i="27"/>
  <c r="N1149" i="27"/>
  <c r="O1149" i="27"/>
  <c r="P1149" i="27"/>
  <c r="Q1149" i="27"/>
  <c r="R1149" i="27"/>
  <c r="S1149" i="27"/>
  <c r="H1150" i="27"/>
  <c r="I1150" i="27"/>
  <c r="J1150" i="27"/>
  <c r="K1150" i="27"/>
  <c r="L1150" i="27"/>
  <c r="M1150" i="27"/>
  <c r="N1150" i="27"/>
  <c r="O1150" i="27"/>
  <c r="P1150" i="27"/>
  <c r="Q1150" i="27"/>
  <c r="R1150" i="27"/>
  <c r="S1150" i="27"/>
  <c r="H1151" i="27"/>
  <c r="I1151" i="27"/>
  <c r="J1151" i="27"/>
  <c r="K1151" i="27"/>
  <c r="L1151" i="27"/>
  <c r="M1151" i="27"/>
  <c r="N1151" i="27"/>
  <c r="O1151" i="27"/>
  <c r="P1151" i="27"/>
  <c r="Q1151" i="27"/>
  <c r="R1151" i="27"/>
  <c r="S1151" i="27"/>
  <c r="H1152" i="27"/>
  <c r="I1152" i="27"/>
  <c r="J1152" i="27"/>
  <c r="K1152" i="27"/>
  <c r="L1152" i="27"/>
  <c r="M1152" i="27"/>
  <c r="N1152" i="27"/>
  <c r="O1152" i="27"/>
  <c r="P1152" i="27"/>
  <c r="Q1152" i="27"/>
  <c r="R1152" i="27"/>
  <c r="S1152" i="27"/>
  <c r="H1153" i="27"/>
  <c r="I1153" i="27"/>
  <c r="J1153" i="27"/>
  <c r="K1153" i="27"/>
  <c r="L1153" i="27"/>
  <c r="M1153" i="27"/>
  <c r="N1153" i="27"/>
  <c r="O1153" i="27"/>
  <c r="P1153" i="27"/>
  <c r="Q1153" i="27"/>
  <c r="R1153" i="27"/>
  <c r="S1153" i="27"/>
  <c r="H1154" i="27"/>
  <c r="I1154" i="27"/>
  <c r="J1154" i="27"/>
  <c r="K1154" i="27"/>
  <c r="L1154" i="27"/>
  <c r="M1154" i="27"/>
  <c r="N1154" i="27"/>
  <c r="O1154" i="27"/>
  <c r="P1154" i="27"/>
  <c r="Q1154" i="27"/>
  <c r="R1154" i="27"/>
  <c r="S1154" i="27"/>
  <c r="H1155" i="27"/>
  <c r="I1155" i="27"/>
  <c r="J1155" i="27"/>
  <c r="K1155" i="27"/>
  <c r="L1155" i="27"/>
  <c r="M1155" i="27"/>
  <c r="N1155" i="27"/>
  <c r="O1155" i="27"/>
  <c r="P1155" i="27"/>
  <c r="Q1155" i="27"/>
  <c r="R1155" i="27"/>
  <c r="S1155" i="27"/>
  <c r="H1156" i="27"/>
  <c r="I1156" i="27"/>
  <c r="J1156" i="27"/>
  <c r="K1156" i="27"/>
  <c r="L1156" i="27"/>
  <c r="M1156" i="27"/>
  <c r="N1156" i="27"/>
  <c r="O1156" i="27"/>
  <c r="P1156" i="27"/>
  <c r="Q1156" i="27"/>
  <c r="R1156" i="27"/>
  <c r="S1156" i="27"/>
  <c r="H1157" i="27"/>
  <c r="I1157" i="27"/>
  <c r="J1157" i="27"/>
  <c r="K1157" i="27"/>
  <c r="L1157" i="27"/>
  <c r="M1157" i="27"/>
  <c r="N1157" i="27"/>
  <c r="O1157" i="27"/>
  <c r="P1157" i="27"/>
  <c r="Q1157" i="27"/>
  <c r="R1157" i="27"/>
  <c r="S1157" i="27"/>
  <c r="H1158" i="27"/>
  <c r="I1158" i="27"/>
  <c r="J1158" i="27"/>
  <c r="K1158" i="27"/>
  <c r="L1158" i="27"/>
  <c r="M1158" i="27"/>
  <c r="N1158" i="27"/>
  <c r="O1158" i="27"/>
  <c r="P1158" i="27"/>
  <c r="Q1158" i="27"/>
  <c r="R1158" i="27"/>
  <c r="S1158" i="27"/>
  <c r="H1159" i="27"/>
  <c r="I1159" i="27"/>
  <c r="J1159" i="27"/>
  <c r="K1159" i="27"/>
  <c r="L1159" i="27"/>
  <c r="M1159" i="27"/>
  <c r="N1159" i="27"/>
  <c r="O1159" i="27"/>
  <c r="P1159" i="27"/>
  <c r="Q1159" i="27"/>
  <c r="R1159" i="27"/>
  <c r="S1159" i="27"/>
  <c r="H1160" i="27"/>
  <c r="I1160" i="27"/>
  <c r="J1160" i="27"/>
  <c r="K1160" i="27"/>
  <c r="L1160" i="27"/>
  <c r="M1160" i="27"/>
  <c r="N1160" i="27"/>
  <c r="O1160" i="27"/>
  <c r="P1160" i="27"/>
  <c r="Q1160" i="27"/>
  <c r="R1160" i="27"/>
  <c r="S1160" i="27"/>
  <c r="H1161" i="27"/>
  <c r="I1161" i="27"/>
  <c r="J1161" i="27"/>
  <c r="K1161" i="27"/>
  <c r="L1161" i="27"/>
  <c r="M1161" i="27"/>
  <c r="N1161" i="27"/>
  <c r="O1161" i="27"/>
  <c r="P1161" i="27"/>
  <c r="Q1161" i="27"/>
  <c r="R1161" i="27"/>
  <c r="S1161" i="27"/>
  <c r="H1162" i="27"/>
  <c r="I1162" i="27"/>
  <c r="J1162" i="27"/>
  <c r="K1162" i="27"/>
  <c r="L1162" i="27"/>
  <c r="M1162" i="27"/>
  <c r="N1162" i="27"/>
  <c r="O1162" i="27"/>
  <c r="P1162" i="27"/>
  <c r="Q1162" i="27"/>
  <c r="R1162" i="27"/>
  <c r="S1162" i="27"/>
  <c r="H1163" i="27"/>
  <c r="I1163" i="27"/>
  <c r="J1163" i="27"/>
  <c r="K1163" i="27"/>
  <c r="L1163" i="27"/>
  <c r="M1163" i="27"/>
  <c r="N1163" i="27"/>
  <c r="O1163" i="27"/>
  <c r="P1163" i="27"/>
  <c r="Q1163" i="27"/>
  <c r="R1163" i="27"/>
  <c r="S1163" i="27"/>
  <c r="H1164" i="27"/>
  <c r="I1164" i="27"/>
  <c r="J1164" i="27"/>
  <c r="K1164" i="27"/>
  <c r="L1164" i="27"/>
  <c r="M1164" i="27"/>
  <c r="N1164" i="27"/>
  <c r="O1164" i="27"/>
  <c r="P1164" i="27"/>
  <c r="Q1164" i="27"/>
  <c r="R1164" i="27"/>
  <c r="S1164" i="27"/>
  <c r="H1165" i="27"/>
  <c r="I1165" i="27"/>
  <c r="J1165" i="27"/>
  <c r="K1165" i="27"/>
  <c r="L1165" i="27"/>
  <c r="M1165" i="27"/>
  <c r="N1165" i="27"/>
  <c r="O1165" i="27"/>
  <c r="P1165" i="27"/>
  <c r="Q1165" i="27"/>
  <c r="R1165" i="27"/>
  <c r="S1165" i="27"/>
  <c r="H1166" i="27"/>
  <c r="I1166" i="27"/>
  <c r="J1166" i="27"/>
  <c r="K1166" i="27"/>
  <c r="L1166" i="27"/>
  <c r="M1166" i="27"/>
  <c r="N1166" i="27"/>
  <c r="O1166" i="27"/>
  <c r="P1166" i="27"/>
  <c r="Q1166" i="27"/>
  <c r="R1166" i="27"/>
  <c r="S1166" i="27"/>
  <c r="H1167" i="27"/>
  <c r="I1167" i="27"/>
  <c r="J1167" i="27"/>
  <c r="K1167" i="27"/>
  <c r="L1167" i="27"/>
  <c r="M1167" i="27"/>
  <c r="N1167" i="27"/>
  <c r="O1167" i="27"/>
  <c r="P1167" i="27"/>
  <c r="Q1167" i="27"/>
  <c r="R1167" i="27"/>
  <c r="S1167" i="27"/>
  <c r="H1168" i="27"/>
  <c r="I1168" i="27"/>
  <c r="J1168" i="27"/>
  <c r="K1168" i="27"/>
  <c r="L1168" i="27"/>
  <c r="M1168" i="27"/>
  <c r="N1168" i="27"/>
  <c r="O1168" i="27"/>
  <c r="P1168" i="27"/>
  <c r="Q1168" i="27"/>
  <c r="R1168" i="27"/>
  <c r="S1168" i="27"/>
  <c r="H1169" i="27"/>
  <c r="I1169" i="27"/>
  <c r="J1169" i="27"/>
  <c r="K1169" i="27"/>
  <c r="L1169" i="27"/>
  <c r="M1169" i="27"/>
  <c r="N1169" i="27"/>
  <c r="O1169" i="27"/>
  <c r="P1169" i="27"/>
  <c r="Q1169" i="27"/>
  <c r="R1169" i="27"/>
  <c r="S1169" i="27"/>
  <c r="H1170" i="27"/>
  <c r="I1170" i="27"/>
  <c r="J1170" i="27"/>
  <c r="K1170" i="27"/>
  <c r="L1170" i="27"/>
  <c r="M1170" i="27"/>
  <c r="N1170" i="27"/>
  <c r="O1170" i="27"/>
  <c r="P1170" i="27"/>
  <c r="Q1170" i="27"/>
  <c r="R1170" i="27"/>
  <c r="S1170" i="27"/>
  <c r="H1171" i="27"/>
  <c r="I1171" i="27"/>
  <c r="J1171" i="27"/>
  <c r="K1171" i="27"/>
  <c r="L1171" i="27"/>
  <c r="M1171" i="27"/>
  <c r="N1171" i="27"/>
  <c r="O1171" i="27"/>
  <c r="P1171" i="27"/>
  <c r="Q1171" i="27"/>
  <c r="R1171" i="27"/>
  <c r="S1171" i="27"/>
  <c r="H1172" i="27"/>
  <c r="I1172" i="27"/>
  <c r="J1172" i="27"/>
  <c r="K1172" i="27"/>
  <c r="L1172" i="27"/>
  <c r="M1172" i="27"/>
  <c r="N1172" i="27"/>
  <c r="O1172" i="27"/>
  <c r="P1172" i="27"/>
  <c r="Q1172" i="27"/>
  <c r="R1172" i="27"/>
  <c r="S1172" i="27"/>
  <c r="H1173" i="27"/>
  <c r="I1173" i="27"/>
  <c r="J1173" i="27"/>
  <c r="K1173" i="27"/>
  <c r="L1173" i="27"/>
  <c r="M1173" i="27"/>
  <c r="N1173" i="27"/>
  <c r="O1173" i="27"/>
  <c r="P1173" i="27"/>
  <c r="Q1173" i="27"/>
  <c r="R1173" i="27"/>
  <c r="S1173" i="27"/>
  <c r="H1174" i="27"/>
  <c r="I1174" i="27"/>
  <c r="J1174" i="27"/>
  <c r="K1174" i="27"/>
  <c r="L1174" i="27"/>
  <c r="M1174" i="27"/>
  <c r="N1174" i="27"/>
  <c r="O1174" i="27"/>
  <c r="P1174" i="27"/>
  <c r="Q1174" i="27"/>
  <c r="R1174" i="27"/>
  <c r="S1174" i="27"/>
  <c r="H1175" i="27"/>
  <c r="I1175" i="27"/>
  <c r="J1175" i="27"/>
  <c r="K1175" i="27"/>
  <c r="L1175" i="27"/>
  <c r="M1175" i="27"/>
  <c r="N1175" i="27"/>
  <c r="O1175" i="27"/>
  <c r="P1175" i="27"/>
  <c r="Q1175" i="27"/>
  <c r="R1175" i="27"/>
  <c r="S1175" i="27"/>
  <c r="H1176" i="27"/>
  <c r="I1176" i="27"/>
  <c r="J1176" i="27"/>
  <c r="K1176" i="27"/>
  <c r="L1176" i="27"/>
  <c r="M1176" i="27"/>
  <c r="N1176" i="27"/>
  <c r="O1176" i="27"/>
  <c r="P1176" i="27"/>
  <c r="Q1176" i="27"/>
  <c r="R1176" i="27"/>
  <c r="S1176" i="27"/>
  <c r="H1177" i="27"/>
  <c r="I1177" i="27"/>
  <c r="J1177" i="27"/>
  <c r="K1177" i="27"/>
  <c r="L1177" i="27"/>
  <c r="M1177" i="27"/>
  <c r="N1177" i="27"/>
  <c r="O1177" i="27"/>
  <c r="P1177" i="27"/>
  <c r="Q1177" i="27"/>
  <c r="R1177" i="27"/>
  <c r="S1177" i="27"/>
  <c r="H1178" i="27"/>
  <c r="I1178" i="27"/>
  <c r="J1178" i="27"/>
  <c r="K1178" i="27"/>
  <c r="L1178" i="27"/>
  <c r="M1178" i="27"/>
  <c r="N1178" i="27"/>
  <c r="O1178" i="27"/>
  <c r="P1178" i="27"/>
  <c r="Q1178" i="27"/>
  <c r="R1178" i="27"/>
  <c r="S1178" i="27"/>
  <c r="H1179" i="27"/>
  <c r="I1179" i="27"/>
  <c r="J1179" i="27"/>
  <c r="K1179" i="27"/>
  <c r="L1179" i="27"/>
  <c r="M1179" i="27"/>
  <c r="N1179" i="27"/>
  <c r="O1179" i="27"/>
  <c r="P1179" i="27"/>
  <c r="Q1179" i="27"/>
  <c r="R1179" i="27"/>
  <c r="S1179" i="27"/>
  <c r="H1180" i="27"/>
  <c r="I1180" i="27"/>
  <c r="J1180" i="27"/>
  <c r="K1180" i="27"/>
  <c r="L1180" i="27"/>
  <c r="M1180" i="27"/>
  <c r="N1180" i="27"/>
  <c r="O1180" i="27"/>
  <c r="P1180" i="27"/>
  <c r="Q1180" i="27"/>
  <c r="R1180" i="27"/>
  <c r="S1180" i="27"/>
  <c r="H1181" i="27"/>
  <c r="I1181" i="27"/>
  <c r="J1181" i="27"/>
  <c r="K1181" i="27"/>
  <c r="L1181" i="27"/>
  <c r="M1181" i="27"/>
  <c r="N1181" i="27"/>
  <c r="O1181" i="27"/>
  <c r="P1181" i="27"/>
  <c r="Q1181" i="27"/>
  <c r="R1181" i="27"/>
  <c r="S1181" i="27"/>
  <c r="H1182" i="27"/>
  <c r="I1182" i="27"/>
  <c r="J1182" i="27"/>
  <c r="K1182" i="27"/>
  <c r="L1182" i="27"/>
  <c r="M1182" i="27"/>
  <c r="N1182" i="27"/>
  <c r="O1182" i="27"/>
  <c r="P1182" i="27"/>
  <c r="Q1182" i="27"/>
  <c r="R1182" i="27"/>
  <c r="S1182" i="27"/>
  <c r="H1183" i="27"/>
  <c r="I1183" i="27"/>
  <c r="J1183" i="27"/>
  <c r="K1183" i="27"/>
  <c r="L1183" i="27"/>
  <c r="M1183" i="27"/>
  <c r="N1183" i="27"/>
  <c r="O1183" i="27"/>
  <c r="P1183" i="27"/>
  <c r="Q1183" i="27"/>
  <c r="R1183" i="27"/>
  <c r="S1183" i="27"/>
  <c r="H1184" i="27"/>
  <c r="I1184" i="27"/>
  <c r="J1184" i="27"/>
  <c r="K1184" i="27"/>
  <c r="L1184" i="27"/>
  <c r="M1184" i="27"/>
  <c r="N1184" i="27"/>
  <c r="O1184" i="27"/>
  <c r="P1184" i="27"/>
  <c r="Q1184" i="27"/>
  <c r="R1184" i="27"/>
  <c r="S1184" i="27"/>
  <c r="H1185" i="27"/>
  <c r="I1185" i="27"/>
  <c r="J1185" i="27"/>
  <c r="K1185" i="27"/>
  <c r="L1185" i="27"/>
  <c r="M1185" i="27"/>
  <c r="N1185" i="27"/>
  <c r="O1185" i="27"/>
  <c r="P1185" i="27"/>
  <c r="Q1185" i="27"/>
  <c r="R1185" i="27"/>
  <c r="S1185" i="27"/>
  <c r="H1186" i="27"/>
  <c r="I1186" i="27"/>
  <c r="J1186" i="27"/>
  <c r="K1186" i="27"/>
  <c r="L1186" i="27"/>
  <c r="M1186" i="27"/>
  <c r="N1186" i="27"/>
  <c r="O1186" i="27"/>
  <c r="P1186" i="27"/>
  <c r="Q1186" i="27"/>
  <c r="R1186" i="27"/>
  <c r="S1186" i="27"/>
  <c r="H1187" i="27"/>
  <c r="I1187" i="27"/>
  <c r="J1187" i="27"/>
  <c r="K1187" i="27"/>
  <c r="L1187" i="27"/>
  <c r="M1187" i="27"/>
  <c r="N1187" i="27"/>
  <c r="O1187" i="27"/>
  <c r="P1187" i="27"/>
  <c r="Q1187" i="27"/>
  <c r="R1187" i="27"/>
  <c r="S1187" i="27"/>
  <c r="H1188" i="27"/>
  <c r="I1188" i="27"/>
  <c r="J1188" i="27"/>
  <c r="K1188" i="27"/>
  <c r="L1188" i="27"/>
  <c r="M1188" i="27"/>
  <c r="N1188" i="27"/>
  <c r="O1188" i="27"/>
  <c r="P1188" i="27"/>
  <c r="Q1188" i="27"/>
  <c r="R1188" i="27"/>
  <c r="S1188" i="27"/>
  <c r="H1189" i="27"/>
  <c r="I1189" i="27"/>
  <c r="J1189" i="27"/>
  <c r="K1189" i="27"/>
  <c r="L1189" i="27"/>
  <c r="M1189" i="27"/>
  <c r="N1189" i="27"/>
  <c r="O1189" i="27"/>
  <c r="P1189" i="27"/>
  <c r="Q1189" i="27"/>
  <c r="R1189" i="27"/>
  <c r="S1189" i="27"/>
  <c r="H1190" i="27"/>
  <c r="I1190" i="27"/>
  <c r="J1190" i="27"/>
  <c r="K1190" i="27"/>
  <c r="L1190" i="27"/>
  <c r="M1190" i="27"/>
  <c r="N1190" i="27"/>
  <c r="O1190" i="27"/>
  <c r="P1190" i="27"/>
  <c r="Q1190" i="27"/>
  <c r="R1190" i="27"/>
  <c r="S1190" i="27"/>
  <c r="H1191" i="27"/>
  <c r="I1191" i="27"/>
  <c r="J1191" i="27"/>
  <c r="K1191" i="27"/>
  <c r="L1191" i="27"/>
  <c r="M1191" i="27"/>
  <c r="N1191" i="27"/>
  <c r="O1191" i="27"/>
  <c r="P1191" i="27"/>
  <c r="Q1191" i="27"/>
  <c r="R1191" i="27"/>
  <c r="S1191" i="27"/>
  <c r="H1192" i="27"/>
  <c r="I1192" i="27"/>
  <c r="J1192" i="27"/>
  <c r="K1192" i="27"/>
  <c r="L1192" i="27"/>
  <c r="M1192" i="27"/>
  <c r="N1192" i="27"/>
  <c r="O1192" i="27"/>
  <c r="P1192" i="27"/>
  <c r="Q1192" i="27"/>
  <c r="R1192" i="27"/>
  <c r="S1192" i="27"/>
  <c r="H1193" i="27"/>
  <c r="I1193" i="27"/>
  <c r="J1193" i="27"/>
  <c r="K1193" i="27"/>
  <c r="L1193" i="27"/>
  <c r="M1193" i="27"/>
  <c r="N1193" i="27"/>
  <c r="O1193" i="27"/>
  <c r="P1193" i="27"/>
  <c r="Q1193" i="27"/>
  <c r="R1193" i="27"/>
  <c r="S1193" i="27"/>
  <c r="H1194" i="27"/>
  <c r="I1194" i="27"/>
  <c r="J1194" i="27"/>
  <c r="K1194" i="27"/>
  <c r="L1194" i="27"/>
  <c r="M1194" i="27"/>
  <c r="N1194" i="27"/>
  <c r="O1194" i="27"/>
  <c r="P1194" i="27"/>
  <c r="Q1194" i="27"/>
  <c r="R1194" i="27"/>
  <c r="S1194" i="27"/>
  <c r="H1195" i="27"/>
  <c r="I1195" i="27"/>
  <c r="J1195" i="27"/>
  <c r="K1195" i="27"/>
  <c r="L1195" i="27"/>
  <c r="M1195" i="27"/>
  <c r="N1195" i="27"/>
  <c r="O1195" i="27"/>
  <c r="P1195" i="27"/>
  <c r="Q1195" i="27"/>
  <c r="R1195" i="27"/>
  <c r="S1195" i="27"/>
  <c r="H1196" i="27"/>
  <c r="I1196" i="27"/>
  <c r="J1196" i="27"/>
  <c r="K1196" i="27"/>
  <c r="L1196" i="27"/>
  <c r="M1196" i="27"/>
  <c r="N1196" i="27"/>
  <c r="O1196" i="27"/>
  <c r="P1196" i="27"/>
  <c r="Q1196" i="27"/>
  <c r="R1196" i="27"/>
  <c r="S1196" i="27"/>
  <c r="H1197" i="27"/>
  <c r="I1197" i="27"/>
  <c r="J1197" i="27"/>
  <c r="K1197" i="27"/>
  <c r="L1197" i="27"/>
  <c r="M1197" i="27"/>
  <c r="N1197" i="27"/>
  <c r="O1197" i="27"/>
  <c r="P1197" i="27"/>
  <c r="Q1197" i="27"/>
  <c r="R1197" i="27"/>
  <c r="S1197" i="27"/>
  <c r="H1198" i="27"/>
  <c r="I1198" i="27"/>
  <c r="J1198" i="27"/>
  <c r="K1198" i="27"/>
  <c r="L1198" i="27"/>
  <c r="M1198" i="27"/>
  <c r="N1198" i="27"/>
  <c r="O1198" i="27"/>
  <c r="P1198" i="27"/>
  <c r="Q1198" i="27"/>
  <c r="R1198" i="27"/>
  <c r="S1198" i="27"/>
  <c r="H1199" i="27"/>
  <c r="I1199" i="27"/>
  <c r="J1199" i="27"/>
  <c r="K1199" i="27"/>
  <c r="L1199" i="27"/>
  <c r="M1199" i="27"/>
  <c r="N1199" i="27"/>
  <c r="O1199" i="27"/>
  <c r="P1199" i="27"/>
  <c r="Q1199" i="27"/>
  <c r="R1199" i="27"/>
  <c r="S1199" i="27"/>
  <c r="H1200" i="27"/>
  <c r="I1200" i="27"/>
  <c r="J1200" i="27"/>
  <c r="K1200" i="27"/>
  <c r="L1200" i="27"/>
  <c r="M1200" i="27"/>
  <c r="N1200" i="27"/>
  <c r="O1200" i="27"/>
  <c r="P1200" i="27"/>
  <c r="Q1200" i="27"/>
  <c r="R1200" i="27"/>
  <c r="S1200" i="27"/>
  <c r="H1201" i="27"/>
  <c r="I1201" i="27"/>
  <c r="J1201" i="27"/>
  <c r="K1201" i="27"/>
  <c r="L1201" i="27"/>
  <c r="M1201" i="27"/>
  <c r="N1201" i="27"/>
  <c r="O1201" i="27"/>
  <c r="P1201" i="27"/>
  <c r="Q1201" i="27"/>
  <c r="R1201" i="27"/>
  <c r="S1201" i="27"/>
  <c r="H1202" i="27"/>
  <c r="I1202" i="27"/>
  <c r="J1202" i="27"/>
  <c r="K1202" i="27"/>
  <c r="L1202" i="27"/>
  <c r="M1202" i="27"/>
  <c r="N1202" i="27"/>
  <c r="O1202" i="27"/>
  <c r="P1202" i="27"/>
  <c r="Q1202" i="27"/>
  <c r="R1202" i="27"/>
  <c r="S1202" i="27"/>
  <c r="H1203" i="27"/>
  <c r="I1203" i="27"/>
  <c r="J1203" i="27"/>
  <c r="K1203" i="27"/>
  <c r="L1203" i="27"/>
  <c r="M1203" i="27"/>
  <c r="N1203" i="27"/>
  <c r="O1203" i="27"/>
  <c r="P1203" i="27"/>
  <c r="Q1203" i="27"/>
  <c r="R1203" i="27"/>
  <c r="S1203" i="27"/>
  <c r="H1204" i="27"/>
  <c r="I1204" i="27"/>
  <c r="J1204" i="27"/>
  <c r="K1204" i="27"/>
  <c r="L1204" i="27"/>
  <c r="M1204" i="27"/>
  <c r="N1204" i="27"/>
  <c r="O1204" i="27"/>
  <c r="P1204" i="27"/>
  <c r="Q1204" i="27"/>
  <c r="R1204" i="27"/>
  <c r="S1204" i="27"/>
  <c r="H1205" i="27"/>
  <c r="I1205" i="27"/>
  <c r="J1205" i="27"/>
  <c r="K1205" i="27"/>
  <c r="L1205" i="27"/>
  <c r="M1205" i="27"/>
  <c r="N1205" i="27"/>
  <c r="O1205" i="27"/>
  <c r="P1205" i="27"/>
  <c r="Q1205" i="27"/>
  <c r="R1205" i="27"/>
  <c r="S1205" i="27"/>
  <c r="H1206" i="27"/>
  <c r="I1206" i="27"/>
  <c r="J1206" i="27"/>
  <c r="K1206" i="27"/>
  <c r="L1206" i="27"/>
  <c r="M1206" i="27"/>
  <c r="N1206" i="27"/>
  <c r="O1206" i="27"/>
  <c r="P1206" i="27"/>
  <c r="Q1206" i="27"/>
  <c r="R1206" i="27"/>
  <c r="S1206" i="27"/>
  <c r="H1207" i="27"/>
  <c r="I1207" i="27"/>
  <c r="J1207" i="27"/>
  <c r="K1207" i="27"/>
  <c r="L1207" i="27"/>
  <c r="M1207" i="27"/>
  <c r="N1207" i="27"/>
  <c r="O1207" i="27"/>
  <c r="P1207" i="27"/>
  <c r="Q1207" i="27"/>
  <c r="R1207" i="27"/>
  <c r="S1207" i="27"/>
  <c r="H1208" i="27"/>
  <c r="I1208" i="27"/>
  <c r="J1208" i="27"/>
  <c r="K1208" i="27"/>
  <c r="L1208" i="27"/>
  <c r="M1208" i="27"/>
  <c r="N1208" i="27"/>
  <c r="O1208" i="27"/>
  <c r="P1208" i="27"/>
  <c r="Q1208" i="27"/>
  <c r="R1208" i="27"/>
  <c r="S1208" i="27"/>
  <c r="H1209" i="27"/>
  <c r="I1209" i="27"/>
  <c r="J1209" i="27"/>
  <c r="K1209" i="27"/>
  <c r="L1209" i="27"/>
  <c r="M1209" i="27"/>
  <c r="N1209" i="27"/>
  <c r="O1209" i="27"/>
  <c r="P1209" i="27"/>
  <c r="Q1209" i="27"/>
  <c r="R1209" i="27"/>
  <c r="S1209" i="27"/>
  <c r="H1210" i="27"/>
  <c r="I1210" i="27"/>
  <c r="J1210" i="27"/>
  <c r="K1210" i="27"/>
  <c r="L1210" i="27"/>
  <c r="M1210" i="27"/>
  <c r="N1210" i="27"/>
  <c r="O1210" i="27"/>
  <c r="P1210" i="27"/>
  <c r="Q1210" i="27"/>
  <c r="R1210" i="27"/>
  <c r="S1210" i="27"/>
  <c r="H1211" i="27"/>
  <c r="I1211" i="27"/>
  <c r="J1211" i="27"/>
  <c r="K1211" i="27"/>
  <c r="L1211" i="27"/>
  <c r="M1211" i="27"/>
  <c r="N1211" i="27"/>
  <c r="O1211" i="27"/>
  <c r="P1211" i="27"/>
  <c r="Q1211" i="27"/>
  <c r="R1211" i="27"/>
  <c r="S1211" i="27"/>
  <c r="H1212" i="27"/>
  <c r="I1212" i="27"/>
  <c r="J1212" i="27"/>
  <c r="K1212" i="27"/>
  <c r="L1212" i="27"/>
  <c r="M1212" i="27"/>
  <c r="N1212" i="27"/>
  <c r="O1212" i="27"/>
  <c r="P1212" i="27"/>
  <c r="Q1212" i="27"/>
  <c r="R1212" i="27"/>
  <c r="S1212" i="27"/>
  <c r="H1213" i="27"/>
  <c r="I1213" i="27"/>
  <c r="J1213" i="27"/>
  <c r="K1213" i="27"/>
  <c r="L1213" i="27"/>
  <c r="M1213" i="27"/>
  <c r="N1213" i="27"/>
  <c r="O1213" i="27"/>
  <c r="P1213" i="27"/>
  <c r="Q1213" i="27"/>
  <c r="R1213" i="27"/>
  <c r="S1213" i="27"/>
  <c r="H1214" i="27"/>
  <c r="I1214" i="27"/>
  <c r="J1214" i="27"/>
  <c r="K1214" i="27"/>
  <c r="L1214" i="27"/>
  <c r="M1214" i="27"/>
  <c r="N1214" i="27"/>
  <c r="O1214" i="27"/>
  <c r="P1214" i="27"/>
  <c r="Q1214" i="27"/>
  <c r="R1214" i="27"/>
  <c r="S1214" i="27"/>
  <c r="H1215" i="27"/>
  <c r="I1215" i="27"/>
  <c r="J1215" i="27"/>
  <c r="K1215" i="27"/>
  <c r="L1215" i="27"/>
  <c r="M1215" i="27"/>
  <c r="N1215" i="27"/>
  <c r="O1215" i="27"/>
  <c r="P1215" i="27"/>
  <c r="Q1215" i="27"/>
  <c r="R1215" i="27"/>
  <c r="S1215" i="27"/>
  <c r="H1216" i="27"/>
  <c r="I1216" i="27"/>
  <c r="J1216" i="27"/>
  <c r="K1216" i="27"/>
  <c r="L1216" i="27"/>
  <c r="M1216" i="27"/>
  <c r="N1216" i="27"/>
  <c r="O1216" i="27"/>
  <c r="P1216" i="27"/>
  <c r="Q1216" i="27"/>
  <c r="R1216" i="27"/>
  <c r="S1216" i="27"/>
  <c r="H1217" i="27"/>
  <c r="I1217" i="27"/>
  <c r="J1217" i="27"/>
  <c r="K1217" i="27"/>
  <c r="L1217" i="27"/>
  <c r="M1217" i="27"/>
  <c r="N1217" i="27"/>
  <c r="O1217" i="27"/>
  <c r="P1217" i="27"/>
  <c r="Q1217" i="27"/>
  <c r="R1217" i="27"/>
  <c r="S1217" i="27"/>
  <c r="H1218" i="27"/>
  <c r="I1218" i="27"/>
  <c r="J1218" i="27"/>
  <c r="K1218" i="27"/>
  <c r="L1218" i="27"/>
  <c r="M1218" i="27"/>
  <c r="N1218" i="27"/>
  <c r="O1218" i="27"/>
  <c r="P1218" i="27"/>
  <c r="Q1218" i="27"/>
  <c r="R1218" i="27"/>
  <c r="S1218" i="27"/>
  <c r="H1219" i="27"/>
  <c r="I1219" i="27"/>
  <c r="J1219" i="27"/>
  <c r="K1219" i="27"/>
  <c r="L1219" i="27"/>
  <c r="M1219" i="27"/>
  <c r="N1219" i="27"/>
  <c r="O1219" i="27"/>
  <c r="P1219" i="27"/>
  <c r="Q1219" i="27"/>
  <c r="R1219" i="27"/>
  <c r="S1219" i="27"/>
  <c r="H1220" i="27"/>
  <c r="I1220" i="27"/>
  <c r="J1220" i="27"/>
  <c r="K1220" i="27"/>
  <c r="L1220" i="27"/>
  <c r="M1220" i="27"/>
  <c r="N1220" i="27"/>
  <c r="O1220" i="27"/>
  <c r="P1220" i="27"/>
  <c r="Q1220" i="27"/>
  <c r="R1220" i="27"/>
  <c r="S1220" i="27"/>
  <c r="H1221" i="27"/>
  <c r="I1221" i="27"/>
  <c r="J1221" i="27"/>
  <c r="K1221" i="27"/>
  <c r="L1221" i="27"/>
  <c r="M1221" i="27"/>
  <c r="N1221" i="27"/>
  <c r="O1221" i="27"/>
  <c r="P1221" i="27"/>
  <c r="Q1221" i="27"/>
  <c r="R1221" i="27"/>
  <c r="S1221" i="27"/>
  <c r="H1222" i="27"/>
  <c r="I1222" i="27"/>
  <c r="J1222" i="27"/>
  <c r="K1222" i="27"/>
  <c r="L1222" i="27"/>
  <c r="M1222" i="27"/>
  <c r="N1222" i="27"/>
  <c r="O1222" i="27"/>
  <c r="P1222" i="27"/>
  <c r="Q1222" i="27"/>
  <c r="R1222" i="27"/>
  <c r="S1222" i="27"/>
  <c r="H1223" i="27"/>
  <c r="I1223" i="27"/>
  <c r="J1223" i="27"/>
  <c r="K1223" i="27"/>
  <c r="L1223" i="27"/>
  <c r="M1223" i="27"/>
  <c r="N1223" i="27"/>
  <c r="O1223" i="27"/>
  <c r="P1223" i="27"/>
  <c r="Q1223" i="27"/>
  <c r="R1223" i="27"/>
  <c r="S1223" i="27"/>
  <c r="H1224" i="27"/>
  <c r="I1224" i="27"/>
  <c r="J1224" i="27"/>
  <c r="K1224" i="27"/>
  <c r="L1224" i="27"/>
  <c r="M1224" i="27"/>
  <c r="N1224" i="27"/>
  <c r="O1224" i="27"/>
  <c r="P1224" i="27"/>
  <c r="Q1224" i="27"/>
  <c r="R1224" i="27"/>
  <c r="S1224" i="27"/>
  <c r="H1225" i="27"/>
  <c r="I1225" i="27"/>
  <c r="J1225" i="27"/>
  <c r="K1225" i="27"/>
  <c r="L1225" i="27"/>
  <c r="M1225" i="27"/>
  <c r="N1225" i="27"/>
  <c r="O1225" i="27"/>
  <c r="P1225" i="27"/>
  <c r="Q1225" i="27"/>
  <c r="R1225" i="27"/>
  <c r="S1225" i="27"/>
  <c r="H1226" i="27"/>
  <c r="I1226" i="27"/>
  <c r="J1226" i="27"/>
  <c r="K1226" i="27"/>
  <c r="L1226" i="27"/>
  <c r="M1226" i="27"/>
  <c r="N1226" i="27"/>
  <c r="O1226" i="27"/>
  <c r="P1226" i="27"/>
  <c r="Q1226" i="27"/>
  <c r="R1226" i="27"/>
  <c r="S1226" i="27"/>
  <c r="H1227" i="27"/>
  <c r="I1227" i="27"/>
  <c r="J1227" i="27"/>
  <c r="K1227" i="27"/>
  <c r="L1227" i="27"/>
  <c r="M1227" i="27"/>
  <c r="N1227" i="27"/>
  <c r="O1227" i="27"/>
  <c r="P1227" i="27"/>
  <c r="Q1227" i="27"/>
  <c r="R1227" i="27"/>
  <c r="S1227" i="27"/>
  <c r="H1228" i="27"/>
  <c r="I1228" i="27"/>
  <c r="J1228" i="27"/>
  <c r="K1228" i="27"/>
  <c r="L1228" i="27"/>
  <c r="M1228" i="27"/>
  <c r="N1228" i="27"/>
  <c r="O1228" i="27"/>
  <c r="P1228" i="27"/>
  <c r="Q1228" i="27"/>
  <c r="R1228" i="27"/>
  <c r="S1228" i="27"/>
  <c r="H1229" i="27"/>
  <c r="I1229" i="27"/>
  <c r="J1229" i="27"/>
  <c r="K1229" i="27"/>
  <c r="L1229" i="27"/>
  <c r="M1229" i="27"/>
  <c r="N1229" i="27"/>
  <c r="O1229" i="27"/>
  <c r="P1229" i="27"/>
  <c r="Q1229" i="27"/>
  <c r="R1229" i="27"/>
  <c r="S1229" i="27"/>
  <c r="H1230" i="27"/>
  <c r="I1230" i="27"/>
  <c r="J1230" i="27"/>
  <c r="K1230" i="27"/>
  <c r="L1230" i="27"/>
  <c r="M1230" i="27"/>
  <c r="N1230" i="27"/>
  <c r="O1230" i="27"/>
  <c r="P1230" i="27"/>
  <c r="Q1230" i="27"/>
  <c r="R1230" i="27"/>
  <c r="S1230" i="27"/>
  <c r="H1231" i="27"/>
  <c r="I1231" i="27"/>
  <c r="J1231" i="27"/>
  <c r="K1231" i="27"/>
  <c r="L1231" i="27"/>
  <c r="M1231" i="27"/>
  <c r="N1231" i="27"/>
  <c r="O1231" i="27"/>
  <c r="P1231" i="27"/>
  <c r="Q1231" i="27"/>
  <c r="R1231" i="27"/>
  <c r="S1231" i="27"/>
  <c r="H1232" i="27"/>
  <c r="I1232" i="27"/>
  <c r="J1232" i="27"/>
  <c r="K1232" i="27"/>
  <c r="L1232" i="27"/>
  <c r="M1232" i="27"/>
  <c r="N1232" i="27"/>
  <c r="O1232" i="27"/>
  <c r="P1232" i="27"/>
  <c r="Q1232" i="27"/>
  <c r="R1232" i="27"/>
  <c r="S1232" i="27"/>
  <c r="H1233" i="27"/>
  <c r="I1233" i="27"/>
  <c r="J1233" i="27"/>
  <c r="K1233" i="27"/>
  <c r="L1233" i="27"/>
  <c r="M1233" i="27"/>
  <c r="N1233" i="27"/>
  <c r="O1233" i="27"/>
  <c r="P1233" i="27"/>
  <c r="Q1233" i="27"/>
  <c r="R1233" i="27"/>
  <c r="S1233" i="27"/>
  <c r="H1234" i="27"/>
  <c r="I1234" i="27"/>
  <c r="J1234" i="27"/>
  <c r="K1234" i="27"/>
  <c r="L1234" i="27"/>
  <c r="M1234" i="27"/>
  <c r="N1234" i="27"/>
  <c r="O1234" i="27"/>
  <c r="P1234" i="27"/>
  <c r="Q1234" i="27"/>
  <c r="R1234" i="27"/>
  <c r="S1234" i="27"/>
  <c r="H1235" i="27"/>
  <c r="I1235" i="27"/>
  <c r="J1235" i="27"/>
  <c r="K1235" i="27"/>
  <c r="L1235" i="27"/>
  <c r="M1235" i="27"/>
  <c r="N1235" i="27"/>
  <c r="O1235" i="27"/>
  <c r="P1235" i="27"/>
  <c r="Q1235" i="27"/>
  <c r="R1235" i="27"/>
  <c r="S1235" i="27"/>
  <c r="H1236" i="27"/>
  <c r="I1236" i="27"/>
  <c r="J1236" i="27"/>
  <c r="K1236" i="27"/>
  <c r="L1236" i="27"/>
  <c r="M1236" i="27"/>
  <c r="N1236" i="27"/>
  <c r="O1236" i="27"/>
  <c r="P1236" i="27"/>
  <c r="Q1236" i="27"/>
  <c r="R1236" i="27"/>
  <c r="S1236" i="27"/>
  <c r="H1237" i="27"/>
  <c r="I1237" i="27"/>
  <c r="J1237" i="27"/>
  <c r="K1237" i="27"/>
  <c r="L1237" i="27"/>
  <c r="M1237" i="27"/>
  <c r="N1237" i="27"/>
  <c r="O1237" i="27"/>
  <c r="P1237" i="27"/>
  <c r="Q1237" i="27"/>
  <c r="R1237" i="27"/>
  <c r="S1237" i="27"/>
  <c r="H1238" i="27"/>
  <c r="I1238" i="27"/>
  <c r="J1238" i="27"/>
  <c r="K1238" i="27"/>
  <c r="L1238" i="27"/>
  <c r="M1238" i="27"/>
  <c r="N1238" i="27"/>
  <c r="O1238" i="27"/>
  <c r="P1238" i="27"/>
  <c r="Q1238" i="27"/>
  <c r="R1238" i="27"/>
  <c r="S1238" i="27"/>
  <c r="H1239" i="27"/>
  <c r="I1239" i="27"/>
  <c r="J1239" i="27"/>
  <c r="K1239" i="27"/>
  <c r="L1239" i="27"/>
  <c r="M1239" i="27"/>
  <c r="N1239" i="27"/>
  <c r="O1239" i="27"/>
  <c r="P1239" i="27"/>
  <c r="Q1239" i="27"/>
  <c r="R1239" i="27"/>
  <c r="S1239" i="27"/>
  <c r="H1240" i="27"/>
  <c r="I1240" i="27"/>
  <c r="J1240" i="27"/>
  <c r="K1240" i="27"/>
  <c r="L1240" i="27"/>
  <c r="M1240" i="27"/>
  <c r="N1240" i="27"/>
  <c r="O1240" i="27"/>
  <c r="P1240" i="27"/>
  <c r="Q1240" i="27"/>
  <c r="R1240" i="27"/>
  <c r="S1240" i="27"/>
  <c r="H1241" i="27"/>
  <c r="I1241" i="27"/>
  <c r="J1241" i="27"/>
  <c r="K1241" i="27"/>
  <c r="L1241" i="27"/>
  <c r="M1241" i="27"/>
  <c r="N1241" i="27"/>
  <c r="O1241" i="27"/>
  <c r="P1241" i="27"/>
  <c r="Q1241" i="27"/>
  <c r="R1241" i="27"/>
  <c r="S1241" i="27"/>
  <c r="H1242" i="27"/>
  <c r="I1242" i="27"/>
  <c r="J1242" i="27"/>
  <c r="K1242" i="27"/>
  <c r="L1242" i="27"/>
  <c r="M1242" i="27"/>
  <c r="N1242" i="27"/>
  <c r="O1242" i="27"/>
  <c r="P1242" i="27"/>
  <c r="Q1242" i="27"/>
  <c r="R1242" i="27"/>
  <c r="S1242" i="27"/>
  <c r="H1243" i="27"/>
  <c r="I1243" i="27"/>
  <c r="J1243" i="27"/>
  <c r="K1243" i="27"/>
  <c r="L1243" i="27"/>
  <c r="M1243" i="27"/>
  <c r="N1243" i="27"/>
  <c r="O1243" i="27"/>
  <c r="P1243" i="27"/>
  <c r="Q1243" i="27"/>
  <c r="R1243" i="27"/>
  <c r="S1243" i="27"/>
  <c r="H1244" i="27"/>
  <c r="I1244" i="27"/>
  <c r="J1244" i="27"/>
  <c r="K1244" i="27"/>
  <c r="L1244" i="27"/>
  <c r="M1244" i="27"/>
  <c r="N1244" i="27"/>
  <c r="O1244" i="27"/>
  <c r="P1244" i="27"/>
  <c r="Q1244" i="27"/>
  <c r="R1244" i="27"/>
  <c r="S1244" i="27"/>
  <c r="H1245" i="27"/>
  <c r="I1245" i="27"/>
  <c r="J1245" i="27"/>
  <c r="K1245" i="27"/>
  <c r="L1245" i="27"/>
  <c r="M1245" i="27"/>
  <c r="N1245" i="27"/>
  <c r="O1245" i="27"/>
  <c r="P1245" i="27"/>
  <c r="Q1245" i="27"/>
  <c r="R1245" i="27"/>
  <c r="S1245" i="27"/>
  <c r="H1246" i="27"/>
  <c r="I1246" i="27"/>
  <c r="J1246" i="27"/>
  <c r="K1246" i="27"/>
  <c r="L1246" i="27"/>
  <c r="M1246" i="27"/>
  <c r="N1246" i="27"/>
  <c r="O1246" i="27"/>
  <c r="P1246" i="27"/>
  <c r="Q1246" i="27"/>
  <c r="R1246" i="27"/>
  <c r="S1246" i="27"/>
  <c r="H1247" i="27"/>
  <c r="I1247" i="27"/>
  <c r="J1247" i="27"/>
  <c r="K1247" i="27"/>
  <c r="L1247" i="27"/>
  <c r="M1247" i="27"/>
  <c r="N1247" i="27"/>
  <c r="O1247" i="27"/>
  <c r="P1247" i="27"/>
  <c r="Q1247" i="27"/>
  <c r="R1247" i="27"/>
  <c r="S1247" i="27"/>
  <c r="H1248" i="27"/>
  <c r="I1248" i="27"/>
  <c r="J1248" i="27"/>
  <c r="K1248" i="27"/>
  <c r="L1248" i="27"/>
  <c r="M1248" i="27"/>
  <c r="N1248" i="27"/>
  <c r="O1248" i="27"/>
  <c r="P1248" i="27"/>
  <c r="Q1248" i="27"/>
  <c r="R1248" i="27"/>
  <c r="S1248" i="27"/>
  <c r="H1249" i="27"/>
  <c r="I1249" i="27"/>
  <c r="J1249" i="27"/>
  <c r="K1249" i="27"/>
  <c r="L1249" i="27"/>
  <c r="M1249" i="27"/>
  <c r="N1249" i="27"/>
  <c r="O1249" i="27"/>
  <c r="P1249" i="27"/>
  <c r="Q1249" i="27"/>
  <c r="R1249" i="27"/>
  <c r="S1249" i="27"/>
  <c r="H1250" i="27"/>
  <c r="I1250" i="27"/>
  <c r="J1250" i="27"/>
  <c r="K1250" i="27"/>
  <c r="L1250" i="27"/>
  <c r="M1250" i="27"/>
  <c r="N1250" i="27"/>
  <c r="O1250" i="27"/>
  <c r="P1250" i="27"/>
  <c r="Q1250" i="27"/>
  <c r="R1250" i="27"/>
  <c r="S1250" i="27"/>
  <c r="H1251" i="27"/>
  <c r="I1251" i="27"/>
  <c r="J1251" i="27"/>
  <c r="K1251" i="27"/>
  <c r="L1251" i="27"/>
  <c r="M1251" i="27"/>
  <c r="N1251" i="27"/>
  <c r="O1251" i="27"/>
  <c r="P1251" i="27"/>
  <c r="Q1251" i="27"/>
  <c r="R1251" i="27"/>
  <c r="S1251" i="27"/>
  <c r="H1252" i="27"/>
  <c r="I1252" i="27"/>
  <c r="J1252" i="27"/>
  <c r="K1252" i="27"/>
  <c r="L1252" i="27"/>
  <c r="M1252" i="27"/>
  <c r="N1252" i="27"/>
  <c r="O1252" i="27"/>
  <c r="P1252" i="27"/>
  <c r="Q1252" i="27"/>
  <c r="R1252" i="27"/>
  <c r="S1252" i="27"/>
  <c r="H1253" i="27"/>
  <c r="I1253" i="27"/>
  <c r="J1253" i="27"/>
  <c r="K1253" i="27"/>
  <c r="L1253" i="27"/>
  <c r="M1253" i="27"/>
  <c r="N1253" i="27"/>
  <c r="O1253" i="27"/>
  <c r="P1253" i="27"/>
  <c r="Q1253" i="27"/>
  <c r="R1253" i="27"/>
  <c r="S1253" i="27"/>
  <c r="H1254" i="27"/>
  <c r="I1254" i="27"/>
  <c r="J1254" i="27"/>
  <c r="K1254" i="27"/>
  <c r="L1254" i="27"/>
  <c r="M1254" i="27"/>
  <c r="N1254" i="27"/>
  <c r="O1254" i="27"/>
  <c r="P1254" i="27"/>
  <c r="Q1254" i="27"/>
  <c r="R1254" i="27"/>
  <c r="S1254" i="27"/>
  <c r="H1255" i="27"/>
  <c r="I1255" i="27"/>
  <c r="J1255" i="27"/>
  <c r="K1255" i="27"/>
  <c r="L1255" i="27"/>
  <c r="M1255" i="27"/>
  <c r="N1255" i="27"/>
  <c r="O1255" i="27"/>
  <c r="P1255" i="27"/>
  <c r="Q1255" i="27"/>
  <c r="R1255" i="27"/>
  <c r="S1255" i="27"/>
  <c r="H1256" i="27"/>
  <c r="I1256" i="27"/>
  <c r="J1256" i="27"/>
  <c r="K1256" i="27"/>
  <c r="L1256" i="27"/>
  <c r="M1256" i="27"/>
  <c r="N1256" i="27"/>
  <c r="O1256" i="27"/>
  <c r="P1256" i="27"/>
  <c r="Q1256" i="27"/>
  <c r="R1256" i="27"/>
  <c r="S1256" i="27"/>
  <c r="H1257" i="27"/>
  <c r="I1257" i="27"/>
  <c r="J1257" i="27"/>
  <c r="K1257" i="27"/>
  <c r="L1257" i="27"/>
  <c r="M1257" i="27"/>
  <c r="N1257" i="27"/>
  <c r="O1257" i="27"/>
  <c r="P1257" i="27"/>
  <c r="Q1257" i="27"/>
  <c r="R1257" i="27"/>
  <c r="S1257" i="27"/>
  <c r="H1258" i="27"/>
  <c r="I1258" i="27"/>
  <c r="J1258" i="27"/>
  <c r="K1258" i="27"/>
  <c r="L1258" i="27"/>
  <c r="M1258" i="27"/>
  <c r="N1258" i="27"/>
  <c r="O1258" i="27"/>
  <c r="P1258" i="27"/>
  <c r="Q1258" i="27"/>
  <c r="R1258" i="27"/>
  <c r="S1258" i="27"/>
  <c r="H1259" i="27"/>
  <c r="I1259" i="27"/>
  <c r="J1259" i="27"/>
  <c r="K1259" i="27"/>
  <c r="L1259" i="27"/>
  <c r="M1259" i="27"/>
  <c r="N1259" i="27"/>
  <c r="O1259" i="27"/>
  <c r="P1259" i="27"/>
  <c r="Q1259" i="27"/>
  <c r="R1259" i="27"/>
  <c r="S1259" i="27"/>
  <c r="H1260" i="27"/>
  <c r="I1260" i="27"/>
  <c r="J1260" i="27"/>
  <c r="K1260" i="27"/>
  <c r="L1260" i="27"/>
  <c r="M1260" i="27"/>
  <c r="N1260" i="27"/>
  <c r="O1260" i="27"/>
  <c r="P1260" i="27"/>
  <c r="Q1260" i="27"/>
  <c r="R1260" i="27"/>
  <c r="S1260" i="27"/>
  <c r="H1261" i="27"/>
  <c r="I1261" i="27"/>
  <c r="J1261" i="27"/>
  <c r="K1261" i="27"/>
  <c r="L1261" i="27"/>
  <c r="M1261" i="27"/>
  <c r="N1261" i="27"/>
  <c r="O1261" i="27"/>
  <c r="P1261" i="27"/>
  <c r="Q1261" i="27"/>
  <c r="R1261" i="27"/>
  <c r="S1261" i="27"/>
  <c r="H1262" i="27"/>
  <c r="I1262" i="27"/>
  <c r="J1262" i="27"/>
  <c r="K1262" i="27"/>
  <c r="L1262" i="27"/>
  <c r="M1262" i="27"/>
  <c r="N1262" i="27"/>
  <c r="O1262" i="27"/>
  <c r="P1262" i="27"/>
  <c r="Q1262" i="27"/>
  <c r="R1262" i="27"/>
  <c r="S1262" i="27"/>
  <c r="H1263" i="27"/>
  <c r="I1263" i="27"/>
  <c r="J1263" i="27"/>
  <c r="K1263" i="27"/>
  <c r="L1263" i="27"/>
  <c r="M1263" i="27"/>
  <c r="N1263" i="27"/>
  <c r="O1263" i="27"/>
  <c r="P1263" i="27"/>
  <c r="Q1263" i="27"/>
  <c r="R1263" i="27"/>
  <c r="S1263" i="27"/>
  <c r="H1264" i="27"/>
  <c r="I1264" i="27"/>
  <c r="J1264" i="27"/>
  <c r="K1264" i="27"/>
  <c r="L1264" i="27"/>
  <c r="M1264" i="27"/>
  <c r="N1264" i="27"/>
  <c r="O1264" i="27"/>
  <c r="P1264" i="27"/>
  <c r="Q1264" i="27"/>
  <c r="R1264" i="27"/>
  <c r="S1264" i="27"/>
  <c r="H1265" i="27"/>
  <c r="I1265" i="27"/>
  <c r="J1265" i="27"/>
  <c r="K1265" i="27"/>
  <c r="L1265" i="27"/>
  <c r="M1265" i="27"/>
  <c r="N1265" i="27"/>
  <c r="O1265" i="27"/>
  <c r="P1265" i="27"/>
  <c r="Q1265" i="27"/>
  <c r="R1265" i="27"/>
  <c r="S1265" i="27"/>
  <c r="H1266" i="27"/>
  <c r="I1266" i="27"/>
  <c r="J1266" i="27"/>
  <c r="K1266" i="27"/>
  <c r="L1266" i="27"/>
  <c r="M1266" i="27"/>
  <c r="N1266" i="27"/>
  <c r="O1266" i="27"/>
  <c r="P1266" i="27"/>
  <c r="Q1266" i="27"/>
  <c r="R1266" i="27"/>
  <c r="S1266" i="27"/>
  <c r="H1267" i="27"/>
  <c r="I1267" i="27"/>
  <c r="J1267" i="27"/>
  <c r="K1267" i="27"/>
  <c r="L1267" i="27"/>
  <c r="M1267" i="27"/>
  <c r="N1267" i="27"/>
  <c r="O1267" i="27"/>
  <c r="P1267" i="27"/>
  <c r="Q1267" i="27"/>
  <c r="R1267" i="27"/>
  <c r="S1267" i="27"/>
  <c r="H1268" i="27"/>
  <c r="I1268" i="27"/>
  <c r="J1268" i="27"/>
  <c r="K1268" i="27"/>
  <c r="L1268" i="27"/>
  <c r="M1268" i="27"/>
  <c r="N1268" i="27"/>
  <c r="O1268" i="27"/>
  <c r="P1268" i="27"/>
  <c r="Q1268" i="27"/>
  <c r="R1268" i="27"/>
  <c r="S1268" i="27"/>
  <c r="H1269" i="27"/>
  <c r="I1269" i="27"/>
  <c r="J1269" i="27"/>
  <c r="K1269" i="27"/>
  <c r="L1269" i="27"/>
  <c r="M1269" i="27"/>
  <c r="N1269" i="27"/>
  <c r="O1269" i="27"/>
  <c r="P1269" i="27"/>
  <c r="Q1269" i="27"/>
  <c r="R1269" i="27"/>
  <c r="S1269" i="27"/>
  <c r="H1270" i="27"/>
  <c r="I1270" i="27"/>
  <c r="J1270" i="27"/>
  <c r="K1270" i="27"/>
  <c r="L1270" i="27"/>
  <c r="M1270" i="27"/>
  <c r="N1270" i="27"/>
  <c r="O1270" i="27"/>
  <c r="P1270" i="27"/>
  <c r="Q1270" i="27"/>
  <c r="R1270" i="27"/>
  <c r="S1270" i="27"/>
  <c r="H1271" i="27"/>
  <c r="I1271" i="27"/>
  <c r="J1271" i="27"/>
  <c r="K1271" i="27"/>
  <c r="L1271" i="27"/>
  <c r="M1271" i="27"/>
  <c r="N1271" i="27"/>
  <c r="O1271" i="27"/>
  <c r="P1271" i="27"/>
  <c r="Q1271" i="27"/>
  <c r="R1271" i="27"/>
  <c r="S1271" i="27"/>
  <c r="H1272" i="27"/>
  <c r="I1272" i="27"/>
  <c r="J1272" i="27"/>
  <c r="K1272" i="27"/>
  <c r="L1272" i="27"/>
  <c r="M1272" i="27"/>
  <c r="N1272" i="27"/>
  <c r="O1272" i="27"/>
  <c r="P1272" i="27"/>
  <c r="Q1272" i="27"/>
  <c r="R1272" i="27"/>
  <c r="S1272" i="27"/>
  <c r="H1273" i="27"/>
  <c r="I1273" i="27"/>
  <c r="J1273" i="27"/>
  <c r="K1273" i="27"/>
  <c r="L1273" i="27"/>
  <c r="M1273" i="27"/>
  <c r="N1273" i="27"/>
  <c r="O1273" i="27"/>
  <c r="P1273" i="27"/>
  <c r="Q1273" i="27"/>
  <c r="R1273" i="27"/>
  <c r="S1273" i="27"/>
  <c r="H1274" i="27"/>
  <c r="I1274" i="27"/>
  <c r="J1274" i="27"/>
  <c r="K1274" i="27"/>
  <c r="L1274" i="27"/>
  <c r="M1274" i="27"/>
  <c r="N1274" i="27"/>
  <c r="O1274" i="27"/>
  <c r="P1274" i="27"/>
  <c r="Q1274" i="27"/>
  <c r="R1274" i="27"/>
  <c r="S1274" i="27"/>
  <c r="H1275" i="27"/>
  <c r="I1275" i="27"/>
  <c r="J1275" i="27"/>
  <c r="K1275" i="27"/>
  <c r="L1275" i="27"/>
  <c r="M1275" i="27"/>
  <c r="N1275" i="27"/>
  <c r="O1275" i="27"/>
  <c r="P1275" i="27"/>
  <c r="Q1275" i="27"/>
  <c r="R1275" i="27"/>
  <c r="S1275" i="27"/>
  <c r="H1276" i="27"/>
  <c r="I1276" i="27"/>
  <c r="J1276" i="27"/>
  <c r="K1276" i="27"/>
  <c r="L1276" i="27"/>
  <c r="M1276" i="27"/>
  <c r="N1276" i="27"/>
  <c r="O1276" i="27"/>
  <c r="P1276" i="27"/>
  <c r="Q1276" i="27"/>
  <c r="R1276" i="27"/>
  <c r="S1276" i="27"/>
  <c r="H1277" i="27"/>
  <c r="I1277" i="27"/>
  <c r="J1277" i="27"/>
  <c r="K1277" i="27"/>
  <c r="L1277" i="27"/>
  <c r="M1277" i="27"/>
  <c r="N1277" i="27"/>
  <c r="O1277" i="27"/>
  <c r="P1277" i="27"/>
  <c r="Q1277" i="27"/>
  <c r="R1277" i="27"/>
  <c r="S1277" i="27"/>
  <c r="H1278" i="27"/>
  <c r="I1278" i="27"/>
  <c r="J1278" i="27"/>
  <c r="K1278" i="27"/>
  <c r="L1278" i="27"/>
  <c r="M1278" i="27"/>
  <c r="N1278" i="27"/>
  <c r="O1278" i="27"/>
  <c r="P1278" i="27"/>
  <c r="Q1278" i="27"/>
  <c r="R1278" i="27"/>
  <c r="S1278" i="27"/>
  <c r="H1279" i="27"/>
  <c r="I1279" i="27"/>
  <c r="J1279" i="27"/>
  <c r="K1279" i="27"/>
  <c r="L1279" i="27"/>
  <c r="M1279" i="27"/>
  <c r="N1279" i="27"/>
  <c r="O1279" i="27"/>
  <c r="P1279" i="27"/>
  <c r="Q1279" i="27"/>
  <c r="R1279" i="27"/>
  <c r="S1279" i="27"/>
  <c r="H1280" i="27"/>
  <c r="I1280" i="27"/>
  <c r="J1280" i="27"/>
  <c r="K1280" i="27"/>
  <c r="L1280" i="27"/>
  <c r="M1280" i="27"/>
  <c r="N1280" i="27"/>
  <c r="O1280" i="27"/>
  <c r="P1280" i="27"/>
  <c r="Q1280" i="27"/>
  <c r="R1280" i="27"/>
  <c r="S1280" i="27"/>
  <c r="H1281" i="27"/>
  <c r="I1281" i="27"/>
  <c r="J1281" i="27"/>
  <c r="K1281" i="27"/>
  <c r="L1281" i="27"/>
  <c r="M1281" i="27"/>
  <c r="N1281" i="27"/>
  <c r="O1281" i="27"/>
  <c r="P1281" i="27"/>
  <c r="Q1281" i="27"/>
  <c r="R1281" i="27"/>
  <c r="S1281" i="27"/>
  <c r="H1282" i="27"/>
  <c r="I1282" i="27"/>
  <c r="J1282" i="27"/>
  <c r="K1282" i="27"/>
  <c r="L1282" i="27"/>
  <c r="M1282" i="27"/>
  <c r="N1282" i="27"/>
  <c r="O1282" i="27"/>
  <c r="P1282" i="27"/>
  <c r="Q1282" i="27"/>
  <c r="R1282" i="27"/>
  <c r="S1282" i="27"/>
  <c r="H1283" i="27"/>
  <c r="I1283" i="27"/>
  <c r="J1283" i="27"/>
  <c r="K1283" i="27"/>
  <c r="L1283" i="27"/>
  <c r="M1283" i="27"/>
  <c r="N1283" i="27"/>
  <c r="O1283" i="27"/>
  <c r="P1283" i="27"/>
  <c r="Q1283" i="27"/>
  <c r="R1283" i="27"/>
  <c r="S1283" i="27"/>
  <c r="H1284" i="27"/>
  <c r="I1284" i="27"/>
  <c r="J1284" i="27"/>
  <c r="K1284" i="27"/>
  <c r="L1284" i="27"/>
  <c r="M1284" i="27"/>
  <c r="N1284" i="27"/>
  <c r="O1284" i="27"/>
  <c r="P1284" i="27"/>
  <c r="Q1284" i="27"/>
  <c r="R1284" i="27"/>
  <c r="S1284" i="27"/>
  <c r="H1285" i="27"/>
  <c r="I1285" i="27"/>
  <c r="J1285" i="27"/>
  <c r="K1285" i="27"/>
  <c r="L1285" i="27"/>
  <c r="M1285" i="27"/>
  <c r="N1285" i="27"/>
  <c r="O1285" i="27"/>
  <c r="P1285" i="27"/>
  <c r="Q1285" i="27"/>
  <c r="R1285" i="27"/>
  <c r="S1285" i="27"/>
  <c r="H1286" i="27"/>
  <c r="I1286" i="27"/>
  <c r="J1286" i="27"/>
  <c r="K1286" i="27"/>
  <c r="L1286" i="27"/>
  <c r="M1286" i="27"/>
  <c r="N1286" i="27"/>
  <c r="O1286" i="27"/>
  <c r="P1286" i="27"/>
  <c r="Q1286" i="27"/>
  <c r="R1286" i="27"/>
  <c r="S1286" i="27"/>
  <c r="H1287" i="27"/>
  <c r="I1287" i="27"/>
  <c r="J1287" i="27"/>
  <c r="K1287" i="27"/>
  <c r="L1287" i="27"/>
  <c r="M1287" i="27"/>
  <c r="N1287" i="27"/>
  <c r="O1287" i="27"/>
  <c r="P1287" i="27"/>
  <c r="Q1287" i="27"/>
  <c r="R1287" i="27"/>
  <c r="S1287" i="27"/>
  <c r="H1288" i="27"/>
  <c r="I1288" i="27"/>
  <c r="J1288" i="27"/>
  <c r="K1288" i="27"/>
  <c r="L1288" i="27"/>
  <c r="M1288" i="27"/>
  <c r="N1288" i="27"/>
  <c r="O1288" i="27"/>
  <c r="P1288" i="27"/>
  <c r="Q1288" i="27"/>
  <c r="R1288" i="27"/>
  <c r="S1288" i="27"/>
  <c r="H1289" i="27"/>
  <c r="I1289" i="27"/>
  <c r="J1289" i="27"/>
  <c r="K1289" i="27"/>
  <c r="L1289" i="27"/>
  <c r="M1289" i="27"/>
  <c r="N1289" i="27"/>
  <c r="O1289" i="27"/>
  <c r="P1289" i="27"/>
  <c r="Q1289" i="27"/>
  <c r="R1289" i="27"/>
  <c r="S1289" i="27"/>
  <c r="H1290" i="27"/>
  <c r="I1290" i="27"/>
  <c r="J1290" i="27"/>
  <c r="K1290" i="27"/>
  <c r="L1290" i="27"/>
  <c r="M1290" i="27"/>
  <c r="N1290" i="27"/>
  <c r="O1290" i="27"/>
  <c r="P1290" i="27"/>
  <c r="Q1290" i="27"/>
  <c r="R1290" i="27"/>
  <c r="S1290" i="27"/>
  <c r="H1291" i="27"/>
  <c r="I1291" i="27"/>
  <c r="J1291" i="27"/>
  <c r="K1291" i="27"/>
  <c r="L1291" i="27"/>
  <c r="M1291" i="27"/>
  <c r="N1291" i="27"/>
  <c r="O1291" i="27"/>
  <c r="P1291" i="27"/>
  <c r="Q1291" i="27"/>
  <c r="R1291" i="27"/>
  <c r="S1291" i="27"/>
  <c r="H1292" i="27"/>
  <c r="I1292" i="27"/>
  <c r="J1292" i="27"/>
  <c r="K1292" i="27"/>
  <c r="L1292" i="27"/>
  <c r="M1292" i="27"/>
  <c r="N1292" i="27"/>
  <c r="O1292" i="27"/>
  <c r="P1292" i="27"/>
  <c r="Q1292" i="27"/>
  <c r="R1292" i="27"/>
  <c r="S1292" i="27"/>
  <c r="H1293" i="27"/>
  <c r="I1293" i="27"/>
  <c r="J1293" i="27"/>
  <c r="K1293" i="27"/>
  <c r="L1293" i="27"/>
  <c r="M1293" i="27"/>
  <c r="N1293" i="27"/>
  <c r="O1293" i="27"/>
  <c r="P1293" i="27"/>
  <c r="Q1293" i="27"/>
  <c r="R1293" i="27"/>
  <c r="S1293" i="27"/>
  <c r="H1294" i="27"/>
  <c r="I1294" i="27"/>
  <c r="J1294" i="27"/>
  <c r="K1294" i="27"/>
  <c r="L1294" i="27"/>
  <c r="M1294" i="27"/>
  <c r="N1294" i="27"/>
  <c r="O1294" i="27"/>
  <c r="P1294" i="27"/>
  <c r="Q1294" i="27"/>
  <c r="R1294" i="27"/>
  <c r="S1294" i="27"/>
  <c r="H1295" i="27"/>
  <c r="I1295" i="27"/>
  <c r="J1295" i="27"/>
  <c r="K1295" i="27"/>
  <c r="L1295" i="27"/>
  <c r="M1295" i="27"/>
  <c r="N1295" i="27"/>
  <c r="O1295" i="27"/>
  <c r="P1295" i="27"/>
  <c r="Q1295" i="27"/>
  <c r="R1295" i="27"/>
  <c r="S1295" i="27"/>
  <c r="H1296" i="27"/>
  <c r="I1296" i="27"/>
  <c r="J1296" i="27"/>
  <c r="K1296" i="27"/>
  <c r="L1296" i="27"/>
  <c r="M1296" i="27"/>
  <c r="N1296" i="27"/>
  <c r="O1296" i="27"/>
  <c r="P1296" i="27"/>
  <c r="Q1296" i="27"/>
  <c r="R1296" i="27"/>
  <c r="S1296" i="27"/>
  <c r="H1297" i="27"/>
  <c r="I1297" i="27"/>
  <c r="J1297" i="27"/>
  <c r="K1297" i="27"/>
  <c r="L1297" i="27"/>
  <c r="M1297" i="27"/>
  <c r="N1297" i="27"/>
  <c r="O1297" i="27"/>
  <c r="P1297" i="27"/>
  <c r="Q1297" i="27"/>
  <c r="R1297" i="27"/>
  <c r="S1297" i="27"/>
  <c r="H1298" i="27"/>
  <c r="I1298" i="27"/>
  <c r="J1298" i="27"/>
  <c r="K1298" i="27"/>
  <c r="L1298" i="27"/>
  <c r="M1298" i="27"/>
  <c r="N1298" i="27"/>
  <c r="O1298" i="27"/>
  <c r="P1298" i="27"/>
  <c r="Q1298" i="27"/>
  <c r="R1298" i="27"/>
  <c r="S1298" i="27"/>
  <c r="H1299" i="27"/>
  <c r="I1299" i="27"/>
  <c r="J1299" i="27"/>
  <c r="K1299" i="27"/>
  <c r="L1299" i="27"/>
  <c r="M1299" i="27"/>
  <c r="N1299" i="27"/>
  <c r="O1299" i="27"/>
  <c r="P1299" i="27"/>
  <c r="Q1299" i="27"/>
  <c r="R1299" i="27"/>
  <c r="S1299" i="27"/>
  <c r="H1300" i="27"/>
  <c r="I1300" i="27"/>
  <c r="J1300" i="27"/>
  <c r="K1300" i="27"/>
  <c r="L1300" i="27"/>
  <c r="M1300" i="27"/>
  <c r="N1300" i="27"/>
  <c r="O1300" i="27"/>
  <c r="P1300" i="27"/>
  <c r="Q1300" i="27"/>
  <c r="R1300" i="27"/>
  <c r="S1300" i="27"/>
  <c r="H1301" i="27"/>
  <c r="I1301" i="27"/>
  <c r="J1301" i="27"/>
  <c r="K1301" i="27"/>
  <c r="L1301" i="27"/>
  <c r="M1301" i="27"/>
  <c r="N1301" i="27"/>
  <c r="O1301" i="27"/>
  <c r="P1301" i="27"/>
  <c r="Q1301" i="27"/>
  <c r="R1301" i="27"/>
  <c r="S1301" i="27"/>
  <c r="H1302" i="27"/>
  <c r="I1302" i="27"/>
  <c r="J1302" i="27"/>
  <c r="K1302" i="27"/>
  <c r="L1302" i="27"/>
  <c r="M1302" i="27"/>
  <c r="N1302" i="27"/>
  <c r="O1302" i="27"/>
  <c r="P1302" i="27"/>
  <c r="Q1302" i="27"/>
  <c r="R1302" i="27"/>
  <c r="S1302" i="27"/>
  <c r="H1303" i="27"/>
  <c r="I1303" i="27"/>
  <c r="J1303" i="27"/>
  <c r="K1303" i="27"/>
  <c r="L1303" i="27"/>
  <c r="M1303" i="27"/>
  <c r="N1303" i="27"/>
  <c r="O1303" i="27"/>
  <c r="P1303" i="27"/>
  <c r="Q1303" i="27"/>
  <c r="R1303" i="27"/>
  <c r="S1303" i="27"/>
  <c r="H1304" i="27"/>
  <c r="I1304" i="27"/>
  <c r="J1304" i="27"/>
  <c r="K1304" i="27"/>
  <c r="L1304" i="27"/>
  <c r="M1304" i="27"/>
  <c r="N1304" i="27"/>
  <c r="O1304" i="27"/>
  <c r="P1304" i="27"/>
  <c r="Q1304" i="27"/>
  <c r="R1304" i="27"/>
  <c r="S1304" i="27"/>
  <c r="H1305" i="27"/>
  <c r="I1305" i="27"/>
  <c r="J1305" i="27"/>
  <c r="K1305" i="27"/>
  <c r="L1305" i="27"/>
  <c r="M1305" i="27"/>
  <c r="N1305" i="27"/>
  <c r="O1305" i="27"/>
  <c r="P1305" i="27"/>
  <c r="Q1305" i="27"/>
  <c r="R1305" i="27"/>
  <c r="S1305" i="27"/>
  <c r="H1306" i="27"/>
  <c r="I1306" i="27"/>
  <c r="J1306" i="27"/>
  <c r="K1306" i="27"/>
  <c r="L1306" i="27"/>
  <c r="M1306" i="27"/>
  <c r="N1306" i="27"/>
  <c r="O1306" i="27"/>
  <c r="P1306" i="27"/>
  <c r="Q1306" i="27"/>
  <c r="R1306" i="27"/>
  <c r="S1306" i="27"/>
  <c r="H1307" i="27"/>
  <c r="I1307" i="27"/>
  <c r="J1307" i="27"/>
  <c r="K1307" i="27"/>
  <c r="L1307" i="27"/>
  <c r="M1307" i="27"/>
  <c r="N1307" i="27"/>
  <c r="O1307" i="27"/>
  <c r="P1307" i="27"/>
  <c r="Q1307" i="27"/>
  <c r="R1307" i="27"/>
  <c r="S1307" i="27"/>
  <c r="H1308" i="27"/>
  <c r="I1308" i="27"/>
  <c r="J1308" i="27"/>
  <c r="K1308" i="27"/>
  <c r="L1308" i="27"/>
  <c r="M1308" i="27"/>
  <c r="N1308" i="27"/>
  <c r="O1308" i="27"/>
  <c r="P1308" i="27"/>
  <c r="Q1308" i="27"/>
  <c r="R1308" i="27"/>
  <c r="S1308" i="27"/>
  <c r="H1309" i="27"/>
  <c r="I1309" i="27"/>
  <c r="J1309" i="27"/>
  <c r="K1309" i="27"/>
  <c r="L1309" i="27"/>
  <c r="M1309" i="27"/>
  <c r="N1309" i="27"/>
  <c r="O1309" i="27"/>
  <c r="P1309" i="27"/>
  <c r="Q1309" i="27"/>
  <c r="R1309" i="27"/>
  <c r="S1309" i="27"/>
  <c r="H1310" i="27"/>
  <c r="I1310" i="27"/>
  <c r="J1310" i="27"/>
  <c r="K1310" i="27"/>
  <c r="L1310" i="27"/>
  <c r="M1310" i="27"/>
  <c r="N1310" i="27"/>
  <c r="O1310" i="27"/>
  <c r="P1310" i="27"/>
  <c r="Q1310" i="27"/>
  <c r="R1310" i="27"/>
  <c r="S1310" i="27"/>
  <c r="H1311" i="27"/>
  <c r="I1311" i="27"/>
  <c r="J1311" i="27"/>
  <c r="K1311" i="27"/>
  <c r="L1311" i="27"/>
  <c r="M1311" i="27"/>
  <c r="N1311" i="27"/>
  <c r="O1311" i="27"/>
  <c r="P1311" i="27"/>
  <c r="Q1311" i="27"/>
  <c r="R1311" i="27"/>
  <c r="S1311" i="27"/>
  <c r="H1312" i="27"/>
  <c r="I1312" i="27"/>
  <c r="J1312" i="27"/>
  <c r="K1312" i="27"/>
  <c r="L1312" i="27"/>
  <c r="M1312" i="27"/>
  <c r="N1312" i="27"/>
  <c r="O1312" i="27"/>
  <c r="P1312" i="27"/>
  <c r="Q1312" i="27"/>
  <c r="R1312" i="27"/>
  <c r="S1312" i="27"/>
  <c r="H1313" i="27"/>
  <c r="I1313" i="27"/>
  <c r="J1313" i="27"/>
  <c r="K1313" i="27"/>
  <c r="L1313" i="27"/>
  <c r="M1313" i="27"/>
  <c r="N1313" i="27"/>
  <c r="O1313" i="27"/>
  <c r="P1313" i="27"/>
  <c r="Q1313" i="27"/>
  <c r="R1313" i="27"/>
  <c r="S1313" i="27"/>
  <c r="H1314" i="27"/>
  <c r="I1314" i="27"/>
  <c r="J1314" i="27"/>
  <c r="K1314" i="27"/>
  <c r="L1314" i="27"/>
  <c r="M1314" i="27"/>
  <c r="N1314" i="27"/>
  <c r="O1314" i="27"/>
  <c r="P1314" i="27"/>
  <c r="Q1314" i="27"/>
  <c r="R1314" i="27"/>
  <c r="S1314" i="27"/>
  <c r="H1315" i="27"/>
  <c r="I1315" i="27"/>
  <c r="J1315" i="27"/>
  <c r="K1315" i="27"/>
  <c r="L1315" i="27"/>
  <c r="M1315" i="27"/>
  <c r="N1315" i="27"/>
  <c r="O1315" i="27"/>
  <c r="P1315" i="27"/>
  <c r="Q1315" i="27"/>
  <c r="R1315" i="27"/>
  <c r="S1315" i="27"/>
  <c r="H1316" i="27"/>
  <c r="I1316" i="27"/>
  <c r="J1316" i="27"/>
  <c r="K1316" i="27"/>
  <c r="L1316" i="27"/>
  <c r="M1316" i="27"/>
  <c r="N1316" i="27"/>
  <c r="O1316" i="27"/>
  <c r="P1316" i="27"/>
  <c r="Q1316" i="27"/>
  <c r="R1316" i="27"/>
  <c r="S1316" i="27"/>
  <c r="H1317" i="27"/>
  <c r="I1317" i="27"/>
  <c r="J1317" i="27"/>
  <c r="K1317" i="27"/>
  <c r="L1317" i="27"/>
  <c r="M1317" i="27"/>
  <c r="N1317" i="27"/>
  <c r="O1317" i="27"/>
  <c r="P1317" i="27"/>
  <c r="Q1317" i="27"/>
  <c r="R1317" i="27"/>
  <c r="S1317" i="27"/>
  <c r="H1318" i="27"/>
  <c r="I1318" i="27"/>
  <c r="J1318" i="27"/>
  <c r="K1318" i="27"/>
  <c r="L1318" i="27"/>
  <c r="M1318" i="27"/>
  <c r="N1318" i="27"/>
  <c r="O1318" i="27"/>
  <c r="P1318" i="27"/>
  <c r="Q1318" i="27"/>
  <c r="R1318" i="27"/>
  <c r="S1318" i="27"/>
  <c r="H1319" i="27"/>
  <c r="I1319" i="27"/>
  <c r="J1319" i="27"/>
  <c r="K1319" i="27"/>
  <c r="L1319" i="27"/>
  <c r="M1319" i="27"/>
  <c r="N1319" i="27"/>
  <c r="O1319" i="27"/>
  <c r="P1319" i="27"/>
  <c r="Q1319" i="27"/>
  <c r="R1319" i="27"/>
  <c r="S1319" i="27"/>
  <c r="H1320" i="27"/>
  <c r="I1320" i="27"/>
  <c r="J1320" i="27"/>
  <c r="K1320" i="27"/>
  <c r="L1320" i="27"/>
  <c r="M1320" i="27"/>
  <c r="N1320" i="27"/>
  <c r="O1320" i="27"/>
  <c r="P1320" i="27"/>
  <c r="Q1320" i="27"/>
  <c r="R1320" i="27"/>
  <c r="S1320" i="27"/>
  <c r="H1321" i="27"/>
  <c r="I1321" i="27"/>
  <c r="J1321" i="27"/>
  <c r="K1321" i="27"/>
  <c r="L1321" i="27"/>
  <c r="M1321" i="27"/>
  <c r="N1321" i="27"/>
  <c r="O1321" i="27"/>
  <c r="P1321" i="27"/>
  <c r="Q1321" i="27"/>
  <c r="R1321" i="27"/>
  <c r="S1321" i="27"/>
  <c r="H1322" i="27"/>
  <c r="I1322" i="27"/>
  <c r="J1322" i="27"/>
  <c r="K1322" i="27"/>
  <c r="L1322" i="27"/>
  <c r="M1322" i="27"/>
  <c r="N1322" i="27"/>
  <c r="O1322" i="27"/>
  <c r="P1322" i="27"/>
  <c r="Q1322" i="27"/>
  <c r="R1322" i="27"/>
  <c r="S1322" i="27"/>
  <c r="H1323" i="27"/>
  <c r="I1323" i="27"/>
  <c r="J1323" i="27"/>
  <c r="K1323" i="27"/>
  <c r="L1323" i="27"/>
  <c r="M1323" i="27"/>
  <c r="N1323" i="27"/>
  <c r="O1323" i="27"/>
  <c r="P1323" i="27"/>
  <c r="Q1323" i="27"/>
  <c r="R1323" i="27"/>
  <c r="S1323" i="27"/>
  <c r="H1324" i="27"/>
  <c r="I1324" i="27"/>
  <c r="J1324" i="27"/>
  <c r="K1324" i="27"/>
  <c r="L1324" i="27"/>
  <c r="M1324" i="27"/>
  <c r="N1324" i="27"/>
  <c r="O1324" i="27"/>
  <c r="P1324" i="27"/>
  <c r="Q1324" i="27"/>
  <c r="R1324" i="27"/>
  <c r="S1324" i="27"/>
  <c r="H1325" i="27"/>
  <c r="I1325" i="27"/>
  <c r="J1325" i="27"/>
  <c r="K1325" i="27"/>
  <c r="L1325" i="27"/>
  <c r="M1325" i="27"/>
  <c r="N1325" i="27"/>
  <c r="O1325" i="27"/>
  <c r="P1325" i="27"/>
  <c r="Q1325" i="27"/>
  <c r="R1325" i="27"/>
  <c r="S1325" i="27"/>
  <c r="H1326" i="27"/>
  <c r="I1326" i="27"/>
  <c r="J1326" i="27"/>
  <c r="K1326" i="27"/>
  <c r="L1326" i="27"/>
  <c r="M1326" i="27"/>
  <c r="N1326" i="27"/>
  <c r="O1326" i="27"/>
  <c r="P1326" i="27"/>
  <c r="Q1326" i="27"/>
  <c r="R1326" i="27"/>
  <c r="S1326" i="27"/>
  <c r="H1327" i="27"/>
  <c r="I1327" i="27"/>
  <c r="J1327" i="27"/>
  <c r="K1327" i="27"/>
  <c r="L1327" i="27"/>
  <c r="M1327" i="27"/>
  <c r="N1327" i="27"/>
  <c r="O1327" i="27"/>
  <c r="P1327" i="27"/>
  <c r="Q1327" i="27"/>
  <c r="R1327" i="27"/>
  <c r="S1327" i="27"/>
  <c r="H1328" i="27"/>
  <c r="I1328" i="27"/>
  <c r="J1328" i="27"/>
  <c r="K1328" i="27"/>
  <c r="L1328" i="27"/>
  <c r="M1328" i="27"/>
  <c r="N1328" i="27"/>
  <c r="O1328" i="27"/>
  <c r="P1328" i="27"/>
  <c r="Q1328" i="27"/>
  <c r="R1328" i="27"/>
  <c r="S1328" i="27"/>
  <c r="H1329" i="27"/>
  <c r="I1329" i="27"/>
  <c r="J1329" i="27"/>
  <c r="K1329" i="27"/>
  <c r="L1329" i="27"/>
  <c r="M1329" i="27"/>
  <c r="N1329" i="27"/>
  <c r="O1329" i="27"/>
  <c r="P1329" i="27"/>
  <c r="Q1329" i="27"/>
  <c r="R1329" i="27"/>
  <c r="S1329" i="27"/>
  <c r="H1330" i="27"/>
  <c r="I1330" i="27"/>
  <c r="J1330" i="27"/>
  <c r="K1330" i="27"/>
  <c r="L1330" i="27"/>
  <c r="M1330" i="27"/>
  <c r="N1330" i="27"/>
  <c r="O1330" i="27"/>
  <c r="P1330" i="27"/>
  <c r="Q1330" i="27"/>
  <c r="R1330" i="27"/>
  <c r="S1330" i="27"/>
  <c r="H1331" i="27"/>
  <c r="I1331" i="27"/>
  <c r="J1331" i="27"/>
  <c r="K1331" i="27"/>
  <c r="L1331" i="27"/>
  <c r="M1331" i="27"/>
  <c r="N1331" i="27"/>
  <c r="O1331" i="27"/>
  <c r="P1331" i="27"/>
  <c r="Q1331" i="27"/>
  <c r="R1331" i="27"/>
  <c r="S1331" i="27"/>
  <c r="H1332" i="27"/>
  <c r="I1332" i="27"/>
  <c r="J1332" i="27"/>
  <c r="K1332" i="27"/>
  <c r="L1332" i="27"/>
  <c r="M1332" i="27"/>
  <c r="N1332" i="27"/>
  <c r="O1332" i="27"/>
  <c r="P1332" i="27"/>
  <c r="Q1332" i="27"/>
  <c r="R1332" i="27"/>
  <c r="S1332" i="27"/>
  <c r="H1333" i="27"/>
  <c r="I1333" i="27"/>
  <c r="J1333" i="27"/>
  <c r="K1333" i="27"/>
  <c r="L1333" i="27"/>
  <c r="M1333" i="27"/>
  <c r="N1333" i="27"/>
  <c r="O1333" i="27"/>
  <c r="P1333" i="27"/>
  <c r="Q1333" i="27"/>
  <c r="R1333" i="27"/>
  <c r="S1333" i="27"/>
  <c r="H1334" i="27"/>
  <c r="I1334" i="27"/>
  <c r="J1334" i="27"/>
  <c r="K1334" i="27"/>
  <c r="L1334" i="27"/>
  <c r="M1334" i="27"/>
  <c r="N1334" i="27"/>
  <c r="O1334" i="27"/>
  <c r="P1334" i="27"/>
  <c r="Q1334" i="27"/>
  <c r="R1334" i="27"/>
  <c r="S1334" i="27"/>
  <c r="H1335" i="27"/>
  <c r="I1335" i="27"/>
  <c r="J1335" i="27"/>
  <c r="K1335" i="27"/>
  <c r="L1335" i="27"/>
  <c r="M1335" i="27"/>
  <c r="N1335" i="27"/>
  <c r="O1335" i="27"/>
  <c r="P1335" i="27"/>
  <c r="Q1335" i="27"/>
  <c r="R1335" i="27"/>
  <c r="S1335" i="27"/>
  <c r="H1336" i="27"/>
  <c r="I1336" i="27"/>
  <c r="J1336" i="27"/>
  <c r="K1336" i="27"/>
  <c r="L1336" i="27"/>
  <c r="M1336" i="27"/>
  <c r="N1336" i="27"/>
  <c r="O1336" i="27"/>
  <c r="P1336" i="27"/>
  <c r="Q1336" i="27"/>
  <c r="R1336" i="27"/>
  <c r="S1336" i="27"/>
  <c r="H1337" i="27"/>
  <c r="I1337" i="27"/>
  <c r="J1337" i="27"/>
  <c r="K1337" i="27"/>
  <c r="L1337" i="27"/>
  <c r="M1337" i="27"/>
  <c r="N1337" i="27"/>
  <c r="O1337" i="27"/>
  <c r="P1337" i="27"/>
  <c r="Q1337" i="27"/>
  <c r="R1337" i="27"/>
  <c r="S1337" i="27"/>
  <c r="H1338" i="27"/>
  <c r="I1338" i="27"/>
  <c r="J1338" i="27"/>
  <c r="K1338" i="27"/>
  <c r="L1338" i="27"/>
  <c r="M1338" i="27"/>
  <c r="N1338" i="27"/>
  <c r="O1338" i="27"/>
  <c r="P1338" i="27"/>
  <c r="Q1338" i="27"/>
  <c r="R1338" i="27"/>
  <c r="S1338" i="27"/>
  <c r="H1339" i="27"/>
  <c r="I1339" i="27"/>
  <c r="J1339" i="27"/>
  <c r="K1339" i="27"/>
  <c r="L1339" i="27"/>
  <c r="M1339" i="27"/>
  <c r="N1339" i="27"/>
  <c r="O1339" i="27"/>
  <c r="P1339" i="27"/>
  <c r="Q1339" i="27"/>
  <c r="R1339" i="27"/>
  <c r="S1339" i="27"/>
  <c r="H1340" i="27"/>
  <c r="I1340" i="27"/>
  <c r="J1340" i="27"/>
  <c r="K1340" i="27"/>
  <c r="L1340" i="27"/>
  <c r="M1340" i="27"/>
  <c r="N1340" i="27"/>
  <c r="O1340" i="27"/>
  <c r="P1340" i="27"/>
  <c r="Q1340" i="27"/>
  <c r="R1340" i="27"/>
  <c r="S1340" i="27"/>
  <c r="H1341" i="27"/>
  <c r="I1341" i="27"/>
  <c r="J1341" i="27"/>
  <c r="K1341" i="27"/>
  <c r="L1341" i="27"/>
  <c r="M1341" i="27"/>
  <c r="N1341" i="27"/>
  <c r="O1341" i="27"/>
  <c r="P1341" i="27"/>
  <c r="Q1341" i="27"/>
  <c r="R1341" i="27"/>
  <c r="S1341" i="27"/>
  <c r="H1342" i="27"/>
  <c r="I1342" i="27"/>
  <c r="J1342" i="27"/>
  <c r="K1342" i="27"/>
  <c r="L1342" i="27"/>
  <c r="M1342" i="27"/>
  <c r="N1342" i="27"/>
  <c r="O1342" i="27"/>
  <c r="P1342" i="27"/>
  <c r="Q1342" i="27"/>
  <c r="R1342" i="27"/>
  <c r="S1342" i="27"/>
  <c r="H1343" i="27"/>
  <c r="I1343" i="27"/>
  <c r="J1343" i="27"/>
  <c r="K1343" i="27"/>
  <c r="L1343" i="27"/>
  <c r="M1343" i="27"/>
  <c r="N1343" i="27"/>
  <c r="O1343" i="27"/>
  <c r="P1343" i="27"/>
  <c r="Q1343" i="27"/>
  <c r="R1343" i="27"/>
  <c r="S1343" i="27"/>
  <c r="H1344" i="27"/>
  <c r="I1344" i="27"/>
  <c r="J1344" i="27"/>
  <c r="K1344" i="27"/>
  <c r="L1344" i="27"/>
  <c r="M1344" i="27"/>
  <c r="N1344" i="27"/>
  <c r="O1344" i="27"/>
  <c r="P1344" i="27"/>
  <c r="Q1344" i="27"/>
  <c r="R1344" i="27"/>
  <c r="S1344" i="27"/>
  <c r="H1345" i="27"/>
  <c r="I1345" i="27"/>
  <c r="J1345" i="27"/>
  <c r="K1345" i="27"/>
  <c r="L1345" i="27"/>
  <c r="M1345" i="27"/>
  <c r="N1345" i="27"/>
  <c r="O1345" i="27"/>
  <c r="P1345" i="27"/>
  <c r="Q1345" i="27"/>
  <c r="R1345" i="27"/>
  <c r="S1345" i="27"/>
  <c r="H1346" i="27"/>
  <c r="I1346" i="27"/>
  <c r="J1346" i="27"/>
  <c r="K1346" i="27"/>
  <c r="L1346" i="27"/>
  <c r="M1346" i="27"/>
  <c r="N1346" i="27"/>
  <c r="O1346" i="27"/>
  <c r="P1346" i="27"/>
  <c r="Q1346" i="27"/>
  <c r="R1346" i="27"/>
  <c r="S1346" i="27"/>
  <c r="H1347" i="27"/>
  <c r="I1347" i="27"/>
  <c r="J1347" i="27"/>
  <c r="K1347" i="27"/>
  <c r="L1347" i="27"/>
  <c r="M1347" i="27"/>
  <c r="N1347" i="27"/>
  <c r="O1347" i="27"/>
  <c r="P1347" i="27"/>
  <c r="Q1347" i="27"/>
  <c r="R1347" i="27"/>
  <c r="S1347" i="27"/>
  <c r="H1348" i="27"/>
  <c r="I1348" i="27"/>
  <c r="J1348" i="27"/>
  <c r="K1348" i="27"/>
  <c r="L1348" i="27"/>
  <c r="M1348" i="27"/>
  <c r="N1348" i="27"/>
  <c r="O1348" i="27"/>
  <c r="P1348" i="27"/>
  <c r="Q1348" i="27"/>
  <c r="R1348" i="27"/>
  <c r="S1348" i="27"/>
  <c r="H1349" i="27"/>
  <c r="I1349" i="27"/>
  <c r="J1349" i="27"/>
  <c r="K1349" i="27"/>
  <c r="L1349" i="27"/>
  <c r="M1349" i="27"/>
  <c r="N1349" i="27"/>
  <c r="O1349" i="27"/>
  <c r="P1349" i="27"/>
  <c r="Q1349" i="27"/>
  <c r="R1349" i="27"/>
  <c r="S1349" i="27"/>
  <c r="H1350" i="27"/>
  <c r="I1350" i="27"/>
  <c r="J1350" i="27"/>
  <c r="K1350" i="27"/>
  <c r="L1350" i="27"/>
  <c r="M1350" i="27"/>
  <c r="N1350" i="27"/>
  <c r="O1350" i="27"/>
  <c r="P1350" i="27"/>
  <c r="Q1350" i="27"/>
  <c r="R1350" i="27"/>
  <c r="S1350" i="27"/>
  <c r="H1351" i="27"/>
  <c r="I1351" i="27"/>
  <c r="J1351" i="27"/>
  <c r="K1351" i="27"/>
  <c r="L1351" i="27"/>
  <c r="M1351" i="27"/>
  <c r="N1351" i="27"/>
  <c r="O1351" i="27"/>
  <c r="P1351" i="27"/>
  <c r="Q1351" i="27"/>
  <c r="R1351" i="27"/>
  <c r="S1351" i="27"/>
  <c r="H1352" i="27"/>
  <c r="I1352" i="27"/>
  <c r="J1352" i="27"/>
  <c r="K1352" i="27"/>
  <c r="L1352" i="27"/>
  <c r="M1352" i="27"/>
  <c r="N1352" i="27"/>
  <c r="O1352" i="27"/>
  <c r="P1352" i="27"/>
  <c r="Q1352" i="27"/>
  <c r="R1352" i="27"/>
  <c r="S1352" i="27"/>
  <c r="H1353" i="27"/>
  <c r="I1353" i="27"/>
  <c r="J1353" i="27"/>
  <c r="K1353" i="27"/>
  <c r="L1353" i="27"/>
  <c r="M1353" i="27"/>
  <c r="N1353" i="27"/>
  <c r="O1353" i="27"/>
  <c r="P1353" i="27"/>
  <c r="Q1353" i="27"/>
  <c r="R1353" i="27"/>
  <c r="S1353" i="27"/>
  <c r="H1354" i="27"/>
  <c r="I1354" i="27"/>
  <c r="J1354" i="27"/>
  <c r="K1354" i="27"/>
  <c r="L1354" i="27"/>
  <c r="M1354" i="27"/>
  <c r="N1354" i="27"/>
  <c r="O1354" i="27"/>
  <c r="P1354" i="27"/>
  <c r="Q1354" i="27"/>
  <c r="R1354" i="27"/>
  <c r="S1354" i="27"/>
  <c r="H1355" i="27"/>
  <c r="I1355" i="27"/>
  <c r="J1355" i="27"/>
  <c r="K1355" i="27"/>
  <c r="L1355" i="27"/>
  <c r="M1355" i="27"/>
  <c r="N1355" i="27"/>
  <c r="O1355" i="27"/>
  <c r="P1355" i="27"/>
  <c r="Q1355" i="27"/>
  <c r="R1355" i="27"/>
  <c r="S1355" i="27"/>
  <c r="H1356" i="27"/>
  <c r="I1356" i="27"/>
  <c r="J1356" i="27"/>
  <c r="K1356" i="27"/>
  <c r="L1356" i="27"/>
  <c r="M1356" i="27"/>
  <c r="N1356" i="27"/>
  <c r="O1356" i="27"/>
  <c r="P1356" i="27"/>
  <c r="Q1356" i="27"/>
  <c r="R1356" i="27"/>
  <c r="S1356" i="27"/>
  <c r="H1357" i="27"/>
  <c r="I1357" i="27"/>
  <c r="J1357" i="27"/>
  <c r="K1357" i="27"/>
  <c r="L1357" i="27"/>
  <c r="M1357" i="27"/>
  <c r="N1357" i="27"/>
  <c r="O1357" i="27"/>
  <c r="P1357" i="27"/>
  <c r="Q1357" i="27"/>
  <c r="R1357" i="27"/>
  <c r="S1357" i="27"/>
  <c r="H1358" i="27"/>
  <c r="I1358" i="27"/>
  <c r="J1358" i="27"/>
  <c r="K1358" i="27"/>
  <c r="L1358" i="27"/>
  <c r="M1358" i="27"/>
  <c r="N1358" i="27"/>
  <c r="O1358" i="27"/>
  <c r="P1358" i="27"/>
  <c r="Q1358" i="27"/>
  <c r="R1358" i="27"/>
  <c r="S1358" i="27"/>
  <c r="H1359" i="27"/>
  <c r="I1359" i="27"/>
  <c r="J1359" i="27"/>
  <c r="K1359" i="27"/>
  <c r="L1359" i="27"/>
  <c r="M1359" i="27"/>
  <c r="N1359" i="27"/>
  <c r="O1359" i="27"/>
  <c r="P1359" i="27"/>
  <c r="Q1359" i="27"/>
  <c r="R1359" i="27"/>
  <c r="S1359" i="27"/>
  <c r="H1360" i="27"/>
  <c r="I1360" i="27"/>
  <c r="J1360" i="27"/>
  <c r="K1360" i="27"/>
  <c r="L1360" i="27"/>
  <c r="M1360" i="27"/>
  <c r="N1360" i="27"/>
  <c r="O1360" i="27"/>
  <c r="P1360" i="27"/>
  <c r="Q1360" i="27"/>
  <c r="R1360" i="27"/>
  <c r="S1360" i="27"/>
  <c r="H1361" i="27"/>
  <c r="I1361" i="27"/>
  <c r="J1361" i="27"/>
  <c r="K1361" i="27"/>
  <c r="L1361" i="27"/>
  <c r="M1361" i="27"/>
  <c r="N1361" i="27"/>
  <c r="O1361" i="27"/>
  <c r="P1361" i="27"/>
  <c r="Q1361" i="27"/>
  <c r="R1361" i="27"/>
  <c r="S1361" i="27"/>
  <c r="H1362" i="27"/>
  <c r="I1362" i="27"/>
  <c r="J1362" i="27"/>
  <c r="K1362" i="27"/>
  <c r="L1362" i="27"/>
  <c r="M1362" i="27"/>
  <c r="N1362" i="27"/>
  <c r="O1362" i="27"/>
  <c r="P1362" i="27"/>
  <c r="Q1362" i="27"/>
  <c r="R1362" i="27"/>
  <c r="S1362" i="27"/>
  <c r="H1363" i="27"/>
  <c r="I1363" i="27"/>
  <c r="J1363" i="27"/>
  <c r="K1363" i="27"/>
  <c r="L1363" i="27"/>
  <c r="M1363" i="27"/>
  <c r="N1363" i="27"/>
  <c r="O1363" i="27"/>
  <c r="P1363" i="27"/>
  <c r="Q1363" i="27"/>
  <c r="R1363" i="27"/>
  <c r="S1363" i="27"/>
  <c r="H1364" i="27"/>
  <c r="I1364" i="27"/>
  <c r="J1364" i="27"/>
  <c r="K1364" i="27"/>
  <c r="L1364" i="27"/>
  <c r="M1364" i="27"/>
  <c r="N1364" i="27"/>
  <c r="O1364" i="27"/>
  <c r="P1364" i="27"/>
  <c r="Q1364" i="27"/>
  <c r="R1364" i="27"/>
  <c r="S1364" i="27"/>
  <c r="H1365" i="27"/>
  <c r="I1365" i="27"/>
  <c r="J1365" i="27"/>
  <c r="K1365" i="27"/>
  <c r="L1365" i="27"/>
  <c r="M1365" i="27"/>
  <c r="N1365" i="27"/>
  <c r="O1365" i="27"/>
  <c r="P1365" i="27"/>
  <c r="Q1365" i="27"/>
  <c r="R1365" i="27"/>
  <c r="S1365" i="27"/>
  <c r="H1366" i="27"/>
  <c r="I1366" i="27"/>
  <c r="J1366" i="27"/>
  <c r="K1366" i="27"/>
  <c r="L1366" i="27"/>
  <c r="M1366" i="27"/>
  <c r="N1366" i="27"/>
  <c r="O1366" i="27"/>
  <c r="P1366" i="27"/>
  <c r="Q1366" i="27"/>
  <c r="R1366" i="27"/>
  <c r="S1366" i="27"/>
  <c r="H1367" i="27"/>
  <c r="I1367" i="27"/>
  <c r="J1367" i="27"/>
  <c r="K1367" i="27"/>
  <c r="L1367" i="27"/>
  <c r="M1367" i="27"/>
  <c r="N1367" i="27"/>
  <c r="O1367" i="27"/>
  <c r="P1367" i="27"/>
  <c r="Q1367" i="27"/>
  <c r="R1367" i="27"/>
  <c r="S1367" i="27"/>
  <c r="H1368" i="27"/>
  <c r="I1368" i="27"/>
  <c r="J1368" i="27"/>
  <c r="K1368" i="27"/>
  <c r="L1368" i="27"/>
  <c r="M1368" i="27"/>
  <c r="N1368" i="27"/>
  <c r="O1368" i="27"/>
  <c r="P1368" i="27"/>
  <c r="Q1368" i="27"/>
  <c r="R1368" i="27"/>
  <c r="S1368" i="27"/>
  <c r="H1369" i="27"/>
  <c r="I1369" i="27"/>
  <c r="J1369" i="27"/>
  <c r="K1369" i="27"/>
  <c r="L1369" i="27"/>
  <c r="M1369" i="27"/>
  <c r="N1369" i="27"/>
  <c r="O1369" i="27"/>
  <c r="P1369" i="27"/>
  <c r="Q1369" i="27"/>
  <c r="R1369" i="27"/>
  <c r="S1369" i="27"/>
  <c r="H1370" i="27"/>
  <c r="I1370" i="27"/>
  <c r="J1370" i="27"/>
  <c r="K1370" i="27"/>
  <c r="L1370" i="27"/>
  <c r="M1370" i="27"/>
  <c r="N1370" i="27"/>
  <c r="O1370" i="27"/>
  <c r="P1370" i="27"/>
  <c r="Q1370" i="27"/>
  <c r="R1370" i="27"/>
  <c r="S1370" i="27"/>
  <c r="H1371" i="27"/>
  <c r="I1371" i="27"/>
  <c r="J1371" i="27"/>
  <c r="K1371" i="27"/>
  <c r="L1371" i="27"/>
  <c r="M1371" i="27"/>
  <c r="N1371" i="27"/>
  <c r="O1371" i="27"/>
  <c r="P1371" i="27"/>
  <c r="Q1371" i="27"/>
  <c r="R1371" i="27"/>
  <c r="S1371" i="27"/>
  <c r="H1372" i="27"/>
  <c r="I1372" i="27"/>
  <c r="J1372" i="27"/>
  <c r="K1372" i="27"/>
  <c r="L1372" i="27"/>
  <c r="M1372" i="27"/>
  <c r="N1372" i="27"/>
  <c r="O1372" i="27"/>
  <c r="P1372" i="27"/>
  <c r="Q1372" i="27"/>
  <c r="R1372" i="27"/>
  <c r="S1372" i="27"/>
  <c r="H1373" i="27"/>
  <c r="I1373" i="27"/>
  <c r="J1373" i="27"/>
  <c r="K1373" i="27"/>
  <c r="L1373" i="27"/>
  <c r="M1373" i="27"/>
  <c r="N1373" i="27"/>
  <c r="O1373" i="27"/>
  <c r="P1373" i="27"/>
  <c r="Q1373" i="27"/>
  <c r="R1373" i="27"/>
  <c r="S1373" i="27"/>
  <c r="H1374" i="27"/>
  <c r="I1374" i="27"/>
  <c r="J1374" i="27"/>
  <c r="K1374" i="27"/>
  <c r="L1374" i="27"/>
  <c r="M1374" i="27"/>
  <c r="N1374" i="27"/>
  <c r="O1374" i="27"/>
  <c r="P1374" i="27"/>
  <c r="Q1374" i="27"/>
  <c r="R1374" i="27"/>
  <c r="S1374" i="27"/>
  <c r="H1375" i="27"/>
  <c r="I1375" i="27"/>
  <c r="J1375" i="27"/>
  <c r="K1375" i="27"/>
  <c r="L1375" i="27"/>
  <c r="M1375" i="27"/>
  <c r="N1375" i="27"/>
  <c r="O1375" i="27"/>
  <c r="P1375" i="27"/>
  <c r="Q1375" i="27"/>
  <c r="R1375" i="27"/>
  <c r="S1375" i="27"/>
  <c r="H1376" i="27"/>
  <c r="I1376" i="27"/>
  <c r="J1376" i="27"/>
  <c r="K1376" i="27"/>
  <c r="L1376" i="27"/>
  <c r="M1376" i="27"/>
  <c r="N1376" i="27"/>
  <c r="O1376" i="27"/>
  <c r="P1376" i="27"/>
  <c r="Q1376" i="27"/>
  <c r="R1376" i="27"/>
  <c r="S1376" i="27"/>
  <c r="H1377" i="27"/>
  <c r="I1377" i="27"/>
  <c r="J1377" i="27"/>
  <c r="K1377" i="27"/>
  <c r="L1377" i="27"/>
  <c r="M1377" i="27"/>
  <c r="N1377" i="27"/>
  <c r="O1377" i="27"/>
  <c r="P1377" i="27"/>
  <c r="Q1377" i="27"/>
  <c r="R1377" i="27"/>
  <c r="S1377" i="27"/>
  <c r="H1378" i="27"/>
  <c r="I1378" i="27"/>
  <c r="J1378" i="27"/>
  <c r="K1378" i="27"/>
  <c r="L1378" i="27"/>
  <c r="M1378" i="27"/>
  <c r="N1378" i="27"/>
  <c r="O1378" i="27"/>
  <c r="P1378" i="27"/>
  <c r="Q1378" i="27"/>
  <c r="R1378" i="27"/>
  <c r="S1378" i="27"/>
  <c r="H1379" i="27"/>
  <c r="I1379" i="27"/>
  <c r="J1379" i="27"/>
  <c r="K1379" i="27"/>
  <c r="L1379" i="27"/>
  <c r="M1379" i="27"/>
  <c r="N1379" i="27"/>
  <c r="O1379" i="27"/>
  <c r="P1379" i="27"/>
  <c r="Q1379" i="27"/>
  <c r="R1379" i="27"/>
  <c r="S1379" i="27"/>
  <c r="H1380" i="27"/>
  <c r="I1380" i="27"/>
  <c r="J1380" i="27"/>
  <c r="K1380" i="27"/>
  <c r="L1380" i="27"/>
  <c r="M1380" i="27"/>
  <c r="N1380" i="27"/>
  <c r="O1380" i="27"/>
  <c r="P1380" i="27"/>
  <c r="Q1380" i="27"/>
  <c r="R1380" i="27"/>
  <c r="S1380" i="27"/>
  <c r="H1381" i="27"/>
  <c r="I1381" i="27"/>
  <c r="J1381" i="27"/>
  <c r="K1381" i="27"/>
  <c r="L1381" i="27"/>
  <c r="M1381" i="27"/>
  <c r="N1381" i="27"/>
  <c r="O1381" i="27"/>
  <c r="P1381" i="27"/>
  <c r="Q1381" i="27"/>
  <c r="R1381" i="27"/>
  <c r="S1381" i="27"/>
  <c r="H1382" i="27"/>
  <c r="I1382" i="27"/>
  <c r="J1382" i="27"/>
  <c r="K1382" i="27"/>
  <c r="L1382" i="27"/>
  <c r="M1382" i="27"/>
  <c r="N1382" i="27"/>
  <c r="O1382" i="27"/>
  <c r="P1382" i="27"/>
  <c r="Q1382" i="27"/>
  <c r="R1382" i="27"/>
  <c r="S1382" i="27"/>
  <c r="H1383" i="27"/>
  <c r="I1383" i="27"/>
  <c r="J1383" i="27"/>
  <c r="K1383" i="27"/>
  <c r="L1383" i="27"/>
  <c r="M1383" i="27"/>
  <c r="N1383" i="27"/>
  <c r="O1383" i="27"/>
  <c r="P1383" i="27"/>
  <c r="Q1383" i="27"/>
  <c r="R1383" i="27"/>
  <c r="S1383" i="27"/>
  <c r="H1384" i="27"/>
  <c r="I1384" i="27"/>
  <c r="J1384" i="27"/>
  <c r="K1384" i="27"/>
  <c r="L1384" i="27"/>
  <c r="M1384" i="27"/>
  <c r="N1384" i="27"/>
  <c r="O1384" i="27"/>
  <c r="P1384" i="27"/>
  <c r="Q1384" i="27"/>
  <c r="R1384" i="27"/>
  <c r="S1384" i="27"/>
  <c r="H1385" i="27"/>
  <c r="I1385" i="27"/>
  <c r="J1385" i="27"/>
  <c r="K1385" i="27"/>
  <c r="L1385" i="27"/>
  <c r="M1385" i="27"/>
  <c r="N1385" i="27"/>
  <c r="O1385" i="27"/>
  <c r="P1385" i="27"/>
  <c r="Q1385" i="27"/>
  <c r="R1385" i="27"/>
  <c r="S1385" i="27"/>
  <c r="H1386" i="27"/>
  <c r="I1386" i="27"/>
  <c r="J1386" i="27"/>
  <c r="K1386" i="27"/>
  <c r="L1386" i="27"/>
  <c r="M1386" i="27"/>
  <c r="N1386" i="27"/>
  <c r="O1386" i="27"/>
  <c r="P1386" i="27"/>
  <c r="Q1386" i="27"/>
  <c r="R1386" i="27"/>
  <c r="S1386" i="27"/>
  <c r="H1387" i="27"/>
  <c r="I1387" i="27"/>
  <c r="J1387" i="27"/>
  <c r="K1387" i="27"/>
  <c r="L1387" i="27"/>
  <c r="M1387" i="27"/>
  <c r="N1387" i="27"/>
  <c r="O1387" i="27"/>
  <c r="P1387" i="27"/>
  <c r="Q1387" i="27"/>
  <c r="R1387" i="27"/>
  <c r="S1387" i="27"/>
  <c r="H1388" i="27"/>
  <c r="I1388" i="27"/>
  <c r="J1388" i="27"/>
  <c r="K1388" i="27"/>
  <c r="L1388" i="27"/>
  <c r="M1388" i="27"/>
  <c r="N1388" i="27"/>
  <c r="O1388" i="27"/>
  <c r="P1388" i="27"/>
  <c r="Q1388" i="27"/>
  <c r="R1388" i="27"/>
  <c r="S1388" i="27"/>
  <c r="H1389" i="27"/>
  <c r="I1389" i="27"/>
  <c r="J1389" i="27"/>
  <c r="K1389" i="27"/>
  <c r="L1389" i="27"/>
  <c r="M1389" i="27"/>
  <c r="N1389" i="27"/>
  <c r="O1389" i="27"/>
  <c r="P1389" i="27"/>
  <c r="Q1389" i="27"/>
  <c r="R1389" i="27"/>
  <c r="S1389" i="27"/>
  <c r="H1390" i="27"/>
  <c r="I1390" i="27"/>
  <c r="J1390" i="27"/>
  <c r="K1390" i="27"/>
  <c r="L1390" i="27"/>
  <c r="M1390" i="27"/>
  <c r="N1390" i="27"/>
  <c r="O1390" i="27"/>
  <c r="P1390" i="27"/>
  <c r="Q1390" i="27"/>
  <c r="R1390" i="27"/>
  <c r="S1390" i="27"/>
  <c r="H1391" i="27"/>
  <c r="I1391" i="27"/>
  <c r="J1391" i="27"/>
  <c r="K1391" i="27"/>
  <c r="L1391" i="27"/>
  <c r="M1391" i="27"/>
  <c r="N1391" i="27"/>
  <c r="O1391" i="27"/>
  <c r="P1391" i="27"/>
  <c r="Q1391" i="27"/>
  <c r="R1391" i="27"/>
  <c r="S1391" i="27"/>
  <c r="H1392" i="27"/>
  <c r="I1392" i="27"/>
  <c r="J1392" i="27"/>
  <c r="K1392" i="27"/>
  <c r="L1392" i="27"/>
  <c r="M1392" i="27"/>
  <c r="N1392" i="27"/>
  <c r="O1392" i="27"/>
  <c r="P1392" i="27"/>
  <c r="Q1392" i="27"/>
  <c r="R1392" i="27"/>
  <c r="S1392" i="27"/>
  <c r="H1393" i="27"/>
  <c r="I1393" i="27"/>
  <c r="J1393" i="27"/>
  <c r="K1393" i="27"/>
  <c r="L1393" i="27"/>
  <c r="M1393" i="27"/>
  <c r="N1393" i="27"/>
  <c r="O1393" i="27"/>
  <c r="P1393" i="27"/>
  <c r="Q1393" i="27"/>
  <c r="R1393" i="27"/>
  <c r="S1393" i="27"/>
  <c r="H1394" i="27"/>
  <c r="I1394" i="27"/>
  <c r="J1394" i="27"/>
  <c r="K1394" i="27"/>
  <c r="L1394" i="27"/>
  <c r="M1394" i="27"/>
  <c r="N1394" i="27"/>
  <c r="O1394" i="27"/>
  <c r="P1394" i="27"/>
  <c r="Q1394" i="27"/>
  <c r="R1394" i="27"/>
  <c r="S1394" i="27"/>
  <c r="H1395" i="27"/>
  <c r="I1395" i="27"/>
  <c r="J1395" i="27"/>
  <c r="K1395" i="27"/>
  <c r="L1395" i="27"/>
  <c r="M1395" i="27"/>
  <c r="N1395" i="27"/>
  <c r="O1395" i="27"/>
  <c r="P1395" i="27"/>
  <c r="Q1395" i="27"/>
  <c r="R1395" i="27"/>
  <c r="S1395" i="27"/>
  <c r="H1396" i="27"/>
  <c r="I1396" i="27"/>
  <c r="J1396" i="27"/>
  <c r="K1396" i="27"/>
  <c r="L1396" i="27"/>
  <c r="M1396" i="27"/>
  <c r="N1396" i="27"/>
  <c r="O1396" i="27"/>
  <c r="P1396" i="27"/>
  <c r="Q1396" i="27"/>
  <c r="R1396" i="27"/>
  <c r="S1396" i="27"/>
  <c r="H1397" i="27"/>
  <c r="I1397" i="27"/>
  <c r="J1397" i="27"/>
  <c r="K1397" i="27"/>
  <c r="L1397" i="27"/>
  <c r="M1397" i="27"/>
  <c r="N1397" i="27"/>
  <c r="O1397" i="27"/>
  <c r="P1397" i="27"/>
  <c r="Q1397" i="27"/>
  <c r="R1397" i="27"/>
  <c r="S1397" i="27"/>
  <c r="H1398" i="27"/>
  <c r="I1398" i="27"/>
  <c r="J1398" i="27"/>
  <c r="K1398" i="27"/>
  <c r="L1398" i="27"/>
  <c r="M1398" i="27"/>
  <c r="N1398" i="27"/>
  <c r="O1398" i="27"/>
  <c r="P1398" i="27"/>
  <c r="Q1398" i="27"/>
  <c r="R1398" i="27"/>
  <c r="S1398" i="27"/>
  <c r="H1399" i="27"/>
  <c r="I1399" i="27"/>
  <c r="J1399" i="27"/>
  <c r="K1399" i="27"/>
  <c r="L1399" i="27"/>
  <c r="M1399" i="27"/>
  <c r="N1399" i="27"/>
  <c r="O1399" i="27"/>
  <c r="P1399" i="27"/>
  <c r="Q1399" i="27"/>
  <c r="R1399" i="27"/>
  <c r="S1399" i="27"/>
  <c r="H1400" i="27"/>
  <c r="I1400" i="27"/>
  <c r="J1400" i="27"/>
  <c r="K1400" i="27"/>
  <c r="L1400" i="27"/>
  <c r="M1400" i="27"/>
  <c r="N1400" i="27"/>
  <c r="O1400" i="27"/>
  <c r="P1400" i="27"/>
  <c r="Q1400" i="27"/>
  <c r="R1400" i="27"/>
  <c r="S1400" i="27"/>
  <c r="H1401" i="27"/>
  <c r="I1401" i="27"/>
  <c r="J1401" i="27"/>
  <c r="K1401" i="27"/>
  <c r="L1401" i="27"/>
  <c r="M1401" i="27"/>
  <c r="N1401" i="27"/>
  <c r="O1401" i="27"/>
  <c r="P1401" i="27"/>
  <c r="Q1401" i="27"/>
  <c r="R1401" i="27"/>
  <c r="S1401" i="27"/>
  <c r="H1402" i="27"/>
  <c r="I1402" i="27"/>
  <c r="J1402" i="27"/>
  <c r="K1402" i="27"/>
  <c r="L1402" i="27"/>
  <c r="M1402" i="27"/>
  <c r="N1402" i="27"/>
  <c r="O1402" i="27"/>
  <c r="P1402" i="27"/>
  <c r="Q1402" i="27"/>
  <c r="R1402" i="27"/>
  <c r="S1402" i="27"/>
  <c r="H1403" i="27"/>
  <c r="I1403" i="27"/>
  <c r="J1403" i="27"/>
  <c r="K1403" i="27"/>
  <c r="L1403" i="27"/>
  <c r="M1403" i="27"/>
  <c r="N1403" i="27"/>
  <c r="O1403" i="27"/>
  <c r="P1403" i="27"/>
  <c r="Q1403" i="27"/>
  <c r="R1403" i="27"/>
  <c r="S1403" i="27"/>
  <c r="H1404" i="27"/>
  <c r="I1404" i="27"/>
  <c r="J1404" i="27"/>
  <c r="K1404" i="27"/>
  <c r="L1404" i="27"/>
  <c r="M1404" i="27"/>
  <c r="N1404" i="27"/>
  <c r="O1404" i="27"/>
  <c r="P1404" i="27"/>
  <c r="Q1404" i="27"/>
  <c r="R1404" i="27"/>
  <c r="S1404" i="27"/>
  <c r="H1405" i="27"/>
  <c r="I1405" i="27"/>
  <c r="J1405" i="27"/>
  <c r="K1405" i="27"/>
  <c r="L1405" i="27"/>
  <c r="M1405" i="27"/>
  <c r="N1405" i="27"/>
  <c r="O1405" i="27"/>
  <c r="P1405" i="27"/>
  <c r="Q1405" i="27"/>
  <c r="R1405" i="27"/>
  <c r="S1405" i="27"/>
  <c r="H1406" i="27"/>
  <c r="I1406" i="27"/>
  <c r="J1406" i="27"/>
  <c r="K1406" i="27"/>
  <c r="L1406" i="27"/>
  <c r="M1406" i="27"/>
  <c r="N1406" i="27"/>
  <c r="O1406" i="27"/>
  <c r="P1406" i="27"/>
  <c r="Q1406" i="27"/>
  <c r="R1406" i="27"/>
  <c r="S1406" i="27"/>
  <c r="H1407" i="27"/>
  <c r="I1407" i="27"/>
  <c r="J1407" i="27"/>
  <c r="K1407" i="27"/>
  <c r="L1407" i="27"/>
  <c r="M1407" i="27"/>
  <c r="N1407" i="27"/>
  <c r="O1407" i="27"/>
  <c r="P1407" i="27"/>
  <c r="Q1407" i="27"/>
  <c r="R1407" i="27"/>
  <c r="S1407" i="27"/>
  <c r="H1408" i="27"/>
  <c r="I1408" i="27"/>
  <c r="J1408" i="27"/>
  <c r="K1408" i="27"/>
  <c r="L1408" i="27"/>
  <c r="M1408" i="27"/>
  <c r="N1408" i="27"/>
  <c r="O1408" i="27"/>
  <c r="P1408" i="27"/>
  <c r="Q1408" i="27"/>
  <c r="R1408" i="27"/>
  <c r="S1408" i="27"/>
  <c r="H1409" i="27"/>
  <c r="I1409" i="27"/>
  <c r="J1409" i="27"/>
  <c r="K1409" i="27"/>
  <c r="L1409" i="27"/>
  <c r="M1409" i="27"/>
  <c r="N1409" i="27"/>
  <c r="O1409" i="27"/>
  <c r="P1409" i="27"/>
  <c r="Q1409" i="27"/>
  <c r="R1409" i="27"/>
  <c r="S1409" i="27"/>
  <c r="H1410" i="27"/>
  <c r="I1410" i="27"/>
  <c r="J1410" i="27"/>
  <c r="K1410" i="27"/>
  <c r="L1410" i="27"/>
  <c r="M1410" i="27"/>
  <c r="N1410" i="27"/>
  <c r="O1410" i="27"/>
  <c r="P1410" i="27"/>
  <c r="Q1410" i="27"/>
  <c r="R1410" i="27"/>
  <c r="S1410" i="27"/>
  <c r="H1411" i="27"/>
  <c r="I1411" i="27"/>
  <c r="J1411" i="27"/>
  <c r="K1411" i="27"/>
  <c r="L1411" i="27"/>
  <c r="M1411" i="27"/>
  <c r="N1411" i="27"/>
  <c r="O1411" i="27"/>
  <c r="P1411" i="27"/>
  <c r="Q1411" i="27"/>
  <c r="R1411" i="27"/>
  <c r="S1411" i="27"/>
  <c r="H1412" i="27"/>
  <c r="I1412" i="27"/>
  <c r="J1412" i="27"/>
  <c r="K1412" i="27"/>
  <c r="L1412" i="27"/>
  <c r="M1412" i="27"/>
  <c r="N1412" i="27"/>
  <c r="O1412" i="27"/>
  <c r="P1412" i="27"/>
  <c r="Q1412" i="27"/>
  <c r="R1412" i="27"/>
  <c r="S1412" i="27"/>
  <c r="H1413" i="27"/>
  <c r="I1413" i="27"/>
  <c r="J1413" i="27"/>
  <c r="K1413" i="27"/>
  <c r="L1413" i="27"/>
  <c r="M1413" i="27"/>
  <c r="N1413" i="27"/>
  <c r="O1413" i="27"/>
  <c r="P1413" i="27"/>
  <c r="Q1413" i="27"/>
  <c r="R1413" i="27"/>
  <c r="S1413" i="27"/>
  <c r="H1414" i="27"/>
  <c r="I1414" i="27"/>
  <c r="J1414" i="27"/>
  <c r="K1414" i="27"/>
  <c r="L1414" i="27"/>
  <c r="M1414" i="27"/>
  <c r="N1414" i="27"/>
  <c r="O1414" i="27"/>
  <c r="P1414" i="27"/>
  <c r="Q1414" i="27"/>
  <c r="R1414" i="27"/>
  <c r="S1414" i="27"/>
  <c r="H1415" i="27"/>
  <c r="I1415" i="27"/>
  <c r="J1415" i="27"/>
  <c r="K1415" i="27"/>
  <c r="L1415" i="27"/>
  <c r="M1415" i="27"/>
  <c r="N1415" i="27"/>
  <c r="O1415" i="27"/>
  <c r="P1415" i="27"/>
  <c r="Q1415" i="27"/>
  <c r="R1415" i="27"/>
  <c r="S1415" i="27"/>
  <c r="H1416" i="27"/>
  <c r="I1416" i="27"/>
  <c r="J1416" i="27"/>
  <c r="K1416" i="27"/>
  <c r="L1416" i="27"/>
  <c r="M1416" i="27"/>
  <c r="N1416" i="27"/>
  <c r="O1416" i="27"/>
  <c r="P1416" i="27"/>
  <c r="Q1416" i="27"/>
  <c r="R1416" i="27"/>
  <c r="S1416" i="27"/>
  <c r="H1417" i="27"/>
  <c r="I1417" i="27"/>
  <c r="J1417" i="27"/>
  <c r="K1417" i="27"/>
  <c r="L1417" i="27"/>
  <c r="M1417" i="27"/>
  <c r="N1417" i="27"/>
  <c r="O1417" i="27"/>
  <c r="P1417" i="27"/>
  <c r="Q1417" i="27"/>
  <c r="R1417" i="27"/>
  <c r="S1417" i="27"/>
  <c r="H1418" i="27"/>
  <c r="I1418" i="27"/>
  <c r="J1418" i="27"/>
  <c r="K1418" i="27"/>
  <c r="L1418" i="27"/>
  <c r="M1418" i="27"/>
  <c r="N1418" i="27"/>
  <c r="O1418" i="27"/>
  <c r="P1418" i="27"/>
  <c r="Q1418" i="27"/>
  <c r="R1418" i="27"/>
  <c r="S1418" i="27"/>
  <c r="H1419" i="27"/>
  <c r="I1419" i="27"/>
  <c r="J1419" i="27"/>
  <c r="K1419" i="27"/>
  <c r="L1419" i="27"/>
  <c r="M1419" i="27"/>
  <c r="N1419" i="27"/>
  <c r="O1419" i="27"/>
  <c r="P1419" i="27"/>
  <c r="Q1419" i="27"/>
  <c r="R1419" i="27"/>
  <c r="S1419" i="27"/>
  <c r="H1420" i="27"/>
  <c r="I1420" i="27"/>
  <c r="J1420" i="27"/>
  <c r="K1420" i="27"/>
  <c r="L1420" i="27"/>
  <c r="M1420" i="27"/>
  <c r="N1420" i="27"/>
  <c r="O1420" i="27"/>
  <c r="P1420" i="27"/>
  <c r="Q1420" i="27"/>
  <c r="R1420" i="27"/>
  <c r="S1420" i="27"/>
  <c r="H1421" i="27"/>
  <c r="I1421" i="27"/>
  <c r="J1421" i="27"/>
  <c r="K1421" i="27"/>
  <c r="L1421" i="27"/>
  <c r="M1421" i="27"/>
  <c r="N1421" i="27"/>
  <c r="O1421" i="27"/>
  <c r="P1421" i="27"/>
  <c r="Q1421" i="27"/>
  <c r="R1421" i="27"/>
  <c r="S1421" i="27"/>
  <c r="H1422" i="27"/>
  <c r="I1422" i="27"/>
  <c r="J1422" i="27"/>
  <c r="K1422" i="27"/>
  <c r="L1422" i="27"/>
  <c r="M1422" i="27"/>
  <c r="N1422" i="27"/>
  <c r="O1422" i="27"/>
  <c r="P1422" i="27"/>
  <c r="Q1422" i="27"/>
  <c r="R1422" i="27"/>
  <c r="S1422" i="27"/>
  <c r="H1423" i="27"/>
  <c r="I1423" i="27"/>
  <c r="J1423" i="27"/>
  <c r="K1423" i="27"/>
  <c r="L1423" i="27"/>
  <c r="M1423" i="27"/>
  <c r="N1423" i="27"/>
  <c r="O1423" i="27"/>
  <c r="P1423" i="27"/>
  <c r="Q1423" i="27"/>
  <c r="R1423" i="27"/>
  <c r="S1423" i="27"/>
  <c r="H1424" i="27"/>
  <c r="I1424" i="27"/>
  <c r="J1424" i="27"/>
  <c r="K1424" i="27"/>
  <c r="L1424" i="27"/>
  <c r="M1424" i="27"/>
  <c r="N1424" i="27"/>
  <c r="O1424" i="27"/>
  <c r="P1424" i="27"/>
  <c r="Q1424" i="27"/>
  <c r="R1424" i="27"/>
  <c r="S1424" i="27"/>
  <c r="H1425" i="27"/>
  <c r="I1425" i="27"/>
  <c r="J1425" i="27"/>
  <c r="K1425" i="27"/>
  <c r="L1425" i="27"/>
  <c r="M1425" i="27"/>
  <c r="N1425" i="27"/>
  <c r="O1425" i="27"/>
  <c r="P1425" i="27"/>
  <c r="Q1425" i="27"/>
  <c r="R1425" i="27"/>
  <c r="S1425" i="27"/>
  <c r="H1426" i="27"/>
  <c r="I1426" i="27"/>
  <c r="J1426" i="27"/>
  <c r="K1426" i="27"/>
  <c r="L1426" i="27"/>
  <c r="M1426" i="27"/>
  <c r="N1426" i="27"/>
  <c r="O1426" i="27"/>
  <c r="P1426" i="27"/>
  <c r="Q1426" i="27"/>
  <c r="R1426" i="27"/>
  <c r="S1426" i="27"/>
  <c r="H1427" i="27"/>
  <c r="I1427" i="27"/>
  <c r="J1427" i="27"/>
  <c r="K1427" i="27"/>
  <c r="L1427" i="27"/>
  <c r="M1427" i="27"/>
  <c r="N1427" i="27"/>
  <c r="O1427" i="27"/>
  <c r="P1427" i="27"/>
  <c r="Q1427" i="27"/>
  <c r="R1427" i="27"/>
  <c r="S1427" i="27"/>
  <c r="H1428" i="27"/>
  <c r="I1428" i="27"/>
  <c r="J1428" i="27"/>
  <c r="K1428" i="27"/>
  <c r="L1428" i="27"/>
  <c r="M1428" i="27"/>
  <c r="N1428" i="27"/>
  <c r="O1428" i="27"/>
  <c r="P1428" i="27"/>
  <c r="Q1428" i="27"/>
  <c r="R1428" i="27"/>
  <c r="S1428" i="27"/>
  <c r="H1429" i="27"/>
  <c r="I1429" i="27"/>
  <c r="J1429" i="27"/>
  <c r="K1429" i="27"/>
  <c r="L1429" i="27"/>
  <c r="M1429" i="27"/>
  <c r="N1429" i="27"/>
  <c r="O1429" i="27"/>
  <c r="P1429" i="27"/>
  <c r="Q1429" i="27"/>
  <c r="R1429" i="27"/>
  <c r="S1429" i="27"/>
  <c r="H1430" i="27"/>
  <c r="I1430" i="27"/>
  <c r="J1430" i="27"/>
  <c r="K1430" i="27"/>
  <c r="L1430" i="27"/>
  <c r="M1430" i="27"/>
  <c r="N1430" i="27"/>
  <c r="O1430" i="27"/>
  <c r="P1430" i="27"/>
  <c r="Q1430" i="27"/>
  <c r="R1430" i="27"/>
  <c r="S1430" i="27"/>
  <c r="H1431" i="27"/>
  <c r="I1431" i="27"/>
  <c r="J1431" i="27"/>
  <c r="K1431" i="27"/>
  <c r="L1431" i="27"/>
  <c r="M1431" i="27"/>
  <c r="N1431" i="27"/>
  <c r="O1431" i="27"/>
  <c r="P1431" i="27"/>
  <c r="Q1431" i="27"/>
  <c r="R1431" i="27"/>
  <c r="S1431" i="27"/>
  <c r="H1432" i="27"/>
  <c r="I1432" i="27"/>
  <c r="J1432" i="27"/>
  <c r="K1432" i="27"/>
  <c r="L1432" i="27"/>
  <c r="M1432" i="27"/>
  <c r="N1432" i="27"/>
  <c r="O1432" i="27"/>
  <c r="P1432" i="27"/>
  <c r="Q1432" i="27"/>
  <c r="R1432" i="27"/>
  <c r="S1432" i="27"/>
  <c r="H1433" i="27"/>
  <c r="I1433" i="27"/>
  <c r="J1433" i="27"/>
  <c r="K1433" i="27"/>
  <c r="L1433" i="27"/>
  <c r="M1433" i="27"/>
  <c r="N1433" i="27"/>
  <c r="O1433" i="27"/>
  <c r="P1433" i="27"/>
  <c r="Q1433" i="27"/>
  <c r="R1433" i="27"/>
  <c r="S1433" i="27"/>
  <c r="H1434" i="27"/>
  <c r="I1434" i="27"/>
  <c r="J1434" i="27"/>
  <c r="K1434" i="27"/>
  <c r="L1434" i="27"/>
  <c r="M1434" i="27"/>
  <c r="N1434" i="27"/>
  <c r="O1434" i="27"/>
  <c r="P1434" i="27"/>
  <c r="Q1434" i="27"/>
  <c r="R1434" i="27"/>
  <c r="S1434" i="27"/>
  <c r="H1435" i="27"/>
  <c r="I1435" i="27"/>
  <c r="J1435" i="27"/>
  <c r="K1435" i="27"/>
  <c r="L1435" i="27"/>
  <c r="M1435" i="27"/>
  <c r="N1435" i="27"/>
  <c r="O1435" i="27"/>
  <c r="P1435" i="27"/>
  <c r="Q1435" i="27"/>
  <c r="R1435" i="27"/>
  <c r="S1435" i="27"/>
  <c r="H1436" i="27"/>
  <c r="I1436" i="27"/>
  <c r="J1436" i="27"/>
  <c r="K1436" i="27"/>
  <c r="L1436" i="27"/>
  <c r="M1436" i="27"/>
  <c r="N1436" i="27"/>
  <c r="O1436" i="27"/>
  <c r="P1436" i="27"/>
  <c r="Q1436" i="27"/>
  <c r="R1436" i="27"/>
  <c r="S1436" i="27"/>
  <c r="H1437" i="27"/>
  <c r="I1437" i="27"/>
  <c r="J1437" i="27"/>
  <c r="K1437" i="27"/>
  <c r="L1437" i="27"/>
  <c r="M1437" i="27"/>
  <c r="N1437" i="27"/>
  <c r="O1437" i="27"/>
  <c r="P1437" i="27"/>
  <c r="Q1437" i="27"/>
  <c r="R1437" i="27"/>
  <c r="S1437" i="27"/>
  <c r="H1438" i="27"/>
  <c r="I1438" i="27"/>
  <c r="J1438" i="27"/>
  <c r="K1438" i="27"/>
  <c r="L1438" i="27"/>
  <c r="M1438" i="27"/>
  <c r="N1438" i="27"/>
  <c r="O1438" i="27"/>
  <c r="P1438" i="27"/>
  <c r="Q1438" i="27"/>
  <c r="R1438" i="27"/>
  <c r="S1438" i="27"/>
  <c r="H1439" i="27"/>
  <c r="I1439" i="27"/>
  <c r="J1439" i="27"/>
  <c r="K1439" i="27"/>
  <c r="L1439" i="27"/>
  <c r="M1439" i="27"/>
  <c r="N1439" i="27"/>
  <c r="O1439" i="27"/>
  <c r="P1439" i="27"/>
  <c r="Q1439" i="27"/>
  <c r="R1439" i="27"/>
  <c r="S1439" i="27"/>
  <c r="H1440" i="27"/>
  <c r="I1440" i="27"/>
  <c r="J1440" i="27"/>
  <c r="K1440" i="27"/>
  <c r="L1440" i="27"/>
  <c r="M1440" i="27"/>
  <c r="N1440" i="27"/>
  <c r="O1440" i="27"/>
  <c r="P1440" i="27"/>
  <c r="Q1440" i="27"/>
  <c r="R1440" i="27"/>
  <c r="S1440" i="27"/>
  <c r="H1441" i="27"/>
  <c r="I1441" i="27"/>
  <c r="J1441" i="27"/>
  <c r="K1441" i="27"/>
  <c r="L1441" i="27"/>
  <c r="M1441" i="27"/>
  <c r="N1441" i="27"/>
  <c r="O1441" i="27"/>
  <c r="P1441" i="27"/>
  <c r="Q1441" i="27"/>
  <c r="R1441" i="27"/>
  <c r="S1441" i="27"/>
  <c r="H1442" i="27"/>
  <c r="I1442" i="27"/>
  <c r="J1442" i="27"/>
  <c r="K1442" i="27"/>
  <c r="L1442" i="27"/>
  <c r="M1442" i="27"/>
  <c r="N1442" i="27"/>
  <c r="O1442" i="27"/>
  <c r="P1442" i="27"/>
  <c r="Q1442" i="27"/>
  <c r="R1442" i="27"/>
  <c r="S1442" i="27"/>
  <c r="H1443" i="27"/>
  <c r="I1443" i="27"/>
  <c r="J1443" i="27"/>
  <c r="K1443" i="27"/>
  <c r="L1443" i="27"/>
  <c r="M1443" i="27"/>
  <c r="N1443" i="27"/>
  <c r="O1443" i="27"/>
  <c r="P1443" i="27"/>
  <c r="Q1443" i="27"/>
  <c r="R1443" i="27"/>
  <c r="S1443" i="27"/>
  <c r="H1444" i="27"/>
  <c r="I1444" i="27"/>
  <c r="J1444" i="27"/>
  <c r="K1444" i="27"/>
  <c r="L1444" i="27"/>
  <c r="M1444" i="27"/>
  <c r="N1444" i="27"/>
  <c r="O1444" i="27"/>
  <c r="P1444" i="27"/>
  <c r="Q1444" i="27"/>
  <c r="R1444" i="27"/>
  <c r="S1444" i="27"/>
  <c r="H1445" i="27"/>
  <c r="I1445" i="27"/>
  <c r="J1445" i="27"/>
  <c r="K1445" i="27"/>
  <c r="L1445" i="27"/>
  <c r="M1445" i="27"/>
  <c r="N1445" i="27"/>
  <c r="O1445" i="27"/>
  <c r="P1445" i="27"/>
  <c r="Q1445" i="27"/>
  <c r="R1445" i="27"/>
  <c r="S1445" i="27"/>
  <c r="H1446" i="27"/>
  <c r="I1446" i="27"/>
  <c r="J1446" i="27"/>
  <c r="K1446" i="27"/>
  <c r="L1446" i="27"/>
  <c r="M1446" i="27"/>
  <c r="N1446" i="27"/>
  <c r="O1446" i="27"/>
  <c r="P1446" i="27"/>
  <c r="Q1446" i="27"/>
  <c r="R1446" i="27"/>
  <c r="S1446" i="27"/>
  <c r="H1447" i="27"/>
  <c r="I1447" i="27"/>
  <c r="J1447" i="27"/>
  <c r="K1447" i="27"/>
  <c r="L1447" i="27"/>
  <c r="M1447" i="27"/>
  <c r="N1447" i="27"/>
  <c r="O1447" i="27"/>
  <c r="P1447" i="27"/>
  <c r="Q1447" i="27"/>
  <c r="R1447" i="27"/>
  <c r="S1447" i="27"/>
  <c r="H1448" i="27"/>
  <c r="I1448" i="27"/>
  <c r="J1448" i="27"/>
  <c r="K1448" i="27"/>
  <c r="L1448" i="27"/>
  <c r="M1448" i="27"/>
  <c r="N1448" i="27"/>
  <c r="O1448" i="27"/>
  <c r="P1448" i="27"/>
  <c r="Q1448" i="27"/>
  <c r="R1448" i="27"/>
  <c r="S1448" i="27"/>
  <c r="H1449" i="27"/>
  <c r="I1449" i="27"/>
  <c r="J1449" i="27"/>
  <c r="K1449" i="27"/>
  <c r="L1449" i="27"/>
  <c r="M1449" i="27"/>
  <c r="N1449" i="27"/>
  <c r="O1449" i="27"/>
  <c r="P1449" i="27"/>
  <c r="Q1449" i="27"/>
  <c r="R1449" i="27"/>
  <c r="S1449" i="27"/>
  <c r="H1450" i="27"/>
  <c r="I1450" i="27"/>
  <c r="J1450" i="27"/>
  <c r="K1450" i="27"/>
  <c r="L1450" i="27"/>
  <c r="M1450" i="27"/>
  <c r="N1450" i="27"/>
  <c r="O1450" i="27"/>
  <c r="P1450" i="27"/>
  <c r="Q1450" i="27"/>
  <c r="R1450" i="27"/>
  <c r="S1450" i="27"/>
  <c r="H1451" i="27"/>
  <c r="I1451" i="27"/>
  <c r="J1451" i="27"/>
  <c r="K1451" i="27"/>
  <c r="L1451" i="27"/>
  <c r="M1451" i="27"/>
  <c r="N1451" i="27"/>
  <c r="O1451" i="27"/>
  <c r="P1451" i="27"/>
  <c r="Q1451" i="27"/>
  <c r="R1451" i="27"/>
  <c r="S1451" i="27"/>
  <c r="H1452" i="27"/>
  <c r="I1452" i="27"/>
  <c r="J1452" i="27"/>
  <c r="K1452" i="27"/>
  <c r="L1452" i="27"/>
  <c r="M1452" i="27"/>
  <c r="N1452" i="27"/>
  <c r="O1452" i="27"/>
  <c r="P1452" i="27"/>
  <c r="Q1452" i="27"/>
  <c r="R1452" i="27"/>
  <c r="S1452" i="27"/>
  <c r="H1453" i="27"/>
  <c r="I1453" i="27"/>
  <c r="J1453" i="27"/>
  <c r="K1453" i="27"/>
  <c r="L1453" i="27"/>
  <c r="M1453" i="27"/>
  <c r="N1453" i="27"/>
  <c r="O1453" i="27"/>
  <c r="P1453" i="27"/>
  <c r="Q1453" i="27"/>
  <c r="R1453" i="27"/>
  <c r="S1453" i="27"/>
  <c r="H1454" i="27"/>
  <c r="I1454" i="27"/>
  <c r="J1454" i="27"/>
  <c r="K1454" i="27"/>
  <c r="L1454" i="27"/>
  <c r="M1454" i="27"/>
  <c r="N1454" i="27"/>
  <c r="O1454" i="27"/>
  <c r="P1454" i="27"/>
  <c r="Q1454" i="27"/>
  <c r="R1454" i="27"/>
  <c r="S1454" i="27"/>
  <c r="H1455" i="27"/>
  <c r="I1455" i="27"/>
  <c r="J1455" i="27"/>
  <c r="K1455" i="27"/>
  <c r="L1455" i="27"/>
  <c r="M1455" i="27"/>
  <c r="N1455" i="27"/>
  <c r="O1455" i="27"/>
  <c r="P1455" i="27"/>
  <c r="Q1455" i="27"/>
  <c r="R1455" i="27"/>
  <c r="S1455" i="27"/>
  <c r="H1456" i="27"/>
  <c r="I1456" i="27"/>
  <c r="J1456" i="27"/>
  <c r="K1456" i="27"/>
  <c r="L1456" i="27"/>
  <c r="M1456" i="27"/>
  <c r="N1456" i="27"/>
  <c r="O1456" i="27"/>
  <c r="P1456" i="27"/>
  <c r="Q1456" i="27"/>
  <c r="R1456" i="27"/>
  <c r="S1456" i="27"/>
  <c r="H1457" i="27"/>
  <c r="I1457" i="27"/>
  <c r="J1457" i="27"/>
  <c r="K1457" i="27"/>
  <c r="L1457" i="27"/>
  <c r="M1457" i="27"/>
  <c r="N1457" i="27"/>
  <c r="O1457" i="27"/>
  <c r="P1457" i="27"/>
  <c r="Q1457" i="27"/>
  <c r="R1457" i="27"/>
  <c r="S1457" i="27"/>
  <c r="H1458" i="27"/>
  <c r="I1458" i="27"/>
  <c r="J1458" i="27"/>
  <c r="K1458" i="27"/>
  <c r="L1458" i="27"/>
  <c r="M1458" i="27"/>
  <c r="N1458" i="27"/>
  <c r="O1458" i="27"/>
  <c r="P1458" i="27"/>
  <c r="Q1458" i="27"/>
  <c r="R1458" i="27"/>
  <c r="S1458" i="27"/>
  <c r="H1459" i="27"/>
  <c r="I1459" i="27"/>
  <c r="J1459" i="27"/>
  <c r="K1459" i="27"/>
  <c r="L1459" i="27"/>
  <c r="M1459" i="27"/>
  <c r="N1459" i="27"/>
  <c r="O1459" i="27"/>
  <c r="P1459" i="27"/>
  <c r="Q1459" i="27"/>
  <c r="R1459" i="27"/>
  <c r="S1459" i="27"/>
  <c r="H1460" i="27"/>
  <c r="I1460" i="27"/>
  <c r="J1460" i="27"/>
  <c r="K1460" i="27"/>
  <c r="L1460" i="27"/>
  <c r="M1460" i="27"/>
  <c r="N1460" i="27"/>
  <c r="O1460" i="27"/>
  <c r="P1460" i="27"/>
  <c r="Q1460" i="27"/>
  <c r="R1460" i="27"/>
  <c r="S1460" i="27"/>
  <c r="H1461" i="27"/>
  <c r="I1461" i="27"/>
  <c r="J1461" i="27"/>
  <c r="K1461" i="27"/>
  <c r="L1461" i="27"/>
  <c r="M1461" i="27"/>
  <c r="N1461" i="27"/>
  <c r="O1461" i="27"/>
  <c r="P1461" i="27"/>
  <c r="Q1461" i="27"/>
  <c r="R1461" i="27"/>
  <c r="S1461" i="27"/>
  <c r="H1462" i="27"/>
  <c r="I1462" i="27"/>
  <c r="J1462" i="27"/>
  <c r="K1462" i="27"/>
  <c r="L1462" i="27"/>
  <c r="M1462" i="27"/>
  <c r="N1462" i="27"/>
  <c r="O1462" i="27"/>
  <c r="P1462" i="27"/>
  <c r="Q1462" i="27"/>
  <c r="R1462" i="27"/>
  <c r="S1462" i="27"/>
  <c r="H1463" i="27"/>
  <c r="I1463" i="27"/>
  <c r="J1463" i="27"/>
  <c r="K1463" i="27"/>
  <c r="L1463" i="27"/>
  <c r="M1463" i="27"/>
  <c r="N1463" i="27"/>
  <c r="O1463" i="27"/>
  <c r="P1463" i="27"/>
  <c r="Q1463" i="27"/>
  <c r="R1463" i="27"/>
  <c r="S1463" i="27"/>
  <c r="H1464" i="27"/>
  <c r="I1464" i="27"/>
  <c r="J1464" i="27"/>
  <c r="K1464" i="27"/>
  <c r="L1464" i="27"/>
  <c r="M1464" i="27"/>
  <c r="N1464" i="27"/>
  <c r="O1464" i="27"/>
  <c r="P1464" i="27"/>
  <c r="Q1464" i="27"/>
  <c r="R1464" i="27"/>
  <c r="S1464" i="27"/>
  <c r="H1465" i="27"/>
  <c r="I1465" i="27"/>
  <c r="J1465" i="27"/>
  <c r="K1465" i="27"/>
  <c r="L1465" i="27"/>
  <c r="M1465" i="27"/>
  <c r="N1465" i="27"/>
  <c r="O1465" i="27"/>
  <c r="P1465" i="27"/>
  <c r="Q1465" i="27"/>
  <c r="R1465" i="27"/>
  <c r="S1465" i="27"/>
  <c r="H1466" i="27"/>
  <c r="I1466" i="27"/>
  <c r="J1466" i="27"/>
  <c r="K1466" i="27"/>
  <c r="L1466" i="27"/>
  <c r="M1466" i="27"/>
  <c r="N1466" i="27"/>
  <c r="O1466" i="27"/>
  <c r="P1466" i="27"/>
  <c r="Q1466" i="27"/>
  <c r="R1466" i="27"/>
  <c r="S1466" i="27"/>
  <c r="H1467" i="27"/>
  <c r="I1467" i="27"/>
  <c r="J1467" i="27"/>
  <c r="K1467" i="27"/>
  <c r="L1467" i="27"/>
  <c r="M1467" i="27"/>
  <c r="N1467" i="27"/>
  <c r="O1467" i="27"/>
  <c r="P1467" i="27"/>
  <c r="Q1467" i="27"/>
  <c r="R1467" i="27"/>
  <c r="S1467" i="27"/>
  <c r="H1468" i="27"/>
  <c r="I1468" i="27"/>
  <c r="J1468" i="27"/>
  <c r="K1468" i="27"/>
  <c r="L1468" i="27"/>
  <c r="M1468" i="27"/>
  <c r="N1468" i="27"/>
  <c r="O1468" i="27"/>
  <c r="P1468" i="27"/>
  <c r="Q1468" i="27"/>
  <c r="R1468" i="27"/>
  <c r="S1468" i="27"/>
  <c r="H1469" i="27"/>
  <c r="I1469" i="27"/>
  <c r="J1469" i="27"/>
  <c r="K1469" i="27"/>
  <c r="L1469" i="27"/>
  <c r="M1469" i="27"/>
  <c r="N1469" i="27"/>
  <c r="O1469" i="27"/>
  <c r="P1469" i="27"/>
  <c r="Q1469" i="27"/>
  <c r="R1469" i="27"/>
  <c r="S1469" i="27"/>
  <c r="H1470" i="27"/>
  <c r="I1470" i="27"/>
  <c r="J1470" i="27"/>
  <c r="K1470" i="27"/>
  <c r="L1470" i="27"/>
  <c r="M1470" i="27"/>
  <c r="N1470" i="27"/>
  <c r="O1470" i="27"/>
  <c r="P1470" i="27"/>
  <c r="Q1470" i="27"/>
  <c r="R1470" i="27"/>
  <c r="S1470" i="27"/>
  <c r="H1471" i="27"/>
  <c r="I1471" i="27"/>
  <c r="J1471" i="27"/>
  <c r="K1471" i="27"/>
  <c r="L1471" i="27"/>
  <c r="M1471" i="27"/>
  <c r="N1471" i="27"/>
  <c r="O1471" i="27"/>
  <c r="P1471" i="27"/>
  <c r="Q1471" i="27"/>
  <c r="R1471" i="27"/>
  <c r="S1471" i="27"/>
  <c r="H1472" i="27"/>
  <c r="I1472" i="27"/>
  <c r="J1472" i="27"/>
  <c r="K1472" i="27"/>
  <c r="L1472" i="27"/>
  <c r="M1472" i="27"/>
  <c r="N1472" i="27"/>
  <c r="O1472" i="27"/>
  <c r="P1472" i="27"/>
  <c r="Q1472" i="27"/>
  <c r="R1472" i="27"/>
  <c r="S1472" i="27"/>
  <c r="H1473" i="27"/>
  <c r="I1473" i="27"/>
  <c r="J1473" i="27"/>
  <c r="K1473" i="27"/>
  <c r="L1473" i="27"/>
  <c r="M1473" i="27"/>
  <c r="N1473" i="27"/>
  <c r="O1473" i="27"/>
  <c r="P1473" i="27"/>
  <c r="Q1473" i="27"/>
  <c r="R1473" i="27"/>
  <c r="S1473" i="27"/>
  <c r="H1474" i="27"/>
  <c r="I1474" i="27"/>
  <c r="J1474" i="27"/>
  <c r="K1474" i="27"/>
  <c r="L1474" i="27"/>
  <c r="M1474" i="27"/>
  <c r="N1474" i="27"/>
  <c r="O1474" i="27"/>
  <c r="P1474" i="27"/>
  <c r="Q1474" i="27"/>
  <c r="R1474" i="27"/>
  <c r="S1474" i="27"/>
  <c r="H1475" i="27"/>
  <c r="I1475" i="27"/>
  <c r="J1475" i="27"/>
  <c r="K1475" i="27"/>
  <c r="L1475" i="27"/>
  <c r="M1475" i="27"/>
  <c r="N1475" i="27"/>
  <c r="O1475" i="27"/>
  <c r="P1475" i="27"/>
  <c r="Q1475" i="27"/>
  <c r="R1475" i="27"/>
  <c r="S1475" i="27"/>
  <c r="H1476" i="27"/>
  <c r="I1476" i="27"/>
  <c r="J1476" i="27"/>
  <c r="K1476" i="27"/>
  <c r="L1476" i="27"/>
  <c r="M1476" i="27"/>
  <c r="N1476" i="27"/>
  <c r="O1476" i="27"/>
  <c r="P1476" i="27"/>
  <c r="Q1476" i="27"/>
  <c r="R1476" i="27"/>
  <c r="S1476" i="27"/>
  <c r="H1477" i="27"/>
  <c r="I1477" i="27"/>
  <c r="J1477" i="27"/>
  <c r="K1477" i="27"/>
  <c r="L1477" i="27"/>
  <c r="M1477" i="27"/>
  <c r="N1477" i="27"/>
  <c r="O1477" i="27"/>
  <c r="P1477" i="27"/>
  <c r="Q1477" i="27"/>
  <c r="R1477" i="27"/>
  <c r="S1477" i="27"/>
  <c r="H1478" i="27"/>
  <c r="I1478" i="27"/>
  <c r="J1478" i="27"/>
  <c r="K1478" i="27"/>
  <c r="L1478" i="27"/>
  <c r="M1478" i="27"/>
  <c r="N1478" i="27"/>
  <c r="O1478" i="27"/>
  <c r="P1478" i="27"/>
  <c r="Q1478" i="27"/>
  <c r="R1478" i="27"/>
  <c r="S1478" i="27"/>
  <c r="H1479" i="27"/>
  <c r="I1479" i="27"/>
  <c r="J1479" i="27"/>
  <c r="K1479" i="27"/>
  <c r="L1479" i="27"/>
  <c r="M1479" i="27"/>
  <c r="N1479" i="27"/>
  <c r="O1479" i="27"/>
  <c r="P1479" i="27"/>
  <c r="Q1479" i="27"/>
  <c r="R1479" i="27"/>
  <c r="S1479" i="27"/>
  <c r="H1480" i="27"/>
  <c r="I1480" i="27"/>
  <c r="J1480" i="27"/>
  <c r="K1480" i="27"/>
  <c r="L1480" i="27"/>
  <c r="M1480" i="27"/>
  <c r="N1480" i="27"/>
  <c r="O1480" i="27"/>
  <c r="P1480" i="27"/>
  <c r="Q1480" i="27"/>
  <c r="R1480" i="27"/>
  <c r="S1480" i="27"/>
  <c r="H1481" i="27"/>
  <c r="I1481" i="27"/>
  <c r="J1481" i="27"/>
  <c r="K1481" i="27"/>
  <c r="L1481" i="27"/>
  <c r="M1481" i="27"/>
  <c r="N1481" i="27"/>
  <c r="O1481" i="27"/>
  <c r="P1481" i="27"/>
  <c r="Q1481" i="27"/>
  <c r="R1481" i="27"/>
  <c r="S1481" i="27"/>
  <c r="H1482" i="27"/>
  <c r="I1482" i="27"/>
  <c r="J1482" i="27"/>
  <c r="K1482" i="27"/>
  <c r="L1482" i="27"/>
  <c r="M1482" i="27"/>
  <c r="N1482" i="27"/>
  <c r="O1482" i="27"/>
  <c r="P1482" i="27"/>
  <c r="Q1482" i="27"/>
  <c r="R1482" i="27"/>
  <c r="S1482" i="27"/>
  <c r="H1483" i="27"/>
  <c r="I1483" i="27"/>
  <c r="J1483" i="27"/>
  <c r="K1483" i="27"/>
  <c r="L1483" i="27"/>
  <c r="M1483" i="27"/>
  <c r="N1483" i="27"/>
  <c r="O1483" i="27"/>
  <c r="P1483" i="27"/>
  <c r="Q1483" i="27"/>
  <c r="R1483" i="27"/>
  <c r="S1483" i="27"/>
  <c r="H1484" i="27"/>
  <c r="I1484" i="27"/>
  <c r="J1484" i="27"/>
  <c r="K1484" i="27"/>
  <c r="L1484" i="27"/>
  <c r="M1484" i="27"/>
  <c r="N1484" i="27"/>
  <c r="O1484" i="27"/>
  <c r="P1484" i="27"/>
  <c r="Q1484" i="27"/>
  <c r="R1484" i="27"/>
  <c r="S1484" i="27"/>
  <c r="H1485" i="27"/>
  <c r="I1485" i="27"/>
  <c r="J1485" i="27"/>
  <c r="K1485" i="27"/>
  <c r="L1485" i="27"/>
  <c r="M1485" i="27"/>
  <c r="N1485" i="27"/>
  <c r="O1485" i="27"/>
  <c r="P1485" i="27"/>
  <c r="Q1485" i="27"/>
  <c r="R1485" i="27"/>
  <c r="S1485" i="27"/>
  <c r="H1486" i="27"/>
  <c r="I1486" i="27"/>
  <c r="J1486" i="27"/>
  <c r="K1486" i="27"/>
  <c r="L1486" i="27"/>
  <c r="M1486" i="27"/>
  <c r="N1486" i="27"/>
  <c r="O1486" i="27"/>
  <c r="P1486" i="27"/>
  <c r="Q1486" i="27"/>
  <c r="R1486" i="27"/>
  <c r="S1486" i="27"/>
  <c r="H1487" i="27"/>
  <c r="I1487" i="27"/>
  <c r="J1487" i="27"/>
  <c r="K1487" i="27"/>
  <c r="L1487" i="27"/>
  <c r="M1487" i="27"/>
  <c r="N1487" i="27"/>
  <c r="O1487" i="27"/>
  <c r="P1487" i="27"/>
  <c r="Q1487" i="27"/>
  <c r="R1487" i="27"/>
  <c r="S1487" i="27"/>
  <c r="H1488" i="27"/>
  <c r="I1488" i="27"/>
  <c r="J1488" i="27"/>
  <c r="K1488" i="27"/>
  <c r="L1488" i="27"/>
  <c r="M1488" i="27"/>
  <c r="N1488" i="27"/>
  <c r="O1488" i="27"/>
  <c r="P1488" i="27"/>
  <c r="Q1488" i="27"/>
  <c r="R1488" i="27"/>
  <c r="S1488" i="27"/>
  <c r="H1489" i="27"/>
  <c r="I1489" i="27"/>
  <c r="J1489" i="27"/>
  <c r="K1489" i="27"/>
  <c r="L1489" i="27"/>
  <c r="M1489" i="27"/>
  <c r="N1489" i="27"/>
  <c r="O1489" i="27"/>
  <c r="P1489" i="27"/>
  <c r="Q1489" i="27"/>
  <c r="R1489" i="27"/>
  <c r="S1489" i="27"/>
  <c r="H1490" i="27"/>
  <c r="I1490" i="27"/>
  <c r="J1490" i="27"/>
  <c r="K1490" i="27"/>
  <c r="L1490" i="27"/>
  <c r="M1490" i="27"/>
  <c r="N1490" i="27"/>
  <c r="O1490" i="27"/>
  <c r="P1490" i="27"/>
  <c r="Q1490" i="27"/>
  <c r="R1490" i="27"/>
  <c r="S1490" i="27"/>
  <c r="H1491" i="27"/>
  <c r="I1491" i="27"/>
  <c r="J1491" i="27"/>
  <c r="K1491" i="27"/>
  <c r="L1491" i="27"/>
  <c r="M1491" i="27"/>
  <c r="N1491" i="27"/>
  <c r="O1491" i="27"/>
  <c r="P1491" i="27"/>
  <c r="Q1491" i="27"/>
  <c r="R1491" i="27"/>
  <c r="S1491" i="27"/>
  <c r="H1492" i="27"/>
  <c r="I1492" i="27"/>
  <c r="J1492" i="27"/>
  <c r="K1492" i="27"/>
  <c r="L1492" i="27"/>
  <c r="M1492" i="27"/>
  <c r="N1492" i="27"/>
  <c r="O1492" i="27"/>
  <c r="P1492" i="27"/>
  <c r="Q1492" i="27"/>
  <c r="R1492" i="27"/>
  <c r="S1492" i="27"/>
  <c r="H1493" i="27"/>
  <c r="I1493" i="27"/>
  <c r="J1493" i="27"/>
  <c r="K1493" i="27"/>
  <c r="L1493" i="27"/>
  <c r="M1493" i="27"/>
  <c r="N1493" i="27"/>
  <c r="O1493" i="27"/>
  <c r="P1493" i="27"/>
  <c r="Q1493" i="27"/>
  <c r="R1493" i="27"/>
  <c r="S1493" i="27"/>
  <c r="H1494" i="27"/>
  <c r="I1494" i="27"/>
  <c r="J1494" i="27"/>
  <c r="K1494" i="27"/>
  <c r="L1494" i="27"/>
  <c r="M1494" i="27"/>
  <c r="N1494" i="27"/>
  <c r="O1494" i="27"/>
  <c r="P1494" i="27"/>
  <c r="Q1494" i="27"/>
  <c r="R1494" i="27"/>
  <c r="S1494" i="27"/>
  <c r="H1495" i="27"/>
  <c r="I1495" i="27"/>
  <c r="J1495" i="27"/>
  <c r="K1495" i="27"/>
  <c r="L1495" i="27"/>
  <c r="M1495" i="27"/>
  <c r="N1495" i="27"/>
  <c r="O1495" i="27"/>
  <c r="P1495" i="27"/>
  <c r="Q1495" i="27"/>
  <c r="R1495" i="27"/>
  <c r="S1495" i="27"/>
  <c r="H1496" i="27"/>
  <c r="I1496" i="27"/>
  <c r="J1496" i="27"/>
  <c r="K1496" i="27"/>
  <c r="L1496" i="27"/>
  <c r="M1496" i="27"/>
  <c r="N1496" i="27"/>
  <c r="O1496" i="27"/>
  <c r="P1496" i="27"/>
  <c r="Q1496" i="27"/>
  <c r="R1496" i="27"/>
  <c r="S1496" i="27"/>
  <c r="H1497" i="27"/>
  <c r="I1497" i="27"/>
  <c r="J1497" i="27"/>
  <c r="K1497" i="27"/>
  <c r="L1497" i="27"/>
  <c r="M1497" i="27"/>
  <c r="N1497" i="27"/>
  <c r="O1497" i="27"/>
  <c r="P1497" i="27"/>
  <c r="Q1497" i="27"/>
  <c r="R1497" i="27"/>
  <c r="S1497" i="27"/>
  <c r="H1498" i="27"/>
  <c r="I1498" i="27"/>
  <c r="J1498" i="27"/>
  <c r="K1498" i="27"/>
  <c r="L1498" i="27"/>
  <c r="M1498" i="27"/>
  <c r="N1498" i="27"/>
  <c r="O1498" i="27"/>
  <c r="P1498" i="27"/>
  <c r="Q1498" i="27"/>
  <c r="R1498" i="27"/>
  <c r="S1498" i="27"/>
  <c r="H1499" i="27"/>
  <c r="I1499" i="27"/>
  <c r="J1499" i="27"/>
  <c r="K1499" i="27"/>
  <c r="L1499" i="27"/>
  <c r="M1499" i="27"/>
  <c r="N1499" i="27"/>
  <c r="O1499" i="27"/>
  <c r="P1499" i="27"/>
  <c r="Q1499" i="27"/>
  <c r="R1499" i="27"/>
  <c r="S1499" i="27"/>
  <c r="H1500" i="27"/>
  <c r="I1500" i="27"/>
  <c r="J1500" i="27"/>
  <c r="K1500" i="27"/>
  <c r="L1500" i="27"/>
  <c r="M1500" i="27"/>
  <c r="N1500" i="27"/>
  <c r="O1500" i="27"/>
  <c r="P1500" i="27"/>
  <c r="Q1500" i="27"/>
  <c r="R1500" i="27"/>
  <c r="S1500" i="27"/>
  <c r="H1501" i="27"/>
  <c r="I1501" i="27"/>
  <c r="J1501" i="27"/>
  <c r="K1501" i="27"/>
  <c r="L1501" i="27"/>
  <c r="M1501" i="27"/>
  <c r="N1501" i="27"/>
  <c r="O1501" i="27"/>
  <c r="P1501" i="27"/>
  <c r="Q1501" i="27"/>
  <c r="R1501" i="27"/>
  <c r="S1501" i="27"/>
  <c r="H1502" i="27"/>
  <c r="I1502" i="27"/>
  <c r="J1502" i="27"/>
  <c r="K1502" i="27"/>
  <c r="L1502" i="27"/>
  <c r="M1502" i="27"/>
  <c r="N1502" i="27"/>
  <c r="O1502" i="27"/>
  <c r="P1502" i="27"/>
  <c r="Q1502" i="27"/>
  <c r="R1502" i="27"/>
  <c r="S1502" i="27"/>
  <c r="H1503" i="27"/>
  <c r="I1503" i="27"/>
  <c r="J1503" i="27"/>
  <c r="K1503" i="27"/>
  <c r="L1503" i="27"/>
  <c r="M1503" i="27"/>
  <c r="N1503" i="27"/>
  <c r="O1503" i="27"/>
  <c r="P1503" i="27"/>
  <c r="Q1503" i="27"/>
  <c r="R1503" i="27"/>
  <c r="S1503" i="27"/>
  <c r="H1504" i="27"/>
  <c r="I1504" i="27"/>
  <c r="J1504" i="27"/>
  <c r="K1504" i="27"/>
  <c r="L1504" i="27"/>
  <c r="M1504" i="27"/>
  <c r="N1504" i="27"/>
  <c r="O1504" i="27"/>
  <c r="P1504" i="27"/>
  <c r="Q1504" i="27"/>
  <c r="R1504" i="27"/>
  <c r="S1504" i="27"/>
  <c r="H1505" i="27"/>
  <c r="I1505" i="27"/>
  <c r="J1505" i="27"/>
  <c r="K1505" i="27"/>
  <c r="L1505" i="27"/>
  <c r="M1505" i="27"/>
  <c r="N1505" i="27"/>
  <c r="O1505" i="27"/>
  <c r="P1505" i="27"/>
  <c r="Q1505" i="27"/>
  <c r="R1505" i="27"/>
  <c r="S1505" i="27"/>
  <c r="H1506" i="27"/>
  <c r="I1506" i="27"/>
  <c r="J1506" i="27"/>
  <c r="K1506" i="27"/>
  <c r="L1506" i="27"/>
  <c r="M1506" i="27"/>
  <c r="N1506" i="27"/>
  <c r="O1506" i="27"/>
  <c r="P1506" i="27"/>
  <c r="Q1506" i="27"/>
  <c r="R1506" i="27"/>
  <c r="S1506" i="27"/>
  <c r="H1507" i="27"/>
  <c r="I1507" i="27"/>
  <c r="J1507" i="27"/>
  <c r="K1507" i="27"/>
  <c r="L1507" i="27"/>
  <c r="M1507" i="27"/>
  <c r="N1507" i="27"/>
  <c r="O1507" i="27"/>
  <c r="P1507" i="27"/>
  <c r="Q1507" i="27"/>
  <c r="R1507" i="27"/>
  <c r="S1507" i="27"/>
  <c r="H1508" i="27"/>
  <c r="I1508" i="27"/>
  <c r="J1508" i="27"/>
  <c r="K1508" i="27"/>
  <c r="L1508" i="27"/>
  <c r="M1508" i="27"/>
  <c r="N1508" i="27"/>
  <c r="O1508" i="27"/>
  <c r="P1508" i="27"/>
  <c r="Q1508" i="27"/>
  <c r="R1508" i="27"/>
  <c r="S1508" i="27"/>
  <c r="H1509" i="27"/>
  <c r="I1509" i="27"/>
  <c r="J1509" i="27"/>
  <c r="K1509" i="27"/>
  <c r="L1509" i="27"/>
  <c r="M1509" i="27"/>
  <c r="N1509" i="27"/>
  <c r="O1509" i="27"/>
  <c r="P1509" i="27"/>
  <c r="Q1509" i="27"/>
  <c r="R1509" i="27"/>
  <c r="S1509" i="27"/>
  <c r="H1510" i="27"/>
  <c r="I1510" i="27"/>
  <c r="J1510" i="27"/>
  <c r="K1510" i="27"/>
  <c r="L1510" i="27"/>
  <c r="M1510" i="27"/>
  <c r="N1510" i="27"/>
  <c r="O1510" i="27"/>
  <c r="P1510" i="27"/>
  <c r="Q1510" i="27"/>
  <c r="R1510" i="27"/>
  <c r="S1510" i="27"/>
  <c r="H1511" i="27"/>
  <c r="I1511" i="27"/>
  <c r="J1511" i="27"/>
  <c r="K1511" i="27"/>
  <c r="L1511" i="27"/>
  <c r="M1511" i="27"/>
  <c r="N1511" i="27"/>
  <c r="O1511" i="27"/>
  <c r="P1511" i="27"/>
  <c r="Q1511" i="27"/>
  <c r="R1511" i="27"/>
  <c r="S1511" i="27"/>
  <c r="H1512" i="27"/>
  <c r="I1512" i="27"/>
  <c r="J1512" i="27"/>
  <c r="K1512" i="27"/>
  <c r="L1512" i="27"/>
  <c r="M1512" i="27"/>
  <c r="N1512" i="27"/>
  <c r="O1512" i="27"/>
  <c r="P1512" i="27"/>
  <c r="Q1512" i="27"/>
  <c r="R1512" i="27"/>
  <c r="S1512" i="27"/>
  <c r="H1513" i="27"/>
  <c r="I1513" i="27"/>
  <c r="J1513" i="27"/>
  <c r="K1513" i="27"/>
  <c r="L1513" i="27"/>
  <c r="M1513" i="27"/>
  <c r="N1513" i="27"/>
  <c r="O1513" i="27"/>
  <c r="P1513" i="27"/>
  <c r="Q1513" i="27"/>
  <c r="R1513" i="27"/>
  <c r="S1513" i="27"/>
  <c r="H1514" i="27"/>
  <c r="I1514" i="27"/>
  <c r="J1514" i="27"/>
  <c r="K1514" i="27"/>
  <c r="L1514" i="27"/>
  <c r="M1514" i="27"/>
  <c r="N1514" i="27"/>
  <c r="O1514" i="27"/>
  <c r="P1514" i="27"/>
  <c r="Q1514" i="27"/>
  <c r="R1514" i="27"/>
  <c r="S1514" i="27"/>
  <c r="H1515" i="27"/>
  <c r="I1515" i="27"/>
  <c r="J1515" i="27"/>
  <c r="K1515" i="27"/>
  <c r="L1515" i="27"/>
  <c r="M1515" i="27"/>
  <c r="N1515" i="27"/>
  <c r="O1515" i="27"/>
  <c r="P1515" i="27"/>
  <c r="Q1515" i="27"/>
  <c r="R1515" i="27"/>
  <c r="S1515" i="27"/>
  <c r="H1516" i="27"/>
  <c r="I1516" i="27"/>
  <c r="J1516" i="27"/>
  <c r="K1516" i="27"/>
  <c r="L1516" i="27"/>
  <c r="M1516" i="27"/>
  <c r="N1516" i="27"/>
  <c r="O1516" i="27"/>
  <c r="P1516" i="27"/>
  <c r="Q1516" i="27"/>
  <c r="R1516" i="27"/>
  <c r="S1516" i="27"/>
  <c r="H1517" i="27"/>
  <c r="I1517" i="27"/>
  <c r="J1517" i="27"/>
  <c r="K1517" i="27"/>
  <c r="L1517" i="27"/>
  <c r="M1517" i="27"/>
  <c r="N1517" i="27"/>
  <c r="O1517" i="27"/>
  <c r="P1517" i="27"/>
  <c r="Q1517" i="27"/>
  <c r="R1517" i="27"/>
  <c r="S1517" i="27"/>
  <c r="H1518" i="27"/>
  <c r="I1518" i="27"/>
  <c r="J1518" i="27"/>
  <c r="K1518" i="27"/>
  <c r="L1518" i="27"/>
  <c r="M1518" i="27"/>
  <c r="N1518" i="27"/>
  <c r="O1518" i="27"/>
  <c r="P1518" i="27"/>
  <c r="Q1518" i="27"/>
  <c r="R1518" i="27"/>
  <c r="S1518" i="27"/>
  <c r="H1519" i="27"/>
  <c r="I1519" i="27"/>
  <c r="J1519" i="27"/>
  <c r="K1519" i="27"/>
  <c r="L1519" i="27"/>
  <c r="M1519" i="27"/>
  <c r="N1519" i="27"/>
  <c r="O1519" i="27"/>
  <c r="P1519" i="27"/>
  <c r="Q1519" i="27"/>
  <c r="R1519" i="27"/>
  <c r="S1519" i="27"/>
  <c r="H1520" i="27"/>
  <c r="I1520" i="27"/>
  <c r="J1520" i="27"/>
  <c r="K1520" i="27"/>
  <c r="L1520" i="27"/>
  <c r="M1520" i="27"/>
  <c r="N1520" i="27"/>
  <c r="O1520" i="27"/>
  <c r="P1520" i="27"/>
  <c r="Q1520" i="27"/>
  <c r="R1520" i="27"/>
  <c r="S1520" i="27"/>
  <c r="H1521" i="27"/>
  <c r="I1521" i="27"/>
  <c r="J1521" i="27"/>
  <c r="K1521" i="27"/>
  <c r="L1521" i="27"/>
  <c r="M1521" i="27"/>
  <c r="N1521" i="27"/>
  <c r="O1521" i="27"/>
  <c r="P1521" i="27"/>
  <c r="Q1521" i="27"/>
  <c r="R1521" i="27"/>
  <c r="S1521" i="27"/>
  <c r="H1522" i="27"/>
  <c r="I1522" i="27"/>
  <c r="J1522" i="27"/>
  <c r="K1522" i="27"/>
  <c r="L1522" i="27"/>
  <c r="M1522" i="27"/>
  <c r="N1522" i="27"/>
  <c r="O1522" i="27"/>
  <c r="P1522" i="27"/>
  <c r="Q1522" i="27"/>
  <c r="R1522" i="27"/>
  <c r="S1522" i="27"/>
  <c r="H1523" i="27"/>
  <c r="I1523" i="27"/>
  <c r="J1523" i="27"/>
  <c r="K1523" i="27"/>
  <c r="L1523" i="27"/>
  <c r="M1523" i="27"/>
  <c r="N1523" i="27"/>
  <c r="O1523" i="27"/>
  <c r="P1523" i="27"/>
  <c r="Q1523" i="27"/>
  <c r="R1523" i="27"/>
  <c r="S1523" i="27"/>
  <c r="H1524" i="27"/>
  <c r="I1524" i="27"/>
  <c r="J1524" i="27"/>
  <c r="K1524" i="27"/>
  <c r="L1524" i="27"/>
  <c r="M1524" i="27"/>
  <c r="N1524" i="27"/>
  <c r="O1524" i="27"/>
  <c r="P1524" i="27"/>
  <c r="Q1524" i="27"/>
  <c r="R1524" i="27"/>
  <c r="S1524" i="27"/>
  <c r="H1525" i="27"/>
  <c r="I1525" i="27"/>
  <c r="J1525" i="27"/>
  <c r="K1525" i="27"/>
  <c r="L1525" i="27"/>
  <c r="M1525" i="27"/>
  <c r="N1525" i="27"/>
  <c r="O1525" i="27"/>
  <c r="P1525" i="27"/>
  <c r="Q1525" i="27"/>
  <c r="R1525" i="27"/>
  <c r="S1525" i="27"/>
  <c r="H1526" i="27"/>
  <c r="I1526" i="27"/>
  <c r="J1526" i="27"/>
  <c r="K1526" i="27"/>
  <c r="L1526" i="27"/>
  <c r="M1526" i="27"/>
  <c r="N1526" i="27"/>
  <c r="O1526" i="27"/>
  <c r="P1526" i="27"/>
  <c r="Q1526" i="27"/>
  <c r="R1526" i="27"/>
  <c r="S1526" i="27"/>
  <c r="H1527" i="27"/>
  <c r="I1527" i="27"/>
  <c r="J1527" i="27"/>
  <c r="K1527" i="27"/>
  <c r="L1527" i="27"/>
  <c r="M1527" i="27"/>
  <c r="N1527" i="27"/>
  <c r="O1527" i="27"/>
  <c r="P1527" i="27"/>
  <c r="Q1527" i="27"/>
  <c r="R1527" i="27"/>
  <c r="S1527" i="27"/>
  <c r="H1528" i="27"/>
  <c r="I1528" i="27"/>
  <c r="J1528" i="27"/>
  <c r="K1528" i="27"/>
  <c r="L1528" i="27"/>
  <c r="M1528" i="27"/>
  <c r="N1528" i="27"/>
  <c r="O1528" i="27"/>
  <c r="P1528" i="27"/>
  <c r="Q1528" i="27"/>
  <c r="R1528" i="27"/>
  <c r="S1528" i="27"/>
  <c r="H1529" i="27"/>
  <c r="I1529" i="27"/>
  <c r="J1529" i="27"/>
  <c r="K1529" i="27"/>
  <c r="L1529" i="27"/>
  <c r="M1529" i="27"/>
  <c r="N1529" i="27"/>
  <c r="O1529" i="27"/>
  <c r="P1529" i="27"/>
  <c r="Q1529" i="27"/>
  <c r="R1529" i="27"/>
  <c r="S1529" i="27"/>
  <c r="H1530" i="27"/>
  <c r="I1530" i="27"/>
  <c r="J1530" i="27"/>
  <c r="K1530" i="27"/>
  <c r="L1530" i="27"/>
  <c r="M1530" i="27"/>
  <c r="N1530" i="27"/>
  <c r="O1530" i="27"/>
  <c r="P1530" i="27"/>
  <c r="Q1530" i="27"/>
  <c r="R1530" i="27"/>
  <c r="S1530" i="27"/>
  <c r="H1531" i="27"/>
  <c r="I1531" i="27"/>
  <c r="J1531" i="27"/>
  <c r="K1531" i="27"/>
  <c r="L1531" i="27"/>
  <c r="M1531" i="27"/>
  <c r="N1531" i="27"/>
  <c r="O1531" i="27"/>
  <c r="P1531" i="27"/>
  <c r="Q1531" i="27"/>
  <c r="R1531" i="27"/>
  <c r="S1531" i="27"/>
  <c r="H1532" i="27"/>
  <c r="I1532" i="27"/>
  <c r="J1532" i="27"/>
  <c r="K1532" i="27"/>
  <c r="L1532" i="27"/>
  <c r="M1532" i="27"/>
  <c r="N1532" i="27"/>
  <c r="O1532" i="27"/>
  <c r="P1532" i="27"/>
  <c r="Q1532" i="27"/>
  <c r="R1532" i="27"/>
  <c r="S1532" i="27"/>
  <c r="H1533" i="27"/>
  <c r="I1533" i="27"/>
  <c r="J1533" i="27"/>
  <c r="K1533" i="27"/>
  <c r="L1533" i="27"/>
  <c r="M1533" i="27"/>
  <c r="N1533" i="27"/>
  <c r="O1533" i="27"/>
  <c r="P1533" i="27"/>
  <c r="Q1533" i="27"/>
  <c r="R1533" i="27"/>
  <c r="S1533" i="27"/>
  <c r="H1534" i="27"/>
  <c r="I1534" i="27"/>
  <c r="J1534" i="27"/>
  <c r="K1534" i="27"/>
  <c r="L1534" i="27"/>
  <c r="M1534" i="27"/>
  <c r="N1534" i="27"/>
  <c r="O1534" i="27"/>
  <c r="P1534" i="27"/>
  <c r="Q1534" i="27"/>
  <c r="R1534" i="27"/>
  <c r="S1534" i="27"/>
  <c r="H1535" i="27"/>
  <c r="I1535" i="27"/>
  <c r="J1535" i="27"/>
  <c r="K1535" i="27"/>
  <c r="L1535" i="27"/>
  <c r="M1535" i="27"/>
  <c r="N1535" i="27"/>
  <c r="O1535" i="27"/>
  <c r="P1535" i="27"/>
  <c r="Q1535" i="27"/>
  <c r="R1535" i="27"/>
  <c r="S1535" i="27"/>
  <c r="H1536" i="27"/>
  <c r="I1536" i="27"/>
  <c r="J1536" i="27"/>
  <c r="K1536" i="27"/>
  <c r="L1536" i="27"/>
  <c r="M1536" i="27"/>
  <c r="N1536" i="27"/>
  <c r="O1536" i="27"/>
  <c r="P1536" i="27"/>
  <c r="Q1536" i="27"/>
  <c r="R1536" i="27"/>
  <c r="S1536" i="27"/>
  <c r="H1537" i="27"/>
  <c r="I1537" i="27"/>
  <c r="J1537" i="27"/>
  <c r="K1537" i="27"/>
  <c r="L1537" i="27"/>
  <c r="M1537" i="27"/>
  <c r="N1537" i="27"/>
  <c r="O1537" i="27"/>
  <c r="P1537" i="27"/>
  <c r="Q1537" i="27"/>
  <c r="R1537" i="27"/>
  <c r="S1537" i="27"/>
  <c r="H1538" i="27"/>
  <c r="I1538" i="27"/>
  <c r="J1538" i="27"/>
  <c r="K1538" i="27"/>
  <c r="L1538" i="27"/>
  <c r="M1538" i="27"/>
  <c r="N1538" i="27"/>
  <c r="O1538" i="27"/>
  <c r="P1538" i="27"/>
  <c r="Q1538" i="27"/>
  <c r="R1538" i="27"/>
  <c r="S1538" i="27"/>
  <c r="H1539" i="27"/>
  <c r="I1539" i="27"/>
  <c r="J1539" i="27"/>
  <c r="K1539" i="27"/>
  <c r="L1539" i="27"/>
  <c r="M1539" i="27"/>
  <c r="N1539" i="27"/>
  <c r="O1539" i="27"/>
  <c r="P1539" i="27"/>
  <c r="Q1539" i="27"/>
  <c r="R1539" i="27"/>
  <c r="S1539" i="27"/>
  <c r="H1540" i="27"/>
  <c r="I1540" i="27"/>
  <c r="J1540" i="27"/>
  <c r="K1540" i="27"/>
  <c r="L1540" i="27"/>
  <c r="M1540" i="27"/>
  <c r="N1540" i="27"/>
  <c r="O1540" i="27"/>
  <c r="P1540" i="27"/>
  <c r="Q1540" i="27"/>
  <c r="R1540" i="27"/>
  <c r="S1540" i="27"/>
  <c r="H1541" i="27"/>
  <c r="I1541" i="27"/>
  <c r="J1541" i="27"/>
  <c r="K1541" i="27"/>
  <c r="L1541" i="27"/>
  <c r="M1541" i="27"/>
  <c r="N1541" i="27"/>
  <c r="O1541" i="27"/>
  <c r="P1541" i="27"/>
  <c r="Q1541" i="27"/>
  <c r="R1541" i="27"/>
  <c r="S1541" i="27"/>
  <c r="H1542" i="27"/>
  <c r="I1542" i="27"/>
  <c r="J1542" i="27"/>
  <c r="K1542" i="27"/>
  <c r="L1542" i="27"/>
  <c r="M1542" i="27"/>
  <c r="N1542" i="27"/>
  <c r="O1542" i="27"/>
  <c r="P1542" i="27"/>
  <c r="Q1542" i="27"/>
  <c r="R1542" i="27"/>
  <c r="S1542" i="27"/>
  <c r="H1543" i="27"/>
  <c r="I1543" i="27"/>
  <c r="J1543" i="27"/>
  <c r="K1543" i="27"/>
  <c r="L1543" i="27"/>
  <c r="M1543" i="27"/>
  <c r="N1543" i="27"/>
  <c r="O1543" i="27"/>
  <c r="P1543" i="27"/>
  <c r="Q1543" i="27"/>
  <c r="R1543" i="27"/>
  <c r="S1543" i="27"/>
  <c r="H1544" i="27"/>
  <c r="I1544" i="27"/>
  <c r="J1544" i="27"/>
  <c r="K1544" i="27"/>
  <c r="L1544" i="27"/>
  <c r="M1544" i="27"/>
  <c r="N1544" i="27"/>
  <c r="O1544" i="27"/>
  <c r="P1544" i="27"/>
  <c r="Q1544" i="27"/>
  <c r="R1544" i="27"/>
  <c r="S1544" i="27"/>
  <c r="H1545" i="27"/>
  <c r="I1545" i="27"/>
  <c r="J1545" i="27"/>
  <c r="K1545" i="27"/>
  <c r="L1545" i="27"/>
  <c r="M1545" i="27"/>
  <c r="N1545" i="27"/>
  <c r="O1545" i="27"/>
  <c r="P1545" i="27"/>
  <c r="Q1545" i="27"/>
  <c r="R1545" i="27"/>
  <c r="S1545" i="27"/>
  <c r="H1546" i="27"/>
  <c r="I1546" i="27"/>
  <c r="J1546" i="27"/>
  <c r="K1546" i="27"/>
  <c r="L1546" i="27"/>
  <c r="M1546" i="27"/>
  <c r="N1546" i="27"/>
  <c r="O1546" i="27"/>
  <c r="P1546" i="27"/>
  <c r="Q1546" i="27"/>
  <c r="R1546" i="27"/>
  <c r="S1546" i="27"/>
  <c r="H1547" i="27"/>
  <c r="I1547" i="27"/>
  <c r="J1547" i="27"/>
  <c r="K1547" i="27"/>
  <c r="L1547" i="27"/>
  <c r="M1547" i="27"/>
  <c r="N1547" i="27"/>
  <c r="O1547" i="27"/>
  <c r="P1547" i="27"/>
  <c r="Q1547" i="27"/>
  <c r="R1547" i="27"/>
  <c r="S1547" i="27"/>
  <c r="H1548" i="27"/>
  <c r="I1548" i="27"/>
  <c r="J1548" i="27"/>
  <c r="K1548" i="27"/>
  <c r="L1548" i="27"/>
  <c r="M1548" i="27"/>
  <c r="N1548" i="27"/>
  <c r="O1548" i="27"/>
  <c r="P1548" i="27"/>
  <c r="Q1548" i="27"/>
  <c r="R1548" i="27"/>
  <c r="S1548" i="27"/>
  <c r="H1549" i="27"/>
  <c r="I1549" i="27"/>
  <c r="J1549" i="27"/>
  <c r="K1549" i="27"/>
  <c r="L1549" i="27"/>
  <c r="M1549" i="27"/>
  <c r="N1549" i="27"/>
  <c r="O1549" i="27"/>
  <c r="P1549" i="27"/>
  <c r="Q1549" i="27"/>
  <c r="R1549" i="27"/>
  <c r="S1549" i="27"/>
  <c r="H1550" i="27"/>
  <c r="I1550" i="27"/>
  <c r="J1550" i="27"/>
  <c r="K1550" i="27"/>
  <c r="L1550" i="27"/>
  <c r="M1550" i="27"/>
  <c r="N1550" i="27"/>
  <c r="O1550" i="27"/>
  <c r="P1550" i="27"/>
  <c r="Q1550" i="27"/>
  <c r="R1550" i="27"/>
  <c r="S1550" i="27"/>
  <c r="H1551" i="27"/>
  <c r="I1551" i="27"/>
  <c r="J1551" i="27"/>
  <c r="K1551" i="27"/>
  <c r="L1551" i="27"/>
  <c r="M1551" i="27"/>
  <c r="N1551" i="27"/>
  <c r="O1551" i="27"/>
  <c r="P1551" i="27"/>
  <c r="Q1551" i="27"/>
  <c r="R1551" i="27"/>
  <c r="S1551" i="27"/>
  <c r="H1552" i="27"/>
  <c r="I1552" i="27"/>
  <c r="J1552" i="27"/>
  <c r="K1552" i="27"/>
  <c r="L1552" i="27"/>
  <c r="M1552" i="27"/>
  <c r="N1552" i="27"/>
  <c r="O1552" i="27"/>
  <c r="P1552" i="27"/>
  <c r="Q1552" i="27"/>
  <c r="R1552" i="27"/>
  <c r="S1552" i="27"/>
  <c r="H1553" i="27"/>
  <c r="I1553" i="27"/>
  <c r="J1553" i="27"/>
  <c r="K1553" i="27"/>
  <c r="L1553" i="27"/>
  <c r="M1553" i="27"/>
  <c r="N1553" i="27"/>
  <c r="O1553" i="27"/>
  <c r="P1553" i="27"/>
  <c r="Q1553" i="27"/>
  <c r="R1553" i="27"/>
  <c r="S1553" i="27"/>
  <c r="H1554" i="27"/>
  <c r="I1554" i="27"/>
  <c r="J1554" i="27"/>
  <c r="K1554" i="27"/>
  <c r="L1554" i="27"/>
  <c r="M1554" i="27"/>
  <c r="N1554" i="27"/>
  <c r="O1554" i="27"/>
  <c r="P1554" i="27"/>
  <c r="Q1554" i="27"/>
  <c r="R1554" i="27"/>
  <c r="S1554" i="27"/>
  <c r="H1555" i="27"/>
  <c r="I1555" i="27"/>
  <c r="J1555" i="27"/>
  <c r="K1555" i="27"/>
  <c r="L1555" i="27"/>
  <c r="M1555" i="27"/>
  <c r="N1555" i="27"/>
  <c r="O1555" i="27"/>
  <c r="P1555" i="27"/>
  <c r="Q1555" i="27"/>
  <c r="R1555" i="27"/>
  <c r="S1555" i="27"/>
  <c r="H1556" i="27"/>
  <c r="I1556" i="27"/>
  <c r="J1556" i="27"/>
  <c r="K1556" i="27"/>
  <c r="L1556" i="27"/>
  <c r="M1556" i="27"/>
  <c r="N1556" i="27"/>
  <c r="O1556" i="27"/>
  <c r="P1556" i="27"/>
  <c r="Q1556" i="27"/>
  <c r="R1556" i="27"/>
  <c r="S1556" i="27"/>
  <c r="H1557" i="27"/>
  <c r="I1557" i="27"/>
  <c r="J1557" i="27"/>
  <c r="K1557" i="27"/>
  <c r="L1557" i="27"/>
  <c r="M1557" i="27"/>
  <c r="N1557" i="27"/>
  <c r="O1557" i="27"/>
  <c r="P1557" i="27"/>
  <c r="Q1557" i="27"/>
  <c r="R1557" i="27"/>
  <c r="S1557" i="27"/>
  <c r="H1558" i="27"/>
  <c r="I1558" i="27"/>
  <c r="J1558" i="27"/>
  <c r="K1558" i="27"/>
  <c r="L1558" i="27"/>
  <c r="M1558" i="27"/>
  <c r="N1558" i="27"/>
  <c r="O1558" i="27"/>
  <c r="P1558" i="27"/>
  <c r="Q1558" i="27"/>
  <c r="R1558" i="27"/>
  <c r="S1558" i="27"/>
  <c r="H1559" i="27"/>
  <c r="I1559" i="27"/>
  <c r="J1559" i="27"/>
  <c r="K1559" i="27"/>
  <c r="L1559" i="27"/>
  <c r="M1559" i="27"/>
  <c r="N1559" i="27"/>
  <c r="O1559" i="27"/>
  <c r="P1559" i="27"/>
  <c r="Q1559" i="27"/>
  <c r="R1559" i="27"/>
  <c r="S1559" i="27"/>
  <c r="H1560" i="27"/>
  <c r="I1560" i="27"/>
  <c r="J1560" i="27"/>
  <c r="K1560" i="27"/>
  <c r="L1560" i="27"/>
  <c r="M1560" i="27"/>
  <c r="N1560" i="27"/>
  <c r="O1560" i="27"/>
  <c r="P1560" i="27"/>
  <c r="Q1560" i="27"/>
  <c r="R1560" i="27"/>
  <c r="S1560" i="27"/>
  <c r="H1561" i="27"/>
  <c r="I1561" i="27"/>
  <c r="J1561" i="27"/>
  <c r="K1561" i="27"/>
  <c r="L1561" i="27"/>
  <c r="M1561" i="27"/>
  <c r="N1561" i="27"/>
  <c r="O1561" i="27"/>
  <c r="P1561" i="27"/>
  <c r="Q1561" i="27"/>
  <c r="R1561" i="27"/>
  <c r="S1561" i="27"/>
  <c r="H1562" i="27"/>
  <c r="I1562" i="27"/>
  <c r="J1562" i="27"/>
  <c r="K1562" i="27"/>
  <c r="L1562" i="27"/>
  <c r="M1562" i="27"/>
  <c r="N1562" i="27"/>
  <c r="O1562" i="27"/>
  <c r="P1562" i="27"/>
  <c r="Q1562" i="27"/>
  <c r="R1562" i="27"/>
  <c r="S1562" i="27"/>
  <c r="H1563" i="27"/>
  <c r="I1563" i="27"/>
  <c r="J1563" i="27"/>
  <c r="K1563" i="27"/>
  <c r="L1563" i="27"/>
  <c r="M1563" i="27"/>
  <c r="N1563" i="27"/>
  <c r="O1563" i="27"/>
  <c r="P1563" i="27"/>
  <c r="Q1563" i="27"/>
  <c r="R1563" i="27"/>
  <c r="S1563" i="27"/>
  <c r="H1564" i="27"/>
  <c r="I1564" i="27"/>
  <c r="J1564" i="27"/>
  <c r="K1564" i="27"/>
  <c r="L1564" i="27"/>
  <c r="M1564" i="27"/>
  <c r="N1564" i="27"/>
  <c r="O1564" i="27"/>
  <c r="P1564" i="27"/>
  <c r="Q1564" i="27"/>
  <c r="R1564" i="27"/>
  <c r="S1564" i="27"/>
  <c r="H1565" i="27"/>
  <c r="I1565" i="27"/>
  <c r="J1565" i="27"/>
  <c r="K1565" i="27"/>
  <c r="L1565" i="27"/>
  <c r="M1565" i="27"/>
  <c r="N1565" i="27"/>
  <c r="O1565" i="27"/>
  <c r="P1565" i="27"/>
  <c r="Q1565" i="27"/>
  <c r="R1565" i="27"/>
  <c r="S1565" i="27"/>
  <c r="H1566" i="27"/>
  <c r="I1566" i="27"/>
  <c r="J1566" i="27"/>
  <c r="K1566" i="27"/>
  <c r="L1566" i="27"/>
  <c r="M1566" i="27"/>
  <c r="N1566" i="27"/>
  <c r="O1566" i="27"/>
  <c r="P1566" i="27"/>
  <c r="Q1566" i="27"/>
  <c r="R1566" i="27"/>
  <c r="S1566" i="27"/>
  <c r="H1567" i="27"/>
  <c r="I1567" i="27"/>
  <c r="J1567" i="27"/>
  <c r="K1567" i="27"/>
  <c r="L1567" i="27"/>
  <c r="M1567" i="27"/>
  <c r="N1567" i="27"/>
  <c r="O1567" i="27"/>
  <c r="P1567" i="27"/>
  <c r="Q1567" i="27"/>
  <c r="R1567" i="27"/>
  <c r="S1567" i="27"/>
  <c r="H1568" i="27"/>
  <c r="I1568" i="27"/>
  <c r="J1568" i="27"/>
  <c r="K1568" i="27"/>
  <c r="L1568" i="27"/>
  <c r="M1568" i="27"/>
  <c r="N1568" i="27"/>
  <c r="O1568" i="27"/>
  <c r="P1568" i="27"/>
  <c r="Q1568" i="27"/>
  <c r="R1568" i="27"/>
  <c r="S1568" i="27"/>
  <c r="H1569" i="27"/>
  <c r="I1569" i="27"/>
  <c r="J1569" i="27"/>
  <c r="K1569" i="27"/>
  <c r="L1569" i="27"/>
  <c r="M1569" i="27"/>
  <c r="N1569" i="27"/>
  <c r="O1569" i="27"/>
  <c r="P1569" i="27"/>
  <c r="Q1569" i="27"/>
  <c r="R1569" i="27"/>
  <c r="S1569" i="27"/>
  <c r="H1570" i="27"/>
  <c r="I1570" i="27"/>
  <c r="J1570" i="27"/>
  <c r="K1570" i="27"/>
  <c r="L1570" i="27"/>
  <c r="M1570" i="27"/>
  <c r="N1570" i="27"/>
  <c r="O1570" i="27"/>
  <c r="P1570" i="27"/>
  <c r="Q1570" i="27"/>
  <c r="R1570" i="27"/>
  <c r="S1570" i="27"/>
  <c r="H1571" i="27"/>
  <c r="I1571" i="27"/>
  <c r="J1571" i="27"/>
  <c r="K1571" i="27"/>
  <c r="L1571" i="27"/>
  <c r="M1571" i="27"/>
  <c r="N1571" i="27"/>
  <c r="O1571" i="27"/>
  <c r="P1571" i="27"/>
  <c r="Q1571" i="27"/>
  <c r="R1571" i="27"/>
  <c r="S1571" i="27"/>
  <c r="H1572" i="27"/>
  <c r="I1572" i="27"/>
  <c r="J1572" i="27"/>
  <c r="K1572" i="27"/>
  <c r="L1572" i="27"/>
  <c r="M1572" i="27"/>
  <c r="N1572" i="27"/>
  <c r="O1572" i="27"/>
  <c r="P1572" i="27"/>
  <c r="Q1572" i="27"/>
  <c r="R1572" i="27"/>
  <c r="S1572" i="27"/>
  <c r="H1573" i="27"/>
  <c r="I1573" i="27"/>
  <c r="J1573" i="27"/>
  <c r="K1573" i="27"/>
  <c r="L1573" i="27"/>
  <c r="M1573" i="27"/>
  <c r="N1573" i="27"/>
  <c r="O1573" i="27"/>
  <c r="P1573" i="27"/>
  <c r="Q1573" i="27"/>
  <c r="R1573" i="27"/>
  <c r="S1573" i="27"/>
  <c r="H1574" i="27"/>
  <c r="I1574" i="27"/>
  <c r="J1574" i="27"/>
  <c r="K1574" i="27"/>
  <c r="L1574" i="27"/>
  <c r="M1574" i="27"/>
  <c r="N1574" i="27"/>
  <c r="O1574" i="27"/>
  <c r="P1574" i="27"/>
  <c r="Q1574" i="27"/>
  <c r="R1574" i="27"/>
  <c r="S1574" i="27"/>
  <c r="H1575" i="27"/>
  <c r="I1575" i="27"/>
  <c r="J1575" i="27"/>
  <c r="K1575" i="27"/>
  <c r="L1575" i="27"/>
  <c r="M1575" i="27"/>
  <c r="N1575" i="27"/>
  <c r="O1575" i="27"/>
  <c r="P1575" i="27"/>
  <c r="Q1575" i="27"/>
  <c r="R1575" i="27"/>
  <c r="S1575" i="27"/>
  <c r="H1576" i="27"/>
  <c r="I1576" i="27"/>
  <c r="J1576" i="27"/>
  <c r="K1576" i="27"/>
  <c r="L1576" i="27"/>
  <c r="M1576" i="27"/>
  <c r="N1576" i="27"/>
  <c r="O1576" i="27"/>
  <c r="P1576" i="27"/>
  <c r="Q1576" i="27"/>
  <c r="R1576" i="27"/>
  <c r="S1576" i="27"/>
  <c r="H1577" i="27"/>
  <c r="I1577" i="27"/>
  <c r="J1577" i="27"/>
  <c r="K1577" i="27"/>
  <c r="L1577" i="27"/>
  <c r="M1577" i="27"/>
  <c r="N1577" i="27"/>
  <c r="O1577" i="27"/>
  <c r="P1577" i="27"/>
  <c r="Q1577" i="27"/>
  <c r="R1577" i="27"/>
  <c r="S1577" i="27"/>
  <c r="H1578" i="27"/>
  <c r="I1578" i="27"/>
  <c r="J1578" i="27"/>
  <c r="K1578" i="27"/>
  <c r="L1578" i="27"/>
  <c r="M1578" i="27"/>
  <c r="N1578" i="27"/>
  <c r="O1578" i="27"/>
  <c r="P1578" i="27"/>
  <c r="Q1578" i="27"/>
  <c r="R1578" i="27"/>
  <c r="S1578" i="27"/>
  <c r="H1579" i="27"/>
  <c r="I1579" i="27"/>
  <c r="J1579" i="27"/>
  <c r="K1579" i="27"/>
  <c r="L1579" i="27"/>
  <c r="M1579" i="27"/>
  <c r="N1579" i="27"/>
  <c r="O1579" i="27"/>
  <c r="P1579" i="27"/>
  <c r="Q1579" i="27"/>
  <c r="R1579" i="27"/>
  <c r="S1579" i="27"/>
  <c r="H1580" i="27"/>
  <c r="I1580" i="27"/>
  <c r="J1580" i="27"/>
  <c r="K1580" i="27"/>
  <c r="L1580" i="27"/>
  <c r="M1580" i="27"/>
  <c r="N1580" i="27"/>
  <c r="O1580" i="27"/>
  <c r="P1580" i="27"/>
  <c r="Q1580" i="27"/>
  <c r="R1580" i="27"/>
  <c r="S1580" i="27"/>
  <c r="H1581" i="27"/>
  <c r="I1581" i="27"/>
  <c r="J1581" i="27"/>
  <c r="K1581" i="27"/>
  <c r="L1581" i="27"/>
  <c r="M1581" i="27"/>
  <c r="N1581" i="27"/>
  <c r="O1581" i="27"/>
  <c r="P1581" i="27"/>
  <c r="Q1581" i="27"/>
  <c r="R1581" i="27"/>
  <c r="S1581" i="27"/>
  <c r="H1582" i="27"/>
  <c r="I1582" i="27"/>
  <c r="J1582" i="27"/>
  <c r="K1582" i="27"/>
  <c r="L1582" i="27"/>
  <c r="M1582" i="27"/>
  <c r="N1582" i="27"/>
  <c r="O1582" i="27"/>
  <c r="P1582" i="27"/>
  <c r="Q1582" i="27"/>
  <c r="R1582" i="27"/>
  <c r="S1582" i="27"/>
  <c r="H1583" i="27"/>
  <c r="I1583" i="27"/>
  <c r="J1583" i="27"/>
  <c r="K1583" i="27"/>
  <c r="L1583" i="27"/>
  <c r="M1583" i="27"/>
  <c r="N1583" i="27"/>
  <c r="O1583" i="27"/>
  <c r="P1583" i="27"/>
  <c r="Q1583" i="27"/>
  <c r="R1583" i="27"/>
  <c r="S1583" i="27"/>
  <c r="H1584" i="27"/>
  <c r="I1584" i="27"/>
  <c r="J1584" i="27"/>
  <c r="K1584" i="27"/>
  <c r="L1584" i="27"/>
  <c r="M1584" i="27"/>
  <c r="N1584" i="27"/>
  <c r="O1584" i="27"/>
  <c r="P1584" i="27"/>
  <c r="Q1584" i="27"/>
  <c r="R1584" i="27"/>
  <c r="S1584" i="27"/>
  <c r="H1585" i="27"/>
  <c r="I1585" i="27"/>
  <c r="J1585" i="27"/>
  <c r="K1585" i="27"/>
  <c r="L1585" i="27"/>
  <c r="M1585" i="27"/>
  <c r="N1585" i="27"/>
  <c r="O1585" i="27"/>
  <c r="P1585" i="27"/>
  <c r="Q1585" i="27"/>
  <c r="R1585" i="27"/>
  <c r="S1585" i="27"/>
  <c r="H1586" i="27"/>
  <c r="I1586" i="27"/>
  <c r="J1586" i="27"/>
  <c r="K1586" i="27"/>
  <c r="L1586" i="27"/>
  <c r="M1586" i="27"/>
  <c r="N1586" i="27"/>
  <c r="O1586" i="27"/>
  <c r="P1586" i="27"/>
  <c r="Q1586" i="27"/>
  <c r="R1586" i="27"/>
  <c r="S1586" i="27"/>
  <c r="H1587" i="27"/>
  <c r="I1587" i="27"/>
  <c r="J1587" i="27"/>
  <c r="K1587" i="27"/>
  <c r="L1587" i="27"/>
  <c r="M1587" i="27"/>
  <c r="N1587" i="27"/>
  <c r="O1587" i="27"/>
  <c r="P1587" i="27"/>
  <c r="Q1587" i="27"/>
  <c r="R1587" i="27"/>
  <c r="S1587" i="27"/>
  <c r="H1588" i="27"/>
  <c r="I1588" i="27"/>
  <c r="J1588" i="27"/>
  <c r="K1588" i="27"/>
  <c r="L1588" i="27"/>
  <c r="M1588" i="27"/>
  <c r="N1588" i="27"/>
  <c r="O1588" i="27"/>
  <c r="P1588" i="27"/>
  <c r="Q1588" i="27"/>
  <c r="R1588" i="27"/>
  <c r="S1588" i="27"/>
  <c r="H1589" i="27"/>
  <c r="I1589" i="27"/>
  <c r="J1589" i="27"/>
  <c r="K1589" i="27"/>
  <c r="L1589" i="27"/>
  <c r="M1589" i="27"/>
  <c r="N1589" i="27"/>
  <c r="O1589" i="27"/>
  <c r="P1589" i="27"/>
  <c r="Q1589" i="27"/>
  <c r="R1589" i="27"/>
  <c r="S1589" i="27"/>
  <c r="H1590" i="27"/>
  <c r="I1590" i="27"/>
  <c r="J1590" i="27"/>
  <c r="K1590" i="27"/>
  <c r="L1590" i="27"/>
  <c r="M1590" i="27"/>
  <c r="N1590" i="27"/>
  <c r="O1590" i="27"/>
  <c r="P1590" i="27"/>
  <c r="Q1590" i="27"/>
  <c r="R1590" i="27"/>
  <c r="S1590" i="27"/>
  <c r="H1591" i="27"/>
  <c r="I1591" i="27"/>
  <c r="J1591" i="27"/>
  <c r="K1591" i="27"/>
  <c r="L1591" i="27"/>
  <c r="M1591" i="27"/>
  <c r="N1591" i="27"/>
  <c r="O1591" i="27"/>
  <c r="P1591" i="27"/>
  <c r="Q1591" i="27"/>
  <c r="R1591" i="27"/>
  <c r="S1591" i="27"/>
  <c r="H1592" i="27"/>
  <c r="I1592" i="27"/>
  <c r="J1592" i="27"/>
  <c r="K1592" i="27"/>
  <c r="L1592" i="27"/>
  <c r="M1592" i="27"/>
  <c r="N1592" i="27"/>
  <c r="O1592" i="27"/>
  <c r="P1592" i="27"/>
  <c r="Q1592" i="27"/>
  <c r="R1592" i="27"/>
  <c r="S1592" i="27"/>
  <c r="H1593" i="27"/>
  <c r="I1593" i="27"/>
  <c r="J1593" i="27"/>
  <c r="K1593" i="27"/>
  <c r="L1593" i="27"/>
  <c r="M1593" i="27"/>
  <c r="N1593" i="27"/>
  <c r="O1593" i="27"/>
  <c r="P1593" i="27"/>
  <c r="Q1593" i="27"/>
  <c r="R1593" i="27"/>
  <c r="S1593" i="27"/>
  <c r="H1594" i="27"/>
  <c r="I1594" i="27"/>
  <c r="J1594" i="27"/>
  <c r="K1594" i="27"/>
  <c r="L1594" i="27"/>
  <c r="M1594" i="27"/>
  <c r="N1594" i="27"/>
  <c r="O1594" i="27"/>
  <c r="P1594" i="27"/>
  <c r="Q1594" i="27"/>
  <c r="R1594" i="27"/>
  <c r="S1594" i="27"/>
  <c r="H1595" i="27"/>
  <c r="I1595" i="27"/>
  <c r="J1595" i="27"/>
  <c r="K1595" i="27"/>
  <c r="L1595" i="27"/>
  <c r="M1595" i="27"/>
  <c r="N1595" i="27"/>
  <c r="O1595" i="27"/>
  <c r="P1595" i="27"/>
  <c r="Q1595" i="27"/>
  <c r="R1595" i="27"/>
  <c r="S1595" i="27"/>
  <c r="H1596" i="27"/>
  <c r="I1596" i="27"/>
  <c r="J1596" i="27"/>
  <c r="K1596" i="27"/>
  <c r="L1596" i="27"/>
  <c r="M1596" i="27"/>
  <c r="N1596" i="27"/>
  <c r="O1596" i="27"/>
  <c r="P1596" i="27"/>
  <c r="Q1596" i="27"/>
  <c r="R1596" i="27"/>
  <c r="S1596" i="27"/>
  <c r="H1597" i="27"/>
  <c r="I1597" i="27"/>
  <c r="J1597" i="27"/>
  <c r="K1597" i="27"/>
  <c r="L1597" i="27"/>
  <c r="M1597" i="27"/>
  <c r="N1597" i="27"/>
  <c r="O1597" i="27"/>
  <c r="P1597" i="27"/>
  <c r="Q1597" i="27"/>
  <c r="R1597" i="27"/>
  <c r="S1597" i="27"/>
  <c r="H1598" i="27"/>
  <c r="I1598" i="27"/>
  <c r="J1598" i="27"/>
  <c r="K1598" i="27"/>
  <c r="L1598" i="27"/>
  <c r="M1598" i="27"/>
  <c r="N1598" i="27"/>
  <c r="O1598" i="27"/>
  <c r="P1598" i="27"/>
  <c r="Q1598" i="27"/>
  <c r="R1598" i="27"/>
  <c r="S1598" i="27"/>
  <c r="H1599" i="27"/>
  <c r="I1599" i="27"/>
  <c r="J1599" i="27"/>
  <c r="K1599" i="27"/>
  <c r="L1599" i="27"/>
  <c r="M1599" i="27"/>
  <c r="N1599" i="27"/>
  <c r="O1599" i="27"/>
  <c r="P1599" i="27"/>
  <c r="Q1599" i="27"/>
  <c r="R1599" i="27"/>
  <c r="S1599" i="27"/>
  <c r="H1600" i="27"/>
  <c r="I1600" i="27"/>
  <c r="J1600" i="27"/>
  <c r="K1600" i="27"/>
  <c r="L1600" i="27"/>
  <c r="M1600" i="27"/>
  <c r="N1600" i="27"/>
  <c r="O1600" i="27"/>
  <c r="P1600" i="27"/>
  <c r="Q1600" i="27"/>
  <c r="R1600" i="27"/>
  <c r="S1600" i="27"/>
  <c r="H1601" i="27"/>
  <c r="I1601" i="27"/>
  <c r="J1601" i="27"/>
  <c r="K1601" i="27"/>
  <c r="L1601" i="27"/>
  <c r="M1601" i="27"/>
  <c r="N1601" i="27"/>
  <c r="O1601" i="27"/>
  <c r="P1601" i="27"/>
  <c r="Q1601" i="27"/>
  <c r="R1601" i="27"/>
  <c r="S1601" i="27"/>
  <c r="H1602" i="27"/>
  <c r="I1602" i="27"/>
  <c r="J1602" i="27"/>
  <c r="K1602" i="27"/>
  <c r="L1602" i="27"/>
  <c r="M1602" i="27"/>
  <c r="N1602" i="27"/>
  <c r="O1602" i="27"/>
  <c r="P1602" i="27"/>
  <c r="Q1602" i="27"/>
  <c r="R1602" i="27"/>
  <c r="S1602" i="27"/>
  <c r="H1603" i="27"/>
  <c r="I1603" i="27"/>
  <c r="J1603" i="27"/>
  <c r="K1603" i="27"/>
  <c r="L1603" i="27"/>
  <c r="M1603" i="27"/>
  <c r="N1603" i="27"/>
  <c r="O1603" i="27"/>
  <c r="P1603" i="27"/>
  <c r="Q1603" i="27"/>
  <c r="R1603" i="27"/>
  <c r="S1603" i="27"/>
  <c r="H1604" i="27"/>
  <c r="I1604" i="27"/>
  <c r="J1604" i="27"/>
  <c r="K1604" i="27"/>
  <c r="L1604" i="27"/>
  <c r="M1604" i="27"/>
  <c r="N1604" i="27"/>
  <c r="O1604" i="27"/>
  <c r="P1604" i="27"/>
  <c r="Q1604" i="27"/>
  <c r="R1604" i="27"/>
  <c r="S1604" i="27"/>
  <c r="H1605" i="27"/>
  <c r="I1605" i="27"/>
  <c r="J1605" i="27"/>
  <c r="K1605" i="27"/>
  <c r="L1605" i="27"/>
  <c r="M1605" i="27"/>
  <c r="N1605" i="27"/>
  <c r="O1605" i="27"/>
  <c r="P1605" i="27"/>
  <c r="Q1605" i="27"/>
  <c r="R1605" i="27"/>
  <c r="S1605" i="27"/>
  <c r="H1606" i="27"/>
  <c r="I1606" i="27"/>
  <c r="J1606" i="27"/>
  <c r="K1606" i="27"/>
  <c r="L1606" i="27"/>
  <c r="M1606" i="27"/>
  <c r="N1606" i="27"/>
  <c r="O1606" i="27"/>
  <c r="P1606" i="27"/>
  <c r="Q1606" i="27"/>
  <c r="R1606" i="27"/>
  <c r="S1606" i="27"/>
  <c r="H1607" i="27"/>
  <c r="I1607" i="27"/>
  <c r="J1607" i="27"/>
  <c r="K1607" i="27"/>
  <c r="L1607" i="27"/>
  <c r="M1607" i="27"/>
  <c r="N1607" i="27"/>
  <c r="O1607" i="27"/>
  <c r="P1607" i="27"/>
  <c r="Q1607" i="27"/>
  <c r="R1607" i="27"/>
  <c r="S1607" i="27"/>
  <c r="H1608" i="27"/>
  <c r="I1608" i="27"/>
  <c r="J1608" i="27"/>
  <c r="K1608" i="27"/>
  <c r="L1608" i="27"/>
  <c r="M1608" i="27"/>
  <c r="N1608" i="27"/>
  <c r="O1608" i="27"/>
  <c r="P1608" i="27"/>
  <c r="Q1608" i="27"/>
  <c r="R1608" i="27"/>
  <c r="S1608" i="27"/>
  <c r="H1609" i="27"/>
  <c r="I1609" i="27"/>
  <c r="J1609" i="27"/>
  <c r="K1609" i="27"/>
  <c r="L1609" i="27"/>
  <c r="M1609" i="27"/>
  <c r="N1609" i="27"/>
  <c r="O1609" i="27"/>
  <c r="P1609" i="27"/>
  <c r="Q1609" i="27"/>
  <c r="R1609" i="27"/>
  <c r="S1609" i="27"/>
  <c r="H1610" i="27"/>
  <c r="I1610" i="27"/>
  <c r="J1610" i="27"/>
  <c r="K1610" i="27"/>
  <c r="L1610" i="27"/>
  <c r="M1610" i="27"/>
  <c r="N1610" i="27"/>
  <c r="O1610" i="27"/>
  <c r="P1610" i="27"/>
  <c r="Q1610" i="27"/>
  <c r="R1610" i="27"/>
  <c r="S1610" i="27"/>
  <c r="H1611" i="27"/>
  <c r="I1611" i="27"/>
  <c r="J1611" i="27"/>
  <c r="K1611" i="27"/>
  <c r="L1611" i="27"/>
  <c r="M1611" i="27"/>
  <c r="N1611" i="27"/>
  <c r="O1611" i="27"/>
  <c r="P1611" i="27"/>
  <c r="Q1611" i="27"/>
  <c r="R1611" i="27"/>
  <c r="S1611" i="27"/>
  <c r="H1612" i="27"/>
  <c r="I1612" i="27"/>
  <c r="J1612" i="27"/>
  <c r="K1612" i="27"/>
  <c r="L1612" i="27"/>
  <c r="M1612" i="27"/>
  <c r="N1612" i="27"/>
  <c r="O1612" i="27"/>
  <c r="P1612" i="27"/>
  <c r="Q1612" i="27"/>
  <c r="R1612" i="27"/>
  <c r="S1612" i="27"/>
  <c r="H1613" i="27"/>
  <c r="I1613" i="27"/>
  <c r="J1613" i="27"/>
  <c r="K1613" i="27"/>
  <c r="L1613" i="27"/>
  <c r="M1613" i="27"/>
  <c r="N1613" i="27"/>
  <c r="O1613" i="27"/>
  <c r="P1613" i="27"/>
  <c r="Q1613" i="27"/>
  <c r="R1613" i="27"/>
  <c r="S1613" i="27"/>
  <c r="H1614" i="27"/>
  <c r="I1614" i="27"/>
  <c r="J1614" i="27"/>
  <c r="K1614" i="27"/>
  <c r="L1614" i="27"/>
  <c r="M1614" i="27"/>
  <c r="N1614" i="27"/>
  <c r="O1614" i="27"/>
  <c r="P1614" i="27"/>
  <c r="Q1614" i="27"/>
  <c r="R1614" i="27"/>
  <c r="S1614" i="27"/>
  <c r="H1615" i="27"/>
  <c r="I1615" i="27"/>
  <c r="J1615" i="27"/>
  <c r="K1615" i="27"/>
  <c r="L1615" i="27"/>
  <c r="M1615" i="27"/>
  <c r="N1615" i="27"/>
  <c r="O1615" i="27"/>
  <c r="P1615" i="27"/>
  <c r="Q1615" i="27"/>
  <c r="R1615" i="27"/>
  <c r="S1615" i="27"/>
  <c r="H1616" i="27"/>
  <c r="I1616" i="27"/>
  <c r="J1616" i="27"/>
  <c r="K1616" i="27"/>
  <c r="L1616" i="27"/>
  <c r="M1616" i="27"/>
  <c r="N1616" i="27"/>
  <c r="O1616" i="27"/>
  <c r="P1616" i="27"/>
  <c r="Q1616" i="27"/>
  <c r="R1616" i="27"/>
  <c r="S1616" i="27"/>
  <c r="H1617" i="27"/>
  <c r="I1617" i="27"/>
  <c r="J1617" i="27"/>
  <c r="K1617" i="27"/>
  <c r="L1617" i="27"/>
  <c r="M1617" i="27"/>
  <c r="N1617" i="27"/>
  <c r="O1617" i="27"/>
  <c r="P1617" i="27"/>
  <c r="Q1617" i="27"/>
  <c r="R1617" i="27"/>
  <c r="S1617" i="27"/>
  <c r="H1618" i="27"/>
  <c r="I1618" i="27"/>
  <c r="J1618" i="27"/>
  <c r="K1618" i="27"/>
  <c r="L1618" i="27"/>
  <c r="M1618" i="27"/>
  <c r="N1618" i="27"/>
  <c r="O1618" i="27"/>
  <c r="P1618" i="27"/>
  <c r="Q1618" i="27"/>
  <c r="R1618" i="27"/>
  <c r="S1618" i="27"/>
  <c r="H1619" i="27"/>
  <c r="I1619" i="27"/>
  <c r="J1619" i="27"/>
  <c r="K1619" i="27"/>
  <c r="L1619" i="27"/>
  <c r="M1619" i="27"/>
  <c r="N1619" i="27"/>
  <c r="O1619" i="27"/>
  <c r="P1619" i="27"/>
  <c r="Q1619" i="27"/>
  <c r="R1619" i="27"/>
  <c r="S1619" i="27"/>
  <c r="H1620" i="27"/>
  <c r="I1620" i="27"/>
  <c r="J1620" i="27"/>
  <c r="K1620" i="27"/>
  <c r="L1620" i="27"/>
  <c r="M1620" i="27"/>
  <c r="N1620" i="27"/>
  <c r="O1620" i="27"/>
  <c r="P1620" i="27"/>
  <c r="Q1620" i="27"/>
  <c r="R1620" i="27"/>
  <c r="S1620" i="27"/>
  <c r="H1621" i="27"/>
  <c r="I1621" i="27"/>
  <c r="J1621" i="27"/>
  <c r="K1621" i="27"/>
  <c r="L1621" i="27"/>
  <c r="M1621" i="27"/>
  <c r="N1621" i="27"/>
  <c r="O1621" i="27"/>
  <c r="P1621" i="27"/>
  <c r="Q1621" i="27"/>
  <c r="R1621" i="27"/>
  <c r="S1621" i="27"/>
  <c r="H1622" i="27"/>
  <c r="I1622" i="27"/>
  <c r="J1622" i="27"/>
  <c r="K1622" i="27"/>
  <c r="L1622" i="27"/>
  <c r="M1622" i="27"/>
  <c r="N1622" i="27"/>
  <c r="O1622" i="27"/>
  <c r="P1622" i="27"/>
  <c r="Q1622" i="27"/>
  <c r="R1622" i="27"/>
  <c r="S1622" i="27"/>
  <c r="H1623" i="27"/>
  <c r="I1623" i="27"/>
  <c r="J1623" i="27"/>
  <c r="K1623" i="27"/>
  <c r="L1623" i="27"/>
  <c r="M1623" i="27"/>
  <c r="N1623" i="27"/>
  <c r="O1623" i="27"/>
  <c r="P1623" i="27"/>
  <c r="Q1623" i="27"/>
  <c r="R1623" i="27"/>
  <c r="S1623" i="27"/>
  <c r="H1624" i="27"/>
  <c r="I1624" i="27"/>
  <c r="J1624" i="27"/>
  <c r="K1624" i="27"/>
  <c r="L1624" i="27"/>
  <c r="M1624" i="27"/>
  <c r="N1624" i="27"/>
  <c r="O1624" i="27"/>
  <c r="P1624" i="27"/>
  <c r="Q1624" i="27"/>
  <c r="R1624" i="27"/>
  <c r="S1624" i="27"/>
  <c r="H1625" i="27"/>
  <c r="I1625" i="27"/>
  <c r="J1625" i="27"/>
  <c r="K1625" i="27"/>
  <c r="L1625" i="27"/>
  <c r="M1625" i="27"/>
  <c r="N1625" i="27"/>
  <c r="O1625" i="27"/>
  <c r="P1625" i="27"/>
  <c r="Q1625" i="27"/>
  <c r="R1625" i="27"/>
  <c r="S1625" i="27"/>
  <c r="H1626" i="27"/>
  <c r="I1626" i="27"/>
  <c r="J1626" i="27"/>
  <c r="K1626" i="27"/>
  <c r="L1626" i="27"/>
  <c r="M1626" i="27"/>
  <c r="N1626" i="27"/>
  <c r="O1626" i="27"/>
  <c r="P1626" i="27"/>
  <c r="Q1626" i="27"/>
  <c r="R1626" i="27"/>
  <c r="S1626" i="27"/>
  <c r="H1627" i="27"/>
  <c r="I1627" i="27"/>
  <c r="J1627" i="27"/>
  <c r="K1627" i="27"/>
  <c r="L1627" i="27"/>
  <c r="M1627" i="27"/>
  <c r="N1627" i="27"/>
  <c r="O1627" i="27"/>
  <c r="P1627" i="27"/>
  <c r="Q1627" i="27"/>
  <c r="R1627" i="27"/>
  <c r="S1627" i="27"/>
  <c r="H1628" i="27"/>
  <c r="I1628" i="27"/>
  <c r="J1628" i="27"/>
  <c r="K1628" i="27"/>
  <c r="L1628" i="27"/>
  <c r="M1628" i="27"/>
  <c r="N1628" i="27"/>
  <c r="O1628" i="27"/>
  <c r="P1628" i="27"/>
  <c r="Q1628" i="27"/>
  <c r="R1628" i="27"/>
  <c r="S1628" i="27"/>
  <c r="H1629" i="27"/>
  <c r="I1629" i="27"/>
  <c r="J1629" i="27"/>
  <c r="K1629" i="27"/>
  <c r="L1629" i="27"/>
  <c r="M1629" i="27"/>
  <c r="N1629" i="27"/>
  <c r="O1629" i="27"/>
  <c r="P1629" i="27"/>
  <c r="Q1629" i="27"/>
  <c r="R1629" i="27"/>
  <c r="S1629" i="27"/>
  <c r="H1630" i="27"/>
  <c r="I1630" i="27"/>
  <c r="J1630" i="27"/>
  <c r="K1630" i="27"/>
  <c r="L1630" i="27"/>
  <c r="M1630" i="27"/>
  <c r="N1630" i="27"/>
  <c r="O1630" i="27"/>
  <c r="P1630" i="27"/>
  <c r="Q1630" i="27"/>
  <c r="R1630" i="27"/>
  <c r="S1630" i="27"/>
  <c r="H1631" i="27"/>
  <c r="I1631" i="27"/>
  <c r="J1631" i="27"/>
  <c r="K1631" i="27"/>
  <c r="L1631" i="27"/>
  <c r="M1631" i="27"/>
  <c r="N1631" i="27"/>
  <c r="O1631" i="27"/>
  <c r="P1631" i="27"/>
  <c r="Q1631" i="27"/>
  <c r="R1631" i="27"/>
  <c r="S1631" i="27"/>
  <c r="H1632" i="27"/>
  <c r="I1632" i="27"/>
  <c r="J1632" i="27"/>
  <c r="K1632" i="27"/>
  <c r="L1632" i="27"/>
  <c r="M1632" i="27"/>
  <c r="N1632" i="27"/>
  <c r="O1632" i="27"/>
  <c r="P1632" i="27"/>
  <c r="Q1632" i="27"/>
  <c r="R1632" i="27"/>
  <c r="S1632" i="27"/>
  <c r="H1633" i="27"/>
  <c r="I1633" i="27"/>
  <c r="J1633" i="27"/>
  <c r="K1633" i="27"/>
  <c r="L1633" i="27"/>
  <c r="M1633" i="27"/>
  <c r="N1633" i="27"/>
  <c r="O1633" i="27"/>
  <c r="P1633" i="27"/>
  <c r="Q1633" i="27"/>
  <c r="R1633" i="27"/>
  <c r="S1633" i="27"/>
  <c r="H1634" i="27"/>
  <c r="I1634" i="27"/>
  <c r="J1634" i="27"/>
  <c r="K1634" i="27"/>
  <c r="L1634" i="27"/>
  <c r="M1634" i="27"/>
  <c r="N1634" i="27"/>
  <c r="O1634" i="27"/>
  <c r="P1634" i="27"/>
  <c r="Q1634" i="27"/>
  <c r="R1634" i="27"/>
  <c r="S1634" i="27"/>
  <c r="H1635" i="27"/>
  <c r="I1635" i="27"/>
  <c r="J1635" i="27"/>
  <c r="K1635" i="27"/>
  <c r="L1635" i="27"/>
  <c r="M1635" i="27"/>
  <c r="N1635" i="27"/>
  <c r="O1635" i="27"/>
  <c r="P1635" i="27"/>
  <c r="Q1635" i="27"/>
  <c r="R1635" i="27"/>
  <c r="S1635" i="27"/>
  <c r="H1636" i="27"/>
  <c r="I1636" i="27"/>
  <c r="J1636" i="27"/>
  <c r="K1636" i="27"/>
  <c r="L1636" i="27"/>
  <c r="M1636" i="27"/>
  <c r="N1636" i="27"/>
  <c r="O1636" i="27"/>
  <c r="P1636" i="27"/>
  <c r="Q1636" i="27"/>
  <c r="R1636" i="27"/>
  <c r="S1636" i="27"/>
  <c r="H1637" i="27"/>
  <c r="I1637" i="27"/>
  <c r="J1637" i="27"/>
  <c r="K1637" i="27"/>
  <c r="L1637" i="27"/>
  <c r="M1637" i="27"/>
  <c r="N1637" i="27"/>
  <c r="O1637" i="27"/>
  <c r="P1637" i="27"/>
  <c r="Q1637" i="27"/>
  <c r="R1637" i="27"/>
  <c r="S1637" i="27"/>
  <c r="H1638" i="27"/>
  <c r="I1638" i="27"/>
  <c r="J1638" i="27"/>
  <c r="K1638" i="27"/>
  <c r="L1638" i="27"/>
  <c r="M1638" i="27"/>
  <c r="N1638" i="27"/>
  <c r="O1638" i="27"/>
  <c r="P1638" i="27"/>
  <c r="Q1638" i="27"/>
  <c r="R1638" i="27"/>
  <c r="S1638" i="27"/>
  <c r="H1639" i="27"/>
  <c r="I1639" i="27"/>
  <c r="J1639" i="27"/>
  <c r="K1639" i="27"/>
  <c r="L1639" i="27"/>
  <c r="M1639" i="27"/>
  <c r="N1639" i="27"/>
  <c r="O1639" i="27"/>
  <c r="P1639" i="27"/>
  <c r="Q1639" i="27"/>
  <c r="R1639" i="27"/>
  <c r="S1639" i="27"/>
  <c r="H1640" i="27"/>
  <c r="I1640" i="27"/>
  <c r="J1640" i="27"/>
  <c r="K1640" i="27"/>
  <c r="L1640" i="27"/>
  <c r="M1640" i="27"/>
  <c r="N1640" i="27"/>
  <c r="O1640" i="27"/>
  <c r="P1640" i="27"/>
  <c r="Q1640" i="27"/>
  <c r="R1640" i="27"/>
  <c r="S1640" i="27"/>
  <c r="H1641" i="27"/>
  <c r="I1641" i="27"/>
  <c r="J1641" i="27"/>
  <c r="K1641" i="27"/>
  <c r="L1641" i="27"/>
  <c r="M1641" i="27"/>
  <c r="N1641" i="27"/>
  <c r="O1641" i="27"/>
  <c r="P1641" i="27"/>
  <c r="Q1641" i="27"/>
  <c r="R1641" i="27"/>
  <c r="S1641" i="27"/>
  <c r="H1642" i="27"/>
  <c r="I1642" i="27"/>
  <c r="J1642" i="27"/>
  <c r="K1642" i="27"/>
  <c r="L1642" i="27"/>
  <c r="M1642" i="27"/>
  <c r="N1642" i="27"/>
  <c r="O1642" i="27"/>
  <c r="P1642" i="27"/>
  <c r="Q1642" i="27"/>
  <c r="R1642" i="27"/>
  <c r="S1642" i="27"/>
  <c r="H1643" i="27"/>
  <c r="I1643" i="27"/>
  <c r="J1643" i="27"/>
  <c r="K1643" i="27"/>
  <c r="L1643" i="27"/>
  <c r="M1643" i="27"/>
  <c r="N1643" i="27"/>
  <c r="O1643" i="27"/>
  <c r="P1643" i="27"/>
  <c r="Q1643" i="27"/>
  <c r="R1643" i="27"/>
  <c r="S1643" i="27"/>
  <c r="H1644" i="27"/>
  <c r="I1644" i="27"/>
  <c r="J1644" i="27"/>
  <c r="K1644" i="27"/>
  <c r="L1644" i="27"/>
  <c r="M1644" i="27"/>
  <c r="N1644" i="27"/>
  <c r="O1644" i="27"/>
  <c r="P1644" i="27"/>
  <c r="Q1644" i="27"/>
  <c r="R1644" i="27"/>
  <c r="S1644" i="27"/>
  <c r="H1645" i="27"/>
  <c r="I1645" i="27"/>
  <c r="J1645" i="27"/>
  <c r="K1645" i="27"/>
  <c r="L1645" i="27"/>
  <c r="M1645" i="27"/>
  <c r="N1645" i="27"/>
  <c r="O1645" i="27"/>
  <c r="P1645" i="27"/>
  <c r="Q1645" i="27"/>
  <c r="R1645" i="27"/>
  <c r="S1645" i="27"/>
  <c r="H1646" i="27"/>
  <c r="I1646" i="27"/>
  <c r="J1646" i="27"/>
  <c r="K1646" i="27"/>
  <c r="L1646" i="27"/>
  <c r="M1646" i="27"/>
  <c r="N1646" i="27"/>
  <c r="O1646" i="27"/>
  <c r="P1646" i="27"/>
  <c r="Q1646" i="27"/>
  <c r="R1646" i="27"/>
  <c r="S1646" i="27"/>
  <c r="H1647" i="27"/>
  <c r="I1647" i="27"/>
  <c r="J1647" i="27"/>
  <c r="K1647" i="27"/>
  <c r="L1647" i="27"/>
  <c r="M1647" i="27"/>
  <c r="N1647" i="27"/>
  <c r="O1647" i="27"/>
  <c r="P1647" i="27"/>
  <c r="Q1647" i="27"/>
  <c r="R1647" i="27"/>
  <c r="S1647" i="27"/>
  <c r="H1648" i="27"/>
  <c r="I1648" i="27"/>
  <c r="J1648" i="27"/>
  <c r="K1648" i="27"/>
  <c r="L1648" i="27"/>
  <c r="M1648" i="27"/>
  <c r="N1648" i="27"/>
  <c r="O1648" i="27"/>
  <c r="P1648" i="27"/>
  <c r="Q1648" i="27"/>
  <c r="R1648" i="27"/>
  <c r="S1648" i="27"/>
  <c r="H1649" i="27"/>
  <c r="I1649" i="27"/>
  <c r="J1649" i="27"/>
  <c r="K1649" i="27"/>
  <c r="L1649" i="27"/>
  <c r="M1649" i="27"/>
  <c r="N1649" i="27"/>
  <c r="O1649" i="27"/>
  <c r="P1649" i="27"/>
  <c r="Q1649" i="27"/>
  <c r="R1649" i="27"/>
  <c r="S1649" i="27"/>
  <c r="H1650" i="27"/>
  <c r="I1650" i="27"/>
  <c r="J1650" i="27"/>
  <c r="K1650" i="27"/>
  <c r="L1650" i="27"/>
  <c r="M1650" i="27"/>
  <c r="N1650" i="27"/>
  <c r="O1650" i="27"/>
  <c r="P1650" i="27"/>
  <c r="Q1650" i="27"/>
  <c r="R1650" i="27"/>
  <c r="S1650" i="27"/>
  <c r="H1651" i="27"/>
  <c r="I1651" i="27"/>
  <c r="J1651" i="27"/>
  <c r="K1651" i="27"/>
  <c r="L1651" i="27"/>
  <c r="M1651" i="27"/>
  <c r="N1651" i="27"/>
  <c r="O1651" i="27"/>
  <c r="P1651" i="27"/>
  <c r="Q1651" i="27"/>
  <c r="R1651" i="27"/>
  <c r="S1651" i="27"/>
  <c r="H1652" i="27"/>
  <c r="I1652" i="27"/>
  <c r="J1652" i="27"/>
  <c r="K1652" i="27"/>
  <c r="L1652" i="27"/>
  <c r="M1652" i="27"/>
  <c r="N1652" i="27"/>
  <c r="O1652" i="27"/>
  <c r="P1652" i="27"/>
  <c r="Q1652" i="27"/>
  <c r="R1652" i="27"/>
  <c r="S1652" i="27"/>
  <c r="H1653" i="27"/>
  <c r="I1653" i="27"/>
  <c r="J1653" i="27"/>
  <c r="K1653" i="27"/>
  <c r="L1653" i="27"/>
  <c r="M1653" i="27"/>
  <c r="N1653" i="27"/>
  <c r="O1653" i="27"/>
  <c r="P1653" i="27"/>
  <c r="Q1653" i="27"/>
  <c r="R1653" i="27"/>
  <c r="S1653" i="27"/>
  <c r="H1654" i="27"/>
  <c r="I1654" i="27"/>
  <c r="J1654" i="27"/>
  <c r="K1654" i="27"/>
  <c r="L1654" i="27"/>
  <c r="M1654" i="27"/>
  <c r="N1654" i="27"/>
  <c r="O1654" i="27"/>
  <c r="P1654" i="27"/>
  <c r="Q1654" i="27"/>
  <c r="R1654" i="27"/>
  <c r="S1654" i="27"/>
  <c r="H1655" i="27"/>
  <c r="I1655" i="27"/>
  <c r="J1655" i="27"/>
  <c r="K1655" i="27"/>
  <c r="L1655" i="27"/>
  <c r="M1655" i="27"/>
  <c r="N1655" i="27"/>
  <c r="O1655" i="27"/>
  <c r="P1655" i="27"/>
  <c r="Q1655" i="27"/>
  <c r="R1655" i="27"/>
  <c r="S1655" i="27"/>
  <c r="H1656" i="27"/>
  <c r="I1656" i="27"/>
  <c r="J1656" i="27"/>
  <c r="K1656" i="27"/>
  <c r="L1656" i="27"/>
  <c r="M1656" i="27"/>
  <c r="N1656" i="27"/>
  <c r="O1656" i="27"/>
  <c r="P1656" i="27"/>
  <c r="Q1656" i="27"/>
  <c r="R1656" i="27"/>
  <c r="S1656" i="27"/>
  <c r="H1657" i="27"/>
  <c r="I1657" i="27"/>
  <c r="J1657" i="27"/>
  <c r="K1657" i="27"/>
  <c r="L1657" i="27"/>
  <c r="M1657" i="27"/>
  <c r="N1657" i="27"/>
  <c r="O1657" i="27"/>
  <c r="P1657" i="27"/>
  <c r="Q1657" i="27"/>
  <c r="R1657" i="27"/>
  <c r="S1657" i="27"/>
  <c r="H1658" i="27"/>
  <c r="I1658" i="27"/>
  <c r="J1658" i="27"/>
  <c r="K1658" i="27"/>
  <c r="L1658" i="27"/>
  <c r="M1658" i="27"/>
  <c r="N1658" i="27"/>
  <c r="O1658" i="27"/>
  <c r="P1658" i="27"/>
  <c r="Q1658" i="27"/>
  <c r="R1658" i="27"/>
  <c r="S1658" i="27"/>
  <c r="H1659" i="27"/>
  <c r="I1659" i="27"/>
  <c r="J1659" i="27"/>
  <c r="K1659" i="27"/>
  <c r="L1659" i="27"/>
  <c r="M1659" i="27"/>
  <c r="N1659" i="27"/>
  <c r="O1659" i="27"/>
  <c r="P1659" i="27"/>
  <c r="Q1659" i="27"/>
  <c r="R1659" i="27"/>
  <c r="S1659" i="27"/>
  <c r="H1660" i="27"/>
  <c r="I1660" i="27"/>
  <c r="J1660" i="27"/>
  <c r="K1660" i="27"/>
  <c r="L1660" i="27"/>
  <c r="M1660" i="27"/>
  <c r="N1660" i="27"/>
  <c r="O1660" i="27"/>
  <c r="P1660" i="27"/>
  <c r="Q1660" i="27"/>
  <c r="R1660" i="27"/>
  <c r="S1660" i="27"/>
  <c r="H1661" i="27"/>
  <c r="I1661" i="27"/>
  <c r="J1661" i="27"/>
  <c r="K1661" i="27"/>
  <c r="L1661" i="27"/>
  <c r="M1661" i="27"/>
  <c r="N1661" i="27"/>
  <c r="O1661" i="27"/>
  <c r="P1661" i="27"/>
  <c r="Q1661" i="27"/>
  <c r="R1661" i="27"/>
  <c r="S1661" i="27"/>
  <c r="H1662" i="27"/>
  <c r="I1662" i="27"/>
  <c r="J1662" i="27"/>
  <c r="K1662" i="27"/>
  <c r="L1662" i="27"/>
  <c r="M1662" i="27"/>
  <c r="N1662" i="27"/>
  <c r="O1662" i="27"/>
  <c r="P1662" i="27"/>
  <c r="Q1662" i="27"/>
  <c r="R1662" i="27"/>
  <c r="S1662" i="27"/>
  <c r="H1663" i="27"/>
  <c r="I1663" i="27"/>
  <c r="J1663" i="27"/>
  <c r="K1663" i="27"/>
  <c r="L1663" i="27"/>
  <c r="M1663" i="27"/>
  <c r="N1663" i="27"/>
  <c r="O1663" i="27"/>
  <c r="P1663" i="27"/>
  <c r="Q1663" i="27"/>
  <c r="R1663" i="27"/>
  <c r="S1663" i="27"/>
  <c r="H1664" i="27"/>
  <c r="I1664" i="27"/>
  <c r="J1664" i="27"/>
  <c r="K1664" i="27"/>
  <c r="L1664" i="27"/>
  <c r="M1664" i="27"/>
  <c r="N1664" i="27"/>
  <c r="O1664" i="27"/>
  <c r="P1664" i="27"/>
  <c r="Q1664" i="27"/>
  <c r="R1664" i="27"/>
  <c r="S1664" i="27"/>
  <c r="H1665" i="27"/>
  <c r="I1665" i="27"/>
  <c r="J1665" i="27"/>
  <c r="K1665" i="27"/>
  <c r="L1665" i="27"/>
  <c r="M1665" i="27"/>
  <c r="N1665" i="27"/>
  <c r="O1665" i="27"/>
  <c r="P1665" i="27"/>
  <c r="Q1665" i="27"/>
  <c r="R1665" i="27"/>
  <c r="S1665" i="27"/>
  <c r="H1666" i="27"/>
  <c r="I1666" i="27"/>
  <c r="J1666" i="27"/>
  <c r="K1666" i="27"/>
  <c r="L1666" i="27"/>
  <c r="M1666" i="27"/>
  <c r="N1666" i="27"/>
  <c r="O1666" i="27"/>
  <c r="P1666" i="27"/>
  <c r="Q1666" i="27"/>
  <c r="R1666" i="27"/>
  <c r="S1666" i="27"/>
  <c r="H1667" i="27"/>
  <c r="I1667" i="27"/>
  <c r="J1667" i="27"/>
  <c r="K1667" i="27"/>
  <c r="L1667" i="27"/>
  <c r="M1667" i="27"/>
  <c r="N1667" i="27"/>
  <c r="O1667" i="27"/>
  <c r="P1667" i="27"/>
  <c r="Q1667" i="27"/>
  <c r="R1667" i="27"/>
  <c r="S1667" i="27"/>
  <c r="H1668" i="27"/>
  <c r="I1668" i="27"/>
  <c r="J1668" i="27"/>
  <c r="K1668" i="27"/>
  <c r="L1668" i="27"/>
  <c r="M1668" i="27"/>
  <c r="N1668" i="27"/>
  <c r="O1668" i="27"/>
  <c r="P1668" i="27"/>
  <c r="Q1668" i="27"/>
  <c r="R1668" i="27"/>
  <c r="S1668" i="27"/>
  <c r="H1669" i="27"/>
  <c r="I1669" i="27"/>
  <c r="J1669" i="27"/>
  <c r="K1669" i="27"/>
  <c r="L1669" i="27"/>
  <c r="M1669" i="27"/>
  <c r="N1669" i="27"/>
  <c r="O1669" i="27"/>
  <c r="P1669" i="27"/>
  <c r="Q1669" i="27"/>
  <c r="R1669" i="27"/>
  <c r="S1669" i="27"/>
  <c r="H1670" i="27"/>
  <c r="I1670" i="27"/>
  <c r="J1670" i="27"/>
  <c r="K1670" i="27"/>
  <c r="L1670" i="27"/>
  <c r="M1670" i="27"/>
  <c r="N1670" i="27"/>
  <c r="O1670" i="27"/>
  <c r="P1670" i="27"/>
  <c r="Q1670" i="27"/>
  <c r="R1670" i="27"/>
  <c r="S1670" i="27"/>
  <c r="H1671" i="27"/>
  <c r="I1671" i="27"/>
  <c r="J1671" i="27"/>
  <c r="K1671" i="27"/>
  <c r="L1671" i="27"/>
  <c r="M1671" i="27"/>
  <c r="N1671" i="27"/>
  <c r="O1671" i="27"/>
  <c r="P1671" i="27"/>
  <c r="Q1671" i="27"/>
  <c r="R1671" i="27"/>
  <c r="S1671" i="27"/>
  <c r="H1672" i="27"/>
  <c r="I1672" i="27"/>
  <c r="J1672" i="27"/>
  <c r="K1672" i="27"/>
  <c r="L1672" i="27"/>
  <c r="M1672" i="27"/>
  <c r="N1672" i="27"/>
  <c r="O1672" i="27"/>
  <c r="P1672" i="27"/>
  <c r="Q1672" i="27"/>
  <c r="R1672" i="27"/>
  <c r="S1672" i="27"/>
  <c r="H1673" i="27"/>
  <c r="I1673" i="27"/>
  <c r="J1673" i="27"/>
  <c r="K1673" i="27"/>
  <c r="L1673" i="27"/>
  <c r="M1673" i="27"/>
  <c r="N1673" i="27"/>
  <c r="O1673" i="27"/>
  <c r="P1673" i="27"/>
  <c r="Q1673" i="27"/>
  <c r="R1673" i="27"/>
  <c r="S1673" i="27"/>
  <c r="H1674" i="27"/>
  <c r="I1674" i="27"/>
  <c r="J1674" i="27"/>
  <c r="K1674" i="27"/>
  <c r="L1674" i="27"/>
  <c r="M1674" i="27"/>
  <c r="N1674" i="27"/>
  <c r="O1674" i="27"/>
  <c r="P1674" i="27"/>
  <c r="Q1674" i="27"/>
  <c r="R1674" i="27"/>
  <c r="S1674" i="27"/>
  <c r="H1675" i="27"/>
  <c r="I1675" i="27"/>
  <c r="J1675" i="27"/>
  <c r="K1675" i="27"/>
  <c r="L1675" i="27"/>
  <c r="M1675" i="27"/>
  <c r="N1675" i="27"/>
  <c r="O1675" i="27"/>
  <c r="P1675" i="27"/>
  <c r="Q1675" i="27"/>
  <c r="R1675" i="27"/>
  <c r="S1675" i="27"/>
  <c r="H1676" i="27"/>
  <c r="I1676" i="27"/>
  <c r="J1676" i="27"/>
  <c r="K1676" i="27"/>
  <c r="L1676" i="27"/>
  <c r="M1676" i="27"/>
  <c r="N1676" i="27"/>
  <c r="O1676" i="27"/>
  <c r="P1676" i="27"/>
  <c r="Q1676" i="27"/>
  <c r="R1676" i="27"/>
  <c r="S1676" i="27"/>
  <c r="H1677" i="27"/>
  <c r="I1677" i="27"/>
  <c r="J1677" i="27"/>
  <c r="K1677" i="27"/>
  <c r="L1677" i="27"/>
  <c r="M1677" i="27"/>
  <c r="N1677" i="27"/>
  <c r="O1677" i="27"/>
  <c r="P1677" i="27"/>
  <c r="Q1677" i="27"/>
  <c r="R1677" i="27"/>
  <c r="S1677" i="27"/>
  <c r="H1678" i="27"/>
  <c r="I1678" i="27"/>
  <c r="J1678" i="27"/>
  <c r="K1678" i="27"/>
  <c r="L1678" i="27"/>
  <c r="M1678" i="27"/>
  <c r="N1678" i="27"/>
  <c r="O1678" i="27"/>
  <c r="P1678" i="27"/>
  <c r="Q1678" i="27"/>
  <c r="R1678" i="27"/>
  <c r="S1678" i="27"/>
  <c r="H1679" i="27"/>
  <c r="I1679" i="27"/>
  <c r="J1679" i="27"/>
  <c r="K1679" i="27"/>
  <c r="L1679" i="27"/>
  <c r="M1679" i="27"/>
  <c r="N1679" i="27"/>
  <c r="O1679" i="27"/>
  <c r="P1679" i="27"/>
  <c r="Q1679" i="27"/>
  <c r="R1679" i="27"/>
  <c r="S1679" i="27"/>
  <c r="H1680" i="27"/>
  <c r="I1680" i="27"/>
  <c r="J1680" i="27"/>
  <c r="K1680" i="27"/>
  <c r="L1680" i="27"/>
  <c r="M1680" i="27"/>
  <c r="N1680" i="27"/>
  <c r="O1680" i="27"/>
  <c r="P1680" i="27"/>
  <c r="Q1680" i="27"/>
  <c r="R1680" i="27"/>
  <c r="S1680" i="27"/>
  <c r="H1681" i="27"/>
  <c r="I1681" i="27"/>
  <c r="J1681" i="27"/>
  <c r="K1681" i="27"/>
  <c r="L1681" i="27"/>
  <c r="M1681" i="27"/>
  <c r="N1681" i="27"/>
  <c r="O1681" i="27"/>
  <c r="P1681" i="27"/>
  <c r="Q1681" i="27"/>
  <c r="R1681" i="27"/>
  <c r="S1681" i="27"/>
  <c r="H1682" i="27"/>
  <c r="I1682" i="27"/>
  <c r="J1682" i="27"/>
  <c r="K1682" i="27"/>
  <c r="L1682" i="27"/>
  <c r="M1682" i="27"/>
  <c r="N1682" i="27"/>
  <c r="O1682" i="27"/>
  <c r="P1682" i="27"/>
  <c r="Q1682" i="27"/>
  <c r="R1682" i="27"/>
  <c r="S1682" i="27"/>
  <c r="H1683" i="27"/>
  <c r="I1683" i="27"/>
  <c r="J1683" i="27"/>
  <c r="K1683" i="27"/>
  <c r="L1683" i="27"/>
  <c r="M1683" i="27"/>
  <c r="N1683" i="27"/>
  <c r="O1683" i="27"/>
  <c r="P1683" i="27"/>
  <c r="Q1683" i="27"/>
  <c r="R1683" i="27"/>
  <c r="S1683" i="27"/>
  <c r="H1684" i="27"/>
  <c r="I1684" i="27"/>
  <c r="J1684" i="27"/>
  <c r="K1684" i="27"/>
  <c r="L1684" i="27"/>
  <c r="M1684" i="27"/>
  <c r="N1684" i="27"/>
  <c r="O1684" i="27"/>
  <c r="P1684" i="27"/>
  <c r="Q1684" i="27"/>
  <c r="R1684" i="27"/>
  <c r="S1684" i="27"/>
  <c r="H1685" i="27"/>
  <c r="I1685" i="27"/>
  <c r="J1685" i="27"/>
  <c r="K1685" i="27"/>
  <c r="L1685" i="27"/>
  <c r="M1685" i="27"/>
  <c r="N1685" i="27"/>
  <c r="O1685" i="27"/>
  <c r="P1685" i="27"/>
  <c r="Q1685" i="27"/>
  <c r="R1685" i="27"/>
  <c r="S1685" i="27"/>
  <c r="H1686" i="27"/>
  <c r="I1686" i="27"/>
  <c r="J1686" i="27"/>
  <c r="K1686" i="27"/>
  <c r="L1686" i="27"/>
  <c r="M1686" i="27"/>
  <c r="N1686" i="27"/>
  <c r="O1686" i="27"/>
  <c r="P1686" i="27"/>
  <c r="Q1686" i="27"/>
  <c r="R1686" i="27"/>
  <c r="S1686" i="27"/>
  <c r="H1687" i="27"/>
  <c r="I1687" i="27"/>
  <c r="J1687" i="27"/>
  <c r="K1687" i="27"/>
  <c r="L1687" i="27"/>
  <c r="M1687" i="27"/>
  <c r="N1687" i="27"/>
  <c r="O1687" i="27"/>
  <c r="P1687" i="27"/>
  <c r="Q1687" i="27"/>
  <c r="R1687" i="27"/>
  <c r="S1687" i="27"/>
  <c r="H1688" i="27"/>
  <c r="I1688" i="27"/>
  <c r="J1688" i="27"/>
  <c r="K1688" i="27"/>
  <c r="L1688" i="27"/>
  <c r="M1688" i="27"/>
  <c r="N1688" i="27"/>
  <c r="O1688" i="27"/>
  <c r="P1688" i="27"/>
  <c r="Q1688" i="27"/>
  <c r="R1688" i="27"/>
  <c r="S1688" i="27"/>
  <c r="H1689" i="27"/>
  <c r="I1689" i="27"/>
  <c r="J1689" i="27"/>
  <c r="K1689" i="27"/>
  <c r="L1689" i="27"/>
  <c r="M1689" i="27"/>
  <c r="N1689" i="27"/>
  <c r="O1689" i="27"/>
  <c r="P1689" i="27"/>
  <c r="Q1689" i="27"/>
  <c r="R1689" i="27"/>
  <c r="S1689" i="27"/>
  <c r="H1690" i="27"/>
  <c r="I1690" i="27"/>
  <c r="J1690" i="27"/>
  <c r="K1690" i="27"/>
  <c r="L1690" i="27"/>
  <c r="M1690" i="27"/>
  <c r="N1690" i="27"/>
  <c r="O1690" i="27"/>
  <c r="P1690" i="27"/>
  <c r="Q1690" i="27"/>
  <c r="R1690" i="27"/>
  <c r="S1690" i="27"/>
  <c r="H1691" i="27"/>
  <c r="I1691" i="27"/>
  <c r="J1691" i="27"/>
  <c r="K1691" i="27"/>
  <c r="L1691" i="27"/>
  <c r="M1691" i="27"/>
  <c r="N1691" i="27"/>
  <c r="O1691" i="27"/>
  <c r="P1691" i="27"/>
  <c r="Q1691" i="27"/>
  <c r="R1691" i="27"/>
  <c r="S1691" i="27"/>
  <c r="H1692" i="27"/>
  <c r="I1692" i="27"/>
  <c r="J1692" i="27"/>
  <c r="K1692" i="27"/>
  <c r="L1692" i="27"/>
  <c r="M1692" i="27"/>
  <c r="N1692" i="27"/>
  <c r="O1692" i="27"/>
  <c r="P1692" i="27"/>
  <c r="Q1692" i="27"/>
  <c r="R1692" i="27"/>
  <c r="S1692" i="27"/>
  <c r="H1693" i="27"/>
  <c r="I1693" i="27"/>
  <c r="J1693" i="27"/>
  <c r="K1693" i="27"/>
  <c r="L1693" i="27"/>
  <c r="M1693" i="27"/>
  <c r="N1693" i="27"/>
  <c r="O1693" i="27"/>
  <c r="P1693" i="27"/>
  <c r="Q1693" i="27"/>
  <c r="R1693" i="27"/>
  <c r="S1693" i="27"/>
  <c r="H1694" i="27"/>
  <c r="I1694" i="27"/>
  <c r="J1694" i="27"/>
  <c r="K1694" i="27"/>
  <c r="L1694" i="27"/>
  <c r="M1694" i="27"/>
  <c r="N1694" i="27"/>
  <c r="O1694" i="27"/>
  <c r="P1694" i="27"/>
  <c r="Q1694" i="27"/>
  <c r="R1694" i="27"/>
  <c r="S1694" i="27"/>
  <c r="H1695" i="27"/>
  <c r="I1695" i="27"/>
  <c r="J1695" i="27"/>
  <c r="K1695" i="27"/>
  <c r="L1695" i="27"/>
  <c r="M1695" i="27"/>
  <c r="N1695" i="27"/>
  <c r="O1695" i="27"/>
  <c r="P1695" i="27"/>
  <c r="Q1695" i="27"/>
  <c r="R1695" i="27"/>
  <c r="S1695" i="27"/>
  <c r="H1696" i="27"/>
  <c r="I1696" i="27"/>
  <c r="J1696" i="27"/>
  <c r="K1696" i="27"/>
  <c r="L1696" i="27"/>
  <c r="M1696" i="27"/>
  <c r="N1696" i="27"/>
  <c r="O1696" i="27"/>
  <c r="P1696" i="27"/>
  <c r="Q1696" i="27"/>
  <c r="R1696" i="27"/>
  <c r="S1696" i="27"/>
  <c r="H1697" i="27"/>
  <c r="I1697" i="27"/>
  <c r="J1697" i="27"/>
  <c r="K1697" i="27"/>
  <c r="L1697" i="27"/>
  <c r="M1697" i="27"/>
  <c r="N1697" i="27"/>
  <c r="O1697" i="27"/>
  <c r="P1697" i="27"/>
  <c r="Q1697" i="27"/>
  <c r="R1697" i="27"/>
  <c r="S1697" i="27"/>
  <c r="H1698" i="27"/>
  <c r="I1698" i="27"/>
  <c r="J1698" i="27"/>
  <c r="K1698" i="27"/>
  <c r="L1698" i="27"/>
  <c r="M1698" i="27"/>
  <c r="N1698" i="27"/>
  <c r="O1698" i="27"/>
  <c r="P1698" i="27"/>
  <c r="Q1698" i="27"/>
  <c r="R1698" i="27"/>
  <c r="S1698" i="27"/>
  <c r="H1699" i="27"/>
  <c r="I1699" i="27"/>
  <c r="J1699" i="27"/>
  <c r="K1699" i="27"/>
  <c r="L1699" i="27"/>
  <c r="M1699" i="27"/>
  <c r="N1699" i="27"/>
  <c r="O1699" i="27"/>
  <c r="P1699" i="27"/>
  <c r="Q1699" i="27"/>
  <c r="R1699" i="27"/>
  <c r="S1699" i="27"/>
  <c r="H1700" i="27"/>
  <c r="I1700" i="27"/>
  <c r="J1700" i="27"/>
  <c r="K1700" i="27"/>
  <c r="L1700" i="27"/>
  <c r="M1700" i="27"/>
  <c r="N1700" i="27"/>
  <c r="O1700" i="27"/>
  <c r="P1700" i="27"/>
  <c r="Q1700" i="27"/>
  <c r="R1700" i="27"/>
  <c r="S1700" i="27"/>
  <c r="H1701" i="27"/>
  <c r="I1701" i="27"/>
  <c r="J1701" i="27"/>
  <c r="K1701" i="27"/>
  <c r="L1701" i="27"/>
  <c r="M1701" i="27"/>
  <c r="N1701" i="27"/>
  <c r="O1701" i="27"/>
  <c r="P1701" i="27"/>
  <c r="Q1701" i="27"/>
  <c r="R1701" i="27"/>
  <c r="S1701" i="27"/>
  <c r="H1702" i="27"/>
  <c r="I1702" i="27"/>
  <c r="J1702" i="27"/>
  <c r="K1702" i="27"/>
  <c r="L1702" i="27"/>
  <c r="M1702" i="27"/>
  <c r="N1702" i="27"/>
  <c r="O1702" i="27"/>
  <c r="P1702" i="27"/>
  <c r="Q1702" i="27"/>
  <c r="R1702" i="27"/>
  <c r="S1702" i="27"/>
  <c r="H1703" i="27"/>
  <c r="I1703" i="27"/>
  <c r="J1703" i="27"/>
  <c r="K1703" i="27"/>
  <c r="L1703" i="27"/>
  <c r="M1703" i="27"/>
  <c r="N1703" i="27"/>
  <c r="O1703" i="27"/>
  <c r="P1703" i="27"/>
  <c r="Q1703" i="27"/>
  <c r="R1703" i="27"/>
  <c r="S1703" i="27"/>
  <c r="H1704" i="27"/>
  <c r="I1704" i="27"/>
  <c r="J1704" i="27"/>
  <c r="K1704" i="27"/>
  <c r="L1704" i="27"/>
  <c r="M1704" i="27"/>
  <c r="N1704" i="27"/>
  <c r="O1704" i="27"/>
  <c r="P1704" i="27"/>
  <c r="Q1704" i="27"/>
  <c r="R1704" i="27"/>
  <c r="S1704" i="27"/>
  <c r="H1705" i="27"/>
  <c r="I1705" i="27"/>
  <c r="J1705" i="27"/>
  <c r="K1705" i="27"/>
  <c r="L1705" i="27"/>
  <c r="M1705" i="27"/>
  <c r="N1705" i="27"/>
  <c r="O1705" i="27"/>
  <c r="P1705" i="27"/>
  <c r="Q1705" i="27"/>
  <c r="R1705" i="27"/>
  <c r="S1705" i="27"/>
  <c r="H1706" i="27"/>
  <c r="I1706" i="27"/>
  <c r="J1706" i="27"/>
  <c r="K1706" i="27"/>
  <c r="L1706" i="27"/>
  <c r="M1706" i="27"/>
  <c r="N1706" i="27"/>
  <c r="O1706" i="27"/>
  <c r="P1706" i="27"/>
  <c r="Q1706" i="27"/>
  <c r="R1706" i="27"/>
  <c r="S1706" i="27"/>
  <c r="H1707" i="27"/>
  <c r="I1707" i="27"/>
  <c r="J1707" i="27"/>
  <c r="K1707" i="27"/>
  <c r="L1707" i="27"/>
  <c r="M1707" i="27"/>
  <c r="N1707" i="27"/>
  <c r="O1707" i="27"/>
  <c r="P1707" i="27"/>
  <c r="Q1707" i="27"/>
  <c r="R1707" i="27"/>
  <c r="S1707" i="27"/>
  <c r="H1708" i="27"/>
  <c r="I1708" i="27"/>
  <c r="J1708" i="27"/>
  <c r="K1708" i="27"/>
  <c r="L1708" i="27"/>
  <c r="M1708" i="27"/>
  <c r="N1708" i="27"/>
  <c r="O1708" i="27"/>
  <c r="P1708" i="27"/>
  <c r="Q1708" i="27"/>
  <c r="R1708" i="27"/>
  <c r="S1708" i="27"/>
  <c r="H1709" i="27"/>
  <c r="I1709" i="27"/>
  <c r="J1709" i="27"/>
  <c r="K1709" i="27"/>
  <c r="L1709" i="27"/>
  <c r="M1709" i="27"/>
  <c r="N1709" i="27"/>
  <c r="O1709" i="27"/>
  <c r="P1709" i="27"/>
  <c r="Q1709" i="27"/>
  <c r="R1709" i="27"/>
  <c r="S1709" i="27"/>
  <c r="H1710" i="27"/>
  <c r="I1710" i="27"/>
  <c r="J1710" i="27"/>
  <c r="K1710" i="27"/>
  <c r="L1710" i="27"/>
  <c r="M1710" i="27"/>
  <c r="N1710" i="27"/>
  <c r="O1710" i="27"/>
  <c r="P1710" i="27"/>
  <c r="Q1710" i="27"/>
  <c r="R1710" i="27"/>
  <c r="S1710" i="27"/>
  <c r="H1711" i="27"/>
  <c r="I1711" i="27"/>
  <c r="J1711" i="27"/>
  <c r="K1711" i="27"/>
  <c r="L1711" i="27"/>
  <c r="M1711" i="27"/>
  <c r="N1711" i="27"/>
  <c r="O1711" i="27"/>
  <c r="P1711" i="27"/>
  <c r="Q1711" i="27"/>
  <c r="R1711" i="27"/>
  <c r="S1711" i="27"/>
  <c r="H1712" i="27"/>
  <c r="I1712" i="27"/>
  <c r="J1712" i="27"/>
  <c r="K1712" i="27"/>
  <c r="L1712" i="27"/>
  <c r="M1712" i="27"/>
  <c r="N1712" i="27"/>
  <c r="O1712" i="27"/>
  <c r="P1712" i="27"/>
  <c r="Q1712" i="27"/>
  <c r="R1712" i="27"/>
  <c r="S1712" i="27"/>
  <c r="H1713" i="27"/>
  <c r="I1713" i="27"/>
  <c r="J1713" i="27"/>
  <c r="K1713" i="27"/>
  <c r="L1713" i="27"/>
  <c r="M1713" i="27"/>
  <c r="N1713" i="27"/>
  <c r="O1713" i="27"/>
  <c r="P1713" i="27"/>
  <c r="Q1713" i="27"/>
  <c r="R1713" i="27"/>
  <c r="S1713" i="27"/>
  <c r="H1714" i="27"/>
  <c r="I1714" i="27"/>
  <c r="J1714" i="27"/>
  <c r="K1714" i="27"/>
  <c r="L1714" i="27"/>
  <c r="M1714" i="27"/>
  <c r="N1714" i="27"/>
  <c r="O1714" i="27"/>
  <c r="P1714" i="27"/>
  <c r="Q1714" i="27"/>
  <c r="R1714" i="27"/>
  <c r="S1714" i="27"/>
  <c r="H1715" i="27"/>
  <c r="I1715" i="27"/>
  <c r="J1715" i="27"/>
  <c r="K1715" i="27"/>
  <c r="L1715" i="27"/>
  <c r="M1715" i="27"/>
  <c r="N1715" i="27"/>
  <c r="O1715" i="27"/>
  <c r="P1715" i="27"/>
  <c r="Q1715" i="27"/>
  <c r="R1715" i="27"/>
  <c r="S1715" i="27"/>
  <c r="H1716" i="27"/>
  <c r="I1716" i="27"/>
  <c r="J1716" i="27"/>
  <c r="K1716" i="27"/>
  <c r="L1716" i="27"/>
  <c r="M1716" i="27"/>
  <c r="N1716" i="27"/>
  <c r="O1716" i="27"/>
  <c r="P1716" i="27"/>
  <c r="Q1716" i="27"/>
  <c r="R1716" i="27"/>
  <c r="S1716" i="27"/>
  <c r="H1717" i="27"/>
  <c r="I1717" i="27"/>
  <c r="J1717" i="27"/>
  <c r="K1717" i="27"/>
  <c r="L1717" i="27"/>
  <c r="M1717" i="27"/>
  <c r="N1717" i="27"/>
  <c r="O1717" i="27"/>
  <c r="P1717" i="27"/>
  <c r="Q1717" i="27"/>
  <c r="R1717" i="27"/>
  <c r="S1717" i="27"/>
  <c r="H1718" i="27"/>
  <c r="I1718" i="27"/>
  <c r="J1718" i="27"/>
  <c r="K1718" i="27"/>
  <c r="L1718" i="27"/>
  <c r="M1718" i="27"/>
  <c r="N1718" i="27"/>
  <c r="O1718" i="27"/>
  <c r="P1718" i="27"/>
  <c r="Q1718" i="27"/>
  <c r="R1718" i="27"/>
  <c r="S1718" i="27"/>
  <c r="H1719" i="27"/>
  <c r="I1719" i="27"/>
  <c r="J1719" i="27"/>
  <c r="K1719" i="27"/>
  <c r="L1719" i="27"/>
  <c r="M1719" i="27"/>
  <c r="N1719" i="27"/>
  <c r="O1719" i="27"/>
  <c r="P1719" i="27"/>
  <c r="Q1719" i="27"/>
  <c r="R1719" i="27"/>
  <c r="S1719" i="27"/>
  <c r="H1720" i="27"/>
  <c r="I1720" i="27"/>
  <c r="J1720" i="27"/>
  <c r="K1720" i="27"/>
  <c r="L1720" i="27"/>
  <c r="M1720" i="27"/>
  <c r="N1720" i="27"/>
  <c r="O1720" i="27"/>
  <c r="P1720" i="27"/>
  <c r="Q1720" i="27"/>
  <c r="R1720" i="27"/>
  <c r="S1720" i="27"/>
  <c r="H1721" i="27"/>
  <c r="I1721" i="27"/>
  <c r="J1721" i="27"/>
  <c r="K1721" i="27"/>
  <c r="L1721" i="27"/>
  <c r="M1721" i="27"/>
  <c r="N1721" i="27"/>
  <c r="O1721" i="27"/>
  <c r="P1721" i="27"/>
  <c r="Q1721" i="27"/>
  <c r="R1721" i="27"/>
  <c r="S1721" i="27"/>
  <c r="H1722" i="27"/>
  <c r="I1722" i="27"/>
  <c r="J1722" i="27"/>
  <c r="K1722" i="27"/>
  <c r="L1722" i="27"/>
  <c r="M1722" i="27"/>
  <c r="N1722" i="27"/>
  <c r="O1722" i="27"/>
  <c r="P1722" i="27"/>
  <c r="Q1722" i="27"/>
  <c r="R1722" i="27"/>
  <c r="S1722" i="27"/>
  <c r="H1723" i="27"/>
  <c r="I1723" i="27"/>
  <c r="J1723" i="27"/>
  <c r="K1723" i="27"/>
  <c r="L1723" i="27"/>
  <c r="M1723" i="27"/>
  <c r="N1723" i="27"/>
  <c r="O1723" i="27"/>
  <c r="P1723" i="27"/>
  <c r="Q1723" i="27"/>
  <c r="R1723" i="27"/>
  <c r="S1723" i="27"/>
  <c r="H1724" i="27"/>
  <c r="I1724" i="27"/>
  <c r="J1724" i="27"/>
  <c r="K1724" i="27"/>
  <c r="L1724" i="27"/>
  <c r="M1724" i="27"/>
  <c r="N1724" i="27"/>
  <c r="O1724" i="27"/>
  <c r="P1724" i="27"/>
  <c r="Q1724" i="27"/>
  <c r="R1724" i="27"/>
  <c r="S1724" i="27"/>
  <c r="H1725" i="27"/>
  <c r="I1725" i="27"/>
  <c r="J1725" i="27"/>
  <c r="K1725" i="27"/>
  <c r="L1725" i="27"/>
  <c r="M1725" i="27"/>
  <c r="N1725" i="27"/>
  <c r="O1725" i="27"/>
  <c r="P1725" i="27"/>
  <c r="Q1725" i="27"/>
  <c r="R1725" i="27"/>
  <c r="S1725" i="27"/>
  <c r="H1726" i="27"/>
  <c r="I1726" i="27"/>
  <c r="J1726" i="27"/>
  <c r="K1726" i="27"/>
  <c r="L1726" i="27"/>
  <c r="M1726" i="27"/>
  <c r="N1726" i="27"/>
  <c r="O1726" i="27"/>
  <c r="P1726" i="27"/>
  <c r="Q1726" i="27"/>
  <c r="R1726" i="27"/>
  <c r="S1726" i="27"/>
  <c r="H1727" i="27"/>
  <c r="I1727" i="27"/>
  <c r="J1727" i="27"/>
  <c r="K1727" i="27"/>
  <c r="L1727" i="27"/>
  <c r="M1727" i="27"/>
  <c r="N1727" i="27"/>
  <c r="O1727" i="27"/>
  <c r="P1727" i="27"/>
  <c r="Q1727" i="27"/>
  <c r="R1727" i="27"/>
  <c r="S1727" i="27"/>
  <c r="H1728" i="27"/>
  <c r="I1728" i="27"/>
  <c r="J1728" i="27"/>
  <c r="K1728" i="27"/>
  <c r="L1728" i="27"/>
  <c r="M1728" i="27"/>
  <c r="N1728" i="27"/>
  <c r="O1728" i="27"/>
  <c r="P1728" i="27"/>
  <c r="Q1728" i="27"/>
  <c r="R1728" i="27"/>
  <c r="S1728" i="27"/>
  <c r="H1729" i="27"/>
  <c r="I1729" i="27"/>
  <c r="J1729" i="27"/>
  <c r="K1729" i="27"/>
  <c r="L1729" i="27"/>
  <c r="M1729" i="27"/>
  <c r="N1729" i="27"/>
  <c r="O1729" i="27"/>
  <c r="P1729" i="27"/>
  <c r="Q1729" i="27"/>
  <c r="R1729" i="27"/>
  <c r="S1729" i="27"/>
  <c r="H1730" i="27"/>
  <c r="I1730" i="27"/>
  <c r="J1730" i="27"/>
  <c r="K1730" i="27"/>
  <c r="L1730" i="27"/>
  <c r="M1730" i="27"/>
  <c r="N1730" i="27"/>
  <c r="O1730" i="27"/>
  <c r="P1730" i="27"/>
  <c r="Q1730" i="27"/>
  <c r="R1730" i="27"/>
  <c r="S1730" i="27"/>
  <c r="H1731" i="27"/>
  <c r="I1731" i="27"/>
  <c r="J1731" i="27"/>
  <c r="K1731" i="27"/>
  <c r="L1731" i="27"/>
  <c r="M1731" i="27"/>
  <c r="N1731" i="27"/>
  <c r="O1731" i="27"/>
  <c r="P1731" i="27"/>
  <c r="Q1731" i="27"/>
  <c r="R1731" i="27"/>
  <c r="S1731" i="27"/>
  <c r="H1732" i="27"/>
  <c r="I1732" i="27"/>
  <c r="J1732" i="27"/>
  <c r="K1732" i="27"/>
  <c r="L1732" i="27"/>
  <c r="M1732" i="27"/>
  <c r="N1732" i="27"/>
  <c r="O1732" i="27"/>
  <c r="P1732" i="27"/>
  <c r="Q1732" i="27"/>
  <c r="R1732" i="27"/>
  <c r="S1732" i="27"/>
  <c r="H1733" i="27"/>
  <c r="I1733" i="27"/>
  <c r="J1733" i="27"/>
  <c r="K1733" i="27"/>
  <c r="L1733" i="27"/>
  <c r="M1733" i="27"/>
  <c r="N1733" i="27"/>
  <c r="O1733" i="27"/>
  <c r="P1733" i="27"/>
  <c r="Q1733" i="27"/>
  <c r="R1733" i="27"/>
  <c r="S1733" i="27"/>
  <c r="H1734" i="27"/>
  <c r="I1734" i="27"/>
  <c r="J1734" i="27"/>
  <c r="K1734" i="27"/>
  <c r="L1734" i="27"/>
  <c r="M1734" i="27"/>
  <c r="N1734" i="27"/>
  <c r="O1734" i="27"/>
  <c r="P1734" i="27"/>
  <c r="Q1734" i="27"/>
  <c r="R1734" i="27"/>
  <c r="S1734" i="27"/>
  <c r="H1735" i="27"/>
  <c r="I1735" i="27"/>
  <c r="J1735" i="27"/>
  <c r="K1735" i="27"/>
  <c r="L1735" i="27"/>
  <c r="M1735" i="27"/>
  <c r="N1735" i="27"/>
  <c r="O1735" i="27"/>
  <c r="P1735" i="27"/>
  <c r="Q1735" i="27"/>
  <c r="R1735" i="27"/>
  <c r="S1735" i="27"/>
  <c r="H1736" i="27"/>
  <c r="I1736" i="27"/>
  <c r="J1736" i="27"/>
  <c r="K1736" i="27"/>
  <c r="L1736" i="27"/>
  <c r="M1736" i="27"/>
  <c r="N1736" i="27"/>
  <c r="O1736" i="27"/>
  <c r="P1736" i="27"/>
  <c r="Q1736" i="27"/>
  <c r="R1736" i="27"/>
  <c r="S1736" i="27"/>
  <c r="H1737" i="27"/>
  <c r="I1737" i="27"/>
  <c r="J1737" i="27"/>
  <c r="K1737" i="27"/>
  <c r="L1737" i="27"/>
  <c r="M1737" i="27"/>
  <c r="N1737" i="27"/>
  <c r="O1737" i="27"/>
  <c r="P1737" i="27"/>
  <c r="Q1737" i="27"/>
  <c r="R1737" i="27"/>
  <c r="S1737" i="27"/>
  <c r="H1738" i="27"/>
  <c r="I1738" i="27"/>
  <c r="J1738" i="27"/>
  <c r="K1738" i="27"/>
  <c r="L1738" i="27"/>
  <c r="M1738" i="27"/>
  <c r="N1738" i="27"/>
  <c r="O1738" i="27"/>
  <c r="P1738" i="27"/>
  <c r="Q1738" i="27"/>
  <c r="R1738" i="27"/>
  <c r="S1738" i="27"/>
  <c r="H1739" i="27"/>
  <c r="I1739" i="27"/>
  <c r="J1739" i="27"/>
  <c r="K1739" i="27"/>
  <c r="L1739" i="27"/>
  <c r="M1739" i="27"/>
  <c r="N1739" i="27"/>
  <c r="O1739" i="27"/>
  <c r="P1739" i="27"/>
  <c r="Q1739" i="27"/>
  <c r="R1739" i="27"/>
  <c r="S1739" i="27"/>
  <c r="H1740" i="27"/>
  <c r="I1740" i="27"/>
  <c r="J1740" i="27"/>
  <c r="K1740" i="27"/>
  <c r="L1740" i="27"/>
  <c r="M1740" i="27"/>
  <c r="N1740" i="27"/>
  <c r="O1740" i="27"/>
  <c r="P1740" i="27"/>
  <c r="Q1740" i="27"/>
  <c r="R1740" i="27"/>
  <c r="S1740" i="27"/>
  <c r="H1741" i="27"/>
  <c r="I1741" i="27"/>
  <c r="J1741" i="27"/>
  <c r="K1741" i="27"/>
  <c r="L1741" i="27"/>
  <c r="M1741" i="27"/>
  <c r="N1741" i="27"/>
  <c r="O1741" i="27"/>
  <c r="P1741" i="27"/>
  <c r="Q1741" i="27"/>
  <c r="R1741" i="27"/>
  <c r="S1741" i="27"/>
  <c r="H1742" i="27"/>
  <c r="I1742" i="27"/>
  <c r="J1742" i="27"/>
  <c r="K1742" i="27"/>
  <c r="L1742" i="27"/>
  <c r="M1742" i="27"/>
  <c r="N1742" i="27"/>
  <c r="O1742" i="27"/>
  <c r="P1742" i="27"/>
  <c r="Q1742" i="27"/>
  <c r="R1742" i="27"/>
  <c r="S1742" i="27"/>
  <c r="H1743" i="27"/>
  <c r="I1743" i="27"/>
  <c r="J1743" i="27"/>
  <c r="K1743" i="27"/>
  <c r="L1743" i="27"/>
  <c r="M1743" i="27"/>
  <c r="N1743" i="27"/>
  <c r="O1743" i="27"/>
  <c r="P1743" i="27"/>
  <c r="Q1743" i="27"/>
  <c r="R1743" i="27"/>
  <c r="S1743" i="27"/>
  <c r="H1744" i="27"/>
  <c r="I1744" i="27"/>
  <c r="J1744" i="27"/>
  <c r="K1744" i="27"/>
  <c r="L1744" i="27"/>
  <c r="M1744" i="27"/>
  <c r="N1744" i="27"/>
  <c r="O1744" i="27"/>
  <c r="P1744" i="27"/>
  <c r="Q1744" i="27"/>
  <c r="R1744" i="27"/>
  <c r="S1744" i="27"/>
  <c r="H1745" i="27"/>
  <c r="I1745" i="27"/>
  <c r="J1745" i="27"/>
  <c r="K1745" i="27"/>
  <c r="L1745" i="27"/>
  <c r="M1745" i="27"/>
  <c r="N1745" i="27"/>
  <c r="O1745" i="27"/>
  <c r="P1745" i="27"/>
  <c r="Q1745" i="27"/>
  <c r="R1745" i="27"/>
  <c r="S1745" i="27"/>
  <c r="H1746" i="27"/>
  <c r="I1746" i="27"/>
  <c r="J1746" i="27"/>
  <c r="K1746" i="27"/>
  <c r="L1746" i="27"/>
  <c r="M1746" i="27"/>
  <c r="N1746" i="27"/>
  <c r="O1746" i="27"/>
  <c r="P1746" i="27"/>
  <c r="Q1746" i="27"/>
  <c r="R1746" i="27"/>
  <c r="S1746" i="27"/>
  <c r="H1747" i="27"/>
  <c r="I1747" i="27"/>
  <c r="J1747" i="27"/>
  <c r="K1747" i="27"/>
  <c r="L1747" i="27"/>
  <c r="M1747" i="27"/>
  <c r="N1747" i="27"/>
  <c r="O1747" i="27"/>
  <c r="P1747" i="27"/>
  <c r="Q1747" i="27"/>
  <c r="R1747" i="27"/>
  <c r="S1747" i="27"/>
  <c r="H1748" i="27"/>
  <c r="I1748" i="27"/>
  <c r="J1748" i="27"/>
  <c r="K1748" i="27"/>
  <c r="L1748" i="27"/>
  <c r="M1748" i="27"/>
  <c r="N1748" i="27"/>
  <c r="O1748" i="27"/>
  <c r="P1748" i="27"/>
  <c r="Q1748" i="27"/>
  <c r="R1748" i="27"/>
  <c r="S1748" i="27"/>
  <c r="H1749" i="27"/>
  <c r="I1749" i="27"/>
  <c r="J1749" i="27"/>
  <c r="K1749" i="27"/>
  <c r="L1749" i="27"/>
  <c r="M1749" i="27"/>
  <c r="N1749" i="27"/>
  <c r="O1749" i="27"/>
  <c r="P1749" i="27"/>
  <c r="Q1749" i="27"/>
  <c r="R1749" i="27"/>
  <c r="S1749" i="27"/>
  <c r="H1750" i="27"/>
  <c r="I1750" i="27"/>
  <c r="J1750" i="27"/>
  <c r="K1750" i="27"/>
  <c r="L1750" i="27"/>
  <c r="M1750" i="27"/>
  <c r="N1750" i="27"/>
  <c r="O1750" i="27"/>
  <c r="P1750" i="27"/>
  <c r="Q1750" i="27"/>
  <c r="R1750" i="27"/>
  <c r="S1750" i="27"/>
  <c r="H1751" i="27"/>
  <c r="I1751" i="27"/>
  <c r="J1751" i="27"/>
  <c r="K1751" i="27"/>
  <c r="L1751" i="27"/>
  <c r="M1751" i="27"/>
  <c r="N1751" i="27"/>
  <c r="O1751" i="27"/>
  <c r="P1751" i="27"/>
  <c r="Q1751" i="27"/>
  <c r="R1751" i="27"/>
  <c r="S1751" i="27"/>
  <c r="H1752" i="27"/>
  <c r="I1752" i="27"/>
  <c r="J1752" i="27"/>
  <c r="K1752" i="27"/>
  <c r="L1752" i="27"/>
  <c r="M1752" i="27"/>
  <c r="N1752" i="27"/>
  <c r="O1752" i="27"/>
  <c r="P1752" i="27"/>
  <c r="Q1752" i="27"/>
  <c r="R1752" i="27"/>
  <c r="S1752" i="27"/>
  <c r="H1753" i="27"/>
  <c r="I1753" i="27"/>
  <c r="J1753" i="27"/>
  <c r="K1753" i="27"/>
  <c r="L1753" i="27"/>
  <c r="M1753" i="27"/>
  <c r="N1753" i="27"/>
  <c r="O1753" i="27"/>
  <c r="P1753" i="27"/>
  <c r="Q1753" i="27"/>
  <c r="R1753" i="27"/>
  <c r="S1753" i="27"/>
  <c r="H1754" i="27"/>
  <c r="I1754" i="27"/>
  <c r="J1754" i="27"/>
  <c r="K1754" i="27"/>
  <c r="L1754" i="27"/>
  <c r="M1754" i="27"/>
  <c r="N1754" i="27"/>
  <c r="O1754" i="27"/>
  <c r="P1754" i="27"/>
  <c r="Q1754" i="27"/>
  <c r="R1754" i="27"/>
  <c r="S1754" i="27"/>
  <c r="H1755" i="27"/>
  <c r="I1755" i="27"/>
  <c r="J1755" i="27"/>
  <c r="K1755" i="27"/>
  <c r="L1755" i="27"/>
  <c r="M1755" i="27"/>
  <c r="N1755" i="27"/>
  <c r="O1755" i="27"/>
  <c r="P1755" i="27"/>
  <c r="Q1755" i="27"/>
  <c r="R1755" i="27"/>
  <c r="S1755" i="27"/>
  <c r="H1756" i="27"/>
  <c r="I1756" i="27"/>
  <c r="J1756" i="27"/>
  <c r="K1756" i="27"/>
  <c r="L1756" i="27"/>
  <c r="M1756" i="27"/>
  <c r="N1756" i="27"/>
  <c r="O1756" i="27"/>
  <c r="P1756" i="27"/>
  <c r="Q1756" i="27"/>
  <c r="R1756" i="27"/>
  <c r="S1756" i="27"/>
  <c r="H1757" i="27"/>
  <c r="I1757" i="27"/>
  <c r="J1757" i="27"/>
  <c r="K1757" i="27"/>
  <c r="L1757" i="27"/>
  <c r="M1757" i="27"/>
  <c r="N1757" i="27"/>
  <c r="O1757" i="27"/>
  <c r="P1757" i="27"/>
  <c r="Q1757" i="27"/>
  <c r="R1757" i="27"/>
  <c r="S1757" i="27"/>
  <c r="H1758" i="27"/>
  <c r="I1758" i="27"/>
  <c r="J1758" i="27"/>
  <c r="K1758" i="27"/>
  <c r="L1758" i="27"/>
  <c r="M1758" i="27"/>
  <c r="N1758" i="27"/>
  <c r="O1758" i="27"/>
  <c r="P1758" i="27"/>
  <c r="Q1758" i="27"/>
  <c r="R1758" i="27"/>
  <c r="S1758" i="27"/>
  <c r="H1759" i="27"/>
  <c r="I1759" i="27"/>
  <c r="J1759" i="27"/>
  <c r="K1759" i="27"/>
  <c r="L1759" i="27"/>
  <c r="M1759" i="27"/>
  <c r="N1759" i="27"/>
  <c r="O1759" i="27"/>
  <c r="P1759" i="27"/>
  <c r="Q1759" i="27"/>
  <c r="R1759" i="27"/>
  <c r="S1759" i="27"/>
  <c r="H1760" i="27"/>
  <c r="I1760" i="27"/>
  <c r="J1760" i="27"/>
  <c r="K1760" i="27"/>
  <c r="L1760" i="27"/>
  <c r="M1760" i="27"/>
  <c r="N1760" i="27"/>
  <c r="O1760" i="27"/>
  <c r="P1760" i="27"/>
  <c r="Q1760" i="27"/>
  <c r="R1760" i="27"/>
  <c r="S1760" i="27"/>
  <c r="H1761" i="27"/>
  <c r="I1761" i="27"/>
  <c r="J1761" i="27"/>
  <c r="K1761" i="27"/>
  <c r="L1761" i="27"/>
  <c r="M1761" i="27"/>
  <c r="N1761" i="27"/>
  <c r="O1761" i="27"/>
  <c r="P1761" i="27"/>
  <c r="Q1761" i="27"/>
  <c r="R1761" i="27"/>
  <c r="S1761" i="27"/>
  <c r="H1762" i="27"/>
  <c r="I1762" i="27"/>
  <c r="J1762" i="27"/>
  <c r="K1762" i="27"/>
  <c r="L1762" i="27"/>
  <c r="M1762" i="27"/>
  <c r="N1762" i="27"/>
  <c r="O1762" i="27"/>
  <c r="P1762" i="27"/>
  <c r="Q1762" i="27"/>
  <c r="R1762" i="27"/>
  <c r="S1762" i="27"/>
  <c r="H1763" i="27"/>
  <c r="I1763" i="27"/>
  <c r="J1763" i="27"/>
  <c r="K1763" i="27"/>
  <c r="L1763" i="27"/>
  <c r="M1763" i="27"/>
  <c r="N1763" i="27"/>
  <c r="O1763" i="27"/>
  <c r="P1763" i="27"/>
  <c r="Q1763" i="27"/>
  <c r="R1763" i="27"/>
  <c r="S1763" i="27"/>
  <c r="H1764" i="27"/>
  <c r="I1764" i="27"/>
  <c r="J1764" i="27"/>
  <c r="K1764" i="27"/>
  <c r="L1764" i="27"/>
  <c r="M1764" i="27"/>
  <c r="N1764" i="27"/>
  <c r="O1764" i="27"/>
  <c r="P1764" i="27"/>
  <c r="Q1764" i="27"/>
  <c r="R1764" i="27"/>
  <c r="S1764" i="27"/>
  <c r="H1765" i="27"/>
  <c r="I1765" i="27"/>
  <c r="J1765" i="27"/>
  <c r="K1765" i="27"/>
  <c r="L1765" i="27"/>
  <c r="M1765" i="27"/>
  <c r="N1765" i="27"/>
  <c r="O1765" i="27"/>
  <c r="P1765" i="27"/>
  <c r="Q1765" i="27"/>
  <c r="R1765" i="27"/>
  <c r="S1765" i="27"/>
  <c r="H1766" i="27"/>
  <c r="I1766" i="27"/>
  <c r="J1766" i="27"/>
  <c r="K1766" i="27"/>
  <c r="L1766" i="27"/>
  <c r="M1766" i="27"/>
  <c r="N1766" i="27"/>
  <c r="O1766" i="27"/>
  <c r="P1766" i="27"/>
  <c r="Q1766" i="27"/>
  <c r="R1766" i="27"/>
  <c r="S1766" i="27"/>
  <c r="H1767" i="27"/>
  <c r="I1767" i="27"/>
  <c r="J1767" i="27"/>
  <c r="K1767" i="27"/>
  <c r="L1767" i="27"/>
  <c r="M1767" i="27"/>
  <c r="N1767" i="27"/>
  <c r="O1767" i="27"/>
  <c r="P1767" i="27"/>
  <c r="Q1767" i="27"/>
  <c r="R1767" i="27"/>
  <c r="S1767" i="27"/>
  <c r="H1768" i="27"/>
  <c r="I1768" i="27"/>
  <c r="J1768" i="27"/>
  <c r="K1768" i="27"/>
  <c r="L1768" i="27"/>
  <c r="M1768" i="27"/>
  <c r="N1768" i="27"/>
  <c r="O1768" i="27"/>
  <c r="P1768" i="27"/>
  <c r="Q1768" i="27"/>
  <c r="R1768" i="27"/>
  <c r="S1768" i="27"/>
  <c r="H1769" i="27"/>
  <c r="I1769" i="27"/>
  <c r="J1769" i="27"/>
  <c r="K1769" i="27"/>
  <c r="L1769" i="27"/>
  <c r="M1769" i="27"/>
  <c r="N1769" i="27"/>
  <c r="O1769" i="27"/>
  <c r="P1769" i="27"/>
  <c r="Q1769" i="27"/>
  <c r="R1769" i="27"/>
  <c r="S1769" i="27"/>
  <c r="H1770" i="27"/>
  <c r="I1770" i="27"/>
  <c r="J1770" i="27"/>
  <c r="K1770" i="27"/>
  <c r="L1770" i="27"/>
  <c r="M1770" i="27"/>
  <c r="N1770" i="27"/>
  <c r="O1770" i="27"/>
  <c r="P1770" i="27"/>
  <c r="Q1770" i="27"/>
  <c r="R1770" i="27"/>
  <c r="S1770" i="27"/>
  <c r="H1771" i="27"/>
  <c r="I1771" i="27"/>
  <c r="J1771" i="27"/>
  <c r="K1771" i="27"/>
  <c r="L1771" i="27"/>
  <c r="M1771" i="27"/>
  <c r="N1771" i="27"/>
  <c r="O1771" i="27"/>
  <c r="P1771" i="27"/>
  <c r="Q1771" i="27"/>
  <c r="R1771" i="27"/>
  <c r="S1771" i="27"/>
  <c r="H1772" i="27"/>
  <c r="I1772" i="27"/>
  <c r="J1772" i="27"/>
  <c r="K1772" i="27"/>
  <c r="L1772" i="27"/>
  <c r="M1772" i="27"/>
  <c r="N1772" i="27"/>
  <c r="O1772" i="27"/>
  <c r="P1772" i="27"/>
  <c r="Q1772" i="27"/>
  <c r="R1772" i="27"/>
  <c r="S1772" i="27"/>
  <c r="H1773" i="27"/>
  <c r="I1773" i="27"/>
  <c r="J1773" i="27"/>
  <c r="K1773" i="27"/>
  <c r="L1773" i="27"/>
  <c r="M1773" i="27"/>
  <c r="N1773" i="27"/>
  <c r="O1773" i="27"/>
  <c r="P1773" i="27"/>
  <c r="Q1773" i="27"/>
  <c r="R1773" i="27"/>
  <c r="S1773" i="27"/>
  <c r="H1774" i="27"/>
  <c r="I1774" i="27"/>
  <c r="J1774" i="27"/>
  <c r="K1774" i="27"/>
  <c r="L1774" i="27"/>
  <c r="M1774" i="27"/>
  <c r="N1774" i="27"/>
  <c r="O1774" i="27"/>
  <c r="P1774" i="27"/>
  <c r="Q1774" i="27"/>
  <c r="R1774" i="27"/>
  <c r="S1774" i="27"/>
  <c r="H1775" i="27"/>
  <c r="I1775" i="27"/>
  <c r="J1775" i="27"/>
  <c r="K1775" i="27"/>
  <c r="L1775" i="27"/>
  <c r="M1775" i="27"/>
  <c r="N1775" i="27"/>
  <c r="O1775" i="27"/>
  <c r="P1775" i="27"/>
  <c r="Q1775" i="27"/>
  <c r="R1775" i="27"/>
  <c r="S1775" i="27"/>
  <c r="H1776" i="27"/>
  <c r="I1776" i="27"/>
  <c r="J1776" i="27"/>
  <c r="K1776" i="27"/>
  <c r="L1776" i="27"/>
  <c r="M1776" i="27"/>
  <c r="N1776" i="27"/>
  <c r="O1776" i="27"/>
  <c r="P1776" i="27"/>
  <c r="Q1776" i="27"/>
  <c r="R1776" i="27"/>
  <c r="S1776" i="27"/>
  <c r="H1777" i="27"/>
  <c r="I1777" i="27"/>
  <c r="J1777" i="27"/>
  <c r="K1777" i="27"/>
  <c r="L1777" i="27"/>
  <c r="M1777" i="27"/>
  <c r="N1777" i="27"/>
  <c r="O1777" i="27"/>
  <c r="P1777" i="27"/>
  <c r="Q1777" i="27"/>
  <c r="R1777" i="27"/>
  <c r="S1777" i="27"/>
  <c r="H1778" i="27"/>
  <c r="I1778" i="27"/>
  <c r="J1778" i="27"/>
  <c r="K1778" i="27"/>
  <c r="L1778" i="27"/>
  <c r="M1778" i="27"/>
  <c r="N1778" i="27"/>
  <c r="O1778" i="27"/>
  <c r="P1778" i="27"/>
  <c r="Q1778" i="27"/>
  <c r="R1778" i="27"/>
  <c r="S1778" i="27"/>
  <c r="H1779" i="27"/>
  <c r="I1779" i="27"/>
  <c r="J1779" i="27"/>
  <c r="K1779" i="27"/>
  <c r="L1779" i="27"/>
  <c r="M1779" i="27"/>
  <c r="N1779" i="27"/>
  <c r="O1779" i="27"/>
  <c r="P1779" i="27"/>
  <c r="Q1779" i="27"/>
  <c r="R1779" i="27"/>
  <c r="S1779" i="27"/>
  <c r="H1780" i="27"/>
  <c r="I1780" i="27"/>
  <c r="J1780" i="27"/>
  <c r="K1780" i="27"/>
  <c r="L1780" i="27"/>
  <c r="M1780" i="27"/>
  <c r="N1780" i="27"/>
  <c r="O1780" i="27"/>
  <c r="P1780" i="27"/>
  <c r="Q1780" i="27"/>
  <c r="R1780" i="27"/>
  <c r="S1780" i="27"/>
  <c r="H1781" i="27"/>
  <c r="I1781" i="27"/>
  <c r="J1781" i="27"/>
  <c r="K1781" i="27"/>
  <c r="L1781" i="27"/>
  <c r="M1781" i="27"/>
  <c r="N1781" i="27"/>
  <c r="O1781" i="27"/>
  <c r="P1781" i="27"/>
  <c r="Q1781" i="27"/>
  <c r="R1781" i="27"/>
  <c r="S1781" i="27"/>
  <c r="H1782" i="27"/>
  <c r="I1782" i="27"/>
  <c r="J1782" i="27"/>
  <c r="K1782" i="27"/>
  <c r="L1782" i="27"/>
  <c r="M1782" i="27"/>
  <c r="N1782" i="27"/>
  <c r="O1782" i="27"/>
  <c r="P1782" i="27"/>
  <c r="Q1782" i="27"/>
  <c r="R1782" i="27"/>
  <c r="S1782" i="27"/>
  <c r="H1783" i="27"/>
  <c r="I1783" i="27"/>
  <c r="J1783" i="27"/>
  <c r="K1783" i="27"/>
  <c r="L1783" i="27"/>
  <c r="M1783" i="27"/>
  <c r="N1783" i="27"/>
  <c r="O1783" i="27"/>
  <c r="P1783" i="27"/>
  <c r="Q1783" i="27"/>
  <c r="R1783" i="27"/>
  <c r="S1783" i="27"/>
  <c r="H1784" i="27"/>
  <c r="I1784" i="27"/>
  <c r="J1784" i="27"/>
  <c r="K1784" i="27"/>
  <c r="L1784" i="27"/>
  <c r="M1784" i="27"/>
  <c r="N1784" i="27"/>
  <c r="O1784" i="27"/>
  <c r="P1784" i="27"/>
  <c r="Q1784" i="27"/>
  <c r="R1784" i="27"/>
  <c r="S1784" i="27"/>
  <c r="H1785" i="27"/>
  <c r="I1785" i="27"/>
  <c r="J1785" i="27"/>
  <c r="K1785" i="27"/>
  <c r="L1785" i="27"/>
  <c r="M1785" i="27"/>
  <c r="N1785" i="27"/>
  <c r="O1785" i="27"/>
  <c r="P1785" i="27"/>
  <c r="Q1785" i="27"/>
  <c r="R1785" i="27"/>
  <c r="S1785" i="27"/>
  <c r="H1786" i="27"/>
  <c r="I1786" i="27"/>
  <c r="J1786" i="27"/>
  <c r="K1786" i="27"/>
  <c r="L1786" i="27"/>
  <c r="M1786" i="27"/>
  <c r="N1786" i="27"/>
  <c r="O1786" i="27"/>
  <c r="P1786" i="27"/>
  <c r="Q1786" i="27"/>
  <c r="R1786" i="27"/>
  <c r="S1786" i="27"/>
  <c r="H1787" i="27"/>
  <c r="I1787" i="27"/>
  <c r="J1787" i="27"/>
  <c r="K1787" i="27"/>
  <c r="L1787" i="27"/>
  <c r="M1787" i="27"/>
  <c r="N1787" i="27"/>
  <c r="O1787" i="27"/>
  <c r="P1787" i="27"/>
  <c r="Q1787" i="27"/>
  <c r="R1787" i="27"/>
  <c r="S1787" i="27"/>
  <c r="H1788" i="27"/>
  <c r="I1788" i="27"/>
  <c r="J1788" i="27"/>
  <c r="K1788" i="27"/>
  <c r="L1788" i="27"/>
  <c r="M1788" i="27"/>
  <c r="N1788" i="27"/>
  <c r="O1788" i="27"/>
  <c r="P1788" i="27"/>
  <c r="Q1788" i="27"/>
  <c r="R1788" i="27"/>
  <c r="S1788" i="27"/>
  <c r="H1789" i="27"/>
  <c r="I1789" i="27"/>
  <c r="J1789" i="27"/>
  <c r="K1789" i="27"/>
  <c r="L1789" i="27"/>
  <c r="M1789" i="27"/>
  <c r="N1789" i="27"/>
  <c r="O1789" i="27"/>
  <c r="P1789" i="27"/>
  <c r="Q1789" i="27"/>
  <c r="R1789" i="27"/>
  <c r="S1789" i="27"/>
  <c r="H1790" i="27"/>
  <c r="I1790" i="27"/>
  <c r="J1790" i="27"/>
  <c r="K1790" i="27"/>
  <c r="L1790" i="27"/>
  <c r="M1790" i="27"/>
  <c r="N1790" i="27"/>
  <c r="O1790" i="27"/>
  <c r="P1790" i="27"/>
  <c r="Q1790" i="27"/>
  <c r="R1790" i="27"/>
  <c r="S1790" i="27"/>
  <c r="H1791" i="27"/>
  <c r="I1791" i="27"/>
  <c r="J1791" i="27"/>
  <c r="K1791" i="27"/>
  <c r="L1791" i="27"/>
  <c r="M1791" i="27"/>
  <c r="N1791" i="27"/>
  <c r="O1791" i="27"/>
  <c r="P1791" i="27"/>
  <c r="Q1791" i="27"/>
  <c r="R1791" i="27"/>
  <c r="S1791" i="27"/>
  <c r="H1792" i="27"/>
  <c r="I1792" i="27"/>
  <c r="J1792" i="27"/>
  <c r="K1792" i="27"/>
  <c r="L1792" i="27"/>
  <c r="M1792" i="27"/>
  <c r="N1792" i="27"/>
  <c r="O1792" i="27"/>
  <c r="P1792" i="27"/>
  <c r="Q1792" i="27"/>
  <c r="R1792" i="27"/>
  <c r="S1792" i="27"/>
  <c r="H1793" i="27"/>
  <c r="I1793" i="27"/>
  <c r="J1793" i="27"/>
  <c r="K1793" i="27"/>
  <c r="L1793" i="27"/>
  <c r="M1793" i="27"/>
  <c r="N1793" i="27"/>
  <c r="O1793" i="27"/>
  <c r="P1793" i="27"/>
  <c r="Q1793" i="27"/>
  <c r="R1793" i="27"/>
  <c r="S1793" i="27"/>
  <c r="H1794" i="27"/>
  <c r="I1794" i="27"/>
  <c r="J1794" i="27"/>
  <c r="K1794" i="27"/>
  <c r="L1794" i="27"/>
  <c r="M1794" i="27"/>
  <c r="N1794" i="27"/>
  <c r="O1794" i="27"/>
  <c r="P1794" i="27"/>
  <c r="Q1794" i="27"/>
  <c r="R1794" i="27"/>
  <c r="S1794" i="27"/>
  <c r="H1795" i="27"/>
  <c r="I1795" i="27"/>
  <c r="J1795" i="27"/>
  <c r="K1795" i="27"/>
  <c r="L1795" i="27"/>
  <c r="M1795" i="27"/>
  <c r="N1795" i="27"/>
  <c r="O1795" i="27"/>
  <c r="P1795" i="27"/>
  <c r="Q1795" i="27"/>
  <c r="R1795" i="27"/>
  <c r="S1795" i="27"/>
  <c r="H1796" i="27"/>
  <c r="I1796" i="27"/>
  <c r="J1796" i="27"/>
  <c r="K1796" i="27"/>
  <c r="L1796" i="27"/>
  <c r="M1796" i="27"/>
  <c r="N1796" i="27"/>
  <c r="O1796" i="27"/>
  <c r="P1796" i="27"/>
  <c r="Q1796" i="27"/>
  <c r="R1796" i="27"/>
  <c r="S1796" i="27"/>
  <c r="H1797" i="27"/>
  <c r="I1797" i="27"/>
  <c r="J1797" i="27"/>
  <c r="K1797" i="27"/>
  <c r="L1797" i="27"/>
  <c r="M1797" i="27"/>
  <c r="N1797" i="27"/>
  <c r="O1797" i="27"/>
  <c r="P1797" i="27"/>
  <c r="Q1797" i="27"/>
  <c r="R1797" i="27"/>
  <c r="S1797" i="27"/>
  <c r="H1798" i="27"/>
  <c r="I1798" i="27"/>
  <c r="J1798" i="27"/>
  <c r="K1798" i="27"/>
  <c r="L1798" i="27"/>
  <c r="M1798" i="27"/>
  <c r="N1798" i="27"/>
  <c r="O1798" i="27"/>
  <c r="P1798" i="27"/>
  <c r="Q1798" i="27"/>
  <c r="R1798" i="27"/>
  <c r="S1798" i="27"/>
  <c r="H1799" i="27"/>
  <c r="I1799" i="27"/>
  <c r="J1799" i="27"/>
  <c r="K1799" i="27"/>
  <c r="L1799" i="27"/>
  <c r="M1799" i="27"/>
  <c r="N1799" i="27"/>
  <c r="O1799" i="27"/>
  <c r="P1799" i="27"/>
  <c r="Q1799" i="27"/>
  <c r="R1799" i="27"/>
  <c r="S1799" i="27"/>
  <c r="H1800" i="27"/>
  <c r="I1800" i="27"/>
  <c r="J1800" i="27"/>
  <c r="K1800" i="27"/>
  <c r="L1800" i="27"/>
  <c r="M1800" i="27"/>
  <c r="N1800" i="27"/>
  <c r="O1800" i="27"/>
  <c r="P1800" i="27"/>
  <c r="Q1800" i="27"/>
  <c r="R1800" i="27"/>
  <c r="S1800" i="27"/>
  <c r="H1801" i="27"/>
  <c r="I1801" i="27"/>
  <c r="J1801" i="27"/>
  <c r="K1801" i="27"/>
  <c r="L1801" i="27"/>
  <c r="M1801" i="27"/>
  <c r="N1801" i="27"/>
  <c r="O1801" i="27"/>
  <c r="P1801" i="27"/>
  <c r="Q1801" i="27"/>
  <c r="R1801" i="27"/>
  <c r="S1801" i="27"/>
  <c r="H1802" i="27"/>
  <c r="I1802" i="27"/>
  <c r="J1802" i="27"/>
  <c r="K1802" i="27"/>
  <c r="L1802" i="27"/>
  <c r="M1802" i="27"/>
  <c r="N1802" i="27"/>
  <c r="O1802" i="27"/>
  <c r="P1802" i="27"/>
  <c r="Q1802" i="27"/>
  <c r="R1802" i="27"/>
  <c r="S1802" i="27"/>
  <c r="H1803" i="27"/>
  <c r="I1803" i="27"/>
  <c r="J1803" i="27"/>
  <c r="K1803" i="27"/>
  <c r="L1803" i="27"/>
  <c r="M1803" i="27"/>
  <c r="N1803" i="27"/>
  <c r="O1803" i="27"/>
  <c r="P1803" i="27"/>
  <c r="Q1803" i="27"/>
  <c r="R1803" i="27"/>
  <c r="S1803" i="27"/>
  <c r="H1804" i="27"/>
  <c r="I1804" i="27"/>
  <c r="J1804" i="27"/>
  <c r="K1804" i="27"/>
  <c r="L1804" i="27"/>
  <c r="M1804" i="27"/>
  <c r="N1804" i="27"/>
  <c r="O1804" i="27"/>
  <c r="P1804" i="27"/>
  <c r="Q1804" i="27"/>
  <c r="R1804" i="27"/>
  <c r="S1804" i="27"/>
  <c r="H1805" i="27"/>
  <c r="I1805" i="27"/>
  <c r="J1805" i="27"/>
  <c r="K1805" i="27"/>
  <c r="L1805" i="27"/>
  <c r="M1805" i="27"/>
  <c r="N1805" i="27"/>
  <c r="O1805" i="27"/>
  <c r="P1805" i="27"/>
  <c r="Q1805" i="27"/>
  <c r="R1805" i="27"/>
  <c r="S1805" i="27"/>
  <c r="H1806" i="27"/>
  <c r="I1806" i="27"/>
  <c r="J1806" i="27"/>
  <c r="K1806" i="27"/>
  <c r="L1806" i="27"/>
  <c r="M1806" i="27"/>
  <c r="N1806" i="27"/>
  <c r="O1806" i="27"/>
  <c r="P1806" i="27"/>
  <c r="Q1806" i="27"/>
  <c r="R1806" i="27"/>
  <c r="S1806" i="27"/>
  <c r="H1807" i="27"/>
  <c r="I1807" i="27"/>
  <c r="J1807" i="27"/>
  <c r="K1807" i="27"/>
  <c r="L1807" i="27"/>
  <c r="M1807" i="27"/>
  <c r="N1807" i="27"/>
  <c r="O1807" i="27"/>
  <c r="P1807" i="27"/>
  <c r="Q1807" i="27"/>
  <c r="R1807" i="27"/>
  <c r="S1807" i="27"/>
  <c r="H1808" i="27"/>
  <c r="I1808" i="27"/>
  <c r="J1808" i="27"/>
  <c r="K1808" i="27"/>
  <c r="L1808" i="27"/>
  <c r="M1808" i="27"/>
  <c r="N1808" i="27"/>
  <c r="O1808" i="27"/>
  <c r="P1808" i="27"/>
  <c r="Q1808" i="27"/>
  <c r="R1808" i="27"/>
  <c r="S1808" i="27"/>
  <c r="H1809" i="27"/>
  <c r="I1809" i="27"/>
  <c r="J1809" i="27"/>
  <c r="K1809" i="27"/>
  <c r="L1809" i="27"/>
  <c r="M1809" i="27"/>
  <c r="N1809" i="27"/>
  <c r="O1809" i="27"/>
  <c r="P1809" i="27"/>
  <c r="Q1809" i="27"/>
  <c r="R1809" i="27"/>
  <c r="S1809" i="27"/>
  <c r="H1810" i="27"/>
  <c r="I1810" i="27"/>
  <c r="J1810" i="27"/>
  <c r="K1810" i="27"/>
  <c r="L1810" i="27"/>
  <c r="M1810" i="27"/>
  <c r="N1810" i="27"/>
  <c r="O1810" i="27"/>
  <c r="P1810" i="27"/>
  <c r="Q1810" i="27"/>
  <c r="R1810" i="27"/>
  <c r="S1810" i="27"/>
  <c r="H1811" i="27"/>
  <c r="I1811" i="27"/>
  <c r="J1811" i="27"/>
  <c r="K1811" i="27"/>
  <c r="L1811" i="27"/>
  <c r="M1811" i="27"/>
  <c r="N1811" i="27"/>
  <c r="O1811" i="27"/>
  <c r="P1811" i="27"/>
  <c r="Q1811" i="27"/>
  <c r="R1811" i="27"/>
  <c r="S1811" i="27"/>
  <c r="H1812" i="27"/>
  <c r="I1812" i="27"/>
  <c r="J1812" i="27"/>
  <c r="K1812" i="27"/>
  <c r="L1812" i="27"/>
  <c r="M1812" i="27"/>
  <c r="N1812" i="27"/>
  <c r="O1812" i="27"/>
  <c r="P1812" i="27"/>
  <c r="Q1812" i="27"/>
  <c r="R1812" i="27"/>
  <c r="S1812" i="27"/>
  <c r="H1813" i="27"/>
  <c r="I1813" i="27"/>
  <c r="J1813" i="27"/>
  <c r="K1813" i="27"/>
  <c r="L1813" i="27"/>
  <c r="M1813" i="27"/>
  <c r="N1813" i="27"/>
  <c r="O1813" i="27"/>
  <c r="P1813" i="27"/>
  <c r="Q1813" i="27"/>
  <c r="R1813" i="27"/>
  <c r="S1813" i="27"/>
  <c r="H1814" i="27"/>
  <c r="I1814" i="27"/>
  <c r="J1814" i="27"/>
  <c r="K1814" i="27"/>
  <c r="L1814" i="27"/>
  <c r="M1814" i="27"/>
  <c r="N1814" i="27"/>
  <c r="O1814" i="27"/>
  <c r="P1814" i="27"/>
  <c r="Q1814" i="27"/>
  <c r="R1814" i="27"/>
  <c r="S1814" i="27"/>
  <c r="H1815" i="27"/>
  <c r="I1815" i="27"/>
  <c r="J1815" i="27"/>
  <c r="K1815" i="27"/>
  <c r="L1815" i="27"/>
  <c r="M1815" i="27"/>
  <c r="N1815" i="27"/>
  <c r="O1815" i="27"/>
  <c r="P1815" i="27"/>
  <c r="Q1815" i="27"/>
  <c r="R1815" i="27"/>
  <c r="S1815" i="27"/>
  <c r="H1816" i="27"/>
  <c r="I1816" i="27"/>
  <c r="J1816" i="27"/>
  <c r="K1816" i="27"/>
  <c r="L1816" i="27"/>
  <c r="M1816" i="27"/>
  <c r="N1816" i="27"/>
  <c r="O1816" i="27"/>
  <c r="P1816" i="27"/>
  <c r="Q1816" i="27"/>
  <c r="R1816" i="27"/>
  <c r="S1816" i="27"/>
  <c r="H1817" i="27"/>
  <c r="I1817" i="27"/>
  <c r="J1817" i="27"/>
  <c r="K1817" i="27"/>
  <c r="L1817" i="27"/>
  <c r="M1817" i="27"/>
  <c r="N1817" i="27"/>
  <c r="O1817" i="27"/>
  <c r="P1817" i="27"/>
  <c r="Q1817" i="27"/>
  <c r="R1817" i="27"/>
  <c r="S1817" i="27"/>
  <c r="H1818" i="27"/>
  <c r="I1818" i="27"/>
  <c r="J1818" i="27"/>
  <c r="K1818" i="27"/>
  <c r="L1818" i="27"/>
  <c r="M1818" i="27"/>
  <c r="N1818" i="27"/>
  <c r="O1818" i="27"/>
  <c r="P1818" i="27"/>
  <c r="Q1818" i="27"/>
  <c r="R1818" i="27"/>
  <c r="S1818" i="27"/>
  <c r="H1819" i="27"/>
  <c r="I1819" i="27"/>
  <c r="J1819" i="27"/>
  <c r="K1819" i="27"/>
  <c r="L1819" i="27"/>
  <c r="M1819" i="27"/>
  <c r="N1819" i="27"/>
  <c r="O1819" i="27"/>
  <c r="P1819" i="27"/>
  <c r="Q1819" i="27"/>
  <c r="R1819" i="27"/>
  <c r="S1819" i="27"/>
  <c r="H1820" i="27"/>
  <c r="I1820" i="27"/>
  <c r="J1820" i="27"/>
  <c r="K1820" i="27"/>
  <c r="L1820" i="27"/>
  <c r="M1820" i="27"/>
  <c r="N1820" i="27"/>
  <c r="O1820" i="27"/>
  <c r="P1820" i="27"/>
  <c r="Q1820" i="27"/>
  <c r="R1820" i="27"/>
  <c r="S1820" i="27"/>
  <c r="H1821" i="27"/>
  <c r="I1821" i="27"/>
  <c r="J1821" i="27"/>
  <c r="K1821" i="27"/>
  <c r="L1821" i="27"/>
  <c r="M1821" i="27"/>
  <c r="N1821" i="27"/>
  <c r="O1821" i="27"/>
  <c r="P1821" i="27"/>
  <c r="Q1821" i="27"/>
  <c r="R1821" i="27"/>
  <c r="S1821" i="27"/>
  <c r="H1822" i="27"/>
  <c r="I1822" i="27"/>
  <c r="J1822" i="27"/>
  <c r="K1822" i="27"/>
  <c r="L1822" i="27"/>
  <c r="M1822" i="27"/>
  <c r="N1822" i="27"/>
  <c r="O1822" i="27"/>
  <c r="P1822" i="27"/>
  <c r="Q1822" i="27"/>
  <c r="R1822" i="27"/>
  <c r="S1822" i="27"/>
  <c r="H1823" i="27"/>
  <c r="I1823" i="27"/>
  <c r="J1823" i="27"/>
  <c r="K1823" i="27"/>
  <c r="L1823" i="27"/>
  <c r="M1823" i="27"/>
  <c r="N1823" i="27"/>
  <c r="O1823" i="27"/>
  <c r="P1823" i="27"/>
  <c r="Q1823" i="27"/>
  <c r="R1823" i="27"/>
  <c r="S1823" i="27"/>
  <c r="H1824" i="27"/>
  <c r="I1824" i="27"/>
  <c r="J1824" i="27"/>
  <c r="K1824" i="27"/>
  <c r="L1824" i="27"/>
  <c r="M1824" i="27"/>
  <c r="N1824" i="27"/>
  <c r="O1824" i="27"/>
  <c r="P1824" i="27"/>
  <c r="Q1824" i="27"/>
  <c r="R1824" i="27"/>
  <c r="S1824" i="27"/>
  <c r="H1825" i="27"/>
  <c r="I1825" i="27"/>
  <c r="J1825" i="27"/>
  <c r="K1825" i="27"/>
  <c r="L1825" i="27"/>
  <c r="M1825" i="27"/>
  <c r="N1825" i="27"/>
  <c r="O1825" i="27"/>
  <c r="P1825" i="27"/>
  <c r="Q1825" i="27"/>
  <c r="R1825" i="27"/>
  <c r="S1825" i="27"/>
  <c r="H1826" i="27"/>
  <c r="I1826" i="27"/>
  <c r="J1826" i="27"/>
  <c r="K1826" i="27"/>
  <c r="L1826" i="27"/>
  <c r="M1826" i="27"/>
  <c r="N1826" i="27"/>
  <c r="O1826" i="27"/>
  <c r="P1826" i="27"/>
  <c r="Q1826" i="27"/>
  <c r="R1826" i="27"/>
  <c r="S1826" i="27"/>
  <c r="H1827" i="27"/>
  <c r="I1827" i="27"/>
  <c r="J1827" i="27"/>
  <c r="K1827" i="27"/>
  <c r="L1827" i="27"/>
  <c r="M1827" i="27"/>
  <c r="N1827" i="27"/>
  <c r="O1827" i="27"/>
  <c r="P1827" i="27"/>
  <c r="Q1827" i="27"/>
  <c r="R1827" i="27"/>
  <c r="S1827" i="27"/>
  <c r="H1828" i="27"/>
  <c r="I1828" i="27"/>
  <c r="J1828" i="27"/>
  <c r="K1828" i="27"/>
  <c r="L1828" i="27"/>
  <c r="M1828" i="27"/>
  <c r="N1828" i="27"/>
  <c r="O1828" i="27"/>
  <c r="P1828" i="27"/>
  <c r="Q1828" i="27"/>
  <c r="R1828" i="27"/>
  <c r="S1828" i="27"/>
  <c r="H1829" i="27"/>
  <c r="I1829" i="27"/>
  <c r="J1829" i="27"/>
  <c r="K1829" i="27"/>
  <c r="L1829" i="27"/>
  <c r="M1829" i="27"/>
  <c r="N1829" i="27"/>
  <c r="O1829" i="27"/>
  <c r="P1829" i="27"/>
  <c r="Q1829" i="27"/>
  <c r="R1829" i="27"/>
  <c r="S1829" i="27"/>
  <c r="H1830" i="27"/>
  <c r="I1830" i="27"/>
  <c r="J1830" i="27"/>
  <c r="K1830" i="27"/>
  <c r="L1830" i="27"/>
  <c r="M1830" i="27"/>
  <c r="N1830" i="27"/>
  <c r="O1830" i="27"/>
  <c r="P1830" i="27"/>
  <c r="Q1830" i="27"/>
  <c r="R1830" i="27"/>
  <c r="S1830" i="27"/>
  <c r="H1831" i="27"/>
  <c r="I1831" i="27"/>
  <c r="J1831" i="27"/>
  <c r="K1831" i="27"/>
  <c r="L1831" i="27"/>
  <c r="M1831" i="27"/>
  <c r="N1831" i="27"/>
  <c r="O1831" i="27"/>
  <c r="P1831" i="27"/>
  <c r="Q1831" i="27"/>
  <c r="R1831" i="27"/>
  <c r="S1831" i="27"/>
  <c r="H1832" i="27"/>
  <c r="I1832" i="27"/>
  <c r="J1832" i="27"/>
  <c r="K1832" i="27"/>
  <c r="L1832" i="27"/>
  <c r="M1832" i="27"/>
  <c r="N1832" i="27"/>
  <c r="O1832" i="27"/>
  <c r="P1832" i="27"/>
  <c r="Q1832" i="27"/>
  <c r="R1832" i="27"/>
  <c r="S1832" i="27"/>
  <c r="H1833" i="27"/>
  <c r="I1833" i="27"/>
  <c r="J1833" i="27"/>
  <c r="K1833" i="27"/>
  <c r="L1833" i="27"/>
  <c r="M1833" i="27"/>
  <c r="N1833" i="27"/>
  <c r="O1833" i="27"/>
  <c r="P1833" i="27"/>
  <c r="Q1833" i="27"/>
  <c r="R1833" i="27"/>
  <c r="S1833" i="27"/>
  <c r="H1834" i="27"/>
  <c r="I1834" i="27"/>
  <c r="J1834" i="27"/>
  <c r="K1834" i="27"/>
  <c r="L1834" i="27"/>
  <c r="M1834" i="27"/>
  <c r="N1834" i="27"/>
  <c r="O1834" i="27"/>
  <c r="P1834" i="27"/>
  <c r="Q1834" i="27"/>
  <c r="R1834" i="27"/>
  <c r="S1834" i="27"/>
  <c r="H1835" i="27"/>
  <c r="I1835" i="27"/>
  <c r="J1835" i="27"/>
  <c r="K1835" i="27"/>
  <c r="L1835" i="27"/>
  <c r="M1835" i="27"/>
  <c r="N1835" i="27"/>
  <c r="O1835" i="27"/>
  <c r="P1835" i="27"/>
  <c r="Q1835" i="27"/>
  <c r="R1835" i="27"/>
  <c r="S1835" i="27"/>
  <c r="H1836" i="27"/>
  <c r="I1836" i="27"/>
  <c r="J1836" i="27"/>
  <c r="K1836" i="27"/>
  <c r="L1836" i="27"/>
  <c r="M1836" i="27"/>
  <c r="N1836" i="27"/>
  <c r="O1836" i="27"/>
  <c r="P1836" i="27"/>
  <c r="Q1836" i="27"/>
  <c r="R1836" i="27"/>
  <c r="S1836" i="27"/>
  <c r="H1837" i="27"/>
  <c r="I1837" i="27"/>
  <c r="J1837" i="27"/>
  <c r="K1837" i="27"/>
  <c r="L1837" i="27"/>
  <c r="M1837" i="27"/>
  <c r="N1837" i="27"/>
  <c r="O1837" i="27"/>
  <c r="P1837" i="27"/>
  <c r="Q1837" i="27"/>
  <c r="R1837" i="27"/>
  <c r="S1837" i="27"/>
  <c r="H1838" i="27"/>
  <c r="I1838" i="27"/>
  <c r="J1838" i="27"/>
  <c r="K1838" i="27"/>
  <c r="L1838" i="27"/>
  <c r="M1838" i="27"/>
  <c r="N1838" i="27"/>
  <c r="O1838" i="27"/>
  <c r="P1838" i="27"/>
  <c r="Q1838" i="27"/>
  <c r="R1838" i="27"/>
  <c r="S1838" i="27"/>
  <c r="H1839" i="27"/>
  <c r="I1839" i="27"/>
  <c r="J1839" i="27"/>
  <c r="K1839" i="27"/>
  <c r="L1839" i="27"/>
  <c r="M1839" i="27"/>
  <c r="N1839" i="27"/>
  <c r="O1839" i="27"/>
  <c r="P1839" i="27"/>
  <c r="Q1839" i="27"/>
  <c r="R1839" i="27"/>
  <c r="S1839" i="27"/>
  <c r="H1840" i="27"/>
  <c r="I1840" i="27"/>
  <c r="J1840" i="27"/>
  <c r="K1840" i="27"/>
  <c r="L1840" i="27"/>
  <c r="M1840" i="27"/>
  <c r="N1840" i="27"/>
  <c r="O1840" i="27"/>
  <c r="P1840" i="27"/>
  <c r="Q1840" i="27"/>
  <c r="R1840" i="27"/>
  <c r="S1840" i="27"/>
  <c r="H1841" i="27"/>
  <c r="I1841" i="27"/>
  <c r="J1841" i="27"/>
  <c r="K1841" i="27"/>
  <c r="L1841" i="27"/>
  <c r="M1841" i="27"/>
  <c r="N1841" i="27"/>
  <c r="O1841" i="27"/>
  <c r="P1841" i="27"/>
  <c r="Q1841" i="27"/>
  <c r="R1841" i="27"/>
  <c r="S1841" i="27"/>
  <c r="H1842" i="27"/>
  <c r="I1842" i="27"/>
  <c r="J1842" i="27"/>
  <c r="K1842" i="27"/>
  <c r="L1842" i="27"/>
  <c r="M1842" i="27"/>
  <c r="N1842" i="27"/>
  <c r="O1842" i="27"/>
  <c r="P1842" i="27"/>
  <c r="Q1842" i="27"/>
  <c r="R1842" i="27"/>
  <c r="S1842" i="27"/>
  <c r="H1843" i="27"/>
  <c r="I1843" i="27"/>
  <c r="J1843" i="27"/>
  <c r="K1843" i="27"/>
  <c r="L1843" i="27"/>
  <c r="M1843" i="27"/>
  <c r="N1843" i="27"/>
  <c r="O1843" i="27"/>
  <c r="P1843" i="27"/>
  <c r="Q1843" i="27"/>
  <c r="R1843" i="27"/>
  <c r="S1843" i="27"/>
  <c r="H1844" i="27"/>
  <c r="I1844" i="27"/>
  <c r="J1844" i="27"/>
  <c r="K1844" i="27"/>
  <c r="L1844" i="27"/>
  <c r="M1844" i="27"/>
  <c r="N1844" i="27"/>
  <c r="O1844" i="27"/>
  <c r="P1844" i="27"/>
  <c r="Q1844" i="27"/>
  <c r="R1844" i="27"/>
  <c r="S1844" i="27"/>
  <c r="H1845" i="27"/>
  <c r="I1845" i="27"/>
  <c r="J1845" i="27"/>
  <c r="K1845" i="27"/>
  <c r="L1845" i="27"/>
  <c r="M1845" i="27"/>
  <c r="N1845" i="27"/>
  <c r="O1845" i="27"/>
  <c r="P1845" i="27"/>
  <c r="Q1845" i="27"/>
  <c r="R1845" i="27"/>
  <c r="S1845" i="27"/>
  <c r="H1846" i="27"/>
  <c r="I1846" i="27"/>
  <c r="J1846" i="27"/>
  <c r="K1846" i="27"/>
  <c r="L1846" i="27"/>
  <c r="M1846" i="27"/>
  <c r="N1846" i="27"/>
  <c r="O1846" i="27"/>
  <c r="P1846" i="27"/>
  <c r="Q1846" i="27"/>
  <c r="R1846" i="27"/>
  <c r="S1846" i="27"/>
  <c r="H1847" i="27"/>
  <c r="I1847" i="27"/>
  <c r="J1847" i="27"/>
  <c r="K1847" i="27"/>
  <c r="L1847" i="27"/>
  <c r="M1847" i="27"/>
  <c r="N1847" i="27"/>
  <c r="O1847" i="27"/>
  <c r="P1847" i="27"/>
  <c r="Q1847" i="27"/>
  <c r="R1847" i="27"/>
  <c r="S1847" i="27"/>
  <c r="H1848" i="27"/>
  <c r="I1848" i="27"/>
  <c r="J1848" i="27"/>
  <c r="K1848" i="27"/>
  <c r="L1848" i="27"/>
  <c r="M1848" i="27"/>
  <c r="N1848" i="27"/>
  <c r="O1848" i="27"/>
  <c r="P1848" i="27"/>
  <c r="Q1848" i="27"/>
  <c r="R1848" i="27"/>
  <c r="S1848" i="27"/>
  <c r="H1849" i="27"/>
  <c r="I1849" i="27"/>
  <c r="J1849" i="27"/>
  <c r="K1849" i="27"/>
  <c r="L1849" i="27"/>
  <c r="M1849" i="27"/>
  <c r="N1849" i="27"/>
  <c r="O1849" i="27"/>
  <c r="P1849" i="27"/>
  <c r="Q1849" i="27"/>
  <c r="R1849" i="27"/>
  <c r="S1849" i="27"/>
  <c r="H1850" i="27"/>
  <c r="I1850" i="27"/>
  <c r="J1850" i="27"/>
  <c r="K1850" i="27"/>
  <c r="L1850" i="27"/>
  <c r="M1850" i="27"/>
  <c r="N1850" i="27"/>
  <c r="O1850" i="27"/>
  <c r="P1850" i="27"/>
  <c r="Q1850" i="27"/>
  <c r="R1850" i="27"/>
  <c r="S1850" i="27"/>
  <c r="H1851" i="27"/>
  <c r="I1851" i="27"/>
  <c r="J1851" i="27"/>
  <c r="K1851" i="27"/>
  <c r="L1851" i="27"/>
  <c r="M1851" i="27"/>
  <c r="N1851" i="27"/>
  <c r="O1851" i="27"/>
  <c r="P1851" i="27"/>
  <c r="Q1851" i="27"/>
  <c r="R1851" i="27"/>
  <c r="S1851" i="27"/>
  <c r="H1852" i="27"/>
  <c r="I1852" i="27"/>
  <c r="J1852" i="27"/>
  <c r="K1852" i="27"/>
  <c r="L1852" i="27"/>
  <c r="M1852" i="27"/>
  <c r="N1852" i="27"/>
  <c r="O1852" i="27"/>
  <c r="P1852" i="27"/>
  <c r="Q1852" i="27"/>
  <c r="R1852" i="27"/>
  <c r="S1852" i="27"/>
  <c r="H1853" i="27"/>
  <c r="I1853" i="27"/>
  <c r="J1853" i="27"/>
  <c r="K1853" i="27"/>
  <c r="L1853" i="27"/>
  <c r="M1853" i="27"/>
  <c r="N1853" i="27"/>
  <c r="O1853" i="27"/>
  <c r="P1853" i="27"/>
  <c r="Q1853" i="27"/>
  <c r="R1853" i="27"/>
  <c r="S1853" i="27"/>
  <c r="H1854" i="27"/>
  <c r="I1854" i="27"/>
  <c r="J1854" i="27"/>
  <c r="K1854" i="27"/>
  <c r="L1854" i="27"/>
  <c r="M1854" i="27"/>
  <c r="N1854" i="27"/>
  <c r="O1854" i="27"/>
  <c r="P1854" i="27"/>
  <c r="Q1854" i="27"/>
  <c r="R1854" i="27"/>
  <c r="S1854" i="27"/>
  <c r="H1855" i="27"/>
  <c r="I1855" i="27"/>
  <c r="J1855" i="27"/>
  <c r="K1855" i="27"/>
  <c r="L1855" i="27"/>
  <c r="M1855" i="27"/>
  <c r="N1855" i="27"/>
  <c r="O1855" i="27"/>
  <c r="P1855" i="27"/>
  <c r="Q1855" i="27"/>
  <c r="R1855" i="27"/>
  <c r="S1855" i="27"/>
  <c r="H1856" i="27"/>
  <c r="I1856" i="27"/>
  <c r="J1856" i="27"/>
  <c r="K1856" i="27"/>
  <c r="L1856" i="27"/>
  <c r="M1856" i="27"/>
  <c r="N1856" i="27"/>
  <c r="O1856" i="27"/>
  <c r="P1856" i="27"/>
  <c r="Q1856" i="27"/>
  <c r="R1856" i="27"/>
  <c r="S1856" i="27"/>
  <c r="H1857" i="27"/>
  <c r="I1857" i="27"/>
  <c r="J1857" i="27"/>
  <c r="K1857" i="27"/>
  <c r="L1857" i="27"/>
  <c r="M1857" i="27"/>
  <c r="N1857" i="27"/>
  <c r="O1857" i="27"/>
  <c r="P1857" i="27"/>
  <c r="Q1857" i="27"/>
  <c r="R1857" i="27"/>
  <c r="S1857" i="27"/>
  <c r="H1858" i="27"/>
  <c r="I1858" i="27"/>
  <c r="J1858" i="27"/>
  <c r="K1858" i="27"/>
  <c r="L1858" i="27"/>
  <c r="M1858" i="27"/>
  <c r="N1858" i="27"/>
  <c r="O1858" i="27"/>
  <c r="P1858" i="27"/>
  <c r="Q1858" i="27"/>
  <c r="R1858" i="27"/>
  <c r="S1858" i="27"/>
  <c r="H1859" i="27"/>
  <c r="I1859" i="27"/>
  <c r="J1859" i="27"/>
  <c r="K1859" i="27"/>
  <c r="L1859" i="27"/>
  <c r="M1859" i="27"/>
  <c r="N1859" i="27"/>
  <c r="O1859" i="27"/>
  <c r="P1859" i="27"/>
  <c r="Q1859" i="27"/>
  <c r="R1859" i="27"/>
  <c r="S1859" i="27"/>
  <c r="H1860" i="27"/>
  <c r="I1860" i="27"/>
  <c r="J1860" i="27"/>
  <c r="K1860" i="27"/>
  <c r="L1860" i="27"/>
  <c r="M1860" i="27"/>
  <c r="N1860" i="27"/>
  <c r="O1860" i="27"/>
  <c r="P1860" i="27"/>
  <c r="Q1860" i="27"/>
  <c r="R1860" i="27"/>
  <c r="S1860" i="27"/>
  <c r="H1861" i="27"/>
  <c r="I1861" i="27"/>
  <c r="J1861" i="27"/>
  <c r="K1861" i="27"/>
  <c r="L1861" i="27"/>
  <c r="M1861" i="27"/>
  <c r="N1861" i="27"/>
  <c r="O1861" i="27"/>
  <c r="P1861" i="27"/>
  <c r="Q1861" i="27"/>
  <c r="R1861" i="27"/>
  <c r="S1861" i="27"/>
  <c r="H1862" i="27"/>
  <c r="I1862" i="27"/>
  <c r="J1862" i="27"/>
  <c r="K1862" i="27"/>
  <c r="L1862" i="27"/>
  <c r="M1862" i="27"/>
  <c r="N1862" i="27"/>
  <c r="O1862" i="27"/>
  <c r="P1862" i="27"/>
  <c r="Q1862" i="27"/>
  <c r="R1862" i="27"/>
  <c r="S1862" i="27"/>
  <c r="H1863" i="27"/>
  <c r="I1863" i="27"/>
  <c r="J1863" i="27"/>
  <c r="K1863" i="27"/>
  <c r="L1863" i="27"/>
  <c r="M1863" i="27"/>
  <c r="N1863" i="27"/>
  <c r="O1863" i="27"/>
  <c r="P1863" i="27"/>
  <c r="Q1863" i="27"/>
  <c r="R1863" i="27"/>
  <c r="S1863" i="27"/>
  <c r="H1864" i="27"/>
  <c r="I1864" i="27"/>
  <c r="J1864" i="27"/>
  <c r="K1864" i="27"/>
  <c r="L1864" i="27"/>
  <c r="M1864" i="27"/>
  <c r="N1864" i="27"/>
  <c r="O1864" i="27"/>
  <c r="P1864" i="27"/>
  <c r="Q1864" i="27"/>
  <c r="R1864" i="27"/>
  <c r="S1864" i="27"/>
  <c r="H1865" i="27"/>
  <c r="I1865" i="27"/>
  <c r="J1865" i="27"/>
  <c r="K1865" i="27"/>
  <c r="L1865" i="27"/>
  <c r="M1865" i="27"/>
  <c r="N1865" i="27"/>
  <c r="O1865" i="27"/>
  <c r="P1865" i="27"/>
  <c r="Q1865" i="27"/>
  <c r="R1865" i="27"/>
  <c r="S1865" i="27"/>
  <c r="H1866" i="27"/>
  <c r="I1866" i="27"/>
  <c r="J1866" i="27"/>
  <c r="K1866" i="27"/>
  <c r="L1866" i="27"/>
  <c r="M1866" i="27"/>
  <c r="N1866" i="27"/>
  <c r="O1866" i="27"/>
  <c r="P1866" i="27"/>
  <c r="Q1866" i="27"/>
  <c r="R1866" i="27"/>
  <c r="S1866" i="27"/>
  <c r="H1867" i="27"/>
  <c r="I1867" i="27"/>
  <c r="J1867" i="27"/>
  <c r="K1867" i="27"/>
  <c r="L1867" i="27"/>
  <c r="M1867" i="27"/>
  <c r="N1867" i="27"/>
  <c r="O1867" i="27"/>
  <c r="P1867" i="27"/>
  <c r="Q1867" i="27"/>
  <c r="R1867" i="27"/>
  <c r="S1867" i="27"/>
  <c r="H1868" i="27"/>
  <c r="I1868" i="27"/>
  <c r="J1868" i="27"/>
  <c r="K1868" i="27"/>
  <c r="L1868" i="27"/>
  <c r="M1868" i="27"/>
  <c r="N1868" i="27"/>
  <c r="O1868" i="27"/>
  <c r="P1868" i="27"/>
  <c r="Q1868" i="27"/>
  <c r="R1868" i="27"/>
  <c r="S1868" i="27"/>
  <c r="H1869" i="27"/>
  <c r="I1869" i="27"/>
  <c r="J1869" i="27"/>
  <c r="K1869" i="27"/>
  <c r="L1869" i="27"/>
  <c r="M1869" i="27"/>
  <c r="N1869" i="27"/>
  <c r="O1869" i="27"/>
  <c r="P1869" i="27"/>
  <c r="Q1869" i="27"/>
  <c r="R1869" i="27"/>
  <c r="S1869" i="27"/>
  <c r="H1870" i="27"/>
  <c r="I1870" i="27"/>
  <c r="J1870" i="27"/>
  <c r="K1870" i="27"/>
  <c r="L1870" i="27"/>
  <c r="M1870" i="27"/>
  <c r="N1870" i="27"/>
  <c r="O1870" i="27"/>
  <c r="P1870" i="27"/>
  <c r="Q1870" i="27"/>
  <c r="R1870" i="27"/>
  <c r="S1870" i="27"/>
  <c r="H1871" i="27"/>
  <c r="I1871" i="27"/>
  <c r="J1871" i="27"/>
  <c r="K1871" i="27"/>
  <c r="L1871" i="27"/>
  <c r="M1871" i="27"/>
  <c r="N1871" i="27"/>
  <c r="O1871" i="27"/>
  <c r="P1871" i="27"/>
  <c r="Q1871" i="27"/>
  <c r="R1871" i="27"/>
  <c r="S1871" i="27"/>
  <c r="H1872" i="27"/>
  <c r="I1872" i="27"/>
  <c r="J1872" i="27"/>
  <c r="K1872" i="27"/>
  <c r="L1872" i="27"/>
  <c r="M1872" i="27"/>
  <c r="N1872" i="27"/>
  <c r="O1872" i="27"/>
  <c r="P1872" i="27"/>
  <c r="Q1872" i="27"/>
  <c r="R1872" i="27"/>
  <c r="S1872" i="27"/>
  <c r="H1873" i="27"/>
  <c r="I1873" i="27"/>
  <c r="J1873" i="27"/>
  <c r="K1873" i="27"/>
  <c r="L1873" i="27"/>
  <c r="M1873" i="27"/>
  <c r="N1873" i="27"/>
  <c r="O1873" i="27"/>
  <c r="P1873" i="27"/>
  <c r="Q1873" i="27"/>
  <c r="R1873" i="27"/>
  <c r="S1873" i="27"/>
  <c r="H1874" i="27"/>
  <c r="I1874" i="27"/>
  <c r="J1874" i="27"/>
  <c r="K1874" i="27"/>
  <c r="L1874" i="27"/>
  <c r="M1874" i="27"/>
  <c r="N1874" i="27"/>
  <c r="O1874" i="27"/>
  <c r="P1874" i="27"/>
  <c r="Q1874" i="27"/>
  <c r="R1874" i="27"/>
  <c r="S1874" i="27"/>
  <c r="H1875" i="27"/>
  <c r="I1875" i="27"/>
  <c r="J1875" i="27"/>
  <c r="K1875" i="27"/>
  <c r="L1875" i="27"/>
  <c r="M1875" i="27"/>
  <c r="N1875" i="27"/>
  <c r="O1875" i="27"/>
  <c r="P1875" i="27"/>
  <c r="Q1875" i="27"/>
  <c r="R1875" i="27"/>
  <c r="S1875" i="27"/>
  <c r="H1876" i="27"/>
  <c r="I1876" i="27"/>
  <c r="J1876" i="27"/>
  <c r="K1876" i="27"/>
  <c r="L1876" i="27"/>
  <c r="M1876" i="27"/>
  <c r="N1876" i="27"/>
  <c r="O1876" i="27"/>
  <c r="P1876" i="27"/>
  <c r="Q1876" i="27"/>
  <c r="R1876" i="27"/>
  <c r="S1876" i="27"/>
  <c r="H1877" i="27"/>
  <c r="I1877" i="27"/>
  <c r="J1877" i="27"/>
  <c r="K1877" i="27"/>
  <c r="L1877" i="27"/>
  <c r="M1877" i="27"/>
  <c r="N1877" i="27"/>
  <c r="O1877" i="27"/>
  <c r="P1877" i="27"/>
  <c r="Q1877" i="27"/>
  <c r="R1877" i="27"/>
  <c r="S1877" i="27"/>
  <c r="H1878" i="27"/>
  <c r="I1878" i="27"/>
  <c r="J1878" i="27"/>
  <c r="K1878" i="27"/>
  <c r="L1878" i="27"/>
  <c r="M1878" i="27"/>
  <c r="N1878" i="27"/>
  <c r="O1878" i="27"/>
  <c r="P1878" i="27"/>
  <c r="Q1878" i="27"/>
  <c r="R1878" i="27"/>
  <c r="S1878" i="27"/>
  <c r="H1879" i="27"/>
  <c r="I1879" i="27"/>
  <c r="J1879" i="27"/>
  <c r="K1879" i="27"/>
  <c r="L1879" i="27"/>
  <c r="M1879" i="27"/>
  <c r="N1879" i="27"/>
  <c r="O1879" i="27"/>
  <c r="P1879" i="27"/>
  <c r="Q1879" i="27"/>
  <c r="R1879" i="27"/>
  <c r="S1879" i="27"/>
  <c r="H1880" i="27"/>
  <c r="I1880" i="27"/>
  <c r="J1880" i="27"/>
  <c r="K1880" i="27"/>
  <c r="L1880" i="27"/>
  <c r="M1880" i="27"/>
  <c r="N1880" i="27"/>
  <c r="O1880" i="27"/>
  <c r="P1880" i="27"/>
  <c r="Q1880" i="27"/>
  <c r="R1880" i="27"/>
  <c r="S1880" i="27"/>
  <c r="H1881" i="27"/>
  <c r="I1881" i="27"/>
  <c r="J1881" i="27"/>
  <c r="K1881" i="27"/>
  <c r="L1881" i="27"/>
  <c r="M1881" i="27"/>
  <c r="N1881" i="27"/>
  <c r="O1881" i="27"/>
  <c r="P1881" i="27"/>
  <c r="Q1881" i="27"/>
  <c r="R1881" i="27"/>
  <c r="S1881" i="27"/>
  <c r="H1882" i="27"/>
  <c r="I1882" i="27"/>
  <c r="J1882" i="27"/>
  <c r="K1882" i="27"/>
  <c r="L1882" i="27"/>
  <c r="M1882" i="27"/>
  <c r="N1882" i="27"/>
  <c r="O1882" i="27"/>
  <c r="P1882" i="27"/>
  <c r="Q1882" i="27"/>
  <c r="R1882" i="27"/>
  <c r="S1882" i="27"/>
  <c r="H1883" i="27"/>
  <c r="I1883" i="27"/>
  <c r="J1883" i="27"/>
  <c r="K1883" i="27"/>
  <c r="L1883" i="27"/>
  <c r="M1883" i="27"/>
  <c r="N1883" i="27"/>
  <c r="O1883" i="27"/>
  <c r="P1883" i="27"/>
  <c r="Q1883" i="27"/>
  <c r="R1883" i="27"/>
  <c r="S1883" i="27"/>
  <c r="H1884" i="27"/>
  <c r="I1884" i="27"/>
  <c r="J1884" i="27"/>
  <c r="K1884" i="27"/>
  <c r="L1884" i="27"/>
  <c r="M1884" i="27"/>
  <c r="N1884" i="27"/>
  <c r="O1884" i="27"/>
  <c r="P1884" i="27"/>
  <c r="Q1884" i="27"/>
  <c r="R1884" i="27"/>
  <c r="S1884" i="27"/>
  <c r="H1885" i="27"/>
  <c r="I1885" i="27"/>
  <c r="J1885" i="27"/>
  <c r="K1885" i="27"/>
  <c r="L1885" i="27"/>
  <c r="M1885" i="27"/>
  <c r="N1885" i="27"/>
  <c r="O1885" i="27"/>
  <c r="P1885" i="27"/>
  <c r="Q1885" i="27"/>
  <c r="R1885" i="27"/>
  <c r="S1885" i="27"/>
  <c r="H1886" i="27"/>
  <c r="I1886" i="27"/>
  <c r="J1886" i="27"/>
  <c r="K1886" i="27"/>
  <c r="L1886" i="27"/>
  <c r="M1886" i="27"/>
  <c r="N1886" i="27"/>
  <c r="O1886" i="27"/>
  <c r="P1886" i="27"/>
  <c r="Q1886" i="27"/>
  <c r="R1886" i="27"/>
  <c r="S1886" i="27"/>
  <c r="H1887" i="27"/>
  <c r="I1887" i="27"/>
  <c r="J1887" i="27"/>
  <c r="K1887" i="27"/>
  <c r="L1887" i="27"/>
  <c r="M1887" i="27"/>
  <c r="N1887" i="27"/>
  <c r="O1887" i="27"/>
  <c r="P1887" i="27"/>
  <c r="Q1887" i="27"/>
  <c r="R1887" i="27"/>
  <c r="S1887" i="27"/>
  <c r="H1888" i="27"/>
  <c r="I1888" i="27"/>
  <c r="J1888" i="27"/>
  <c r="K1888" i="27"/>
  <c r="L1888" i="27"/>
  <c r="M1888" i="27"/>
  <c r="N1888" i="27"/>
  <c r="O1888" i="27"/>
  <c r="P1888" i="27"/>
  <c r="Q1888" i="27"/>
  <c r="R1888" i="27"/>
  <c r="S1888" i="27"/>
  <c r="H1889" i="27"/>
  <c r="I1889" i="27"/>
  <c r="J1889" i="27"/>
  <c r="K1889" i="27"/>
  <c r="L1889" i="27"/>
  <c r="M1889" i="27"/>
  <c r="N1889" i="27"/>
  <c r="O1889" i="27"/>
  <c r="P1889" i="27"/>
  <c r="Q1889" i="27"/>
  <c r="R1889" i="27"/>
  <c r="S1889" i="27"/>
  <c r="H1890" i="27"/>
  <c r="I1890" i="27"/>
  <c r="J1890" i="27"/>
  <c r="K1890" i="27"/>
  <c r="L1890" i="27"/>
  <c r="M1890" i="27"/>
  <c r="N1890" i="27"/>
  <c r="O1890" i="27"/>
  <c r="P1890" i="27"/>
  <c r="Q1890" i="27"/>
  <c r="R1890" i="27"/>
  <c r="S1890" i="27"/>
  <c r="H1891" i="27"/>
  <c r="I1891" i="27"/>
  <c r="J1891" i="27"/>
  <c r="K1891" i="27"/>
  <c r="L1891" i="27"/>
  <c r="M1891" i="27"/>
  <c r="N1891" i="27"/>
  <c r="O1891" i="27"/>
  <c r="P1891" i="27"/>
  <c r="Q1891" i="27"/>
  <c r="R1891" i="27"/>
  <c r="S1891" i="27"/>
  <c r="H1892" i="27"/>
  <c r="I1892" i="27"/>
  <c r="J1892" i="27"/>
  <c r="K1892" i="27"/>
  <c r="L1892" i="27"/>
  <c r="M1892" i="27"/>
  <c r="N1892" i="27"/>
  <c r="O1892" i="27"/>
  <c r="P1892" i="27"/>
  <c r="Q1892" i="27"/>
  <c r="R1892" i="27"/>
  <c r="S1892" i="27"/>
  <c r="H1893" i="27"/>
  <c r="I1893" i="27"/>
  <c r="J1893" i="27"/>
  <c r="K1893" i="27"/>
  <c r="L1893" i="27"/>
  <c r="M1893" i="27"/>
  <c r="N1893" i="27"/>
  <c r="O1893" i="27"/>
  <c r="P1893" i="27"/>
  <c r="Q1893" i="27"/>
  <c r="R1893" i="27"/>
  <c r="S1893" i="27"/>
  <c r="H1894" i="27"/>
  <c r="I1894" i="27"/>
  <c r="J1894" i="27"/>
  <c r="K1894" i="27"/>
  <c r="L1894" i="27"/>
  <c r="M1894" i="27"/>
  <c r="N1894" i="27"/>
  <c r="O1894" i="27"/>
  <c r="P1894" i="27"/>
  <c r="Q1894" i="27"/>
  <c r="R1894" i="27"/>
  <c r="S1894" i="27"/>
  <c r="H1895" i="27"/>
  <c r="I1895" i="27"/>
  <c r="J1895" i="27"/>
  <c r="K1895" i="27"/>
  <c r="L1895" i="27"/>
  <c r="M1895" i="27"/>
  <c r="N1895" i="27"/>
  <c r="O1895" i="27"/>
  <c r="P1895" i="27"/>
  <c r="Q1895" i="27"/>
  <c r="R1895" i="27"/>
  <c r="S1895" i="27"/>
  <c r="H1896" i="27"/>
  <c r="I1896" i="27"/>
  <c r="J1896" i="27"/>
  <c r="K1896" i="27"/>
  <c r="L1896" i="27"/>
  <c r="M1896" i="27"/>
  <c r="N1896" i="27"/>
  <c r="O1896" i="27"/>
  <c r="P1896" i="27"/>
  <c r="Q1896" i="27"/>
  <c r="R1896" i="27"/>
  <c r="S1896" i="27"/>
  <c r="H1897" i="27"/>
  <c r="I1897" i="27"/>
  <c r="J1897" i="27"/>
  <c r="K1897" i="27"/>
  <c r="L1897" i="27"/>
  <c r="M1897" i="27"/>
  <c r="N1897" i="27"/>
  <c r="O1897" i="27"/>
  <c r="P1897" i="27"/>
  <c r="Q1897" i="27"/>
  <c r="R1897" i="27"/>
  <c r="S1897" i="27"/>
  <c r="H1898" i="27"/>
  <c r="I1898" i="27"/>
  <c r="J1898" i="27"/>
  <c r="K1898" i="27"/>
  <c r="L1898" i="27"/>
  <c r="M1898" i="27"/>
  <c r="N1898" i="27"/>
  <c r="O1898" i="27"/>
  <c r="P1898" i="27"/>
  <c r="Q1898" i="27"/>
  <c r="R1898" i="27"/>
  <c r="S1898" i="27"/>
  <c r="H1899" i="27"/>
  <c r="I1899" i="27"/>
  <c r="J1899" i="27"/>
  <c r="K1899" i="27"/>
  <c r="L1899" i="27"/>
  <c r="M1899" i="27"/>
  <c r="N1899" i="27"/>
  <c r="O1899" i="27"/>
  <c r="P1899" i="27"/>
  <c r="Q1899" i="27"/>
  <c r="R1899" i="27"/>
  <c r="S1899" i="27"/>
  <c r="H1900" i="27"/>
  <c r="I1900" i="27"/>
  <c r="J1900" i="27"/>
  <c r="K1900" i="27"/>
  <c r="L1900" i="27"/>
  <c r="M1900" i="27"/>
  <c r="N1900" i="27"/>
  <c r="O1900" i="27"/>
  <c r="P1900" i="27"/>
  <c r="Q1900" i="27"/>
  <c r="R1900" i="27"/>
  <c r="S1900" i="27"/>
  <c r="H1901" i="27"/>
  <c r="I1901" i="27"/>
  <c r="J1901" i="27"/>
  <c r="K1901" i="27"/>
  <c r="L1901" i="27"/>
  <c r="M1901" i="27"/>
  <c r="N1901" i="27"/>
  <c r="O1901" i="27"/>
  <c r="P1901" i="27"/>
  <c r="Q1901" i="27"/>
  <c r="R1901" i="27"/>
  <c r="S1901" i="27"/>
  <c r="H1902" i="27"/>
  <c r="I1902" i="27"/>
  <c r="J1902" i="27"/>
  <c r="K1902" i="27"/>
  <c r="L1902" i="27"/>
  <c r="M1902" i="27"/>
  <c r="N1902" i="27"/>
  <c r="O1902" i="27"/>
  <c r="P1902" i="27"/>
  <c r="Q1902" i="27"/>
  <c r="R1902" i="27"/>
  <c r="S1902" i="27"/>
  <c r="H1903" i="27"/>
  <c r="I1903" i="27"/>
  <c r="J1903" i="27"/>
  <c r="K1903" i="27"/>
  <c r="L1903" i="27"/>
  <c r="M1903" i="27"/>
  <c r="N1903" i="27"/>
  <c r="O1903" i="27"/>
  <c r="P1903" i="27"/>
  <c r="Q1903" i="27"/>
  <c r="R1903" i="27"/>
  <c r="S1903" i="27"/>
  <c r="H1904" i="27"/>
  <c r="I1904" i="27"/>
  <c r="J1904" i="27"/>
  <c r="K1904" i="27"/>
  <c r="L1904" i="27"/>
  <c r="M1904" i="27"/>
  <c r="N1904" i="27"/>
  <c r="O1904" i="27"/>
  <c r="P1904" i="27"/>
  <c r="Q1904" i="27"/>
  <c r="R1904" i="27"/>
  <c r="S1904" i="27"/>
  <c r="H1905" i="27"/>
  <c r="I1905" i="27"/>
  <c r="J1905" i="27"/>
  <c r="K1905" i="27"/>
  <c r="L1905" i="27"/>
  <c r="M1905" i="27"/>
  <c r="N1905" i="27"/>
  <c r="O1905" i="27"/>
  <c r="P1905" i="27"/>
  <c r="Q1905" i="27"/>
  <c r="R1905" i="27"/>
  <c r="S1905" i="27"/>
  <c r="H1906" i="27"/>
  <c r="I1906" i="27"/>
  <c r="J1906" i="27"/>
  <c r="K1906" i="27"/>
  <c r="L1906" i="27"/>
  <c r="M1906" i="27"/>
  <c r="N1906" i="27"/>
  <c r="O1906" i="27"/>
  <c r="P1906" i="27"/>
  <c r="Q1906" i="27"/>
  <c r="R1906" i="27"/>
  <c r="S1906" i="27"/>
  <c r="H1907" i="27"/>
  <c r="I1907" i="27"/>
  <c r="J1907" i="27"/>
  <c r="K1907" i="27"/>
  <c r="L1907" i="27"/>
  <c r="M1907" i="27"/>
  <c r="N1907" i="27"/>
  <c r="O1907" i="27"/>
  <c r="P1907" i="27"/>
  <c r="Q1907" i="27"/>
  <c r="R1907" i="27"/>
  <c r="S1907" i="27"/>
  <c r="H1908" i="27"/>
  <c r="I1908" i="27"/>
  <c r="J1908" i="27"/>
  <c r="K1908" i="27"/>
  <c r="L1908" i="27"/>
  <c r="M1908" i="27"/>
  <c r="N1908" i="27"/>
  <c r="O1908" i="27"/>
  <c r="P1908" i="27"/>
  <c r="Q1908" i="27"/>
  <c r="R1908" i="27"/>
  <c r="S1908" i="27"/>
  <c r="H1909" i="27"/>
  <c r="I1909" i="27"/>
  <c r="J1909" i="27"/>
  <c r="K1909" i="27"/>
  <c r="L1909" i="27"/>
  <c r="M1909" i="27"/>
  <c r="N1909" i="27"/>
  <c r="O1909" i="27"/>
  <c r="P1909" i="27"/>
  <c r="Q1909" i="27"/>
  <c r="R1909" i="27"/>
  <c r="S1909" i="27"/>
  <c r="H1910" i="27"/>
  <c r="I1910" i="27"/>
  <c r="J1910" i="27"/>
  <c r="K1910" i="27"/>
  <c r="L1910" i="27"/>
  <c r="M1910" i="27"/>
  <c r="N1910" i="27"/>
  <c r="O1910" i="27"/>
  <c r="P1910" i="27"/>
  <c r="Q1910" i="27"/>
  <c r="R1910" i="27"/>
  <c r="S1910" i="27"/>
  <c r="H1911" i="27"/>
  <c r="I1911" i="27"/>
  <c r="J1911" i="27"/>
  <c r="K1911" i="27"/>
  <c r="L1911" i="27"/>
  <c r="M1911" i="27"/>
  <c r="N1911" i="27"/>
  <c r="O1911" i="27"/>
  <c r="P1911" i="27"/>
  <c r="Q1911" i="27"/>
  <c r="R1911" i="27"/>
  <c r="S1911" i="27"/>
  <c r="H1912" i="27"/>
  <c r="I1912" i="27"/>
  <c r="J1912" i="27"/>
  <c r="K1912" i="27"/>
  <c r="L1912" i="27"/>
  <c r="M1912" i="27"/>
  <c r="N1912" i="27"/>
  <c r="O1912" i="27"/>
  <c r="P1912" i="27"/>
  <c r="Q1912" i="27"/>
  <c r="R1912" i="27"/>
  <c r="S1912" i="27"/>
  <c r="H1913" i="27"/>
  <c r="I1913" i="27"/>
  <c r="J1913" i="27"/>
  <c r="K1913" i="27"/>
  <c r="L1913" i="27"/>
  <c r="M1913" i="27"/>
  <c r="N1913" i="27"/>
  <c r="O1913" i="27"/>
  <c r="P1913" i="27"/>
  <c r="Q1913" i="27"/>
  <c r="R1913" i="27"/>
  <c r="S1913" i="27"/>
  <c r="H1914" i="27"/>
  <c r="I1914" i="27"/>
  <c r="J1914" i="27"/>
  <c r="K1914" i="27"/>
  <c r="L1914" i="27"/>
  <c r="M1914" i="27"/>
  <c r="N1914" i="27"/>
  <c r="O1914" i="27"/>
  <c r="P1914" i="27"/>
  <c r="Q1914" i="27"/>
  <c r="R1914" i="27"/>
  <c r="S1914" i="27"/>
  <c r="H1915" i="27"/>
  <c r="I1915" i="27"/>
  <c r="J1915" i="27"/>
  <c r="K1915" i="27"/>
  <c r="L1915" i="27"/>
  <c r="M1915" i="27"/>
  <c r="N1915" i="27"/>
  <c r="O1915" i="27"/>
  <c r="P1915" i="27"/>
  <c r="Q1915" i="27"/>
  <c r="R1915" i="27"/>
  <c r="S1915" i="27"/>
  <c r="H1916" i="27"/>
  <c r="I1916" i="27"/>
  <c r="J1916" i="27"/>
  <c r="K1916" i="27"/>
  <c r="L1916" i="27"/>
  <c r="M1916" i="27"/>
  <c r="N1916" i="27"/>
  <c r="O1916" i="27"/>
  <c r="P1916" i="27"/>
  <c r="Q1916" i="27"/>
  <c r="R1916" i="27"/>
  <c r="S1916" i="27"/>
  <c r="H1917" i="27"/>
  <c r="I1917" i="27"/>
  <c r="J1917" i="27"/>
  <c r="K1917" i="27"/>
  <c r="L1917" i="27"/>
  <c r="M1917" i="27"/>
  <c r="N1917" i="27"/>
  <c r="O1917" i="27"/>
  <c r="P1917" i="27"/>
  <c r="Q1917" i="27"/>
  <c r="R1917" i="27"/>
  <c r="S1917" i="27"/>
  <c r="H1918" i="27"/>
  <c r="I1918" i="27"/>
  <c r="J1918" i="27"/>
  <c r="K1918" i="27"/>
  <c r="L1918" i="27"/>
  <c r="M1918" i="27"/>
  <c r="N1918" i="27"/>
  <c r="O1918" i="27"/>
  <c r="P1918" i="27"/>
  <c r="Q1918" i="27"/>
  <c r="R1918" i="27"/>
  <c r="S1918" i="27"/>
  <c r="H1919" i="27"/>
  <c r="I1919" i="27"/>
  <c r="J1919" i="27"/>
  <c r="K1919" i="27"/>
  <c r="L1919" i="27"/>
  <c r="M1919" i="27"/>
  <c r="N1919" i="27"/>
  <c r="O1919" i="27"/>
  <c r="P1919" i="27"/>
  <c r="Q1919" i="27"/>
  <c r="R1919" i="27"/>
  <c r="S1919" i="27"/>
  <c r="H1920" i="27"/>
  <c r="I1920" i="27"/>
  <c r="J1920" i="27"/>
  <c r="K1920" i="27"/>
  <c r="L1920" i="27"/>
  <c r="M1920" i="27"/>
  <c r="N1920" i="27"/>
  <c r="O1920" i="27"/>
  <c r="P1920" i="27"/>
  <c r="Q1920" i="27"/>
  <c r="R1920" i="27"/>
  <c r="S1920" i="27"/>
  <c r="H1921" i="27"/>
  <c r="I1921" i="27"/>
  <c r="J1921" i="27"/>
  <c r="K1921" i="27"/>
  <c r="L1921" i="27"/>
  <c r="M1921" i="27"/>
  <c r="N1921" i="27"/>
  <c r="O1921" i="27"/>
  <c r="P1921" i="27"/>
  <c r="Q1921" i="27"/>
  <c r="R1921" i="27"/>
  <c r="S1921" i="27"/>
  <c r="H1922" i="27"/>
  <c r="I1922" i="27"/>
  <c r="J1922" i="27"/>
  <c r="K1922" i="27"/>
  <c r="L1922" i="27"/>
  <c r="M1922" i="27"/>
  <c r="N1922" i="27"/>
  <c r="O1922" i="27"/>
  <c r="P1922" i="27"/>
  <c r="Q1922" i="27"/>
  <c r="R1922" i="27"/>
  <c r="S1922" i="27"/>
  <c r="H1923" i="27"/>
  <c r="I1923" i="27"/>
  <c r="J1923" i="27"/>
  <c r="K1923" i="27"/>
  <c r="L1923" i="27"/>
  <c r="M1923" i="27"/>
  <c r="N1923" i="27"/>
  <c r="O1923" i="27"/>
  <c r="P1923" i="27"/>
  <c r="Q1923" i="27"/>
  <c r="R1923" i="27"/>
  <c r="S1923" i="27"/>
  <c r="H1924" i="27"/>
  <c r="I1924" i="27"/>
  <c r="J1924" i="27"/>
  <c r="K1924" i="27"/>
  <c r="L1924" i="27"/>
  <c r="M1924" i="27"/>
  <c r="N1924" i="27"/>
  <c r="O1924" i="27"/>
  <c r="P1924" i="27"/>
  <c r="Q1924" i="27"/>
  <c r="R1924" i="27"/>
  <c r="S1924" i="27"/>
  <c r="H1925" i="27"/>
  <c r="I1925" i="27"/>
  <c r="J1925" i="27"/>
  <c r="K1925" i="27"/>
  <c r="L1925" i="27"/>
  <c r="M1925" i="27"/>
  <c r="N1925" i="27"/>
  <c r="O1925" i="27"/>
  <c r="P1925" i="27"/>
  <c r="Q1925" i="27"/>
  <c r="R1925" i="27"/>
  <c r="S1925" i="27"/>
  <c r="H1926" i="27"/>
  <c r="I1926" i="27"/>
  <c r="J1926" i="27"/>
  <c r="K1926" i="27"/>
  <c r="L1926" i="27"/>
  <c r="M1926" i="27"/>
  <c r="N1926" i="27"/>
  <c r="O1926" i="27"/>
  <c r="P1926" i="27"/>
  <c r="Q1926" i="27"/>
  <c r="R1926" i="27"/>
  <c r="S1926" i="27"/>
  <c r="H1927" i="27"/>
  <c r="I1927" i="27"/>
  <c r="J1927" i="27"/>
  <c r="K1927" i="27"/>
  <c r="L1927" i="27"/>
  <c r="M1927" i="27"/>
  <c r="N1927" i="27"/>
  <c r="O1927" i="27"/>
  <c r="P1927" i="27"/>
  <c r="Q1927" i="27"/>
  <c r="R1927" i="27"/>
  <c r="S1927" i="27"/>
  <c r="H1928" i="27"/>
  <c r="I1928" i="27"/>
  <c r="J1928" i="27"/>
  <c r="K1928" i="27"/>
  <c r="L1928" i="27"/>
  <c r="M1928" i="27"/>
  <c r="N1928" i="27"/>
  <c r="O1928" i="27"/>
  <c r="P1928" i="27"/>
  <c r="Q1928" i="27"/>
  <c r="R1928" i="27"/>
  <c r="S1928" i="27"/>
  <c r="H1929" i="27"/>
  <c r="I1929" i="27"/>
  <c r="J1929" i="27"/>
  <c r="K1929" i="27"/>
  <c r="L1929" i="27"/>
  <c r="M1929" i="27"/>
  <c r="N1929" i="27"/>
  <c r="O1929" i="27"/>
  <c r="P1929" i="27"/>
  <c r="Q1929" i="27"/>
  <c r="R1929" i="27"/>
  <c r="S1929" i="27"/>
  <c r="H1930" i="27"/>
  <c r="I1930" i="27"/>
  <c r="J1930" i="27"/>
  <c r="K1930" i="27"/>
  <c r="L1930" i="27"/>
  <c r="M1930" i="27"/>
  <c r="N1930" i="27"/>
  <c r="O1930" i="27"/>
  <c r="P1930" i="27"/>
  <c r="Q1930" i="27"/>
  <c r="R1930" i="27"/>
  <c r="S1930" i="27"/>
  <c r="H1931" i="27"/>
  <c r="I1931" i="27"/>
  <c r="J1931" i="27"/>
  <c r="K1931" i="27"/>
  <c r="L1931" i="27"/>
  <c r="M1931" i="27"/>
  <c r="N1931" i="27"/>
  <c r="O1931" i="27"/>
  <c r="P1931" i="27"/>
  <c r="Q1931" i="27"/>
  <c r="R1931" i="27"/>
  <c r="S1931" i="27"/>
  <c r="H1932" i="27"/>
  <c r="I1932" i="27"/>
  <c r="J1932" i="27"/>
  <c r="K1932" i="27"/>
  <c r="L1932" i="27"/>
  <c r="M1932" i="27"/>
  <c r="N1932" i="27"/>
  <c r="O1932" i="27"/>
  <c r="P1932" i="27"/>
  <c r="Q1932" i="27"/>
  <c r="R1932" i="27"/>
  <c r="S1932" i="27"/>
  <c r="H1933" i="27"/>
  <c r="I1933" i="27"/>
  <c r="J1933" i="27"/>
  <c r="K1933" i="27"/>
  <c r="L1933" i="27"/>
  <c r="M1933" i="27"/>
  <c r="N1933" i="27"/>
  <c r="O1933" i="27"/>
  <c r="P1933" i="27"/>
  <c r="Q1933" i="27"/>
  <c r="R1933" i="27"/>
  <c r="S1933" i="27"/>
  <c r="H1934" i="27"/>
  <c r="I1934" i="27"/>
  <c r="J1934" i="27"/>
  <c r="K1934" i="27"/>
  <c r="L1934" i="27"/>
  <c r="M1934" i="27"/>
  <c r="N1934" i="27"/>
  <c r="O1934" i="27"/>
  <c r="P1934" i="27"/>
  <c r="Q1934" i="27"/>
  <c r="R1934" i="27"/>
  <c r="S1934" i="27"/>
  <c r="H1935" i="27"/>
  <c r="I1935" i="27"/>
  <c r="J1935" i="27"/>
  <c r="K1935" i="27"/>
  <c r="L1935" i="27"/>
  <c r="M1935" i="27"/>
  <c r="N1935" i="27"/>
  <c r="O1935" i="27"/>
  <c r="P1935" i="27"/>
  <c r="Q1935" i="27"/>
  <c r="R1935" i="27"/>
  <c r="S1935" i="27"/>
  <c r="H1936" i="27"/>
  <c r="I1936" i="27"/>
  <c r="J1936" i="27"/>
  <c r="K1936" i="27"/>
  <c r="L1936" i="27"/>
  <c r="M1936" i="27"/>
  <c r="N1936" i="27"/>
  <c r="O1936" i="27"/>
  <c r="P1936" i="27"/>
  <c r="Q1936" i="27"/>
  <c r="R1936" i="27"/>
  <c r="S1936" i="27"/>
  <c r="H1937" i="27"/>
  <c r="I1937" i="27"/>
  <c r="J1937" i="27"/>
  <c r="K1937" i="27"/>
  <c r="L1937" i="27"/>
  <c r="M1937" i="27"/>
  <c r="N1937" i="27"/>
  <c r="O1937" i="27"/>
  <c r="P1937" i="27"/>
  <c r="Q1937" i="27"/>
  <c r="R1937" i="27"/>
  <c r="S1937" i="27"/>
  <c r="H1938" i="27"/>
  <c r="I1938" i="27"/>
  <c r="J1938" i="27"/>
  <c r="K1938" i="27"/>
  <c r="L1938" i="27"/>
  <c r="M1938" i="27"/>
  <c r="N1938" i="27"/>
  <c r="O1938" i="27"/>
  <c r="P1938" i="27"/>
  <c r="Q1938" i="27"/>
  <c r="R1938" i="27"/>
  <c r="S1938" i="27"/>
  <c r="H1939" i="27"/>
  <c r="I1939" i="27"/>
  <c r="J1939" i="27"/>
  <c r="K1939" i="27"/>
  <c r="L1939" i="27"/>
  <c r="M1939" i="27"/>
  <c r="N1939" i="27"/>
  <c r="O1939" i="27"/>
  <c r="P1939" i="27"/>
  <c r="Q1939" i="27"/>
  <c r="R1939" i="27"/>
  <c r="S1939" i="27"/>
  <c r="H1940" i="27"/>
  <c r="I1940" i="27"/>
  <c r="J1940" i="27"/>
  <c r="K1940" i="27"/>
  <c r="L1940" i="27"/>
  <c r="M1940" i="27"/>
  <c r="N1940" i="27"/>
  <c r="O1940" i="27"/>
  <c r="P1940" i="27"/>
  <c r="Q1940" i="27"/>
  <c r="R1940" i="27"/>
  <c r="S1940" i="27"/>
  <c r="H1941" i="27"/>
  <c r="I1941" i="27"/>
  <c r="J1941" i="27"/>
  <c r="K1941" i="27"/>
  <c r="L1941" i="27"/>
  <c r="M1941" i="27"/>
  <c r="N1941" i="27"/>
  <c r="O1941" i="27"/>
  <c r="P1941" i="27"/>
  <c r="Q1941" i="27"/>
  <c r="R1941" i="27"/>
  <c r="S1941" i="27"/>
  <c r="H1942" i="27"/>
  <c r="I1942" i="27"/>
  <c r="J1942" i="27"/>
  <c r="K1942" i="27"/>
  <c r="L1942" i="27"/>
  <c r="M1942" i="27"/>
  <c r="N1942" i="27"/>
  <c r="O1942" i="27"/>
  <c r="P1942" i="27"/>
  <c r="Q1942" i="27"/>
  <c r="R1942" i="27"/>
  <c r="S1942" i="27"/>
  <c r="H1943" i="27"/>
  <c r="I1943" i="27"/>
  <c r="J1943" i="27"/>
  <c r="K1943" i="27"/>
  <c r="L1943" i="27"/>
  <c r="M1943" i="27"/>
  <c r="N1943" i="27"/>
  <c r="O1943" i="27"/>
  <c r="P1943" i="27"/>
  <c r="Q1943" i="27"/>
  <c r="R1943" i="27"/>
  <c r="S1943" i="27"/>
  <c r="H1944" i="27"/>
  <c r="I1944" i="27"/>
  <c r="J1944" i="27"/>
  <c r="K1944" i="27"/>
  <c r="L1944" i="27"/>
  <c r="M1944" i="27"/>
  <c r="N1944" i="27"/>
  <c r="O1944" i="27"/>
  <c r="P1944" i="27"/>
  <c r="Q1944" i="27"/>
  <c r="R1944" i="27"/>
  <c r="S1944" i="27"/>
  <c r="H1945" i="27"/>
  <c r="I1945" i="27"/>
  <c r="J1945" i="27"/>
  <c r="K1945" i="27"/>
  <c r="L1945" i="27"/>
  <c r="M1945" i="27"/>
  <c r="N1945" i="27"/>
  <c r="O1945" i="27"/>
  <c r="P1945" i="27"/>
  <c r="Q1945" i="27"/>
  <c r="R1945" i="27"/>
  <c r="S1945" i="27"/>
  <c r="H1946" i="27"/>
  <c r="I1946" i="27"/>
  <c r="J1946" i="27"/>
  <c r="K1946" i="27"/>
  <c r="L1946" i="27"/>
  <c r="M1946" i="27"/>
  <c r="N1946" i="27"/>
  <c r="O1946" i="27"/>
  <c r="P1946" i="27"/>
  <c r="Q1946" i="27"/>
  <c r="R1946" i="27"/>
  <c r="S1946" i="27"/>
  <c r="H1947" i="27"/>
  <c r="I1947" i="27"/>
  <c r="J1947" i="27"/>
  <c r="K1947" i="27"/>
  <c r="L1947" i="27"/>
  <c r="M1947" i="27"/>
  <c r="N1947" i="27"/>
  <c r="O1947" i="27"/>
  <c r="P1947" i="27"/>
  <c r="Q1947" i="27"/>
  <c r="R1947" i="27"/>
  <c r="S1947" i="27"/>
  <c r="H1948" i="27"/>
  <c r="I1948" i="27"/>
  <c r="J1948" i="27"/>
  <c r="K1948" i="27"/>
  <c r="L1948" i="27"/>
  <c r="M1948" i="27"/>
  <c r="N1948" i="27"/>
  <c r="O1948" i="27"/>
  <c r="P1948" i="27"/>
  <c r="Q1948" i="27"/>
  <c r="R1948" i="27"/>
  <c r="S1948" i="27"/>
  <c r="H1949" i="27"/>
  <c r="I1949" i="27"/>
  <c r="J1949" i="27"/>
  <c r="K1949" i="27"/>
  <c r="L1949" i="27"/>
  <c r="M1949" i="27"/>
  <c r="N1949" i="27"/>
  <c r="O1949" i="27"/>
  <c r="P1949" i="27"/>
  <c r="Q1949" i="27"/>
  <c r="R1949" i="27"/>
  <c r="S1949" i="27"/>
  <c r="H1950" i="27"/>
  <c r="I1950" i="27"/>
  <c r="J1950" i="27"/>
  <c r="K1950" i="27"/>
  <c r="L1950" i="27"/>
  <c r="M1950" i="27"/>
  <c r="N1950" i="27"/>
  <c r="O1950" i="27"/>
  <c r="P1950" i="27"/>
  <c r="Q1950" i="27"/>
  <c r="R1950" i="27"/>
  <c r="S1950" i="27"/>
  <c r="H1951" i="27"/>
  <c r="I1951" i="27"/>
  <c r="J1951" i="27"/>
  <c r="K1951" i="27"/>
  <c r="L1951" i="27"/>
  <c r="M1951" i="27"/>
  <c r="N1951" i="27"/>
  <c r="O1951" i="27"/>
  <c r="P1951" i="27"/>
  <c r="Q1951" i="27"/>
  <c r="R1951" i="27"/>
  <c r="S1951" i="27"/>
  <c r="H1952" i="27"/>
  <c r="I1952" i="27"/>
  <c r="J1952" i="27"/>
  <c r="K1952" i="27"/>
  <c r="L1952" i="27"/>
  <c r="M1952" i="27"/>
  <c r="N1952" i="27"/>
  <c r="O1952" i="27"/>
  <c r="P1952" i="27"/>
  <c r="Q1952" i="27"/>
  <c r="R1952" i="27"/>
  <c r="S1952" i="27"/>
  <c r="H1953" i="27"/>
  <c r="I1953" i="27"/>
  <c r="J1953" i="27"/>
  <c r="K1953" i="27"/>
  <c r="L1953" i="27"/>
  <c r="M1953" i="27"/>
  <c r="N1953" i="27"/>
  <c r="O1953" i="27"/>
  <c r="P1953" i="27"/>
  <c r="Q1953" i="27"/>
  <c r="R1953" i="27"/>
  <c r="S1953" i="27"/>
  <c r="H1954" i="27"/>
  <c r="I1954" i="27"/>
  <c r="J1954" i="27"/>
  <c r="K1954" i="27"/>
  <c r="L1954" i="27"/>
  <c r="M1954" i="27"/>
  <c r="N1954" i="27"/>
  <c r="O1954" i="27"/>
  <c r="P1954" i="27"/>
  <c r="Q1954" i="27"/>
  <c r="R1954" i="27"/>
  <c r="S1954" i="27"/>
  <c r="H1955" i="27"/>
  <c r="I1955" i="27"/>
  <c r="J1955" i="27"/>
  <c r="K1955" i="27"/>
  <c r="L1955" i="27"/>
  <c r="M1955" i="27"/>
  <c r="N1955" i="27"/>
  <c r="O1955" i="27"/>
  <c r="P1955" i="27"/>
  <c r="Q1955" i="27"/>
  <c r="R1955" i="27"/>
  <c r="S1955" i="27"/>
  <c r="H1956" i="27"/>
  <c r="I1956" i="27"/>
  <c r="J1956" i="27"/>
  <c r="K1956" i="27"/>
  <c r="L1956" i="27"/>
  <c r="M1956" i="27"/>
  <c r="N1956" i="27"/>
  <c r="O1956" i="27"/>
  <c r="P1956" i="27"/>
  <c r="Q1956" i="27"/>
  <c r="R1956" i="27"/>
  <c r="S1956" i="27"/>
  <c r="H1957" i="27"/>
  <c r="I1957" i="27"/>
  <c r="J1957" i="27"/>
  <c r="K1957" i="27"/>
  <c r="L1957" i="27"/>
  <c r="M1957" i="27"/>
  <c r="N1957" i="27"/>
  <c r="O1957" i="27"/>
  <c r="P1957" i="27"/>
  <c r="Q1957" i="27"/>
  <c r="R1957" i="27"/>
  <c r="S1957" i="27"/>
  <c r="H1958" i="27"/>
  <c r="I1958" i="27"/>
  <c r="J1958" i="27"/>
  <c r="K1958" i="27"/>
  <c r="L1958" i="27"/>
  <c r="M1958" i="27"/>
  <c r="N1958" i="27"/>
  <c r="O1958" i="27"/>
  <c r="P1958" i="27"/>
  <c r="Q1958" i="27"/>
  <c r="R1958" i="27"/>
  <c r="S1958" i="27"/>
  <c r="H1959" i="27"/>
  <c r="I1959" i="27"/>
  <c r="J1959" i="27"/>
  <c r="K1959" i="27"/>
  <c r="L1959" i="27"/>
  <c r="M1959" i="27"/>
  <c r="N1959" i="27"/>
  <c r="O1959" i="27"/>
  <c r="P1959" i="27"/>
  <c r="Q1959" i="27"/>
  <c r="R1959" i="27"/>
  <c r="S1959" i="27"/>
  <c r="H1960" i="27"/>
  <c r="I1960" i="27"/>
  <c r="J1960" i="27"/>
  <c r="K1960" i="27"/>
  <c r="L1960" i="27"/>
  <c r="M1960" i="27"/>
  <c r="N1960" i="27"/>
  <c r="O1960" i="27"/>
  <c r="P1960" i="27"/>
  <c r="Q1960" i="27"/>
  <c r="R1960" i="27"/>
  <c r="S1960" i="27"/>
  <c r="H1961" i="27"/>
  <c r="I1961" i="27"/>
  <c r="J1961" i="27"/>
  <c r="K1961" i="27"/>
  <c r="L1961" i="27"/>
  <c r="M1961" i="27"/>
  <c r="N1961" i="27"/>
  <c r="O1961" i="27"/>
  <c r="P1961" i="27"/>
  <c r="Q1961" i="27"/>
  <c r="R1961" i="27"/>
  <c r="S1961" i="27"/>
  <c r="H1962" i="27"/>
  <c r="I1962" i="27"/>
  <c r="J1962" i="27"/>
  <c r="K1962" i="27"/>
  <c r="L1962" i="27"/>
  <c r="M1962" i="27"/>
  <c r="N1962" i="27"/>
  <c r="O1962" i="27"/>
  <c r="P1962" i="27"/>
  <c r="Q1962" i="27"/>
  <c r="R1962" i="27"/>
  <c r="S1962" i="27"/>
  <c r="H1963" i="27"/>
  <c r="I1963" i="27"/>
  <c r="J1963" i="27"/>
  <c r="K1963" i="27"/>
  <c r="L1963" i="27"/>
  <c r="M1963" i="27"/>
  <c r="N1963" i="27"/>
  <c r="O1963" i="27"/>
  <c r="P1963" i="27"/>
  <c r="Q1963" i="27"/>
  <c r="R1963" i="27"/>
  <c r="S1963" i="27"/>
  <c r="H1964" i="27"/>
  <c r="I1964" i="27"/>
  <c r="J1964" i="27"/>
  <c r="K1964" i="27"/>
  <c r="L1964" i="27"/>
  <c r="M1964" i="27"/>
  <c r="N1964" i="27"/>
  <c r="O1964" i="27"/>
  <c r="P1964" i="27"/>
  <c r="Q1964" i="27"/>
  <c r="R1964" i="27"/>
  <c r="S1964" i="27"/>
  <c r="H1965" i="27"/>
  <c r="I1965" i="27"/>
  <c r="J1965" i="27"/>
  <c r="K1965" i="27"/>
  <c r="L1965" i="27"/>
  <c r="M1965" i="27"/>
  <c r="N1965" i="27"/>
  <c r="O1965" i="27"/>
  <c r="P1965" i="27"/>
  <c r="Q1965" i="27"/>
  <c r="R1965" i="27"/>
  <c r="S1965" i="27"/>
  <c r="H1966" i="27"/>
  <c r="I1966" i="27"/>
  <c r="J1966" i="27"/>
  <c r="K1966" i="27"/>
  <c r="L1966" i="27"/>
  <c r="M1966" i="27"/>
  <c r="N1966" i="27"/>
  <c r="O1966" i="27"/>
  <c r="P1966" i="27"/>
  <c r="Q1966" i="27"/>
  <c r="R1966" i="27"/>
  <c r="S1966" i="27"/>
  <c r="H1967" i="27"/>
  <c r="I1967" i="27"/>
  <c r="J1967" i="27"/>
  <c r="K1967" i="27"/>
  <c r="L1967" i="27"/>
  <c r="M1967" i="27"/>
  <c r="N1967" i="27"/>
  <c r="O1967" i="27"/>
  <c r="P1967" i="27"/>
  <c r="Q1967" i="27"/>
  <c r="R1967" i="27"/>
  <c r="S1967" i="27"/>
  <c r="H1968" i="27"/>
  <c r="I1968" i="27"/>
  <c r="J1968" i="27"/>
  <c r="K1968" i="27"/>
  <c r="L1968" i="27"/>
  <c r="M1968" i="27"/>
  <c r="N1968" i="27"/>
  <c r="O1968" i="27"/>
  <c r="P1968" i="27"/>
  <c r="Q1968" i="27"/>
  <c r="R1968" i="27"/>
  <c r="S1968" i="27"/>
  <c r="H1969" i="27"/>
  <c r="I1969" i="27"/>
  <c r="J1969" i="27"/>
  <c r="K1969" i="27"/>
  <c r="L1969" i="27"/>
  <c r="M1969" i="27"/>
  <c r="N1969" i="27"/>
  <c r="O1969" i="27"/>
  <c r="P1969" i="27"/>
  <c r="Q1969" i="27"/>
  <c r="R1969" i="27"/>
  <c r="S1969" i="27"/>
  <c r="H1970" i="27"/>
  <c r="I1970" i="27"/>
  <c r="J1970" i="27"/>
  <c r="K1970" i="27"/>
  <c r="L1970" i="27"/>
  <c r="M1970" i="27"/>
  <c r="N1970" i="27"/>
  <c r="O1970" i="27"/>
  <c r="P1970" i="27"/>
  <c r="Q1970" i="27"/>
  <c r="R1970" i="27"/>
  <c r="S1970" i="27"/>
  <c r="H1971" i="27"/>
  <c r="I1971" i="27"/>
  <c r="J1971" i="27"/>
  <c r="K1971" i="27"/>
  <c r="L1971" i="27"/>
  <c r="M1971" i="27"/>
  <c r="N1971" i="27"/>
  <c r="O1971" i="27"/>
  <c r="P1971" i="27"/>
  <c r="Q1971" i="27"/>
  <c r="R1971" i="27"/>
  <c r="S1971" i="27"/>
  <c r="H1972" i="27"/>
  <c r="I1972" i="27"/>
  <c r="J1972" i="27"/>
  <c r="K1972" i="27"/>
  <c r="L1972" i="27"/>
  <c r="M1972" i="27"/>
  <c r="N1972" i="27"/>
  <c r="O1972" i="27"/>
  <c r="P1972" i="27"/>
  <c r="Q1972" i="27"/>
  <c r="R1972" i="27"/>
  <c r="S1972" i="27"/>
  <c r="H1973" i="27"/>
  <c r="I1973" i="27"/>
  <c r="J1973" i="27"/>
  <c r="K1973" i="27"/>
  <c r="L1973" i="27"/>
  <c r="M1973" i="27"/>
  <c r="N1973" i="27"/>
  <c r="O1973" i="27"/>
  <c r="P1973" i="27"/>
  <c r="Q1973" i="27"/>
  <c r="R1973" i="27"/>
  <c r="S1973" i="27"/>
  <c r="H1974" i="27"/>
  <c r="I1974" i="27"/>
  <c r="J1974" i="27"/>
  <c r="K1974" i="27"/>
  <c r="L1974" i="27"/>
  <c r="M1974" i="27"/>
  <c r="N1974" i="27"/>
  <c r="O1974" i="27"/>
  <c r="P1974" i="27"/>
  <c r="Q1974" i="27"/>
  <c r="R1974" i="27"/>
  <c r="S1974" i="27"/>
  <c r="H1975" i="27"/>
  <c r="I1975" i="27"/>
  <c r="J1975" i="27"/>
  <c r="K1975" i="27"/>
  <c r="L1975" i="27"/>
  <c r="M1975" i="27"/>
  <c r="N1975" i="27"/>
  <c r="O1975" i="27"/>
  <c r="P1975" i="27"/>
  <c r="Q1975" i="27"/>
  <c r="R1975" i="27"/>
  <c r="S1975" i="27"/>
  <c r="H1976" i="27"/>
  <c r="I1976" i="27"/>
  <c r="J1976" i="27"/>
  <c r="K1976" i="27"/>
  <c r="L1976" i="27"/>
  <c r="M1976" i="27"/>
  <c r="N1976" i="27"/>
  <c r="O1976" i="27"/>
  <c r="P1976" i="27"/>
  <c r="Q1976" i="27"/>
  <c r="R1976" i="27"/>
  <c r="S1976" i="27"/>
  <c r="H1977" i="27"/>
  <c r="I1977" i="27"/>
  <c r="J1977" i="27"/>
  <c r="K1977" i="27"/>
  <c r="L1977" i="27"/>
  <c r="M1977" i="27"/>
  <c r="N1977" i="27"/>
  <c r="O1977" i="27"/>
  <c r="P1977" i="27"/>
  <c r="Q1977" i="27"/>
  <c r="R1977" i="27"/>
  <c r="S1977" i="27"/>
  <c r="H1978" i="27"/>
  <c r="I1978" i="27"/>
  <c r="J1978" i="27"/>
  <c r="K1978" i="27"/>
  <c r="L1978" i="27"/>
  <c r="M1978" i="27"/>
  <c r="N1978" i="27"/>
  <c r="O1978" i="27"/>
  <c r="P1978" i="27"/>
  <c r="Q1978" i="27"/>
  <c r="R1978" i="27"/>
  <c r="S1978" i="27"/>
  <c r="H1979" i="27"/>
  <c r="I1979" i="27"/>
  <c r="J1979" i="27"/>
  <c r="K1979" i="27"/>
  <c r="L1979" i="27"/>
  <c r="M1979" i="27"/>
  <c r="N1979" i="27"/>
  <c r="O1979" i="27"/>
  <c r="P1979" i="27"/>
  <c r="Q1979" i="27"/>
  <c r="R1979" i="27"/>
  <c r="S1979" i="27"/>
  <c r="H1980" i="27"/>
  <c r="I1980" i="27"/>
  <c r="J1980" i="27"/>
  <c r="K1980" i="27"/>
  <c r="L1980" i="27"/>
  <c r="M1980" i="27"/>
  <c r="N1980" i="27"/>
  <c r="O1980" i="27"/>
  <c r="P1980" i="27"/>
  <c r="Q1980" i="27"/>
  <c r="R1980" i="27"/>
  <c r="S1980" i="27"/>
  <c r="H1981" i="27"/>
  <c r="I1981" i="27"/>
  <c r="J1981" i="27"/>
  <c r="K1981" i="27"/>
  <c r="L1981" i="27"/>
  <c r="M1981" i="27"/>
  <c r="N1981" i="27"/>
  <c r="O1981" i="27"/>
  <c r="P1981" i="27"/>
  <c r="Q1981" i="27"/>
  <c r="R1981" i="27"/>
  <c r="S1981" i="27"/>
  <c r="H1982" i="27"/>
  <c r="I1982" i="27"/>
  <c r="J1982" i="27"/>
  <c r="K1982" i="27"/>
  <c r="L1982" i="27"/>
  <c r="M1982" i="27"/>
  <c r="N1982" i="27"/>
  <c r="O1982" i="27"/>
  <c r="P1982" i="27"/>
  <c r="Q1982" i="27"/>
  <c r="R1982" i="27"/>
  <c r="S1982" i="27"/>
  <c r="H1983" i="27"/>
  <c r="I1983" i="27"/>
  <c r="J1983" i="27"/>
  <c r="K1983" i="27"/>
  <c r="L1983" i="27"/>
  <c r="M1983" i="27"/>
  <c r="N1983" i="27"/>
  <c r="O1983" i="27"/>
  <c r="P1983" i="27"/>
  <c r="Q1983" i="27"/>
  <c r="R1983" i="27"/>
  <c r="S1983" i="27"/>
  <c r="H1984" i="27"/>
  <c r="I1984" i="27"/>
  <c r="J1984" i="27"/>
  <c r="K1984" i="27"/>
  <c r="L1984" i="27"/>
  <c r="M1984" i="27"/>
  <c r="N1984" i="27"/>
  <c r="O1984" i="27"/>
  <c r="P1984" i="27"/>
  <c r="Q1984" i="27"/>
  <c r="R1984" i="27"/>
  <c r="S1984" i="27"/>
  <c r="H1985" i="27"/>
  <c r="I1985" i="27"/>
  <c r="J1985" i="27"/>
  <c r="K1985" i="27"/>
  <c r="L1985" i="27"/>
  <c r="M1985" i="27"/>
  <c r="N1985" i="27"/>
  <c r="O1985" i="27"/>
  <c r="P1985" i="27"/>
  <c r="Q1985" i="27"/>
  <c r="R1985" i="27"/>
  <c r="S1985" i="27"/>
  <c r="H1986" i="27"/>
  <c r="I1986" i="27"/>
  <c r="J1986" i="27"/>
  <c r="K1986" i="27"/>
  <c r="L1986" i="27"/>
  <c r="M1986" i="27"/>
  <c r="N1986" i="27"/>
  <c r="O1986" i="27"/>
  <c r="P1986" i="27"/>
  <c r="Q1986" i="27"/>
  <c r="R1986" i="27"/>
  <c r="S1986" i="27"/>
  <c r="H1987" i="27"/>
  <c r="I1987" i="27"/>
  <c r="J1987" i="27"/>
  <c r="K1987" i="27"/>
  <c r="L1987" i="27"/>
  <c r="M1987" i="27"/>
  <c r="N1987" i="27"/>
  <c r="O1987" i="27"/>
  <c r="P1987" i="27"/>
  <c r="Q1987" i="27"/>
  <c r="R1987" i="27"/>
  <c r="S1987" i="27"/>
  <c r="H1988" i="27"/>
  <c r="I1988" i="27"/>
  <c r="J1988" i="27"/>
  <c r="K1988" i="27"/>
  <c r="L1988" i="27"/>
  <c r="M1988" i="27"/>
  <c r="N1988" i="27"/>
  <c r="O1988" i="27"/>
  <c r="P1988" i="27"/>
  <c r="Q1988" i="27"/>
  <c r="R1988" i="27"/>
  <c r="S1988" i="27"/>
  <c r="H1989" i="27"/>
  <c r="I1989" i="27"/>
  <c r="J1989" i="27"/>
  <c r="K1989" i="27"/>
  <c r="L1989" i="27"/>
  <c r="M1989" i="27"/>
  <c r="N1989" i="27"/>
  <c r="O1989" i="27"/>
  <c r="P1989" i="27"/>
  <c r="Q1989" i="27"/>
  <c r="R1989" i="27"/>
  <c r="S1989" i="27"/>
  <c r="H1990" i="27"/>
  <c r="I1990" i="27"/>
  <c r="J1990" i="27"/>
  <c r="K1990" i="27"/>
  <c r="L1990" i="27"/>
  <c r="M1990" i="27"/>
  <c r="N1990" i="27"/>
  <c r="O1990" i="27"/>
  <c r="P1990" i="27"/>
  <c r="Q1990" i="27"/>
  <c r="R1990" i="27"/>
  <c r="S1990" i="27"/>
  <c r="H1991" i="27"/>
  <c r="I1991" i="27"/>
  <c r="J1991" i="27"/>
  <c r="K1991" i="27"/>
  <c r="L1991" i="27"/>
  <c r="M1991" i="27"/>
  <c r="N1991" i="27"/>
  <c r="O1991" i="27"/>
  <c r="P1991" i="27"/>
  <c r="Q1991" i="27"/>
  <c r="R1991" i="27"/>
  <c r="S1991" i="27"/>
  <c r="H1992" i="27"/>
  <c r="I1992" i="27"/>
  <c r="J1992" i="27"/>
  <c r="K1992" i="27"/>
  <c r="L1992" i="27"/>
  <c r="M1992" i="27"/>
  <c r="N1992" i="27"/>
  <c r="O1992" i="27"/>
  <c r="P1992" i="27"/>
  <c r="Q1992" i="27"/>
  <c r="R1992" i="27"/>
  <c r="S1992" i="27"/>
  <c r="H1993" i="27"/>
  <c r="I1993" i="27"/>
  <c r="J1993" i="27"/>
  <c r="K1993" i="27"/>
  <c r="L1993" i="27"/>
  <c r="M1993" i="27"/>
  <c r="N1993" i="27"/>
  <c r="O1993" i="27"/>
  <c r="P1993" i="27"/>
  <c r="Q1993" i="27"/>
  <c r="R1993" i="27"/>
  <c r="S1993" i="27"/>
  <c r="H1994" i="27"/>
  <c r="I1994" i="27"/>
  <c r="J1994" i="27"/>
  <c r="K1994" i="27"/>
  <c r="L1994" i="27"/>
  <c r="M1994" i="27"/>
  <c r="N1994" i="27"/>
  <c r="O1994" i="27"/>
  <c r="P1994" i="27"/>
  <c r="Q1994" i="27"/>
  <c r="R1994" i="27"/>
  <c r="S1994" i="27"/>
  <c r="H1995" i="27"/>
  <c r="I1995" i="27"/>
  <c r="J1995" i="27"/>
  <c r="K1995" i="27"/>
  <c r="L1995" i="27"/>
  <c r="M1995" i="27"/>
  <c r="N1995" i="27"/>
  <c r="O1995" i="27"/>
  <c r="P1995" i="27"/>
  <c r="Q1995" i="27"/>
  <c r="R1995" i="27"/>
  <c r="S1995" i="27"/>
  <c r="H1996" i="27"/>
  <c r="I1996" i="27"/>
  <c r="J1996" i="27"/>
  <c r="K1996" i="27"/>
  <c r="L1996" i="27"/>
  <c r="M1996" i="27"/>
  <c r="N1996" i="27"/>
  <c r="O1996" i="27"/>
  <c r="P1996" i="27"/>
  <c r="Q1996" i="27"/>
  <c r="R1996" i="27"/>
  <c r="S1996" i="27"/>
  <c r="H1997" i="27"/>
  <c r="I1997" i="27"/>
  <c r="J1997" i="27"/>
  <c r="K1997" i="27"/>
  <c r="L1997" i="27"/>
  <c r="M1997" i="27"/>
  <c r="N1997" i="27"/>
  <c r="O1997" i="27"/>
  <c r="P1997" i="27"/>
  <c r="Q1997" i="27"/>
  <c r="R1997" i="27"/>
  <c r="S1997" i="27"/>
  <c r="H1998" i="27"/>
  <c r="I1998" i="27"/>
  <c r="J1998" i="27"/>
  <c r="K1998" i="27"/>
  <c r="L1998" i="27"/>
  <c r="M1998" i="27"/>
  <c r="N1998" i="27"/>
  <c r="O1998" i="27"/>
  <c r="P1998" i="27"/>
  <c r="Q1998" i="27"/>
  <c r="R1998" i="27"/>
  <c r="S1998" i="27"/>
  <c r="H1999" i="27"/>
  <c r="I1999" i="27"/>
  <c r="J1999" i="27"/>
  <c r="K1999" i="27"/>
  <c r="L1999" i="27"/>
  <c r="M1999" i="27"/>
  <c r="N1999" i="27"/>
  <c r="O1999" i="27"/>
  <c r="P1999" i="27"/>
  <c r="Q1999" i="27"/>
  <c r="R1999" i="27"/>
  <c r="S1999" i="27"/>
  <c r="H2000" i="27"/>
  <c r="I2000" i="27"/>
  <c r="J2000" i="27"/>
  <c r="K2000" i="27"/>
  <c r="L2000" i="27"/>
  <c r="M2000" i="27"/>
  <c r="N2000" i="27"/>
  <c r="O2000" i="27"/>
  <c r="P2000" i="27"/>
  <c r="Q2000" i="27"/>
  <c r="R2000" i="27"/>
  <c r="S2000" i="27"/>
  <c r="H2001" i="27"/>
  <c r="I2001" i="27"/>
  <c r="J2001" i="27"/>
  <c r="K2001" i="27"/>
  <c r="L2001" i="27"/>
  <c r="M2001" i="27"/>
  <c r="N2001" i="27"/>
  <c r="O2001" i="27"/>
  <c r="P2001" i="27"/>
  <c r="Q2001" i="27"/>
  <c r="R2001" i="27"/>
  <c r="S2001" i="27"/>
  <c r="H2002" i="27"/>
  <c r="I2002" i="27"/>
  <c r="J2002" i="27"/>
  <c r="K2002" i="27"/>
  <c r="L2002" i="27"/>
  <c r="M2002" i="27"/>
  <c r="N2002" i="27"/>
  <c r="O2002" i="27"/>
  <c r="P2002" i="27"/>
  <c r="Q2002" i="27"/>
  <c r="R2002" i="27"/>
  <c r="S2002" i="27"/>
  <c r="H2003" i="27"/>
  <c r="I2003" i="27"/>
  <c r="J2003" i="27"/>
  <c r="K2003" i="27"/>
  <c r="L2003" i="27"/>
  <c r="M2003" i="27"/>
  <c r="N2003" i="27"/>
  <c r="O2003" i="27"/>
  <c r="P2003" i="27"/>
  <c r="Q2003" i="27"/>
  <c r="R2003" i="27"/>
  <c r="S2003" i="27"/>
  <c r="H2004" i="27"/>
  <c r="I2004" i="27"/>
  <c r="J2004" i="27"/>
  <c r="K2004" i="27"/>
  <c r="L2004" i="27"/>
  <c r="M2004" i="27"/>
  <c r="N2004" i="27"/>
  <c r="O2004" i="27"/>
  <c r="P2004" i="27"/>
  <c r="Q2004" i="27"/>
  <c r="R2004" i="27"/>
  <c r="S2004" i="27"/>
  <c r="H2005" i="27"/>
  <c r="I2005" i="27"/>
  <c r="J2005" i="27"/>
  <c r="K2005" i="27"/>
  <c r="L2005" i="27"/>
  <c r="M2005" i="27"/>
  <c r="N2005" i="27"/>
  <c r="O2005" i="27"/>
  <c r="P2005" i="27"/>
  <c r="Q2005" i="27"/>
  <c r="R2005" i="27"/>
  <c r="S2005" i="27"/>
  <c r="H2006" i="27"/>
  <c r="I2006" i="27"/>
  <c r="J2006" i="27"/>
  <c r="K2006" i="27"/>
  <c r="L2006" i="27"/>
  <c r="M2006" i="27"/>
  <c r="N2006" i="27"/>
  <c r="O2006" i="27"/>
  <c r="P2006" i="27"/>
  <c r="Q2006" i="27"/>
  <c r="R2006" i="27"/>
  <c r="S2006" i="27"/>
  <c r="H2007" i="27"/>
  <c r="I2007" i="27"/>
  <c r="J2007" i="27"/>
  <c r="K2007" i="27"/>
  <c r="L2007" i="27"/>
  <c r="M2007" i="27"/>
  <c r="N2007" i="27"/>
  <c r="O2007" i="27"/>
  <c r="P2007" i="27"/>
  <c r="Q2007" i="27"/>
  <c r="R2007" i="27"/>
  <c r="S2007" i="27"/>
  <c r="H2008" i="27"/>
  <c r="I2008" i="27"/>
  <c r="J2008" i="27"/>
  <c r="K2008" i="27"/>
  <c r="L2008" i="27"/>
  <c r="M2008" i="27"/>
  <c r="N2008" i="27"/>
  <c r="O2008" i="27"/>
  <c r="P2008" i="27"/>
  <c r="Q2008" i="27"/>
  <c r="R2008" i="27"/>
  <c r="S2008" i="27"/>
  <c r="H2009" i="27"/>
  <c r="I2009" i="27"/>
  <c r="J2009" i="27"/>
  <c r="K2009" i="27"/>
  <c r="L2009" i="27"/>
  <c r="M2009" i="27"/>
  <c r="N2009" i="27"/>
  <c r="O2009" i="27"/>
  <c r="P2009" i="27"/>
  <c r="Q2009" i="27"/>
  <c r="R2009" i="27"/>
  <c r="S2009" i="27"/>
  <c r="H2010" i="27"/>
  <c r="I2010" i="27"/>
  <c r="J2010" i="27"/>
  <c r="K2010" i="27"/>
  <c r="L2010" i="27"/>
  <c r="M2010" i="27"/>
  <c r="N2010" i="27"/>
  <c r="O2010" i="27"/>
  <c r="P2010" i="27"/>
  <c r="Q2010" i="27"/>
  <c r="R2010" i="27"/>
  <c r="S2010" i="27"/>
  <c r="H2011" i="27"/>
  <c r="I2011" i="27"/>
  <c r="J2011" i="27"/>
  <c r="K2011" i="27"/>
  <c r="L2011" i="27"/>
  <c r="M2011" i="27"/>
  <c r="N2011" i="27"/>
  <c r="O2011" i="27"/>
  <c r="P2011" i="27"/>
  <c r="Q2011" i="27"/>
  <c r="R2011" i="27"/>
  <c r="S2011" i="27"/>
  <c r="H2012" i="27"/>
  <c r="I2012" i="27"/>
  <c r="J2012" i="27"/>
  <c r="K2012" i="27"/>
  <c r="L2012" i="27"/>
  <c r="M2012" i="27"/>
  <c r="N2012" i="27"/>
  <c r="O2012" i="27"/>
  <c r="P2012" i="27"/>
  <c r="Q2012" i="27"/>
  <c r="R2012" i="27"/>
  <c r="S2012" i="27"/>
  <c r="H2013" i="27"/>
  <c r="I2013" i="27"/>
  <c r="J2013" i="27"/>
  <c r="K2013" i="27"/>
  <c r="L2013" i="27"/>
  <c r="M2013" i="27"/>
  <c r="N2013" i="27"/>
  <c r="O2013" i="27"/>
  <c r="P2013" i="27"/>
  <c r="Q2013" i="27"/>
  <c r="R2013" i="27"/>
  <c r="S2013" i="27"/>
  <c r="H2014" i="27"/>
  <c r="I2014" i="27"/>
  <c r="J2014" i="27"/>
  <c r="K2014" i="27"/>
  <c r="L2014" i="27"/>
  <c r="M2014" i="27"/>
  <c r="N2014" i="27"/>
  <c r="O2014" i="27"/>
  <c r="P2014" i="27"/>
  <c r="Q2014" i="27"/>
  <c r="R2014" i="27"/>
  <c r="S2014" i="27"/>
  <c r="H2015" i="27"/>
  <c r="I2015" i="27"/>
  <c r="J2015" i="27"/>
  <c r="K2015" i="27"/>
  <c r="L2015" i="27"/>
  <c r="M2015" i="27"/>
  <c r="N2015" i="27"/>
  <c r="O2015" i="27"/>
  <c r="P2015" i="27"/>
  <c r="Q2015" i="27"/>
  <c r="R2015" i="27"/>
  <c r="S2015" i="27"/>
  <c r="H2016" i="27"/>
  <c r="I2016" i="27"/>
  <c r="J2016" i="27"/>
  <c r="K2016" i="27"/>
  <c r="L2016" i="27"/>
  <c r="M2016" i="27"/>
  <c r="N2016" i="27"/>
  <c r="O2016" i="27"/>
  <c r="P2016" i="27"/>
  <c r="Q2016" i="27"/>
  <c r="R2016" i="27"/>
  <c r="S2016" i="27"/>
  <c r="H2017" i="27"/>
  <c r="I2017" i="27"/>
  <c r="J2017" i="27"/>
  <c r="K2017" i="27"/>
  <c r="L2017" i="27"/>
  <c r="M2017" i="27"/>
  <c r="N2017" i="27"/>
  <c r="O2017" i="27"/>
  <c r="P2017" i="27"/>
  <c r="Q2017" i="27"/>
  <c r="R2017" i="27"/>
  <c r="S2017" i="27"/>
  <c r="H2018" i="27"/>
  <c r="I2018" i="27"/>
  <c r="J2018" i="27"/>
  <c r="K2018" i="27"/>
  <c r="L2018" i="27"/>
  <c r="M2018" i="27"/>
  <c r="N2018" i="27"/>
  <c r="O2018" i="27"/>
  <c r="P2018" i="27"/>
  <c r="Q2018" i="27"/>
  <c r="R2018" i="27"/>
  <c r="S2018" i="27"/>
  <c r="H2019" i="27"/>
  <c r="I2019" i="27"/>
  <c r="J2019" i="27"/>
  <c r="K2019" i="27"/>
  <c r="L2019" i="27"/>
  <c r="M2019" i="27"/>
  <c r="N2019" i="27"/>
  <c r="O2019" i="27"/>
  <c r="P2019" i="27"/>
  <c r="Q2019" i="27"/>
  <c r="R2019" i="27"/>
  <c r="S2019" i="27"/>
  <c r="H2020" i="27"/>
  <c r="I2020" i="27"/>
  <c r="J2020" i="27"/>
  <c r="K2020" i="27"/>
  <c r="L2020" i="27"/>
  <c r="M2020" i="27"/>
  <c r="N2020" i="27"/>
  <c r="O2020" i="27"/>
  <c r="P2020" i="27"/>
  <c r="Q2020" i="27"/>
  <c r="R2020" i="27"/>
  <c r="S2020" i="27"/>
  <c r="H2021" i="27"/>
  <c r="I2021" i="27"/>
  <c r="J2021" i="27"/>
  <c r="K2021" i="27"/>
  <c r="L2021" i="27"/>
  <c r="M2021" i="27"/>
  <c r="N2021" i="27"/>
  <c r="O2021" i="27"/>
  <c r="P2021" i="27"/>
  <c r="Q2021" i="27"/>
  <c r="R2021" i="27"/>
  <c r="S2021" i="27"/>
  <c r="H2022" i="27"/>
  <c r="I2022" i="27"/>
  <c r="J2022" i="27"/>
  <c r="K2022" i="27"/>
  <c r="L2022" i="27"/>
  <c r="M2022" i="27"/>
  <c r="N2022" i="27"/>
  <c r="O2022" i="27"/>
  <c r="P2022" i="27"/>
  <c r="Q2022" i="27"/>
  <c r="R2022" i="27"/>
  <c r="S2022" i="27"/>
  <c r="H2023" i="27"/>
  <c r="I2023" i="27"/>
  <c r="J2023" i="27"/>
  <c r="K2023" i="27"/>
  <c r="L2023" i="27"/>
  <c r="M2023" i="27"/>
  <c r="N2023" i="27"/>
  <c r="O2023" i="27"/>
  <c r="P2023" i="27"/>
  <c r="Q2023" i="27"/>
  <c r="R2023" i="27"/>
  <c r="S2023" i="27"/>
  <c r="H2024" i="27"/>
  <c r="I2024" i="27"/>
  <c r="J2024" i="27"/>
  <c r="K2024" i="27"/>
  <c r="L2024" i="27"/>
  <c r="M2024" i="27"/>
  <c r="N2024" i="27"/>
  <c r="O2024" i="27"/>
  <c r="P2024" i="27"/>
  <c r="Q2024" i="27"/>
  <c r="R2024" i="27"/>
  <c r="S2024" i="27"/>
  <c r="H2025" i="27"/>
  <c r="I2025" i="27"/>
  <c r="J2025" i="27"/>
  <c r="K2025" i="27"/>
  <c r="L2025" i="27"/>
  <c r="M2025" i="27"/>
  <c r="N2025" i="27"/>
  <c r="O2025" i="27"/>
  <c r="P2025" i="27"/>
  <c r="Q2025" i="27"/>
  <c r="R2025" i="27"/>
  <c r="S2025" i="27"/>
  <c r="H2026" i="27"/>
  <c r="I2026" i="27"/>
  <c r="J2026" i="27"/>
  <c r="K2026" i="27"/>
  <c r="L2026" i="27"/>
  <c r="M2026" i="27"/>
  <c r="N2026" i="27"/>
  <c r="O2026" i="27"/>
  <c r="P2026" i="27"/>
  <c r="Q2026" i="27"/>
  <c r="R2026" i="27"/>
  <c r="S2026" i="27"/>
  <c r="H2027" i="27"/>
  <c r="I2027" i="27"/>
  <c r="J2027" i="27"/>
  <c r="K2027" i="27"/>
  <c r="L2027" i="27"/>
  <c r="M2027" i="27"/>
  <c r="N2027" i="27"/>
  <c r="O2027" i="27"/>
  <c r="P2027" i="27"/>
  <c r="Q2027" i="27"/>
  <c r="R2027" i="27"/>
  <c r="S2027" i="27"/>
  <c r="H2028" i="27"/>
  <c r="I2028" i="27"/>
  <c r="J2028" i="27"/>
  <c r="K2028" i="27"/>
  <c r="L2028" i="27"/>
  <c r="M2028" i="27"/>
  <c r="N2028" i="27"/>
  <c r="O2028" i="27"/>
  <c r="P2028" i="27"/>
  <c r="Q2028" i="27"/>
  <c r="R2028" i="27"/>
  <c r="S2028" i="27"/>
  <c r="H2029" i="27"/>
  <c r="I2029" i="27"/>
  <c r="J2029" i="27"/>
  <c r="K2029" i="27"/>
  <c r="L2029" i="27"/>
  <c r="M2029" i="27"/>
  <c r="N2029" i="27"/>
  <c r="O2029" i="27"/>
  <c r="P2029" i="27"/>
  <c r="Q2029" i="27"/>
  <c r="R2029" i="27"/>
  <c r="S2029" i="27"/>
  <c r="H2030" i="27"/>
  <c r="I2030" i="27"/>
  <c r="J2030" i="27"/>
  <c r="K2030" i="27"/>
  <c r="L2030" i="27"/>
  <c r="M2030" i="27"/>
  <c r="N2030" i="27"/>
  <c r="O2030" i="27"/>
  <c r="P2030" i="27"/>
  <c r="Q2030" i="27"/>
  <c r="R2030" i="27"/>
  <c r="S2030" i="27"/>
  <c r="H2031" i="27"/>
  <c r="I2031" i="27"/>
  <c r="J2031" i="27"/>
  <c r="K2031" i="27"/>
  <c r="L2031" i="27"/>
  <c r="M2031" i="27"/>
  <c r="N2031" i="27"/>
  <c r="O2031" i="27"/>
  <c r="P2031" i="27"/>
  <c r="Q2031" i="27"/>
  <c r="R2031" i="27"/>
  <c r="S2031" i="27"/>
  <c r="H2032" i="27"/>
  <c r="I2032" i="27"/>
  <c r="J2032" i="27"/>
  <c r="K2032" i="27"/>
  <c r="L2032" i="27"/>
  <c r="M2032" i="27"/>
  <c r="N2032" i="27"/>
  <c r="O2032" i="27"/>
  <c r="P2032" i="27"/>
  <c r="Q2032" i="27"/>
  <c r="R2032" i="27"/>
  <c r="S2032" i="27"/>
  <c r="H2033" i="27"/>
  <c r="I2033" i="27"/>
  <c r="J2033" i="27"/>
  <c r="K2033" i="27"/>
  <c r="L2033" i="27"/>
  <c r="M2033" i="27"/>
  <c r="N2033" i="27"/>
  <c r="O2033" i="27"/>
  <c r="P2033" i="27"/>
  <c r="Q2033" i="27"/>
  <c r="R2033" i="27"/>
  <c r="S2033" i="27"/>
  <c r="H2034" i="27"/>
  <c r="I2034" i="27"/>
  <c r="J2034" i="27"/>
  <c r="K2034" i="27"/>
  <c r="L2034" i="27"/>
  <c r="M2034" i="27"/>
  <c r="N2034" i="27"/>
  <c r="O2034" i="27"/>
  <c r="P2034" i="27"/>
  <c r="Q2034" i="27"/>
  <c r="R2034" i="27"/>
  <c r="S2034" i="27"/>
  <c r="H2035" i="27"/>
  <c r="I2035" i="27"/>
  <c r="J2035" i="27"/>
  <c r="K2035" i="27"/>
  <c r="L2035" i="27"/>
  <c r="M2035" i="27"/>
  <c r="N2035" i="27"/>
  <c r="O2035" i="27"/>
  <c r="P2035" i="27"/>
  <c r="Q2035" i="27"/>
  <c r="R2035" i="27"/>
  <c r="S2035" i="27"/>
  <c r="H2036" i="27"/>
  <c r="I2036" i="27"/>
  <c r="J2036" i="27"/>
  <c r="K2036" i="27"/>
  <c r="L2036" i="27"/>
  <c r="M2036" i="27"/>
  <c r="N2036" i="27"/>
  <c r="O2036" i="27"/>
  <c r="P2036" i="27"/>
  <c r="Q2036" i="27"/>
  <c r="R2036" i="27"/>
  <c r="S2036" i="27"/>
  <c r="H2037" i="27"/>
  <c r="I2037" i="27"/>
  <c r="J2037" i="27"/>
  <c r="K2037" i="27"/>
  <c r="L2037" i="27"/>
  <c r="M2037" i="27"/>
  <c r="N2037" i="27"/>
  <c r="O2037" i="27"/>
  <c r="P2037" i="27"/>
  <c r="Q2037" i="27"/>
  <c r="R2037" i="27"/>
  <c r="S2037" i="27"/>
  <c r="H2038" i="27"/>
  <c r="I2038" i="27"/>
  <c r="J2038" i="27"/>
  <c r="K2038" i="27"/>
  <c r="L2038" i="27"/>
  <c r="M2038" i="27"/>
  <c r="N2038" i="27"/>
  <c r="O2038" i="27"/>
  <c r="P2038" i="27"/>
  <c r="Q2038" i="27"/>
  <c r="R2038" i="27"/>
  <c r="S2038" i="27"/>
  <c r="H2039" i="27"/>
  <c r="I2039" i="27"/>
  <c r="J2039" i="27"/>
  <c r="K2039" i="27"/>
  <c r="L2039" i="27"/>
  <c r="M2039" i="27"/>
  <c r="N2039" i="27"/>
  <c r="O2039" i="27"/>
  <c r="P2039" i="27"/>
  <c r="Q2039" i="27"/>
  <c r="R2039" i="27"/>
  <c r="S2039" i="27"/>
  <c r="H2040" i="27"/>
  <c r="I2040" i="27"/>
  <c r="J2040" i="27"/>
  <c r="K2040" i="27"/>
  <c r="L2040" i="27"/>
  <c r="M2040" i="27"/>
  <c r="N2040" i="27"/>
  <c r="O2040" i="27"/>
  <c r="P2040" i="27"/>
  <c r="Q2040" i="27"/>
  <c r="R2040" i="27"/>
  <c r="S2040" i="27"/>
  <c r="H2041" i="27"/>
  <c r="I2041" i="27"/>
  <c r="J2041" i="27"/>
  <c r="K2041" i="27"/>
  <c r="L2041" i="27"/>
  <c r="M2041" i="27"/>
  <c r="N2041" i="27"/>
  <c r="O2041" i="27"/>
  <c r="P2041" i="27"/>
  <c r="Q2041" i="27"/>
  <c r="R2041" i="27"/>
  <c r="S2041" i="27"/>
  <c r="H2042" i="27"/>
  <c r="I2042" i="27"/>
  <c r="J2042" i="27"/>
  <c r="K2042" i="27"/>
  <c r="L2042" i="27"/>
  <c r="M2042" i="27"/>
  <c r="N2042" i="27"/>
  <c r="O2042" i="27"/>
  <c r="P2042" i="27"/>
  <c r="Q2042" i="27"/>
  <c r="R2042" i="27"/>
  <c r="S2042" i="27"/>
  <c r="H2043" i="27"/>
  <c r="I2043" i="27"/>
  <c r="J2043" i="27"/>
  <c r="K2043" i="27"/>
  <c r="L2043" i="27"/>
  <c r="M2043" i="27"/>
  <c r="N2043" i="27"/>
  <c r="O2043" i="27"/>
  <c r="P2043" i="27"/>
  <c r="Q2043" i="27"/>
  <c r="R2043" i="27"/>
  <c r="S2043" i="27"/>
  <c r="H2044" i="27"/>
  <c r="I2044" i="27"/>
  <c r="J2044" i="27"/>
  <c r="K2044" i="27"/>
  <c r="L2044" i="27"/>
  <c r="M2044" i="27"/>
  <c r="N2044" i="27"/>
  <c r="O2044" i="27"/>
  <c r="P2044" i="27"/>
  <c r="Q2044" i="27"/>
  <c r="R2044" i="27"/>
  <c r="S2044" i="27"/>
  <c r="H2045" i="27"/>
  <c r="I2045" i="27"/>
  <c r="J2045" i="27"/>
  <c r="K2045" i="27"/>
  <c r="L2045" i="27"/>
  <c r="M2045" i="27"/>
  <c r="N2045" i="27"/>
  <c r="O2045" i="27"/>
  <c r="P2045" i="27"/>
  <c r="Q2045" i="27"/>
  <c r="R2045" i="27"/>
  <c r="S2045" i="27"/>
  <c r="H2046" i="27"/>
  <c r="I2046" i="27"/>
  <c r="J2046" i="27"/>
  <c r="K2046" i="27"/>
  <c r="L2046" i="27"/>
  <c r="M2046" i="27"/>
  <c r="N2046" i="27"/>
  <c r="O2046" i="27"/>
  <c r="P2046" i="27"/>
  <c r="Q2046" i="27"/>
  <c r="R2046" i="27"/>
  <c r="S2046" i="27"/>
  <c r="H2047" i="27"/>
  <c r="I2047" i="27"/>
  <c r="J2047" i="27"/>
  <c r="K2047" i="27"/>
  <c r="L2047" i="27"/>
  <c r="M2047" i="27"/>
  <c r="N2047" i="27"/>
  <c r="O2047" i="27"/>
  <c r="P2047" i="27"/>
  <c r="Q2047" i="27"/>
  <c r="R2047" i="27"/>
  <c r="S2047" i="27"/>
  <c r="H2048" i="27"/>
  <c r="I2048" i="27"/>
  <c r="J2048" i="27"/>
  <c r="K2048" i="27"/>
  <c r="L2048" i="27"/>
  <c r="M2048" i="27"/>
  <c r="N2048" i="27"/>
  <c r="O2048" i="27"/>
  <c r="P2048" i="27"/>
  <c r="Q2048" i="27"/>
  <c r="R2048" i="27"/>
  <c r="S2048" i="27"/>
  <c r="H2049" i="27"/>
  <c r="I2049" i="27"/>
  <c r="J2049" i="27"/>
  <c r="K2049" i="27"/>
  <c r="L2049" i="27"/>
  <c r="M2049" i="27"/>
  <c r="N2049" i="27"/>
  <c r="O2049" i="27"/>
  <c r="P2049" i="27"/>
  <c r="Q2049" i="27"/>
  <c r="R2049" i="27"/>
  <c r="S2049" i="27"/>
  <c r="H2050" i="27"/>
  <c r="I2050" i="27"/>
  <c r="J2050" i="27"/>
  <c r="K2050" i="27"/>
  <c r="L2050" i="27"/>
  <c r="M2050" i="27"/>
  <c r="N2050" i="27"/>
  <c r="O2050" i="27"/>
  <c r="P2050" i="27"/>
  <c r="Q2050" i="27"/>
  <c r="R2050" i="27"/>
  <c r="S2050" i="27"/>
  <c r="H2051" i="27"/>
  <c r="I2051" i="27"/>
  <c r="J2051" i="27"/>
  <c r="K2051" i="27"/>
  <c r="L2051" i="27"/>
  <c r="M2051" i="27"/>
  <c r="N2051" i="27"/>
  <c r="O2051" i="27"/>
  <c r="P2051" i="27"/>
  <c r="Q2051" i="27"/>
  <c r="R2051" i="27"/>
  <c r="S2051" i="27"/>
  <c r="H2052" i="27"/>
  <c r="I2052" i="27"/>
  <c r="J2052" i="27"/>
  <c r="K2052" i="27"/>
  <c r="L2052" i="27"/>
  <c r="M2052" i="27"/>
  <c r="N2052" i="27"/>
  <c r="O2052" i="27"/>
  <c r="P2052" i="27"/>
  <c r="Q2052" i="27"/>
  <c r="R2052" i="27"/>
  <c r="S2052" i="27"/>
  <c r="H2053" i="27"/>
  <c r="I2053" i="27"/>
  <c r="J2053" i="27"/>
  <c r="K2053" i="27"/>
  <c r="L2053" i="27"/>
  <c r="M2053" i="27"/>
  <c r="N2053" i="27"/>
  <c r="O2053" i="27"/>
  <c r="P2053" i="27"/>
  <c r="Q2053" i="27"/>
  <c r="R2053" i="27"/>
  <c r="S2053" i="27"/>
  <c r="H2054" i="27"/>
  <c r="I2054" i="27"/>
  <c r="J2054" i="27"/>
  <c r="K2054" i="27"/>
  <c r="L2054" i="27"/>
  <c r="M2054" i="27"/>
  <c r="N2054" i="27"/>
  <c r="O2054" i="27"/>
  <c r="P2054" i="27"/>
  <c r="Q2054" i="27"/>
  <c r="R2054" i="27"/>
  <c r="S2054" i="27"/>
  <c r="H2055" i="27"/>
  <c r="I2055" i="27"/>
  <c r="J2055" i="27"/>
  <c r="K2055" i="27"/>
  <c r="L2055" i="27"/>
  <c r="M2055" i="27"/>
  <c r="N2055" i="27"/>
  <c r="O2055" i="27"/>
  <c r="P2055" i="27"/>
  <c r="Q2055" i="27"/>
  <c r="R2055" i="27"/>
  <c r="S2055" i="27"/>
  <c r="H2056" i="27"/>
  <c r="I2056" i="27"/>
  <c r="J2056" i="27"/>
  <c r="K2056" i="27"/>
  <c r="L2056" i="27"/>
  <c r="M2056" i="27"/>
  <c r="N2056" i="27"/>
  <c r="O2056" i="27"/>
  <c r="P2056" i="27"/>
  <c r="Q2056" i="27"/>
  <c r="R2056" i="27"/>
  <c r="S2056" i="27"/>
  <c r="H2057" i="27"/>
  <c r="I2057" i="27"/>
  <c r="J2057" i="27"/>
  <c r="K2057" i="27"/>
  <c r="L2057" i="27"/>
  <c r="M2057" i="27"/>
  <c r="N2057" i="27"/>
  <c r="O2057" i="27"/>
  <c r="P2057" i="27"/>
  <c r="Q2057" i="27"/>
  <c r="R2057" i="27"/>
  <c r="S2057" i="27"/>
  <c r="H2058" i="27"/>
  <c r="I2058" i="27"/>
  <c r="J2058" i="27"/>
  <c r="K2058" i="27"/>
  <c r="L2058" i="27"/>
  <c r="M2058" i="27"/>
  <c r="N2058" i="27"/>
  <c r="O2058" i="27"/>
  <c r="P2058" i="27"/>
  <c r="Q2058" i="27"/>
  <c r="R2058" i="27"/>
  <c r="S2058" i="27"/>
  <c r="H2059" i="27"/>
  <c r="I2059" i="27"/>
  <c r="J2059" i="27"/>
  <c r="K2059" i="27"/>
  <c r="L2059" i="27"/>
  <c r="M2059" i="27"/>
  <c r="N2059" i="27"/>
  <c r="O2059" i="27"/>
  <c r="P2059" i="27"/>
  <c r="Q2059" i="27"/>
  <c r="R2059" i="27"/>
  <c r="S2059" i="27"/>
  <c r="H2060" i="27"/>
  <c r="I2060" i="27"/>
  <c r="J2060" i="27"/>
  <c r="K2060" i="27"/>
  <c r="L2060" i="27"/>
  <c r="M2060" i="27"/>
  <c r="N2060" i="27"/>
  <c r="O2060" i="27"/>
  <c r="P2060" i="27"/>
  <c r="Q2060" i="27"/>
  <c r="R2060" i="27"/>
  <c r="S2060" i="27"/>
  <c r="H2061" i="27"/>
  <c r="I2061" i="27"/>
  <c r="J2061" i="27"/>
  <c r="K2061" i="27"/>
  <c r="L2061" i="27"/>
  <c r="M2061" i="27"/>
  <c r="N2061" i="27"/>
  <c r="O2061" i="27"/>
  <c r="P2061" i="27"/>
  <c r="Q2061" i="27"/>
  <c r="R2061" i="27"/>
  <c r="S2061" i="27"/>
  <c r="H2062" i="27"/>
  <c r="I2062" i="27"/>
  <c r="J2062" i="27"/>
  <c r="K2062" i="27"/>
  <c r="L2062" i="27"/>
  <c r="M2062" i="27"/>
  <c r="N2062" i="27"/>
  <c r="O2062" i="27"/>
  <c r="P2062" i="27"/>
  <c r="Q2062" i="27"/>
  <c r="R2062" i="27"/>
  <c r="S2062" i="27"/>
  <c r="H2063" i="27"/>
  <c r="I2063" i="27"/>
  <c r="J2063" i="27"/>
  <c r="K2063" i="27"/>
  <c r="L2063" i="27"/>
  <c r="M2063" i="27"/>
  <c r="N2063" i="27"/>
  <c r="O2063" i="27"/>
  <c r="P2063" i="27"/>
  <c r="Q2063" i="27"/>
  <c r="R2063" i="27"/>
  <c r="S2063" i="27"/>
  <c r="H2064" i="27"/>
  <c r="I2064" i="27"/>
  <c r="J2064" i="27"/>
  <c r="K2064" i="27"/>
  <c r="L2064" i="27"/>
  <c r="M2064" i="27"/>
  <c r="N2064" i="27"/>
  <c r="O2064" i="27"/>
  <c r="P2064" i="27"/>
  <c r="Q2064" i="27"/>
  <c r="R2064" i="27"/>
  <c r="S2064" i="27"/>
  <c r="H2065" i="27"/>
  <c r="I2065" i="27"/>
  <c r="J2065" i="27"/>
  <c r="K2065" i="27"/>
  <c r="L2065" i="27"/>
  <c r="M2065" i="27"/>
  <c r="N2065" i="27"/>
  <c r="O2065" i="27"/>
  <c r="P2065" i="27"/>
  <c r="Q2065" i="27"/>
  <c r="R2065" i="27"/>
  <c r="S2065" i="27"/>
  <c r="H2066" i="27"/>
  <c r="I2066" i="27"/>
  <c r="J2066" i="27"/>
  <c r="K2066" i="27"/>
  <c r="L2066" i="27"/>
  <c r="M2066" i="27"/>
  <c r="N2066" i="27"/>
  <c r="O2066" i="27"/>
  <c r="P2066" i="27"/>
  <c r="Q2066" i="27"/>
  <c r="R2066" i="27"/>
  <c r="S2066" i="27"/>
  <c r="H2067" i="27"/>
  <c r="I2067" i="27"/>
  <c r="J2067" i="27"/>
  <c r="K2067" i="27"/>
  <c r="L2067" i="27"/>
  <c r="M2067" i="27"/>
  <c r="N2067" i="27"/>
  <c r="O2067" i="27"/>
  <c r="P2067" i="27"/>
  <c r="Q2067" i="27"/>
  <c r="R2067" i="27"/>
  <c r="S2067" i="27"/>
  <c r="H2068" i="27"/>
  <c r="I2068" i="27"/>
  <c r="J2068" i="27"/>
  <c r="K2068" i="27"/>
  <c r="L2068" i="27"/>
  <c r="M2068" i="27"/>
  <c r="N2068" i="27"/>
  <c r="O2068" i="27"/>
  <c r="P2068" i="27"/>
  <c r="Q2068" i="27"/>
  <c r="R2068" i="27"/>
  <c r="S2068" i="27"/>
  <c r="H2069" i="27"/>
  <c r="I2069" i="27"/>
  <c r="J2069" i="27"/>
  <c r="K2069" i="27"/>
  <c r="L2069" i="27"/>
  <c r="M2069" i="27"/>
  <c r="N2069" i="27"/>
  <c r="O2069" i="27"/>
  <c r="P2069" i="27"/>
  <c r="Q2069" i="27"/>
  <c r="R2069" i="27"/>
  <c r="S2069" i="27"/>
  <c r="H2070" i="27"/>
  <c r="I2070" i="27"/>
  <c r="J2070" i="27"/>
  <c r="K2070" i="27"/>
  <c r="L2070" i="27"/>
  <c r="M2070" i="27"/>
  <c r="N2070" i="27"/>
  <c r="O2070" i="27"/>
  <c r="P2070" i="27"/>
  <c r="Q2070" i="27"/>
  <c r="R2070" i="27"/>
  <c r="S2070" i="27"/>
  <c r="H2071" i="27"/>
  <c r="I2071" i="27"/>
  <c r="J2071" i="27"/>
  <c r="K2071" i="27"/>
  <c r="L2071" i="27"/>
  <c r="M2071" i="27"/>
  <c r="N2071" i="27"/>
  <c r="O2071" i="27"/>
  <c r="P2071" i="27"/>
  <c r="Q2071" i="27"/>
  <c r="R2071" i="27"/>
  <c r="S2071" i="27"/>
  <c r="H2072" i="27"/>
  <c r="I2072" i="27"/>
  <c r="J2072" i="27"/>
  <c r="K2072" i="27"/>
  <c r="L2072" i="27"/>
  <c r="M2072" i="27"/>
  <c r="N2072" i="27"/>
  <c r="O2072" i="27"/>
  <c r="P2072" i="27"/>
  <c r="Q2072" i="27"/>
  <c r="R2072" i="27"/>
  <c r="S2072" i="27"/>
  <c r="H2073" i="27"/>
  <c r="I2073" i="27"/>
  <c r="J2073" i="27"/>
  <c r="K2073" i="27"/>
  <c r="L2073" i="27"/>
  <c r="M2073" i="27"/>
  <c r="N2073" i="27"/>
  <c r="O2073" i="27"/>
  <c r="P2073" i="27"/>
  <c r="Q2073" i="27"/>
  <c r="R2073" i="27"/>
  <c r="S2073" i="27"/>
  <c r="H2074" i="27"/>
  <c r="I2074" i="27"/>
  <c r="J2074" i="27"/>
  <c r="K2074" i="27"/>
  <c r="L2074" i="27"/>
  <c r="M2074" i="27"/>
  <c r="N2074" i="27"/>
  <c r="O2074" i="27"/>
  <c r="P2074" i="27"/>
  <c r="Q2074" i="27"/>
  <c r="R2074" i="27"/>
  <c r="S2074" i="27"/>
  <c r="H2075" i="27"/>
  <c r="I2075" i="27"/>
  <c r="J2075" i="27"/>
  <c r="K2075" i="27"/>
  <c r="L2075" i="27"/>
  <c r="M2075" i="27"/>
  <c r="N2075" i="27"/>
  <c r="O2075" i="27"/>
  <c r="P2075" i="27"/>
  <c r="Q2075" i="27"/>
  <c r="R2075" i="27"/>
  <c r="S2075" i="27"/>
  <c r="H2076" i="27"/>
  <c r="I2076" i="27"/>
  <c r="J2076" i="27"/>
  <c r="K2076" i="27"/>
  <c r="L2076" i="27"/>
  <c r="M2076" i="27"/>
  <c r="N2076" i="27"/>
  <c r="O2076" i="27"/>
  <c r="P2076" i="27"/>
  <c r="Q2076" i="27"/>
  <c r="R2076" i="27"/>
  <c r="S2076" i="27"/>
  <c r="H2077" i="27"/>
  <c r="I2077" i="27"/>
  <c r="J2077" i="27"/>
  <c r="K2077" i="27"/>
  <c r="L2077" i="27"/>
  <c r="M2077" i="27"/>
  <c r="N2077" i="27"/>
  <c r="O2077" i="27"/>
  <c r="P2077" i="27"/>
  <c r="Q2077" i="27"/>
  <c r="R2077" i="27"/>
  <c r="S2077" i="27"/>
  <c r="H2078" i="27"/>
  <c r="I2078" i="27"/>
  <c r="J2078" i="27"/>
  <c r="K2078" i="27"/>
  <c r="L2078" i="27"/>
  <c r="M2078" i="27"/>
  <c r="N2078" i="27"/>
  <c r="O2078" i="27"/>
  <c r="P2078" i="27"/>
  <c r="Q2078" i="27"/>
  <c r="R2078" i="27"/>
  <c r="S2078" i="27"/>
  <c r="H2079" i="27"/>
  <c r="I2079" i="27"/>
  <c r="J2079" i="27"/>
  <c r="K2079" i="27"/>
  <c r="L2079" i="27"/>
  <c r="M2079" i="27"/>
  <c r="N2079" i="27"/>
  <c r="O2079" i="27"/>
  <c r="P2079" i="27"/>
  <c r="Q2079" i="27"/>
  <c r="R2079" i="27"/>
  <c r="S2079" i="27"/>
  <c r="H2080" i="27"/>
  <c r="I2080" i="27"/>
  <c r="J2080" i="27"/>
  <c r="K2080" i="27"/>
  <c r="L2080" i="27"/>
  <c r="M2080" i="27"/>
  <c r="N2080" i="27"/>
  <c r="O2080" i="27"/>
  <c r="P2080" i="27"/>
  <c r="Q2080" i="27"/>
  <c r="R2080" i="27"/>
  <c r="S2080" i="27"/>
  <c r="H2081" i="27"/>
  <c r="I2081" i="27"/>
  <c r="J2081" i="27"/>
  <c r="K2081" i="27"/>
  <c r="L2081" i="27"/>
  <c r="M2081" i="27"/>
  <c r="N2081" i="27"/>
  <c r="O2081" i="27"/>
  <c r="P2081" i="27"/>
  <c r="Q2081" i="27"/>
  <c r="R2081" i="27"/>
  <c r="S2081" i="27"/>
  <c r="H2082" i="27"/>
  <c r="I2082" i="27"/>
  <c r="J2082" i="27"/>
  <c r="K2082" i="27"/>
  <c r="L2082" i="27"/>
  <c r="M2082" i="27"/>
  <c r="N2082" i="27"/>
  <c r="O2082" i="27"/>
  <c r="P2082" i="27"/>
  <c r="Q2082" i="27"/>
  <c r="R2082" i="27"/>
  <c r="S2082" i="27"/>
  <c r="H2083" i="27"/>
  <c r="I2083" i="27"/>
  <c r="J2083" i="27"/>
  <c r="K2083" i="27"/>
  <c r="L2083" i="27"/>
  <c r="M2083" i="27"/>
  <c r="N2083" i="27"/>
  <c r="O2083" i="27"/>
  <c r="P2083" i="27"/>
  <c r="Q2083" i="27"/>
  <c r="R2083" i="27"/>
  <c r="S2083" i="27"/>
  <c r="H2084" i="27"/>
  <c r="I2084" i="27"/>
  <c r="J2084" i="27"/>
  <c r="K2084" i="27"/>
  <c r="L2084" i="27"/>
  <c r="M2084" i="27"/>
  <c r="N2084" i="27"/>
  <c r="O2084" i="27"/>
  <c r="P2084" i="27"/>
  <c r="Q2084" i="27"/>
  <c r="R2084" i="27"/>
  <c r="S2084" i="27"/>
  <c r="H2085" i="27"/>
  <c r="I2085" i="27"/>
  <c r="J2085" i="27"/>
  <c r="K2085" i="27"/>
  <c r="L2085" i="27"/>
  <c r="M2085" i="27"/>
  <c r="N2085" i="27"/>
  <c r="O2085" i="27"/>
  <c r="P2085" i="27"/>
  <c r="Q2085" i="27"/>
  <c r="R2085" i="27"/>
  <c r="S2085" i="27"/>
  <c r="H2086" i="27"/>
  <c r="I2086" i="27"/>
  <c r="J2086" i="27"/>
  <c r="K2086" i="27"/>
  <c r="L2086" i="27"/>
  <c r="M2086" i="27"/>
  <c r="N2086" i="27"/>
  <c r="O2086" i="27"/>
  <c r="P2086" i="27"/>
  <c r="Q2086" i="27"/>
  <c r="R2086" i="27"/>
  <c r="S2086" i="27"/>
  <c r="H2087" i="27"/>
  <c r="I2087" i="27"/>
  <c r="J2087" i="27"/>
  <c r="K2087" i="27"/>
  <c r="L2087" i="27"/>
  <c r="M2087" i="27"/>
  <c r="N2087" i="27"/>
  <c r="O2087" i="27"/>
  <c r="P2087" i="27"/>
  <c r="Q2087" i="27"/>
  <c r="R2087" i="27"/>
  <c r="S2087" i="27"/>
  <c r="H2088" i="27"/>
  <c r="I2088" i="27"/>
  <c r="J2088" i="27"/>
  <c r="K2088" i="27"/>
  <c r="L2088" i="27"/>
  <c r="M2088" i="27"/>
  <c r="N2088" i="27"/>
  <c r="O2088" i="27"/>
  <c r="P2088" i="27"/>
  <c r="Q2088" i="27"/>
  <c r="R2088" i="27"/>
  <c r="S2088" i="27"/>
  <c r="H2089" i="27"/>
  <c r="I2089" i="27"/>
  <c r="J2089" i="27"/>
  <c r="K2089" i="27"/>
  <c r="L2089" i="27"/>
  <c r="M2089" i="27"/>
  <c r="N2089" i="27"/>
  <c r="O2089" i="27"/>
  <c r="P2089" i="27"/>
  <c r="Q2089" i="27"/>
  <c r="R2089" i="27"/>
  <c r="S2089" i="27"/>
  <c r="H2090" i="27"/>
  <c r="I2090" i="27"/>
  <c r="J2090" i="27"/>
  <c r="K2090" i="27"/>
  <c r="L2090" i="27"/>
  <c r="M2090" i="27"/>
  <c r="N2090" i="27"/>
  <c r="O2090" i="27"/>
  <c r="P2090" i="27"/>
  <c r="Q2090" i="27"/>
  <c r="R2090" i="27"/>
  <c r="S2090" i="27"/>
  <c r="H2091" i="27"/>
  <c r="I2091" i="27"/>
  <c r="J2091" i="27"/>
  <c r="K2091" i="27"/>
  <c r="L2091" i="27"/>
  <c r="M2091" i="27"/>
  <c r="N2091" i="27"/>
  <c r="O2091" i="27"/>
  <c r="P2091" i="27"/>
  <c r="Q2091" i="27"/>
  <c r="R2091" i="27"/>
  <c r="S2091" i="27"/>
  <c r="H2092" i="27"/>
  <c r="I2092" i="27"/>
  <c r="J2092" i="27"/>
  <c r="K2092" i="27"/>
  <c r="L2092" i="27"/>
  <c r="M2092" i="27"/>
  <c r="N2092" i="27"/>
  <c r="O2092" i="27"/>
  <c r="P2092" i="27"/>
  <c r="Q2092" i="27"/>
  <c r="R2092" i="27"/>
  <c r="S2092" i="27"/>
  <c r="H2093" i="27"/>
  <c r="I2093" i="27"/>
  <c r="J2093" i="27"/>
  <c r="K2093" i="27"/>
  <c r="L2093" i="27"/>
  <c r="M2093" i="27"/>
  <c r="N2093" i="27"/>
  <c r="O2093" i="27"/>
  <c r="P2093" i="27"/>
  <c r="Q2093" i="27"/>
  <c r="R2093" i="27"/>
  <c r="S2093" i="27"/>
  <c r="H2094" i="27"/>
  <c r="I2094" i="27"/>
  <c r="J2094" i="27"/>
  <c r="K2094" i="27"/>
  <c r="L2094" i="27"/>
  <c r="M2094" i="27"/>
  <c r="N2094" i="27"/>
  <c r="O2094" i="27"/>
  <c r="P2094" i="27"/>
  <c r="Q2094" i="27"/>
  <c r="R2094" i="27"/>
  <c r="S2094" i="27"/>
  <c r="H2095" i="27"/>
  <c r="I2095" i="27"/>
  <c r="J2095" i="27"/>
  <c r="K2095" i="27"/>
  <c r="L2095" i="27"/>
  <c r="M2095" i="27"/>
  <c r="N2095" i="27"/>
  <c r="O2095" i="27"/>
  <c r="P2095" i="27"/>
  <c r="Q2095" i="27"/>
  <c r="R2095" i="27"/>
  <c r="S2095" i="27"/>
  <c r="H2096" i="27"/>
  <c r="I2096" i="27"/>
  <c r="J2096" i="27"/>
  <c r="K2096" i="27"/>
  <c r="L2096" i="27"/>
  <c r="M2096" i="27"/>
  <c r="N2096" i="27"/>
  <c r="O2096" i="27"/>
  <c r="P2096" i="27"/>
  <c r="Q2096" i="27"/>
  <c r="R2096" i="27"/>
  <c r="S2096" i="27"/>
  <c r="H2097" i="27"/>
  <c r="I2097" i="27"/>
  <c r="J2097" i="27"/>
  <c r="K2097" i="27"/>
  <c r="L2097" i="27"/>
  <c r="M2097" i="27"/>
  <c r="N2097" i="27"/>
  <c r="O2097" i="27"/>
  <c r="P2097" i="27"/>
  <c r="Q2097" i="27"/>
  <c r="R2097" i="27"/>
  <c r="S2097" i="27"/>
  <c r="H2098" i="27"/>
  <c r="I2098" i="27"/>
  <c r="J2098" i="27"/>
  <c r="K2098" i="27"/>
  <c r="L2098" i="27"/>
  <c r="M2098" i="27"/>
  <c r="N2098" i="27"/>
  <c r="O2098" i="27"/>
  <c r="P2098" i="27"/>
  <c r="Q2098" i="27"/>
  <c r="R2098" i="27"/>
  <c r="S2098" i="27"/>
  <c r="H2099" i="27"/>
  <c r="I2099" i="27"/>
  <c r="J2099" i="27"/>
  <c r="K2099" i="27"/>
  <c r="L2099" i="27"/>
  <c r="M2099" i="27"/>
  <c r="N2099" i="27"/>
  <c r="O2099" i="27"/>
  <c r="P2099" i="27"/>
  <c r="Q2099" i="27"/>
  <c r="R2099" i="27"/>
  <c r="S2099" i="27"/>
  <c r="H2100" i="27"/>
  <c r="I2100" i="27"/>
  <c r="J2100" i="27"/>
  <c r="K2100" i="27"/>
  <c r="L2100" i="27"/>
  <c r="M2100" i="27"/>
  <c r="N2100" i="27"/>
  <c r="O2100" i="27"/>
  <c r="P2100" i="27"/>
  <c r="Q2100" i="27"/>
  <c r="R2100" i="27"/>
  <c r="S2100" i="27"/>
  <c r="H2101" i="27"/>
  <c r="I2101" i="27"/>
  <c r="J2101" i="27"/>
  <c r="K2101" i="27"/>
  <c r="L2101" i="27"/>
  <c r="M2101" i="27"/>
  <c r="N2101" i="27"/>
  <c r="O2101" i="27"/>
  <c r="P2101" i="27"/>
  <c r="Q2101" i="27"/>
  <c r="R2101" i="27"/>
  <c r="S2101" i="27"/>
  <c r="H2102" i="27"/>
  <c r="I2102" i="27"/>
  <c r="J2102" i="27"/>
  <c r="K2102" i="27"/>
  <c r="L2102" i="27"/>
  <c r="M2102" i="27"/>
  <c r="N2102" i="27"/>
  <c r="O2102" i="27"/>
  <c r="P2102" i="27"/>
  <c r="Q2102" i="27"/>
  <c r="R2102" i="27"/>
  <c r="S2102" i="27"/>
  <c r="H2103" i="27"/>
  <c r="I2103" i="27"/>
  <c r="J2103" i="27"/>
  <c r="K2103" i="27"/>
  <c r="L2103" i="27"/>
  <c r="M2103" i="27"/>
  <c r="N2103" i="27"/>
  <c r="O2103" i="27"/>
  <c r="P2103" i="27"/>
  <c r="Q2103" i="27"/>
  <c r="R2103" i="27"/>
  <c r="S2103" i="27"/>
  <c r="H2104" i="27"/>
  <c r="I2104" i="27"/>
  <c r="J2104" i="27"/>
  <c r="K2104" i="27"/>
  <c r="L2104" i="27"/>
  <c r="M2104" i="27"/>
  <c r="N2104" i="27"/>
  <c r="O2104" i="27"/>
  <c r="P2104" i="27"/>
  <c r="Q2104" i="27"/>
  <c r="R2104" i="27"/>
  <c r="S2104" i="27"/>
  <c r="H2105" i="27"/>
  <c r="I2105" i="27"/>
  <c r="J2105" i="27"/>
  <c r="K2105" i="27"/>
  <c r="L2105" i="27"/>
  <c r="M2105" i="27"/>
  <c r="N2105" i="27"/>
  <c r="O2105" i="27"/>
  <c r="P2105" i="27"/>
  <c r="Q2105" i="27"/>
  <c r="R2105" i="27"/>
  <c r="S2105" i="27"/>
  <c r="H2106" i="27"/>
  <c r="I2106" i="27"/>
  <c r="J2106" i="27"/>
  <c r="K2106" i="27"/>
  <c r="L2106" i="27"/>
  <c r="M2106" i="27"/>
  <c r="N2106" i="27"/>
  <c r="O2106" i="27"/>
  <c r="P2106" i="27"/>
  <c r="Q2106" i="27"/>
  <c r="R2106" i="27"/>
  <c r="S2106" i="27"/>
  <c r="H2107" i="27"/>
  <c r="I2107" i="27"/>
  <c r="J2107" i="27"/>
  <c r="K2107" i="27"/>
  <c r="L2107" i="27"/>
  <c r="M2107" i="27"/>
  <c r="N2107" i="27"/>
  <c r="O2107" i="27"/>
  <c r="P2107" i="27"/>
  <c r="Q2107" i="27"/>
  <c r="R2107" i="27"/>
  <c r="S2107" i="27"/>
  <c r="H2108" i="27"/>
  <c r="I2108" i="27"/>
  <c r="J2108" i="27"/>
  <c r="K2108" i="27"/>
  <c r="L2108" i="27"/>
  <c r="M2108" i="27"/>
  <c r="N2108" i="27"/>
  <c r="O2108" i="27"/>
  <c r="P2108" i="27"/>
  <c r="Q2108" i="27"/>
  <c r="R2108" i="27"/>
  <c r="S2108" i="27"/>
  <c r="H2109" i="27"/>
  <c r="I2109" i="27"/>
  <c r="J2109" i="27"/>
  <c r="K2109" i="27"/>
  <c r="L2109" i="27"/>
  <c r="M2109" i="27"/>
  <c r="N2109" i="27"/>
  <c r="O2109" i="27"/>
  <c r="P2109" i="27"/>
  <c r="Q2109" i="27"/>
  <c r="R2109" i="27"/>
  <c r="S2109" i="27"/>
  <c r="H2110" i="27"/>
  <c r="I2110" i="27"/>
  <c r="J2110" i="27"/>
  <c r="K2110" i="27"/>
  <c r="L2110" i="27"/>
  <c r="M2110" i="27"/>
  <c r="N2110" i="27"/>
  <c r="O2110" i="27"/>
  <c r="P2110" i="27"/>
  <c r="Q2110" i="27"/>
  <c r="R2110" i="27"/>
  <c r="S2110" i="27"/>
  <c r="H2111" i="27"/>
  <c r="I2111" i="27"/>
  <c r="J2111" i="27"/>
  <c r="K2111" i="27"/>
  <c r="L2111" i="27"/>
  <c r="M2111" i="27"/>
  <c r="N2111" i="27"/>
  <c r="O2111" i="27"/>
  <c r="P2111" i="27"/>
  <c r="Q2111" i="27"/>
  <c r="R2111" i="27"/>
  <c r="S2111" i="27"/>
  <c r="H2112" i="27"/>
  <c r="I2112" i="27"/>
  <c r="J2112" i="27"/>
  <c r="K2112" i="27"/>
  <c r="L2112" i="27"/>
  <c r="M2112" i="27"/>
  <c r="N2112" i="27"/>
  <c r="O2112" i="27"/>
  <c r="P2112" i="27"/>
  <c r="Q2112" i="27"/>
  <c r="R2112" i="27"/>
  <c r="S2112" i="27"/>
  <c r="H2113" i="27"/>
  <c r="I2113" i="27"/>
  <c r="J2113" i="27"/>
  <c r="K2113" i="27"/>
  <c r="L2113" i="27"/>
  <c r="M2113" i="27"/>
  <c r="N2113" i="27"/>
  <c r="O2113" i="27"/>
  <c r="P2113" i="27"/>
  <c r="Q2113" i="27"/>
  <c r="R2113" i="27"/>
  <c r="S2113" i="27"/>
  <c r="H2114" i="27"/>
  <c r="I2114" i="27"/>
  <c r="J2114" i="27"/>
  <c r="K2114" i="27"/>
  <c r="L2114" i="27"/>
  <c r="M2114" i="27"/>
  <c r="N2114" i="27"/>
  <c r="O2114" i="27"/>
  <c r="P2114" i="27"/>
  <c r="Q2114" i="27"/>
  <c r="R2114" i="27"/>
  <c r="S2114" i="27"/>
  <c r="H2115" i="27"/>
  <c r="I2115" i="27"/>
  <c r="J2115" i="27"/>
  <c r="K2115" i="27"/>
  <c r="L2115" i="27"/>
  <c r="M2115" i="27"/>
  <c r="N2115" i="27"/>
  <c r="O2115" i="27"/>
  <c r="P2115" i="27"/>
  <c r="Q2115" i="27"/>
  <c r="R2115" i="27"/>
  <c r="S2115" i="27"/>
  <c r="H2116" i="27"/>
  <c r="I2116" i="27"/>
  <c r="J2116" i="27"/>
  <c r="K2116" i="27"/>
  <c r="L2116" i="27"/>
  <c r="M2116" i="27"/>
  <c r="N2116" i="27"/>
  <c r="O2116" i="27"/>
  <c r="P2116" i="27"/>
  <c r="Q2116" i="27"/>
  <c r="R2116" i="27"/>
  <c r="S2116" i="27"/>
  <c r="H2117" i="27"/>
  <c r="I2117" i="27"/>
  <c r="J2117" i="27"/>
  <c r="K2117" i="27"/>
  <c r="L2117" i="27"/>
  <c r="M2117" i="27"/>
  <c r="N2117" i="27"/>
  <c r="O2117" i="27"/>
  <c r="P2117" i="27"/>
  <c r="Q2117" i="27"/>
  <c r="R2117" i="27"/>
  <c r="S2117" i="27"/>
  <c r="H2118" i="27"/>
  <c r="I2118" i="27"/>
  <c r="J2118" i="27"/>
  <c r="K2118" i="27"/>
  <c r="L2118" i="27"/>
  <c r="M2118" i="27"/>
  <c r="N2118" i="27"/>
  <c r="O2118" i="27"/>
  <c r="P2118" i="27"/>
  <c r="Q2118" i="27"/>
  <c r="R2118" i="27"/>
  <c r="S2118" i="27"/>
  <c r="H2119" i="27"/>
  <c r="I2119" i="27"/>
  <c r="J2119" i="27"/>
  <c r="K2119" i="27"/>
  <c r="L2119" i="27"/>
  <c r="M2119" i="27"/>
  <c r="N2119" i="27"/>
  <c r="O2119" i="27"/>
  <c r="P2119" i="27"/>
  <c r="Q2119" i="27"/>
  <c r="R2119" i="27"/>
  <c r="S2119" i="27"/>
  <c r="H2120" i="27"/>
  <c r="I2120" i="27"/>
  <c r="J2120" i="27"/>
  <c r="K2120" i="27"/>
  <c r="L2120" i="27"/>
  <c r="M2120" i="27"/>
  <c r="N2120" i="27"/>
  <c r="O2120" i="27"/>
  <c r="P2120" i="27"/>
  <c r="Q2120" i="27"/>
  <c r="R2120" i="27"/>
  <c r="S2120" i="27"/>
  <c r="H2121" i="27"/>
  <c r="I2121" i="27"/>
  <c r="J2121" i="27"/>
  <c r="K2121" i="27"/>
  <c r="L2121" i="27"/>
  <c r="M2121" i="27"/>
  <c r="N2121" i="27"/>
  <c r="O2121" i="27"/>
  <c r="P2121" i="27"/>
  <c r="Q2121" i="27"/>
  <c r="R2121" i="27"/>
  <c r="S2121" i="27"/>
  <c r="H2122" i="27"/>
  <c r="I2122" i="27"/>
  <c r="J2122" i="27"/>
  <c r="K2122" i="27"/>
  <c r="L2122" i="27"/>
  <c r="M2122" i="27"/>
  <c r="N2122" i="27"/>
  <c r="O2122" i="27"/>
  <c r="P2122" i="27"/>
  <c r="Q2122" i="27"/>
  <c r="R2122" i="27"/>
  <c r="S2122" i="27"/>
  <c r="H2123" i="27"/>
  <c r="I2123" i="27"/>
  <c r="J2123" i="27"/>
  <c r="K2123" i="27"/>
  <c r="L2123" i="27"/>
  <c r="M2123" i="27"/>
  <c r="N2123" i="27"/>
  <c r="O2123" i="27"/>
  <c r="P2123" i="27"/>
  <c r="Q2123" i="27"/>
  <c r="R2123" i="27"/>
  <c r="S2123" i="27"/>
  <c r="H2124" i="27"/>
  <c r="I2124" i="27"/>
  <c r="J2124" i="27"/>
  <c r="K2124" i="27"/>
  <c r="L2124" i="27"/>
  <c r="M2124" i="27"/>
  <c r="N2124" i="27"/>
  <c r="O2124" i="27"/>
  <c r="P2124" i="27"/>
  <c r="Q2124" i="27"/>
  <c r="R2124" i="27"/>
  <c r="S2124" i="27"/>
  <c r="H2125" i="27"/>
  <c r="I2125" i="27"/>
  <c r="J2125" i="27"/>
  <c r="K2125" i="27"/>
  <c r="L2125" i="27"/>
  <c r="M2125" i="27"/>
  <c r="N2125" i="27"/>
  <c r="O2125" i="27"/>
  <c r="P2125" i="27"/>
  <c r="Q2125" i="27"/>
  <c r="R2125" i="27"/>
  <c r="S2125" i="27"/>
  <c r="H2126" i="27"/>
  <c r="I2126" i="27"/>
  <c r="J2126" i="27"/>
  <c r="K2126" i="27"/>
  <c r="L2126" i="27"/>
  <c r="M2126" i="27"/>
  <c r="N2126" i="27"/>
  <c r="O2126" i="27"/>
  <c r="P2126" i="27"/>
  <c r="Q2126" i="27"/>
  <c r="R2126" i="27"/>
  <c r="S2126" i="27"/>
  <c r="H2127" i="27"/>
  <c r="I2127" i="27"/>
  <c r="J2127" i="27"/>
  <c r="K2127" i="27"/>
  <c r="L2127" i="27"/>
  <c r="M2127" i="27"/>
  <c r="N2127" i="27"/>
  <c r="O2127" i="27"/>
  <c r="P2127" i="27"/>
  <c r="Q2127" i="27"/>
  <c r="R2127" i="27"/>
  <c r="S2127" i="27"/>
  <c r="H2128" i="27"/>
  <c r="I2128" i="27"/>
  <c r="J2128" i="27"/>
  <c r="K2128" i="27"/>
  <c r="L2128" i="27"/>
  <c r="M2128" i="27"/>
  <c r="N2128" i="27"/>
  <c r="O2128" i="27"/>
  <c r="P2128" i="27"/>
  <c r="Q2128" i="27"/>
  <c r="R2128" i="27"/>
  <c r="S2128" i="27"/>
  <c r="H2129" i="27"/>
  <c r="I2129" i="27"/>
  <c r="J2129" i="27"/>
  <c r="K2129" i="27"/>
  <c r="L2129" i="27"/>
  <c r="M2129" i="27"/>
  <c r="N2129" i="27"/>
  <c r="O2129" i="27"/>
  <c r="P2129" i="27"/>
  <c r="Q2129" i="27"/>
  <c r="R2129" i="27"/>
  <c r="S2129" i="27"/>
  <c r="H2130" i="27"/>
  <c r="I2130" i="27"/>
  <c r="J2130" i="27"/>
  <c r="K2130" i="27"/>
  <c r="L2130" i="27"/>
  <c r="M2130" i="27"/>
  <c r="N2130" i="27"/>
  <c r="O2130" i="27"/>
  <c r="P2130" i="27"/>
  <c r="Q2130" i="27"/>
  <c r="R2130" i="27"/>
  <c r="S2130" i="27"/>
  <c r="H2131" i="27"/>
  <c r="I2131" i="27"/>
  <c r="J2131" i="27"/>
  <c r="K2131" i="27"/>
  <c r="L2131" i="27"/>
  <c r="M2131" i="27"/>
  <c r="N2131" i="27"/>
  <c r="O2131" i="27"/>
  <c r="P2131" i="27"/>
  <c r="Q2131" i="27"/>
  <c r="R2131" i="27"/>
  <c r="S2131" i="27"/>
  <c r="H2132" i="27"/>
  <c r="I2132" i="27"/>
  <c r="J2132" i="27"/>
  <c r="K2132" i="27"/>
  <c r="L2132" i="27"/>
  <c r="M2132" i="27"/>
  <c r="N2132" i="27"/>
  <c r="O2132" i="27"/>
  <c r="P2132" i="27"/>
  <c r="Q2132" i="27"/>
  <c r="R2132" i="27"/>
  <c r="S2132" i="27"/>
  <c r="H2133" i="27"/>
  <c r="I2133" i="27"/>
  <c r="J2133" i="27"/>
  <c r="K2133" i="27"/>
  <c r="L2133" i="27"/>
  <c r="M2133" i="27"/>
  <c r="N2133" i="27"/>
  <c r="O2133" i="27"/>
  <c r="P2133" i="27"/>
  <c r="Q2133" i="27"/>
  <c r="R2133" i="27"/>
  <c r="S2133" i="27"/>
  <c r="H2134" i="27"/>
  <c r="I2134" i="27"/>
  <c r="J2134" i="27"/>
  <c r="K2134" i="27"/>
  <c r="L2134" i="27"/>
  <c r="M2134" i="27"/>
  <c r="N2134" i="27"/>
  <c r="O2134" i="27"/>
  <c r="P2134" i="27"/>
  <c r="Q2134" i="27"/>
  <c r="R2134" i="27"/>
  <c r="S2134" i="27"/>
  <c r="H2135" i="27"/>
  <c r="I2135" i="27"/>
  <c r="J2135" i="27"/>
  <c r="K2135" i="27"/>
  <c r="L2135" i="27"/>
  <c r="M2135" i="27"/>
  <c r="N2135" i="27"/>
  <c r="O2135" i="27"/>
  <c r="P2135" i="27"/>
  <c r="Q2135" i="27"/>
  <c r="R2135" i="27"/>
  <c r="S2135" i="27"/>
  <c r="H2136" i="27"/>
  <c r="I2136" i="27"/>
  <c r="J2136" i="27"/>
  <c r="K2136" i="27"/>
  <c r="L2136" i="27"/>
  <c r="M2136" i="27"/>
  <c r="N2136" i="27"/>
  <c r="O2136" i="27"/>
  <c r="P2136" i="27"/>
  <c r="Q2136" i="27"/>
  <c r="R2136" i="27"/>
  <c r="S2136" i="27"/>
  <c r="H2137" i="27"/>
  <c r="I2137" i="27"/>
  <c r="J2137" i="27"/>
  <c r="K2137" i="27"/>
  <c r="L2137" i="27"/>
  <c r="M2137" i="27"/>
  <c r="N2137" i="27"/>
  <c r="O2137" i="27"/>
  <c r="P2137" i="27"/>
  <c r="Q2137" i="27"/>
  <c r="R2137" i="27"/>
  <c r="S2137" i="27"/>
  <c r="H2138" i="27"/>
  <c r="I2138" i="27"/>
  <c r="J2138" i="27"/>
  <c r="K2138" i="27"/>
  <c r="L2138" i="27"/>
  <c r="M2138" i="27"/>
  <c r="N2138" i="27"/>
  <c r="O2138" i="27"/>
  <c r="P2138" i="27"/>
  <c r="Q2138" i="27"/>
  <c r="R2138" i="27"/>
  <c r="S2138" i="27"/>
  <c r="H2139" i="27"/>
  <c r="I2139" i="27"/>
  <c r="J2139" i="27"/>
  <c r="K2139" i="27"/>
  <c r="L2139" i="27"/>
  <c r="M2139" i="27"/>
  <c r="N2139" i="27"/>
  <c r="O2139" i="27"/>
  <c r="P2139" i="27"/>
  <c r="Q2139" i="27"/>
  <c r="R2139" i="27"/>
  <c r="S2139" i="27"/>
  <c r="H2140" i="27"/>
  <c r="I2140" i="27"/>
  <c r="J2140" i="27"/>
  <c r="K2140" i="27"/>
  <c r="L2140" i="27"/>
  <c r="M2140" i="27"/>
  <c r="N2140" i="27"/>
  <c r="O2140" i="27"/>
  <c r="P2140" i="27"/>
  <c r="Q2140" i="27"/>
  <c r="R2140" i="27"/>
  <c r="S2140" i="27"/>
  <c r="H2141" i="27"/>
  <c r="I2141" i="27"/>
  <c r="J2141" i="27"/>
  <c r="K2141" i="27"/>
  <c r="L2141" i="27"/>
  <c r="M2141" i="27"/>
  <c r="N2141" i="27"/>
  <c r="O2141" i="27"/>
  <c r="P2141" i="27"/>
  <c r="Q2141" i="27"/>
  <c r="R2141" i="27"/>
  <c r="S2141" i="27"/>
  <c r="H2142" i="27"/>
  <c r="I2142" i="27"/>
  <c r="J2142" i="27"/>
  <c r="K2142" i="27"/>
  <c r="L2142" i="27"/>
  <c r="M2142" i="27"/>
  <c r="N2142" i="27"/>
  <c r="O2142" i="27"/>
  <c r="P2142" i="27"/>
  <c r="Q2142" i="27"/>
  <c r="R2142" i="27"/>
  <c r="S2142" i="27"/>
  <c r="H2143" i="27"/>
  <c r="I2143" i="27"/>
  <c r="J2143" i="27"/>
  <c r="K2143" i="27"/>
  <c r="L2143" i="27"/>
  <c r="M2143" i="27"/>
  <c r="N2143" i="27"/>
  <c r="O2143" i="27"/>
  <c r="P2143" i="27"/>
  <c r="Q2143" i="27"/>
  <c r="R2143" i="27"/>
  <c r="S2143" i="27"/>
  <c r="H2144" i="27"/>
  <c r="I2144" i="27"/>
  <c r="J2144" i="27"/>
  <c r="K2144" i="27"/>
  <c r="L2144" i="27"/>
  <c r="M2144" i="27"/>
  <c r="N2144" i="27"/>
  <c r="O2144" i="27"/>
  <c r="P2144" i="27"/>
  <c r="Q2144" i="27"/>
  <c r="R2144" i="27"/>
  <c r="S2144" i="27"/>
  <c r="H2145" i="27"/>
  <c r="I2145" i="27"/>
  <c r="J2145" i="27"/>
  <c r="K2145" i="27"/>
  <c r="L2145" i="27"/>
  <c r="M2145" i="27"/>
  <c r="N2145" i="27"/>
  <c r="O2145" i="27"/>
  <c r="P2145" i="27"/>
  <c r="Q2145" i="27"/>
  <c r="R2145" i="27"/>
  <c r="S2145" i="27"/>
  <c r="H2146" i="27"/>
  <c r="I2146" i="27"/>
  <c r="J2146" i="27"/>
  <c r="K2146" i="27"/>
  <c r="L2146" i="27"/>
  <c r="M2146" i="27"/>
  <c r="N2146" i="27"/>
  <c r="O2146" i="27"/>
  <c r="P2146" i="27"/>
  <c r="Q2146" i="27"/>
  <c r="R2146" i="27"/>
  <c r="S2146" i="27"/>
  <c r="H2147" i="27"/>
  <c r="I2147" i="27"/>
  <c r="J2147" i="27"/>
  <c r="K2147" i="27"/>
  <c r="L2147" i="27"/>
  <c r="M2147" i="27"/>
  <c r="N2147" i="27"/>
  <c r="O2147" i="27"/>
  <c r="P2147" i="27"/>
  <c r="Q2147" i="27"/>
  <c r="R2147" i="27"/>
  <c r="S2147" i="27"/>
  <c r="H2148" i="27"/>
  <c r="I2148" i="27"/>
  <c r="J2148" i="27"/>
  <c r="K2148" i="27"/>
  <c r="L2148" i="27"/>
  <c r="M2148" i="27"/>
  <c r="N2148" i="27"/>
  <c r="O2148" i="27"/>
  <c r="P2148" i="27"/>
  <c r="Q2148" i="27"/>
  <c r="R2148" i="27"/>
  <c r="S2148" i="27"/>
  <c r="H2149" i="27"/>
  <c r="I2149" i="27"/>
  <c r="J2149" i="27"/>
  <c r="K2149" i="27"/>
  <c r="L2149" i="27"/>
  <c r="M2149" i="27"/>
  <c r="N2149" i="27"/>
  <c r="O2149" i="27"/>
  <c r="P2149" i="27"/>
  <c r="Q2149" i="27"/>
  <c r="R2149" i="27"/>
  <c r="S2149" i="27"/>
  <c r="H2150" i="27"/>
  <c r="I2150" i="27"/>
  <c r="J2150" i="27"/>
  <c r="K2150" i="27"/>
  <c r="L2150" i="27"/>
  <c r="M2150" i="27"/>
  <c r="N2150" i="27"/>
  <c r="O2150" i="27"/>
  <c r="P2150" i="27"/>
  <c r="Q2150" i="27"/>
  <c r="R2150" i="27"/>
  <c r="S2150" i="27"/>
  <c r="H2151" i="27"/>
  <c r="I2151" i="27"/>
  <c r="J2151" i="27"/>
  <c r="K2151" i="27"/>
  <c r="L2151" i="27"/>
  <c r="M2151" i="27"/>
  <c r="N2151" i="27"/>
  <c r="O2151" i="27"/>
  <c r="P2151" i="27"/>
  <c r="Q2151" i="27"/>
  <c r="R2151" i="27"/>
  <c r="S2151" i="27"/>
  <c r="H2152" i="27"/>
  <c r="I2152" i="27"/>
  <c r="J2152" i="27"/>
  <c r="K2152" i="27"/>
  <c r="L2152" i="27"/>
  <c r="M2152" i="27"/>
  <c r="N2152" i="27"/>
  <c r="O2152" i="27"/>
  <c r="P2152" i="27"/>
  <c r="Q2152" i="27"/>
  <c r="R2152" i="27"/>
  <c r="S2152" i="27"/>
  <c r="H2153" i="27"/>
  <c r="I2153" i="27"/>
  <c r="J2153" i="27"/>
  <c r="K2153" i="27"/>
  <c r="L2153" i="27"/>
  <c r="M2153" i="27"/>
  <c r="N2153" i="27"/>
  <c r="O2153" i="27"/>
  <c r="P2153" i="27"/>
  <c r="Q2153" i="27"/>
  <c r="R2153" i="27"/>
  <c r="S2153" i="27"/>
  <c r="H2154" i="27"/>
  <c r="I2154" i="27"/>
  <c r="J2154" i="27"/>
  <c r="K2154" i="27"/>
  <c r="L2154" i="27"/>
  <c r="M2154" i="27"/>
  <c r="N2154" i="27"/>
  <c r="O2154" i="27"/>
  <c r="P2154" i="27"/>
  <c r="Q2154" i="27"/>
  <c r="R2154" i="27"/>
  <c r="S2154" i="27"/>
  <c r="H2155" i="27"/>
  <c r="I2155" i="27"/>
  <c r="J2155" i="27"/>
  <c r="K2155" i="27"/>
  <c r="L2155" i="27"/>
  <c r="M2155" i="27"/>
  <c r="N2155" i="27"/>
  <c r="O2155" i="27"/>
  <c r="P2155" i="27"/>
  <c r="Q2155" i="27"/>
  <c r="R2155" i="27"/>
  <c r="S2155" i="27"/>
  <c r="H2156" i="27"/>
  <c r="I2156" i="27"/>
  <c r="J2156" i="27"/>
  <c r="K2156" i="27"/>
  <c r="L2156" i="27"/>
  <c r="M2156" i="27"/>
  <c r="N2156" i="27"/>
  <c r="O2156" i="27"/>
  <c r="P2156" i="27"/>
  <c r="Q2156" i="27"/>
  <c r="R2156" i="27"/>
  <c r="S2156" i="27"/>
  <c r="H2157" i="27"/>
  <c r="I2157" i="27"/>
  <c r="J2157" i="27"/>
  <c r="K2157" i="27"/>
  <c r="L2157" i="27"/>
  <c r="M2157" i="27"/>
  <c r="N2157" i="27"/>
  <c r="O2157" i="27"/>
  <c r="P2157" i="27"/>
  <c r="Q2157" i="27"/>
  <c r="R2157" i="27"/>
  <c r="S2157" i="27"/>
  <c r="H2158" i="27"/>
  <c r="I2158" i="27"/>
  <c r="J2158" i="27"/>
  <c r="K2158" i="27"/>
  <c r="L2158" i="27"/>
  <c r="M2158" i="27"/>
  <c r="N2158" i="27"/>
  <c r="O2158" i="27"/>
  <c r="P2158" i="27"/>
  <c r="Q2158" i="27"/>
  <c r="R2158" i="27"/>
  <c r="S2158" i="27"/>
  <c r="H2159" i="27"/>
  <c r="I2159" i="27"/>
  <c r="J2159" i="27"/>
  <c r="K2159" i="27"/>
  <c r="L2159" i="27"/>
  <c r="M2159" i="27"/>
  <c r="N2159" i="27"/>
  <c r="O2159" i="27"/>
  <c r="P2159" i="27"/>
  <c r="Q2159" i="27"/>
  <c r="R2159" i="27"/>
  <c r="S2159" i="27"/>
  <c r="H2160" i="27"/>
  <c r="I2160" i="27"/>
  <c r="J2160" i="27"/>
  <c r="K2160" i="27"/>
  <c r="L2160" i="27"/>
  <c r="M2160" i="27"/>
  <c r="N2160" i="27"/>
  <c r="O2160" i="27"/>
  <c r="P2160" i="27"/>
  <c r="Q2160" i="27"/>
  <c r="R2160" i="27"/>
  <c r="S2160" i="27"/>
  <c r="H2161" i="27"/>
  <c r="I2161" i="27"/>
  <c r="J2161" i="27"/>
  <c r="K2161" i="27"/>
  <c r="L2161" i="27"/>
  <c r="M2161" i="27"/>
  <c r="N2161" i="27"/>
  <c r="O2161" i="27"/>
  <c r="P2161" i="27"/>
  <c r="Q2161" i="27"/>
  <c r="R2161" i="27"/>
  <c r="S2161" i="27"/>
  <c r="H2162" i="27"/>
  <c r="I2162" i="27"/>
  <c r="J2162" i="27"/>
  <c r="K2162" i="27"/>
  <c r="L2162" i="27"/>
  <c r="M2162" i="27"/>
  <c r="N2162" i="27"/>
  <c r="O2162" i="27"/>
  <c r="P2162" i="27"/>
  <c r="Q2162" i="27"/>
  <c r="R2162" i="27"/>
  <c r="S2162" i="27"/>
  <c r="H2163" i="27"/>
  <c r="I2163" i="27"/>
  <c r="J2163" i="27"/>
  <c r="K2163" i="27"/>
  <c r="L2163" i="27"/>
  <c r="M2163" i="27"/>
  <c r="N2163" i="27"/>
  <c r="O2163" i="27"/>
  <c r="P2163" i="27"/>
  <c r="Q2163" i="27"/>
  <c r="R2163" i="27"/>
  <c r="S2163" i="27"/>
  <c r="H2164" i="27"/>
  <c r="I2164" i="27"/>
  <c r="J2164" i="27"/>
  <c r="K2164" i="27"/>
  <c r="L2164" i="27"/>
  <c r="M2164" i="27"/>
  <c r="N2164" i="27"/>
  <c r="O2164" i="27"/>
  <c r="P2164" i="27"/>
  <c r="Q2164" i="27"/>
  <c r="R2164" i="27"/>
  <c r="S2164" i="27"/>
  <c r="H2165" i="27"/>
  <c r="I2165" i="27"/>
  <c r="J2165" i="27"/>
  <c r="K2165" i="27"/>
  <c r="L2165" i="27"/>
  <c r="M2165" i="27"/>
  <c r="N2165" i="27"/>
  <c r="O2165" i="27"/>
  <c r="P2165" i="27"/>
  <c r="Q2165" i="27"/>
  <c r="R2165" i="27"/>
  <c r="S2165" i="27"/>
  <c r="H2166" i="27"/>
  <c r="I2166" i="27"/>
  <c r="J2166" i="27"/>
  <c r="K2166" i="27"/>
  <c r="L2166" i="27"/>
  <c r="M2166" i="27"/>
  <c r="N2166" i="27"/>
  <c r="O2166" i="27"/>
  <c r="P2166" i="27"/>
  <c r="Q2166" i="27"/>
  <c r="R2166" i="27"/>
  <c r="S2166" i="27"/>
  <c r="H2167" i="27"/>
  <c r="I2167" i="27"/>
  <c r="J2167" i="27"/>
  <c r="K2167" i="27"/>
  <c r="L2167" i="27"/>
  <c r="M2167" i="27"/>
  <c r="N2167" i="27"/>
  <c r="O2167" i="27"/>
  <c r="P2167" i="27"/>
  <c r="Q2167" i="27"/>
  <c r="R2167" i="27"/>
  <c r="S2167" i="27"/>
  <c r="H2168" i="27"/>
  <c r="I2168" i="27"/>
  <c r="J2168" i="27"/>
  <c r="K2168" i="27"/>
  <c r="L2168" i="27"/>
  <c r="M2168" i="27"/>
  <c r="N2168" i="27"/>
  <c r="O2168" i="27"/>
  <c r="P2168" i="27"/>
  <c r="Q2168" i="27"/>
  <c r="R2168" i="27"/>
  <c r="S2168" i="27"/>
  <c r="H2169" i="27"/>
  <c r="I2169" i="27"/>
  <c r="J2169" i="27"/>
  <c r="K2169" i="27"/>
  <c r="L2169" i="27"/>
  <c r="M2169" i="27"/>
  <c r="N2169" i="27"/>
  <c r="O2169" i="27"/>
  <c r="P2169" i="27"/>
  <c r="Q2169" i="27"/>
  <c r="R2169" i="27"/>
  <c r="S2169" i="27"/>
  <c r="H2170" i="27"/>
  <c r="I2170" i="27"/>
  <c r="J2170" i="27"/>
  <c r="K2170" i="27"/>
  <c r="L2170" i="27"/>
  <c r="M2170" i="27"/>
  <c r="N2170" i="27"/>
  <c r="O2170" i="27"/>
  <c r="P2170" i="27"/>
  <c r="Q2170" i="27"/>
  <c r="R2170" i="27"/>
  <c r="S2170" i="27"/>
  <c r="H2171" i="27"/>
  <c r="I2171" i="27"/>
  <c r="J2171" i="27"/>
  <c r="K2171" i="27"/>
  <c r="L2171" i="27"/>
  <c r="M2171" i="27"/>
  <c r="N2171" i="27"/>
  <c r="O2171" i="27"/>
  <c r="P2171" i="27"/>
  <c r="Q2171" i="27"/>
  <c r="R2171" i="27"/>
  <c r="S2171" i="27"/>
  <c r="H2172" i="27"/>
  <c r="I2172" i="27"/>
  <c r="J2172" i="27"/>
  <c r="K2172" i="27"/>
  <c r="L2172" i="27"/>
  <c r="M2172" i="27"/>
  <c r="N2172" i="27"/>
  <c r="O2172" i="27"/>
  <c r="P2172" i="27"/>
  <c r="Q2172" i="27"/>
  <c r="R2172" i="27"/>
  <c r="S2172" i="27"/>
  <c r="H2173" i="27"/>
  <c r="I2173" i="27"/>
  <c r="J2173" i="27"/>
  <c r="K2173" i="27"/>
  <c r="L2173" i="27"/>
  <c r="M2173" i="27"/>
  <c r="N2173" i="27"/>
  <c r="O2173" i="27"/>
  <c r="P2173" i="27"/>
  <c r="Q2173" i="27"/>
  <c r="R2173" i="27"/>
  <c r="S2173" i="27"/>
  <c r="H2174" i="27"/>
  <c r="I2174" i="27"/>
  <c r="J2174" i="27"/>
  <c r="K2174" i="27"/>
  <c r="L2174" i="27"/>
  <c r="M2174" i="27"/>
  <c r="N2174" i="27"/>
  <c r="O2174" i="27"/>
  <c r="P2174" i="27"/>
  <c r="Q2174" i="27"/>
  <c r="R2174" i="27"/>
  <c r="S2174" i="27"/>
  <c r="H2175" i="27"/>
  <c r="I2175" i="27"/>
  <c r="J2175" i="27"/>
  <c r="K2175" i="27"/>
  <c r="L2175" i="27"/>
  <c r="M2175" i="27"/>
  <c r="N2175" i="27"/>
  <c r="O2175" i="27"/>
  <c r="P2175" i="27"/>
  <c r="Q2175" i="27"/>
  <c r="R2175" i="27"/>
  <c r="S2175" i="27"/>
  <c r="H2176" i="27"/>
  <c r="I2176" i="27"/>
  <c r="J2176" i="27"/>
  <c r="K2176" i="27"/>
  <c r="L2176" i="27"/>
  <c r="M2176" i="27"/>
  <c r="N2176" i="27"/>
  <c r="O2176" i="27"/>
  <c r="P2176" i="27"/>
  <c r="Q2176" i="27"/>
  <c r="R2176" i="27"/>
  <c r="S2176" i="27"/>
  <c r="H2177" i="27"/>
  <c r="I2177" i="27"/>
  <c r="J2177" i="27"/>
  <c r="K2177" i="27"/>
  <c r="L2177" i="27"/>
  <c r="M2177" i="27"/>
  <c r="N2177" i="27"/>
  <c r="O2177" i="27"/>
  <c r="P2177" i="27"/>
  <c r="Q2177" i="27"/>
  <c r="R2177" i="27"/>
  <c r="S2177" i="27"/>
  <c r="H2178" i="27"/>
  <c r="I2178" i="27"/>
  <c r="J2178" i="27"/>
  <c r="K2178" i="27"/>
  <c r="L2178" i="27"/>
  <c r="M2178" i="27"/>
  <c r="N2178" i="27"/>
  <c r="O2178" i="27"/>
  <c r="P2178" i="27"/>
  <c r="Q2178" i="27"/>
  <c r="R2178" i="27"/>
  <c r="S2178" i="27"/>
  <c r="H2179" i="27"/>
  <c r="I2179" i="27"/>
  <c r="J2179" i="27"/>
  <c r="K2179" i="27"/>
  <c r="L2179" i="27"/>
  <c r="M2179" i="27"/>
  <c r="N2179" i="27"/>
  <c r="O2179" i="27"/>
  <c r="P2179" i="27"/>
  <c r="Q2179" i="27"/>
  <c r="R2179" i="27"/>
  <c r="S2179" i="27"/>
  <c r="H2180" i="27"/>
  <c r="I2180" i="27"/>
  <c r="J2180" i="27"/>
  <c r="K2180" i="27"/>
  <c r="L2180" i="27"/>
  <c r="M2180" i="27"/>
  <c r="N2180" i="27"/>
  <c r="O2180" i="27"/>
  <c r="P2180" i="27"/>
  <c r="Q2180" i="27"/>
  <c r="R2180" i="27"/>
  <c r="S2180" i="27"/>
  <c r="H2181" i="27"/>
  <c r="I2181" i="27"/>
  <c r="J2181" i="27"/>
  <c r="K2181" i="27"/>
  <c r="L2181" i="27"/>
  <c r="M2181" i="27"/>
  <c r="N2181" i="27"/>
  <c r="O2181" i="27"/>
  <c r="P2181" i="27"/>
  <c r="Q2181" i="27"/>
  <c r="R2181" i="27"/>
  <c r="S2181" i="27"/>
  <c r="H2182" i="27"/>
  <c r="I2182" i="27"/>
  <c r="J2182" i="27"/>
  <c r="K2182" i="27"/>
  <c r="L2182" i="27"/>
  <c r="M2182" i="27"/>
  <c r="N2182" i="27"/>
  <c r="O2182" i="27"/>
  <c r="P2182" i="27"/>
  <c r="Q2182" i="27"/>
  <c r="R2182" i="27"/>
  <c r="S2182" i="27"/>
  <c r="H2183" i="27"/>
  <c r="I2183" i="27"/>
  <c r="J2183" i="27"/>
  <c r="K2183" i="27"/>
  <c r="L2183" i="27"/>
  <c r="M2183" i="27"/>
  <c r="N2183" i="27"/>
  <c r="O2183" i="27"/>
  <c r="P2183" i="27"/>
  <c r="Q2183" i="27"/>
  <c r="R2183" i="27"/>
  <c r="S2183" i="27"/>
  <c r="H2184" i="27"/>
  <c r="I2184" i="27"/>
  <c r="J2184" i="27"/>
  <c r="K2184" i="27"/>
  <c r="L2184" i="27"/>
  <c r="M2184" i="27"/>
  <c r="N2184" i="27"/>
  <c r="O2184" i="27"/>
  <c r="P2184" i="27"/>
  <c r="Q2184" i="27"/>
  <c r="R2184" i="27"/>
  <c r="S2184" i="27"/>
  <c r="H2185" i="27"/>
  <c r="I2185" i="27"/>
  <c r="J2185" i="27"/>
  <c r="K2185" i="27"/>
  <c r="L2185" i="27"/>
  <c r="M2185" i="27"/>
  <c r="N2185" i="27"/>
  <c r="O2185" i="27"/>
  <c r="P2185" i="27"/>
  <c r="Q2185" i="27"/>
  <c r="R2185" i="27"/>
  <c r="S2185" i="27"/>
  <c r="H2186" i="27"/>
  <c r="I2186" i="27"/>
  <c r="J2186" i="27"/>
  <c r="K2186" i="27"/>
  <c r="L2186" i="27"/>
  <c r="M2186" i="27"/>
  <c r="N2186" i="27"/>
  <c r="O2186" i="27"/>
  <c r="P2186" i="27"/>
  <c r="Q2186" i="27"/>
  <c r="R2186" i="27"/>
  <c r="S2186" i="27"/>
  <c r="H2187" i="27"/>
  <c r="I2187" i="27"/>
  <c r="J2187" i="27"/>
  <c r="K2187" i="27"/>
  <c r="L2187" i="27"/>
  <c r="M2187" i="27"/>
  <c r="N2187" i="27"/>
  <c r="O2187" i="27"/>
  <c r="P2187" i="27"/>
  <c r="Q2187" i="27"/>
  <c r="R2187" i="27"/>
  <c r="S2187" i="27"/>
  <c r="H2188" i="27"/>
  <c r="I2188" i="27"/>
  <c r="J2188" i="27"/>
  <c r="K2188" i="27"/>
  <c r="L2188" i="27"/>
  <c r="M2188" i="27"/>
  <c r="N2188" i="27"/>
  <c r="O2188" i="27"/>
  <c r="P2188" i="27"/>
  <c r="Q2188" i="27"/>
  <c r="R2188" i="27"/>
  <c r="S2188" i="27"/>
  <c r="H2189" i="27"/>
  <c r="I2189" i="27"/>
  <c r="J2189" i="27"/>
  <c r="K2189" i="27"/>
  <c r="L2189" i="27"/>
  <c r="M2189" i="27"/>
  <c r="N2189" i="27"/>
  <c r="O2189" i="27"/>
  <c r="P2189" i="27"/>
  <c r="Q2189" i="27"/>
  <c r="R2189" i="27"/>
  <c r="S2189" i="27"/>
  <c r="H2190" i="27"/>
  <c r="I2190" i="27"/>
  <c r="J2190" i="27"/>
  <c r="K2190" i="27"/>
  <c r="L2190" i="27"/>
  <c r="M2190" i="27"/>
  <c r="N2190" i="27"/>
  <c r="O2190" i="27"/>
  <c r="P2190" i="27"/>
  <c r="Q2190" i="27"/>
  <c r="R2190" i="27"/>
  <c r="S2190" i="27"/>
  <c r="H2191" i="27"/>
  <c r="I2191" i="27"/>
  <c r="J2191" i="27"/>
  <c r="K2191" i="27"/>
  <c r="L2191" i="27"/>
  <c r="M2191" i="27"/>
  <c r="N2191" i="27"/>
  <c r="O2191" i="27"/>
  <c r="P2191" i="27"/>
  <c r="Q2191" i="27"/>
  <c r="R2191" i="27"/>
  <c r="S2191" i="27"/>
  <c r="H2192" i="27"/>
  <c r="I2192" i="27"/>
  <c r="J2192" i="27"/>
  <c r="K2192" i="27"/>
  <c r="L2192" i="27"/>
  <c r="M2192" i="27"/>
  <c r="N2192" i="27"/>
  <c r="O2192" i="27"/>
  <c r="P2192" i="27"/>
  <c r="Q2192" i="27"/>
  <c r="R2192" i="27"/>
  <c r="S2192" i="27"/>
  <c r="H2193" i="27"/>
  <c r="I2193" i="27"/>
  <c r="J2193" i="27"/>
  <c r="K2193" i="27"/>
  <c r="L2193" i="27"/>
  <c r="M2193" i="27"/>
  <c r="N2193" i="27"/>
  <c r="O2193" i="27"/>
  <c r="P2193" i="27"/>
  <c r="Q2193" i="27"/>
  <c r="R2193" i="27"/>
  <c r="S2193" i="27"/>
  <c r="H2194" i="27"/>
  <c r="I2194" i="27"/>
  <c r="J2194" i="27"/>
  <c r="K2194" i="27"/>
  <c r="L2194" i="27"/>
  <c r="M2194" i="27"/>
  <c r="N2194" i="27"/>
  <c r="O2194" i="27"/>
  <c r="P2194" i="27"/>
  <c r="Q2194" i="27"/>
  <c r="R2194" i="27"/>
  <c r="S2194" i="27"/>
  <c r="H2195" i="27"/>
  <c r="I2195" i="27"/>
  <c r="J2195" i="27"/>
  <c r="K2195" i="27"/>
  <c r="L2195" i="27"/>
  <c r="M2195" i="27"/>
  <c r="N2195" i="27"/>
  <c r="O2195" i="27"/>
  <c r="P2195" i="27"/>
  <c r="Q2195" i="27"/>
  <c r="R2195" i="27"/>
  <c r="S2195" i="27"/>
  <c r="H2196" i="27"/>
  <c r="I2196" i="27"/>
  <c r="J2196" i="27"/>
  <c r="K2196" i="27"/>
  <c r="L2196" i="27"/>
  <c r="M2196" i="27"/>
  <c r="N2196" i="27"/>
  <c r="O2196" i="27"/>
  <c r="P2196" i="27"/>
  <c r="Q2196" i="27"/>
  <c r="R2196" i="27"/>
  <c r="S2196" i="27"/>
  <c r="H2197" i="27"/>
  <c r="I2197" i="27"/>
  <c r="J2197" i="27"/>
  <c r="K2197" i="27"/>
  <c r="L2197" i="27"/>
  <c r="M2197" i="27"/>
  <c r="N2197" i="27"/>
  <c r="O2197" i="27"/>
  <c r="P2197" i="27"/>
  <c r="Q2197" i="27"/>
  <c r="R2197" i="27"/>
  <c r="S2197" i="27"/>
  <c r="H2198" i="27"/>
  <c r="I2198" i="27"/>
  <c r="J2198" i="27"/>
  <c r="K2198" i="27"/>
  <c r="L2198" i="27"/>
  <c r="M2198" i="27"/>
  <c r="N2198" i="27"/>
  <c r="O2198" i="27"/>
  <c r="P2198" i="27"/>
  <c r="Q2198" i="27"/>
  <c r="R2198" i="27"/>
  <c r="S2198" i="27"/>
  <c r="H2199" i="27"/>
  <c r="I2199" i="27"/>
  <c r="J2199" i="27"/>
  <c r="K2199" i="27"/>
  <c r="L2199" i="27"/>
  <c r="M2199" i="27"/>
  <c r="N2199" i="27"/>
  <c r="O2199" i="27"/>
  <c r="P2199" i="27"/>
  <c r="Q2199" i="27"/>
  <c r="R2199" i="27"/>
  <c r="S2199" i="27"/>
  <c r="H2200" i="27"/>
  <c r="I2200" i="27"/>
  <c r="J2200" i="27"/>
  <c r="K2200" i="27"/>
  <c r="L2200" i="27"/>
  <c r="M2200" i="27"/>
  <c r="N2200" i="27"/>
  <c r="O2200" i="27"/>
  <c r="P2200" i="27"/>
  <c r="Q2200" i="27"/>
  <c r="R2200" i="27"/>
  <c r="S2200" i="27"/>
  <c r="H2201" i="27"/>
  <c r="I2201" i="27"/>
  <c r="J2201" i="27"/>
  <c r="K2201" i="27"/>
  <c r="L2201" i="27"/>
  <c r="M2201" i="27"/>
  <c r="N2201" i="27"/>
  <c r="O2201" i="27"/>
  <c r="P2201" i="27"/>
  <c r="Q2201" i="27"/>
  <c r="R2201" i="27"/>
  <c r="S2201" i="27"/>
  <c r="H2202" i="27"/>
  <c r="I2202" i="27"/>
  <c r="J2202" i="27"/>
  <c r="K2202" i="27"/>
  <c r="L2202" i="27"/>
  <c r="M2202" i="27"/>
  <c r="N2202" i="27"/>
  <c r="O2202" i="27"/>
  <c r="P2202" i="27"/>
  <c r="Q2202" i="27"/>
  <c r="R2202" i="27"/>
  <c r="S2202" i="27"/>
  <c r="H2203" i="27"/>
  <c r="I2203" i="27"/>
  <c r="J2203" i="27"/>
  <c r="K2203" i="27"/>
  <c r="L2203" i="27"/>
  <c r="M2203" i="27"/>
  <c r="N2203" i="27"/>
  <c r="O2203" i="27"/>
  <c r="P2203" i="27"/>
  <c r="Q2203" i="27"/>
  <c r="R2203" i="27"/>
  <c r="S2203" i="27"/>
  <c r="H2204" i="27"/>
  <c r="I2204" i="27"/>
  <c r="J2204" i="27"/>
  <c r="K2204" i="27"/>
  <c r="L2204" i="27"/>
  <c r="M2204" i="27"/>
  <c r="N2204" i="27"/>
  <c r="O2204" i="27"/>
  <c r="P2204" i="27"/>
  <c r="Q2204" i="27"/>
  <c r="R2204" i="27"/>
  <c r="S2204" i="27"/>
  <c r="H2205" i="27"/>
  <c r="I2205" i="27"/>
  <c r="J2205" i="27"/>
  <c r="K2205" i="27"/>
  <c r="L2205" i="27"/>
  <c r="M2205" i="27"/>
  <c r="N2205" i="27"/>
  <c r="O2205" i="27"/>
  <c r="P2205" i="27"/>
  <c r="Q2205" i="27"/>
  <c r="R2205" i="27"/>
  <c r="S2205" i="27"/>
  <c r="H2206" i="27"/>
  <c r="I2206" i="27"/>
  <c r="J2206" i="27"/>
  <c r="K2206" i="27"/>
  <c r="L2206" i="27"/>
  <c r="M2206" i="27"/>
  <c r="N2206" i="27"/>
  <c r="O2206" i="27"/>
  <c r="P2206" i="27"/>
  <c r="Q2206" i="27"/>
  <c r="R2206" i="27"/>
  <c r="S2206" i="27"/>
  <c r="H2207" i="27"/>
  <c r="I2207" i="27"/>
  <c r="J2207" i="27"/>
  <c r="K2207" i="27"/>
  <c r="L2207" i="27"/>
  <c r="M2207" i="27"/>
  <c r="N2207" i="27"/>
  <c r="O2207" i="27"/>
  <c r="P2207" i="27"/>
  <c r="Q2207" i="27"/>
  <c r="R2207" i="27"/>
  <c r="S2207" i="27"/>
  <c r="H2208" i="27"/>
  <c r="I2208" i="27"/>
  <c r="J2208" i="27"/>
  <c r="K2208" i="27"/>
  <c r="L2208" i="27"/>
  <c r="M2208" i="27"/>
  <c r="N2208" i="27"/>
  <c r="O2208" i="27"/>
  <c r="P2208" i="27"/>
  <c r="Q2208" i="27"/>
  <c r="R2208" i="27"/>
  <c r="S2208" i="27"/>
  <c r="H2209" i="27"/>
  <c r="I2209" i="27"/>
  <c r="J2209" i="27"/>
  <c r="K2209" i="27"/>
  <c r="L2209" i="27"/>
  <c r="M2209" i="27"/>
  <c r="N2209" i="27"/>
  <c r="O2209" i="27"/>
  <c r="P2209" i="27"/>
  <c r="Q2209" i="27"/>
  <c r="R2209" i="27"/>
  <c r="S2209" i="27"/>
  <c r="H2210" i="27"/>
  <c r="I2210" i="27"/>
  <c r="J2210" i="27"/>
  <c r="K2210" i="27"/>
  <c r="L2210" i="27"/>
  <c r="M2210" i="27"/>
  <c r="N2210" i="27"/>
  <c r="O2210" i="27"/>
  <c r="P2210" i="27"/>
  <c r="Q2210" i="27"/>
  <c r="R2210" i="27"/>
  <c r="S2210" i="27"/>
  <c r="H2211" i="27"/>
  <c r="I2211" i="27"/>
  <c r="J2211" i="27"/>
  <c r="K2211" i="27"/>
  <c r="L2211" i="27"/>
  <c r="M2211" i="27"/>
  <c r="N2211" i="27"/>
  <c r="O2211" i="27"/>
  <c r="P2211" i="27"/>
  <c r="Q2211" i="27"/>
  <c r="R2211" i="27"/>
  <c r="S2211" i="27"/>
  <c r="H2212" i="27"/>
  <c r="I2212" i="27"/>
  <c r="J2212" i="27"/>
  <c r="K2212" i="27"/>
  <c r="L2212" i="27"/>
  <c r="M2212" i="27"/>
  <c r="N2212" i="27"/>
  <c r="O2212" i="27"/>
  <c r="P2212" i="27"/>
  <c r="Q2212" i="27"/>
  <c r="R2212" i="27"/>
  <c r="S2212" i="27"/>
  <c r="H2213" i="27"/>
  <c r="I2213" i="27"/>
  <c r="J2213" i="27"/>
  <c r="K2213" i="27"/>
  <c r="L2213" i="27"/>
  <c r="M2213" i="27"/>
  <c r="N2213" i="27"/>
  <c r="O2213" i="27"/>
  <c r="P2213" i="27"/>
  <c r="Q2213" i="27"/>
  <c r="R2213" i="27"/>
  <c r="S2213" i="27"/>
  <c r="H2214" i="27"/>
  <c r="I2214" i="27"/>
  <c r="J2214" i="27"/>
  <c r="K2214" i="27"/>
  <c r="L2214" i="27"/>
  <c r="M2214" i="27"/>
  <c r="N2214" i="27"/>
  <c r="O2214" i="27"/>
  <c r="P2214" i="27"/>
  <c r="Q2214" i="27"/>
  <c r="R2214" i="27"/>
  <c r="S2214" i="27"/>
  <c r="H2215" i="27"/>
  <c r="I2215" i="27"/>
  <c r="J2215" i="27"/>
  <c r="K2215" i="27"/>
  <c r="L2215" i="27"/>
  <c r="M2215" i="27"/>
  <c r="N2215" i="27"/>
  <c r="O2215" i="27"/>
  <c r="P2215" i="27"/>
  <c r="Q2215" i="27"/>
  <c r="R2215" i="27"/>
  <c r="S2215" i="27"/>
  <c r="H2216" i="27"/>
  <c r="I2216" i="27"/>
  <c r="J2216" i="27"/>
  <c r="K2216" i="27"/>
  <c r="L2216" i="27"/>
  <c r="M2216" i="27"/>
  <c r="N2216" i="27"/>
  <c r="O2216" i="27"/>
  <c r="P2216" i="27"/>
  <c r="Q2216" i="27"/>
  <c r="R2216" i="27"/>
  <c r="S2216" i="27"/>
  <c r="H2217" i="27"/>
  <c r="I2217" i="27"/>
  <c r="J2217" i="27"/>
  <c r="K2217" i="27"/>
  <c r="L2217" i="27"/>
  <c r="M2217" i="27"/>
  <c r="N2217" i="27"/>
  <c r="O2217" i="27"/>
  <c r="P2217" i="27"/>
  <c r="Q2217" i="27"/>
  <c r="R2217" i="27"/>
  <c r="S2217" i="27"/>
  <c r="H2218" i="27"/>
  <c r="I2218" i="27"/>
  <c r="J2218" i="27"/>
  <c r="K2218" i="27"/>
  <c r="L2218" i="27"/>
  <c r="M2218" i="27"/>
  <c r="N2218" i="27"/>
  <c r="O2218" i="27"/>
  <c r="P2218" i="27"/>
  <c r="Q2218" i="27"/>
  <c r="R2218" i="27"/>
  <c r="S2218" i="27"/>
  <c r="H2219" i="27"/>
  <c r="I2219" i="27"/>
  <c r="J2219" i="27"/>
  <c r="K2219" i="27"/>
  <c r="L2219" i="27"/>
  <c r="M2219" i="27"/>
  <c r="N2219" i="27"/>
  <c r="O2219" i="27"/>
  <c r="P2219" i="27"/>
  <c r="Q2219" i="27"/>
  <c r="R2219" i="27"/>
  <c r="S2219" i="27"/>
  <c r="H2220" i="27"/>
  <c r="I2220" i="27"/>
  <c r="J2220" i="27"/>
  <c r="K2220" i="27"/>
  <c r="L2220" i="27"/>
  <c r="M2220" i="27"/>
  <c r="N2220" i="27"/>
  <c r="O2220" i="27"/>
  <c r="P2220" i="27"/>
  <c r="Q2220" i="27"/>
  <c r="R2220" i="27"/>
  <c r="S2220" i="27"/>
  <c r="H2221" i="27"/>
  <c r="I2221" i="27"/>
  <c r="J2221" i="27"/>
  <c r="K2221" i="27"/>
  <c r="L2221" i="27"/>
  <c r="M2221" i="27"/>
  <c r="N2221" i="27"/>
  <c r="O2221" i="27"/>
  <c r="P2221" i="27"/>
  <c r="Q2221" i="27"/>
  <c r="R2221" i="27"/>
  <c r="S2221" i="27"/>
  <c r="H2222" i="27"/>
  <c r="I2222" i="27"/>
  <c r="J2222" i="27"/>
  <c r="K2222" i="27"/>
  <c r="L2222" i="27"/>
  <c r="M2222" i="27"/>
  <c r="N2222" i="27"/>
  <c r="O2222" i="27"/>
  <c r="P2222" i="27"/>
  <c r="Q2222" i="27"/>
  <c r="R2222" i="27"/>
  <c r="S2222" i="27"/>
  <c r="H2223" i="27"/>
  <c r="I2223" i="27"/>
  <c r="J2223" i="27"/>
  <c r="K2223" i="27"/>
  <c r="L2223" i="27"/>
  <c r="M2223" i="27"/>
  <c r="N2223" i="27"/>
  <c r="O2223" i="27"/>
  <c r="P2223" i="27"/>
  <c r="Q2223" i="27"/>
  <c r="R2223" i="27"/>
  <c r="S2223" i="27"/>
  <c r="H2224" i="27"/>
  <c r="I2224" i="27"/>
  <c r="J2224" i="27"/>
  <c r="K2224" i="27"/>
  <c r="L2224" i="27"/>
  <c r="M2224" i="27"/>
  <c r="N2224" i="27"/>
  <c r="O2224" i="27"/>
  <c r="P2224" i="27"/>
  <c r="Q2224" i="27"/>
  <c r="R2224" i="27"/>
  <c r="S2224" i="27"/>
  <c r="H2225" i="27"/>
  <c r="I2225" i="27"/>
  <c r="J2225" i="27"/>
  <c r="K2225" i="27"/>
  <c r="L2225" i="27"/>
  <c r="M2225" i="27"/>
  <c r="N2225" i="27"/>
  <c r="O2225" i="27"/>
  <c r="P2225" i="27"/>
  <c r="Q2225" i="27"/>
  <c r="R2225" i="27"/>
  <c r="S2225" i="27"/>
  <c r="H2226" i="27"/>
  <c r="I2226" i="27"/>
  <c r="J2226" i="27"/>
  <c r="K2226" i="27"/>
  <c r="L2226" i="27"/>
  <c r="M2226" i="27"/>
  <c r="N2226" i="27"/>
  <c r="O2226" i="27"/>
  <c r="P2226" i="27"/>
  <c r="Q2226" i="27"/>
  <c r="R2226" i="27"/>
  <c r="S2226" i="27"/>
  <c r="H2227" i="27"/>
  <c r="I2227" i="27"/>
  <c r="J2227" i="27"/>
  <c r="K2227" i="27"/>
  <c r="L2227" i="27"/>
  <c r="M2227" i="27"/>
  <c r="N2227" i="27"/>
  <c r="O2227" i="27"/>
  <c r="P2227" i="27"/>
  <c r="Q2227" i="27"/>
  <c r="R2227" i="27"/>
  <c r="S2227" i="27"/>
  <c r="H2228" i="27"/>
  <c r="I2228" i="27"/>
  <c r="J2228" i="27"/>
  <c r="K2228" i="27"/>
  <c r="L2228" i="27"/>
  <c r="M2228" i="27"/>
  <c r="N2228" i="27"/>
  <c r="O2228" i="27"/>
  <c r="P2228" i="27"/>
  <c r="Q2228" i="27"/>
  <c r="R2228" i="27"/>
  <c r="S2228" i="27"/>
  <c r="H2229" i="27"/>
  <c r="I2229" i="27"/>
  <c r="J2229" i="27"/>
  <c r="K2229" i="27"/>
  <c r="L2229" i="27"/>
  <c r="M2229" i="27"/>
  <c r="N2229" i="27"/>
  <c r="O2229" i="27"/>
  <c r="P2229" i="27"/>
  <c r="Q2229" i="27"/>
  <c r="R2229" i="27"/>
  <c r="S2229" i="27"/>
  <c r="H2230" i="27"/>
  <c r="I2230" i="27"/>
  <c r="J2230" i="27"/>
  <c r="K2230" i="27"/>
  <c r="L2230" i="27"/>
  <c r="M2230" i="27"/>
  <c r="N2230" i="27"/>
  <c r="O2230" i="27"/>
  <c r="P2230" i="27"/>
  <c r="Q2230" i="27"/>
  <c r="R2230" i="27"/>
  <c r="S2230" i="27"/>
  <c r="H2231" i="27"/>
  <c r="I2231" i="27"/>
  <c r="J2231" i="27"/>
  <c r="K2231" i="27"/>
  <c r="L2231" i="27"/>
  <c r="M2231" i="27"/>
  <c r="N2231" i="27"/>
  <c r="O2231" i="27"/>
  <c r="P2231" i="27"/>
  <c r="Q2231" i="27"/>
  <c r="R2231" i="27"/>
  <c r="S2231" i="27"/>
  <c r="H2232" i="27"/>
  <c r="I2232" i="27"/>
  <c r="J2232" i="27"/>
  <c r="K2232" i="27"/>
  <c r="L2232" i="27"/>
  <c r="M2232" i="27"/>
  <c r="N2232" i="27"/>
  <c r="O2232" i="27"/>
  <c r="P2232" i="27"/>
  <c r="Q2232" i="27"/>
  <c r="R2232" i="27"/>
  <c r="S2232" i="27"/>
  <c r="H2233" i="27"/>
  <c r="I2233" i="27"/>
  <c r="J2233" i="27"/>
  <c r="K2233" i="27"/>
  <c r="L2233" i="27"/>
  <c r="M2233" i="27"/>
  <c r="N2233" i="27"/>
  <c r="O2233" i="27"/>
  <c r="P2233" i="27"/>
  <c r="Q2233" i="27"/>
  <c r="R2233" i="27"/>
  <c r="S2233" i="27"/>
  <c r="H2234" i="27"/>
  <c r="I2234" i="27"/>
  <c r="J2234" i="27"/>
  <c r="K2234" i="27"/>
  <c r="L2234" i="27"/>
  <c r="M2234" i="27"/>
  <c r="N2234" i="27"/>
  <c r="O2234" i="27"/>
  <c r="P2234" i="27"/>
  <c r="Q2234" i="27"/>
  <c r="R2234" i="27"/>
  <c r="S2234" i="27"/>
  <c r="H2235" i="27"/>
  <c r="I2235" i="27"/>
  <c r="J2235" i="27"/>
  <c r="K2235" i="27"/>
  <c r="L2235" i="27"/>
  <c r="M2235" i="27"/>
  <c r="N2235" i="27"/>
  <c r="O2235" i="27"/>
  <c r="P2235" i="27"/>
  <c r="Q2235" i="27"/>
  <c r="R2235" i="27"/>
  <c r="S2235" i="27"/>
  <c r="H2236" i="27"/>
  <c r="I2236" i="27"/>
  <c r="J2236" i="27"/>
  <c r="K2236" i="27"/>
  <c r="L2236" i="27"/>
  <c r="M2236" i="27"/>
  <c r="N2236" i="27"/>
  <c r="O2236" i="27"/>
  <c r="P2236" i="27"/>
  <c r="Q2236" i="27"/>
  <c r="R2236" i="27"/>
  <c r="S2236" i="27"/>
  <c r="H2237" i="27"/>
  <c r="I2237" i="27"/>
  <c r="J2237" i="27"/>
  <c r="K2237" i="27"/>
  <c r="L2237" i="27"/>
  <c r="M2237" i="27"/>
  <c r="N2237" i="27"/>
  <c r="O2237" i="27"/>
  <c r="P2237" i="27"/>
  <c r="Q2237" i="27"/>
  <c r="R2237" i="27"/>
  <c r="S2237" i="27"/>
  <c r="H2238" i="27"/>
  <c r="I2238" i="27"/>
  <c r="J2238" i="27"/>
  <c r="K2238" i="27"/>
  <c r="L2238" i="27"/>
  <c r="M2238" i="27"/>
  <c r="N2238" i="27"/>
  <c r="O2238" i="27"/>
  <c r="P2238" i="27"/>
  <c r="Q2238" i="27"/>
  <c r="R2238" i="27"/>
  <c r="S2238" i="27"/>
  <c r="H2239" i="27"/>
  <c r="I2239" i="27"/>
  <c r="J2239" i="27"/>
  <c r="K2239" i="27"/>
  <c r="L2239" i="27"/>
  <c r="M2239" i="27"/>
  <c r="N2239" i="27"/>
  <c r="O2239" i="27"/>
  <c r="P2239" i="27"/>
  <c r="Q2239" i="27"/>
  <c r="R2239" i="27"/>
  <c r="S2239" i="27"/>
  <c r="H2240" i="27"/>
  <c r="I2240" i="27"/>
  <c r="J2240" i="27"/>
  <c r="K2240" i="27"/>
  <c r="L2240" i="27"/>
  <c r="M2240" i="27"/>
  <c r="N2240" i="27"/>
  <c r="O2240" i="27"/>
  <c r="P2240" i="27"/>
  <c r="Q2240" i="27"/>
  <c r="R2240" i="27"/>
  <c r="S2240" i="27"/>
  <c r="H2241" i="27"/>
  <c r="I2241" i="27"/>
  <c r="J2241" i="27"/>
  <c r="K2241" i="27"/>
  <c r="L2241" i="27"/>
  <c r="M2241" i="27"/>
  <c r="N2241" i="27"/>
  <c r="O2241" i="27"/>
  <c r="P2241" i="27"/>
  <c r="Q2241" i="27"/>
  <c r="R2241" i="27"/>
  <c r="S2241" i="27"/>
  <c r="H2242" i="27"/>
  <c r="I2242" i="27"/>
  <c r="J2242" i="27"/>
  <c r="K2242" i="27"/>
  <c r="L2242" i="27"/>
  <c r="M2242" i="27"/>
  <c r="N2242" i="27"/>
  <c r="O2242" i="27"/>
  <c r="P2242" i="27"/>
  <c r="Q2242" i="27"/>
  <c r="R2242" i="27"/>
  <c r="S2242" i="27"/>
  <c r="H2243" i="27"/>
  <c r="I2243" i="27"/>
  <c r="J2243" i="27"/>
  <c r="K2243" i="27"/>
  <c r="L2243" i="27"/>
  <c r="M2243" i="27"/>
  <c r="N2243" i="27"/>
  <c r="O2243" i="27"/>
  <c r="P2243" i="27"/>
  <c r="Q2243" i="27"/>
  <c r="R2243" i="27"/>
  <c r="S2243" i="27"/>
  <c r="H2244" i="27"/>
  <c r="I2244" i="27"/>
  <c r="J2244" i="27"/>
  <c r="K2244" i="27"/>
  <c r="L2244" i="27"/>
  <c r="M2244" i="27"/>
  <c r="N2244" i="27"/>
  <c r="O2244" i="27"/>
  <c r="P2244" i="27"/>
  <c r="Q2244" i="27"/>
  <c r="R2244" i="27"/>
  <c r="S2244" i="27"/>
  <c r="H2245" i="27"/>
  <c r="I2245" i="27"/>
  <c r="J2245" i="27"/>
  <c r="K2245" i="27"/>
  <c r="L2245" i="27"/>
  <c r="M2245" i="27"/>
  <c r="N2245" i="27"/>
  <c r="O2245" i="27"/>
  <c r="P2245" i="27"/>
  <c r="Q2245" i="27"/>
  <c r="R2245" i="27"/>
  <c r="S2245" i="27"/>
  <c r="H2246" i="27"/>
  <c r="I2246" i="27"/>
  <c r="J2246" i="27"/>
  <c r="K2246" i="27"/>
  <c r="L2246" i="27"/>
  <c r="M2246" i="27"/>
  <c r="N2246" i="27"/>
  <c r="O2246" i="27"/>
  <c r="P2246" i="27"/>
  <c r="Q2246" i="27"/>
  <c r="R2246" i="27"/>
  <c r="S2246" i="27"/>
  <c r="H2247" i="27"/>
  <c r="I2247" i="27"/>
  <c r="J2247" i="27"/>
  <c r="K2247" i="27"/>
  <c r="L2247" i="27"/>
  <c r="M2247" i="27"/>
  <c r="N2247" i="27"/>
  <c r="O2247" i="27"/>
  <c r="P2247" i="27"/>
  <c r="Q2247" i="27"/>
  <c r="R2247" i="27"/>
  <c r="S2247" i="27"/>
  <c r="H2248" i="27"/>
  <c r="I2248" i="27"/>
  <c r="J2248" i="27"/>
  <c r="K2248" i="27"/>
  <c r="L2248" i="27"/>
  <c r="M2248" i="27"/>
  <c r="N2248" i="27"/>
  <c r="O2248" i="27"/>
  <c r="P2248" i="27"/>
  <c r="Q2248" i="27"/>
  <c r="R2248" i="27"/>
  <c r="S2248" i="27"/>
  <c r="H2249" i="27"/>
  <c r="I2249" i="27"/>
  <c r="J2249" i="27"/>
  <c r="K2249" i="27"/>
  <c r="L2249" i="27"/>
  <c r="M2249" i="27"/>
  <c r="N2249" i="27"/>
  <c r="O2249" i="27"/>
  <c r="P2249" i="27"/>
  <c r="Q2249" i="27"/>
  <c r="R2249" i="27"/>
  <c r="S2249" i="27"/>
  <c r="H2250" i="27"/>
  <c r="I2250" i="27"/>
  <c r="J2250" i="27"/>
  <c r="K2250" i="27"/>
  <c r="L2250" i="27"/>
  <c r="M2250" i="27"/>
  <c r="N2250" i="27"/>
  <c r="O2250" i="27"/>
  <c r="P2250" i="27"/>
  <c r="Q2250" i="27"/>
  <c r="R2250" i="27"/>
  <c r="S2250" i="27"/>
  <c r="H2251" i="27"/>
  <c r="I2251" i="27"/>
  <c r="J2251" i="27"/>
  <c r="K2251" i="27"/>
  <c r="L2251" i="27"/>
  <c r="M2251" i="27"/>
  <c r="N2251" i="27"/>
  <c r="O2251" i="27"/>
  <c r="P2251" i="27"/>
  <c r="Q2251" i="27"/>
  <c r="R2251" i="27"/>
  <c r="S2251" i="27"/>
  <c r="H2252" i="27"/>
  <c r="I2252" i="27"/>
  <c r="J2252" i="27"/>
  <c r="K2252" i="27"/>
  <c r="L2252" i="27"/>
  <c r="M2252" i="27"/>
  <c r="N2252" i="27"/>
  <c r="O2252" i="27"/>
  <c r="P2252" i="27"/>
  <c r="Q2252" i="27"/>
  <c r="R2252" i="27"/>
  <c r="S2252" i="27"/>
  <c r="H2253" i="27"/>
  <c r="I2253" i="27"/>
  <c r="J2253" i="27"/>
  <c r="K2253" i="27"/>
  <c r="L2253" i="27"/>
  <c r="M2253" i="27"/>
  <c r="N2253" i="27"/>
  <c r="O2253" i="27"/>
  <c r="P2253" i="27"/>
  <c r="Q2253" i="27"/>
  <c r="R2253" i="27"/>
  <c r="S2253" i="27"/>
  <c r="H2254" i="27"/>
  <c r="I2254" i="27"/>
  <c r="J2254" i="27"/>
  <c r="K2254" i="27"/>
  <c r="L2254" i="27"/>
  <c r="M2254" i="27"/>
  <c r="N2254" i="27"/>
  <c r="O2254" i="27"/>
  <c r="P2254" i="27"/>
  <c r="Q2254" i="27"/>
  <c r="R2254" i="27"/>
  <c r="S2254" i="27"/>
  <c r="H2255" i="27"/>
  <c r="I2255" i="27"/>
  <c r="J2255" i="27"/>
  <c r="K2255" i="27"/>
  <c r="L2255" i="27"/>
  <c r="M2255" i="27"/>
  <c r="N2255" i="27"/>
  <c r="O2255" i="27"/>
  <c r="P2255" i="27"/>
  <c r="Q2255" i="27"/>
  <c r="R2255" i="27"/>
  <c r="S2255" i="27"/>
  <c r="H2256" i="27"/>
  <c r="I2256" i="27"/>
  <c r="J2256" i="27"/>
  <c r="K2256" i="27"/>
  <c r="L2256" i="27"/>
  <c r="M2256" i="27"/>
  <c r="N2256" i="27"/>
  <c r="O2256" i="27"/>
  <c r="P2256" i="27"/>
  <c r="Q2256" i="27"/>
  <c r="R2256" i="27"/>
  <c r="S2256" i="27"/>
  <c r="H2257" i="27"/>
  <c r="I2257" i="27"/>
  <c r="J2257" i="27"/>
  <c r="K2257" i="27"/>
  <c r="L2257" i="27"/>
  <c r="M2257" i="27"/>
  <c r="N2257" i="27"/>
  <c r="O2257" i="27"/>
  <c r="P2257" i="27"/>
  <c r="Q2257" i="27"/>
  <c r="R2257" i="27"/>
  <c r="S2257" i="27"/>
  <c r="H2258" i="27"/>
  <c r="I2258" i="27"/>
  <c r="J2258" i="27"/>
  <c r="K2258" i="27"/>
  <c r="L2258" i="27"/>
  <c r="M2258" i="27"/>
  <c r="N2258" i="27"/>
  <c r="O2258" i="27"/>
  <c r="P2258" i="27"/>
  <c r="Q2258" i="27"/>
  <c r="R2258" i="27"/>
  <c r="S2258" i="27"/>
  <c r="H2259" i="27"/>
  <c r="I2259" i="27"/>
  <c r="J2259" i="27"/>
  <c r="K2259" i="27"/>
  <c r="L2259" i="27"/>
  <c r="M2259" i="27"/>
  <c r="N2259" i="27"/>
  <c r="O2259" i="27"/>
  <c r="P2259" i="27"/>
  <c r="Q2259" i="27"/>
  <c r="R2259" i="27"/>
  <c r="S2259" i="27"/>
  <c r="H2260" i="27"/>
  <c r="I2260" i="27"/>
  <c r="J2260" i="27"/>
  <c r="K2260" i="27"/>
  <c r="L2260" i="27"/>
  <c r="M2260" i="27"/>
  <c r="N2260" i="27"/>
  <c r="O2260" i="27"/>
  <c r="P2260" i="27"/>
  <c r="Q2260" i="27"/>
  <c r="R2260" i="27"/>
  <c r="S2260" i="27"/>
  <c r="H2261" i="27"/>
  <c r="I2261" i="27"/>
  <c r="J2261" i="27"/>
  <c r="K2261" i="27"/>
  <c r="L2261" i="27"/>
  <c r="M2261" i="27"/>
  <c r="N2261" i="27"/>
  <c r="O2261" i="27"/>
  <c r="P2261" i="27"/>
  <c r="Q2261" i="27"/>
  <c r="R2261" i="27"/>
  <c r="S2261" i="27"/>
  <c r="H2262" i="27"/>
  <c r="I2262" i="27"/>
  <c r="J2262" i="27"/>
  <c r="K2262" i="27"/>
  <c r="L2262" i="27"/>
  <c r="M2262" i="27"/>
  <c r="N2262" i="27"/>
  <c r="O2262" i="27"/>
  <c r="P2262" i="27"/>
  <c r="Q2262" i="27"/>
  <c r="R2262" i="27"/>
  <c r="S2262" i="27"/>
  <c r="H2263" i="27"/>
  <c r="I2263" i="27"/>
  <c r="J2263" i="27"/>
  <c r="K2263" i="27"/>
  <c r="L2263" i="27"/>
  <c r="M2263" i="27"/>
  <c r="N2263" i="27"/>
  <c r="O2263" i="27"/>
  <c r="P2263" i="27"/>
  <c r="Q2263" i="27"/>
  <c r="R2263" i="27"/>
  <c r="S2263" i="27"/>
  <c r="H2264" i="27"/>
  <c r="I2264" i="27"/>
  <c r="J2264" i="27"/>
  <c r="K2264" i="27"/>
  <c r="L2264" i="27"/>
  <c r="M2264" i="27"/>
  <c r="N2264" i="27"/>
  <c r="O2264" i="27"/>
  <c r="P2264" i="27"/>
  <c r="Q2264" i="27"/>
  <c r="R2264" i="27"/>
  <c r="S2264" i="27"/>
  <c r="H2265" i="27"/>
  <c r="I2265" i="27"/>
  <c r="J2265" i="27"/>
  <c r="K2265" i="27"/>
  <c r="L2265" i="27"/>
  <c r="M2265" i="27"/>
  <c r="N2265" i="27"/>
  <c r="O2265" i="27"/>
  <c r="P2265" i="27"/>
  <c r="Q2265" i="27"/>
  <c r="R2265" i="27"/>
  <c r="S2265" i="27"/>
  <c r="H2266" i="27"/>
  <c r="I2266" i="27"/>
  <c r="J2266" i="27"/>
  <c r="K2266" i="27"/>
  <c r="L2266" i="27"/>
  <c r="M2266" i="27"/>
  <c r="N2266" i="27"/>
  <c r="O2266" i="27"/>
  <c r="P2266" i="27"/>
  <c r="Q2266" i="27"/>
  <c r="R2266" i="27"/>
  <c r="S2266" i="27"/>
  <c r="H2267" i="27"/>
  <c r="I2267" i="27"/>
  <c r="J2267" i="27"/>
  <c r="K2267" i="27"/>
  <c r="L2267" i="27"/>
  <c r="M2267" i="27"/>
  <c r="N2267" i="27"/>
  <c r="O2267" i="27"/>
  <c r="P2267" i="27"/>
  <c r="Q2267" i="27"/>
  <c r="R2267" i="27"/>
  <c r="S2267" i="27"/>
  <c r="H2268" i="27"/>
  <c r="I2268" i="27"/>
  <c r="J2268" i="27"/>
  <c r="K2268" i="27"/>
  <c r="L2268" i="27"/>
  <c r="M2268" i="27"/>
  <c r="N2268" i="27"/>
  <c r="O2268" i="27"/>
  <c r="P2268" i="27"/>
  <c r="Q2268" i="27"/>
  <c r="R2268" i="27"/>
  <c r="S2268" i="27"/>
  <c r="H2269" i="27"/>
  <c r="I2269" i="27"/>
  <c r="J2269" i="27"/>
  <c r="K2269" i="27"/>
  <c r="L2269" i="27"/>
  <c r="M2269" i="27"/>
  <c r="N2269" i="27"/>
  <c r="O2269" i="27"/>
  <c r="P2269" i="27"/>
  <c r="Q2269" i="27"/>
  <c r="R2269" i="27"/>
  <c r="S2269" i="27"/>
  <c r="H2270" i="27"/>
  <c r="I2270" i="27"/>
  <c r="J2270" i="27"/>
  <c r="K2270" i="27"/>
  <c r="L2270" i="27"/>
  <c r="M2270" i="27"/>
  <c r="N2270" i="27"/>
  <c r="O2270" i="27"/>
  <c r="P2270" i="27"/>
  <c r="Q2270" i="27"/>
  <c r="R2270" i="27"/>
  <c r="S2270" i="27"/>
  <c r="H2271" i="27"/>
  <c r="I2271" i="27"/>
  <c r="J2271" i="27"/>
  <c r="K2271" i="27"/>
  <c r="L2271" i="27"/>
  <c r="M2271" i="27"/>
  <c r="N2271" i="27"/>
  <c r="O2271" i="27"/>
  <c r="P2271" i="27"/>
  <c r="Q2271" i="27"/>
  <c r="R2271" i="27"/>
  <c r="S2271" i="27"/>
  <c r="H2272" i="27"/>
  <c r="I2272" i="27"/>
  <c r="J2272" i="27"/>
  <c r="K2272" i="27"/>
  <c r="L2272" i="27"/>
  <c r="M2272" i="27"/>
  <c r="N2272" i="27"/>
  <c r="O2272" i="27"/>
  <c r="P2272" i="27"/>
  <c r="Q2272" i="27"/>
  <c r="R2272" i="27"/>
  <c r="S2272" i="27"/>
  <c r="H2273" i="27"/>
  <c r="I2273" i="27"/>
  <c r="J2273" i="27"/>
  <c r="K2273" i="27"/>
  <c r="L2273" i="27"/>
  <c r="M2273" i="27"/>
  <c r="N2273" i="27"/>
  <c r="O2273" i="27"/>
  <c r="P2273" i="27"/>
  <c r="Q2273" i="27"/>
  <c r="R2273" i="27"/>
  <c r="S2273" i="27"/>
  <c r="H2274" i="27"/>
  <c r="I2274" i="27"/>
  <c r="J2274" i="27"/>
  <c r="K2274" i="27"/>
  <c r="L2274" i="27"/>
  <c r="M2274" i="27"/>
  <c r="N2274" i="27"/>
  <c r="O2274" i="27"/>
  <c r="P2274" i="27"/>
  <c r="Q2274" i="27"/>
  <c r="R2274" i="27"/>
  <c r="S2274" i="27"/>
  <c r="H2275" i="27"/>
  <c r="I2275" i="27"/>
  <c r="J2275" i="27"/>
  <c r="K2275" i="27"/>
  <c r="L2275" i="27"/>
  <c r="M2275" i="27"/>
  <c r="N2275" i="27"/>
  <c r="O2275" i="27"/>
  <c r="P2275" i="27"/>
  <c r="Q2275" i="27"/>
  <c r="R2275" i="27"/>
  <c r="S2275" i="27"/>
  <c r="H2276" i="27"/>
  <c r="I2276" i="27"/>
  <c r="J2276" i="27"/>
  <c r="K2276" i="27"/>
  <c r="L2276" i="27"/>
  <c r="M2276" i="27"/>
  <c r="N2276" i="27"/>
  <c r="O2276" i="27"/>
  <c r="P2276" i="27"/>
  <c r="Q2276" i="27"/>
  <c r="R2276" i="27"/>
  <c r="S2276" i="27"/>
  <c r="H2277" i="27"/>
  <c r="I2277" i="27"/>
  <c r="J2277" i="27"/>
  <c r="K2277" i="27"/>
  <c r="L2277" i="27"/>
  <c r="M2277" i="27"/>
  <c r="N2277" i="27"/>
  <c r="O2277" i="27"/>
  <c r="P2277" i="27"/>
  <c r="Q2277" i="27"/>
  <c r="R2277" i="27"/>
  <c r="S2277" i="27"/>
  <c r="H2278" i="27"/>
  <c r="I2278" i="27"/>
  <c r="J2278" i="27"/>
  <c r="K2278" i="27"/>
  <c r="L2278" i="27"/>
  <c r="M2278" i="27"/>
  <c r="N2278" i="27"/>
  <c r="O2278" i="27"/>
  <c r="P2278" i="27"/>
  <c r="Q2278" i="27"/>
  <c r="R2278" i="27"/>
  <c r="S2278" i="27"/>
  <c r="H2279" i="27"/>
  <c r="I2279" i="27"/>
  <c r="J2279" i="27"/>
  <c r="K2279" i="27"/>
  <c r="L2279" i="27"/>
  <c r="M2279" i="27"/>
  <c r="N2279" i="27"/>
  <c r="O2279" i="27"/>
  <c r="P2279" i="27"/>
  <c r="Q2279" i="27"/>
  <c r="R2279" i="27"/>
  <c r="S2279" i="27"/>
  <c r="H2280" i="27"/>
  <c r="I2280" i="27"/>
  <c r="J2280" i="27"/>
  <c r="K2280" i="27"/>
  <c r="L2280" i="27"/>
  <c r="M2280" i="27"/>
  <c r="N2280" i="27"/>
  <c r="O2280" i="27"/>
  <c r="P2280" i="27"/>
  <c r="Q2280" i="27"/>
  <c r="R2280" i="27"/>
  <c r="S2280" i="27"/>
  <c r="H2281" i="27"/>
  <c r="I2281" i="27"/>
  <c r="J2281" i="27"/>
  <c r="K2281" i="27"/>
  <c r="L2281" i="27"/>
  <c r="M2281" i="27"/>
  <c r="N2281" i="27"/>
  <c r="O2281" i="27"/>
  <c r="P2281" i="27"/>
  <c r="Q2281" i="27"/>
  <c r="R2281" i="27"/>
  <c r="S2281" i="27"/>
  <c r="H2282" i="27"/>
  <c r="I2282" i="27"/>
  <c r="J2282" i="27"/>
  <c r="K2282" i="27"/>
  <c r="L2282" i="27"/>
  <c r="M2282" i="27"/>
  <c r="N2282" i="27"/>
  <c r="O2282" i="27"/>
  <c r="P2282" i="27"/>
  <c r="Q2282" i="27"/>
  <c r="R2282" i="27"/>
  <c r="S2282" i="27"/>
  <c r="H2283" i="27"/>
  <c r="I2283" i="27"/>
  <c r="J2283" i="27"/>
  <c r="K2283" i="27"/>
  <c r="L2283" i="27"/>
  <c r="M2283" i="27"/>
  <c r="N2283" i="27"/>
  <c r="O2283" i="27"/>
  <c r="P2283" i="27"/>
  <c r="Q2283" i="27"/>
  <c r="R2283" i="27"/>
  <c r="S2283" i="27"/>
  <c r="H2284" i="27"/>
  <c r="I2284" i="27"/>
  <c r="J2284" i="27"/>
  <c r="K2284" i="27"/>
  <c r="L2284" i="27"/>
  <c r="M2284" i="27"/>
  <c r="N2284" i="27"/>
  <c r="O2284" i="27"/>
  <c r="P2284" i="27"/>
  <c r="Q2284" i="27"/>
  <c r="R2284" i="27"/>
  <c r="S2284" i="27"/>
  <c r="H2285" i="27"/>
  <c r="I2285" i="27"/>
  <c r="J2285" i="27"/>
  <c r="K2285" i="27"/>
  <c r="L2285" i="27"/>
  <c r="M2285" i="27"/>
  <c r="N2285" i="27"/>
  <c r="O2285" i="27"/>
  <c r="P2285" i="27"/>
  <c r="Q2285" i="27"/>
  <c r="R2285" i="27"/>
  <c r="S2285" i="27"/>
  <c r="H2286" i="27"/>
  <c r="I2286" i="27"/>
  <c r="J2286" i="27"/>
  <c r="K2286" i="27"/>
  <c r="L2286" i="27"/>
  <c r="M2286" i="27"/>
  <c r="N2286" i="27"/>
  <c r="O2286" i="27"/>
  <c r="P2286" i="27"/>
  <c r="Q2286" i="27"/>
  <c r="R2286" i="27"/>
  <c r="S2286" i="27"/>
  <c r="H2287" i="27"/>
  <c r="I2287" i="27"/>
  <c r="J2287" i="27"/>
  <c r="K2287" i="27"/>
  <c r="L2287" i="27"/>
  <c r="M2287" i="27"/>
  <c r="N2287" i="27"/>
  <c r="O2287" i="27"/>
  <c r="P2287" i="27"/>
  <c r="Q2287" i="27"/>
  <c r="R2287" i="27"/>
  <c r="S2287" i="27"/>
  <c r="H2288" i="27"/>
  <c r="I2288" i="27"/>
  <c r="J2288" i="27"/>
  <c r="K2288" i="27"/>
  <c r="L2288" i="27"/>
  <c r="M2288" i="27"/>
  <c r="N2288" i="27"/>
  <c r="O2288" i="27"/>
  <c r="P2288" i="27"/>
  <c r="Q2288" i="27"/>
  <c r="R2288" i="27"/>
  <c r="S2288" i="27"/>
  <c r="H2289" i="27"/>
  <c r="I2289" i="27"/>
  <c r="J2289" i="27"/>
  <c r="K2289" i="27"/>
  <c r="L2289" i="27"/>
  <c r="M2289" i="27"/>
  <c r="N2289" i="27"/>
  <c r="O2289" i="27"/>
  <c r="P2289" i="27"/>
  <c r="Q2289" i="27"/>
  <c r="R2289" i="27"/>
  <c r="S2289" i="27"/>
  <c r="H2290" i="27"/>
  <c r="I2290" i="27"/>
  <c r="J2290" i="27"/>
  <c r="K2290" i="27"/>
  <c r="L2290" i="27"/>
  <c r="M2290" i="27"/>
  <c r="N2290" i="27"/>
  <c r="O2290" i="27"/>
  <c r="P2290" i="27"/>
  <c r="Q2290" i="27"/>
  <c r="R2290" i="27"/>
  <c r="S2290" i="27"/>
  <c r="H2291" i="27"/>
  <c r="I2291" i="27"/>
  <c r="J2291" i="27"/>
  <c r="K2291" i="27"/>
  <c r="L2291" i="27"/>
  <c r="M2291" i="27"/>
  <c r="N2291" i="27"/>
  <c r="O2291" i="27"/>
  <c r="P2291" i="27"/>
  <c r="Q2291" i="27"/>
  <c r="R2291" i="27"/>
  <c r="S2291" i="27"/>
  <c r="H2292" i="27"/>
  <c r="I2292" i="27"/>
  <c r="J2292" i="27"/>
  <c r="K2292" i="27"/>
  <c r="L2292" i="27"/>
  <c r="M2292" i="27"/>
  <c r="N2292" i="27"/>
  <c r="O2292" i="27"/>
  <c r="P2292" i="27"/>
  <c r="Q2292" i="27"/>
  <c r="R2292" i="27"/>
  <c r="S2292" i="27"/>
  <c r="H2293" i="27"/>
  <c r="I2293" i="27"/>
  <c r="J2293" i="27"/>
  <c r="K2293" i="27"/>
  <c r="L2293" i="27"/>
  <c r="M2293" i="27"/>
  <c r="N2293" i="27"/>
  <c r="O2293" i="27"/>
  <c r="P2293" i="27"/>
  <c r="Q2293" i="27"/>
  <c r="R2293" i="27"/>
  <c r="S2293" i="27"/>
  <c r="H2294" i="27"/>
  <c r="I2294" i="27"/>
  <c r="J2294" i="27"/>
  <c r="K2294" i="27"/>
  <c r="L2294" i="27"/>
  <c r="M2294" i="27"/>
  <c r="N2294" i="27"/>
  <c r="O2294" i="27"/>
  <c r="P2294" i="27"/>
  <c r="Q2294" i="27"/>
  <c r="R2294" i="27"/>
  <c r="S2294" i="27"/>
  <c r="H2295" i="27"/>
  <c r="I2295" i="27"/>
  <c r="J2295" i="27"/>
  <c r="K2295" i="27"/>
  <c r="L2295" i="27"/>
  <c r="M2295" i="27"/>
  <c r="N2295" i="27"/>
  <c r="O2295" i="27"/>
  <c r="P2295" i="27"/>
  <c r="Q2295" i="27"/>
  <c r="R2295" i="27"/>
  <c r="S2295" i="27"/>
  <c r="H2296" i="27"/>
  <c r="I2296" i="27"/>
  <c r="J2296" i="27"/>
  <c r="K2296" i="27"/>
  <c r="L2296" i="27"/>
  <c r="M2296" i="27"/>
  <c r="N2296" i="27"/>
  <c r="O2296" i="27"/>
  <c r="P2296" i="27"/>
  <c r="Q2296" i="27"/>
  <c r="R2296" i="27"/>
  <c r="S2296" i="27"/>
  <c r="H2297" i="27"/>
  <c r="I2297" i="27"/>
  <c r="J2297" i="27"/>
  <c r="K2297" i="27"/>
  <c r="L2297" i="27"/>
  <c r="M2297" i="27"/>
  <c r="N2297" i="27"/>
  <c r="O2297" i="27"/>
  <c r="P2297" i="27"/>
  <c r="Q2297" i="27"/>
  <c r="R2297" i="27"/>
  <c r="S2297" i="27"/>
  <c r="H2298" i="27"/>
  <c r="I2298" i="27"/>
  <c r="J2298" i="27"/>
  <c r="K2298" i="27"/>
  <c r="L2298" i="27"/>
  <c r="M2298" i="27"/>
  <c r="N2298" i="27"/>
  <c r="O2298" i="27"/>
  <c r="P2298" i="27"/>
  <c r="Q2298" i="27"/>
  <c r="R2298" i="27"/>
  <c r="S2298" i="27"/>
  <c r="H2299" i="27"/>
  <c r="I2299" i="27"/>
  <c r="J2299" i="27"/>
  <c r="K2299" i="27"/>
  <c r="L2299" i="27"/>
  <c r="M2299" i="27"/>
  <c r="N2299" i="27"/>
  <c r="O2299" i="27"/>
  <c r="P2299" i="27"/>
  <c r="Q2299" i="27"/>
  <c r="R2299" i="27"/>
  <c r="S2299" i="27"/>
  <c r="H2300" i="27"/>
  <c r="I2300" i="27"/>
  <c r="J2300" i="27"/>
  <c r="K2300" i="27"/>
  <c r="L2300" i="27"/>
  <c r="M2300" i="27"/>
  <c r="N2300" i="27"/>
  <c r="O2300" i="27"/>
  <c r="P2300" i="27"/>
  <c r="Q2300" i="27"/>
  <c r="R2300" i="27"/>
  <c r="S2300" i="27"/>
  <c r="H2301" i="27"/>
  <c r="I2301" i="27"/>
  <c r="J2301" i="27"/>
  <c r="K2301" i="27"/>
  <c r="L2301" i="27"/>
  <c r="M2301" i="27"/>
  <c r="N2301" i="27"/>
  <c r="O2301" i="27"/>
  <c r="P2301" i="27"/>
  <c r="Q2301" i="27"/>
  <c r="R2301" i="27"/>
  <c r="S2301" i="27"/>
  <c r="H2302" i="27"/>
  <c r="I2302" i="27"/>
  <c r="J2302" i="27"/>
  <c r="K2302" i="27"/>
  <c r="L2302" i="27"/>
  <c r="M2302" i="27"/>
  <c r="N2302" i="27"/>
  <c r="O2302" i="27"/>
  <c r="P2302" i="27"/>
  <c r="Q2302" i="27"/>
  <c r="R2302" i="27"/>
  <c r="S2302" i="27"/>
  <c r="H2303" i="27"/>
  <c r="I2303" i="27"/>
  <c r="J2303" i="27"/>
  <c r="K2303" i="27"/>
  <c r="L2303" i="27"/>
  <c r="M2303" i="27"/>
  <c r="N2303" i="27"/>
  <c r="O2303" i="27"/>
  <c r="P2303" i="27"/>
  <c r="Q2303" i="27"/>
  <c r="R2303" i="27"/>
  <c r="S2303" i="27"/>
  <c r="H2304" i="27"/>
  <c r="I2304" i="27"/>
  <c r="J2304" i="27"/>
  <c r="K2304" i="27"/>
  <c r="L2304" i="27"/>
  <c r="M2304" i="27"/>
  <c r="N2304" i="27"/>
  <c r="O2304" i="27"/>
  <c r="P2304" i="27"/>
  <c r="Q2304" i="27"/>
  <c r="R2304" i="27"/>
  <c r="S2304" i="27"/>
  <c r="H2305" i="27"/>
  <c r="I2305" i="27"/>
  <c r="J2305" i="27"/>
  <c r="K2305" i="27"/>
  <c r="L2305" i="27"/>
  <c r="M2305" i="27"/>
  <c r="N2305" i="27"/>
  <c r="O2305" i="27"/>
  <c r="P2305" i="27"/>
  <c r="Q2305" i="27"/>
  <c r="R2305" i="27"/>
  <c r="S2305" i="27"/>
  <c r="H2306" i="27"/>
  <c r="I2306" i="27"/>
  <c r="J2306" i="27"/>
  <c r="K2306" i="27"/>
  <c r="L2306" i="27"/>
  <c r="M2306" i="27"/>
  <c r="N2306" i="27"/>
  <c r="O2306" i="27"/>
  <c r="P2306" i="27"/>
  <c r="Q2306" i="27"/>
  <c r="R2306" i="27"/>
  <c r="S2306" i="27"/>
  <c r="H2307" i="27"/>
  <c r="I2307" i="27"/>
  <c r="J2307" i="27"/>
  <c r="K2307" i="27"/>
  <c r="L2307" i="27"/>
  <c r="M2307" i="27"/>
  <c r="N2307" i="27"/>
  <c r="O2307" i="27"/>
  <c r="P2307" i="27"/>
  <c r="Q2307" i="27"/>
  <c r="R2307" i="27"/>
  <c r="S2307" i="27"/>
  <c r="H2308" i="27"/>
  <c r="I2308" i="27"/>
  <c r="J2308" i="27"/>
  <c r="K2308" i="27"/>
  <c r="L2308" i="27"/>
  <c r="M2308" i="27"/>
  <c r="N2308" i="27"/>
  <c r="O2308" i="27"/>
  <c r="P2308" i="27"/>
  <c r="Q2308" i="27"/>
  <c r="R2308" i="27"/>
  <c r="S2308" i="27"/>
  <c r="H2309" i="27"/>
  <c r="I2309" i="27"/>
  <c r="J2309" i="27"/>
  <c r="K2309" i="27"/>
  <c r="L2309" i="27"/>
  <c r="M2309" i="27"/>
  <c r="N2309" i="27"/>
  <c r="O2309" i="27"/>
  <c r="P2309" i="27"/>
  <c r="Q2309" i="27"/>
  <c r="R2309" i="27"/>
  <c r="S2309" i="27"/>
  <c r="H2310" i="27"/>
  <c r="I2310" i="27"/>
  <c r="J2310" i="27"/>
  <c r="K2310" i="27"/>
  <c r="L2310" i="27"/>
  <c r="M2310" i="27"/>
  <c r="N2310" i="27"/>
  <c r="O2310" i="27"/>
  <c r="P2310" i="27"/>
  <c r="Q2310" i="27"/>
  <c r="R2310" i="27"/>
  <c r="S2310" i="27"/>
  <c r="H2311" i="27"/>
  <c r="I2311" i="27"/>
  <c r="J2311" i="27"/>
  <c r="K2311" i="27"/>
  <c r="L2311" i="27"/>
  <c r="M2311" i="27"/>
  <c r="N2311" i="27"/>
  <c r="O2311" i="27"/>
  <c r="P2311" i="27"/>
  <c r="Q2311" i="27"/>
  <c r="R2311" i="27"/>
  <c r="S2311" i="27"/>
  <c r="H2312" i="27"/>
  <c r="I2312" i="27"/>
  <c r="J2312" i="27"/>
  <c r="K2312" i="27"/>
  <c r="L2312" i="27"/>
  <c r="M2312" i="27"/>
  <c r="N2312" i="27"/>
  <c r="O2312" i="27"/>
  <c r="P2312" i="27"/>
  <c r="Q2312" i="27"/>
  <c r="R2312" i="27"/>
  <c r="S2312" i="27"/>
  <c r="H2313" i="27"/>
  <c r="I2313" i="27"/>
  <c r="J2313" i="27"/>
  <c r="K2313" i="27"/>
  <c r="L2313" i="27"/>
  <c r="M2313" i="27"/>
  <c r="N2313" i="27"/>
  <c r="O2313" i="27"/>
  <c r="P2313" i="27"/>
  <c r="Q2313" i="27"/>
  <c r="R2313" i="27"/>
  <c r="S2313" i="27"/>
  <c r="H2314" i="27"/>
  <c r="I2314" i="27"/>
  <c r="J2314" i="27"/>
  <c r="K2314" i="27"/>
  <c r="L2314" i="27"/>
  <c r="M2314" i="27"/>
  <c r="N2314" i="27"/>
  <c r="O2314" i="27"/>
  <c r="P2314" i="27"/>
  <c r="Q2314" i="27"/>
  <c r="R2314" i="27"/>
  <c r="S2314" i="27"/>
  <c r="H2315" i="27"/>
  <c r="I2315" i="27"/>
  <c r="J2315" i="27"/>
  <c r="K2315" i="27"/>
  <c r="L2315" i="27"/>
  <c r="M2315" i="27"/>
  <c r="N2315" i="27"/>
  <c r="O2315" i="27"/>
  <c r="P2315" i="27"/>
  <c r="Q2315" i="27"/>
  <c r="R2315" i="27"/>
  <c r="S2315" i="27"/>
  <c r="H2316" i="27"/>
  <c r="I2316" i="27"/>
  <c r="J2316" i="27"/>
  <c r="K2316" i="27"/>
  <c r="L2316" i="27"/>
  <c r="M2316" i="27"/>
  <c r="N2316" i="27"/>
  <c r="O2316" i="27"/>
  <c r="P2316" i="27"/>
  <c r="Q2316" i="27"/>
  <c r="R2316" i="27"/>
  <c r="S2316" i="27"/>
  <c r="H2317" i="27"/>
  <c r="I2317" i="27"/>
  <c r="J2317" i="27"/>
  <c r="K2317" i="27"/>
  <c r="L2317" i="27"/>
  <c r="M2317" i="27"/>
  <c r="N2317" i="27"/>
  <c r="O2317" i="27"/>
  <c r="P2317" i="27"/>
  <c r="Q2317" i="27"/>
  <c r="R2317" i="27"/>
  <c r="S2317" i="27"/>
  <c r="H2318" i="27"/>
  <c r="I2318" i="27"/>
  <c r="J2318" i="27"/>
  <c r="K2318" i="27"/>
  <c r="L2318" i="27"/>
  <c r="M2318" i="27"/>
  <c r="N2318" i="27"/>
  <c r="O2318" i="27"/>
  <c r="P2318" i="27"/>
  <c r="Q2318" i="27"/>
  <c r="R2318" i="27"/>
  <c r="S2318" i="27"/>
  <c r="H2319" i="27"/>
  <c r="I2319" i="27"/>
  <c r="J2319" i="27"/>
  <c r="K2319" i="27"/>
  <c r="L2319" i="27"/>
  <c r="M2319" i="27"/>
  <c r="N2319" i="27"/>
  <c r="O2319" i="27"/>
  <c r="P2319" i="27"/>
  <c r="Q2319" i="27"/>
  <c r="R2319" i="27"/>
  <c r="S2319" i="27"/>
  <c r="H2320" i="27"/>
  <c r="I2320" i="27"/>
  <c r="J2320" i="27"/>
  <c r="K2320" i="27"/>
  <c r="L2320" i="27"/>
  <c r="M2320" i="27"/>
  <c r="N2320" i="27"/>
  <c r="O2320" i="27"/>
  <c r="P2320" i="27"/>
  <c r="Q2320" i="27"/>
  <c r="R2320" i="27"/>
  <c r="S2320" i="27"/>
  <c r="H2321" i="27"/>
  <c r="I2321" i="27"/>
  <c r="J2321" i="27"/>
  <c r="K2321" i="27"/>
  <c r="L2321" i="27"/>
  <c r="M2321" i="27"/>
  <c r="N2321" i="27"/>
  <c r="O2321" i="27"/>
  <c r="P2321" i="27"/>
  <c r="Q2321" i="27"/>
  <c r="R2321" i="27"/>
  <c r="S2321" i="27"/>
  <c r="H2322" i="27"/>
  <c r="I2322" i="27"/>
  <c r="J2322" i="27"/>
  <c r="K2322" i="27"/>
  <c r="L2322" i="27"/>
  <c r="M2322" i="27"/>
  <c r="N2322" i="27"/>
  <c r="O2322" i="27"/>
  <c r="P2322" i="27"/>
  <c r="Q2322" i="27"/>
  <c r="R2322" i="27"/>
  <c r="S2322" i="27"/>
  <c r="H2323" i="27"/>
  <c r="I2323" i="27"/>
  <c r="J2323" i="27"/>
  <c r="K2323" i="27"/>
  <c r="L2323" i="27"/>
  <c r="M2323" i="27"/>
  <c r="N2323" i="27"/>
  <c r="O2323" i="27"/>
  <c r="P2323" i="27"/>
  <c r="Q2323" i="27"/>
  <c r="R2323" i="27"/>
  <c r="S2323" i="27"/>
  <c r="H2324" i="27"/>
  <c r="I2324" i="27"/>
  <c r="J2324" i="27"/>
  <c r="K2324" i="27"/>
  <c r="L2324" i="27"/>
  <c r="M2324" i="27"/>
  <c r="N2324" i="27"/>
  <c r="O2324" i="27"/>
  <c r="P2324" i="27"/>
  <c r="Q2324" i="27"/>
  <c r="R2324" i="27"/>
  <c r="S2324" i="27"/>
  <c r="H2325" i="27"/>
  <c r="I2325" i="27"/>
  <c r="J2325" i="27"/>
  <c r="K2325" i="27"/>
  <c r="L2325" i="27"/>
  <c r="M2325" i="27"/>
  <c r="N2325" i="27"/>
  <c r="O2325" i="27"/>
  <c r="P2325" i="27"/>
  <c r="Q2325" i="27"/>
  <c r="R2325" i="27"/>
  <c r="S2325" i="27"/>
  <c r="H2326" i="27"/>
  <c r="I2326" i="27"/>
  <c r="J2326" i="27"/>
  <c r="K2326" i="27"/>
  <c r="L2326" i="27"/>
  <c r="M2326" i="27"/>
  <c r="N2326" i="27"/>
  <c r="O2326" i="27"/>
  <c r="P2326" i="27"/>
  <c r="Q2326" i="27"/>
  <c r="R2326" i="27"/>
  <c r="S2326" i="27"/>
  <c r="H2327" i="27"/>
  <c r="I2327" i="27"/>
  <c r="J2327" i="27"/>
  <c r="K2327" i="27"/>
  <c r="L2327" i="27"/>
  <c r="M2327" i="27"/>
  <c r="N2327" i="27"/>
  <c r="O2327" i="27"/>
  <c r="P2327" i="27"/>
  <c r="Q2327" i="27"/>
  <c r="R2327" i="27"/>
  <c r="S2327" i="27"/>
  <c r="H2328" i="27"/>
  <c r="I2328" i="27"/>
  <c r="J2328" i="27"/>
  <c r="K2328" i="27"/>
  <c r="L2328" i="27"/>
  <c r="M2328" i="27"/>
  <c r="N2328" i="27"/>
  <c r="O2328" i="27"/>
  <c r="P2328" i="27"/>
  <c r="Q2328" i="27"/>
  <c r="R2328" i="27"/>
  <c r="S2328" i="27"/>
  <c r="H2329" i="27"/>
  <c r="I2329" i="27"/>
  <c r="J2329" i="27"/>
  <c r="K2329" i="27"/>
  <c r="L2329" i="27"/>
  <c r="M2329" i="27"/>
  <c r="N2329" i="27"/>
  <c r="O2329" i="27"/>
  <c r="P2329" i="27"/>
  <c r="Q2329" i="27"/>
  <c r="R2329" i="27"/>
  <c r="S2329" i="27"/>
  <c r="H2330" i="27"/>
  <c r="I2330" i="27"/>
  <c r="J2330" i="27"/>
  <c r="K2330" i="27"/>
  <c r="L2330" i="27"/>
  <c r="M2330" i="27"/>
  <c r="N2330" i="27"/>
  <c r="O2330" i="27"/>
  <c r="P2330" i="27"/>
  <c r="Q2330" i="27"/>
  <c r="R2330" i="27"/>
  <c r="S2330" i="27"/>
  <c r="H2331" i="27"/>
  <c r="I2331" i="27"/>
  <c r="J2331" i="27"/>
  <c r="K2331" i="27"/>
  <c r="L2331" i="27"/>
  <c r="M2331" i="27"/>
  <c r="N2331" i="27"/>
  <c r="O2331" i="27"/>
  <c r="P2331" i="27"/>
  <c r="Q2331" i="27"/>
  <c r="R2331" i="27"/>
  <c r="S2331" i="27"/>
  <c r="H2332" i="27"/>
  <c r="I2332" i="27"/>
  <c r="J2332" i="27"/>
  <c r="K2332" i="27"/>
  <c r="L2332" i="27"/>
  <c r="M2332" i="27"/>
  <c r="N2332" i="27"/>
  <c r="O2332" i="27"/>
  <c r="P2332" i="27"/>
  <c r="Q2332" i="27"/>
  <c r="R2332" i="27"/>
  <c r="S2332" i="27"/>
  <c r="H2333" i="27"/>
  <c r="I2333" i="27"/>
  <c r="J2333" i="27"/>
  <c r="K2333" i="27"/>
  <c r="L2333" i="27"/>
  <c r="M2333" i="27"/>
  <c r="N2333" i="27"/>
  <c r="O2333" i="27"/>
  <c r="P2333" i="27"/>
  <c r="Q2333" i="27"/>
  <c r="R2333" i="27"/>
  <c r="S2333" i="27"/>
  <c r="H2334" i="27"/>
  <c r="I2334" i="27"/>
  <c r="J2334" i="27"/>
  <c r="K2334" i="27"/>
  <c r="L2334" i="27"/>
  <c r="M2334" i="27"/>
  <c r="N2334" i="27"/>
  <c r="O2334" i="27"/>
  <c r="P2334" i="27"/>
  <c r="Q2334" i="27"/>
  <c r="R2334" i="27"/>
  <c r="S2334" i="27"/>
  <c r="H2335" i="27"/>
  <c r="I2335" i="27"/>
  <c r="J2335" i="27"/>
  <c r="K2335" i="27"/>
  <c r="L2335" i="27"/>
  <c r="M2335" i="27"/>
  <c r="N2335" i="27"/>
  <c r="O2335" i="27"/>
  <c r="P2335" i="27"/>
  <c r="Q2335" i="27"/>
  <c r="R2335" i="27"/>
  <c r="S2335" i="27"/>
  <c r="H2336" i="27"/>
  <c r="I2336" i="27"/>
  <c r="J2336" i="27"/>
  <c r="K2336" i="27"/>
  <c r="L2336" i="27"/>
  <c r="M2336" i="27"/>
  <c r="N2336" i="27"/>
  <c r="O2336" i="27"/>
  <c r="P2336" i="27"/>
  <c r="Q2336" i="27"/>
  <c r="R2336" i="27"/>
  <c r="S2336" i="27"/>
  <c r="H2337" i="27"/>
  <c r="I2337" i="27"/>
  <c r="J2337" i="27"/>
  <c r="K2337" i="27"/>
  <c r="L2337" i="27"/>
  <c r="M2337" i="27"/>
  <c r="N2337" i="27"/>
  <c r="O2337" i="27"/>
  <c r="P2337" i="27"/>
  <c r="Q2337" i="27"/>
  <c r="R2337" i="27"/>
  <c r="S2337" i="27"/>
  <c r="H2338" i="27"/>
  <c r="I2338" i="27"/>
  <c r="J2338" i="27"/>
  <c r="K2338" i="27"/>
  <c r="L2338" i="27"/>
  <c r="M2338" i="27"/>
  <c r="N2338" i="27"/>
  <c r="O2338" i="27"/>
  <c r="P2338" i="27"/>
  <c r="Q2338" i="27"/>
  <c r="R2338" i="27"/>
  <c r="S2338" i="27"/>
  <c r="H2339" i="27"/>
  <c r="I2339" i="27"/>
  <c r="J2339" i="27"/>
  <c r="K2339" i="27"/>
  <c r="L2339" i="27"/>
  <c r="M2339" i="27"/>
  <c r="N2339" i="27"/>
  <c r="O2339" i="27"/>
  <c r="P2339" i="27"/>
  <c r="Q2339" i="27"/>
  <c r="R2339" i="27"/>
  <c r="S2339" i="27"/>
  <c r="H2340" i="27"/>
  <c r="I2340" i="27"/>
  <c r="J2340" i="27"/>
  <c r="K2340" i="27"/>
  <c r="L2340" i="27"/>
  <c r="M2340" i="27"/>
  <c r="N2340" i="27"/>
  <c r="O2340" i="27"/>
  <c r="P2340" i="27"/>
  <c r="Q2340" i="27"/>
  <c r="R2340" i="27"/>
  <c r="S2340" i="27"/>
  <c r="H2341" i="27"/>
  <c r="I2341" i="27"/>
  <c r="J2341" i="27"/>
  <c r="K2341" i="27"/>
  <c r="L2341" i="27"/>
  <c r="M2341" i="27"/>
  <c r="N2341" i="27"/>
  <c r="O2341" i="27"/>
  <c r="P2341" i="27"/>
  <c r="Q2341" i="27"/>
  <c r="R2341" i="27"/>
  <c r="S2341" i="27"/>
  <c r="H2342" i="27"/>
  <c r="I2342" i="27"/>
  <c r="J2342" i="27"/>
  <c r="K2342" i="27"/>
  <c r="L2342" i="27"/>
  <c r="M2342" i="27"/>
  <c r="N2342" i="27"/>
  <c r="O2342" i="27"/>
  <c r="P2342" i="27"/>
  <c r="Q2342" i="27"/>
  <c r="R2342" i="27"/>
  <c r="S2342" i="27"/>
  <c r="H2343" i="27"/>
  <c r="I2343" i="27"/>
  <c r="J2343" i="27"/>
  <c r="K2343" i="27"/>
  <c r="L2343" i="27"/>
  <c r="M2343" i="27"/>
  <c r="N2343" i="27"/>
  <c r="O2343" i="27"/>
  <c r="P2343" i="27"/>
  <c r="Q2343" i="27"/>
  <c r="R2343" i="27"/>
  <c r="S2343" i="27"/>
  <c r="H2344" i="27"/>
  <c r="I2344" i="27"/>
  <c r="J2344" i="27"/>
  <c r="K2344" i="27"/>
  <c r="L2344" i="27"/>
  <c r="M2344" i="27"/>
  <c r="N2344" i="27"/>
  <c r="O2344" i="27"/>
  <c r="P2344" i="27"/>
  <c r="Q2344" i="27"/>
  <c r="R2344" i="27"/>
  <c r="S2344" i="27"/>
  <c r="H2345" i="27"/>
  <c r="I2345" i="27"/>
  <c r="J2345" i="27"/>
  <c r="K2345" i="27"/>
  <c r="L2345" i="27"/>
  <c r="M2345" i="27"/>
  <c r="N2345" i="27"/>
  <c r="O2345" i="27"/>
  <c r="P2345" i="27"/>
  <c r="Q2345" i="27"/>
  <c r="R2345" i="27"/>
  <c r="S2345" i="27"/>
  <c r="H2346" i="27"/>
  <c r="I2346" i="27"/>
  <c r="J2346" i="27"/>
  <c r="K2346" i="27"/>
  <c r="L2346" i="27"/>
  <c r="M2346" i="27"/>
  <c r="N2346" i="27"/>
  <c r="O2346" i="27"/>
  <c r="P2346" i="27"/>
  <c r="Q2346" i="27"/>
  <c r="R2346" i="27"/>
  <c r="S2346" i="27"/>
  <c r="H2347" i="27"/>
  <c r="I2347" i="27"/>
  <c r="J2347" i="27"/>
  <c r="K2347" i="27"/>
  <c r="L2347" i="27"/>
  <c r="M2347" i="27"/>
  <c r="N2347" i="27"/>
  <c r="O2347" i="27"/>
  <c r="P2347" i="27"/>
  <c r="Q2347" i="27"/>
  <c r="R2347" i="27"/>
  <c r="S2347" i="27"/>
  <c r="H2348" i="27"/>
  <c r="I2348" i="27"/>
  <c r="J2348" i="27"/>
  <c r="K2348" i="27"/>
  <c r="L2348" i="27"/>
  <c r="M2348" i="27"/>
  <c r="N2348" i="27"/>
  <c r="O2348" i="27"/>
  <c r="P2348" i="27"/>
  <c r="Q2348" i="27"/>
  <c r="R2348" i="27"/>
  <c r="S2348" i="27"/>
  <c r="H2349" i="27"/>
  <c r="I2349" i="27"/>
  <c r="J2349" i="27"/>
  <c r="K2349" i="27"/>
  <c r="L2349" i="27"/>
  <c r="M2349" i="27"/>
  <c r="N2349" i="27"/>
  <c r="O2349" i="27"/>
  <c r="P2349" i="27"/>
  <c r="Q2349" i="27"/>
  <c r="R2349" i="27"/>
  <c r="S2349" i="27"/>
  <c r="H2350" i="27"/>
  <c r="I2350" i="27"/>
  <c r="J2350" i="27"/>
  <c r="K2350" i="27"/>
  <c r="L2350" i="27"/>
  <c r="M2350" i="27"/>
  <c r="N2350" i="27"/>
  <c r="O2350" i="27"/>
  <c r="P2350" i="27"/>
  <c r="Q2350" i="27"/>
  <c r="R2350" i="27"/>
  <c r="S2350" i="27"/>
  <c r="H2351" i="27"/>
  <c r="I2351" i="27"/>
  <c r="J2351" i="27"/>
  <c r="K2351" i="27"/>
  <c r="L2351" i="27"/>
  <c r="M2351" i="27"/>
  <c r="N2351" i="27"/>
  <c r="O2351" i="27"/>
  <c r="P2351" i="27"/>
  <c r="Q2351" i="27"/>
  <c r="R2351" i="27"/>
  <c r="S2351" i="27"/>
  <c r="H2352" i="27"/>
  <c r="I2352" i="27"/>
  <c r="J2352" i="27"/>
  <c r="K2352" i="27"/>
  <c r="L2352" i="27"/>
  <c r="M2352" i="27"/>
  <c r="N2352" i="27"/>
  <c r="O2352" i="27"/>
  <c r="P2352" i="27"/>
  <c r="Q2352" i="27"/>
  <c r="R2352" i="27"/>
  <c r="S2352" i="27"/>
  <c r="H2353" i="27"/>
  <c r="I2353" i="27"/>
  <c r="J2353" i="27"/>
  <c r="K2353" i="27"/>
  <c r="L2353" i="27"/>
  <c r="M2353" i="27"/>
  <c r="N2353" i="27"/>
  <c r="O2353" i="27"/>
  <c r="P2353" i="27"/>
  <c r="Q2353" i="27"/>
  <c r="R2353" i="27"/>
  <c r="S2353" i="27"/>
  <c r="H2354" i="27"/>
  <c r="I2354" i="27"/>
  <c r="J2354" i="27"/>
  <c r="K2354" i="27"/>
  <c r="L2354" i="27"/>
  <c r="M2354" i="27"/>
  <c r="N2354" i="27"/>
  <c r="O2354" i="27"/>
  <c r="P2354" i="27"/>
  <c r="Q2354" i="27"/>
  <c r="R2354" i="27"/>
  <c r="S2354" i="27"/>
  <c r="H2355" i="27"/>
  <c r="I2355" i="27"/>
  <c r="J2355" i="27"/>
  <c r="K2355" i="27"/>
  <c r="L2355" i="27"/>
  <c r="M2355" i="27"/>
  <c r="N2355" i="27"/>
  <c r="O2355" i="27"/>
  <c r="P2355" i="27"/>
  <c r="Q2355" i="27"/>
  <c r="R2355" i="27"/>
  <c r="S2355" i="27"/>
  <c r="H2356" i="27"/>
  <c r="I2356" i="27"/>
  <c r="J2356" i="27"/>
  <c r="K2356" i="27"/>
  <c r="L2356" i="27"/>
  <c r="M2356" i="27"/>
  <c r="N2356" i="27"/>
  <c r="O2356" i="27"/>
  <c r="P2356" i="27"/>
  <c r="Q2356" i="27"/>
  <c r="R2356" i="27"/>
  <c r="S2356" i="27"/>
  <c r="H2357" i="27"/>
  <c r="I2357" i="27"/>
  <c r="J2357" i="27"/>
  <c r="K2357" i="27"/>
  <c r="L2357" i="27"/>
  <c r="M2357" i="27"/>
  <c r="N2357" i="27"/>
  <c r="O2357" i="27"/>
  <c r="P2357" i="27"/>
  <c r="Q2357" i="27"/>
  <c r="R2357" i="27"/>
  <c r="S2357" i="27"/>
  <c r="H2358" i="27"/>
  <c r="I2358" i="27"/>
  <c r="J2358" i="27"/>
  <c r="K2358" i="27"/>
  <c r="L2358" i="27"/>
  <c r="M2358" i="27"/>
  <c r="N2358" i="27"/>
  <c r="O2358" i="27"/>
  <c r="P2358" i="27"/>
  <c r="Q2358" i="27"/>
  <c r="R2358" i="27"/>
  <c r="S2358" i="27"/>
  <c r="H2359" i="27"/>
  <c r="I2359" i="27"/>
  <c r="J2359" i="27"/>
  <c r="K2359" i="27"/>
  <c r="L2359" i="27"/>
  <c r="M2359" i="27"/>
  <c r="N2359" i="27"/>
  <c r="O2359" i="27"/>
  <c r="P2359" i="27"/>
  <c r="Q2359" i="27"/>
  <c r="R2359" i="27"/>
  <c r="S2359" i="27"/>
  <c r="H2360" i="27"/>
  <c r="I2360" i="27"/>
  <c r="J2360" i="27"/>
  <c r="K2360" i="27"/>
  <c r="L2360" i="27"/>
  <c r="M2360" i="27"/>
  <c r="N2360" i="27"/>
  <c r="O2360" i="27"/>
  <c r="P2360" i="27"/>
  <c r="Q2360" i="27"/>
  <c r="R2360" i="27"/>
  <c r="S2360" i="27"/>
  <c r="H2361" i="27"/>
  <c r="I2361" i="27"/>
  <c r="J2361" i="27"/>
  <c r="K2361" i="27"/>
  <c r="L2361" i="27"/>
  <c r="M2361" i="27"/>
  <c r="N2361" i="27"/>
  <c r="O2361" i="27"/>
  <c r="P2361" i="27"/>
  <c r="Q2361" i="27"/>
  <c r="R2361" i="27"/>
  <c r="S2361" i="27"/>
  <c r="H2362" i="27"/>
  <c r="I2362" i="27"/>
  <c r="J2362" i="27"/>
  <c r="K2362" i="27"/>
  <c r="L2362" i="27"/>
  <c r="M2362" i="27"/>
  <c r="N2362" i="27"/>
  <c r="O2362" i="27"/>
  <c r="P2362" i="27"/>
  <c r="Q2362" i="27"/>
  <c r="R2362" i="27"/>
  <c r="S2362" i="27"/>
  <c r="H2363" i="27"/>
  <c r="I2363" i="27"/>
  <c r="J2363" i="27"/>
  <c r="K2363" i="27"/>
  <c r="L2363" i="27"/>
  <c r="M2363" i="27"/>
  <c r="N2363" i="27"/>
  <c r="O2363" i="27"/>
  <c r="P2363" i="27"/>
  <c r="Q2363" i="27"/>
  <c r="R2363" i="27"/>
  <c r="S2363" i="27"/>
  <c r="H2364" i="27"/>
  <c r="I2364" i="27"/>
  <c r="J2364" i="27"/>
  <c r="K2364" i="27"/>
  <c r="L2364" i="27"/>
  <c r="M2364" i="27"/>
  <c r="N2364" i="27"/>
  <c r="O2364" i="27"/>
  <c r="P2364" i="27"/>
  <c r="Q2364" i="27"/>
  <c r="R2364" i="27"/>
  <c r="S2364" i="27"/>
  <c r="H2365" i="27"/>
  <c r="I2365" i="27"/>
  <c r="J2365" i="27"/>
  <c r="K2365" i="27"/>
  <c r="L2365" i="27"/>
  <c r="M2365" i="27"/>
  <c r="N2365" i="27"/>
  <c r="O2365" i="27"/>
  <c r="P2365" i="27"/>
  <c r="Q2365" i="27"/>
  <c r="R2365" i="27"/>
  <c r="S2365" i="27"/>
  <c r="H2366" i="27"/>
  <c r="I2366" i="27"/>
  <c r="J2366" i="27"/>
  <c r="K2366" i="27"/>
  <c r="L2366" i="27"/>
  <c r="M2366" i="27"/>
  <c r="N2366" i="27"/>
  <c r="O2366" i="27"/>
  <c r="P2366" i="27"/>
  <c r="Q2366" i="27"/>
  <c r="R2366" i="27"/>
  <c r="S2366" i="27"/>
  <c r="H2367" i="27"/>
  <c r="I2367" i="27"/>
  <c r="J2367" i="27"/>
  <c r="K2367" i="27"/>
  <c r="L2367" i="27"/>
  <c r="M2367" i="27"/>
  <c r="N2367" i="27"/>
  <c r="O2367" i="27"/>
  <c r="P2367" i="27"/>
  <c r="Q2367" i="27"/>
  <c r="R2367" i="27"/>
  <c r="S2367" i="27"/>
  <c r="H2368" i="27"/>
  <c r="I2368" i="27"/>
  <c r="J2368" i="27"/>
  <c r="K2368" i="27"/>
  <c r="L2368" i="27"/>
  <c r="M2368" i="27"/>
  <c r="N2368" i="27"/>
  <c r="O2368" i="27"/>
  <c r="P2368" i="27"/>
  <c r="Q2368" i="27"/>
  <c r="R2368" i="27"/>
  <c r="S2368" i="27"/>
  <c r="H2369" i="27"/>
  <c r="I2369" i="27"/>
  <c r="J2369" i="27"/>
  <c r="K2369" i="27"/>
  <c r="L2369" i="27"/>
  <c r="M2369" i="27"/>
  <c r="N2369" i="27"/>
  <c r="O2369" i="27"/>
  <c r="P2369" i="27"/>
  <c r="Q2369" i="27"/>
  <c r="R2369" i="27"/>
  <c r="S2369" i="27"/>
  <c r="H2370" i="27"/>
  <c r="I2370" i="27"/>
  <c r="J2370" i="27"/>
  <c r="K2370" i="27"/>
  <c r="L2370" i="27"/>
  <c r="M2370" i="27"/>
  <c r="N2370" i="27"/>
  <c r="O2370" i="27"/>
  <c r="P2370" i="27"/>
  <c r="Q2370" i="27"/>
  <c r="R2370" i="27"/>
  <c r="S2370" i="27"/>
  <c r="H2371" i="27"/>
  <c r="I2371" i="27"/>
  <c r="J2371" i="27"/>
  <c r="K2371" i="27"/>
  <c r="L2371" i="27"/>
  <c r="M2371" i="27"/>
  <c r="N2371" i="27"/>
  <c r="O2371" i="27"/>
  <c r="P2371" i="27"/>
  <c r="Q2371" i="27"/>
  <c r="R2371" i="27"/>
  <c r="S2371" i="27"/>
  <c r="H2372" i="27"/>
  <c r="I2372" i="27"/>
  <c r="J2372" i="27"/>
  <c r="K2372" i="27"/>
  <c r="L2372" i="27"/>
  <c r="M2372" i="27"/>
  <c r="N2372" i="27"/>
  <c r="O2372" i="27"/>
  <c r="P2372" i="27"/>
  <c r="Q2372" i="27"/>
  <c r="R2372" i="27"/>
  <c r="S2372" i="27"/>
  <c r="H2373" i="27"/>
  <c r="I2373" i="27"/>
  <c r="J2373" i="27"/>
  <c r="K2373" i="27"/>
  <c r="L2373" i="27"/>
  <c r="M2373" i="27"/>
  <c r="N2373" i="27"/>
  <c r="O2373" i="27"/>
  <c r="P2373" i="27"/>
  <c r="Q2373" i="27"/>
  <c r="R2373" i="27"/>
  <c r="S2373" i="27"/>
  <c r="H2374" i="27"/>
  <c r="I2374" i="27"/>
  <c r="J2374" i="27"/>
  <c r="K2374" i="27"/>
  <c r="L2374" i="27"/>
  <c r="M2374" i="27"/>
  <c r="N2374" i="27"/>
  <c r="O2374" i="27"/>
  <c r="P2374" i="27"/>
  <c r="Q2374" i="27"/>
  <c r="R2374" i="27"/>
  <c r="S2374" i="27"/>
  <c r="H2375" i="27"/>
  <c r="I2375" i="27"/>
  <c r="J2375" i="27"/>
  <c r="K2375" i="27"/>
  <c r="L2375" i="27"/>
  <c r="M2375" i="27"/>
  <c r="N2375" i="27"/>
  <c r="O2375" i="27"/>
  <c r="P2375" i="27"/>
  <c r="Q2375" i="27"/>
  <c r="R2375" i="27"/>
  <c r="S2375" i="27"/>
  <c r="H2376" i="27"/>
  <c r="I2376" i="27"/>
  <c r="J2376" i="27"/>
  <c r="K2376" i="27"/>
  <c r="L2376" i="27"/>
  <c r="M2376" i="27"/>
  <c r="N2376" i="27"/>
  <c r="O2376" i="27"/>
  <c r="P2376" i="27"/>
  <c r="Q2376" i="27"/>
  <c r="R2376" i="27"/>
  <c r="S2376" i="27"/>
  <c r="H2377" i="27"/>
  <c r="I2377" i="27"/>
  <c r="J2377" i="27"/>
  <c r="K2377" i="27"/>
  <c r="L2377" i="27"/>
  <c r="M2377" i="27"/>
  <c r="N2377" i="27"/>
  <c r="O2377" i="27"/>
  <c r="P2377" i="27"/>
  <c r="Q2377" i="27"/>
  <c r="R2377" i="27"/>
  <c r="S2377" i="27"/>
  <c r="H2378" i="27"/>
  <c r="I2378" i="27"/>
  <c r="J2378" i="27"/>
  <c r="K2378" i="27"/>
  <c r="L2378" i="27"/>
  <c r="M2378" i="27"/>
  <c r="N2378" i="27"/>
  <c r="O2378" i="27"/>
  <c r="P2378" i="27"/>
  <c r="Q2378" i="27"/>
  <c r="R2378" i="27"/>
  <c r="S2378" i="27"/>
  <c r="H2379" i="27"/>
  <c r="I2379" i="27"/>
  <c r="J2379" i="27"/>
  <c r="K2379" i="27"/>
  <c r="L2379" i="27"/>
  <c r="M2379" i="27"/>
  <c r="N2379" i="27"/>
  <c r="O2379" i="27"/>
  <c r="P2379" i="27"/>
  <c r="Q2379" i="27"/>
  <c r="R2379" i="27"/>
  <c r="S2379" i="27"/>
  <c r="H2380" i="27"/>
  <c r="I2380" i="27"/>
  <c r="J2380" i="27"/>
  <c r="K2380" i="27"/>
  <c r="L2380" i="27"/>
  <c r="M2380" i="27"/>
  <c r="N2380" i="27"/>
  <c r="O2380" i="27"/>
  <c r="P2380" i="27"/>
  <c r="Q2380" i="27"/>
  <c r="R2380" i="27"/>
  <c r="S2380" i="27"/>
  <c r="H2381" i="27"/>
  <c r="I2381" i="27"/>
  <c r="J2381" i="27"/>
  <c r="K2381" i="27"/>
  <c r="L2381" i="27"/>
  <c r="M2381" i="27"/>
  <c r="N2381" i="27"/>
  <c r="O2381" i="27"/>
  <c r="P2381" i="27"/>
  <c r="Q2381" i="27"/>
  <c r="R2381" i="27"/>
  <c r="S2381" i="27"/>
  <c r="H2382" i="27"/>
  <c r="I2382" i="27"/>
  <c r="J2382" i="27"/>
  <c r="K2382" i="27"/>
  <c r="L2382" i="27"/>
  <c r="M2382" i="27"/>
  <c r="N2382" i="27"/>
  <c r="O2382" i="27"/>
  <c r="P2382" i="27"/>
  <c r="Q2382" i="27"/>
  <c r="R2382" i="27"/>
  <c r="S2382" i="27"/>
  <c r="H2383" i="27"/>
  <c r="I2383" i="27"/>
  <c r="J2383" i="27"/>
  <c r="K2383" i="27"/>
  <c r="L2383" i="27"/>
  <c r="M2383" i="27"/>
  <c r="N2383" i="27"/>
  <c r="O2383" i="27"/>
  <c r="P2383" i="27"/>
  <c r="Q2383" i="27"/>
  <c r="R2383" i="27"/>
  <c r="S2383" i="27"/>
  <c r="H2384" i="27"/>
  <c r="I2384" i="27"/>
  <c r="J2384" i="27"/>
  <c r="K2384" i="27"/>
  <c r="L2384" i="27"/>
  <c r="M2384" i="27"/>
  <c r="N2384" i="27"/>
  <c r="O2384" i="27"/>
  <c r="P2384" i="27"/>
  <c r="Q2384" i="27"/>
  <c r="R2384" i="27"/>
  <c r="S2384" i="27"/>
  <c r="H2385" i="27"/>
  <c r="I2385" i="27"/>
  <c r="J2385" i="27"/>
  <c r="K2385" i="27"/>
  <c r="L2385" i="27"/>
  <c r="M2385" i="27"/>
  <c r="N2385" i="27"/>
  <c r="O2385" i="27"/>
  <c r="P2385" i="27"/>
  <c r="Q2385" i="27"/>
  <c r="R2385" i="27"/>
  <c r="S2385" i="27"/>
  <c r="H2386" i="27"/>
  <c r="I2386" i="27"/>
  <c r="J2386" i="27"/>
  <c r="K2386" i="27"/>
  <c r="L2386" i="27"/>
  <c r="M2386" i="27"/>
  <c r="N2386" i="27"/>
  <c r="O2386" i="27"/>
  <c r="P2386" i="27"/>
  <c r="Q2386" i="27"/>
  <c r="R2386" i="27"/>
  <c r="S2386" i="27"/>
  <c r="H2387" i="27"/>
  <c r="I2387" i="27"/>
  <c r="J2387" i="27"/>
  <c r="K2387" i="27"/>
  <c r="L2387" i="27"/>
  <c r="M2387" i="27"/>
  <c r="N2387" i="27"/>
  <c r="O2387" i="27"/>
  <c r="P2387" i="27"/>
  <c r="Q2387" i="27"/>
  <c r="R2387" i="27"/>
  <c r="S2387" i="27"/>
  <c r="H2388" i="27"/>
  <c r="I2388" i="27"/>
  <c r="J2388" i="27"/>
  <c r="K2388" i="27"/>
  <c r="L2388" i="27"/>
  <c r="M2388" i="27"/>
  <c r="N2388" i="27"/>
  <c r="O2388" i="27"/>
  <c r="P2388" i="27"/>
  <c r="Q2388" i="27"/>
  <c r="R2388" i="27"/>
  <c r="S2388" i="27"/>
  <c r="H2389" i="27"/>
  <c r="I2389" i="27"/>
  <c r="J2389" i="27"/>
  <c r="K2389" i="27"/>
  <c r="L2389" i="27"/>
  <c r="M2389" i="27"/>
  <c r="N2389" i="27"/>
  <c r="O2389" i="27"/>
  <c r="P2389" i="27"/>
  <c r="Q2389" i="27"/>
  <c r="R2389" i="27"/>
  <c r="S2389" i="27"/>
  <c r="H2390" i="27"/>
  <c r="I2390" i="27"/>
  <c r="J2390" i="27"/>
  <c r="K2390" i="27"/>
  <c r="L2390" i="27"/>
  <c r="M2390" i="27"/>
  <c r="N2390" i="27"/>
  <c r="O2390" i="27"/>
  <c r="P2390" i="27"/>
  <c r="Q2390" i="27"/>
  <c r="R2390" i="27"/>
  <c r="S2390" i="27"/>
  <c r="H2391" i="27"/>
  <c r="I2391" i="27"/>
  <c r="J2391" i="27"/>
  <c r="K2391" i="27"/>
  <c r="L2391" i="27"/>
  <c r="M2391" i="27"/>
  <c r="N2391" i="27"/>
  <c r="O2391" i="27"/>
  <c r="P2391" i="27"/>
  <c r="Q2391" i="27"/>
  <c r="R2391" i="27"/>
  <c r="S2391" i="27"/>
  <c r="H2392" i="27"/>
  <c r="I2392" i="27"/>
  <c r="J2392" i="27"/>
  <c r="K2392" i="27"/>
  <c r="L2392" i="27"/>
  <c r="M2392" i="27"/>
  <c r="N2392" i="27"/>
  <c r="O2392" i="27"/>
  <c r="P2392" i="27"/>
  <c r="Q2392" i="27"/>
  <c r="R2392" i="27"/>
  <c r="S2392" i="27"/>
  <c r="H2393" i="27"/>
  <c r="I2393" i="27"/>
  <c r="J2393" i="27"/>
  <c r="K2393" i="27"/>
  <c r="L2393" i="27"/>
  <c r="M2393" i="27"/>
  <c r="N2393" i="27"/>
  <c r="O2393" i="27"/>
  <c r="P2393" i="27"/>
  <c r="Q2393" i="27"/>
  <c r="R2393" i="27"/>
  <c r="S2393" i="27"/>
  <c r="H2394" i="27"/>
  <c r="I2394" i="27"/>
  <c r="J2394" i="27"/>
  <c r="K2394" i="27"/>
  <c r="L2394" i="27"/>
  <c r="M2394" i="27"/>
  <c r="N2394" i="27"/>
  <c r="O2394" i="27"/>
  <c r="P2394" i="27"/>
  <c r="Q2394" i="27"/>
  <c r="R2394" i="27"/>
  <c r="S2394" i="27"/>
  <c r="H2395" i="27"/>
  <c r="I2395" i="27"/>
  <c r="J2395" i="27"/>
  <c r="K2395" i="27"/>
  <c r="L2395" i="27"/>
  <c r="M2395" i="27"/>
  <c r="N2395" i="27"/>
  <c r="O2395" i="27"/>
  <c r="P2395" i="27"/>
  <c r="Q2395" i="27"/>
  <c r="R2395" i="27"/>
  <c r="S2395" i="27"/>
  <c r="H2396" i="27"/>
  <c r="I2396" i="27"/>
  <c r="J2396" i="27"/>
  <c r="K2396" i="27"/>
  <c r="L2396" i="27"/>
  <c r="M2396" i="27"/>
  <c r="N2396" i="27"/>
  <c r="O2396" i="27"/>
  <c r="P2396" i="27"/>
  <c r="Q2396" i="27"/>
  <c r="R2396" i="27"/>
  <c r="S2396" i="27"/>
  <c r="H2397" i="27"/>
  <c r="I2397" i="27"/>
  <c r="J2397" i="27"/>
  <c r="K2397" i="27"/>
  <c r="L2397" i="27"/>
  <c r="M2397" i="27"/>
  <c r="N2397" i="27"/>
  <c r="O2397" i="27"/>
  <c r="P2397" i="27"/>
  <c r="Q2397" i="27"/>
  <c r="R2397" i="27"/>
  <c r="S2397" i="27"/>
  <c r="H2398" i="27"/>
  <c r="I2398" i="27"/>
  <c r="J2398" i="27"/>
  <c r="K2398" i="27"/>
  <c r="L2398" i="27"/>
  <c r="M2398" i="27"/>
  <c r="N2398" i="27"/>
  <c r="O2398" i="27"/>
  <c r="P2398" i="27"/>
  <c r="Q2398" i="27"/>
  <c r="R2398" i="27"/>
  <c r="S2398" i="27"/>
  <c r="H2399" i="27"/>
  <c r="I2399" i="27"/>
  <c r="J2399" i="27"/>
  <c r="K2399" i="27"/>
  <c r="L2399" i="27"/>
  <c r="M2399" i="27"/>
  <c r="N2399" i="27"/>
  <c r="O2399" i="27"/>
  <c r="P2399" i="27"/>
  <c r="Q2399" i="27"/>
  <c r="R2399" i="27"/>
  <c r="S2399" i="27"/>
  <c r="H2400" i="27"/>
  <c r="I2400" i="27"/>
  <c r="J2400" i="27"/>
  <c r="K2400" i="27"/>
  <c r="L2400" i="27"/>
  <c r="M2400" i="27"/>
  <c r="N2400" i="27"/>
  <c r="O2400" i="27"/>
  <c r="P2400" i="27"/>
  <c r="Q2400" i="27"/>
  <c r="R2400" i="27"/>
  <c r="S2400" i="27"/>
  <c r="H2401" i="27"/>
  <c r="I2401" i="27"/>
  <c r="J2401" i="27"/>
  <c r="K2401" i="27"/>
  <c r="L2401" i="27"/>
  <c r="M2401" i="27"/>
  <c r="N2401" i="27"/>
  <c r="O2401" i="27"/>
  <c r="P2401" i="27"/>
  <c r="Q2401" i="27"/>
  <c r="R2401" i="27"/>
  <c r="S2401" i="27"/>
  <c r="H2402" i="27"/>
  <c r="I2402" i="27"/>
  <c r="J2402" i="27"/>
  <c r="K2402" i="27"/>
  <c r="L2402" i="27"/>
  <c r="M2402" i="27"/>
  <c r="N2402" i="27"/>
  <c r="O2402" i="27"/>
  <c r="P2402" i="27"/>
  <c r="Q2402" i="27"/>
  <c r="R2402" i="27"/>
  <c r="S2402" i="27"/>
  <c r="H2403" i="27"/>
  <c r="I2403" i="27"/>
  <c r="J2403" i="27"/>
  <c r="K2403" i="27"/>
  <c r="L2403" i="27"/>
  <c r="M2403" i="27"/>
  <c r="N2403" i="27"/>
  <c r="O2403" i="27"/>
  <c r="P2403" i="27"/>
  <c r="Q2403" i="27"/>
  <c r="R2403" i="27"/>
  <c r="S2403" i="27"/>
  <c r="H2404" i="27"/>
  <c r="I2404" i="27"/>
  <c r="J2404" i="27"/>
  <c r="K2404" i="27"/>
  <c r="L2404" i="27"/>
  <c r="M2404" i="27"/>
  <c r="N2404" i="27"/>
  <c r="O2404" i="27"/>
  <c r="P2404" i="27"/>
  <c r="Q2404" i="27"/>
  <c r="R2404" i="27"/>
  <c r="S2404" i="27"/>
  <c r="H2405" i="27"/>
  <c r="I2405" i="27"/>
  <c r="J2405" i="27"/>
  <c r="K2405" i="27"/>
  <c r="L2405" i="27"/>
  <c r="M2405" i="27"/>
  <c r="N2405" i="27"/>
  <c r="O2405" i="27"/>
  <c r="P2405" i="27"/>
  <c r="Q2405" i="27"/>
  <c r="R2405" i="27"/>
  <c r="S2405" i="27"/>
  <c r="H2406" i="27"/>
  <c r="I2406" i="27"/>
  <c r="J2406" i="27"/>
  <c r="K2406" i="27"/>
  <c r="L2406" i="27"/>
  <c r="M2406" i="27"/>
  <c r="N2406" i="27"/>
  <c r="O2406" i="27"/>
  <c r="P2406" i="27"/>
  <c r="Q2406" i="27"/>
  <c r="R2406" i="27"/>
  <c r="S2406" i="27"/>
  <c r="H2407" i="27"/>
  <c r="I2407" i="27"/>
  <c r="J2407" i="27"/>
  <c r="K2407" i="27"/>
  <c r="L2407" i="27"/>
  <c r="M2407" i="27"/>
  <c r="N2407" i="27"/>
  <c r="O2407" i="27"/>
  <c r="P2407" i="27"/>
  <c r="Q2407" i="27"/>
  <c r="R2407" i="27"/>
  <c r="S2407" i="27"/>
  <c r="H2408" i="27"/>
  <c r="I2408" i="27"/>
  <c r="J2408" i="27"/>
  <c r="K2408" i="27"/>
  <c r="L2408" i="27"/>
  <c r="M2408" i="27"/>
  <c r="N2408" i="27"/>
  <c r="O2408" i="27"/>
  <c r="P2408" i="27"/>
  <c r="Q2408" i="27"/>
  <c r="R2408" i="27"/>
  <c r="S2408" i="27"/>
  <c r="H2409" i="27"/>
  <c r="I2409" i="27"/>
  <c r="J2409" i="27"/>
  <c r="K2409" i="27"/>
  <c r="L2409" i="27"/>
  <c r="M2409" i="27"/>
  <c r="N2409" i="27"/>
  <c r="O2409" i="27"/>
  <c r="P2409" i="27"/>
  <c r="Q2409" i="27"/>
  <c r="R2409" i="27"/>
  <c r="S2409" i="27"/>
  <c r="H2410" i="27"/>
  <c r="I2410" i="27"/>
  <c r="J2410" i="27"/>
  <c r="K2410" i="27"/>
  <c r="L2410" i="27"/>
  <c r="M2410" i="27"/>
  <c r="N2410" i="27"/>
  <c r="O2410" i="27"/>
  <c r="P2410" i="27"/>
  <c r="Q2410" i="27"/>
  <c r="R2410" i="27"/>
  <c r="S2410" i="27"/>
  <c r="H2411" i="27"/>
  <c r="I2411" i="27"/>
  <c r="J2411" i="27"/>
  <c r="K2411" i="27"/>
  <c r="L2411" i="27"/>
  <c r="M2411" i="27"/>
  <c r="N2411" i="27"/>
  <c r="O2411" i="27"/>
  <c r="P2411" i="27"/>
  <c r="Q2411" i="27"/>
  <c r="R2411" i="27"/>
  <c r="S2411" i="27"/>
  <c r="H2412" i="27"/>
  <c r="I2412" i="27"/>
  <c r="J2412" i="27"/>
  <c r="K2412" i="27"/>
  <c r="L2412" i="27"/>
  <c r="M2412" i="27"/>
  <c r="N2412" i="27"/>
  <c r="O2412" i="27"/>
  <c r="P2412" i="27"/>
  <c r="Q2412" i="27"/>
  <c r="R2412" i="27"/>
  <c r="S2412" i="27"/>
  <c r="H2413" i="27"/>
  <c r="I2413" i="27"/>
  <c r="J2413" i="27"/>
  <c r="K2413" i="27"/>
  <c r="L2413" i="27"/>
  <c r="M2413" i="27"/>
  <c r="N2413" i="27"/>
  <c r="O2413" i="27"/>
  <c r="P2413" i="27"/>
  <c r="Q2413" i="27"/>
  <c r="R2413" i="27"/>
  <c r="S2413" i="27"/>
  <c r="H2414" i="27"/>
  <c r="I2414" i="27"/>
  <c r="J2414" i="27"/>
  <c r="K2414" i="27"/>
  <c r="L2414" i="27"/>
  <c r="M2414" i="27"/>
  <c r="N2414" i="27"/>
  <c r="O2414" i="27"/>
  <c r="P2414" i="27"/>
  <c r="Q2414" i="27"/>
  <c r="R2414" i="27"/>
  <c r="S2414" i="27"/>
  <c r="H2415" i="27"/>
  <c r="I2415" i="27"/>
  <c r="J2415" i="27"/>
  <c r="K2415" i="27"/>
  <c r="L2415" i="27"/>
  <c r="M2415" i="27"/>
  <c r="N2415" i="27"/>
  <c r="O2415" i="27"/>
  <c r="P2415" i="27"/>
  <c r="Q2415" i="27"/>
  <c r="R2415" i="27"/>
  <c r="S2415" i="27"/>
  <c r="H2416" i="27"/>
  <c r="I2416" i="27"/>
  <c r="J2416" i="27"/>
  <c r="K2416" i="27"/>
  <c r="L2416" i="27"/>
  <c r="M2416" i="27"/>
  <c r="N2416" i="27"/>
  <c r="O2416" i="27"/>
  <c r="P2416" i="27"/>
  <c r="Q2416" i="27"/>
  <c r="R2416" i="27"/>
  <c r="S2416" i="27"/>
  <c r="H2417" i="27"/>
  <c r="I2417" i="27"/>
  <c r="J2417" i="27"/>
  <c r="K2417" i="27"/>
  <c r="L2417" i="27"/>
  <c r="M2417" i="27"/>
  <c r="N2417" i="27"/>
  <c r="O2417" i="27"/>
  <c r="P2417" i="27"/>
  <c r="Q2417" i="27"/>
  <c r="R2417" i="27"/>
  <c r="S2417" i="27"/>
  <c r="H2418" i="27"/>
  <c r="I2418" i="27"/>
  <c r="J2418" i="27"/>
  <c r="K2418" i="27"/>
  <c r="L2418" i="27"/>
  <c r="M2418" i="27"/>
  <c r="N2418" i="27"/>
  <c r="O2418" i="27"/>
  <c r="P2418" i="27"/>
  <c r="Q2418" i="27"/>
  <c r="R2418" i="27"/>
  <c r="S2418" i="27"/>
  <c r="H2419" i="27"/>
  <c r="I2419" i="27"/>
  <c r="J2419" i="27"/>
  <c r="K2419" i="27"/>
  <c r="L2419" i="27"/>
  <c r="M2419" i="27"/>
  <c r="N2419" i="27"/>
  <c r="O2419" i="27"/>
  <c r="P2419" i="27"/>
  <c r="Q2419" i="27"/>
  <c r="R2419" i="27"/>
  <c r="S2419" i="27"/>
  <c r="H2420" i="27"/>
  <c r="I2420" i="27"/>
  <c r="J2420" i="27"/>
  <c r="K2420" i="27"/>
  <c r="L2420" i="27"/>
  <c r="M2420" i="27"/>
  <c r="N2420" i="27"/>
  <c r="O2420" i="27"/>
  <c r="P2420" i="27"/>
  <c r="Q2420" i="27"/>
  <c r="R2420" i="27"/>
  <c r="S2420" i="27"/>
  <c r="H2421" i="27"/>
  <c r="I2421" i="27"/>
  <c r="J2421" i="27"/>
  <c r="K2421" i="27"/>
  <c r="L2421" i="27"/>
  <c r="M2421" i="27"/>
  <c r="N2421" i="27"/>
  <c r="O2421" i="27"/>
  <c r="P2421" i="27"/>
  <c r="Q2421" i="27"/>
  <c r="R2421" i="27"/>
  <c r="S2421" i="27"/>
  <c r="H2422" i="27"/>
  <c r="I2422" i="27"/>
  <c r="J2422" i="27"/>
  <c r="K2422" i="27"/>
  <c r="L2422" i="27"/>
  <c r="M2422" i="27"/>
  <c r="N2422" i="27"/>
  <c r="O2422" i="27"/>
  <c r="P2422" i="27"/>
  <c r="Q2422" i="27"/>
  <c r="R2422" i="27"/>
  <c r="S2422" i="27"/>
  <c r="H2423" i="27"/>
  <c r="I2423" i="27"/>
  <c r="J2423" i="27"/>
  <c r="K2423" i="27"/>
  <c r="L2423" i="27"/>
  <c r="M2423" i="27"/>
  <c r="N2423" i="27"/>
  <c r="O2423" i="27"/>
  <c r="P2423" i="27"/>
  <c r="Q2423" i="27"/>
  <c r="R2423" i="27"/>
  <c r="S2423" i="27"/>
  <c r="H2424" i="27"/>
  <c r="I2424" i="27"/>
  <c r="J2424" i="27"/>
  <c r="K2424" i="27"/>
  <c r="L2424" i="27"/>
  <c r="M2424" i="27"/>
  <c r="N2424" i="27"/>
  <c r="O2424" i="27"/>
  <c r="P2424" i="27"/>
  <c r="Q2424" i="27"/>
  <c r="R2424" i="27"/>
  <c r="S2424" i="27"/>
  <c r="H2425" i="27"/>
  <c r="I2425" i="27"/>
  <c r="J2425" i="27"/>
  <c r="K2425" i="27"/>
  <c r="L2425" i="27"/>
  <c r="M2425" i="27"/>
  <c r="N2425" i="27"/>
  <c r="O2425" i="27"/>
  <c r="P2425" i="27"/>
  <c r="Q2425" i="27"/>
  <c r="R2425" i="27"/>
  <c r="S2425" i="27"/>
  <c r="H2426" i="27"/>
  <c r="I2426" i="27"/>
  <c r="J2426" i="27"/>
  <c r="K2426" i="27"/>
  <c r="L2426" i="27"/>
  <c r="M2426" i="27"/>
  <c r="N2426" i="27"/>
  <c r="O2426" i="27"/>
  <c r="P2426" i="27"/>
  <c r="Q2426" i="27"/>
  <c r="R2426" i="27"/>
  <c r="S2426" i="27"/>
  <c r="H2427" i="27"/>
  <c r="I2427" i="27"/>
  <c r="J2427" i="27"/>
  <c r="K2427" i="27"/>
  <c r="L2427" i="27"/>
  <c r="M2427" i="27"/>
  <c r="N2427" i="27"/>
  <c r="O2427" i="27"/>
  <c r="P2427" i="27"/>
  <c r="Q2427" i="27"/>
  <c r="R2427" i="27"/>
  <c r="S2427" i="27"/>
  <c r="H2428" i="27"/>
  <c r="I2428" i="27"/>
  <c r="J2428" i="27"/>
  <c r="K2428" i="27"/>
  <c r="L2428" i="27"/>
  <c r="M2428" i="27"/>
  <c r="N2428" i="27"/>
  <c r="O2428" i="27"/>
  <c r="P2428" i="27"/>
  <c r="Q2428" i="27"/>
  <c r="R2428" i="27"/>
  <c r="S2428" i="27"/>
  <c r="H2429" i="27"/>
  <c r="I2429" i="27"/>
  <c r="J2429" i="27"/>
  <c r="K2429" i="27"/>
  <c r="L2429" i="27"/>
  <c r="M2429" i="27"/>
  <c r="N2429" i="27"/>
  <c r="O2429" i="27"/>
  <c r="P2429" i="27"/>
  <c r="Q2429" i="27"/>
  <c r="R2429" i="27"/>
  <c r="S2429" i="27"/>
  <c r="H2430" i="27"/>
  <c r="I2430" i="27"/>
  <c r="J2430" i="27"/>
  <c r="K2430" i="27"/>
  <c r="L2430" i="27"/>
  <c r="M2430" i="27"/>
  <c r="N2430" i="27"/>
  <c r="O2430" i="27"/>
  <c r="P2430" i="27"/>
  <c r="Q2430" i="27"/>
  <c r="R2430" i="27"/>
  <c r="S2430" i="27"/>
  <c r="H2431" i="27"/>
  <c r="I2431" i="27"/>
  <c r="J2431" i="27"/>
  <c r="K2431" i="27"/>
  <c r="L2431" i="27"/>
  <c r="M2431" i="27"/>
  <c r="N2431" i="27"/>
  <c r="O2431" i="27"/>
  <c r="P2431" i="27"/>
  <c r="Q2431" i="27"/>
  <c r="R2431" i="27"/>
  <c r="S2431" i="27"/>
  <c r="H2432" i="27"/>
  <c r="I2432" i="27"/>
  <c r="J2432" i="27"/>
  <c r="K2432" i="27"/>
  <c r="L2432" i="27"/>
  <c r="M2432" i="27"/>
  <c r="N2432" i="27"/>
  <c r="O2432" i="27"/>
  <c r="P2432" i="27"/>
  <c r="Q2432" i="27"/>
  <c r="R2432" i="27"/>
  <c r="S2432" i="27"/>
  <c r="H2433" i="27"/>
  <c r="I2433" i="27"/>
  <c r="J2433" i="27"/>
  <c r="K2433" i="27"/>
  <c r="L2433" i="27"/>
  <c r="M2433" i="27"/>
  <c r="N2433" i="27"/>
  <c r="O2433" i="27"/>
  <c r="P2433" i="27"/>
  <c r="Q2433" i="27"/>
  <c r="R2433" i="27"/>
  <c r="S2433" i="27"/>
  <c r="H2434" i="27"/>
  <c r="I2434" i="27"/>
  <c r="J2434" i="27"/>
  <c r="K2434" i="27"/>
  <c r="L2434" i="27"/>
  <c r="M2434" i="27"/>
  <c r="N2434" i="27"/>
  <c r="O2434" i="27"/>
  <c r="P2434" i="27"/>
  <c r="Q2434" i="27"/>
  <c r="R2434" i="27"/>
  <c r="S2434" i="27"/>
  <c r="H2435" i="27"/>
  <c r="I2435" i="27"/>
  <c r="J2435" i="27"/>
  <c r="K2435" i="27"/>
  <c r="L2435" i="27"/>
  <c r="M2435" i="27"/>
  <c r="N2435" i="27"/>
  <c r="O2435" i="27"/>
  <c r="P2435" i="27"/>
  <c r="Q2435" i="27"/>
  <c r="R2435" i="27"/>
  <c r="S2435" i="27"/>
  <c r="H2436" i="27"/>
  <c r="I2436" i="27"/>
  <c r="J2436" i="27"/>
  <c r="K2436" i="27"/>
  <c r="L2436" i="27"/>
  <c r="M2436" i="27"/>
  <c r="N2436" i="27"/>
  <c r="O2436" i="27"/>
  <c r="P2436" i="27"/>
  <c r="Q2436" i="27"/>
  <c r="R2436" i="27"/>
  <c r="S2436" i="27"/>
  <c r="H2437" i="27"/>
  <c r="I2437" i="27"/>
  <c r="J2437" i="27"/>
  <c r="K2437" i="27"/>
  <c r="L2437" i="27"/>
  <c r="M2437" i="27"/>
  <c r="N2437" i="27"/>
  <c r="O2437" i="27"/>
  <c r="P2437" i="27"/>
  <c r="Q2437" i="27"/>
  <c r="R2437" i="27"/>
  <c r="S2437" i="27"/>
  <c r="H2438" i="27"/>
  <c r="I2438" i="27"/>
  <c r="J2438" i="27"/>
  <c r="K2438" i="27"/>
  <c r="L2438" i="27"/>
  <c r="M2438" i="27"/>
  <c r="N2438" i="27"/>
  <c r="O2438" i="27"/>
  <c r="P2438" i="27"/>
  <c r="Q2438" i="27"/>
  <c r="R2438" i="27"/>
  <c r="S2438" i="27"/>
  <c r="H2439" i="27"/>
  <c r="I2439" i="27"/>
  <c r="J2439" i="27"/>
  <c r="K2439" i="27"/>
  <c r="L2439" i="27"/>
  <c r="M2439" i="27"/>
  <c r="N2439" i="27"/>
  <c r="O2439" i="27"/>
  <c r="P2439" i="27"/>
  <c r="Q2439" i="27"/>
  <c r="R2439" i="27"/>
  <c r="S2439" i="27"/>
  <c r="H2440" i="27"/>
  <c r="I2440" i="27"/>
  <c r="J2440" i="27"/>
  <c r="K2440" i="27"/>
  <c r="L2440" i="27"/>
  <c r="M2440" i="27"/>
  <c r="N2440" i="27"/>
  <c r="O2440" i="27"/>
  <c r="P2440" i="27"/>
  <c r="Q2440" i="27"/>
  <c r="R2440" i="27"/>
  <c r="S2440" i="27"/>
  <c r="H2441" i="27"/>
  <c r="I2441" i="27"/>
  <c r="J2441" i="27"/>
  <c r="K2441" i="27"/>
  <c r="L2441" i="27"/>
  <c r="M2441" i="27"/>
  <c r="N2441" i="27"/>
  <c r="O2441" i="27"/>
  <c r="P2441" i="27"/>
  <c r="Q2441" i="27"/>
  <c r="R2441" i="27"/>
  <c r="S2441" i="27"/>
  <c r="H2442" i="27"/>
  <c r="I2442" i="27"/>
  <c r="J2442" i="27"/>
  <c r="K2442" i="27"/>
  <c r="L2442" i="27"/>
  <c r="M2442" i="27"/>
  <c r="N2442" i="27"/>
  <c r="O2442" i="27"/>
  <c r="P2442" i="27"/>
  <c r="Q2442" i="27"/>
  <c r="R2442" i="27"/>
  <c r="S2442" i="27"/>
  <c r="H2443" i="27"/>
  <c r="I2443" i="27"/>
  <c r="J2443" i="27"/>
  <c r="K2443" i="27"/>
  <c r="L2443" i="27"/>
  <c r="M2443" i="27"/>
  <c r="N2443" i="27"/>
  <c r="O2443" i="27"/>
  <c r="P2443" i="27"/>
  <c r="Q2443" i="27"/>
  <c r="R2443" i="27"/>
  <c r="S2443" i="27"/>
  <c r="H2444" i="27"/>
  <c r="I2444" i="27"/>
  <c r="J2444" i="27"/>
  <c r="K2444" i="27"/>
  <c r="L2444" i="27"/>
  <c r="M2444" i="27"/>
  <c r="N2444" i="27"/>
  <c r="O2444" i="27"/>
  <c r="P2444" i="27"/>
  <c r="Q2444" i="27"/>
  <c r="R2444" i="27"/>
  <c r="S2444" i="27"/>
  <c r="H2445" i="27"/>
  <c r="I2445" i="27"/>
  <c r="J2445" i="27"/>
  <c r="K2445" i="27"/>
  <c r="L2445" i="27"/>
  <c r="M2445" i="27"/>
  <c r="N2445" i="27"/>
  <c r="O2445" i="27"/>
  <c r="P2445" i="27"/>
  <c r="Q2445" i="27"/>
  <c r="R2445" i="27"/>
  <c r="S2445" i="27"/>
  <c r="H2446" i="27"/>
  <c r="I2446" i="27"/>
  <c r="J2446" i="27"/>
  <c r="K2446" i="27"/>
  <c r="L2446" i="27"/>
  <c r="M2446" i="27"/>
  <c r="N2446" i="27"/>
  <c r="O2446" i="27"/>
  <c r="P2446" i="27"/>
  <c r="Q2446" i="27"/>
  <c r="R2446" i="27"/>
  <c r="S2446" i="27"/>
  <c r="H2447" i="27"/>
  <c r="I2447" i="27"/>
  <c r="J2447" i="27"/>
  <c r="K2447" i="27"/>
  <c r="L2447" i="27"/>
  <c r="M2447" i="27"/>
  <c r="N2447" i="27"/>
  <c r="O2447" i="27"/>
  <c r="P2447" i="27"/>
  <c r="Q2447" i="27"/>
  <c r="R2447" i="27"/>
  <c r="S2447" i="27"/>
  <c r="H2448" i="27"/>
  <c r="I2448" i="27"/>
  <c r="J2448" i="27"/>
  <c r="K2448" i="27"/>
  <c r="L2448" i="27"/>
  <c r="M2448" i="27"/>
  <c r="N2448" i="27"/>
  <c r="O2448" i="27"/>
  <c r="P2448" i="27"/>
  <c r="Q2448" i="27"/>
  <c r="R2448" i="27"/>
  <c r="S2448" i="27"/>
  <c r="H2449" i="27"/>
  <c r="I2449" i="27"/>
  <c r="J2449" i="27"/>
  <c r="K2449" i="27"/>
  <c r="L2449" i="27"/>
  <c r="M2449" i="27"/>
  <c r="N2449" i="27"/>
  <c r="O2449" i="27"/>
  <c r="P2449" i="27"/>
  <c r="Q2449" i="27"/>
  <c r="R2449" i="27"/>
  <c r="S2449" i="27"/>
  <c r="H2450" i="27"/>
  <c r="I2450" i="27"/>
  <c r="J2450" i="27"/>
  <c r="K2450" i="27"/>
  <c r="L2450" i="27"/>
  <c r="M2450" i="27"/>
  <c r="N2450" i="27"/>
  <c r="O2450" i="27"/>
  <c r="P2450" i="27"/>
  <c r="Q2450" i="27"/>
  <c r="R2450" i="27"/>
  <c r="S2450" i="27"/>
  <c r="H2451" i="27"/>
  <c r="I2451" i="27"/>
  <c r="J2451" i="27"/>
  <c r="K2451" i="27"/>
  <c r="L2451" i="27"/>
  <c r="M2451" i="27"/>
  <c r="N2451" i="27"/>
  <c r="O2451" i="27"/>
  <c r="P2451" i="27"/>
  <c r="Q2451" i="27"/>
  <c r="R2451" i="27"/>
  <c r="S2451" i="27"/>
  <c r="H2452" i="27"/>
  <c r="I2452" i="27"/>
  <c r="J2452" i="27"/>
  <c r="K2452" i="27"/>
  <c r="L2452" i="27"/>
  <c r="M2452" i="27"/>
  <c r="N2452" i="27"/>
  <c r="O2452" i="27"/>
  <c r="P2452" i="27"/>
  <c r="Q2452" i="27"/>
  <c r="R2452" i="27"/>
  <c r="S2452" i="27"/>
  <c r="H2453" i="27"/>
  <c r="I2453" i="27"/>
  <c r="J2453" i="27"/>
  <c r="K2453" i="27"/>
  <c r="L2453" i="27"/>
  <c r="M2453" i="27"/>
  <c r="N2453" i="27"/>
  <c r="O2453" i="27"/>
  <c r="P2453" i="27"/>
  <c r="Q2453" i="27"/>
  <c r="R2453" i="27"/>
  <c r="S2453" i="27"/>
  <c r="H2454" i="27"/>
  <c r="I2454" i="27"/>
  <c r="J2454" i="27"/>
  <c r="K2454" i="27"/>
  <c r="L2454" i="27"/>
  <c r="M2454" i="27"/>
  <c r="N2454" i="27"/>
  <c r="O2454" i="27"/>
  <c r="P2454" i="27"/>
  <c r="Q2454" i="27"/>
  <c r="R2454" i="27"/>
  <c r="S2454" i="27"/>
  <c r="H2455" i="27"/>
  <c r="I2455" i="27"/>
  <c r="J2455" i="27"/>
  <c r="K2455" i="27"/>
  <c r="L2455" i="27"/>
  <c r="M2455" i="27"/>
  <c r="N2455" i="27"/>
  <c r="O2455" i="27"/>
  <c r="P2455" i="27"/>
  <c r="Q2455" i="27"/>
  <c r="R2455" i="27"/>
  <c r="S2455" i="27"/>
  <c r="H2456" i="27"/>
  <c r="I2456" i="27"/>
  <c r="J2456" i="27"/>
  <c r="K2456" i="27"/>
  <c r="L2456" i="27"/>
  <c r="M2456" i="27"/>
  <c r="N2456" i="27"/>
  <c r="O2456" i="27"/>
  <c r="P2456" i="27"/>
  <c r="Q2456" i="27"/>
  <c r="R2456" i="27"/>
  <c r="S2456" i="27"/>
  <c r="H2457" i="27"/>
  <c r="I2457" i="27"/>
  <c r="J2457" i="27"/>
  <c r="K2457" i="27"/>
  <c r="L2457" i="27"/>
  <c r="M2457" i="27"/>
  <c r="N2457" i="27"/>
  <c r="O2457" i="27"/>
  <c r="P2457" i="27"/>
  <c r="Q2457" i="27"/>
  <c r="R2457" i="27"/>
  <c r="S2457" i="27"/>
  <c r="H2458" i="27"/>
  <c r="I2458" i="27"/>
  <c r="J2458" i="27"/>
  <c r="K2458" i="27"/>
  <c r="L2458" i="27"/>
  <c r="M2458" i="27"/>
  <c r="N2458" i="27"/>
  <c r="O2458" i="27"/>
  <c r="P2458" i="27"/>
  <c r="Q2458" i="27"/>
  <c r="R2458" i="27"/>
  <c r="S2458" i="27"/>
  <c r="H2459" i="27"/>
  <c r="I2459" i="27"/>
  <c r="J2459" i="27"/>
  <c r="K2459" i="27"/>
  <c r="L2459" i="27"/>
  <c r="M2459" i="27"/>
  <c r="N2459" i="27"/>
  <c r="O2459" i="27"/>
  <c r="P2459" i="27"/>
  <c r="Q2459" i="27"/>
  <c r="R2459" i="27"/>
  <c r="S2459" i="27"/>
  <c r="H2460" i="27"/>
  <c r="I2460" i="27"/>
  <c r="J2460" i="27"/>
  <c r="K2460" i="27"/>
  <c r="L2460" i="27"/>
  <c r="M2460" i="27"/>
  <c r="N2460" i="27"/>
  <c r="O2460" i="27"/>
  <c r="P2460" i="27"/>
  <c r="Q2460" i="27"/>
  <c r="R2460" i="27"/>
  <c r="S2460" i="27"/>
  <c r="H2461" i="27"/>
  <c r="I2461" i="27"/>
  <c r="J2461" i="27"/>
  <c r="K2461" i="27"/>
  <c r="L2461" i="27"/>
  <c r="M2461" i="27"/>
  <c r="N2461" i="27"/>
  <c r="O2461" i="27"/>
  <c r="P2461" i="27"/>
  <c r="Q2461" i="27"/>
  <c r="R2461" i="27"/>
  <c r="S2461" i="27"/>
  <c r="H2462" i="27"/>
  <c r="I2462" i="27"/>
  <c r="J2462" i="27"/>
  <c r="K2462" i="27"/>
  <c r="L2462" i="27"/>
  <c r="M2462" i="27"/>
  <c r="N2462" i="27"/>
  <c r="O2462" i="27"/>
  <c r="P2462" i="27"/>
  <c r="Q2462" i="27"/>
  <c r="R2462" i="27"/>
  <c r="S2462" i="27"/>
  <c r="H2463" i="27"/>
  <c r="I2463" i="27"/>
  <c r="J2463" i="27"/>
  <c r="K2463" i="27"/>
  <c r="L2463" i="27"/>
  <c r="M2463" i="27"/>
  <c r="N2463" i="27"/>
  <c r="O2463" i="27"/>
  <c r="P2463" i="27"/>
  <c r="Q2463" i="27"/>
  <c r="R2463" i="27"/>
  <c r="S2463" i="27"/>
  <c r="H2464" i="27"/>
  <c r="I2464" i="27"/>
  <c r="J2464" i="27"/>
  <c r="K2464" i="27"/>
  <c r="L2464" i="27"/>
  <c r="M2464" i="27"/>
  <c r="N2464" i="27"/>
  <c r="O2464" i="27"/>
  <c r="P2464" i="27"/>
  <c r="Q2464" i="27"/>
  <c r="R2464" i="27"/>
  <c r="S2464" i="27"/>
  <c r="H2465" i="27"/>
  <c r="I2465" i="27"/>
  <c r="J2465" i="27"/>
  <c r="K2465" i="27"/>
  <c r="L2465" i="27"/>
  <c r="M2465" i="27"/>
  <c r="N2465" i="27"/>
  <c r="O2465" i="27"/>
  <c r="P2465" i="27"/>
  <c r="Q2465" i="27"/>
  <c r="R2465" i="27"/>
  <c r="S2465" i="27"/>
  <c r="H2466" i="27"/>
  <c r="I2466" i="27"/>
  <c r="J2466" i="27"/>
  <c r="K2466" i="27"/>
  <c r="L2466" i="27"/>
  <c r="M2466" i="27"/>
  <c r="N2466" i="27"/>
  <c r="O2466" i="27"/>
  <c r="P2466" i="27"/>
  <c r="Q2466" i="27"/>
  <c r="R2466" i="27"/>
  <c r="S2466" i="27"/>
  <c r="H2467" i="27"/>
  <c r="I2467" i="27"/>
  <c r="J2467" i="27"/>
  <c r="K2467" i="27"/>
  <c r="L2467" i="27"/>
  <c r="M2467" i="27"/>
  <c r="N2467" i="27"/>
  <c r="O2467" i="27"/>
  <c r="P2467" i="27"/>
  <c r="Q2467" i="27"/>
  <c r="R2467" i="27"/>
  <c r="S2467" i="27"/>
  <c r="H2468" i="27"/>
  <c r="I2468" i="27"/>
  <c r="J2468" i="27"/>
  <c r="K2468" i="27"/>
  <c r="L2468" i="27"/>
  <c r="M2468" i="27"/>
  <c r="N2468" i="27"/>
  <c r="O2468" i="27"/>
  <c r="P2468" i="27"/>
  <c r="Q2468" i="27"/>
  <c r="R2468" i="27"/>
  <c r="S2468" i="27"/>
  <c r="H2469" i="27"/>
  <c r="I2469" i="27"/>
  <c r="J2469" i="27"/>
  <c r="K2469" i="27"/>
  <c r="L2469" i="27"/>
  <c r="M2469" i="27"/>
  <c r="N2469" i="27"/>
  <c r="O2469" i="27"/>
  <c r="P2469" i="27"/>
  <c r="Q2469" i="27"/>
  <c r="R2469" i="27"/>
  <c r="S2469" i="27"/>
  <c r="H2470" i="27"/>
  <c r="I2470" i="27"/>
  <c r="J2470" i="27"/>
  <c r="K2470" i="27"/>
  <c r="L2470" i="27"/>
  <c r="M2470" i="27"/>
  <c r="N2470" i="27"/>
  <c r="O2470" i="27"/>
  <c r="P2470" i="27"/>
  <c r="Q2470" i="27"/>
  <c r="R2470" i="27"/>
  <c r="S2470" i="27"/>
  <c r="H2471" i="27"/>
  <c r="I2471" i="27"/>
  <c r="J2471" i="27"/>
  <c r="K2471" i="27"/>
  <c r="L2471" i="27"/>
  <c r="M2471" i="27"/>
  <c r="N2471" i="27"/>
  <c r="O2471" i="27"/>
  <c r="P2471" i="27"/>
  <c r="Q2471" i="27"/>
  <c r="R2471" i="27"/>
  <c r="S2471" i="27"/>
  <c r="H2472" i="27"/>
  <c r="I2472" i="27"/>
  <c r="J2472" i="27"/>
  <c r="K2472" i="27"/>
  <c r="L2472" i="27"/>
  <c r="M2472" i="27"/>
  <c r="N2472" i="27"/>
  <c r="O2472" i="27"/>
  <c r="P2472" i="27"/>
  <c r="Q2472" i="27"/>
  <c r="R2472" i="27"/>
  <c r="S2472" i="27"/>
  <c r="H2473" i="27"/>
  <c r="I2473" i="27"/>
  <c r="J2473" i="27"/>
  <c r="K2473" i="27"/>
  <c r="L2473" i="27"/>
  <c r="M2473" i="27"/>
  <c r="N2473" i="27"/>
  <c r="O2473" i="27"/>
  <c r="P2473" i="27"/>
  <c r="Q2473" i="27"/>
  <c r="R2473" i="27"/>
  <c r="S2473" i="27"/>
  <c r="H2474" i="27"/>
  <c r="I2474" i="27"/>
  <c r="J2474" i="27"/>
  <c r="K2474" i="27"/>
  <c r="L2474" i="27"/>
  <c r="M2474" i="27"/>
  <c r="N2474" i="27"/>
  <c r="O2474" i="27"/>
  <c r="P2474" i="27"/>
  <c r="Q2474" i="27"/>
  <c r="R2474" i="27"/>
  <c r="S2474" i="27"/>
  <c r="H2475" i="27"/>
  <c r="I2475" i="27"/>
  <c r="J2475" i="27"/>
  <c r="K2475" i="27"/>
  <c r="L2475" i="27"/>
  <c r="M2475" i="27"/>
  <c r="N2475" i="27"/>
  <c r="O2475" i="27"/>
  <c r="P2475" i="27"/>
  <c r="Q2475" i="27"/>
  <c r="R2475" i="27"/>
  <c r="S2475" i="27"/>
  <c r="H2476" i="27"/>
  <c r="I2476" i="27"/>
  <c r="J2476" i="27"/>
  <c r="K2476" i="27"/>
  <c r="L2476" i="27"/>
  <c r="M2476" i="27"/>
  <c r="N2476" i="27"/>
  <c r="O2476" i="27"/>
  <c r="P2476" i="27"/>
  <c r="Q2476" i="27"/>
  <c r="R2476" i="27"/>
  <c r="S2476" i="27"/>
  <c r="H2477" i="27"/>
  <c r="I2477" i="27"/>
  <c r="J2477" i="27"/>
  <c r="K2477" i="27"/>
  <c r="L2477" i="27"/>
  <c r="M2477" i="27"/>
  <c r="N2477" i="27"/>
  <c r="O2477" i="27"/>
  <c r="P2477" i="27"/>
  <c r="Q2477" i="27"/>
  <c r="R2477" i="27"/>
  <c r="S2477" i="27"/>
  <c r="H2478" i="27"/>
  <c r="I2478" i="27"/>
  <c r="J2478" i="27"/>
  <c r="K2478" i="27"/>
  <c r="L2478" i="27"/>
  <c r="M2478" i="27"/>
  <c r="N2478" i="27"/>
  <c r="O2478" i="27"/>
  <c r="P2478" i="27"/>
  <c r="Q2478" i="27"/>
  <c r="R2478" i="27"/>
  <c r="S2478" i="27"/>
  <c r="H2479" i="27"/>
  <c r="I2479" i="27"/>
  <c r="J2479" i="27"/>
  <c r="K2479" i="27"/>
  <c r="L2479" i="27"/>
  <c r="M2479" i="27"/>
  <c r="N2479" i="27"/>
  <c r="O2479" i="27"/>
  <c r="P2479" i="27"/>
  <c r="Q2479" i="27"/>
  <c r="R2479" i="27"/>
  <c r="S2479" i="27"/>
  <c r="H2480" i="27"/>
  <c r="I2480" i="27"/>
  <c r="J2480" i="27"/>
  <c r="K2480" i="27"/>
  <c r="L2480" i="27"/>
  <c r="M2480" i="27"/>
  <c r="N2480" i="27"/>
  <c r="O2480" i="27"/>
  <c r="P2480" i="27"/>
  <c r="Q2480" i="27"/>
  <c r="R2480" i="27"/>
  <c r="S2480" i="27"/>
  <c r="H2481" i="27"/>
  <c r="I2481" i="27"/>
  <c r="J2481" i="27"/>
  <c r="K2481" i="27"/>
  <c r="L2481" i="27"/>
  <c r="M2481" i="27"/>
  <c r="N2481" i="27"/>
  <c r="O2481" i="27"/>
  <c r="P2481" i="27"/>
  <c r="Q2481" i="27"/>
  <c r="R2481" i="27"/>
  <c r="S2481" i="27"/>
  <c r="H2482" i="27"/>
  <c r="I2482" i="27"/>
  <c r="J2482" i="27"/>
  <c r="K2482" i="27"/>
  <c r="L2482" i="27"/>
  <c r="M2482" i="27"/>
  <c r="N2482" i="27"/>
  <c r="O2482" i="27"/>
  <c r="P2482" i="27"/>
  <c r="Q2482" i="27"/>
  <c r="R2482" i="27"/>
  <c r="S2482" i="27"/>
  <c r="H2483" i="27"/>
  <c r="I2483" i="27"/>
  <c r="J2483" i="27"/>
  <c r="K2483" i="27"/>
  <c r="L2483" i="27"/>
  <c r="M2483" i="27"/>
  <c r="N2483" i="27"/>
  <c r="O2483" i="27"/>
  <c r="P2483" i="27"/>
  <c r="Q2483" i="27"/>
  <c r="R2483" i="27"/>
  <c r="S2483" i="27"/>
  <c r="H2484" i="27"/>
  <c r="I2484" i="27"/>
  <c r="J2484" i="27"/>
  <c r="K2484" i="27"/>
  <c r="L2484" i="27"/>
  <c r="M2484" i="27"/>
  <c r="N2484" i="27"/>
  <c r="O2484" i="27"/>
  <c r="P2484" i="27"/>
  <c r="Q2484" i="27"/>
  <c r="R2484" i="27"/>
  <c r="S2484" i="27"/>
  <c r="H2485" i="27"/>
  <c r="I2485" i="27"/>
  <c r="J2485" i="27"/>
  <c r="K2485" i="27"/>
  <c r="L2485" i="27"/>
  <c r="M2485" i="27"/>
  <c r="N2485" i="27"/>
  <c r="O2485" i="27"/>
  <c r="P2485" i="27"/>
  <c r="Q2485" i="27"/>
  <c r="R2485" i="27"/>
  <c r="S2485" i="27"/>
  <c r="H2486" i="27"/>
  <c r="I2486" i="27"/>
  <c r="J2486" i="27"/>
  <c r="K2486" i="27"/>
  <c r="L2486" i="27"/>
  <c r="M2486" i="27"/>
  <c r="N2486" i="27"/>
  <c r="O2486" i="27"/>
  <c r="P2486" i="27"/>
  <c r="Q2486" i="27"/>
  <c r="R2486" i="27"/>
  <c r="S2486" i="27"/>
  <c r="H2487" i="27"/>
  <c r="I2487" i="27"/>
  <c r="J2487" i="27"/>
  <c r="K2487" i="27"/>
  <c r="L2487" i="27"/>
  <c r="M2487" i="27"/>
  <c r="N2487" i="27"/>
  <c r="O2487" i="27"/>
  <c r="P2487" i="27"/>
  <c r="Q2487" i="27"/>
  <c r="R2487" i="27"/>
  <c r="S2487" i="27"/>
  <c r="H2488" i="27"/>
  <c r="I2488" i="27"/>
  <c r="J2488" i="27"/>
  <c r="K2488" i="27"/>
  <c r="L2488" i="27"/>
  <c r="M2488" i="27"/>
  <c r="N2488" i="27"/>
  <c r="O2488" i="27"/>
  <c r="P2488" i="27"/>
  <c r="Q2488" i="27"/>
  <c r="R2488" i="27"/>
  <c r="S2488" i="27"/>
  <c r="H2489" i="27"/>
  <c r="I2489" i="27"/>
  <c r="J2489" i="27"/>
  <c r="K2489" i="27"/>
  <c r="L2489" i="27"/>
  <c r="M2489" i="27"/>
  <c r="N2489" i="27"/>
  <c r="O2489" i="27"/>
  <c r="P2489" i="27"/>
  <c r="Q2489" i="27"/>
  <c r="R2489" i="27"/>
  <c r="S2489" i="27"/>
  <c r="H2490" i="27"/>
  <c r="I2490" i="27"/>
  <c r="J2490" i="27"/>
  <c r="K2490" i="27"/>
  <c r="L2490" i="27"/>
  <c r="M2490" i="27"/>
  <c r="N2490" i="27"/>
  <c r="O2490" i="27"/>
  <c r="P2490" i="27"/>
  <c r="Q2490" i="27"/>
  <c r="R2490" i="27"/>
  <c r="S2490" i="27"/>
  <c r="H2491" i="27"/>
  <c r="I2491" i="27"/>
  <c r="J2491" i="27"/>
  <c r="K2491" i="27"/>
  <c r="L2491" i="27"/>
  <c r="M2491" i="27"/>
  <c r="N2491" i="27"/>
  <c r="O2491" i="27"/>
  <c r="P2491" i="27"/>
  <c r="Q2491" i="27"/>
  <c r="R2491" i="27"/>
  <c r="S2491" i="27"/>
  <c r="H2492" i="27"/>
  <c r="I2492" i="27"/>
  <c r="J2492" i="27"/>
  <c r="K2492" i="27"/>
  <c r="L2492" i="27"/>
  <c r="M2492" i="27"/>
  <c r="N2492" i="27"/>
  <c r="O2492" i="27"/>
  <c r="P2492" i="27"/>
  <c r="Q2492" i="27"/>
  <c r="R2492" i="27"/>
  <c r="S2492" i="27"/>
  <c r="H2493" i="27"/>
  <c r="I2493" i="27"/>
  <c r="J2493" i="27"/>
  <c r="K2493" i="27"/>
  <c r="L2493" i="27"/>
  <c r="M2493" i="27"/>
  <c r="N2493" i="27"/>
  <c r="O2493" i="27"/>
  <c r="P2493" i="27"/>
  <c r="Q2493" i="27"/>
  <c r="R2493" i="27"/>
  <c r="S2493" i="27"/>
  <c r="H2494" i="27"/>
  <c r="I2494" i="27"/>
  <c r="J2494" i="27"/>
  <c r="K2494" i="27"/>
  <c r="L2494" i="27"/>
  <c r="M2494" i="27"/>
  <c r="N2494" i="27"/>
  <c r="O2494" i="27"/>
  <c r="P2494" i="27"/>
  <c r="Q2494" i="27"/>
  <c r="R2494" i="27"/>
  <c r="S2494" i="27"/>
  <c r="H2495" i="27"/>
  <c r="I2495" i="27"/>
  <c r="J2495" i="27"/>
  <c r="K2495" i="27"/>
  <c r="L2495" i="27"/>
  <c r="M2495" i="27"/>
  <c r="N2495" i="27"/>
  <c r="O2495" i="27"/>
  <c r="P2495" i="27"/>
  <c r="Q2495" i="27"/>
  <c r="R2495" i="27"/>
  <c r="S2495" i="27"/>
  <c r="H2496" i="27"/>
  <c r="I2496" i="27"/>
  <c r="J2496" i="27"/>
  <c r="K2496" i="27"/>
  <c r="L2496" i="27"/>
  <c r="M2496" i="27"/>
  <c r="N2496" i="27"/>
  <c r="O2496" i="27"/>
  <c r="P2496" i="27"/>
  <c r="Q2496" i="27"/>
  <c r="R2496" i="27"/>
  <c r="S2496" i="27"/>
  <c r="H2497" i="27"/>
  <c r="I2497" i="27"/>
  <c r="J2497" i="27"/>
  <c r="K2497" i="27"/>
  <c r="L2497" i="27"/>
  <c r="M2497" i="27"/>
  <c r="N2497" i="27"/>
  <c r="O2497" i="27"/>
  <c r="P2497" i="27"/>
  <c r="Q2497" i="27"/>
  <c r="R2497" i="27"/>
  <c r="S2497" i="27"/>
  <c r="H2498" i="27"/>
  <c r="I2498" i="27"/>
  <c r="J2498" i="27"/>
  <c r="K2498" i="27"/>
  <c r="L2498" i="27"/>
  <c r="M2498" i="27"/>
  <c r="N2498" i="27"/>
  <c r="O2498" i="27"/>
  <c r="P2498" i="27"/>
  <c r="Q2498" i="27"/>
  <c r="R2498" i="27"/>
  <c r="S2498" i="27"/>
  <c r="H2499" i="27"/>
  <c r="I2499" i="27"/>
  <c r="J2499" i="27"/>
  <c r="K2499" i="27"/>
  <c r="L2499" i="27"/>
  <c r="M2499" i="27"/>
  <c r="N2499" i="27"/>
  <c r="O2499" i="27"/>
  <c r="P2499" i="27"/>
  <c r="Q2499" i="27"/>
  <c r="R2499" i="27"/>
  <c r="S2499" i="27"/>
  <c r="H2500" i="27"/>
  <c r="I2500" i="27"/>
  <c r="J2500" i="27"/>
  <c r="K2500" i="27"/>
  <c r="L2500" i="27"/>
  <c r="M2500" i="27"/>
  <c r="N2500" i="27"/>
  <c r="O2500" i="27"/>
  <c r="P2500" i="27"/>
  <c r="Q2500" i="27"/>
  <c r="R2500" i="27"/>
  <c r="S2500" i="27"/>
  <c r="H2501" i="27"/>
  <c r="I2501" i="27"/>
  <c r="J2501" i="27"/>
  <c r="K2501" i="27"/>
  <c r="L2501" i="27"/>
  <c r="M2501" i="27"/>
  <c r="N2501" i="27"/>
  <c r="O2501" i="27"/>
  <c r="P2501" i="27"/>
  <c r="Q2501" i="27"/>
  <c r="R2501" i="27"/>
  <c r="S2501" i="27"/>
  <c r="H2502" i="27"/>
  <c r="I2502" i="27"/>
  <c r="J2502" i="27"/>
  <c r="K2502" i="27"/>
  <c r="L2502" i="27"/>
  <c r="M2502" i="27"/>
  <c r="N2502" i="27"/>
  <c r="O2502" i="27"/>
  <c r="P2502" i="27"/>
  <c r="Q2502" i="27"/>
  <c r="R2502" i="27"/>
  <c r="S2502" i="27"/>
  <c r="H2503" i="27"/>
  <c r="I2503" i="27"/>
  <c r="J2503" i="27"/>
  <c r="K2503" i="27"/>
  <c r="L2503" i="27"/>
  <c r="M2503" i="27"/>
  <c r="N2503" i="27"/>
  <c r="O2503" i="27"/>
  <c r="P2503" i="27"/>
  <c r="Q2503" i="27"/>
  <c r="R2503" i="27"/>
  <c r="S2503" i="27"/>
  <c r="H2504" i="27"/>
  <c r="I2504" i="27"/>
  <c r="J2504" i="27"/>
  <c r="K2504" i="27"/>
  <c r="L2504" i="27"/>
  <c r="M2504" i="27"/>
  <c r="N2504" i="27"/>
  <c r="O2504" i="27"/>
  <c r="P2504" i="27"/>
  <c r="Q2504" i="27"/>
  <c r="R2504" i="27"/>
  <c r="S2504" i="27"/>
  <c r="H2505" i="27"/>
  <c r="I2505" i="27"/>
  <c r="J2505" i="27"/>
  <c r="K2505" i="27"/>
  <c r="L2505" i="27"/>
  <c r="M2505" i="27"/>
  <c r="N2505" i="27"/>
  <c r="O2505" i="27"/>
  <c r="P2505" i="27"/>
  <c r="Q2505" i="27"/>
  <c r="R2505" i="27"/>
  <c r="S2505" i="27"/>
  <c r="H2506" i="27"/>
  <c r="I2506" i="27"/>
  <c r="J2506" i="27"/>
  <c r="K2506" i="27"/>
  <c r="L2506" i="27"/>
  <c r="M2506" i="27"/>
  <c r="N2506" i="27"/>
  <c r="O2506" i="27"/>
  <c r="P2506" i="27"/>
  <c r="Q2506" i="27"/>
  <c r="R2506" i="27"/>
  <c r="S2506" i="27"/>
  <c r="H2507" i="27"/>
  <c r="I2507" i="27"/>
  <c r="J2507" i="27"/>
  <c r="K2507" i="27"/>
  <c r="L2507" i="27"/>
  <c r="M2507" i="27"/>
  <c r="N2507" i="27"/>
  <c r="O2507" i="27"/>
  <c r="P2507" i="27"/>
  <c r="Q2507" i="27"/>
  <c r="R2507" i="27"/>
  <c r="S2507" i="27"/>
  <c r="H2508" i="27"/>
  <c r="I2508" i="27"/>
  <c r="J2508" i="27"/>
  <c r="K2508" i="27"/>
  <c r="L2508" i="27"/>
  <c r="M2508" i="27"/>
  <c r="N2508" i="27"/>
  <c r="O2508" i="27"/>
  <c r="P2508" i="27"/>
  <c r="Q2508" i="27"/>
  <c r="R2508" i="27"/>
  <c r="S2508" i="27"/>
  <c r="H2509" i="27"/>
  <c r="I2509" i="27"/>
  <c r="J2509" i="27"/>
  <c r="K2509" i="27"/>
  <c r="L2509" i="27"/>
  <c r="M2509" i="27"/>
  <c r="N2509" i="27"/>
  <c r="O2509" i="27"/>
  <c r="P2509" i="27"/>
  <c r="Q2509" i="27"/>
  <c r="R2509" i="27"/>
  <c r="S2509" i="27"/>
  <c r="H2510" i="27"/>
  <c r="I2510" i="27"/>
  <c r="J2510" i="27"/>
  <c r="K2510" i="27"/>
  <c r="L2510" i="27"/>
  <c r="M2510" i="27"/>
  <c r="N2510" i="27"/>
  <c r="O2510" i="27"/>
  <c r="P2510" i="27"/>
  <c r="Q2510" i="27"/>
  <c r="R2510" i="27"/>
  <c r="S2510" i="27"/>
  <c r="H2511" i="27"/>
  <c r="I2511" i="27"/>
  <c r="J2511" i="27"/>
  <c r="K2511" i="27"/>
  <c r="L2511" i="27"/>
  <c r="M2511" i="27"/>
  <c r="N2511" i="27"/>
  <c r="O2511" i="27"/>
  <c r="P2511" i="27"/>
  <c r="Q2511" i="27"/>
  <c r="R2511" i="27"/>
  <c r="S2511" i="27"/>
  <c r="H2512" i="27"/>
  <c r="I2512" i="27"/>
  <c r="J2512" i="27"/>
  <c r="K2512" i="27"/>
  <c r="L2512" i="27"/>
  <c r="M2512" i="27"/>
  <c r="N2512" i="27"/>
  <c r="O2512" i="27"/>
  <c r="P2512" i="27"/>
  <c r="Q2512" i="27"/>
  <c r="R2512" i="27"/>
  <c r="S2512" i="27"/>
  <c r="H2513" i="27"/>
  <c r="I2513" i="27"/>
  <c r="J2513" i="27"/>
  <c r="K2513" i="27"/>
  <c r="L2513" i="27"/>
  <c r="M2513" i="27"/>
  <c r="N2513" i="27"/>
  <c r="O2513" i="27"/>
  <c r="P2513" i="27"/>
  <c r="Q2513" i="27"/>
  <c r="R2513" i="27"/>
  <c r="S2513" i="27"/>
  <c r="H2514" i="27"/>
  <c r="I2514" i="27"/>
  <c r="J2514" i="27"/>
  <c r="K2514" i="27"/>
  <c r="L2514" i="27"/>
  <c r="M2514" i="27"/>
  <c r="N2514" i="27"/>
  <c r="O2514" i="27"/>
  <c r="P2514" i="27"/>
  <c r="Q2514" i="27"/>
  <c r="R2514" i="27"/>
  <c r="S2514" i="27"/>
  <c r="H2515" i="27"/>
  <c r="I2515" i="27"/>
  <c r="J2515" i="27"/>
  <c r="K2515" i="27"/>
  <c r="L2515" i="27"/>
  <c r="M2515" i="27"/>
  <c r="N2515" i="27"/>
  <c r="O2515" i="27"/>
  <c r="P2515" i="27"/>
  <c r="Q2515" i="27"/>
  <c r="R2515" i="27"/>
  <c r="S2515" i="27"/>
  <c r="H2516" i="27"/>
  <c r="I2516" i="27"/>
  <c r="J2516" i="27"/>
  <c r="K2516" i="27"/>
  <c r="L2516" i="27"/>
  <c r="M2516" i="27"/>
  <c r="N2516" i="27"/>
  <c r="O2516" i="27"/>
  <c r="P2516" i="27"/>
  <c r="Q2516" i="27"/>
  <c r="R2516" i="27"/>
  <c r="S2516" i="27"/>
  <c r="H2517" i="27"/>
  <c r="I2517" i="27"/>
  <c r="J2517" i="27"/>
  <c r="K2517" i="27"/>
  <c r="L2517" i="27"/>
  <c r="M2517" i="27"/>
  <c r="N2517" i="27"/>
  <c r="O2517" i="27"/>
  <c r="P2517" i="27"/>
  <c r="Q2517" i="27"/>
  <c r="R2517" i="27"/>
  <c r="S2517" i="27"/>
  <c r="H2518" i="27"/>
  <c r="I2518" i="27"/>
  <c r="J2518" i="27"/>
  <c r="K2518" i="27"/>
  <c r="L2518" i="27"/>
  <c r="M2518" i="27"/>
  <c r="N2518" i="27"/>
  <c r="O2518" i="27"/>
  <c r="P2518" i="27"/>
  <c r="Q2518" i="27"/>
  <c r="R2518" i="27"/>
  <c r="S2518" i="27"/>
  <c r="H2519" i="27"/>
  <c r="I2519" i="27"/>
  <c r="J2519" i="27"/>
  <c r="K2519" i="27"/>
  <c r="L2519" i="27"/>
  <c r="M2519" i="27"/>
  <c r="N2519" i="27"/>
  <c r="O2519" i="27"/>
  <c r="P2519" i="27"/>
  <c r="Q2519" i="27"/>
  <c r="R2519" i="27"/>
  <c r="S2519" i="27"/>
  <c r="H2520" i="27"/>
  <c r="I2520" i="27"/>
  <c r="J2520" i="27"/>
  <c r="K2520" i="27"/>
  <c r="L2520" i="27"/>
  <c r="M2520" i="27"/>
  <c r="N2520" i="27"/>
  <c r="O2520" i="27"/>
  <c r="P2520" i="27"/>
  <c r="Q2520" i="27"/>
  <c r="R2520" i="27"/>
  <c r="S2520" i="27"/>
  <c r="H2521" i="27"/>
  <c r="I2521" i="27"/>
  <c r="J2521" i="27"/>
  <c r="K2521" i="27"/>
  <c r="L2521" i="27"/>
  <c r="M2521" i="27"/>
  <c r="N2521" i="27"/>
  <c r="O2521" i="27"/>
  <c r="P2521" i="27"/>
  <c r="Q2521" i="27"/>
  <c r="R2521" i="27"/>
  <c r="S2521" i="27"/>
  <c r="H2522" i="27"/>
  <c r="I2522" i="27"/>
  <c r="J2522" i="27"/>
  <c r="K2522" i="27"/>
  <c r="L2522" i="27"/>
  <c r="M2522" i="27"/>
  <c r="N2522" i="27"/>
  <c r="O2522" i="27"/>
  <c r="P2522" i="27"/>
  <c r="Q2522" i="27"/>
  <c r="R2522" i="27"/>
  <c r="S2522" i="27"/>
  <c r="H2523" i="27"/>
  <c r="I2523" i="27"/>
  <c r="J2523" i="27"/>
  <c r="K2523" i="27"/>
  <c r="L2523" i="27"/>
  <c r="M2523" i="27"/>
  <c r="N2523" i="27"/>
  <c r="O2523" i="27"/>
  <c r="P2523" i="27"/>
  <c r="Q2523" i="27"/>
  <c r="R2523" i="27"/>
  <c r="S2523" i="27"/>
  <c r="H2524" i="27"/>
  <c r="I2524" i="27"/>
  <c r="J2524" i="27"/>
  <c r="K2524" i="27"/>
  <c r="L2524" i="27"/>
  <c r="M2524" i="27"/>
  <c r="N2524" i="27"/>
  <c r="O2524" i="27"/>
  <c r="P2524" i="27"/>
  <c r="Q2524" i="27"/>
  <c r="R2524" i="27"/>
  <c r="S2524" i="27"/>
  <c r="H2525" i="27"/>
  <c r="I2525" i="27"/>
  <c r="J2525" i="27"/>
  <c r="K2525" i="27"/>
  <c r="L2525" i="27"/>
  <c r="M2525" i="27"/>
  <c r="N2525" i="27"/>
  <c r="O2525" i="27"/>
  <c r="P2525" i="27"/>
  <c r="Q2525" i="27"/>
  <c r="R2525" i="27"/>
  <c r="S2525" i="27"/>
  <c r="H2526" i="27"/>
  <c r="I2526" i="27"/>
  <c r="J2526" i="27"/>
  <c r="K2526" i="27"/>
  <c r="L2526" i="27"/>
  <c r="M2526" i="27"/>
  <c r="N2526" i="27"/>
  <c r="O2526" i="27"/>
  <c r="P2526" i="27"/>
  <c r="Q2526" i="27"/>
  <c r="R2526" i="27"/>
  <c r="S2526" i="27"/>
  <c r="H2527" i="27"/>
  <c r="I2527" i="27"/>
  <c r="J2527" i="27"/>
  <c r="K2527" i="27"/>
  <c r="L2527" i="27"/>
  <c r="M2527" i="27"/>
  <c r="N2527" i="27"/>
  <c r="O2527" i="27"/>
  <c r="P2527" i="27"/>
  <c r="Q2527" i="27"/>
  <c r="R2527" i="27"/>
  <c r="S2527" i="27"/>
  <c r="H2528" i="27"/>
  <c r="I2528" i="27"/>
  <c r="J2528" i="27"/>
  <c r="K2528" i="27"/>
  <c r="L2528" i="27"/>
  <c r="M2528" i="27"/>
  <c r="N2528" i="27"/>
  <c r="O2528" i="27"/>
  <c r="P2528" i="27"/>
  <c r="Q2528" i="27"/>
  <c r="R2528" i="27"/>
  <c r="S2528" i="27"/>
  <c r="H2529" i="27"/>
  <c r="I2529" i="27"/>
  <c r="J2529" i="27"/>
  <c r="K2529" i="27"/>
  <c r="L2529" i="27"/>
  <c r="M2529" i="27"/>
  <c r="N2529" i="27"/>
  <c r="O2529" i="27"/>
  <c r="P2529" i="27"/>
  <c r="Q2529" i="27"/>
  <c r="R2529" i="27"/>
  <c r="S2529" i="27"/>
  <c r="H2530" i="27"/>
  <c r="I2530" i="27"/>
  <c r="J2530" i="27"/>
  <c r="K2530" i="27"/>
  <c r="L2530" i="27"/>
  <c r="M2530" i="27"/>
  <c r="N2530" i="27"/>
  <c r="O2530" i="27"/>
  <c r="P2530" i="27"/>
  <c r="Q2530" i="27"/>
  <c r="R2530" i="27"/>
  <c r="S2530" i="27"/>
  <c r="H2531" i="27"/>
  <c r="I2531" i="27"/>
  <c r="J2531" i="27"/>
  <c r="K2531" i="27"/>
  <c r="L2531" i="27"/>
  <c r="M2531" i="27"/>
  <c r="N2531" i="27"/>
  <c r="O2531" i="27"/>
  <c r="P2531" i="27"/>
  <c r="Q2531" i="27"/>
  <c r="R2531" i="27"/>
  <c r="S2531" i="27"/>
  <c r="H2532" i="27"/>
  <c r="I2532" i="27"/>
  <c r="J2532" i="27"/>
  <c r="K2532" i="27"/>
  <c r="L2532" i="27"/>
  <c r="M2532" i="27"/>
  <c r="N2532" i="27"/>
  <c r="O2532" i="27"/>
  <c r="P2532" i="27"/>
  <c r="Q2532" i="27"/>
  <c r="R2532" i="27"/>
  <c r="S2532" i="27"/>
  <c r="H2533" i="27"/>
  <c r="I2533" i="27"/>
  <c r="J2533" i="27"/>
  <c r="K2533" i="27"/>
  <c r="L2533" i="27"/>
  <c r="M2533" i="27"/>
  <c r="N2533" i="27"/>
  <c r="O2533" i="27"/>
  <c r="P2533" i="27"/>
  <c r="Q2533" i="27"/>
  <c r="R2533" i="27"/>
  <c r="S2533" i="27"/>
  <c r="H2534" i="27"/>
  <c r="I2534" i="27"/>
  <c r="J2534" i="27"/>
  <c r="K2534" i="27"/>
  <c r="L2534" i="27"/>
  <c r="M2534" i="27"/>
  <c r="N2534" i="27"/>
  <c r="O2534" i="27"/>
  <c r="P2534" i="27"/>
  <c r="Q2534" i="27"/>
  <c r="R2534" i="27"/>
  <c r="S2534" i="27"/>
  <c r="H2535" i="27"/>
  <c r="I2535" i="27"/>
  <c r="J2535" i="27"/>
  <c r="K2535" i="27"/>
  <c r="L2535" i="27"/>
  <c r="M2535" i="27"/>
  <c r="N2535" i="27"/>
  <c r="O2535" i="27"/>
  <c r="P2535" i="27"/>
  <c r="Q2535" i="27"/>
  <c r="R2535" i="27"/>
  <c r="S2535" i="27"/>
  <c r="H2536" i="27"/>
  <c r="I2536" i="27"/>
  <c r="J2536" i="27"/>
  <c r="K2536" i="27"/>
  <c r="L2536" i="27"/>
  <c r="M2536" i="27"/>
  <c r="N2536" i="27"/>
  <c r="O2536" i="27"/>
  <c r="P2536" i="27"/>
  <c r="Q2536" i="27"/>
  <c r="R2536" i="27"/>
  <c r="S2536" i="27"/>
  <c r="H2537" i="27"/>
  <c r="I2537" i="27"/>
  <c r="J2537" i="27"/>
  <c r="K2537" i="27"/>
  <c r="L2537" i="27"/>
  <c r="M2537" i="27"/>
  <c r="N2537" i="27"/>
  <c r="O2537" i="27"/>
  <c r="P2537" i="27"/>
  <c r="Q2537" i="27"/>
  <c r="R2537" i="27"/>
  <c r="S2537" i="27"/>
  <c r="H2538" i="27"/>
  <c r="I2538" i="27"/>
  <c r="J2538" i="27"/>
  <c r="K2538" i="27"/>
  <c r="L2538" i="27"/>
  <c r="M2538" i="27"/>
  <c r="N2538" i="27"/>
  <c r="O2538" i="27"/>
  <c r="P2538" i="27"/>
  <c r="Q2538" i="27"/>
  <c r="R2538" i="27"/>
  <c r="S2538" i="27"/>
  <c r="H2539" i="27"/>
  <c r="I2539" i="27"/>
  <c r="J2539" i="27"/>
  <c r="K2539" i="27"/>
  <c r="L2539" i="27"/>
  <c r="M2539" i="27"/>
  <c r="N2539" i="27"/>
  <c r="O2539" i="27"/>
  <c r="P2539" i="27"/>
  <c r="Q2539" i="27"/>
  <c r="R2539" i="27"/>
  <c r="S2539" i="27"/>
  <c r="H2540" i="27"/>
  <c r="I2540" i="27"/>
  <c r="J2540" i="27"/>
  <c r="K2540" i="27"/>
  <c r="L2540" i="27"/>
  <c r="M2540" i="27"/>
  <c r="N2540" i="27"/>
  <c r="O2540" i="27"/>
  <c r="P2540" i="27"/>
  <c r="Q2540" i="27"/>
  <c r="R2540" i="27"/>
  <c r="S2540" i="27"/>
  <c r="H2541" i="27"/>
  <c r="I2541" i="27"/>
  <c r="J2541" i="27"/>
  <c r="K2541" i="27"/>
  <c r="L2541" i="27"/>
  <c r="M2541" i="27"/>
  <c r="N2541" i="27"/>
  <c r="O2541" i="27"/>
  <c r="P2541" i="27"/>
  <c r="Q2541" i="27"/>
  <c r="R2541" i="27"/>
  <c r="S2541" i="27"/>
  <c r="H2542" i="27"/>
  <c r="I2542" i="27"/>
  <c r="J2542" i="27"/>
  <c r="K2542" i="27"/>
  <c r="L2542" i="27"/>
  <c r="M2542" i="27"/>
  <c r="N2542" i="27"/>
  <c r="O2542" i="27"/>
  <c r="P2542" i="27"/>
  <c r="Q2542" i="27"/>
  <c r="R2542" i="27"/>
  <c r="S2542" i="27"/>
  <c r="H2543" i="27"/>
  <c r="I2543" i="27"/>
  <c r="J2543" i="27"/>
  <c r="K2543" i="27"/>
  <c r="L2543" i="27"/>
  <c r="M2543" i="27"/>
  <c r="N2543" i="27"/>
  <c r="O2543" i="27"/>
  <c r="P2543" i="27"/>
  <c r="Q2543" i="27"/>
  <c r="R2543" i="27"/>
  <c r="S2543" i="27"/>
  <c r="H2544" i="27"/>
  <c r="I2544" i="27"/>
  <c r="J2544" i="27"/>
  <c r="K2544" i="27"/>
  <c r="L2544" i="27"/>
  <c r="M2544" i="27"/>
  <c r="N2544" i="27"/>
  <c r="O2544" i="27"/>
  <c r="P2544" i="27"/>
  <c r="Q2544" i="27"/>
  <c r="R2544" i="27"/>
  <c r="S2544" i="27"/>
  <c r="H2545" i="27"/>
  <c r="I2545" i="27"/>
  <c r="J2545" i="27"/>
  <c r="K2545" i="27"/>
  <c r="L2545" i="27"/>
  <c r="M2545" i="27"/>
  <c r="N2545" i="27"/>
  <c r="O2545" i="27"/>
  <c r="P2545" i="27"/>
  <c r="Q2545" i="27"/>
  <c r="R2545" i="27"/>
  <c r="S2545" i="27"/>
  <c r="H2546" i="27"/>
  <c r="I2546" i="27"/>
  <c r="J2546" i="27"/>
  <c r="K2546" i="27"/>
  <c r="L2546" i="27"/>
  <c r="M2546" i="27"/>
  <c r="N2546" i="27"/>
  <c r="O2546" i="27"/>
  <c r="P2546" i="27"/>
  <c r="Q2546" i="27"/>
  <c r="R2546" i="27"/>
  <c r="S2546" i="27"/>
  <c r="H2547" i="27"/>
  <c r="I2547" i="27"/>
  <c r="J2547" i="27"/>
  <c r="K2547" i="27"/>
  <c r="L2547" i="27"/>
  <c r="M2547" i="27"/>
  <c r="N2547" i="27"/>
  <c r="O2547" i="27"/>
  <c r="P2547" i="27"/>
  <c r="Q2547" i="27"/>
  <c r="R2547" i="27"/>
  <c r="S2547" i="27"/>
  <c r="H2548" i="27"/>
  <c r="I2548" i="27"/>
  <c r="J2548" i="27"/>
  <c r="K2548" i="27"/>
  <c r="L2548" i="27"/>
  <c r="M2548" i="27"/>
  <c r="N2548" i="27"/>
  <c r="O2548" i="27"/>
  <c r="P2548" i="27"/>
  <c r="Q2548" i="27"/>
  <c r="R2548" i="27"/>
  <c r="S2548" i="27"/>
  <c r="H2549" i="27"/>
  <c r="I2549" i="27"/>
  <c r="J2549" i="27"/>
  <c r="K2549" i="27"/>
  <c r="L2549" i="27"/>
  <c r="M2549" i="27"/>
  <c r="N2549" i="27"/>
  <c r="O2549" i="27"/>
  <c r="P2549" i="27"/>
  <c r="Q2549" i="27"/>
  <c r="R2549" i="27"/>
  <c r="S2549" i="27"/>
  <c r="H2550" i="27"/>
  <c r="I2550" i="27"/>
  <c r="J2550" i="27"/>
  <c r="K2550" i="27"/>
  <c r="L2550" i="27"/>
  <c r="M2550" i="27"/>
  <c r="N2550" i="27"/>
  <c r="O2550" i="27"/>
  <c r="P2550" i="27"/>
  <c r="Q2550" i="27"/>
  <c r="R2550" i="27"/>
  <c r="S2550" i="27"/>
  <c r="H2551" i="27"/>
  <c r="I2551" i="27"/>
  <c r="J2551" i="27"/>
  <c r="K2551" i="27"/>
  <c r="L2551" i="27"/>
  <c r="M2551" i="27"/>
  <c r="N2551" i="27"/>
  <c r="O2551" i="27"/>
  <c r="P2551" i="27"/>
  <c r="Q2551" i="27"/>
  <c r="R2551" i="27"/>
  <c r="S2551" i="27"/>
  <c r="H2552" i="27"/>
  <c r="I2552" i="27"/>
  <c r="J2552" i="27"/>
  <c r="K2552" i="27"/>
  <c r="L2552" i="27"/>
  <c r="M2552" i="27"/>
  <c r="N2552" i="27"/>
  <c r="O2552" i="27"/>
  <c r="P2552" i="27"/>
  <c r="Q2552" i="27"/>
  <c r="R2552" i="27"/>
  <c r="S2552" i="27"/>
  <c r="H2553" i="27"/>
  <c r="I2553" i="27"/>
  <c r="J2553" i="27"/>
  <c r="K2553" i="27"/>
  <c r="L2553" i="27"/>
  <c r="M2553" i="27"/>
  <c r="N2553" i="27"/>
  <c r="O2553" i="27"/>
  <c r="P2553" i="27"/>
  <c r="Q2553" i="27"/>
  <c r="R2553" i="27"/>
  <c r="S2553" i="27"/>
  <c r="H2554" i="27"/>
  <c r="I2554" i="27"/>
  <c r="J2554" i="27"/>
  <c r="K2554" i="27"/>
  <c r="L2554" i="27"/>
  <c r="M2554" i="27"/>
  <c r="N2554" i="27"/>
  <c r="O2554" i="27"/>
  <c r="P2554" i="27"/>
  <c r="Q2554" i="27"/>
  <c r="R2554" i="27"/>
  <c r="S2554" i="27"/>
  <c r="H2555" i="27"/>
  <c r="I2555" i="27"/>
  <c r="J2555" i="27"/>
  <c r="K2555" i="27"/>
  <c r="L2555" i="27"/>
  <c r="M2555" i="27"/>
  <c r="N2555" i="27"/>
  <c r="O2555" i="27"/>
  <c r="P2555" i="27"/>
  <c r="Q2555" i="27"/>
  <c r="R2555" i="27"/>
  <c r="S2555" i="27"/>
  <c r="H2556" i="27"/>
  <c r="I2556" i="27"/>
  <c r="J2556" i="27"/>
  <c r="K2556" i="27"/>
  <c r="L2556" i="27"/>
  <c r="M2556" i="27"/>
  <c r="N2556" i="27"/>
  <c r="O2556" i="27"/>
  <c r="P2556" i="27"/>
  <c r="Q2556" i="27"/>
  <c r="R2556" i="27"/>
  <c r="S2556" i="27"/>
  <c r="H2557" i="27"/>
  <c r="I2557" i="27"/>
  <c r="J2557" i="27"/>
  <c r="K2557" i="27"/>
  <c r="L2557" i="27"/>
  <c r="M2557" i="27"/>
  <c r="N2557" i="27"/>
  <c r="O2557" i="27"/>
  <c r="P2557" i="27"/>
  <c r="Q2557" i="27"/>
  <c r="R2557" i="27"/>
  <c r="S2557" i="27"/>
  <c r="H2558" i="27"/>
  <c r="I2558" i="27"/>
  <c r="J2558" i="27"/>
  <c r="K2558" i="27"/>
  <c r="L2558" i="27"/>
  <c r="M2558" i="27"/>
  <c r="N2558" i="27"/>
  <c r="O2558" i="27"/>
  <c r="P2558" i="27"/>
  <c r="Q2558" i="27"/>
  <c r="R2558" i="27"/>
  <c r="S2558" i="27"/>
  <c r="H2559" i="27"/>
  <c r="I2559" i="27"/>
  <c r="J2559" i="27"/>
  <c r="K2559" i="27"/>
  <c r="L2559" i="27"/>
  <c r="M2559" i="27"/>
  <c r="N2559" i="27"/>
  <c r="O2559" i="27"/>
  <c r="P2559" i="27"/>
  <c r="Q2559" i="27"/>
  <c r="R2559" i="27"/>
  <c r="S2559" i="27"/>
  <c r="H2560" i="27"/>
  <c r="I2560" i="27"/>
  <c r="J2560" i="27"/>
  <c r="K2560" i="27"/>
  <c r="L2560" i="27"/>
  <c r="M2560" i="27"/>
  <c r="N2560" i="27"/>
  <c r="O2560" i="27"/>
  <c r="P2560" i="27"/>
  <c r="Q2560" i="27"/>
  <c r="R2560" i="27"/>
  <c r="S2560" i="27"/>
  <c r="H2561" i="27"/>
  <c r="I2561" i="27"/>
  <c r="J2561" i="27"/>
  <c r="K2561" i="27"/>
  <c r="L2561" i="27"/>
  <c r="M2561" i="27"/>
  <c r="N2561" i="27"/>
  <c r="O2561" i="27"/>
  <c r="P2561" i="27"/>
  <c r="Q2561" i="27"/>
  <c r="R2561" i="27"/>
  <c r="S2561" i="27"/>
  <c r="H2562" i="27"/>
  <c r="I2562" i="27"/>
  <c r="J2562" i="27"/>
  <c r="K2562" i="27"/>
  <c r="L2562" i="27"/>
  <c r="M2562" i="27"/>
  <c r="N2562" i="27"/>
  <c r="O2562" i="27"/>
  <c r="P2562" i="27"/>
  <c r="Q2562" i="27"/>
  <c r="R2562" i="27"/>
  <c r="S2562" i="27"/>
  <c r="H2563" i="27"/>
  <c r="I2563" i="27"/>
  <c r="J2563" i="27"/>
  <c r="K2563" i="27"/>
  <c r="L2563" i="27"/>
  <c r="M2563" i="27"/>
  <c r="N2563" i="27"/>
  <c r="O2563" i="27"/>
  <c r="P2563" i="27"/>
  <c r="Q2563" i="27"/>
  <c r="R2563" i="27"/>
  <c r="S2563" i="27"/>
  <c r="H2564" i="27"/>
  <c r="I2564" i="27"/>
  <c r="J2564" i="27"/>
  <c r="K2564" i="27"/>
  <c r="L2564" i="27"/>
  <c r="M2564" i="27"/>
  <c r="N2564" i="27"/>
  <c r="O2564" i="27"/>
  <c r="P2564" i="27"/>
  <c r="Q2564" i="27"/>
  <c r="R2564" i="27"/>
  <c r="S2564" i="27"/>
  <c r="H2565" i="27"/>
  <c r="I2565" i="27"/>
  <c r="J2565" i="27"/>
  <c r="K2565" i="27"/>
  <c r="L2565" i="27"/>
  <c r="M2565" i="27"/>
  <c r="N2565" i="27"/>
  <c r="O2565" i="27"/>
  <c r="P2565" i="27"/>
  <c r="Q2565" i="27"/>
  <c r="R2565" i="27"/>
  <c r="S2565" i="27"/>
  <c r="H2566" i="27"/>
  <c r="I2566" i="27"/>
  <c r="J2566" i="27"/>
  <c r="K2566" i="27"/>
  <c r="L2566" i="27"/>
  <c r="M2566" i="27"/>
  <c r="N2566" i="27"/>
  <c r="O2566" i="27"/>
  <c r="P2566" i="27"/>
  <c r="Q2566" i="27"/>
  <c r="R2566" i="27"/>
  <c r="S2566" i="27"/>
  <c r="H2567" i="27"/>
  <c r="I2567" i="27"/>
  <c r="J2567" i="27"/>
  <c r="K2567" i="27"/>
  <c r="L2567" i="27"/>
  <c r="M2567" i="27"/>
  <c r="N2567" i="27"/>
  <c r="O2567" i="27"/>
  <c r="P2567" i="27"/>
  <c r="Q2567" i="27"/>
  <c r="R2567" i="27"/>
  <c r="S2567" i="27"/>
  <c r="H2568" i="27"/>
  <c r="I2568" i="27"/>
  <c r="J2568" i="27"/>
  <c r="K2568" i="27"/>
  <c r="L2568" i="27"/>
  <c r="M2568" i="27"/>
  <c r="N2568" i="27"/>
  <c r="O2568" i="27"/>
  <c r="P2568" i="27"/>
  <c r="Q2568" i="27"/>
  <c r="R2568" i="27"/>
  <c r="S2568" i="27"/>
  <c r="H2569" i="27"/>
  <c r="I2569" i="27"/>
  <c r="J2569" i="27"/>
  <c r="K2569" i="27"/>
  <c r="L2569" i="27"/>
  <c r="M2569" i="27"/>
  <c r="N2569" i="27"/>
  <c r="O2569" i="27"/>
  <c r="P2569" i="27"/>
  <c r="Q2569" i="27"/>
  <c r="R2569" i="27"/>
  <c r="S2569" i="27"/>
  <c r="H2570" i="27"/>
  <c r="I2570" i="27"/>
  <c r="J2570" i="27"/>
  <c r="K2570" i="27"/>
  <c r="L2570" i="27"/>
  <c r="M2570" i="27"/>
  <c r="N2570" i="27"/>
  <c r="O2570" i="27"/>
  <c r="P2570" i="27"/>
  <c r="Q2570" i="27"/>
  <c r="R2570" i="27"/>
  <c r="S2570" i="27"/>
  <c r="H2571" i="27"/>
  <c r="I2571" i="27"/>
  <c r="J2571" i="27"/>
  <c r="K2571" i="27"/>
  <c r="L2571" i="27"/>
  <c r="M2571" i="27"/>
  <c r="N2571" i="27"/>
  <c r="O2571" i="27"/>
  <c r="P2571" i="27"/>
  <c r="Q2571" i="27"/>
  <c r="R2571" i="27"/>
  <c r="S2571" i="27"/>
  <c r="H2572" i="27"/>
  <c r="I2572" i="27"/>
  <c r="J2572" i="27"/>
  <c r="K2572" i="27"/>
  <c r="L2572" i="27"/>
  <c r="M2572" i="27"/>
  <c r="N2572" i="27"/>
  <c r="O2572" i="27"/>
  <c r="P2572" i="27"/>
  <c r="Q2572" i="27"/>
  <c r="R2572" i="27"/>
  <c r="S2572" i="27"/>
  <c r="H2573" i="27"/>
  <c r="I2573" i="27"/>
  <c r="J2573" i="27"/>
  <c r="K2573" i="27"/>
  <c r="L2573" i="27"/>
  <c r="M2573" i="27"/>
  <c r="N2573" i="27"/>
  <c r="O2573" i="27"/>
  <c r="P2573" i="27"/>
  <c r="Q2573" i="27"/>
  <c r="R2573" i="27"/>
  <c r="S2573" i="27"/>
  <c r="H2574" i="27"/>
  <c r="I2574" i="27"/>
  <c r="J2574" i="27"/>
  <c r="K2574" i="27"/>
  <c r="L2574" i="27"/>
  <c r="M2574" i="27"/>
  <c r="N2574" i="27"/>
  <c r="O2574" i="27"/>
  <c r="P2574" i="27"/>
  <c r="Q2574" i="27"/>
  <c r="R2574" i="27"/>
  <c r="S2574" i="27"/>
  <c r="H2575" i="27"/>
  <c r="I2575" i="27"/>
  <c r="J2575" i="27"/>
  <c r="K2575" i="27"/>
  <c r="L2575" i="27"/>
  <c r="M2575" i="27"/>
  <c r="N2575" i="27"/>
  <c r="O2575" i="27"/>
  <c r="P2575" i="27"/>
  <c r="Q2575" i="27"/>
  <c r="R2575" i="27"/>
  <c r="S2575" i="27"/>
  <c r="H2576" i="27"/>
  <c r="I2576" i="27"/>
  <c r="J2576" i="27"/>
  <c r="K2576" i="27"/>
  <c r="L2576" i="27"/>
  <c r="M2576" i="27"/>
  <c r="N2576" i="27"/>
  <c r="O2576" i="27"/>
  <c r="P2576" i="27"/>
  <c r="Q2576" i="27"/>
  <c r="R2576" i="27"/>
  <c r="S2576" i="27"/>
  <c r="H2577" i="27"/>
  <c r="I2577" i="27"/>
  <c r="J2577" i="27"/>
  <c r="K2577" i="27"/>
  <c r="L2577" i="27"/>
  <c r="M2577" i="27"/>
  <c r="N2577" i="27"/>
  <c r="O2577" i="27"/>
  <c r="P2577" i="27"/>
  <c r="Q2577" i="27"/>
  <c r="R2577" i="27"/>
  <c r="S2577" i="27"/>
  <c r="H2578" i="27"/>
  <c r="I2578" i="27"/>
  <c r="J2578" i="27"/>
  <c r="K2578" i="27"/>
  <c r="L2578" i="27"/>
  <c r="M2578" i="27"/>
  <c r="N2578" i="27"/>
  <c r="O2578" i="27"/>
  <c r="P2578" i="27"/>
  <c r="Q2578" i="27"/>
  <c r="R2578" i="27"/>
  <c r="S2578" i="27"/>
  <c r="H2579" i="27"/>
  <c r="I2579" i="27"/>
  <c r="J2579" i="27"/>
  <c r="K2579" i="27"/>
  <c r="L2579" i="27"/>
  <c r="M2579" i="27"/>
  <c r="N2579" i="27"/>
  <c r="O2579" i="27"/>
  <c r="P2579" i="27"/>
  <c r="Q2579" i="27"/>
  <c r="R2579" i="27"/>
  <c r="S2579" i="27"/>
  <c r="H2580" i="27"/>
  <c r="I2580" i="27"/>
  <c r="J2580" i="27"/>
  <c r="K2580" i="27"/>
  <c r="L2580" i="27"/>
  <c r="M2580" i="27"/>
  <c r="N2580" i="27"/>
  <c r="O2580" i="27"/>
  <c r="P2580" i="27"/>
  <c r="Q2580" i="27"/>
  <c r="R2580" i="27"/>
  <c r="S2580" i="27"/>
  <c r="H2581" i="27"/>
  <c r="I2581" i="27"/>
  <c r="J2581" i="27"/>
  <c r="K2581" i="27"/>
  <c r="L2581" i="27"/>
  <c r="M2581" i="27"/>
  <c r="N2581" i="27"/>
  <c r="O2581" i="27"/>
  <c r="P2581" i="27"/>
  <c r="Q2581" i="27"/>
  <c r="R2581" i="27"/>
  <c r="S2581" i="27"/>
  <c r="H2582" i="27"/>
  <c r="I2582" i="27"/>
  <c r="J2582" i="27"/>
  <c r="K2582" i="27"/>
  <c r="L2582" i="27"/>
  <c r="M2582" i="27"/>
  <c r="N2582" i="27"/>
  <c r="O2582" i="27"/>
  <c r="P2582" i="27"/>
  <c r="Q2582" i="27"/>
  <c r="R2582" i="27"/>
  <c r="S2582" i="27"/>
  <c r="H2583" i="27"/>
  <c r="I2583" i="27"/>
  <c r="J2583" i="27"/>
  <c r="K2583" i="27"/>
  <c r="L2583" i="27"/>
  <c r="M2583" i="27"/>
  <c r="N2583" i="27"/>
  <c r="O2583" i="27"/>
  <c r="P2583" i="27"/>
  <c r="Q2583" i="27"/>
  <c r="R2583" i="27"/>
  <c r="S2583" i="27"/>
  <c r="H2584" i="27"/>
  <c r="I2584" i="27"/>
  <c r="J2584" i="27"/>
  <c r="K2584" i="27"/>
  <c r="L2584" i="27"/>
  <c r="M2584" i="27"/>
  <c r="N2584" i="27"/>
  <c r="O2584" i="27"/>
  <c r="P2584" i="27"/>
  <c r="Q2584" i="27"/>
  <c r="R2584" i="27"/>
  <c r="S2584" i="27"/>
  <c r="H2585" i="27"/>
  <c r="I2585" i="27"/>
  <c r="J2585" i="27"/>
  <c r="K2585" i="27"/>
  <c r="L2585" i="27"/>
  <c r="M2585" i="27"/>
  <c r="N2585" i="27"/>
  <c r="O2585" i="27"/>
  <c r="P2585" i="27"/>
  <c r="Q2585" i="27"/>
  <c r="R2585" i="27"/>
  <c r="S2585" i="27"/>
  <c r="H2586" i="27"/>
  <c r="I2586" i="27"/>
  <c r="J2586" i="27"/>
  <c r="K2586" i="27"/>
  <c r="L2586" i="27"/>
  <c r="M2586" i="27"/>
  <c r="N2586" i="27"/>
  <c r="O2586" i="27"/>
  <c r="P2586" i="27"/>
  <c r="Q2586" i="27"/>
  <c r="R2586" i="27"/>
  <c r="S2586" i="27"/>
  <c r="H2587" i="27"/>
  <c r="I2587" i="27"/>
  <c r="J2587" i="27"/>
  <c r="K2587" i="27"/>
  <c r="L2587" i="27"/>
  <c r="M2587" i="27"/>
  <c r="N2587" i="27"/>
  <c r="O2587" i="27"/>
  <c r="P2587" i="27"/>
  <c r="Q2587" i="27"/>
  <c r="R2587" i="27"/>
  <c r="S2587" i="27"/>
  <c r="H2588" i="27"/>
  <c r="I2588" i="27"/>
  <c r="J2588" i="27"/>
  <c r="K2588" i="27"/>
  <c r="L2588" i="27"/>
  <c r="M2588" i="27"/>
  <c r="N2588" i="27"/>
  <c r="O2588" i="27"/>
  <c r="P2588" i="27"/>
  <c r="Q2588" i="27"/>
  <c r="R2588" i="27"/>
  <c r="S2588" i="27"/>
  <c r="H2589" i="27"/>
  <c r="I2589" i="27"/>
  <c r="J2589" i="27"/>
  <c r="K2589" i="27"/>
  <c r="L2589" i="27"/>
  <c r="M2589" i="27"/>
  <c r="N2589" i="27"/>
  <c r="O2589" i="27"/>
  <c r="P2589" i="27"/>
  <c r="Q2589" i="27"/>
  <c r="R2589" i="27"/>
  <c r="S2589" i="27"/>
  <c r="H2590" i="27"/>
  <c r="I2590" i="27"/>
  <c r="J2590" i="27"/>
  <c r="K2590" i="27"/>
  <c r="L2590" i="27"/>
  <c r="M2590" i="27"/>
  <c r="N2590" i="27"/>
  <c r="O2590" i="27"/>
  <c r="P2590" i="27"/>
  <c r="Q2590" i="27"/>
  <c r="R2590" i="27"/>
  <c r="S2590" i="27"/>
  <c r="H2591" i="27"/>
  <c r="I2591" i="27"/>
  <c r="J2591" i="27"/>
  <c r="K2591" i="27"/>
  <c r="L2591" i="27"/>
  <c r="M2591" i="27"/>
  <c r="N2591" i="27"/>
  <c r="O2591" i="27"/>
  <c r="P2591" i="27"/>
  <c r="Q2591" i="27"/>
  <c r="R2591" i="27"/>
  <c r="S2591" i="27"/>
  <c r="H2592" i="27"/>
  <c r="I2592" i="27"/>
  <c r="J2592" i="27"/>
  <c r="K2592" i="27"/>
  <c r="L2592" i="27"/>
  <c r="M2592" i="27"/>
  <c r="N2592" i="27"/>
  <c r="O2592" i="27"/>
  <c r="P2592" i="27"/>
  <c r="Q2592" i="27"/>
  <c r="R2592" i="27"/>
  <c r="S2592" i="27"/>
  <c r="H2593" i="27"/>
  <c r="I2593" i="27"/>
  <c r="J2593" i="27"/>
  <c r="K2593" i="27"/>
  <c r="L2593" i="27"/>
  <c r="M2593" i="27"/>
  <c r="N2593" i="27"/>
  <c r="O2593" i="27"/>
  <c r="P2593" i="27"/>
  <c r="Q2593" i="27"/>
  <c r="R2593" i="27"/>
  <c r="S2593" i="27"/>
  <c r="H2594" i="27"/>
  <c r="I2594" i="27"/>
  <c r="J2594" i="27"/>
  <c r="K2594" i="27"/>
  <c r="L2594" i="27"/>
  <c r="M2594" i="27"/>
  <c r="N2594" i="27"/>
  <c r="O2594" i="27"/>
  <c r="P2594" i="27"/>
  <c r="Q2594" i="27"/>
  <c r="R2594" i="27"/>
  <c r="S2594" i="27"/>
  <c r="H2595" i="27"/>
  <c r="I2595" i="27"/>
  <c r="J2595" i="27"/>
  <c r="K2595" i="27"/>
  <c r="L2595" i="27"/>
  <c r="M2595" i="27"/>
  <c r="N2595" i="27"/>
  <c r="O2595" i="27"/>
  <c r="P2595" i="27"/>
  <c r="Q2595" i="27"/>
  <c r="R2595" i="27"/>
  <c r="S2595" i="27"/>
  <c r="H2596" i="27"/>
  <c r="I2596" i="27"/>
  <c r="J2596" i="27"/>
  <c r="K2596" i="27"/>
  <c r="L2596" i="27"/>
  <c r="M2596" i="27"/>
  <c r="N2596" i="27"/>
  <c r="O2596" i="27"/>
  <c r="P2596" i="27"/>
  <c r="Q2596" i="27"/>
  <c r="R2596" i="27"/>
  <c r="S2596" i="27"/>
  <c r="H2597" i="27"/>
  <c r="I2597" i="27"/>
  <c r="J2597" i="27"/>
  <c r="K2597" i="27"/>
  <c r="L2597" i="27"/>
  <c r="M2597" i="27"/>
  <c r="N2597" i="27"/>
  <c r="O2597" i="27"/>
  <c r="P2597" i="27"/>
  <c r="Q2597" i="27"/>
  <c r="R2597" i="27"/>
  <c r="S2597" i="27"/>
  <c r="H2598" i="27"/>
  <c r="I2598" i="27"/>
  <c r="J2598" i="27"/>
  <c r="K2598" i="27"/>
  <c r="L2598" i="27"/>
  <c r="M2598" i="27"/>
  <c r="N2598" i="27"/>
  <c r="O2598" i="27"/>
  <c r="P2598" i="27"/>
  <c r="Q2598" i="27"/>
  <c r="R2598" i="27"/>
  <c r="S2598" i="27"/>
  <c r="H2599" i="27"/>
  <c r="I2599" i="27"/>
  <c r="J2599" i="27"/>
  <c r="K2599" i="27"/>
  <c r="L2599" i="27"/>
  <c r="M2599" i="27"/>
  <c r="N2599" i="27"/>
  <c r="O2599" i="27"/>
  <c r="P2599" i="27"/>
  <c r="Q2599" i="27"/>
  <c r="R2599" i="27"/>
  <c r="S2599" i="27"/>
  <c r="H2600" i="27"/>
  <c r="I2600" i="27"/>
  <c r="J2600" i="27"/>
  <c r="K2600" i="27"/>
  <c r="L2600" i="27"/>
  <c r="M2600" i="27"/>
  <c r="N2600" i="27"/>
  <c r="O2600" i="27"/>
  <c r="P2600" i="27"/>
  <c r="Q2600" i="27"/>
  <c r="R2600" i="27"/>
  <c r="S2600" i="27"/>
  <c r="H2601" i="27"/>
  <c r="I2601" i="27"/>
  <c r="J2601" i="27"/>
  <c r="K2601" i="27"/>
  <c r="L2601" i="27"/>
  <c r="M2601" i="27"/>
  <c r="N2601" i="27"/>
  <c r="O2601" i="27"/>
  <c r="P2601" i="27"/>
  <c r="Q2601" i="27"/>
  <c r="R2601" i="27"/>
  <c r="S2601" i="27"/>
  <c r="H2602" i="27"/>
  <c r="I2602" i="27"/>
  <c r="J2602" i="27"/>
  <c r="K2602" i="27"/>
  <c r="L2602" i="27"/>
  <c r="M2602" i="27"/>
  <c r="N2602" i="27"/>
  <c r="O2602" i="27"/>
  <c r="P2602" i="27"/>
  <c r="Q2602" i="27"/>
  <c r="R2602" i="27"/>
  <c r="S2602" i="27"/>
  <c r="H2603" i="27"/>
  <c r="I2603" i="27"/>
  <c r="J2603" i="27"/>
  <c r="K2603" i="27"/>
  <c r="L2603" i="27"/>
  <c r="M2603" i="27"/>
  <c r="N2603" i="27"/>
  <c r="O2603" i="27"/>
  <c r="P2603" i="27"/>
  <c r="Q2603" i="27"/>
  <c r="R2603" i="27"/>
  <c r="S2603" i="27"/>
  <c r="H2604" i="27"/>
  <c r="I2604" i="27"/>
  <c r="J2604" i="27"/>
  <c r="K2604" i="27"/>
  <c r="L2604" i="27"/>
  <c r="M2604" i="27"/>
  <c r="N2604" i="27"/>
  <c r="O2604" i="27"/>
  <c r="P2604" i="27"/>
  <c r="Q2604" i="27"/>
  <c r="R2604" i="27"/>
  <c r="S2604" i="27"/>
  <c r="H2605" i="27"/>
  <c r="I2605" i="27"/>
  <c r="J2605" i="27"/>
  <c r="K2605" i="27"/>
  <c r="L2605" i="27"/>
  <c r="M2605" i="27"/>
  <c r="N2605" i="27"/>
  <c r="O2605" i="27"/>
  <c r="P2605" i="27"/>
  <c r="Q2605" i="27"/>
  <c r="R2605" i="27"/>
  <c r="S2605" i="27"/>
  <c r="H2606" i="27"/>
  <c r="I2606" i="27"/>
  <c r="J2606" i="27"/>
  <c r="K2606" i="27"/>
  <c r="L2606" i="27"/>
  <c r="M2606" i="27"/>
  <c r="N2606" i="27"/>
  <c r="O2606" i="27"/>
  <c r="P2606" i="27"/>
  <c r="Q2606" i="27"/>
  <c r="R2606" i="27"/>
  <c r="S2606" i="27"/>
  <c r="H2607" i="27"/>
  <c r="I2607" i="27"/>
  <c r="J2607" i="27"/>
  <c r="K2607" i="27"/>
  <c r="L2607" i="27"/>
  <c r="M2607" i="27"/>
  <c r="N2607" i="27"/>
  <c r="O2607" i="27"/>
  <c r="P2607" i="27"/>
  <c r="Q2607" i="27"/>
  <c r="R2607" i="27"/>
  <c r="S2607" i="27"/>
  <c r="H2608" i="27"/>
  <c r="I2608" i="27"/>
  <c r="J2608" i="27"/>
  <c r="K2608" i="27"/>
  <c r="L2608" i="27"/>
  <c r="M2608" i="27"/>
  <c r="N2608" i="27"/>
  <c r="O2608" i="27"/>
  <c r="P2608" i="27"/>
  <c r="Q2608" i="27"/>
  <c r="R2608" i="27"/>
  <c r="S2608" i="27"/>
  <c r="H2609" i="27"/>
  <c r="I2609" i="27"/>
  <c r="J2609" i="27"/>
  <c r="K2609" i="27"/>
  <c r="L2609" i="27"/>
  <c r="M2609" i="27"/>
  <c r="N2609" i="27"/>
  <c r="O2609" i="27"/>
  <c r="P2609" i="27"/>
  <c r="Q2609" i="27"/>
  <c r="R2609" i="27"/>
  <c r="S2609" i="27"/>
  <c r="H2610" i="27"/>
  <c r="I2610" i="27"/>
  <c r="J2610" i="27"/>
  <c r="K2610" i="27"/>
  <c r="L2610" i="27"/>
  <c r="M2610" i="27"/>
  <c r="N2610" i="27"/>
  <c r="O2610" i="27"/>
  <c r="P2610" i="27"/>
  <c r="Q2610" i="27"/>
  <c r="R2610" i="27"/>
  <c r="S2610" i="27"/>
  <c r="H2611" i="27"/>
  <c r="I2611" i="27"/>
  <c r="J2611" i="27"/>
  <c r="K2611" i="27"/>
  <c r="L2611" i="27"/>
  <c r="M2611" i="27"/>
  <c r="N2611" i="27"/>
  <c r="O2611" i="27"/>
  <c r="P2611" i="27"/>
  <c r="Q2611" i="27"/>
  <c r="R2611" i="27"/>
  <c r="S2611" i="27"/>
  <c r="H2612" i="27"/>
  <c r="I2612" i="27"/>
  <c r="J2612" i="27"/>
  <c r="K2612" i="27"/>
  <c r="L2612" i="27"/>
  <c r="M2612" i="27"/>
  <c r="N2612" i="27"/>
  <c r="O2612" i="27"/>
  <c r="P2612" i="27"/>
  <c r="Q2612" i="27"/>
  <c r="R2612" i="27"/>
  <c r="S2612" i="27"/>
  <c r="H2613" i="27"/>
  <c r="I2613" i="27"/>
  <c r="J2613" i="27"/>
  <c r="K2613" i="27"/>
  <c r="L2613" i="27"/>
  <c r="M2613" i="27"/>
  <c r="N2613" i="27"/>
  <c r="O2613" i="27"/>
  <c r="P2613" i="27"/>
  <c r="Q2613" i="27"/>
  <c r="R2613" i="27"/>
  <c r="S2613" i="27"/>
  <c r="H2614" i="27"/>
  <c r="I2614" i="27"/>
  <c r="J2614" i="27"/>
  <c r="K2614" i="27"/>
  <c r="L2614" i="27"/>
  <c r="M2614" i="27"/>
  <c r="N2614" i="27"/>
  <c r="O2614" i="27"/>
  <c r="P2614" i="27"/>
  <c r="Q2614" i="27"/>
  <c r="R2614" i="27"/>
  <c r="S2614" i="27"/>
  <c r="H2615" i="27"/>
  <c r="I2615" i="27"/>
  <c r="J2615" i="27"/>
  <c r="K2615" i="27"/>
  <c r="L2615" i="27"/>
  <c r="M2615" i="27"/>
  <c r="N2615" i="27"/>
  <c r="O2615" i="27"/>
  <c r="P2615" i="27"/>
  <c r="Q2615" i="27"/>
  <c r="R2615" i="27"/>
  <c r="S2615" i="27"/>
  <c r="H2616" i="27"/>
  <c r="I2616" i="27"/>
  <c r="J2616" i="27"/>
  <c r="K2616" i="27"/>
  <c r="L2616" i="27"/>
  <c r="M2616" i="27"/>
  <c r="N2616" i="27"/>
  <c r="O2616" i="27"/>
  <c r="P2616" i="27"/>
  <c r="Q2616" i="27"/>
  <c r="R2616" i="27"/>
  <c r="S2616" i="27"/>
  <c r="H2617" i="27"/>
  <c r="I2617" i="27"/>
  <c r="J2617" i="27"/>
  <c r="K2617" i="27"/>
  <c r="L2617" i="27"/>
  <c r="M2617" i="27"/>
  <c r="N2617" i="27"/>
  <c r="O2617" i="27"/>
  <c r="P2617" i="27"/>
  <c r="Q2617" i="27"/>
  <c r="R2617" i="27"/>
  <c r="S2617" i="27"/>
  <c r="H2618" i="27"/>
  <c r="I2618" i="27"/>
  <c r="J2618" i="27"/>
  <c r="K2618" i="27"/>
  <c r="L2618" i="27"/>
  <c r="M2618" i="27"/>
  <c r="N2618" i="27"/>
  <c r="O2618" i="27"/>
  <c r="P2618" i="27"/>
  <c r="Q2618" i="27"/>
  <c r="R2618" i="27"/>
  <c r="S2618" i="27"/>
  <c r="H2619" i="27"/>
  <c r="I2619" i="27"/>
  <c r="J2619" i="27"/>
  <c r="K2619" i="27"/>
  <c r="L2619" i="27"/>
  <c r="M2619" i="27"/>
  <c r="N2619" i="27"/>
  <c r="O2619" i="27"/>
  <c r="P2619" i="27"/>
  <c r="Q2619" i="27"/>
  <c r="R2619" i="27"/>
  <c r="S2619" i="27"/>
  <c r="H2620" i="27"/>
  <c r="I2620" i="27"/>
  <c r="J2620" i="27"/>
  <c r="K2620" i="27"/>
  <c r="L2620" i="27"/>
  <c r="M2620" i="27"/>
  <c r="N2620" i="27"/>
  <c r="O2620" i="27"/>
  <c r="P2620" i="27"/>
  <c r="Q2620" i="27"/>
  <c r="R2620" i="27"/>
  <c r="S2620" i="27"/>
  <c r="H2621" i="27"/>
  <c r="I2621" i="27"/>
  <c r="J2621" i="27"/>
  <c r="K2621" i="27"/>
  <c r="L2621" i="27"/>
  <c r="M2621" i="27"/>
  <c r="N2621" i="27"/>
  <c r="O2621" i="27"/>
  <c r="P2621" i="27"/>
  <c r="Q2621" i="27"/>
  <c r="R2621" i="27"/>
  <c r="S2621" i="27"/>
  <c r="H2622" i="27"/>
  <c r="I2622" i="27"/>
  <c r="J2622" i="27"/>
  <c r="K2622" i="27"/>
  <c r="L2622" i="27"/>
  <c r="M2622" i="27"/>
  <c r="N2622" i="27"/>
  <c r="O2622" i="27"/>
  <c r="P2622" i="27"/>
  <c r="Q2622" i="27"/>
  <c r="R2622" i="27"/>
  <c r="S2622" i="27"/>
  <c r="H2623" i="27"/>
  <c r="I2623" i="27"/>
  <c r="J2623" i="27"/>
  <c r="K2623" i="27"/>
  <c r="L2623" i="27"/>
  <c r="M2623" i="27"/>
  <c r="N2623" i="27"/>
  <c r="O2623" i="27"/>
  <c r="P2623" i="27"/>
  <c r="Q2623" i="27"/>
  <c r="R2623" i="27"/>
  <c r="S2623" i="27"/>
  <c r="H2624" i="27"/>
  <c r="I2624" i="27"/>
  <c r="J2624" i="27"/>
  <c r="K2624" i="27"/>
  <c r="L2624" i="27"/>
  <c r="M2624" i="27"/>
  <c r="N2624" i="27"/>
  <c r="O2624" i="27"/>
  <c r="P2624" i="27"/>
  <c r="Q2624" i="27"/>
  <c r="R2624" i="27"/>
  <c r="S2624" i="27"/>
  <c r="H2625" i="27"/>
  <c r="I2625" i="27"/>
  <c r="J2625" i="27"/>
  <c r="K2625" i="27"/>
  <c r="L2625" i="27"/>
  <c r="M2625" i="27"/>
  <c r="N2625" i="27"/>
  <c r="O2625" i="27"/>
  <c r="P2625" i="27"/>
  <c r="Q2625" i="27"/>
  <c r="R2625" i="27"/>
  <c r="S2625" i="27"/>
  <c r="H2626" i="27"/>
  <c r="I2626" i="27"/>
  <c r="J2626" i="27"/>
  <c r="K2626" i="27"/>
  <c r="L2626" i="27"/>
  <c r="M2626" i="27"/>
  <c r="N2626" i="27"/>
  <c r="O2626" i="27"/>
  <c r="P2626" i="27"/>
  <c r="Q2626" i="27"/>
  <c r="R2626" i="27"/>
  <c r="S2626" i="27"/>
  <c r="H2627" i="27"/>
  <c r="I2627" i="27"/>
  <c r="J2627" i="27"/>
  <c r="K2627" i="27"/>
  <c r="L2627" i="27"/>
  <c r="M2627" i="27"/>
  <c r="N2627" i="27"/>
  <c r="O2627" i="27"/>
  <c r="P2627" i="27"/>
  <c r="Q2627" i="27"/>
  <c r="R2627" i="27"/>
  <c r="S2627" i="27"/>
  <c r="H2628" i="27"/>
  <c r="I2628" i="27"/>
  <c r="J2628" i="27"/>
  <c r="K2628" i="27"/>
  <c r="L2628" i="27"/>
  <c r="M2628" i="27"/>
  <c r="N2628" i="27"/>
  <c r="O2628" i="27"/>
  <c r="P2628" i="27"/>
  <c r="Q2628" i="27"/>
  <c r="R2628" i="27"/>
  <c r="S2628" i="27"/>
  <c r="H2629" i="27"/>
  <c r="I2629" i="27"/>
  <c r="J2629" i="27"/>
  <c r="K2629" i="27"/>
  <c r="L2629" i="27"/>
  <c r="M2629" i="27"/>
  <c r="N2629" i="27"/>
  <c r="O2629" i="27"/>
  <c r="P2629" i="27"/>
  <c r="Q2629" i="27"/>
  <c r="R2629" i="27"/>
  <c r="S2629" i="27"/>
  <c r="H2630" i="27"/>
  <c r="I2630" i="27"/>
  <c r="J2630" i="27"/>
  <c r="K2630" i="27"/>
  <c r="L2630" i="27"/>
  <c r="M2630" i="27"/>
  <c r="N2630" i="27"/>
  <c r="O2630" i="27"/>
  <c r="P2630" i="27"/>
  <c r="Q2630" i="27"/>
  <c r="R2630" i="27"/>
  <c r="S2630" i="27"/>
  <c r="H2631" i="27"/>
  <c r="I2631" i="27"/>
  <c r="J2631" i="27"/>
  <c r="K2631" i="27"/>
  <c r="L2631" i="27"/>
  <c r="M2631" i="27"/>
  <c r="N2631" i="27"/>
  <c r="O2631" i="27"/>
  <c r="P2631" i="27"/>
  <c r="Q2631" i="27"/>
  <c r="R2631" i="27"/>
  <c r="S2631" i="27"/>
  <c r="H2632" i="27"/>
  <c r="I2632" i="27"/>
  <c r="J2632" i="27"/>
  <c r="K2632" i="27"/>
  <c r="L2632" i="27"/>
  <c r="M2632" i="27"/>
  <c r="N2632" i="27"/>
  <c r="O2632" i="27"/>
  <c r="P2632" i="27"/>
  <c r="Q2632" i="27"/>
  <c r="R2632" i="27"/>
  <c r="S2632" i="27"/>
  <c r="H2633" i="27"/>
  <c r="I2633" i="27"/>
  <c r="J2633" i="27"/>
  <c r="K2633" i="27"/>
  <c r="L2633" i="27"/>
  <c r="M2633" i="27"/>
  <c r="N2633" i="27"/>
  <c r="O2633" i="27"/>
  <c r="P2633" i="27"/>
  <c r="Q2633" i="27"/>
  <c r="R2633" i="27"/>
  <c r="S2633" i="27"/>
  <c r="H2634" i="27"/>
  <c r="I2634" i="27"/>
  <c r="J2634" i="27"/>
  <c r="K2634" i="27"/>
  <c r="L2634" i="27"/>
  <c r="M2634" i="27"/>
  <c r="N2634" i="27"/>
  <c r="O2634" i="27"/>
  <c r="P2634" i="27"/>
  <c r="Q2634" i="27"/>
  <c r="R2634" i="27"/>
  <c r="S2634" i="27"/>
  <c r="H2635" i="27"/>
  <c r="I2635" i="27"/>
  <c r="J2635" i="27"/>
  <c r="K2635" i="27"/>
  <c r="L2635" i="27"/>
  <c r="M2635" i="27"/>
  <c r="N2635" i="27"/>
  <c r="O2635" i="27"/>
  <c r="P2635" i="27"/>
  <c r="Q2635" i="27"/>
  <c r="R2635" i="27"/>
  <c r="S2635" i="27"/>
  <c r="H2636" i="27"/>
  <c r="I2636" i="27"/>
  <c r="J2636" i="27"/>
  <c r="K2636" i="27"/>
  <c r="L2636" i="27"/>
  <c r="M2636" i="27"/>
  <c r="N2636" i="27"/>
  <c r="O2636" i="27"/>
  <c r="P2636" i="27"/>
  <c r="Q2636" i="27"/>
  <c r="R2636" i="27"/>
  <c r="S2636" i="27"/>
  <c r="H2637" i="27"/>
  <c r="I2637" i="27"/>
  <c r="J2637" i="27"/>
  <c r="K2637" i="27"/>
  <c r="L2637" i="27"/>
  <c r="M2637" i="27"/>
  <c r="N2637" i="27"/>
  <c r="O2637" i="27"/>
  <c r="P2637" i="27"/>
  <c r="Q2637" i="27"/>
  <c r="R2637" i="27"/>
  <c r="S2637" i="27"/>
  <c r="H2638" i="27"/>
  <c r="I2638" i="27"/>
  <c r="J2638" i="27"/>
  <c r="K2638" i="27"/>
  <c r="L2638" i="27"/>
  <c r="M2638" i="27"/>
  <c r="N2638" i="27"/>
  <c r="O2638" i="27"/>
  <c r="P2638" i="27"/>
  <c r="Q2638" i="27"/>
  <c r="R2638" i="27"/>
  <c r="S2638" i="27"/>
  <c r="H2639" i="27"/>
  <c r="I2639" i="27"/>
  <c r="J2639" i="27"/>
  <c r="K2639" i="27"/>
  <c r="L2639" i="27"/>
  <c r="M2639" i="27"/>
  <c r="N2639" i="27"/>
  <c r="O2639" i="27"/>
  <c r="P2639" i="27"/>
  <c r="Q2639" i="27"/>
  <c r="R2639" i="27"/>
  <c r="S2639" i="27"/>
  <c r="H2640" i="27"/>
  <c r="I2640" i="27"/>
  <c r="J2640" i="27"/>
  <c r="K2640" i="27"/>
  <c r="L2640" i="27"/>
  <c r="M2640" i="27"/>
  <c r="N2640" i="27"/>
  <c r="O2640" i="27"/>
  <c r="P2640" i="27"/>
  <c r="Q2640" i="27"/>
  <c r="R2640" i="27"/>
  <c r="S2640" i="27"/>
  <c r="H2641" i="27"/>
  <c r="I2641" i="27"/>
  <c r="J2641" i="27"/>
  <c r="K2641" i="27"/>
  <c r="L2641" i="27"/>
  <c r="M2641" i="27"/>
  <c r="N2641" i="27"/>
  <c r="O2641" i="27"/>
  <c r="P2641" i="27"/>
  <c r="Q2641" i="27"/>
  <c r="R2641" i="27"/>
  <c r="S2641" i="27"/>
  <c r="H2642" i="27"/>
  <c r="I2642" i="27"/>
  <c r="J2642" i="27"/>
  <c r="K2642" i="27"/>
  <c r="L2642" i="27"/>
  <c r="M2642" i="27"/>
  <c r="N2642" i="27"/>
  <c r="O2642" i="27"/>
  <c r="P2642" i="27"/>
  <c r="Q2642" i="27"/>
  <c r="R2642" i="27"/>
  <c r="S2642" i="27"/>
  <c r="H2643" i="27"/>
  <c r="I2643" i="27"/>
  <c r="J2643" i="27"/>
  <c r="K2643" i="27"/>
  <c r="L2643" i="27"/>
  <c r="M2643" i="27"/>
  <c r="N2643" i="27"/>
  <c r="O2643" i="27"/>
  <c r="P2643" i="27"/>
  <c r="Q2643" i="27"/>
  <c r="R2643" i="27"/>
  <c r="S2643" i="27"/>
  <c r="H2644" i="27"/>
  <c r="I2644" i="27"/>
  <c r="J2644" i="27"/>
  <c r="K2644" i="27"/>
  <c r="L2644" i="27"/>
  <c r="M2644" i="27"/>
  <c r="N2644" i="27"/>
  <c r="O2644" i="27"/>
  <c r="P2644" i="27"/>
  <c r="Q2644" i="27"/>
  <c r="R2644" i="27"/>
  <c r="S2644" i="27"/>
  <c r="H2645" i="27"/>
  <c r="I2645" i="27"/>
  <c r="J2645" i="27"/>
  <c r="K2645" i="27"/>
  <c r="L2645" i="27"/>
  <c r="M2645" i="27"/>
  <c r="N2645" i="27"/>
  <c r="O2645" i="27"/>
  <c r="P2645" i="27"/>
  <c r="Q2645" i="27"/>
  <c r="R2645" i="27"/>
  <c r="S2645" i="27"/>
  <c r="H2646" i="27"/>
  <c r="I2646" i="27"/>
  <c r="J2646" i="27"/>
  <c r="K2646" i="27"/>
  <c r="L2646" i="27"/>
  <c r="M2646" i="27"/>
  <c r="N2646" i="27"/>
  <c r="O2646" i="27"/>
  <c r="P2646" i="27"/>
  <c r="Q2646" i="27"/>
  <c r="R2646" i="27"/>
  <c r="S2646" i="27"/>
  <c r="H2647" i="27"/>
  <c r="I2647" i="27"/>
  <c r="J2647" i="27"/>
  <c r="K2647" i="27"/>
  <c r="L2647" i="27"/>
  <c r="M2647" i="27"/>
  <c r="N2647" i="27"/>
  <c r="O2647" i="27"/>
  <c r="P2647" i="27"/>
  <c r="Q2647" i="27"/>
  <c r="R2647" i="27"/>
  <c r="S2647" i="27"/>
  <c r="H2648" i="27"/>
  <c r="I2648" i="27"/>
  <c r="J2648" i="27"/>
  <c r="K2648" i="27"/>
  <c r="L2648" i="27"/>
  <c r="M2648" i="27"/>
  <c r="N2648" i="27"/>
  <c r="O2648" i="27"/>
  <c r="P2648" i="27"/>
  <c r="Q2648" i="27"/>
  <c r="R2648" i="27"/>
  <c r="S2648" i="27"/>
  <c r="H2649" i="27"/>
  <c r="I2649" i="27"/>
  <c r="J2649" i="27"/>
  <c r="K2649" i="27"/>
  <c r="L2649" i="27"/>
  <c r="M2649" i="27"/>
  <c r="N2649" i="27"/>
  <c r="O2649" i="27"/>
  <c r="P2649" i="27"/>
  <c r="Q2649" i="27"/>
  <c r="R2649" i="27"/>
  <c r="S2649" i="27"/>
  <c r="H2650" i="27"/>
  <c r="I2650" i="27"/>
  <c r="J2650" i="27"/>
  <c r="K2650" i="27"/>
  <c r="L2650" i="27"/>
  <c r="M2650" i="27"/>
  <c r="N2650" i="27"/>
  <c r="O2650" i="27"/>
  <c r="P2650" i="27"/>
  <c r="Q2650" i="27"/>
  <c r="R2650" i="27"/>
  <c r="S2650" i="27"/>
  <c r="H2651" i="27"/>
  <c r="I2651" i="27"/>
  <c r="J2651" i="27"/>
  <c r="K2651" i="27"/>
  <c r="L2651" i="27"/>
  <c r="M2651" i="27"/>
  <c r="N2651" i="27"/>
  <c r="O2651" i="27"/>
  <c r="P2651" i="27"/>
  <c r="Q2651" i="27"/>
  <c r="R2651" i="27"/>
  <c r="S2651" i="27"/>
  <c r="H2652" i="27"/>
  <c r="I2652" i="27"/>
  <c r="J2652" i="27"/>
  <c r="K2652" i="27"/>
  <c r="L2652" i="27"/>
  <c r="M2652" i="27"/>
  <c r="N2652" i="27"/>
  <c r="O2652" i="27"/>
  <c r="P2652" i="27"/>
  <c r="Q2652" i="27"/>
  <c r="R2652" i="27"/>
  <c r="S2652" i="27"/>
  <c r="H2653" i="27"/>
  <c r="I2653" i="27"/>
  <c r="J2653" i="27"/>
  <c r="K2653" i="27"/>
  <c r="L2653" i="27"/>
  <c r="M2653" i="27"/>
  <c r="N2653" i="27"/>
  <c r="O2653" i="27"/>
  <c r="P2653" i="27"/>
  <c r="Q2653" i="27"/>
  <c r="R2653" i="27"/>
  <c r="S2653" i="27"/>
  <c r="H2654" i="27"/>
  <c r="I2654" i="27"/>
  <c r="J2654" i="27"/>
  <c r="K2654" i="27"/>
  <c r="L2654" i="27"/>
  <c r="M2654" i="27"/>
  <c r="N2654" i="27"/>
  <c r="O2654" i="27"/>
  <c r="P2654" i="27"/>
  <c r="Q2654" i="27"/>
  <c r="R2654" i="27"/>
  <c r="S2654" i="27"/>
  <c r="H2655" i="27"/>
  <c r="I2655" i="27"/>
  <c r="J2655" i="27"/>
  <c r="K2655" i="27"/>
  <c r="L2655" i="27"/>
  <c r="M2655" i="27"/>
  <c r="N2655" i="27"/>
  <c r="O2655" i="27"/>
  <c r="P2655" i="27"/>
  <c r="Q2655" i="27"/>
  <c r="R2655" i="27"/>
  <c r="S2655" i="27"/>
  <c r="H2656" i="27"/>
  <c r="I2656" i="27"/>
  <c r="J2656" i="27"/>
  <c r="K2656" i="27"/>
  <c r="L2656" i="27"/>
  <c r="M2656" i="27"/>
  <c r="N2656" i="27"/>
  <c r="O2656" i="27"/>
  <c r="P2656" i="27"/>
  <c r="Q2656" i="27"/>
  <c r="R2656" i="27"/>
  <c r="S2656" i="27"/>
  <c r="H2657" i="27"/>
  <c r="I2657" i="27"/>
  <c r="J2657" i="27"/>
  <c r="K2657" i="27"/>
  <c r="L2657" i="27"/>
  <c r="M2657" i="27"/>
  <c r="N2657" i="27"/>
  <c r="O2657" i="27"/>
  <c r="P2657" i="27"/>
  <c r="Q2657" i="27"/>
  <c r="R2657" i="27"/>
  <c r="S2657" i="27"/>
  <c r="H2658" i="27"/>
  <c r="I2658" i="27"/>
  <c r="J2658" i="27"/>
  <c r="K2658" i="27"/>
  <c r="L2658" i="27"/>
  <c r="M2658" i="27"/>
  <c r="N2658" i="27"/>
  <c r="O2658" i="27"/>
  <c r="P2658" i="27"/>
  <c r="Q2658" i="27"/>
  <c r="R2658" i="27"/>
  <c r="S2658" i="27"/>
  <c r="H2659" i="27"/>
  <c r="I2659" i="27"/>
  <c r="J2659" i="27"/>
  <c r="K2659" i="27"/>
  <c r="L2659" i="27"/>
  <c r="M2659" i="27"/>
  <c r="N2659" i="27"/>
  <c r="O2659" i="27"/>
  <c r="P2659" i="27"/>
  <c r="Q2659" i="27"/>
  <c r="R2659" i="27"/>
  <c r="S2659" i="27"/>
  <c r="H2660" i="27"/>
  <c r="I2660" i="27"/>
  <c r="J2660" i="27"/>
  <c r="K2660" i="27"/>
  <c r="L2660" i="27"/>
  <c r="M2660" i="27"/>
  <c r="N2660" i="27"/>
  <c r="O2660" i="27"/>
  <c r="P2660" i="27"/>
  <c r="Q2660" i="27"/>
  <c r="R2660" i="27"/>
  <c r="S2660" i="27"/>
  <c r="H2661" i="27"/>
  <c r="I2661" i="27"/>
  <c r="J2661" i="27"/>
  <c r="K2661" i="27"/>
  <c r="L2661" i="27"/>
  <c r="M2661" i="27"/>
  <c r="N2661" i="27"/>
  <c r="O2661" i="27"/>
  <c r="P2661" i="27"/>
  <c r="Q2661" i="27"/>
  <c r="R2661" i="27"/>
  <c r="S2661" i="27"/>
  <c r="H2662" i="27"/>
  <c r="I2662" i="27"/>
  <c r="J2662" i="27"/>
  <c r="K2662" i="27"/>
  <c r="L2662" i="27"/>
  <c r="M2662" i="27"/>
  <c r="N2662" i="27"/>
  <c r="O2662" i="27"/>
  <c r="P2662" i="27"/>
  <c r="Q2662" i="27"/>
  <c r="R2662" i="27"/>
  <c r="S2662" i="27"/>
  <c r="H2663" i="27"/>
  <c r="I2663" i="27"/>
  <c r="J2663" i="27"/>
  <c r="K2663" i="27"/>
  <c r="L2663" i="27"/>
  <c r="M2663" i="27"/>
  <c r="N2663" i="27"/>
  <c r="O2663" i="27"/>
  <c r="P2663" i="27"/>
  <c r="Q2663" i="27"/>
  <c r="R2663" i="27"/>
  <c r="S2663" i="27"/>
  <c r="H2664" i="27"/>
  <c r="I2664" i="27"/>
  <c r="J2664" i="27"/>
  <c r="K2664" i="27"/>
  <c r="L2664" i="27"/>
  <c r="M2664" i="27"/>
  <c r="N2664" i="27"/>
  <c r="O2664" i="27"/>
  <c r="P2664" i="27"/>
  <c r="Q2664" i="27"/>
  <c r="R2664" i="27"/>
  <c r="S2664" i="27"/>
  <c r="H2665" i="27"/>
  <c r="I2665" i="27"/>
  <c r="J2665" i="27"/>
  <c r="K2665" i="27"/>
  <c r="L2665" i="27"/>
  <c r="M2665" i="27"/>
  <c r="N2665" i="27"/>
  <c r="O2665" i="27"/>
  <c r="P2665" i="27"/>
  <c r="Q2665" i="27"/>
  <c r="R2665" i="27"/>
  <c r="S2665" i="27"/>
  <c r="H2666" i="27"/>
  <c r="I2666" i="27"/>
  <c r="J2666" i="27"/>
  <c r="K2666" i="27"/>
  <c r="L2666" i="27"/>
  <c r="M2666" i="27"/>
  <c r="N2666" i="27"/>
  <c r="O2666" i="27"/>
  <c r="P2666" i="27"/>
  <c r="Q2666" i="27"/>
  <c r="R2666" i="27"/>
  <c r="S2666" i="27"/>
  <c r="H2667" i="27"/>
  <c r="I2667" i="27"/>
  <c r="J2667" i="27"/>
  <c r="K2667" i="27"/>
  <c r="L2667" i="27"/>
  <c r="M2667" i="27"/>
  <c r="N2667" i="27"/>
  <c r="O2667" i="27"/>
  <c r="P2667" i="27"/>
  <c r="Q2667" i="27"/>
  <c r="R2667" i="27"/>
  <c r="S2667" i="27"/>
  <c r="H2668" i="27"/>
  <c r="I2668" i="27"/>
  <c r="J2668" i="27"/>
  <c r="K2668" i="27"/>
  <c r="L2668" i="27"/>
  <c r="M2668" i="27"/>
  <c r="N2668" i="27"/>
  <c r="O2668" i="27"/>
  <c r="P2668" i="27"/>
  <c r="Q2668" i="27"/>
  <c r="R2668" i="27"/>
  <c r="S2668" i="27"/>
  <c r="H2669" i="27"/>
  <c r="I2669" i="27"/>
  <c r="J2669" i="27"/>
  <c r="K2669" i="27"/>
  <c r="L2669" i="27"/>
  <c r="M2669" i="27"/>
  <c r="N2669" i="27"/>
  <c r="O2669" i="27"/>
  <c r="P2669" i="27"/>
  <c r="Q2669" i="27"/>
  <c r="R2669" i="27"/>
  <c r="S2669" i="27"/>
  <c r="H2670" i="27"/>
  <c r="I2670" i="27"/>
  <c r="J2670" i="27"/>
  <c r="K2670" i="27"/>
  <c r="L2670" i="27"/>
  <c r="M2670" i="27"/>
  <c r="N2670" i="27"/>
  <c r="O2670" i="27"/>
  <c r="P2670" i="27"/>
  <c r="Q2670" i="27"/>
  <c r="R2670" i="27"/>
  <c r="S2670" i="27"/>
  <c r="H2671" i="27"/>
  <c r="I2671" i="27"/>
  <c r="J2671" i="27"/>
  <c r="K2671" i="27"/>
  <c r="L2671" i="27"/>
  <c r="M2671" i="27"/>
  <c r="N2671" i="27"/>
  <c r="O2671" i="27"/>
  <c r="P2671" i="27"/>
  <c r="Q2671" i="27"/>
  <c r="R2671" i="27"/>
  <c r="S2671" i="27"/>
  <c r="H2672" i="27"/>
  <c r="I2672" i="27"/>
  <c r="J2672" i="27"/>
  <c r="K2672" i="27"/>
  <c r="L2672" i="27"/>
  <c r="M2672" i="27"/>
  <c r="N2672" i="27"/>
  <c r="O2672" i="27"/>
  <c r="P2672" i="27"/>
  <c r="Q2672" i="27"/>
  <c r="R2672" i="27"/>
  <c r="S2672" i="27"/>
  <c r="H2673" i="27"/>
  <c r="I2673" i="27"/>
  <c r="J2673" i="27"/>
  <c r="K2673" i="27"/>
  <c r="L2673" i="27"/>
  <c r="M2673" i="27"/>
  <c r="N2673" i="27"/>
  <c r="O2673" i="27"/>
  <c r="P2673" i="27"/>
  <c r="Q2673" i="27"/>
  <c r="R2673" i="27"/>
  <c r="S2673" i="27"/>
  <c r="H2674" i="27"/>
  <c r="I2674" i="27"/>
  <c r="J2674" i="27"/>
  <c r="K2674" i="27"/>
  <c r="L2674" i="27"/>
  <c r="M2674" i="27"/>
  <c r="N2674" i="27"/>
  <c r="O2674" i="27"/>
  <c r="P2674" i="27"/>
  <c r="Q2674" i="27"/>
  <c r="R2674" i="27"/>
  <c r="S2674" i="27"/>
  <c r="H2675" i="27"/>
  <c r="I2675" i="27"/>
  <c r="J2675" i="27"/>
  <c r="K2675" i="27"/>
  <c r="L2675" i="27"/>
  <c r="M2675" i="27"/>
  <c r="N2675" i="27"/>
  <c r="O2675" i="27"/>
  <c r="P2675" i="27"/>
  <c r="Q2675" i="27"/>
  <c r="R2675" i="27"/>
  <c r="S2675" i="27"/>
  <c r="H2676" i="27"/>
  <c r="I2676" i="27"/>
  <c r="J2676" i="27"/>
  <c r="K2676" i="27"/>
  <c r="L2676" i="27"/>
  <c r="M2676" i="27"/>
  <c r="N2676" i="27"/>
  <c r="O2676" i="27"/>
  <c r="P2676" i="27"/>
  <c r="Q2676" i="27"/>
  <c r="R2676" i="27"/>
  <c r="S2676" i="27"/>
  <c r="H2677" i="27"/>
  <c r="I2677" i="27"/>
  <c r="J2677" i="27"/>
  <c r="K2677" i="27"/>
  <c r="L2677" i="27"/>
  <c r="M2677" i="27"/>
  <c r="N2677" i="27"/>
  <c r="O2677" i="27"/>
  <c r="P2677" i="27"/>
  <c r="Q2677" i="27"/>
  <c r="R2677" i="27"/>
  <c r="S2677" i="27"/>
  <c r="H2678" i="27"/>
  <c r="I2678" i="27"/>
  <c r="J2678" i="27"/>
  <c r="K2678" i="27"/>
  <c r="L2678" i="27"/>
  <c r="M2678" i="27"/>
  <c r="N2678" i="27"/>
  <c r="O2678" i="27"/>
  <c r="P2678" i="27"/>
  <c r="Q2678" i="27"/>
  <c r="R2678" i="27"/>
  <c r="S2678" i="27"/>
  <c r="H2679" i="27"/>
  <c r="I2679" i="27"/>
  <c r="J2679" i="27"/>
  <c r="K2679" i="27"/>
  <c r="L2679" i="27"/>
  <c r="M2679" i="27"/>
  <c r="N2679" i="27"/>
  <c r="O2679" i="27"/>
  <c r="P2679" i="27"/>
  <c r="Q2679" i="27"/>
  <c r="R2679" i="27"/>
  <c r="S2679" i="27"/>
  <c r="H2680" i="27"/>
  <c r="I2680" i="27"/>
  <c r="J2680" i="27"/>
  <c r="K2680" i="27"/>
  <c r="L2680" i="27"/>
  <c r="M2680" i="27"/>
  <c r="N2680" i="27"/>
  <c r="O2680" i="27"/>
  <c r="P2680" i="27"/>
  <c r="Q2680" i="27"/>
  <c r="R2680" i="27"/>
  <c r="S2680" i="27"/>
  <c r="H2681" i="27"/>
  <c r="I2681" i="27"/>
  <c r="J2681" i="27"/>
  <c r="K2681" i="27"/>
  <c r="L2681" i="27"/>
  <c r="M2681" i="27"/>
  <c r="N2681" i="27"/>
  <c r="O2681" i="27"/>
  <c r="P2681" i="27"/>
  <c r="Q2681" i="27"/>
  <c r="R2681" i="27"/>
  <c r="S2681" i="27"/>
  <c r="H2682" i="27"/>
  <c r="I2682" i="27"/>
  <c r="J2682" i="27"/>
  <c r="K2682" i="27"/>
  <c r="L2682" i="27"/>
  <c r="M2682" i="27"/>
  <c r="N2682" i="27"/>
  <c r="O2682" i="27"/>
  <c r="P2682" i="27"/>
  <c r="Q2682" i="27"/>
  <c r="R2682" i="27"/>
  <c r="S2682" i="27"/>
  <c r="H2683" i="27"/>
  <c r="I2683" i="27"/>
  <c r="J2683" i="27"/>
  <c r="K2683" i="27"/>
  <c r="L2683" i="27"/>
  <c r="M2683" i="27"/>
  <c r="N2683" i="27"/>
  <c r="O2683" i="27"/>
  <c r="P2683" i="27"/>
  <c r="Q2683" i="27"/>
  <c r="R2683" i="27"/>
  <c r="S2683" i="27"/>
  <c r="H2684" i="27"/>
  <c r="I2684" i="27"/>
  <c r="J2684" i="27"/>
  <c r="K2684" i="27"/>
  <c r="L2684" i="27"/>
  <c r="M2684" i="27"/>
  <c r="N2684" i="27"/>
  <c r="O2684" i="27"/>
  <c r="P2684" i="27"/>
  <c r="Q2684" i="27"/>
  <c r="R2684" i="27"/>
  <c r="S2684" i="27"/>
  <c r="H2685" i="27"/>
  <c r="I2685" i="27"/>
  <c r="J2685" i="27"/>
  <c r="K2685" i="27"/>
  <c r="L2685" i="27"/>
  <c r="M2685" i="27"/>
  <c r="N2685" i="27"/>
  <c r="O2685" i="27"/>
  <c r="P2685" i="27"/>
  <c r="Q2685" i="27"/>
  <c r="R2685" i="27"/>
  <c r="S2685" i="27"/>
  <c r="H2686" i="27"/>
  <c r="I2686" i="27"/>
  <c r="J2686" i="27"/>
  <c r="K2686" i="27"/>
  <c r="L2686" i="27"/>
  <c r="M2686" i="27"/>
  <c r="N2686" i="27"/>
  <c r="O2686" i="27"/>
  <c r="P2686" i="27"/>
  <c r="Q2686" i="27"/>
  <c r="R2686" i="27"/>
  <c r="S2686" i="27"/>
  <c r="H2687" i="27"/>
  <c r="I2687" i="27"/>
  <c r="J2687" i="27"/>
  <c r="K2687" i="27"/>
  <c r="L2687" i="27"/>
  <c r="M2687" i="27"/>
  <c r="N2687" i="27"/>
  <c r="O2687" i="27"/>
  <c r="P2687" i="27"/>
  <c r="Q2687" i="27"/>
  <c r="R2687" i="27"/>
  <c r="S2687" i="27"/>
  <c r="H2688" i="27"/>
  <c r="I2688" i="27"/>
  <c r="J2688" i="27"/>
  <c r="K2688" i="27"/>
  <c r="L2688" i="27"/>
  <c r="M2688" i="27"/>
  <c r="N2688" i="27"/>
  <c r="O2688" i="27"/>
  <c r="P2688" i="27"/>
  <c r="Q2688" i="27"/>
  <c r="R2688" i="27"/>
  <c r="S2688" i="27"/>
  <c r="H2689" i="27"/>
  <c r="I2689" i="27"/>
  <c r="J2689" i="27"/>
  <c r="K2689" i="27"/>
  <c r="L2689" i="27"/>
  <c r="M2689" i="27"/>
  <c r="N2689" i="27"/>
  <c r="O2689" i="27"/>
  <c r="P2689" i="27"/>
  <c r="Q2689" i="27"/>
  <c r="R2689" i="27"/>
  <c r="S2689" i="27"/>
  <c r="H2690" i="27"/>
  <c r="I2690" i="27"/>
  <c r="J2690" i="27"/>
  <c r="K2690" i="27"/>
  <c r="L2690" i="27"/>
  <c r="M2690" i="27"/>
  <c r="N2690" i="27"/>
  <c r="O2690" i="27"/>
  <c r="P2690" i="27"/>
  <c r="Q2690" i="27"/>
  <c r="R2690" i="27"/>
  <c r="S2690" i="27"/>
  <c r="H2691" i="27"/>
  <c r="I2691" i="27"/>
  <c r="J2691" i="27"/>
  <c r="K2691" i="27"/>
  <c r="L2691" i="27"/>
  <c r="M2691" i="27"/>
  <c r="N2691" i="27"/>
  <c r="O2691" i="27"/>
  <c r="P2691" i="27"/>
  <c r="Q2691" i="27"/>
  <c r="R2691" i="27"/>
  <c r="S2691" i="27"/>
  <c r="H2692" i="27"/>
  <c r="I2692" i="27"/>
  <c r="J2692" i="27"/>
  <c r="K2692" i="27"/>
  <c r="L2692" i="27"/>
  <c r="M2692" i="27"/>
  <c r="N2692" i="27"/>
  <c r="O2692" i="27"/>
  <c r="P2692" i="27"/>
  <c r="Q2692" i="27"/>
  <c r="R2692" i="27"/>
  <c r="S2692" i="27"/>
  <c r="H2693" i="27"/>
  <c r="I2693" i="27"/>
  <c r="J2693" i="27"/>
  <c r="K2693" i="27"/>
  <c r="L2693" i="27"/>
  <c r="M2693" i="27"/>
  <c r="N2693" i="27"/>
  <c r="O2693" i="27"/>
  <c r="P2693" i="27"/>
  <c r="Q2693" i="27"/>
  <c r="R2693" i="27"/>
  <c r="S2693" i="27"/>
  <c r="H2694" i="27"/>
  <c r="I2694" i="27"/>
  <c r="J2694" i="27"/>
  <c r="K2694" i="27"/>
  <c r="L2694" i="27"/>
  <c r="M2694" i="27"/>
  <c r="N2694" i="27"/>
  <c r="O2694" i="27"/>
  <c r="P2694" i="27"/>
  <c r="Q2694" i="27"/>
  <c r="R2694" i="27"/>
  <c r="S2694" i="27"/>
  <c r="H2695" i="27"/>
  <c r="I2695" i="27"/>
  <c r="J2695" i="27"/>
  <c r="K2695" i="27"/>
  <c r="L2695" i="27"/>
  <c r="M2695" i="27"/>
  <c r="N2695" i="27"/>
  <c r="O2695" i="27"/>
  <c r="P2695" i="27"/>
  <c r="Q2695" i="27"/>
  <c r="R2695" i="27"/>
  <c r="S2695" i="27"/>
  <c r="H2696" i="27"/>
  <c r="I2696" i="27"/>
  <c r="J2696" i="27"/>
  <c r="K2696" i="27"/>
  <c r="L2696" i="27"/>
  <c r="M2696" i="27"/>
  <c r="N2696" i="27"/>
  <c r="O2696" i="27"/>
  <c r="P2696" i="27"/>
  <c r="Q2696" i="27"/>
  <c r="R2696" i="27"/>
  <c r="S2696" i="27"/>
  <c r="H2697" i="27"/>
  <c r="I2697" i="27"/>
  <c r="J2697" i="27"/>
  <c r="K2697" i="27"/>
  <c r="L2697" i="27"/>
  <c r="M2697" i="27"/>
  <c r="N2697" i="27"/>
  <c r="O2697" i="27"/>
  <c r="P2697" i="27"/>
  <c r="Q2697" i="27"/>
  <c r="R2697" i="27"/>
  <c r="S2697" i="27"/>
  <c r="H2698" i="27"/>
  <c r="I2698" i="27"/>
  <c r="J2698" i="27"/>
  <c r="K2698" i="27"/>
  <c r="L2698" i="27"/>
  <c r="M2698" i="27"/>
  <c r="N2698" i="27"/>
  <c r="O2698" i="27"/>
  <c r="P2698" i="27"/>
  <c r="Q2698" i="27"/>
  <c r="R2698" i="27"/>
  <c r="S2698" i="27"/>
  <c r="H2699" i="27"/>
  <c r="I2699" i="27"/>
  <c r="J2699" i="27"/>
  <c r="K2699" i="27"/>
  <c r="L2699" i="27"/>
  <c r="M2699" i="27"/>
  <c r="N2699" i="27"/>
  <c r="O2699" i="27"/>
  <c r="P2699" i="27"/>
  <c r="Q2699" i="27"/>
  <c r="R2699" i="27"/>
  <c r="S2699" i="27"/>
  <c r="H2700" i="27"/>
  <c r="I2700" i="27"/>
  <c r="J2700" i="27"/>
  <c r="K2700" i="27"/>
  <c r="L2700" i="27"/>
  <c r="M2700" i="27"/>
  <c r="N2700" i="27"/>
  <c r="O2700" i="27"/>
  <c r="P2700" i="27"/>
  <c r="Q2700" i="27"/>
  <c r="R2700" i="27"/>
  <c r="S2700" i="27"/>
  <c r="H2701" i="27"/>
  <c r="I2701" i="27"/>
  <c r="J2701" i="27"/>
  <c r="K2701" i="27"/>
  <c r="L2701" i="27"/>
  <c r="M2701" i="27"/>
  <c r="N2701" i="27"/>
  <c r="O2701" i="27"/>
  <c r="P2701" i="27"/>
  <c r="Q2701" i="27"/>
  <c r="R2701" i="27"/>
  <c r="S2701" i="27"/>
  <c r="H2702" i="27"/>
  <c r="I2702" i="27"/>
  <c r="J2702" i="27"/>
  <c r="K2702" i="27"/>
  <c r="L2702" i="27"/>
  <c r="M2702" i="27"/>
  <c r="N2702" i="27"/>
  <c r="O2702" i="27"/>
  <c r="P2702" i="27"/>
  <c r="Q2702" i="27"/>
  <c r="R2702" i="27"/>
  <c r="S2702" i="27"/>
  <c r="H2703" i="27"/>
  <c r="I2703" i="27"/>
  <c r="J2703" i="27"/>
  <c r="K2703" i="27"/>
  <c r="L2703" i="27"/>
  <c r="M2703" i="27"/>
  <c r="N2703" i="27"/>
  <c r="O2703" i="27"/>
  <c r="P2703" i="27"/>
  <c r="Q2703" i="27"/>
  <c r="R2703" i="27"/>
  <c r="S2703" i="27"/>
  <c r="H2704" i="27"/>
  <c r="I2704" i="27"/>
  <c r="J2704" i="27"/>
  <c r="K2704" i="27"/>
  <c r="L2704" i="27"/>
  <c r="M2704" i="27"/>
  <c r="N2704" i="27"/>
  <c r="O2704" i="27"/>
  <c r="P2704" i="27"/>
  <c r="Q2704" i="27"/>
  <c r="R2704" i="27"/>
  <c r="S2704" i="27"/>
  <c r="H2705" i="27"/>
  <c r="I2705" i="27"/>
  <c r="J2705" i="27"/>
  <c r="K2705" i="27"/>
  <c r="L2705" i="27"/>
  <c r="M2705" i="27"/>
  <c r="N2705" i="27"/>
  <c r="O2705" i="27"/>
  <c r="P2705" i="27"/>
  <c r="Q2705" i="27"/>
  <c r="R2705" i="27"/>
  <c r="S2705" i="27"/>
  <c r="H2706" i="27"/>
  <c r="I2706" i="27"/>
  <c r="J2706" i="27"/>
  <c r="K2706" i="27"/>
  <c r="L2706" i="27"/>
  <c r="M2706" i="27"/>
  <c r="N2706" i="27"/>
  <c r="O2706" i="27"/>
  <c r="P2706" i="27"/>
  <c r="Q2706" i="27"/>
  <c r="R2706" i="27"/>
  <c r="S2706" i="27"/>
  <c r="H2707" i="27"/>
  <c r="I2707" i="27"/>
  <c r="J2707" i="27"/>
  <c r="K2707" i="27"/>
  <c r="L2707" i="27"/>
  <c r="M2707" i="27"/>
  <c r="N2707" i="27"/>
  <c r="O2707" i="27"/>
  <c r="P2707" i="27"/>
  <c r="Q2707" i="27"/>
  <c r="R2707" i="27"/>
  <c r="S2707" i="27"/>
  <c r="H2708" i="27"/>
  <c r="I2708" i="27"/>
  <c r="J2708" i="27"/>
  <c r="K2708" i="27"/>
  <c r="L2708" i="27"/>
  <c r="M2708" i="27"/>
  <c r="N2708" i="27"/>
  <c r="O2708" i="27"/>
  <c r="P2708" i="27"/>
  <c r="Q2708" i="27"/>
  <c r="R2708" i="27"/>
  <c r="S2708" i="27"/>
  <c r="H2709" i="27"/>
  <c r="I2709" i="27"/>
  <c r="J2709" i="27"/>
  <c r="K2709" i="27"/>
  <c r="L2709" i="27"/>
  <c r="M2709" i="27"/>
  <c r="N2709" i="27"/>
  <c r="O2709" i="27"/>
  <c r="P2709" i="27"/>
  <c r="Q2709" i="27"/>
  <c r="R2709" i="27"/>
  <c r="S2709" i="27"/>
  <c r="H2710" i="27"/>
  <c r="I2710" i="27"/>
  <c r="J2710" i="27"/>
  <c r="K2710" i="27"/>
  <c r="L2710" i="27"/>
  <c r="M2710" i="27"/>
  <c r="N2710" i="27"/>
  <c r="O2710" i="27"/>
  <c r="P2710" i="27"/>
  <c r="Q2710" i="27"/>
  <c r="R2710" i="27"/>
  <c r="S2710" i="27"/>
  <c r="H2711" i="27"/>
  <c r="I2711" i="27"/>
  <c r="J2711" i="27"/>
  <c r="K2711" i="27"/>
  <c r="L2711" i="27"/>
  <c r="M2711" i="27"/>
  <c r="N2711" i="27"/>
  <c r="O2711" i="27"/>
  <c r="P2711" i="27"/>
  <c r="Q2711" i="27"/>
  <c r="R2711" i="27"/>
  <c r="S2711" i="27"/>
  <c r="H2712" i="27"/>
  <c r="I2712" i="27"/>
  <c r="J2712" i="27"/>
  <c r="K2712" i="27"/>
  <c r="L2712" i="27"/>
  <c r="M2712" i="27"/>
  <c r="N2712" i="27"/>
  <c r="O2712" i="27"/>
  <c r="P2712" i="27"/>
  <c r="Q2712" i="27"/>
  <c r="R2712" i="27"/>
  <c r="S2712" i="27"/>
  <c r="H2713" i="27"/>
  <c r="I2713" i="27"/>
  <c r="J2713" i="27"/>
  <c r="K2713" i="27"/>
  <c r="L2713" i="27"/>
  <c r="M2713" i="27"/>
  <c r="N2713" i="27"/>
  <c r="O2713" i="27"/>
  <c r="P2713" i="27"/>
  <c r="Q2713" i="27"/>
  <c r="R2713" i="27"/>
  <c r="S2713" i="27"/>
  <c r="H2714" i="27"/>
  <c r="I2714" i="27"/>
  <c r="J2714" i="27"/>
  <c r="K2714" i="27"/>
  <c r="L2714" i="27"/>
  <c r="M2714" i="27"/>
  <c r="N2714" i="27"/>
  <c r="O2714" i="27"/>
  <c r="P2714" i="27"/>
  <c r="Q2714" i="27"/>
  <c r="R2714" i="27"/>
  <c r="S2714" i="27"/>
  <c r="H2715" i="27"/>
  <c r="I2715" i="27"/>
  <c r="J2715" i="27"/>
  <c r="K2715" i="27"/>
  <c r="L2715" i="27"/>
  <c r="M2715" i="27"/>
  <c r="N2715" i="27"/>
  <c r="O2715" i="27"/>
  <c r="P2715" i="27"/>
  <c r="Q2715" i="27"/>
  <c r="R2715" i="27"/>
  <c r="S2715" i="27"/>
  <c r="H2716" i="27"/>
  <c r="I2716" i="27"/>
  <c r="J2716" i="27"/>
  <c r="K2716" i="27"/>
  <c r="L2716" i="27"/>
  <c r="M2716" i="27"/>
  <c r="N2716" i="27"/>
  <c r="O2716" i="27"/>
  <c r="P2716" i="27"/>
  <c r="Q2716" i="27"/>
  <c r="R2716" i="27"/>
  <c r="S2716" i="27"/>
  <c r="H2717" i="27"/>
  <c r="I2717" i="27"/>
  <c r="J2717" i="27"/>
  <c r="K2717" i="27"/>
  <c r="L2717" i="27"/>
  <c r="M2717" i="27"/>
  <c r="N2717" i="27"/>
  <c r="O2717" i="27"/>
  <c r="P2717" i="27"/>
  <c r="Q2717" i="27"/>
  <c r="R2717" i="27"/>
  <c r="S2717" i="27"/>
  <c r="H2718" i="27"/>
  <c r="I2718" i="27"/>
  <c r="J2718" i="27"/>
  <c r="K2718" i="27"/>
  <c r="L2718" i="27"/>
  <c r="M2718" i="27"/>
  <c r="N2718" i="27"/>
  <c r="O2718" i="27"/>
  <c r="P2718" i="27"/>
  <c r="Q2718" i="27"/>
  <c r="R2718" i="27"/>
  <c r="S2718" i="27"/>
  <c r="H2719" i="27"/>
  <c r="I2719" i="27"/>
  <c r="J2719" i="27"/>
  <c r="K2719" i="27"/>
  <c r="L2719" i="27"/>
  <c r="M2719" i="27"/>
  <c r="N2719" i="27"/>
  <c r="O2719" i="27"/>
  <c r="P2719" i="27"/>
  <c r="Q2719" i="27"/>
  <c r="R2719" i="27"/>
  <c r="S2719" i="27"/>
  <c r="H2720" i="27"/>
  <c r="I2720" i="27"/>
  <c r="J2720" i="27"/>
  <c r="K2720" i="27"/>
  <c r="L2720" i="27"/>
  <c r="M2720" i="27"/>
  <c r="N2720" i="27"/>
  <c r="O2720" i="27"/>
  <c r="P2720" i="27"/>
  <c r="Q2720" i="27"/>
  <c r="R2720" i="27"/>
  <c r="S2720" i="27"/>
  <c r="H2721" i="27"/>
  <c r="I2721" i="27"/>
  <c r="J2721" i="27"/>
  <c r="K2721" i="27"/>
  <c r="L2721" i="27"/>
  <c r="M2721" i="27"/>
  <c r="N2721" i="27"/>
  <c r="O2721" i="27"/>
  <c r="P2721" i="27"/>
  <c r="Q2721" i="27"/>
  <c r="R2721" i="27"/>
  <c r="S2721" i="27"/>
  <c r="H2722" i="27"/>
  <c r="I2722" i="27"/>
  <c r="J2722" i="27"/>
  <c r="K2722" i="27"/>
  <c r="L2722" i="27"/>
  <c r="M2722" i="27"/>
  <c r="N2722" i="27"/>
  <c r="O2722" i="27"/>
  <c r="P2722" i="27"/>
  <c r="Q2722" i="27"/>
  <c r="R2722" i="27"/>
  <c r="S2722" i="27"/>
  <c r="H2723" i="27"/>
  <c r="I2723" i="27"/>
  <c r="J2723" i="27"/>
  <c r="K2723" i="27"/>
  <c r="L2723" i="27"/>
  <c r="M2723" i="27"/>
  <c r="N2723" i="27"/>
  <c r="O2723" i="27"/>
  <c r="P2723" i="27"/>
  <c r="Q2723" i="27"/>
  <c r="R2723" i="27"/>
  <c r="S2723" i="27"/>
  <c r="H2724" i="27"/>
  <c r="I2724" i="27"/>
  <c r="J2724" i="27"/>
  <c r="K2724" i="27"/>
  <c r="L2724" i="27"/>
  <c r="M2724" i="27"/>
  <c r="N2724" i="27"/>
  <c r="O2724" i="27"/>
  <c r="P2724" i="27"/>
  <c r="Q2724" i="27"/>
  <c r="R2724" i="27"/>
  <c r="S2724" i="27"/>
  <c r="H2725" i="27"/>
  <c r="I2725" i="27"/>
  <c r="J2725" i="27"/>
  <c r="K2725" i="27"/>
  <c r="L2725" i="27"/>
  <c r="M2725" i="27"/>
  <c r="N2725" i="27"/>
  <c r="O2725" i="27"/>
  <c r="P2725" i="27"/>
  <c r="Q2725" i="27"/>
  <c r="R2725" i="27"/>
  <c r="S2725" i="27"/>
  <c r="H2726" i="27"/>
  <c r="I2726" i="27"/>
  <c r="J2726" i="27"/>
  <c r="K2726" i="27"/>
  <c r="L2726" i="27"/>
  <c r="M2726" i="27"/>
  <c r="N2726" i="27"/>
  <c r="O2726" i="27"/>
  <c r="P2726" i="27"/>
  <c r="Q2726" i="27"/>
  <c r="R2726" i="27"/>
  <c r="S2726" i="27"/>
  <c r="H2727" i="27"/>
  <c r="I2727" i="27"/>
  <c r="J2727" i="27"/>
  <c r="K2727" i="27"/>
  <c r="L2727" i="27"/>
  <c r="M2727" i="27"/>
  <c r="N2727" i="27"/>
  <c r="O2727" i="27"/>
  <c r="P2727" i="27"/>
  <c r="Q2727" i="27"/>
  <c r="R2727" i="27"/>
  <c r="S2727" i="27"/>
  <c r="H2728" i="27"/>
  <c r="I2728" i="27"/>
  <c r="J2728" i="27"/>
  <c r="K2728" i="27"/>
  <c r="L2728" i="27"/>
  <c r="M2728" i="27"/>
  <c r="N2728" i="27"/>
  <c r="O2728" i="27"/>
  <c r="P2728" i="27"/>
  <c r="Q2728" i="27"/>
  <c r="R2728" i="27"/>
  <c r="S2728" i="27"/>
  <c r="H2729" i="27"/>
  <c r="I2729" i="27"/>
  <c r="J2729" i="27"/>
  <c r="K2729" i="27"/>
  <c r="L2729" i="27"/>
  <c r="M2729" i="27"/>
  <c r="N2729" i="27"/>
  <c r="O2729" i="27"/>
  <c r="P2729" i="27"/>
  <c r="Q2729" i="27"/>
  <c r="R2729" i="27"/>
  <c r="S2729" i="27"/>
  <c r="H2730" i="27"/>
  <c r="I2730" i="27"/>
  <c r="J2730" i="27"/>
  <c r="K2730" i="27"/>
  <c r="L2730" i="27"/>
  <c r="M2730" i="27"/>
  <c r="N2730" i="27"/>
  <c r="O2730" i="27"/>
  <c r="P2730" i="27"/>
  <c r="Q2730" i="27"/>
  <c r="R2730" i="27"/>
  <c r="S2730" i="27"/>
  <c r="H2731" i="27"/>
  <c r="I2731" i="27"/>
  <c r="J2731" i="27"/>
  <c r="K2731" i="27"/>
  <c r="L2731" i="27"/>
  <c r="M2731" i="27"/>
  <c r="N2731" i="27"/>
  <c r="O2731" i="27"/>
  <c r="P2731" i="27"/>
  <c r="Q2731" i="27"/>
  <c r="R2731" i="27"/>
  <c r="S2731" i="27"/>
  <c r="H2732" i="27"/>
  <c r="I2732" i="27"/>
  <c r="J2732" i="27"/>
  <c r="K2732" i="27"/>
  <c r="L2732" i="27"/>
  <c r="M2732" i="27"/>
  <c r="N2732" i="27"/>
  <c r="O2732" i="27"/>
  <c r="P2732" i="27"/>
  <c r="Q2732" i="27"/>
  <c r="R2732" i="27"/>
  <c r="S2732" i="27"/>
  <c r="H2733" i="27"/>
  <c r="I2733" i="27"/>
  <c r="J2733" i="27"/>
  <c r="K2733" i="27"/>
  <c r="L2733" i="27"/>
  <c r="M2733" i="27"/>
  <c r="N2733" i="27"/>
  <c r="O2733" i="27"/>
  <c r="P2733" i="27"/>
  <c r="Q2733" i="27"/>
  <c r="R2733" i="27"/>
  <c r="S2733" i="27"/>
  <c r="H2734" i="27"/>
  <c r="I2734" i="27"/>
  <c r="J2734" i="27"/>
  <c r="K2734" i="27"/>
  <c r="L2734" i="27"/>
  <c r="M2734" i="27"/>
  <c r="N2734" i="27"/>
  <c r="O2734" i="27"/>
  <c r="P2734" i="27"/>
  <c r="Q2734" i="27"/>
  <c r="R2734" i="27"/>
  <c r="S2734" i="27"/>
  <c r="H2735" i="27"/>
  <c r="I2735" i="27"/>
  <c r="J2735" i="27"/>
  <c r="K2735" i="27"/>
  <c r="L2735" i="27"/>
  <c r="M2735" i="27"/>
  <c r="N2735" i="27"/>
  <c r="O2735" i="27"/>
  <c r="P2735" i="27"/>
  <c r="Q2735" i="27"/>
  <c r="R2735" i="27"/>
  <c r="S2735" i="27"/>
  <c r="H2736" i="27"/>
  <c r="I2736" i="27"/>
  <c r="J2736" i="27"/>
  <c r="K2736" i="27"/>
  <c r="L2736" i="27"/>
  <c r="M2736" i="27"/>
  <c r="N2736" i="27"/>
  <c r="O2736" i="27"/>
  <c r="P2736" i="27"/>
  <c r="Q2736" i="27"/>
  <c r="R2736" i="27"/>
  <c r="S2736" i="27"/>
  <c r="H2737" i="27"/>
  <c r="I2737" i="27"/>
  <c r="J2737" i="27"/>
  <c r="K2737" i="27"/>
  <c r="L2737" i="27"/>
  <c r="M2737" i="27"/>
  <c r="N2737" i="27"/>
  <c r="O2737" i="27"/>
  <c r="P2737" i="27"/>
  <c r="Q2737" i="27"/>
  <c r="R2737" i="27"/>
  <c r="S2737" i="27"/>
  <c r="H2738" i="27"/>
  <c r="I2738" i="27"/>
  <c r="J2738" i="27"/>
  <c r="K2738" i="27"/>
  <c r="L2738" i="27"/>
  <c r="M2738" i="27"/>
  <c r="N2738" i="27"/>
  <c r="O2738" i="27"/>
  <c r="P2738" i="27"/>
  <c r="Q2738" i="27"/>
  <c r="R2738" i="27"/>
  <c r="S2738" i="27"/>
  <c r="H2739" i="27"/>
  <c r="I2739" i="27"/>
  <c r="J2739" i="27"/>
  <c r="K2739" i="27"/>
  <c r="L2739" i="27"/>
  <c r="M2739" i="27"/>
  <c r="N2739" i="27"/>
  <c r="O2739" i="27"/>
  <c r="P2739" i="27"/>
  <c r="Q2739" i="27"/>
  <c r="R2739" i="27"/>
  <c r="S2739" i="27"/>
  <c r="H2740" i="27"/>
  <c r="I2740" i="27"/>
  <c r="J2740" i="27"/>
  <c r="K2740" i="27"/>
  <c r="L2740" i="27"/>
  <c r="M2740" i="27"/>
  <c r="N2740" i="27"/>
  <c r="O2740" i="27"/>
  <c r="P2740" i="27"/>
  <c r="Q2740" i="27"/>
  <c r="R2740" i="27"/>
  <c r="S2740" i="27"/>
  <c r="H2741" i="27"/>
  <c r="I2741" i="27"/>
  <c r="J2741" i="27"/>
  <c r="K2741" i="27"/>
  <c r="L2741" i="27"/>
  <c r="M2741" i="27"/>
  <c r="N2741" i="27"/>
  <c r="O2741" i="27"/>
  <c r="P2741" i="27"/>
  <c r="Q2741" i="27"/>
  <c r="R2741" i="27"/>
  <c r="S2741" i="27"/>
  <c r="H2742" i="27"/>
  <c r="I2742" i="27"/>
  <c r="J2742" i="27"/>
  <c r="K2742" i="27"/>
  <c r="L2742" i="27"/>
  <c r="M2742" i="27"/>
  <c r="N2742" i="27"/>
  <c r="O2742" i="27"/>
  <c r="P2742" i="27"/>
  <c r="Q2742" i="27"/>
  <c r="R2742" i="27"/>
  <c r="S2742" i="27"/>
  <c r="H2743" i="27"/>
  <c r="I2743" i="27"/>
  <c r="J2743" i="27"/>
  <c r="K2743" i="27"/>
  <c r="L2743" i="27"/>
  <c r="M2743" i="27"/>
  <c r="N2743" i="27"/>
  <c r="O2743" i="27"/>
  <c r="P2743" i="27"/>
  <c r="Q2743" i="27"/>
  <c r="R2743" i="27"/>
  <c r="S2743" i="27"/>
  <c r="H2744" i="27"/>
  <c r="I2744" i="27"/>
  <c r="J2744" i="27"/>
  <c r="K2744" i="27"/>
  <c r="L2744" i="27"/>
  <c r="M2744" i="27"/>
  <c r="N2744" i="27"/>
  <c r="O2744" i="27"/>
  <c r="P2744" i="27"/>
  <c r="Q2744" i="27"/>
  <c r="R2744" i="27"/>
  <c r="S2744" i="27"/>
  <c r="H2745" i="27"/>
  <c r="I2745" i="27"/>
  <c r="J2745" i="27"/>
  <c r="K2745" i="27"/>
  <c r="L2745" i="27"/>
  <c r="M2745" i="27"/>
  <c r="N2745" i="27"/>
  <c r="O2745" i="27"/>
  <c r="P2745" i="27"/>
  <c r="Q2745" i="27"/>
  <c r="R2745" i="27"/>
  <c r="S2745" i="27"/>
  <c r="H2746" i="27"/>
  <c r="I2746" i="27"/>
  <c r="J2746" i="27"/>
  <c r="K2746" i="27"/>
  <c r="L2746" i="27"/>
  <c r="M2746" i="27"/>
  <c r="N2746" i="27"/>
  <c r="O2746" i="27"/>
  <c r="P2746" i="27"/>
  <c r="Q2746" i="27"/>
  <c r="R2746" i="27"/>
  <c r="S2746" i="27"/>
  <c r="H2747" i="27"/>
  <c r="I2747" i="27"/>
  <c r="J2747" i="27"/>
  <c r="K2747" i="27"/>
  <c r="L2747" i="27"/>
  <c r="M2747" i="27"/>
  <c r="N2747" i="27"/>
  <c r="O2747" i="27"/>
  <c r="P2747" i="27"/>
  <c r="Q2747" i="27"/>
  <c r="R2747" i="27"/>
  <c r="S2747" i="27"/>
  <c r="H2748" i="27"/>
  <c r="I2748" i="27"/>
  <c r="J2748" i="27"/>
  <c r="K2748" i="27"/>
  <c r="L2748" i="27"/>
  <c r="M2748" i="27"/>
  <c r="N2748" i="27"/>
  <c r="O2748" i="27"/>
  <c r="P2748" i="27"/>
  <c r="Q2748" i="27"/>
  <c r="R2748" i="27"/>
  <c r="S2748" i="27"/>
  <c r="H2749" i="27"/>
  <c r="I2749" i="27"/>
  <c r="J2749" i="27"/>
  <c r="K2749" i="27"/>
  <c r="L2749" i="27"/>
  <c r="M2749" i="27"/>
  <c r="N2749" i="27"/>
  <c r="O2749" i="27"/>
  <c r="P2749" i="27"/>
  <c r="Q2749" i="27"/>
  <c r="R2749" i="27"/>
  <c r="S2749" i="27"/>
  <c r="H2750" i="27"/>
  <c r="I2750" i="27"/>
  <c r="J2750" i="27"/>
  <c r="K2750" i="27"/>
  <c r="L2750" i="27"/>
  <c r="M2750" i="27"/>
  <c r="N2750" i="27"/>
  <c r="O2750" i="27"/>
  <c r="P2750" i="27"/>
  <c r="Q2750" i="27"/>
  <c r="R2750" i="27"/>
  <c r="S2750" i="27"/>
  <c r="H2751" i="27"/>
  <c r="I2751" i="27"/>
  <c r="J2751" i="27"/>
  <c r="K2751" i="27"/>
  <c r="L2751" i="27"/>
  <c r="M2751" i="27"/>
  <c r="N2751" i="27"/>
  <c r="O2751" i="27"/>
  <c r="P2751" i="27"/>
  <c r="Q2751" i="27"/>
  <c r="R2751" i="27"/>
  <c r="S2751" i="27"/>
  <c r="H2752" i="27"/>
  <c r="I2752" i="27"/>
  <c r="J2752" i="27"/>
  <c r="K2752" i="27"/>
  <c r="L2752" i="27"/>
  <c r="M2752" i="27"/>
  <c r="N2752" i="27"/>
  <c r="O2752" i="27"/>
  <c r="P2752" i="27"/>
  <c r="Q2752" i="27"/>
  <c r="R2752" i="27"/>
  <c r="S2752" i="27"/>
  <c r="H2753" i="27"/>
  <c r="I2753" i="27"/>
  <c r="J2753" i="27"/>
  <c r="K2753" i="27"/>
  <c r="L2753" i="27"/>
  <c r="M2753" i="27"/>
  <c r="N2753" i="27"/>
  <c r="O2753" i="27"/>
  <c r="P2753" i="27"/>
  <c r="Q2753" i="27"/>
  <c r="R2753" i="27"/>
  <c r="S2753" i="27"/>
  <c r="H2754" i="27"/>
  <c r="I2754" i="27"/>
  <c r="J2754" i="27"/>
  <c r="K2754" i="27"/>
  <c r="L2754" i="27"/>
  <c r="M2754" i="27"/>
  <c r="N2754" i="27"/>
  <c r="O2754" i="27"/>
  <c r="P2754" i="27"/>
  <c r="Q2754" i="27"/>
  <c r="R2754" i="27"/>
  <c r="S2754" i="27"/>
  <c r="H2755" i="27"/>
  <c r="I2755" i="27"/>
  <c r="J2755" i="27"/>
  <c r="K2755" i="27"/>
  <c r="L2755" i="27"/>
  <c r="M2755" i="27"/>
  <c r="N2755" i="27"/>
  <c r="O2755" i="27"/>
  <c r="P2755" i="27"/>
  <c r="Q2755" i="27"/>
  <c r="R2755" i="27"/>
  <c r="S2755" i="27"/>
  <c r="H2756" i="27"/>
  <c r="I2756" i="27"/>
  <c r="J2756" i="27"/>
  <c r="K2756" i="27"/>
  <c r="L2756" i="27"/>
  <c r="M2756" i="27"/>
  <c r="N2756" i="27"/>
  <c r="O2756" i="27"/>
  <c r="P2756" i="27"/>
  <c r="Q2756" i="27"/>
  <c r="R2756" i="27"/>
  <c r="S2756" i="27"/>
  <c r="H2757" i="27"/>
  <c r="I2757" i="27"/>
  <c r="J2757" i="27"/>
  <c r="K2757" i="27"/>
  <c r="L2757" i="27"/>
  <c r="M2757" i="27"/>
  <c r="N2757" i="27"/>
  <c r="O2757" i="27"/>
  <c r="P2757" i="27"/>
  <c r="Q2757" i="27"/>
  <c r="R2757" i="27"/>
  <c r="S2757" i="27"/>
  <c r="H2758" i="27"/>
  <c r="I2758" i="27"/>
  <c r="J2758" i="27"/>
  <c r="K2758" i="27"/>
  <c r="L2758" i="27"/>
  <c r="M2758" i="27"/>
  <c r="N2758" i="27"/>
  <c r="O2758" i="27"/>
  <c r="P2758" i="27"/>
  <c r="Q2758" i="27"/>
  <c r="R2758" i="27"/>
  <c r="S2758" i="27"/>
  <c r="H2759" i="27"/>
  <c r="I2759" i="27"/>
  <c r="J2759" i="27"/>
  <c r="K2759" i="27"/>
  <c r="L2759" i="27"/>
  <c r="M2759" i="27"/>
  <c r="N2759" i="27"/>
  <c r="O2759" i="27"/>
  <c r="P2759" i="27"/>
  <c r="Q2759" i="27"/>
  <c r="R2759" i="27"/>
  <c r="S2759" i="27"/>
  <c r="H2760" i="27"/>
  <c r="I2760" i="27"/>
  <c r="J2760" i="27"/>
  <c r="K2760" i="27"/>
  <c r="L2760" i="27"/>
  <c r="M2760" i="27"/>
  <c r="N2760" i="27"/>
  <c r="O2760" i="27"/>
  <c r="P2760" i="27"/>
  <c r="Q2760" i="27"/>
  <c r="R2760" i="27"/>
  <c r="S2760" i="27"/>
  <c r="H2761" i="27"/>
  <c r="I2761" i="27"/>
  <c r="J2761" i="27"/>
  <c r="K2761" i="27"/>
  <c r="L2761" i="27"/>
  <c r="M2761" i="27"/>
  <c r="N2761" i="27"/>
  <c r="O2761" i="27"/>
  <c r="P2761" i="27"/>
  <c r="Q2761" i="27"/>
  <c r="R2761" i="27"/>
  <c r="S2761" i="27"/>
  <c r="H2762" i="27"/>
  <c r="I2762" i="27"/>
  <c r="J2762" i="27"/>
  <c r="K2762" i="27"/>
  <c r="L2762" i="27"/>
  <c r="M2762" i="27"/>
  <c r="N2762" i="27"/>
  <c r="O2762" i="27"/>
  <c r="P2762" i="27"/>
  <c r="Q2762" i="27"/>
  <c r="R2762" i="27"/>
  <c r="S2762" i="27"/>
  <c r="H2763" i="27"/>
  <c r="I2763" i="27"/>
  <c r="J2763" i="27"/>
  <c r="K2763" i="27"/>
  <c r="L2763" i="27"/>
  <c r="M2763" i="27"/>
  <c r="N2763" i="27"/>
  <c r="O2763" i="27"/>
  <c r="P2763" i="27"/>
  <c r="Q2763" i="27"/>
  <c r="R2763" i="27"/>
  <c r="S2763" i="27"/>
  <c r="H2764" i="27"/>
  <c r="I2764" i="27"/>
  <c r="J2764" i="27"/>
  <c r="K2764" i="27"/>
  <c r="L2764" i="27"/>
  <c r="M2764" i="27"/>
  <c r="N2764" i="27"/>
  <c r="O2764" i="27"/>
  <c r="P2764" i="27"/>
  <c r="Q2764" i="27"/>
  <c r="R2764" i="27"/>
  <c r="S2764" i="27"/>
  <c r="H2765" i="27"/>
  <c r="I2765" i="27"/>
  <c r="J2765" i="27"/>
  <c r="K2765" i="27"/>
  <c r="L2765" i="27"/>
  <c r="M2765" i="27"/>
  <c r="N2765" i="27"/>
  <c r="O2765" i="27"/>
  <c r="P2765" i="27"/>
  <c r="Q2765" i="27"/>
  <c r="R2765" i="27"/>
  <c r="S2765" i="27"/>
  <c r="H2766" i="27"/>
  <c r="I2766" i="27"/>
  <c r="J2766" i="27"/>
  <c r="K2766" i="27"/>
  <c r="L2766" i="27"/>
  <c r="M2766" i="27"/>
  <c r="N2766" i="27"/>
  <c r="O2766" i="27"/>
  <c r="P2766" i="27"/>
  <c r="Q2766" i="27"/>
  <c r="R2766" i="27"/>
  <c r="S2766" i="27"/>
  <c r="H2767" i="27"/>
  <c r="I2767" i="27"/>
  <c r="J2767" i="27"/>
  <c r="K2767" i="27"/>
  <c r="L2767" i="27"/>
  <c r="M2767" i="27"/>
  <c r="N2767" i="27"/>
  <c r="O2767" i="27"/>
  <c r="P2767" i="27"/>
  <c r="Q2767" i="27"/>
  <c r="R2767" i="27"/>
  <c r="S2767" i="27"/>
  <c r="H2768" i="27"/>
  <c r="I2768" i="27"/>
  <c r="J2768" i="27"/>
  <c r="K2768" i="27"/>
  <c r="L2768" i="27"/>
  <c r="M2768" i="27"/>
  <c r="N2768" i="27"/>
  <c r="O2768" i="27"/>
  <c r="P2768" i="27"/>
  <c r="Q2768" i="27"/>
  <c r="R2768" i="27"/>
  <c r="S2768" i="27"/>
  <c r="H2769" i="27"/>
  <c r="I2769" i="27"/>
  <c r="J2769" i="27"/>
  <c r="K2769" i="27"/>
  <c r="L2769" i="27"/>
  <c r="M2769" i="27"/>
  <c r="N2769" i="27"/>
  <c r="O2769" i="27"/>
  <c r="P2769" i="27"/>
  <c r="Q2769" i="27"/>
  <c r="R2769" i="27"/>
  <c r="S2769" i="27"/>
  <c r="H2770" i="27"/>
  <c r="I2770" i="27"/>
  <c r="J2770" i="27"/>
  <c r="K2770" i="27"/>
  <c r="L2770" i="27"/>
  <c r="M2770" i="27"/>
  <c r="N2770" i="27"/>
  <c r="O2770" i="27"/>
  <c r="P2770" i="27"/>
  <c r="Q2770" i="27"/>
  <c r="R2770" i="27"/>
  <c r="S2770" i="27"/>
  <c r="H2771" i="27"/>
  <c r="I2771" i="27"/>
  <c r="J2771" i="27"/>
  <c r="K2771" i="27"/>
  <c r="L2771" i="27"/>
  <c r="M2771" i="27"/>
  <c r="N2771" i="27"/>
  <c r="O2771" i="27"/>
  <c r="P2771" i="27"/>
  <c r="Q2771" i="27"/>
  <c r="R2771" i="27"/>
  <c r="S2771" i="27"/>
  <c r="H2772" i="27"/>
  <c r="I2772" i="27"/>
  <c r="J2772" i="27"/>
  <c r="K2772" i="27"/>
  <c r="L2772" i="27"/>
  <c r="M2772" i="27"/>
  <c r="N2772" i="27"/>
  <c r="O2772" i="27"/>
  <c r="P2772" i="27"/>
  <c r="Q2772" i="27"/>
  <c r="R2772" i="27"/>
  <c r="S2772" i="27"/>
  <c r="H2773" i="27"/>
  <c r="I2773" i="27"/>
  <c r="J2773" i="27"/>
  <c r="K2773" i="27"/>
  <c r="L2773" i="27"/>
  <c r="M2773" i="27"/>
  <c r="N2773" i="27"/>
  <c r="O2773" i="27"/>
  <c r="P2773" i="27"/>
  <c r="Q2773" i="27"/>
  <c r="R2773" i="27"/>
  <c r="S2773" i="27"/>
  <c r="H2774" i="27"/>
  <c r="I2774" i="27"/>
  <c r="J2774" i="27"/>
  <c r="K2774" i="27"/>
  <c r="L2774" i="27"/>
  <c r="M2774" i="27"/>
  <c r="N2774" i="27"/>
  <c r="O2774" i="27"/>
  <c r="P2774" i="27"/>
  <c r="Q2774" i="27"/>
  <c r="R2774" i="27"/>
  <c r="S2774" i="27"/>
  <c r="H2775" i="27"/>
  <c r="I2775" i="27"/>
  <c r="J2775" i="27"/>
  <c r="K2775" i="27"/>
  <c r="L2775" i="27"/>
  <c r="M2775" i="27"/>
  <c r="N2775" i="27"/>
  <c r="O2775" i="27"/>
  <c r="P2775" i="27"/>
  <c r="Q2775" i="27"/>
  <c r="R2775" i="27"/>
  <c r="S2775" i="27"/>
  <c r="H2776" i="27"/>
  <c r="I2776" i="27"/>
  <c r="J2776" i="27"/>
  <c r="K2776" i="27"/>
  <c r="L2776" i="27"/>
  <c r="M2776" i="27"/>
  <c r="N2776" i="27"/>
  <c r="O2776" i="27"/>
  <c r="P2776" i="27"/>
  <c r="Q2776" i="27"/>
  <c r="R2776" i="27"/>
  <c r="S2776" i="27"/>
  <c r="H2777" i="27"/>
  <c r="I2777" i="27"/>
  <c r="J2777" i="27"/>
  <c r="K2777" i="27"/>
  <c r="L2777" i="27"/>
  <c r="M2777" i="27"/>
  <c r="N2777" i="27"/>
  <c r="O2777" i="27"/>
  <c r="P2777" i="27"/>
  <c r="Q2777" i="27"/>
  <c r="R2777" i="27"/>
  <c r="S2777" i="27"/>
  <c r="H2778" i="27"/>
  <c r="I2778" i="27"/>
  <c r="J2778" i="27"/>
  <c r="K2778" i="27"/>
  <c r="L2778" i="27"/>
  <c r="M2778" i="27"/>
  <c r="N2778" i="27"/>
  <c r="O2778" i="27"/>
  <c r="P2778" i="27"/>
  <c r="Q2778" i="27"/>
  <c r="R2778" i="27"/>
  <c r="S2778" i="27"/>
  <c r="H2779" i="27"/>
  <c r="I2779" i="27"/>
  <c r="J2779" i="27"/>
  <c r="K2779" i="27"/>
  <c r="L2779" i="27"/>
  <c r="M2779" i="27"/>
  <c r="N2779" i="27"/>
  <c r="O2779" i="27"/>
  <c r="P2779" i="27"/>
  <c r="Q2779" i="27"/>
  <c r="R2779" i="27"/>
  <c r="S2779" i="27"/>
  <c r="H2780" i="27"/>
  <c r="I2780" i="27"/>
  <c r="J2780" i="27"/>
  <c r="K2780" i="27"/>
  <c r="L2780" i="27"/>
  <c r="M2780" i="27"/>
  <c r="N2780" i="27"/>
  <c r="O2780" i="27"/>
  <c r="P2780" i="27"/>
  <c r="Q2780" i="27"/>
  <c r="R2780" i="27"/>
  <c r="S2780" i="27"/>
  <c r="H2781" i="27"/>
  <c r="I2781" i="27"/>
  <c r="J2781" i="27"/>
  <c r="K2781" i="27"/>
  <c r="L2781" i="27"/>
  <c r="M2781" i="27"/>
  <c r="N2781" i="27"/>
  <c r="O2781" i="27"/>
  <c r="P2781" i="27"/>
  <c r="Q2781" i="27"/>
  <c r="R2781" i="27"/>
  <c r="S2781" i="27"/>
  <c r="H2782" i="27"/>
  <c r="I2782" i="27"/>
  <c r="J2782" i="27"/>
  <c r="K2782" i="27"/>
  <c r="L2782" i="27"/>
  <c r="M2782" i="27"/>
  <c r="N2782" i="27"/>
  <c r="O2782" i="27"/>
  <c r="P2782" i="27"/>
  <c r="Q2782" i="27"/>
  <c r="R2782" i="27"/>
  <c r="S2782" i="27"/>
  <c r="H2783" i="27"/>
  <c r="I2783" i="27"/>
  <c r="J2783" i="27"/>
  <c r="K2783" i="27"/>
  <c r="L2783" i="27"/>
  <c r="M2783" i="27"/>
  <c r="N2783" i="27"/>
  <c r="O2783" i="27"/>
  <c r="P2783" i="27"/>
  <c r="Q2783" i="27"/>
  <c r="R2783" i="27"/>
  <c r="S2783" i="27"/>
  <c r="H2784" i="27"/>
  <c r="I2784" i="27"/>
  <c r="J2784" i="27"/>
  <c r="K2784" i="27"/>
  <c r="L2784" i="27"/>
  <c r="M2784" i="27"/>
  <c r="N2784" i="27"/>
  <c r="O2784" i="27"/>
  <c r="P2784" i="27"/>
  <c r="Q2784" i="27"/>
  <c r="R2784" i="27"/>
  <c r="S2784" i="27"/>
  <c r="H2785" i="27"/>
  <c r="I2785" i="27"/>
  <c r="J2785" i="27"/>
  <c r="K2785" i="27"/>
  <c r="L2785" i="27"/>
  <c r="M2785" i="27"/>
  <c r="N2785" i="27"/>
  <c r="O2785" i="27"/>
  <c r="P2785" i="27"/>
  <c r="Q2785" i="27"/>
  <c r="R2785" i="27"/>
  <c r="S2785" i="27"/>
  <c r="H2786" i="27"/>
  <c r="I2786" i="27"/>
  <c r="J2786" i="27"/>
  <c r="K2786" i="27"/>
  <c r="L2786" i="27"/>
  <c r="M2786" i="27"/>
  <c r="N2786" i="27"/>
  <c r="O2786" i="27"/>
  <c r="P2786" i="27"/>
  <c r="Q2786" i="27"/>
  <c r="R2786" i="27"/>
  <c r="S2786" i="27"/>
  <c r="H2787" i="27"/>
  <c r="I2787" i="27"/>
  <c r="J2787" i="27"/>
  <c r="K2787" i="27"/>
  <c r="L2787" i="27"/>
  <c r="M2787" i="27"/>
  <c r="N2787" i="27"/>
  <c r="O2787" i="27"/>
  <c r="P2787" i="27"/>
  <c r="Q2787" i="27"/>
  <c r="R2787" i="27"/>
  <c r="S2787" i="27"/>
  <c r="H2788" i="27"/>
  <c r="I2788" i="27"/>
  <c r="J2788" i="27"/>
  <c r="K2788" i="27"/>
  <c r="L2788" i="27"/>
  <c r="M2788" i="27"/>
  <c r="N2788" i="27"/>
  <c r="O2788" i="27"/>
  <c r="P2788" i="27"/>
  <c r="Q2788" i="27"/>
  <c r="R2788" i="27"/>
  <c r="S2788" i="27"/>
  <c r="H2789" i="27"/>
  <c r="I2789" i="27"/>
  <c r="J2789" i="27"/>
  <c r="K2789" i="27"/>
  <c r="L2789" i="27"/>
  <c r="M2789" i="27"/>
  <c r="N2789" i="27"/>
  <c r="O2789" i="27"/>
  <c r="P2789" i="27"/>
  <c r="Q2789" i="27"/>
  <c r="R2789" i="27"/>
  <c r="S2789" i="27"/>
  <c r="H2790" i="27"/>
  <c r="I2790" i="27"/>
  <c r="J2790" i="27"/>
  <c r="K2790" i="27"/>
  <c r="L2790" i="27"/>
  <c r="M2790" i="27"/>
  <c r="N2790" i="27"/>
  <c r="O2790" i="27"/>
  <c r="P2790" i="27"/>
  <c r="Q2790" i="27"/>
  <c r="R2790" i="27"/>
  <c r="S2790" i="27"/>
  <c r="H2791" i="27"/>
  <c r="I2791" i="27"/>
  <c r="J2791" i="27"/>
  <c r="K2791" i="27"/>
  <c r="L2791" i="27"/>
  <c r="M2791" i="27"/>
  <c r="N2791" i="27"/>
  <c r="O2791" i="27"/>
  <c r="P2791" i="27"/>
  <c r="Q2791" i="27"/>
  <c r="R2791" i="27"/>
  <c r="S2791" i="27"/>
  <c r="H2792" i="27"/>
  <c r="I2792" i="27"/>
  <c r="J2792" i="27"/>
  <c r="K2792" i="27"/>
  <c r="L2792" i="27"/>
  <c r="M2792" i="27"/>
  <c r="N2792" i="27"/>
  <c r="O2792" i="27"/>
  <c r="P2792" i="27"/>
  <c r="Q2792" i="27"/>
  <c r="R2792" i="27"/>
  <c r="S2792" i="27"/>
  <c r="H2793" i="27"/>
  <c r="I2793" i="27"/>
  <c r="J2793" i="27"/>
  <c r="K2793" i="27"/>
  <c r="L2793" i="27"/>
  <c r="M2793" i="27"/>
  <c r="N2793" i="27"/>
  <c r="O2793" i="27"/>
  <c r="P2793" i="27"/>
  <c r="Q2793" i="27"/>
  <c r="R2793" i="27"/>
  <c r="S2793" i="27"/>
  <c r="H2794" i="27"/>
  <c r="I2794" i="27"/>
  <c r="J2794" i="27"/>
  <c r="K2794" i="27"/>
  <c r="L2794" i="27"/>
  <c r="M2794" i="27"/>
  <c r="N2794" i="27"/>
  <c r="O2794" i="27"/>
  <c r="P2794" i="27"/>
  <c r="Q2794" i="27"/>
  <c r="R2794" i="27"/>
  <c r="S2794" i="27"/>
  <c r="H2795" i="27"/>
  <c r="I2795" i="27"/>
  <c r="J2795" i="27"/>
  <c r="K2795" i="27"/>
  <c r="L2795" i="27"/>
  <c r="M2795" i="27"/>
  <c r="N2795" i="27"/>
  <c r="O2795" i="27"/>
  <c r="P2795" i="27"/>
  <c r="Q2795" i="27"/>
  <c r="R2795" i="27"/>
  <c r="S2795" i="27"/>
  <c r="H2796" i="27"/>
  <c r="I2796" i="27"/>
  <c r="J2796" i="27"/>
  <c r="K2796" i="27"/>
  <c r="L2796" i="27"/>
  <c r="M2796" i="27"/>
  <c r="N2796" i="27"/>
  <c r="O2796" i="27"/>
  <c r="P2796" i="27"/>
  <c r="Q2796" i="27"/>
  <c r="R2796" i="27"/>
  <c r="S2796" i="27"/>
  <c r="H2797" i="27"/>
  <c r="I2797" i="27"/>
  <c r="J2797" i="27"/>
  <c r="K2797" i="27"/>
  <c r="L2797" i="27"/>
  <c r="M2797" i="27"/>
  <c r="N2797" i="27"/>
  <c r="O2797" i="27"/>
  <c r="P2797" i="27"/>
  <c r="Q2797" i="27"/>
  <c r="R2797" i="27"/>
  <c r="S2797" i="27"/>
  <c r="H2798" i="27"/>
  <c r="I2798" i="27"/>
  <c r="J2798" i="27"/>
  <c r="K2798" i="27"/>
  <c r="L2798" i="27"/>
  <c r="M2798" i="27"/>
  <c r="N2798" i="27"/>
  <c r="O2798" i="27"/>
  <c r="P2798" i="27"/>
  <c r="Q2798" i="27"/>
  <c r="R2798" i="27"/>
  <c r="S2798" i="27"/>
  <c r="H2799" i="27"/>
  <c r="I2799" i="27"/>
  <c r="J2799" i="27"/>
  <c r="K2799" i="27"/>
  <c r="L2799" i="27"/>
  <c r="M2799" i="27"/>
  <c r="N2799" i="27"/>
  <c r="O2799" i="27"/>
  <c r="P2799" i="27"/>
  <c r="Q2799" i="27"/>
  <c r="R2799" i="27"/>
  <c r="S2799" i="27"/>
  <c r="H2800" i="27"/>
  <c r="I2800" i="27"/>
  <c r="J2800" i="27"/>
  <c r="K2800" i="27"/>
  <c r="L2800" i="27"/>
  <c r="M2800" i="27"/>
  <c r="N2800" i="27"/>
  <c r="O2800" i="27"/>
  <c r="P2800" i="27"/>
  <c r="Q2800" i="27"/>
  <c r="R2800" i="27"/>
  <c r="S2800" i="27"/>
  <c r="H2801" i="27"/>
  <c r="I2801" i="27"/>
  <c r="J2801" i="27"/>
  <c r="K2801" i="27"/>
  <c r="L2801" i="27"/>
  <c r="M2801" i="27"/>
  <c r="N2801" i="27"/>
  <c r="O2801" i="27"/>
  <c r="P2801" i="27"/>
  <c r="Q2801" i="27"/>
  <c r="R2801" i="27"/>
  <c r="S2801" i="27"/>
  <c r="H2802" i="27"/>
  <c r="I2802" i="27"/>
  <c r="J2802" i="27"/>
  <c r="K2802" i="27"/>
  <c r="L2802" i="27"/>
  <c r="M2802" i="27"/>
  <c r="N2802" i="27"/>
  <c r="O2802" i="27"/>
  <c r="P2802" i="27"/>
  <c r="Q2802" i="27"/>
  <c r="R2802" i="27"/>
  <c r="S2802" i="27"/>
  <c r="H2803" i="27"/>
  <c r="I2803" i="27"/>
  <c r="J2803" i="27"/>
  <c r="K2803" i="27"/>
  <c r="L2803" i="27"/>
  <c r="M2803" i="27"/>
  <c r="N2803" i="27"/>
  <c r="O2803" i="27"/>
  <c r="P2803" i="27"/>
  <c r="Q2803" i="27"/>
  <c r="R2803" i="27"/>
  <c r="S2803" i="27"/>
  <c r="H2804" i="27"/>
  <c r="I2804" i="27"/>
  <c r="J2804" i="27"/>
  <c r="K2804" i="27"/>
  <c r="L2804" i="27"/>
  <c r="M2804" i="27"/>
  <c r="N2804" i="27"/>
  <c r="O2804" i="27"/>
  <c r="P2804" i="27"/>
  <c r="Q2804" i="27"/>
  <c r="R2804" i="27"/>
  <c r="S2804" i="27"/>
  <c r="H2805" i="27"/>
  <c r="I2805" i="27"/>
  <c r="J2805" i="27"/>
  <c r="K2805" i="27"/>
  <c r="L2805" i="27"/>
  <c r="M2805" i="27"/>
  <c r="N2805" i="27"/>
  <c r="O2805" i="27"/>
  <c r="P2805" i="27"/>
  <c r="Q2805" i="27"/>
  <c r="R2805" i="27"/>
  <c r="S2805" i="27"/>
  <c r="H2806" i="27"/>
  <c r="I2806" i="27"/>
  <c r="J2806" i="27"/>
  <c r="K2806" i="27"/>
  <c r="L2806" i="27"/>
  <c r="M2806" i="27"/>
  <c r="N2806" i="27"/>
  <c r="O2806" i="27"/>
  <c r="P2806" i="27"/>
  <c r="Q2806" i="27"/>
  <c r="R2806" i="27"/>
  <c r="S2806" i="27"/>
  <c r="H2807" i="27"/>
  <c r="I2807" i="27"/>
  <c r="J2807" i="27"/>
  <c r="K2807" i="27"/>
  <c r="L2807" i="27"/>
  <c r="M2807" i="27"/>
  <c r="N2807" i="27"/>
  <c r="O2807" i="27"/>
  <c r="P2807" i="27"/>
  <c r="Q2807" i="27"/>
  <c r="R2807" i="27"/>
  <c r="S2807" i="27"/>
  <c r="H2808" i="27"/>
  <c r="I2808" i="27"/>
  <c r="J2808" i="27"/>
  <c r="K2808" i="27"/>
  <c r="L2808" i="27"/>
  <c r="M2808" i="27"/>
  <c r="N2808" i="27"/>
  <c r="O2808" i="27"/>
  <c r="P2808" i="27"/>
  <c r="Q2808" i="27"/>
  <c r="R2808" i="27"/>
  <c r="S2808" i="27"/>
  <c r="H2809" i="27"/>
  <c r="I2809" i="27"/>
  <c r="J2809" i="27"/>
  <c r="K2809" i="27"/>
  <c r="L2809" i="27"/>
  <c r="M2809" i="27"/>
  <c r="N2809" i="27"/>
  <c r="O2809" i="27"/>
  <c r="P2809" i="27"/>
  <c r="Q2809" i="27"/>
  <c r="R2809" i="27"/>
  <c r="S2809" i="27"/>
  <c r="H2810" i="27"/>
  <c r="I2810" i="27"/>
  <c r="J2810" i="27"/>
  <c r="K2810" i="27"/>
  <c r="L2810" i="27"/>
  <c r="M2810" i="27"/>
  <c r="N2810" i="27"/>
  <c r="O2810" i="27"/>
  <c r="P2810" i="27"/>
  <c r="Q2810" i="27"/>
  <c r="R2810" i="27"/>
  <c r="S2810" i="27"/>
  <c r="H2811" i="27"/>
  <c r="I2811" i="27"/>
  <c r="J2811" i="27"/>
  <c r="K2811" i="27"/>
  <c r="L2811" i="27"/>
  <c r="M2811" i="27"/>
  <c r="N2811" i="27"/>
  <c r="O2811" i="27"/>
  <c r="P2811" i="27"/>
  <c r="Q2811" i="27"/>
  <c r="R2811" i="27"/>
  <c r="S2811" i="27"/>
  <c r="H2812" i="27"/>
  <c r="I2812" i="27"/>
  <c r="J2812" i="27"/>
  <c r="K2812" i="27"/>
  <c r="L2812" i="27"/>
  <c r="M2812" i="27"/>
  <c r="N2812" i="27"/>
  <c r="O2812" i="27"/>
  <c r="P2812" i="27"/>
  <c r="Q2812" i="27"/>
  <c r="R2812" i="27"/>
  <c r="S2812" i="27"/>
  <c r="H2813" i="27"/>
  <c r="I2813" i="27"/>
  <c r="J2813" i="27"/>
  <c r="K2813" i="27"/>
  <c r="L2813" i="27"/>
  <c r="M2813" i="27"/>
  <c r="N2813" i="27"/>
  <c r="O2813" i="27"/>
  <c r="P2813" i="27"/>
  <c r="Q2813" i="27"/>
  <c r="R2813" i="27"/>
  <c r="S2813" i="27"/>
  <c r="H2814" i="27"/>
  <c r="I2814" i="27"/>
  <c r="J2814" i="27"/>
  <c r="K2814" i="27"/>
  <c r="L2814" i="27"/>
  <c r="M2814" i="27"/>
  <c r="N2814" i="27"/>
  <c r="O2814" i="27"/>
  <c r="P2814" i="27"/>
  <c r="Q2814" i="27"/>
  <c r="R2814" i="27"/>
  <c r="S2814" i="27"/>
  <c r="H2815" i="27"/>
  <c r="I2815" i="27"/>
  <c r="J2815" i="27"/>
  <c r="K2815" i="27"/>
  <c r="L2815" i="27"/>
  <c r="M2815" i="27"/>
  <c r="N2815" i="27"/>
  <c r="O2815" i="27"/>
  <c r="P2815" i="27"/>
  <c r="Q2815" i="27"/>
  <c r="R2815" i="27"/>
  <c r="S2815" i="27"/>
  <c r="H2816" i="27"/>
  <c r="I2816" i="27"/>
  <c r="J2816" i="27"/>
  <c r="K2816" i="27"/>
  <c r="L2816" i="27"/>
  <c r="M2816" i="27"/>
  <c r="N2816" i="27"/>
  <c r="O2816" i="27"/>
  <c r="P2816" i="27"/>
  <c r="Q2816" i="27"/>
  <c r="R2816" i="27"/>
  <c r="S2816" i="27"/>
  <c r="H2817" i="27"/>
  <c r="I2817" i="27"/>
  <c r="J2817" i="27"/>
  <c r="K2817" i="27"/>
  <c r="L2817" i="27"/>
  <c r="M2817" i="27"/>
  <c r="N2817" i="27"/>
  <c r="O2817" i="27"/>
  <c r="P2817" i="27"/>
  <c r="Q2817" i="27"/>
  <c r="R2817" i="27"/>
  <c r="S2817" i="27"/>
  <c r="H2818" i="27"/>
  <c r="I2818" i="27"/>
  <c r="J2818" i="27"/>
  <c r="K2818" i="27"/>
  <c r="L2818" i="27"/>
  <c r="M2818" i="27"/>
  <c r="N2818" i="27"/>
  <c r="O2818" i="27"/>
  <c r="P2818" i="27"/>
  <c r="Q2818" i="27"/>
  <c r="R2818" i="27"/>
  <c r="S2818" i="27"/>
  <c r="H2819" i="27"/>
  <c r="I2819" i="27"/>
  <c r="J2819" i="27"/>
  <c r="K2819" i="27"/>
  <c r="L2819" i="27"/>
  <c r="M2819" i="27"/>
  <c r="N2819" i="27"/>
  <c r="O2819" i="27"/>
  <c r="P2819" i="27"/>
  <c r="Q2819" i="27"/>
  <c r="R2819" i="27"/>
  <c r="S2819" i="27"/>
  <c r="H2820" i="27"/>
  <c r="I2820" i="27"/>
  <c r="J2820" i="27"/>
  <c r="K2820" i="27"/>
  <c r="L2820" i="27"/>
  <c r="M2820" i="27"/>
  <c r="N2820" i="27"/>
  <c r="O2820" i="27"/>
  <c r="P2820" i="27"/>
  <c r="Q2820" i="27"/>
  <c r="R2820" i="27"/>
  <c r="S2820" i="27"/>
  <c r="H2821" i="27"/>
  <c r="I2821" i="27"/>
  <c r="J2821" i="27"/>
  <c r="K2821" i="27"/>
  <c r="L2821" i="27"/>
  <c r="M2821" i="27"/>
  <c r="N2821" i="27"/>
  <c r="O2821" i="27"/>
  <c r="P2821" i="27"/>
  <c r="Q2821" i="27"/>
  <c r="R2821" i="27"/>
  <c r="S2821" i="27"/>
  <c r="H2822" i="27"/>
  <c r="I2822" i="27"/>
  <c r="J2822" i="27"/>
  <c r="K2822" i="27"/>
  <c r="L2822" i="27"/>
  <c r="M2822" i="27"/>
  <c r="N2822" i="27"/>
  <c r="O2822" i="27"/>
  <c r="P2822" i="27"/>
  <c r="Q2822" i="27"/>
  <c r="R2822" i="27"/>
  <c r="S2822" i="27"/>
  <c r="H2823" i="27"/>
  <c r="I2823" i="27"/>
  <c r="J2823" i="27"/>
  <c r="K2823" i="27"/>
  <c r="L2823" i="27"/>
  <c r="M2823" i="27"/>
  <c r="N2823" i="27"/>
  <c r="O2823" i="27"/>
  <c r="P2823" i="27"/>
  <c r="Q2823" i="27"/>
  <c r="R2823" i="27"/>
  <c r="S2823" i="27"/>
  <c r="H2824" i="27"/>
  <c r="I2824" i="27"/>
  <c r="J2824" i="27"/>
  <c r="K2824" i="27"/>
  <c r="L2824" i="27"/>
  <c r="M2824" i="27"/>
  <c r="N2824" i="27"/>
  <c r="O2824" i="27"/>
  <c r="P2824" i="27"/>
  <c r="Q2824" i="27"/>
  <c r="R2824" i="27"/>
  <c r="S2824" i="27"/>
  <c r="H2825" i="27"/>
  <c r="I2825" i="27"/>
  <c r="J2825" i="27"/>
  <c r="K2825" i="27"/>
  <c r="L2825" i="27"/>
  <c r="M2825" i="27"/>
  <c r="N2825" i="27"/>
  <c r="O2825" i="27"/>
  <c r="P2825" i="27"/>
  <c r="Q2825" i="27"/>
  <c r="R2825" i="27"/>
  <c r="S2825" i="27"/>
  <c r="H2826" i="27"/>
  <c r="I2826" i="27"/>
  <c r="J2826" i="27"/>
  <c r="K2826" i="27"/>
  <c r="L2826" i="27"/>
  <c r="M2826" i="27"/>
  <c r="N2826" i="27"/>
  <c r="O2826" i="27"/>
  <c r="P2826" i="27"/>
  <c r="Q2826" i="27"/>
  <c r="R2826" i="27"/>
  <c r="S2826" i="27"/>
  <c r="H2827" i="27"/>
  <c r="I2827" i="27"/>
  <c r="J2827" i="27"/>
  <c r="K2827" i="27"/>
  <c r="L2827" i="27"/>
  <c r="M2827" i="27"/>
  <c r="N2827" i="27"/>
  <c r="O2827" i="27"/>
  <c r="P2827" i="27"/>
  <c r="Q2827" i="27"/>
  <c r="R2827" i="27"/>
  <c r="S2827" i="27"/>
  <c r="H2828" i="27"/>
  <c r="I2828" i="27"/>
  <c r="J2828" i="27"/>
  <c r="K2828" i="27"/>
  <c r="L2828" i="27"/>
  <c r="M2828" i="27"/>
  <c r="N2828" i="27"/>
  <c r="O2828" i="27"/>
  <c r="P2828" i="27"/>
  <c r="Q2828" i="27"/>
  <c r="R2828" i="27"/>
  <c r="S2828" i="27"/>
  <c r="H2829" i="27"/>
  <c r="I2829" i="27"/>
  <c r="J2829" i="27"/>
  <c r="K2829" i="27"/>
  <c r="L2829" i="27"/>
  <c r="M2829" i="27"/>
  <c r="N2829" i="27"/>
  <c r="O2829" i="27"/>
  <c r="P2829" i="27"/>
  <c r="Q2829" i="27"/>
  <c r="R2829" i="27"/>
  <c r="S2829" i="27"/>
  <c r="H2830" i="27"/>
  <c r="I2830" i="27"/>
  <c r="J2830" i="27"/>
  <c r="K2830" i="27"/>
  <c r="L2830" i="27"/>
  <c r="M2830" i="27"/>
  <c r="N2830" i="27"/>
  <c r="O2830" i="27"/>
  <c r="P2830" i="27"/>
  <c r="Q2830" i="27"/>
  <c r="R2830" i="27"/>
  <c r="S2830" i="27"/>
  <c r="H2831" i="27"/>
  <c r="I2831" i="27"/>
  <c r="J2831" i="27"/>
  <c r="K2831" i="27"/>
  <c r="L2831" i="27"/>
  <c r="M2831" i="27"/>
  <c r="N2831" i="27"/>
  <c r="O2831" i="27"/>
  <c r="P2831" i="27"/>
  <c r="Q2831" i="27"/>
  <c r="R2831" i="27"/>
  <c r="S2831" i="27"/>
  <c r="H2832" i="27"/>
  <c r="I2832" i="27"/>
  <c r="J2832" i="27"/>
  <c r="K2832" i="27"/>
  <c r="L2832" i="27"/>
  <c r="M2832" i="27"/>
  <c r="N2832" i="27"/>
  <c r="O2832" i="27"/>
  <c r="P2832" i="27"/>
  <c r="Q2832" i="27"/>
  <c r="R2832" i="27"/>
  <c r="S2832" i="27"/>
  <c r="H2833" i="27"/>
  <c r="I2833" i="27"/>
  <c r="J2833" i="27"/>
  <c r="K2833" i="27"/>
  <c r="L2833" i="27"/>
  <c r="M2833" i="27"/>
  <c r="N2833" i="27"/>
  <c r="O2833" i="27"/>
  <c r="P2833" i="27"/>
  <c r="Q2833" i="27"/>
  <c r="R2833" i="27"/>
  <c r="S2833" i="27"/>
  <c r="H2834" i="27"/>
  <c r="I2834" i="27"/>
  <c r="J2834" i="27"/>
  <c r="K2834" i="27"/>
  <c r="L2834" i="27"/>
  <c r="M2834" i="27"/>
  <c r="N2834" i="27"/>
  <c r="O2834" i="27"/>
  <c r="P2834" i="27"/>
  <c r="Q2834" i="27"/>
  <c r="R2834" i="27"/>
  <c r="S2834" i="27"/>
  <c r="H2835" i="27"/>
  <c r="I2835" i="27"/>
  <c r="J2835" i="27"/>
  <c r="K2835" i="27"/>
  <c r="L2835" i="27"/>
  <c r="M2835" i="27"/>
  <c r="N2835" i="27"/>
  <c r="O2835" i="27"/>
  <c r="P2835" i="27"/>
  <c r="Q2835" i="27"/>
  <c r="R2835" i="27"/>
  <c r="S2835" i="27"/>
  <c r="H2836" i="27"/>
  <c r="I2836" i="27"/>
  <c r="J2836" i="27"/>
  <c r="K2836" i="27"/>
  <c r="L2836" i="27"/>
  <c r="M2836" i="27"/>
  <c r="N2836" i="27"/>
  <c r="O2836" i="27"/>
  <c r="P2836" i="27"/>
  <c r="Q2836" i="27"/>
  <c r="R2836" i="27"/>
  <c r="S2836" i="27"/>
  <c r="H2837" i="27"/>
  <c r="I2837" i="27"/>
  <c r="J2837" i="27"/>
  <c r="K2837" i="27"/>
  <c r="L2837" i="27"/>
  <c r="M2837" i="27"/>
  <c r="N2837" i="27"/>
  <c r="O2837" i="27"/>
  <c r="P2837" i="27"/>
  <c r="Q2837" i="27"/>
  <c r="R2837" i="27"/>
  <c r="S2837" i="27"/>
  <c r="H2838" i="27"/>
  <c r="I2838" i="27"/>
  <c r="J2838" i="27"/>
  <c r="K2838" i="27"/>
  <c r="L2838" i="27"/>
  <c r="M2838" i="27"/>
  <c r="N2838" i="27"/>
  <c r="O2838" i="27"/>
  <c r="P2838" i="27"/>
  <c r="Q2838" i="27"/>
  <c r="R2838" i="27"/>
  <c r="S2838" i="27"/>
  <c r="H2839" i="27"/>
  <c r="I2839" i="27"/>
  <c r="J2839" i="27"/>
  <c r="K2839" i="27"/>
  <c r="L2839" i="27"/>
  <c r="M2839" i="27"/>
  <c r="N2839" i="27"/>
  <c r="O2839" i="27"/>
  <c r="P2839" i="27"/>
  <c r="Q2839" i="27"/>
  <c r="R2839" i="27"/>
  <c r="S2839" i="27"/>
  <c r="H2840" i="27"/>
  <c r="I2840" i="27"/>
  <c r="J2840" i="27"/>
  <c r="K2840" i="27"/>
  <c r="L2840" i="27"/>
  <c r="M2840" i="27"/>
  <c r="N2840" i="27"/>
  <c r="O2840" i="27"/>
  <c r="P2840" i="27"/>
  <c r="Q2840" i="27"/>
  <c r="R2840" i="27"/>
  <c r="S2840" i="27"/>
  <c r="H2841" i="27"/>
  <c r="I2841" i="27"/>
  <c r="J2841" i="27"/>
  <c r="K2841" i="27"/>
  <c r="L2841" i="27"/>
  <c r="M2841" i="27"/>
  <c r="N2841" i="27"/>
  <c r="O2841" i="27"/>
  <c r="P2841" i="27"/>
  <c r="Q2841" i="27"/>
  <c r="R2841" i="27"/>
  <c r="S2841" i="27"/>
  <c r="H2842" i="27"/>
  <c r="I2842" i="27"/>
  <c r="J2842" i="27"/>
  <c r="K2842" i="27"/>
  <c r="L2842" i="27"/>
  <c r="M2842" i="27"/>
  <c r="N2842" i="27"/>
  <c r="O2842" i="27"/>
  <c r="P2842" i="27"/>
  <c r="Q2842" i="27"/>
  <c r="R2842" i="27"/>
  <c r="S2842" i="27"/>
  <c r="H2843" i="27"/>
  <c r="I2843" i="27"/>
  <c r="J2843" i="27"/>
  <c r="K2843" i="27"/>
  <c r="L2843" i="27"/>
  <c r="M2843" i="27"/>
  <c r="N2843" i="27"/>
  <c r="O2843" i="27"/>
  <c r="P2843" i="27"/>
  <c r="Q2843" i="27"/>
  <c r="R2843" i="27"/>
  <c r="S2843" i="27"/>
  <c r="H2844" i="27"/>
  <c r="I2844" i="27"/>
  <c r="J2844" i="27"/>
  <c r="K2844" i="27"/>
  <c r="L2844" i="27"/>
  <c r="M2844" i="27"/>
  <c r="N2844" i="27"/>
  <c r="O2844" i="27"/>
  <c r="P2844" i="27"/>
  <c r="Q2844" i="27"/>
  <c r="R2844" i="27"/>
  <c r="S2844" i="27"/>
  <c r="H2845" i="27"/>
  <c r="I2845" i="27"/>
  <c r="J2845" i="27"/>
  <c r="K2845" i="27"/>
  <c r="L2845" i="27"/>
  <c r="M2845" i="27"/>
  <c r="N2845" i="27"/>
  <c r="O2845" i="27"/>
  <c r="P2845" i="27"/>
  <c r="Q2845" i="27"/>
  <c r="R2845" i="27"/>
  <c r="S2845" i="27"/>
  <c r="H2846" i="27"/>
  <c r="I2846" i="27"/>
  <c r="J2846" i="27"/>
  <c r="K2846" i="27"/>
  <c r="L2846" i="27"/>
  <c r="M2846" i="27"/>
  <c r="N2846" i="27"/>
  <c r="O2846" i="27"/>
  <c r="P2846" i="27"/>
  <c r="Q2846" i="27"/>
  <c r="R2846" i="27"/>
  <c r="S2846" i="27"/>
  <c r="H2847" i="27"/>
  <c r="I2847" i="27"/>
  <c r="J2847" i="27"/>
  <c r="K2847" i="27"/>
  <c r="L2847" i="27"/>
  <c r="M2847" i="27"/>
  <c r="N2847" i="27"/>
  <c r="O2847" i="27"/>
  <c r="P2847" i="27"/>
  <c r="Q2847" i="27"/>
  <c r="R2847" i="27"/>
  <c r="S2847" i="27"/>
  <c r="H2848" i="27"/>
  <c r="I2848" i="27"/>
  <c r="J2848" i="27"/>
  <c r="K2848" i="27"/>
  <c r="L2848" i="27"/>
  <c r="M2848" i="27"/>
  <c r="N2848" i="27"/>
  <c r="O2848" i="27"/>
  <c r="P2848" i="27"/>
  <c r="Q2848" i="27"/>
  <c r="R2848" i="27"/>
  <c r="S2848" i="27"/>
  <c r="H2849" i="27"/>
  <c r="I2849" i="27"/>
  <c r="J2849" i="27"/>
  <c r="K2849" i="27"/>
  <c r="L2849" i="27"/>
  <c r="M2849" i="27"/>
  <c r="N2849" i="27"/>
  <c r="O2849" i="27"/>
  <c r="P2849" i="27"/>
  <c r="Q2849" i="27"/>
  <c r="R2849" i="27"/>
  <c r="S2849" i="27"/>
  <c r="H2850" i="27"/>
  <c r="I2850" i="27"/>
  <c r="J2850" i="27"/>
  <c r="K2850" i="27"/>
  <c r="L2850" i="27"/>
  <c r="M2850" i="27"/>
  <c r="N2850" i="27"/>
  <c r="O2850" i="27"/>
  <c r="P2850" i="27"/>
  <c r="Q2850" i="27"/>
  <c r="R2850" i="27"/>
  <c r="S2850" i="27"/>
  <c r="H2851" i="27"/>
  <c r="I2851" i="27"/>
  <c r="J2851" i="27"/>
  <c r="K2851" i="27"/>
  <c r="L2851" i="27"/>
  <c r="M2851" i="27"/>
  <c r="N2851" i="27"/>
  <c r="O2851" i="27"/>
  <c r="P2851" i="27"/>
  <c r="Q2851" i="27"/>
  <c r="R2851" i="27"/>
  <c r="S2851" i="27"/>
  <c r="H2852" i="27"/>
  <c r="I2852" i="27"/>
  <c r="J2852" i="27"/>
  <c r="K2852" i="27"/>
  <c r="L2852" i="27"/>
  <c r="M2852" i="27"/>
  <c r="N2852" i="27"/>
  <c r="O2852" i="27"/>
  <c r="P2852" i="27"/>
  <c r="Q2852" i="27"/>
  <c r="R2852" i="27"/>
  <c r="S2852" i="27"/>
  <c r="H2853" i="27"/>
  <c r="I2853" i="27"/>
  <c r="J2853" i="27"/>
  <c r="K2853" i="27"/>
  <c r="L2853" i="27"/>
  <c r="M2853" i="27"/>
  <c r="N2853" i="27"/>
  <c r="O2853" i="27"/>
  <c r="P2853" i="27"/>
  <c r="Q2853" i="27"/>
  <c r="R2853" i="27"/>
  <c r="S2853" i="27"/>
  <c r="H2854" i="27"/>
  <c r="I2854" i="27"/>
  <c r="J2854" i="27"/>
  <c r="K2854" i="27"/>
  <c r="L2854" i="27"/>
  <c r="M2854" i="27"/>
  <c r="N2854" i="27"/>
  <c r="O2854" i="27"/>
  <c r="P2854" i="27"/>
  <c r="Q2854" i="27"/>
  <c r="R2854" i="27"/>
  <c r="S2854" i="27"/>
  <c r="H2855" i="27"/>
  <c r="I2855" i="27"/>
  <c r="J2855" i="27"/>
  <c r="K2855" i="27"/>
  <c r="L2855" i="27"/>
  <c r="M2855" i="27"/>
  <c r="N2855" i="27"/>
  <c r="O2855" i="27"/>
  <c r="P2855" i="27"/>
  <c r="Q2855" i="27"/>
  <c r="R2855" i="27"/>
  <c r="S2855" i="27"/>
  <c r="H2856" i="27"/>
  <c r="I2856" i="27"/>
  <c r="J2856" i="27"/>
  <c r="K2856" i="27"/>
  <c r="L2856" i="27"/>
  <c r="M2856" i="27"/>
  <c r="N2856" i="27"/>
  <c r="O2856" i="27"/>
  <c r="P2856" i="27"/>
  <c r="Q2856" i="27"/>
  <c r="R2856" i="27"/>
  <c r="S2856" i="27"/>
  <c r="H2857" i="27"/>
  <c r="I2857" i="27"/>
  <c r="J2857" i="27"/>
  <c r="K2857" i="27"/>
  <c r="L2857" i="27"/>
  <c r="M2857" i="27"/>
  <c r="N2857" i="27"/>
  <c r="O2857" i="27"/>
  <c r="P2857" i="27"/>
  <c r="Q2857" i="27"/>
  <c r="R2857" i="27"/>
  <c r="S2857" i="27"/>
  <c r="H2858" i="27"/>
  <c r="I2858" i="27"/>
  <c r="J2858" i="27"/>
  <c r="K2858" i="27"/>
  <c r="L2858" i="27"/>
  <c r="M2858" i="27"/>
  <c r="N2858" i="27"/>
  <c r="O2858" i="27"/>
  <c r="P2858" i="27"/>
  <c r="Q2858" i="27"/>
  <c r="R2858" i="27"/>
  <c r="S2858" i="27"/>
  <c r="H2859" i="27"/>
  <c r="I2859" i="27"/>
  <c r="J2859" i="27"/>
  <c r="K2859" i="27"/>
  <c r="L2859" i="27"/>
  <c r="M2859" i="27"/>
  <c r="N2859" i="27"/>
  <c r="O2859" i="27"/>
  <c r="P2859" i="27"/>
  <c r="Q2859" i="27"/>
  <c r="R2859" i="27"/>
  <c r="S2859" i="27"/>
  <c r="H2860" i="27"/>
  <c r="I2860" i="27"/>
  <c r="J2860" i="27"/>
  <c r="K2860" i="27"/>
  <c r="L2860" i="27"/>
  <c r="M2860" i="27"/>
  <c r="N2860" i="27"/>
  <c r="O2860" i="27"/>
  <c r="P2860" i="27"/>
  <c r="Q2860" i="27"/>
  <c r="R2860" i="27"/>
  <c r="S2860" i="27"/>
  <c r="H2861" i="27"/>
  <c r="I2861" i="27"/>
  <c r="J2861" i="27"/>
  <c r="K2861" i="27"/>
  <c r="L2861" i="27"/>
  <c r="M2861" i="27"/>
  <c r="N2861" i="27"/>
  <c r="O2861" i="27"/>
  <c r="P2861" i="27"/>
  <c r="Q2861" i="27"/>
  <c r="R2861" i="27"/>
  <c r="S2861" i="27"/>
  <c r="H2862" i="27"/>
  <c r="I2862" i="27"/>
  <c r="J2862" i="27"/>
  <c r="K2862" i="27"/>
  <c r="L2862" i="27"/>
  <c r="M2862" i="27"/>
  <c r="N2862" i="27"/>
  <c r="O2862" i="27"/>
  <c r="P2862" i="27"/>
  <c r="Q2862" i="27"/>
  <c r="R2862" i="27"/>
  <c r="S2862" i="27"/>
  <c r="H2863" i="27"/>
  <c r="I2863" i="27"/>
  <c r="J2863" i="27"/>
  <c r="K2863" i="27"/>
  <c r="L2863" i="27"/>
  <c r="M2863" i="27"/>
  <c r="N2863" i="27"/>
  <c r="O2863" i="27"/>
  <c r="P2863" i="27"/>
  <c r="Q2863" i="27"/>
  <c r="R2863" i="27"/>
  <c r="S2863" i="27"/>
  <c r="H2864" i="27"/>
  <c r="I2864" i="27"/>
  <c r="J2864" i="27"/>
  <c r="K2864" i="27"/>
  <c r="L2864" i="27"/>
  <c r="M2864" i="27"/>
  <c r="N2864" i="27"/>
  <c r="O2864" i="27"/>
  <c r="P2864" i="27"/>
  <c r="Q2864" i="27"/>
  <c r="R2864" i="27"/>
  <c r="S2864" i="27"/>
  <c r="H2865" i="27"/>
  <c r="I2865" i="27"/>
  <c r="J2865" i="27"/>
  <c r="K2865" i="27"/>
  <c r="L2865" i="27"/>
  <c r="M2865" i="27"/>
  <c r="N2865" i="27"/>
  <c r="O2865" i="27"/>
  <c r="P2865" i="27"/>
  <c r="Q2865" i="27"/>
  <c r="R2865" i="27"/>
  <c r="S2865" i="27"/>
  <c r="H2866" i="27"/>
  <c r="I2866" i="27"/>
  <c r="J2866" i="27"/>
  <c r="K2866" i="27"/>
  <c r="L2866" i="27"/>
  <c r="M2866" i="27"/>
  <c r="N2866" i="27"/>
  <c r="O2866" i="27"/>
  <c r="P2866" i="27"/>
  <c r="Q2866" i="27"/>
  <c r="R2866" i="27"/>
  <c r="S2866" i="27"/>
  <c r="H2867" i="27"/>
  <c r="I2867" i="27"/>
  <c r="J2867" i="27"/>
  <c r="K2867" i="27"/>
  <c r="L2867" i="27"/>
  <c r="M2867" i="27"/>
  <c r="N2867" i="27"/>
  <c r="O2867" i="27"/>
  <c r="P2867" i="27"/>
  <c r="Q2867" i="27"/>
  <c r="R2867" i="27"/>
  <c r="S2867" i="27"/>
  <c r="H2868" i="27"/>
  <c r="I2868" i="27"/>
  <c r="J2868" i="27"/>
  <c r="K2868" i="27"/>
  <c r="L2868" i="27"/>
  <c r="M2868" i="27"/>
  <c r="N2868" i="27"/>
  <c r="O2868" i="27"/>
  <c r="P2868" i="27"/>
  <c r="Q2868" i="27"/>
  <c r="R2868" i="27"/>
  <c r="S2868" i="27"/>
  <c r="H2869" i="27"/>
  <c r="I2869" i="27"/>
  <c r="J2869" i="27"/>
  <c r="K2869" i="27"/>
  <c r="L2869" i="27"/>
  <c r="M2869" i="27"/>
  <c r="N2869" i="27"/>
  <c r="O2869" i="27"/>
  <c r="P2869" i="27"/>
  <c r="Q2869" i="27"/>
  <c r="R2869" i="27"/>
  <c r="S2869" i="27"/>
  <c r="H2870" i="27"/>
  <c r="I2870" i="27"/>
  <c r="J2870" i="27"/>
  <c r="K2870" i="27"/>
  <c r="L2870" i="27"/>
  <c r="M2870" i="27"/>
  <c r="N2870" i="27"/>
  <c r="O2870" i="27"/>
  <c r="P2870" i="27"/>
  <c r="Q2870" i="27"/>
  <c r="R2870" i="27"/>
  <c r="S2870" i="27"/>
  <c r="H2871" i="27"/>
  <c r="I2871" i="27"/>
  <c r="J2871" i="27"/>
  <c r="K2871" i="27"/>
  <c r="L2871" i="27"/>
  <c r="M2871" i="27"/>
  <c r="N2871" i="27"/>
  <c r="O2871" i="27"/>
  <c r="P2871" i="27"/>
  <c r="Q2871" i="27"/>
  <c r="R2871" i="27"/>
  <c r="S2871" i="27"/>
  <c r="H2872" i="27"/>
  <c r="I2872" i="27"/>
  <c r="J2872" i="27"/>
  <c r="K2872" i="27"/>
  <c r="L2872" i="27"/>
  <c r="M2872" i="27"/>
  <c r="N2872" i="27"/>
  <c r="O2872" i="27"/>
  <c r="P2872" i="27"/>
  <c r="Q2872" i="27"/>
  <c r="R2872" i="27"/>
  <c r="S2872" i="27"/>
  <c r="H2873" i="27"/>
  <c r="I2873" i="27"/>
  <c r="J2873" i="27"/>
  <c r="K2873" i="27"/>
  <c r="L2873" i="27"/>
  <c r="M2873" i="27"/>
  <c r="N2873" i="27"/>
  <c r="O2873" i="27"/>
  <c r="P2873" i="27"/>
  <c r="Q2873" i="27"/>
  <c r="R2873" i="27"/>
  <c r="S2873" i="27"/>
  <c r="H2874" i="27"/>
  <c r="I2874" i="27"/>
  <c r="J2874" i="27"/>
  <c r="K2874" i="27"/>
  <c r="L2874" i="27"/>
  <c r="M2874" i="27"/>
  <c r="N2874" i="27"/>
  <c r="O2874" i="27"/>
  <c r="P2874" i="27"/>
  <c r="Q2874" i="27"/>
  <c r="R2874" i="27"/>
  <c r="S2874" i="27"/>
  <c r="H2875" i="27"/>
  <c r="I2875" i="27"/>
  <c r="J2875" i="27"/>
  <c r="K2875" i="27"/>
  <c r="L2875" i="27"/>
  <c r="M2875" i="27"/>
  <c r="N2875" i="27"/>
  <c r="O2875" i="27"/>
  <c r="P2875" i="27"/>
  <c r="Q2875" i="27"/>
  <c r="R2875" i="27"/>
  <c r="S2875" i="27"/>
  <c r="H2876" i="27"/>
  <c r="I2876" i="27"/>
  <c r="J2876" i="27"/>
  <c r="K2876" i="27"/>
  <c r="L2876" i="27"/>
  <c r="M2876" i="27"/>
  <c r="N2876" i="27"/>
  <c r="O2876" i="27"/>
  <c r="P2876" i="27"/>
  <c r="Q2876" i="27"/>
  <c r="R2876" i="27"/>
  <c r="S2876" i="27"/>
  <c r="H2877" i="27"/>
  <c r="I2877" i="27"/>
  <c r="J2877" i="27"/>
  <c r="K2877" i="27"/>
  <c r="L2877" i="27"/>
  <c r="M2877" i="27"/>
  <c r="N2877" i="27"/>
  <c r="O2877" i="27"/>
  <c r="P2877" i="27"/>
  <c r="Q2877" i="27"/>
  <c r="R2877" i="27"/>
  <c r="S2877" i="27"/>
  <c r="H2878" i="27"/>
  <c r="I2878" i="27"/>
  <c r="J2878" i="27"/>
  <c r="K2878" i="27"/>
  <c r="L2878" i="27"/>
  <c r="M2878" i="27"/>
  <c r="N2878" i="27"/>
  <c r="O2878" i="27"/>
  <c r="P2878" i="27"/>
  <c r="Q2878" i="27"/>
  <c r="R2878" i="27"/>
  <c r="S2878" i="27"/>
  <c r="H2879" i="27"/>
  <c r="I2879" i="27"/>
  <c r="J2879" i="27"/>
  <c r="K2879" i="27"/>
  <c r="L2879" i="27"/>
  <c r="M2879" i="27"/>
  <c r="N2879" i="27"/>
  <c r="O2879" i="27"/>
  <c r="P2879" i="27"/>
  <c r="Q2879" i="27"/>
  <c r="R2879" i="27"/>
  <c r="S2879" i="27"/>
  <c r="H2880" i="27"/>
  <c r="I2880" i="27"/>
  <c r="J2880" i="27"/>
  <c r="K2880" i="27"/>
  <c r="L2880" i="27"/>
  <c r="M2880" i="27"/>
  <c r="N2880" i="27"/>
  <c r="O2880" i="27"/>
  <c r="P2880" i="27"/>
  <c r="Q2880" i="27"/>
  <c r="R2880" i="27"/>
  <c r="S2880" i="27"/>
  <c r="H2881" i="27"/>
  <c r="I2881" i="27"/>
  <c r="J2881" i="27"/>
  <c r="K2881" i="27"/>
  <c r="L2881" i="27"/>
  <c r="M2881" i="27"/>
  <c r="N2881" i="27"/>
  <c r="O2881" i="27"/>
  <c r="P2881" i="27"/>
  <c r="Q2881" i="27"/>
  <c r="R2881" i="27"/>
  <c r="S2881" i="27"/>
  <c r="H2882" i="27"/>
  <c r="I2882" i="27"/>
  <c r="J2882" i="27"/>
  <c r="K2882" i="27"/>
  <c r="L2882" i="27"/>
  <c r="M2882" i="27"/>
  <c r="N2882" i="27"/>
  <c r="O2882" i="27"/>
  <c r="P2882" i="27"/>
  <c r="Q2882" i="27"/>
  <c r="R2882" i="27"/>
  <c r="S2882" i="27"/>
  <c r="H2883" i="27"/>
  <c r="I2883" i="27"/>
  <c r="J2883" i="27"/>
  <c r="K2883" i="27"/>
  <c r="L2883" i="27"/>
  <c r="M2883" i="27"/>
  <c r="N2883" i="27"/>
  <c r="O2883" i="27"/>
  <c r="P2883" i="27"/>
  <c r="Q2883" i="27"/>
  <c r="R2883" i="27"/>
  <c r="S2883" i="27"/>
  <c r="H2884" i="27"/>
  <c r="I2884" i="27"/>
  <c r="J2884" i="27"/>
  <c r="K2884" i="27"/>
  <c r="L2884" i="27"/>
  <c r="M2884" i="27"/>
  <c r="N2884" i="27"/>
  <c r="O2884" i="27"/>
  <c r="P2884" i="27"/>
  <c r="Q2884" i="27"/>
  <c r="R2884" i="27"/>
  <c r="S2884" i="27"/>
  <c r="H2885" i="27"/>
  <c r="I2885" i="27"/>
  <c r="J2885" i="27"/>
  <c r="K2885" i="27"/>
  <c r="L2885" i="27"/>
  <c r="M2885" i="27"/>
  <c r="N2885" i="27"/>
  <c r="O2885" i="27"/>
  <c r="P2885" i="27"/>
  <c r="Q2885" i="27"/>
  <c r="R2885" i="27"/>
  <c r="S2885" i="27"/>
  <c r="H2886" i="27"/>
  <c r="I2886" i="27"/>
  <c r="J2886" i="27"/>
  <c r="K2886" i="27"/>
  <c r="L2886" i="27"/>
  <c r="M2886" i="27"/>
  <c r="N2886" i="27"/>
  <c r="O2886" i="27"/>
  <c r="P2886" i="27"/>
  <c r="Q2886" i="27"/>
  <c r="R2886" i="27"/>
  <c r="S2886" i="27"/>
  <c r="H2887" i="27"/>
  <c r="I2887" i="27"/>
  <c r="J2887" i="27"/>
  <c r="K2887" i="27"/>
  <c r="L2887" i="27"/>
  <c r="M2887" i="27"/>
  <c r="N2887" i="27"/>
  <c r="O2887" i="27"/>
  <c r="P2887" i="27"/>
  <c r="Q2887" i="27"/>
  <c r="R2887" i="27"/>
  <c r="S2887" i="27"/>
  <c r="H2888" i="27"/>
  <c r="I2888" i="27"/>
  <c r="J2888" i="27"/>
  <c r="K2888" i="27"/>
  <c r="L2888" i="27"/>
  <c r="M2888" i="27"/>
  <c r="N2888" i="27"/>
  <c r="O2888" i="27"/>
  <c r="P2888" i="27"/>
  <c r="Q2888" i="27"/>
  <c r="R2888" i="27"/>
  <c r="S2888" i="27"/>
  <c r="H2889" i="27"/>
  <c r="I2889" i="27"/>
  <c r="J2889" i="27"/>
  <c r="K2889" i="27"/>
  <c r="L2889" i="27"/>
  <c r="M2889" i="27"/>
  <c r="N2889" i="27"/>
  <c r="O2889" i="27"/>
  <c r="P2889" i="27"/>
  <c r="Q2889" i="27"/>
  <c r="R2889" i="27"/>
  <c r="S2889" i="27"/>
  <c r="H2890" i="27"/>
  <c r="I2890" i="27"/>
  <c r="J2890" i="27"/>
  <c r="K2890" i="27"/>
  <c r="L2890" i="27"/>
  <c r="M2890" i="27"/>
  <c r="N2890" i="27"/>
  <c r="O2890" i="27"/>
  <c r="P2890" i="27"/>
  <c r="Q2890" i="27"/>
  <c r="R2890" i="27"/>
  <c r="S2890" i="27"/>
  <c r="H2891" i="27"/>
  <c r="I2891" i="27"/>
  <c r="J2891" i="27"/>
  <c r="K2891" i="27"/>
  <c r="L2891" i="27"/>
  <c r="M2891" i="27"/>
  <c r="N2891" i="27"/>
  <c r="O2891" i="27"/>
  <c r="P2891" i="27"/>
  <c r="Q2891" i="27"/>
  <c r="R2891" i="27"/>
  <c r="S2891" i="27"/>
  <c r="H2892" i="27"/>
  <c r="I2892" i="27"/>
  <c r="J2892" i="27"/>
  <c r="K2892" i="27"/>
  <c r="L2892" i="27"/>
  <c r="M2892" i="27"/>
  <c r="N2892" i="27"/>
  <c r="O2892" i="27"/>
  <c r="P2892" i="27"/>
  <c r="Q2892" i="27"/>
  <c r="R2892" i="27"/>
  <c r="S2892" i="27"/>
  <c r="H2893" i="27"/>
  <c r="I2893" i="27"/>
  <c r="J2893" i="27"/>
  <c r="K2893" i="27"/>
  <c r="L2893" i="27"/>
  <c r="M2893" i="27"/>
  <c r="N2893" i="27"/>
  <c r="O2893" i="27"/>
  <c r="P2893" i="27"/>
  <c r="Q2893" i="27"/>
  <c r="R2893" i="27"/>
  <c r="S2893" i="27"/>
  <c r="H2894" i="27"/>
  <c r="I2894" i="27"/>
  <c r="J2894" i="27"/>
  <c r="K2894" i="27"/>
  <c r="L2894" i="27"/>
  <c r="M2894" i="27"/>
  <c r="N2894" i="27"/>
  <c r="O2894" i="27"/>
  <c r="P2894" i="27"/>
  <c r="Q2894" i="27"/>
  <c r="R2894" i="27"/>
  <c r="S2894" i="27"/>
  <c r="H2895" i="27"/>
  <c r="I2895" i="27"/>
  <c r="J2895" i="27"/>
  <c r="K2895" i="27"/>
  <c r="L2895" i="27"/>
  <c r="M2895" i="27"/>
  <c r="N2895" i="27"/>
  <c r="O2895" i="27"/>
  <c r="P2895" i="27"/>
  <c r="Q2895" i="27"/>
  <c r="R2895" i="27"/>
  <c r="S2895" i="27"/>
  <c r="H2896" i="27"/>
  <c r="I2896" i="27"/>
  <c r="J2896" i="27"/>
  <c r="K2896" i="27"/>
  <c r="L2896" i="27"/>
  <c r="M2896" i="27"/>
  <c r="N2896" i="27"/>
  <c r="O2896" i="27"/>
  <c r="P2896" i="27"/>
  <c r="Q2896" i="27"/>
  <c r="R2896" i="27"/>
  <c r="S2896" i="27"/>
  <c r="H2897" i="27"/>
  <c r="I2897" i="27"/>
  <c r="J2897" i="27"/>
  <c r="K2897" i="27"/>
  <c r="L2897" i="27"/>
  <c r="M2897" i="27"/>
  <c r="N2897" i="27"/>
  <c r="O2897" i="27"/>
  <c r="P2897" i="27"/>
  <c r="Q2897" i="27"/>
  <c r="R2897" i="27"/>
  <c r="S2897" i="27"/>
  <c r="H2898" i="27"/>
  <c r="I2898" i="27"/>
  <c r="J2898" i="27"/>
  <c r="K2898" i="27"/>
  <c r="L2898" i="27"/>
  <c r="M2898" i="27"/>
  <c r="N2898" i="27"/>
  <c r="O2898" i="27"/>
  <c r="P2898" i="27"/>
  <c r="Q2898" i="27"/>
  <c r="R2898" i="27"/>
  <c r="S2898" i="27"/>
  <c r="H2899" i="27"/>
  <c r="I2899" i="27"/>
  <c r="J2899" i="27"/>
  <c r="K2899" i="27"/>
  <c r="L2899" i="27"/>
  <c r="M2899" i="27"/>
  <c r="N2899" i="27"/>
  <c r="O2899" i="27"/>
  <c r="P2899" i="27"/>
  <c r="Q2899" i="27"/>
  <c r="R2899" i="27"/>
  <c r="S2899" i="27"/>
  <c r="H2900" i="27"/>
  <c r="I2900" i="27"/>
  <c r="J2900" i="27"/>
  <c r="K2900" i="27"/>
  <c r="L2900" i="27"/>
  <c r="M2900" i="27"/>
  <c r="N2900" i="27"/>
  <c r="O2900" i="27"/>
  <c r="P2900" i="27"/>
  <c r="Q2900" i="27"/>
  <c r="R2900" i="27"/>
  <c r="S2900" i="27"/>
  <c r="H2901" i="27"/>
  <c r="I2901" i="27"/>
  <c r="J2901" i="27"/>
  <c r="K2901" i="27"/>
  <c r="L2901" i="27"/>
  <c r="M2901" i="27"/>
  <c r="N2901" i="27"/>
  <c r="O2901" i="27"/>
  <c r="P2901" i="27"/>
  <c r="Q2901" i="27"/>
  <c r="R2901" i="27"/>
  <c r="S2901" i="27"/>
  <c r="H2902" i="27"/>
  <c r="I2902" i="27"/>
  <c r="J2902" i="27"/>
  <c r="K2902" i="27"/>
  <c r="L2902" i="27"/>
  <c r="M2902" i="27"/>
  <c r="N2902" i="27"/>
  <c r="O2902" i="27"/>
  <c r="P2902" i="27"/>
  <c r="Q2902" i="27"/>
  <c r="R2902" i="27"/>
  <c r="S2902" i="27"/>
  <c r="H2903" i="27"/>
  <c r="I2903" i="27"/>
  <c r="J2903" i="27"/>
  <c r="K2903" i="27"/>
  <c r="L2903" i="27"/>
  <c r="M2903" i="27"/>
  <c r="N2903" i="27"/>
  <c r="O2903" i="27"/>
  <c r="P2903" i="27"/>
  <c r="Q2903" i="27"/>
  <c r="R2903" i="27"/>
  <c r="S2903" i="27"/>
  <c r="H2904" i="27"/>
  <c r="I2904" i="27"/>
  <c r="J2904" i="27"/>
  <c r="K2904" i="27"/>
  <c r="L2904" i="27"/>
  <c r="M2904" i="27"/>
  <c r="N2904" i="27"/>
  <c r="O2904" i="27"/>
  <c r="P2904" i="27"/>
  <c r="Q2904" i="27"/>
  <c r="R2904" i="27"/>
  <c r="S2904" i="27"/>
  <c r="H2905" i="27"/>
  <c r="I2905" i="27"/>
  <c r="J2905" i="27"/>
  <c r="K2905" i="27"/>
  <c r="L2905" i="27"/>
  <c r="M2905" i="27"/>
  <c r="N2905" i="27"/>
  <c r="O2905" i="27"/>
  <c r="P2905" i="27"/>
  <c r="Q2905" i="27"/>
  <c r="R2905" i="27"/>
  <c r="S2905" i="27"/>
  <c r="H2906" i="27"/>
  <c r="I2906" i="27"/>
  <c r="J2906" i="27"/>
  <c r="K2906" i="27"/>
  <c r="L2906" i="27"/>
  <c r="M2906" i="27"/>
  <c r="N2906" i="27"/>
  <c r="O2906" i="27"/>
  <c r="P2906" i="27"/>
  <c r="Q2906" i="27"/>
  <c r="R2906" i="27"/>
  <c r="S2906" i="27"/>
  <c r="H2907" i="27"/>
  <c r="I2907" i="27"/>
  <c r="J2907" i="27"/>
  <c r="K2907" i="27"/>
  <c r="L2907" i="27"/>
  <c r="M2907" i="27"/>
  <c r="N2907" i="27"/>
  <c r="O2907" i="27"/>
  <c r="P2907" i="27"/>
  <c r="Q2907" i="27"/>
  <c r="R2907" i="27"/>
  <c r="S2907" i="27"/>
  <c r="H2908" i="27"/>
  <c r="I2908" i="27"/>
  <c r="J2908" i="27"/>
  <c r="K2908" i="27"/>
  <c r="L2908" i="27"/>
  <c r="M2908" i="27"/>
  <c r="N2908" i="27"/>
  <c r="O2908" i="27"/>
  <c r="P2908" i="27"/>
  <c r="Q2908" i="27"/>
  <c r="R2908" i="27"/>
  <c r="S2908" i="27"/>
  <c r="H2909" i="27"/>
  <c r="I2909" i="27"/>
  <c r="J2909" i="27"/>
  <c r="K2909" i="27"/>
  <c r="L2909" i="27"/>
  <c r="M2909" i="27"/>
  <c r="N2909" i="27"/>
  <c r="O2909" i="27"/>
  <c r="P2909" i="27"/>
  <c r="Q2909" i="27"/>
  <c r="R2909" i="27"/>
  <c r="S2909" i="27"/>
  <c r="H2910" i="27"/>
  <c r="I2910" i="27"/>
  <c r="J2910" i="27"/>
  <c r="K2910" i="27"/>
  <c r="L2910" i="27"/>
  <c r="M2910" i="27"/>
  <c r="N2910" i="27"/>
  <c r="O2910" i="27"/>
  <c r="P2910" i="27"/>
  <c r="Q2910" i="27"/>
  <c r="R2910" i="27"/>
  <c r="S2910" i="27"/>
  <c r="H2911" i="27"/>
  <c r="I2911" i="27"/>
  <c r="J2911" i="27"/>
  <c r="K2911" i="27"/>
  <c r="L2911" i="27"/>
  <c r="M2911" i="27"/>
  <c r="N2911" i="27"/>
  <c r="O2911" i="27"/>
  <c r="P2911" i="27"/>
  <c r="Q2911" i="27"/>
  <c r="R2911" i="27"/>
  <c r="S2911" i="27"/>
  <c r="H2912" i="27"/>
  <c r="I2912" i="27"/>
  <c r="J2912" i="27"/>
  <c r="K2912" i="27"/>
  <c r="L2912" i="27"/>
  <c r="M2912" i="27"/>
  <c r="N2912" i="27"/>
  <c r="O2912" i="27"/>
  <c r="P2912" i="27"/>
  <c r="Q2912" i="27"/>
  <c r="R2912" i="27"/>
  <c r="S2912" i="27"/>
  <c r="H2913" i="27"/>
  <c r="I2913" i="27"/>
  <c r="J2913" i="27"/>
  <c r="K2913" i="27"/>
  <c r="L2913" i="27"/>
  <c r="M2913" i="27"/>
  <c r="N2913" i="27"/>
  <c r="O2913" i="27"/>
  <c r="P2913" i="27"/>
  <c r="Q2913" i="27"/>
  <c r="R2913" i="27"/>
  <c r="S2913" i="27"/>
  <c r="H2914" i="27"/>
  <c r="I2914" i="27"/>
  <c r="J2914" i="27"/>
  <c r="K2914" i="27"/>
  <c r="L2914" i="27"/>
  <c r="M2914" i="27"/>
  <c r="N2914" i="27"/>
  <c r="O2914" i="27"/>
  <c r="P2914" i="27"/>
  <c r="Q2914" i="27"/>
  <c r="R2914" i="27"/>
  <c r="S2914" i="27"/>
  <c r="H2915" i="27"/>
  <c r="I2915" i="27"/>
  <c r="J2915" i="27"/>
  <c r="K2915" i="27"/>
  <c r="L2915" i="27"/>
  <c r="M2915" i="27"/>
  <c r="N2915" i="27"/>
  <c r="O2915" i="27"/>
  <c r="P2915" i="27"/>
  <c r="Q2915" i="27"/>
  <c r="R2915" i="27"/>
  <c r="S2915" i="27"/>
  <c r="H2916" i="27"/>
  <c r="I2916" i="27"/>
  <c r="J2916" i="27"/>
  <c r="K2916" i="27"/>
  <c r="L2916" i="27"/>
  <c r="M2916" i="27"/>
  <c r="N2916" i="27"/>
  <c r="O2916" i="27"/>
  <c r="P2916" i="27"/>
  <c r="Q2916" i="27"/>
  <c r="R2916" i="27"/>
  <c r="S2916" i="27"/>
  <c r="H2917" i="27"/>
  <c r="I2917" i="27"/>
  <c r="J2917" i="27"/>
  <c r="K2917" i="27"/>
  <c r="L2917" i="27"/>
  <c r="M2917" i="27"/>
  <c r="N2917" i="27"/>
  <c r="O2917" i="27"/>
  <c r="P2917" i="27"/>
  <c r="Q2917" i="27"/>
  <c r="R2917" i="27"/>
  <c r="S2917" i="27"/>
  <c r="H2918" i="27"/>
  <c r="I2918" i="27"/>
  <c r="J2918" i="27"/>
  <c r="K2918" i="27"/>
  <c r="L2918" i="27"/>
  <c r="M2918" i="27"/>
  <c r="N2918" i="27"/>
  <c r="O2918" i="27"/>
  <c r="P2918" i="27"/>
  <c r="Q2918" i="27"/>
  <c r="R2918" i="27"/>
  <c r="S2918" i="27"/>
  <c r="H2919" i="27"/>
  <c r="I2919" i="27"/>
  <c r="J2919" i="27"/>
  <c r="K2919" i="27"/>
  <c r="L2919" i="27"/>
  <c r="M2919" i="27"/>
  <c r="N2919" i="27"/>
  <c r="O2919" i="27"/>
  <c r="P2919" i="27"/>
  <c r="Q2919" i="27"/>
  <c r="R2919" i="27"/>
  <c r="S2919" i="27"/>
  <c r="H2920" i="27"/>
  <c r="I2920" i="27"/>
  <c r="J2920" i="27"/>
  <c r="K2920" i="27"/>
  <c r="L2920" i="27"/>
  <c r="M2920" i="27"/>
  <c r="N2920" i="27"/>
  <c r="O2920" i="27"/>
  <c r="P2920" i="27"/>
  <c r="Q2920" i="27"/>
  <c r="R2920" i="27"/>
  <c r="S2920" i="27"/>
  <c r="H2921" i="27"/>
  <c r="I2921" i="27"/>
  <c r="J2921" i="27"/>
  <c r="K2921" i="27"/>
  <c r="L2921" i="27"/>
  <c r="M2921" i="27"/>
  <c r="N2921" i="27"/>
  <c r="O2921" i="27"/>
  <c r="P2921" i="27"/>
  <c r="Q2921" i="27"/>
  <c r="R2921" i="27"/>
  <c r="S2921" i="27"/>
  <c r="H2922" i="27"/>
  <c r="I2922" i="27"/>
  <c r="J2922" i="27"/>
  <c r="K2922" i="27"/>
  <c r="L2922" i="27"/>
  <c r="M2922" i="27"/>
  <c r="N2922" i="27"/>
  <c r="O2922" i="27"/>
  <c r="P2922" i="27"/>
  <c r="Q2922" i="27"/>
  <c r="R2922" i="27"/>
  <c r="S2922" i="27"/>
  <c r="H2923" i="27"/>
  <c r="I2923" i="27"/>
  <c r="J2923" i="27"/>
  <c r="K2923" i="27"/>
  <c r="L2923" i="27"/>
  <c r="M2923" i="27"/>
  <c r="N2923" i="27"/>
  <c r="O2923" i="27"/>
  <c r="P2923" i="27"/>
  <c r="Q2923" i="27"/>
  <c r="R2923" i="27"/>
  <c r="S2923" i="27"/>
  <c r="H2924" i="27"/>
  <c r="I2924" i="27"/>
  <c r="J2924" i="27"/>
  <c r="K2924" i="27"/>
  <c r="L2924" i="27"/>
  <c r="M2924" i="27"/>
  <c r="N2924" i="27"/>
  <c r="O2924" i="27"/>
  <c r="P2924" i="27"/>
  <c r="Q2924" i="27"/>
  <c r="R2924" i="27"/>
  <c r="S2924" i="27"/>
  <c r="H2925" i="27"/>
  <c r="I2925" i="27"/>
  <c r="J2925" i="27"/>
  <c r="K2925" i="27"/>
  <c r="L2925" i="27"/>
  <c r="M2925" i="27"/>
  <c r="N2925" i="27"/>
  <c r="O2925" i="27"/>
  <c r="P2925" i="27"/>
  <c r="Q2925" i="27"/>
  <c r="R2925" i="27"/>
  <c r="S2925" i="27"/>
  <c r="H2926" i="27"/>
  <c r="I2926" i="27"/>
  <c r="J2926" i="27"/>
  <c r="K2926" i="27"/>
  <c r="L2926" i="27"/>
  <c r="M2926" i="27"/>
  <c r="N2926" i="27"/>
  <c r="O2926" i="27"/>
  <c r="P2926" i="27"/>
  <c r="Q2926" i="27"/>
  <c r="R2926" i="27"/>
  <c r="S2926" i="27"/>
  <c r="H2927" i="27"/>
  <c r="I2927" i="27"/>
  <c r="J2927" i="27"/>
  <c r="K2927" i="27"/>
  <c r="L2927" i="27"/>
  <c r="M2927" i="27"/>
  <c r="N2927" i="27"/>
  <c r="O2927" i="27"/>
  <c r="P2927" i="27"/>
  <c r="Q2927" i="27"/>
  <c r="R2927" i="27"/>
  <c r="S2927" i="27"/>
  <c r="H2928" i="27"/>
  <c r="I2928" i="27"/>
  <c r="J2928" i="27"/>
  <c r="K2928" i="27"/>
  <c r="L2928" i="27"/>
  <c r="M2928" i="27"/>
  <c r="N2928" i="27"/>
  <c r="O2928" i="27"/>
  <c r="P2928" i="27"/>
  <c r="Q2928" i="27"/>
  <c r="R2928" i="27"/>
  <c r="S2928" i="27"/>
  <c r="H2929" i="27"/>
  <c r="I2929" i="27"/>
  <c r="J2929" i="27"/>
  <c r="K2929" i="27"/>
  <c r="L2929" i="27"/>
  <c r="M2929" i="27"/>
  <c r="N2929" i="27"/>
  <c r="O2929" i="27"/>
  <c r="P2929" i="27"/>
  <c r="Q2929" i="27"/>
  <c r="R2929" i="27"/>
  <c r="S2929" i="27"/>
  <c r="H2930" i="27"/>
  <c r="I2930" i="27"/>
  <c r="J2930" i="27"/>
  <c r="K2930" i="27"/>
  <c r="L2930" i="27"/>
  <c r="M2930" i="27"/>
  <c r="N2930" i="27"/>
  <c r="O2930" i="27"/>
  <c r="P2930" i="27"/>
  <c r="Q2930" i="27"/>
  <c r="R2930" i="27"/>
  <c r="S2930" i="27"/>
  <c r="H2931" i="27"/>
  <c r="I2931" i="27"/>
  <c r="J2931" i="27"/>
  <c r="K2931" i="27"/>
  <c r="L2931" i="27"/>
  <c r="M2931" i="27"/>
  <c r="N2931" i="27"/>
  <c r="O2931" i="27"/>
  <c r="P2931" i="27"/>
  <c r="Q2931" i="27"/>
  <c r="R2931" i="27"/>
  <c r="S2931" i="27"/>
  <c r="H2932" i="27"/>
  <c r="I2932" i="27"/>
  <c r="J2932" i="27"/>
  <c r="K2932" i="27"/>
  <c r="L2932" i="27"/>
  <c r="M2932" i="27"/>
  <c r="N2932" i="27"/>
  <c r="O2932" i="27"/>
  <c r="P2932" i="27"/>
  <c r="Q2932" i="27"/>
  <c r="R2932" i="27"/>
  <c r="S2932" i="27"/>
  <c r="H2933" i="27"/>
  <c r="I2933" i="27"/>
  <c r="J2933" i="27"/>
  <c r="K2933" i="27"/>
  <c r="L2933" i="27"/>
  <c r="M2933" i="27"/>
  <c r="N2933" i="27"/>
  <c r="O2933" i="27"/>
  <c r="P2933" i="27"/>
  <c r="Q2933" i="27"/>
  <c r="R2933" i="27"/>
  <c r="S2933" i="27"/>
  <c r="H2934" i="27"/>
  <c r="I2934" i="27"/>
  <c r="J2934" i="27"/>
  <c r="K2934" i="27"/>
  <c r="L2934" i="27"/>
  <c r="M2934" i="27"/>
  <c r="N2934" i="27"/>
  <c r="O2934" i="27"/>
  <c r="P2934" i="27"/>
  <c r="Q2934" i="27"/>
  <c r="R2934" i="27"/>
  <c r="S2934" i="27"/>
  <c r="H2935" i="27"/>
  <c r="I2935" i="27"/>
  <c r="J2935" i="27"/>
  <c r="K2935" i="27"/>
  <c r="L2935" i="27"/>
  <c r="M2935" i="27"/>
  <c r="N2935" i="27"/>
  <c r="O2935" i="27"/>
  <c r="P2935" i="27"/>
  <c r="Q2935" i="27"/>
  <c r="R2935" i="27"/>
  <c r="S2935" i="27"/>
  <c r="H2936" i="27"/>
  <c r="I2936" i="27"/>
  <c r="J2936" i="27"/>
  <c r="K2936" i="27"/>
  <c r="L2936" i="27"/>
  <c r="M2936" i="27"/>
  <c r="N2936" i="27"/>
  <c r="O2936" i="27"/>
  <c r="P2936" i="27"/>
  <c r="Q2936" i="27"/>
  <c r="R2936" i="27"/>
  <c r="S2936" i="27"/>
  <c r="H2937" i="27"/>
  <c r="I2937" i="27"/>
  <c r="J2937" i="27"/>
  <c r="K2937" i="27"/>
  <c r="L2937" i="27"/>
  <c r="M2937" i="27"/>
  <c r="N2937" i="27"/>
  <c r="O2937" i="27"/>
  <c r="P2937" i="27"/>
  <c r="Q2937" i="27"/>
  <c r="R2937" i="27"/>
  <c r="S2937" i="27"/>
  <c r="H2938" i="27"/>
  <c r="I2938" i="27"/>
  <c r="J2938" i="27"/>
  <c r="K2938" i="27"/>
  <c r="L2938" i="27"/>
  <c r="M2938" i="27"/>
  <c r="N2938" i="27"/>
  <c r="O2938" i="27"/>
  <c r="P2938" i="27"/>
  <c r="Q2938" i="27"/>
  <c r="R2938" i="27"/>
  <c r="S2938" i="27"/>
  <c r="H2939" i="27"/>
  <c r="I2939" i="27"/>
  <c r="J2939" i="27"/>
  <c r="K2939" i="27"/>
  <c r="L2939" i="27"/>
  <c r="M2939" i="27"/>
  <c r="N2939" i="27"/>
  <c r="O2939" i="27"/>
  <c r="P2939" i="27"/>
  <c r="Q2939" i="27"/>
  <c r="R2939" i="27"/>
  <c r="S2939" i="27"/>
  <c r="H2940" i="27"/>
  <c r="I2940" i="27"/>
  <c r="J2940" i="27"/>
  <c r="K2940" i="27"/>
  <c r="L2940" i="27"/>
  <c r="M2940" i="27"/>
  <c r="N2940" i="27"/>
  <c r="O2940" i="27"/>
  <c r="P2940" i="27"/>
  <c r="Q2940" i="27"/>
  <c r="R2940" i="27"/>
  <c r="S2940" i="27"/>
  <c r="H2941" i="27"/>
  <c r="I2941" i="27"/>
  <c r="J2941" i="27"/>
  <c r="K2941" i="27"/>
  <c r="L2941" i="27"/>
  <c r="M2941" i="27"/>
  <c r="N2941" i="27"/>
  <c r="O2941" i="27"/>
  <c r="P2941" i="27"/>
  <c r="Q2941" i="27"/>
  <c r="R2941" i="27"/>
  <c r="S2941" i="27"/>
  <c r="H2942" i="27"/>
  <c r="I2942" i="27"/>
  <c r="J2942" i="27"/>
  <c r="K2942" i="27"/>
  <c r="L2942" i="27"/>
  <c r="M2942" i="27"/>
  <c r="N2942" i="27"/>
  <c r="O2942" i="27"/>
  <c r="P2942" i="27"/>
  <c r="Q2942" i="27"/>
  <c r="R2942" i="27"/>
  <c r="S2942" i="27"/>
  <c r="H2943" i="27"/>
  <c r="I2943" i="27"/>
  <c r="J2943" i="27"/>
  <c r="K2943" i="27"/>
  <c r="L2943" i="27"/>
  <c r="M2943" i="27"/>
  <c r="N2943" i="27"/>
  <c r="O2943" i="27"/>
  <c r="P2943" i="27"/>
  <c r="Q2943" i="27"/>
  <c r="R2943" i="27"/>
  <c r="S2943" i="27"/>
  <c r="H2944" i="27"/>
  <c r="I2944" i="27"/>
  <c r="J2944" i="27"/>
  <c r="K2944" i="27"/>
  <c r="L2944" i="27"/>
  <c r="M2944" i="27"/>
  <c r="N2944" i="27"/>
  <c r="O2944" i="27"/>
  <c r="P2944" i="27"/>
  <c r="Q2944" i="27"/>
  <c r="R2944" i="27"/>
  <c r="S2944" i="27"/>
  <c r="H2945" i="27"/>
  <c r="I2945" i="27"/>
  <c r="J2945" i="27"/>
  <c r="K2945" i="27"/>
  <c r="L2945" i="27"/>
  <c r="M2945" i="27"/>
  <c r="N2945" i="27"/>
  <c r="O2945" i="27"/>
  <c r="P2945" i="27"/>
  <c r="Q2945" i="27"/>
  <c r="R2945" i="27"/>
  <c r="S2945" i="27"/>
  <c r="H2946" i="27"/>
  <c r="I2946" i="27"/>
  <c r="J2946" i="27"/>
  <c r="K2946" i="27"/>
  <c r="L2946" i="27"/>
  <c r="M2946" i="27"/>
  <c r="N2946" i="27"/>
  <c r="O2946" i="27"/>
  <c r="P2946" i="27"/>
  <c r="Q2946" i="27"/>
  <c r="R2946" i="27"/>
  <c r="S2946" i="27"/>
  <c r="H2947" i="27"/>
  <c r="I2947" i="27"/>
  <c r="J2947" i="27"/>
  <c r="K2947" i="27"/>
  <c r="L2947" i="27"/>
  <c r="M2947" i="27"/>
  <c r="N2947" i="27"/>
  <c r="O2947" i="27"/>
  <c r="P2947" i="27"/>
  <c r="Q2947" i="27"/>
  <c r="R2947" i="27"/>
  <c r="S2947" i="27"/>
  <c r="H2948" i="27"/>
  <c r="I2948" i="27"/>
  <c r="J2948" i="27"/>
  <c r="K2948" i="27"/>
  <c r="L2948" i="27"/>
  <c r="M2948" i="27"/>
  <c r="N2948" i="27"/>
  <c r="O2948" i="27"/>
  <c r="P2948" i="27"/>
  <c r="Q2948" i="27"/>
  <c r="R2948" i="27"/>
  <c r="S2948" i="27"/>
  <c r="H2949" i="27"/>
  <c r="I2949" i="27"/>
  <c r="J2949" i="27"/>
  <c r="K2949" i="27"/>
  <c r="L2949" i="27"/>
  <c r="M2949" i="27"/>
  <c r="N2949" i="27"/>
  <c r="O2949" i="27"/>
  <c r="P2949" i="27"/>
  <c r="Q2949" i="27"/>
  <c r="R2949" i="27"/>
  <c r="S2949" i="27"/>
  <c r="H2950" i="27"/>
  <c r="I2950" i="27"/>
  <c r="J2950" i="27"/>
  <c r="K2950" i="27"/>
  <c r="L2950" i="27"/>
  <c r="M2950" i="27"/>
  <c r="N2950" i="27"/>
  <c r="O2950" i="27"/>
  <c r="P2950" i="27"/>
  <c r="Q2950" i="27"/>
  <c r="R2950" i="27"/>
  <c r="S2950" i="27"/>
  <c r="H2951" i="27"/>
  <c r="I2951" i="27"/>
  <c r="J2951" i="27"/>
  <c r="K2951" i="27"/>
  <c r="L2951" i="27"/>
  <c r="M2951" i="27"/>
  <c r="N2951" i="27"/>
  <c r="O2951" i="27"/>
  <c r="P2951" i="27"/>
  <c r="Q2951" i="27"/>
  <c r="R2951" i="27"/>
  <c r="S2951" i="27"/>
  <c r="H2952" i="27"/>
  <c r="I2952" i="27"/>
  <c r="J2952" i="27"/>
  <c r="K2952" i="27"/>
  <c r="L2952" i="27"/>
  <c r="M2952" i="27"/>
  <c r="N2952" i="27"/>
  <c r="O2952" i="27"/>
  <c r="P2952" i="27"/>
  <c r="Q2952" i="27"/>
  <c r="R2952" i="27"/>
  <c r="S2952" i="27"/>
  <c r="H2953" i="27"/>
  <c r="I2953" i="27"/>
  <c r="J2953" i="27"/>
  <c r="K2953" i="27"/>
  <c r="L2953" i="27"/>
  <c r="M2953" i="27"/>
  <c r="N2953" i="27"/>
  <c r="O2953" i="27"/>
  <c r="P2953" i="27"/>
  <c r="Q2953" i="27"/>
  <c r="R2953" i="27"/>
  <c r="S2953" i="27"/>
  <c r="H2954" i="27"/>
  <c r="I2954" i="27"/>
  <c r="J2954" i="27"/>
  <c r="K2954" i="27"/>
  <c r="L2954" i="27"/>
  <c r="M2954" i="27"/>
  <c r="N2954" i="27"/>
  <c r="O2954" i="27"/>
  <c r="P2954" i="27"/>
  <c r="Q2954" i="27"/>
  <c r="R2954" i="27"/>
  <c r="S2954" i="27"/>
  <c r="H2955" i="27"/>
  <c r="I2955" i="27"/>
  <c r="J2955" i="27"/>
  <c r="K2955" i="27"/>
  <c r="L2955" i="27"/>
  <c r="M2955" i="27"/>
  <c r="N2955" i="27"/>
  <c r="O2955" i="27"/>
  <c r="P2955" i="27"/>
  <c r="Q2955" i="27"/>
  <c r="R2955" i="27"/>
  <c r="S2955" i="27"/>
  <c r="H2956" i="27"/>
  <c r="I2956" i="27"/>
  <c r="J2956" i="27"/>
  <c r="K2956" i="27"/>
  <c r="L2956" i="27"/>
  <c r="M2956" i="27"/>
  <c r="N2956" i="27"/>
  <c r="O2956" i="27"/>
  <c r="P2956" i="27"/>
  <c r="Q2956" i="27"/>
  <c r="R2956" i="27"/>
  <c r="S2956" i="27"/>
  <c r="H2957" i="27"/>
  <c r="I2957" i="27"/>
  <c r="J2957" i="27"/>
  <c r="K2957" i="27"/>
  <c r="L2957" i="27"/>
  <c r="M2957" i="27"/>
  <c r="N2957" i="27"/>
  <c r="O2957" i="27"/>
  <c r="P2957" i="27"/>
  <c r="Q2957" i="27"/>
  <c r="R2957" i="27"/>
  <c r="S2957" i="27"/>
  <c r="H2958" i="27"/>
  <c r="I2958" i="27"/>
  <c r="J2958" i="27"/>
  <c r="K2958" i="27"/>
  <c r="L2958" i="27"/>
  <c r="M2958" i="27"/>
  <c r="N2958" i="27"/>
  <c r="O2958" i="27"/>
  <c r="P2958" i="27"/>
  <c r="Q2958" i="27"/>
  <c r="R2958" i="27"/>
  <c r="S2958" i="27"/>
  <c r="H2959" i="27"/>
  <c r="I2959" i="27"/>
  <c r="J2959" i="27"/>
  <c r="K2959" i="27"/>
  <c r="L2959" i="27"/>
  <c r="M2959" i="27"/>
  <c r="N2959" i="27"/>
  <c r="O2959" i="27"/>
  <c r="P2959" i="27"/>
  <c r="Q2959" i="27"/>
  <c r="R2959" i="27"/>
  <c r="S2959" i="27"/>
  <c r="H2960" i="27"/>
  <c r="I2960" i="27"/>
  <c r="J2960" i="27"/>
  <c r="K2960" i="27"/>
  <c r="L2960" i="27"/>
  <c r="M2960" i="27"/>
  <c r="N2960" i="27"/>
  <c r="O2960" i="27"/>
  <c r="P2960" i="27"/>
  <c r="Q2960" i="27"/>
  <c r="R2960" i="27"/>
  <c r="S2960" i="27"/>
  <c r="H2961" i="27"/>
  <c r="I2961" i="27"/>
  <c r="J2961" i="27"/>
  <c r="K2961" i="27"/>
  <c r="L2961" i="27"/>
  <c r="M2961" i="27"/>
  <c r="N2961" i="27"/>
  <c r="O2961" i="27"/>
  <c r="P2961" i="27"/>
  <c r="Q2961" i="27"/>
  <c r="R2961" i="27"/>
  <c r="S2961" i="27"/>
  <c r="H2962" i="27"/>
  <c r="I2962" i="27"/>
  <c r="J2962" i="27"/>
  <c r="K2962" i="27"/>
  <c r="L2962" i="27"/>
  <c r="M2962" i="27"/>
  <c r="N2962" i="27"/>
  <c r="O2962" i="27"/>
  <c r="P2962" i="27"/>
  <c r="Q2962" i="27"/>
  <c r="R2962" i="27"/>
  <c r="S2962" i="27"/>
  <c r="H2963" i="27"/>
  <c r="I2963" i="27"/>
  <c r="J2963" i="27"/>
  <c r="K2963" i="27"/>
  <c r="L2963" i="27"/>
  <c r="M2963" i="27"/>
  <c r="N2963" i="27"/>
  <c r="O2963" i="27"/>
  <c r="P2963" i="27"/>
  <c r="Q2963" i="27"/>
  <c r="R2963" i="27"/>
  <c r="S2963" i="27"/>
  <c r="H2964" i="27"/>
  <c r="I2964" i="27"/>
  <c r="J2964" i="27"/>
  <c r="K2964" i="27"/>
  <c r="L2964" i="27"/>
  <c r="M2964" i="27"/>
  <c r="N2964" i="27"/>
  <c r="O2964" i="27"/>
  <c r="P2964" i="27"/>
  <c r="Q2964" i="27"/>
  <c r="R2964" i="27"/>
  <c r="S2964" i="27"/>
  <c r="H2965" i="27"/>
  <c r="I2965" i="27"/>
  <c r="J2965" i="27"/>
  <c r="K2965" i="27"/>
  <c r="L2965" i="27"/>
  <c r="M2965" i="27"/>
  <c r="N2965" i="27"/>
  <c r="O2965" i="27"/>
  <c r="P2965" i="27"/>
  <c r="Q2965" i="27"/>
  <c r="R2965" i="27"/>
  <c r="S2965" i="27"/>
  <c r="H2966" i="27"/>
  <c r="I2966" i="27"/>
  <c r="J2966" i="27"/>
  <c r="K2966" i="27"/>
  <c r="L2966" i="27"/>
  <c r="M2966" i="27"/>
  <c r="N2966" i="27"/>
  <c r="O2966" i="27"/>
  <c r="P2966" i="27"/>
  <c r="Q2966" i="27"/>
  <c r="R2966" i="27"/>
  <c r="S2966" i="27"/>
  <c r="H2967" i="27"/>
  <c r="I2967" i="27"/>
  <c r="J2967" i="27"/>
  <c r="K2967" i="27"/>
  <c r="L2967" i="27"/>
  <c r="M2967" i="27"/>
  <c r="N2967" i="27"/>
  <c r="O2967" i="27"/>
  <c r="P2967" i="27"/>
  <c r="Q2967" i="27"/>
  <c r="R2967" i="27"/>
  <c r="S2967" i="27"/>
  <c r="H2968" i="27"/>
  <c r="I2968" i="27"/>
  <c r="J2968" i="27"/>
  <c r="K2968" i="27"/>
  <c r="L2968" i="27"/>
  <c r="M2968" i="27"/>
  <c r="N2968" i="27"/>
  <c r="O2968" i="27"/>
  <c r="P2968" i="27"/>
  <c r="Q2968" i="27"/>
  <c r="R2968" i="27"/>
  <c r="S2968" i="27"/>
  <c r="H2969" i="27"/>
  <c r="I2969" i="27"/>
  <c r="J2969" i="27"/>
  <c r="K2969" i="27"/>
  <c r="L2969" i="27"/>
  <c r="M2969" i="27"/>
  <c r="N2969" i="27"/>
  <c r="O2969" i="27"/>
  <c r="P2969" i="27"/>
  <c r="Q2969" i="27"/>
  <c r="R2969" i="27"/>
  <c r="S2969" i="27"/>
  <c r="H2970" i="27"/>
  <c r="I2970" i="27"/>
  <c r="J2970" i="27"/>
  <c r="K2970" i="27"/>
  <c r="L2970" i="27"/>
  <c r="M2970" i="27"/>
  <c r="N2970" i="27"/>
  <c r="O2970" i="27"/>
  <c r="P2970" i="27"/>
  <c r="Q2970" i="27"/>
  <c r="R2970" i="27"/>
  <c r="S2970" i="27"/>
  <c r="H2971" i="27"/>
  <c r="I2971" i="27"/>
  <c r="J2971" i="27"/>
  <c r="K2971" i="27"/>
  <c r="L2971" i="27"/>
  <c r="M2971" i="27"/>
  <c r="N2971" i="27"/>
  <c r="O2971" i="27"/>
  <c r="P2971" i="27"/>
  <c r="Q2971" i="27"/>
  <c r="R2971" i="27"/>
  <c r="S2971" i="27"/>
  <c r="H2972" i="27"/>
  <c r="I2972" i="27"/>
  <c r="J2972" i="27"/>
  <c r="K2972" i="27"/>
  <c r="L2972" i="27"/>
  <c r="M2972" i="27"/>
  <c r="N2972" i="27"/>
  <c r="O2972" i="27"/>
  <c r="P2972" i="27"/>
  <c r="Q2972" i="27"/>
  <c r="R2972" i="27"/>
  <c r="S2972" i="27"/>
  <c r="H2973" i="27"/>
  <c r="I2973" i="27"/>
  <c r="J2973" i="27"/>
  <c r="K2973" i="27"/>
  <c r="L2973" i="27"/>
  <c r="M2973" i="27"/>
  <c r="N2973" i="27"/>
  <c r="O2973" i="27"/>
  <c r="P2973" i="27"/>
  <c r="Q2973" i="27"/>
  <c r="R2973" i="27"/>
  <c r="S2973" i="27"/>
  <c r="H2974" i="27"/>
  <c r="I2974" i="27"/>
  <c r="J2974" i="27"/>
  <c r="K2974" i="27"/>
  <c r="L2974" i="27"/>
  <c r="M2974" i="27"/>
  <c r="N2974" i="27"/>
  <c r="O2974" i="27"/>
  <c r="P2974" i="27"/>
  <c r="Q2974" i="27"/>
  <c r="R2974" i="27"/>
  <c r="S2974" i="27"/>
  <c r="H2975" i="27"/>
  <c r="I2975" i="27"/>
  <c r="J2975" i="27"/>
  <c r="K2975" i="27"/>
  <c r="L2975" i="27"/>
  <c r="M2975" i="27"/>
  <c r="N2975" i="27"/>
  <c r="O2975" i="27"/>
  <c r="P2975" i="27"/>
  <c r="Q2975" i="27"/>
  <c r="R2975" i="27"/>
  <c r="S2975" i="27"/>
  <c r="H2976" i="27"/>
  <c r="I2976" i="27"/>
  <c r="J2976" i="27"/>
  <c r="K2976" i="27"/>
  <c r="L2976" i="27"/>
  <c r="M2976" i="27"/>
  <c r="N2976" i="27"/>
  <c r="O2976" i="27"/>
  <c r="P2976" i="27"/>
  <c r="Q2976" i="27"/>
  <c r="R2976" i="27"/>
  <c r="S2976" i="27"/>
  <c r="H2977" i="27"/>
  <c r="I2977" i="27"/>
  <c r="J2977" i="27"/>
  <c r="K2977" i="27"/>
  <c r="L2977" i="27"/>
  <c r="M2977" i="27"/>
  <c r="N2977" i="27"/>
  <c r="O2977" i="27"/>
  <c r="P2977" i="27"/>
  <c r="Q2977" i="27"/>
  <c r="R2977" i="27"/>
  <c r="S2977" i="27"/>
  <c r="H2978" i="27"/>
  <c r="I2978" i="27"/>
  <c r="J2978" i="27"/>
  <c r="K2978" i="27"/>
  <c r="L2978" i="27"/>
  <c r="M2978" i="27"/>
  <c r="N2978" i="27"/>
  <c r="O2978" i="27"/>
  <c r="P2978" i="27"/>
  <c r="Q2978" i="27"/>
  <c r="R2978" i="27"/>
  <c r="S2978" i="27"/>
  <c r="H2979" i="27"/>
  <c r="I2979" i="27"/>
  <c r="J2979" i="27"/>
  <c r="K2979" i="27"/>
  <c r="L2979" i="27"/>
  <c r="M2979" i="27"/>
  <c r="N2979" i="27"/>
  <c r="O2979" i="27"/>
  <c r="P2979" i="27"/>
  <c r="Q2979" i="27"/>
  <c r="R2979" i="27"/>
  <c r="S2979" i="27"/>
  <c r="H2980" i="27"/>
  <c r="I2980" i="27"/>
  <c r="J2980" i="27"/>
  <c r="K2980" i="27"/>
  <c r="L2980" i="27"/>
  <c r="M2980" i="27"/>
  <c r="N2980" i="27"/>
  <c r="O2980" i="27"/>
  <c r="P2980" i="27"/>
  <c r="Q2980" i="27"/>
  <c r="R2980" i="27"/>
  <c r="S2980" i="27"/>
  <c r="H2981" i="27"/>
  <c r="I2981" i="27"/>
  <c r="J2981" i="27"/>
  <c r="K2981" i="27"/>
  <c r="L2981" i="27"/>
  <c r="M2981" i="27"/>
  <c r="N2981" i="27"/>
  <c r="O2981" i="27"/>
  <c r="P2981" i="27"/>
  <c r="Q2981" i="27"/>
  <c r="R2981" i="27"/>
  <c r="S2981" i="27"/>
  <c r="H2982" i="27"/>
  <c r="I2982" i="27"/>
  <c r="J2982" i="27"/>
  <c r="K2982" i="27"/>
  <c r="L2982" i="27"/>
  <c r="M2982" i="27"/>
  <c r="N2982" i="27"/>
  <c r="O2982" i="27"/>
  <c r="P2982" i="27"/>
  <c r="Q2982" i="27"/>
  <c r="R2982" i="27"/>
  <c r="S2982" i="27"/>
  <c r="H2983" i="27"/>
  <c r="I2983" i="27"/>
  <c r="J2983" i="27"/>
  <c r="K2983" i="27"/>
  <c r="L2983" i="27"/>
  <c r="M2983" i="27"/>
  <c r="N2983" i="27"/>
  <c r="O2983" i="27"/>
  <c r="P2983" i="27"/>
  <c r="Q2983" i="27"/>
  <c r="R2983" i="27"/>
  <c r="S2983" i="27"/>
  <c r="H2984" i="27"/>
  <c r="I2984" i="27"/>
  <c r="J2984" i="27"/>
  <c r="K2984" i="27"/>
  <c r="L2984" i="27"/>
  <c r="M2984" i="27"/>
  <c r="N2984" i="27"/>
  <c r="O2984" i="27"/>
  <c r="P2984" i="27"/>
  <c r="Q2984" i="27"/>
  <c r="R2984" i="27"/>
  <c r="S2984" i="27"/>
  <c r="H2985" i="27"/>
  <c r="I2985" i="27"/>
  <c r="J2985" i="27"/>
  <c r="K2985" i="27"/>
  <c r="L2985" i="27"/>
  <c r="M2985" i="27"/>
  <c r="N2985" i="27"/>
  <c r="O2985" i="27"/>
  <c r="P2985" i="27"/>
  <c r="Q2985" i="27"/>
  <c r="R2985" i="27"/>
  <c r="S2985" i="27"/>
  <c r="H2986" i="27"/>
  <c r="I2986" i="27"/>
  <c r="J2986" i="27"/>
  <c r="K2986" i="27"/>
  <c r="L2986" i="27"/>
  <c r="M2986" i="27"/>
  <c r="N2986" i="27"/>
  <c r="O2986" i="27"/>
  <c r="P2986" i="27"/>
  <c r="Q2986" i="27"/>
  <c r="R2986" i="27"/>
  <c r="S2986" i="27"/>
  <c r="H2987" i="27"/>
  <c r="I2987" i="27"/>
  <c r="J2987" i="27"/>
  <c r="K2987" i="27"/>
  <c r="L2987" i="27"/>
  <c r="M2987" i="27"/>
  <c r="N2987" i="27"/>
  <c r="O2987" i="27"/>
  <c r="P2987" i="27"/>
  <c r="Q2987" i="27"/>
  <c r="R2987" i="27"/>
  <c r="S2987" i="27"/>
  <c r="H2988" i="27"/>
  <c r="I2988" i="27"/>
  <c r="J2988" i="27"/>
  <c r="K2988" i="27"/>
  <c r="L2988" i="27"/>
  <c r="M2988" i="27"/>
  <c r="N2988" i="27"/>
  <c r="O2988" i="27"/>
  <c r="P2988" i="27"/>
  <c r="Q2988" i="27"/>
  <c r="R2988" i="27"/>
  <c r="S2988" i="27"/>
  <c r="H2989" i="27"/>
  <c r="I2989" i="27"/>
  <c r="J2989" i="27"/>
  <c r="K2989" i="27"/>
  <c r="L2989" i="27"/>
  <c r="M2989" i="27"/>
  <c r="N2989" i="27"/>
  <c r="O2989" i="27"/>
  <c r="P2989" i="27"/>
  <c r="Q2989" i="27"/>
  <c r="R2989" i="27"/>
  <c r="S2989" i="27"/>
  <c r="H2990" i="27"/>
  <c r="I2990" i="27"/>
  <c r="J2990" i="27"/>
  <c r="K2990" i="27"/>
  <c r="L2990" i="27"/>
  <c r="M2990" i="27"/>
  <c r="N2990" i="27"/>
  <c r="O2990" i="27"/>
  <c r="P2990" i="27"/>
  <c r="Q2990" i="27"/>
  <c r="R2990" i="27"/>
  <c r="S2990" i="27"/>
  <c r="H2991" i="27"/>
  <c r="I2991" i="27"/>
  <c r="J2991" i="27"/>
  <c r="K2991" i="27"/>
  <c r="L2991" i="27"/>
  <c r="M2991" i="27"/>
  <c r="N2991" i="27"/>
  <c r="O2991" i="27"/>
  <c r="P2991" i="27"/>
  <c r="Q2991" i="27"/>
  <c r="R2991" i="27"/>
  <c r="S2991" i="27"/>
  <c r="H2992" i="27"/>
  <c r="I2992" i="27"/>
  <c r="J2992" i="27"/>
  <c r="K2992" i="27"/>
  <c r="L2992" i="27"/>
  <c r="M2992" i="27"/>
  <c r="N2992" i="27"/>
  <c r="O2992" i="27"/>
  <c r="P2992" i="27"/>
  <c r="Q2992" i="27"/>
  <c r="R2992" i="27"/>
  <c r="S2992" i="27"/>
  <c r="H2993" i="27"/>
  <c r="I2993" i="27"/>
  <c r="J2993" i="27"/>
  <c r="K2993" i="27"/>
  <c r="L2993" i="27"/>
  <c r="M2993" i="27"/>
  <c r="N2993" i="27"/>
  <c r="O2993" i="27"/>
  <c r="P2993" i="27"/>
  <c r="Q2993" i="27"/>
  <c r="R2993" i="27"/>
  <c r="S2993" i="27"/>
  <c r="H2994" i="27"/>
  <c r="I2994" i="27"/>
  <c r="J2994" i="27"/>
  <c r="K2994" i="27"/>
  <c r="L2994" i="27"/>
  <c r="M2994" i="27"/>
  <c r="N2994" i="27"/>
  <c r="O2994" i="27"/>
  <c r="P2994" i="27"/>
  <c r="Q2994" i="27"/>
  <c r="R2994" i="27"/>
  <c r="S2994" i="27"/>
  <c r="H2995" i="27"/>
  <c r="I2995" i="27"/>
  <c r="J2995" i="27"/>
  <c r="K2995" i="27"/>
  <c r="L2995" i="27"/>
  <c r="M2995" i="27"/>
  <c r="N2995" i="27"/>
  <c r="O2995" i="27"/>
  <c r="P2995" i="27"/>
  <c r="Q2995" i="27"/>
  <c r="R2995" i="27"/>
  <c r="S2995" i="27"/>
  <c r="H2996" i="27"/>
  <c r="I2996" i="27"/>
  <c r="J2996" i="27"/>
  <c r="K2996" i="27"/>
  <c r="L2996" i="27"/>
  <c r="M2996" i="27"/>
  <c r="N2996" i="27"/>
  <c r="O2996" i="27"/>
  <c r="P2996" i="27"/>
  <c r="Q2996" i="27"/>
  <c r="R2996" i="27"/>
  <c r="S2996" i="27"/>
  <c r="H2997" i="27"/>
  <c r="I2997" i="27"/>
  <c r="J2997" i="27"/>
  <c r="K2997" i="27"/>
  <c r="L2997" i="27"/>
  <c r="M2997" i="27"/>
  <c r="N2997" i="27"/>
  <c r="O2997" i="27"/>
  <c r="P2997" i="27"/>
  <c r="Q2997" i="27"/>
  <c r="R2997" i="27"/>
  <c r="S2997" i="27"/>
  <c r="H2998" i="27"/>
  <c r="I2998" i="27"/>
  <c r="J2998" i="27"/>
  <c r="K2998" i="27"/>
  <c r="L2998" i="27"/>
  <c r="M2998" i="27"/>
  <c r="N2998" i="27"/>
  <c r="O2998" i="27"/>
  <c r="P2998" i="27"/>
  <c r="Q2998" i="27"/>
  <c r="R2998" i="27"/>
  <c r="S2998" i="27"/>
  <c r="H2999" i="27"/>
  <c r="I2999" i="27"/>
  <c r="J2999" i="27"/>
  <c r="K2999" i="27"/>
  <c r="L2999" i="27"/>
  <c r="M2999" i="27"/>
  <c r="N2999" i="27"/>
  <c r="O2999" i="27"/>
  <c r="P2999" i="27"/>
  <c r="Q2999" i="27"/>
  <c r="R2999" i="27"/>
  <c r="S2999" i="27"/>
  <c r="H3000" i="27"/>
  <c r="I3000" i="27"/>
  <c r="J3000" i="27"/>
  <c r="K3000" i="27"/>
  <c r="L3000" i="27"/>
  <c r="M3000" i="27"/>
  <c r="N3000" i="27"/>
  <c r="O3000" i="27"/>
  <c r="P3000" i="27"/>
  <c r="Q3000" i="27"/>
  <c r="R3000" i="27"/>
  <c r="S3000" i="27"/>
  <c r="H3001" i="27"/>
  <c r="I3001" i="27"/>
  <c r="J3001" i="27"/>
  <c r="K3001" i="27"/>
  <c r="L3001" i="27"/>
  <c r="M3001" i="27"/>
  <c r="N3001" i="27"/>
  <c r="O3001" i="27"/>
  <c r="P3001" i="27"/>
  <c r="Q3001" i="27"/>
  <c r="R3001" i="27"/>
  <c r="S3001" i="27"/>
  <c r="H3002" i="27"/>
  <c r="I3002" i="27"/>
  <c r="J3002" i="27"/>
  <c r="K3002" i="27"/>
  <c r="L3002" i="27"/>
  <c r="M3002" i="27"/>
  <c r="N3002" i="27"/>
  <c r="O3002" i="27"/>
  <c r="P3002" i="27"/>
  <c r="Q3002" i="27"/>
  <c r="R3002" i="27"/>
  <c r="S3002" i="27"/>
  <c r="H3003" i="27"/>
  <c r="I3003" i="27"/>
  <c r="J3003" i="27"/>
  <c r="K3003" i="27"/>
  <c r="L3003" i="27"/>
  <c r="M3003" i="27"/>
  <c r="N3003" i="27"/>
  <c r="O3003" i="27"/>
  <c r="P3003" i="27"/>
  <c r="Q3003" i="27"/>
  <c r="R3003" i="27"/>
  <c r="S3003" i="27"/>
  <c r="H3004" i="27"/>
  <c r="I3004" i="27"/>
  <c r="J3004" i="27"/>
  <c r="K3004" i="27"/>
  <c r="L3004" i="27"/>
  <c r="M3004" i="27"/>
  <c r="N3004" i="27"/>
  <c r="O3004" i="27"/>
  <c r="P3004" i="27"/>
  <c r="Q3004" i="27"/>
  <c r="R3004" i="27"/>
  <c r="S3004" i="27"/>
  <c r="H3005" i="27"/>
  <c r="I3005" i="27"/>
  <c r="J3005" i="27"/>
  <c r="K3005" i="27"/>
  <c r="L3005" i="27"/>
  <c r="M3005" i="27"/>
  <c r="N3005" i="27"/>
  <c r="O3005" i="27"/>
  <c r="P3005" i="27"/>
  <c r="Q3005" i="27"/>
  <c r="R3005" i="27"/>
  <c r="S3005" i="27"/>
  <c r="H3006" i="27"/>
  <c r="I3006" i="27"/>
  <c r="J3006" i="27"/>
  <c r="K3006" i="27"/>
  <c r="L3006" i="27"/>
  <c r="M3006" i="27"/>
  <c r="N3006" i="27"/>
  <c r="O3006" i="27"/>
  <c r="P3006" i="27"/>
  <c r="Q3006" i="27"/>
  <c r="R3006" i="27"/>
  <c r="S3006" i="27"/>
  <c r="H3007" i="27"/>
  <c r="I3007" i="27"/>
  <c r="J3007" i="27"/>
  <c r="K3007" i="27"/>
  <c r="L3007" i="27"/>
  <c r="M3007" i="27"/>
  <c r="N3007" i="27"/>
  <c r="O3007" i="27"/>
  <c r="P3007" i="27"/>
  <c r="Q3007" i="27"/>
  <c r="R3007" i="27"/>
  <c r="S3007" i="27"/>
  <c r="H3008" i="27"/>
  <c r="I3008" i="27"/>
  <c r="J3008" i="27"/>
  <c r="K3008" i="27"/>
  <c r="L3008" i="27"/>
  <c r="M3008" i="27"/>
  <c r="N3008" i="27"/>
  <c r="O3008" i="27"/>
  <c r="P3008" i="27"/>
  <c r="Q3008" i="27"/>
  <c r="R3008" i="27"/>
  <c r="S3008" i="27"/>
  <c r="H3009" i="27"/>
  <c r="I3009" i="27"/>
  <c r="J3009" i="27"/>
  <c r="K3009" i="27"/>
  <c r="L3009" i="27"/>
  <c r="M3009" i="27"/>
  <c r="N3009" i="27"/>
  <c r="O3009" i="27"/>
  <c r="P3009" i="27"/>
  <c r="Q3009" i="27"/>
  <c r="R3009" i="27"/>
  <c r="S3009" i="27"/>
  <c r="H3010" i="27"/>
  <c r="I3010" i="27"/>
  <c r="J3010" i="27"/>
  <c r="K3010" i="27"/>
  <c r="L3010" i="27"/>
  <c r="M3010" i="27"/>
  <c r="N3010" i="27"/>
  <c r="O3010" i="27"/>
  <c r="P3010" i="27"/>
  <c r="Q3010" i="27"/>
  <c r="R3010" i="27"/>
  <c r="S3010" i="27"/>
  <c r="H3011" i="27"/>
  <c r="I3011" i="27"/>
  <c r="J3011" i="27"/>
  <c r="K3011" i="27"/>
  <c r="L3011" i="27"/>
  <c r="M3011" i="27"/>
  <c r="N3011" i="27"/>
  <c r="O3011" i="27"/>
  <c r="P3011" i="27"/>
  <c r="Q3011" i="27"/>
  <c r="R3011" i="27"/>
  <c r="S3011" i="27"/>
  <c r="H3012" i="27"/>
  <c r="I3012" i="27"/>
  <c r="J3012" i="27"/>
  <c r="K3012" i="27"/>
  <c r="L3012" i="27"/>
  <c r="M3012" i="27"/>
  <c r="N3012" i="27"/>
  <c r="O3012" i="27"/>
  <c r="P3012" i="27"/>
  <c r="Q3012" i="27"/>
  <c r="R3012" i="27"/>
  <c r="S3012" i="27"/>
  <c r="H3013" i="27"/>
  <c r="I3013" i="27"/>
  <c r="J3013" i="27"/>
  <c r="K3013" i="27"/>
  <c r="L3013" i="27"/>
  <c r="M3013" i="27"/>
  <c r="N3013" i="27"/>
  <c r="O3013" i="27"/>
  <c r="P3013" i="27"/>
  <c r="Q3013" i="27"/>
  <c r="R3013" i="27"/>
  <c r="S3013" i="27"/>
  <c r="H3014" i="27"/>
  <c r="I3014" i="27"/>
  <c r="J3014" i="27"/>
  <c r="K3014" i="27"/>
  <c r="L3014" i="27"/>
  <c r="M3014" i="27"/>
  <c r="N3014" i="27"/>
  <c r="O3014" i="27"/>
  <c r="P3014" i="27"/>
  <c r="Q3014" i="27"/>
  <c r="R3014" i="27"/>
  <c r="S3014" i="27"/>
  <c r="H3015" i="27"/>
  <c r="I3015" i="27"/>
  <c r="J3015" i="27"/>
  <c r="K3015" i="27"/>
  <c r="L3015" i="27"/>
  <c r="M3015" i="27"/>
  <c r="N3015" i="27"/>
  <c r="O3015" i="27"/>
  <c r="P3015" i="27"/>
  <c r="Q3015" i="27"/>
  <c r="R3015" i="27"/>
  <c r="S3015" i="27"/>
  <c r="H3016" i="27"/>
  <c r="I3016" i="27"/>
  <c r="J3016" i="27"/>
  <c r="K3016" i="27"/>
  <c r="L3016" i="27"/>
  <c r="M3016" i="27"/>
  <c r="N3016" i="27"/>
  <c r="O3016" i="27"/>
  <c r="P3016" i="27"/>
  <c r="Q3016" i="27"/>
  <c r="R3016" i="27"/>
  <c r="S3016" i="27"/>
  <c r="H3017" i="27"/>
  <c r="I3017" i="27"/>
  <c r="J3017" i="27"/>
  <c r="K3017" i="27"/>
  <c r="L3017" i="27"/>
  <c r="M3017" i="27"/>
  <c r="N3017" i="27"/>
  <c r="O3017" i="27"/>
  <c r="P3017" i="27"/>
  <c r="Q3017" i="27"/>
  <c r="R3017" i="27"/>
  <c r="S3017" i="27"/>
  <c r="H3018" i="27"/>
  <c r="I3018" i="27"/>
  <c r="J3018" i="27"/>
  <c r="K3018" i="27"/>
  <c r="L3018" i="27"/>
  <c r="M3018" i="27"/>
  <c r="N3018" i="27"/>
  <c r="O3018" i="27"/>
  <c r="P3018" i="27"/>
  <c r="Q3018" i="27"/>
  <c r="R3018" i="27"/>
  <c r="S3018" i="27"/>
  <c r="H3019" i="27"/>
  <c r="I3019" i="27"/>
  <c r="J3019" i="27"/>
  <c r="K3019" i="27"/>
  <c r="L3019" i="27"/>
  <c r="M3019" i="27"/>
  <c r="N3019" i="27"/>
  <c r="O3019" i="27"/>
  <c r="P3019" i="27"/>
  <c r="Q3019" i="27"/>
  <c r="R3019" i="27"/>
  <c r="S3019" i="27"/>
  <c r="H3020" i="27"/>
  <c r="I3020" i="27"/>
  <c r="J3020" i="27"/>
  <c r="K3020" i="27"/>
  <c r="L3020" i="27"/>
  <c r="M3020" i="27"/>
  <c r="N3020" i="27"/>
  <c r="O3020" i="27"/>
  <c r="P3020" i="27"/>
  <c r="Q3020" i="27"/>
  <c r="R3020" i="27"/>
  <c r="S3020" i="27"/>
  <c r="H3021" i="27"/>
  <c r="I3021" i="27"/>
  <c r="J3021" i="27"/>
  <c r="K3021" i="27"/>
  <c r="L3021" i="27"/>
  <c r="M3021" i="27"/>
  <c r="N3021" i="27"/>
  <c r="O3021" i="27"/>
  <c r="P3021" i="27"/>
  <c r="Q3021" i="27"/>
  <c r="R3021" i="27"/>
  <c r="S3021" i="27"/>
  <c r="H3022" i="27"/>
  <c r="I3022" i="27"/>
  <c r="J3022" i="27"/>
  <c r="K3022" i="27"/>
  <c r="L3022" i="27"/>
  <c r="M3022" i="27"/>
  <c r="N3022" i="27"/>
  <c r="O3022" i="27"/>
  <c r="P3022" i="27"/>
  <c r="Q3022" i="27"/>
  <c r="R3022" i="27"/>
  <c r="S3022" i="27"/>
  <c r="H3023" i="27"/>
  <c r="I3023" i="27"/>
  <c r="J3023" i="27"/>
  <c r="K3023" i="27"/>
  <c r="L3023" i="27"/>
  <c r="M3023" i="27"/>
  <c r="N3023" i="27"/>
  <c r="O3023" i="27"/>
  <c r="P3023" i="27"/>
  <c r="Q3023" i="27"/>
  <c r="R3023" i="27"/>
  <c r="S3023" i="27"/>
  <c r="H3024" i="27"/>
  <c r="I3024" i="27"/>
  <c r="J3024" i="27"/>
  <c r="K3024" i="27"/>
  <c r="L3024" i="27"/>
  <c r="M3024" i="27"/>
  <c r="N3024" i="27"/>
  <c r="O3024" i="27"/>
  <c r="P3024" i="27"/>
  <c r="Q3024" i="27"/>
  <c r="R3024" i="27"/>
  <c r="S3024" i="27"/>
  <c r="H3025" i="27"/>
  <c r="I3025" i="27"/>
  <c r="J3025" i="27"/>
  <c r="K3025" i="27"/>
  <c r="L3025" i="27"/>
  <c r="M3025" i="27"/>
  <c r="N3025" i="27"/>
  <c r="O3025" i="27"/>
  <c r="P3025" i="27"/>
  <c r="Q3025" i="27"/>
  <c r="R3025" i="27"/>
  <c r="S3025" i="27"/>
  <c r="H3026" i="27"/>
  <c r="I3026" i="27"/>
  <c r="J3026" i="27"/>
  <c r="K3026" i="27"/>
  <c r="L3026" i="27"/>
  <c r="M3026" i="27"/>
  <c r="N3026" i="27"/>
  <c r="O3026" i="27"/>
  <c r="P3026" i="27"/>
  <c r="Q3026" i="27"/>
  <c r="R3026" i="27"/>
  <c r="S3026" i="27"/>
  <c r="H3027" i="27"/>
  <c r="I3027" i="27"/>
  <c r="J3027" i="27"/>
  <c r="K3027" i="27"/>
  <c r="L3027" i="27"/>
  <c r="M3027" i="27"/>
  <c r="N3027" i="27"/>
  <c r="O3027" i="27"/>
  <c r="P3027" i="27"/>
  <c r="Q3027" i="27"/>
  <c r="R3027" i="27"/>
  <c r="S3027" i="27"/>
  <c r="H3028" i="27"/>
  <c r="I3028" i="27"/>
  <c r="J3028" i="27"/>
  <c r="K3028" i="27"/>
  <c r="L3028" i="27"/>
  <c r="M3028" i="27"/>
  <c r="N3028" i="27"/>
  <c r="O3028" i="27"/>
  <c r="P3028" i="27"/>
  <c r="Q3028" i="27"/>
  <c r="R3028" i="27"/>
  <c r="S3028" i="27"/>
  <c r="H3029" i="27"/>
  <c r="I3029" i="27"/>
  <c r="J3029" i="27"/>
  <c r="K3029" i="27"/>
  <c r="L3029" i="27"/>
  <c r="M3029" i="27"/>
  <c r="N3029" i="27"/>
  <c r="O3029" i="27"/>
  <c r="P3029" i="27"/>
  <c r="Q3029" i="27"/>
  <c r="R3029" i="27"/>
  <c r="S3029" i="27"/>
  <c r="H3030" i="27"/>
  <c r="I3030" i="27"/>
  <c r="J3030" i="27"/>
  <c r="K3030" i="27"/>
  <c r="L3030" i="27"/>
  <c r="M3030" i="27"/>
  <c r="N3030" i="27"/>
  <c r="O3030" i="27"/>
  <c r="P3030" i="27"/>
  <c r="Q3030" i="27"/>
  <c r="R3030" i="27"/>
  <c r="S3030" i="27"/>
  <c r="H3031" i="27"/>
  <c r="I3031" i="27"/>
  <c r="J3031" i="27"/>
  <c r="K3031" i="27"/>
  <c r="L3031" i="27"/>
  <c r="M3031" i="27"/>
  <c r="N3031" i="27"/>
  <c r="O3031" i="27"/>
  <c r="P3031" i="27"/>
  <c r="Q3031" i="27"/>
  <c r="R3031" i="27"/>
  <c r="S3031" i="27"/>
  <c r="H3032" i="27"/>
  <c r="I3032" i="27"/>
  <c r="J3032" i="27"/>
  <c r="K3032" i="27"/>
  <c r="L3032" i="27"/>
  <c r="M3032" i="27"/>
  <c r="N3032" i="27"/>
  <c r="O3032" i="27"/>
  <c r="P3032" i="27"/>
  <c r="Q3032" i="27"/>
  <c r="R3032" i="27"/>
  <c r="S3032" i="27"/>
  <c r="H3033" i="27"/>
  <c r="I3033" i="27"/>
  <c r="J3033" i="27"/>
  <c r="K3033" i="27"/>
  <c r="L3033" i="27"/>
  <c r="M3033" i="27"/>
  <c r="N3033" i="27"/>
  <c r="O3033" i="27"/>
  <c r="P3033" i="27"/>
  <c r="Q3033" i="27"/>
  <c r="R3033" i="27"/>
  <c r="S3033" i="27"/>
  <c r="H3034" i="27"/>
  <c r="I3034" i="27"/>
  <c r="J3034" i="27"/>
  <c r="K3034" i="27"/>
  <c r="L3034" i="27"/>
  <c r="M3034" i="27"/>
  <c r="N3034" i="27"/>
  <c r="O3034" i="27"/>
  <c r="P3034" i="27"/>
  <c r="Q3034" i="27"/>
  <c r="R3034" i="27"/>
  <c r="S3034" i="27"/>
  <c r="H3035" i="27"/>
  <c r="I3035" i="27"/>
  <c r="J3035" i="27"/>
  <c r="K3035" i="27"/>
  <c r="L3035" i="27"/>
  <c r="M3035" i="27"/>
  <c r="N3035" i="27"/>
  <c r="O3035" i="27"/>
  <c r="P3035" i="27"/>
  <c r="Q3035" i="27"/>
  <c r="R3035" i="27"/>
  <c r="S3035" i="27"/>
  <c r="H3036" i="27"/>
  <c r="I3036" i="27"/>
  <c r="J3036" i="27"/>
  <c r="K3036" i="27"/>
  <c r="L3036" i="27"/>
  <c r="M3036" i="27"/>
  <c r="N3036" i="27"/>
  <c r="O3036" i="27"/>
  <c r="P3036" i="27"/>
  <c r="Q3036" i="27"/>
  <c r="R3036" i="27"/>
  <c r="S3036" i="27"/>
  <c r="H3037" i="27"/>
  <c r="I3037" i="27"/>
  <c r="J3037" i="27"/>
  <c r="K3037" i="27"/>
  <c r="L3037" i="27"/>
  <c r="M3037" i="27"/>
  <c r="N3037" i="27"/>
  <c r="O3037" i="27"/>
  <c r="P3037" i="27"/>
  <c r="Q3037" i="27"/>
  <c r="R3037" i="27"/>
  <c r="S3037" i="27"/>
  <c r="H3038" i="27"/>
  <c r="I3038" i="27"/>
  <c r="J3038" i="27"/>
  <c r="K3038" i="27"/>
  <c r="L3038" i="27"/>
  <c r="M3038" i="27"/>
  <c r="N3038" i="27"/>
  <c r="O3038" i="27"/>
  <c r="P3038" i="27"/>
  <c r="Q3038" i="27"/>
  <c r="R3038" i="27"/>
  <c r="S3038" i="27"/>
  <c r="H3039" i="27"/>
  <c r="I3039" i="27"/>
  <c r="J3039" i="27"/>
  <c r="K3039" i="27"/>
  <c r="L3039" i="27"/>
  <c r="M3039" i="27"/>
  <c r="N3039" i="27"/>
  <c r="O3039" i="27"/>
  <c r="P3039" i="27"/>
  <c r="Q3039" i="27"/>
  <c r="R3039" i="27"/>
  <c r="S3039" i="27"/>
  <c r="H3040" i="27"/>
  <c r="I3040" i="27"/>
  <c r="J3040" i="27"/>
  <c r="K3040" i="27"/>
  <c r="L3040" i="27"/>
  <c r="M3040" i="27"/>
  <c r="N3040" i="27"/>
  <c r="O3040" i="27"/>
  <c r="P3040" i="27"/>
  <c r="Q3040" i="27"/>
  <c r="R3040" i="27"/>
  <c r="S3040" i="27"/>
  <c r="H3041" i="27"/>
  <c r="I3041" i="27"/>
  <c r="J3041" i="27"/>
  <c r="K3041" i="27"/>
  <c r="L3041" i="27"/>
  <c r="M3041" i="27"/>
  <c r="N3041" i="27"/>
  <c r="O3041" i="27"/>
  <c r="P3041" i="27"/>
  <c r="Q3041" i="27"/>
  <c r="R3041" i="27"/>
  <c r="S3041" i="27"/>
  <c r="H3042" i="27"/>
  <c r="I3042" i="27"/>
  <c r="J3042" i="27"/>
  <c r="K3042" i="27"/>
  <c r="L3042" i="27"/>
  <c r="M3042" i="27"/>
  <c r="N3042" i="27"/>
  <c r="O3042" i="27"/>
  <c r="P3042" i="27"/>
  <c r="Q3042" i="27"/>
  <c r="R3042" i="27"/>
  <c r="S3042" i="27"/>
  <c r="H3043" i="27"/>
  <c r="I3043" i="27"/>
  <c r="J3043" i="27"/>
  <c r="K3043" i="27"/>
  <c r="L3043" i="27"/>
  <c r="M3043" i="27"/>
  <c r="N3043" i="27"/>
  <c r="O3043" i="27"/>
  <c r="P3043" i="27"/>
  <c r="Q3043" i="27"/>
  <c r="R3043" i="27"/>
  <c r="S3043" i="27"/>
  <c r="H3044" i="27"/>
  <c r="I3044" i="27"/>
  <c r="J3044" i="27"/>
  <c r="K3044" i="27"/>
  <c r="L3044" i="27"/>
  <c r="M3044" i="27"/>
  <c r="N3044" i="27"/>
  <c r="O3044" i="27"/>
  <c r="P3044" i="27"/>
  <c r="Q3044" i="27"/>
  <c r="R3044" i="27"/>
  <c r="S3044" i="27"/>
  <c r="H3045" i="27"/>
  <c r="I3045" i="27"/>
  <c r="J3045" i="27"/>
  <c r="K3045" i="27"/>
  <c r="L3045" i="27"/>
  <c r="M3045" i="27"/>
  <c r="N3045" i="27"/>
  <c r="O3045" i="27"/>
  <c r="P3045" i="27"/>
  <c r="Q3045" i="27"/>
  <c r="R3045" i="27"/>
  <c r="S3045" i="27"/>
  <c r="H3046" i="27"/>
  <c r="I3046" i="27"/>
  <c r="J3046" i="27"/>
  <c r="K3046" i="27"/>
  <c r="L3046" i="27"/>
  <c r="M3046" i="27"/>
  <c r="N3046" i="27"/>
  <c r="O3046" i="27"/>
  <c r="P3046" i="27"/>
  <c r="Q3046" i="27"/>
  <c r="R3046" i="27"/>
  <c r="S3046" i="27"/>
  <c r="H3047" i="27"/>
  <c r="I3047" i="27"/>
  <c r="J3047" i="27"/>
  <c r="K3047" i="27"/>
  <c r="L3047" i="27"/>
  <c r="M3047" i="27"/>
  <c r="N3047" i="27"/>
  <c r="O3047" i="27"/>
  <c r="P3047" i="27"/>
  <c r="Q3047" i="27"/>
  <c r="R3047" i="27"/>
  <c r="S3047" i="27"/>
  <c r="H3048" i="27"/>
  <c r="I3048" i="27"/>
  <c r="J3048" i="27"/>
  <c r="K3048" i="27"/>
  <c r="L3048" i="27"/>
  <c r="M3048" i="27"/>
  <c r="N3048" i="27"/>
  <c r="O3048" i="27"/>
  <c r="P3048" i="27"/>
  <c r="Q3048" i="27"/>
  <c r="R3048" i="27"/>
  <c r="S3048" i="27"/>
  <c r="H3049" i="27"/>
  <c r="I3049" i="27"/>
  <c r="J3049" i="27"/>
  <c r="K3049" i="27"/>
  <c r="L3049" i="27"/>
  <c r="M3049" i="27"/>
  <c r="N3049" i="27"/>
  <c r="O3049" i="27"/>
  <c r="P3049" i="27"/>
  <c r="Q3049" i="27"/>
  <c r="R3049" i="27"/>
  <c r="S3049" i="27"/>
  <c r="H3050" i="27"/>
  <c r="I3050" i="27"/>
  <c r="J3050" i="27"/>
  <c r="K3050" i="27"/>
  <c r="L3050" i="27"/>
  <c r="M3050" i="27"/>
  <c r="N3050" i="27"/>
  <c r="O3050" i="27"/>
  <c r="P3050" i="27"/>
  <c r="Q3050" i="27"/>
  <c r="R3050" i="27"/>
  <c r="S3050" i="27"/>
  <c r="H3051" i="27"/>
  <c r="I3051" i="27"/>
  <c r="J3051" i="27"/>
  <c r="K3051" i="27"/>
  <c r="L3051" i="27"/>
  <c r="M3051" i="27"/>
  <c r="N3051" i="27"/>
  <c r="O3051" i="27"/>
  <c r="P3051" i="27"/>
  <c r="Q3051" i="27"/>
  <c r="R3051" i="27"/>
  <c r="S3051" i="27"/>
  <c r="H3052" i="27"/>
  <c r="I3052" i="27"/>
  <c r="J3052" i="27"/>
  <c r="K3052" i="27"/>
  <c r="L3052" i="27"/>
  <c r="M3052" i="27"/>
  <c r="N3052" i="27"/>
  <c r="O3052" i="27"/>
  <c r="P3052" i="27"/>
  <c r="Q3052" i="27"/>
  <c r="R3052" i="27"/>
  <c r="S3052" i="27"/>
  <c r="H3053" i="27"/>
  <c r="I3053" i="27"/>
  <c r="J3053" i="27"/>
  <c r="K3053" i="27"/>
  <c r="L3053" i="27"/>
  <c r="M3053" i="27"/>
  <c r="N3053" i="27"/>
  <c r="O3053" i="27"/>
  <c r="P3053" i="27"/>
  <c r="Q3053" i="27"/>
  <c r="R3053" i="27"/>
  <c r="S3053" i="27"/>
  <c r="H3054" i="27"/>
  <c r="I3054" i="27"/>
  <c r="J3054" i="27"/>
  <c r="K3054" i="27"/>
  <c r="L3054" i="27"/>
  <c r="M3054" i="27"/>
  <c r="N3054" i="27"/>
  <c r="O3054" i="27"/>
  <c r="P3054" i="27"/>
  <c r="Q3054" i="27"/>
  <c r="R3054" i="27"/>
  <c r="S3054" i="27"/>
  <c r="H3055" i="27"/>
  <c r="I3055" i="27"/>
  <c r="J3055" i="27"/>
  <c r="K3055" i="27"/>
  <c r="L3055" i="27"/>
  <c r="M3055" i="27"/>
  <c r="N3055" i="27"/>
  <c r="O3055" i="27"/>
  <c r="P3055" i="27"/>
  <c r="Q3055" i="27"/>
  <c r="R3055" i="27"/>
  <c r="S3055" i="27"/>
  <c r="H3056" i="27"/>
  <c r="I3056" i="27"/>
  <c r="J3056" i="27"/>
  <c r="K3056" i="27"/>
  <c r="L3056" i="27"/>
  <c r="M3056" i="27"/>
  <c r="N3056" i="27"/>
  <c r="O3056" i="27"/>
  <c r="P3056" i="27"/>
  <c r="Q3056" i="27"/>
  <c r="R3056" i="27"/>
  <c r="S3056" i="27"/>
  <c r="H3057" i="27"/>
  <c r="I3057" i="27"/>
  <c r="J3057" i="27"/>
  <c r="K3057" i="27"/>
  <c r="L3057" i="27"/>
  <c r="M3057" i="27"/>
  <c r="N3057" i="27"/>
  <c r="O3057" i="27"/>
  <c r="P3057" i="27"/>
  <c r="Q3057" i="27"/>
  <c r="R3057" i="27"/>
  <c r="S3057" i="27"/>
  <c r="H3058" i="27"/>
  <c r="I3058" i="27"/>
  <c r="J3058" i="27"/>
  <c r="K3058" i="27"/>
  <c r="L3058" i="27"/>
  <c r="M3058" i="27"/>
  <c r="N3058" i="27"/>
  <c r="O3058" i="27"/>
  <c r="P3058" i="27"/>
  <c r="Q3058" i="27"/>
  <c r="R3058" i="27"/>
  <c r="S3058" i="27"/>
  <c r="H3059" i="27"/>
  <c r="I3059" i="27"/>
  <c r="J3059" i="27"/>
  <c r="K3059" i="27"/>
  <c r="L3059" i="27"/>
  <c r="M3059" i="27"/>
  <c r="N3059" i="27"/>
  <c r="O3059" i="27"/>
  <c r="P3059" i="27"/>
  <c r="Q3059" i="27"/>
  <c r="R3059" i="27"/>
  <c r="S3059" i="27"/>
  <c r="H3060" i="27"/>
  <c r="I3060" i="27"/>
  <c r="J3060" i="27"/>
  <c r="K3060" i="27"/>
  <c r="L3060" i="27"/>
  <c r="M3060" i="27"/>
  <c r="N3060" i="27"/>
  <c r="O3060" i="27"/>
  <c r="P3060" i="27"/>
  <c r="Q3060" i="27"/>
  <c r="R3060" i="27"/>
  <c r="S3060" i="27"/>
  <c r="H3061" i="27"/>
  <c r="I3061" i="27"/>
  <c r="J3061" i="27"/>
  <c r="K3061" i="27"/>
  <c r="L3061" i="27"/>
  <c r="M3061" i="27"/>
  <c r="N3061" i="27"/>
  <c r="O3061" i="27"/>
  <c r="P3061" i="27"/>
  <c r="Q3061" i="27"/>
  <c r="R3061" i="27"/>
  <c r="S3061" i="27"/>
  <c r="H3062" i="27"/>
  <c r="I3062" i="27"/>
  <c r="J3062" i="27"/>
  <c r="K3062" i="27"/>
  <c r="L3062" i="27"/>
  <c r="M3062" i="27"/>
  <c r="N3062" i="27"/>
  <c r="O3062" i="27"/>
  <c r="P3062" i="27"/>
  <c r="Q3062" i="27"/>
  <c r="R3062" i="27"/>
  <c r="S3062" i="27"/>
  <c r="H3063" i="27"/>
  <c r="I3063" i="27"/>
  <c r="J3063" i="27"/>
  <c r="K3063" i="27"/>
  <c r="L3063" i="27"/>
  <c r="M3063" i="27"/>
  <c r="N3063" i="27"/>
  <c r="O3063" i="27"/>
  <c r="P3063" i="27"/>
  <c r="Q3063" i="27"/>
  <c r="R3063" i="27"/>
  <c r="S3063" i="27"/>
  <c r="H3064" i="27"/>
  <c r="I3064" i="27"/>
  <c r="J3064" i="27"/>
  <c r="K3064" i="27"/>
  <c r="L3064" i="27"/>
  <c r="M3064" i="27"/>
  <c r="N3064" i="27"/>
  <c r="O3064" i="27"/>
  <c r="P3064" i="27"/>
  <c r="Q3064" i="27"/>
  <c r="R3064" i="27"/>
  <c r="S3064" i="27"/>
  <c r="H3065" i="27"/>
  <c r="I3065" i="27"/>
  <c r="J3065" i="27"/>
  <c r="K3065" i="27"/>
  <c r="L3065" i="27"/>
  <c r="M3065" i="27"/>
  <c r="N3065" i="27"/>
  <c r="O3065" i="27"/>
  <c r="P3065" i="27"/>
  <c r="Q3065" i="27"/>
  <c r="R3065" i="27"/>
  <c r="S3065" i="27"/>
  <c r="H3066" i="27"/>
  <c r="I3066" i="27"/>
  <c r="J3066" i="27"/>
  <c r="K3066" i="27"/>
  <c r="L3066" i="27"/>
  <c r="M3066" i="27"/>
  <c r="N3066" i="27"/>
  <c r="O3066" i="27"/>
  <c r="P3066" i="27"/>
  <c r="Q3066" i="27"/>
  <c r="R3066" i="27"/>
  <c r="S3066" i="27"/>
  <c r="H3067" i="27"/>
  <c r="I3067" i="27"/>
  <c r="J3067" i="27"/>
  <c r="K3067" i="27"/>
  <c r="L3067" i="27"/>
  <c r="M3067" i="27"/>
  <c r="N3067" i="27"/>
  <c r="O3067" i="27"/>
  <c r="P3067" i="27"/>
  <c r="Q3067" i="27"/>
  <c r="R3067" i="27"/>
  <c r="S3067" i="27"/>
  <c r="H3068" i="27"/>
  <c r="I3068" i="27"/>
  <c r="J3068" i="27"/>
  <c r="K3068" i="27"/>
  <c r="L3068" i="27"/>
  <c r="M3068" i="27"/>
  <c r="N3068" i="27"/>
  <c r="O3068" i="27"/>
  <c r="P3068" i="27"/>
  <c r="Q3068" i="27"/>
  <c r="R3068" i="27"/>
  <c r="S3068" i="27"/>
  <c r="H3069" i="27"/>
  <c r="I3069" i="27"/>
  <c r="J3069" i="27"/>
  <c r="K3069" i="27"/>
  <c r="L3069" i="27"/>
  <c r="M3069" i="27"/>
  <c r="N3069" i="27"/>
  <c r="O3069" i="27"/>
  <c r="P3069" i="27"/>
  <c r="Q3069" i="27"/>
  <c r="R3069" i="27"/>
  <c r="S3069" i="27"/>
  <c r="H3070" i="27"/>
  <c r="I3070" i="27"/>
  <c r="J3070" i="27"/>
  <c r="K3070" i="27"/>
  <c r="L3070" i="27"/>
  <c r="M3070" i="27"/>
  <c r="N3070" i="27"/>
  <c r="O3070" i="27"/>
  <c r="P3070" i="27"/>
  <c r="Q3070" i="27"/>
  <c r="R3070" i="27"/>
  <c r="S3070" i="27"/>
  <c r="H3071" i="27"/>
  <c r="I3071" i="27"/>
  <c r="J3071" i="27"/>
  <c r="K3071" i="27"/>
  <c r="L3071" i="27"/>
  <c r="M3071" i="27"/>
  <c r="N3071" i="27"/>
  <c r="O3071" i="27"/>
  <c r="P3071" i="27"/>
  <c r="Q3071" i="27"/>
  <c r="R3071" i="27"/>
  <c r="S3071" i="27"/>
  <c r="H3072" i="27"/>
  <c r="I3072" i="27"/>
  <c r="J3072" i="27"/>
  <c r="K3072" i="27"/>
  <c r="L3072" i="27"/>
  <c r="M3072" i="27"/>
  <c r="N3072" i="27"/>
  <c r="O3072" i="27"/>
  <c r="P3072" i="27"/>
  <c r="Q3072" i="27"/>
  <c r="R3072" i="27"/>
  <c r="S3072" i="27"/>
  <c r="H3073" i="27"/>
  <c r="I3073" i="27"/>
  <c r="J3073" i="27"/>
  <c r="K3073" i="27"/>
  <c r="L3073" i="27"/>
  <c r="M3073" i="27"/>
  <c r="N3073" i="27"/>
  <c r="O3073" i="27"/>
  <c r="P3073" i="27"/>
  <c r="Q3073" i="27"/>
  <c r="R3073" i="27"/>
  <c r="S3073" i="27"/>
  <c r="H3074" i="27"/>
  <c r="I3074" i="27"/>
  <c r="J3074" i="27"/>
  <c r="K3074" i="27"/>
  <c r="L3074" i="27"/>
  <c r="M3074" i="27"/>
  <c r="N3074" i="27"/>
  <c r="O3074" i="27"/>
  <c r="P3074" i="27"/>
  <c r="Q3074" i="27"/>
  <c r="R3074" i="27"/>
  <c r="S3074" i="27"/>
  <c r="H3075" i="27"/>
  <c r="I3075" i="27"/>
  <c r="J3075" i="27"/>
  <c r="K3075" i="27"/>
  <c r="L3075" i="27"/>
  <c r="M3075" i="27"/>
  <c r="N3075" i="27"/>
  <c r="O3075" i="27"/>
  <c r="P3075" i="27"/>
  <c r="Q3075" i="27"/>
  <c r="R3075" i="27"/>
  <c r="S3075" i="27"/>
  <c r="H3076" i="27"/>
  <c r="I3076" i="27"/>
  <c r="J3076" i="27"/>
  <c r="K3076" i="27"/>
  <c r="L3076" i="27"/>
  <c r="M3076" i="27"/>
  <c r="N3076" i="27"/>
  <c r="O3076" i="27"/>
  <c r="P3076" i="27"/>
  <c r="Q3076" i="27"/>
  <c r="R3076" i="27"/>
  <c r="S3076" i="27"/>
  <c r="H3077" i="27"/>
  <c r="I3077" i="27"/>
  <c r="J3077" i="27"/>
  <c r="K3077" i="27"/>
  <c r="L3077" i="27"/>
  <c r="M3077" i="27"/>
  <c r="N3077" i="27"/>
  <c r="O3077" i="27"/>
  <c r="P3077" i="27"/>
  <c r="Q3077" i="27"/>
  <c r="R3077" i="27"/>
  <c r="S3077" i="27"/>
  <c r="H3078" i="27"/>
  <c r="I3078" i="27"/>
  <c r="J3078" i="27"/>
  <c r="K3078" i="27"/>
  <c r="L3078" i="27"/>
  <c r="M3078" i="27"/>
  <c r="N3078" i="27"/>
  <c r="O3078" i="27"/>
  <c r="P3078" i="27"/>
  <c r="Q3078" i="27"/>
  <c r="R3078" i="27"/>
  <c r="S3078" i="27"/>
  <c r="H3079" i="27"/>
  <c r="I3079" i="27"/>
  <c r="J3079" i="27"/>
  <c r="K3079" i="27"/>
  <c r="L3079" i="27"/>
  <c r="M3079" i="27"/>
  <c r="N3079" i="27"/>
  <c r="O3079" i="27"/>
  <c r="P3079" i="27"/>
  <c r="Q3079" i="27"/>
  <c r="R3079" i="27"/>
  <c r="S3079" i="27"/>
  <c r="H3080" i="27"/>
  <c r="I3080" i="27"/>
  <c r="J3080" i="27"/>
  <c r="K3080" i="27"/>
  <c r="L3080" i="27"/>
  <c r="M3080" i="27"/>
  <c r="N3080" i="27"/>
  <c r="O3080" i="27"/>
  <c r="P3080" i="27"/>
  <c r="Q3080" i="27"/>
  <c r="R3080" i="27"/>
  <c r="S3080" i="27"/>
  <c r="H3081" i="27"/>
  <c r="I3081" i="27"/>
  <c r="J3081" i="27"/>
  <c r="K3081" i="27"/>
  <c r="L3081" i="27"/>
  <c r="M3081" i="27"/>
  <c r="N3081" i="27"/>
  <c r="O3081" i="27"/>
  <c r="P3081" i="27"/>
  <c r="Q3081" i="27"/>
  <c r="R3081" i="27"/>
  <c r="S3081" i="27"/>
  <c r="H3082" i="27"/>
  <c r="I3082" i="27"/>
  <c r="J3082" i="27"/>
  <c r="K3082" i="27"/>
  <c r="L3082" i="27"/>
  <c r="M3082" i="27"/>
  <c r="N3082" i="27"/>
  <c r="O3082" i="27"/>
  <c r="P3082" i="27"/>
  <c r="Q3082" i="27"/>
  <c r="R3082" i="27"/>
  <c r="S3082" i="27"/>
  <c r="H3083" i="27"/>
  <c r="I3083" i="27"/>
  <c r="J3083" i="27"/>
  <c r="K3083" i="27"/>
  <c r="L3083" i="27"/>
  <c r="M3083" i="27"/>
  <c r="N3083" i="27"/>
  <c r="O3083" i="27"/>
  <c r="P3083" i="27"/>
  <c r="Q3083" i="27"/>
  <c r="R3083" i="27"/>
  <c r="S3083" i="27"/>
  <c r="H3084" i="27"/>
  <c r="I3084" i="27"/>
  <c r="J3084" i="27"/>
  <c r="K3084" i="27"/>
  <c r="L3084" i="27"/>
  <c r="M3084" i="27"/>
  <c r="N3084" i="27"/>
  <c r="O3084" i="27"/>
  <c r="P3084" i="27"/>
  <c r="Q3084" i="27"/>
  <c r="R3084" i="27"/>
  <c r="S3084" i="27"/>
  <c r="H3085" i="27"/>
  <c r="I3085" i="27"/>
  <c r="J3085" i="27"/>
  <c r="K3085" i="27"/>
  <c r="L3085" i="27"/>
  <c r="M3085" i="27"/>
  <c r="N3085" i="27"/>
  <c r="O3085" i="27"/>
  <c r="P3085" i="27"/>
  <c r="Q3085" i="27"/>
  <c r="R3085" i="27"/>
  <c r="S3085" i="27"/>
  <c r="H3086" i="27"/>
  <c r="I3086" i="27"/>
  <c r="J3086" i="27"/>
  <c r="K3086" i="27"/>
  <c r="L3086" i="27"/>
  <c r="M3086" i="27"/>
  <c r="N3086" i="27"/>
  <c r="O3086" i="27"/>
  <c r="P3086" i="27"/>
  <c r="Q3086" i="27"/>
  <c r="R3086" i="27"/>
  <c r="S3086" i="27"/>
  <c r="H3087" i="27"/>
  <c r="I3087" i="27"/>
  <c r="J3087" i="27"/>
  <c r="K3087" i="27"/>
  <c r="L3087" i="27"/>
  <c r="M3087" i="27"/>
  <c r="N3087" i="27"/>
  <c r="O3087" i="27"/>
  <c r="P3087" i="27"/>
  <c r="Q3087" i="27"/>
  <c r="R3087" i="27"/>
  <c r="S3087" i="27"/>
  <c r="H3088" i="27"/>
  <c r="I3088" i="27"/>
  <c r="J3088" i="27"/>
  <c r="K3088" i="27"/>
  <c r="L3088" i="27"/>
  <c r="M3088" i="27"/>
  <c r="N3088" i="27"/>
  <c r="O3088" i="27"/>
  <c r="P3088" i="27"/>
  <c r="Q3088" i="27"/>
  <c r="R3088" i="27"/>
  <c r="S3088" i="27"/>
  <c r="H3089" i="27"/>
  <c r="I3089" i="27"/>
  <c r="J3089" i="27"/>
  <c r="K3089" i="27"/>
  <c r="L3089" i="27"/>
  <c r="M3089" i="27"/>
  <c r="N3089" i="27"/>
  <c r="O3089" i="27"/>
  <c r="P3089" i="27"/>
  <c r="Q3089" i="27"/>
  <c r="R3089" i="27"/>
  <c r="S3089" i="27"/>
  <c r="H3090" i="27"/>
  <c r="I3090" i="27"/>
  <c r="J3090" i="27"/>
  <c r="K3090" i="27"/>
  <c r="L3090" i="27"/>
  <c r="M3090" i="27"/>
  <c r="N3090" i="27"/>
  <c r="O3090" i="27"/>
  <c r="P3090" i="27"/>
  <c r="Q3090" i="27"/>
  <c r="R3090" i="27"/>
  <c r="S3090" i="27"/>
  <c r="H3091" i="27"/>
  <c r="I3091" i="27"/>
  <c r="J3091" i="27"/>
  <c r="K3091" i="27"/>
  <c r="L3091" i="27"/>
  <c r="M3091" i="27"/>
  <c r="N3091" i="27"/>
  <c r="O3091" i="27"/>
  <c r="P3091" i="27"/>
  <c r="Q3091" i="27"/>
  <c r="R3091" i="27"/>
  <c r="S3091" i="27"/>
  <c r="H3092" i="27"/>
  <c r="I3092" i="27"/>
  <c r="J3092" i="27"/>
  <c r="K3092" i="27"/>
  <c r="L3092" i="27"/>
  <c r="M3092" i="27"/>
  <c r="N3092" i="27"/>
  <c r="O3092" i="27"/>
  <c r="P3092" i="27"/>
  <c r="Q3092" i="27"/>
  <c r="R3092" i="27"/>
  <c r="S3092" i="27"/>
  <c r="H3093" i="27"/>
  <c r="I3093" i="27"/>
  <c r="J3093" i="27"/>
  <c r="K3093" i="27"/>
  <c r="L3093" i="27"/>
  <c r="M3093" i="27"/>
  <c r="N3093" i="27"/>
  <c r="O3093" i="27"/>
  <c r="P3093" i="27"/>
  <c r="Q3093" i="27"/>
  <c r="R3093" i="27"/>
  <c r="S3093" i="27"/>
  <c r="H3094" i="27"/>
  <c r="I3094" i="27"/>
  <c r="J3094" i="27"/>
  <c r="K3094" i="27"/>
  <c r="L3094" i="27"/>
  <c r="M3094" i="27"/>
  <c r="N3094" i="27"/>
  <c r="O3094" i="27"/>
  <c r="P3094" i="27"/>
  <c r="Q3094" i="27"/>
  <c r="R3094" i="27"/>
  <c r="S3094" i="27"/>
  <c r="H3095" i="27"/>
  <c r="I3095" i="27"/>
  <c r="J3095" i="27"/>
  <c r="K3095" i="27"/>
  <c r="L3095" i="27"/>
  <c r="M3095" i="27"/>
  <c r="N3095" i="27"/>
  <c r="O3095" i="27"/>
  <c r="P3095" i="27"/>
  <c r="Q3095" i="27"/>
  <c r="R3095" i="27"/>
  <c r="S3095" i="27"/>
  <c r="H3096" i="27"/>
  <c r="I3096" i="27"/>
  <c r="J3096" i="27"/>
  <c r="K3096" i="27"/>
  <c r="L3096" i="27"/>
  <c r="M3096" i="27"/>
  <c r="N3096" i="27"/>
  <c r="O3096" i="27"/>
  <c r="P3096" i="27"/>
  <c r="Q3096" i="27"/>
  <c r="R3096" i="27"/>
  <c r="S3096" i="27"/>
  <c r="H3097" i="27"/>
  <c r="I3097" i="27"/>
  <c r="J3097" i="27"/>
  <c r="K3097" i="27"/>
  <c r="L3097" i="27"/>
  <c r="M3097" i="27"/>
  <c r="N3097" i="27"/>
  <c r="O3097" i="27"/>
  <c r="P3097" i="27"/>
  <c r="Q3097" i="27"/>
  <c r="R3097" i="27"/>
  <c r="S3097" i="27"/>
  <c r="H3098" i="27"/>
  <c r="I3098" i="27"/>
  <c r="J3098" i="27"/>
  <c r="K3098" i="27"/>
  <c r="L3098" i="27"/>
  <c r="M3098" i="27"/>
  <c r="N3098" i="27"/>
  <c r="O3098" i="27"/>
  <c r="P3098" i="27"/>
  <c r="Q3098" i="27"/>
  <c r="R3098" i="27"/>
  <c r="S3098" i="27"/>
  <c r="H3099" i="27"/>
  <c r="I3099" i="27"/>
  <c r="J3099" i="27"/>
  <c r="K3099" i="27"/>
  <c r="L3099" i="27"/>
  <c r="M3099" i="27"/>
  <c r="N3099" i="27"/>
  <c r="O3099" i="27"/>
  <c r="P3099" i="27"/>
  <c r="Q3099" i="27"/>
  <c r="R3099" i="27"/>
  <c r="S3099" i="27"/>
  <c r="H3100" i="27"/>
  <c r="I3100" i="27"/>
  <c r="J3100" i="27"/>
  <c r="K3100" i="27"/>
  <c r="L3100" i="27"/>
  <c r="M3100" i="27"/>
  <c r="N3100" i="27"/>
  <c r="O3100" i="27"/>
  <c r="P3100" i="27"/>
  <c r="Q3100" i="27"/>
  <c r="R3100" i="27"/>
  <c r="S3100" i="27"/>
  <c r="H3101" i="27"/>
  <c r="I3101" i="27"/>
  <c r="J3101" i="27"/>
  <c r="K3101" i="27"/>
  <c r="L3101" i="27"/>
  <c r="M3101" i="27"/>
  <c r="N3101" i="27"/>
  <c r="O3101" i="27"/>
  <c r="P3101" i="27"/>
  <c r="Q3101" i="27"/>
  <c r="R3101" i="27"/>
  <c r="S3101" i="27"/>
  <c r="H3102" i="27"/>
  <c r="I3102" i="27"/>
  <c r="J3102" i="27"/>
  <c r="K3102" i="27"/>
  <c r="L3102" i="27"/>
  <c r="M3102" i="27"/>
  <c r="N3102" i="27"/>
  <c r="O3102" i="27"/>
  <c r="P3102" i="27"/>
  <c r="Q3102" i="27"/>
  <c r="R3102" i="27"/>
  <c r="S3102" i="27"/>
  <c r="H3103" i="27"/>
  <c r="I3103" i="27"/>
  <c r="J3103" i="27"/>
  <c r="K3103" i="27"/>
  <c r="L3103" i="27"/>
  <c r="M3103" i="27"/>
  <c r="N3103" i="27"/>
  <c r="O3103" i="27"/>
  <c r="P3103" i="27"/>
  <c r="Q3103" i="27"/>
  <c r="R3103" i="27"/>
  <c r="S3103" i="27"/>
  <c r="H3104" i="27"/>
  <c r="I3104" i="27"/>
  <c r="J3104" i="27"/>
  <c r="K3104" i="27"/>
  <c r="L3104" i="27"/>
  <c r="M3104" i="27"/>
  <c r="N3104" i="27"/>
  <c r="O3104" i="27"/>
  <c r="P3104" i="27"/>
  <c r="Q3104" i="27"/>
  <c r="R3104" i="27"/>
  <c r="S3104" i="27"/>
  <c r="H3105" i="27"/>
  <c r="I3105" i="27"/>
  <c r="J3105" i="27"/>
  <c r="K3105" i="27"/>
  <c r="L3105" i="27"/>
  <c r="M3105" i="27"/>
  <c r="N3105" i="27"/>
  <c r="O3105" i="27"/>
  <c r="P3105" i="27"/>
  <c r="Q3105" i="27"/>
  <c r="R3105" i="27"/>
  <c r="S3105" i="27"/>
  <c r="H3106" i="27"/>
  <c r="I3106" i="27"/>
  <c r="J3106" i="27"/>
  <c r="K3106" i="27"/>
  <c r="L3106" i="27"/>
  <c r="M3106" i="27"/>
  <c r="N3106" i="27"/>
  <c r="O3106" i="27"/>
  <c r="P3106" i="27"/>
  <c r="Q3106" i="27"/>
  <c r="R3106" i="27"/>
  <c r="S3106" i="27"/>
  <c r="H3107" i="27"/>
  <c r="I3107" i="27"/>
  <c r="J3107" i="27"/>
  <c r="K3107" i="27"/>
  <c r="L3107" i="27"/>
  <c r="M3107" i="27"/>
  <c r="N3107" i="27"/>
  <c r="O3107" i="27"/>
  <c r="P3107" i="27"/>
  <c r="Q3107" i="27"/>
  <c r="R3107" i="27"/>
  <c r="S3107" i="27"/>
  <c r="H3108" i="27"/>
  <c r="I3108" i="27"/>
  <c r="J3108" i="27"/>
  <c r="K3108" i="27"/>
  <c r="L3108" i="27"/>
  <c r="M3108" i="27"/>
  <c r="N3108" i="27"/>
  <c r="O3108" i="27"/>
  <c r="P3108" i="27"/>
  <c r="Q3108" i="27"/>
  <c r="R3108" i="27"/>
  <c r="S3108" i="27"/>
  <c r="H3109" i="27"/>
  <c r="I3109" i="27"/>
  <c r="J3109" i="27"/>
  <c r="K3109" i="27"/>
  <c r="L3109" i="27"/>
  <c r="M3109" i="27"/>
  <c r="N3109" i="27"/>
  <c r="O3109" i="27"/>
  <c r="P3109" i="27"/>
  <c r="Q3109" i="27"/>
  <c r="R3109" i="27"/>
  <c r="S3109" i="27"/>
  <c r="H3110" i="27"/>
  <c r="I3110" i="27"/>
  <c r="J3110" i="27"/>
  <c r="K3110" i="27"/>
  <c r="L3110" i="27"/>
  <c r="M3110" i="27"/>
  <c r="N3110" i="27"/>
  <c r="O3110" i="27"/>
  <c r="P3110" i="27"/>
  <c r="Q3110" i="27"/>
  <c r="R3110" i="27"/>
  <c r="S3110" i="27"/>
  <c r="H3111" i="27"/>
  <c r="I3111" i="27"/>
  <c r="J3111" i="27"/>
  <c r="K3111" i="27"/>
  <c r="L3111" i="27"/>
  <c r="M3111" i="27"/>
  <c r="N3111" i="27"/>
  <c r="O3111" i="27"/>
  <c r="P3111" i="27"/>
  <c r="Q3111" i="27"/>
  <c r="R3111" i="27"/>
  <c r="S3111" i="27"/>
  <c r="H3112" i="27"/>
  <c r="I3112" i="27"/>
  <c r="J3112" i="27"/>
  <c r="K3112" i="27"/>
  <c r="L3112" i="27"/>
  <c r="M3112" i="27"/>
  <c r="N3112" i="27"/>
  <c r="O3112" i="27"/>
  <c r="P3112" i="27"/>
  <c r="Q3112" i="27"/>
  <c r="R3112" i="27"/>
  <c r="S3112" i="27"/>
  <c r="H3113" i="27"/>
  <c r="I3113" i="27"/>
  <c r="J3113" i="27"/>
  <c r="K3113" i="27"/>
  <c r="L3113" i="27"/>
  <c r="M3113" i="27"/>
  <c r="N3113" i="27"/>
  <c r="O3113" i="27"/>
  <c r="P3113" i="27"/>
  <c r="Q3113" i="27"/>
  <c r="R3113" i="27"/>
  <c r="S3113" i="27"/>
  <c r="H3114" i="27"/>
  <c r="I3114" i="27"/>
  <c r="J3114" i="27"/>
  <c r="K3114" i="27"/>
  <c r="L3114" i="27"/>
  <c r="M3114" i="27"/>
  <c r="N3114" i="27"/>
  <c r="O3114" i="27"/>
  <c r="P3114" i="27"/>
  <c r="Q3114" i="27"/>
  <c r="R3114" i="27"/>
  <c r="S3114" i="27"/>
  <c r="H3115" i="27"/>
  <c r="I3115" i="27"/>
  <c r="J3115" i="27"/>
  <c r="K3115" i="27"/>
  <c r="L3115" i="27"/>
  <c r="M3115" i="27"/>
  <c r="N3115" i="27"/>
  <c r="O3115" i="27"/>
  <c r="P3115" i="27"/>
  <c r="Q3115" i="27"/>
  <c r="R3115" i="27"/>
  <c r="S3115" i="27"/>
  <c r="H3116" i="27"/>
  <c r="I3116" i="27"/>
  <c r="J3116" i="27"/>
  <c r="K3116" i="27"/>
  <c r="L3116" i="27"/>
  <c r="M3116" i="27"/>
  <c r="N3116" i="27"/>
  <c r="O3116" i="27"/>
  <c r="P3116" i="27"/>
  <c r="Q3116" i="27"/>
  <c r="R3116" i="27"/>
  <c r="S3116" i="27"/>
  <c r="H3117" i="27"/>
  <c r="I3117" i="27"/>
  <c r="J3117" i="27"/>
  <c r="K3117" i="27"/>
  <c r="L3117" i="27"/>
  <c r="M3117" i="27"/>
  <c r="N3117" i="27"/>
  <c r="O3117" i="27"/>
  <c r="P3117" i="27"/>
  <c r="Q3117" i="27"/>
  <c r="R3117" i="27"/>
  <c r="S3117" i="27"/>
  <c r="H3118" i="27"/>
  <c r="I3118" i="27"/>
  <c r="J3118" i="27"/>
  <c r="K3118" i="27"/>
  <c r="L3118" i="27"/>
  <c r="M3118" i="27"/>
  <c r="N3118" i="27"/>
  <c r="O3118" i="27"/>
  <c r="P3118" i="27"/>
  <c r="Q3118" i="27"/>
  <c r="R3118" i="27"/>
  <c r="S3118" i="27"/>
  <c r="H3119" i="27"/>
  <c r="I3119" i="27"/>
  <c r="J3119" i="27"/>
  <c r="K3119" i="27"/>
  <c r="L3119" i="27"/>
  <c r="M3119" i="27"/>
  <c r="N3119" i="27"/>
  <c r="O3119" i="27"/>
  <c r="P3119" i="27"/>
  <c r="Q3119" i="27"/>
  <c r="R3119" i="27"/>
  <c r="S3119" i="27"/>
  <c r="H3120" i="27"/>
  <c r="I3120" i="27"/>
  <c r="J3120" i="27"/>
  <c r="K3120" i="27"/>
  <c r="L3120" i="27"/>
  <c r="M3120" i="27"/>
  <c r="N3120" i="27"/>
  <c r="O3120" i="27"/>
  <c r="P3120" i="27"/>
  <c r="Q3120" i="27"/>
  <c r="R3120" i="27"/>
  <c r="S3120" i="27"/>
  <c r="H3121" i="27"/>
  <c r="I3121" i="27"/>
  <c r="J3121" i="27"/>
  <c r="K3121" i="27"/>
  <c r="L3121" i="27"/>
  <c r="M3121" i="27"/>
  <c r="N3121" i="27"/>
  <c r="O3121" i="27"/>
  <c r="P3121" i="27"/>
  <c r="Q3121" i="27"/>
  <c r="R3121" i="27"/>
  <c r="S3121" i="27"/>
  <c r="H3122" i="27"/>
  <c r="I3122" i="27"/>
  <c r="J3122" i="27"/>
  <c r="K3122" i="27"/>
  <c r="L3122" i="27"/>
  <c r="M3122" i="27"/>
  <c r="N3122" i="27"/>
  <c r="O3122" i="27"/>
  <c r="P3122" i="27"/>
  <c r="Q3122" i="27"/>
  <c r="R3122" i="27"/>
  <c r="S3122" i="27"/>
  <c r="H3123" i="27"/>
  <c r="I3123" i="27"/>
  <c r="J3123" i="27"/>
  <c r="K3123" i="27"/>
  <c r="L3123" i="27"/>
  <c r="M3123" i="27"/>
  <c r="N3123" i="27"/>
  <c r="O3123" i="27"/>
  <c r="P3123" i="27"/>
  <c r="Q3123" i="27"/>
  <c r="R3123" i="27"/>
  <c r="S3123" i="27"/>
  <c r="H3124" i="27"/>
  <c r="I3124" i="27"/>
  <c r="J3124" i="27"/>
  <c r="K3124" i="27"/>
  <c r="L3124" i="27"/>
  <c r="M3124" i="27"/>
  <c r="N3124" i="27"/>
  <c r="O3124" i="27"/>
  <c r="P3124" i="27"/>
  <c r="Q3124" i="27"/>
  <c r="R3124" i="27"/>
  <c r="S3124" i="27"/>
  <c r="H3125" i="27"/>
  <c r="I3125" i="27"/>
  <c r="J3125" i="27"/>
  <c r="K3125" i="27"/>
  <c r="L3125" i="27"/>
  <c r="M3125" i="27"/>
  <c r="N3125" i="27"/>
  <c r="O3125" i="27"/>
  <c r="P3125" i="27"/>
  <c r="Q3125" i="27"/>
  <c r="R3125" i="27"/>
  <c r="S3125" i="27"/>
  <c r="H3126" i="27"/>
  <c r="I3126" i="27"/>
  <c r="J3126" i="27"/>
  <c r="K3126" i="27"/>
  <c r="L3126" i="27"/>
  <c r="M3126" i="27"/>
  <c r="N3126" i="27"/>
  <c r="O3126" i="27"/>
  <c r="P3126" i="27"/>
  <c r="Q3126" i="27"/>
  <c r="R3126" i="27"/>
  <c r="S3126" i="27"/>
  <c r="H3127" i="27"/>
  <c r="I3127" i="27"/>
  <c r="J3127" i="27"/>
  <c r="K3127" i="27"/>
  <c r="L3127" i="27"/>
  <c r="M3127" i="27"/>
  <c r="N3127" i="27"/>
  <c r="O3127" i="27"/>
  <c r="P3127" i="27"/>
  <c r="Q3127" i="27"/>
  <c r="R3127" i="27"/>
  <c r="S3127" i="27"/>
  <c r="H3128" i="27"/>
  <c r="I3128" i="27"/>
  <c r="J3128" i="27"/>
  <c r="K3128" i="27"/>
  <c r="L3128" i="27"/>
  <c r="M3128" i="27"/>
  <c r="N3128" i="27"/>
  <c r="O3128" i="27"/>
  <c r="P3128" i="27"/>
  <c r="Q3128" i="27"/>
  <c r="R3128" i="27"/>
  <c r="S3128" i="27"/>
  <c r="H3129" i="27"/>
  <c r="I3129" i="27"/>
  <c r="J3129" i="27"/>
  <c r="K3129" i="27"/>
  <c r="L3129" i="27"/>
  <c r="M3129" i="27"/>
  <c r="N3129" i="27"/>
  <c r="O3129" i="27"/>
  <c r="P3129" i="27"/>
  <c r="Q3129" i="27"/>
  <c r="R3129" i="27"/>
  <c r="S3129" i="27"/>
  <c r="H3130" i="27"/>
  <c r="I3130" i="27"/>
  <c r="J3130" i="27"/>
  <c r="K3130" i="27"/>
  <c r="L3130" i="27"/>
  <c r="M3130" i="27"/>
  <c r="N3130" i="27"/>
  <c r="O3130" i="27"/>
  <c r="P3130" i="27"/>
  <c r="Q3130" i="27"/>
  <c r="R3130" i="27"/>
  <c r="S3130" i="27"/>
  <c r="H3131" i="27"/>
  <c r="I3131" i="27"/>
  <c r="J3131" i="27"/>
  <c r="K3131" i="27"/>
  <c r="L3131" i="27"/>
  <c r="M3131" i="27"/>
  <c r="N3131" i="27"/>
  <c r="O3131" i="27"/>
  <c r="P3131" i="27"/>
  <c r="Q3131" i="27"/>
  <c r="R3131" i="27"/>
  <c r="S3131" i="27"/>
  <c r="H3132" i="27"/>
  <c r="I3132" i="27"/>
  <c r="J3132" i="27"/>
  <c r="K3132" i="27"/>
  <c r="L3132" i="27"/>
  <c r="M3132" i="27"/>
  <c r="N3132" i="27"/>
  <c r="O3132" i="27"/>
  <c r="P3132" i="27"/>
  <c r="Q3132" i="27"/>
  <c r="R3132" i="27"/>
  <c r="S3132" i="27"/>
  <c r="H3133" i="27"/>
  <c r="I3133" i="27"/>
  <c r="J3133" i="27"/>
  <c r="K3133" i="27"/>
  <c r="L3133" i="27"/>
  <c r="M3133" i="27"/>
  <c r="N3133" i="27"/>
  <c r="O3133" i="27"/>
  <c r="P3133" i="27"/>
  <c r="Q3133" i="27"/>
  <c r="R3133" i="27"/>
  <c r="S3133" i="27"/>
  <c r="H3134" i="27"/>
  <c r="I3134" i="27"/>
  <c r="J3134" i="27"/>
  <c r="K3134" i="27"/>
  <c r="L3134" i="27"/>
  <c r="M3134" i="27"/>
  <c r="N3134" i="27"/>
  <c r="O3134" i="27"/>
  <c r="P3134" i="27"/>
  <c r="Q3134" i="27"/>
  <c r="R3134" i="27"/>
  <c r="S3134" i="27"/>
  <c r="H3135" i="27"/>
  <c r="I3135" i="27"/>
  <c r="J3135" i="27"/>
  <c r="K3135" i="27"/>
  <c r="L3135" i="27"/>
  <c r="M3135" i="27"/>
  <c r="N3135" i="27"/>
  <c r="O3135" i="27"/>
  <c r="P3135" i="27"/>
  <c r="Q3135" i="27"/>
  <c r="R3135" i="27"/>
  <c r="S3135" i="27"/>
  <c r="H3136" i="27"/>
  <c r="I3136" i="27"/>
  <c r="J3136" i="27"/>
  <c r="K3136" i="27"/>
  <c r="L3136" i="27"/>
  <c r="M3136" i="27"/>
  <c r="N3136" i="27"/>
  <c r="O3136" i="27"/>
  <c r="P3136" i="27"/>
  <c r="Q3136" i="27"/>
  <c r="R3136" i="27"/>
  <c r="S3136" i="27"/>
  <c r="H3137" i="27"/>
  <c r="I3137" i="27"/>
  <c r="J3137" i="27"/>
  <c r="K3137" i="27"/>
  <c r="L3137" i="27"/>
  <c r="M3137" i="27"/>
  <c r="N3137" i="27"/>
  <c r="O3137" i="27"/>
  <c r="P3137" i="27"/>
  <c r="Q3137" i="27"/>
  <c r="R3137" i="27"/>
  <c r="S3137" i="27"/>
  <c r="H3138" i="27"/>
  <c r="I3138" i="27"/>
  <c r="J3138" i="27"/>
  <c r="K3138" i="27"/>
  <c r="L3138" i="27"/>
  <c r="M3138" i="27"/>
  <c r="N3138" i="27"/>
  <c r="O3138" i="27"/>
  <c r="P3138" i="27"/>
  <c r="Q3138" i="27"/>
  <c r="R3138" i="27"/>
  <c r="S3138" i="27"/>
  <c r="H3139" i="27"/>
  <c r="I3139" i="27"/>
  <c r="J3139" i="27"/>
  <c r="K3139" i="27"/>
  <c r="L3139" i="27"/>
  <c r="M3139" i="27"/>
  <c r="N3139" i="27"/>
  <c r="O3139" i="27"/>
  <c r="P3139" i="27"/>
  <c r="Q3139" i="27"/>
  <c r="R3139" i="27"/>
  <c r="S3139" i="27"/>
  <c r="H3140" i="27"/>
  <c r="I3140" i="27"/>
  <c r="J3140" i="27"/>
  <c r="K3140" i="27"/>
  <c r="L3140" i="27"/>
  <c r="M3140" i="27"/>
  <c r="N3140" i="27"/>
  <c r="O3140" i="27"/>
  <c r="P3140" i="27"/>
  <c r="Q3140" i="27"/>
  <c r="R3140" i="27"/>
  <c r="S3140" i="27"/>
  <c r="H3141" i="27"/>
  <c r="I3141" i="27"/>
  <c r="J3141" i="27"/>
  <c r="K3141" i="27"/>
  <c r="L3141" i="27"/>
  <c r="M3141" i="27"/>
  <c r="N3141" i="27"/>
  <c r="O3141" i="27"/>
  <c r="P3141" i="27"/>
  <c r="Q3141" i="27"/>
  <c r="R3141" i="27"/>
  <c r="S3141" i="27"/>
  <c r="H3142" i="27"/>
  <c r="I3142" i="27"/>
  <c r="J3142" i="27"/>
  <c r="K3142" i="27"/>
  <c r="L3142" i="27"/>
  <c r="M3142" i="27"/>
  <c r="N3142" i="27"/>
  <c r="O3142" i="27"/>
  <c r="P3142" i="27"/>
  <c r="Q3142" i="27"/>
  <c r="R3142" i="27"/>
  <c r="S3142" i="27"/>
  <c r="H3143" i="27"/>
  <c r="I3143" i="27"/>
  <c r="J3143" i="27"/>
  <c r="K3143" i="27"/>
  <c r="L3143" i="27"/>
  <c r="M3143" i="27"/>
  <c r="N3143" i="27"/>
  <c r="O3143" i="27"/>
  <c r="P3143" i="27"/>
  <c r="Q3143" i="27"/>
  <c r="R3143" i="27"/>
  <c r="S3143" i="27"/>
  <c r="H3144" i="27"/>
  <c r="I3144" i="27"/>
  <c r="J3144" i="27"/>
  <c r="K3144" i="27"/>
  <c r="L3144" i="27"/>
  <c r="M3144" i="27"/>
  <c r="N3144" i="27"/>
  <c r="O3144" i="27"/>
  <c r="P3144" i="27"/>
  <c r="Q3144" i="27"/>
  <c r="R3144" i="27"/>
  <c r="S3144" i="27"/>
  <c r="H3145" i="27"/>
  <c r="I3145" i="27"/>
  <c r="J3145" i="27"/>
  <c r="K3145" i="27"/>
  <c r="L3145" i="27"/>
  <c r="M3145" i="27"/>
  <c r="N3145" i="27"/>
  <c r="O3145" i="27"/>
  <c r="P3145" i="27"/>
  <c r="Q3145" i="27"/>
  <c r="R3145" i="27"/>
  <c r="S3145" i="27"/>
  <c r="H3146" i="27"/>
  <c r="I3146" i="27"/>
  <c r="J3146" i="27"/>
  <c r="K3146" i="27"/>
  <c r="L3146" i="27"/>
  <c r="M3146" i="27"/>
  <c r="N3146" i="27"/>
  <c r="O3146" i="27"/>
  <c r="P3146" i="27"/>
  <c r="Q3146" i="27"/>
  <c r="R3146" i="27"/>
  <c r="S3146" i="27"/>
  <c r="H3147" i="27"/>
  <c r="I3147" i="27"/>
  <c r="J3147" i="27"/>
  <c r="K3147" i="27"/>
  <c r="L3147" i="27"/>
  <c r="M3147" i="27"/>
  <c r="N3147" i="27"/>
  <c r="O3147" i="27"/>
  <c r="P3147" i="27"/>
  <c r="Q3147" i="27"/>
  <c r="R3147" i="27"/>
  <c r="S3147" i="27"/>
  <c r="H3148" i="27"/>
  <c r="I3148" i="27"/>
  <c r="J3148" i="27"/>
  <c r="K3148" i="27"/>
  <c r="L3148" i="27"/>
  <c r="M3148" i="27"/>
  <c r="N3148" i="27"/>
  <c r="O3148" i="27"/>
  <c r="P3148" i="27"/>
  <c r="Q3148" i="27"/>
  <c r="R3148" i="27"/>
  <c r="S3148" i="27"/>
  <c r="H3149" i="27"/>
  <c r="I3149" i="27"/>
  <c r="J3149" i="27"/>
  <c r="K3149" i="27"/>
  <c r="L3149" i="27"/>
  <c r="M3149" i="27"/>
  <c r="N3149" i="27"/>
  <c r="O3149" i="27"/>
  <c r="P3149" i="27"/>
  <c r="Q3149" i="27"/>
  <c r="R3149" i="27"/>
  <c r="S3149" i="27"/>
  <c r="H3150" i="27"/>
  <c r="I3150" i="27"/>
  <c r="J3150" i="27"/>
  <c r="K3150" i="27"/>
  <c r="L3150" i="27"/>
  <c r="M3150" i="27"/>
  <c r="N3150" i="27"/>
  <c r="O3150" i="27"/>
  <c r="P3150" i="27"/>
  <c r="Q3150" i="27"/>
  <c r="R3150" i="27"/>
  <c r="S3150" i="27"/>
  <c r="H3151" i="27"/>
  <c r="I3151" i="27"/>
  <c r="J3151" i="27"/>
  <c r="K3151" i="27"/>
  <c r="L3151" i="27"/>
  <c r="M3151" i="27"/>
  <c r="N3151" i="27"/>
  <c r="O3151" i="27"/>
  <c r="P3151" i="27"/>
  <c r="Q3151" i="27"/>
  <c r="R3151" i="27"/>
  <c r="S3151" i="27"/>
  <c r="H3152" i="27"/>
  <c r="I3152" i="27"/>
  <c r="J3152" i="27"/>
  <c r="K3152" i="27"/>
  <c r="L3152" i="27"/>
  <c r="M3152" i="27"/>
  <c r="N3152" i="27"/>
  <c r="O3152" i="27"/>
  <c r="P3152" i="27"/>
  <c r="Q3152" i="27"/>
  <c r="R3152" i="27"/>
  <c r="S3152" i="27"/>
  <c r="H3153" i="27"/>
  <c r="I3153" i="27"/>
  <c r="J3153" i="27"/>
  <c r="K3153" i="27"/>
  <c r="L3153" i="27"/>
  <c r="M3153" i="27"/>
  <c r="N3153" i="27"/>
  <c r="O3153" i="27"/>
  <c r="P3153" i="27"/>
  <c r="Q3153" i="27"/>
  <c r="R3153" i="27"/>
  <c r="S3153" i="27"/>
  <c r="H3154" i="27"/>
  <c r="I3154" i="27"/>
  <c r="J3154" i="27"/>
  <c r="K3154" i="27"/>
  <c r="L3154" i="27"/>
  <c r="M3154" i="27"/>
  <c r="N3154" i="27"/>
  <c r="O3154" i="27"/>
  <c r="P3154" i="27"/>
  <c r="Q3154" i="27"/>
  <c r="R3154" i="27"/>
  <c r="S3154" i="27"/>
  <c r="H3155" i="27"/>
  <c r="I3155" i="27"/>
  <c r="J3155" i="27"/>
  <c r="K3155" i="27"/>
  <c r="L3155" i="27"/>
  <c r="M3155" i="27"/>
  <c r="N3155" i="27"/>
  <c r="O3155" i="27"/>
  <c r="P3155" i="27"/>
  <c r="Q3155" i="27"/>
  <c r="R3155" i="27"/>
  <c r="S3155" i="27"/>
  <c r="H3156" i="27"/>
  <c r="I3156" i="27"/>
  <c r="J3156" i="27"/>
  <c r="K3156" i="27"/>
  <c r="L3156" i="27"/>
  <c r="M3156" i="27"/>
  <c r="N3156" i="27"/>
  <c r="O3156" i="27"/>
  <c r="P3156" i="27"/>
  <c r="Q3156" i="27"/>
  <c r="R3156" i="27"/>
  <c r="S3156" i="27"/>
  <c r="H3157" i="27"/>
  <c r="I3157" i="27"/>
  <c r="J3157" i="27"/>
  <c r="K3157" i="27"/>
  <c r="L3157" i="27"/>
  <c r="M3157" i="27"/>
  <c r="N3157" i="27"/>
  <c r="O3157" i="27"/>
  <c r="P3157" i="27"/>
  <c r="Q3157" i="27"/>
  <c r="R3157" i="27"/>
  <c r="S3157" i="27"/>
  <c r="H3158" i="27"/>
  <c r="I3158" i="27"/>
  <c r="J3158" i="27"/>
  <c r="K3158" i="27"/>
  <c r="L3158" i="27"/>
  <c r="M3158" i="27"/>
  <c r="N3158" i="27"/>
  <c r="O3158" i="27"/>
  <c r="P3158" i="27"/>
  <c r="Q3158" i="27"/>
  <c r="R3158" i="27"/>
  <c r="S3158" i="27"/>
  <c r="H3159" i="27"/>
  <c r="I3159" i="27"/>
  <c r="J3159" i="27"/>
  <c r="K3159" i="27"/>
  <c r="L3159" i="27"/>
  <c r="M3159" i="27"/>
  <c r="N3159" i="27"/>
  <c r="O3159" i="27"/>
  <c r="P3159" i="27"/>
  <c r="Q3159" i="27"/>
  <c r="R3159" i="27"/>
  <c r="S3159" i="27"/>
  <c r="H3160" i="27"/>
  <c r="I3160" i="27"/>
  <c r="J3160" i="27"/>
  <c r="K3160" i="27"/>
  <c r="L3160" i="27"/>
  <c r="M3160" i="27"/>
  <c r="N3160" i="27"/>
  <c r="O3160" i="27"/>
  <c r="P3160" i="27"/>
  <c r="Q3160" i="27"/>
  <c r="R3160" i="27"/>
  <c r="S3160" i="27"/>
  <c r="H3161" i="27"/>
  <c r="I3161" i="27"/>
  <c r="J3161" i="27"/>
  <c r="K3161" i="27"/>
  <c r="L3161" i="27"/>
  <c r="M3161" i="27"/>
  <c r="N3161" i="27"/>
  <c r="O3161" i="27"/>
  <c r="P3161" i="27"/>
  <c r="Q3161" i="27"/>
  <c r="R3161" i="27"/>
  <c r="S3161" i="27"/>
  <c r="H3162" i="27"/>
  <c r="I3162" i="27"/>
  <c r="J3162" i="27"/>
  <c r="K3162" i="27"/>
  <c r="L3162" i="27"/>
  <c r="M3162" i="27"/>
  <c r="N3162" i="27"/>
  <c r="O3162" i="27"/>
  <c r="P3162" i="27"/>
  <c r="Q3162" i="27"/>
  <c r="R3162" i="27"/>
  <c r="S3162" i="27"/>
  <c r="H3163" i="27"/>
  <c r="I3163" i="27"/>
  <c r="J3163" i="27"/>
  <c r="K3163" i="27"/>
  <c r="L3163" i="27"/>
  <c r="M3163" i="27"/>
  <c r="N3163" i="27"/>
  <c r="O3163" i="27"/>
  <c r="P3163" i="27"/>
  <c r="Q3163" i="27"/>
  <c r="R3163" i="27"/>
  <c r="S3163" i="27"/>
  <c r="H3164" i="27"/>
  <c r="I3164" i="27"/>
  <c r="J3164" i="27"/>
  <c r="K3164" i="27"/>
  <c r="L3164" i="27"/>
  <c r="M3164" i="27"/>
  <c r="N3164" i="27"/>
  <c r="O3164" i="27"/>
  <c r="P3164" i="27"/>
  <c r="Q3164" i="27"/>
  <c r="R3164" i="27"/>
  <c r="S3164" i="27"/>
  <c r="H3165" i="27"/>
  <c r="I3165" i="27"/>
  <c r="J3165" i="27"/>
  <c r="K3165" i="27"/>
  <c r="L3165" i="27"/>
  <c r="M3165" i="27"/>
  <c r="N3165" i="27"/>
  <c r="O3165" i="27"/>
  <c r="P3165" i="27"/>
  <c r="Q3165" i="27"/>
  <c r="R3165" i="27"/>
  <c r="S3165" i="27"/>
  <c r="H3166" i="27"/>
  <c r="I3166" i="27"/>
  <c r="J3166" i="27"/>
  <c r="K3166" i="27"/>
  <c r="L3166" i="27"/>
  <c r="M3166" i="27"/>
  <c r="N3166" i="27"/>
  <c r="O3166" i="27"/>
  <c r="P3166" i="27"/>
  <c r="Q3166" i="27"/>
  <c r="R3166" i="27"/>
  <c r="S3166" i="27"/>
  <c r="H3167" i="27"/>
  <c r="I3167" i="27"/>
  <c r="J3167" i="27"/>
  <c r="K3167" i="27"/>
  <c r="L3167" i="27"/>
  <c r="M3167" i="27"/>
  <c r="N3167" i="27"/>
  <c r="O3167" i="27"/>
  <c r="P3167" i="27"/>
  <c r="Q3167" i="27"/>
  <c r="R3167" i="27"/>
  <c r="S3167" i="27"/>
  <c r="H3168" i="27"/>
  <c r="I3168" i="27"/>
  <c r="J3168" i="27"/>
  <c r="K3168" i="27"/>
  <c r="L3168" i="27"/>
  <c r="M3168" i="27"/>
  <c r="N3168" i="27"/>
  <c r="O3168" i="27"/>
  <c r="P3168" i="27"/>
  <c r="Q3168" i="27"/>
  <c r="R3168" i="27"/>
  <c r="S3168" i="27"/>
  <c r="H3169" i="27"/>
  <c r="I3169" i="27"/>
  <c r="J3169" i="27"/>
  <c r="K3169" i="27"/>
  <c r="L3169" i="27"/>
  <c r="M3169" i="27"/>
  <c r="N3169" i="27"/>
  <c r="O3169" i="27"/>
  <c r="P3169" i="27"/>
  <c r="Q3169" i="27"/>
  <c r="R3169" i="27"/>
  <c r="S3169" i="27"/>
  <c r="H3170" i="27"/>
  <c r="I3170" i="27"/>
  <c r="J3170" i="27"/>
  <c r="K3170" i="27"/>
  <c r="L3170" i="27"/>
  <c r="M3170" i="27"/>
  <c r="N3170" i="27"/>
  <c r="O3170" i="27"/>
  <c r="P3170" i="27"/>
  <c r="Q3170" i="27"/>
  <c r="R3170" i="27"/>
  <c r="S3170" i="27"/>
  <c r="H3171" i="27"/>
  <c r="I3171" i="27"/>
  <c r="J3171" i="27"/>
  <c r="K3171" i="27"/>
  <c r="L3171" i="27"/>
  <c r="M3171" i="27"/>
  <c r="N3171" i="27"/>
  <c r="O3171" i="27"/>
  <c r="P3171" i="27"/>
  <c r="Q3171" i="27"/>
  <c r="R3171" i="27"/>
  <c r="S3171" i="27"/>
  <c r="H3172" i="27"/>
  <c r="I3172" i="27"/>
  <c r="J3172" i="27"/>
  <c r="K3172" i="27"/>
  <c r="L3172" i="27"/>
  <c r="M3172" i="27"/>
  <c r="N3172" i="27"/>
  <c r="O3172" i="27"/>
  <c r="P3172" i="27"/>
  <c r="Q3172" i="27"/>
  <c r="R3172" i="27"/>
  <c r="S3172" i="27"/>
  <c r="H3173" i="27"/>
  <c r="I3173" i="27"/>
  <c r="J3173" i="27"/>
  <c r="K3173" i="27"/>
  <c r="L3173" i="27"/>
  <c r="M3173" i="27"/>
  <c r="N3173" i="27"/>
  <c r="O3173" i="27"/>
  <c r="P3173" i="27"/>
  <c r="Q3173" i="27"/>
  <c r="R3173" i="27"/>
  <c r="S3173" i="27"/>
  <c r="H3174" i="27"/>
  <c r="I3174" i="27"/>
  <c r="J3174" i="27"/>
  <c r="K3174" i="27"/>
  <c r="L3174" i="27"/>
  <c r="M3174" i="27"/>
  <c r="N3174" i="27"/>
  <c r="O3174" i="27"/>
  <c r="P3174" i="27"/>
  <c r="Q3174" i="27"/>
  <c r="R3174" i="27"/>
  <c r="S3174" i="27"/>
  <c r="H3175" i="27"/>
  <c r="I3175" i="27"/>
  <c r="J3175" i="27"/>
  <c r="K3175" i="27"/>
  <c r="L3175" i="27"/>
  <c r="M3175" i="27"/>
  <c r="N3175" i="27"/>
  <c r="O3175" i="27"/>
  <c r="P3175" i="27"/>
  <c r="Q3175" i="27"/>
  <c r="R3175" i="27"/>
  <c r="S3175" i="27"/>
  <c r="H3176" i="27"/>
  <c r="I3176" i="27"/>
  <c r="J3176" i="27"/>
  <c r="K3176" i="27"/>
  <c r="L3176" i="27"/>
  <c r="M3176" i="27"/>
  <c r="N3176" i="27"/>
  <c r="O3176" i="27"/>
  <c r="P3176" i="27"/>
  <c r="Q3176" i="27"/>
  <c r="R3176" i="27"/>
  <c r="S3176" i="27"/>
  <c r="H3177" i="27"/>
  <c r="I3177" i="27"/>
  <c r="J3177" i="27"/>
  <c r="K3177" i="27"/>
  <c r="L3177" i="27"/>
  <c r="M3177" i="27"/>
  <c r="N3177" i="27"/>
  <c r="O3177" i="27"/>
  <c r="P3177" i="27"/>
  <c r="Q3177" i="27"/>
  <c r="R3177" i="27"/>
  <c r="S3177" i="27"/>
  <c r="H3178" i="27"/>
  <c r="I3178" i="27"/>
  <c r="J3178" i="27"/>
  <c r="K3178" i="27"/>
  <c r="L3178" i="27"/>
  <c r="M3178" i="27"/>
  <c r="N3178" i="27"/>
  <c r="O3178" i="27"/>
  <c r="P3178" i="27"/>
  <c r="Q3178" i="27"/>
  <c r="R3178" i="27"/>
  <c r="S3178" i="27"/>
  <c r="H3179" i="27"/>
  <c r="I3179" i="27"/>
  <c r="J3179" i="27"/>
  <c r="K3179" i="27"/>
  <c r="L3179" i="27"/>
  <c r="M3179" i="27"/>
  <c r="N3179" i="27"/>
  <c r="O3179" i="27"/>
  <c r="P3179" i="27"/>
  <c r="Q3179" i="27"/>
  <c r="R3179" i="27"/>
  <c r="S3179" i="27"/>
  <c r="H3180" i="27"/>
  <c r="I3180" i="27"/>
  <c r="J3180" i="27"/>
  <c r="K3180" i="27"/>
  <c r="L3180" i="27"/>
  <c r="M3180" i="27"/>
  <c r="N3180" i="27"/>
  <c r="O3180" i="27"/>
  <c r="P3180" i="27"/>
  <c r="Q3180" i="27"/>
  <c r="R3180" i="27"/>
  <c r="S3180" i="27"/>
  <c r="H3181" i="27"/>
  <c r="I3181" i="27"/>
  <c r="J3181" i="27"/>
  <c r="K3181" i="27"/>
  <c r="L3181" i="27"/>
  <c r="M3181" i="27"/>
  <c r="N3181" i="27"/>
  <c r="O3181" i="27"/>
  <c r="P3181" i="27"/>
  <c r="Q3181" i="27"/>
  <c r="R3181" i="27"/>
  <c r="S3181" i="27"/>
  <c r="H3182" i="27"/>
  <c r="I3182" i="27"/>
  <c r="J3182" i="27"/>
  <c r="K3182" i="27"/>
  <c r="L3182" i="27"/>
  <c r="M3182" i="27"/>
  <c r="N3182" i="27"/>
  <c r="O3182" i="27"/>
  <c r="P3182" i="27"/>
  <c r="Q3182" i="27"/>
  <c r="R3182" i="27"/>
  <c r="S3182" i="27"/>
  <c r="H3183" i="27"/>
  <c r="I3183" i="27"/>
  <c r="J3183" i="27"/>
  <c r="K3183" i="27"/>
  <c r="L3183" i="27"/>
  <c r="M3183" i="27"/>
  <c r="N3183" i="27"/>
  <c r="O3183" i="27"/>
  <c r="P3183" i="27"/>
  <c r="Q3183" i="27"/>
  <c r="R3183" i="27"/>
  <c r="S3183" i="27"/>
  <c r="H3184" i="27"/>
  <c r="I3184" i="27"/>
  <c r="J3184" i="27"/>
  <c r="K3184" i="27"/>
  <c r="L3184" i="27"/>
  <c r="M3184" i="27"/>
  <c r="N3184" i="27"/>
  <c r="O3184" i="27"/>
  <c r="P3184" i="27"/>
  <c r="Q3184" i="27"/>
  <c r="R3184" i="27"/>
  <c r="S3184" i="27"/>
  <c r="H3185" i="27"/>
  <c r="I3185" i="27"/>
  <c r="J3185" i="27"/>
  <c r="K3185" i="27"/>
  <c r="L3185" i="27"/>
  <c r="M3185" i="27"/>
  <c r="N3185" i="27"/>
  <c r="O3185" i="27"/>
  <c r="P3185" i="27"/>
  <c r="Q3185" i="27"/>
  <c r="R3185" i="27"/>
  <c r="S3185" i="27"/>
  <c r="H3186" i="27"/>
  <c r="I3186" i="27"/>
  <c r="J3186" i="27"/>
  <c r="K3186" i="27"/>
  <c r="L3186" i="27"/>
  <c r="M3186" i="27"/>
  <c r="N3186" i="27"/>
  <c r="O3186" i="27"/>
  <c r="P3186" i="27"/>
  <c r="Q3186" i="27"/>
  <c r="R3186" i="27"/>
  <c r="S3186" i="27"/>
  <c r="H3187" i="27"/>
  <c r="I3187" i="27"/>
  <c r="J3187" i="27"/>
  <c r="K3187" i="27"/>
  <c r="L3187" i="27"/>
  <c r="M3187" i="27"/>
  <c r="N3187" i="27"/>
  <c r="O3187" i="27"/>
  <c r="P3187" i="27"/>
  <c r="Q3187" i="27"/>
  <c r="R3187" i="27"/>
  <c r="S3187" i="27"/>
  <c r="H3188" i="27"/>
  <c r="I3188" i="27"/>
  <c r="J3188" i="27"/>
  <c r="K3188" i="27"/>
  <c r="L3188" i="27"/>
  <c r="M3188" i="27"/>
  <c r="N3188" i="27"/>
  <c r="O3188" i="27"/>
  <c r="P3188" i="27"/>
  <c r="Q3188" i="27"/>
  <c r="R3188" i="27"/>
  <c r="S3188" i="27"/>
  <c r="H3189" i="27"/>
  <c r="I3189" i="27"/>
  <c r="J3189" i="27"/>
  <c r="K3189" i="27"/>
  <c r="L3189" i="27"/>
  <c r="M3189" i="27"/>
  <c r="N3189" i="27"/>
  <c r="O3189" i="27"/>
  <c r="P3189" i="27"/>
  <c r="Q3189" i="27"/>
  <c r="R3189" i="27"/>
  <c r="S3189" i="27"/>
  <c r="H3190" i="27"/>
  <c r="I3190" i="27"/>
  <c r="J3190" i="27"/>
  <c r="K3190" i="27"/>
  <c r="L3190" i="27"/>
  <c r="M3190" i="27"/>
  <c r="N3190" i="27"/>
  <c r="O3190" i="27"/>
  <c r="P3190" i="27"/>
  <c r="Q3190" i="27"/>
  <c r="R3190" i="27"/>
  <c r="S3190" i="27"/>
  <c r="H3191" i="27"/>
  <c r="I3191" i="27"/>
  <c r="J3191" i="27"/>
  <c r="K3191" i="27"/>
  <c r="L3191" i="27"/>
  <c r="M3191" i="27"/>
  <c r="N3191" i="27"/>
  <c r="O3191" i="27"/>
  <c r="P3191" i="27"/>
  <c r="Q3191" i="27"/>
  <c r="R3191" i="27"/>
  <c r="S3191" i="27"/>
  <c r="H3192" i="27"/>
  <c r="I3192" i="27"/>
  <c r="J3192" i="27"/>
  <c r="K3192" i="27"/>
  <c r="L3192" i="27"/>
  <c r="M3192" i="27"/>
  <c r="N3192" i="27"/>
  <c r="O3192" i="27"/>
  <c r="P3192" i="27"/>
  <c r="Q3192" i="27"/>
  <c r="R3192" i="27"/>
  <c r="S3192" i="27"/>
  <c r="H3193" i="27"/>
  <c r="I3193" i="27"/>
  <c r="J3193" i="27"/>
  <c r="K3193" i="27"/>
  <c r="L3193" i="27"/>
  <c r="M3193" i="27"/>
  <c r="N3193" i="27"/>
  <c r="O3193" i="27"/>
  <c r="P3193" i="27"/>
  <c r="Q3193" i="27"/>
  <c r="R3193" i="27"/>
  <c r="S3193" i="27"/>
  <c r="H3194" i="27"/>
  <c r="I3194" i="27"/>
  <c r="J3194" i="27"/>
  <c r="K3194" i="27"/>
  <c r="L3194" i="27"/>
  <c r="M3194" i="27"/>
  <c r="N3194" i="27"/>
  <c r="O3194" i="27"/>
  <c r="P3194" i="27"/>
  <c r="Q3194" i="27"/>
  <c r="R3194" i="27"/>
  <c r="S3194" i="27"/>
  <c r="H3195" i="27"/>
  <c r="I3195" i="27"/>
  <c r="J3195" i="27"/>
  <c r="K3195" i="27"/>
  <c r="L3195" i="27"/>
  <c r="M3195" i="27"/>
  <c r="N3195" i="27"/>
  <c r="O3195" i="27"/>
  <c r="P3195" i="27"/>
  <c r="Q3195" i="27"/>
  <c r="R3195" i="27"/>
  <c r="S3195" i="27"/>
  <c r="H3196" i="27"/>
  <c r="I3196" i="27"/>
  <c r="J3196" i="27"/>
  <c r="K3196" i="27"/>
  <c r="L3196" i="27"/>
  <c r="M3196" i="27"/>
  <c r="N3196" i="27"/>
  <c r="O3196" i="27"/>
  <c r="P3196" i="27"/>
  <c r="Q3196" i="27"/>
  <c r="R3196" i="27"/>
  <c r="S3196" i="27"/>
  <c r="H3197" i="27"/>
  <c r="I3197" i="27"/>
  <c r="J3197" i="27"/>
  <c r="K3197" i="27"/>
  <c r="L3197" i="27"/>
  <c r="M3197" i="27"/>
  <c r="N3197" i="27"/>
  <c r="O3197" i="27"/>
  <c r="P3197" i="27"/>
  <c r="Q3197" i="27"/>
  <c r="R3197" i="27"/>
  <c r="S3197" i="27"/>
  <c r="H3198" i="27"/>
  <c r="I3198" i="27"/>
  <c r="J3198" i="27"/>
  <c r="K3198" i="27"/>
  <c r="L3198" i="27"/>
  <c r="M3198" i="27"/>
  <c r="N3198" i="27"/>
  <c r="O3198" i="27"/>
  <c r="P3198" i="27"/>
  <c r="Q3198" i="27"/>
  <c r="R3198" i="27"/>
  <c r="S3198" i="27"/>
  <c r="H3199" i="27"/>
  <c r="I3199" i="27"/>
  <c r="J3199" i="27"/>
  <c r="K3199" i="27"/>
  <c r="L3199" i="27"/>
  <c r="M3199" i="27"/>
  <c r="N3199" i="27"/>
  <c r="O3199" i="27"/>
  <c r="P3199" i="27"/>
  <c r="Q3199" i="27"/>
  <c r="R3199" i="27"/>
  <c r="S3199" i="27"/>
  <c r="H3200" i="27"/>
  <c r="I3200" i="27"/>
  <c r="J3200" i="27"/>
  <c r="K3200" i="27"/>
  <c r="L3200" i="27"/>
  <c r="M3200" i="27"/>
  <c r="N3200" i="27"/>
  <c r="O3200" i="27"/>
  <c r="P3200" i="27"/>
  <c r="Q3200" i="27"/>
  <c r="R3200" i="27"/>
  <c r="S3200" i="27"/>
  <c r="H3201" i="27"/>
  <c r="I3201" i="27"/>
  <c r="J3201" i="27"/>
  <c r="K3201" i="27"/>
  <c r="L3201" i="27"/>
  <c r="M3201" i="27"/>
  <c r="N3201" i="27"/>
  <c r="O3201" i="27"/>
  <c r="P3201" i="27"/>
  <c r="Q3201" i="27"/>
  <c r="R3201" i="27"/>
  <c r="S3201" i="27"/>
  <c r="H3202" i="27"/>
  <c r="I3202" i="27"/>
  <c r="J3202" i="27"/>
  <c r="K3202" i="27"/>
  <c r="L3202" i="27"/>
  <c r="M3202" i="27"/>
  <c r="N3202" i="27"/>
  <c r="O3202" i="27"/>
  <c r="P3202" i="27"/>
  <c r="Q3202" i="27"/>
  <c r="R3202" i="27"/>
  <c r="S3202" i="27"/>
  <c r="H3203" i="27"/>
  <c r="I3203" i="27"/>
  <c r="J3203" i="27"/>
  <c r="K3203" i="27"/>
  <c r="L3203" i="27"/>
  <c r="M3203" i="27"/>
  <c r="N3203" i="27"/>
  <c r="O3203" i="27"/>
  <c r="P3203" i="27"/>
  <c r="Q3203" i="27"/>
  <c r="R3203" i="27"/>
  <c r="S3203" i="27"/>
  <c r="H3204" i="27"/>
  <c r="I3204" i="27"/>
  <c r="J3204" i="27"/>
  <c r="K3204" i="27"/>
  <c r="L3204" i="27"/>
  <c r="M3204" i="27"/>
  <c r="N3204" i="27"/>
  <c r="O3204" i="27"/>
  <c r="P3204" i="27"/>
  <c r="Q3204" i="27"/>
  <c r="R3204" i="27"/>
  <c r="S3204" i="27"/>
  <c r="H3205" i="27"/>
  <c r="I3205" i="27"/>
  <c r="J3205" i="27"/>
  <c r="K3205" i="27"/>
  <c r="L3205" i="27"/>
  <c r="M3205" i="27"/>
  <c r="N3205" i="27"/>
  <c r="O3205" i="27"/>
  <c r="P3205" i="27"/>
  <c r="Q3205" i="27"/>
  <c r="R3205" i="27"/>
  <c r="S3205" i="27"/>
  <c r="H3206" i="27"/>
  <c r="I3206" i="27"/>
  <c r="J3206" i="27"/>
  <c r="K3206" i="27"/>
  <c r="L3206" i="27"/>
  <c r="M3206" i="27"/>
  <c r="N3206" i="27"/>
  <c r="O3206" i="27"/>
  <c r="P3206" i="27"/>
  <c r="Q3206" i="27"/>
  <c r="R3206" i="27"/>
  <c r="S3206" i="27"/>
  <c r="H3207" i="27"/>
  <c r="I3207" i="27"/>
  <c r="J3207" i="27"/>
  <c r="K3207" i="27"/>
  <c r="L3207" i="27"/>
  <c r="M3207" i="27"/>
  <c r="N3207" i="27"/>
  <c r="O3207" i="27"/>
  <c r="P3207" i="27"/>
  <c r="Q3207" i="27"/>
  <c r="R3207" i="27"/>
  <c r="S3207" i="27"/>
  <c r="H3208" i="27"/>
  <c r="I3208" i="27"/>
  <c r="J3208" i="27"/>
  <c r="K3208" i="27"/>
  <c r="L3208" i="27"/>
  <c r="M3208" i="27"/>
  <c r="N3208" i="27"/>
  <c r="O3208" i="27"/>
  <c r="P3208" i="27"/>
  <c r="Q3208" i="27"/>
  <c r="R3208" i="27"/>
  <c r="S3208" i="27"/>
  <c r="H3209" i="27"/>
  <c r="I3209" i="27"/>
  <c r="J3209" i="27"/>
  <c r="K3209" i="27"/>
  <c r="L3209" i="27"/>
  <c r="M3209" i="27"/>
  <c r="N3209" i="27"/>
  <c r="O3209" i="27"/>
  <c r="P3209" i="27"/>
  <c r="Q3209" i="27"/>
  <c r="R3209" i="27"/>
  <c r="S3209" i="27"/>
  <c r="H3210" i="27"/>
  <c r="I3210" i="27"/>
  <c r="J3210" i="27"/>
  <c r="K3210" i="27"/>
  <c r="L3210" i="27"/>
  <c r="M3210" i="27"/>
  <c r="N3210" i="27"/>
  <c r="O3210" i="27"/>
  <c r="P3210" i="27"/>
  <c r="Q3210" i="27"/>
  <c r="R3210" i="27"/>
  <c r="S3210" i="27"/>
  <c r="H3211" i="27"/>
  <c r="I3211" i="27"/>
  <c r="J3211" i="27"/>
  <c r="K3211" i="27"/>
  <c r="L3211" i="27"/>
  <c r="M3211" i="27"/>
  <c r="N3211" i="27"/>
  <c r="O3211" i="27"/>
  <c r="P3211" i="27"/>
  <c r="Q3211" i="27"/>
  <c r="R3211" i="27"/>
  <c r="S3211" i="27"/>
  <c r="H3212" i="27"/>
  <c r="I3212" i="27"/>
  <c r="J3212" i="27"/>
  <c r="K3212" i="27"/>
  <c r="L3212" i="27"/>
  <c r="M3212" i="27"/>
  <c r="N3212" i="27"/>
  <c r="O3212" i="27"/>
  <c r="P3212" i="27"/>
  <c r="Q3212" i="27"/>
  <c r="R3212" i="27"/>
  <c r="S3212" i="27"/>
  <c r="H3213" i="27"/>
  <c r="I3213" i="27"/>
  <c r="J3213" i="27"/>
  <c r="K3213" i="27"/>
  <c r="L3213" i="27"/>
  <c r="M3213" i="27"/>
  <c r="N3213" i="27"/>
  <c r="O3213" i="27"/>
  <c r="P3213" i="27"/>
  <c r="Q3213" i="27"/>
  <c r="R3213" i="27"/>
  <c r="S3213" i="27"/>
  <c r="H3214" i="27"/>
  <c r="I3214" i="27"/>
  <c r="J3214" i="27"/>
  <c r="K3214" i="27"/>
  <c r="L3214" i="27"/>
  <c r="M3214" i="27"/>
  <c r="N3214" i="27"/>
  <c r="O3214" i="27"/>
  <c r="P3214" i="27"/>
  <c r="Q3214" i="27"/>
  <c r="R3214" i="27"/>
  <c r="S3214" i="27"/>
  <c r="H3215" i="27"/>
  <c r="I3215" i="27"/>
  <c r="J3215" i="27"/>
  <c r="K3215" i="27"/>
  <c r="L3215" i="27"/>
  <c r="M3215" i="27"/>
  <c r="N3215" i="27"/>
  <c r="O3215" i="27"/>
  <c r="P3215" i="27"/>
  <c r="Q3215" i="27"/>
  <c r="R3215" i="27"/>
  <c r="S3215" i="27"/>
  <c r="H3216" i="27"/>
  <c r="I3216" i="27"/>
  <c r="J3216" i="27"/>
  <c r="K3216" i="27"/>
  <c r="L3216" i="27"/>
  <c r="M3216" i="27"/>
  <c r="N3216" i="27"/>
  <c r="O3216" i="27"/>
  <c r="P3216" i="27"/>
  <c r="Q3216" i="27"/>
  <c r="R3216" i="27"/>
  <c r="S3216" i="27"/>
  <c r="H3217" i="27"/>
  <c r="I3217" i="27"/>
  <c r="J3217" i="27"/>
  <c r="K3217" i="27"/>
  <c r="L3217" i="27"/>
  <c r="M3217" i="27"/>
  <c r="N3217" i="27"/>
  <c r="O3217" i="27"/>
  <c r="P3217" i="27"/>
  <c r="Q3217" i="27"/>
  <c r="R3217" i="27"/>
  <c r="S3217" i="27"/>
  <c r="H3218" i="27"/>
  <c r="I3218" i="27"/>
  <c r="J3218" i="27"/>
  <c r="K3218" i="27"/>
  <c r="L3218" i="27"/>
  <c r="M3218" i="27"/>
  <c r="N3218" i="27"/>
  <c r="O3218" i="27"/>
  <c r="P3218" i="27"/>
  <c r="Q3218" i="27"/>
  <c r="R3218" i="27"/>
  <c r="S3218" i="27"/>
  <c r="H3219" i="27"/>
  <c r="I3219" i="27"/>
  <c r="J3219" i="27"/>
  <c r="K3219" i="27"/>
  <c r="L3219" i="27"/>
  <c r="M3219" i="27"/>
  <c r="N3219" i="27"/>
  <c r="O3219" i="27"/>
  <c r="P3219" i="27"/>
  <c r="Q3219" i="27"/>
  <c r="R3219" i="27"/>
  <c r="S3219" i="27"/>
  <c r="H3220" i="27"/>
  <c r="I3220" i="27"/>
  <c r="J3220" i="27"/>
  <c r="K3220" i="27"/>
  <c r="L3220" i="27"/>
  <c r="M3220" i="27"/>
  <c r="N3220" i="27"/>
  <c r="O3220" i="27"/>
  <c r="P3220" i="27"/>
  <c r="Q3220" i="27"/>
  <c r="R3220" i="27"/>
  <c r="S3220" i="27"/>
  <c r="H3221" i="27"/>
  <c r="I3221" i="27"/>
  <c r="J3221" i="27"/>
  <c r="K3221" i="27"/>
  <c r="L3221" i="27"/>
  <c r="M3221" i="27"/>
  <c r="N3221" i="27"/>
  <c r="O3221" i="27"/>
  <c r="P3221" i="27"/>
  <c r="Q3221" i="27"/>
  <c r="R3221" i="27"/>
  <c r="S3221" i="27"/>
  <c r="H3222" i="27"/>
  <c r="I3222" i="27"/>
  <c r="J3222" i="27"/>
  <c r="K3222" i="27"/>
  <c r="L3222" i="27"/>
  <c r="M3222" i="27"/>
  <c r="N3222" i="27"/>
  <c r="O3222" i="27"/>
  <c r="P3222" i="27"/>
  <c r="Q3222" i="27"/>
  <c r="R3222" i="27"/>
  <c r="S3222" i="27"/>
  <c r="H3223" i="27"/>
  <c r="I3223" i="27"/>
  <c r="J3223" i="27"/>
  <c r="K3223" i="27"/>
  <c r="L3223" i="27"/>
  <c r="M3223" i="27"/>
  <c r="N3223" i="27"/>
  <c r="O3223" i="27"/>
  <c r="P3223" i="27"/>
  <c r="Q3223" i="27"/>
  <c r="R3223" i="27"/>
  <c r="S3223" i="27"/>
  <c r="H3224" i="27"/>
  <c r="I3224" i="27"/>
  <c r="J3224" i="27"/>
  <c r="K3224" i="27"/>
  <c r="L3224" i="27"/>
  <c r="M3224" i="27"/>
  <c r="N3224" i="27"/>
  <c r="O3224" i="27"/>
  <c r="P3224" i="27"/>
  <c r="Q3224" i="27"/>
  <c r="R3224" i="27"/>
  <c r="S3224" i="27"/>
  <c r="H3225" i="27"/>
  <c r="I3225" i="27"/>
  <c r="J3225" i="27"/>
  <c r="K3225" i="27"/>
  <c r="L3225" i="27"/>
  <c r="M3225" i="27"/>
  <c r="N3225" i="27"/>
  <c r="O3225" i="27"/>
  <c r="P3225" i="27"/>
  <c r="Q3225" i="27"/>
  <c r="R3225" i="27"/>
  <c r="S3225" i="27"/>
  <c r="H3226" i="27"/>
  <c r="I3226" i="27"/>
  <c r="J3226" i="27"/>
  <c r="K3226" i="27"/>
  <c r="L3226" i="27"/>
  <c r="M3226" i="27"/>
  <c r="N3226" i="27"/>
  <c r="O3226" i="27"/>
  <c r="P3226" i="27"/>
  <c r="Q3226" i="27"/>
  <c r="R3226" i="27"/>
  <c r="S3226" i="27"/>
  <c r="H3227" i="27"/>
  <c r="I3227" i="27"/>
  <c r="J3227" i="27"/>
  <c r="K3227" i="27"/>
  <c r="L3227" i="27"/>
  <c r="M3227" i="27"/>
  <c r="N3227" i="27"/>
  <c r="O3227" i="27"/>
  <c r="P3227" i="27"/>
  <c r="Q3227" i="27"/>
  <c r="R3227" i="27"/>
  <c r="S3227" i="27"/>
  <c r="H3228" i="27"/>
  <c r="I3228" i="27"/>
  <c r="J3228" i="27"/>
  <c r="K3228" i="27"/>
  <c r="L3228" i="27"/>
  <c r="M3228" i="27"/>
  <c r="N3228" i="27"/>
  <c r="O3228" i="27"/>
  <c r="P3228" i="27"/>
  <c r="Q3228" i="27"/>
  <c r="R3228" i="27"/>
  <c r="S3228" i="27"/>
  <c r="H3229" i="27"/>
  <c r="I3229" i="27"/>
  <c r="J3229" i="27"/>
  <c r="K3229" i="27"/>
  <c r="L3229" i="27"/>
  <c r="M3229" i="27"/>
  <c r="N3229" i="27"/>
  <c r="O3229" i="27"/>
  <c r="P3229" i="27"/>
  <c r="Q3229" i="27"/>
  <c r="R3229" i="27"/>
  <c r="S3229" i="27"/>
  <c r="H3230" i="27"/>
  <c r="I3230" i="27"/>
  <c r="J3230" i="27"/>
  <c r="K3230" i="27"/>
  <c r="L3230" i="27"/>
  <c r="M3230" i="27"/>
  <c r="N3230" i="27"/>
  <c r="O3230" i="27"/>
  <c r="P3230" i="27"/>
  <c r="Q3230" i="27"/>
  <c r="R3230" i="27"/>
  <c r="S3230" i="27"/>
  <c r="H3231" i="27"/>
  <c r="I3231" i="27"/>
  <c r="J3231" i="27"/>
  <c r="K3231" i="27"/>
  <c r="L3231" i="27"/>
  <c r="M3231" i="27"/>
  <c r="N3231" i="27"/>
  <c r="O3231" i="27"/>
  <c r="P3231" i="27"/>
  <c r="Q3231" i="27"/>
  <c r="R3231" i="27"/>
  <c r="S3231" i="27"/>
  <c r="H3232" i="27"/>
  <c r="I3232" i="27"/>
  <c r="J3232" i="27"/>
  <c r="K3232" i="27"/>
  <c r="L3232" i="27"/>
  <c r="M3232" i="27"/>
  <c r="N3232" i="27"/>
  <c r="O3232" i="27"/>
  <c r="P3232" i="27"/>
  <c r="Q3232" i="27"/>
  <c r="R3232" i="27"/>
  <c r="S3232" i="27"/>
  <c r="H3233" i="27"/>
  <c r="I3233" i="27"/>
  <c r="J3233" i="27"/>
  <c r="K3233" i="27"/>
  <c r="L3233" i="27"/>
  <c r="M3233" i="27"/>
  <c r="N3233" i="27"/>
  <c r="O3233" i="27"/>
  <c r="P3233" i="27"/>
  <c r="Q3233" i="27"/>
  <c r="R3233" i="27"/>
  <c r="S3233" i="27"/>
  <c r="H3234" i="27"/>
  <c r="I3234" i="27"/>
  <c r="J3234" i="27"/>
  <c r="K3234" i="27"/>
  <c r="L3234" i="27"/>
  <c r="M3234" i="27"/>
  <c r="N3234" i="27"/>
  <c r="O3234" i="27"/>
  <c r="P3234" i="27"/>
  <c r="Q3234" i="27"/>
  <c r="R3234" i="27"/>
  <c r="S3234" i="27"/>
  <c r="H3235" i="27"/>
  <c r="I3235" i="27"/>
  <c r="J3235" i="27"/>
  <c r="K3235" i="27"/>
  <c r="L3235" i="27"/>
  <c r="M3235" i="27"/>
  <c r="N3235" i="27"/>
  <c r="O3235" i="27"/>
  <c r="P3235" i="27"/>
  <c r="Q3235" i="27"/>
  <c r="R3235" i="27"/>
  <c r="S3235" i="27"/>
  <c r="H3236" i="27"/>
  <c r="I3236" i="27"/>
  <c r="J3236" i="27"/>
  <c r="K3236" i="27"/>
  <c r="L3236" i="27"/>
  <c r="M3236" i="27"/>
  <c r="N3236" i="27"/>
  <c r="O3236" i="27"/>
  <c r="P3236" i="27"/>
  <c r="Q3236" i="27"/>
  <c r="R3236" i="27"/>
  <c r="S3236" i="27"/>
  <c r="H3237" i="27"/>
  <c r="I3237" i="27"/>
  <c r="J3237" i="27"/>
  <c r="K3237" i="27"/>
  <c r="L3237" i="27"/>
  <c r="M3237" i="27"/>
  <c r="N3237" i="27"/>
  <c r="O3237" i="27"/>
  <c r="P3237" i="27"/>
  <c r="Q3237" i="27"/>
  <c r="R3237" i="27"/>
  <c r="S3237" i="27"/>
  <c r="H3238" i="27"/>
  <c r="I3238" i="27"/>
  <c r="J3238" i="27"/>
  <c r="K3238" i="27"/>
  <c r="L3238" i="27"/>
  <c r="M3238" i="27"/>
  <c r="N3238" i="27"/>
  <c r="O3238" i="27"/>
  <c r="P3238" i="27"/>
  <c r="Q3238" i="27"/>
  <c r="R3238" i="27"/>
  <c r="S3238" i="27"/>
  <c r="H3239" i="27"/>
  <c r="I3239" i="27"/>
  <c r="J3239" i="27"/>
  <c r="K3239" i="27"/>
  <c r="L3239" i="27"/>
  <c r="M3239" i="27"/>
  <c r="N3239" i="27"/>
  <c r="O3239" i="27"/>
  <c r="P3239" i="27"/>
  <c r="Q3239" i="27"/>
  <c r="R3239" i="27"/>
  <c r="S3239" i="27"/>
  <c r="H3240" i="27"/>
  <c r="I3240" i="27"/>
  <c r="J3240" i="27"/>
  <c r="K3240" i="27"/>
  <c r="L3240" i="27"/>
  <c r="M3240" i="27"/>
  <c r="N3240" i="27"/>
  <c r="O3240" i="27"/>
  <c r="P3240" i="27"/>
  <c r="Q3240" i="27"/>
  <c r="R3240" i="27"/>
  <c r="S3240" i="27"/>
  <c r="H3241" i="27"/>
  <c r="I3241" i="27"/>
  <c r="J3241" i="27"/>
  <c r="K3241" i="27"/>
  <c r="L3241" i="27"/>
  <c r="M3241" i="27"/>
  <c r="N3241" i="27"/>
  <c r="O3241" i="27"/>
  <c r="P3241" i="27"/>
  <c r="Q3241" i="27"/>
  <c r="R3241" i="27"/>
  <c r="S3241" i="27"/>
  <c r="H3242" i="27"/>
  <c r="I3242" i="27"/>
  <c r="J3242" i="27"/>
  <c r="K3242" i="27"/>
  <c r="L3242" i="27"/>
  <c r="M3242" i="27"/>
  <c r="N3242" i="27"/>
  <c r="O3242" i="27"/>
  <c r="P3242" i="27"/>
  <c r="Q3242" i="27"/>
  <c r="R3242" i="27"/>
  <c r="S3242" i="27"/>
  <c r="H3243" i="27"/>
  <c r="I3243" i="27"/>
  <c r="J3243" i="27"/>
  <c r="K3243" i="27"/>
  <c r="L3243" i="27"/>
  <c r="M3243" i="27"/>
  <c r="N3243" i="27"/>
  <c r="O3243" i="27"/>
  <c r="P3243" i="27"/>
  <c r="Q3243" i="27"/>
  <c r="R3243" i="27"/>
  <c r="S3243" i="27"/>
  <c r="H3244" i="27"/>
  <c r="I3244" i="27"/>
  <c r="J3244" i="27"/>
  <c r="K3244" i="27"/>
  <c r="L3244" i="27"/>
  <c r="M3244" i="27"/>
  <c r="N3244" i="27"/>
  <c r="O3244" i="27"/>
  <c r="P3244" i="27"/>
  <c r="Q3244" i="27"/>
  <c r="R3244" i="27"/>
  <c r="S3244" i="27"/>
  <c r="H3245" i="27"/>
  <c r="I3245" i="27"/>
  <c r="J3245" i="27"/>
  <c r="K3245" i="27"/>
  <c r="L3245" i="27"/>
  <c r="M3245" i="27"/>
  <c r="N3245" i="27"/>
  <c r="O3245" i="27"/>
  <c r="P3245" i="27"/>
  <c r="Q3245" i="27"/>
  <c r="R3245" i="27"/>
  <c r="S3245" i="27"/>
  <c r="H3246" i="27"/>
  <c r="I3246" i="27"/>
  <c r="J3246" i="27"/>
  <c r="K3246" i="27"/>
  <c r="L3246" i="27"/>
  <c r="M3246" i="27"/>
  <c r="N3246" i="27"/>
  <c r="O3246" i="27"/>
  <c r="P3246" i="27"/>
  <c r="Q3246" i="27"/>
  <c r="R3246" i="27"/>
  <c r="S3246" i="27"/>
  <c r="H3247" i="27"/>
  <c r="I3247" i="27"/>
  <c r="J3247" i="27"/>
  <c r="K3247" i="27"/>
  <c r="L3247" i="27"/>
  <c r="M3247" i="27"/>
  <c r="N3247" i="27"/>
  <c r="O3247" i="27"/>
  <c r="P3247" i="27"/>
  <c r="Q3247" i="27"/>
  <c r="R3247" i="27"/>
  <c r="S3247" i="27"/>
  <c r="H3248" i="27"/>
  <c r="I3248" i="27"/>
  <c r="J3248" i="27"/>
  <c r="K3248" i="27"/>
  <c r="L3248" i="27"/>
  <c r="M3248" i="27"/>
  <c r="N3248" i="27"/>
  <c r="O3248" i="27"/>
  <c r="P3248" i="27"/>
  <c r="Q3248" i="27"/>
  <c r="R3248" i="27"/>
  <c r="S3248" i="27"/>
  <c r="H3249" i="27"/>
  <c r="I3249" i="27"/>
  <c r="J3249" i="27"/>
  <c r="K3249" i="27"/>
  <c r="L3249" i="27"/>
  <c r="M3249" i="27"/>
  <c r="N3249" i="27"/>
  <c r="O3249" i="27"/>
  <c r="P3249" i="27"/>
  <c r="Q3249" i="27"/>
  <c r="R3249" i="27"/>
  <c r="S3249" i="27"/>
  <c r="H3250" i="27"/>
  <c r="I3250" i="27"/>
  <c r="J3250" i="27"/>
  <c r="K3250" i="27"/>
  <c r="L3250" i="27"/>
  <c r="M3250" i="27"/>
  <c r="N3250" i="27"/>
  <c r="O3250" i="27"/>
  <c r="P3250" i="27"/>
  <c r="Q3250" i="27"/>
  <c r="R3250" i="27"/>
  <c r="S3250" i="27"/>
  <c r="H3251" i="27"/>
  <c r="I3251" i="27"/>
  <c r="J3251" i="27"/>
  <c r="K3251" i="27"/>
  <c r="L3251" i="27"/>
  <c r="M3251" i="27"/>
  <c r="N3251" i="27"/>
  <c r="O3251" i="27"/>
  <c r="P3251" i="27"/>
  <c r="Q3251" i="27"/>
  <c r="R3251" i="27"/>
  <c r="S3251" i="27"/>
  <c r="H3252" i="27"/>
  <c r="I3252" i="27"/>
  <c r="J3252" i="27"/>
  <c r="K3252" i="27"/>
  <c r="L3252" i="27"/>
  <c r="M3252" i="27"/>
  <c r="N3252" i="27"/>
  <c r="O3252" i="27"/>
  <c r="P3252" i="27"/>
  <c r="Q3252" i="27"/>
  <c r="R3252" i="27"/>
  <c r="S3252" i="27"/>
  <c r="H3253" i="27"/>
  <c r="I3253" i="27"/>
  <c r="J3253" i="27"/>
  <c r="K3253" i="27"/>
  <c r="L3253" i="27"/>
  <c r="M3253" i="27"/>
  <c r="N3253" i="27"/>
  <c r="O3253" i="27"/>
  <c r="P3253" i="27"/>
  <c r="Q3253" i="27"/>
  <c r="R3253" i="27"/>
  <c r="S3253" i="27"/>
  <c r="H3254" i="27"/>
  <c r="I3254" i="27"/>
  <c r="J3254" i="27"/>
  <c r="K3254" i="27"/>
  <c r="L3254" i="27"/>
  <c r="M3254" i="27"/>
  <c r="N3254" i="27"/>
  <c r="O3254" i="27"/>
  <c r="P3254" i="27"/>
  <c r="Q3254" i="27"/>
  <c r="R3254" i="27"/>
  <c r="S3254" i="27"/>
  <c r="H3255" i="27"/>
  <c r="I3255" i="27"/>
  <c r="J3255" i="27"/>
  <c r="K3255" i="27"/>
  <c r="L3255" i="27"/>
  <c r="M3255" i="27"/>
  <c r="N3255" i="27"/>
  <c r="O3255" i="27"/>
  <c r="P3255" i="27"/>
  <c r="Q3255" i="27"/>
  <c r="R3255" i="27"/>
  <c r="S3255" i="27"/>
  <c r="H3256" i="27"/>
  <c r="I3256" i="27"/>
  <c r="J3256" i="27"/>
  <c r="K3256" i="27"/>
  <c r="L3256" i="27"/>
  <c r="M3256" i="27"/>
  <c r="N3256" i="27"/>
  <c r="O3256" i="27"/>
  <c r="P3256" i="27"/>
  <c r="Q3256" i="27"/>
  <c r="R3256" i="27"/>
  <c r="S3256" i="27"/>
  <c r="H3257" i="27"/>
  <c r="I3257" i="27"/>
  <c r="J3257" i="27"/>
  <c r="K3257" i="27"/>
  <c r="L3257" i="27"/>
  <c r="M3257" i="27"/>
  <c r="N3257" i="27"/>
  <c r="O3257" i="27"/>
  <c r="P3257" i="27"/>
  <c r="Q3257" i="27"/>
  <c r="R3257" i="27"/>
  <c r="S3257" i="27"/>
  <c r="H3258" i="27"/>
  <c r="I3258" i="27"/>
  <c r="J3258" i="27"/>
  <c r="K3258" i="27"/>
  <c r="L3258" i="27"/>
  <c r="M3258" i="27"/>
  <c r="N3258" i="27"/>
  <c r="O3258" i="27"/>
  <c r="P3258" i="27"/>
  <c r="Q3258" i="27"/>
  <c r="R3258" i="27"/>
  <c r="S3258" i="27"/>
  <c r="H3259" i="27"/>
  <c r="I3259" i="27"/>
  <c r="J3259" i="27"/>
  <c r="K3259" i="27"/>
  <c r="L3259" i="27"/>
  <c r="M3259" i="27"/>
  <c r="N3259" i="27"/>
  <c r="O3259" i="27"/>
  <c r="P3259" i="27"/>
  <c r="Q3259" i="27"/>
  <c r="R3259" i="27"/>
  <c r="S3259" i="27"/>
  <c r="H3260" i="27"/>
  <c r="I3260" i="27"/>
  <c r="J3260" i="27"/>
  <c r="K3260" i="27"/>
  <c r="L3260" i="27"/>
  <c r="M3260" i="27"/>
  <c r="N3260" i="27"/>
  <c r="O3260" i="27"/>
  <c r="P3260" i="27"/>
  <c r="Q3260" i="27"/>
  <c r="R3260" i="27"/>
  <c r="S3260" i="27"/>
  <c r="H3261" i="27"/>
  <c r="I3261" i="27"/>
  <c r="J3261" i="27"/>
  <c r="K3261" i="27"/>
  <c r="L3261" i="27"/>
  <c r="M3261" i="27"/>
  <c r="N3261" i="27"/>
  <c r="O3261" i="27"/>
  <c r="P3261" i="27"/>
  <c r="Q3261" i="27"/>
  <c r="R3261" i="27"/>
  <c r="S3261" i="27"/>
  <c r="H3262" i="27"/>
  <c r="I3262" i="27"/>
  <c r="J3262" i="27"/>
  <c r="K3262" i="27"/>
  <c r="L3262" i="27"/>
  <c r="M3262" i="27"/>
  <c r="N3262" i="27"/>
  <c r="O3262" i="27"/>
  <c r="P3262" i="27"/>
  <c r="Q3262" i="27"/>
  <c r="R3262" i="27"/>
  <c r="S3262" i="27"/>
  <c r="H3263" i="27"/>
  <c r="I3263" i="27"/>
  <c r="J3263" i="27"/>
  <c r="K3263" i="27"/>
  <c r="L3263" i="27"/>
  <c r="M3263" i="27"/>
  <c r="N3263" i="27"/>
  <c r="O3263" i="27"/>
  <c r="P3263" i="27"/>
  <c r="Q3263" i="27"/>
  <c r="R3263" i="27"/>
  <c r="S3263" i="27"/>
  <c r="H3264" i="27"/>
  <c r="I3264" i="27"/>
  <c r="J3264" i="27"/>
  <c r="K3264" i="27"/>
  <c r="L3264" i="27"/>
  <c r="M3264" i="27"/>
  <c r="N3264" i="27"/>
  <c r="O3264" i="27"/>
  <c r="P3264" i="27"/>
  <c r="Q3264" i="27"/>
  <c r="R3264" i="27"/>
  <c r="S3264" i="27"/>
  <c r="H3265" i="27"/>
  <c r="I3265" i="27"/>
  <c r="J3265" i="27"/>
  <c r="K3265" i="27"/>
  <c r="L3265" i="27"/>
  <c r="M3265" i="27"/>
  <c r="N3265" i="27"/>
  <c r="O3265" i="27"/>
  <c r="P3265" i="27"/>
  <c r="Q3265" i="27"/>
  <c r="R3265" i="27"/>
  <c r="S3265" i="27"/>
  <c r="H3266" i="27"/>
  <c r="I3266" i="27"/>
  <c r="J3266" i="27"/>
  <c r="K3266" i="27"/>
  <c r="L3266" i="27"/>
  <c r="M3266" i="27"/>
  <c r="N3266" i="27"/>
  <c r="O3266" i="27"/>
  <c r="P3266" i="27"/>
  <c r="Q3266" i="27"/>
  <c r="R3266" i="27"/>
  <c r="S3266" i="27"/>
  <c r="H3267" i="27"/>
  <c r="I3267" i="27"/>
  <c r="J3267" i="27"/>
  <c r="K3267" i="27"/>
  <c r="L3267" i="27"/>
  <c r="M3267" i="27"/>
  <c r="N3267" i="27"/>
  <c r="O3267" i="27"/>
  <c r="P3267" i="27"/>
  <c r="Q3267" i="27"/>
  <c r="R3267" i="27"/>
  <c r="S3267" i="27"/>
  <c r="H3268" i="27"/>
  <c r="I3268" i="27"/>
  <c r="J3268" i="27"/>
  <c r="K3268" i="27"/>
  <c r="L3268" i="27"/>
  <c r="M3268" i="27"/>
  <c r="N3268" i="27"/>
  <c r="O3268" i="27"/>
  <c r="P3268" i="27"/>
  <c r="Q3268" i="27"/>
  <c r="R3268" i="27"/>
  <c r="S3268" i="27"/>
  <c r="H3269" i="27"/>
  <c r="I3269" i="27"/>
  <c r="J3269" i="27"/>
  <c r="K3269" i="27"/>
  <c r="L3269" i="27"/>
  <c r="M3269" i="27"/>
  <c r="N3269" i="27"/>
  <c r="O3269" i="27"/>
  <c r="P3269" i="27"/>
  <c r="Q3269" i="27"/>
  <c r="R3269" i="27"/>
  <c r="S3269" i="27"/>
  <c r="H3270" i="27"/>
  <c r="I3270" i="27"/>
  <c r="J3270" i="27"/>
  <c r="K3270" i="27"/>
  <c r="L3270" i="27"/>
  <c r="M3270" i="27"/>
  <c r="N3270" i="27"/>
  <c r="O3270" i="27"/>
  <c r="P3270" i="27"/>
  <c r="Q3270" i="27"/>
  <c r="R3270" i="27"/>
  <c r="S3270" i="27"/>
  <c r="H3271" i="27"/>
  <c r="I3271" i="27"/>
  <c r="J3271" i="27"/>
  <c r="K3271" i="27"/>
  <c r="L3271" i="27"/>
  <c r="M3271" i="27"/>
  <c r="N3271" i="27"/>
  <c r="O3271" i="27"/>
  <c r="P3271" i="27"/>
  <c r="Q3271" i="27"/>
  <c r="R3271" i="27"/>
  <c r="S3271" i="27"/>
  <c r="H3272" i="27"/>
  <c r="I3272" i="27"/>
  <c r="J3272" i="27"/>
  <c r="K3272" i="27"/>
  <c r="L3272" i="27"/>
  <c r="M3272" i="27"/>
  <c r="N3272" i="27"/>
  <c r="O3272" i="27"/>
  <c r="P3272" i="27"/>
  <c r="Q3272" i="27"/>
  <c r="R3272" i="27"/>
  <c r="S3272" i="27"/>
  <c r="H3273" i="27"/>
  <c r="I3273" i="27"/>
  <c r="J3273" i="27"/>
  <c r="K3273" i="27"/>
  <c r="L3273" i="27"/>
  <c r="M3273" i="27"/>
  <c r="N3273" i="27"/>
  <c r="O3273" i="27"/>
  <c r="P3273" i="27"/>
  <c r="Q3273" i="27"/>
  <c r="R3273" i="27"/>
  <c r="S3273" i="27"/>
  <c r="H3274" i="27"/>
  <c r="I3274" i="27"/>
  <c r="J3274" i="27"/>
  <c r="K3274" i="27"/>
  <c r="L3274" i="27"/>
  <c r="M3274" i="27"/>
  <c r="N3274" i="27"/>
  <c r="O3274" i="27"/>
  <c r="P3274" i="27"/>
  <c r="Q3274" i="27"/>
  <c r="R3274" i="27"/>
  <c r="S3274" i="27"/>
  <c r="H3275" i="27"/>
  <c r="I3275" i="27"/>
  <c r="J3275" i="27"/>
  <c r="K3275" i="27"/>
  <c r="L3275" i="27"/>
  <c r="M3275" i="27"/>
  <c r="N3275" i="27"/>
  <c r="O3275" i="27"/>
  <c r="P3275" i="27"/>
  <c r="Q3275" i="27"/>
  <c r="R3275" i="27"/>
  <c r="S3275" i="27"/>
  <c r="H3276" i="27"/>
  <c r="I3276" i="27"/>
  <c r="J3276" i="27"/>
  <c r="K3276" i="27"/>
  <c r="L3276" i="27"/>
  <c r="M3276" i="27"/>
  <c r="N3276" i="27"/>
  <c r="O3276" i="27"/>
  <c r="P3276" i="27"/>
  <c r="Q3276" i="27"/>
  <c r="R3276" i="27"/>
  <c r="S3276" i="27"/>
  <c r="H3277" i="27"/>
  <c r="I3277" i="27"/>
  <c r="J3277" i="27"/>
  <c r="K3277" i="27"/>
  <c r="L3277" i="27"/>
  <c r="M3277" i="27"/>
  <c r="N3277" i="27"/>
  <c r="O3277" i="27"/>
  <c r="P3277" i="27"/>
  <c r="Q3277" i="27"/>
  <c r="R3277" i="27"/>
  <c r="S3277" i="27"/>
  <c r="H3278" i="27"/>
  <c r="I3278" i="27"/>
  <c r="J3278" i="27"/>
  <c r="K3278" i="27"/>
  <c r="L3278" i="27"/>
  <c r="M3278" i="27"/>
  <c r="N3278" i="27"/>
  <c r="O3278" i="27"/>
  <c r="P3278" i="27"/>
  <c r="Q3278" i="27"/>
  <c r="R3278" i="27"/>
  <c r="S3278" i="27"/>
  <c r="H3279" i="27"/>
  <c r="I3279" i="27"/>
  <c r="J3279" i="27"/>
  <c r="K3279" i="27"/>
  <c r="L3279" i="27"/>
  <c r="M3279" i="27"/>
  <c r="N3279" i="27"/>
  <c r="O3279" i="27"/>
  <c r="P3279" i="27"/>
  <c r="Q3279" i="27"/>
  <c r="R3279" i="27"/>
  <c r="S3279" i="27"/>
  <c r="H3280" i="27"/>
  <c r="I3280" i="27"/>
  <c r="J3280" i="27"/>
  <c r="K3280" i="27"/>
  <c r="L3280" i="27"/>
  <c r="M3280" i="27"/>
  <c r="N3280" i="27"/>
  <c r="O3280" i="27"/>
  <c r="P3280" i="27"/>
  <c r="Q3280" i="27"/>
  <c r="R3280" i="27"/>
  <c r="S3280" i="27"/>
  <c r="H3281" i="27"/>
  <c r="I3281" i="27"/>
  <c r="J3281" i="27"/>
  <c r="K3281" i="27"/>
  <c r="L3281" i="27"/>
  <c r="M3281" i="27"/>
  <c r="N3281" i="27"/>
  <c r="O3281" i="27"/>
  <c r="P3281" i="27"/>
  <c r="Q3281" i="27"/>
  <c r="R3281" i="27"/>
  <c r="S3281" i="27"/>
  <c r="H3282" i="27"/>
  <c r="I3282" i="27"/>
  <c r="J3282" i="27"/>
  <c r="K3282" i="27"/>
  <c r="L3282" i="27"/>
  <c r="M3282" i="27"/>
  <c r="N3282" i="27"/>
  <c r="O3282" i="27"/>
  <c r="P3282" i="27"/>
  <c r="Q3282" i="27"/>
  <c r="R3282" i="27"/>
  <c r="S3282" i="27"/>
  <c r="H3283" i="27"/>
  <c r="I3283" i="27"/>
  <c r="J3283" i="27"/>
  <c r="K3283" i="27"/>
  <c r="L3283" i="27"/>
  <c r="M3283" i="27"/>
  <c r="N3283" i="27"/>
  <c r="O3283" i="27"/>
  <c r="P3283" i="27"/>
  <c r="Q3283" i="27"/>
  <c r="R3283" i="27"/>
  <c r="S3283" i="27"/>
  <c r="H3284" i="27"/>
  <c r="I3284" i="27"/>
  <c r="J3284" i="27"/>
  <c r="K3284" i="27"/>
  <c r="L3284" i="27"/>
  <c r="M3284" i="27"/>
  <c r="N3284" i="27"/>
  <c r="O3284" i="27"/>
  <c r="P3284" i="27"/>
  <c r="Q3284" i="27"/>
  <c r="R3284" i="27"/>
  <c r="S3284" i="27"/>
  <c r="H3285" i="27"/>
  <c r="I3285" i="27"/>
  <c r="J3285" i="27"/>
  <c r="K3285" i="27"/>
  <c r="L3285" i="27"/>
  <c r="M3285" i="27"/>
  <c r="N3285" i="27"/>
  <c r="O3285" i="27"/>
  <c r="P3285" i="27"/>
  <c r="Q3285" i="27"/>
  <c r="R3285" i="27"/>
  <c r="S3285" i="27"/>
  <c r="H3286" i="27"/>
  <c r="I3286" i="27"/>
  <c r="J3286" i="27"/>
  <c r="K3286" i="27"/>
  <c r="L3286" i="27"/>
  <c r="M3286" i="27"/>
  <c r="N3286" i="27"/>
  <c r="O3286" i="27"/>
  <c r="P3286" i="27"/>
  <c r="Q3286" i="27"/>
  <c r="R3286" i="27"/>
  <c r="S3286" i="27"/>
  <c r="H3287" i="27"/>
  <c r="I3287" i="27"/>
  <c r="J3287" i="27"/>
  <c r="K3287" i="27"/>
  <c r="L3287" i="27"/>
  <c r="M3287" i="27"/>
  <c r="N3287" i="27"/>
  <c r="O3287" i="27"/>
  <c r="P3287" i="27"/>
  <c r="Q3287" i="27"/>
  <c r="R3287" i="27"/>
  <c r="S3287" i="27"/>
  <c r="H3288" i="27"/>
  <c r="I3288" i="27"/>
  <c r="J3288" i="27"/>
  <c r="K3288" i="27"/>
  <c r="L3288" i="27"/>
  <c r="M3288" i="27"/>
  <c r="N3288" i="27"/>
  <c r="O3288" i="27"/>
  <c r="P3288" i="27"/>
  <c r="Q3288" i="27"/>
  <c r="R3288" i="27"/>
  <c r="S3288" i="27"/>
  <c r="H3289" i="27"/>
  <c r="I3289" i="27"/>
  <c r="J3289" i="27"/>
  <c r="K3289" i="27"/>
  <c r="L3289" i="27"/>
  <c r="M3289" i="27"/>
  <c r="N3289" i="27"/>
  <c r="O3289" i="27"/>
  <c r="P3289" i="27"/>
  <c r="Q3289" i="27"/>
  <c r="R3289" i="27"/>
  <c r="S3289" i="27"/>
  <c r="H3290" i="27"/>
  <c r="I3290" i="27"/>
  <c r="J3290" i="27"/>
  <c r="K3290" i="27"/>
  <c r="L3290" i="27"/>
  <c r="M3290" i="27"/>
  <c r="N3290" i="27"/>
  <c r="O3290" i="27"/>
  <c r="P3290" i="27"/>
  <c r="Q3290" i="27"/>
  <c r="R3290" i="27"/>
  <c r="S3290" i="27"/>
  <c r="H3291" i="27"/>
  <c r="I3291" i="27"/>
  <c r="J3291" i="27"/>
  <c r="K3291" i="27"/>
  <c r="L3291" i="27"/>
  <c r="M3291" i="27"/>
  <c r="N3291" i="27"/>
  <c r="O3291" i="27"/>
  <c r="P3291" i="27"/>
  <c r="Q3291" i="27"/>
  <c r="R3291" i="27"/>
  <c r="S3291" i="27"/>
  <c r="H3292" i="27"/>
  <c r="I3292" i="27"/>
  <c r="J3292" i="27"/>
  <c r="K3292" i="27"/>
  <c r="L3292" i="27"/>
  <c r="M3292" i="27"/>
  <c r="N3292" i="27"/>
  <c r="O3292" i="27"/>
  <c r="P3292" i="27"/>
  <c r="Q3292" i="27"/>
  <c r="R3292" i="27"/>
  <c r="S3292" i="27"/>
  <c r="H3293" i="27"/>
  <c r="I3293" i="27"/>
  <c r="J3293" i="27"/>
  <c r="K3293" i="27"/>
  <c r="L3293" i="27"/>
  <c r="M3293" i="27"/>
  <c r="N3293" i="27"/>
  <c r="O3293" i="27"/>
  <c r="P3293" i="27"/>
  <c r="Q3293" i="27"/>
  <c r="R3293" i="27"/>
  <c r="S3293" i="27"/>
  <c r="H3294" i="27"/>
  <c r="I3294" i="27"/>
  <c r="J3294" i="27"/>
  <c r="K3294" i="27"/>
  <c r="L3294" i="27"/>
  <c r="M3294" i="27"/>
  <c r="N3294" i="27"/>
  <c r="O3294" i="27"/>
  <c r="P3294" i="27"/>
  <c r="Q3294" i="27"/>
  <c r="R3294" i="27"/>
  <c r="S3294" i="27"/>
  <c r="H3295" i="27"/>
  <c r="I3295" i="27"/>
  <c r="J3295" i="27"/>
  <c r="K3295" i="27"/>
  <c r="L3295" i="27"/>
  <c r="M3295" i="27"/>
  <c r="N3295" i="27"/>
  <c r="O3295" i="27"/>
  <c r="P3295" i="27"/>
  <c r="Q3295" i="27"/>
  <c r="R3295" i="27"/>
  <c r="S3295" i="27"/>
  <c r="H3296" i="27"/>
  <c r="I3296" i="27"/>
  <c r="J3296" i="27"/>
  <c r="K3296" i="27"/>
  <c r="L3296" i="27"/>
  <c r="M3296" i="27"/>
  <c r="N3296" i="27"/>
  <c r="O3296" i="27"/>
  <c r="P3296" i="27"/>
  <c r="Q3296" i="27"/>
  <c r="R3296" i="27"/>
  <c r="S3296" i="27"/>
  <c r="H3297" i="27"/>
  <c r="I3297" i="27"/>
  <c r="J3297" i="27"/>
  <c r="K3297" i="27"/>
  <c r="L3297" i="27"/>
  <c r="M3297" i="27"/>
  <c r="N3297" i="27"/>
  <c r="O3297" i="27"/>
  <c r="P3297" i="27"/>
  <c r="Q3297" i="27"/>
  <c r="R3297" i="27"/>
  <c r="S3297" i="27"/>
  <c r="H3298" i="27"/>
  <c r="I3298" i="27"/>
  <c r="J3298" i="27"/>
  <c r="K3298" i="27"/>
  <c r="L3298" i="27"/>
  <c r="M3298" i="27"/>
  <c r="N3298" i="27"/>
  <c r="O3298" i="27"/>
  <c r="P3298" i="27"/>
  <c r="Q3298" i="27"/>
  <c r="R3298" i="27"/>
  <c r="S3298" i="27"/>
  <c r="H3299" i="27"/>
  <c r="I3299" i="27"/>
  <c r="J3299" i="27"/>
  <c r="K3299" i="27"/>
  <c r="L3299" i="27"/>
  <c r="M3299" i="27"/>
  <c r="N3299" i="27"/>
  <c r="O3299" i="27"/>
  <c r="P3299" i="27"/>
  <c r="Q3299" i="27"/>
  <c r="R3299" i="27"/>
  <c r="S3299" i="27"/>
  <c r="H3300" i="27"/>
  <c r="I3300" i="27"/>
  <c r="J3300" i="27"/>
  <c r="K3300" i="27"/>
  <c r="L3300" i="27"/>
  <c r="M3300" i="27"/>
  <c r="N3300" i="27"/>
  <c r="O3300" i="27"/>
  <c r="P3300" i="27"/>
  <c r="Q3300" i="27"/>
  <c r="R3300" i="27"/>
  <c r="S3300" i="27"/>
  <c r="H3301" i="27"/>
  <c r="I3301" i="27"/>
  <c r="J3301" i="27"/>
  <c r="K3301" i="27"/>
  <c r="L3301" i="27"/>
  <c r="M3301" i="27"/>
  <c r="N3301" i="27"/>
  <c r="O3301" i="27"/>
  <c r="P3301" i="27"/>
  <c r="Q3301" i="27"/>
  <c r="R3301" i="27"/>
  <c r="S3301" i="27"/>
  <c r="H3302" i="27"/>
  <c r="I3302" i="27"/>
  <c r="J3302" i="27"/>
  <c r="K3302" i="27"/>
  <c r="L3302" i="27"/>
  <c r="M3302" i="27"/>
  <c r="N3302" i="27"/>
  <c r="O3302" i="27"/>
  <c r="P3302" i="27"/>
  <c r="Q3302" i="27"/>
  <c r="R3302" i="27"/>
  <c r="S3302" i="27"/>
  <c r="H3303" i="27"/>
  <c r="I3303" i="27"/>
  <c r="J3303" i="27"/>
  <c r="K3303" i="27"/>
  <c r="L3303" i="27"/>
  <c r="M3303" i="27"/>
  <c r="N3303" i="27"/>
  <c r="O3303" i="27"/>
  <c r="P3303" i="27"/>
  <c r="Q3303" i="27"/>
  <c r="R3303" i="27"/>
  <c r="S3303" i="27"/>
  <c r="H3304" i="27"/>
  <c r="I3304" i="27"/>
  <c r="J3304" i="27"/>
  <c r="K3304" i="27"/>
  <c r="L3304" i="27"/>
  <c r="M3304" i="27"/>
  <c r="N3304" i="27"/>
  <c r="O3304" i="27"/>
  <c r="P3304" i="27"/>
  <c r="Q3304" i="27"/>
  <c r="R3304" i="27"/>
  <c r="S3304" i="27"/>
  <c r="H3305" i="27"/>
  <c r="I3305" i="27"/>
  <c r="J3305" i="27"/>
  <c r="K3305" i="27"/>
  <c r="L3305" i="27"/>
  <c r="M3305" i="27"/>
  <c r="N3305" i="27"/>
  <c r="O3305" i="27"/>
  <c r="P3305" i="27"/>
  <c r="Q3305" i="27"/>
  <c r="R3305" i="27"/>
  <c r="S3305" i="27"/>
  <c r="H3306" i="27"/>
  <c r="I3306" i="27"/>
  <c r="J3306" i="27"/>
  <c r="K3306" i="27"/>
  <c r="L3306" i="27"/>
  <c r="M3306" i="27"/>
  <c r="N3306" i="27"/>
  <c r="O3306" i="27"/>
  <c r="P3306" i="27"/>
  <c r="Q3306" i="27"/>
  <c r="R3306" i="27"/>
  <c r="S3306" i="27"/>
  <c r="H3307" i="27"/>
  <c r="I3307" i="27"/>
  <c r="J3307" i="27"/>
  <c r="K3307" i="27"/>
  <c r="L3307" i="27"/>
  <c r="M3307" i="27"/>
  <c r="N3307" i="27"/>
  <c r="O3307" i="27"/>
  <c r="P3307" i="27"/>
  <c r="Q3307" i="27"/>
  <c r="R3307" i="27"/>
  <c r="S3307" i="27"/>
  <c r="H3308" i="27"/>
  <c r="I3308" i="27"/>
  <c r="J3308" i="27"/>
  <c r="K3308" i="27"/>
  <c r="L3308" i="27"/>
  <c r="M3308" i="27"/>
  <c r="N3308" i="27"/>
  <c r="O3308" i="27"/>
  <c r="P3308" i="27"/>
  <c r="Q3308" i="27"/>
  <c r="R3308" i="27"/>
  <c r="S3308" i="27"/>
  <c r="H3309" i="27"/>
  <c r="I3309" i="27"/>
  <c r="J3309" i="27"/>
  <c r="K3309" i="27"/>
  <c r="L3309" i="27"/>
  <c r="M3309" i="27"/>
  <c r="N3309" i="27"/>
  <c r="O3309" i="27"/>
  <c r="P3309" i="27"/>
  <c r="Q3309" i="27"/>
  <c r="R3309" i="27"/>
  <c r="S3309" i="27"/>
  <c r="H3310" i="27"/>
  <c r="I3310" i="27"/>
  <c r="J3310" i="27"/>
  <c r="K3310" i="27"/>
  <c r="L3310" i="27"/>
  <c r="M3310" i="27"/>
  <c r="N3310" i="27"/>
  <c r="O3310" i="27"/>
  <c r="P3310" i="27"/>
  <c r="Q3310" i="27"/>
  <c r="R3310" i="27"/>
  <c r="S3310" i="27"/>
  <c r="H3311" i="27"/>
  <c r="I3311" i="27"/>
  <c r="J3311" i="27"/>
  <c r="K3311" i="27"/>
  <c r="L3311" i="27"/>
  <c r="M3311" i="27"/>
  <c r="N3311" i="27"/>
  <c r="O3311" i="27"/>
  <c r="P3311" i="27"/>
  <c r="Q3311" i="27"/>
  <c r="R3311" i="27"/>
  <c r="S3311" i="27"/>
  <c r="H3312" i="27"/>
  <c r="I3312" i="27"/>
  <c r="J3312" i="27"/>
  <c r="K3312" i="27"/>
  <c r="L3312" i="27"/>
  <c r="M3312" i="27"/>
  <c r="N3312" i="27"/>
  <c r="O3312" i="27"/>
  <c r="P3312" i="27"/>
  <c r="Q3312" i="27"/>
  <c r="R3312" i="27"/>
  <c r="S3312" i="27"/>
  <c r="H3313" i="27"/>
  <c r="I3313" i="27"/>
  <c r="J3313" i="27"/>
  <c r="K3313" i="27"/>
  <c r="L3313" i="27"/>
  <c r="M3313" i="27"/>
  <c r="N3313" i="27"/>
  <c r="O3313" i="27"/>
  <c r="P3313" i="27"/>
  <c r="Q3313" i="27"/>
  <c r="R3313" i="27"/>
  <c r="S3313" i="27"/>
  <c r="H3314" i="27"/>
  <c r="I3314" i="27"/>
  <c r="J3314" i="27"/>
  <c r="K3314" i="27"/>
  <c r="L3314" i="27"/>
  <c r="M3314" i="27"/>
  <c r="N3314" i="27"/>
  <c r="O3314" i="27"/>
  <c r="P3314" i="27"/>
  <c r="Q3314" i="27"/>
  <c r="R3314" i="27"/>
  <c r="S3314" i="27"/>
  <c r="H3315" i="27"/>
  <c r="I3315" i="27"/>
  <c r="J3315" i="27"/>
  <c r="K3315" i="27"/>
  <c r="L3315" i="27"/>
  <c r="M3315" i="27"/>
  <c r="N3315" i="27"/>
  <c r="O3315" i="27"/>
  <c r="P3315" i="27"/>
  <c r="Q3315" i="27"/>
  <c r="R3315" i="27"/>
  <c r="S3315" i="27"/>
  <c r="H3316" i="27"/>
  <c r="I3316" i="27"/>
  <c r="J3316" i="27"/>
  <c r="K3316" i="27"/>
  <c r="L3316" i="27"/>
  <c r="M3316" i="27"/>
  <c r="N3316" i="27"/>
  <c r="O3316" i="27"/>
  <c r="P3316" i="27"/>
  <c r="Q3316" i="27"/>
  <c r="R3316" i="27"/>
  <c r="S3316" i="27"/>
  <c r="H3317" i="27"/>
  <c r="I3317" i="27"/>
  <c r="J3317" i="27"/>
  <c r="K3317" i="27"/>
  <c r="L3317" i="27"/>
  <c r="M3317" i="27"/>
  <c r="N3317" i="27"/>
  <c r="O3317" i="27"/>
  <c r="P3317" i="27"/>
  <c r="Q3317" i="27"/>
  <c r="R3317" i="27"/>
  <c r="S3317" i="27"/>
  <c r="H3318" i="27"/>
  <c r="I3318" i="27"/>
  <c r="J3318" i="27"/>
  <c r="K3318" i="27"/>
  <c r="L3318" i="27"/>
  <c r="M3318" i="27"/>
  <c r="N3318" i="27"/>
  <c r="O3318" i="27"/>
  <c r="P3318" i="27"/>
  <c r="Q3318" i="27"/>
  <c r="R3318" i="27"/>
  <c r="S3318" i="27"/>
  <c r="H3319" i="27"/>
  <c r="I3319" i="27"/>
  <c r="J3319" i="27"/>
  <c r="K3319" i="27"/>
  <c r="L3319" i="27"/>
  <c r="M3319" i="27"/>
  <c r="N3319" i="27"/>
  <c r="O3319" i="27"/>
  <c r="P3319" i="27"/>
  <c r="Q3319" i="27"/>
  <c r="R3319" i="27"/>
  <c r="S3319" i="27"/>
  <c r="H3320" i="27"/>
  <c r="I3320" i="27"/>
  <c r="J3320" i="27"/>
  <c r="K3320" i="27"/>
  <c r="L3320" i="27"/>
  <c r="M3320" i="27"/>
  <c r="N3320" i="27"/>
  <c r="O3320" i="27"/>
  <c r="P3320" i="27"/>
  <c r="Q3320" i="27"/>
  <c r="R3320" i="27"/>
  <c r="S3320" i="27"/>
  <c r="H3321" i="27"/>
  <c r="I3321" i="27"/>
  <c r="J3321" i="27"/>
  <c r="K3321" i="27"/>
  <c r="L3321" i="27"/>
  <c r="M3321" i="27"/>
  <c r="N3321" i="27"/>
  <c r="O3321" i="27"/>
  <c r="P3321" i="27"/>
  <c r="Q3321" i="27"/>
  <c r="R3321" i="27"/>
  <c r="S3321" i="27"/>
  <c r="H3322" i="27"/>
  <c r="I3322" i="27"/>
  <c r="J3322" i="27"/>
  <c r="K3322" i="27"/>
  <c r="L3322" i="27"/>
  <c r="M3322" i="27"/>
  <c r="N3322" i="27"/>
  <c r="O3322" i="27"/>
  <c r="P3322" i="27"/>
  <c r="Q3322" i="27"/>
  <c r="R3322" i="27"/>
  <c r="S3322" i="27"/>
  <c r="H3323" i="27"/>
  <c r="I3323" i="27"/>
  <c r="J3323" i="27"/>
  <c r="K3323" i="27"/>
  <c r="L3323" i="27"/>
  <c r="M3323" i="27"/>
  <c r="N3323" i="27"/>
  <c r="O3323" i="27"/>
  <c r="P3323" i="27"/>
  <c r="Q3323" i="27"/>
  <c r="R3323" i="27"/>
  <c r="S3323" i="27"/>
  <c r="H3324" i="27"/>
  <c r="I3324" i="27"/>
  <c r="J3324" i="27"/>
  <c r="K3324" i="27"/>
  <c r="L3324" i="27"/>
  <c r="M3324" i="27"/>
  <c r="N3324" i="27"/>
  <c r="O3324" i="27"/>
  <c r="P3324" i="27"/>
  <c r="Q3324" i="27"/>
  <c r="R3324" i="27"/>
  <c r="S3324" i="27"/>
  <c r="H3325" i="27"/>
  <c r="I3325" i="27"/>
  <c r="J3325" i="27"/>
  <c r="K3325" i="27"/>
  <c r="L3325" i="27"/>
  <c r="M3325" i="27"/>
  <c r="N3325" i="27"/>
  <c r="O3325" i="27"/>
  <c r="P3325" i="27"/>
  <c r="Q3325" i="27"/>
  <c r="R3325" i="27"/>
  <c r="S3325" i="27"/>
  <c r="H3326" i="27"/>
  <c r="I3326" i="27"/>
  <c r="J3326" i="27"/>
  <c r="K3326" i="27"/>
  <c r="L3326" i="27"/>
  <c r="M3326" i="27"/>
  <c r="N3326" i="27"/>
  <c r="O3326" i="27"/>
  <c r="P3326" i="27"/>
  <c r="Q3326" i="27"/>
  <c r="R3326" i="27"/>
  <c r="S3326" i="27"/>
  <c r="H3327" i="27"/>
  <c r="I3327" i="27"/>
  <c r="J3327" i="27"/>
  <c r="K3327" i="27"/>
  <c r="L3327" i="27"/>
  <c r="M3327" i="27"/>
  <c r="N3327" i="27"/>
  <c r="O3327" i="27"/>
  <c r="P3327" i="27"/>
  <c r="Q3327" i="27"/>
  <c r="R3327" i="27"/>
  <c r="S3327" i="27"/>
  <c r="H3328" i="27"/>
  <c r="I3328" i="27"/>
  <c r="J3328" i="27"/>
  <c r="K3328" i="27"/>
  <c r="L3328" i="27"/>
  <c r="M3328" i="27"/>
  <c r="N3328" i="27"/>
  <c r="O3328" i="27"/>
  <c r="P3328" i="27"/>
  <c r="Q3328" i="27"/>
  <c r="R3328" i="27"/>
  <c r="S3328" i="27"/>
  <c r="H3329" i="27"/>
  <c r="I3329" i="27"/>
  <c r="J3329" i="27"/>
  <c r="K3329" i="27"/>
  <c r="L3329" i="27"/>
  <c r="M3329" i="27"/>
  <c r="N3329" i="27"/>
  <c r="O3329" i="27"/>
  <c r="P3329" i="27"/>
  <c r="Q3329" i="27"/>
  <c r="R3329" i="27"/>
  <c r="S3329" i="27"/>
  <c r="H3330" i="27"/>
  <c r="I3330" i="27"/>
  <c r="J3330" i="27"/>
  <c r="K3330" i="27"/>
  <c r="L3330" i="27"/>
  <c r="M3330" i="27"/>
  <c r="N3330" i="27"/>
  <c r="O3330" i="27"/>
  <c r="P3330" i="27"/>
  <c r="Q3330" i="27"/>
  <c r="R3330" i="27"/>
  <c r="S3330" i="27"/>
  <c r="H3331" i="27"/>
  <c r="I3331" i="27"/>
  <c r="J3331" i="27"/>
  <c r="K3331" i="27"/>
  <c r="L3331" i="27"/>
  <c r="M3331" i="27"/>
  <c r="N3331" i="27"/>
  <c r="O3331" i="27"/>
  <c r="P3331" i="27"/>
  <c r="Q3331" i="27"/>
  <c r="R3331" i="27"/>
  <c r="S3331" i="27"/>
  <c r="H3332" i="27"/>
  <c r="I3332" i="27"/>
  <c r="J3332" i="27"/>
  <c r="K3332" i="27"/>
  <c r="L3332" i="27"/>
  <c r="M3332" i="27"/>
  <c r="N3332" i="27"/>
  <c r="O3332" i="27"/>
  <c r="P3332" i="27"/>
  <c r="Q3332" i="27"/>
  <c r="R3332" i="27"/>
  <c r="S3332" i="27"/>
  <c r="H3333" i="27"/>
  <c r="I3333" i="27"/>
  <c r="J3333" i="27"/>
  <c r="K3333" i="27"/>
  <c r="L3333" i="27"/>
  <c r="M3333" i="27"/>
  <c r="N3333" i="27"/>
  <c r="O3333" i="27"/>
  <c r="P3333" i="27"/>
  <c r="Q3333" i="27"/>
  <c r="R3333" i="27"/>
  <c r="S3333" i="27"/>
  <c r="H3334" i="27"/>
  <c r="I3334" i="27"/>
  <c r="J3334" i="27"/>
  <c r="K3334" i="27"/>
  <c r="L3334" i="27"/>
  <c r="M3334" i="27"/>
  <c r="N3334" i="27"/>
  <c r="O3334" i="27"/>
  <c r="P3334" i="27"/>
  <c r="Q3334" i="27"/>
  <c r="R3334" i="27"/>
  <c r="S3334" i="27"/>
  <c r="H3335" i="27"/>
  <c r="I3335" i="27"/>
  <c r="J3335" i="27"/>
  <c r="K3335" i="27"/>
  <c r="L3335" i="27"/>
  <c r="M3335" i="27"/>
  <c r="N3335" i="27"/>
  <c r="O3335" i="27"/>
  <c r="P3335" i="27"/>
  <c r="Q3335" i="27"/>
  <c r="R3335" i="27"/>
  <c r="S3335" i="27"/>
  <c r="H3336" i="27"/>
  <c r="I3336" i="27"/>
  <c r="J3336" i="27"/>
  <c r="K3336" i="27"/>
  <c r="L3336" i="27"/>
  <c r="M3336" i="27"/>
  <c r="N3336" i="27"/>
  <c r="O3336" i="27"/>
  <c r="P3336" i="27"/>
  <c r="Q3336" i="27"/>
  <c r="R3336" i="27"/>
  <c r="S3336" i="27"/>
  <c r="H3337" i="27"/>
  <c r="I3337" i="27"/>
  <c r="J3337" i="27"/>
  <c r="K3337" i="27"/>
  <c r="L3337" i="27"/>
  <c r="M3337" i="27"/>
  <c r="N3337" i="27"/>
  <c r="O3337" i="27"/>
  <c r="P3337" i="27"/>
  <c r="Q3337" i="27"/>
  <c r="R3337" i="27"/>
  <c r="S3337" i="27"/>
  <c r="H3338" i="27"/>
  <c r="I3338" i="27"/>
  <c r="J3338" i="27"/>
  <c r="K3338" i="27"/>
  <c r="L3338" i="27"/>
  <c r="M3338" i="27"/>
  <c r="N3338" i="27"/>
  <c r="O3338" i="27"/>
  <c r="P3338" i="27"/>
  <c r="Q3338" i="27"/>
  <c r="R3338" i="27"/>
  <c r="S3338" i="27"/>
  <c r="H3339" i="27"/>
  <c r="I3339" i="27"/>
  <c r="J3339" i="27"/>
  <c r="K3339" i="27"/>
  <c r="L3339" i="27"/>
  <c r="M3339" i="27"/>
  <c r="N3339" i="27"/>
  <c r="O3339" i="27"/>
  <c r="P3339" i="27"/>
  <c r="Q3339" i="27"/>
  <c r="R3339" i="27"/>
  <c r="S3339" i="27"/>
  <c r="H3340" i="27"/>
  <c r="I3340" i="27"/>
  <c r="J3340" i="27"/>
  <c r="K3340" i="27"/>
  <c r="L3340" i="27"/>
  <c r="M3340" i="27"/>
  <c r="N3340" i="27"/>
  <c r="O3340" i="27"/>
  <c r="P3340" i="27"/>
  <c r="Q3340" i="27"/>
  <c r="R3340" i="27"/>
  <c r="S3340" i="27"/>
  <c r="H3341" i="27"/>
  <c r="I3341" i="27"/>
  <c r="J3341" i="27"/>
  <c r="K3341" i="27"/>
  <c r="L3341" i="27"/>
  <c r="M3341" i="27"/>
  <c r="N3341" i="27"/>
  <c r="O3341" i="27"/>
  <c r="P3341" i="27"/>
  <c r="Q3341" i="27"/>
  <c r="R3341" i="27"/>
  <c r="S3341" i="27"/>
  <c r="H3342" i="27"/>
  <c r="I3342" i="27"/>
  <c r="J3342" i="27"/>
  <c r="K3342" i="27"/>
  <c r="L3342" i="27"/>
  <c r="M3342" i="27"/>
  <c r="N3342" i="27"/>
  <c r="O3342" i="27"/>
  <c r="P3342" i="27"/>
  <c r="Q3342" i="27"/>
  <c r="R3342" i="27"/>
  <c r="S3342" i="27"/>
  <c r="H3343" i="27"/>
  <c r="I3343" i="27"/>
  <c r="J3343" i="27"/>
  <c r="K3343" i="27"/>
  <c r="L3343" i="27"/>
  <c r="M3343" i="27"/>
  <c r="N3343" i="27"/>
  <c r="O3343" i="27"/>
  <c r="P3343" i="27"/>
  <c r="Q3343" i="27"/>
  <c r="R3343" i="27"/>
  <c r="S3343" i="27"/>
  <c r="H3344" i="27"/>
  <c r="I3344" i="27"/>
  <c r="J3344" i="27"/>
  <c r="K3344" i="27"/>
  <c r="L3344" i="27"/>
  <c r="M3344" i="27"/>
  <c r="N3344" i="27"/>
  <c r="O3344" i="27"/>
  <c r="P3344" i="27"/>
  <c r="Q3344" i="27"/>
  <c r="R3344" i="27"/>
  <c r="S3344" i="27"/>
  <c r="H3345" i="27"/>
  <c r="I3345" i="27"/>
  <c r="J3345" i="27"/>
  <c r="K3345" i="27"/>
  <c r="L3345" i="27"/>
  <c r="M3345" i="27"/>
  <c r="N3345" i="27"/>
  <c r="O3345" i="27"/>
  <c r="P3345" i="27"/>
  <c r="Q3345" i="27"/>
  <c r="R3345" i="27"/>
  <c r="S3345" i="27"/>
  <c r="H3346" i="27"/>
  <c r="I3346" i="27"/>
  <c r="J3346" i="27"/>
  <c r="K3346" i="27"/>
  <c r="L3346" i="27"/>
  <c r="M3346" i="27"/>
  <c r="N3346" i="27"/>
  <c r="O3346" i="27"/>
  <c r="P3346" i="27"/>
  <c r="Q3346" i="27"/>
  <c r="R3346" i="27"/>
  <c r="S3346" i="27"/>
  <c r="H3347" i="27"/>
  <c r="I3347" i="27"/>
  <c r="J3347" i="27"/>
  <c r="K3347" i="27"/>
  <c r="L3347" i="27"/>
  <c r="M3347" i="27"/>
  <c r="N3347" i="27"/>
  <c r="O3347" i="27"/>
  <c r="P3347" i="27"/>
  <c r="Q3347" i="27"/>
  <c r="R3347" i="27"/>
  <c r="S3347" i="27"/>
  <c r="H3348" i="27"/>
  <c r="I3348" i="27"/>
  <c r="J3348" i="27"/>
  <c r="K3348" i="27"/>
  <c r="L3348" i="27"/>
  <c r="M3348" i="27"/>
  <c r="N3348" i="27"/>
  <c r="O3348" i="27"/>
  <c r="P3348" i="27"/>
  <c r="Q3348" i="27"/>
  <c r="R3348" i="27"/>
  <c r="S3348" i="27"/>
  <c r="H3349" i="27"/>
  <c r="I3349" i="27"/>
  <c r="J3349" i="27"/>
  <c r="K3349" i="27"/>
  <c r="L3349" i="27"/>
  <c r="M3349" i="27"/>
  <c r="N3349" i="27"/>
  <c r="O3349" i="27"/>
  <c r="P3349" i="27"/>
  <c r="Q3349" i="27"/>
  <c r="R3349" i="27"/>
  <c r="S3349" i="27"/>
  <c r="H3350" i="27"/>
  <c r="I3350" i="27"/>
  <c r="J3350" i="27"/>
  <c r="K3350" i="27"/>
  <c r="L3350" i="27"/>
  <c r="M3350" i="27"/>
  <c r="N3350" i="27"/>
  <c r="O3350" i="27"/>
  <c r="P3350" i="27"/>
  <c r="Q3350" i="27"/>
  <c r="R3350" i="27"/>
  <c r="S3350" i="27"/>
  <c r="H3351" i="27"/>
  <c r="I3351" i="27"/>
  <c r="J3351" i="27"/>
  <c r="K3351" i="27"/>
  <c r="L3351" i="27"/>
  <c r="M3351" i="27"/>
  <c r="N3351" i="27"/>
  <c r="O3351" i="27"/>
  <c r="P3351" i="27"/>
  <c r="Q3351" i="27"/>
  <c r="R3351" i="27"/>
  <c r="S3351" i="27"/>
  <c r="H3352" i="27"/>
  <c r="I3352" i="27"/>
  <c r="J3352" i="27"/>
  <c r="K3352" i="27"/>
  <c r="L3352" i="27"/>
  <c r="M3352" i="27"/>
  <c r="N3352" i="27"/>
  <c r="O3352" i="27"/>
  <c r="P3352" i="27"/>
  <c r="Q3352" i="27"/>
  <c r="R3352" i="27"/>
  <c r="S3352" i="27"/>
  <c r="H3353" i="27"/>
  <c r="I3353" i="27"/>
  <c r="J3353" i="27"/>
  <c r="K3353" i="27"/>
  <c r="L3353" i="27"/>
  <c r="M3353" i="27"/>
  <c r="N3353" i="27"/>
  <c r="O3353" i="27"/>
  <c r="P3353" i="27"/>
  <c r="Q3353" i="27"/>
  <c r="R3353" i="27"/>
  <c r="S3353" i="27"/>
  <c r="H3354" i="27"/>
  <c r="I3354" i="27"/>
  <c r="J3354" i="27"/>
  <c r="K3354" i="27"/>
  <c r="L3354" i="27"/>
  <c r="M3354" i="27"/>
  <c r="N3354" i="27"/>
  <c r="O3354" i="27"/>
  <c r="P3354" i="27"/>
  <c r="Q3354" i="27"/>
  <c r="R3354" i="27"/>
  <c r="S3354" i="27"/>
  <c r="H3355" i="27"/>
  <c r="I3355" i="27"/>
  <c r="J3355" i="27"/>
  <c r="K3355" i="27"/>
  <c r="L3355" i="27"/>
  <c r="M3355" i="27"/>
  <c r="N3355" i="27"/>
  <c r="O3355" i="27"/>
  <c r="P3355" i="27"/>
  <c r="Q3355" i="27"/>
  <c r="R3355" i="27"/>
  <c r="S3355" i="27"/>
  <c r="H3356" i="27"/>
  <c r="I3356" i="27"/>
  <c r="J3356" i="27"/>
  <c r="K3356" i="27"/>
  <c r="L3356" i="27"/>
  <c r="M3356" i="27"/>
  <c r="N3356" i="27"/>
  <c r="O3356" i="27"/>
  <c r="P3356" i="27"/>
  <c r="Q3356" i="27"/>
  <c r="R3356" i="27"/>
  <c r="S3356" i="27"/>
  <c r="H3357" i="27"/>
  <c r="I3357" i="27"/>
  <c r="J3357" i="27"/>
  <c r="K3357" i="27"/>
  <c r="L3357" i="27"/>
  <c r="M3357" i="27"/>
  <c r="N3357" i="27"/>
  <c r="O3357" i="27"/>
  <c r="P3357" i="27"/>
  <c r="Q3357" i="27"/>
  <c r="R3357" i="27"/>
  <c r="S3357" i="27"/>
  <c r="H3358" i="27"/>
  <c r="I3358" i="27"/>
  <c r="J3358" i="27"/>
  <c r="K3358" i="27"/>
  <c r="L3358" i="27"/>
  <c r="M3358" i="27"/>
  <c r="N3358" i="27"/>
  <c r="O3358" i="27"/>
  <c r="P3358" i="27"/>
  <c r="Q3358" i="27"/>
  <c r="R3358" i="27"/>
  <c r="S3358" i="27"/>
  <c r="H3359" i="27"/>
  <c r="I3359" i="27"/>
  <c r="J3359" i="27"/>
  <c r="K3359" i="27"/>
  <c r="L3359" i="27"/>
  <c r="M3359" i="27"/>
  <c r="N3359" i="27"/>
  <c r="O3359" i="27"/>
  <c r="P3359" i="27"/>
  <c r="Q3359" i="27"/>
  <c r="R3359" i="27"/>
  <c r="S3359" i="27"/>
  <c r="H3360" i="27"/>
  <c r="I3360" i="27"/>
  <c r="J3360" i="27"/>
  <c r="K3360" i="27"/>
  <c r="L3360" i="27"/>
  <c r="M3360" i="27"/>
  <c r="N3360" i="27"/>
  <c r="O3360" i="27"/>
  <c r="P3360" i="27"/>
  <c r="Q3360" i="27"/>
  <c r="R3360" i="27"/>
  <c r="S3360" i="27"/>
  <c r="H3361" i="27"/>
  <c r="I3361" i="27"/>
  <c r="J3361" i="27"/>
  <c r="K3361" i="27"/>
  <c r="L3361" i="27"/>
  <c r="M3361" i="27"/>
  <c r="N3361" i="27"/>
  <c r="O3361" i="27"/>
  <c r="P3361" i="27"/>
  <c r="Q3361" i="27"/>
  <c r="R3361" i="27"/>
  <c r="S3361" i="27"/>
  <c r="H3362" i="27"/>
  <c r="I3362" i="27"/>
  <c r="J3362" i="27"/>
  <c r="K3362" i="27"/>
  <c r="L3362" i="27"/>
  <c r="M3362" i="27"/>
  <c r="N3362" i="27"/>
  <c r="O3362" i="27"/>
  <c r="P3362" i="27"/>
  <c r="Q3362" i="27"/>
  <c r="R3362" i="27"/>
  <c r="S3362" i="27"/>
  <c r="H3363" i="27"/>
  <c r="I3363" i="27"/>
  <c r="J3363" i="27"/>
  <c r="K3363" i="27"/>
  <c r="L3363" i="27"/>
  <c r="M3363" i="27"/>
  <c r="N3363" i="27"/>
  <c r="O3363" i="27"/>
  <c r="P3363" i="27"/>
  <c r="Q3363" i="27"/>
  <c r="R3363" i="27"/>
  <c r="S3363" i="27"/>
  <c r="H3364" i="27"/>
  <c r="I3364" i="27"/>
  <c r="J3364" i="27"/>
  <c r="K3364" i="27"/>
  <c r="L3364" i="27"/>
  <c r="M3364" i="27"/>
  <c r="N3364" i="27"/>
  <c r="O3364" i="27"/>
  <c r="P3364" i="27"/>
  <c r="Q3364" i="27"/>
  <c r="R3364" i="27"/>
  <c r="S3364" i="27"/>
  <c r="H3365" i="27"/>
  <c r="I3365" i="27"/>
  <c r="J3365" i="27"/>
  <c r="K3365" i="27"/>
  <c r="L3365" i="27"/>
  <c r="M3365" i="27"/>
  <c r="N3365" i="27"/>
  <c r="O3365" i="27"/>
  <c r="P3365" i="27"/>
  <c r="Q3365" i="27"/>
  <c r="R3365" i="27"/>
  <c r="S3365" i="27"/>
  <c r="H3366" i="27"/>
  <c r="I3366" i="27"/>
  <c r="J3366" i="27"/>
  <c r="K3366" i="27"/>
  <c r="L3366" i="27"/>
  <c r="M3366" i="27"/>
  <c r="N3366" i="27"/>
  <c r="O3366" i="27"/>
  <c r="P3366" i="27"/>
  <c r="Q3366" i="27"/>
  <c r="R3366" i="27"/>
  <c r="S3366" i="27"/>
  <c r="H3367" i="27"/>
  <c r="I3367" i="27"/>
  <c r="J3367" i="27"/>
  <c r="K3367" i="27"/>
  <c r="L3367" i="27"/>
  <c r="M3367" i="27"/>
  <c r="N3367" i="27"/>
  <c r="O3367" i="27"/>
  <c r="P3367" i="27"/>
  <c r="Q3367" i="27"/>
  <c r="R3367" i="27"/>
  <c r="S3367" i="27"/>
  <c r="H3368" i="27"/>
  <c r="I3368" i="27"/>
  <c r="J3368" i="27"/>
  <c r="K3368" i="27"/>
  <c r="L3368" i="27"/>
  <c r="M3368" i="27"/>
  <c r="N3368" i="27"/>
  <c r="O3368" i="27"/>
  <c r="P3368" i="27"/>
  <c r="Q3368" i="27"/>
  <c r="R3368" i="27"/>
  <c r="S3368" i="27"/>
  <c r="H3369" i="27"/>
  <c r="I3369" i="27"/>
  <c r="J3369" i="27"/>
  <c r="K3369" i="27"/>
  <c r="L3369" i="27"/>
  <c r="M3369" i="27"/>
  <c r="N3369" i="27"/>
  <c r="O3369" i="27"/>
  <c r="P3369" i="27"/>
  <c r="Q3369" i="27"/>
  <c r="R3369" i="27"/>
  <c r="S3369" i="27"/>
  <c r="H3370" i="27"/>
  <c r="I3370" i="27"/>
  <c r="J3370" i="27"/>
  <c r="K3370" i="27"/>
  <c r="L3370" i="27"/>
  <c r="M3370" i="27"/>
  <c r="N3370" i="27"/>
  <c r="O3370" i="27"/>
  <c r="P3370" i="27"/>
  <c r="Q3370" i="27"/>
  <c r="R3370" i="27"/>
  <c r="S3370" i="27"/>
  <c r="H3371" i="27"/>
  <c r="I3371" i="27"/>
  <c r="J3371" i="27"/>
  <c r="K3371" i="27"/>
  <c r="L3371" i="27"/>
  <c r="M3371" i="27"/>
  <c r="N3371" i="27"/>
  <c r="O3371" i="27"/>
  <c r="P3371" i="27"/>
  <c r="Q3371" i="27"/>
  <c r="R3371" i="27"/>
  <c r="S3371" i="27"/>
  <c r="H3372" i="27"/>
  <c r="I3372" i="27"/>
  <c r="J3372" i="27"/>
  <c r="K3372" i="27"/>
  <c r="L3372" i="27"/>
  <c r="M3372" i="27"/>
  <c r="N3372" i="27"/>
  <c r="O3372" i="27"/>
  <c r="P3372" i="27"/>
  <c r="Q3372" i="27"/>
  <c r="R3372" i="27"/>
  <c r="S3372" i="27"/>
  <c r="H3373" i="27"/>
  <c r="I3373" i="27"/>
  <c r="J3373" i="27"/>
  <c r="K3373" i="27"/>
  <c r="L3373" i="27"/>
  <c r="M3373" i="27"/>
  <c r="N3373" i="27"/>
  <c r="O3373" i="27"/>
  <c r="P3373" i="27"/>
  <c r="Q3373" i="27"/>
  <c r="R3373" i="27"/>
  <c r="S3373" i="27"/>
  <c r="H3374" i="27"/>
  <c r="I3374" i="27"/>
  <c r="J3374" i="27"/>
  <c r="K3374" i="27"/>
  <c r="L3374" i="27"/>
  <c r="M3374" i="27"/>
  <c r="N3374" i="27"/>
  <c r="O3374" i="27"/>
  <c r="P3374" i="27"/>
  <c r="Q3374" i="27"/>
  <c r="R3374" i="27"/>
  <c r="S3374" i="27"/>
  <c r="H3375" i="27"/>
  <c r="I3375" i="27"/>
  <c r="J3375" i="27"/>
  <c r="K3375" i="27"/>
  <c r="L3375" i="27"/>
  <c r="M3375" i="27"/>
  <c r="N3375" i="27"/>
  <c r="O3375" i="27"/>
  <c r="P3375" i="27"/>
  <c r="Q3375" i="27"/>
  <c r="R3375" i="27"/>
  <c r="S3375" i="27"/>
  <c r="H3376" i="27"/>
  <c r="I3376" i="27"/>
  <c r="J3376" i="27"/>
  <c r="K3376" i="27"/>
  <c r="L3376" i="27"/>
  <c r="M3376" i="27"/>
  <c r="N3376" i="27"/>
  <c r="O3376" i="27"/>
  <c r="P3376" i="27"/>
  <c r="Q3376" i="27"/>
  <c r="R3376" i="27"/>
  <c r="S3376" i="27"/>
  <c r="H3377" i="27"/>
  <c r="I3377" i="27"/>
  <c r="J3377" i="27"/>
  <c r="K3377" i="27"/>
  <c r="L3377" i="27"/>
  <c r="M3377" i="27"/>
  <c r="N3377" i="27"/>
  <c r="O3377" i="27"/>
  <c r="P3377" i="27"/>
  <c r="Q3377" i="27"/>
  <c r="R3377" i="27"/>
  <c r="S3377" i="27"/>
  <c r="H3378" i="27"/>
  <c r="I3378" i="27"/>
  <c r="J3378" i="27"/>
  <c r="K3378" i="27"/>
  <c r="L3378" i="27"/>
  <c r="M3378" i="27"/>
  <c r="N3378" i="27"/>
  <c r="O3378" i="27"/>
  <c r="P3378" i="27"/>
  <c r="Q3378" i="27"/>
  <c r="R3378" i="27"/>
  <c r="S3378" i="27"/>
  <c r="H3379" i="27"/>
  <c r="I3379" i="27"/>
  <c r="J3379" i="27"/>
  <c r="K3379" i="27"/>
  <c r="L3379" i="27"/>
  <c r="M3379" i="27"/>
  <c r="N3379" i="27"/>
  <c r="O3379" i="27"/>
  <c r="P3379" i="27"/>
  <c r="Q3379" i="27"/>
  <c r="R3379" i="27"/>
  <c r="S3379" i="27"/>
  <c r="H3380" i="27"/>
  <c r="I3380" i="27"/>
  <c r="J3380" i="27"/>
  <c r="K3380" i="27"/>
  <c r="L3380" i="27"/>
  <c r="M3380" i="27"/>
  <c r="N3380" i="27"/>
  <c r="O3380" i="27"/>
  <c r="P3380" i="27"/>
  <c r="Q3380" i="27"/>
  <c r="R3380" i="27"/>
  <c r="S3380" i="27"/>
  <c r="H3381" i="27"/>
  <c r="I3381" i="27"/>
  <c r="J3381" i="27"/>
  <c r="K3381" i="27"/>
  <c r="L3381" i="27"/>
  <c r="M3381" i="27"/>
  <c r="N3381" i="27"/>
  <c r="O3381" i="27"/>
  <c r="P3381" i="27"/>
  <c r="Q3381" i="27"/>
  <c r="R3381" i="27"/>
  <c r="S3381" i="27"/>
  <c r="H3382" i="27"/>
  <c r="I3382" i="27"/>
  <c r="J3382" i="27"/>
  <c r="K3382" i="27"/>
  <c r="L3382" i="27"/>
  <c r="M3382" i="27"/>
  <c r="N3382" i="27"/>
  <c r="O3382" i="27"/>
  <c r="P3382" i="27"/>
  <c r="Q3382" i="27"/>
  <c r="R3382" i="27"/>
  <c r="S3382" i="27"/>
  <c r="H3383" i="27"/>
  <c r="I3383" i="27"/>
  <c r="J3383" i="27"/>
  <c r="K3383" i="27"/>
  <c r="L3383" i="27"/>
  <c r="M3383" i="27"/>
  <c r="N3383" i="27"/>
  <c r="O3383" i="27"/>
  <c r="P3383" i="27"/>
  <c r="Q3383" i="27"/>
  <c r="R3383" i="27"/>
  <c r="S3383" i="27"/>
  <c r="H3384" i="27"/>
  <c r="I3384" i="27"/>
  <c r="J3384" i="27"/>
  <c r="K3384" i="27"/>
  <c r="L3384" i="27"/>
  <c r="M3384" i="27"/>
  <c r="N3384" i="27"/>
  <c r="O3384" i="27"/>
  <c r="P3384" i="27"/>
  <c r="Q3384" i="27"/>
  <c r="R3384" i="27"/>
  <c r="S3384" i="27"/>
  <c r="H3385" i="27"/>
  <c r="I3385" i="27"/>
  <c r="J3385" i="27"/>
  <c r="K3385" i="27"/>
  <c r="L3385" i="27"/>
  <c r="M3385" i="27"/>
  <c r="N3385" i="27"/>
  <c r="O3385" i="27"/>
  <c r="P3385" i="27"/>
  <c r="Q3385" i="27"/>
  <c r="R3385" i="27"/>
  <c r="S3385" i="27"/>
  <c r="H3386" i="27"/>
  <c r="I3386" i="27"/>
  <c r="J3386" i="27"/>
  <c r="K3386" i="27"/>
  <c r="L3386" i="27"/>
  <c r="M3386" i="27"/>
  <c r="N3386" i="27"/>
  <c r="O3386" i="27"/>
  <c r="P3386" i="27"/>
  <c r="Q3386" i="27"/>
  <c r="R3386" i="27"/>
  <c r="S3386" i="27"/>
  <c r="H3387" i="27"/>
  <c r="I3387" i="27"/>
  <c r="J3387" i="27"/>
  <c r="K3387" i="27"/>
  <c r="L3387" i="27"/>
  <c r="M3387" i="27"/>
  <c r="N3387" i="27"/>
  <c r="O3387" i="27"/>
  <c r="P3387" i="27"/>
  <c r="Q3387" i="27"/>
  <c r="R3387" i="27"/>
  <c r="S3387" i="27"/>
  <c r="H3388" i="27"/>
  <c r="I3388" i="27"/>
  <c r="J3388" i="27"/>
  <c r="K3388" i="27"/>
  <c r="L3388" i="27"/>
  <c r="M3388" i="27"/>
  <c r="N3388" i="27"/>
  <c r="O3388" i="27"/>
  <c r="P3388" i="27"/>
  <c r="Q3388" i="27"/>
  <c r="R3388" i="27"/>
  <c r="S3388" i="27"/>
  <c r="H3389" i="27"/>
  <c r="I3389" i="27"/>
  <c r="J3389" i="27"/>
  <c r="K3389" i="27"/>
  <c r="L3389" i="27"/>
  <c r="M3389" i="27"/>
  <c r="N3389" i="27"/>
  <c r="O3389" i="27"/>
  <c r="P3389" i="27"/>
  <c r="Q3389" i="27"/>
  <c r="R3389" i="27"/>
  <c r="S3389" i="27"/>
  <c r="H3390" i="27"/>
  <c r="I3390" i="27"/>
  <c r="J3390" i="27"/>
  <c r="K3390" i="27"/>
  <c r="L3390" i="27"/>
  <c r="M3390" i="27"/>
  <c r="N3390" i="27"/>
  <c r="O3390" i="27"/>
  <c r="P3390" i="27"/>
  <c r="Q3390" i="27"/>
  <c r="R3390" i="27"/>
  <c r="S3390" i="27"/>
  <c r="H3391" i="27"/>
  <c r="I3391" i="27"/>
  <c r="J3391" i="27"/>
  <c r="K3391" i="27"/>
  <c r="L3391" i="27"/>
  <c r="M3391" i="27"/>
  <c r="N3391" i="27"/>
  <c r="O3391" i="27"/>
  <c r="P3391" i="27"/>
  <c r="Q3391" i="27"/>
  <c r="R3391" i="27"/>
  <c r="S3391" i="27"/>
  <c r="H3392" i="27"/>
  <c r="I3392" i="27"/>
  <c r="J3392" i="27"/>
  <c r="K3392" i="27"/>
  <c r="L3392" i="27"/>
  <c r="M3392" i="27"/>
  <c r="N3392" i="27"/>
  <c r="O3392" i="27"/>
  <c r="P3392" i="27"/>
  <c r="Q3392" i="27"/>
  <c r="R3392" i="27"/>
  <c r="S3392" i="27"/>
  <c r="H3393" i="27"/>
  <c r="I3393" i="27"/>
  <c r="J3393" i="27"/>
  <c r="K3393" i="27"/>
  <c r="L3393" i="27"/>
  <c r="M3393" i="27"/>
  <c r="N3393" i="27"/>
  <c r="O3393" i="27"/>
  <c r="P3393" i="27"/>
  <c r="Q3393" i="27"/>
  <c r="R3393" i="27"/>
  <c r="S3393" i="27"/>
  <c r="H3394" i="27"/>
  <c r="I3394" i="27"/>
  <c r="J3394" i="27"/>
  <c r="K3394" i="27"/>
  <c r="L3394" i="27"/>
  <c r="M3394" i="27"/>
  <c r="N3394" i="27"/>
  <c r="O3394" i="27"/>
  <c r="P3394" i="27"/>
  <c r="Q3394" i="27"/>
  <c r="R3394" i="27"/>
  <c r="S3394" i="27"/>
  <c r="H3395" i="27"/>
  <c r="I3395" i="27"/>
  <c r="J3395" i="27"/>
  <c r="K3395" i="27"/>
  <c r="L3395" i="27"/>
  <c r="M3395" i="27"/>
  <c r="N3395" i="27"/>
  <c r="O3395" i="27"/>
  <c r="P3395" i="27"/>
  <c r="Q3395" i="27"/>
  <c r="R3395" i="27"/>
  <c r="S3395" i="27"/>
  <c r="H3396" i="27"/>
  <c r="I3396" i="27"/>
  <c r="J3396" i="27"/>
  <c r="K3396" i="27"/>
  <c r="L3396" i="27"/>
  <c r="M3396" i="27"/>
  <c r="N3396" i="27"/>
  <c r="O3396" i="27"/>
  <c r="P3396" i="27"/>
  <c r="Q3396" i="27"/>
  <c r="R3396" i="27"/>
  <c r="S3396" i="27"/>
  <c r="H3397" i="27"/>
  <c r="I3397" i="27"/>
  <c r="J3397" i="27"/>
  <c r="K3397" i="27"/>
  <c r="L3397" i="27"/>
  <c r="M3397" i="27"/>
  <c r="N3397" i="27"/>
  <c r="O3397" i="27"/>
  <c r="P3397" i="27"/>
  <c r="Q3397" i="27"/>
  <c r="R3397" i="27"/>
  <c r="S3397" i="27"/>
  <c r="H3398" i="27"/>
  <c r="I3398" i="27"/>
  <c r="J3398" i="27"/>
  <c r="K3398" i="27"/>
  <c r="L3398" i="27"/>
  <c r="M3398" i="27"/>
  <c r="N3398" i="27"/>
  <c r="O3398" i="27"/>
  <c r="P3398" i="27"/>
  <c r="Q3398" i="27"/>
  <c r="R3398" i="27"/>
  <c r="S3398" i="27"/>
  <c r="H3399" i="27"/>
  <c r="I3399" i="27"/>
  <c r="J3399" i="27"/>
  <c r="K3399" i="27"/>
  <c r="L3399" i="27"/>
  <c r="M3399" i="27"/>
  <c r="N3399" i="27"/>
  <c r="O3399" i="27"/>
  <c r="P3399" i="27"/>
  <c r="Q3399" i="27"/>
  <c r="R3399" i="27"/>
  <c r="S3399" i="27"/>
  <c r="H3400" i="27"/>
  <c r="I3400" i="27"/>
  <c r="J3400" i="27"/>
  <c r="K3400" i="27"/>
  <c r="L3400" i="27"/>
  <c r="M3400" i="27"/>
  <c r="N3400" i="27"/>
  <c r="O3400" i="27"/>
  <c r="P3400" i="27"/>
  <c r="Q3400" i="27"/>
  <c r="R3400" i="27"/>
  <c r="S3400" i="27"/>
  <c r="H3401" i="27"/>
  <c r="I3401" i="27"/>
  <c r="J3401" i="27"/>
  <c r="K3401" i="27"/>
  <c r="L3401" i="27"/>
  <c r="M3401" i="27"/>
  <c r="N3401" i="27"/>
  <c r="O3401" i="27"/>
  <c r="P3401" i="27"/>
  <c r="Q3401" i="27"/>
  <c r="R3401" i="27"/>
  <c r="S3401" i="27"/>
  <c r="H3402" i="27"/>
  <c r="I3402" i="27"/>
  <c r="J3402" i="27"/>
  <c r="K3402" i="27"/>
  <c r="L3402" i="27"/>
  <c r="M3402" i="27"/>
  <c r="N3402" i="27"/>
  <c r="O3402" i="27"/>
  <c r="P3402" i="27"/>
  <c r="Q3402" i="27"/>
  <c r="R3402" i="27"/>
  <c r="S3402" i="27"/>
  <c r="H3403" i="27"/>
  <c r="I3403" i="27"/>
  <c r="J3403" i="27"/>
  <c r="K3403" i="27"/>
  <c r="L3403" i="27"/>
  <c r="M3403" i="27"/>
  <c r="N3403" i="27"/>
  <c r="O3403" i="27"/>
  <c r="P3403" i="27"/>
  <c r="Q3403" i="27"/>
  <c r="R3403" i="27"/>
  <c r="S3403" i="27"/>
  <c r="H3404" i="27"/>
  <c r="I3404" i="27"/>
  <c r="J3404" i="27"/>
  <c r="K3404" i="27"/>
  <c r="L3404" i="27"/>
  <c r="M3404" i="27"/>
  <c r="N3404" i="27"/>
  <c r="O3404" i="27"/>
  <c r="P3404" i="27"/>
  <c r="Q3404" i="27"/>
  <c r="R3404" i="27"/>
  <c r="S3404" i="27"/>
  <c r="H3405" i="27"/>
  <c r="I3405" i="27"/>
  <c r="J3405" i="27"/>
  <c r="K3405" i="27"/>
  <c r="L3405" i="27"/>
  <c r="M3405" i="27"/>
  <c r="N3405" i="27"/>
  <c r="O3405" i="27"/>
  <c r="P3405" i="27"/>
  <c r="Q3405" i="27"/>
  <c r="R3405" i="27"/>
  <c r="S3405" i="27"/>
  <c r="H3406" i="27"/>
  <c r="I3406" i="27"/>
  <c r="J3406" i="27"/>
  <c r="K3406" i="27"/>
  <c r="L3406" i="27"/>
  <c r="M3406" i="27"/>
  <c r="N3406" i="27"/>
  <c r="O3406" i="27"/>
  <c r="P3406" i="27"/>
  <c r="Q3406" i="27"/>
  <c r="R3406" i="27"/>
  <c r="S3406" i="27"/>
  <c r="H3407" i="27"/>
  <c r="I3407" i="27"/>
  <c r="J3407" i="27"/>
  <c r="K3407" i="27"/>
  <c r="L3407" i="27"/>
  <c r="M3407" i="27"/>
  <c r="N3407" i="27"/>
  <c r="O3407" i="27"/>
  <c r="P3407" i="27"/>
  <c r="Q3407" i="27"/>
  <c r="R3407" i="27"/>
  <c r="S3407" i="27"/>
  <c r="H3408" i="27"/>
  <c r="I3408" i="27"/>
  <c r="J3408" i="27"/>
  <c r="K3408" i="27"/>
  <c r="L3408" i="27"/>
  <c r="M3408" i="27"/>
  <c r="N3408" i="27"/>
  <c r="O3408" i="27"/>
  <c r="P3408" i="27"/>
  <c r="Q3408" i="27"/>
  <c r="R3408" i="27"/>
  <c r="S3408" i="27"/>
  <c r="H3409" i="27"/>
  <c r="I3409" i="27"/>
  <c r="J3409" i="27"/>
  <c r="K3409" i="27"/>
  <c r="L3409" i="27"/>
  <c r="M3409" i="27"/>
  <c r="N3409" i="27"/>
  <c r="O3409" i="27"/>
  <c r="P3409" i="27"/>
  <c r="Q3409" i="27"/>
  <c r="R3409" i="27"/>
  <c r="S3409" i="27"/>
  <c r="H3410" i="27"/>
  <c r="I3410" i="27"/>
  <c r="J3410" i="27"/>
  <c r="K3410" i="27"/>
  <c r="L3410" i="27"/>
  <c r="M3410" i="27"/>
  <c r="N3410" i="27"/>
  <c r="O3410" i="27"/>
  <c r="P3410" i="27"/>
  <c r="Q3410" i="27"/>
  <c r="R3410" i="27"/>
  <c r="S3410" i="27"/>
  <c r="H3411" i="27"/>
  <c r="I3411" i="27"/>
  <c r="J3411" i="27"/>
  <c r="K3411" i="27"/>
  <c r="L3411" i="27"/>
  <c r="M3411" i="27"/>
  <c r="N3411" i="27"/>
  <c r="O3411" i="27"/>
  <c r="P3411" i="27"/>
  <c r="Q3411" i="27"/>
  <c r="R3411" i="27"/>
  <c r="S3411" i="27"/>
  <c r="H3412" i="27"/>
  <c r="I3412" i="27"/>
  <c r="J3412" i="27"/>
  <c r="K3412" i="27"/>
  <c r="L3412" i="27"/>
  <c r="M3412" i="27"/>
  <c r="N3412" i="27"/>
  <c r="O3412" i="27"/>
  <c r="P3412" i="27"/>
  <c r="Q3412" i="27"/>
  <c r="R3412" i="27"/>
  <c r="S3412" i="27"/>
  <c r="H3413" i="27"/>
  <c r="I3413" i="27"/>
  <c r="J3413" i="27"/>
  <c r="K3413" i="27"/>
  <c r="L3413" i="27"/>
  <c r="M3413" i="27"/>
  <c r="N3413" i="27"/>
  <c r="O3413" i="27"/>
  <c r="P3413" i="27"/>
  <c r="Q3413" i="27"/>
  <c r="R3413" i="27"/>
  <c r="S3413" i="27"/>
  <c r="H3414" i="27"/>
  <c r="I3414" i="27"/>
  <c r="J3414" i="27"/>
  <c r="K3414" i="27"/>
  <c r="L3414" i="27"/>
  <c r="M3414" i="27"/>
  <c r="N3414" i="27"/>
  <c r="O3414" i="27"/>
  <c r="P3414" i="27"/>
  <c r="Q3414" i="27"/>
  <c r="R3414" i="27"/>
  <c r="S3414" i="27"/>
  <c r="H3415" i="27"/>
  <c r="I3415" i="27"/>
  <c r="J3415" i="27"/>
  <c r="K3415" i="27"/>
  <c r="L3415" i="27"/>
  <c r="M3415" i="27"/>
  <c r="N3415" i="27"/>
  <c r="O3415" i="27"/>
  <c r="P3415" i="27"/>
  <c r="Q3415" i="27"/>
  <c r="R3415" i="27"/>
  <c r="S3415" i="27"/>
  <c r="H3416" i="27"/>
  <c r="I3416" i="27"/>
  <c r="J3416" i="27"/>
  <c r="K3416" i="27"/>
  <c r="L3416" i="27"/>
  <c r="M3416" i="27"/>
  <c r="N3416" i="27"/>
  <c r="O3416" i="27"/>
  <c r="P3416" i="27"/>
  <c r="Q3416" i="27"/>
  <c r="R3416" i="27"/>
  <c r="S3416" i="27"/>
  <c r="H3417" i="27"/>
  <c r="I3417" i="27"/>
  <c r="J3417" i="27"/>
  <c r="K3417" i="27"/>
  <c r="L3417" i="27"/>
  <c r="M3417" i="27"/>
  <c r="N3417" i="27"/>
  <c r="O3417" i="27"/>
  <c r="P3417" i="27"/>
  <c r="Q3417" i="27"/>
  <c r="R3417" i="27"/>
  <c r="S3417" i="27"/>
  <c r="H3418" i="27"/>
  <c r="I3418" i="27"/>
  <c r="J3418" i="27"/>
  <c r="K3418" i="27"/>
  <c r="L3418" i="27"/>
  <c r="M3418" i="27"/>
  <c r="N3418" i="27"/>
  <c r="O3418" i="27"/>
  <c r="P3418" i="27"/>
  <c r="Q3418" i="27"/>
  <c r="R3418" i="27"/>
  <c r="S3418" i="27"/>
  <c r="H3419" i="27"/>
  <c r="I3419" i="27"/>
  <c r="J3419" i="27"/>
  <c r="K3419" i="27"/>
  <c r="L3419" i="27"/>
  <c r="M3419" i="27"/>
  <c r="N3419" i="27"/>
  <c r="O3419" i="27"/>
  <c r="P3419" i="27"/>
  <c r="Q3419" i="27"/>
  <c r="R3419" i="27"/>
  <c r="S3419" i="27"/>
  <c r="H3420" i="27"/>
  <c r="I3420" i="27"/>
  <c r="J3420" i="27"/>
  <c r="K3420" i="27"/>
  <c r="L3420" i="27"/>
  <c r="M3420" i="27"/>
  <c r="N3420" i="27"/>
  <c r="O3420" i="27"/>
  <c r="P3420" i="27"/>
  <c r="Q3420" i="27"/>
  <c r="R3420" i="27"/>
  <c r="S3420" i="27"/>
  <c r="H3421" i="27"/>
  <c r="I3421" i="27"/>
  <c r="J3421" i="27"/>
  <c r="K3421" i="27"/>
  <c r="L3421" i="27"/>
  <c r="M3421" i="27"/>
  <c r="N3421" i="27"/>
  <c r="O3421" i="27"/>
  <c r="P3421" i="27"/>
  <c r="Q3421" i="27"/>
  <c r="R3421" i="27"/>
  <c r="S3421" i="27"/>
  <c r="H3422" i="27"/>
  <c r="I3422" i="27"/>
  <c r="J3422" i="27"/>
  <c r="K3422" i="27"/>
  <c r="L3422" i="27"/>
  <c r="M3422" i="27"/>
  <c r="N3422" i="27"/>
  <c r="O3422" i="27"/>
  <c r="P3422" i="27"/>
  <c r="Q3422" i="27"/>
  <c r="R3422" i="27"/>
  <c r="S3422" i="27"/>
  <c r="H3423" i="27"/>
  <c r="I3423" i="27"/>
  <c r="J3423" i="27"/>
  <c r="K3423" i="27"/>
  <c r="L3423" i="27"/>
  <c r="M3423" i="27"/>
  <c r="N3423" i="27"/>
  <c r="O3423" i="27"/>
  <c r="P3423" i="27"/>
  <c r="Q3423" i="27"/>
  <c r="R3423" i="27"/>
  <c r="S3423" i="27"/>
  <c r="H3424" i="27"/>
  <c r="I3424" i="27"/>
  <c r="J3424" i="27"/>
  <c r="K3424" i="27"/>
  <c r="L3424" i="27"/>
  <c r="M3424" i="27"/>
  <c r="N3424" i="27"/>
  <c r="O3424" i="27"/>
  <c r="P3424" i="27"/>
  <c r="Q3424" i="27"/>
  <c r="R3424" i="27"/>
  <c r="S3424" i="27"/>
  <c r="H3425" i="27"/>
  <c r="I3425" i="27"/>
  <c r="J3425" i="27"/>
  <c r="K3425" i="27"/>
  <c r="L3425" i="27"/>
  <c r="M3425" i="27"/>
  <c r="N3425" i="27"/>
  <c r="O3425" i="27"/>
  <c r="P3425" i="27"/>
  <c r="Q3425" i="27"/>
  <c r="R3425" i="27"/>
  <c r="S3425" i="27"/>
  <c r="H3426" i="27"/>
  <c r="I3426" i="27"/>
  <c r="J3426" i="27"/>
  <c r="K3426" i="27"/>
  <c r="L3426" i="27"/>
  <c r="M3426" i="27"/>
  <c r="N3426" i="27"/>
  <c r="O3426" i="27"/>
  <c r="P3426" i="27"/>
  <c r="Q3426" i="27"/>
  <c r="R3426" i="27"/>
  <c r="S3426" i="27"/>
  <c r="H3427" i="27"/>
  <c r="I3427" i="27"/>
  <c r="J3427" i="27"/>
  <c r="K3427" i="27"/>
  <c r="L3427" i="27"/>
  <c r="M3427" i="27"/>
  <c r="N3427" i="27"/>
  <c r="O3427" i="27"/>
  <c r="P3427" i="27"/>
  <c r="Q3427" i="27"/>
  <c r="R3427" i="27"/>
  <c r="S3427" i="27"/>
  <c r="H3428" i="27"/>
  <c r="I3428" i="27"/>
  <c r="J3428" i="27"/>
  <c r="K3428" i="27"/>
  <c r="L3428" i="27"/>
  <c r="M3428" i="27"/>
  <c r="N3428" i="27"/>
  <c r="O3428" i="27"/>
  <c r="P3428" i="27"/>
  <c r="Q3428" i="27"/>
  <c r="R3428" i="27"/>
  <c r="S3428" i="27"/>
  <c r="H3429" i="27"/>
  <c r="I3429" i="27"/>
  <c r="J3429" i="27"/>
  <c r="K3429" i="27"/>
  <c r="L3429" i="27"/>
  <c r="M3429" i="27"/>
  <c r="N3429" i="27"/>
  <c r="O3429" i="27"/>
  <c r="P3429" i="27"/>
  <c r="Q3429" i="27"/>
  <c r="R3429" i="27"/>
  <c r="S3429" i="27"/>
  <c r="H3430" i="27"/>
  <c r="I3430" i="27"/>
  <c r="J3430" i="27"/>
  <c r="K3430" i="27"/>
  <c r="L3430" i="27"/>
  <c r="M3430" i="27"/>
  <c r="N3430" i="27"/>
  <c r="O3430" i="27"/>
  <c r="P3430" i="27"/>
  <c r="Q3430" i="27"/>
  <c r="R3430" i="27"/>
  <c r="S3430" i="27"/>
  <c r="H3431" i="27"/>
  <c r="I3431" i="27"/>
  <c r="J3431" i="27"/>
  <c r="K3431" i="27"/>
  <c r="L3431" i="27"/>
  <c r="M3431" i="27"/>
  <c r="N3431" i="27"/>
  <c r="O3431" i="27"/>
  <c r="P3431" i="27"/>
  <c r="Q3431" i="27"/>
  <c r="R3431" i="27"/>
  <c r="S3431" i="27"/>
  <c r="H3432" i="27"/>
  <c r="I3432" i="27"/>
  <c r="J3432" i="27"/>
  <c r="K3432" i="27"/>
  <c r="L3432" i="27"/>
  <c r="M3432" i="27"/>
  <c r="N3432" i="27"/>
  <c r="O3432" i="27"/>
  <c r="P3432" i="27"/>
  <c r="Q3432" i="27"/>
  <c r="R3432" i="27"/>
  <c r="S3432" i="27"/>
  <c r="H3433" i="27"/>
  <c r="I3433" i="27"/>
  <c r="J3433" i="27"/>
  <c r="K3433" i="27"/>
  <c r="L3433" i="27"/>
  <c r="M3433" i="27"/>
  <c r="N3433" i="27"/>
  <c r="O3433" i="27"/>
  <c r="P3433" i="27"/>
  <c r="Q3433" i="27"/>
  <c r="R3433" i="27"/>
  <c r="S3433" i="27"/>
  <c r="H3434" i="27"/>
  <c r="I3434" i="27"/>
  <c r="J3434" i="27"/>
  <c r="K3434" i="27"/>
  <c r="L3434" i="27"/>
  <c r="M3434" i="27"/>
  <c r="N3434" i="27"/>
  <c r="O3434" i="27"/>
  <c r="P3434" i="27"/>
  <c r="Q3434" i="27"/>
  <c r="R3434" i="27"/>
  <c r="S3434" i="27"/>
  <c r="H3435" i="27"/>
  <c r="I3435" i="27"/>
  <c r="J3435" i="27"/>
  <c r="K3435" i="27"/>
  <c r="L3435" i="27"/>
  <c r="M3435" i="27"/>
  <c r="N3435" i="27"/>
  <c r="O3435" i="27"/>
  <c r="P3435" i="27"/>
  <c r="Q3435" i="27"/>
  <c r="R3435" i="27"/>
  <c r="S3435" i="27"/>
  <c r="H3436" i="27"/>
  <c r="I3436" i="27"/>
  <c r="J3436" i="27"/>
  <c r="K3436" i="27"/>
  <c r="L3436" i="27"/>
  <c r="M3436" i="27"/>
  <c r="N3436" i="27"/>
  <c r="O3436" i="27"/>
  <c r="P3436" i="27"/>
  <c r="Q3436" i="27"/>
  <c r="R3436" i="27"/>
  <c r="S3436" i="27"/>
  <c r="H3437" i="27"/>
  <c r="I3437" i="27"/>
  <c r="J3437" i="27"/>
  <c r="K3437" i="27"/>
  <c r="L3437" i="27"/>
  <c r="M3437" i="27"/>
  <c r="N3437" i="27"/>
  <c r="O3437" i="27"/>
  <c r="P3437" i="27"/>
  <c r="Q3437" i="27"/>
  <c r="R3437" i="27"/>
  <c r="S3437" i="27"/>
  <c r="H3438" i="27"/>
  <c r="I3438" i="27"/>
  <c r="J3438" i="27"/>
  <c r="K3438" i="27"/>
  <c r="L3438" i="27"/>
  <c r="M3438" i="27"/>
  <c r="N3438" i="27"/>
  <c r="O3438" i="27"/>
  <c r="P3438" i="27"/>
  <c r="Q3438" i="27"/>
  <c r="R3438" i="27"/>
  <c r="S3438" i="27"/>
  <c r="H3439" i="27"/>
  <c r="I3439" i="27"/>
  <c r="J3439" i="27"/>
  <c r="K3439" i="27"/>
  <c r="L3439" i="27"/>
  <c r="M3439" i="27"/>
  <c r="N3439" i="27"/>
  <c r="O3439" i="27"/>
  <c r="P3439" i="27"/>
  <c r="Q3439" i="27"/>
  <c r="R3439" i="27"/>
  <c r="S3439" i="27"/>
  <c r="H3440" i="27"/>
  <c r="I3440" i="27"/>
  <c r="J3440" i="27"/>
  <c r="K3440" i="27"/>
  <c r="L3440" i="27"/>
  <c r="M3440" i="27"/>
  <c r="N3440" i="27"/>
  <c r="O3440" i="27"/>
  <c r="P3440" i="27"/>
  <c r="Q3440" i="27"/>
  <c r="R3440" i="27"/>
  <c r="S3440" i="27"/>
  <c r="H3441" i="27"/>
  <c r="I3441" i="27"/>
  <c r="J3441" i="27"/>
  <c r="K3441" i="27"/>
  <c r="L3441" i="27"/>
  <c r="M3441" i="27"/>
  <c r="N3441" i="27"/>
  <c r="O3441" i="27"/>
  <c r="P3441" i="27"/>
  <c r="Q3441" i="27"/>
  <c r="R3441" i="27"/>
  <c r="S3441" i="27"/>
  <c r="H3442" i="27"/>
  <c r="I3442" i="27"/>
  <c r="J3442" i="27"/>
  <c r="K3442" i="27"/>
  <c r="L3442" i="27"/>
  <c r="M3442" i="27"/>
  <c r="N3442" i="27"/>
  <c r="O3442" i="27"/>
  <c r="P3442" i="27"/>
  <c r="Q3442" i="27"/>
  <c r="R3442" i="27"/>
  <c r="S3442" i="27"/>
  <c r="H3443" i="27"/>
  <c r="I3443" i="27"/>
  <c r="J3443" i="27"/>
  <c r="K3443" i="27"/>
  <c r="L3443" i="27"/>
  <c r="M3443" i="27"/>
  <c r="N3443" i="27"/>
  <c r="O3443" i="27"/>
  <c r="P3443" i="27"/>
  <c r="Q3443" i="27"/>
  <c r="R3443" i="27"/>
  <c r="S3443" i="27"/>
  <c r="H3444" i="27"/>
  <c r="I3444" i="27"/>
  <c r="J3444" i="27"/>
  <c r="K3444" i="27"/>
  <c r="L3444" i="27"/>
  <c r="M3444" i="27"/>
  <c r="N3444" i="27"/>
  <c r="O3444" i="27"/>
  <c r="P3444" i="27"/>
  <c r="Q3444" i="27"/>
  <c r="R3444" i="27"/>
  <c r="S3444" i="27"/>
  <c r="H3445" i="27"/>
  <c r="I3445" i="27"/>
  <c r="J3445" i="27"/>
  <c r="K3445" i="27"/>
  <c r="L3445" i="27"/>
  <c r="M3445" i="27"/>
  <c r="N3445" i="27"/>
  <c r="O3445" i="27"/>
  <c r="P3445" i="27"/>
  <c r="Q3445" i="27"/>
  <c r="R3445" i="27"/>
  <c r="S3445" i="27"/>
  <c r="H3446" i="27"/>
  <c r="I3446" i="27"/>
  <c r="J3446" i="27"/>
  <c r="K3446" i="27"/>
  <c r="L3446" i="27"/>
  <c r="M3446" i="27"/>
  <c r="N3446" i="27"/>
  <c r="O3446" i="27"/>
  <c r="P3446" i="27"/>
  <c r="Q3446" i="27"/>
  <c r="R3446" i="27"/>
  <c r="S3446" i="27"/>
  <c r="H3447" i="27"/>
  <c r="I3447" i="27"/>
  <c r="J3447" i="27"/>
  <c r="K3447" i="27"/>
  <c r="L3447" i="27"/>
  <c r="M3447" i="27"/>
  <c r="N3447" i="27"/>
  <c r="O3447" i="27"/>
  <c r="P3447" i="27"/>
  <c r="Q3447" i="27"/>
  <c r="R3447" i="27"/>
  <c r="S3447" i="27"/>
  <c r="H3448" i="27"/>
  <c r="I3448" i="27"/>
  <c r="J3448" i="27"/>
  <c r="K3448" i="27"/>
  <c r="L3448" i="27"/>
  <c r="M3448" i="27"/>
  <c r="N3448" i="27"/>
  <c r="O3448" i="27"/>
  <c r="P3448" i="27"/>
  <c r="Q3448" i="27"/>
  <c r="R3448" i="27"/>
  <c r="S3448" i="27"/>
  <c r="H3449" i="27"/>
  <c r="I3449" i="27"/>
  <c r="J3449" i="27"/>
  <c r="K3449" i="27"/>
  <c r="L3449" i="27"/>
  <c r="M3449" i="27"/>
  <c r="N3449" i="27"/>
  <c r="O3449" i="27"/>
  <c r="P3449" i="27"/>
  <c r="Q3449" i="27"/>
  <c r="R3449" i="27"/>
  <c r="S3449" i="27"/>
  <c r="H3450" i="27"/>
  <c r="I3450" i="27"/>
  <c r="J3450" i="27"/>
  <c r="K3450" i="27"/>
  <c r="L3450" i="27"/>
  <c r="M3450" i="27"/>
  <c r="N3450" i="27"/>
  <c r="O3450" i="27"/>
  <c r="P3450" i="27"/>
  <c r="Q3450" i="27"/>
  <c r="R3450" i="27"/>
  <c r="S3450" i="27"/>
  <c r="H3451" i="27"/>
  <c r="I3451" i="27"/>
  <c r="J3451" i="27"/>
  <c r="K3451" i="27"/>
  <c r="L3451" i="27"/>
  <c r="M3451" i="27"/>
  <c r="N3451" i="27"/>
  <c r="O3451" i="27"/>
  <c r="P3451" i="27"/>
  <c r="Q3451" i="27"/>
  <c r="R3451" i="27"/>
  <c r="S3451" i="27"/>
  <c r="H3452" i="27"/>
  <c r="I3452" i="27"/>
  <c r="J3452" i="27"/>
  <c r="K3452" i="27"/>
  <c r="L3452" i="27"/>
  <c r="M3452" i="27"/>
  <c r="N3452" i="27"/>
  <c r="O3452" i="27"/>
  <c r="P3452" i="27"/>
  <c r="Q3452" i="27"/>
  <c r="R3452" i="27"/>
  <c r="S3452" i="27"/>
  <c r="H3453" i="27"/>
  <c r="I3453" i="27"/>
  <c r="J3453" i="27"/>
  <c r="K3453" i="27"/>
  <c r="L3453" i="27"/>
  <c r="M3453" i="27"/>
  <c r="N3453" i="27"/>
  <c r="O3453" i="27"/>
  <c r="P3453" i="27"/>
  <c r="Q3453" i="27"/>
  <c r="R3453" i="27"/>
  <c r="S3453" i="27"/>
  <c r="H3454" i="27"/>
  <c r="I3454" i="27"/>
  <c r="J3454" i="27"/>
  <c r="K3454" i="27"/>
  <c r="L3454" i="27"/>
  <c r="M3454" i="27"/>
  <c r="N3454" i="27"/>
  <c r="O3454" i="27"/>
  <c r="P3454" i="27"/>
  <c r="Q3454" i="27"/>
  <c r="R3454" i="27"/>
  <c r="S3454" i="27"/>
  <c r="H3455" i="27"/>
  <c r="I3455" i="27"/>
  <c r="J3455" i="27"/>
  <c r="K3455" i="27"/>
  <c r="L3455" i="27"/>
  <c r="M3455" i="27"/>
  <c r="N3455" i="27"/>
  <c r="O3455" i="27"/>
  <c r="P3455" i="27"/>
  <c r="Q3455" i="27"/>
  <c r="R3455" i="27"/>
  <c r="S3455" i="27"/>
  <c r="H3456" i="27"/>
  <c r="I3456" i="27"/>
  <c r="J3456" i="27"/>
  <c r="K3456" i="27"/>
  <c r="L3456" i="27"/>
  <c r="M3456" i="27"/>
  <c r="N3456" i="27"/>
  <c r="O3456" i="27"/>
  <c r="P3456" i="27"/>
  <c r="Q3456" i="27"/>
  <c r="R3456" i="27"/>
  <c r="S3456" i="27"/>
  <c r="H3457" i="27"/>
  <c r="I3457" i="27"/>
  <c r="J3457" i="27"/>
  <c r="K3457" i="27"/>
  <c r="L3457" i="27"/>
  <c r="M3457" i="27"/>
  <c r="N3457" i="27"/>
  <c r="O3457" i="27"/>
  <c r="P3457" i="27"/>
  <c r="Q3457" i="27"/>
  <c r="R3457" i="27"/>
  <c r="S3457" i="27"/>
  <c r="H3458" i="27"/>
  <c r="I3458" i="27"/>
  <c r="J3458" i="27"/>
  <c r="K3458" i="27"/>
  <c r="L3458" i="27"/>
  <c r="M3458" i="27"/>
  <c r="N3458" i="27"/>
  <c r="O3458" i="27"/>
  <c r="P3458" i="27"/>
  <c r="Q3458" i="27"/>
  <c r="R3458" i="27"/>
  <c r="S3458" i="27"/>
  <c r="H3459" i="27"/>
  <c r="I3459" i="27"/>
  <c r="J3459" i="27"/>
  <c r="K3459" i="27"/>
  <c r="L3459" i="27"/>
  <c r="M3459" i="27"/>
  <c r="N3459" i="27"/>
  <c r="O3459" i="27"/>
  <c r="P3459" i="27"/>
  <c r="Q3459" i="27"/>
  <c r="R3459" i="27"/>
  <c r="S3459" i="27"/>
  <c r="H3460" i="27"/>
  <c r="I3460" i="27"/>
  <c r="J3460" i="27"/>
  <c r="K3460" i="27"/>
  <c r="L3460" i="27"/>
  <c r="M3460" i="27"/>
  <c r="N3460" i="27"/>
  <c r="O3460" i="27"/>
  <c r="P3460" i="27"/>
  <c r="Q3460" i="27"/>
  <c r="R3460" i="27"/>
  <c r="S3460" i="27"/>
  <c r="H3461" i="27"/>
  <c r="I3461" i="27"/>
  <c r="J3461" i="27"/>
  <c r="K3461" i="27"/>
  <c r="L3461" i="27"/>
  <c r="M3461" i="27"/>
  <c r="N3461" i="27"/>
  <c r="O3461" i="27"/>
  <c r="P3461" i="27"/>
  <c r="Q3461" i="27"/>
  <c r="R3461" i="27"/>
  <c r="S3461" i="27"/>
  <c r="H3462" i="27"/>
  <c r="I3462" i="27"/>
  <c r="J3462" i="27"/>
  <c r="K3462" i="27"/>
  <c r="L3462" i="27"/>
  <c r="M3462" i="27"/>
  <c r="N3462" i="27"/>
  <c r="O3462" i="27"/>
  <c r="P3462" i="27"/>
  <c r="Q3462" i="27"/>
  <c r="R3462" i="27"/>
  <c r="S3462" i="27"/>
  <c r="H3463" i="27"/>
  <c r="I3463" i="27"/>
  <c r="J3463" i="27"/>
  <c r="K3463" i="27"/>
  <c r="L3463" i="27"/>
  <c r="M3463" i="27"/>
  <c r="N3463" i="27"/>
  <c r="O3463" i="27"/>
  <c r="P3463" i="27"/>
  <c r="Q3463" i="27"/>
  <c r="R3463" i="27"/>
  <c r="S3463" i="27"/>
  <c r="H3464" i="27"/>
  <c r="I3464" i="27"/>
  <c r="J3464" i="27"/>
  <c r="K3464" i="27"/>
  <c r="L3464" i="27"/>
  <c r="M3464" i="27"/>
  <c r="N3464" i="27"/>
  <c r="O3464" i="27"/>
  <c r="P3464" i="27"/>
  <c r="Q3464" i="27"/>
  <c r="R3464" i="27"/>
  <c r="S3464" i="27"/>
  <c r="H3465" i="27"/>
  <c r="I3465" i="27"/>
  <c r="J3465" i="27"/>
  <c r="K3465" i="27"/>
  <c r="L3465" i="27"/>
  <c r="M3465" i="27"/>
  <c r="N3465" i="27"/>
  <c r="O3465" i="27"/>
  <c r="P3465" i="27"/>
  <c r="Q3465" i="27"/>
  <c r="R3465" i="27"/>
  <c r="S3465" i="27"/>
  <c r="H3466" i="27"/>
  <c r="I3466" i="27"/>
  <c r="J3466" i="27"/>
  <c r="K3466" i="27"/>
  <c r="L3466" i="27"/>
  <c r="M3466" i="27"/>
  <c r="N3466" i="27"/>
  <c r="O3466" i="27"/>
  <c r="P3466" i="27"/>
  <c r="Q3466" i="27"/>
  <c r="R3466" i="27"/>
  <c r="S3466" i="27"/>
  <c r="H3467" i="27"/>
  <c r="I3467" i="27"/>
  <c r="J3467" i="27"/>
  <c r="K3467" i="27"/>
  <c r="L3467" i="27"/>
  <c r="M3467" i="27"/>
  <c r="N3467" i="27"/>
  <c r="O3467" i="27"/>
  <c r="P3467" i="27"/>
  <c r="Q3467" i="27"/>
  <c r="R3467" i="27"/>
  <c r="S3467" i="27"/>
  <c r="H3468" i="27"/>
  <c r="I3468" i="27"/>
  <c r="J3468" i="27"/>
  <c r="K3468" i="27"/>
  <c r="L3468" i="27"/>
  <c r="M3468" i="27"/>
  <c r="N3468" i="27"/>
  <c r="O3468" i="27"/>
  <c r="P3468" i="27"/>
  <c r="Q3468" i="27"/>
  <c r="R3468" i="27"/>
  <c r="S3468" i="27"/>
  <c r="H3469" i="27"/>
  <c r="I3469" i="27"/>
  <c r="J3469" i="27"/>
  <c r="K3469" i="27"/>
  <c r="L3469" i="27"/>
  <c r="M3469" i="27"/>
  <c r="N3469" i="27"/>
  <c r="O3469" i="27"/>
  <c r="P3469" i="27"/>
  <c r="Q3469" i="27"/>
  <c r="R3469" i="27"/>
  <c r="S3469" i="27"/>
  <c r="H3470" i="27"/>
  <c r="I3470" i="27"/>
  <c r="J3470" i="27"/>
  <c r="K3470" i="27"/>
  <c r="L3470" i="27"/>
  <c r="M3470" i="27"/>
  <c r="N3470" i="27"/>
  <c r="O3470" i="27"/>
  <c r="P3470" i="27"/>
  <c r="Q3470" i="27"/>
  <c r="R3470" i="27"/>
  <c r="S3470" i="27"/>
  <c r="H3471" i="27"/>
  <c r="I3471" i="27"/>
  <c r="J3471" i="27"/>
  <c r="K3471" i="27"/>
  <c r="L3471" i="27"/>
  <c r="M3471" i="27"/>
  <c r="N3471" i="27"/>
  <c r="O3471" i="27"/>
  <c r="P3471" i="27"/>
  <c r="Q3471" i="27"/>
  <c r="R3471" i="27"/>
  <c r="S3471" i="27"/>
  <c r="H3472" i="27"/>
  <c r="I3472" i="27"/>
  <c r="J3472" i="27"/>
  <c r="K3472" i="27"/>
  <c r="L3472" i="27"/>
  <c r="M3472" i="27"/>
  <c r="N3472" i="27"/>
  <c r="O3472" i="27"/>
  <c r="P3472" i="27"/>
  <c r="Q3472" i="27"/>
  <c r="R3472" i="27"/>
  <c r="S3472" i="27"/>
  <c r="H3473" i="27"/>
  <c r="I3473" i="27"/>
  <c r="J3473" i="27"/>
  <c r="K3473" i="27"/>
  <c r="L3473" i="27"/>
  <c r="M3473" i="27"/>
  <c r="N3473" i="27"/>
  <c r="O3473" i="27"/>
  <c r="P3473" i="27"/>
  <c r="Q3473" i="27"/>
  <c r="R3473" i="27"/>
  <c r="S3473" i="27"/>
  <c r="H3474" i="27"/>
  <c r="I3474" i="27"/>
  <c r="J3474" i="27"/>
  <c r="K3474" i="27"/>
  <c r="L3474" i="27"/>
  <c r="M3474" i="27"/>
  <c r="N3474" i="27"/>
  <c r="O3474" i="27"/>
  <c r="P3474" i="27"/>
  <c r="Q3474" i="27"/>
  <c r="R3474" i="27"/>
  <c r="S3474" i="27"/>
  <c r="H3475" i="27"/>
  <c r="I3475" i="27"/>
  <c r="J3475" i="27"/>
  <c r="K3475" i="27"/>
  <c r="L3475" i="27"/>
  <c r="M3475" i="27"/>
  <c r="N3475" i="27"/>
  <c r="O3475" i="27"/>
  <c r="P3475" i="27"/>
  <c r="Q3475" i="27"/>
  <c r="R3475" i="27"/>
  <c r="S3475" i="27"/>
  <c r="H3476" i="27"/>
  <c r="I3476" i="27"/>
  <c r="J3476" i="27"/>
  <c r="K3476" i="27"/>
  <c r="L3476" i="27"/>
  <c r="M3476" i="27"/>
  <c r="N3476" i="27"/>
  <c r="O3476" i="27"/>
  <c r="P3476" i="27"/>
  <c r="Q3476" i="27"/>
  <c r="R3476" i="27"/>
  <c r="S3476" i="27"/>
  <c r="H3477" i="27"/>
  <c r="I3477" i="27"/>
  <c r="J3477" i="27"/>
  <c r="K3477" i="27"/>
  <c r="L3477" i="27"/>
  <c r="M3477" i="27"/>
  <c r="N3477" i="27"/>
  <c r="O3477" i="27"/>
  <c r="P3477" i="27"/>
  <c r="Q3477" i="27"/>
  <c r="R3477" i="27"/>
  <c r="S3477" i="27"/>
  <c r="H3478" i="27"/>
  <c r="I3478" i="27"/>
  <c r="J3478" i="27"/>
  <c r="K3478" i="27"/>
  <c r="L3478" i="27"/>
  <c r="M3478" i="27"/>
  <c r="N3478" i="27"/>
  <c r="O3478" i="27"/>
  <c r="P3478" i="27"/>
  <c r="Q3478" i="27"/>
  <c r="R3478" i="27"/>
  <c r="S3478" i="27"/>
  <c r="H3479" i="27"/>
  <c r="I3479" i="27"/>
  <c r="J3479" i="27"/>
  <c r="K3479" i="27"/>
  <c r="L3479" i="27"/>
  <c r="M3479" i="27"/>
  <c r="N3479" i="27"/>
  <c r="O3479" i="27"/>
  <c r="P3479" i="27"/>
  <c r="Q3479" i="27"/>
  <c r="R3479" i="27"/>
  <c r="S3479" i="27"/>
  <c r="H3480" i="27"/>
  <c r="I3480" i="27"/>
  <c r="J3480" i="27"/>
  <c r="K3480" i="27"/>
  <c r="L3480" i="27"/>
  <c r="M3480" i="27"/>
  <c r="N3480" i="27"/>
  <c r="O3480" i="27"/>
  <c r="P3480" i="27"/>
  <c r="Q3480" i="27"/>
  <c r="R3480" i="27"/>
  <c r="S3480" i="27"/>
  <c r="H3481" i="27"/>
  <c r="I3481" i="27"/>
  <c r="J3481" i="27"/>
  <c r="K3481" i="27"/>
  <c r="L3481" i="27"/>
  <c r="M3481" i="27"/>
  <c r="N3481" i="27"/>
  <c r="O3481" i="27"/>
  <c r="P3481" i="27"/>
  <c r="Q3481" i="27"/>
  <c r="R3481" i="27"/>
  <c r="S3481" i="27"/>
  <c r="H3482" i="27"/>
  <c r="I3482" i="27"/>
  <c r="J3482" i="27"/>
  <c r="K3482" i="27"/>
  <c r="L3482" i="27"/>
  <c r="M3482" i="27"/>
  <c r="N3482" i="27"/>
  <c r="O3482" i="27"/>
  <c r="P3482" i="27"/>
  <c r="Q3482" i="27"/>
  <c r="R3482" i="27"/>
  <c r="S3482" i="27"/>
  <c r="H3483" i="27"/>
  <c r="I3483" i="27"/>
  <c r="J3483" i="27"/>
  <c r="K3483" i="27"/>
  <c r="L3483" i="27"/>
  <c r="M3483" i="27"/>
  <c r="N3483" i="27"/>
  <c r="O3483" i="27"/>
  <c r="P3483" i="27"/>
  <c r="Q3483" i="27"/>
  <c r="R3483" i="27"/>
  <c r="S3483" i="27"/>
  <c r="H3484" i="27"/>
  <c r="I3484" i="27"/>
  <c r="J3484" i="27"/>
  <c r="K3484" i="27"/>
  <c r="L3484" i="27"/>
  <c r="M3484" i="27"/>
  <c r="N3484" i="27"/>
  <c r="O3484" i="27"/>
  <c r="P3484" i="27"/>
  <c r="Q3484" i="27"/>
  <c r="R3484" i="27"/>
  <c r="S3484" i="27"/>
  <c r="H3485" i="27"/>
  <c r="I3485" i="27"/>
  <c r="J3485" i="27"/>
  <c r="K3485" i="27"/>
  <c r="L3485" i="27"/>
  <c r="M3485" i="27"/>
  <c r="N3485" i="27"/>
  <c r="O3485" i="27"/>
  <c r="P3485" i="27"/>
  <c r="Q3485" i="27"/>
  <c r="R3485" i="27"/>
  <c r="S3485" i="27"/>
  <c r="H3486" i="27"/>
  <c r="I3486" i="27"/>
  <c r="J3486" i="27"/>
  <c r="K3486" i="27"/>
  <c r="L3486" i="27"/>
  <c r="M3486" i="27"/>
  <c r="N3486" i="27"/>
  <c r="O3486" i="27"/>
  <c r="P3486" i="27"/>
  <c r="Q3486" i="27"/>
  <c r="R3486" i="27"/>
  <c r="S3486" i="27"/>
  <c r="H3487" i="27"/>
  <c r="I3487" i="27"/>
  <c r="J3487" i="27"/>
  <c r="K3487" i="27"/>
  <c r="L3487" i="27"/>
  <c r="M3487" i="27"/>
  <c r="N3487" i="27"/>
  <c r="O3487" i="27"/>
  <c r="P3487" i="27"/>
  <c r="Q3487" i="27"/>
  <c r="R3487" i="27"/>
  <c r="S3487" i="27"/>
  <c r="H3488" i="27"/>
  <c r="I3488" i="27"/>
  <c r="J3488" i="27"/>
  <c r="K3488" i="27"/>
  <c r="L3488" i="27"/>
  <c r="M3488" i="27"/>
  <c r="N3488" i="27"/>
  <c r="O3488" i="27"/>
  <c r="P3488" i="27"/>
  <c r="Q3488" i="27"/>
  <c r="R3488" i="27"/>
  <c r="S3488" i="27"/>
  <c r="H3489" i="27"/>
  <c r="I3489" i="27"/>
  <c r="J3489" i="27"/>
  <c r="K3489" i="27"/>
  <c r="L3489" i="27"/>
  <c r="M3489" i="27"/>
  <c r="N3489" i="27"/>
  <c r="O3489" i="27"/>
  <c r="P3489" i="27"/>
  <c r="Q3489" i="27"/>
  <c r="R3489" i="27"/>
  <c r="S3489" i="27"/>
  <c r="H3490" i="27"/>
  <c r="I3490" i="27"/>
  <c r="J3490" i="27"/>
  <c r="K3490" i="27"/>
  <c r="L3490" i="27"/>
  <c r="M3490" i="27"/>
  <c r="N3490" i="27"/>
  <c r="O3490" i="27"/>
  <c r="P3490" i="27"/>
  <c r="Q3490" i="27"/>
  <c r="R3490" i="27"/>
  <c r="S3490" i="27"/>
  <c r="H3491" i="27"/>
  <c r="I3491" i="27"/>
  <c r="J3491" i="27"/>
  <c r="K3491" i="27"/>
  <c r="L3491" i="27"/>
  <c r="M3491" i="27"/>
  <c r="N3491" i="27"/>
  <c r="O3491" i="27"/>
  <c r="P3491" i="27"/>
  <c r="Q3491" i="27"/>
  <c r="R3491" i="27"/>
  <c r="S3491" i="27"/>
  <c r="H3492" i="27"/>
  <c r="I3492" i="27"/>
  <c r="J3492" i="27"/>
  <c r="K3492" i="27"/>
  <c r="L3492" i="27"/>
  <c r="M3492" i="27"/>
  <c r="N3492" i="27"/>
  <c r="O3492" i="27"/>
  <c r="P3492" i="27"/>
  <c r="Q3492" i="27"/>
  <c r="R3492" i="27"/>
  <c r="S3492" i="27"/>
  <c r="H3493" i="27"/>
  <c r="I3493" i="27"/>
  <c r="J3493" i="27"/>
  <c r="K3493" i="27"/>
  <c r="L3493" i="27"/>
  <c r="M3493" i="27"/>
  <c r="N3493" i="27"/>
  <c r="O3493" i="27"/>
  <c r="P3493" i="27"/>
  <c r="Q3493" i="27"/>
  <c r="R3493" i="27"/>
  <c r="S3493" i="27"/>
  <c r="H3494" i="27"/>
  <c r="I3494" i="27"/>
  <c r="J3494" i="27"/>
  <c r="K3494" i="27"/>
  <c r="L3494" i="27"/>
  <c r="M3494" i="27"/>
  <c r="N3494" i="27"/>
  <c r="O3494" i="27"/>
  <c r="P3494" i="27"/>
  <c r="Q3494" i="27"/>
  <c r="R3494" i="27"/>
  <c r="S3494" i="27"/>
  <c r="H3495" i="27"/>
  <c r="I3495" i="27"/>
  <c r="J3495" i="27"/>
  <c r="K3495" i="27"/>
  <c r="L3495" i="27"/>
  <c r="M3495" i="27"/>
  <c r="N3495" i="27"/>
  <c r="O3495" i="27"/>
  <c r="P3495" i="27"/>
  <c r="Q3495" i="27"/>
  <c r="R3495" i="27"/>
  <c r="S3495" i="27"/>
  <c r="H3496" i="27"/>
  <c r="I3496" i="27"/>
  <c r="J3496" i="27"/>
  <c r="K3496" i="27"/>
  <c r="L3496" i="27"/>
  <c r="M3496" i="27"/>
  <c r="N3496" i="27"/>
  <c r="O3496" i="27"/>
  <c r="P3496" i="27"/>
  <c r="Q3496" i="27"/>
  <c r="R3496" i="27"/>
  <c r="S3496" i="27"/>
  <c r="H3497" i="27"/>
  <c r="I3497" i="27"/>
  <c r="J3497" i="27"/>
  <c r="K3497" i="27"/>
  <c r="L3497" i="27"/>
  <c r="M3497" i="27"/>
  <c r="N3497" i="27"/>
  <c r="O3497" i="27"/>
  <c r="P3497" i="27"/>
  <c r="Q3497" i="27"/>
  <c r="R3497" i="27"/>
  <c r="S3497" i="27"/>
  <c r="H3498" i="27"/>
  <c r="I3498" i="27"/>
  <c r="J3498" i="27"/>
  <c r="K3498" i="27"/>
  <c r="L3498" i="27"/>
  <c r="M3498" i="27"/>
  <c r="N3498" i="27"/>
  <c r="O3498" i="27"/>
  <c r="P3498" i="27"/>
  <c r="Q3498" i="27"/>
  <c r="R3498" i="27"/>
  <c r="S3498" i="27"/>
  <c r="H3499" i="27"/>
  <c r="I3499" i="27"/>
  <c r="J3499" i="27"/>
  <c r="K3499" i="27"/>
  <c r="L3499" i="27"/>
  <c r="M3499" i="27"/>
  <c r="N3499" i="27"/>
  <c r="O3499" i="27"/>
  <c r="P3499" i="27"/>
  <c r="Q3499" i="27"/>
  <c r="R3499" i="27"/>
  <c r="S3499" i="27"/>
  <c r="H3500" i="27"/>
  <c r="I3500" i="27"/>
  <c r="J3500" i="27"/>
  <c r="K3500" i="27"/>
  <c r="L3500" i="27"/>
  <c r="M3500" i="27"/>
  <c r="N3500" i="27"/>
  <c r="O3500" i="27"/>
  <c r="P3500" i="27"/>
  <c r="Q3500" i="27"/>
  <c r="R3500" i="27"/>
  <c r="S3500" i="27"/>
  <c r="H3501" i="27"/>
  <c r="I3501" i="27"/>
  <c r="J3501" i="27"/>
  <c r="K3501" i="27"/>
  <c r="L3501" i="27"/>
  <c r="M3501" i="27"/>
  <c r="N3501" i="27"/>
  <c r="O3501" i="27"/>
  <c r="P3501" i="27"/>
  <c r="Q3501" i="27"/>
  <c r="R3501" i="27"/>
  <c r="S3501" i="27"/>
  <c r="H3502" i="27"/>
  <c r="I3502" i="27"/>
  <c r="J3502" i="27"/>
  <c r="K3502" i="27"/>
  <c r="L3502" i="27"/>
  <c r="M3502" i="27"/>
  <c r="N3502" i="27"/>
  <c r="O3502" i="27"/>
  <c r="P3502" i="27"/>
  <c r="Q3502" i="27"/>
  <c r="R3502" i="27"/>
  <c r="S3502" i="27"/>
  <c r="H3503" i="27"/>
  <c r="I3503" i="27"/>
  <c r="J3503" i="27"/>
  <c r="K3503" i="27"/>
  <c r="L3503" i="27"/>
  <c r="M3503" i="27"/>
  <c r="N3503" i="27"/>
  <c r="O3503" i="27"/>
  <c r="P3503" i="27"/>
  <c r="Q3503" i="27"/>
  <c r="R3503" i="27"/>
  <c r="S3503" i="27"/>
  <c r="H3504" i="27"/>
  <c r="I3504" i="27"/>
  <c r="J3504" i="27"/>
  <c r="K3504" i="27"/>
  <c r="L3504" i="27"/>
  <c r="M3504" i="27"/>
  <c r="N3504" i="27"/>
  <c r="O3504" i="27"/>
  <c r="P3504" i="27"/>
  <c r="Q3504" i="27"/>
  <c r="R3504" i="27"/>
  <c r="S3504" i="27"/>
  <c r="H3505" i="27"/>
  <c r="I3505" i="27"/>
  <c r="J3505" i="27"/>
  <c r="K3505" i="27"/>
  <c r="L3505" i="27"/>
  <c r="M3505" i="27"/>
  <c r="N3505" i="27"/>
  <c r="O3505" i="27"/>
  <c r="P3505" i="27"/>
  <c r="Q3505" i="27"/>
  <c r="R3505" i="27"/>
  <c r="S3505" i="27"/>
  <c r="H3506" i="27"/>
  <c r="I3506" i="27"/>
  <c r="J3506" i="27"/>
  <c r="K3506" i="27"/>
  <c r="L3506" i="27"/>
  <c r="M3506" i="27"/>
  <c r="N3506" i="27"/>
  <c r="O3506" i="27"/>
  <c r="P3506" i="27"/>
  <c r="Q3506" i="27"/>
  <c r="R3506" i="27"/>
  <c r="S3506" i="27"/>
  <c r="H3507" i="27"/>
  <c r="I3507" i="27"/>
  <c r="J3507" i="27"/>
  <c r="K3507" i="27"/>
  <c r="L3507" i="27"/>
  <c r="M3507" i="27"/>
  <c r="N3507" i="27"/>
  <c r="O3507" i="27"/>
  <c r="P3507" i="27"/>
  <c r="Q3507" i="27"/>
  <c r="R3507" i="27"/>
  <c r="S3507" i="27"/>
  <c r="H3508" i="27"/>
  <c r="I3508" i="27"/>
  <c r="J3508" i="27"/>
  <c r="K3508" i="27"/>
  <c r="L3508" i="27"/>
  <c r="M3508" i="27"/>
  <c r="N3508" i="27"/>
  <c r="O3508" i="27"/>
  <c r="P3508" i="27"/>
  <c r="Q3508" i="27"/>
  <c r="R3508" i="27"/>
  <c r="S3508" i="27"/>
  <c r="H3509" i="27"/>
  <c r="I3509" i="27"/>
  <c r="J3509" i="27"/>
  <c r="K3509" i="27"/>
  <c r="L3509" i="27"/>
  <c r="M3509" i="27"/>
  <c r="N3509" i="27"/>
  <c r="O3509" i="27"/>
  <c r="P3509" i="27"/>
  <c r="Q3509" i="27"/>
  <c r="R3509" i="27"/>
  <c r="S3509" i="27"/>
  <c r="H3510" i="27"/>
  <c r="I3510" i="27"/>
  <c r="J3510" i="27"/>
  <c r="K3510" i="27"/>
  <c r="L3510" i="27"/>
  <c r="M3510" i="27"/>
  <c r="N3510" i="27"/>
  <c r="O3510" i="27"/>
  <c r="P3510" i="27"/>
  <c r="Q3510" i="27"/>
  <c r="R3510" i="27"/>
  <c r="S3510" i="27"/>
  <c r="H3511" i="27"/>
  <c r="I3511" i="27"/>
  <c r="J3511" i="27"/>
  <c r="K3511" i="27"/>
  <c r="L3511" i="27"/>
  <c r="M3511" i="27"/>
  <c r="N3511" i="27"/>
  <c r="O3511" i="27"/>
  <c r="P3511" i="27"/>
  <c r="Q3511" i="27"/>
  <c r="R3511" i="27"/>
  <c r="S3511" i="27"/>
  <c r="H3512" i="27"/>
  <c r="I3512" i="27"/>
  <c r="J3512" i="27"/>
  <c r="K3512" i="27"/>
  <c r="L3512" i="27"/>
  <c r="M3512" i="27"/>
  <c r="N3512" i="27"/>
  <c r="O3512" i="27"/>
  <c r="P3512" i="27"/>
  <c r="Q3512" i="27"/>
  <c r="R3512" i="27"/>
  <c r="S3512" i="27"/>
  <c r="H3513" i="27"/>
  <c r="I3513" i="27"/>
  <c r="J3513" i="27"/>
  <c r="K3513" i="27"/>
  <c r="L3513" i="27"/>
  <c r="M3513" i="27"/>
  <c r="N3513" i="27"/>
  <c r="O3513" i="27"/>
  <c r="P3513" i="27"/>
  <c r="Q3513" i="27"/>
  <c r="R3513" i="27"/>
  <c r="S3513" i="27"/>
  <c r="H3514" i="27"/>
  <c r="I3514" i="27"/>
  <c r="J3514" i="27"/>
  <c r="K3514" i="27"/>
  <c r="L3514" i="27"/>
  <c r="M3514" i="27"/>
  <c r="N3514" i="27"/>
  <c r="O3514" i="27"/>
  <c r="P3514" i="27"/>
  <c r="Q3514" i="27"/>
  <c r="R3514" i="27"/>
  <c r="S3514" i="27"/>
  <c r="H3515" i="27"/>
  <c r="I3515" i="27"/>
  <c r="J3515" i="27"/>
  <c r="K3515" i="27"/>
  <c r="L3515" i="27"/>
  <c r="M3515" i="27"/>
  <c r="N3515" i="27"/>
  <c r="O3515" i="27"/>
  <c r="P3515" i="27"/>
  <c r="Q3515" i="27"/>
  <c r="R3515" i="27"/>
  <c r="S3515" i="27"/>
  <c r="H3516" i="27"/>
  <c r="I3516" i="27"/>
  <c r="J3516" i="27"/>
  <c r="K3516" i="27"/>
  <c r="L3516" i="27"/>
  <c r="M3516" i="27"/>
  <c r="N3516" i="27"/>
  <c r="O3516" i="27"/>
  <c r="P3516" i="27"/>
  <c r="Q3516" i="27"/>
  <c r="R3516" i="27"/>
  <c r="S3516" i="27"/>
  <c r="H3517" i="27"/>
  <c r="I3517" i="27"/>
  <c r="J3517" i="27"/>
  <c r="K3517" i="27"/>
  <c r="L3517" i="27"/>
  <c r="M3517" i="27"/>
  <c r="N3517" i="27"/>
  <c r="O3517" i="27"/>
  <c r="P3517" i="27"/>
  <c r="Q3517" i="27"/>
  <c r="R3517" i="27"/>
  <c r="S3517" i="27"/>
  <c r="H3518" i="27"/>
  <c r="I3518" i="27"/>
  <c r="J3518" i="27"/>
  <c r="K3518" i="27"/>
  <c r="L3518" i="27"/>
  <c r="M3518" i="27"/>
  <c r="N3518" i="27"/>
  <c r="O3518" i="27"/>
  <c r="P3518" i="27"/>
  <c r="Q3518" i="27"/>
  <c r="R3518" i="27"/>
  <c r="S3518" i="27"/>
  <c r="H3519" i="27"/>
  <c r="I3519" i="27"/>
  <c r="J3519" i="27"/>
  <c r="K3519" i="27"/>
  <c r="L3519" i="27"/>
  <c r="M3519" i="27"/>
  <c r="N3519" i="27"/>
  <c r="O3519" i="27"/>
  <c r="P3519" i="27"/>
  <c r="Q3519" i="27"/>
  <c r="R3519" i="27"/>
  <c r="S3519" i="27"/>
  <c r="H3520" i="27"/>
  <c r="I3520" i="27"/>
  <c r="J3520" i="27"/>
  <c r="K3520" i="27"/>
  <c r="L3520" i="27"/>
  <c r="M3520" i="27"/>
  <c r="N3520" i="27"/>
  <c r="O3520" i="27"/>
  <c r="P3520" i="27"/>
  <c r="Q3520" i="27"/>
  <c r="R3520" i="27"/>
  <c r="S3520" i="27"/>
  <c r="H3521" i="27"/>
  <c r="I3521" i="27"/>
  <c r="J3521" i="27"/>
  <c r="K3521" i="27"/>
  <c r="L3521" i="27"/>
  <c r="M3521" i="27"/>
  <c r="N3521" i="27"/>
  <c r="O3521" i="27"/>
  <c r="P3521" i="27"/>
  <c r="Q3521" i="27"/>
  <c r="R3521" i="27"/>
  <c r="S3521" i="27"/>
  <c r="H3522" i="27"/>
  <c r="I3522" i="27"/>
  <c r="J3522" i="27"/>
  <c r="K3522" i="27"/>
  <c r="L3522" i="27"/>
  <c r="M3522" i="27"/>
  <c r="N3522" i="27"/>
  <c r="O3522" i="27"/>
  <c r="P3522" i="27"/>
  <c r="Q3522" i="27"/>
  <c r="R3522" i="27"/>
  <c r="S3522" i="27"/>
  <c r="H3523" i="27"/>
  <c r="I3523" i="27"/>
  <c r="J3523" i="27"/>
  <c r="K3523" i="27"/>
  <c r="L3523" i="27"/>
  <c r="M3523" i="27"/>
  <c r="N3523" i="27"/>
  <c r="O3523" i="27"/>
  <c r="P3523" i="27"/>
  <c r="Q3523" i="27"/>
  <c r="R3523" i="27"/>
  <c r="S3523" i="27"/>
  <c r="H3524" i="27"/>
  <c r="I3524" i="27"/>
  <c r="J3524" i="27"/>
  <c r="K3524" i="27"/>
  <c r="L3524" i="27"/>
  <c r="M3524" i="27"/>
  <c r="N3524" i="27"/>
  <c r="O3524" i="27"/>
  <c r="P3524" i="27"/>
  <c r="Q3524" i="27"/>
  <c r="R3524" i="27"/>
  <c r="S3524" i="27"/>
  <c r="H3525" i="27"/>
  <c r="I3525" i="27"/>
  <c r="J3525" i="27"/>
  <c r="K3525" i="27"/>
  <c r="L3525" i="27"/>
  <c r="M3525" i="27"/>
  <c r="N3525" i="27"/>
  <c r="O3525" i="27"/>
  <c r="P3525" i="27"/>
  <c r="Q3525" i="27"/>
  <c r="R3525" i="27"/>
  <c r="S3525" i="27"/>
  <c r="H3526" i="27"/>
  <c r="I3526" i="27"/>
  <c r="J3526" i="27"/>
  <c r="K3526" i="27"/>
  <c r="L3526" i="27"/>
  <c r="M3526" i="27"/>
  <c r="N3526" i="27"/>
  <c r="O3526" i="27"/>
  <c r="P3526" i="27"/>
  <c r="Q3526" i="27"/>
  <c r="R3526" i="27"/>
  <c r="S3526" i="27"/>
  <c r="H3527" i="27"/>
  <c r="I3527" i="27"/>
  <c r="J3527" i="27"/>
  <c r="K3527" i="27"/>
  <c r="L3527" i="27"/>
  <c r="M3527" i="27"/>
  <c r="N3527" i="27"/>
  <c r="O3527" i="27"/>
  <c r="P3527" i="27"/>
  <c r="Q3527" i="27"/>
  <c r="R3527" i="27"/>
  <c r="S3527" i="27"/>
  <c r="H3528" i="27"/>
  <c r="I3528" i="27"/>
  <c r="J3528" i="27"/>
  <c r="K3528" i="27"/>
  <c r="L3528" i="27"/>
  <c r="M3528" i="27"/>
  <c r="N3528" i="27"/>
  <c r="O3528" i="27"/>
  <c r="P3528" i="27"/>
  <c r="Q3528" i="27"/>
  <c r="R3528" i="27"/>
  <c r="S3528" i="27"/>
  <c r="H3529" i="27"/>
  <c r="I3529" i="27"/>
  <c r="J3529" i="27"/>
  <c r="K3529" i="27"/>
  <c r="L3529" i="27"/>
  <c r="M3529" i="27"/>
  <c r="N3529" i="27"/>
  <c r="O3529" i="27"/>
  <c r="P3529" i="27"/>
  <c r="Q3529" i="27"/>
  <c r="R3529" i="27"/>
  <c r="S3529" i="27"/>
  <c r="H3530" i="27"/>
  <c r="I3530" i="27"/>
  <c r="J3530" i="27"/>
  <c r="K3530" i="27"/>
  <c r="L3530" i="27"/>
  <c r="M3530" i="27"/>
  <c r="N3530" i="27"/>
  <c r="O3530" i="27"/>
  <c r="P3530" i="27"/>
  <c r="Q3530" i="27"/>
  <c r="R3530" i="27"/>
  <c r="S3530" i="27"/>
  <c r="H3531" i="27"/>
  <c r="I3531" i="27"/>
  <c r="J3531" i="27"/>
  <c r="K3531" i="27"/>
  <c r="L3531" i="27"/>
  <c r="M3531" i="27"/>
  <c r="N3531" i="27"/>
  <c r="O3531" i="27"/>
  <c r="P3531" i="27"/>
  <c r="Q3531" i="27"/>
  <c r="R3531" i="27"/>
  <c r="S3531" i="27"/>
  <c r="H3532" i="27"/>
  <c r="I3532" i="27"/>
  <c r="J3532" i="27"/>
  <c r="K3532" i="27"/>
  <c r="L3532" i="27"/>
  <c r="M3532" i="27"/>
  <c r="N3532" i="27"/>
  <c r="O3532" i="27"/>
  <c r="P3532" i="27"/>
  <c r="Q3532" i="27"/>
  <c r="R3532" i="27"/>
  <c r="S3532" i="27"/>
  <c r="H3533" i="27"/>
  <c r="I3533" i="27"/>
  <c r="J3533" i="27"/>
  <c r="K3533" i="27"/>
  <c r="L3533" i="27"/>
  <c r="M3533" i="27"/>
  <c r="N3533" i="27"/>
  <c r="O3533" i="27"/>
  <c r="P3533" i="27"/>
  <c r="Q3533" i="27"/>
  <c r="R3533" i="27"/>
  <c r="S3533" i="27"/>
  <c r="H3534" i="27"/>
  <c r="I3534" i="27"/>
  <c r="J3534" i="27"/>
  <c r="K3534" i="27"/>
  <c r="L3534" i="27"/>
  <c r="M3534" i="27"/>
  <c r="N3534" i="27"/>
  <c r="O3534" i="27"/>
  <c r="P3534" i="27"/>
  <c r="Q3534" i="27"/>
  <c r="R3534" i="27"/>
  <c r="S3534" i="27"/>
  <c r="H3535" i="27"/>
  <c r="I3535" i="27"/>
  <c r="J3535" i="27"/>
  <c r="K3535" i="27"/>
  <c r="L3535" i="27"/>
  <c r="M3535" i="27"/>
  <c r="N3535" i="27"/>
  <c r="O3535" i="27"/>
  <c r="P3535" i="27"/>
  <c r="Q3535" i="27"/>
  <c r="R3535" i="27"/>
  <c r="S3535" i="27"/>
  <c r="H3536" i="27"/>
  <c r="I3536" i="27"/>
  <c r="J3536" i="27"/>
  <c r="K3536" i="27"/>
  <c r="L3536" i="27"/>
  <c r="M3536" i="27"/>
  <c r="N3536" i="27"/>
  <c r="O3536" i="27"/>
  <c r="P3536" i="27"/>
  <c r="Q3536" i="27"/>
  <c r="R3536" i="27"/>
  <c r="S3536" i="27"/>
  <c r="H3537" i="27"/>
  <c r="I3537" i="27"/>
  <c r="J3537" i="27"/>
  <c r="K3537" i="27"/>
  <c r="L3537" i="27"/>
  <c r="M3537" i="27"/>
  <c r="N3537" i="27"/>
  <c r="O3537" i="27"/>
  <c r="P3537" i="27"/>
  <c r="Q3537" i="27"/>
  <c r="R3537" i="27"/>
  <c r="S3537" i="27"/>
  <c r="H3538" i="27"/>
  <c r="I3538" i="27"/>
  <c r="J3538" i="27"/>
  <c r="K3538" i="27"/>
  <c r="L3538" i="27"/>
  <c r="M3538" i="27"/>
  <c r="N3538" i="27"/>
  <c r="O3538" i="27"/>
  <c r="P3538" i="27"/>
  <c r="Q3538" i="27"/>
  <c r="R3538" i="27"/>
  <c r="S3538" i="27"/>
  <c r="H3539" i="27"/>
  <c r="I3539" i="27"/>
  <c r="J3539" i="27"/>
  <c r="K3539" i="27"/>
  <c r="L3539" i="27"/>
  <c r="M3539" i="27"/>
  <c r="N3539" i="27"/>
  <c r="O3539" i="27"/>
  <c r="P3539" i="27"/>
  <c r="Q3539" i="27"/>
  <c r="R3539" i="27"/>
  <c r="S3539" i="27"/>
  <c r="H3540" i="27"/>
  <c r="I3540" i="27"/>
  <c r="J3540" i="27"/>
  <c r="K3540" i="27"/>
  <c r="L3540" i="27"/>
  <c r="M3540" i="27"/>
  <c r="N3540" i="27"/>
  <c r="O3540" i="27"/>
  <c r="P3540" i="27"/>
  <c r="Q3540" i="27"/>
  <c r="R3540" i="27"/>
  <c r="S3540" i="27"/>
  <c r="H3541" i="27"/>
  <c r="I3541" i="27"/>
  <c r="J3541" i="27"/>
  <c r="K3541" i="27"/>
  <c r="L3541" i="27"/>
  <c r="M3541" i="27"/>
  <c r="N3541" i="27"/>
  <c r="O3541" i="27"/>
  <c r="P3541" i="27"/>
  <c r="Q3541" i="27"/>
  <c r="R3541" i="27"/>
  <c r="S3541" i="27"/>
  <c r="H3542" i="27"/>
  <c r="I3542" i="27"/>
  <c r="J3542" i="27"/>
  <c r="K3542" i="27"/>
  <c r="L3542" i="27"/>
  <c r="M3542" i="27"/>
  <c r="N3542" i="27"/>
  <c r="O3542" i="27"/>
  <c r="P3542" i="27"/>
  <c r="Q3542" i="27"/>
  <c r="R3542" i="27"/>
  <c r="S3542" i="27"/>
  <c r="H3543" i="27"/>
  <c r="I3543" i="27"/>
  <c r="J3543" i="27"/>
  <c r="K3543" i="27"/>
  <c r="L3543" i="27"/>
  <c r="M3543" i="27"/>
  <c r="N3543" i="27"/>
  <c r="O3543" i="27"/>
  <c r="P3543" i="27"/>
  <c r="Q3543" i="27"/>
  <c r="R3543" i="27"/>
  <c r="S3543" i="27"/>
  <c r="H3544" i="27"/>
  <c r="I3544" i="27"/>
  <c r="J3544" i="27"/>
  <c r="K3544" i="27"/>
  <c r="L3544" i="27"/>
  <c r="M3544" i="27"/>
  <c r="N3544" i="27"/>
  <c r="O3544" i="27"/>
  <c r="P3544" i="27"/>
  <c r="Q3544" i="27"/>
  <c r="R3544" i="27"/>
  <c r="S3544" i="27"/>
  <c r="H3545" i="27"/>
  <c r="I3545" i="27"/>
  <c r="J3545" i="27"/>
  <c r="K3545" i="27"/>
  <c r="L3545" i="27"/>
  <c r="M3545" i="27"/>
  <c r="N3545" i="27"/>
  <c r="O3545" i="27"/>
  <c r="P3545" i="27"/>
  <c r="Q3545" i="27"/>
  <c r="R3545" i="27"/>
  <c r="S3545" i="27"/>
  <c r="H3546" i="27"/>
  <c r="I3546" i="27"/>
  <c r="J3546" i="27"/>
  <c r="K3546" i="27"/>
  <c r="L3546" i="27"/>
  <c r="M3546" i="27"/>
  <c r="N3546" i="27"/>
  <c r="O3546" i="27"/>
  <c r="P3546" i="27"/>
  <c r="Q3546" i="27"/>
  <c r="R3546" i="27"/>
  <c r="S3546" i="27"/>
  <c r="H3547" i="27"/>
  <c r="I3547" i="27"/>
  <c r="J3547" i="27"/>
  <c r="K3547" i="27"/>
  <c r="L3547" i="27"/>
  <c r="M3547" i="27"/>
  <c r="N3547" i="27"/>
  <c r="O3547" i="27"/>
  <c r="P3547" i="27"/>
  <c r="Q3547" i="27"/>
  <c r="R3547" i="27"/>
  <c r="S3547" i="27"/>
  <c r="H3548" i="27"/>
  <c r="I3548" i="27"/>
  <c r="J3548" i="27"/>
  <c r="K3548" i="27"/>
  <c r="L3548" i="27"/>
  <c r="M3548" i="27"/>
  <c r="N3548" i="27"/>
  <c r="O3548" i="27"/>
  <c r="P3548" i="27"/>
  <c r="Q3548" i="27"/>
  <c r="R3548" i="27"/>
  <c r="S3548" i="27"/>
  <c r="H3549" i="27"/>
  <c r="I3549" i="27"/>
  <c r="J3549" i="27"/>
  <c r="K3549" i="27"/>
  <c r="L3549" i="27"/>
  <c r="M3549" i="27"/>
  <c r="N3549" i="27"/>
  <c r="O3549" i="27"/>
  <c r="P3549" i="27"/>
  <c r="Q3549" i="27"/>
  <c r="R3549" i="27"/>
  <c r="S3549" i="27"/>
  <c r="H3550" i="27"/>
  <c r="I3550" i="27"/>
  <c r="J3550" i="27"/>
  <c r="K3550" i="27"/>
  <c r="L3550" i="27"/>
  <c r="M3550" i="27"/>
  <c r="N3550" i="27"/>
  <c r="O3550" i="27"/>
  <c r="P3550" i="27"/>
  <c r="Q3550" i="27"/>
  <c r="R3550" i="27"/>
  <c r="S3550" i="27"/>
  <c r="H3551" i="27"/>
  <c r="I3551" i="27"/>
  <c r="J3551" i="27"/>
  <c r="K3551" i="27"/>
  <c r="L3551" i="27"/>
  <c r="M3551" i="27"/>
  <c r="N3551" i="27"/>
  <c r="O3551" i="27"/>
  <c r="P3551" i="27"/>
  <c r="Q3551" i="27"/>
  <c r="R3551" i="27"/>
  <c r="S3551" i="27"/>
  <c r="H3552" i="27"/>
  <c r="I3552" i="27"/>
  <c r="J3552" i="27"/>
  <c r="K3552" i="27"/>
  <c r="L3552" i="27"/>
  <c r="M3552" i="27"/>
  <c r="N3552" i="27"/>
  <c r="O3552" i="27"/>
  <c r="P3552" i="27"/>
  <c r="Q3552" i="27"/>
  <c r="R3552" i="27"/>
  <c r="S3552" i="27"/>
  <c r="H3553" i="27"/>
  <c r="I3553" i="27"/>
  <c r="J3553" i="27"/>
  <c r="K3553" i="27"/>
  <c r="L3553" i="27"/>
  <c r="M3553" i="27"/>
  <c r="N3553" i="27"/>
  <c r="O3553" i="27"/>
  <c r="P3553" i="27"/>
  <c r="Q3553" i="27"/>
  <c r="R3553" i="27"/>
  <c r="S3553" i="27"/>
  <c r="H3554" i="27"/>
  <c r="I3554" i="27"/>
  <c r="J3554" i="27"/>
  <c r="K3554" i="27"/>
  <c r="L3554" i="27"/>
  <c r="M3554" i="27"/>
  <c r="N3554" i="27"/>
  <c r="O3554" i="27"/>
  <c r="P3554" i="27"/>
  <c r="Q3554" i="27"/>
  <c r="R3554" i="27"/>
  <c r="S3554" i="27"/>
  <c r="H3555" i="27"/>
  <c r="I3555" i="27"/>
  <c r="J3555" i="27"/>
  <c r="K3555" i="27"/>
  <c r="L3555" i="27"/>
  <c r="M3555" i="27"/>
  <c r="N3555" i="27"/>
  <c r="O3555" i="27"/>
  <c r="P3555" i="27"/>
  <c r="Q3555" i="27"/>
  <c r="R3555" i="27"/>
  <c r="S3555" i="27"/>
  <c r="H3556" i="27"/>
  <c r="I3556" i="27"/>
  <c r="J3556" i="27"/>
  <c r="K3556" i="27"/>
  <c r="L3556" i="27"/>
  <c r="M3556" i="27"/>
  <c r="N3556" i="27"/>
  <c r="O3556" i="27"/>
  <c r="P3556" i="27"/>
  <c r="Q3556" i="27"/>
  <c r="R3556" i="27"/>
  <c r="S3556" i="27"/>
  <c r="H3557" i="27"/>
  <c r="I3557" i="27"/>
  <c r="J3557" i="27"/>
  <c r="K3557" i="27"/>
  <c r="L3557" i="27"/>
  <c r="M3557" i="27"/>
  <c r="N3557" i="27"/>
  <c r="O3557" i="27"/>
  <c r="P3557" i="27"/>
  <c r="Q3557" i="27"/>
  <c r="R3557" i="27"/>
  <c r="S3557" i="27"/>
  <c r="H3558" i="27"/>
  <c r="I3558" i="27"/>
  <c r="J3558" i="27"/>
  <c r="K3558" i="27"/>
  <c r="L3558" i="27"/>
  <c r="M3558" i="27"/>
  <c r="N3558" i="27"/>
  <c r="O3558" i="27"/>
  <c r="P3558" i="27"/>
  <c r="Q3558" i="27"/>
  <c r="R3558" i="27"/>
  <c r="S3558" i="27"/>
  <c r="H3559" i="27"/>
  <c r="I3559" i="27"/>
  <c r="J3559" i="27"/>
  <c r="K3559" i="27"/>
  <c r="L3559" i="27"/>
  <c r="M3559" i="27"/>
  <c r="N3559" i="27"/>
  <c r="O3559" i="27"/>
  <c r="P3559" i="27"/>
  <c r="Q3559" i="27"/>
  <c r="R3559" i="27"/>
  <c r="S3559" i="27"/>
  <c r="H3560" i="27"/>
  <c r="I3560" i="27"/>
  <c r="J3560" i="27"/>
  <c r="K3560" i="27"/>
  <c r="L3560" i="27"/>
  <c r="M3560" i="27"/>
  <c r="N3560" i="27"/>
  <c r="O3560" i="27"/>
  <c r="P3560" i="27"/>
  <c r="Q3560" i="27"/>
  <c r="R3560" i="27"/>
  <c r="S3560" i="27"/>
  <c r="H3561" i="27"/>
  <c r="I3561" i="27"/>
  <c r="J3561" i="27"/>
  <c r="K3561" i="27"/>
  <c r="L3561" i="27"/>
  <c r="M3561" i="27"/>
  <c r="N3561" i="27"/>
  <c r="O3561" i="27"/>
  <c r="P3561" i="27"/>
  <c r="Q3561" i="27"/>
  <c r="R3561" i="27"/>
  <c r="S3561" i="27"/>
  <c r="H3562" i="27"/>
  <c r="I3562" i="27"/>
  <c r="J3562" i="27"/>
  <c r="K3562" i="27"/>
  <c r="L3562" i="27"/>
  <c r="M3562" i="27"/>
  <c r="N3562" i="27"/>
  <c r="O3562" i="27"/>
  <c r="P3562" i="27"/>
  <c r="Q3562" i="27"/>
  <c r="R3562" i="27"/>
  <c r="S3562" i="27"/>
  <c r="H3563" i="27"/>
  <c r="I3563" i="27"/>
  <c r="J3563" i="27"/>
  <c r="K3563" i="27"/>
  <c r="L3563" i="27"/>
  <c r="M3563" i="27"/>
  <c r="N3563" i="27"/>
  <c r="O3563" i="27"/>
  <c r="P3563" i="27"/>
  <c r="Q3563" i="27"/>
  <c r="R3563" i="27"/>
  <c r="S3563" i="27"/>
  <c r="H3564" i="27"/>
  <c r="I3564" i="27"/>
  <c r="J3564" i="27"/>
  <c r="K3564" i="27"/>
  <c r="L3564" i="27"/>
  <c r="M3564" i="27"/>
  <c r="N3564" i="27"/>
  <c r="O3564" i="27"/>
  <c r="P3564" i="27"/>
  <c r="Q3564" i="27"/>
  <c r="R3564" i="27"/>
  <c r="S3564" i="27"/>
  <c r="H3565" i="27"/>
  <c r="I3565" i="27"/>
  <c r="J3565" i="27"/>
  <c r="K3565" i="27"/>
  <c r="L3565" i="27"/>
  <c r="M3565" i="27"/>
  <c r="N3565" i="27"/>
  <c r="O3565" i="27"/>
  <c r="P3565" i="27"/>
  <c r="Q3565" i="27"/>
  <c r="R3565" i="27"/>
  <c r="S3565" i="27"/>
  <c r="H3566" i="27"/>
  <c r="I3566" i="27"/>
  <c r="J3566" i="27"/>
  <c r="K3566" i="27"/>
  <c r="L3566" i="27"/>
  <c r="M3566" i="27"/>
  <c r="N3566" i="27"/>
  <c r="O3566" i="27"/>
  <c r="P3566" i="27"/>
  <c r="Q3566" i="27"/>
  <c r="R3566" i="27"/>
  <c r="S3566" i="27"/>
  <c r="H3567" i="27"/>
  <c r="I3567" i="27"/>
  <c r="J3567" i="27"/>
  <c r="K3567" i="27"/>
  <c r="L3567" i="27"/>
  <c r="M3567" i="27"/>
  <c r="N3567" i="27"/>
  <c r="O3567" i="27"/>
  <c r="P3567" i="27"/>
  <c r="Q3567" i="27"/>
  <c r="R3567" i="27"/>
  <c r="S3567" i="27"/>
  <c r="H3568" i="27"/>
  <c r="I3568" i="27"/>
  <c r="J3568" i="27"/>
  <c r="K3568" i="27"/>
  <c r="L3568" i="27"/>
  <c r="M3568" i="27"/>
  <c r="N3568" i="27"/>
  <c r="O3568" i="27"/>
  <c r="P3568" i="27"/>
  <c r="Q3568" i="27"/>
  <c r="R3568" i="27"/>
  <c r="S3568" i="27"/>
  <c r="H3569" i="27"/>
  <c r="I3569" i="27"/>
  <c r="J3569" i="27"/>
  <c r="K3569" i="27"/>
  <c r="L3569" i="27"/>
  <c r="M3569" i="27"/>
  <c r="N3569" i="27"/>
  <c r="O3569" i="27"/>
  <c r="P3569" i="27"/>
  <c r="Q3569" i="27"/>
  <c r="R3569" i="27"/>
  <c r="S3569" i="27"/>
  <c r="H3570" i="27"/>
  <c r="I3570" i="27"/>
  <c r="J3570" i="27"/>
  <c r="K3570" i="27"/>
  <c r="L3570" i="27"/>
  <c r="M3570" i="27"/>
  <c r="N3570" i="27"/>
  <c r="O3570" i="27"/>
  <c r="P3570" i="27"/>
  <c r="Q3570" i="27"/>
  <c r="R3570" i="27"/>
  <c r="S3570" i="27"/>
  <c r="H3571" i="27"/>
  <c r="I3571" i="27"/>
  <c r="J3571" i="27"/>
  <c r="K3571" i="27"/>
  <c r="L3571" i="27"/>
  <c r="M3571" i="27"/>
  <c r="N3571" i="27"/>
  <c r="O3571" i="27"/>
  <c r="P3571" i="27"/>
  <c r="Q3571" i="27"/>
  <c r="R3571" i="27"/>
  <c r="S3571" i="27"/>
  <c r="H3572" i="27"/>
  <c r="I3572" i="27"/>
  <c r="J3572" i="27"/>
  <c r="K3572" i="27"/>
  <c r="L3572" i="27"/>
  <c r="M3572" i="27"/>
  <c r="N3572" i="27"/>
  <c r="O3572" i="27"/>
  <c r="P3572" i="27"/>
  <c r="Q3572" i="27"/>
  <c r="R3572" i="27"/>
  <c r="S3572" i="27"/>
  <c r="H3573" i="27"/>
  <c r="I3573" i="27"/>
  <c r="J3573" i="27"/>
  <c r="K3573" i="27"/>
  <c r="L3573" i="27"/>
  <c r="M3573" i="27"/>
  <c r="N3573" i="27"/>
  <c r="O3573" i="27"/>
  <c r="P3573" i="27"/>
  <c r="Q3573" i="27"/>
  <c r="R3573" i="27"/>
  <c r="S3573" i="27"/>
  <c r="H3574" i="27"/>
  <c r="I3574" i="27"/>
  <c r="J3574" i="27"/>
  <c r="K3574" i="27"/>
  <c r="L3574" i="27"/>
  <c r="M3574" i="27"/>
  <c r="N3574" i="27"/>
  <c r="O3574" i="27"/>
  <c r="P3574" i="27"/>
  <c r="Q3574" i="27"/>
  <c r="R3574" i="27"/>
  <c r="S3574" i="27"/>
  <c r="H3575" i="27"/>
  <c r="I3575" i="27"/>
  <c r="J3575" i="27"/>
  <c r="K3575" i="27"/>
  <c r="L3575" i="27"/>
  <c r="M3575" i="27"/>
  <c r="N3575" i="27"/>
  <c r="O3575" i="27"/>
  <c r="P3575" i="27"/>
  <c r="Q3575" i="27"/>
  <c r="R3575" i="27"/>
  <c r="S3575" i="27"/>
  <c r="H3576" i="27"/>
  <c r="I3576" i="27"/>
  <c r="J3576" i="27"/>
  <c r="K3576" i="27"/>
  <c r="L3576" i="27"/>
  <c r="M3576" i="27"/>
  <c r="N3576" i="27"/>
  <c r="O3576" i="27"/>
  <c r="P3576" i="27"/>
  <c r="Q3576" i="27"/>
  <c r="R3576" i="27"/>
  <c r="S3576" i="27"/>
  <c r="H3577" i="27"/>
  <c r="I3577" i="27"/>
  <c r="J3577" i="27"/>
  <c r="K3577" i="27"/>
  <c r="L3577" i="27"/>
  <c r="M3577" i="27"/>
  <c r="N3577" i="27"/>
  <c r="O3577" i="27"/>
  <c r="P3577" i="27"/>
  <c r="Q3577" i="27"/>
  <c r="R3577" i="27"/>
  <c r="S3577" i="27"/>
  <c r="H3578" i="27"/>
  <c r="I3578" i="27"/>
  <c r="J3578" i="27"/>
  <c r="K3578" i="27"/>
  <c r="L3578" i="27"/>
  <c r="M3578" i="27"/>
  <c r="N3578" i="27"/>
  <c r="O3578" i="27"/>
  <c r="P3578" i="27"/>
  <c r="Q3578" i="27"/>
  <c r="R3578" i="27"/>
  <c r="S3578" i="27"/>
  <c r="H3579" i="27"/>
  <c r="I3579" i="27"/>
  <c r="J3579" i="27"/>
  <c r="K3579" i="27"/>
  <c r="L3579" i="27"/>
  <c r="M3579" i="27"/>
  <c r="N3579" i="27"/>
  <c r="O3579" i="27"/>
  <c r="P3579" i="27"/>
  <c r="Q3579" i="27"/>
  <c r="R3579" i="27"/>
  <c r="S3579" i="27"/>
  <c r="H3580" i="27"/>
  <c r="I3580" i="27"/>
  <c r="J3580" i="27"/>
  <c r="K3580" i="27"/>
  <c r="L3580" i="27"/>
  <c r="M3580" i="27"/>
  <c r="N3580" i="27"/>
  <c r="O3580" i="27"/>
  <c r="P3580" i="27"/>
  <c r="Q3580" i="27"/>
  <c r="R3580" i="27"/>
  <c r="S3580" i="27"/>
  <c r="H3581" i="27"/>
  <c r="I3581" i="27"/>
  <c r="J3581" i="27"/>
  <c r="K3581" i="27"/>
  <c r="L3581" i="27"/>
  <c r="M3581" i="27"/>
  <c r="N3581" i="27"/>
  <c r="O3581" i="27"/>
  <c r="P3581" i="27"/>
  <c r="Q3581" i="27"/>
  <c r="R3581" i="27"/>
  <c r="S3581" i="27"/>
  <c r="H3582" i="27"/>
  <c r="I3582" i="27"/>
  <c r="J3582" i="27"/>
  <c r="K3582" i="27"/>
  <c r="L3582" i="27"/>
  <c r="M3582" i="27"/>
  <c r="N3582" i="27"/>
  <c r="O3582" i="27"/>
  <c r="P3582" i="27"/>
  <c r="Q3582" i="27"/>
  <c r="R3582" i="27"/>
  <c r="S3582" i="27"/>
  <c r="H3583" i="27"/>
  <c r="I3583" i="27"/>
  <c r="J3583" i="27"/>
  <c r="K3583" i="27"/>
  <c r="L3583" i="27"/>
  <c r="M3583" i="27"/>
  <c r="N3583" i="27"/>
  <c r="O3583" i="27"/>
  <c r="P3583" i="27"/>
  <c r="Q3583" i="27"/>
  <c r="R3583" i="27"/>
  <c r="S3583" i="27"/>
  <c r="H3584" i="27"/>
  <c r="I3584" i="27"/>
  <c r="J3584" i="27"/>
  <c r="K3584" i="27"/>
  <c r="L3584" i="27"/>
  <c r="M3584" i="27"/>
  <c r="N3584" i="27"/>
  <c r="O3584" i="27"/>
  <c r="P3584" i="27"/>
  <c r="Q3584" i="27"/>
  <c r="R3584" i="27"/>
  <c r="S3584" i="27"/>
  <c r="H3585" i="27"/>
  <c r="I3585" i="27"/>
  <c r="J3585" i="27"/>
  <c r="K3585" i="27"/>
  <c r="L3585" i="27"/>
  <c r="M3585" i="27"/>
  <c r="N3585" i="27"/>
  <c r="O3585" i="27"/>
  <c r="P3585" i="27"/>
  <c r="Q3585" i="27"/>
  <c r="R3585" i="27"/>
  <c r="S3585" i="27"/>
  <c r="H3586" i="27"/>
  <c r="I3586" i="27"/>
  <c r="J3586" i="27"/>
  <c r="K3586" i="27"/>
  <c r="L3586" i="27"/>
  <c r="M3586" i="27"/>
  <c r="N3586" i="27"/>
  <c r="O3586" i="27"/>
  <c r="P3586" i="27"/>
  <c r="Q3586" i="27"/>
  <c r="R3586" i="27"/>
  <c r="S3586" i="27"/>
  <c r="H3587" i="27"/>
  <c r="I3587" i="27"/>
  <c r="J3587" i="27"/>
  <c r="K3587" i="27"/>
  <c r="L3587" i="27"/>
  <c r="M3587" i="27"/>
  <c r="N3587" i="27"/>
  <c r="O3587" i="27"/>
  <c r="P3587" i="27"/>
  <c r="Q3587" i="27"/>
  <c r="R3587" i="27"/>
  <c r="S3587" i="27"/>
  <c r="H3588" i="27"/>
  <c r="I3588" i="27"/>
  <c r="J3588" i="27"/>
  <c r="K3588" i="27"/>
  <c r="L3588" i="27"/>
  <c r="M3588" i="27"/>
  <c r="N3588" i="27"/>
  <c r="O3588" i="27"/>
  <c r="P3588" i="27"/>
  <c r="Q3588" i="27"/>
  <c r="R3588" i="27"/>
  <c r="S3588" i="27"/>
  <c r="H3589" i="27"/>
  <c r="I3589" i="27"/>
  <c r="J3589" i="27"/>
  <c r="K3589" i="27"/>
  <c r="L3589" i="27"/>
  <c r="M3589" i="27"/>
  <c r="N3589" i="27"/>
  <c r="O3589" i="27"/>
  <c r="P3589" i="27"/>
  <c r="Q3589" i="27"/>
  <c r="R3589" i="27"/>
  <c r="S3589" i="27"/>
  <c r="H3590" i="27"/>
  <c r="I3590" i="27"/>
  <c r="J3590" i="27"/>
  <c r="K3590" i="27"/>
  <c r="L3590" i="27"/>
  <c r="M3590" i="27"/>
  <c r="N3590" i="27"/>
  <c r="O3590" i="27"/>
  <c r="P3590" i="27"/>
  <c r="Q3590" i="27"/>
  <c r="R3590" i="27"/>
  <c r="S3590" i="27"/>
  <c r="H3591" i="27"/>
  <c r="I3591" i="27"/>
  <c r="J3591" i="27"/>
  <c r="K3591" i="27"/>
  <c r="L3591" i="27"/>
  <c r="M3591" i="27"/>
  <c r="N3591" i="27"/>
  <c r="O3591" i="27"/>
  <c r="P3591" i="27"/>
  <c r="Q3591" i="27"/>
  <c r="R3591" i="27"/>
  <c r="S3591" i="27"/>
  <c r="H3592" i="27"/>
  <c r="I3592" i="27"/>
  <c r="J3592" i="27"/>
  <c r="K3592" i="27"/>
  <c r="L3592" i="27"/>
  <c r="M3592" i="27"/>
  <c r="N3592" i="27"/>
  <c r="O3592" i="27"/>
  <c r="P3592" i="27"/>
  <c r="Q3592" i="27"/>
  <c r="R3592" i="27"/>
  <c r="S3592" i="27"/>
  <c r="H3593" i="27"/>
  <c r="I3593" i="27"/>
  <c r="J3593" i="27"/>
  <c r="K3593" i="27"/>
  <c r="L3593" i="27"/>
  <c r="M3593" i="27"/>
  <c r="N3593" i="27"/>
  <c r="O3593" i="27"/>
  <c r="P3593" i="27"/>
  <c r="Q3593" i="27"/>
  <c r="R3593" i="27"/>
  <c r="S3593" i="27"/>
  <c r="H3594" i="27"/>
  <c r="I3594" i="27"/>
  <c r="J3594" i="27"/>
  <c r="K3594" i="27"/>
  <c r="L3594" i="27"/>
  <c r="M3594" i="27"/>
  <c r="N3594" i="27"/>
  <c r="O3594" i="27"/>
  <c r="P3594" i="27"/>
  <c r="Q3594" i="27"/>
  <c r="R3594" i="27"/>
  <c r="S3594" i="27"/>
  <c r="H3595" i="27"/>
  <c r="I3595" i="27"/>
  <c r="J3595" i="27"/>
  <c r="K3595" i="27"/>
  <c r="L3595" i="27"/>
  <c r="M3595" i="27"/>
  <c r="N3595" i="27"/>
  <c r="O3595" i="27"/>
  <c r="P3595" i="27"/>
  <c r="Q3595" i="27"/>
  <c r="R3595" i="27"/>
  <c r="S3595" i="27"/>
  <c r="H3596" i="27"/>
  <c r="I3596" i="27"/>
  <c r="J3596" i="27"/>
  <c r="K3596" i="27"/>
  <c r="L3596" i="27"/>
  <c r="M3596" i="27"/>
  <c r="N3596" i="27"/>
  <c r="O3596" i="27"/>
  <c r="P3596" i="27"/>
  <c r="Q3596" i="27"/>
  <c r="R3596" i="27"/>
  <c r="S3596" i="27"/>
  <c r="H3597" i="27"/>
  <c r="I3597" i="27"/>
  <c r="J3597" i="27"/>
  <c r="K3597" i="27"/>
  <c r="L3597" i="27"/>
  <c r="M3597" i="27"/>
  <c r="N3597" i="27"/>
  <c r="O3597" i="27"/>
  <c r="P3597" i="27"/>
  <c r="Q3597" i="27"/>
  <c r="R3597" i="27"/>
  <c r="S3597" i="27"/>
  <c r="H3598" i="27"/>
  <c r="I3598" i="27"/>
  <c r="J3598" i="27"/>
  <c r="K3598" i="27"/>
  <c r="L3598" i="27"/>
  <c r="M3598" i="27"/>
  <c r="N3598" i="27"/>
  <c r="O3598" i="27"/>
  <c r="P3598" i="27"/>
  <c r="Q3598" i="27"/>
  <c r="R3598" i="27"/>
  <c r="S3598" i="27"/>
  <c r="H3599" i="27"/>
  <c r="I3599" i="27"/>
  <c r="J3599" i="27"/>
  <c r="K3599" i="27"/>
  <c r="L3599" i="27"/>
  <c r="M3599" i="27"/>
  <c r="N3599" i="27"/>
  <c r="O3599" i="27"/>
  <c r="P3599" i="27"/>
  <c r="Q3599" i="27"/>
  <c r="R3599" i="27"/>
  <c r="S3599" i="27"/>
  <c r="H3600" i="27"/>
  <c r="I3600" i="27"/>
  <c r="J3600" i="27"/>
  <c r="K3600" i="27"/>
  <c r="L3600" i="27"/>
  <c r="M3600" i="27"/>
  <c r="N3600" i="27"/>
  <c r="O3600" i="27"/>
  <c r="P3600" i="27"/>
  <c r="Q3600" i="27"/>
  <c r="R3600" i="27"/>
  <c r="S3600" i="27"/>
  <c r="H3601" i="27"/>
  <c r="I3601" i="27"/>
  <c r="J3601" i="27"/>
  <c r="K3601" i="27"/>
  <c r="L3601" i="27"/>
  <c r="M3601" i="27"/>
  <c r="N3601" i="27"/>
  <c r="O3601" i="27"/>
  <c r="P3601" i="27"/>
  <c r="Q3601" i="27"/>
  <c r="R3601" i="27"/>
  <c r="S3601" i="27"/>
  <c r="H3602" i="27"/>
  <c r="I3602" i="27"/>
  <c r="J3602" i="27"/>
  <c r="K3602" i="27"/>
  <c r="L3602" i="27"/>
  <c r="M3602" i="27"/>
  <c r="N3602" i="27"/>
  <c r="O3602" i="27"/>
  <c r="P3602" i="27"/>
  <c r="Q3602" i="27"/>
  <c r="R3602" i="27"/>
  <c r="S3602" i="27"/>
  <c r="H3603" i="27"/>
  <c r="I3603" i="27"/>
  <c r="J3603" i="27"/>
  <c r="K3603" i="27"/>
  <c r="L3603" i="27"/>
  <c r="M3603" i="27"/>
  <c r="N3603" i="27"/>
  <c r="O3603" i="27"/>
  <c r="P3603" i="27"/>
  <c r="Q3603" i="27"/>
  <c r="R3603" i="27"/>
  <c r="S3603" i="27"/>
  <c r="H3604" i="27"/>
  <c r="I3604" i="27"/>
  <c r="J3604" i="27"/>
  <c r="K3604" i="27"/>
  <c r="L3604" i="27"/>
  <c r="M3604" i="27"/>
  <c r="N3604" i="27"/>
  <c r="O3604" i="27"/>
  <c r="P3604" i="27"/>
  <c r="Q3604" i="27"/>
  <c r="R3604" i="27"/>
  <c r="S3604" i="27"/>
  <c r="H3605" i="27"/>
  <c r="I3605" i="27"/>
  <c r="J3605" i="27"/>
  <c r="K3605" i="27"/>
  <c r="L3605" i="27"/>
  <c r="M3605" i="27"/>
  <c r="N3605" i="27"/>
  <c r="O3605" i="27"/>
  <c r="P3605" i="27"/>
  <c r="Q3605" i="27"/>
  <c r="R3605" i="27"/>
  <c r="S3605" i="27"/>
  <c r="H3606" i="27"/>
  <c r="I3606" i="27"/>
  <c r="J3606" i="27"/>
  <c r="K3606" i="27"/>
  <c r="L3606" i="27"/>
  <c r="M3606" i="27"/>
  <c r="N3606" i="27"/>
  <c r="O3606" i="27"/>
  <c r="P3606" i="27"/>
  <c r="Q3606" i="27"/>
  <c r="R3606" i="27"/>
  <c r="S3606" i="27"/>
  <c r="H3607" i="27"/>
  <c r="I3607" i="27"/>
  <c r="J3607" i="27"/>
  <c r="K3607" i="27"/>
  <c r="L3607" i="27"/>
  <c r="M3607" i="27"/>
  <c r="N3607" i="27"/>
  <c r="O3607" i="27"/>
  <c r="P3607" i="27"/>
  <c r="Q3607" i="27"/>
  <c r="R3607" i="27"/>
  <c r="S3607" i="27"/>
  <c r="H3608" i="27"/>
  <c r="I3608" i="27"/>
  <c r="J3608" i="27"/>
  <c r="K3608" i="27"/>
  <c r="L3608" i="27"/>
  <c r="M3608" i="27"/>
  <c r="N3608" i="27"/>
  <c r="O3608" i="27"/>
  <c r="P3608" i="27"/>
  <c r="Q3608" i="27"/>
  <c r="R3608" i="27"/>
  <c r="S3608" i="27"/>
  <c r="H3609" i="27"/>
  <c r="I3609" i="27"/>
  <c r="J3609" i="27"/>
  <c r="K3609" i="27"/>
  <c r="L3609" i="27"/>
  <c r="M3609" i="27"/>
  <c r="N3609" i="27"/>
  <c r="O3609" i="27"/>
  <c r="P3609" i="27"/>
  <c r="Q3609" i="27"/>
  <c r="R3609" i="27"/>
  <c r="S3609" i="27"/>
  <c r="H3610" i="27"/>
  <c r="I3610" i="27"/>
  <c r="J3610" i="27"/>
  <c r="K3610" i="27"/>
  <c r="L3610" i="27"/>
  <c r="M3610" i="27"/>
  <c r="N3610" i="27"/>
  <c r="O3610" i="27"/>
  <c r="P3610" i="27"/>
  <c r="Q3610" i="27"/>
  <c r="R3610" i="27"/>
  <c r="S3610" i="27"/>
  <c r="H3611" i="27"/>
  <c r="I3611" i="27"/>
  <c r="J3611" i="27"/>
  <c r="K3611" i="27"/>
  <c r="L3611" i="27"/>
  <c r="M3611" i="27"/>
  <c r="N3611" i="27"/>
  <c r="O3611" i="27"/>
  <c r="P3611" i="27"/>
  <c r="Q3611" i="27"/>
  <c r="R3611" i="27"/>
  <c r="S3611" i="27"/>
  <c r="H3612" i="27"/>
  <c r="I3612" i="27"/>
  <c r="J3612" i="27"/>
  <c r="K3612" i="27"/>
  <c r="L3612" i="27"/>
  <c r="M3612" i="27"/>
  <c r="N3612" i="27"/>
  <c r="O3612" i="27"/>
  <c r="P3612" i="27"/>
  <c r="Q3612" i="27"/>
  <c r="R3612" i="27"/>
  <c r="S3612" i="27"/>
  <c r="H3613" i="27"/>
  <c r="I3613" i="27"/>
  <c r="J3613" i="27"/>
  <c r="K3613" i="27"/>
  <c r="L3613" i="27"/>
  <c r="M3613" i="27"/>
  <c r="N3613" i="27"/>
  <c r="O3613" i="27"/>
  <c r="P3613" i="27"/>
  <c r="Q3613" i="27"/>
  <c r="R3613" i="27"/>
  <c r="S3613" i="27"/>
  <c r="H3614" i="27"/>
  <c r="I3614" i="27"/>
  <c r="J3614" i="27"/>
  <c r="K3614" i="27"/>
  <c r="L3614" i="27"/>
  <c r="M3614" i="27"/>
  <c r="N3614" i="27"/>
  <c r="O3614" i="27"/>
  <c r="P3614" i="27"/>
  <c r="Q3614" i="27"/>
  <c r="R3614" i="27"/>
  <c r="S3614" i="27"/>
  <c r="H3615" i="27"/>
  <c r="I3615" i="27"/>
  <c r="J3615" i="27"/>
  <c r="K3615" i="27"/>
  <c r="L3615" i="27"/>
  <c r="M3615" i="27"/>
  <c r="N3615" i="27"/>
  <c r="O3615" i="27"/>
  <c r="P3615" i="27"/>
  <c r="Q3615" i="27"/>
  <c r="R3615" i="27"/>
  <c r="S3615" i="27"/>
  <c r="H3616" i="27"/>
  <c r="I3616" i="27"/>
  <c r="J3616" i="27"/>
  <c r="K3616" i="27"/>
  <c r="L3616" i="27"/>
  <c r="M3616" i="27"/>
  <c r="N3616" i="27"/>
  <c r="O3616" i="27"/>
  <c r="P3616" i="27"/>
  <c r="Q3616" i="27"/>
  <c r="R3616" i="27"/>
  <c r="S3616" i="27"/>
  <c r="H3617" i="27"/>
  <c r="I3617" i="27"/>
  <c r="J3617" i="27"/>
  <c r="K3617" i="27"/>
  <c r="L3617" i="27"/>
  <c r="M3617" i="27"/>
  <c r="N3617" i="27"/>
  <c r="O3617" i="27"/>
  <c r="P3617" i="27"/>
  <c r="Q3617" i="27"/>
  <c r="R3617" i="27"/>
  <c r="S3617" i="27"/>
  <c r="H3618" i="27"/>
  <c r="I3618" i="27"/>
  <c r="J3618" i="27"/>
  <c r="K3618" i="27"/>
  <c r="L3618" i="27"/>
  <c r="M3618" i="27"/>
  <c r="N3618" i="27"/>
  <c r="O3618" i="27"/>
  <c r="P3618" i="27"/>
  <c r="Q3618" i="27"/>
  <c r="R3618" i="27"/>
  <c r="S3618" i="27"/>
  <c r="H3619" i="27"/>
  <c r="I3619" i="27"/>
  <c r="J3619" i="27"/>
  <c r="K3619" i="27"/>
  <c r="L3619" i="27"/>
  <c r="M3619" i="27"/>
  <c r="N3619" i="27"/>
  <c r="O3619" i="27"/>
  <c r="P3619" i="27"/>
  <c r="Q3619" i="27"/>
  <c r="R3619" i="27"/>
  <c r="S3619" i="27"/>
  <c r="H3620" i="27"/>
  <c r="I3620" i="27"/>
  <c r="J3620" i="27"/>
  <c r="K3620" i="27"/>
  <c r="L3620" i="27"/>
  <c r="M3620" i="27"/>
  <c r="N3620" i="27"/>
  <c r="O3620" i="27"/>
  <c r="P3620" i="27"/>
  <c r="Q3620" i="27"/>
  <c r="R3620" i="27"/>
  <c r="S3620" i="27"/>
  <c r="H3621" i="27"/>
  <c r="I3621" i="27"/>
  <c r="J3621" i="27"/>
  <c r="K3621" i="27"/>
  <c r="L3621" i="27"/>
  <c r="M3621" i="27"/>
  <c r="N3621" i="27"/>
  <c r="O3621" i="27"/>
  <c r="P3621" i="27"/>
  <c r="Q3621" i="27"/>
  <c r="R3621" i="27"/>
  <c r="S3621" i="27"/>
  <c r="H3622" i="27"/>
  <c r="I3622" i="27"/>
  <c r="J3622" i="27"/>
  <c r="K3622" i="27"/>
  <c r="L3622" i="27"/>
  <c r="M3622" i="27"/>
  <c r="N3622" i="27"/>
  <c r="O3622" i="27"/>
  <c r="P3622" i="27"/>
  <c r="Q3622" i="27"/>
  <c r="R3622" i="27"/>
  <c r="S3622" i="27"/>
  <c r="H3623" i="27"/>
  <c r="I3623" i="27"/>
  <c r="J3623" i="27"/>
  <c r="K3623" i="27"/>
  <c r="L3623" i="27"/>
  <c r="M3623" i="27"/>
  <c r="N3623" i="27"/>
  <c r="O3623" i="27"/>
  <c r="P3623" i="27"/>
  <c r="Q3623" i="27"/>
  <c r="R3623" i="27"/>
  <c r="S3623" i="27"/>
  <c r="H3624" i="27"/>
  <c r="I3624" i="27"/>
  <c r="J3624" i="27"/>
  <c r="K3624" i="27"/>
  <c r="L3624" i="27"/>
  <c r="M3624" i="27"/>
  <c r="N3624" i="27"/>
  <c r="O3624" i="27"/>
  <c r="P3624" i="27"/>
  <c r="Q3624" i="27"/>
  <c r="R3624" i="27"/>
  <c r="S3624" i="27"/>
  <c r="H3625" i="27"/>
  <c r="I3625" i="27"/>
  <c r="J3625" i="27"/>
  <c r="K3625" i="27"/>
  <c r="L3625" i="27"/>
  <c r="M3625" i="27"/>
  <c r="N3625" i="27"/>
  <c r="O3625" i="27"/>
  <c r="P3625" i="27"/>
  <c r="Q3625" i="27"/>
  <c r="R3625" i="27"/>
  <c r="S3625" i="27"/>
  <c r="H3626" i="27"/>
  <c r="I3626" i="27"/>
  <c r="J3626" i="27"/>
  <c r="K3626" i="27"/>
  <c r="L3626" i="27"/>
  <c r="M3626" i="27"/>
  <c r="N3626" i="27"/>
  <c r="O3626" i="27"/>
  <c r="P3626" i="27"/>
  <c r="Q3626" i="27"/>
  <c r="R3626" i="27"/>
  <c r="S3626" i="27"/>
  <c r="H3627" i="27"/>
  <c r="I3627" i="27"/>
  <c r="J3627" i="27"/>
  <c r="K3627" i="27"/>
  <c r="L3627" i="27"/>
  <c r="M3627" i="27"/>
  <c r="N3627" i="27"/>
  <c r="O3627" i="27"/>
  <c r="P3627" i="27"/>
  <c r="Q3627" i="27"/>
  <c r="R3627" i="27"/>
  <c r="S3627" i="27"/>
  <c r="H3628" i="27"/>
  <c r="I3628" i="27"/>
  <c r="J3628" i="27"/>
  <c r="K3628" i="27"/>
  <c r="L3628" i="27"/>
  <c r="M3628" i="27"/>
  <c r="N3628" i="27"/>
  <c r="O3628" i="27"/>
  <c r="P3628" i="27"/>
  <c r="Q3628" i="27"/>
  <c r="R3628" i="27"/>
  <c r="S3628" i="27"/>
  <c r="H3629" i="27"/>
  <c r="I3629" i="27"/>
  <c r="J3629" i="27"/>
  <c r="K3629" i="27"/>
  <c r="L3629" i="27"/>
  <c r="M3629" i="27"/>
  <c r="N3629" i="27"/>
  <c r="O3629" i="27"/>
  <c r="P3629" i="27"/>
  <c r="Q3629" i="27"/>
  <c r="R3629" i="27"/>
  <c r="S3629" i="27"/>
  <c r="H3630" i="27"/>
  <c r="I3630" i="27"/>
  <c r="J3630" i="27"/>
  <c r="K3630" i="27"/>
  <c r="L3630" i="27"/>
  <c r="M3630" i="27"/>
  <c r="N3630" i="27"/>
  <c r="O3630" i="27"/>
  <c r="P3630" i="27"/>
  <c r="Q3630" i="27"/>
  <c r="R3630" i="27"/>
  <c r="S3630" i="27"/>
  <c r="H3631" i="27"/>
  <c r="I3631" i="27"/>
  <c r="J3631" i="27"/>
  <c r="K3631" i="27"/>
  <c r="L3631" i="27"/>
  <c r="M3631" i="27"/>
  <c r="N3631" i="27"/>
  <c r="O3631" i="27"/>
  <c r="P3631" i="27"/>
  <c r="Q3631" i="27"/>
  <c r="R3631" i="27"/>
  <c r="S3631" i="27"/>
  <c r="H3632" i="27"/>
  <c r="I3632" i="27"/>
  <c r="J3632" i="27"/>
  <c r="K3632" i="27"/>
  <c r="L3632" i="27"/>
  <c r="M3632" i="27"/>
  <c r="N3632" i="27"/>
  <c r="O3632" i="27"/>
  <c r="P3632" i="27"/>
  <c r="Q3632" i="27"/>
  <c r="R3632" i="27"/>
  <c r="S3632" i="27"/>
  <c r="H3633" i="27"/>
  <c r="I3633" i="27"/>
  <c r="J3633" i="27"/>
  <c r="K3633" i="27"/>
  <c r="L3633" i="27"/>
  <c r="M3633" i="27"/>
  <c r="N3633" i="27"/>
  <c r="O3633" i="27"/>
  <c r="P3633" i="27"/>
  <c r="Q3633" i="27"/>
  <c r="R3633" i="27"/>
  <c r="S3633" i="27"/>
  <c r="H3634" i="27"/>
  <c r="I3634" i="27"/>
  <c r="J3634" i="27"/>
  <c r="K3634" i="27"/>
  <c r="L3634" i="27"/>
  <c r="M3634" i="27"/>
  <c r="N3634" i="27"/>
  <c r="O3634" i="27"/>
  <c r="P3634" i="27"/>
  <c r="Q3634" i="27"/>
  <c r="R3634" i="27"/>
  <c r="S3634" i="27"/>
  <c r="H3635" i="27"/>
  <c r="I3635" i="27"/>
  <c r="J3635" i="27"/>
  <c r="K3635" i="27"/>
  <c r="L3635" i="27"/>
  <c r="M3635" i="27"/>
  <c r="N3635" i="27"/>
  <c r="O3635" i="27"/>
  <c r="P3635" i="27"/>
  <c r="Q3635" i="27"/>
  <c r="R3635" i="27"/>
  <c r="S3635" i="27"/>
  <c r="H3636" i="27"/>
  <c r="I3636" i="27"/>
  <c r="J3636" i="27"/>
  <c r="K3636" i="27"/>
  <c r="L3636" i="27"/>
  <c r="M3636" i="27"/>
  <c r="N3636" i="27"/>
  <c r="O3636" i="27"/>
  <c r="P3636" i="27"/>
  <c r="Q3636" i="27"/>
  <c r="R3636" i="27"/>
  <c r="S3636" i="27"/>
  <c r="H3637" i="27"/>
  <c r="I3637" i="27"/>
  <c r="J3637" i="27"/>
  <c r="K3637" i="27"/>
  <c r="L3637" i="27"/>
  <c r="M3637" i="27"/>
  <c r="N3637" i="27"/>
  <c r="O3637" i="27"/>
  <c r="P3637" i="27"/>
  <c r="Q3637" i="27"/>
  <c r="R3637" i="27"/>
  <c r="S3637" i="27"/>
  <c r="H3638" i="27"/>
  <c r="I3638" i="27"/>
  <c r="J3638" i="27"/>
  <c r="K3638" i="27"/>
  <c r="L3638" i="27"/>
  <c r="M3638" i="27"/>
  <c r="N3638" i="27"/>
  <c r="O3638" i="27"/>
  <c r="P3638" i="27"/>
  <c r="Q3638" i="27"/>
  <c r="R3638" i="27"/>
  <c r="S3638" i="27"/>
  <c r="H3639" i="27"/>
  <c r="I3639" i="27"/>
  <c r="J3639" i="27"/>
  <c r="K3639" i="27"/>
  <c r="L3639" i="27"/>
  <c r="M3639" i="27"/>
  <c r="N3639" i="27"/>
  <c r="O3639" i="27"/>
  <c r="P3639" i="27"/>
  <c r="Q3639" i="27"/>
  <c r="R3639" i="27"/>
  <c r="S3639" i="27"/>
  <c r="H3640" i="27"/>
  <c r="I3640" i="27"/>
  <c r="J3640" i="27"/>
  <c r="K3640" i="27"/>
  <c r="L3640" i="27"/>
  <c r="M3640" i="27"/>
  <c r="N3640" i="27"/>
  <c r="O3640" i="27"/>
  <c r="P3640" i="27"/>
  <c r="Q3640" i="27"/>
  <c r="R3640" i="27"/>
  <c r="S3640" i="27"/>
  <c r="H3641" i="27"/>
  <c r="I3641" i="27"/>
  <c r="J3641" i="27"/>
  <c r="K3641" i="27"/>
  <c r="L3641" i="27"/>
  <c r="M3641" i="27"/>
  <c r="N3641" i="27"/>
  <c r="O3641" i="27"/>
  <c r="P3641" i="27"/>
  <c r="Q3641" i="27"/>
  <c r="R3641" i="27"/>
  <c r="S3641" i="27"/>
  <c r="H3642" i="27"/>
  <c r="I3642" i="27"/>
  <c r="J3642" i="27"/>
  <c r="K3642" i="27"/>
  <c r="L3642" i="27"/>
  <c r="M3642" i="27"/>
  <c r="N3642" i="27"/>
  <c r="O3642" i="27"/>
  <c r="P3642" i="27"/>
  <c r="Q3642" i="27"/>
  <c r="R3642" i="27"/>
  <c r="S3642" i="27"/>
  <c r="H3643" i="27"/>
  <c r="I3643" i="27"/>
  <c r="J3643" i="27"/>
  <c r="K3643" i="27"/>
  <c r="L3643" i="27"/>
  <c r="M3643" i="27"/>
  <c r="N3643" i="27"/>
  <c r="O3643" i="27"/>
  <c r="P3643" i="27"/>
  <c r="Q3643" i="27"/>
  <c r="R3643" i="27"/>
  <c r="S3643" i="27"/>
  <c r="H3644" i="27"/>
  <c r="I3644" i="27"/>
  <c r="J3644" i="27"/>
  <c r="K3644" i="27"/>
  <c r="L3644" i="27"/>
  <c r="M3644" i="27"/>
  <c r="N3644" i="27"/>
  <c r="O3644" i="27"/>
  <c r="P3644" i="27"/>
  <c r="Q3644" i="27"/>
  <c r="R3644" i="27"/>
  <c r="S3644" i="27"/>
  <c r="H3645" i="27"/>
  <c r="I3645" i="27"/>
  <c r="J3645" i="27"/>
  <c r="K3645" i="27"/>
  <c r="L3645" i="27"/>
  <c r="M3645" i="27"/>
  <c r="N3645" i="27"/>
  <c r="O3645" i="27"/>
  <c r="P3645" i="27"/>
  <c r="Q3645" i="27"/>
  <c r="R3645" i="27"/>
  <c r="S3645" i="27"/>
  <c r="H3646" i="27"/>
  <c r="I3646" i="27"/>
  <c r="J3646" i="27"/>
  <c r="K3646" i="27"/>
  <c r="L3646" i="27"/>
  <c r="M3646" i="27"/>
  <c r="N3646" i="27"/>
  <c r="O3646" i="27"/>
  <c r="P3646" i="27"/>
  <c r="Q3646" i="27"/>
  <c r="R3646" i="27"/>
  <c r="S3646" i="27"/>
  <c r="H3647" i="27"/>
  <c r="I3647" i="27"/>
  <c r="J3647" i="27"/>
  <c r="K3647" i="27"/>
  <c r="L3647" i="27"/>
  <c r="M3647" i="27"/>
  <c r="N3647" i="27"/>
  <c r="O3647" i="27"/>
  <c r="P3647" i="27"/>
  <c r="Q3647" i="27"/>
  <c r="R3647" i="27"/>
  <c r="S3647" i="27"/>
  <c r="H3648" i="27"/>
  <c r="I3648" i="27"/>
  <c r="J3648" i="27"/>
  <c r="K3648" i="27"/>
  <c r="L3648" i="27"/>
  <c r="M3648" i="27"/>
  <c r="N3648" i="27"/>
  <c r="O3648" i="27"/>
  <c r="P3648" i="27"/>
  <c r="Q3648" i="27"/>
  <c r="R3648" i="27"/>
  <c r="S3648" i="27"/>
  <c r="H3649" i="27"/>
  <c r="I3649" i="27"/>
  <c r="J3649" i="27"/>
  <c r="K3649" i="27"/>
  <c r="L3649" i="27"/>
  <c r="M3649" i="27"/>
  <c r="N3649" i="27"/>
  <c r="O3649" i="27"/>
  <c r="P3649" i="27"/>
  <c r="Q3649" i="27"/>
  <c r="R3649" i="27"/>
  <c r="S3649" i="27"/>
  <c r="H3650" i="27"/>
  <c r="I3650" i="27"/>
  <c r="J3650" i="27"/>
  <c r="K3650" i="27"/>
  <c r="L3650" i="27"/>
  <c r="M3650" i="27"/>
  <c r="N3650" i="27"/>
  <c r="O3650" i="27"/>
  <c r="P3650" i="27"/>
  <c r="Q3650" i="27"/>
  <c r="R3650" i="27"/>
  <c r="S3650" i="27"/>
  <c r="H3651" i="27"/>
  <c r="I3651" i="27"/>
  <c r="J3651" i="27"/>
  <c r="K3651" i="27"/>
  <c r="L3651" i="27"/>
  <c r="M3651" i="27"/>
  <c r="N3651" i="27"/>
  <c r="O3651" i="27"/>
  <c r="P3651" i="27"/>
  <c r="Q3651" i="27"/>
  <c r="R3651" i="27"/>
  <c r="S3651" i="27"/>
  <c r="H3652" i="27"/>
  <c r="I3652" i="27"/>
  <c r="J3652" i="27"/>
  <c r="K3652" i="27"/>
  <c r="L3652" i="27"/>
  <c r="M3652" i="27"/>
  <c r="N3652" i="27"/>
  <c r="O3652" i="27"/>
  <c r="P3652" i="27"/>
  <c r="Q3652" i="27"/>
  <c r="R3652" i="27"/>
  <c r="S3652" i="27"/>
  <c r="H3653" i="27"/>
  <c r="I3653" i="27"/>
  <c r="J3653" i="27"/>
  <c r="K3653" i="27"/>
  <c r="L3653" i="27"/>
  <c r="M3653" i="27"/>
  <c r="N3653" i="27"/>
  <c r="O3653" i="27"/>
  <c r="P3653" i="27"/>
  <c r="Q3653" i="27"/>
  <c r="R3653" i="27"/>
  <c r="S3653" i="27"/>
  <c r="H3654" i="27"/>
  <c r="I3654" i="27"/>
  <c r="J3654" i="27"/>
  <c r="K3654" i="27"/>
  <c r="L3654" i="27"/>
  <c r="M3654" i="27"/>
  <c r="N3654" i="27"/>
  <c r="O3654" i="27"/>
  <c r="P3654" i="27"/>
  <c r="Q3654" i="27"/>
  <c r="R3654" i="27"/>
  <c r="S3654" i="27"/>
  <c r="H3655" i="27"/>
  <c r="I3655" i="27"/>
  <c r="J3655" i="27"/>
  <c r="K3655" i="27"/>
  <c r="L3655" i="27"/>
  <c r="M3655" i="27"/>
  <c r="N3655" i="27"/>
  <c r="O3655" i="27"/>
  <c r="P3655" i="27"/>
  <c r="Q3655" i="27"/>
  <c r="R3655" i="27"/>
  <c r="S3655" i="27"/>
  <c r="H3656" i="27"/>
  <c r="I3656" i="27"/>
  <c r="J3656" i="27"/>
  <c r="K3656" i="27"/>
  <c r="L3656" i="27"/>
  <c r="M3656" i="27"/>
  <c r="N3656" i="27"/>
  <c r="O3656" i="27"/>
  <c r="P3656" i="27"/>
  <c r="Q3656" i="27"/>
  <c r="R3656" i="27"/>
  <c r="S3656" i="27"/>
  <c r="H3657" i="27"/>
  <c r="I3657" i="27"/>
  <c r="J3657" i="27"/>
  <c r="K3657" i="27"/>
  <c r="L3657" i="27"/>
  <c r="M3657" i="27"/>
  <c r="N3657" i="27"/>
  <c r="O3657" i="27"/>
  <c r="P3657" i="27"/>
  <c r="Q3657" i="27"/>
  <c r="R3657" i="27"/>
  <c r="S3657" i="27"/>
  <c r="H3658" i="27"/>
  <c r="I3658" i="27"/>
  <c r="J3658" i="27"/>
  <c r="K3658" i="27"/>
  <c r="L3658" i="27"/>
  <c r="M3658" i="27"/>
  <c r="N3658" i="27"/>
  <c r="O3658" i="27"/>
  <c r="P3658" i="27"/>
  <c r="Q3658" i="27"/>
  <c r="R3658" i="27"/>
  <c r="S3658" i="27"/>
  <c r="H3659" i="27"/>
  <c r="I3659" i="27"/>
  <c r="J3659" i="27"/>
  <c r="K3659" i="27"/>
  <c r="L3659" i="27"/>
  <c r="M3659" i="27"/>
  <c r="N3659" i="27"/>
  <c r="O3659" i="27"/>
  <c r="P3659" i="27"/>
  <c r="Q3659" i="27"/>
  <c r="R3659" i="27"/>
  <c r="S3659" i="27"/>
  <c r="H3660" i="27"/>
  <c r="I3660" i="27"/>
  <c r="J3660" i="27"/>
  <c r="K3660" i="27"/>
  <c r="L3660" i="27"/>
  <c r="M3660" i="27"/>
  <c r="N3660" i="27"/>
  <c r="O3660" i="27"/>
  <c r="P3660" i="27"/>
  <c r="Q3660" i="27"/>
  <c r="R3660" i="27"/>
  <c r="S3660" i="27"/>
  <c r="H3661" i="27"/>
  <c r="I3661" i="27"/>
  <c r="J3661" i="27"/>
  <c r="K3661" i="27"/>
  <c r="L3661" i="27"/>
  <c r="M3661" i="27"/>
  <c r="N3661" i="27"/>
  <c r="O3661" i="27"/>
  <c r="P3661" i="27"/>
  <c r="Q3661" i="27"/>
  <c r="R3661" i="27"/>
  <c r="S3661" i="27"/>
  <c r="H3662" i="27"/>
  <c r="I3662" i="27"/>
  <c r="J3662" i="27"/>
  <c r="K3662" i="27"/>
  <c r="L3662" i="27"/>
  <c r="M3662" i="27"/>
  <c r="N3662" i="27"/>
  <c r="O3662" i="27"/>
  <c r="P3662" i="27"/>
  <c r="Q3662" i="27"/>
  <c r="R3662" i="27"/>
  <c r="S3662" i="27"/>
  <c r="H3663" i="27"/>
  <c r="I3663" i="27"/>
  <c r="J3663" i="27"/>
  <c r="K3663" i="27"/>
  <c r="L3663" i="27"/>
  <c r="M3663" i="27"/>
  <c r="N3663" i="27"/>
  <c r="O3663" i="27"/>
  <c r="P3663" i="27"/>
  <c r="Q3663" i="27"/>
  <c r="R3663" i="27"/>
  <c r="S3663" i="27"/>
  <c r="H3664" i="27"/>
  <c r="I3664" i="27"/>
  <c r="J3664" i="27"/>
  <c r="K3664" i="27"/>
  <c r="L3664" i="27"/>
  <c r="M3664" i="27"/>
  <c r="N3664" i="27"/>
  <c r="O3664" i="27"/>
  <c r="P3664" i="27"/>
  <c r="Q3664" i="27"/>
  <c r="R3664" i="27"/>
  <c r="S3664" i="27"/>
  <c r="H3665" i="27"/>
  <c r="I3665" i="27"/>
  <c r="J3665" i="27"/>
  <c r="K3665" i="27"/>
  <c r="L3665" i="27"/>
  <c r="M3665" i="27"/>
  <c r="N3665" i="27"/>
  <c r="O3665" i="27"/>
  <c r="P3665" i="27"/>
  <c r="Q3665" i="27"/>
  <c r="R3665" i="27"/>
  <c r="S3665" i="27"/>
  <c r="H3666" i="27"/>
  <c r="I3666" i="27"/>
  <c r="J3666" i="27"/>
  <c r="K3666" i="27"/>
  <c r="L3666" i="27"/>
  <c r="M3666" i="27"/>
  <c r="N3666" i="27"/>
  <c r="O3666" i="27"/>
  <c r="P3666" i="27"/>
  <c r="Q3666" i="27"/>
  <c r="R3666" i="27"/>
  <c r="S3666" i="27"/>
  <c r="H3667" i="27"/>
  <c r="I3667" i="27"/>
  <c r="J3667" i="27"/>
  <c r="K3667" i="27"/>
  <c r="L3667" i="27"/>
  <c r="M3667" i="27"/>
  <c r="N3667" i="27"/>
  <c r="O3667" i="27"/>
  <c r="P3667" i="27"/>
  <c r="Q3667" i="27"/>
  <c r="R3667" i="27"/>
  <c r="S3667" i="27"/>
  <c r="H3668" i="27"/>
  <c r="I3668" i="27"/>
  <c r="J3668" i="27"/>
  <c r="K3668" i="27"/>
  <c r="L3668" i="27"/>
  <c r="M3668" i="27"/>
  <c r="N3668" i="27"/>
  <c r="O3668" i="27"/>
  <c r="P3668" i="27"/>
  <c r="Q3668" i="27"/>
  <c r="R3668" i="27"/>
  <c r="S3668" i="27"/>
  <c r="H3669" i="27"/>
  <c r="I3669" i="27"/>
  <c r="J3669" i="27"/>
  <c r="K3669" i="27"/>
  <c r="L3669" i="27"/>
  <c r="M3669" i="27"/>
  <c r="N3669" i="27"/>
  <c r="O3669" i="27"/>
  <c r="P3669" i="27"/>
  <c r="Q3669" i="27"/>
  <c r="R3669" i="27"/>
  <c r="S3669" i="27"/>
  <c r="H3670" i="27"/>
  <c r="I3670" i="27"/>
  <c r="J3670" i="27"/>
  <c r="K3670" i="27"/>
  <c r="L3670" i="27"/>
  <c r="M3670" i="27"/>
  <c r="N3670" i="27"/>
  <c r="O3670" i="27"/>
  <c r="P3670" i="27"/>
  <c r="Q3670" i="27"/>
  <c r="R3670" i="27"/>
  <c r="S3670" i="27"/>
  <c r="H3671" i="27"/>
  <c r="I3671" i="27"/>
  <c r="J3671" i="27"/>
  <c r="K3671" i="27"/>
  <c r="L3671" i="27"/>
  <c r="M3671" i="27"/>
  <c r="N3671" i="27"/>
  <c r="O3671" i="27"/>
  <c r="P3671" i="27"/>
  <c r="Q3671" i="27"/>
  <c r="R3671" i="27"/>
  <c r="S3671" i="27"/>
  <c r="H3672" i="27"/>
  <c r="I3672" i="27"/>
  <c r="J3672" i="27"/>
  <c r="K3672" i="27"/>
  <c r="L3672" i="27"/>
  <c r="M3672" i="27"/>
  <c r="N3672" i="27"/>
  <c r="O3672" i="27"/>
  <c r="P3672" i="27"/>
  <c r="Q3672" i="27"/>
  <c r="R3672" i="27"/>
  <c r="S3672" i="27"/>
  <c r="H3673" i="27"/>
  <c r="I3673" i="27"/>
  <c r="J3673" i="27"/>
  <c r="K3673" i="27"/>
  <c r="L3673" i="27"/>
  <c r="M3673" i="27"/>
  <c r="N3673" i="27"/>
  <c r="O3673" i="27"/>
  <c r="P3673" i="27"/>
  <c r="Q3673" i="27"/>
  <c r="R3673" i="27"/>
  <c r="S3673" i="27"/>
  <c r="H3674" i="27"/>
  <c r="I3674" i="27"/>
  <c r="J3674" i="27"/>
  <c r="K3674" i="27"/>
  <c r="L3674" i="27"/>
  <c r="M3674" i="27"/>
  <c r="N3674" i="27"/>
  <c r="O3674" i="27"/>
  <c r="P3674" i="27"/>
  <c r="Q3674" i="27"/>
  <c r="R3674" i="27"/>
  <c r="S3674" i="27"/>
  <c r="H3675" i="27"/>
  <c r="I3675" i="27"/>
  <c r="J3675" i="27"/>
  <c r="K3675" i="27"/>
  <c r="L3675" i="27"/>
  <c r="M3675" i="27"/>
  <c r="N3675" i="27"/>
  <c r="O3675" i="27"/>
  <c r="P3675" i="27"/>
  <c r="Q3675" i="27"/>
  <c r="R3675" i="27"/>
  <c r="S3675" i="27"/>
  <c r="H3676" i="27"/>
  <c r="I3676" i="27"/>
  <c r="J3676" i="27"/>
  <c r="K3676" i="27"/>
  <c r="L3676" i="27"/>
  <c r="M3676" i="27"/>
  <c r="N3676" i="27"/>
  <c r="O3676" i="27"/>
  <c r="P3676" i="27"/>
  <c r="Q3676" i="27"/>
  <c r="R3676" i="27"/>
  <c r="S3676" i="27"/>
  <c r="H3677" i="27"/>
  <c r="I3677" i="27"/>
  <c r="J3677" i="27"/>
  <c r="K3677" i="27"/>
  <c r="L3677" i="27"/>
  <c r="M3677" i="27"/>
  <c r="N3677" i="27"/>
  <c r="O3677" i="27"/>
  <c r="P3677" i="27"/>
  <c r="Q3677" i="27"/>
  <c r="R3677" i="27"/>
  <c r="S3677" i="27"/>
  <c r="H3678" i="27"/>
  <c r="I3678" i="27"/>
  <c r="J3678" i="27"/>
  <c r="K3678" i="27"/>
  <c r="L3678" i="27"/>
  <c r="M3678" i="27"/>
  <c r="N3678" i="27"/>
  <c r="O3678" i="27"/>
  <c r="P3678" i="27"/>
  <c r="Q3678" i="27"/>
  <c r="R3678" i="27"/>
  <c r="S3678" i="27"/>
  <c r="H3679" i="27"/>
  <c r="I3679" i="27"/>
  <c r="J3679" i="27"/>
  <c r="K3679" i="27"/>
  <c r="L3679" i="27"/>
  <c r="M3679" i="27"/>
  <c r="N3679" i="27"/>
  <c r="O3679" i="27"/>
  <c r="P3679" i="27"/>
  <c r="Q3679" i="27"/>
  <c r="R3679" i="27"/>
  <c r="S3679" i="27"/>
  <c r="H3680" i="27"/>
  <c r="I3680" i="27"/>
  <c r="J3680" i="27"/>
  <c r="K3680" i="27"/>
  <c r="L3680" i="27"/>
  <c r="M3680" i="27"/>
  <c r="N3680" i="27"/>
  <c r="O3680" i="27"/>
  <c r="P3680" i="27"/>
  <c r="Q3680" i="27"/>
  <c r="R3680" i="27"/>
  <c r="S3680" i="27"/>
  <c r="H3681" i="27"/>
  <c r="I3681" i="27"/>
  <c r="J3681" i="27"/>
  <c r="K3681" i="27"/>
  <c r="L3681" i="27"/>
  <c r="M3681" i="27"/>
  <c r="N3681" i="27"/>
  <c r="O3681" i="27"/>
  <c r="P3681" i="27"/>
  <c r="Q3681" i="27"/>
  <c r="R3681" i="27"/>
  <c r="S3681" i="27"/>
  <c r="H3682" i="27"/>
  <c r="I3682" i="27"/>
  <c r="J3682" i="27"/>
  <c r="K3682" i="27"/>
  <c r="L3682" i="27"/>
  <c r="M3682" i="27"/>
  <c r="N3682" i="27"/>
  <c r="O3682" i="27"/>
  <c r="P3682" i="27"/>
  <c r="Q3682" i="27"/>
  <c r="R3682" i="27"/>
  <c r="S3682" i="27"/>
  <c r="H3683" i="27"/>
  <c r="I3683" i="27"/>
  <c r="J3683" i="27"/>
  <c r="K3683" i="27"/>
  <c r="L3683" i="27"/>
  <c r="M3683" i="27"/>
  <c r="N3683" i="27"/>
  <c r="O3683" i="27"/>
  <c r="P3683" i="27"/>
  <c r="Q3683" i="27"/>
  <c r="R3683" i="27"/>
  <c r="S3683" i="27"/>
  <c r="H3684" i="27"/>
  <c r="I3684" i="27"/>
  <c r="J3684" i="27"/>
  <c r="K3684" i="27"/>
  <c r="L3684" i="27"/>
  <c r="M3684" i="27"/>
  <c r="N3684" i="27"/>
  <c r="O3684" i="27"/>
  <c r="P3684" i="27"/>
  <c r="Q3684" i="27"/>
  <c r="R3684" i="27"/>
  <c r="S3684" i="27"/>
  <c r="H3685" i="27"/>
  <c r="I3685" i="27"/>
  <c r="J3685" i="27"/>
  <c r="K3685" i="27"/>
  <c r="L3685" i="27"/>
  <c r="M3685" i="27"/>
  <c r="N3685" i="27"/>
  <c r="O3685" i="27"/>
  <c r="P3685" i="27"/>
  <c r="Q3685" i="27"/>
  <c r="R3685" i="27"/>
  <c r="S3685" i="27"/>
  <c r="H3686" i="27"/>
  <c r="I3686" i="27"/>
  <c r="J3686" i="27"/>
  <c r="K3686" i="27"/>
  <c r="L3686" i="27"/>
  <c r="M3686" i="27"/>
  <c r="N3686" i="27"/>
  <c r="O3686" i="27"/>
  <c r="P3686" i="27"/>
  <c r="Q3686" i="27"/>
  <c r="R3686" i="27"/>
  <c r="S3686" i="27"/>
  <c r="H3687" i="27"/>
  <c r="I3687" i="27"/>
  <c r="J3687" i="27"/>
  <c r="K3687" i="27"/>
  <c r="L3687" i="27"/>
  <c r="M3687" i="27"/>
  <c r="N3687" i="27"/>
  <c r="O3687" i="27"/>
  <c r="P3687" i="27"/>
  <c r="Q3687" i="27"/>
  <c r="R3687" i="27"/>
  <c r="S3687" i="27"/>
  <c r="H3688" i="27"/>
  <c r="I3688" i="27"/>
  <c r="J3688" i="27"/>
  <c r="K3688" i="27"/>
  <c r="L3688" i="27"/>
  <c r="M3688" i="27"/>
  <c r="N3688" i="27"/>
  <c r="O3688" i="27"/>
  <c r="P3688" i="27"/>
  <c r="Q3688" i="27"/>
  <c r="R3688" i="27"/>
  <c r="S3688" i="27"/>
  <c r="H3689" i="27"/>
  <c r="I3689" i="27"/>
  <c r="J3689" i="27"/>
  <c r="K3689" i="27"/>
  <c r="L3689" i="27"/>
  <c r="M3689" i="27"/>
  <c r="N3689" i="27"/>
  <c r="O3689" i="27"/>
  <c r="P3689" i="27"/>
  <c r="Q3689" i="27"/>
  <c r="R3689" i="27"/>
  <c r="S3689" i="27"/>
  <c r="H3690" i="27"/>
  <c r="I3690" i="27"/>
  <c r="J3690" i="27"/>
  <c r="K3690" i="27"/>
  <c r="L3690" i="27"/>
  <c r="M3690" i="27"/>
  <c r="N3690" i="27"/>
  <c r="O3690" i="27"/>
  <c r="P3690" i="27"/>
  <c r="Q3690" i="27"/>
  <c r="R3690" i="27"/>
  <c r="S3690" i="27"/>
  <c r="H3691" i="27"/>
  <c r="I3691" i="27"/>
  <c r="J3691" i="27"/>
  <c r="K3691" i="27"/>
  <c r="L3691" i="27"/>
  <c r="M3691" i="27"/>
  <c r="N3691" i="27"/>
  <c r="O3691" i="27"/>
  <c r="P3691" i="27"/>
  <c r="Q3691" i="27"/>
  <c r="R3691" i="27"/>
  <c r="S3691" i="27"/>
  <c r="H3692" i="27"/>
  <c r="I3692" i="27"/>
  <c r="J3692" i="27"/>
  <c r="K3692" i="27"/>
  <c r="L3692" i="27"/>
  <c r="M3692" i="27"/>
  <c r="N3692" i="27"/>
  <c r="O3692" i="27"/>
  <c r="P3692" i="27"/>
  <c r="Q3692" i="27"/>
  <c r="R3692" i="27"/>
  <c r="S3692" i="27"/>
  <c r="H3693" i="27"/>
  <c r="I3693" i="27"/>
  <c r="J3693" i="27"/>
  <c r="K3693" i="27"/>
  <c r="L3693" i="27"/>
  <c r="M3693" i="27"/>
  <c r="N3693" i="27"/>
  <c r="O3693" i="27"/>
  <c r="P3693" i="27"/>
  <c r="Q3693" i="27"/>
  <c r="R3693" i="27"/>
  <c r="S3693" i="27"/>
  <c r="H3694" i="27"/>
  <c r="I3694" i="27"/>
  <c r="J3694" i="27"/>
  <c r="K3694" i="27"/>
  <c r="L3694" i="27"/>
  <c r="M3694" i="27"/>
  <c r="N3694" i="27"/>
  <c r="O3694" i="27"/>
  <c r="P3694" i="27"/>
  <c r="Q3694" i="27"/>
  <c r="R3694" i="27"/>
  <c r="S3694" i="27"/>
  <c r="H3695" i="27"/>
  <c r="I3695" i="27"/>
  <c r="J3695" i="27"/>
  <c r="K3695" i="27"/>
  <c r="L3695" i="27"/>
  <c r="M3695" i="27"/>
  <c r="N3695" i="27"/>
  <c r="O3695" i="27"/>
  <c r="P3695" i="27"/>
  <c r="Q3695" i="27"/>
  <c r="R3695" i="27"/>
  <c r="S3695" i="27"/>
  <c r="H3696" i="27"/>
  <c r="I3696" i="27"/>
  <c r="J3696" i="27"/>
  <c r="K3696" i="27"/>
  <c r="L3696" i="27"/>
  <c r="M3696" i="27"/>
  <c r="N3696" i="27"/>
  <c r="O3696" i="27"/>
  <c r="P3696" i="27"/>
  <c r="Q3696" i="27"/>
  <c r="R3696" i="27"/>
  <c r="S3696" i="27"/>
  <c r="H3697" i="27"/>
  <c r="I3697" i="27"/>
  <c r="J3697" i="27"/>
  <c r="K3697" i="27"/>
  <c r="L3697" i="27"/>
  <c r="M3697" i="27"/>
  <c r="N3697" i="27"/>
  <c r="O3697" i="27"/>
  <c r="P3697" i="27"/>
  <c r="Q3697" i="27"/>
  <c r="R3697" i="27"/>
  <c r="S3697" i="27"/>
  <c r="H3698" i="27"/>
  <c r="I3698" i="27"/>
  <c r="J3698" i="27"/>
  <c r="K3698" i="27"/>
  <c r="L3698" i="27"/>
  <c r="M3698" i="27"/>
  <c r="N3698" i="27"/>
  <c r="O3698" i="27"/>
  <c r="P3698" i="27"/>
  <c r="Q3698" i="27"/>
  <c r="R3698" i="27"/>
  <c r="S3698" i="27"/>
  <c r="H3699" i="27"/>
  <c r="I3699" i="27"/>
  <c r="J3699" i="27"/>
  <c r="K3699" i="27"/>
  <c r="L3699" i="27"/>
  <c r="M3699" i="27"/>
  <c r="N3699" i="27"/>
  <c r="O3699" i="27"/>
  <c r="P3699" i="27"/>
  <c r="Q3699" i="27"/>
  <c r="R3699" i="27"/>
  <c r="S3699" i="27"/>
  <c r="H3700" i="27"/>
  <c r="I3700" i="27"/>
  <c r="J3700" i="27"/>
  <c r="K3700" i="27"/>
  <c r="L3700" i="27"/>
  <c r="M3700" i="27"/>
  <c r="N3700" i="27"/>
  <c r="O3700" i="27"/>
  <c r="P3700" i="27"/>
  <c r="Q3700" i="27"/>
  <c r="R3700" i="27"/>
  <c r="S3700" i="27"/>
  <c r="H3701" i="27"/>
  <c r="I3701" i="27"/>
  <c r="J3701" i="27"/>
  <c r="K3701" i="27"/>
  <c r="L3701" i="27"/>
  <c r="M3701" i="27"/>
  <c r="N3701" i="27"/>
  <c r="O3701" i="27"/>
  <c r="P3701" i="27"/>
  <c r="Q3701" i="27"/>
  <c r="R3701" i="27"/>
  <c r="S3701" i="27"/>
  <c r="H3702" i="27"/>
  <c r="I3702" i="27"/>
  <c r="J3702" i="27"/>
  <c r="K3702" i="27"/>
  <c r="L3702" i="27"/>
  <c r="M3702" i="27"/>
  <c r="N3702" i="27"/>
  <c r="O3702" i="27"/>
  <c r="P3702" i="27"/>
  <c r="Q3702" i="27"/>
  <c r="R3702" i="27"/>
  <c r="S3702" i="27"/>
  <c r="H3703" i="27"/>
  <c r="I3703" i="27"/>
  <c r="J3703" i="27"/>
  <c r="K3703" i="27"/>
  <c r="L3703" i="27"/>
  <c r="M3703" i="27"/>
  <c r="N3703" i="27"/>
  <c r="O3703" i="27"/>
  <c r="P3703" i="27"/>
  <c r="Q3703" i="27"/>
  <c r="R3703" i="27"/>
  <c r="S3703" i="27"/>
  <c r="H3704" i="27"/>
  <c r="I3704" i="27"/>
  <c r="J3704" i="27"/>
  <c r="K3704" i="27"/>
  <c r="L3704" i="27"/>
  <c r="M3704" i="27"/>
  <c r="N3704" i="27"/>
  <c r="O3704" i="27"/>
  <c r="P3704" i="27"/>
  <c r="Q3704" i="27"/>
  <c r="R3704" i="27"/>
  <c r="S3704" i="27"/>
  <c r="H3705" i="27"/>
  <c r="I3705" i="27"/>
  <c r="J3705" i="27"/>
  <c r="K3705" i="27"/>
  <c r="L3705" i="27"/>
  <c r="M3705" i="27"/>
  <c r="N3705" i="27"/>
  <c r="O3705" i="27"/>
  <c r="P3705" i="27"/>
  <c r="Q3705" i="27"/>
  <c r="R3705" i="27"/>
  <c r="S3705" i="27"/>
  <c r="H3706" i="27"/>
  <c r="I3706" i="27"/>
  <c r="J3706" i="27"/>
  <c r="K3706" i="27"/>
  <c r="L3706" i="27"/>
  <c r="M3706" i="27"/>
  <c r="N3706" i="27"/>
  <c r="O3706" i="27"/>
  <c r="P3706" i="27"/>
  <c r="Q3706" i="27"/>
  <c r="R3706" i="27"/>
  <c r="S3706" i="27"/>
  <c r="H3707" i="27"/>
  <c r="I3707" i="27"/>
  <c r="J3707" i="27"/>
  <c r="K3707" i="27"/>
  <c r="L3707" i="27"/>
  <c r="M3707" i="27"/>
  <c r="N3707" i="27"/>
  <c r="O3707" i="27"/>
  <c r="P3707" i="27"/>
  <c r="Q3707" i="27"/>
  <c r="R3707" i="27"/>
  <c r="S3707" i="27"/>
  <c r="H3708" i="27"/>
  <c r="I3708" i="27"/>
  <c r="J3708" i="27"/>
  <c r="K3708" i="27"/>
  <c r="L3708" i="27"/>
  <c r="M3708" i="27"/>
  <c r="N3708" i="27"/>
  <c r="O3708" i="27"/>
  <c r="P3708" i="27"/>
  <c r="Q3708" i="27"/>
  <c r="R3708" i="27"/>
  <c r="S3708" i="27"/>
  <c r="H3709" i="27"/>
  <c r="I3709" i="27"/>
  <c r="J3709" i="27"/>
  <c r="K3709" i="27"/>
  <c r="L3709" i="27"/>
  <c r="M3709" i="27"/>
  <c r="N3709" i="27"/>
  <c r="O3709" i="27"/>
  <c r="P3709" i="27"/>
  <c r="Q3709" i="27"/>
  <c r="R3709" i="27"/>
  <c r="S3709" i="27"/>
  <c r="H3710" i="27"/>
  <c r="I3710" i="27"/>
  <c r="J3710" i="27"/>
  <c r="K3710" i="27"/>
  <c r="L3710" i="27"/>
  <c r="M3710" i="27"/>
  <c r="N3710" i="27"/>
  <c r="O3710" i="27"/>
  <c r="P3710" i="27"/>
  <c r="Q3710" i="27"/>
  <c r="R3710" i="27"/>
  <c r="S3710" i="27"/>
  <c r="H3711" i="27"/>
  <c r="I3711" i="27"/>
  <c r="J3711" i="27"/>
  <c r="K3711" i="27"/>
  <c r="L3711" i="27"/>
  <c r="M3711" i="27"/>
  <c r="N3711" i="27"/>
  <c r="O3711" i="27"/>
  <c r="P3711" i="27"/>
  <c r="Q3711" i="27"/>
  <c r="R3711" i="27"/>
  <c r="S3711" i="27"/>
  <c r="H3712" i="27"/>
  <c r="I3712" i="27"/>
  <c r="J3712" i="27"/>
  <c r="K3712" i="27"/>
  <c r="L3712" i="27"/>
  <c r="M3712" i="27"/>
  <c r="N3712" i="27"/>
  <c r="O3712" i="27"/>
  <c r="P3712" i="27"/>
  <c r="Q3712" i="27"/>
  <c r="R3712" i="27"/>
  <c r="S3712" i="27"/>
  <c r="H3713" i="27"/>
  <c r="I3713" i="27"/>
  <c r="J3713" i="27"/>
  <c r="K3713" i="27"/>
  <c r="L3713" i="27"/>
  <c r="M3713" i="27"/>
  <c r="N3713" i="27"/>
  <c r="O3713" i="27"/>
  <c r="P3713" i="27"/>
  <c r="Q3713" i="27"/>
  <c r="R3713" i="27"/>
  <c r="S3713" i="27"/>
  <c r="H3714" i="27"/>
  <c r="I3714" i="27"/>
  <c r="J3714" i="27"/>
  <c r="K3714" i="27"/>
  <c r="L3714" i="27"/>
  <c r="M3714" i="27"/>
  <c r="N3714" i="27"/>
  <c r="O3714" i="27"/>
  <c r="P3714" i="27"/>
  <c r="Q3714" i="27"/>
  <c r="R3714" i="27"/>
  <c r="S3714" i="27"/>
  <c r="H3715" i="27"/>
  <c r="I3715" i="27"/>
  <c r="J3715" i="27"/>
  <c r="K3715" i="27"/>
  <c r="L3715" i="27"/>
  <c r="M3715" i="27"/>
  <c r="N3715" i="27"/>
  <c r="O3715" i="27"/>
  <c r="P3715" i="27"/>
  <c r="Q3715" i="27"/>
  <c r="R3715" i="27"/>
  <c r="S3715" i="27"/>
  <c r="H3716" i="27"/>
  <c r="I3716" i="27"/>
  <c r="J3716" i="27"/>
  <c r="K3716" i="27"/>
  <c r="L3716" i="27"/>
  <c r="M3716" i="27"/>
  <c r="N3716" i="27"/>
  <c r="O3716" i="27"/>
  <c r="P3716" i="27"/>
  <c r="Q3716" i="27"/>
  <c r="R3716" i="27"/>
  <c r="S3716" i="27"/>
  <c r="H3717" i="27"/>
  <c r="I3717" i="27"/>
  <c r="J3717" i="27"/>
  <c r="K3717" i="27"/>
  <c r="L3717" i="27"/>
  <c r="M3717" i="27"/>
  <c r="N3717" i="27"/>
  <c r="O3717" i="27"/>
  <c r="P3717" i="27"/>
  <c r="Q3717" i="27"/>
  <c r="R3717" i="27"/>
  <c r="S3717" i="27"/>
  <c r="H3718" i="27"/>
  <c r="I3718" i="27"/>
  <c r="J3718" i="27"/>
  <c r="K3718" i="27"/>
  <c r="L3718" i="27"/>
  <c r="M3718" i="27"/>
  <c r="N3718" i="27"/>
  <c r="O3718" i="27"/>
  <c r="P3718" i="27"/>
  <c r="Q3718" i="27"/>
  <c r="R3718" i="27"/>
  <c r="S3718" i="27"/>
  <c r="H3719" i="27"/>
  <c r="I3719" i="27"/>
  <c r="J3719" i="27"/>
  <c r="K3719" i="27"/>
  <c r="L3719" i="27"/>
  <c r="M3719" i="27"/>
  <c r="N3719" i="27"/>
  <c r="O3719" i="27"/>
  <c r="P3719" i="27"/>
  <c r="Q3719" i="27"/>
  <c r="R3719" i="27"/>
  <c r="S3719" i="27"/>
  <c r="H3720" i="27"/>
  <c r="I3720" i="27"/>
  <c r="J3720" i="27"/>
  <c r="K3720" i="27"/>
  <c r="L3720" i="27"/>
  <c r="M3720" i="27"/>
  <c r="N3720" i="27"/>
  <c r="O3720" i="27"/>
  <c r="P3720" i="27"/>
  <c r="Q3720" i="27"/>
  <c r="R3720" i="27"/>
  <c r="S3720" i="27"/>
  <c r="H3721" i="27"/>
  <c r="I3721" i="27"/>
  <c r="J3721" i="27"/>
  <c r="K3721" i="27"/>
  <c r="L3721" i="27"/>
  <c r="M3721" i="27"/>
  <c r="N3721" i="27"/>
  <c r="O3721" i="27"/>
  <c r="P3721" i="27"/>
  <c r="Q3721" i="27"/>
  <c r="R3721" i="27"/>
  <c r="S3721" i="27"/>
  <c r="H3722" i="27"/>
  <c r="I3722" i="27"/>
  <c r="J3722" i="27"/>
  <c r="K3722" i="27"/>
  <c r="L3722" i="27"/>
  <c r="M3722" i="27"/>
  <c r="N3722" i="27"/>
  <c r="O3722" i="27"/>
  <c r="P3722" i="27"/>
  <c r="Q3722" i="27"/>
  <c r="R3722" i="27"/>
  <c r="S3722" i="27"/>
  <c r="H3723" i="27"/>
  <c r="I3723" i="27"/>
  <c r="J3723" i="27"/>
  <c r="K3723" i="27"/>
  <c r="L3723" i="27"/>
  <c r="M3723" i="27"/>
  <c r="N3723" i="27"/>
  <c r="O3723" i="27"/>
  <c r="P3723" i="27"/>
  <c r="Q3723" i="27"/>
  <c r="R3723" i="27"/>
  <c r="S3723" i="27"/>
  <c r="H3724" i="27"/>
  <c r="I3724" i="27"/>
  <c r="J3724" i="27"/>
  <c r="K3724" i="27"/>
  <c r="L3724" i="27"/>
  <c r="M3724" i="27"/>
  <c r="N3724" i="27"/>
  <c r="O3724" i="27"/>
  <c r="P3724" i="27"/>
  <c r="Q3724" i="27"/>
  <c r="R3724" i="27"/>
  <c r="S3724" i="27"/>
  <c r="H3725" i="27"/>
  <c r="I3725" i="27"/>
  <c r="J3725" i="27"/>
  <c r="K3725" i="27"/>
  <c r="L3725" i="27"/>
  <c r="M3725" i="27"/>
  <c r="N3725" i="27"/>
  <c r="O3725" i="27"/>
  <c r="P3725" i="27"/>
  <c r="Q3725" i="27"/>
  <c r="R3725" i="27"/>
  <c r="S3725" i="27"/>
  <c r="H3726" i="27"/>
  <c r="I3726" i="27"/>
  <c r="J3726" i="27"/>
  <c r="K3726" i="27"/>
  <c r="L3726" i="27"/>
  <c r="M3726" i="27"/>
  <c r="N3726" i="27"/>
  <c r="O3726" i="27"/>
  <c r="P3726" i="27"/>
  <c r="Q3726" i="27"/>
  <c r="R3726" i="27"/>
  <c r="S3726" i="27"/>
  <c r="H3727" i="27"/>
  <c r="I3727" i="27"/>
  <c r="J3727" i="27"/>
  <c r="K3727" i="27"/>
  <c r="L3727" i="27"/>
  <c r="M3727" i="27"/>
  <c r="N3727" i="27"/>
  <c r="O3727" i="27"/>
  <c r="P3727" i="27"/>
  <c r="Q3727" i="27"/>
  <c r="R3727" i="27"/>
  <c r="S3727" i="27"/>
  <c r="H3728" i="27"/>
  <c r="I3728" i="27"/>
  <c r="J3728" i="27"/>
  <c r="K3728" i="27"/>
  <c r="L3728" i="27"/>
  <c r="M3728" i="27"/>
  <c r="N3728" i="27"/>
  <c r="O3728" i="27"/>
  <c r="P3728" i="27"/>
  <c r="Q3728" i="27"/>
  <c r="R3728" i="27"/>
  <c r="S3728" i="27"/>
  <c r="H3729" i="27"/>
  <c r="I3729" i="27"/>
  <c r="J3729" i="27"/>
  <c r="K3729" i="27"/>
  <c r="L3729" i="27"/>
  <c r="M3729" i="27"/>
  <c r="N3729" i="27"/>
  <c r="O3729" i="27"/>
  <c r="P3729" i="27"/>
  <c r="Q3729" i="27"/>
  <c r="R3729" i="27"/>
  <c r="S3729" i="27"/>
  <c r="H3730" i="27"/>
  <c r="I3730" i="27"/>
  <c r="J3730" i="27"/>
  <c r="K3730" i="27"/>
  <c r="L3730" i="27"/>
  <c r="M3730" i="27"/>
  <c r="N3730" i="27"/>
  <c r="O3730" i="27"/>
  <c r="P3730" i="27"/>
  <c r="Q3730" i="27"/>
  <c r="R3730" i="27"/>
  <c r="S3730" i="27"/>
  <c r="H3731" i="27"/>
  <c r="I3731" i="27"/>
  <c r="J3731" i="27"/>
  <c r="K3731" i="27"/>
  <c r="L3731" i="27"/>
  <c r="M3731" i="27"/>
  <c r="N3731" i="27"/>
  <c r="O3731" i="27"/>
  <c r="P3731" i="27"/>
  <c r="Q3731" i="27"/>
  <c r="R3731" i="27"/>
  <c r="S3731" i="27"/>
  <c r="H3732" i="27"/>
  <c r="I3732" i="27"/>
  <c r="J3732" i="27"/>
  <c r="K3732" i="27"/>
  <c r="L3732" i="27"/>
  <c r="M3732" i="27"/>
  <c r="N3732" i="27"/>
  <c r="O3732" i="27"/>
  <c r="P3732" i="27"/>
  <c r="Q3732" i="27"/>
  <c r="R3732" i="27"/>
  <c r="S3732" i="27"/>
  <c r="H3733" i="27"/>
  <c r="I3733" i="27"/>
  <c r="J3733" i="27"/>
  <c r="K3733" i="27"/>
  <c r="L3733" i="27"/>
  <c r="M3733" i="27"/>
  <c r="N3733" i="27"/>
  <c r="O3733" i="27"/>
  <c r="P3733" i="27"/>
  <c r="Q3733" i="27"/>
  <c r="R3733" i="27"/>
  <c r="S3733" i="27"/>
  <c r="H3734" i="27"/>
  <c r="I3734" i="27"/>
  <c r="J3734" i="27"/>
  <c r="K3734" i="27"/>
  <c r="L3734" i="27"/>
  <c r="M3734" i="27"/>
  <c r="N3734" i="27"/>
  <c r="O3734" i="27"/>
  <c r="P3734" i="27"/>
  <c r="Q3734" i="27"/>
  <c r="R3734" i="27"/>
  <c r="S3734" i="27"/>
  <c r="H3735" i="27"/>
  <c r="I3735" i="27"/>
  <c r="J3735" i="27"/>
  <c r="K3735" i="27"/>
  <c r="L3735" i="27"/>
  <c r="M3735" i="27"/>
  <c r="N3735" i="27"/>
  <c r="O3735" i="27"/>
  <c r="P3735" i="27"/>
  <c r="Q3735" i="27"/>
  <c r="R3735" i="27"/>
  <c r="S3735" i="27"/>
  <c r="H3736" i="27"/>
  <c r="I3736" i="27"/>
  <c r="J3736" i="27"/>
  <c r="K3736" i="27"/>
  <c r="L3736" i="27"/>
  <c r="M3736" i="27"/>
  <c r="N3736" i="27"/>
  <c r="O3736" i="27"/>
  <c r="P3736" i="27"/>
  <c r="Q3736" i="27"/>
  <c r="R3736" i="27"/>
  <c r="S3736" i="27"/>
  <c r="H3737" i="27"/>
  <c r="I3737" i="27"/>
  <c r="J3737" i="27"/>
  <c r="K3737" i="27"/>
  <c r="L3737" i="27"/>
  <c r="M3737" i="27"/>
  <c r="N3737" i="27"/>
  <c r="O3737" i="27"/>
  <c r="P3737" i="27"/>
  <c r="Q3737" i="27"/>
  <c r="R3737" i="27"/>
  <c r="S3737" i="27"/>
  <c r="H3738" i="27"/>
  <c r="I3738" i="27"/>
  <c r="J3738" i="27"/>
  <c r="K3738" i="27"/>
  <c r="L3738" i="27"/>
  <c r="M3738" i="27"/>
  <c r="N3738" i="27"/>
  <c r="O3738" i="27"/>
  <c r="P3738" i="27"/>
  <c r="Q3738" i="27"/>
  <c r="R3738" i="27"/>
  <c r="S3738" i="27"/>
  <c r="H3739" i="27"/>
  <c r="I3739" i="27"/>
  <c r="J3739" i="27"/>
  <c r="K3739" i="27"/>
  <c r="L3739" i="27"/>
  <c r="M3739" i="27"/>
  <c r="N3739" i="27"/>
  <c r="O3739" i="27"/>
  <c r="P3739" i="27"/>
  <c r="Q3739" i="27"/>
  <c r="R3739" i="27"/>
  <c r="S3739" i="27"/>
  <c r="H3740" i="27"/>
  <c r="I3740" i="27"/>
  <c r="J3740" i="27"/>
  <c r="K3740" i="27"/>
  <c r="L3740" i="27"/>
  <c r="M3740" i="27"/>
  <c r="N3740" i="27"/>
  <c r="O3740" i="27"/>
  <c r="P3740" i="27"/>
  <c r="Q3740" i="27"/>
  <c r="R3740" i="27"/>
  <c r="S3740" i="27"/>
  <c r="H3741" i="27"/>
  <c r="I3741" i="27"/>
  <c r="J3741" i="27"/>
  <c r="K3741" i="27"/>
  <c r="L3741" i="27"/>
  <c r="M3741" i="27"/>
  <c r="N3741" i="27"/>
  <c r="O3741" i="27"/>
  <c r="P3741" i="27"/>
  <c r="Q3741" i="27"/>
  <c r="R3741" i="27"/>
  <c r="S3741" i="27"/>
  <c r="H3742" i="27"/>
  <c r="I3742" i="27"/>
  <c r="J3742" i="27"/>
  <c r="K3742" i="27"/>
  <c r="L3742" i="27"/>
  <c r="M3742" i="27"/>
  <c r="N3742" i="27"/>
  <c r="O3742" i="27"/>
  <c r="P3742" i="27"/>
  <c r="Q3742" i="27"/>
  <c r="R3742" i="27"/>
  <c r="S3742" i="27"/>
  <c r="H3743" i="27"/>
  <c r="I3743" i="27"/>
  <c r="J3743" i="27"/>
  <c r="K3743" i="27"/>
  <c r="L3743" i="27"/>
  <c r="M3743" i="27"/>
  <c r="N3743" i="27"/>
  <c r="O3743" i="27"/>
  <c r="P3743" i="27"/>
  <c r="Q3743" i="27"/>
  <c r="R3743" i="27"/>
  <c r="S3743" i="27"/>
  <c r="H3744" i="27"/>
  <c r="I3744" i="27"/>
  <c r="J3744" i="27"/>
  <c r="K3744" i="27"/>
  <c r="L3744" i="27"/>
  <c r="M3744" i="27"/>
  <c r="N3744" i="27"/>
  <c r="O3744" i="27"/>
  <c r="P3744" i="27"/>
  <c r="Q3744" i="27"/>
  <c r="R3744" i="27"/>
  <c r="S3744" i="27"/>
  <c r="H3745" i="27"/>
  <c r="I3745" i="27"/>
  <c r="J3745" i="27"/>
  <c r="K3745" i="27"/>
  <c r="L3745" i="27"/>
  <c r="M3745" i="27"/>
  <c r="N3745" i="27"/>
  <c r="O3745" i="27"/>
  <c r="P3745" i="27"/>
  <c r="Q3745" i="27"/>
  <c r="R3745" i="27"/>
  <c r="S3745" i="27"/>
  <c r="H3746" i="27"/>
  <c r="I3746" i="27"/>
  <c r="J3746" i="27"/>
  <c r="K3746" i="27"/>
  <c r="L3746" i="27"/>
  <c r="M3746" i="27"/>
  <c r="N3746" i="27"/>
  <c r="O3746" i="27"/>
  <c r="P3746" i="27"/>
  <c r="Q3746" i="27"/>
  <c r="R3746" i="27"/>
  <c r="S3746" i="27"/>
  <c r="H3747" i="27"/>
  <c r="I3747" i="27"/>
  <c r="J3747" i="27"/>
  <c r="K3747" i="27"/>
  <c r="L3747" i="27"/>
  <c r="M3747" i="27"/>
  <c r="N3747" i="27"/>
  <c r="O3747" i="27"/>
  <c r="P3747" i="27"/>
  <c r="Q3747" i="27"/>
  <c r="R3747" i="27"/>
  <c r="S3747" i="27"/>
  <c r="H3748" i="27"/>
  <c r="I3748" i="27"/>
  <c r="J3748" i="27"/>
  <c r="K3748" i="27"/>
  <c r="L3748" i="27"/>
  <c r="M3748" i="27"/>
  <c r="N3748" i="27"/>
  <c r="O3748" i="27"/>
  <c r="P3748" i="27"/>
  <c r="Q3748" i="27"/>
  <c r="R3748" i="27"/>
  <c r="S3748" i="27"/>
  <c r="H3749" i="27"/>
  <c r="I3749" i="27"/>
  <c r="J3749" i="27"/>
  <c r="K3749" i="27"/>
  <c r="L3749" i="27"/>
  <c r="M3749" i="27"/>
  <c r="N3749" i="27"/>
  <c r="O3749" i="27"/>
  <c r="P3749" i="27"/>
  <c r="Q3749" i="27"/>
  <c r="R3749" i="27"/>
  <c r="S3749" i="27"/>
  <c r="H3750" i="27"/>
  <c r="I3750" i="27"/>
  <c r="J3750" i="27"/>
  <c r="K3750" i="27"/>
  <c r="L3750" i="27"/>
  <c r="M3750" i="27"/>
  <c r="N3750" i="27"/>
  <c r="O3750" i="27"/>
  <c r="P3750" i="27"/>
  <c r="Q3750" i="27"/>
  <c r="R3750" i="27"/>
  <c r="S3750" i="27"/>
  <c r="H3751" i="27"/>
  <c r="I3751" i="27"/>
  <c r="J3751" i="27"/>
  <c r="K3751" i="27"/>
  <c r="L3751" i="27"/>
  <c r="M3751" i="27"/>
  <c r="N3751" i="27"/>
  <c r="O3751" i="27"/>
  <c r="P3751" i="27"/>
  <c r="Q3751" i="27"/>
  <c r="R3751" i="27"/>
  <c r="S3751" i="27"/>
  <c r="H3752" i="27"/>
  <c r="I3752" i="27"/>
  <c r="J3752" i="27"/>
  <c r="K3752" i="27"/>
  <c r="L3752" i="27"/>
  <c r="M3752" i="27"/>
  <c r="N3752" i="27"/>
  <c r="O3752" i="27"/>
  <c r="P3752" i="27"/>
  <c r="Q3752" i="27"/>
  <c r="R3752" i="27"/>
  <c r="S3752" i="27"/>
  <c r="H3753" i="27"/>
  <c r="I3753" i="27"/>
  <c r="J3753" i="27"/>
  <c r="K3753" i="27"/>
  <c r="L3753" i="27"/>
  <c r="M3753" i="27"/>
  <c r="N3753" i="27"/>
  <c r="O3753" i="27"/>
  <c r="P3753" i="27"/>
  <c r="Q3753" i="27"/>
  <c r="R3753" i="27"/>
  <c r="S3753" i="27"/>
  <c r="H3754" i="27"/>
  <c r="I3754" i="27"/>
  <c r="J3754" i="27"/>
  <c r="K3754" i="27"/>
  <c r="L3754" i="27"/>
  <c r="M3754" i="27"/>
  <c r="N3754" i="27"/>
  <c r="O3754" i="27"/>
  <c r="P3754" i="27"/>
  <c r="Q3754" i="27"/>
  <c r="R3754" i="27"/>
  <c r="S3754" i="27"/>
  <c r="H3755" i="27"/>
  <c r="I3755" i="27"/>
  <c r="J3755" i="27"/>
  <c r="K3755" i="27"/>
  <c r="L3755" i="27"/>
  <c r="M3755" i="27"/>
  <c r="N3755" i="27"/>
  <c r="O3755" i="27"/>
  <c r="P3755" i="27"/>
  <c r="Q3755" i="27"/>
  <c r="R3755" i="27"/>
  <c r="S3755" i="27"/>
  <c r="H3756" i="27"/>
  <c r="I3756" i="27"/>
  <c r="J3756" i="27"/>
  <c r="K3756" i="27"/>
  <c r="L3756" i="27"/>
  <c r="M3756" i="27"/>
  <c r="N3756" i="27"/>
  <c r="O3756" i="27"/>
  <c r="P3756" i="27"/>
  <c r="Q3756" i="27"/>
  <c r="R3756" i="27"/>
  <c r="S3756" i="27"/>
  <c r="H3757" i="27"/>
  <c r="I3757" i="27"/>
  <c r="J3757" i="27"/>
  <c r="K3757" i="27"/>
  <c r="L3757" i="27"/>
  <c r="M3757" i="27"/>
  <c r="N3757" i="27"/>
  <c r="O3757" i="27"/>
  <c r="P3757" i="27"/>
  <c r="Q3757" i="27"/>
  <c r="R3757" i="27"/>
  <c r="S3757" i="27"/>
  <c r="H3758" i="27"/>
  <c r="I3758" i="27"/>
  <c r="J3758" i="27"/>
  <c r="K3758" i="27"/>
  <c r="L3758" i="27"/>
  <c r="M3758" i="27"/>
  <c r="N3758" i="27"/>
  <c r="O3758" i="27"/>
  <c r="P3758" i="27"/>
  <c r="Q3758" i="27"/>
  <c r="R3758" i="27"/>
  <c r="S3758" i="27"/>
  <c r="H3759" i="27"/>
  <c r="I3759" i="27"/>
  <c r="J3759" i="27"/>
  <c r="K3759" i="27"/>
  <c r="L3759" i="27"/>
  <c r="M3759" i="27"/>
  <c r="N3759" i="27"/>
  <c r="O3759" i="27"/>
  <c r="P3759" i="27"/>
  <c r="Q3759" i="27"/>
  <c r="R3759" i="27"/>
  <c r="S3759" i="27"/>
  <c r="H3760" i="27"/>
  <c r="I3760" i="27"/>
  <c r="J3760" i="27"/>
  <c r="K3760" i="27"/>
  <c r="L3760" i="27"/>
  <c r="M3760" i="27"/>
  <c r="N3760" i="27"/>
  <c r="O3760" i="27"/>
  <c r="P3760" i="27"/>
  <c r="Q3760" i="27"/>
  <c r="R3760" i="27"/>
  <c r="S3760" i="27"/>
  <c r="H3761" i="27"/>
  <c r="I3761" i="27"/>
  <c r="J3761" i="27"/>
  <c r="K3761" i="27"/>
  <c r="L3761" i="27"/>
  <c r="M3761" i="27"/>
  <c r="N3761" i="27"/>
  <c r="O3761" i="27"/>
  <c r="P3761" i="27"/>
  <c r="Q3761" i="27"/>
  <c r="R3761" i="27"/>
  <c r="S3761" i="27"/>
  <c r="H3762" i="27"/>
  <c r="I3762" i="27"/>
  <c r="J3762" i="27"/>
  <c r="K3762" i="27"/>
  <c r="L3762" i="27"/>
  <c r="M3762" i="27"/>
  <c r="N3762" i="27"/>
  <c r="O3762" i="27"/>
  <c r="P3762" i="27"/>
  <c r="Q3762" i="27"/>
  <c r="R3762" i="27"/>
  <c r="S3762" i="27"/>
  <c r="H3763" i="27"/>
  <c r="I3763" i="27"/>
  <c r="J3763" i="27"/>
  <c r="K3763" i="27"/>
  <c r="L3763" i="27"/>
  <c r="M3763" i="27"/>
  <c r="N3763" i="27"/>
  <c r="O3763" i="27"/>
  <c r="P3763" i="27"/>
  <c r="Q3763" i="27"/>
  <c r="R3763" i="27"/>
  <c r="S3763" i="27"/>
  <c r="H3764" i="27"/>
  <c r="I3764" i="27"/>
  <c r="J3764" i="27"/>
  <c r="K3764" i="27"/>
  <c r="L3764" i="27"/>
  <c r="M3764" i="27"/>
  <c r="N3764" i="27"/>
  <c r="O3764" i="27"/>
  <c r="P3764" i="27"/>
  <c r="Q3764" i="27"/>
  <c r="R3764" i="27"/>
  <c r="S3764" i="27"/>
  <c r="H3765" i="27"/>
  <c r="I3765" i="27"/>
  <c r="J3765" i="27"/>
  <c r="K3765" i="27"/>
  <c r="L3765" i="27"/>
  <c r="M3765" i="27"/>
  <c r="N3765" i="27"/>
  <c r="O3765" i="27"/>
  <c r="P3765" i="27"/>
  <c r="Q3765" i="27"/>
  <c r="R3765" i="27"/>
  <c r="S3765" i="27"/>
  <c r="H3766" i="27"/>
  <c r="I3766" i="27"/>
  <c r="J3766" i="27"/>
  <c r="K3766" i="27"/>
  <c r="L3766" i="27"/>
  <c r="M3766" i="27"/>
  <c r="N3766" i="27"/>
  <c r="O3766" i="27"/>
  <c r="P3766" i="27"/>
  <c r="Q3766" i="27"/>
  <c r="R3766" i="27"/>
  <c r="S3766" i="27"/>
  <c r="H3767" i="27"/>
  <c r="I3767" i="27"/>
  <c r="J3767" i="27"/>
  <c r="K3767" i="27"/>
  <c r="L3767" i="27"/>
  <c r="M3767" i="27"/>
  <c r="N3767" i="27"/>
  <c r="O3767" i="27"/>
  <c r="P3767" i="27"/>
  <c r="Q3767" i="27"/>
  <c r="R3767" i="27"/>
  <c r="S3767" i="27"/>
  <c r="H3768" i="27"/>
  <c r="I3768" i="27"/>
  <c r="J3768" i="27"/>
  <c r="K3768" i="27"/>
  <c r="L3768" i="27"/>
  <c r="M3768" i="27"/>
  <c r="N3768" i="27"/>
  <c r="O3768" i="27"/>
  <c r="P3768" i="27"/>
  <c r="Q3768" i="27"/>
  <c r="R3768" i="27"/>
  <c r="S3768" i="27"/>
  <c r="H3769" i="27"/>
  <c r="I3769" i="27"/>
  <c r="J3769" i="27"/>
  <c r="K3769" i="27"/>
  <c r="L3769" i="27"/>
  <c r="M3769" i="27"/>
  <c r="N3769" i="27"/>
  <c r="O3769" i="27"/>
  <c r="P3769" i="27"/>
  <c r="Q3769" i="27"/>
  <c r="R3769" i="27"/>
  <c r="S3769" i="27"/>
  <c r="H3770" i="27"/>
  <c r="I3770" i="27"/>
  <c r="J3770" i="27"/>
  <c r="K3770" i="27"/>
  <c r="L3770" i="27"/>
  <c r="M3770" i="27"/>
  <c r="N3770" i="27"/>
  <c r="O3770" i="27"/>
  <c r="P3770" i="27"/>
  <c r="Q3770" i="27"/>
  <c r="R3770" i="27"/>
  <c r="S3770" i="27"/>
  <c r="H3771" i="27"/>
  <c r="I3771" i="27"/>
  <c r="J3771" i="27"/>
  <c r="K3771" i="27"/>
  <c r="L3771" i="27"/>
  <c r="M3771" i="27"/>
  <c r="N3771" i="27"/>
  <c r="O3771" i="27"/>
  <c r="P3771" i="27"/>
  <c r="Q3771" i="27"/>
  <c r="R3771" i="27"/>
  <c r="S3771" i="27"/>
  <c r="H3772" i="27"/>
  <c r="I3772" i="27"/>
  <c r="J3772" i="27"/>
  <c r="K3772" i="27"/>
  <c r="L3772" i="27"/>
  <c r="M3772" i="27"/>
  <c r="N3772" i="27"/>
  <c r="O3772" i="27"/>
  <c r="P3772" i="27"/>
  <c r="Q3772" i="27"/>
  <c r="R3772" i="27"/>
  <c r="S3772" i="27"/>
  <c r="H3773" i="27"/>
  <c r="I3773" i="27"/>
  <c r="J3773" i="27"/>
  <c r="K3773" i="27"/>
  <c r="L3773" i="27"/>
  <c r="M3773" i="27"/>
  <c r="N3773" i="27"/>
  <c r="O3773" i="27"/>
  <c r="P3773" i="27"/>
  <c r="Q3773" i="27"/>
  <c r="R3773" i="27"/>
  <c r="S3773" i="27"/>
  <c r="H3774" i="27"/>
  <c r="I3774" i="27"/>
  <c r="J3774" i="27"/>
  <c r="K3774" i="27"/>
  <c r="L3774" i="27"/>
  <c r="M3774" i="27"/>
  <c r="N3774" i="27"/>
  <c r="O3774" i="27"/>
  <c r="P3774" i="27"/>
  <c r="Q3774" i="27"/>
  <c r="R3774" i="27"/>
  <c r="S3774" i="27"/>
  <c r="H3775" i="27"/>
  <c r="I3775" i="27"/>
  <c r="J3775" i="27"/>
  <c r="K3775" i="27"/>
  <c r="L3775" i="27"/>
  <c r="M3775" i="27"/>
  <c r="N3775" i="27"/>
  <c r="O3775" i="27"/>
  <c r="P3775" i="27"/>
  <c r="Q3775" i="27"/>
  <c r="R3775" i="27"/>
  <c r="S3775" i="27"/>
  <c r="H3776" i="27"/>
  <c r="I3776" i="27"/>
  <c r="J3776" i="27"/>
  <c r="K3776" i="27"/>
  <c r="L3776" i="27"/>
  <c r="M3776" i="27"/>
  <c r="N3776" i="27"/>
  <c r="O3776" i="27"/>
  <c r="P3776" i="27"/>
  <c r="Q3776" i="27"/>
  <c r="R3776" i="27"/>
  <c r="S3776" i="27"/>
  <c r="H3777" i="27"/>
  <c r="I3777" i="27"/>
  <c r="J3777" i="27"/>
  <c r="K3777" i="27"/>
  <c r="L3777" i="27"/>
  <c r="M3777" i="27"/>
  <c r="N3777" i="27"/>
  <c r="O3777" i="27"/>
  <c r="P3777" i="27"/>
  <c r="Q3777" i="27"/>
  <c r="R3777" i="27"/>
  <c r="S3777" i="27"/>
  <c r="H3778" i="27"/>
  <c r="I3778" i="27"/>
  <c r="J3778" i="27"/>
  <c r="K3778" i="27"/>
  <c r="L3778" i="27"/>
  <c r="M3778" i="27"/>
  <c r="N3778" i="27"/>
  <c r="O3778" i="27"/>
  <c r="P3778" i="27"/>
  <c r="Q3778" i="27"/>
  <c r="R3778" i="27"/>
  <c r="S3778" i="27"/>
  <c r="H3779" i="27"/>
  <c r="I3779" i="27"/>
  <c r="J3779" i="27"/>
  <c r="K3779" i="27"/>
  <c r="L3779" i="27"/>
  <c r="M3779" i="27"/>
  <c r="N3779" i="27"/>
  <c r="O3779" i="27"/>
  <c r="P3779" i="27"/>
  <c r="Q3779" i="27"/>
  <c r="R3779" i="27"/>
  <c r="S3779" i="27"/>
  <c r="H3780" i="27"/>
  <c r="I3780" i="27"/>
  <c r="J3780" i="27"/>
  <c r="K3780" i="27"/>
  <c r="L3780" i="27"/>
  <c r="M3780" i="27"/>
  <c r="N3780" i="27"/>
  <c r="O3780" i="27"/>
  <c r="P3780" i="27"/>
  <c r="Q3780" i="27"/>
  <c r="R3780" i="27"/>
  <c r="S3780" i="27"/>
  <c r="H3781" i="27"/>
  <c r="I3781" i="27"/>
  <c r="J3781" i="27"/>
  <c r="K3781" i="27"/>
  <c r="L3781" i="27"/>
  <c r="M3781" i="27"/>
  <c r="N3781" i="27"/>
  <c r="O3781" i="27"/>
  <c r="P3781" i="27"/>
  <c r="Q3781" i="27"/>
  <c r="R3781" i="27"/>
  <c r="S3781" i="27"/>
  <c r="H3782" i="27"/>
  <c r="I3782" i="27"/>
  <c r="J3782" i="27"/>
  <c r="K3782" i="27"/>
  <c r="L3782" i="27"/>
  <c r="M3782" i="27"/>
  <c r="N3782" i="27"/>
  <c r="O3782" i="27"/>
  <c r="P3782" i="27"/>
  <c r="Q3782" i="27"/>
  <c r="R3782" i="27"/>
  <c r="S3782" i="27"/>
  <c r="H3783" i="27"/>
  <c r="I3783" i="27"/>
  <c r="J3783" i="27"/>
  <c r="K3783" i="27"/>
  <c r="L3783" i="27"/>
  <c r="M3783" i="27"/>
  <c r="N3783" i="27"/>
  <c r="O3783" i="27"/>
  <c r="P3783" i="27"/>
  <c r="Q3783" i="27"/>
  <c r="R3783" i="27"/>
  <c r="S3783" i="27"/>
  <c r="H3784" i="27"/>
  <c r="I3784" i="27"/>
  <c r="J3784" i="27"/>
  <c r="K3784" i="27"/>
  <c r="L3784" i="27"/>
  <c r="M3784" i="27"/>
  <c r="N3784" i="27"/>
  <c r="O3784" i="27"/>
  <c r="P3784" i="27"/>
  <c r="Q3784" i="27"/>
  <c r="R3784" i="27"/>
  <c r="S3784" i="27"/>
  <c r="H3785" i="27"/>
  <c r="I3785" i="27"/>
  <c r="J3785" i="27"/>
  <c r="K3785" i="27"/>
  <c r="L3785" i="27"/>
  <c r="M3785" i="27"/>
  <c r="N3785" i="27"/>
  <c r="O3785" i="27"/>
  <c r="P3785" i="27"/>
  <c r="Q3785" i="27"/>
  <c r="R3785" i="27"/>
  <c r="S3785" i="27"/>
  <c r="H3786" i="27"/>
  <c r="I3786" i="27"/>
  <c r="J3786" i="27"/>
  <c r="K3786" i="27"/>
  <c r="L3786" i="27"/>
  <c r="M3786" i="27"/>
  <c r="N3786" i="27"/>
  <c r="O3786" i="27"/>
  <c r="P3786" i="27"/>
  <c r="Q3786" i="27"/>
  <c r="R3786" i="27"/>
  <c r="S3786" i="27"/>
  <c r="H3787" i="27"/>
  <c r="I3787" i="27"/>
  <c r="J3787" i="27"/>
  <c r="K3787" i="27"/>
  <c r="L3787" i="27"/>
  <c r="M3787" i="27"/>
  <c r="N3787" i="27"/>
  <c r="O3787" i="27"/>
  <c r="P3787" i="27"/>
  <c r="Q3787" i="27"/>
  <c r="R3787" i="27"/>
  <c r="S3787" i="27"/>
  <c r="H3788" i="27"/>
  <c r="I3788" i="27"/>
  <c r="J3788" i="27"/>
  <c r="K3788" i="27"/>
  <c r="L3788" i="27"/>
  <c r="M3788" i="27"/>
  <c r="N3788" i="27"/>
  <c r="O3788" i="27"/>
  <c r="P3788" i="27"/>
  <c r="Q3788" i="27"/>
  <c r="R3788" i="27"/>
  <c r="S3788" i="27"/>
  <c r="H3789" i="27"/>
  <c r="I3789" i="27"/>
  <c r="J3789" i="27"/>
  <c r="K3789" i="27"/>
  <c r="L3789" i="27"/>
  <c r="M3789" i="27"/>
  <c r="N3789" i="27"/>
  <c r="O3789" i="27"/>
  <c r="P3789" i="27"/>
  <c r="Q3789" i="27"/>
  <c r="R3789" i="27"/>
  <c r="S3789" i="27"/>
  <c r="H3790" i="27"/>
  <c r="I3790" i="27"/>
  <c r="J3790" i="27"/>
  <c r="K3790" i="27"/>
  <c r="L3790" i="27"/>
  <c r="M3790" i="27"/>
  <c r="N3790" i="27"/>
  <c r="O3790" i="27"/>
  <c r="P3790" i="27"/>
  <c r="Q3790" i="27"/>
  <c r="R3790" i="27"/>
  <c r="S3790" i="27"/>
  <c r="H3791" i="27"/>
  <c r="I3791" i="27"/>
  <c r="J3791" i="27"/>
  <c r="K3791" i="27"/>
  <c r="L3791" i="27"/>
  <c r="M3791" i="27"/>
  <c r="N3791" i="27"/>
  <c r="O3791" i="27"/>
  <c r="P3791" i="27"/>
  <c r="Q3791" i="27"/>
  <c r="R3791" i="27"/>
  <c r="S3791" i="27"/>
  <c r="H3792" i="27"/>
  <c r="I3792" i="27"/>
  <c r="J3792" i="27"/>
  <c r="K3792" i="27"/>
  <c r="L3792" i="27"/>
  <c r="M3792" i="27"/>
  <c r="N3792" i="27"/>
  <c r="O3792" i="27"/>
  <c r="P3792" i="27"/>
  <c r="Q3792" i="27"/>
  <c r="R3792" i="27"/>
  <c r="S3792" i="27"/>
  <c r="H3793" i="27"/>
  <c r="I3793" i="27"/>
  <c r="J3793" i="27"/>
  <c r="K3793" i="27"/>
  <c r="L3793" i="27"/>
  <c r="M3793" i="27"/>
  <c r="N3793" i="27"/>
  <c r="O3793" i="27"/>
  <c r="P3793" i="27"/>
  <c r="Q3793" i="27"/>
  <c r="R3793" i="27"/>
  <c r="S3793" i="27"/>
  <c r="H3794" i="27"/>
  <c r="I3794" i="27"/>
  <c r="J3794" i="27"/>
  <c r="K3794" i="27"/>
  <c r="L3794" i="27"/>
  <c r="M3794" i="27"/>
  <c r="N3794" i="27"/>
  <c r="O3794" i="27"/>
  <c r="P3794" i="27"/>
  <c r="Q3794" i="27"/>
  <c r="R3794" i="27"/>
  <c r="S3794" i="27"/>
  <c r="H3795" i="27"/>
  <c r="I3795" i="27"/>
  <c r="J3795" i="27"/>
  <c r="K3795" i="27"/>
  <c r="L3795" i="27"/>
  <c r="M3795" i="27"/>
  <c r="N3795" i="27"/>
  <c r="O3795" i="27"/>
  <c r="P3795" i="27"/>
  <c r="Q3795" i="27"/>
  <c r="R3795" i="27"/>
  <c r="S3795" i="27"/>
  <c r="H3796" i="27"/>
  <c r="I3796" i="27"/>
  <c r="J3796" i="27"/>
  <c r="K3796" i="27"/>
  <c r="L3796" i="27"/>
  <c r="M3796" i="27"/>
  <c r="N3796" i="27"/>
  <c r="O3796" i="27"/>
  <c r="P3796" i="27"/>
  <c r="Q3796" i="27"/>
  <c r="R3796" i="27"/>
  <c r="S3796" i="27"/>
  <c r="H3797" i="27"/>
  <c r="I3797" i="27"/>
  <c r="J3797" i="27"/>
  <c r="K3797" i="27"/>
  <c r="L3797" i="27"/>
  <c r="M3797" i="27"/>
  <c r="N3797" i="27"/>
  <c r="O3797" i="27"/>
  <c r="P3797" i="27"/>
  <c r="Q3797" i="27"/>
  <c r="R3797" i="27"/>
  <c r="S3797" i="27"/>
  <c r="H3798" i="27"/>
  <c r="I3798" i="27"/>
  <c r="J3798" i="27"/>
  <c r="K3798" i="27"/>
  <c r="L3798" i="27"/>
  <c r="M3798" i="27"/>
  <c r="N3798" i="27"/>
  <c r="O3798" i="27"/>
  <c r="P3798" i="27"/>
  <c r="Q3798" i="27"/>
  <c r="R3798" i="27"/>
  <c r="S3798" i="27"/>
  <c r="H3799" i="27"/>
  <c r="I3799" i="27"/>
  <c r="J3799" i="27"/>
  <c r="K3799" i="27"/>
  <c r="L3799" i="27"/>
  <c r="M3799" i="27"/>
  <c r="N3799" i="27"/>
  <c r="O3799" i="27"/>
  <c r="P3799" i="27"/>
  <c r="Q3799" i="27"/>
  <c r="R3799" i="27"/>
  <c r="S3799" i="27"/>
  <c r="H3800" i="27"/>
  <c r="I3800" i="27"/>
  <c r="J3800" i="27"/>
  <c r="K3800" i="27"/>
  <c r="L3800" i="27"/>
  <c r="M3800" i="27"/>
  <c r="N3800" i="27"/>
  <c r="O3800" i="27"/>
  <c r="P3800" i="27"/>
  <c r="Q3800" i="27"/>
  <c r="R3800" i="27"/>
  <c r="S3800" i="27"/>
  <c r="H3801" i="27"/>
  <c r="I3801" i="27"/>
  <c r="J3801" i="27"/>
  <c r="K3801" i="27"/>
  <c r="L3801" i="27"/>
  <c r="M3801" i="27"/>
  <c r="N3801" i="27"/>
  <c r="O3801" i="27"/>
  <c r="P3801" i="27"/>
  <c r="Q3801" i="27"/>
  <c r="R3801" i="27"/>
  <c r="S3801" i="27"/>
  <c r="H3802" i="27"/>
  <c r="I3802" i="27"/>
  <c r="J3802" i="27"/>
  <c r="K3802" i="27"/>
  <c r="L3802" i="27"/>
  <c r="M3802" i="27"/>
  <c r="N3802" i="27"/>
  <c r="O3802" i="27"/>
  <c r="P3802" i="27"/>
  <c r="Q3802" i="27"/>
  <c r="R3802" i="27"/>
  <c r="S3802" i="27"/>
  <c r="H3803" i="27"/>
  <c r="I3803" i="27"/>
  <c r="J3803" i="27"/>
  <c r="K3803" i="27"/>
  <c r="L3803" i="27"/>
  <c r="M3803" i="27"/>
  <c r="N3803" i="27"/>
  <c r="O3803" i="27"/>
  <c r="P3803" i="27"/>
  <c r="Q3803" i="27"/>
  <c r="R3803" i="27"/>
  <c r="S3803" i="27"/>
  <c r="H3804" i="27"/>
  <c r="I3804" i="27"/>
  <c r="J3804" i="27"/>
  <c r="K3804" i="27"/>
  <c r="L3804" i="27"/>
  <c r="M3804" i="27"/>
  <c r="N3804" i="27"/>
  <c r="O3804" i="27"/>
  <c r="P3804" i="27"/>
  <c r="Q3804" i="27"/>
  <c r="R3804" i="27"/>
  <c r="S3804" i="27"/>
  <c r="H3805" i="27"/>
  <c r="I3805" i="27"/>
  <c r="J3805" i="27"/>
  <c r="K3805" i="27"/>
  <c r="L3805" i="27"/>
  <c r="M3805" i="27"/>
  <c r="N3805" i="27"/>
  <c r="O3805" i="27"/>
  <c r="P3805" i="27"/>
  <c r="Q3805" i="27"/>
  <c r="R3805" i="27"/>
  <c r="S3805" i="27"/>
  <c r="H3806" i="27"/>
  <c r="I3806" i="27"/>
  <c r="J3806" i="27"/>
  <c r="K3806" i="27"/>
  <c r="L3806" i="27"/>
  <c r="M3806" i="27"/>
  <c r="N3806" i="27"/>
  <c r="O3806" i="27"/>
  <c r="P3806" i="27"/>
  <c r="Q3806" i="27"/>
  <c r="R3806" i="27"/>
  <c r="S3806" i="27"/>
  <c r="H3807" i="27"/>
  <c r="I3807" i="27"/>
  <c r="J3807" i="27"/>
  <c r="K3807" i="27"/>
  <c r="L3807" i="27"/>
  <c r="M3807" i="27"/>
  <c r="N3807" i="27"/>
  <c r="O3807" i="27"/>
  <c r="P3807" i="27"/>
  <c r="Q3807" i="27"/>
  <c r="R3807" i="27"/>
  <c r="S3807" i="27"/>
  <c r="H3808" i="27"/>
  <c r="I3808" i="27"/>
  <c r="J3808" i="27"/>
  <c r="K3808" i="27"/>
  <c r="L3808" i="27"/>
  <c r="M3808" i="27"/>
  <c r="N3808" i="27"/>
  <c r="O3808" i="27"/>
  <c r="P3808" i="27"/>
  <c r="Q3808" i="27"/>
  <c r="R3808" i="27"/>
  <c r="S3808" i="27"/>
  <c r="H3809" i="27"/>
  <c r="I3809" i="27"/>
  <c r="J3809" i="27"/>
  <c r="K3809" i="27"/>
  <c r="L3809" i="27"/>
  <c r="M3809" i="27"/>
  <c r="N3809" i="27"/>
  <c r="O3809" i="27"/>
  <c r="P3809" i="27"/>
  <c r="Q3809" i="27"/>
  <c r="R3809" i="27"/>
  <c r="S3809" i="27"/>
  <c r="H3810" i="27"/>
  <c r="I3810" i="27"/>
  <c r="J3810" i="27"/>
  <c r="K3810" i="27"/>
  <c r="L3810" i="27"/>
  <c r="M3810" i="27"/>
  <c r="N3810" i="27"/>
  <c r="O3810" i="27"/>
  <c r="P3810" i="27"/>
  <c r="Q3810" i="27"/>
  <c r="R3810" i="27"/>
  <c r="S3810" i="27"/>
  <c r="H3811" i="27"/>
  <c r="I3811" i="27"/>
  <c r="J3811" i="27"/>
  <c r="K3811" i="27"/>
  <c r="L3811" i="27"/>
  <c r="M3811" i="27"/>
  <c r="N3811" i="27"/>
  <c r="O3811" i="27"/>
  <c r="P3811" i="27"/>
  <c r="Q3811" i="27"/>
  <c r="R3811" i="27"/>
  <c r="S3811" i="27"/>
  <c r="H3812" i="27"/>
  <c r="I3812" i="27"/>
  <c r="J3812" i="27"/>
  <c r="K3812" i="27"/>
  <c r="L3812" i="27"/>
  <c r="M3812" i="27"/>
  <c r="N3812" i="27"/>
  <c r="O3812" i="27"/>
  <c r="P3812" i="27"/>
  <c r="Q3812" i="27"/>
  <c r="R3812" i="27"/>
  <c r="S3812" i="27"/>
  <c r="H3813" i="27"/>
  <c r="I3813" i="27"/>
  <c r="J3813" i="27"/>
  <c r="K3813" i="27"/>
  <c r="L3813" i="27"/>
  <c r="M3813" i="27"/>
  <c r="N3813" i="27"/>
  <c r="O3813" i="27"/>
  <c r="P3813" i="27"/>
  <c r="Q3813" i="27"/>
  <c r="R3813" i="27"/>
  <c r="S3813" i="27"/>
  <c r="H3814" i="27"/>
  <c r="I3814" i="27"/>
  <c r="J3814" i="27"/>
  <c r="K3814" i="27"/>
  <c r="L3814" i="27"/>
  <c r="M3814" i="27"/>
  <c r="N3814" i="27"/>
  <c r="O3814" i="27"/>
  <c r="P3814" i="27"/>
  <c r="Q3814" i="27"/>
  <c r="R3814" i="27"/>
  <c r="S3814" i="27"/>
  <c r="H3815" i="27"/>
  <c r="I3815" i="27"/>
  <c r="J3815" i="27"/>
  <c r="K3815" i="27"/>
  <c r="L3815" i="27"/>
  <c r="M3815" i="27"/>
  <c r="N3815" i="27"/>
  <c r="O3815" i="27"/>
  <c r="P3815" i="27"/>
  <c r="Q3815" i="27"/>
  <c r="R3815" i="27"/>
  <c r="S3815" i="27"/>
  <c r="H3816" i="27"/>
  <c r="I3816" i="27"/>
  <c r="J3816" i="27"/>
  <c r="K3816" i="27"/>
  <c r="L3816" i="27"/>
  <c r="M3816" i="27"/>
  <c r="N3816" i="27"/>
  <c r="O3816" i="27"/>
  <c r="P3816" i="27"/>
  <c r="Q3816" i="27"/>
  <c r="R3816" i="27"/>
  <c r="S3816" i="27"/>
  <c r="H3817" i="27"/>
  <c r="I3817" i="27"/>
  <c r="J3817" i="27"/>
  <c r="K3817" i="27"/>
  <c r="L3817" i="27"/>
  <c r="M3817" i="27"/>
  <c r="N3817" i="27"/>
  <c r="O3817" i="27"/>
  <c r="P3817" i="27"/>
  <c r="Q3817" i="27"/>
  <c r="R3817" i="27"/>
  <c r="S3817" i="27"/>
  <c r="H3818" i="27"/>
  <c r="I3818" i="27"/>
  <c r="J3818" i="27"/>
  <c r="K3818" i="27"/>
  <c r="L3818" i="27"/>
  <c r="M3818" i="27"/>
  <c r="N3818" i="27"/>
  <c r="O3818" i="27"/>
  <c r="P3818" i="27"/>
  <c r="Q3818" i="27"/>
  <c r="R3818" i="27"/>
  <c r="S3818" i="27"/>
  <c r="H3819" i="27"/>
  <c r="I3819" i="27"/>
  <c r="J3819" i="27"/>
  <c r="K3819" i="27"/>
  <c r="L3819" i="27"/>
  <c r="M3819" i="27"/>
  <c r="N3819" i="27"/>
  <c r="O3819" i="27"/>
  <c r="P3819" i="27"/>
  <c r="Q3819" i="27"/>
  <c r="R3819" i="27"/>
  <c r="S3819" i="27"/>
  <c r="H3820" i="27"/>
  <c r="I3820" i="27"/>
  <c r="J3820" i="27"/>
  <c r="K3820" i="27"/>
  <c r="L3820" i="27"/>
  <c r="M3820" i="27"/>
  <c r="N3820" i="27"/>
  <c r="O3820" i="27"/>
  <c r="P3820" i="27"/>
  <c r="Q3820" i="27"/>
  <c r="R3820" i="27"/>
  <c r="S3820" i="27"/>
  <c r="H3821" i="27"/>
  <c r="I3821" i="27"/>
  <c r="J3821" i="27"/>
  <c r="K3821" i="27"/>
  <c r="L3821" i="27"/>
  <c r="M3821" i="27"/>
  <c r="N3821" i="27"/>
  <c r="O3821" i="27"/>
  <c r="P3821" i="27"/>
  <c r="Q3821" i="27"/>
  <c r="R3821" i="27"/>
  <c r="S3821" i="27"/>
  <c r="H3822" i="27"/>
  <c r="I3822" i="27"/>
  <c r="J3822" i="27"/>
  <c r="K3822" i="27"/>
  <c r="L3822" i="27"/>
  <c r="M3822" i="27"/>
  <c r="N3822" i="27"/>
  <c r="O3822" i="27"/>
  <c r="P3822" i="27"/>
  <c r="Q3822" i="27"/>
  <c r="R3822" i="27"/>
  <c r="S3822" i="27"/>
  <c r="H3823" i="27"/>
  <c r="I3823" i="27"/>
  <c r="J3823" i="27"/>
  <c r="K3823" i="27"/>
  <c r="L3823" i="27"/>
  <c r="M3823" i="27"/>
  <c r="N3823" i="27"/>
  <c r="O3823" i="27"/>
  <c r="P3823" i="27"/>
  <c r="Q3823" i="27"/>
  <c r="R3823" i="27"/>
  <c r="S3823" i="27"/>
  <c r="H3824" i="27"/>
  <c r="I3824" i="27"/>
  <c r="J3824" i="27"/>
  <c r="K3824" i="27"/>
  <c r="L3824" i="27"/>
  <c r="M3824" i="27"/>
  <c r="N3824" i="27"/>
  <c r="O3824" i="27"/>
  <c r="P3824" i="27"/>
  <c r="Q3824" i="27"/>
  <c r="R3824" i="27"/>
  <c r="S3824" i="27"/>
  <c r="H3825" i="27"/>
  <c r="I3825" i="27"/>
  <c r="J3825" i="27"/>
  <c r="K3825" i="27"/>
  <c r="L3825" i="27"/>
  <c r="M3825" i="27"/>
  <c r="N3825" i="27"/>
  <c r="O3825" i="27"/>
  <c r="P3825" i="27"/>
  <c r="Q3825" i="27"/>
  <c r="R3825" i="27"/>
  <c r="S3825" i="27"/>
  <c r="H3826" i="27"/>
  <c r="I3826" i="27"/>
  <c r="J3826" i="27"/>
  <c r="K3826" i="27"/>
  <c r="L3826" i="27"/>
  <c r="M3826" i="27"/>
  <c r="N3826" i="27"/>
  <c r="O3826" i="27"/>
  <c r="P3826" i="27"/>
  <c r="Q3826" i="27"/>
  <c r="R3826" i="27"/>
  <c r="S3826" i="27"/>
  <c r="H3827" i="27"/>
  <c r="I3827" i="27"/>
  <c r="J3827" i="27"/>
  <c r="K3827" i="27"/>
  <c r="L3827" i="27"/>
  <c r="M3827" i="27"/>
  <c r="N3827" i="27"/>
  <c r="O3827" i="27"/>
  <c r="P3827" i="27"/>
  <c r="Q3827" i="27"/>
  <c r="R3827" i="27"/>
  <c r="S3827" i="27"/>
  <c r="H3828" i="27"/>
  <c r="I3828" i="27"/>
  <c r="J3828" i="27"/>
  <c r="K3828" i="27"/>
  <c r="L3828" i="27"/>
  <c r="M3828" i="27"/>
  <c r="N3828" i="27"/>
  <c r="O3828" i="27"/>
  <c r="P3828" i="27"/>
  <c r="Q3828" i="27"/>
  <c r="R3828" i="27"/>
  <c r="S3828" i="27"/>
  <c r="H3829" i="27"/>
  <c r="I3829" i="27"/>
  <c r="J3829" i="27"/>
  <c r="K3829" i="27"/>
  <c r="L3829" i="27"/>
  <c r="M3829" i="27"/>
  <c r="N3829" i="27"/>
  <c r="O3829" i="27"/>
  <c r="P3829" i="27"/>
  <c r="Q3829" i="27"/>
  <c r="R3829" i="27"/>
  <c r="S3829" i="27"/>
  <c r="H3830" i="27"/>
  <c r="I3830" i="27"/>
  <c r="J3830" i="27"/>
  <c r="K3830" i="27"/>
  <c r="L3830" i="27"/>
  <c r="M3830" i="27"/>
  <c r="N3830" i="27"/>
  <c r="O3830" i="27"/>
  <c r="P3830" i="27"/>
  <c r="Q3830" i="27"/>
  <c r="R3830" i="27"/>
  <c r="S3830" i="27"/>
  <c r="H3831" i="27"/>
  <c r="I3831" i="27"/>
  <c r="J3831" i="27"/>
  <c r="K3831" i="27"/>
  <c r="L3831" i="27"/>
  <c r="M3831" i="27"/>
  <c r="N3831" i="27"/>
  <c r="O3831" i="27"/>
  <c r="P3831" i="27"/>
  <c r="Q3831" i="27"/>
  <c r="R3831" i="27"/>
  <c r="S3831" i="27"/>
  <c r="H3832" i="27"/>
  <c r="I3832" i="27"/>
  <c r="J3832" i="27"/>
  <c r="K3832" i="27"/>
  <c r="L3832" i="27"/>
  <c r="M3832" i="27"/>
  <c r="N3832" i="27"/>
  <c r="O3832" i="27"/>
  <c r="P3832" i="27"/>
  <c r="Q3832" i="27"/>
  <c r="R3832" i="27"/>
  <c r="S3832" i="27"/>
  <c r="H3833" i="27"/>
  <c r="I3833" i="27"/>
  <c r="J3833" i="27"/>
  <c r="K3833" i="27"/>
  <c r="L3833" i="27"/>
  <c r="M3833" i="27"/>
  <c r="N3833" i="27"/>
  <c r="O3833" i="27"/>
  <c r="P3833" i="27"/>
  <c r="Q3833" i="27"/>
  <c r="R3833" i="27"/>
  <c r="S3833" i="27"/>
  <c r="H3834" i="27"/>
  <c r="I3834" i="27"/>
  <c r="J3834" i="27"/>
  <c r="K3834" i="27"/>
  <c r="L3834" i="27"/>
  <c r="M3834" i="27"/>
  <c r="N3834" i="27"/>
  <c r="O3834" i="27"/>
  <c r="P3834" i="27"/>
  <c r="Q3834" i="27"/>
  <c r="R3834" i="27"/>
  <c r="S3834" i="27"/>
  <c r="H3835" i="27"/>
  <c r="I3835" i="27"/>
  <c r="J3835" i="27"/>
  <c r="K3835" i="27"/>
  <c r="L3835" i="27"/>
  <c r="M3835" i="27"/>
  <c r="N3835" i="27"/>
  <c r="O3835" i="27"/>
  <c r="P3835" i="27"/>
  <c r="Q3835" i="27"/>
  <c r="R3835" i="27"/>
  <c r="S3835" i="27"/>
  <c r="H3836" i="27"/>
  <c r="I3836" i="27"/>
  <c r="J3836" i="27"/>
  <c r="K3836" i="27"/>
  <c r="L3836" i="27"/>
  <c r="M3836" i="27"/>
  <c r="N3836" i="27"/>
  <c r="O3836" i="27"/>
  <c r="P3836" i="27"/>
  <c r="Q3836" i="27"/>
  <c r="R3836" i="27"/>
  <c r="S3836" i="27"/>
  <c r="H3837" i="27"/>
  <c r="I3837" i="27"/>
  <c r="J3837" i="27"/>
  <c r="K3837" i="27"/>
  <c r="L3837" i="27"/>
  <c r="M3837" i="27"/>
  <c r="N3837" i="27"/>
  <c r="O3837" i="27"/>
  <c r="P3837" i="27"/>
  <c r="Q3837" i="27"/>
  <c r="R3837" i="27"/>
  <c r="S3837" i="27"/>
  <c r="H3838" i="27"/>
  <c r="I3838" i="27"/>
  <c r="J3838" i="27"/>
  <c r="K3838" i="27"/>
  <c r="L3838" i="27"/>
  <c r="M3838" i="27"/>
  <c r="N3838" i="27"/>
  <c r="O3838" i="27"/>
  <c r="P3838" i="27"/>
  <c r="Q3838" i="27"/>
  <c r="R3838" i="27"/>
  <c r="S3838" i="27"/>
  <c r="H3839" i="27"/>
  <c r="I3839" i="27"/>
  <c r="J3839" i="27"/>
  <c r="K3839" i="27"/>
  <c r="L3839" i="27"/>
  <c r="M3839" i="27"/>
  <c r="N3839" i="27"/>
  <c r="O3839" i="27"/>
  <c r="P3839" i="27"/>
  <c r="Q3839" i="27"/>
  <c r="R3839" i="27"/>
  <c r="S3839" i="27"/>
  <c r="H3840" i="27"/>
  <c r="I3840" i="27"/>
  <c r="J3840" i="27"/>
  <c r="K3840" i="27"/>
  <c r="L3840" i="27"/>
  <c r="M3840" i="27"/>
  <c r="N3840" i="27"/>
  <c r="O3840" i="27"/>
  <c r="P3840" i="27"/>
  <c r="Q3840" i="27"/>
  <c r="R3840" i="27"/>
  <c r="S3840" i="27"/>
  <c r="H3841" i="27"/>
  <c r="I3841" i="27"/>
  <c r="J3841" i="27"/>
  <c r="K3841" i="27"/>
  <c r="L3841" i="27"/>
  <c r="M3841" i="27"/>
  <c r="N3841" i="27"/>
  <c r="O3841" i="27"/>
  <c r="P3841" i="27"/>
  <c r="Q3841" i="27"/>
  <c r="R3841" i="27"/>
  <c r="S3841" i="27"/>
  <c r="H3842" i="27"/>
  <c r="I3842" i="27"/>
  <c r="J3842" i="27"/>
  <c r="K3842" i="27"/>
  <c r="L3842" i="27"/>
  <c r="M3842" i="27"/>
  <c r="N3842" i="27"/>
  <c r="O3842" i="27"/>
  <c r="P3842" i="27"/>
  <c r="Q3842" i="27"/>
  <c r="R3842" i="27"/>
  <c r="S3842" i="27"/>
  <c r="H3843" i="27"/>
  <c r="I3843" i="27"/>
  <c r="J3843" i="27"/>
  <c r="K3843" i="27"/>
  <c r="L3843" i="27"/>
  <c r="M3843" i="27"/>
  <c r="N3843" i="27"/>
  <c r="O3843" i="27"/>
  <c r="P3843" i="27"/>
  <c r="Q3843" i="27"/>
  <c r="R3843" i="27"/>
  <c r="S3843" i="27"/>
  <c r="H3844" i="27"/>
  <c r="I3844" i="27"/>
  <c r="J3844" i="27"/>
  <c r="K3844" i="27"/>
  <c r="L3844" i="27"/>
  <c r="M3844" i="27"/>
  <c r="N3844" i="27"/>
  <c r="O3844" i="27"/>
  <c r="P3844" i="27"/>
  <c r="Q3844" i="27"/>
  <c r="R3844" i="27"/>
  <c r="S3844" i="27"/>
  <c r="H3845" i="27"/>
  <c r="I3845" i="27"/>
  <c r="J3845" i="27"/>
  <c r="K3845" i="27"/>
  <c r="L3845" i="27"/>
  <c r="M3845" i="27"/>
  <c r="N3845" i="27"/>
  <c r="O3845" i="27"/>
  <c r="P3845" i="27"/>
  <c r="Q3845" i="27"/>
  <c r="R3845" i="27"/>
  <c r="S3845" i="27"/>
  <c r="H3846" i="27"/>
  <c r="I3846" i="27"/>
  <c r="J3846" i="27"/>
  <c r="K3846" i="27"/>
  <c r="L3846" i="27"/>
  <c r="M3846" i="27"/>
  <c r="N3846" i="27"/>
  <c r="O3846" i="27"/>
  <c r="P3846" i="27"/>
  <c r="Q3846" i="27"/>
  <c r="R3846" i="27"/>
  <c r="S3846" i="27"/>
  <c r="H3847" i="27"/>
  <c r="I3847" i="27"/>
  <c r="J3847" i="27"/>
  <c r="K3847" i="27"/>
  <c r="L3847" i="27"/>
  <c r="M3847" i="27"/>
  <c r="N3847" i="27"/>
  <c r="O3847" i="27"/>
  <c r="P3847" i="27"/>
  <c r="Q3847" i="27"/>
  <c r="R3847" i="27"/>
  <c r="S3847" i="27"/>
  <c r="H3848" i="27"/>
  <c r="I3848" i="27"/>
  <c r="J3848" i="27"/>
  <c r="K3848" i="27"/>
  <c r="L3848" i="27"/>
  <c r="M3848" i="27"/>
  <c r="N3848" i="27"/>
  <c r="O3848" i="27"/>
  <c r="P3848" i="27"/>
  <c r="Q3848" i="27"/>
  <c r="R3848" i="27"/>
  <c r="S3848" i="27"/>
  <c r="H3849" i="27"/>
  <c r="I3849" i="27"/>
  <c r="J3849" i="27"/>
  <c r="K3849" i="27"/>
  <c r="L3849" i="27"/>
  <c r="M3849" i="27"/>
  <c r="N3849" i="27"/>
  <c r="O3849" i="27"/>
  <c r="P3849" i="27"/>
  <c r="Q3849" i="27"/>
  <c r="R3849" i="27"/>
  <c r="S3849" i="27"/>
  <c r="H3850" i="27"/>
  <c r="I3850" i="27"/>
  <c r="J3850" i="27"/>
  <c r="K3850" i="27"/>
  <c r="L3850" i="27"/>
  <c r="M3850" i="27"/>
  <c r="N3850" i="27"/>
  <c r="O3850" i="27"/>
  <c r="P3850" i="27"/>
  <c r="Q3850" i="27"/>
  <c r="R3850" i="27"/>
  <c r="S3850" i="27"/>
  <c r="H3851" i="27"/>
  <c r="I3851" i="27"/>
  <c r="J3851" i="27"/>
  <c r="K3851" i="27"/>
  <c r="L3851" i="27"/>
  <c r="M3851" i="27"/>
  <c r="N3851" i="27"/>
  <c r="O3851" i="27"/>
  <c r="P3851" i="27"/>
  <c r="Q3851" i="27"/>
  <c r="R3851" i="27"/>
  <c r="S3851" i="27"/>
  <c r="H3852" i="27"/>
  <c r="I3852" i="27"/>
  <c r="J3852" i="27"/>
  <c r="K3852" i="27"/>
  <c r="L3852" i="27"/>
  <c r="M3852" i="27"/>
  <c r="N3852" i="27"/>
  <c r="O3852" i="27"/>
  <c r="P3852" i="27"/>
  <c r="Q3852" i="27"/>
  <c r="R3852" i="27"/>
  <c r="S3852" i="27"/>
  <c r="H3853" i="27"/>
  <c r="I3853" i="27"/>
  <c r="J3853" i="27"/>
  <c r="K3853" i="27"/>
  <c r="L3853" i="27"/>
  <c r="M3853" i="27"/>
  <c r="N3853" i="27"/>
  <c r="O3853" i="27"/>
  <c r="P3853" i="27"/>
  <c r="Q3853" i="27"/>
  <c r="R3853" i="27"/>
  <c r="S3853" i="27"/>
  <c r="H3854" i="27"/>
  <c r="I3854" i="27"/>
  <c r="J3854" i="27"/>
  <c r="K3854" i="27"/>
  <c r="L3854" i="27"/>
  <c r="M3854" i="27"/>
  <c r="N3854" i="27"/>
  <c r="O3854" i="27"/>
  <c r="P3854" i="27"/>
  <c r="Q3854" i="27"/>
  <c r="R3854" i="27"/>
  <c r="S3854" i="27"/>
  <c r="H3855" i="27"/>
  <c r="I3855" i="27"/>
  <c r="J3855" i="27"/>
  <c r="K3855" i="27"/>
  <c r="L3855" i="27"/>
  <c r="M3855" i="27"/>
  <c r="N3855" i="27"/>
  <c r="O3855" i="27"/>
  <c r="P3855" i="27"/>
  <c r="Q3855" i="27"/>
  <c r="R3855" i="27"/>
  <c r="S3855" i="27"/>
  <c r="H3856" i="27"/>
  <c r="I3856" i="27"/>
  <c r="J3856" i="27"/>
  <c r="K3856" i="27"/>
  <c r="L3856" i="27"/>
  <c r="M3856" i="27"/>
  <c r="N3856" i="27"/>
  <c r="O3856" i="27"/>
  <c r="P3856" i="27"/>
  <c r="Q3856" i="27"/>
  <c r="R3856" i="27"/>
  <c r="S3856" i="27"/>
  <c r="H3857" i="27"/>
  <c r="I3857" i="27"/>
  <c r="J3857" i="27"/>
  <c r="K3857" i="27"/>
  <c r="L3857" i="27"/>
  <c r="M3857" i="27"/>
  <c r="N3857" i="27"/>
  <c r="O3857" i="27"/>
  <c r="P3857" i="27"/>
  <c r="Q3857" i="27"/>
  <c r="R3857" i="27"/>
  <c r="S3857" i="27"/>
  <c r="H3858" i="27"/>
  <c r="I3858" i="27"/>
  <c r="J3858" i="27"/>
  <c r="K3858" i="27"/>
  <c r="L3858" i="27"/>
  <c r="M3858" i="27"/>
  <c r="N3858" i="27"/>
  <c r="O3858" i="27"/>
  <c r="P3858" i="27"/>
  <c r="Q3858" i="27"/>
  <c r="R3858" i="27"/>
  <c r="S3858" i="27"/>
  <c r="H3859" i="27"/>
  <c r="I3859" i="27"/>
  <c r="J3859" i="27"/>
  <c r="K3859" i="27"/>
  <c r="L3859" i="27"/>
  <c r="M3859" i="27"/>
  <c r="N3859" i="27"/>
  <c r="O3859" i="27"/>
  <c r="P3859" i="27"/>
  <c r="Q3859" i="27"/>
  <c r="R3859" i="27"/>
  <c r="S3859" i="27"/>
  <c r="H3860" i="27"/>
  <c r="I3860" i="27"/>
  <c r="J3860" i="27"/>
  <c r="K3860" i="27"/>
  <c r="L3860" i="27"/>
  <c r="M3860" i="27"/>
  <c r="N3860" i="27"/>
  <c r="O3860" i="27"/>
  <c r="P3860" i="27"/>
  <c r="Q3860" i="27"/>
  <c r="R3860" i="27"/>
  <c r="S3860" i="27"/>
  <c r="H3861" i="27"/>
  <c r="I3861" i="27"/>
  <c r="J3861" i="27"/>
  <c r="K3861" i="27"/>
  <c r="L3861" i="27"/>
  <c r="M3861" i="27"/>
  <c r="N3861" i="27"/>
  <c r="O3861" i="27"/>
  <c r="P3861" i="27"/>
  <c r="Q3861" i="27"/>
  <c r="R3861" i="27"/>
  <c r="S3861" i="27"/>
  <c r="H3862" i="27"/>
  <c r="I3862" i="27"/>
  <c r="J3862" i="27"/>
  <c r="K3862" i="27"/>
  <c r="L3862" i="27"/>
  <c r="M3862" i="27"/>
  <c r="N3862" i="27"/>
  <c r="O3862" i="27"/>
  <c r="P3862" i="27"/>
  <c r="Q3862" i="27"/>
  <c r="R3862" i="27"/>
  <c r="S3862" i="27"/>
  <c r="H3863" i="27"/>
  <c r="I3863" i="27"/>
  <c r="J3863" i="27"/>
  <c r="K3863" i="27"/>
  <c r="L3863" i="27"/>
  <c r="M3863" i="27"/>
  <c r="N3863" i="27"/>
  <c r="O3863" i="27"/>
  <c r="P3863" i="27"/>
  <c r="Q3863" i="27"/>
  <c r="R3863" i="27"/>
  <c r="S3863" i="27"/>
  <c r="H3864" i="27"/>
  <c r="I3864" i="27"/>
  <c r="J3864" i="27"/>
  <c r="K3864" i="27"/>
  <c r="L3864" i="27"/>
  <c r="M3864" i="27"/>
  <c r="N3864" i="27"/>
  <c r="O3864" i="27"/>
  <c r="P3864" i="27"/>
  <c r="Q3864" i="27"/>
  <c r="R3864" i="27"/>
  <c r="S3864" i="27"/>
  <c r="H3865" i="27"/>
  <c r="I3865" i="27"/>
  <c r="J3865" i="27"/>
  <c r="K3865" i="27"/>
  <c r="L3865" i="27"/>
  <c r="M3865" i="27"/>
  <c r="N3865" i="27"/>
  <c r="O3865" i="27"/>
  <c r="P3865" i="27"/>
  <c r="Q3865" i="27"/>
  <c r="R3865" i="27"/>
  <c r="S3865" i="27"/>
  <c r="H3866" i="27"/>
  <c r="I3866" i="27"/>
  <c r="J3866" i="27"/>
  <c r="K3866" i="27"/>
  <c r="L3866" i="27"/>
  <c r="M3866" i="27"/>
  <c r="N3866" i="27"/>
  <c r="O3866" i="27"/>
  <c r="P3866" i="27"/>
  <c r="Q3866" i="27"/>
  <c r="R3866" i="27"/>
  <c r="S3866" i="27"/>
  <c r="H3867" i="27"/>
  <c r="I3867" i="27"/>
  <c r="J3867" i="27"/>
  <c r="K3867" i="27"/>
  <c r="L3867" i="27"/>
  <c r="M3867" i="27"/>
  <c r="N3867" i="27"/>
  <c r="O3867" i="27"/>
  <c r="P3867" i="27"/>
  <c r="Q3867" i="27"/>
  <c r="R3867" i="27"/>
  <c r="S3867" i="27"/>
  <c r="H3868" i="27"/>
  <c r="I3868" i="27"/>
  <c r="J3868" i="27"/>
  <c r="K3868" i="27"/>
  <c r="L3868" i="27"/>
  <c r="M3868" i="27"/>
  <c r="N3868" i="27"/>
  <c r="O3868" i="27"/>
  <c r="P3868" i="27"/>
  <c r="Q3868" i="27"/>
  <c r="R3868" i="27"/>
  <c r="S3868" i="27"/>
  <c r="H3869" i="27"/>
  <c r="I3869" i="27"/>
  <c r="J3869" i="27"/>
  <c r="K3869" i="27"/>
  <c r="L3869" i="27"/>
  <c r="M3869" i="27"/>
  <c r="N3869" i="27"/>
  <c r="O3869" i="27"/>
  <c r="P3869" i="27"/>
  <c r="Q3869" i="27"/>
  <c r="R3869" i="27"/>
  <c r="S3869" i="27"/>
  <c r="H3870" i="27"/>
  <c r="I3870" i="27"/>
  <c r="J3870" i="27"/>
  <c r="K3870" i="27"/>
  <c r="L3870" i="27"/>
  <c r="M3870" i="27"/>
  <c r="N3870" i="27"/>
  <c r="O3870" i="27"/>
  <c r="P3870" i="27"/>
  <c r="Q3870" i="27"/>
  <c r="R3870" i="27"/>
  <c r="S3870" i="27"/>
  <c r="H3871" i="27"/>
  <c r="I3871" i="27"/>
  <c r="J3871" i="27"/>
  <c r="K3871" i="27"/>
  <c r="L3871" i="27"/>
  <c r="M3871" i="27"/>
  <c r="N3871" i="27"/>
  <c r="O3871" i="27"/>
  <c r="P3871" i="27"/>
  <c r="Q3871" i="27"/>
  <c r="R3871" i="27"/>
  <c r="S3871" i="27"/>
  <c r="H3872" i="27"/>
  <c r="I3872" i="27"/>
  <c r="J3872" i="27"/>
  <c r="K3872" i="27"/>
  <c r="L3872" i="27"/>
  <c r="M3872" i="27"/>
  <c r="N3872" i="27"/>
  <c r="O3872" i="27"/>
  <c r="P3872" i="27"/>
  <c r="Q3872" i="27"/>
  <c r="R3872" i="27"/>
  <c r="S3872" i="27"/>
  <c r="H3873" i="27"/>
  <c r="I3873" i="27"/>
  <c r="J3873" i="27"/>
  <c r="K3873" i="27"/>
  <c r="L3873" i="27"/>
  <c r="M3873" i="27"/>
  <c r="N3873" i="27"/>
  <c r="O3873" i="27"/>
  <c r="P3873" i="27"/>
  <c r="Q3873" i="27"/>
  <c r="R3873" i="27"/>
  <c r="S3873" i="27"/>
  <c r="H3874" i="27"/>
  <c r="I3874" i="27"/>
  <c r="J3874" i="27"/>
  <c r="K3874" i="27"/>
  <c r="L3874" i="27"/>
  <c r="M3874" i="27"/>
  <c r="N3874" i="27"/>
  <c r="O3874" i="27"/>
  <c r="P3874" i="27"/>
  <c r="Q3874" i="27"/>
  <c r="R3874" i="27"/>
  <c r="S3874" i="27"/>
  <c r="H3875" i="27"/>
  <c r="I3875" i="27"/>
  <c r="J3875" i="27"/>
  <c r="K3875" i="27"/>
  <c r="L3875" i="27"/>
  <c r="M3875" i="27"/>
  <c r="N3875" i="27"/>
  <c r="O3875" i="27"/>
  <c r="P3875" i="27"/>
  <c r="Q3875" i="27"/>
  <c r="R3875" i="27"/>
  <c r="S3875" i="27"/>
  <c r="H3876" i="27"/>
  <c r="I3876" i="27"/>
  <c r="J3876" i="27"/>
  <c r="K3876" i="27"/>
  <c r="L3876" i="27"/>
  <c r="M3876" i="27"/>
  <c r="N3876" i="27"/>
  <c r="O3876" i="27"/>
  <c r="P3876" i="27"/>
  <c r="Q3876" i="27"/>
  <c r="R3876" i="27"/>
  <c r="S3876" i="27"/>
  <c r="H3877" i="27"/>
  <c r="I3877" i="27"/>
  <c r="J3877" i="27"/>
  <c r="K3877" i="27"/>
  <c r="L3877" i="27"/>
  <c r="M3877" i="27"/>
  <c r="N3877" i="27"/>
  <c r="O3877" i="27"/>
  <c r="P3877" i="27"/>
  <c r="Q3877" i="27"/>
  <c r="R3877" i="27"/>
  <c r="S3877" i="27"/>
  <c r="H3878" i="27"/>
  <c r="I3878" i="27"/>
  <c r="J3878" i="27"/>
  <c r="K3878" i="27"/>
  <c r="L3878" i="27"/>
  <c r="M3878" i="27"/>
  <c r="N3878" i="27"/>
  <c r="O3878" i="27"/>
  <c r="P3878" i="27"/>
  <c r="Q3878" i="27"/>
  <c r="R3878" i="27"/>
  <c r="S3878" i="27"/>
  <c r="H3879" i="27"/>
  <c r="I3879" i="27"/>
  <c r="J3879" i="27"/>
  <c r="K3879" i="27"/>
  <c r="L3879" i="27"/>
  <c r="M3879" i="27"/>
  <c r="N3879" i="27"/>
  <c r="O3879" i="27"/>
  <c r="P3879" i="27"/>
  <c r="Q3879" i="27"/>
  <c r="R3879" i="27"/>
  <c r="S3879" i="27"/>
  <c r="H3880" i="27"/>
  <c r="I3880" i="27"/>
  <c r="J3880" i="27"/>
  <c r="K3880" i="27"/>
  <c r="L3880" i="27"/>
  <c r="M3880" i="27"/>
  <c r="N3880" i="27"/>
  <c r="O3880" i="27"/>
  <c r="P3880" i="27"/>
  <c r="Q3880" i="27"/>
  <c r="R3880" i="27"/>
  <c r="S3880" i="27"/>
  <c r="H3881" i="27"/>
  <c r="I3881" i="27"/>
  <c r="J3881" i="27"/>
  <c r="K3881" i="27"/>
  <c r="L3881" i="27"/>
  <c r="M3881" i="27"/>
  <c r="N3881" i="27"/>
  <c r="O3881" i="27"/>
  <c r="P3881" i="27"/>
  <c r="Q3881" i="27"/>
  <c r="R3881" i="27"/>
  <c r="S3881" i="27"/>
  <c r="H3882" i="27"/>
  <c r="I3882" i="27"/>
  <c r="J3882" i="27"/>
  <c r="K3882" i="27"/>
  <c r="L3882" i="27"/>
  <c r="M3882" i="27"/>
  <c r="N3882" i="27"/>
  <c r="O3882" i="27"/>
  <c r="P3882" i="27"/>
  <c r="Q3882" i="27"/>
  <c r="R3882" i="27"/>
  <c r="S3882" i="27"/>
  <c r="H3883" i="27"/>
  <c r="I3883" i="27"/>
  <c r="J3883" i="27"/>
  <c r="K3883" i="27"/>
  <c r="L3883" i="27"/>
  <c r="M3883" i="27"/>
  <c r="N3883" i="27"/>
  <c r="O3883" i="27"/>
  <c r="P3883" i="27"/>
  <c r="Q3883" i="27"/>
  <c r="R3883" i="27"/>
  <c r="S3883" i="27"/>
  <c r="H3884" i="27"/>
  <c r="I3884" i="27"/>
  <c r="J3884" i="27"/>
  <c r="K3884" i="27"/>
  <c r="L3884" i="27"/>
  <c r="M3884" i="27"/>
  <c r="N3884" i="27"/>
  <c r="O3884" i="27"/>
  <c r="P3884" i="27"/>
  <c r="Q3884" i="27"/>
  <c r="R3884" i="27"/>
  <c r="S3884" i="27"/>
  <c r="H3885" i="27"/>
  <c r="I3885" i="27"/>
  <c r="J3885" i="27"/>
  <c r="K3885" i="27"/>
  <c r="L3885" i="27"/>
  <c r="M3885" i="27"/>
  <c r="N3885" i="27"/>
  <c r="O3885" i="27"/>
  <c r="P3885" i="27"/>
  <c r="Q3885" i="27"/>
  <c r="R3885" i="27"/>
  <c r="S3885" i="27"/>
  <c r="H3886" i="27"/>
  <c r="I3886" i="27"/>
  <c r="J3886" i="27"/>
  <c r="K3886" i="27"/>
  <c r="L3886" i="27"/>
  <c r="M3886" i="27"/>
  <c r="N3886" i="27"/>
  <c r="O3886" i="27"/>
  <c r="P3886" i="27"/>
  <c r="Q3886" i="27"/>
  <c r="R3886" i="27"/>
  <c r="S3886" i="27"/>
  <c r="H3887" i="27"/>
  <c r="I3887" i="27"/>
  <c r="J3887" i="27"/>
  <c r="K3887" i="27"/>
  <c r="L3887" i="27"/>
  <c r="M3887" i="27"/>
  <c r="N3887" i="27"/>
  <c r="O3887" i="27"/>
  <c r="P3887" i="27"/>
  <c r="Q3887" i="27"/>
  <c r="R3887" i="27"/>
  <c r="S3887" i="27"/>
  <c r="H3888" i="27"/>
  <c r="I3888" i="27"/>
  <c r="J3888" i="27"/>
  <c r="K3888" i="27"/>
  <c r="L3888" i="27"/>
  <c r="M3888" i="27"/>
  <c r="N3888" i="27"/>
  <c r="O3888" i="27"/>
  <c r="P3888" i="27"/>
  <c r="Q3888" i="27"/>
  <c r="R3888" i="27"/>
  <c r="S3888" i="27"/>
  <c r="H3889" i="27"/>
  <c r="I3889" i="27"/>
  <c r="J3889" i="27"/>
  <c r="K3889" i="27"/>
  <c r="L3889" i="27"/>
  <c r="M3889" i="27"/>
  <c r="N3889" i="27"/>
  <c r="O3889" i="27"/>
  <c r="P3889" i="27"/>
  <c r="Q3889" i="27"/>
  <c r="R3889" i="27"/>
  <c r="S3889" i="27"/>
  <c r="H3890" i="27"/>
  <c r="I3890" i="27"/>
  <c r="J3890" i="27"/>
  <c r="K3890" i="27"/>
  <c r="L3890" i="27"/>
  <c r="M3890" i="27"/>
  <c r="N3890" i="27"/>
  <c r="O3890" i="27"/>
  <c r="P3890" i="27"/>
  <c r="Q3890" i="27"/>
  <c r="R3890" i="27"/>
  <c r="S3890" i="27"/>
  <c r="H3891" i="27"/>
  <c r="I3891" i="27"/>
  <c r="J3891" i="27"/>
  <c r="K3891" i="27"/>
  <c r="L3891" i="27"/>
  <c r="M3891" i="27"/>
  <c r="N3891" i="27"/>
  <c r="O3891" i="27"/>
  <c r="P3891" i="27"/>
  <c r="Q3891" i="27"/>
  <c r="R3891" i="27"/>
  <c r="S3891" i="27"/>
  <c r="H3892" i="27"/>
  <c r="I3892" i="27"/>
  <c r="J3892" i="27"/>
  <c r="K3892" i="27"/>
  <c r="L3892" i="27"/>
  <c r="M3892" i="27"/>
  <c r="N3892" i="27"/>
  <c r="O3892" i="27"/>
  <c r="P3892" i="27"/>
  <c r="Q3892" i="27"/>
  <c r="R3892" i="27"/>
  <c r="S3892" i="27"/>
  <c r="H3893" i="27"/>
  <c r="I3893" i="27"/>
  <c r="J3893" i="27"/>
  <c r="K3893" i="27"/>
  <c r="L3893" i="27"/>
  <c r="M3893" i="27"/>
  <c r="N3893" i="27"/>
  <c r="O3893" i="27"/>
  <c r="P3893" i="27"/>
  <c r="Q3893" i="27"/>
  <c r="R3893" i="27"/>
  <c r="S3893" i="27"/>
  <c r="H3894" i="27"/>
  <c r="I3894" i="27"/>
  <c r="J3894" i="27"/>
  <c r="K3894" i="27"/>
  <c r="L3894" i="27"/>
  <c r="M3894" i="27"/>
  <c r="N3894" i="27"/>
  <c r="O3894" i="27"/>
  <c r="P3894" i="27"/>
  <c r="Q3894" i="27"/>
  <c r="R3894" i="27"/>
  <c r="S3894" i="27"/>
  <c r="H3895" i="27"/>
  <c r="I3895" i="27"/>
  <c r="J3895" i="27"/>
  <c r="K3895" i="27"/>
  <c r="L3895" i="27"/>
  <c r="M3895" i="27"/>
  <c r="N3895" i="27"/>
  <c r="O3895" i="27"/>
  <c r="P3895" i="27"/>
  <c r="Q3895" i="27"/>
  <c r="R3895" i="27"/>
  <c r="S3895" i="27"/>
  <c r="H3896" i="27"/>
  <c r="I3896" i="27"/>
  <c r="J3896" i="27"/>
  <c r="K3896" i="27"/>
  <c r="L3896" i="27"/>
  <c r="M3896" i="27"/>
  <c r="N3896" i="27"/>
  <c r="O3896" i="27"/>
  <c r="P3896" i="27"/>
  <c r="Q3896" i="27"/>
  <c r="R3896" i="27"/>
  <c r="S3896" i="27"/>
  <c r="H3897" i="27"/>
  <c r="I3897" i="27"/>
  <c r="J3897" i="27"/>
  <c r="K3897" i="27"/>
  <c r="L3897" i="27"/>
  <c r="M3897" i="27"/>
  <c r="N3897" i="27"/>
  <c r="O3897" i="27"/>
  <c r="P3897" i="27"/>
  <c r="Q3897" i="27"/>
  <c r="R3897" i="27"/>
  <c r="S3897" i="27"/>
  <c r="H3898" i="27"/>
  <c r="I3898" i="27"/>
  <c r="J3898" i="27"/>
  <c r="K3898" i="27"/>
  <c r="L3898" i="27"/>
  <c r="M3898" i="27"/>
  <c r="N3898" i="27"/>
  <c r="O3898" i="27"/>
  <c r="P3898" i="27"/>
  <c r="Q3898" i="27"/>
  <c r="R3898" i="27"/>
  <c r="S3898" i="27"/>
  <c r="H3899" i="27"/>
  <c r="I3899" i="27"/>
  <c r="J3899" i="27"/>
  <c r="K3899" i="27"/>
  <c r="L3899" i="27"/>
  <c r="M3899" i="27"/>
  <c r="N3899" i="27"/>
  <c r="O3899" i="27"/>
  <c r="P3899" i="27"/>
  <c r="Q3899" i="27"/>
  <c r="R3899" i="27"/>
  <c r="S3899" i="27"/>
  <c r="H3900" i="27"/>
  <c r="I3900" i="27"/>
  <c r="J3900" i="27"/>
  <c r="K3900" i="27"/>
  <c r="L3900" i="27"/>
  <c r="M3900" i="27"/>
  <c r="N3900" i="27"/>
  <c r="O3900" i="27"/>
  <c r="P3900" i="27"/>
  <c r="Q3900" i="27"/>
  <c r="R3900" i="27"/>
  <c r="S3900" i="27"/>
  <c r="H3901" i="27"/>
  <c r="I3901" i="27"/>
  <c r="J3901" i="27"/>
  <c r="K3901" i="27"/>
  <c r="L3901" i="27"/>
  <c r="M3901" i="27"/>
  <c r="N3901" i="27"/>
  <c r="O3901" i="27"/>
  <c r="P3901" i="27"/>
  <c r="Q3901" i="27"/>
  <c r="R3901" i="27"/>
  <c r="S3901" i="27"/>
  <c r="H3902" i="27"/>
  <c r="I3902" i="27"/>
  <c r="J3902" i="27"/>
  <c r="K3902" i="27"/>
  <c r="L3902" i="27"/>
  <c r="M3902" i="27"/>
  <c r="N3902" i="27"/>
  <c r="O3902" i="27"/>
  <c r="P3902" i="27"/>
  <c r="Q3902" i="27"/>
  <c r="R3902" i="27"/>
  <c r="S3902" i="27"/>
  <c r="H3903" i="27"/>
  <c r="I3903" i="27"/>
  <c r="J3903" i="27"/>
  <c r="K3903" i="27"/>
  <c r="L3903" i="27"/>
  <c r="M3903" i="27"/>
  <c r="N3903" i="27"/>
  <c r="O3903" i="27"/>
  <c r="P3903" i="27"/>
  <c r="Q3903" i="27"/>
  <c r="R3903" i="27"/>
  <c r="S3903" i="27"/>
  <c r="H3904" i="27"/>
  <c r="I3904" i="27"/>
  <c r="J3904" i="27"/>
  <c r="K3904" i="27"/>
  <c r="L3904" i="27"/>
  <c r="M3904" i="27"/>
  <c r="N3904" i="27"/>
  <c r="O3904" i="27"/>
  <c r="P3904" i="27"/>
  <c r="Q3904" i="27"/>
  <c r="R3904" i="27"/>
  <c r="S3904" i="27"/>
  <c r="H3905" i="27"/>
  <c r="I3905" i="27"/>
  <c r="J3905" i="27"/>
  <c r="K3905" i="27"/>
  <c r="L3905" i="27"/>
  <c r="M3905" i="27"/>
  <c r="N3905" i="27"/>
  <c r="O3905" i="27"/>
  <c r="P3905" i="27"/>
  <c r="Q3905" i="27"/>
  <c r="R3905" i="27"/>
  <c r="S3905" i="27"/>
  <c r="H3906" i="27"/>
  <c r="I3906" i="27"/>
  <c r="J3906" i="27"/>
  <c r="K3906" i="27"/>
  <c r="L3906" i="27"/>
  <c r="M3906" i="27"/>
  <c r="N3906" i="27"/>
  <c r="O3906" i="27"/>
  <c r="P3906" i="27"/>
  <c r="Q3906" i="27"/>
  <c r="R3906" i="27"/>
  <c r="S3906" i="27"/>
  <c r="H3907" i="27"/>
  <c r="I3907" i="27"/>
  <c r="J3907" i="27"/>
  <c r="K3907" i="27"/>
  <c r="L3907" i="27"/>
  <c r="M3907" i="27"/>
  <c r="N3907" i="27"/>
  <c r="O3907" i="27"/>
  <c r="P3907" i="27"/>
  <c r="Q3907" i="27"/>
  <c r="R3907" i="27"/>
  <c r="S3907" i="27"/>
  <c r="H3908" i="27"/>
  <c r="I3908" i="27"/>
  <c r="J3908" i="27"/>
  <c r="K3908" i="27"/>
  <c r="L3908" i="27"/>
  <c r="M3908" i="27"/>
  <c r="N3908" i="27"/>
  <c r="O3908" i="27"/>
  <c r="P3908" i="27"/>
  <c r="Q3908" i="27"/>
  <c r="R3908" i="27"/>
  <c r="S3908" i="27"/>
  <c r="H3909" i="27"/>
  <c r="I3909" i="27"/>
  <c r="J3909" i="27"/>
  <c r="K3909" i="27"/>
  <c r="L3909" i="27"/>
  <c r="M3909" i="27"/>
  <c r="N3909" i="27"/>
  <c r="O3909" i="27"/>
  <c r="P3909" i="27"/>
  <c r="Q3909" i="27"/>
  <c r="R3909" i="27"/>
  <c r="S3909" i="27"/>
  <c r="H3910" i="27"/>
  <c r="I3910" i="27"/>
  <c r="J3910" i="27"/>
  <c r="K3910" i="27"/>
  <c r="L3910" i="27"/>
  <c r="M3910" i="27"/>
  <c r="N3910" i="27"/>
  <c r="O3910" i="27"/>
  <c r="P3910" i="27"/>
  <c r="Q3910" i="27"/>
  <c r="R3910" i="27"/>
  <c r="S3910" i="27"/>
  <c r="H3911" i="27"/>
  <c r="I3911" i="27"/>
  <c r="J3911" i="27"/>
  <c r="K3911" i="27"/>
  <c r="L3911" i="27"/>
  <c r="M3911" i="27"/>
  <c r="N3911" i="27"/>
  <c r="O3911" i="27"/>
  <c r="P3911" i="27"/>
  <c r="Q3911" i="27"/>
  <c r="R3911" i="27"/>
  <c r="S3911" i="27"/>
  <c r="H3912" i="27"/>
  <c r="I3912" i="27"/>
  <c r="J3912" i="27"/>
  <c r="K3912" i="27"/>
  <c r="L3912" i="27"/>
  <c r="M3912" i="27"/>
  <c r="N3912" i="27"/>
  <c r="O3912" i="27"/>
  <c r="P3912" i="27"/>
  <c r="Q3912" i="27"/>
  <c r="R3912" i="27"/>
  <c r="S3912" i="27"/>
  <c r="H3913" i="27"/>
  <c r="I3913" i="27"/>
  <c r="J3913" i="27"/>
  <c r="K3913" i="27"/>
  <c r="L3913" i="27"/>
  <c r="M3913" i="27"/>
  <c r="N3913" i="27"/>
  <c r="O3913" i="27"/>
  <c r="P3913" i="27"/>
  <c r="Q3913" i="27"/>
  <c r="R3913" i="27"/>
  <c r="S3913" i="27"/>
  <c r="H3914" i="27"/>
  <c r="I3914" i="27"/>
  <c r="J3914" i="27"/>
  <c r="K3914" i="27"/>
  <c r="L3914" i="27"/>
  <c r="M3914" i="27"/>
  <c r="N3914" i="27"/>
  <c r="O3914" i="27"/>
  <c r="P3914" i="27"/>
  <c r="Q3914" i="27"/>
  <c r="R3914" i="27"/>
  <c r="S3914" i="27"/>
  <c r="H3915" i="27"/>
  <c r="I3915" i="27"/>
  <c r="J3915" i="27"/>
  <c r="K3915" i="27"/>
  <c r="L3915" i="27"/>
  <c r="M3915" i="27"/>
  <c r="N3915" i="27"/>
  <c r="O3915" i="27"/>
  <c r="P3915" i="27"/>
  <c r="Q3915" i="27"/>
  <c r="R3915" i="27"/>
  <c r="S3915" i="27"/>
  <c r="H3916" i="27"/>
  <c r="I3916" i="27"/>
  <c r="J3916" i="27"/>
  <c r="K3916" i="27"/>
  <c r="L3916" i="27"/>
  <c r="M3916" i="27"/>
  <c r="N3916" i="27"/>
  <c r="O3916" i="27"/>
  <c r="P3916" i="27"/>
  <c r="Q3916" i="27"/>
  <c r="R3916" i="27"/>
  <c r="S3916" i="27"/>
  <c r="H3917" i="27"/>
  <c r="I3917" i="27"/>
  <c r="J3917" i="27"/>
  <c r="K3917" i="27"/>
  <c r="L3917" i="27"/>
  <c r="M3917" i="27"/>
  <c r="N3917" i="27"/>
  <c r="O3917" i="27"/>
  <c r="P3917" i="27"/>
  <c r="Q3917" i="27"/>
  <c r="R3917" i="27"/>
  <c r="S3917" i="27"/>
  <c r="H3918" i="27"/>
  <c r="I3918" i="27"/>
  <c r="J3918" i="27"/>
  <c r="K3918" i="27"/>
  <c r="L3918" i="27"/>
  <c r="M3918" i="27"/>
  <c r="N3918" i="27"/>
  <c r="O3918" i="27"/>
  <c r="P3918" i="27"/>
  <c r="Q3918" i="27"/>
  <c r="R3918" i="27"/>
  <c r="S3918" i="27"/>
  <c r="H3919" i="27"/>
  <c r="I3919" i="27"/>
  <c r="J3919" i="27"/>
  <c r="K3919" i="27"/>
  <c r="L3919" i="27"/>
  <c r="M3919" i="27"/>
  <c r="N3919" i="27"/>
  <c r="O3919" i="27"/>
  <c r="P3919" i="27"/>
  <c r="Q3919" i="27"/>
  <c r="R3919" i="27"/>
  <c r="S3919" i="27"/>
  <c r="H3920" i="27"/>
  <c r="I3920" i="27"/>
  <c r="J3920" i="27"/>
  <c r="K3920" i="27"/>
  <c r="L3920" i="27"/>
  <c r="M3920" i="27"/>
  <c r="N3920" i="27"/>
  <c r="O3920" i="27"/>
  <c r="P3920" i="27"/>
  <c r="Q3920" i="27"/>
  <c r="R3920" i="27"/>
  <c r="S3920" i="27"/>
  <c r="H3921" i="27"/>
  <c r="I3921" i="27"/>
  <c r="J3921" i="27"/>
  <c r="K3921" i="27"/>
  <c r="L3921" i="27"/>
  <c r="M3921" i="27"/>
  <c r="N3921" i="27"/>
  <c r="O3921" i="27"/>
  <c r="P3921" i="27"/>
  <c r="Q3921" i="27"/>
  <c r="R3921" i="27"/>
  <c r="S3921" i="27"/>
  <c r="H3922" i="27"/>
  <c r="I3922" i="27"/>
  <c r="J3922" i="27"/>
  <c r="K3922" i="27"/>
  <c r="L3922" i="27"/>
  <c r="M3922" i="27"/>
  <c r="N3922" i="27"/>
  <c r="O3922" i="27"/>
  <c r="P3922" i="27"/>
  <c r="Q3922" i="27"/>
  <c r="R3922" i="27"/>
  <c r="S3922" i="27"/>
  <c r="H3923" i="27"/>
  <c r="I3923" i="27"/>
  <c r="J3923" i="27"/>
  <c r="K3923" i="27"/>
  <c r="L3923" i="27"/>
  <c r="M3923" i="27"/>
  <c r="N3923" i="27"/>
  <c r="O3923" i="27"/>
  <c r="P3923" i="27"/>
  <c r="Q3923" i="27"/>
  <c r="R3923" i="27"/>
  <c r="S3923" i="27"/>
  <c r="H3924" i="27"/>
  <c r="I3924" i="27"/>
  <c r="J3924" i="27"/>
  <c r="K3924" i="27"/>
  <c r="L3924" i="27"/>
  <c r="M3924" i="27"/>
  <c r="N3924" i="27"/>
  <c r="O3924" i="27"/>
  <c r="P3924" i="27"/>
  <c r="Q3924" i="27"/>
  <c r="R3924" i="27"/>
  <c r="S3924" i="27"/>
  <c r="H3925" i="27"/>
  <c r="I3925" i="27"/>
  <c r="J3925" i="27"/>
  <c r="K3925" i="27"/>
  <c r="L3925" i="27"/>
  <c r="M3925" i="27"/>
  <c r="N3925" i="27"/>
  <c r="O3925" i="27"/>
  <c r="P3925" i="27"/>
  <c r="Q3925" i="27"/>
  <c r="R3925" i="27"/>
  <c r="S3925" i="27"/>
  <c r="H3926" i="27"/>
  <c r="I3926" i="27"/>
  <c r="J3926" i="27"/>
  <c r="K3926" i="27"/>
  <c r="L3926" i="27"/>
  <c r="M3926" i="27"/>
  <c r="N3926" i="27"/>
  <c r="O3926" i="27"/>
  <c r="P3926" i="27"/>
  <c r="Q3926" i="27"/>
  <c r="R3926" i="27"/>
  <c r="S3926" i="27"/>
  <c r="H3927" i="27"/>
  <c r="I3927" i="27"/>
  <c r="J3927" i="27"/>
  <c r="K3927" i="27"/>
  <c r="L3927" i="27"/>
  <c r="M3927" i="27"/>
  <c r="N3927" i="27"/>
  <c r="O3927" i="27"/>
  <c r="P3927" i="27"/>
  <c r="Q3927" i="27"/>
  <c r="R3927" i="27"/>
  <c r="S3927" i="27"/>
  <c r="H3928" i="27"/>
  <c r="I3928" i="27"/>
  <c r="J3928" i="27"/>
  <c r="K3928" i="27"/>
  <c r="L3928" i="27"/>
  <c r="M3928" i="27"/>
  <c r="N3928" i="27"/>
  <c r="O3928" i="27"/>
  <c r="P3928" i="27"/>
  <c r="Q3928" i="27"/>
  <c r="R3928" i="27"/>
  <c r="S3928" i="27"/>
  <c r="H3929" i="27"/>
  <c r="I3929" i="27"/>
  <c r="J3929" i="27"/>
  <c r="K3929" i="27"/>
  <c r="L3929" i="27"/>
  <c r="M3929" i="27"/>
  <c r="N3929" i="27"/>
  <c r="O3929" i="27"/>
  <c r="P3929" i="27"/>
  <c r="Q3929" i="27"/>
  <c r="R3929" i="27"/>
  <c r="S3929" i="27"/>
  <c r="H3930" i="27"/>
  <c r="I3930" i="27"/>
  <c r="J3930" i="27"/>
  <c r="K3930" i="27"/>
  <c r="L3930" i="27"/>
  <c r="M3930" i="27"/>
  <c r="N3930" i="27"/>
  <c r="O3930" i="27"/>
  <c r="P3930" i="27"/>
  <c r="Q3930" i="27"/>
  <c r="R3930" i="27"/>
  <c r="S3930" i="27"/>
  <c r="H3931" i="27"/>
  <c r="I3931" i="27"/>
  <c r="J3931" i="27"/>
  <c r="K3931" i="27"/>
  <c r="L3931" i="27"/>
  <c r="M3931" i="27"/>
  <c r="N3931" i="27"/>
  <c r="O3931" i="27"/>
  <c r="P3931" i="27"/>
  <c r="Q3931" i="27"/>
  <c r="R3931" i="27"/>
  <c r="S3931" i="27"/>
  <c r="H3932" i="27"/>
  <c r="I3932" i="27"/>
  <c r="J3932" i="27"/>
  <c r="K3932" i="27"/>
  <c r="L3932" i="27"/>
  <c r="M3932" i="27"/>
  <c r="N3932" i="27"/>
  <c r="O3932" i="27"/>
  <c r="P3932" i="27"/>
  <c r="Q3932" i="27"/>
  <c r="R3932" i="27"/>
  <c r="S3932" i="27"/>
  <c r="H3933" i="27"/>
  <c r="I3933" i="27"/>
  <c r="J3933" i="27"/>
  <c r="K3933" i="27"/>
  <c r="L3933" i="27"/>
  <c r="M3933" i="27"/>
  <c r="N3933" i="27"/>
  <c r="O3933" i="27"/>
  <c r="P3933" i="27"/>
  <c r="Q3933" i="27"/>
  <c r="R3933" i="27"/>
  <c r="S3933" i="27"/>
  <c r="H3934" i="27"/>
  <c r="I3934" i="27"/>
  <c r="J3934" i="27"/>
  <c r="K3934" i="27"/>
  <c r="L3934" i="27"/>
  <c r="M3934" i="27"/>
  <c r="N3934" i="27"/>
  <c r="O3934" i="27"/>
  <c r="P3934" i="27"/>
  <c r="Q3934" i="27"/>
  <c r="R3934" i="27"/>
  <c r="S3934" i="27"/>
  <c r="H3935" i="27"/>
  <c r="I3935" i="27"/>
  <c r="J3935" i="27"/>
  <c r="K3935" i="27"/>
  <c r="L3935" i="27"/>
  <c r="M3935" i="27"/>
  <c r="N3935" i="27"/>
  <c r="O3935" i="27"/>
  <c r="P3935" i="27"/>
  <c r="Q3935" i="27"/>
  <c r="R3935" i="27"/>
  <c r="S3935" i="27"/>
  <c r="H3936" i="27"/>
  <c r="I3936" i="27"/>
  <c r="J3936" i="27"/>
  <c r="K3936" i="27"/>
  <c r="L3936" i="27"/>
  <c r="M3936" i="27"/>
  <c r="N3936" i="27"/>
  <c r="O3936" i="27"/>
  <c r="P3936" i="27"/>
  <c r="Q3936" i="27"/>
  <c r="R3936" i="27"/>
  <c r="S3936" i="27"/>
  <c r="H3937" i="27"/>
  <c r="I3937" i="27"/>
  <c r="J3937" i="27"/>
  <c r="K3937" i="27"/>
  <c r="L3937" i="27"/>
  <c r="M3937" i="27"/>
  <c r="N3937" i="27"/>
  <c r="O3937" i="27"/>
  <c r="P3937" i="27"/>
  <c r="Q3937" i="27"/>
  <c r="R3937" i="27"/>
  <c r="S3937" i="27"/>
  <c r="H3938" i="27"/>
  <c r="I3938" i="27"/>
  <c r="J3938" i="27"/>
  <c r="K3938" i="27"/>
  <c r="L3938" i="27"/>
  <c r="M3938" i="27"/>
  <c r="N3938" i="27"/>
  <c r="O3938" i="27"/>
  <c r="P3938" i="27"/>
  <c r="Q3938" i="27"/>
  <c r="R3938" i="27"/>
  <c r="S3938" i="27"/>
  <c r="H3939" i="27"/>
  <c r="I3939" i="27"/>
  <c r="J3939" i="27"/>
  <c r="K3939" i="27"/>
  <c r="L3939" i="27"/>
  <c r="M3939" i="27"/>
  <c r="N3939" i="27"/>
  <c r="O3939" i="27"/>
  <c r="P3939" i="27"/>
  <c r="Q3939" i="27"/>
  <c r="R3939" i="27"/>
  <c r="S3939" i="27"/>
  <c r="H3940" i="27"/>
  <c r="I3940" i="27"/>
  <c r="J3940" i="27"/>
  <c r="K3940" i="27"/>
  <c r="L3940" i="27"/>
  <c r="M3940" i="27"/>
  <c r="N3940" i="27"/>
  <c r="O3940" i="27"/>
  <c r="P3940" i="27"/>
  <c r="Q3940" i="27"/>
  <c r="R3940" i="27"/>
  <c r="S3940" i="27"/>
  <c r="H3941" i="27"/>
  <c r="I3941" i="27"/>
  <c r="J3941" i="27"/>
  <c r="K3941" i="27"/>
  <c r="L3941" i="27"/>
  <c r="M3941" i="27"/>
  <c r="N3941" i="27"/>
  <c r="O3941" i="27"/>
  <c r="P3941" i="27"/>
  <c r="Q3941" i="27"/>
  <c r="R3941" i="27"/>
  <c r="S3941" i="27"/>
  <c r="H3942" i="27"/>
  <c r="I3942" i="27"/>
  <c r="J3942" i="27"/>
  <c r="K3942" i="27"/>
  <c r="L3942" i="27"/>
  <c r="M3942" i="27"/>
  <c r="N3942" i="27"/>
  <c r="O3942" i="27"/>
  <c r="P3942" i="27"/>
  <c r="Q3942" i="27"/>
  <c r="R3942" i="27"/>
  <c r="S3942" i="27"/>
  <c r="H3943" i="27"/>
  <c r="I3943" i="27"/>
  <c r="J3943" i="27"/>
  <c r="K3943" i="27"/>
  <c r="L3943" i="27"/>
  <c r="M3943" i="27"/>
  <c r="N3943" i="27"/>
  <c r="O3943" i="27"/>
  <c r="P3943" i="27"/>
  <c r="Q3943" i="27"/>
  <c r="R3943" i="27"/>
  <c r="S3943" i="27"/>
  <c r="H3944" i="27"/>
  <c r="I3944" i="27"/>
  <c r="J3944" i="27"/>
  <c r="K3944" i="27"/>
  <c r="L3944" i="27"/>
  <c r="M3944" i="27"/>
  <c r="N3944" i="27"/>
  <c r="O3944" i="27"/>
  <c r="P3944" i="27"/>
  <c r="Q3944" i="27"/>
  <c r="R3944" i="27"/>
  <c r="S3944" i="27"/>
  <c r="H3945" i="27"/>
  <c r="I3945" i="27"/>
  <c r="J3945" i="27"/>
  <c r="K3945" i="27"/>
  <c r="L3945" i="27"/>
  <c r="M3945" i="27"/>
  <c r="N3945" i="27"/>
  <c r="O3945" i="27"/>
  <c r="P3945" i="27"/>
  <c r="Q3945" i="27"/>
  <c r="R3945" i="27"/>
  <c r="S3945" i="27"/>
  <c r="H3946" i="27"/>
  <c r="I3946" i="27"/>
  <c r="J3946" i="27"/>
  <c r="K3946" i="27"/>
  <c r="L3946" i="27"/>
  <c r="M3946" i="27"/>
  <c r="N3946" i="27"/>
  <c r="O3946" i="27"/>
  <c r="P3946" i="27"/>
  <c r="Q3946" i="27"/>
  <c r="R3946" i="27"/>
  <c r="S3946" i="27"/>
  <c r="H3947" i="27"/>
  <c r="I3947" i="27"/>
  <c r="J3947" i="27"/>
  <c r="K3947" i="27"/>
  <c r="L3947" i="27"/>
  <c r="M3947" i="27"/>
  <c r="N3947" i="27"/>
  <c r="O3947" i="27"/>
  <c r="P3947" i="27"/>
  <c r="Q3947" i="27"/>
  <c r="R3947" i="27"/>
  <c r="S3947" i="27"/>
  <c r="H3948" i="27"/>
  <c r="I3948" i="27"/>
  <c r="J3948" i="27"/>
  <c r="K3948" i="27"/>
  <c r="L3948" i="27"/>
  <c r="M3948" i="27"/>
  <c r="N3948" i="27"/>
  <c r="O3948" i="27"/>
  <c r="P3948" i="27"/>
  <c r="Q3948" i="27"/>
  <c r="R3948" i="27"/>
  <c r="S3948" i="27"/>
  <c r="H3949" i="27"/>
  <c r="I3949" i="27"/>
  <c r="J3949" i="27"/>
  <c r="K3949" i="27"/>
  <c r="L3949" i="27"/>
  <c r="M3949" i="27"/>
  <c r="N3949" i="27"/>
  <c r="O3949" i="27"/>
  <c r="P3949" i="27"/>
  <c r="Q3949" i="27"/>
  <c r="R3949" i="27"/>
  <c r="S3949" i="27"/>
  <c r="H3950" i="27"/>
  <c r="I3950" i="27"/>
  <c r="J3950" i="27"/>
  <c r="K3950" i="27"/>
  <c r="L3950" i="27"/>
  <c r="M3950" i="27"/>
  <c r="N3950" i="27"/>
  <c r="O3950" i="27"/>
  <c r="P3950" i="27"/>
  <c r="Q3950" i="27"/>
  <c r="R3950" i="27"/>
  <c r="S3950" i="27"/>
  <c r="H3951" i="27"/>
  <c r="I3951" i="27"/>
  <c r="J3951" i="27"/>
  <c r="K3951" i="27"/>
  <c r="L3951" i="27"/>
  <c r="M3951" i="27"/>
  <c r="N3951" i="27"/>
  <c r="O3951" i="27"/>
  <c r="P3951" i="27"/>
  <c r="Q3951" i="27"/>
  <c r="R3951" i="27"/>
  <c r="S3951" i="27"/>
  <c r="H3952" i="27"/>
  <c r="I3952" i="27"/>
  <c r="J3952" i="27"/>
  <c r="K3952" i="27"/>
  <c r="L3952" i="27"/>
  <c r="M3952" i="27"/>
  <c r="N3952" i="27"/>
  <c r="O3952" i="27"/>
  <c r="P3952" i="27"/>
  <c r="Q3952" i="27"/>
  <c r="R3952" i="27"/>
  <c r="S3952" i="27"/>
  <c r="H3953" i="27"/>
  <c r="I3953" i="27"/>
  <c r="J3953" i="27"/>
  <c r="K3953" i="27"/>
  <c r="L3953" i="27"/>
  <c r="M3953" i="27"/>
  <c r="N3953" i="27"/>
  <c r="O3953" i="27"/>
  <c r="P3953" i="27"/>
  <c r="Q3953" i="27"/>
  <c r="R3953" i="27"/>
  <c r="S3953" i="27"/>
  <c r="H3954" i="27"/>
  <c r="I3954" i="27"/>
  <c r="J3954" i="27"/>
  <c r="K3954" i="27"/>
  <c r="L3954" i="27"/>
  <c r="M3954" i="27"/>
  <c r="N3954" i="27"/>
  <c r="O3954" i="27"/>
  <c r="P3954" i="27"/>
  <c r="Q3954" i="27"/>
  <c r="R3954" i="27"/>
  <c r="S3954" i="27"/>
  <c r="H3955" i="27"/>
  <c r="I3955" i="27"/>
  <c r="J3955" i="27"/>
  <c r="K3955" i="27"/>
  <c r="L3955" i="27"/>
  <c r="M3955" i="27"/>
  <c r="N3955" i="27"/>
  <c r="O3955" i="27"/>
  <c r="P3955" i="27"/>
  <c r="Q3955" i="27"/>
  <c r="R3955" i="27"/>
  <c r="S3955" i="27"/>
  <c r="H3956" i="27"/>
  <c r="I3956" i="27"/>
  <c r="J3956" i="27"/>
  <c r="K3956" i="27"/>
  <c r="L3956" i="27"/>
  <c r="M3956" i="27"/>
  <c r="N3956" i="27"/>
  <c r="O3956" i="27"/>
  <c r="P3956" i="27"/>
  <c r="Q3956" i="27"/>
  <c r="R3956" i="27"/>
  <c r="S3956" i="27"/>
  <c r="H3957" i="27"/>
  <c r="I3957" i="27"/>
  <c r="J3957" i="27"/>
  <c r="K3957" i="27"/>
  <c r="L3957" i="27"/>
  <c r="M3957" i="27"/>
  <c r="N3957" i="27"/>
  <c r="O3957" i="27"/>
  <c r="P3957" i="27"/>
  <c r="Q3957" i="27"/>
  <c r="R3957" i="27"/>
  <c r="S3957" i="27"/>
  <c r="H3958" i="27"/>
  <c r="I3958" i="27"/>
  <c r="J3958" i="27"/>
  <c r="K3958" i="27"/>
  <c r="L3958" i="27"/>
  <c r="M3958" i="27"/>
  <c r="N3958" i="27"/>
  <c r="O3958" i="27"/>
  <c r="P3958" i="27"/>
  <c r="Q3958" i="27"/>
  <c r="R3958" i="27"/>
  <c r="S3958" i="27"/>
  <c r="H3959" i="27"/>
  <c r="I3959" i="27"/>
  <c r="J3959" i="27"/>
  <c r="K3959" i="27"/>
  <c r="L3959" i="27"/>
  <c r="M3959" i="27"/>
  <c r="N3959" i="27"/>
  <c r="O3959" i="27"/>
  <c r="P3959" i="27"/>
  <c r="Q3959" i="27"/>
  <c r="R3959" i="27"/>
  <c r="S3959" i="27"/>
  <c r="H3960" i="27"/>
  <c r="I3960" i="27"/>
  <c r="J3960" i="27"/>
  <c r="K3960" i="27"/>
  <c r="L3960" i="27"/>
  <c r="M3960" i="27"/>
  <c r="N3960" i="27"/>
  <c r="O3960" i="27"/>
  <c r="P3960" i="27"/>
  <c r="Q3960" i="27"/>
  <c r="R3960" i="27"/>
  <c r="S3960" i="27"/>
  <c r="H3961" i="27"/>
  <c r="I3961" i="27"/>
  <c r="J3961" i="27"/>
  <c r="K3961" i="27"/>
  <c r="L3961" i="27"/>
  <c r="M3961" i="27"/>
  <c r="N3961" i="27"/>
  <c r="O3961" i="27"/>
  <c r="P3961" i="27"/>
  <c r="Q3961" i="27"/>
  <c r="R3961" i="27"/>
  <c r="S3961" i="27"/>
  <c r="H3962" i="27"/>
  <c r="I3962" i="27"/>
  <c r="J3962" i="27"/>
  <c r="K3962" i="27"/>
  <c r="L3962" i="27"/>
  <c r="M3962" i="27"/>
  <c r="N3962" i="27"/>
  <c r="O3962" i="27"/>
  <c r="P3962" i="27"/>
  <c r="Q3962" i="27"/>
  <c r="R3962" i="27"/>
  <c r="S3962" i="27"/>
  <c r="H3963" i="27"/>
  <c r="I3963" i="27"/>
  <c r="J3963" i="27"/>
  <c r="K3963" i="27"/>
  <c r="L3963" i="27"/>
  <c r="M3963" i="27"/>
  <c r="N3963" i="27"/>
  <c r="O3963" i="27"/>
  <c r="P3963" i="27"/>
  <c r="Q3963" i="27"/>
  <c r="R3963" i="27"/>
  <c r="S3963" i="27"/>
  <c r="H3964" i="27"/>
  <c r="I3964" i="27"/>
  <c r="J3964" i="27"/>
  <c r="K3964" i="27"/>
  <c r="L3964" i="27"/>
  <c r="M3964" i="27"/>
  <c r="N3964" i="27"/>
  <c r="O3964" i="27"/>
  <c r="P3964" i="27"/>
  <c r="Q3964" i="27"/>
  <c r="R3964" i="27"/>
  <c r="S3964" i="27"/>
  <c r="H3965" i="27"/>
  <c r="I3965" i="27"/>
  <c r="J3965" i="27"/>
  <c r="K3965" i="27"/>
  <c r="L3965" i="27"/>
  <c r="M3965" i="27"/>
  <c r="N3965" i="27"/>
  <c r="O3965" i="27"/>
  <c r="P3965" i="27"/>
  <c r="Q3965" i="27"/>
  <c r="R3965" i="27"/>
  <c r="S3965" i="27"/>
  <c r="H3966" i="27"/>
  <c r="I3966" i="27"/>
  <c r="J3966" i="27"/>
  <c r="K3966" i="27"/>
  <c r="L3966" i="27"/>
  <c r="M3966" i="27"/>
  <c r="N3966" i="27"/>
  <c r="O3966" i="27"/>
  <c r="P3966" i="27"/>
  <c r="Q3966" i="27"/>
  <c r="R3966" i="27"/>
  <c r="S3966" i="27"/>
  <c r="H3967" i="27"/>
  <c r="I3967" i="27"/>
  <c r="J3967" i="27"/>
  <c r="K3967" i="27"/>
  <c r="L3967" i="27"/>
  <c r="M3967" i="27"/>
  <c r="N3967" i="27"/>
  <c r="O3967" i="27"/>
  <c r="P3967" i="27"/>
  <c r="Q3967" i="27"/>
  <c r="R3967" i="27"/>
  <c r="S3967" i="27"/>
  <c r="H3968" i="27"/>
  <c r="I3968" i="27"/>
  <c r="J3968" i="27"/>
  <c r="K3968" i="27"/>
  <c r="L3968" i="27"/>
  <c r="M3968" i="27"/>
  <c r="N3968" i="27"/>
  <c r="O3968" i="27"/>
  <c r="P3968" i="27"/>
  <c r="Q3968" i="27"/>
  <c r="R3968" i="27"/>
  <c r="S3968" i="27"/>
  <c r="H3969" i="27"/>
  <c r="I3969" i="27"/>
  <c r="J3969" i="27"/>
  <c r="K3969" i="27"/>
  <c r="L3969" i="27"/>
  <c r="M3969" i="27"/>
  <c r="N3969" i="27"/>
  <c r="O3969" i="27"/>
  <c r="P3969" i="27"/>
  <c r="Q3969" i="27"/>
  <c r="R3969" i="27"/>
  <c r="S3969" i="27"/>
  <c r="H3970" i="27"/>
  <c r="I3970" i="27"/>
  <c r="J3970" i="27"/>
  <c r="K3970" i="27"/>
  <c r="L3970" i="27"/>
  <c r="M3970" i="27"/>
  <c r="N3970" i="27"/>
  <c r="O3970" i="27"/>
  <c r="P3970" i="27"/>
  <c r="Q3970" i="27"/>
  <c r="R3970" i="27"/>
  <c r="S3970" i="27"/>
  <c r="H3971" i="27"/>
  <c r="I3971" i="27"/>
  <c r="J3971" i="27"/>
  <c r="K3971" i="27"/>
  <c r="L3971" i="27"/>
  <c r="M3971" i="27"/>
  <c r="N3971" i="27"/>
  <c r="O3971" i="27"/>
  <c r="P3971" i="27"/>
  <c r="Q3971" i="27"/>
  <c r="R3971" i="27"/>
  <c r="S3971" i="27"/>
  <c r="H3972" i="27"/>
  <c r="I3972" i="27"/>
  <c r="J3972" i="27"/>
  <c r="K3972" i="27"/>
  <c r="L3972" i="27"/>
  <c r="M3972" i="27"/>
  <c r="N3972" i="27"/>
  <c r="O3972" i="27"/>
  <c r="P3972" i="27"/>
  <c r="Q3972" i="27"/>
  <c r="R3972" i="27"/>
  <c r="S3972" i="27"/>
  <c r="H3973" i="27"/>
  <c r="I3973" i="27"/>
  <c r="J3973" i="27"/>
  <c r="K3973" i="27"/>
  <c r="L3973" i="27"/>
  <c r="M3973" i="27"/>
  <c r="N3973" i="27"/>
  <c r="O3973" i="27"/>
  <c r="P3973" i="27"/>
  <c r="Q3973" i="27"/>
  <c r="R3973" i="27"/>
  <c r="S3973" i="27"/>
  <c r="H3974" i="27"/>
  <c r="I3974" i="27"/>
  <c r="J3974" i="27"/>
  <c r="K3974" i="27"/>
  <c r="L3974" i="27"/>
  <c r="M3974" i="27"/>
  <c r="N3974" i="27"/>
  <c r="O3974" i="27"/>
  <c r="P3974" i="27"/>
  <c r="Q3974" i="27"/>
  <c r="R3974" i="27"/>
  <c r="S3974" i="27"/>
  <c r="H3975" i="27"/>
  <c r="I3975" i="27"/>
  <c r="J3975" i="27"/>
  <c r="K3975" i="27"/>
  <c r="L3975" i="27"/>
  <c r="M3975" i="27"/>
  <c r="N3975" i="27"/>
  <c r="O3975" i="27"/>
  <c r="P3975" i="27"/>
  <c r="Q3975" i="27"/>
  <c r="R3975" i="27"/>
  <c r="S3975" i="27"/>
  <c r="H3976" i="27"/>
  <c r="I3976" i="27"/>
  <c r="J3976" i="27"/>
  <c r="K3976" i="27"/>
  <c r="L3976" i="27"/>
  <c r="M3976" i="27"/>
  <c r="N3976" i="27"/>
  <c r="O3976" i="27"/>
  <c r="P3976" i="27"/>
  <c r="Q3976" i="27"/>
  <c r="R3976" i="27"/>
  <c r="S3976" i="27"/>
  <c r="H3977" i="27"/>
  <c r="I3977" i="27"/>
  <c r="J3977" i="27"/>
  <c r="K3977" i="27"/>
  <c r="L3977" i="27"/>
  <c r="M3977" i="27"/>
  <c r="N3977" i="27"/>
  <c r="O3977" i="27"/>
  <c r="P3977" i="27"/>
  <c r="Q3977" i="27"/>
  <c r="R3977" i="27"/>
  <c r="S3977" i="27"/>
  <c r="H3978" i="27"/>
  <c r="I3978" i="27"/>
  <c r="J3978" i="27"/>
  <c r="K3978" i="27"/>
  <c r="L3978" i="27"/>
  <c r="M3978" i="27"/>
  <c r="N3978" i="27"/>
  <c r="O3978" i="27"/>
  <c r="P3978" i="27"/>
  <c r="Q3978" i="27"/>
  <c r="R3978" i="27"/>
  <c r="S3978" i="27"/>
  <c r="H3979" i="27"/>
  <c r="I3979" i="27"/>
  <c r="J3979" i="27"/>
  <c r="K3979" i="27"/>
  <c r="L3979" i="27"/>
  <c r="M3979" i="27"/>
  <c r="N3979" i="27"/>
  <c r="O3979" i="27"/>
  <c r="P3979" i="27"/>
  <c r="Q3979" i="27"/>
  <c r="R3979" i="27"/>
  <c r="S3979" i="27"/>
  <c r="H3980" i="27"/>
  <c r="I3980" i="27"/>
  <c r="J3980" i="27"/>
  <c r="K3980" i="27"/>
  <c r="L3980" i="27"/>
  <c r="M3980" i="27"/>
  <c r="N3980" i="27"/>
  <c r="O3980" i="27"/>
  <c r="P3980" i="27"/>
  <c r="Q3980" i="27"/>
  <c r="R3980" i="27"/>
  <c r="S3980" i="27"/>
  <c r="H3981" i="27"/>
  <c r="I3981" i="27"/>
  <c r="J3981" i="27"/>
  <c r="K3981" i="27"/>
  <c r="L3981" i="27"/>
  <c r="M3981" i="27"/>
  <c r="N3981" i="27"/>
  <c r="O3981" i="27"/>
  <c r="P3981" i="27"/>
  <c r="Q3981" i="27"/>
  <c r="R3981" i="27"/>
  <c r="S3981" i="27"/>
  <c r="H3982" i="27"/>
  <c r="I3982" i="27"/>
  <c r="J3982" i="27"/>
  <c r="K3982" i="27"/>
  <c r="L3982" i="27"/>
  <c r="M3982" i="27"/>
  <c r="N3982" i="27"/>
  <c r="O3982" i="27"/>
  <c r="P3982" i="27"/>
  <c r="Q3982" i="27"/>
  <c r="R3982" i="27"/>
  <c r="S3982" i="27"/>
  <c r="H3983" i="27"/>
  <c r="I3983" i="27"/>
  <c r="J3983" i="27"/>
  <c r="K3983" i="27"/>
  <c r="L3983" i="27"/>
  <c r="M3983" i="27"/>
  <c r="N3983" i="27"/>
  <c r="O3983" i="27"/>
  <c r="P3983" i="27"/>
  <c r="Q3983" i="27"/>
  <c r="R3983" i="27"/>
  <c r="S3983" i="27"/>
  <c r="H3984" i="27"/>
  <c r="I3984" i="27"/>
  <c r="J3984" i="27"/>
  <c r="K3984" i="27"/>
  <c r="L3984" i="27"/>
  <c r="M3984" i="27"/>
  <c r="N3984" i="27"/>
  <c r="O3984" i="27"/>
  <c r="P3984" i="27"/>
  <c r="Q3984" i="27"/>
  <c r="R3984" i="27"/>
  <c r="S3984" i="27"/>
  <c r="H3985" i="27"/>
  <c r="I3985" i="27"/>
  <c r="J3985" i="27"/>
  <c r="K3985" i="27"/>
  <c r="L3985" i="27"/>
  <c r="M3985" i="27"/>
  <c r="N3985" i="27"/>
  <c r="O3985" i="27"/>
  <c r="P3985" i="27"/>
  <c r="Q3985" i="27"/>
  <c r="R3985" i="27"/>
  <c r="S3985" i="27"/>
  <c r="H3986" i="27"/>
  <c r="I3986" i="27"/>
  <c r="J3986" i="27"/>
  <c r="K3986" i="27"/>
  <c r="L3986" i="27"/>
  <c r="M3986" i="27"/>
  <c r="N3986" i="27"/>
  <c r="O3986" i="27"/>
  <c r="P3986" i="27"/>
  <c r="Q3986" i="27"/>
  <c r="R3986" i="27"/>
  <c r="S3986" i="27"/>
  <c r="H3987" i="27"/>
  <c r="I3987" i="27"/>
  <c r="J3987" i="27"/>
  <c r="K3987" i="27"/>
  <c r="L3987" i="27"/>
  <c r="M3987" i="27"/>
  <c r="N3987" i="27"/>
  <c r="O3987" i="27"/>
  <c r="P3987" i="27"/>
  <c r="Q3987" i="27"/>
  <c r="R3987" i="27"/>
  <c r="S3987" i="27"/>
  <c r="H3988" i="27"/>
  <c r="I3988" i="27"/>
  <c r="J3988" i="27"/>
  <c r="K3988" i="27"/>
  <c r="L3988" i="27"/>
  <c r="M3988" i="27"/>
  <c r="N3988" i="27"/>
  <c r="O3988" i="27"/>
  <c r="P3988" i="27"/>
  <c r="Q3988" i="27"/>
  <c r="R3988" i="27"/>
  <c r="S3988" i="27"/>
  <c r="H3989" i="27"/>
  <c r="I3989" i="27"/>
  <c r="J3989" i="27"/>
  <c r="K3989" i="27"/>
  <c r="L3989" i="27"/>
  <c r="M3989" i="27"/>
  <c r="N3989" i="27"/>
  <c r="O3989" i="27"/>
  <c r="P3989" i="27"/>
  <c r="Q3989" i="27"/>
  <c r="R3989" i="27"/>
  <c r="S3989" i="27"/>
  <c r="H3990" i="27"/>
  <c r="I3990" i="27"/>
  <c r="J3990" i="27"/>
  <c r="K3990" i="27"/>
  <c r="L3990" i="27"/>
  <c r="M3990" i="27"/>
  <c r="N3990" i="27"/>
  <c r="O3990" i="27"/>
  <c r="P3990" i="27"/>
  <c r="Q3990" i="27"/>
  <c r="R3990" i="27"/>
  <c r="S3990" i="27"/>
  <c r="H3991" i="27"/>
  <c r="I3991" i="27"/>
  <c r="J3991" i="27"/>
  <c r="K3991" i="27"/>
  <c r="L3991" i="27"/>
  <c r="M3991" i="27"/>
  <c r="N3991" i="27"/>
  <c r="O3991" i="27"/>
  <c r="P3991" i="27"/>
  <c r="Q3991" i="27"/>
  <c r="R3991" i="27"/>
  <c r="S3991" i="27"/>
  <c r="H3992" i="27"/>
  <c r="I3992" i="27"/>
  <c r="J3992" i="27"/>
  <c r="K3992" i="27"/>
  <c r="L3992" i="27"/>
  <c r="M3992" i="27"/>
  <c r="N3992" i="27"/>
  <c r="O3992" i="27"/>
  <c r="P3992" i="27"/>
  <c r="Q3992" i="27"/>
  <c r="R3992" i="27"/>
  <c r="S3992" i="27"/>
  <c r="H3993" i="27"/>
  <c r="I3993" i="27"/>
  <c r="J3993" i="27"/>
  <c r="K3993" i="27"/>
  <c r="L3993" i="27"/>
  <c r="M3993" i="27"/>
  <c r="N3993" i="27"/>
  <c r="O3993" i="27"/>
  <c r="P3993" i="27"/>
  <c r="Q3993" i="27"/>
  <c r="R3993" i="27"/>
  <c r="S3993" i="27"/>
  <c r="H3994" i="27"/>
  <c r="I3994" i="27"/>
  <c r="J3994" i="27"/>
  <c r="K3994" i="27"/>
  <c r="L3994" i="27"/>
  <c r="M3994" i="27"/>
  <c r="N3994" i="27"/>
  <c r="O3994" i="27"/>
  <c r="P3994" i="27"/>
  <c r="Q3994" i="27"/>
  <c r="R3994" i="27"/>
  <c r="S3994" i="27"/>
  <c r="H3995" i="27"/>
  <c r="I3995" i="27"/>
  <c r="J3995" i="27"/>
  <c r="K3995" i="27"/>
  <c r="L3995" i="27"/>
  <c r="M3995" i="27"/>
  <c r="N3995" i="27"/>
  <c r="O3995" i="27"/>
  <c r="P3995" i="27"/>
  <c r="Q3995" i="27"/>
  <c r="R3995" i="27"/>
  <c r="S3995" i="27"/>
  <c r="H3996" i="27"/>
  <c r="I3996" i="27"/>
  <c r="J3996" i="27"/>
  <c r="K3996" i="27"/>
  <c r="L3996" i="27"/>
  <c r="M3996" i="27"/>
  <c r="N3996" i="27"/>
  <c r="O3996" i="27"/>
  <c r="P3996" i="27"/>
  <c r="Q3996" i="27"/>
  <c r="R3996" i="27"/>
  <c r="S3996" i="27"/>
  <c r="H3997" i="27"/>
  <c r="I3997" i="27"/>
  <c r="J3997" i="27"/>
  <c r="K3997" i="27"/>
  <c r="L3997" i="27"/>
  <c r="M3997" i="27"/>
  <c r="N3997" i="27"/>
  <c r="O3997" i="27"/>
  <c r="P3997" i="27"/>
  <c r="Q3997" i="27"/>
  <c r="R3997" i="27"/>
  <c r="S3997" i="27"/>
  <c r="H3998" i="27"/>
  <c r="I3998" i="27"/>
  <c r="J3998" i="27"/>
  <c r="K3998" i="27"/>
  <c r="L3998" i="27"/>
  <c r="M3998" i="27"/>
  <c r="N3998" i="27"/>
  <c r="O3998" i="27"/>
  <c r="P3998" i="27"/>
  <c r="Q3998" i="27"/>
  <c r="R3998" i="27"/>
  <c r="S3998" i="27"/>
  <c r="H3999" i="27"/>
  <c r="I3999" i="27"/>
  <c r="J3999" i="27"/>
  <c r="K3999" i="27"/>
  <c r="L3999" i="27"/>
  <c r="M3999" i="27"/>
  <c r="N3999" i="27"/>
  <c r="O3999" i="27"/>
  <c r="P3999" i="27"/>
  <c r="Q3999" i="27"/>
  <c r="R3999" i="27"/>
  <c r="S3999" i="27"/>
  <c r="H4000" i="27"/>
  <c r="I4000" i="27"/>
  <c r="J4000" i="27"/>
  <c r="K4000" i="27"/>
  <c r="L4000" i="27"/>
  <c r="M4000" i="27"/>
  <c r="N4000" i="27"/>
  <c r="O4000" i="27"/>
  <c r="P4000" i="27"/>
  <c r="Q4000" i="27"/>
  <c r="R4000" i="27"/>
  <c r="S4000" i="27"/>
  <c r="H4001" i="27"/>
  <c r="I4001" i="27"/>
  <c r="J4001" i="27"/>
  <c r="K4001" i="27"/>
  <c r="L4001" i="27"/>
  <c r="M4001" i="27"/>
  <c r="N4001" i="27"/>
  <c r="O4001" i="27"/>
  <c r="P4001" i="27"/>
  <c r="Q4001" i="27"/>
  <c r="R4001" i="27"/>
  <c r="S4001" i="27"/>
  <c r="H4002" i="27"/>
  <c r="I4002" i="27"/>
  <c r="J4002" i="27"/>
  <c r="K4002" i="27"/>
  <c r="L4002" i="27"/>
  <c r="M4002" i="27"/>
  <c r="N4002" i="27"/>
  <c r="O4002" i="27"/>
  <c r="P4002" i="27"/>
  <c r="Q4002" i="27"/>
  <c r="R4002" i="27"/>
  <c r="S4002" i="27"/>
  <c r="H4003" i="27"/>
  <c r="I4003" i="27"/>
  <c r="J4003" i="27"/>
  <c r="K4003" i="27"/>
  <c r="L4003" i="27"/>
  <c r="M4003" i="27"/>
  <c r="N4003" i="27"/>
  <c r="O4003" i="27"/>
  <c r="P4003" i="27"/>
  <c r="Q4003" i="27"/>
  <c r="R4003" i="27"/>
  <c r="S4003" i="27"/>
  <c r="H4004" i="27"/>
  <c r="I4004" i="27"/>
  <c r="J4004" i="27"/>
  <c r="K4004" i="27"/>
  <c r="L4004" i="27"/>
  <c r="M4004" i="27"/>
  <c r="N4004" i="27"/>
  <c r="O4004" i="27"/>
  <c r="P4004" i="27"/>
  <c r="Q4004" i="27"/>
  <c r="R4004" i="27"/>
  <c r="S4004" i="27"/>
  <c r="H4005" i="27"/>
  <c r="I4005" i="27"/>
  <c r="J4005" i="27"/>
  <c r="K4005" i="27"/>
  <c r="L4005" i="27"/>
  <c r="M4005" i="27"/>
  <c r="N4005" i="27"/>
  <c r="O4005" i="27"/>
  <c r="P4005" i="27"/>
  <c r="Q4005" i="27"/>
  <c r="R4005" i="27"/>
  <c r="S4005" i="27"/>
  <c r="H4006" i="27"/>
  <c r="I4006" i="27"/>
  <c r="J4006" i="27"/>
  <c r="K4006" i="27"/>
  <c r="L4006" i="27"/>
  <c r="M4006" i="27"/>
  <c r="N4006" i="27"/>
  <c r="O4006" i="27"/>
  <c r="P4006" i="27"/>
  <c r="Q4006" i="27"/>
  <c r="R4006" i="27"/>
  <c r="S4006" i="27"/>
  <c r="H4007" i="27"/>
  <c r="I4007" i="27"/>
  <c r="J4007" i="27"/>
  <c r="K4007" i="27"/>
  <c r="L4007" i="27"/>
  <c r="M4007" i="27"/>
  <c r="N4007" i="27"/>
  <c r="O4007" i="27"/>
  <c r="P4007" i="27"/>
  <c r="Q4007" i="27"/>
  <c r="R4007" i="27"/>
  <c r="S4007" i="27"/>
  <c r="H4008" i="27"/>
  <c r="I4008" i="27"/>
  <c r="J4008" i="27"/>
  <c r="K4008" i="27"/>
  <c r="L4008" i="27"/>
  <c r="M4008" i="27"/>
  <c r="N4008" i="27"/>
  <c r="O4008" i="27"/>
  <c r="P4008" i="27"/>
  <c r="Q4008" i="27"/>
  <c r="R4008" i="27"/>
  <c r="S4008" i="27"/>
  <c r="H4009" i="27"/>
  <c r="I4009" i="27"/>
  <c r="J4009" i="27"/>
  <c r="K4009" i="27"/>
  <c r="L4009" i="27"/>
  <c r="M4009" i="27"/>
  <c r="N4009" i="27"/>
  <c r="O4009" i="27"/>
  <c r="P4009" i="27"/>
  <c r="Q4009" i="27"/>
  <c r="R4009" i="27"/>
  <c r="S4009" i="27"/>
  <c r="H4010" i="27"/>
  <c r="I4010" i="27"/>
  <c r="J4010" i="27"/>
  <c r="K4010" i="27"/>
  <c r="L4010" i="27"/>
  <c r="M4010" i="27"/>
  <c r="N4010" i="27"/>
  <c r="O4010" i="27"/>
  <c r="P4010" i="27"/>
  <c r="Q4010" i="27"/>
  <c r="R4010" i="27"/>
  <c r="S4010" i="27"/>
  <c r="H4011" i="27"/>
  <c r="I4011" i="27"/>
  <c r="J4011" i="27"/>
  <c r="K4011" i="27"/>
  <c r="L4011" i="27"/>
  <c r="M4011" i="27"/>
  <c r="N4011" i="27"/>
  <c r="O4011" i="27"/>
  <c r="P4011" i="27"/>
  <c r="Q4011" i="27"/>
  <c r="R4011" i="27"/>
  <c r="S4011" i="27"/>
  <c r="H4012" i="27"/>
  <c r="I4012" i="27"/>
  <c r="J4012" i="27"/>
  <c r="K4012" i="27"/>
  <c r="L4012" i="27"/>
  <c r="M4012" i="27"/>
  <c r="N4012" i="27"/>
  <c r="O4012" i="27"/>
  <c r="P4012" i="27"/>
  <c r="Q4012" i="27"/>
  <c r="R4012" i="27"/>
  <c r="S4012" i="27"/>
  <c r="H4013" i="27"/>
  <c r="I4013" i="27"/>
  <c r="J4013" i="27"/>
  <c r="K4013" i="27"/>
  <c r="L4013" i="27"/>
  <c r="M4013" i="27"/>
  <c r="N4013" i="27"/>
  <c r="O4013" i="27"/>
  <c r="P4013" i="27"/>
  <c r="Q4013" i="27"/>
  <c r="R4013" i="27"/>
  <c r="S4013" i="27"/>
  <c r="H4014" i="27"/>
  <c r="I4014" i="27"/>
  <c r="J4014" i="27"/>
  <c r="K4014" i="27"/>
  <c r="L4014" i="27"/>
  <c r="M4014" i="27"/>
  <c r="N4014" i="27"/>
  <c r="O4014" i="27"/>
  <c r="P4014" i="27"/>
  <c r="Q4014" i="27"/>
  <c r="R4014" i="27"/>
  <c r="S4014" i="27"/>
  <c r="H4015" i="27"/>
  <c r="I4015" i="27"/>
  <c r="J4015" i="27"/>
  <c r="K4015" i="27"/>
  <c r="L4015" i="27"/>
  <c r="M4015" i="27"/>
  <c r="N4015" i="27"/>
  <c r="O4015" i="27"/>
  <c r="P4015" i="27"/>
  <c r="Q4015" i="27"/>
  <c r="R4015" i="27"/>
  <c r="S4015" i="27"/>
  <c r="H4016" i="27"/>
  <c r="I4016" i="27"/>
  <c r="J4016" i="27"/>
  <c r="K4016" i="27"/>
  <c r="L4016" i="27"/>
  <c r="M4016" i="27"/>
  <c r="N4016" i="27"/>
  <c r="O4016" i="27"/>
  <c r="P4016" i="27"/>
  <c r="Q4016" i="27"/>
  <c r="R4016" i="27"/>
  <c r="S4016" i="27"/>
  <c r="H4017" i="27"/>
  <c r="I4017" i="27"/>
  <c r="J4017" i="27"/>
  <c r="K4017" i="27"/>
  <c r="L4017" i="27"/>
  <c r="M4017" i="27"/>
  <c r="N4017" i="27"/>
  <c r="O4017" i="27"/>
  <c r="P4017" i="27"/>
  <c r="Q4017" i="27"/>
  <c r="R4017" i="27"/>
  <c r="S4017" i="27"/>
  <c r="H4018" i="27"/>
  <c r="I4018" i="27"/>
  <c r="J4018" i="27"/>
  <c r="K4018" i="27"/>
  <c r="L4018" i="27"/>
  <c r="M4018" i="27"/>
  <c r="N4018" i="27"/>
  <c r="O4018" i="27"/>
  <c r="P4018" i="27"/>
  <c r="Q4018" i="27"/>
  <c r="R4018" i="27"/>
  <c r="S4018" i="27"/>
  <c r="H4019" i="27"/>
  <c r="I4019" i="27"/>
  <c r="J4019" i="27"/>
  <c r="K4019" i="27"/>
  <c r="L4019" i="27"/>
  <c r="M4019" i="27"/>
  <c r="N4019" i="27"/>
  <c r="O4019" i="27"/>
  <c r="P4019" i="27"/>
  <c r="Q4019" i="27"/>
  <c r="R4019" i="27"/>
  <c r="S4019" i="27"/>
  <c r="H4020" i="27"/>
  <c r="I4020" i="27"/>
  <c r="J4020" i="27"/>
  <c r="K4020" i="27"/>
  <c r="L4020" i="27"/>
  <c r="M4020" i="27"/>
  <c r="N4020" i="27"/>
  <c r="O4020" i="27"/>
  <c r="P4020" i="27"/>
  <c r="Q4020" i="27"/>
  <c r="R4020" i="27"/>
  <c r="S4020" i="27"/>
  <c r="H4021" i="27"/>
  <c r="I4021" i="27"/>
  <c r="J4021" i="27"/>
  <c r="K4021" i="27"/>
  <c r="L4021" i="27"/>
  <c r="M4021" i="27"/>
  <c r="N4021" i="27"/>
  <c r="O4021" i="27"/>
  <c r="P4021" i="27"/>
  <c r="Q4021" i="27"/>
  <c r="R4021" i="27"/>
  <c r="S4021" i="27"/>
  <c r="H4022" i="27"/>
  <c r="I4022" i="27"/>
  <c r="J4022" i="27"/>
  <c r="K4022" i="27"/>
  <c r="L4022" i="27"/>
  <c r="M4022" i="27"/>
  <c r="N4022" i="27"/>
  <c r="O4022" i="27"/>
  <c r="P4022" i="27"/>
  <c r="Q4022" i="27"/>
  <c r="R4022" i="27"/>
  <c r="S4022" i="27"/>
  <c r="H4023" i="27"/>
  <c r="I4023" i="27"/>
  <c r="J4023" i="27"/>
  <c r="K4023" i="27"/>
  <c r="L4023" i="27"/>
  <c r="M4023" i="27"/>
  <c r="N4023" i="27"/>
  <c r="O4023" i="27"/>
  <c r="P4023" i="27"/>
  <c r="Q4023" i="27"/>
  <c r="R4023" i="27"/>
  <c r="S4023" i="27"/>
  <c r="H4024" i="27"/>
  <c r="I4024" i="27"/>
  <c r="J4024" i="27"/>
  <c r="K4024" i="27"/>
  <c r="L4024" i="27"/>
  <c r="M4024" i="27"/>
  <c r="N4024" i="27"/>
  <c r="O4024" i="27"/>
  <c r="P4024" i="27"/>
  <c r="Q4024" i="27"/>
  <c r="R4024" i="27"/>
  <c r="S4024" i="27"/>
  <c r="H4025" i="27"/>
  <c r="I4025" i="27"/>
  <c r="J4025" i="27"/>
  <c r="K4025" i="27"/>
  <c r="L4025" i="27"/>
  <c r="M4025" i="27"/>
  <c r="N4025" i="27"/>
  <c r="O4025" i="27"/>
  <c r="P4025" i="27"/>
  <c r="Q4025" i="27"/>
  <c r="R4025" i="27"/>
  <c r="S4025" i="27"/>
  <c r="H4026" i="27"/>
  <c r="I4026" i="27"/>
  <c r="J4026" i="27"/>
  <c r="K4026" i="27"/>
  <c r="L4026" i="27"/>
  <c r="M4026" i="27"/>
  <c r="N4026" i="27"/>
  <c r="O4026" i="27"/>
  <c r="P4026" i="27"/>
  <c r="Q4026" i="27"/>
  <c r="R4026" i="27"/>
  <c r="S4026" i="27"/>
  <c r="H4027" i="27"/>
  <c r="I4027" i="27"/>
  <c r="J4027" i="27"/>
  <c r="K4027" i="27"/>
  <c r="L4027" i="27"/>
  <c r="M4027" i="27"/>
  <c r="N4027" i="27"/>
  <c r="O4027" i="27"/>
  <c r="P4027" i="27"/>
  <c r="Q4027" i="27"/>
  <c r="R4027" i="27"/>
  <c r="S4027" i="27"/>
  <c r="H4028" i="27"/>
  <c r="I4028" i="27"/>
  <c r="J4028" i="27"/>
  <c r="K4028" i="27"/>
  <c r="L4028" i="27"/>
  <c r="M4028" i="27"/>
  <c r="N4028" i="27"/>
  <c r="O4028" i="27"/>
  <c r="P4028" i="27"/>
  <c r="Q4028" i="27"/>
  <c r="R4028" i="27"/>
  <c r="S4028" i="27"/>
  <c r="H4029" i="27"/>
  <c r="I4029" i="27"/>
  <c r="J4029" i="27"/>
  <c r="K4029" i="27"/>
  <c r="L4029" i="27"/>
  <c r="M4029" i="27"/>
  <c r="N4029" i="27"/>
  <c r="O4029" i="27"/>
  <c r="P4029" i="27"/>
  <c r="Q4029" i="27"/>
  <c r="R4029" i="27"/>
  <c r="S4029" i="27"/>
  <c r="H4030" i="27"/>
  <c r="I4030" i="27"/>
  <c r="J4030" i="27"/>
  <c r="K4030" i="27"/>
  <c r="L4030" i="27"/>
  <c r="M4030" i="27"/>
  <c r="N4030" i="27"/>
  <c r="O4030" i="27"/>
  <c r="P4030" i="27"/>
  <c r="Q4030" i="27"/>
  <c r="R4030" i="27"/>
  <c r="S4030" i="27"/>
  <c r="H4031" i="27"/>
  <c r="I4031" i="27"/>
  <c r="J4031" i="27"/>
  <c r="K4031" i="27"/>
  <c r="L4031" i="27"/>
  <c r="M4031" i="27"/>
  <c r="N4031" i="27"/>
  <c r="O4031" i="27"/>
  <c r="P4031" i="27"/>
  <c r="Q4031" i="27"/>
  <c r="R4031" i="27"/>
  <c r="S4031" i="27"/>
  <c r="H4032" i="27"/>
  <c r="I4032" i="27"/>
  <c r="J4032" i="27"/>
  <c r="K4032" i="27"/>
  <c r="L4032" i="27"/>
  <c r="M4032" i="27"/>
  <c r="N4032" i="27"/>
  <c r="O4032" i="27"/>
  <c r="P4032" i="27"/>
  <c r="Q4032" i="27"/>
  <c r="R4032" i="27"/>
  <c r="S4032" i="27"/>
  <c r="H4033" i="27"/>
  <c r="I4033" i="27"/>
  <c r="J4033" i="27"/>
  <c r="K4033" i="27"/>
  <c r="L4033" i="27"/>
  <c r="M4033" i="27"/>
  <c r="N4033" i="27"/>
  <c r="O4033" i="27"/>
  <c r="P4033" i="27"/>
  <c r="Q4033" i="27"/>
  <c r="R4033" i="27"/>
  <c r="S4033" i="27"/>
  <c r="H4034" i="27"/>
  <c r="I4034" i="27"/>
  <c r="J4034" i="27"/>
  <c r="K4034" i="27"/>
  <c r="L4034" i="27"/>
  <c r="M4034" i="27"/>
  <c r="N4034" i="27"/>
  <c r="O4034" i="27"/>
  <c r="P4034" i="27"/>
  <c r="Q4034" i="27"/>
  <c r="R4034" i="27"/>
  <c r="S4034" i="27"/>
  <c r="H4035" i="27"/>
  <c r="I4035" i="27"/>
  <c r="J4035" i="27"/>
  <c r="K4035" i="27"/>
  <c r="L4035" i="27"/>
  <c r="M4035" i="27"/>
  <c r="N4035" i="27"/>
  <c r="O4035" i="27"/>
  <c r="P4035" i="27"/>
  <c r="Q4035" i="27"/>
  <c r="R4035" i="27"/>
  <c r="S4035" i="27"/>
  <c r="H4036" i="27"/>
  <c r="I4036" i="27"/>
  <c r="J4036" i="27"/>
  <c r="K4036" i="27"/>
  <c r="L4036" i="27"/>
  <c r="M4036" i="27"/>
  <c r="N4036" i="27"/>
  <c r="O4036" i="27"/>
  <c r="P4036" i="27"/>
  <c r="Q4036" i="27"/>
  <c r="R4036" i="27"/>
  <c r="S4036" i="27"/>
  <c r="H4037" i="27"/>
  <c r="I4037" i="27"/>
  <c r="J4037" i="27"/>
  <c r="K4037" i="27"/>
  <c r="L4037" i="27"/>
  <c r="M4037" i="27"/>
  <c r="N4037" i="27"/>
  <c r="O4037" i="27"/>
  <c r="P4037" i="27"/>
  <c r="Q4037" i="27"/>
  <c r="R4037" i="27"/>
  <c r="S4037" i="27"/>
  <c r="H4038" i="27"/>
  <c r="I4038" i="27"/>
  <c r="J4038" i="27"/>
  <c r="K4038" i="27"/>
  <c r="L4038" i="27"/>
  <c r="M4038" i="27"/>
  <c r="N4038" i="27"/>
  <c r="O4038" i="27"/>
  <c r="P4038" i="27"/>
  <c r="Q4038" i="27"/>
  <c r="R4038" i="27"/>
  <c r="S4038" i="27"/>
  <c r="H4039" i="27"/>
  <c r="I4039" i="27"/>
  <c r="J4039" i="27"/>
  <c r="K4039" i="27"/>
  <c r="L4039" i="27"/>
  <c r="M4039" i="27"/>
  <c r="N4039" i="27"/>
  <c r="O4039" i="27"/>
  <c r="P4039" i="27"/>
  <c r="Q4039" i="27"/>
  <c r="R4039" i="27"/>
  <c r="S4039" i="27"/>
  <c r="H4040" i="27"/>
  <c r="I4040" i="27"/>
  <c r="J4040" i="27"/>
  <c r="K4040" i="27"/>
  <c r="L4040" i="27"/>
  <c r="M4040" i="27"/>
  <c r="N4040" i="27"/>
  <c r="O4040" i="27"/>
  <c r="P4040" i="27"/>
  <c r="Q4040" i="27"/>
  <c r="R4040" i="27"/>
  <c r="S4040" i="27"/>
  <c r="H4041" i="27"/>
  <c r="I4041" i="27"/>
  <c r="J4041" i="27"/>
  <c r="K4041" i="27"/>
  <c r="L4041" i="27"/>
  <c r="M4041" i="27"/>
  <c r="N4041" i="27"/>
  <c r="O4041" i="27"/>
  <c r="P4041" i="27"/>
  <c r="Q4041" i="27"/>
  <c r="R4041" i="27"/>
  <c r="S4041" i="27"/>
  <c r="H4042" i="27"/>
  <c r="I4042" i="27"/>
  <c r="J4042" i="27"/>
  <c r="K4042" i="27"/>
  <c r="L4042" i="27"/>
  <c r="M4042" i="27"/>
  <c r="N4042" i="27"/>
  <c r="O4042" i="27"/>
  <c r="P4042" i="27"/>
  <c r="Q4042" i="27"/>
  <c r="R4042" i="27"/>
  <c r="S4042" i="27"/>
  <c r="H4043" i="27"/>
  <c r="I4043" i="27"/>
  <c r="J4043" i="27"/>
  <c r="K4043" i="27"/>
  <c r="L4043" i="27"/>
  <c r="M4043" i="27"/>
  <c r="N4043" i="27"/>
  <c r="O4043" i="27"/>
  <c r="P4043" i="27"/>
  <c r="Q4043" i="27"/>
  <c r="R4043" i="27"/>
  <c r="S4043" i="27"/>
  <c r="H4044" i="27"/>
  <c r="I4044" i="27"/>
  <c r="J4044" i="27"/>
  <c r="K4044" i="27"/>
  <c r="L4044" i="27"/>
  <c r="M4044" i="27"/>
  <c r="N4044" i="27"/>
  <c r="O4044" i="27"/>
  <c r="P4044" i="27"/>
  <c r="Q4044" i="27"/>
  <c r="R4044" i="27"/>
  <c r="S4044" i="27"/>
  <c r="H4045" i="27"/>
  <c r="I4045" i="27"/>
  <c r="J4045" i="27"/>
  <c r="K4045" i="27"/>
  <c r="L4045" i="27"/>
  <c r="M4045" i="27"/>
  <c r="N4045" i="27"/>
  <c r="O4045" i="27"/>
  <c r="P4045" i="27"/>
  <c r="Q4045" i="27"/>
  <c r="R4045" i="27"/>
  <c r="S4045" i="27"/>
  <c r="H4046" i="27"/>
  <c r="I4046" i="27"/>
  <c r="J4046" i="27"/>
  <c r="K4046" i="27"/>
  <c r="L4046" i="27"/>
  <c r="M4046" i="27"/>
  <c r="N4046" i="27"/>
  <c r="O4046" i="27"/>
  <c r="P4046" i="27"/>
  <c r="Q4046" i="27"/>
  <c r="R4046" i="27"/>
  <c r="S4046" i="27"/>
  <c r="H4047" i="27"/>
  <c r="I4047" i="27"/>
  <c r="J4047" i="27"/>
  <c r="K4047" i="27"/>
  <c r="L4047" i="27"/>
  <c r="M4047" i="27"/>
  <c r="N4047" i="27"/>
  <c r="O4047" i="27"/>
  <c r="P4047" i="27"/>
  <c r="Q4047" i="27"/>
  <c r="R4047" i="27"/>
  <c r="S4047" i="27"/>
  <c r="H4048" i="27"/>
  <c r="I4048" i="27"/>
  <c r="J4048" i="27"/>
  <c r="K4048" i="27"/>
  <c r="L4048" i="27"/>
  <c r="M4048" i="27"/>
  <c r="N4048" i="27"/>
  <c r="O4048" i="27"/>
  <c r="P4048" i="27"/>
  <c r="Q4048" i="27"/>
  <c r="R4048" i="27"/>
  <c r="S4048" i="27"/>
  <c r="H4049" i="27"/>
  <c r="I4049" i="27"/>
  <c r="J4049" i="27"/>
  <c r="K4049" i="27"/>
  <c r="L4049" i="27"/>
  <c r="M4049" i="27"/>
  <c r="N4049" i="27"/>
  <c r="O4049" i="27"/>
  <c r="P4049" i="27"/>
  <c r="Q4049" i="27"/>
  <c r="R4049" i="27"/>
  <c r="S4049" i="27"/>
  <c r="H4050" i="27"/>
  <c r="I4050" i="27"/>
  <c r="J4050" i="27"/>
  <c r="K4050" i="27"/>
  <c r="L4050" i="27"/>
  <c r="M4050" i="27"/>
  <c r="N4050" i="27"/>
  <c r="O4050" i="27"/>
  <c r="P4050" i="27"/>
  <c r="Q4050" i="27"/>
  <c r="R4050" i="27"/>
  <c r="S4050" i="27"/>
  <c r="H4051" i="27"/>
  <c r="I4051" i="27"/>
  <c r="J4051" i="27"/>
  <c r="K4051" i="27"/>
  <c r="L4051" i="27"/>
  <c r="M4051" i="27"/>
  <c r="N4051" i="27"/>
  <c r="O4051" i="27"/>
  <c r="P4051" i="27"/>
  <c r="Q4051" i="27"/>
  <c r="R4051" i="27"/>
  <c r="S4051" i="27"/>
  <c r="H4052" i="27"/>
  <c r="I4052" i="27"/>
  <c r="J4052" i="27"/>
  <c r="K4052" i="27"/>
  <c r="L4052" i="27"/>
  <c r="M4052" i="27"/>
  <c r="N4052" i="27"/>
  <c r="O4052" i="27"/>
  <c r="P4052" i="27"/>
  <c r="Q4052" i="27"/>
  <c r="R4052" i="27"/>
  <c r="S4052" i="27"/>
  <c r="H4053" i="27"/>
  <c r="I4053" i="27"/>
  <c r="J4053" i="27"/>
  <c r="K4053" i="27"/>
  <c r="L4053" i="27"/>
  <c r="M4053" i="27"/>
  <c r="N4053" i="27"/>
  <c r="O4053" i="27"/>
  <c r="P4053" i="27"/>
  <c r="Q4053" i="27"/>
  <c r="R4053" i="27"/>
  <c r="S4053" i="27"/>
  <c r="H4054" i="27"/>
  <c r="I4054" i="27"/>
  <c r="J4054" i="27"/>
  <c r="K4054" i="27"/>
  <c r="L4054" i="27"/>
  <c r="M4054" i="27"/>
  <c r="N4054" i="27"/>
  <c r="O4054" i="27"/>
  <c r="P4054" i="27"/>
  <c r="Q4054" i="27"/>
  <c r="R4054" i="27"/>
  <c r="S4054" i="27"/>
  <c r="H4055" i="27"/>
  <c r="I4055" i="27"/>
  <c r="J4055" i="27"/>
  <c r="K4055" i="27"/>
  <c r="L4055" i="27"/>
  <c r="M4055" i="27"/>
  <c r="N4055" i="27"/>
  <c r="O4055" i="27"/>
  <c r="P4055" i="27"/>
  <c r="Q4055" i="27"/>
  <c r="R4055" i="27"/>
  <c r="S4055" i="27"/>
  <c r="H4056" i="27"/>
  <c r="I4056" i="27"/>
  <c r="J4056" i="27"/>
  <c r="K4056" i="27"/>
  <c r="L4056" i="27"/>
  <c r="M4056" i="27"/>
  <c r="N4056" i="27"/>
  <c r="O4056" i="27"/>
  <c r="P4056" i="27"/>
  <c r="Q4056" i="27"/>
  <c r="R4056" i="27"/>
  <c r="S4056" i="27"/>
  <c r="H4057" i="27"/>
  <c r="I4057" i="27"/>
  <c r="J4057" i="27"/>
  <c r="K4057" i="27"/>
  <c r="L4057" i="27"/>
  <c r="M4057" i="27"/>
  <c r="N4057" i="27"/>
  <c r="O4057" i="27"/>
  <c r="P4057" i="27"/>
  <c r="Q4057" i="27"/>
  <c r="R4057" i="27"/>
  <c r="S4057" i="27"/>
  <c r="H4058" i="27"/>
  <c r="I4058" i="27"/>
  <c r="J4058" i="27"/>
  <c r="K4058" i="27"/>
  <c r="L4058" i="27"/>
  <c r="M4058" i="27"/>
  <c r="N4058" i="27"/>
  <c r="O4058" i="27"/>
  <c r="P4058" i="27"/>
  <c r="Q4058" i="27"/>
  <c r="R4058" i="27"/>
  <c r="S4058" i="27"/>
  <c r="H4059" i="27"/>
  <c r="I4059" i="27"/>
  <c r="J4059" i="27"/>
  <c r="K4059" i="27"/>
  <c r="L4059" i="27"/>
  <c r="M4059" i="27"/>
  <c r="N4059" i="27"/>
  <c r="O4059" i="27"/>
  <c r="P4059" i="27"/>
  <c r="Q4059" i="27"/>
  <c r="R4059" i="27"/>
  <c r="S4059" i="27"/>
  <c r="H4060" i="27"/>
  <c r="I4060" i="27"/>
  <c r="J4060" i="27"/>
  <c r="K4060" i="27"/>
  <c r="L4060" i="27"/>
  <c r="M4060" i="27"/>
  <c r="N4060" i="27"/>
  <c r="O4060" i="27"/>
  <c r="P4060" i="27"/>
  <c r="Q4060" i="27"/>
  <c r="R4060" i="27"/>
  <c r="S4060" i="27"/>
  <c r="H4061" i="27"/>
  <c r="I4061" i="27"/>
  <c r="J4061" i="27"/>
  <c r="K4061" i="27"/>
  <c r="L4061" i="27"/>
  <c r="M4061" i="27"/>
  <c r="N4061" i="27"/>
  <c r="O4061" i="27"/>
  <c r="P4061" i="27"/>
  <c r="Q4061" i="27"/>
  <c r="R4061" i="27"/>
  <c r="S4061" i="27"/>
  <c r="H4062" i="27"/>
  <c r="I4062" i="27"/>
  <c r="J4062" i="27"/>
  <c r="K4062" i="27"/>
  <c r="L4062" i="27"/>
  <c r="M4062" i="27"/>
  <c r="N4062" i="27"/>
  <c r="O4062" i="27"/>
  <c r="P4062" i="27"/>
  <c r="Q4062" i="27"/>
  <c r="R4062" i="27"/>
  <c r="S4062" i="27"/>
  <c r="H4063" i="27"/>
  <c r="I4063" i="27"/>
  <c r="J4063" i="27"/>
  <c r="K4063" i="27"/>
  <c r="L4063" i="27"/>
  <c r="M4063" i="27"/>
  <c r="N4063" i="27"/>
  <c r="O4063" i="27"/>
  <c r="P4063" i="27"/>
  <c r="Q4063" i="27"/>
  <c r="R4063" i="27"/>
  <c r="S4063" i="27"/>
  <c r="H4064" i="27"/>
  <c r="I4064" i="27"/>
  <c r="J4064" i="27"/>
  <c r="K4064" i="27"/>
  <c r="L4064" i="27"/>
  <c r="M4064" i="27"/>
  <c r="N4064" i="27"/>
  <c r="O4064" i="27"/>
  <c r="P4064" i="27"/>
  <c r="Q4064" i="27"/>
  <c r="R4064" i="27"/>
  <c r="S4064" i="27"/>
  <c r="H4065" i="27"/>
  <c r="I4065" i="27"/>
  <c r="J4065" i="27"/>
  <c r="K4065" i="27"/>
  <c r="L4065" i="27"/>
  <c r="M4065" i="27"/>
  <c r="N4065" i="27"/>
  <c r="O4065" i="27"/>
  <c r="P4065" i="27"/>
  <c r="Q4065" i="27"/>
  <c r="R4065" i="27"/>
  <c r="S4065" i="27"/>
  <c r="H4066" i="27"/>
  <c r="I4066" i="27"/>
  <c r="J4066" i="27"/>
  <c r="K4066" i="27"/>
  <c r="L4066" i="27"/>
  <c r="M4066" i="27"/>
  <c r="N4066" i="27"/>
  <c r="O4066" i="27"/>
  <c r="P4066" i="27"/>
  <c r="Q4066" i="27"/>
  <c r="R4066" i="27"/>
  <c r="S4066" i="27"/>
  <c r="H4067" i="27"/>
  <c r="I4067" i="27"/>
  <c r="J4067" i="27"/>
  <c r="K4067" i="27"/>
  <c r="L4067" i="27"/>
  <c r="M4067" i="27"/>
  <c r="N4067" i="27"/>
  <c r="O4067" i="27"/>
  <c r="P4067" i="27"/>
  <c r="Q4067" i="27"/>
  <c r="R4067" i="27"/>
  <c r="S4067" i="27"/>
  <c r="H4068" i="27"/>
  <c r="I4068" i="27"/>
  <c r="J4068" i="27"/>
  <c r="K4068" i="27"/>
  <c r="L4068" i="27"/>
  <c r="M4068" i="27"/>
  <c r="N4068" i="27"/>
  <c r="O4068" i="27"/>
  <c r="P4068" i="27"/>
  <c r="Q4068" i="27"/>
  <c r="R4068" i="27"/>
  <c r="S4068" i="27"/>
  <c r="H4069" i="27"/>
  <c r="I4069" i="27"/>
  <c r="J4069" i="27"/>
  <c r="K4069" i="27"/>
  <c r="L4069" i="27"/>
  <c r="M4069" i="27"/>
  <c r="N4069" i="27"/>
  <c r="O4069" i="27"/>
  <c r="P4069" i="27"/>
  <c r="Q4069" i="27"/>
  <c r="R4069" i="27"/>
  <c r="S4069" i="27"/>
  <c r="H4070" i="27"/>
  <c r="I4070" i="27"/>
  <c r="J4070" i="27"/>
  <c r="K4070" i="27"/>
  <c r="L4070" i="27"/>
  <c r="M4070" i="27"/>
  <c r="N4070" i="27"/>
  <c r="O4070" i="27"/>
  <c r="P4070" i="27"/>
  <c r="Q4070" i="27"/>
  <c r="R4070" i="27"/>
  <c r="S4070" i="27"/>
  <c r="H4071" i="27"/>
  <c r="I4071" i="27"/>
  <c r="J4071" i="27"/>
  <c r="K4071" i="27"/>
  <c r="L4071" i="27"/>
  <c r="M4071" i="27"/>
  <c r="N4071" i="27"/>
  <c r="O4071" i="27"/>
  <c r="P4071" i="27"/>
  <c r="Q4071" i="27"/>
  <c r="R4071" i="27"/>
  <c r="S4071" i="27"/>
  <c r="H4072" i="27"/>
  <c r="I4072" i="27"/>
  <c r="J4072" i="27"/>
  <c r="K4072" i="27"/>
  <c r="L4072" i="27"/>
  <c r="M4072" i="27"/>
  <c r="N4072" i="27"/>
  <c r="O4072" i="27"/>
  <c r="P4072" i="27"/>
  <c r="Q4072" i="27"/>
  <c r="R4072" i="27"/>
  <c r="S4072" i="27"/>
  <c r="H4073" i="27"/>
  <c r="I4073" i="27"/>
  <c r="J4073" i="27"/>
  <c r="K4073" i="27"/>
  <c r="L4073" i="27"/>
  <c r="M4073" i="27"/>
  <c r="N4073" i="27"/>
  <c r="O4073" i="27"/>
  <c r="P4073" i="27"/>
  <c r="Q4073" i="27"/>
  <c r="R4073" i="27"/>
  <c r="S4073" i="27"/>
  <c r="H4074" i="27"/>
  <c r="I4074" i="27"/>
  <c r="J4074" i="27"/>
  <c r="K4074" i="27"/>
  <c r="L4074" i="27"/>
  <c r="M4074" i="27"/>
  <c r="N4074" i="27"/>
  <c r="O4074" i="27"/>
  <c r="P4074" i="27"/>
  <c r="Q4074" i="27"/>
  <c r="R4074" i="27"/>
  <c r="S4074" i="27"/>
  <c r="H4075" i="27"/>
  <c r="I4075" i="27"/>
  <c r="J4075" i="27"/>
  <c r="K4075" i="27"/>
  <c r="L4075" i="27"/>
  <c r="M4075" i="27"/>
  <c r="N4075" i="27"/>
  <c r="O4075" i="27"/>
  <c r="P4075" i="27"/>
  <c r="Q4075" i="27"/>
  <c r="R4075" i="27"/>
  <c r="S4075" i="27"/>
  <c r="H4076" i="27"/>
  <c r="I4076" i="27"/>
  <c r="J4076" i="27"/>
  <c r="K4076" i="27"/>
  <c r="L4076" i="27"/>
  <c r="M4076" i="27"/>
  <c r="N4076" i="27"/>
  <c r="O4076" i="27"/>
  <c r="P4076" i="27"/>
  <c r="Q4076" i="27"/>
  <c r="R4076" i="27"/>
  <c r="S4076" i="27"/>
  <c r="H4077" i="27"/>
  <c r="I4077" i="27"/>
  <c r="J4077" i="27"/>
  <c r="K4077" i="27"/>
  <c r="L4077" i="27"/>
  <c r="M4077" i="27"/>
  <c r="N4077" i="27"/>
  <c r="O4077" i="27"/>
  <c r="P4077" i="27"/>
  <c r="Q4077" i="27"/>
  <c r="R4077" i="27"/>
  <c r="S4077" i="27"/>
  <c r="H4078" i="27"/>
  <c r="I4078" i="27"/>
  <c r="J4078" i="27"/>
  <c r="K4078" i="27"/>
  <c r="L4078" i="27"/>
  <c r="M4078" i="27"/>
  <c r="N4078" i="27"/>
  <c r="O4078" i="27"/>
  <c r="P4078" i="27"/>
  <c r="Q4078" i="27"/>
  <c r="R4078" i="27"/>
  <c r="S4078" i="27"/>
  <c r="H4079" i="27"/>
  <c r="I4079" i="27"/>
  <c r="J4079" i="27"/>
  <c r="K4079" i="27"/>
  <c r="L4079" i="27"/>
  <c r="M4079" i="27"/>
  <c r="N4079" i="27"/>
  <c r="O4079" i="27"/>
  <c r="P4079" i="27"/>
  <c r="Q4079" i="27"/>
  <c r="R4079" i="27"/>
  <c r="S4079" i="27"/>
  <c r="H4080" i="27"/>
  <c r="I4080" i="27"/>
  <c r="J4080" i="27"/>
  <c r="K4080" i="27"/>
  <c r="L4080" i="27"/>
  <c r="M4080" i="27"/>
  <c r="N4080" i="27"/>
  <c r="O4080" i="27"/>
  <c r="P4080" i="27"/>
  <c r="Q4080" i="27"/>
  <c r="R4080" i="27"/>
  <c r="S4080" i="27"/>
  <c r="H4081" i="27"/>
  <c r="I4081" i="27"/>
  <c r="J4081" i="27"/>
  <c r="K4081" i="27"/>
  <c r="L4081" i="27"/>
  <c r="M4081" i="27"/>
  <c r="N4081" i="27"/>
  <c r="O4081" i="27"/>
  <c r="P4081" i="27"/>
  <c r="Q4081" i="27"/>
  <c r="R4081" i="27"/>
  <c r="S4081" i="27"/>
  <c r="H4082" i="27"/>
  <c r="I4082" i="27"/>
  <c r="J4082" i="27"/>
  <c r="K4082" i="27"/>
  <c r="L4082" i="27"/>
  <c r="M4082" i="27"/>
  <c r="N4082" i="27"/>
  <c r="O4082" i="27"/>
  <c r="P4082" i="27"/>
  <c r="Q4082" i="27"/>
  <c r="R4082" i="27"/>
  <c r="S4082" i="27"/>
  <c r="H4083" i="27"/>
  <c r="I4083" i="27"/>
  <c r="J4083" i="27"/>
  <c r="K4083" i="27"/>
  <c r="L4083" i="27"/>
  <c r="M4083" i="27"/>
  <c r="N4083" i="27"/>
  <c r="O4083" i="27"/>
  <c r="P4083" i="27"/>
  <c r="Q4083" i="27"/>
  <c r="R4083" i="27"/>
  <c r="S4083" i="27"/>
  <c r="H4084" i="27"/>
  <c r="I4084" i="27"/>
  <c r="J4084" i="27"/>
  <c r="K4084" i="27"/>
  <c r="L4084" i="27"/>
  <c r="M4084" i="27"/>
  <c r="N4084" i="27"/>
  <c r="O4084" i="27"/>
  <c r="P4084" i="27"/>
  <c r="Q4084" i="27"/>
  <c r="R4084" i="27"/>
  <c r="S4084" i="27"/>
  <c r="H4085" i="27"/>
  <c r="I4085" i="27"/>
  <c r="J4085" i="27"/>
  <c r="K4085" i="27"/>
  <c r="L4085" i="27"/>
  <c r="M4085" i="27"/>
  <c r="N4085" i="27"/>
  <c r="O4085" i="27"/>
  <c r="P4085" i="27"/>
  <c r="Q4085" i="27"/>
  <c r="R4085" i="27"/>
  <c r="S4085" i="27"/>
  <c r="H4086" i="27"/>
  <c r="I4086" i="27"/>
  <c r="J4086" i="27"/>
  <c r="K4086" i="27"/>
  <c r="L4086" i="27"/>
  <c r="M4086" i="27"/>
  <c r="N4086" i="27"/>
  <c r="O4086" i="27"/>
  <c r="P4086" i="27"/>
  <c r="Q4086" i="27"/>
  <c r="R4086" i="27"/>
  <c r="S4086" i="27"/>
  <c r="H4087" i="27"/>
  <c r="I4087" i="27"/>
  <c r="J4087" i="27"/>
  <c r="K4087" i="27"/>
  <c r="L4087" i="27"/>
  <c r="M4087" i="27"/>
  <c r="N4087" i="27"/>
  <c r="O4087" i="27"/>
  <c r="P4087" i="27"/>
  <c r="Q4087" i="27"/>
  <c r="R4087" i="27"/>
  <c r="S4087" i="27"/>
  <c r="H4088" i="27"/>
  <c r="I4088" i="27"/>
  <c r="J4088" i="27"/>
  <c r="K4088" i="27"/>
  <c r="L4088" i="27"/>
  <c r="M4088" i="27"/>
  <c r="N4088" i="27"/>
  <c r="O4088" i="27"/>
  <c r="P4088" i="27"/>
  <c r="Q4088" i="27"/>
  <c r="R4088" i="27"/>
  <c r="S4088" i="27"/>
  <c r="H4089" i="27"/>
  <c r="I4089" i="27"/>
  <c r="J4089" i="27"/>
  <c r="K4089" i="27"/>
  <c r="L4089" i="27"/>
  <c r="M4089" i="27"/>
  <c r="N4089" i="27"/>
  <c r="O4089" i="27"/>
  <c r="P4089" i="27"/>
  <c r="Q4089" i="27"/>
  <c r="R4089" i="27"/>
  <c r="S4089" i="27"/>
  <c r="H4090" i="27"/>
  <c r="I4090" i="27"/>
  <c r="J4090" i="27"/>
  <c r="K4090" i="27"/>
  <c r="L4090" i="27"/>
  <c r="M4090" i="27"/>
  <c r="N4090" i="27"/>
  <c r="O4090" i="27"/>
  <c r="P4090" i="27"/>
  <c r="Q4090" i="27"/>
  <c r="R4090" i="27"/>
  <c r="S4090" i="27"/>
  <c r="H4091" i="27"/>
  <c r="I4091" i="27"/>
  <c r="J4091" i="27"/>
  <c r="K4091" i="27"/>
  <c r="L4091" i="27"/>
  <c r="M4091" i="27"/>
  <c r="N4091" i="27"/>
  <c r="O4091" i="27"/>
  <c r="P4091" i="27"/>
  <c r="Q4091" i="27"/>
  <c r="R4091" i="27"/>
  <c r="S4091" i="27"/>
  <c r="H4092" i="27"/>
  <c r="I4092" i="27"/>
  <c r="J4092" i="27"/>
  <c r="K4092" i="27"/>
  <c r="L4092" i="27"/>
  <c r="M4092" i="27"/>
  <c r="N4092" i="27"/>
  <c r="O4092" i="27"/>
  <c r="P4092" i="27"/>
  <c r="Q4092" i="27"/>
  <c r="R4092" i="27"/>
  <c r="S4092" i="27"/>
  <c r="H4093" i="27"/>
  <c r="I4093" i="27"/>
  <c r="J4093" i="27"/>
  <c r="K4093" i="27"/>
  <c r="L4093" i="27"/>
  <c r="M4093" i="27"/>
  <c r="N4093" i="27"/>
  <c r="O4093" i="27"/>
  <c r="P4093" i="27"/>
  <c r="Q4093" i="27"/>
  <c r="R4093" i="27"/>
  <c r="S4093" i="27"/>
  <c r="H4094" i="27"/>
  <c r="I4094" i="27"/>
  <c r="J4094" i="27"/>
  <c r="K4094" i="27"/>
  <c r="L4094" i="27"/>
  <c r="M4094" i="27"/>
  <c r="N4094" i="27"/>
  <c r="O4094" i="27"/>
  <c r="P4094" i="27"/>
  <c r="Q4094" i="27"/>
  <c r="R4094" i="27"/>
  <c r="S4094" i="27"/>
  <c r="H4095" i="27"/>
  <c r="I4095" i="27"/>
  <c r="J4095" i="27"/>
  <c r="K4095" i="27"/>
  <c r="L4095" i="27"/>
  <c r="M4095" i="27"/>
  <c r="N4095" i="27"/>
  <c r="O4095" i="27"/>
  <c r="P4095" i="27"/>
  <c r="Q4095" i="27"/>
  <c r="R4095" i="27"/>
  <c r="S4095" i="27"/>
  <c r="H4096" i="27"/>
  <c r="I4096" i="27"/>
  <c r="J4096" i="27"/>
  <c r="K4096" i="27"/>
  <c r="L4096" i="27"/>
  <c r="M4096" i="27"/>
  <c r="N4096" i="27"/>
  <c r="O4096" i="27"/>
  <c r="P4096" i="27"/>
  <c r="Q4096" i="27"/>
  <c r="R4096" i="27"/>
  <c r="S4096" i="27"/>
  <c r="H4097" i="27"/>
  <c r="I4097" i="27"/>
  <c r="J4097" i="27"/>
  <c r="K4097" i="27"/>
  <c r="L4097" i="27"/>
  <c r="M4097" i="27"/>
  <c r="N4097" i="27"/>
  <c r="O4097" i="27"/>
  <c r="P4097" i="27"/>
  <c r="Q4097" i="27"/>
  <c r="R4097" i="27"/>
  <c r="S4097" i="27"/>
  <c r="H4098" i="27"/>
  <c r="I4098" i="27"/>
  <c r="J4098" i="27"/>
  <c r="K4098" i="27"/>
  <c r="L4098" i="27"/>
  <c r="M4098" i="27"/>
  <c r="N4098" i="27"/>
  <c r="O4098" i="27"/>
  <c r="P4098" i="27"/>
  <c r="Q4098" i="27"/>
  <c r="R4098" i="27"/>
  <c r="S4098" i="27"/>
  <c r="H4099" i="27"/>
  <c r="I4099" i="27"/>
  <c r="J4099" i="27"/>
  <c r="K4099" i="27"/>
  <c r="L4099" i="27"/>
  <c r="M4099" i="27"/>
  <c r="N4099" i="27"/>
  <c r="O4099" i="27"/>
  <c r="P4099" i="27"/>
  <c r="Q4099" i="27"/>
  <c r="R4099" i="27"/>
  <c r="S4099" i="27"/>
  <c r="H4100" i="27"/>
  <c r="I4100" i="27"/>
  <c r="J4100" i="27"/>
  <c r="K4100" i="27"/>
  <c r="L4100" i="27"/>
  <c r="M4100" i="27"/>
  <c r="N4100" i="27"/>
  <c r="O4100" i="27"/>
  <c r="P4100" i="27"/>
  <c r="Q4100" i="27"/>
  <c r="R4100" i="27"/>
  <c r="S4100" i="27"/>
  <c r="H4101" i="27"/>
  <c r="I4101" i="27"/>
  <c r="J4101" i="27"/>
  <c r="K4101" i="27"/>
  <c r="L4101" i="27"/>
  <c r="M4101" i="27"/>
  <c r="N4101" i="27"/>
  <c r="O4101" i="27"/>
  <c r="P4101" i="27"/>
  <c r="Q4101" i="27"/>
  <c r="R4101" i="27"/>
  <c r="S4101" i="27"/>
  <c r="H4102" i="27"/>
  <c r="I4102" i="27"/>
  <c r="J4102" i="27"/>
  <c r="K4102" i="27"/>
  <c r="L4102" i="27"/>
  <c r="M4102" i="27"/>
  <c r="N4102" i="27"/>
  <c r="O4102" i="27"/>
  <c r="P4102" i="27"/>
  <c r="Q4102" i="27"/>
  <c r="R4102" i="27"/>
  <c r="S4102" i="27"/>
  <c r="H4103" i="27"/>
  <c r="I4103" i="27"/>
  <c r="J4103" i="27"/>
  <c r="K4103" i="27"/>
  <c r="L4103" i="27"/>
  <c r="M4103" i="27"/>
  <c r="N4103" i="27"/>
  <c r="O4103" i="27"/>
  <c r="P4103" i="27"/>
  <c r="Q4103" i="27"/>
  <c r="R4103" i="27"/>
  <c r="S4103" i="27"/>
  <c r="H4104" i="27"/>
  <c r="I4104" i="27"/>
  <c r="J4104" i="27"/>
  <c r="K4104" i="27"/>
  <c r="L4104" i="27"/>
  <c r="M4104" i="27"/>
  <c r="N4104" i="27"/>
  <c r="O4104" i="27"/>
  <c r="P4104" i="27"/>
  <c r="Q4104" i="27"/>
  <c r="R4104" i="27"/>
  <c r="S4104" i="27"/>
  <c r="H4105" i="27"/>
  <c r="I4105" i="27"/>
  <c r="J4105" i="27"/>
  <c r="K4105" i="27"/>
  <c r="L4105" i="27"/>
  <c r="M4105" i="27"/>
  <c r="N4105" i="27"/>
  <c r="O4105" i="27"/>
  <c r="P4105" i="27"/>
  <c r="Q4105" i="27"/>
  <c r="R4105" i="27"/>
  <c r="S4105" i="27"/>
  <c r="H4106" i="27"/>
  <c r="I4106" i="27"/>
  <c r="J4106" i="27"/>
  <c r="K4106" i="27"/>
  <c r="L4106" i="27"/>
  <c r="M4106" i="27"/>
  <c r="N4106" i="27"/>
  <c r="O4106" i="27"/>
  <c r="P4106" i="27"/>
  <c r="Q4106" i="27"/>
  <c r="R4106" i="27"/>
  <c r="S4106" i="27"/>
  <c r="H4107" i="27"/>
  <c r="I4107" i="27"/>
  <c r="J4107" i="27"/>
  <c r="K4107" i="27"/>
  <c r="L4107" i="27"/>
  <c r="M4107" i="27"/>
  <c r="N4107" i="27"/>
  <c r="O4107" i="27"/>
  <c r="P4107" i="27"/>
  <c r="Q4107" i="27"/>
  <c r="R4107" i="27"/>
  <c r="S4107" i="27"/>
  <c r="H4108" i="27"/>
  <c r="I4108" i="27"/>
  <c r="J4108" i="27"/>
  <c r="K4108" i="27"/>
  <c r="L4108" i="27"/>
  <c r="M4108" i="27"/>
  <c r="N4108" i="27"/>
  <c r="O4108" i="27"/>
  <c r="P4108" i="27"/>
  <c r="Q4108" i="27"/>
  <c r="R4108" i="27"/>
  <c r="S4108" i="27"/>
  <c r="H4109" i="27"/>
  <c r="I4109" i="27"/>
  <c r="J4109" i="27"/>
  <c r="K4109" i="27"/>
  <c r="L4109" i="27"/>
  <c r="M4109" i="27"/>
  <c r="N4109" i="27"/>
  <c r="O4109" i="27"/>
  <c r="P4109" i="27"/>
  <c r="Q4109" i="27"/>
  <c r="R4109" i="27"/>
  <c r="S4109" i="27"/>
  <c r="H4110" i="27"/>
  <c r="I4110" i="27"/>
  <c r="J4110" i="27"/>
  <c r="K4110" i="27"/>
  <c r="L4110" i="27"/>
  <c r="M4110" i="27"/>
  <c r="N4110" i="27"/>
  <c r="O4110" i="27"/>
  <c r="P4110" i="27"/>
  <c r="Q4110" i="27"/>
  <c r="R4110" i="27"/>
  <c r="S4110" i="27"/>
  <c r="H4111" i="27"/>
  <c r="I4111" i="27"/>
  <c r="J4111" i="27"/>
  <c r="K4111" i="27"/>
  <c r="L4111" i="27"/>
  <c r="M4111" i="27"/>
  <c r="N4111" i="27"/>
  <c r="O4111" i="27"/>
  <c r="P4111" i="27"/>
  <c r="Q4111" i="27"/>
  <c r="R4111" i="27"/>
  <c r="S4111" i="27"/>
  <c r="H4112" i="27"/>
  <c r="I4112" i="27"/>
  <c r="J4112" i="27"/>
  <c r="K4112" i="27"/>
  <c r="L4112" i="27"/>
  <c r="M4112" i="27"/>
  <c r="N4112" i="27"/>
  <c r="O4112" i="27"/>
  <c r="P4112" i="27"/>
  <c r="Q4112" i="27"/>
  <c r="R4112" i="27"/>
  <c r="S4112" i="27"/>
  <c r="H4113" i="27"/>
  <c r="I4113" i="27"/>
  <c r="J4113" i="27"/>
  <c r="K4113" i="27"/>
  <c r="L4113" i="27"/>
  <c r="M4113" i="27"/>
  <c r="N4113" i="27"/>
  <c r="O4113" i="27"/>
  <c r="P4113" i="27"/>
  <c r="Q4113" i="27"/>
  <c r="R4113" i="27"/>
  <c r="S4113" i="27"/>
  <c r="H4114" i="27"/>
  <c r="I4114" i="27"/>
  <c r="J4114" i="27"/>
  <c r="K4114" i="27"/>
  <c r="L4114" i="27"/>
  <c r="M4114" i="27"/>
  <c r="N4114" i="27"/>
  <c r="O4114" i="27"/>
  <c r="P4114" i="27"/>
  <c r="Q4114" i="27"/>
  <c r="R4114" i="27"/>
  <c r="S4114" i="27"/>
  <c r="H4115" i="27"/>
  <c r="I4115" i="27"/>
  <c r="J4115" i="27"/>
  <c r="K4115" i="27"/>
  <c r="L4115" i="27"/>
  <c r="M4115" i="27"/>
  <c r="N4115" i="27"/>
  <c r="O4115" i="27"/>
  <c r="P4115" i="27"/>
  <c r="Q4115" i="27"/>
  <c r="R4115" i="27"/>
  <c r="S4115" i="27"/>
  <c r="H4116" i="27"/>
  <c r="I4116" i="27"/>
  <c r="J4116" i="27"/>
  <c r="K4116" i="27"/>
  <c r="L4116" i="27"/>
  <c r="M4116" i="27"/>
  <c r="N4116" i="27"/>
  <c r="O4116" i="27"/>
  <c r="P4116" i="27"/>
  <c r="Q4116" i="27"/>
  <c r="R4116" i="27"/>
  <c r="S4116" i="27"/>
  <c r="H4117" i="27"/>
  <c r="I4117" i="27"/>
  <c r="J4117" i="27"/>
  <c r="K4117" i="27"/>
  <c r="L4117" i="27"/>
  <c r="M4117" i="27"/>
  <c r="N4117" i="27"/>
  <c r="O4117" i="27"/>
  <c r="P4117" i="27"/>
  <c r="Q4117" i="27"/>
  <c r="R4117" i="27"/>
  <c r="S4117" i="27"/>
  <c r="H4118" i="27"/>
  <c r="I4118" i="27"/>
  <c r="J4118" i="27"/>
  <c r="K4118" i="27"/>
  <c r="L4118" i="27"/>
  <c r="M4118" i="27"/>
  <c r="N4118" i="27"/>
  <c r="O4118" i="27"/>
  <c r="P4118" i="27"/>
  <c r="Q4118" i="27"/>
  <c r="R4118" i="27"/>
  <c r="S4118" i="27"/>
  <c r="H4119" i="27"/>
  <c r="I4119" i="27"/>
  <c r="J4119" i="27"/>
  <c r="K4119" i="27"/>
  <c r="L4119" i="27"/>
  <c r="M4119" i="27"/>
  <c r="N4119" i="27"/>
  <c r="O4119" i="27"/>
  <c r="P4119" i="27"/>
  <c r="Q4119" i="27"/>
  <c r="R4119" i="27"/>
  <c r="S4119" i="27"/>
  <c r="H4120" i="27"/>
  <c r="I4120" i="27"/>
  <c r="J4120" i="27"/>
  <c r="K4120" i="27"/>
  <c r="L4120" i="27"/>
  <c r="M4120" i="27"/>
  <c r="N4120" i="27"/>
  <c r="O4120" i="27"/>
  <c r="P4120" i="27"/>
  <c r="Q4120" i="27"/>
  <c r="R4120" i="27"/>
  <c r="S4120" i="27"/>
  <c r="H4121" i="27"/>
  <c r="I4121" i="27"/>
  <c r="J4121" i="27"/>
  <c r="K4121" i="27"/>
  <c r="L4121" i="27"/>
  <c r="M4121" i="27"/>
  <c r="N4121" i="27"/>
  <c r="O4121" i="27"/>
  <c r="P4121" i="27"/>
  <c r="Q4121" i="27"/>
  <c r="R4121" i="27"/>
  <c r="S4121" i="27"/>
  <c r="H4122" i="27"/>
  <c r="I4122" i="27"/>
  <c r="J4122" i="27"/>
  <c r="K4122" i="27"/>
  <c r="L4122" i="27"/>
  <c r="M4122" i="27"/>
  <c r="N4122" i="27"/>
  <c r="O4122" i="27"/>
  <c r="P4122" i="27"/>
  <c r="Q4122" i="27"/>
  <c r="R4122" i="27"/>
  <c r="S4122" i="27"/>
  <c r="H4123" i="27"/>
  <c r="I4123" i="27"/>
  <c r="J4123" i="27"/>
  <c r="K4123" i="27"/>
  <c r="L4123" i="27"/>
  <c r="M4123" i="27"/>
  <c r="N4123" i="27"/>
  <c r="O4123" i="27"/>
  <c r="P4123" i="27"/>
  <c r="Q4123" i="27"/>
  <c r="R4123" i="27"/>
  <c r="S4123" i="27"/>
  <c r="H4124" i="27"/>
  <c r="I4124" i="27"/>
  <c r="J4124" i="27"/>
  <c r="K4124" i="27"/>
  <c r="L4124" i="27"/>
  <c r="M4124" i="27"/>
  <c r="N4124" i="27"/>
  <c r="O4124" i="27"/>
  <c r="P4124" i="27"/>
  <c r="Q4124" i="27"/>
  <c r="R4124" i="27"/>
  <c r="S4124" i="27"/>
  <c r="H4125" i="27"/>
  <c r="I4125" i="27"/>
  <c r="J4125" i="27"/>
  <c r="K4125" i="27"/>
  <c r="L4125" i="27"/>
  <c r="M4125" i="27"/>
  <c r="N4125" i="27"/>
  <c r="O4125" i="27"/>
  <c r="P4125" i="27"/>
  <c r="Q4125" i="27"/>
  <c r="R4125" i="27"/>
  <c r="S4125" i="27"/>
  <c r="H4126" i="27"/>
  <c r="I4126" i="27"/>
  <c r="J4126" i="27"/>
  <c r="K4126" i="27"/>
  <c r="L4126" i="27"/>
  <c r="M4126" i="27"/>
  <c r="N4126" i="27"/>
  <c r="O4126" i="27"/>
  <c r="P4126" i="27"/>
  <c r="Q4126" i="27"/>
  <c r="R4126" i="27"/>
  <c r="S4126" i="27"/>
  <c r="H4127" i="27"/>
  <c r="I4127" i="27"/>
  <c r="J4127" i="27"/>
  <c r="K4127" i="27"/>
  <c r="L4127" i="27"/>
  <c r="M4127" i="27"/>
  <c r="N4127" i="27"/>
  <c r="O4127" i="27"/>
  <c r="P4127" i="27"/>
  <c r="Q4127" i="27"/>
  <c r="R4127" i="27"/>
  <c r="S4127" i="27"/>
  <c r="H4128" i="27"/>
  <c r="I4128" i="27"/>
  <c r="J4128" i="27"/>
  <c r="K4128" i="27"/>
  <c r="L4128" i="27"/>
  <c r="M4128" i="27"/>
  <c r="N4128" i="27"/>
  <c r="O4128" i="27"/>
  <c r="P4128" i="27"/>
  <c r="Q4128" i="27"/>
  <c r="R4128" i="27"/>
  <c r="S4128" i="27"/>
  <c r="H4129" i="27"/>
  <c r="I4129" i="27"/>
  <c r="J4129" i="27"/>
  <c r="K4129" i="27"/>
  <c r="L4129" i="27"/>
  <c r="M4129" i="27"/>
  <c r="N4129" i="27"/>
  <c r="O4129" i="27"/>
  <c r="P4129" i="27"/>
  <c r="Q4129" i="27"/>
  <c r="R4129" i="27"/>
  <c r="S4129" i="27"/>
  <c r="H4130" i="27"/>
  <c r="I4130" i="27"/>
  <c r="J4130" i="27"/>
  <c r="K4130" i="27"/>
  <c r="L4130" i="27"/>
  <c r="M4130" i="27"/>
  <c r="N4130" i="27"/>
  <c r="O4130" i="27"/>
  <c r="P4130" i="27"/>
  <c r="Q4130" i="27"/>
  <c r="R4130" i="27"/>
  <c r="S4130" i="27"/>
  <c r="H4131" i="27"/>
  <c r="I4131" i="27"/>
  <c r="J4131" i="27"/>
  <c r="K4131" i="27"/>
  <c r="L4131" i="27"/>
  <c r="M4131" i="27"/>
  <c r="N4131" i="27"/>
  <c r="O4131" i="27"/>
  <c r="P4131" i="27"/>
  <c r="Q4131" i="27"/>
  <c r="R4131" i="27"/>
  <c r="S4131" i="27"/>
  <c r="H4132" i="27"/>
  <c r="I4132" i="27"/>
  <c r="J4132" i="27"/>
  <c r="K4132" i="27"/>
  <c r="L4132" i="27"/>
  <c r="M4132" i="27"/>
  <c r="N4132" i="27"/>
  <c r="O4132" i="27"/>
  <c r="P4132" i="27"/>
  <c r="Q4132" i="27"/>
  <c r="R4132" i="27"/>
  <c r="S4132" i="27"/>
  <c r="H4133" i="27"/>
  <c r="I4133" i="27"/>
  <c r="J4133" i="27"/>
  <c r="K4133" i="27"/>
  <c r="L4133" i="27"/>
  <c r="M4133" i="27"/>
  <c r="N4133" i="27"/>
  <c r="O4133" i="27"/>
  <c r="P4133" i="27"/>
  <c r="Q4133" i="27"/>
  <c r="R4133" i="27"/>
  <c r="S4133" i="27"/>
  <c r="H4134" i="27"/>
  <c r="I4134" i="27"/>
  <c r="J4134" i="27"/>
  <c r="K4134" i="27"/>
  <c r="L4134" i="27"/>
  <c r="M4134" i="27"/>
  <c r="N4134" i="27"/>
  <c r="O4134" i="27"/>
  <c r="P4134" i="27"/>
  <c r="Q4134" i="27"/>
  <c r="R4134" i="27"/>
  <c r="S4134" i="27"/>
  <c r="H4135" i="27"/>
  <c r="I4135" i="27"/>
  <c r="J4135" i="27"/>
  <c r="K4135" i="27"/>
  <c r="L4135" i="27"/>
  <c r="M4135" i="27"/>
  <c r="N4135" i="27"/>
  <c r="O4135" i="27"/>
  <c r="P4135" i="27"/>
  <c r="Q4135" i="27"/>
  <c r="R4135" i="27"/>
  <c r="S4135" i="27"/>
  <c r="H4136" i="27"/>
  <c r="I4136" i="27"/>
  <c r="J4136" i="27"/>
  <c r="K4136" i="27"/>
  <c r="L4136" i="27"/>
  <c r="M4136" i="27"/>
  <c r="N4136" i="27"/>
  <c r="O4136" i="27"/>
  <c r="P4136" i="27"/>
  <c r="Q4136" i="27"/>
  <c r="R4136" i="27"/>
  <c r="S4136" i="27"/>
  <c r="H4137" i="27"/>
  <c r="I4137" i="27"/>
  <c r="J4137" i="27"/>
  <c r="K4137" i="27"/>
  <c r="L4137" i="27"/>
  <c r="M4137" i="27"/>
  <c r="N4137" i="27"/>
  <c r="O4137" i="27"/>
  <c r="P4137" i="27"/>
  <c r="Q4137" i="27"/>
  <c r="R4137" i="27"/>
  <c r="S4137" i="27"/>
  <c r="H4138" i="27"/>
  <c r="I4138" i="27"/>
  <c r="J4138" i="27"/>
  <c r="K4138" i="27"/>
  <c r="L4138" i="27"/>
  <c r="M4138" i="27"/>
  <c r="N4138" i="27"/>
  <c r="O4138" i="27"/>
  <c r="P4138" i="27"/>
  <c r="Q4138" i="27"/>
  <c r="R4138" i="27"/>
  <c r="S4138" i="27"/>
  <c r="H4139" i="27"/>
  <c r="I4139" i="27"/>
  <c r="J4139" i="27"/>
  <c r="K4139" i="27"/>
  <c r="L4139" i="27"/>
  <c r="M4139" i="27"/>
  <c r="N4139" i="27"/>
  <c r="O4139" i="27"/>
  <c r="P4139" i="27"/>
  <c r="Q4139" i="27"/>
  <c r="R4139" i="27"/>
  <c r="S4139" i="27"/>
  <c r="H4140" i="27"/>
  <c r="I4140" i="27"/>
  <c r="J4140" i="27"/>
  <c r="K4140" i="27"/>
  <c r="L4140" i="27"/>
  <c r="M4140" i="27"/>
  <c r="N4140" i="27"/>
  <c r="O4140" i="27"/>
  <c r="P4140" i="27"/>
  <c r="Q4140" i="27"/>
  <c r="R4140" i="27"/>
  <c r="S4140" i="27"/>
  <c r="H4141" i="27"/>
  <c r="I4141" i="27"/>
  <c r="J4141" i="27"/>
  <c r="K4141" i="27"/>
  <c r="L4141" i="27"/>
  <c r="M4141" i="27"/>
  <c r="N4141" i="27"/>
  <c r="O4141" i="27"/>
  <c r="P4141" i="27"/>
  <c r="Q4141" i="27"/>
  <c r="R4141" i="27"/>
  <c r="S4141" i="27"/>
  <c r="H4142" i="27"/>
  <c r="I4142" i="27"/>
  <c r="J4142" i="27"/>
  <c r="K4142" i="27"/>
  <c r="L4142" i="27"/>
  <c r="M4142" i="27"/>
  <c r="N4142" i="27"/>
  <c r="O4142" i="27"/>
  <c r="P4142" i="27"/>
  <c r="Q4142" i="27"/>
  <c r="R4142" i="27"/>
  <c r="S4142" i="27"/>
  <c r="H4143" i="27"/>
  <c r="I4143" i="27"/>
  <c r="J4143" i="27"/>
  <c r="K4143" i="27"/>
  <c r="L4143" i="27"/>
  <c r="M4143" i="27"/>
  <c r="N4143" i="27"/>
  <c r="O4143" i="27"/>
  <c r="P4143" i="27"/>
  <c r="Q4143" i="27"/>
  <c r="R4143" i="27"/>
  <c r="S4143" i="27"/>
  <c r="H4144" i="27"/>
  <c r="I4144" i="27"/>
  <c r="J4144" i="27"/>
  <c r="K4144" i="27"/>
  <c r="L4144" i="27"/>
  <c r="M4144" i="27"/>
  <c r="N4144" i="27"/>
  <c r="O4144" i="27"/>
  <c r="P4144" i="27"/>
  <c r="Q4144" i="27"/>
  <c r="R4144" i="27"/>
  <c r="S4144" i="27"/>
  <c r="H4145" i="27"/>
  <c r="I4145" i="27"/>
  <c r="J4145" i="27"/>
  <c r="K4145" i="27"/>
  <c r="L4145" i="27"/>
  <c r="M4145" i="27"/>
  <c r="N4145" i="27"/>
  <c r="O4145" i="27"/>
  <c r="P4145" i="27"/>
  <c r="Q4145" i="27"/>
  <c r="R4145" i="27"/>
  <c r="S4145" i="27"/>
  <c r="H4146" i="27"/>
  <c r="I4146" i="27"/>
  <c r="J4146" i="27"/>
  <c r="K4146" i="27"/>
  <c r="L4146" i="27"/>
  <c r="M4146" i="27"/>
  <c r="N4146" i="27"/>
  <c r="O4146" i="27"/>
  <c r="P4146" i="27"/>
  <c r="Q4146" i="27"/>
  <c r="R4146" i="27"/>
  <c r="S4146" i="27"/>
  <c r="H4147" i="27"/>
  <c r="I4147" i="27"/>
  <c r="J4147" i="27"/>
  <c r="K4147" i="27"/>
  <c r="L4147" i="27"/>
  <c r="M4147" i="27"/>
  <c r="N4147" i="27"/>
  <c r="O4147" i="27"/>
  <c r="P4147" i="27"/>
  <c r="Q4147" i="27"/>
  <c r="R4147" i="27"/>
  <c r="S4147" i="27"/>
  <c r="H4148" i="27"/>
  <c r="I4148" i="27"/>
  <c r="J4148" i="27"/>
  <c r="K4148" i="27"/>
  <c r="L4148" i="27"/>
  <c r="M4148" i="27"/>
  <c r="N4148" i="27"/>
  <c r="O4148" i="27"/>
  <c r="P4148" i="27"/>
  <c r="Q4148" i="27"/>
  <c r="R4148" i="27"/>
  <c r="S4148" i="27"/>
  <c r="H4149" i="27"/>
  <c r="I4149" i="27"/>
  <c r="J4149" i="27"/>
  <c r="K4149" i="27"/>
  <c r="L4149" i="27"/>
  <c r="M4149" i="27"/>
  <c r="N4149" i="27"/>
  <c r="O4149" i="27"/>
  <c r="P4149" i="27"/>
  <c r="Q4149" i="27"/>
  <c r="R4149" i="27"/>
  <c r="S4149" i="27"/>
  <c r="H4150" i="27"/>
  <c r="I4150" i="27"/>
  <c r="J4150" i="27"/>
  <c r="K4150" i="27"/>
  <c r="L4150" i="27"/>
  <c r="M4150" i="27"/>
  <c r="N4150" i="27"/>
  <c r="O4150" i="27"/>
  <c r="P4150" i="27"/>
  <c r="Q4150" i="27"/>
  <c r="R4150" i="27"/>
  <c r="S4150" i="27"/>
  <c r="H4151" i="27"/>
  <c r="I4151" i="27"/>
  <c r="J4151" i="27"/>
  <c r="K4151" i="27"/>
  <c r="L4151" i="27"/>
  <c r="M4151" i="27"/>
  <c r="N4151" i="27"/>
  <c r="O4151" i="27"/>
  <c r="P4151" i="27"/>
  <c r="Q4151" i="27"/>
  <c r="R4151" i="27"/>
  <c r="S4151" i="27"/>
  <c r="H4152" i="27"/>
  <c r="I4152" i="27"/>
  <c r="J4152" i="27"/>
  <c r="K4152" i="27"/>
  <c r="L4152" i="27"/>
  <c r="M4152" i="27"/>
  <c r="N4152" i="27"/>
  <c r="O4152" i="27"/>
  <c r="P4152" i="27"/>
  <c r="Q4152" i="27"/>
  <c r="R4152" i="27"/>
  <c r="S4152" i="27"/>
  <c r="H4153" i="27"/>
  <c r="I4153" i="27"/>
  <c r="J4153" i="27"/>
  <c r="K4153" i="27"/>
  <c r="L4153" i="27"/>
  <c r="M4153" i="27"/>
  <c r="N4153" i="27"/>
  <c r="O4153" i="27"/>
  <c r="P4153" i="27"/>
  <c r="Q4153" i="27"/>
  <c r="R4153" i="27"/>
  <c r="S4153" i="27"/>
  <c r="H4154" i="27"/>
  <c r="I4154" i="27"/>
  <c r="J4154" i="27"/>
  <c r="K4154" i="27"/>
  <c r="L4154" i="27"/>
  <c r="M4154" i="27"/>
  <c r="N4154" i="27"/>
  <c r="O4154" i="27"/>
  <c r="P4154" i="27"/>
  <c r="Q4154" i="27"/>
  <c r="R4154" i="27"/>
  <c r="S4154" i="27"/>
  <c r="H4155" i="27"/>
  <c r="I4155" i="27"/>
  <c r="J4155" i="27"/>
  <c r="K4155" i="27"/>
  <c r="L4155" i="27"/>
  <c r="M4155" i="27"/>
  <c r="N4155" i="27"/>
  <c r="O4155" i="27"/>
  <c r="P4155" i="27"/>
  <c r="Q4155" i="27"/>
  <c r="R4155" i="27"/>
  <c r="S4155" i="27"/>
  <c r="H4156" i="27"/>
  <c r="I4156" i="27"/>
  <c r="J4156" i="27"/>
  <c r="K4156" i="27"/>
  <c r="L4156" i="27"/>
  <c r="M4156" i="27"/>
  <c r="N4156" i="27"/>
  <c r="O4156" i="27"/>
  <c r="P4156" i="27"/>
  <c r="Q4156" i="27"/>
  <c r="R4156" i="27"/>
  <c r="S4156" i="27"/>
  <c r="H4157" i="27"/>
  <c r="I4157" i="27"/>
  <c r="J4157" i="27"/>
  <c r="K4157" i="27"/>
  <c r="L4157" i="27"/>
  <c r="M4157" i="27"/>
  <c r="N4157" i="27"/>
  <c r="O4157" i="27"/>
  <c r="P4157" i="27"/>
  <c r="Q4157" i="27"/>
  <c r="R4157" i="27"/>
  <c r="S4157" i="27"/>
  <c r="H4158" i="27"/>
  <c r="I4158" i="27"/>
  <c r="J4158" i="27"/>
  <c r="K4158" i="27"/>
  <c r="L4158" i="27"/>
  <c r="M4158" i="27"/>
  <c r="N4158" i="27"/>
  <c r="O4158" i="27"/>
  <c r="P4158" i="27"/>
  <c r="Q4158" i="27"/>
  <c r="R4158" i="27"/>
  <c r="S4158" i="27"/>
  <c r="H4159" i="27"/>
  <c r="I4159" i="27"/>
  <c r="J4159" i="27"/>
  <c r="K4159" i="27"/>
  <c r="L4159" i="27"/>
  <c r="M4159" i="27"/>
  <c r="N4159" i="27"/>
  <c r="O4159" i="27"/>
  <c r="P4159" i="27"/>
  <c r="Q4159" i="27"/>
  <c r="R4159" i="27"/>
  <c r="S4159" i="27"/>
  <c r="H4160" i="27"/>
  <c r="I4160" i="27"/>
  <c r="J4160" i="27"/>
  <c r="K4160" i="27"/>
  <c r="L4160" i="27"/>
  <c r="M4160" i="27"/>
  <c r="N4160" i="27"/>
  <c r="O4160" i="27"/>
  <c r="P4160" i="27"/>
  <c r="Q4160" i="27"/>
  <c r="R4160" i="27"/>
  <c r="S4160" i="27"/>
  <c r="H4161" i="27"/>
  <c r="I4161" i="27"/>
  <c r="J4161" i="27"/>
  <c r="K4161" i="27"/>
  <c r="L4161" i="27"/>
  <c r="M4161" i="27"/>
  <c r="N4161" i="27"/>
  <c r="O4161" i="27"/>
  <c r="P4161" i="27"/>
  <c r="Q4161" i="27"/>
  <c r="R4161" i="27"/>
  <c r="S4161" i="27"/>
  <c r="H4162" i="27"/>
  <c r="I4162" i="27"/>
  <c r="J4162" i="27"/>
  <c r="K4162" i="27"/>
  <c r="L4162" i="27"/>
  <c r="M4162" i="27"/>
  <c r="N4162" i="27"/>
  <c r="O4162" i="27"/>
  <c r="P4162" i="27"/>
  <c r="Q4162" i="27"/>
  <c r="R4162" i="27"/>
  <c r="S4162" i="27"/>
  <c r="H4163" i="27"/>
  <c r="I4163" i="27"/>
  <c r="J4163" i="27"/>
  <c r="K4163" i="27"/>
  <c r="L4163" i="27"/>
  <c r="M4163" i="27"/>
  <c r="N4163" i="27"/>
  <c r="O4163" i="27"/>
  <c r="P4163" i="27"/>
  <c r="Q4163" i="27"/>
  <c r="R4163" i="27"/>
  <c r="S4163" i="27"/>
  <c r="H4164" i="27"/>
  <c r="I4164" i="27"/>
  <c r="J4164" i="27"/>
  <c r="K4164" i="27"/>
  <c r="L4164" i="27"/>
  <c r="M4164" i="27"/>
  <c r="N4164" i="27"/>
  <c r="O4164" i="27"/>
  <c r="P4164" i="27"/>
  <c r="Q4164" i="27"/>
  <c r="R4164" i="27"/>
  <c r="S4164" i="27"/>
  <c r="H4165" i="27"/>
  <c r="I4165" i="27"/>
  <c r="J4165" i="27"/>
  <c r="K4165" i="27"/>
  <c r="L4165" i="27"/>
  <c r="M4165" i="27"/>
  <c r="N4165" i="27"/>
  <c r="O4165" i="27"/>
  <c r="P4165" i="27"/>
  <c r="Q4165" i="27"/>
  <c r="R4165" i="27"/>
  <c r="S4165" i="27"/>
  <c r="H4166" i="27"/>
  <c r="I4166" i="27"/>
  <c r="J4166" i="27"/>
  <c r="K4166" i="27"/>
  <c r="L4166" i="27"/>
  <c r="M4166" i="27"/>
  <c r="N4166" i="27"/>
  <c r="O4166" i="27"/>
  <c r="P4166" i="27"/>
  <c r="Q4166" i="27"/>
  <c r="R4166" i="27"/>
  <c r="S4166" i="27"/>
  <c r="H4167" i="27"/>
  <c r="I4167" i="27"/>
  <c r="J4167" i="27"/>
  <c r="K4167" i="27"/>
  <c r="L4167" i="27"/>
  <c r="M4167" i="27"/>
  <c r="N4167" i="27"/>
  <c r="O4167" i="27"/>
  <c r="P4167" i="27"/>
  <c r="Q4167" i="27"/>
  <c r="R4167" i="27"/>
  <c r="S4167" i="27"/>
  <c r="H4168" i="27"/>
  <c r="I4168" i="27"/>
  <c r="J4168" i="27"/>
  <c r="K4168" i="27"/>
  <c r="L4168" i="27"/>
  <c r="M4168" i="27"/>
  <c r="N4168" i="27"/>
  <c r="O4168" i="27"/>
  <c r="P4168" i="27"/>
  <c r="Q4168" i="27"/>
  <c r="R4168" i="27"/>
  <c r="S4168" i="27"/>
  <c r="H4169" i="27"/>
  <c r="I4169" i="27"/>
  <c r="J4169" i="27"/>
  <c r="K4169" i="27"/>
  <c r="L4169" i="27"/>
  <c r="M4169" i="27"/>
  <c r="N4169" i="27"/>
  <c r="O4169" i="27"/>
  <c r="P4169" i="27"/>
  <c r="Q4169" i="27"/>
  <c r="R4169" i="27"/>
  <c r="S4169" i="27"/>
  <c r="H4170" i="27"/>
  <c r="I4170" i="27"/>
  <c r="J4170" i="27"/>
  <c r="K4170" i="27"/>
  <c r="L4170" i="27"/>
  <c r="M4170" i="27"/>
  <c r="N4170" i="27"/>
  <c r="O4170" i="27"/>
  <c r="P4170" i="27"/>
  <c r="Q4170" i="27"/>
  <c r="R4170" i="27"/>
  <c r="S4170" i="27"/>
  <c r="H4171" i="27"/>
  <c r="I4171" i="27"/>
  <c r="J4171" i="27"/>
  <c r="K4171" i="27"/>
  <c r="L4171" i="27"/>
  <c r="M4171" i="27"/>
  <c r="N4171" i="27"/>
  <c r="O4171" i="27"/>
  <c r="P4171" i="27"/>
  <c r="Q4171" i="27"/>
  <c r="R4171" i="27"/>
  <c r="S4171" i="27"/>
  <c r="H4172" i="27"/>
  <c r="I4172" i="27"/>
  <c r="J4172" i="27"/>
  <c r="K4172" i="27"/>
  <c r="L4172" i="27"/>
  <c r="M4172" i="27"/>
  <c r="N4172" i="27"/>
  <c r="O4172" i="27"/>
  <c r="P4172" i="27"/>
  <c r="Q4172" i="27"/>
  <c r="R4172" i="27"/>
  <c r="S4172" i="27"/>
  <c r="H4173" i="27"/>
  <c r="I4173" i="27"/>
  <c r="J4173" i="27"/>
  <c r="K4173" i="27"/>
  <c r="L4173" i="27"/>
  <c r="M4173" i="27"/>
  <c r="N4173" i="27"/>
  <c r="O4173" i="27"/>
  <c r="P4173" i="27"/>
  <c r="Q4173" i="27"/>
  <c r="R4173" i="27"/>
  <c r="S4173" i="27"/>
  <c r="H4174" i="27"/>
  <c r="I4174" i="27"/>
  <c r="J4174" i="27"/>
  <c r="K4174" i="27"/>
  <c r="L4174" i="27"/>
  <c r="M4174" i="27"/>
  <c r="N4174" i="27"/>
  <c r="O4174" i="27"/>
  <c r="P4174" i="27"/>
  <c r="Q4174" i="27"/>
  <c r="R4174" i="27"/>
  <c r="S4174" i="27"/>
  <c r="H4175" i="27"/>
  <c r="I4175" i="27"/>
  <c r="J4175" i="27"/>
  <c r="K4175" i="27"/>
  <c r="L4175" i="27"/>
  <c r="M4175" i="27"/>
  <c r="N4175" i="27"/>
  <c r="O4175" i="27"/>
  <c r="P4175" i="27"/>
  <c r="Q4175" i="27"/>
  <c r="R4175" i="27"/>
  <c r="S4175" i="27"/>
  <c r="H4176" i="27"/>
  <c r="I4176" i="27"/>
  <c r="J4176" i="27"/>
  <c r="K4176" i="27"/>
  <c r="L4176" i="27"/>
  <c r="M4176" i="27"/>
  <c r="N4176" i="27"/>
  <c r="O4176" i="27"/>
  <c r="P4176" i="27"/>
  <c r="Q4176" i="27"/>
  <c r="R4176" i="27"/>
  <c r="S4176" i="27"/>
  <c r="H4177" i="27"/>
  <c r="I4177" i="27"/>
  <c r="J4177" i="27"/>
  <c r="K4177" i="27"/>
  <c r="L4177" i="27"/>
  <c r="M4177" i="27"/>
  <c r="N4177" i="27"/>
  <c r="O4177" i="27"/>
  <c r="P4177" i="27"/>
  <c r="Q4177" i="27"/>
  <c r="R4177" i="27"/>
  <c r="S4177" i="27"/>
  <c r="H4178" i="27"/>
  <c r="I4178" i="27"/>
  <c r="J4178" i="27"/>
  <c r="K4178" i="27"/>
  <c r="L4178" i="27"/>
  <c r="M4178" i="27"/>
  <c r="N4178" i="27"/>
  <c r="O4178" i="27"/>
  <c r="P4178" i="27"/>
  <c r="Q4178" i="27"/>
  <c r="R4178" i="27"/>
  <c r="S4178" i="27"/>
  <c r="H4179" i="27"/>
  <c r="I4179" i="27"/>
  <c r="J4179" i="27"/>
  <c r="K4179" i="27"/>
  <c r="L4179" i="27"/>
  <c r="M4179" i="27"/>
  <c r="N4179" i="27"/>
  <c r="O4179" i="27"/>
  <c r="P4179" i="27"/>
  <c r="Q4179" i="27"/>
  <c r="R4179" i="27"/>
  <c r="S4179" i="27"/>
  <c r="H4180" i="27"/>
  <c r="I4180" i="27"/>
  <c r="J4180" i="27"/>
  <c r="K4180" i="27"/>
  <c r="L4180" i="27"/>
  <c r="M4180" i="27"/>
  <c r="N4180" i="27"/>
  <c r="O4180" i="27"/>
  <c r="P4180" i="27"/>
  <c r="Q4180" i="27"/>
  <c r="R4180" i="27"/>
  <c r="S4180" i="27"/>
  <c r="H4181" i="27"/>
  <c r="I4181" i="27"/>
  <c r="J4181" i="27"/>
  <c r="K4181" i="27"/>
  <c r="L4181" i="27"/>
  <c r="M4181" i="27"/>
  <c r="N4181" i="27"/>
  <c r="O4181" i="27"/>
  <c r="P4181" i="27"/>
  <c r="Q4181" i="27"/>
  <c r="R4181" i="27"/>
  <c r="S4181" i="27"/>
  <c r="H4182" i="27"/>
  <c r="I4182" i="27"/>
  <c r="J4182" i="27"/>
  <c r="K4182" i="27"/>
  <c r="L4182" i="27"/>
  <c r="M4182" i="27"/>
  <c r="N4182" i="27"/>
  <c r="O4182" i="27"/>
  <c r="P4182" i="27"/>
  <c r="Q4182" i="27"/>
  <c r="R4182" i="27"/>
  <c r="S4182" i="27"/>
  <c r="H4183" i="27"/>
  <c r="I4183" i="27"/>
  <c r="J4183" i="27"/>
  <c r="K4183" i="27"/>
  <c r="L4183" i="27"/>
  <c r="M4183" i="27"/>
  <c r="N4183" i="27"/>
  <c r="O4183" i="27"/>
  <c r="P4183" i="27"/>
  <c r="Q4183" i="27"/>
  <c r="R4183" i="27"/>
  <c r="S4183" i="27"/>
  <c r="H4184" i="27"/>
  <c r="I4184" i="27"/>
  <c r="J4184" i="27"/>
  <c r="K4184" i="27"/>
  <c r="L4184" i="27"/>
  <c r="M4184" i="27"/>
  <c r="N4184" i="27"/>
  <c r="O4184" i="27"/>
  <c r="P4184" i="27"/>
  <c r="Q4184" i="27"/>
  <c r="R4184" i="27"/>
  <c r="S4184" i="27"/>
  <c r="H4185" i="27"/>
  <c r="I4185" i="27"/>
  <c r="J4185" i="27"/>
  <c r="K4185" i="27"/>
  <c r="L4185" i="27"/>
  <c r="M4185" i="27"/>
  <c r="N4185" i="27"/>
  <c r="O4185" i="27"/>
  <c r="P4185" i="27"/>
  <c r="Q4185" i="27"/>
  <c r="R4185" i="27"/>
  <c r="S4185" i="27"/>
  <c r="H4186" i="27"/>
  <c r="I4186" i="27"/>
  <c r="J4186" i="27"/>
  <c r="K4186" i="27"/>
  <c r="L4186" i="27"/>
  <c r="M4186" i="27"/>
  <c r="N4186" i="27"/>
  <c r="O4186" i="27"/>
  <c r="P4186" i="27"/>
  <c r="Q4186" i="27"/>
  <c r="R4186" i="27"/>
  <c r="S4186" i="27"/>
  <c r="H4187" i="27"/>
  <c r="I4187" i="27"/>
  <c r="J4187" i="27"/>
  <c r="K4187" i="27"/>
  <c r="L4187" i="27"/>
  <c r="M4187" i="27"/>
  <c r="N4187" i="27"/>
  <c r="O4187" i="27"/>
  <c r="P4187" i="27"/>
  <c r="Q4187" i="27"/>
  <c r="R4187" i="27"/>
  <c r="S4187" i="27"/>
  <c r="H4188" i="27"/>
  <c r="I4188" i="27"/>
  <c r="J4188" i="27"/>
  <c r="K4188" i="27"/>
  <c r="L4188" i="27"/>
  <c r="M4188" i="27"/>
  <c r="N4188" i="27"/>
  <c r="O4188" i="27"/>
  <c r="P4188" i="27"/>
  <c r="Q4188" i="27"/>
  <c r="R4188" i="27"/>
  <c r="S4188" i="27"/>
  <c r="H4189" i="27"/>
  <c r="I4189" i="27"/>
  <c r="J4189" i="27"/>
  <c r="K4189" i="27"/>
  <c r="L4189" i="27"/>
  <c r="M4189" i="27"/>
  <c r="N4189" i="27"/>
  <c r="O4189" i="27"/>
  <c r="P4189" i="27"/>
  <c r="Q4189" i="27"/>
  <c r="R4189" i="27"/>
  <c r="S4189" i="27"/>
  <c r="H4190" i="27"/>
  <c r="I4190" i="27"/>
  <c r="J4190" i="27"/>
  <c r="K4190" i="27"/>
  <c r="L4190" i="27"/>
  <c r="M4190" i="27"/>
  <c r="N4190" i="27"/>
  <c r="O4190" i="27"/>
  <c r="P4190" i="27"/>
  <c r="Q4190" i="27"/>
  <c r="R4190" i="27"/>
  <c r="S4190" i="27"/>
  <c r="H4191" i="27"/>
  <c r="I4191" i="27"/>
  <c r="J4191" i="27"/>
  <c r="K4191" i="27"/>
  <c r="L4191" i="27"/>
  <c r="M4191" i="27"/>
  <c r="N4191" i="27"/>
  <c r="O4191" i="27"/>
  <c r="P4191" i="27"/>
  <c r="Q4191" i="27"/>
  <c r="R4191" i="27"/>
  <c r="S4191" i="27"/>
  <c r="H4192" i="27"/>
  <c r="I4192" i="27"/>
  <c r="J4192" i="27"/>
  <c r="K4192" i="27"/>
  <c r="L4192" i="27"/>
  <c r="M4192" i="27"/>
  <c r="N4192" i="27"/>
  <c r="O4192" i="27"/>
  <c r="P4192" i="27"/>
  <c r="Q4192" i="27"/>
  <c r="R4192" i="27"/>
  <c r="S4192" i="27"/>
  <c r="H4193" i="27"/>
  <c r="I4193" i="27"/>
  <c r="J4193" i="27"/>
  <c r="K4193" i="27"/>
  <c r="L4193" i="27"/>
  <c r="M4193" i="27"/>
  <c r="N4193" i="27"/>
  <c r="O4193" i="27"/>
  <c r="P4193" i="27"/>
  <c r="Q4193" i="27"/>
  <c r="R4193" i="27"/>
  <c r="S4193" i="27"/>
  <c r="H4194" i="27"/>
  <c r="I4194" i="27"/>
  <c r="J4194" i="27"/>
  <c r="K4194" i="27"/>
  <c r="L4194" i="27"/>
  <c r="M4194" i="27"/>
  <c r="N4194" i="27"/>
  <c r="O4194" i="27"/>
  <c r="P4194" i="27"/>
  <c r="Q4194" i="27"/>
  <c r="R4194" i="27"/>
  <c r="S4194" i="27"/>
  <c r="H4195" i="27"/>
  <c r="I4195" i="27"/>
  <c r="J4195" i="27"/>
  <c r="K4195" i="27"/>
  <c r="L4195" i="27"/>
  <c r="M4195" i="27"/>
  <c r="N4195" i="27"/>
  <c r="O4195" i="27"/>
  <c r="P4195" i="27"/>
  <c r="Q4195" i="27"/>
  <c r="R4195" i="27"/>
  <c r="S4195" i="27"/>
  <c r="H4196" i="27"/>
  <c r="I4196" i="27"/>
  <c r="J4196" i="27"/>
  <c r="K4196" i="27"/>
  <c r="L4196" i="27"/>
  <c r="M4196" i="27"/>
  <c r="N4196" i="27"/>
  <c r="O4196" i="27"/>
  <c r="P4196" i="27"/>
  <c r="Q4196" i="27"/>
  <c r="R4196" i="27"/>
  <c r="S4196" i="27"/>
  <c r="H4197" i="27"/>
  <c r="I4197" i="27"/>
  <c r="J4197" i="27"/>
  <c r="K4197" i="27"/>
  <c r="L4197" i="27"/>
  <c r="M4197" i="27"/>
  <c r="N4197" i="27"/>
  <c r="O4197" i="27"/>
  <c r="P4197" i="27"/>
  <c r="Q4197" i="27"/>
  <c r="R4197" i="27"/>
  <c r="S4197" i="27"/>
  <c r="H4198" i="27"/>
  <c r="I4198" i="27"/>
  <c r="J4198" i="27"/>
  <c r="K4198" i="27"/>
  <c r="L4198" i="27"/>
  <c r="M4198" i="27"/>
  <c r="N4198" i="27"/>
  <c r="O4198" i="27"/>
  <c r="P4198" i="27"/>
  <c r="Q4198" i="27"/>
  <c r="R4198" i="27"/>
  <c r="S4198" i="27"/>
  <c r="H4199" i="27"/>
  <c r="I4199" i="27"/>
  <c r="J4199" i="27"/>
  <c r="K4199" i="27"/>
  <c r="L4199" i="27"/>
  <c r="M4199" i="27"/>
  <c r="N4199" i="27"/>
  <c r="O4199" i="27"/>
  <c r="P4199" i="27"/>
  <c r="Q4199" i="27"/>
  <c r="R4199" i="27"/>
  <c r="S4199" i="27"/>
  <c r="H4200" i="27"/>
  <c r="I4200" i="27"/>
  <c r="J4200" i="27"/>
  <c r="K4200" i="27"/>
  <c r="L4200" i="27"/>
  <c r="M4200" i="27"/>
  <c r="N4200" i="27"/>
  <c r="O4200" i="27"/>
  <c r="P4200" i="27"/>
  <c r="Q4200" i="27"/>
  <c r="R4200" i="27"/>
  <c r="S4200" i="27"/>
  <c r="H4201" i="27"/>
  <c r="I4201" i="27"/>
  <c r="J4201" i="27"/>
  <c r="K4201" i="27"/>
  <c r="L4201" i="27"/>
  <c r="M4201" i="27"/>
  <c r="N4201" i="27"/>
  <c r="O4201" i="27"/>
  <c r="P4201" i="27"/>
  <c r="Q4201" i="27"/>
  <c r="R4201" i="27"/>
  <c r="S4201" i="27"/>
  <c r="H4202" i="27"/>
  <c r="I4202" i="27"/>
  <c r="J4202" i="27"/>
  <c r="K4202" i="27"/>
  <c r="L4202" i="27"/>
  <c r="M4202" i="27"/>
  <c r="N4202" i="27"/>
  <c r="O4202" i="27"/>
  <c r="P4202" i="27"/>
  <c r="Q4202" i="27"/>
  <c r="R4202" i="27"/>
  <c r="S4202" i="27"/>
  <c r="H4203" i="27"/>
  <c r="I4203" i="27"/>
  <c r="J4203" i="27"/>
  <c r="K4203" i="27"/>
  <c r="L4203" i="27"/>
  <c r="M4203" i="27"/>
  <c r="N4203" i="27"/>
  <c r="O4203" i="27"/>
  <c r="P4203" i="27"/>
  <c r="Q4203" i="27"/>
  <c r="R4203" i="27"/>
  <c r="S4203" i="27"/>
  <c r="H4204" i="27"/>
  <c r="I4204" i="27"/>
  <c r="J4204" i="27"/>
  <c r="K4204" i="27"/>
  <c r="L4204" i="27"/>
  <c r="M4204" i="27"/>
  <c r="N4204" i="27"/>
  <c r="O4204" i="27"/>
  <c r="P4204" i="27"/>
  <c r="Q4204" i="27"/>
  <c r="R4204" i="27"/>
  <c r="S4204" i="27"/>
  <c r="H4205" i="27"/>
  <c r="I4205" i="27"/>
  <c r="J4205" i="27"/>
  <c r="K4205" i="27"/>
  <c r="L4205" i="27"/>
  <c r="M4205" i="27"/>
  <c r="N4205" i="27"/>
  <c r="O4205" i="27"/>
  <c r="P4205" i="27"/>
  <c r="Q4205" i="27"/>
  <c r="R4205" i="27"/>
  <c r="S4205" i="27"/>
  <c r="H4206" i="27"/>
  <c r="I4206" i="27"/>
  <c r="J4206" i="27"/>
  <c r="K4206" i="27"/>
  <c r="L4206" i="27"/>
  <c r="M4206" i="27"/>
  <c r="N4206" i="27"/>
  <c r="O4206" i="27"/>
  <c r="P4206" i="27"/>
  <c r="Q4206" i="27"/>
  <c r="R4206" i="27"/>
  <c r="S4206" i="27"/>
  <c r="H4207" i="27"/>
  <c r="I4207" i="27"/>
  <c r="J4207" i="27"/>
  <c r="K4207" i="27"/>
  <c r="L4207" i="27"/>
  <c r="M4207" i="27"/>
  <c r="N4207" i="27"/>
  <c r="O4207" i="27"/>
  <c r="P4207" i="27"/>
  <c r="Q4207" i="27"/>
  <c r="R4207" i="27"/>
  <c r="S4207" i="27"/>
  <c r="H4208" i="27"/>
  <c r="I4208" i="27"/>
  <c r="J4208" i="27"/>
  <c r="K4208" i="27"/>
  <c r="L4208" i="27"/>
  <c r="M4208" i="27"/>
  <c r="N4208" i="27"/>
  <c r="O4208" i="27"/>
  <c r="P4208" i="27"/>
  <c r="Q4208" i="27"/>
  <c r="R4208" i="27"/>
  <c r="S4208" i="27"/>
  <c r="H4209" i="27"/>
  <c r="I4209" i="27"/>
  <c r="J4209" i="27"/>
  <c r="K4209" i="27"/>
  <c r="L4209" i="27"/>
  <c r="M4209" i="27"/>
  <c r="N4209" i="27"/>
  <c r="O4209" i="27"/>
  <c r="P4209" i="27"/>
  <c r="Q4209" i="27"/>
  <c r="R4209" i="27"/>
  <c r="S4209" i="27"/>
  <c r="H4210" i="27"/>
  <c r="I4210" i="27"/>
  <c r="J4210" i="27"/>
  <c r="K4210" i="27"/>
  <c r="L4210" i="27"/>
  <c r="M4210" i="27"/>
  <c r="N4210" i="27"/>
  <c r="O4210" i="27"/>
  <c r="P4210" i="27"/>
  <c r="Q4210" i="27"/>
  <c r="R4210" i="27"/>
  <c r="S4210" i="27"/>
  <c r="H4211" i="27"/>
  <c r="I4211" i="27"/>
  <c r="J4211" i="27"/>
  <c r="K4211" i="27"/>
  <c r="L4211" i="27"/>
  <c r="M4211" i="27"/>
  <c r="N4211" i="27"/>
  <c r="O4211" i="27"/>
  <c r="P4211" i="27"/>
  <c r="Q4211" i="27"/>
  <c r="R4211" i="27"/>
  <c r="S4211" i="27"/>
  <c r="H4212" i="27"/>
  <c r="I4212" i="27"/>
  <c r="J4212" i="27"/>
  <c r="K4212" i="27"/>
  <c r="L4212" i="27"/>
  <c r="M4212" i="27"/>
  <c r="N4212" i="27"/>
  <c r="O4212" i="27"/>
  <c r="P4212" i="27"/>
  <c r="Q4212" i="27"/>
  <c r="R4212" i="27"/>
  <c r="S4212" i="27"/>
  <c r="H4213" i="27"/>
  <c r="I4213" i="27"/>
  <c r="J4213" i="27"/>
  <c r="K4213" i="27"/>
  <c r="L4213" i="27"/>
  <c r="M4213" i="27"/>
  <c r="N4213" i="27"/>
  <c r="O4213" i="27"/>
  <c r="P4213" i="27"/>
  <c r="Q4213" i="27"/>
  <c r="R4213" i="27"/>
  <c r="S4213" i="27"/>
  <c r="H4214" i="27"/>
  <c r="I4214" i="27"/>
  <c r="J4214" i="27"/>
  <c r="K4214" i="27"/>
  <c r="L4214" i="27"/>
  <c r="M4214" i="27"/>
  <c r="N4214" i="27"/>
  <c r="O4214" i="27"/>
  <c r="P4214" i="27"/>
  <c r="Q4214" i="27"/>
  <c r="R4214" i="27"/>
  <c r="S4214" i="27"/>
  <c r="H4215" i="27"/>
  <c r="I4215" i="27"/>
  <c r="J4215" i="27"/>
  <c r="K4215" i="27"/>
  <c r="L4215" i="27"/>
  <c r="M4215" i="27"/>
  <c r="N4215" i="27"/>
  <c r="O4215" i="27"/>
  <c r="P4215" i="27"/>
  <c r="Q4215" i="27"/>
  <c r="R4215" i="27"/>
  <c r="S4215" i="27"/>
  <c r="H4216" i="27"/>
  <c r="I4216" i="27"/>
  <c r="J4216" i="27"/>
  <c r="K4216" i="27"/>
  <c r="L4216" i="27"/>
  <c r="M4216" i="27"/>
  <c r="N4216" i="27"/>
  <c r="O4216" i="27"/>
  <c r="P4216" i="27"/>
  <c r="Q4216" i="27"/>
  <c r="R4216" i="27"/>
  <c r="S4216" i="27"/>
  <c r="H4217" i="27"/>
  <c r="I4217" i="27"/>
  <c r="J4217" i="27"/>
  <c r="K4217" i="27"/>
  <c r="L4217" i="27"/>
  <c r="M4217" i="27"/>
  <c r="N4217" i="27"/>
  <c r="O4217" i="27"/>
  <c r="P4217" i="27"/>
  <c r="Q4217" i="27"/>
  <c r="R4217" i="27"/>
  <c r="S4217" i="27"/>
  <c r="H4218" i="27"/>
  <c r="I4218" i="27"/>
  <c r="J4218" i="27"/>
  <c r="K4218" i="27"/>
  <c r="L4218" i="27"/>
  <c r="M4218" i="27"/>
  <c r="N4218" i="27"/>
  <c r="O4218" i="27"/>
  <c r="P4218" i="27"/>
  <c r="Q4218" i="27"/>
  <c r="R4218" i="27"/>
  <c r="S4218" i="27"/>
  <c r="H4219" i="27"/>
  <c r="I4219" i="27"/>
  <c r="J4219" i="27"/>
  <c r="K4219" i="27"/>
  <c r="L4219" i="27"/>
  <c r="M4219" i="27"/>
  <c r="N4219" i="27"/>
  <c r="O4219" i="27"/>
  <c r="P4219" i="27"/>
  <c r="Q4219" i="27"/>
  <c r="R4219" i="27"/>
  <c r="S4219" i="27"/>
  <c r="H4220" i="27"/>
  <c r="I4220" i="27"/>
  <c r="J4220" i="27"/>
  <c r="K4220" i="27"/>
  <c r="L4220" i="27"/>
  <c r="M4220" i="27"/>
  <c r="N4220" i="27"/>
  <c r="O4220" i="27"/>
  <c r="P4220" i="27"/>
  <c r="Q4220" i="27"/>
  <c r="R4220" i="27"/>
  <c r="S4220" i="27"/>
  <c r="H4221" i="27"/>
  <c r="I4221" i="27"/>
  <c r="J4221" i="27"/>
  <c r="K4221" i="27"/>
  <c r="L4221" i="27"/>
  <c r="M4221" i="27"/>
  <c r="N4221" i="27"/>
  <c r="O4221" i="27"/>
  <c r="P4221" i="27"/>
  <c r="Q4221" i="27"/>
  <c r="R4221" i="27"/>
  <c r="S4221" i="27"/>
  <c r="H4222" i="27"/>
  <c r="I4222" i="27"/>
  <c r="J4222" i="27"/>
  <c r="K4222" i="27"/>
  <c r="L4222" i="27"/>
  <c r="M4222" i="27"/>
  <c r="N4222" i="27"/>
  <c r="O4222" i="27"/>
  <c r="P4222" i="27"/>
  <c r="Q4222" i="27"/>
  <c r="R4222" i="27"/>
  <c r="S4222" i="27"/>
  <c r="H4223" i="27"/>
  <c r="I4223" i="27"/>
  <c r="J4223" i="27"/>
  <c r="K4223" i="27"/>
  <c r="L4223" i="27"/>
  <c r="M4223" i="27"/>
  <c r="N4223" i="27"/>
  <c r="O4223" i="27"/>
  <c r="P4223" i="27"/>
  <c r="Q4223" i="27"/>
  <c r="R4223" i="27"/>
  <c r="S4223" i="27"/>
  <c r="H4224" i="27"/>
  <c r="I4224" i="27"/>
  <c r="J4224" i="27"/>
  <c r="K4224" i="27"/>
  <c r="L4224" i="27"/>
  <c r="M4224" i="27"/>
  <c r="N4224" i="27"/>
  <c r="O4224" i="27"/>
  <c r="P4224" i="27"/>
  <c r="Q4224" i="27"/>
  <c r="R4224" i="27"/>
  <c r="S4224" i="27"/>
  <c r="H4225" i="27"/>
  <c r="I4225" i="27"/>
  <c r="J4225" i="27"/>
  <c r="K4225" i="27"/>
  <c r="L4225" i="27"/>
  <c r="M4225" i="27"/>
  <c r="N4225" i="27"/>
  <c r="O4225" i="27"/>
  <c r="P4225" i="27"/>
  <c r="Q4225" i="27"/>
  <c r="R4225" i="27"/>
  <c r="S4225" i="27"/>
  <c r="H4226" i="27"/>
  <c r="I4226" i="27"/>
  <c r="J4226" i="27"/>
  <c r="K4226" i="27"/>
  <c r="L4226" i="27"/>
  <c r="M4226" i="27"/>
  <c r="N4226" i="27"/>
  <c r="O4226" i="27"/>
  <c r="P4226" i="27"/>
  <c r="Q4226" i="27"/>
  <c r="R4226" i="27"/>
  <c r="S4226" i="27"/>
  <c r="H4227" i="27"/>
  <c r="I4227" i="27"/>
  <c r="J4227" i="27"/>
  <c r="K4227" i="27"/>
  <c r="L4227" i="27"/>
  <c r="M4227" i="27"/>
  <c r="N4227" i="27"/>
  <c r="O4227" i="27"/>
  <c r="P4227" i="27"/>
  <c r="Q4227" i="27"/>
  <c r="R4227" i="27"/>
  <c r="S4227" i="27"/>
  <c r="H4228" i="27"/>
  <c r="I4228" i="27"/>
  <c r="J4228" i="27"/>
  <c r="K4228" i="27"/>
  <c r="L4228" i="27"/>
  <c r="M4228" i="27"/>
  <c r="N4228" i="27"/>
  <c r="O4228" i="27"/>
  <c r="P4228" i="27"/>
  <c r="Q4228" i="27"/>
  <c r="R4228" i="27"/>
  <c r="S4228" i="27"/>
  <c r="H4229" i="27"/>
  <c r="I4229" i="27"/>
  <c r="J4229" i="27"/>
  <c r="K4229" i="27"/>
  <c r="L4229" i="27"/>
  <c r="M4229" i="27"/>
  <c r="N4229" i="27"/>
  <c r="O4229" i="27"/>
  <c r="P4229" i="27"/>
  <c r="Q4229" i="27"/>
  <c r="R4229" i="27"/>
  <c r="S4229" i="27"/>
  <c r="H4230" i="27"/>
  <c r="I4230" i="27"/>
  <c r="J4230" i="27"/>
  <c r="K4230" i="27"/>
  <c r="L4230" i="27"/>
  <c r="M4230" i="27"/>
  <c r="N4230" i="27"/>
  <c r="O4230" i="27"/>
  <c r="P4230" i="27"/>
  <c r="Q4230" i="27"/>
  <c r="R4230" i="27"/>
  <c r="S4230" i="27"/>
  <c r="H4231" i="27"/>
  <c r="I4231" i="27"/>
  <c r="J4231" i="27"/>
  <c r="K4231" i="27"/>
  <c r="L4231" i="27"/>
  <c r="M4231" i="27"/>
  <c r="N4231" i="27"/>
  <c r="O4231" i="27"/>
  <c r="P4231" i="27"/>
  <c r="Q4231" i="27"/>
  <c r="R4231" i="27"/>
  <c r="S4231" i="27"/>
  <c r="H4232" i="27"/>
  <c r="I4232" i="27"/>
  <c r="J4232" i="27"/>
  <c r="K4232" i="27"/>
  <c r="L4232" i="27"/>
  <c r="M4232" i="27"/>
  <c r="N4232" i="27"/>
  <c r="O4232" i="27"/>
  <c r="P4232" i="27"/>
  <c r="Q4232" i="27"/>
  <c r="R4232" i="27"/>
  <c r="S4232" i="27"/>
  <c r="H4233" i="27"/>
  <c r="I4233" i="27"/>
  <c r="J4233" i="27"/>
  <c r="K4233" i="27"/>
  <c r="L4233" i="27"/>
  <c r="M4233" i="27"/>
  <c r="N4233" i="27"/>
  <c r="O4233" i="27"/>
  <c r="P4233" i="27"/>
  <c r="Q4233" i="27"/>
  <c r="R4233" i="27"/>
  <c r="S4233" i="27"/>
  <c r="H4234" i="27"/>
  <c r="I4234" i="27"/>
  <c r="J4234" i="27"/>
  <c r="K4234" i="27"/>
  <c r="L4234" i="27"/>
  <c r="M4234" i="27"/>
  <c r="N4234" i="27"/>
  <c r="O4234" i="27"/>
  <c r="P4234" i="27"/>
  <c r="Q4234" i="27"/>
  <c r="R4234" i="27"/>
  <c r="S4234" i="27"/>
  <c r="H4235" i="27"/>
  <c r="I4235" i="27"/>
  <c r="J4235" i="27"/>
  <c r="K4235" i="27"/>
  <c r="L4235" i="27"/>
  <c r="M4235" i="27"/>
  <c r="N4235" i="27"/>
  <c r="O4235" i="27"/>
  <c r="P4235" i="27"/>
  <c r="Q4235" i="27"/>
  <c r="R4235" i="27"/>
  <c r="S4235" i="27"/>
  <c r="H4236" i="27"/>
  <c r="I4236" i="27"/>
  <c r="J4236" i="27"/>
  <c r="K4236" i="27"/>
  <c r="L4236" i="27"/>
  <c r="M4236" i="27"/>
  <c r="N4236" i="27"/>
  <c r="O4236" i="27"/>
  <c r="P4236" i="27"/>
  <c r="Q4236" i="27"/>
  <c r="R4236" i="27"/>
  <c r="S4236" i="27"/>
  <c r="H4237" i="27"/>
  <c r="I4237" i="27"/>
  <c r="J4237" i="27"/>
  <c r="K4237" i="27"/>
  <c r="L4237" i="27"/>
  <c r="M4237" i="27"/>
  <c r="N4237" i="27"/>
  <c r="O4237" i="27"/>
  <c r="P4237" i="27"/>
  <c r="Q4237" i="27"/>
  <c r="R4237" i="27"/>
  <c r="S4237" i="27"/>
  <c r="H4238" i="27"/>
  <c r="I4238" i="27"/>
  <c r="J4238" i="27"/>
  <c r="K4238" i="27"/>
  <c r="L4238" i="27"/>
  <c r="M4238" i="27"/>
  <c r="N4238" i="27"/>
  <c r="O4238" i="27"/>
  <c r="P4238" i="27"/>
  <c r="Q4238" i="27"/>
  <c r="R4238" i="27"/>
  <c r="S4238" i="27"/>
  <c r="H4239" i="27"/>
  <c r="I4239" i="27"/>
  <c r="J4239" i="27"/>
  <c r="K4239" i="27"/>
  <c r="L4239" i="27"/>
  <c r="M4239" i="27"/>
  <c r="N4239" i="27"/>
  <c r="O4239" i="27"/>
  <c r="P4239" i="27"/>
  <c r="Q4239" i="27"/>
  <c r="R4239" i="27"/>
  <c r="S4239" i="27"/>
  <c r="H4240" i="27"/>
  <c r="I4240" i="27"/>
  <c r="J4240" i="27"/>
  <c r="K4240" i="27"/>
  <c r="L4240" i="27"/>
  <c r="M4240" i="27"/>
  <c r="N4240" i="27"/>
  <c r="O4240" i="27"/>
  <c r="P4240" i="27"/>
  <c r="Q4240" i="27"/>
  <c r="R4240" i="27"/>
  <c r="S4240" i="27"/>
  <c r="H4241" i="27"/>
  <c r="I4241" i="27"/>
  <c r="J4241" i="27"/>
  <c r="K4241" i="27"/>
  <c r="L4241" i="27"/>
  <c r="M4241" i="27"/>
  <c r="N4241" i="27"/>
  <c r="O4241" i="27"/>
  <c r="P4241" i="27"/>
  <c r="Q4241" i="27"/>
  <c r="R4241" i="27"/>
  <c r="S4241" i="27"/>
  <c r="H4242" i="27"/>
  <c r="I4242" i="27"/>
  <c r="J4242" i="27"/>
  <c r="K4242" i="27"/>
  <c r="L4242" i="27"/>
  <c r="M4242" i="27"/>
  <c r="N4242" i="27"/>
  <c r="O4242" i="27"/>
  <c r="P4242" i="27"/>
  <c r="Q4242" i="27"/>
  <c r="R4242" i="27"/>
  <c r="S4242" i="27"/>
  <c r="H4243" i="27"/>
  <c r="I4243" i="27"/>
  <c r="J4243" i="27"/>
  <c r="K4243" i="27"/>
  <c r="L4243" i="27"/>
  <c r="M4243" i="27"/>
  <c r="N4243" i="27"/>
  <c r="O4243" i="27"/>
  <c r="P4243" i="27"/>
  <c r="Q4243" i="27"/>
  <c r="R4243" i="27"/>
  <c r="S4243" i="27"/>
  <c r="H4244" i="27"/>
  <c r="I4244" i="27"/>
  <c r="J4244" i="27"/>
  <c r="K4244" i="27"/>
  <c r="L4244" i="27"/>
  <c r="M4244" i="27"/>
  <c r="N4244" i="27"/>
  <c r="O4244" i="27"/>
  <c r="P4244" i="27"/>
  <c r="Q4244" i="27"/>
  <c r="R4244" i="27"/>
  <c r="S4244" i="27"/>
  <c r="H4245" i="27"/>
  <c r="I4245" i="27"/>
  <c r="J4245" i="27"/>
  <c r="K4245" i="27"/>
  <c r="L4245" i="27"/>
  <c r="M4245" i="27"/>
  <c r="N4245" i="27"/>
  <c r="O4245" i="27"/>
  <c r="P4245" i="27"/>
  <c r="Q4245" i="27"/>
  <c r="R4245" i="27"/>
  <c r="S4245" i="27"/>
  <c r="H4246" i="27"/>
  <c r="I4246" i="27"/>
  <c r="J4246" i="27"/>
  <c r="K4246" i="27"/>
  <c r="L4246" i="27"/>
  <c r="M4246" i="27"/>
  <c r="N4246" i="27"/>
  <c r="O4246" i="27"/>
  <c r="P4246" i="27"/>
  <c r="Q4246" i="27"/>
  <c r="R4246" i="27"/>
  <c r="S4246" i="27"/>
  <c r="H4247" i="27"/>
  <c r="I4247" i="27"/>
  <c r="J4247" i="27"/>
  <c r="K4247" i="27"/>
  <c r="L4247" i="27"/>
  <c r="M4247" i="27"/>
  <c r="N4247" i="27"/>
  <c r="O4247" i="27"/>
  <c r="P4247" i="27"/>
  <c r="Q4247" i="27"/>
  <c r="R4247" i="27"/>
  <c r="S4247" i="27"/>
  <c r="H4248" i="27"/>
  <c r="I4248" i="27"/>
  <c r="J4248" i="27"/>
  <c r="K4248" i="27"/>
  <c r="L4248" i="27"/>
  <c r="M4248" i="27"/>
  <c r="N4248" i="27"/>
  <c r="O4248" i="27"/>
  <c r="P4248" i="27"/>
  <c r="Q4248" i="27"/>
  <c r="R4248" i="27"/>
  <c r="S4248" i="27"/>
  <c r="H4249" i="27"/>
  <c r="I4249" i="27"/>
  <c r="J4249" i="27"/>
  <c r="K4249" i="27"/>
  <c r="L4249" i="27"/>
  <c r="M4249" i="27"/>
  <c r="N4249" i="27"/>
  <c r="O4249" i="27"/>
  <c r="P4249" i="27"/>
  <c r="Q4249" i="27"/>
  <c r="R4249" i="27"/>
  <c r="S4249" i="27"/>
  <c r="H4250" i="27"/>
  <c r="I4250" i="27"/>
  <c r="J4250" i="27"/>
  <c r="K4250" i="27"/>
  <c r="L4250" i="27"/>
  <c r="M4250" i="27"/>
  <c r="N4250" i="27"/>
  <c r="O4250" i="27"/>
  <c r="P4250" i="27"/>
  <c r="Q4250" i="27"/>
  <c r="R4250" i="27"/>
  <c r="S4250" i="27"/>
  <c r="H4251" i="27"/>
  <c r="I4251" i="27"/>
  <c r="J4251" i="27"/>
  <c r="K4251" i="27"/>
  <c r="L4251" i="27"/>
  <c r="M4251" i="27"/>
  <c r="N4251" i="27"/>
  <c r="O4251" i="27"/>
  <c r="P4251" i="27"/>
  <c r="Q4251" i="27"/>
  <c r="R4251" i="27"/>
  <c r="S4251" i="27"/>
  <c r="H4252" i="27"/>
  <c r="I4252" i="27"/>
  <c r="J4252" i="27"/>
  <c r="K4252" i="27"/>
  <c r="L4252" i="27"/>
  <c r="M4252" i="27"/>
  <c r="N4252" i="27"/>
  <c r="O4252" i="27"/>
  <c r="P4252" i="27"/>
  <c r="Q4252" i="27"/>
  <c r="R4252" i="27"/>
  <c r="S4252" i="27"/>
  <c r="H4253" i="27"/>
  <c r="I4253" i="27"/>
  <c r="J4253" i="27"/>
  <c r="K4253" i="27"/>
  <c r="L4253" i="27"/>
  <c r="M4253" i="27"/>
  <c r="N4253" i="27"/>
  <c r="O4253" i="27"/>
  <c r="P4253" i="27"/>
  <c r="Q4253" i="27"/>
  <c r="R4253" i="27"/>
  <c r="S4253" i="27"/>
  <c r="H4254" i="27"/>
  <c r="I4254" i="27"/>
  <c r="J4254" i="27"/>
  <c r="K4254" i="27"/>
  <c r="L4254" i="27"/>
  <c r="M4254" i="27"/>
  <c r="N4254" i="27"/>
  <c r="O4254" i="27"/>
  <c r="P4254" i="27"/>
  <c r="Q4254" i="27"/>
  <c r="R4254" i="27"/>
  <c r="S4254" i="27"/>
  <c r="H4255" i="27"/>
  <c r="I4255" i="27"/>
  <c r="J4255" i="27"/>
  <c r="K4255" i="27"/>
  <c r="L4255" i="27"/>
  <c r="M4255" i="27"/>
  <c r="N4255" i="27"/>
  <c r="O4255" i="27"/>
  <c r="P4255" i="27"/>
  <c r="Q4255" i="27"/>
  <c r="R4255" i="27"/>
  <c r="S4255" i="27"/>
  <c r="H4256" i="27"/>
  <c r="I4256" i="27"/>
  <c r="J4256" i="27"/>
  <c r="K4256" i="27"/>
  <c r="L4256" i="27"/>
  <c r="M4256" i="27"/>
  <c r="N4256" i="27"/>
  <c r="O4256" i="27"/>
  <c r="P4256" i="27"/>
  <c r="Q4256" i="27"/>
  <c r="R4256" i="27"/>
  <c r="S4256" i="27"/>
  <c r="H4257" i="27"/>
  <c r="I4257" i="27"/>
  <c r="J4257" i="27"/>
  <c r="K4257" i="27"/>
  <c r="L4257" i="27"/>
  <c r="M4257" i="27"/>
  <c r="N4257" i="27"/>
  <c r="O4257" i="27"/>
  <c r="P4257" i="27"/>
  <c r="Q4257" i="27"/>
  <c r="R4257" i="27"/>
  <c r="S4257" i="27"/>
  <c r="H4258" i="27"/>
  <c r="I4258" i="27"/>
  <c r="J4258" i="27"/>
  <c r="K4258" i="27"/>
  <c r="L4258" i="27"/>
  <c r="M4258" i="27"/>
  <c r="N4258" i="27"/>
  <c r="O4258" i="27"/>
  <c r="P4258" i="27"/>
  <c r="Q4258" i="27"/>
  <c r="R4258" i="27"/>
  <c r="S4258" i="27"/>
  <c r="H4259" i="27"/>
  <c r="I4259" i="27"/>
  <c r="J4259" i="27"/>
  <c r="K4259" i="27"/>
  <c r="L4259" i="27"/>
  <c r="M4259" i="27"/>
  <c r="N4259" i="27"/>
  <c r="O4259" i="27"/>
  <c r="P4259" i="27"/>
  <c r="Q4259" i="27"/>
  <c r="R4259" i="27"/>
  <c r="S4259" i="27"/>
  <c r="H4260" i="27"/>
  <c r="I4260" i="27"/>
  <c r="J4260" i="27"/>
  <c r="K4260" i="27"/>
  <c r="L4260" i="27"/>
  <c r="M4260" i="27"/>
  <c r="N4260" i="27"/>
  <c r="O4260" i="27"/>
  <c r="P4260" i="27"/>
  <c r="Q4260" i="27"/>
  <c r="R4260" i="27"/>
  <c r="S4260" i="27"/>
  <c r="H4261" i="27"/>
  <c r="I4261" i="27"/>
  <c r="J4261" i="27"/>
  <c r="K4261" i="27"/>
  <c r="L4261" i="27"/>
  <c r="M4261" i="27"/>
  <c r="N4261" i="27"/>
  <c r="O4261" i="27"/>
  <c r="P4261" i="27"/>
  <c r="Q4261" i="27"/>
  <c r="R4261" i="27"/>
  <c r="S4261" i="27"/>
  <c r="H4262" i="27"/>
  <c r="I4262" i="27"/>
  <c r="J4262" i="27"/>
  <c r="K4262" i="27"/>
  <c r="L4262" i="27"/>
  <c r="M4262" i="27"/>
  <c r="N4262" i="27"/>
  <c r="O4262" i="27"/>
  <c r="P4262" i="27"/>
  <c r="Q4262" i="27"/>
  <c r="R4262" i="27"/>
  <c r="S4262" i="27"/>
  <c r="H4263" i="27"/>
  <c r="I4263" i="27"/>
  <c r="J4263" i="27"/>
  <c r="K4263" i="27"/>
  <c r="L4263" i="27"/>
  <c r="M4263" i="27"/>
  <c r="N4263" i="27"/>
  <c r="O4263" i="27"/>
  <c r="P4263" i="27"/>
  <c r="Q4263" i="27"/>
  <c r="R4263" i="27"/>
  <c r="S4263" i="27"/>
  <c r="H4264" i="27"/>
  <c r="I4264" i="27"/>
  <c r="J4264" i="27"/>
  <c r="K4264" i="27"/>
  <c r="L4264" i="27"/>
  <c r="M4264" i="27"/>
  <c r="N4264" i="27"/>
  <c r="O4264" i="27"/>
  <c r="P4264" i="27"/>
  <c r="Q4264" i="27"/>
  <c r="R4264" i="27"/>
  <c r="S4264" i="27"/>
  <c r="H4265" i="27"/>
  <c r="I4265" i="27"/>
  <c r="J4265" i="27"/>
  <c r="K4265" i="27"/>
  <c r="L4265" i="27"/>
  <c r="M4265" i="27"/>
  <c r="N4265" i="27"/>
  <c r="O4265" i="27"/>
  <c r="P4265" i="27"/>
  <c r="Q4265" i="27"/>
  <c r="R4265" i="27"/>
  <c r="S4265" i="27"/>
  <c r="H4266" i="27"/>
  <c r="I4266" i="27"/>
  <c r="J4266" i="27"/>
  <c r="K4266" i="27"/>
  <c r="L4266" i="27"/>
  <c r="M4266" i="27"/>
  <c r="N4266" i="27"/>
  <c r="O4266" i="27"/>
  <c r="P4266" i="27"/>
  <c r="Q4266" i="27"/>
  <c r="R4266" i="27"/>
  <c r="S4266" i="27"/>
  <c r="H4267" i="27"/>
  <c r="I4267" i="27"/>
  <c r="J4267" i="27"/>
  <c r="K4267" i="27"/>
  <c r="L4267" i="27"/>
  <c r="M4267" i="27"/>
  <c r="N4267" i="27"/>
  <c r="O4267" i="27"/>
  <c r="P4267" i="27"/>
  <c r="Q4267" i="27"/>
  <c r="R4267" i="27"/>
  <c r="S4267" i="27"/>
  <c r="H4268" i="27"/>
  <c r="I4268" i="27"/>
  <c r="J4268" i="27"/>
  <c r="K4268" i="27"/>
  <c r="L4268" i="27"/>
  <c r="M4268" i="27"/>
  <c r="N4268" i="27"/>
  <c r="O4268" i="27"/>
  <c r="P4268" i="27"/>
  <c r="Q4268" i="27"/>
  <c r="R4268" i="27"/>
  <c r="S4268" i="27"/>
  <c r="H4269" i="27"/>
  <c r="I4269" i="27"/>
  <c r="J4269" i="27"/>
  <c r="K4269" i="27"/>
  <c r="L4269" i="27"/>
  <c r="M4269" i="27"/>
  <c r="N4269" i="27"/>
  <c r="O4269" i="27"/>
  <c r="P4269" i="27"/>
  <c r="Q4269" i="27"/>
  <c r="R4269" i="27"/>
  <c r="S4269" i="27"/>
  <c r="H4270" i="27"/>
  <c r="I4270" i="27"/>
  <c r="J4270" i="27"/>
  <c r="K4270" i="27"/>
  <c r="L4270" i="27"/>
  <c r="M4270" i="27"/>
  <c r="N4270" i="27"/>
  <c r="O4270" i="27"/>
  <c r="P4270" i="27"/>
  <c r="Q4270" i="27"/>
  <c r="R4270" i="27"/>
  <c r="S4270" i="27"/>
  <c r="H4271" i="27"/>
  <c r="I4271" i="27"/>
  <c r="J4271" i="27"/>
  <c r="K4271" i="27"/>
  <c r="L4271" i="27"/>
  <c r="M4271" i="27"/>
  <c r="N4271" i="27"/>
  <c r="O4271" i="27"/>
  <c r="P4271" i="27"/>
  <c r="Q4271" i="27"/>
  <c r="R4271" i="27"/>
  <c r="S4271" i="27"/>
  <c r="H4272" i="27"/>
  <c r="I4272" i="27"/>
  <c r="J4272" i="27"/>
  <c r="K4272" i="27"/>
  <c r="L4272" i="27"/>
  <c r="M4272" i="27"/>
  <c r="N4272" i="27"/>
  <c r="O4272" i="27"/>
  <c r="P4272" i="27"/>
  <c r="Q4272" i="27"/>
  <c r="R4272" i="27"/>
  <c r="S4272" i="27"/>
  <c r="H4273" i="27"/>
  <c r="I4273" i="27"/>
  <c r="J4273" i="27"/>
  <c r="K4273" i="27"/>
  <c r="L4273" i="27"/>
  <c r="M4273" i="27"/>
  <c r="N4273" i="27"/>
  <c r="O4273" i="27"/>
  <c r="P4273" i="27"/>
  <c r="Q4273" i="27"/>
  <c r="R4273" i="27"/>
  <c r="S4273" i="27"/>
  <c r="H4274" i="27"/>
  <c r="I4274" i="27"/>
  <c r="J4274" i="27"/>
  <c r="K4274" i="27"/>
  <c r="L4274" i="27"/>
  <c r="M4274" i="27"/>
  <c r="N4274" i="27"/>
  <c r="O4274" i="27"/>
  <c r="P4274" i="27"/>
  <c r="Q4274" i="27"/>
  <c r="R4274" i="27"/>
  <c r="S4274" i="27"/>
  <c r="H4275" i="27"/>
  <c r="I4275" i="27"/>
  <c r="J4275" i="27"/>
  <c r="K4275" i="27"/>
  <c r="L4275" i="27"/>
  <c r="M4275" i="27"/>
  <c r="N4275" i="27"/>
  <c r="O4275" i="27"/>
  <c r="P4275" i="27"/>
  <c r="Q4275" i="27"/>
  <c r="R4275" i="27"/>
  <c r="S4275" i="27"/>
  <c r="H4276" i="27"/>
  <c r="I4276" i="27"/>
  <c r="J4276" i="27"/>
  <c r="K4276" i="27"/>
  <c r="L4276" i="27"/>
  <c r="M4276" i="27"/>
  <c r="N4276" i="27"/>
  <c r="O4276" i="27"/>
  <c r="P4276" i="27"/>
  <c r="Q4276" i="27"/>
  <c r="R4276" i="27"/>
  <c r="S4276" i="27"/>
  <c r="H4277" i="27"/>
  <c r="I4277" i="27"/>
  <c r="J4277" i="27"/>
  <c r="K4277" i="27"/>
  <c r="L4277" i="27"/>
  <c r="M4277" i="27"/>
  <c r="N4277" i="27"/>
  <c r="O4277" i="27"/>
  <c r="P4277" i="27"/>
  <c r="Q4277" i="27"/>
  <c r="R4277" i="27"/>
  <c r="S4277" i="27"/>
  <c r="H4278" i="27"/>
  <c r="I4278" i="27"/>
  <c r="J4278" i="27"/>
  <c r="K4278" i="27"/>
  <c r="L4278" i="27"/>
  <c r="M4278" i="27"/>
  <c r="N4278" i="27"/>
  <c r="O4278" i="27"/>
  <c r="P4278" i="27"/>
  <c r="Q4278" i="27"/>
  <c r="R4278" i="27"/>
  <c r="S4278" i="27"/>
  <c r="H4279" i="27"/>
  <c r="I4279" i="27"/>
  <c r="J4279" i="27"/>
  <c r="K4279" i="27"/>
  <c r="L4279" i="27"/>
  <c r="M4279" i="27"/>
  <c r="N4279" i="27"/>
  <c r="O4279" i="27"/>
  <c r="P4279" i="27"/>
  <c r="Q4279" i="27"/>
  <c r="R4279" i="27"/>
  <c r="S4279" i="27"/>
  <c r="H4280" i="27"/>
  <c r="I4280" i="27"/>
  <c r="J4280" i="27"/>
  <c r="K4280" i="27"/>
  <c r="L4280" i="27"/>
  <c r="M4280" i="27"/>
  <c r="N4280" i="27"/>
  <c r="O4280" i="27"/>
  <c r="P4280" i="27"/>
  <c r="Q4280" i="27"/>
  <c r="R4280" i="27"/>
  <c r="S4280" i="27"/>
  <c r="H4281" i="27"/>
  <c r="I4281" i="27"/>
  <c r="J4281" i="27"/>
  <c r="K4281" i="27"/>
  <c r="L4281" i="27"/>
  <c r="M4281" i="27"/>
  <c r="N4281" i="27"/>
  <c r="O4281" i="27"/>
  <c r="P4281" i="27"/>
  <c r="Q4281" i="27"/>
  <c r="R4281" i="27"/>
  <c r="S4281" i="27"/>
  <c r="H4282" i="27"/>
  <c r="I4282" i="27"/>
  <c r="J4282" i="27"/>
  <c r="K4282" i="27"/>
  <c r="L4282" i="27"/>
  <c r="M4282" i="27"/>
  <c r="N4282" i="27"/>
  <c r="O4282" i="27"/>
  <c r="P4282" i="27"/>
  <c r="Q4282" i="27"/>
  <c r="R4282" i="27"/>
  <c r="S4282" i="27"/>
  <c r="H4283" i="27"/>
  <c r="I4283" i="27"/>
  <c r="J4283" i="27"/>
  <c r="K4283" i="27"/>
  <c r="L4283" i="27"/>
  <c r="M4283" i="27"/>
  <c r="N4283" i="27"/>
  <c r="O4283" i="27"/>
  <c r="P4283" i="27"/>
  <c r="Q4283" i="27"/>
  <c r="R4283" i="27"/>
  <c r="S4283" i="27"/>
  <c r="H4284" i="27"/>
  <c r="I4284" i="27"/>
  <c r="J4284" i="27"/>
  <c r="K4284" i="27"/>
  <c r="L4284" i="27"/>
  <c r="M4284" i="27"/>
  <c r="N4284" i="27"/>
  <c r="O4284" i="27"/>
  <c r="P4284" i="27"/>
  <c r="Q4284" i="27"/>
  <c r="R4284" i="27"/>
  <c r="S4284" i="27"/>
  <c r="H4285" i="27"/>
  <c r="I4285" i="27"/>
  <c r="J4285" i="27"/>
  <c r="K4285" i="27"/>
  <c r="L4285" i="27"/>
  <c r="M4285" i="27"/>
  <c r="N4285" i="27"/>
  <c r="O4285" i="27"/>
  <c r="P4285" i="27"/>
  <c r="Q4285" i="27"/>
  <c r="R4285" i="27"/>
  <c r="S4285" i="27"/>
  <c r="H4286" i="27"/>
  <c r="I4286" i="27"/>
  <c r="J4286" i="27"/>
  <c r="K4286" i="27"/>
  <c r="L4286" i="27"/>
  <c r="M4286" i="27"/>
  <c r="N4286" i="27"/>
  <c r="O4286" i="27"/>
  <c r="P4286" i="27"/>
  <c r="Q4286" i="27"/>
  <c r="R4286" i="27"/>
  <c r="S4286" i="27"/>
  <c r="H4287" i="27"/>
  <c r="I4287" i="27"/>
  <c r="J4287" i="27"/>
  <c r="K4287" i="27"/>
  <c r="L4287" i="27"/>
  <c r="M4287" i="27"/>
  <c r="N4287" i="27"/>
  <c r="O4287" i="27"/>
  <c r="P4287" i="27"/>
  <c r="Q4287" i="27"/>
  <c r="R4287" i="27"/>
  <c r="S4287" i="27"/>
  <c r="H4288" i="27"/>
  <c r="I4288" i="27"/>
  <c r="J4288" i="27"/>
  <c r="K4288" i="27"/>
  <c r="L4288" i="27"/>
  <c r="M4288" i="27"/>
  <c r="N4288" i="27"/>
  <c r="O4288" i="27"/>
  <c r="P4288" i="27"/>
  <c r="Q4288" i="27"/>
  <c r="R4288" i="27"/>
  <c r="S4288" i="27"/>
  <c r="H4289" i="27"/>
  <c r="I4289" i="27"/>
  <c r="J4289" i="27"/>
  <c r="K4289" i="27"/>
  <c r="L4289" i="27"/>
  <c r="M4289" i="27"/>
  <c r="N4289" i="27"/>
  <c r="O4289" i="27"/>
  <c r="P4289" i="27"/>
  <c r="Q4289" i="27"/>
  <c r="R4289" i="27"/>
  <c r="S4289" i="27"/>
  <c r="H4290" i="27"/>
  <c r="I4290" i="27"/>
  <c r="J4290" i="27"/>
  <c r="K4290" i="27"/>
  <c r="L4290" i="27"/>
  <c r="M4290" i="27"/>
  <c r="N4290" i="27"/>
  <c r="O4290" i="27"/>
  <c r="P4290" i="27"/>
  <c r="Q4290" i="27"/>
  <c r="R4290" i="27"/>
  <c r="S4290" i="27"/>
  <c r="H4291" i="27"/>
  <c r="I4291" i="27"/>
  <c r="J4291" i="27"/>
  <c r="K4291" i="27"/>
  <c r="L4291" i="27"/>
  <c r="M4291" i="27"/>
  <c r="N4291" i="27"/>
  <c r="O4291" i="27"/>
  <c r="P4291" i="27"/>
  <c r="Q4291" i="27"/>
  <c r="R4291" i="27"/>
  <c r="S4291" i="27"/>
  <c r="H4292" i="27"/>
  <c r="I4292" i="27"/>
  <c r="J4292" i="27"/>
  <c r="K4292" i="27"/>
  <c r="L4292" i="27"/>
  <c r="M4292" i="27"/>
  <c r="N4292" i="27"/>
  <c r="O4292" i="27"/>
  <c r="P4292" i="27"/>
  <c r="Q4292" i="27"/>
  <c r="R4292" i="27"/>
  <c r="S4292" i="27"/>
  <c r="H4293" i="27"/>
  <c r="I4293" i="27"/>
  <c r="J4293" i="27"/>
  <c r="K4293" i="27"/>
  <c r="L4293" i="27"/>
  <c r="M4293" i="27"/>
  <c r="N4293" i="27"/>
  <c r="O4293" i="27"/>
  <c r="P4293" i="27"/>
  <c r="Q4293" i="27"/>
  <c r="R4293" i="27"/>
  <c r="S4293" i="27"/>
  <c r="H4294" i="27"/>
  <c r="I4294" i="27"/>
  <c r="J4294" i="27"/>
  <c r="K4294" i="27"/>
  <c r="L4294" i="27"/>
  <c r="M4294" i="27"/>
  <c r="N4294" i="27"/>
  <c r="O4294" i="27"/>
  <c r="P4294" i="27"/>
  <c r="Q4294" i="27"/>
  <c r="R4294" i="27"/>
  <c r="S4294" i="27"/>
  <c r="H4295" i="27"/>
  <c r="I4295" i="27"/>
  <c r="J4295" i="27"/>
  <c r="K4295" i="27"/>
  <c r="L4295" i="27"/>
  <c r="M4295" i="27"/>
  <c r="N4295" i="27"/>
  <c r="O4295" i="27"/>
  <c r="P4295" i="27"/>
  <c r="Q4295" i="27"/>
  <c r="R4295" i="27"/>
  <c r="S4295" i="27"/>
  <c r="H4296" i="27"/>
  <c r="I4296" i="27"/>
  <c r="J4296" i="27"/>
  <c r="K4296" i="27"/>
  <c r="L4296" i="27"/>
  <c r="M4296" i="27"/>
  <c r="N4296" i="27"/>
  <c r="O4296" i="27"/>
  <c r="P4296" i="27"/>
  <c r="Q4296" i="27"/>
  <c r="R4296" i="27"/>
  <c r="S4296" i="27"/>
  <c r="H4297" i="27"/>
  <c r="I4297" i="27"/>
  <c r="J4297" i="27"/>
  <c r="K4297" i="27"/>
  <c r="L4297" i="27"/>
  <c r="M4297" i="27"/>
  <c r="N4297" i="27"/>
  <c r="O4297" i="27"/>
  <c r="P4297" i="27"/>
  <c r="Q4297" i="27"/>
  <c r="R4297" i="27"/>
  <c r="S4297" i="27"/>
  <c r="H4298" i="27"/>
  <c r="I4298" i="27"/>
  <c r="J4298" i="27"/>
  <c r="K4298" i="27"/>
  <c r="L4298" i="27"/>
  <c r="M4298" i="27"/>
  <c r="N4298" i="27"/>
  <c r="O4298" i="27"/>
  <c r="P4298" i="27"/>
  <c r="Q4298" i="27"/>
  <c r="R4298" i="27"/>
  <c r="S4298" i="27"/>
  <c r="H4299" i="27"/>
  <c r="I4299" i="27"/>
  <c r="J4299" i="27"/>
  <c r="K4299" i="27"/>
  <c r="L4299" i="27"/>
  <c r="M4299" i="27"/>
  <c r="N4299" i="27"/>
  <c r="O4299" i="27"/>
  <c r="P4299" i="27"/>
  <c r="Q4299" i="27"/>
  <c r="R4299" i="27"/>
  <c r="S4299" i="27"/>
  <c r="H4300" i="27"/>
  <c r="I4300" i="27"/>
  <c r="J4300" i="27"/>
  <c r="K4300" i="27"/>
  <c r="L4300" i="27"/>
  <c r="M4300" i="27"/>
  <c r="N4300" i="27"/>
  <c r="O4300" i="27"/>
  <c r="P4300" i="27"/>
  <c r="Q4300" i="27"/>
  <c r="R4300" i="27"/>
  <c r="S4300" i="27"/>
  <c r="H4301" i="27"/>
  <c r="I4301" i="27"/>
  <c r="J4301" i="27"/>
  <c r="K4301" i="27"/>
  <c r="L4301" i="27"/>
  <c r="M4301" i="27"/>
  <c r="N4301" i="27"/>
  <c r="O4301" i="27"/>
  <c r="P4301" i="27"/>
  <c r="Q4301" i="27"/>
  <c r="R4301" i="27"/>
  <c r="S4301" i="27"/>
  <c r="H4302" i="27"/>
  <c r="I4302" i="27"/>
  <c r="J4302" i="27"/>
  <c r="K4302" i="27"/>
  <c r="L4302" i="27"/>
  <c r="M4302" i="27"/>
  <c r="N4302" i="27"/>
  <c r="O4302" i="27"/>
  <c r="P4302" i="27"/>
  <c r="Q4302" i="27"/>
  <c r="R4302" i="27"/>
  <c r="S4302" i="27"/>
  <c r="H4303" i="27"/>
  <c r="I4303" i="27"/>
  <c r="J4303" i="27"/>
  <c r="K4303" i="27"/>
  <c r="L4303" i="27"/>
  <c r="M4303" i="27"/>
  <c r="N4303" i="27"/>
  <c r="O4303" i="27"/>
  <c r="P4303" i="27"/>
  <c r="Q4303" i="27"/>
  <c r="R4303" i="27"/>
  <c r="S4303" i="27"/>
  <c r="H4304" i="27"/>
  <c r="I4304" i="27"/>
  <c r="J4304" i="27"/>
  <c r="K4304" i="27"/>
  <c r="L4304" i="27"/>
  <c r="M4304" i="27"/>
  <c r="N4304" i="27"/>
  <c r="O4304" i="27"/>
  <c r="P4304" i="27"/>
  <c r="Q4304" i="27"/>
  <c r="R4304" i="27"/>
  <c r="S4304" i="27"/>
  <c r="H4305" i="27"/>
  <c r="I4305" i="27"/>
  <c r="J4305" i="27"/>
  <c r="K4305" i="27"/>
  <c r="L4305" i="27"/>
  <c r="M4305" i="27"/>
  <c r="N4305" i="27"/>
  <c r="O4305" i="27"/>
  <c r="P4305" i="27"/>
  <c r="Q4305" i="27"/>
  <c r="R4305" i="27"/>
  <c r="S4305" i="27"/>
  <c r="H4306" i="27"/>
  <c r="I4306" i="27"/>
  <c r="J4306" i="27"/>
  <c r="K4306" i="27"/>
  <c r="L4306" i="27"/>
  <c r="M4306" i="27"/>
  <c r="N4306" i="27"/>
  <c r="O4306" i="27"/>
  <c r="P4306" i="27"/>
  <c r="Q4306" i="27"/>
  <c r="R4306" i="27"/>
  <c r="S4306" i="27"/>
  <c r="H4307" i="27"/>
  <c r="I4307" i="27"/>
  <c r="J4307" i="27"/>
  <c r="K4307" i="27"/>
  <c r="L4307" i="27"/>
  <c r="M4307" i="27"/>
  <c r="N4307" i="27"/>
  <c r="O4307" i="27"/>
  <c r="P4307" i="27"/>
  <c r="Q4307" i="27"/>
  <c r="R4307" i="27"/>
  <c r="S4307" i="27"/>
  <c r="H4308" i="27"/>
  <c r="I4308" i="27"/>
  <c r="J4308" i="27"/>
  <c r="K4308" i="27"/>
  <c r="L4308" i="27"/>
  <c r="M4308" i="27"/>
  <c r="N4308" i="27"/>
  <c r="O4308" i="27"/>
  <c r="P4308" i="27"/>
  <c r="Q4308" i="27"/>
  <c r="R4308" i="27"/>
  <c r="S4308" i="27"/>
  <c r="H4309" i="27"/>
  <c r="I4309" i="27"/>
  <c r="J4309" i="27"/>
  <c r="K4309" i="27"/>
  <c r="L4309" i="27"/>
  <c r="M4309" i="27"/>
  <c r="N4309" i="27"/>
  <c r="O4309" i="27"/>
  <c r="P4309" i="27"/>
  <c r="Q4309" i="27"/>
  <c r="R4309" i="27"/>
  <c r="S4309" i="27"/>
  <c r="H4310" i="27"/>
  <c r="I4310" i="27"/>
  <c r="J4310" i="27"/>
  <c r="K4310" i="27"/>
  <c r="L4310" i="27"/>
  <c r="M4310" i="27"/>
  <c r="N4310" i="27"/>
  <c r="O4310" i="27"/>
  <c r="P4310" i="27"/>
  <c r="Q4310" i="27"/>
  <c r="R4310" i="27"/>
  <c r="S4310" i="27"/>
  <c r="H4311" i="27"/>
  <c r="I4311" i="27"/>
  <c r="J4311" i="27"/>
  <c r="K4311" i="27"/>
  <c r="L4311" i="27"/>
  <c r="M4311" i="27"/>
  <c r="N4311" i="27"/>
  <c r="O4311" i="27"/>
  <c r="P4311" i="27"/>
  <c r="Q4311" i="27"/>
  <c r="R4311" i="27"/>
  <c r="S4311" i="27"/>
  <c r="H4312" i="27"/>
  <c r="I4312" i="27"/>
  <c r="J4312" i="27"/>
  <c r="K4312" i="27"/>
  <c r="L4312" i="27"/>
  <c r="M4312" i="27"/>
  <c r="N4312" i="27"/>
  <c r="O4312" i="27"/>
  <c r="P4312" i="27"/>
  <c r="Q4312" i="27"/>
  <c r="R4312" i="27"/>
  <c r="S4312" i="27"/>
  <c r="H4313" i="27"/>
  <c r="I4313" i="27"/>
  <c r="J4313" i="27"/>
  <c r="K4313" i="27"/>
  <c r="L4313" i="27"/>
  <c r="M4313" i="27"/>
  <c r="N4313" i="27"/>
  <c r="O4313" i="27"/>
  <c r="P4313" i="27"/>
  <c r="Q4313" i="27"/>
  <c r="R4313" i="27"/>
  <c r="S4313" i="27"/>
  <c r="H4314" i="27"/>
  <c r="I4314" i="27"/>
  <c r="J4314" i="27"/>
  <c r="K4314" i="27"/>
  <c r="L4314" i="27"/>
  <c r="M4314" i="27"/>
  <c r="N4314" i="27"/>
  <c r="O4314" i="27"/>
  <c r="P4314" i="27"/>
  <c r="Q4314" i="27"/>
  <c r="R4314" i="27"/>
  <c r="S4314" i="27"/>
  <c r="H4315" i="27"/>
  <c r="I4315" i="27"/>
  <c r="J4315" i="27"/>
  <c r="K4315" i="27"/>
  <c r="L4315" i="27"/>
  <c r="M4315" i="27"/>
  <c r="N4315" i="27"/>
  <c r="O4315" i="27"/>
  <c r="P4315" i="27"/>
  <c r="Q4315" i="27"/>
  <c r="R4315" i="27"/>
  <c r="S4315" i="27"/>
  <c r="H4316" i="27"/>
  <c r="I4316" i="27"/>
  <c r="J4316" i="27"/>
  <c r="K4316" i="27"/>
  <c r="L4316" i="27"/>
  <c r="M4316" i="27"/>
  <c r="N4316" i="27"/>
  <c r="O4316" i="27"/>
  <c r="P4316" i="27"/>
  <c r="Q4316" i="27"/>
  <c r="R4316" i="27"/>
  <c r="S4316" i="27"/>
  <c r="H4317" i="27"/>
  <c r="I4317" i="27"/>
  <c r="J4317" i="27"/>
  <c r="K4317" i="27"/>
  <c r="L4317" i="27"/>
  <c r="M4317" i="27"/>
  <c r="N4317" i="27"/>
  <c r="O4317" i="27"/>
  <c r="P4317" i="27"/>
  <c r="Q4317" i="27"/>
  <c r="R4317" i="27"/>
  <c r="S4317" i="27"/>
  <c r="H4318" i="27"/>
  <c r="I4318" i="27"/>
  <c r="J4318" i="27"/>
  <c r="K4318" i="27"/>
  <c r="L4318" i="27"/>
  <c r="M4318" i="27"/>
  <c r="N4318" i="27"/>
  <c r="O4318" i="27"/>
  <c r="P4318" i="27"/>
  <c r="Q4318" i="27"/>
  <c r="R4318" i="27"/>
  <c r="S4318" i="27"/>
  <c r="H4319" i="27"/>
  <c r="I4319" i="27"/>
  <c r="J4319" i="27"/>
  <c r="K4319" i="27"/>
  <c r="L4319" i="27"/>
  <c r="M4319" i="27"/>
  <c r="N4319" i="27"/>
  <c r="O4319" i="27"/>
  <c r="P4319" i="27"/>
  <c r="Q4319" i="27"/>
  <c r="R4319" i="27"/>
  <c r="S4319" i="27"/>
  <c r="H4320" i="27"/>
  <c r="I4320" i="27"/>
  <c r="J4320" i="27"/>
  <c r="K4320" i="27"/>
  <c r="L4320" i="27"/>
  <c r="M4320" i="27"/>
  <c r="N4320" i="27"/>
  <c r="O4320" i="27"/>
  <c r="P4320" i="27"/>
  <c r="Q4320" i="27"/>
  <c r="R4320" i="27"/>
  <c r="S4320" i="27"/>
  <c r="H4321" i="27"/>
  <c r="I4321" i="27"/>
  <c r="J4321" i="27"/>
  <c r="K4321" i="27"/>
  <c r="L4321" i="27"/>
  <c r="M4321" i="27"/>
  <c r="N4321" i="27"/>
  <c r="O4321" i="27"/>
  <c r="P4321" i="27"/>
  <c r="Q4321" i="27"/>
  <c r="R4321" i="27"/>
  <c r="S4321" i="27"/>
  <c r="H4322" i="27"/>
  <c r="I4322" i="27"/>
  <c r="J4322" i="27"/>
  <c r="K4322" i="27"/>
  <c r="L4322" i="27"/>
  <c r="M4322" i="27"/>
  <c r="N4322" i="27"/>
  <c r="O4322" i="27"/>
  <c r="P4322" i="27"/>
  <c r="Q4322" i="27"/>
  <c r="R4322" i="27"/>
  <c r="S4322" i="27"/>
  <c r="H4323" i="27"/>
  <c r="I4323" i="27"/>
  <c r="J4323" i="27"/>
  <c r="K4323" i="27"/>
  <c r="L4323" i="27"/>
  <c r="M4323" i="27"/>
  <c r="N4323" i="27"/>
  <c r="O4323" i="27"/>
  <c r="P4323" i="27"/>
  <c r="Q4323" i="27"/>
  <c r="R4323" i="27"/>
  <c r="S4323" i="27"/>
  <c r="H4324" i="27"/>
  <c r="I4324" i="27"/>
  <c r="J4324" i="27"/>
  <c r="K4324" i="27"/>
  <c r="L4324" i="27"/>
  <c r="M4324" i="27"/>
  <c r="N4324" i="27"/>
  <c r="O4324" i="27"/>
  <c r="P4324" i="27"/>
  <c r="Q4324" i="27"/>
  <c r="R4324" i="27"/>
  <c r="S4324" i="27"/>
  <c r="H4325" i="27"/>
  <c r="I4325" i="27"/>
  <c r="J4325" i="27"/>
  <c r="K4325" i="27"/>
  <c r="L4325" i="27"/>
  <c r="M4325" i="27"/>
  <c r="N4325" i="27"/>
  <c r="O4325" i="27"/>
  <c r="P4325" i="27"/>
  <c r="Q4325" i="27"/>
  <c r="R4325" i="27"/>
  <c r="S4325" i="27"/>
  <c r="H4326" i="27"/>
  <c r="I4326" i="27"/>
  <c r="J4326" i="27"/>
  <c r="K4326" i="27"/>
  <c r="L4326" i="27"/>
  <c r="M4326" i="27"/>
  <c r="N4326" i="27"/>
  <c r="O4326" i="27"/>
  <c r="P4326" i="27"/>
  <c r="Q4326" i="27"/>
  <c r="R4326" i="27"/>
  <c r="S4326" i="27"/>
  <c r="H4327" i="27"/>
  <c r="I4327" i="27"/>
  <c r="J4327" i="27"/>
  <c r="K4327" i="27"/>
  <c r="L4327" i="27"/>
  <c r="M4327" i="27"/>
  <c r="N4327" i="27"/>
  <c r="O4327" i="27"/>
  <c r="P4327" i="27"/>
  <c r="Q4327" i="27"/>
  <c r="R4327" i="27"/>
  <c r="S4327" i="27"/>
  <c r="H4328" i="27"/>
  <c r="I4328" i="27"/>
  <c r="J4328" i="27"/>
  <c r="K4328" i="27"/>
  <c r="L4328" i="27"/>
  <c r="M4328" i="27"/>
  <c r="N4328" i="27"/>
  <c r="O4328" i="27"/>
  <c r="P4328" i="27"/>
  <c r="Q4328" i="27"/>
  <c r="R4328" i="27"/>
  <c r="S4328" i="27"/>
  <c r="H4329" i="27"/>
  <c r="I4329" i="27"/>
  <c r="J4329" i="27"/>
  <c r="K4329" i="27"/>
  <c r="L4329" i="27"/>
  <c r="M4329" i="27"/>
  <c r="N4329" i="27"/>
  <c r="O4329" i="27"/>
  <c r="P4329" i="27"/>
  <c r="Q4329" i="27"/>
  <c r="R4329" i="27"/>
  <c r="S4329" i="27"/>
  <c r="H4330" i="27"/>
  <c r="I4330" i="27"/>
  <c r="J4330" i="27"/>
  <c r="K4330" i="27"/>
  <c r="L4330" i="27"/>
  <c r="M4330" i="27"/>
  <c r="N4330" i="27"/>
  <c r="O4330" i="27"/>
  <c r="P4330" i="27"/>
  <c r="Q4330" i="27"/>
  <c r="R4330" i="27"/>
  <c r="S4330" i="27"/>
  <c r="H4331" i="27"/>
  <c r="I4331" i="27"/>
  <c r="J4331" i="27"/>
  <c r="K4331" i="27"/>
  <c r="L4331" i="27"/>
  <c r="M4331" i="27"/>
  <c r="N4331" i="27"/>
  <c r="O4331" i="27"/>
  <c r="P4331" i="27"/>
  <c r="Q4331" i="27"/>
  <c r="R4331" i="27"/>
  <c r="S4331" i="27"/>
  <c r="H4332" i="27"/>
  <c r="I4332" i="27"/>
  <c r="J4332" i="27"/>
  <c r="K4332" i="27"/>
  <c r="L4332" i="27"/>
  <c r="M4332" i="27"/>
  <c r="N4332" i="27"/>
  <c r="O4332" i="27"/>
  <c r="P4332" i="27"/>
  <c r="Q4332" i="27"/>
  <c r="R4332" i="27"/>
  <c r="S4332" i="27"/>
  <c r="H4333" i="27"/>
  <c r="I4333" i="27"/>
  <c r="J4333" i="27"/>
  <c r="K4333" i="27"/>
  <c r="L4333" i="27"/>
  <c r="M4333" i="27"/>
  <c r="N4333" i="27"/>
  <c r="O4333" i="27"/>
  <c r="P4333" i="27"/>
  <c r="Q4333" i="27"/>
  <c r="R4333" i="27"/>
  <c r="S4333" i="27"/>
  <c r="H4334" i="27"/>
  <c r="I4334" i="27"/>
  <c r="J4334" i="27"/>
  <c r="K4334" i="27"/>
  <c r="L4334" i="27"/>
  <c r="M4334" i="27"/>
  <c r="N4334" i="27"/>
  <c r="O4334" i="27"/>
  <c r="P4334" i="27"/>
  <c r="Q4334" i="27"/>
  <c r="R4334" i="27"/>
  <c r="S4334" i="27"/>
  <c r="H4335" i="27"/>
  <c r="I4335" i="27"/>
  <c r="J4335" i="27"/>
  <c r="K4335" i="27"/>
  <c r="L4335" i="27"/>
  <c r="M4335" i="27"/>
  <c r="N4335" i="27"/>
  <c r="O4335" i="27"/>
  <c r="P4335" i="27"/>
  <c r="Q4335" i="27"/>
  <c r="R4335" i="27"/>
  <c r="S4335" i="27"/>
  <c r="H4336" i="27"/>
  <c r="I4336" i="27"/>
  <c r="J4336" i="27"/>
  <c r="K4336" i="27"/>
  <c r="L4336" i="27"/>
  <c r="M4336" i="27"/>
  <c r="N4336" i="27"/>
  <c r="O4336" i="27"/>
  <c r="P4336" i="27"/>
  <c r="Q4336" i="27"/>
  <c r="R4336" i="27"/>
  <c r="S4336" i="27"/>
  <c r="H4337" i="27"/>
  <c r="I4337" i="27"/>
  <c r="J4337" i="27"/>
  <c r="K4337" i="27"/>
  <c r="L4337" i="27"/>
  <c r="M4337" i="27"/>
  <c r="N4337" i="27"/>
  <c r="O4337" i="27"/>
  <c r="P4337" i="27"/>
  <c r="Q4337" i="27"/>
  <c r="R4337" i="27"/>
  <c r="S4337" i="27"/>
  <c r="H4338" i="27"/>
  <c r="I4338" i="27"/>
  <c r="J4338" i="27"/>
  <c r="K4338" i="27"/>
  <c r="L4338" i="27"/>
  <c r="M4338" i="27"/>
  <c r="N4338" i="27"/>
  <c r="O4338" i="27"/>
  <c r="P4338" i="27"/>
  <c r="Q4338" i="27"/>
  <c r="R4338" i="27"/>
  <c r="S4338" i="27"/>
  <c r="H4339" i="27"/>
  <c r="I4339" i="27"/>
  <c r="J4339" i="27"/>
  <c r="K4339" i="27"/>
  <c r="L4339" i="27"/>
  <c r="M4339" i="27"/>
  <c r="N4339" i="27"/>
  <c r="O4339" i="27"/>
  <c r="P4339" i="27"/>
  <c r="Q4339" i="27"/>
  <c r="R4339" i="27"/>
  <c r="S4339" i="27"/>
  <c r="H4340" i="27"/>
  <c r="I4340" i="27"/>
  <c r="J4340" i="27"/>
  <c r="K4340" i="27"/>
  <c r="L4340" i="27"/>
  <c r="M4340" i="27"/>
  <c r="N4340" i="27"/>
  <c r="O4340" i="27"/>
  <c r="P4340" i="27"/>
  <c r="Q4340" i="27"/>
  <c r="R4340" i="27"/>
  <c r="S4340" i="27"/>
  <c r="H4341" i="27"/>
  <c r="I4341" i="27"/>
  <c r="J4341" i="27"/>
  <c r="K4341" i="27"/>
  <c r="L4341" i="27"/>
  <c r="M4341" i="27"/>
  <c r="N4341" i="27"/>
  <c r="O4341" i="27"/>
  <c r="P4341" i="27"/>
  <c r="Q4341" i="27"/>
  <c r="R4341" i="27"/>
  <c r="S4341" i="27"/>
  <c r="H4342" i="27"/>
  <c r="I4342" i="27"/>
  <c r="J4342" i="27"/>
  <c r="K4342" i="27"/>
  <c r="L4342" i="27"/>
  <c r="M4342" i="27"/>
  <c r="N4342" i="27"/>
  <c r="O4342" i="27"/>
  <c r="P4342" i="27"/>
  <c r="Q4342" i="27"/>
  <c r="R4342" i="27"/>
  <c r="S4342" i="27"/>
  <c r="H4343" i="27"/>
  <c r="I4343" i="27"/>
  <c r="J4343" i="27"/>
  <c r="K4343" i="27"/>
  <c r="L4343" i="27"/>
  <c r="M4343" i="27"/>
  <c r="N4343" i="27"/>
  <c r="O4343" i="27"/>
  <c r="P4343" i="27"/>
  <c r="Q4343" i="27"/>
  <c r="R4343" i="27"/>
  <c r="S4343" i="27"/>
  <c r="H4344" i="27"/>
  <c r="I4344" i="27"/>
  <c r="J4344" i="27"/>
  <c r="K4344" i="27"/>
  <c r="L4344" i="27"/>
  <c r="M4344" i="27"/>
  <c r="N4344" i="27"/>
  <c r="O4344" i="27"/>
  <c r="P4344" i="27"/>
  <c r="Q4344" i="27"/>
  <c r="R4344" i="27"/>
  <c r="S4344" i="27"/>
  <c r="H4345" i="27"/>
  <c r="I4345" i="27"/>
  <c r="J4345" i="27"/>
  <c r="K4345" i="27"/>
  <c r="L4345" i="27"/>
  <c r="M4345" i="27"/>
  <c r="N4345" i="27"/>
  <c r="O4345" i="27"/>
  <c r="P4345" i="27"/>
  <c r="Q4345" i="27"/>
  <c r="R4345" i="27"/>
  <c r="S4345" i="27"/>
  <c r="H4346" i="27"/>
  <c r="I4346" i="27"/>
  <c r="J4346" i="27"/>
  <c r="K4346" i="27"/>
  <c r="L4346" i="27"/>
  <c r="M4346" i="27"/>
  <c r="N4346" i="27"/>
  <c r="O4346" i="27"/>
  <c r="P4346" i="27"/>
  <c r="Q4346" i="27"/>
  <c r="R4346" i="27"/>
  <c r="S4346" i="27"/>
  <c r="H4347" i="27"/>
  <c r="I4347" i="27"/>
  <c r="J4347" i="27"/>
  <c r="K4347" i="27"/>
  <c r="L4347" i="27"/>
  <c r="M4347" i="27"/>
  <c r="N4347" i="27"/>
  <c r="O4347" i="27"/>
  <c r="P4347" i="27"/>
  <c r="Q4347" i="27"/>
  <c r="R4347" i="27"/>
  <c r="S4347" i="27"/>
  <c r="H4348" i="27"/>
  <c r="I4348" i="27"/>
  <c r="J4348" i="27"/>
  <c r="K4348" i="27"/>
  <c r="L4348" i="27"/>
  <c r="M4348" i="27"/>
  <c r="N4348" i="27"/>
  <c r="O4348" i="27"/>
  <c r="P4348" i="27"/>
  <c r="Q4348" i="27"/>
  <c r="R4348" i="27"/>
  <c r="S4348" i="27"/>
  <c r="H4349" i="27"/>
  <c r="I4349" i="27"/>
  <c r="J4349" i="27"/>
  <c r="K4349" i="27"/>
  <c r="L4349" i="27"/>
  <c r="M4349" i="27"/>
  <c r="N4349" i="27"/>
  <c r="O4349" i="27"/>
  <c r="P4349" i="27"/>
  <c r="Q4349" i="27"/>
  <c r="R4349" i="27"/>
  <c r="S4349" i="27"/>
  <c r="H4350" i="27"/>
  <c r="I4350" i="27"/>
  <c r="J4350" i="27"/>
  <c r="K4350" i="27"/>
  <c r="L4350" i="27"/>
  <c r="M4350" i="27"/>
  <c r="N4350" i="27"/>
  <c r="O4350" i="27"/>
  <c r="P4350" i="27"/>
  <c r="Q4350" i="27"/>
  <c r="R4350" i="27"/>
  <c r="S4350" i="27"/>
  <c r="H4351" i="27"/>
  <c r="I4351" i="27"/>
  <c r="J4351" i="27"/>
  <c r="K4351" i="27"/>
  <c r="L4351" i="27"/>
  <c r="M4351" i="27"/>
  <c r="N4351" i="27"/>
  <c r="O4351" i="27"/>
  <c r="P4351" i="27"/>
  <c r="Q4351" i="27"/>
  <c r="R4351" i="27"/>
  <c r="S4351" i="27"/>
  <c r="H4352" i="27"/>
  <c r="I4352" i="27"/>
  <c r="J4352" i="27"/>
  <c r="K4352" i="27"/>
  <c r="L4352" i="27"/>
  <c r="M4352" i="27"/>
  <c r="N4352" i="27"/>
  <c r="O4352" i="27"/>
  <c r="P4352" i="27"/>
  <c r="Q4352" i="27"/>
  <c r="R4352" i="27"/>
  <c r="S4352" i="27"/>
  <c r="H4353" i="27"/>
  <c r="I4353" i="27"/>
  <c r="J4353" i="27"/>
  <c r="K4353" i="27"/>
  <c r="L4353" i="27"/>
  <c r="M4353" i="27"/>
  <c r="N4353" i="27"/>
  <c r="O4353" i="27"/>
  <c r="P4353" i="27"/>
  <c r="Q4353" i="27"/>
  <c r="R4353" i="27"/>
  <c r="S4353" i="27"/>
  <c r="H4354" i="27"/>
  <c r="I4354" i="27"/>
  <c r="J4354" i="27"/>
  <c r="K4354" i="27"/>
  <c r="L4354" i="27"/>
  <c r="M4354" i="27"/>
  <c r="N4354" i="27"/>
  <c r="O4354" i="27"/>
  <c r="P4354" i="27"/>
  <c r="Q4354" i="27"/>
  <c r="R4354" i="27"/>
  <c r="S4354" i="27"/>
  <c r="H4355" i="27"/>
  <c r="I4355" i="27"/>
  <c r="J4355" i="27"/>
  <c r="K4355" i="27"/>
  <c r="L4355" i="27"/>
  <c r="M4355" i="27"/>
  <c r="N4355" i="27"/>
  <c r="O4355" i="27"/>
  <c r="P4355" i="27"/>
  <c r="Q4355" i="27"/>
  <c r="R4355" i="27"/>
  <c r="S4355" i="27"/>
  <c r="H4356" i="27"/>
  <c r="I4356" i="27"/>
  <c r="J4356" i="27"/>
  <c r="K4356" i="27"/>
  <c r="L4356" i="27"/>
  <c r="M4356" i="27"/>
  <c r="N4356" i="27"/>
  <c r="O4356" i="27"/>
  <c r="P4356" i="27"/>
  <c r="Q4356" i="27"/>
  <c r="R4356" i="27"/>
  <c r="S4356" i="27"/>
  <c r="H4357" i="27"/>
  <c r="I4357" i="27"/>
  <c r="J4357" i="27"/>
  <c r="K4357" i="27"/>
  <c r="L4357" i="27"/>
  <c r="M4357" i="27"/>
  <c r="N4357" i="27"/>
  <c r="O4357" i="27"/>
  <c r="P4357" i="27"/>
  <c r="Q4357" i="27"/>
  <c r="R4357" i="27"/>
  <c r="S4357" i="27"/>
  <c r="H4358" i="27"/>
  <c r="I4358" i="27"/>
  <c r="J4358" i="27"/>
  <c r="K4358" i="27"/>
  <c r="L4358" i="27"/>
  <c r="M4358" i="27"/>
  <c r="N4358" i="27"/>
  <c r="O4358" i="27"/>
  <c r="P4358" i="27"/>
  <c r="Q4358" i="27"/>
  <c r="R4358" i="27"/>
  <c r="S4358" i="27"/>
  <c r="H4359" i="27"/>
  <c r="I4359" i="27"/>
  <c r="J4359" i="27"/>
  <c r="K4359" i="27"/>
  <c r="L4359" i="27"/>
  <c r="M4359" i="27"/>
  <c r="N4359" i="27"/>
  <c r="O4359" i="27"/>
  <c r="P4359" i="27"/>
  <c r="Q4359" i="27"/>
  <c r="R4359" i="27"/>
  <c r="S4359" i="27"/>
  <c r="H4360" i="27"/>
  <c r="I4360" i="27"/>
  <c r="J4360" i="27"/>
  <c r="K4360" i="27"/>
  <c r="L4360" i="27"/>
  <c r="M4360" i="27"/>
  <c r="N4360" i="27"/>
  <c r="O4360" i="27"/>
  <c r="P4360" i="27"/>
  <c r="Q4360" i="27"/>
  <c r="R4360" i="27"/>
  <c r="S4360" i="27"/>
  <c r="H4361" i="27"/>
  <c r="I4361" i="27"/>
  <c r="J4361" i="27"/>
  <c r="K4361" i="27"/>
  <c r="L4361" i="27"/>
  <c r="M4361" i="27"/>
  <c r="N4361" i="27"/>
  <c r="O4361" i="27"/>
  <c r="P4361" i="27"/>
  <c r="Q4361" i="27"/>
  <c r="R4361" i="27"/>
  <c r="S4361" i="27"/>
  <c r="H4362" i="27"/>
  <c r="I4362" i="27"/>
  <c r="J4362" i="27"/>
  <c r="K4362" i="27"/>
  <c r="L4362" i="27"/>
  <c r="M4362" i="27"/>
  <c r="N4362" i="27"/>
  <c r="O4362" i="27"/>
  <c r="P4362" i="27"/>
  <c r="Q4362" i="27"/>
  <c r="R4362" i="27"/>
  <c r="S4362" i="27"/>
  <c r="H4363" i="27"/>
  <c r="I4363" i="27"/>
  <c r="J4363" i="27"/>
  <c r="K4363" i="27"/>
  <c r="L4363" i="27"/>
  <c r="M4363" i="27"/>
  <c r="N4363" i="27"/>
  <c r="O4363" i="27"/>
  <c r="P4363" i="27"/>
  <c r="Q4363" i="27"/>
  <c r="R4363" i="27"/>
  <c r="S4363" i="27"/>
  <c r="H4364" i="27"/>
  <c r="I4364" i="27"/>
  <c r="J4364" i="27"/>
  <c r="K4364" i="27"/>
  <c r="L4364" i="27"/>
  <c r="M4364" i="27"/>
  <c r="N4364" i="27"/>
  <c r="O4364" i="27"/>
  <c r="P4364" i="27"/>
  <c r="Q4364" i="27"/>
  <c r="R4364" i="27"/>
  <c r="S4364" i="27"/>
  <c r="H4365" i="27"/>
  <c r="I4365" i="27"/>
  <c r="J4365" i="27"/>
  <c r="K4365" i="27"/>
  <c r="L4365" i="27"/>
  <c r="M4365" i="27"/>
  <c r="N4365" i="27"/>
  <c r="O4365" i="27"/>
  <c r="P4365" i="27"/>
  <c r="Q4365" i="27"/>
  <c r="R4365" i="27"/>
  <c r="S4365" i="27"/>
  <c r="H4366" i="27"/>
  <c r="I4366" i="27"/>
  <c r="J4366" i="27"/>
  <c r="K4366" i="27"/>
  <c r="L4366" i="27"/>
  <c r="M4366" i="27"/>
  <c r="N4366" i="27"/>
  <c r="O4366" i="27"/>
  <c r="P4366" i="27"/>
  <c r="Q4366" i="27"/>
  <c r="R4366" i="27"/>
  <c r="S4366" i="27"/>
  <c r="H4367" i="27"/>
  <c r="I4367" i="27"/>
  <c r="J4367" i="27"/>
  <c r="K4367" i="27"/>
  <c r="L4367" i="27"/>
  <c r="M4367" i="27"/>
  <c r="N4367" i="27"/>
  <c r="O4367" i="27"/>
  <c r="P4367" i="27"/>
  <c r="Q4367" i="27"/>
  <c r="R4367" i="27"/>
  <c r="S4367" i="27"/>
  <c r="H4368" i="27"/>
  <c r="I4368" i="27"/>
  <c r="J4368" i="27"/>
  <c r="K4368" i="27"/>
  <c r="L4368" i="27"/>
  <c r="M4368" i="27"/>
  <c r="N4368" i="27"/>
  <c r="O4368" i="27"/>
  <c r="P4368" i="27"/>
  <c r="Q4368" i="27"/>
  <c r="R4368" i="27"/>
  <c r="S4368" i="27"/>
  <c r="H4369" i="27"/>
  <c r="I4369" i="27"/>
  <c r="J4369" i="27"/>
  <c r="K4369" i="27"/>
  <c r="L4369" i="27"/>
  <c r="M4369" i="27"/>
  <c r="N4369" i="27"/>
  <c r="O4369" i="27"/>
  <c r="P4369" i="27"/>
  <c r="Q4369" i="27"/>
  <c r="R4369" i="27"/>
  <c r="S4369" i="27"/>
  <c r="H4370" i="27"/>
  <c r="I4370" i="27"/>
  <c r="J4370" i="27"/>
  <c r="K4370" i="27"/>
  <c r="L4370" i="27"/>
  <c r="M4370" i="27"/>
  <c r="N4370" i="27"/>
  <c r="O4370" i="27"/>
  <c r="P4370" i="27"/>
  <c r="Q4370" i="27"/>
  <c r="R4370" i="27"/>
  <c r="S4370" i="27"/>
  <c r="H4371" i="27"/>
  <c r="I4371" i="27"/>
  <c r="J4371" i="27"/>
  <c r="K4371" i="27"/>
  <c r="L4371" i="27"/>
  <c r="M4371" i="27"/>
  <c r="N4371" i="27"/>
  <c r="O4371" i="27"/>
  <c r="P4371" i="27"/>
  <c r="Q4371" i="27"/>
  <c r="R4371" i="27"/>
  <c r="S4371" i="27"/>
  <c r="H4372" i="27"/>
  <c r="I4372" i="27"/>
  <c r="J4372" i="27"/>
  <c r="K4372" i="27"/>
  <c r="L4372" i="27"/>
  <c r="M4372" i="27"/>
  <c r="N4372" i="27"/>
  <c r="O4372" i="27"/>
  <c r="P4372" i="27"/>
  <c r="Q4372" i="27"/>
  <c r="R4372" i="27"/>
  <c r="S4372" i="27"/>
  <c r="H4373" i="27"/>
  <c r="I4373" i="27"/>
  <c r="J4373" i="27"/>
  <c r="K4373" i="27"/>
  <c r="L4373" i="27"/>
  <c r="M4373" i="27"/>
  <c r="N4373" i="27"/>
  <c r="O4373" i="27"/>
  <c r="P4373" i="27"/>
  <c r="Q4373" i="27"/>
  <c r="R4373" i="27"/>
  <c r="S4373" i="27"/>
  <c r="H4374" i="27"/>
  <c r="I4374" i="27"/>
  <c r="J4374" i="27"/>
  <c r="K4374" i="27"/>
  <c r="L4374" i="27"/>
  <c r="M4374" i="27"/>
  <c r="N4374" i="27"/>
  <c r="O4374" i="27"/>
  <c r="P4374" i="27"/>
  <c r="Q4374" i="27"/>
  <c r="R4374" i="27"/>
  <c r="S4374" i="27"/>
  <c r="H4375" i="27"/>
  <c r="I4375" i="27"/>
  <c r="J4375" i="27"/>
  <c r="K4375" i="27"/>
  <c r="L4375" i="27"/>
  <c r="M4375" i="27"/>
  <c r="N4375" i="27"/>
  <c r="O4375" i="27"/>
  <c r="P4375" i="27"/>
  <c r="Q4375" i="27"/>
  <c r="R4375" i="27"/>
  <c r="S4375" i="27"/>
  <c r="H4376" i="27"/>
  <c r="I4376" i="27"/>
  <c r="J4376" i="27"/>
  <c r="K4376" i="27"/>
  <c r="L4376" i="27"/>
  <c r="M4376" i="27"/>
  <c r="N4376" i="27"/>
  <c r="O4376" i="27"/>
  <c r="P4376" i="27"/>
  <c r="Q4376" i="27"/>
  <c r="R4376" i="27"/>
  <c r="S4376" i="27"/>
  <c r="H4377" i="27"/>
  <c r="I4377" i="27"/>
  <c r="J4377" i="27"/>
  <c r="K4377" i="27"/>
  <c r="L4377" i="27"/>
  <c r="M4377" i="27"/>
  <c r="N4377" i="27"/>
  <c r="O4377" i="27"/>
  <c r="P4377" i="27"/>
  <c r="Q4377" i="27"/>
  <c r="R4377" i="27"/>
  <c r="S4377" i="27"/>
  <c r="H4378" i="27"/>
  <c r="I4378" i="27"/>
  <c r="J4378" i="27"/>
  <c r="K4378" i="27"/>
  <c r="L4378" i="27"/>
  <c r="M4378" i="27"/>
  <c r="N4378" i="27"/>
  <c r="O4378" i="27"/>
  <c r="P4378" i="27"/>
  <c r="Q4378" i="27"/>
  <c r="R4378" i="27"/>
  <c r="S4378" i="27"/>
  <c r="H4379" i="27"/>
  <c r="I4379" i="27"/>
  <c r="J4379" i="27"/>
  <c r="K4379" i="27"/>
  <c r="L4379" i="27"/>
  <c r="M4379" i="27"/>
  <c r="N4379" i="27"/>
  <c r="O4379" i="27"/>
  <c r="P4379" i="27"/>
  <c r="Q4379" i="27"/>
  <c r="R4379" i="27"/>
  <c r="S4379" i="27"/>
  <c r="H4380" i="27"/>
  <c r="I4380" i="27"/>
  <c r="J4380" i="27"/>
  <c r="K4380" i="27"/>
  <c r="L4380" i="27"/>
  <c r="M4380" i="27"/>
  <c r="N4380" i="27"/>
  <c r="O4380" i="27"/>
  <c r="P4380" i="27"/>
  <c r="Q4380" i="27"/>
  <c r="R4380" i="27"/>
  <c r="S4380" i="27"/>
  <c r="H4381" i="27"/>
  <c r="I4381" i="27"/>
  <c r="J4381" i="27"/>
  <c r="K4381" i="27"/>
  <c r="L4381" i="27"/>
  <c r="M4381" i="27"/>
  <c r="N4381" i="27"/>
  <c r="O4381" i="27"/>
  <c r="P4381" i="27"/>
  <c r="Q4381" i="27"/>
  <c r="R4381" i="27"/>
  <c r="S4381" i="27"/>
  <c r="H4382" i="27"/>
  <c r="I4382" i="27"/>
  <c r="J4382" i="27"/>
  <c r="K4382" i="27"/>
  <c r="L4382" i="27"/>
  <c r="M4382" i="27"/>
  <c r="N4382" i="27"/>
  <c r="O4382" i="27"/>
  <c r="P4382" i="27"/>
  <c r="Q4382" i="27"/>
  <c r="R4382" i="27"/>
  <c r="S4382" i="27"/>
  <c r="H4383" i="27"/>
  <c r="I4383" i="27"/>
  <c r="J4383" i="27"/>
  <c r="K4383" i="27"/>
  <c r="L4383" i="27"/>
  <c r="M4383" i="27"/>
  <c r="N4383" i="27"/>
  <c r="O4383" i="27"/>
  <c r="P4383" i="27"/>
  <c r="Q4383" i="27"/>
  <c r="R4383" i="27"/>
  <c r="S4383" i="27"/>
  <c r="H4384" i="27"/>
  <c r="I4384" i="27"/>
  <c r="J4384" i="27"/>
  <c r="K4384" i="27"/>
  <c r="L4384" i="27"/>
  <c r="M4384" i="27"/>
  <c r="N4384" i="27"/>
  <c r="O4384" i="27"/>
  <c r="P4384" i="27"/>
  <c r="Q4384" i="27"/>
  <c r="R4384" i="27"/>
  <c r="S4384" i="27"/>
  <c r="H4385" i="27"/>
  <c r="I4385" i="27"/>
  <c r="J4385" i="27"/>
  <c r="K4385" i="27"/>
  <c r="L4385" i="27"/>
  <c r="M4385" i="27"/>
  <c r="N4385" i="27"/>
  <c r="O4385" i="27"/>
  <c r="P4385" i="27"/>
  <c r="Q4385" i="27"/>
  <c r="R4385" i="27"/>
  <c r="S4385" i="27"/>
  <c r="H4386" i="27"/>
  <c r="I4386" i="27"/>
  <c r="J4386" i="27"/>
  <c r="K4386" i="27"/>
  <c r="L4386" i="27"/>
  <c r="M4386" i="27"/>
  <c r="N4386" i="27"/>
  <c r="O4386" i="27"/>
  <c r="P4386" i="27"/>
  <c r="Q4386" i="27"/>
  <c r="R4386" i="27"/>
  <c r="S4386" i="27"/>
  <c r="H4387" i="27"/>
  <c r="I4387" i="27"/>
  <c r="J4387" i="27"/>
  <c r="K4387" i="27"/>
  <c r="L4387" i="27"/>
  <c r="M4387" i="27"/>
  <c r="N4387" i="27"/>
  <c r="O4387" i="27"/>
  <c r="P4387" i="27"/>
  <c r="Q4387" i="27"/>
  <c r="R4387" i="27"/>
  <c r="S4387" i="27"/>
  <c r="H4388" i="27"/>
  <c r="I4388" i="27"/>
  <c r="J4388" i="27"/>
  <c r="K4388" i="27"/>
  <c r="L4388" i="27"/>
  <c r="M4388" i="27"/>
  <c r="N4388" i="27"/>
  <c r="O4388" i="27"/>
  <c r="P4388" i="27"/>
  <c r="Q4388" i="27"/>
  <c r="R4388" i="27"/>
  <c r="S4388" i="27"/>
  <c r="H4389" i="27"/>
  <c r="I4389" i="27"/>
  <c r="J4389" i="27"/>
  <c r="K4389" i="27"/>
  <c r="L4389" i="27"/>
  <c r="M4389" i="27"/>
  <c r="N4389" i="27"/>
  <c r="O4389" i="27"/>
  <c r="P4389" i="27"/>
  <c r="Q4389" i="27"/>
  <c r="R4389" i="27"/>
  <c r="S4389" i="27"/>
  <c r="H4390" i="27"/>
  <c r="I4390" i="27"/>
  <c r="J4390" i="27"/>
  <c r="K4390" i="27"/>
  <c r="L4390" i="27"/>
  <c r="M4390" i="27"/>
  <c r="N4390" i="27"/>
  <c r="O4390" i="27"/>
  <c r="P4390" i="27"/>
  <c r="Q4390" i="27"/>
  <c r="R4390" i="27"/>
  <c r="S4390" i="27"/>
  <c r="H4391" i="27"/>
  <c r="I4391" i="27"/>
  <c r="J4391" i="27"/>
  <c r="K4391" i="27"/>
  <c r="L4391" i="27"/>
  <c r="M4391" i="27"/>
  <c r="N4391" i="27"/>
  <c r="O4391" i="27"/>
  <c r="P4391" i="27"/>
  <c r="Q4391" i="27"/>
  <c r="R4391" i="27"/>
  <c r="S4391" i="27"/>
  <c r="H4392" i="27"/>
  <c r="I4392" i="27"/>
  <c r="J4392" i="27"/>
  <c r="K4392" i="27"/>
  <c r="L4392" i="27"/>
  <c r="M4392" i="27"/>
  <c r="N4392" i="27"/>
  <c r="O4392" i="27"/>
  <c r="P4392" i="27"/>
  <c r="Q4392" i="27"/>
  <c r="R4392" i="27"/>
  <c r="S4392" i="27"/>
  <c r="H4393" i="27"/>
  <c r="I4393" i="27"/>
  <c r="J4393" i="27"/>
  <c r="K4393" i="27"/>
  <c r="L4393" i="27"/>
  <c r="M4393" i="27"/>
  <c r="N4393" i="27"/>
  <c r="O4393" i="27"/>
  <c r="P4393" i="27"/>
  <c r="Q4393" i="27"/>
  <c r="R4393" i="27"/>
  <c r="S4393" i="27"/>
  <c r="H4394" i="27"/>
  <c r="I4394" i="27"/>
  <c r="J4394" i="27"/>
  <c r="K4394" i="27"/>
  <c r="L4394" i="27"/>
  <c r="M4394" i="27"/>
  <c r="N4394" i="27"/>
  <c r="O4394" i="27"/>
  <c r="P4394" i="27"/>
  <c r="Q4394" i="27"/>
  <c r="R4394" i="27"/>
  <c r="S4394" i="27"/>
  <c r="H4395" i="27"/>
  <c r="I4395" i="27"/>
  <c r="J4395" i="27"/>
  <c r="K4395" i="27"/>
  <c r="L4395" i="27"/>
  <c r="M4395" i="27"/>
  <c r="N4395" i="27"/>
  <c r="O4395" i="27"/>
  <c r="P4395" i="27"/>
  <c r="Q4395" i="27"/>
  <c r="R4395" i="27"/>
  <c r="S4395" i="27"/>
  <c r="H4396" i="27"/>
  <c r="I4396" i="27"/>
  <c r="J4396" i="27"/>
  <c r="K4396" i="27"/>
  <c r="L4396" i="27"/>
  <c r="M4396" i="27"/>
  <c r="N4396" i="27"/>
  <c r="O4396" i="27"/>
  <c r="P4396" i="27"/>
  <c r="Q4396" i="27"/>
  <c r="R4396" i="27"/>
  <c r="S4396" i="27"/>
  <c r="H4397" i="27"/>
  <c r="I4397" i="27"/>
  <c r="J4397" i="27"/>
  <c r="K4397" i="27"/>
  <c r="L4397" i="27"/>
  <c r="M4397" i="27"/>
  <c r="N4397" i="27"/>
  <c r="O4397" i="27"/>
  <c r="P4397" i="27"/>
  <c r="Q4397" i="27"/>
  <c r="R4397" i="27"/>
  <c r="S4397" i="27"/>
  <c r="H4398" i="27"/>
  <c r="I4398" i="27"/>
  <c r="J4398" i="27"/>
  <c r="K4398" i="27"/>
  <c r="L4398" i="27"/>
  <c r="M4398" i="27"/>
  <c r="N4398" i="27"/>
  <c r="O4398" i="27"/>
  <c r="P4398" i="27"/>
  <c r="Q4398" i="27"/>
  <c r="R4398" i="27"/>
  <c r="S4398" i="27"/>
  <c r="H4399" i="27"/>
  <c r="I4399" i="27"/>
  <c r="J4399" i="27"/>
  <c r="K4399" i="27"/>
  <c r="L4399" i="27"/>
  <c r="M4399" i="27"/>
  <c r="N4399" i="27"/>
  <c r="O4399" i="27"/>
  <c r="P4399" i="27"/>
  <c r="Q4399" i="27"/>
  <c r="R4399" i="27"/>
  <c r="S4399" i="27"/>
  <c r="H4400" i="27"/>
  <c r="I4400" i="27"/>
  <c r="J4400" i="27"/>
  <c r="K4400" i="27"/>
  <c r="L4400" i="27"/>
  <c r="M4400" i="27"/>
  <c r="N4400" i="27"/>
  <c r="O4400" i="27"/>
  <c r="P4400" i="27"/>
  <c r="Q4400" i="27"/>
  <c r="R4400" i="27"/>
  <c r="S4400" i="27"/>
  <c r="H4401" i="27"/>
  <c r="I4401" i="27"/>
  <c r="J4401" i="27"/>
  <c r="K4401" i="27"/>
  <c r="L4401" i="27"/>
  <c r="M4401" i="27"/>
  <c r="N4401" i="27"/>
  <c r="O4401" i="27"/>
  <c r="P4401" i="27"/>
  <c r="Q4401" i="27"/>
  <c r="R4401" i="27"/>
  <c r="S4401" i="27"/>
  <c r="H4402" i="27"/>
  <c r="I4402" i="27"/>
  <c r="J4402" i="27"/>
  <c r="K4402" i="27"/>
  <c r="L4402" i="27"/>
  <c r="M4402" i="27"/>
  <c r="N4402" i="27"/>
  <c r="O4402" i="27"/>
  <c r="P4402" i="27"/>
  <c r="Q4402" i="27"/>
  <c r="R4402" i="27"/>
  <c r="S4402" i="27"/>
  <c r="H4403" i="27"/>
  <c r="I4403" i="27"/>
  <c r="J4403" i="27"/>
  <c r="K4403" i="27"/>
  <c r="L4403" i="27"/>
  <c r="M4403" i="27"/>
  <c r="N4403" i="27"/>
  <c r="O4403" i="27"/>
  <c r="P4403" i="27"/>
  <c r="Q4403" i="27"/>
  <c r="R4403" i="27"/>
  <c r="S4403" i="27"/>
  <c r="H4404" i="27"/>
  <c r="I4404" i="27"/>
  <c r="J4404" i="27"/>
  <c r="K4404" i="27"/>
  <c r="L4404" i="27"/>
  <c r="M4404" i="27"/>
  <c r="N4404" i="27"/>
  <c r="O4404" i="27"/>
  <c r="P4404" i="27"/>
  <c r="Q4404" i="27"/>
  <c r="R4404" i="27"/>
  <c r="S4404" i="27"/>
  <c r="H4405" i="27"/>
  <c r="I4405" i="27"/>
  <c r="J4405" i="27"/>
  <c r="K4405" i="27"/>
  <c r="L4405" i="27"/>
  <c r="M4405" i="27"/>
  <c r="N4405" i="27"/>
  <c r="O4405" i="27"/>
  <c r="P4405" i="27"/>
  <c r="Q4405" i="27"/>
  <c r="R4405" i="27"/>
  <c r="S4405" i="27"/>
  <c r="H4406" i="27"/>
  <c r="I4406" i="27"/>
  <c r="J4406" i="27"/>
  <c r="K4406" i="27"/>
  <c r="L4406" i="27"/>
  <c r="M4406" i="27"/>
  <c r="N4406" i="27"/>
  <c r="O4406" i="27"/>
  <c r="P4406" i="27"/>
  <c r="Q4406" i="27"/>
  <c r="R4406" i="27"/>
  <c r="S4406" i="27"/>
  <c r="H4407" i="27"/>
  <c r="I4407" i="27"/>
  <c r="J4407" i="27"/>
  <c r="K4407" i="27"/>
  <c r="L4407" i="27"/>
  <c r="M4407" i="27"/>
  <c r="N4407" i="27"/>
  <c r="O4407" i="27"/>
  <c r="P4407" i="27"/>
  <c r="Q4407" i="27"/>
  <c r="R4407" i="27"/>
  <c r="S4407" i="27"/>
  <c r="H4408" i="27"/>
  <c r="I4408" i="27"/>
  <c r="J4408" i="27"/>
  <c r="K4408" i="27"/>
  <c r="L4408" i="27"/>
  <c r="M4408" i="27"/>
  <c r="N4408" i="27"/>
  <c r="O4408" i="27"/>
  <c r="P4408" i="27"/>
  <c r="Q4408" i="27"/>
  <c r="R4408" i="27"/>
  <c r="S4408" i="27"/>
  <c r="H4409" i="27"/>
  <c r="I4409" i="27"/>
  <c r="J4409" i="27"/>
  <c r="K4409" i="27"/>
  <c r="L4409" i="27"/>
  <c r="M4409" i="27"/>
  <c r="N4409" i="27"/>
  <c r="O4409" i="27"/>
  <c r="P4409" i="27"/>
  <c r="Q4409" i="27"/>
  <c r="R4409" i="27"/>
  <c r="S4409" i="27"/>
  <c r="H4410" i="27"/>
  <c r="I4410" i="27"/>
  <c r="J4410" i="27"/>
  <c r="K4410" i="27"/>
  <c r="L4410" i="27"/>
  <c r="M4410" i="27"/>
  <c r="N4410" i="27"/>
  <c r="O4410" i="27"/>
  <c r="P4410" i="27"/>
  <c r="Q4410" i="27"/>
  <c r="R4410" i="27"/>
  <c r="S4410" i="27"/>
  <c r="H4411" i="27"/>
  <c r="I4411" i="27"/>
  <c r="J4411" i="27"/>
  <c r="K4411" i="27"/>
  <c r="L4411" i="27"/>
  <c r="M4411" i="27"/>
  <c r="N4411" i="27"/>
  <c r="O4411" i="27"/>
  <c r="P4411" i="27"/>
  <c r="Q4411" i="27"/>
  <c r="R4411" i="27"/>
  <c r="S4411" i="27"/>
  <c r="H4412" i="27"/>
  <c r="I4412" i="27"/>
  <c r="J4412" i="27"/>
  <c r="K4412" i="27"/>
  <c r="L4412" i="27"/>
  <c r="M4412" i="27"/>
  <c r="N4412" i="27"/>
  <c r="O4412" i="27"/>
  <c r="P4412" i="27"/>
  <c r="Q4412" i="27"/>
  <c r="R4412" i="27"/>
  <c r="S4412" i="27"/>
  <c r="H4413" i="27"/>
  <c r="I4413" i="27"/>
  <c r="J4413" i="27"/>
  <c r="K4413" i="27"/>
  <c r="L4413" i="27"/>
  <c r="M4413" i="27"/>
  <c r="N4413" i="27"/>
  <c r="O4413" i="27"/>
  <c r="P4413" i="27"/>
  <c r="Q4413" i="27"/>
  <c r="R4413" i="27"/>
  <c r="S4413" i="27"/>
  <c r="H4414" i="27"/>
  <c r="I4414" i="27"/>
  <c r="J4414" i="27"/>
  <c r="K4414" i="27"/>
  <c r="L4414" i="27"/>
  <c r="M4414" i="27"/>
  <c r="N4414" i="27"/>
  <c r="O4414" i="27"/>
  <c r="P4414" i="27"/>
  <c r="Q4414" i="27"/>
  <c r="R4414" i="27"/>
  <c r="S4414" i="27"/>
  <c r="H4415" i="27"/>
  <c r="I4415" i="27"/>
  <c r="J4415" i="27"/>
  <c r="K4415" i="27"/>
  <c r="L4415" i="27"/>
  <c r="M4415" i="27"/>
  <c r="N4415" i="27"/>
  <c r="O4415" i="27"/>
  <c r="P4415" i="27"/>
  <c r="Q4415" i="27"/>
  <c r="R4415" i="27"/>
  <c r="S4415" i="27"/>
  <c r="H4416" i="27"/>
  <c r="I4416" i="27"/>
  <c r="J4416" i="27"/>
  <c r="K4416" i="27"/>
  <c r="L4416" i="27"/>
  <c r="M4416" i="27"/>
  <c r="N4416" i="27"/>
  <c r="O4416" i="27"/>
  <c r="P4416" i="27"/>
  <c r="Q4416" i="27"/>
  <c r="R4416" i="27"/>
  <c r="S4416" i="27"/>
  <c r="H4417" i="27"/>
  <c r="I4417" i="27"/>
  <c r="J4417" i="27"/>
  <c r="K4417" i="27"/>
  <c r="L4417" i="27"/>
  <c r="M4417" i="27"/>
  <c r="N4417" i="27"/>
  <c r="O4417" i="27"/>
  <c r="P4417" i="27"/>
  <c r="Q4417" i="27"/>
  <c r="R4417" i="27"/>
  <c r="S4417" i="27"/>
  <c r="H4418" i="27"/>
  <c r="I4418" i="27"/>
  <c r="J4418" i="27"/>
  <c r="K4418" i="27"/>
  <c r="L4418" i="27"/>
  <c r="M4418" i="27"/>
  <c r="N4418" i="27"/>
  <c r="O4418" i="27"/>
  <c r="P4418" i="27"/>
  <c r="Q4418" i="27"/>
  <c r="R4418" i="27"/>
  <c r="S4418" i="27"/>
  <c r="H4419" i="27"/>
  <c r="I4419" i="27"/>
  <c r="J4419" i="27"/>
  <c r="K4419" i="27"/>
  <c r="L4419" i="27"/>
  <c r="M4419" i="27"/>
  <c r="N4419" i="27"/>
  <c r="O4419" i="27"/>
  <c r="P4419" i="27"/>
  <c r="Q4419" i="27"/>
  <c r="R4419" i="27"/>
  <c r="S4419" i="27"/>
  <c r="H4420" i="27"/>
  <c r="I4420" i="27"/>
  <c r="J4420" i="27"/>
  <c r="K4420" i="27"/>
  <c r="L4420" i="27"/>
  <c r="M4420" i="27"/>
  <c r="N4420" i="27"/>
  <c r="O4420" i="27"/>
  <c r="P4420" i="27"/>
  <c r="Q4420" i="27"/>
  <c r="R4420" i="27"/>
  <c r="S4420" i="27"/>
  <c r="H4421" i="27"/>
  <c r="I4421" i="27"/>
  <c r="J4421" i="27"/>
  <c r="K4421" i="27"/>
  <c r="L4421" i="27"/>
  <c r="M4421" i="27"/>
  <c r="N4421" i="27"/>
  <c r="O4421" i="27"/>
  <c r="P4421" i="27"/>
  <c r="Q4421" i="27"/>
  <c r="R4421" i="27"/>
  <c r="S4421" i="27"/>
  <c r="H4422" i="27"/>
  <c r="I4422" i="27"/>
  <c r="J4422" i="27"/>
  <c r="K4422" i="27"/>
  <c r="L4422" i="27"/>
  <c r="M4422" i="27"/>
  <c r="N4422" i="27"/>
  <c r="O4422" i="27"/>
  <c r="P4422" i="27"/>
  <c r="Q4422" i="27"/>
  <c r="R4422" i="27"/>
  <c r="S4422" i="27"/>
  <c r="H4423" i="27"/>
  <c r="I4423" i="27"/>
  <c r="J4423" i="27"/>
  <c r="K4423" i="27"/>
  <c r="L4423" i="27"/>
  <c r="M4423" i="27"/>
  <c r="N4423" i="27"/>
  <c r="O4423" i="27"/>
  <c r="P4423" i="27"/>
  <c r="Q4423" i="27"/>
  <c r="R4423" i="27"/>
  <c r="S4423" i="27"/>
  <c r="H4424" i="27"/>
  <c r="I4424" i="27"/>
  <c r="J4424" i="27"/>
  <c r="K4424" i="27"/>
  <c r="L4424" i="27"/>
  <c r="M4424" i="27"/>
  <c r="N4424" i="27"/>
  <c r="O4424" i="27"/>
  <c r="P4424" i="27"/>
  <c r="Q4424" i="27"/>
  <c r="R4424" i="27"/>
  <c r="S4424" i="27"/>
  <c r="H4425" i="27"/>
  <c r="I4425" i="27"/>
  <c r="J4425" i="27"/>
  <c r="K4425" i="27"/>
  <c r="L4425" i="27"/>
  <c r="M4425" i="27"/>
  <c r="N4425" i="27"/>
  <c r="O4425" i="27"/>
  <c r="P4425" i="27"/>
  <c r="Q4425" i="27"/>
  <c r="R4425" i="27"/>
  <c r="S4425" i="27"/>
  <c r="H4426" i="27"/>
  <c r="I4426" i="27"/>
  <c r="J4426" i="27"/>
  <c r="K4426" i="27"/>
  <c r="L4426" i="27"/>
  <c r="M4426" i="27"/>
  <c r="N4426" i="27"/>
  <c r="O4426" i="27"/>
  <c r="P4426" i="27"/>
  <c r="Q4426" i="27"/>
  <c r="R4426" i="27"/>
  <c r="S4426" i="27"/>
  <c r="H4427" i="27"/>
  <c r="I4427" i="27"/>
  <c r="J4427" i="27"/>
  <c r="K4427" i="27"/>
  <c r="L4427" i="27"/>
  <c r="M4427" i="27"/>
  <c r="N4427" i="27"/>
  <c r="O4427" i="27"/>
  <c r="P4427" i="27"/>
  <c r="Q4427" i="27"/>
  <c r="R4427" i="27"/>
  <c r="S4427" i="27"/>
  <c r="H4428" i="27"/>
  <c r="I4428" i="27"/>
  <c r="J4428" i="27"/>
  <c r="K4428" i="27"/>
  <c r="L4428" i="27"/>
  <c r="M4428" i="27"/>
  <c r="N4428" i="27"/>
  <c r="O4428" i="27"/>
  <c r="P4428" i="27"/>
  <c r="Q4428" i="27"/>
  <c r="R4428" i="27"/>
  <c r="S4428" i="27"/>
  <c r="H4429" i="27"/>
  <c r="I4429" i="27"/>
  <c r="J4429" i="27"/>
  <c r="K4429" i="27"/>
  <c r="L4429" i="27"/>
  <c r="M4429" i="27"/>
  <c r="N4429" i="27"/>
  <c r="O4429" i="27"/>
  <c r="P4429" i="27"/>
  <c r="Q4429" i="27"/>
  <c r="R4429" i="27"/>
  <c r="S4429" i="27"/>
  <c r="H4430" i="27"/>
  <c r="I4430" i="27"/>
  <c r="J4430" i="27"/>
  <c r="K4430" i="27"/>
  <c r="L4430" i="27"/>
  <c r="M4430" i="27"/>
  <c r="N4430" i="27"/>
  <c r="O4430" i="27"/>
  <c r="P4430" i="27"/>
  <c r="Q4430" i="27"/>
  <c r="R4430" i="27"/>
  <c r="S4430" i="27"/>
  <c r="H4431" i="27"/>
  <c r="I4431" i="27"/>
  <c r="J4431" i="27"/>
  <c r="K4431" i="27"/>
  <c r="L4431" i="27"/>
  <c r="M4431" i="27"/>
  <c r="N4431" i="27"/>
  <c r="O4431" i="27"/>
  <c r="P4431" i="27"/>
  <c r="Q4431" i="27"/>
  <c r="R4431" i="27"/>
  <c r="S4431" i="27"/>
  <c r="H4432" i="27"/>
  <c r="I4432" i="27"/>
  <c r="J4432" i="27"/>
  <c r="K4432" i="27"/>
  <c r="L4432" i="27"/>
  <c r="M4432" i="27"/>
  <c r="N4432" i="27"/>
  <c r="O4432" i="27"/>
  <c r="P4432" i="27"/>
  <c r="Q4432" i="27"/>
  <c r="R4432" i="27"/>
  <c r="S4432" i="27"/>
  <c r="H4433" i="27"/>
  <c r="I4433" i="27"/>
  <c r="J4433" i="27"/>
  <c r="K4433" i="27"/>
  <c r="L4433" i="27"/>
  <c r="M4433" i="27"/>
  <c r="N4433" i="27"/>
  <c r="O4433" i="27"/>
  <c r="P4433" i="27"/>
  <c r="Q4433" i="27"/>
  <c r="R4433" i="27"/>
  <c r="S4433" i="27"/>
  <c r="H4434" i="27"/>
  <c r="I4434" i="27"/>
  <c r="J4434" i="27"/>
  <c r="K4434" i="27"/>
  <c r="L4434" i="27"/>
  <c r="M4434" i="27"/>
  <c r="N4434" i="27"/>
  <c r="O4434" i="27"/>
  <c r="P4434" i="27"/>
  <c r="Q4434" i="27"/>
  <c r="R4434" i="27"/>
  <c r="S4434" i="27"/>
  <c r="H4435" i="27"/>
  <c r="I4435" i="27"/>
  <c r="J4435" i="27"/>
  <c r="K4435" i="27"/>
  <c r="L4435" i="27"/>
  <c r="M4435" i="27"/>
  <c r="N4435" i="27"/>
  <c r="O4435" i="27"/>
  <c r="P4435" i="27"/>
  <c r="Q4435" i="27"/>
  <c r="R4435" i="27"/>
  <c r="S4435" i="27"/>
  <c r="H4436" i="27"/>
  <c r="I4436" i="27"/>
  <c r="J4436" i="27"/>
  <c r="K4436" i="27"/>
  <c r="L4436" i="27"/>
  <c r="M4436" i="27"/>
  <c r="N4436" i="27"/>
  <c r="O4436" i="27"/>
  <c r="P4436" i="27"/>
  <c r="Q4436" i="27"/>
  <c r="R4436" i="27"/>
  <c r="S4436" i="27"/>
  <c r="H4437" i="27"/>
  <c r="I4437" i="27"/>
  <c r="J4437" i="27"/>
  <c r="K4437" i="27"/>
  <c r="L4437" i="27"/>
  <c r="M4437" i="27"/>
  <c r="N4437" i="27"/>
  <c r="O4437" i="27"/>
  <c r="P4437" i="27"/>
  <c r="Q4437" i="27"/>
  <c r="R4437" i="27"/>
  <c r="S4437" i="27"/>
  <c r="H4438" i="27"/>
  <c r="I4438" i="27"/>
  <c r="J4438" i="27"/>
  <c r="K4438" i="27"/>
  <c r="L4438" i="27"/>
  <c r="M4438" i="27"/>
  <c r="N4438" i="27"/>
  <c r="O4438" i="27"/>
  <c r="P4438" i="27"/>
  <c r="Q4438" i="27"/>
  <c r="R4438" i="27"/>
  <c r="S4438" i="27"/>
  <c r="H4439" i="27"/>
  <c r="I4439" i="27"/>
  <c r="J4439" i="27"/>
  <c r="K4439" i="27"/>
  <c r="L4439" i="27"/>
  <c r="M4439" i="27"/>
  <c r="N4439" i="27"/>
  <c r="O4439" i="27"/>
  <c r="P4439" i="27"/>
  <c r="Q4439" i="27"/>
  <c r="R4439" i="27"/>
  <c r="S4439" i="27"/>
  <c r="H4440" i="27"/>
  <c r="I4440" i="27"/>
  <c r="J4440" i="27"/>
  <c r="K4440" i="27"/>
  <c r="L4440" i="27"/>
  <c r="M4440" i="27"/>
  <c r="N4440" i="27"/>
  <c r="O4440" i="27"/>
  <c r="P4440" i="27"/>
  <c r="Q4440" i="27"/>
  <c r="R4440" i="27"/>
  <c r="S4440" i="27"/>
  <c r="H4441" i="27"/>
  <c r="I4441" i="27"/>
  <c r="J4441" i="27"/>
  <c r="K4441" i="27"/>
  <c r="L4441" i="27"/>
  <c r="M4441" i="27"/>
  <c r="N4441" i="27"/>
  <c r="O4441" i="27"/>
  <c r="P4441" i="27"/>
  <c r="Q4441" i="27"/>
  <c r="R4441" i="27"/>
  <c r="S4441" i="27"/>
  <c r="H4442" i="27"/>
  <c r="I4442" i="27"/>
  <c r="J4442" i="27"/>
  <c r="K4442" i="27"/>
  <c r="L4442" i="27"/>
  <c r="M4442" i="27"/>
  <c r="N4442" i="27"/>
  <c r="O4442" i="27"/>
  <c r="P4442" i="27"/>
  <c r="Q4442" i="27"/>
  <c r="R4442" i="27"/>
  <c r="S4442" i="27"/>
  <c r="H4443" i="27"/>
  <c r="I4443" i="27"/>
  <c r="J4443" i="27"/>
  <c r="K4443" i="27"/>
  <c r="L4443" i="27"/>
  <c r="M4443" i="27"/>
  <c r="N4443" i="27"/>
  <c r="O4443" i="27"/>
  <c r="P4443" i="27"/>
  <c r="Q4443" i="27"/>
  <c r="R4443" i="27"/>
  <c r="S4443" i="27"/>
  <c r="H4444" i="27"/>
  <c r="I4444" i="27"/>
  <c r="J4444" i="27"/>
  <c r="K4444" i="27"/>
  <c r="L4444" i="27"/>
  <c r="M4444" i="27"/>
  <c r="N4444" i="27"/>
  <c r="O4444" i="27"/>
  <c r="P4444" i="27"/>
  <c r="Q4444" i="27"/>
  <c r="R4444" i="27"/>
  <c r="S4444" i="27"/>
  <c r="H4445" i="27"/>
  <c r="I4445" i="27"/>
  <c r="J4445" i="27"/>
  <c r="K4445" i="27"/>
  <c r="L4445" i="27"/>
  <c r="M4445" i="27"/>
  <c r="N4445" i="27"/>
  <c r="O4445" i="27"/>
  <c r="P4445" i="27"/>
  <c r="Q4445" i="27"/>
  <c r="R4445" i="27"/>
  <c r="S4445" i="27"/>
  <c r="H4446" i="27"/>
  <c r="I4446" i="27"/>
  <c r="J4446" i="27"/>
  <c r="K4446" i="27"/>
  <c r="L4446" i="27"/>
  <c r="M4446" i="27"/>
  <c r="N4446" i="27"/>
  <c r="O4446" i="27"/>
  <c r="P4446" i="27"/>
  <c r="Q4446" i="27"/>
  <c r="R4446" i="27"/>
  <c r="S4446" i="27"/>
  <c r="H4447" i="27"/>
  <c r="I4447" i="27"/>
  <c r="J4447" i="27"/>
  <c r="K4447" i="27"/>
  <c r="L4447" i="27"/>
  <c r="M4447" i="27"/>
  <c r="N4447" i="27"/>
  <c r="O4447" i="27"/>
  <c r="P4447" i="27"/>
  <c r="Q4447" i="27"/>
  <c r="R4447" i="27"/>
  <c r="S4447" i="27"/>
  <c r="H4448" i="27"/>
  <c r="I4448" i="27"/>
  <c r="J4448" i="27"/>
  <c r="K4448" i="27"/>
  <c r="L4448" i="27"/>
  <c r="M4448" i="27"/>
  <c r="N4448" i="27"/>
  <c r="O4448" i="27"/>
  <c r="P4448" i="27"/>
  <c r="Q4448" i="27"/>
  <c r="R4448" i="27"/>
  <c r="S4448" i="27"/>
  <c r="H4449" i="27"/>
  <c r="I4449" i="27"/>
  <c r="J4449" i="27"/>
  <c r="K4449" i="27"/>
  <c r="L4449" i="27"/>
  <c r="M4449" i="27"/>
  <c r="N4449" i="27"/>
  <c r="O4449" i="27"/>
  <c r="P4449" i="27"/>
  <c r="Q4449" i="27"/>
  <c r="R4449" i="27"/>
  <c r="S4449" i="27"/>
  <c r="H4450" i="27"/>
  <c r="I4450" i="27"/>
  <c r="J4450" i="27"/>
  <c r="K4450" i="27"/>
  <c r="L4450" i="27"/>
  <c r="M4450" i="27"/>
  <c r="N4450" i="27"/>
  <c r="O4450" i="27"/>
  <c r="P4450" i="27"/>
  <c r="Q4450" i="27"/>
  <c r="R4450" i="27"/>
  <c r="S4450" i="27"/>
  <c r="H4451" i="27"/>
  <c r="I4451" i="27"/>
  <c r="J4451" i="27"/>
  <c r="K4451" i="27"/>
  <c r="L4451" i="27"/>
  <c r="M4451" i="27"/>
  <c r="N4451" i="27"/>
  <c r="O4451" i="27"/>
  <c r="P4451" i="27"/>
  <c r="Q4451" i="27"/>
  <c r="R4451" i="27"/>
  <c r="S4451" i="27"/>
  <c r="H4452" i="27"/>
  <c r="I4452" i="27"/>
  <c r="J4452" i="27"/>
  <c r="K4452" i="27"/>
  <c r="L4452" i="27"/>
  <c r="M4452" i="27"/>
  <c r="N4452" i="27"/>
  <c r="O4452" i="27"/>
  <c r="P4452" i="27"/>
  <c r="Q4452" i="27"/>
  <c r="R4452" i="27"/>
  <c r="S4452" i="27"/>
  <c r="H4453" i="27"/>
  <c r="I4453" i="27"/>
  <c r="J4453" i="27"/>
  <c r="K4453" i="27"/>
  <c r="L4453" i="27"/>
  <c r="M4453" i="27"/>
  <c r="N4453" i="27"/>
  <c r="O4453" i="27"/>
  <c r="P4453" i="27"/>
  <c r="Q4453" i="27"/>
  <c r="R4453" i="27"/>
  <c r="S4453" i="27"/>
  <c r="H4454" i="27"/>
  <c r="I4454" i="27"/>
  <c r="J4454" i="27"/>
  <c r="K4454" i="27"/>
  <c r="L4454" i="27"/>
  <c r="M4454" i="27"/>
  <c r="N4454" i="27"/>
  <c r="O4454" i="27"/>
  <c r="P4454" i="27"/>
  <c r="Q4454" i="27"/>
  <c r="R4454" i="27"/>
  <c r="S4454" i="27"/>
  <c r="H4455" i="27"/>
  <c r="I4455" i="27"/>
  <c r="J4455" i="27"/>
  <c r="K4455" i="27"/>
  <c r="L4455" i="27"/>
  <c r="M4455" i="27"/>
  <c r="N4455" i="27"/>
  <c r="O4455" i="27"/>
  <c r="P4455" i="27"/>
  <c r="Q4455" i="27"/>
  <c r="R4455" i="27"/>
  <c r="S4455" i="27"/>
  <c r="H4456" i="27"/>
  <c r="I4456" i="27"/>
  <c r="J4456" i="27"/>
  <c r="K4456" i="27"/>
  <c r="L4456" i="27"/>
  <c r="M4456" i="27"/>
  <c r="N4456" i="27"/>
  <c r="O4456" i="27"/>
  <c r="P4456" i="27"/>
  <c r="Q4456" i="27"/>
  <c r="R4456" i="27"/>
  <c r="S4456" i="27"/>
  <c r="H4457" i="27"/>
  <c r="I4457" i="27"/>
  <c r="J4457" i="27"/>
  <c r="K4457" i="27"/>
  <c r="L4457" i="27"/>
  <c r="M4457" i="27"/>
  <c r="N4457" i="27"/>
  <c r="O4457" i="27"/>
  <c r="P4457" i="27"/>
  <c r="Q4457" i="27"/>
  <c r="R4457" i="27"/>
  <c r="S4457" i="27"/>
  <c r="H4458" i="27"/>
  <c r="I4458" i="27"/>
  <c r="J4458" i="27"/>
  <c r="K4458" i="27"/>
  <c r="L4458" i="27"/>
  <c r="M4458" i="27"/>
  <c r="N4458" i="27"/>
  <c r="O4458" i="27"/>
  <c r="P4458" i="27"/>
  <c r="Q4458" i="27"/>
  <c r="R4458" i="27"/>
  <c r="S4458" i="27"/>
  <c r="H4459" i="27"/>
  <c r="I4459" i="27"/>
  <c r="J4459" i="27"/>
  <c r="K4459" i="27"/>
  <c r="L4459" i="27"/>
  <c r="M4459" i="27"/>
  <c r="N4459" i="27"/>
  <c r="O4459" i="27"/>
  <c r="P4459" i="27"/>
  <c r="Q4459" i="27"/>
  <c r="R4459" i="27"/>
  <c r="S4459" i="27"/>
  <c r="H4460" i="27"/>
  <c r="I4460" i="27"/>
  <c r="J4460" i="27"/>
  <c r="K4460" i="27"/>
  <c r="L4460" i="27"/>
  <c r="M4460" i="27"/>
  <c r="N4460" i="27"/>
  <c r="O4460" i="27"/>
  <c r="P4460" i="27"/>
  <c r="Q4460" i="27"/>
  <c r="R4460" i="27"/>
  <c r="S4460" i="27"/>
  <c r="H4461" i="27"/>
  <c r="I4461" i="27"/>
  <c r="J4461" i="27"/>
  <c r="K4461" i="27"/>
  <c r="L4461" i="27"/>
  <c r="M4461" i="27"/>
  <c r="N4461" i="27"/>
  <c r="O4461" i="27"/>
  <c r="P4461" i="27"/>
  <c r="Q4461" i="27"/>
  <c r="R4461" i="27"/>
  <c r="S4461" i="27"/>
  <c r="H4462" i="27"/>
  <c r="I4462" i="27"/>
  <c r="J4462" i="27"/>
  <c r="K4462" i="27"/>
  <c r="L4462" i="27"/>
  <c r="M4462" i="27"/>
  <c r="N4462" i="27"/>
  <c r="O4462" i="27"/>
  <c r="P4462" i="27"/>
  <c r="Q4462" i="27"/>
  <c r="R4462" i="27"/>
  <c r="S4462" i="27"/>
  <c r="H4463" i="27"/>
  <c r="I4463" i="27"/>
  <c r="J4463" i="27"/>
  <c r="K4463" i="27"/>
  <c r="L4463" i="27"/>
  <c r="M4463" i="27"/>
  <c r="N4463" i="27"/>
  <c r="O4463" i="27"/>
  <c r="P4463" i="27"/>
  <c r="Q4463" i="27"/>
  <c r="R4463" i="27"/>
  <c r="S4463" i="27"/>
  <c r="H4464" i="27"/>
  <c r="I4464" i="27"/>
  <c r="J4464" i="27"/>
  <c r="K4464" i="27"/>
  <c r="L4464" i="27"/>
  <c r="M4464" i="27"/>
  <c r="N4464" i="27"/>
  <c r="O4464" i="27"/>
  <c r="P4464" i="27"/>
  <c r="Q4464" i="27"/>
  <c r="R4464" i="27"/>
  <c r="S4464" i="27"/>
  <c r="H4465" i="27"/>
  <c r="I4465" i="27"/>
  <c r="J4465" i="27"/>
  <c r="K4465" i="27"/>
  <c r="L4465" i="27"/>
  <c r="M4465" i="27"/>
  <c r="N4465" i="27"/>
  <c r="O4465" i="27"/>
  <c r="P4465" i="27"/>
  <c r="Q4465" i="27"/>
  <c r="R4465" i="27"/>
  <c r="S4465" i="27"/>
  <c r="H4466" i="27"/>
  <c r="I4466" i="27"/>
  <c r="J4466" i="27"/>
  <c r="K4466" i="27"/>
  <c r="L4466" i="27"/>
  <c r="M4466" i="27"/>
  <c r="N4466" i="27"/>
  <c r="O4466" i="27"/>
  <c r="P4466" i="27"/>
  <c r="Q4466" i="27"/>
  <c r="R4466" i="27"/>
  <c r="S4466" i="27"/>
  <c r="H4467" i="27"/>
  <c r="I4467" i="27"/>
  <c r="J4467" i="27"/>
  <c r="K4467" i="27"/>
  <c r="L4467" i="27"/>
  <c r="M4467" i="27"/>
  <c r="N4467" i="27"/>
  <c r="O4467" i="27"/>
  <c r="P4467" i="27"/>
  <c r="Q4467" i="27"/>
  <c r="R4467" i="27"/>
  <c r="S4467" i="27"/>
  <c r="H4468" i="27"/>
  <c r="I4468" i="27"/>
  <c r="J4468" i="27"/>
  <c r="K4468" i="27"/>
  <c r="L4468" i="27"/>
  <c r="M4468" i="27"/>
  <c r="N4468" i="27"/>
  <c r="O4468" i="27"/>
  <c r="P4468" i="27"/>
  <c r="Q4468" i="27"/>
  <c r="R4468" i="27"/>
  <c r="S4468" i="27"/>
  <c r="H4469" i="27"/>
  <c r="I4469" i="27"/>
  <c r="J4469" i="27"/>
  <c r="K4469" i="27"/>
  <c r="L4469" i="27"/>
  <c r="M4469" i="27"/>
  <c r="N4469" i="27"/>
  <c r="O4469" i="27"/>
  <c r="P4469" i="27"/>
  <c r="Q4469" i="27"/>
  <c r="R4469" i="27"/>
  <c r="S4469" i="27"/>
  <c r="H4470" i="27"/>
  <c r="I4470" i="27"/>
  <c r="J4470" i="27"/>
  <c r="K4470" i="27"/>
  <c r="L4470" i="27"/>
  <c r="M4470" i="27"/>
  <c r="N4470" i="27"/>
  <c r="O4470" i="27"/>
  <c r="P4470" i="27"/>
  <c r="Q4470" i="27"/>
  <c r="R4470" i="27"/>
  <c r="S4470" i="27"/>
  <c r="H4471" i="27"/>
  <c r="I4471" i="27"/>
  <c r="J4471" i="27"/>
  <c r="K4471" i="27"/>
  <c r="L4471" i="27"/>
  <c r="M4471" i="27"/>
  <c r="N4471" i="27"/>
  <c r="O4471" i="27"/>
  <c r="P4471" i="27"/>
  <c r="Q4471" i="27"/>
  <c r="R4471" i="27"/>
  <c r="S4471" i="27"/>
  <c r="H4472" i="27"/>
  <c r="I4472" i="27"/>
  <c r="J4472" i="27"/>
  <c r="K4472" i="27"/>
  <c r="L4472" i="27"/>
  <c r="M4472" i="27"/>
  <c r="N4472" i="27"/>
  <c r="O4472" i="27"/>
  <c r="P4472" i="27"/>
  <c r="Q4472" i="27"/>
  <c r="R4472" i="27"/>
  <c r="S4472" i="27"/>
  <c r="H4473" i="27"/>
  <c r="I4473" i="27"/>
  <c r="J4473" i="27"/>
  <c r="K4473" i="27"/>
  <c r="L4473" i="27"/>
  <c r="M4473" i="27"/>
  <c r="N4473" i="27"/>
  <c r="O4473" i="27"/>
  <c r="P4473" i="27"/>
  <c r="Q4473" i="27"/>
  <c r="R4473" i="27"/>
  <c r="S4473" i="27"/>
  <c r="H4474" i="27"/>
  <c r="I4474" i="27"/>
  <c r="J4474" i="27"/>
  <c r="K4474" i="27"/>
  <c r="L4474" i="27"/>
  <c r="M4474" i="27"/>
  <c r="N4474" i="27"/>
  <c r="O4474" i="27"/>
  <c r="P4474" i="27"/>
  <c r="Q4474" i="27"/>
  <c r="R4474" i="27"/>
  <c r="S4474" i="27"/>
  <c r="H4475" i="27"/>
  <c r="I4475" i="27"/>
  <c r="J4475" i="27"/>
  <c r="K4475" i="27"/>
  <c r="L4475" i="27"/>
  <c r="M4475" i="27"/>
  <c r="N4475" i="27"/>
  <c r="O4475" i="27"/>
  <c r="P4475" i="27"/>
  <c r="Q4475" i="27"/>
  <c r="R4475" i="27"/>
  <c r="S4475" i="27"/>
  <c r="H4476" i="27"/>
  <c r="I4476" i="27"/>
  <c r="J4476" i="27"/>
  <c r="K4476" i="27"/>
  <c r="L4476" i="27"/>
  <c r="M4476" i="27"/>
  <c r="N4476" i="27"/>
  <c r="O4476" i="27"/>
  <c r="P4476" i="27"/>
  <c r="Q4476" i="27"/>
  <c r="R4476" i="27"/>
  <c r="S4476" i="27"/>
  <c r="H4477" i="27"/>
  <c r="I4477" i="27"/>
  <c r="J4477" i="27"/>
  <c r="K4477" i="27"/>
  <c r="L4477" i="27"/>
  <c r="M4477" i="27"/>
  <c r="N4477" i="27"/>
  <c r="O4477" i="27"/>
  <c r="P4477" i="27"/>
  <c r="Q4477" i="27"/>
  <c r="R4477" i="27"/>
  <c r="S4477" i="27"/>
  <c r="H4478" i="27"/>
  <c r="I4478" i="27"/>
  <c r="J4478" i="27"/>
  <c r="K4478" i="27"/>
  <c r="L4478" i="27"/>
  <c r="M4478" i="27"/>
  <c r="N4478" i="27"/>
  <c r="O4478" i="27"/>
  <c r="P4478" i="27"/>
  <c r="Q4478" i="27"/>
  <c r="R4478" i="27"/>
  <c r="S4478" i="27"/>
  <c r="H4479" i="27"/>
  <c r="I4479" i="27"/>
  <c r="J4479" i="27"/>
  <c r="K4479" i="27"/>
  <c r="L4479" i="27"/>
  <c r="M4479" i="27"/>
  <c r="N4479" i="27"/>
  <c r="O4479" i="27"/>
  <c r="P4479" i="27"/>
  <c r="Q4479" i="27"/>
  <c r="R4479" i="27"/>
  <c r="S4479" i="27"/>
  <c r="H4480" i="27"/>
  <c r="I4480" i="27"/>
  <c r="J4480" i="27"/>
  <c r="K4480" i="27"/>
  <c r="L4480" i="27"/>
  <c r="M4480" i="27"/>
  <c r="N4480" i="27"/>
  <c r="O4480" i="27"/>
  <c r="P4480" i="27"/>
  <c r="Q4480" i="27"/>
  <c r="R4480" i="27"/>
  <c r="S4480" i="27"/>
  <c r="H4481" i="27"/>
  <c r="I4481" i="27"/>
  <c r="J4481" i="27"/>
  <c r="K4481" i="27"/>
  <c r="L4481" i="27"/>
  <c r="M4481" i="27"/>
  <c r="N4481" i="27"/>
  <c r="O4481" i="27"/>
  <c r="P4481" i="27"/>
  <c r="Q4481" i="27"/>
  <c r="R4481" i="27"/>
  <c r="S4481" i="27"/>
  <c r="H4482" i="27"/>
  <c r="I4482" i="27"/>
  <c r="J4482" i="27"/>
  <c r="K4482" i="27"/>
  <c r="L4482" i="27"/>
  <c r="M4482" i="27"/>
  <c r="N4482" i="27"/>
  <c r="O4482" i="27"/>
  <c r="P4482" i="27"/>
  <c r="Q4482" i="27"/>
  <c r="R4482" i="27"/>
  <c r="S4482" i="27"/>
  <c r="H4483" i="27"/>
  <c r="I4483" i="27"/>
  <c r="J4483" i="27"/>
  <c r="K4483" i="27"/>
  <c r="L4483" i="27"/>
  <c r="M4483" i="27"/>
  <c r="N4483" i="27"/>
  <c r="O4483" i="27"/>
  <c r="P4483" i="27"/>
  <c r="Q4483" i="27"/>
  <c r="R4483" i="27"/>
  <c r="S4483" i="27"/>
  <c r="H4484" i="27"/>
  <c r="I4484" i="27"/>
  <c r="J4484" i="27"/>
  <c r="K4484" i="27"/>
  <c r="L4484" i="27"/>
  <c r="M4484" i="27"/>
  <c r="N4484" i="27"/>
  <c r="O4484" i="27"/>
  <c r="P4484" i="27"/>
  <c r="Q4484" i="27"/>
  <c r="R4484" i="27"/>
  <c r="S4484" i="27"/>
  <c r="H4485" i="27"/>
  <c r="I4485" i="27"/>
  <c r="J4485" i="27"/>
  <c r="K4485" i="27"/>
  <c r="L4485" i="27"/>
  <c r="M4485" i="27"/>
  <c r="N4485" i="27"/>
  <c r="O4485" i="27"/>
  <c r="P4485" i="27"/>
  <c r="Q4485" i="27"/>
  <c r="R4485" i="27"/>
  <c r="S4485" i="27"/>
  <c r="H4486" i="27"/>
  <c r="I4486" i="27"/>
  <c r="J4486" i="27"/>
  <c r="K4486" i="27"/>
  <c r="L4486" i="27"/>
  <c r="M4486" i="27"/>
  <c r="N4486" i="27"/>
  <c r="O4486" i="27"/>
  <c r="P4486" i="27"/>
  <c r="Q4486" i="27"/>
  <c r="R4486" i="27"/>
  <c r="S4486" i="27"/>
  <c r="H4487" i="27"/>
  <c r="I4487" i="27"/>
  <c r="J4487" i="27"/>
  <c r="K4487" i="27"/>
  <c r="L4487" i="27"/>
  <c r="M4487" i="27"/>
  <c r="N4487" i="27"/>
  <c r="O4487" i="27"/>
  <c r="P4487" i="27"/>
  <c r="Q4487" i="27"/>
  <c r="R4487" i="27"/>
  <c r="S4487" i="27"/>
  <c r="H4488" i="27"/>
  <c r="I4488" i="27"/>
  <c r="J4488" i="27"/>
  <c r="K4488" i="27"/>
  <c r="L4488" i="27"/>
  <c r="M4488" i="27"/>
  <c r="N4488" i="27"/>
  <c r="O4488" i="27"/>
  <c r="P4488" i="27"/>
  <c r="Q4488" i="27"/>
  <c r="R4488" i="27"/>
  <c r="S4488" i="27"/>
  <c r="H4489" i="27"/>
  <c r="I4489" i="27"/>
  <c r="J4489" i="27"/>
  <c r="K4489" i="27"/>
  <c r="L4489" i="27"/>
  <c r="M4489" i="27"/>
  <c r="N4489" i="27"/>
  <c r="O4489" i="27"/>
  <c r="P4489" i="27"/>
  <c r="Q4489" i="27"/>
  <c r="R4489" i="27"/>
  <c r="S4489" i="27"/>
  <c r="H4490" i="27"/>
  <c r="I4490" i="27"/>
  <c r="J4490" i="27"/>
  <c r="K4490" i="27"/>
  <c r="L4490" i="27"/>
  <c r="M4490" i="27"/>
  <c r="N4490" i="27"/>
  <c r="O4490" i="27"/>
  <c r="P4490" i="27"/>
  <c r="Q4490" i="27"/>
  <c r="R4490" i="27"/>
  <c r="S4490" i="27"/>
  <c r="H4491" i="27"/>
  <c r="I4491" i="27"/>
  <c r="J4491" i="27"/>
  <c r="K4491" i="27"/>
  <c r="L4491" i="27"/>
  <c r="M4491" i="27"/>
  <c r="N4491" i="27"/>
  <c r="O4491" i="27"/>
  <c r="P4491" i="27"/>
  <c r="Q4491" i="27"/>
  <c r="R4491" i="27"/>
  <c r="S4491" i="27"/>
  <c r="H4492" i="27"/>
  <c r="I4492" i="27"/>
  <c r="J4492" i="27"/>
  <c r="K4492" i="27"/>
  <c r="L4492" i="27"/>
  <c r="M4492" i="27"/>
  <c r="N4492" i="27"/>
  <c r="O4492" i="27"/>
  <c r="P4492" i="27"/>
  <c r="Q4492" i="27"/>
  <c r="R4492" i="27"/>
  <c r="S4492" i="27"/>
  <c r="H4493" i="27"/>
  <c r="I4493" i="27"/>
  <c r="J4493" i="27"/>
  <c r="K4493" i="27"/>
  <c r="L4493" i="27"/>
  <c r="M4493" i="27"/>
  <c r="N4493" i="27"/>
  <c r="O4493" i="27"/>
  <c r="P4493" i="27"/>
  <c r="Q4493" i="27"/>
  <c r="R4493" i="27"/>
  <c r="S4493" i="27"/>
  <c r="H4494" i="27"/>
  <c r="I4494" i="27"/>
  <c r="J4494" i="27"/>
  <c r="K4494" i="27"/>
  <c r="L4494" i="27"/>
  <c r="M4494" i="27"/>
  <c r="N4494" i="27"/>
  <c r="O4494" i="27"/>
  <c r="P4494" i="27"/>
  <c r="Q4494" i="27"/>
  <c r="R4494" i="27"/>
  <c r="S4494" i="27"/>
  <c r="H4495" i="27"/>
  <c r="I4495" i="27"/>
  <c r="J4495" i="27"/>
  <c r="K4495" i="27"/>
  <c r="L4495" i="27"/>
  <c r="M4495" i="27"/>
  <c r="N4495" i="27"/>
  <c r="O4495" i="27"/>
  <c r="P4495" i="27"/>
  <c r="Q4495" i="27"/>
  <c r="R4495" i="27"/>
  <c r="S4495" i="27"/>
  <c r="H4496" i="27"/>
  <c r="I4496" i="27"/>
  <c r="J4496" i="27"/>
  <c r="K4496" i="27"/>
  <c r="L4496" i="27"/>
  <c r="M4496" i="27"/>
  <c r="N4496" i="27"/>
  <c r="O4496" i="27"/>
  <c r="P4496" i="27"/>
  <c r="Q4496" i="27"/>
  <c r="R4496" i="27"/>
  <c r="S4496" i="27"/>
  <c r="H4497" i="27"/>
  <c r="I4497" i="27"/>
  <c r="J4497" i="27"/>
  <c r="K4497" i="27"/>
  <c r="L4497" i="27"/>
  <c r="M4497" i="27"/>
  <c r="N4497" i="27"/>
  <c r="O4497" i="27"/>
  <c r="P4497" i="27"/>
  <c r="Q4497" i="27"/>
  <c r="R4497" i="27"/>
  <c r="S4497" i="27"/>
  <c r="H4498" i="27"/>
  <c r="I4498" i="27"/>
  <c r="J4498" i="27"/>
  <c r="K4498" i="27"/>
  <c r="L4498" i="27"/>
  <c r="M4498" i="27"/>
  <c r="N4498" i="27"/>
  <c r="O4498" i="27"/>
  <c r="P4498" i="27"/>
  <c r="Q4498" i="27"/>
  <c r="R4498" i="27"/>
  <c r="S4498" i="27"/>
  <c r="H4499" i="27"/>
  <c r="I4499" i="27"/>
  <c r="J4499" i="27"/>
  <c r="K4499" i="27"/>
  <c r="L4499" i="27"/>
  <c r="M4499" i="27"/>
  <c r="N4499" i="27"/>
  <c r="O4499" i="27"/>
  <c r="P4499" i="27"/>
  <c r="Q4499" i="27"/>
  <c r="R4499" i="27"/>
  <c r="S4499" i="27"/>
  <c r="H4500" i="27"/>
  <c r="I4500" i="27"/>
  <c r="J4500" i="27"/>
  <c r="K4500" i="27"/>
  <c r="L4500" i="27"/>
  <c r="M4500" i="27"/>
  <c r="N4500" i="27"/>
  <c r="O4500" i="27"/>
  <c r="P4500" i="27"/>
  <c r="Q4500" i="27"/>
  <c r="R4500" i="27"/>
  <c r="S4500" i="27"/>
  <c r="H4501" i="27"/>
  <c r="I4501" i="27"/>
  <c r="J4501" i="27"/>
  <c r="K4501" i="27"/>
  <c r="L4501" i="27"/>
  <c r="M4501" i="27"/>
  <c r="N4501" i="27"/>
  <c r="O4501" i="27"/>
  <c r="P4501" i="27"/>
  <c r="Q4501" i="27"/>
  <c r="R4501" i="27"/>
  <c r="S4501" i="27"/>
  <c r="H4502" i="27"/>
  <c r="I4502" i="27"/>
  <c r="J4502" i="27"/>
  <c r="K4502" i="27"/>
  <c r="L4502" i="27"/>
  <c r="M4502" i="27"/>
  <c r="N4502" i="27"/>
  <c r="O4502" i="27"/>
  <c r="P4502" i="27"/>
  <c r="Q4502" i="27"/>
  <c r="R4502" i="27"/>
  <c r="S4502" i="27"/>
  <c r="H4503" i="27"/>
  <c r="I4503" i="27"/>
  <c r="J4503" i="27"/>
  <c r="K4503" i="27"/>
  <c r="L4503" i="27"/>
  <c r="M4503" i="27"/>
  <c r="N4503" i="27"/>
  <c r="O4503" i="27"/>
  <c r="P4503" i="27"/>
  <c r="Q4503" i="27"/>
  <c r="R4503" i="27"/>
  <c r="S4503" i="27"/>
  <c r="H4504" i="27"/>
  <c r="I4504" i="27"/>
  <c r="J4504" i="27"/>
  <c r="K4504" i="27"/>
  <c r="L4504" i="27"/>
  <c r="M4504" i="27"/>
  <c r="N4504" i="27"/>
  <c r="O4504" i="27"/>
  <c r="P4504" i="27"/>
  <c r="Q4504" i="27"/>
  <c r="R4504" i="27"/>
  <c r="S4504" i="27"/>
  <c r="H4505" i="27"/>
  <c r="I4505" i="27"/>
  <c r="J4505" i="27"/>
  <c r="K4505" i="27"/>
  <c r="L4505" i="27"/>
  <c r="M4505" i="27"/>
  <c r="N4505" i="27"/>
  <c r="O4505" i="27"/>
  <c r="P4505" i="27"/>
  <c r="Q4505" i="27"/>
  <c r="R4505" i="27"/>
  <c r="S4505" i="27"/>
  <c r="H4506" i="27"/>
  <c r="I4506" i="27"/>
  <c r="J4506" i="27"/>
  <c r="K4506" i="27"/>
  <c r="L4506" i="27"/>
  <c r="M4506" i="27"/>
  <c r="N4506" i="27"/>
  <c r="O4506" i="27"/>
  <c r="P4506" i="27"/>
  <c r="Q4506" i="27"/>
  <c r="R4506" i="27"/>
  <c r="S4506" i="27"/>
  <c r="H4507" i="27"/>
  <c r="I4507" i="27"/>
  <c r="J4507" i="27"/>
  <c r="K4507" i="27"/>
  <c r="L4507" i="27"/>
  <c r="M4507" i="27"/>
  <c r="N4507" i="27"/>
  <c r="O4507" i="27"/>
  <c r="P4507" i="27"/>
  <c r="Q4507" i="27"/>
  <c r="R4507" i="27"/>
  <c r="S4507" i="27"/>
  <c r="H4508" i="27"/>
  <c r="I4508" i="27"/>
  <c r="J4508" i="27"/>
  <c r="K4508" i="27"/>
  <c r="L4508" i="27"/>
  <c r="M4508" i="27"/>
  <c r="N4508" i="27"/>
  <c r="O4508" i="27"/>
  <c r="P4508" i="27"/>
  <c r="Q4508" i="27"/>
  <c r="R4508" i="27"/>
  <c r="S4508" i="27"/>
  <c r="H4509" i="27"/>
  <c r="I4509" i="27"/>
  <c r="J4509" i="27"/>
  <c r="K4509" i="27"/>
  <c r="L4509" i="27"/>
  <c r="M4509" i="27"/>
  <c r="N4509" i="27"/>
  <c r="O4509" i="27"/>
  <c r="P4509" i="27"/>
  <c r="Q4509" i="27"/>
  <c r="R4509" i="27"/>
  <c r="S4509" i="27"/>
  <c r="H4510" i="27"/>
  <c r="I4510" i="27"/>
  <c r="J4510" i="27"/>
  <c r="K4510" i="27"/>
  <c r="L4510" i="27"/>
  <c r="M4510" i="27"/>
  <c r="N4510" i="27"/>
  <c r="O4510" i="27"/>
  <c r="P4510" i="27"/>
  <c r="Q4510" i="27"/>
  <c r="R4510" i="27"/>
  <c r="S4510" i="27"/>
  <c r="H4511" i="27"/>
  <c r="I4511" i="27"/>
  <c r="J4511" i="27"/>
  <c r="K4511" i="27"/>
  <c r="L4511" i="27"/>
  <c r="M4511" i="27"/>
  <c r="N4511" i="27"/>
  <c r="O4511" i="27"/>
  <c r="P4511" i="27"/>
  <c r="Q4511" i="27"/>
  <c r="R4511" i="27"/>
  <c r="S4511" i="27"/>
  <c r="H4512" i="27"/>
  <c r="I4512" i="27"/>
  <c r="J4512" i="27"/>
  <c r="K4512" i="27"/>
  <c r="L4512" i="27"/>
  <c r="M4512" i="27"/>
  <c r="N4512" i="27"/>
  <c r="O4512" i="27"/>
  <c r="P4512" i="27"/>
  <c r="Q4512" i="27"/>
  <c r="R4512" i="27"/>
  <c r="S4512" i="27"/>
  <c r="H4513" i="27"/>
  <c r="I4513" i="27"/>
  <c r="J4513" i="27"/>
  <c r="K4513" i="27"/>
  <c r="L4513" i="27"/>
  <c r="M4513" i="27"/>
  <c r="N4513" i="27"/>
  <c r="O4513" i="27"/>
  <c r="P4513" i="27"/>
  <c r="Q4513" i="27"/>
  <c r="R4513" i="27"/>
  <c r="S4513" i="27"/>
  <c r="H4514" i="27"/>
  <c r="I4514" i="27"/>
  <c r="J4514" i="27"/>
  <c r="K4514" i="27"/>
  <c r="L4514" i="27"/>
  <c r="M4514" i="27"/>
  <c r="N4514" i="27"/>
  <c r="O4514" i="27"/>
  <c r="P4514" i="27"/>
  <c r="Q4514" i="27"/>
  <c r="R4514" i="27"/>
  <c r="S4514" i="27"/>
  <c r="H4515" i="27"/>
  <c r="I4515" i="27"/>
  <c r="J4515" i="27"/>
  <c r="K4515" i="27"/>
  <c r="L4515" i="27"/>
  <c r="M4515" i="27"/>
  <c r="N4515" i="27"/>
  <c r="O4515" i="27"/>
  <c r="P4515" i="27"/>
  <c r="Q4515" i="27"/>
  <c r="R4515" i="27"/>
  <c r="S4515" i="27"/>
  <c r="H4516" i="27"/>
  <c r="I4516" i="27"/>
  <c r="J4516" i="27"/>
  <c r="K4516" i="27"/>
  <c r="L4516" i="27"/>
  <c r="M4516" i="27"/>
  <c r="N4516" i="27"/>
  <c r="O4516" i="27"/>
  <c r="P4516" i="27"/>
  <c r="Q4516" i="27"/>
  <c r="R4516" i="27"/>
  <c r="S4516" i="27"/>
  <c r="H4517" i="27"/>
  <c r="I4517" i="27"/>
  <c r="J4517" i="27"/>
  <c r="K4517" i="27"/>
  <c r="L4517" i="27"/>
  <c r="M4517" i="27"/>
  <c r="N4517" i="27"/>
  <c r="O4517" i="27"/>
  <c r="P4517" i="27"/>
  <c r="Q4517" i="27"/>
  <c r="R4517" i="27"/>
  <c r="S4517" i="27"/>
  <c r="H4518" i="27"/>
  <c r="I4518" i="27"/>
  <c r="J4518" i="27"/>
  <c r="K4518" i="27"/>
  <c r="L4518" i="27"/>
  <c r="M4518" i="27"/>
  <c r="N4518" i="27"/>
  <c r="O4518" i="27"/>
  <c r="P4518" i="27"/>
  <c r="Q4518" i="27"/>
  <c r="R4518" i="27"/>
  <c r="S4518" i="27"/>
  <c r="H4519" i="27"/>
  <c r="I4519" i="27"/>
  <c r="J4519" i="27"/>
  <c r="K4519" i="27"/>
  <c r="L4519" i="27"/>
  <c r="M4519" i="27"/>
  <c r="N4519" i="27"/>
  <c r="O4519" i="27"/>
  <c r="P4519" i="27"/>
  <c r="Q4519" i="27"/>
  <c r="R4519" i="27"/>
  <c r="S4519" i="27"/>
  <c r="H4520" i="27"/>
  <c r="I4520" i="27"/>
  <c r="J4520" i="27"/>
  <c r="K4520" i="27"/>
  <c r="L4520" i="27"/>
  <c r="M4520" i="27"/>
  <c r="N4520" i="27"/>
  <c r="O4520" i="27"/>
  <c r="P4520" i="27"/>
  <c r="Q4520" i="27"/>
  <c r="R4520" i="27"/>
  <c r="S4520" i="27"/>
  <c r="H4521" i="27"/>
  <c r="I4521" i="27"/>
  <c r="J4521" i="27"/>
  <c r="K4521" i="27"/>
  <c r="L4521" i="27"/>
  <c r="M4521" i="27"/>
  <c r="N4521" i="27"/>
  <c r="O4521" i="27"/>
  <c r="P4521" i="27"/>
  <c r="Q4521" i="27"/>
  <c r="R4521" i="27"/>
  <c r="S4521" i="27"/>
  <c r="H4522" i="27"/>
  <c r="I4522" i="27"/>
  <c r="J4522" i="27"/>
  <c r="K4522" i="27"/>
  <c r="L4522" i="27"/>
  <c r="M4522" i="27"/>
  <c r="N4522" i="27"/>
  <c r="O4522" i="27"/>
  <c r="P4522" i="27"/>
  <c r="Q4522" i="27"/>
  <c r="R4522" i="27"/>
  <c r="S4522" i="27"/>
  <c r="H4523" i="27"/>
  <c r="I4523" i="27"/>
  <c r="J4523" i="27"/>
  <c r="K4523" i="27"/>
  <c r="L4523" i="27"/>
  <c r="M4523" i="27"/>
  <c r="N4523" i="27"/>
  <c r="O4523" i="27"/>
  <c r="P4523" i="27"/>
  <c r="Q4523" i="27"/>
  <c r="R4523" i="27"/>
  <c r="S4523" i="27"/>
  <c r="H4524" i="27"/>
  <c r="I4524" i="27"/>
  <c r="J4524" i="27"/>
  <c r="K4524" i="27"/>
  <c r="L4524" i="27"/>
  <c r="M4524" i="27"/>
  <c r="N4524" i="27"/>
  <c r="O4524" i="27"/>
  <c r="P4524" i="27"/>
  <c r="Q4524" i="27"/>
  <c r="R4524" i="27"/>
  <c r="S4524" i="27"/>
  <c r="H4525" i="27"/>
  <c r="I4525" i="27"/>
  <c r="J4525" i="27"/>
  <c r="K4525" i="27"/>
  <c r="L4525" i="27"/>
  <c r="M4525" i="27"/>
  <c r="N4525" i="27"/>
  <c r="O4525" i="27"/>
  <c r="P4525" i="27"/>
  <c r="Q4525" i="27"/>
  <c r="R4525" i="27"/>
  <c r="S4525" i="27"/>
  <c r="H4526" i="27"/>
  <c r="I4526" i="27"/>
  <c r="J4526" i="27"/>
  <c r="K4526" i="27"/>
  <c r="L4526" i="27"/>
  <c r="M4526" i="27"/>
  <c r="N4526" i="27"/>
  <c r="O4526" i="27"/>
  <c r="P4526" i="27"/>
  <c r="Q4526" i="27"/>
  <c r="R4526" i="27"/>
  <c r="S4526" i="27"/>
  <c r="H4527" i="27"/>
  <c r="I4527" i="27"/>
  <c r="J4527" i="27"/>
  <c r="K4527" i="27"/>
  <c r="L4527" i="27"/>
  <c r="M4527" i="27"/>
  <c r="N4527" i="27"/>
  <c r="O4527" i="27"/>
  <c r="P4527" i="27"/>
  <c r="Q4527" i="27"/>
  <c r="R4527" i="27"/>
  <c r="S4527" i="27"/>
  <c r="H4528" i="27"/>
  <c r="I4528" i="27"/>
  <c r="J4528" i="27"/>
  <c r="K4528" i="27"/>
  <c r="L4528" i="27"/>
  <c r="M4528" i="27"/>
  <c r="N4528" i="27"/>
  <c r="O4528" i="27"/>
  <c r="P4528" i="27"/>
  <c r="Q4528" i="27"/>
  <c r="R4528" i="27"/>
  <c r="S4528" i="27"/>
  <c r="H4529" i="27"/>
  <c r="I4529" i="27"/>
  <c r="J4529" i="27"/>
  <c r="K4529" i="27"/>
  <c r="L4529" i="27"/>
  <c r="M4529" i="27"/>
  <c r="N4529" i="27"/>
  <c r="O4529" i="27"/>
  <c r="P4529" i="27"/>
  <c r="Q4529" i="27"/>
  <c r="R4529" i="27"/>
  <c r="S4529" i="27"/>
  <c r="H4530" i="27"/>
  <c r="I4530" i="27"/>
  <c r="J4530" i="27"/>
  <c r="K4530" i="27"/>
  <c r="L4530" i="27"/>
  <c r="M4530" i="27"/>
  <c r="N4530" i="27"/>
  <c r="O4530" i="27"/>
  <c r="P4530" i="27"/>
  <c r="Q4530" i="27"/>
  <c r="R4530" i="27"/>
  <c r="S4530" i="27"/>
  <c r="H4531" i="27"/>
  <c r="I4531" i="27"/>
  <c r="J4531" i="27"/>
  <c r="K4531" i="27"/>
  <c r="L4531" i="27"/>
  <c r="M4531" i="27"/>
  <c r="N4531" i="27"/>
  <c r="O4531" i="27"/>
  <c r="P4531" i="27"/>
  <c r="Q4531" i="27"/>
  <c r="R4531" i="27"/>
  <c r="S4531" i="27"/>
  <c r="H4532" i="27"/>
  <c r="I4532" i="27"/>
  <c r="J4532" i="27"/>
  <c r="K4532" i="27"/>
  <c r="L4532" i="27"/>
  <c r="M4532" i="27"/>
  <c r="N4532" i="27"/>
  <c r="O4532" i="27"/>
  <c r="P4532" i="27"/>
  <c r="Q4532" i="27"/>
  <c r="R4532" i="27"/>
  <c r="S4532" i="27"/>
  <c r="H4533" i="27"/>
  <c r="I4533" i="27"/>
  <c r="J4533" i="27"/>
  <c r="K4533" i="27"/>
  <c r="L4533" i="27"/>
  <c r="M4533" i="27"/>
  <c r="N4533" i="27"/>
  <c r="O4533" i="27"/>
  <c r="P4533" i="27"/>
  <c r="Q4533" i="27"/>
  <c r="R4533" i="27"/>
  <c r="S4533" i="27"/>
  <c r="H4534" i="27"/>
  <c r="I4534" i="27"/>
  <c r="J4534" i="27"/>
  <c r="K4534" i="27"/>
  <c r="L4534" i="27"/>
  <c r="M4534" i="27"/>
  <c r="N4534" i="27"/>
  <c r="O4534" i="27"/>
  <c r="P4534" i="27"/>
  <c r="Q4534" i="27"/>
  <c r="R4534" i="27"/>
  <c r="S4534" i="27"/>
  <c r="H4535" i="27"/>
  <c r="I4535" i="27"/>
  <c r="J4535" i="27"/>
  <c r="K4535" i="27"/>
  <c r="L4535" i="27"/>
  <c r="M4535" i="27"/>
  <c r="N4535" i="27"/>
  <c r="O4535" i="27"/>
  <c r="P4535" i="27"/>
  <c r="Q4535" i="27"/>
  <c r="R4535" i="27"/>
  <c r="S4535" i="27"/>
  <c r="H4536" i="27"/>
  <c r="I4536" i="27"/>
  <c r="J4536" i="27"/>
  <c r="K4536" i="27"/>
  <c r="L4536" i="27"/>
  <c r="M4536" i="27"/>
  <c r="N4536" i="27"/>
  <c r="O4536" i="27"/>
  <c r="P4536" i="27"/>
  <c r="Q4536" i="27"/>
  <c r="R4536" i="27"/>
  <c r="S4536" i="27"/>
  <c r="H4537" i="27"/>
  <c r="I4537" i="27"/>
  <c r="J4537" i="27"/>
  <c r="K4537" i="27"/>
  <c r="L4537" i="27"/>
  <c r="M4537" i="27"/>
  <c r="N4537" i="27"/>
  <c r="O4537" i="27"/>
  <c r="P4537" i="27"/>
  <c r="Q4537" i="27"/>
  <c r="R4537" i="27"/>
  <c r="S4537" i="27"/>
  <c r="H4538" i="27"/>
  <c r="I4538" i="27"/>
  <c r="J4538" i="27"/>
  <c r="K4538" i="27"/>
  <c r="L4538" i="27"/>
  <c r="M4538" i="27"/>
  <c r="N4538" i="27"/>
  <c r="O4538" i="27"/>
  <c r="P4538" i="27"/>
  <c r="Q4538" i="27"/>
  <c r="R4538" i="27"/>
  <c r="S4538" i="27"/>
  <c r="H4539" i="27"/>
  <c r="I4539" i="27"/>
  <c r="J4539" i="27"/>
  <c r="K4539" i="27"/>
  <c r="L4539" i="27"/>
  <c r="M4539" i="27"/>
  <c r="N4539" i="27"/>
  <c r="O4539" i="27"/>
  <c r="P4539" i="27"/>
  <c r="Q4539" i="27"/>
  <c r="R4539" i="27"/>
  <c r="S4539" i="27"/>
  <c r="H4540" i="27"/>
  <c r="I4540" i="27"/>
  <c r="J4540" i="27"/>
  <c r="K4540" i="27"/>
  <c r="L4540" i="27"/>
  <c r="M4540" i="27"/>
  <c r="N4540" i="27"/>
  <c r="O4540" i="27"/>
  <c r="P4540" i="27"/>
  <c r="Q4540" i="27"/>
  <c r="R4540" i="27"/>
  <c r="S4540" i="27"/>
  <c r="H4541" i="27"/>
  <c r="I4541" i="27"/>
  <c r="J4541" i="27"/>
  <c r="K4541" i="27"/>
  <c r="L4541" i="27"/>
  <c r="M4541" i="27"/>
  <c r="N4541" i="27"/>
  <c r="O4541" i="27"/>
  <c r="P4541" i="27"/>
  <c r="Q4541" i="27"/>
  <c r="R4541" i="27"/>
  <c r="S4541" i="27"/>
  <c r="H4542" i="27"/>
  <c r="I4542" i="27"/>
  <c r="J4542" i="27"/>
  <c r="K4542" i="27"/>
  <c r="L4542" i="27"/>
  <c r="M4542" i="27"/>
  <c r="N4542" i="27"/>
  <c r="O4542" i="27"/>
  <c r="P4542" i="27"/>
  <c r="Q4542" i="27"/>
  <c r="R4542" i="27"/>
  <c r="S4542" i="27"/>
  <c r="H4543" i="27"/>
  <c r="I4543" i="27"/>
  <c r="J4543" i="27"/>
  <c r="K4543" i="27"/>
  <c r="L4543" i="27"/>
  <c r="M4543" i="27"/>
  <c r="N4543" i="27"/>
  <c r="O4543" i="27"/>
  <c r="P4543" i="27"/>
  <c r="Q4543" i="27"/>
  <c r="R4543" i="27"/>
  <c r="S4543" i="27"/>
  <c r="H4544" i="27"/>
  <c r="I4544" i="27"/>
  <c r="J4544" i="27"/>
  <c r="K4544" i="27"/>
  <c r="L4544" i="27"/>
  <c r="M4544" i="27"/>
  <c r="N4544" i="27"/>
  <c r="O4544" i="27"/>
  <c r="P4544" i="27"/>
  <c r="Q4544" i="27"/>
  <c r="R4544" i="27"/>
  <c r="S4544" i="27"/>
  <c r="H4545" i="27"/>
  <c r="I4545" i="27"/>
  <c r="J4545" i="27"/>
  <c r="K4545" i="27"/>
  <c r="L4545" i="27"/>
  <c r="M4545" i="27"/>
  <c r="N4545" i="27"/>
  <c r="O4545" i="27"/>
  <c r="P4545" i="27"/>
  <c r="Q4545" i="27"/>
  <c r="R4545" i="27"/>
  <c r="S4545" i="27"/>
  <c r="H4546" i="27"/>
  <c r="I4546" i="27"/>
  <c r="J4546" i="27"/>
  <c r="K4546" i="27"/>
  <c r="L4546" i="27"/>
  <c r="M4546" i="27"/>
  <c r="N4546" i="27"/>
  <c r="O4546" i="27"/>
  <c r="P4546" i="27"/>
  <c r="Q4546" i="27"/>
  <c r="R4546" i="27"/>
  <c r="S4546" i="27"/>
  <c r="H4547" i="27"/>
  <c r="I4547" i="27"/>
  <c r="J4547" i="27"/>
  <c r="K4547" i="27"/>
  <c r="L4547" i="27"/>
  <c r="M4547" i="27"/>
  <c r="N4547" i="27"/>
  <c r="O4547" i="27"/>
  <c r="P4547" i="27"/>
  <c r="Q4547" i="27"/>
  <c r="R4547" i="27"/>
  <c r="S4547" i="27"/>
  <c r="H4548" i="27"/>
  <c r="I4548" i="27"/>
  <c r="J4548" i="27"/>
  <c r="K4548" i="27"/>
  <c r="L4548" i="27"/>
  <c r="M4548" i="27"/>
  <c r="N4548" i="27"/>
  <c r="O4548" i="27"/>
  <c r="P4548" i="27"/>
  <c r="Q4548" i="27"/>
  <c r="R4548" i="27"/>
  <c r="S4548" i="27"/>
  <c r="H4549" i="27"/>
  <c r="I4549" i="27"/>
  <c r="J4549" i="27"/>
  <c r="K4549" i="27"/>
  <c r="L4549" i="27"/>
  <c r="M4549" i="27"/>
  <c r="N4549" i="27"/>
  <c r="O4549" i="27"/>
  <c r="P4549" i="27"/>
  <c r="Q4549" i="27"/>
  <c r="R4549" i="27"/>
  <c r="S4549" i="27"/>
  <c r="H4550" i="27"/>
  <c r="I4550" i="27"/>
  <c r="J4550" i="27"/>
  <c r="K4550" i="27"/>
  <c r="L4550" i="27"/>
  <c r="M4550" i="27"/>
  <c r="N4550" i="27"/>
  <c r="O4550" i="27"/>
  <c r="P4550" i="27"/>
  <c r="Q4550" i="27"/>
  <c r="R4550" i="27"/>
  <c r="S4550" i="27"/>
  <c r="H4551" i="27"/>
  <c r="I4551" i="27"/>
  <c r="J4551" i="27"/>
  <c r="K4551" i="27"/>
  <c r="L4551" i="27"/>
  <c r="M4551" i="27"/>
  <c r="N4551" i="27"/>
  <c r="O4551" i="27"/>
  <c r="P4551" i="27"/>
  <c r="Q4551" i="27"/>
  <c r="R4551" i="27"/>
  <c r="S4551" i="27"/>
  <c r="H4552" i="27"/>
  <c r="I4552" i="27"/>
  <c r="J4552" i="27"/>
  <c r="K4552" i="27"/>
  <c r="L4552" i="27"/>
  <c r="M4552" i="27"/>
  <c r="N4552" i="27"/>
  <c r="O4552" i="27"/>
  <c r="P4552" i="27"/>
  <c r="Q4552" i="27"/>
  <c r="R4552" i="27"/>
  <c r="S4552" i="27"/>
  <c r="H4553" i="27"/>
  <c r="I4553" i="27"/>
  <c r="J4553" i="27"/>
  <c r="K4553" i="27"/>
  <c r="L4553" i="27"/>
  <c r="M4553" i="27"/>
  <c r="N4553" i="27"/>
  <c r="O4553" i="27"/>
  <c r="P4553" i="27"/>
  <c r="Q4553" i="27"/>
  <c r="R4553" i="27"/>
  <c r="S4553" i="27"/>
  <c r="H4554" i="27"/>
  <c r="I4554" i="27"/>
  <c r="J4554" i="27"/>
  <c r="K4554" i="27"/>
  <c r="L4554" i="27"/>
  <c r="M4554" i="27"/>
  <c r="N4554" i="27"/>
  <c r="O4554" i="27"/>
  <c r="P4554" i="27"/>
  <c r="Q4554" i="27"/>
  <c r="R4554" i="27"/>
  <c r="S4554" i="27"/>
  <c r="H4555" i="27"/>
  <c r="I4555" i="27"/>
  <c r="J4555" i="27"/>
  <c r="K4555" i="27"/>
  <c r="L4555" i="27"/>
  <c r="M4555" i="27"/>
  <c r="N4555" i="27"/>
  <c r="O4555" i="27"/>
  <c r="P4555" i="27"/>
  <c r="Q4555" i="27"/>
  <c r="R4555" i="27"/>
  <c r="S4555" i="27"/>
  <c r="H4556" i="27"/>
  <c r="I4556" i="27"/>
  <c r="J4556" i="27"/>
  <c r="K4556" i="27"/>
  <c r="L4556" i="27"/>
  <c r="M4556" i="27"/>
  <c r="N4556" i="27"/>
  <c r="O4556" i="27"/>
  <c r="P4556" i="27"/>
  <c r="Q4556" i="27"/>
  <c r="R4556" i="27"/>
  <c r="S4556" i="27"/>
  <c r="H4557" i="27"/>
  <c r="I4557" i="27"/>
  <c r="J4557" i="27"/>
  <c r="K4557" i="27"/>
  <c r="L4557" i="27"/>
  <c r="M4557" i="27"/>
  <c r="N4557" i="27"/>
  <c r="O4557" i="27"/>
  <c r="P4557" i="27"/>
  <c r="Q4557" i="27"/>
  <c r="R4557" i="27"/>
  <c r="S4557" i="27"/>
  <c r="H4558" i="27"/>
  <c r="I4558" i="27"/>
  <c r="J4558" i="27"/>
  <c r="K4558" i="27"/>
  <c r="L4558" i="27"/>
  <c r="M4558" i="27"/>
  <c r="N4558" i="27"/>
  <c r="O4558" i="27"/>
  <c r="P4558" i="27"/>
  <c r="Q4558" i="27"/>
  <c r="R4558" i="27"/>
  <c r="S4558" i="27"/>
  <c r="H4559" i="27"/>
  <c r="I4559" i="27"/>
  <c r="J4559" i="27"/>
  <c r="K4559" i="27"/>
  <c r="L4559" i="27"/>
  <c r="M4559" i="27"/>
  <c r="N4559" i="27"/>
  <c r="O4559" i="27"/>
  <c r="P4559" i="27"/>
  <c r="Q4559" i="27"/>
  <c r="R4559" i="27"/>
  <c r="S4559" i="27"/>
  <c r="H4560" i="27"/>
  <c r="I4560" i="27"/>
  <c r="J4560" i="27"/>
  <c r="K4560" i="27"/>
  <c r="L4560" i="27"/>
  <c r="M4560" i="27"/>
  <c r="N4560" i="27"/>
  <c r="O4560" i="27"/>
  <c r="P4560" i="27"/>
  <c r="Q4560" i="27"/>
  <c r="R4560" i="27"/>
  <c r="S4560" i="27"/>
  <c r="H4561" i="27"/>
  <c r="I4561" i="27"/>
  <c r="J4561" i="27"/>
  <c r="K4561" i="27"/>
  <c r="L4561" i="27"/>
  <c r="M4561" i="27"/>
  <c r="N4561" i="27"/>
  <c r="O4561" i="27"/>
  <c r="P4561" i="27"/>
  <c r="Q4561" i="27"/>
  <c r="R4561" i="27"/>
  <c r="S4561" i="27"/>
  <c r="H4562" i="27"/>
  <c r="I4562" i="27"/>
  <c r="J4562" i="27"/>
  <c r="K4562" i="27"/>
  <c r="L4562" i="27"/>
  <c r="M4562" i="27"/>
  <c r="N4562" i="27"/>
  <c r="O4562" i="27"/>
  <c r="P4562" i="27"/>
  <c r="Q4562" i="27"/>
  <c r="R4562" i="27"/>
  <c r="S4562" i="27"/>
  <c r="H4563" i="27"/>
  <c r="I4563" i="27"/>
  <c r="J4563" i="27"/>
  <c r="K4563" i="27"/>
  <c r="L4563" i="27"/>
  <c r="M4563" i="27"/>
  <c r="N4563" i="27"/>
  <c r="O4563" i="27"/>
  <c r="P4563" i="27"/>
  <c r="Q4563" i="27"/>
  <c r="R4563" i="27"/>
  <c r="S4563" i="27"/>
  <c r="H4564" i="27"/>
  <c r="I4564" i="27"/>
  <c r="J4564" i="27"/>
  <c r="K4564" i="27"/>
  <c r="L4564" i="27"/>
  <c r="M4564" i="27"/>
  <c r="N4564" i="27"/>
  <c r="O4564" i="27"/>
  <c r="P4564" i="27"/>
  <c r="Q4564" i="27"/>
  <c r="R4564" i="27"/>
  <c r="S4564" i="27"/>
  <c r="H4565" i="27"/>
  <c r="I4565" i="27"/>
  <c r="J4565" i="27"/>
  <c r="K4565" i="27"/>
  <c r="L4565" i="27"/>
  <c r="M4565" i="27"/>
  <c r="N4565" i="27"/>
  <c r="O4565" i="27"/>
  <c r="P4565" i="27"/>
  <c r="Q4565" i="27"/>
  <c r="R4565" i="27"/>
  <c r="S4565" i="27"/>
  <c r="H4566" i="27"/>
  <c r="I4566" i="27"/>
  <c r="J4566" i="27"/>
  <c r="K4566" i="27"/>
  <c r="L4566" i="27"/>
  <c r="M4566" i="27"/>
  <c r="N4566" i="27"/>
  <c r="O4566" i="27"/>
  <c r="P4566" i="27"/>
  <c r="Q4566" i="27"/>
  <c r="R4566" i="27"/>
  <c r="S4566" i="27"/>
  <c r="H4567" i="27"/>
  <c r="I4567" i="27"/>
  <c r="J4567" i="27"/>
  <c r="K4567" i="27"/>
  <c r="L4567" i="27"/>
  <c r="M4567" i="27"/>
  <c r="N4567" i="27"/>
  <c r="O4567" i="27"/>
  <c r="P4567" i="27"/>
  <c r="Q4567" i="27"/>
  <c r="R4567" i="27"/>
  <c r="S4567" i="27"/>
  <c r="H4568" i="27"/>
  <c r="I4568" i="27"/>
  <c r="J4568" i="27"/>
  <c r="K4568" i="27"/>
  <c r="L4568" i="27"/>
  <c r="M4568" i="27"/>
  <c r="N4568" i="27"/>
  <c r="O4568" i="27"/>
  <c r="P4568" i="27"/>
  <c r="Q4568" i="27"/>
  <c r="R4568" i="27"/>
  <c r="S4568" i="27"/>
  <c r="H4569" i="27"/>
  <c r="I4569" i="27"/>
  <c r="J4569" i="27"/>
  <c r="K4569" i="27"/>
  <c r="L4569" i="27"/>
  <c r="M4569" i="27"/>
  <c r="N4569" i="27"/>
  <c r="O4569" i="27"/>
  <c r="P4569" i="27"/>
  <c r="Q4569" i="27"/>
  <c r="R4569" i="27"/>
  <c r="S4569" i="27"/>
  <c r="H4570" i="27"/>
  <c r="I4570" i="27"/>
  <c r="J4570" i="27"/>
  <c r="K4570" i="27"/>
  <c r="L4570" i="27"/>
  <c r="M4570" i="27"/>
  <c r="N4570" i="27"/>
  <c r="O4570" i="27"/>
  <c r="P4570" i="27"/>
  <c r="Q4570" i="27"/>
  <c r="R4570" i="27"/>
  <c r="S4570" i="27"/>
  <c r="H4571" i="27"/>
  <c r="I4571" i="27"/>
  <c r="J4571" i="27"/>
  <c r="K4571" i="27"/>
  <c r="L4571" i="27"/>
  <c r="M4571" i="27"/>
  <c r="N4571" i="27"/>
  <c r="O4571" i="27"/>
  <c r="P4571" i="27"/>
  <c r="Q4571" i="27"/>
  <c r="R4571" i="27"/>
  <c r="S4571" i="27"/>
  <c r="H4572" i="27"/>
  <c r="I4572" i="27"/>
  <c r="J4572" i="27"/>
  <c r="K4572" i="27"/>
  <c r="L4572" i="27"/>
  <c r="M4572" i="27"/>
  <c r="N4572" i="27"/>
  <c r="O4572" i="27"/>
  <c r="P4572" i="27"/>
  <c r="Q4572" i="27"/>
  <c r="R4572" i="27"/>
  <c r="S4572" i="27"/>
  <c r="H4573" i="27"/>
  <c r="I4573" i="27"/>
  <c r="J4573" i="27"/>
  <c r="K4573" i="27"/>
  <c r="L4573" i="27"/>
  <c r="M4573" i="27"/>
  <c r="N4573" i="27"/>
  <c r="O4573" i="27"/>
  <c r="P4573" i="27"/>
  <c r="Q4573" i="27"/>
  <c r="R4573" i="27"/>
  <c r="S4573" i="27"/>
  <c r="H4574" i="27"/>
  <c r="I4574" i="27"/>
  <c r="J4574" i="27"/>
  <c r="K4574" i="27"/>
  <c r="L4574" i="27"/>
  <c r="M4574" i="27"/>
  <c r="N4574" i="27"/>
  <c r="O4574" i="27"/>
  <c r="P4574" i="27"/>
  <c r="Q4574" i="27"/>
  <c r="R4574" i="27"/>
  <c r="S4574" i="27"/>
  <c r="H4575" i="27"/>
  <c r="I4575" i="27"/>
  <c r="J4575" i="27"/>
  <c r="K4575" i="27"/>
  <c r="L4575" i="27"/>
  <c r="M4575" i="27"/>
  <c r="N4575" i="27"/>
  <c r="O4575" i="27"/>
  <c r="P4575" i="27"/>
  <c r="Q4575" i="27"/>
  <c r="R4575" i="27"/>
  <c r="S4575" i="27"/>
  <c r="H4576" i="27"/>
  <c r="I4576" i="27"/>
  <c r="J4576" i="27"/>
  <c r="K4576" i="27"/>
  <c r="L4576" i="27"/>
  <c r="M4576" i="27"/>
  <c r="N4576" i="27"/>
  <c r="O4576" i="27"/>
  <c r="P4576" i="27"/>
  <c r="Q4576" i="27"/>
  <c r="R4576" i="27"/>
  <c r="S4576" i="27"/>
  <c r="H4577" i="27"/>
  <c r="I4577" i="27"/>
  <c r="J4577" i="27"/>
  <c r="K4577" i="27"/>
  <c r="L4577" i="27"/>
  <c r="M4577" i="27"/>
  <c r="N4577" i="27"/>
  <c r="O4577" i="27"/>
  <c r="P4577" i="27"/>
  <c r="Q4577" i="27"/>
  <c r="R4577" i="27"/>
  <c r="S4577" i="27"/>
  <c r="H4578" i="27"/>
  <c r="I4578" i="27"/>
  <c r="J4578" i="27"/>
  <c r="K4578" i="27"/>
  <c r="L4578" i="27"/>
  <c r="M4578" i="27"/>
  <c r="N4578" i="27"/>
  <c r="O4578" i="27"/>
  <c r="P4578" i="27"/>
  <c r="Q4578" i="27"/>
  <c r="R4578" i="27"/>
  <c r="S4578" i="27"/>
  <c r="H4579" i="27"/>
  <c r="I4579" i="27"/>
  <c r="J4579" i="27"/>
  <c r="K4579" i="27"/>
  <c r="L4579" i="27"/>
  <c r="M4579" i="27"/>
  <c r="N4579" i="27"/>
  <c r="O4579" i="27"/>
  <c r="P4579" i="27"/>
  <c r="Q4579" i="27"/>
  <c r="R4579" i="27"/>
  <c r="S4579" i="27"/>
  <c r="H4580" i="27"/>
  <c r="I4580" i="27"/>
  <c r="J4580" i="27"/>
  <c r="K4580" i="27"/>
  <c r="L4580" i="27"/>
  <c r="M4580" i="27"/>
  <c r="N4580" i="27"/>
  <c r="O4580" i="27"/>
  <c r="P4580" i="27"/>
  <c r="Q4580" i="27"/>
  <c r="R4580" i="27"/>
  <c r="S4580" i="27"/>
  <c r="H4581" i="27"/>
  <c r="I4581" i="27"/>
  <c r="J4581" i="27"/>
  <c r="K4581" i="27"/>
  <c r="L4581" i="27"/>
  <c r="M4581" i="27"/>
  <c r="N4581" i="27"/>
  <c r="O4581" i="27"/>
  <c r="P4581" i="27"/>
  <c r="Q4581" i="27"/>
  <c r="R4581" i="27"/>
  <c r="S4581" i="27"/>
  <c r="H4582" i="27"/>
  <c r="I4582" i="27"/>
  <c r="J4582" i="27"/>
  <c r="K4582" i="27"/>
  <c r="L4582" i="27"/>
  <c r="M4582" i="27"/>
  <c r="N4582" i="27"/>
  <c r="O4582" i="27"/>
  <c r="P4582" i="27"/>
  <c r="Q4582" i="27"/>
  <c r="R4582" i="27"/>
  <c r="S4582" i="27"/>
  <c r="H4583" i="27"/>
  <c r="I4583" i="27"/>
  <c r="J4583" i="27"/>
  <c r="K4583" i="27"/>
  <c r="L4583" i="27"/>
  <c r="M4583" i="27"/>
  <c r="N4583" i="27"/>
  <c r="O4583" i="27"/>
  <c r="P4583" i="27"/>
  <c r="Q4583" i="27"/>
  <c r="R4583" i="27"/>
  <c r="S4583" i="27"/>
  <c r="H4584" i="27"/>
  <c r="I4584" i="27"/>
  <c r="J4584" i="27"/>
  <c r="K4584" i="27"/>
  <c r="L4584" i="27"/>
  <c r="M4584" i="27"/>
  <c r="N4584" i="27"/>
  <c r="O4584" i="27"/>
  <c r="P4584" i="27"/>
  <c r="Q4584" i="27"/>
  <c r="R4584" i="27"/>
  <c r="S4584" i="27"/>
  <c r="H4585" i="27"/>
  <c r="I4585" i="27"/>
  <c r="J4585" i="27"/>
  <c r="K4585" i="27"/>
  <c r="L4585" i="27"/>
  <c r="M4585" i="27"/>
  <c r="N4585" i="27"/>
  <c r="O4585" i="27"/>
  <c r="P4585" i="27"/>
  <c r="Q4585" i="27"/>
  <c r="R4585" i="27"/>
  <c r="S4585" i="27"/>
  <c r="H4586" i="27"/>
  <c r="I4586" i="27"/>
  <c r="J4586" i="27"/>
  <c r="K4586" i="27"/>
  <c r="L4586" i="27"/>
  <c r="M4586" i="27"/>
  <c r="N4586" i="27"/>
  <c r="O4586" i="27"/>
  <c r="P4586" i="27"/>
  <c r="Q4586" i="27"/>
  <c r="R4586" i="27"/>
  <c r="S4586" i="27"/>
  <c r="H4587" i="27"/>
  <c r="I4587" i="27"/>
  <c r="J4587" i="27"/>
  <c r="K4587" i="27"/>
  <c r="L4587" i="27"/>
  <c r="M4587" i="27"/>
  <c r="N4587" i="27"/>
  <c r="O4587" i="27"/>
  <c r="P4587" i="27"/>
  <c r="Q4587" i="27"/>
  <c r="R4587" i="27"/>
  <c r="S4587" i="27"/>
  <c r="H4588" i="27"/>
  <c r="I4588" i="27"/>
  <c r="J4588" i="27"/>
  <c r="K4588" i="27"/>
  <c r="L4588" i="27"/>
  <c r="M4588" i="27"/>
  <c r="N4588" i="27"/>
  <c r="O4588" i="27"/>
  <c r="P4588" i="27"/>
  <c r="Q4588" i="27"/>
  <c r="R4588" i="27"/>
  <c r="S4588" i="27"/>
  <c r="H4589" i="27"/>
  <c r="I4589" i="27"/>
  <c r="J4589" i="27"/>
  <c r="K4589" i="27"/>
  <c r="L4589" i="27"/>
  <c r="M4589" i="27"/>
  <c r="N4589" i="27"/>
  <c r="O4589" i="27"/>
  <c r="P4589" i="27"/>
  <c r="Q4589" i="27"/>
  <c r="R4589" i="27"/>
  <c r="S4589" i="27"/>
  <c r="H4590" i="27"/>
  <c r="I4590" i="27"/>
  <c r="J4590" i="27"/>
  <c r="K4590" i="27"/>
  <c r="L4590" i="27"/>
  <c r="M4590" i="27"/>
  <c r="N4590" i="27"/>
  <c r="O4590" i="27"/>
  <c r="P4590" i="27"/>
  <c r="Q4590" i="27"/>
  <c r="R4590" i="27"/>
  <c r="S4590" i="27"/>
  <c r="H4591" i="27"/>
  <c r="I4591" i="27"/>
  <c r="J4591" i="27"/>
  <c r="K4591" i="27"/>
  <c r="L4591" i="27"/>
  <c r="M4591" i="27"/>
  <c r="N4591" i="27"/>
  <c r="O4591" i="27"/>
  <c r="P4591" i="27"/>
  <c r="Q4591" i="27"/>
  <c r="R4591" i="27"/>
  <c r="S4591" i="27"/>
  <c r="H4592" i="27"/>
  <c r="I4592" i="27"/>
  <c r="J4592" i="27"/>
  <c r="K4592" i="27"/>
  <c r="L4592" i="27"/>
  <c r="M4592" i="27"/>
  <c r="N4592" i="27"/>
  <c r="O4592" i="27"/>
  <c r="P4592" i="27"/>
  <c r="Q4592" i="27"/>
  <c r="R4592" i="27"/>
  <c r="S4592" i="27"/>
  <c r="H4593" i="27"/>
  <c r="I4593" i="27"/>
  <c r="J4593" i="27"/>
  <c r="K4593" i="27"/>
  <c r="L4593" i="27"/>
  <c r="M4593" i="27"/>
  <c r="N4593" i="27"/>
  <c r="O4593" i="27"/>
  <c r="P4593" i="27"/>
  <c r="Q4593" i="27"/>
  <c r="R4593" i="27"/>
  <c r="S4593" i="27"/>
  <c r="H4594" i="27"/>
  <c r="I4594" i="27"/>
  <c r="J4594" i="27"/>
  <c r="K4594" i="27"/>
  <c r="L4594" i="27"/>
  <c r="M4594" i="27"/>
  <c r="N4594" i="27"/>
  <c r="O4594" i="27"/>
  <c r="P4594" i="27"/>
  <c r="Q4594" i="27"/>
  <c r="R4594" i="27"/>
  <c r="S4594" i="27"/>
  <c r="H4595" i="27"/>
  <c r="I4595" i="27"/>
  <c r="J4595" i="27"/>
  <c r="K4595" i="27"/>
  <c r="L4595" i="27"/>
  <c r="M4595" i="27"/>
  <c r="N4595" i="27"/>
  <c r="O4595" i="27"/>
  <c r="P4595" i="27"/>
  <c r="Q4595" i="27"/>
  <c r="R4595" i="27"/>
  <c r="S4595" i="27"/>
  <c r="H4596" i="27"/>
  <c r="I4596" i="27"/>
  <c r="J4596" i="27"/>
  <c r="K4596" i="27"/>
  <c r="L4596" i="27"/>
  <c r="M4596" i="27"/>
  <c r="N4596" i="27"/>
  <c r="O4596" i="27"/>
  <c r="P4596" i="27"/>
  <c r="Q4596" i="27"/>
  <c r="R4596" i="27"/>
  <c r="S4596" i="27"/>
  <c r="H4597" i="27"/>
  <c r="I4597" i="27"/>
  <c r="J4597" i="27"/>
  <c r="K4597" i="27"/>
  <c r="L4597" i="27"/>
  <c r="M4597" i="27"/>
  <c r="N4597" i="27"/>
  <c r="O4597" i="27"/>
  <c r="P4597" i="27"/>
  <c r="Q4597" i="27"/>
  <c r="R4597" i="27"/>
  <c r="S4597" i="27"/>
  <c r="H4598" i="27"/>
  <c r="I4598" i="27"/>
  <c r="J4598" i="27"/>
  <c r="K4598" i="27"/>
  <c r="L4598" i="27"/>
  <c r="M4598" i="27"/>
  <c r="N4598" i="27"/>
  <c r="O4598" i="27"/>
  <c r="P4598" i="27"/>
  <c r="Q4598" i="27"/>
  <c r="R4598" i="27"/>
  <c r="S4598" i="27"/>
  <c r="H4599" i="27"/>
  <c r="I4599" i="27"/>
  <c r="J4599" i="27"/>
  <c r="K4599" i="27"/>
  <c r="L4599" i="27"/>
  <c r="M4599" i="27"/>
  <c r="N4599" i="27"/>
  <c r="O4599" i="27"/>
  <c r="P4599" i="27"/>
  <c r="Q4599" i="27"/>
  <c r="R4599" i="27"/>
  <c r="S4599" i="27"/>
  <c r="H4600" i="27"/>
  <c r="I4600" i="27"/>
  <c r="J4600" i="27"/>
  <c r="K4600" i="27"/>
  <c r="L4600" i="27"/>
  <c r="M4600" i="27"/>
  <c r="N4600" i="27"/>
  <c r="O4600" i="27"/>
  <c r="P4600" i="27"/>
  <c r="Q4600" i="27"/>
  <c r="R4600" i="27"/>
  <c r="S4600" i="27"/>
  <c r="H4601" i="27"/>
  <c r="I4601" i="27"/>
  <c r="J4601" i="27"/>
  <c r="K4601" i="27"/>
  <c r="L4601" i="27"/>
  <c r="M4601" i="27"/>
  <c r="N4601" i="27"/>
  <c r="O4601" i="27"/>
  <c r="P4601" i="27"/>
  <c r="Q4601" i="27"/>
  <c r="R4601" i="27"/>
  <c r="S4601" i="27"/>
  <c r="H4602" i="27"/>
  <c r="I4602" i="27"/>
  <c r="J4602" i="27"/>
  <c r="K4602" i="27"/>
  <c r="L4602" i="27"/>
  <c r="M4602" i="27"/>
  <c r="N4602" i="27"/>
  <c r="O4602" i="27"/>
  <c r="P4602" i="27"/>
  <c r="Q4602" i="27"/>
  <c r="R4602" i="27"/>
  <c r="S4602" i="27"/>
  <c r="H4603" i="27"/>
  <c r="I4603" i="27"/>
  <c r="J4603" i="27"/>
  <c r="K4603" i="27"/>
  <c r="L4603" i="27"/>
  <c r="M4603" i="27"/>
  <c r="N4603" i="27"/>
  <c r="O4603" i="27"/>
  <c r="P4603" i="27"/>
  <c r="Q4603" i="27"/>
  <c r="R4603" i="27"/>
  <c r="S4603" i="27"/>
  <c r="H4604" i="27"/>
  <c r="I4604" i="27"/>
  <c r="J4604" i="27"/>
  <c r="K4604" i="27"/>
  <c r="L4604" i="27"/>
  <c r="M4604" i="27"/>
  <c r="N4604" i="27"/>
  <c r="O4604" i="27"/>
  <c r="P4604" i="27"/>
  <c r="Q4604" i="27"/>
  <c r="R4604" i="27"/>
  <c r="S4604" i="27"/>
  <c r="H4605" i="27"/>
  <c r="I4605" i="27"/>
  <c r="J4605" i="27"/>
  <c r="K4605" i="27"/>
  <c r="L4605" i="27"/>
  <c r="M4605" i="27"/>
  <c r="N4605" i="27"/>
  <c r="O4605" i="27"/>
  <c r="P4605" i="27"/>
  <c r="Q4605" i="27"/>
  <c r="R4605" i="27"/>
  <c r="S4605" i="27"/>
  <c r="H4606" i="27"/>
  <c r="I4606" i="27"/>
  <c r="J4606" i="27"/>
  <c r="K4606" i="27"/>
  <c r="L4606" i="27"/>
  <c r="M4606" i="27"/>
  <c r="N4606" i="27"/>
  <c r="O4606" i="27"/>
  <c r="P4606" i="27"/>
  <c r="Q4606" i="27"/>
  <c r="R4606" i="27"/>
  <c r="S4606" i="27"/>
  <c r="H4607" i="27"/>
  <c r="I4607" i="27"/>
  <c r="J4607" i="27"/>
  <c r="K4607" i="27"/>
  <c r="L4607" i="27"/>
  <c r="M4607" i="27"/>
  <c r="N4607" i="27"/>
  <c r="O4607" i="27"/>
  <c r="P4607" i="27"/>
  <c r="Q4607" i="27"/>
  <c r="R4607" i="27"/>
  <c r="S4607" i="27"/>
  <c r="H4608" i="27"/>
  <c r="I4608" i="27"/>
  <c r="J4608" i="27"/>
  <c r="K4608" i="27"/>
  <c r="L4608" i="27"/>
  <c r="M4608" i="27"/>
  <c r="N4608" i="27"/>
  <c r="O4608" i="27"/>
  <c r="P4608" i="27"/>
  <c r="Q4608" i="27"/>
  <c r="R4608" i="27"/>
  <c r="S4608" i="27"/>
  <c r="H4609" i="27"/>
  <c r="I4609" i="27"/>
  <c r="J4609" i="27"/>
  <c r="K4609" i="27"/>
  <c r="L4609" i="27"/>
  <c r="M4609" i="27"/>
  <c r="N4609" i="27"/>
  <c r="O4609" i="27"/>
  <c r="P4609" i="27"/>
  <c r="Q4609" i="27"/>
  <c r="R4609" i="27"/>
  <c r="S4609" i="27"/>
  <c r="H4610" i="27"/>
  <c r="I4610" i="27"/>
  <c r="J4610" i="27"/>
  <c r="K4610" i="27"/>
  <c r="L4610" i="27"/>
  <c r="M4610" i="27"/>
  <c r="N4610" i="27"/>
  <c r="O4610" i="27"/>
  <c r="P4610" i="27"/>
  <c r="Q4610" i="27"/>
  <c r="R4610" i="27"/>
  <c r="S4610" i="27"/>
  <c r="H4611" i="27"/>
  <c r="I4611" i="27"/>
  <c r="J4611" i="27"/>
  <c r="K4611" i="27"/>
  <c r="L4611" i="27"/>
  <c r="M4611" i="27"/>
  <c r="N4611" i="27"/>
  <c r="O4611" i="27"/>
  <c r="P4611" i="27"/>
  <c r="Q4611" i="27"/>
  <c r="R4611" i="27"/>
  <c r="S4611" i="27"/>
  <c r="H4612" i="27"/>
  <c r="I4612" i="27"/>
  <c r="J4612" i="27"/>
  <c r="K4612" i="27"/>
  <c r="L4612" i="27"/>
  <c r="M4612" i="27"/>
  <c r="N4612" i="27"/>
  <c r="O4612" i="27"/>
  <c r="P4612" i="27"/>
  <c r="Q4612" i="27"/>
  <c r="R4612" i="27"/>
  <c r="S4612" i="27"/>
  <c r="H4613" i="27"/>
  <c r="I4613" i="27"/>
  <c r="J4613" i="27"/>
  <c r="K4613" i="27"/>
  <c r="L4613" i="27"/>
  <c r="M4613" i="27"/>
  <c r="N4613" i="27"/>
  <c r="O4613" i="27"/>
  <c r="P4613" i="27"/>
  <c r="Q4613" i="27"/>
  <c r="R4613" i="27"/>
  <c r="S4613" i="27"/>
  <c r="H4614" i="27"/>
  <c r="I4614" i="27"/>
  <c r="J4614" i="27"/>
  <c r="K4614" i="27"/>
  <c r="L4614" i="27"/>
  <c r="M4614" i="27"/>
  <c r="N4614" i="27"/>
  <c r="O4614" i="27"/>
  <c r="P4614" i="27"/>
  <c r="Q4614" i="27"/>
  <c r="R4614" i="27"/>
  <c r="S4614" i="27"/>
  <c r="H4615" i="27"/>
  <c r="I4615" i="27"/>
  <c r="J4615" i="27"/>
  <c r="K4615" i="27"/>
  <c r="L4615" i="27"/>
  <c r="M4615" i="27"/>
  <c r="N4615" i="27"/>
  <c r="O4615" i="27"/>
  <c r="P4615" i="27"/>
  <c r="Q4615" i="27"/>
  <c r="R4615" i="27"/>
  <c r="S4615" i="27"/>
  <c r="H4616" i="27"/>
  <c r="I4616" i="27"/>
  <c r="J4616" i="27"/>
  <c r="K4616" i="27"/>
  <c r="L4616" i="27"/>
  <c r="M4616" i="27"/>
  <c r="N4616" i="27"/>
  <c r="O4616" i="27"/>
  <c r="P4616" i="27"/>
  <c r="Q4616" i="27"/>
  <c r="R4616" i="27"/>
  <c r="S4616" i="27"/>
  <c r="H4617" i="27"/>
  <c r="I4617" i="27"/>
  <c r="J4617" i="27"/>
  <c r="K4617" i="27"/>
  <c r="L4617" i="27"/>
  <c r="M4617" i="27"/>
  <c r="N4617" i="27"/>
  <c r="O4617" i="27"/>
  <c r="P4617" i="27"/>
  <c r="Q4617" i="27"/>
  <c r="R4617" i="27"/>
  <c r="S4617" i="27"/>
  <c r="H4618" i="27"/>
  <c r="I4618" i="27"/>
  <c r="J4618" i="27"/>
  <c r="K4618" i="27"/>
  <c r="L4618" i="27"/>
  <c r="M4618" i="27"/>
  <c r="N4618" i="27"/>
  <c r="O4618" i="27"/>
  <c r="P4618" i="27"/>
  <c r="Q4618" i="27"/>
  <c r="R4618" i="27"/>
  <c r="S4618" i="27"/>
  <c r="H4619" i="27"/>
  <c r="I4619" i="27"/>
  <c r="J4619" i="27"/>
  <c r="K4619" i="27"/>
  <c r="L4619" i="27"/>
  <c r="M4619" i="27"/>
  <c r="N4619" i="27"/>
  <c r="O4619" i="27"/>
  <c r="P4619" i="27"/>
  <c r="Q4619" i="27"/>
  <c r="R4619" i="27"/>
  <c r="S4619" i="27"/>
  <c r="H4620" i="27"/>
  <c r="I4620" i="27"/>
  <c r="J4620" i="27"/>
  <c r="K4620" i="27"/>
  <c r="L4620" i="27"/>
  <c r="M4620" i="27"/>
  <c r="N4620" i="27"/>
  <c r="O4620" i="27"/>
  <c r="P4620" i="27"/>
  <c r="Q4620" i="27"/>
  <c r="R4620" i="27"/>
  <c r="S4620" i="27"/>
  <c r="H4621" i="27"/>
  <c r="I4621" i="27"/>
  <c r="J4621" i="27"/>
  <c r="K4621" i="27"/>
  <c r="L4621" i="27"/>
  <c r="M4621" i="27"/>
  <c r="N4621" i="27"/>
  <c r="O4621" i="27"/>
  <c r="P4621" i="27"/>
  <c r="Q4621" i="27"/>
  <c r="R4621" i="27"/>
  <c r="S4621" i="27"/>
  <c r="H4622" i="27"/>
  <c r="I4622" i="27"/>
  <c r="J4622" i="27"/>
  <c r="K4622" i="27"/>
  <c r="L4622" i="27"/>
  <c r="M4622" i="27"/>
  <c r="N4622" i="27"/>
  <c r="O4622" i="27"/>
  <c r="P4622" i="27"/>
  <c r="Q4622" i="27"/>
  <c r="R4622" i="27"/>
  <c r="S4622" i="27"/>
  <c r="H4623" i="27"/>
  <c r="I4623" i="27"/>
  <c r="J4623" i="27"/>
  <c r="K4623" i="27"/>
  <c r="L4623" i="27"/>
  <c r="M4623" i="27"/>
  <c r="N4623" i="27"/>
  <c r="O4623" i="27"/>
  <c r="P4623" i="27"/>
  <c r="Q4623" i="27"/>
  <c r="R4623" i="27"/>
  <c r="S4623" i="27"/>
  <c r="H4624" i="27"/>
  <c r="I4624" i="27"/>
  <c r="J4624" i="27"/>
  <c r="K4624" i="27"/>
  <c r="L4624" i="27"/>
  <c r="M4624" i="27"/>
  <c r="N4624" i="27"/>
  <c r="O4624" i="27"/>
  <c r="P4624" i="27"/>
  <c r="Q4624" i="27"/>
  <c r="R4624" i="27"/>
  <c r="S4624" i="27"/>
  <c r="H4625" i="27"/>
  <c r="I4625" i="27"/>
  <c r="J4625" i="27"/>
  <c r="K4625" i="27"/>
  <c r="L4625" i="27"/>
  <c r="M4625" i="27"/>
  <c r="N4625" i="27"/>
  <c r="O4625" i="27"/>
  <c r="P4625" i="27"/>
  <c r="Q4625" i="27"/>
  <c r="R4625" i="27"/>
  <c r="S4625" i="27"/>
  <c r="H4626" i="27"/>
  <c r="I4626" i="27"/>
  <c r="J4626" i="27"/>
  <c r="K4626" i="27"/>
  <c r="L4626" i="27"/>
  <c r="M4626" i="27"/>
  <c r="N4626" i="27"/>
  <c r="O4626" i="27"/>
  <c r="P4626" i="27"/>
  <c r="Q4626" i="27"/>
  <c r="R4626" i="27"/>
  <c r="S4626" i="27"/>
  <c r="H4627" i="27"/>
  <c r="I4627" i="27"/>
  <c r="J4627" i="27"/>
  <c r="K4627" i="27"/>
  <c r="L4627" i="27"/>
  <c r="M4627" i="27"/>
  <c r="N4627" i="27"/>
  <c r="O4627" i="27"/>
  <c r="P4627" i="27"/>
  <c r="Q4627" i="27"/>
  <c r="R4627" i="27"/>
  <c r="S4627" i="27"/>
  <c r="H4628" i="27"/>
  <c r="I4628" i="27"/>
  <c r="J4628" i="27"/>
  <c r="K4628" i="27"/>
  <c r="L4628" i="27"/>
  <c r="M4628" i="27"/>
  <c r="N4628" i="27"/>
  <c r="O4628" i="27"/>
  <c r="P4628" i="27"/>
  <c r="Q4628" i="27"/>
  <c r="R4628" i="27"/>
  <c r="S4628" i="27"/>
  <c r="H4629" i="27"/>
  <c r="I4629" i="27"/>
  <c r="J4629" i="27"/>
  <c r="K4629" i="27"/>
  <c r="L4629" i="27"/>
  <c r="M4629" i="27"/>
  <c r="N4629" i="27"/>
  <c r="O4629" i="27"/>
  <c r="P4629" i="27"/>
  <c r="Q4629" i="27"/>
  <c r="R4629" i="27"/>
  <c r="S4629" i="27"/>
  <c r="H4630" i="27"/>
  <c r="I4630" i="27"/>
  <c r="J4630" i="27"/>
  <c r="K4630" i="27"/>
  <c r="L4630" i="27"/>
  <c r="M4630" i="27"/>
  <c r="N4630" i="27"/>
  <c r="O4630" i="27"/>
  <c r="P4630" i="27"/>
  <c r="Q4630" i="27"/>
  <c r="R4630" i="27"/>
  <c r="S4630" i="27"/>
  <c r="H4631" i="27"/>
  <c r="I4631" i="27"/>
  <c r="J4631" i="27"/>
  <c r="K4631" i="27"/>
  <c r="L4631" i="27"/>
  <c r="M4631" i="27"/>
  <c r="N4631" i="27"/>
  <c r="O4631" i="27"/>
  <c r="P4631" i="27"/>
  <c r="Q4631" i="27"/>
  <c r="R4631" i="27"/>
  <c r="S4631" i="27"/>
  <c r="H4632" i="27"/>
  <c r="I4632" i="27"/>
  <c r="J4632" i="27"/>
  <c r="K4632" i="27"/>
  <c r="L4632" i="27"/>
  <c r="M4632" i="27"/>
  <c r="N4632" i="27"/>
  <c r="O4632" i="27"/>
  <c r="P4632" i="27"/>
  <c r="Q4632" i="27"/>
  <c r="R4632" i="27"/>
  <c r="S4632" i="27"/>
  <c r="H4633" i="27"/>
  <c r="I4633" i="27"/>
  <c r="J4633" i="27"/>
  <c r="K4633" i="27"/>
  <c r="L4633" i="27"/>
  <c r="M4633" i="27"/>
  <c r="N4633" i="27"/>
  <c r="O4633" i="27"/>
  <c r="P4633" i="27"/>
  <c r="Q4633" i="27"/>
  <c r="R4633" i="27"/>
  <c r="S4633" i="27"/>
  <c r="H4634" i="27"/>
  <c r="I4634" i="27"/>
  <c r="J4634" i="27"/>
  <c r="K4634" i="27"/>
  <c r="L4634" i="27"/>
  <c r="M4634" i="27"/>
  <c r="N4634" i="27"/>
  <c r="O4634" i="27"/>
  <c r="P4634" i="27"/>
  <c r="Q4634" i="27"/>
  <c r="R4634" i="27"/>
  <c r="S4634" i="27"/>
  <c r="H4635" i="27"/>
  <c r="I4635" i="27"/>
  <c r="J4635" i="27"/>
  <c r="K4635" i="27"/>
  <c r="L4635" i="27"/>
  <c r="M4635" i="27"/>
  <c r="N4635" i="27"/>
  <c r="O4635" i="27"/>
  <c r="P4635" i="27"/>
  <c r="Q4635" i="27"/>
  <c r="R4635" i="27"/>
  <c r="S4635" i="27"/>
  <c r="H4636" i="27"/>
  <c r="I4636" i="27"/>
  <c r="J4636" i="27"/>
  <c r="K4636" i="27"/>
  <c r="L4636" i="27"/>
  <c r="M4636" i="27"/>
  <c r="N4636" i="27"/>
  <c r="O4636" i="27"/>
  <c r="P4636" i="27"/>
  <c r="Q4636" i="27"/>
  <c r="R4636" i="27"/>
  <c r="S4636" i="27"/>
  <c r="H4637" i="27"/>
  <c r="I4637" i="27"/>
  <c r="J4637" i="27"/>
  <c r="K4637" i="27"/>
  <c r="L4637" i="27"/>
  <c r="M4637" i="27"/>
  <c r="N4637" i="27"/>
  <c r="O4637" i="27"/>
  <c r="P4637" i="27"/>
  <c r="Q4637" i="27"/>
  <c r="R4637" i="27"/>
  <c r="S4637" i="27"/>
  <c r="H4638" i="27"/>
  <c r="I4638" i="27"/>
  <c r="J4638" i="27"/>
  <c r="K4638" i="27"/>
  <c r="L4638" i="27"/>
  <c r="M4638" i="27"/>
  <c r="N4638" i="27"/>
  <c r="O4638" i="27"/>
  <c r="P4638" i="27"/>
  <c r="Q4638" i="27"/>
  <c r="R4638" i="27"/>
  <c r="S4638" i="27"/>
  <c r="H4639" i="27"/>
  <c r="I4639" i="27"/>
  <c r="J4639" i="27"/>
  <c r="K4639" i="27"/>
  <c r="L4639" i="27"/>
  <c r="M4639" i="27"/>
  <c r="N4639" i="27"/>
  <c r="O4639" i="27"/>
  <c r="P4639" i="27"/>
  <c r="Q4639" i="27"/>
  <c r="R4639" i="27"/>
  <c r="S4639" i="27"/>
  <c r="H4640" i="27"/>
  <c r="I4640" i="27"/>
  <c r="J4640" i="27"/>
  <c r="K4640" i="27"/>
  <c r="L4640" i="27"/>
  <c r="M4640" i="27"/>
  <c r="N4640" i="27"/>
  <c r="O4640" i="27"/>
  <c r="P4640" i="27"/>
  <c r="Q4640" i="27"/>
  <c r="R4640" i="27"/>
  <c r="S4640" i="27"/>
  <c r="H4641" i="27"/>
  <c r="I4641" i="27"/>
  <c r="J4641" i="27"/>
  <c r="K4641" i="27"/>
  <c r="L4641" i="27"/>
  <c r="M4641" i="27"/>
  <c r="N4641" i="27"/>
  <c r="O4641" i="27"/>
  <c r="P4641" i="27"/>
  <c r="Q4641" i="27"/>
  <c r="R4641" i="27"/>
  <c r="S4641" i="27"/>
  <c r="H4642" i="27"/>
  <c r="I4642" i="27"/>
  <c r="J4642" i="27"/>
  <c r="K4642" i="27"/>
  <c r="L4642" i="27"/>
  <c r="M4642" i="27"/>
  <c r="N4642" i="27"/>
  <c r="O4642" i="27"/>
  <c r="P4642" i="27"/>
  <c r="Q4642" i="27"/>
  <c r="R4642" i="27"/>
  <c r="S4642" i="27"/>
  <c r="H4643" i="27"/>
  <c r="I4643" i="27"/>
  <c r="J4643" i="27"/>
  <c r="K4643" i="27"/>
  <c r="L4643" i="27"/>
  <c r="M4643" i="27"/>
  <c r="N4643" i="27"/>
  <c r="O4643" i="27"/>
  <c r="P4643" i="27"/>
  <c r="Q4643" i="27"/>
  <c r="R4643" i="27"/>
  <c r="S4643" i="27"/>
  <c r="H4644" i="27"/>
  <c r="I4644" i="27"/>
  <c r="J4644" i="27"/>
  <c r="K4644" i="27"/>
  <c r="L4644" i="27"/>
  <c r="M4644" i="27"/>
  <c r="N4644" i="27"/>
  <c r="O4644" i="27"/>
  <c r="P4644" i="27"/>
  <c r="Q4644" i="27"/>
  <c r="R4644" i="27"/>
  <c r="S4644" i="27"/>
  <c r="H4645" i="27"/>
  <c r="I4645" i="27"/>
  <c r="J4645" i="27"/>
  <c r="K4645" i="27"/>
  <c r="L4645" i="27"/>
  <c r="M4645" i="27"/>
  <c r="N4645" i="27"/>
  <c r="O4645" i="27"/>
  <c r="P4645" i="27"/>
  <c r="Q4645" i="27"/>
  <c r="R4645" i="27"/>
  <c r="S4645" i="27"/>
  <c r="H4646" i="27"/>
  <c r="I4646" i="27"/>
  <c r="J4646" i="27"/>
  <c r="K4646" i="27"/>
  <c r="L4646" i="27"/>
  <c r="M4646" i="27"/>
  <c r="N4646" i="27"/>
  <c r="O4646" i="27"/>
  <c r="P4646" i="27"/>
  <c r="Q4646" i="27"/>
  <c r="R4646" i="27"/>
  <c r="S4646" i="27"/>
  <c r="H4647" i="27"/>
  <c r="I4647" i="27"/>
  <c r="J4647" i="27"/>
  <c r="K4647" i="27"/>
  <c r="L4647" i="27"/>
  <c r="M4647" i="27"/>
  <c r="N4647" i="27"/>
  <c r="O4647" i="27"/>
  <c r="P4647" i="27"/>
  <c r="Q4647" i="27"/>
  <c r="R4647" i="27"/>
  <c r="S4647" i="27"/>
  <c r="H4648" i="27"/>
  <c r="I4648" i="27"/>
  <c r="J4648" i="27"/>
  <c r="K4648" i="27"/>
  <c r="L4648" i="27"/>
  <c r="M4648" i="27"/>
  <c r="N4648" i="27"/>
  <c r="O4648" i="27"/>
  <c r="P4648" i="27"/>
  <c r="Q4648" i="27"/>
  <c r="R4648" i="27"/>
  <c r="S4648" i="27"/>
  <c r="H4649" i="27"/>
  <c r="I4649" i="27"/>
  <c r="J4649" i="27"/>
  <c r="K4649" i="27"/>
  <c r="L4649" i="27"/>
  <c r="M4649" i="27"/>
  <c r="N4649" i="27"/>
  <c r="O4649" i="27"/>
  <c r="P4649" i="27"/>
  <c r="Q4649" i="27"/>
  <c r="R4649" i="27"/>
  <c r="S4649" i="27"/>
  <c r="H4650" i="27"/>
  <c r="I4650" i="27"/>
  <c r="J4650" i="27"/>
  <c r="K4650" i="27"/>
  <c r="L4650" i="27"/>
  <c r="M4650" i="27"/>
  <c r="N4650" i="27"/>
  <c r="O4650" i="27"/>
  <c r="P4650" i="27"/>
  <c r="Q4650" i="27"/>
  <c r="R4650" i="27"/>
  <c r="S4650" i="27"/>
  <c r="H4651" i="27"/>
  <c r="I4651" i="27"/>
  <c r="J4651" i="27"/>
  <c r="K4651" i="27"/>
  <c r="L4651" i="27"/>
  <c r="M4651" i="27"/>
  <c r="N4651" i="27"/>
  <c r="O4651" i="27"/>
  <c r="P4651" i="27"/>
  <c r="Q4651" i="27"/>
  <c r="R4651" i="27"/>
  <c r="S4651" i="27"/>
  <c r="H4652" i="27"/>
  <c r="I4652" i="27"/>
  <c r="J4652" i="27"/>
  <c r="K4652" i="27"/>
  <c r="L4652" i="27"/>
  <c r="M4652" i="27"/>
  <c r="N4652" i="27"/>
  <c r="O4652" i="27"/>
  <c r="P4652" i="27"/>
  <c r="Q4652" i="27"/>
  <c r="R4652" i="27"/>
  <c r="S4652" i="27"/>
  <c r="H4653" i="27"/>
  <c r="I4653" i="27"/>
  <c r="J4653" i="27"/>
  <c r="K4653" i="27"/>
  <c r="L4653" i="27"/>
  <c r="M4653" i="27"/>
  <c r="N4653" i="27"/>
  <c r="O4653" i="27"/>
  <c r="P4653" i="27"/>
  <c r="Q4653" i="27"/>
  <c r="R4653" i="27"/>
  <c r="S4653" i="27"/>
  <c r="H4654" i="27"/>
  <c r="I4654" i="27"/>
  <c r="J4654" i="27"/>
  <c r="K4654" i="27"/>
  <c r="L4654" i="27"/>
  <c r="M4654" i="27"/>
  <c r="N4654" i="27"/>
  <c r="O4654" i="27"/>
  <c r="P4654" i="27"/>
  <c r="Q4654" i="27"/>
  <c r="R4654" i="27"/>
  <c r="S4654" i="27"/>
  <c r="H4655" i="27"/>
  <c r="I4655" i="27"/>
  <c r="J4655" i="27"/>
  <c r="K4655" i="27"/>
  <c r="L4655" i="27"/>
  <c r="M4655" i="27"/>
  <c r="N4655" i="27"/>
  <c r="O4655" i="27"/>
  <c r="P4655" i="27"/>
  <c r="Q4655" i="27"/>
  <c r="R4655" i="27"/>
  <c r="S4655" i="27"/>
  <c r="H4656" i="27"/>
  <c r="I4656" i="27"/>
  <c r="J4656" i="27"/>
  <c r="K4656" i="27"/>
  <c r="L4656" i="27"/>
  <c r="M4656" i="27"/>
  <c r="N4656" i="27"/>
  <c r="O4656" i="27"/>
  <c r="P4656" i="27"/>
  <c r="Q4656" i="27"/>
  <c r="R4656" i="27"/>
  <c r="S4656" i="27"/>
  <c r="H4657" i="27"/>
  <c r="I4657" i="27"/>
  <c r="J4657" i="27"/>
  <c r="K4657" i="27"/>
  <c r="L4657" i="27"/>
  <c r="M4657" i="27"/>
  <c r="N4657" i="27"/>
  <c r="O4657" i="27"/>
  <c r="P4657" i="27"/>
  <c r="Q4657" i="27"/>
  <c r="R4657" i="27"/>
  <c r="S4657" i="27"/>
  <c r="H4658" i="27"/>
  <c r="I4658" i="27"/>
  <c r="J4658" i="27"/>
  <c r="K4658" i="27"/>
  <c r="L4658" i="27"/>
  <c r="M4658" i="27"/>
  <c r="N4658" i="27"/>
  <c r="O4658" i="27"/>
  <c r="P4658" i="27"/>
  <c r="Q4658" i="27"/>
  <c r="R4658" i="27"/>
  <c r="S4658" i="27"/>
  <c r="H4659" i="27"/>
  <c r="I4659" i="27"/>
  <c r="J4659" i="27"/>
  <c r="K4659" i="27"/>
  <c r="L4659" i="27"/>
  <c r="M4659" i="27"/>
  <c r="N4659" i="27"/>
  <c r="O4659" i="27"/>
  <c r="P4659" i="27"/>
  <c r="Q4659" i="27"/>
  <c r="R4659" i="27"/>
  <c r="S4659" i="27"/>
  <c r="H4660" i="27"/>
  <c r="I4660" i="27"/>
  <c r="J4660" i="27"/>
  <c r="K4660" i="27"/>
  <c r="L4660" i="27"/>
  <c r="M4660" i="27"/>
  <c r="N4660" i="27"/>
  <c r="O4660" i="27"/>
  <c r="P4660" i="27"/>
  <c r="Q4660" i="27"/>
  <c r="R4660" i="27"/>
  <c r="S4660" i="27"/>
  <c r="H4661" i="27"/>
  <c r="I4661" i="27"/>
  <c r="J4661" i="27"/>
  <c r="K4661" i="27"/>
  <c r="L4661" i="27"/>
  <c r="M4661" i="27"/>
  <c r="N4661" i="27"/>
  <c r="O4661" i="27"/>
  <c r="P4661" i="27"/>
  <c r="Q4661" i="27"/>
  <c r="R4661" i="27"/>
  <c r="S4661" i="27"/>
  <c r="H4662" i="27"/>
  <c r="I4662" i="27"/>
  <c r="J4662" i="27"/>
  <c r="K4662" i="27"/>
  <c r="L4662" i="27"/>
  <c r="M4662" i="27"/>
  <c r="N4662" i="27"/>
  <c r="O4662" i="27"/>
  <c r="P4662" i="27"/>
  <c r="Q4662" i="27"/>
  <c r="R4662" i="27"/>
  <c r="S4662" i="27"/>
  <c r="H4663" i="27"/>
  <c r="I4663" i="27"/>
  <c r="J4663" i="27"/>
  <c r="K4663" i="27"/>
  <c r="L4663" i="27"/>
  <c r="M4663" i="27"/>
  <c r="N4663" i="27"/>
  <c r="O4663" i="27"/>
  <c r="P4663" i="27"/>
  <c r="Q4663" i="27"/>
  <c r="R4663" i="27"/>
  <c r="S4663" i="27"/>
  <c r="H4664" i="27"/>
  <c r="I4664" i="27"/>
  <c r="J4664" i="27"/>
  <c r="K4664" i="27"/>
  <c r="L4664" i="27"/>
  <c r="M4664" i="27"/>
  <c r="N4664" i="27"/>
  <c r="O4664" i="27"/>
  <c r="P4664" i="27"/>
  <c r="Q4664" i="27"/>
  <c r="R4664" i="27"/>
  <c r="S4664" i="27"/>
  <c r="H4665" i="27"/>
  <c r="I4665" i="27"/>
  <c r="J4665" i="27"/>
  <c r="K4665" i="27"/>
  <c r="L4665" i="27"/>
  <c r="M4665" i="27"/>
  <c r="N4665" i="27"/>
  <c r="O4665" i="27"/>
  <c r="P4665" i="27"/>
  <c r="Q4665" i="27"/>
  <c r="R4665" i="27"/>
  <c r="S4665" i="27"/>
  <c r="H4666" i="27"/>
  <c r="I4666" i="27"/>
  <c r="J4666" i="27"/>
  <c r="K4666" i="27"/>
  <c r="L4666" i="27"/>
  <c r="M4666" i="27"/>
  <c r="N4666" i="27"/>
  <c r="O4666" i="27"/>
  <c r="P4666" i="27"/>
  <c r="Q4666" i="27"/>
  <c r="R4666" i="27"/>
  <c r="S4666" i="27"/>
  <c r="H4667" i="27"/>
  <c r="I4667" i="27"/>
  <c r="J4667" i="27"/>
  <c r="K4667" i="27"/>
  <c r="L4667" i="27"/>
  <c r="M4667" i="27"/>
  <c r="N4667" i="27"/>
  <c r="O4667" i="27"/>
  <c r="P4667" i="27"/>
  <c r="Q4667" i="27"/>
  <c r="R4667" i="27"/>
  <c r="S4667" i="27"/>
  <c r="H4668" i="27"/>
  <c r="I4668" i="27"/>
  <c r="J4668" i="27"/>
  <c r="K4668" i="27"/>
  <c r="L4668" i="27"/>
  <c r="M4668" i="27"/>
  <c r="N4668" i="27"/>
  <c r="O4668" i="27"/>
  <c r="P4668" i="27"/>
  <c r="Q4668" i="27"/>
  <c r="R4668" i="27"/>
  <c r="S4668" i="27"/>
  <c r="H4669" i="27"/>
  <c r="I4669" i="27"/>
  <c r="J4669" i="27"/>
  <c r="K4669" i="27"/>
  <c r="L4669" i="27"/>
  <c r="M4669" i="27"/>
  <c r="N4669" i="27"/>
  <c r="O4669" i="27"/>
  <c r="P4669" i="27"/>
  <c r="Q4669" i="27"/>
  <c r="R4669" i="27"/>
  <c r="S4669" i="27"/>
  <c r="H4670" i="27"/>
  <c r="I4670" i="27"/>
  <c r="J4670" i="27"/>
  <c r="K4670" i="27"/>
  <c r="L4670" i="27"/>
  <c r="M4670" i="27"/>
  <c r="N4670" i="27"/>
  <c r="O4670" i="27"/>
  <c r="P4670" i="27"/>
  <c r="Q4670" i="27"/>
  <c r="R4670" i="27"/>
  <c r="S4670" i="27"/>
  <c r="H4671" i="27"/>
  <c r="I4671" i="27"/>
  <c r="J4671" i="27"/>
  <c r="K4671" i="27"/>
  <c r="L4671" i="27"/>
  <c r="M4671" i="27"/>
  <c r="N4671" i="27"/>
  <c r="O4671" i="27"/>
  <c r="P4671" i="27"/>
  <c r="Q4671" i="27"/>
  <c r="R4671" i="27"/>
  <c r="S4671" i="27"/>
  <c r="H4672" i="27"/>
  <c r="I4672" i="27"/>
  <c r="J4672" i="27"/>
  <c r="K4672" i="27"/>
  <c r="L4672" i="27"/>
  <c r="M4672" i="27"/>
  <c r="N4672" i="27"/>
  <c r="O4672" i="27"/>
  <c r="P4672" i="27"/>
  <c r="Q4672" i="27"/>
  <c r="R4672" i="27"/>
  <c r="S4672" i="27"/>
  <c r="H4673" i="27"/>
  <c r="I4673" i="27"/>
  <c r="J4673" i="27"/>
  <c r="K4673" i="27"/>
  <c r="L4673" i="27"/>
  <c r="M4673" i="27"/>
  <c r="N4673" i="27"/>
  <c r="O4673" i="27"/>
  <c r="P4673" i="27"/>
  <c r="Q4673" i="27"/>
  <c r="R4673" i="27"/>
  <c r="S4673" i="27"/>
  <c r="H4674" i="27"/>
  <c r="I4674" i="27"/>
  <c r="J4674" i="27"/>
  <c r="K4674" i="27"/>
  <c r="L4674" i="27"/>
  <c r="M4674" i="27"/>
  <c r="N4674" i="27"/>
  <c r="O4674" i="27"/>
  <c r="P4674" i="27"/>
  <c r="Q4674" i="27"/>
  <c r="R4674" i="27"/>
  <c r="S4674" i="27"/>
  <c r="H4675" i="27"/>
  <c r="I4675" i="27"/>
  <c r="J4675" i="27"/>
  <c r="K4675" i="27"/>
  <c r="L4675" i="27"/>
  <c r="M4675" i="27"/>
  <c r="N4675" i="27"/>
  <c r="O4675" i="27"/>
  <c r="P4675" i="27"/>
  <c r="Q4675" i="27"/>
  <c r="R4675" i="27"/>
  <c r="S4675" i="27"/>
  <c r="H4676" i="27"/>
  <c r="I4676" i="27"/>
  <c r="J4676" i="27"/>
  <c r="K4676" i="27"/>
  <c r="L4676" i="27"/>
  <c r="M4676" i="27"/>
  <c r="N4676" i="27"/>
  <c r="O4676" i="27"/>
  <c r="P4676" i="27"/>
  <c r="Q4676" i="27"/>
  <c r="R4676" i="27"/>
  <c r="S4676" i="27"/>
  <c r="H4677" i="27"/>
  <c r="I4677" i="27"/>
  <c r="J4677" i="27"/>
  <c r="K4677" i="27"/>
  <c r="L4677" i="27"/>
  <c r="M4677" i="27"/>
  <c r="N4677" i="27"/>
  <c r="O4677" i="27"/>
  <c r="P4677" i="27"/>
  <c r="Q4677" i="27"/>
  <c r="R4677" i="27"/>
  <c r="S4677" i="27"/>
  <c r="H4678" i="27"/>
  <c r="I4678" i="27"/>
  <c r="J4678" i="27"/>
  <c r="K4678" i="27"/>
  <c r="L4678" i="27"/>
  <c r="M4678" i="27"/>
  <c r="N4678" i="27"/>
  <c r="O4678" i="27"/>
  <c r="P4678" i="27"/>
  <c r="Q4678" i="27"/>
  <c r="R4678" i="27"/>
  <c r="S4678" i="27"/>
  <c r="H4679" i="27"/>
  <c r="I4679" i="27"/>
  <c r="J4679" i="27"/>
  <c r="K4679" i="27"/>
  <c r="L4679" i="27"/>
  <c r="M4679" i="27"/>
  <c r="N4679" i="27"/>
  <c r="O4679" i="27"/>
  <c r="P4679" i="27"/>
  <c r="Q4679" i="27"/>
  <c r="R4679" i="27"/>
  <c r="S4679" i="27"/>
  <c r="H4680" i="27"/>
  <c r="I4680" i="27"/>
  <c r="J4680" i="27"/>
  <c r="K4680" i="27"/>
  <c r="L4680" i="27"/>
  <c r="M4680" i="27"/>
  <c r="N4680" i="27"/>
  <c r="O4680" i="27"/>
  <c r="P4680" i="27"/>
  <c r="Q4680" i="27"/>
  <c r="R4680" i="27"/>
  <c r="S4680" i="27"/>
  <c r="H4681" i="27"/>
  <c r="I4681" i="27"/>
  <c r="J4681" i="27"/>
  <c r="K4681" i="27"/>
  <c r="L4681" i="27"/>
  <c r="M4681" i="27"/>
  <c r="N4681" i="27"/>
  <c r="O4681" i="27"/>
  <c r="P4681" i="27"/>
  <c r="Q4681" i="27"/>
  <c r="R4681" i="27"/>
  <c r="S4681" i="27"/>
  <c r="H4682" i="27"/>
  <c r="I4682" i="27"/>
  <c r="J4682" i="27"/>
  <c r="K4682" i="27"/>
  <c r="L4682" i="27"/>
  <c r="M4682" i="27"/>
  <c r="N4682" i="27"/>
  <c r="O4682" i="27"/>
  <c r="P4682" i="27"/>
  <c r="Q4682" i="27"/>
  <c r="R4682" i="27"/>
  <c r="S4682" i="27"/>
  <c r="H4683" i="27"/>
  <c r="I4683" i="27"/>
  <c r="J4683" i="27"/>
  <c r="K4683" i="27"/>
  <c r="L4683" i="27"/>
  <c r="M4683" i="27"/>
  <c r="N4683" i="27"/>
  <c r="O4683" i="27"/>
  <c r="P4683" i="27"/>
  <c r="Q4683" i="27"/>
  <c r="R4683" i="27"/>
  <c r="S4683" i="27"/>
  <c r="H4684" i="27"/>
  <c r="I4684" i="27"/>
  <c r="J4684" i="27"/>
  <c r="K4684" i="27"/>
  <c r="L4684" i="27"/>
  <c r="M4684" i="27"/>
  <c r="N4684" i="27"/>
  <c r="O4684" i="27"/>
  <c r="P4684" i="27"/>
  <c r="Q4684" i="27"/>
  <c r="R4684" i="27"/>
  <c r="S4684" i="27"/>
  <c r="H4685" i="27"/>
  <c r="I4685" i="27"/>
  <c r="J4685" i="27"/>
  <c r="K4685" i="27"/>
  <c r="L4685" i="27"/>
  <c r="M4685" i="27"/>
  <c r="N4685" i="27"/>
  <c r="O4685" i="27"/>
  <c r="P4685" i="27"/>
  <c r="Q4685" i="27"/>
  <c r="R4685" i="27"/>
  <c r="S4685" i="27"/>
  <c r="H4686" i="27"/>
  <c r="I4686" i="27"/>
  <c r="J4686" i="27"/>
  <c r="K4686" i="27"/>
  <c r="L4686" i="27"/>
  <c r="M4686" i="27"/>
  <c r="N4686" i="27"/>
  <c r="O4686" i="27"/>
  <c r="P4686" i="27"/>
  <c r="Q4686" i="27"/>
  <c r="R4686" i="27"/>
  <c r="S4686" i="27"/>
  <c r="H4687" i="27"/>
  <c r="I4687" i="27"/>
  <c r="J4687" i="27"/>
  <c r="K4687" i="27"/>
  <c r="L4687" i="27"/>
  <c r="M4687" i="27"/>
  <c r="N4687" i="27"/>
  <c r="O4687" i="27"/>
  <c r="P4687" i="27"/>
  <c r="Q4687" i="27"/>
  <c r="R4687" i="27"/>
  <c r="S4687" i="27"/>
  <c r="H4688" i="27"/>
  <c r="I4688" i="27"/>
  <c r="J4688" i="27"/>
  <c r="K4688" i="27"/>
  <c r="L4688" i="27"/>
  <c r="M4688" i="27"/>
  <c r="N4688" i="27"/>
  <c r="O4688" i="27"/>
  <c r="P4688" i="27"/>
  <c r="Q4688" i="27"/>
  <c r="R4688" i="27"/>
  <c r="S4688" i="27"/>
  <c r="H4689" i="27"/>
  <c r="I4689" i="27"/>
  <c r="J4689" i="27"/>
  <c r="K4689" i="27"/>
  <c r="L4689" i="27"/>
  <c r="M4689" i="27"/>
  <c r="N4689" i="27"/>
  <c r="O4689" i="27"/>
  <c r="P4689" i="27"/>
  <c r="Q4689" i="27"/>
  <c r="R4689" i="27"/>
  <c r="S4689" i="27"/>
  <c r="H4690" i="27"/>
  <c r="I4690" i="27"/>
  <c r="J4690" i="27"/>
  <c r="K4690" i="27"/>
  <c r="L4690" i="27"/>
  <c r="M4690" i="27"/>
  <c r="N4690" i="27"/>
  <c r="O4690" i="27"/>
  <c r="P4690" i="27"/>
  <c r="Q4690" i="27"/>
  <c r="R4690" i="27"/>
  <c r="S4690" i="27"/>
  <c r="H4691" i="27"/>
  <c r="I4691" i="27"/>
  <c r="J4691" i="27"/>
  <c r="K4691" i="27"/>
  <c r="L4691" i="27"/>
  <c r="M4691" i="27"/>
  <c r="N4691" i="27"/>
  <c r="O4691" i="27"/>
  <c r="P4691" i="27"/>
  <c r="Q4691" i="27"/>
  <c r="R4691" i="27"/>
  <c r="S4691" i="27"/>
  <c r="H4692" i="27"/>
  <c r="I4692" i="27"/>
  <c r="J4692" i="27"/>
  <c r="K4692" i="27"/>
  <c r="L4692" i="27"/>
  <c r="M4692" i="27"/>
  <c r="N4692" i="27"/>
  <c r="O4692" i="27"/>
  <c r="P4692" i="27"/>
  <c r="Q4692" i="27"/>
  <c r="R4692" i="27"/>
  <c r="S4692" i="27"/>
  <c r="H4693" i="27"/>
  <c r="I4693" i="27"/>
  <c r="J4693" i="27"/>
  <c r="K4693" i="27"/>
  <c r="L4693" i="27"/>
  <c r="M4693" i="27"/>
  <c r="N4693" i="27"/>
  <c r="O4693" i="27"/>
  <c r="P4693" i="27"/>
  <c r="Q4693" i="27"/>
  <c r="R4693" i="27"/>
  <c r="S4693" i="27"/>
  <c r="H4694" i="27"/>
  <c r="I4694" i="27"/>
  <c r="J4694" i="27"/>
  <c r="K4694" i="27"/>
  <c r="L4694" i="27"/>
  <c r="M4694" i="27"/>
  <c r="N4694" i="27"/>
  <c r="O4694" i="27"/>
  <c r="P4694" i="27"/>
  <c r="Q4694" i="27"/>
  <c r="R4694" i="27"/>
  <c r="S4694" i="27"/>
  <c r="H4695" i="27"/>
  <c r="I4695" i="27"/>
  <c r="J4695" i="27"/>
  <c r="K4695" i="27"/>
  <c r="L4695" i="27"/>
  <c r="M4695" i="27"/>
  <c r="N4695" i="27"/>
  <c r="O4695" i="27"/>
  <c r="P4695" i="27"/>
  <c r="Q4695" i="27"/>
  <c r="R4695" i="27"/>
  <c r="S4695" i="27"/>
  <c r="H4696" i="27"/>
  <c r="I4696" i="27"/>
  <c r="J4696" i="27"/>
  <c r="K4696" i="27"/>
  <c r="L4696" i="27"/>
  <c r="M4696" i="27"/>
  <c r="N4696" i="27"/>
  <c r="O4696" i="27"/>
  <c r="P4696" i="27"/>
  <c r="Q4696" i="27"/>
  <c r="R4696" i="27"/>
  <c r="S4696" i="27"/>
  <c r="H4697" i="27"/>
  <c r="I4697" i="27"/>
  <c r="J4697" i="27"/>
  <c r="K4697" i="27"/>
  <c r="L4697" i="27"/>
  <c r="M4697" i="27"/>
  <c r="N4697" i="27"/>
  <c r="O4697" i="27"/>
  <c r="P4697" i="27"/>
  <c r="Q4697" i="27"/>
  <c r="R4697" i="27"/>
  <c r="S4697" i="27"/>
  <c r="H4698" i="27"/>
  <c r="I4698" i="27"/>
  <c r="J4698" i="27"/>
  <c r="K4698" i="27"/>
  <c r="L4698" i="27"/>
  <c r="M4698" i="27"/>
  <c r="N4698" i="27"/>
  <c r="O4698" i="27"/>
  <c r="P4698" i="27"/>
  <c r="Q4698" i="27"/>
  <c r="R4698" i="27"/>
  <c r="S4698" i="27"/>
  <c r="H4699" i="27"/>
  <c r="I4699" i="27"/>
  <c r="J4699" i="27"/>
  <c r="K4699" i="27"/>
  <c r="L4699" i="27"/>
  <c r="M4699" i="27"/>
  <c r="N4699" i="27"/>
  <c r="O4699" i="27"/>
  <c r="P4699" i="27"/>
  <c r="Q4699" i="27"/>
  <c r="R4699" i="27"/>
  <c r="S4699" i="27"/>
  <c r="H4700" i="27"/>
  <c r="I4700" i="27"/>
  <c r="J4700" i="27"/>
  <c r="K4700" i="27"/>
  <c r="L4700" i="27"/>
  <c r="M4700" i="27"/>
  <c r="N4700" i="27"/>
  <c r="O4700" i="27"/>
  <c r="P4700" i="27"/>
  <c r="Q4700" i="27"/>
  <c r="R4700" i="27"/>
  <c r="S4700" i="27"/>
  <c r="H4701" i="27"/>
  <c r="I4701" i="27"/>
  <c r="J4701" i="27"/>
  <c r="K4701" i="27"/>
  <c r="L4701" i="27"/>
  <c r="M4701" i="27"/>
  <c r="N4701" i="27"/>
  <c r="O4701" i="27"/>
  <c r="P4701" i="27"/>
  <c r="Q4701" i="27"/>
  <c r="R4701" i="27"/>
  <c r="S4701" i="27"/>
  <c r="H4702" i="27"/>
  <c r="I4702" i="27"/>
  <c r="J4702" i="27"/>
  <c r="K4702" i="27"/>
  <c r="L4702" i="27"/>
  <c r="M4702" i="27"/>
  <c r="N4702" i="27"/>
  <c r="O4702" i="27"/>
  <c r="P4702" i="27"/>
  <c r="Q4702" i="27"/>
  <c r="R4702" i="27"/>
  <c r="S4702" i="27"/>
  <c r="H4703" i="27"/>
  <c r="I4703" i="27"/>
  <c r="J4703" i="27"/>
  <c r="K4703" i="27"/>
  <c r="L4703" i="27"/>
  <c r="M4703" i="27"/>
  <c r="N4703" i="27"/>
  <c r="O4703" i="27"/>
  <c r="P4703" i="27"/>
  <c r="Q4703" i="27"/>
  <c r="R4703" i="27"/>
  <c r="S4703" i="27"/>
  <c r="H4704" i="27"/>
  <c r="I4704" i="27"/>
  <c r="J4704" i="27"/>
  <c r="K4704" i="27"/>
  <c r="L4704" i="27"/>
  <c r="M4704" i="27"/>
  <c r="N4704" i="27"/>
  <c r="O4704" i="27"/>
  <c r="P4704" i="27"/>
  <c r="Q4704" i="27"/>
  <c r="R4704" i="27"/>
  <c r="S4704" i="27"/>
  <c r="H4705" i="27"/>
  <c r="I4705" i="27"/>
  <c r="J4705" i="27"/>
  <c r="K4705" i="27"/>
  <c r="L4705" i="27"/>
  <c r="M4705" i="27"/>
  <c r="N4705" i="27"/>
  <c r="O4705" i="27"/>
  <c r="P4705" i="27"/>
  <c r="Q4705" i="27"/>
  <c r="R4705" i="27"/>
  <c r="S4705" i="27"/>
  <c r="H4706" i="27"/>
  <c r="I4706" i="27"/>
  <c r="J4706" i="27"/>
  <c r="K4706" i="27"/>
  <c r="L4706" i="27"/>
  <c r="M4706" i="27"/>
  <c r="N4706" i="27"/>
  <c r="O4706" i="27"/>
  <c r="P4706" i="27"/>
  <c r="Q4706" i="27"/>
  <c r="R4706" i="27"/>
  <c r="S4706" i="27"/>
  <c r="H4707" i="27"/>
  <c r="I4707" i="27"/>
  <c r="J4707" i="27"/>
  <c r="K4707" i="27"/>
  <c r="L4707" i="27"/>
  <c r="M4707" i="27"/>
  <c r="N4707" i="27"/>
  <c r="O4707" i="27"/>
  <c r="P4707" i="27"/>
  <c r="Q4707" i="27"/>
  <c r="R4707" i="27"/>
  <c r="S4707" i="27"/>
  <c r="H4708" i="27"/>
  <c r="I4708" i="27"/>
  <c r="J4708" i="27"/>
  <c r="K4708" i="27"/>
  <c r="L4708" i="27"/>
  <c r="M4708" i="27"/>
  <c r="N4708" i="27"/>
  <c r="O4708" i="27"/>
  <c r="P4708" i="27"/>
  <c r="Q4708" i="27"/>
  <c r="R4708" i="27"/>
  <c r="S4708" i="27"/>
  <c r="H4709" i="27"/>
  <c r="I4709" i="27"/>
  <c r="J4709" i="27"/>
  <c r="K4709" i="27"/>
  <c r="L4709" i="27"/>
  <c r="M4709" i="27"/>
  <c r="N4709" i="27"/>
  <c r="O4709" i="27"/>
  <c r="P4709" i="27"/>
  <c r="Q4709" i="27"/>
  <c r="R4709" i="27"/>
  <c r="S4709" i="27"/>
  <c r="H4710" i="27"/>
  <c r="I4710" i="27"/>
  <c r="J4710" i="27"/>
  <c r="K4710" i="27"/>
  <c r="L4710" i="27"/>
  <c r="M4710" i="27"/>
  <c r="N4710" i="27"/>
  <c r="O4710" i="27"/>
  <c r="P4710" i="27"/>
  <c r="Q4710" i="27"/>
  <c r="R4710" i="27"/>
  <c r="S4710" i="27"/>
  <c r="H4711" i="27"/>
  <c r="I4711" i="27"/>
  <c r="J4711" i="27"/>
  <c r="K4711" i="27"/>
  <c r="L4711" i="27"/>
  <c r="M4711" i="27"/>
  <c r="N4711" i="27"/>
  <c r="O4711" i="27"/>
  <c r="P4711" i="27"/>
  <c r="Q4711" i="27"/>
  <c r="R4711" i="27"/>
  <c r="S4711" i="27"/>
  <c r="H4712" i="27"/>
  <c r="I4712" i="27"/>
  <c r="J4712" i="27"/>
  <c r="K4712" i="27"/>
  <c r="L4712" i="27"/>
  <c r="M4712" i="27"/>
  <c r="N4712" i="27"/>
  <c r="O4712" i="27"/>
  <c r="P4712" i="27"/>
  <c r="Q4712" i="27"/>
  <c r="R4712" i="27"/>
  <c r="S4712" i="27"/>
  <c r="H4713" i="27"/>
  <c r="I4713" i="27"/>
  <c r="J4713" i="27"/>
  <c r="K4713" i="27"/>
  <c r="L4713" i="27"/>
  <c r="M4713" i="27"/>
  <c r="N4713" i="27"/>
  <c r="O4713" i="27"/>
  <c r="P4713" i="27"/>
  <c r="Q4713" i="27"/>
  <c r="R4713" i="27"/>
  <c r="S4713" i="27"/>
  <c r="H4714" i="27"/>
  <c r="I4714" i="27"/>
  <c r="J4714" i="27"/>
  <c r="K4714" i="27"/>
  <c r="L4714" i="27"/>
  <c r="M4714" i="27"/>
  <c r="N4714" i="27"/>
  <c r="O4714" i="27"/>
  <c r="P4714" i="27"/>
  <c r="Q4714" i="27"/>
  <c r="R4714" i="27"/>
  <c r="S4714" i="27"/>
  <c r="H4715" i="27"/>
  <c r="I4715" i="27"/>
  <c r="J4715" i="27"/>
  <c r="K4715" i="27"/>
  <c r="L4715" i="27"/>
  <c r="M4715" i="27"/>
  <c r="N4715" i="27"/>
  <c r="O4715" i="27"/>
  <c r="P4715" i="27"/>
  <c r="Q4715" i="27"/>
  <c r="R4715" i="27"/>
  <c r="S4715" i="27"/>
  <c r="H4716" i="27"/>
  <c r="I4716" i="27"/>
  <c r="J4716" i="27"/>
  <c r="K4716" i="27"/>
  <c r="L4716" i="27"/>
  <c r="M4716" i="27"/>
  <c r="N4716" i="27"/>
  <c r="O4716" i="27"/>
  <c r="P4716" i="27"/>
  <c r="Q4716" i="27"/>
  <c r="R4716" i="27"/>
  <c r="S4716" i="27"/>
  <c r="H4717" i="27"/>
  <c r="I4717" i="27"/>
  <c r="J4717" i="27"/>
  <c r="K4717" i="27"/>
  <c r="L4717" i="27"/>
  <c r="M4717" i="27"/>
  <c r="N4717" i="27"/>
  <c r="O4717" i="27"/>
  <c r="P4717" i="27"/>
  <c r="Q4717" i="27"/>
  <c r="R4717" i="27"/>
  <c r="S4717" i="27"/>
  <c r="H4718" i="27"/>
  <c r="I4718" i="27"/>
  <c r="J4718" i="27"/>
  <c r="K4718" i="27"/>
  <c r="L4718" i="27"/>
  <c r="M4718" i="27"/>
  <c r="N4718" i="27"/>
  <c r="O4718" i="27"/>
  <c r="P4718" i="27"/>
  <c r="Q4718" i="27"/>
  <c r="R4718" i="27"/>
  <c r="S4718" i="27"/>
  <c r="H4719" i="27"/>
  <c r="I4719" i="27"/>
  <c r="J4719" i="27"/>
  <c r="K4719" i="27"/>
  <c r="L4719" i="27"/>
  <c r="M4719" i="27"/>
  <c r="N4719" i="27"/>
  <c r="O4719" i="27"/>
  <c r="P4719" i="27"/>
  <c r="Q4719" i="27"/>
  <c r="R4719" i="27"/>
  <c r="S4719" i="27"/>
  <c r="H4720" i="27"/>
  <c r="I4720" i="27"/>
  <c r="J4720" i="27"/>
  <c r="K4720" i="27"/>
  <c r="L4720" i="27"/>
  <c r="M4720" i="27"/>
  <c r="N4720" i="27"/>
  <c r="O4720" i="27"/>
  <c r="P4720" i="27"/>
  <c r="Q4720" i="27"/>
  <c r="R4720" i="27"/>
  <c r="S4720" i="27"/>
  <c r="H4721" i="27"/>
  <c r="I4721" i="27"/>
  <c r="J4721" i="27"/>
  <c r="K4721" i="27"/>
  <c r="L4721" i="27"/>
  <c r="M4721" i="27"/>
  <c r="N4721" i="27"/>
  <c r="O4721" i="27"/>
  <c r="P4721" i="27"/>
  <c r="Q4721" i="27"/>
  <c r="R4721" i="27"/>
  <c r="S4721" i="27"/>
  <c r="H4722" i="27"/>
  <c r="I4722" i="27"/>
  <c r="J4722" i="27"/>
  <c r="K4722" i="27"/>
  <c r="L4722" i="27"/>
  <c r="M4722" i="27"/>
  <c r="N4722" i="27"/>
  <c r="O4722" i="27"/>
  <c r="P4722" i="27"/>
  <c r="Q4722" i="27"/>
  <c r="R4722" i="27"/>
  <c r="S4722" i="27"/>
  <c r="H4723" i="27"/>
  <c r="I4723" i="27"/>
  <c r="J4723" i="27"/>
  <c r="K4723" i="27"/>
  <c r="L4723" i="27"/>
  <c r="M4723" i="27"/>
  <c r="N4723" i="27"/>
  <c r="O4723" i="27"/>
  <c r="P4723" i="27"/>
  <c r="Q4723" i="27"/>
  <c r="R4723" i="27"/>
  <c r="S4723" i="27"/>
  <c r="H4724" i="27"/>
  <c r="I4724" i="27"/>
  <c r="J4724" i="27"/>
  <c r="K4724" i="27"/>
  <c r="L4724" i="27"/>
  <c r="M4724" i="27"/>
  <c r="N4724" i="27"/>
  <c r="O4724" i="27"/>
  <c r="P4724" i="27"/>
  <c r="Q4724" i="27"/>
  <c r="R4724" i="27"/>
  <c r="S4724" i="27"/>
  <c r="H4725" i="27"/>
  <c r="I4725" i="27"/>
  <c r="J4725" i="27"/>
  <c r="K4725" i="27"/>
  <c r="L4725" i="27"/>
  <c r="M4725" i="27"/>
  <c r="N4725" i="27"/>
  <c r="O4725" i="27"/>
  <c r="P4725" i="27"/>
  <c r="Q4725" i="27"/>
  <c r="R4725" i="27"/>
  <c r="S4725" i="27"/>
  <c r="H4726" i="27"/>
  <c r="I4726" i="27"/>
  <c r="J4726" i="27"/>
  <c r="K4726" i="27"/>
  <c r="L4726" i="27"/>
  <c r="M4726" i="27"/>
  <c r="N4726" i="27"/>
  <c r="O4726" i="27"/>
  <c r="P4726" i="27"/>
  <c r="Q4726" i="27"/>
  <c r="R4726" i="27"/>
  <c r="S4726" i="27"/>
  <c r="H4727" i="27"/>
  <c r="I4727" i="27"/>
  <c r="J4727" i="27"/>
  <c r="K4727" i="27"/>
  <c r="L4727" i="27"/>
  <c r="M4727" i="27"/>
  <c r="N4727" i="27"/>
  <c r="O4727" i="27"/>
  <c r="P4727" i="27"/>
  <c r="Q4727" i="27"/>
  <c r="R4727" i="27"/>
  <c r="S4727" i="27"/>
  <c r="H4728" i="27"/>
  <c r="I4728" i="27"/>
  <c r="J4728" i="27"/>
  <c r="K4728" i="27"/>
  <c r="L4728" i="27"/>
  <c r="M4728" i="27"/>
  <c r="N4728" i="27"/>
  <c r="O4728" i="27"/>
  <c r="P4728" i="27"/>
  <c r="Q4728" i="27"/>
  <c r="R4728" i="27"/>
  <c r="S4728" i="27"/>
  <c r="H4729" i="27"/>
  <c r="I4729" i="27"/>
  <c r="J4729" i="27"/>
  <c r="K4729" i="27"/>
  <c r="L4729" i="27"/>
  <c r="M4729" i="27"/>
  <c r="N4729" i="27"/>
  <c r="O4729" i="27"/>
  <c r="P4729" i="27"/>
  <c r="Q4729" i="27"/>
  <c r="R4729" i="27"/>
  <c r="S4729" i="27"/>
  <c r="H4730" i="27"/>
  <c r="I4730" i="27"/>
  <c r="J4730" i="27"/>
  <c r="K4730" i="27"/>
  <c r="L4730" i="27"/>
  <c r="M4730" i="27"/>
  <c r="N4730" i="27"/>
  <c r="O4730" i="27"/>
  <c r="P4730" i="27"/>
  <c r="Q4730" i="27"/>
  <c r="R4730" i="27"/>
  <c r="S4730" i="27"/>
  <c r="H4731" i="27"/>
  <c r="I4731" i="27"/>
  <c r="J4731" i="27"/>
  <c r="K4731" i="27"/>
  <c r="L4731" i="27"/>
  <c r="M4731" i="27"/>
  <c r="N4731" i="27"/>
  <c r="O4731" i="27"/>
  <c r="P4731" i="27"/>
  <c r="Q4731" i="27"/>
  <c r="R4731" i="27"/>
  <c r="S4731" i="27"/>
  <c r="H4732" i="27"/>
  <c r="I4732" i="27"/>
  <c r="J4732" i="27"/>
  <c r="K4732" i="27"/>
  <c r="L4732" i="27"/>
  <c r="M4732" i="27"/>
  <c r="N4732" i="27"/>
  <c r="O4732" i="27"/>
  <c r="P4732" i="27"/>
  <c r="Q4732" i="27"/>
  <c r="R4732" i="27"/>
  <c r="S4732" i="27"/>
  <c r="H4733" i="27"/>
  <c r="I4733" i="27"/>
  <c r="J4733" i="27"/>
  <c r="K4733" i="27"/>
  <c r="L4733" i="27"/>
  <c r="M4733" i="27"/>
  <c r="N4733" i="27"/>
  <c r="O4733" i="27"/>
  <c r="P4733" i="27"/>
  <c r="Q4733" i="27"/>
  <c r="R4733" i="27"/>
  <c r="S4733" i="27"/>
  <c r="H4734" i="27"/>
  <c r="I4734" i="27"/>
  <c r="J4734" i="27"/>
  <c r="K4734" i="27"/>
  <c r="L4734" i="27"/>
  <c r="M4734" i="27"/>
  <c r="N4734" i="27"/>
  <c r="O4734" i="27"/>
  <c r="P4734" i="27"/>
  <c r="Q4734" i="27"/>
  <c r="R4734" i="27"/>
  <c r="S4734" i="27"/>
  <c r="H4735" i="27"/>
  <c r="I4735" i="27"/>
  <c r="J4735" i="27"/>
  <c r="K4735" i="27"/>
  <c r="L4735" i="27"/>
  <c r="M4735" i="27"/>
  <c r="N4735" i="27"/>
  <c r="O4735" i="27"/>
  <c r="P4735" i="27"/>
  <c r="Q4735" i="27"/>
  <c r="R4735" i="27"/>
  <c r="S4735" i="27"/>
  <c r="H4736" i="27"/>
  <c r="I4736" i="27"/>
  <c r="J4736" i="27"/>
  <c r="K4736" i="27"/>
  <c r="L4736" i="27"/>
  <c r="M4736" i="27"/>
  <c r="N4736" i="27"/>
  <c r="O4736" i="27"/>
  <c r="P4736" i="27"/>
  <c r="Q4736" i="27"/>
  <c r="R4736" i="27"/>
  <c r="S4736" i="27"/>
  <c r="H4737" i="27"/>
  <c r="I4737" i="27"/>
  <c r="J4737" i="27"/>
  <c r="K4737" i="27"/>
  <c r="L4737" i="27"/>
  <c r="M4737" i="27"/>
  <c r="N4737" i="27"/>
  <c r="O4737" i="27"/>
  <c r="P4737" i="27"/>
  <c r="Q4737" i="27"/>
  <c r="R4737" i="27"/>
  <c r="S4737" i="27"/>
  <c r="H4738" i="27"/>
  <c r="I4738" i="27"/>
  <c r="J4738" i="27"/>
  <c r="K4738" i="27"/>
  <c r="L4738" i="27"/>
  <c r="M4738" i="27"/>
  <c r="N4738" i="27"/>
  <c r="O4738" i="27"/>
  <c r="P4738" i="27"/>
  <c r="Q4738" i="27"/>
  <c r="R4738" i="27"/>
  <c r="S4738" i="27"/>
  <c r="H4739" i="27"/>
  <c r="I4739" i="27"/>
  <c r="J4739" i="27"/>
  <c r="K4739" i="27"/>
  <c r="L4739" i="27"/>
  <c r="M4739" i="27"/>
  <c r="N4739" i="27"/>
  <c r="O4739" i="27"/>
  <c r="P4739" i="27"/>
  <c r="Q4739" i="27"/>
  <c r="R4739" i="27"/>
  <c r="S4739" i="27"/>
  <c r="H4740" i="27"/>
  <c r="I4740" i="27"/>
  <c r="J4740" i="27"/>
  <c r="K4740" i="27"/>
  <c r="L4740" i="27"/>
  <c r="M4740" i="27"/>
  <c r="N4740" i="27"/>
  <c r="O4740" i="27"/>
  <c r="P4740" i="27"/>
  <c r="Q4740" i="27"/>
  <c r="R4740" i="27"/>
  <c r="S4740" i="27"/>
  <c r="H4741" i="27"/>
  <c r="I4741" i="27"/>
  <c r="J4741" i="27"/>
  <c r="K4741" i="27"/>
  <c r="L4741" i="27"/>
  <c r="M4741" i="27"/>
  <c r="N4741" i="27"/>
  <c r="O4741" i="27"/>
  <c r="P4741" i="27"/>
  <c r="Q4741" i="27"/>
  <c r="R4741" i="27"/>
  <c r="S4741" i="27"/>
  <c r="H4742" i="27"/>
  <c r="I4742" i="27"/>
  <c r="J4742" i="27"/>
  <c r="K4742" i="27"/>
  <c r="L4742" i="27"/>
  <c r="M4742" i="27"/>
  <c r="N4742" i="27"/>
  <c r="O4742" i="27"/>
  <c r="P4742" i="27"/>
  <c r="Q4742" i="27"/>
  <c r="R4742" i="27"/>
  <c r="S4742" i="27"/>
  <c r="H4743" i="27"/>
  <c r="I4743" i="27"/>
  <c r="J4743" i="27"/>
  <c r="K4743" i="27"/>
  <c r="L4743" i="27"/>
  <c r="M4743" i="27"/>
  <c r="N4743" i="27"/>
  <c r="O4743" i="27"/>
  <c r="P4743" i="27"/>
  <c r="Q4743" i="27"/>
  <c r="R4743" i="27"/>
  <c r="S4743" i="27"/>
  <c r="H4744" i="27"/>
  <c r="I4744" i="27"/>
  <c r="J4744" i="27"/>
  <c r="K4744" i="27"/>
  <c r="L4744" i="27"/>
  <c r="M4744" i="27"/>
  <c r="N4744" i="27"/>
  <c r="O4744" i="27"/>
  <c r="P4744" i="27"/>
  <c r="Q4744" i="27"/>
  <c r="R4744" i="27"/>
  <c r="S4744" i="27"/>
  <c r="H4745" i="27"/>
  <c r="I4745" i="27"/>
  <c r="J4745" i="27"/>
  <c r="K4745" i="27"/>
  <c r="L4745" i="27"/>
  <c r="M4745" i="27"/>
  <c r="N4745" i="27"/>
  <c r="O4745" i="27"/>
  <c r="P4745" i="27"/>
  <c r="Q4745" i="27"/>
  <c r="R4745" i="27"/>
  <c r="S4745" i="27"/>
  <c r="H4746" i="27"/>
  <c r="I4746" i="27"/>
  <c r="J4746" i="27"/>
  <c r="K4746" i="27"/>
  <c r="L4746" i="27"/>
  <c r="M4746" i="27"/>
  <c r="N4746" i="27"/>
  <c r="O4746" i="27"/>
  <c r="P4746" i="27"/>
  <c r="Q4746" i="27"/>
  <c r="R4746" i="27"/>
  <c r="S4746" i="27"/>
  <c r="H4747" i="27"/>
  <c r="I4747" i="27"/>
  <c r="J4747" i="27"/>
  <c r="K4747" i="27"/>
  <c r="L4747" i="27"/>
  <c r="M4747" i="27"/>
  <c r="N4747" i="27"/>
  <c r="O4747" i="27"/>
  <c r="P4747" i="27"/>
  <c r="Q4747" i="27"/>
  <c r="R4747" i="27"/>
  <c r="S4747" i="27"/>
  <c r="H4748" i="27"/>
  <c r="I4748" i="27"/>
  <c r="J4748" i="27"/>
  <c r="K4748" i="27"/>
  <c r="L4748" i="27"/>
  <c r="M4748" i="27"/>
  <c r="N4748" i="27"/>
  <c r="O4748" i="27"/>
  <c r="P4748" i="27"/>
  <c r="Q4748" i="27"/>
  <c r="R4748" i="27"/>
  <c r="S4748" i="27"/>
  <c r="H4749" i="27"/>
  <c r="I4749" i="27"/>
  <c r="J4749" i="27"/>
  <c r="K4749" i="27"/>
  <c r="L4749" i="27"/>
  <c r="M4749" i="27"/>
  <c r="N4749" i="27"/>
  <c r="O4749" i="27"/>
  <c r="P4749" i="27"/>
  <c r="Q4749" i="27"/>
  <c r="R4749" i="27"/>
  <c r="S4749" i="27"/>
  <c r="H4750" i="27"/>
  <c r="I4750" i="27"/>
  <c r="J4750" i="27"/>
  <c r="K4750" i="27"/>
  <c r="L4750" i="27"/>
  <c r="M4750" i="27"/>
  <c r="N4750" i="27"/>
  <c r="O4750" i="27"/>
  <c r="P4750" i="27"/>
  <c r="Q4750" i="27"/>
  <c r="R4750" i="27"/>
  <c r="S4750" i="27"/>
  <c r="H4751" i="27"/>
  <c r="I4751" i="27"/>
  <c r="J4751" i="27"/>
  <c r="K4751" i="27"/>
  <c r="L4751" i="27"/>
  <c r="M4751" i="27"/>
  <c r="N4751" i="27"/>
  <c r="O4751" i="27"/>
  <c r="P4751" i="27"/>
  <c r="Q4751" i="27"/>
  <c r="R4751" i="27"/>
  <c r="S4751" i="27"/>
  <c r="H4752" i="27"/>
  <c r="I4752" i="27"/>
  <c r="J4752" i="27"/>
  <c r="K4752" i="27"/>
  <c r="L4752" i="27"/>
  <c r="M4752" i="27"/>
  <c r="N4752" i="27"/>
  <c r="O4752" i="27"/>
  <c r="P4752" i="27"/>
  <c r="Q4752" i="27"/>
  <c r="R4752" i="27"/>
  <c r="S4752" i="27"/>
  <c r="H4753" i="27"/>
  <c r="I4753" i="27"/>
  <c r="J4753" i="27"/>
  <c r="K4753" i="27"/>
  <c r="L4753" i="27"/>
  <c r="M4753" i="27"/>
  <c r="N4753" i="27"/>
  <c r="O4753" i="27"/>
  <c r="P4753" i="27"/>
  <c r="Q4753" i="27"/>
  <c r="R4753" i="27"/>
  <c r="S4753" i="27"/>
  <c r="H4754" i="27"/>
  <c r="I4754" i="27"/>
  <c r="J4754" i="27"/>
  <c r="K4754" i="27"/>
  <c r="L4754" i="27"/>
  <c r="M4754" i="27"/>
  <c r="N4754" i="27"/>
  <c r="O4754" i="27"/>
  <c r="P4754" i="27"/>
  <c r="Q4754" i="27"/>
  <c r="R4754" i="27"/>
  <c r="S4754" i="27"/>
  <c r="H4755" i="27"/>
  <c r="I4755" i="27"/>
  <c r="J4755" i="27"/>
  <c r="K4755" i="27"/>
  <c r="L4755" i="27"/>
  <c r="M4755" i="27"/>
  <c r="N4755" i="27"/>
  <c r="O4755" i="27"/>
  <c r="P4755" i="27"/>
  <c r="Q4755" i="27"/>
  <c r="R4755" i="27"/>
  <c r="S4755" i="27"/>
  <c r="H4756" i="27"/>
  <c r="I4756" i="27"/>
  <c r="J4756" i="27"/>
  <c r="K4756" i="27"/>
  <c r="L4756" i="27"/>
  <c r="M4756" i="27"/>
  <c r="N4756" i="27"/>
  <c r="O4756" i="27"/>
  <c r="P4756" i="27"/>
  <c r="Q4756" i="27"/>
  <c r="R4756" i="27"/>
  <c r="S4756" i="27"/>
  <c r="H4757" i="27"/>
  <c r="I4757" i="27"/>
  <c r="J4757" i="27"/>
  <c r="K4757" i="27"/>
  <c r="L4757" i="27"/>
  <c r="M4757" i="27"/>
  <c r="N4757" i="27"/>
  <c r="O4757" i="27"/>
  <c r="P4757" i="27"/>
  <c r="Q4757" i="27"/>
  <c r="R4757" i="27"/>
  <c r="S4757" i="27"/>
  <c r="H4758" i="27"/>
  <c r="I4758" i="27"/>
  <c r="J4758" i="27"/>
  <c r="K4758" i="27"/>
  <c r="L4758" i="27"/>
  <c r="M4758" i="27"/>
  <c r="N4758" i="27"/>
  <c r="O4758" i="27"/>
  <c r="P4758" i="27"/>
  <c r="Q4758" i="27"/>
  <c r="R4758" i="27"/>
  <c r="S4758" i="27"/>
  <c r="H4759" i="27"/>
  <c r="I4759" i="27"/>
  <c r="J4759" i="27"/>
  <c r="K4759" i="27"/>
  <c r="L4759" i="27"/>
  <c r="M4759" i="27"/>
  <c r="N4759" i="27"/>
  <c r="O4759" i="27"/>
  <c r="P4759" i="27"/>
  <c r="Q4759" i="27"/>
  <c r="R4759" i="27"/>
  <c r="S4759" i="27"/>
  <c r="H4760" i="27"/>
  <c r="I4760" i="27"/>
  <c r="J4760" i="27"/>
  <c r="K4760" i="27"/>
  <c r="L4760" i="27"/>
  <c r="M4760" i="27"/>
  <c r="N4760" i="27"/>
  <c r="O4760" i="27"/>
  <c r="P4760" i="27"/>
  <c r="Q4760" i="27"/>
  <c r="R4760" i="27"/>
  <c r="S4760" i="27"/>
  <c r="H4761" i="27"/>
  <c r="I4761" i="27"/>
  <c r="J4761" i="27"/>
  <c r="K4761" i="27"/>
  <c r="L4761" i="27"/>
  <c r="M4761" i="27"/>
  <c r="N4761" i="27"/>
  <c r="O4761" i="27"/>
  <c r="P4761" i="27"/>
  <c r="Q4761" i="27"/>
  <c r="R4761" i="27"/>
  <c r="S4761" i="27"/>
  <c r="H4762" i="27"/>
  <c r="I4762" i="27"/>
  <c r="J4762" i="27"/>
  <c r="K4762" i="27"/>
  <c r="L4762" i="27"/>
  <c r="M4762" i="27"/>
  <c r="N4762" i="27"/>
  <c r="O4762" i="27"/>
  <c r="P4762" i="27"/>
  <c r="Q4762" i="27"/>
  <c r="R4762" i="27"/>
  <c r="S4762" i="27"/>
  <c r="H4763" i="27"/>
  <c r="I4763" i="27"/>
  <c r="J4763" i="27"/>
  <c r="K4763" i="27"/>
  <c r="L4763" i="27"/>
  <c r="M4763" i="27"/>
  <c r="N4763" i="27"/>
  <c r="O4763" i="27"/>
  <c r="P4763" i="27"/>
  <c r="Q4763" i="27"/>
  <c r="R4763" i="27"/>
  <c r="S4763" i="27"/>
  <c r="H4764" i="27"/>
  <c r="I4764" i="27"/>
  <c r="J4764" i="27"/>
  <c r="K4764" i="27"/>
  <c r="L4764" i="27"/>
  <c r="M4764" i="27"/>
  <c r="N4764" i="27"/>
  <c r="O4764" i="27"/>
  <c r="P4764" i="27"/>
  <c r="Q4764" i="27"/>
  <c r="R4764" i="27"/>
  <c r="S4764" i="27"/>
  <c r="H4765" i="27"/>
  <c r="I4765" i="27"/>
  <c r="J4765" i="27"/>
  <c r="K4765" i="27"/>
  <c r="L4765" i="27"/>
  <c r="M4765" i="27"/>
  <c r="N4765" i="27"/>
  <c r="O4765" i="27"/>
  <c r="P4765" i="27"/>
  <c r="Q4765" i="27"/>
  <c r="R4765" i="27"/>
  <c r="S4765" i="27"/>
  <c r="H4766" i="27"/>
  <c r="I4766" i="27"/>
  <c r="J4766" i="27"/>
  <c r="K4766" i="27"/>
  <c r="L4766" i="27"/>
  <c r="M4766" i="27"/>
  <c r="N4766" i="27"/>
  <c r="O4766" i="27"/>
  <c r="P4766" i="27"/>
  <c r="Q4766" i="27"/>
  <c r="R4766" i="27"/>
  <c r="S4766" i="27"/>
  <c r="H4767" i="27"/>
  <c r="I4767" i="27"/>
  <c r="J4767" i="27"/>
  <c r="K4767" i="27"/>
  <c r="L4767" i="27"/>
  <c r="M4767" i="27"/>
  <c r="N4767" i="27"/>
  <c r="O4767" i="27"/>
  <c r="P4767" i="27"/>
  <c r="Q4767" i="27"/>
  <c r="R4767" i="27"/>
  <c r="S4767" i="27"/>
  <c r="H4768" i="27"/>
  <c r="I4768" i="27"/>
  <c r="J4768" i="27"/>
  <c r="K4768" i="27"/>
  <c r="L4768" i="27"/>
  <c r="M4768" i="27"/>
  <c r="N4768" i="27"/>
  <c r="O4768" i="27"/>
  <c r="P4768" i="27"/>
  <c r="Q4768" i="27"/>
  <c r="R4768" i="27"/>
  <c r="S4768" i="27"/>
  <c r="H4769" i="27"/>
  <c r="I4769" i="27"/>
  <c r="J4769" i="27"/>
  <c r="K4769" i="27"/>
  <c r="L4769" i="27"/>
  <c r="M4769" i="27"/>
  <c r="N4769" i="27"/>
  <c r="O4769" i="27"/>
  <c r="P4769" i="27"/>
  <c r="Q4769" i="27"/>
  <c r="R4769" i="27"/>
  <c r="S4769" i="27"/>
  <c r="H4770" i="27"/>
  <c r="I4770" i="27"/>
  <c r="J4770" i="27"/>
  <c r="K4770" i="27"/>
  <c r="L4770" i="27"/>
  <c r="M4770" i="27"/>
  <c r="N4770" i="27"/>
  <c r="O4770" i="27"/>
  <c r="P4770" i="27"/>
  <c r="Q4770" i="27"/>
  <c r="R4770" i="27"/>
  <c r="S4770" i="27"/>
  <c r="H4771" i="27"/>
  <c r="I4771" i="27"/>
  <c r="J4771" i="27"/>
  <c r="K4771" i="27"/>
  <c r="L4771" i="27"/>
  <c r="M4771" i="27"/>
  <c r="N4771" i="27"/>
  <c r="O4771" i="27"/>
  <c r="P4771" i="27"/>
  <c r="Q4771" i="27"/>
  <c r="R4771" i="27"/>
  <c r="S4771" i="27"/>
  <c r="H4772" i="27"/>
  <c r="I4772" i="27"/>
  <c r="J4772" i="27"/>
  <c r="K4772" i="27"/>
  <c r="L4772" i="27"/>
  <c r="M4772" i="27"/>
  <c r="N4772" i="27"/>
  <c r="O4772" i="27"/>
  <c r="P4772" i="27"/>
  <c r="Q4772" i="27"/>
  <c r="R4772" i="27"/>
  <c r="S4772" i="27"/>
  <c r="H4773" i="27"/>
  <c r="I4773" i="27"/>
  <c r="J4773" i="27"/>
  <c r="K4773" i="27"/>
  <c r="L4773" i="27"/>
  <c r="M4773" i="27"/>
  <c r="N4773" i="27"/>
  <c r="O4773" i="27"/>
  <c r="P4773" i="27"/>
  <c r="Q4773" i="27"/>
  <c r="R4773" i="27"/>
  <c r="S4773" i="27"/>
  <c r="H4774" i="27"/>
  <c r="I4774" i="27"/>
  <c r="J4774" i="27"/>
  <c r="K4774" i="27"/>
  <c r="L4774" i="27"/>
  <c r="M4774" i="27"/>
  <c r="N4774" i="27"/>
  <c r="O4774" i="27"/>
  <c r="P4774" i="27"/>
  <c r="Q4774" i="27"/>
  <c r="R4774" i="27"/>
  <c r="S4774" i="27"/>
  <c r="H4775" i="27"/>
  <c r="I4775" i="27"/>
  <c r="J4775" i="27"/>
  <c r="K4775" i="27"/>
  <c r="L4775" i="27"/>
  <c r="M4775" i="27"/>
  <c r="N4775" i="27"/>
  <c r="O4775" i="27"/>
  <c r="P4775" i="27"/>
  <c r="Q4775" i="27"/>
  <c r="R4775" i="27"/>
  <c r="S4775" i="27"/>
  <c r="H4776" i="27"/>
  <c r="I4776" i="27"/>
  <c r="J4776" i="27"/>
  <c r="K4776" i="27"/>
  <c r="L4776" i="27"/>
  <c r="M4776" i="27"/>
  <c r="N4776" i="27"/>
  <c r="O4776" i="27"/>
  <c r="P4776" i="27"/>
  <c r="Q4776" i="27"/>
  <c r="R4776" i="27"/>
  <c r="S4776" i="27"/>
  <c r="H4777" i="27"/>
  <c r="I4777" i="27"/>
  <c r="J4777" i="27"/>
  <c r="K4777" i="27"/>
  <c r="L4777" i="27"/>
  <c r="M4777" i="27"/>
  <c r="N4777" i="27"/>
  <c r="O4777" i="27"/>
  <c r="P4777" i="27"/>
  <c r="Q4777" i="27"/>
  <c r="R4777" i="27"/>
  <c r="S4777" i="27"/>
  <c r="H4778" i="27"/>
  <c r="I4778" i="27"/>
  <c r="J4778" i="27"/>
  <c r="K4778" i="27"/>
  <c r="L4778" i="27"/>
  <c r="M4778" i="27"/>
  <c r="N4778" i="27"/>
  <c r="O4778" i="27"/>
  <c r="P4778" i="27"/>
  <c r="Q4778" i="27"/>
  <c r="R4778" i="27"/>
  <c r="S4778" i="27"/>
  <c r="H4779" i="27"/>
  <c r="I4779" i="27"/>
  <c r="J4779" i="27"/>
  <c r="K4779" i="27"/>
  <c r="L4779" i="27"/>
  <c r="M4779" i="27"/>
  <c r="N4779" i="27"/>
  <c r="O4779" i="27"/>
  <c r="P4779" i="27"/>
  <c r="Q4779" i="27"/>
  <c r="R4779" i="27"/>
  <c r="S4779" i="27"/>
  <c r="H4780" i="27"/>
  <c r="I4780" i="27"/>
  <c r="J4780" i="27"/>
  <c r="K4780" i="27"/>
  <c r="L4780" i="27"/>
  <c r="M4780" i="27"/>
  <c r="N4780" i="27"/>
  <c r="O4780" i="27"/>
  <c r="P4780" i="27"/>
  <c r="Q4780" i="27"/>
  <c r="R4780" i="27"/>
  <c r="S4780" i="27"/>
  <c r="H4781" i="27"/>
  <c r="I4781" i="27"/>
  <c r="J4781" i="27"/>
  <c r="K4781" i="27"/>
  <c r="L4781" i="27"/>
  <c r="M4781" i="27"/>
  <c r="N4781" i="27"/>
  <c r="O4781" i="27"/>
  <c r="P4781" i="27"/>
  <c r="Q4781" i="27"/>
  <c r="R4781" i="27"/>
  <c r="S4781" i="27"/>
  <c r="H4782" i="27"/>
  <c r="I4782" i="27"/>
  <c r="J4782" i="27"/>
  <c r="K4782" i="27"/>
  <c r="L4782" i="27"/>
  <c r="M4782" i="27"/>
  <c r="N4782" i="27"/>
  <c r="O4782" i="27"/>
  <c r="P4782" i="27"/>
  <c r="Q4782" i="27"/>
  <c r="R4782" i="27"/>
  <c r="S4782" i="27"/>
  <c r="H4783" i="27"/>
  <c r="I4783" i="27"/>
  <c r="J4783" i="27"/>
  <c r="K4783" i="27"/>
  <c r="L4783" i="27"/>
  <c r="M4783" i="27"/>
  <c r="N4783" i="27"/>
  <c r="O4783" i="27"/>
  <c r="P4783" i="27"/>
  <c r="Q4783" i="27"/>
  <c r="R4783" i="27"/>
  <c r="S4783" i="27"/>
  <c r="H4784" i="27"/>
  <c r="I4784" i="27"/>
  <c r="J4784" i="27"/>
  <c r="K4784" i="27"/>
  <c r="L4784" i="27"/>
  <c r="M4784" i="27"/>
  <c r="N4784" i="27"/>
  <c r="O4784" i="27"/>
  <c r="P4784" i="27"/>
  <c r="Q4784" i="27"/>
  <c r="R4784" i="27"/>
  <c r="S4784" i="27"/>
  <c r="H4785" i="27"/>
  <c r="I4785" i="27"/>
  <c r="J4785" i="27"/>
  <c r="K4785" i="27"/>
  <c r="L4785" i="27"/>
  <c r="M4785" i="27"/>
  <c r="N4785" i="27"/>
  <c r="O4785" i="27"/>
  <c r="P4785" i="27"/>
  <c r="Q4785" i="27"/>
  <c r="R4785" i="27"/>
  <c r="S4785" i="27"/>
  <c r="H4786" i="27"/>
  <c r="I4786" i="27"/>
  <c r="J4786" i="27"/>
  <c r="K4786" i="27"/>
  <c r="L4786" i="27"/>
  <c r="M4786" i="27"/>
  <c r="N4786" i="27"/>
  <c r="O4786" i="27"/>
  <c r="P4786" i="27"/>
  <c r="Q4786" i="27"/>
  <c r="R4786" i="27"/>
  <c r="S4786" i="27"/>
  <c r="H4787" i="27"/>
  <c r="I4787" i="27"/>
  <c r="J4787" i="27"/>
  <c r="K4787" i="27"/>
  <c r="L4787" i="27"/>
  <c r="M4787" i="27"/>
  <c r="N4787" i="27"/>
  <c r="O4787" i="27"/>
  <c r="P4787" i="27"/>
  <c r="Q4787" i="27"/>
  <c r="R4787" i="27"/>
  <c r="S4787" i="27"/>
  <c r="H4788" i="27"/>
  <c r="I4788" i="27"/>
  <c r="J4788" i="27"/>
  <c r="K4788" i="27"/>
  <c r="L4788" i="27"/>
  <c r="M4788" i="27"/>
  <c r="N4788" i="27"/>
  <c r="O4788" i="27"/>
  <c r="P4788" i="27"/>
  <c r="Q4788" i="27"/>
  <c r="R4788" i="27"/>
  <c r="S4788" i="27"/>
  <c r="H4789" i="27"/>
  <c r="I4789" i="27"/>
  <c r="J4789" i="27"/>
  <c r="K4789" i="27"/>
  <c r="L4789" i="27"/>
  <c r="M4789" i="27"/>
  <c r="N4789" i="27"/>
  <c r="O4789" i="27"/>
  <c r="P4789" i="27"/>
  <c r="Q4789" i="27"/>
  <c r="R4789" i="27"/>
  <c r="S4789" i="27"/>
  <c r="H4790" i="27"/>
  <c r="I4790" i="27"/>
  <c r="J4790" i="27"/>
  <c r="K4790" i="27"/>
  <c r="L4790" i="27"/>
  <c r="M4790" i="27"/>
  <c r="N4790" i="27"/>
  <c r="O4790" i="27"/>
  <c r="P4790" i="27"/>
  <c r="Q4790" i="27"/>
  <c r="R4790" i="27"/>
  <c r="S4790" i="27"/>
  <c r="H4791" i="27"/>
  <c r="I4791" i="27"/>
  <c r="J4791" i="27"/>
  <c r="K4791" i="27"/>
  <c r="L4791" i="27"/>
  <c r="M4791" i="27"/>
  <c r="N4791" i="27"/>
  <c r="O4791" i="27"/>
  <c r="P4791" i="27"/>
  <c r="Q4791" i="27"/>
  <c r="R4791" i="27"/>
  <c r="S4791" i="27"/>
  <c r="H4792" i="27"/>
  <c r="I4792" i="27"/>
  <c r="J4792" i="27"/>
  <c r="K4792" i="27"/>
  <c r="L4792" i="27"/>
  <c r="M4792" i="27"/>
  <c r="N4792" i="27"/>
  <c r="O4792" i="27"/>
  <c r="P4792" i="27"/>
  <c r="Q4792" i="27"/>
  <c r="R4792" i="27"/>
  <c r="S4792" i="27"/>
  <c r="H4793" i="27"/>
  <c r="I4793" i="27"/>
  <c r="J4793" i="27"/>
  <c r="K4793" i="27"/>
  <c r="L4793" i="27"/>
  <c r="M4793" i="27"/>
  <c r="N4793" i="27"/>
  <c r="O4793" i="27"/>
  <c r="P4793" i="27"/>
  <c r="Q4793" i="27"/>
  <c r="R4793" i="27"/>
  <c r="S4793" i="27"/>
  <c r="H4794" i="27"/>
  <c r="I4794" i="27"/>
  <c r="J4794" i="27"/>
  <c r="K4794" i="27"/>
  <c r="L4794" i="27"/>
  <c r="M4794" i="27"/>
  <c r="N4794" i="27"/>
  <c r="O4794" i="27"/>
  <c r="P4794" i="27"/>
  <c r="Q4794" i="27"/>
  <c r="R4794" i="27"/>
  <c r="S4794" i="27"/>
  <c r="H4795" i="27"/>
  <c r="I4795" i="27"/>
  <c r="J4795" i="27"/>
  <c r="K4795" i="27"/>
  <c r="L4795" i="27"/>
  <c r="M4795" i="27"/>
  <c r="N4795" i="27"/>
  <c r="O4795" i="27"/>
  <c r="P4795" i="27"/>
  <c r="Q4795" i="27"/>
  <c r="R4795" i="27"/>
  <c r="S4795" i="27"/>
  <c r="H4796" i="27"/>
  <c r="I4796" i="27"/>
  <c r="J4796" i="27"/>
  <c r="K4796" i="27"/>
  <c r="L4796" i="27"/>
  <c r="M4796" i="27"/>
  <c r="N4796" i="27"/>
  <c r="O4796" i="27"/>
  <c r="P4796" i="27"/>
  <c r="Q4796" i="27"/>
  <c r="R4796" i="27"/>
  <c r="S4796" i="27"/>
  <c r="H4797" i="27"/>
  <c r="I4797" i="27"/>
  <c r="J4797" i="27"/>
  <c r="K4797" i="27"/>
  <c r="L4797" i="27"/>
  <c r="M4797" i="27"/>
  <c r="N4797" i="27"/>
  <c r="O4797" i="27"/>
  <c r="P4797" i="27"/>
  <c r="Q4797" i="27"/>
  <c r="R4797" i="27"/>
  <c r="S4797" i="27"/>
  <c r="H4798" i="27"/>
  <c r="I4798" i="27"/>
  <c r="J4798" i="27"/>
  <c r="K4798" i="27"/>
  <c r="L4798" i="27"/>
  <c r="M4798" i="27"/>
  <c r="N4798" i="27"/>
  <c r="O4798" i="27"/>
  <c r="P4798" i="27"/>
  <c r="Q4798" i="27"/>
  <c r="R4798" i="27"/>
  <c r="S4798" i="27"/>
  <c r="H4799" i="27"/>
  <c r="I4799" i="27"/>
  <c r="J4799" i="27"/>
  <c r="K4799" i="27"/>
  <c r="L4799" i="27"/>
  <c r="M4799" i="27"/>
  <c r="N4799" i="27"/>
  <c r="O4799" i="27"/>
  <c r="P4799" i="27"/>
  <c r="Q4799" i="27"/>
  <c r="R4799" i="27"/>
  <c r="S4799" i="27"/>
  <c r="H4800" i="27"/>
  <c r="I4800" i="27"/>
  <c r="J4800" i="27"/>
  <c r="K4800" i="27"/>
  <c r="L4800" i="27"/>
  <c r="M4800" i="27"/>
  <c r="N4800" i="27"/>
  <c r="O4800" i="27"/>
  <c r="P4800" i="27"/>
  <c r="Q4800" i="27"/>
  <c r="R4800" i="27"/>
  <c r="S4800" i="27"/>
  <c r="H4801" i="27"/>
  <c r="I4801" i="27"/>
  <c r="J4801" i="27"/>
  <c r="K4801" i="27"/>
  <c r="L4801" i="27"/>
  <c r="M4801" i="27"/>
  <c r="N4801" i="27"/>
  <c r="O4801" i="27"/>
  <c r="P4801" i="27"/>
  <c r="Q4801" i="27"/>
  <c r="R4801" i="27"/>
  <c r="S4801" i="27"/>
  <c r="H4802" i="27"/>
  <c r="I4802" i="27"/>
  <c r="J4802" i="27"/>
  <c r="K4802" i="27"/>
  <c r="L4802" i="27"/>
  <c r="M4802" i="27"/>
  <c r="N4802" i="27"/>
  <c r="O4802" i="27"/>
  <c r="P4802" i="27"/>
  <c r="Q4802" i="27"/>
  <c r="R4802" i="27"/>
  <c r="S4802" i="27"/>
  <c r="H4803" i="27"/>
  <c r="I4803" i="27"/>
  <c r="J4803" i="27"/>
  <c r="K4803" i="27"/>
  <c r="L4803" i="27"/>
  <c r="M4803" i="27"/>
  <c r="N4803" i="27"/>
  <c r="O4803" i="27"/>
  <c r="P4803" i="27"/>
  <c r="Q4803" i="27"/>
  <c r="R4803" i="27"/>
  <c r="S4803" i="27"/>
  <c r="H4804" i="27"/>
  <c r="I4804" i="27"/>
  <c r="J4804" i="27"/>
  <c r="K4804" i="27"/>
  <c r="L4804" i="27"/>
  <c r="M4804" i="27"/>
  <c r="N4804" i="27"/>
  <c r="O4804" i="27"/>
  <c r="P4804" i="27"/>
  <c r="Q4804" i="27"/>
  <c r="R4804" i="27"/>
  <c r="S4804" i="27"/>
  <c r="H4805" i="27"/>
  <c r="I4805" i="27"/>
  <c r="J4805" i="27"/>
  <c r="K4805" i="27"/>
  <c r="L4805" i="27"/>
  <c r="M4805" i="27"/>
  <c r="N4805" i="27"/>
  <c r="O4805" i="27"/>
  <c r="P4805" i="27"/>
  <c r="Q4805" i="27"/>
  <c r="R4805" i="27"/>
  <c r="S4805" i="27"/>
  <c r="H4806" i="27"/>
  <c r="I4806" i="27"/>
  <c r="J4806" i="27"/>
  <c r="K4806" i="27"/>
  <c r="L4806" i="27"/>
  <c r="M4806" i="27"/>
  <c r="N4806" i="27"/>
  <c r="O4806" i="27"/>
  <c r="P4806" i="27"/>
  <c r="Q4806" i="27"/>
  <c r="R4806" i="27"/>
  <c r="S4806" i="27"/>
  <c r="H4807" i="27"/>
  <c r="I4807" i="27"/>
  <c r="J4807" i="27"/>
  <c r="K4807" i="27"/>
  <c r="L4807" i="27"/>
  <c r="M4807" i="27"/>
  <c r="N4807" i="27"/>
  <c r="O4807" i="27"/>
  <c r="P4807" i="27"/>
  <c r="Q4807" i="27"/>
  <c r="R4807" i="27"/>
  <c r="S4807" i="27"/>
  <c r="H4808" i="27"/>
  <c r="I4808" i="27"/>
  <c r="J4808" i="27"/>
  <c r="K4808" i="27"/>
  <c r="L4808" i="27"/>
  <c r="M4808" i="27"/>
  <c r="N4808" i="27"/>
  <c r="O4808" i="27"/>
  <c r="P4808" i="27"/>
  <c r="Q4808" i="27"/>
  <c r="R4808" i="27"/>
  <c r="S4808" i="27"/>
  <c r="H4809" i="27"/>
  <c r="I4809" i="27"/>
  <c r="J4809" i="27"/>
  <c r="K4809" i="27"/>
  <c r="L4809" i="27"/>
  <c r="M4809" i="27"/>
  <c r="N4809" i="27"/>
  <c r="O4809" i="27"/>
  <c r="P4809" i="27"/>
  <c r="Q4809" i="27"/>
  <c r="R4809" i="27"/>
  <c r="S4809" i="27"/>
  <c r="H4810" i="27"/>
  <c r="I4810" i="27"/>
  <c r="J4810" i="27"/>
  <c r="K4810" i="27"/>
  <c r="L4810" i="27"/>
  <c r="M4810" i="27"/>
  <c r="N4810" i="27"/>
  <c r="O4810" i="27"/>
  <c r="P4810" i="27"/>
  <c r="Q4810" i="27"/>
  <c r="R4810" i="27"/>
  <c r="S4810" i="27"/>
  <c r="H4811" i="27"/>
  <c r="I4811" i="27"/>
  <c r="J4811" i="27"/>
  <c r="K4811" i="27"/>
  <c r="L4811" i="27"/>
  <c r="M4811" i="27"/>
  <c r="N4811" i="27"/>
  <c r="O4811" i="27"/>
  <c r="P4811" i="27"/>
  <c r="Q4811" i="27"/>
  <c r="R4811" i="27"/>
  <c r="S4811" i="27"/>
  <c r="H4812" i="27"/>
  <c r="I4812" i="27"/>
  <c r="J4812" i="27"/>
  <c r="K4812" i="27"/>
  <c r="L4812" i="27"/>
  <c r="M4812" i="27"/>
  <c r="N4812" i="27"/>
  <c r="O4812" i="27"/>
  <c r="P4812" i="27"/>
  <c r="Q4812" i="27"/>
  <c r="R4812" i="27"/>
  <c r="S4812" i="27"/>
  <c r="H4813" i="27"/>
  <c r="I4813" i="27"/>
  <c r="J4813" i="27"/>
  <c r="K4813" i="27"/>
  <c r="L4813" i="27"/>
  <c r="M4813" i="27"/>
  <c r="N4813" i="27"/>
  <c r="O4813" i="27"/>
  <c r="P4813" i="27"/>
  <c r="Q4813" i="27"/>
  <c r="R4813" i="27"/>
  <c r="S4813" i="27"/>
  <c r="H4814" i="27"/>
  <c r="I4814" i="27"/>
  <c r="J4814" i="27"/>
  <c r="K4814" i="27"/>
  <c r="L4814" i="27"/>
  <c r="M4814" i="27"/>
  <c r="N4814" i="27"/>
  <c r="O4814" i="27"/>
  <c r="P4814" i="27"/>
  <c r="Q4814" i="27"/>
  <c r="R4814" i="27"/>
  <c r="S4814" i="27"/>
  <c r="H4815" i="27"/>
  <c r="I4815" i="27"/>
  <c r="J4815" i="27"/>
  <c r="K4815" i="27"/>
  <c r="L4815" i="27"/>
  <c r="M4815" i="27"/>
  <c r="N4815" i="27"/>
  <c r="O4815" i="27"/>
  <c r="P4815" i="27"/>
  <c r="Q4815" i="27"/>
  <c r="R4815" i="27"/>
  <c r="S4815" i="27"/>
  <c r="H4816" i="27"/>
  <c r="I4816" i="27"/>
  <c r="J4816" i="27"/>
  <c r="K4816" i="27"/>
  <c r="L4816" i="27"/>
  <c r="M4816" i="27"/>
  <c r="N4816" i="27"/>
  <c r="O4816" i="27"/>
  <c r="P4816" i="27"/>
  <c r="Q4816" i="27"/>
  <c r="R4816" i="27"/>
  <c r="S4816" i="27"/>
  <c r="H4817" i="27"/>
  <c r="I4817" i="27"/>
  <c r="J4817" i="27"/>
  <c r="K4817" i="27"/>
  <c r="L4817" i="27"/>
  <c r="M4817" i="27"/>
  <c r="N4817" i="27"/>
  <c r="O4817" i="27"/>
  <c r="P4817" i="27"/>
  <c r="Q4817" i="27"/>
  <c r="R4817" i="27"/>
  <c r="S4817" i="27"/>
  <c r="H4818" i="27"/>
  <c r="I4818" i="27"/>
  <c r="J4818" i="27"/>
  <c r="K4818" i="27"/>
  <c r="L4818" i="27"/>
  <c r="M4818" i="27"/>
  <c r="N4818" i="27"/>
  <c r="O4818" i="27"/>
  <c r="P4818" i="27"/>
  <c r="Q4818" i="27"/>
  <c r="R4818" i="27"/>
  <c r="S4818" i="27"/>
  <c r="H4819" i="27"/>
  <c r="I4819" i="27"/>
  <c r="J4819" i="27"/>
  <c r="K4819" i="27"/>
  <c r="L4819" i="27"/>
  <c r="M4819" i="27"/>
  <c r="N4819" i="27"/>
  <c r="O4819" i="27"/>
  <c r="P4819" i="27"/>
  <c r="Q4819" i="27"/>
  <c r="R4819" i="27"/>
  <c r="S4819" i="27"/>
  <c r="H4820" i="27"/>
  <c r="I4820" i="27"/>
  <c r="J4820" i="27"/>
  <c r="K4820" i="27"/>
  <c r="L4820" i="27"/>
  <c r="M4820" i="27"/>
  <c r="N4820" i="27"/>
  <c r="O4820" i="27"/>
  <c r="P4820" i="27"/>
  <c r="Q4820" i="27"/>
  <c r="R4820" i="27"/>
  <c r="S4820" i="27"/>
  <c r="H4821" i="27"/>
  <c r="I4821" i="27"/>
  <c r="J4821" i="27"/>
  <c r="K4821" i="27"/>
  <c r="L4821" i="27"/>
  <c r="M4821" i="27"/>
  <c r="N4821" i="27"/>
  <c r="O4821" i="27"/>
  <c r="P4821" i="27"/>
  <c r="Q4821" i="27"/>
  <c r="R4821" i="27"/>
  <c r="S4821" i="27"/>
  <c r="H4822" i="27"/>
  <c r="I4822" i="27"/>
  <c r="J4822" i="27"/>
  <c r="K4822" i="27"/>
  <c r="L4822" i="27"/>
  <c r="M4822" i="27"/>
  <c r="N4822" i="27"/>
  <c r="O4822" i="27"/>
  <c r="P4822" i="27"/>
  <c r="Q4822" i="27"/>
  <c r="R4822" i="27"/>
  <c r="S4822" i="27"/>
  <c r="H4823" i="27"/>
  <c r="I4823" i="27"/>
  <c r="J4823" i="27"/>
  <c r="K4823" i="27"/>
  <c r="L4823" i="27"/>
  <c r="M4823" i="27"/>
  <c r="N4823" i="27"/>
  <c r="O4823" i="27"/>
  <c r="P4823" i="27"/>
  <c r="Q4823" i="27"/>
  <c r="R4823" i="27"/>
  <c r="S4823" i="27"/>
  <c r="H4824" i="27"/>
  <c r="I4824" i="27"/>
  <c r="J4824" i="27"/>
  <c r="K4824" i="27"/>
  <c r="L4824" i="27"/>
  <c r="M4824" i="27"/>
  <c r="N4824" i="27"/>
  <c r="O4824" i="27"/>
  <c r="P4824" i="27"/>
  <c r="Q4824" i="27"/>
  <c r="R4824" i="27"/>
  <c r="S4824" i="27"/>
  <c r="H4825" i="27"/>
  <c r="I4825" i="27"/>
  <c r="J4825" i="27"/>
  <c r="K4825" i="27"/>
  <c r="L4825" i="27"/>
  <c r="M4825" i="27"/>
  <c r="N4825" i="27"/>
  <c r="O4825" i="27"/>
  <c r="P4825" i="27"/>
  <c r="Q4825" i="27"/>
  <c r="R4825" i="27"/>
  <c r="S4825" i="27"/>
  <c r="H4826" i="27"/>
  <c r="I4826" i="27"/>
  <c r="J4826" i="27"/>
  <c r="K4826" i="27"/>
  <c r="L4826" i="27"/>
  <c r="M4826" i="27"/>
  <c r="N4826" i="27"/>
  <c r="O4826" i="27"/>
  <c r="P4826" i="27"/>
  <c r="Q4826" i="27"/>
  <c r="R4826" i="27"/>
  <c r="S4826" i="27"/>
  <c r="H4827" i="27"/>
  <c r="I4827" i="27"/>
  <c r="J4827" i="27"/>
  <c r="K4827" i="27"/>
  <c r="L4827" i="27"/>
  <c r="M4827" i="27"/>
  <c r="N4827" i="27"/>
  <c r="O4827" i="27"/>
  <c r="P4827" i="27"/>
  <c r="Q4827" i="27"/>
  <c r="R4827" i="27"/>
  <c r="S4827" i="27"/>
  <c r="H4828" i="27"/>
  <c r="I4828" i="27"/>
  <c r="J4828" i="27"/>
  <c r="K4828" i="27"/>
  <c r="L4828" i="27"/>
  <c r="M4828" i="27"/>
  <c r="N4828" i="27"/>
  <c r="O4828" i="27"/>
  <c r="P4828" i="27"/>
  <c r="Q4828" i="27"/>
  <c r="R4828" i="27"/>
  <c r="S4828" i="27"/>
  <c r="H4829" i="27"/>
  <c r="I4829" i="27"/>
  <c r="J4829" i="27"/>
  <c r="K4829" i="27"/>
  <c r="L4829" i="27"/>
  <c r="M4829" i="27"/>
  <c r="N4829" i="27"/>
  <c r="O4829" i="27"/>
  <c r="P4829" i="27"/>
  <c r="Q4829" i="27"/>
  <c r="R4829" i="27"/>
  <c r="S4829" i="27"/>
  <c r="H4830" i="27"/>
  <c r="I4830" i="27"/>
  <c r="J4830" i="27"/>
  <c r="K4830" i="27"/>
  <c r="L4830" i="27"/>
  <c r="M4830" i="27"/>
  <c r="N4830" i="27"/>
  <c r="O4830" i="27"/>
  <c r="P4830" i="27"/>
  <c r="Q4830" i="27"/>
  <c r="R4830" i="27"/>
  <c r="S4830" i="27"/>
  <c r="H4831" i="27"/>
  <c r="I4831" i="27"/>
  <c r="J4831" i="27"/>
  <c r="K4831" i="27"/>
  <c r="L4831" i="27"/>
  <c r="M4831" i="27"/>
  <c r="N4831" i="27"/>
  <c r="O4831" i="27"/>
  <c r="P4831" i="27"/>
  <c r="Q4831" i="27"/>
  <c r="R4831" i="27"/>
  <c r="S4831" i="27"/>
  <c r="H4832" i="27"/>
  <c r="I4832" i="27"/>
  <c r="J4832" i="27"/>
  <c r="K4832" i="27"/>
  <c r="L4832" i="27"/>
  <c r="M4832" i="27"/>
  <c r="N4832" i="27"/>
  <c r="O4832" i="27"/>
  <c r="P4832" i="27"/>
  <c r="Q4832" i="27"/>
  <c r="R4832" i="27"/>
  <c r="S4832" i="27"/>
  <c r="H4833" i="27"/>
  <c r="I4833" i="27"/>
  <c r="J4833" i="27"/>
  <c r="K4833" i="27"/>
  <c r="L4833" i="27"/>
  <c r="M4833" i="27"/>
  <c r="N4833" i="27"/>
  <c r="O4833" i="27"/>
  <c r="P4833" i="27"/>
  <c r="Q4833" i="27"/>
  <c r="R4833" i="27"/>
  <c r="S4833" i="27"/>
  <c r="H4834" i="27"/>
  <c r="I4834" i="27"/>
  <c r="J4834" i="27"/>
  <c r="K4834" i="27"/>
  <c r="L4834" i="27"/>
  <c r="M4834" i="27"/>
  <c r="N4834" i="27"/>
  <c r="O4834" i="27"/>
  <c r="P4834" i="27"/>
  <c r="Q4834" i="27"/>
  <c r="R4834" i="27"/>
  <c r="S4834" i="27"/>
  <c r="H4835" i="27"/>
  <c r="I4835" i="27"/>
  <c r="J4835" i="27"/>
  <c r="K4835" i="27"/>
  <c r="L4835" i="27"/>
  <c r="M4835" i="27"/>
  <c r="N4835" i="27"/>
  <c r="O4835" i="27"/>
  <c r="P4835" i="27"/>
  <c r="Q4835" i="27"/>
  <c r="R4835" i="27"/>
  <c r="S4835" i="27"/>
  <c r="H4836" i="27"/>
  <c r="I4836" i="27"/>
  <c r="J4836" i="27"/>
  <c r="K4836" i="27"/>
  <c r="L4836" i="27"/>
  <c r="M4836" i="27"/>
  <c r="N4836" i="27"/>
  <c r="O4836" i="27"/>
  <c r="P4836" i="27"/>
  <c r="Q4836" i="27"/>
  <c r="R4836" i="27"/>
  <c r="S4836" i="27"/>
  <c r="H4837" i="27"/>
  <c r="I4837" i="27"/>
  <c r="J4837" i="27"/>
  <c r="K4837" i="27"/>
  <c r="L4837" i="27"/>
  <c r="M4837" i="27"/>
  <c r="N4837" i="27"/>
  <c r="O4837" i="27"/>
  <c r="P4837" i="27"/>
  <c r="Q4837" i="27"/>
  <c r="R4837" i="27"/>
  <c r="S4837" i="27"/>
  <c r="H4838" i="27"/>
  <c r="I4838" i="27"/>
  <c r="J4838" i="27"/>
  <c r="K4838" i="27"/>
  <c r="L4838" i="27"/>
  <c r="M4838" i="27"/>
  <c r="N4838" i="27"/>
  <c r="O4838" i="27"/>
  <c r="P4838" i="27"/>
  <c r="Q4838" i="27"/>
  <c r="R4838" i="27"/>
  <c r="S4838" i="27"/>
  <c r="H4839" i="27"/>
  <c r="I4839" i="27"/>
  <c r="J4839" i="27"/>
  <c r="K4839" i="27"/>
  <c r="L4839" i="27"/>
  <c r="M4839" i="27"/>
  <c r="N4839" i="27"/>
  <c r="O4839" i="27"/>
  <c r="P4839" i="27"/>
  <c r="Q4839" i="27"/>
  <c r="R4839" i="27"/>
  <c r="S4839" i="27"/>
  <c r="H4840" i="27"/>
  <c r="I4840" i="27"/>
  <c r="J4840" i="27"/>
  <c r="K4840" i="27"/>
  <c r="L4840" i="27"/>
  <c r="M4840" i="27"/>
  <c r="N4840" i="27"/>
  <c r="O4840" i="27"/>
  <c r="P4840" i="27"/>
  <c r="Q4840" i="27"/>
  <c r="R4840" i="27"/>
  <c r="S4840" i="27"/>
  <c r="H4841" i="27"/>
  <c r="I4841" i="27"/>
  <c r="J4841" i="27"/>
  <c r="K4841" i="27"/>
  <c r="L4841" i="27"/>
  <c r="M4841" i="27"/>
  <c r="N4841" i="27"/>
  <c r="O4841" i="27"/>
  <c r="P4841" i="27"/>
  <c r="Q4841" i="27"/>
  <c r="R4841" i="27"/>
  <c r="S4841" i="27"/>
  <c r="H4842" i="27"/>
  <c r="I4842" i="27"/>
  <c r="J4842" i="27"/>
  <c r="K4842" i="27"/>
  <c r="L4842" i="27"/>
  <c r="M4842" i="27"/>
  <c r="N4842" i="27"/>
  <c r="O4842" i="27"/>
  <c r="P4842" i="27"/>
  <c r="Q4842" i="27"/>
  <c r="R4842" i="27"/>
  <c r="S4842" i="27"/>
  <c r="H4843" i="27"/>
  <c r="I4843" i="27"/>
  <c r="J4843" i="27"/>
  <c r="K4843" i="27"/>
  <c r="L4843" i="27"/>
  <c r="M4843" i="27"/>
  <c r="N4843" i="27"/>
  <c r="O4843" i="27"/>
  <c r="P4843" i="27"/>
  <c r="Q4843" i="27"/>
  <c r="R4843" i="27"/>
  <c r="S4843" i="27"/>
  <c r="H4844" i="27"/>
  <c r="I4844" i="27"/>
  <c r="J4844" i="27"/>
  <c r="K4844" i="27"/>
  <c r="L4844" i="27"/>
  <c r="M4844" i="27"/>
  <c r="N4844" i="27"/>
  <c r="O4844" i="27"/>
  <c r="P4844" i="27"/>
  <c r="Q4844" i="27"/>
  <c r="R4844" i="27"/>
  <c r="S4844" i="27"/>
  <c r="H4845" i="27"/>
  <c r="I4845" i="27"/>
  <c r="J4845" i="27"/>
  <c r="K4845" i="27"/>
  <c r="L4845" i="27"/>
  <c r="M4845" i="27"/>
  <c r="N4845" i="27"/>
  <c r="O4845" i="27"/>
  <c r="P4845" i="27"/>
  <c r="Q4845" i="27"/>
  <c r="R4845" i="27"/>
  <c r="S4845" i="27"/>
  <c r="H4846" i="27"/>
  <c r="I4846" i="27"/>
  <c r="J4846" i="27"/>
  <c r="K4846" i="27"/>
  <c r="L4846" i="27"/>
  <c r="M4846" i="27"/>
  <c r="N4846" i="27"/>
  <c r="O4846" i="27"/>
  <c r="P4846" i="27"/>
  <c r="Q4846" i="27"/>
  <c r="R4846" i="27"/>
  <c r="S4846" i="27"/>
  <c r="H4847" i="27"/>
  <c r="I4847" i="27"/>
  <c r="J4847" i="27"/>
  <c r="K4847" i="27"/>
  <c r="L4847" i="27"/>
  <c r="M4847" i="27"/>
  <c r="N4847" i="27"/>
  <c r="O4847" i="27"/>
  <c r="P4847" i="27"/>
  <c r="Q4847" i="27"/>
  <c r="R4847" i="27"/>
  <c r="S4847" i="27"/>
  <c r="H4848" i="27"/>
  <c r="I4848" i="27"/>
  <c r="J4848" i="27"/>
  <c r="K4848" i="27"/>
  <c r="L4848" i="27"/>
  <c r="M4848" i="27"/>
  <c r="N4848" i="27"/>
  <c r="O4848" i="27"/>
  <c r="P4848" i="27"/>
  <c r="Q4848" i="27"/>
  <c r="R4848" i="27"/>
  <c r="S4848" i="27"/>
  <c r="H4849" i="27"/>
  <c r="I4849" i="27"/>
  <c r="J4849" i="27"/>
  <c r="K4849" i="27"/>
  <c r="L4849" i="27"/>
  <c r="M4849" i="27"/>
  <c r="N4849" i="27"/>
  <c r="O4849" i="27"/>
  <c r="P4849" i="27"/>
  <c r="Q4849" i="27"/>
  <c r="R4849" i="27"/>
  <c r="S4849" i="27"/>
  <c r="H4850" i="27"/>
  <c r="I4850" i="27"/>
  <c r="J4850" i="27"/>
  <c r="K4850" i="27"/>
  <c r="L4850" i="27"/>
  <c r="M4850" i="27"/>
  <c r="N4850" i="27"/>
  <c r="O4850" i="27"/>
  <c r="P4850" i="27"/>
  <c r="Q4850" i="27"/>
  <c r="R4850" i="27"/>
  <c r="S4850" i="27"/>
  <c r="H4851" i="27"/>
  <c r="I4851" i="27"/>
  <c r="J4851" i="27"/>
  <c r="K4851" i="27"/>
  <c r="L4851" i="27"/>
  <c r="M4851" i="27"/>
  <c r="N4851" i="27"/>
  <c r="O4851" i="27"/>
  <c r="P4851" i="27"/>
  <c r="Q4851" i="27"/>
  <c r="R4851" i="27"/>
  <c r="S4851" i="27"/>
  <c r="H4852" i="27"/>
  <c r="I4852" i="27"/>
  <c r="J4852" i="27"/>
  <c r="K4852" i="27"/>
  <c r="L4852" i="27"/>
  <c r="M4852" i="27"/>
  <c r="N4852" i="27"/>
  <c r="O4852" i="27"/>
  <c r="P4852" i="27"/>
  <c r="Q4852" i="27"/>
  <c r="R4852" i="27"/>
  <c r="S4852" i="27"/>
  <c r="H4853" i="27"/>
  <c r="I4853" i="27"/>
  <c r="J4853" i="27"/>
  <c r="K4853" i="27"/>
  <c r="L4853" i="27"/>
  <c r="M4853" i="27"/>
  <c r="N4853" i="27"/>
  <c r="O4853" i="27"/>
  <c r="P4853" i="27"/>
  <c r="Q4853" i="27"/>
  <c r="R4853" i="27"/>
  <c r="S4853" i="27"/>
  <c r="H4854" i="27"/>
  <c r="I4854" i="27"/>
  <c r="J4854" i="27"/>
  <c r="K4854" i="27"/>
  <c r="L4854" i="27"/>
  <c r="M4854" i="27"/>
  <c r="N4854" i="27"/>
  <c r="O4854" i="27"/>
  <c r="P4854" i="27"/>
  <c r="Q4854" i="27"/>
  <c r="R4854" i="27"/>
  <c r="S4854" i="27"/>
  <c r="H4855" i="27"/>
  <c r="I4855" i="27"/>
  <c r="J4855" i="27"/>
  <c r="K4855" i="27"/>
  <c r="L4855" i="27"/>
  <c r="M4855" i="27"/>
  <c r="N4855" i="27"/>
  <c r="O4855" i="27"/>
  <c r="P4855" i="27"/>
  <c r="Q4855" i="27"/>
  <c r="R4855" i="27"/>
  <c r="S4855" i="27"/>
  <c r="H4856" i="27"/>
  <c r="I4856" i="27"/>
  <c r="J4856" i="27"/>
  <c r="K4856" i="27"/>
  <c r="L4856" i="27"/>
  <c r="M4856" i="27"/>
  <c r="N4856" i="27"/>
  <c r="O4856" i="27"/>
  <c r="P4856" i="27"/>
  <c r="Q4856" i="27"/>
  <c r="R4856" i="27"/>
  <c r="S4856" i="27"/>
  <c r="H4857" i="27"/>
  <c r="I4857" i="27"/>
  <c r="J4857" i="27"/>
  <c r="K4857" i="27"/>
  <c r="L4857" i="27"/>
  <c r="M4857" i="27"/>
  <c r="N4857" i="27"/>
  <c r="O4857" i="27"/>
  <c r="P4857" i="27"/>
  <c r="Q4857" i="27"/>
  <c r="R4857" i="27"/>
  <c r="S4857" i="27"/>
  <c r="H4858" i="27"/>
  <c r="I4858" i="27"/>
  <c r="J4858" i="27"/>
  <c r="K4858" i="27"/>
  <c r="L4858" i="27"/>
  <c r="M4858" i="27"/>
  <c r="N4858" i="27"/>
  <c r="O4858" i="27"/>
  <c r="P4858" i="27"/>
  <c r="Q4858" i="27"/>
  <c r="R4858" i="27"/>
  <c r="S4858" i="27"/>
  <c r="H4859" i="27"/>
  <c r="I4859" i="27"/>
  <c r="J4859" i="27"/>
  <c r="K4859" i="27"/>
  <c r="L4859" i="27"/>
  <c r="M4859" i="27"/>
  <c r="N4859" i="27"/>
  <c r="O4859" i="27"/>
  <c r="P4859" i="27"/>
  <c r="Q4859" i="27"/>
  <c r="R4859" i="27"/>
  <c r="S4859" i="27"/>
  <c r="H4860" i="27"/>
  <c r="I4860" i="27"/>
  <c r="J4860" i="27"/>
  <c r="K4860" i="27"/>
  <c r="L4860" i="27"/>
  <c r="M4860" i="27"/>
  <c r="N4860" i="27"/>
  <c r="O4860" i="27"/>
  <c r="P4860" i="27"/>
  <c r="Q4860" i="27"/>
  <c r="R4860" i="27"/>
  <c r="S4860" i="27"/>
  <c r="H4861" i="27"/>
  <c r="I4861" i="27"/>
  <c r="J4861" i="27"/>
  <c r="K4861" i="27"/>
  <c r="L4861" i="27"/>
  <c r="M4861" i="27"/>
  <c r="N4861" i="27"/>
  <c r="O4861" i="27"/>
  <c r="P4861" i="27"/>
  <c r="Q4861" i="27"/>
  <c r="R4861" i="27"/>
  <c r="S4861" i="27"/>
  <c r="H4862" i="27"/>
  <c r="I4862" i="27"/>
  <c r="J4862" i="27"/>
  <c r="K4862" i="27"/>
  <c r="L4862" i="27"/>
  <c r="M4862" i="27"/>
  <c r="N4862" i="27"/>
  <c r="O4862" i="27"/>
  <c r="P4862" i="27"/>
  <c r="Q4862" i="27"/>
  <c r="R4862" i="27"/>
  <c r="S4862" i="27"/>
  <c r="H4863" i="27"/>
  <c r="I4863" i="27"/>
  <c r="J4863" i="27"/>
  <c r="K4863" i="27"/>
  <c r="L4863" i="27"/>
  <c r="M4863" i="27"/>
  <c r="N4863" i="27"/>
  <c r="O4863" i="27"/>
  <c r="P4863" i="27"/>
  <c r="Q4863" i="27"/>
  <c r="R4863" i="27"/>
  <c r="S4863" i="27"/>
  <c r="H4864" i="27"/>
  <c r="I4864" i="27"/>
  <c r="J4864" i="27"/>
  <c r="K4864" i="27"/>
  <c r="L4864" i="27"/>
  <c r="M4864" i="27"/>
  <c r="N4864" i="27"/>
  <c r="O4864" i="27"/>
  <c r="P4864" i="27"/>
  <c r="Q4864" i="27"/>
  <c r="R4864" i="27"/>
  <c r="S4864" i="27"/>
  <c r="H4865" i="27"/>
  <c r="I4865" i="27"/>
  <c r="J4865" i="27"/>
  <c r="K4865" i="27"/>
  <c r="L4865" i="27"/>
  <c r="M4865" i="27"/>
  <c r="N4865" i="27"/>
  <c r="O4865" i="27"/>
  <c r="P4865" i="27"/>
  <c r="Q4865" i="27"/>
  <c r="R4865" i="27"/>
  <c r="S4865" i="27"/>
  <c r="H4866" i="27"/>
  <c r="I4866" i="27"/>
  <c r="J4866" i="27"/>
  <c r="K4866" i="27"/>
  <c r="L4866" i="27"/>
  <c r="M4866" i="27"/>
  <c r="N4866" i="27"/>
  <c r="O4866" i="27"/>
  <c r="P4866" i="27"/>
  <c r="Q4866" i="27"/>
  <c r="R4866" i="27"/>
  <c r="S4866" i="27"/>
  <c r="H4867" i="27"/>
  <c r="I4867" i="27"/>
  <c r="J4867" i="27"/>
  <c r="K4867" i="27"/>
  <c r="L4867" i="27"/>
  <c r="M4867" i="27"/>
  <c r="N4867" i="27"/>
  <c r="O4867" i="27"/>
  <c r="P4867" i="27"/>
  <c r="Q4867" i="27"/>
  <c r="R4867" i="27"/>
  <c r="S4867" i="27"/>
  <c r="H4868" i="27"/>
  <c r="I4868" i="27"/>
  <c r="J4868" i="27"/>
  <c r="K4868" i="27"/>
  <c r="L4868" i="27"/>
  <c r="M4868" i="27"/>
  <c r="N4868" i="27"/>
  <c r="O4868" i="27"/>
  <c r="P4868" i="27"/>
  <c r="Q4868" i="27"/>
  <c r="R4868" i="27"/>
  <c r="S4868" i="27"/>
  <c r="H4869" i="27"/>
  <c r="I4869" i="27"/>
  <c r="J4869" i="27"/>
  <c r="K4869" i="27"/>
  <c r="L4869" i="27"/>
  <c r="M4869" i="27"/>
  <c r="N4869" i="27"/>
  <c r="O4869" i="27"/>
  <c r="P4869" i="27"/>
  <c r="Q4869" i="27"/>
  <c r="R4869" i="27"/>
  <c r="S4869" i="27"/>
  <c r="H4870" i="27"/>
  <c r="I4870" i="27"/>
  <c r="J4870" i="27"/>
  <c r="K4870" i="27"/>
  <c r="L4870" i="27"/>
  <c r="M4870" i="27"/>
  <c r="N4870" i="27"/>
  <c r="O4870" i="27"/>
  <c r="P4870" i="27"/>
  <c r="Q4870" i="27"/>
  <c r="R4870" i="27"/>
  <c r="S4870" i="27"/>
  <c r="H4871" i="27"/>
  <c r="I4871" i="27"/>
  <c r="J4871" i="27"/>
  <c r="K4871" i="27"/>
  <c r="L4871" i="27"/>
  <c r="M4871" i="27"/>
  <c r="N4871" i="27"/>
  <c r="O4871" i="27"/>
  <c r="P4871" i="27"/>
  <c r="Q4871" i="27"/>
  <c r="R4871" i="27"/>
  <c r="S4871" i="27"/>
  <c r="H4872" i="27"/>
  <c r="I4872" i="27"/>
  <c r="J4872" i="27"/>
  <c r="K4872" i="27"/>
  <c r="L4872" i="27"/>
  <c r="M4872" i="27"/>
  <c r="N4872" i="27"/>
  <c r="O4872" i="27"/>
  <c r="P4872" i="27"/>
  <c r="Q4872" i="27"/>
  <c r="R4872" i="27"/>
  <c r="S4872" i="27"/>
  <c r="H4873" i="27"/>
  <c r="I4873" i="27"/>
  <c r="J4873" i="27"/>
  <c r="K4873" i="27"/>
  <c r="L4873" i="27"/>
  <c r="M4873" i="27"/>
  <c r="N4873" i="27"/>
  <c r="O4873" i="27"/>
  <c r="P4873" i="27"/>
  <c r="Q4873" i="27"/>
  <c r="R4873" i="27"/>
  <c r="S4873" i="27"/>
  <c r="H4874" i="27"/>
  <c r="I4874" i="27"/>
  <c r="J4874" i="27"/>
  <c r="K4874" i="27"/>
  <c r="L4874" i="27"/>
  <c r="M4874" i="27"/>
  <c r="N4874" i="27"/>
  <c r="O4874" i="27"/>
  <c r="P4874" i="27"/>
  <c r="Q4874" i="27"/>
  <c r="R4874" i="27"/>
  <c r="S4874" i="27"/>
  <c r="H4875" i="27"/>
  <c r="I4875" i="27"/>
  <c r="J4875" i="27"/>
  <c r="K4875" i="27"/>
  <c r="L4875" i="27"/>
  <c r="M4875" i="27"/>
  <c r="N4875" i="27"/>
  <c r="O4875" i="27"/>
  <c r="P4875" i="27"/>
  <c r="Q4875" i="27"/>
  <c r="R4875" i="27"/>
  <c r="S4875" i="27"/>
  <c r="H4876" i="27"/>
  <c r="I4876" i="27"/>
  <c r="J4876" i="27"/>
  <c r="K4876" i="27"/>
  <c r="L4876" i="27"/>
  <c r="M4876" i="27"/>
  <c r="N4876" i="27"/>
  <c r="O4876" i="27"/>
  <c r="P4876" i="27"/>
  <c r="Q4876" i="27"/>
  <c r="R4876" i="27"/>
  <c r="S4876" i="27"/>
  <c r="H4877" i="27"/>
  <c r="I4877" i="27"/>
  <c r="J4877" i="27"/>
  <c r="K4877" i="27"/>
  <c r="L4877" i="27"/>
  <c r="M4877" i="27"/>
  <c r="N4877" i="27"/>
  <c r="O4877" i="27"/>
  <c r="P4877" i="27"/>
  <c r="Q4877" i="27"/>
  <c r="R4877" i="27"/>
  <c r="S4877" i="27"/>
  <c r="H4878" i="27"/>
  <c r="I4878" i="27"/>
  <c r="J4878" i="27"/>
  <c r="K4878" i="27"/>
  <c r="L4878" i="27"/>
  <c r="M4878" i="27"/>
  <c r="N4878" i="27"/>
  <c r="O4878" i="27"/>
  <c r="P4878" i="27"/>
  <c r="Q4878" i="27"/>
  <c r="R4878" i="27"/>
  <c r="S4878" i="27"/>
  <c r="H4879" i="27"/>
  <c r="I4879" i="27"/>
  <c r="J4879" i="27"/>
  <c r="K4879" i="27"/>
  <c r="L4879" i="27"/>
  <c r="M4879" i="27"/>
  <c r="N4879" i="27"/>
  <c r="O4879" i="27"/>
  <c r="P4879" i="27"/>
  <c r="Q4879" i="27"/>
  <c r="R4879" i="27"/>
  <c r="S4879" i="27"/>
  <c r="H4880" i="27"/>
  <c r="I4880" i="27"/>
  <c r="J4880" i="27"/>
  <c r="K4880" i="27"/>
  <c r="L4880" i="27"/>
  <c r="M4880" i="27"/>
  <c r="N4880" i="27"/>
  <c r="O4880" i="27"/>
  <c r="P4880" i="27"/>
  <c r="Q4880" i="27"/>
  <c r="R4880" i="27"/>
  <c r="S4880" i="27"/>
  <c r="H4881" i="27"/>
  <c r="I4881" i="27"/>
  <c r="J4881" i="27"/>
  <c r="K4881" i="27"/>
  <c r="L4881" i="27"/>
  <c r="M4881" i="27"/>
  <c r="N4881" i="27"/>
  <c r="O4881" i="27"/>
  <c r="P4881" i="27"/>
  <c r="Q4881" i="27"/>
  <c r="R4881" i="27"/>
  <c r="S4881" i="27"/>
  <c r="H4882" i="27"/>
  <c r="I4882" i="27"/>
  <c r="J4882" i="27"/>
  <c r="K4882" i="27"/>
  <c r="L4882" i="27"/>
  <c r="M4882" i="27"/>
  <c r="N4882" i="27"/>
  <c r="O4882" i="27"/>
  <c r="P4882" i="27"/>
  <c r="Q4882" i="27"/>
  <c r="R4882" i="27"/>
  <c r="S4882" i="27"/>
  <c r="H4883" i="27"/>
  <c r="I4883" i="27"/>
  <c r="J4883" i="27"/>
  <c r="K4883" i="27"/>
  <c r="L4883" i="27"/>
  <c r="M4883" i="27"/>
  <c r="N4883" i="27"/>
  <c r="O4883" i="27"/>
  <c r="P4883" i="27"/>
  <c r="Q4883" i="27"/>
  <c r="R4883" i="27"/>
  <c r="S4883" i="27"/>
  <c r="H4884" i="27"/>
  <c r="I4884" i="27"/>
  <c r="J4884" i="27"/>
  <c r="K4884" i="27"/>
  <c r="L4884" i="27"/>
  <c r="M4884" i="27"/>
  <c r="N4884" i="27"/>
  <c r="O4884" i="27"/>
  <c r="P4884" i="27"/>
  <c r="Q4884" i="27"/>
  <c r="R4884" i="27"/>
  <c r="S4884" i="27"/>
  <c r="H4885" i="27"/>
  <c r="I4885" i="27"/>
  <c r="J4885" i="27"/>
  <c r="K4885" i="27"/>
  <c r="L4885" i="27"/>
  <c r="M4885" i="27"/>
  <c r="N4885" i="27"/>
  <c r="O4885" i="27"/>
  <c r="P4885" i="27"/>
  <c r="Q4885" i="27"/>
  <c r="R4885" i="27"/>
  <c r="S4885" i="27"/>
  <c r="H4886" i="27"/>
  <c r="I4886" i="27"/>
  <c r="J4886" i="27"/>
  <c r="K4886" i="27"/>
  <c r="L4886" i="27"/>
  <c r="M4886" i="27"/>
  <c r="N4886" i="27"/>
  <c r="O4886" i="27"/>
  <c r="P4886" i="27"/>
  <c r="Q4886" i="27"/>
  <c r="R4886" i="27"/>
  <c r="S4886" i="27"/>
  <c r="H4887" i="27"/>
  <c r="I4887" i="27"/>
  <c r="J4887" i="27"/>
  <c r="K4887" i="27"/>
  <c r="L4887" i="27"/>
  <c r="M4887" i="27"/>
  <c r="N4887" i="27"/>
  <c r="O4887" i="27"/>
  <c r="P4887" i="27"/>
  <c r="Q4887" i="27"/>
  <c r="R4887" i="27"/>
  <c r="S4887" i="27"/>
  <c r="H4888" i="27"/>
  <c r="I4888" i="27"/>
  <c r="J4888" i="27"/>
  <c r="K4888" i="27"/>
  <c r="L4888" i="27"/>
  <c r="M4888" i="27"/>
  <c r="N4888" i="27"/>
  <c r="O4888" i="27"/>
  <c r="P4888" i="27"/>
  <c r="Q4888" i="27"/>
  <c r="R4888" i="27"/>
  <c r="S4888" i="27"/>
  <c r="H4889" i="27"/>
  <c r="I4889" i="27"/>
  <c r="J4889" i="27"/>
  <c r="K4889" i="27"/>
  <c r="L4889" i="27"/>
  <c r="M4889" i="27"/>
  <c r="N4889" i="27"/>
  <c r="O4889" i="27"/>
  <c r="P4889" i="27"/>
  <c r="Q4889" i="27"/>
  <c r="R4889" i="27"/>
  <c r="S4889" i="27"/>
  <c r="H4890" i="27"/>
  <c r="I4890" i="27"/>
  <c r="J4890" i="27"/>
  <c r="K4890" i="27"/>
  <c r="L4890" i="27"/>
  <c r="M4890" i="27"/>
  <c r="N4890" i="27"/>
  <c r="O4890" i="27"/>
  <c r="P4890" i="27"/>
  <c r="Q4890" i="27"/>
  <c r="R4890" i="27"/>
  <c r="S4890" i="27"/>
  <c r="H4891" i="27"/>
  <c r="I4891" i="27"/>
  <c r="J4891" i="27"/>
  <c r="K4891" i="27"/>
  <c r="L4891" i="27"/>
  <c r="M4891" i="27"/>
  <c r="N4891" i="27"/>
  <c r="O4891" i="27"/>
  <c r="P4891" i="27"/>
  <c r="Q4891" i="27"/>
  <c r="R4891" i="27"/>
  <c r="S4891" i="27"/>
  <c r="H4892" i="27"/>
  <c r="I4892" i="27"/>
  <c r="J4892" i="27"/>
  <c r="K4892" i="27"/>
  <c r="L4892" i="27"/>
  <c r="M4892" i="27"/>
  <c r="N4892" i="27"/>
  <c r="O4892" i="27"/>
  <c r="P4892" i="27"/>
  <c r="Q4892" i="27"/>
  <c r="R4892" i="27"/>
  <c r="S4892" i="27"/>
  <c r="H4893" i="27"/>
  <c r="I4893" i="27"/>
  <c r="J4893" i="27"/>
  <c r="K4893" i="27"/>
  <c r="L4893" i="27"/>
  <c r="M4893" i="27"/>
  <c r="N4893" i="27"/>
  <c r="O4893" i="27"/>
  <c r="P4893" i="27"/>
  <c r="Q4893" i="27"/>
  <c r="R4893" i="27"/>
  <c r="S4893" i="27"/>
  <c r="H4894" i="27"/>
  <c r="I4894" i="27"/>
  <c r="J4894" i="27"/>
  <c r="K4894" i="27"/>
  <c r="L4894" i="27"/>
  <c r="M4894" i="27"/>
  <c r="N4894" i="27"/>
  <c r="O4894" i="27"/>
  <c r="P4894" i="27"/>
  <c r="Q4894" i="27"/>
  <c r="R4894" i="27"/>
  <c r="S4894" i="27"/>
  <c r="H4895" i="27"/>
  <c r="I4895" i="27"/>
  <c r="J4895" i="27"/>
  <c r="K4895" i="27"/>
  <c r="L4895" i="27"/>
  <c r="M4895" i="27"/>
  <c r="N4895" i="27"/>
  <c r="O4895" i="27"/>
  <c r="P4895" i="27"/>
  <c r="Q4895" i="27"/>
  <c r="R4895" i="27"/>
  <c r="S4895" i="27"/>
  <c r="H4896" i="27"/>
  <c r="I4896" i="27"/>
  <c r="J4896" i="27"/>
  <c r="K4896" i="27"/>
  <c r="L4896" i="27"/>
  <c r="M4896" i="27"/>
  <c r="N4896" i="27"/>
  <c r="O4896" i="27"/>
  <c r="P4896" i="27"/>
  <c r="Q4896" i="27"/>
  <c r="R4896" i="27"/>
  <c r="S4896" i="27"/>
  <c r="H4897" i="27"/>
  <c r="I4897" i="27"/>
  <c r="J4897" i="27"/>
  <c r="K4897" i="27"/>
  <c r="L4897" i="27"/>
  <c r="M4897" i="27"/>
  <c r="N4897" i="27"/>
  <c r="O4897" i="27"/>
  <c r="P4897" i="27"/>
  <c r="Q4897" i="27"/>
  <c r="R4897" i="27"/>
  <c r="S4897" i="27"/>
  <c r="H4898" i="27"/>
  <c r="I4898" i="27"/>
  <c r="J4898" i="27"/>
  <c r="K4898" i="27"/>
  <c r="L4898" i="27"/>
  <c r="M4898" i="27"/>
  <c r="N4898" i="27"/>
  <c r="O4898" i="27"/>
  <c r="P4898" i="27"/>
  <c r="Q4898" i="27"/>
  <c r="R4898" i="27"/>
  <c r="S4898" i="27"/>
  <c r="H4899" i="27"/>
  <c r="I4899" i="27"/>
  <c r="J4899" i="27"/>
  <c r="K4899" i="27"/>
  <c r="L4899" i="27"/>
  <c r="M4899" i="27"/>
  <c r="N4899" i="27"/>
  <c r="O4899" i="27"/>
  <c r="P4899" i="27"/>
  <c r="Q4899" i="27"/>
  <c r="R4899" i="27"/>
  <c r="S4899" i="27"/>
  <c r="H4900" i="27"/>
  <c r="I4900" i="27"/>
  <c r="J4900" i="27"/>
  <c r="K4900" i="27"/>
  <c r="L4900" i="27"/>
  <c r="M4900" i="27"/>
  <c r="N4900" i="27"/>
  <c r="O4900" i="27"/>
  <c r="P4900" i="27"/>
  <c r="Q4900" i="27"/>
  <c r="R4900" i="27"/>
  <c r="S4900" i="27"/>
  <c r="H4901" i="27"/>
  <c r="I4901" i="27"/>
  <c r="J4901" i="27"/>
  <c r="K4901" i="27"/>
  <c r="L4901" i="27"/>
  <c r="M4901" i="27"/>
  <c r="N4901" i="27"/>
  <c r="O4901" i="27"/>
  <c r="P4901" i="27"/>
  <c r="Q4901" i="27"/>
  <c r="R4901" i="27"/>
  <c r="S4901" i="27"/>
  <c r="H4902" i="27"/>
  <c r="I4902" i="27"/>
  <c r="J4902" i="27"/>
  <c r="K4902" i="27"/>
  <c r="L4902" i="27"/>
  <c r="M4902" i="27"/>
  <c r="N4902" i="27"/>
  <c r="O4902" i="27"/>
  <c r="P4902" i="27"/>
  <c r="Q4902" i="27"/>
  <c r="R4902" i="27"/>
  <c r="S4902" i="27"/>
  <c r="H4903" i="27"/>
  <c r="I4903" i="27"/>
  <c r="J4903" i="27"/>
  <c r="K4903" i="27"/>
  <c r="L4903" i="27"/>
  <c r="M4903" i="27"/>
  <c r="N4903" i="27"/>
  <c r="O4903" i="27"/>
  <c r="P4903" i="27"/>
  <c r="Q4903" i="27"/>
  <c r="R4903" i="27"/>
  <c r="S4903" i="27"/>
  <c r="H4904" i="27"/>
  <c r="I4904" i="27"/>
  <c r="J4904" i="27"/>
  <c r="K4904" i="27"/>
  <c r="L4904" i="27"/>
  <c r="M4904" i="27"/>
  <c r="N4904" i="27"/>
  <c r="O4904" i="27"/>
  <c r="P4904" i="27"/>
  <c r="Q4904" i="27"/>
  <c r="R4904" i="27"/>
  <c r="S4904" i="27"/>
  <c r="H4905" i="27"/>
  <c r="I4905" i="27"/>
  <c r="J4905" i="27"/>
  <c r="K4905" i="27"/>
  <c r="L4905" i="27"/>
  <c r="M4905" i="27"/>
  <c r="N4905" i="27"/>
  <c r="O4905" i="27"/>
  <c r="P4905" i="27"/>
  <c r="Q4905" i="27"/>
  <c r="R4905" i="27"/>
  <c r="S4905" i="27"/>
  <c r="H4906" i="27"/>
  <c r="I4906" i="27"/>
  <c r="J4906" i="27"/>
  <c r="K4906" i="27"/>
  <c r="L4906" i="27"/>
  <c r="M4906" i="27"/>
  <c r="N4906" i="27"/>
  <c r="O4906" i="27"/>
  <c r="P4906" i="27"/>
  <c r="Q4906" i="27"/>
  <c r="R4906" i="27"/>
  <c r="S4906" i="27"/>
  <c r="H4907" i="27"/>
  <c r="I4907" i="27"/>
  <c r="J4907" i="27"/>
  <c r="K4907" i="27"/>
  <c r="L4907" i="27"/>
  <c r="M4907" i="27"/>
  <c r="N4907" i="27"/>
  <c r="O4907" i="27"/>
  <c r="P4907" i="27"/>
  <c r="Q4907" i="27"/>
  <c r="R4907" i="27"/>
  <c r="S4907" i="27"/>
  <c r="H4908" i="27"/>
  <c r="I4908" i="27"/>
  <c r="J4908" i="27"/>
  <c r="K4908" i="27"/>
  <c r="L4908" i="27"/>
  <c r="M4908" i="27"/>
  <c r="N4908" i="27"/>
  <c r="O4908" i="27"/>
  <c r="P4908" i="27"/>
  <c r="Q4908" i="27"/>
  <c r="R4908" i="27"/>
  <c r="S4908" i="27"/>
  <c r="H4909" i="27"/>
  <c r="I4909" i="27"/>
  <c r="J4909" i="27"/>
  <c r="K4909" i="27"/>
  <c r="L4909" i="27"/>
  <c r="M4909" i="27"/>
  <c r="N4909" i="27"/>
  <c r="O4909" i="27"/>
  <c r="P4909" i="27"/>
  <c r="Q4909" i="27"/>
  <c r="R4909" i="27"/>
  <c r="S4909" i="27"/>
  <c r="H4910" i="27"/>
  <c r="I4910" i="27"/>
  <c r="J4910" i="27"/>
  <c r="K4910" i="27"/>
  <c r="L4910" i="27"/>
  <c r="M4910" i="27"/>
  <c r="N4910" i="27"/>
  <c r="O4910" i="27"/>
  <c r="P4910" i="27"/>
  <c r="Q4910" i="27"/>
  <c r="R4910" i="27"/>
  <c r="S4910" i="27"/>
  <c r="H4911" i="27"/>
  <c r="I4911" i="27"/>
  <c r="J4911" i="27"/>
  <c r="K4911" i="27"/>
  <c r="L4911" i="27"/>
  <c r="M4911" i="27"/>
  <c r="N4911" i="27"/>
  <c r="O4911" i="27"/>
  <c r="P4911" i="27"/>
  <c r="Q4911" i="27"/>
  <c r="R4911" i="27"/>
  <c r="S4911" i="27"/>
  <c r="H4912" i="27"/>
  <c r="I4912" i="27"/>
  <c r="J4912" i="27"/>
  <c r="K4912" i="27"/>
  <c r="L4912" i="27"/>
  <c r="M4912" i="27"/>
  <c r="N4912" i="27"/>
  <c r="O4912" i="27"/>
  <c r="P4912" i="27"/>
  <c r="Q4912" i="27"/>
  <c r="R4912" i="27"/>
  <c r="S4912" i="27"/>
  <c r="H4913" i="27"/>
  <c r="I4913" i="27"/>
  <c r="J4913" i="27"/>
  <c r="K4913" i="27"/>
  <c r="L4913" i="27"/>
  <c r="M4913" i="27"/>
  <c r="N4913" i="27"/>
  <c r="O4913" i="27"/>
  <c r="P4913" i="27"/>
  <c r="Q4913" i="27"/>
  <c r="R4913" i="27"/>
  <c r="S4913" i="27"/>
  <c r="H4914" i="27"/>
  <c r="I4914" i="27"/>
  <c r="J4914" i="27"/>
  <c r="K4914" i="27"/>
  <c r="L4914" i="27"/>
  <c r="M4914" i="27"/>
  <c r="N4914" i="27"/>
  <c r="O4914" i="27"/>
  <c r="P4914" i="27"/>
  <c r="Q4914" i="27"/>
  <c r="R4914" i="27"/>
  <c r="S4914" i="27"/>
  <c r="H4915" i="27"/>
  <c r="I4915" i="27"/>
  <c r="J4915" i="27"/>
  <c r="K4915" i="27"/>
  <c r="L4915" i="27"/>
  <c r="M4915" i="27"/>
  <c r="N4915" i="27"/>
  <c r="O4915" i="27"/>
  <c r="P4915" i="27"/>
  <c r="Q4915" i="27"/>
  <c r="R4915" i="27"/>
  <c r="S4915" i="27"/>
  <c r="H4916" i="27"/>
  <c r="I4916" i="27"/>
  <c r="J4916" i="27"/>
  <c r="K4916" i="27"/>
  <c r="L4916" i="27"/>
  <c r="M4916" i="27"/>
  <c r="N4916" i="27"/>
  <c r="O4916" i="27"/>
  <c r="P4916" i="27"/>
  <c r="Q4916" i="27"/>
  <c r="R4916" i="27"/>
  <c r="S4916" i="27"/>
  <c r="H4917" i="27"/>
  <c r="I4917" i="27"/>
  <c r="J4917" i="27"/>
  <c r="K4917" i="27"/>
  <c r="L4917" i="27"/>
  <c r="M4917" i="27"/>
  <c r="N4917" i="27"/>
  <c r="O4917" i="27"/>
  <c r="P4917" i="27"/>
  <c r="Q4917" i="27"/>
  <c r="R4917" i="27"/>
  <c r="S4917" i="27"/>
  <c r="H4918" i="27"/>
  <c r="I4918" i="27"/>
  <c r="J4918" i="27"/>
  <c r="K4918" i="27"/>
  <c r="L4918" i="27"/>
  <c r="M4918" i="27"/>
  <c r="N4918" i="27"/>
  <c r="O4918" i="27"/>
  <c r="P4918" i="27"/>
  <c r="Q4918" i="27"/>
  <c r="R4918" i="27"/>
  <c r="S4918" i="27"/>
  <c r="H4919" i="27"/>
  <c r="I4919" i="27"/>
  <c r="J4919" i="27"/>
  <c r="K4919" i="27"/>
  <c r="L4919" i="27"/>
  <c r="M4919" i="27"/>
  <c r="N4919" i="27"/>
  <c r="O4919" i="27"/>
  <c r="P4919" i="27"/>
  <c r="Q4919" i="27"/>
  <c r="R4919" i="27"/>
  <c r="S4919" i="27"/>
  <c r="H4920" i="27"/>
  <c r="I4920" i="27"/>
  <c r="J4920" i="27"/>
  <c r="K4920" i="27"/>
  <c r="L4920" i="27"/>
  <c r="M4920" i="27"/>
  <c r="N4920" i="27"/>
  <c r="O4920" i="27"/>
  <c r="P4920" i="27"/>
  <c r="Q4920" i="27"/>
  <c r="R4920" i="27"/>
  <c r="S4920" i="27"/>
  <c r="H4921" i="27"/>
  <c r="I4921" i="27"/>
  <c r="J4921" i="27"/>
  <c r="K4921" i="27"/>
  <c r="L4921" i="27"/>
  <c r="M4921" i="27"/>
  <c r="N4921" i="27"/>
  <c r="O4921" i="27"/>
  <c r="P4921" i="27"/>
  <c r="Q4921" i="27"/>
  <c r="R4921" i="27"/>
  <c r="S4921" i="27"/>
  <c r="H4922" i="27"/>
  <c r="I4922" i="27"/>
  <c r="J4922" i="27"/>
  <c r="K4922" i="27"/>
  <c r="L4922" i="27"/>
  <c r="M4922" i="27"/>
  <c r="N4922" i="27"/>
  <c r="O4922" i="27"/>
  <c r="P4922" i="27"/>
  <c r="Q4922" i="27"/>
  <c r="R4922" i="27"/>
  <c r="S4922" i="27"/>
  <c r="H4923" i="27"/>
  <c r="I4923" i="27"/>
  <c r="J4923" i="27"/>
  <c r="K4923" i="27"/>
  <c r="L4923" i="27"/>
  <c r="M4923" i="27"/>
  <c r="N4923" i="27"/>
  <c r="O4923" i="27"/>
  <c r="P4923" i="27"/>
  <c r="Q4923" i="27"/>
  <c r="R4923" i="27"/>
  <c r="S4923" i="27"/>
  <c r="H4924" i="27"/>
  <c r="I4924" i="27"/>
  <c r="J4924" i="27"/>
  <c r="K4924" i="27"/>
  <c r="L4924" i="27"/>
  <c r="M4924" i="27"/>
  <c r="N4924" i="27"/>
  <c r="O4924" i="27"/>
  <c r="P4924" i="27"/>
  <c r="Q4924" i="27"/>
  <c r="R4924" i="27"/>
  <c r="S4924" i="27"/>
  <c r="H4925" i="27"/>
  <c r="I4925" i="27"/>
  <c r="J4925" i="27"/>
  <c r="K4925" i="27"/>
  <c r="L4925" i="27"/>
  <c r="M4925" i="27"/>
  <c r="N4925" i="27"/>
  <c r="O4925" i="27"/>
  <c r="P4925" i="27"/>
  <c r="Q4925" i="27"/>
  <c r="R4925" i="27"/>
  <c r="S4925" i="27"/>
  <c r="H4926" i="27"/>
  <c r="I4926" i="27"/>
  <c r="J4926" i="27"/>
  <c r="K4926" i="27"/>
  <c r="L4926" i="27"/>
  <c r="M4926" i="27"/>
  <c r="N4926" i="27"/>
  <c r="O4926" i="27"/>
  <c r="P4926" i="27"/>
  <c r="Q4926" i="27"/>
  <c r="R4926" i="27"/>
  <c r="S4926" i="27"/>
  <c r="H4927" i="27"/>
  <c r="I4927" i="27"/>
  <c r="J4927" i="27"/>
  <c r="K4927" i="27"/>
  <c r="L4927" i="27"/>
  <c r="M4927" i="27"/>
  <c r="N4927" i="27"/>
  <c r="O4927" i="27"/>
  <c r="P4927" i="27"/>
  <c r="Q4927" i="27"/>
  <c r="R4927" i="27"/>
  <c r="S4927" i="27"/>
  <c r="H4928" i="27"/>
  <c r="I4928" i="27"/>
  <c r="J4928" i="27"/>
  <c r="K4928" i="27"/>
  <c r="L4928" i="27"/>
  <c r="M4928" i="27"/>
  <c r="N4928" i="27"/>
  <c r="O4928" i="27"/>
  <c r="P4928" i="27"/>
  <c r="Q4928" i="27"/>
  <c r="R4928" i="27"/>
  <c r="S4928" i="27"/>
  <c r="H4929" i="27"/>
  <c r="I4929" i="27"/>
  <c r="J4929" i="27"/>
  <c r="K4929" i="27"/>
  <c r="L4929" i="27"/>
  <c r="M4929" i="27"/>
  <c r="N4929" i="27"/>
  <c r="O4929" i="27"/>
  <c r="P4929" i="27"/>
  <c r="Q4929" i="27"/>
  <c r="R4929" i="27"/>
  <c r="S4929" i="27"/>
  <c r="H4930" i="27"/>
  <c r="I4930" i="27"/>
  <c r="J4930" i="27"/>
  <c r="K4930" i="27"/>
  <c r="L4930" i="27"/>
  <c r="M4930" i="27"/>
  <c r="N4930" i="27"/>
  <c r="O4930" i="27"/>
  <c r="P4930" i="27"/>
  <c r="Q4930" i="27"/>
  <c r="R4930" i="27"/>
  <c r="S4930" i="27"/>
  <c r="H4931" i="27"/>
  <c r="I4931" i="27"/>
  <c r="J4931" i="27"/>
  <c r="K4931" i="27"/>
  <c r="L4931" i="27"/>
  <c r="M4931" i="27"/>
  <c r="N4931" i="27"/>
  <c r="O4931" i="27"/>
  <c r="P4931" i="27"/>
  <c r="Q4931" i="27"/>
  <c r="R4931" i="27"/>
  <c r="S4931" i="27"/>
  <c r="H4932" i="27"/>
  <c r="I4932" i="27"/>
  <c r="J4932" i="27"/>
  <c r="K4932" i="27"/>
  <c r="L4932" i="27"/>
  <c r="M4932" i="27"/>
  <c r="N4932" i="27"/>
  <c r="O4932" i="27"/>
  <c r="P4932" i="27"/>
  <c r="Q4932" i="27"/>
  <c r="R4932" i="27"/>
  <c r="S4932" i="27"/>
  <c r="H4933" i="27"/>
  <c r="I4933" i="27"/>
  <c r="J4933" i="27"/>
  <c r="K4933" i="27"/>
  <c r="L4933" i="27"/>
  <c r="M4933" i="27"/>
  <c r="N4933" i="27"/>
  <c r="O4933" i="27"/>
  <c r="P4933" i="27"/>
  <c r="Q4933" i="27"/>
  <c r="R4933" i="27"/>
  <c r="S4933" i="27"/>
  <c r="H4934" i="27"/>
  <c r="I4934" i="27"/>
  <c r="J4934" i="27"/>
  <c r="K4934" i="27"/>
  <c r="L4934" i="27"/>
  <c r="M4934" i="27"/>
  <c r="N4934" i="27"/>
  <c r="O4934" i="27"/>
  <c r="P4934" i="27"/>
  <c r="Q4934" i="27"/>
  <c r="R4934" i="27"/>
  <c r="S4934" i="27"/>
  <c r="H4935" i="27"/>
  <c r="I4935" i="27"/>
  <c r="J4935" i="27"/>
  <c r="K4935" i="27"/>
  <c r="L4935" i="27"/>
  <c r="M4935" i="27"/>
  <c r="N4935" i="27"/>
  <c r="O4935" i="27"/>
  <c r="P4935" i="27"/>
  <c r="Q4935" i="27"/>
  <c r="R4935" i="27"/>
  <c r="S4935" i="27"/>
  <c r="H4936" i="27"/>
  <c r="I4936" i="27"/>
  <c r="J4936" i="27"/>
  <c r="K4936" i="27"/>
  <c r="L4936" i="27"/>
  <c r="M4936" i="27"/>
  <c r="N4936" i="27"/>
  <c r="O4936" i="27"/>
  <c r="P4936" i="27"/>
  <c r="Q4936" i="27"/>
  <c r="R4936" i="27"/>
  <c r="S4936" i="27"/>
  <c r="H4937" i="27"/>
  <c r="I4937" i="27"/>
  <c r="J4937" i="27"/>
  <c r="K4937" i="27"/>
  <c r="L4937" i="27"/>
  <c r="M4937" i="27"/>
  <c r="N4937" i="27"/>
  <c r="O4937" i="27"/>
  <c r="P4937" i="27"/>
  <c r="Q4937" i="27"/>
  <c r="R4937" i="27"/>
  <c r="S4937" i="27"/>
  <c r="H4938" i="27"/>
  <c r="I4938" i="27"/>
  <c r="J4938" i="27"/>
  <c r="K4938" i="27"/>
  <c r="L4938" i="27"/>
  <c r="M4938" i="27"/>
  <c r="N4938" i="27"/>
  <c r="O4938" i="27"/>
  <c r="P4938" i="27"/>
  <c r="Q4938" i="27"/>
  <c r="R4938" i="27"/>
  <c r="S4938" i="27"/>
  <c r="H4939" i="27"/>
  <c r="I4939" i="27"/>
  <c r="J4939" i="27"/>
  <c r="K4939" i="27"/>
  <c r="L4939" i="27"/>
  <c r="M4939" i="27"/>
  <c r="N4939" i="27"/>
  <c r="O4939" i="27"/>
  <c r="P4939" i="27"/>
  <c r="Q4939" i="27"/>
  <c r="R4939" i="27"/>
  <c r="S4939" i="27"/>
  <c r="H4940" i="27"/>
  <c r="I4940" i="27"/>
  <c r="J4940" i="27"/>
  <c r="K4940" i="27"/>
  <c r="L4940" i="27"/>
  <c r="M4940" i="27"/>
  <c r="N4940" i="27"/>
  <c r="O4940" i="27"/>
  <c r="P4940" i="27"/>
  <c r="Q4940" i="27"/>
  <c r="R4940" i="27"/>
  <c r="S4940" i="27"/>
  <c r="H4941" i="27"/>
  <c r="I4941" i="27"/>
  <c r="J4941" i="27"/>
  <c r="K4941" i="27"/>
  <c r="L4941" i="27"/>
  <c r="M4941" i="27"/>
  <c r="N4941" i="27"/>
  <c r="O4941" i="27"/>
  <c r="P4941" i="27"/>
  <c r="Q4941" i="27"/>
  <c r="R4941" i="27"/>
  <c r="S4941" i="27"/>
  <c r="H4942" i="27"/>
  <c r="I4942" i="27"/>
  <c r="J4942" i="27"/>
  <c r="K4942" i="27"/>
  <c r="L4942" i="27"/>
  <c r="M4942" i="27"/>
  <c r="N4942" i="27"/>
  <c r="O4942" i="27"/>
  <c r="P4942" i="27"/>
  <c r="Q4942" i="27"/>
  <c r="R4942" i="27"/>
  <c r="S4942" i="27"/>
  <c r="H4943" i="27"/>
  <c r="I4943" i="27"/>
  <c r="J4943" i="27"/>
  <c r="K4943" i="27"/>
  <c r="L4943" i="27"/>
  <c r="M4943" i="27"/>
  <c r="N4943" i="27"/>
  <c r="O4943" i="27"/>
  <c r="P4943" i="27"/>
  <c r="Q4943" i="27"/>
  <c r="R4943" i="27"/>
  <c r="S4943" i="27"/>
  <c r="H4944" i="27"/>
  <c r="I4944" i="27"/>
  <c r="J4944" i="27"/>
  <c r="K4944" i="27"/>
  <c r="L4944" i="27"/>
  <c r="M4944" i="27"/>
  <c r="N4944" i="27"/>
  <c r="O4944" i="27"/>
  <c r="P4944" i="27"/>
  <c r="Q4944" i="27"/>
  <c r="R4944" i="27"/>
  <c r="S4944" i="27"/>
  <c r="H4945" i="27"/>
  <c r="I4945" i="27"/>
  <c r="J4945" i="27"/>
  <c r="K4945" i="27"/>
  <c r="L4945" i="27"/>
  <c r="M4945" i="27"/>
  <c r="N4945" i="27"/>
  <c r="O4945" i="27"/>
  <c r="P4945" i="27"/>
  <c r="Q4945" i="27"/>
  <c r="R4945" i="27"/>
  <c r="S4945" i="27"/>
  <c r="H4946" i="27"/>
  <c r="I4946" i="27"/>
  <c r="J4946" i="27"/>
  <c r="K4946" i="27"/>
  <c r="L4946" i="27"/>
  <c r="M4946" i="27"/>
  <c r="N4946" i="27"/>
  <c r="O4946" i="27"/>
  <c r="P4946" i="27"/>
  <c r="Q4946" i="27"/>
  <c r="R4946" i="27"/>
  <c r="S4946" i="27"/>
  <c r="H4947" i="27"/>
  <c r="I4947" i="27"/>
  <c r="J4947" i="27"/>
  <c r="K4947" i="27"/>
  <c r="L4947" i="27"/>
  <c r="M4947" i="27"/>
  <c r="N4947" i="27"/>
  <c r="O4947" i="27"/>
  <c r="P4947" i="27"/>
  <c r="Q4947" i="27"/>
  <c r="R4947" i="27"/>
  <c r="S4947" i="27"/>
  <c r="H4948" i="27"/>
  <c r="I4948" i="27"/>
  <c r="J4948" i="27"/>
  <c r="K4948" i="27"/>
  <c r="L4948" i="27"/>
  <c r="M4948" i="27"/>
  <c r="N4948" i="27"/>
  <c r="O4948" i="27"/>
  <c r="P4948" i="27"/>
  <c r="Q4948" i="27"/>
  <c r="R4948" i="27"/>
  <c r="S4948" i="27"/>
  <c r="H4949" i="27"/>
  <c r="I4949" i="27"/>
  <c r="J4949" i="27"/>
  <c r="K4949" i="27"/>
  <c r="L4949" i="27"/>
  <c r="M4949" i="27"/>
  <c r="N4949" i="27"/>
  <c r="O4949" i="27"/>
  <c r="P4949" i="27"/>
  <c r="Q4949" i="27"/>
  <c r="R4949" i="27"/>
  <c r="S4949" i="27"/>
  <c r="H4950" i="27"/>
  <c r="I4950" i="27"/>
  <c r="J4950" i="27"/>
  <c r="K4950" i="27"/>
  <c r="L4950" i="27"/>
  <c r="M4950" i="27"/>
  <c r="N4950" i="27"/>
  <c r="O4950" i="27"/>
  <c r="P4950" i="27"/>
  <c r="Q4950" i="27"/>
  <c r="R4950" i="27"/>
  <c r="S4950" i="27"/>
  <c r="H4951" i="27"/>
  <c r="I4951" i="27"/>
  <c r="J4951" i="27"/>
  <c r="K4951" i="27"/>
  <c r="L4951" i="27"/>
  <c r="M4951" i="27"/>
  <c r="N4951" i="27"/>
  <c r="O4951" i="27"/>
  <c r="P4951" i="27"/>
  <c r="Q4951" i="27"/>
  <c r="R4951" i="27"/>
  <c r="S4951" i="27"/>
  <c r="H4952" i="27"/>
  <c r="I4952" i="27"/>
  <c r="J4952" i="27"/>
  <c r="K4952" i="27"/>
  <c r="L4952" i="27"/>
  <c r="M4952" i="27"/>
  <c r="N4952" i="27"/>
  <c r="O4952" i="27"/>
  <c r="P4952" i="27"/>
  <c r="Q4952" i="27"/>
  <c r="R4952" i="27"/>
  <c r="S4952" i="27"/>
  <c r="H4953" i="27"/>
  <c r="I4953" i="27"/>
  <c r="J4953" i="27"/>
  <c r="K4953" i="27"/>
  <c r="L4953" i="27"/>
  <c r="M4953" i="27"/>
  <c r="N4953" i="27"/>
  <c r="O4953" i="27"/>
  <c r="P4953" i="27"/>
  <c r="Q4953" i="27"/>
  <c r="R4953" i="27"/>
  <c r="S4953" i="27"/>
  <c r="H4954" i="27"/>
  <c r="I4954" i="27"/>
  <c r="J4954" i="27"/>
  <c r="K4954" i="27"/>
  <c r="L4954" i="27"/>
  <c r="M4954" i="27"/>
  <c r="N4954" i="27"/>
  <c r="O4954" i="27"/>
  <c r="P4954" i="27"/>
  <c r="Q4954" i="27"/>
  <c r="R4954" i="27"/>
  <c r="S4954" i="27"/>
  <c r="H4955" i="27"/>
  <c r="I4955" i="27"/>
  <c r="J4955" i="27"/>
  <c r="K4955" i="27"/>
  <c r="L4955" i="27"/>
  <c r="M4955" i="27"/>
  <c r="N4955" i="27"/>
  <c r="O4955" i="27"/>
  <c r="P4955" i="27"/>
  <c r="Q4955" i="27"/>
  <c r="R4955" i="27"/>
  <c r="S4955" i="27"/>
  <c r="H4956" i="27"/>
  <c r="I4956" i="27"/>
  <c r="J4956" i="27"/>
  <c r="K4956" i="27"/>
  <c r="L4956" i="27"/>
  <c r="M4956" i="27"/>
  <c r="N4956" i="27"/>
  <c r="O4956" i="27"/>
  <c r="P4956" i="27"/>
  <c r="Q4956" i="27"/>
  <c r="R4956" i="27"/>
  <c r="S4956" i="27"/>
  <c r="H4957" i="27"/>
  <c r="I4957" i="27"/>
  <c r="J4957" i="27"/>
  <c r="K4957" i="27"/>
  <c r="L4957" i="27"/>
  <c r="M4957" i="27"/>
  <c r="N4957" i="27"/>
  <c r="O4957" i="27"/>
  <c r="P4957" i="27"/>
  <c r="Q4957" i="27"/>
  <c r="R4957" i="27"/>
  <c r="S4957" i="27"/>
  <c r="H4958" i="27"/>
  <c r="I4958" i="27"/>
  <c r="J4958" i="27"/>
  <c r="K4958" i="27"/>
  <c r="L4958" i="27"/>
  <c r="M4958" i="27"/>
  <c r="N4958" i="27"/>
  <c r="O4958" i="27"/>
  <c r="P4958" i="27"/>
  <c r="Q4958" i="27"/>
  <c r="R4958" i="27"/>
  <c r="S4958" i="27"/>
  <c r="H4959" i="27"/>
  <c r="I4959" i="27"/>
  <c r="J4959" i="27"/>
  <c r="K4959" i="27"/>
  <c r="L4959" i="27"/>
  <c r="M4959" i="27"/>
  <c r="N4959" i="27"/>
  <c r="O4959" i="27"/>
  <c r="P4959" i="27"/>
  <c r="Q4959" i="27"/>
  <c r="R4959" i="27"/>
  <c r="S4959" i="27"/>
  <c r="H4960" i="27"/>
  <c r="I4960" i="27"/>
  <c r="J4960" i="27"/>
  <c r="K4960" i="27"/>
  <c r="L4960" i="27"/>
  <c r="M4960" i="27"/>
  <c r="N4960" i="27"/>
  <c r="O4960" i="27"/>
  <c r="P4960" i="27"/>
  <c r="Q4960" i="27"/>
  <c r="R4960" i="27"/>
  <c r="S4960" i="27"/>
  <c r="H4961" i="27"/>
  <c r="I4961" i="27"/>
  <c r="J4961" i="27"/>
  <c r="K4961" i="27"/>
  <c r="L4961" i="27"/>
  <c r="M4961" i="27"/>
  <c r="N4961" i="27"/>
  <c r="O4961" i="27"/>
  <c r="P4961" i="27"/>
  <c r="Q4961" i="27"/>
  <c r="R4961" i="27"/>
  <c r="S4961" i="27"/>
  <c r="H4962" i="27"/>
  <c r="I4962" i="27"/>
  <c r="J4962" i="27"/>
  <c r="K4962" i="27"/>
  <c r="L4962" i="27"/>
  <c r="M4962" i="27"/>
  <c r="N4962" i="27"/>
  <c r="O4962" i="27"/>
  <c r="P4962" i="27"/>
  <c r="Q4962" i="27"/>
  <c r="R4962" i="27"/>
  <c r="S4962" i="27"/>
  <c r="H4963" i="27"/>
  <c r="I4963" i="27"/>
  <c r="J4963" i="27"/>
  <c r="K4963" i="27"/>
  <c r="L4963" i="27"/>
  <c r="M4963" i="27"/>
  <c r="N4963" i="27"/>
  <c r="O4963" i="27"/>
  <c r="P4963" i="27"/>
  <c r="Q4963" i="27"/>
  <c r="R4963" i="27"/>
  <c r="S4963" i="27"/>
  <c r="H4964" i="27"/>
  <c r="I4964" i="27"/>
  <c r="J4964" i="27"/>
  <c r="K4964" i="27"/>
  <c r="L4964" i="27"/>
  <c r="M4964" i="27"/>
  <c r="N4964" i="27"/>
  <c r="O4964" i="27"/>
  <c r="P4964" i="27"/>
  <c r="Q4964" i="27"/>
  <c r="R4964" i="27"/>
  <c r="S4964" i="27"/>
  <c r="H4965" i="27"/>
  <c r="I4965" i="27"/>
  <c r="J4965" i="27"/>
  <c r="K4965" i="27"/>
  <c r="L4965" i="27"/>
  <c r="M4965" i="27"/>
  <c r="N4965" i="27"/>
  <c r="O4965" i="27"/>
  <c r="P4965" i="27"/>
  <c r="Q4965" i="27"/>
  <c r="R4965" i="27"/>
  <c r="S4965" i="27"/>
  <c r="H4966" i="27"/>
  <c r="I4966" i="27"/>
  <c r="J4966" i="27"/>
  <c r="K4966" i="27"/>
  <c r="L4966" i="27"/>
  <c r="M4966" i="27"/>
  <c r="N4966" i="27"/>
  <c r="O4966" i="27"/>
  <c r="P4966" i="27"/>
  <c r="Q4966" i="27"/>
  <c r="R4966" i="27"/>
  <c r="S4966" i="27"/>
  <c r="H4967" i="27"/>
  <c r="I4967" i="27"/>
  <c r="J4967" i="27"/>
  <c r="K4967" i="27"/>
  <c r="L4967" i="27"/>
  <c r="M4967" i="27"/>
  <c r="N4967" i="27"/>
  <c r="O4967" i="27"/>
  <c r="P4967" i="27"/>
  <c r="Q4967" i="27"/>
  <c r="R4967" i="27"/>
  <c r="S4967" i="27"/>
  <c r="H4968" i="27"/>
  <c r="I4968" i="27"/>
  <c r="J4968" i="27"/>
  <c r="K4968" i="27"/>
  <c r="L4968" i="27"/>
  <c r="M4968" i="27"/>
  <c r="N4968" i="27"/>
  <c r="O4968" i="27"/>
  <c r="P4968" i="27"/>
  <c r="Q4968" i="27"/>
  <c r="R4968" i="27"/>
  <c r="S4968" i="27"/>
  <c r="H4969" i="27"/>
  <c r="I4969" i="27"/>
  <c r="J4969" i="27"/>
  <c r="K4969" i="27"/>
  <c r="L4969" i="27"/>
  <c r="M4969" i="27"/>
  <c r="N4969" i="27"/>
  <c r="O4969" i="27"/>
  <c r="P4969" i="27"/>
  <c r="Q4969" i="27"/>
  <c r="R4969" i="27"/>
  <c r="S4969" i="27"/>
  <c r="H4970" i="27"/>
  <c r="I4970" i="27"/>
  <c r="J4970" i="27"/>
  <c r="K4970" i="27"/>
  <c r="L4970" i="27"/>
  <c r="M4970" i="27"/>
  <c r="N4970" i="27"/>
  <c r="O4970" i="27"/>
  <c r="P4970" i="27"/>
  <c r="Q4970" i="27"/>
  <c r="R4970" i="27"/>
  <c r="S4970" i="27"/>
  <c r="H4971" i="27"/>
  <c r="I4971" i="27"/>
  <c r="J4971" i="27"/>
  <c r="K4971" i="27"/>
  <c r="L4971" i="27"/>
  <c r="M4971" i="27"/>
  <c r="N4971" i="27"/>
  <c r="O4971" i="27"/>
  <c r="P4971" i="27"/>
  <c r="Q4971" i="27"/>
  <c r="R4971" i="27"/>
  <c r="S4971" i="27"/>
  <c r="H4972" i="27"/>
  <c r="I4972" i="27"/>
  <c r="J4972" i="27"/>
  <c r="K4972" i="27"/>
  <c r="L4972" i="27"/>
  <c r="M4972" i="27"/>
  <c r="N4972" i="27"/>
  <c r="O4972" i="27"/>
  <c r="P4972" i="27"/>
  <c r="Q4972" i="27"/>
  <c r="R4972" i="27"/>
  <c r="S4972" i="27"/>
  <c r="H4973" i="27"/>
  <c r="I4973" i="27"/>
  <c r="J4973" i="27"/>
  <c r="K4973" i="27"/>
  <c r="L4973" i="27"/>
  <c r="M4973" i="27"/>
  <c r="N4973" i="27"/>
  <c r="O4973" i="27"/>
  <c r="P4973" i="27"/>
  <c r="Q4973" i="27"/>
  <c r="R4973" i="27"/>
  <c r="S4973" i="27"/>
  <c r="H4974" i="27"/>
  <c r="I4974" i="27"/>
  <c r="J4974" i="27"/>
  <c r="K4974" i="27"/>
  <c r="L4974" i="27"/>
  <c r="M4974" i="27"/>
  <c r="N4974" i="27"/>
  <c r="O4974" i="27"/>
  <c r="P4974" i="27"/>
  <c r="Q4974" i="27"/>
  <c r="R4974" i="27"/>
  <c r="S4974" i="27"/>
  <c r="H4975" i="27"/>
  <c r="I4975" i="27"/>
  <c r="J4975" i="27"/>
  <c r="K4975" i="27"/>
  <c r="L4975" i="27"/>
  <c r="M4975" i="27"/>
  <c r="N4975" i="27"/>
  <c r="O4975" i="27"/>
  <c r="P4975" i="27"/>
  <c r="Q4975" i="27"/>
  <c r="R4975" i="27"/>
  <c r="S4975" i="27"/>
  <c r="H4976" i="27"/>
  <c r="I4976" i="27"/>
  <c r="J4976" i="27"/>
  <c r="K4976" i="27"/>
  <c r="L4976" i="27"/>
  <c r="M4976" i="27"/>
  <c r="N4976" i="27"/>
  <c r="O4976" i="27"/>
  <c r="P4976" i="27"/>
  <c r="Q4976" i="27"/>
  <c r="R4976" i="27"/>
  <c r="S4976" i="27"/>
  <c r="H4977" i="27"/>
  <c r="I4977" i="27"/>
  <c r="J4977" i="27"/>
  <c r="K4977" i="27"/>
  <c r="L4977" i="27"/>
  <c r="M4977" i="27"/>
  <c r="N4977" i="27"/>
  <c r="O4977" i="27"/>
  <c r="P4977" i="27"/>
  <c r="Q4977" i="27"/>
  <c r="R4977" i="27"/>
  <c r="S4977" i="27"/>
  <c r="H4978" i="27"/>
  <c r="I4978" i="27"/>
  <c r="J4978" i="27"/>
  <c r="K4978" i="27"/>
  <c r="L4978" i="27"/>
  <c r="M4978" i="27"/>
  <c r="N4978" i="27"/>
  <c r="O4978" i="27"/>
  <c r="P4978" i="27"/>
  <c r="Q4978" i="27"/>
  <c r="R4978" i="27"/>
  <c r="S4978" i="27"/>
  <c r="H4979" i="27"/>
  <c r="I4979" i="27"/>
  <c r="J4979" i="27"/>
  <c r="K4979" i="27"/>
  <c r="L4979" i="27"/>
  <c r="M4979" i="27"/>
  <c r="N4979" i="27"/>
  <c r="O4979" i="27"/>
  <c r="P4979" i="27"/>
  <c r="Q4979" i="27"/>
  <c r="R4979" i="27"/>
  <c r="S4979" i="27"/>
  <c r="H4980" i="27"/>
  <c r="I4980" i="27"/>
  <c r="J4980" i="27"/>
  <c r="K4980" i="27"/>
  <c r="L4980" i="27"/>
  <c r="M4980" i="27"/>
  <c r="N4980" i="27"/>
  <c r="O4980" i="27"/>
  <c r="P4980" i="27"/>
  <c r="Q4980" i="27"/>
  <c r="R4980" i="27"/>
  <c r="S4980" i="27"/>
  <c r="H4981" i="27"/>
  <c r="I4981" i="27"/>
  <c r="J4981" i="27"/>
  <c r="K4981" i="27"/>
  <c r="L4981" i="27"/>
  <c r="M4981" i="27"/>
  <c r="N4981" i="27"/>
  <c r="O4981" i="27"/>
  <c r="P4981" i="27"/>
  <c r="Q4981" i="27"/>
  <c r="R4981" i="27"/>
  <c r="S4981" i="27"/>
  <c r="H4982" i="27"/>
  <c r="I4982" i="27"/>
  <c r="J4982" i="27"/>
  <c r="K4982" i="27"/>
  <c r="L4982" i="27"/>
  <c r="M4982" i="27"/>
  <c r="N4982" i="27"/>
  <c r="O4982" i="27"/>
  <c r="P4982" i="27"/>
  <c r="Q4982" i="27"/>
  <c r="R4982" i="27"/>
  <c r="S4982" i="27"/>
  <c r="H4983" i="27"/>
  <c r="I4983" i="27"/>
  <c r="J4983" i="27"/>
  <c r="K4983" i="27"/>
  <c r="L4983" i="27"/>
  <c r="M4983" i="27"/>
  <c r="N4983" i="27"/>
  <c r="O4983" i="27"/>
  <c r="P4983" i="27"/>
  <c r="Q4983" i="27"/>
  <c r="R4983" i="27"/>
  <c r="S4983" i="27"/>
  <c r="H4984" i="27"/>
  <c r="I4984" i="27"/>
  <c r="J4984" i="27"/>
  <c r="K4984" i="27"/>
  <c r="L4984" i="27"/>
  <c r="M4984" i="27"/>
  <c r="N4984" i="27"/>
  <c r="O4984" i="27"/>
  <c r="P4984" i="27"/>
  <c r="Q4984" i="27"/>
  <c r="R4984" i="27"/>
  <c r="S4984" i="27"/>
  <c r="H4985" i="27"/>
  <c r="I4985" i="27"/>
  <c r="J4985" i="27"/>
  <c r="K4985" i="27"/>
  <c r="L4985" i="27"/>
  <c r="M4985" i="27"/>
  <c r="N4985" i="27"/>
  <c r="O4985" i="27"/>
  <c r="P4985" i="27"/>
  <c r="Q4985" i="27"/>
  <c r="R4985" i="27"/>
  <c r="S4985" i="27"/>
  <c r="H4986" i="27"/>
  <c r="I4986" i="27"/>
  <c r="J4986" i="27"/>
  <c r="K4986" i="27"/>
  <c r="L4986" i="27"/>
  <c r="M4986" i="27"/>
  <c r="N4986" i="27"/>
  <c r="O4986" i="27"/>
  <c r="P4986" i="27"/>
  <c r="Q4986" i="27"/>
  <c r="R4986" i="27"/>
  <c r="S4986" i="27"/>
  <c r="H4987" i="27"/>
  <c r="I4987" i="27"/>
  <c r="J4987" i="27"/>
  <c r="K4987" i="27"/>
  <c r="L4987" i="27"/>
  <c r="M4987" i="27"/>
  <c r="N4987" i="27"/>
  <c r="O4987" i="27"/>
  <c r="P4987" i="27"/>
  <c r="Q4987" i="27"/>
  <c r="R4987" i="27"/>
  <c r="S4987" i="27"/>
  <c r="H4988" i="27"/>
  <c r="I4988" i="27"/>
  <c r="J4988" i="27"/>
  <c r="K4988" i="27"/>
  <c r="L4988" i="27"/>
  <c r="M4988" i="27"/>
  <c r="N4988" i="27"/>
  <c r="O4988" i="27"/>
  <c r="P4988" i="27"/>
  <c r="Q4988" i="27"/>
  <c r="R4988" i="27"/>
  <c r="S4988" i="27"/>
  <c r="H4989" i="27"/>
  <c r="I4989" i="27"/>
  <c r="J4989" i="27"/>
  <c r="K4989" i="27"/>
  <c r="L4989" i="27"/>
  <c r="M4989" i="27"/>
  <c r="N4989" i="27"/>
  <c r="O4989" i="27"/>
  <c r="P4989" i="27"/>
  <c r="Q4989" i="27"/>
  <c r="R4989" i="27"/>
  <c r="S4989" i="27"/>
  <c r="H4990" i="27"/>
  <c r="I4990" i="27"/>
  <c r="J4990" i="27"/>
  <c r="K4990" i="27"/>
  <c r="L4990" i="27"/>
  <c r="M4990" i="27"/>
  <c r="N4990" i="27"/>
  <c r="O4990" i="27"/>
  <c r="P4990" i="27"/>
  <c r="Q4990" i="27"/>
  <c r="R4990" i="27"/>
  <c r="S4990" i="27"/>
  <c r="H4991" i="27"/>
  <c r="I4991" i="27"/>
  <c r="J4991" i="27"/>
  <c r="K4991" i="27"/>
  <c r="L4991" i="27"/>
  <c r="M4991" i="27"/>
  <c r="N4991" i="27"/>
  <c r="O4991" i="27"/>
  <c r="P4991" i="27"/>
  <c r="Q4991" i="27"/>
  <c r="R4991" i="27"/>
  <c r="S4991" i="27"/>
  <c r="H4992" i="27"/>
  <c r="I4992" i="27"/>
  <c r="J4992" i="27"/>
  <c r="K4992" i="27"/>
  <c r="L4992" i="27"/>
  <c r="M4992" i="27"/>
  <c r="N4992" i="27"/>
  <c r="O4992" i="27"/>
  <c r="P4992" i="27"/>
  <c r="Q4992" i="27"/>
  <c r="R4992" i="27"/>
  <c r="S4992" i="27"/>
  <c r="H4993" i="27"/>
  <c r="I4993" i="27"/>
  <c r="J4993" i="27"/>
  <c r="K4993" i="27"/>
  <c r="L4993" i="27"/>
  <c r="M4993" i="27"/>
  <c r="N4993" i="27"/>
  <c r="O4993" i="27"/>
  <c r="P4993" i="27"/>
  <c r="Q4993" i="27"/>
  <c r="R4993" i="27"/>
  <c r="S4993" i="27"/>
  <c r="H4994" i="27"/>
  <c r="I4994" i="27"/>
  <c r="J4994" i="27"/>
  <c r="K4994" i="27"/>
  <c r="L4994" i="27"/>
  <c r="M4994" i="27"/>
  <c r="N4994" i="27"/>
  <c r="O4994" i="27"/>
  <c r="P4994" i="27"/>
  <c r="Q4994" i="27"/>
  <c r="R4994" i="27"/>
  <c r="S4994" i="27"/>
  <c r="H4995" i="27"/>
  <c r="I4995" i="27"/>
  <c r="J4995" i="27"/>
  <c r="K4995" i="27"/>
  <c r="L4995" i="27"/>
  <c r="M4995" i="27"/>
  <c r="N4995" i="27"/>
  <c r="O4995" i="27"/>
  <c r="P4995" i="27"/>
  <c r="Q4995" i="27"/>
  <c r="R4995" i="27"/>
  <c r="S4995" i="27"/>
  <c r="H4996" i="27"/>
  <c r="I4996" i="27"/>
  <c r="J4996" i="27"/>
  <c r="K4996" i="27"/>
  <c r="L4996" i="27"/>
  <c r="M4996" i="27"/>
  <c r="N4996" i="27"/>
  <c r="O4996" i="27"/>
  <c r="P4996" i="27"/>
  <c r="Q4996" i="27"/>
  <c r="R4996" i="27"/>
  <c r="S4996" i="27"/>
  <c r="H4997" i="27"/>
  <c r="I4997" i="27"/>
  <c r="J4997" i="27"/>
  <c r="K4997" i="27"/>
  <c r="L4997" i="27"/>
  <c r="M4997" i="27"/>
  <c r="N4997" i="27"/>
  <c r="O4997" i="27"/>
  <c r="P4997" i="27"/>
  <c r="Q4997" i="27"/>
  <c r="R4997" i="27"/>
  <c r="S4997" i="27"/>
  <c r="H4998" i="27"/>
  <c r="I4998" i="27"/>
  <c r="J4998" i="27"/>
  <c r="K4998" i="27"/>
  <c r="L4998" i="27"/>
  <c r="M4998" i="27"/>
  <c r="N4998" i="27"/>
  <c r="O4998" i="27"/>
  <c r="P4998" i="27"/>
  <c r="Q4998" i="27"/>
  <c r="R4998" i="27"/>
  <c r="S4998" i="27"/>
  <c r="H4999" i="27"/>
  <c r="I4999" i="27"/>
  <c r="J4999" i="27"/>
  <c r="K4999" i="27"/>
  <c r="L4999" i="27"/>
  <c r="M4999" i="27"/>
  <c r="N4999" i="27"/>
  <c r="O4999" i="27"/>
  <c r="P4999" i="27"/>
  <c r="Q4999" i="27"/>
  <c r="R4999" i="27"/>
  <c r="S4999" i="27"/>
  <c r="H5000" i="27"/>
  <c r="I5000" i="27"/>
  <c r="J5000" i="27"/>
  <c r="K5000" i="27"/>
  <c r="L5000" i="27"/>
  <c r="M5000" i="27"/>
  <c r="N5000" i="27"/>
  <c r="O5000" i="27"/>
  <c r="P5000" i="27"/>
  <c r="Q5000" i="27"/>
  <c r="R5000" i="27"/>
  <c r="S5000" i="27"/>
  <c r="H5001" i="27"/>
  <c r="I5001" i="27"/>
  <c r="J5001" i="27"/>
  <c r="K5001" i="27"/>
  <c r="L5001" i="27"/>
  <c r="M5001" i="27"/>
  <c r="N5001" i="27"/>
  <c r="O5001" i="27"/>
  <c r="P5001" i="27"/>
  <c r="Q5001" i="27"/>
  <c r="R5001" i="27"/>
  <c r="S5001" i="27"/>
  <c r="H5002" i="27"/>
  <c r="I5002" i="27"/>
  <c r="J5002" i="27"/>
  <c r="K5002" i="27"/>
  <c r="L5002" i="27"/>
  <c r="M5002" i="27"/>
  <c r="N5002" i="27"/>
  <c r="O5002" i="27"/>
  <c r="P5002" i="27"/>
  <c r="Q5002" i="27"/>
  <c r="R5002" i="27"/>
  <c r="S5002" i="27"/>
  <c r="H5003" i="27"/>
  <c r="I5003" i="27"/>
  <c r="J5003" i="27"/>
  <c r="K5003" i="27"/>
  <c r="L5003" i="27"/>
  <c r="M5003" i="27"/>
  <c r="N5003" i="27"/>
  <c r="O5003" i="27"/>
  <c r="P5003" i="27"/>
  <c r="Q5003" i="27"/>
  <c r="R5003" i="27"/>
  <c r="S5003" i="27"/>
  <c r="H5004" i="27"/>
  <c r="I5004" i="27"/>
  <c r="J5004" i="27"/>
  <c r="K5004" i="27"/>
  <c r="L5004" i="27"/>
  <c r="M5004" i="27"/>
  <c r="N5004" i="27"/>
  <c r="O5004" i="27"/>
  <c r="P5004" i="27"/>
  <c r="Q5004" i="27"/>
  <c r="R5004" i="27"/>
  <c r="S5004" i="27"/>
  <c r="H5005" i="27"/>
  <c r="I5005" i="27"/>
  <c r="J5005" i="27"/>
  <c r="K5005" i="27"/>
  <c r="L5005" i="27"/>
  <c r="M5005" i="27"/>
  <c r="N5005" i="27"/>
  <c r="O5005" i="27"/>
  <c r="P5005" i="27"/>
  <c r="Q5005" i="27"/>
  <c r="R5005" i="27"/>
  <c r="S5005" i="27"/>
  <c r="H5006" i="27"/>
  <c r="I5006" i="27"/>
  <c r="J5006" i="27"/>
  <c r="K5006" i="27"/>
  <c r="L5006" i="27"/>
  <c r="M5006" i="27"/>
  <c r="N5006" i="27"/>
  <c r="O5006" i="27"/>
  <c r="P5006" i="27"/>
  <c r="Q5006" i="27"/>
  <c r="R5006" i="27"/>
  <c r="S5006" i="27"/>
  <c r="H5007" i="27"/>
  <c r="I5007" i="27"/>
  <c r="J5007" i="27"/>
  <c r="K5007" i="27"/>
  <c r="L5007" i="27"/>
  <c r="M5007" i="27"/>
  <c r="N5007" i="27"/>
  <c r="O5007" i="27"/>
  <c r="P5007" i="27"/>
  <c r="Q5007" i="27"/>
  <c r="R5007" i="27"/>
  <c r="S5007" i="27"/>
  <c r="H5008" i="27"/>
  <c r="I5008" i="27"/>
  <c r="J5008" i="27"/>
  <c r="K5008" i="27"/>
  <c r="L5008" i="27"/>
  <c r="M5008" i="27"/>
  <c r="N5008" i="27"/>
  <c r="O5008" i="27"/>
  <c r="P5008" i="27"/>
  <c r="Q5008" i="27"/>
  <c r="R5008" i="27"/>
  <c r="S5008" i="27"/>
  <c r="H5009" i="27"/>
  <c r="I5009" i="27"/>
  <c r="J5009" i="27"/>
  <c r="K5009" i="27"/>
  <c r="L5009" i="27"/>
  <c r="M5009" i="27"/>
  <c r="N5009" i="27"/>
  <c r="O5009" i="27"/>
  <c r="P5009" i="27"/>
  <c r="Q5009" i="27"/>
  <c r="R5009" i="27"/>
  <c r="S5009" i="27"/>
  <c r="H5010" i="27"/>
  <c r="I5010" i="27"/>
  <c r="J5010" i="27"/>
  <c r="K5010" i="27"/>
  <c r="L5010" i="27"/>
  <c r="M5010" i="27"/>
  <c r="N5010" i="27"/>
  <c r="O5010" i="27"/>
  <c r="P5010" i="27"/>
  <c r="Q5010" i="27"/>
  <c r="R5010" i="27"/>
  <c r="S5010" i="27"/>
  <c r="H5011" i="27"/>
  <c r="I5011" i="27"/>
  <c r="J5011" i="27"/>
  <c r="K5011" i="27"/>
  <c r="L5011" i="27"/>
  <c r="M5011" i="27"/>
  <c r="N5011" i="27"/>
  <c r="O5011" i="27"/>
  <c r="P5011" i="27"/>
  <c r="Q5011" i="27"/>
  <c r="R5011" i="27"/>
  <c r="S5011" i="27"/>
  <c r="H5012" i="27"/>
  <c r="I5012" i="27"/>
  <c r="J5012" i="27"/>
  <c r="K5012" i="27"/>
  <c r="L5012" i="27"/>
  <c r="M5012" i="27"/>
  <c r="N5012" i="27"/>
  <c r="O5012" i="27"/>
  <c r="P5012" i="27"/>
  <c r="Q5012" i="27"/>
  <c r="R5012" i="27"/>
  <c r="S5012" i="27"/>
  <c r="H5013" i="27"/>
  <c r="I5013" i="27"/>
  <c r="J5013" i="27"/>
  <c r="K5013" i="27"/>
  <c r="L5013" i="27"/>
  <c r="M5013" i="27"/>
  <c r="N5013" i="27"/>
  <c r="O5013" i="27"/>
  <c r="P5013" i="27"/>
  <c r="Q5013" i="27"/>
  <c r="R5013" i="27"/>
  <c r="S5013" i="27"/>
  <c r="H5014" i="27"/>
  <c r="I5014" i="27"/>
  <c r="J5014" i="27"/>
  <c r="K5014" i="27"/>
  <c r="L5014" i="27"/>
  <c r="M5014" i="27"/>
  <c r="N5014" i="27"/>
  <c r="O5014" i="27"/>
  <c r="P5014" i="27"/>
  <c r="Q5014" i="27"/>
  <c r="R5014" i="27"/>
  <c r="S5014" i="27"/>
  <c r="H5015" i="27"/>
  <c r="I5015" i="27"/>
  <c r="J5015" i="27"/>
  <c r="K5015" i="27"/>
  <c r="L5015" i="27"/>
  <c r="M5015" i="27"/>
  <c r="N5015" i="27"/>
  <c r="O5015" i="27"/>
  <c r="P5015" i="27"/>
  <c r="Q5015" i="27"/>
  <c r="R5015" i="27"/>
  <c r="S5015" i="27"/>
  <c r="H5016" i="27"/>
  <c r="I5016" i="27"/>
  <c r="J5016" i="27"/>
  <c r="K5016" i="27"/>
  <c r="L5016" i="27"/>
  <c r="M5016" i="27"/>
  <c r="N5016" i="27"/>
  <c r="O5016" i="27"/>
  <c r="P5016" i="27"/>
  <c r="Q5016" i="27"/>
  <c r="R5016" i="27"/>
  <c r="S5016" i="27"/>
  <c r="H5017" i="27"/>
  <c r="I5017" i="27"/>
  <c r="J5017" i="27"/>
  <c r="K5017" i="27"/>
  <c r="L5017" i="27"/>
  <c r="M5017" i="27"/>
  <c r="N5017" i="27"/>
  <c r="O5017" i="27"/>
  <c r="P5017" i="27"/>
  <c r="Q5017" i="27"/>
  <c r="R5017" i="27"/>
  <c r="S5017" i="27"/>
  <c r="H5018" i="27"/>
  <c r="I5018" i="27"/>
  <c r="J5018" i="27"/>
  <c r="K5018" i="27"/>
  <c r="L5018" i="27"/>
  <c r="M5018" i="27"/>
  <c r="N5018" i="27"/>
  <c r="O5018" i="27"/>
  <c r="P5018" i="27"/>
  <c r="Q5018" i="27"/>
  <c r="R5018" i="27"/>
  <c r="S5018" i="27"/>
  <c r="H5019" i="27"/>
  <c r="I5019" i="27"/>
  <c r="J5019" i="27"/>
  <c r="K5019" i="27"/>
  <c r="L5019" i="27"/>
  <c r="M5019" i="27"/>
  <c r="N5019" i="27"/>
  <c r="O5019" i="27"/>
  <c r="P5019" i="27"/>
  <c r="Q5019" i="27"/>
  <c r="R5019" i="27"/>
  <c r="S5019" i="27"/>
  <c r="H5020" i="27"/>
  <c r="I5020" i="27"/>
  <c r="J5020" i="27"/>
  <c r="K5020" i="27"/>
  <c r="L5020" i="27"/>
  <c r="M5020" i="27"/>
  <c r="N5020" i="27"/>
  <c r="O5020" i="27"/>
  <c r="P5020" i="27"/>
  <c r="Q5020" i="27"/>
  <c r="R5020" i="27"/>
  <c r="S5020" i="27"/>
  <c r="H5021" i="27"/>
  <c r="I5021" i="27"/>
  <c r="J5021" i="27"/>
  <c r="K5021" i="27"/>
  <c r="L5021" i="27"/>
  <c r="M5021" i="27"/>
  <c r="N5021" i="27"/>
  <c r="O5021" i="27"/>
  <c r="P5021" i="27"/>
  <c r="Q5021" i="27"/>
  <c r="R5021" i="27"/>
  <c r="S5021" i="27"/>
  <c r="H5022" i="27"/>
  <c r="I5022" i="27"/>
  <c r="J5022" i="27"/>
  <c r="K5022" i="27"/>
  <c r="L5022" i="27"/>
  <c r="M5022" i="27"/>
  <c r="N5022" i="27"/>
  <c r="O5022" i="27"/>
  <c r="P5022" i="27"/>
  <c r="Q5022" i="27"/>
  <c r="R5022" i="27"/>
  <c r="S5022" i="27"/>
  <c r="H5023" i="27"/>
  <c r="I5023" i="27"/>
  <c r="J5023" i="27"/>
  <c r="K5023" i="27"/>
  <c r="L5023" i="27"/>
  <c r="M5023" i="27"/>
  <c r="N5023" i="27"/>
  <c r="O5023" i="27"/>
  <c r="P5023" i="27"/>
  <c r="Q5023" i="27"/>
  <c r="R5023" i="27"/>
  <c r="S5023" i="27"/>
  <c r="H5024" i="27"/>
  <c r="I5024" i="27"/>
  <c r="J5024" i="27"/>
  <c r="K5024" i="27"/>
  <c r="L5024" i="27"/>
  <c r="M5024" i="27"/>
  <c r="N5024" i="27"/>
  <c r="O5024" i="27"/>
  <c r="P5024" i="27"/>
  <c r="Q5024" i="27"/>
  <c r="R5024" i="27"/>
  <c r="S5024" i="27"/>
  <c r="H5025" i="27"/>
  <c r="I5025" i="27"/>
  <c r="J5025" i="27"/>
  <c r="K5025" i="27"/>
  <c r="L5025" i="27"/>
  <c r="M5025" i="27"/>
  <c r="N5025" i="27"/>
  <c r="O5025" i="27"/>
  <c r="P5025" i="27"/>
  <c r="Q5025" i="27"/>
  <c r="R5025" i="27"/>
  <c r="S5025" i="27"/>
  <c r="H5026" i="27"/>
  <c r="I5026" i="27"/>
  <c r="J5026" i="27"/>
  <c r="K5026" i="27"/>
  <c r="L5026" i="27"/>
  <c r="M5026" i="27"/>
  <c r="N5026" i="27"/>
  <c r="O5026" i="27"/>
  <c r="P5026" i="27"/>
  <c r="Q5026" i="27"/>
  <c r="R5026" i="27"/>
  <c r="S5026" i="27"/>
  <c r="H5027" i="27"/>
  <c r="I5027" i="27"/>
  <c r="J5027" i="27"/>
  <c r="K5027" i="27"/>
  <c r="L5027" i="27"/>
  <c r="M5027" i="27"/>
  <c r="N5027" i="27"/>
  <c r="O5027" i="27"/>
  <c r="P5027" i="27"/>
  <c r="Q5027" i="27"/>
  <c r="R5027" i="27"/>
  <c r="S5027" i="27"/>
  <c r="H5028" i="27"/>
  <c r="I5028" i="27"/>
  <c r="J5028" i="27"/>
  <c r="K5028" i="27"/>
  <c r="L5028" i="27"/>
  <c r="M5028" i="27"/>
  <c r="N5028" i="27"/>
  <c r="O5028" i="27"/>
  <c r="P5028" i="27"/>
  <c r="Q5028" i="27"/>
  <c r="R5028" i="27"/>
  <c r="S5028" i="27"/>
  <c r="H5029" i="27"/>
  <c r="I5029" i="27"/>
  <c r="J5029" i="27"/>
  <c r="K5029" i="27"/>
  <c r="L5029" i="27"/>
  <c r="M5029" i="27"/>
  <c r="N5029" i="27"/>
  <c r="O5029" i="27"/>
  <c r="P5029" i="27"/>
  <c r="Q5029" i="27"/>
  <c r="R5029" i="27"/>
  <c r="S5029" i="27"/>
  <c r="H5030" i="27"/>
  <c r="I5030" i="27"/>
  <c r="J5030" i="27"/>
  <c r="K5030" i="27"/>
  <c r="L5030" i="27"/>
  <c r="M5030" i="27"/>
  <c r="N5030" i="27"/>
  <c r="O5030" i="27"/>
  <c r="P5030" i="27"/>
  <c r="Q5030" i="27"/>
  <c r="R5030" i="27"/>
  <c r="S5030" i="27"/>
  <c r="H5031" i="27"/>
  <c r="I5031" i="27"/>
  <c r="J5031" i="27"/>
  <c r="K5031" i="27"/>
  <c r="L5031" i="27"/>
  <c r="M5031" i="27"/>
  <c r="N5031" i="27"/>
  <c r="O5031" i="27"/>
  <c r="P5031" i="27"/>
  <c r="Q5031" i="27"/>
  <c r="R5031" i="27"/>
  <c r="S5031" i="27"/>
  <c r="H5032" i="27"/>
  <c r="I5032" i="27"/>
  <c r="J5032" i="27"/>
  <c r="K5032" i="27"/>
  <c r="L5032" i="27"/>
  <c r="M5032" i="27"/>
  <c r="N5032" i="27"/>
  <c r="O5032" i="27"/>
  <c r="P5032" i="27"/>
  <c r="Q5032" i="27"/>
  <c r="R5032" i="27"/>
  <c r="S5032" i="27"/>
  <c r="H5033" i="27"/>
  <c r="I5033" i="27"/>
  <c r="J5033" i="27"/>
  <c r="K5033" i="27"/>
  <c r="L5033" i="27"/>
  <c r="M5033" i="27"/>
  <c r="N5033" i="27"/>
  <c r="O5033" i="27"/>
  <c r="P5033" i="27"/>
  <c r="Q5033" i="27"/>
  <c r="R5033" i="27"/>
  <c r="S5033" i="27"/>
  <c r="H5034" i="27"/>
  <c r="I5034" i="27"/>
  <c r="J5034" i="27"/>
  <c r="K5034" i="27"/>
  <c r="L5034" i="27"/>
  <c r="M5034" i="27"/>
  <c r="N5034" i="27"/>
  <c r="O5034" i="27"/>
  <c r="P5034" i="27"/>
  <c r="Q5034" i="27"/>
  <c r="R5034" i="27"/>
  <c r="S5034" i="27"/>
  <c r="H5035" i="27"/>
  <c r="I5035" i="27"/>
  <c r="J5035" i="27"/>
  <c r="K5035" i="27"/>
  <c r="L5035" i="27"/>
  <c r="M5035" i="27"/>
  <c r="N5035" i="27"/>
  <c r="O5035" i="27"/>
  <c r="P5035" i="27"/>
  <c r="Q5035" i="27"/>
  <c r="R5035" i="27"/>
  <c r="S5035" i="27"/>
  <c r="H5036" i="27"/>
  <c r="I5036" i="27"/>
  <c r="J5036" i="27"/>
  <c r="K5036" i="27"/>
  <c r="L5036" i="27"/>
  <c r="M5036" i="27"/>
  <c r="N5036" i="27"/>
  <c r="O5036" i="27"/>
  <c r="P5036" i="27"/>
  <c r="Q5036" i="27"/>
  <c r="R5036" i="27"/>
  <c r="S5036" i="27"/>
  <c r="H5037" i="27"/>
  <c r="I5037" i="27"/>
  <c r="J5037" i="27"/>
  <c r="K5037" i="27"/>
  <c r="L5037" i="27"/>
  <c r="M5037" i="27"/>
  <c r="N5037" i="27"/>
  <c r="O5037" i="27"/>
  <c r="P5037" i="27"/>
  <c r="Q5037" i="27"/>
  <c r="R5037" i="27"/>
  <c r="S5037" i="27"/>
  <c r="H5038" i="27"/>
  <c r="I5038" i="27"/>
  <c r="J5038" i="27"/>
  <c r="K5038" i="27"/>
  <c r="L5038" i="27"/>
  <c r="M5038" i="27"/>
  <c r="N5038" i="27"/>
  <c r="O5038" i="27"/>
  <c r="P5038" i="27"/>
  <c r="Q5038" i="27"/>
  <c r="R5038" i="27"/>
  <c r="S5038" i="27"/>
  <c r="H5039" i="27"/>
  <c r="I5039" i="27"/>
  <c r="J5039" i="27"/>
  <c r="K5039" i="27"/>
  <c r="L5039" i="27"/>
  <c r="M5039" i="27"/>
  <c r="N5039" i="27"/>
  <c r="O5039" i="27"/>
  <c r="P5039" i="27"/>
  <c r="Q5039" i="27"/>
  <c r="R5039" i="27"/>
  <c r="S5039" i="27"/>
  <c r="H5040" i="27"/>
  <c r="I5040" i="27"/>
  <c r="J5040" i="27"/>
  <c r="K5040" i="27"/>
  <c r="L5040" i="27"/>
  <c r="M5040" i="27"/>
  <c r="N5040" i="27"/>
  <c r="O5040" i="27"/>
  <c r="P5040" i="27"/>
  <c r="Q5040" i="27"/>
  <c r="R5040" i="27"/>
  <c r="S5040" i="27"/>
  <c r="H5041" i="27"/>
  <c r="I5041" i="27"/>
  <c r="J5041" i="27"/>
  <c r="K5041" i="27"/>
  <c r="L5041" i="27"/>
  <c r="M5041" i="27"/>
  <c r="N5041" i="27"/>
  <c r="O5041" i="27"/>
  <c r="P5041" i="27"/>
  <c r="Q5041" i="27"/>
  <c r="R5041" i="27"/>
  <c r="S5041" i="27"/>
  <c r="H5042" i="27"/>
  <c r="I5042" i="27"/>
  <c r="J5042" i="27"/>
  <c r="K5042" i="27"/>
  <c r="L5042" i="27"/>
  <c r="M5042" i="27"/>
  <c r="N5042" i="27"/>
  <c r="O5042" i="27"/>
  <c r="P5042" i="27"/>
  <c r="Q5042" i="27"/>
  <c r="R5042" i="27"/>
  <c r="S5042" i="27"/>
  <c r="H5043" i="27"/>
  <c r="I5043" i="27"/>
  <c r="J5043" i="27"/>
  <c r="K5043" i="27"/>
  <c r="L5043" i="27"/>
  <c r="M5043" i="27"/>
  <c r="N5043" i="27"/>
  <c r="O5043" i="27"/>
  <c r="P5043" i="27"/>
  <c r="Q5043" i="27"/>
  <c r="R5043" i="27"/>
  <c r="S5043" i="27"/>
  <c r="H5044" i="27"/>
  <c r="I5044" i="27"/>
  <c r="J5044" i="27"/>
  <c r="K5044" i="27"/>
  <c r="L5044" i="27"/>
  <c r="M5044" i="27"/>
  <c r="N5044" i="27"/>
  <c r="O5044" i="27"/>
  <c r="P5044" i="27"/>
  <c r="Q5044" i="27"/>
  <c r="R5044" i="27"/>
  <c r="S5044" i="27"/>
  <c r="H5045" i="27"/>
  <c r="I5045" i="27"/>
  <c r="J5045" i="27"/>
  <c r="K5045" i="27"/>
  <c r="L5045" i="27"/>
  <c r="M5045" i="27"/>
  <c r="N5045" i="27"/>
  <c r="O5045" i="27"/>
  <c r="P5045" i="27"/>
  <c r="Q5045" i="27"/>
  <c r="R5045" i="27"/>
  <c r="S5045" i="27"/>
  <c r="H5046" i="27"/>
  <c r="I5046" i="27"/>
  <c r="J5046" i="27"/>
  <c r="K5046" i="27"/>
  <c r="L5046" i="27"/>
  <c r="M5046" i="27"/>
  <c r="N5046" i="27"/>
  <c r="O5046" i="27"/>
  <c r="P5046" i="27"/>
  <c r="Q5046" i="27"/>
  <c r="R5046" i="27"/>
  <c r="S5046" i="27"/>
  <c r="H5047" i="27"/>
  <c r="I5047" i="27"/>
  <c r="J5047" i="27"/>
  <c r="K5047" i="27"/>
  <c r="L5047" i="27"/>
  <c r="M5047" i="27"/>
  <c r="N5047" i="27"/>
  <c r="O5047" i="27"/>
  <c r="P5047" i="27"/>
  <c r="Q5047" i="27"/>
  <c r="R5047" i="27"/>
  <c r="S5047" i="27"/>
  <c r="H5048" i="27"/>
  <c r="I5048" i="27"/>
  <c r="J5048" i="27"/>
  <c r="K5048" i="27"/>
  <c r="L5048" i="27"/>
  <c r="M5048" i="27"/>
  <c r="N5048" i="27"/>
  <c r="O5048" i="27"/>
  <c r="P5048" i="27"/>
  <c r="Q5048" i="27"/>
  <c r="R5048" i="27"/>
  <c r="S5048" i="27"/>
  <c r="H5049" i="27"/>
  <c r="I5049" i="27"/>
  <c r="J5049" i="27"/>
  <c r="K5049" i="27"/>
  <c r="L5049" i="27"/>
  <c r="M5049" i="27"/>
  <c r="N5049" i="27"/>
  <c r="O5049" i="27"/>
  <c r="P5049" i="27"/>
  <c r="Q5049" i="27"/>
  <c r="R5049" i="27"/>
  <c r="S5049" i="27"/>
  <c r="H5050" i="27"/>
  <c r="I5050" i="27"/>
  <c r="J5050" i="27"/>
  <c r="K5050" i="27"/>
  <c r="L5050" i="27"/>
  <c r="M5050" i="27"/>
  <c r="N5050" i="27"/>
  <c r="O5050" i="27"/>
  <c r="P5050" i="27"/>
  <c r="Q5050" i="27"/>
  <c r="R5050" i="27"/>
  <c r="S5050" i="27"/>
  <c r="H5051" i="27"/>
  <c r="I5051" i="27"/>
  <c r="J5051" i="27"/>
  <c r="K5051" i="27"/>
  <c r="L5051" i="27"/>
  <c r="M5051" i="27"/>
  <c r="N5051" i="27"/>
  <c r="O5051" i="27"/>
  <c r="P5051" i="27"/>
  <c r="Q5051" i="27"/>
  <c r="R5051" i="27"/>
  <c r="S5051" i="27"/>
  <c r="H5052" i="27"/>
  <c r="I5052" i="27"/>
  <c r="J5052" i="27"/>
  <c r="K5052" i="27"/>
  <c r="L5052" i="27"/>
  <c r="M5052" i="27"/>
  <c r="N5052" i="27"/>
  <c r="O5052" i="27"/>
  <c r="P5052" i="27"/>
  <c r="Q5052" i="27"/>
  <c r="R5052" i="27"/>
  <c r="S5052" i="27"/>
  <c r="H5053" i="27"/>
  <c r="I5053" i="27"/>
  <c r="J5053" i="27"/>
  <c r="K5053" i="27"/>
  <c r="L5053" i="27"/>
  <c r="M5053" i="27"/>
  <c r="N5053" i="27"/>
  <c r="O5053" i="27"/>
  <c r="P5053" i="27"/>
  <c r="Q5053" i="27"/>
  <c r="R5053" i="27"/>
  <c r="S5053" i="27"/>
  <c r="H5054" i="27"/>
  <c r="I5054" i="27"/>
  <c r="J5054" i="27"/>
  <c r="K5054" i="27"/>
  <c r="L5054" i="27"/>
  <c r="M5054" i="27"/>
  <c r="N5054" i="27"/>
  <c r="O5054" i="27"/>
  <c r="P5054" i="27"/>
  <c r="Q5054" i="27"/>
  <c r="R5054" i="27"/>
  <c r="S5054" i="27"/>
  <c r="H5055" i="27"/>
  <c r="I5055" i="27"/>
  <c r="J5055" i="27"/>
  <c r="K5055" i="27"/>
  <c r="L5055" i="27"/>
  <c r="M5055" i="27"/>
  <c r="N5055" i="27"/>
  <c r="O5055" i="27"/>
  <c r="P5055" i="27"/>
  <c r="Q5055" i="27"/>
  <c r="R5055" i="27"/>
  <c r="S5055" i="27"/>
  <c r="H5056" i="27"/>
  <c r="I5056" i="27"/>
  <c r="J5056" i="27"/>
  <c r="K5056" i="27"/>
  <c r="L5056" i="27"/>
  <c r="M5056" i="27"/>
  <c r="N5056" i="27"/>
  <c r="O5056" i="27"/>
  <c r="P5056" i="27"/>
  <c r="Q5056" i="27"/>
  <c r="R5056" i="27"/>
  <c r="S5056" i="27"/>
  <c r="H5057" i="27"/>
  <c r="I5057" i="27"/>
  <c r="J5057" i="27"/>
  <c r="K5057" i="27"/>
  <c r="L5057" i="27"/>
  <c r="M5057" i="27"/>
  <c r="N5057" i="27"/>
  <c r="O5057" i="27"/>
  <c r="P5057" i="27"/>
  <c r="Q5057" i="27"/>
  <c r="R5057" i="27"/>
  <c r="S5057" i="27"/>
  <c r="H5058" i="27"/>
  <c r="I5058" i="27"/>
  <c r="J5058" i="27"/>
  <c r="K5058" i="27"/>
  <c r="L5058" i="27"/>
  <c r="M5058" i="27"/>
  <c r="N5058" i="27"/>
  <c r="O5058" i="27"/>
  <c r="P5058" i="27"/>
  <c r="Q5058" i="27"/>
  <c r="R5058" i="27"/>
  <c r="S5058" i="27"/>
  <c r="H5059" i="27"/>
  <c r="I5059" i="27"/>
  <c r="J5059" i="27"/>
  <c r="K5059" i="27"/>
  <c r="L5059" i="27"/>
  <c r="M5059" i="27"/>
  <c r="N5059" i="27"/>
  <c r="O5059" i="27"/>
  <c r="P5059" i="27"/>
  <c r="Q5059" i="27"/>
  <c r="R5059" i="27"/>
  <c r="S5059" i="27"/>
  <c r="H5060" i="27"/>
  <c r="I5060" i="27"/>
  <c r="J5060" i="27"/>
  <c r="K5060" i="27"/>
  <c r="L5060" i="27"/>
  <c r="M5060" i="27"/>
  <c r="N5060" i="27"/>
  <c r="O5060" i="27"/>
  <c r="P5060" i="27"/>
  <c r="Q5060" i="27"/>
  <c r="R5060" i="27"/>
  <c r="S5060" i="27"/>
  <c r="H5061" i="27"/>
  <c r="I5061" i="27"/>
  <c r="J5061" i="27"/>
  <c r="K5061" i="27"/>
  <c r="L5061" i="27"/>
  <c r="M5061" i="27"/>
  <c r="N5061" i="27"/>
  <c r="O5061" i="27"/>
  <c r="P5061" i="27"/>
  <c r="Q5061" i="27"/>
  <c r="R5061" i="27"/>
  <c r="S5061" i="27"/>
  <c r="H5062" i="27"/>
  <c r="I5062" i="27"/>
  <c r="J5062" i="27"/>
  <c r="K5062" i="27"/>
  <c r="L5062" i="27"/>
  <c r="M5062" i="27"/>
  <c r="N5062" i="27"/>
  <c r="O5062" i="27"/>
  <c r="P5062" i="27"/>
  <c r="Q5062" i="27"/>
  <c r="R5062" i="27"/>
  <c r="S5062" i="27"/>
  <c r="H5063" i="27"/>
  <c r="I5063" i="27"/>
  <c r="J5063" i="27"/>
  <c r="K5063" i="27"/>
  <c r="L5063" i="27"/>
  <c r="M5063" i="27"/>
  <c r="N5063" i="27"/>
  <c r="O5063" i="27"/>
  <c r="P5063" i="27"/>
  <c r="Q5063" i="27"/>
  <c r="R5063" i="27"/>
  <c r="S5063" i="27"/>
  <c r="H5064" i="27"/>
  <c r="I5064" i="27"/>
  <c r="J5064" i="27"/>
  <c r="K5064" i="27"/>
  <c r="L5064" i="27"/>
  <c r="M5064" i="27"/>
  <c r="N5064" i="27"/>
  <c r="O5064" i="27"/>
  <c r="P5064" i="27"/>
  <c r="Q5064" i="27"/>
  <c r="R5064" i="27"/>
  <c r="S5064" i="27"/>
  <c r="H5065" i="27"/>
  <c r="I5065" i="27"/>
  <c r="J5065" i="27"/>
  <c r="K5065" i="27"/>
  <c r="L5065" i="27"/>
  <c r="M5065" i="27"/>
  <c r="N5065" i="27"/>
  <c r="O5065" i="27"/>
  <c r="P5065" i="27"/>
  <c r="Q5065" i="27"/>
  <c r="R5065" i="27"/>
  <c r="S5065" i="27"/>
  <c r="H5066" i="27"/>
  <c r="I5066" i="27"/>
  <c r="J5066" i="27"/>
  <c r="K5066" i="27"/>
  <c r="L5066" i="27"/>
  <c r="M5066" i="27"/>
  <c r="N5066" i="27"/>
  <c r="O5066" i="27"/>
  <c r="P5066" i="27"/>
  <c r="Q5066" i="27"/>
  <c r="R5066" i="27"/>
  <c r="S5066" i="27"/>
  <c r="H5067" i="27"/>
  <c r="I5067" i="27"/>
  <c r="J5067" i="27"/>
  <c r="K5067" i="27"/>
  <c r="L5067" i="27"/>
  <c r="M5067" i="27"/>
  <c r="N5067" i="27"/>
  <c r="O5067" i="27"/>
  <c r="P5067" i="27"/>
  <c r="Q5067" i="27"/>
  <c r="R5067" i="27"/>
  <c r="S5067" i="27"/>
  <c r="H5068" i="27"/>
  <c r="I5068" i="27"/>
  <c r="J5068" i="27"/>
  <c r="K5068" i="27"/>
  <c r="L5068" i="27"/>
  <c r="M5068" i="27"/>
  <c r="N5068" i="27"/>
  <c r="O5068" i="27"/>
  <c r="P5068" i="27"/>
  <c r="Q5068" i="27"/>
  <c r="R5068" i="27"/>
  <c r="S5068" i="27"/>
  <c r="H5069" i="27"/>
  <c r="I5069" i="27"/>
  <c r="J5069" i="27"/>
  <c r="K5069" i="27"/>
  <c r="L5069" i="27"/>
  <c r="M5069" i="27"/>
  <c r="N5069" i="27"/>
  <c r="O5069" i="27"/>
  <c r="P5069" i="27"/>
  <c r="Q5069" i="27"/>
  <c r="R5069" i="27"/>
  <c r="S5069" i="27"/>
  <c r="H5070" i="27"/>
  <c r="I5070" i="27"/>
  <c r="J5070" i="27"/>
  <c r="K5070" i="27"/>
  <c r="L5070" i="27"/>
  <c r="M5070" i="27"/>
  <c r="N5070" i="27"/>
  <c r="O5070" i="27"/>
  <c r="P5070" i="27"/>
  <c r="Q5070" i="27"/>
  <c r="R5070" i="27"/>
  <c r="S5070" i="27"/>
  <c r="H5071" i="27"/>
  <c r="I5071" i="27"/>
  <c r="J5071" i="27"/>
  <c r="K5071" i="27"/>
  <c r="L5071" i="27"/>
  <c r="M5071" i="27"/>
  <c r="N5071" i="27"/>
  <c r="O5071" i="27"/>
  <c r="P5071" i="27"/>
  <c r="Q5071" i="27"/>
  <c r="R5071" i="27"/>
  <c r="S5071" i="27"/>
  <c r="H5072" i="27"/>
  <c r="I5072" i="27"/>
  <c r="J5072" i="27"/>
  <c r="K5072" i="27"/>
  <c r="L5072" i="27"/>
  <c r="M5072" i="27"/>
  <c r="N5072" i="27"/>
  <c r="O5072" i="27"/>
  <c r="P5072" i="27"/>
  <c r="Q5072" i="27"/>
  <c r="R5072" i="27"/>
  <c r="S5072" i="27"/>
  <c r="H5073" i="27"/>
  <c r="I5073" i="27"/>
  <c r="J5073" i="27"/>
  <c r="K5073" i="27"/>
  <c r="L5073" i="27"/>
  <c r="M5073" i="27"/>
  <c r="N5073" i="27"/>
  <c r="O5073" i="27"/>
  <c r="P5073" i="27"/>
  <c r="Q5073" i="27"/>
  <c r="R5073" i="27"/>
  <c r="S5073" i="27"/>
  <c r="H5074" i="27"/>
  <c r="I5074" i="27"/>
  <c r="J5074" i="27"/>
  <c r="K5074" i="27"/>
  <c r="L5074" i="27"/>
  <c r="M5074" i="27"/>
  <c r="N5074" i="27"/>
  <c r="O5074" i="27"/>
  <c r="P5074" i="27"/>
  <c r="Q5074" i="27"/>
  <c r="R5074" i="27"/>
  <c r="S5074" i="27"/>
  <c r="H5075" i="27"/>
  <c r="I5075" i="27"/>
  <c r="J5075" i="27"/>
  <c r="K5075" i="27"/>
  <c r="L5075" i="27"/>
  <c r="M5075" i="27"/>
  <c r="N5075" i="27"/>
  <c r="O5075" i="27"/>
  <c r="P5075" i="27"/>
  <c r="Q5075" i="27"/>
  <c r="R5075" i="27"/>
  <c r="S5075" i="27"/>
  <c r="H5076" i="27"/>
  <c r="I5076" i="27"/>
  <c r="J5076" i="27"/>
  <c r="K5076" i="27"/>
  <c r="L5076" i="27"/>
  <c r="M5076" i="27"/>
  <c r="N5076" i="27"/>
  <c r="O5076" i="27"/>
  <c r="P5076" i="27"/>
  <c r="Q5076" i="27"/>
  <c r="R5076" i="27"/>
  <c r="S5076" i="27"/>
  <c r="H5077" i="27"/>
  <c r="I5077" i="27"/>
  <c r="J5077" i="27"/>
  <c r="K5077" i="27"/>
  <c r="L5077" i="27"/>
  <c r="M5077" i="27"/>
  <c r="N5077" i="27"/>
  <c r="O5077" i="27"/>
  <c r="P5077" i="27"/>
  <c r="Q5077" i="27"/>
  <c r="R5077" i="27"/>
  <c r="S5077" i="27"/>
  <c r="H5078" i="27"/>
  <c r="I5078" i="27"/>
  <c r="J5078" i="27"/>
  <c r="K5078" i="27"/>
  <c r="L5078" i="27"/>
  <c r="M5078" i="27"/>
  <c r="N5078" i="27"/>
  <c r="O5078" i="27"/>
  <c r="P5078" i="27"/>
  <c r="Q5078" i="27"/>
  <c r="R5078" i="27"/>
  <c r="S5078" i="27"/>
  <c r="H5079" i="27"/>
  <c r="I5079" i="27"/>
  <c r="J5079" i="27"/>
  <c r="K5079" i="27"/>
  <c r="L5079" i="27"/>
  <c r="M5079" i="27"/>
  <c r="N5079" i="27"/>
  <c r="O5079" i="27"/>
  <c r="P5079" i="27"/>
  <c r="Q5079" i="27"/>
  <c r="R5079" i="27"/>
  <c r="S5079" i="27"/>
  <c r="H5080" i="27"/>
  <c r="I5080" i="27"/>
  <c r="J5080" i="27"/>
  <c r="K5080" i="27"/>
  <c r="L5080" i="27"/>
  <c r="M5080" i="27"/>
  <c r="N5080" i="27"/>
  <c r="O5080" i="27"/>
  <c r="P5080" i="27"/>
  <c r="Q5080" i="27"/>
  <c r="R5080" i="27"/>
  <c r="S5080" i="27"/>
  <c r="H5081" i="27"/>
  <c r="I5081" i="27"/>
  <c r="J5081" i="27"/>
  <c r="K5081" i="27"/>
  <c r="L5081" i="27"/>
  <c r="M5081" i="27"/>
  <c r="N5081" i="27"/>
  <c r="O5081" i="27"/>
  <c r="P5081" i="27"/>
  <c r="Q5081" i="27"/>
  <c r="R5081" i="27"/>
  <c r="S5081" i="27"/>
  <c r="H5082" i="27"/>
  <c r="I5082" i="27"/>
  <c r="J5082" i="27"/>
  <c r="K5082" i="27"/>
  <c r="L5082" i="27"/>
  <c r="M5082" i="27"/>
  <c r="N5082" i="27"/>
  <c r="O5082" i="27"/>
  <c r="P5082" i="27"/>
  <c r="Q5082" i="27"/>
  <c r="R5082" i="27"/>
  <c r="S5082" i="27"/>
  <c r="H5083" i="27"/>
  <c r="I5083" i="27"/>
  <c r="J5083" i="27"/>
  <c r="K5083" i="27"/>
  <c r="L5083" i="27"/>
  <c r="M5083" i="27"/>
  <c r="N5083" i="27"/>
  <c r="O5083" i="27"/>
  <c r="P5083" i="27"/>
  <c r="Q5083" i="27"/>
  <c r="R5083" i="27"/>
  <c r="S5083" i="27"/>
  <c r="H5084" i="27"/>
  <c r="I5084" i="27"/>
  <c r="J5084" i="27"/>
  <c r="K5084" i="27"/>
  <c r="L5084" i="27"/>
  <c r="M5084" i="27"/>
  <c r="N5084" i="27"/>
  <c r="O5084" i="27"/>
  <c r="P5084" i="27"/>
  <c r="Q5084" i="27"/>
  <c r="R5084" i="27"/>
  <c r="S5084" i="27"/>
  <c r="H5085" i="27"/>
  <c r="I5085" i="27"/>
  <c r="J5085" i="27"/>
  <c r="K5085" i="27"/>
  <c r="L5085" i="27"/>
  <c r="M5085" i="27"/>
  <c r="N5085" i="27"/>
  <c r="O5085" i="27"/>
  <c r="P5085" i="27"/>
  <c r="Q5085" i="27"/>
  <c r="R5085" i="27"/>
  <c r="S5085" i="27"/>
  <c r="H5086" i="27"/>
  <c r="I5086" i="27"/>
  <c r="J5086" i="27"/>
  <c r="K5086" i="27"/>
  <c r="L5086" i="27"/>
  <c r="M5086" i="27"/>
  <c r="N5086" i="27"/>
  <c r="O5086" i="27"/>
  <c r="P5086" i="27"/>
  <c r="Q5086" i="27"/>
  <c r="R5086" i="27"/>
  <c r="S5086" i="27"/>
  <c r="H5087" i="27"/>
  <c r="I5087" i="27"/>
  <c r="J5087" i="27"/>
  <c r="K5087" i="27"/>
  <c r="L5087" i="27"/>
  <c r="M5087" i="27"/>
  <c r="N5087" i="27"/>
  <c r="O5087" i="27"/>
  <c r="P5087" i="27"/>
  <c r="Q5087" i="27"/>
  <c r="R5087" i="27"/>
  <c r="S5087" i="27"/>
  <c r="H5088" i="27"/>
  <c r="I5088" i="27"/>
  <c r="J5088" i="27"/>
  <c r="K5088" i="27"/>
  <c r="L5088" i="27"/>
  <c r="M5088" i="27"/>
  <c r="N5088" i="27"/>
  <c r="O5088" i="27"/>
  <c r="P5088" i="27"/>
  <c r="Q5088" i="27"/>
  <c r="R5088" i="27"/>
  <c r="S5088" i="27"/>
  <c r="H5089" i="27"/>
  <c r="I5089" i="27"/>
  <c r="J5089" i="27"/>
  <c r="K5089" i="27"/>
  <c r="L5089" i="27"/>
  <c r="M5089" i="27"/>
  <c r="N5089" i="27"/>
  <c r="O5089" i="27"/>
  <c r="P5089" i="27"/>
  <c r="Q5089" i="27"/>
  <c r="R5089" i="27"/>
  <c r="S5089" i="27"/>
  <c r="H5090" i="27"/>
  <c r="I5090" i="27"/>
  <c r="J5090" i="27"/>
  <c r="K5090" i="27"/>
  <c r="L5090" i="27"/>
  <c r="M5090" i="27"/>
  <c r="N5090" i="27"/>
  <c r="O5090" i="27"/>
  <c r="P5090" i="27"/>
  <c r="Q5090" i="27"/>
  <c r="R5090" i="27"/>
  <c r="S5090" i="27"/>
  <c r="H5091" i="27"/>
  <c r="I5091" i="27"/>
  <c r="J5091" i="27"/>
  <c r="K5091" i="27"/>
  <c r="L5091" i="27"/>
  <c r="M5091" i="27"/>
  <c r="N5091" i="27"/>
  <c r="O5091" i="27"/>
  <c r="P5091" i="27"/>
  <c r="Q5091" i="27"/>
  <c r="R5091" i="27"/>
  <c r="S5091" i="27"/>
  <c r="H5092" i="27"/>
  <c r="I5092" i="27"/>
  <c r="J5092" i="27"/>
  <c r="K5092" i="27"/>
  <c r="L5092" i="27"/>
  <c r="M5092" i="27"/>
  <c r="N5092" i="27"/>
  <c r="O5092" i="27"/>
  <c r="P5092" i="27"/>
  <c r="Q5092" i="27"/>
  <c r="R5092" i="27"/>
  <c r="S5092" i="27"/>
  <c r="H5093" i="27"/>
  <c r="I5093" i="27"/>
  <c r="J5093" i="27"/>
  <c r="K5093" i="27"/>
  <c r="L5093" i="27"/>
  <c r="M5093" i="27"/>
  <c r="N5093" i="27"/>
  <c r="O5093" i="27"/>
  <c r="P5093" i="27"/>
  <c r="Q5093" i="27"/>
  <c r="R5093" i="27"/>
  <c r="S5093" i="27"/>
  <c r="H5094" i="27"/>
  <c r="I5094" i="27"/>
  <c r="J5094" i="27"/>
  <c r="K5094" i="27"/>
  <c r="L5094" i="27"/>
  <c r="M5094" i="27"/>
  <c r="N5094" i="27"/>
  <c r="O5094" i="27"/>
  <c r="P5094" i="27"/>
  <c r="Q5094" i="27"/>
  <c r="R5094" i="27"/>
  <c r="S5094" i="27"/>
  <c r="H5095" i="27"/>
  <c r="I5095" i="27"/>
  <c r="J5095" i="27"/>
  <c r="K5095" i="27"/>
  <c r="L5095" i="27"/>
  <c r="M5095" i="27"/>
  <c r="N5095" i="27"/>
  <c r="O5095" i="27"/>
  <c r="P5095" i="27"/>
  <c r="Q5095" i="27"/>
  <c r="R5095" i="27"/>
  <c r="S5095" i="27"/>
  <c r="H5096" i="27"/>
  <c r="I5096" i="27"/>
  <c r="J5096" i="27"/>
  <c r="K5096" i="27"/>
  <c r="L5096" i="27"/>
  <c r="M5096" i="27"/>
  <c r="N5096" i="27"/>
  <c r="O5096" i="27"/>
  <c r="P5096" i="27"/>
  <c r="Q5096" i="27"/>
  <c r="R5096" i="27"/>
  <c r="S5096" i="27"/>
  <c r="H5097" i="27"/>
  <c r="I5097" i="27"/>
  <c r="J5097" i="27"/>
  <c r="K5097" i="27"/>
  <c r="L5097" i="27"/>
  <c r="M5097" i="27"/>
  <c r="N5097" i="27"/>
  <c r="O5097" i="27"/>
  <c r="P5097" i="27"/>
  <c r="Q5097" i="27"/>
  <c r="R5097" i="27"/>
  <c r="S5097" i="27"/>
  <c r="H5098" i="27"/>
  <c r="I5098" i="27"/>
  <c r="J5098" i="27"/>
  <c r="K5098" i="27"/>
  <c r="L5098" i="27"/>
  <c r="M5098" i="27"/>
  <c r="N5098" i="27"/>
  <c r="O5098" i="27"/>
  <c r="P5098" i="27"/>
  <c r="Q5098" i="27"/>
  <c r="R5098" i="27"/>
  <c r="S5098" i="27"/>
  <c r="H5099" i="27"/>
  <c r="I5099" i="27"/>
  <c r="J5099" i="27"/>
  <c r="K5099" i="27"/>
  <c r="L5099" i="27"/>
  <c r="M5099" i="27"/>
  <c r="N5099" i="27"/>
  <c r="O5099" i="27"/>
  <c r="P5099" i="27"/>
  <c r="Q5099" i="27"/>
  <c r="R5099" i="27"/>
  <c r="S5099" i="27"/>
  <c r="H5100" i="27"/>
  <c r="I5100" i="27"/>
  <c r="J5100" i="27"/>
  <c r="K5100" i="27"/>
  <c r="L5100" i="27"/>
  <c r="M5100" i="27"/>
  <c r="N5100" i="27"/>
  <c r="O5100" i="27"/>
  <c r="P5100" i="27"/>
  <c r="Q5100" i="27"/>
  <c r="R5100" i="27"/>
  <c r="S5100" i="27"/>
  <c r="H5101" i="27"/>
  <c r="I5101" i="27"/>
  <c r="J5101" i="27"/>
  <c r="K5101" i="27"/>
  <c r="L5101" i="27"/>
  <c r="M5101" i="27"/>
  <c r="N5101" i="27"/>
  <c r="O5101" i="27"/>
  <c r="P5101" i="27"/>
  <c r="Q5101" i="27"/>
  <c r="R5101" i="27"/>
  <c r="S5101" i="27"/>
  <c r="H5102" i="27"/>
  <c r="I5102" i="27"/>
  <c r="J5102" i="27"/>
  <c r="K5102" i="27"/>
  <c r="L5102" i="27"/>
  <c r="M5102" i="27"/>
  <c r="N5102" i="27"/>
  <c r="O5102" i="27"/>
  <c r="P5102" i="27"/>
  <c r="Q5102" i="27"/>
  <c r="R5102" i="27"/>
  <c r="S5102" i="27"/>
  <c r="H5103" i="27"/>
  <c r="I5103" i="27"/>
  <c r="J5103" i="27"/>
  <c r="K5103" i="27"/>
  <c r="L5103" i="27"/>
  <c r="M5103" i="27"/>
  <c r="N5103" i="27"/>
  <c r="O5103" i="27"/>
  <c r="P5103" i="27"/>
  <c r="Q5103" i="27"/>
  <c r="R5103" i="27"/>
  <c r="S5103" i="27"/>
  <c r="H5104" i="27"/>
  <c r="I5104" i="27"/>
  <c r="J5104" i="27"/>
  <c r="K5104" i="27"/>
  <c r="L5104" i="27"/>
  <c r="M5104" i="27"/>
  <c r="N5104" i="27"/>
  <c r="O5104" i="27"/>
  <c r="P5104" i="27"/>
  <c r="Q5104" i="27"/>
  <c r="R5104" i="27"/>
  <c r="S5104" i="27"/>
  <c r="H5105" i="27"/>
  <c r="I5105" i="27"/>
  <c r="J5105" i="27"/>
  <c r="K5105" i="27"/>
  <c r="L5105" i="27"/>
  <c r="M5105" i="27"/>
  <c r="N5105" i="27"/>
  <c r="O5105" i="27"/>
  <c r="P5105" i="27"/>
  <c r="Q5105" i="27"/>
  <c r="R5105" i="27"/>
  <c r="S5105" i="27"/>
  <c r="H5106" i="27"/>
  <c r="I5106" i="27"/>
  <c r="J5106" i="27"/>
  <c r="K5106" i="27"/>
  <c r="L5106" i="27"/>
  <c r="M5106" i="27"/>
  <c r="N5106" i="27"/>
  <c r="O5106" i="27"/>
  <c r="P5106" i="27"/>
  <c r="Q5106" i="27"/>
  <c r="R5106" i="27"/>
  <c r="S5106" i="27"/>
  <c r="H5107" i="27"/>
  <c r="I5107" i="27"/>
  <c r="J5107" i="27"/>
  <c r="K5107" i="27"/>
  <c r="L5107" i="27"/>
  <c r="M5107" i="27"/>
  <c r="N5107" i="27"/>
  <c r="O5107" i="27"/>
  <c r="P5107" i="27"/>
  <c r="Q5107" i="27"/>
  <c r="R5107" i="27"/>
  <c r="S5107" i="27"/>
  <c r="H5108" i="27"/>
  <c r="I5108" i="27"/>
  <c r="J5108" i="27"/>
  <c r="K5108" i="27"/>
  <c r="L5108" i="27"/>
  <c r="M5108" i="27"/>
  <c r="N5108" i="27"/>
  <c r="O5108" i="27"/>
  <c r="P5108" i="27"/>
  <c r="Q5108" i="27"/>
  <c r="R5108" i="27"/>
  <c r="S5108" i="27"/>
  <c r="H5109" i="27"/>
  <c r="I5109" i="27"/>
  <c r="J5109" i="27"/>
  <c r="K5109" i="27"/>
  <c r="L5109" i="27"/>
  <c r="M5109" i="27"/>
  <c r="N5109" i="27"/>
  <c r="O5109" i="27"/>
  <c r="P5109" i="27"/>
  <c r="Q5109" i="27"/>
  <c r="R5109" i="27"/>
  <c r="S5109" i="27"/>
  <c r="H5110" i="27"/>
  <c r="I5110" i="27"/>
  <c r="J5110" i="27"/>
  <c r="K5110" i="27"/>
  <c r="L5110" i="27"/>
  <c r="M5110" i="27"/>
  <c r="N5110" i="27"/>
  <c r="O5110" i="27"/>
  <c r="P5110" i="27"/>
  <c r="Q5110" i="27"/>
  <c r="R5110" i="27"/>
  <c r="S5110" i="27"/>
  <c r="H5111" i="27"/>
  <c r="I5111" i="27"/>
  <c r="J5111" i="27"/>
  <c r="K5111" i="27"/>
  <c r="L5111" i="27"/>
  <c r="M5111" i="27"/>
  <c r="N5111" i="27"/>
  <c r="O5111" i="27"/>
  <c r="P5111" i="27"/>
  <c r="Q5111" i="27"/>
  <c r="R5111" i="27"/>
  <c r="S5111" i="27"/>
  <c r="H5112" i="27"/>
  <c r="I5112" i="27"/>
  <c r="J5112" i="27"/>
  <c r="K5112" i="27"/>
  <c r="L5112" i="27"/>
  <c r="M5112" i="27"/>
  <c r="N5112" i="27"/>
  <c r="O5112" i="27"/>
  <c r="P5112" i="27"/>
  <c r="Q5112" i="27"/>
  <c r="R5112" i="27"/>
  <c r="S5112" i="27"/>
  <c r="H5113" i="27"/>
  <c r="I5113" i="27"/>
  <c r="J5113" i="27"/>
  <c r="K5113" i="27"/>
  <c r="L5113" i="27"/>
  <c r="M5113" i="27"/>
  <c r="N5113" i="27"/>
  <c r="O5113" i="27"/>
  <c r="P5113" i="27"/>
  <c r="Q5113" i="27"/>
  <c r="R5113" i="27"/>
  <c r="S5113" i="27"/>
  <c r="H5114" i="27"/>
  <c r="I5114" i="27"/>
  <c r="J5114" i="27"/>
  <c r="K5114" i="27"/>
  <c r="L5114" i="27"/>
  <c r="M5114" i="27"/>
  <c r="N5114" i="27"/>
  <c r="O5114" i="27"/>
  <c r="P5114" i="27"/>
  <c r="Q5114" i="27"/>
  <c r="R5114" i="27"/>
  <c r="S5114" i="27"/>
  <c r="H5115" i="27"/>
  <c r="I5115" i="27"/>
  <c r="J5115" i="27"/>
  <c r="K5115" i="27"/>
  <c r="L5115" i="27"/>
  <c r="M5115" i="27"/>
  <c r="N5115" i="27"/>
  <c r="O5115" i="27"/>
  <c r="P5115" i="27"/>
  <c r="Q5115" i="27"/>
  <c r="R5115" i="27"/>
  <c r="S5115" i="27"/>
  <c r="H5116" i="27"/>
  <c r="I5116" i="27"/>
  <c r="J5116" i="27"/>
  <c r="K5116" i="27"/>
  <c r="L5116" i="27"/>
  <c r="M5116" i="27"/>
  <c r="N5116" i="27"/>
  <c r="O5116" i="27"/>
  <c r="P5116" i="27"/>
  <c r="Q5116" i="27"/>
  <c r="R5116" i="27"/>
  <c r="S5116" i="27"/>
  <c r="H5117" i="27"/>
  <c r="I5117" i="27"/>
  <c r="J5117" i="27"/>
  <c r="K5117" i="27"/>
  <c r="L5117" i="27"/>
  <c r="M5117" i="27"/>
  <c r="N5117" i="27"/>
  <c r="O5117" i="27"/>
  <c r="P5117" i="27"/>
  <c r="Q5117" i="27"/>
  <c r="R5117" i="27"/>
  <c r="S5117" i="27"/>
  <c r="H5118" i="27"/>
  <c r="I5118" i="27"/>
  <c r="J5118" i="27"/>
  <c r="K5118" i="27"/>
  <c r="L5118" i="27"/>
  <c r="M5118" i="27"/>
  <c r="N5118" i="27"/>
  <c r="O5118" i="27"/>
  <c r="P5118" i="27"/>
  <c r="Q5118" i="27"/>
  <c r="R5118" i="27"/>
  <c r="S5118" i="27"/>
  <c r="H5119" i="27"/>
  <c r="I5119" i="27"/>
  <c r="J5119" i="27"/>
  <c r="K5119" i="27"/>
  <c r="L5119" i="27"/>
  <c r="M5119" i="27"/>
  <c r="N5119" i="27"/>
  <c r="O5119" i="27"/>
  <c r="P5119" i="27"/>
  <c r="Q5119" i="27"/>
  <c r="R5119" i="27"/>
  <c r="S5119" i="27"/>
  <c r="H5120" i="27"/>
  <c r="I5120" i="27"/>
  <c r="J5120" i="27"/>
  <c r="K5120" i="27"/>
  <c r="L5120" i="27"/>
  <c r="M5120" i="27"/>
  <c r="N5120" i="27"/>
  <c r="O5120" i="27"/>
  <c r="P5120" i="27"/>
  <c r="Q5120" i="27"/>
  <c r="R5120" i="27"/>
  <c r="S5120" i="27"/>
  <c r="H5121" i="27"/>
  <c r="I5121" i="27"/>
  <c r="J5121" i="27"/>
  <c r="K5121" i="27"/>
  <c r="L5121" i="27"/>
  <c r="M5121" i="27"/>
  <c r="N5121" i="27"/>
  <c r="O5121" i="27"/>
  <c r="P5121" i="27"/>
  <c r="Q5121" i="27"/>
  <c r="R5121" i="27"/>
  <c r="S5121" i="27"/>
  <c r="H5122" i="27"/>
  <c r="I5122" i="27"/>
  <c r="J5122" i="27"/>
  <c r="K5122" i="27"/>
  <c r="L5122" i="27"/>
  <c r="M5122" i="27"/>
  <c r="N5122" i="27"/>
  <c r="O5122" i="27"/>
  <c r="P5122" i="27"/>
  <c r="Q5122" i="27"/>
  <c r="R5122" i="27"/>
  <c r="S5122" i="27"/>
  <c r="H5123" i="27"/>
  <c r="I5123" i="27"/>
  <c r="J5123" i="27"/>
  <c r="K5123" i="27"/>
  <c r="L5123" i="27"/>
  <c r="M5123" i="27"/>
  <c r="N5123" i="27"/>
  <c r="O5123" i="27"/>
  <c r="P5123" i="27"/>
  <c r="Q5123" i="27"/>
  <c r="R5123" i="27"/>
  <c r="S5123" i="27"/>
  <c r="H5124" i="27"/>
  <c r="I5124" i="27"/>
  <c r="J5124" i="27"/>
  <c r="K5124" i="27"/>
  <c r="L5124" i="27"/>
  <c r="M5124" i="27"/>
  <c r="N5124" i="27"/>
  <c r="O5124" i="27"/>
  <c r="P5124" i="27"/>
  <c r="Q5124" i="27"/>
  <c r="R5124" i="27"/>
  <c r="S5124" i="27"/>
  <c r="H5125" i="27"/>
  <c r="I5125" i="27"/>
  <c r="J5125" i="27"/>
  <c r="K5125" i="27"/>
  <c r="L5125" i="27"/>
  <c r="M5125" i="27"/>
  <c r="N5125" i="27"/>
  <c r="O5125" i="27"/>
  <c r="P5125" i="27"/>
  <c r="Q5125" i="27"/>
  <c r="R5125" i="27"/>
  <c r="S5125" i="27"/>
  <c r="H5126" i="27"/>
  <c r="I5126" i="27"/>
  <c r="J5126" i="27"/>
  <c r="K5126" i="27"/>
  <c r="L5126" i="27"/>
  <c r="M5126" i="27"/>
  <c r="N5126" i="27"/>
  <c r="O5126" i="27"/>
  <c r="P5126" i="27"/>
  <c r="Q5126" i="27"/>
  <c r="R5126" i="27"/>
  <c r="S5126" i="27"/>
  <c r="H5127" i="27"/>
  <c r="I5127" i="27"/>
  <c r="J5127" i="27"/>
  <c r="K5127" i="27"/>
  <c r="L5127" i="27"/>
  <c r="M5127" i="27"/>
  <c r="N5127" i="27"/>
  <c r="O5127" i="27"/>
  <c r="P5127" i="27"/>
  <c r="Q5127" i="27"/>
  <c r="R5127" i="27"/>
  <c r="S5127" i="27"/>
  <c r="H5128" i="27"/>
  <c r="I5128" i="27"/>
  <c r="J5128" i="27"/>
  <c r="K5128" i="27"/>
  <c r="L5128" i="27"/>
  <c r="M5128" i="27"/>
  <c r="N5128" i="27"/>
  <c r="O5128" i="27"/>
  <c r="P5128" i="27"/>
  <c r="Q5128" i="27"/>
  <c r="R5128" i="27"/>
  <c r="S5128" i="27"/>
  <c r="H5129" i="27"/>
  <c r="I5129" i="27"/>
  <c r="J5129" i="27"/>
  <c r="K5129" i="27"/>
  <c r="L5129" i="27"/>
  <c r="M5129" i="27"/>
  <c r="N5129" i="27"/>
  <c r="O5129" i="27"/>
  <c r="P5129" i="27"/>
  <c r="Q5129" i="27"/>
  <c r="R5129" i="27"/>
  <c r="S5129" i="27"/>
  <c r="H5130" i="27"/>
  <c r="I5130" i="27"/>
  <c r="J5130" i="27"/>
  <c r="K5130" i="27"/>
  <c r="L5130" i="27"/>
  <c r="M5130" i="27"/>
  <c r="N5130" i="27"/>
  <c r="O5130" i="27"/>
  <c r="P5130" i="27"/>
  <c r="Q5130" i="27"/>
  <c r="R5130" i="27"/>
  <c r="S5130" i="27"/>
  <c r="H5131" i="27"/>
  <c r="I5131" i="27"/>
  <c r="J5131" i="27"/>
  <c r="K5131" i="27"/>
  <c r="L5131" i="27"/>
  <c r="M5131" i="27"/>
  <c r="N5131" i="27"/>
  <c r="O5131" i="27"/>
  <c r="P5131" i="27"/>
  <c r="Q5131" i="27"/>
  <c r="R5131" i="27"/>
  <c r="S5131" i="27"/>
  <c r="H5132" i="27"/>
  <c r="I5132" i="27"/>
  <c r="J5132" i="27"/>
  <c r="K5132" i="27"/>
  <c r="L5132" i="27"/>
  <c r="M5132" i="27"/>
  <c r="N5132" i="27"/>
  <c r="O5132" i="27"/>
  <c r="P5132" i="27"/>
  <c r="Q5132" i="27"/>
  <c r="R5132" i="27"/>
  <c r="S5132" i="27"/>
  <c r="H5133" i="27"/>
  <c r="I5133" i="27"/>
  <c r="J5133" i="27"/>
  <c r="K5133" i="27"/>
  <c r="L5133" i="27"/>
  <c r="M5133" i="27"/>
  <c r="N5133" i="27"/>
  <c r="O5133" i="27"/>
  <c r="P5133" i="27"/>
  <c r="Q5133" i="27"/>
  <c r="R5133" i="27"/>
  <c r="S5133" i="27"/>
  <c r="H5134" i="27"/>
  <c r="I5134" i="27"/>
  <c r="J5134" i="27"/>
  <c r="K5134" i="27"/>
  <c r="L5134" i="27"/>
  <c r="M5134" i="27"/>
  <c r="N5134" i="27"/>
  <c r="O5134" i="27"/>
  <c r="P5134" i="27"/>
  <c r="Q5134" i="27"/>
  <c r="R5134" i="27"/>
  <c r="S5134" i="27"/>
  <c r="H5135" i="27"/>
  <c r="I5135" i="27"/>
  <c r="J5135" i="27"/>
  <c r="K5135" i="27"/>
  <c r="L5135" i="27"/>
  <c r="M5135" i="27"/>
  <c r="N5135" i="27"/>
  <c r="O5135" i="27"/>
  <c r="P5135" i="27"/>
  <c r="Q5135" i="27"/>
  <c r="R5135" i="27"/>
  <c r="S5135" i="27"/>
  <c r="H5136" i="27"/>
  <c r="I5136" i="27"/>
  <c r="J5136" i="27"/>
  <c r="K5136" i="27"/>
  <c r="L5136" i="27"/>
  <c r="M5136" i="27"/>
  <c r="N5136" i="27"/>
  <c r="O5136" i="27"/>
  <c r="P5136" i="27"/>
  <c r="Q5136" i="27"/>
  <c r="R5136" i="27"/>
  <c r="S5136" i="27"/>
  <c r="H5137" i="27"/>
  <c r="I5137" i="27"/>
  <c r="J5137" i="27"/>
  <c r="K5137" i="27"/>
  <c r="L5137" i="27"/>
  <c r="M5137" i="27"/>
  <c r="N5137" i="27"/>
  <c r="O5137" i="27"/>
  <c r="P5137" i="27"/>
  <c r="Q5137" i="27"/>
  <c r="R5137" i="27"/>
  <c r="S5137" i="27"/>
  <c r="H5138" i="27"/>
  <c r="I5138" i="27"/>
  <c r="J5138" i="27"/>
  <c r="K5138" i="27"/>
  <c r="L5138" i="27"/>
  <c r="M5138" i="27"/>
  <c r="N5138" i="27"/>
  <c r="O5138" i="27"/>
  <c r="P5138" i="27"/>
  <c r="Q5138" i="27"/>
  <c r="R5138" i="27"/>
  <c r="S5138" i="27"/>
  <c r="H5139" i="27"/>
  <c r="I5139" i="27"/>
  <c r="J5139" i="27"/>
  <c r="K5139" i="27"/>
  <c r="L5139" i="27"/>
  <c r="M5139" i="27"/>
  <c r="N5139" i="27"/>
  <c r="O5139" i="27"/>
  <c r="P5139" i="27"/>
  <c r="Q5139" i="27"/>
  <c r="R5139" i="27"/>
  <c r="S5139" i="27"/>
  <c r="H5140" i="27"/>
  <c r="I5140" i="27"/>
  <c r="J5140" i="27"/>
  <c r="K5140" i="27"/>
  <c r="L5140" i="27"/>
  <c r="M5140" i="27"/>
  <c r="N5140" i="27"/>
  <c r="O5140" i="27"/>
  <c r="P5140" i="27"/>
  <c r="Q5140" i="27"/>
  <c r="R5140" i="27"/>
  <c r="S5140" i="27"/>
  <c r="H5141" i="27"/>
  <c r="I5141" i="27"/>
  <c r="J5141" i="27"/>
  <c r="K5141" i="27"/>
  <c r="L5141" i="27"/>
  <c r="M5141" i="27"/>
  <c r="N5141" i="27"/>
  <c r="O5141" i="27"/>
  <c r="P5141" i="27"/>
  <c r="Q5141" i="27"/>
  <c r="R5141" i="27"/>
  <c r="S5141" i="27"/>
  <c r="H5142" i="27"/>
  <c r="I5142" i="27"/>
  <c r="J5142" i="27"/>
  <c r="K5142" i="27"/>
  <c r="L5142" i="27"/>
  <c r="M5142" i="27"/>
  <c r="N5142" i="27"/>
  <c r="O5142" i="27"/>
  <c r="P5142" i="27"/>
  <c r="Q5142" i="27"/>
  <c r="R5142" i="27"/>
  <c r="S5142" i="27"/>
  <c r="H5143" i="27"/>
  <c r="I5143" i="27"/>
  <c r="J5143" i="27"/>
  <c r="K5143" i="27"/>
  <c r="L5143" i="27"/>
  <c r="M5143" i="27"/>
  <c r="N5143" i="27"/>
  <c r="O5143" i="27"/>
  <c r="P5143" i="27"/>
  <c r="Q5143" i="27"/>
  <c r="R5143" i="27"/>
  <c r="S5143" i="27"/>
  <c r="H5144" i="27"/>
  <c r="I5144" i="27"/>
  <c r="J5144" i="27"/>
  <c r="K5144" i="27"/>
  <c r="L5144" i="27"/>
  <c r="M5144" i="27"/>
  <c r="N5144" i="27"/>
  <c r="O5144" i="27"/>
  <c r="P5144" i="27"/>
  <c r="Q5144" i="27"/>
  <c r="R5144" i="27"/>
  <c r="S5144" i="27"/>
  <c r="H5145" i="27"/>
  <c r="I5145" i="27"/>
  <c r="J5145" i="27"/>
  <c r="K5145" i="27"/>
  <c r="L5145" i="27"/>
  <c r="M5145" i="27"/>
  <c r="N5145" i="27"/>
  <c r="O5145" i="27"/>
  <c r="P5145" i="27"/>
  <c r="Q5145" i="27"/>
  <c r="R5145" i="27"/>
  <c r="S5145" i="27"/>
  <c r="H5146" i="27"/>
  <c r="I5146" i="27"/>
  <c r="J5146" i="27"/>
  <c r="K5146" i="27"/>
  <c r="L5146" i="27"/>
  <c r="M5146" i="27"/>
  <c r="N5146" i="27"/>
  <c r="O5146" i="27"/>
  <c r="P5146" i="27"/>
  <c r="Q5146" i="27"/>
  <c r="R5146" i="27"/>
  <c r="S5146" i="27"/>
  <c r="H5147" i="27"/>
  <c r="I5147" i="27"/>
  <c r="J5147" i="27"/>
  <c r="K5147" i="27"/>
  <c r="L5147" i="27"/>
  <c r="M5147" i="27"/>
  <c r="N5147" i="27"/>
  <c r="O5147" i="27"/>
  <c r="P5147" i="27"/>
  <c r="Q5147" i="27"/>
  <c r="R5147" i="27"/>
  <c r="S5147" i="27"/>
  <c r="H5148" i="27"/>
  <c r="I5148" i="27"/>
  <c r="J5148" i="27"/>
  <c r="K5148" i="27"/>
  <c r="L5148" i="27"/>
  <c r="M5148" i="27"/>
  <c r="N5148" i="27"/>
  <c r="O5148" i="27"/>
  <c r="P5148" i="27"/>
  <c r="Q5148" i="27"/>
  <c r="R5148" i="27"/>
  <c r="S5148" i="27"/>
  <c r="H5149" i="27"/>
  <c r="I5149" i="27"/>
  <c r="J5149" i="27"/>
  <c r="K5149" i="27"/>
  <c r="L5149" i="27"/>
  <c r="M5149" i="27"/>
  <c r="N5149" i="27"/>
  <c r="O5149" i="27"/>
  <c r="P5149" i="27"/>
  <c r="Q5149" i="27"/>
  <c r="R5149" i="27"/>
  <c r="S5149" i="27"/>
  <c r="H5150" i="27"/>
  <c r="I5150" i="27"/>
  <c r="J5150" i="27"/>
  <c r="K5150" i="27"/>
  <c r="L5150" i="27"/>
  <c r="M5150" i="27"/>
  <c r="N5150" i="27"/>
  <c r="O5150" i="27"/>
  <c r="P5150" i="27"/>
  <c r="Q5150" i="27"/>
  <c r="R5150" i="27"/>
  <c r="S5150" i="27"/>
  <c r="H5151" i="27"/>
  <c r="I5151" i="27"/>
  <c r="J5151" i="27"/>
  <c r="K5151" i="27"/>
  <c r="L5151" i="27"/>
  <c r="M5151" i="27"/>
  <c r="N5151" i="27"/>
  <c r="O5151" i="27"/>
  <c r="P5151" i="27"/>
  <c r="Q5151" i="27"/>
  <c r="R5151" i="27"/>
  <c r="S5151" i="27"/>
  <c r="H5152" i="27"/>
  <c r="I5152" i="27"/>
  <c r="J5152" i="27"/>
  <c r="K5152" i="27"/>
  <c r="L5152" i="27"/>
  <c r="M5152" i="27"/>
  <c r="N5152" i="27"/>
  <c r="O5152" i="27"/>
  <c r="P5152" i="27"/>
  <c r="Q5152" i="27"/>
  <c r="R5152" i="27"/>
  <c r="S5152" i="27"/>
  <c r="H5153" i="27"/>
  <c r="I5153" i="27"/>
  <c r="J5153" i="27"/>
  <c r="K5153" i="27"/>
  <c r="L5153" i="27"/>
  <c r="M5153" i="27"/>
  <c r="N5153" i="27"/>
  <c r="O5153" i="27"/>
  <c r="P5153" i="27"/>
  <c r="Q5153" i="27"/>
  <c r="R5153" i="27"/>
  <c r="S5153" i="27"/>
  <c r="H5154" i="27"/>
  <c r="I5154" i="27"/>
  <c r="J5154" i="27"/>
  <c r="K5154" i="27"/>
  <c r="L5154" i="27"/>
  <c r="M5154" i="27"/>
  <c r="N5154" i="27"/>
  <c r="O5154" i="27"/>
  <c r="P5154" i="27"/>
  <c r="Q5154" i="27"/>
  <c r="R5154" i="27"/>
  <c r="S5154" i="27"/>
  <c r="H5155" i="27"/>
  <c r="I5155" i="27"/>
  <c r="J5155" i="27"/>
  <c r="K5155" i="27"/>
  <c r="L5155" i="27"/>
  <c r="M5155" i="27"/>
  <c r="N5155" i="27"/>
  <c r="O5155" i="27"/>
  <c r="P5155" i="27"/>
  <c r="Q5155" i="27"/>
  <c r="R5155" i="27"/>
  <c r="S5155" i="27"/>
  <c r="H5156" i="27"/>
  <c r="I5156" i="27"/>
  <c r="J5156" i="27"/>
  <c r="K5156" i="27"/>
  <c r="L5156" i="27"/>
  <c r="M5156" i="27"/>
  <c r="N5156" i="27"/>
  <c r="O5156" i="27"/>
  <c r="P5156" i="27"/>
  <c r="Q5156" i="27"/>
  <c r="R5156" i="27"/>
  <c r="S5156" i="27"/>
  <c r="H5157" i="27"/>
  <c r="I5157" i="27"/>
  <c r="J5157" i="27"/>
  <c r="K5157" i="27"/>
  <c r="L5157" i="27"/>
  <c r="M5157" i="27"/>
  <c r="N5157" i="27"/>
  <c r="O5157" i="27"/>
  <c r="P5157" i="27"/>
  <c r="Q5157" i="27"/>
  <c r="R5157" i="27"/>
  <c r="S5157" i="27"/>
  <c r="H5158" i="27"/>
  <c r="I5158" i="27"/>
  <c r="J5158" i="27"/>
  <c r="K5158" i="27"/>
  <c r="L5158" i="27"/>
  <c r="M5158" i="27"/>
  <c r="N5158" i="27"/>
  <c r="O5158" i="27"/>
  <c r="P5158" i="27"/>
  <c r="Q5158" i="27"/>
  <c r="R5158" i="27"/>
  <c r="S5158" i="27"/>
  <c r="H5159" i="27"/>
  <c r="I5159" i="27"/>
  <c r="J5159" i="27"/>
  <c r="K5159" i="27"/>
  <c r="L5159" i="27"/>
  <c r="M5159" i="27"/>
  <c r="N5159" i="27"/>
  <c r="O5159" i="27"/>
  <c r="P5159" i="27"/>
  <c r="Q5159" i="27"/>
  <c r="R5159" i="27"/>
  <c r="S5159" i="27"/>
  <c r="H5160" i="27"/>
  <c r="I5160" i="27"/>
  <c r="J5160" i="27"/>
  <c r="K5160" i="27"/>
  <c r="L5160" i="27"/>
  <c r="M5160" i="27"/>
  <c r="N5160" i="27"/>
  <c r="O5160" i="27"/>
  <c r="P5160" i="27"/>
  <c r="Q5160" i="27"/>
  <c r="R5160" i="27"/>
  <c r="S5160" i="27"/>
  <c r="H5161" i="27"/>
  <c r="I5161" i="27"/>
  <c r="J5161" i="27"/>
  <c r="K5161" i="27"/>
  <c r="L5161" i="27"/>
  <c r="M5161" i="27"/>
  <c r="N5161" i="27"/>
  <c r="O5161" i="27"/>
  <c r="P5161" i="27"/>
  <c r="Q5161" i="27"/>
  <c r="R5161" i="27"/>
  <c r="S5161" i="27"/>
  <c r="H5162" i="27"/>
  <c r="I5162" i="27"/>
  <c r="J5162" i="27"/>
  <c r="K5162" i="27"/>
  <c r="L5162" i="27"/>
  <c r="M5162" i="27"/>
  <c r="N5162" i="27"/>
  <c r="O5162" i="27"/>
  <c r="P5162" i="27"/>
  <c r="Q5162" i="27"/>
  <c r="R5162" i="27"/>
  <c r="S5162" i="27"/>
  <c r="H5163" i="27"/>
  <c r="I5163" i="27"/>
  <c r="J5163" i="27"/>
  <c r="K5163" i="27"/>
  <c r="L5163" i="27"/>
  <c r="M5163" i="27"/>
  <c r="N5163" i="27"/>
  <c r="O5163" i="27"/>
  <c r="P5163" i="27"/>
  <c r="Q5163" i="27"/>
  <c r="R5163" i="27"/>
  <c r="S5163" i="27"/>
  <c r="H5164" i="27"/>
  <c r="I5164" i="27"/>
  <c r="J5164" i="27"/>
  <c r="K5164" i="27"/>
  <c r="L5164" i="27"/>
  <c r="M5164" i="27"/>
  <c r="N5164" i="27"/>
  <c r="O5164" i="27"/>
  <c r="P5164" i="27"/>
  <c r="Q5164" i="27"/>
  <c r="R5164" i="27"/>
  <c r="S5164" i="27"/>
  <c r="H5165" i="27"/>
  <c r="I5165" i="27"/>
  <c r="J5165" i="27"/>
  <c r="K5165" i="27"/>
  <c r="L5165" i="27"/>
  <c r="M5165" i="27"/>
  <c r="N5165" i="27"/>
  <c r="O5165" i="27"/>
  <c r="P5165" i="27"/>
  <c r="Q5165" i="27"/>
  <c r="R5165" i="27"/>
  <c r="S5165" i="27"/>
  <c r="H5166" i="27"/>
  <c r="I5166" i="27"/>
  <c r="J5166" i="27"/>
  <c r="K5166" i="27"/>
  <c r="L5166" i="27"/>
  <c r="M5166" i="27"/>
  <c r="N5166" i="27"/>
  <c r="O5166" i="27"/>
  <c r="P5166" i="27"/>
  <c r="Q5166" i="27"/>
  <c r="R5166" i="27"/>
  <c r="S5166" i="27"/>
  <c r="H5167" i="27"/>
  <c r="I5167" i="27"/>
  <c r="J5167" i="27"/>
  <c r="K5167" i="27"/>
  <c r="L5167" i="27"/>
  <c r="M5167" i="27"/>
  <c r="N5167" i="27"/>
  <c r="O5167" i="27"/>
  <c r="P5167" i="27"/>
  <c r="Q5167" i="27"/>
  <c r="R5167" i="27"/>
  <c r="S5167" i="27"/>
  <c r="H5168" i="27"/>
  <c r="I5168" i="27"/>
  <c r="J5168" i="27"/>
  <c r="K5168" i="27"/>
  <c r="L5168" i="27"/>
  <c r="M5168" i="27"/>
  <c r="N5168" i="27"/>
  <c r="O5168" i="27"/>
  <c r="P5168" i="27"/>
  <c r="Q5168" i="27"/>
  <c r="R5168" i="27"/>
  <c r="S5168" i="27"/>
  <c r="H5169" i="27"/>
  <c r="I5169" i="27"/>
  <c r="J5169" i="27"/>
  <c r="K5169" i="27"/>
  <c r="L5169" i="27"/>
  <c r="M5169" i="27"/>
  <c r="N5169" i="27"/>
  <c r="O5169" i="27"/>
  <c r="P5169" i="27"/>
  <c r="Q5169" i="27"/>
  <c r="R5169" i="27"/>
  <c r="S5169" i="27"/>
  <c r="H5170" i="27"/>
  <c r="I5170" i="27"/>
  <c r="J5170" i="27"/>
  <c r="K5170" i="27"/>
  <c r="L5170" i="27"/>
  <c r="M5170" i="27"/>
  <c r="N5170" i="27"/>
  <c r="O5170" i="27"/>
  <c r="P5170" i="27"/>
  <c r="Q5170" i="27"/>
  <c r="R5170" i="27"/>
  <c r="S5170" i="27"/>
  <c r="H5171" i="27"/>
  <c r="I5171" i="27"/>
  <c r="J5171" i="27"/>
  <c r="K5171" i="27"/>
  <c r="L5171" i="27"/>
  <c r="M5171" i="27"/>
  <c r="N5171" i="27"/>
  <c r="O5171" i="27"/>
  <c r="P5171" i="27"/>
  <c r="Q5171" i="27"/>
  <c r="R5171" i="27"/>
  <c r="S5171" i="27"/>
  <c r="H5172" i="27"/>
  <c r="I5172" i="27"/>
  <c r="J5172" i="27"/>
  <c r="K5172" i="27"/>
  <c r="L5172" i="27"/>
  <c r="M5172" i="27"/>
  <c r="N5172" i="27"/>
  <c r="O5172" i="27"/>
  <c r="P5172" i="27"/>
  <c r="Q5172" i="27"/>
  <c r="R5172" i="27"/>
  <c r="S5172" i="27"/>
  <c r="H5173" i="27"/>
  <c r="I5173" i="27"/>
  <c r="J5173" i="27"/>
  <c r="K5173" i="27"/>
  <c r="L5173" i="27"/>
  <c r="M5173" i="27"/>
  <c r="N5173" i="27"/>
  <c r="O5173" i="27"/>
  <c r="P5173" i="27"/>
  <c r="Q5173" i="27"/>
  <c r="R5173" i="27"/>
  <c r="S5173" i="27"/>
  <c r="H5174" i="27"/>
  <c r="I5174" i="27"/>
  <c r="J5174" i="27"/>
  <c r="K5174" i="27"/>
  <c r="L5174" i="27"/>
  <c r="M5174" i="27"/>
  <c r="N5174" i="27"/>
  <c r="O5174" i="27"/>
  <c r="P5174" i="27"/>
  <c r="Q5174" i="27"/>
  <c r="R5174" i="27"/>
  <c r="S5174" i="27"/>
  <c r="H5175" i="27"/>
  <c r="I5175" i="27"/>
  <c r="J5175" i="27"/>
  <c r="K5175" i="27"/>
  <c r="L5175" i="27"/>
  <c r="M5175" i="27"/>
  <c r="N5175" i="27"/>
  <c r="O5175" i="27"/>
  <c r="P5175" i="27"/>
  <c r="Q5175" i="27"/>
  <c r="R5175" i="27"/>
  <c r="S5175" i="27"/>
  <c r="H5176" i="27"/>
  <c r="I5176" i="27"/>
  <c r="J5176" i="27"/>
  <c r="K5176" i="27"/>
  <c r="L5176" i="27"/>
  <c r="M5176" i="27"/>
  <c r="N5176" i="27"/>
  <c r="O5176" i="27"/>
  <c r="P5176" i="27"/>
  <c r="Q5176" i="27"/>
  <c r="R5176" i="27"/>
  <c r="S5176" i="27"/>
  <c r="H5177" i="27"/>
  <c r="I5177" i="27"/>
  <c r="J5177" i="27"/>
  <c r="K5177" i="27"/>
  <c r="L5177" i="27"/>
  <c r="M5177" i="27"/>
  <c r="N5177" i="27"/>
  <c r="O5177" i="27"/>
  <c r="P5177" i="27"/>
  <c r="Q5177" i="27"/>
  <c r="R5177" i="27"/>
  <c r="S5177" i="27"/>
  <c r="H5178" i="27"/>
  <c r="I5178" i="27"/>
  <c r="J5178" i="27"/>
  <c r="K5178" i="27"/>
  <c r="L5178" i="27"/>
  <c r="M5178" i="27"/>
  <c r="N5178" i="27"/>
  <c r="O5178" i="27"/>
  <c r="P5178" i="27"/>
  <c r="Q5178" i="27"/>
  <c r="R5178" i="27"/>
  <c r="S5178" i="27"/>
  <c r="H5179" i="27"/>
  <c r="I5179" i="27"/>
  <c r="J5179" i="27"/>
  <c r="K5179" i="27"/>
  <c r="L5179" i="27"/>
  <c r="M5179" i="27"/>
  <c r="N5179" i="27"/>
  <c r="O5179" i="27"/>
  <c r="P5179" i="27"/>
  <c r="Q5179" i="27"/>
  <c r="R5179" i="27"/>
  <c r="S5179" i="27"/>
  <c r="H5180" i="27"/>
  <c r="I5180" i="27"/>
  <c r="J5180" i="27"/>
  <c r="K5180" i="27"/>
  <c r="L5180" i="27"/>
  <c r="M5180" i="27"/>
  <c r="N5180" i="27"/>
  <c r="O5180" i="27"/>
  <c r="P5180" i="27"/>
  <c r="Q5180" i="27"/>
  <c r="R5180" i="27"/>
  <c r="S5180" i="27"/>
  <c r="H5181" i="27"/>
  <c r="I5181" i="27"/>
  <c r="J5181" i="27"/>
  <c r="K5181" i="27"/>
  <c r="L5181" i="27"/>
  <c r="M5181" i="27"/>
  <c r="N5181" i="27"/>
  <c r="O5181" i="27"/>
  <c r="P5181" i="27"/>
  <c r="Q5181" i="27"/>
  <c r="R5181" i="27"/>
  <c r="S5181" i="27"/>
  <c r="H5182" i="27"/>
  <c r="I5182" i="27"/>
  <c r="J5182" i="27"/>
  <c r="K5182" i="27"/>
  <c r="L5182" i="27"/>
  <c r="M5182" i="27"/>
  <c r="N5182" i="27"/>
  <c r="O5182" i="27"/>
  <c r="P5182" i="27"/>
  <c r="Q5182" i="27"/>
  <c r="R5182" i="27"/>
  <c r="S5182" i="27"/>
  <c r="H5183" i="27"/>
  <c r="I5183" i="27"/>
  <c r="J5183" i="27"/>
  <c r="K5183" i="27"/>
  <c r="L5183" i="27"/>
  <c r="M5183" i="27"/>
  <c r="N5183" i="27"/>
  <c r="O5183" i="27"/>
  <c r="P5183" i="27"/>
  <c r="Q5183" i="27"/>
  <c r="R5183" i="27"/>
  <c r="S5183" i="27"/>
  <c r="H5184" i="27"/>
  <c r="I5184" i="27"/>
  <c r="J5184" i="27"/>
  <c r="K5184" i="27"/>
  <c r="L5184" i="27"/>
  <c r="M5184" i="27"/>
  <c r="N5184" i="27"/>
  <c r="O5184" i="27"/>
  <c r="P5184" i="27"/>
  <c r="Q5184" i="27"/>
  <c r="R5184" i="27"/>
  <c r="S5184" i="27"/>
  <c r="H5185" i="27"/>
  <c r="I5185" i="27"/>
  <c r="J5185" i="27"/>
  <c r="K5185" i="27"/>
  <c r="L5185" i="27"/>
  <c r="M5185" i="27"/>
  <c r="N5185" i="27"/>
  <c r="O5185" i="27"/>
  <c r="P5185" i="27"/>
  <c r="Q5185" i="27"/>
  <c r="R5185" i="27"/>
  <c r="S5185" i="27"/>
  <c r="H5186" i="27"/>
  <c r="I5186" i="27"/>
  <c r="J5186" i="27"/>
  <c r="K5186" i="27"/>
  <c r="L5186" i="27"/>
  <c r="M5186" i="27"/>
  <c r="N5186" i="27"/>
  <c r="O5186" i="27"/>
  <c r="P5186" i="27"/>
  <c r="Q5186" i="27"/>
  <c r="R5186" i="27"/>
  <c r="S5186" i="27"/>
  <c r="H5187" i="27"/>
  <c r="I5187" i="27"/>
  <c r="J5187" i="27"/>
  <c r="K5187" i="27"/>
  <c r="L5187" i="27"/>
  <c r="M5187" i="27"/>
  <c r="N5187" i="27"/>
  <c r="O5187" i="27"/>
  <c r="P5187" i="27"/>
  <c r="Q5187" i="27"/>
  <c r="R5187" i="27"/>
  <c r="S5187" i="27"/>
  <c r="H5188" i="27"/>
  <c r="I5188" i="27"/>
  <c r="J5188" i="27"/>
  <c r="K5188" i="27"/>
  <c r="L5188" i="27"/>
  <c r="M5188" i="27"/>
  <c r="N5188" i="27"/>
  <c r="O5188" i="27"/>
  <c r="P5188" i="27"/>
  <c r="Q5188" i="27"/>
  <c r="R5188" i="27"/>
  <c r="S5188" i="27"/>
  <c r="H5189" i="27"/>
  <c r="I5189" i="27"/>
  <c r="J5189" i="27"/>
  <c r="K5189" i="27"/>
  <c r="L5189" i="27"/>
  <c r="M5189" i="27"/>
  <c r="N5189" i="27"/>
  <c r="O5189" i="27"/>
  <c r="P5189" i="27"/>
  <c r="Q5189" i="27"/>
  <c r="R5189" i="27"/>
  <c r="S5189" i="27"/>
  <c r="H5190" i="27"/>
  <c r="I5190" i="27"/>
  <c r="J5190" i="27"/>
  <c r="K5190" i="27"/>
  <c r="L5190" i="27"/>
  <c r="M5190" i="27"/>
  <c r="N5190" i="27"/>
  <c r="O5190" i="27"/>
  <c r="P5190" i="27"/>
  <c r="Q5190" i="27"/>
  <c r="R5190" i="27"/>
  <c r="S5190" i="27"/>
  <c r="H5191" i="27"/>
  <c r="I5191" i="27"/>
  <c r="J5191" i="27"/>
  <c r="K5191" i="27"/>
  <c r="L5191" i="27"/>
  <c r="M5191" i="27"/>
  <c r="N5191" i="27"/>
  <c r="O5191" i="27"/>
  <c r="P5191" i="27"/>
  <c r="Q5191" i="27"/>
  <c r="R5191" i="27"/>
  <c r="S5191" i="27"/>
  <c r="H5192" i="27"/>
  <c r="I5192" i="27"/>
  <c r="J5192" i="27"/>
  <c r="K5192" i="27"/>
  <c r="L5192" i="27"/>
  <c r="M5192" i="27"/>
  <c r="N5192" i="27"/>
  <c r="O5192" i="27"/>
  <c r="P5192" i="27"/>
  <c r="Q5192" i="27"/>
  <c r="R5192" i="27"/>
  <c r="S5192" i="27"/>
  <c r="H5193" i="27"/>
  <c r="I5193" i="27"/>
  <c r="J5193" i="27"/>
  <c r="K5193" i="27"/>
  <c r="L5193" i="27"/>
  <c r="M5193" i="27"/>
  <c r="N5193" i="27"/>
  <c r="O5193" i="27"/>
  <c r="P5193" i="27"/>
  <c r="Q5193" i="27"/>
  <c r="R5193" i="27"/>
  <c r="S5193" i="27"/>
  <c r="H5194" i="27"/>
  <c r="I5194" i="27"/>
  <c r="J5194" i="27"/>
  <c r="K5194" i="27"/>
  <c r="L5194" i="27"/>
  <c r="M5194" i="27"/>
  <c r="N5194" i="27"/>
  <c r="O5194" i="27"/>
  <c r="P5194" i="27"/>
  <c r="Q5194" i="27"/>
  <c r="R5194" i="27"/>
  <c r="S5194" i="27"/>
  <c r="H5195" i="27"/>
  <c r="I5195" i="27"/>
  <c r="J5195" i="27"/>
  <c r="K5195" i="27"/>
  <c r="L5195" i="27"/>
  <c r="M5195" i="27"/>
  <c r="N5195" i="27"/>
  <c r="O5195" i="27"/>
  <c r="P5195" i="27"/>
  <c r="Q5195" i="27"/>
  <c r="R5195" i="27"/>
  <c r="S5195" i="27"/>
  <c r="H5196" i="27"/>
  <c r="I5196" i="27"/>
  <c r="J5196" i="27"/>
  <c r="K5196" i="27"/>
  <c r="L5196" i="27"/>
  <c r="M5196" i="27"/>
  <c r="N5196" i="27"/>
  <c r="O5196" i="27"/>
  <c r="P5196" i="27"/>
  <c r="Q5196" i="27"/>
  <c r="R5196" i="27"/>
  <c r="S5196" i="27"/>
  <c r="H5197" i="27"/>
  <c r="I5197" i="27"/>
  <c r="J5197" i="27"/>
  <c r="K5197" i="27"/>
  <c r="L5197" i="27"/>
  <c r="M5197" i="27"/>
  <c r="N5197" i="27"/>
  <c r="O5197" i="27"/>
  <c r="P5197" i="27"/>
  <c r="Q5197" i="27"/>
  <c r="R5197" i="27"/>
  <c r="S5197" i="27"/>
  <c r="H5198" i="27"/>
  <c r="I5198" i="27"/>
  <c r="J5198" i="27"/>
  <c r="K5198" i="27"/>
  <c r="L5198" i="27"/>
  <c r="M5198" i="27"/>
  <c r="N5198" i="27"/>
  <c r="O5198" i="27"/>
  <c r="P5198" i="27"/>
  <c r="Q5198" i="27"/>
  <c r="R5198" i="27"/>
  <c r="S5198" i="27"/>
  <c r="H5199" i="27"/>
  <c r="I5199" i="27"/>
  <c r="J5199" i="27"/>
  <c r="K5199" i="27"/>
  <c r="L5199" i="27"/>
  <c r="M5199" i="27"/>
  <c r="N5199" i="27"/>
  <c r="O5199" i="27"/>
  <c r="P5199" i="27"/>
  <c r="Q5199" i="27"/>
  <c r="R5199" i="27"/>
  <c r="S5199" i="27"/>
  <c r="H5200" i="27"/>
  <c r="I5200" i="27"/>
  <c r="J5200" i="27"/>
  <c r="K5200" i="27"/>
  <c r="L5200" i="27"/>
  <c r="M5200" i="27"/>
  <c r="N5200" i="27"/>
  <c r="O5200" i="27"/>
  <c r="P5200" i="27"/>
  <c r="Q5200" i="27"/>
  <c r="R5200" i="27"/>
  <c r="S5200" i="27"/>
  <c r="H5201" i="27"/>
  <c r="I5201" i="27"/>
  <c r="J5201" i="27"/>
  <c r="K5201" i="27"/>
  <c r="L5201" i="27"/>
  <c r="M5201" i="27"/>
  <c r="N5201" i="27"/>
  <c r="O5201" i="27"/>
  <c r="P5201" i="27"/>
  <c r="Q5201" i="27"/>
  <c r="R5201" i="27"/>
  <c r="S5201" i="27"/>
  <c r="H5202" i="27"/>
  <c r="I5202" i="27"/>
  <c r="J5202" i="27"/>
  <c r="K5202" i="27"/>
  <c r="L5202" i="27"/>
  <c r="M5202" i="27"/>
  <c r="N5202" i="27"/>
  <c r="O5202" i="27"/>
  <c r="P5202" i="27"/>
  <c r="Q5202" i="27"/>
  <c r="R5202" i="27"/>
  <c r="S5202" i="27"/>
  <c r="H5203" i="27"/>
  <c r="I5203" i="27"/>
  <c r="J5203" i="27"/>
  <c r="K5203" i="27"/>
  <c r="L5203" i="27"/>
  <c r="M5203" i="27"/>
  <c r="N5203" i="27"/>
  <c r="O5203" i="27"/>
  <c r="P5203" i="27"/>
  <c r="Q5203" i="27"/>
  <c r="R5203" i="27"/>
  <c r="S5203" i="27"/>
  <c r="H5204" i="27"/>
  <c r="I5204" i="27"/>
  <c r="J5204" i="27"/>
  <c r="K5204" i="27"/>
  <c r="L5204" i="27"/>
  <c r="M5204" i="27"/>
  <c r="N5204" i="27"/>
  <c r="O5204" i="27"/>
  <c r="P5204" i="27"/>
  <c r="Q5204" i="27"/>
  <c r="R5204" i="27"/>
  <c r="S5204" i="27"/>
  <c r="H5205" i="27"/>
  <c r="I5205" i="27"/>
  <c r="J5205" i="27"/>
  <c r="K5205" i="27"/>
  <c r="L5205" i="27"/>
  <c r="M5205" i="27"/>
  <c r="N5205" i="27"/>
  <c r="O5205" i="27"/>
  <c r="P5205" i="27"/>
  <c r="Q5205" i="27"/>
  <c r="R5205" i="27"/>
  <c r="S5205" i="27"/>
  <c r="H5206" i="27"/>
  <c r="I5206" i="27"/>
  <c r="J5206" i="27"/>
  <c r="K5206" i="27"/>
  <c r="L5206" i="27"/>
  <c r="M5206" i="27"/>
  <c r="N5206" i="27"/>
  <c r="O5206" i="27"/>
  <c r="P5206" i="27"/>
  <c r="Q5206" i="27"/>
  <c r="R5206" i="27"/>
  <c r="S5206" i="27"/>
  <c r="H5207" i="27"/>
  <c r="I5207" i="27"/>
  <c r="J5207" i="27"/>
  <c r="K5207" i="27"/>
  <c r="L5207" i="27"/>
  <c r="M5207" i="27"/>
  <c r="N5207" i="27"/>
  <c r="O5207" i="27"/>
  <c r="P5207" i="27"/>
  <c r="Q5207" i="27"/>
  <c r="R5207" i="27"/>
  <c r="S5207" i="27"/>
  <c r="H5208" i="27"/>
  <c r="I5208" i="27"/>
  <c r="J5208" i="27"/>
  <c r="K5208" i="27"/>
  <c r="L5208" i="27"/>
  <c r="M5208" i="27"/>
  <c r="N5208" i="27"/>
  <c r="O5208" i="27"/>
  <c r="P5208" i="27"/>
  <c r="Q5208" i="27"/>
  <c r="R5208" i="27"/>
  <c r="S5208" i="27"/>
  <c r="H5209" i="27"/>
  <c r="I5209" i="27"/>
  <c r="J5209" i="27"/>
  <c r="K5209" i="27"/>
  <c r="L5209" i="27"/>
  <c r="M5209" i="27"/>
  <c r="N5209" i="27"/>
  <c r="O5209" i="27"/>
  <c r="P5209" i="27"/>
  <c r="Q5209" i="27"/>
  <c r="R5209" i="27"/>
  <c r="S5209" i="27"/>
  <c r="H5210" i="27"/>
  <c r="I5210" i="27"/>
  <c r="J5210" i="27"/>
  <c r="K5210" i="27"/>
  <c r="L5210" i="27"/>
  <c r="M5210" i="27"/>
  <c r="N5210" i="27"/>
  <c r="O5210" i="27"/>
  <c r="P5210" i="27"/>
  <c r="Q5210" i="27"/>
  <c r="R5210" i="27"/>
  <c r="S5210" i="27"/>
  <c r="H5211" i="27"/>
  <c r="I5211" i="27"/>
  <c r="J5211" i="27"/>
  <c r="K5211" i="27"/>
  <c r="L5211" i="27"/>
  <c r="M5211" i="27"/>
  <c r="N5211" i="27"/>
  <c r="O5211" i="27"/>
  <c r="P5211" i="27"/>
  <c r="Q5211" i="27"/>
  <c r="R5211" i="27"/>
  <c r="S5211" i="27"/>
  <c r="H5212" i="27"/>
  <c r="I5212" i="27"/>
  <c r="J5212" i="27"/>
  <c r="K5212" i="27"/>
  <c r="L5212" i="27"/>
  <c r="M5212" i="27"/>
  <c r="N5212" i="27"/>
  <c r="O5212" i="27"/>
  <c r="P5212" i="27"/>
  <c r="Q5212" i="27"/>
  <c r="R5212" i="27"/>
  <c r="S5212" i="27"/>
  <c r="H5213" i="27"/>
  <c r="I5213" i="27"/>
  <c r="J5213" i="27"/>
  <c r="K5213" i="27"/>
  <c r="L5213" i="27"/>
  <c r="M5213" i="27"/>
  <c r="N5213" i="27"/>
  <c r="O5213" i="27"/>
  <c r="P5213" i="27"/>
  <c r="Q5213" i="27"/>
  <c r="R5213" i="27"/>
  <c r="S5213" i="27"/>
  <c r="H5214" i="27"/>
  <c r="I5214" i="27"/>
  <c r="J5214" i="27"/>
  <c r="K5214" i="27"/>
  <c r="L5214" i="27"/>
  <c r="M5214" i="27"/>
  <c r="N5214" i="27"/>
  <c r="O5214" i="27"/>
  <c r="P5214" i="27"/>
  <c r="Q5214" i="27"/>
  <c r="R5214" i="27"/>
  <c r="S5214" i="27"/>
  <c r="H5215" i="27"/>
  <c r="I5215" i="27"/>
  <c r="J5215" i="27"/>
  <c r="K5215" i="27"/>
  <c r="L5215" i="27"/>
  <c r="M5215" i="27"/>
  <c r="N5215" i="27"/>
  <c r="O5215" i="27"/>
  <c r="P5215" i="27"/>
  <c r="Q5215" i="27"/>
  <c r="R5215" i="27"/>
  <c r="S5215" i="27"/>
  <c r="H5216" i="27"/>
  <c r="I5216" i="27"/>
  <c r="J5216" i="27"/>
  <c r="K5216" i="27"/>
  <c r="L5216" i="27"/>
  <c r="M5216" i="27"/>
  <c r="N5216" i="27"/>
  <c r="O5216" i="27"/>
  <c r="P5216" i="27"/>
  <c r="Q5216" i="27"/>
  <c r="R5216" i="27"/>
  <c r="S5216" i="27"/>
  <c r="H5217" i="27"/>
  <c r="I5217" i="27"/>
  <c r="J5217" i="27"/>
  <c r="K5217" i="27"/>
  <c r="L5217" i="27"/>
  <c r="M5217" i="27"/>
  <c r="N5217" i="27"/>
  <c r="O5217" i="27"/>
  <c r="P5217" i="27"/>
  <c r="Q5217" i="27"/>
  <c r="R5217" i="27"/>
  <c r="S5217" i="27"/>
  <c r="H5218" i="27"/>
  <c r="I5218" i="27"/>
  <c r="J5218" i="27"/>
  <c r="K5218" i="27"/>
  <c r="L5218" i="27"/>
  <c r="M5218" i="27"/>
  <c r="N5218" i="27"/>
  <c r="O5218" i="27"/>
  <c r="P5218" i="27"/>
  <c r="Q5218" i="27"/>
  <c r="R5218" i="27"/>
  <c r="S5218" i="27"/>
  <c r="H5219" i="27"/>
  <c r="I5219" i="27"/>
  <c r="J5219" i="27"/>
  <c r="K5219" i="27"/>
  <c r="L5219" i="27"/>
  <c r="M5219" i="27"/>
  <c r="N5219" i="27"/>
  <c r="O5219" i="27"/>
  <c r="P5219" i="27"/>
  <c r="Q5219" i="27"/>
  <c r="R5219" i="27"/>
  <c r="S5219" i="27"/>
  <c r="H5220" i="27"/>
  <c r="I5220" i="27"/>
  <c r="J5220" i="27"/>
  <c r="K5220" i="27"/>
  <c r="L5220" i="27"/>
  <c r="M5220" i="27"/>
  <c r="N5220" i="27"/>
  <c r="O5220" i="27"/>
  <c r="P5220" i="27"/>
  <c r="Q5220" i="27"/>
  <c r="R5220" i="27"/>
  <c r="S5220" i="27"/>
  <c r="H5221" i="27"/>
  <c r="I5221" i="27"/>
  <c r="J5221" i="27"/>
  <c r="K5221" i="27"/>
  <c r="L5221" i="27"/>
  <c r="M5221" i="27"/>
  <c r="N5221" i="27"/>
  <c r="O5221" i="27"/>
  <c r="P5221" i="27"/>
  <c r="Q5221" i="27"/>
  <c r="R5221" i="27"/>
  <c r="S5221" i="27"/>
  <c r="H5222" i="27"/>
  <c r="I5222" i="27"/>
  <c r="J5222" i="27"/>
  <c r="K5222" i="27"/>
  <c r="L5222" i="27"/>
  <c r="M5222" i="27"/>
  <c r="N5222" i="27"/>
  <c r="O5222" i="27"/>
  <c r="P5222" i="27"/>
  <c r="Q5222" i="27"/>
  <c r="R5222" i="27"/>
  <c r="S5222" i="27"/>
  <c r="H5223" i="27"/>
  <c r="I5223" i="27"/>
  <c r="J5223" i="27"/>
  <c r="K5223" i="27"/>
  <c r="L5223" i="27"/>
  <c r="M5223" i="27"/>
  <c r="N5223" i="27"/>
  <c r="O5223" i="27"/>
  <c r="P5223" i="27"/>
  <c r="Q5223" i="27"/>
  <c r="R5223" i="27"/>
  <c r="S5223" i="27"/>
  <c r="H5224" i="27"/>
  <c r="I5224" i="27"/>
  <c r="J5224" i="27"/>
  <c r="K5224" i="27"/>
  <c r="L5224" i="27"/>
  <c r="M5224" i="27"/>
  <c r="N5224" i="27"/>
  <c r="O5224" i="27"/>
  <c r="P5224" i="27"/>
  <c r="Q5224" i="27"/>
  <c r="R5224" i="27"/>
  <c r="S5224" i="27"/>
  <c r="H5225" i="27"/>
  <c r="I5225" i="27"/>
  <c r="J5225" i="27"/>
  <c r="K5225" i="27"/>
  <c r="L5225" i="27"/>
  <c r="M5225" i="27"/>
  <c r="N5225" i="27"/>
  <c r="O5225" i="27"/>
  <c r="P5225" i="27"/>
  <c r="Q5225" i="27"/>
  <c r="R5225" i="27"/>
  <c r="S5225" i="27"/>
  <c r="H5226" i="27"/>
  <c r="I5226" i="27"/>
  <c r="J5226" i="27"/>
  <c r="K5226" i="27"/>
  <c r="L5226" i="27"/>
  <c r="M5226" i="27"/>
  <c r="N5226" i="27"/>
  <c r="O5226" i="27"/>
  <c r="P5226" i="27"/>
  <c r="Q5226" i="27"/>
  <c r="R5226" i="27"/>
  <c r="S5226" i="27"/>
  <c r="H5227" i="27"/>
  <c r="I5227" i="27"/>
  <c r="J5227" i="27"/>
  <c r="K5227" i="27"/>
  <c r="L5227" i="27"/>
  <c r="M5227" i="27"/>
  <c r="N5227" i="27"/>
  <c r="O5227" i="27"/>
  <c r="P5227" i="27"/>
  <c r="Q5227" i="27"/>
  <c r="R5227" i="27"/>
  <c r="S5227" i="27"/>
  <c r="H5228" i="27"/>
  <c r="I5228" i="27"/>
  <c r="J5228" i="27"/>
  <c r="K5228" i="27"/>
  <c r="L5228" i="27"/>
  <c r="M5228" i="27"/>
  <c r="N5228" i="27"/>
  <c r="O5228" i="27"/>
  <c r="P5228" i="27"/>
  <c r="Q5228" i="27"/>
  <c r="R5228" i="27"/>
  <c r="S5228" i="27"/>
  <c r="H5229" i="27"/>
  <c r="I5229" i="27"/>
  <c r="J5229" i="27"/>
  <c r="K5229" i="27"/>
  <c r="L5229" i="27"/>
  <c r="M5229" i="27"/>
  <c r="N5229" i="27"/>
  <c r="O5229" i="27"/>
  <c r="P5229" i="27"/>
  <c r="Q5229" i="27"/>
  <c r="R5229" i="27"/>
  <c r="S5229" i="27"/>
  <c r="H5230" i="27"/>
  <c r="I5230" i="27"/>
  <c r="J5230" i="27"/>
  <c r="K5230" i="27"/>
  <c r="L5230" i="27"/>
  <c r="M5230" i="27"/>
  <c r="N5230" i="27"/>
  <c r="O5230" i="27"/>
  <c r="P5230" i="27"/>
  <c r="Q5230" i="27"/>
  <c r="R5230" i="27"/>
  <c r="S5230" i="27"/>
  <c r="H5231" i="27"/>
  <c r="I5231" i="27"/>
  <c r="J5231" i="27"/>
  <c r="K5231" i="27"/>
  <c r="L5231" i="27"/>
  <c r="M5231" i="27"/>
  <c r="N5231" i="27"/>
  <c r="O5231" i="27"/>
  <c r="P5231" i="27"/>
  <c r="Q5231" i="27"/>
  <c r="R5231" i="27"/>
  <c r="S5231" i="27"/>
  <c r="H5232" i="27"/>
  <c r="I5232" i="27"/>
  <c r="J5232" i="27"/>
  <c r="K5232" i="27"/>
  <c r="L5232" i="27"/>
  <c r="M5232" i="27"/>
  <c r="N5232" i="27"/>
  <c r="O5232" i="27"/>
  <c r="P5232" i="27"/>
  <c r="Q5232" i="27"/>
  <c r="R5232" i="27"/>
  <c r="S5232" i="27"/>
  <c r="H5233" i="27"/>
  <c r="I5233" i="27"/>
  <c r="J5233" i="27"/>
  <c r="K5233" i="27"/>
  <c r="L5233" i="27"/>
  <c r="M5233" i="27"/>
  <c r="N5233" i="27"/>
  <c r="O5233" i="27"/>
  <c r="P5233" i="27"/>
  <c r="Q5233" i="27"/>
  <c r="R5233" i="27"/>
  <c r="S5233" i="27"/>
  <c r="H5234" i="27"/>
  <c r="I5234" i="27"/>
  <c r="J5234" i="27"/>
  <c r="K5234" i="27"/>
  <c r="L5234" i="27"/>
  <c r="M5234" i="27"/>
  <c r="N5234" i="27"/>
  <c r="O5234" i="27"/>
  <c r="P5234" i="27"/>
  <c r="Q5234" i="27"/>
  <c r="R5234" i="27"/>
  <c r="S5234" i="27"/>
  <c r="H5235" i="27"/>
  <c r="I5235" i="27"/>
  <c r="J5235" i="27"/>
  <c r="K5235" i="27"/>
  <c r="L5235" i="27"/>
  <c r="M5235" i="27"/>
  <c r="N5235" i="27"/>
  <c r="O5235" i="27"/>
  <c r="P5235" i="27"/>
  <c r="Q5235" i="27"/>
  <c r="R5235" i="27"/>
  <c r="S5235" i="27"/>
  <c r="H5236" i="27"/>
  <c r="I5236" i="27"/>
  <c r="J5236" i="27"/>
  <c r="K5236" i="27"/>
  <c r="L5236" i="27"/>
  <c r="M5236" i="27"/>
  <c r="N5236" i="27"/>
  <c r="O5236" i="27"/>
  <c r="P5236" i="27"/>
  <c r="Q5236" i="27"/>
  <c r="R5236" i="27"/>
  <c r="S5236" i="27"/>
  <c r="H5237" i="27"/>
  <c r="I5237" i="27"/>
  <c r="J5237" i="27"/>
  <c r="K5237" i="27"/>
  <c r="L5237" i="27"/>
  <c r="M5237" i="27"/>
  <c r="N5237" i="27"/>
  <c r="O5237" i="27"/>
  <c r="P5237" i="27"/>
  <c r="Q5237" i="27"/>
  <c r="R5237" i="27"/>
  <c r="S5237" i="27"/>
  <c r="H5238" i="27"/>
  <c r="I5238" i="27"/>
  <c r="J5238" i="27"/>
  <c r="K5238" i="27"/>
  <c r="L5238" i="27"/>
  <c r="M5238" i="27"/>
  <c r="N5238" i="27"/>
  <c r="O5238" i="27"/>
  <c r="P5238" i="27"/>
  <c r="Q5238" i="27"/>
  <c r="R5238" i="27"/>
  <c r="S5238" i="27"/>
  <c r="H5239" i="27"/>
  <c r="I5239" i="27"/>
  <c r="J5239" i="27"/>
  <c r="K5239" i="27"/>
  <c r="L5239" i="27"/>
  <c r="M5239" i="27"/>
  <c r="N5239" i="27"/>
  <c r="O5239" i="27"/>
  <c r="P5239" i="27"/>
  <c r="Q5239" i="27"/>
  <c r="R5239" i="27"/>
  <c r="S5239" i="27"/>
  <c r="H5240" i="27"/>
  <c r="I5240" i="27"/>
  <c r="J5240" i="27"/>
  <c r="K5240" i="27"/>
  <c r="L5240" i="27"/>
  <c r="M5240" i="27"/>
  <c r="N5240" i="27"/>
  <c r="O5240" i="27"/>
  <c r="P5240" i="27"/>
  <c r="Q5240" i="27"/>
  <c r="R5240" i="27"/>
  <c r="S5240" i="27"/>
  <c r="H5241" i="27"/>
  <c r="I5241" i="27"/>
  <c r="J5241" i="27"/>
  <c r="K5241" i="27"/>
  <c r="L5241" i="27"/>
  <c r="M5241" i="27"/>
  <c r="N5241" i="27"/>
  <c r="O5241" i="27"/>
  <c r="P5241" i="27"/>
  <c r="Q5241" i="27"/>
  <c r="R5241" i="27"/>
  <c r="S5241" i="27"/>
  <c r="H5242" i="27"/>
  <c r="I5242" i="27"/>
  <c r="J5242" i="27"/>
  <c r="K5242" i="27"/>
  <c r="L5242" i="27"/>
  <c r="M5242" i="27"/>
  <c r="N5242" i="27"/>
  <c r="O5242" i="27"/>
  <c r="P5242" i="27"/>
  <c r="Q5242" i="27"/>
  <c r="R5242" i="27"/>
  <c r="S5242" i="27"/>
  <c r="H5243" i="27"/>
  <c r="I5243" i="27"/>
  <c r="J5243" i="27"/>
  <c r="K5243" i="27"/>
  <c r="L5243" i="27"/>
  <c r="M5243" i="27"/>
  <c r="N5243" i="27"/>
  <c r="O5243" i="27"/>
  <c r="P5243" i="27"/>
  <c r="Q5243" i="27"/>
  <c r="R5243" i="27"/>
  <c r="S5243" i="27"/>
  <c r="H5244" i="27"/>
  <c r="I5244" i="27"/>
  <c r="J5244" i="27"/>
  <c r="K5244" i="27"/>
  <c r="L5244" i="27"/>
  <c r="M5244" i="27"/>
  <c r="N5244" i="27"/>
  <c r="O5244" i="27"/>
  <c r="P5244" i="27"/>
  <c r="Q5244" i="27"/>
  <c r="R5244" i="27"/>
  <c r="S5244" i="27"/>
  <c r="H5245" i="27"/>
  <c r="I5245" i="27"/>
  <c r="J5245" i="27"/>
  <c r="K5245" i="27"/>
  <c r="L5245" i="27"/>
  <c r="M5245" i="27"/>
  <c r="N5245" i="27"/>
  <c r="O5245" i="27"/>
  <c r="P5245" i="27"/>
  <c r="Q5245" i="27"/>
  <c r="R5245" i="27"/>
  <c r="S5245" i="27"/>
  <c r="H5246" i="27"/>
  <c r="I5246" i="27"/>
  <c r="J5246" i="27"/>
  <c r="K5246" i="27"/>
  <c r="L5246" i="27"/>
  <c r="M5246" i="27"/>
  <c r="N5246" i="27"/>
  <c r="O5246" i="27"/>
  <c r="P5246" i="27"/>
  <c r="Q5246" i="27"/>
  <c r="R5246" i="27"/>
  <c r="S5246" i="27"/>
  <c r="H5247" i="27"/>
  <c r="I5247" i="27"/>
  <c r="J5247" i="27"/>
  <c r="K5247" i="27"/>
  <c r="L5247" i="27"/>
  <c r="M5247" i="27"/>
  <c r="N5247" i="27"/>
  <c r="O5247" i="27"/>
  <c r="P5247" i="27"/>
  <c r="Q5247" i="27"/>
  <c r="R5247" i="27"/>
  <c r="S5247" i="27"/>
  <c r="H5248" i="27"/>
  <c r="I5248" i="27"/>
  <c r="J5248" i="27"/>
  <c r="K5248" i="27"/>
  <c r="L5248" i="27"/>
  <c r="M5248" i="27"/>
  <c r="N5248" i="27"/>
  <c r="O5248" i="27"/>
  <c r="P5248" i="27"/>
  <c r="Q5248" i="27"/>
  <c r="R5248" i="27"/>
  <c r="S5248" i="27"/>
  <c r="H5249" i="27"/>
  <c r="I5249" i="27"/>
  <c r="J5249" i="27"/>
  <c r="K5249" i="27"/>
  <c r="L5249" i="27"/>
  <c r="M5249" i="27"/>
  <c r="N5249" i="27"/>
  <c r="O5249" i="27"/>
  <c r="P5249" i="27"/>
  <c r="Q5249" i="27"/>
  <c r="R5249" i="27"/>
  <c r="S5249" i="27"/>
  <c r="H5250" i="27"/>
  <c r="I5250" i="27"/>
  <c r="J5250" i="27"/>
  <c r="K5250" i="27"/>
  <c r="L5250" i="27"/>
  <c r="M5250" i="27"/>
  <c r="N5250" i="27"/>
  <c r="O5250" i="27"/>
  <c r="P5250" i="27"/>
  <c r="Q5250" i="27"/>
  <c r="R5250" i="27"/>
  <c r="S5250" i="27"/>
  <c r="H5251" i="27"/>
  <c r="I5251" i="27"/>
  <c r="J5251" i="27"/>
  <c r="K5251" i="27"/>
  <c r="L5251" i="27"/>
  <c r="M5251" i="27"/>
  <c r="N5251" i="27"/>
  <c r="O5251" i="27"/>
  <c r="P5251" i="27"/>
  <c r="Q5251" i="27"/>
  <c r="R5251" i="27"/>
  <c r="S5251" i="27"/>
  <c r="H5252" i="27"/>
  <c r="I5252" i="27"/>
  <c r="J5252" i="27"/>
  <c r="K5252" i="27"/>
  <c r="L5252" i="27"/>
  <c r="M5252" i="27"/>
  <c r="N5252" i="27"/>
  <c r="O5252" i="27"/>
  <c r="P5252" i="27"/>
  <c r="Q5252" i="27"/>
  <c r="R5252" i="27"/>
  <c r="S5252" i="27"/>
  <c r="H5253" i="27"/>
  <c r="I5253" i="27"/>
  <c r="J5253" i="27"/>
  <c r="K5253" i="27"/>
  <c r="L5253" i="27"/>
  <c r="M5253" i="27"/>
  <c r="N5253" i="27"/>
  <c r="O5253" i="27"/>
  <c r="P5253" i="27"/>
  <c r="Q5253" i="27"/>
  <c r="R5253" i="27"/>
  <c r="S5253" i="27"/>
  <c r="H5254" i="27"/>
  <c r="I5254" i="27"/>
  <c r="J5254" i="27"/>
  <c r="K5254" i="27"/>
  <c r="L5254" i="27"/>
  <c r="M5254" i="27"/>
  <c r="N5254" i="27"/>
  <c r="O5254" i="27"/>
  <c r="P5254" i="27"/>
  <c r="Q5254" i="27"/>
  <c r="R5254" i="27"/>
  <c r="S5254" i="27"/>
  <c r="H5255" i="27"/>
  <c r="I5255" i="27"/>
  <c r="J5255" i="27"/>
  <c r="K5255" i="27"/>
  <c r="L5255" i="27"/>
  <c r="M5255" i="27"/>
  <c r="N5255" i="27"/>
  <c r="O5255" i="27"/>
  <c r="P5255" i="27"/>
  <c r="Q5255" i="27"/>
  <c r="R5255" i="27"/>
  <c r="S5255" i="27"/>
  <c r="H5256" i="27"/>
  <c r="I5256" i="27"/>
  <c r="J5256" i="27"/>
  <c r="K5256" i="27"/>
  <c r="L5256" i="27"/>
  <c r="M5256" i="27"/>
  <c r="N5256" i="27"/>
  <c r="O5256" i="27"/>
  <c r="P5256" i="27"/>
  <c r="Q5256" i="27"/>
  <c r="R5256" i="27"/>
  <c r="S5256" i="27"/>
  <c r="H5257" i="27"/>
  <c r="I5257" i="27"/>
  <c r="J5257" i="27"/>
  <c r="K5257" i="27"/>
  <c r="L5257" i="27"/>
  <c r="M5257" i="27"/>
  <c r="N5257" i="27"/>
  <c r="O5257" i="27"/>
  <c r="P5257" i="27"/>
  <c r="Q5257" i="27"/>
  <c r="R5257" i="27"/>
  <c r="S5257" i="27"/>
  <c r="H5258" i="27"/>
  <c r="I5258" i="27"/>
  <c r="J5258" i="27"/>
  <c r="K5258" i="27"/>
  <c r="L5258" i="27"/>
  <c r="M5258" i="27"/>
  <c r="N5258" i="27"/>
  <c r="O5258" i="27"/>
  <c r="P5258" i="27"/>
  <c r="Q5258" i="27"/>
  <c r="R5258" i="27"/>
  <c r="S5258" i="27"/>
  <c r="H5259" i="27"/>
  <c r="I5259" i="27"/>
  <c r="J5259" i="27"/>
  <c r="K5259" i="27"/>
  <c r="L5259" i="27"/>
  <c r="M5259" i="27"/>
  <c r="N5259" i="27"/>
  <c r="O5259" i="27"/>
  <c r="P5259" i="27"/>
  <c r="Q5259" i="27"/>
  <c r="R5259" i="27"/>
  <c r="S5259" i="27"/>
  <c r="H5260" i="27"/>
  <c r="I5260" i="27"/>
  <c r="J5260" i="27"/>
  <c r="K5260" i="27"/>
  <c r="L5260" i="27"/>
  <c r="M5260" i="27"/>
  <c r="N5260" i="27"/>
  <c r="O5260" i="27"/>
  <c r="P5260" i="27"/>
  <c r="Q5260" i="27"/>
  <c r="R5260" i="27"/>
  <c r="S5260" i="27"/>
  <c r="H5261" i="27"/>
  <c r="I5261" i="27"/>
  <c r="J5261" i="27"/>
  <c r="K5261" i="27"/>
  <c r="L5261" i="27"/>
  <c r="M5261" i="27"/>
  <c r="N5261" i="27"/>
  <c r="O5261" i="27"/>
  <c r="P5261" i="27"/>
  <c r="Q5261" i="27"/>
  <c r="R5261" i="27"/>
  <c r="S5261" i="27"/>
  <c r="H5262" i="27"/>
  <c r="I5262" i="27"/>
  <c r="J5262" i="27"/>
  <c r="K5262" i="27"/>
  <c r="L5262" i="27"/>
  <c r="M5262" i="27"/>
  <c r="N5262" i="27"/>
  <c r="O5262" i="27"/>
  <c r="P5262" i="27"/>
  <c r="Q5262" i="27"/>
  <c r="R5262" i="27"/>
  <c r="S5262" i="27"/>
  <c r="H5263" i="27"/>
  <c r="I5263" i="27"/>
  <c r="J5263" i="27"/>
  <c r="K5263" i="27"/>
  <c r="L5263" i="27"/>
  <c r="M5263" i="27"/>
  <c r="N5263" i="27"/>
  <c r="O5263" i="27"/>
  <c r="P5263" i="27"/>
  <c r="Q5263" i="27"/>
  <c r="R5263" i="27"/>
  <c r="S5263" i="27"/>
  <c r="H5264" i="27"/>
  <c r="I5264" i="27"/>
  <c r="J5264" i="27"/>
  <c r="K5264" i="27"/>
  <c r="L5264" i="27"/>
  <c r="M5264" i="27"/>
  <c r="N5264" i="27"/>
  <c r="O5264" i="27"/>
  <c r="P5264" i="27"/>
  <c r="Q5264" i="27"/>
  <c r="R5264" i="27"/>
  <c r="S5264" i="27"/>
  <c r="H5265" i="27"/>
  <c r="I5265" i="27"/>
  <c r="J5265" i="27"/>
  <c r="K5265" i="27"/>
  <c r="L5265" i="27"/>
  <c r="M5265" i="27"/>
  <c r="N5265" i="27"/>
  <c r="O5265" i="27"/>
  <c r="P5265" i="27"/>
  <c r="Q5265" i="27"/>
  <c r="R5265" i="27"/>
  <c r="S5265" i="27"/>
  <c r="H5266" i="27"/>
  <c r="I5266" i="27"/>
  <c r="J5266" i="27"/>
  <c r="K5266" i="27"/>
  <c r="L5266" i="27"/>
  <c r="M5266" i="27"/>
  <c r="N5266" i="27"/>
  <c r="O5266" i="27"/>
  <c r="P5266" i="27"/>
  <c r="Q5266" i="27"/>
  <c r="R5266" i="27"/>
  <c r="S5266" i="27"/>
  <c r="H5267" i="27"/>
  <c r="I5267" i="27"/>
  <c r="J5267" i="27"/>
  <c r="K5267" i="27"/>
  <c r="L5267" i="27"/>
  <c r="M5267" i="27"/>
  <c r="N5267" i="27"/>
  <c r="O5267" i="27"/>
  <c r="P5267" i="27"/>
  <c r="Q5267" i="27"/>
  <c r="R5267" i="27"/>
  <c r="S5267" i="27"/>
  <c r="H5268" i="27"/>
  <c r="I5268" i="27"/>
  <c r="J5268" i="27"/>
  <c r="K5268" i="27"/>
  <c r="L5268" i="27"/>
  <c r="M5268" i="27"/>
  <c r="N5268" i="27"/>
  <c r="O5268" i="27"/>
  <c r="P5268" i="27"/>
  <c r="Q5268" i="27"/>
  <c r="R5268" i="27"/>
  <c r="S5268" i="27"/>
  <c r="H5269" i="27"/>
  <c r="I5269" i="27"/>
  <c r="J5269" i="27"/>
  <c r="K5269" i="27"/>
  <c r="L5269" i="27"/>
  <c r="M5269" i="27"/>
  <c r="N5269" i="27"/>
  <c r="O5269" i="27"/>
  <c r="P5269" i="27"/>
  <c r="Q5269" i="27"/>
  <c r="R5269" i="27"/>
  <c r="S5269" i="27"/>
  <c r="H5270" i="27"/>
  <c r="I5270" i="27"/>
  <c r="J5270" i="27"/>
  <c r="K5270" i="27"/>
  <c r="L5270" i="27"/>
  <c r="M5270" i="27"/>
  <c r="N5270" i="27"/>
  <c r="O5270" i="27"/>
  <c r="P5270" i="27"/>
  <c r="Q5270" i="27"/>
  <c r="R5270" i="27"/>
  <c r="S5270" i="27"/>
  <c r="H5271" i="27"/>
  <c r="I5271" i="27"/>
  <c r="J5271" i="27"/>
  <c r="K5271" i="27"/>
  <c r="L5271" i="27"/>
  <c r="M5271" i="27"/>
  <c r="N5271" i="27"/>
  <c r="O5271" i="27"/>
  <c r="P5271" i="27"/>
  <c r="Q5271" i="27"/>
  <c r="R5271" i="27"/>
  <c r="S5271" i="27"/>
  <c r="H5272" i="27"/>
  <c r="I5272" i="27"/>
  <c r="J5272" i="27"/>
  <c r="K5272" i="27"/>
  <c r="L5272" i="27"/>
  <c r="M5272" i="27"/>
  <c r="N5272" i="27"/>
  <c r="O5272" i="27"/>
  <c r="P5272" i="27"/>
  <c r="Q5272" i="27"/>
  <c r="R5272" i="27"/>
  <c r="S5272" i="27"/>
  <c r="H5273" i="27"/>
  <c r="I5273" i="27"/>
  <c r="J5273" i="27"/>
  <c r="K5273" i="27"/>
  <c r="L5273" i="27"/>
  <c r="M5273" i="27"/>
  <c r="N5273" i="27"/>
  <c r="O5273" i="27"/>
  <c r="P5273" i="27"/>
  <c r="Q5273" i="27"/>
  <c r="R5273" i="27"/>
  <c r="S5273" i="27"/>
  <c r="H5274" i="27"/>
  <c r="I5274" i="27"/>
  <c r="J5274" i="27"/>
  <c r="K5274" i="27"/>
  <c r="L5274" i="27"/>
  <c r="M5274" i="27"/>
  <c r="N5274" i="27"/>
  <c r="O5274" i="27"/>
  <c r="P5274" i="27"/>
  <c r="Q5274" i="27"/>
  <c r="R5274" i="27"/>
  <c r="S5274" i="27"/>
  <c r="H5275" i="27"/>
  <c r="I5275" i="27"/>
  <c r="J5275" i="27"/>
  <c r="K5275" i="27"/>
  <c r="L5275" i="27"/>
  <c r="M5275" i="27"/>
  <c r="N5275" i="27"/>
  <c r="O5275" i="27"/>
  <c r="P5275" i="27"/>
  <c r="Q5275" i="27"/>
  <c r="R5275" i="27"/>
  <c r="S5275" i="27"/>
  <c r="H5276" i="27"/>
  <c r="I5276" i="27"/>
  <c r="J5276" i="27"/>
  <c r="K5276" i="27"/>
  <c r="L5276" i="27"/>
  <c r="M5276" i="27"/>
  <c r="N5276" i="27"/>
  <c r="O5276" i="27"/>
  <c r="P5276" i="27"/>
  <c r="Q5276" i="27"/>
  <c r="R5276" i="27"/>
  <c r="S5276" i="27"/>
  <c r="H5277" i="27"/>
  <c r="I5277" i="27"/>
  <c r="J5277" i="27"/>
  <c r="K5277" i="27"/>
  <c r="L5277" i="27"/>
  <c r="M5277" i="27"/>
  <c r="N5277" i="27"/>
  <c r="O5277" i="27"/>
  <c r="P5277" i="27"/>
  <c r="Q5277" i="27"/>
  <c r="R5277" i="27"/>
  <c r="S5277" i="27"/>
  <c r="H5278" i="27"/>
  <c r="I5278" i="27"/>
  <c r="J5278" i="27"/>
  <c r="K5278" i="27"/>
  <c r="L5278" i="27"/>
  <c r="M5278" i="27"/>
  <c r="N5278" i="27"/>
  <c r="O5278" i="27"/>
  <c r="P5278" i="27"/>
  <c r="Q5278" i="27"/>
  <c r="R5278" i="27"/>
  <c r="S5278" i="27"/>
  <c r="H5279" i="27"/>
  <c r="I5279" i="27"/>
  <c r="J5279" i="27"/>
  <c r="K5279" i="27"/>
  <c r="L5279" i="27"/>
  <c r="M5279" i="27"/>
  <c r="N5279" i="27"/>
  <c r="O5279" i="27"/>
  <c r="P5279" i="27"/>
  <c r="Q5279" i="27"/>
  <c r="R5279" i="27"/>
  <c r="S5279" i="27"/>
  <c r="H5280" i="27"/>
  <c r="I5280" i="27"/>
  <c r="J5280" i="27"/>
  <c r="K5280" i="27"/>
  <c r="L5280" i="27"/>
  <c r="M5280" i="27"/>
  <c r="N5280" i="27"/>
  <c r="O5280" i="27"/>
  <c r="P5280" i="27"/>
  <c r="Q5280" i="27"/>
  <c r="R5280" i="27"/>
  <c r="S5280" i="27"/>
  <c r="H5281" i="27"/>
  <c r="I5281" i="27"/>
  <c r="J5281" i="27"/>
  <c r="K5281" i="27"/>
  <c r="L5281" i="27"/>
  <c r="M5281" i="27"/>
  <c r="N5281" i="27"/>
  <c r="O5281" i="27"/>
  <c r="P5281" i="27"/>
  <c r="Q5281" i="27"/>
  <c r="R5281" i="27"/>
  <c r="S5281" i="27"/>
  <c r="H5282" i="27"/>
  <c r="I5282" i="27"/>
  <c r="J5282" i="27"/>
  <c r="K5282" i="27"/>
  <c r="L5282" i="27"/>
  <c r="M5282" i="27"/>
  <c r="N5282" i="27"/>
  <c r="O5282" i="27"/>
  <c r="P5282" i="27"/>
  <c r="Q5282" i="27"/>
  <c r="R5282" i="27"/>
  <c r="S5282" i="27"/>
  <c r="H5283" i="27"/>
  <c r="I5283" i="27"/>
  <c r="J5283" i="27"/>
  <c r="K5283" i="27"/>
  <c r="L5283" i="27"/>
  <c r="M5283" i="27"/>
  <c r="N5283" i="27"/>
  <c r="O5283" i="27"/>
  <c r="P5283" i="27"/>
  <c r="Q5283" i="27"/>
  <c r="R5283" i="27"/>
  <c r="S5283" i="27"/>
  <c r="H5284" i="27"/>
  <c r="I5284" i="27"/>
  <c r="J5284" i="27"/>
  <c r="K5284" i="27"/>
  <c r="L5284" i="27"/>
  <c r="M5284" i="27"/>
  <c r="N5284" i="27"/>
  <c r="O5284" i="27"/>
  <c r="P5284" i="27"/>
  <c r="Q5284" i="27"/>
  <c r="R5284" i="27"/>
  <c r="S5284" i="27"/>
  <c r="H5285" i="27"/>
  <c r="I5285" i="27"/>
  <c r="J5285" i="27"/>
  <c r="K5285" i="27"/>
  <c r="L5285" i="27"/>
  <c r="M5285" i="27"/>
  <c r="N5285" i="27"/>
  <c r="O5285" i="27"/>
  <c r="P5285" i="27"/>
  <c r="Q5285" i="27"/>
  <c r="R5285" i="27"/>
  <c r="S5285" i="27"/>
  <c r="H5286" i="27"/>
  <c r="I5286" i="27"/>
  <c r="J5286" i="27"/>
  <c r="K5286" i="27"/>
  <c r="L5286" i="27"/>
  <c r="M5286" i="27"/>
  <c r="N5286" i="27"/>
  <c r="O5286" i="27"/>
  <c r="P5286" i="27"/>
  <c r="Q5286" i="27"/>
  <c r="R5286" i="27"/>
  <c r="S5286" i="27"/>
  <c r="H5287" i="27"/>
  <c r="I5287" i="27"/>
  <c r="J5287" i="27"/>
  <c r="K5287" i="27"/>
  <c r="L5287" i="27"/>
  <c r="M5287" i="27"/>
  <c r="N5287" i="27"/>
  <c r="O5287" i="27"/>
  <c r="P5287" i="27"/>
  <c r="Q5287" i="27"/>
  <c r="R5287" i="27"/>
  <c r="S5287" i="27"/>
  <c r="H5288" i="27"/>
  <c r="I5288" i="27"/>
  <c r="J5288" i="27"/>
  <c r="K5288" i="27"/>
  <c r="L5288" i="27"/>
  <c r="M5288" i="27"/>
  <c r="N5288" i="27"/>
  <c r="O5288" i="27"/>
  <c r="P5288" i="27"/>
  <c r="Q5288" i="27"/>
  <c r="R5288" i="27"/>
  <c r="S5288" i="27"/>
  <c r="H5289" i="27"/>
  <c r="I5289" i="27"/>
  <c r="J5289" i="27"/>
  <c r="K5289" i="27"/>
  <c r="L5289" i="27"/>
  <c r="M5289" i="27"/>
  <c r="N5289" i="27"/>
  <c r="O5289" i="27"/>
  <c r="P5289" i="27"/>
  <c r="Q5289" i="27"/>
  <c r="R5289" i="27"/>
  <c r="S5289" i="27"/>
  <c r="H5290" i="27"/>
  <c r="I5290" i="27"/>
  <c r="J5290" i="27"/>
  <c r="K5290" i="27"/>
  <c r="L5290" i="27"/>
  <c r="M5290" i="27"/>
  <c r="N5290" i="27"/>
  <c r="O5290" i="27"/>
  <c r="P5290" i="27"/>
  <c r="Q5290" i="27"/>
  <c r="R5290" i="27"/>
  <c r="S5290" i="27"/>
  <c r="H5291" i="27"/>
  <c r="I5291" i="27"/>
  <c r="J5291" i="27"/>
  <c r="K5291" i="27"/>
  <c r="L5291" i="27"/>
  <c r="M5291" i="27"/>
  <c r="N5291" i="27"/>
  <c r="O5291" i="27"/>
  <c r="P5291" i="27"/>
  <c r="Q5291" i="27"/>
  <c r="R5291" i="27"/>
  <c r="S5291" i="27"/>
  <c r="H5292" i="27"/>
  <c r="I5292" i="27"/>
  <c r="J5292" i="27"/>
  <c r="K5292" i="27"/>
  <c r="L5292" i="27"/>
  <c r="M5292" i="27"/>
  <c r="N5292" i="27"/>
  <c r="O5292" i="27"/>
  <c r="P5292" i="27"/>
  <c r="Q5292" i="27"/>
  <c r="R5292" i="27"/>
  <c r="S5292" i="27"/>
  <c r="H5293" i="27"/>
  <c r="I5293" i="27"/>
  <c r="J5293" i="27"/>
  <c r="K5293" i="27"/>
  <c r="L5293" i="27"/>
  <c r="M5293" i="27"/>
  <c r="N5293" i="27"/>
  <c r="O5293" i="27"/>
  <c r="P5293" i="27"/>
  <c r="Q5293" i="27"/>
  <c r="R5293" i="27"/>
  <c r="S5293" i="27"/>
  <c r="H5294" i="27"/>
  <c r="I5294" i="27"/>
  <c r="J5294" i="27"/>
  <c r="K5294" i="27"/>
  <c r="L5294" i="27"/>
  <c r="M5294" i="27"/>
  <c r="N5294" i="27"/>
  <c r="O5294" i="27"/>
  <c r="P5294" i="27"/>
  <c r="Q5294" i="27"/>
  <c r="R5294" i="27"/>
  <c r="S5294" i="27"/>
  <c r="H5295" i="27"/>
  <c r="I5295" i="27"/>
  <c r="J5295" i="27"/>
  <c r="K5295" i="27"/>
  <c r="L5295" i="27"/>
  <c r="M5295" i="27"/>
  <c r="N5295" i="27"/>
  <c r="O5295" i="27"/>
  <c r="P5295" i="27"/>
  <c r="Q5295" i="27"/>
  <c r="R5295" i="27"/>
  <c r="S5295" i="27"/>
  <c r="H5296" i="27"/>
  <c r="I5296" i="27"/>
  <c r="J5296" i="27"/>
  <c r="K5296" i="27"/>
  <c r="L5296" i="27"/>
  <c r="M5296" i="27"/>
  <c r="N5296" i="27"/>
  <c r="O5296" i="27"/>
  <c r="P5296" i="27"/>
  <c r="Q5296" i="27"/>
  <c r="R5296" i="27"/>
  <c r="S5296" i="27"/>
  <c r="H5297" i="27"/>
  <c r="I5297" i="27"/>
  <c r="J5297" i="27"/>
  <c r="K5297" i="27"/>
  <c r="L5297" i="27"/>
  <c r="M5297" i="27"/>
  <c r="N5297" i="27"/>
  <c r="O5297" i="27"/>
  <c r="P5297" i="27"/>
  <c r="Q5297" i="27"/>
  <c r="R5297" i="27"/>
  <c r="S5297" i="27"/>
  <c r="H5298" i="27"/>
  <c r="I5298" i="27"/>
  <c r="J5298" i="27"/>
  <c r="K5298" i="27"/>
  <c r="L5298" i="27"/>
  <c r="M5298" i="27"/>
  <c r="N5298" i="27"/>
  <c r="O5298" i="27"/>
  <c r="P5298" i="27"/>
  <c r="Q5298" i="27"/>
  <c r="R5298" i="27"/>
  <c r="S5298" i="27"/>
  <c r="H5299" i="27"/>
  <c r="I5299" i="27"/>
  <c r="J5299" i="27"/>
  <c r="K5299" i="27"/>
  <c r="L5299" i="27"/>
  <c r="M5299" i="27"/>
  <c r="N5299" i="27"/>
  <c r="O5299" i="27"/>
  <c r="P5299" i="27"/>
  <c r="Q5299" i="27"/>
  <c r="R5299" i="27"/>
  <c r="S5299" i="27"/>
  <c r="H5300" i="27"/>
  <c r="I5300" i="27"/>
  <c r="J5300" i="27"/>
  <c r="K5300" i="27"/>
  <c r="L5300" i="27"/>
  <c r="M5300" i="27"/>
  <c r="N5300" i="27"/>
  <c r="O5300" i="27"/>
  <c r="P5300" i="27"/>
  <c r="Q5300" i="27"/>
  <c r="R5300" i="27"/>
  <c r="S5300" i="27"/>
  <c r="H5301" i="27"/>
  <c r="I5301" i="27"/>
  <c r="J5301" i="27"/>
  <c r="K5301" i="27"/>
  <c r="L5301" i="27"/>
  <c r="M5301" i="27"/>
  <c r="N5301" i="27"/>
  <c r="O5301" i="27"/>
  <c r="P5301" i="27"/>
  <c r="Q5301" i="27"/>
  <c r="R5301" i="27"/>
  <c r="S5301" i="27"/>
  <c r="H5302" i="27"/>
  <c r="I5302" i="27"/>
  <c r="J5302" i="27"/>
  <c r="K5302" i="27"/>
  <c r="L5302" i="27"/>
  <c r="M5302" i="27"/>
  <c r="N5302" i="27"/>
  <c r="O5302" i="27"/>
  <c r="P5302" i="27"/>
  <c r="Q5302" i="27"/>
  <c r="R5302" i="27"/>
  <c r="S5302" i="27"/>
  <c r="H5303" i="27"/>
  <c r="I5303" i="27"/>
  <c r="J5303" i="27"/>
  <c r="K5303" i="27"/>
  <c r="L5303" i="27"/>
  <c r="M5303" i="27"/>
  <c r="N5303" i="27"/>
  <c r="O5303" i="27"/>
  <c r="P5303" i="27"/>
  <c r="Q5303" i="27"/>
  <c r="R5303" i="27"/>
  <c r="S5303" i="27"/>
  <c r="H5304" i="27"/>
  <c r="I5304" i="27"/>
  <c r="J5304" i="27"/>
  <c r="K5304" i="27"/>
  <c r="L5304" i="27"/>
  <c r="M5304" i="27"/>
  <c r="N5304" i="27"/>
  <c r="O5304" i="27"/>
  <c r="P5304" i="27"/>
  <c r="Q5304" i="27"/>
  <c r="R5304" i="27"/>
  <c r="S5304" i="27"/>
  <c r="H5305" i="27"/>
  <c r="I5305" i="27"/>
  <c r="J5305" i="27"/>
  <c r="K5305" i="27"/>
  <c r="L5305" i="27"/>
  <c r="M5305" i="27"/>
  <c r="N5305" i="27"/>
  <c r="O5305" i="27"/>
  <c r="P5305" i="27"/>
  <c r="Q5305" i="27"/>
  <c r="R5305" i="27"/>
  <c r="S5305" i="27"/>
  <c r="H5306" i="27"/>
  <c r="I5306" i="27"/>
  <c r="J5306" i="27"/>
  <c r="K5306" i="27"/>
  <c r="L5306" i="27"/>
  <c r="M5306" i="27"/>
  <c r="N5306" i="27"/>
  <c r="O5306" i="27"/>
  <c r="P5306" i="27"/>
  <c r="Q5306" i="27"/>
  <c r="R5306" i="27"/>
  <c r="S5306" i="27"/>
  <c r="H5307" i="27"/>
  <c r="I5307" i="27"/>
  <c r="J5307" i="27"/>
  <c r="K5307" i="27"/>
  <c r="L5307" i="27"/>
  <c r="M5307" i="27"/>
  <c r="N5307" i="27"/>
  <c r="O5307" i="27"/>
  <c r="P5307" i="27"/>
  <c r="Q5307" i="27"/>
  <c r="R5307" i="27"/>
  <c r="S5307" i="27"/>
  <c r="H5308" i="27"/>
  <c r="I5308" i="27"/>
  <c r="J5308" i="27"/>
  <c r="K5308" i="27"/>
  <c r="L5308" i="27"/>
  <c r="M5308" i="27"/>
  <c r="N5308" i="27"/>
  <c r="O5308" i="27"/>
  <c r="P5308" i="27"/>
  <c r="Q5308" i="27"/>
  <c r="R5308" i="27"/>
  <c r="S5308" i="27"/>
  <c r="H5309" i="27"/>
  <c r="I5309" i="27"/>
  <c r="J5309" i="27"/>
  <c r="K5309" i="27"/>
  <c r="L5309" i="27"/>
  <c r="M5309" i="27"/>
  <c r="N5309" i="27"/>
  <c r="O5309" i="27"/>
  <c r="P5309" i="27"/>
  <c r="Q5309" i="27"/>
  <c r="R5309" i="27"/>
  <c r="S5309" i="27"/>
  <c r="H5310" i="27"/>
  <c r="I5310" i="27"/>
  <c r="J5310" i="27"/>
  <c r="K5310" i="27"/>
  <c r="L5310" i="27"/>
  <c r="M5310" i="27"/>
  <c r="N5310" i="27"/>
  <c r="O5310" i="27"/>
  <c r="P5310" i="27"/>
  <c r="Q5310" i="27"/>
  <c r="R5310" i="27"/>
  <c r="S5310" i="27"/>
  <c r="H5311" i="27"/>
  <c r="I5311" i="27"/>
  <c r="J5311" i="27"/>
  <c r="K5311" i="27"/>
  <c r="L5311" i="27"/>
  <c r="M5311" i="27"/>
  <c r="N5311" i="27"/>
  <c r="O5311" i="27"/>
  <c r="P5311" i="27"/>
  <c r="Q5311" i="27"/>
  <c r="R5311" i="27"/>
  <c r="S5311" i="27"/>
  <c r="H5312" i="27"/>
  <c r="I5312" i="27"/>
  <c r="J5312" i="27"/>
  <c r="K5312" i="27"/>
  <c r="L5312" i="27"/>
  <c r="M5312" i="27"/>
  <c r="N5312" i="27"/>
  <c r="O5312" i="27"/>
  <c r="P5312" i="27"/>
  <c r="Q5312" i="27"/>
  <c r="R5312" i="27"/>
  <c r="S5312" i="27"/>
  <c r="H5313" i="27"/>
  <c r="I5313" i="27"/>
  <c r="J5313" i="27"/>
  <c r="K5313" i="27"/>
  <c r="L5313" i="27"/>
  <c r="M5313" i="27"/>
  <c r="N5313" i="27"/>
  <c r="O5313" i="27"/>
  <c r="P5313" i="27"/>
  <c r="Q5313" i="27"/>
  <c r="R5313" i="27"/>
  <c r="S5313" i="27"/>
  <c r="H5314" i="27"/>
  <c r="I5314" i="27"/>
  <c r="J5314" i="27"/>
  <c r="K5314" i="27"/>
  <c r="L5314" i="27"/>
  <c r="M5314" i="27"/>
  <c r="N5314" i="27"/>
  <c r="O5314" i="27"/>
  <c r="P5314" i="27"/>
  <c r="Q5314" i="27"/>
  <c r="R5314" i="27"/>
  <c r="S5314" i="27"/>
  <c r="H5315" i="27"/>
  <c r="I5315" i="27"/>
  <c r="J5315" i="27"/>
  <c r="K5315" i="27"/>
  <c r="L5315" i="27"/>
  <c r="M5315" i="27"/>
  <c r="N5315" i="27"/>
  <c r="O5315" i="27"/>
  <c r="P5315" i="27"/>
  <c r="Q5315" i="27"/>
  <c r="R5315" i="27"/>
  <c r="S5315" i="27"/>
  <c r="H5316" i="27"/>
  <c r="I5316" i="27"/>
  <c r="J5316" i="27"/>
  <c r="K5316" i="27"/>
  <c r="L5316" i="27"/>
  <c r="M5316" i="27"/>
  <c r="N5316" i="27"/>
  <c r="O5316" i="27"/>
  <c r="P5316" i="27"/>
  <c r="Q5316" i="27"/>
  <c r="R5316" i="27"/>
  <c r="S5316" i="27"/>
  <c r="H5317" i="27"/>
  <c r="I5317" i="27"/>
  <c r="J5317" i="27"/>
  <c r="K5317" i="27"/>
  <c r="L5317" i="27"/>
  <c r="M5317" i="27"/>
  <c r="N5317" i="27"/>
  <c r="O5317" i="27"/>
  <c r="P5317" i="27"/>
  <c r="Q5317" i="27"/>
  <c r="R5317" i="27"/>
  <c r="S5317" i="27"/>
  <c r="H5318" i="27"/>
  <c r="I5318" i="27"/>
  <c r="J5318" i="27"/>
  <c r="K5318" i="27"/>
  <c r="L5318" i="27"/>
  <c r="M5318" i="27"/>
  <c r="N5318" i="27"/>
  <c r="O5318" i="27"/>
  <c r="P5318" i="27"/>
  <c r="Q5318" i="27"/>
  <c r="R5318" i="27"/>
  <c r="S5318" i="27"/>
  <c r="H5319" i="27"/>
  <c r="I5319" i="27"/>
  <c r="J5319" i="27"/>
  <c r="K5319" i="27"/>
  <c r="L5319" i="27"/>
  <c r="M5319" i="27"/>
  <c r="N5319" i="27"/>
  <c r="O5319" i="27"/>
  <c r="P5319" i="27"/>
  <c r="Q5319" i="27"/>
  <c r="R5319" i="27"/>
  <c r="S5319" i="27"/>
  <c r="H5320" i="27"/>
  <c r="I5320" i="27"/>
  <c r="J5320" i="27"/>
  <c r="K5320" i="27"/>
  <c r="L5320" i="27"/>
  <c r="M5320" i="27"/>
  <c r="N5320" i="27"/>
  <c r="O5320" i="27"/>
  <c r="P5320" i="27"/>
  <c r="Q5320" i="27"/>
  <c r="R5320" i="27"/>
  <c r="S5320" i="27"/>
  <c r="H5321" i="27"/>
  <c r="I5321" i="27"/>
  <c r="J5321" i="27"/>
  <c r="K5321" i="27"/>
  <c r="L5321" i="27"/>
  <c r="M5321" i="27"/>
  <c r="N5321" i="27"/>
  <c r="O5321" i="27"/>
  <c r="P5321" i="27"/>
  <c r="Q5321" i="27"/>
  <c r="R5321" i="27"/>
  <c r="S5321" i="27"/>
  <c r="H5322" i="27"/>
  <c r="I5322" i="27"/>
  <c r="J5322" i="27"/>
  <c r="K5322" i="27"/>
  <c r="L5322" i="27"/>
  <c r="M5322" i="27"/>
  <c r="N5322" i="27"/>
  <c r="O5322" i="27"/>
  <c r="P5322" i="27"/>
  <c r="Q5322" i="27"/>
  <c r="R5322" i="27"/>
  <c r="S5322" i="27"/>
  <c r="H5323" i="27"/>
  <c r="I5323" i="27"/>
  <c r="J5323" i="27"/>
  <c r="K5323" i="27"/>
  <c r="L5323" i="27"/>
  <c r="M5323" i="27"/>
  <c r="N5323" i="27"/>
  <c r="O5323" i="27"/>
  <c r="P5323" i="27"/>
  <c r="Q5323" i="27"/>
  <c r="R5323" i="27"/>
  <c r="S5323" i="27"/>
  <c r="H5324" i="27"/>
  <c r="I5324" i="27"/>
  <c r="J5324" i="27"/>
  <c r="K5324" i="27"/>
  <c r="L5324" i="27"/>
  <c r="M5324" i="27"/>
  <c r="N5324" i="27"/>
  <c r="O5324" i="27"/>
  <c r="P5324" i="27"/>
  <c r="Q5324" i="27"/>
  <c r="R5324" i="27"/>
  <c r="S5324" i="27"/>
  <c r="H5325" i="27"/>
  <c r="I5325" i="27"/>
  <c r="J5325" i="27"/>
  <c r="K5325" i="27"/>
  <c r="L5325" i="27"/>
  <c r="M5325" i="27"/>
  <c r="N5325" i="27"/>
  <c r="O5325" i="27"/>
  <c r="P5325" i="27"/>
  <c r="Q5325" i="27"/>
  <c r="R5325" i="27"/>
  <c r="S5325" i="27"/>
  <c r="H5326" i="27"/>
  <c r="I5326" i="27"/>
  <c r="J5326" i="27"/>
  <c r="K5326" i="27"/>
  <c r="L5326" i="27"/>
  <c r="M5326" i="27"/>
  <c r="N5326" i="27"/>
  <c r="O5326" i="27"/>
  <c r="P5326" i="27"/>
  <c r="Q5326" i="27"/>
  <c r="R5326" i="27"/>
  <c r="S5326" i="27"/>
  <c r="H5327" i="27"/>
  <c r="I5327" i="27"/>
  <c r="J5327" i="27"/>
  <c r="K5327" i="27"/>
  <c r="L5327" i="27"/>
  <c r="M5327" i="27"/>
  <c r="N5327" i="27"/>
  <c r="O5327" i="27"/>
  <c r="P5327" i="27"/>
  <c r="Q5327" i="27"/>
  <c r="R5327" i="27"/>
  <c r="S5327" i="27"/>
  <c r="H5328" i="27"/>
  <c r="I5328" i="27"/>
  <c r="J5328" i="27"/>
  <c r="K5328" i="27"/>
  <c r="L5328" i="27"/>
  <c r="M5328" i="27"/>
  <c r="N5328" i="27"/>
  <c r="O5328" i="27"/>
  <c r="P5328" i="27"/>
  <c r="Q5328" i="27"/>
  <c r="R5328" i="27"/>
  <c r="S5328" i="27"/>
  <c r="H5329" i="27"/>
  <c r="I5329" i="27"/>
  <c r="J5329" i="27"/>
  <c r="K5329" i="27"/>
  <c r="L5329" i="27"/>
  <c r="M5329" i="27"/>
  <c r="N5329" i="27"/>
  <c r="O5329" i="27"/>
  <c r="P5329" i="27"/>
  <c r="Q5329" i="27"/>
  <c r="R5329" i="27"/>
  <c r="S5329" i="27"/>
  <c r="H5330" i="27"/>
  <c r="I5330" i="27"/>
  <c r="J5330" i="27"/>
  <c r="K5330" i="27"/>
  <c r="L5330" i="27"/>
  <c r="M5330" i="27"/>
  <c r="N5330" i="27"/>
  <c r="O5330" i="27"/>
  <c r="P5330" i="27"/>
  <c r="Q5330" i="27"/>
  <c r="R5330" i="27"/>
  <c r="S5330" i="27"/>
  <c r="H5331" i="27"/>
  <c r="I5331" i="27"/>
  <c r="J5331" i="27"/>
  <c r="K5331" i="27"/>
  <c r="L5331" i="27"/>
  <c r="M5331" i="27"/>
  <c r="N5331" i="27"/>
  <c r="O5331" i="27"/>
  <c r="P5331" i="27"/>
  <c r="Q5331" i="27"/>
  <c r="R5331" i="27"/>
  <c r="S5331" i="27"/>
  <c r="H5332" i="27"/>
  <c r="I5332" i="27"/>
  <c r="J5332" i="27"/>
  <c r="K5332" i="27"/>
  <c r="L5332" i="27"/>
  <c r="M5332" i="27"/>
  <c r="N5332" i="27"/>
  <c r="O5332" i="27"/>
  <c r="P5332" i="27"/>
  <c r="Q5332" i="27"/>
  <c r="R5332" i="27"/>
  <c r="S5332" i="27"/>
  <c r="H5333" i="27"/>
  <c r="I5333" i="27"/>
  <c r="J5333" i="27"/>
  <c r="K5333" i="27"/>
  <c r="L5333" i="27"/>
  <c r="M5333" i="27"/>
  <c r="N5333" i="27"/>
  <c r="O5333" i="27"/>
  <c r="P5333" i="27"/>
  <c r="Q5333" i="27"/>
  <c r="R5333" i="27"/>
  <c r="S5333" i="27"/>
  <c r="H5334" i="27"/>
  <c r="I5334" i="27"/>
  <c r="J5334" i="27"/>
  <c r="K5334" i="27"/>
  <c r="L5334" i="27"/>
  <c r="M5334" i="27"/>
  <c r="N5334" i="27"/>
  <c r="O5334" i="27"/>
  <c r="P5334" i="27"/>
  <c r="Q5334" i="27"/>
  <c r="R5334" i="27"/>
  <c r="S5334" i="27"/>
  <c r="H5335" i="27"/>
  <c r="I5335" i="27"/>
  <c r="J5335" i="27"/>
  <c r="K5335" i="27"/>
  <c r="L5335" i="27"/>
  <c r="M5335" i="27"/>
  <c r="N5335" i="27"/>
  <c r="O5335" i="27"/>
  <c r="P5335" i="27"/>
  <c r="Q5335" i="27"/>
  <c r="R5335" i="27"/>
  <c r="S5335" i="27"/>
  <c r="H5336" i="27"/>
  <c r="I5336" i="27"/>
  <c r="J5336" i="27"/>
  <c r="K5336" i="27"/>
  <c r="L5336" i="27"/>
  <c r="M5336" i="27"/>
  <c r="N5336" i="27"/>
  <c r="O5336" i="27"/>
  <c r="P5336" i="27"/>
  <c r="Q5336" i="27"/>
  <c r="R5336" i="27"/>
  <c r="S5336" i="27"/>
  <c r="H5337" i="27"/>
  <c r="I5337" i="27"/>
  <c r="J5337" i="27"/>
  <c r="K5337" i="27"/>
  <c r="L5337" i="27"/>
  <c r="M5337" i="27"/>
  <c r="N5337" i="27"/>
  <c r="O5337" i="27"/>
  <c r="P5337" i="27"/>
  <c r="Q5337" i="27"/>
  <c r="R5337" i="27"/>
  <c r="S5337" i="27"/>
  <c r="H5338" i="27"/>
  <c r="I5338" i="27"/>
  <c r="J5338" i="27"/>
  <c r="K5338" i="27"/>
  <c r="L5338" i="27"/>
  <c r="M5338" i="27"/>
  <c r="N5338" i="27"/>
  <c r="O5338" i="27"/>
  <c r="P5338" i="27"/>
  <c r="Q5338" i="27"/>
  <c r="R5338" i="27"/>
  <c r="S5338" i="27"/>
  <c r="H5339" i="27"/>
  <c r="I5339" i="27"/>
  <c r="J5339" i="27"/>
  <c r="K5339" i="27"/>
  <c r="L5339" i="27"/>
  <c r="M5339" i="27"/>
  <c r="N5339" i="27"/>
  <c r="O5339" i="27"/>
  <c r="P5339" i="27"/>
  <c r="Q5339" i="27"/>
  <c r="R5339" i="27"/>
  <c r="S5339" i="27"/>
  <c r="H5340" i="27"/>
  <c r="I5340" i="27"/>
  <c r="J5340" i="27"/>
  <c r="K5340" i="27"/>
  <c r="L5340" i="27"/>
  <c r="M5340" i="27"/>
  <c r="N5340" i="27"/>
  <c r="O5340" i="27"/>
  <c r="P5340" i="27"/>
  <c r="Q5340" i="27"/>
  <c r="R5340" i="27"/>
  <c r="S5340" i="27"/>
  <c r="H5341" i="27"/>
  <c r="I5341" i="27"/>
  <c r="J5341" i="27"/>
  <c r="K5341" i="27"/>
  <c r="L5341" i="27"/>
  <c r="M5341" i="27"/>
  <c r="N5341" i="27"/>
  <c r="O5341" i="27"/>
  <c r="P5341" i="27"/>
  <c r="Q5341" i="27"/>
  <c r="R5341" i="27"/>
  <c r="S5341" i="27"/>
  <c r="H5342" i="27"/>
  <c r="I5342" i="27"/>
  <c r="J5342" i="27"/>
  <c r="K5342" i="27"/>
  <c r="L5342" i="27"/>
  <c r="M5342" i="27"/>
  <c r="N5342" i="27"/>
  <c r="O5342" i="27"/>
  <c r="P5342" i="27"/>
  <c r="Q5342" i="27"/>
  <c r="R5342" i="27"/>
  <c r="S5342" i="27"/>
  <c r="H5343" i="27"/>
  <c r="I5343" i="27"/>
  <c r="J5343" i="27"/>
  <c r="K5343" i="27"/>
  <c r="L5343" i="27"/>
  <c r="M5343" i="27"/>
  <c r="N5343" i="27"/>
  <c r="O5343" i="27"/>
  <c r="P5343" i="27"/>
  <c r="Q5343" i="27"/>
  <c r="R5343" i="27"/>
  <c r="S5343" i="27"/>
  <c r="H5344" i="27"/>
  <c r="I5344" i="27"/>
  <c r="J5344" i="27"/>
  <c r="K5344" i="27"/>
  <c r="L5344" i="27"/>
  <c r="M5344" i="27"/>
  <c r="N5344" i="27"/>
  <c r="O5344" i="27"/>
  <c r="P5344" i="27"/>
  <c r="Q5344" i="27"/>
  <c r="R5344" i="27"/>
  <c r="S5344" i="27"/>
  <c r="H5345" i="27"/>
  <c r="I5345" i="27"/>
  <c r="J5345" i="27"/>
  <c r="K5345" i="27"/>
  <c r="L5345" i="27"/>
  <c r="M5345" i="27"/>
  <c r="N5345" i="27"/>
  <c r="O5345" i="27"/>
  <c r="P5345" i="27"/>
  <c r="Q5345" i="27"/>
  <c r="R5345" i="27"/>
  <c r="S5345" i="27"/>
  <c r="H5346" i="27"/>
  <c r="I5346" i="27"/>
  <c r="J5346" i="27"/>
  <c r="K5346" i="27"/>
  <c r="L5346" i="27"/>
  <c r="M5346" i="27"/>
  <c r="N5346" i="27"/>
  <c r="O5346" i="27"/>
  <c r="P5346" i="27"/>
  <c r="Q5346" i="27"/>
  <c r="R5346" i="27"/>
  <c r="S5346" i="27"/>
  <c r="H5347" i="27"/>
  <c r="I5347" i="27"/>
  <c r="J5347" i="27"/>
  <c r="K5347" i="27"/>
  <c r="L5347" i="27"/>
  <c r="M5347" i="27"/>
  <c r="N5347" i="27"/>
  <c r="O5347" i="27"/>
  <c r="P5347" i="27"/>
  <c r="Q5347" i="27"/>
  <c r="R5347" i="27"/>
  <c r="S5347" i="27"/>
  <c r="H5348" i="27"/>
  <c r="I5348" i="27"/>
  <c r="J5348" i="27"/>
  <c r="K5348" i="27"/>
  <c r="L5348" i="27"/>
  <c r="M5348" i="27"/>
  <c r="N5348" i="27"/>
  <c r="O5348" i="27"/>
  <c r="P5348" i="27"/>
  <c r="Q5348" i="27"/>
  <c r="R5348" i="27"/>
  <c r="S5348" i="27"/>
  <c r="H5349" i="27"/>
  <c r="I5349" i="27"/>
  <c r="J5349" i="27"/>
  <c r="K5349" i="27"/>
  <c r="L5349" i="27"/>
  <c r="M5349" i="27"/>
  <c r="N5349" i="27"/>
  <c r="O5349" i="27"/>
  <c r="P5349" i="27"/>
  <c r="Q5349" i="27"/>
  <c r="R5349" i="27"/>
  <c r="S5349" i="27"/>
  <c r="H5350" i="27"/>
  <c r="I5350" i="27"/>
  <c r="J5350" i="27"/>
  <c r="K5350" i="27"/>
  <c r="L5350" i="27"/>
  <c r="M5350" i="27"/>
  <c r="N5350" i="27"/>
  <c r="O5350" i="27"/>
  <c r="P5350" i="27"/>
  <c r="Q5350" i="27"/>
  <c r="R5350" i="27"/>
  <c r="S5350" i="27"/>
  <c r="H5351" i="27"/>
  <c r="I5351" i="27"/>
  <c r="J5351" i="27"/>
  <c r="K5351" i="27"/>
  <c r="L5351" i="27"/>
  <c r="M5351" i="27"/>
  <c r="N5351" i="27"/>
  <c r="O5351" i="27"/>
  <c r="P5351" i="27"/>
  <c r="Q5351" i="27"/>
  <c r="R5351" i="27"/>
  <c r="S5351" i="27"/>
  <c r="H5352" i="27"/>
  <c r="I5352" i="27"/>
  <c r="J5352" i="27"/>
  <c r="K5352" i="27"/>
  <c r="L5352" i="27"/>
  <c r="M5352" i="27"/>
  <c r="N5352" i="27"/>
  <c r="O5352" i="27"/>
  <c r="P5352" i="27"/>
  <c r="Q5352" i="27"/>
  <c r="R5352" i="27"/>
  <c r="S5352" i="27"/>
  <c r="H5353" i="27"/>
  <c r="I5353" i="27"/>
  <c r="J5353" i="27"/>
  <c r="K5353" i="27"/>
  <c r="L5353" i="27"/>
  <c r="M5353" i="27"/>
  <c r="N5353" i="27"/>
  <c r="O5353" i="27"/>
  <c r="P5353" i="27"/>
  <c r="Q5353" i="27"/>
  <c r="R5353" i="27"/>
  <c r="S5353" i="27"/>
  <c r="H5354" i="27"/>
  <c r="I5354" i="27"/>
  <c r="J5354" i="27"/>
  <c r="K5354" i="27"/>
  <c r="L5354" i="27"/>
  <c r="M5354" i="27"/>
  <c r="N5354" i="27"/>
  <c r="O5354" i="27"/>
  <c r="P5354" i="27"/>
  <c r="Q5354" i="27"/>
  <c r="R5354" i="27"/>
  <c r="S5354" i="27"/>
  <c r="H5355" i="27"/>
  <c r="I5355" i="27"/>
  <c r="J5355" i="27"/>
  <c r="K5355" i="27"/>
  <c r="L5355" i="27"/>
  <c r="M5355" i="27"/>
  <c r="N5355" i="27"/>
  <c r="O5355" i="27"/>
  <c r="P5355" i="27"/>
  <c r="Q5355" i="27"/>
  <c r="R5355" i="27"/>
  <c r="S5355" i="27"/>
  <c r="H5356" i="27"/>
  <c r="I5356" i="27"/>
  <c r="J5356" i="27"/>
  <c r="K5356" i="27"/>
  <c r="L5356" i="27"/>
  <c r="M5356" i="27"/>
  <c r="N5356" i="27"/>
  <c r="O5356" i="27"/>
  <c r="P5356" i="27"/>
  <c r="Q5356" i="27"/>
  <c r="R5356" i="27"/>
  <c r="S5356" i="27"/>
  <c r="H5357" i="27"/>
  <c r="I5357" i="27"/>
  <c r="J5357" i="27"/>
  <c r="K5357" i="27"/>
  <c r="L5357" i="27"/>
  <c r="M5357" i="27"/>
  <c r="N5357" i="27"/>
  <c r="O5357" i="27"/>
  <c r="P5357" i="27"/>
  <c r="Q5357" i="27"/>
  <c r="R5357" i="27"/>
  <c r="S5357" i="27"/>
  <c r="H5358" i="27"/>
  <c r="I5358" i="27"/>
  <c r="J5358" i="27"/>
  <c r="K5358" i="27"/>
  <c r="L5358" i="27"/>
  <c r="M5358" i="27"/>
  <c r="N5358" i="27"/>
  <c r="O5358" i="27"/>
  <c r="P5358" i="27"/>
  <c r="Q5358" i="27"/>
  <c r="R5358" i="27"/>
  <c r="S5358" i="27"/>
  <c r="H5359" i="27"/>
  <c r="I5359" i="27"/>
  <c r="J5359" i="27"/>
  <c r="K5359" i="27"/>
  <c r="L5359" i="27"/>
  <c r="M5359" i="27"/>
  <c r="N5359" i="27"/>
  <c r="O5359" i="27"/>
  <c r="P5359" i="27"/>
  <c r="Q5359" i="27"/>
  <c r="R5359" i="27"/>
  <c r="S5359" i="27"/>
  <c r="H5360" i="27"/>
  <c r="I5360" i="27"/>
  <c r="J5360" i="27"/>
  <c r="K5360" i="27"/>
  <c r="L5360" i="27"/>
  <c r="M5360" i="27"/>
  <c r="N5360" i="27"/>
  <c r="O5360" i="27"/>
  <c r="P5360" i="27"/>
  <c r="Q5360" i="27"/>
  <c r="R5360" i="27"/>
  <c r="S5360" i="27"/>
  <c r="H5361" i="27"/>
  <c r="I5361" i="27"/>
  <c r="J5361" i="27"/>
  <c r="K5361" i="27"/>
  <c r="L5361" i="27"/>
  <c r="M5361" i="27"/>
  <c r="N5361" i="27"/>
  <c r="O5361" i="27"/>
  <c r="P5361" i="27"/>
  <c r="Q5361" i="27"/>
  <c r="R5361" i="27"/>
  <c r="S5361" i="27"/>
  <c r="H5362" i="27"/>
  <c r="I5362" i="27"/>
  <c r="J5362" i="27"/>
  <c r="K5362" i="27"/>
  <c r="L5362" i="27"/>
  <c r="M5362" i="27"/>
  <c r="N5362" i="27"/>
  <c r="O5362" i="27"/>
  <c r="P5362" i="27"/>
  <c r="Q5362" i="27"/>
  <c r="R5362" i="27"/>
  <c r="S5362" i="27"/>
  <c r="H5363" i="27"/>
  <c r="I5363" i="27"/>
  <c r="J5363" i="27"/>
  <c r="K5363" i="27"/>
  <c r="L5363" i="27"/>
  <c r="M5363" i="27"/>
  <c r="N5363" i="27"/>
  <c r="O5363" i="27"/>
  <c r="P5363" i="27"/>
  <c r="Q5363" i="27"/>
  <c r="R5363" i="27"/>
  <c r="S5363" i="27"/>
  <c r="H5364" i="27"/>
  <c r="I5364" i="27"/>
  <c r="J5364" i="27"/>
  <c r="K5364" i="27"/>
  <c r="L5364" i="27"/>
  <c r="M5364" i="27"/>
  <c r="N5364" i="27"/>
  <c r="O5364" i="27"/>
  <c r="P5364" i="27"/>
  <c r="Q5364" i="27"/>
  <c r="R5364" i="27"/>
  <c r="S5364" i="27"/>
  <c r="H5365" i="27"/>
  <c r="I5365" i="27"/>
  <c r="J5365" i="27"/>
  <c r="K5365" i="27"/>
  <c r="L5365" i="27"/>
  <c r="M5365" i="27"/>
  <c r="N5365" i="27"/>
  <c r="O5365" i="27"/>
  <c r="P5365" i="27"/>
  <c r="Q5365" i="27"/>
  <c r="R5365" i="27"/>
  <c r="S5365" i="27"/>
  <c r="H5366" i="27"/>
  <c r="I5366" i="27"/>
  <c r="J5366" i="27"/>
  <c r="K5366" i="27"/>
  <c r="L5366" i="27"/>
  <c r="M5366" i="27"/>
  <c r="N5366" i="27"/>
  <c r="O5366" i="27"/>
  <c r="P5366" i="27"/>
  <c r="Q5366" i="27"/>
  <c r="R5366" i="27"/>
  <c r="S5366" i="27"/>
  <c r="H5367" i="27"/>
  <c r="I5367" i="27"/>
  <c r="J5367" i="27"/>
  <c r="K5367" i="27"/>
  <c r="L5367" i="27"/>
  <c r="M5367" i="27"/>
  <c r="N5367" i="27"/>
  <c r="O5367" i="27"/>
  <c r="P5367" i="27"/>
  <c r="Q5367" i="27"/>
  <c r="R5367" i="27"/>
  <c r="S5367" i="27"/>
  <c r="H5368" i="27"/>
  <c r="I5368" i="27"/>
  <c r="J5368" i="27"/>
  <c r="K5368" i="27"/>
  <c r="L5368" i="27"/>
  <c r="M5368" i="27"/>
  <c r="N5368" i="27"/>
  <c r="O5368" i="27"/>
  <c r="P5368" i="27"/>
  <c r="Q5368" i="27"/>
  <c r="R5368" i="27"/>
  <c r="S5368" i="27"/>
  <c r="H5369" i="27"/>
  <c r="I5369" i="27"/>
  <c r="J5369" i="27"/>
  <c r="K5369" i="27"/>
  <c r="L5369" i="27"/>
  <c r="M5369" i="27"/>
  <c r="N5369" i="27"/>
  <c r="O5369" i="27"/>
  <c r="P5369" i="27"/>
  <c r="Q5369" i="27"/>
  <c r="R5369" i="27"/>
  <c r="S5369" i="27"/>
  <c r="H5370" i="27"/>
  <c r="I5370" i="27"/>
  <c r="J5370" i="27"/>
  <c r="K5370" i="27"/>
  <c r="L5370" i="27"/>
  <c r="M5370" i="27"/>
  <c r="N5370" i="27"/>
  <c r="O5370" i="27"/>
  <c r="P5370" i="27"/>
  <c r="Q5370" i="27"/>
  <c r="R5370" i="27"/>
  <c r="S5370" i="27"/>
  <c r="H5371" i="27"/>
  <c r="I5371" i="27"/>
  <c r="J5371" i="27"/>
  <c r="K5371" i="27"/>
  <c r="L5371" i="27"/>
  <c r="M5371" i="27"/>
  <c r="N5371" i="27"/>
  <c r="O5371" i="27"/>
  <c r="P5371" i="27"/>
  <c r="Q5371" i="27"/>
  <c r="R5371" i="27"/>
  <c r="S5371" i="27"/>
  <c r="H5372" i="27"/>
  <c r="I5372" i="27"/>
  <c r="J5372" i="27"/>
  <c r="K5372" i="27"/>
  <c r="L5372" i="27"/>
  <c r="M5372" i="27"/>
  <c r="N5372" i="27"/>
  <c r="O5372" i="27"/>
  <c r="P5372" i="27"/>
  <c r="Q5372" i="27"/>
  <c r="R5372" i="27"/>
  <c r="S5372" i="27"/>
  <c r="H5373" i="27"/>
  <c r="I5373" i="27"/>
  <c r="J5373" i="27"/>
  <c r="K5373" i="27"/>
  <c r="L5373" i="27"/>
  <c r="M5373" i="27"/>
  <c r="N5373" i="27"/>
  <c r="O5373" i="27"/>
  <c r="P5373" i="27"/>
  <c r="Q5373" i="27"/>
  <c r="R5373" i="27"/>
  <c r="S5373" i="27"/>
  <c r="H5374" i="27"/>
  <c r="I5374" i="27"/>
  <c r="J5374" i="27"/>
  <c r="K5374" i="27"/>
  <c r="L5374" i="27"/>
  <c r="M5374" i="27"/>
  <c r="N5374" i="27"/>
  <c r="O5374" i="27"/>
  <c r="P5374" i="27"/>
  <c r="Q5374" i="27"/>
  <c r="R5374" i="27"/>
  <c r="S5374" i="27"/>
  <c r="H5375" i="27"/>
  <c r="I5375" i="27"/>
  <c r="J5375" i="27"/>
  <c r="K5375" i="27"/>
  <c r="L5375" i="27"/>
  <c r="M5375" i="27"/>
  <c r="N5375" i="27"/>
  <c r="O5375" i="27"/>
  <c r="P5375" i="27"/>
  <c r="Q5375" i="27"/>
  <c r="R5375" i="27"/>
  <c r="S5375" i="27"/>
  <c r="H5376" i="27"/>
  <c r="I5376" i="27"/>
  <c r="J5376" i="27"/>
  <c r="K5376" i="27"/>
  <c r="L5376" i="27"/>
  <c r="M5376" i="27"/>
  <c r="N5376" i="27"/>
  <c r="O5376" i="27"/>
  <c r="P5376" i="27"/>
  <c r="Q5376" i="27"/>
  <c r="R5376" i="27"/>
  <c r="S5376" i="27"/>
  <c r="H5377" i="27"/>
  <c r="I5377" i="27"/>
  <c r="J5377" i="27"/>
  <c r="K5377" i="27"/>
  <c r="L5377" i="27"/>
  <c r="M5377" i="27"/>
  <c r="N5377" i="27"/>
  <c r="O5377" i="27"/>
  <c r="P5377" i="27"/>
  <c r="Q5377" i="27"/>
  <c r="R5377" i="27"/>
  <c r="S5377" i="27"/>
  <c r="H5378" i="27"/>
  <c r="I5378" i="27"/>
  <c r="J5378" i="27"/>
  <c r="K5378" i="27"/>
  <c r="L5378" i="27"/>
  <c r="M5378" i="27"/>
  <c r="N5378" i="27"/>
  <c r="O5378" i="27"/>
  <c r="P5378" i="27"/>
  <c r="Q5378" i="27"/>
  <c r="R5378" i="27"/>
  <c r="S5378" i="27"/>
  <c r="H5379" i="27"/>
  <c r="I5379" i="27"/>
  <c r="J5379" i="27"/>
  <c r="K5379" i="27"/>
  <c r="L5379" i="27"/>
  <c r="M5379" i="27"/>
  <c r="N5379" i="27"/>
  <c r="O5379" i="27"/>
  <c r="P5379" i="27"/>
  <c r="Q5379" i="27"/>
  <c r="R5379" i="27"/>
  <c r="S5379" i="27"/>
  <c r="H5380" i="27"/>
  <c r="I5380" i="27"/>
  <c r="J5380" i="27"/>
  <c r="K5380" i="27"/>
  <c r="L5380" i="27"/>
  <c r="M5380" i="27"/>
  <c r="N5380" i="27"/>
  <c r="O5380" i="27"/>
  <c r="P5380" i="27"/>
  <c r="Q5380" i="27"/>
  <c r="R5380" i="27"/>
  <c r="S5380" i="27"/>
  <c r="H5381" i="27"/>
  <c r="I5381" i="27"/>
  <c r="J5381" i="27"/>
  <c r="K5381" i="27"/>
  <c r="L5381" i="27"/>
  <c r="M5381" i="27"/>
  <c r="N5381" i="27"/>
  <c r="O5381" i="27"/>
  <c r="P5381" i="27"/>
  <c r="Q5381" i="27"/>
  <c r="R5381" i="27"/>
  <c r="S5381" i="27"/>
  <c r="H5382" i="27"/>
  <c r="I5382" i="27"/>
  <c r="J5382" i="27"/>
  <c r="K5382" i="27"/>
  <c r="L5382" i="27"/>
  <c r="M5382" i="27"/>
  <c r="N5382" i="27"/>
  <c r="O5382" i="27"/>
  <c r="P5382" i="27"/>
  <c r="Q5382" i="27"/>
  <c r="R5382" i="27"/>
  <c r="S5382" i="27"/>
  <c r="H5383" i="27"/>
  <c r="I5383" i="27"/>
  <c r="J5383" i="27"/>
  <c r="K5383" i="27"/>
  <c r="L5383" i="27"/>
  <c r="M5383" i="27"/>
  <c r="N5383" i="27"/>
  <c r="O5383" i="27"/>
  <c r="P5383" i="27"/>
  <c r="Q5383" i="27"/>
  <c r="R5383" i="27"/>
  <c r="S5383" i="27"/>
  <c r="H5384" i="27"/>
  <c r="I5384" i="27"/>
  <c r="J5384" i="27"/>
  <c r="K5384" i="27"/>
  <c r="L5384" i="27"/>
  <c r="M5384" i="27"/>
  <c r="N5384" i="27"/>
  <c r="O5384" i="27"/>
  <c r="P5384" i="27"/>
  <c r="Q5384" i="27"/>
  <c r="R5384" i="27"/>
  <c r="S5384" i="27"/>
  <c r="H5385" i="27"/>
  <c r="I5385" i="27"/>
  <c r="J5385" i="27"/>
  <c r="K5385" i="27"/>
  <c r="L5385" i="27"/>
  <c r="M5385" i="27"/>
  <c r="N5385" i="27"/>
  <c r="O5385" i="27"/>
  <c r="P5385" i="27"/>
  <c r="Q5385" i="27"/>
  <c r="R5385" i="27"/>
  <c r="S5385" i="27"/>
  <c r="H5386" i="27"/>
  <c r="I5386" i="27"/>
  <c r="J5386" i="27"/>
  <c r="K5386" i="27"/>
  <c r="L5386" i="27"/>
  <c r="M5386" i="27"/>
  <c r="N5386" i="27"/>
  <c r="O5386" i="27"/>
  <c r="P5386" i="27"/>
  <c r="Q5386" i="27"/>
  <c r="R5386" i="27"/>
  <c r="S5386" i="27"/>
  <c r="H5387" i="27"/>
  <c r="I5387" i="27"/>
  <c r="J5387" i="27"/>
  <c r="K5387" i="27"/>
  <c r="L5387" i="27"/>
  <c r="M5387" i="27"/>
  <c r="N5387" i="27"/>
  <c r="O5387" i="27"/>
  <c r="P5387" i="27"/>
  <c r="Q5387" i="27"/>
  <c r="R5387" i="27"/>
  <c r="S5387" i="27"/>
  <c r="H5388" i="27"/>
  <c r="I5388" i="27"/>
  <c r="J5388" i="27"/>
  <c r="K5388" i="27"/>
  <c r="L5388" i="27"/>
  <c r="M5388" i="27"/>
  <c r="N5388" i="27"/>
  <c r="O5388" i="27"/>
  <c r="P5388" i="27"/>
  <c r="Q5388" i="27"/>
  <c r="R5388" i="27"/>
  <c r="S5388" i="27"/>
  <c r="H5389" i="27"/>
  <c r="I5389" i="27"/>
  <c r="J5389" i="27"/>
  <c r="K5389" i="27"/>
  <c r="L5389" i="27"/>
  <c r="M5389" i="27"/>
  <c r="N5389" i="27"/>
  <c r="O5389" i="27"/>
  <c r="P5389" i="27"/>
  <c r="Q5389" i="27"/>
  <c r="R5389" i="27"/>
  <c r="S5389" i="27"/>
  <c r="H5390" i="27"/>
  <c r="I5390" i="27"/>
  <c r="J5390" i="27"/>
  <c r="K5390" i="27"/>
  <c r="L5390" i="27"/>
  <c r="M5390" i="27"/>
  <c r="N5390" i="27"/>
  <c r="O5390" i="27"/>
  <c r="P5390" i="27"/>
  <c r="Q5390" i="27"/>
  <c r="R5390" i="27"/>
  <c r="S5390" i="27"/>
  <c r="H5391" i="27"/>
  <c r="I5391" i="27"/>
  <c r="J5391" i="27"/>
  <c r="K5391" i="27"/>
  <c r="L5391" i="27"/>
  <c r="M5391" i="27"/>
  <c r="N5391" i="27"/>
  <c r="O5391" i="27"/>
  <c r="P5391" i="27"/>
  <c r="Q5391" i="27"/>
  <c r="R5391" i="27"/>
  <c r="S5391" i="27"/>
  <c r="H5392" i="27"/>
  <c r="I5392" i="27"/>
  <c r="J5392" i="27"/>
  <c r="K5392" i="27"/>
  <c r="L5392" i="27"/>
  <c r="M5392" i="27"/>
  <c r="N5392" i="27"/>
  <c r="O5392" i="27"/>
  <c r="P5392" i="27"/>
  <c r="Q5392" i="27"/>
  <c r="R5392" i="27"/>
  <c r="S5392" i="27"/>
  <c r="H5393" i="27"/>
  <c r="I5393" i="27"/>
  <c r="J5393" i="27"/>
  <c r="K5393" i="27"/>
  <c r="L5393" i="27"/>
  <c r="M5393" i="27"/>
  <c r="N5393" i="27"/>
  <c r="O5393" i="27"/>
  <c r="P5393" i="27"/>
  <c r="Q5393" i="27"/>
  <c r="R5393" i="27"/>
  <c r="S5393" i="27"/>
  <c r="H5394" i="27"/>
  <c r="I5394" i="27"/>
  <c r="J5394" i="27"/>
  <c r="K5394" i="27"/>
  <c r="L5394" i="27"/>
  <c r="M5394" i="27"/>
  <c r="N5394" i="27"/>
  <c r="O5394" i="27"/>
  <c r="P5394" i="27"/>
  <c r="Q5394" i="27"/>
  <c r="R5394" i="27"/>
  <c r="S5394" i="27"/>
  <c r="H5395" i="27"/>
  <c r="I5395" i="27"/>
  <c r="J5395" i="27"/>
  <c r="K5395" i="27"/>
  <c r="L5395" i="27"/>
  <c r="M5395" i="27"/>
  <c r="N5395" i="27"/>
  <c r="O5395" i="27"/>
  <c r="P5395" i="27"/>
  <c r="Q5395" i="27"/>
  <c r="R5395" i="27"/>
  <c r="S5395" i="27"/>
  <c r="H5396" i="27"/>
  <c r="I5396" i="27"/>
  <c r="J5396" i="27"/>
  <c r="K5396" i="27"/>
  <c r="L5396" i="27"/>
  <c r="M5396" i="27"/>
  <c r="N5396" i="27"/>
  <c r="O5396" i="27"/>
  <c r="P5396" i="27"/>
  <c r="Q5396" i="27"/>
  <c r="R5396" i="27"/>
  <c r="S5396" i="27"/>
  <c r="H5397" i="27"/>
  <c r="I5397" i="27"/>
  <c r="J5397" i="27"/>
  <c r="K5397" i="27"/>
  <c r="L5397" i="27"/>
  <c r="M5397" i="27"/>
  <c r="N5397" i="27"/>
  <c r="O5397" i="27"/>
  <c r="P5397" i="27"/>
  <c r="Q5397" i="27"/>
  <c r="R5397" i="27"/>
  <c r="S5397" i="27"/>
  <c r="H5398" i="27"/>
  <c r="I5398" i="27"/>
  <c r="J5398" i="27"/>
  <c r="K5398" i="27"/>
  <c r="L5398" i="27"/>
  <c r="M5398" i="27"/>
  <c r="N5398" i="27"/>
  <c r="O5398" i="27"/>
  <c r="P5398" i="27"/>
  <c r="Q5398" i="27"/>
  <c r="R5398" i="27"/>
  <c r="S5398" i="27"/>
  <c r="H5399" i="27"/>
  <c r="I5399" i="27"/>
  <c r="J5399" i="27"/>
  <c r="K5399" i="27"/>
  <c r="L5399" i="27"/>
  <c r="M5399" i="27"/>
  <c r="N5399" i="27"/>
  <c r="O5399" i="27"/>
  <c r="P5399" i="27"/>
  <c r="Q5399" i="27"/>
  <c r="R5399" i="27"/>
  <c r="S5399" i="27"/>
  <c r="H5400" i="27"/>
  <c r="I5400" i="27"/>
  <c r="J5400" i="27"/>
  <c r="K5400" i="27"/>
  <c r="L5400" i="27"/>
  <c r="M5400" i="27"/>
  <c r="N5400" i="27"/>
  <c r="O5400" i="27"/>
  <c r="P5400" i="27"/>
  <c r="Q5400" i="27"/>
  <c r="R5400" i="27"/>
  <c r="S5400" i="27"/>
  <c r="H5401" i="27"/>
  <c r="I5401" i="27"/>
  <c r="J5401" i="27"/>
  <c r="K5401" i="27"/>
  <c r="L5401" i="27"/>
  <c r="M5401" i="27"/>
  <c r="N5401" i="27"/>
  <c r="O5401" i="27"/>
  <c r="P5401" i="27"/>
  <c r="Q5401" i="27"/>
  <c r="R5401" i="27"/>
  <c r="S5401" i="27"/>
  <c r="H5402" i="27"/>
  <c r="I5402" i="27"/>
  <c r="J5402" i="27"/>
  <c r="K5402" i="27"/>
  <c r="L5402" i="27"/>
  <c r="M5402" i="27"/>
  <c r="N5402" i="27"/>
  <c r="O5402" i="27"/>
  <c r="P5402" i="27"/>
  <c r="Q5402" i="27"/>
  <c r="R5402" i="27"/>
  <c r="S5402" i="27"/>
  <c r="H5403" i="27"/>
  <c r="I5403" i="27"/>
  <c r="J5403" i="27"/>
  <c r="K5403" i="27"/>
  <c r="L5403" i="27"/>
  <c r="M5403" i="27"/>
  <c r="N5403" i="27"/>
  <c r="O5403" i="27"/>
  <c r="P5403" i="27"/>
  <c r="Q5403" i="27"/>
  <c r="R5403" i="27"/>
  <c r="S5403" i="27"/>
  <c r="H5404" i="27"/>
  <c r="I5404" i="27"/>
  <c r="J5404" i="27"/>
  <c r="K5404" i="27"/>
  <c r="L5404" i="27"/>
  <c r="M5404" i="27"/>
  <c r="N5404" i="27"/>
  <c r="O5404" i="27"/>
  <c r="P5404" i="27"/>
  <c r="Q5404" i="27"/>
  <c r="R5404" i="27"/>
  <c r="S5404" i="27"/>
  <c r="H5405" i="27"/>
  <c r="I5405" i="27"/>
  <c r="J5405" i="27"/>
  <c r="K5405" i="27"/>
  <c r="L5405" i="27"/>
  <c r="M5405" i="27"/>
  <c r="N5405" i="27"/>
  <c r="O5405" i="27"/>
  <c r="P5405" i="27"/>
  <c r="Q5405" i="27"/>
  <c r="R5405" i="27"/>
  <c r="S5405" i="27"/>
  <c r="H5406" i="27"/>
  <c r="I5406" i="27"/>
  <c r="J5406" i="27"/>
  <c r="K5406" i="27"/>
  <c r="L5406" i="27"/>
  <c r="M5406" i="27"/>
  <c r="N5406" i="27"/>
  <c r="O5406" i="27"/>
  <c r="P5406" i="27"/>
  <c r="Q5406" i="27"/>
  <c r="R5406" i="27"/>
  <c r="S5406" i="27"/>
  <c r="H5407" i="27"/>
  <c r="I5407" i="27"/>
  <c r="J5407" i="27"/>
  <c r="K5407" i="27"/>
  <c r="L5407" i="27"/>
  <c r="M5407" i="27"/>
  <c r="N5407" i="27"/>
  <c r="O5407" i="27"/>
  <c r="P5407" i="27"/>
  <c r="Q5407" i="27"/>
  <c r="R5407" i="27"/>
  <c r="S5407" i="27"/>
  <c r="H5408" i="27"/>
  <c r="I5408" i="27"/>
  <c r="J5408" i="27"/>
  <c r="K5408" i="27"/>
  <c r="L5408" i="27"/>
  <c r="M5408" i="27"/>
  <c r="N5408" i="27"/>
  <c r="O5408" i="27"/>
  <c r="P5408" i="27"/>
  <c r="Q5408" i="27"/>
  <c r="R5408" i="27"/>
  <c r="S5408" i="27"/>
  <c r="H5409" i="27"/>
  <c r="I5409" i="27"/>
  <c r="J5409" i="27"/>
  <c r="K5409" i="27"/>
  <c r="L5409" i="27"/>
  <c r="M5409" i="27"/>
  <c r="N5409" i="27"/>
  <c r="O5409" i="27"/>
  <c r="P5409" i="27"/>
  <c r="Q5409" i="27"/>
  <c r="R5409" i="27"/>
  <c r="S5409" i="27"/>
  <c r="H5410" i="27"/>
  <c r="I5410" i="27"/>
  <c r="J5410" i="27"/>
  <c r="K5410" i="27"/>
  <c r="L5410" i="27"/>
  <c r="M5410" i="27"/>
  <c r="N5410" i="27"/>
  <c r="O5410" i="27"/>
  <c r="P5410" i="27"/>
  <c r="Q5410" i="27"/>
  <c r="R5410" i="27"/>
  <c r="S5410" i="27"/>
  <c r="H5411" i="27"/>
  <c r="I5411" i="27"/>
  <c r="J5411" i="27"/>
  <c r="K5411" i="27"/>
  <c r="L5411" i="27"/>
  <c r="M5411" i="27"/>
  <c r="N5411" i="27"/>
  <c r="O5411" i="27"/>
  <c r="P5411" i="27"/>
  <c r="Q5411" i="27"/>
  <c r="R5411" i="27"/>
  <c r="S5411" i="27"/>
  <c r="H5412" i="27"/>
  <c r="I5412" i="27"/>
  <c r="J5412" i="27"/>
  <c r="K5412" i="27"/>
  <c r="L5412" i="27"/>
  <c r="M5412" i="27"/>
  <c r="N5412" i="27"/>
  <c r="O5412" i="27"/>
  <c r="P5412" i="27"/>
  <c r="Q5412" i="27"/>
  <c r="R5412" i="27"/>
  <c r="S5412" i="27"/>
  <c r="H5413" i="27"/>
  <c r="I5413" i="27"/>
  <c r="J5413" i="27"/>
  <c r="K5413" i="27"/>
  <c r="L5413" i="27"/>
  <c r="M5413" i="27"/>
  <c r="N5413" i="27"/>
  <c r="O5413" i="27"/>
  <c r="P5413" i="27"/>
  <c r="Q5413" i="27"/>
  <c r="R5413" i="27"/>
  <c r="S5413" i="27"/>
  <c r="H5414" i="27"/>
  <c r="I5414" i="27"/>
  <c r="J5414" i="27"/>
  <c r="K5414" i="27"/>
  <c r="L5414" i="27"/>
  <c r="M5414" i="27"/>
  <c r="N5414" i="27"/>
  <c r="O5414" i="27"/>
  <c r="P5414" i="27"/>
  <c r="Q5414" i="27"/>
  <c r="R5414" i="27"/>
  <c r="S5414" i="27"/>
  <c r="H5415" i="27"/>
  <c r="I5415" i="27"/>
  <c r="J5415" i="27"/>
  <c r="K5415" i="27"/>
  <c r="L5415" i="27"/>
  <c r="M5415" i="27"/>
  <c r="N5415" i="27"/>
  <c r="O5415" i="27"/>
  <c r="P5415" i="27"/>
  <c r="Q5415" i="27"/>
  <c r="R5415" i="27"/>
  <c r="S5415" i="27"/>
  <c r="H5416" i="27"/>
  <c r="I5416" i="27"/>
  <c r="J5416" i="27"/>
  <c r="K5416" i="27"/>
  <c r="L5416" i="27"/>
  <c r="M5416" i="27"/>
  <c r="N5416" i="27"/>
  <c r="O5416" i="27"/>
  <c r="P5416" i="27"/>
  <c r="Q5416" i="27"/>
  <c r="R5416" i="27"/>
  <c r="S5416" i="27"/>
  <c r="H5417" i="27"/>
  <c r="I5417" i="27"/>
  <c r="J5417" i="27"/>
  <c r="K5417" i="27"/>
  <c r="L5417" i="27"/>
  <c r="M5417" i="27"/>
  <c r="N5417" i="27"/>
  <c r="O5417" i="27"/>
  <c r="P5417" i="27"/>
  <c r="Q5417" i="27"/>
  <c r="R5417" i="27"/>
  <c r="S5417" i="27"/>
  <c r="H5418" i="27"/>
  <c r="I5418" i="27"/>
  <c r="J5418" i="27"/>
  <c r="K5418" i="27"/>
  <c r="L5418" i="27"/>
  <c r="M5418" i="27"/>
  <c r="N5418" i="27"/>
  <c r="O5418" i="27"/>
  <c r="P5418" i="27"/>
  <c r="Q5418" i="27"/>
  <c r="R5418" i="27"/>
  <c r="S5418" i="27"/>
  <c r="H5419" i="27"/>
  <c r="I5419" i="27"/>
  <c r="J5419" i="27"/>
  <c r="K5419" i="27"/>
  <c r="L5419" i="27"/>
  <c r="M5419" i="27"/>
  <c r="N5419" i="27"/>
  <c r="O5419" i="27"/>
  <c r="P5419" i="27"/>
  <c r="Q5419" i="27"/>
  <c r="R5419" i="27"/>
  <c r="S5419" i="27"/>
  <c r="H5420" i="27"/>
  <c r="I5420" i="27"/>
  <c r="J5420" i="27"/>
  <c r="K5420" i="27"/>
  <c r="L5420" i="27"/>
  <c r="M5420" i="27"/>
  <c r="N5420" i="27"/>
  <c r="O5420" i="27"/>
  <c r="P5420" i="27"/>
  <c r="Q5420" i="27"/>
  <c r="R5420" i="27"/>
  <c r="S5420" i="27"/>
  <c r="H5421" i="27"/>
  <c r="I5421" i="27"/>
  <c r="J5421" i="27"/>
  <c r="K5421" i="27"/>
  <c r="L5421" i="27"/>
  <c r="M5421" i="27"/>
  <c r="N5421" i="27"/>
  <c r="O5421" i="27"/>
  <c r="P5421" i="27"/>
  <c r="Q5421" i="27"/>
  <c r="R5421" i="27"/>
  <c r="S5421" i="27"/>
  <c r="H5422" i="27"/>
  <c r="I5422" i="27"/>
  <c r="J5422" i="27"/>
  <c r="K5422" i="27"/>
  <c r="L5422" i="27"/>
  <c r="M5422" i="27"/>
  <c r="N5422" i="27"/>
  <c r="O5422" i="27"/>
  <c r="P5422" i="27"/>
  <c r="Q5422" i="27"/>
  <c r="R5422" i="27"/>
  <c r="S5422" i="27"/>
  <c r="H5423" i="27"/>
  <c r="I5423" i="27"/>
  <c r="J5423" i="27"/>
  <c r="K5423" i="27"/>
  <c r="L5423" i="27"/>
  <c r="M5423" i="27"/>
  <c r="N5423" i="27"/>
  <c r="O5423" i="27"/>
  <c r="P5423" i="27"/>
  <c r="Q5423" i="27"/>
  <c r="R5423" i="27"/>
  <c r="S5423" i="27"/>
  <c r="H5424" i="27"/>
  <c r="I5424" i="27"/>
  <c r="J5424" i="27"/>
  <c r="K5424" i="27"/>
  <c r="L5424" i="27"/>
  <c r="M5424" i="27"/>
  <c r="N5424" i="27"/>
  <c r="O5424" i="27"/>
  <c r="P5424" i="27"/>
  <c r="Q5424" i="27"/>
  <c r="R5424" i="27"/>
  <c r="S5424" i="27"/>
  <c r="H5425" i="27"/>
  <c r="I5425" i="27"/>
  <c r="J5425" i="27"/>
  <c r="K5425" i="27"/>
  <c r="L5425" i="27"/>
  <c r="M5425" i="27"/>
  <c r="N5425" i="27"/>
  <c r="O5425" i="27"/>
  <c r="P5425" i="27"/>
  <c r="Q5425" i="27"/>
  <c r="R5425" i="27"/>
  <c r="S5425" i="27"/>
  <c r="H5426" i="27"/>
  <c r="I5426" i="27"/>
  <c r="J5426" i="27"/>
  <c r="K5426" i="27"/>
  <c r="L5426" i="27"/>
  <c r="M5426" i="27"/>
  <c r="N5426" i="27"/>
  <c r="O5426" i="27"/>
  <c r="P5426" i="27"/>
  <c r="Q5426" i="27"/>
  <c r="R5426" i="27"/>
  <c r="S5426" i="27"/>
  <c r="H5427" i="27"/>
  <c r="I5427" i="27"/>
  <c r="J5427" i="27"/>
  <c r="K5427" i="27"/>
  <c r="L5427" i="27"/>
  <c r="M5427" i="27"/>
  <c r="N5427" i="27"/>
  <c r="O5427" i="27"/>
  <c r="P5427" i="27"/>
  <c r="Q5427" i="27"/>
  <c r="R5427" i="27"/>
  <c r="S5427" i="27"/>
  <c r="H5428" i="27"/>
  <c r="I5428" i="27"/>
  <c r="J5428" i="27"/>
  <c r="K5428" i="27"/>
  <c r="L5428" i="27"/>
  <c r="M5428" i="27"/>
  <c r="N5428" i="27"/>
  <c r="O5428" i="27"/>
  <c r="P5428" i="27"/>
  <c r="Q5428" i="27"/>
  <c r="R5428" i="27"/>
  <c r="S5428" i="27"/>
  <c r="H5429" i="27"/>
  <c r="I5429" i="27"/>
  <c r="J5429" i="27"/>
  <c r="K5429" i="27"/>
  <c r="L5429" i="27"/>
  <c r="M5429" i="27"/>
  <c r="N5429" i="27"/>
  <c r="O5429" i="27"/>
  <c r="P5429" i="27"/>
  <c r="Q5429" i="27"/>
  <c r="R5429" i="27"/>
  <c r="S5429" i="27"/>
  <c r="H5430" i="27"/>
  <c r="I5430" i="27"/>
  <c r="J5430" i="27"/>
  <c r="K5430" i="27"/>
  <c r="L5430" i="27"/>
  <c r="M5430" i="27"/>
  <c r="N5430" i="27"/>
  <c r="O5430" i="27"/>
  <c r="P5430" i="27"/>
  <c r="Q5430" i="27"/>
  <c r="R5430" i="27"/>
  <c r="S5430" i="27"/>
  <c r="H5431" i="27"/>
  <c r="I5431" i="27"/>
  <c r="J5431" i="27"/>
  <c r="K5431" i="27"/>
  <c r="L5431" i="27"/>
  <c r="M5431" i="27"/>
  <c r="N5431" i="27"/>
  <c r="O5431" i="27"/>
  <c r="P5431" i="27"/>
  <c r="Q5431" i="27"/>
  <c r="R5431" i="27"/>
  <c r="S5431" i="27"/>
  <c r="H5432" i="27"/>
  <c r="I5432" i="27"/>
  <c r="J5432" i="27"/>
  <c r="K5432" i="27"/>
  <c r="L5432" i="27"/>
  <c r="M5432" i="27"/>
  <c r="N5432" i="27"/>
  <c r="O5432" i="27"/>
  <c r="P5432" i="27"/>
  <c r="Q5432" i="27"/>
  <c r="R5432" i="27"/>
  <c r="S5432" i="27"/>
  <c r="H5433" i="27"/>
  <c r="I5433" i="27"/>
  <c r="J5433" i="27"/>
  <c r="K5433" i="27"/>
  <c r="L5433" i="27"/>
  <c r="M5433" i="27"/>
  <c r="N5433" i="27"/>
  <c r="O5433" i="27"/>
  <c r="P5433" i="27"/>
  <c r="Q5433" i="27"/>
  <c r="R5433" i="27"/>
  <c r="S5433" i="27"/>
  <c r="H5434" i="27"/>
  <c r="I5434" i="27"/>
  <c r="J5434" i="27"/>
  <c r="K5434" i="27"/>
  <c r="L5434" i="27"/>
  <c r="M5434" i="27"/>
  <c r="N5434" i="27"/>
  <c r="O5434" i="27"/>
  <c r="P5434" i="27"/>
  <c r="Q5434" i="27"/>
  <c r="R5434" i="27"/>
  <c r="S5434" i="27"/>
  <c r="H5435" i="27"/>
  <c r="I5435" i="27"/>
  <c r="J5435" i="27"/>
  <c r="K5435" i="27"/>
  <c r="L5435" i="27"/>
  <c r="M5435" i="27"/>
  <c r="N5435" i="27"/>
  <c r="O5435" i="27"/>
  <c r="P5435" i="27"/>
  <c r="Q5435" i="27"/>
  <c r="R5435" i="27"/>
  <c r="S5435" i="27"/>
  <c r="H5436" i="27"/>
  <c r="I5436" i="27"/>
  <c r="J5436" i="27"/>
  <c r="K5436" i="27"/>
  <c r="L5436" i="27"/>
  <c r="M5436" i="27"/>
  <c r="N5436" i="27"/>
  <c r="O5436" i="27"/>
  <c r="P5436" i="27"/>
  <c r="Q5436" i="27"/>
  <c r="R5436" i="27"/>
  <c r="S5436" i="27"/>
  <c r="H5437" i="27"/>
  <c r="I5437" i="27"/>
  <c r="J5437" i="27"/>
  <c r="K5437" i="27"/>
  <c r="L5437" i="27"/>
  <c r="M5437" i="27"/>
  <c r="N5437" i="27"/>
  <c r="O5437" i="27"/>
  <c r="P5437" i="27"/>
  <c r="Q5437" i="27"/>
  <c r="R5437" i="27"/>
  <c r="S5437" i="27"/>
  <c r="H5438" i="27"/>
  <c r="I5438" i="27"/>
  <c r="J5438" i="27"/>
  <c r="K5438" i="27"/>
  <c r="L5438" i="27"/>
  <c r="M5438" i="27"/>
  <c r="N5438" i="27"/>
  <c r="O5438" i="27"/>
  <c r="P5438" i="27"/>
  <c r="Q5438" i="27"/>
  <c r="R5438" i="27"/>
  <c r="S5438" i="27"/>
  <c r="H5439" i="27"/>
  <c r="I5439" i="27"/>
  <c r="J5439" i="27"/>
  <c r="K5439" i="27"/>
  <c r="L5439" i="27"/>
  <c r="M5439" i="27"/>
  <c r="N5439" i="27"/>
  <c r="O5439" i="27"/>
  <c r="P5439" i="27"/>
  <c r="Q5439" i="27"/>
  <c r="R5439" i="27"/>
  <c r="S5439" i="27"/>
  <c r="H5440" i="27"/>
  <c r="I5440" i="27"/>
  <c r="J5440" i="27"/>
  <c r="K5440" i="27"/>
  <c r="L5440" i="27"/>
  <c r="M5440" i="27"/>
  <c r="N5440" i="27"/>
  <c r="O5440" i="27"/>
  <c r="P5440" i="27"/>
  <c r="Q5440" i="27"/>
  <c r="R5440" i="27"/>
  <c r="S5440" i="27"/>
  <c r="H5441" i="27"/>
  <c r="I5441" i="27"/>
  <c r="J5441" i="27"/>
  <c r="K5441" i="27"/>
  <c r="L5441" i="27"/>
  <c r="M5441" i="27"/>
  <c r="N5441" i="27"/>
  <c r="O5441" i="27"/>
  <c r="P5441" i="27"/>
  <c r="Q5441" i="27"/>
  <c r="R5441" i="27"/>
  <c r="S5441" i="27"/>
  <c r="H5442" i="27"/>
  <c r="I5442" i="27"/>
  <c r="J5442" i="27"/>
  <c r="K5442" i="27"/>
  <c r="L5442" i="27"/>
  <c r="M5442" i="27"/>
  <c r="N5442" i="27"/>
  <c r="O5442" i="27"/>
  <c r="P5442" i="27"/>
  <c r="Q5442" i="27"/>
  <c r="R5442" i="27"/>
  <c r="S5442" i="27"/>
  <c r="H5443" i="27"/>
  <c r="I5443" i="27"/>
  <c r="J5443" i="27"/>
  <c r="K5443" i="27"/>
  <c r="L5443" i="27"/>
  <c r="M5443" i="27"/>
  <c r="N5443" i="27"/>
  <c r="O5443" i="27"/>
  <c r="P5443" i="27"/>
  <c r="Q5443" i="27"/>
  <c r="R5443" i="27"/>
  <c r="S5443" i="27"/>
  <c r="H5444" i="27"/>
  <c r="I5444" i="27"/>
  <c r="J5444" i="27"/>
  <c r="K5444" i="27"/>
  <c r="L5444" i="27"/>
  <c r="M5444" i="27"/>
  <c r="N5444" i="27"/>
  <c r="O5444" i="27"/>
  <c r="P5444" i="27"/>
  <c r="Q5444" i="27"/>
  <c r="R5444" i="27"/>
  <c r="S5444" i="27"/>
  <c r="H5445" i="27"/>
  <c r="I5445" i="27"/>
  <c r="J5445" i="27"/>
  <c r="K5445" i="27"/>
  <c r="L5445" i="27"/>
  <c r="M5445" i="27"/>
  <c r="N5445" i="27"/>
  <c r="O5445" i="27"/>
  <c r="P5445" i="27"/>
  <c r="Q5445" i="27"/>
  <c r="R5445" i="27"/>
  <c r="S5445" i="27"/>
  <c r="H5446" i="27"/>
  <c r="I5446" i="27"/>
  <c r="J5446" i="27"/>
  <c r="K5446" i="27"/>
  <c r="L5446" i="27"/>
  <c r="M5446" i="27"/>
  <c r="N5446" i="27"/>
  <c r="O5446" i="27"/>
  <c r="P5446" i="27"/>
  <c r="Q5446" i="27"/>
  <c r="R5446" i="27"/>
  <c r="S5446" i="27"/>
  <c r="H5447" i="27"/>
  <c r="I5447" i="27"/>
  <c r="J5447" i="27"/>
  <c r="K5447" i="27"/>
  <c r="L5447" i="27"/>
  <c r="M5447" i="27"/>
  <c r="N5447" i="27"/>
  <c r="O5447" i="27"/>
  <c r="P5447" i="27"/>
  <c r="Q5447" i="27"/>
  <c r="R5447" i="27"/>
  <c r="S5447" i="27"/>
  <c r="H5448" i="27"/>
  <c r="I5448" i="27"/>
  <c r="J5448" i="27"/>
  <c r="K5448" i="27"/>
  <c r="L5448" i="27"/>
  <c r="M5448" i="27"/>
  <c r="N5448" i="27"/>
  <c r="O5448" i="27"/>
  <c r="P5448" i="27"/>
  <c r="Q5448" i="27"/>
  <c r="R5448" i="27"/>
  <c r="S5448" i="27"/>
  <c r="H5449" i="27"/>
  <c r="I5449" i="27"/>
  <c r="J5449" i="27"/>
  <c r="K5449" i="27"/>
  <c r="L5449" i="27"/>
  <c r="M5449" i="27"/>
  <c r="N5449" i="27"/>
  <c r="O5449" i="27"/>
  <c r="P5449" i="27"/>
  <c r="Q5449" i="27"/>
  <c r="R5449" i="27"/>
  <c r="S5449" i="27"/>
  <c r="H5450" i="27"/>
  <c r="I5450" i="27"/>
  <c r="J5450" i="27"/>
  <c r="K5450" i="27"/>
  <c r="L5450" i="27"/>
  <c r="M5450" i="27"/>
  <c r="N5450" i="27"/>
  <c r="O5450" i="27"/>
  <c r="P5450" i="27"/>
  <c r="Q5450" i="27"/>
  <c r="R5450" i="27"/>
  <c r="S5450" i="27"/>
  <c r="H5451" i="27"/>
  <c r="I5451" i="27"/>
  <c r="J5451" i="27"/>
  <c r="K5451" i="27"/>
  <c r="L5451" i="27"/>
  <c r="M5451" i="27"/>
  <c r="N5451" i="27"/>
  <c r="O5451" i="27"/>
  <c r="P5451" i="27"/>
  <c r="Q5451" i="27"/>
  <c r="R5451" i="27"/>
  <c r="S5451" i="27"/>
  <c r="H5452" i="27"/>
  <c r="I5452" i="27"/>
  <c r="J5452" i="27"/>
  <c r="K5452" i="27"/>
  <c r="L5452" i="27"/>
  <c r="M5452" i="27"/>
  <c r="N5452" i="27"/>
  <c r="O5452" i="27"/>
  <c r="P5452" i="27"/>
  <c r="Q5452" i="27"/>
  <c r="R5452" i="27"/>
  <c r="S5452" i="27"/>
  <c r="H5453" i="27"/>
  <c r="I5453" i="27"/>
  <c r="J5453" i="27"/>
  <c r="K5453" i="27"/>
  <c r="L5453" i="27"/>
  <c r="M5453" i="27"/>
  <c r="N5453" i="27"/>
  <c r="O5453" i="27"/>
  <c r="P5453" i="27"/>
  <c r="Q5453" i="27"/>
  <c r="R5453" i="27"/>
  <c r="S5453" i="27"/>
  <c r="H5454" i="27"/>
  <c r="I5454" i="27"/>
  <c r="J5454" i="27"/>
  <c r="K5454" i="27"/>
  <c r="L5454" i="27"/>
  <c r="M5454" i="27"/>
  <c r="N5454" i="27"/>
  <c r="O5454" i="27"/>
  <c r="P5454" i="27"/>
  <c r="Q5454" i="27"/>
  <c r="R5454" i="27"/>
  <c r="S5454" i="27"/>
  <c r="H5455" i="27"/>
  <c r="I5455" i="27"/>
  <c r="J5455" i="27"/>
  <c r="K5455" i="27"/>
  <c r="L5455" i="27"/>
  <c r="M5455" i="27"/>
  <c r="N5455" i="27"/>
  <c r="O5455" i="27"/>
  <c r="P5455" i="27"/>
  <c r="Q5455" i="27"/>
  <c r="R5455" i="27"/>
  <c r="S5455" i="27"/>
  <c r="H5456" i="27"/>
  <c r="I5456" i="27"/>
  <c r="J5456" i="27"/>
  <c r="K5456" i="27"/>
  <c r="L5456" i="27"/>
  <c r="M5456" i="27"/>
  <c r="N5456" i="27"/>
  <c r="O5456" i="27"/>
  <c r="P5456" i="27"/>
  <c r="Q5456" i="27"/>
  <c r="R5456" i="27"/>
  <c r="S5456" i="27"/>
  <c r="H5457" i="27"/>
  <c r="I5457" i="27"/>
  <c r="J5457" i="27"/>
  <c r="K5457" i="27"/>
  <c r="L5457" i="27"/>
  <c r="M5457" i="27"/>
  <c r="N5457" i="27"/>
  <c r="O5457" i="27"/>
  <c r="P5457" i="27"/>
  <c r="Q5457" i="27"/>
  <c r="R5457" i="27"/>
  <c r="S5457" i="27"/>
  <c r="H5458" i="27"/>
  <c r="I5458" i="27"/>
  <c r="J5458" i="27"/>
  <c r="K5458" i="27"/>
  <c r="L5458" i="27"/>
  <c r="M5458" i="27"/>
  <c r="N5458" i="27"/>
  <c r="O5458" i="27"/>
  <c r="P5458" i="27"/>
  <c r="Q5458" i="27"/>
  <c r="R5458" i="27"/>
  <c r="S5458" i="27"/>
  <c r="H5459" i="27"/>
  <c r="I5459" i="27"/>
  <c r="J5459" i="27"/>
  <c r="K5459" i="27"/>
  <c r="L5459" i="27"/>
  <c r="M5459" i="27"/>
  <c r="N5459" i="27"/>
  <c r="O5459" i="27"/>
  <c r="P5459" i="27"/>
  <c r="Q5459" i="27"/>
  <c r="R5459" i="27"/>
  <c r="S5459" i="27"/>
  <c r="H5460" i="27"/>
  <c r="I5460" i="27"/>
  <c r="J5460" i="27"/>
  <c r="K5460" i="27"/>
  <c r="L5460" i="27"/>
  <c r="M5460" i="27"/>
  <c r="N5460" i="27"/>
  <c r="O5460" i="27"/>
  <c r="P5460" i="27"/>
  <c r="Q5460" i="27"/>
  <c r="R5460" i="27"/>
  <c r="S5460" i="27"/>
  <c r="H5461" i="27"/>
  <c r="I5461" i="27"/>
  <c r="J5461" i="27"/>
  <c r="K5461" i="27"/>
  <c r="L5461" i="27"/>
  <c r="M5461" i="27"/>
  <c r="N5461" i="27"/>
  <c r="O5461" i="27"/>
  <c r="P5461" i="27"/>
  <c r="Q5461" i="27"/>
  <c r="R5461" i="27"/>
  <c r="S5461" i="27"/>
  <c r="H5462" i="27"/>
  <c r="I5462" i="27"/>
  <c r="J5462" i="27"/>
  <c r="K5462" i="27"/>
  <c r="L5462" i="27"/>
  <c r="M5462" i="27"/>
  <c r="N5462" i="27"/>
  <c r="O5462" i="27"/>
  <c r="P5462" i="27"/>
  <c r="Q5462" i="27"/>
  <c r="R5462" i="27"/>
  <c r="S5462" i="27"/>
  <c r="H5463" i="27"/>
  <c r="I5463" i="27"/>
  <c r="J5463" i="27"/>
  <c r="K5463" i="27"/>
  <c r="L5463" i="27"/>
  <c r="M5463" i="27"/>
  <c r="N5463" i="27"/>
  <c r="O5463" i="27"/>
  <c r="P5463" i="27"/>
  <c r="Q5463" i="27"/>
  <c r="R5463" i="27"/>
  <c r="S5463" i="27"/>
  <c r="H5464" i="27"/>
  <c r="I5464" i="27"/>
  <c r="J5464" i="27"/>
  <c r="K5464" i="27"/>
  <c r="L5464" i="27"/>
  <c r="M5464" i="27"/>
  <c r="N5464" i="27"/>
  <c r="O5464" i="27"/>
  <c r="P5464" i="27"/>
  <c r="Q5464" i="27"/>
  <c r="R5464" i="27"/>
  <c r="S5464" i="27"/>
  <c r="H5465" i="27"/>
  <c r="I5465" i="27"/>
  <c r="J5465" i="27"/>
  <c r="K5465" i="27"/>
  <c r="L5465" i="27"/>
  <c r="M5465" i="27"/>
  <c r="N5465" i="27"/>
  <c r="O5465" i="27"/>
  <c r="P5465" i="27"/>
  <c r="Q5465" i="27"/>
  <c r="R5465" i="27"/>
  <c r="S5465" i="27"/>
  <c r="H5466" i="27"/>
  <c r="I5466" i="27"/>
  <c r="J5466" i="27"/>
  <c r="K5466" i="27"/>
  <c r="L5466" i="27"/>
  <c r="M5466" i="27"/>
  <c r="N5466" i="27"/>
  <c r="O5466" i="27"/>
  <c r="P5466" i="27"/>
  <c r="Q5466" i="27"/>
  <c r="R5466" i="27"/>
  <c r="S5466" i="27"/>
  <c r="H5467" i="27"/>
  <c r="I5467" i="27"/>
  <c r="J5467" i="27"/>
  <c r="K5467" i="27"/>
  <c r="L5467" i="27"/>
  <c r="M5467" i="27"/>
  <c r="N5467" i="27"/>
  <c r="O5467" i="27"/>
  <c r="P5467" i="27"/>
  <c r="Q5467" i="27"/>
  <c r="R5467" i="27"/>
  <c r="S5467" i="27"/>
  <c r="H5468" i="27"/>
  <c r="I5468" i="27"/>
  <c r="J5468" i="27"/>
  <c r="K5468" i="27"/>
  <c r="L5468" i="27"/>
  <c r="M5468" i="27"/>
  <c r="N5468" i="27"/>
  <c r="O5468" i="27"/>
  <c r="P5468" i="27"/>
  <c r="Q5468" i="27"/>
  <c r="R5468" i="27"/>
  <c r="S5468" i="27"/>
  <c r="H5469" i="27"/>
  <c r="I5469" i="27"/>
  <c r="J5469" i="27"/>
  <c r="K5469" i="27"/>
  <c r="L5469" i="27"/>
  <c r="M5469" i="27"/>
  <c r="N5469" i="27"/>
  <c r="O5469" i="27"/>
  <c r="P5469" i="27"/>
  <c r="Q5469" i="27"/>
  <c r="R5469" i="27"/>
  <c r="S5469" i="27"/>
  <c r="H5470" i="27"/>
  <c r="I5470" i="27"/>
  <c r="J5470" i="27"/>
  <c r="K5470" i="27"/>
  <c r="L5470" i="27"/>
  <c r="M5470" i="27"/>
  <c r="N5470" i="27"/>
  <c r="O5470" i="27"/>
  <c r="P5470" i="27"/>
  <c r="Q5470" i="27"/>
  <c r="R5470" i="27"/>
  <c r="S5470" i="27"/>
  <c r="H5471" i="27"/>
  <c r="I5471" i="27"/>
  <c r="J5471" i="27"/>
  <c r="K5471" i="27"/>
  <c r="L5471" i="27"/>
  <c r="M5471" i="27"/>
  <c r="N5471" i="27"/>
  <c r="O5471" i="27"/>
  <c r="P5471" i="27"/>
  <c r="Q5471" i="27"/>
  <c r="R5471" i="27"/>
  <c r="S5471" i="27"/>
  <c r="H5472" i="27"/>
  <c r="I5472" i="27"/>
  <c r="J5472" i="27"/>
  <c r="K5472" i="27"/>
  <c r="L5472" i="27"/>
  <c r="M5472" i="27"/>
  <c r="N5472" i="27"/>
  <c r="O5472" i="27"/>
  <c r="P5472" i="27"/>
  <c r="Q5472" i="27"/>
  <c r="R5472" i="27"/>
  <c r="S5472" i="27"/>
  <c r="H5473" i="27"/>
  <c r="I5473" i="27"/>
  <c r="J5473" i="27"/>
  <c r="K5473" i="27"/>
  <c r="L5473" i="27"/>
  <c r="M5473" i="27"/>
  <c r="N5473" i="27"/>
  <c r="O5473" i="27"/>
  <c r="P5473" i="27"/>
  <c r="Q5473" i="27"/>
  <c r="R5473" i="27"/>
  <c r="S5473" i="27"/>
  <c r="H5474" i="27"/>
  <c r="I5474" i="27"/>
  <c r="J5474" i="27"/>
  <c r="K5474" i="27"/>
  <c r="L5474" i="27"/>
  <c r="M5474" i="27"/>
  <c r="N5474" i="27"/>
  <c r="O5474" i="27"/>
  <c r="P5474" i="27"/>
  <c r="Q5474" i="27"/>
  <c r="R5474" i="27"/>
  <c r="S5474" i="27"/>
  <c r="H5475" i="27"/>
  <c r="I5475" i="27"/>
  <c r="J5475" i="27"/>
  <c r="K5475" i="27"/>
  <c r="L5475" i="27"/>
  <c r="M5475" i="27"/>
  <c r="N5475" i="27"/>
  <c r="O5475" i="27"/>
  <c r="P5475" i="27"/>
  <c r="Q5475" i="27"/>
  <c r="R5475" i="27"/>
  <c r="S5475" i="27"/>
  <c r="H5476" i="27"/>
  <c r="I5476" i="27"/>
  <c r="J5476" i="27"/>
  <c r="K5476" i="27"/>
  <c r="L5476" i="27"/>
  <c r="M5476" i="27"/>
  <c r="N5476" i="27"/>
  <c r="O5476" i="27"/>
  <c r="P5476" i="27"/>
  <c r="Q5476" i="27"/>
  <c r="R5476" i="27"/>
  <c r="S5476" i="27"/>
  <c r="H5477" i="27"/>
  <c r="I5477" i="27"/>
  <c r="J5477" i="27"/>
  <c r="K5477" i="27"/>
  <c r="L5477" i="27"/>
  <c r="M5477" i="27"/>
  <c r="N5477" i="27"/>
  <c r="O5477" i="27"/>
  <c r="P5477" i="27"/>
  <c r="Q5477" i="27"/>
  <c r="R5477" i="27"/>
  <c r="S5477" i="27"/>
  <c r="H5478" i="27"/>
  <c r="I5478" i="27"/>
  <c r="J5478" i="27"/>
  <c r="K5478" i="27"/>
  <c r="L5478" i="27"/>
  <c r="M5478" i="27"/>
  <c r="N5478" i="27"/>
  <c r="O5478" i="27"/>
  <c r="P5478" i="27"/>
  <c r="Q5478" i="27"/>
  <c r="R5478" i="27"/>
  <c r="S5478" i="27"/>
  <c r="H5479" i="27"/>
  <c r="I5479" i="27"/>
  <c r="J5479" i="27"/>
  <c r="K5479" i="27"/>
  <c r="L5479" i="27"/>
  <c r="M5479" i="27"/>
  <c r="N5479" i="27"/>
  <c r="O5479" i="27"/>
  <c r="P5479" i="27"/>
  <c r="Q5479" i="27"/>
  <c r="R5479" i="27"/>
  <c r="S5479" i="27"/>
  <c r="H5480" i="27"/>
  <c r="I5480" i="27"/>
  <c r="J5480" i="27"/>
  <c r="K5480" i="27"/>
  <c r="L5480" i="27"/>
  <c r="M5480" i="27"/>
  <c r="N5480" i="27"/>
  <c r="O5480" i="27"/>
  <c r="P5480" i="27"/>
  <c r="Q5480" i="27"/>
  <c r="R5480" i="27"/>
  <c r="S5480" i="27"/>
  <c r="H5481" i="27"/>
  <c r="I5481" i="27"/>
  <c r="J5481" i="27"/>
  <c r="K5481" i="27"/>
  <c r="L5481" i="27"/>
  <c r="M5481" i="27"/>
  <c r="N5481" i="27"/>
  <c r="O5481" i="27"/>
  <c r="P5481" i="27"/>
  <c r="Q5481" i="27"/>
  <c r="R5481" i="27"/>
  <c r="S5481" i="27"/>
  <c r="H5482" i="27"/>
  <c r="I5482" i="27"/>
  <c r="J5482" i="27"/>
  <c r="K5482" i="27"/>
  <c r="L5482" i="27"/>
  <c r="M5482" i="27"/>
  <c r="N5482" i="27"/>
  <c r="O5482" i="27"/>
  <c r="P5482" i="27"/>
  <c r="Q5482" i="27"/>
  <c r="R5482" i="27"/>
  <c r="S5482" i="27"/>
  <c r="H5483" i="27"/>
  <c r="I5483" i="27"/>
  <c r="J5483" i="27"/>
  <c r="K5483" i="27"/>
  <c r="L5483" i="27"/>
  <c r="M5483" i="27"/>
  <c r="N5483" i="27"/>
  <c r="O5483" i="27"/>
  <c r="P5483" i="27"/>
  <c r="Q5483" i="27"/>
  <c r="R5483" i="27"/>
  <c r="S5483" i="27"/>
  <c r="H5484" i="27"/>
  <c r="I5484" i="27"/>
  <c r="J5484" i="27"/>
  <c r="K5484" i="27"/>
  <c r="L5484" i="27"/>
  <c r="M5484" i="27"/>
  <c r="N5484" i="27"/>
  <c r="O5484" i="27"/>
  <c r="P5484" i="27"/>
  <c r="Q5484" i="27"/>
  <c r="R5484" i="27"/>
  <c r="S5484" i="27"/>
  <c r="H5485" i="27"/>
  <c r="I5485" i="27"/>
  <c r="J5485" i="27"/>
  <c r="K5485" i="27"/>
  <c r="L5485" i="27"/>
  <c r="M5485" i="27"/>
  <c r="N5485" i="27"/>
  <c r="O5485" i="27"/>
  <c r="P5485" i="27"/>
  <c r="Q5485" i="27"/>
  <c r="R5485" i="27"/>
  <c r="S5485" i="27"/>
  <c r="H5486" i="27"/>
  <c r="I5486" i="27"/>
  <c r="J5486" i="27"/>
  <c r="K5486" i="27"/>
  <c r="L5486" i="27"/>
  <c r="M5486" i="27"/>
  <c r="N5486" i="27"/>
  <c r="O5486" i="27"/>
  <c r="P5486" i="27"/>
  <c r="Q5486" i="27"/>
  <c r="R5486" i="27"/>
  <c r="S5486" i="27"/>
  <c r="H5487" i="27"/>
  <c r="I5487" i="27"/>
  <c r="J5487" i="27"/>
  <c r="K5487" i="27"/>
  <c r="L5487" i="27"/>
  <c r="M5487" i="27"/>
  <c r="N5487" i="27"/>
  <c r="O5487" i="27"/>
  <c r="P5487" i="27"/>
  <c r="Q5487" i="27"/>
  <c r="R5487" i="27"/>
  <c r="S5487" i="27"/>
  <c r="H5488" i="27"/>
  <c r="I5488" i="27"/>
  <c r="J5488" i="27"/>
  <c r="K5488" i="27"/>
  <c r="L5488" i="27"/>
  <c r="M5488" i="27"/>
  <c r="N5488" i="27"/>
  <c r="O5488" i="27"/>
  <c r="P5488" i="27"/>
  <c r="Q5488" i="27"/>
  <c r="R5488" i="27"/>
  <c r="S5488" i="27"/>
  <c r="H5489" i="27"/>
  <c r="I5489" i="27"/>
  <c r="J5489" i="27"/>
  <c r="K5489" i="27"/>
  <c r="L5489" i="27"/>
  <c r="M5489" i="27"/>
  <c r="N5489" i="27"/>
  <c r="O5489" i="27"/>
  <c r="P5489" i="27"/>
  <c r="Q5489" i="27"/>
  <c r="R5489" i="27"/>
  <c r="S5489" i="27"/>
  <c r="H5490" i="27"/>
  <c r="I5490" i="27"/>
  <c r="J5490" i="27"/>
  <c r="K5490" i="27"/>
  <c r="L5490" i="27"/>
  <c r="M5490" i="27"/>
  <c r="N5490" i="27"/>
  <c r="O5490" i="27"/>
  <c r="P5490" i="27"/>
  <c r="Q5490" i="27"/>
  <c r="R5490" i="27"/>
  <c r="S5490" i="27"/>
  <c r="H5491" i="27"/>
  <c r="I5491" i="27"/>
  <c r="J5491" i="27"/>
  <c r="K5491" i="27"/>
  <c r="L5491" i="27"/>
  <c r="M5491" i="27"/>
  <c r="N5491" i="27"/>
  <c r="O5491" i="27"/>
  <c r="P5491" i="27"/>
  <c r="Q5491" i="27"/>
  <c r="R5491" i="27"/>
  <c r="S5491" i="27"/>
  <c r="H5492" i="27"/>
  <c r="I5492" i="27"/>
  <c r="J5492" i="27"/>
  <c r="K5492" i="27"/>
  <c r="L5492" i="27"/>
  <c r="M5492" i="27"/>
  <c r="N5492" i="27"/>
  <c r="O5492" i="27"/>
  <c r="P5492" i="27"/>
  <c r="Q5492" i="27"/>
  <c r="R5492" i="27"/>
  <c r="S5492" i="27"/>
  <c r="H5493" i="27"/>
  <c r="I5493" i="27"/>
  <c r="J5493" i="27"/>
  <c r="K5493" i="27"/>
  <c r="L5493" i="27"/>
  <c r="M5493" i="27"/>
  <c r="N5493" i="27"/>
  <c r="O5493" i="27"/>
  <c r="P5493" i="27"/>
  <c r="Q5493" i="27"/>
  <c r="R5493" i="27"/>
  <c r="S5493" i="27"/>
  <c r="H5494" i="27"/>
  <c r="I5494" i="27"/>
  <c r="J5494" i="27"/>
  <c r="K5494" i="27"/>
  <c r="L5494" i="27"/>
  <c r="M5494" i="27"/>
  <c r="N5494" i="27"/>
  <c r="O5494" i="27"/>
  <c r="P5494" i="27"/>
  <c r="Q5494" i="27"/>
  <c r="R5494" i="27"/>
  <c r="S5494" i="27"/>
  <c r="H5495" i="27"/>
  <c r="I5495" i="27"/>
  <c r="J5495" i="27"/>
  <c r="K5495" i="27"/>
  <c r="L5495" i="27"/>
  <c r="M5495" i="27"/>
  <c r="N5495" i="27"/>
  <c r="O5495" i="27"/>
  <c r="P5495" i="27"/>
  <c r="Q5495" i="27"/>
  <c r="R5495" i="27"/>
  <c r="S5495" i="27"/>
  <c r="H5496" i="27"/>
  <c r="I5496" i="27"/>
  <c r="J5496" i="27"/>
  <c r="K5496" i="27"/>
  <c r="L5496" i="27"/>
  <c r="M5496" i="27"/>
  <c r="N5496" i="27"/>
  <c r="O5496" i="27"/>
  <c r="P5496" i="27"/>
  <c r="Q5496" i="27"/>
  <c r="R5496" i="27"/>
  <c r="S5496" i="27"/>
  <c r="H5497" i="27"/>
  <c r="I5497" i="27"/>
  <c r="J5497" i="27"/>
  <c r="K5497" i="27"/>
  <c r="L5497" i="27"/>
  <c r="M5497" i="27"/>
  <c r="N5497" i="27"/>
  <c r="O5497" i="27"/>
  <c r="P5497" i="27"/>
  <c r="Q5497" i="27"/>
  <c r="R5497" i="27"/>
  <c r="S5497" i="27"/>
  <c r="H5498" i="27"/>
  <c r="I5498" i="27"/>
  <c r="J5498" i="27"/>
  <c r="K5498" i="27"/>
  <c r="L5498" i="27"/>
  <c r="M5498" i="27"/>
  <c r="N5498" i="27"/>
  <c r="O5498" i="27"/>
  <c r="P5498" i="27"/>
  <c r="Q5498" i="27"/>
  <c r="R5498" i="27"/>
  <c r="S5498" i="27"/>
  <c r="H5499" i="27"/>
  <c r="I5499" i="27"/>
  <c r="J5499" i="27"/>
  <c r="K5499" i="27"/>
  <c r="L5499" i="27"/>
  <c r="M5499" i="27"/>
  <c r="N5499" i="27"/>
  <c r="O5499" i="27"/>
  <c r="P5499" i="27"/>
  <c r="Q5499" i="27"/>
  <c r="R5499" i="27"/>
  <c r="S5499" i="27"/>
  <c r="H5500" i="27"/>
  <c r="I5500" i="27"/>
  <c r="J5500" i="27"/>
  <c r="K5500" i="27"/>
  <c r="L5500" i="27"/>
  <c r="M5500" i="27"/>
  <c r="N5500" i="27"/>
  <c r="O5500" i="27"/>
  <c r="P5500" i="27"/>
  <c r="Q5500" i="27"/>
  <c r="R5500" i="27"/>
  <c r="S5500" i="27"/>
  <c r="H5501" i="27"/>
  <c r="I5501" i="27"/>
  <c r="J5501" i="27"/>
  <c r="K5501" i="27"/>
  <c r="L5501" i="27"/>
  <c r="M5501" i="27"/>
  <c r="N5501" i="27"/>
  <c r="O5501" i="27"/>
  <c r="P5501" i="27"/>
  <c r="Q5501" i="27"/>
  <c r="R5501" i="27"/>
  <c r="S5501" i="27"/>
  <c r="H5502" i="27"/>
  <c r="I5502" i="27"/>
  <c r="J5502" i="27"/>
  <c r="K5502" i="27"/>
  <c r="L5502" i="27"/>
  <c r="M5502" i="27"/>
  <c r="N5502" i="27"/>
  <c r="O5502" i="27"/>
  <c r="P5502" i="27"/>
  <c r="Q5502" i="27"/>
  <c r="R5502" i="27"/>
  <c r="S5502" i="27"/>
  <c r="H5503" i="27"/>
  <c r="I5503" i="27"/>
  <c r="J5503" i="27"/>
  <c r="K5503" i="27"/>
  <c r="L5503" i="27"/>
  <c r="M5503" i="27"/>
  <c r="N5503" i="27"/>
  <c r="O5503" i="27"/>
  <c r="P5503" i="27"/>
  <c r="Q5503" i="27"/>
  <c r="R5503" i="27"/>
  <c r="S5503" i="27"/>
  <c r="H5504" i="27"/>
  <c r="I5504" i="27"/>
  <c r="J5504" i="27"/>
  <c r="K5504" i="27"/>
  <c r="L5504" i="27"/>
  <c r="M5504" i="27"/>
  <c r="N5504" i="27"/>
  <c r="O5504" i="27"/>
  <c r="P5504" i="27"/>
  <c r="Q5504" i="27"/>
  <c r="R5504" i="27"/>
  <c r="S5504" i="27"/>
  <c r="H5505" i="27"/>
  <c r="I5505" i="27"/>
  <c r="J5505" i="27"/>
  <c r="K5505" i="27"/>
  <c r="L5505" i="27"/>
  <c r="M5505" i="27"/>
  <c r="N5505" i="27"/>
  <c r="O5505" i="27"/>
  <c r="P5505" i="27"/>
  <c r="Q5505" i="27"/>
  <c r="R5505" i="27"/>
  <c r="S5505" i="27"/>
  <c r="H5506" i="27"/>
  <c r="I5506" i="27"/>
  <c r="J5506" i="27"/>
  <c r="K5506" i="27"/>
  <c r="L5506" i="27"/>
  <c r="M5506" i="27"/>
  <c r="N5506" i="27"/>
  <c r="O5506" i="27"/>
  <c r="P5506" i="27"/>
  <c r="Q5506" i="27"/>
  <c r="R5506" i="27"/>
  <c r="S5506" i="27"/>
  <c r="H5507" i="27"/>
  <c r="I5507" i="27"/>
  <c r="J5507" i="27"/>
  <c r="K5507" i="27"/>
  <c r="L5507" i="27"/>
  <c r="M5507" i="27"/>
  <c r="N5507" i="27"/>
  <c r="O5507" i="27"/>
  <c r="P5507" i="27"/>
  <c r="Q5507" i="27"/>
  <c r="R5507" i="27"/>
  <c r="S5507" i="27"/>
  <c r="H5508" i="27"/>
  <c r="I5508" i="27"/>
  <c r="J5508" i="27"/>
  <c r="K5508" i="27"/>
  <c r="L5508" i="27"/>
  <c r="M5508" i="27"/>
  <c r="N5508" i="27"/>
  <c r="O5508" i="27"/>
  <c r="P5508" i="27"/>
  <c r="Q5508" i="27"/>
  <c r="R5508" i="27"/>
  <c r="S5508" i="27"/>
  <c r="H5509" i="27"/>
  <c r="I5509" i="27"/>
  <c r="J5509" i="27"/>
  <c r="K5509" i="27"/>
  <c r="L5509" i="27"/>
  <c r="M5509" i="27"/>
  <c r="N5509" i="27"/>
  <c r="O5509" i="27"/>
  <c r="P5509" i="27"/>
  <c r="Q5509" i="27"/>
  <c r="R5509" i="27"/>
  <c r="S5509" i="27"/>
  <c r="H5510" i="27"/>
  <c r="I5510" i="27"/>
  <c r="J5510" i="27"/>
  <c r="K5510" i="27"/>
  <c r="L5510" i="27"/>
  <c r="M5510" i="27"/>
  <c r="N5510" i="27"/>
  <c r="O5510" i="27"/>
  <c r="P5510" i="27"/>
  <c r="Q5510" i="27"/>
  <c r="R5510" i="27"/>
  <c r="S5510" i="27"/>
  <c r="H5511" i="27"/>
  <c r="I5511" i="27"/>
  <c r="J5511" i="27"/>
  <c r="K5511" i="27"/>
  <c r="L5511" i="27"/>
  <c r="M5511" i="27"/>
  <c r="N5511" i="27"/>
  <c r="O5511" i="27"/>
  <c r="P5511" i="27"/>
  <c r="Q5511" i="27"/>
  <c r="R5511" i="27"/>
  <c r="S5511" i="27"/>
  <c r="H5512" i="27"/>
  <c r="I5512" i="27"/>
  <c r="J5512" i="27"/>
  <c r="K5512" i="27"/>
  <c r="L5512" i="27"/>
  <c r="M5512" i="27"/>
  <c r="N5512" i="27"/>
  <c r="O5512" i="27"/>
  <c r="P5512" i="27"/>
  <c r="Q5512" i="27"/>
  <c r="R5512" i="27"/>
  <c r="S5512" i="27"/>
  <c r="H5513" i="27"/>
  <c r="I5513" i="27"/>
  <c r="J5513" i="27"/>
  <c r="K5513" i="27"/>
  <c r="L5513" i="27"/>
  <c r="M5513" i="27"/>
  <c r="N5513" i="27"/>
  <c r="O5513" i="27"/>
  <c r="P5513" i="27"/>
  <c r="Q5513" i="27"/>
  <c r="R5513" i="27"/>
  <c r="S5513" i="27"/>
  <c r="H5514" i="27"/>
  <c r="I5514" i="27"/>
  <c r="J5514" i="27"/>
  <c r="K5514" i="27"/>
  <c r="L5514" i="27"/>
  <c r="M5514" i="27"/>
  <c r="N5514" i="27"/>
  <c r="O5514" i="27"/>
  <c r="P5514" i="27"/>
  <c r="Q5514" i="27"/>
  <c r="R5514" i="27"/>
  <c r="S5514" i="27"/>
  <c r="H5515" i="27"/>
  <c r="I5515" i="27"/>
  <c r="J5515" i="27"/>
  <c r="K5515" i="27"/>
  <c r="L5515" i="27"/>
  <c r="M5515" i="27"/>
  <c r="N5515" i="27"/>
  <c r="O5515" i="27"/>
  <c r="P5515" i="27"/>
  <c r="Q5515" i="27"/>
  <c r="R5515" i="27"/>
  <c r="S5515" i="27"/>
  <c r="H5516" i="27"/>
  <c r="I5516" i="27"/>
  <c r="J5516" i="27"/>
  <c r="K5516" i="27"/>
  <c r="L5516" i="27"/>
  <c r="M5516" i="27"/>
  <c r="N5516" i="27"/>
  <c r="O5516" i="27"/>
  <c r="P5516" i="27"/>
  <c r="Q5516" i="27"/>
  <c r="R5516" i="27"/>
  <c r="S5516" i="27"/>
  <c r="H5517" i="27"/>
  <c r="I5517" i="27"/>
  <c r="J5517" i="27"/>
  <c r="K5517" i="27"/>
  <c r="L5517" i="27"/>
  <c r="M5517" i="27"/>
  <c r="N5517" i="27"/>
  <c r="O5517" i="27"/>
  <c r="P5517" i="27"/>
  <c r="Q5517" i="27"/>
  <c r="R5517" i="27"/>
  <c r="S5517" i="27"/>
  <c r="H5518" i="27"/>
  <c r="I5518" i="27"/>
  <c r="J5518" i="27"/>
  <c r="K5518" i="27"/>
  <c r="L5518" i="27"/>
  <c r="M5518" i="27"/>
  <c r="N5518" i="27"/>
  <c r="O5518" i="27"/>
  <c r="P5518" i="27"/>
  <c r="Q5518" i="27"/>
  <c r="R5518" i="27"/>
  <c r="S5518" i="27"/>
  <c r="H5519" i="27"/>
  <c r="I5519" i="27"/>
  <c r="J5519" i="27"/>
  <c r="K5519" i="27"/>
  <c r="L5519" i="27"/>
  <c r="M5519" i="27"/>
  <c r="N5519" i="27"/>
  <c r="O5519" i="27"/>
  <c r="P5519" i="27"/>
  <c r="Q5519" i="27"/>
  <c r="R5519" i="27"/>
  <c r="S5519" i="27"/>
  <c r="H5520" i="27"/>
  <c r="I5520" i="27"/>
  <c r="J5520" i="27"/>
  <c r="K5520" i="27"/>
  <c r="L5520" i="27"/>
  <c r="M5520" i="27"/>
  <c r="N5520" i="27"/>
  <c r="O5520" i="27"/>
  <c r="P5520" i="27"/>
  <c r="Q5520" i="27"/>
  <c r="R5520" i="27"/>
  <c r="S5520" i="27"/>
  <c r="H5521" i="27"/>
  <c r="I5521" i="27"/>
  <c r="J5521" i="27"/>
  <c r="K5521" i="27"/>
  <c r="L5521" i="27"/>
  <c r="M5521" i="27"/>
  <c r="N5521" i="27"/>
  <c r="O5521" i="27"/>
  <c r="P5521" i="27"/>
  <c r="Q5521" i="27"/>
  <c r="R5521" i="27"/>
  <c r="S5521" i="27"/>
  <c r="H5522" i="27"/>
  <c r="I5522" i="27"/>
  <c r="J5522" i="27"/>
  <c r="K5522" i="27"/>
  <c r="L5522" i="27"/>
  <c r="M5522" i="27"/>
  <c r="N5522" i="27"/>
  <c r="O5522" i="27"/>
  <c r="P5522" i="27"/>
  <c r="Q5522" i="27"/>
  <c r="R5522" i="27"/>
  <c r="S5522" i="27"/>
  <c r="H5523" i="27"/>
  <c r="I5523" i="27"/>
  <c r="J5523" i="27"/>
  <c r="K5523" i="27"/>
  <c r="L5523" i="27"/>
  <c r="M5523" i="27"/>
  <c r="N5523" i="27"/>
  <c r="O5523" i="27"/>
  <c r="P5523" i="27"/>
  <c r="Q5523" i="27"/>
  <c r="R5523" i="27"/>
  <c r="S5523" i="27"/>
  <c r="H5524" i="27"/>
  <c r="I5524" i="27"/>
  <c r="J5524" i="27"/>
  <c r="K5524" i="27"/>
  <c r="L5524" i="27"/>
  <c r="M5524" i="27"/>
  <c r="N5524" i="27"/>
  <c r="O5524" i="27"/>
  <c r="P5524" i="27"/>
  <c r="Q5524" i="27"/>
  <c r="R5524" i="27"/>
  <c r="S5524" i="27"/>
  <c r="H5525" i="27"/>
  <c r="I5525" i="27"/>
  <c r="J5525" i="27"/>
  <c r="K5525" i="27"/>
  <c r="L5525" i="27"/>
  <c r="M5525" i="27"/>
  <c r="N5525" i="27"/>
  <c r="O5525" i="27"/>
  <c r="P5525" i="27"/>
  <c r="Q5525" i="27"/>
  <c r="R5525" i="27"/>
  <c r="S5525" i="27"/>
  <c r="H5526" i="27"/>
  <c r="I5526" i="27"/>
  <c r="J5526" i="27"/>
  <c r="K5526" i="27"/>
  <c r="L5526" i="27"/>
  <c r="M5526" i="27"/>
  <c r="N5526" i="27"/>
  <c r="O5526" i="27"/>
  <c r="P5526" i="27"/>
  <c r="Q5526" i="27"/>
  <c r="R5526" i="27"/>
  <c r="S5526" i="27"/>
  <c r="H5527" i="27"/>
  <c r="I5527" i="27"/>
  <c r="J5527" i="27"/>
  <c r="K5527" i="27"/>
  <c r="L5527" i="27"/>
  <c r="M5527" i="27"/>
  <c r="N5527" i="27"/>
  <c r="O5527" i="27"/>
  <c r="P5527" i="27"/>
  <c r="Q5527" i="27"/>
  <c r="R5527" i="27"/>
  <c r="S5527" i="27"/>
  <c r="H5528" i="27"/>
  <c r="I5528" i="27"/>
  <c r="J5528" i="27"/>
  <c r="K5528" i="27"/>
  <c r="L5528" i="27"/>
  <c r="M5528" i="27"/>
  <c r="N5528" i="27"/>
  <c r="O5528" i="27"/>
  <c r="P5528" i="27"/>
  <c r="Q5528" i="27"/>
  <c r="R5528" i="27"/>
  <c r="S5528" i="27"/>
  <c r="H5529" i="27"/>
  <c r="I5529" i="27"/>
  <c r="J5529" i="27"/>
  <c r="K5529" i="27"/>
  <c r="L5529" i="27"/>
  <c r="M5529" i="27"/>
  <c r="N5529" i="27"/>
  <c r="O5529" i="27"/>
  <c r="P5529" i="27"/>
  <c r="Q5529" i="27"/>
  <c r="R5529" i="27"/>
  <c r="S5529" i="27"/>
  <c r="H5530" i="27"/>
  <c r="I5530" i="27"/>
  <c r="J5530" i="27"/>
  <c r="K5530" i="27"/>
  <c r="L5530" i="27"/>
  <c r="M5530" i="27"/>
  <c r="N5530" i="27"/>
  <c r="O5530" i="27"/>
  <c r="P5530" i="27"/>
  <c r="Q5530" i="27"/>
  <c r="R5530" i="27"/>
  <c r="S5530" i="27"/>
  <c r="H5531" i="27"/>
  <c r="I5531" i="27"/>
  <c r="J5531" i="27"/>
  <c r="K5531" i="27"/>
  <c r="L5531" i="27"/>
  <c r="M5531" i="27"/>
  <c r="N5531" i="27"/>
  <c r="O5531" i="27"/>
  <c r="P5531" i="27"/>
  <c r="Q5531" i="27"/>
  <c r="R5531" i="27"/>
  <c r="S5531" i="27"/>
  <c r="H5532" i="27"/>
  <c r="I5532" i="27"/>
  <c r="J5532" i="27"/>
  <c r="K5532" i="27"/>
  <c r="L5532" i="27"/>
  <c r="M5532" i="27"/>
  <c r="N5532" i="27"/>
  <c r="O5532" i="27"/>
  <c r="P5532" i="27"/>
  <c r="Q5532" i="27"/>
  <c r="R5532" i="27"/>
  <c r="S5532" i="27"/>
  <c r="H5533" i="27"/>
  <c r="I5533" i="27"/>
  <c r="J5533" i="27"/>
  <c r="K5533" i="27"/>
  <c r="L5533" i="27"/>
  <c r="M5533" i="27"/>
  <c r="N5533" i="27"/>
  <c r="O5533" i="27"/>
  <c r="P5533" i="27"/>
  <c r="Q5533" i="27"/>
  <c r="R5533" i="27"/>
  <c r="S5533" i="27"/>
  <c r="H5534" i="27"/>
  <c r="I5534" i="27"/>
  <c r="J5534" i="27"/>
  <c r="K5534" i="27"/>
  <c r="L5534" i="27"/>
  <c r="M5534" i="27"/>
  <c r="N5534" i="27"/>
  <c r="O5534" i="27"/>
  <c r="P5534" i="27"/>
  <c r="Q5534" i="27"/>
  <c r="R5534" i="27"/>
  <c r="S5534" i="27"/>
  <c r="H5535" i="27"/>
  <c r="I5535" i="27"/>
  <c r="J5535" i="27"/>
  <c r="K5535" i="27"/>
  <c r="L5535" i="27"/>
  <c r="M5535" i="27"/>
  <c r="N5535" i="27"/>
  <c r="O5535" i="27"/>
  <c r="P5535" i="27"/>
  <c r="Q5535" i="27"/>
  <c r="R5535" i="27"/>
  <c r="S5535" i="27"/>
  <c r="H5536" i="27"/>
  <c r="I5536" i="27"/>
  <c r="J5536" i="27"/>
  <c r="K5536" i="27"/>
  <c r="L5536" i="27"/>
  <c r="M5536" i="27"/>
  <c r="N5536" i="27"/>
  <c r="O5536" i="27"/>
  <c r="P5536" i="27"/>
  <c r="Q5536" i="27"/>
  <c r="R5536" i="27"/>
  <c r="S5536" i="27"/>
  <c r="H5537" i="27"/>
  <c r="I5537" i="27"/>
  <c r="J5537" i="27"/>
  <c r="K5537" i="27"/>
  <c r="L5537" i="27"/>
  <c r="M5537" i="27"/>
  <c r="N5537" i="27"/>
  <c r="O5537" i="27"/>
  <c r="P5537" i="27"/>
  <c r="Q5537" i="27"/>
  <c r="R5537" i="27"/>
  <c r="S5537" i="27"/>
  <c r="H5538" i="27"/>
  <c r="I5538" i="27"/>
  <c r="J5538" i="27"/>
  <c r="K5538" i="27"/>
  <c r="L5538" i="27"/>
  <c r="M5538" i="27"/>
  <c r="N5538" i="27"/>
  <c r="O5538" i="27"/>
  <c r="P5538" i="27"/>
  <c r="Q5538" i="27"/>
  <c r="R5538" i="27"/>
  <c r="S5538" i="27"/>
  <c r="H5539" i="27"/>
  <c r="I5539" i="27"/>
  <c r="J5539" i="27"/>
  <c r="K5539" i="27"/>
  <c r="L5539" i="27"/>
  <c r="M5539" i="27"/>
  <c r="N5539" i="27"/>
  <c r="O5539" i="27"/>
  <c r="P5539" i="27"/>
  <c r="Q5539" i="27"/>
  <c r="R5539" i="27"/>
  <c r="S5539" i="27"/>
  <c r="H5540" i="27"/>
  <c r="I5540" i="27"/>
  <c r="J5540" i="27"/>
  <c r="K5540" i="27"/>
  <c r="L5540" i="27"/>
  <c r="M5540" i="27"/>
  <c r="N5540" i="27"/>
  <c r="O5540" i="27"/>
  <c r="P5540" i="27"/>
  <c r="Q5540" i="27"/>
  <c r="R5540" i="27"/>
  <c r="S5540" i="27"/>
  <c r="H5541" i="27"/>
  <c r="I5541" i="27"/>
  <c r="J5541" i="27"/>
  <c r="K5541" i="27"/>
  <c r="L5541" i="27"/>
  <c r="M5541" i="27"/>
  <c r="N5541" i="27"/>
  <c r="O5541" i="27"/>
  <c r="P5541" i="27"/>
  <c r="Q5541" i="27"/>
  <c r="R5541" i="27"/>
  <c r="S5541" i="27"/>
  <c r="H5542" i="27"/>
  <c r="I5542" i="27"/>
  <c r="J5542" i="27"/>
  <c r="K5542" i="27"/>
  <c r="L5542" i="27"/>
  <c r="M5542" i="27"/>
  <c r="N5542" i="27"/>
  <c r="O5542" i="27"/>
  <c r="P5542" i="27"/>
  <c r="Q5542" i="27"/>
  <c r="R5542" i="27"/>
  <c r="S5542" i="27"/>
  <c r="H5543" i="27"/>
  <c r="I5543" i="27"/>
  <c r="J5543" i="27"/>
  <c r="K5543" i="27"/>
  <c r="L5543" i="27"/>
  <c r="M5543" i="27"/>
  <c r="N5543" i="27"/>
  <c r="O5543" i="27"/>
  <c r="P5543" i="27"/>
  <c r="Q5543" i="27"/>
  <c r="R5543" i="27"/>
  <c r="S5543" i="27"/>
  <c r="H5544" i="27"/>
  <c r="I5544" i="27"/>
  <c r="J5544" i="27"/>
  <c r="K5544" i="27"/>
  <c r="L5544" i="27"/>
  <c r="M5544" i="27"/>
  <c r="N5544" i="27"/>
  <c r="O5544" i="27"/>
  <c r="P5544" i="27"/>
  <c r="Q5544" i="27"/>
  <c r="R5544" i="27"/>
  <c r="S5544" i="27"/>
  <c r="H5545" i="27"/>
  <c r="I5545" i="27"/>
  <c r="J5545" i="27"/>
  <c r="K5545" i="27"/>
  <c r="L5545" i="27"/>
  <c r="M5545" i="27"/>
  <c r="N5545" i="27"/>
  <c r="O5545" i="27"/>
  <c r="P5545" i="27"/>
  <c r="Q5545" i="27"/>
  <c r="R5545" i="27"/>
  <c r="S5545" i="27"/>
  <c r="H5546" i="27"/>
  <c r="I5546" i="27"/>
  <c r="J5546" i="27"/>
  <c r="K5546" i="27"/>
  <c r="L5546" i="27"/>
  <c r="M5546" i="27"/>
  <c r="N5546" i="27"/>
  <c r="O5546" i="27"/>
  <c r="P5546" i="27"/>
  <c r="Q5546" i="27"/>
  <c r="R5546" i="27"/>
  <c r="S5546" i="27"/>
  <c r="H5547" i="27"/>
  <c r="I5547" i="27"/>
  <c r="J5547" i="27"/>
  <c r="K5547" i="27"/>
  <c r="L5547" i="27"/>
  <c r="M5547" i="27"/>
  <c r="N5547" i="27"/>
  <c r="O5547" i="27"/>
  <c r="P5547" i="27"/>
  <c r="Q5547" i="27"/>
  <c r="R5547" i="27"/>
  <c r="S5547" i="27"/>
  <c r="H5548" i="27"/>
  <c r="I5548" i="27"/>
  <c r="J5548" i="27"/>
  <c r="K5548" i="27"/>
  <c r="L5548" i="27"/>
  <c r="M5548" i="27"/>
  <c r="N5548" i="27"/>
  <c r="O5548" i="27"/>
  <c r="P5548" i="27"/>
  <c r="Q5548" i="27"/>
  <c r="R5548" i="27"/>
  <c r="S5548" i="27"/>
  <c r="H5549" i="27"/>
  <c r="I5549" i="27"/>
  <c r="J5549" i="27"/>
  <c r="K5549" i="27"/>
  <c r="L5549" i="27"/>
  <c r="M5549" i="27"/>
  <c r="N5549" i="27"/>
  <c r="O5549" i="27"/>
  <c r="P5549" i="27"/>
  <c r="Q5549" i="27"/>
  <c r="R5549" i="27"/>
  <c r="S5549" i="27"/>
  <c r="H5550" i="27"/>
  <c r="I5550" i="27"/>
  <c r="J5550" i="27"/>
  <c r="K5550" i="27"/>
  <c r="L5550" i="27"/>
  <c r="M5550" i="27"/>
  <c r="N5550" i="27"/>
  <c r="O5550" i="27"/>
  <c r="P5550" i="27"/>
  <c r="Q5550" i="27"/>
  <c r="R5550" i="27"/>
  <c r="S5550" i="27"/>
  <c r="H5551" i="27"/>
  <c r="I5551" i="27"/>
  <c r="J5551" i="27"/>
  <c r="K5551" i="27"/>
  <c r="L5551" i="27"/>
  <c r="M5551" i="27"/>
  <c r="N5551" i="27"/>
  <c r="O5551" i="27"/>
  <c r="P5551" i="27"/>
  <c r="Q5551" i="27"/>
  <c r="R5551" i="27"/>
  <c r="S5551" i="27"/>
  <c r="H5552" i="27"/>
  <c r="I5552" i="27"/>
  <c r="J5552" i="27"/>
  <c r="K5552" i="27"/>
  <c r="L5552" i="27"/>
  <c r="M5552" i="27"/>
  <c r="N5552" i="27"/>
  <c r="O5552" i="27"/>
  <c r="P5552" i="27"/>
  <c r="Q5552" i="27"/>
  <c r="R5552" i="27"/>
  <c r="S5552" i="27"/>
  <c r="H5553" i="27"/>
  <c r="I5553" i="27"/>
  <c r="J5553" i="27"/>
  <c r="K5553" i="27"/>
  <c r="L5553" i="27"/>
  <c r="M5553" i="27"/>
  <c r="N5553" i="27"/>
  <c r="O5553" i="27"/>
  <c r="P5553" i="27"/>
  <c r="Q5553" i="27"/>
  <c r="R5553" i="27"/>
  <c r="S5553" i="27"/>
  <c r="H5554" i="27"/>
  <c r="I5554" i="27"/>
  <c r="J5554" i="27"/>
  <c r="K5554" i="27"/>
  <c r="L5554" i="27"/>
  <c r="M5554" i="27"/>
  <c r="N5554" i="27"/>
  <c r="O5554" i="27"/>
  <c r="P5554" i="27"/>
  <c r="Q5554" i="27"/>
  <c r="R5554" i="27"/>
  <c r="S5554" i="27"/>
  <c r="H5555" i="27"/>
  <c r="I5555" i="27"/>
  <c r="J5555" i="27"/>
  <c r="K5555" i="27"/>
  <c r="L5555" i="27"/>
  <c r="M5555" i="27"/>
  <c r="N5555" i="27"/>
  <c r="O5555" i="27"/>
  <c r="P5555" i="27"/>
  <c r="Q5555" i="27"/>
  <c r="R5555" i="27"/>
  <c r="S5555" i="27"/>
  <c r="H5556" i="27"/>
  <c r="I5556" i="27"/>
  <c r="J5556" i="27"/>
  <c r="K5556" i="27"/>
  <c r="L5556" i="27"/>
  <c r="M5556" i="27"/>
  <c r="N5556" i="27"/>
  <c r="O5556" i="27"/>
  <c r="P5556" i="27"/>
  <c r="Q5556" i="27"/>
  <c r="R5556" i="27"/>
  <c r="S5556" i="27"/>
  <c r="H5557" i="27"/>
  <c r="I5557" i="27"/>
  <c r="J5557" i="27"/>
  <c r="K5557" i="27"/>
  <c r="L5557" i="27"/>
  <c r="M5557" i="27"/>
  <c r="N5557" i="27"/>
  <c r="O5557" i="27"/>
  <c r="P5557" i="27"/>
  <c r="Q5557" i="27"/>
  <c r="R5557" i="27"/>
  <c r="S5557" i="27"/>
  <c r="H5558" i="27"/>
  <c r="I5558" i="27"/>
  <c r="J5558" i="27"/>
  <c r="K5558" i="27"/>
  <c r="L5558" i="27"/>
  <c r="M5558" i="27"/>
  <c r="N5558" i="27"/>
  <c r="O5558" i="27"/>
  <c r="P5558" i="27"/>
  <c r="Q5558" i="27"/>
  <c r="R5558" i="27"/>
  <c r="S5558" i="27"/>
  <c r="H5559" i="27"/>
  <c r="I5559" i="27"/>
  <c r="J5559" i="27"/>
  <c r="K5559" i="27"/>
  <c r="L5559" i="27"/>
  <c r="M5559" i="27"/>
  <c r="N5559" i="27"/>
  <c r="O5559" i="27"/>
  <c r="P5559" i="27"/>
  <c r="Q5559" i="27"/>
  <c r="R5559" i="27"/>
  <c r="S5559" i="27"/>
  <c r="H5560" i="27"/>
  <c r="I5560" i="27"/>
  <c r="J5560" i="27"/>
  <c r="K5560" i="27"/>
  <c r="L5560" i="27"/>
  <c r="M5560" i="27"/>
  <c r="N5560" i="27"/>
  <c r="O5560" i="27"/>
  <c r="P5560" i="27"/>
  <c r="Q5560" i="27"/>
  <c r="R5560" i="27"/>
  <c r="S5560" i="27"/>
  <c r="H5561" i="27"/>
  <c r="I5561" i="27"/>
  <c r="J5561" i="27"/>
  <c r="K5561" i="27"/>
  <c r="L5561" i="27"/>
  <c r="M5561" i="27"/>
  <c r="N5561" i="27"/>
  <c r="O5561" i="27"/>
  <c r="P5561" i="27"/>
  <c r="Q5561" i="27"/>
  <c r="R5561" i="27"/>
  <c r="S5561" i="27"/>
  <c r="H5562" i="27"/>
  <c r="I5562" i="27"/>
  <c r="J5562" i="27"/>
  <c r="K5562" i="27"/>
  <c r="L5562" i="27"/>
  <c r="M5562" i="27"/>
  <c r="N5562" i="27"/>
  <c r="O5562" i="27"/>
  <c r="P5562" i="27"/>
  <c r="Q5562" i="27"/>
  <c r="R5562" i="27"/>
  <c r="S5562" i="27"/>
  <c r="H5563" i="27"/>
  <c r="I5563" i="27"/>
  <c r="J5563" i="27"/>
  <c r="K5563" i="27"/>
  <c r="L5563" i="27"/>
  <c r="M5563" i="27"/>
  <c r="N5563" i="27"/>
  <c r="O5563" i="27"/>
  <c r="P5563" i="27"/>
  <c r="Q5563" i="27"/>
  <c r="R5563" i="27"/>
  <c r="S5563" i="27"/>
  <c r="H5564" i="27"/>
  <c r="I5564" i="27"/>
  <c r="J5564" i="27"/>
  <c r="K5564" i="27"/>
  <c r="L5564" i="27"/>
  <c r="M5564" i="27"/>
  <c r="N5564" i="27"/>
  <c r="O5564" i="27"/>
  <c r="P5564" i="27"/>
  <c r="Q5564" i="27"/>
  <c r="R5564" i="27"/>
  <c r="S5564" i="27"/>
  <c r="H5565" i="27"/>
  <c r="I5565" i="27"/>
  <c r="J5565" i="27"/>
  <c r="K5565" i="27"/>
  <c r="L5565" i="27"/>
  <c r="M5565" i="27"/>
  <c r="N5565" i="27"/>
  <c r="O5565" i="27"/>
  <c r="P5565" i="27"/>
  <c r="Q5565" i="27"/>
  <c r="R5565" i="27"/>
  <c r="S5565" i="27"/>
  <c r="H5566" i="27"/>
  <c r="I5566" i="27"/>
  <c r="J5566" i="27"/>
  <c r="K5566" i="27"/>
  <c r="L5566" i="27"/>
  <c r="M5566" i="27"/>
  <c r="N5566" i="27"/>
  <c r="O5566" i="27"/>
  <c r="P5566" i="27"/>
  <c r="Q5566" i="27"/>
  <c r="R5566" i="27"/>
  <c r="S5566" i="27"/>
  <c r="H5567" i="27"/>
  <c r="I5567" i="27"/>
  <c r="J5567" i="27"/>
  <c r="K5567" i="27"/>
  <c r="L5567" i="27"/>
  <c r="M5567" i="27"/>
  <c r="N5567" i="27"/>
  <c r="O5567" i="27"/>
  <c r="P5567" i="27"/>
  <c r="Q5567" i="27"/>
  <c r="R5567" i="27"/>
  <c r="S5567" i="27"/>
  <c r="H5568" i="27"/>
  <c r="I5568" i="27"/>
  <c r="J5568" i="27"/>
  <c r="K5568" i="27"/>
  <c r="L5568" i="27"/>
  <c r="M5568" i="27"/>
  <c r="N5568" i="27"/>
  <c r="O5568" i="27"/>
  <c r="P5568" i="27"/>
  <c r="Q5568" i="27"/>
  <c r="R5568" i="27"/>
  <c r="S5568" i="27"/>
  <c r="H5569" i="27"/>
  <c r="I5569" i="27"/>
  <c r="J5569" i="27"/>
  <c r="K5569" i="27"/>
  <c r="L5569" i="27"/>
  <c r="M5569" i="27"/>
  <c r="N5569" i="27"/>
  <c r="O5569" i="27"/>
  <c r="P5569" i="27"/>
  <c r="Q5569" i="27"/>
  <c r="R5569" i="27"/>
  <c r="S5569" i="27"/>
  <c r="H5570" i="27"/>
  <c r="I5570" i="27"/>
  <c r="J5570" i="27"/>
  <c r="K5570" i="27"/>
  <c r="L5570" i="27"/>
  <c r="M5570" i="27"/>
  <c r="N5570" i="27"/>
  <c r="O5570" i="27"/>
  <c r="P5570" i="27"/>
  <c r="Q5570" i="27"/>
  <c r="R5570" i="27"/>
  <c r="S5570" i="27"/>
  <c r="H5571" i="27"/>
  <c r="I5571" i="27"/>
  <c r="J5571" i="27"/>
  <c r="K5571" i="27"/>
  <c r="L5571" i="27"/>
  <c r="M5571" i="27"/>
  <c r="N5571" i="27"/>
  <c r="O5571" i="27"/>
  <c r="P5571" i="27"/>
  <c r="Q5571" i="27"/>
  <c r="R5571" i="27"/>
  <c r="S5571" i="27"/>
  <c r="S3" i="27"/>
  <c r="R3" i="27"/>
  <c r="Q3" i="27"/>
  <c r="P3" i="27"/>
  <c r="O3" i="27"/>
  <c r="N3" i="27"/>
  <c r="M3" i="27"/>
  <c r="L3" i="27"/>
  <c r="K3" i="27"/>
  <c r="J3" i="27"/>
  <c r="I3" i="27"/>
  <c r="H3" i="27"/>
  <c r="Q35" i="29" l="1"/>
  <c r="Q36" i="29"/>
  <c r="E6" i="7"/>
  <c r="G35" i="5"/>
  <c r="H35" i="5" s="1"/>
  <c r="G34" i="5"/>
  <c r="H34" i="5" s="1"/>
  <c r="G33" i="5"/>
  <c r="H33" i="5" s="1"/>
  <c r="G32" i="5"/>
  <c r="H32" i="5" s="1"/>
  <c r="G31" i="5"/>
  <c r="H31" i="5" s="1"/>
  <c r="G30" i="5"/>
  <c r="H30" i="5" s="1"/>
  <c r="G29" i="5"/>
  <c r="H29" i="5" s="1"/>
  <c r="G28" i="5"/>
  <c r="H28" i="5" s="1"/>
  <c r="G27" i="5"/>
  <c r="H27" i="5" s="1"/>
  <c r="G26" i="5"/>
  <c r="H26" i="5" s="1"/>
  <c r="H25" i="5"/>
  <c r="G24" i="5"/>
  <c r="H24" i="5" s="1"/>
  <c r="G23" i="5"/>
  <c r="H23" i="5" s="1"/>
  <c r="E17" i="5"/>
  <c r="F6" i="7" s="1"/>
  <c r="O6" i="9"/>
  <c r="O8" i="9"/>
  <c r="O4" i="9"/>
  <c r="Z22" i="6" l="1"/>
  <c r="AB25" i="6" s="1"/>
  <c r="L22" i="6"/>
  <c r="M22" i="6"/>
  <c r="N22" i="6"/>
  <c r="O22" i="6"/>
  <c r="AA11" i="6"/>
  <c r="AA12" i="6"/>
  <c r="AA13" i="6"/>
  <c r="AA14" i="6"/>
  <c r="AA15" i="6"/>
  <c r="AA16" i="6"/>
  <c r="AA17" i="6"/>
  <c r="AA18" i="6"/>
  <c r="AA19" i="6"/>
  <c r="AA20" i="6"/>
  <c r="AA21" i="6"/>
  <c r="AA10" i="6"/>
  <c r="J22" i="6"/>
  <c r="K22" i="6"/>
  <c r="I22" i="6"/>
  <c r="E22" i="6"/>
  <c r="H22" i="6"/>
  <c r="AA22" i="6" l="1"/>
  <c r="E10" i="7" l="1"/>
  <c r="E8" i="7"/>
  <c r="Z12" i="6" l="1"/>
  <c r="Z13" i="6"/>
  <c r="Z14" i="6"/>
  <c r="Z15" i="6"/>
  <c r="Z16" i="6"/>
  <c r="Z17" i="6"/>
  <c r="Z18" i="6"/>
  <c r="Z19" i="6"/>
  <c r="Z20" i="6"/>
  <c r="Z21" i="6"/>
  <c r="Z11" i="6"/>
  <c r="Z10" i="6"/>
  <c r="Y22" i="6"/>
  <c r="X22" i="6"/>
  <c r="W22" i="6"/>
  <c r="V22" i="6"/>
  <c r="U22" i="6"/>
  <c r="T22" i="6"/>
  <c r="S22" i="6"/>
  <c r="R22" i="6"/>
  <c r="D22" i="6"/>
  <c r="F22" i="6"/>
  <c r="G22" i="6"/>
  <c r="C22" i="6"/>
  <c r="Q22" i="6"/>
  <c r="P22" i="6"/>
  <c r="AB24" i="6" l="1"/>
  <c r="AB12" i="6"/>
  <c r="AB20" i="6"/>
  <c r="AB19" i="6"/>
  <c r="AB17" i="6"/>
  <c r="AB21" i="6"/>
  <c r="AB18" i="6"/>
  <c r="AB16" i="6"/>
  <c r="AB15" i="6"/>
  <c r="AB14" i="6"/>
  <c r="AB13" i="6"/>
  <c r="AB11" i="6"/>
  <c r="AB10" i="6"/>
  <c r="AB22" i="6" l="1"/>
  <c r="AB26" i="6" l="1"/>
  <c r="AC26" i="6" s="1"/>
  <c r="AC25" i="6"/>
  <c r="AC24" i="6"/>
  <c r="G36" i="5" l="1"/>
  <c r="D36" i="5" l="1"/>
  <c r="M23" i="5" s="1"/>
  <c r="E7" i="7"/>
  <c r="D35" i="5"/>
  <c r="H36" i="5"/>
  <c r="M24" i="5" l="1"/>
  <c r="M32" i="5" s="1"/>
  <c r="M25" i="5" l="1"/>
  <c r="M27" i="5" s="1"/>
  <c r="M28" i="5" s="1"/>
  <c r="M26" i="5"/>
  <c r="E11" i="7" s="1"/>
  <c r="E14" i="7" s="1"/>
  <c r="Q33" i="5" l="1"/>
  <c r="Q28" i="5"/>
  <c r="Q34" i="5"/>
  <c r="Q30" i="5"/>
  <c r="Q32" i="5"/>
  <c r="Q27" i="5"/>
  <c r="Q25" i="5"/>
  <c r="Q29" i="5"/>
  <c r="Q31" i="5"/>
  <c r="Q26" i="5"/>
  <c r="I18" i="7"/>
  <c r="E17" i="7"/>
  <c r="E21" i="7"/>
  <c r="Q24" i="5"/>
  <c r="Q23" i="5"/>
  <c r="M29" i="5"/>
  <c r="E16" i="7" l="1"/>
  <c r="B19" i="7"/>
  <c r="E18" i="7"/>
  <c r="Q35" i="5"/>
  <c r="E19" i="7" l="1"/>
  <c r="E20" i="7"/>
  <c r="Q36" i="5"/>
</calcChain>
</file>

<file path=xl/connections.xml><?xml version="1.0" encoding="utf-8"?>
<connections xmlns="http://schemas.openxmlformats.org/spreadsheetml/2006/main">
  <connection id="1" name="tilted_latitude_means_sedes-munic1" type="6" refreshedVersion="5" deleted="1" background="1" saveData="1">
    <textPr codePage="65001" sourceFile="C:\Users\tg11000366\Downloads\TILTED_LATITUDE_sedes-munic_(csv)\TILTED_LATITUDE\tilted_latitude_means_sedes-munic.csv" semicolon="1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<sst xmlns="http://schemas.openxmlformats.org/spreadsheetml/2006/main" count="34564" uniqueCount="5533">
  <si>
    <t>Tarifa Residencial B1</t>
  </si>
  <si>
    <t>Tarifa Comercial B3</t>
  </si>
  <si>
    <t>Tarifa Rural B2</t>
  </si>
  <si>
    <t>TUSD</t>
  </si>
  <si>
    <t>TE</t>
  </si>
  <si>
    <t>ICMS</t>
  </si>
  <si>
    <t>PIS/COFINS</t>
  </si>
  <si>
    <t>TARIFA FINAL</t>
  </si>
  <si>
    <t>Sim</t>
  </si>
  <si>
    <t>Não</t>
  </si>
  <si>
    <t>Consumo Cliente</t>
  </si>
  <si>
    <t>Horário Fora Ponta</t>
  </si>
  <si>
    <t>Horário Ponta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</si>
  <si>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</si>
  <si>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</si>
  <si>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</si>
  <si>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</si>
  <si>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</si>
  <si>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</si>
  <si>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</si>
  <si>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</si>
  <si>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</si>
  <si>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</si>
  <si>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</si>
  <si>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</si>
  <si>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</si>
  <si>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Consumo Mensal</t>
  </si>
  <si>
    <t>Irradiância Local (Wh/m²/dia)</t>
  </si>
  <si>
    <t>Quantidade de Módulos</t>
  </si>
  <si>
    <t>Potência Estimada CC (kWp)</t>
  </si>
  <si>
    <t>%  de Compensação da conta</t>
  </si>
  <si>
    <t>Produção de energia</t>
  </si>
  <si>
    <t>Consumo Total</t>
  </si>
  <si>
    <t>Faturas Baixa tensão</t>
  </si>
  <si>
    <t>Fatura 1</t>
  </si>
  <si>
    <t>Fatura 2</t>
  </si>
  <si>
    <t>Fatura 3</t>
  </si>
  <si>
    <t>Fatura 4</t>
  </si>
  <si>
    <t>Fatura 5</t>
  </si>
  <si>
    <t>Faturas Média Tensão</t>
  </si>
  <si>
    <t>TOTAL</t>
  </si>
  <si>
    <t>TOTAL HP</t>
  </si>
  <si>
    <t>TOTAL HFP</t>
  </si>
  <si>
    <t>Performance ration</t>
  </si>
  <si>
    <t>DADOS DE GERAÇÃO</t>
  </si>
  <si>
    <t>Local</t>
  </si>
  <si>
    <t>Média Solar</t>
  </si>
  <si>
    <t>kWh/m² dia</t>
  </si>
  <si>
    <t>Performance Ratio</t>
  </si>
  <si>
    <t>-</t>
  </si>
  <si>
    <t>Tempo</t>
  </si>
  <si>
    <t>Dias</t>
  </si>
  <si>
    <t>Potência dos Módulos</t>
  </si>
  <si>
    <t>Wp</t>
  </si>
  <si>
    <t>Unid</t>
  </si>
  <si>
    <t>Potência dos Inversores</t>
  </si>
  <si>
    <t>kW</t>
  </si>
  <si>
    <t>Quantidade de Inversores</t>
  </si>
  <si>
    <t>Potência Instalada CC</t>
  </si>
  <si>
    <t>kWp</t>
  </si>
  <si>
    <t>Potência Instalada CA</t>
  </si>
  <si>
    <t>Energia Gerada</t>
  </si>
  <si>
    <t>mês</t>
  </si>
  <si>
    <t>ano</t>
  </si>
  <si>
    <t>Produção Específica</t>
  </si>
  <si>
    <t>kWh/kWp/ano</t>
  </si>
  <si>
    <t>Fator de Capacidade DC</t>
  </si>
  <si>
    <t>Fator de Capacidade AC</t>
  </si>
  <si>
    <t>Fator Dimensionamento DC/AC</t>
  </si>
  <si>
    <t>1,12 a 1,35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</si>
  <si>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</si>
  <si>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</si>
  <si>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</si>
  <si>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</si>
  <si>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</si>
  <si>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</si>
  <si>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</si>
  <si>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</si>
  <si>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</si>
  <si>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</si>
  <si>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</si>
  <si>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</si>
  <si>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OBS.: PREENCHER APENAS A POTÊNCIA DOS INVERSORES, CIDADE E ESTADO</t>
  </si>
  <si>
    <t>MÉD</t>
  </si>
  <si>
    <t>Fatura 6</t>
  </si>
  <si>
    <t>Fatura 7</t>
  </si>
  <si>
    <t>Fatura 8</t>
  </si>
  <si>
    <t>Fatura 9</t>
  </si>
  <si>
    <t>Fatura 10</t>
  </si>
  <si>
    <t>Fatura 11</t>
  </si>
  <si>
    <t>Fatura 12</t>
  </si>
  <si>
    <t>Fatura 13</t>
  </si>
  <si>
    <t>GO</t>
  </si>
  <si>
    <t>Atualização</t>
  </si>
  <si>
    <t>COMERCIAL</t>
  </si>
  <si>
    <t/>
  </si>
  <si>
    <t>Demanda</t>
  </si>
  <si>
    <t>FORA PONTA</t>
  </si>
  <si>
    <t>PONTA</t>
  </si>
  <si>
    <t>Demanda FP</t>
  </si>
  <si>
    <t>Demanda P</t>
  </si>
  <si>
    <t>Verde</t>
  </si>
  <si>
    <t>Azul</t>
  </si>
  <si>
    <t>Tarifa A4</t>
  </si>
  <si>
    <t>RURAL</t>
  </si>
  <si>
    <t>TARIFA Total</t>
  </si>
  <si>
    <t>RESIDENCIAL</t>
  </si>
  <si>
    <t>Tarifa A3a</t>
  </si>
  <si>
    <t>COPEL</t>
  </si>
  <si>
    <t>ENEL RJ</t>
  </si>
  <si>
    <t>ENEL GO</t>
  </si>
  <si>
    <t>CELESC</t>
  </si>
  <si>
    <t>CEB</t>
  </si>
  <si>
    <t>CPFL SANTA CRUZ</t>
  </si>
  <si>
    <t>CPFL PIRATININGA</t>
  </si>
  <si>
    <t>CPFL PAULISTA</t>
  </si>
  <si>
    <t>ENERGISA MATO GROSSO DO SUL</t>
  </si>
  <si>
    <t>CEMIG</t>
  </si>
  <si>
    <t>COELBA</t>
  </si>
  <si>
    <t>Concessionárias</t>
  </si>
  <si>
    <t>EMS</t>
  </si>
  <si>
    <t>ENEL CE</t>
  </si>
  <si>
    <t>EDP SP</t>
  </si>
  <si>
    <t> 23/10/2020 </t>
  </si>
  <si>
    <t>EDP ES</t>
  </si>
  <si>
    <t> 07/08/2020 </t>
  </si>
  <si>
    <t>ELEKTRO</t>
  </si>
  <si>
    <t>EMT</t>
  </si>
  <si>
    <t>ESS</t>
  </si>
  <si>
    <t>LIGHT</t>
  </si>
  <si>
    <t>ENERGISA MATO GROSSO</t>
  </si>
  <si>
    <t>IMPOSTOS</t>
  </si>
  <si>
    <t>B1</t>
  </si>
  <si>
    <t>B2</t>
  </si>
  <si>
    <t>b3</t>
  </si>
  <si>
    <t>A3a</t>
  </si>
  <si>
    <t>A4</t>
  </si>
  <si>
    <t>SP</t>
  </si>
  <si>
    <t>PA</t>
  </si>
  <si>
    <t>MS</t>
  </si>
  <si>
    <t>MG</t>
  </si>
  <si>
    <t>RJ</t>
  </si>
  <si>
    <t>CE</t>
  </si>
  <si>
    <t>PR</t>
  </si>
  <si>
    <t>SC</t>
  </si>
  <si>
    <t>ES</t>
  </si>
  <si>
    <t>DF</t>
  </si>
  <si>
    <t>BA</t>
  </si>
  <si>
    <t>MT</t>
  </si>
  <si>
    <t>PE</t>
  </si>
  <si>
    <t>SE</t>
  </si>
  <si>
    <t>AL</t>
  </si>
  <si>
    <t>PB</t>
  </si>
  <si>
    <t>AM</t>
  </si>
  <si>
    <t>TO</t>
  </si>
  <si>
    <t>ESTADOS</t>
  </si>
  <si>
    <t>Cliente:</t>
  </si>
  <si>
    <t>ID</t>
  </si>
  <si>
    <t>ANNUAL</t>
  </si>
  <si>
    <t>FEB</t>
  </si>
  <si>
    <t>APR</t>
  </si>
  <si>
    <t>MAY</t>
  </si>
  <si>
    <t>AUG</t>
  </si>
  <si>
    <t>SEP</t>
  </si>
  <si>
    <t>OCT</t>
  </si>
  <si>
    <t>DEC</t>
  </si>
  <si>
    <t>Brasiléia</t>
  </si>
  <si>
    <t>Sede Municipal</t>
  </si>
  <si>
    <t>ACRE</t>
  </si>
  <si>
    <t>Epitaciolândia</t>
  </si>
  <si>
    <t>Assis Brasil</t>
  </si>
  <si>
    <t>Xapuri</t>
  </si>
  <si>
    <t>Capixaba</t>
  </si>
  <si>
    <t>Plácido de Castro</t>
  </si>
  <si>
    <t>Senador Guiomard</t>
  </si>
  <si>
    <t>Acrelândia</t>
  </si>
  <si>
    <t>Rio Branco</t>
  </si>
  <si>
    <t>Capital Estadual</t>
  </si>
  <si>
    <t>Bujari</t>
  </si>
  <si>
    <t>Porto Acre</t>
  </si>
  <si>
    <t>Santa Rosa do Purus</t>
  </si>
  <si>
    <t>Jordão</t>
  </si>
  <si>
    <t>Sena Madureira</t>
  </si>
  <si>
    <t>Marechal Thaumaturgo</t>
  </si>
  <si>
    <t>Manoel Urbano</t>
  </si>
  <si>
    <t>Porto Walter</t>
  </si>
  <si>
    <t>Tarauacá</t>
  </si>
  <si>
    <t>Feijó</t>
  </si>
  <si>
    <t>Rodrigues Alves</t>
  </si>
  <si>
    <t>Mâncio Lima</t>
  </si>
  <si>
    <t>Cruzeiro do Sul</t>
  </si>
  <si>
    <t>Piaçabuçu</t>
  </si>
  <si>
    <t>ALAGOAS</t>
  </si>
  <si>
    <t>Penedo</t>
  </si>
  <si>
    <t>Feliz Deserto</t>
  </si>
  <si>
    <t>Porto Real do Colégio</t>
  </si>
  <si>
    <t>São Brás</t>
  </si>
  <si>
    <t>Olho d'Água Grande</t>
  </si>
  <si>
    <t>Igreja Nova</t>
  </si>
  <si>
    <t>Coruripe</t>
  </si>
  <si>
    <t>Traipu</t>
  </si>
  <si>
    <t>Campo Grande</t>
  </si>
  <si>
    <t>Jequiá da Praia</t>
  </si>
  <si>
    <t>Girau do Ponciano</t>
  </si>
  <si>
    <t>Feira Grande</t>
  </si>
  <si>
    <t>São Sebastião</t>
  </si>
  <si>
    <t>Junqueiro</t>
  </si>
  <si>
    <t>Teotônio Vilela</t>
  </si>
  <si>
    <t>Belo Monte</t>
  </si>
  <si>
    <t>Lagoa da Canoa</t>
  </si>
  <si>
    <t>Arapiraca</t>
  </si>
  <si>
    <t>Campo Alegre</t>
  </si>
  <si>
    <t>São Miguel dos Campos</t>
  </si>
  <si>
    <t>Barra de São Miguel</t>
  </si>
  <si>
    <t>Roteiro</t>
  </si>
  <si>
    <t>Pão de Açúcar</t>
  </si>
  <si>
    <t>Palestina</t>
  </si>
  <si>
    <t>Batalha</t>
  </si>
  <si>
    <t>Jaramataia</t>
  </si>
  <si>
    <t>Limoeiro de Anadia</t>
  </si>
  <si>
    <t>Anadia</t>
  </si>
  <si>
    <t>Marechal Deodoro</t>
  </si>
  <si>
    <t>Maceió</t>
  </si>
  <si>
    <t>Piranhas</t>
  </si>
  <si>
    <t>São José da Tapera</t>
  </si>
  <si>
    <t>Jacaré dos Homens</t>
  </si>
  <si>
    <t>Monteirópolis</t>
  </si>
  <si>
    <t>Craíbas</t>
  </si>
  <si>
    <t>Coité do Nóia</t>
  </si>
  <si>
    <t>Belém</t>
  </si>
  <si>
    <t>Taquarana</t>
  </si>
  <si>
    <t>Maribondo</t>
  </si>
  <si>
    <t>Boca da Mata</t>
  </si>
  <si>
    <t>Pilar</t>
  </si>
  <si>
    <t>Satuba</t>
  </si>
  <si>
    <t>Santa Luzia do Norte</t>
  </si>
  <si>
    <t>Coqueiro Seco</t>
  </si>
  <si>
    <t>Olho d'Água do Casado</t>
  </si>
  <si>
    <t>Senador Rui Palmeira</t>
  </si>
  <si>
    <t>Carneiros</t>
  </si>
  <si>
    <t>Olho d'Água das Flores</t>
  </si>
  <si>
    <t>Olivença</t>
  </si>
  <si>
    <t>Major Isidoro</t>
  </si>
  <si>
    <t>Igaci</t>
  </si>
  <si>
    <t>Tanque d'Arca</t>
  </si>
  <si>
    <t>Pindoba</t>
  </si>
  <si>
    <t>Atalaia</t>
  </si>
  <si>
    <t>Rio Largo</t>
  </si>
  <si>
    <t>Paripueira</t>
  </si>
  <si>
    <t>Delmiro Gouveia</t>
  </si>
  <si>
    <t>Santana do Ipanema</t>
  </si>
  <si>
    <t>Dois Riachos</t>
  </si>
  <si>
    <t>Cacimbinhas</t>
  </si>
  <si>
    <t>Estrela de Alagoas</t>
  </si>
  <si>
    <t>Palmeira dos Índios</t>
  </si>
  <si>
    <t>Mar Vermelho</t>
  </si>
  <si>
    <t>Paulo Jacinto</t>
  </si>
  <si>
    <t>Viçosa</t>
  </si>
  <si>
    <t>Cajueiro</t>
  </si>
  <si>
    <t>Capela</t>
  </si>
  <si>
    <t>Messias</t>
  </si>
  <si>
    <t>Barra de Santo Antônio</t>
  </si>
  <si>
    <t>Pariconha</t>
  </si>
  <si>
    <t>Água Branca</t>
  </si>
  <si>
    <t>Poço das Trincheiras</t>
  </si>
  <si>
    <t>Minador do Negrão</t>
  </si>
  <si>
    <t>Quebrangulo</t>
  </si>
  <si>
    <t>Chã Preta</t>
  </si>
  <si>
    <t>Murici</t>
  </si>
  <si>
    <t>Flexeiras</t>
  </si>
  <si>
    <t>São Luís do Quitunde</t>
  </si>
  <si>
    <t>São Miguel dos Milagres</t>
  </si>
  <si>
    <t>Inhapi</t>
  </si>
  <si>
    <t>Ouro Branco</t>
  </si>
  <si>
    <t>Maravilha</t>
  </si>
  <si>
    <t>Santana do Mundaú</t>
  </si>
  <si>
    <t>União dos Palmares</t>
  </si>
  <si>
    <t>Branquinha</t>
  </si>
  <si>
    <t>Matriz de Camaragibe</t>
  </si>
  <si>
    <t>Passo de Camaragibe</t>
  </si>
  <si>
    <t>Porto de Pedras</t>
  </si>
  <si>
    <t>Mata Grande</t>
  </si>
  <si>
    <t>Canapi</t>
  </si>
  <si>
    <t>Joaquim Gomes</t>
  </si>
  <si>
    <t>Porto Calvo</t>
  </si>
  <si>
    <t>Japaratinga</t>
  </si>
  <si>
    <t>São José da Laje</t>
  </si>
  <si>
    <t>Ibateguara</t>
  </si>
  <si>
    <t>Maragogi</t>
  </si>
  <si>
    <t>Colônia Leopoldina</t>
  </si>
  <si>
    <t>Novo Lino</t>
  </si>
  <si>
    <t>Jundiá</t>
  </si>
  <si>
    <t>Campestre</t>
  </si>
  <si>
    <t>Jacuípe</t>
  </si>
  <si>
    <t>Vitória do Jari</t>
  </si>
  <si>
    <t>AMAPÁ</t>
  </si>
  <si>
    <t>Laranjal do Jari</t>
  </si>
  <si>
    <t>Mazagão</t>
  </si>
  <si>
    <t>Santana</t>
  </si>
  <si>
    <t>Macapá</t>
  </si>
  <si>
    <t>Itaubal</t>
  </si>
  <si>
    <t>Porto Grande</t>
  </si>
  <si>
    <t>Pedra Branca do Amapari</t>
  </si>
  <si>
    <t>Serra do Navio</t>
  </si>
  <si>
    <t>Ferreira Gomes</t>
  </si>
  <si>
    <t>Cutias</t>
  </si>
  <si>
    <t>Tartarugalzinho</t>
  </si>
  <si>
    <t>Pracuúba</t>
  </si>
  <si>
    <t>Amapá</t>
  </si>
  <si>
    <t>Calçoene</t>
  </si>
  <si>
    <t>Oiapoque</t>
  </si>
  <si>
    <t>Boca do Acre</t>
  </si>
  <si>
    <t>AMAZONAS</t>
  </si>
  <si>
    <t>Pauini</t>
  </si>
  <si>
    <t>Guajará</t>
  </si>
  <si>
    <t>Humaitá</t>
  </si>
  <si>
    <t>Envira</t>
  </si>
  <si>
    <t>Lábrea</t>
  </si>
  <si>
    <t>Apuí</t>
  </si>
  <si>
    <t>Ipixuna</t>
  </si>
  <si>
    <t>Eirunepé</t>
  </si>
  <si>
    <t>Canutama</t>
  </si>
  <si>
    <t>Itamarati</t>
  </si>
  <si>
    <t>Manicoré</t>
  </si>
  <si>
    <t>Tapauá</t>
  </si>
  <si>
    <t>Novo Aripuanã</t>
  </si>
  <si>
    <t>Carauari</t>
  </si>
  <si>
    <t>Atalaia do Norte</t>
  </si>
  <si>
    <t>Benjamin Constant</t>
  </si>
  <si>
    <t>Borba</t>
  </si>
  <si>
    <t>Tabatinga</t>
  </si>
  <si>
    <t>Coari</t>
  </si>
  <si>
    <t>Beruri</t>
  </si>
  <si>
    <t>Nova Olinda do Norte</t>
  </si>
  <si>
    <t>Codajás</t>
  </si>
  <si>
    <t>Careiro</t>
  </si>
  <si>
    <t>Anori</t>
  </si>
  <si>
    <t>Anamã</t>
  </si>
  <si>
    <t>Autazes</t>
  </si>
  <si>
    <t>São Paulo de Olivença</t>
  </si>
  <si>
    <t>Juruá</t>
  </si>
  <si>
    <t>Amaturá</t>
  </si>
  <si>
    <t>Tefé</t>
  </si>
  <si>
    <t>Manaquiri</t>
  </si>
  <si>
    <t>Maués</t>
  </si>
  <si>
    <t>Caapiranga</t>
  </si>
  <si>
    <t>Manacapuru</t>
  </si>
  <si>
    <t>Iranduba</t>
  </si>
  <si>
    <t>Alvarães</t>
  </si>
  <si>
    <t>Careiro da Várzea</t>
  </si>
  <si>
    <t>Santo Antônio do Içá</t>
  </si>
  <si>
    <t>Manaus</t>
  </si>
  <si>
    <t>Itacoatiara</t>
  </si>
  <si>
    <t>Urucurituba</t>
  </si>
  <si>
    <t>Uarini</t>
  </si>
  <si>
    <t>Boa Vista do Ramos</t>
  </si>
  <si>
    <t>Tonantins</t>
  </si>
  <si>
    <t>Silves</t>
  </si>
  <si>
    <t>Barreirinha</t>
  </si>
  <si>
    <t>Jutaí</t>
  </si>
  <si>
    <t>Rio Preto da Eva</t>
  </si>
  <si>
    <t>Itapiranga</t>
  </si>
  <si>
    <t>Novo Airão</t>
  </si>
  <si>
    <t>São Sebastião do Uatumã</t>
  </si>
  <si>
    <t>Parintins</t>
  </si>
  <si>
    <t>Fonte Boa</t>
  </si>
  <si>
    <t>Urucará</t>
  </si>
  <si>
    <t>Nhamundá</t>
  </si>
  <si>
    <t>Presidente Figueiredo</t>
  </si>
  <si>
    <t>Japurá</t>
  </si>
  <si>
    <t>Maraã</t>
  </si>
  <si>
    <t>Barcelos</t>
  </si>
  <si>
    <t>Santa Isabel do Rio Negro</t>
  </si>
  <si>
    <t>São Gabriel da Cachoeira</t>
  </si>
  <si>
    <t>Mucuri</t>
  </si>
  <si>
    <t>BAHIA</t>
  </si>
  <si>
    <t>Nova Viçosa</t>
  </si>
  <si>
    <t>Ibirapuã</t>
  </si>
  <si>
    <t>Caravelas</t>
  </si>
  <si>
    <t>Lajedão</t>
  </si>
  <si>
    <t>Teixeira de Freitas</t>
  </si>
  <si>
    <t>Alcobaça</t>
  </si>
  <si>
    <t>Medeiros Neto</t>
  </si>
  <si>
    <t>Prado</t>
  </si>
  <si>
    <t>Itanhém</t>
  </si>
  <si>
    <t>Vereda</t>
  </si>
  <si>
    <t>Itamaraju</t>
  </si>
  <si>
    <t>Jucuruçu</t>
  </si>
  <si>
    <t>Guaratinga</t>
  </si>
  <si>
    <t>Itabela</t>
  </si>
  <si>
    <t>Eunápolis</t>
  </si>
  <si>
    <t>Porto Seguro</t>
  </si>
  <si>
    <t>Santa Cruz Cabrália</t>
  </si>
  <si>
    <t>Itagimirim</t>
  </si>
  <si>
    <t>Itapebi</t>
  </si>
  <si>
    <t>Belmonte</t>
  </si>
  <si>
    <t>Itarantim</t>
  </si>
  <si>
    <t>Canavieiras</t>
  </si>
  <si>
    <t>Macarani</t>
  </si>
  <si>
    <t>Maiquinique</t>
  </si>
  <si>
    <t>Potiraguá</t>
  </si>
  <si>
    <t>Mascote</t>
  </si>
  <si>
    <t>Cândido Sales</t>
  </si>
  <si>
    <t>Encruzilhada</t>
  </si>
  <si>
    <t>Ribeirão do Largo</t>
  </si>
  <si>
    <t>Pau Brasil</t>
  </si>
  <si>
    <t>Camacan</t>
  </si>
  <si>
    <t>Santa Luzia</t>
  </si>
  <si>
    <t>Arataca</t>
  </si>
  <si>
    <t>Una</t>
  </si>
  <si>
    <t>Itambé</t>
  </si>
  <si>
    <t>Itapetinga</t>
  </si>
  <si>
    <t>Jussari</t>
  </si>
  <si>
    <t>Itororó</t>
  </si>
  <si>
    <t>Itaju do Colônia</t>
  </si>
  <si>
    <t>São José da Vitória</t>
  </si>
  <si>
    <t>Mortugaba</t>
  </si>
  <si>
    <t>Cordeiros</t>
  </si>
  <si>
    <t>Tremedal</t>
  </si>
  <si>
    <t>Belo Campo</t>
  </si>
  <si>
    <t>Caatiba</t>
  </si>
  <si>
    <t>Firmino Alves</t>
  </si>
  <si>
    <t>Santa Cruz da Vitória</t>
  </si>
  <si>
    <t>Buerarema</t>
  </si>
  <si>
    <t>Condeúba</t>
  </si>
  <si>
    <t>Piripá</t>
  </si>
  <si>
    <t>Vitória da Conquista</t>
  </si>
  <si>
    <t>Barra do Choça</t>
  </si>
  <si>
    <t>Floresta Azul</t>
  </si>
  <si>
    <t>Ibicaraí</t>
  </si>
  <si>
    <t>Itapé</t>
  </si>
  <si>
    <t>Urandi</t>
  </si>
  <si>
    <t>Jacaraci</t>
  </si>
  <si>
    <t>Nova Canaã</t>
  </si>
  <si>
    <t>Iguaí</t>
  </si>
  <si>
    <t>Ibicuí</t>
  </si>
  <si>
    <t>Barro Preto</t>
  </si>
  <si>
    <t>Itabuna</t>
  </si>
  <si>
    <t>Ilhéus</t>
  </si>
  <si>
    <t>Licínio de Almeida</t>
  </si>
  <si>
    <t>Presidente Jânio Quadros</t>
  </si>
  <si>
    <t>Maetinga</t>
  </si>
  <si>
    <t>Caraíbas</t>
  </si>
  <si>
    <t>Planalto</t>
  </si>
  <si>
    <t>Almadina</t>
  </si>
  <si>
    <t>Itajuípe</t>
  </si>
  <si>
    <t>Sebastião Laranjeiras</t>
  </si>
  <si>
    <t>Anagé</t>
  </si>
  <si>
    <t>Coaraci</t>
  </si>
  <si>
    <t>Uruçuca</t>
  </si>
  <si>
    <t>Pindaí</t>
  </si>
  <si>
    <t>Caculé</t>
  </si>
  <si>
    <t>Guajeru</t>
  </si>
  <si>
    <t>Poções</t>
  </si>
  <si>
    <t>Iuiú</t>
  </si>
  <si>
    <t>Candiba</t>
  </si>
  <si>
    <t>Rio do Antônio</t>
  </si>
  <si>
    <t>Malhada de Pedras</t>
  </si>
  <si>
    <t>Aracatu</t>
  </si>
  <si>
    <t>Bom Jesus da Serra</t>
  </si>
  <si>
    <t>Boa Nova</t>
  </si>
  <si>
    <t>Dário Meira</t>
  </si>
  <si>
    <t>Itapitanga</t>
  </si>
  <si>
    <t>Carinhanha</t>
  </si>
  <si>
    <t>Malhada</t>
  </si>
  <si>
    <t>Palmas de Monte Alto</t>
  </si>
  <si>
    <t>Ibiassucê</t>
  </si>
  <si>
    <t>Caetanos</t>
  </si>
  <si>
    <t>Itagibá</t>
  </si>
  <si>
    <t>Gongogi</t>
  </si>
  <si>
    <t>Ubaitaba</t>
  </si>
  <si>
    <t>Aurelino Leal</t>
  </si>
  <si>
    <t>Itacaré</t>
  </si>
  <si>
    <t>Cocos</t>
  </si>
  <si>
    <t>Feira da Mata</t>
  </si>
  <si>
    <t>Guanambi</t>
  </si>
  <si>
    <t>Brumado</t>
  </si>
  <si>
    <t>Mirante</t>
  </si>
  <si>
    <t>Itagi</t>
  </si>
  <si>
    <t>Barra do Rocha</t>
  </si>
  <si>
    <t>Ubatã</t>
  </si>
  <si>
    <t>Ibirapitanga</t>
  </si>
  <si>
    <t>Caetité</t>
  </si>
  <si>
    <t>Manoel Vitorino</t>
  </si>
  <si>
    <t>Aiquara</t>
  </si>
  <si>
    <t>Ipiaú</t>
  </si>
  <si>
    <t>Ibirataia</t>
  </si>
  <si>
    <t>Maraú</t>
  </si>
  <si>
    <t>Lagoa Real</t>
  </si>
  <si>
    <t>Tanhaçu</t>
  </si>
  <si>
    <t>Jitaúna</t>
  </si>
  <si>
    <t>Matina</t>
  </si>
  <si>
    <t>Jequié</t>
  </si>
  <si>
    <t>Apuarema</t>
  </si>
  <si>
    <t>Camamu</t>
  </si>
  <si>
    <t>Coribe</t>
  </si>
  <si>
    <t>Igaporã</t>
  </si>
  <si>
    <t>Dom Basílio</t>
  </si>
  <si>
    <t>Ituaçu</t>
  </si>
  <si>
    <t>Contendas do Sincorá</t>
  </si>
  <si>
    <t>Nova Ibiá</t>
  </si>
  <si>
    <t>Itamari</t>
  </si>
  <si>
    <t>Piraí do Norte</t>
  </si>
  <si>
    <t>Igrapiúna</t>
  </si>
  <si>
    <t>Lafaiete Coutinho</t>
  </si>
  <si>
    <t>Wenceslau Guimarães</t>
  </si>
  <si>
    <t>Gandu</t>
  </si>
  <si>
    <t>Ituberá</t>
  </si>
  <si>
    <t>Jaborandi</t>
  </si>
  <si>
    <t>Riacho de Santana</t>
  </si>
  <si>
    <t>Rio de Contas</t>
  </si>
  <si>
    <t>Livramento de Nossa Senhora</t>
  </si>
  <si>
    <t>Barra da Estiva</t>
  </si>
  <si>
    <t>Teolândia</t>
  </si>
  <si>
    <t>Nilo Peçanha</t>
  </si>
  <si>
    <t>Serra do Ramalho</t>
  </si>
  <si>
    <t>Tanque Novo</t>
  </si>
  <si>
    <t>Jussiape</t>
  </si>
  <si>
    <t>Lajedo do Tabocal</t>
  </si>
  <si>
    <t>Itiruçu</t>
  </si>
  <si>
    <t>Jaguaquara</t>
  </si>
  <si>
    <t>Presidente Tancredo Neves</t>
  </si>
  <si>
    <t>Taperoá</t>
  </si>
  <si>
    <t>Cairu</t>
  </si>
  <si>
    <t>Santa Maria da Vitória</t>
  </si>
  <si>
    <t>São Félix do Coribe</t>
  </si>
  <si>
    <t>Botuporã</t>
  </si>
  <si>
    <t>Paramirim</t>
  </si>
  <si>
    <t>Érico Cardoso</t>
  </si>
  <si>
    <t>Ibicoara</t>
  </si>
  <si>
    <t>Maracás</t>
  </si>
  <si>
    <t>Itaquara</t>
  </si>
  <si>
    <t>Cravolândia</t>
  </si>
  <si>
    <t>Valença</t>
  </si>
  <si>
    <t>Correntina</t>
  </si>
  <si>
    <t>Bom Jesus da Lapa</t>
  </si>
  <si>
    <t>Caturama</t>
  </si>
  <si>
    <t>Abaíra</t>
  </si>
  <si>
    <t>Iramaia</t>
  </si>
  <si>
    <t>Planaltino</t>
  </si>
  <si>
    <t>Irajuba</t>
  </si>
  <si>
    <t>Santa Inês</t>
  </si>
  <si>
    <t>Ubaíra</t>
  </si>
  <si>
    <t>Jiquiriçá</t>
  </si>
  <si>
    <t>Piatã</t>
  </si>
  <si>
    <t>Mutuípe</t>
  </si>
  <si>
    <t>Laje</t>
  </si>
  <si>
    <t>Canápolis</t>
  </si>
  <si>
    <t>Sítio do Mato</t>
  </si>
  <si>
    <t>Rio do Pires</t>
  </si>
  <si>
    <t>Brejões</t>
  </si>
  <si>
    <t>Aratuípe</t>
  </si>
  <si>
    <t>Jaguaripe</t>
  </si>
  <si>
    <t>Macaúbas</t>
  </si>
  <si>
    <t>Mucugê</t>
  </si>
  <si>
    <t>Itaeté</t>
  </si>
  <si>
    <t>Marcionílio Souza</t>
  </si>
  <si>
    <t>Nova Itarana</t>
  </si>
  <si>
    <t>Amargosa</t>
  </si>
  <si>
    <t>São Miguel das Matas</t>
  </si>
  <si>
    <t>Varzedo</t>
  </si>
  <si>
    <t>Santo Antônio de Jesus</t>
  </si>
  <si>
    <t>Muniz Ferreira</t>
  </si>
  <si>
    <t>Nazaré</t>
  </si>
  <si>
    <t>Vera Cruz</t>
  </si>
  <si>
    <t>Salvador</t>
  </si>
  <si>
    <t>Ibipitanga</t>
  </si>
  <si>
    <t>Milagres</t>
  </si>
  <si>
    <t>Elísio Medrado</t>
  </si>
  <si>
    <t>Dom Macedo Costa</t>
  </si>
  <si>
    <t>Salinas da Margarida</t>
  </si>
  <si>
    <t>Itaparica</t>
  </si>
  <si>
    <t>Lauro de Freitas</t>
  </si>
  <si>
    <t>Serra Dourada</t>
  </si>
  <si>
    <t>Boquira</t>
  </si>
  <si>
    <t>Novo Horizonte</t>
  </si>
  <si>
    <t>Andaraí</t>
  </si>
  <si>
    <t>Nova Redenção</t>
  </si>
  <si>
    <t>Iaçu</t>
  </si>
  <si>
    <t>Santa Teresinha</t>
  </si>
  <si>
    <t>Castro Alves</t>
  </si>
  <si>
    <t>Conceição do Almeida</t>
  </si>
  <si>
    <t>São Felipe</t>
  </si>
  <si>
    <t>Maragogipe</t>
  </si>
  <si>
    <t>Simões Filho</t>
  </si>
  <si>
    <t>Tabocas do Brejo Velho</t>
  </si>
  <si>
    <t>Paratinga</t>
  </si>
  <si>
    <t>Ibitiara</t>
  </si>
  <si>
    <t>Boninal</t>
  </si>
  <si>
    <t>Boa Vista do Tupim</t>
  </si>
  <si>
    <t>Itatim</t>
  </si>
  <si>
    <t>Cruz das Almas</t>
  </si>
  <si>
    <t>Sapeaçu</t>
  </si>
  <si>
    <t>Saubara</t>
  </si>
  <si>
    <t>Madre de Deus</t>
  </si>
  <si>
    <t>Candeias</t>
  </si>
  <si>
    <t>Camaçari</t>
  </si>
  <si>
    <t>Lençóis</t>
  </si>
  <si>
    <t>Ibiquera</t>
  </si>
  <si>
    <t>Governador Mangabeira</t>
  </si>
  <si>
    <t>Cachoeira</t>
  </si>
  <si>
    <t>São Félix</t>
  </si>
  <si>
    <t>Muritiba</t>
  </si>
  <si>
    <t>São Francisco do Conde</t>
  </si>
  <si>
    <t>Dias d'Ávila</t>
  </si>
  <si>
    <t>Brejolândia</t>
  </si>
  <si>
    <t>Palmeiras</t>
  </si>
  <si>
    <t>Itaberaba</t>
  </si>
  <si>
    <t>Cabaceiras do Paraguaçu</t>
  </si>
  <si>
    <t>Conceição da Feira</t>
  </si>
  <si>
    <t>Santo Amaro</t>
  </si>
  <si>
    <t>São Sebastião do Passé</t>
  </si>
  <si>
    <t>Mata de São João</t>
  </si>
  <si>
    <t>São Desidério</t>
  </si>
  <si>
    <t>Seabra</t>
  </si>
  <si>
    <t>Lajedinho</t>
  </si>
  <si>
    <t>Rafael Jambeiro</t>
  </si>
  <si>
    <t>Santo Estêvão</t>
  </si>
  <si>
    <t>Antônio Cardoso</t>
  </si>
  <si>
    <t>São Gonçalo dos Campos</t>
  </si>
  <si>
    <t>Amélia Rodrigues</t>
  </si>
  <si>
    <t>Terra Nova</t>
  </si>
  <si>
    <t>Pojuca</t>
  </si>
  <si>
    <t>Catu</t>
  </si>
  <si>
    <t>Catolândia</t>
  </si>
  <si>
    <t>Baianópolis</t>
  </si>
  <si>
    <t>Oliveira dos Brejinhos</t>
  </si>
  <si>
    <t>Wagner</t>
  </si>
  <si>
    <t>Ruy Barbosa</t>
  </si>
  <si>
    <t>Ipecaetá</t>
  </si>
  <si>
    <t>Feira de Santana</t>
  </si>
  <si>
    <t>Conceição do Jacuípe</t>
  </si>
  <si>
    <t>Teodoro Sampaio</t>
  </si>
  <si>
    <t>Itanagra</t>
  </si>
  <si>
    <t>Cristópolis</t>
  </si>
  <si>
    <t>Ibotirama</t>
  </si>
  <si>
    <t>Iraquara</t>
  </si>
  <si>
    <t>Ipirá</t>
  </si>
  <si>
    <t>Serra Preta</t>
  </si>
  <si>
    <t>Anguera</t>
  </si>
  <si>
    <t>Coração de Maria</t>
  </si>
  <si>
    <t>Araças</t>
  </si>
  <si>
    <t>Luís Eduardo Magalhães</t>
  </si>
  <si>
    <t>Barreiras</t>
  </si>
  <si>
    <t>Wanderley</t>
  </si>
  <si>
    <t>Muquém de São Francisco</t>
  </si>
  <si>
    <t>Souto Soares</t>
  </si>
  <si>
    <t>Utinga</t>
  </si>
  <si>
    <t>Macajuba</t>
  </si>
  <si>
    <t>Irará</t>
  </si>
  <si>
    <t>Pedrão</t>
  </si>
  <si>
    <t>Alagoinhas</t>
  </si>
  <si>
    <t>Aramari</t>
  </si>
  <si>
    <t>Angical</t>
  </si>
  <si>
    <t>Cotegipe</t>
  </si>
  <si>
    <t>Brotas de Macaúbas</t>
  </si>
  <si>
    <t>Mulungu do Morro</t>
  </si>
  <si>
    <t>Bonito</t>
  </si>
  <si>
    <t>Baixa Grande</t>
  </si>
  <si>
    <t>Tanquinho</t>
  </si>
  <si>
    <t>Santa Bárbara</t>
  </si>
  <si>
    <t>Santanópolis</t>
  </si>
  <si>
    <t>Ouriçangas</t>
  </si>
  <si>
    <t>Mundo Novo</t>
  </si>
  <si>
    <t>Água Fria</t>
  </si>
  <si>
    <t>Entre Rios</t>
  </si>
  <si>
    <t>Cardeal da Silva</t>
  </si>
  <si>
    <t>Ipupiara</t>
  </si>
  <si>
    <t>Barra do Mendes</t>
  </si>
  <si>
    <t>Barro Alto</t>
  </si>
  <si>
    <t>Tapiramutá</t>
  </si>
  <si>
    <t>Pintadas</t>
  </si>
  <si>
    <t>Pé de Serra</t>
  </si>
  <si>
    <t>Riachão do Jacuípe</t>
  </si>
  <si>
    <t>Candeal</t>
  </si>
  <si>
    <t>Lamarão</t>
  </si>
  <si>
    <t>Inhambupe</t>
  </si>
  <si>
    <t>Esplanada</t>
  </si>
  <si>
    <t>Conde</t>
  </si>
  <si>
    <t>Riachão das Neves</t>
  </si>
  <si>
    <t>Canarana</t>
  </si>
  <si>
    <t>Cafarnaum</t>
  </si>
  <si>
    <t>Piritiba</t>
  </si>
  <si>
    <t>Mairi</t>
  </si>
  <si>
    <t>Capela do Alto Alegre</t>
  </si>
  <si>
    <t>Ichu</t>
  </si>
  <si>
    <t>Serrinha</t>
  </si>
  <si>
    <t>Acajutiba</t>
  </si>
  <si>
    <t>Aporá</t>
  </si>
  <si>
    <t>Morpará</t>
  </si>
  <si>
    <t>Ibipeba</t>
  </si>
  <si>
    <t>Várzea da Roça</t>
  </si>
  <si>
    <t>Nova Fátima</t>
  </si>
  <si>
    <t>Conceição do Coité</t>
  </si>
  <si>
    <t>Biritinga</t>
  </si>
  <si>
    <t>Sátiro Dias</t>
  </si>
  <si>
    <t>Jandaíra</t>
  </si>
  <si>
    <t>Ibititá</t>
  </si>
  <si>
    <t>Morro do Chapéu</t>
  </si>
  <si>
    <t>Várzea do Poço</t>
  </si>
  <si>
    <t>São José do Jacuípe</t>
  </si>
  <si>
    <t>Gavião</t>
  </si>
  <si>
    <t>São Domingos</t>
  </si>
  <si>
    <t>Retirolândia</t>
  </si>
  <si>
    <t>Barrocas</t>
  </si>
  <si>
    <t>Teofilândia</t>
  </si>
  <si>
    <t>Crisópolis</t>
  </si>
  <si>
    <t>Rio Real</t>
  </si>
  <si>
    <t>Gentio do Ouro</t>
  </si>
  <si>
    <t>Lapão</t>
  </si>
  <si>
    <t>América Dourada</t>
  </si>
  <si>
    <t>Miguel Calmon</t>
  </si>
  <si>
    <t>Serrolândia</t>
  </si>
  <si>
    <t>Quixabeira</t>
  </si>
  <si>
    <t>Capim Grosso</t>
  </si>
  <si>
    <t>Valente</t>
  </si>
  <si>
    <t>Olindina</t>
  </si>
  <si>
    <t>Uibaí</t>
  </si>
  <si>
    <t>Presidente Dutra</t>
  </si>
  <si>
    <t>Irecê</t>
  </si>
  <si>
    <t>João Dourado</t>
  </si>
  <si>
    <t>Várzea Nova</t>
  </si>
  <si>
    <t>Santaluz</t>
  </si>
  <si>
    <t>Araci</t>
  </si>
  <si>
    <t>Itapicuru</t>
  </si>
  <si>
    <t>São Gabriel</t>
  </si>
  <si>
    <t>Jacobina</t>
  </si>
  <si>
    <t>Nova Soure</t>
  </si>
  <si>
    <t>Barra</t>
  </si>
  <si>
    <t>Central</t>
  </si>
  <si>
    <t>Caém</t>
  </si>
  <si>
    <t>Cipó</t>
  </si>
  <si>
    <t>Formosa do Rio Preto</t>
  </si>
  <si>
    <t>Santa Rita de Cássia</t>
  </si>
  <si>
    <t>Itaguaçu da Bahia</t>
  </si>
  <si>
    <t>Jussara</t>
  </si>
  <si>
    <t>Ourolândia</t>
  </si>
  <si>
    <t>Mirangaba</t>
  </si>
  <si>
    <t>Caldeirão Grande</t>
  </si>
  <si>
    <t>Queimadas</t>
  </si>
  <si>
    <t>Tucano</t>
  </si>
  <si>
    <t>Ribeira do Amparo</t>
  </si>
  <si>
    <t>Saúde</t>
  </si>
  <si>
    <t>Ponto Novo</t>
  </si>
  <si>
    <t>Xique-Xique</t>
  </si>
  <si>
    <t>Nordestina</t>
  </si>
  <si>
    <t>Quijingue</t>
  </si>
  <si>
    <t>Ribeira do Pombal</t>
  </si>
  <si>
    <t>Mansidão</t>
  </si>
  <si>
    <t>Buritirama</t>
  </si>
  <si>
    <t>Umburanas</t>
  </si>
  <si>
    <t>Pindobaçu</t>
  </si>
  <si>
    <t>Filadélfia</t>
  </si>
  <si>
    <t>Itiúba</t>
  </si>
  <si>
    <t>Cansanção</t>
  </si>
  <si>
    <t>Heliópolis</t>
  </si>
  <si>
    <t>Paripiranga</t>
  </si>
  <si>
    <t>Antônio Gonçalves</t>
  </si>
  <si>
    <t>Banzaê</t>
  </si>
  <si>
    <t>Cícero Dantas</t>
  </si>
  <si>
    <t>Fátima</t>
  </si>
  <si>
    <t>Campo Formoso</t>
  </si>
  <si>
    <t>Senhor do Bonfim</t>
  </si>
  <si>
    <t>Euclides da Cunha</t>
  </si>
  <si>
    <t>Adustina</t>
  </si>
  <si>
    <t>Monte Santo</t>
  </si>
  <si>
    <t>Antas</t>
  </si>
  <si>
    <t>Sítio do Quinto</t>
  </si>
  <si>
    <t>Jaguarari</t>
  </si>
  <si>
    <t>Andorinha</t>
  </si>
  <si>
    <t>Novo Triunfo</t>
  </si>
  <si>
    <t>Coronel João Sá</t>
  </si>
  <si>
    <t>Jeremoabo</t>
  </si>
  <si>
    <t>Pilão Arcado</t>
  </si>
  <si>
    <t>Pedro Alexandre</t>
  </si>
  <si>
    <t>Canudos</t>
  </si>
  <si>
    <t>Uauá</t>
  </si>
  <si>
    <t>Sento Sé</t>
  </si>
  <si>
    <t>Santa Brígida</t>
  </si>
  <si>
    <t>Remanso</t>
  </si>
  <si>
    <t>Campo Alegre de Lourdes</t>
  </si>
  <si>
    <t>Sobradinho</t>
  </si>
  <si>
    <t>Juazeiro</t>
  </si>
  <si>
    <t>Paulo Afonso</t>
  </si>
  <si>
    <t>Glória</t>
  </si>
  <si>
    <t>Casa Nova</t>
  </si>
  <si>
    <t>Macururé</t>
  </si>
  <si>
    <t>Curaçá</t>
  </si>
  <si>
    <t>Chorrochó</t>
  </si>
  <si>
    <t>Rodelas</t>
  </si>
  <si>
    <t>Abaré</t>
  </si>
  <si>
    <t>Penaforte</t>
  </si>
  <si>
    <t>CEARÁ</t>
  </si>
  <si>
    <t>Jati</t>
  </si>
  <si>
    <t>Jardim</t>
  </si>
  <si>
    <t>Porteiras</t>
  </si>
  <si>
    <t>Brejo Santo</t>
  </si>
  <si>
    <t>Abaiara</t>
  </si>
  <si>
    <t>Mauriti</t>
  </si>
  <si>
    <t>Salitre</t>
  </si>
  <si>
    <t>Barbalha</t>
  </si>
  <si>
    <t>Araripe</t>
  </si>
  <si>
    <t>Santana do Cariri</t>
  </si>
  <si>
    <t>Crato</t>
  </si>
  <si>
    <t>Juazeiro do Norte</t>
  </si>
  <si>
    <t>Missão Velha</t>
  </si>
  <si>
    <t>Barro</t>
  </si>
  <si>
    <t>Campos Sales</t>
  </si>
  <si>
    <t>Potengi</t>
  </si>
  <si>
    <t>Nova Olinda</t>
  </si>
  <si>
    <t>Altaneira</t>
  </si>
  <si>
    <t>Caririaçu</t>
  </si>
  <si>
    <t>Assaré</t>
  </si>
  <si>
    <t>Farias Brito</t>
  </si>
  <si>
    <t>Granjeiro</t>
  </si>
  <si>
    <t>Aurora</t>
  </si>
  <si>
    <t>Antonina do Norte</t>
  </si>
  <si>
    <t>Várzea Alegre</t>
  </si>
  <si>
    <t>Ipaumirim</t>
  </si>
  <si>
    <t>Tarrafas</t>
  </si>
  <si>
    <t>Lavras da Mangabeira</t>
  </si>
  <si>
    <t>Baixio</t>
  </si>
  <si>
    <t>Aiuaba</t>
  </si>
  <si>
    <t>Cedro</t>
  </si>
  <si>
    <t>Umari</t>
  </si>
  <si>
    <t>Saboeiro</t>
  </si>
  <si>
    <t>Jucás</t>
  </si>
  <si>
    <t>Cariús</t>
  </si>
  <si>
    <t>Iguatu</t>
  </si>
  <si>
    <t>Icó</t>
  </si>
  <si>
    <t>Arneiroz</t>
  </si>
  <si>
    <t>Orós</t>
  </si>
  <si>
    <t>Parambu</t>
  </si>
  <si>
    <t>Quixelô</t>
  </si>
  <si>
    <t>Catarina</t>
  </si>
  <si>
    <t>Acopiara</t>
  </si>
  <si>
    <t>Tauá</t>
  </si>
  <si>
    <t>Pereiro</t>
  </si>
  <si>
    <t>Ererê</t>
  </si>
  <si>
    <t>Deputado Irapuan Pinheiro</t>
  </si>
  <si>
    <t>Jaguaribe</t>
  </si>
  <si>
    <t>Quiterianópolis</t>
  </si>
  <si>
    <t>Piquet Carneiro</t>
  </si>
  <si>
    <t>Iracema</t>
  </si>
  <si>
    <t>Mombaça</t>
  </si>
  <si>
    <t>Milhã</t>
  </si>
  <si>
    <t>Solonópole</t>
  </si>
  <si>
    <t>Potiretama</t>
  </si>
  <si>
    <t>Senador Pompeu</t>
  </si>
  <si>
    <t>Jaguaretama</t>
  </si>
  <si>
    <t>Novo Oriente</t>
  </si>
  <si>
    <t>Pedra Branca</t>
  </si>
  <si>
    <t>Jaguaribara</t>
  </si>
  <si>
    <t>Alto Santo</t>
  </si>
  <si>
    <t>Independência</t>
  </si>
  <si>
    <t>Banabuiú</t>
  </si>
  <si>
    <t>São João do Jaguaribe</t>
  </si>
  <si>
    <t>Crateús</t>
  </si>
  <si>
    <t>Quixeramobim</t>
  </si>
  <si>
    <t>Tabuleiro do Norte</t>
  </si>
  <si>
    <t>Boa Viagem</t>
  </si>
  <si>
    <t>Morada Nova</t>
  </si>
  <si>
    <t>Limoeiro do Norte</t>
  </si>
  <si>
    <t>Quixeré</t>
  </si>
  <si>
    <t>Quixadá</t>
  </si>
  <si>
    <t>Ibicuitinga</t>
  </si>
  <si>
    <t>Ipaporanga</t>
  </si>
  <si>
    <t>Russas</t>
  </si>
  <si>
    <t>Tamboril</t>
  </si>
  <si>
    <t>Monsenhor Tabosa</t>
  </si>
  <si>
    <t>Madalena</t>
  </si>
  <si>
    <t>Choró</t>
  </si>
  <si>
    <t>Ibaretama</t>
  </si>
  <si>
    <t>Jaguaruana</t>
  </si>
  <si>
    <t>Poranga</t>
  </si>
  <si>
    <t>Ararendá</t>
  </si>
  <si>
    <t>Nova Russas</t>
  </si>
  <si>
    <t>Palhano</t>
  </si>
  <si>
    <t>Itaiçaba</t>
  </si>
  <si>
    <t>Icapuí</t>
  </si>
  <si>
    <t>Catunda</t>
  </si>
  <si>
    <t>Itapiúna</t>
  </si>
  <si>
    <t>Aracati</t>
  </si>
  <si>
    <t>Ipueiras</t>
  </si>
  <si>
    <t>Itatira</t>
  </si>
  <si>
    <t>Capistrano</t>
  </si>
  <si>
    <t>Ocara</t>
  </si>
  <si>
    <t>Fortim</t>
  </si>
  <si>
    <t>Croatá</t>
  </si>
  <si>
    <t>Hidrolândia</t>
  </si>
  <si>
    <t>Canindé</t>
  </si>
  <si>
    <t>Aratuba</t>
  </si>
  <si>
    <t>Aracoiaba</t>
  </si>
  <si>
    <t>Ipu</t>
  </si>
  <si>
    <t>Santa Quitéria</t>
  </si>
  <si>
    <t>Guaramiranga</t>
  </si>
  <si>
    <t>Mulungu</t>
  </si>
  <si>
    <t>Baturité</t>
  </si>
  <si>
    <t>Barreira</t>
  </si>
  <si>
    <t>Chorozinho</t>
  </si>
  <si>
    <t>Carnaubal</t>
  </si>
  <si>
    <t>Guaraciaba do Norte</t>
  </si>
  <si>
    <t>Pires Ferreira</t>
  </si>
  <si>
    <t>Varjota</t>
  </si>
  <si>
    <t>Caridade</t>
  </si>
  <si>
    <t>Pacoti</t>
  </si>
  <si>
    <t>Acarape</t>
  </si>
  <si>
    <t>Redenção</t>
  </si>
  <si>
    <t>Pacajus</t>
  </si>
  <si>
    <t>Beberibe</t>
  </si>
  <si>
    <t>Reriutaba</t>
  </si>
  <si>
    <t>Paramoti</t>
  </si>
  <si>
    <t>Palmácia</t>
  </si>
  <si>
    <t>Horizonte</t>
  </si>
  <si>
    <t>Cascavel</t>
  </si>
  <si>
    <t>São Benedito</t>
  </si>
  <si>
    <t>Pacujá</t>
  </si>
  <si>
    <t>Graça</t>
  </si>
  <si>
    <t>Cariré</t>
  </si>
  <si>
    <t>Tejuçuoca</t>
  </si>
  <si>
    <t>General Sampaio</t>
  </si>
  <si>
    <t>Pacatuba</t>
  </si>
  <si>
    <t>Guaiúba</t>
  </si>
  <si>
    <t>Itaitinga</t>
  </si>
  <si>
    <t>Pindoretama</t>
  </si>
  <si>
    <t>Ubajara</t>
  </si>
  <si>
    <t>Ibiapina</t>
  </si>
  <si>
    <t>Mucambo</t>
  </si>
  <si>
    <t>Groaíras</t>
  </si>
  <si>
    <t>Apuiarés</t>
  </si>
  <si>
    <t>Maracanaú</t>
  </si>
  <si>
    <t>Maranguape</t>
  </si>
  <si>
    <t>Eusébio</t>
  </si>
  <si>
    <t>Aquiraz</t>
  </si>
  <si>
    <t>Frecheirinha</t>
  </si>
  <si>
    <t>Forquilha</t>
  </si>
  <si>
    <t>Pentecoste</t>
  </si>
  <si>
    <t>Tianguá</t>
  </si>
  <si>
    <t>Sobral</t>
  </si>
  <si>
    <t>Irauçuba</t>
  </si>
  <si>
    <t>Itapajé</t>
  </si>
  <si>
    <t>Umirim</t>
  </si>
  <si>
    <t>São Luís do Curu</t>
  </si>
  <si>
    <t>Caucaia</t>
  </si>
  <si>
    <t>Fortaleza</t>
  </si>
  <si>
    <t>Viçosa do Ceará</t>
  </si>
  <si>
    <t>Coreaú</t>
  </si>
  <si>
    <t>Alcântaras</t>
  </si>
  <si>
    <t>Miraíma</t>
  </si>
  <si>
    <t>Uruburetama</t>
  </si>
  <si>
    <t>Tururu</t>
  </si>
  <si>
    <t>São Gonçalo do Amarante</t>
  </si>
  <si>
    <t>Moraújo</t>
  </si>
  <si>
    <t>Meruoca</t>
  </si>
  <si>
    <t>Massapê</t>
  </si>
  <si>
    <t>Santana do Acaraú</t>
  </si>
  <si>
    <t>Itapipoca</t>
  </si>
  <si>
    <t>Senador Sá</t>
  </si>
  <si>
    <t>Amontada</t>
  </si>
  <si>
    <t>Paraipaba</t>
  </si>
  <si>
    <t>Paracuru</t>
  </si>
  <si>
    <t>Uruoca</t>
  </si>
  <si>
    <t>Trairi</t>
  </si>
  <si>
    <t>Martinópole</t>
  </si>
  <si>
    <t>Morrinhos</t>
  </si>
  <si>
    <t>Granja</t>
  </si>
  <si>
    <t>Marco</t>
  </si>
  <si>
    <t>Chaval</t>
  </si>
  <si>
    <t>Barroquinha</t>
  </si>
  <si>
    <t>Bela Cruz</t>
  </si>
  <si>
    <t>Camocim</t>
  </si>
  <si>
    <t>Jijoca de Jericoacoara</t>
  </si>
  <si>
    <t>Cruz</t>
  </si>
  <si>
    <t>Acaraú</t>
  </si>
  <si>
    <t>Itarema</t>
  </si>
  <si>
    <t>Brasília</t>
  </si>
  <si>
    <t>Capital Federal</t>
  </si>
  <si>
    <t>DISTRITO FEDERAL</t>
  </si>
  <si>
    <t>Apiacá</t>
  </si>
  <si>
    <t>ESPÍRITO SANTO</t>
  </si>
  <si>
    <t>Bom Jesus do Norte</t>
  </si>
  <si>
    <t>Mimoso do Sul</t>
  </si>
  <si>
    <t>Presidente Kennedy</t>
  </si>
  <si>
    <t>São José do Calçado</t>
  </si>
  <si>
    <t>Muqui</t>
  </si>
  <si>
    <t>Itapemirim</t>
  </si>
  <si>
    <t>Marataízes</t>
  </si>
  <si>
    <t>Atilio Vivacqua</t>
  </si>
  <si>
    <t>Rio Novo do Sul</t>
  </si>
  <si>
    <t>Guaçuí</t>
  </si>
  <si>
    <t>Alegre</t>
  </si>
  <si>
    <t>Jerônimo Monteiro</t>
  </si>
  <si>
    <t>Cachoeiro de Itapemirim</t>
  </si>
  <si>
    <t>Iconha</t>
  </si>
  <si>
    <t>Piúma</t>
  </si>
  <si>
    <t>Anchieta</t>
  </si>
  <si>
    <t>Dores do Rio Preto</t>
  </si>
  <si>
    <t>Vargem Alta</t>
  </si>
  <si>
    <t>Guarapari</t>
  </si>
  <si>
    <t>Divino de São Lourenço</t>
  </si>
  <si>
    <t>Castelo</t>
  </si>
  <si>
    <t>Alfredo Chaves</t>
  </si>
  <si>
    <t>Ibitirama</t>
  </si>
  <si>
    <t>Muniz Freire</t>
  </si>
  <si>
    <t>Irupi</t>
  </si>
  <si>
    <t>Iúna</t>
  </si>
  <si>
    <t>Conceição do Castelo</t>
  </si>
  <si>
    <t>Domingos Martins</t>
  </si>
  <si>
    <t>Marechal Floriano</t>
  </si>
  <si>
    <t>Viana</t>
  </si>
  <si>
    <t>Venda Nova do Imigrante</t>
  </si>
  <si>
    <t>Cariacica</t>
  </si>
  <si>
    <t>Vitória</t>
  </si>
  <si>
    <t>Vila Velha</t>
  </si>
  <si>
    <t>Ibatiba</t>
  </si>
  <si>
    <t>Brejetuba</t>
  </si>
  <si>
    <t>Afonso Cláudio</t>
  </si>
  <si>
    <t>Santa Leopoldina</t>
  </si>
  <si>
    <t>Serra</t>
  </si>
  <si>
    <t>Santa Maria de Jetibá</t>
  </si>
  <si>
    <t>Laranja da Terra</t>
  </si>
  <si>
    <t>Itarana</t>
  </si>
  <si>
    <t>Santa Teresa</t>
  </si>
  <si>
    <t>Fundão</t>
  </si>
  <si>
    <t>Itaguaçu</t>
  </si>
  <si>
    <t>João Neiva</t>
  </si>
  <si>
    <t>Ibiraçu</t>
  </si>
  <si>
    <t>Aracruz</t>
  </si>
  <si>
    <t>São Roque do Canaã</t>
  </si>
  <si>
    <t>Baixo Guandu</t>
  </si>
  <si>
    <t>Colatina</t>
  </si>
  <si>
    <t>Marilândia</t>
  </si>
  <si>
    <t>Linhares</t>
  </si>
  <si>
    <t>Governador Lindenberg</t>
  </si>
  <si>
    <t>Rio Bananal</t>
  </si>
  <si>
    <t>Pancas</t>
  </si>
  <si>
    <t>Sooretama</t>
  </si>
  <si>
    <t>Alto Rio Novo</t>
  </si>
  <si>
    <t>São Domingos do Norte</t>
  </si>
  <si>
    <t>Águia Branca</t>
  </si>
  <si>
    <t>São Gabriel da Palha</t>
  </si>
  <si>
    <t>Vila Valério</t>
  </si>
  <si>
    <t>Mantenópolis</t>
  </si>
  <si>
    <t>Jaguaré</t>
  </si>
  <si>
    <t>Barra de São Francisco</t>
  </si>
  <si>
    <t>Nova Venécia</t>
  </si>
  <si>
    <t>São Mateus</t>
  </si>
  <si>
    <t>Vila Pavão</t>
  </si>
  <si>
    <t>Conceição da Barra</t>
  </si>
  <si>
    <t>Água Doce do Norte</t>
  </si>
  <si>
    <t>Boa Esperança</t>
  </si>
  <si>
    <t>Ecoporanga</t>
  </si>
  <si>
    <t>Pinheiros</t>
  </si>
  <si>
    <t>Pedro Canário</t>
  </si>
  <si>
    <t>Ponto Belo</t>
  </si>
  <si>
    <t>Mucurici</t>
  </si>
  <si>
    <t>Montanha</t>
  </si>
  <si>
    <t>Lagoa Santa</t>
  </si>
  <si>
    <t>GOIÁS</t>
  </si>
  <si>
    <t>Itajá</t>
  </si>
  <si>
    <t>Aporé</t>
  </si>
  <si>
    <t>São Simão</t>
  </si>
  <si>
    <t>Paranaiguara</t>
  </si>
  <si>
    <t>Itarumã</t>
  </si>
  <si>
    <t>Cachoeira Alta</t>
  </si>
  <si>
    <t>Caçu</t>
  </si>
  <si>
    <t>Inaciolândia</t>
  </si>
  <si>
    <t>Cachoeira Dourada</t>
  </si>
  <si>
    <t>Chapadão do Céu</t>
  </si>
  <si>
    <t>Quirinópolis</t>
  </si>
  <si>
    <t>Gouvelândia</t>
  </si>
  <si>
    <t>Itumbiara</t>
  </si>
  <si>
    <t>Três Ranchos</t>
  </si>
  <si>
    <t>Serranópolis</t>
  </si>
  <si>
    <t>Aparecida do Rio Doce</t>
  </si>
  <si>
    <t>Anhanguera</t>
  </si>
  <si>
    <t>Cumari</t>
  </si>
  <si>
    <t>Bom Jesus de Goiás</t>
  </si>
  <si>
    <t>Panamá</t>
  </si>
  <si>
    <t>Catalão</t>
  </si>
  <si>
    <t>Ouvidor</t>
  </si>
  <si>
    <t>Davinópolis</t>
  </si>
  <si>
    <t>Castelândia</t>
  </si>
  <si>
    <t>Buriti Alegre</t>
  </si>
  <si>
    <t>Água Limpa</t>
  </si>
  <si>
    <t>Corumbaíba</t>
  </si>
  <si>
    <t>Nova Aurora</t>
  </si>
  <si>
    <t>Goiandira</t>
  </si>
  <si>
    <t>Maurilândia</t>
  </si>
  <si>
    <t>Goiatuba</t>
  </si>
  <si>
    <t>Marzagão</t>
  </si>
  <si>
    <t>Jataí</t>
  </si>
  <si>
    <t>Turvelândia</t>
  </si>
  <si>
    <t>Rio Verde</t>
  </si>
  <si>
    <t>Santa Helena de Goiás</t>
  </si>
  <si>
    <t>Porteirão</t>
  </si>
  <si>
    <t>Joviânia</t>
  </si>
  <si>
    <t>Rio Quente</t>
  </si>
  <si>
    <t>Vicentinópolis</t>
  </si>
  <si>
    <t>Aloândia</t>
  </si>
  <si>
    <t>Caldas Novas</t>
  </si>
  <si>
    <t>Ipameri</t>
  </si>
  <si>
    <t>Mineiros</t>
  </si>
  <si>
    <t>Santo Antônio da Barra</t>
  </si>
  <si>
    <t>Campo Alegre de Goiás</t>
  </si>
  <si>
    <t>Perolândia</t>
  </si>
  <si>
    <t>Pontalina</t>
  </si>
  <si>
    <t>Urutaí</t>
  </si>
  <si>
    <t>Portelândia</t>
  </si>
  <si>
    <t>Montividiu</t>
  </si>
  <si>
    <t>Acreúna</t>
  </si>
  <si>
    <t>Edealina</t>
  </si>
  <si>
    <t>Santa Rita do Araguaia</t>
  </si>
  <si>
    <t>Edéia</t>
  </si>
  <si>
    <t>Mairipotaba</t>
  </si>
  <si>
    <t>Cromínia</t>
  </si>
  <si>
    <t>Professor Jamil</t>
  </si>
  <si>
    <t>Piracanjuba</t>
  </si>
  <si>
    <t>Palmelo</t>
  </si>
  <si>
    <t>Santa Cruz de Goiás</t>
  </si>
  <si>
    <t>Pires do Rio</t>
  </si>
  <si>
    <t>Cristianópolis</t>
  </si>
  <si>
    <t>Indiara</t>
  </si>
  <si>
    <t>São Miguel do Passa Quatro</t>
  </si>
  <si>
    <t>Caiapônia</t>
  </si>
  <si>
    <t>Jandaia</t>
  </si>
  <si>
    <t>Cezarina</t>
  </si>
  <si>
    <t>Varjão</t>
  </si>
  <si>
    <t>Bela Vista de Goiás</t>
  </si>
  <si>
    <t>Orizona</t>
  </si>
  <si>
    <t>Paraúna</t>
  </si>
  <si>
    <t>Aragoiânia</t>
  </si>
  <si>
    <t>São João da Paraúna</t>
  </si>
  <si>
    <t>Palminópolis</t>
  </si>
  <si>
    <t>Palmeiras de Goiás</t>
  </si>
  <si>
    <t>Campestre de Goiás</t>
  </si>
  <si>
    <t>Guapó</t>
  </si>
  <si>
    <t>Abadia de Goiás</t>
  </si>
  <si>
    <t>Aparecida de Goiânia</t>
  </si>
  <si>
    <t>Cristalina</t>
  </si>
  <si>
    <t>Doverlândia</t>
  </si>
  <si>
    <t>Palestina de Goiás</t>
  </si>
  <si>
    <t>Cachoeira de Goiás</t>
  </si>
  <si>
    <t>Aurilândia</t>
  </si>
  <si>
    <t>Trindade</t>
  </si>
  <si>
    <t>Goiânia</t>
  </si>
  <si>
    <t>Senador Canedo</t>
  </si>
  <si>
    <t>Caldazinha</t>
  </si>
  <si>
    <t>Silvânia</t>
  </si>
  <si>
    <t>Vianópolis</t>
  </si>
  <si>
    <t>Amorinópolis</t>
  </si>
  <si>
    <t>Ivolândia</t>
  </si>
  <si>
    <t>Firminópolis</t>
  </si>
  <si>
    <t>Turvânia</t>
  </si>
  <si>
    <t>Nazário</t>
  </si>
  <si>
    <t>Santa Bárbara de Goiás</t>
  </si>
  <si>
    <t>Bonfinópolis</t>
  </si>
  <si>
    <t>Leopoldo de Bulhões</t>
  </si>
  <si>
    <t>Moiporá</t>
  </si>
  <si>
    <t>São Luís de Montes Belos</t>
  </si>
  <si>
    <t>Anicuns</t>
  </si>
  <si>
    <t>Avelinópolis</t>
  </si>
  <si>
    <t>Goianira</t>
  </si>
  <si>
    <t>Santo Antônio de Goiás</t>
  </si>
  <si>
    <t>Goianápolis</t>
  </si>
  <si>
    <t>Gameleira de Goiás</t>
  </si>
  <si>
    <t>Arenópolis</t>
  </si>
  <si>
    <t>Iporá</t>
  </si>
  <si>
    <t>Adelândia</t>
  </si>
  <si>
    <t>Araçu</t>
  </si>
  <si>
    <t>Inhumas</t>
  </si>
  <si>
    <t>Caturaí</t>
  </si>
  <si>
    <t>Brazabrantes</t>
  </si>
  <si>
    <t>Nova Veneza</t>
  </si>
  <si>
    <t>Nerópolis</t>
  </si>
  <si>
    <t>Terezópolis de Goiás</t>
  </si>
  <si>
    <t>Israelândia</t>
  </si>
  <si>
    <t>Córrego do Ouro</t>
  </si>
  <si>
    <t>Americano do Brasil</t>
  </si>
  <si>
    <t>Damolândia</t>
  </si>
  <si>
    <t>Campo Limpo de Goiás</t>
  </si>
  <si>
    <t>Anápolis</t>
  </si>
  <si>
    <t>Luziânia</t>
  </si>
  <si>
    <t>Baliza</t>
  </si>
  <si>
    <t>Bom Jardim de Goiás</t>
  </si>
  <si>
    <t>Diorama</t>
  </si>
  <si>
    <t>Jaupaci</t>
  </si>
  <si>
    <t>Fazenda Nova</t>
  </si>
  <si>
    <t>Buriti de Goiás</t>
  </si>
  <si>
    <t>Sanclerlândia</t>
  </si>
  <si>
    <t>Itauçu</t>
  </si>
  <si>
    <t>Ouro Verde de Goiás</t>
  </si>
  <si>
    <t>Abadiânia</t>
  </si>
  <si>
    <t>Mossâmedes</t>
  </si>
  <si>
    <t>Taquaral de Goiás</t>
  </si>
  <si>
    <t>Santa Rosa de Goiás</t>
  </si>
  <si>
    <t>Petrolina de Goiás</t>
  </si>
  <si>
    <t>Alexânia</t>
  </si>
  <si>
    <t>Novo Gama</t>
  </si>
  <si>
    <t>Cidade Ocidental</t>
  </si>
  <si>
    <t>Valparaíso de Goiás</t>
  </si>
  <si>
    <t>Montes Claros de Goiás</t>
  </si>
  <si>
    <t>Novo Brasil</t>
  </si>
  <si>
    <t>Itaberaí</t>
  </si>
  <si>
    <t>Jesúpolis</t>
  </si>
  <si>
    <t>Aragarças</t>
  </si>
  <si>
    <t>Goiás</t>
  </si>
  <si>
    <t>Itaguari</t>
  </si>
  <si>
    <t>São Francisco de Goiás</t>
  </si>
  <si>
    <t>Pirenópolis</t>
  </si>
  <si>
    <t>Corumbá de Goiás</t>
  </si>
  <si>
    <t>Santo Antônio do Descoberto</t>
  </si>
  <si>
    <t>Santa Fé de Goiás</t>
  </si>
  <si>
    <t>Itapirapuã</t>
  </si>
  <si>
    <t>Itaguaru</t>
  </si>
  <si>
    <t>Cocalzinho de Goiás</t>
  </si>
  <si>
    <t>Cabeceiras</t>
  </si>
  <si>
    <t>Heitoraí</t>
  </si>
  <si>
    <t>Jaraguá</t>
  </si>
  <si>
    <t>Águas Lindas de Goiás</t>
  </si>
  <si>
    <t>Guaraíta</t>
  </si>
  <si>
    <t>Itapuranga</t>
  </si>
  <si>
    <t>Uruana</t>
  </si>
  <si>
    <t>Vila Propício</t>
  </si>
  <si>
    <t>Planaltina</t>
  </si>
  <si>
    <t>Formosa</t>
  </si>
  <si>
    <t>Matrinchã</t>
  </si>
  <si>
    <t>Faina</t>
  </si>
  <si>
    <t>Carmo do Rio Verde</t>
  </si>
  <si>
    <t>Rianápolis</t>
  </si>
  <si>
    <t>Morro Agudo de Goiás</t>
  </si>
  <si>
    <t>São Patrício</t>
  </si>
  <si>
    <t>Ceres</t>
  </si>
  <si>
    <t>Rialma</t>
  </si>
  <si>
    <t>Santa Isabel</t>
  </si>
  <si>
    <t>Goianésia</t>
  </si>
  <si>
    <t>Britânia</t>
  </si>
  <si>
    <t>Rubiataba</t>
  </si>
  <si>
    <t>Ipiranga de Goiás</t>
  </si>
  <si>
    <t>Padre Bernardo</t>
  </si>
  <si>
    <t>Araguapaz</t>
  </si>
  <si>
    <t>Nova Glória</t>
  </si>
  <si>
    <t>Santa Rita do Novo Destino</t>
  </si>
  <si>
    <t>Mimoso de Goiás</t>
  </si>
  <si>
    <t>Nova América</t>
  </si>
  <si>
    <t>Itapaci</t>
  </si>
  <si>
    <t>Água Fria de Goiás</t>
  </si>
  <si>
    <t>Vila Boa</t>
  </si>
  <si>
    <t>Aruanã</t>
  </si>
  <si>
    <t>São Luiz do Norte</t>
  </si>
  <si>
    <t>Pilar de Goiás</t>
  </si>
  <si>
    <t>Sítio d'Abadia</t>
  </si>
  <si>
    <t>Mozarlândia</t>
  </si>
  <si>
    <t>Guarinos</t>
  </si>
  <si>
    <t>Hidrolina</t>
  </si>
  <si>
    <t>São João d'Aliança</t>
  </si>
  <si>
    <t>Damianópolis</t>
  </si>
  <si>
    <t>Crixás</t>
  </si>
  <si>
    <t>Uruaçu</t>
  </si>
  <si>
    <t>Niquelândia</t>
  </si>
  <si>
    <t>Buritinópolis</t>
  </si>
  <si>
    <t>Simolândia</t>
  </si>
  <si>
    <t>Alvorada do Norte</t>
  </si>
  <si>
    <t>Mambaí</t>
  </si>
  <si>
    <t>Santa Terezinha de Goiás</t>
  </si>
  <si>
    <t>Flores de Goiás</t>
  </si>
  <si>
    <t>Uirapuru</t>
  </si>
  <si>
    <t>Campos Verdes</t>
  </si>
  <si>
    <t>Nova Iguaçu de Goiás</t>
  </si>
  <si>
    <t>Campinorte</t>
  </si>
  <si>
    <t>Alto Horizonte</t>
  </si>
  <si>
    <t>Colinas do Sul</t>
  </si>
  <si>
    <t>Nova Crixás</t>
  </si>
  <si>
    <t>Alto Paraíso de Goiás</t>
  </si>
  <si>
    <t>Iaciara</t>
  </si>
  <si>
    <t>Posse</t>
  </si>
  <si>
    <t>Mara Rosa</t>
  </si>
  <si>
    <t>Amaralina</t>
  </si>
  <si>
    <t>Estrela do Norte</t>
  </si>
  <si>
    <t>Guarani de Goiás</t>
  </si>
  <si>
    <t>Campinaçu</t>
  </si>
  <si>
    <t>Cavalcante</t>
  </si>
  <si>
    <t>Teresina de Goiás</t>
  </si>
  <si>
    <t>Bonópolis</t>
  </si>
  <si>
    <t>Mutunópolis</t>
  </si>
  <si>
    <t>Santa Tereza de Goiás</t>
  </si>
  <si>
    <t>Nova Roma</t>
  </si>
  <si>
    <t>Formoso</t>
  </si>
  <si>
    <t>Trombas</t>
  </si>
  <si>
    <t>Minaçu</t>
  </si>
  <si>
    <t>Porangatu</t>
  </si>
  <si>
    <t>São Miguel do Araguaia</t>
  </si>
  <si>
    <t>Montividiu do Norte</t>
  </si>
  <si>
    <t>Monte Alegre de Goiás</t>
  </si>
  <si>
    <t>Divinópolis de Goiás</t>
  </si>
  <si>
    <t>Novo Planalto</t>
  </si>
  <si>
    <t>Campos Belos</t>
  </si>
  <si>
    <t>Alto Parnaíba</t>
  </si>
  <si>
    <t>MARANHÃO</t>
  </si>
  <si>
    <t>Tasso Fragoso</t>
  </si>
  <si>
    <t>Balsas</t>
  </si>
  <si>
    <t>Riachão</t>
  </si>
  <si>
    <t>Carolina</t>
  </si>
  <si>
    <t>Benedito Leite</t>
  </si>
  <si>
    <t>Nova Colinas</t>
  </si>
  <si>
    <t>Sambaíba</t>
  </si>
  <si>
    <t>Loreto</t>
  </si>
  <si>
    <t>São Félix de Balsas</t>
  </si>
  <si>
    <t>Feira Nova do Maranhão</t>
  </si>
  <si>
    <t>Fortaleza dos Nogueiras</t>
  </si>
  <si>
    <t>São Raimundo das Mangabeiras</t>
  </si>
  <si>
    <t>São Pedro dos Crentes</t>
  </si>
  <si>
    <t>São Domingos do Azeitão</t>
  </si>
  <si>
    <t>Barão de Grajaú</t>
  </si>
  <si>
    <t>Nova Iorque</t>
  </si>
  <si>
    <t>Estreito</t>
  </si>
  <si>
    <t>Pastos Bons</t>
  </si>
  <si>
    <t>São João do Paraíso</t>
  </si>
  <si>
    <t>Sucupira do Norte</t>
  </si>
  <si>
    <t>São João dos Patos</t>
  </si>
  <si>
    <t>Formosa da Serra Negra</t>
  </si>
  <si>
    <t>Mirador</t>
  </si>
  <si>
    <t>Paraibano</t>
  </si>
  <si>
    <t>Sucupira do Riachão</t>
  </si>
  <si>
    <t>Porto Franco</t>
  </si>
  <si>
    <t>Campestre do Maranhão</t>
  </si>
  <si>
    <t>Lajeado Novo</t>
  </si>
  <si>
    <t>Fernando Falcão</t>
  </si>
  <si>
    <t>Passagem Franca</t>
  </si>
  <si>
    <t>São Francisco do Maranhão</t>
  </si>
  <si>
    <t>Colinas</t>
  </si>
  <si>
    <t>Lagoa do Mato</t>
  </si>
  <si>
    <t>Ribamar Fiquene</t>
  </si>
  <si>
    <t>Sítio Novo</t>
  </si>
  <si>
    <t>Montes Altos</t>
  </si>
  <si>
    <t>Grajaú</t>
  </si>
  <si>
    <t>Jatobá</t>
  </si>
  <si>
    <t>Buriti Bravo</t>
  </si>
  <si>
    <t>Governador Edison Lobão</t>
  </si>
  <si>
    <t>Fortuna</t>
  </si>
  <si>
    <t>Parnarama</t>
  </si>
  <si>
    <t>Buritirana</t>
  </si>
  <si>
    <t>Amarante do Maranhão</t>
  </si>
  <si>
    <t>São Domingos do Maranhão</t>
  </si>
  <si>
    <t>Imperatriz</t>
  </si>
  <si>
    <t>Barra do Corda</t>
  </si>
  <si>
    <t>Santa Filomena do Maranhão</t>
  </si>
  <si>
    <t>Governador Luiz Rocha</t>
  </si>
  <si>
    <t>Matões</t>
  </si>
  <si>
    <t>João Lisboa</t>
  </si>
  <si>
    <t>Senador La Rocque</t>
  </si>
  <si>
    <t>Jenipapo dos Vieiras</t>
  </si>
  <si>
    <t>Graça Aranha</t>
  </si>
  <si>
    <t>Tuntum</t>
  </si>
  <si>
    <t>Governador Eugênio Barros</t>
  </si>
  <si>
    <t>Senador Alexandre Costa</t>
  </si>
  <si>
    <t>Vila Nova dos Martírios</t>
  </si>
  <si>
    <t>Cidelândia</t>
  </si>
  <si>
    <t>São Pedro da Água Branca</t>
  </si>
  <si>
    <t>São Francisco do Brejão</t>
  </si>
  <si>
    <t>Itaipava do Grajaú</t>
  </si>
  <si>
    <t>São Raimundo do Doca Bezerra</t>
  </si>
  <si>
    <t>São José dos Basílios</t>
  </si>
  <si>
    <t>Gonçalves Dias</t>
  </si>
  <si>
    <t>São João do Soter</t>
  </si>
  <si>
    <t>Timon</t>
  </si>
  <si>
    <t>Lagoa Grande do Maranhão</t>
  </si>
  <si>
    <t>São Roberto</t>
  </si>
  <si>
    <t>Joselândia</t>
  </si>
  <si>
    <t>Dom Pedro</t>
  </si>
  <si>
    <t>Governador Archer</t>
  </si>
  <si>
    <t>Açailândia</t>
  </si>
  <si>
    <t>Arame</t>
  </si>
  <si>
    <t>Esperantinópolis</t>
  </si>
  <si>
    <t>Santo Antônio dos Lopes</t>
  </si>
  <si>
    <t>Caxias</t>
  </si>
  <si>
    <t>Poção de Pedras</t>
  </si>
  <si>
    <t>Igarapé Grande</t>
  </si>
  <si>
    <t>Capinzal do Norte</t>
  </si>
  <si>
    <t>Marajá do Sena</t>
  </si>
  <si>
    <t>Lago da Pedra</t>
  </si>
  <si>
    <t>Lago do Junco</t>
  </si>
  <si>
    <t>Lago dos Rodrigues</t>
  </si>
  <si>
    <t>Bernardo do Mearim</t>
  </si>
  <si>
    <t>Pedreiras</t>
  </si>
  <si>
    <t>Trizidela do Vale</t>
  </si>
  <si>
    <t>Aldeias Altas</t>
  </si>
  <si>
    <t>Itinga do Maranhão</t>
  </si>
  <si>
    <t>Bom Jesus das Selvas</t>
  </si>
  <si>
    <t>Lima Campos</t>
  </si>
  <si>
    <t>Codó</t>
  </si>
  <si>
    <t>Paulo Ramos</t>
  </si>
  <si>
    <t>Bom Lugar</t>
  </si>
  <si>
    <t>São Luís Gonzaga do Maranhão</t>
  </si>
  <si>
    <t>Peritoró</t>
  </si>
  <si>
    <t>Buriticupu</t>
  </si>
  <si>
    <t>Brejo de Areia</t>
  </si>
  <si>
    <t>Vitorino Freire</t>
  </si>
  <si>
    <t>Timbiras</t>
  </si>
  <si>
    <t>Coelho Neto</t>
  </si>
  <si>
    <t>Altamira do Maranhão</t>
  </si>
  <si>
    <t>Bacabal</t>
  </si>
  <si>
    <t>Alto Alegre do Maranhão</t>
  </si>
  <si>
    <t>Duque Bacelar</t>
  </si>
  <si>
    <t>Olho d'Água das Cunhãs</t>
  </si>
  <si>
    <t>Coroatá</t>
  </si>
  <si>
    <t>Afonso Cunha</t>
  </si>
  <si>
    <t>Satubinha</t>
  </si>
  <si>
    <t>Lago Verde</t>
  </si>
  <si>
    <t>São Mateus do Maranhão</t>
  </si>
  <si>
    <t>Pio XII</t>
  </si>
  <si>
    <t>Buriti</t>
  </si>
  <si>
    <t>Conceição do Lago-Açu</t>
  </si>
  <si>
    <t>Alto Alegre do Pindaré</t>
  </si>
  <si>
    <t>Tufilândia</t>
  </si>
  <si>
    <t>Bela Vista do Maranhão</t>
  </si>
  <si>
    <t>Pirapemas</t>
  </si>
  <si>
    <t>Chapadinha</t>
  </si>
  <si>
    <t>Anapurus</t>
  </si>
  <si>
    <t>Brejo</t>
  </si>
  <si>
    <t>São João do Carú</t>
  </si>
  <si>
    <t>Pindaré-Mirim</t>
  </si>
  <si>
    <t>Igarapé do Meio</t>
  </si>
  <si>
    <t>Matões do Norte</t>
  </si>
  <si>
    <t>Miranda do Norte</t>
  </si>
  <si>
    <t>Cantanhede</t>
  </si>
  <si>
    <t>Mata Roma</t>
  </si>
  <si>
    <t>Milagres do Maranhão</t>
  </si>
  <si>
    <t>Bom Jardim</t>
  </si>
  <si>
    <t>Monção</t>
  </si>
  <si>
    <t>Vitória do Mearim</t>
  </si>
  <si>
    <t>Arari</t>
  </si>
  <si>
    <t>Nina Rodrigues</t>
  </si>
  <si>
    <t>Vargem Grande</t>
  </si>
  <si>
    <t>Santa Quitéria do Maranhão</t>
  </si>
  <si>
    <t>Governador Newton Bello</t>
  </si>
  <si>
    <t>Itapecuru Mirim</t>
  </si>
  <si>
    <t>Presidente Vargas</t>
  </si>
  <si>
    <t>São Bernardo</t>
  </si>
  <si>
    <t>Magalhães de Almeida</t>
  </si>
  <si>
    <t>Zé Doca</t>
  </si>
  <si>
    <t>Penalva</t>
  </si>
  <si>
    <t>Cajari</t>
  </si>
  <si>
    <t>Anajatuba</t>
  </si>
  <si>
    <t>São Benedito do Rio Preto</t>
  </si>
  <si>
    <t>Belágua</t>
  </si>
  <si>
    <t>Urbano Santos</t>
  </si>
  <si>
    <t>Matinha</t>
  </si>
  <si>
    <t>Santa Rita</t>
  </si>
  <si>
    <t>Santana do Maranhão</t>
  </si>
  <si>
    <t>Araguanã</t>
  </si>
  <si>
    <t>Pedro do Rosário</t>
  </si>
  <si>
    <t>Olinda Nova do Maranhão</t>
  </si>
  <si>
    <t>São João Batista</t>
  </si>
  <si>
    <t>Bacabeira</t>
  </si>
  <si>
    <t>São Vicente Ferrer</t>
  </si>
  <si>
    <t>Cajapió</t>
  </si>
  <si>
    <t>Rosário</t>
  </si>
  <si>
    <t>Morros</t>
  </si>
  <si>
    <t>Cachoeira Grande</t>
  </si>
  <si>
    <t>Presidente Juscelino</t>
  </si>
  <si>
    <t>Araioses</t>
  </si>
  <si>
    <t>Nova Olinda do Maranhão</t>
  </si>
  <si>
    <t>Icatu</t>
  </si>
  <si>
    <t>Axixá</t>
  </si>
  <si>
    <t>Barreirinhas</t>
  </si>
  <si>
    <t>Tutóia</t>
  </si>
  <si>
    <t>Água Doce do Maranhão</t>
  </si>
  <si>
    <t>São Bento</t>
  </si>
  <si>
    <t>Bacurituba</t>
  </si>
  <si>
    <t>Paulino Neves</t>
  </si>
  <si>
    <t>Presidente Sarney</t>
  </si>
  <si>
    <t>Peri Mirim</t>
  </si>
  <si>
    <t>Palmeirândia</t>
  </si>
  <si>
    <t>São José de Ribamar</t>
  </si>
  <si>
    <t>Humberto de Campos</t>
  </si>
  <si>
    <t>Centro do Guilherme</t>
  </si>
  <si>
    <t>Santa Luzia do Paruá</t>
  </si>
  <si>
    <t>Pinheiro</t>
  </si>
  <si>
    <t>São Luís</t>
  </si>
  <si>
    <t>Paço do Lumiar</t>
  </si>
  <si>
    <t>Primeira Cruz</t>
  </si>
  <si>
    <t>Santo Amaro do Maranhão</t>
  </si>
  <si>
    <t>Presidente Médici</t>
  </si>
  <si>
    <t>Bequimão</t>
  </si>
  <si>
    <t>Alcântara</t>
  </si>
  <si>
    <t>Raposa</t>
  </si>
  <si>
    <t>Maranhãozinho</t>
  </si>
  <si>
    <t>Turilândia</t>
  </si>
  <si>
    <t>Santa Helena</t>
  </si>
  <si>
    <t>Central do Maranhão</t>
  </si>
  <si>
    <t>Centro Novo do Maranhão</t>
  </si>
  <si>
    <t>Governador Nunes Freire</t>
  </si>
  <si>
    <t>Mirinzal</t>
  </si>
  <si>
    <t>Guimarães</t>
  </si>
  <si>
    <t>Maracaçumé</t>
  </si>
  <si>
    <t>Cedral</t>
  </si>
  <si>
    <t>Junco do Maranhão</t>
  </si>
  <si>
    <t>Serrano do Maranhão</t>
  </si>
  <si>
    <t>Porto Rico do Maranhão</t>
  </si>
  <si>
    <t>Boa Vista do Gurupi</t>
  </si>
  <si>
    <t>Cururupu</t>
  </si>
  <si>
    <t>Amapá do Maranhão</t>
  </si>
  <si>
    <t>Turiaçu</t>
  </si>
  <si>
    <t>Bacuri</t>
  </si>
  <si>
    <t>Apicum-Açu</t>
  </si>
  <si>
    <t>Godofredo Viana</t>
  </si>
  <si>
    <t>Cândido Mendes</t>
  </si>
  <si>
    <t>Luís Domingues</t>
  </si>
  <si>
    <t>Carutapera</t>
  </si>
  <si>
    <t>Alto Taquari</t>
  </si>
  <si>
    <t>MATO GROSSO</t>
  </si>
  <si>
    <t>Alto Araguaia</t>
  </si>
  <si>
    <t>Itiquira</t>
  </si>
  <si>
    <t>Alto Garças</t>
  </si>
  <si>
    <t>Araguainha</t>
  </si>
  <si>
    <t>Ponte Branca</t>
  </si>
  <si>
    <t>Pedra Preta</t>
  </si>
  <si>
    <t>Rondonópolis</t>
  </si>
  <si>
    <t>São José do Povo</t>
  </si>
  <si>
    <t>Ribeirãozinho</t>
  </si>
  <si>
    <t>Poconé</t>
  </si>
  <si>
    <t>Guiratinga</t>
  </si>
  <si>
    <t>Barão de Melgaço</t>
  </si>
  <si>
    <t>Torixoréu</t>
  </si>
  <si>
    <t>Cáceres</t>
  </si>
  <si>
    <t>Juscimeira</t>
  </si>
  <si>
    <t>Tesouro</t>
  </si>
  <si>
    <t>Jaciara</t>
  </si>
  <si>
    <t>São Pedro da Cipa</t>
  </si>
  <si>
    <t>Porto Esperidião</t>
  </si>
  <si>
    <t>Santo Antônio do Leverger</t>
  </si>
  <si>
    <t>Barra do Garças</t>
  </si>
  <si>
    <t>Pontal do Araguaia</t>
  </si>
  <si>
    <t>Glória D'Oeste</t>
  </si>
  <si>
    <t>Nossa Senhora do Livramento</t>
  </si>
  <si>
    <t>Dom Aquino</t>
  </si>
  <si>
    <t>Poxoréu</t>
  </si>
  <si>
    <t>Mirassol d'Oeste</t>
  </si>
  <si>
    <t>General Carneiro</t>
  </si>
  <si>
    <t>Araguaiana</t>
  </si>
  <si>
    <t>São José dos Quatro Marcos</t>
  </si>
  <si>
    <t>Curvelândia</t>
  </si>
  <si>
    <t>Várzea Grande</t>
  </si>
  <si>
    <t>Cuiabá</t>
  </si>
  <si>
    <t>Primavera do Leste</t>
  </si>
  <si>
    <t>Indiavaí</t>
  </si>
  <si>
    <t>Araputanga</t>
  </si>
  <si>
    <t>Chapada dos Guimarães</t>
  </si>
  <si>
    <t>Campo Verde</t>
  </si>
  <si>
    <t>Figueirópolis D'Oeste</t>
  </si>
  <si>
    <t>Vale de São Domingos</t>
  </si>
  <si>
    <t>Jauru</t>
  </si>
  <si>
    <t>Lambari D'Oeste</t>
  </si>
  <si>
    <t>Porto Estrela</t>
  </si>
  <si>
    <t>Pontes e Lacerda</t>
  </si>
  <si>
    <t>Jangada</t>
  </si>
  <si>
    <t>Acorizal</t>
  </si>
  <si>
    <t>Reserva do Cabaçal</t>
  </si>
  <si>
    <t>Salto do Céu</t>
  </si>
  <si>
    <t>Barra do Bugres</t>
  </si>
  <si>
    <t>Vila Bela da Santíssima Trindade</t>
  </si>
  <si>
    <t>Nova Brasilândia</t>
  </si>
  <si>
    <t>Novo São Joaquim</t>
  </si>
  <si>
    <t>Nova Olímpia</t>
  </si>
  <si>
    <t>Rosário Oeste</t>
  </si>
  <si>
    <t>Santo Antônio do Leste</t>
  </si>
  <si>
    <t>Denise</t>
  </si>
  <si>
    <t>Nobres</t>
  </si>
  <si>
    <t>Planalto da Serra</t>
  </si>
  <si>
    <t>Nova Xavantina</t>
  </si>
  <si>
    <t>Tangará da Serra</t>
  </si>
  <si>
    <t>Nova Lacerda</t>
  </si>
  <si>
    <t>Conquista D'Oeste</t>
  </si>
  <si>
    <t>Santo Afonso</t>
  </si>
  <si>
    <t>Nortelândia</t>
  </si>
  <si>
    <t>Arenápolis</t>
  </si>
  <si>
    <t>Alto Paraguai</t>
  </si>
  <si>
    <t>Campinápolis</t>
  </si>
  <si>
    <t>Nova Marilândia</t>
  </si>
  <si>
    <t>Diamantino</t>
  </si>
  <si>
    <t>Paranatinga</t>
  </si>
  <si>
    <t>Cocalinho</t>
  </si>
  <si>
    <t>Água Boa</t>
  </si>
  <si>
    <t>Nova Nazaré</t>
  </si>
  <si>
    <t>Nova Mutum</t>
  </si>
  <si>
    <t>Santa Rita do Trivelato</t>
  </si>
  <si>
    <t>Comodoro</t>
  </si>
  <si>
    <t>Campos de Júlio</t>
  </si>
  <si>
    <t>Campo Novo do Parecis</t>
  </si>
  <si>
    <t>Sapezal</t>
  </si>
  <si>
    <t>São José do Rio Claro</t>
  </si>
  <si>
    <t>Gaúcha do Norte</t>
  </si>
  <si>
    <t>Lucas do Rio Verde</t>
  </si>
  <si>
    <t>Nova Maringá</t>
  </si>
  <si>
    <t>Nova Ubiratã</t>
  </si>
  <si>
    <t>Ribeirão Cascalheira</t>
  </si>
  <si>
    <t>Tapurah</t>
  </si>
  <si>
    <t>Querência</t>
  </si>
  <si>
    <t>Sorriso</t>
  </si>
  <si>
    <t>Feliz Natal</t>
  </si>
  <si>
    <t>Vera</t>
  </si>
  <si>
    <t>Novo Santo Antônio</t>
  </si>
  <si>
    <t>Itanhangá</t>
  </si>
  <si>
    <t>Ipiranga do Norte</t>
  </si>
  <si>
    <t>Bom Jesus do Araguaia</t>
  </si>
  <si>
    <t>Brasnorte</t>
  </si>
  <si>
    <t>Serra Nova Dourada</t>
  </si>
  <si>
    <t>Santa Carmem</t>
  </si>
  <si>
    <t>Sinop</t>
  </si>
  <si>
    <t>Alto Boa Vista</t>
  </si>
  <si>
    <t>São Félix do Araguaia</t>
  </si>
  <si>
    <t>Porto dos Gaúchos</t>
  </si>
  <si>
    <t>Cláudia</t>
  </si>
  <si>
    <t>União do Sul</t>
  </si>
  <si>
    <t>Juína</t>
  </si>
  <si>
    <t>Novo Horizonte do Norte</t>
  </si>
  <si>
    <t>Juara</t>
  </si>
  <si>
    <t>Tabaporã</t>
  </si>
  <si>
    <t>Luciara</t>
  </si>
  <si>
    <t>Castanheira</t>
  </si>
  <si>
    <t>Marcelândia</t>
  </si>
  <si>
    <t>Itaúba</t>
  </si>
  <si>
    <t>Canabrava do Norte</t>
  </si>
  <si>
    <t>Porto Alegre do Norte</t>
  </si>
  <si>
    <t>Rondolândia</t>
  </si>
  <si>
    <t>Colíder</t>
  </si>
  <si>
    <t>Nova Santa Helena</t>
  </si>
  <si>
    <t>São José do Xingu</t>
  </si>
  <si>
    <t>Nova Canaã do Norte</t>
  </si>
  <si>
    <t>Terra Nova do Norte</t>
  </si>
  <si>
    <t>Confresa</t>
  </si>
  <si>
    <t>Santa Terezinha</t>
  </si>
  <si>
    <t>Juruena</t>
  </si>
  <si>
    <t>Nova Guarita</t>
  </si>
  <si>
    <t>Aripuanã</t>
  </si>
  <si>
    <t>Matupá</t>
  </si>
  <si>
    <t>Peixoto de Azevedo</t>
  </si>
  <si>
    <t>Santa Cruz do Xingu</t>
  </si>
  <si>
    <t>Nova Monte Verde</t>
  </si>
  <si>
    <t>Novo Mundo</t>
  </si>
  <si>
    <t>Guarantã do Norte</t>
  </si>
  <si>
    <t>Vila Rica</t>
  </si>
  <si>
    <t>Cotriguaçu</t>
  </si>
  <si>
    <t>Alta Floresta</t>
  </si>
  <si>
    <t>Carlinda</t>
  </si>
  <si>
    <t>Nova Bandeirantes</t>
  </si>
  <si>
    <t>Paranaíta</t>
  </si>
  <si>
    <t>Colniza</t>
  </si>
  <si>
    <t>Apiacás</t>
  </si>
  <si>
    <t>Sete Quedas</t>
  </si>
  <si>
    <t>MATO GROSSO DO SUL</t>
  </si>
  <si>
    <t>Paranhos</t>
  </si>
  <si>
    <t>Japorã</t>
  </si>
  <si>
    <t>Eldorado</t>
  </si>
  <si>
    <t>Iguatemi</t>
  </si>
  <si>
    <t>Tacuru</t>
  </si>
  <si>
    <t>Itaquiraí</t>
  </si>
  <si>
    <t>Coronel Sapucaia</t>
  </si>
  <si>
    <t>Amambai</t>
  </si>
  <si>
    <t>Naviraí</t>
  </si>
  <si>
    <t>Aral Moreira</t>
  </si>
  <si>
    <t>Juti</t>
  </si>
  <si>
    <t>Novo Horizonte do Sul</t>
  </si>
  <si>
    <t>Caarapó</t>
  </si>
  <si>
    <t>Ponta Porã</t>
  </si>
  <si>
    <t>Laguna Carapã</t>
  </si>
  <si>
    <t>Jateí</t>
  </si>
  <si>
    <t>Taquarussu</t>
  </si>
  <si>
    <t>Fátima do Sul</t>
  </si>
  <si>
    <t>Vicentina</t>
  </si>
  <si>
    <t>Glória de Dourados</t>
  </si>
  <si>
    <t>Deodápolis</t>
  </si>
  <si>
    <t>Ivinhema</t>
  </si>
  <si>
    <t>Batayporã</t>
  </si>
  <si>
    <t>Antônio João</t>
  </si>
  <si>
    <t>Dourados</t>
  </si>
  <si>
    <t>Angélica</t>
  </si>
  <si>
    <t>Nova Andradina</t>
  </si>
  <si>
    <t>Anaurilândia</t>
  </si>
  <si>
    <t>Bela Vista</t>
  </si>
  <si>
    <t>Itaporã</t>
  </si>
  <si>
    <t>Caracol</t>
  </si>
  <si>
    <t>Douradina</t>
  </si>
  <si>
    <t>Rio Brilhante</t>
  </si>
  <si>
    <t>Porto Murtinho</t>
  </si>
  <si>
    <t>Bataguassu</t>
  </si>
  <si>
    <t>Maracaju</t>
  </si>
  <si>
    <t>Guia Lopes da Laguna</t>
  </si>
  <si>
    <t>Nova Alvorada do Sul</t>
  </si>
  <si>
    <t>Santa Rita do Pardo</t>
  </si>
  <si>
    <t>Brasilândia</t>
  </si>
  <si>
    <t>Nioaque</t>
  </si>
  <si>
    <t>Sidrolândia</t>
  </si>
  <si>
    <t>Três Lagoas</t>
  </si>
  <si>
    <t>Dois Irmãos do Buriti</t>
  </si>
  <si>
    <t>Bodoquena</t>
  </si>
  <si>
    <t>Anastácio</t>
  </si>
  <si>
    <t>Aquidauana</t>
  </si>
  <si>
    <t>Terenos</t>
  </si>
  <si>
    <t>Ribas do Rio Pardo</t>
  </si>
  <si>
    <t>Água Clara</t>
  </si>
  <si>
    <t>Selvíria</t>
  </si>
  <si>
    <t>Miranda</t>
  </si>
  <si>
    <t>Jaraguari</t>
  </si>
  <si>
    <t>Aparecida do Taboado</t>
  </si>
  <si>
    <t>Rochedo</t>
  </si>
  <si>
    <t>Bandeirantes</t>
  </si>
  <si>
    <t>Corguinho</t>
  </si>
  <si>
    <t>Inocência</t>
  </si>
  <si>
    <t>Paranaíba</t>
  </si>
  <si>
    <t>Camapuã</t>
  </si>
  <si>
    <t>Rio Negro</t>
  </si>
  <si>
    <t>São Gabriel do Oeste</t>
  </si>
  <si>
    <t>Cassilândia</t>
  </si>
  <si>
    <t>Corumbá</t>
  </si>
  <si>
    <t>Ladário</t>
  </si>
  <si>
    <t>Paraíso das Águas</t>
  </si>
  <si>
    <t>Rio Verde de Mato Grosso</t>
  </si>
  <si>
    <t>Chapadão do Sul</t>
  </si>
  <si>
    <t>Figueirão</t>
  </si>
  <si>
    <t>Coxim</t>
  </si>
  <si>
    <t>Costa Rica</t>
  </si>
  <si>
    <t>Alcinópolis</t>
  </si>
  <si>
    <t>Pedro Gomes</t>
  </si>
  <si>
    <t>Sonora</t>
  </si>
  <si>
    <t>Extrema</t>
  </si>
  <si>
    <t>MINAS GERAIS</t>
  </si>
  <si>
    <t>Itapeva</t>
  </si>
  <si>
    <t>Camanducaia</t>
  </si>
  <si>
    <t>Toledo</t>
  </si>
  <si>
    <t>Gonçalves</t>
  </si>
  <si>
    <t>Sapucaí-Mirim</t>
  </si>
  <si>
    <t>Munhoz</t>
  </si>
  <si>
    <t>Senador Amaral</t>
  </si>
  <si>
    <t>Córrego do Bom Jesus</t>
  </si>
  <si>
    <t>Cambuí</t>
  </si>
  <si>
    <t>Paraisópolis</t>
  </si>
  <si>
    <t>Bom Repouso</t>
  </si>
  <si>
    <t>Estiva</t>
  </si>
  <si>
    <t>Consolação</t>
  </si>
  <si>
    <t>Brazópolis</t>
  </si>
  <si>
    <t>Piranguçu</t>
  </si>
  <si>
    <t>Wenceslau Braz</t>
  </si>
  <si>
    <t>Delfim Moreira</t>
  </si>
  <si>
    <t>Monte Sião</t>
  </si>
  <si>
    <t>Bueno Brandão</t>
  </si>
  <si>
    <t>Tocos do Moji</t>
  </si>
  <si>
    <t>Conceição dos Ouros</t>
  </si>
  <si>
    <t>Cachoeira de Minas</t>
  </si>
  <si>
    <t>Piranguinho</t>
  </si>
  <si>
    <t>Itajubá</t>
  </si>
  <si>
    <t>Marmelópolis</t>
  </si>
  <si>
    <t>Passa Quatro</t>
  </si>
  <si>
    <t>Jacutinga</t>
  </si>
  <si>
    <t>Ouro Fino</t>
  </si>
  <si>
    <t>Inconfidentes</t>
  </si>
  <si>
    <t>Borda da Mata</t>
  </si>
  <si>
    <t>São José do Alegre</t>
  </si>
  <si>
    <t>Maria da Fé</t>
  </si>
  <si>
    <t>Dom Viçoso</t>
  </si>
  <si>
    <t>Virgínia</t>
  </si>
  <si>
    <t>Itanhandu</t>
  </si>
  <si>
    <t>Itamonte</t>
  </si>
  <si>
    <t>Albertina</t>
  </si>
  <si>
    <t>Senador José Bento</t>
  </si>
  <si>
    <t>Pouso Alegre</t>
  </si>
  <si>
    <t>Santa Rita do Sapucaí</t>
  </si>
  <si>
    <t>São Sebastião da Bela Vista</t>
  </si>
  <si>
    <t>Conceição das Pedras</t>
  </si>
  <si>
    <t>Pedralva</t>
  </si>
  <si>
    <t>Cristina</t>
  </si>
  <si>
    <t>Pouso Alto</t>
  </si>
  <si>
    <t>São Sebastião do Rio Verde</t>
  </si>
  <si>
    <t>Alagoa</t>
  </si>
  <si>
    <t>Bocaina de Minas</t>
  </si>
  <si>
    <t>Passa-Vinte</t>
  </si>
  <si>
    <t>Andradas</t>
  </si>
  <si>
    <t>Ibitiúra de Minas</t>
  </si>
  <si>
    <t>Ipuiúna</t>
  </si>
  <si>
    <t>Congonhal</t>
  </si>
  <si>
    <t>Heliodora</t>
  </si>
  <si>
    <t>Natércia</t>
  </si>
  <si>
    <t>Olímpio Noronha</t>
  </si>
  <si>
    <t>Carmo de Minas</t>
  </si>
  <si>
    <t>Soledade de Minas</t>
  </si>
  <si>
    <t>São Lourenço</t>
  </si>
  <si>
    <t>Santa Rita de Jacutinga</t>
  </si>
  <si>
    <t>Rio Preto</t>
  </si>
  <si>
    <t>Santa Rita de Caldas</t>
  </si>
  <si>
    <t>Espírito Santo do Dourado</t>
  </si>
  <si>
    <t>Silvianópolis</t>
  </si>
  <si>
    <t>Careaçu</t>
  </si>
  <si>
    <t>Lambari</t>
  </si>
  <si>
    <t>Jesuânia</t>
  </si>
  <si>
    <t>Caxambu</t>
  </si>
  <si>
    <t>Baependi</t>
  </si>
  <si>
    <t>Aiuruoca</t>
  </si>
  <si>
    <t>Carvalhos</t>
  </si>
  <si>
    <t>Liberdade</t>
  </si>
  <si>
    <t>Santa Bárbara do Monte Verde</t>
  </si>
  <si>
    <t>Simão Pereira</t>
  </si>
  <si>
    <t>Santana do Deserto</t>
  </si>
  <si>
    <t>Chiador</t>
  </si>
  <si>
    <t>Caldas</t>
  </si>
  <si>
    <t>São João da Mata</t>
  </si>
  <si>
    <t>Turvolândia</t>
  </si>
  <si>
    <t>São Gonçalo do Sapucaí</t>
  </si>
  <si>
    <t>Cambuquira</t>
  </si>
  <si>
    <t>Conceição do Rio Verde</t>
  </si>
  <si>
    <t>Serranos</t>
  </si>
  <si>
    <t>Seritinga</t>
  </si>
  <si>
    <t>Arantina</t>
  </si>
  <si>
    <t>Bom Jardim de Minas</t>
  </si>
  <si>
    <t>Olaria</t>
  </si>
  <si>
    <t>Belmiro Braga</t>
  </si>
  <si>
    <t>Matias Barbosa</t>
  </si>
  <si>
    <t>Mar de Espanha</t>
  </si>
  <si>
    <t>Além Paraíba</t>
  </si>
  <si>
    <t>Poços de Caldas</t>
  </si>
  <si>
    <t>Poço Fundo</t>
  </si>
  <si>
    <t>Carvalhópolis</t>
  </si>
  <si>
    <t>Cordislândia</t>
  </si>
  <si>
    <t>Monsenhor Paulo</t>
  </si>
  <si>
    <t>Campanha</t>
  </si>
  <si>
    <t>Cruzília</t>
  </si>
  <si>
    <t>Lima Duarte</t>
  </si>
  <si>
    <t>Juiz de Fora</t>
  </si>
  <si>
    <t>Pequeri</t>
  </si>
  <si>
    <t>Senador Cortes</t>
  </si>
  <si>
    <t>Santo Antônio do Aventureiro</t>
  </si>
  <si>
    <t>Volta Grande</t>
  </si>
  <si>
    <t>Bandeira do Sul</t>
  </si>
  <si>
    <t>Machado</t>
  </si>
  <si>
    <t>Três Corações</t>
  </si>
  <si>
    <t>São Thomé das Letras</t>
  </si>
  <si>
    <t>Minduri</t>
  </si>
  <si>
    <t>São Vicente de Minas</t>
  </si>
  <si>
    <t>Andrelândia</t>
  </si>
  <si>
    <t>Pedro Teixeira</t>
  </si>
  <si>
    <t>Chácara</t>
  </si>
  <si>
    <t>Bicas</t>
  </si>
  <si>
    <t>Guarará</t>
  </si>
  <si>
    <t>Maripá de Minas</t>
  </si>
  <si>
    <t>Estrela Dalva</t>
  </si>
  <si>
    <t>Pirapetinga</t>
  </si>
  <si>
    <t>Botelhos</t>
  </si>
  <si>
    <t>Elói Mendes</t>
  </si>
  <si>
    <t>Varginha</t>
  </si>
  <si>
    <t>São Bento Abade</t>
  </si>
  <si>
    <t>Santana do Garambéu</t>
  </si>
  <si>
    <t>Santa Rita de Ibitipoca</t>
  </si>
  <si>
    <t>Bias Fortes</t>
  </si>
  <si>
    <t>Coronel Pacheco</t>
  </si>
  <si>
    <t>Rochedo de Minas</t>
  </si>
  <si>
    <t>Argirita</t>
  </si>
  <si>
    <t>Cabo Verde</t>
  </si>
  <si>
    <t>Divisa Nova</t>
  </si>
  <si>
    <t>Serrania</t>
  </si>
  <si>
    <t>Paraguaçu</t>
  </si>
  <si>
    <t>Carmo da Cachoeira</t>
  </si>
  <si>
    <t>Luminárias</t>
  </si>
  <si>
    <t>Carrancas</t>
  </si>
  <si>
    <t>Madre de Deus de Minas</t>
  </si>
  <si>
    <t>Piedade do Rio Grande</t>
  </si>
  <si>
    <t>Ewbank da Câmara</t>
  </si>
  <si>
    <t>Santos Dumont</t>
  </si>
  <si>
    <t>Piau</t>
  </si>
  <si>
    <t>Rio Novo</t>
  </si>
  <si>
    <t>Goianá</t>
  </si>
  <si>
    <t>São João Nepomuceno</t>
  </si>
  <si>
    <t>Descoberto</t>
  </si>
  <si>
    <t>Leopoldina</t>
  </si>
  <si>
    <t>Recreio</t>
  </si>
  <si>
    <t>Arceburgo</t>
  </si>
  <si>
    <t>Muzambinho</t>
  </si>
  <si>
    <t>Areado</t>
  </si>
  <si>
    <t>Alfenas</t>
  </si>
  <si>
    <t>Fama</t>
  </si>
  <si>
    <t>Três Pontas</t>
  </si>
  <si>
    <t>Ingaí</t>
  </si>
  <si>
    <t>Ibertioga</t>
  </si>
  <si>
    <t>Tabuleiro</t>
  </si>
  <si>
    <t>Guarani</t>
  </si>
  <si>
    <t>Itamarati de Minas</t>
  </si>
  <si>
    <t>Cataguases</t>
  </si>
  <si>
    <t>Laranjal</t>
  </si>
  <si>
    <t>Palma</t>
  </si>
  <si>
    <t>Guaxupé</t>
  </si>
  <si>
    <t>Guaranésia</t>
  </si>
  <si>
    <t>Monte Belo</t>
  </si>
  <si>
    <t>Itumirim</t>
  </si>
  <si>
    <t>Itutinga</t>
  </si>
  <si>
    <t>Antônio Carlos</t>
  </si>
  <si>
    <t>Paiva</t>
  </si>
  <si>
    <t>Oliveira Fortes</t>
  </si>
  <si>
    <t>Aracitaba</t>
  </si>
  <si>
    <t>Rio Pomba</t>
  </si>
  <si>
    <t>Piraúba</t>
  </si>
  <si>
    <t>Dona Eusébia</t>
  </si>
  <si>
    <t>Astolfo Dutra</t>
  </si>
  <si>
    <t>Santana de Cataguases</t>
  </si>
  <si>
    <t>Monte Santo de Minas</t>
  </si>
  <si>
    <t>Juruaia</t>
  </si>
  <si>
    <t>Alterosa</t>
  </si>
  <si>
    <t>Campos Gerais</t>
  </si>
  <si>
    <t>Santana da Vargem</t>
  </si>
  <si>
    <t>Coqueiral</t>
  </si>
  <si>
    <t>Nepomuceno</t>
  </si>
  <si>
    <t>Ribeirão Vermelho</t>
  </si>
  <si>
    <t>Lavras</t>
  </si>
  <si>
    <t>Ijaci</t>
  </si>
  <si>
    <t>Ibituruna</t>
  </si>
  <si>
    <t>Nazareno</t>
  </si>
  <si>
    <t>Barroso</t>
  </si>
  <si>
    <t>Alfredo Vasconcelos</t>
  </si>
  <si>
    <t>Barbacena</t>
  </si>
  <si>
    <t>Santa Bárbara do Tugúrio</t>
  </si>
  <si>
    <t>Mercês</t>
  </si>
  <si>
    <t>Silveirânia</t>
  </si>
  <si>
    <t>Tocantins</t>
  </si>
  <si>
    <t>Rodeiro</t>
  </si>
  <si>
    <t>Guidoval</t>
  </si>
  <si>
    <t>Miraí</t>
  </si>
  <si>
    <t>Patrocínio do Muriaé</t>
  </si>
  <si>
    <t>Barão de Monte Alto</t>
  </si>
  <si>
    <t>Itamogi</t>
  </si>
  <si>
    <t>São Pedro da União</t>
  </si>
  <si>
    <t>Nova Resende</t>
  </si>
  <si>
    <t>Conceição da Aparecida</t>
  </si>
  <si>
    <t>Campo do Meio</t>
  </si>
  <si>
    <t>Perdões</t>
  </si>
  <si>
    <t>Conceição da Barra de Minas</t>
  </si>
  <si>
    <t>Santa Cruz de Minas</t>
  </si>
  <si>
    <t>São João del Rei</t>
  </si>
  <si>
    <t>Tiradentes</t>
  </si>
  <si>
    <t>Dores de Campos</t>
  </si>
  <si>
    <t>Prados</t>
  </si>
  <si>
    <t>Ressaquinha</t>
  </si>
  <si>
    <t>Desterro do Melo</t>
  </si>
  <si>
    <t>Ubá</t>
  </si>
  <si>
    <t>São Sebastião da Vargem Alegre</t>
  </si>
  <si>
    <t>Muriaé</t>
  </si>
  <si>
    <t>Eugenópolis</t>
  </si>
  <si>
    <t>Jacuí</t>
  </si>
  <si>
    <t>Bom Jesus da Penha</t>
  </si>
  <si>
    <t>Carmo do Rio Claro</t>
  </si>
  <si>
    <t>Cana Verde</t>
  </si>
  <si>
    <t>Bom Sucesso</t>
  </si>
  <si>
    <t>Ritápolis</t>
  </si>
  <si>
    <t>Coronel Xavier Chaves</t>
  </si>
  <si>
    <t>Carandaí</t>
  </si>
  <si>
    <t>Senhora dos Remédios</t>
  </si>
  <si>
    <t>Alto Rio Doce</t>
  </si>
  <si>
    <t>Dores do Turvo</t>
  </si>
  <si>
    <t>Divinésia</t>
  </si>
  <si>
    <t>Visconde do Rio Branco</t>
  </si>
  <si>
    <t>Guiricema</t>
  </si>
  <si>
    <t>Rosário da Limeira</t>
  </si>
  <si>
    <t>Antônio Prado de Minas</t>
  </si>
  <si>
    <t>São Sebastião do Paraíso</t>
  </si>
  <si>
    <t>Fortaleza de Minas</t>
  </si>
  <si>
    <t>Alpinópolis</t>
  </si>
  <si>
    <t>Ilicínea</t>
  </si>
  <si>
    <t>Cristais</t>
  </si>
  <si>
    <t>Aguanil</t>
  </si>
  <si>
    <t>Campo Belo</t>
  </si>
  <si>
    <t>Santana do Jacaré</t>
  </si>
  <si>
    <t>Santo Antônio do Amparo</t>
  </si>
  <si>
    <t>São Tiago</t>
  </si>
  <si>
    <t>Resende Costa</t>
  </si>
  <si>
    <t>Lagoa Dourada</t>
  </si>
  <si>
    <t>Caranaíba</t>
  </si>
  <si>
    <t>Capela Nova</t>
  </si>
  <si>
    <t>Rio Espera</t>
  </si>
  <si>
    <t>Cipotânea</t>
  </si>
  <si>
    <t>Senador Firmino</t>
  </si>
  <si>
    <t>Paula Cândido</t>
  </si>
  <si>
    <t>Coimbra</t>
  </si>
  <si>
    <t>São Geraldo</t>
  </si>
  <si>
    <t>Miradouro</t>
  </si>
  <si>
    <t>Vieiras</t>
  </si>
  <si>
    <t>Tombos</t>
  </si>
  <si>
    <t>São Tomás de Aquino</t>
  </si>
  <si>
    <t>Guapé</t>
  </si>
  <si>
    <t>Casa Grande</t>
  </si>
  <si>
    <t>Cristiano Otoni</t>
  </si>
  <si>
    <t>Santana dos Montes</t>
  </si>
  <si>
    <t>Lamim</t>
  </si>
  <si>
    <t>Senhora de Oliveira</t>
  </si>
  <si>
    <t>Brás Pires</t>
  </si>
  <si>
    <t>Presidente Bernardes</t>
  </si>
  <si>
    <t>Cajuri</t>
  </si>
  <si>
    <t>Ervália</t>
  </si>
  <si>
    <t>São Francisco do Glória</t>
  </si>
  <si>
    <t>Pedra Dourada</t>
  </si>
  <si>
    <t>Faria Lemos</t>
  </si>
  <si>
    <t>Pratápolis</t>
  </si>
  <si>
    <t>Itaú de Minas</t>
  </si>
  <si>
    <t>Passos</t>
  </si>
  <si>
    <t>São José da Barra</t>
  </si>
  <si>
    <t>São Francisco de Paula</t>
  </si>
  <si>
    <t>Oliveira</t>
  </si>
  <si>
    <t>Passa Tempo</t>
  </si>
  <si>
    <t>Desterro de Entre Rios</t>
  </si>
  <si>
    <t>Entre Rios de Minas</t>
  </si>
  <si>
    <t>Queluzito</t>
  </si>
  <si>
    <t>Conselheiro Lafaiete</t>
  </si>
  <si>
    <t>Itaverava</t>
  </si>
  <si>
    <t>Catas Altas da Noruega</t>
  </si>
  <si>
    <t>Piranga</t>
  </si>
  <si>
    <t>Porto Firme</t>
  </si>
  <si>
    <t>Teixeiras</t>
  </si>
  <si>
    <t>São Miguel do Anta</t>
  </si>
  <si>
    <t>Canaã</t>
  </si>
  <si>
    <t>Araponga</t>
  </si>
  <si>
    <t>Fervedouro</t>
  </si>
  <si>
    <t>Carangola</t>
  </si>
  <si>
    <t>Espera Feliz</t>
  </si>
  <si>
    <t>Caiana</t>
  </si>
  <si>
    <t>Capetinga</t>
  </si>
  <si>
    <t>Cássia</t>
  </si>
  <si>
    <t>São João Batista do Glória</t>
  </si>
  <si>
    <t>Capitólio</t>
  </si>
  <si>
    <t>Camacho</t>
  </si>
  <si>
    <t>Carmo da Mata</t>
  </si>
  <si>
    <t>São Brás do Suaçuí</t>
  </si>
  <si>
    <t>Guaraciaba</t>
  </si>
  <si>
    <t>Pedra do Anta</t>
  </si>
  <si>
    <t>Divino</t>
  </si>
  <si>
    <t>Ibiraci</t>
  </si>
  <si>
    <t>Piumhi</t>
  </si>
  <si>
    <t>Pimenta</t>
  </si>
  <si>
    <t>Formiga</t>
  </si>
  <si>
    <t>Itapecerica</t>
  </si>
  <si>
    <t>Carmópolis de Minas</t>
  </si>
  <si>
    <t>Piracema</t>
  </si>
  <si>
    <t>Piedade dos Gerais</t>
  </si>
  <si>
    <t>Jeceaba</t>
  </si>
  <si>
    <t>Congonhas</t>
  </si>
  <si>
    <t>Diogo de Vasconcelos</t>
  </si>
  <si>
    <t>Amparo do Serra</t>
  </si>
  <si>
    <t>Jequeri</t>
  </si>
  <si>
    <t>Sericita</t>
  </si>
  <si>
    <t>Pedra Bonita</t>
  </si>
  <si>
    <t>Orizânia</t>
  </si>
  <si>
    <t>Caparaó</t>
  </si>
  <si>
    <t>Claraval</t>
  </si>
  <si>
    <t>Pains</t>
  </si>
  <si>
    <t>Córrego Fundo</t>
  </si>
  <si>
    <t>Cláudio</t>
  </si>
  <si>
    <t>Itaguara</t>
  </si>
  <si>
    <t>Crucilândia</t>
  </si>
  <si>
    <t>Belo Vale</t>
  </si>
  <si>
    <t>Ouro Preto</t>
  </si>
  <si>
    <t>Mariana</t>
  </si>
  <si>
    <t>Acaiaca</t>
  </si>
  <si>
    <t>Ponte Nova</t>
  </si>
  <si>
    <t>Urucânia</t>
  </si>
  <si>
    <t>Oratórios</t>
  </si>
  <si>
    <t>Santa Margarida</t>
  </si>
  <si>
    <t>São João do Manhuaçu</t>
  </si>
  <si>
    <t>Luisburgo</t>
  </si>
  <si>
    <t>Manhumirim</t>
  </si>
  <si>
    <t>Alto Jequitibá</t>
  </si>
  <si>
    <t>Alto Caparaó</t>
  </si>
  <si>
    <t>Fronteira</t>
  </si>
  <si>
    <t>Delfinópolis</t>
  </si>
  <si>
    <t>Vargem Bonita</t>
  </si>
  <si>
    <t>Doresópolis</t>
  </si>
  <si>
    <t>Arcos</t>
  </si>
  <si>
    <t>Pedra do Indaiá</t>
  </si>
  <si>
    <t>São Sebastião do Oeste</t>
  </si>
  <si>
    <t>Rio Manso</t>
  </si>
  <si>
    <t>Bonfim</t>
  </si>
  <si>
    <t>Moeda</t>
  </si>
  <si>
    <t>Itabirito</t>
  </si>
  <si>
    <t>Barra Longa</t>
  </si>
  <si>
    <t>Santo Antônio do Grama</t>
  </si>
  <si>
    <t>Abre Campo</t>
  </si>
  <si>
    <t>Matipó</t>
  </si>
  <si>
    <t>Manhuaçu</t>
  </si>
  <si>
    <t>Martins Soares</t>
  </si>
  <si>
    <t>São Roque de Minas</t>
  </si>
  <si>
    <t>Iguatama</t>
  </si>
  <si>
    <t>Carmo do Cajuru</t>
  </si>
  <si>
    <t>Itatiaiuçu</t>
  </si>
  <si>
    <t>Brumadinho</t>
  </si>
  <si>
    <t>Dom Silvério</t>
  </si>
  <si>
    <t>Rio Doce</t>
  </si>
  <si>
    <t>Santa Cruz do Escalvado</t>
  </si>
  <si>
    <t>Piedade de Ponte Nova</t>
  </si>
  <si>
    <t>Rio Casca</t>
  </si>
  <si>
    <t>São Pedro dos Ferros</t>
  </si>
  <si>
    <t>Caputira</t>
  </si>
  <si>
    <t>Reduto</t>
  </si>
  <si>
    <t>Durandé</t>
  </si>
  <si>
    <t>Lajinha</t>
  </si>
  <si>
    <t>Planura</t>
  </si>
  <si>
    <t>Água Comprida</t>
  </si>
  <si>
    <t>Japaraíba</t>
  </si>
  <si>
    <t>Santo Antônio do Monte</t>
  </si>
  <si>
    <t>Divinópolis</t>
  </si>
  <si>
    <t>Itaúna</t>
  </si>
  <si>
    <t>Igarapé</t>
  </si>
  <si>
    <t>Mário Campos</t>
  </si>
  <si>
    <t>Rio Acima</t>
  </si>
  <si>
    <t>Catas Altas</t>
  </si>
  <si>
    <t>Alvinópolis</t>
  </si>
  <si>
    <t>Sem-Peixe</t>
  </si>
  <si>
    <t>Raul Soares</t>
  </si>
  <si>
    <t>Simonésia</t>
  </si>
  <si>
    <t>Santana do Manhuaçu</t>
  </si>
  <si>
    <t>Frutal</t>
  </si>
  <si>
    <t>Delta</t>
  </si>
  <si>
    <t>Medeiros</t>
  </si>
  <si>
    <t>Bambuí</t>
  </si>
  <si>
    <t>Lagoa da Prata</t>
  </si>
  <si>
    <t>Perdigão</t>
  </si>
  <si>
    <t>São Gonçalo do Pará</t>
  </si>
  <si>
    <t>Mateus Leme</t>
  </si>
  <si>
    <t>Juatuba</t>
  </si>
  <si>
    <t>Betim</t>
  </si>
  <si>
    <t>São Joaquim de Bicas</t>
  </si>
  <si>
    <t>Sarzedo</t>
  </si>
  <si>
    <t>Ibirité</t>
  </si>
  <si>
    <t>Raposos</t>
  </si>
  <si>
    <t>Nova Lima</t>
  </si>
  <si>
    <t>Vermelho Novo</t>
  </si>
  <si>
    <t>Santa Bárbara do Leste</t>
  </si>
  <si>
    <t>São José do Mantimento</t>
  </si>
  <si>
    <t>Chalé</t>
  </si>
  <si>
    <t>São Francisco de Sales</t>
  </si>
  <si>
    <t>Itapagipe</t>
  </si>
  <si>
    <t>Pirajuba</t>
  </si>
  <si>
    <t>Conceição das Alagoas</t>
  </si>
  <si>
    <t>Conquista</t>
  </si>
  <si>
    <t>Sacramento</t>
  </si>
  <si>
    <t>Tapira</t>
  </si>
  <si>
    <t>Tapiraí</t>
  </si>
  <si>
    <t>Araújos</t>
  </si>
  <si>
    <t>Nova Serrana</t>
  </si>
  <si>
    <t>Igaratinga</t>
  </si>
  <si>
    <t>Pará de Minas</t>
  </si>
  <si>
    <t>Florestal</t>
  </si>
  <si>
    <t>Contagem</t>
  </si>
  <si>
    <t>Belo Horizonte</t>
  </si>
  <si>
    <t>Sabará</t>
  </si>
  <si>
    <t>Caeté</t>
  </si>
  <si>
    <t>Barão de Cocais</t>
  </si>
  <si>
    <t>Rio Piracicaba</t>
  </si>
  <si>
    <t>São Domingos do Prata</t>
  </si>
  <si>
    <t>São José do Goiabal</t>
  </si>
  <si>
    <t>Santa Rita de Minas</t>
  </si>
  <si>
    <t>Conceição de Ipanema</t>
  </si>
  <si>
    <t>Campo Florido</t>
  </si>
  <si>
    <t>Pratinha</t>
  </si>
  <si>
    <t>Córrego Danta</t>
  </si>
  <si>
    <t>Luz</t>
  </si>
  <si>
    <t>Moema</t>
  </si>
  <si>
    <t>Esmeraldas</t>
  </si>
  <si>
    <t>Ribeirão das Neves</t>
  </si>
  <si>
    <t>São Gonçalo do Rio Abaixo</t>
  </si>
  <si>
    <t>João Monlevade</t>
  </si>
  <si>
    <t>Nova Era</t>
  </si>
  <si>
    <t>Bela Vista de Minas</t>
  </si>
  <si>
    <t>Dionísio</t>
  </si>
  <si>
    <t>Córrego Novo</t>
  </si>
  <si>
    <t>Bom Jesus do Galho</t>
  </si>
  <si>
    <t>Caratinga</t>
  </si>
  <si>
    <t>Piedade de Caratinga</t>
  </si>
  <si>
    <t>Ipanema</t>
  </si>
  <si>
    <t>Taparuba</t>
  </si>
  <si>
    <t>Mutum</t>
  </si>
  <si>
    <t>Carneirinho</t>
  </si>
  <si>
    <t>Iturama</t>
  </si>
  <si>
    <t>Comendador Gomes</t>
  </si>
  <si>
    <t>Veríssimo</t>
  </si>
  <si>
    <t>Uberaba</t>
  </si>
  <si>
    <t>Campos Altos</t>
  </si>
  <si>
    <t>Bom Despacho</t>
  </si>
  <si>
    <t>Leandro Ferreira</t>
  </si>
  <si>
    <t>Onça de Pitangui</t>
  </si>
  <si>
    <t>Pitangui</t>
  </si>
  <si>
    <t>Conceição do Pará</t>
  </si>
  <si>
    <t>São José da Varginha</t>
  </si>
  <si>
    <t>Vespasiano</t>
  </si>
  <si>
    <t>São José da Lapa</t>
  </si>
  <si>
    <t>Taquaraçu de Minas</t>
  </si>
  <si>
    <t>Nova União</t>
  </si>
  <si>
    <t>Bom Jesus do Amparo</t>
  </si>
  <si>
    <t>Antônio Dias</t>
  </si>
  <si>
    <t>Marliéria</t>
  </si>
  <si>
    <t>Pingo-d'Água</t>
  </si>
  <si>
    <t>Limeira do Oeste</t>
  </si>
  <si>
    <t>Araxá</t>
  </si>
  <si>
    <t>Pequi</t>
  </si>
  <si>
    <t>Fortuna de Minas</t>
  </si>
  <si>
    <t>Pedro Leopoldo</t>
  </si>
  <si>
    <t>Matozinhos</t>
  </si>
  <si>
    <t>Confins</t>
  </si>
  <si>
    <t>Itabira</t>
  </si>
  <si>
    <t>Jaguaraçu</t>
  </si>
  <si>
    <t>Timóteo</t>
  </si>
  <si>
    <t>Vargem Alegre</t>
  </si>
  <si>
    <t>Entre Folhas</t>
  </si>
  <si>
    <t>Ubaporanga</t>
  </si>
  <si>
    <t>Imbé de Minas</t>
  </si>
  <si>
    <t>Pocrane</t>
  </si>
  <si>
    <t>União de Minas</t>
  </si>
  <si>
    <t>Campina Verde</t>
  </si>
  <si>
    <t>Ibiá</t>
  </si>
  <si>
    <t>Santa Rosa da Serra</t>
  </si>
  <si>
    <t>Estrela do Indaiá</t>
  </si>
  <si>
    <t>Dores do Indaiá</t>
  </si>
  <si>
    <t>Maravilhas</t>
  </si>
  <si>
    <t>Cachoeira da Prata</t>
  </si>
  <si>
    <t>Inhaúma</t>
  </si>
  <si>
    <t>Sete Lagoas</t>
  </si>
  <si>
    <t>Prudente de Morais</t>
  </si>
  <si>
    <t>Capim Branco</t>
  </si>
  <si>
    <t>Jaboticatubas</t>
  </si>
  <si>
    <t>Coronel Fabriciano</t>
  </si>
  <si>
    <t>Ipatinga</t>
  </si>
  <si>
    <t>Inhapim</t>
  </si>
  <si>
    <t>São Domingos das Dores</t>
  </si>
  <si>
    <t>São Sebastião do Anta</t>
  </si>
  <si>
    <t>Aimorés</t>
  </si>
  <si>
    <t>Serra da Saudade</t>
  </si>
  <si>
    <t>Papagaios</t>
  </si>
  <si>
    <t>Funilândia</t>
  </si>
  <si>
    <t>Itambé do Mato Dentro</t>
  </si>
  <si>
    <t>Passabém</t>
  </si>
  <si>
    <t>Santa Maria de Itabira</t>
  </si>
  <si>
    <t>Santana do Paraíso</t>
  </si>
  <si>
    <t>Ipaba</t>
  </si>
  <si>
    <t>Iapu</t>
  </si>
  <si>
    <t>Bugre</t>
  </si>
  <si>
    <t>Dom Cavati</t>
  </si>
  <si>
    <t>Alvarenga</t>
  </si>
  <si>
    <t>Santa Rita do Itueto</t>
  </si>
  <si>
    <t>Itueta</t>
  </si>
  <si>
    <t>Prata</t>
  </si>
  <si>
    <t>Santa Juliana</t>
  </si>
  <si>
    <t>Perdizes</t>
  </si>
  <si>
    <t>São Gotardo</t>
  </si>
  <si>
    <t>Quartel Geral</t>
  </si>
  <si>
    <t>Martinho Campos</t>
  </si>
  <si>
    <t>Paraopeba</t>
  </si>
  <si>
    <t>Caetanópolis</t>
  </si>
  <si>
    <t>Baldim</t>
  </si>
  <si>
    <t>São Sebastião do Rio Preto</t>
  </si>
  <si>
    <t>São João do Oriente</t>
  </si>
  <si>
    <t>Tarumirim</t>
  </si>
  <si>
    <t>Resplendor</t>
  </si>
  <si>
    <t>Gurinhatã</t>
  </si>
  <si>
    <t>Nova Ponte</t>
  </si>
  <si>
    <t>Pedrinópolis</t>
  </si>
  <si>
    <t>Rio Paranaíba</t>
  </si>
  <si>
    <t>Matutina</t>
  </si>
  <si>
    <t>Abaeté</t>
  </si>
  <si>
    <t>Pompéu</t>
  </si>
  <si>
    <t>Araçaí</t>
  </si>
  <si>
    <t>Jequitibá</t>
  </si>
  <si>
    <t>Santana do Riacho</t>
  </si>
  <si>
    <t>Morro do Pilar</t>
  </si>
  <si>
    <t>Santo Antônio do Rio Abaixo</t>
  </si>
  <si>
    <t>Ferros</t>
  </si>
  <si>
    <t>Mesquita</t>
  </si>
  <si>
    <t>Joanésia</t>
  </si>
  <si>
    <t>Belo Oriente</t>
  </si>
  <si>
    <t>Naque</t>
  </si>
  <si>
    <t>Periquito</t>
  </si>
  <si>
    <t>Engenheiro Caldas</t>
  </si>
  <si>
    <t>Fernandes Tourinho</t>
  </si>
  <si>
    <t>Sobrália</t>
  </si>
  <si>
    <t>Itanhomi</t>
  </si>
  <si>
    <t>Conselheiro Pena</t>
  </si>
  <si>
    <t>Serra do Salitre</t>
  </si>
  <si>
    <t>Cedro do Abaeté</t>
  </si>
  <si>
    <t>Cordisburgo</t>
  </si>
  <si>
    <t>Carmésia</t>
  </si>
  <si>
    <t>Dores de Guanhães</t>
  </si>
  <si>
    <t>Braúnas</t>
  </si>
  <si>
    <t>Açucena</t>
  </si>
  <si>
    <t>Capitão Andrade</t>
  </si>
  <si>
    <t>Ituiutaba</t>
  </si>
  <si>
    <t>Indianópolis</t>
  </si>
  <si>
    <t>Iraí de Minas</t>
  </si>
  <si>
    <t>Carmo do Paranaíba</t>
  </si>
  <si>
    <t>Arapuá</t>
  </si>
  <si>
    <t>Tiros</t>
  </si>
  <si>
    <t>Santana de Pirapama</t>
  </si>
  <si>
    <t>Conceição do Mato Dentro</t>
  </si>
  <si>
    <t>Dom Joaquim</t>
  </si>
  <si>
    <t>Alpercata</t>
  </si>
  <si>
    <t>Tumiritinga</t>
  </si>
  <si>
    <t>Galiléia</t>
  </si>
  <si>
    <t>Goiabeira</t>
  </si>
  <si>
    <t>Cuparaque</t>
  </si>
  <si>
    <t>Monte Alegre de Minas</t>
  </si>
  <si>
    <t>Uberlândia</t>
  </si>
  <si>
    <t>Romaria</t>
  </si>
  <si>
    <t>Patrocínio</t>
  </si>
  <si>
    <t>Cruzeiro da Fortaleza</t>
  </si>
  <si>
    <t>Paineiras</t>
  </si>
  <si>
    <t>Senhora do Porto</t>
  </si>
  <si>
    <t>Governador Valadares</t>
  </si>
  <si>
    <t>São Geraldo do Baixio</t>
  </si>
  <si>
    <t>Santa Vitória</t>
  </si>
  <si>
    <t>Guimarânia</t>
  </si>
  <si>
    <t>Lagoa Formosa</t>
  </si>
  <si>
    <t>Biquinhas</t>
  </si>
  <si>
    <t>Felixlândia</t>
  </si>
  <si>
    <t>Curvelo</t>
  </si>
  <si>
    <t>Congonhas do Norte</t>
  </si>
  <si>
    <t>Guanhães</t>
  </si>
  <si>
    <t>Virginópolis</t>
  </si>
  <si>
    <t>Divinolândia de Minas</t>
  </si>
  <si>
    <t>Santa Efigênia de Minas</t>
  </si>
  <si>
    <t>Gonzaga</t>
  </si>
  <si>
    <t>Sardoá</t>
  </si>
  <si>
    <t>São Geraldo da Piedade</t>
  </si>
  <si>
    <t>Divino das Laranjeiras</t>
  </si>
  <si>
    <t>Central de Minas</t>
  </si>
  <si>
    <t>Mantena</t>
  </si>
  <si>
    <t>Ipiaçu</t>
  </si>
  <si>
    <t>Capinópolis</t>
  </si>
  <si>
    <t>Estrela do Sul</t>
  </si>
  <si>
    <t>Monte Carmelo</t>
  </si>
  <si>
    <t>Inimutaba</t>
  </si>
  <si>
    <t>Alvorada de Minas</t>
  </si>
  <si>
    <t>Sabinópolis</t>
  </si>
  <si>
    <t>Mendes Pimentel</t>
  </si>
  <si>
    <t>São João do Manteninha</t>
  </si>
  <si>
    <t>Centralina</t>
  </si>
  <si>
    <t>Tupaciguara</t>
  </si>
  <si>
    <t>Araguari</t>
  </si>
  <si>
    <t>Cascalho Rico</t>
  </si>
  <si>
    <t>Patos de Minas</t>
  </si>
  <si>
    <t>Morada Nova de Minas</t>
  </si>
  <si>
    <t>Presidente Kubitschek</t>
  </si>
  <si>
    <t>Serro</t>
  </si>
  <si>
    <t>Coroaci</t>
  </si>
  <si>
    <t>Frei Inocêncio</t>
  </si>
  <si>
    <t>Mathias Lobato</t>
  </si>
  <si>
    <t>São Félix de Minas</t>
  </si>
  <si>
    <t>Itabirinha</t>
  </si>
  <si>
    <t>Grupiara</t>
  </si>
  <si>
    <t>Abadia dos Dourados</t>
  </si>
  <si>
    <t>Coromandel</t>
  </si>
  <si>
    <t>Morro da Garça</t>
  </si>
  <si>
    <t>Gouveia</t>
  </si>
  <si>
    <t>Santo Antônio do Itambé</t>
  </si>
  <si>
    <t>Materlândia</t>
  </si>
  <si>
    <t>São João Evangelista</t>
  </si>
  <si>
    <t>Cantagalo</t>
  </si>
  <si>
    <t>Peçanha</t>
  </si>
  <si>
    <t>Virgolândia</t>
  </si>
  <si>
    <t>Nacip Raydan</t>
  </si>
  <si>
    <t>Marilac</t>
  </si>
  <si>
    <t>Jampruca</t>
  </si>
  <si>
    <t>São José do Divino</t>
  </si>
  <si>
    <t>Nova Belém</t>
  </si>
  <si>
    <t>Araporã</t>
  </si>
  <si>
    <t>Douradoquara</t>
  </si>
  <si>
    <t>Presidente Olegário</t>
  </si>
  <si>
    <t>Varjão de Minas</t>
  </si>
  <si>
    <t>Corinto</t>
  </si>
  <si>
    <t>Datas</t>
  </si>
  <si>
    <t>Serra Azul de Minas</t>
  </si>
  <si>
    <t>Paulistas</t>
  </si>
  <si>
    <t>São Pedro do Suaçuí</t>
  </si>
  <si>
    <t>Pescador</t>
  </si>
  <si>
    <t>Nova Módica</t>
  </si>
  <si>
    <t>São Gonçalo do Abaeté</t>
  </si>
  <si>
    <t>Santo Hipólito</t>
  </si>
  <si>
    <t>Monjolos</t>
  </si>
  <si>
    <t>Rio Vermelho</t>
  </si>
  <si>
    <t>São José do Jacuri</t>
  </si>
  <si>
    <t>São José da Safira</t>
  </si>
  <si>
    <t>Lagamar</t>
  </si>
  <si>
    <t>Três Marias</t>
  </si>
  <si>
    <t>Diamantina</t>
  </si>
  <si>
    <t>Coluna</t>
  </si>
  <si>
    <t>Frei Lagonegro</t>
  </si>
  <si>
    <t>José Raydan</t>
  </si>
  <si>
    <t>Santa Maria do Suaçuí</t>
  </si>
  <si>
    <t>Campanário</t>
  </si>
  <si>
    <t>Augusto de Lima</t>
  </si>
  <si>
    <t>Couto de Magalhães de Minas</t>
  </si>
  <si>
    <t>Felício dos Santos</t>
  </si>
  <si>
    <t>São Sebastião do Maranhão</t>
  </si>
  <si>
    <t>Frei Gaspar</t>
  </si>
  <si>
    <t>Ouro Verde de Minas</t>
  </si>
  <si>
    <t>Vazante</t>
  </si>
  <si>
    <t>São Gonçalo do Rio Preto</t>
  </si>
  <si>
    <t>Franciscópolis</t>
  </si>
  <si>
    <t>Itambacuri</t>
  </si>
  <si>
    <t>Ataléia</t>
  </si>
  <si>
    <t>Lassance</t>
  </si>
  <si>
    <t>Buenópolis</t>
  </si>
  <si>
    <t>Senador Modestino Gonçalves</t>
  </si>
  <si>
    <t>Itamarandiba</t>
  </si>
  <si>
    <t>Aricanduva</t>
  </si>
  <si>
    <t>Teófilo Otoni</t>
  </si>
  <si>
    <t>Guarda-Mor</t>
  </si>
  <si>
    <t>Lagoa Grande</t>
  </si>
  <si>
    <t>Joaquim Felício</t>
  </si>
  <si>
    <t>Malacacheta</t>
  </si>
  <si>
    <t>Poté</t>
  </si>
  <si>
    <t>Nanuque</t>
  </si>
  <si>
    <t>Serra dos Aimorés</t>
  </si>
  <si>
    <t>João Pinheiro</t>
  </si>
  <si>
    <t>Capelinha</t>
  </si>
  <si>
    <t>Angelândia</t>
  </si>
  <si>
    <t>Carlos Chagas</t>
  </si>
  <si>
    <t>Várzea da Palma</t>
  </si>
  <si>
    <t>Setubinha</t>
  </si>
  <si>
    <t>Ladainha</t>
  </si>
  <si>
    <t>Carbonita</t>
  </si>
  <si>
    <t>Novo Cruzeiro</t>
  </si>
  <si>
    <t>Buritizeiro</t>
  </si>
  <si>
    <t>Olhos-d'Água</t>
  </si>
  <si>
    <t>Veredinha</t>
  </si>
  <si>
    <t>Itaipé</t>
  </si>
  <si>
    <t>Novo Oriente de Minas</t>
  </si>
  <si>
    <t>Pavão</t>
  </si>
  <si>
    <t>Pirapora</t>
  </si>
  <si>
    <t>Francisco Dumont</t>
  </si>
  <si>
    <t>Engenheiro Navarro</t>
  </si>
  <si>
    <t>Turmalina</t>
  </si>
  <si>
    <t>Catuji</t>
  </si>
  <si>
    <t>Umburatiba</t>
  </si>
  <si>
    <t>Paracatu</t>
  </si>
  <si>
    <t>Jequitaí</t>
  </si>
  <si>
    <t>Minas Novas</t>
  </si>
  <si>
    <t>Caraí</t>
  </si>
  <si>
    <t>Crisólita</t>
  </si>
  <si>
    <t>Claro dos Poções</t>
  </si>
  <si>
    <t>Bocaiúva</t>
  </si>
  <si>
    <t>Itacambira</t>
  </si>
  <si>
    <t>Leme do Prado</t>
  </si>
  <si>
    <t>Chapada do Norte</t>
  </si>
  <si>
    <t>Jenipapo de Minas</t>
  </si>
  <si>
    <t>Padre Paraíso</t>
  </si>
  <si>
    <t>Águas Formosas</t>
  </si>
  <si>
    <t>Machacalis</t>
  </si>
  <si>
    <t>Bertópolis</t>
  </si>
  <si>
    <t>Brasilândia de Minas</t>
  </si>
  <si>
    <t>Lagoa dos Patos</t>
  </si>
  <si>
    <t>Guaraciama</t>
  </si>
  <si>
    <t>Berilo</t>
  </si>
  <si>
    <t>Francisco Badaró</t>
  </si>
  <si>
    <t>Ibiaí</t>
  </si>
  <si>
    <t>São João da Lagoa</t>
  </si>
  <si>
    <t>Botumirim</t>
  </si>
  <si>
    <t>José Gonçalves de Minas</t>
  </si>
  <si>
    <t>Araçuaí</t>
  </si>
  <si>
    <t>Monte Formoso</t>
  </si>
  <si>
    <t>Fronteira dos Vales</t>
  </si>
  <si>
    <t>Santa Helena de Minas</t>
  </si>
  <si>
    <t>Glaucilândia</t>
  </si>
  <si>
    <t>Juramento</t>
  </si>
  <si>
    <t>Virgem da Lapa</t>
  </si>
  <si>
    <t>Dom Bosco</t>
  </si>
  <si>
    <t>Santa Fé de Minas</t>
  </si>
  <si>
    <t>Coração de Jesus</t>
  </si>
  <si>
    <t>Montes Claros</t>
  </si>
  <si>
    <t>Cristália</t>
  </si>
  <si>
    <t>Ponto dos Volantes</t>
  </si>
  <si>
    <t>Joaíma</t>
  </si>
  <si>
    <t>Palmópolis</t>
  </si>
  <si>
    <t>Bonfinópolis de Minas</t>
  </si>
  <si>
    <t>Ponto Chique</t>
  </si>
  <si>
    <t>Grão Mogol</t>
  </si>
  <si>
    <t>Coronel Murta</t>
  </si>
  <si>
    <t>Itinga</t>
  </si>
  <si>
    <t>Itaobim</t>
  </si>
  <si>
    <t>Felisburgo</t>
  </si>
  <si>
    <t>Rio do Prado</t>
  </si>
  <si>
    <t>Natalândia</t>
  </si>
  <si>
    <t>Campo Azul</t>
  </si>
  <si>
    <t>São João do Pacuí</t>
  </si>
  <si>
    <t>Francisco Sá</t>
  </si>
  <si>
    <t>Josenópolis</t>
  </si>
  <si>
    <t>Santo Antônio do Jacinto</t>
  </si>
  <si>
    <t>Unaí</t>
  </si>
  <si>
    <t>São Romão</t>
  </si>
  <si>
    <t>Padre Carvalho</t>
  </si>
  <si>
    <t>Rubelita</t>
  </si>
  <si>
    <t>Jequitinhonha</t>
  </si>
  <si>
    <t>Rubim</t>
  </si>
  <si>
    <t>Ubaí</t>
  </si>
  <si>
    <t>Mirabela</t>
  </si>
  <si>
    <t>Capitão Enéas</t>
  </si>
  <si>
    <t>Comercinho</t>
  </si>
  <si>
    <t>Riachinho</t>
  </si>
  <si>
    <t>Icaraí de Minas</t>
  </si>
  <si>
    <t>Brasília de Minas</t>
  </si>
  <si>
    <t>Salinas</t>
  </si>
  <si>
    <t>Medina</t>
  </si>
  <si>
    <t>Almenara</t>
  </si>
  <si>
    <t>Santa Maria do Salto</t>
  </si>
  <si>
    <t>Uruana de Minas</t>
  </si>
  <si>
    <t>Urucuia</t>
  </si>
  <si>
    <t>Pintópolis</t>
  </si>
  <si>
    <t>Luislândia</t>
  </si>
  <si>
    <t>Patis</t>
  </si>
  <si>
    <t>Fruta de Leite</t>
  </si>
  <si>
    <t>Santa Cruz de Salinas</t>
  </si>
  <si>
    <t>Jacinto</t>
  </si>
  <si>
    <t>Cabeceira Grande</t>
  </si>
  <si>
    <t>São Francisco</t>
  </si>
  <si>
    <t>Japonvar</t>
  </si>
  <si>
    <t>Riacho dos Machados</t>
  </si>
  <si>
    <t>Novorizonte</t>
  </si>
  <si>
    <t>Cachoeira de Pajeú</t>
  </si>
  <si>
    <t>Pedra Azul</t>
  </si>
  <si>
    <t>Salto da Divisa</t>
  </si>
  <si>
    <t>Arinos</t>
  </si>
  <si>
    <t>Lontra</t>
  </si>
  <si>
    <t>São João da Ponte</t>
  </si>
  <si>
    <t>Curral de Dentro</t>
  </si>
  <si>
    <t>Bandeira</t>
  </si>
  <si>
    <t>Jordânia</t>
  </si>
  <si>
    <t>Janaúba</t>
  </si>
  <si>
    <t>Nova Porteirinha</t>
  </si>
  <si>
    <t>Serranópolis de Minas</t>
  </si>
  <si>
    <t>Taiobeiras</t>
  </si>
  <si>
    <t>Ibiracatu</t>
  </si>
  <si>
    <t>Varzelândia</t>
  </si>
  <si>
    <t>Porteirinha</t>
  </si>
  <si>
    <t>Águas Vermelhas</t>
  </si>
  <si>
    <t>Divisa Alegre</t>
  </si>
  <si>
    <t>Divisópolis</t>
  </si>
  <si>
    <t>Mata Verde</t>
  </si>
  <si>
    <t>Buritis</t>
  </si>
  <si>
    <t>Pedras de Maria da Cruz</t>
  </si>
  <si>
    <t>Verdelândia</t>
  </si>
  <si>
    <t>Rio Pardo de Minas</t>
  </si>
  <si>
    <t>Berizal</t>
  </si>
  <si>
    <t>Januária</t>
  </si>
  <si>
    <t>Pai Pedro</t>
  </si>
  <si>
    <t>Indaiabira</t>
  </si>
  <si>
    <t>Catuti</t>
  </si>
  <si>
    <t>Mato Verde</t>
  </si>
  <si>
    <t>Vargem Grande do Rio Pardo</t>
  </si>
  <si>
    <t>Chapada Gaúcha</t>
  </si>
  <si>
    <t>Bonito de Minas</t>
  </si>
  <si>
    <t>Cônego Marinho</t>
  </si>
  <si>
    <t>Jaíba</t>
  </si>
  <si>
    <t>Santo Antônio do Retiro</t>
  </si>
  <si>
    <t>Ninheira</t>
  </si>
  <si>
    <t>Monte Azul</t>
  </si>
  <si>
    <t>Montezuma</t>
  </si>
  <si>
    <t>Itacarambi</t>
  </si>
  <si>
    <t>Gameleiras</t>
  </si>
  <si>
    <t>Mamonas</t>
  </si>
  <si>
    <t>São João das Missões</t>
  </si>
  <si>
    <t>Matias Cardoso</t>
  </si>
  <si>
    <t>Espinosa</t>
  </si>
  <si>
    <t>Manga</t>
  </si>
  <si>
    <t>Miravânia</t>
  </si>
  <si>
    <t>Montalvânia</t>
  </si>
  <si>
    <t>Juvenília</t>
  </si>
  <si>
    <t>Santana do Araguaia</t>
  </si>
  <si>
    <t>PARÁ</t>
  </si>
  <si>
    <t>Santa Maria das Barreiras</t>
  </si>
  <si>
    <t>Conceição do Araguaia</t>
  </si>
  <si>
    <t>Cumaru do Norte</t>
  </si>
  <si>
    <t>Pau D'Arco</t>
  </si>
  <si>
    <t>Floresta do Araguaia</t>
  </si>
  <si>
    <t>Bannach</t>
  </si>
  <si>
    <t>Rio Maria</t>
  </si>
  <si>
    <t>Novo Progresso</t>
  </si>
  <si>
    <t>Xinguara</t>
  </si>
  <si>
    <t>Sapucaia</t>
  </si>
  <si>
    <t>Ourilândia do Norte</t>
  </si>
  <si>
    <t>Água Azul do Norte</t>
  </si>
  <si>
    <t>Tucumã</t>
  </si>
  <si>
    <t>São Félix do Xingu</t>
  </si>
  <si>
    <t>Canaã dos Carajás</t>
  </si>
  <si>
    <t>Piçarra</t>
  </si>
  <si>
    <t>São Geraldo do Araguaia</t>
  </si>
  <si>
    <t>Jacareacanga</t>
  </si>
  <si>
    <t>Parauapebas</t>
  </si>
  <si>
    <t>Curionópolis</t>
  </si>
  <si>
    <t>Eldorado do Carajás</t>
  </si>
  <si>
    <t>Brejo Grande do Araguaia</t>
  </si>
  <si>
    <t>Palestina do Pará</t>
  </si>
  <si>
    <t>São Domingos do Araguaia</t>
  </si>
  <si>
    <t>Marabá</t>
  </si>
  <si>
    <t>São João do Araguaia</t>
  </si>
  <si>
    <t>Itupiranga</t>
  </si>
  <si>
    <t>Bom Jesus do Tocantins</t>
  </si>
  <si>
    <t>Abel Figueiredo</t>
  </si>
  <si>
    <t>Nova Ipixuna</t>
  </si>
  <si>
    <t>Rondon do Pará</t>
  </si>
  <si>
    <t>Trairão</t>
  </si>
  <si>
    <t>Jacundá</t>
  </si>
  <si>
    <t>Itaituba</t>
  </si>
  <si>
    <t>Dom Eliseu</t>
  </si>
  <si>
    <t>Novo Repartimento</t>
  </si>
  <si>
    <t>Rurópolis</t>
  </si>
  <si>
    <t>Placas</t>
  </si>
  <si>
    <t>Pacajá</t>
  </si>
  <si>
    <t>Tucuruí</t>
  </si>
  <si>
    <t>Breu Branco</t>
  </si>
  <si>
    <t>Goianésia do Pará</t>
  </si>
  <si>
    <t>Uruará</t>
  </si>
  <si>
    <t>Ulianópolis</t>
  </si>
  <si>
    <t>Aveiro</t>
  </si>
  <si>
    <t>Anapu</t>
  </si>
  <si>
    <t>Medicilândia</t>
  </si>
  <si>
    <t>Brasil Novo</t>
  </si>
  <si>
    <t>Altamira</t>
  </si>
  <si>
    <t>Paragominas</t>
  </si>
  <si>
    <t>Vitória do Xingu</t>
  </si>
  <si>
    <t>Tailândia</t>
  </si>
  <si>
    <t>Baião</t>
  </si>
  <si>
    <t>Mojuí dos Campos</t>
  </si>
  <si>
    <t>Belterra</t>
  </si>
  <si>
    <t>Senador José Porfírio</t>
  </si>
  <si>
    <t>Mocajuba</t>
  </si>
  <si>
    <t>Ipixuna do Pará</t>
  </si>
  <si>
    <t>Santarém</t>
  </si>
  <si>
    <t>Tomé-Açu</t>
  </si>
  <si>
    <t>Nova Esperança do Piriá</t>
  </si>
  <si>
    <t>Faro</t>
  </si>
  <si>
    <t>Juruti</t>
  </si>
  <si>
    <t>Cametá</t>
  </si>
  <si>
    <t>Terra Santa</t>
  </si>
  <si>
    <t>Aurora do Pará</t>
  </si>
  <si>
    <t>Monte Alegre</t>
  </si>
  <si>
    <t>Oeiras do Pará</t>
  </si>
  <si>
    <t>Igarapé-Miri</t>
  </si>
  <si>
    <t>Acará</t>
  </si>
  <si>
    <t>Concórdia do Pará</t>
  </si>
  <si>
    <t>Mãe do Rio</t>
  </si>
  <si>
    <t>Óbidos</t>
  </si>
  <si>
    <t>Curuá</t>
  </si>
  <si>
    <t>Alenquer</t>
  </si>
  <si>
    <t>Portel</t>
  </si>
  <si>
    <t>Bagre</t>
  </si>
  <si>
    <t>Limoeiro do Ajuru</t>
  </si>
  <si>
    <t>Moju</t>
  </si>
  <si>
    <t>Garrafão do Norte</t>
  </si>
  <si>
    <t>Oriximiná</t>
  </si>
  <si>
    <t>Prainha</t>
  </si>
  <si>
    <t>Melgaço</t>
  </si>
  <si>
    <t>Curralinho</t>
  </si>
  <si>
    <t>Irituia</t>
  </si>
  <si>
    <t>Cachoeira do Piriá</t>
  </si>
  <si>
    <t>Porto de Moz</t>
  </si>
  <si>
    <t>Breves</t>
  </si>
  <si>
    <t>São Sebastião da Boa Vista</t>
  </si>
  <si>
    <t>Abaetetuba</t>
  </si>
  <si>
    <t>São Domingos do Capim</t>
  </si>
  <si>
    <t>Capitão Poço</t>
  </si>
  <si>
    <t>São Miguel do Guamá</t>
  </si>
  <si>
    <t>Almeirim</t>
  </si>
  <si>
    <t>Muaná</t>
  </si>
  <si>
    <t>Barcarena</t>
  </si>
  <si>
    <t>Bujaru</t>
  </si>
  <si>
    <t>Ourém</t>
  </si>
  <si>
    <t>Santa Luzia do Pará</t>
  </si>
  <si>
    <t>Gurupá</t>
  </si>
  <si>
    <t>Ponta de Pedras</t>
  </si>
  <si>
    <t>Marituba</t>
  </si>
  <si>
    <t>Ananindeua</t>
  </si>
  <si>
    <t>Benevides</t>
  </si>
  <si>
    <t>Inhangapi</t>
  </si>
  <si>
    <t>Santa Izabel do Pará</t>
  </si>
  <si>
    <t>Castanhal</t>
  </si>
  <si>
    <t>Santa Maria do Pará</t>
  </si>
  <si>
    <t>Santa Bárbara do Pará</t>
  </si>
  <si>
    <t>Santo Antônio do Tauá</t>
  </si>
  <si>
    <t>São Francisco do Pará</t>
  </si>
  <si>
    <t>Peixe-Boi</t>
  </si>
  <si>
    <t>Nova Timboteua</t>
  </si>
  <si>
    <t>Capanema</t>
  </si>
  <si>
    <t>Viseu</t>
  </si>
  <si>
    <t>Igarapé-Açu</t>
  </si>
  <si>
    <t>Tracuateua</t>
  </si>
  <si>
    <t>Bragança</t>
  </si>
  <si>
    <t>Anajás</t>
  </si>
  <si>
    <t>Cachoeira do Arari</t>
  </si>
  <si>
    <t>Terra Alta</t>
  </si>
  <si>
    <t>Augusto Corrêa</t>
  </si>
  <si>
    <t>Colares</t>
  </si>
  <si>
    <t>Vigia</t>
  </si>
  <si>
    <t>São João da Ponta</t>
  </si>
  <si>
    <t>Santarém Novo</t>
  </si>
  <si>
    <t>Primavera</t>
  </si>
  <si>
    <t>Quatipuru</t>
  </si>
  <si>
    <t>Salvaterra</t>
  </si>
  <si>
    <t>Magalhães Barata</t>
  </si>
  <si>
    <t>Maracanã</t>
  </si>
  <si>
    <t>São João de Pirabas</t>
  </si>
  <si>
    <t>Santa Cruz do Arari</t>
  </si>
  <si>
    <t>Soure</t>
  </si>
  <si>
    <t>São Caetano de Odivelas</t>
  </si>
  <si>
    <t>Curuçá</t>
  </si>
  <si>
    <t>Marapanim</t>
  </si>
  <si>
    <t>Salinópolis</t>
  </si>
  <si>
    <t>Afuá</t>
  </si>
  <si>
    <t>Chaves</t>
  </si>
  <si>
    <t>São Sebastião do Umbuzeiro</t>
  </si>
  <si>
    <t>PARAÍBA</t>
  </si>
  <si>
    <t>Zabelê</t>
  </si>
  <si>
    <t>São João do Tigre</t>
  </si>
  <si>
    <t>Monteiro</t>
  </si>
  <si>
    <t>Camalaú</t>
  </si>
  <si>
    <t>Congo</t>
  </si>
  <si>
    <t>São José de Princesa</t>
  </si>
  <si>
    <t>Manaíra</t>
  </si>
  <si>
    <t>Princesa Isabel</t>
  </si>
  <si>
    <t>Sumé</t>
  </si>
  <si>
    <t>Caraúbas</t>
  </si>
  <si>
    <t>Riacho de Santo Antônio</t>
  </si>
  <si>
    <t>Alcantil</t>
  </si>
  <si>
    <t>Santa Cecília</t>
  </si>
  <si>
    <t>Umbuzeiro</t>
  </si>
  <si>
    <t>Conceição</t>
  </si>
  <si>
    <t>Santana de Mangueira</t>
  </si>
  <si>
    <t>Tavares</t>
  </si>
  <si>
    <t>Ouro Velho</t>
  </si>
  <si>
    <t>Amparo</t>
  </si>
  <si>
    <t>Coxixola</t>
  </si>
  <si>
    <t>São Domingos do Cariri</t>
  </si>
  <si>
    <t>Gado Bravo</t>
  </si>
  <si>
    <t>Natuba</t>
  </si>
  <si>
    <t>Ibiara</t>
  </si>
  <si>
    <t>Curral Velho</t>
  </si>
  <si>
    <t>Juru</t>
  </si>
  <si>
    <t>Serra Branca</t>
  </si>
  <si>
    <t>Cabaceiras</t>
  </si>
  <si>
    <t>Boqueirão</t>
  </si>
  <si>
    <t>Barra de Santana</t>
  </si>
  <si>
    <t>Aroeiras</t>
  </si>
  <si>
    <t>Caaporã</t>
  </si>
  <si>
    <t>Pitimbu</t>
  </si>
  <si>
    <t>Boa Ventura</t>
  </si>
  <si>
    <t>Diamante</t>
  </si>
  <si>
    <t>Santana dos Garrotes</t>
  </si>
  <si>
    <t>Imaculada</t>
  </si>
  <si>
    <t>Livramento</t>
  </si>
  <si>
    <t>São José dos Cordeiros</t>
  </si>
  <si>
    <t>São João do Cariri</t>
  </si>
  <si>
    <t>Caturité</t>
  </si>
  <si>
    <t>Fagundes</t>
  </si>
  <si>
    <t>Itatuba</t>
  </si>
  <si>
    <t>Salgado de São Félix</t>
  </si>
  <si>
    <t>Juripiranga</t>
  </si>
  <si>
    <t>Pedras de Fogo</t>
  </si>
  <si>
    <t>Alhandra</t>
  </si>
  <si>
    <t>Bonito de Santa Fé</t>
  </si>
  <si>
    <t>São José de Caiana</t>
  </si>
  <si>
    <t>Itaporanga</t>
  </si>
  <si>
    <t>Mãe d'Água</t>
  </si>
  <si>
    <t>Maturéia</t>
  </si>
  <si>
    <t>Desterro</t>
  </si>
  <si>
    <t>Parari</t>
  </si>
  <si>
    <t>Boa Vista</t>
  </si>
  <si>
    <t>Riachão do Bacamarte</t>
  </si>
  <si>
    <t>Ingá</t>
  </si>
  <si>
    <t>Mogeiro</t>
  </si>
  <si>
    <t>Itabaiana</t>
  </si>
  <si>
    <t>Monte Horebe</t>
  </si>
  <si>
    <t>Serra Grande</t>
  </si>
  <si>
    <t>Igaracy</t>
  </si>
  <si>
    <t>Piancó</t>
  </si>
  <si>
    <t>Olho d'Água</t>
  </si>
  <si>
    <t>São José do Bonfim</t>
  </si>
  <si>
    <t>Teixeira</t>
  </si>
  <si>
    <t>Cacimbas</t>
  </si>
  <si>
    <t>Santo André</t>
  </si>
  <si>
    <t>Gurjão</t>
  </si>
  <si>
    <t>Lagoa Seca</t>
  </si>
  <si>
    <t>Campina Grande</t>
  </si>
  <si>
    <t>Massaranduba</t>
  </si>
  <si>
    <t>Serra Redonda</t>
  </si>
  <si>
    <t>Juarez Távora</t>
  </si>
  <si>
    <t>São José dos Ramos</t>
  </si>
  <si>
    <t>Riachão do Poço</t>
  </si>
  <si>
    <t>São Miguel de Taipu</t>
  </si>
  <si>
    <t>São José de Piranhas</t>
  </si>
  <si>
    <t>Aguiar</t>
  </si>
  <si>
    <t>Emas</t>
  </si>
  <si>
    <t>Catingueira</t>
  </si>
  <si>
    <t>Cacimba de Areia</t>
  </si>
  <si>
    <t>Passagem</t>
  </si>
  <si>
    <t>Areia de Baraúnas</t>
  </si>
  <si>
    <t>Salgadinho</t>
  </si>
  <si>
    <t>Assunção</t>
  </si>
  <si>
    <t>Juazeirinho</t>
  </si>
  <si>
    <t>Soledade</t>
  </si>
  <si>
    <t>Pocinhos</t>
  </si>
  <si>
    <t>Montadas</t>
  </si>
  <si>
    <t>Puxinanã</t>
  </si>
  <si>
    <t>São Sebastião de Lagoa de Roça</t>
  </si>
  <si>
    <t>Alagoa Nova</t>
  </si>
  <si>
    <t>Matinhas</t>
  </si>
  <si>
    <t>Gurinhém</t>
  </si>
  <si>
    <t>Mari</t>
  </si>
  <si>
    <t>Caldas Brandão</t>
  </si>
  <si>
    <t>Sapé</t>
  </si>
  <si>
    <t>Sobrado</t>
  </si>
  <si>
    <t>Cruz do Espírito Santo</t>
  </si>
  <si>
    <t>Bayeux</t>
  </si>
  <si>
    <t>João Pessoa</t>
  </si>
  <si>
    <t>Carrapateira</t>
  </si>
  <si>
    <t>Coremas</t>
  </si>
  <si>
    <t>Cajazeirinhas</t>
  </si>
  <si>
    <t>Patos</t>
  </si>
  <si>
    <t>Quixaba</t>
  </si>
  <si>
    <t>Junco do Seridó</t>
  </si>
  <si>
    <t>Olivedos</t>
  </si>
  <si>
    <t>Areial</t>
  </si>
  <si>
    <t>Esperança</t>
  </si>
  <si>
    <t>Remígio</t>
  </si>
  <si>
    <t>Areia</t>
  </si>
  <si>
    <t>Alagoa Grande</t>
  </si>
  <si>
    <t>Cabedelo</t>
  </si>
  <si>
    <t>Cachoeira dos Índios</t>
  </si>
  <si>
    <t>Cajazeiras</t>
  </si>
  <si>
    <t>Nazarezinho</t>
  </si>
  <si>
    <t>São José da Lagoa Tapada</t>
  </si>
  <si>
    <t>São Bentinho</t>
  </si>
  <si>
    <t>Condado</t>
  </si>
  <si>
    <t>Malta</t>
  </si>
  <si>
    <t>São Mamede</t>
  </si>
  <si>
    <t>Tenório</t>
  </si>
  <si>
    <t>São Vicente do Seridó</t>
  </si>
  <si>
    <t>Cubati</t>
  </si>
  <si>
    <t>Algodão de Jandaíra</t>
  </si>
  <si>
    <t>Pilões</t>
  </si>
  <si>
    <t>Cuitegi</t>
  </si>
  <si>
    <t>Alagoinha</t>
  </si>
  <si>
    <t>Guarabira</t>
  </si>
  <si>
    <t>Araçagi</t>
  </si>
  <si>
    <t>Cuité de Mamanguape</t>
  </si>
  <si>
    <t>Capim</t>
  </si>
  <si>
    <t>Lucena</t>
  </si>
  <si>
    <t>Bom Jesus</t>
  </si>
  <si>
    <t>Marizópolis</t>
  </si>
  <si>
    <t>Sousa</t>
  </si>
  <si>
    <t>Aparecida</t>
  </si>
  <si>
    <t>Pombal</t>
  </si>
  <si>
    <t>São José de Espinharas</t>
  </si>
  <si>
    <t>Várzea</t>
  </si>
  <si>
    <t>São José do Sabugi</t>
  </si>
  <si>
    <t>Pedra Lavrada</t>
  </si>
  <si>
    <t>Sossêgo</t>
  </si>
  <si>
    <t>Casserengue</t>
  </si>
  <si>
    <t>Arara</t>
  </si>
  <si>
    <t>Solânea</t>
  </si>
  <si>
    <t>Borborema</t>
  </si>
  <si>
    <t>Serraria</t>
  </si>
  <si>
    <t>Pilõezinhos</t>
  </si>
  <si>
    <t>Sertãozinho</t>
  </si>
  <si>
    <t>Pirpirituba</t>
  </si>
  <si>
    <t>Itapororoca</t>
  </si>
  <si>
    <t>Mamanguape</t>
  </si>
  <si>
    <t>Marcação</t>
  </si>
  <si>
    <t>Rio Tinto</t>
  </si>
  <si>
    <t>São João do Rio do Peixe</t>
  </si>
  <si>
    <t>Vista Serrana</t>
  </si>
  <si>
    <t>Nova Palmeira</t>
  </si>
  <si>
    <t>Barra de Santa Rosa</t>
  </si>
  <si>
    <t>Bananeiras</t>
  </si>
  <si>
    <t>Duas Estradas</t>
  </si>
  <si>
    <t>Serra da Raiz</t>
  </si>
  <si>
    <t>Lagoa de Dentro</t>
  </si>
  <si>
    <t>Curral de Cima</t>
  </si>
  <si>
    <t>Baía da Traição</t>
  </si>
  <si>
    <t>Poço de José de Moura</t>
  </si>
  <si>
    <t>Triunfo</t>
  </si>
  <si>
    <t>Lagoa</t>
  </si>
  <si>
    <t>Jericó</t>
  </si>
  <si>
    <t>Paulista</t>
  </si>
  <si>
    <t>Baraúna</t>
  </si>
  <si>
    <t>Damião</t>
  </si>
  <si>
    <t>Cacimba de Dentro</t>
  </si>
  <si>
    <t>Dona Inês</t>
  </si>
  <si>
    <t>Logradouro</t>
  </si>
  <si>
    <t>Caiçara</t>
  </si>
  <si>
    <t>Jacaraú</t>
  </si>
  <si>
    <t>Pedro Régis</t>
  </si>
  <si>
    <t>Mataraca</t>
  </si>
  <si>
    <t>Bernardino Batista</t>
  </si>
  <si>
    <t>Uiraúna</t>
  </si>
  <si>
    <t>Joca Claudino</t>
  </si>
  <si>
    <t>Vieirópolis</t>
  </si>
  <si>
    <t>Lastro</t>
  </si>
  <si>
    <t>Santa Cruz</t>
  </si>
  <si>
    <t>Mato Grosso</t>
  </si>
  <si>
    <t>Picuí</t>
  </si>
  <si>
    <t>Nova Floresta</t>
  </si>
  <si>
    <t>Cuité</t>
  </si>
  <si>
    <t>Araruna</t>
  </si>
  <si>
    <t>Tacima</t>
  </si>
  <si>
    <t>Poço Dantas</t>
  </si>
  <si>
    <t>Brejo dos Santos</t>
  </si>
  <si>
    <t>Riacho dos Cavalos</t>
  </si>
  <si>
    <t>Frei Martinho</t>
  </si>
  <si>
    <t>Catolé do Rocha</t>
  </si>
  <si>
    <t>Brejo do Cruz</t>
  </si>
  <si>
    <t>Belém do Brejo do Cruz</t>
  </si>
  <si>
    <t>São José do Brejo do Cruz</t>
  </si>
  <si>
    <t>Palmas</t>
  </si>
  <si>
    <t>PARANÁ</t>
  </si>
  <si>
    <t>Mariópolis</t>
  </si>
  <si>
    <t>Clevelândia</t>
  </si>
  <si>
    <t>Barracão</t>
  </si>
  <si>
    <t>Flor da Serra do Sul</t>
  </si>
  <si>
    <t>Vitorino</t>
  </si>
  <si>
    <t>Bom Jesus do Sul</t>
  </si>
  <si>
    <t>Salgado Filho</t>
  </si>
  <si>
    <t>Renascença</t>
  </si>
  <si>
    <t>Pato Branco</t>
  </si>
  <si>
    <t>Coronel Domingos Soares</t>
  </si>
  <si>
    <t>Bituruna</t>
  </si>
  <si>
    <t>Porto Vitória</t>
  </si>
  <si>
    <t>União da Vitória</t>
  </si>
  <si>
    <t>Paula Freitas</t>
  </si>
  <si>
    <t>Santo Antônio do Sudoeste</t>
  </si>
  <si>
    <t>Manfrinópolis</t>
  </si>
  <si>
    <t>Francisco Beltrão</t>
  </si>
  <si>
    <t>Marmeleiro</t>
  </si>
  <si>
    <t>Bom Sucesso do Sul</t>
  </si>
  <si>
    <t>Honório Serpa</t>
  </si>
  <si>
    <t>Piên</t>
  </si>
  <si>
    <t>Pranchita</t>
  </si>
  <si>
    <t>Pinhal de São Bento</t>
  </si>
  <si>
    <t>Itapejara d'Oeste</t>
  </si>
  <si>
    <t>Coronel Vivida</t>
  </si>
  <si>
    <t>Cruz Machado</t>
  </si>
  <si>
    <t>Paulo Frontin</t>
  </si>
  <si>
    <t>Antônio Olinto</t>
  </si>
  <si>
    <t>Campo do Tenente</t>
  </si>
  <si>
    <t>Agudos do Sul</t>
  </si>
  <si>
    <t>Bela Vista da Caroba</t>
  </si>
  <si>
    <t>Ampére</t>
  </si>
  <si>
    <t>Nova Esperança do Sudoeste</t>
  </si>
  <si>
    <t>Enéas Marques</t>
  </si>
  <si>
    <t>Verê</t>
  </si>
  <si>
    <t>Chopinzinho</t>
  </si>
  <si>
    <t>Mangueirinha</t>
  </si>
  <si>
    <t>Mallet</t>
  </si>
  <si>
    <t>São Mateus do Sul</t>
  </si>
  <si>
    <t>Quitandinha</t>
  </si>
  <si>
    <t>Tijucas do Sul</t>
  </si>
  <si>
    <t>Guaratuba</t>
  </si>
  <si>
    <t>Pérola d'Oeste</t>
  </si>
  <si>
    <t>Realeza</t>
  </si>
  <si>
    <t>Santa Izabel do Oeste</t>
  </si>
  <si>
    <t>Salto do Lontra</t>
  </si>
  <si>
    <t>São João</t>
  </si>
  <si>
    <t>Reserva do Iguaçu</t>
  </si>
  <si>
    <t>Lapa</t>
  </si>
  <si>
    <t>Mandirituba</t>
  </si>
  <si>
    <t>Matinhos</t>
  </si>
  <si>
    <t>Dois Vizinhos</t>
  </si>
  <si>
    <t>São Jorge d'Oeste</t>
  </si>
  <si>
    <t>Sulina</t>
  </si>
  <si>
    <t>Saudade do Iguaçu</t>
  </si>
  <si>
    <t>Foz do Jordão</t>
  </si>
  <si>
    <t>Pinhão</t>
  </si>
  <si>
    <t>Rio Azul</t>
  </si>
  <si>
    <t>São João do Triunfo</t>
  </si>
  <si>
    <t>Contenda</t>
  </si>
  <si>
    <t>Fazenda Rio Grande</t>
  </si>
  <si>
    <t>Pontal do Paraná</t>
  </si>
  <si>
    <t>Nova Prata do Iguaçu</t>
  </si>
  <si>
    <t>Boa Esperança do Iguaçu</t>
  </si>
  <si>
    <t>Cruzeiro do Iguaçu</t>
  </si>
  <si>
    <t>Candói</t>
  </si>
  <si>
    <t>Inácio Martins</t>
  </si>
  <si>
    <t>Rebouças</t>
  </si>
  <si>
    <t>Balsa Nova</t>
  </si>
  <si>
    <t>Araucária</t>
  </si>
  <si>
    <t>Foz do Iguaçu</t>
  </si>
  <si>
    <t>Capitão Leônidas Marques</t>
  </si>
  <si>
    <t>Rio Bonito do Iguaçu</t>
  </si>
  <si>
    <t>Porto Barreiro</t>
  </si>
  <si>
    <t>Irati</t>
  </si>
  <si>
    <t>Porto Amazonas</t>
  </si>
  <si>
    <t>Campo Largo</t>
  </si>
  <si>
    <t>São José dos Pinhais</t>
  </si>
  <si>
    <t>Morretes</t>
  </si>
  <si>
    <t>Paranaguá</t>
  </si>
  <si>
    <t>Santa Terezinha de Itaipu</t>
  </si>
  <si>
    <t>Serranópolis do Iguaçu</t>
  </si>
  <si>
    <t>Santa Lúcia</t>
  </si>
  <si>
    <t>Boa Vista da Aparecida</t>
  </si>
  <si>
    <t>Três Barras do Paraná</t>
  </si>
  <si>
    <t>Quedas do Iguaçu</t>
  </si>
  <si>
    <t>Espigão Alto do Iguaçu</t>
  </si>
  <si>
    <t>Laranjeiras do Sul</t>
  </si>
  <si>
    <t>Virmond</t>
  </si>
  <si>
    <t>Guarapuava</t>
  </si>
  <si>
    <t>Fernandes Pinheiro</t>
  </si>
  <si>
    <t>Teixeira Soares</t>
  </si>
  <si>
    <t>Palmeira</t>
  </si>
  <si>
    <t>Campo Magro</t>
  </si>
  <si>
    <t>Curitiba</t>
  </si>
  <si>
    <t>Pinhais</t>
  </si>
  <si>
    <t>Quatro Barras</t>
  </si>
  <si>
    <t>Piraquara</t>
  </si>
  <si>
    <t>Antonina</t>
  </si>
  <si>
    <t>São Miguel do Iguaçu</t>
  </si>
  <si>
    <t>Medianeira</t>
  </si>
  <si>
    <t>Lindoeste</t>
  </si>
  <si>
    <t>Nova Laranjeiras</t>
  </si>
  <si>
    <t>Almirante Tamandaré</t>
  </si>
  <si>
    <t>Colombo</t>
  </si>
  <si>
    <t>Campina Grande do Sul</t>
  </si>
  <si>
    <t>Guaraqueçaba</t>
  </si>
  <si>
    <t>Matelândia</t>
  </si>
  <si>
    <t>Catanduvas</t>
  </si>
  <si>
    <t>Goioxim</t>
  </si>
  <si>
    <t>Prudentópolis</t>
  </si>
  <si>
    <t>Guamiranga</t>
  </si>
  <si>
    <t>Imbituva</t>
  </si>
  <si>
    <t>Rio Branco do Sul</t>
  </si>
  <si>
    <t>Itaperuçu</t>
  </si>
  <si>
    <t>Bocaiúva do Sul</t>
  </si>
  <si>
    <t>Itaipulândia</t>
  </si>
  <si>
    <t>Missal</t>
  </si>
  <si>
    <t>Ramilândia</t>
  </si>
  <si>
    <t>Céu Azul</t>
  </si>
  <si>
    <t>Vera Cruz do Oeste</t>
  </si>
  <si>
    <t>Santa Tereza do Oeste</t>
  </si>
  <si>
    <t>Ibema</t>
  </si>
  <si>
    <t>Guaraniaçu</t>
  </si>
  <si>
    <t>Marquinho</t>
  </si>
  <si>
    <t>Campina do Simão</t>
  </si>
  <si>
    <t>Ponta Grossa</t>
  </si>
  <si>
    <t>Campo Bonito</t>
  </si>
  <si>
    <t>Diamante do Sul</t>
  </si>
  <si>
    <t>Turvo</t>
  </si>
  <si>
    <t>Ivaí</t>
  </si>
  <si>
    <t>Ipiranga</t>
  </si>
  <si>
    <t>Tunas do Paraná</t>
  </si>
  <si>
    <t>Diamante D'Oeste</t>
  </si>
  <si>
    <t>São Pedro do Iguaçu</t>
  </si>
  <si>
    <t>Palmital</t>
  </si>
  <si>
    <t>Santa Maria do Oeste</t>
  </si>
  <si>
    <t>Boa Ventura de São Roque</t>
  </si>
  <si>
    <t>Carambeí</t>
  </si>
  <si>
    <t>São José das Palmeiras</t>
  </si>
  <si>
    <t>Ouro Verde do Oeste</t>
  </si>
  <si>
    <t>Corbélia</t>
  </si>
  <si>
    <t>Braganey</t>
  </si>
  <si>
    <t>Altamira do Paraná</t>
  </si>
  <si>
    <t>Pitanga</t>
  </si>
  <si>
    <t>Castro</t>
  </si>
  <si>
    <t>Cerro Azul</t>
  </si>
  <si>
    <t>Entre Rios do Oeste</t>
  </si>
  <si>
    <t>Nova Cantu</t>
  </si>
  <si>
    <t>Mato Rico</t>
  </si>
  <si>
    <t>Adrianópolis</t>
  </si>
  <si>
    <t>Pato Bragado</t>
  </si>
  <si>
    <t>Marechal Cândido Rondon</t>
  </si>
  <si>
    <t>Quatro Pontes</t>
  </si>
  <si>
    <t>Tupãssi</t>
  </si>
  <si>
    <t>Cafelândia</t>
  </si>
  <si>
    <t>Anahy</t>
  </si>
  <si>
    <t>Campina da Lagoa</t>
  </si>
  <si>
    <t>Roncador</t>
  </si>
  <si>
    <t>Cândido de Abreu</t>
  </si>
  <si>
    <t>Reserva</t>
  </si>
  <si>
    <t>Doutor Ulysses</t>
  </si>
  <si>
    <t>Mercedes</t>
  </si>
  <si>
    <t>Nova Santa Rosa</t>
  </si>
  <si>
    <t>Ubiratã</t>
  </si>
  <si>
    <t>Manoel Ribas</t>
  </si>
  <si>
    <t>Tibagi</t>
  </si>
  <si>
    <t>Piraí do Sul</t>
  </si>
  <si>
    <t>Maripá</t>
  </si>
  <si>
    <t>Assis Chateaubriand</t>
  </si>
  <si>
    <t>Iracema do Oeste</t>
  </si>
  <si>
    <t>Jesuítas</t>
  </si>
  <si>
    <t>Juranda</t>
  </si>
  <si>
    <t>Iretama</t>
  </si>
  <si>
    <t>Nova Tebas</t>
  </si>
  <si>
    <t>Ariranha do Ivaí</t>
  </si>
  <si>
    <t>Imbaú</t>
  </si>
  <si>
    <t>Palotina</t>
  </si>
  <si>
    <t>Formosa do Oeste</t>
  </si>
  <si>
    <t>Quarto Centenário</t>
  </si>
  <si>
    <t>Rancho Alegre D'Oeste</t>
  </si>
  <si>
    <t>Mamborê</t>
  </si>
  <si>
    <t>Luiziana</t>
  </si>
  <si>
    <t>Arapuã</t>
  </si>
  <si>
    <t>Rio Branco do Ivaí</t>
  </si>
  <si>
    <t>Rosário do Ivaí</t>
  </si>
  <si>
    <t>Telêmaco Borba</t>
  </si>
  <si>
    <t>Jaguariaíva</t>
  </si>
  <si>
    <t>Terra Roxa</t>
  </si>
  <si>
    <t>Brasilândia do Sul</t>
  </si>
  <si>
    <t>Goioerê</t>
  </si>
  <si>
    <t>Godoy Moreira</t>
  </si>
  <si>
    <t>Jardim Alegre</t>
  </si>
  <si>
    <t>Ivaiporã</t>
  </si>
  <si>
    <t>Ortigueira</t>
  </si>
  <si>
    <t>Ventania</t>
  </si>
  <si>
    <t>Guaíra</t>
  </si>
  <si>
    <t>Francisco Alves</t>
  </si>
  <si>
    <t>Moreira Sales</t>
  </si>
  <si>
    <t>Janiópolis</t>
  </si>
  <si>
    <t>Farol</t>
  </si>
  <si>
    <t>Corumbataí do Sul</t>
  </si>
  <si>
    <t>Lunardelli</t>
  </si>
  <si>
    <t>Lidianópolis</t>
  </si>
  <si>
    <t>Grandes Rios</t>
  </si>
  <si>
    <t>Arapoti</t>
  </si>
  <si>
    <t>Sengés</t>
  </si>
  <si>
    <t>Iporã</t>
  </si>
  <si>
    <t>Alto Piquiri</t>
  </si>
  <si>
    <t>Mariluz</t>
  </si>
  <si>
    <t>Campo Mourão</t>
  </si>
  <si>
    <t>Barbosa Ferraz</t>
  </si>
  <si>
    <t>São João do Ivaí</t>
  </si>
  <si>
    <t>Cruzmaltina</t>
  </si>
  <si>
    <t>Faxinal</t>
  </si>
  <si>
    <t>Curiúva</t>
  </si>
  <si>
    <t>Altônia</t>
  </si>
  <si>
    <t>Cafezal do Sul</t>
  </si>
  <si>
    <t>Perobal</t>
  </si>
  <si>
    <t>Tuneiras do Oeste</t>
  </si>
  <si>
    <t>Peabiru</t>
  </si>
  <si>
    <t>Quinta do Sol</t>
  </si>
  <si>
    <t>Fênix</t>
  </si>
  <si>
    <t>São Pedro do Ivaí</t>
  </si>
  <si>
    <t>Borrazópolis</t>
  </si>
  <si>
    <t>Mauá da Serra</t>
  </si>
  <si>
    <t>Sapopema</t>
  </si>
  <si>
    <t>São José da Boa Vista</t>
  </si>
  <si>
    <t>São Jorge do Patrocínio</t>
  </si>
  <si>
    <t>Pérola</t>
  </si>
  <si>
    <t>Umuarama</t>
  </si>
  <si>
    <t>Cruzeiro do Oeste</t>
  </si>
  <si>
    <t>Terra Boa</t>
  </si>
  <si>
    <t>Engenheiro Beltrão</t>
  </si>
  <si>
    <t>Kaloré</t>
  </si>
  <si>
    <t>Novo Itacolomi</t>
  </si>
  <si>
    <t>Rio Bom</t>
  </si>
  <si>
    <t>Figueira</t>
  </si>
  <si>
    <t>Japira</t>
  </si>
  <si>
    <t>Ibaiti</t>
  </si>
  <si>
    <t>Pinhalão</t>
  </si>
  <si>
    <t>Tomazina</t>
  </si>
  <si>
    <t>Santana do Itararé</t>
  </si>
  <si>
    <t>Esperança Nova</t>
  </si>
  <si>
    <t>Xambrê</t>
  </si>
  <si>
    <t>Tapejara</t>
  </si>
  <si>
    <t>Cianorte</t>
  </si>
  <si>
    <t>Marumbi</t>
  </si>
  <si>
    <t>Califórnia</t>
  </si>
  <si>
    <t>Marilândia do Sul</t>
  </si>
  <si>
    <t>Tamarana</t>
  </si>
  <si>
    <t>São Jerônimo da Serra</t>
  </si>
  <si>
    <t>Jaboti</t>
  </si>
  <si>
    <t>Siqueira Campos</t>
  </si>
  <si>
    <t>Maria Helena</t>
  </si>
  <si>
    <t>Doutor Camargo</t>
  </si>
  <si>
    <t>Ivatuba</t>
  </si>
  <si>
    <t>Floresta</t>
  </si>
  <si>
    <t>Jandaia do Sul</t>
  </si>
  <si>
    <t>Cambira</t>
  </si>
  <si>
    <t>Nova Santa Bárbara</t>
  </si>
  <si>
    <t>Congonhinhas</t>
  </si>
  <si>
    <t>Conselheiro Mairinck</t>
  </si>
  <si>
    <t>Quatiguá</t>
  </si>
  <si>
    <t>Salto do Itararé</t>
  </si>
  <si>
    <t>Alto Paraíso</t>
  </si>
  <si>
    <t>São Tomé</t>
  </si>
  <si>
    <t>Paiçandu</t>
  </si>
  <si>
    <t>Marialva</t>
  </si>
  <si>
    <t>Mandaguari</t>
  </si>
  <si>
    <t>Apucarana</t>
  </si>
  <si>
    <t>São Sebastião da Amoreira</t>
  </si>
  <si>
    <t>Santa Cecília do Pavão</t>
  </si>
  <si>
    <t>Santo Antônio do Paraíso</t>
  </si>
  <si>
    <t>Guapirama</t>
  </si>
  <si>
    <t>Joaquim Távora</t>
  </si>
  <si>
    <t>Icaraíma</t>
  </si>
  <si>
    <t>Ivaté</t>
  </si>
  <si>
    <t>Cidade Gaúcha</t>
  </si>
  <si>
    <t>Rondon</t>
  </si>
  <si>
    <t>São Manoel do Paraná</t>
  </si>
  <si>
    <t>São Jorge do Ivaí</t>
  </si>
  <si>
    <t>Ourizona</t>
  </si>
  <si>
    <t>Maringá</t>
  </si>
  <si>
    <t>Sarandi</t>
  </si>
  <si>
    <t>Arapongas</t>
  </si>
  <si>
    <t>Assaí</t>
  </si>
  <si>
    <t>Ribeirão do Pinhal</t>
  </si>
  <si>
    <t>Jundiaí do Sul</t>
  </si>
  <si>
    <t>Carlópolis</t>
  </si>
  <si>
    <t>Guaporema</t>
  </si>
  <si>
    <t>Paraíso do Norte</t>
  </si>
  <si>
    <t>São Carlos do Ivaí</t>
  </si>
  <si>
    <t>Floraí</t>
  </si>
  <si>
    <t>Presidente Castelo Branco</t>
  </si>
  <si>
    <t>Mandaguaçu</t>
  </si>
  <si>
    <t>Sabáudia</t>
  </si>
  <si>
    <t>Rolândia</t>
  </si>
  <si>
    <t>Cambé</t>
  </si>
  <si>
    <t>Londrina</t>
  </si>
  <si>
    <t>Ibiporã</t>
  </si>
  <si>
    <t>Jataizinho</t>
  </si>
  <si>
    <t>Nova América da Colina</t>
  </si>
  <si>
    <t>Santa Amélia</t>
  </si>
  <si>
    <t>Abatiá</t>
  </si>
  <si>
    <t>Santo Antônio da Platina</t>
  </si>
  <si>
    <t>Nova Aliança do Ivaí</t>
  </si>
  <si>
    <t>Tamboara</t>
  </si>
  <si>
    <t>Nova Esperança</t>
  </si>
  <si>
    <t>Ângulo</t>
  </si>
  <si>
    <t>Iguaraçu</t>
  </si>
  <si>
    <t>Astorga</t>
  </si>
  <si>
    <t>Pitangueiras</t>
  </si>
  <si>
    <t>Uraí</t>
  </si>
  <si>
    <t>Cornélio Procópio</t>
  </si>
  <si>
    <t>Jacarezinho</t>
  </si>
  <si>
    <t>Ribeirão Claro</t>
  </si>
  <si>
    <t>Querência do Norte</t>
  </si>
  <si>
    <t>Santa Mônica</t>
  </si>
  <si>
    <t>Amaporã</t>
  </si>
  <si>
    <t>Paranavaí</t>
  </si>
  <si>
    <t>Alto Paraná</t>
  </si>
  <si>
    <t>Uniflor</t>
  </si>
  <si>
    <t>Flórida</t>
  </si>
  <si>
    <t>Munhoz de Melo</t>
  </si>
  <si>
    <t>Jaguapitã</t>
  </si>
  <si>
    <t>Sertanópolis</t>
  </si>
  <si>
    <t>Rancho Alegre</t>
  </si>
  <si>
    <t>Leópolis</t>
  </si>
  <si>
    <t>Santa Mariana</t>
  </si>
  <si>
    <t>Andirá</t>
  </si>
  <si>
    <t>Barra do Jacaré</t>
  </si>
  <si>
    <t>Santa Cruz de Monte Castelo</t>
  </si>
  <si>
    <t>Santa Isabel do Ivaí</t>
  </si>
  <si>
    <t>Planaltina do Paraná</t>
  </si>
  <si>
    <t>Lobato</t>
  </si>
  <si>
    <t>Santa Fé</t>
  </si>
  <si>
    <t>Guaraci</t>
  </si>
  <si>
    <t>Prado Ferreira</t>
  </si>
  <si>
    <t>Miraselva</t>
  </si>
  <si>
    <t>Bela Vista do Paraíso</t>
  </si>
  <si>
    <t>Sertaneja</t>
  </si>
  <si>
    <t>Itambaracá</t>
  </si>
  <si>
    <t>Cambará</t>
  </si>
  <si>
    <t>Loanda</t>
  </si>
  <si>
    <t>Guairaçá</t>
  </si>
  <si>
    <t>São João do Caiuá</t>
  </si>
  <si>
    <t>Paranacity</t>
  </si>
  <si>
    <t>Nossa Senhora das Graças</t>
  </si>
  <si>
    <t>Florestópolis</t>
  </si>
  <si>
    <t>Primeiro de Maio</t>
  </si>
  <si>
    <t>Porto Rico</t>
  </si>
  <si>
    <t>São Pedro do Paraná</t>
  </si>
  <si>
    <t>Nova Londrina</t>
  </si>
  <si>
    <t>Inajá</t>
  </si>
  <si>
    <t>Colorado</t>
  </si>
  <si>
    <t>Cafeara</t>
  </si>
  <si>
    <t>Lupionópolis</t>
  </si>
  <si>
    <t>Centenário do Sul</t>
  </si>
  <si>
    <t>Porecatu</t>
  </si>
  <si>
    <t>Alvorada do Sul</t>
  </si>
  <si>
    <t>Marilena</t>
  </si>
  <si>
    <t>Diamante do Norte</t>
  </si>
  <si>
    <t>Itaúna do Sul</t>
  </si>
  <si>
    <t>Terra Rica</t>
  </si>
  <si>
    <t>Santo Antônio do Caiuá</t>
  </si>
  <si>
    <t>Paranapoema</t>
  </si>
  <si>
    <t>Santo Inácio</t>
  </si>
  <si>
    <t>Jardim Olinda</t>
  </si>
  <si>
    <t>Itaguajé</t>
  </si>
  <si>
    <t>Petrolina</t>
  </si>
  <si>
    <t>PERNAMBUCO</t>
  </si>
  <si>
    <t>Bom Conselho</t>
  </si>
  <si>
    <t>Petrolândia</t>
  </si>
  <si>
    <t>Tacaratu</t>
  </si>
  <si>
    <t>Águas Belas</t>
  </si>
  <si>
    <t>Terezinha</t>
  </si>
  <si>
    <t>Lagoa do Ouro</t>
  </si>
  <si>
    <t>Correntes</t>
  </si>
  <si>
    <t>Manari</t>
  </si>
  <si>
    <t>Iati</t>
  </si>
  <si>
    <t>Saloá</t>
  </si>
  <si>
    <t>Brejão</t>
  </si>
  <si>
    <t>Palmeirina</t>
  </si>
  <si>
    <t>Itaíba</t>
  </si>
  <si>
    <t>Paranatama</t>
  </si>
  <si>
    <t>Garanhuns</t>
  </si>
  <si>
    <t>Angelim</t>
  </si>
  <si>
    <t>Canhotinho</t>
  </si>
  <si>
    <t>São José da Coroa Grande</t>
  </si>
  <si>
    <t>Santa Maria da Boa Vista</t>
  </si>
  <si>
    <t>Belém de São Francisco</t>
  </si>
  <si>
    <t>Itacuruba</t>
  </si>
  <si>
    <t>Tupanatinga</t>
  </si>
  <si>
    <t>Caetés</t>
  </si>
  <si>
    <t>Quipapá</t>
  </si>
  <si>
    <t>São Benedito do Sul</t>
  </si>
  <si>
    <t>Maraial</t>
  </si>
  <si>
    <t>Xexéu</t>
  </si>
  <si>
    <t>Tamandaré</t>
  </si>
  <si>
    <t>Barreiros</t>
  </si>
  <si>
    <t>Capoeiras</t>
  </si>
  <si>
    <t>Jupi</t>
  </si>
  <si>
    <t>Jucati</t>
  </si>
  <si>
    <t>Lajedo</t>
  </si>
  <si>
    <t>Calçado</t>
  </si>
  <si>
    <t>Jurema</t>
  </si>
  <si>
    <t>Panelas</t>
  </si>
  <si>
    <t>Lagoa dos Gatos</t>
  </si>
  <si>
    <t>Catende</t>
  </si>
  <si>
    <t>Jaqueira</t>
  </si>
  <si>
    <t>Água Preta</t>
  </si>
  <si>
    <t>Palmares</t>
  </si>
  <si>
    <t>Rio Formoso</t>
  </si>
  <si>
    <t>Orocó</t>
  </si>
  <si>
    <t>Buíque</t>
  </si>
  <si>
    <t>Venturosa</t>
  </si>
  <si>
    <t>Ibirajuba</t>
  </si>
  <si>
    <t>Cupira</t>
  </si>
  <si>
    <t>Belém de Maria</t>
  </si>
  <si>
    <t>Joaquim Nabuco</t>
  </si>
  <si>
    <t>Gameleira</t>
  </si>
  <si>
    <t>Sirinhaém</t>
  </si>
  <si>
    <t>Afrânio</t>
  </si>
  <si>
    <t>Cabrobó</t>
  </si>
  <si>
    <t>Ibimirim</t>
  </si>
  <si>
    <t>Pedra</t>
  </si>
  <si>
    <t>São Bento do Una</t>
  </si>
  <si>
    <t>Cachoeirinha</t>
  </si>
  <si>
    <t>Altinho</t>
  </si>
  <si>
    <t>Agrestina</t>
  </si>
  <si>
    <t>Cortês</t>
  </si>
  <si>
    <t>Ribeirão</t>
  </si>
  <si>
    <t>Dormentes</t>
  </si>
  <si>
    <t>Arcoverde</t>
  </si>
  <si>
    <t>Pesqueira</t>
  </si>
  <si>
    <t>Sanharó</t>
  </si>
  <si>
    <t>São Joaquim do Monte</t>
  </si>
  <si>
    <t>Camocim de São Félix</t>
  </si>
  <si>
    <t>Barra de Guabiraba</t>
  </si>
  <si>
    <t>Amaraji</t>
  </si>
  <si>
    <t>Escada</t>
  </si>
  <si>
    <t>Ipojuca</t>
  </si>
  <si>
    <t>Carnaubeira da Penha</t>
  </si>
  <si>
    <t>Betânia</t>
  </si>
  <si>
    <t>Belo Jardim</t>
  </si>
  <si>
    <t>Tacaimbó</t>
  </si>
  <si>
    <t>São Caitano</t>
  </si>
  <si>
    <t>Caruaru</t>
  </si>
  <si>
    <t>Sairé</t>
  </si>
  <si>
    <t>Cabo de Santo Agostinho</t>
  </si>
  <si>
    <t>Santa Filomena</t>
  </si>
  <si>
    <t>Poção</t>
  </si>
  <si>
    <t>Bezerros</t>
  </si>
  <si>
    <t>Gravatá</t>
  </si>
  <si>
    <t>Chã Grande</t>
  </si>
  <si>
    <t>Jaboatão dos Guararapes</t>
  </si>
  <si>
    <t>Parnamirim</t>
  </si>
  <si>
    <t>Salgueiro</t>
  </si>
  <si>
    <t>Mirandiba</t>
  </si>
  <si>
    <t>Custódia</t>
  </si>
  <si>
    <t>Sertânia</t>
  </si>
  <si>
    <t>Brejo da Madre de Deus</t>
  </si>
  <si>
    <t>Riacho das Almas</t>
  </si>
  <si>
    <t>Pombos</t>
  </si>
  <si>
    <t>Vitória de Santo Antão</t>
  </si>
  <si>
    <t>Moreno</t>
  </si>
  <si>
    <t>Serra Talhada</t>
  </si>
  <si>
    <t>Jataúba</t>
  </si>
  <si>
    <t>Toritama</t>
  </si>
  <si>
    <t>Cumaru</t>
  </si>
  <si>
    <t>Passira</t>
  </si>
  <si>
    <t>Chã de Alegria</t>
  </si>
  <si>
    <t>Glória do Goitá</t>
  </si>
  <si>
    <t>São Lourenço da Mata</t>
  </si>
  <si>
    <t>Camaragibe</t>
  </si>
  <si>
    <t>Recife</t>
  </si>
  <si>
    <t>Olinda</t>
  </si>
  <si>
    <t>Ouricuri</t>
  </si>
  <si>
    <t>Serrita</t>
  </si>
  <si>
    <t>Verdejante</t>
  </si>
  <si>
    <t>São José do Belmonte</t>
  </si>
  <si>
    <t>Calumbi</t>
  </si>
  <si>
    <t>Flores</t>
  </si>
  <si>
    <t>Santa Cruz do Capibaribe</t>
  </si>
  <si>
    <t>Taquaritinga do Norte</t>
  </si>
  <si>
    <t>Frei Miguelinho</t>
  </si>
  <si>
    <t>Vertentes</t>
  </si>
  <si>
    <t>João Alfredo</t>
  </si>
  <si>
    <t>Limoeiro</t>
  </si>
  <si>
    <t>Feira Nova</t>
  </si>
  <si>
    <t>Lagoa do Itaenga</t>
  </si>
  <si>
    <t>Paudalho</t>
  </si>
  <si>
    <t>Abreu e Lima</t>
  </si>
  <si>
    <t>Bodocó</t>
  </si>
  <si>
    <t>Santa Cruz da Baixa Verde</t>
  </si>
  <si>
    <t>Carnaíba</t>
  </si>
  <si>
    <t>Afogados da Ingazeira</t>
  </si>
  <si>
    <t>Iguaracy</t>
  </si>
  <si>
    <t>Vertente do Lério</t>
  </si>
  <si>
    <t>Santa Maria do Cambucá</t>
  </si>
  <si>
    <t>Surubim</t>
  </si>
  <si>
    <t>Lagoa do Carro</t>
  </si>
  <si>
    <t>Tracunhaém</t>
  </si>
  <si>
    <t>Carpina</t>
  </si>
  <si>
    <t>Araçoiaba</t>
  </si>
  <si>
    <t>Igarassu</t>
  </si>
  <si>
    <t>Itapissuma</t>
  </si>
  <si>
    <t>Granito</t>
  </si>
  <si>
    <t>Ingazeira</t>
  </si>
  <si>
    <t>Casinhas</t>
  </si>
  <si>
    <t>Orobó</t>
  </si>
  <si>
    <t>Machados</t>
  </si>
  <si>
    <t>Vicência</t>
  </si>
  <si>
    <t>Buenos Aires</t>
  </si>
  <si>
    <t>Nazaré da Mata</t>
  </si>
  <si>
    <t>Itaquitinga</t>
  </si>
  <si>
    <t>Ilha de Itamaracá</t>
  </si>
  <si>
    <t>Araripina</t>
  </si>
  <si>
    <t>Ipubi</t>
  </si>
  <si>
    <t>Moreilândia</t>
  </si>
  <si>
    <t>Solidão</t>
  </si>
  <si>
    <t>Tabira</t>
  </si>
  <si>
    <t>Tuparetama</t>
  </si>
  <si>
    <t>Macaparana</t>
  </si>
  <si>
    <t>Aliança</t>
  </si>
  <si>
    <t>Goiana</t>
  </si>
  <si>
    <t>Exu</t>
  </si>
  <si>
    <t>São José do Egito</t>
  </si>
  <si>
    <t>Timbaúba</t>
  </si>
  <si>
    <t>Itapetim</t>
  </si>
  <si>
    <t>Ferreiros</t>
  </si>
  <si>
    <t>Camutanga</t>
  </si>
  <si>
    <t>Brejinho</t>
  </si>
  <si>
    <t>Sebastião Barros</t>
  </si>
  <si>
    <t>PIAUÍ</t>
  </si>
  <si>
    <t>Cristalândia do Piauí</t>
  </si>
  <si>
    <t>Corrente</t>
  </si>
  <si>
    <t>Júlio Borges</t>
  </si>
  <si>
    <t>Parnaguá</t>
  </si>
  <si>
    <t>Riacho Frio</t>
  </si>
  <si>
    <t>Avelino Lopes</t>
  </si>
  <si>
    <t>São Gonçalo do Gurguéia</t>
  </si>
  <si>
    <t>Curimatá</t>
  </si>
  <si>
    <t>Barreiras do Piauí</t>
  </si>
  <si>
    <t>Monte Alegre do Piauí</t>
  </si>
  <si>
    <t>Gilbués</t>
  </si>
  <si>
    <t>Morro Cabeça no Tempo</t>
  </si>
  <si>
    <t>Redenção do Gurguéia</t>
  </si>
  <si>
    <t>Fartura do Piauí</t>
  </si>
  <si>
    <t>Guaribas</t>
  </si>
  <si>
    <t>Dirceu Arcoverde</t>
  </si>
  <si>
    <t>Anísio de Abreu</t>
  </si>
  <si>
    <t>Várzea Branca</t>
  </si>
  <si>
    <t>Bonfim do Piauí</t>
  </si>
  <si>
    <t>São Lourenço do Piauí</t>
  </si>
  <si>
    <t>São Braz do Piauí</t>
  </si>
  <si>
    <t>Currais</t>
  </si>
  <si>
    <t>São Raimundo Nonato</t>
  </si>
  <si>
    <t>Dom Inocêncio</t>
  </si>
  <si>
    <t>Santa Luz</t>
  </si>
  <si>
    <t>Cristino Castro</t>
  </si>
  <si>
    <t>Coronel José Dias</t>
  </si>
  <si>
    <t>Palmeira do Piauí</t>
  </si>
  <si>
    <t>Queimada Nova</t>
  </si>
  <si>
    <t>João Costa</t>
  </si>
  <si>
    <t>Capitão Gervásio Oliveira</t>
  </si>
  <si>
    <t>Lagoa do Barro do Piauí</t>
  </si>
  <si>
    <t>Alvorada do Gurguéia</t>
  </si>
  <si>
    <t>Tamboril do Piauí</t>
  </si>
  <si>
    <t>São João do Piauí</t>
  </si>
  <si>
    <t>Campo Alegre do Fidalgo</t>
  </si>
  <si>
    <t>Colônia do Gurguéia</t>
  </si>
  <si>
    <t>Brejo do Piauí</t>
  </si>
  <si>
    <t>São Francisco de Assis do Piauí</t>
  </si>
  <si>
    <t>Acauã</t>
  </si>
  <si>
    <t>Eliseu Martins</t>
  </si>
  <si>
    <t>Canto do Buriti</t>
  </si>
  <si>
    <t>Pedro Laurentino</t>
  </si>
  <si>
    <t>Nova Santa Rita</t>
  </si>
  <si>
    <t>Paulistana</t>
  </si>
  <si>
    <t>Betânia do Piauí</t>
  </si>
  <si>
    <t>Manoel Emídio</t>
  </si>
  <si>
    <t>Pavussu</t>
  </si>
  <si>
    <t>Bela Vista do Piauí</t>
  </si>
  <si>
    <t>Baixa Grande do Ribeiro</t>
  </si>
  <si>
    <t>Pajeú do Piauí</t>
  </si>
  <si>
    <t>Socorro do Piauí</t>
  </si>
  <si>
    <t>Simplício Mendes</t>
  </si>
  <si>
    <t>Conceição do Canindé</t>
  </si>
  <si>
    <t>Jacobina do Piauí</t>
  </si>
  <si>
    <t>Rio Grande do Piauí</t>
  </si>
  <si>
    <t>Flores do Piauí</t>
  </si>
  <si>
    <t>Paes Landim</t>
  </si>
  <si>
    <t>Curral Novo do Piauí</t>
  </si>
  <si>
    <t>Canavieira</t>
  </si>
  <si>
    <t>Ribeira do Piauí</t>
  </si>
  <si>
    <t>Campinas do Piauí</t>
  </si>
  <si>
    <t>Isaías Coelho</t>
  </si>
  <si>
    <t>Patos do Piauí</t>
  </si>
  <si>
    <t>Caridade do Piauí</t>
  </si>
  <si>
    <t>Ribeiro Gonçalves</t>
  </si>
  <si>
    <t>Sebastião Leal</t>
  </si>
  <si>
    <t>Bertolínia</t>
  </si>
  <si>
    <t>Itaueira</t>
  </si>
  <si>
    <t>São Miguel do Fidalgo</t>
  </si>
  <si>
    <t>Vera Mendes</t>
  </si>
  <si>
    <t>Simões</t>
  </si>
  <si>
    <t>São José do Peixe</t>
  </si>
  <si>
    <t>Floresta do Piauí</t>
  </si>
  <si>
    <t>Massapê do Piauí</t>
  </si>
  <si>
    <t>Santo Inácio do Piauí</t>
  </si>
  <si>
    <t>Itainópolis</t>
  </si>
  <si>
    <t>Jaicós</t>
  </si>
  <si>
    <t>Belém do Piauí</t>
  </si>
  <si>
    <t>Marcolândia</t>
  </si>
  <si>
    <t>Landri Sales</t>
  </si>
  <si>
    <t>Aroeiras do Itaim</t>
  </si>
  <si>
    <t>Padre Marcos</t>
  </si>
  <si>
    <t>Francisco Macedo</t>
  </si>
  <si>
    <t>Caldeirão Grande do Piauí</t>
  </si>
  <si>
    <t>Uruçuí</t>
  </si>
  <si>
    <t>Antônio Almeida</t>
  </si>
  <si>
    <t>São Francisco do Piauí</t>
  </si>
  <si>
    <t>Colônia do Piauí</t>
  </si>
  <si>
    <t>Wall Ferraz</t>
  </si>
  <si>
    <t>Santa Cruz do Piauí</t>
  </si>
  <si>
    <t>Geminiano</t>
  </si>
  <si>
    <t>Alegrete do Piauí</t>
  </si>
  <si>
    <t>Marcos Parente</t>
  </si>
  <si>
    <t>Jerumenha</t>
  </si>
  <si>
    <t>Paquetá</t>
  </si>
  <si>
    <t>Picos</t>
  </si>
  <si>
    <t>Campo Grande do Piauí</t>
  </si>
  <si>
    <t>Vila Nova do Piauí</t>
  </si>
  <si>
    <t>São Julião</t>
  </si>
  <si>
    <t>Fronteiras</t>
  </si>
  <si>
    <t>Porto Alegre do Piauí</t>
  </si>
  <si>
    <t>Nazaré do Piauí</t>
  </si>
  <si>
    <t>Oeiras</t>
  </si>
  <si>
    <t>Dom Expedito Lopes</t>
  </si>
  <si>
    <t>Sussuapara</t>
  </si>
  <si>
    <t>Santo Antônio de Lisboa</t>
  </si>
  <si>
    <t>Francisco Santos</t>
  </si>
  <si>
    <t>Monsenhor Hipólito</t>
  </si>
  <si>
    <t>Alagoinha do Piauí</t>
  </si>
  <si>
    <t>São João da Varjota</t>
  </si>
  <si>
    <t>Santana do Piauí</t>
  </si>
  <si>
    <t>São José do Piauí</t>
  </si>
  <si>
    <t>Bocaina</t>
  </si>
  <si>
    <t>Guadalupe</t>
  </si>
  <si>
    <t>Floriano</t>
  </si>
  <si>
    <t>Cajazeiras do Piauí</t>
  </si>
  <si>
    <t>Santa Rosa do Piauí</t>
  </si>
  <si>
    <t>Ipiranga do Piauí</t>
  </si>
  <si>
    <t>São João da Canabrava</t>
  </si>
  <si>
    <t>São Luis do Piauí</t>
  </si>
  <si>
    <t>Pio IX</t>
  </si>
  <si>
    <t>Arraial</t>
  </si>
  <si>
    <t>Inhuma</t>
  </si>
  <si>
    <t>Francisco Ayres</t>
  </si>
  <si>
    <t>Tanque do Piauí</t>
  </si>
  <si>
    <t>Barra D'Alcântara</t>
  </si>
  <si>
    <t>Lagoa do Sítio</t>
  </si>
  <si>
    <t>Francinópolis</t>
  </si>
  <si>
    <t>Novo Oriente do Piauí</t>
  </si>
  <si>
    <t>Valença do Piauí</t>
  </si>
  <si>
    <t>Amarante</t>
  </si>
  <si>
    <t>Regeneração</t>
  </si>
  <si>
    <t>Elesbão Veloso</t>
  </si>
  <si>
    <t>Pimenteiras</t>
  </si>
  <si>
    <t>Angical do Piauí</t>
  </si>
  <si>
    <t>Jardim do Mulato</t>
  </si>
  <si>
    <t>Aroazes</t>
  </si>
  <si>
    <t>Palmeirais</t>
  </si>
  <si>
    <t>São Gonçalo do Piauí</t>
  </si>
  <si>
    <t>Santo Antônio dos Milagres</t>
  </si>
  <si>
    <t>Hugo Napoleão</t>
  </si>
  <si>
    <t>São Pedro do Piauí</t>
  </si>
  <si>
    <t>Passagem Franca do Piauí</t>
  </si>
  <si>
    <t>São Miguel da Baixa Grande</t>
  </si>
  <si>
    <t>São Félix do Piauí</t>
  </si>
  <si>
    <t>Assunção do Piauí</t>
  </si>
  <si>
    <t>Lagoinha do Piauí</t>
  </si>
  <si>
    <t>Agricolândia</t>
  </si>
  <si>
    <t>Barro Duro</t>
  </si>
  <si>
    <t>Olho d'Água do Piauí</t>
  </si>
  <si>
    <t>Santa Cruz dos Milagres</t>
  </si>
  <si>
    <t>Miguel Leão</t>
  </si>
  <si>
    <t>Prata do Piauí</t>
  </si>
  <si>
    <t>Curralinhos</t>
  </si>
  <si>
    <t>Monsenhor Gil</t>
  </si>
  <si>
    <t>Beneditinos</t>
  </si>
  <si>
    <t>São João da Serra</t>
  </si>
  <si>
    <t>São Miguel do Tapuio</t>
  </si>
  <si>
    <t>Demerval Lobão</t>
  </si>
  <si>
    <t>Lagoa do Piauí</t>
  </si>
  <si>
    <t>Nazária</t>
  </si>
  <si>
    <t>Pau D'Arco do Piauí</t>
  </si>
  <si>
    <t>Alto Longá</t>
  </si>
  <si>
    <t>Castelo do Piauí</t>
  </si>
  <si>
    <t>Buriti dos Montes</t>
  </si>
  <si>
    <t>Juazeiro do Piauí</t>
  </si>
  <si>
    <t>Teresina</t>
  </si>
  <si>
    <t>Coivaras</t>
  </si>
  <si>
    <t>Altos</t>
  </si>
  <si>
    <t>Sigefredo Pacheco</t>
  </si>
  <si>
    <t>José de Freitas</t>
  </si>
  <si>
    <t>Campo Maior</t>
  </si>
  <si>
    <t>Jatobá do Piauí</t>
  </si>
  <si>
    <t>Milton Brandão</t>
  </si>
  <si>
    <t>União</t>
  </si>
  <si>
    <t>Nossa Senhora de Nazaré</t>
  </si>
  <si>
    <t>Cocal de Telha</t>
  </si>
  <si>
    <t>Lagoa Alegre</t>
  </si>
  <si>
    <t>Cabeceiras do Piauí</t>
  </si>
  <si>
    <t>Boqueirão do Piauí</t>
  </si>
  <si>
    <t>Capitão de Campos</t>
  </si>
  <si>
    <t>Boa Hora</t>
  </si>
  <si>
    <t>Lagoa de São Francisco</t>
  </si>
  <si>
    <t>Pedro II</t>
  </si>
  <si>
    <t>Piripiri</t>
  </si>
  <si>
    <t>Domingos Mourão</t>
  </si>
  <si>
    <t>Miguel Alves</t>
  </si>
  <si>
    <t>Barras</t>
  </si>
  <si>
    <t>Brasileira</t>
  </si>
  <si>
    <t>Nossa Senhora dos Remédios</t>
  </si>
  <si>
    <t>Porto</t>
  </si>
  <si>
    <t>Esperantina</t>
  </si>
  <si>
    <t>Piracuruca</t>
  </si>
  <si>
    <t>São João da Fronteira</t>
  </si>
  <si>
    <t>Campo Largo do Piauí</t>
  </si>
  <si>
    <t>São João do Arraial</t>
  </si>
  <si>
    <t>Matias Olímpio</t>
  </si>
  <si>
    <t>Morro do Chapéu do Piauí</t>
  </si>
  <si>
    <t>Cocal dos Alves</t>
  </si>
  <si>
    <t>Madeiro</t>
  </si>
  <si>
    <t>Joca Marques</t>
  </si>
  <si>
    <t>Luzilândia</t>
  </si>
  <si>
    <t>Joaquim Pires</t>
  </si>
  <si>
    <t>Caraúbas do Piauí</t>
  </si>
  <si>
    <t>Cocal</t>
  </si>
  <si>
    <t>Caxingó</t>
  </si>
  <si>
    <t>Murici dos Portelas</t>
  </si>
  <si>
    <t>Buriti dos Lopes</t>
  </si>
  <si>
    <t>Bom Princípio do Piauí</t>
  </si>
  <si>
    <t>Ilha Grande</t>
  </si>
  <si>
    <t>Parnaíba</t>
  </si>
  <si>
    <t>Luís Correia</t>
  </si>
  <si>
    <t>Cajueiro da Praia</t>
  </si>
  <si>
    <t>Paraty</t>
  </si>
  <si>
    <t>RIO DE JANEIRO</t>
  </si>
  <si>
    <t>Angra dos Reis</t>
  </si>
  <si>
    <t>Mangaratiba</t>
  </si>
  <si>
    <t>Arraial do Cabo</t>
  </si>
  <si>
    <t>Itaguaí</t>
  </si>
  <si>
    <t>Rio de Janeiro</t>
  </si>
  <si>
    <t>Niterói</t>
  </si>
  <si>
    <t>Maricá</t>
  </si>
  <si>
    <t>Saquarema</t>
  </si>
  <si>
    <t>Araruama</t>
  </si>
  <si>
    <t>Cabo Frio</t>
  </si>
  <si>
    <t>Seropédica</t>
  </si>
  <si>
    <t>Belford Roxo</t>
  </si>
  <si>
    <t>Nilópolis</t>
  </si>
  <si>
    <t>Nova Iguaçu</t>
  </si>
  <si>
    <t>Duque de Caxias</t>
  </si>
  <si>
    <t>São João de Meriti</t>
  </si>
  <si>
    <t>São Gonçalo</t>
  </si>
  <si>
    <t>Itaboraí</t>
  </si>
  <si>
    <t>Iguaba Grande</t>
  </si>
  <si>
    <t>São Pedro da Aldeia</t>
  </si>
  <si>
    <t>Armação dos Búzios</t>
  </si>
  <si>
    <t>Rio Claro</t>
  </si>
  <si>
    <t>Queimados</t>
  </si>
  <si>
    <t>Magé</t>
  </si>
  <si>
    <t>Tanguá</t>
  </si>
  <si>
    <t>Rio Bonito</t>
  </si>
  <si>
    <t>Silva Jardim</t>
  </si>
  <si>
    <t>Piraí</t>
  </si>
  <si>
    <t>Paracambi</t>
  </si>
  <si>
    <t>Japeri</t>
  </si>
  <si>
    <t>Itatiaia</t>
  </si>
  <si>
    <t>Resende</t>
  </si>
  <si>
    <t>Barra Mansa</t>
  </si>
  <si>
    <t>Volta Redonda</t>
  </si>
  <si>
    <t>Pinheiral</t>
  </si>
  <si>
    <t>Barra do Piraí</t>
  </si>
  <si>
    <t>Mendes</t>
  </si>
  <si>
    <t>Engenheiro Paulo de Frontin</t>
  </si>
  <si>
    <t>Miguel Pereira</t>
  </si>
  <si>
    <t>Petrópolis</t>
  </si>
  <si>
    <t>Guapimirim</t>
  </si>
  <si>
    <t>Cachoeiras de Macacu</t>
  </si>
  <si>
    <t>Casimiro de Abreu</t>
  </si>
  <si>
    <t>Rio das Ostras</t>
  </si>
  <si>
    <t>Quatis</t>
  </si>
  <si>
    <t>Porto Real</t>
  </si>
  <si>
    <t>Vassouras</t>
  </si>
  <si>
    <t>Paty do Alferes</t>
  </si>
  <si>
    <t>Teresópolis</t>
  </si>
  <si>
    <t>Macaé</t>
  </si>
  <si>
    <t>Nova Friburgo</t>
  </si>
  <si>
    <t>Rio das Flores</t>
  </si>
  <si>
    <t>Paraíba do Sul</t>
  </si>
  <si>
    <t>Areal</t>
  </si>
  <si>
    <t>São José do Vale do Rio Preto</t>
  </si>
  <si>
    <t>Carapebus</t>
  </si>
  <si>
    <t>Três Rios</t>
  </si>
  <si>
    <t>Duas Barras</t>
  </si>
  <si>
    <t>Trajano de Moraes</t>
  </si>
  <si>
    <t>Conceição de Macabu</t>
  </si>
  <si>
    <t>Quissamã</t>
  </si>
  <si>
    <t>Comendador Levy Gasparian</t>
  </si>
  <si>
    <t>Sumidouro</t>
  </si>
  <si>
    <t>Cordeiro</t>
  </si>
  <si>
    <t>Macuco</t>
  </si>
  <si>
    <t>São Sebastião do Alto</t>
  </si>
  <si>
    <t>Santa Maria Madalena</t>
  </si>
  <si>
    <t>Carmo</t>
  </si>
  <si>
    <t>Campos dos Goytacazes</t>
  </si>
  <si>
    <t>Itaocara</t>
  </si>
  <si>
    <t>Aperibé</t>
  </si>
  <si>
    <t>Cambuci</t>
  </si>
  <si>
    <t>São Fidélis</t>
  </si>
  <si>
    <t>São João da Barra</t>
  </si>
  <si>
    <t>Santo Antônio de Pádua</t>
  </si>
  <si>
    <t>Cardoso Moreira</t>
  </si>
  <si>
    <t>São Francisco de Itabapoana</t>
  </si>
  <si>
    <t>Miracema</t>
  </si>
  <si>
    <t>São José de Ubá</t>
  </si>
  <si>
    <t>Italva</t>
  </si>
  <si>
    <t>Laje do Muriaé</t>
  </si>
  <si>
    <t>Itaperuna</t>
  </si>
  <si>
    <t>Bom Jesus do Itabapoana</t>
  </si>
  <si>
    <t>Porciúncula</t>
  </si>
  <si>
    <t>Natividade</t>
  </si>
  <si>
    <t>Varre-Sai</t>
  </si>
  <si>
    <t>Porto Alegre</t>
  </si>
  <si>
    <t>RIO GRANDE DO NORTE</t>
  </si>
  <si>
    <t>Equador</t>
  </si>
  <si>
    <t>Ipueira</t>
  </si>
  <si>
    <t>Santana do Seridó</t>
  </si>
  <si>
    <t>Serra Negra do Norte</t>
  </si>
  <si>
    <t>São João do Sabugi</t>
  </si>
  <si>
    <t>Parelhas</t>
  </si>
  <si>
    <t>Jardim do Seridó</t>
  </si>
  <si>
    <t>Carnaúba dos Dantas</t>
  </si>
  <si>
    <t>Paraná</t>
  </si>
  <si>
    <t>Tenente Ananias</t>
  </si>
  <si>
    <t>Timbaúba dos Batistas</t>
  </si>
  <si>
    <t>Caicó</t>
  </si>
  <si>
    <t>Japi</t>
  </si>
  <si>
    <t>Nova Cruz</t>
  </si>
  <si>
    <t>Montanhas</t>
  </si>
  <si>
    <t>Major Sales</t>
  </si>
  <si>
    <t>Luís Gomes</t>
  </si>
  <si>
    <t>Alexandria</t>
  </si>
  <si>
    <t>Jardim de Piranhas</t>
  </si>
  <si>
    <t>São Fernando</t>
  </si>
  <si>
    <t>São José do Seridó</t>
  </si>
  <si>
    <t>Cruzeta</t>
  </si>
  <si>
    <t>Acari</t>
  </si>
  <si>
    <t>Coronel Ezequiel</t>
  </si>
  <si>
    <t>Jaçanã</t>
  </si>
  <si>
    <t>Serra de São Bento</t>
  </si>
  <si>
    <t>Monte das Gameleiras</t>
  </si>
  <si>
    <t>Passa e Fica</t>
  </si>
  <si>
    <t>Lagoa d'Anta</t>
  </si>
  <si>
    <t>Pedro Velho</t>
  </si>
  <si>
    <t>Canguaretama</t>
  </si>
  <si>
    <t>Baía Formosa</t>
  </si>
  <si>
    <t>Venha-Ver</t>
  </si>
  <si>
    <t>José da Penha</t>
  </si>
  <si>
    <t>Marcelino Vieira</t>
  </si>
  <si>
    <t>João Dias</t>
  </si>
  <si>
    <t>Currais Novos</t>
  </si>
  <si>
    <t>São Bento do Trairí</t>
  </si>
  <si>
    <t>São José do Campestre</t>
  </si>
  <si>
    <t>Santo Antônio</t>
  </si>
  <si>
    <t>Espírito Santo</t>
  </si>
  <si>
    <t>Goianinha</t>
  </si>
  <si>
    <t>Vila Flor</t>
  </si>
  <si>
    <t>Coronel João Pessoa</t>
  </si>
  <si>
    <t>São Miguel</t>
  </si>
  <si>
    <t>Água Nova</t>
  </si>
  <si>
    <t>Rafael Fernandes</t>
  </si>
  <si>
    <t>Frutuoso Gomes</t>
  </si>
  <si>
    <t>Antônio Martins</t>
  </si>
  <si>
    <t>São Vicente</t>
  </si>
  <si>
    <t>Campo Redondo</t>
  </si>
  <si>
    <t>Tangará</t>
  </si>
  <si>
    <t>Januário Cicco</t>
  </si>
  <si>
    <t>Lagoa de Pedras</t>
  </si>
  <si>
    <t>Arês</t>
  </si>
  <si>
    <t>Senador Georgino Avelino</t>
  </si>
  <si>
    <t>Tibau do Sul</t>
  </si>
  <si>
    <t>Encanto</t>
  </si>
  <si>
    <t>Doutor Severiano</t>
  </si>
  <si>
    <t>Pau dos Ferros</t>
  </si>
  <si>
    <t>Francisco Dantas</t>
  </si>
  <si>
    <t>Martins</t>
  </si>
  <si>
    <t>Serrinha dos Pintos</t>
  </si>
  <si>
    <t>Lucrécia</t>
  </si>
  <si>
    <t>Rafael Godeiro</t>
  </si>
  <si>
    <t>Almino Afonso</t>
  </si>
  <si>
    <t>Patu</t>
  </si>
  <si>
    <t>Messias Targino</t>
  </si>
  <si>
    <t>Florânia</t>
  </si>
  <si>
    <t>Tenente Laurentino Cruz</t>
  </si>
  <si>
    <t>Lagoa Nova</t>
  </si>
  <si>
    <t>Lajes Pintadas</t>
  </si>
  <si>
    <t>Serra Caiada</t>
  </si>
  <si>
    <t>Lagoa Salgada</t>
  </si>
  <si>
    <t>Nísia Floresta</t>
  </si>
  <si>
    <t>São José de Mipibu</t>
  </si>
  <si>
    <t>São Francisco do Oeste</t>
  </si>
  <si>
    <t>Portalegre</t>
  </si>
  <si>
    <t>Umarizal</t>
  </si>
  <si>
    <t>Janduís</t>
  </si>
  <si>
    <t>Jucurutu</t>
  </si>
  <si>
    <t>Bodó</t>
  </si>
  <si>
    <t>Cerro Corá</t>
  </si>
  <si>
    <t>Barcelona</t>
  </si>
  <si>
    <t>Lagoa de Velhos</t>
  </si>
  <si>
    <t>Senador Elói de Souza</t>
  </si>
  <si>
    <t>Taboleiro Grande</t>
  </si>
  <si>
    <t>Riacho da Cruz</t>
  </si>
  <si>
    <t>Olho-d'Água do Borges</t>
  </si>
  <si>
    <t>Augusto Severo</t>
  </si>
  <si>
    <t>Triunfo Potiguar</t>
  </si>
  <si>
    <t>Santana do Matos</t>
  </si>
  <si>
    <t>São Paulo do Potengi</t>
  </si>
  <si>
    <t>São Pedro</t>
  </si>
  <si>
    <t>Macaíba</t>
  </si>
  <si>
    <t>Rodolfo Fernandes</t>
  </si>
  <si>
    <t>Severiano Melo</t>
  </si>
  <si>
    <t>Itaú</t>
  </si>
  <si>
    <t>Paraú</t>
  </si>
  <si>
    <t>São Rafael</t>
  </si>
  <si>
    <t>Caiçara do Rio do Vento</t>
  </si>
  <si>
    <t>Riachuelo</t>
  </si>
  <si>
    <t>Santa Maria</t>
  </si>
  <si>
    <t>Ielmo Marinho</t>
  </si>
  <si>
    <t>Natal</t>
  </si>
  <si>
    <t>Apodi</t>
  </si>
  <si>
    <t>Angicos</t>
  </si>
  <si>
    <t>Fernando Pedroza</t>
  </si>
  <si>
    <t>Lajes</t>
  </si>
  <si>
    <t>Bento Fernandes</t>
  </si>
  <si>
    <t>Extremoz</t>
  </si>
  <si>
    <t>Felipe Guerra</t>
  </si>
  <si>
    <t>Upanema</t>
  </si>
  <si>
    <t>Açu</t>
  </si>
  <si>
    <t>Jardim de Angicos</t>
  </si>
  <si>
    <t>Poço Branco</t>
  </si>
  <si>
    <t>Taipu</t>
  </si>
  <si>
    <t>Ceará-Mirim</t>
  </si>
  <si>
    <t>Ipanguaçu</t>
  </si>
  <si>
    <t>Afonso Bezerra</t>
  </si>
  <si>
    <t>Pedro Avelino</t>
  </si>
  <si>
    <t>João Câmara</t>
  </si>
  <si>
    <t>Pureza</t>
  </si>
  <si>
    <t>Maxaranguape</t>
  </si>
  <si>
    <t>Governador Dix-Sept Rosado</t>
  </si>
  <si>
    <t>Carnaubais</t>
  </si>
  <si>
    <t>Pendências</t>
  </si>
  <si>
    <t>Alto do Rodrigues</t>
  </si>
  <si>
    <t>Rio do Fogo</t>
  </si>
  <si>
    <t>Mossoró</t>
  </si>
  <si>
    <t>Serra do Mel</t>
  </si>
  <si>
    <t>Parazinho</t>
  </si>
  <si>
    <t>Touros</t>
  </si>
  <si>
    <t>Porto do Mangue</t>
  </si>
  <si>
    <t>Macau</t>
  </si>
  <si>
    <t>Guamaré</t>
  </si>
  <si>
    <t>Galinhos</t>
  </si>
  <si>
    <t>Caiçara do Norte</t>
  </si>
  <si>
    <t>São Bento do Norte</t>
  </si>
  <si>
    <t>Pedra Grande</t>
  </si>
  <si>
    <t>São Miguel do Gostoso</t>
  </si>
  <si>
    <t>Areia Branca</t>
  </si>
  <si>
    <t>Grossos</t>
  </si>
  <si>
    <t>Tibau</t>
  </si>
  <si>
    <t>Chuí</t>
  </si>
  <si>
    <t>RIO GRANDE DO SUL</t>
  </si>
  <si>
    <t>Santa Vitória do Palmar</t>
  </si>
  <si>
    <t>Jaguarão</t>
  </si>
  <si>
    <t>Arroio Grande</t>
  </si>
  <si>
    <t>Herval</t>
  </si>
  <si>
    <t>Rio Grande</t>
  </si>
  <si>
    <t>São José do Norte</t>
  </si>
  <si>
    <t>Aceguá</t>
  </si>
  <si>
    <t>Pedro Osório</t>
  </si>
  <si>
    <t>Cerrito</t>
  </si>
  <si>
    <t>Capão do Leão</t>
  </si>
  <si>
    <t>Pelotas</t>
  </si>
  <si>
    <t>Pedras Altas</t>
  </si>
  <si>
    <t>Candiota</t>
  </si>
  <si>
    <t>Pinheiro Machado</t>
  </si>
  <si>
    <t>Morro Redondo</t>
  </si>
  <si>
    <t>Hulha Negra</t>
  </si>
  <si>
    <t>Piratini</t>
  </si>
  <si>
    <t>Canguçu</t>
  </si>
  <si>
    <t>Arroio do Padre</t>
  </si>
  <si>
    <t>Turuçu</t>
  </si>
  <si>
    <t>São Lourenço do Sul</t>
  </si>
  <si>
    <t>Bagé</t>
  </si>
  <si>
    <t>Mostardas</t>
  </si>
  <si>
    <t>Dom Pedrito</t>
  </si>
  <si>
    <t>Cristal</t>
  </si>
  <si>
    <t>Sant'Ana do Livramento</t>
  </si>
  <si>
    <t>Santana da Boa Vista</t>
  </si>
  <si>
    <t>Amaral Ferrador</t>
  </si>
  <si>
    <t>Arambaré</t>
  </si>
  <si>
    <t>Lavras do Sul</t>
  </si>
  <si>
    <t>Chuvisca</t>
  </si>
  <si>
    <t>Camaquã</t>
  </si>
  <si>
    <t>Dom Feliciano</t>
  </si>
  <si>
    <t>Tapes</t>
  </si>
  <si>
    <t>Cerro Grande do Sul</t>
  </si>
  <si>
    <t>Sentinela do Sul</t>
  </si>
  <si>
    <t>Caçapava do Sul</t>
  </si>
  <si>
    <t>Encruzilhada do Sul</t>
  </si>
  <si>
    <t>Sertão Santana</t>
  </si>
  <si>
    <t>Quaraí</t>
  </si>
  <si>
    <t>Barão do Triunfo</t>
  </si>
  <si>
    <t>Mariana Pimentel</t>
  </si>
  <si>
    <t>Rosário do Sul</t>
  </si>
  <si>
    <t>Santa Margarida do Sul</t>
  </si>
  <si>
    <t>Vila Nova do Sul</t>
  </si>
  <si>
    <t>Barra do Ribeiro</t>
  </si>
  <si>
    <t>Palmares do Sul</t>
  </si>
  <si>
    <t>Barra do Quaraí</t>
  </si>
  <si>
    <t>São Sepé</t>
  </si>
  <si>
    <t>Pantano Grande</t>
  </si>
  <si>
    <t>Cidreira</t>
  </si>
  <si>
    <t>Balneário Pinhal</t>
  </si>
  <si>
    <t>Minas do Leão</t>
  </si>
  <si>
    <t>Butiá</t>
  </si>
  <si>
    <t>Arroio dos Ratos</t>
  </si>
  <si>
    <t>Guaíba</t>
  </si>
  <si>
    <t>Viamão</t>
  </si>
  <si>
    <t>Capivari do Sul</t>
  </si>
  <si>
    <t>Formigueiro</t>
  </si>
  <si>
    <t>Cachoeira do Sul</t>
  </si>
  <si>
    <t>Rio Pardo</t>
  </si>
  <si>
    <t>São Jerônimo</t>
  </si>
  <si>
    <t>Charqueadas</t>
  </si>
  <si>
    <t>Eldorado do Sul</t>
  </si>
  <si>
    <t>Alvorada</t>
  </si>
  <si>
    <t>Imbé</t>
  </si>
  <si>
    <t>Tramandaí</t>
  </si>
  <si>
    <t>Cacequi</t>
  </si>
  <si>
    <t>General Câmara</t>
  </si>
  <si>
    <t>Esteio</t>
  </si>
  <si>
    <t>Canoas</t>
  </si>
  <si>
    <t>Gravataí</t>
  </si>
  <si>
    <t>Glorinha</t>
  </si>
  <si>
    <t>Osório</t>
  </si>
  <si>
    <t>Uruguaiana</t>
  </si>
  <si>
    <t>Alegrete</t>
  </si>
  <si>
    <t>Restinga Sêca</t>
  </si>
  <si>
    <t>Vale Verde</t>
  </si>
  <si>
    <t>Taquari</t>
  </si>
  <si>
    <t>São Leopoldo</t>
  </si>
  <si>
    <t>Sapucaia do Sul</t>
  </si>
  <si>
    <t>Santo Antônio da Patrulha</t>
  </si>
  <si>
    <t>Caraá</t>
  </si>
  <si>
    <t>Capão da Canoa</t>
  </si>
  <si>
    <t>Xangri-lá</t>
  </si>
  <si>
    <t>São Vicente do Sul</t>
  </si>
  <si>
    <t>Dilermando de Aguiar</t>
  </si>
  <si>
    <t>Paraíso do Sul</t>
  </si>
  <si>
    <t>Cerro Branco</t>
  </si>
  <si>
    <t>Novo Cabrais</t>
  </si>
  <si>
    <t>Candelária</t>
  </si>
  <si>
    <t>Santa Cruz do Sul</t>
  </si>
  <si>
    <t>Passo do Sobrado</t>
  </si>
  <si>
    <t>Montenegro</t>
  </si>
  <si>
    <t>Capela de Santana</t>
  </si>
  <si>
    <t>Portão</t>
  </si>
  <si>
    <t>Novo Hamburgo</t>
  </si>
  <si>
    <t>Estância Velha</t>
  </si>
  <si>
    <t>Campo Bom</t>
  </si>
  <si>
    <t>Taquara</t>
  </si>
  <si>
    <t>Rolante</t>
  </si>
  <si>
    <t>Maquiné</t>
  </si>
  <si>
    <t>Manoel Viana</t>
  </si>
  <si>
    <t>São Francisco de Assis</t>
  </si>
  <si>
    <t>Mata</t>
  </si>
  <si>
    <t>São Pedro do Sul</t>
  </si>
  <si>
    <t>Itaara</t>
  </si>
  <si>
    <t>Silveira Martins</t>
  </si>
  <si>
    <t>São João do Polêsine</t>
  </si>
  <si>
    <t>Faxinal do Soturno</t>
  </si>
  <si>
    <t>Dona Francisca</t>
  </si>
  <si>
    <t>Agudo</t>
  </si>
  <si>
    <t>Vale do Sol</t>
  </si>
  <si>
    <t>Venâncio Aires</t>
  </si>
  <si>
    <t>Bom Retiro do Sul</t>
  </si>
  <si>
    <t>Fazenda Vilanova</t>
  </si>
  <si>
    <t>Tabaí</t>
  </si>
  <si>
    <t>Brochier</t>
  </si>
  <si>
    <t>Harmonia</t>
  </si>
  <si>
    <t>São Sebastião do Caí</t>
  </si>
  <si>
    <t>Pareci Novo</t>
  </si>
  <si>
    <t>Lindolfo Collor</t>
  </si>
  <si>
    <t>Ivoti</t>
  </si>
  <si>
    <t>Dois Irmãos</t>
  </si>
  <si>
    <t>Sapiranga</t>
  </si>
  <si>
    <t>Nova Hartz</t>
  </si>
  <si>
    <t>Araricá</t>
  </si>
  <si>
    <t>Parobé</t>
  </si>
  <si>
    <t>Igrejinha</t>
  </si>
  <si>
    <t>Riozinho</t>
  </si>
  <si>
    <t>Terra de Areia</t>
  </si>
  <si>
    <t>Jaguari</t>
  </si>
  <si>
    <t>Toropi</t>
  </si>
  <si>
    <t>São Martinho da Serra</t>
  </si>
  <si>
    <t>Ivorá</t>
  </si>
  <si>
    <t>Nova Palma</t>
  </si>
  <si>
    <t>Lagoa Bonita do Sul</t>
  </si>
  <si>
    <t>Herveiras</t>
  </si>
  <si>
    <t>Sinimbu</t>
  </si>
  <si>
    <t>Mato Leitão</t>
  </si>
  <si>
    <t>Santa Clara do Sul</t>
  </si>
  <si>
    <t>Lajeado</t>
  </si>
  <si>
    <t>Estrela</t>
  </si>
  <si>
    <t>Paverama</t>
  </si>
  <si>
    <t>Maratá</t>
  </si>
  <si>
    <t>São José do Sul</t>
  </si>
  <si>
    <t>Tupandi</t>
  </si>
  <si>
    <t>Feliz</t>
  </si>
  <si>
    <t>Bom Princípio</t>
  </si>
  <si>
    <t>Linha Nova</t>
  </si>
  <si>
    <t>São José do Hortêncio</t>
  </si>
  <si>
    <t>Picada Café</t>
  </si>
  <si>
    <t>Presidente Lucena</t>
  </si>
  <si>
    <t>Morro Reuter</t>
  </si>
  <si>
    <t>Santa Maria do Herval</t>
  </si>
  <si>
    <t>Três Coroas</t>
  </si>
  <si>
    <t>Itati</t>
  </si>
  <si>
    <t>Três Forquilhas</t>
  </si>
  <si>
    <t>Três Cachoeiras</t>
  </si>
  <si>
    <t>Arroio do Sal</t>
  </si>
  <si>
    <t>Nova Esperança do Sul</t>
  </si>
  <si>
    <t>Quevedos</t>
  </si>
  <si>
    <t>Ibarama</t>
  </si>
  <si>
    <t>Segredo</t>
  </si>
  <si>
    <t>Passa Sete</t>
  </si>
  <si>
    <t>Sério</t>
  </si>
  <si>
    <t>Forquetinha</t>
  </si>
  <si>
    <t>Arroio do Meio</t>
  </si>
  <si>
    <t>Teutônia</t>
  </si>
  <si>
    <t>Westfália</t>
  </si>
  <si>
    <t>Imigrante</t>
  </si>
  <si>
    <t>Boa Vista do Sul</t>
  </si>
  <si>
    <t>Poço das Antas</t>
  </si>
  <si>
    <t>Barão</t>
  </si>
  <si>
    <t>Salvador do Sul</t>
  </si>
  <si>
    <t>São Pedro da Serra</t>
  </si>
  <si>
    <t>Alto Feliz</t>
  </si>
  <si>
    <t>São Vendelino</t>
  </si>
  <si>
    <t>Vale Real</t>
  </si>
  <si>
    <t>Nova Petrópolis</t>
  </si>
  <si>
    <t>Canela</t>
  </si>
  <si>
    <t>Gramado</t>
  </si>
  <si>
    <t>Morrinhos do Sul</t>
  </si>
  <si>
    <t>Dom Pedro de Alcântara</t>
  </si>
  <si>
    <t>Jari</t>
  </si>
  <si>
    <t>Pinhal Grande</t>
  </si>
  <si>
    <t>Arroio do Tigre</t>
  </si>
  <si>
    <t>Gramado Xavier</t>
  </si>
  <si>
    <t>Boqueirão do Leão</t>
  </si>
  <si>
    <t>Canudos do Vale</t>
  </si>
  <si>
    <t>Travesseiro</t>
  </si>
  <si>
    <t>Marques de Souza</t>
  </si>
  <si>
    <t>Capitão</t>
  </si>
  <si>
    <t>Roca Sales</t>
  </si>
  <si>
    <t>Coronel Pilar</t>
  </si>
  <si>
    <t>Carlos Barbosa</t>
  </si>
  <si>
    <t>Garibaldi</t>
  </si>
  <si>
    <t>Torres</t>
  </si>
  <si>
    <t>Santiago</t>
  </si>
  <si>
    <t>Júlio de Castilhos</t>
  </si>
  <si>
    <t>Estrela Velha</t>
  </si>
  <si>
    <t>Lagoão</t>
  </si>
  <si>
    <t>Progresso</t>
  </si>
  <si>
    <t>Pouso Novo</t>
  </si>
  <si>
    <t>Coqueiro Baixo</t>
  </si>
  <si>
    <t>Nova Bréscia</t>
  </si>
  <si>
    <t>Muçum</t>
  </si>
  <si>
    <t>Encantado</t>
  </si>
  <si>
    <t>Santa Tereza</t>
  </si>
  <si>
    <t>Monte Belo do Sul</t>
  </si>
  <si>
    <t>Bento Gonçalves</t>
  </si>
  <si>
    <t>Farroupilha</t>
  </si>
  <si>
    <t>Caxias do Sul</t>
  </si>
  <si>
    <t>Mampituba</t>
  </si>
  <si>
    <t>Itaqui</t>
  </si>
  <si>
    <t>Maçambará</t>
  </si>
  <si>
    <t>Tupanciretã</t>
  </si>
  <si>
    <t>Salto do Jacuí</t>
  </si>
  <si>
    <t>Tunas</t>
  </si>
  <si>
    <t>Barros Cassal</t>
  </si>
  <si>
    <t>Relvado</t>
  </si>
  <si>
    <t>Doutor Ricardo</t>
  </si>
  <si>
    <t>Vespasiano Corrêa</t>
  </si>
  <si>
    <t>Pinto Bandeira</t>
  </si>
  <si>
    <t>Unistalda</t>
  </si>
  <si>
    <t>Jacuizinho</t>
  </si>
  <si>
    <t>Fontoura Xavier</t>
  </si>
  <si>
    <t>São José do Herval</t>
  </si>
  <si>
    <t>Putinga</t>
  </si>
  <si>
    <t>Anta Gorda</t>
  </si>
  <si>
    <t>Dois Lajeados</t>
  </si>
  <si>
    <t>São Valentim do Sul</t>
  </si>
  <si>
    <t>Cotiporã</t>
  </si>
  <si>
    <t>Nova Roma do Sul</t>
  </si>
  <si>
    <t>Nova Pádua</t>
  </si>
  <si>
    <t>Flores da Cunha</t>
  </si>
  <si>
    <t>São Marcos</t>
  </si>
  <si>
    <t>Cambará do Sul</t>
  </si>
  <si>
    <t>Capão do Cipó</t>
  </si>
  <si>
    <t>Campos Borges</t>
  </si>
  <si>
    <t>Ilópolis</t>
  </si>
  <si>
    <t>Arvorezinha</t>
  </si>
  <si>
    <t>Fagundes Varela</t>
  </si>
  <si>
    <t>Vila Flores</t>
  </si>
  <si>
    <t>Veranópolis</t>
  </si>
  <si>
    <t>Antônio Prado</t>
  </si>
  <si>
    <t>Jaquirana</t>
  </si>
  <si>
    <t>Itacurubi</t>
  </si>
  <si>
    <t>Boa Vista do Incra</t>
  </si>
  <si>
    <t>Fortaleza dos Valos</t>
  </si>
  <si>
    <t>Alto Alegre</t>
  </si>
  <si>
    <t>Itapuca</t>
  </si>
  <si>
    <t>União da Serra</t>
  </si>
  <si>
    <t>Guaporé</t>
  </si>
  <si>
    <t>Vista Alegre do Prata</t>
  </si>
  <si>
    <t>Nova Prata</t>
  </si>
  <si>
    <t>Protásio Alves</t>
  </si>
  <si>
    <t>Ipê</t>
  </si>
  <si>
    <t>Campestre da Serra</t>
  </si>
  <si>
    <t>São Borja</t>
  </si>
  <si>
    <t>Bossoroca</t>
  </si>
  <si>
    <t>Quinze de Novembro</t>
  </si>
  <si>
    <t>Espumoso</t>
  </si>
  <si>
    <t>Mormaço</t>
  </si>
  <si>
    <t>Nova Alvorada</t>
  </si>
  <si>
    <t>Serafina Corrêa</t>
  </si>
  <si>
    <t>Nova Araçá</t>
  </si>
  <si>
    <t>Nova Bassano</t>
  </si>
  <si>
    <t>Monte Alegre dos Campos</t>
  </si>
  <si>
    <t>São José dos Ausentes</t>
  </si>
  <si>
    <t>São Miguel das Missões</t>
  </si>
  <si>
    <t>Jóia</t>
  </si>
  <si>
    <t>Boa Vista do Cadeado</t>
  </si>
  <si>
    <t>Cruz Alta</t>
  </si>
  <si>
    <t>Ibirubá</t>
  </si>
  <si>
    <t>Selbach</t>
  </si>
  <si>
    <t>Lagoa dos Três Cantos</t>
  </si>
  <si>
    <t>Tapera</t>
  </si>
  <si>
    <t>Victor Graeff</t>
  </si>
  <si>
    <t>Tio Hugo</t>
  </si>
  <si>
    <t>Ibirapuitã</t>
  </si>
  <si>
    <t>Camargo</t>
  </si>
  <si>
    <t>Montauri</t>
  </si>
  <si>
    <t>Casca</t>
  </si>
  <si>
    <t>Paraí</t>
  </si>
  <si>
    <t>André da Rocha</t>
  </si>
  <si>
    <t>Santo Antônio das Missões</t>
  </si>
  <si>
    <t>Eugênio de Castro</t>
  </si>
  <si>
    <t>Augusto Pestana</t>
  </si>
  <si>
    <t>Não-Me-Toque</t>
  </si>
  <si>
    <t>Ernestina</t>
  </si>
  <si>
    <t>Nicolau Vergueiro</t>
  </si>
  <si>
    <t>Vila Maria</t>
  </si>
  <si>
    <t>Santo Antônio do Palma</t>
  </si>
  <si>
    <t>Vanini</t>
  </si>
  <si>
    <t>São Domingos do Sul</t>
  </si>
  <si>
    <t>São Jorge</t>
  </si>
  <si>
    <t>Guabiju</t>
  </si>
  <si>
    <t>Vacaria</t>
  </si>
  <si>
    <t>São Luiz Gonzaga</t>
  </si>
  <si>
    <t>Vitória das Missões</t>
  </si>
  <si>
    <t>Entre-Ijuís</t>
  </si>
  <si>
    <t>Coronel Barros</t>
  </si>
  <si>
    <t>Ijuí</t>
  </si>
  <si>
    <t>Bozano</t>
  </si>
  <si>
    <t>Pejuçara</t>
  </si>
  <si>
    <t>Santa Bárbara do Sul</t>
  </si>
  <si>
    <t>Saldanha Marinho</t>
  </si>
  <si>
    <t>Santo Antônio do Planalto</t>
  </si>
  <si>
    <t>Marau</t>
  </si>
  <si>
    <t>Gentil</t>
  </si>
  <si>
    <t>David Canabarro</t>
  </si>
  <si>
    <t>Ibiraiaras</t>
  </si>
  <si>
    <t>Rolador</t>
  </si>
  <si>
    <t>Mato Queimado</t>
  </si>
  <si>
    <t>Caibaté</t>
  </si>
  <si>
    <t>Santo Ângelo</t>
  </si>
  <si>
    <t>Catuípe</t>
  </si>
  <si>
    <t>Panambi</t>
  </si>
  <si>
    <t>Carazinho</t>
  </si>
  <si>
    <t>Passo Fundo</t>
  </si>
  <si>
    <t>Mato Castelhano</t>
  </si>
  <si>
    <t>Ciríaco</t>
  </si>
  <si>
    <t>Muliterno</t>
  </si>
  <si>
    <t>Caseiros</t>
  </si>
  <si>
    <t>Muitos Capões</t>
  </si>
  <si>
    <t>Garruchos</t>
  </si>
  <si>
    <t>São Nicolau</t>
  </si>
  <si>
    <t>Dezesseis de Novembro</t>
  </si>
  <si>
    <t>Ajuricaba</t>
  </si>
  <si>
    <t>Condor</t>
  </si>
  <si>
    <t>Água Santa</t>
  </si>
  <si>
    <t>Santa Cecília do Sul</t>
  </si>
  <si>
    <t>Lagoa Vermelha</t>
  </si>
  <si>
    <t>Roque Gonzales</t>
  </si>
  <si>
    <t>Salvador das Missões</t>
  </si>
  <si>
    <t>São Pedro do Butiá</t>
  </si>
  <si>
    <t>Cerro Largo</t>
  </si>
  <si>
    <t>Guarani das Missões</t>
  </si>
  <si>
    <t>Sete de Setembro</t>
  </si>
  <si>
    <t>Nova Ramada</t>
  </si>
  <si>
    <t>Chapada</t>
  </si>
  <si>
    <t>Almirante Tamandaré do Sul</t>
  </si>
  <si>
    <t>Coqueiros do Sul</t>
  </si>
  <si>
    <t>Pontão</t>
  </si>
  <si>
    <t>Coxilha</t>
  </si>
  <si>
    <t>Vila Lângaro</t>
  </si>
  <si>
    <t>Ibiaçá</t>
  </si>
  <si>
    <t>Capão Bonito do Sul</t>
  </si>
  <si>
    <t>Esmeralda</t>
  </si>
  <si>
    <t>Pirapó</t>
  </si>
  <si>
    <t>São Paulo das Missões</t>
  </si>
  <si>
    <t>Campina das Missões</t>
  </si>
  <si>
    <t>Cândido Godói</t>
  </si>
  <si>
    <t>Ubiretama</t>
  </si>
  <si>
    <t>Senador Salgado Filho</t>
  </si>
  <si>
    <t>Giruá</t>
  </si>
  <si>
    <t>Nova Boa Vista</t>
  </si>
  <si>
    <t>Sertão</t>
  </si>
  <si>
    <t>Porto Xavier</t>
  </si>
  <si>
    <t>Porto Lucena</t>
  </si>
  <si>
    <t>Santa Rosa</t>
  </si>
  <si>
    <t>Inhacorá</t>
  </si>
  <si>
    <t>Chiapetta</t>
  </si>
  <si>
    <t>Santo Augusto</t>
  </si>
  <si>
    <t>Palmeira das Missões</t>
  </si>
  <si>
    <t>Novo Barreiro</t>
  </si>
  <si>
    <t>Barra Funda</t>
  </si>
  <si>
    <t>Ipiranga do Sul</t>
  </si>
  <si>
    <t>Erebango</t>
  </si>
  <si>
    <t>Getúlio Vargas</t>
  </si>
  <si>
    <t>Estação</t>
  </si>
  <si>
    <t>Charrua</t>
  </si>
  <si>
    <t>Floriano Peixoto</t>
  </si>
  <si>
    <t>Sananduva</t>
  </si>
  <si>
    <t>Santo Expedito do Sul</t>
  </si>
  <si>
    <t>Tupanci do Sul</t>
  </si>
  <si>
    <t>Pinhal da Serra</t>
  </si>
  <si>
    <t>Santo Cristo</t>
  </si>
  <si>
    <t>Tuparendi</t>
  </si>
  <si>
    <t>Três de Maio</t>
  </si>
  <si>
    <t>Alegria</t>
  </si>
  <si>
    <t>São Valério do Sul</t>
  </si>
  <si>
    <t>São Pedro das Missões</t>
  </si>
  <si>
    <t>São José das Missões</t>
  </si>
  <si>
    <t>Rondinha</t>
  </si>
  <si>
    <t>Ronda Alta</t>
  </si>
  <si>
    <t>Quatro Irmãos</t>
  </si>
  <si>
    <t>Centenário</t>
  </si>
  <si>
    <t>São João da Urtiga</t>
  </si>
  <si>
    <t>Cacique Doble</t>
  </si>
  <si>
    <t>São José do Ouro</t>
  </si>
  <si>
    <t>Porto Vera Cruz</t>
  </si>
  <si>
    <t>Alecrim</t>
  </si>
  <si>
    <t>Tucunduva</t>
  </si>
  <si>
    <t>Boa Vista do Buricá</t>
  </si>
  <si>
    <t>São José do Inhacorá</t>
  </si>
  <si>
    <t>São Martinho</t>
  </si>
  <si>
    <t>Campo Novo</t>
  </si>
  <si>
    <t>Coronel Bicaco</t>
  </si>
  <si>
    <t>Redentora</t>
  </si>
  <si>
    <t>Dois Irmãos das Missões</t>
  </si>
  <si>
    <t>Boa Vista das Missões</t>
  </si>
  <si>
    <t>Sagrada Família</t>
  </si>
  <si>
    <t>Lajeado do Bugre</t>
  </si>
  <si>
    <t>Novo Xingu</t>
  </si>
  <si>
    <t>Engenho Velho</t>
  </si>
  <si>
    <t>Constantina</t>
  </si>
  <si>
    <t>Cruzaltense</t>
  </si>
  <si>
    <t>Campinas do Sul</t>
  </si>
  <si>
    <t>Paulo Bento</t>
  </si>
  <si>
    <t>Ponte Preta</t>
  </si>
  <si>
    <t>Áurea</t>
  </si>
  <si>
    <t>Carlos Gomes</t>
  </si>
  <si>
    <t>Paim Filho</t>
  </si>
  <si>
    <t>Porto Mauá</t>
  </si>
  <si>
    <t>Novo Machado</t>
  </si>
  <si>
    <t>Horizontina</t>
  </si>
  <si>
    <t>Nova Candelária</t>
  </si>
  <si>
    <t>Sede Nova</t>
  </si>
  <si>
    <t>Braga</t>
  </si>
  <si>
    <t>Jaboticaba</t>
  </si>
  <si>
    <t>Novo Tiradentes</t>
  </si>
  <si>
    <t>Cerro Grande</t>
  </si>
  <si>
    <t>Liberato Salzano</t>
  </si>
  <si>
    <t>Três Palmeiras</t>
  </si>
  <si>
    <t>São Valentim</t>
  </si>
  <si>
    <t>Barão de Cotegipe</t>
  </si>
  <si>
    <t>Erechim</t>
  </si>
  <si>
    <t>Gaurama</t>
  </si>
  <si>
    <t>Viadutos</t>
  </si>
  <si>
    <t>Maximiliano de Almeida</t>
  </si>
  <si>
    <t>Machadinho</t>
  </si>
  <si>
    <t>Doutor Maurício Cardoso</t>
  </si>
  <si>
    <t>Crissiumal</t>
  </si>
  <si>
    <t>Três Passos</t>
  </si>
  <si>
    <t>Bom Progresso</t>
  </si>
  <si>
    <t>Miraguaí</t>
  </si>
  <si>
    <t>Erval Seco</t>
  </si>
  <si>
    <t>Seberi</t>
  </si>
  <si>
    <t>Pinhal</t>
  </si>
  <si>
    <t>Cristal do Sul</t>
  </si>
  <si>
    <t>Rodeio Bonito</t>
  </si>
  <si>
    <t>Trindade do Sul</t>
  </si>
  <si>
    <t>Entre Rios do Sul</t>
  </si>
  <si>
    <t>Benjamin Constant do Sul</t>
  </si>
  <si>
    <t>Três Arroios</t>
  </si>
  <si>
    <t>Marcelino Ramos</t>
  </si>
  <si>
    <t>Tiradentes do Sul</t>
  </si>
  <si>
    <t>Esperança do Sul</t>
  </si>
  <si>
    <t>Tenente Portela</t>
  </si>
  <si>
    <t>Palmitinho</t>
  </si>
  <si>
    <t>Vista Alegre</t>
  </si>
  <si>
    <t>Taquaruçu do Sul</t>
  </si>
  <si>
    <t>Frederico Westphalen</t>
  </si>
  <si>
    <t>Ametista do Sul</t>
  </si>
  <si>
    <t>Gramado dos Loureiros</t>
  </si>
  <si>
    <t>Nonoai</t>
  </si>
  <si>
    <t>Faxinalzinho</t>
  </si>
  <si>
    <t>Erval Grande</t>
  </si>
  <si>
    <t>Barra do Rio Azul</t>
  </si>
  <si>
    <t>Itatiba do Sul</t>
  </si>
  <si>
    <t>Aratiba</t>
  </si>
  <si>
    <t>Mariano Moro</t>
  </si>
  <si>
    <t>Severiano de Almeida</t>
  </si>
  <si>
    <t>Derrubadas</t>
  </si>
  <si>
    <t>Vista Gaúcha</t>
  </si>
  <si>
    <t>Alpestre</t>
  </si>
  <si>
    <t>Rio dos Índios</t>
  </si>
  <si>
    <t>Barra do Guarita</t>
  </si>
  <si>
    <t>Pinheirinho do Vale</t>
  </si>
  <si>
    <t>Vicente Dutra</t>
  </si>
  <si>
    <t>Iraí</t>
  </si>
  <si>
    <t>Pimenteiras do Oeste</t>
  </si>
  <si>
    <t>RONDÔNIA</t>
  </si>
  <si>
    <t>Cabixi</t>
  </si>
  <si>
    <t>Cerejeiras</t>
  </si>
  <si>
    <t>Colorado do Oeste</t>
  </si>
  <si>
    <t>Corumbiara</t>
  </si>
  <si>
    <t>Vilhena</t>
  </si>
  <si>
    <t>Chupinguaia</t>
  </si>
  <si>
    <t>Costa Marques</t>
  </si>
  <si>
    <t>Parecis</t>
  </si>
  <si>
    <t>São Francisco do Guaporé</t>
  </si>
  <si>
    <t>Alto Alegre dos Parecis</t>
  </si>
  <si>
    <t>Alta Floresta D'Oeste</t>
  </si>
  <si>
    <t>Santa Luzia D'Oeste</t>
  </si>
  <si>
    <t>São Felipe D'Oeste</t>
  </si>
  <si>
    <t>Seringueiras</t>
  </si>
  <si>
    <t>Primavera de Rondônia</t>
  </si>
  <si>
    <t>São Miguel do Guaporé</t>
  </si>
  <si>
    <t>Nova Brasilândia D'Oeste</t>
  </si>
  <si>
    <t>Novo Horizonte do Oeste</t>
  </si>
  <si>
    <t>Rolim de Moura</t>
  </si>
  <si>
    <t>Pimenta Bueno</t>
  </si>
  <si>
    <t>Espigão D'Oeste</t>
  </si>
  <si>
    <t>Castanheiras</t>
  </si>
  <si>
    <t>Cacoal</t>
  </si>
  <si>
    <t>Alvorada D'Oeste</t>
  </si>
  <si>
    <t>Ministro Andreazza</t>
  </si>
  <si>
    <t>Urupá</t>
  </si>
  <si>
    <t>Mirante da Serra</t>
  </si>
  <si>
    <t>Teixeirópolis</t>
  </si>
  <si>
    <t>Ji-Paraná</t>
  </si>
  <si>
    <t>Guajará-Mirim</t>
  </si>
  <si>
    <t>Ouro Preto do Oeste</t>
  </si>
  <si>
    <t>Campo Novo de Rondônia</t>
  </si>
  <si>
    <t>Governador Jorge Teixeira</t>
  </si>
  <si>
    <t>Nova Mamoré</t>
  </si>
  <si>
    <t>Jaru</t>
  </si>
  <si>
    <t>Vale do Paraíso</t>
  </si>
  <si>
    <t>Monte Negro</t>
  </si>
  <si>
    <t>Cacaulândia</t>
  </si>
  <si>
    <t>Theobroma</t>
  </si>
  <si>
    <t>Ariquemes</t>
  </si>
  <si>
    <t>Vale do Anari</t>
  </si>
  <si>
    <t>Rio Crespo</t>
  </si>
  <si>
    <t>Cujubim</t>
  </si>
  <si>
    <t>Machadinho D'Oeste</t>
  </si>
  <si>
    <t>Itapuã do Oeste</t>
  </si>
  <si>
    <t>Porto Velho</t>
  </si>
  <si>
    <t>Candeias do Jamari</t>
  </si>
  <si>
    <t>Rorainópolis</t>
  </si>
  <si>
    <t>RORAIMA</t>
  </si>
  <si>
    <t>Caroebe</t>
  </si>
  <si>
    <t>São Luiz</t>
  </si>
  <si>
    <t>São João da Baliza</t>
  </si>
  <si>
    <t>Caracaraí</t>
  </si>
  <si>
    <t>Mucajaí</t>
  </si>
  <si>
    <t>Cantá</t>
  </si>
  <si>
    <t>Amajari</t>
  </si>
  <si>
    <t>Normandia</t>
  </si>
  <si>
    <t>Pacaraima</t>
  </si>
  <si>
    <t>Uiramutã</t>
  </si>
  <si>
    <t>Passo de Torres</t>
  </si>
  <si>
    <t>SANTA CATARINA</t>
  </si>
  <si>
    <t>Praia Grande</t>
  </si>
  <si>
    <t>São João do Sul</t>
  </si>
  <si>
    <t>Balneário Gaivota</t>
  </si>
  <si>
    <t>Santa Rosa do Sul</t>
  </si>
  <si>
    <t>Sombrio</t>
  </si>
  <si>
    <t>Jacinto Machado</t>
  </si>
  <si>
    <t>Ermo</t>
  </si>
  <si>
    <t>Balneário Arroio do Silva</t>
  </si>
  <si>
    <t>Araranguá</t>
  </si>
  <si>
    <t>Timbé do Sul</t>
  </si>
  <si>
    <t>Morro Grande</t>
  </si>
  <si>
    <t>Meleiro</t>
  </si>
  <si>
    <t>Maracajá</t>
  </si>
  <si>
    <t>Balneário Rincão</t>
  </si>
  <si>
    <t>Forquilhinha</t>
  </si>
  <si>
    <t>Criciúma</t>
  </si>
  <si>
    <t>Içara</t>
  </si>
  <si>
    <t>Morro da Fumaça</t>
  </si>
  <si>
    <t>Siderópolis</t>
  </si>
  <si>
    <t>Cocal do Sul</t>
  </si>
  <si>
    <t>Treze de Maio</t>
  </si>
  <si>
    <t>Sangão</t>
  </si>
  <si>
    <t>Jaguaruna</t>
  </si>
  <si>
    <t>Treviso</t>
  </si>
  <si>
    <t>Urussanga</t>
  </si>
  <si>
    <t>Tubarão</t>
  </si>
  <si>
    <t>Laguna</t>
  </si>
  <si>
    <t>Lauro Muller</t>
  </si>
  <si>
    <t>Pedras Grandes</t>
  </si>
  <si>
    <t>Capivari de Baixo</t>
  </si>
  <si>
    <t>Pescaria Brava</t>
  </si>
  <si>
    <t>São Joaquim</t>
  </si>
  <si>
    <t>Bom Jardim da Serra</t>
  </si>
  <si>
    <t>Orleans</t>
  </si>
  <si>
    <t>Braço do Norte</t>
  </si>
  <si>
    <t>São Ludgero</t>
  </si>
  <si>
    <t>Gravatal</t>
  </si>
  <si>
    <t>Imaruí</t>
  </si>
  <si>
    <t>Grão Pará</t>
  </si>
  <si>
    <t>Armazém</t>
  </si>
  <si>
    <t>Imbituba</t>
  </si>
  <si>
    <t>Rio Fortuna</t>
  </si>
  <si>
    <t>Urupema</t>
  </si>
  <si>
    <t>Urubici</t>
  </si>
  <si>
    <t>Santa Rosa de Lima</t>
  </si>
  <si>
    <t>Paulo Lopes</t>
  </si>
  <si>
    <t>Garopaba</t>
  </si>
  <si>
    <t>Campo Belo do Sul</t>
  </si>
  <si>
    <t>Capão Alto</t>
  </si>
  <si>
    <t>Painel</t>
  </si>
  <si>
    <t>Rio Rufino</t>
  </si>
  <si>
    <t>Anitápolis</t>
  </si>
  <si>
    <t>São Bonifácio</t>
  </si>
  <si>
    <t>Cerro Negro</t>
  </si>
  <si>
    <t>Lages</t>
  </si>
  <si>
    <t>Bom Retiro</t>
  </si>
  <si>
    <t>Anita Garibaldi</t>
  </si>
  <si>
    <t>São José do Cerrito</t>
  </si>
  <si>
    <t>Bocaina do Sul</t>
  </si>
  <si>
    <t>Alfredo Wagner</t>
  </si>
  <si>
    <t>Rancho Queimado</t>
  </si>
  <si>
    <t>Águas Mornas</t>
  </si>
  <si>
    <t>Santo Amaro da Imperatriz</t>
  </si>
  <si>
    <t>Celso Ramos</t>
  </si>
  <si>
    <t>Abdon Batista</t>
  </si>
  <si>
    <t>Correia Pinto</t>
  </si>
  <si>
    <t>Chapadão do Lageado</t>
  </si>
  <si>
    <t>Angelina</t>
  </si>
  <si>
    <t>São Pedro de Alcântara</t>
  </si>
  <si>
    <t>Palhoça</t>
  </si>
  <si>
    <t>São José</t>
  </si>
  <si>
    <t>Florianópolis</t>
  </si>
  <si>
    <t>Zortéa</t>
  </si>
  <si>
    <t>Vargem</t>
  </si>
  <si>
    <t>Ponte Alta</t>
  </si>
  <si>
    <t>Otacílio Costa</t>
  </si>
  <si>
    <t>Imbuia</t>
  </si>
  <si>
    <t>Leoberto Leal</t>
  </si>
  <si>
    <t>Biguaçu</t>
  </si>
  <si>
    <t>Peritiba</t>
  </si>
  <si>
    <t>Alto Bela Vista</t>
  </si>
  <si>
    <t>Piratuba</t>
  </si>
  <si>
    <t>Ipira</t>
  </si>
  <si>
    <t>Campos Novos</t>
  </si>
  <si>
    <t>Braço do Trombudo</t>
  </si>
  <si>
    <t>Agrolândia</t>
  </si>
  <si>
    <t>Atalanta</t>
  </si>
  <si>
    <t>Ituporanga</t>
  </si>
  <si>
    <t>Vidal Ramos</t>
  </si>
  <si>
    <t>Major Gercino</t>
  </si>
  <si>
    <t>Paial</t>
  </si>
  <si>
    <t>Itá</t>
  </si>
  <si>
    <t>Capinzal</t>
  </si>
  <si>
    <t>Ouro</t>
  </si>
  <si>
    <t>Lacerdópolis</t>
  </si>
  <si>
    <t>Erval Velho</t>
  </si>
  <si>
    <t>Brunópolis</t>
  </si>
  <si>
    <t>Curitibanos</t>
  </si>
  <si>
    <t>São Cristovão do Sul</t>
  </si>
  <si>
    <t>Pouso Redondo</t>
  </si>
  <si>
    <t>Agronômica</t>
  </si>
  <si>
    <t>Trombudo Central</t>
  </si>
  <si>
    <t>Presidente Nereu</t>
  </si>
  <si>
    <t>Nova Trento</t>
  </si>
  <si>
    <t>Canelinha</t>
  </si>
  <si>
    <t>Governador Celso Ramos</t>
  </si>
  <si>
    <t>Caxambu do Sul</t>
  </si>
  <si>
    <t>Seara</t>
  </si>
  <si>
    <t>Arabutã</t>
  </si>
  <si>
    <t>Concórdia</t>
  </si>
  <si>
    <t>Presidente Castello Branco</t>
  </si>
  <si>
    <t>Jaborá</t>
  </si>
  <si>
    <t>Joaçaba</t>
  </si>
  <si>
    <t>Herval d'Oeste</t>
  </si>
  <si>
    <t>Ibiam</t>
  </si>
  <si>
    <t>Monte Carlo</t>
  </si>
  <si>
    <t>Frei Rogério</t>
  </si>
  <si>
    <t>Ponte Alta do Norte</t>
  </si>
  <si>
    <t>Mirim Doce</t>
  </si>
  <si>
    <t>Rio do Oeste</t>
  </si>
  <si>
    <t>Laurentino</t>
  </si>
  <si>
    <t>Rio do Sul</t>
  </si>
  <si>
    <t>Lontras</t>
  </si>
  <si>
    <t>Botuverá</t>
  </si>
  <si>
    <t>Tijucas</t>
  </si>
  <si>
    <t>Porto Belo</t>
  </si>
  <si>
    <t>São João do Oeste</t>
  </si>
  <si>
    <t>Mondaí</t>
  </si>
  <si>
    <t>Riqueza</t>
  </si>
  <si>
    <t>Caibi</t>
  </si>
  <si>
    <t>Palmitos</t>
  </si>
  <si>
    <t>São Carlos</t>
  </si>
  <si>
    <t>Águas de Chapecó</t>
  </si>
  <si>
    <t>Planalto Alegre</t>
  </si>
  <si>
    <t>Guatambú</t>
  </si>
  <si>
    <t>Chapecó</t>
  </si>
  <si>
    <t>Arvoredo</t>
  </si>
  <si>
    <t>Xavantina</t>
  </si>
  <si>
    <t>Ipumirim</t>
  </si>
  <si>
    <t>Lindóia do Sul</t>
  </si>
  <si>
    <t>Luzerna</t>
  </si>
  <si>
    <t>Ibicaré</t>
  </si>
  <si>
    <t>Taió</t>
  </si>
  <si>
    <t>Ibirama</t>
  </si>
  <si>
    <t>Guabiruba</t>
  </si>
  <si>
    <t>Brusque</t>
  </si>
  <si>
    <t>Itapema</t>
  </si>
  <si>
    <t>Bombinhas</t>
  </si>
  <si>
    <t>Tunápolis</t>
  </si>
  <si>
    <t>Iporã do Oeste</t>
  </si>
  <si>
    <t>Cunhataí</t>
  </si>
  <si>
    <t>Cordilheira Alta</t>
  </si>
  <si>
    <t>Xaxim</t>
  </si>
  <si>
    <t>Irani</t>
  </si>
  <si>
    <t>Água Doce</t>
  </si>
  <si>
    <t>Treze Tílias</t>
  </si>
  <si>
    <t>Iomerê</t>
  </si>
  <si>
    <t>Pinheiro Preto</t>
  </si>
  <si>
    <t>Videira</t>
  </si>
  <si>
    <t>Fraiburgo</t>
  </si>
  <si>
    <t>Salete</t>
  </si>
  <si>
    <t>Dona Emma</t>
  </si>
  <si>
    <t>José Boiteux</t>
  </si>
  <si>
    <t>Presidente Getúlio</t>
  </si>
  <si>
    <t>Apiúna</t>
  </si>
  <si>
    <t>Ascurra</t>
  </si>
  <si>
    <t>Camboriú</t>
  </si>
  <si>
    <t>Balneário Camboriú</t>
  </si>
  <si>
    <t>Cunha Porã</t>
  </si>
  <si>
    <t>Saudades</t>
  </si>
  <si>
    <t>Nova Erechim</t>
  </si>
  <si>
    <t>Nova Itaberaba</t>
  </si>
  <si>
    <t>Águas Frias</t>
  </si>
  <si>
    <t>Coronel Freitas</t>
  </si>
  <si>
    <t>Lajeado Grande</t>
  </si>
  <si>
    <t>Xanxerê</t>
  </si>
  <si>
    <t>Vargeão</t>
  </si>
  <si>
    <t>Ponte Serrada</t>
  </si>
  <si>
    <t>Salto Veloso</t>
  </si>
  <si>
    <t>Macieira</t>
  </si>
  <si>
    <t>Arroio Trinta</t>
  </si>
  <si>
    <t>Rio das Antas</t>
  </si>
  <si>
    <t>Lebon Régis</t>
  </si>
  <si>
    <t>Rio do Campo</t>
  </si>
  <si>
    <t>Vitor Meireles</t>
  </si>
  <si>
    <t>Witmarsum</t>
  </si>
  <si>
    <t>Rodeio</t>
  </si>
  <si>
    <t>Indaial</t>
  </si>
  <si>
    <t>Blumenau</t>
  </si>
  <si>
    <t>Gaspar</t>
  </si>
  <si>
    <t>Ilhota</t>
  </si>
  <si>
    <t>Itajaí</t>
  </si>
  <si>
    <t>Navegantes</t>
  </si>
  <si>
    <t>Bandeirante</t>
  </si>
  <si>
    <t>Descanso</t>
  </si>
  <si>
    <t>Flor do Sertão</t>
  </si>
  <si>
    <t>Iraceminha</t>
  </si>
  <si>
    <t>Modelo</t>
  </si>
  <si>
    <t>Pinhalzinho</t>
  </si>
  <si>
    <t>União do Oeste</t>
  </si>
  <si>
    <t>Marema</t>
  </si>
  <si>
    <t>Faxinal dos Guedes</t>
  </si>
  <si>
    <t>Passos Maia</t>
  </si>
  <si>
    <t>Caçador</t>
  </si>
  <si>
    <t>Benedito Novo</t>
  </si>
  <si>
    <t>Timbó</t>
  </si>
  <si>
    <t>Penha</t>
  </si>
  <si>
    <t>Balneário Piçarras</t>
  </si>
  <si>
    <t>São Miguel do Oeste</t>
  </si>
  <si>
    <t>Barra Bonita</t>
  </si>
  <si>
    <t>Romelândia</t>
  </si>
  <si>
    <t>São Miguel da Boa Vista</t>
  </si>
  <si>
    <t>Tigrinhos</t>
  </si>
  <si>
    <t>Serra Alta</t>
  </si>
  <si>
    <t>Bom Jesus do Oeste</t>
  </si>
  <si>
    <t>Sul Brasil</t>
  </si>
  <si>
    <t>Jardinópolis</t>
  </si>
  <si>
    <t>Quilombo</t>
  </si>
  <si>
    <t>Ouro Verde</t>
  </si>
  <si>
    <t>Doutor Pedrinho</t>
  </si>
  <si>
    <t>Rio dos Cedros</t>
  </si>
  <si>
    <t>Pomerode</t>
  </si>
  <si>
    <t>Luiz Alves</t>
  </si>
  <si>
    <t>Paraíso</t>
  </si>
  <si>
    <t>Santa Terezinha do Progresso</t>
  </si>
  <si>
    <t>Saltinho</t>
  </si>
  <si>
    <t>Formosa do Sul</t>
  </si>
  <si>
    <t>Santiago do Sul</t>
  </si>
  <si>
    <t>Ipuaçu</t>
  </si>
  <si>
    <t>Abelardo Luz</t>
  </si>
  <si>
    <t>Calmon</t>
  </si>
  <si>
    <t>Timbó Grande</t>
  </si>
  <si>
    <t>São João do Itaperiú</t>
  </si>
  <si>
    <t>Barra Velha</t>
  </si>
  <si>
    <t>São José do Cedro</t>
  </si>
  <si>
    <t>São Bernardino</t>
  </si>
  <si>
    <t>Galvão</t>
  </si>
  <si>
    <t>Coronel Martins</t>
  </si>
  <si>
    <t>Matos Costa</t>
  </si>
  <si>
    <t>Monte Castelo</t>
  </si>
  <si>
    <t>Guaramirim</t>
  </si>
  <si>
    <t>Jaraguá do Sul</t>
  </si>
  <si>
    <t>Balneário Barra do Sul</t>
  </si>
  <si>
    <t>Princesa</t>
  </si>
  <si>
    <t>Guarujá do Sul</t>
  </si>
  <si>
    <t>Campo Erê</t>
  </si>
  <si>
    <t>São Lourenço do Oeste</t>
  </si>
  <si>
    <t>Jupiá</t>
  </si>
  <si>
    <t>Major Vieira</t>
  </si>
  <si>
    <t>Papanduva</t>
  </si>
  <si>
    <t>Corupá</t>
  </si>
  <si>
    <t>Schroeder</t>
  </si>
  <si>
    <t>Araquari</t>
  </si>
  <si>
    <t>Dionísio Cerqueira</t>
  </si>
  <si>
    <t>Palma Sola</t>
  </si>
  <si>
    <t>Bela Vista do Toldo</t>
  </si>
  <si>
    <t>Itaiópolis</t>
  </si>
  <si>
    <t>Rio Negrinho</t>
  </si>
  <si>
    <t>Joinville</t>
  </si>
  <si>
    <t>São Francisco do Sul</t>
  </si>
  <si>
    <t>Porto União</t>
  </si>
  <si>
    <t>Irineópolis</t>
  </si>
  <si>
    <t>Canoinhas</t>
  </si>
  <si>
    <t>São Bento do Sul</t>
  </si>
  <si>
    <t>Três Barras</t>
  </si>
  <si>
    <t>Mafra</t>
  </si>
  <si>
    <t>Itapoá</t>
  </si>
  <si>
    <t>Garuva</t>
  </si>
  <si>
    <t>Cananéia</t>
  </si>
  <si>
    <t>SÃO PAULO</t>
  </si>
  <si>
    <t>Barra do Turvo</t>
  </si>
  <si>
    <t>Ribeira</t>
  </si>
  <si>
    <t>Cajati</t>
  </si>
  <si>
    <t>Jacupiranga</t>
  </si>
  <si>
    <t>Pariquera-Açu</t>
  </si>
  <si>
    <t>Iguape</t>
  </si>
  <si>
    <t>Ilha Comprida</t>
  </si>
  <si>
    <t>Itapirapuã Paulista</t>
  </si>
  <si>
    <t>Itaóca</t>
  </si>
  <si>
    <t>Iporanga</t>
  </si>
  <si>
    <t>Barra do Chapéu</t>
  </si>
  <si>
    <t>Apiaí</t>
  </si>
  <si>
    <t>Registro</t>
  </si>
  <si>
    <t>Sete Barras</t>
  </si>
  <si>
    <t>Bom Sucesso de Itararé</t>
  </si>
  <si>
    <t>Juquiá</t>
  </si>
  <si>
    <t>Miracatu</t>
  </si>
  <si>
    <t>Pedro de Toledo</t>
  </si>
  <si>
    <t>Itariri</t>
  </si>
  <si>
    <t>Peruíbe</t>
  </si>
  <si>
    <t>Ribeirão Branco</t>
  </si>
  <si>
    <t>Guapiara</t>
  </si>
  <si>
    <t>Itanhaém</t>
  </si>
  <si>
    <t>Itararé</t>
  </si>
  <si>
    <t>Nova Campina</t>
  </si>
  <si>
    <t>Ribeirão Grande</t>
  </si>
  <si>
    <t>Mongaguá</t>
  </si>
  <si>
    <t>Capão Bonito</t>
  </si>
  <si>
    <t>Santos</t>
  </si>
  <si>
    <t>Guarujá</t>
  </si>
  <si>
    <t>Itaberá</t>
  </si>
  <si>
    <t>Taquarivaí</t>
  </si>
  <si>
    <t>São Miguel Arcanjo</t>
  </si>
  <si>
    <t>Juquitiba</t>
  </si>
  <si>
    <t>Cubatão</t>
  </si>
  <si>
    <t>Riversul</t>
  </si>
  <si>
    <t>Buri</t>
  </si>
  <si>
    <t>Pilar do Sul</t>
  </si>
  <si>
    <t>São Lourenço da Serra</t>
  </si>
  <si>
    <t>Embu-Guaçu</t>
  </si>
  <si>
    <t>Bertioga</t>
  </si>
  <si>
    <t>Ilhabela</t>
  </si>
  <si>
    <t>Piedade</t>
  </si>
  <si>
    <t>Ibiúna</t>
  </si>
  <si>
    <t>Itapecerica da Serra</t>
  </si>
  <si>
    <t>Diadema</t>
  </si>
  <si>
    <t>São Bernardo do Campo</t>
  </si>
  <si>
    <t>Ribeirão Pires</t>
  </si>
  <si>
    <t>Mauá</t>
  </si>
  <si>
    <t>Rio Grande da Serra</t>
  </si>
  <si>
    <t>Barão de Antonina</t>
  </si>
  <si>
    <t>Coronel Macedo</t>
  </si>
  <si>
    <t>Campina do Monte Alegre</t>
  </si>
  <si>
    <t>Itapetininga</t>
  </si>
  <si>
    <t>Alambari</t>
  </si>
  <si>
    <t>Sarapuí</t>
  </si>
  <si>
    <t>Salto de Pirapora</t>
  </si>
  <si>
    <t>Vargem Grande Paulista</t>
  </si>
  <si>
    <t>Cotia</t>
  </si>
  <si>
    <t>Embu das Artes</t>
  </si>
  <si>
    <t>Taboão da Serra</t>
  </si>
  <si>
    <t>São Caetano do Sul</t>
  </si>
  <si>
    <t>Biritiba-Mirim</t>
  </si>
  <si>
    <t>Caraguatatuba</t>
  </si>
  <si>
    <t>Taguaí</t>
  </si>
  <si>
    <t>Taquarituba</t>
  </si>
  <si>
    <t>Angatuba</t>
  </si>
  <si>
    <t>Capela do Alto</t>
  </si>
  <si>
    <t>Araçoiaba da Serra</t>
  </si>
  <si>
    <t>Sorocaba</t>
  </si>
  <si>
    <t>Votorantim</t>
  </si>
  <si>
    <t>Alumínio</t>
  </si>
  <si>
    <t>São Roque</t>
  </si>
  <si>
    <t>Mairinque</t>
  </si>
  <si>
    <t>Jandira</t>
  </si>
  <si>
    <t>Itapevi</t>
  </si>
  <si>
    <t>Carapicuíba</t>
  </si>
  <si>
    <t>Barueri</t>
  </si>
  <si>
    <t>Osasco</t>
  </si>
  <si>
    <t>São Paulo</t>
  </si>
  <si>
    <t>Guarulhos</t>
  </si>
  <si>
    <t>Suzano</t>
  </si>
  <si>
    <t>Itaquaquecetuba</t>
  </si>
  <si>
    <t>Poá</t>
  </si>
  <si>
    <t>Ferraz de Vasconcelos</t>
  </si>
  <si>
    <t>Mogi das Cruzes</t>
  </si>
  <si>
    <t>Salesópolis</t>
  </si>
  <si>
    <t>Fartura</t>
  </si>
  <si>
    <t>Itaí</t>
  </si>
  <si>
    <t>Paranapanema</t>
  </si>
  <si>
    <t>Guareí</t>
  </si>
  <si>
    <t>Iperó</t>
  </si>
  <si>
    <t>Pirapora do Bom Jesus</t>
  </si>
  <si>
    <t>Araçariguama</t>
  </si>
  <si>
    <t>Santana de Parnaíba</t>
  </si>
  <si>
    <t>Cajamar</t>
  </si>
  <si>
    <t>Caieiras</t>
  </si>
  <si>
    <t>Arujá</t>
  </si>
  <si>
    <t>Guararema</t>
  </si>
  <si>
    <t>Santa Branca</t>
  </si>
  <si>
    <t>Paraibuna</t>
  </si>
  <si>
    <t>Natividade da Serra</t>
  </si>
  <si>
    <t>Ubatuba</t>
  </si>
  <si>
    <t>Sarutaiá</t>
  </si>
  <si>
    <t>Tejupá</t>
  </si>
  <si>
    <t>Quadra</t>
  </si>
  <si>
    <t>Tatuí</t>
  </si>
  <si>
    <t>Boituva</t>
  </si>
  <si>
    <t>Itu</t>
  </si>
  <si>
    <t>Cabreúva</t>
  </si>
  <si>
    <t>Francisco Morato</t>
  </si>
  <si>
    <t>Franco da Rocha</t>
  </si>
  <si>
    <t>Mairiporã</t>
  </si>
  <si>
    <t>Jacareí</t>
  </si>
  <si>
    <t>Jambeiro</t>
  </si>
  <si>
    <t>Redenção da Serra</t>
  </si>
  <si>
    <t>Timburi</t>
  </si>
  <si>
    <t>Piraju</t>
  </si>
  <si>
    <t>Porangaba</t>
  </si>
  <si>
    <t>Torre de Pedra</t>
  </si>
  <si>
    <t>Cesário Lange</t>
  </si>
  <si>
    <t>Cerquilho</t>
  </si>
  <si>
    <t>Porto Feliz</t>
  </si>
  <si>
    <t>Salto</t>
  </si>
  <si>
    <t>Itupeva</t>
  </si>
  <si>
    <t>Jundiaí</t>
  </si>
  <si>
    <t>Várzea Paulista</t>
  </si>
  <si>
    <t>Campo Limpo Paulista</t>
  </si>
  <si>
    <t>Nazaré Paulista</t>
  </si>
  <si>
    <t>Igaratá</t>
  </si>
  <si>
    <t>São José dos Campos</t>
  </si>
  <si>
    <t>São Luíz do Paraitinga</t>
  </si>
  <si>
    <t>Ipaussu</t>
  </si>
  <si>
    <t>Arandu</t>
  </si>
  <si>
    <t>Avaré</t>
  </si>
  <si>
    <t>Itatinga</t>
  </si>
  <si>
    <t>Pardinho</t>
  </si>
  <si>
    <t>Bofete</t>
  </si>
  <si>
    <t>Pereiras</t>
  </si>
  <si>
    <t>Laranjal Paulista</t>
  </si>
  <si>
    <t>Tietê</t>
  </si>
  <si>
    <t>Jumirim</t>
  </si>
  <si>
    <t>Indaiatuba</t>
  </si>
  <si>
    <t>Louveira</t>
  </si>
  <si>
    <t>Jarinu</t>
  </si>
  <si>
    <t>Atibaia</t>
  </si>
  <si>
    <t>Bom Jesus dos Perdões</t>
  </si>
  <si>
    <t>Piracaia</t>
  </si>
  <si>
    <t>Caçapava</t>
  </si>
  <si>
    <t>Lagoinha</t>
  </si>
  <si>
    <t>Cunha</t>
  </si>
  <si>
    <t>Ourinhos</t>
  </si>
  <si>
    <t>Chavantes</t>
  </si>
  <si>
    <t>Canitar</t>
  </si>
  <si>
    <t>Bernardino de Campos</t>
  </si>
  <si>
    <t>Manduri</t>
  </si>
  <si>
    <t>Cerqueira César</t>
  </si>
  <si>
    <t>Conchas</t>
  </si>
  <si>
    <t>Capivari</t>
  </si>
  <si>
    <t>Rafard</t>
  </si>
  <si>
    <t>Elias Fausto</t>
  </si>
  <si>
    <t>Vinhedo</t>
  </si>
  <si>
    <t>Valinhos</t>
  </si>
  <si>
    <t>Itatiba</t>
  </si>
  <si>
    <t>Bragança Paulista</t>
  </si>
  <si>
    <t>Monteiro Lobato</t>
  </si>
  <si>
    <t>Tremembé</t>
  </si>
  <si>
    <t>Taubaté</t>
  </si>
  <si>
    <t>Florínia</t>
  </si>
  <si>
    <t>Salto Grande</t>
  </si>
  <si>
    <t>Santa Cruz do Rio Pardo</t>
  </si>
  <si>
    <t>Óleo</t>
  </si>
  <si>
    <t>Águas de Santa Bárbara</t>
  </si>
  <si>
    <t>Iaras</t>
  </si>
  <si>
    <t>Botucatu</t>
  </si>
  <si>
    <t>Mombuca</t>
  </si>
  <si>
    <t>Monte Mor</t>
  </si>
  <si>
    <t>Hortolândia</t>
  </si>
  <si>
    <t>Campinas</t>
  </si>
  <si>
    <t>Morungaba</t>
  </si>
  <si>
    <t>Joanópolis</t>
  </si>
  <si>
    <t>Pindamonhangaba</t>
  </si>
  <si>
    <t>Roseira</t>
  </si>
  <si>
    <t>Pedrinhas Paulista</t>
  </si>
  <si>
    <t>Ibirarema</t>
  </si>
  <si>
    <t>Ribeirão do Sul</t>
  </si>
  <si>
    <t>Pratânia</t>
  </si>
  <si>
    <t>Anhembi</t>
  </si>
  <si>
    <t>Rio das Pedras</t>
  </si>
  <si>
    <t>Santa Bárbara d'Oeste</t>
  </si>
  <si>
    <t>Sumaré</t>
  </si>
  <si>
    <t>Nova Odessa</t>
  </si>
  <si>
    <t>Paulínia</t>
  </si>
  <si>
    <t>Tuiuti</t>
  </si>
  <si>
    <t>Pedra Bela</t>
  </si>
  <si>
    <t>Santo Antônio do Pinhal</t>
  </si>
  <si>
    <t>Potim</t>
  </si>
  <si>
    <t>Guaratinguetá</t>
  </si>
  <si>
    <t>Iepê</t>
  </si>
  <si>
    <t>Cruzália</t>
  </si>
  <si>
    <t>Tarumã</t>
  </si>
  <si>
    <t>Assis</t>
  </si>
  <si>
    <t>Cândido Mota</t>
  </si>
  <si>
    <t>São Pedro do Turvo</t>
  </si>
  <si>
    <t>Espírito Santo do Turvo</t>
  </si>
  <si>
    <t>Areiópolis</t>
  </si>
  <si>
    <t>São Manuel</t>
  </si>
  <si>
    <t>Piracicaba</t>
  </si>
  <si>
    <t>Americana</t>
  </si>
  <si>
    <t>Jaguariúna</t>
  </si>
  <si>
    <t>Pedreira</t>
  </si>
  <si>
    <t>Monte Alegre do Sul</t>
  </si>
  <si>
    <t>São Bento do Sapucaí</t>
  </si>
  <si>
    <t>Campos do Jordão</t>
  </si>
  <si>
    <t>Lorena</t>
  </si>
  <si>
    <t>Cachoeira Paulista</t>
  </si>
  <si>
    <t>Canas</t>
  </si>
  <si>
    <t>Silveiras</t>
  </si>
  <si>
    <t>Arapeí</t>
  </si>
  <si>
    <t>Bananal</t>
  </si>
  <si>
    <t>Rosana</t>
  </si>
  <si>
    <t>Euclides da Cunha Paulista</t>
  </si>
  <si>
    <t>Nantes</t>
  </si>
  <si>
    <t>Maracaí</t>
  </si>
  <si>
    <t>Platina</t>
  </si>
  <si>
    <t>Campos Novos Paulista</t>
  </si>
  <si>
    <t>Paulistânia</t>
  </si>
  <si>
    <t>Borebi</t>
  </si>
  <si>
    <t>Lençóis Paulista</t>
  </si>
  <si>
    <t>Santa Maria da Serra</t>
  </si>
  <si>
    <t>Águas de São Pedro</t>
  </si>
  <si>
    <t>Iracemápolis</t>
  </si>
  <si>
    <t>Limeira</t>
  </si>
  <si>
    <t>Artur Nogueira</t>
  </si>
  <si>
    <t>Cosmópolis</t>
  </si>
  <si>
    <t>Holambra</t>
  </si>
  <si>
    <t>Santo Antônio de Posse</t>
  </si>
  <si>
    <t>Serra Negra</t>
  </si>
  <si>
    <t>Socorro</t>
  </si>
  <si>
    <t>Piquete</t>
  </si>
  <si>
    <t>Lavrinhas</t>
  </si>
  <si>
    <t>Cruzeiro</t>
  </si>
  <si>
    <t>Areias</t>
  </si>
  <si>
    <t>São José do Barreiro</t>
  </si>
  <si>
    <t>Sandovalina</t>
  </si>
  <si>
    <t>Ubirajara</t>
  </si>
  <si>
    <t>Cabrália Paulista</t>
  </si>
  <si>
    <t>Agudos</t>
  </si>
  <si>
    <t>Macatuba</t>
  </si>
  <si>
    <t>Igaraçu do Tietê</t>
  </si>
  <si>
    <t>Charqueada</t>
  </si>
  <si>
    <t>Santa Gertrudes</t>
  </si>
  <si>
    <t>Cordeirópolis</t>
  </si>
  <si>
    <t>Engenheiro Coelho</t>
  </si>
  <si>
    <t>Águas de Lindóia</t>
  </si>
  <si>
    <t>Lindóia</t>
  </si>
  <si>
    <t>Queluz</t>
  </si>
  <si>
    <t>Narandiba</t>
  </si>
  <si>
    <t>Taciba</t>
  </si>
  <si>
    <t>Paraguaçu Paulista</t>
  </si>
  <si>
    <t>Echaporã</t>
  </si>
  <si>
    <t>Ocauçu</t>
  </si>
  <si>
    <t>Lupércio</t>
  </si>
  <si>
    <t>Alvinlândia</t>
  </si>
  <si>
    <t>Fernão</t>
  </si>
  <si>
    <t>Lucianópolis</t>
  </si>
  <si>
    <t>Duartina</t>
  </si>
  <si>
    <t>Piratininga</t>
  </si>
  <si>
    <t>Pederneiras</t>
  </si>
  <si>
    <t>Mineiros do Tietê</t>
  </si>
  <si>
    <t>Dois Córregos</t>
  </si>
  <si>
    <t>Torrinha</t>
  </si>
  <si>
    <t>Ipeúna</t>
  </si>
  <si>
    <t>Araras</t>
  </si>
  <si>
    <t>Mogi Guaçu</t>
  </si>
  <si>
    <t>Mogi Mirim</t>
  </si>
  <si>
    <t>Itapira</t>
  </si>
  <si>
    <t>Mirante do Paranapanema</t>
  </si>
  <si>
    <t>Tarabai</t>
  </si>
  <si>
    <t>Pirapozinho</t>
  </si>
  <si>
    <t>Anhumas</t>
  </si>
  <si>
    <t>Borá</t>
  </si>
  <si>
    <t>Lutécia</t>
  </si>
  <si>
    <t>Oscar Bressane</t>
  </si>
  <si>
    <t>Gália</t>
  </si>
  <si>
    <t>Bauru</t>
  </si>
  <si>
    <t>Jaú</t>
  </si>
  <si>
    <t>Brotas</t>
  </si>
  <si>
    <t>Itirapina</t>
  </si>
  <si>
    <t>Conchal</t>
  </si>
  <si>
    <t>Estiva Gerbi</t>
  </si>
  <si>
    <t>Regente Feijó</t>
  </si>
  <si>
    <t>Indiana</t>
  </si>
  <si>
    <t>Rancharia</t>
  </si>
  <si>
    <t>João Ramalho</t>
  </si>
  <si>
    <t>Quatá</t>
  </si>
  <si>
    <t>Oriente</t>
  </si>
  <si>
    <t>Marília</t>
  </si>
  <si>
    <t>Garça</t>
  </si>
  <si>
    <t>Avaí</t>
  </si>
  <si>
    <t>Boracéia</t>
  </si>
  <si>
    <t>Itapuí</t>
  </si>
  <si>
    <t>Corumbataí</t>
  </si>
  <si>
    <t>Leme</t>
  </si>
  <si>
    <t>Espírito Santo do Pinhal</t>
  </si>
  <si>
    <t>Marabá Paulista</t>
  </si>
  <si>
    <t>Álvares Machado</t>
  </si>
  <si>
    <t>Presidente Prudente</t>
  </si>
  <si>
    <t>Martinópolis</t>
  </si>
  <si>
    <t>Quintana</t>
  </si>
  <si>
    <t>Pompéia</t>
  </si>
  <si>
    <t>Álvaro de Carvalho</t>
  </si>
  <si>
    <t>Presidente Alves</t>
  </si>
  <si>
    <t>Bariri</t>
  </si>
  <si>
    <t>Dourado</t>
  </si>
  <si>
    <t>Ribeirão Bonito</t>
  </si>
  <si>
    <t>Analândia</t>
  </si>
  <si>
    <t>Santa Cruz da Conceição</t>
  </si>
  <si>
    <t>Aguaí</t>
  </si>
  <si>
    <t>Santo Antônio do Jardim</t>
  </si>
  <si>
    <t>Santo Anastácio</t>
  </si>
  <si>
    <t>Alfredo Marcondes</t>
  </si>
  <si>
    <t>Caiabu</t>
  </si>
  <si>
    <t>Herculândia</t>
  </si>
  <si>
    <t>Júlio Mesquita</t>
  </si>
  <si>
    <t>Pirajuí</t>
  </si>
  <si>
    <t>Arealva</t>
  </si>
  <si>
    <t>Itaju</t>
  </si>
  <si>
    <t>Boa Esperança do Sul</t>
  </si>
  <si>
    <t>Trabiju</t>
  </si>
  <si>
    <t>Ibaté</t>
  </si>
  <si>
    <t>Pirassununga</t>
  </si>
  <si>
    <t>São João da Boa Vista</t>
  </si>
  <si>
    <t>Presidente Venceslau</t>
  </si>
  <si>
    <t>Piquerobi</t>
  </si>
  <si>
    <t>Pracinha</t>
  </si>
  <si>
    <t>Sagres</t>
  </si>
  <si>
    <t>Bastos</t>
  </si>
  <si>
    <t>Iacri</t>
  </si>
  <si>
    <t>Tupã</t>
  </si>
  <si>
    <t>Guaimbê</t>
  </si>
  <si>
    <t>Guarantã</t>
  </si>
  <si>
    <t>Balbinos</t>
  </si>
  <si>
    <t>Reginópolis</t>
  </si>
  <si>
    <t>Iacanga</t>
  </si>
  <si>
    <t>Descalvado</t>
  </si>
  <si>
    <t>Águas da Prata</t>
  </si>
  <si>
    <t>Presidente Epitácio</t>
  </si>
  <si>
    <t>Caiuá</t>
  </si>
  <si>
    <t>Ribeirão dos Índios</t>
  </si>
  <si>
    <t>Emilianópolis</t>
  </si>
  <si>
    <t>Santo Expedito</t>
  </si>
  <si>
    <t>Mariápolis</t>
  </si>
  <si>
    <t>Inúbia Paulista</t>
  </si>
  <si>
    <t>Osvaldo Cruz</t>
  </si>
  <si>
    <t>Parapuã</t>
  </si>
  <si>
    <t>Arco-Íris</t>
  </si>
  <si>
    <t>Queiroz</t>
  </si>
  <si>
    <t>Getulina</t>
  </si>
  <si>
    <t>Uru</t>
  </si>
  <si>
    <t>Ibitinga</t>
  </si>
  <si>
    <t>Nova Europa</t>
  </si>
  <si>
    <t>Gavião Peixoto</t>
  </si>
  <si>
    <t>Araraquara</t>
  </si>
  <si>
    <t>Porto Ferreira</t>
  </si>
  <si>
    <t>Santa Cruz das Palmeiras</t>
  </si>
  <si>
    <t>Casa Branca</t>
  </si>
  <si>
    <t>Vargem Grande do Sul</t>
  </si>
  <si>
    <t>Flora Rica</t>
  </si>
  <si>
    <t>Lucélia</t>
  </si>
  <si>
    <t>Adamantina</t>
  </si>
  <si>
    <t>Rinópolis</t>
  </si>
  <si>
    <t>Luiziânia</t>
  </si>
  <si>
    <t>Lins</t>
  </si>
  <si>
    <t>Pongaí</t>
  </si>
  <si>
    <t>Américo Brasiliense</t>
  </si>
  <si>
    <t>Santa Rita do Passa Quatro</t>
  </si>
  <si>
    <t>Tambaú</t>
  </si>
  <si>
    <t>Itobi</t>
  </si>
  <si>
    <t>São Sebastião da Grama</t>
  </si>
  <si>
    <t>Divinolândia</t>
  </si>
  <si>
    <t>Irapuru</t>
  </si>
  <si>
    <t>Pacaembu</t>
  </si>
  <si>
    <t>Flórida Paulista</t>
  </si>
  <si>
    <t>Salmourão</t>
  </si>
  <si>
    <t>Santópolis do Aguapeí</t>
  </si>
  <si>
    <t>Piacatu</t>
  </si>
  <si>
    <t>Clementina</t>
  </si>
  <si>
    <t>Guaiçara</t>
  </si>
  <si>
    <t>Itápolis</t>
  </si>
  <si>
    <t>Matão</t>
  </si>
  <si>
    <t>Rincão</t>
  </si>
  <si>
    <t>Luís Antônio</t>
  </si>
  <si>
    <t>São José do Rio Pardo</t>
  </si>
  <si>
    <t>Dracena</t>
  </si>
  <si>
    <t>Junqueirópolis</t>
  </si>
  <si>
    <t>Gabriel Monteiro</t>
  </si>
  <si>
    <t>Braúna</t>
  </si>
  <si>
    <t>Avanhandava</t>
  </si>
  <si>
    <t>Promissão</t>
  </si>
  <si>
    <t>Sabino</t>
  </si>
  <si>
    <t>Santa Ernestina</t>
  </si>
  <si>
    <t>Dobrada</t>
  </si>
  <si>
    <t>Motuca</t>
  </si>
  <si>
    <t>Guatapará</t>
  </si>
  <si>
    <t>Santa Rosa de Viterbo</t>
  </si>
  <si>
    <t>Mococa</t>
  </si>
  <si>
    <t>Tapiratiba</t>
  </si>
  <si>
    <t>Caconde</t>
  </si>
  <si>
    <t>Panorama</t>
  </si>
  <si>
    <t>Santa Mercedes</t>
  </si>
  <si>
    <t>Tupi Paulista</t>
  </si>
  <si>
    <t>Bilac</t>
  </si>
  <si>
    <t>Coroados</t>
  </si>
  <si>
    <t>Glicério</t>
  </si>
  <si>
    <t>Penápolis</t>
  </si>
  <si>
    <t>Taquaritinga</t>
  </si>
  <si>
    <t>Guariba</t>
  </si>
  <si>
    <t>Pradópolis</t>
  </si>
  <si>
    <t>Paulicéia</t>
  </si>
  <si>
    <t>Nova Guataporanga</t>
  </si>
  <si>
    <t>São João do Pau d'Alho</t>
  </si>
  <si>
    <t>Bento de Abreu</t>
  </si>
  <si>
    <t>Rubiácea</t>
  </si>
  <si>
    <t>Guararapes</t>
  </si>
  <si>
    <t>Birigui</t>
  </si>
  <si>
    <t>Barbosa</t>
  </si>
  <si>
    <t>Irapuã</t>
  </si>
  <si>
    <t>Sales</t>
  </si>
  <si>
    <t>Marapoama</t>
  </si>
  <si>
    <t>Itajobi</t>
  </si>
  <si>
    <t>Fernando Prestes</t>
  </si>
  <si>
    <t>Cândido Rodrigues</t>
  </si>
  <si>
    <t>Monte Alto</t>
  </si>
  <si>
    <t>Jaboticabal</t>
  </si>
  <si>
    <t>Cravinhos</t>
  </si>
  <si>
    <t>Serra Azul</t>
  </si>
  <si>
    <t>Santa Cruz da Esperança</t>
  </si>
  <si>
    <t>Cajuru</t>
  </si>
  <si>
    <t>Cássia dos Coqueiros</t>
  </si>
  <si>
    <t>Lavínia</t>
  </si>
  <si>
    <t>Valparaíso</t>
  </si>
  <si>
    <t>Araçatuba</t>
  </si>
  <si>
    <t>Brejo Alegre</t>
  </si>
  <si>
    <t>Ubarana</t>
  </si>
  <si>
    <t>Adolfo</t>
  </si>
  <si>
    <t>Mendonça</t>
  </si>
  <si>
    <t>Urupês</t>
  </si>
  <si>
    <t>Elisiário</t>
  </si>
  <si>
    <t>Pindorama</t>
  </si>
  <si>
    <t>Santa Adélia</t>
  </si>
  <si>
    <t>Ariranha</t>
  </si>
  <si>
    <t>Vista Alegre do Alto</t>
  </si>
  <si>
    <t>Barrinha</t>
  </si>
  <si>
    <t>Dumont</t>
  </si>
  <si>
    <t>Ribeirão Preto</t>
  </si>
  <si>
    <t>Serrana</t>
  </si>
  <si>
    <t>Nova Independência</t>
  </si>
  <si>
    <t>Mirandópolis</t>
  </si>
  <si>
    <t>Buritama</t>
  </si>
  <si>
    <t>Zacarias</t>
  </si>
  <si>
    <t>José Bonifácio</t>
  </si>
  <si>
    <t>Ibirá</t>
  </si>
  <si>
    <t>Catiguá</t>
  </si>
  <si>
    <t>Catanduva</t>
  </si>
  <si>
    <t>Palmares Paulista</t>
  </si>
  <si>
    <t>Pirangi</t>
  </si>
  <si>
    <t>Taiaçu</t>
  </si>
  <si>
    <t>Taquaral</t>
  </si>
  <si>
    <t>Taiúva</t>
  </si>
  <si>
    <t>Santo Antônio da Alegria</t>
  </si>
  <si>
    <t>Guaraçaí</t>
  </si>
  <si>
    <t>Murutinga do Sul</t>
  </si>
  <si>
    <t>Lourdes</t>
  </si>
  <si>
    <t>Nova Aliança</t>
  </si>
  <si>
    <t>Potirendaba</t>
  </si>
  <si>
    <t>Uchoa</t>
  </si>
  <si>
    <t>Tabapuã</t>
  </si>
  <si>
    <t>Novais</t>
  </si>
  <si>
    <t>Embaúba</t>
  </si>
  <si>
    <t>Pontal</t>
  </si>
  <si>
    <t>Brodowski</t>
  </si>
  <si>
    <t>Altinópolis</t>
  </si>
  <si>
    <t>Castilho</t>
  </si>
  <si>
    <t>Andradina</t>
  </si>
  <si>
    <t>Santo Antônio do Aracanguá</t>
  </si>
  <si>
    <t>Nova Luzitânia</t>
  </si>
  <si>
    <t>Turiúba</t>
  </si>
  <si>
    <t>União Paulista</t>
  </si>
  <si>
    <t>Nipoã</t>
  </si>
  <si>
    <t>Jaci</t>
  </si>
  <si>
    <t>Bady Bassitt</t>
  </si>
  <si>
    <t>Cajobi</t>
  </si>
  <si>
    <t>Monte Azul Paulista</t>
  </si>
  <si>
    <t>Bebedouro</t>
  </si>
  <si>
    <t>Viradouro</t>
  </si>
  <si>
    <t>Batatais</t>
  </si>
  <si>
    <t>Nova Castilho</t>
  </si>
  <si>
    <t>Gastão Vidigal</t>
  </si>
  <si>
    <t>Monções</t>
  </si>
  <si>
    <t>Macaubal</t>
  </si>
  <si>
    <t>Poloni</t>
  </si>
  <si>
    <t>Monte Aprazível</t>
  </si>
  <si>
    <t>Neves Paulista</t>
  </si>
  <si>
    <t>Mirassol</t>
  </si>
  <si>
    <t>São José do Rio Preto</t>
  </si>
  <si>
    <t>Guapiaçu</t>
  </si>
  <si>
    <t>Severínia</t>
  </si>
  <si>
    <t>Sales Oliveira</t>
  </si>
  <si>
    <t>Sud Mennucci</t>
  </si>
  <si>
    <t>Auriflama</t>
  </si>
  <si>
    <t>Floreal</t>
  </si>
  <si>
    <t>Nhandeara</t>
  </si>
  <si>
    <t>Sebastianópolis do Sul</t>
  </si>
  <si>
    <t>Bálsamo</t>
  </si>
  <si>
    <t>Ipiguá</t>
  </si>
  <si>
    <t>Olímpia</t>
  </si>
  <si>
    <t>Colina</t>
  </si>
  <si>
    <t>Morro Agudo</t>
  </si>
  <si>
    <t>Orlândia</t>
  </si>
  <si>
    <t>Nuporanga</t>
  </si>
  <si>
    <t>Itapura</t>
  </si>
  <si>
    <t>Pereira Barreto</t>
  </si>
  <si>
    <t>Guzolândia</t>
  </si>
  <si>
    <t>General Salgado</t>
  </si>
  <si>
    <t>Magda</t>
  </si>
  <si>
    <t>Tanabi</t>
  </si>
  <si>
    <t>Mirassolândia</t>
  </si>
  <si>
    <t>Onda Verde</t>
  </si>
  <si>
    <t>Barretos</t>
  </si>
  <si>
    <t>São Joaquim da Barra</t>
  </si>
  <si>
    <t>São José da Bela Vista</t>
  </si>
  <si>
    <t>Restinga</t>
  </si>
  <si>
    <t>Itirapuã</t>
  </si>
  <si>
    <t>Patrocínio Paulista</t>
  </si>
  <si>
    <t>Suzanápolis</t>
  </si>
  <si>
    <t>Dirce Reis</t>
  </si>
  <si>
    <t>São João de Iracema</t>
  </si>
  <si>
    <t>Cosmorama</t>
  </si>
  <si>
    <t>Nova Granada</t>
  </si>
  <si>
    <t>Altair</t>
  </si>
  <si>
    <t>Ribeirão Corrente</t>
  </si>
  <si>
    <t>Franca</t>
  </si>
  <si>
    <t>Ilha Solteira</t>
  </si>
  <si>
    <t>Nova Canaã Paulista</t>
  </si>
  <si>
    <t>Marinópolis</t>
  </si>
  <si>
    <t>Aparecida d'Oeste</t>
  </si>
  <si>
    <t>Palmeira d'Oeste</t>
  </si>
  <si>
    <t>Pontalinda</t>
  </si>
  <si>
    <t>São João das Duas Pontes</t>
  </si>
  <si>
    <t>Valentim Gentil</t>
  </si>
  <si>
    <t>Votuporanga</t>
  </si>
  <si>
    <t>Ipuã</t>
  </si>
  <si>
    <t>Guará</t>
  </si>
  <si>
    <t>Cristais Paulista</t>
  </si>
  <si>
    <t>Santana da Ponte Pensa</t>
  </si>
  <si>
    <t>Jales</t>
  </si>
  <si>
    <t>Estrela d'Oeste</t>
  </si>
  <si>
    <t>Fernandópolis</t>
  </si>
  <si>
    <t>Meridiano</t>
  </si>
  <si>
    <t>Parisi</t>
  </si>
  <si>
    <t>Álvares Florence</t>
  </si>
  <si>
    <t>Américo de Campos</t>
  </si>
  <si>
    <t>Icém</t>
  </si>
  <si>
    <t>Ituverava</t>
  </si>
  <si>
    <t>Jeriquara</t>
  </si>
  <si>
    <t>Pedregulho</t>
  </si>
  <si>
    <t>Rubinéia</t>
  </si>
  <si>
    <t>Santa Fé do Sul</t>
  </si>
  <si>
    <t>Três Fronteiras</t>
  </si>
  <si>
    <t>Aspásia</t>
  </si>
  <si>
    <t>Urânia</t>
  </si>
  <si>
    <t>Santa Salete</t>
  </si>
  <si>
    <t>Vitória Brasil</t>
  </si>
  <si>
    <t>Pedranópolis</t>
  </si>
  <si>
    <t>Pontes Gestal</t>
  </si>
  <si>
    <t>Orindiúva</t>
  </si>
  <si>
    <t>Colômbia</t>
  </si>
  <si>
    <t>Miguelópolis</t>
  </si>
  <si>
    <t>Buritizal</t>
  </si>
  <si>
    <t>Santa Clara d'Oeste</t>
  </si>
  <si>
    <t>Santa Rita d'Oeste</t>
  </si>
  <si>
    <t>Dolcinópolis</t>
  </si>
  <si>
    <t>Paranapuã</t>
  </si>
  <si>
    <t>Guarani d'Oeste</t>
  </si>
  <si>
    <t>Macedônia</t>
  </si>
  <si>
    <t>Cardoso</t>
  </si>
  <si>
    <t>Aramina</t>
  </si>
  <si>
    <t>Rifaina</t>
  </si>
  <si>
    <t>Santa Albertina</t>
  </si>
  <si>
    <t>Mesópolis</t>
  </si>
  <si>
    <t>Ouroeste</t>
  </si>
  <si>
    <t>Indiaporã</t>
  </si>
  <si>
    <t>Mira Estrela</t>
  </si>
  <si>
    <t>Riolândia</t>
  </si>
  <si>
    <t>Paulo de Faria</t>
  </si>
  <si>
    <t>Igarapava</t>
  </si>
  <si>
    <t>Populina</t>
  </si>
  <si>
    <t>Cristinápolis</t>
  </si>
  <si>
    <t>SERGIPE</t>
  </si>
  <si>
    <t>Indiaroba</t>
  </si>
  <si>
    <t>Tomar do Geru</t>
  </si>
  <si>
    <t>Umbaúba</t>
  </si>
  <si>
    <t>Santa Luzia do Itanhy</t>
  </si>
  <si>
    <t>Itabaianinha</t>
  </si>
  <si>
    <t>Arauá</t>
  </si>
  <si>
    <t>Estância</t>
  </si>
  <si>
    <t>Tobias Barreto</t>
  </si>
  <si>
    <t>Pedrinhas</t>
  </si>
  <si>
    <t>Riachão do Dantas</t>
  </si>
  <si>
    <t>Boquim</t>
  </si>
  <si>
    <t>Salgado</t>
  </si>
  <si>
    <t>Itaporanga d'Ajuda</t>
  </si>
  <si>
    <t>São Cristóvão</t>
  </si>
  <si>
    <t>Lagarto</t>
  </si>
  <si>
    <t>Nossa Senhora do Socorro</t>
  </si>
  <si>
    <t>Aracaju</t>
  </si>
  <si>
    <t>Barra dos Coqueiros</t>
  </si>
  <si>
    <t>Laranjeiras</t>
  </si>
  <si>
    <t>Santo Amaro das Brotas</t>
  </si>
  <si>
    <t>Poço Verde</t>
  </si>
  <si>
    <t>Simão Dias</t>
  </si>
  <si>
    <t>Macambira</t>
  </si>
  <si>
    <t>Campo do Brito</t>
  </si>
  <si>
    <t>Malhador</t>
  </si>
  <si>
    <t>Divina Pastora</t>
  </si>
  <si>
    <t>Rosário do Catete</t>
  </si>
  <si>
    <t>Maruim</t>
  </si>
  <si>
    <t>General Maynard</t>
  </si>
  <si>
    <t>Pirambu</t>
  </si>
  <si>
    <t>Pedra Mole</t>
  </si>
  <si>
    <t>Frei Paulo</t>
  </si>
  <si>
    <t>Moita Bonita</t>
  </si>
  <si>
    <t>Siriri</t>
  </si>
  <si>
    <t>Japaratuba</t>
  </si>
  <si>
    <t>Carmópolis</t>
  </si>
  <si>
    <t>Ribeirópolis</t>
  </si>
  <si>
    <t>Nossa Senhora das Dores</t>
  </si>
  <si>
    <t>Carira</t>
  </si>
  <si>
    <t>Nossa Senhora Aparecida</t>
  </si>
  <si>
    <t>São Miguel do Aleixo</t>
  </si>
  <si>
    <t>Cumbe</t>
  </si>
  <si>
    <t>Muribeca</t>
  </si>
  <si>
    <t>Ilha das Flores</t>
  </si>
  <si>
    <t>Brejo Grande</t>
  </si>
  <si>
    <t>Aquidabã</t>
  </si>
  <si>
    <t>Malhada dos Bois</t>
  </si>
  <si>
    <t>Cedro de São João</t>
  </si>
  <si>
    <t>Japoatã</t>
  </si>
  <si>
    <t>Santana do São Francisco</t>
  </si>
  <si>
    <t>Neópolis</t>
  </si>
  <si>
    <t>Nossa Senhora da Glória</t>
  </si>
  <si>
    <t>Graccho Cardoso</t>
  </si>
  <si>
    <t>Propriá</t>
  </si>
  <si>
    <t>Telha</t>
  </si>
  <si>
    <t>Itabi</t>
  </si>
  <si>
    <t>Nossa Senhora de Lourdes</t>
  </si>
  <si>
    <t>Canhoba</t>
  </si>
  <si>
    <t>Amparo de São Francisco</t>
  </si>
  <si>
    <t>Monte Alegre de Sergipe</t>
  </si>
  <si>
    <t>Gararu</t>
  </si>
  <si>
    <t>Porto da Folha</t>
  </si>
  <si>
    <t>Poço Redondo</t>
  </si>
  <si>
    <t>Canindé de São Francisco</t>
  </si>
  <si>
    <t>Palmeirópolis</t>
  </si>
  <si>
    <t>TOCANTINS</t>
  </si>
  <si>
    <t>Araguaçu</t>
  </si>
  <si>
    <t>Arraias</t>
  </si>
  <si>
    <t>Novo Alegre</t>
  </si>
  <si>
    <t>Talismã</t>
  </si>
  <si>
    <t>Lavandeira</t>
  </si>
  <si>
    <t>Combinado</t>
  </si>
  <si>
    <t>Jaú do Tocantins</t>
  </si>
  <si>
    <t>São Salvador do Tocantins</t>
  </si>
  <si>
    <t>Aurora do Tocantins</t>
  </si>
  <si>
    <t>Paranã</t>
  </si>
  <si>
    <t>Sandolândia</t>
  </si>
  <si>
    <t>Taguatinga</t>
  </si>
  <si>
    <t>Conceição do Tocantins</t>
  </si>
  <si>
    <t>Taipas do Tocantins</t>
  </si>
  <si>
    <t>Figueirópolis</t>
  </si>
  <si>
    <t>Ponte Alta do Bom Jesus</t>
  </si>
  <si>
    <t>Sucupira</t>
  </si>
  <si>
    <t>Peixe</t>
  </si>
  <si>
    <t>São Valério da Natividade</t>
  </si>
  <si>
    <t>Cariri do Tocantins</t>
  </si>
  <si>
    <t>Formoso do Araguaia</t>
  </si>
  <si>
    <t>Novo Jardim</t>
  </si>
  <si>
    <t>Gurupi</t>
  </si>
  <si>
    <t>Chapada da Natividade</t>
  </si>
  <si>
    <t>Almas</t>
  </si>
  <si>
    <t>Porto Alegre do Tocantins</t>
  </si>
  <si>
    <t>Dianópolis</t>
  </si>
  <si>
    <t>Santa Rosa do Tocantins</t>
  </si>
  <si>
    <t>Rio da Conceição</t>
  </si>
  <si>
    <t>Dueré</t>
  </si>
  <si>
    <t>Aliança do Tocantins</t>
  </si>
  <si>
    <t>Crixás do Tocantins</t>
  </si>
  <si>
    <t>Silvanópolis</t>
  </si>
  <si>
    <t>Pindorama do Tocantins</t>
  </si>
  <si>
    <t>Brejinho de Nazaré</t>
  </si>
  <si>
    <t>Santa Rita do Tocantins</t>
  </si>
  <si>
    <t>Lagoa da Confusão</t>
  </si>
  <si>
    <t>Monte do Carmo</t>
  </si>
  <si>
    <t>Oliveira de Fátima</t>
  </si>
  <si>
    <t>Porto Nacional</t>
  </si>
  <si>
    <t>Ponte Alta do Tocantins</t>
  </si>
  <si>
    <t>Cristalândia</t>
  </si>
  <si>
    <t>Nova Rosalândia</t>
  </si>
  <si>
    <t>Mateiros</t>
  </si>
  <si>
    <t>Pium</t>
  </si>
  <si>
    <t>Pugmil</t>
  </si>
  <si>
    <t>Santa Tereza do Tocantins</t>
  </si>
  <si>
    <t>Lagoa do Tocantins</t>
  </si>
  <si>
    <t>Paraíso do Tocantins</t>
  </si>
  <si>
    <t>São Félix do Tocantins</t>
  </si>
  <si>
    <t>Chapada de Areia</t>
  </si>
  <si>
    <t>Monte Santo do Tocantins</t>
  </si>
  <si>
    <t>Aparecida do Rio Negro</t>
  </si>
  <si>
    <t>Novo Acordo</t>
  </si>
  <si>
    <t>Marianópolis do Tocantins</t>
  </si>
  <si>
    <t>Divinópolis do Tocantins</t>
  </si>
  <si>
    <t>Barrolândia</t>
  </si>
  <si>
    <t>Abreulândia</t>
  </si>
  <si>
    <t>Tocantínia</t>
  </si>
  <si>
    <t>Miracema do Tocantins</t>
  </si>
  <si>
    <t>Lizarda</t>
  </si>
  <si>
    <t>Miranorte</t>
  </si>
  <si>
    <t>Caseara</t>
  </si>
  <si>
    <t>Dois Irmãos do Tocantins</t>
  </si>
  <si>
    <t>Rio dos Bois</t>
  </si>
  <si>
    <t>Rio Sono</t>
  </si>
  <si>
    <t>Fortaleza do Tabocão</t>
  </si>
  <si>
    <t>Pedro Afonso</t>
  </si>
  <si>
    <t>Tupirama</t>
  </si>
  <si>
    <t>Araguacema</t>
  </si>
  <si>
    <t>Goianorte</t>
  </si>
  <si>
    <t>Guaraí</t>
  </si>
  <si>
    <t>Santa Maria do Tocantins</t>
  </si>
  <si>
    <t>Colméia</t>
  </si>
  <si>
    <t>Recursolândia</t>
  </si>
  <si>
    <t>Pequizeiro</t>
  </si>
  <si>
    <t>Itaporã do Tocantins</t>
  </si>
  <si>
    <t>Brasilândia do Tocantins</t>
  </si>
  <si>
    <t>Tupiratins</t>
  </si>
  <si>
    <t>Itapiratins</t>
  </si>
  <si>
    <t>Itacajá</t>
  </si>
  <si>
    <t>Couto Magalhães</t>
  </si>
  <si>
    <t>Juarina</t>
  </si>
  <si>
    <t>Colinas do Tocantins</t>
  </si>
  <si>
    <t>Campos Lindos</t>
  </si>
  <si>
    <t>Bernardo Sayão</t>
  </si>
  <si>
    <t>Bandeirantes do Tocantins</t>
  </si>
  <si>
    <t>Palmeirante</t>
  </si>
  <si>
    <t>Arapoema</t>
  </si>
  <si>
    <t>Barra do Ouro</t>
  </si>
  <si>
    <t>Goiatins</t>
  </si>
  <si>
    <t>Santa Fé do Araguaia</t>
  </si>
  <si>
    <t>Aragominas</t>
  </si>
  <si>
    <t>Araguaína</t>
  </si>
  <si>
    <t>Babaçulândia</t>
  </si>
  <si>
    <t>Muricilândia</t>
  </si>
  <si>
    <t>Carmolândia</t>
  </si>
  <si>
    <t>Wanderlândia</t>
  </si>
  <si>
    <t>Piraquê</t>
  </si>
  <si>
    <t>Darcinópolis</t>
  </si>
  <si>
    <t>Palmeiras do Tocantins</t>
  </si>
  <si>
    <t>Aguiarnópolis</t>
  </si>
  <si>
    <t>Xambioá</t>
  </si>
  <si>
    <t>Ananás</t>
  </si>
  <si>
    <t>Angico</t>
  </si>
  <si>
    <t>Santa Terezinha do Tocantins</t>
  </si>
  <si>
    <t>Tocantinópolis</t>
  </si>
  <si>
    <t>Luzinópolis</t>
  </si>
  <si>
    <t>São Bento do Tocantins</t>
  </si>
  <si>
    <t>Maurilândia do Tocantins</t>
  </si>
  <si>
    <t>Itaguatins</t>
  </si>
  <si>
    <t>Araguatins</t>
  </si>
  <si>
    <t>Axixá do Tocantins</t>
  </si>
  <si>
    <t>Sítio Novo do Tocantins</t>
  </si>
  <si>
    <t>São Miguel do Tocantins</t>
  </si>
  <si>
    <t>Augustinópolis</t>
  </si>
  <si>
    <t>Praia Norte</t>
  </si>
  <si>
    <t>Sampaio</t>
  </si>
  <si>
    <t>São Sebastião do Tocantins</t>
  </si>
  <si>
    <t>Buriti do Tocantins</t>
  </si>
  <si>
    <t>Carrasco Bonito</t>
  </si>
  <si>
    <t>LATITUDE</t>
  </si>
  <si>
    <t>LONGITUDE</t>
  </si>
  <si>
    <t>CIDADE</t>
  </si>
  <si>
    <t>CLASSE</t>
  </si>
  <si>
    <t>ESTADO</t>
  </si>
  <si>
    <t>Selecione a cidade</t>
  </si>
  <si>
    <t>Cidade</t>
  </si>
  <si>
    <t>Estado</t>
  </si>
  <si>
    <t>NAME</t>
  </si>
  <si>
    <t>CLASS</t>
  </si>
  <si>
    <t>STATE</t>
  </si>
  <si>
    <t>LON</t>
  </si>
  <si>
    <t>LAT</t>
  </si>
  <si>
    <t>Produção Mensal (kWh)/
telha</t>
  </si>
  <si>
    <t>Kit selecionado</t>
  </si>
  <si>
    <t>Solar Leaf</t>
  </si>
  <si>
    <t>kWh/mês</t>
  </si>
  <si>
    <t>Meses</t>
  </si>
  <si>
    <t>Potência (Wp)</t>
  </si>
  <si>
    <t>Modelo do Produto</t>
  </si>
  <si>
    <t>BIG-F11</t>
  </si>
  <si>
    <t>Ondulada-F144</t>
  </si>
  <si>
    <t>kWh/ano</t>
  </si>
  <si>
    <t>Área (m²)</t>
  </si>
  <si>
    <t>Área mínima para instalação m²</t>
  </si>
  <si>
    <t>Média de Produção Mensal (kWh)</t>
  </si>
  <si>
    <t>Produção de Energia Anual (kWh)</t>
  </si>
  <si>
    <t>Dados de Entrada do Simulador</t>
  </si>
  <si>
    <t>Dados de Saída do Simulador</t>
  </si>
  <si>
    <t>Energia mínima anual a produzir (kWh)</t>
  </si>
  <si>
    <t>Resumo do Pré-Estudo</t>
  </si>
  <si>
    <t>PLANA-F12</t>
  </si>
  <si>
    <t>PLANA-F15</t>
  </si>
  <si>
    <t xml:space="preserve"> (11) 4414-1064 </t>
  </si>
  <si>
    <t>Solicite um orçamento via WhatsApp Comercial</t>
  </si>
  <si>
    <t>Células para preenchimento</t>
  </si>
  <si>
    <t>Consumo Mensal em kWh*</t>
  </si>
  <si>
    <t>*Informação que deve ser verificada na fatura de energia ou considerar um consumo médio em todos os meses iguais.</t>
  </si>
  <si>
    <t>Total anual</t>
  </si>
  <si>
    <t>Produção de energia em R$</t>
  </si>
  <si>
    <t>Consumo Mensal em R$*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</si>
</sst>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#,##0.0"/>
    <numFmt numFmtId="166" formatCode="0.000"/>
    <numFmt numFmtId="167" formatCode="0.00000"/>
    <numFmt numFmtId="168" formatCode="0.0000"/>
    <numFmt numFmtId="169" formatCode="_-&quot;R$&quot;\ * #,##0.0000_-;\-&quot;R$&quot;\ * #,##0.0000_-;_-&quot;R$&quot;\ * &quot;-&quot;??_-;_-@_-"/>
    <numFmt numFmtId="170" formatCode="_-&quot;R$&quot;\ * #,##0.000_-;\-&quot;R$&quot;\ * #,##0.000_-;_-&quot;R$&quot;\ * &quot;-&quot;??_-;_-@_-"/>
    <numFmt numFmtId="171" formatCode="_-&quot;R$&quot;\ * #,##0.00000_-;\-&quot;R$&quot;\ * #,##0.00000_-;_-&quot;R$&quot;\ * &quot;-&quot;??_-;_-@_-"/>
    <numFmt numFmtId="172" formatCode="_-&quot;R$&quot;\ * #,##0_-;\-&quot;R$&quot;\ * #,##0_-;_-&quot;R$&quot;\ * &quot;-&quot;??_-;_-@_-"/>
    <numFmt numFmtId="173" formatCode="_-&quot;R$&quot;\ * #,##0.0000_-;\-&quot;R$&quot;\ * #,##0.0000_-;_-&quot;R$&quot;\ * &quot;-&quot;????_-;_-@_-"/>
    <numFmt numFmtId="174" formatCode="&quot;R$&quot;\ 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C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6"/>
      <color rgb="FFFFC00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9.9978637043366805E-2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 style="thin">
        <color indexed="64"/>
      </left>
      <right/>
      <top style="thin">
        <color theme="0"/>
      </top>
      <bottom style="thin">
        <color auto="1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theme="0"/>
      </left>
      <right/>
      <top/>
      <bottom/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/>
      <top style="thin">
        <color theme="0"/>
      </top>
      <bottom style="thin">
        <color auto="1"/>
      </bottom>
      <diagonal/>
    </border>
    <border>
      <left style="thin">
        <color theme="1"/>
      </left>
      <right/>
      <top/>
      <bottom style="thin">
        <color auto="1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</cellStyleXfs>
  <cellXfs count="300">
    <xf numFmtId="0" fontId="0" fillId="0" borderId="0" xfId="0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3" fillId="0" borderId="4" xfId="0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7" fillId="0" borderId="0" xfId="0" applyFont="1" applyBorder="1"/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3" borderId="4" xfId="0" applyFont="1" applyFill="1" applyBorder="1"/>
    <xf numFmtId="0" fontId="4" fillId="3" borderId="6" xfId="0" applyFont="1" applyFill="1" applyBorder="1"/>
    <xf numFmtId="3" fontId="9" fillId="3" borderId="14" xfId="0" applyNumberFormat="1" applyFont="1" applyFill="1" applyBorder="1" applyAlignment="1">
      <alignment horizontal="center"/>
    </xf>
    <xf numFmtId="0" fontId="0" fillId="5" borderId="0" xfId="0" applyFill="1"/>
    <xf numFmtId="0" fontId="4" fillId="5" borderId="0" xfId="0" applyFont="1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/>
    </xf>
    <xf numFmtId="0" fontId="0" fillId="5" borderId="0" xfId="0" applyFill="1" applyBorder="1"/>
    <xf numFmtId="0" fontId="8" fillId="5" borderId="0" xfId="0" applyFont="1" applyFill="1" applyBorder="1" applyAlignment="1">
      <alignment horizontal="center" vertical="center" wrapText="1"/>
    </xf>
    <xf numFmtId="2" fontId="5" fillId="5" borderId="0" xfId="0" applyNumberFormat="1" applyFont="1" applyFill="1" applyBorder="1" applyAlignment="1">
      <alignment horizontal="center"/>
    </xf>
    <xf numFmtId="165" fontId="5" fillId="5" borderId="0" xfId="0" applyNumberFormat="1" applyFont="1" applyFill="1" applyBorder="1" applyAlignment="1">
      <alignment horizontal="center"/>
    </xf>
    <xf numFmtId="0" fontId="4" fillId="5" borderId="0" xfId="0" applyFont="1" applyFill="1" applyBorder="1"/>
    <xf numFmtId="3" fontId="5" fillId="5" borderId="0" xfId="0" applyNumberFormat="1" applyFont="1" applyFill="1" applyBorder="1" applyAlignment="1">
      <alignment horizontal="center"/>
    </xf>
    <xf numFmtId="4" fontId="5" fillId="5" borderId="0" xfId="0" applyNumberFormat="1" applyFont="1" applyFill="1" applyBorder="1" applyAlignment="1">
      <alignment horizontal="center"/>
    </xf>
    <xf numFmtId="9" fontId="5" fillId="5" borderId="0" xfId="2" applyNumberFormat="1" applyFont="1" applyFill="1" applyBorder="1" applyAlignment="1">
      <alignment horizontal="center"/>
    </xf>
    <xf numFmtId="2" fontId="9" fillId="5" borderId="0" xfId="0" applyNumberFormat="1" applyFont="1" applyFill="1" applyBorder="1" applyAlignment="1">
      <alignment horizontal="center"/>
    </xf>
    <xf numFmtId="3" fontId="9" fillId="5" borderId="0" xfId="0" applyNumberFormat="1" applyFont="1" applyFill="1" applyBorder="1" applyAlignment="1">
      <alignment horizontal="center"/>
    </xf>
    <xf numFmtId="10" fontId="0" fillId="5" borderId="0" xfId="2" applyNumberFormat="1" applyFont="1" applyFill="1" applyBorder="1"/>
    <xf numFmtId="0" fontId="0" fillId="5" borderId="4" xfId="0" applyFill="1" applyBorder="1"/>
    <xf numFmtId="0" fontId="0" fillId="5" borderId="0" xfId="0" applyFill="1" applyBorder="1" applyAlignment="1">
      <alignment horizontal="center"/>
    </xf>
    <xf numFmtId="0" fontId="0" fillId="5" borderId="5" xfId="0" applyFill="1" applyBorder="1"/>
    <xf numFmtId="0" fontId="0" fillId="5" borderId="7" xfId="0" applyFill="1" applyBorder="1" applyAlignment="1">
      <alignment horizontal="center"/>
    </xf>
    <xf numFmtId="0" fontId="0" fillId="5" borderId="7" xfId="0" applyFill="1" applyBorder="1"/>
    <xf numFmtId="0" fontId="0" fillId="5" borderId="8" xfId="0" applyFill="1" applyBorder="1"/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43" fontId="4" fillId="6" borderId="0" xfId="3" applyFont="1" applyFill="1" applyBorder="1" applyAlignment="1">
      <alignment horizontal="center"/>
    </xf>
    <xf numFmtId="43" fontId="5" fillId="4" borderId="0" xfId="3" applyFont="1" applyFill="1" applyBorder="1" applyAlignment="1">
      <alignment horizontal="center"/>
    </xf>
    <xf numFmtId="43" fontId="5" fillId="9" borderId="0" xfId="3" applyFont="1" applyFill="1" applyBorder="1" applyAlignment="1">
      <alignment horizontal="center"/>
    </xf>
    <xf numFmtId="43" fontId="5" fillId="7" borderId="5" xfId="3" applyFont="1" applyFill="1" applyBorder="1" applyAlignment="1">
      <alignment horizontal="center"/>
    </xf>
    <xf numFmtId="43" fontId="9" fillId="10" borderId="7" xfId="3" applyFont="1" applyFill="1" applyBorder="1" applyAlignment="1">
      <alignment horizontal="center"/>
    </xf>
    <xf numFmtId="43" fontId="9" fillId="8" borderId="8" xfId="3" applyFont="1" applyFill="1" applyBorder="1" applyAlignment="1">
      <alignment horizontal="center"/>
    </xf>
    <xf numFmtId="0" fontId="11" fillId="5" borderId="19" xfId="4" applyFont="1" applyFill="1" applyBorder="1"/>
    <xf numFmtId="0" fontId="11" fillId="5" borderId="19" xfId="4" applyFont="1" applyFill="1" applyBorder="1" applyAlignment="1">
      <alignment horizontal="center"/>
    </xf>
    <xf numFmtId="2" fontId="11" fillId="5" borderId="19" xfId="4" applyNumberFormat="1" applyFont="1" applyFill="1" applyBorder="1" applyAlignment="1">
      <alignment horizontal="center"/>
    </xf>
    <xf numFmtId="9" fontId="11" fillId="5" borderId="19" xfId="4" applyNumberFormat="1" applyFont="1" applyFill="1" applyBorder="1" applyAlignment="1">
      <alignment horizontal="center"/>
    </xf>
    <xf numFmtId="3" fontId="11" fillId="5" borderId="19" xfId="4" applyNumberFormat="1" applyFont="1" applyFill="1" applyBorder="1" applyAlignment="1">
      <alignment horizontal="center"/>
    </xf>
    <xf numFmtId="165" fontId="11" fillId="5" borderId="19" xfId="4" applyNumberFormat="1" applyFont="1" applyFill="1" applyBorder="1" applyAlignment="1">
      <alignment horizontal="center"/>
    </xf>
    <xf numFmtId="0" fontId="10" fillId="5" borderId="0" xfId="4" applyFill="1"/>
    <xf numFmtId="2" fontId="13" fillId="5" borderId="0" xfId="4" applyNumberFormat="1" applyFont="1" applyFill="1"/>
    <xf numFmtId="10" fontId="11" fillId="5" borderId="19" xfId="4" applyNumberFormat="1" applyFont="1" applyFill="1" applyBorder="1" applyAlignment="1">
      <alignment horizontal="center"/>
    </xf>
    <xf numFmtId="3" fontId="5" fillId="3" borderId="13" xfId="0" applyNumberFormat="1" applyFont="1" applyFill="1" applyBorder="1" applyAlignment="1">
      <alignment horizontal="center"/>
    </xf>
    <xf numFmtId="43" fontId="0" fillId="5" borderId="7" xfId="0" applyNumberFormat="1" applyFill="1" applyBorder="1" applyAlignment="1">
      <alignment horizontal="center"/>
    </xf>
    <xf numFmtId="43" fontId="0" fillId="5" borderId="0" xfId="0" applyNumberFormat="1" applyFill="1"/>
    <xf numFmtId="3" fontId="0" fillId="5" borderId="0" xfId="0" applyNumberFormat="1" applyFill="1"/>
    <xf numFmtId="44" fontId="0" fillId="5" borderId="0" xfId="1" applyFont="1" applyFill="1"/>
    <xf numFmtId="44" fontId="0" fillId="5" borderId="0" xfId="0" applyNumberFormat="1" applyFill="1"/>
    <xf numFmtId="164" fontId="0" fillId="5" borderId="0" xfId="0" applyNumberFormat="1" applyFill="1"/>
    <xf numFmtId="0" fontId="12" fillId="11" borderId="0" xfId="4" applyFont="1" applyFill="1" applyAlignment="1">
      <alignment horizontal="center"/>
    </xf>
    <xf numFmtId="0" fontId="11" fillId="11" borderId="19" xfId="4" applyFont="1" applyFill="1" applyBorder="1" applyAlignment="1">
      <alignment horizontal="center"/>
    </xf>
    <xf numFmtId="0" fontId="15" fillId="0" borderId="21" xfId="0" applyFont="1" applyBorder="1" applyAlignment="1">
      <alignment horizontal="center" vertical="center"/>
    </xf>
    <xf numFmtId="0" fontId="0" fillId="0" borderId="21" xfId="0" applyBorder="1"/>
    <xf numFmtId="0" fontId="0" fillId="5" borderId="21" xfId="0" applyFill="1" applyBorder="1"/>
    <xf numFmtId="0" fontId="0" fillId="0" borderId="22" xfId="0" applyBorder="1"/>
    <xf numFmtId="0" fontId="16" fillId="5" borderId="23" xfId="0" applyFont="1" applyFill="1" applyBorder="1"/>
    <xf numFmtId="0" fontId="0" fillId="0" borderId="23" xfId="0" applyBorder="1"/>
    <xf numFmtId="167" fontId="0" fillId="0" borderId="21" xfId="0" applyNumberFormat="1" applyBorder="1"/>
    <xf numFmtId="0" fontId="0" fillId="0" borderId="24" xfId="0" applyBorder="1"/>
    <xf numFmtId="0" fontId="0" fillId="5" borderId="24" xfId="0" applyFill="1" applyBorder="1"/>
    <xf numFmtId="0" fontId="0" fillId="0" borderId="25" xfId="0" applyBorder="1"/>
    <xf numFmtId="0" fontId="16" fillId="5" borderId="26" xfId="0" applyFont="1" applyFill="1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14" fontId="0" fillId="12" borderId="28" xfId="0" applyNumberFormat="1" applyFill="1" applyBorder="1"/>
    <xf numFmtId="0" fontId="0" fillId="12" borderId="28" xfId="0" applyFill="1" applyBorder="1"/>
    <xf numFmtId="0" fontId="0" fillId="0" borderId="29" xfId="0" applyBorder="1"/>
    <xf numFmtId="169" fontId="17" fillId="5" borderId="20" xfId="1" applyNumberFormat="1" applyFont="1" applyFill="1" applyBorder="1" applyAlignment="1">
      <alignment horizontal="center"/>
    </xf>
    <xf numFmtId="169" fontId="5" fillId="4" borderId="19" xfId="1" applyNumberFormat="1" applyFont="1" applyFill="1" applyBorder="1" applyAlignment="1">
      <alignment horizontal="center"/>
    </xf>
    <xf numFmtId="0" fontId="4" fillId="0" borderId="19" xfId="0" applyFont="1" applyBorder="1"/>
    <xf numFmtId="0" fontId="0" fillId="0" borderId="30" xfId="0" applyBorder="1"/>
    <xf numFmtId="169" fontId="17" fillId="5" borderId="0" xfId="1" applyNumberFormat="1" applyFont="1" applyFill="1" applyBorder="1" applyAlignment="1">
      <alignment horizontal="center"/>
    </xf>
    <xf numFmtId="0" fontId="5" fillId="0" borderId="19" xfId="0" applyFont="1" applyBorder="1"/>
    <xf numFmtId="170" fontId="0" fillId="0" borderId="21" xfId="1" applyNumberFormat="1" applyFont="1" applyBorder="1"/>
    <xf numFmtId="170" fontId="0" fillId="0" borderId="24" xfId="1" applyNumberFormat="1" applyFont="1" applyBorder="1"/>
    <xf numFmtId="0" fontId="16" fillId="5" borderId="31" xfId="0" applyFont="1" applyFill="1" applyBorder="1"/>
    <xf numFmtId="0" fontId="0" fillId="0" borderId="32" xfId="0" applyBorder="1"/>
    <xf numFmtId="0" fontId="0" fillId="0" borderId="33" xfId="0" applyBorder="1" applyAlignment="1">
      <alignment horizontal="right"/>
    </xf>
    <xf numFmtId="170" fontId="0" fillId="0" borderId="19" xfId="1" applyNumberFormat="1" applyFont="1" applyBorder="1"/>
    <xf numFmtId="171" fontId="5" fillId="4" borderId="19" xfId="1" applyNumberFormat="1" applyFont="1" applyFill="1" applyBorder="1" applyAlignment="1">
      <alignment horizontal="center"/>
    </xf>
    <xf numFmtId="170" fontId="5" fillId="4" borderId="19" xfId="1" applyNumberFormat="1" applyFont="1" applyFill="1" applyBorder="1" applyAlignment="1">
      <alignment horizontal="center"/>
    </xf>
    <xf numFmtId="0" fontId="4" fillId="0" borderId="16" xfId="0" applyFont="1" applyBorder="1"/>
    <xf numFmtId="0" fontId="17" fillId="5" borderId="0" xfId="0" applyFont="1" applyFill="1"/>
    <xf numFmtId="0" fontId="6" fillId="2" borderId="34" xfId="0" applyFont="1" applyFill="1" applyBorder="1"/>
    <xf numFmtId="0" fontId="6" fillId="2" borderId="35" xfId="0" applyFont="1" applyFill="1" applyBorder="1"/>
    <xf numFmtId="0" fontId="5" fillId="0" borderId="16" xfId="0" applyFont="1" applyBorder="1"/>
    <xf numFmtId="0" fontId="5" fillId="0" borderId="0" xfId="0" applyFont="1"/>
    <xf numFmtId="0" fontId="5" fillId="0" borderId="36" xfId="0" applyFont="1" applyBorder="1"/>
    <xf numFmtId="44" fontId="5" fillId="4" borderId="19" xfId="1" applyFont="1" applyFill="1" applyBorder="1" applyAlignment="1">
      <alignment horizontal="center"/>
    </xf>
    <xf numFmtId="0" fontId="0" fillId="0" borderId="22" xfId="0" quotePrefix="1" applyBorder="1"/>
    <xf numFmtId="0" fontId="0" fillId="0" borderId="37" xfId="0" applyBorder="1"/>
    <xf numFmtId="0" fontId="5" fillId="0" borderId="37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39" xfId="0" applyFont="1" applyBorder="1"/>
    <xf numFmtId="0" fontId="0" fillId="6" borderId="40" xfId="0" applyFill="1" applyBorder="1"/>
    <xf numFmtId="0" fontId="0" fillId="6" borderId="41" xfId="0" applyFill="1" applyBorder="1"/>
    <xf numFmtId="0" fontId="0" fillId="6" borderId="42" xfId="0" applyFill="1" applyBorder="1" applyAlignment="1">
      <alignment horizontal="right"/>
    </xf>
    <xf numFmtId="0" fontId="0" fillId="10" borderId="43" xfId="0" applyFill="1" applyBorder="1"/>
    <xf numFmtId="0" fontId="0" fillId="10" borderId="41" xfId="0" applyFill="1" applyBorder="1"/>
    <xf numFmtId="0" fontId="0" fillId="10" borderId="44" xfId="0" applyFill="1" applyBorder="1" applyAlignment="1">
      <alignment horizontal="right"/>
    </xf>
    <xf numFmtId="0" fontId="0" fillId="10" borderId="42" xfId="0" applyFill="1" applyBorder="1" applyAlignment="1">
      <alignment horizontal="right"/>
    </xf>
    <xf numFmtId="0" fontId="0" fillId="0" borderId="45" xfId="0" applyBorder="1"/>
    <xf numFmtId="0" fontId="6" fillId="2" borderId="46" xfId="0" applyFont="1" applyFill="1" applyBorder="1"/>
    <xf numFmtId="0" fontId="6" fillId="2" borderId="47" xfId="0" applyFont="1" applyFill="1" applyBorder="1"/>
    <xf numFmtId="0" fontId="6" fillId="2" borderId="0" xfId="0" applyFont="1" applyFill="1"/>
    <xf numFmtId="0" fontId="6" fillId="2" borderId="39" xfId="0" applyFont="1" applyFill="1" applyBorder="1"/>
    <xf numFmtId="0" fontId="16" fillId="5" borderId="22" xfId="0" applyFont="1" applyFill="1" applyBorder="1"/>
    <xf numFmtId="0" fontId="0" fillId="0" borderId="48" xfId="0" applyBorder="1"/>
    <xf numFmtId="0" fontId="0" fillId="0" borderId="49" xfId="0" applyBorder="1" applyAlignment="1">
      <alignment horizontal="right"/>
    </xf>
    <xf numFmtId="0" fontId="6" fillId="2" borderId="36" xfId="0" applyFont="1" applyFill="1" applyBorder="1"/>
    <xf numFmtId="0" fontId="0" fillId="6" borderId="41" xfId="0" applyFill="1" applyBorder="1" applyAlignment="1">
      <alignment horizontal="center"/>
    </xf>
    <xf numFmtId="0" fontId="0" fillId="6" borderId="42" xfId="0" applyFill="1" applyBorder="1"/>
    <xf numFmtId="0" fontId="0" fillId="10" borderId="41" xfId="0" applyFill="1" applyBorder="1" applyAlignment="1">
      <alignment horizontal="right"/>
    </xf>
    <xf numFmtId="0" fontId="0" fillId="0" borderId="39" xfId="0" applyBorder="1"/>
    <xf numFmtId="0" fontId="5" fillId="0" borderId="20" xfId="0" applyFont="1" applyBorder="1"/>
    <xf numFmtId="0" fontId="5" fillId="0" borderId="49" xfId="0" applyFont="1" applyBorder="1" applyAlignment="1">
      <alignment horizontal="right"/>
    </xf>
    <xf numFmtId="0" fontId="6" fillId="2" borderId="44" xfId="0" applyFont="1" applyFill="1" applyBorder="1"/>
    <xf numFmtId="0" fontId="8" fillId="2" borderId="44" xfId="0" applyFont="1" applyFill="1" applyBorder="1"/>
    <xf numFmtId="0" fontId="8" fillId="2" borderId="50" xfId="0" applyFont="1" applyFill="1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14" fontId="0" fillId="0" borderId="21" xfId="0" applyNumberFormat="1" applyBorder="1"/>
    <xf numFmtId="0" fontId="18" fillId="2" borderId="54" xfId="0" applyFont="1" applyFill="1" applyBorder="1"/>
    <xf numFmtId="0" fontId="18" fillId="2" borderId="55" xfId="0" applyFont="1" applyFill="1" applyBorder="1"/>
    <xf numFmtId="0" fontId="18" fillId="2" borderId="56" xfId="0" applyFont="1" applyFill="1" applyBorder="1"/>
    <xf numFmtId="0" fontId="18" fillId="2" borderId="57" xfId="0" applyFont="1" applyFill="1" applyBorder="1"/>
    <xf numFmtId="0" fontId="15" fillId="0" borderId="0" xfId="0" applyFont="1" applyAlignment="1">
      <alignment horizontal="center" vertical="center"/>
    </xf>
    <xf numFmtId="14" fontId="0" fillId="12" borderId="19" xfId="0" applyNumberFormat="1" applyFill="1" applyBorder="1"/>
    <xf numFmtId="0" fontId="0" fillId="12" borderId="16" xfId="0" applyFill="1" applyBorder="1"/>
    <xf numFmtId="0" fontId="0" fillId="5" borderId="58" xfId="0" applyFill="1" applyBorder="1"/>
    <xf numFmtId="0" fontId="0" fillId="0" borderId="58" xfId="0" applyBorder="1"/>
    <xf numFmtId="14" fontId="0" fillId="12" borderId="21" xfId="0" applyNumberFormat="1" applyFill="1" applyBorder="1"/>
    <xf numFmtId="0" fontId="0" fillId="12" borderId="21" xfId="0" applyFill="1" applyBorder="1"/>
    <xf numFmtId="169" fontId="17" fillId="5" borderId="0" xfId="1" applyNumberFormat="1" applyFont="1" applyFill="1" applyAlignment="1">
      <alignment horizontal="center"/>
    </xf>
    <xf numFmtId="0" fontId="0" fillId="0" borderId="59" xfId="0" applyBorder="1" applyAlignment="1">
      <alignment horizontal="right"/>
    </xf>
    <xf numFmtId="0" fontId="6" fillId="2" borderId="26" xfId="0" applyFont="1" applyFill="1" applyBorder="1"/>
    <xf numFmtId="0" fontId="0" fillId="0" borderId="31" xfId="0" quotePrefix="1" applyBorder="1"/>
    <xf numFmtId="0" fontId="0" fillId="0" borderId="49" xfId="0" applyBorder="1"/>
    <xf numFmtId="0" fontId="0" fillId="6" borderId="43" xfId="0" applyFill="1" applyBorder="1"/>
    <xf numFmtId="0" fontId="0" fillId="0" borderId="60" xfId="0" applyBorder="1" applyAlignment="1">
      <alignment horizontal="right"/>
    </xf>
    <xf numFmtId="0" fontId="0" fillId="0" borderId="31" xfId="0" applyBorder="1"/>
    <xf numFmtId="0" fontId="5" fillId="0" borderId="60" xfId="0" applyFont="1" applyBorder="1" applyAlignment="1">
      <alignment horizontal="right"/>
    </xf>
    <xf numFmtId="0" fontId="8" fillId="2" borderId="45" xfId="0" applyFont="1" applyFill="1" applyBorder="1"/>
    <xf numFmtId="0" fontId="18" fillId="2" borderId="0" xfId="0" applyFont="1" applyFill="1"/>
    <xf numFmtId="0" fontId="18" fillId="2" borderId="34" xfId="0" applyFont="1" applyFill="1" applyBorder="1"/>
    <xf numFmtId="0" fontId="18" fillId="2" borderId="26" xfId="0" applyFont="1" applyFill="1" applyBorder="1"/>
    <xf numFmtId="14" fontId="0" fillId="12" borderId="61" xfId="0" applyNumberFormat="1" applyFill="1" applyBorder="1"/>
    <xf numFmtId="0" fontId="0" fillId="12" borderId="62" xfId="0" applyFill="1" applyBorder="1"/>
    <xf numFmtId="14" fontId="0" fillId="12" borderId="18" xfId="0" applyNumberFormat="1" applyFill="1" applyBorder="1"/>
    <xf numFmtId="172" fontId="0" fillId="0" borderId="19" xfId="1" applyNumberFormat="1" applyFont="1" applyBorder="1"/>
    <xf numFmtId="44" fontId="0" fillId="0" borderId="21" xfId="1" applyFont="1" applyBorder="1"/>
    <xf numFmtId="44" fontId="0" fillId="0" borderId="19" xfId="1" applyFont="1" applyBorder="1"/>
    <xf numFmtId="0" fontId="15" fillId="0" borderId="24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0" fillId="0" borderId="34" xfId="0" applyBorder="1"/>
    <xf numFmtId="173" fontId="0" fillId="0" borderId="21" xfId="0" applyNumberFormat="1" applyBorder="1"/>
    <xf numFmtId="9" fontId="0" fillId="0" borderId="21" xfId="2" applyFont="1" applyBorder="1" applyAlignment="1">
      <alignment horizontal="center"/>
    </xf>
    <xf numFmtId="9" fontId="15" fillId="0" borderId="0" xfId="2" applyFont="1" applyAlignment="1">
      <alignment horizontal="center" vertical="center"/>
    </xf>
    <xf numFmtId="10" fontId="15" fillId="0" borderId="0" xfId="2" applyNumberFormat="1" applyFont="1" applyAlignment="1">
      <alignment horizontal="center" vertical="center"/>
    </xf>
    <xf numFmtId="14" fontId="11" fillId="11" borderId="19" xfId="4" applyNumberFormat="1" applyFont="1" applyFill="1" applyBorder="1" applyAlignment="1">
      <alignment horizontal="center"/>
    </xf>
    <xf numFmtId="0" fontId="8" fillId="2" borderId="0" xfId="0" applyFont="1" applyFill="1" applyBorder="1" applyAlignment="1"/>
    <xf numFmtId="0" fontId="0" fillId="0" borderId="0" xfId="0" applyAlignment="1"/>
    <xf numFmtId="3" fontId="5" fillId="3" borderId="63" xfId="0" applyNumberFormat="1" applyFont="1" applyFill="1" applyBorder="1" applyAlignment="1">
      <alignment horizontal="center"/>
    </xf>
    <xf numFmtId="166" fontId="0" fillId="0" borderId="0" xfId="0" applyNumberFormat="1" applyAlignment="1"/>
    <xf numFmtId="0" fontId="2" fillId="13" borderId="0" xfId="0" applyFont="1" applyFill="1" applyBorder="1" applyAlignment="1">
      <alignment horizontal="center"/>
    </xf>
    <xf numFmtId="0" fontId="19" fillId="13" borderId="1" xfId="0" applyFont="1" applyFill="1" applyBorder="1" applyAlignment="1">
      <alignment horizontal="center" vertical="center" wrapText="1"/>
    </xf>
    <xf numFmtId="0" fontId="19" fillId="13" borderId="12" xfId="0" applyFont="1" applyFill="1" applyBorder="1" applyAlignment="1">
      <alignment horizontal="center" vertical="center" wrapText="1"/>
    </xf>
    <xf numFmtId="0" fontId="2" fillId="13" borderId="6" xfId="0" applyFont="1" applyFill="1" applyBorder="1" applyAlignment="1">
      <alignment horizontal="center"/>
    </xf>
    <xf numFmtId="0" fontId="2" fillId="13" borderId="1" xfId="0" applyFont="1" applyFill="1" applyBorder="1" applyAlignment="1">
      <alignment horizontal="center" vertical="center" wrapText="1"/>
    </xf>
    <xf numFmtId="0" fontId="2" fillId="13" borderId="10" xfId="0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0" fontId="2" fillId="13" borderId="9" xfId="0" applyFont="1" applyFill="1" applyBorder="1" applyAlignment="1">
      <alignment horizontal="center"/>
    </xf>
    <xf numFmtId="0" fontId="19" fillId="5" borderId="0" xfId="0" applyFont="1" applyFill="1" applyBorder="1" applyAlignment="1">
      <alignment horizontal="center" vertical="center" wrapText="1"/>
    </xf>
    <xf numFmtId="0" fontId="19" fillId="13" borderId="15" xfId="0" applyFont="1" applyFill="1" applyBorder="1" applyAlignment="1">
      <alignment horizontal="center" vertical="center" wrapText="1"/>
    </xf>
    <xf numFmtId="3" fontId="5" fillId="5" borderId="0" xfId="0" applyNumberFormat="1" applyFont="1" applyFill="1" applyBorder="1" applyAlignment="1">
      <alignment horizontal="left"/>
    </xf>
    <xf numFmtId="3" fontId="4" fillId="5" borderId="0" xfId="0" applyNumberFormat="1" applyFont="1" applyFill="1" applyBorder="1" applyAlignment="1">
      <alignment horizontal="left"/>
    </xf>
    <xf numFmtId="0" fontId="19" fillId="5" borderId="0" xfId="0" applyFont="1" applyFill="1" applyBorder="1" applyAlignment="1">
      <alignment horizontal="center" vertical="center"/>
    </xf>
    <xf numFmtId="0" fontId="20" fillId="5" borderId="0" xfId="0" applyFont="1" applyFill="1" applyBorder="1" applyAlignment="1">
      <alignment horizontal="right" vertical="center" wrapText="1"/>
    </xf>
    <xf numFmtId="0" fontId="0" fillId="5" borderId="0" xfId="0" applyFill="1" applyBorder="1" applyAlignment="1">
      <alignment horizontal="left" vertical="center"/>
    </xf>
    <xf numFmtId="0" fontId="5" fillId="5" borderId="0" xfId="0" applyFont="1" applyFill="1" applyBorder="1" applyAlignment="1">
      <alignment horizontal="center" wrapText="1"/>
    </xf>
    <xf numFmtId="9" fontId="5" fillId="3" borderId="13" xfId="2" applyNumberFormat="1" applyFont="1" applyFill="1" applyBorder="1" applyAlignment="1">
      <alignment horizontal="center"/>
    </xf>
    <xf numFmtId="9" fontId="5" fillId="3" borderId="14" xfId="2" applyNumberFormat="1" applyFont="1" applyFill="1" applyBorder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5" fillId="5" borderId="5" xfId="0" applyFont="1" applyFill="1" applyBorder="1" applyAlignment="1">
      <alignment horizontal="center" wrapText="1"/>
    </xf>
    <xf numFmtId="0" fontId="19" fillId="5" borderId="5" xfId="0" applyFont="1" applyFill="1" applyBorder="1" applyAlignment="1">
      <alignment horizontal="center" vertical="center" wrapText="1"/>
    </xf>
    <xf numFmtId="165" fontId="5" fillId="5" borderId="5" xfId="0" applyNumberFormat="1" applyFont="1" applyFill="1" applyBorder="1" applyAlignment="1">
      <alignment horizontal="center"/>
    </xf>
    <xf numFmtId="3" fontId="9" fillId="5" borderId="5" xfId="0" applyNumberFormat="1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9" fillId="13" borderId="9" xfId="0" applyFont="1" applyFill="1" applyBorder="1" applyAlignment="1">
      <alignment horizontal="center" vertical="center" wrapText="1"/>
    </xf>
    <xf numFmtId="3" fontId="9" fillId="3" borderId="15" xfId="0" applyNumberFormat="1" applyFont="1" applyFill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68" fontId="9" fillId="3" borderId="9" xfId="0" applyNumberFormat="1" applyFont="1" applyFill="1" applyBorder="1" applyAlignment="1">
      <alignment horizontal="center"/>
    </xf>
    <xf numFmtId="0" fontId="2" fillId="13" borderId="64" xfId="0" applyFont="1" applyFill="1" applyBorder="1" applyAlignment="1">
      <alignment horizontal="center"/>
    </xf>
    <xf numFmtId="0" fontId="2" fillId="13" borderId="65" xfId="0" applyFont="1" applyFill="1" applyBorder="1" applyAlignment="1">
      <alignment horizontal="center"/>
    </xf>
    <xf numFmtId="0" fontId="0" fillId="0" borderId="67" xfId="0" applyBorder="1" applyAlignment="1">
      <alignment horizontal="center"/>
    </xf>
    <xf numFmtId="0" fontId="2" fillId="13" borderId="15" xfId="0" applyFont="1" applyFill="1" applyBorder="1" applyAlignment="1">
      <alignment horizontal="center"/>
    </xf>
    <xf numFmtId="0" fontId="20" fillId="13" borderId="68" xfId="0" applyFont="1" applyFill="1" applyBorder="1" applyAlignment="1">
      <alignment horizontal="right" vertical="center" wrapText="1"/>
    </xf>
    <xf numFmtId="0" fontId="4" fillId="3" borderId="68" xfId="0" applyFont="1" applyFill="1" applyBorder="1" applyAlignment="1">
      <alignment horizontal="center" vertical="center" wrapText="1"/>
    </xf>
    <xf numFmtId="0" fontId="5" fillId="3" borderId="69" xfId="0" applyFont="1" applyFill="1" applyBorder="1" applyAlignment="1">
      <alignment horizontal="center" wrapText="1"/>
    </xf>
    <xf numFmtId="165" fontId="5" fillId="3" borderId="13" xfId="0" applyNumberFormat="1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 wrapText="1"/>
    </xf>
    <xf numFmtId="0" fontId="7" fillId="0" borderId="4" xfId="0" applyFont="1" applyBorder="1"/>
    <xf numFmtId="4" fontId="4" fillId="3" borderId="13" xfId="0" applyNumberFormat="1" applyFont="1" applyFill="1" applyBorder="1" applyAlignment="1">
      <alignment horizontal="center"/>
    </xf>
    <xf numFmtId="0" fontId="22" fillId="3" borderId="4" xfId="0" applyFont="1" applyFill="1" applyBorder="1"/>
    <xf numFmtId="3" fontId="22" fillId="3" borderId="13" xfId="0" applyNumberFormat="1" applyFont="1" applyFill="1" applyBorder="1" applyAlignment="1">
      <alignment horizontal="center"/>
    </xf>
    <xf numFmtId="0" fontId="2" fillId="13" borderId="9" xfId="0" applyFont="1" applyFill="1" applyBorder="1" applyAlignment="1">
      <alignment horizontal="center"/>
    </xf>
    <xf numFmtId="0" fontId="0" fillId="4" borderId="66" xfId="0" applyFill="1" applyBorder="1" applyAlignment="1" applyProtection="1">
      <alignment horizontal="center"/>
      <protection locked="0"/>
    </xf>
    <xf numFmtId="0" fontId="0" fillId="4" borderId="69" xfId="0" applyFill="1" applyBorder="1" applyAlignment="1" applyProtection="1">
      <alignment horizontal="left" vertical="center"/>
      <protection locked="0"/>
    </xf>
    <xf numFmtId="3" fontId="5" fillId="4" borderId="13" xfId="0" applyNumberFormat="1" applyFont="1" applyFill="1" applyBorder="1" applyAlignment="1" applyProtection="1">
      <alignment horizontal="center"/>
      <protection locked="0"/>
    </xf>
    <xf numFmtId="0" fontId="21" fillId="14" borderId="6" xfId="0" applyFont="1" applyFill="1" applyBorder="1" applyAlignment="1">
      <alignment vertical="center"/>
    </xf>
    <xf numFmtId="0" fontId="21" fillId="14" borderId="7" xfId="0" applyFont="1" applyFill="1" applyBorder="1" applyAlignment="1">
      <alignment vertical="center"/>
    </xf>
    <xf numFmtId="0" fontId="21" fillId="14" borderId="8" xfId="0" applyFont="1" applyFill="1" applyBorder="1" applyAlignment="1">
      <alignment vertical="center"/>
    </xf>
    <xf numFmtId="174" fontId="5" fillId="4" borderId="13" xfId="0" applyNumberFormat="1" applyFont="1" applyFill="1" applyBorder="1" applyAlignment="1" applyProtection="1">
      <alignment horizontal="center"/>
      <protection locked="0"/>
    </xf>
    <xf numFmtId="174" fontId="9" fillId="3" borderId="15" xfId="0" applyNumberFormat="1" applyFont="1" applyFill="1" applyBorder="1" applyAlignment="1">
      <alignment horizontal="center"/>
    </xf>
    <xf numFmtId="174" fontId="3" fillId="0" borderId="0" xfId="0" applyNumberFormat="1" applyFont="1" applyBorder="1"/>
    <xf numFmtId="0" fontId="3" fillId="0" borderId="0" xfId="0" applyFont="1" applyBorder="1"/>
    <xf numFmtId="0" fontId="4" fillId="3" borderId="9" xfId="0" applyFont="1" applyFill="1" applyBorder="1"/>
    <xf numFmtId="174" fontId="5" fillId="3" borderId="15" xfId="0" applyNumberFormat="1" applyFont="1" applyFill="1" applyBorder="1" applyAlignment="1">
      <alignment horizontal="center"/>
    </xf>
    <xf numFmtId="3" fontId="5" fillId="3" borderId="15" xfId="0" applyNumberFormat="1" applyFont="1" applyFill="1" applyBorder="1" applyAlignment="1">
      <alignment horizontal="center"/>
    </xf>
    <xf numFmtId="174" fontId="5" fillId="3" borderId="13" xfId="0" applyNumberFormat="1" applyFont="1" applyFill="1" applyBorder="1" applyAlignment="1">
      <alignment horizontal="center"/>
    </xf>
    <xf numFmtId="174" fontId="5" fillId="3" borderId="72" xfId="0" applyNumberFormat="1" applyFont="1" applyFill="1" applyBorder="1" applyAlignment="1">
      <alignment horizontal="center"/>
    </xf>
    <xf numFmtId="174" fontId="9" fillId="3" borderId="14" xfId="0" applyNumberFormat="1" applyFont="1" applyFill="1" applyBorder="1" applyAlignment="1">
      <alignment horizontal="center"/>
    </xf>
    <xf numFmtId="0" fontId="2" fillId="13" borderId="9" xfId="0" applyFont="1" applyFill="1" applyBorder="1" applyAlignment="1">
      <alignment horizontal="center"/>
    </xf>
    <xf numFmtId="0" fontId="2" fillId="13" borderId="10" xfId="0" applyFont="1" applyFill="1" applyBorder="1" applyAlignment="1">
      <alignment horizontal="center"/>
    </xf>
    <xf numFmtId="0" fontId="2" fillId="13" borderId="11" xfId="0" applyFont="1" applyFill="1" applyBorder="1" applyAlignment="1">
      <alignment horizontal="center"/>
    </xf>
    <xf numFmtId="0" fontId="2" fillId="13" borderId="1" xfId="0" applyFont="1" applyFill="1" applyBorder="1" applyAlignment="1">
      <alignment horizontal="center"/>
    </xf>
    <xf numFmtId="0" fontId="2" fillId="13" borderId="2" xfId="0" applyFont="1" applyFill="1" applyBorder="1" applyAlignment="1">
      <alignment horizontal="center"/>
    </xf>
    <xf numFmtId="0" fontId="2" fillId="13" borderId="3" xfId="0" applyFont="1" applyFill="1" applyBorder="1" applyAlignment="1">
      <alignment horizontal="center"/>
    </xf>
    <xf numFmtId="0" fontId="2" fillId="13" borderId="3" xfId="0" applyFont="1" applyFill="1" applyBorder="1" applyAlignment="1">
      <alignment horizontal="center" vertical="center" wrapText="1"/>
    </xf>
    <xf numFmtId="0" fontId="2" fillId="13" borderId="8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0" fontId="2" fillId="13" borderId="9" xfId="0" applyFont="1" applyFill="1" applyBorder="1" applyAlignment="1">
      <alignment horizontal="center" vertical="center" wrapText="1"/>
    </xf>
    <xf numFmtId="0" fontId="2" fillId="13" borderId="10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vertical="center" wrapText="1"/>
    </xf>
    <xf numFmtId="0" fontId="2" fillId="13" borderId="6" xfId="0" applyFont="1" applyFill="1" applyBorder="1" applyAlignment="1">
      <alignment horizontal="center" vertical="center" wrapText="1"/>
    </xf>
    <xf numFmtId="0" fontId="2" fillId="13" borderId="12" xfId="0" applyFont="1" applyFill="1" applyBorder="1" applyAlignment="1">
      <alignment horizontal="center" vertical="center" wrapText="1"/>
    </xf>
    <xf numFmtId="0" fontId="2" fillId="13" borderId="14" xfId="0" applyFont="1" applyFill="1" applyBorder="1" applyAlignment="1">
      <alignment horizontal="center" vertical="center" wrapText="1"/>
    </xf>
    <xf numFmtId="0" fontId="2" fillId="13" borderId="2" xfId="0" applyFont="1" applyFill="1" applyBorder="1" applyAlignment="1">
      <alignment horizontal="center" vertical="center" wrapText="1"/>
    </xf>
    <xf numFmtId="0" fontId="2" fillId="13" borderId="7" xfId="0" applyFont="1" applyFill="1" applyBorder="1" applyAlignment="1">
      <alignment horizontal="center" vertical="center" wrapText="1"/>
    </xf>
    <xf numFmtId="0" fontId="3" fillId="0" borderId="70" xfId="0" applyFont="1" applyBorder="1" applyAlignment="1">
      <alignment horizontal="center"/>
    </xf>
    <xf numFmtId="0" fontId="3" fillId="0" borderId="54" xfId="0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0" fontId="3" fillId="0" borderId="71" xfId="0" applyFont="1" applyBorder="1" applyAlignment="1">
      <alignment horizontal="center"/>
    </xf>
    <xf numFmtId="0" fontId="19" fillId="13" borderId="9" xfId="0" applyFont="1" applyFill="1" applyBorder="1" applyAlignment="1">
      <alignment horizontal="center" vertical="center"/>
    </xf>
    <xf numFmtId="0" fontId="19" fillId="13" borderId="11" xfId="0" applyFont="1" applyFill="1" applyBorder="1" applyAlignment="1">
      <alignment horizontal="center" vertical="center"/>
    </xf>
    <xf numFmtId="0" fontId="24" fillId="0" borderId="6" xfId="0" applyFont="1" applyBorder="1" applyAlignment="1">
      <alignment horizontal="center"/>
    </xf>
    <xf numFmtId="0" fontId="24" fillId="0" borderId="7" xfId="0" applyFont="1" applyBorder="1" applyAlignment="1">
      <alignment horizontal="center"/>
    </xf>
    <xf numFmtId="0" fontId="24" fillId="0" borderId="8" xfId="0" applyFont="1" applyBorder="1" applyAlignment="1">
      <alignment horizontal="center"/>
    </xf>
    <xf numFmtId="0" fontId="21" fillId="14" borderId="1" xfId="0" applyFont="1" applyFill="1" applyBorder="1" applyAlignment="1">
      <alignment horizontal="center"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3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0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4" borderId="6" xfId="0" applyFont="1" applyFill="1" applyBorder="1" applyAlignment="1">
      <alignment horizontal="center" vertical="center"/>
    </xf>
    <xf numFmtId="0" fontId="21" fillId="14" borderId="7" xfId="0" applyFont="1" applyFill="1" applyBorder="1" applyAlignment="1">
      <alignment horizontal="center" vertical="center"/>
    </xf>
    <xf numFmtId="0" fontId="21" fillId="14" borderId="8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21" fillId="3" borderId="1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center" vertical="center"/>
    </xf>
    <xf numFmtId="3" fontId="23" fillId="0" borderId="3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11" fillId="5" borderId="16" xfId="4" applyFont="1" applyFill="1" applyBorder="1" applyAlignment="1">
      <alignment horizontal="center" wrapText="1"/>
    </xf>
    <xf numFmtId="0" fontId="11" fillId="5" borderId="17" xfId="4" applyFont="1" applyFill="1" applyBorder="1" applyAlignment="1">
      <alignment horizontal="center" wrapText="1"/>
    </xf>
    <xf numFmtId="0" fontId="11" fillId="5" borderId="18" xfId="4" applyFont="1" applyFill="1" applyBorder="1" applyAlignment="1">
      <alignment horizontal="center" wrapText="1"/>
    </xf>
    <xf numFmtId="0" fontId="0" fillId="11" borderId="1" xfId="0" applyFill="1" applyBorder="1" applyAlignment="1">
      <alignment horizontal="center" vertical="top" wrapText="1"/>
    </xf>
    <xf numFmtId="0" fontId="0" fillId="11" borderId="2" xfId="0" applyFill="1" applyBorder="1" applyAlignment="1">
      <alignment horizontal="center" vertical="top" wrapText="1"/>
    </xf>
    <xf numFmtId="0" fontId="0" fillId="11" borderId="3" xfId="0" applyFill="1" applyBorder="1" applyAlignment="1">
      <alignment horizontal="center" vertical="top" wrapText="1"/>
    </xf>
    <xf numFmtId="0" fontId="0" fillId="11" borderId="4" xfId="0" applyFill="1" applyBorder="1" applyAlignment="1">
      <alignment horizontal="center" vertical="top" wrapText="1"/>
    </xf>
    <xf numFmtId="0" fontId="0" fillId="11" borderId="0" xfId="0" applyFill="1" applyBorder="1" applyAlignment="1">
      <alignment horizontal="center" vertical="top" wrapText="1"/>
    </xf>
    <xf numFmtId="0" fontId="0" fillId="11" borderId="5" xfId="0" applyFill="1" applyBorder="1" applyAlignment="1">
      <alignment horizontal="center" vertical="top" wrapText="1"/>
    </xf>
    <xf numFmtId="0" fontId="0" fillId="11" borderId="6" xfId="0" applyFill="1" applyBorder="1" applyAlignment="1">
      <alignment horizontal="center" vertical="top" wrapText="1"/>
    </xf>
    <xf numFmtId="0" fontId="0" fillId="11" borderId="7" xfId="0" applyFill="1" applyBorder="1" applyAlignment="1">
      <alignment horizontal="center" vertical="top" wrapText="1"/>
    </xf>
    <xf numFmtId="0" fontId="0" fillId="11" borderId="8" xfId="0" applyFill="1" applyBorder="1" applyAlignment="1">
      <alignment horizontal="center" vertical="top" wrapText="1"/>
    </xf>
  </cellXfs>
  <cellStyles count="5">
    <cellStyle name="Moeda" xfId="1" builtinId="4"/>
    <cellStyle name="Normal" xfId="0" builtinId="0"/>
    <cellStyle name="Normal 2" xfId="4"/>
    <cellStyle name="Porcentagem" xfId="2" builtinId="5"/>
    <cellStyle name="Vírgula" xfId="3" builtinId="3"/>
  </cellStyles>
  <dxfs count="0"/>
  <tableStyles count="0" defaultTableStyle="TableStyleMedium2" defaultPivotStyle="PivotStyleLight16"/>
  <colors>
    <mruColors>
      <color rgb="FF63666A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/>
              <a:t>Produção</a:t>
            </a:r>
            <a:r>
              <a:rPr lang="pt-BR" b="1" baseline="0"/>
              <a:t> de Energia</a:t>
            </a:r>
            <a:endParaRPr lang="pt-B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'HISTÓRICO DE CONSUMO'!$AB$9</c:f>
              <c:strCache>
                <c:ptCount val="1"/>
                <c:pt idx="0">
                  <c:v>Consumo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'Simulador kWh- Eternit Solar '!$C$23:$C$34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'HISTÓRICO DE CONSUMO'!$AB$10:$AB$21</c:f>
              <c:numCache>
                <c:formatCode>_(* #,##0.00_);_(* \(#,##0.00\);_(* "-"??_);_(@_)</c:formatCode>
                <c:ptCount val="12"/>
                <c:pt idx="0">
                  <c:v>336</c:v>
                </c:pt>
                <c:pt idx="1">
                  <c:v>557</c:v>
                </c:pt>
                <c:pt idx="2">
                  <c:v>321</c:v>
                </c:pt>
                <c:pt idx="3">
                  <c:v>415</c:v>
                </c:pt>
                <c:pt idx="4">
                  <c:v>685</c:v>
                </c:pt>
                <c:pt idx="5">
                  <c:v>760</c:v>
                </c:pt>
                <c:pt idx="6">
                  <c:v>770</c:v>
                </c:pt>
                <c:pt idx="7">
                  <c:v>629</c:v>
                </c:pt>
                <c:pt idx="8">
                  <c:v>560</c:v>
                </c:pt>
                <c:pt idx="9">
                  <c:v>480</c:v>
                </c:pt>
                <c:pt idx="10">
                  <c:v>455</c:v>
                </c:pt>
                <c:pt idx="11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5D-4B1E-B380-A0D24CE81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837134832"/>
        <c:axId val="-837134288"/>
      </c:barChart>
      <c:catAx>
        <c:axId val="-83713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837134288"/>
        <c:crossesAt val="0"/>
        <c:auto val="1"/>
        <c:lblAlgn val="ctr"/>
        <c:lblOffset val="100"/>
        <c:noMultiLvlLbl val="0"/>
      </c:catAx>
      <c:valAx>
        <c:axId val="-83713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83713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'Simulador kWh- Eternit Solar '!$Q$22</c:f>
              <c:strCache>
                <c:ptCount val="1"/>
                <c:pt idx="0">
                  <c:v>Produção de energia</c:v>
                </c:pt>
              </c:strCache>
            </c:strRef>
          </c:tx>
          <c:spPr>
            <a:solidFill>
              <a:srgbClr val="C00000"/>
            </a:solidFill>
            <a:ln w="28575">
              <a:solidFill>
                <a:srgbClr val="C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'Simulador kWh- Eternit Solar '!$C$23:$C$35</c:f>
              <c:strCache>
                <c:ptCount val="13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  <c:pt idx="12">
                  <c:v>MÉD</c:v>
                </c:pt>
              </c:strCache>
            </c:strRef>
          </c:cat>
          <c:val>
            <c:numRef>
              <c:f>'Simulador kWh- Eternit Solar '!$Q$23:$Q$35</c:f>
              <c:numCache>
                <c:formatCode>#,##0</c:formatCode>
                <c:ptCount val="13"/>
                <c:pt idx="0">
                  <c:v>103.17090000000002</c:v>
                </c:pt>
                <c:pt idx="1">
                  <c:v>114.7341</c:v>
                </c:pt>
                <c:pt idx="2">
                  <c:v>107.06909999999999</c:v>
                </c:pt>
                <c:pt idx="3">
                  <c:v>103.95929999999998</c:v>
                </c:pt>
                <c:pt idx="4">
                  <c:v>92.746500000000026</c:v>
                </c:pt>
                <c:pt idx="5">
                  <c:v>90.030900000000003</c:v>
                </c:pt>
                <c:pt idx="6">
                  <c:v>90.249900000000011</c:v>
                </c:pt>
                <c:pt idx="7">
                  <c:v>109.938</c:v>
                </c:pt>
                <c:pt idx="8">
                  <c:v>99.929699999999997</c:v>
                </c:pt>
                <c:pt idx="9">
                  <c:v>102.07589999999999</c:v>
                </c:pt>
                <c:pt idx="10">
                  <c:v>103.19280000000001</c:v>
                </c:pt>
                <c:pt idx="11">
                  <c:v>110.55120000000002</c:v>
                </c:pt>
                <c:pt idx="12">
                  <c:v>102.30402500000002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7-4A62-A891-15293CF31EE8}"/>
            </c:ext>
          </c:extLst>
        </c:ser>
        <c:ser>
          <c:idx val="0"/>
          <c:order val="1"/>
          <c:tx>
            <c:strRef>
              <c:f>'Simulador kWh- Eternit Solar '!$D$22</c:f>
              <c:strCache>
                <c:ptCount val="1"/>
                <c:pt idx="0">
                  <c:v>Consumo Mensal em kWh*</c:v>
                </c:pt>
              </c:strCache>
            </c:strRef>
          </c:tx>
          <c:spPr>
            <a:solidFill>
              <a:srgbClr val="FFFF00"/>
            </a:solidFill>
            <a:ln w="28575">
              <a:solidFill>
                <a:srgbClr val="FFFF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'Simulador kWh- Eternit Solar '!$C$23:$C$35</c:f>
              <c:strCache>
                <c:ptCount val="13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  <c:pt idx="12">
                  <c:v>MÉD</c:v>
                </c:pt>
              </c:strCache>
            </c:strRef>
          </c:cat>
          <c:val>
            <c:numRef>
              <c:f>'Simulador kWh- Eternit Solar '!$D$23:$D$35</c:f>
              <c:numCache>
                <c:formatCode>#,##0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7-4A62-A891-15293CF31E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-837144080"/>
        <c:axId val="-837143536"/>
      </c:barChart>
      <c:catAx>
        <c:axId val="-83714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837143536"/>
        <c:crosses val="autoZero"/>
        <c:auto val="1"/>
        <c:lblAlgn val="ctr"/>
        <c:lblOffset val="100"/>
        <c:noMultiLvlLbl val="0"/>
      </c:catAx>
      <c:valAx>
        <c:axId val="-83714353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-83714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'Simulador R$- Eternit Solar'!$Q$22</c:f>
              <c:strCache>
                <c:ptCount val="1"/>
                <c:pt idx="0">
                  <c:v>Produção de energia em R$</c:v>
                </c:pt>
              </c:strCache>
            </c:strRef>
          </c:tx>
          <c:spPr>
            <a:solidFill>
              <a:srgbClr val="C00000"/>
            </a:solidFill>
            <a:ln w="28575">
              <a:solidFill>
                <a:srgbClr val="C00000"/>
              </a:solidFill>
            </a:ln>
            <a:effectLst/>
          </c:spPr>
          <c:invertIfNegative val="0"/>
          <c:dLbls>
            <c:numFmt formatCode="&quot;R$&quot;\ 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'Simulador R$- Eternit Solar'!$C$23:$C$35</c:f>
              <c:strCache>
                <c:ptCount val="13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  <c:pt idx="12">
                  <c:v>MÉD</c:v>
                </c:pt>
              </c:strCache>
            </c:strRef>
          </c:cat>
          <c:val>
            <c:numRef>
              <c:f>'Simulador R$- Eternit Solar'!$Q$23:$Q$35</c:f>
              <c:numCache>
                <c:formatCode>"R$"\ #,##0.00</c:formatCode>
                <c:ptCount val="13"/>
                <c:pt idx="0">
                  <c:v>206.34180000000003</c:v>
                </c:pt>
                <c:pt idx="1">
                  <c:v>229.4682</c:v>
                </c:pt>
                <c:pt idx="2">
                  <c:v>214.13820000000001</c:v>
                </c:pt>
                <c:pt idx="3">
                  <c:v>207.91859999999997</c:v>
                </c:pt>
                <c:pt idx="4">
                  <c:v>185.49300000000005</c:v>
                </c:pt>
                <c:pt idx="5">
                  <c:v>180.06179999999998</c:v>
                </c:pt>
                <c:pt idx="6">
                  <c:v>180.49980000000002</c:v>
                </c:pt>
                <c:pt idx="7">
                  <c:v>219.876</c:v>
                </c:pt>
                <c:pt idx="8">
                  <c:v>199.85939999999999</c:v>
                </c:pt>
                <c:pt idx="9">
                  <c:v>204.15179999999998</c:v>
                </c:pt>
                <c:pt idx="10">
                  <c:v>206.38559999999998</c:v>
                </c:pt>
                <c:pt idx="11">
                  <c:v>221.10240000000002</c:v>
                </c:pt>
                <c:pt idx="12">
                  <c:v>204.60805000000005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7-45B2-8D72-A764E21F2C00}"/>
            </c:ext>
          </c:extLst>
        </c:ser>
        <c:ser>
          <c:idx val="0"/>
          <c:order val="1"/>
          <c:tx>
            <c:strRef>
              <c:f>'Simulador R$- Eternit Solar'!$D$22</c:f>
              <c:strCache>
                <c:ptCount val="1"/>
                <c:pt idx="0">
                  <c:v>Consumo Mensal em R$*</c:v>
                </c:pt>
              </c:strCache>
            </c:strRef>
          </c:tx>
          <c:spPr>
            <a:solidFill>
              <a:srgbClr val="FFFF00"/>
            </a:solidFill>
            <a:ln w="28575">
              <a:solidFill>
                <a:srgbClr val="FFFF00"/>
              </a:solidFill>
            </a:ln>
            <a:effectLst/>
          </c:spPr>
          <c:invertIfNegative val="0"/>
          <c:dLbls>
            <c:numFmt formatCode="&quot;R$&quot;\ 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'Simulador R$- Eternit Solar'!$C$23:$C$35</c:f>
              <c:strCache>
                <c:ptCount val="13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  <c:pt idx="12">
                  <c:v>MÉD</c:v>
                </c:pt>
              </c:strCache>
            </c:strRef>
          </c:cat>
          <c:val>
            <c:numRef>
              <c:f>'Simulador R$- Eternit Solar'!$D$23:$D$35</c:f>
              <c:numCache>
                <c:formatCode>"R$"\ #,##0.00</c:formatCode>
                <c:ptCount val="13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  <c:pt idx="11">
                  <c:v>200</c:v>
                </c:pt>
                <c:pt idx="1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7-45B2-8D72-A764E21F2C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-837144080"/>
        <c:axId val="-837143536"/>
      </c:barChart>
      <c:catAx>
        <c:axId val="-83714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837143536"/>
        <c:crosses val="autoZero"/>
        <c:auto val="1"/>
        <c:lblAlgn val="ctr"/>
        <c:lblOffset val="100"/>
        <c:noMultiLvlLbl val="0"/>
      </c:catAx>
      <c:valAx>
        <c:axId val="-83714353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-83714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2.png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chart" Target="../charts/chart2.xml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2.png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chart" Target="../charts/chart3.xml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174314</xdr:colOff>
      <xdr:row>7</xdr:row>
      <xdr:rowOff>53539</xdr:rowOff>
    </xdr:from>
    <xdr:to>
      <xdr:col>35</xdr:col>
      <xdr:colOff>131981</xdr:colOff>
      <xdr:row>20</xdr:row>
      <xdr:rowOff>179915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9E97FA-ED92-4B2F-B420-5C927EC34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923678</xdr:colOff>
      <xdr:row>0</xdr:row>
      <xdr:rowOff>0</xdr:rowOff>
    </xdr:from>
    <xdr:to>
      <xdr:col>9</xdr:col>
      <xdr:colOff>272012</xdr:colOff>
      <xdr:row>4</xdr:row>
      <xdr:rowOff>2465</xdr:rowOff>
    </xdr:to>
    <xdr:pic>
      <xdr:nvPicPr>
        <xdr:cNvPr id="4" name="Imagem 3" descr="Logotipo Eternit Solar » Eternit » A Marca da Coruj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2409" y="0"/>
          <a:ext cx="1714930" cy="77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219378</xdr:colOff>
      <xdr:row>0</xdr:row>
      <xdr:rowOff>0</xdr:rowOff>
    </xdr:from>
    <xdr:to>
      <xdr:col>11</xdr:col>
      <xdr:colOff>471671</xdr:colOff>
      <xdr:row>4</xdr:row>
      <xdr:rowOff>31421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84705" y="0"/>
          <a:ext cx="1659062" cy="800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</xdr:colOff>
      <xdr:row>0</xdr:row>
      <xdr:rowOff>0</xdr:rowOff>
    </xdr:from>
    <xdr:to>
      <xdr:col>9</xdr:col>
      <xdr:colOff>73563</xdr:colOff>
      <xdr:row>54</xdr:row>
      <xdr:rowOff>17929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" y="0"/>
          <a:ext cx="5568581" cy="102621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20</xdr:row>
      <xdr:rowOff>0</xdr:rowOff>
    </xdr:from>
    <xdr:to>
      <xdr:col>25</xdr:col>
      <xdr:colOff>57151</xdr:colOff>
      <xdr:row>35</xdr:row>
      <xdr:rowOff>160866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228599</xdr:colOff>
      <xdr:row>0</xdr:row>
      <xdr:rowOff>0</xdr:rowOff>
    </xdr:from>
    <xdr:to>
      <xdr:col>3</xdr:col>
      <xdr:colOff>790575</xdr:colOff>
      <xdr:row>4</xdr:row>
      <xdr:rowOff>22459</xdr:rowOff>
    </xdr:to>
    <xdr:pic>
      <xdr:nvPicPr>
        <xdr:cNvPr id="3" name="Imagem 2" descr="Logotipo Eternit Solar » Eternit » A Marca da Coruj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" y="0"/>
          <a:ext cx="1743076" cy="78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947920</xdr:colOff>
      <xdr:row>0</xdr:row>
      <xdr:rowOff>47625</xdr:rowOff>
    </xdr:from>
    <xdr:to>
      <xdr:col>6</xdr:col>
      <xdr:colOff>57149</xdr:colOff>
      <xdr:row>4</xdr:row>
      <xdr:rowOff>60173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6220" y="47625"/>
          <a:ext cx="1604779" cy="774548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133352</xdr:colOff>
      <xdr:row>1</xdr:row>
      <xdr:rowOff>149938</xdr:rowOff>
    </xdr:from>
    <xdr:to>
      <xdr:col>11</xdr:col>
      <xdr:colOff>1438276</xdr:colOff>
      <xdr:row>6</xdr:row>
      <xdr:rowOff>151884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53302" y="340438"/>
          <a:ext cx="1304924" cy="954446"/>
        </a:xfrm>
        <a:prstGeom prst="rect">
          <a:avLst/>
        </a:prstGeom>
      </xdr:spPr>
    </xdr:pic>
    <xdr:clientData/>
  </xdr:twoCellAnchor>
  <xdr:twoCellAnchor editAs="oneCell">
    <xdr:from>
      <xdr:col>11</xdr:col>
      <xdr:colOff>1685925</xdr:colOff>
      <xdr:row>1</xdr:row>
      <xdr:rowOff>171450</xdr:rowOff>
    </xdr:from>
    <xdr:to>
      <xdr:col>14</xdr:col>
      <xdr:colOff>7476</xdr:colOff>
      <xdr:row>6</xdr:row>
      <xdr:rowOff>170938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05875" y="361950"/>
          <a:ext cx="1331451" cy="951988"/>
        </a:xfrm>
        <a:prstGeom prst="rect">
          <a:avLst/>
        </a:prstGeom>
      </xdr:spPr>
    </xdr:pic>
    <xdr:clientData/>
  </xdr:twoCellAnchor>
  <xdr:twoCellAnchor editAs="oneCell">
    <xdr:from>
      <xdr:col>7</xdr:col>
      <xdr:colOff>742951</xdr:colOff>
      <xdr:row>2</xdr:row>
      <xdr:rowOff>16267</xdr:rowOff>
    </xdr:from>
    <xdr:to>
      <xdr:col>10</xdr:col>
      <xdr:colOff>161925</xdr:colOff>
      <xdr:row>6</xdr:row>
      <xdr:rowOff>184376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05476" y="397267"/>
          <a:ext cx="1390649" cy="930109"/>
        </a:xfrm>
        <a:prstGeom prst="rect">
          <a:avLst/>
        </a:prstGeom>
      </xdr:spPr>
    </xdr:pic>
    <xdr:clientData/>
  </xdr:twoCellAnchor>
  <xdr:twoCellAnchor editAs="oneCell">
    <xdr:from>
      <xdr:col>19</xdr:col>
      <xdr:colOff>666751</xdr:colOff>
      <xdr:row>0</xdr:row>
      <xdr:rowOff>104774</xdr:rowOff>
    </xdr:from>
    <xdr:to>
      <xdr:col>21</xdr:col>
      <xdr:colOff>432097</xdr:colOff>
      <xdr:row>10</xdr:row>
      <xdr:rowOff>171449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1726" y="104774"/>
          <a:ext cx="1308396" cy="1971675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180976</xdr:colOff>
      <xdr:row>1</xdr:row>
      <xdr:rowOff>47627</xdr:rowOff>
    </xdr:from>
    <xdr:to>
      <xdr:col>17</xdr:col>
      <xdr:colOff>457200</xdr:colOff>
      <xdr:row>6</xdr:row>
      <xdr:rowOff>189473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487026" y="238127"/>
          <a:ext cx="2190749" cy="1094346"/>
        </a:xfrm>
        <a:prstGeom prst="rect">
          <a:avLst/>
        </a:prstGeom>
      </xdr:spPr>
    </xdr:pic>
    <xdr:clientData/>
  </xdr:twoCellAnchor>
  <xdr:twoCellAnchor>
    <xdr:from>
      <xdr:col>7</xdr:col>
      <xdr:colOff>657224</xdr:colOff>
      <xdr:row>7</xdr:row>
      <xdr:rowOff>28575</xdr:rowOff>
    </xdr:from>
    <xdr:to>
      <xdr:col>9</xdr:col>
      <xdr:colOff>180974</xdr:colOff>
      <xdr:row>9</xdr:row>
      <xdr:rowOff>152400</xdr:rowOff>
    </xdr:to>
    <xdr:sp macro="" textlink="">
      <xdr:nvSpPr>
        <xdr:cNvPr id="12" name="CaixaDeTexto 11"/>
        <xdr:cNvSpPr txBox="1"/>
      </xdr:nvSpPr>
      <xdr:spPr>
        <a:xfrm>
          <a:off x="5619749" y="1362075"/>
          <a:ext cx="1247775" cy="504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/>
            <a:t>BIG-F11 -</a:t>
          </a:r>
          <a:r>
            <a:rPr lang="pt-BR" sz="1100" baseline="0"/>
            <a:t> 11 Wp</a:t>
          </a:r>
        </a:p>
        <a:p>
          <a:pPr algn="ctr"/>
          <a:r>
            <a:rPr lang="pt-BR" sz="1100"/>
            <a:t>47,5</a:t>
          </a:r>
          <a:r>
            <a:rPr lang="pt-BR" sz="1100" baseline="0"/>
            <a:t> x 36,5 cm</a:t>
          </a:r>
          <a:endParaRPr lang="pt-BR" sz="1100"/>
        </a:p>
      </xdr:txBody>
    </xdr:sp>
    <xdr:clientData/>
  </xdr:twoCellAnchor>
  <xdr:twoCellAnchor>
    <xdr:from>
      <xdr:col>10</xdr:col>
      <xdr:colOff>266699</xdr:colOff>
      <xdr:row>7</xdr:row>
      <xdr:rowOff>28575</xdr:rowOff>
    </xdr:from>
    <xdr:to>
      <xdr:col>11</xdr:col>
      <xdr:colOff>1276350</xdr:colOff>
      <xdr:row>9</xdr:row>
      <xdr:rowOff>133350</xdr:rowOff>
    </xdr:to>
    <xdr:sp macro="" textlink="">
      <xdr:nvSpPr>
        <xdr:cNvPr id="13" name="CaixaDeTexto 12"/>
        <xdr:cNvSpPr txBox="1"/>
      </xdr:nvSpPr>
      <xdr:spPr>
        <a:xfrm>
          <a:off x="7200899" y="1362075"/>
          <a:ext cx="1295401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/>
            <a:t>PLANA-F12 -</a:t>
          </a:r>
          <a:r>
            <a:rPr lang="pt-BR" sz="1100" baseline="0"/>
            <a:t> 12 Wp</a:t>
          </a:r>
        </a:p>
        <a:p>
          <a:pPr algn="ctr"/>
          <a:r>
            <a:rPr lang="pt-BR" sz="1100"/>
            <a:t>42</a:t>
          </a:r>
          <a:r>
            <a:rPr lang="pt-BR" sz="1100" baseline="0"/>
            <a:t> x 33 cm</a:t>
          </a:r>
          <a:endParaRPr lang="pt-BR" sz="1100"/>
        </a:p>
      </xdr:txBody>
    </xdr:sp>
    <xdr:clientData/>
  </xdr:twoCellAnchor>
  <xdr:twoCellAnchor>
    <xdr:from>
      <xdr:col>11</xdr:col>
      <xdr:colOff>1590675</xdr:colOff>
      <xdr:row>7</xdr:row>
      <xdr:rowOff>19051</xdr:rowOff>
    </xdr:from>
    <xdr:to>
      <xdr:col>12</xdr:col>
      <xdr:colOff>771526</xdr:colOff>
      <xdr:row>9</xdr:row>
      <xdr:rowOff>133351</xdr:rowOff>
    </xdr:to>
    <xdr:sp macro="" textlink="">
      <xdr:nvSpPr>
        <xdr:cNvPr id="15" name="CaixaDeTexto 14"/>
        <xdr:cNvSpPr txBox="1"/>
      </xdr:nvSpPr>
      <xdr:spPr>
        <a:xfrm>
          <a:off x="8810625" y="1352551"/>
          <a:ext cx="1295401" cy="495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/>
            <a:t>PLANA-F12 -</a:t>
          </a:r>
          <a:r>
            <a:rPr lang="pt-BR" sz="1100" baseline="0"/>
            <a:t> 12 Wp</a:t>
          </a:r>
        </a:p>
        <a:p>
          <a:pPr algn="ctr"/>
          <a:r>
            <a:rPr lang="pt-BR" sz="1100"/>
            <a:t>42</a:t>
          </a:r>
          <a:r>
            <a:rPr lang="pt-BR" sz="1100" baseline="0"/>
            <a:t> x 33 cm</a:t>
          </a:r>
          <a:endParaRPr lang="pt-BR" sz="1100"/>
        </a:p>
      </xdr:txBody>
    </xdr:sp>
    <xdr:clientData/>
  </xdr:twoCellAnchor>
  <xdr:twoCellAnchor>
    <xdr:from>
      <xdr:col>15</xdr:col>
      <xdr:colOff>333375</xdr:colOff>
      <xdr:row>7</xdr:row>
      <xdr:rowOff>19051</xdr:rowOff>
    </xdr:from>
    <xdr:to>
      <xdr:col>17</xdr:col>
      <xdr:colOff>190500</xdr:colOff>
      <xdr:row>9</xdr:row>
      <xdr:rowOff>133351</xdr:rowOff>
    </xdr:to>
    <xdr:sp macro="" textlink="">
      <xdr:nvSpPr>
        <xdr:cNvPr id="16" name="CaixaDeTexto 15"/>
        <xdr:cNvSpPr txBox="1"/>
      </xdr:nvSpPr>
      <xdr:spPr>
        <a:xfrm>
          <a:off x="10639425" y="1352551"/>
          <a:ext cx="1771650" cy="495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/>
            <a:t>ONDULADA-F144 -</a:t>
          </a:r>
          <a:r>
            <a:rPr lang="pt-BR" sz="1100" baseline="0"/>
            <a:t> 144 Wp</a:t>
          </a:r>
        </a:p>
        <a:p>
          <a:pPr algn="ctr"/>
          <a:r>
            <a:rPr lang="pt-BR" sz="1100"/>
            <a:t>2,44</a:t>
          </a:r>
          <a:r>
            <a:rPr lang="pt-BR" sz="1100" baseline="0"/>
            <a:t> x 1,10 m</a:t>
          </a:r>
          <a:endParaRPr lang="pt-BR" sz="1100"/>
        </a:p>
      </xdr:txBody>
    </xdr:sp>
    <xdr:clientData/>
  </xdr:twoCellAnchor>
  <xdr:twoCellAnchor>
    <xdr:from>
      <xdr:col>21</xdr:col>
      <xdr:colOff>123825</xdr:colOff>
      <xdr:row>3</xdr:row>
      <xdr:rowOff>95250</xdr:rowOff>
    </xdr:from>
    <xdr:to>
      <xdr:col>23</xdr:col>
      <xdr:colOff>352425</xdr:colOff>
      <xdr:row>7</xdr:row>
      <xdr:rowOff>85725</xdr:rowOff>
    </xdr:to>
    <xdr:sp macro="" textlink="">
      <xdr:nvSpPr>
        <xdr:cNvPr id="17" name="CaixaDeTexto 16"/>
        <xdr:cNvSpPr txBox="1"/>
      </xdr:nvSpPr>
      <xdr:spPr>
        <a:xfrm>
          <a:off x="14801850" y="666750"/>
          <a:ext cx="1771650" cy="752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/>
            <a:t>Módulo semi-flexível</a:t>
          </a:r>
        </a:p>
        <a:p>
          <a:pPr algn="ctr"/>
          <a:r>
            <a:rPr lang="pt-BR" sz="1100"/>
            <a:t>Eternit</a:t>
          </a:r>
          <a:r>
            <a:rPr lang="pt-BR" sz="1100" baseline="0"/>
            <a:t> Solar Leaf - 50 Wp</a:t>
          </a:r>
        </a:p>
        <a:p>
          <a:pPr algn="ctr"/>
          <a:r>
            <a:rPr lang="pt-BR" sz="1100"/>
            <a:t>96 x 36 cm</a:t>
          </a:r>
        </a:p>
      </xdr:txBody>
    </xdr:sp>
    <xdr:clientData/>
  </xdr:twoCellAnchor>
  <xdr:twoCellAnchor>
    <xdr:from>
      <xdr:col>2</xdr:col>
      <xdr:colOff>95249</xdr:colOff>
      <xdr:row>4</xdr:row>
      <xdr:rowOff>57150</xdr:rowOff>
    </xdr:from>
    <xdr:to>
      <xdr:col>6</xdr:col>
      <xdr:colOff>200025</xdr:colOff>
      <xdr:row>9</xdr:row>
      <xdr:rowOff>161926</xdr:rowOff>
    </xdr:to>
    <xdr:sp macro="" textlink="">
      <xdr:nvSpPr>
        <xdr:cNvPr id="18" name="CaixaDeTexto 17"/>
        <xdr:cNvSpPr txBox="1"/>
      </xdr:nvSpPr>
      <xdr:spPr>
        <a:xfrm>
          <a:off x="552449" y="819150"/>
          <a:ext cx="3781426" cy="10572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/>
            <a:t>www.tegulasolar.com.br</a:t>
          </a:r>
        </a:p>
        <a:p>
          <a:pPr algn="ctr"/>
          <a:r>
            <a:rPr lang="pt-BR" sz="1100"/>
            <a:t>www.eternit.com.br/eternitsolar</a:t>
          </a:r>
        </a:p>
        <a:p>
          <a:pPr algn="ctr"/>
          <a:r>
            <a:rPr lang="pt-BR" sz="1100"/>
            <a:t>https://solarleaf.eternit.com.br/solarleaf</a:t>
          </a:r>
        </a:p>
        <a:p>
          <a:pPr algn="ctr"/>
          <a:r>
            <a:rPr lang="pt-BR" sz="1100"/>
            <a:t> SAC 0800 021 1709</a:t>
          </a:r>
        </a:p>
        <a:p>
          <a:pPr algn="ctr"/>
          <a:r>
            <a:rPr lang="pt-BR" sz="1100"/>
            <a:t>WhasApp</a:t>
          </a:r>
          <a:r>
            <a:rPr lang="pt-BR" sz="1100" baseline="0"/>
            <a:t> Comercial (11) 4414-1064 (escolher opção 2 ou 3)</a:t>
          </a:r>
          <a:endParaRPr lang="pt-BR" sz="1100"/>
        </a:p>
      </xdr:txBody>
    </xdr:sp>
    <xdr:clientData/>
  </xdr:twoCellAnchor>
  <xdr:twoCellAnchor>
    <xdr:from>
      <xdr:col>11</xdr:col>
      <xdr:colOff>1047750</xdr:colOff>
      <xdr:row>0</xdr:row>
      <xdr:rowOff>9525</xdr:rowOff>
    </xdr:from>
    <xdr:to>
      <xdr:col>12</xdr:col>
      <xdr:colOff>504825</xdr:colOff>
      <xdr:row>1</xdr:row>
      <xdr:rowOff>57150</xdr:rowOff>
    </xdr:to>
    <xdr:sp macro="" textlink="">
      <xdr:nvSpPr>
        <xdr:cNvPr id="20" name="CaixaDeTexto 19"/>
        <xdr:cNvSpPr txBox="1"/>
      </xdr:nvSpPr>
      <xdr:spPr>
        <a:xfrm>
          <a:off x="8267700" y="9525"/>
          <a:ext cx="15716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 b="1"/>
            <a:t>Telhas</a:t>
          </a:r>
          <a:r>
            <a:rPr lang="pt-BR" sz="1100" b="1" baseline="0"/>
            <a:t> Fotovoltaicas</a:t>
          </a:r>
          <a:endParaRPr lang="pt-BR" sz="1100" b="1"/>
        </a:p>
      </xdr:txBody>
    </xdr:sp>
    <xdr:clientData/>
  </xdr:twoCellAnchor>
  <xdr:twoCellAnchor>
    <xdr:from>
      <xdr:col>19</xdr:col>
      <xdr:colOff>219075</xdr:colOff>
      <xdr:row>0</xdr:row>
      <xdr:rowOff>0</xdr:rowOff>
    </xdr:from>
    <xdr:to>
      <xdr:col>21</xdr:col>
      <xdr:colOff>752475</xdr:colOff>
      <xdr:row>1</xdr:row>
      <xdr:rowOff>47625</xdr:rowOff>
    </xdr:to>
    <xdr:sp macro="" textlink="">
      <xdr:nvSpPr>
        <xdr:cNvPr id="21" name="CaixaDeTexto 20"/>
        <xdr:cNvSpPr txBox="1"/>
      </xdr:nvSpPr>
      <xdr:spPr>
        <a:xfrm>
          <a:off x="13354050" y="0"/>
          <a:ext cx="207645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 b="1"/>
            <a:t>Módulo Fotovoltaivo BIPV</a:t>
          </a:r>
        </a:p>
      </xdr:txBody>
    </xdr:sp>
    <xdr:clientData/>
  </xdr:twoCellAnchor>
  <xdr:twoCellAnchor>
    <xdr:from>
      <xdr:col>19</xdr:col>
      <xdr:colOff>0</xdr:colOff>
      <xdr:row>0</xdr:row>
      <xdr:rowOff>47625</xdr:rowOff>
    </xdr:from>
    <xdr:to>
      <xdr:col>19</xdr:col>
      <xdr:colOff>19050</xdr:colOff>
      <xdr:row>10</xdr:row>
      <xdr:rowOff>95250</xdr:rowOff>
    </xdr:to>
    <xdr:cxnSp macro="">
      <xdr:nvCxnSpPr>
        <xdr:cNvPr id="23" name="Conector reto 22"/>
        <xdr:cNvCxnSpPr/>
      </xdr:nvCxnSpPr>
      <xdr:spPr>
        <a:xfrm>
          <a:off x="13134975" y="47625"/>
          <a:ext cx="19050" cy="19526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0</xdr:row>
      <xdr:rowOff>47625</xdr:rowOff>
    </xdr:from>
    <xdr:to>
      <xdr:col>7</xdr:col>
      <xdr:colOff>19050</xdr:colOff>
      <xdr:row>10</xdr:row>
      <xdr:rowOff>95250</xdr:rowOff>
    </xdr:to>
    <xdr:cxnSp macro="">
      <xdr:nvCxnSpPr>
        <xdr:cNvPr id="25" name="Conector reto 24"/>
        <xdr:cNvCxnSpPr/>
      </xdr:nvCxnSpPr>
      <xdr:spPr>
        <a:xfrm>
          <a:off x="4962525" y="47625"/>
          <a:ext cx="19050" cy="19526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180975</xdr:colOff>
      <xdr:row>18</xdr:row>
      <xdr:rowOff>171450</xdr:rowOff>
    </xdr:from>
    <xdr:to>
      <xdr:col>24</xdr:col>
      <xdr:colOff>514350</xdr:colOff>
      <xdr:row>36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228599</xdr:colOff>
      <xdr:row>0</xdr:row>
      <xdr:rowOff>0</xdr:rowOff>
    </xdr:from>
    <xdr:to>
      <xdr:col>3</xdr:col>
      <xdr:colOff>790575</xdr:colOff>
      <xdr:row>4</xdr:row>
      <xdr:rowOff>22459</xdr:rowOff>
    </xdr:to>
    <xdr:pic>
      <xdr:nvPicPr>
        <xdr:cNvPr id="3" name="Imagem 2" descr="Logotipo Eternit Solar » Eternit » A Marca da Coruj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" y="0"/>
          <a:ext cx="1743076" cy="78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947920</xdr:colOff>
      <xdr:row>0</xdr:row>
      <xdr:rowOff>47625</xdr:rowOff>
    </xdr:from>
    <xdr:to>
      <xdr:col>6</xdr:col>
      <xdr:colOff>57149</xdr:colOff>
      <xdr:row>4</xdr:row>
      <xdr:rowOff>60173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6220" y="47625"/>
          <a:ext cx="1604779" cy="774548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133352</xdr:colOff>
      <xdr:row>1</xdr:row>
      <xdr:rowOff>149938</xdr:rowOff>
    </xdr:from>
    <xdr:to>
      <xdr:col>11</xdr:col>
      <xdr:colOff>1438276</xdr:colOff>
      <xdr:row>6</xdr:row>
      <xdr:rowOff>151884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53302" y="340438"/>
          <a:ext cx="1304924" cy="954446"/>
        </a:xfrm>
        <a:prstGeom prst="rect">
          <a:avLst/>
        </a:prstGeom>
      </xdr:spPr>
    </xdr:pic>
    <xdr:clientData/>
  </xdr:twoCellAnchor>
  <xdr:twoCellAnchor editAs="oneCell">
    <xdr:from>
      <xdr:col>11</xdr:col>
      <xdr:colOff>1685925</xdr:colOff>
      <xdr:row>1</xdr:row>
      <xdr:rowOff>171450</xdr:rowOff>
    </xdr:from>
    <xdr:to>
      <xdr:col>14</xdr:col>
      <xdr:colOff>7476</xdr:colOff>
      <xdr:row>6</xdr:row>
      <xdr:rowOff>170938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05875" y="361950"/>
          <a:ext cx="1331451" cy="951988"/>
        </a:xfrm>
        <a:prstGeom prst="rect">
          <a:avLst/>
        </a:prstGeom>
      </xdr:spPr>
    </xdr:pic>
    <xdr:clientData/>
  </xdr:twoCellAnchor>
  <xdr:twoCellAnchor editAs="oneCell">
    <xdr:from>
      <xdr:col>7</xdr:col>
      <xdr:colOff>742951</xdr:colOff>
      <xdr:row>2</xdr:row>
      <xdr:rowOff>16267</xdr:rowOff>
    </xdr:from>
    <xdr:to>
      <xdr:col>10</xdr:col>
      <xdr:colOff>161925</xdr:colOff>
      <xdr:row>6</xdr:row>
      <xdr:rowOff>184376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05476" y="397267"/>
          <a:ext cx="1390649" cy="930109"/>
        </a:xfrm>
        <a:prstGeom prst="rect">
          <a:avLst/>
        </a:prstGeom>
      </xdr:spPr>
    </xdr:pic>
    <xdr:clientData/>
  </xdr:twoCellAnchor>
  <xdr:twoCellAnchor editAs="oneCell">
    <xdr:from>
      <xdr:col>19</xdr:col>
      <xdr:colOff>666751</xdr:colOff>
      <xdr:row>0</xdr:row>
      <xdr:rowOff>104774</xdr:rowOff>
    </xdr:from>
    <xdr:to>
      <xdr:col>21</xdr:col>
      <xdr:colOff>432097</xdr:colOff>
      <xdr:row>10</xdr:row>
      <xdr:rowOff>171449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1726" y="104774"/>
          <a:ext cx="1308396" cy="1971675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180976</xdr:colOff>
      <xdr:row>1</xdr:row>
      <xdr:rowOff>47627</xdr:rowOff>
    </xdr:from>
    <xdr:to>
      <xdr:col>17</xdr:col>
      <xdr:colOff>266700</xdr:colOff>
      <xdr:row>6</xdr:row>
      <xdr:rowOff>189473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487026" y="238127"/>
          <a:ext cx="2190749" cy="1094346"/>
        </a:xfrm>
        <a:prstGeom prst="rect">
          <a:avLst/>
        </a:prstGeom>
      </xdr:spPr>
    </xdr:pic>
    <xdr:clientData/>
  </xdr:twoCellAnchor>
  <xdr:twoCellAnchor>
    <xdr:from>
      <xdr:col>7</xdr:col>
      <xdr:colOff>657224</xdr:colOff>
      <xdr:row>7</xdr:row>
      <xdr:rowOff>28575</xdr:rowOff>
    </xdr:from>
    <xdr:to>
      <xdr:col>9</xdr:col>
      <xdr:colOff>180974</xdr:colOff>
      <xdr:row>9</xdr:row>
      <xdr:rowOff>152400</xdr:rowOff>
    </xdr:to>
    <xdr:sp macro="" textlink="">
      <xdr:nvSpPr>
        <xdr:cNvPr id="10" name="CaixaDeTexto 9"/>
        <xdr:cNvSpPr txBox="1"/>
      </xdr:nvSpPr>
      <xdr:spPr>
        <a:xfrm>
          <a:off x="5619749" y="1362075"/>
          <a:ext cx="1247775" cy="504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/>
            <a:t>BIG-F11 -</a:t>
          </a:r>
          <a:r>
            <a:rPr lang="pt-BR" sz="1100" baseline="0"/>
            <a:t> 11 Wp</a:t>
          </a:r>
        </a:p>
        <a:p>
          <a:pPr algn="ctr"/>
          <a:r>
            <a:rPr lang="pt-BR" sz="1100"/>
            <a:t>47,5</a:t>
          </a:r>
          <a:r>
            <a:rPr lang="pt-BR" sz="1100" baseline="0"/>
            <a:t> x 36,5 cm</a:t>
          </a:r>
          <a:endParaRPr lang="pt-BR" sz="1100"/>
        </a:p>
      </xdr:txBody>
    </xdr:sp>
    <xdr:clientData/>
  </xdr:twoCellAnchor>
  <xdr:twoCellAnchor>
    <xdr:from>
      <xdr:col>10</xdr:col>
      <xdr:colOff>266699</xdr:colOff>
      <xdr:row>7</xdr:row>
      <xdr:rowOff>28575</xdr:rowOff>
    </xdr:from>
    <xdr:to>
      <xdr:col>11</xdr:col>
      <xdr:colOff>1276350</xdr:colOff>
      <xdr:row>9</xdr:row>
      <xdr:rowOff>133350</xdr:rowOff>
    </xdr:to>
    <xdr:sp macro="" textlink="">
      <xdr:nvSpPr>
        <xdr:cNvPr id="11" name="CaixaDeTexto 10"/>
        <xdr:cNvSpPr txBox="1"/>
      </xdr:nvSpPr>
      <xdr:spPr>
        <a:xfrm>
          <a:off x="7200899" y="1362075"/>
          <a:ext cx="1295401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/>
            <a:t>PLANA-F12 -</a:t>
          </a:r>
          <a:r>
            <a:rPr lang="pt-BR" sz="1100" baseline="0"/>
            <a:t> 12 Wp</a:t>
          </a:r>
        </a:p>
        <a:p>
          <a:pPr algn="ctr"/>
          <a:r>
            <a:rPr lang="pt-BR" sz="1100"/>
            <a:t>42</a:t>
          </a:r>
          <a:r>
            <a:rPr lang="pt-BR" sz="1100" baseline="0"/>
            <a:t> x 33 cm</a:t>
          </a:r>
          <a:endParaRPr lang="pt-BR" sz="1100"/>
        </a:p>
      </xdr:txBody>
    </xdr:sp>
    <xdr:clientData/>
  </xdr:twoCellAnchor>
  <xdr:twoCellAnchor>
    <xdr:from>
      <xdr:col>11</xdr:col>
      <xdr:colOff>1590675</xdr:colOff>
      <xdr:row>7</xdr:row>
      <xdr:rowOff>19051</xdr:rowOff>
    </xdr:from>
    <xdr:to>
      <xdr:col>12</xdr:col>
      <xdr:colOff>771526</xdr:colOff>
      <xdr:row>9</xdr:row>
      <xdr:rowOff>133351</xdr:rowOff>
    </xdr:to>
    <xdr:sp macro="" textlink="">
      <xdr:nvSpPr>
        <xdr:cNvPr id="12" name="CaixaDeTexto 11"/>
        <xdr:cNvSpPr txBox="1"/>
      </xdr:nvSpPr>
      <xdr:spPr>
        <a:xfrm>
          <a:off x="8810625" y="1352551"/>
          <a:ext cx="1295401" cy="495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/>
            <a:t>PLANA-F12 -</a:t>
          </a:r>
          <a:r>
            <a:rPr lang="pt-BR" sz="1100" baseline="0"/>
            <a:t> 12 Wp</a:t>
          </a:r>
        </a:p>
        <a:p>
          <a:pPr algn="ctr"/>
          <a:r>
            <a:rPr lang="pt-BR" sz="1100"/>
            <a:t>42</a:t>
          </a:r>
          <a:r>
            <a:rPr lang="pt-BR" sz="1100" baseline="0"/>
            <a:t> x 33 cm</a:t>
          </a:r>
          <a:endParaRPr lang="pt-BR" sz="1100"/>
        </a:p>
      </xdr:txBody>
    </xdr:sp>
    <xdr:clientData/>
  </xdr:twoCellAnchor>
  <xdr:twoCellAnchor>
    <xdr:from>
      <xdr:col>15</xdr:col>
      <xdr:colOff>333375</xdr:colOff>
      <xdr:row>7</xdr:row>
      <xdr:rowOff>19051</xdr:rowOff>
    </xdr:from>
    <xdr:to>
      <xdr:col>17</xdr:col>
      <xdr:colOff>190500</xdr:colOff>
      <xdr:row>9</xdr:row>
      <xdr:rowOff>133351</xdr:rowOff>
    </xdr:to>
    <xdr:sp macro="" textlink="">
      <xdr:nvSpPr>
        <xdr:cNvPr id="13" name="CaixaDeTexto 12"/>
        <xdr:cNvSpPr txBox="1"/>
      </xdr:nvSpPr>
      <xdr:spPr>
        <a:xfrm>
          <a:off x="10639425" y="1352551"/>
          <a:ext cx="1771650" cy="495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/>
            <a:t>ONDULADA-F144 -</a:t>
          </a:r>
          <a:r>
            <a:rPr lang="pt-BR" sz="1100" baseline="0"/>
            <a:t> 144 Wp</a:t>
          </a:r>
        </a:p>
        <a:p>
          <a:pPr algn="ctr"/>
          <a:r>
            <a:rPr lang="pt-BR" sz="1100"/>
            <a:t>2,44</a:t>
          </a:r>
          <a:r>
            <a:rPr lang="pt-BR" sz="1100" baseline="0"/>
            <a:t> x 1,10 m</a:t>
          </a:r>
          <a:endParaRPr lang="pt-BR" sz="1100"/>
        </a:p>
      </xdr:txBody>
    </xdr:sp>
    <xdr:clientData/>
  </xdr:twoCellAnchor>
  <xdr:twoCellAnchor>
    <xdr:from>
      <xdr:col>21</xdr:col>
      <xdr:colOff>123825</xdr:colOff>
      <xdr:row>3</xdr:row>
      <xdr:rowOff>95250</xdr:rowOff>
    </xdr:from>
    <xdr:to>
      <xdr:col>23</xdr:col>
      <xdr:colOff>352425</xdr:colOff>
      <xdr:row>7</xdr:row>
      <xdr:rowOff>85725</xdr:rowOff>
    </xdr:to>
    <xdr:sp macro="" textlink="">
      <xdr:nvSpPr>
        <xdr:cNvPr id="14" name="CaixaDeTexto 13"/>
        <xdr:cNvSpPr txBox="1"/>
      </xdr:nvSpPr>
      <xdr:spPr>
        <a:xfrm>
          <a:off x="14801850" y="666750"/>
          <a:ext cx="1771650" cy="752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/>
            <a:t>Módulo semi-flexível</a:t>
          </a:r>
        </a:p>
        <a:p>
          <a:pPr algn="ctr"/>
          <a:r>
            <a:rPr lang="pt-BR" sz="1100"/>
            <a:t>Eternit</a:t>
          </a:r>
          <a:r>
            <a:rPr lang="pt-BR" sz="1100" baseline="0"/>
            <a:t> Solar Leaf - 50 Wp</a:t>
          </a:r>
        </a:p>
        <a:p>
          <a:pPr algn="ctr"/>
          <a:r>
            <a:rPr lang="pt-BR" sz="1100"/>
            <a:t>96 x 36 cm</a:t>
          </a:r>
        </a:p>
      </xdr:txBody>
    </xdr:sp>
    <xdr:clientData/>
  </xdr:twoCellAnchor>
  <xdr:twoCellAnchor>
    <xdr:from>
      <xdr:col>2</xdr:col>
      <xdr:colOff>95249</xdr:colOff>
      <xdr:row>4</xdr:row>
      <xdr:rowOff>57150</xdr:rowOff>
    </xdr:from>
    <xdr:to>
      <xdr:col>6</xdr:col>
      <xdr:colOff>200025</xdr:colOff>
      <xdr:row>9</xdr:row>
      <xdr:rowOff>161926</xdr:rowOff>
    </xdr:to>
    <xdr:sp macro="" textlink="">
      <xdr:nvSpPr>
        <xdr:cNvPr id="15" name="CaixaDeTexto 14"/>
        <xdr:cNvSpPr txBox="1"/>
      </xdr:nvSpPr>
      <xdr:spPr>
        <a:xfrm>
          <a:off x="552449" y="819150"/>
          <a:ext cx="3781426" cy="10572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/>
            <a:t>www.tegulasolar.com.br</a:t>
          </a:r>
        </a:p>
        <a:p>
          <a:pPr algn="ctr"/>
          <a:r>
            <a:rPr lang="pt-BR" sz="1100"/>
            <a:t>www.eternit.com.br/eternitsolar</a:t>
          </a:r>
        </a:p>
        <a:p>
          <a:pPr algn="ctr"/>
          <a:r>
            <a:rPr lang="pt-BR" sz="1100"/>
            <a:t>https://solarleaf.eternit.com.br/solarleaf</a:t>
          </a:r>
        </a:p>
        <a:p>
          <a:pPr algn="ctr"/>
          <a:r>
            <a:rPr lang="pt-BR" sz="1100"/>
            <a:t> SAC 0800 021 1709</a:t>
          </a:r>
        </a:p>
        <a:p>
          <a:pPr algn="ctr"/>
          <a:r>
            <a:rPr lang="pt-BR" sz="1100"/>
            <a:t>WhasApp</a:t>
          </a:r>
          <a:r>
            <a:rPr lang="pt-BR" sz="1100" baseline="0"/>
            <a:t> Comercial (11) 4414-1064 (escolher opção 2 ou 3)</a:t>
          </a:r>
          <a:endParaRPr lang="pt-BR" sz="1100"/>
        </a:p>
      </xdr:txBody>
    </xdr:sp>
    <xdr:clientData/>
  </xdr:twoCellAnchor>
  <xdr:twoCellAnchor>
    <xdr:from>
      <xdr:col>11</xdr:col>
      <xdr:colOff>1047750</xdr:colOff>
      <xdr:row>0</xdr:row>
      <xdr:rowOff>9525</xdr:rowOff>
    </xdr:from>
    <xdr:to>
      <xdr:col>12</xdr:col>
      <xdr:colOff>504825</xdr:colOff>
      <xdr:row>1</xdr:row>
      <xdr:rowOff>57150</xdr:rowOff>
    </xdr:to>
    <xdr:sp macro="" textlink="">
      <xdr:nvSpPr>
        <xdr:cNvPr id="16" name="CaixaDeTexto 15"/>
        <xdr:cNvSpPr txBox="1"/>
      </xdr:nvSpPr>
      <xdr:spPr>
        <a:xfrm>
          <a:off x="8267700" y="9525"/>
          <a:ext cx="15716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 b="1"/>
            <a:t>Telhas</a:t>
          </a:r>
          <a:r>
            <a:rPr lang="pt-BR" sz="1100" b="1" baseline="0"/>
            <a:t> Fotovoltaicas</a:t>
          </a:r>
          <a:endParaRPr lang="pt-BR" sz="1100" b="1"/>
        </a:p>
      </xdr:txBody>
    </xdr:sp>
    <xdr:clientData/>
  </xdr:twoCellAnchor>
  <xdr:twoCellAnchor>
    <xdr:from>
      <xdr:col>19</xdr:col>
      <xdr:colOff>219075</xdr:colOff>
      <xdr:row>0</xdr:row>
      <xdr:rowOff>0</xdr:rowOff>
    </xdr:from>
    <xdr:to>
      <xdr:col>21</xdr:col>
      <xdr:colOff>752475</xdr:colOff>
      <xdr:row>1</xdr:row>
      <xdr:rowOff>47625</xdr:rowOff>
    </xdr:to>
    <xdr:sp macro="" textlink="">
      <xdr:nvSpPr>
        <xdr:cNvPr id="17" name="CaixaDeTexto 16"/>
        <xdr:cNvSpPr txBox="1"/>
      </xdr:nvSpPr>
      <xdr:spPr>
        <a:xfrm>
          <a:off x="13354050" y="0"/>
          <a:ext cx="207645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 b="1"/>
            <a:t>Módulo Fotovoltaivo BIPV</a:t>
          </a:r>
        </a:p>
      </xdr:txBody>
    </xdr:sp>
    <xdr:clientData/>
  </xdr:twoCellAnchor>
  <xdr:twoCellAnchor>
    <xdr:from>
      <xdr:col>19</xdr:col>
      <xdr:colOff>0</xdr:colOff>
      <xdr:row>0</xdr:row>
      <xdr:rowOff>47625</xdr:rowOff>
    </xdr:from>
    <xdr:to>
      <xdr:col>19</xdr:col>
      <xdr:colOff>19050</xdr:colOff>
      <xdr:row>10</xdr:row>
      <xdr:rowOff>95250</xdr:rowOff>
    </xdr:to>
    <xdr:cxnSp macro="">
      <xdr:nvCxnSpPr>
        <xdr:cNvPr id="18" name="Conector reto 17"/>
        <xdr:cNvCxnSpPr/>
      </xdr:nvCxnSpPr>
      <xdr:spPr>
        <a:xfrm>
          <a:off x="13134975" y="47625"/>
          <a:ext cx="19050" cy="19526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0</xdr:row>
      <xdr:rowOff>47625</xdr:rowOff>
    </xdr:from>
    <xdr:to>
      <xdr:col>7</xdr:col>
      <xdr:colOff>19050</xdr:colOff>
      <xdr:row>10</xdr:row>
      <xdr:rowOff>95250</xdr:rowOff>
    </xdr:to>
    <xdr:cxnSp macro="">
      <xdr:nvCxnSpPr>
        <xdr:cNvPr id="19" name="Conector reto 18"/>
        <xdr:cNvCxnSpPr/>
      </xdr:nvCxnSpPr>
      <xdr:spPr>
        <a:xfrm>
          <a:off x="4962525" y="47625"/>
          <a:ext cx="19050" cy="19526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queryTables/queryTable1.xml><?xml version="1.0" encoding="utf-8"?>
<queryTable xmlns="http://schemas.openxmlformats.org/spreadsheetml/2006/main" name="DadosExternos_1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B1:AR29"/>
  <sheetViews>
    <sheetView zoomScaleNormal="100" workbookViewId="0">
      <selection activeCell="C12" sqref="C12"/>
    </sheetView>
  </sheetViews>
  <sheetFormatPr defaultColWidth="9.140625" defaultRowHeight="15" x14ac:dyDescent="0.25"/>
  <cols>
    <col min="1" max="1" width="4.140625" style="17" customWidth="1"/>
    <col min="2" max="2" width="9.140625" style="17"/>
    <col min="3" max="3" width="11.5703125" style="17" bestFit="1" customWidth="1"/>
    <col min="4" max="4" width="10.5703125" style="17" bestFit="1" customWidth="1"/>
    <col min="5" max="6" width="16" style="17" bestFit="1" customWidth="1"/>
    <col min="7" max="7" width="14.42578125" style="17" bestFit="1" customWidth="1"/>
    <col min="8" max="11" width="10.5703125" style="17" bestFit="1" customWidth="1"/>
    <col min="12" max="12" width="9.28515625" style="17" bestFit="1" customWidth="1"/>
    <col min="13" max="14" width="10.28515625" style="17" bestFit="1" customWidth="1"/>
    <col min="15" max="15" width="9.28515625" style="17" bestFit="1" customWidth="1"/>
    <col min="16" max="16" width="11.140625" style="17" bestFit="1" customWidth="1"/>
    <col min="17" max="17" width="12.28515625" style="17" bestFit="1" customWidth="1"/>
    <col min="18" max="18" width="10.5703125" style="17" bestFit="1" customWidth="1"/>
    <col min="19" max="19" width="11.5703125" style="17" bestFit="1" customWidth="1"/>
    <col min="20" max="25" width="9.140625" style="17"/>
    <col min="26" max="26" width="10.5703125" style="17" bestFit="1" customWidth="1"/>
    <col min="27" max="28" width="13.28515625" style="17" bestFit="1" customWidth="1"/>
    <col min="29" max="16384" width="9.140625" style="17"/>
  </cols>
  <sheetData>
    <row r="1" spans="2:44" x14ac:dyDescent="0.25">
      <c r="C1" s="181" t="s">
        <v>156</v>
      </c>
      <c r="D1" s="181"/>
      <c r="E1" s="181"/>
      <c r="F1" s="181"/>
      <c r="G1" s="181"/>
    </row>
    <row r="2" spans="2:44" x14ac:dyDescent="0.25">
      <c r="I2"/>
    </row>
    <row r="4" spans="2:44" ht="15.75" thickBot="1" x14ac:dyDescent="0.3"/>
    <row r="5" spans="2:44" ht="15.75" thickBot="1" x14ac:dyDescent="0.3">
      <c r="B5" s="248" t="s">
        <v>10</v>
      </c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50"/>
    </row>
    <row r="6" spans="2:44" ht="15.75" thickBot="1" x14ac:dyDescent="0.3">
      <c r="B6" s="37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20"/>
      <c r="AD6" s="18"/>
      <c r="AE6" s="19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33"/>
    </row>
    <row r="7" spans="2:44" ht="15.75" thickBot="1" x14ac:dyDescent="0.3">
      <c r="B7" s="12"/>
      <c r="C7" s="254" t="s">
        <v>33</v>
      </c>
      <c r="D7" s="255"/>
      <c r="E7" s="255"/>
      <c r="F7" s="255"/>
      <c r="G7" s="255"/>
      <c r="H7" s="186"/>
      <c r="I7" s="186"/>
      <c r="J7" s="186"/>
      <c r="K7" s="186"/>
      <c r="L7" s="186"/>
      <c r="M7" s="186"/>
      <c r="N7" s="186"/>
      <c r="O7" s="186"/>
      <c r="P7" s="245" t="s">
        <v>39</v>
      </c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7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33"/>
    </row>
    <row r="8" spans="2:44" ht="15.75" thickBot="1" x14ac:dyDescent="0.3">
      <c r="B8" s="37"/>
      <c r="C8" s="256" t="s">
        <v>34</v>
      </c>
      <c r="D8" s="258" t="s">
        <v>35</v>
      </c>
      <c r="E8" s="260" t="s">
        <v>36</v>
      </c>
      <c r="F8" s="258" t="s">
        <v>37</v>
      </c>
      <c r="G8" s="251" t="s">
        <v>38</v>
      </c>
      <c r="H8" s="251" t="s">
        <v>84</v>
      </c>
      <c r="I8" s="251" t="s">
        <v>85</v>
      </c>
      <c r="J8" s="251" t="s">
        <v>86</v>
      </c>
      <c r="K8" s="251" t="s">
        <v>87</v>
      </c>
      <c r="L8" s="251" t="s">
        <v>88</v>
      </c>
      <c r="M8" s="251" t="s">
        <v>89</v>
      </c>
      <c r="N8" s="251" t="s">
        <v>90</v>
      </c>
      <c r="O8" s="251" t="s">
        <v>91</v>
      </c>
      <c r="P8" s="245" t="s">
        <v>34</v>
      </c>
      <c r="Q8" s="247"/>
      <c r="R8" s="245" t="s">
        <v>35</v>
      </c>
      <c r="S8" s="247"/>
      <c r="T8" s="245" t="s">
        <v>36</v>
      </c>
      <c r="U8" s="247"/>
      <c r="V8" s="245" t="s">
        <v>37</v>
      </c>
      <c r="W8" s="247"/>
      <c r="X8" s="245" t="s">
        <v>38</v>
      </c>
      <c r="Y8" s="247"/>
      <c r="Z8" s="245" t="s">
        <v>40</v>
      </c>
      <c r="AA8" s="246"/>
      <c r="AB8" s="247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33"/>
    </row>
    <row r="9" spans="2:44" ht="45.75" thickBot="1" x14ac:dyDescent="0.3">
      <c r="B9" s="185" t="s">
        <v>26</v>
      </c>
      <c r="C9" s="257"/>
      <c r="D9" s="259"/>
      <c r="E9" s="261"/>
      <c r="F9" s="259"/>
      <c r="G9" s="252"/>
      <c r="H9" s="252"/>
      <c r="I9" s="252"/>
      <c r="J9" s="252"/>
      <c r="K9" s="252"/>
      <c r="L9" s="252"/>
      <c r="M9" s="252"/>
      <c r="N9" s="252"/>
      <c r="O9" s="252"/>
      <c r="P9" s="187" t="s">
        <v>12</v>
      </c>
      <c r="Q9" s="188" t="s">
        <v>11</v>
      </c>
      <c r="R9" s="187" t="s">
        <v>12</v>
      </c>
      <c r="S9" s="188" t="s">
        <v>11</v>
      </c>
      <c r="T9" s="187" t="s">
        <v>12</v>
      </c>
      <c r="U9" s="188" t="s">
        <v>11</v>
      </c>
      <c r="V9" s="187" t="s">
        <v>12</v>
      </c>
      <c r="W9" s="188" t="s">
        <v>11</v>
      </c>
      <c r="X9" s="187" t="s">
        <v>12</v>
      </c>
      <c r="Y9" s="188" t="s">
        <v>11</v>
      </c>
      <c r="Z9" s="188" t="s">
        <v>41</v>
      </c>
      <c r="AA9" s="188" t="s">
        <v>42</v>
      </c>
      <c r="AB9" s="188" t="s">
        <v>32</v>
      </c>
      <c r="AC9" s="20"/>
      <c r="AD9" s="21"/>
      <c r="AE9" s="21"/>
      <c r="AF9" s="20"/>
      <c r="AG9" s="253"/>
      <c r="AH9" s="253"/>
      <c r="AI9" s="20"/>
      <c r="AJ9" s="21"/>
      <c r="AK9" s="20"/>
      <c r="AL9" s="20"/>
      <c r="AM9" s="20"/>
      <c r="AN9" s="20"/>
      <c r="AO9" s="20"/>
      <c r="AP9" s="20"/>
      <c r="AQ9" s="20"/>
      <c r="AR9" s="38"/>
    </row>
    <row r="10" spans="2:44" x14ac:dyDescent="0.25">
      <c r="B10" s="14" t="s">
        <v>13</v>
      </c>
      <c r="C10" s="40">
        <v>336</v>
      </c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2">
        <f>SUM(X10,V10,T10,R10,P10)</f>
        <v>0</v>
      </c>
      <c r="AA10" s="42">
        <f>SUM(C10:O10,Q10,S10)</f>
        <v>336</v>
      </c>
      <c r="AB10" s="43">
        <f>Z10+AA10</f>
        <v>336</v>
      </c>
      <c r="AC10" s="20"/>
      <c r="AD10" s="22"/>
      <c r="AE10" s="23"/>
      <c r="AF10" s="20"/>
      <c r="AG10" s="24"/>
      <c r="AH10" s="25"/>
      <c r="AI10" s="20"/>
      <c r="AJ10" s="23"/>
      <c r="AK10" s="20"/>
      <c r="AL10" s="20"/>
      <c r="AM10" s="20"/>
      <c r="AN10" s="20"/>
      <c r="AO10" s="20"/>
      <c r="AP10" s="20"/>
      <c r="AQ10" s="20"/>
      <c r="AR10" s="33"/>
    </row>
    <row r="11" spans="2:44" x14ac:dyDescent="0.25">
      <c r="B11" s="14" t="s">
        <v>14</v>
      </c>
      <c r="C11" s="40">
        <v>557</v>
      </c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2">
        <f>SUM(X11,V11,T11,R11,P11)</f>
        <v>0</v>
      </c>
      <c r="AA11" s="42">
        <f t="shared" ref="AA11:AA21" si="0">SUM(C11:O11,Q11,S11)</f>
        <v>557</v>
      </c>
      <c r="AB11" s="43">
        <f>Z11+AA11</f>
        <v>557</v>
      </c>
      <c r="AC11" s="20"/>
      <c r="AD11" s="22"/>
      <c r="AE11" s="23"/>
      <c r="AF11" s="20"/>
      <c r="AG11" s="24"/>
      <c r="AH11" s="25"/>
      <c r="AI11" s="20"/>
      <c r="AJ11" s="23"/>
      <c r="AK11" s="20"/>
      <c r="AL11" s="20"/>
      <c r="AM11" s="20"/>
      <c r="AN11" s="20"/>
      <c r="AO11" s="20"/>
      <c r="AP11" s="20"/>
      <c r="AQ11" s="20"/>
      <c r="AR11" s="33"/>
    </row>
    <row r="12" spans="2:44" x14ac:dyDescent="0.25">
      <c r="B12" s="14" t="s">
        <v>15</v>
      </c>
      <c r="C12" s="40">
        <v>321</v>
      </c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2">
        <f t="shared" ref="Z12:Z21" si="1">SUM(X12,V12,T12,R12,P12)</f>
        <v>0</v>
      </c>
      <c r="AA12" s="42">
        <f t="shared" si="0"/>
        <v>321</v>
      </c>
      <c r="AB12" s="43">
        <f t="shared" ref="AB12:AB21" si="2">Z12+AA12</f>
        <v>321</v>
      </c>
      <c r="AC12" s="20"/>
      <c r="AD12" s="22"/>
      <c r="AE12" s="23"/>
      <c r="AF12" s="20"/>
      <c r="AG12" s="24"/>
      <c r="AH12" s="26"/>
      <c r="AI12" s="20"/>
      <c r="AJ12" s="23"/>
      <c r="AK12" s="20"/>
      <c r="AL12" s="20"/>
      <c r="AM12" s="20"/>
      <c r="AN12" s="20"/>
      <c r="AO12" s="20"/>
      <c r="AP12" s="20"/>
      <c r="AQ12" s="20"/>
      <c r="AR12" s="33"/>
    </row>
    <row r="13" spans="2:44" x14ac:dyDescent="0.25">
      <c r="B13" s="14" t="s">
        <v>16</v>
      </c>
      <c r="C13" s="40">
        <v>415</v>
      </c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2">
        <f t="shared" si="1"/>
        <v>0</v>
      </c>
      <c r="AA13" s="42">
        <f t="shared" si="0"/>
        <v>415</v>
      </c>
      <c r="AB13" s="43">
        <f t="shared" si="2"/>
        <v>415</v>
      </c>
      <c r="AC13" s="20"/>
      <c r="AD13" s="22"/>
      <c r="AE13" s="23"/>
      <c r="AF13" s="20"/>
      <c r="AG13" s="24"/>
      <c r="AH13" s="25"/>
      <c r="AI13" s="20"/>
      <c r="AJ13" s="23"/>
      <c r="AK13" s="20"/>
      <c r="AL13" s="20"/>
      <c r="AM13" s="20"/>
      <c r="AN13" s="20"/>
      <c r="AO13" s="20"/>
      <c r="AP13" s="20"/>
      <c r="AQ13" s="20"/>
      <c r="AR13" s="33"/>
    </row>
    <row r="14" spans="2:44" x14ac:dyDescent="0.25">
      <c r="B14" s="14" t="s">
        <v>17</v>
      </c>
      <c r="C14" s="40">
        <v>685</v>
      </c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2">
        <f t="shared" si="1"/>
        <v>0</v>
      </c>
      <c r="AA14" s="42">
        <f t="shared" si="0"/>
        <v>685</v>
      </c>
      <c r="AB14" s="43">
        <f t="shared" si="2"/>
        <v>685</v>
      </c>
      <c r="AC14" s="20"/>
      <c r="AD14" s="22"/>
      <c r="AE14" s="23"/>
      <c r="AF14" s="20"/>
      <c r="AG14" s="24"/>
      <c r="AH14" s="25"/>
      <c r="AI14" s="20"/>
      <c r="AJ14" s="23"/>
      <c r="AK14" s="20"/>
      <c r="AL14" s="20"/>
      <c r="AM14" s="20"/>
      <c r="AN14" s="20"/>
      <c r="AO14" s="20"/>
      <c r="AP14" s="20"/>
      <c r="AQ14" s="20"/>
      <c r="AR14" s="33"/>
    </row>
    <row r="15" spans="2:44" x14ac:dyDescent="0.25">
      <c r="B15" s="14" t="s">
        <v>18</v>
      </c>
      <c r="C15" s="40">
        <v>760</v>
      </c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2">
        <f t="shared" si="1"/>
        <v>0</v>
      </c>
      <c r="AA15" s="42">
        <f t="shared" si="0"/>
        <v>760</v>
      </c>
      <c r="AB15" s="43">
        <f t="shared" si="2"/>
        <v>760</v>
      </c>
      <c r="AC15" s="20"/>
      <c r="AD15" s="22"/>
      <c r="AE15" s="23"/>
      <c r="AF15" s="20"/>
      <c r="AG15" s="24"/>
      <c r="AH15" s="25"/>
      <c r="AI15" s="20"/>
      <c r="AJ15" s="23"/>
      <c r="AK15" s="20"/>
      <c r="AL15" s="20"/>
      <c r="AM15" s="20"/>
      <c r="AN15" s="20"/>
      <c r="AO15" s="20"/>
      <c r="AP15" s="20"/>
      <c r="AQ15" s="20"/>
      <c r="AR15" s="33"/>
    </row>
    <row r="16" spans="2:44" x14ac:dyDescent="0.25">
      <c r="B16" s="14" t="s">
        <v>19</v>
      </c>
      <c r="C16" s="40">
        <v>770</v>
      </c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2">
        <f t="shared" si="1"/>
        <v>0</v>
      </c>
      <c r="AA16" s="42">
        <f t="shared" si="0"/>
        <v>770</v>
      </c>
      <c r="AB16" s="43">
        <f t="shared" si="2"/>
        <v>770</v>
      </c>
      <c r="AC16" s="20"/>
      <c r="AD16" s="22"/>
      <c r="AE16" s="23"/>
      <c r="AF16" s="20"/>
      <c r="AG16" s="24"/>
      <c r="AH16" s="25"/>
      <c r="AI16" s="20"/>
      <c r="AJ16" s="23"/>
      <c r="AK16" s="20"/>
      <c r="AL16" s="20"/>
      <c r="AM16" s="20"/>
      <c r="AN16" s="20"/>
      <c r="AO16" s="20"/>
      <c r="AP16" s="20"/>
      <c r="AQ16" s="20"/>
      <c r="AR16" s="33"/>
    </row>
    <row r="17" spans="2:44" x14ac:dyDescent="0.25">
      <c r="B17" s="14" t="s">
        <v>20</v>
      </c>
      <c r="C17" s="40">
        <v>629</v>
      </c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2">
        <f t="shared" si="1"/>
        <v>0</v>
      </c>
      <c r="AA17" s="42">
        <f t="shared" si="0"/>
        <v>629</v>
      </c>
      <c r="AB17" s="43">
        <f t="shared" si="2"/>
        <v>629</v>
      </c>
      <c r="AC17" s="20"/>
      <c r="AD17" s="22"/>
      <c r="AE17" s="23"/>
      <c r="AF17" s="20"/>
      <c r="AG17" s="24"/>
      <c r="AH17" s="25"/>
      <c r="AI17" s="20"/>
      <c r="AJ17" s="23"/>
      <c r="AK17" s="20"/>
      <c r="AL17" s="20"/>
      <c r="AM17" s="20"/>
      <c r="AN17" s="20"/>
      <c r="AO17" s="20"/>
      <c r="AP17" s="20"/>
      <c r="AQ17" s="20"/>
      <c r="AR17" s="33"/>
    </row>
    <row r="18" spans="2:44" x14ac:dyDescent="0.25">
      <c r="B18" s="14" t="s">
        <v>21</v>
      </c>
      <c r="C18" s="40">
        <v>560</v>
      </c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2">
        <f t="shared" si="1"/>
        <v>0</v>
      </c>
      <c r="AA18" s="42">
        <f t="shared" si="0"/>
        <v>560</v>
      </c>
      <c r="AB18" s="43">
        <f t="shared" si="2"/>
        <v>560</v>
      </c>
      <c r="AC18" s="20"/>
      <c r="AD18" s="22"/>
      <c r="AE18" s="23"/>
      <c r="AF18" s="20"/>
      <c r="AG18" s="24"/>
      <c r="AH18" s="25"/>
      <c r="AI18" s="20"/>
      <c r="AJ18" s="23"/>
      <c r="AK18" s="20"/>
      <c r="AL18" s="20"/>
      <c r="AM18" s="20"/>
      <c r="AN18" s="20"/>
      <c r="AO18" s="20"/>
      <c r="AP18" s="20"/>
      <c r="AQ18" s="20"/>
      <c r="AR18" s="33"/>
    </row>
    <row r="19" spans="2:44" x14ac:dyDescent="0.25">
      <c r="B19" s="14" t="s">
        <v>22</v>
      </c>
      <c r="C19" s="40">
        <v>480</v>
      </c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2">
        <f t="shared" si="1"/>
        <v>0</v>
      </c>
      <c r="AA19" s="42">
        <f t="shared" si="0"/>
        <v>480</v>
      </c>
      <c r="AB19" s="43">
        <f t="shared" si="2"/>
        <v>480</v>
      </c>
      <c r="AC19" s="20"/>
      <c r="AD19" s="22"/>
      <c r="AE19" s="23"/>
      <c r="AF19" s="20"/>
      <c r="AG19" s="24"/>
      <c r="AH19" s="25"/>
      <c r="AI19" s="20"/>
      <c r="AJ19" s="23"/>
      <c r="AK19" s="20"/>
      <c r="AL19" s="20"/>
      <c r="AM19" s="20"/>
      <c r="AN19" s="20"/>
      <c r="AO19" s="20"/>
      <c r="AP19" s="20"/>
      <c r="AQ19" s="20"/>
      <c r="AR19" s="33"/>
    </row>
    <row r="20" spans="2:44" x14ac:dyDescent="0.25">
      <c r="B20" s="14" t="s">
        <v>23</v>
      </c>
      <c r="C20" s="40">
        <v>455</v>
      </c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2">
        <f t="shared" si="1"/>
        <v>0</v>
      </c>
      <c r="AA20" s="42">
        <f t="shared" si="0"/>
        <v>455</v>
      </c>
      <c r="AB20" s="43">
        <f t="shared" si="2"/>
        <v>455</v>
      </c>
      <c r="AC20" s="20"/>
      <c r="AD20" s="22"/>
      <c r="AE20" s="23"/>
      <c r="AF20" s="20"/>
      <c r="AG20" s="24"/>
      <c r="AH20" s="25"/>
      <c r="AI20" s="20"/>
      <c r="AJ20" s="23"/>
      <c r="AK20" s="20"/>
      <c r="AL20" s="20"/>
      <c r="AM20" s="20"/>
      <c r="AN20" s="20"/>
      <c r="AO20" s="20"/>
      <c r="AP20" s="20"/>
      <c r="AQ20" s="20"/>
      <c r="AR20" s="33"/>
    </row>
    <row r="21" spans="2:44" x14ac:dyDescent="0.25">
      <c r="B21" s="14" t="s">
        <v>24</v>
      </c>
      <c r="C21" s="40">
        <v>378</v>
      </c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2">
        <f t="shared" si="1"/>
        <v>0</v>
      </c>
      <c r="AA21" s="42">
        <f t="shared" si="0"/>
        <v>378</v>
      </c>
      <c r="AB21" s="43">
        <f t="shared" si="2"/>
        <v>378</v>
      </c>
      <c r="AC21" s="20"/>
      <c r="AD21" s="22"/>
      <c r="AE21" s="23"/>
      <c r="AF21" s="20"/>
      <c r="AG21" s="24"/>
      <c r="AH21" s="27"/>
      <c r="AI21" s="20"/>
      <c r="AJ21" s="23"/>
      <c r="AK21" s="20"/>
      <c r="AL21" s="20"/>
      <c r="AM21" s="20"/>
      <c r="AN21" s="20"/>
      <c r="AO21" s="20"/>
      <c r="AP21" s="20"/>
      <c r="AQ21" s="20"/>
      <c r="AR21" s="33"/>
    </row>
    <row r="22" spans="2:44" ht="15.75" thickBot="1" x14ac:dyDescent="0.3">
      <c r="B22" s="184" t="s">
        <v>25</v>
      </c>
      <c r="C22" s="44">
        <f>SUM(C10:C21)</f>
        <v>6346</v>
      </c>
      <c r="D22" s="44">
        <f>SUM(D10:D21)</f>
        <v>0</v>
      </c>
      <c r="E22" s="44">
        <f>SUM(E10:E21)</f>
        <v>0</v>
      </c>
      <c r="F22" s="44">
        <f>SUM(F10:F21)</f>
        <v>0</v>
      </c>
      <c r="G22" s="44">
        <f>SUM(G10:G21)</f>
        <v>0</v>
      </c>
      <c r="H22" s="44">
        <f t="shared" ref="H22:O22" si="3">SUM(H10:H21)</f>
        <v>0</v>
      </c>
      <c r="I22" s="44">
        <f t="shared" si="3"/>
        <v>0</v>
      </c>
      <c r="J22" s="44">
        <f t="shared" si="3"/>
        <v>0</v>
      </c>
      <c r="K22" s="44">
        <f t="shared" si="3"/>
        <v>0</v>
      </c>
      <c r="L22" s="44">
        <f t="shared" si="3"/>
        <v>0</v>
      </c>
      <c r="M22" s="44">
        <f t="shared" si="3"/>
        <v>0</v>
      </c>
      <c r="N22" s="44">
        <f t="shared" si="3"/>
        <v>0</v>
      </c>
      <c r="O22" s="44">
        <f t="shared" si="3"/>
        <v>0</v>
      </c>
      <c r="P22" s="44">
        <f t="shared" ref="P22:Y22" si="4">SUM(P10:P21)</f>
        <v>0</v>
      </c>
      <c r="Q22" s="44">
        <f t="shared" si="4"/>
        <v>0</v>
      </c>
      <c r="R22" s="44">
        <f t="shared" si="4"/>
        <v>0</v>
      </c>
      <c r="S22" s="44">
        <f t="shared" si="4"/>
        <v>0</v>
      </c>
      <c r="T22" s="44">
        <f t="shared" si="4"/>
        <v>0</v>
      </c>
      <c r="U22" s="44">
        <f t="shared" si="4"/>
        <v>0</v>
      </c>
      <c r="V22" s="44">
        <f t="shared" si="4"/>
        <v>0</v>
      </c>
      <c r="W22" s="44">
        <f t="shared" si="4"/>
        <v>0</v>
      </c>
      <c r="X22" s="44">
        <f t="shared" si="4"/>
        <v>0</v>
      </c>
      <c r="Y22" s="44">
        <f t="shared" si="4"/>
        <v>0</v>
      </c>
      <c r="Z22" s="44">
        <f>SUM(X21,V21,T21,R21,P21)</f>
        <v>0</v>
      </c>
      <c r="AA22" s="44">
        <f>SUM(AA10:AA21)</f>
        <v>6346</v>
      </c>
      <c r="AB22" s="45">
        <f>SUM(AB10:AB21)</f>
        <v>6346</v>
      </c>
      <c r="AC22" s="20"/>
      <c r="AD22" s="28"/>
      <c r="AE22" s="29"/>
      <c r="AF22" s="20"/>
      <c r="AG22" s="24"/>
      <c r="AH22" s="25"/>
      <c r="AI22" s="20"/>
      <c r="AJ22" s="29"/>
      <c r="AK22" s="20"/>
      <c r="AL22" s="20"/>
      <c r="AM22" s="20"/>
      <c r="AN22" s="20"/>
      <c r="AO22" s="20"/>
      <c r="AP22" s="20"/>
      <c r="AQ22" s="20"/>
      <c r="AR22" s="33"/>
    </row>
    <row r="23" spans="2:44" x14ac:dyDescent="0.25">
      <c r="B23" s="3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20"/>
      <c r="AD23" s="20"/>
      <c r="AE23" s="20"/>
      <c r="AF23" s="20"/>
      <c r="AG23" s="20"/>
      <c r="AH23" s="30"/>
      <c r="AI23" s="20"/>
      <c r="AJ23" s="20"/>
      <c r="AK23" s="20"/>
      <c r="AL23" s="20"/>
      <c r="AM23" s="20"/>
      <c r="AN23" s="20"/>
      <c r="AO23" s="20"/>
      <c r="AP23" s="20"/>
      <c r="AQ23" s="20"/>
      <c r="AR23" s="33"/>
    </row>
    <row r="24" spans="2:44" ht="15.75" thickBot="1" x14ac:dyDescent="0.3">
      <c r="B24" s="39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56">
        <f>S22+Q22</f>
        <v>0</v>
      </c>
      <c r="AC24" s="17">
        <f>AB24/$AB$22</f>
        <v>0</v>
      </c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6"/>
    </row>
    <row r="25" spans="2:44" x14ac:dyDescent="0.25">
      <c r="C25" s="57"/>
      <c r="D25" s="58"/>
      <c r="E25" s="59"/>
      <c r="AB25" s="57">
        <f>Z22</f>
        <v>0</v>
      </c>
      <c r="AC25" s="17">
        <f>AB25/$AB$22</f>
        <v>0</v>
      </c>
    </row>
    <row r="26" spans="2:44" x14ac:dyDescent="0.25">
      <c r="D26" s="58"/>
      <c r="E26" s="59"/>
      <c r="AB26" s="57">
        <f>AB22-AB24-AB25</f>
        <v>6346</v>
      </c>
      <c r="AC26" s="17">
        <f>AB26/$AB$22</f>
        <v>1</v>
      </c>
    </row>
    <row r="27" spans="2:44" x14ac:dyDescent="0.25">
      <c r="C27" s="57"/>
      <c r="D27" s="58"/>
      <c r="E27" s="59"/>
      <c r="F27" s="61"/>
      <c r="G27" s="61"/>
    </row>
    <row r="28" spans="2:44" x14ac:dyDescent="0.25">
      <c r="E28" s="59"/>
    </row>
    <row r="29" spans="2:44" x14ac:dyDescent="0.25">
      <c r="E29" s="60"/>
      <c r="F29" s="59"/>
      <c r="G29" s="59"/>
    </row>
  </sheetData>
  <mergeCells count="23">
    <mergeCell ref="N8:N9"/>
    <mergeCell ref="O8:O9"/>
    <mergeCell ref="I8:I9"/>
    <mergeCell ref="J8:J9"/>
    <mergeCell ref="K8:K9"/>
    <mergeCell ref="L8:L9"/>
    <mergeCell ref="M8:M9"/>
    <mergeCell ref="Z8:AB8"/>
    <mergeCell ref="B5:AR5"/>
    <mergeCell ref="G8:G9"/>
    <mergeCell ref="P8:Q8"/>
    <mergeCell ref="R8:S8"/>
    <mergeCell ref="T8:U8"/>
    <mergeCell ref="V8:W8"/>
    <mergeCell ref="X8:Y8"/>
    <mergeCell ref="AG9:AH9"/>
    <mergeCell ref="C7:G7"/>
    <mergeCell ref="P7:AB7"/>
    <mergeCell ref="C8:C9"/>
    <mergeCell ref="D8:D9"/>
    <mergeCell ref="E8:E9"/>
    <mergeCell ref="F8:F9"/>
    <mergeCell ref="H8:H9"/>
  </mergeCells>
  <phoneticPr fontId="14" type="noConversion"/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/>
  <dimension ref="A1:O23"/>
  <sheetViews>
    <sheetView workbookViewId="0">
      <selection activeCell="O9" sqref="O9"/>
    </sheetView>
  </sheetViews>
  <sheetFormatPr defaultColWidth="9.140625" defaultRowHeight="15" x14ac:dyDescent="0.25"/>
  <cols>
    <col min="1" max="1" width="9.140625" style="64"/>
    <col min="2" max="2" width="17" style="65" customWidth="1"/>
    <col min="3" max="3" width="19" style="69" customWidth="1"/>
    <col min="4" max="4" width="2.42578125" style="68" customWidth="1"/>
    <col min="5" max="5" width="12.28515625" style="67" customWidth="1"/>
    <col min="6" max="6" width="13.7109375" style="65" customWidth="1"/>
    <col min="7" max="7" width="16.28515625" style="66" customWidth="1"/>
    <col min="8" max="9" width="12.7109375" style="65" customWidth="1"/>
    <col min="10" max="10" width="15.28515625" style="65" customWidth="1"/>
    <col min="11" max="11" width="15.42578125" style="65" customWidth="1"/>
    <col min="12" max="12" width="11" style="65" customWidth="1"/>
    <col min="13" max="13" width="17.140625" style="65" customWidth="1"/>
    <col min="14" max="14" width="14.7109375" style="65" customWidth="1"/>
    <col min="15" max="15" width="11.5703125" style="65" bestFit="1" customWidth="1"/>
    <col min="16" max="16384" width="9.140625" style="64"/>
  </cols>
  <sheetData>
    <row r="1" spans="1:15" ht="21" x14ac:dyDescent="0.35">
      <c r="A1" s="170">
        <v>1</v>
      </c>
      <c r="B1" s="141"/>
      <c r="C1" s="140"/>
      <c r="D1" s="140"/>
      <c r="E1" s="139"/>
      <c r="F1" s="139" t="s">
        <v>121</v>
      </c>
      <c r="G1" s="139"/>
      <c r="H1" s="139"/>
      <c r="I1" s="139"/>
      <c r="J1" s="139"/>
      <c r="K1" s="139"/>
      <c r="L1" s="138"/>
      <c r="M1" s="67"/>
      <c r="O1" s="137"/>
    </row>
    <row r="2" spans="1:15" x14ac:dyDescent="0.25">
      <c r="A2" s="169">
        <v>2</v>
      </c>
      <c r="B2" s="136"/>
      <c r="E2" s="73"/>
      <c r="F2" s="71"/>
      <c r="G2" s="72"/>
      <c r="H2" s="71"/>
      <c r="I2" s="71"/>
      <c r="J2" s="135"/>
      <c r="K2" s="135"/>
      <c r="L2" s="134"/>
      <c r="M2" s="67"/>
    </row>
    <row r="3" spans="1:15" x14ac:dyDescent="0.25">
      <c r="A3" s="170">
        <v>3</v>
      </c>
      <c r="B3" s="133" t="s">
        <v>0</v>
      </c>
      <c r="C3" s="132"/>
      <c r="D3" s="96"/>
      <c r="F3" s="131" t="s">
        <v>107</v>
      </c>
      <c r="G3" s="131"/>
      <c r="H3" s="131"/>
      <c r="I3" s="131"/>
      <c r="J3" s="119"/>
      <c r="K3" s="119"/>
      <c r="L3" s="117"/>
      <c r="M3" s="67"/>
    </row>
    <row r="4" spans="1:15" x14ac:dyDescent="0.25">
      <c r="A4" s="169">
        <v>4</v>
      </c>
      <c r="B4" s="130" t="s">
        <v>106</v>
      </c>
      <c r="C4" s="129"/>
      <c r="D4" s="89"/>
      <c r="E4" s="128"/>
      <c r="F4" s="113"/>
      <c r="G4" s="127">
        <v>0</v>
      </c>
      <c r="H4" s="113"/>
      <c r="I4" s="113"/>
      <c r="J4" s="126"/>
      <c r="K4" s="125">
        <v>0</v>
      </c>
      <c r="L4" s="109"/>
      <c r="M4" s="67"/>
    </row>
    <row r="5" spans="1:15" x14ac:dyDescent="0.25">
      <c r="A5" s="170">
        <v>5</v>
      </c>
      <c r="B5" s="86" t="s">
        <v>3</v>
      </c>
      <c r="C5" s="93">
        <v>0.33157999999999999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  <c r="M5" s="67"/>
    </row>
    <row r="6" spans="1:15" x14ac:dyDescent="0.25">
      <c r="A6" s="169">
        <v>6</v>
      </c>
      <c r="B6" s="86" t="s">
        <v>4</v>
      </c>
      <c r="C6" s="93">
        <v>0.25719999999999998</v>
      </c>
      <c r="D6" s="85"/>
      <c r="E6" s="86" t="s">
        <v>3</v>
      </c>
      <c r="F6" s="93">
        <v>0</v>
      </c>
      <c r="G6" s="93">
        <v>0</v>
      </c>
      <c r="H6" s="102">
        <v>0</v>
      </c>
      <c r="I6" s="102">
        <v>0</v>
      </c>
      <c r="J6" s="93">
        <v>0</v>
      </c>
      <c r="K6" s="93">
        <v>0</v>
      </c>
      <c r="L6" s="92">
        <v>0</v>
      </c>
      <c r="M6" s="67"/>
    </row>
    <row r="7" spans="1:15" x14ac:dyDescent="0.25">
      <c r="A7" s="170">
        <v>7</v>
      </c>
      <c r="B7" s="83" t="s">
        <v>105</v>
      </c>
      <c r="C7" s="93">
        <v>0.58877999999999997</v>
      </c>
      <c r="D7" s="85"/>
      <c r="E7" s="86" t="s">
        <v>4</v>
      </c>
      <c r="F7" s="93">
        <v>0</v>
      </c>
      <c r="G7" s="93">
        <v>0</v>
      </c>
      <c r="H7" s="102" t="s">
        <v>49</v>
      </c>
      <c r="I7" s="102">
        <v>0</v>
      </c>
      <c r="J7" s="93">
        <v>0</v>
      </c>
      <c r="K7" s="93">
        <v>0</v>
      </c>
      <c r="L7" s="92">
        <v>0</v>
      </c>
      <c r="M7" s="67"/>
    </row>
    <row r="8" spans="1:15" x14ac:dyDescent="0.25">
      <c r="A8" s="169">
        <v>8</v>
      </c>
      <c r="B8" s="101"/>
      <c r="C8" s="100"/>
      <c r="D8" s="96"/>
      <c r="E8" s="83" t="s">
        <v>7</v>
      </c>
      <c r="F8" s="93">
        <v>0</v>
      </c>
      <c r="G8" s="93">
        <v>0</v>
      </c>
      <c r="H8" s="102">
        <v>0</v>
      </c>
      <c r="I8" s="102">
        <v>0</v>
      </c>
      <c r="J8" s="93">
        <v>0</v>
      </c>
      <c r="K8" s="93">
        <v>0</v>
      </c>
      <c r="L8" s="92">
        <v>0</v>
      </c>
      <c r="M8" s="67"/>
    </row>
    <row r="9" spans="1:15" x14ac:dyDescent="0.25">
      <c r="A9" s="170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L9" s="84"/>
      <c r="M9" s="67"/>
    </row>
    <row r="10" spans="1:15" x14ac:dyDescent="0.25">
      <c r="A10" s="169">
        <v>10</v>
      </c>
      <c r="B10" s="123" t="s">
        <v>104</v>
      </c>
      <c r="C10" s="122"/>
      <c r="D10" s="121"/>
      <c r="F10" s="120" t="s">
        <v>103</v>
      </c>
      <c r="G10" s="119"/>
      <c r="H10" s="119"/>
      <c r="I10" s="119"/>
      <c r="J10" s="118"/>
      <c r="K10" s="118"/>
      <c r="L10" s="117"/>
      <c r="M10" s="67"/>
    </row>
    <row r="11" spans="1:15" x14ac:dyDescent="0.25">
      <c r="A11" s="170">
        <v>11</v>
      </c>
      <c r="B11" s="86" t="s">
        <v>3</v>
      </c>
      <c r="C11" s="82">
        <v>0.29178999999999999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  <c r="M11" s="67"/>
    </row>
    <row r="12" spans="1:15" x14ac:dyDescent="0.25">
      <c r="A12" s="169">
        <v>12</v>
      </c>
      <c r="B12" s="86" t="s">
        <v>4</v>
      </c>
      <c r="C12" s="82">
        <v>0.22633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  <c r="M12" s="103" t="s">
        <v>95</v>
      </c>
    </row>
    <row r="13" spans="1:15" x14ac:dyDescent="0.25">
      <c r="A13" s="170">
        <v>13</v>
      </c>
      <c r="B13" s="83" t="s">
        <v>7</v>
      </c>
      <c r="C13" s="82">
        <v>0.51812000000000002</v>
      </c>
      <c r="D13" s="85"/>
      <c r="E13" s="99" t="s">
        <v>3</v>
      </c>
      <c r="F13" s="93">
        <v>6.021E-2</v>
      </c>
      <c r="G13" s="93">
        <v>6.021E-2</v>
      </c>
      <c r="H13" s="102">
        <v>46.88</v>
      </c>
      <c r="I13" s="102">
        <v>19.04</v>
      </c>
      <c r="J13" s="93">
        <v>1.19726</v>
      </c>
      <c r="K13" s="93">
        <v>6.021E-2</v>
      </c>
      <c r="L13" s="92">
        <v>19.04</v>
      </c>
      <c r="M13" s="67"/>
    </row>
    <row r="14" spans="1:15" x14ac:dyDescent="0.25">
      <c r="A14" s="169">
        <v>14</v>
      </c>
      <c r="B14" s="101"/>
      <c r="C14" s="100"/>
      <c r="D14" s="96"/>
      <c r="E14" s="99" t="s">
        <v>4</v>
      </c>
      <c r="F14" s="93">
        <v>0.39599000000000001</v>
      </c>
      <c r="G14" s="93">
        <v>0.24458000000000002</v>
      </c>
      <c r="H14" s="93">
        <v>0</v>
      </c>
      <c r="I14" s="93">
        <v>0</v>
      </c>
      <c r="J14" s="93">
        <v>0.39599000000000001</v>
      </c>
      <c r="K14" s="93">
        <v>0.24458000000000002</v>
      </c>
      <c r="L14" s="92">
        <v>0</v>
      </c>
      <c r="M14" s="67"/>
    </row>
    <row r="15" spans="1:15" x14ac:dyDescent="0.25">
      <c r="A15" s="170">
        <v>15</v>
      </c>
      <c r="B15" s="98" t="s">
        <v>1</v>
      </c>
      <c r="C15" s="97"/>
      <c r="D15" s="96"/>
      <c r="E15" s="95" t="s">
        <v>7</v>
      </c>
      <c r="F15" s="93">
        <v>0.45619999999999999</v>
      </c>
      <c r="G15" s="93">
        <v>0.30479000000000001</v>
      </c>
      <c r="H15" s="94">
        <v>46.88</v>
      </c>
      <c r="I15" s="94">
        <v>19.04</v>
      </c>
      <c r="J15" s="93">
        <v>1.5932500000000001</v>
      </c>
      <c r="K15" s="93">
        <v>0.30479000000000001</v>
      </c>
      <c r="L15" s="92">
        <v>19.04</v>
      </c>
      <c r="M15" s="67"/>
    </row>
    <row r="16" spans="1:15" x14ac:dyDescent="0.25">
      <c r="A16" s="169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L16" s="84"/>
      <c r="M16" s="67"/>
    </row>
    <row r="17" spans="1:13" x14ac:dyDescent="0.25">
      <c r="A17" s="170">
        <v>17</v>
      </c>
      <c r="B17" s="86" t="s">
        <v>3</v>
      </c>
      <c r="C17" s="82">
        <v>0.33157999999999999</v>
      </c>
      <c r="D17" s="85"/>
      <c r="J17" s="87"/>
      <c r="L17" s="84"/>
      <c r="M17" s="67"/>
    </row>
    <row r="18" spans="1:13" x14ac:dyDescent="0.25">
      <c r="A18" s="169">
        <v>18</v>
      </c>
      <c r="B18" s="86" t="s">
        <v>4</v>
      </c>
      <c r="C18" s="82">
        <v>0.25719999999999998</v>
      </c>
      <c r="D18" s="85"/>
      <c r="L18" s="84"/>
      <c r="M18" s="67"/>
    </row>
    <row r="19" spans="1:13" x14ac:dyDescent="0.25">
      <c r="A19" s="170">
        <v>19</v>
      </c>
      <c r="B19" s="83" t="s">
        <v>7</v>
      </c>
      <c r="C19" s="82">
        <v>0.58877999999999997</v>
      </c>
      <c r="D19" s="81"/>
      <c r="E19" s="80"/>
      <c r="F19" s="79" t="s">
        <v>93</v>
      </c>
      <c r="G19" s="78">
        <v>44308</v>
      </c>
      <c r="H19" s="77"/>
      <c r="I19" s="77"/>
      <c r="J19" s="77"/>
      <c r="K19" s="77"/>
      <c r="L19" s="76"/>
      <c r="M19" s="67"/>
    </row>
    <row r="20" spans="1:13" x14ac:dyDescent="0.25">
      <c r="A20" s="168"/>
      <c r="B20" s="71"/>
      <c r="C20" s="75"/>
      <c r="D20" s="74"/>
      <c r="E20" s="73"/>
      <c r="F20" s="71"/>
      <c r="G20" s="72"/>
      <c r="H20" s="71"/>
      <c r="I20" s="71"/>
      <c r="J20" s="71"/>
      <c r="K20" s="71"/>
      <c r="L20" s="71"/>
    </row>
    <row r="23" spans="1:13" x14ac:dyDescent="0.25">
      <c r="H23" s="70"/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/>
  <dimension ref="A1:L19"/>
  <sheetViews>
    <sheetView workbookViewId="0">
      <selection activeCell="O9" sqref="O9"/>
    </sheetView>
  </sheetViews>
  <sheetFormatPr defaultRowHeight="15" x14ac:dyDescent="0.25"/>
  <cols>
    <col min="2" max="2" width="19.42578125" bestFit="1" customWidth="1"/>
    <col min="3" max="3" width="11" bestFit="1" customWidth="1"/>
    <col min="5" max="5" width="11.42578125" bestFit="1" customWidth="1"/>
    <col min="6" max="6" width="11.140625" bestFit="1" customWidth="1"/>
    <col min="7" max="7" width="11.5703125" bestFit="1" customWidth="1"/>
    <col min="8" max="8" width="10" bestFit="1" customWidth="1"/>
    <col min="9" max="9" width="10.7109375" bestFit="1" customWidth="1"/>
    <col min="10" max="11" width="11" bestFit="1" customWidth="1"/>
    <col min="12" max="12" width="9.5703125" bestFit="1" customWidth="1"/>
  </cols>
  <sheetData>
    <row r="1" spans="1:12" ht="21" x14ac:dyDescent="0.35">
      <c r="A1">
        <v>1</v>
      </c>
      <c r="B1" s="141"/>
      <c r="C1" s="140"/>
      <c r="D1" s="140"/>
      <c r="E1" s="139"/>
      <c r="F1" s="139" t="s">
        <v>122</v>
      </c>
      <c r="G1" s="139"/>
      <c r="H1" s="139"/>
      <c r="I1" s="139"/>
      <c r="J1" s="139"/>
      <c r="K1" s="139"/>
      <c r="L1" s="138"/>
    </row>
    <row r="2" spans="1:12" x14ac:dyDescent="0.25">
      <c r="A2">
        <v>2</v>
      </c>
      <c r="B2" s="136"/>
      <c r="C2" s="69"/>
      <c r="D2" s="68"/>
      <c r="E2" s="73"/>
      <c r="F2" s="71"/>
      <c r="G2" s="72"/>
      <c r="H2" s="71"/>
      <c r="I2" s="71"/>
      <c r="J2" s="135"/>
      <c r="K2" s="135"/>
      <c r="L2" s="134"/>
    </row>
    <row r="3" spans="1:12" x14ac:dyDescent="0.25">
      <c r="A3">
        <v>3</v>
      </c>
      <c r="B3" s="133" t="s">
        <v>0</v>
      </c>
      <c r="C3" s="132"/>
      <c r="D3" s="96"/>
      <c r="E3" s="67"/>
      <c r="F3" s="131" t="s">
        <v>107</v>
      </c>
      <c r="G3" s="131"/>
      <c r="H3" s="131"/>
      <c r="I3" s="131"/>
      <c r="J3" s="119"/>
      <c r="K3" s="119"/>
      <c r="L3" s="117"/>
    </row>
    <row r="4" spans="1:12" x14ac:dyDescent="0.25">
      <c r="A4">
        <v>4</v>
      </c>
      <c r="B4" s="130" t="s">
        <v>106</v>
      </c>
      <c r="C4" s="129"/>
      <c r="D4" s="89"/>
      <c r="E4" s="128"/>
      <c r="F4" s="113"/>
      <c r="G4" s="127" t="s">
        <v>102</v>
      </c>
      <c r="H4" s="113"/>
      <c r="I4" s="113"/>
      <c r="J4" s="126"/>
      <c r="K4" s="125" t="s">
        <v>101</v>
      </c>
      <c r="L4" s="109"/>
    </row>
    <row r="5" spans="1:12" x14ac:dyDescent="0.25">
      <c r="A5">
        <v>5</v>
      </c>
      <c r="B5" s="86" t="s">
        <v>3</v>
      </c>
      <c r="C5" s="93">
        <v>0.30118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</row>
    <row r="6" spans="1:12" x14ac:dyDescent="0.25">
      <c r="A6">
        <v>6</v>
      </c>
      <c r="B6" s="86" t="s">
        <v>4</v>
      </c>
      <c r="C6" s="93">
        <v>0.24493000000000001</v>
      </c>
      <c r="D6" s="85"/>
      <c r="E6" s="86" t="s">
        <v>3</v>
      </c>
      <c r="F6" s="93">
        <v>8.0430000000000001E-2</v>
      </c>
      <c r="G6" s="93">
        <v>8.0430000000000001E-2</v>
      </c>
      <c r="H6" s="102">
        <v>31.62</v>
      </c>
      <c r="I6" s="102">
        <v>9.01</v>
      </c>
      <c r="J6" s="93">
        <v>0.84882000000000002</v>
      </c>
      <c r="K6" s="93">
        <v>8.0430000000000001E-2</v>
      </c>
      <c r="L6" s="92">
        <v>9.01</v>
      </c>
    </row>
    <row r="7" spans="1:12" x14ac:dyDescent="0.25">
      <c r="A7">
        <v>7</v>
      </c>
      <c r="B7" s="83" t="s">
        <v>105</v>
      </c>
      <c r="C7" s="93">
        <v>0.54610999999999998</v>
      </c>
      <c r="D7" s="85"/>
      <c r="E7" s="86" t="s">
        <v>4</v>
      </c>
      <c r="F7" s="93">
        <v>0.37861</v>
      </c>
      <c r="G7" s="93">
        <v>0.23278000000000001</v>
      </c>
      <c r="H7" s="102" t="s">
        <v>49</v>
      </c>
      <c r="I7" s="102">
        <v>0</v>
      </c>
      <c r="J7" s="93">
        <v>0.37861</v>
      </c>
      <c r="K7" s="93">
        <v>0.23278000000000001</v>
      </c>
      <c r="L7" s="92">
        <v>0</v>
      </c>
    </row>
    <row r="8" spans="1:12" x14ac:dyDescent="0.25">
      <c r="A8">
        <v>8</v>
      </c>
      <c r="B8" s="101"/>
      <c r="C8" s="100"/>
      <c r="D8" s="96"/>
      <c r="E8" s="83" t="s">
        <v>7</v>
      </c>
      <c r="F8" s="93">
        <v>0.45904</v>
      </c>
      <c r="G8" s="93">
        <v>0.31320999999999999</v>
      </c>
      <c r="H8" s="102">
        <v>31.62</v>
      </c>
      <c r="I8" s="102">
        <v>9.01</v>
      </c>
      <c r="J8" s="93">
        <v>1.22743</v>
      </c>
      <c r="K8" s="93">
        <v>0.31320999999999999</v>
      </c>
      <c r="L8" s="92">
        <v>9.01</v>
      </c>
    </row>
    <row r="9" spans="1:12" x14ac:dyDescent="0.25">
      <c r="A9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J9" s="65"/>
      <c r="K9" s="65"/>
      <c r="L9" s="84"/>
    </row>
    <row r="10" spans="1:12" x14ac:dyDescent="0.25">
      <c r="A10">
        <v>10</v>
      </c>
      <c r="B10" s="123" t="s">
        <v>104</v>
      </c>
      <c r="C10" s="122"/>
      <c r="D10" s="121"/>
      <c r="E10" s="67"/>
      <c r="F10" s="120" t="s">
        <v>103</v>
      </c>
      <c r="G10" s="119"/>
      <c r="H10" s="119"/>
      <c r="I10" s="119"/>
      <c r="J10" s="118"/>
      <c r="K10" s="118"/>
      <c r="L10" s="117"/>
    </row>
    <row r="11" spans="1:12" x14ac:dyDescent="0.25">
      <c r="A11">
        <v>11</v>
      </c>
      <c r="B11" s="86" t="s">
        <v>3</v>
      </c>
      <c r="C11" s="82">
        <v>0.24697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</row>
    <row r="12" spans="1:12" x14ac:dyDescent="0.25">
      <c r="A12">
        <v>12</v>
      </c>
      <c r="B12" s="86" t="s">
        <v>4</v>
      </c>
      <c r="C12" s="82">
        <v>0.20083999999999999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</row>
    <row r="13" spans="1:12" x14ac:dyDescent="0.25">
      <c r="A13">
        <v>13</v>
      </c>
      <c r="B13" s="83" t="s">
        <v>7</v>
      </c>
      <c r="C13" s="82">
        <v>0.44780999999999999</v>
      </c>
      <c r="D13" s="85"/>
      <c r="E13" s="99" t="s">
        <v>3</v>
      </c>
      <c r="F13" s="93">
        <v>8.0430000000000001E-2</v>
      </c>
      <c r="G13" s="93">
        <v>8.0430000000000001E-2</v>
      </c>
      <c r="H13" s="102">
        <v>31.62</v>
      </c>
      <c r="I13" s="102">
        <v>9.01</v>
      </c>
      <c r="J13" s="93">
        <v>0.84882000000000002</v>
      </c>
      <c r="K13" s="93">
        <v>8.0430000000000001E-2</v>
      </c>
      <c r="L13" s="92">
        <v>9.01</v>
      </c>
    </row>
    <row r="14" spans="1:12" x14ac:dyDescent="0.25">
      <c r="A14">
        <v>14</v>
      </c>
      <c r="B14" s="101"/>
      <c r="C14" s="100"/>
      <c r="D14" s="96"/>
      <c r="E14" s="99" t="s">
        <v>4</v>
      </c>
      <c r="F14" s="93">
        <v>0.37861</v>
      </c>
      <c r="G14" s="93">
        <v>0.23278000000000001</v>
      </c>
      <c r="H14" s="93">
        <v>0</v>
      </c>
      <c r="I14" s="93">
        <v>0</v>
      </c>
      <c r="J14" s="93">
        <v>0.37861</v>
      </c>
      <c r="K14" s="93">
        <v>0.23278000000000001</v>
      </c>
      <c r="L14" s="92">
        <v>0</v>
      </c>
    </row>
    <row r="15" spans="1:12" x14ac:dyDescent="0.25">
      <c r="A15">
        <v>15</v>
      </c>
      <c r="B15" s="98" t="s">
        <v>1</v>
      </c>
      <c r="C15" s="97"/>
      <c r="D15" s="96"/>
      <c r="E15" s="95" t="s">
        <v>7</v>
      </c>
      <c r="F15" s="93">
        <v>0.45904</v>
      </c>
      <c r="G15" s="93">
        <v>0.31320999999999999</v>
      </c>
      <c r="H15" s="94">
        <v>31.62</v>
      </c>
      <c r="I15" s="94">
        <v>9.01</v>
      </c>
      <c r="J15" s="93">
        <v>1.22743</v>
      </c>
      <c r="K15" s="93">
        <v>0.31320999999999999</v>
      </c>
      <c r="L15" s="92">
        <v>9.01</v>
      </c>
    </row>
    <row r="16" spans="1:12" x14ac:dyDescent="0.25">
      <c r="A16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K16" s="65"/>
      <c r="L16" s="84"/>
    </row>
    <row r="17" spans="1:12" x14ac:dyDescent="0.25">
      <c r="A17">
        <v>17</v>
      </c>
      <c r="B17" s="86" t="s">
        <v>3</v>
      </c>
      <c r="C17" s="82">
        <v>0.30118</v>
      </c>
      <c r="D17" s="85"/>
      <c r="E17" s="67"/>
      <c r="F17" s="65"/>
      <c r="G17" s="66"/>
      <c r="H17" s="65"/>
      <c r="I17" s="65"/>
      <c r="J17" s="87"/>
      <c r="K17" s="65"/>
      <c r="L17" s="84"/>
    </row>
    <row r="18" spans="1:12" x14ac:dyDescent="0.25">
      <c r="A18">
        <v>18</v>
      </c>
      <c r="B18" s="86" t="s">
        <v>4</v>
      </c>
      <c r="C18" s="82">
        <v>0.24493000000000001</v>
      </c>
      <c r="D18" s="85"/>
      <c r="E18" s="67"/>
      <c r="F18" s="146"/>
      <c r="G18" s="145"/>
      <c r="H18" s="65"/>
      <c r="I18" s="65"/>
      <c r="J18" s="65"/>
      <c r="K18" s="65"/>
      <c r="L18" s="84"/>
    </row>
    <row r="19" spans="1:12" x14ac:dyDescent="0.25">
      <c r="A19">
        <v>19</v>
      </c>
      <c r="B19" s="83" t="s">
        <v>7</v>
      </c>
      <c r="C19" s="82">
        <v>0.54610999999999998</v>
      </c>
      <c r="D19" s="81"/>
      <c r="E19" s="90"/>
      <c r="F19" s="144" t="s">
        <v>93</v>
      </c>
      <c r="G19" s="143" t="s">
        <v>123</v>
      </c>
      <c r="H19" s="80"/>
      <c r="I19" s="77"/>
      <c r="J19" s="77"/>
      <c r="K19" s="77"/>
      <c r="L19" s="76"/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/>
  <dimension ref="A1:L19"/>
  <sheetViews>
    <sheetView workbookViewId="0">
      <selection activeCell="N8" sqref="N8"/>
    </sheetView>
  </sheetViews>
  <sheetFormatPr defaultRowHeight="15" x14ac:dyDescent="0.25"/>
  <cols>
    <col min="2" max="2" width="19.42578125" bestFit="1" customWidth="1"/>
    <col min="3" max="3" width="11" bestFit="1" customWidth="1"/>
    <col min="5" max="5" width="11.42578125" bestFit="1" customWidth="1"/>
    <col min="6" max="6" width="11.140625" bestFit="1" customWidth="1"/>
    <col min="7" max="7" width="11.5703125" bestFit="1" customWidth="1"/>
    <col min="8" max="8" width="10" bestFit="1" customWidth="1"/>
    <col min="9" max="9" width="10.7109375" bestFit="1" customWidth="1"/>
    <col min="10" max="11" width="11" bestFit="1" customWidth="1"/>
    <col min="12" max="12" width="10.5703125" bestFit="1" customWidth="1"/>
  </cols>
  <sheetData>
    <row r="1" spans="1:12" ht="21" x14ac:dyDescent="0.35">
      <c r="A1">
        <v>1</v>
      </c>
      <c r="B1" s="141"/>
      <c r="C1" s="140"/>
      <c r="D1" s="140"/>
      <c r="E1" s="139"/>
      <c r="F1" s="139" t="s">
        <v>124</v>
      </c>
      <c r="G1" s="139"/>
      <c r="H1" s="139"/>
      <c r="I1" s="139"/>
      <c r="J1" s="139"/>
      <c r="K1" s="139"/>
      <c r="L1" s="138"/>
    </row>
    <row r="2" spans="1:12" x14ac:dyDescent="0.25">
      <c r="A2">
        <v>2</v>
      </c>
      <c r="B2" s="136"/>
      <c r="C2" s="69"/>
      <c r="D2" s="68"/>
      <c r="E2" s="73"/>
      <c r="F2" s="71"/>
      <c r="G2" s="72"/>
      <c r="H2" s="71"/>
      <c r="I2" s="71"/>
      <c r="J2" s="135"/>
      <c r="K2" s="135"/>
      <c r="L2" s="134"/>
    </row>
    <row r="3" spans="1:12" x14ac:dyDescent="0.25">
      <c r="A3">
        <v>3</v>
      </c>
      <c r="B3" s="133" t="s">
        <v>0</v>
      </c>
      <c r="C3" s="132"/>
      <c r="D3" s="96"/>
      <c r="E3" s="67"/>
      <c r="F3" s="131" t="s">
        <v>107</v>
      </c>
      <c r="G3" s="131"/>
      <c r="H3" s="131"/>
      <c r="I3" s="131"/>
      <c r="J3" s="119"/>
      <c r="K3" s="119"/>
      <c r="L3" s="117"/>
    </row>
    <row r="4" spans="1:12" x14ac:dyDescent="0.25">
      <c r="A4">
        <v>4</v>
      </c>
      <c r="B4" s="130" t="s">
        <v>106</v>
      </c>
      <c r="C4" s="129"/>
      <c r="D4" s="89"/>
      <c r="E4" s="128"/>
      <c r="F4" s="113"/>
      <c r="G4" s="127" t="s">
        <v>102</v>
      </c>
      <c r="H4" s="113"/>
      <c r="I4" s="113"/>
      <c r="J4" s="126"/>
      <c r="K4" s="125" t="s">
        <v>101</v>
      </c>
      <c r="L4" s="109"/>
    </row>
    <row r="5" spans="1:12" x14ac:dyDescent="0.25">
      <c r="A5">
        <v>5</v>
      </c>
      <c r="B5" s="86" t="s">
        <v>3</v>
      </c>
      <c r="C5" s="93">
        <v>0.29408000000000001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</row>
    <row r="6" spans="1:12" x14ac:dyDescent="0.25">
      <c r="A6">
        <v>6</v>
      </c>
      <c r="B6" s="86" t="s">
        <v>4</v>
      </c>
      <c r="C6" s="93">
        <v>0.26292000000000004</v>
      </c>
      <c r="D6" s="85"/>
      <c r="E6" s="86" t="s">
        <v>3</v>
      </c>
      <c r="F6" s="93">
        <v>9.0680000000000011E-2</v>
      </c>
      <c r="G6" s="93">
        <v>9.0680000000000011E-2</v>
      </c>
      <c r="H6" s="102">
        <v>40.61</v>
      </c>
      <c r="I6" s="102">
        <v>26.95</v>
      </c>
      <c r="J6" s="93">
        <v>1.0772200000000001</v>
      </c>
      <c r="K6" s="93">
        <v>9.0680000000000011E-2</v>
      </c>
      <c r="L6" s="92">
        <v>26.95</v>
      </c>
    </row>
    <row r="7" spans="1:12" x14ac:dyDescent="0.25">
      <c r="A7">
        <v>7</v>
      </c>
      <c r="B7" s="83" t="s">
        <v>105</v>
      </c>
      <c r="C7" s="93">
        <v>0.55700000000000005</v>
      </c>
      <c r="D7" s="85"/>
      <c r="E7" s="86" t="s">
        <v>4</v>
      </c>
      <c r="F7" s="93">
        <v>0.40694999999999998</v>
      </c>
      <c r="G7" s="93">
        <v>0.24983000000000002</v>
      </c>
      <c r="H7" s="102" t="s">
        <v>49</v>
      </c>
      <c r="I7" s="102">
        <v>0</v>
      </c>
      <c r="J7" s="93">
        <v>0.40694999999999998</v>
      </c>
      <c r="K7" s="93">
        <v>0.24983000000000002</v>
      </c>
      <c r="L7" s="92">
        <v>0</v>
      </c>
    </row>
    <row r="8" spans="1:12" x14ac:dyDescent="0.25">
      <c r="A8">
        <v>8</v>
      </c>
      <c r="B8" s="101"/>
      <c r="C8" s="100"/>
      <c r="D8" s="96"/>
      <c r="E8" s="83" t="s">
        <v>7</v>
      </c>
      <c r="F8" s="93">
        <v>0.49763000000000002</v>
      </c>
      <c r="G8" s="93">
        <v>0.34051000000000003</v>
      </c>
      <c r="H8" s="102">
        <v>40.61</v>
      </c>
      <c r="I8" s="102">
        <v>26.95</v>
      </c>
      <c r="J8" s="93">
        <v>1.48417</v>
      </c>
      <c r="K8" s="93">
        <v>0.34051000000000003</v>
      </c>
      <c r="L8" s="92">
        <v>26.95</v>
      </c>
    </row>
    <row r="9" spans="1:12" x14ac:dyDescent="0.25">
      <c r="A9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J9" s="65"/>
      <c r="K9" s="65"/>
      <c r="L9" s="84"/>
    </row>
    <row r="10" spans="1:12" x14ac:dyDescent="0.25">
      <c r="A10">
        <v>10</v>
      </c>
      <c r="B10" s="123" t="s">
        <v>104</v>
      </c>
      <c r="C10" s="122"/>
      <c r="D10" s="121"/>
      <c r="E10" s="67"/>
      <c r="F10" s="120" t="s">
        <v>103</v>
      </c>
      <c r="G10" s="119"/>
      <c r="H10" s="119"/>
      <c r="I10" s="119"/>
      <c r="J10" s="118"/>
      <c r="K10" s="118"/>
      <c r="L10" s="117"/>
    </row>
    <row r="11" spans="1:12" x14ac:dyDescent="0.25">
      <c r="A11">
        <v>11</v>
      </c>
      <c r="B11" s="86" t="s">
        <v>3</v>
      </c>
      <c r="C11" s="82">
        <v>0.24115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</row>
    <row r="12" spans="1:12" x14ac:dyDescent="0.25">
      <c r="A12">
        <v>12</v>
      </c>
      <c r="B12" s="86" t="s">
        <v>4</v>
      </c>
      <c r="C12" s="82">
        <v>0.21559999999999999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</row>
    <row r="13" spans="1:12" x14ac:dyDescent="0.25">
      <c r="A13">
        <v>13</v>
      </c>
      <c r="B13" s="83" t="s">
        <v>7</v>
      </c>
      <c r="C13" s="82">
        <v>0.45674999999999999</v>
      </c>
      <c r="D13" s="85"/>
      <c r="E13" s="99" t="s">
        <v>3</v>
      </c>
      <c r="F13" s="93">
        <v>9.0680000000000011E-2</v>
      </c>
      <c r="G13" s="93">
        <v>9.0680000000000011E-2</v>
      </c>
      <c r="H13" s="102">
        <v>40.61</v>
      </c>
      <c r="I13" s="102">
        <v>26.95</v>
      </c>
      <c r="J13" s="93">
        <v>1.0772200000000001</v>
      </c>
      <c r="K13" s="93">
        <v>9.0680000000000011E-2</v>
      </c>
      <c r="L13" s="92">
        <v>26.95</v>
      </c>
    </row>
    <row r="14" spans="1:12" x14ac:dyDescent="0.25">
      <c r="A14">
        <v>14</v>
      </c>
      <c r="B14" s="101"/>
      <c r="C14" s="100"/>
      <c r="D14" s="96"/>
      <c r="E14" s="99" t="s">
        <v>4</v>
      </c>
      <c r="F14" s="93">
        <v>0.40694999999999998</v>
      </c>
      <c r="G14" s="93">
        <v>0.24983000000000002</v>
      </c>
      <c r="H14" s="93">
        <v>0</v>
      </c>
      <c r="I14" s="93">
        <v>0</v>
      </c>
      <c r="J14" s="93">
        <v>0.40694999999999998</v>
      </c>
      <c r="K14" s="93">
        <v>0.24983000000000002</v>
      </c>
      <c r="L14" s="92">
        <v>0</v>
      </c>
    </row>
    <row r="15" spans="1:12" x14ac:dyDescent="0.25">
      <c r="A15">
        <v>15</v>
      </c>
      <c r="B15" s="98" t="s">
        <v>1</v>
      </c>
      <c r="C15" s="97"/>
      <c r="D15" s="96"/>
      <c r="E15" s="95" t="s">
        <v>7</v>
      </c>
      <c r="F15" s="93">
        <v>0.49763000000000002</v>
      </c>
      <c r="G15" s="93">
        <v>0.34051000000000003</v>
      </c>
      <c r="H15" s="94">
        <v>40.61</v>
      </c>
      <c r="I15" s="94">
        <v>26.95</v>
      </c>
      <c r="J15" s="93">
        <v>1.48417</v>
      </c>
      <c r="K15" s="93">
        <v>0.34051000000000003</v>
      </c>
      <c r="L15" s="92">
        <v>26.95</v>
      </c>
    </row>
    <row r="16" spans="1:12" x14ac:dyDescent="0.25">
      <c r="A16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K16" s="65"/>
      <c r="L16" s="84"/>
    </row>
    <row r="17" spans="1:12" x14ac:dyDescent="0.25">
      <c r="A17">
        <v>17</v>
      </c>
      <c r="B17" s="86" t="s">
        <v>3</v>
      </c>
      <c r="C17" s="82">
        <v>0.29408000000000001</v>
      </c>
      <c r="D17" s="85"/>
      <c r="E17" s="67"/>
      <c r="F17" s="65"/>
      <c r="G17" s="66"/>
      <c r="H17" s="65"/>
      <c r="I17" s="65"/>
      <c r="J17" s="87"/>
      <c r="K17" s="65"/>
      <c r="L17" s="84"/>
    </row>
    <row r="18" spans="1:12" x14ac:dyDescent="0.25">
      <c r="A18">
        <v>18</v>
      </c>
      <c r="B18" s="86" t="s">
        <v>4</v>
      </c>
      <c r="C18" s="82">
        <v>0.26292000000000004</v>
      </c>
      <c r="D18" s="85"/>
      <c r="E18" s="67"/>
      <c r="F18" s="146"/>
      <c r="G18" s="145"/>
      <c r="H18" s="65"/>
      <c r="I18" s="65"/>
      <c r="J18" s="65"/>
      <c r="K18" s="65"/>
      <c r="L18" s="84"/>
    </row>
    <row r="19" spans="1:12" x14ac:dyDescent="0.25">
      <c r="A19">
        <v>19</v>
      </c>
      <c r="B19" s="83" t="s">
        <v>7</v>
      </c>
      <c r="C19" s="82">
        <v>0.55700000000000005</v>
      </c>
      <c r="D19" s="81"/>
      <c r="E19" s="90"/>
      <c r="F19" s="144" t="s">
        <v>93</v>
      </c>
      <c r="G19" s="143" t="s">
        <v>125</v>
      </c>
      <c r="H19" s="80"/>
      <c r="I19" s="77"/>
      <c r="J19" s="77"/>
      <c r="K19" s="77"/>
      <c r="L19" s="7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/>
  <dimension ref="A1:L19"/>
  <sheetViews>
    <sheetView workbookViewId="0">
      <selection activeCell="N8" sqref="N8"/>
    </sheetView>
  </sheetViews>
  <sheetFormatPr defaultRowHeight="15" x14ac:dyDescent="0.25"/>
  <cols>
    <col min="1" max="1" width="3" bestFit="1" customWidth="1"/>
    <col min="2" max="2" width="19.42578125" bestFit="1" customWidth="1"/>
    <col min="3" max="3" width="11" bestFit="1" customWidth="1"/>
    <col min="5" max="5" width="11.42578125" bestFit="1" customWidth="1"/>
    <col min="6" max="6" width="11.140625" bestFit="1" customWidth="1"/>
    <col min="7" max="7" width="11" bestFit="1" customWidth="1"/>
    <col min="8" max="8" width="10" bestFit="1" customWidth="1"/>
    <col min="9" max="9" width="10.7109375" bestFit="1" customWidth="1"/>
    <col min="10" max="11" width="11" bestFit="1" customWidth="1"/>
    <col min="12" max="12" width="10.5703125" bestFit="1" customWidth="1"/>
  </cols>
  <sheetData>
    <row r="1" spans="1:12" ht="21" x14ac:dyDescent="0.35">
      <c r="A1">
        <v>1</v>
      </c>
      <c r="B1" s="141"/>
      <c r="C1" s="140"/>
      <c r="D1" s="140"/>
      <c r="E1" s="139"/>
      <c r="F1" s="139" t="s">
        <v>130</v>
      </c>
      <c r="G1" s="139"/>
      <c r="H1" s="139"/>
      <c r="I1" s="139"/>
      <c r="J1" s="139"/>
      <c r="K1" s="139"/>
      <c r="L1" s="138"/>
    </row>
    <row r="2" spans="1:12" x14ac:dyDescent="0.25">
      <c r="A2">
        <v>2</v>
      </c>
      <c r="B2" s="136"/>
      <c r="C2" s="69"/>
      <c r="D2" s="68"/>
      <c r="E2" s="73"/>
      <c r="F2" s="71"/>
      <c r="G2" s="72"/>
      <c r="H2" s="71"/>
      <c r="I2" s="71"/>
      <c r="J2" s="135"/>
      <c r="K2" s="135"/>
      <c r="L2" s="134"/>
    </row>
    <row r="3" spans="1:12" x14ac:dyDescent="0.25">
      <c r="A3">
        <v>3</v>
      </c>
      <c r="B3" s="133" t="s">
        <v>0</v>
      </c>
      <c r="C3" s="132"/>
      <c r="D3" s="96"/>
      <c r="E3" s="67"/>
      <c r="F3" s="131" t="s">
        <v>107</v>
      </c>
      <c r="G3" s="131"/>
      <c r="H3" s="131"/>
      <c r="I3" s="131"/>
      <c r="J3" s="119"/>
      <c r="K3" s="119"/>
      <c r="L3" s="117"/>
    </row>
    <row r="4" spans="1:12" x14ac:dyDescent="0.25">
      <c r="A4">
        <v>4</v>
      </c>
      <c r="B4" s="130" t="s">
        <v>106</v>
      </c>
      <c r="C4" s="129"/>
      <c r="D4" s="89"/>
      <c r="E4" s="128"/>
      <c r="F4" s="113"/>
      <c r="G4" s="127" t="s">
        <v>102</v>
      </c>
      <c r="H4" s="113"/>
      <c r="I4" s="113"/>
      <c r="J4" s="126"/>
      <c r="K4" s="125" t="s">
        <v>101</v>
      </c>
      <c r="L4" s="109"/>
    </row>
    <row r="5" spans="1:12" x14ac:dyDescent="0.25">
      <c r="A5">
        <v>5</v>
      </c>
      <c r="B5" s="86" t="s">
        <v>3</v>
      </c>
      <c r="C5" s="93">
        <v>0.40656999999999999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</row>
    <row r="6" spans="1:12" x14ac:dyDescent="0.25">
      <c r="A6">
        <v>6</v>
      </c>
      <c r="B6" s="86" t="s">
        <v>4</v>
      </c>
      <c r="C6" s="93">
        <v>0.27693000000000001</v>
      </c>
      <c r="D6" s="85"/>
      <c r="E6" s="86" t="s">
        <v>3</v>
      </c>
      <c r="F6" s="93">
        <v>9.4150000000000011E-2</v>
      </c>
      <c r="G6" s="93">
        <v>9.4150000000000011E-2</v>
      </c>
      <c r="H6" s="102">
        <v>54.19</v>
      </c>
      <c r="I6" s="102">
        <v>20.46</v>
      </c>
      <c r="J6" s="93">
        <v>1.4089200000000002</v>
      </c>
      <c r="K6" s="93">
        <v>9.4150000000000011E-2</v>
      </c>
      <c r="L6" s="92">
        <v>20.46</v>
      </c>
    </row>
    <row r="7" spans="1:12" x14ac:dyDescent="0.25">
      <c r="A7">
        <v>7</v>
      </c>
      <c r="B7" s="83" t="s">
        <v>105</v>
      </c>
      <c r="C7" s="93">
        <v>0.6835</v>
      </c>
      <c r="D7" s="85"/>
      <c r="E7" s="86" t="s">
        <v>4</v>
      </c>
      <c r="F7" s="93">
        <v>0.42180000000000001</v>
      </c>
      <c r="G7" s="93">
        <v>0.26375999999999999</v>
      </c>
      <c r="H7" s="102" t="s">
        <v>49</v>
      </c>
      <c r="I7" s="102">
        <v>0</v>
      </c>
      <c r="J7" s="93">
        <v>0.42180000000000001</v>
      </c>
      <c r="K7" s="93">
        <v>0.26375999999999999</v>
      </c>
      <c r="L7" s="92">
        <v>0</v>
      </c>
    </row>
    <row r="8" spans="1:12" x14ac:dyDescent="0.25">
      <c r="A8">
        <v>8</v>
      </c>
      <c r="B8" s="101"/>
      <c r="C8" s="100"/>
      <c r="D8" s="96"/>
      <c r="E8" s="83" t="s">
        <v>7</v>
      </c>
      <c r="F8" s="93">
        <v>0.51595000000000002</v>
      </c>
      <c r="G8" s="93">
        <v>0.35791000000000001</v>
      </c>
      <c r="H8" s="102">
        <v>54.19</v>
      </c>
      <c r="I8" s="102">
        <v>20.46</v>
      </c>
      <c r="J8" s="93">
        <v>1.8307200000000001</v>
      </c>
      <c r="K8" s="93">
        <v>0.35791000000000001</v>
      </c>
      <c r="L8" s="92">
        <v>20.46</v>
      </c>
    </row>
    <row r="9" spans="1:12" x14ac:dyDescent="0.25">
      <c r="A9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J9" s="65"/>
      <c r="K9" s="65"/>
      <c r="L9" s="84"/>
    </row>
    <row r="10" spans="1:12" x14ac:dyDescent="0.25">
      <c r="A10">
        <v>10</v>
      </c>
      <c r="B10" s="123" t="s">
        <v>104</v>
      </c>
      <c r="C10" s="122"/>
      <c r="D10" s="121"/>
      <c r="E10" s="67"/>
      <c r="F10" s="120" t="s">
        <v>103</v>
      </c>
      <c r="G10" s="119"/>
      <c r="H10" s="119"/>
      <c r="I10" s="119"/>
      <c r="J10" s="118"/>
      <c r="K10" s="118"/>
      <c r="L10" s="117"/>
    </row>
    <row r="11" spans="1:12" x14ac:dyDescent="0.25">
      <c r="A11">
        <v>11</v>
      </c>
      <c r="B11" s="86" t="s">
        <v>3</v>
      </c>
      <c r="C11" s="82">
        <v>0.35777999999999999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</row>
    <row r="12" spans="1:12" x14ac:dyDescent="0.25">
      <c r="A12">
        <v>12</v>
      </c>
      <c r="B12" s="86" t="s">
        <v>4</v>
      </c>
      <c r="C12" s="82">
        <v>0.2437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</row>
    <row r="13" spans="1:12" x14ac:dyDescent="0.25">
      <c r="A13">
        <v>13</v>
      </c>
      <c r="B13" s="83" t="s">
        <v>7</v>
      </c>
      <c r="C13" s="82">
        <v>0.60148000000000001</v>
      </c>
      <c r="D13" s="85"/>
      <c r="E13" s="99" t="s">
        <v>3</v>
      </c>
      <c r="F13" s="93">
        <v>9.4150000000000011E-2</v>
      </c>
      <c r="G13" s="93">
        <v>9.4150000000000011E-2</v>
      </c>
      <c r="H13" s="102">
        <v>54.19</v>
      </c>
      <c r="I13" s="102">
        <v>20.46</v>
      </c>
      <c r="J13" s="93">
        <v>1.4089200000000002</v>
      </c>
      <c r="K13" s="93">
        <v>9.4150000000000011E-2</v>
      </c>
      <c r="L13" s="92">
        <v>20.46</v>
      </c>
    </row>
    <row r="14" spans="1:12" x14ac:dyDescent="0.25">
      <c r="A14">
        <v>14</v>
      </c>
      <c r="B14" s="101"/>
      <c r="C14" s="100"/>
      <c r="D14" s="96"/>
      <c r="E14" s="99" t="s">
        <v>4</v>
      </c>
      <c r="F14" s="93">
        <v>0.42180000000000001</v>
      </c>
      <c r="G14" s="93">
        <v>0.26375999999999999</v>
      </c>
      <c r="H14" s="93">
        <v>0</v>
      </c>
      <c r="I14" s="93">
        <v>0</v>
      </c>
      <c r="J14" s="93">
        <v>0.42180000000000001</v>
      </c>
      <c r="K14" s="93">
        <v>0.26375999999999999</v>
      </c>
      <c r="L14" s="92">
        <v>0</v>
      </c>
    </row>
    <row r="15" spans="1:12" x14ac:dyDescent="0.25">
      <c r="A15">
        <v>15</v>
      </c>
      <c r="B15" s="98" t="s">
        <v>1</v>
      </c>
      <c r="C15" s="97"/>
      <c r="D15" s="96"/>
      <c r="E15" s="95" t="s">
        <v>7</v>
      </c>
      <c r="F15" s="93">
        <v>0.51595000000000002</v>
      </c>
      <c r="G15" s="93">
        <v>0.35791000000000001</v>
      </c>
      <c r="H15" s="94">
        <v>54.19</v>
      </c>
      <c r="I15" s="94">
        <v>20.46</v>
      </c>
      <c r="J15" s="93">
        <v>1.8307200000000001</v>
      </c>
      <c r="K15" s="93">
        <v>0.35791000000000001</v>
      </c>
      <c r="L15" s="92">
        <v>20.46</v>
      </c>
    </row>
    <row r="16" spans="1:12" x14ac:dyDescent="0.25">
      <c r="A16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K16" s="65"/>
      <c r="L16" s="84"/>
    </row>
    <row r="17" spans="1:12" x14ac:dyDescent="0.25">
      <c r="A17">
        <v>17</v>
      </c>
      <c r="B17" s="86" t="s">
        <v>3</v>
      </c>
      <c r="C17" s="82">
        <v>0.40656999999999999</v>
      </c>
      <c r="D17" s="85"/>
      <c r="E17" s="67"/>
      <c r="F17" s="65"/>
      <c r="G17" s="66"/>
      <c r="H17" s="65"/>
      <c r="I17" s="65"/>
      <c r="J17" s="87"/>
      <c r="K17" s="65"/>
      <c r="L17" s="84"/>
    </row>
    <row r="18" spans="1:12" x14ac:dyDescent="0.25">
      <c r="A18">
        <v>18</v>
      </c>
      <c r="B18" s="86" t="s">
        <v>4</v>
      </c>
      <c r="C18" s="82">
        <v>0.27693000000000001</v>
      </c>
      <c r="D18" s="85"/>
      <c r="E18" s="67"/>
      <c r="F18" s="146"/>
      <c r="G18" s="145"/>
      <c r="H18" s="65"/>
      <c r="I18" s="65"/>
      <c r="J18" s="65"/>
      <c r="K18" s="65"/>
      <c r="L18" s="84"/>
    </row>
    <row r="19" spans="1:12" x14ac:dyDescent="0.25">
      <c r="A19">
        <v>19</v>
      </c>
      <c r="B19" s="83" t="s">
        <v>7</v>
      </c>
      <c r="C19" s="82">
        <v>0.6835</v>
      </c>
      <c r="D19" s="81"/>
      <c r="E19" s="90"/>
      <c r="F19" s="144" t="s">
        <v>93</v>
      </c>
      <c r="G19" s="143">
        <v>44308</v>
      </c>
      <c r="H19" s="80"/>
      <c r="I19" s="77"/>
      <c r="J19" s="77"/>
      <c r="K19" s="77"/>
      <c r="L19" s="76"/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/>
  <dimension ref="A1:L19"/>
  <sheetViews>
    <sheetView workbookViewId="0">
      <selection activeCell="N8" sqref="N8"/>
    </sheetView>
  </sheetViews>
  <sheetFormatPr defaultRowHeight="15" x14ac:dyDescent="0.25"/>
  <cols>
    <col min="1" max="1" width="3" bestFit="1" customWidth="1"/>
    <col min="2" max="2" width="19.42578125" bestFit="1" customWidth="1"/>
    <col min="3" max="3" width="11" bestFit="1" customWidth="1"/>
    <col min="5" max="5" width="11.42578125" bestFit="1" customWidth="1"/>
    <col min="6" max="6" width="11.140625" bestFit="1" customWidth="1"/>
    <col min="7" max="7" width="11" bestFit="1" customWidth="1"/>
    <col min="8" max="8" width="10" bestFit="1" customWidth="1"/>
    <col min="9" max="9" width="10.7109375" bestFit="1" customWidth="1"/>
    <col min="10" max="11" width="11" bestFit="1" customWidth="1"/>
    <col min="12" max="12" width="10.5703125" bestFit="1" customWidth="1"/>
  </cols>
  <sheetData>
    <row r="1" spans="1:12" ht="21" x14ac:dyDescent="0.35">
      <c r="A1">
        <v>1</v>
      </c>
      <c r="B1" s="141"/>
      <c r="C1" s="140"/>
      <c r="D1" s="140"/>
      <c r="E1" s="139"/>
      <c r="F1" s="139" t="s">
        <v>128</v>
      </c>
      <c r="G1" s="139"/>
      <c r="H1" s="139"/>
      <c r="I1" s="139"/>
      <c r="J1" s="139"/>
      <c r="K1" s="139"/>
      <c r="L1" s="138"/>
    </row>
    <row r="2" spans="1:12" x14ac:dyDescent="0.25">
      <c r="A2">
        <v>2</v>
      </c>
      <c r="B2" s="136"/>
      <c r="C2" s="69"/>
      <c r="D2" s="68"/>
      <c r="E2" s="73"/>
      <c r="F2" s="71"/>
      <c r="G2" s="72"/>
      <c r="H2" s="71"/>
      <c r="I2" s="71"/>
      <c r="J2" s="135"/>
      <c r="K2" s="135"/>
      <c r="L2" s="134"/>
    </row>
    <row r="3" spans="1:12" x14ac:dyDescent="0.25">
      <c r="A3">
        <v>3</v>
      </c>
      <c r="B3" s="133" t="s">
        <v>0</v>
      </c>
      <c r="C3" s="132"/>
      <c r="D3" s="96"/>
      <c r="E3" s="67"/>
      <c r="F3" s="131" t="s">
        <v>107</v>
      </c>
      <c r="G3" s="131"/>
      <c r="H3" s="131"/>
      <c r="I3" s="131"/>
      <c r="J3" s="119"/>
      <c r="K3" s="119"/>
      <c r="L3" s="117"/>
    </row>
    <row r="4" spans="1:12" x14ac:dyDescent="0.25">
      <c r="A4">
        <v>4</v>
      </c>
      <c r="B4" s="130" t="s">
        <v>106</v>
      </c>
      <c r="C4" s="129"/>
      <c r="D4" s="89"/>
      <c r="E4" s="128"/>
      <c r="F4" s="113"/>
      <c r="G4" s="127" t="s">
        <v>102</v>
      </c>
      <c r="H4" s="113"/>
      <c r="I4" s="113"/>
      <c r="J4" s="126"/>
      <c r="K4" s="125" t="s">
        <v>101</v>
      </c>
      <c r="L4" s="109"/>
    </row>
    <row r="5" spans="1:12" x14ac:dyDescent="0.25">
      <c r="A5">
        <v>5</v>
      </c>
      <c r="B5" s="86" t="s">
        <v>3</v>
      </c>
      <c r="C5" s="93">
        <v>0.26697000000000004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</row>
    <row r="6" spans="1:12" x14ac:dyDescent="0.25">
      <c r="A6">
        <v>6</v>
      </c>
      <c r="B6" s="86" t="s">
        <v>4</v>
      </c>
      <c r="C6" s="93">
        <v>0.24692</v>
      </c>
      <c r="D6" s="85"/>
      <c r="E6" s="86" t="s">
        <v>3</v>
      </c>
      <c r="F6" s="93">
        <v>6.9030000000000008E-2</v>
      </c>
      <c r="G6" s="93">
        <v>6.9030000000000008E-2</v>
      </c>
      <c r="H6" s="102">
        <v>43.01</v>
      </c>
      <c r="I6" s="102">
        <v>19.12</v>
      </c>
      <c r="J6" s="93">
        <v>1.11544</v>
      </c>
      <c r="K6" s="93">
        <v>6.9030000000000008E-2</v>
      </c>
      <c r="L6" s="92">
        <v>19.12</v>
      </c>
    </row>
    <row r="7" spans="1:12" x14ac:dyDescent="0.25">
      <c r="A7">
        <v>7</v>
      </c>
      <c r="B7" s="83" t="s">
        <v>105</v>
      </c>
      <c r="C7" s="93">
        <v>0.51389000000000007</v>
      </c>
      <c r="D7" s="85"/>
      <c r="E7" s="86" t="s">
        <v>4</v>
      </c>
      <c r="F7" s="93">
        <v>0.38289999999999996</v>
      </c>
      <c r="G7" s="93">
        <v>0.23455000000000001</v>
      </c>
      <c r="H7" s="102" t="s">
        <v>49</v>
      </c>
      <c r="I7" s="102">
        <v>0</v>
      </c>
      <c r="J7" s="93">
        <v>0.38289999999999996</v>
      </c>
      <c r="K7" s="93">
        <v>0.23455000000000001</v>
      </c>
      <c r="L7" s="92">
        <v>0</v>
      </c>
    </row>
    <row r="8" spans="1:12" x14ac:dyDescent="0.25">
      <c r="A8">
        <v>8</v>
      </c>
      <c r="B8" s="101"/>
      <c r="C8" s="100"/>
      <c r="D8" s="96"/>
      <c r="E8" s="83" t="s">
        <v>7</v>
      </c>
      <c r="F8" s="93">
        <v>0.45192999999999994</v>
      </c>
      <c r="G8" s="93">
        <v>0.30358000000000002</v>
      </c>
      <c r="H8" s="102">
        <v>43.01</v>
      </c>
      <c r="I8" s="102">
        <v>19.12</v>
      </c>
      <c r="J8" s="93">
        <v>1.49834</v>
      </c>
      <c r="K8" s="93">
        <v>0.30358000000000002</v>
      </c>
      <c r="L8" s="92">
        <v>19.12</v>
      </c>
    </row>
    <row r="9" spans="1:12" x14ac:dyDescent="0.25">
      <c r="A9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J9" s="65"/>
      <c r="K9" s="65"/>
      <c r="L9" s="84"/>
    </row>
    <row r="10" spans="1:12" x14ac:dyDescent="0.25">
      <c r="A10">
        <v>10</v>
      </c>
      <c r="B10" s="123" t="s">
        <v>104</v>
      </c>
      <c r="C10" s="122"/>
      <c r="D10" s="121"/>
      <c r="E10" s="67"/>
      <c r="F10" s="120" t="s">
        <v>103</v>
      </c>
      <c r="G10" s="119"/>
      <c r="H10" s="119"/>
      <c r="I10" s="119"/>
      <c r="J10" s="118"/>
      <c r="K10" s="118"/>
      <c r="L10" s="117"/>
    </row>
    <row r="11" spans="1:12" x14ac:dyDescent="0.25">
      <c r="A11">
        <v>11</v>
      </c>
      <c r="B11" s="86" t="s">
        <v>3</v>
      </c>
      <c r="C11" s="82">
        <v>0.21891999999999998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</row>
    <row r="12" spans="1:12" x14ac:dyDescent="0.25">
      <c r="A12">
        <v>12</v>
      </c>
      <c r="B12" s="86" t="s">
        <v>4</v>
      </c>
      <c r="C12" s="82">
        <v>0.20247000000000001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</row>
    <row r="13" spans="1:12" x14ac:dyDescent="0.25">
      <c r="A13">
        <v>13</v>
      </c>
      <c r="B13" s="83" t="s">
        <v>7</v>
      </c>
      <c r="C13" s="82">
        <v>0.42138999999999999</v>
      </c>
      <c r="D13" s="85"/>
      <c r="E13" s="99" t="s">
        <v>3</v>
      </c>
      <c r="F13" s="93">
        <v>6.9030000000000008E-2</v>
      </c>
      <c r="G13" s="93">
        <v>6.9030000000000008E-2</v>
      </c>
      <c r="H13" s="102">
        <v>43.01</v>
      </c>
      <c r="I13" s="102">
        <v>19.12</v>
      </c>
      <c r="J13" s="93">
        <v>1.11544</v>
      </c>
      <c r="K13" s="93">
        <v>6.9030000000000008E-2</v>
      </c>
      <c r="L13" s="92">
        <v>19.12</v>
      </c>
    </row>
    <row r="14" spans="1:12" x14ac:dyDescent="0.25">
      <c r="A14">
        <v>14</v>
      </c>
      <c r="B14" s="101"/>
      <c r="C14" s="100"/>
      <c r="D14" s="96"/>
      <c r="E14" s="99" t="s">
        <v>4</v>
      </c>
      <c r="F14" s="93">
        <v>0.38289999999999996</v>
      </c>
      <c r="G14" s="93">
        <v>0.23455000000000001</v>
      </c>
      <c r="H14" s="93">
        <v>0</v>
      </c>
      <c r="I14" s="93">
        <v>0</v>
      </c>
      <c r="J14" s="93">
        <v>0.38289999999999996</v>
      </c>
      <c r="K14" s="93">
        <v>0.23455000000000001</v>
      </c>
      <c r="L14" s="92">
        <v>0</v>
      </c>
    </row>
    <row r="15" spans="1:12" x14ac:dyDescent="0.25">
      <c r="A15">
        <v>15</v>
      </c>
      <c r="B15" s="98" t="s">
        <v>1</v>
      </c>
      <c r="C15" s="97"/>
      <c r="D15" s="96"/>
      <c r="E15" s="95" t="s">
        <v>7</v>
      </c>
      <c r="F15" s="93">
        <v>0.45192999999999994</v>
      </c>
      <c r="G15" s="93">
        <v>0.30358000000000002</v>
      </c>
      <c r="H15" s="94">
        <v>43.01</v>
      </c>
      <c r="I15" s="94">
        <v>19.12</v>
      </c>
      <c r="J15" s="93">
        <v>1.49834</v>
      </c>
      <c r="K15" s="93">
        <v>0.30358000000000002</v>
      </c>
      <c r="L15" s="92">
        <v>19.12</v>
      </c>
    </row>
    <row r="16" spans="1:12" x14ac:dyDescent="0.25">
      <c r="A16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K16" s="65"/>
      <c r="L16" s="84"/>
    </row>
    <row r="17" spans="1:12" x14ac:dyDescent="0.25">
      <c r="A17">
        <v>17</v>
      </c>
      <c r="B17" s="86" t="s">
        <v>3</v>
      </c>
      <c r="C17" s="82">
        <v>0.26697000000000004</v>
      </c>
      <c r="D17" s="85"/>
      <c r="E17" s="67"/>
      <c r="F17" s="65"/>
      <c r="G17" s="66"/>
      <c r="H17" s="65"/>
      <c r="I17" s="65"/>
      <c r="J17" s="87"/>
      <c r="K17" s="65"/>
      <c r="L17" s="84"/>
    </row>
    <row r="18" spans="1:12" x14ac:dyDescent="0.25">
      <c r="A18">
        <v>18</v>
      </c>
      <c r="B18" s="86" t="s">
        <v>4</v>
      </c>
      <c r="C18" s="82">
        <v>0.24692</v>
      </c>
      <c r="D18" s="85"/>
      <c r="E18" s="67"/>
      <c r="F18" s="146"/>
      <c r="G18" s="145"/>
      <c r="H18" s="65"/>
      <c r="I18" s="65"/>
      <c r="J18" s="65"/>
      <c r="K18" s="65"/>
      <c r="L18" s="84"/>
    </row>
    <row r="19" spans="1:12" x14ac:dyDescent="0.25">
      <c r="A19">
        <v>19</v>
      </c>
      <c r="B19" s="83" t="s">
        <v>7</v>
      </c>
      <c r="C19" s="82">
        <v>0.51389000000000007</v>
      </c>
      <c r="D19" s="81"/>
      <c r="E19" s="90"/>
      <c r="F19" s="144" t="s">
        <v>93</v>
      </c>
      <c r="G19" s="143">
        <v>44024</v>
      </c>
      <c r="H19" s="80"/>
      <c r="I19" s="77"/>
      <c r="J19" s="77"/>
      <c r="K19" s="77"/>
      <c r="L19" s="76"/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/>
  <dimension ref="A1:P19"/>
  <sheetViews>
    <sheetView workbookViewId="0">
      <selection activeCell="N8" sqref="N8"/>
    </sheetView>
  </sheetViews>
  <sheetFormatPr defaultColWidth="9.140625" defaultRowHeight="11.25" x14ac:dyDescent="0.25"/>
  <cols>
    <col min="1" max="1" width="9.140625" style="142"/>
    <col min="2" max="2" width="19.42578125" style="142" bestFit="1" customWidth="1"/>
    <col min="3" max="3" width="11" style="142" bestFit="1" customWidth="1"/>
    <col min="4" max="4" width="9.140625" style="142"/>
    <col min="5" max="5" width="11.42578125" style="142" bestFit="1" customWidth="1"/>
    <col min="6" max="6" width="11.140625" style="142" bestFit="1" customWidth="1"/>
    <col min="7" max="7" width="11" style="142" bestFit="1" customWidth="1"/>
    <col min="8" max="8" width="10" style="142" bestFit="1" customWidth="1"/>
    <col min="9" max="9" width="10.7109375" style="142" bestFit="1" customWidth="1"/>
    <col min="10" max="11" width="11" style="142" bestFit="1" customWidth="1"/>
    <col min="12" max="12" width="10.5703125" style="142" bestFit="1" customWidth="1"/>
    <col min="13" max="13" width="9.140625" style="142"/>
    <col min="14" max="14" width="13.140625" style="142" customWidth="1"/>
    <col min="15" max="15" width="16.140625" style="142" customWidth="1"/>
    <col min="16" max="16384" width="9.140625" style="142"/>
  </cols>
  <sheetData>
    <row r="1" spans="1:16" ht="21" x14ac:dyDescent="0.35">
      <c r="A1" s="142">
        <v>1</v>
      </c>
      <c r="B1" s="141"/>
      <c r="C1" s="140"/>
      <c r="D1" s="140"/>
      <c r="E1" s="139"/>
      <c r="F1" s="139" t="s">
        <v>109</v>
      </c>
      <c r="G1" s="139"/>
      <c r="H1" s="139"/>
      <c r="I1" s="139"/>
      <c r="J1" s="139"/>
      <c r="K1" s="139"/>
      <c r="L1" s="138"/>
      <c r="M1" s="67"/>
      <c r="N1" s="173"/>
      <c r="O1" s="173"/>
    </row>
    <row r="2" spans="1:16" ht="15" x14ac:dyDescent="0.25">
      <c r="A2" s="142">
        <v>2</v>
      </c>
      <c r="B2" s="136"/>
      <c r="C2" s="69"/>
      <c r="D2" s="68"/>
      <c r="E2" s="73"/>
      <c r="F2" s="71"/>
      <c r="G2" s="72"/>
      <c r="H2" s="71"/>
      <c r="I2" s="71"/>
      <c r="J2" s="135"/>
      <c r="K2" s="135"/>
      <c r="L2" s="134"/>
      <c r="M2" s="67"/>
      <c r="N2" s="173" t="s">
        <v>131</v>
      </c>
      <c r="O2" s="173"/>
    </row>
    <row r="3" spans="1:16" ht="15" x14ac:dyDescent="0.25">
      <c r="A3" s="142">
        <v>3</v>
      </c>
      <c r="B3" s="133" t="s">
        <v>0</v>
      </c>
      <c r="C3" s="132"/>
      <c r="D3" s="96"/>
      <c r="E3" s="67"/>
      <c r="F3" s="131" t="s">
        <v>107</v>
      </c>
      <c r="G3" s="131"/>
      <c r="H3" s="131"/>
      <c r="I3" s="131"/>
      <c r="J3" s="119"/>
      <c r="K3" s="119"/>
      <c r="L3" s="117"/>
      <c r="M3" s="67"/>
      <c r="N3" s="173" t="s">
        <v>5</v>
      </c>
      <c r="O3" s="173" t="s">
        <v>6</v>
      </c>
    </row>
    <row r="4" spans="1:16" ht="15" x14ac:dyDescent="0.25">
      <c r="A4" s="142">
        <v>4</v>
      </c>
      <c r="B4" s="130" t="s">
        <v>106</v>
      </c>
      <c r="C4" s="129"/>
      <c r="D4" s="89"/>
      <c r="E4" s="128"/>
      <c r="F4" s="113"/>
      <c r="G4" s="127" t="s">
        <v>102</v>
      </c>
      <c r="H4" s="113"/>
      <c r="I4" s="113"/>
      <c r="J4" s="126"/>
      <c r="K4" s="125" t="s">
        <v>101</v>
      </c>
      <c r="L4" s="109"/>
      <c r="M4" s="67" t="s">
        <v>132</v>
      </c>
      <c r="N4" s="173">
        <v>0.32</v>
      </c>
      <c r="O4" s="175">
        <f>0.0165+0.076</f>
        <v>9.2499999999999999E-2</v>
      </c>
      <c r="P4" s="174"/>
    </row>
    <row r="5" spans="1:16" ht="15" x14ac:dyDescent="0.25">
      <c r="A5" s="142">
        <v>5</v>
      </c>
      <c r="B5" s="86" t="s">
        <v>3</v>
      </c>
      <c r="C5" s="93">
        <v>0.44501000000000002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  <c r="M5" s="67" t="s">
        <v>133</v>
      </c>
      <c r="N5" s="173">
        <v>0.32</v>
      </c>
      <c r="O5" s="175">
        <v>9.2499999999999999E-2</v>
      </c>
    </row>
    <row r="6" spans="1:16" ht="15" x14ac:dyDescent="0.25">
      <c r="A6" s="142">
        <v>6</v>
      </c>
      <c r="B6" s="86" t="s">
        <v>4</v>
      </c>
      <c r="C6" s="93">
        <v>0.26943</v>
      </c>
      <c r="D6" s="85"/>
      <c r="E6" s="86" t="s">
        <v>3</v>
      </c>
      <c r="F6" s="93">
        <v>0.12353</v>
      </c>
      <c r="G6" s="93">
        <v>0.12353</v>
      </c>
      <c r="H6" s="102">
        <v>68.760000000000005</v>
      </c>
      <c r="I6" s="102">
        <v>29.38</v>
      </c>
      <c r="J6" s="93">
        <v>1.79396</v>
      </c>
      <c r="K6" s="93">
        <v>0.12353</v>
      </c>
      <c r="L6" s="92">
        <v>29.38</v>
      </c>
      <c r="M6" s="67" t="s">
        <v>134</v>
      </c>
      <c r="N6" s="173">
        <v>0.32</v>
      </c>
      <c r="O6" s="175">
        <f>0.0165+0.076</f>
        <v>9.2499999999999999E-2</v>
      </c>
    </row>
    <row r="7" spans="1:16" ht="15" x14ac:dyDescent="0.25">
      <c r="A7" s="142">
        <v>7</v>
      </c>
      <c r="B7" s="83" t="s">
        <v>105</v>
      </c>
      <c r="C7" s="93">
        <v>0.71443999999999996</v>
      </c>
      <c r="D7" s="85"/>
      <c r="E7" s="86" t="s">
        <v>4</v>
      </c>
      <c r="F7" s="93">
        <v>0.40099000000000001</v>
      </c>
      <c r="G7" s="93">
        <v>0.25745999999999997</v>
      </c>
      <c r="H7" s="102" t="s">
        <v>49</v>
      </c>
      <c r="I7" s="102">
        <v>0</v>
      </c>
      <c r="J7" s="93">
        <v>0.40099000000000001</v>
      </c>
      <c r="K7" s="93">
        <v>0.25745999999999997</v>
      </c>
      <c r="L7" s="92">
        <v>0</v>
      </c>
      <c r="M7" s="67" t="s">
        <v>135</v>
      </c>
      <c r="N7" s="173">
        <v>0.32</v>
      </c>
      <c r="O7" s="175">
        <v>9.2499999999999999E-2</v>
      </c>
    </row>
    <row r="8" spans="1:16" ht="15" x14ac:dyDescent="0.25">
      <c r="A8" s="142">
        <v>8</v>
      </c>
      <c r="B8" s="101"/>
      <c r="C8" s="100"/>
      <c r="D8" s="96"/>
      <c r="E8" s="83" t="s">
        <v>7</v>
      </c>
      <c r="F8" s="93">
        <v>0.52451999999999999</v>
      </c>
      <c r="G8" s="93">
        <v>0.38098999999999994</v>
      </c>
      <c r="H8" s="102">
        <v>68.760000000000005</v>
      </c>
      <c r="I8" s="102">
        <v>29.38</v>
      </c>
      <c r="J8" s="93">
        <v>2.19495</v>
      </c>
      <c r="K8" s="93">
        <v>0.38098999999999994</v>
      </c>
      <c r="L8" s="92">
        <v>29.38</v>
      </c>
      <c r="M8" s="67" t="s">
        <v>136</v>
      </c>
      <c r="N8" s="173">
        <v>0.32</v>
      </c>
      <c r="O8" s="175">
        <f>0.0165+0.076</f>
        <v>9.2499999999999999E-2</v>
      </c>
    </row>
    <row r="9" spans="1:16" ht="15" x14ac:dyDescent="0.25">
      <c r="A9" s="142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J9" s="65"/>
      <c r="K9" s="65"/>
      <c r="L9" s="84"/>
    </row>
    <row r="10" spans="1:16" ht="15" x14ac:dyDescent="0.25">
      <c r="A10" s="142">
        <v>10</v>
      </c>
      <c r="B10" s="123" t="s">
        <v>104</v>
      </c>
      <c r="C10" s="122"/>
      <c r="D10" s="121"/>
      <c r="E10" s="67"/>
      <c r="F10" s="120" t="s">
        <v>103</v>
      </c>
      <c r="G10" s="119"/>
      <c r="H10" s="119"/>
      <c r="I10" s="119"/>
      <c r="J10" s="118"/>
      <c r="K10" s="118"/>
      <c r="L10" s="117"/>
    </row>
    <row r="11" spans="1:16" ht="15" x14ac:dyDescent="0.25">
      <c r="A11" s="142">
        <v>11</v>
      </c>
      <c r="B11" s="86" t="s">
        <v>3</v>
      </c>
      <c r="C11" s="82">
        <v>0.39161000000000001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</row>
    <row r="12" spans="1:16" ht="15" x14ac:dyDescent="0.25">
      <c r="A12" s="142">
        <v>12</v>
      </c>
      <c r="B12" s="86" t="s">
        <v>4</v>
      </c>
      <c r="C12" s="82">
        <v>0.23709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</row>
    <row r="13" spans="1:16" ht="15" x14ac:dyDescent="0.25">
      <c r="A13" s="142">
        <v>13</v>
      </c>
      <c r="B13" s="83" t="s">
        <v>7</v>
      </c>
      <c r="C13" s="82">
        <v>0.62870000000000004</v>
      </c>
      <c r="D13" s="85"/>
      <c r="E13" s="99" t="s">
        <v>3</v>
      </c>
      <c r="F13" s="93">
        <v>0.12353</v>
      </c>
      <c r="G13" s="93">
        <v>0.12353</v>
      </c>
      <c r="H13" s="102">
        <v>68.760000000000005</v>
      </c>
      <c r="I13" s="102">
        <v>29.38</v>
      </c>
      <c r="J13" s="93">
        <v>1.79396</v>
      </c>
      <c r="K13" s="93">
        <v>0.12353</v>
      </c>
      <c r="L13" s="92">
        <v>29.38</v>
      </c>
    </row>
    <row r="14" spans="1:16" ht="15" x14ac:dyDescent="0.25">
      <c r="A14" s="142">
        <v>14</v>
      </c>
      <c r="B14" s="101"/>
      <c r="C14" s="100"/>
      <c r="D14" s="96"/>
      <c r="E14" s="99" t="s">
        <v>4</v>
      </c>
      <c r="F14" s="93">
        <v>0.40099000000000001</v>
      </c>
      <c r="G14" s="93">
        <v>0.25745999999999997</v>
      </c>
      <c r="H14" s="93">
        <v>0</v>
      </c>
      <c r="I14" s="93">
        <v>0</v>
      </c>
      <c r="J14" s="93">
        <v>0.40099000000000001</v>
      </c>
      <c r="K14" s="93">
        <v>0.25745999999999997</v>
      </c>
      <c r="L14" s="92">
        <v>0</v>
      </c>
    </row>
    <row r="15" spans="1:16" ht="15" x14ac:dyDescent="0.25">
      <c r="A15" s="142">
        <v>15</v>
      </c>
      <c r="B15" s="98" t="s">
        <v>1</v>
      </c>
      <c r="C15" s="97"/>
      <c r="D15" s="96"/>
      <c r="E15" s="95" t="s">
        <v>7</v>
      </c>
      <c r="F15" s="93">
        <v>0.52451999999999999</v>
      </c>
      <c r="G15" s="93">
        <v>0.38098999999999994</v>
      </c>
      <c r="H15" s="94">
        <v>68.760000000000005</v>
      </c>
      <c r="I15" s="94">
        <v>29.38</v>
      </c>
      <c r="J15" s="93">
        <v>2.19495</v>
      </c>
      <c r="K15" s="93">
        <v>0.38098999999999994</v>
      </c>
      <c r="L15" s="92">
        <v>29.38</v>
      </c>
    </row>
    <row r="16" spans="1:16" ht="15" x14ac:dyDescent="0.25">
      <c r="A16" s="142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K16" s="65"/>
      <c r="L16" s="84"/>
    </row>
    <row r="17" spans="1:12" ht="15" x14ac:dyDescent="0.25">
      <c r="A17" s="142">
        <v>17</v>
      </c>
      <c r="B17" s="86" t="s">
        <v>3</v>
      </c>
      <c r="C17" s="82">
        <v>0.44501000000000002</v>
      </c>
      <c r="D17" s="85"/>
      <c r="E17" s="67"/>
      <c r="F17" s="65"/>
      <c r="G17" s="66"/>
      <c r="H17" s="65"/>
      <c r="I17" s="65"/>
      <c r="J17" s="87"/>
      <c r="K17" s="65"/>
      <c r="L17" s="84"/>
    </row>
    <row r="18" spans="1:12" ht="15" x14ac:dyDescent="0.25">
      <c r="A18" s="142">
        <v>18</v>
      </c>
      <c r="B18" s="86" t="s">
        <v>4</v>
      </c>
      <c r="C18" s="82">
        <v>0.26943</v>
      </c>
      <c r="D18" s="85"/>
      <c r="E18" s="67"/>
      <c r="F18" s="146"/>
      <c r="G18" s="145"/>
      <c r="H18" s="65"/>
      <c r="I18" s="65"/>
      <c r="J18" s="65"/>
      <c r="K18" s="65"/>
      <c r="L18" s="84"/>
    </row>
    <row r="19" spans="1:12" ht="15" x14ac:dyDescent="0.25">
      <c r="A19" s="142">
        <v>19</v>
      </c>
      <c r="B19" s="83" t="s">
        <v>7</v>
      </c>
      <c r="C19" s="82">
        <v>0.71443999999999996</v>
      </c>
      <c r="D19" s="81"/>
      <c r="E19" s="90"/>
      <c r="F19" s="144" t="s">
        <v>93</v>
      </c>
      <c r="G19" s="143">
        <v>44270</v>
      </c>
      <c r="H19" s="80"/>
      <c r="I19" s="77"/>
      <c r="J19" s="77"/>
      <c r="K19" s="77"/>
      <c r="L19" s="76"/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/>
  <dimension ref="A1:O23"/>
  <sheetViews>
    <sheetView zoomScale="80" zoomScaleNormal="80" workbookViewId="0">
      <selection activeCell="N8" sqref="N8"/>
    </sheetView>
  </sheetViews>
  <sheetFormatPr defaultColWidth="9.140625" defaultRowHeight="15" x14ac:dyDescent="0.25"/>
  <cols>
    <col min="1" max="1" width="9.140625" style="142"/>
    <col min="2" max="2" width="17" style="65" customWidth="1"/>
    <col min="3" max="3" width="19" style="69" customWidth="1"/>
    <col min="4" max="4" width="2.42578125" style="68" customWidth="1"/>
    <col min="5" max="5" width="12.28515625" style="67" customWidth="1"/>
    <col min="6" max="6" width="13.7109375" style="65" customWidth="1"/>
    <col min="7" max="7" width="16.28515625" style="66" customWidth="1"/>
    <col min="8" max="9" width="12.7109375" style="65" customWidth="1"/>
    <col min="10" max="10" width="15.28515625" style="65" customWidth="1"/>
    <col min="11" max="11" width="15.42578125" style="65" customWidth="1"/>
    <col min="12" max="12" width="11" style="65" customWidth="1"/>
    <col min="13" max="13" width="17.140625" style="65" customWidth="1"/>
    <col min="14" max="14" width="14.7109375" style="65" customWidth="1"/>
    <col min="15" max="15" width="11.5703125" style="65" bestFit="1" customWidth="1"/>
    <col min="16" max="16384" width="9.140625" style="142"/>
  </cols>
  <sheetData>
    <row r="1" spans="1:15" ht="21" x14ac:dyDescent="0.35">
      <c r="A1" s="142">
        <v>1</v>
      </c>
      <c r="B1" s="141"/>
      <c r="C1" s="140"/>
      <c r="D1" s="140"/>
      <c r="E1" s="139"/>
      <c r="F1" s="139" t="s">
        <v>110</v>
      </c>
      <c r="G1" s="139"/>
      <c r="H1" s="139"/>
      <c r="I1" s="139"/>
      <c r="J1" s="139"/>
      <c r="K1" s="139"/>
      <c r="L1" s="138"/>
      <c r="M1" s="67"/>
      <c r="N1" s="173"/>
      <c r="O1" s="173"/>
    </row>
    <row r="2" spans="1:15" x14ac:dyDescent="0.25">
      <c r="A2" s="142">
        <v>2</v>
      </c>
      <c r="B2" s="136"/>
      <c r="E2" s="73"/>
      <c r="F2" s="71"/>
      <c r="G2" s="72"/>
      <c r="H2" s="71"/>
      <c r="I2" s="71"/>
      <c r="J2" s="135"/>
      <c r="K2" s="135"/>
      <c r="L2" s="134"/>
      <c r="M2" s="67"/>
      <c r="N2" s="173" t="s">
        <v>131</v>
      </c>
      <c r="O2" s="173"/>
    </row>
    <row r="3" spans="1:15" x14ac:dyDescent="0.25">
      <c r="A3" s="142">
        <v>3</v>
      </c>
      <c r="B3" s="133" t="s">
        <v>0</v>
      </c>
      <c r="C3" s="132"/>
      <c r="D3" s="96"/>
      <c r="F3" s="131" t="s">
        <v>107</v>
      </c>
      <c r="G3" s="131"/>
      <c r="H3" s="131"/>
      <c r="I3" s="131"/>
      <c r="J3" s="119"/>
      <c r="K3" s="119"/>
      <c r="L3" s="117"/>
      <c r="M3" s="67"/>
      <c r="N3" s="173" t="s">
        <v>5</v>
      </c>
      <c r="O3" s="173" t="s">
        <v>6</v>
      </c>
    </row>
    <row r="4" spans="1:15" x14ac:dyDescent="0.25">
      <c r="A4" s="142">
        <v>4</v>
      </c>
      <c r="B4" s="130" t="s">
        <v>106</v>
      </c>
      <c r="C4" s="129"/>
      <c r="D4" s="89"/>
      <c r="E4" s="128"/>
      <c r="F4" s="113"/>
      <c r="G4" s="127" t="s">
        <v>102</v>
      </c>
      <c r="H4" s="113"/>
      <c r="I4" s="113"/>
      <c r="J4" s="126"/>
      <c r="K4" s="125" t="s">
        <v>101</v>
      </c>
      <c r="L4" s="109"/>
      <c r="M4" s="67" t="s">
        <v>132</v>
      </c>
      <c r="N4" s="173"/>
      <c r="O4" s="175"/>
    </row>
    <row r="5" spans="1:15" x14ac:dyDescent="0.25">
      <c r="A5" s="142">
        <v>5</v>
      </c>
      <c r="B5" s="86" t="s">
        <v>3</v>
      </c>
      <c r="C5" s="93">
        <v>0.30069000000000001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  <c r="M5" s="67" t="s">
        <v>133</v>
      </c>
      <c r="N5" s="173"/>
      <c r="O5" s="175"/>
    </row>
    <row r="6" spans="1:15" x14ac:dyDescent="0.25">
      <c r="A6" s="142">
        <v>6</v>
      </c>
      <c r="B6" s="86" t="s">
        <v>4</v>
      </c>
      <c r="C6" s="93">
        <v>0.24669999999999997</v>
      </c>
      <c r="D6" s="85"/>
      <c r="E6" s="86" t="s">
        <v>3</v>
      </c>
      <c r="F6" s="93">
        <v>8.4080000000000002E-2</v>
      </c>
      <c r="G6" s="93">
        <v>8.4080000000000002E-2</v>
      </c>
      <c r="H6" s="102">
        <v>50.88</v>
      </c>
      <c r="I6" s="102">
        <v>21.36</v>
      </c>
      <c r="J6" s="93">
        <v>1.31918</v>
      </c>
      <c r="K6" s="93">
        <v>8.4080000000000002E-2</v>
      </c>
      <c r="L6" s="92">
        <v>21.36</v>
      </c>
      <c r="M6" s="67" t="s">
        <v>134</v>
      </c>
      <c r="N6" s="173"/>
      <c r="O6" s="175"/>
    </row>
    <row r="7" spans="1:15" x14ac:dyDescent="0.25">
      <c r="A7" s="142">
        <v>7</v>
      </c>
      <c r="B7" s="83" t="s">
        <v>105</v>
      </c>
      <c r="C7" s="93">
        <v>0.54739000000000004</v>
      </c>
      <c r="D7" s="85"/>
      <c r="E7" s="86" t="s">
        <v>4</v>
      </c>
      <c r="F7" s="93">
        <v>0.38263999999999998</v>
      </c>
      <c r="G7" s="93">
        <v>0.23433999999999999</v>
      </c>
      <c r="H7" s="102" t="s">
        <v>49</v>
      </c>
      <c r="I7" s="102">
        <v>0</v>
      </c>
      <c r="J7" s="93">
        <v>0.38263999999999998</v>
      </c>
      <c r="K7" s="93">
        <v>0.23433999999999999</v>
      </c>
      <c r="L7" s="92">
        <v>0</v>
      </c>
      <c r="M7" s="67" t="s">
        <v>135</v>
      </c>
      <c r="N7" s="173"/>
      <c r="O7" s="175"/>
    </row>
    <row r="8" spans="1:15" x14ac:dyDescent="0.25">
      <c r="A8" s="142">
        <v>8</v>
      </c>
      <c r="B8" s="101"/>
      <c r="C8" s="100"/>
      <c r="D8" s="96"/>
      <c r="E8" s="83" t="s">
        <v>7</v>
      </c>
      <c r="F8" s="93">
        <v>0.46671999999999997</v>
      </c>
      <c r="G8" s="93">
        <v>0.31841999999999998</v>
      </c>
      <c r="H8" s="102">
        <v>50.88</v>
      </c>
      <c r="I8" s="102">
        <v>21.36</v>
      </c>
      <c r="J8" s="93">
        <v>1.7018200000000001</v>
      </c>
      <c r="K8" s="93">
        <v>0.31841999999999998</v>
      </c>
      <c r="L8" s="92">
        <v>21.36</v>
      </c>
      <c r="M8" s="67" t="s">
        <v>136</v>
      </c>
      <c r="N8" s="173"/>
      <c r="O8" s="175"/>
    </row>
    <row r="9" spans="1:15" x14ac:dyDescent="0.25">
      <c r="A9" s="142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L9" s="84"/>
      <c r="M9" s="142"/>
      <c r="N9" s="142"/>
      <c r="O9" s="142"/>
    </row>
    <row r="10" spans="1:15" x14ac:dyDescent="0.25">
      <c r="A10" s="142">
        <v>10</v>
      </c>
      <c r="B10" s="123" t="s">
        <v>104</v>
      </c>
      <c r="C10" s="122"/>
      <c r="D10" s="121"/>
      <c r="F10" s="120" t="s">
        <v>103</v>
      </c>
      <c r="G10" s="119"/>
      <c r="H10" s="119"/>
      <c r="I10" s="119"/>
      <c r="J10" s="118"/>
      <c r="K10" s="118"/>
      <c r="L10" s="117"/>
      <c r="M10" s="142"/>
      <c r="N10" s="142"/>
      <c r="O10" s="142"/>
    </row>
    <row r="11" spans="1:15" x14ac:dyDescent="0.25">
      <c r="A11" s="142">
        <v>11</v>
      </c>
      <c r="B11" s="86" t="s">
        <v>3</v>
      </c>
      <c r="C11" s="82">
        <v>0.24656999999999998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  <c r="M11" s="142"/>
      <c r="N11" s="142"/>
      <c r="O11" s="142"/>
    </row>
    <row r="12" spans="1:15" x14ac:dyDescent="0.25">
      <c r="A12" s="142">
        <v>12</v>
      </c>
      <c r="B12" s="86" t="s">
        <v>4</v>
      </c>
      <c r="C12" s="82">
        <v>0.20229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  <c r="M12" s="142"/>
      <c r="N12" s="142"/>
      <c r="O12" s="142"/>
    </row>
    <row r="13" spans="1:15" x14ac:dyDescent="0.25">
      <c r="A13" s="142">
        <v>13</v>
      </c>
      <c r="B13" s="83" t="s">
        <v>7</v>
      </c>
      <c r="C13" s="82">
        <v>0.44885999999999998</v>
      </c>
      <c r="D13" s="85"/>
      <c r="E13" s="99" t="s">
        <v>3</v>
      </c>
      <c r="F13" s="93">
        <v>8.4080000000000002E-2</v>
      </c>
      <c r="G13" s="93">
        <v>8.4080000000000002E-2</v>
      </c>
      <c r="H13" s="102">
        <v>50.88</v>
      </c>
      <c r="I13" s="102">
        <v>21.36</v>
      </c>
      <c r="J13" s="93">
        <v>1.31918</v>
      </c>
      <c r="K13" s="93">
        <v>8.4080000000000002E-2</v>
      </c>
      <c r="L13" s="92">
        <v>21.36</v>
      </c>
      <c r="M13" s="142"/>
      <c r="N13" s="142"/>
      <c r="O13" s="142"/>
    </row>
    <row r="14" spans="1:15" x14ac:dyDescent="0.25">
      <c r="A14" s="142">
        <v>14</v>
      </c>
      <c r="B14" s="101"/>
      <c r="C14" s="100"/>
      <c r="D14" s="96"/>
      <c r="E14" s="99" t="s">
        <v>4</v>
      </c>
      <c r="F14" s="93">
        <v>0.38263999999999998</v>
      </c>
      <c r="G14" s="93">
        <v>0.23433999999999999</v>
      </c>
      <c r="H14" s="93">
        <v>0</v>
      </c>
      <c r="I14" s="93">
        <v>0</v>
      </c>
      <c r="J14" s="93">
        <v>0.38263999999999998</v>
      </c>
      <c r="K14" s="93">
        <v>0.23433999999999999</v>
      </c>
      <c r="L14" s="92">
        <v>0</v>
      </c>
      <c r="M14" s="142"/>
      <c r="N14" s="142"/>
      <c r="O14" s="142"/>
    </row>
    <row r="15" spans="1:15" x14ac:dyDescent="0.25">
      <c r="A15" s="142">
        <v>15</v>
      </c>
      <c r="B15" s="98" t="s">
        <v>1</v>
      </c>
      <c r="C15" s="97"/>
      <c r="D15" s="96"/>
      <c r="E15" s="95" t="s">
        <v>7</v>
      </c>
      <c r="F15" s="93">
        <v>0.46671999999999997</v>
      </c>
      <c r="G15" s="93">
        <v>0.31841999999999998</v>
      </c>
      <c r="H15" s="94">
        <v>50.88</v>
      </c>
      <c r="I15" s="94">
        <v>21.36</v>
      </c>
      <c r="J15" s="93">
        <v>1.7018200000000001</v>
      </c>
      <c r="K15" s="93">
        <v>0.31841999999999998</v>
      </c>
      <c r="L15" s="92">
        <v>21.36</v>
      </c>
      <c r="M15" s="142"/>
      <c r="N15" s="142"/>
      <c r="O15" s="142"/>
    </row>
    <row r="16" spans="1:15" x14ac:dyDescent="0.25">
      <c r="A16" s="142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L16" s="84"/>
      <c r="M16" s="142"/>
      <c r="N16" s="142"/>
      <c r="O16" s="142"/>
    </row>
    <row r="17" spans="1:15" x14ac:dyDescent="0.25">
      <c r="A17" s="142">
        <v>17</v>
      </c>
      <c r="B17" s="86" t="s">
        <v>3</v>
      </c>
      <c r="C17" s="82">
        <v>0.30069000000000001</v>
      </c>
      <c r="D17" s="85"/>
      <c r="J17" s="87"/>
      <c r="L17" s="84"/>
      <c r="M17" s="142"/>
      <c r="N17" s="142"/>
      <c r="O17" s="142"/>
    </row>
    <row r="18" spans="1:15" x14ac:dyDescent="0.25">
      <c r="A18" s="142">
        <v>18</v>
      </c>
      <c r="B18" s="86" t="s">
        <v>4</v>
      </c>
      <c r="C18" s="82">
        <v>0.24669999999999997</v>
      </c>
      <c r="D18" s="85"/>
      <c r="L18" s="84"/>
      <c r="M18" s="142"/>
      <c r="N18" s="142"/>
      <c r="O18" s="142"/>
    </row>
    <row r="19" spans="1:15" x14ac:dyDescent="0.25">
      <c r="A19" s="142">
        <v>19</v>
      </c>
      <c r="B19" s="83" t="s">
        <v>7</v>
      </c>
      <c r="C19" s="82">
        <v>0.54739000000000004</v>
      </c>
      <c r="D19" s="81"/>
      <c r="E19" s="80"/>
      <c r="F19" s="79" t="s">
        <v>93</v>
      </c>
      <c r="G19" s="78">
        <v>44126</v>
      </c>
      <c r="H19" s="77"/>
      <c r="I19" s="77"/>
      <c r="J19" s="77"/>
      <c r="K19" s="77"/>
      <c r="L19" s="76"/>
      <c r="M19" s="142"/>
      <c r="N19" s="142"/>
      <c r="O19" s="142"/>
    </row>
    <row r="20" spans="1:15" x14ac:dyDescent="0.25">
      <c r="B20" s="71"/>
      <c r="C20" s="75"/>
      <c r="D20" s="74"/>
      <c r="E20" s="73"/>
      <c r="F20" s="71"/>
      <c r="G20" s="72"/>
      <c r="H20" s="71"/>
      <c r="I20" s="71"/>
      <c r="J20" s="71"/>
      <c r="K20" s="71"/>
      <c r="L20" s="71"/>
    </row>
    <row r="23" spans="1:15" x14ac:dyDescent="0.25">
      <c r="H23" s="70"/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/>
  <dimension ref="A1:O23"/>
  <sheetViews>
    <sheetView zoomScale="90" zoomScaleNormal="90" workbookViewId="0">
      <selection activeCell="N8" sqref="N8"/>
    </sheetView>
  </sheetViews>
  <sheetFormatPr defaultColWidth="9.140625" defaultRowHeight="15" x14ac:dyDescent="0.25"/>
  <cols>
    <col min="1" max="1" width="9.140625" style="142"/>
    <col min="2" max="2" width="17" style="65" customWidth="1"/>
    <col min="3" max="3" width="19" style="69" customWidth="1"/>
    <col min="4" max="4" width="2.42578125" style="68" customWidth="1"/>
    <col min="5" max="5" width="12.28515625" style="67" customWidth="1"/>
    <col min="6" max="6" width="13.7109375" style="65" customWidth="1"/>
    <col min="7" max="7" width="16.28515625" style="66" customWidth="1"/>
    <col min="8" max="9" width="12.7109375" style="65" customWidth="1"/>
    <col min="10" max="10" width="15.28515625" style="65" customWidth="1"/>
    <col min="11" max="11" width="15.42578125" style="65" customWidth="1"/>
    <col min="12" max="12" width="11" style="65" customWidth="1"/>
    <col min="13" max="13" width="17.140625" style="65" customWidth="1"/>
    <col min="14" max="14" width="14.7109375" style="65" customWidth="1"/>
    <col min="15" max="15" width="11.5703125" style="65" bestFit="1" customWidth="1"/>
    <col min="16" max="16384" width="9.140625" style="142"/>
  </cols>
  <sheetData>
    <row r="1" spans="1:15" ht="21" x14ac:dyDescent="0.35">
      <c r="A1" s="142">
        <v>1</v>
      </c>
      <c r="B1" s="141"/>
      <c r="C1" s="140"/>
      <c r="D1" s="140"/>
      <c r="E1" s="139"/>
      <c r="F1" s="139" t="s">
        <v>111</v>
      </c>
      <c r="G1" s="139"/>
      <c r="H1" s="139"/>
      <c r="I1" s="139"/>
      <c r="J1" s="139"/>
      <c r="K1" s="139"/>
      <c r="L1" s="138"/>
      <c r="M1" s="67"/>
      <c r="N1" s="65" t="s">
        <v>93</v>
      </c>
      <c r="O1" s="137">
        <v>44065</v>
      </c>
    </row>
    <row r="2" spans="1:15" x14ac:dyDescent="0.25">
      <c r="A2" s="142">
        <v>2</v>
      </c>
      <c r="B2" s="136"/>
      <c r="E2" s="73"/>
      <c r="F2" s="71"/>
      <c r="G2" s="72"/>
      <c r="H2" s="71"/>
      <c r="I2" s="71"/>
      <c r="J2" s="135"/>
      <c r="K2" s="135"/>
      <c r="L2" s="134"/>
      <c r="M2" s="67"/>
    </row>
    <row r="3" spans="1:15" x14ac:dyDescent="0.25">
      <c r="A3" s="142">
        <v>3</v>
      </c>
      <c r="B3" s="133" t="s">
        <v>0</v>
      </c>
      <c r="C3" s="132"/>
      <c r="D3" s="96"/>
      <c r="F3" s="131" t="s">
        <v>107</v>
      </c>
      <c r="G3" s="131"/>
      <c r="H3" s="131"/>
      <c r="I3" s="131"/>
      <c r="J3" s="119"/>
      <c r="K3" s="119"/>
      <c r="L3" s="117"/>
      <c r="M3" s="67"/>
    </row>
    <row r="4" spans="1:15" x14ac:dyDescent="0.25">
      <c r="A4" s="142">
        <v>4</v>
      </c>
      <c r="B4" s="130" t="s">
        <v>106</v>
      </c>
      <c r="C4" s="129"/>
      <c r="D4" s="89"/>
      <c r="E4" s="128"/>
      <c r="F4" s="113"/>
      <c r="G4" s="127" t="s">
        <v>102</v>
      </c>
      <c r="H4" s="113"/>
      <c r="I4" s="113"/>
      <c r="J4" s="126"/>
      <c r="K4" s="125" t="s">
        <v>101</v>
      </c>
      <c r="L4" s="109"/>
      <c r="M4" s="67"/>
    </row>
    <row r="5" spans="1:15" x14ac:dyDescent="0.25">
      <c r="A5" s="142">
        <v>5</v>
      </c>
      <c r="B5" s="86" t="s">
        <v>3</v>
      </c>
      <c r="C5" s="93">
        <v>0.23158999999999999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  <c r="M5" s="67"/>
    </row>
    <row r="6" spans="1:15" x14ac:dyDescent="0.25">
      <c r="A6" s="142">
        <v>6</v>
      </c>
      <c r="B6" s="86" t="s">
        <v>4</v>
      </c>
      <c r="C6" s="93">
        <v>0.27439999999999998</v>
      </c>
      <c r="D6" s="85"/>
      <c r="E6" s="86" t="s">
        <v>3</v>
      </c>
      <c r="F6" s="93">
        <v>7.2660000000000002E-2</v>
      </c>
      <c r="G6" s="93">
        <v>7.2660000000000002E-2</v>
      </c>
      <c r="H6" s="102">
        <v>32.409999999999997</v>
      </c>
      <c r="I6" s="102">
        <v>14.69</v>
      </c>
      <c r="J6" s="93">
        <v>0.86091999999999991</v>
      </c>
      <c r="K6" s="93">
        <v>7.2660000000000002E-2</v>
      </c>
      <c r="L6" s="92">
        <v>14.69</v>
      </c>
      <c r="M6" s="67"/>
    </row>
    <row r="7" spans="1:15" x14ac:dyDescent="0.25">
      <c r="A7" s="142">
        <v>7</v>
      </c>
      <c r="B7" s="83" t="s">
        <v>105</v>
      </c>
      <c r="C7" s="93">
        <v>0.50598999999999994</v>
      </c>
      <c r="D7" s="85"/>
      <c r="E7" s="86" t="s">
        <v>4</v>
      </c>
      <c r="F7" s="93">
        <v>0.42296</v>
      </c>
      <c r="G7" s="93">
        <v>0.26089000000000001</v>
      </c>
      <c r="H7" s="102" t="s">
        <v>49</v>
      </c>
      <c r="I7" s="102">
        <v>0</v>
      </c>
      <c r="J7" s="93">
        <v>0.42296</v>
      </c>
      <c r="K7" s="93">
        <v>0.26089000000000001</v>
      </c>
      <c r="L7" s="92">
        <v>0</v>
      </c>
      <c r="M7" s="67"/>
    </row>
    <row r="8" spans="1:15" x14ac:dyDescent="0.25">
      <c r="A8" s="142">
        <v>8</v>
      </c>
      <c r="B8" s="101"/>
      <c r="C8" s="100"/>
      <c r="D8" s="96"/>
      <c r="E8" s="83" t="s">
        <v>7</v>
      </c>
      <c r="F8" s="93">
        <v>0.49562</v>
      </c>
      <c r="G8" s="93">
        <v>0.33355000000000001</v>
      </c>
      <c r="H8" s="102">
        <v>32.409999999999997</v>
      </c>
      <c r="I8" s="102">
        <v>14.69</v>
      </c>
      <c r="J8" s="93">
        <v>1.2838799999999999</v>
      </c>
      <c r="K8" s="93">
        <v>0.33355000000000001</v>
      </c>
      <c r="L8" s="92">
        <v>14.69</v>
      </c>
      <c r="M8" s="67"/>
    </row>
    <row r="9" spans="1:15" x14ac:dyDescent="0.25">
      <c r="A9" s="142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L9" s="84"/>
      <c r="M9" s="67"/>
    </row>
    <row r="10" spans="1:15" x14ac:dyDescent="0.25">
      <c r="A10" s="142">
        <v>10</v>
      </c>
      <c r="B10" s="123" t="s">
        <v>104</v>
      </c>
      <c r="C10" s="122"/>
      <c r="D10" s="121"/>
      <c r="F10" s="120" t="s">
        <v>103</v>
      </c>
      <c r="G10" s="119"/>
      <c r="H10" s="119"/>
      <c r="I10" s="119"/>
      <c r="J10" s="118"/>
      <c r="K10" s="118"/>
      <c r="L10" s="117"/>
      <c r="M10" s="67"/>
    </row>
    <row r="11" spans="1:15" x14ac:dyDescent="0.25">
      <c r="A11" s="142">
        <v>11</v>
      </c>
      <c r="B11" s="86" t="s">
        <v>3</v>
      </c>
      <c r="C11" s="82">
        <v>0.18990000000000001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  <c r="M11" s="67"/>
    </row>
    <row r="12" spans="1:15" x14ac:dyDescent="0.25">
      <c r="A12" s="142">
        <v>12</v>
      </c>
      <c r="B12" s="86" t="s">
        <v>4</v>
      </c>
      <c r="C12" s="82">
        <v>0.22500000000000001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  <c r="M12" s="103" t="s">
        <v>95</v>
      </c>
    </row>
    <row r="13" spans="1:15" x14ac:dyDescent="0.25">
      <c r="A13" s="142">
        <v>13</v>
      </c>
      <c r="B13" s="83" t="s">
        <v>7</v>
      </c>
      <c r="C13" s="82">
        <v>0.41490000000000005</v>
      </c>
      <c r="D13" s="85"/>
      <c r="E13" s="99" t="s">
        <v>3</v>
      </c>
      <c r="F13" s="93">
        <v>7.2660000000000002E-2</v>
      </c>
      <c r="G13" s="93">
        <v>7.2660000000000002E-2</v>
      </c>
      <c r="H13" s="102">
        <v>32.409999999999997</v>
      </c>
      <c r="I13" s="102">
        <v>14.69</v>
      </c>
      <c r="J13" s="93">
        <v>0.86091999999999991</v>
      </c>
      <c r="K13" s="93">
        <v>7.2660000000000002E-2</v>
      </c>
      <c r="L13" s="92">
        <v>14.69</v>
      </c>
      <c r="M13" s="67"/>
    </row>
    <row r="14" spans="1:15" x14ac:dyDescent="0.25">
      <c r="A14" s="142">
        <v>14</v>
      </c>
      <c r="B14" s="101"/>
      <c r="C14" s="100"/>
      <c r="D14" s="96"/>
      <c r="E14" s="99" t="s">
        <v>4</v>
      </c>
      <c r="F14" s="93">
        <v>0.42296</v>
      </c>
      <c r="G14" s="93">
        <v>0.26089000000000001</v>
      </c>
      <c r="H14" s="93">
        <v>0</v>
      </c>
      <c r="I14" s="93">
        <v>0</v>
      </c>
      <c r="J14" s="93">
        <v>0.42296</v>
      </c>
      <c r="K14" s="93">
        <v>0.26089000000000001</v>
      </c>
      <c r="L14" s="92">
        <v>0</v>
      </c>
      <c r="M14" s="67"/>
    </row>
    <row r="15" spans="1:15" x14ac:dyDescent="0.25">
      <c r="A15" s="142">
        <v>15</v>
      </c>
      <c r="B15" s="98" t="s">
        <v>1</v>
      </c>
      <c r="C15" s="97"/>
      <c r="D15" s="96"/>
      <c r="E15" s="95" t="s">
        <v>7</v>
      </c>
      <c r="F15" s="93">
        <v>0.49562</v>
      </c>
      <c r="G15" s="93">
        <v>0.33355000000000001</v>
      </c>
      <c r="H15" s="94">
        <v>32.409999999999997</v>
      </c>
      <c r="I15" s="94">
        <v>14.69</v>
      </c>
      <c r="J15" s="93">
        <v>1.2838799999999999</v>
      </c>
      <c r="K15" s="93">
        <v>0.33355000000000001</v>
      </c>
      <c r="L15" s="92">
        <v>14.69</v>
      </c>
      <c r="M15" s="67"/>
    </row>
    <row r="16" spans="1:15" x14ac:dyDescent="0.25">
      <c r="A16" s="142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L16" s="84"/>
      <c r="M16" s="67"/>
    </row>
    <row r="17" spans="1:13" x14ac:dyDescent="0.25">
      <c r="A17" s="142">
        <v>17</v>
      </c>
      <c r="B17" s="86" t="s">
        <v>3</v>
      </c>
      <c r="C17" s="82">
        <v>0.23158999999999999</v>
      </c>
      <c r="D17" s="85"/>
      <c r="J17" s="87"/>
      <c r="L17" s="84"/>
      <c r="M17" s="67"/>
    </row>
    <row r="18" spans="1:13" x14ac:dyDescent="0.25">
      <c r="A18" s="142">
        <v>18</v>
      </c>
      <c r="B18" s="86" t="s">
        <v>4</v>
      </c>
      <c r="C18" s="82">
        <v>0.27439999999999998</v>
      </c>
      <c r="D18" s="85"/>
      <c r="L18" s="84"/>
      <c r="M18" s="67"/>
    </row>
    <row r="19" spans="1:13" x14ac:dyDescent="0.25">
      <c r="A19" s="142">
        <v>19</v>
      </c>
      <c r="B19" s="83" t="s">
        <v>7</v>
      </c>
      <c r="C19" s="82">
        <v>0.50598999999999994</v>
      </c>
      <c r="D19" s="81"/>
      <c r="E19" s="80"/>
      <c r="F19" s="78" t="s">
        <v>93</v>
      </c>
      <c r="G19" s="78">
        <v>44065</v>
      </c>
      <c r="H19" s="77"/>
      <c r="I19" s="77"/>
      <c r="J19" s="77"/>
      <c r="K19" s="77"/>
      <c r="L19" s="76"/>
      <c r="M19" s="67"/>
    </row>
    <row r="20" spans="1:13" x14ac:dyDescent="0.25">
      <c r="B20" s="71"/>
      <c r="C20" s="75"/>
      <c r="D20" s="74"/>
      <c r="E20" s="73"/>
      <c r="F20" s="71"/>
      <c r="G20" s="72"/>
      <c r="H20" s="71"/>
      <c r="I20" s="71"/>
      <c r="J20" s="71"/>
      <c r="K20" s="71"/>
      <c r="L20" s="71"/>
    </row>
    <row r="23" spans="1:13" x14ac:dyDescent="0.25">
      <c r="H23" s="70"/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/>
  <dimension ref="A1:O23"/>
  <sheetViews>
    <sheetView zoomScale="90" zoomScaleNormal="90" workbookViewId="0">
      <selection activeCell="J15" sqref="J15"/>
    </sheetView>
  </sheetViews>
  <sheetFormatPr defaultColWidth="9.140625" defaultRowHeight="15" x14ac:dyDescent="0.25"/>
  <cols>
    <col min="1" max="1" width="9.140625" style="142"/>
    <col min="2" max="2" width="17" style="65" customWidth="1"/>
    <col min="3" max="3" width="19" style="69" customWidth="1"/>
    <col min="4" max="4" width="2.42578125" style="68" customWidth="1"/>
    <col min="5" max="5" width="12.28515625" style="67" customWidth="1"/>
    <col min="6" max="6" width="13.7109375" style="65" customWidth="1"/>
    <col min="7" max="7" width="16.28515625" style="66" customWidth="1"/>
    <col min="8" max="9" width="12.7109375" style="65" customWidth="1"/>
    <col min="10" max="10" width="15.28515625" style="65" customWidth="1"/>
    <col min="11" max="11" width="15.42578125" style="65" customWidth="1"/>
    <col min="12" max="12" width="11" style="65" customWidth="1"/>
    <col min="13" max="13" width="17.140625" style="65" customWidth="1"/>
    <col min="14" max="14" width="14.7109375" style="65" customWidth="1"/>
    <col min="15" max="15" width="11.5703125" style="65" bestFit="1" customWidth="1"/>
    <col min="16" max="16384" width="9.140625" style="142"/>
  </cols>
  <sheetData>
    <row r="1" spans="1:15" ht="21" x14ac:dyDescent="0.35">
      <c r="A1" s="142">
        <v>1</v>
      </c>
      <c r="B1" s="141"/>
      <c r="C1" s="140"/>
      <c r="D1" s="140"/>
      <c r="E1" s="139"/>
      <c r="F1" s="139" t="s">
        <v>112</v>
      </c>
      <c r="G1" s="139"/>
      <c r="H1" s="139"/>
      <c r="I1" s="139"/>
      <c r="J1" s="139"/>
      <c r="K1" s="139"/>
      <c r="L1" s="138"/>
      <c r="M1" s="67"/>
      <c r="O1" s="137"/>
    </row>
    <row r="2" spans="1:15" x14ac:dyDescent="0.25">
      <c r="A2" s="142">
        <v>2</v>
      </c>
      <c r="B2" s="136"/>
      <c r="E2" s="73"/>
      <c r="F2" s="71"/>
      <c r="G2" s="72"/>
      <c r="H2" s="71"/>
      <c r="I2" s="71"/>
      <c r="J2" s="135"/>
      <c r="K2" s="135"/>
      <c r="L2" s="134"/>
      <c r="M2" s="67"/>
    </row>
    <row r="3" spans="1:15" x14ac:dyDescent="0.25">
      <c r="A3" s="142">
        <v>3</v>
      </c>
      <c r="B3" s="133" t="s">
        <v>0</v>
      </c>
      <c r="C3" s="132"/>
      <c r="D3" s="96"/>
      <c r="F3" s="131" t="s">
        <v>107</v>
      </c>
      <c r="G3" s="131"/>
      <c r="H3" s="131"/>
      <c r="I3" s="131"/>
      <c r="J3" s="119"/>
      <c r="K3" s="119"/>
      <c r="L3" s="117"/>
      <c r="M3" s="67"/>
    </row>
    <row r="4" spans="1:15" x14ac:dyDescent="0.25">
      <c r="A4" s="142">
        <v>4</v>
      </c>
      <c r="B4" s="130" t="s">
        <v>106</v>
      </c>
      <c r="C4" s="129"/>
      <c r="D4" s="89"/>
      <c r="E4" s="128"/>
      <c r="F4" s="113"/>
      <c r="G4" s="127" t="s">
        <v>102</v>
      </c>
      <c r="H4" s="113"/>
      <c r="I4" s="113"/>
      <c r="J4" s="126"/>
      <c r="K4" s="125" t="s">
        <v>101</v>
      </c>
      <c r="L4" s="109"/>
      <c r="M4" s="67"/>
    </row>
    <row r="5" spans="1:15" x14ac:dyDescent="0.25">
      <c r="A5" s="142">
        <v>5</v>
      </c>
      <c r="B5" s="86" t="s">
        <v>3</v>
      </c>
      <c r="C5" s="93">
        <v>0.27187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  <c r="M5" s="67"/>
    </row>
    <row r="6" spans="1:15" x14ac:dyDescent="0.25">
      <c r="A6" s="142">
        <v>6</v>
      </c>
      <c r="B6" s="86" t="s">
        <v>4</v>
      </c>
      <c r="C6" s="93">
        <v>0.24290999999999999</v>
      </c>
      <c r="D6" s="85"/>
      <c r="E6" s="86" t="s">
        <v>3</v>
      </c>
      <c r="F6" s="93">
        <v>8.7520000000000001E-2</v>
      </c>
      <c r="G6" s="93">
        <v>8.7520000000000001E-2</v>
      </c>
      <c r="H6" s="102">
        <v>27.22</v>
      </c>
      <c r="I6" s="102">
        <v>11.45</v>
      </c>
      <c r="J6" s="93">
        <v>0.74773000000000001</v>
      </c>
      <c r="K6" s="93">
        <v>8.7520000000000001E-2</v>
      </c>
      <c r="L6" s="92">
        <v>11.45</v>
      </c>
      <c r="M6" s="67"/>
    </row>
    <row r="7" spans="1:15" x14ac:dyDescent="0.25">
      <c r="A7" s="142">
        <v>7</v>
      </c>
      <c r="B7" s="83" t="s">
        <v>105</v>
      </c>
      <c r="C7" s="93">
        <v>0.51478000000000002</v>
      </c>
      <c r="D7" s="85"/>
      <c r="E7" s="86" t="s">
        <v>4</v>
      </c>
      <c r="F7" s="93">
        <v>0.37569000000000002</v>
      </c>
      <c r="G7" s="93">
        <v>0.23083000000000001</v>
      </c>
      <c r="H7" s="102" t="s">
        <v>49</v>
      </c>
      <c r="I7" s="102">
        <v>0</v>
      </c>
      <c r="J7" s="93">
        <v>0.37569000000000002</v>
      </c>
      <c r="K7" s="93">
        <v>0.23083000000000001</v>
      </c>
      <c r="L7" s="92">
        <v>0</v>
      </c>
      <c r="M7" s="67"/>
    </row>
    <row r="8" spans="1:15" x14ac:dyDescent="0.25">
      <c r="A8" s="142">
        <v>8</v>
      </c>
      <c r="B8" s="101"/>
      <c r="C8" s="100"/>
      <c r="D8" s="96"/>
      <c r="E8" s="83" t="s">
        <v>7</v>
      </c>
      <c r="F8" s="93">
        <v>0.46321000000000001</v>
      </c>
      <c r="G8" s="93">
        <v>0.31835000000000002</v>
      </c>
      <c r="H8" s="102">
        <v>27.22</v>
      </c>
      <c r="I8" s="102">
        <v>11.45</v>
      </c>
      <c r="J8" s="93">
        <v>1.1234200000000001</v>
      </c>
      <c r="K8" s="93">
        <v>0.31835000000000002</v>
      </c>
      <c r="L8" s="92">
        <v>11.45</v>
      </c>
      <c r="M8" s="67"/>
    </row>
    <row r="9" spans="1:15" x14ac:dyDescent="0.25">
      <c r="A9" s="142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L9" s="84"/>
      <c r="M9" s="67"/>
    </row>
    <row r="10" spans="1:15" x14ac:dyDescent="0.25">
      <c r="A10" s="142">
        <v>10</v>
      </c>
      <c r="B10" s="123" t="s">
        <v>104</v>
      </c>
      <c r="C10" s="122"/>
      <c r="D10" s="121"/>
      <c r="F10" s="120" t="s">
        <v>103</v>
      </c>
      <c r="G10" s="119"/>
      <c r="H10" s="119"/>
      <c r="I10" s="119"/>
      <c r="J10" s="118"/>
      <c r="K10" s="118"/>
      <c r="L10" s="117"/>
      <c r="M10" s="67"/>
    </row>
    <row r="11" spans="1:15" x14ac:dyDescent="0.25">
      <c r="A11" s="142">
        <v>11</v>
      </c>
      <c r="B11" s="86" t="s">
        <v>3</v>
      </c>
      <c r="C11" s="82">
        <v>0.22294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  <c r="M11" s="67"/>
    </row>
    <row r="12" spans="1:15" x14ac:dyDescent="0.25">
      <c r="A12" s="142">
        <v>12</v>
      </c>
      <c r="B12" s="86" t="s">
        <v>4</v>
      </c>
      <c r="C12" s="82">
        <v>0.19918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  <c r="M12" s="103" t="s">
        <v>95</v>
      </c>
    </row>
    <row r="13" spans="1:15" x14ac:dyDescent="0.25">
      <c r="A13" s="142">
        <v>13</v>
      </c>
      <c r="B13" s="83" t="s">
        <v>7</v>
      </c>
      <c r="C13" s="82">
        <v>0.42212</v>
      </c>
      <c r="D13" s="85"/>
      <c r="E13" s="99" t="s">
        <v>3</v>
      </c>
      <c r="F13" s="93">
        <v>8.7520000000000001E-2</v>
      </c>
      <c r="G13" s="93">
        <v>8.7520000000000001E-2</v>
      </c>
      <c r="H13" s="102">
        <v>27.22</v>
      </c>
      <c r="I13" s="102">
        <v>11.45</v>
      </c>
      <c r="J13" s="93">
        <v>0.74773000000000001</v>
      </c>
      <c r="K13" s="93">
        <v>8.7520000000000001E-2</v>
      </c>
      <c r="L13" s="92">
        <v>11.45</v>
      </c>
      <c r="M13" s="67"/>
    </row>
    <row r="14" spans="1:15" x14ac:dyDescent="0.25">
      <c r="A14" s="142">
        <v>14</v>
      </c>
      <c r="B14" s="101"/>
      <c r="C14" s="100"/>
      <c r="D14" s="96"/>
      <c r="E14" s="99" t="s">
        <v>4</v>
      </c>
      <c r="F14" s="93">
        <v>0.37569000000000002</v>
      </c>
      <c r="G14" s="93">
        <v>0.23083000000000001</v>
      </c>
      <c r="H14" s="93">
        <v>0</v>
      </c>
      <c r="I14" s="93">
        <v>0</v>
      </c>
      <c r="J14" s="93">
        <v>0.37569000000000002</v>
      </c>
      <c r="K14" s="93">
        <v>0.23083000000000001</v>
      </c>
      <c r="L14" s="92">
        <v>0</v>
      </c>
      <c r="M14" s="67"/>
    </row>
    <row r="15" spans="1:15" x14ac:dyDescent="0.25">
      <c r="A15" s="142">
        <v>15</v>
      </c>
      <c r="B15" s="98" t="s">
        <v>1</v>
      </c>
      <c r="C15" s="97"/>
      <c r="D15" s="96"/>
      <c r="E15" s="95" t="s">
        <v>7</v>
      </c>
      <c r="F15" s="93">
        <v>0.46321000000000001</v>
      </c>
      <c r="G15" s="93">
        <v>0.31835000000000002</v>
      </c>
      <c r="H15" s="94">
        <v>27.22</v>
      </c>
      <c r="I15" s="94">
        <v>11.45</v>
      </c>
      <c r="J15" s="93">
        <v>1.1234200000000001</v>
      </c>
      <c r="K15" s="93">
        <v>0.31835000000000002</v>
      </c>
      <c r="L15" s="92">
        <v>11.45</v>
      </c>
      <c r="M15" s="67"/>
    </row>
    <row r="16" spans="1:15" x14ac:dyDescent="0.25">
      <c r="A16" s="142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L16" s="84"/>
      <c r="M16" s="67"/>
    </row>
    <row r="17" spans="1:13" x14ac:dyDescent="0.25">
      <c r="A17" s="142">
        <v>17</v>
      </c>
      <c r="B17" s="86" t="s">
        <v>3</v>
      </c>
      <c r="C17" s="82">
        <v>0.27187</v>
      </c>
      <c r="D17" s="85"/>
      <c r="J17" s="87"/>
      <c r="L17" s="84"/>
      <c r="M17" s="67"/>
    </row>
    <row r="18" spans="1:13" x14ac:dyDescent="0.25">
      <c r="A18" s="142">
        <v>18</v>
      </c>
      <c r="B18" s="86" t="s">
        <v>4</v>
      </c>
      <c r="C18" s="82">
        <v>0.24290999999999999</v>
      </c>
      <c r="D18" s="85"/>
      <c r="L18" s="84"/>
      <c r="M18" s="67"/>
    </row>
    <row r="19" spans="1:13" x14ac:dyDescent="0.25">
      <c r="A19" s="142">
        <v>19</v>
      </c>
      <c r="B19" s="83" t="s">
        <v>7</v>
      </c>
      <c r="C19" s="82">
        <v>0.51478000000000002</v>
      </c>
      <c r="D19" s="81"/>
      <c r="E19" s="80"/>
      <c r="F19" s="78" t="s">
        <v>93</v>
      </c>
      <c r="G19" s="78">
        <v>44126</v>
      </c>
      <c r="H19" s="77"/>
      <c r="I19" s="77"/>
      <c r="J19" s="77"/>
      <c r="K19" s="77"/>
      <c r="L19" s="76"/>
      <c r="M19" s="67"/>
    </row>
    <row r="20" spans="1:13" x14ac:dyDescent="0.25">
      <c r="B20" s="71"/>
      <c r="C20" s="75"/>
      <c r="D20" s="74"/>
      <c r="E20" s="73"/>
      <c r="F20" s="71"/>
      <c r="G20" s="72"/>
      <c r="H20" s="71"/>
      <c r="I20" s="71"/>
      <c r="J20" s="71"/>
      <c r="K20" s="71"/>
      <c r="L20" s="71"/>
    </row>
    <row r="23" spans="1:13" x14ac:dyDescent="0.25">
      <c r="H23" s="70"/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/>
  <dimension ref="A1:O23"/>
  <sheetViews>
    <sheetView workbookViewId="0">
      <selection activeCell="J15" sqref="J15"/>
    </sheetView>
  </sheetViews>
  <sheetFormatPr defaultColWidth="9.140625" defaultRowHeight="15" x14ac:dyDescent="0.25"/>
  <cols>
    <col min="1" max="1" width="9.140625" style="142"/>
    <col min="2" max="2" width="17" style="65" customWidth="1"/>
    <col min="3" max="3" width="19" style="69" customWidth="1"/>
    <col min="4" max="4" width="2.42578125" style="68" customWidth="1"/>
    <col min="5" max="5" width="12.28515625" style="67" customWidth="1"/>
    <col min="6" max="6" width="13.7109375" style="65" customWidth="1"/>
    <col min="7" max="7" width="16.28515625" style="66" customWidth="1"/>
    <col min="8" max="9" width="12.7109375" style="65" customWidth="1"/>
    <col min="10" max="10" width="15.28515625" style="65" customWidth="1"/>
    <col min="11" max="11" width="15.42578125" style="65" customWidth="1"/>
    <col min="12" max="12" width="11" style="65" customWidth="1"/>
    <col min="13" max="13" width="17.140625" style="65" customWidth="1"/>
    <col min="14" max="14" width="14.7109375" style="65" customWidth="1"/>
    <col min="15" max="15" width="11.5703125" style="65" bestFit="1" customWidth="1"/>
    <col min="16" max="16384" width="9.140625" style="142"/>
  </cols>
  <sheetData>
    <row r="1" spans="1:15" ht="21" x14ac:dyDescent="0.35">
      <c r="A1" s="142">
        <v>1</v>
      </c>
      <c r="B1" s="161"/>
      <c r="C1" s="160"/>
      <c r="D1" s="160"/>
      <c r="E1" s="159"/>
      <c r="F1" s="159" t="s">
        <v>113</v>
      </c>
      <c r="G1" s="159"/>
      <c r="H1" s="159"/>
      <c r="I1" s="159"/>
      <c r="J1" s="159"/>
      <c r="K1" s="159"/>
      <c r="L1" s="159"/>
      <c r="M1" s="67"/>
      <c r="O1" s="137"/>
    </row>
    <row r="2" spans="1:15" x14ac:dyDescent="0.25">
      <c r="A2" s="142">
        <v>2</v>
      </c>
      <c r="E2" s="73"/>
      <c r="F2" s="71"/>
      <c r="G2" s="72"/>
      <c r="H2" s="71"/>
      <c r="I2" s="71"/>
      <c r="J2" s="135"/>
      <c r="K2" s="135"/>
      <c r="L2" s="135"/>
    </row>
    <row r="3" spans="1:15" x14ac:dyDescent="0.25">
      <c r="A3" s="142">
        <v>3</v>
      </c>
      <c r="B3" s="158" t="s">
        <v>0</v>
      </c>
      <c r="C3" s="132"/>
      <c r="D3" s="96"/>
      <c r="F3" s="131" t="s">
        <v>107</v>
      </c>
      <c r="G3" s="131"/>
      <c r="H3" s="131"/>
      <c r="I3" s="131"/>
      <c r="J3" s="119"/>
      <c r="K3" s="119"/>
      <c r="L3" s="119"/>
      <c r="M3" s="67"/>
    </row>
    <row r="4" spans="1:15" x14ac:dyDescent="0.25">
      <c r="A4" s="142">
        <v>4</v>
      </c>
      <c r="B4" s="157" t="s">
        <v>106</v>
      </c>
      <c r="C4" s="129"/>
      <c r="D4" s="89"/>
      <c r="E4" s="128"/>
      <c r="F4" s="113"/>
      <c r="G4" s="127" t="s">
        <v>102</v>
      </c>
      <c r="H4" s="113"/>
      <c r="I4" s="113"/>
      <c r="J4" s="126"/>
      <c r="K4" s="125" t="s">
        <v>101</v>
      </c>
      <c r="L4" s="110"/>
      <c r="M4" s="156"/>
    </row>
    <row r="5" spans="1:15" x14ac:dyDescent="0.25">
      <c r="A5" s="142">
        <v>5</v>
      </c>
      <c r="B5" s="86" t="s">
        <v>3</v>
      </c>
      <c r="C5" s="93">
        <v>0.31686000000000003</v>
      </c>
      <c r="D5" s="149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</row>
    <row r="6" spans="1:15" x14ac:dyDescent="0.25">
      <c r="A6" s="142">
        <v>6</v>
      </c>
      <c r="B6" s="86" t="s">
        <v>4</v>
      </c>
      <c r="C6" s="93">
        <v>0.24811000000000002</v>
      </c>
      <c r="D6" s="149"/>
      <c r="E6" s="86" t="s">
        <v>3</v>
      </c>
      <c r="F6" s="93">
        <v>8.5239999999999996E-2</v>
      </c>
      <c r="G6" s="93">
        <v>8.5239999999999996E-2</v>
      </c>
      <c r="H6" s="102">
        <v>42.66</v>
      </c>
      <c r="I6" s="102">
        <v>19.02</v>
      </c>
      <c r="J6" s="93">
        <v>1.1249</v>
      </c>
      <c r="K6" s="93">
        <v>8.5239999999999996E-2</v>
      </c>
      <c r="L6" s="92">
        <v>19.02</v>
      </c>
    </row>
    <row r="7" spans="1:15" x14ac:dyDescent="0.25">
      <c r="A7" s="142">
        <v>7</v>
      </c>
      <c r="B7" s="83" t="s">
        <v>105</v>
      </c>
      <c r="C7" s="93">
        <v>0.56497000000000008</v>
      </c>
      <c r="D7" s="149"/>
      <c r="E7" s="86" t="s">
        <v>4</v>
      </c>
      <c r="F7" s="93">
        <v>0.37985000000000002</v>
      </c>
      <c r="G7" s="93">
        <v>0.23613999999999999</v>
      </c>
      <c r="H7" s="102" t="s">
        <v>49</v>
      </c>
      <c r="I7" s="102">
        <v>0</v>
      </c>
      <c r="J7" s="93">
        <v>0.37985000000000002</v>
      </c>
      <c r="K7" s="93">
        <v>0.23613999999999999</v>
      </c>
      <c r="L7" s="92">
        <v>0</v>
      </c>
    </row>
    <row r="8" spans="1:15" x14ac:dyDescent="0.25">
      <c r="A8" s="142">
        <v>8</v>
      </c>
      <c r="B8" s="100"/>
      <c r="C8" s="100"/>
      <c r="D8" s="96"/>
      <c r="E8" s="83" t="s">
        <v>7</v>
      </c>
      <c r="F8" s="93">
        <v>0.46509</v>
      </c>
      <c r="G8" s="93">
        <v>0.32138</v>
      </c>
      <c r="H8" s="102">
        <v>42.66</v>
      </c>
      <c r="I8" s="102">
        <v>19.02</v>
      </c>
      <c r="J8" s="93">
        <v>1.50475</v>
      </c>
      <c r="K8" s="93">
        <v>0.32138</v>
      </c>
      <c r="L8" s="92">
        <v>19.02</v>
      </c>
    </row>
    <row r="9" spans="1:15" x14ac:dyDescent="0.25">
      <c r="A9" s="142">
        <v>9</v>
      </c>
      <c r="B9" s="120" t="s">
        <v>2</v>
      </c>
      <c r="C9" s="119"/>
      <c r="D9" s="96"/>
      <c r="E9" s="100"/>
      <c r="F9" s="100"/>
      <c r="G9" s="72"/>
      <c r="H9" s="71"/>
      <c r="I9" s="71"/>
    </row>
    <row r="10" spans="1:15" x14ac:dyDescent="0.25">
      <c r="A10" s="142">
        <v>10</v>
      </c>
      <c r="B10" s="155" t="s">
        <v>104</v>
      </c>
      <c r="C10" s="122"/>
      <c r="D10" s="121"/>
      <c r="F10" s="120" t="s">
        <v>103</v>
      </c>
      <c r="G10" s="119"/>
      <c r="H10" s="119"/>
      <c r="I10" s="119"/>
      <c r="J10" s="118"/>
      <c r="K10" s="118"/>
      <c r="L10" s="118"/>
    </row>
    <row r="11" spans="1:15" x14ac:dyDescent="0.25">
      <c r="A11" s="142">
        <v>11</v>
      </c>
      <c r="B11" s="86" t="s">
        <v>3</v>
      </c>
      <c r="C11" s="82">
        <v>0.27883999999999998</v>
      </c>
      <c r="D11" s="149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54"/>
      <c r="M11" s="67"/>
    </row>
    <row r="12" spans="1:15" x14ac:dyDescent="0.25">
      <c r="A12" s="142">
        <v>12</v>
      </c>
      <c r="B12" s="86" t="s">
        <v>4</v>
      </c>
      <c r="C12" s="82">
        <v>0.21834000000000001</v>
      </c>
      <c r="D12" s="149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53" t="s">
        <v>96</v>
      </c>
      <c r="M12" s="152" t="s">
        <v>95</v>
      </c>
    </row>
    <row r="13" spans="1:15" x14ac:dyDescent="0.25">
      <c r="A13" s="142">
        <v>13</v>
      </c>
      <c r="B13" s="83" t="s">
        <v>7</v>
      </c>
      <c r="C13" s="82">
        <v>0.49717999999999996</v>
      </c>
      <c r="D13" s="149"/>
      <c r="E13" s="99" t="s">
        <v>3</v>
      </c>
      <c r="F13" s="93">
        <v>8.5239999999999996E-2</v>
      </c>
      <c r="G13" s="93">
        <v>8.5239999999999996E-2</v>
      </c>
      <c r="H13" s="102">
        <v>42.66</v>
      </c>
      <c r="I13" s="102">
        <v>19.02</v>
      </c>
      <c r="J13" s="93">
        <v>1.1249</v>
      </c>
      <c r="K13" s="93">
        <v>8.5239999999999996E-2</v>
      </c>
      <c r="L13" s="92">
        <v>19.02</v>
      </c>
      <c r="M13" s="67"/>
    </row>
    <row r="14" spans="1:15" x14ac:dyDescent="0.25">
      <c r="A14" s="142">
        <v>14</v>
      </c>
      <c r="B14" s="100"/>
      <c r="C14" s="100"/>
      <c r="D14" s="96"/>
      <c r="E14" s="99" t="s">
        <v>4</v>
      </c>
      <c r="F14" s="93">
        <v>0.37985000000000002</v>
      </c>
      <c r="G14" s="93">
        <v>0.23613999999999999</v>
      </c>
      <c r="H14" s="93">
        <v>0</v>
      </c>
      <c r="I14" s="93">
        <v>0</v>
      </c>
      <c r="J14" s="93">
        <v>0.37985000000000002</v>
      </c>
      <c r="K14" s="93">
        <v>0.23613999999999999</v>
      </c>
      <c r="L14" s="92">
        <v>0</v>
      </c>
      <c r="M14" s="67"/>
    </row>
    <row r="15" spans="1:15" x14ac:dyDescent="0.25">
      <c r="A15" s="142">
        <v>15</v>
      </c>
      <c r="B15" s="151" t="s">
        <v>1</v>
      </c>
      <c r="C15" s="97"/>
      <c r="D15" s="96"/>
      <c r="E15" s="95" t="s">
        <v>7</v>
      </c>
      <c r="F15" s="93">
        <v>0.46509</v>
      </c>
      <c r="G15" s="93">
        <v>0.32138</v>
      </c>
      <c r="H15" s="94">
        <v>42.66</v>
      </c>
      <c r="I15" s="94">
        <v>19.02</v>
      </c>
      <c r="J15" s="93">
        <v>1.50475</v>
      </c>
      <c r="K15" s="93">
        <v>0.32138</v>
      </c>
      <c r="L15" s="92">
        <v>19.02</v>
      </c>
      <c r="M15" s="67"/>
    </row>
    <row r="16" spans="1:15" x14ac:dyDescent="0.25">
      <c r="A16" s="142">
        <v>16</v>
      </c>
      <c r="B16" s="150" t="s">
        <v>94</v>
      </c>
      <c r="C16" s="90"/>
      <c r="D16" s="89"/>
      <c r="E16" s="73"/>
      <c r="F16" s="71"/>
      <c r="G16" s="72"/>
      <c r="H16" s="71"/>
      <c r="I16" s="71"/>
      <c r="J16" s="88"/>
    </row>
    <row r="17" spans="1:10" x14ac:dyDescent="0.25">
      <c r="A17" s="142">
        <v>17</v>
      </c>
      <c r="B17" s="86" t="s">
        <v>3</v>
      </c>
      <c r="C17" s="82">
        <v>0.31686000000000003</v>
      </c>
      <c r="D17" s="149"/>
      <c r="J17" s="87"/>
    </row>
    <row r="18" spans="1:10" x14ac:dyDescent="0.25">
      <c r="A18" s="142">
        <v>18</v>
      </c>
      <c r="B18" s="86" t="s">
        <v>4</v>
      </c>
      <c r="C18" s="82">
        <v>0.24811000000000002</v>
      </c>
      <c r="D18" s="149"/>
    </row>
    <row r="19" spans="1:10" x14ac:dyDescent="0.25">
      <c r="A19" s="142">
        <v>19</v>
      </c>
      <c r="B19" s="83" t="s">
        <v>7</v>
      </c>
      <c r="C19" s="82">
        <v>0.56497000000000008</v>
      </c>
      <c r="D19" s="149"/>
      <c r="F19" s="148" t="s">
        <v>93</v>
      </c>
      <c r="G19" s="147">
        <v>44277</v>
      </c>
    </row>
    <row r="20" spans="1:10" x14ac:dyDescent="0.25">
      <c r="B20" s="71"/>
      <c r="C20" s="75"/>
    </row>
    <row r="23" spans="1:10" x14ac:dyDescent="0.25">
      <c r="H23" s="70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A18"/>
  <sheetViews>
    <sheetView showGridLines="0" tabSelected="1" view="pageBreakPreview" zoomScale="98" zoomScaleNormal="85" zoomScaleSheetLayoutView="98" workbookViewId="0">
      <selection activeCell="M28" sqref="M28"/>
    </sheetView>
  </sheetViews>
  <sheetFormatPr defaultRowHeight="15" x14ac:dyDescent="0.25"/>
  <sheetData>
    <row r="5" ht="12.75" customHeight="1" x14ac:dyDescent="0.25"/>
    <row r="8" ht="6.75" customHeight="1" x14ac:dyDescent="0.25"/>
    <row r="9" ht="9.75" customHeight="1" x14ac:dyDescent="0.25"/>
    <row r="15" ht="15" customHeight="1" x14ac:dyDescent="0.25"/>
    <row r="18" ht="11.25" customHeight="1" x14ac:dyDescent="0.25"/>
  </sheetData>
  <sheetProtection algorithmName="SHA-512" hashValue="ap05jhQEa6DM1FYmg3Trb9d4c6c7zYYUvS7G1EYMNxkz1FV84KM62dIV/8MUA/dTu+/AYcVm+2HVe6gXoZSs7g==" saltValue="T5ah+PApw9SmHXLMrEIL5g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/>
  <dimension ref="A1:O19"/>
  <sheetViews>
    <sheetView workbookViewId="0">
      <selection activeCell="J15" sqref="J15"/>
    </sheetView>
  </sheetViews>
  <sheetFormatPr defaultColWidth="9.140625" defaultRowHeight="11.25" x14ac:dyDescent="0.25"/>
  <cols>
    <col min="1" max="1" width="9.140625" style="142"/>
    <col min="2" max="2" width="19.42578125" style="142" bestFit="1" customWidth="1"/>
    <col min="3" max="3" width="11" style="142" bestFit="1" customWidth="1"/>
    <col min="4" max="4" width="9.140625" style="142"/>
    <col min="5" max="5" width="11.42578125" style="142" bestFit="1" customWidth="1"/>
    <col min="6" max="6" width="24.28515625" style="142" bestFit="1" customWidth="1"/>
    <col min="7" max="7" width="11" style="142" bestFit="1" customWidth="1"/>
    <col min="8" max="8" width="10" style="142" bestFit="1" customWidth="1"/>
    <col min="9" max="9" width="10.7109375" style="142" bestFit="1" customWidth="1"/>
    <col min="10" max="11" width="11" style="142" bestFit="1" customWidth="1"/>
    <col min="12" max="12" width="10.5703125" style="142" bestFit="1" customWidth="1"/>
    <col min="13" max="13" width="9.140625" style="142"/>
    <col min="14" max="14" width="11.140625" style="142" bestFit="1" customWidth="1"/>
    <col min="15" max="15" width="10.7109375" style="142" bestFit="1" customWidth="1"/>
    <col min="16" max="16384" width="9.140625" style="142"/>
  </cols>
  <sheetData>
    <row r="1" spans="1:15" ht="21" x14ac:dyDescent="0.35">
      <c r="A1" s="142">
        <v>1</v>
      </c>
      <c r="B1" s="141"/>
      <c r="C1" s="140"/>
      <c r="D1" s="140"/>
      <c r="E1" s="139"/>
      <c r="F1" s="139" t="s">
        <v>114</v>
      </c>
      <c r="G1" s="139"/>
      <c r="H1" s="139"/>
      <c r="I1" s="139"/>
      <c r="J1" s="139"/>
      <c r="K1" s="139"/>
      <c r="L1" s="138"/>
      <c r="M1" s="67"/>
      <c r="N1" s="65"/>
      <c r="O1" s="137"/>
    </row>
    <row r="2" spans="1:15" ht="15" x14ac:dyDescent="0.25">
      <c r="A2" s="142">
        <v>2</v>
      </c>
      <c r="B2" s="136"/>
      <c r="C2" s="69"/>
      <c r="D2" s="68"/>
      <c r="E2" s="73"/>
      <c r="F2" s="71"/>
      <c r="G2" s="72"/>
      <c r="H2" s="71"/>
      <c r="I2" s="71"/>
      <c r="J2" s="135"/>
      <c r="K2" s="135"/>
      <c r="L2" s="134"/>
      <c r="M2" s="67"/>
      <c r="N2" s="65"/>
      <c r="O2" s="65"/>
    </row>
    <row r="3" spans="1:15" ht="15" x14ac:dyDescent="0.25">
      <c r="A3" s="142">
        <v>3</v>
      </c>
      <c r="B3" s="133" t="s">
        <v>0</v>
      </c>
      <c r="C3" s="132"/>
      <c r="D3" s="96"/>
      <c r="E3" s="67"/>
      <c r="F3" s="131" t="s">
        <v>107</v>
      </c>
      <c r="G3" s="131"/>
      <c r="H3" s="131"/>
      <c r="I3" s="131"/>
      <c r="J3" s="119"/>
      <c r="K3" s="119"/>
      <c r="L3" s="117"/>
      <c r="M3" s="67"/>
      <c r="N3" s="65"/>
      <c r="O3" s="65"/>
    </row>
    <row r="4" spans="1:15" ht="15" x14ac:dyDescent="0.25">
      <c r="A4" s="142">
        <v>4</v>
      </c>
      <c r="B4" s="130" t="s">
        <v>106</v>
      </c>
      <c r="C4" s="129"/>
      <c r="D4" s="89"/>
      <c r="E4" s="128"/>
      <c r="F4" s="113"/>
      <c r="G4" s="127">
        <v>0</v>
      </c>
      <c r="H4" s="113"/>
      <c r="I4" s="113"/>
      <c r="J4" s="126"/>
      <c r="K4" s="125">
        <v>0</v>
      </c>
      <c r="L4" s="109"/>
      <c r="M4" s="67"/>
      <c r="N4" s="65"/>
      <c r="O4" s="65"/>
    </row>
    <row r="5" spans="1:15" ht="15" x14ac:dyDescent="0.25">
      <c r="A5" s="142">
        <v>5</v>
      </c>
      <c r="B5" s="86" t="s">
        <v>3</v>
      </c>
      <c r="C5" s="93">
        <v>0.27174999999999999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  <c r="M5" s="67"/>
      <c r="N5" s="65"/>
      <c r="O5" s="65"/>
    </row>
    <row r="6" spans="1:15" ht="15" x14ac:dyDescent="0.25">
      <c r="A6" s="142">
        <v>6</v>
      </c>
      <c r="B6" s="86" t="s">
        <v>4</v>
      </c>
      <c r="C6" s="93">
        <v>0.26180000000000003</v>
      </c>
      <c r="D6" s="85"/>
      <c r="E6" s="86" t="s">
        <v>3</v>
      </c>
      <c r="F6" s="93">
        <v>0</v>
      </c>
      <c r="G6" s="93">
        <v>0</v>
      </c>
      <c r="H6" s="102">
        <v>0</v>
      </c>
      <c r="I6" s="102">
        <v>0</v>
      </c>
      <c r="J6" s="93">
        <v>0</v>
      </c>
      <c r="K6" s="93">
        <v>0</v>
      </c>
      <c r="L6" s="92">
        <v>0</v>
      </c>
      <c r="M6" s="67"/>
      <c r="N6" s="65"/>
      <c r="O6" s="65"/>
    </row>
    <row r="7" spans="1:15" ht="15" x14ac:dyDescent="0.25">
      <c r="A7" s="142">
        <v>7</v>
      </c>
      <c r="B7" s="83" t="s">
        <v>105</v>
      </c>
      <c r="C7" s="93">
        <v>0.53354999999999997</v>
      </c>
      <c r="D7" s="85"/>
      <c r="E7" s="86" t="s">
        <v>4</v>
      </c>
      <c r="F7" s="93">
        <v>0</v>
      </c>
      <c r="G7" s="93">
        <v>0</v>
      </c>
      <c r="H7" s="102" t="s">
        <v>49</v>
      </c>
      <c r="I7" s="102">
        <v>0</v>
      </c>
      <c r="J7" s="93">
        <v>0</v>
      </c>
      <c r="K7" s="93">
        <v>0</v>
      </c>
      <c r="L7" s="92">
        <v>0</v>
      </c>
      <c r="M7" s="67"/>
      <c r="N7" s="65"/>
      <c r="O7" s="65"/>
    </row>
    <row r="8" spans="1:15" ht="15" x14ac:dyDescent="0.25">
      <c r="A8" s="142">
        <v>8</v>
      </c>
      <c r="B8" s="101"/>
      <c r="C8" s="100"/>
      <c r="D8" s="96"/>
      <c r="E8" s="83" t="s">
        <v>7</v>
      </c>
      <c r="F8" s="93">
        <v>0</v>
      </c>
      <c r="G8" s="93">
        <v>0</v>
      </c>
      <c r="H8" s="102">
        <v>0</v>
      </c>
      <c r="I8" s="102">
        <v>0</v>
      </c>
      <c r="J8" s="93">
        <v>0</v>
      </c>
      <c r="K8" s="93">
        <v>0</v>
      </c>
      <c r="L8" s="92">
        <v>0</v>
      </c>
      <c r="M8" s="67"/>
      <c r="N8" s="65"/>
      <c r="O8" s="65"/>
    </row>
    <row r="9" spans="1:15" ht="15" x14ac:dyDescent="0.25">
      <c r="A9" s="142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J9" s="65"/>
      <c r="K9" s="65"/>
      <c r="L9" s="84"/>
      <c r="M9" s="67"/>
      <c r="N9" s="65"/>
      <c r="O9" s="65"/>
    </row>
    <row r="10" spans="1:15" ht="15" x14ac:dyDescent="0.25">
      <c r="A10" s="142">
        <v>10</v>
      </c>
      <c r="B10" s="123" t="s">
        <v>104</v>
      </c>
      <c r="C10" s="122"/>
      <c r="D10" s="121"/>
      <c r="E10" s="67"/>
      <c r="F10" s="120" t="s">
        <v>103</v>
      </c>
      <c r="G10" s="119"/>
      <c r="H10" s="119"/>
      <c r="I10" s="119"/>
      <c r="J10" s="118"/>
      <c r="K10" s="118"/>
      <c r="L10" s="117"/>
      <c r="M10" s="67"/>
      <c r="N10" s="65"/>
      <c r="O10" s="65"/>
    </row>
    <row r="11" spans="1:15" ht="15" x14ac:dyDescent="0.25">
      <c r="A11" s="142">
        <v>11</v>
      </c>
      <c r="B11" s="86" t="s">
        <v>3</v>
      </c>
      <c r="C11" s="82">
        <v>0.22283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  <c r="M11" s="67"/>
      <c r="N11" s="65"/>
      <c r="O11" s="65"/>
    </row>
    <row r="12" spans="1:15" ht="15" x14ac:dyDescent="0.25">
      <c r="A12" s="142">
        <v>12</v>
      </c>
      <c r="B12" s="86" t="s">
        <v>4</v>
      </c>
      <c r="C12" s="82">
        <v>0.21468000000000001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  <c r="M12" s="103" t="s">
        <v>95</v>
      </c>
      <c r="N12" s="65"/>
      <c r="O12" s="65"/>
    </row>
    <row r="13" spans="1:15" ht="15" x14ac:dyDescent="0.25">
      <c r="A13" s="142">
        <v>13</v>
      </c>
      <c r="B13" s="83" t="s">
        <v>7</v>
      </c>
      <c r="C13" s="82">
        <v>0.43751000000000001</v>
      </c>
      <c r="D13" s="85"/>
      <c r="E13" s="99" t="s">
        <v>3</v>
      </c>
      <c r="F13" s="93">
        <v>8.0620000000000011E-2</v>
      </c>
      <c r="G13" s="93">
        <v>8.0620000000000011E-2</v>
      </c>
      <c r="H13" s="102">
        <v>28.14</v>
      </c>
      <c r="I13" s="102">
        <v>11.82</v>
      </c>
      <c r="J13" s="93">
        <v>0.76551000000000002</v>
      </c>
      <c r="K13" s="93">
        <v>8.0620000000000011E-2</v>
      </c>
      <c r="L13" s="92">
        <v>11.82</v>
      </c>
      <c r="M13" s="67"/>
      <c r="N13" s="65"/>
      <c r="O13" s="65"/>
    </row>
    <row r="14" spans="1:15" ht="15" x14ac:dyDescent="0.25">
      <c r="A14" s="142">
        <v>14</v>
      </c>
      <c r="B14" s="101"/>
      <c r="C14" s="100"/>
      <c r="D14" s="96"/>
      <c r="E14" s="99" t="s">
        <v>4</v>
      </c>
      <c r="F14" s="93">
        <v>0.40976000000000001</v>
      </c>
      <c r="G14" s="93">
        <v>0.24834999999999999</v>
      </c>
      <c r="H14" s="93">
        <v>0</v>
      </c>
      <c r="I14" s="93">
        <v>0</v>
      </c>
      <c r="J14" s="93">
        <v>0.40976000000000001</v>
      </c>
      <c r="K14" s="93">
        <v>0.24834999999999999</v>
      </c>
      <c r="L14" s="92">
        <v>0</v>
      </c>
      <c r="M14" s="67"/>
      <c r="N14" s="65"/>
      <c r="O14" s="65"/>
    </row>
    <row r="15" spans="1:15" ht="15" x14ac:dyDescent="0.25">
      <c r="A15" s="142">
        <v>15</v>
      </c>
      <c r="B15" s="98" t="s">
        <v>1</v>
      </c>
      <c r="C15" s="97"/>
      <c r="D15" s="96"/>
      <c r="E15" s="95" t="s">
        <v>7</v>
      </c>
      <c r="F15" s="93">
        <v>0.49038000000000004</v>
      </c>
      <c r="G15" s="93">
        <v>0.32896999999999998</v>
      </c>
      <c r="H15" s="94">
        <v>28.14</v>
      </c>
      <c r="I15" s="94">
        <v>11.82</v>
      </c>
      <c r="J15" s="93">
        <v>1.17527</v>
      </c>
      <c r="K15" s="93">
        <v>0.32896999999999998</v>
      </c>
      <c r="L15" s="92">
        <v>11.82</v>
      </c>
      <c r="M15" s="67"/>
      <c r="N15" s="65"/>
      <c r="O15" s="65"/>
    </row>
    <row r="16" spans="1:15" ht="15" x14ac:dyDescent="0.25">
      <c r="A16" s="142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K16" s="65"/>
      <c r="L16" s="84"/>
      <c r="M16" s="67"/>
      <c r="N16" s="65"/>
      <c r="O16" s="65"/>
    </row>
    <row r="17" spans="1:15" ht="15" x14ac:dyDescent="0.25">
      <c r="A17" s="142">
        <v>17</v>
      </c>
      <c r="B17" s="86" t="s">
        <v>3</v>
      </c>
      <c r="C17" s="82">
        <v>0.27174999999999999</v>
      </c>
      <c r="D17" s="85"/>
      <c r="E17" s="67"/>
      <c r="F17" s="65"/>
      <c r="G17" s="66"/>
      <c r="H17" s="65"/>
      <c r="I17" s="65"/>
      <c r="J17" s="87"/>
      <c r="K17" s="65"/>
      <c r="L17" s="84"/>
      <c r="M17" s="67"/>
      <c r="N17" s="65"/>
      <c r="O17" s="65"/>
    </row>
    <row r="18" spans="1:15" ht="15" x14ac:dyDescent="0.25">
      <c r="A18" s="142">
        <v>18</v>
      </c>
      <c r="B18" s="86" t="s">
        <v>4</v>
      </c>
      <c r="C18" s="82">
        <v>0.26180000000000003</v>
      </c>
      <c r="D18" s="85"/>
      <c r="E18" s="67"/>
      <c r="F18" s="65"/>
      <c r="G18" s="66"/>
      <c r="H18" s="65"/>
      <c r="I18" s="65"/>
      <c r="J18" s="65"/>
      <c r="K18" s="65"/>
      <c r="L18" s="84"/>
      <c r="M18" s="67"/>
      <c r="N18" s="65"/>
      <c r="O18" s="65"/>
    </row>
    <row r="19" spans="1:15" ht="15" x14ac:dyDescent="0.25">
      <c r="A19" s="142">
        <v>19</v>
      </c>
      <c r="B19" s="83" t="s">
        <v>7</v>
      </c>
      <c r="C19" s="82">
        <v>0.53354999999999997</v>
      </c>
      <c r="D19" s="81"/>
      <c r="E19" s="80"/>
      <c r="F19" s="79" t="s">
        <v>93</v>
      </c>
      <c r="G19" s="78">
        <v>44127</v>
      </c>
      <c r="H19" s="77"/>
      <c r="I19" s="77"/>
      <c r="J19" s="77"/>
      <c r="K19" s="77"/>
      <c r="L19" s="76"/>
      <c r="M19" s="67"/>
      <c r="N19" s="65"/>
      <c r="O19" s="65"/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9"/>
  <dimension ref="A1:L23"/>
  <sheetViews>
    <sheetView workbookViewId="0">
      <selection activeCell="C5" sqref="C5:C6"/>
    </sheetView>
  </sheetViews>
  <sheetFormatPr defaultRowHeight="15" x14ac:dyDescent="0.25"/>
  <cols>
    <col min="2" max="2" width="17" style="65" customWidth="1"/>
    <col min="3" max="3" width="19" style="69" customWidth="1"/>
    <col min="4" max="4" width="2.42578125" style="68" customWidth="1"/>
    <col min="5" max="5" width="12.28515625" style="67" customWidth="1"/>
    <col min="6" max="6" width="13.7109375" style="65" customWidth="1"/>
    <col min="7" max="7" width="16.28515625" style="66" customWidth="1"/>
    <col min="8" max="9" width="12.7109375" style="65" customWidth="1"/>
    <col min="10" max="10" width="15.28515625" style="65" customWidth="1"/>
    <col min="11" max="11" width="15.42578125" style="65" customWidth="1"/>
    <col min="12" max="12" width="11" style="65" customWidth="1"/>
  </cols>
  <sheetData>
    <row r="1" spans="1:12" ht="21" x14ac:dyDescent="0.35">
      <c r="A1">
        <v>1</v>
      </c>
      <c r="B1" s="141"/>
      <c r="C1" s="140"/>
      <c r="D1" s="140"/>
      <c r="E1" s="139"/>
      <c r="F1" s="139" t="s">
        <v>115</v>
      </c>
      <c r="G1" s="139"/>
      <c r="H1" s="139"/>
      <c r="I1" s="139"/>
      <c r="J1" s="139"/>
      <c r="K1" s="139"/>
      <c r="L1" s="138"/>
    </row>
    <row r="2" spans="1:12" x14ac:dyDescent="0.25">
      <c r="A2">
        <v>2</v>
      </c>
      <c r="B2" s="136"/>
      <c r="E2" s="73"/>
      <c r="F2" s="71"/>
      <c r="G2" s="72"/>
      <c r="H2" s="71"/>
      <c r="I2" s="71"/>
      <c r="J2" s="135"/>
      <c r="K2" s="135"/>
      <c r="L2" s="134"/>
    </row>
    <row r="3" spans="1:12" x14ac:dyDescent="0.25">
      <c r="A3">
        <v>3</v>
      </c>
      <c r="B3" s="133" t="s">
        <v>0</v>
      </c>
      <c r="C3" s="132"/>
      <c r="D3" s="96"/>
      <c r="F3" s="131" t="s">
        <v>107</v>
      </c>
      <c r="G3" s="131"/>
      <c r="H3" s="131"/>
      <c r="I3" s="131"/>
      <c r="J3" s="119"/>
      <c r="K3" s="119"/>
      <c r="L3" s="117"/>
    </row>
    <row r="4" spans="1:12" x14ac:dyDescent="0.25">
      <c r="A4">
        <v>4</v>
      </c>
      <c r="B4" s="130" t="s">
        <v>106</v>
      </c>
      <c r="C4" s="129"/>
      <c r="D4" s="89"/>
      <c r="E4" s="128"/>
      <c r="F4" s="113"/>
      <c r="G4" s="127" t="s">
        <v>102</v>
      </c>
      <c r="H4" s="113"/>
      <c r="I4" s="113"/>
      <c r="J4" s="126"/>
      <c r="K4" s="125" t="s">
        <v>101</v>
      </c>
      <c r="L4" s="109"/>
    </row>
    <row r="5" spans="1:12" x14ac:dyDescent="0.25">
      <c r="A5">
        <v>5</v>
      </c>
      <c r="B5" s="86" t="s">
        <v>3</v>
      </c>
      <c r="C5" s="93">
        <v>0.29974000000000001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</row>
    <row r="6" spans="1:12" x14ac:dyDescent="0.25">
      <c r="A6">
        <v>6</v>
      </c>
      <c r="B6" s="86" t="s">
        <v>4</v>
      </c>
      <c r="C6" s="93">
        <v>0.29592000000000002</v>
      </c>
      <c r="D6" s="85"/>
      <c r="E6" s="86" t="s">
        <v>3</v>
      </c>
      <c r="F6" s="93">
        <v>8.993000000000001E-2</v>
      </c>
      <c r="G6" s="93">
        <v>8.993000000000001E-2</v>
      </c>
      <c r="H6" s="102">
        <v>33.19</v>
      </c>
      <c r="I6" s="102">
        <v>13.41</v>
      </c>
      <c r="J6" s="93">
        <v>0.89705999999999997</v>
      </c>
      <c r="K6" s="93">
        <v>8.993000000000001E-2</v>
      </c>
      <c r="L6" s="92">
        <v>13.41</v>
      </c>
    </row>
    <row r="7" spans="1:12" x14ac:dyDescent="0.25">
      <c r="A7">
        <v>7</v>
      </c>
      <c r="B7" s="83" t="s">
        <v>105</v>
      </c>
      <c r="C7" s="93">
        <v>0.59566000000000008</v>
      </c>
      <c r="D7" s="85"/>
      <c r="E7" s="86" t="s">
        <v>4</v>
      </c>
      <c r="F7" s="93">
        <v>0.45371</v>
      </c>
      <c r="G7" s="93">
        <v>0.28156999999999999</v>
      </c>
      <c r="H7" s="102" t="s">
        <v>49</v>
      </c>
      <c r="I7" s="102">
        <v>0</v>
      </c>
      <c r="J7" s="93">
        <v>0.45371</v>
      </c>
      <c r="K7" s="93">
        <v>0.28156999999999999</v>
      </c>
      <c r="L7" s="92">
        <v>0</v>
      </c>
    </row>
    <row r="8" spans="1:12" x14ac:dyDescent="0.25">
      <c r="A8">
        <v>8</v>
      </c>
      <c r="B8" s="101"/>
      <c r="C8" s="100"/>
      <c r="D8" s="96"/>
      <c r="E8" s="83" t="s">
        <v>7</v>
      </c>
      <c r="F8" s="93">
        <v>0.54364000000000001</v>
      </c>
      <c r="G8" s="93">
        <v>0.3715</v>
      </c>
      <c r="H8" s="102">
        <v>33.19</v>
      </c>
      <c r="I8" s="102">
        <v>13.41</v>
      </c>
      <c r="J8" s="93">
        <v>1.35077</v>
      </c>
      <c r="K8" s="93">
        <v>0.3715</v>
      </c>
      <c r="L8" s="92">
        <v>13.41</v>
      </c>
    </row>
    <row r="9" spans="1:12" x14ac:dyDescent="0.25">
      <c r="A9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L9" s="84"/>
    </row>
    <row r="10" spans="1:12" x14ac:dyDescent="0.25">
      <c r="A10">
        <v>10</v>
      </c>
      <c r="B10" s="123" t="s">
        <v>104</v>
      </c>
      <c r="C10" s="122"/>
      <c r="D10" s="121"/>
      <c r="F10" s="120" t="s">
        <v>103</v>
      </c>
      <c r="G10" s="119"/>
      <c r="H10" s="119"/>
      <c r="I10" s="119"/>
      <c r="J10" s="118"/>
      <c r="K10" s="118"/>
      <c r="L10" s="117"/>
    </row>
    <row r="11" spans="1:12" x14ac:dyDescent="0.25">
      <c r="A11">
        <v>11</v>
      </c>
      <c r="B11" s="86" t="s">
        <v>3</v>
      </c>
      <c r="C11" s="82">
        <v>0.26377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</row>
    <row r="12" spans="1:12" x14ac:dyDescent="0.25">
      <c r="A12">
        <v>12</v>
      </c>
      <c r="B12" s="86" t="s">
        <v>4</v>
      </c>
      <c r="C12" s="82">
        <v>0.26041000000000003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</row>
    <row r="13" spans="1:12" x14ac:dyDescent="0.25">
      <c r="A13">
        <v>13</v>
      </c>
      <c r="B13" s="83" t="s">
        <v>7</v>
      </c>
      <c r="C13" s="82">
        <v>0.52418000000000009</v>
      </c>
      <c r="D13" s="85"/>
      <c r="E13" s="99" t="s">
        <v>3</v>
      </c>
      <c r="F13" s="93">
        <v>8.993000000000001E-2</v>
      </c>
      <c r="G13" s="93">
        <v>8.993000000000001E-2</v>
      </c>
      <c r="H13" s="102">
        <v>33.19</v>
      </c>
      <c r="I13" s="102">
        <v>13.41</v>
      </c>
      <c r="J13" s="93">
        <v>0.89705999999999997</v>
      </c>
      <c r="K13" s="93">
        <v>8.993000000000001E-2</v>
      </c>
      <c r="L13" s="92">
        <v>13.41</v>
      </c>
    </row>
    <row r="14" spans="1:12" x14ac:dyDescent="0.25">
      <c r="A14">
        <v>14</v>
      </c>
      <c r="B14" s="101"/>
      <c r="C14" s="100"/>
      <c r="D14" s="96"/>
      <c r="E14" s="99" t="s">
        <v>4</v>
      </c>
      <c r="F14" s="93">
        <v>0.45371</v>
      </c>
      <c r="G14" s="93">
        <v>0.28156999999999999</v>
      </c>
      <c r="H14" s="93">
        <v>0</v>
      </c>
      <c r="I14" s="93">
        <v>0</v>
      </c>
      <c r="J14" s="93">
        <v>0.45371</v>
      </c>
      <c r="K14" s="93">
        <v>0.28156999999999999</v>
      </c>
      <c r="L14" s="92">
        <v>0</v>
      </c>
    </row>
    <row r="15" spans="1:12" x14ac:dyDescent="0.25">
      <c r="A15">
        <v>15</v>
      </c>
      <c r="B15" s="98" t="s">
        <v>1</v>
      </c>
      <c r="C15" s="97"/>
      <c r="D15" s="96"/>
      <c r="E15" s="95" t="s">
        <v>7</v>
      </c>
      <c r="F15" s="93">
        <v>0.54364000000000001</v>
      </c>
      <c r="G15" s="93">
        <v>0.3715</v>
      </c>
      <c r="H15" s="94">
        <v>33.19</v>
      </c>
      <c r="I15" s="94">
        <v>13.41</v>
      </c>
      <c r="J15" s="93">
        <v>1.35077</v>
      </c>
      <c r="K15" s="93">
        <v>0.3715</v>
      </c>
      <c r="L15" s="92">
        <v>13.41</v>
      </c>
    </row>
    <row r="16" spans="1:12" x14ac:dyDescent="0.25">
      <c r="A16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L16" s="84"/>
    </row>
    <row r="17" spans="1:12" x14ac:dyDescent="0.25">
      <c r="A17">
        <v>17</v>
      </c>
      <c r="B17" s="86" t="s">
        <v>3</v>
      </c>
      <c r="C17" s="82">
        <v>0.29974000000000001</v>
      </c>
      <c r="D17" s="85"/>
      <c r="J17" s="87"/>
      <c r="L17" s="84"/>
    </row>
    <row r="18" spans="1:12" x14ac:dyDescent="0.25">
      <c r="A18">
        <v>18</v>
      </c>
      <c r="B18" s="86" t="s">
        <v>4</v>
      </c>
      <c r="C18" s="82">
        <v>0.29592000000000002</v>
      </c>
      <c r="D18" s="85"/>
      <c r="F18" s="146"/>
      <c r="G18" s="145"/>
      <c r="L18" s="84"/>
    </row>
    <row r="19" spans="1:12" x14ac:dyDescent="0.25">
      <c r="A19">
        <v>19</v>
      </c>
      <c r="B19" s="83" t="s">
        <v>7</v>
      </c>
      <c r="C19" s="82">
        <v>0.59566000000000008</v>
      </c>
      <c r="D19" s="81"/>
      <c r="E19" s="90"/>
      <c r="F19" s="163" t="s">
        <v>93</v>
      </c>
      <c r="G19" s="162">
        <v>44308</v>
      </c>
      <c r="H19" s="80"/>
      <c r="I19" s="77"/>
      <c r="J19" s="77"/>
      <c r="K19" s="77"/>
      <c r="L19" s="76"/>
    </row>
    <row r="20" spans="1:12" x14ac:dyDescent="0.25">
      <c r="B20" s="71"/>
      <c r="C20" s="75"/>
      <c r="D20" s="74"/>
      <c r="E20" s="73"/>
      <c r="F20" s="71"/>
      <c r="G20" s="72"/>
      <c r="H20" s="71"/>
      <c r="I20" s="71"/>
      <c r="J20" s="71"/>
      <c r="K20" s="71"/>
      <c r="L20" s="71"/>
    </row>
    <row r="23" spans="1:12" x14ac:dyDescent="0.25">
      <c r="H23" s="70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/>
  <dimension ref="A1:S5571"/>
  <sheetViews>
    <sheetView zoomScale="90" zoomScaleNormal="90" workbookViewId="0">
      <selection activeCell="J24" sqref="J24"/>
    </sheetView>
  </sheetViews>
  <sheetFormatPr defaultColWidth="9.140625" defaultRowHeight="15" x14ac:dyDescent="0.25"/>
  <cols>
    <col min="1" max="1" width="6.7109375" style="178" bestFit="1" customWidth="1"/>
    <col min="2" max="2" width="9.42578125" style="178" bestFit="1" customWidth="1"/>
    <col min="3" max="3" width="11.42578125" style="178" bestFit="1" customWidth="1"/>
    <col min="4" max="4" width="30.42578125" style="178" bestFit="1" customWidth="1"/>
    <col min="5" max="5" width="15.7109375" style="178" bestFit="1" customWidth="1"/>
    <col min="6" max="6" width="22" style="178" bestFit="1" customWidth="1"/>
    <col min="7" max="18" width="6.7109375" style="178" bestFit="1" customWidth="1"/>
    <col min="19" max="19" width="8.7109375" style="178" bestFit="1" customWidth="1"/>
    <col min="20" max="16384" width="9.140625" style="178"/>
  </cols>
  <sheetData>
    <row r="1" spans="1:19" x14ac:dyDescent="0.25">
      <c r="A1" s="177" t="s">
        <v>157</v>
      </c>
      <c r="B1" s="177" t="s">
        <v>5492</v>
      </c>
      <c r="C1" s="177" t="s">
        <v>5493</v>
      </c>
      <c r="D1" s="177" t="s">
        <v>5494</v>
      </c>
      <c r="E1" s="177" t="s">
        <v>5495</v>
      </c>
      <c r="F1" s="177" t="s">
        <v>5496</v>
      </c>
      <c r="G1" s="177" t="s">
        <v>70</v>
      </c>
      <c r="H1" s="177" t="s">
        <v>159</v>
      </c>
      <c r="I1" s="177" t="s">
        <v>72</v>
      </c>
      <c r="J1" s="177" t="s">
        <v>160</v>
      </c>
      <c r="K1" s="177" t="s">
        <v>161</v>
      </c>
      <c r="L1" s="177" t="s">
        <v>75</v>
      </c>
      <c r="M1" s="177" t="s">
        <v>76</v>
      </c>
      <c r="N1" s="177" t="s">
        <v>162</v>
      </c>
      <c r="O1" s="177" t="s">
        <v>163</v>
      </c>
      <c r="P1" s="177" t="s">
        <v>164</v>
      </c>
      <c r="Q1" s="177" t="s">
        <v>80</v>
      </c>
      <c r="R1" s="177" t="s">
        <v>165</v>
      </c>
      <c r="S1" s="177" t="s">
        <v>158</v>
      </c>
    </row>
    <row r="3" spans="1:19" x14ac:dyDescent="0.25">
      <c r="A3" s="178">
        <v>30670</v>
      </c>
      <c r="B3" s="178">
        <v>-110109</v>
      </c>
      <c r="C3" s="178">
        <v>-687463</v>
      </c>
      <c r="D3" s="178" t="s">
        <v>166</v>
      </c>
      <c r="E3" s="178" t="s">
        <v>167</v>
      </c>
      <c r="F3" s="178" t="s">
        <v>168</v>
      </c>
      <c r="G3" s="180">
        <f>VLOOKUP(D3,Plan1!$B$2:$S$5570,7,)/1000</f>
        <v>4.3760000000000003</v>
      </c>
      <c r="H3" s="180">
        <f>VLOOKUP(D3,Plan1!$B$2:$S$5570,8,)/1000</f>
        <v>4.5039999999999996</v>
      </c>
      <c r="I3" s="180">
        <f>VLOOKUP(D3,Plan1!$B$2:$S$5570,9,)/1000</f>
        <v>4.2839999999999998</v>
      </c>
      <c r="J3" s="180">
        <f>VLOOKUP(D3,Plan1!$B$2:$S$5570,10,)/1000</f>
        <v>4.782</v>
      </c>
      <c r="K3" s="180">
        <f>VLOOKUP(D3,Plan1!$B$2:$S$5570,11,)/1000</f>
        <v>4.2759999999999998</v>
      </c>
      <c r="L3" s="180">
        <f>VLOOKUP(D3,Plan1!$B$2:$S$5570,12,)/1000</f>
        <v>4.5170000000000003</v>
      </c>
      <c r="M3" s="180">
        <f>VLOOKUP(D3,Plan1!$B$2:$S$5570,13,)/1000</f>
        <v>4.7130000000000001</v>
      </c>
      <c r="N3" s="180">
        <f>VLOOKUP(D3,Plan1!$B$2:$S$5570,14,)/1000</f>
        <v>5.181</v>
      </c>
      <c r="O3" s="180">
        <f>VLOOKUP(D3,Plan1!$B$2:$S$5570,15,)/1000</f>
        <v>5.1920000000000002</v>
      </c>
      <c r="P3" s="180">
        <f>VLOOKUP(D3,Plan1!$B$2:$S$5570,16,)/1000</f>
        <v>4.9720000000000004</v>
      </c>
      <c r="Q3" s="180">
        <f>VLOOKUP(D3,Plan1!$B$2:$S$5570,17,)/1000</f>
        <v>4.8659999999999997</v>
      </c>
      <c r="R3" s="180">
        <f>VLOOKUP(D3,Plan1!$B$2:$S$5570,18,)/1000</f>
        <v>4.4400000000000004</v>
      </c>
      <c r="S3" s="180">
        <f>VLOOKUP(D3,Plan1!$B$2:$S$5570,6,)/1000</f>
        <v>4.6749999999999998</v>
      </c>
    </row>
    <row r="4" spans="1:19" x14ac:dyDescent="0.25">
      <c r="A4" s="178">
        <v>17169</v>
      </c>
      <c r="B4" s="178">
        <v>-167621</v>
      </c>
      <c r="C4" s="178">
        <v>-494384</v>
      </c>
      <c r="D4" s="178" t="s">
        <v>1137</v>
      </c>
      <c r="E4" s="178" t="s">
        <v>167</v>
      </c>
      <c r="F4" s="178" t="s">
        <v>1058</v>
      </c>
      <c r="G4" s="180">
        <f>VLOOKUP(D4,Plan1!$B$2:$S$5570,7,)/1000</f>
        <v>5.0469999999999997</v>
      </c>
      <c r="H4" s="180">
        <f>VLOOKUP(D4,Plan1!$B$2:$S$5570,8,)/1000</f>
        <v>5.3390000000000004</v>
      </c>
      <c r="I4" s="180">
        <f>VLOOKUP(D4,Plan1!$B$2:$S$5570,9,)/1000</f>
        <v>5.3339999999999996</v>
      </c>
      <c r="J4" s="180">
        <f>VLOOKUP(D4,Plan1!$B$2:$S$5570,10,)/1000</f>
        <v>5.6020000000000003</v>
      </c>
      <c r="K4" s="180">
        <f>VLOOKUP(D4,Plan1!$B$2:$S$5570,11,)/1000</f>
        <v>5.5960000000000001</v>
      </c>
      <c r="L4" s="180">
        <f>VLOOKUP(D4,Plan1!$B$2:$S$5570,12,)/1000</f>
        <v>5.4649999999999999</v>
      </c>
      <c r="M4" s="180">
        <f>VLOOKUP(D4,Plan1!$B$2:$S$5570,13,)/1000</f>
        <v>5.5540000000000003</v>
      </c>
      <c r="N4" s="180">
        <f>VLOOKUP(D4,Plan1!$B$2:$S$5570,14,)/1000</f>
        <v>6.2569999999999997</v>
      </c>
      <c r="O4" s="180">
        <f>VLOOKUP(D4,Plan1!$B$2:$S$5570,15,)/1000</f>
        <v>5.7350000000000003</v>
      </c>
      <c r="P4" s="180">
        <f>VLOOKUP(D4,Plan1!$B$2:$S$5570,16,)/1000</f>
        <v>5.4059999999999997</v>
      </c>
      <c r="Q4" s="180">
        <f>VLOOKUP(D4,Plan1!$B$2:$S$5570,17,)/1000</f>
        <v>5.0309999999999997</v>
      </c>
      <c r="R4" s="180">
        <f>VLOOKUP(D4,Plan1!$B$2:$S$5570,18,)/1000</f>
        <v>4.9930000000000003</v>
      </c>
      <c r="S4" s="180">
        <f>VLOOKUP(D4,Plan1!$B$2:$S$5570,6,)/1000</f>
        <v>5.4470000000000001</v>
      </c>
    </row>
    <row r="5" spans="1:19" x14ac:dyDescent="0.25">
      <c r="A5" s="178">
        <v>13980</v>
      </c>
      <c r="B5" s="178">
        <v>-184833</v>
      </c>
      <c r="C5" s="178">
        <v>-473925</v>
      </c>
      <c r="D5" s="178" t="s">
        <v>2349</v>
      </c>
      <c r="E5" s="178" t="s">
        <v>167</v>
      </c>
      <c r="F5" s="178" t="s">
        <v>1727</v>
      </c>
      <c r="G5" s="180">
        <f>VLOOKUP(D5,Plan1!$B$2:$S$5570,7,)/1000</f>
        <v>5.1219999999999999</v>
      </c>
      <c r="H5" s="180">
        <f>VLOOKUP(D5,Plan1!$B$2:$S$5570,8,)/1000</f>
        <v>5.74</v>
      </c>
      <c r="I5" s="180">
        <f>VLOOKUP(D5,Plan1!$B$2:$S$5570,9,)/1000</f>
        <v>5.2990000000000004</v>
      </c>
      <c r="J5" s="180">
        <f>VLOOKUP(D5,Plan1!$B$2:$S$5570,10,)/1000</f>
        <v>5.633</v>
      </c>
      <c r="K5" s="180">
        <f>VLOOKUP(D5,Plan1!$B$2:$S$5570,11,)/1000</f>
        <v>5.556</v>
      </c>
      <c r="L5" s="180">
        <f>VLOOKUP(D5,Plan1!$B$2:$S$5570,12,)/1000</f>
        <v>5.4109999999999996</v>
      </c>
      <c r="M5" s="180">
        <f>VLOOKUP(D5,Plan1!$B$2:$S$5570,13,)/1000</f>
        <v>5.7160000000000002</v>
      </c>
      <c r="N5" s="180">
        <f>VLOOKUP(D5,Plan1!$B$2:$S$5570,14,)/1000</f>
        <v>6.4619999999999997</v>
      </c>
      <c r="O5" s="180">
        <f>VLOOKUP(D5,Plan1!$B$2:$S$5570,15,)/1000</f>
        <v>5.9509999999999996</v>
      </c>
      <c r="P5" s="180">
        <f>VLOOKUP(D5,Plan1!$B$2:$S$5570,16,)/1000</f>
        <v>5.5759999999999996</v>
      </c>
      <c r="Q5" s="180">
        <f>VLOOKUP(D5,Plan1!$B$2:$S$5570,17,)/1000</f>
        <v>5.0679999999999996</v>
      </c>
      <c r="R5" s="180">
        <f>VLOOKUP(D5,Plan1!$B$2:$S$5570,18,)/1000</f>
        <v>5.2210000000000001</v>
      </c>
      <c r="S5" s="180">
        <f>VLOOKUP(D5,Plan1!$B$2:$S$5570,6,)/1000</f>
        <v>5.5629999999999997</v>
      </c>
    </row>
    <row r="6" spans="1:19" x14ac:dyDescent="0.25">
      <c r="A6" s="178">
        <v>18380</v>
      </c>
      <c r="B6" s="178">
        <v>-161974</v>
      </c>
      <c r="C6" s="178">
        <v>-487061</v>
      </c>
      <c r="D6" s="178" t="s">
        <v>1192</v>
      </c>
      <c r="E6" s="178" t="s">
        <v>167</v>
      </c>
      <c r="F6" s="178" t="s">
        <v>1058</v>
      </c>
      <c r="G6" s="180">
        <f>VLOOKUP(D6,Plan1!$B$2:$S$5570,7,)/1000</f>
        <v>4.9690000000000003</v>
      </c>
      <c r="H6" s="180">
        <f>VLOOKUP(D6,Plan1!$B$2:$S$5570,8,)/1000</f>
        <v>5.37</v>
      </c>
      <c r="I6" s="180">
        <f>VLOOKUP(D6,Plan1!$B$2:$S$5570,9,)/1000</f>
        <v>5.21</v>
      </c>
      <c r="J6" s="180">
        <f>VLOOKUP(D6,Plan1!$B$2:$S$5570,10,)/1000</f>
        <v>5.5519999999999996</v>
      </c>
      <c r="K6" s="180">
        <f>VLOOKUP(D6,Plan1!$B$2:$S$5570,11,)/1000</f>
        <v>5.6310000000000002</v>
      </c>
      <c r="L6" s="180">
        <f>VLOOKUP(D6,Plan1!$B$2:$S$5570,12,)/1000</f>
        <v>5.5380000000000003</v>
      </c>
      <c r="M6" s="180">
        <f>VLOOKUP(D6,Plan1!$B$2:$S$5570,13,)/1000</f>
        <v>5.7720000000000002</v>
      </c>
      <c r="N6" s="180">
        <f>VLOOKUP(D6,Plan1!$B$2:$S$5570,14,)/1000</f>
        <v>6.4630000000000001</v>
      </c>
      <c r="O6" s="180">
        <f>VLOOKUP(D6,Plan1!$B$2:$S$5570,15,)/1000</f>
        <v>5.84</v>
      </c>
      <c r="P6" s="180">
        <f>VLOOKUP(D6,Plan1!$B$2:$S$5570,16,)/1000</f>
        <v>5.4050000000000002</v>
      </c>
      <c r="Q6" s="180">
        <f>VLOOKUP(D6,Plan1!$B$2:$S$5570,17,)/1000</f>
        <v>4.774</v>
      </c>
      <c r="R6" s="180">
        <f>VLOOKUP(D6,Plan1!$B$2:$S$5570,18,)/1000</f>
        <v>4.9260000000000002</v>
      </c>
      <c r="S6" s="180">
        <f>VLOOKUP(D6,Plan1!$B$2:$S$5570,6,)/1000</f>
        <v>5.4539999999999997</v>
      </c>
    </row>
    <row r="7" spans="1:19" x14ac:dyDescent="0.25">
      <c r="A7" s="178">
        <v>12732</v>
      </c>
      <c r="B7" s="178">
        <v>-191522</v>
      </c>
      <c r="C7" s="178">
        <v>-454557</v>
      </c>
      <c r="D7" s="178" t="s">
        <v>2260</v>
      </c>
      <c r="E7" s="178" t="s">
        <v>167</v>
      </c>
      <c r="F7" s="178" t="s">
        <v>1727</v>
      </c>
      <c r="G7" s="180">
        <f>VLOOKUP(D7,Plan1!$B$2:$S$5570,7,)/1000</f>
        <v>5.4240000000000004</v>
      </c>
      <c r="H7" s="180">
        <f>VLOOKUP(D7,Plan1!$B$2:$S$5570,8,)/1000</f>
        <v>5.883</v>
      </c>
      <c r="I7" s="180">
        <f>VLOOKUP(D7,Plan1!$B$2:$S$5570,9,)/1000</f>
        <v>5.3940000000000001</v>
      </c>
      <c r="J7" s="180">
        <f>VLOOKUP(D7,Plan1!$B$2:$S$5570,10,)/1000</f>
        <v>5.6379999999999999</v>
      </c>
      <c r="K7" s="180">
        <f>VLOOKUP(D7,Plan1!$B$2:$S$5570,11,)/1000</f>
        <v>5.468</v>
      </c>
      <c r="L7" s="180">
        <f>VLOOKUP(D7,Plan1!$B$2:$S$5570,12,)/1000</f>
        <v>5.4160000000000004</v>
      </c>
      <c r="M7" s="180">
        <f>VLOOKUP(D7,Plan1!$B$2:$S$5570,13,)/1000</f>
        <v>5.6120000000000001</v>
      </c>
      <c r="N7" s="180">
        <f>VLOOKUP(D7,Plan1!$B$2:$S$5570,14,)/1000</f>
        <v>6.34</v>
      </c>
      <c r="O7" s="180">
        <f>VLOOKUP(D7,Plan1!$B$2:$S$5570,15,)/1000</f>
        <v>6.0309999999999997</v>
      </c>
      <c r="P7" s="180">
        <f>VLOOKUP(D7,Plan1!$B$2:$S$5570,16,)/1000</f>
        <v>5.5759999999999996</v>
      </c>
      <c r="Q7" s="180">
        <f>VLOOKUP(D7,Plan1!$B$2:$S$5570,17,)/1000</f>
        <v>4.984</v>
      </c>
      <c r="R7" s="180">
        <f>VLOOKUP(D7,Plan1!$B$2:$S$5570,18,)/1000</f>
        <v>5.1790000000000003</v>
      </c>
      <c r="S7" s="180">
        <f>VLOOKUP(D7,Plan1!$B$2:$S$5570,6,)/1000</f>
        <v>5.5789999999999997</v>
      </c>
    </row>
    <row r="8" spans="1:19" x14ac:dyDescent="0.25">
      <c r="A8" s="178">
        <v>63209</v>
      </c>
      <c r="B8" s="178">
        <v>-17222</v>
      </c>
      <c r="C8" s="178">
        <v>-488792</v>
      </c>
      <c r="D8" s="178" t="s">
        <v>2657</v>
      </c>
      <c r="E8" s="178" t="s">
        <v>167</v>
      </c>
      <c r="F8" s="178" t="s">
        <v>2567</v>
      </c>
      <c r="G8" s="180">
        <f>VLOOKUP(D8,Plan1!$B$2:$S$5570,7,)/1000</f>
        <v>4.5039999999999996</v>
      </c>
      <c r="H8" s="180">
        <f>VLOOKUP(D8,Plan1!$B$2:$S$5570,8,)/1000</f>
        <v>4.41</v>
      </c>
      <c r="I8" s="180">
        <f>VLOOKUP(D8,Plan1!$B$2:$S$5570,9,)/1000</f>
        <v>4.5309999999999997</v>
      </c>
      <c r="J8" s="180">
        <f>VLOOKUP(D8,Plan1!$B$2:$S$5570,10,)/1000</f>
        <v>4.5659999999999998</v>
      </c>
      <c r="K8" s="180">
        <f>VLOOKUP(D8,Plan1!$B$2:$S$5570,11,)/1000</f>
        <v>4.7949999999999999</v>
      </c>
      <c r="L8" s="180">
        <f>VLOOKUP(D8,Plan1!$B$2:$S$5570,12,)/1000</f>
        <v>5.01</v>
      </c>
      <c r="M8" s="180">
        <f>VLOOKUP(D8,Plan1!$B$2:$S$5570,13,)/1000</f>
        <v>5.1440000000000001</v>
      </c>
      <c r="N8" s="180">
        <f>VLOOKUP(D8,Plan1!$B$2:$S$5570,14,)/1000</f>
        <v>5.3949999999999996</v>
      </c>
      <c r="O8" s="180">
        <f>VLOOKUP(D8,Plan1!$B$2:$S$5570,15,)/1000</f>
        <v>5.4160000000000004</v>
      </c>
      <c r="P8" s="180">
        <f>VLOOKUP(D8,Plan1!$B$2:$S$5570,16,)/1000</f>
        <v>5.2549999999999999</v>
      </c>
      <c r="Q8" s="180">
        <f>VLOOKUP(D8,Plan1!$B$2:$S$5570,17,)/1000</f>
        <v>5.0410000000000004</v>
      </c>
      <c r="R8" s="180">
        <f>VLOOKUP(D8,Plan1!$B$2:$S$5570,18,)/1000</f>
        <v>4.7</v>
      </c>
      <c r="S8" s="180">
        <f>VLOOKUP(D8,Plan1!$B$2:$S$5570,6,)/1000</f>
        <v>4.8970000000000002</v>
      </c>
    </row>
    <row r="9" spans="1:19" x14ac:dyDescent="0.25">
      <c r="A9" s="178">
        <v>44086</v>
      </c>
      <c r="B9" s="178">
        <v>-73609</v>
      </c>
      <c r="C9" s="178">
        <v>-390485</v>
      </c>
      <c r="D9" s="178" t="s">
        <v>797</v>
      </c>
      <c r="E9" s="178" t="s">
        <v>167</v>
      </c>
      <c r="F9" s="178" t="s">
        <v>792</v>
      </c>
      <c r="G9" s="180">
        <f>VLOOKUP(D9,Plan1!$B$2:$S$5570,7,)/1000</f>
        <v>5.74</v>
      </c>
      <c r="H9" s="180">
        <f>VLOOKUP(D9,Plan1!$B$2:$S$5570,8,)/1000</f>
        <v>5.7859999999999996</v>
      </c>
      <c r="I9" s="180">
        <f>VLOOKUP(D9,Plan1!$B$2:$S$5570,9,)/1000</f>
        <v>5.8929999999999998</v>
      </c>
      <c r="J9" s="180">
        <f>VLOOKUP(D9,Plan1!$B$2:$S$5570,10,)/1000</f>
        <v>5.81</v>
      </c>
      <c r="K9" s="180">
        <f>VLOOKUP(D9,Plan1!$B$2:$S$5570,11,)/1000</f>
        <v>5.4539999999999997</v>
      </c>
      <c r="L9" s="180">
        <f>VLOOKUP(D9,Plan1!$B$2:$S$5570,12,)/1000</f>
        <v>5.2530000000000001</v>
      </c>
      <c r="M9" s="180">
        <f>VLOOKUP(D9,Plan1!$B$2:$S$5570,13,)/1000</f>
        <v>5.5469999999999997</v>
      </c>
      <c r="N9" s="180">
        <f>VLOOKUP(D9,Plan1!$B$2:$S$5570,14,)/1000</f>
        <v>6.2060000000000004</v>
      </c>
      <c r="O9" s="180">
        <f>VLOOKUP(D9,Plan1!$B$2:$S$5570,15,)/1000</f>
        <v>6.6239999999999997</v>
      </c>
      <c r="P9" s="180">
        <f>VLOOKUP(D9,Plan1!$B$2:$S$5570,16,)/1000</f>
        <v>6.4249999999999998</v>
      </c>
      <c r="Q9" s="180">
        <f>VLOOKUP(D9,Plan1!$B$2:$S$5570,17,)/1000</f>
        <v>6.3369999999999997</v>
      </c>
      <c r="R9" s="180">
        <f>VLOOKUP(D9,Plan1!$B$2:$S$5570,18,)/1000</f>
        <v>5.9429999999999996</v>
      </c>
      <c r="S9" s="180">
        <f>VLOOKUP(D9,Plan1!$B$2:$S$5570,6,)/1000</f>
        <v>5.9180000000000001</v>
      </c>
    </row>
    <row r="10" spans="1:19" x14ac:dyDescent="0.25">
      <c r="A10" s="178">
        <v>24748</v>
      </c>
      <c r="B10" s="178">
        <v>-132507</v>
      </c>
      <c r="C10" s="178">
        <v>-416647</v>
      </c>
      <c r="D10" s="178" t="s">
        <v>537</v>
      </c>
      <c r="E10" s="178" t="s">
        <v>167</v>
      </c>
      <c r="F10" s="178" t="s">
        <v>375</v>
      </c>
      <c r="G10" s="180">
        <f>VLOOKUP(D10,Plan1!$B$2:$S$5570,7,)/1000</f>
        <v>5.6440000000000001</v>
      </c>
      <c r="H10" s="180">
        <f>VLOOKUP(D10,Plan1!$B$2:$S$5570,8,)/1000</f>
        <v>5.8970000000000002</v>
      </c>
      <c r="I10" s="180">
        <f>VLOOKUP(D10,Plan1!$B$2:$S$5570,9,)/1000</f>
        <v>5.6390000000000002</v>
      </c>
      <c r="J10" s="180">
        <f>VLOOKUP(D10,Plan1!$B$2:$S$5570,10,)/1000</f>
        <v>5.1139999999999999</v>
      </c>
      <c r="K10" s="180">
        <f>VLOOKUP(D10,Plan1!$B$2:$S$5570,11,)/1000</f>
        <v>4.7190000000000003</v>
      </c>
      <c r="L10" s="180">
        <f>VLOOKUP(D10,Plan1!$B$2:$S$5570,12,)/1000</f>
        <v>4.51</v>
      </c>
      <c r="M10" s="180">
        <f>VLOOKUP(D10,Plan1!$B$2:$S$5570,13,)/1000</f>
        <v>4.7210000000000001</v>
      </c>
      <c r="N10" s="180">
        <f>VLOOKUP(D10,Plan1!$B$2:$S$5570,14,)/1000</f>
        <v>5.3559999999999999</v>
      </c>
      <c r="O10" s="180">
        <f>VLOOKUP(D10,Plan1!$B$2:$S$5570,15,)/1000</f>
        <v>5.944</v>
      </c>
      <c r="P10" s="180">
        <f>VLOOKUP(D10,Plan1!$B$2:$S$5570,16,)/1000</f>
        <v>5.7510000000000003</v>
      </c>
      <c r="Q10" s="180">
        <f>VLOOKUP(D10,Plan1!$B$2:$S$5570,17,)/1000</f>
        <v>5.3419999999999996</v>
      </c>
      <c r="R10" s="180">
        <f>VLOOKUP(D10,Plan1!$B$2:$S$5570,18,)/1000</f>
        <v>5.7519999999999998</v>
      </c>
      <c r="S10" s="180">
        <f>VLOOKUP(D10,Plan1!$B$2:$S$5570,6,)/1000</f>
        <v>5.3659999999999997</v>
      </c>
    </row>
    <row r="11" spans="1:19" x14ac:dyDescent="0.25">
      <c r="A11" s="178">
        <v>39026</v>
      </c>
      <c r="B11" s="178">
        <v>-87238</v>
      </c>
      <c r="C11" s="178">
        <v>-391146</v>
      </c>
      <c r="D11" s="178" t="s">
        <v>790</v>
      </c>
      <c r="E11" s="178" t="s">
        <v>167</v>
      </c>
      <c r="F11" s="178" t="s">
        <v>375</v>
      </c>
      <c r="G11" s="180">
        <f>VLOOKUP(D11,Plan1!$B$2:$S$5570,7,)/1000</f>
        <v>6.1020000000000003</v>
      </c>
      <c r="H11" s="180">
        <f>VLOOKUP(D11,Plan1!$B$2:$S$5570,8,)/1000</f>
        <v>6.0140000000000002</v>
      </c>
      <c r="I11" s="180">
        <f>VLOOKUP(D11,Plan1!$B$2:$S$5570,9,)/1000</f>
        <v>6.2690000000000001</v>
      </c>
      <c r="J11" s="180">
        <f>VLOOKUP(D11,Plan1!$B$2:$S$5570,10,)/1000</f>
        <v>5.8179999999999996</v>
      </c>
      <c r="K11" s="180">
        <f>VLOOKUP(D11,Plan1!$B$2:$S$5570,11,)/1000</f>
        <v>5.1689999999999996</v>
      </c>
      <c r="L11" s="180">
        <f>VLOOKUP(D11,Plan1!$B$2:$S$5570,12,)/1000</f>
        <v>4.806</v>
      </c>
      <c r="M11" s="180">
        <f>VLOOKUP(D11,Plan1!$B$2:$S$5570,13,)/1000</f>
        <v>4.9710000000000001</v>
      </c>
      <c r="N11" s="180">
        <f>VLOOKUP(D11,Plan1!$B$2:$S$5570,14,)/1000</f>
        <v>5.6379999999999999</v>
      </c>
      <c r="O11" s="180">
        <f>VLOOKUP(D11,Plan1!$B$2:$S$5570,15,)/1000</f>
        <v>6.2539999999999996</v>
      </c>
      <c r="P11" s="180">
        <f>VLOOKUP(D11,Plan1!$B$2:$S$5570,16,)/1000</f>
        <v>6.3129999999999997</v>
      </c>
      <c r="Q11" s="180">
        <f>VLOOKUP(D11,Plan1!$B$2:$S$5570,17,)/1000</f>
        <v>6.3490000000000002</v>
      </c>
      <c r="R11" s="180">
        <f>VLOOKUP(D11,Plan1!$B$2:$S$5570,18,)/1000</f>
        <v>6.1929999999999996</v>
      </c>
      <c r="S11" s="180">
        <f>VLOOKUP(D11,Plan1!$B$2:$S$5570,6,)/1000</f>
        <v>5.8239999999999998</v>
      </c>
    </row>
    <row r="12" spans="1:19" x14ac:dyDescent="0.25">
      <c r="A12" s="178">
        <v>5908</v>
      </c>
      <c r="B12" s="178">
        <v>-23304</v>
      </c>
      <c r="C12" s="178">
        <v>-503129</v>
      </c>
      <c r="D12" s="178" t="s">
        <v>3217</v>
      </c>
      <c r="E12" s="178" t="s">
        <v>167</v>
      </c>
      <c r="F12" s="178" t="s">
        <v>2912</v>
      </c>
      <c r="G12" s="180">
        <f>VLOOKUP(D12,Plan1!$B$2:$S$5570,7,)/1000</f>
        <v>5.2539999999999996</v>
      </c>
      <c r="H12" s="180">
        <f>VLOOKUP(D12,Plan1!$B$2:$S$5570,8,)/1000</f>
        <v>5.5750000000000002</v>
      </c>
      <c r="I12" s="180">
        <f>VLOOKUP(D12,Plan1!$B$2:$S$5570,9,)/1000</f>
        <v>5.4470000000000001</v>
      </c>
      <c r="J12" s="180">
        <f>VLOOKUP(D12,Plan1!$B$2:$S$5570,10,)/1000</f>
        <v>5.3449999999999998</v>
      </c>
      <c r="K12" s="180">
        <f>VLOOKUP(D12,Plan1!$B$2:$S$5570,11,)/1000</f>
        <v>4.6319999999999997</v>
      </c>
      <c r="L12" s="180">
        <f>VLOOKUP(D12,Plan1!$B$2:$S$5570,12,)/1000</f>
        <v>4.42</v>
      </c>
      <c r="M12" s="180">
        <f>VLOOKUP(D12,Plan1!$B$2:$S$5570,13,)/1000</f>
        <v>4.5990000000000002</v>
      </c>
      <c r="N12" s="180">
        <f>VLOOKUP(D12,Plan1!$B$2:$S$5570,14,)/1000</f>
        <v>5.508</v>
      </c>
      <c r="O12" s="180">
        <f>VLOOKUP(D12,Plan1!$B$2:$S$5570,15,)/1000</f>
        <v>5.1070000000000002</v>
      </c>
      <c r="P12" s="180">
        <f>VLOOKUP(D12,Plan1!$B$2:$S$5570,16,)/1000</f>
        <v>5.2510000000000003</v>
      </c>
      <c r="Q12" s="180">
        <f>VLOOKUP(D12,Plan1!$B$2:$S$5570,17,)/1000</f>
        <v>5.44</v>
      </c>
      <c r="R12" s="180">
        <f>VLOOKUP(D12,Plan1!$B$2:$S$5570,18,)/1000</f>
        <v>5.57</v>
      </c>
      <c r="S12" s="180">
        <f>VLOOKUP(D12,Plan1!$B$2:$S$5570,6,)/1000</f>
        <v>5.1790000000000003</v>
      </c>
    </row>
    <row r="13" spans="1:19" x14ac:dyDescent="0.25">
      <c r="A13" s="178">
        <v>2932</v>
      </c>
      <c r="B13" s="178">
        <v>-276131</v>
      </c>
      <c r="C13" s="178">
        <v>-510237</v>
      </c>
      <c r="D13" s="178" t="s">
        <v>4499</v>
      </c>
      <c r="E13" s="178" t="s">
        <v>167</v>
      </c>
      <c r="F13" s="178" t="s">
        <v>4434</v>
      </c>
      <c r="G13" s="180">
        <f>VLOOKUP(D13,Plan1!$B$2:$S$5570,7,)/1000</f>
        <v>5.3339999999999996</v>
      </c>
      <c r="H13" s="180">
        <f>VLOOKUP(D13,Plan1!$B$2:$S$5570,8,)/1000</f>
        <v>5.2939999999999996</v>
      </c>
      <c r="I13" s="180">
        <f>VLOOKUP(D13,Plan1!$B$2:$S$5570,9,)/1000</f>
        <v>5.1710000000000003</v>
      </c>
      <c r="J13" s="180">
        <f>VLOOKUP(D13,Plan1!$B$2:$S$5570,10,)/1000</f>
        <v>4.718</v>
      </c>
      <c r="K13" s="180">
        <f>VLOOKUP(D13,Plan1!$B$2:$S$5570,11,)/1000</f>
        <v>3.831</v>
      </c>
      <c r="L13" s="180">
        <f>VLOOKUP(D13,Plan1!$B$2:$S$5570,12,)/1000</f>
        <v>3.4929999999999999</v>
      </c>
      <c r="M13" s="180">
        <f>VLOOKUP(D13,Plan1!$B$2:$S$5570,13,)/1000</f>
        <v>3.8140000000000001</v>
      </c>
      <c r="N13" s="180">
        <f>VLOOKUP(D13,Plan1!$B$2:$S$5570,14,)/1000</f>
        <v>4.577</v>
      </c>
      <c r="O13" s="180">
        <f>VLOOKUP(D13,Plan1!$B$2:$S$5570,15,)/1000</f>
        <v>4.26</v>
      </c>
      <c r="P13" s="180">
        <f>VLOOKUP(D13,Plan1!$B$2:$S$5570,16,)/1000</f>
        <v>4.7160000000000002</v>
      </c>
      <c r="Q13" s="180">
        <f>VLOOKUP(D13,Plan1!$B$2:$S$5570,17,)/1000</f>
        <v>5.4329999999999998</v>
      </c>
      <c r="R13" s="180">
        <f>VLOOKUP(D13,Plan1!$B$2:$S$5570,18,)/1000</f>
        <v>5.3810000000000002</v>
      </c>
      <c r="S13" s="180">
        <f>VLOOKUP(D13,Plan1!$B$2:$S$5570,6,)/1000</f>
        <v>4.6680000000000001</v>
      </c>
    </row>
    <row r="14" spans="1:19" x14ac:dyDescent="0.25">
      <c r="A14" s="178">
        <v>53193</v>
      </c>
      <c r="B14" s="178">
        <v>-49537</v>
      </c>
      <c r="C14" s="178">
        <v>-483937</v>
      </c>
      <c r="D14" s="178" t="s">
        <v>2596</v>
      </c>
      <c r="E14" s="178" t="s">
        <v>167</v>
      </c>
      <c r="F14" s="178" t="s">
        <v>2567</v>
      </c>
      <c r="G14" s="180">
        <f>VLOOKUP(D14,Plan1!$B$2:$S$5570,7,)/1000</f>
        <v>4.3010000000000002</v>
      </c>
      <c r="H14" s="180">
        <f>VLOOKUP(D14,Plan1!$B$2:$S$5570,8,)/1000</f>
        <v>4.4969999999999999</v>
      </c>
      <c r="I14" s="180">
        <f>VLOOKUP(D14,Plan1!$B$2:$S$5570,9,)/1000</f>
        <v>4.6379999999999999</v>
      </c>
      <c r="J14" s="180">
        <f>VLOOKUP(D14,Plan1!$B$2:$S$5570,10,)/1000</f>
        <v>4.7169999999999996</v>
      </c>
      <c r="K14" s="180">
        <f>VLOOKUP(D14,Plan1!$B$2:$S$5570,11,)/1000</f>
        <v>4.84</v>
      </c>
      <c r="L14" s="180">
        <f>VLOOKUP(D14,Plan1!$B$2:$S$5570,12,)/1000</f>
        <v>5.2709999999999999</v>
      </c>
      <c r="M14" s="180">
        <f>VLOOKUP(D14,Plan1!$B$2:$S$5570,13,)/1000</f>
        <v>5.4139999999999997</v>
      </c>
      <c r="N14" s="180">
        <f>VLOOKUP(D14,Plan1!$B$2:$S$5570,14,)/1000</f>
        <v>5.6970000000000001</v>
      </c>
      <c r="O14" s="180">
        <f>VLOOKUP(D14,Plan1!$B$2:$S$5570,15,)/1000</f>
        <v>5.3550000000000004</v>
      </c>
      <c r="P14" s="180">
        <f>VLOOKUP(D14,Plan1!$B$2:$S$5570,16,)/1000</f>
        <v>4.8650000000000002</v>
      </c>
      <c r="Q14" s="180">
        <f>VLOOKUP(D14,Plan1!$B$2:$S$5570,17,)/1000</f>
        <v>4.6310000000000002</v>
      </c>
      <c r="R14" s="180">
        <f>VLOOKUP(D14,Plan1!$B$2:$S$5570,18,)/1000</f>
        <v>4.4269999999999996</v>
      </c>
      <c r="S14" s="180">
        <f>VLOOKUP(D14,Plan1!$B$2:$S$5570,6,)/1000</f>
        <v>4.8879999999999999</v>
      </c>
    </row>
    <row r="15" spans="1:19" x14ac:dyDescent="0.25">
      <c r="A15" s="178">
        <v>3482</v>
      </c>
      <c r="B15" s="178">
        <v>-265721</v>
      </c>
      <c r="C15" s="178">
        <v>-523233</v>
      </c>
      <c r="D15" s="178" t="s">
        <v>4664</v>
      </c>
      <c r="E15" s="178" t="s">
        <v>167</v>
      </c>
      <c r="F15" s="178" t="s">
        <v>4434</v>
      </c>
      <c r="G15" s="180">
        <f>VLOOKUP(D15,Plan1!$B$2:$S$5570,7,)/1000</f>
        <v>5.4279999999999999</v>
      </c>
      <c r="H15" s="180">
        <f>VLOOKUP(D15,Plan1!$B$2:$S$5570,8,)/1000</f>
        <v>5.35</v>
      </c>
      <c r="I15" s="180">
        <f>VLOOKUP(D15,Plan1!$B$2:$S$5570,9,)/1000</f>
        <v>5.2990000000000004</v>
      </c>
      <c r="J15" s="180">
        <f>VLOOKUP(D15,Plan1!$B$2:$S$5570,10,)/1000</f>
        <v>4.9139999999999997</v>
      </c>
      <c r="K15" s="180">
        <f>VLOOKUP(D15,Plan1!$B$2:$S$5570,11,)/1000</f>
        <v>4.1890000000000001</v>
      </c>
      <c r="L15" s="180">
        <f>VLOOKUP(D15,Plan1!$B$2:$S$5570,12,)/1000</f>
        <v>3.7679999999999998</v>
      </c>
      <c r="M15" s="180">
        <f>VLOOKUP(D15,Plan1!$B$2:$S$5570,13,)/1000</f>
        <v>4.0579999999999998</v>
      </c>
      <c r="N15" s="180">
        <f>VLOOKUP(D15,Plan1!$B$2:$S$5570,14,)/1000</f>
        <v>4.8970000000000002</v>
      </c>
      <c r="O15" s="180">
        <f>VLOOKUP(D15,Plan1!$B$2:$S$5570,15,)/1000</f>
        <v>4.5369999999999999</v>
      </c>
      <c r="P15" s="180">
        <f>VLOOKUP(D15,Plan1!$B$2:$S$5570,16,)/1000</f>
        <v>5.0049999999999999</v>
      </c>
      <c r="Q15" s="180">
        <f>VLOOKUP(D15,Plan1!$B$2:$S$5570,17,)/1000</f>
        <v>5.4630000000000001</v>
      </c>
      <c r="R15" s="180">
        <f>VLOOKUP(D15,Plan1!$B$2:$S$5570,18,)/1000</f>
        <v>5.4329999999999998</v>
      </c>
      <c r="S15" s="180">
        <f>VLOOKUP(D15,Plan1!$B$2:$S$5570,6,)/1000</f>
        <v>4.8620000000000001</v>
      </c>
    </row>
    <row r="16" spans="1:19" x14ac:dyDescent="0.25">
      <c r="A16" s="178">
        <v>10760</v>
      </c>
      <c r="B16" s="178">
        <v>-203001</v>
      </c>
      <c r="C16" s="178">
        <v>-424747</v>
      </c>
      <c r="D16" s="178" t="s">
        <v>2079</v>
      </c>
      <c r="E16" s="178" t="s">
        <v>167</v>
      </c>
      <c r="F16" s="178" t="s">
        <v>1727</v>
      </c>
      <c r="G16" s="180">
        <f>VLOOKUP(D16,Plan1!$B$2:$S$5570,7,)/1000</f>
        <v>5.2409999999999997</v>
      </c>
      <c r="H16" s="180">
        <f>VLOOKUP(D16,Plan1!$B$2:$S$5570,8,)/1000</f>
        <v>5.7649999999999997</v>
      </c>
      <c r="I16" s="180">
        <f>VLOOKUP(D16,Plan1!$B$2:$S$5570,9,)/1000</f>
        <v>5.2169999999999996</v>
      </c>
      <c r="J16" s="180">
        <f>VLOOKUP(D16,Plan1!$B$2:$S$5570,10,)/1000</f>
        <v>5.0289999999999999</v>
      </c>
      <c r="K16" s="180">
        <f>VLOOKUP(D16,Plan1!$B$2:$S$5570,11,)/1000</f>
        <v>4.6239999999999997</v>
      </c>
      <c r="L16" s="180">
        <f>VLOOKUP(D16,Plan1!$B$2:$S$5570,12,)/1000</f>
        <v>4.5659999999999998</v>
      </c>
      <c r="M16" s="180">
        <f>VLOOKUP(D16,Plan1!$B$2:$S$5570,13,)/1000</f>
        <v>4.6680000000000001</v>
      </c>
      <c r="N16" s="180">
        <f>VLOOKUP(D16,Plan1!$B$2:$S$5570,14,)/1000</f>
        <v>5.3140000000000001</v>
      </c>
      <c r="O16" s="180">
        <f>VLOOKUP(D16,Plan1!$B$2:$S$5570,15,)/1000</f>
        <v>5.2140000000000004</v>
      </c>
      <c r="P16" s="180">
        <f>VLOOKUP(D16,Plan1!$B$2:$S$5570,16,)/1000</f>
        <v>4.9630000000000001</v>
      </c>
      <c r="Q16" s="180">
        <f>VLOOKUP(D16,Plan1!$B$2:$S$5570,17,)/1000</f>
        <v>4.5279999999999996</v>
      </c>
      <c r="R16" s="180">
        <f>VLOOKUP(D16,Plan1!$B$2:$S$5570,18,)/1000</f>
        <v>5.07</v>
      </c>
      <c r="S16" s="180">
        <f>VLOOKUP(D16,Plan1!$B$2:$S$5570,6,)/1000</f>
        <v>5.0170000000000003</v>
      </c>
    </row>
    <row r="17" spans="1:19" x14ac:dyDescent="0.25">
      <c r="A17" s="178">
        <v>42169</v>
      </c>
      <c r="B17" s="178">
        <v>-79038</v>
      </c>
      <c r="C17" s="178">
        <v>-349073</v>
      </c>
      <c r="D17" s="178" t="s">
        <v>3406</v>
      </c>
      <c r="E17" s="178" t="s">
        <v>167</v>
      </c>
      <c r="F17" s="178" t="s">
        <v>3284</v>
      </c>
      <c r="G17" s="180">
        <f>VLOOKUP(D17,Plan1!$B$2:$S$5570,7,)/1000</f>
        <v>5.4370000000000003</v>
      </c>
      <c r="H17" s="180">
        <f>VLOOKUP(D17,Plan1!$B$2:$S$5570,8,)/1000</f>
        <v>5.7130000000000001</v>
      </c>
      <c r="I17" s="180">
        <f>VLOOKUP(D17,Plan1!$B$2:$S$5570,9,)/1000</f>
        <v>5.8319999999999999</v>
      </c>
      <c r="J17" s="180">
        <f>VLOOKUP(D17,Plan1!$B$2:$S$5570,10,)/1000</f>
        <v>5.2960000000000003</v>
      </c>
      <c r="K17" s="180">
        <f>VLOOKUP(D17,Plan1!$B$2:$S$5570,11,)/1000</f>
        <v>4.7210000000000001</v>
      </c>
      <c r="L17" s="180">
        <f>VLOOKUP(D17,Plan1!$B$2:$S$5570,12,)/1000</f>
        <v>4.4400000000000004</v>
      </c>
      <c r="M17" s="180">
        <f>VLOOKUP(D17,Plan1!$B$2:$S$5570,13,)/1000</f>
        <v>4.53</v>
      </c>
      <c r="N17" s="180">
        <f>VLOOKUP(D17,Plan1!$B$2:$S$5570,14,)/1000</f>
        <v>5.2</v>
      </c>
      <c r="O17" s="180">
        <f>VLOOKUP(D17,Plan1!$B$2:$S$5570,15,)/1000</f>
        <v>5.45</v>
      </c>
      <c r="P17" s="180">
        <f>VLOOKUP(D17,Plan1!$B$2:$S$5570,16,)/1000</f>
        <v>5.5679999999999996</v>
      </c>
      <c r="Q17" s="180">
        <f>VLOOKUP(D17,Plan1!$B$2:$S$5570,17,)/1000</f>
        <v>5.726</v>
      </c>
      <c r="R17" s="180">
        <f>VLOOKUP(D17,Plan1!$B$2:$S$5570,18,)/1000</f>
        <v>5.6349999999999998</v>
      </c>
      <c r="S17" s="180">
        <f>VLOOKUP(D17,Plan1!$B$2:$S$5570,6,)/1000</f>
        <v>5.2960000000000003</v>
      </c>
    </row>
    <row r="18" spans="1:19" x14ac:dyDescent="0.25">
      <c r="A18" s="178">
        <v>35519</v>
      </c>
      <c r="B18" s="178">
        <v>-96222</v>
      </c>
      <c r="C18" s="178">
        <v>-491565</v>
      </c>
      <c r="D18" s="178" t="s">
        <v>5428</v>
      </c>
      <c r="E18" s="178" t="s">
        <v>167</v>
      </c>
      <c r="F18" s="178" t="s">
        <v>5370</v>
      </c>
      <c r="G18" s="180">
        <f>VLOOKUP(D18,Plan1!$B$2:$S$5570,7,)/1000</f>
        <v>4.657</v>
      </c>
      <c r="H18" s="180">
        <f>VLOOKUP(D18,Plan1!$B$2:$S$5570,8,)/1000</f>
        <v>4.7859999999999996</v>
      </c>
      <c r="I18" s="180">
        <f>VLOOKUP(D18,Plan1!$B$2:$S$5570,9,)/1000</f>
        <v>4.75</v>
      </c>
      <c r="J18" s="180">
        <f>VLOOKUP(D18,Plan1!$B$2:$S$5570,10,)/1000</f>
        <v>4.9420000000000002</v>
      </c>
      <c r="K18" s="180">
        <f>VLOOKUP(D18,Plan1!$B$2:$S$5570,11,)/1000</f>
        <v>5.3419999999999996</v>
      </c>
      <c r="L18" s="180">
        <f>VLOOKUP(D18,Plan1!$B$2:$S$5570,12,)/1000</f>
        <v>5.5670000000000002</v>
      </c>
      <c r="M18" s="180">
        <f>VLOOKUP(D18,Plan1!$B$2:$S$5570,13,)/1000</f>
        <v>5.82</v>
      </c>
      <c r="N18" s="180">
        <f>VLOOKUP(D18,Plan1!$B$2:$S$5570,14,)/1000</f>
        <v>6.3369999999999997</v>
      </c>
      <c r="O18" s="180">
        <f>VLOOKUP(D18,Plan1!$B$2:$S$5570,15,)/1000</f>
        <v>5.694</v>
      </c>
      <c r="P18" s="180">
        <f>VLOOKUP(D18,Plan1!$B$2:$S$5570,16,)/1000</f>
        <v>5.0510000000000002</v>
      </c>
      <c r="Q18" s="180">
        <f>VLOOKUP(D18,Plan1!$B$2:$S$5570,17,)/1000</f>
        <v>4.819</v>
      </c>
      <c r="R18" s="180">
        <f>VLOOKUP(D18,Plan1!$B$2:$S$5570,18,)/1000</f>
        <v>4.6399999999999997</v>
      </c>
      <c r="S18" s="180">
        <f>VLOOKUP(D18,Plan1!$B$2:$S$5570,6,)/1000</f>
        <v>5.2</v>
      </c>
    </row>
    <row r="19" spans="1:19" x14ac:dyDescent="0.25">
      <c r="A19" s="178">
        <v>10573</v>
      </c>
      <c r="B19" s="178">
        <v>-203595</v>
      </c>
      <c r="C19" s="178">
        <v>-431442</v>
      </c>
      <c r="D19" s="178" t="s">
        <v>2056</v>
      </c>
      <c r="E19" s="178" t="s">
        <v>167</v>
      </c>
      <c r="F19" s="178" t="s">
        <v>1727</v>
      </c>
      <c r="G19" s="180">
        <f>VLOOKUP(D19,Plan1!$B$2:$S$5570,7,)/1000</f>
        <v>5.0999999999999996</v>
      </c>
      <c r="H19" s="180">
        <f>VLOOKUP(D19,Plan1!$B$2:$S$5570,8,)/1000</f>
        <v>5.6580000000000004</v>
      </c>
      <c r="I19" s="180">
        <f>VLOOKUP(D19,Plan1!$B$2:$S$5570,9,)/1000</f>
        <v>5.1470000000000002</v>
      </c>
      <c r="J19" s="180">
        <f>VLOOKUP(D19,Plan1!$B$2:$S$5570,10,)/1000</f>
        <v>4.9800000000000004</v>
      </c>
      <c r="K19" s="180">
        <f>VLOOKUP(D19,Plan1!$B$2:$S$5570,11,)/1000</f>
        <v>4.5659999999999998</v>
      </c>
      <c r="L19" s="180">
        <f>VLOOKUP(D19,Plan1!$B$2:$S$5570,12,)/1000</f>
        <v>4.49</v>
      </c>
      <c r="M19" s="180">
        <f>VLOOKUP(D19,Plan1!$B$2:$S$5570,13,)/1000</f>
        <v>4.681</v>
      </c>
      <c r="N19" s="180">
        <f>VLOOKUP(D19,Plan1!$B$2:$S$5570,14,)/1000</f>
        <v>5.4109999999999996</v>
      </c>
      <c r="O19" s="180">
        <f>VLOOKUP(D19,Plan1!$B$2:$S$5570,15,)/1000</f>
        <v>5.1829999999999998</v>
      </c>
      <c r="P19" s="180">
        <f>VLOOKUP(D19,Plan1!$B$2:$S$5570,16,)/1000</f>
        <v>4.8550000000000004</v>
      </c>
      <c r="Q19" s="180">
        <f>VLOOKUP(D19,Plan1!$B$2:$S$5570,17,)/1000</f>
        <v>4.4379999999999997</v>
      </c>
      <c r="R19" s="180">
        <f>VLOOKUP(D19,Plan1!$B$2:$S$5570,18,)/1000</f>
        <v>4.8860000000000001</v>
      </c>
      <c r="S19" s="180">
        <f>VLOOKUP(D19,Plan1!$B$2:$S$5570,6,)/1000</f>
        <v>4.9489999999999998</v>
      </c>
    </row>
    <row r="20" spans="1:19" x14ac:dyDescent="0.25">
      <c r="A20" s="178">
        <v>53562</v>
      </c>
      <c r="B20" s="178">
        <v>-49475</v>
      </c>
      <c r="C20" s="178">
        <v>-475008</v>
      </c>
      <c r="D20" s="178" t="s">
        <v>1371</v>
      </c>
      <c r="E20" s="178" t="s">
        <v>167</v>
      </c>
      <c r="F20" s="178" t="s">
        <v>1298</v>
      </c>
      <c r="G20" s="180">
        <f>VLOOKUP(D20,Plan1!$B$2:$S$5570,7,)/1000</f>
        <v>4.3049999999999997</v>
      </c>
      <c r="H20" s="180">
        <f>VLOOKUP(D20,Plan1!$B$2:$S$5570,8,)/1000</f>
        <v>4.5609999999999999</v>
      </c>
      <c r="I20" s="180">
        <f>VLOOKUP(D20,Plan1!$B$2:$S$5570,9,)/1000</f>
        <v>4.6639999999999997</v>
      </c>
      <c r="J20" s="180">
        <f>VLOOKUP(D20,Plan1!$B$2:$S$5570,10,)/1000</f>
        <v>4.8390000000000004</v>
      </c>
      <c r="K20" s="180">
        <f>VLOOKUP(D20,Plan1!$B$2:$S$5570,11,)/1000</f>
        <v>4.819</v>
      </c>
      <c r="L20" s="180">
        <f>VLOOKUP(D20,Plan1!$B$2:$S$5570,12,)/1000</f>
        <v>5.1790000000000003</v>
      </c>
      <c r="M20" s="180">
        <f>VLOOKUP(D20,Plan1!$B$2:$S$5570,13,)/1000</f>
        <v>5.2130000000000001</v>
      </c>
      <c r="N20" s="180">
        <f>VLOOKUP(D20,Plan1!$B$2:$S$5570,14,)/1000</f>
        <v>5.5350000000000001</v>
      </c>
      <c r="O20" s="180">
        <f>VLOOKUP(D20,Plan1!$B$2:$S$5570,15,)/1000</f>
        <v>5.3440000000000003</v>
      </c>
      <c r="P20" s="180">
        <f>VLOOKUP(D20,Plan1!$B$2:$S$5570,16,)/1000</f>
        <v>4.8600000000000003</v>
      </c>
      <c r="Q20" s="180">
        <f>VLOOKUP(D20,Plan1!$B$2:$S$5570,17,)/1000</f>
        <v>4.5839999999999996</v>
      </c>
      <c r="R20" s="180">
        <f>VLOOKUP(D20,Plan1!$B$2:$S$5570,18,)/1000</f>
        <v>4.4379999999999997</v>
      </c>
      <c r="S20" s="180">
        <f>VLOOKUP(D20,Plan1!$B$2:$S$5570,6,)/1000</f>
        <v>4.8620000000000001</v>
      </c>
    </row>
    <row r="21" spans="1:19" x14ac:dyDescent="0.25">
      <c r="A21" s="178">
        <v>28951</v>
      </c>
      <c r="B21" s="178">
        <v>-11658</v>
      </c>
      <c r="C21" s="178">
        <v>-380201</v>
      </c>
      <c r="D21" s="178" t="s">
        <v>687</v>
      </c>
      <c r="E21" s="178" t="s">
        <v>167</v>
      </c>
      <c r="F21" s="178" t="s">
        <v>375</v>
      </c>
      <c r="G21" s="180">
        <f>VLOOKUP(D21,Plan1!$B$2:$S$5570,7,)/1000</f>
        <v>5.6859999999999999</v>
      </c>
      <c r="H21" s="180">
        <f>VLOOKUP(D21,Plan1!$B$2:$S$5570,8,)/1000</f>
        <v>5.6609999999999996</v>
      </c>
      <c r="I21" s="180">
        <f>VLOOKUP(D21,Plan1!$B$2:$S$5570,9,)/1000</f>
        <v>5.7510000000000003</v>
      </c>
      <c r="J21" s="180">
        <f>VLOOKUP(D21,Plan1!$B$2:$S$5570,10,)/1000</f>
        <v>5.048</v>
      </c>
      <c r="K21" s="180">
        <f>VLOOKUP(D21,Plan1!$B$2:$S$5570,11,)/1000</f>
        <v>4.4269999999999996</v>
      </c>
      <c r="L21" s="180">
        <f>VLOOKUP(D21,Plan1!$B$2:$S$5570,12,)/1000</f>
        <v>4.29</v>
      </c>
      <c r="M21" s="180">
        <f>VLOOKUP(D21,Plan1!$B$2:$S$5570,13,)/1000</f>
        <v>4.4349999999999996</v>
      </c>
      <c r="N21" s="180">
        <f>VLOOKUP(D21,Plan1!$B$2:$S$5570,14,)/1000</f>
        <v>4.7080000000000002</v>
      </c>
      <c r="O21" s="180">
        <f>VLOOKUP(D21,Plan1!$B$2:$S$5570,15,)/1000</f>
        <v>5.3739999999999997</v>
      </c>
      <c r="P21" s="180">
        <f>VLOOKUP(D21,Plan1!$B$2:$S$5570,16,)/1000</f>
        <v>5.4729999999999999</v>
      </c>
      <c r="Q21" s="180">
        <f>VLOOKUP(D21,Plan1!$B$2:$S$5570,17,)/1000</f>
        <v>5.6420000000000003</v>
      </c>
      <c r="R21" s="180">
        <f>VLOOKUP(D21,Plan1!$B$2:$S$5570,18,)/1000</f>
        <v>5.7359999999999998</v>
      </c>
      <c r="S21" s="180">
        <f>VLOOKUP(D21,Plan1!$B$2:$S$5570,6,)/1000</f>
        <v>5.1859999999999999</v>
      </c>
    </row>
    <row r="22" spans="1:19" x14ac:dyDescent="0.25">
      <c r="A22" s="178">
        <v>62461</v>
      </c>
      <c r="B22" s="178">
        <v>-19597</v>
      </c>
      <c r="C22" s="178">
        <v>-482001</v>
      </c>
      <c r="D22" s="178" t="s">
        <v>2637</v>
      </c>
      <c r="E22" s="178" t="s">
        <v>167</v>
      </c>
      <c r="F22" s="178" t="s">
        <v>2567</v>
      </c>
      <c r="G22" s="180">
        <f>VLOOKUP(D22,Plan1!$B$2:$S$5570,7,)/1000</f>
        <v>4.5709999999999997</v>
      </c>
      <c r="H22" s="180">
        <f>VLOOKUP(D22,Plan1!$B$2:$S$5570,8,)/1000</f>
        <v>4.5039999999999996</v>
      </c>
      <c r="I22" s="180">
        <f>VLOOKUP(D22,Plan1!$B$2:$S$5570,9,)/1000</f>
        <v>4.5970000000000004</v>
      </c>
      <c r="J22" s="180">
        <f>VLOOKUP(D22,Plan1!$B$2:$S$5570,10,)/1000</f>
        <v>4.6239999999999997</v>
      </c>
      <c r="K22" s="180">
        <f>VLOOKUP(D22,Plan1!$B$2:$S$5570,11,)/1000</f>
        <v>4.7939999999999996</v>
      </c>
      <c r="L22" s="180">
        <f>VLOOKUP(D22,Plan1!$B$2:$S$5570,12,)/1000</f>
        <v>4.9989999999999997</v>
      </c>
      <c r="M22" s="180">
        <f>VLOOKUP(D22,Plan1!$B$2:$S$5570,13,)/1000</f>
        <v>5.1479999999999997</v>
      </c>
      <c r="N22" s="180">
        <f>VLOOKUP(D22,Plan1!$B$2:$S$5570,14,)/1000</f>
        <v>5.4089999999999998</v>
      </c>
      <c r="O22" s="180">
        <f>VLOOKUP(D22,Plan1!$B$2:$S$5570,15,)/1000</f>
        <v>5.4390000000000001</v>
      </c>
      <c r="P22" s="180">
        <f>VLOOKUP(D22,Plan1!$B$2:$S$5570,16,)/1000</f>
        <v>5.2210000000000001</v>
      </c>
      <c r="Q22" s="180">
        <f>VLOOKUP(D22,Plan1!$B$2:$S$5570,17,)/1000</f>
        <v>4.9269999999999996</v>
      </c>
      <c r="R22" s="180">
        <f>VLOOKUP(D22,Plan1!$B$2:$S$5570,18,)/1000</f>
        <v>4.6959999999999997</v>
      </c>
      <c r="S22" s="180">
        <f>VLOOKUP(D22,Plan1!$B$2:$S$5570,6,)/1000</f>
        <v>4.9109999999999996</v>
      </c>
    </row>
    <row r="23" spans="1:19" x14ac:dyDescent="0.25">
      <c r="A23" s="178">
        <v>56055</v>
      </c>
      <c r="B23" s="178">
        <v>-42212</v>
      </c>
      <c r="C23" s="178">
        <v>-387058</v>
      </c>
      <c r="D23" s="178" t="s">
        <v>906</v>
      </c>
      <c r="E23" s="178" t="s">
        <v>167</v>
      </c>
      <c r="F23" s="178" t="s">
        <v>792</v>
      </c>
      <c r="G23" s="180">
        <f>VLOOKUP(D23,Plan1!$B$2:$S$5570,7,)/1000</f>
        <v>4.9889999999999999</v>
      </c>
      <c r="H23" s="180">
        <f>VLOOKUP(D23,Plan1!$B$2:$S$5570,8,)/1000</f>
        <v>5.1050000000000004</v>
      </c>
      <c r="I23" s="180">
        <f>VLOOKUP(D23,Plan1!$B$2:$S$5570,9,)/1000</f>
        <v>5.1150000000000002</v>
      </c>
      <c r="J23" s="180">
        <f>VLOOKUP(D23,Plan1!$B$2:$S$5570,10,)/1000</f>
        <v>4.7590000000000003</v>
      </c>
      <c r="K23" s="180">
        <f>VLOOKUP(D23,Plan1!$B$2:$S$5570,11,)/1000</f>
        <v>5.0979999999999999</v>
      </c>
      <c r="L23" s="180">
        <f>VLOOKUP(D23,Plan1!$B$2:$S$5570,12,)/1000</f>
        <v>5.04</v>
      </c>
      <c r="M23" s="180">
        <f>VLOOKUP(D23,Plan1!$B$2:$S$5570,13,)/1000</f>
        <v>5.4939999999999998</v>
      </c>
      <c r="N23" s="180">
        <f>VLOOKUP(D23,Plan1!$B$2:$S$5570,14,)/1000</f>
        <v>6.13</v>
      </c>
      <c r="O23" s="180">
        <f>VLOOKUP(D23,Plan1!$B$2:$S$5570,15,)/1000</f>
        <v>6.2839999999999998</v>
      </c>
      <c r="P23" s="180">
        <f>VLOOKUP(D23,Plan1!$B$2:$S$5570,16,)/1000</f>
        <v>5.9909999999999997</v>
      </c>
      <c r="Q23" s="180">
        <f>VLOOKUP(D23,Plan1!$B$2:$S$5570,17,)/1000</f>
        <v>5.8120000000000003</v>
      </c>
      <c r="R23" s="180">
        <f>VLOOKUP(D23,Plan1!$B$2:$S$5570,18,)/1000</f>
        <v>5.1920000000000002</v>
      </c>
      <c r="S23" s="180">
        <f>VLOOKUP(D23,Plan1!$B$2:$S$5570,6,)/1000</f>
        <v>5.4180000000000001</v>
      </c>
    </row>
    <row r="24" spans="1:19" x14ac:dyDescent="0.25">
      <c r="A24" s="178">
        <v>60102</v>
      </c>
      <c r="B24" s="178">
        <v>-28881</v>
      </c>
      <c r="C24" s="178">
        <v>-401186</v>
      </c>
      <c r="D24" s="178" t="s">
        <v>973</v>
      </c>
      <c r="E24" s="178" t="s">
        <v>167</v>
      </c>
      <c r="F24" s="178" t="s">
        <v>792</v>
      </c>
      <c r="G24" s="180">
        <f>VLOOKUP(D24,Plan1!$B$2:$S$5570,7,)/1000</f>
        <v>5.3789999999999996</v>
      </c>
      <c r="H24" s="180">
        <f>VLOOKUP(D24,Plan1!$B$2:$S$5570,8,)/1000</f>
        <v>5.335</v>
      </c>
      <c r="I24" s="180">
        <f>VLOOKUP(D24,Plan1!$B$2:$S$5570,9,)/1000</f>
        <v>5.141</v>
      </c>
      <c r="J24" s="180">
        <f>VLOOKUP(D24,Plan1!$B$2:$S$5570,10,)/1000</f>
        <v>4.6189999999999998</v>
      </c>
      <c r="K24" s="180">
        <f>VLOOKUP(D24,Plan1!$B$2:$S$5570,11,)/1000</f>
        <v>5.22</v>
      </c>
      <c r="L24" s="180">
        <f>VLOOKUP(D24,Plan1!$B$2:$S$5570,12,)/1000</f>
        <v>5.35</v>
      </c>
      <c r="M24" s="180">
        <f>VLOOKUP(D24,Plan1!$B$2:$S$5570,13,)/1000</f>
        <v>5.6040000000000001</v>
      </c>
      <c r="N24" s="180">
        <f>VLOOKUP(D24,Plan1!$B$2:$S$5570,14,)/1000</f>
        <v>6.0730000000000004</v>
      </c>
      <c r="O24" s="180">
        <f>VLOOKUP(D24,Plan1!$B$2:$S$5570,15,)/1000</f>
        <v>6.15</v>
      </c>
      <c r="P24" s="180">
        <f>VLOOKUP(D24,Plan1!$B$2:$S$5570,16,)/1000</f>
        <v>6.016</v>
      </c>
      <c r="Q24" s="180">
        <f>VLOOKUP(D24,Plan1!$B$2:$S$5570,17,)/1000</f>
        <v>6.2149999999999999</v>
      </c>
      <c r="R24" s="180">
        <f>VLOOKUP(D24,Plan1!$B$2:$S$5570,18,)/1000</f>
        <v>5.8120000000000003</v>
      </c>
      <c r="S24" s="180">
        <f>VLOOKUP(D24,Plan1!$B$2:$S$5570,6,)/1000</f>
        <v>5.5759999999999996</v>
      </c>
    </row>
    <row r="25" spans="1:19" x14ac:dyDescent="0.25">
      <c r="A25" s="178">
        <v>47999</v>
      </c>
      <c r="B25" s="178">
        <v>-64353</v>
      </c>
      <c r="C25" s="178">
        <v>-366409</v>
      </c>
      <c r="D25" s="178" t="s">
        <v>3775</v>
      </c>
      <c r="E25" s="178" t="s">
        <v>167</v>
      </c>
      <c r="F25" s="178" t="s">
        <v>3752</v>
      </c>
      <c r="G25" s="180">
        <f>VLOOKUP(D25,Plan1!$B$2:$S$5570,7,)/1000</f>
        <v>5.7590000000000003</v>
      </c>
      <c r="H25" s="180">
        <f>VLOOKUP(D25,Plan1!$B$2:$S$5570,8,)/1000</f>
        <v>5.8310000000000004</v>
      </c>
      <c r="I25" s="180">
        <f>VLOOKUP(D25,Plan1!$B$2:$S$5570,9,)/1000</f>
        <v>5.9790000000000001</v>
      </c>
      <c r="J25" s="180">
        <f>VLOOKUP(D25,Plan1!$B$2:$S$5570,10,)/1000</f>
        <v>5.7380000000000004</v>
      </c>
      <c r="K25" s="180">
        <f>VLOOKUP(D25,Plan1!$B$2:$S$5570,11,)/1000</f>
        <v>5.2590000000000003</v>
      </c>
      <c r="L25" s="180">
        <f>VLOOKUP(D25,Plan1!$B$2:$S$5570,12,)/1000</f>
        <v>4.899</v>
      </c>
      <c r="M25" s="180">
        <f>VLOOKUP(D25,Plan1!$B$2:$S$5570,13,)/1000</f>
        <v>5.125</v>
      </c>
      <c r="N25" s="180">
        <f>VLOOKUP(D25,Plan1!$B$2:$S$5570,14,)/1000</f>
        <v>5.8129999999999997</v>
      </c>
      <c r="O25" s="180">
        <f>VLOOKUP(D25,Plan1!$B$2:$S$5570,15,)/1000</f>
        <v>6.282</v>
      </c>
      <c r="P25" s="180">
        <f>VLOOKUP(D25,Plan1!$B$2:$S$5570,16,)/1000</f>
        <v>6.38</v>
      </c>
      <c r="Q25" s="180">
        <f>VLOOKUP(D25,Plan1!$B$2:$S$5570,17,)/1000</f>
        <v>6.2649999999999997</v>
      </c>
      <c r="R25" s="180">
        <f>VLOOKUP(D25,Plan1!$B$2:$S$5570,18,)/1000</f>
        <v>5.8250000000000002</v>
      </c>
      <c r="S25" s="180">
        <f>VLOOKUP(D25,Plan1!$B$2:$S$5570,6,)/1000</f>
        <v>5.7629999999999999</v>
      </c>
    </row>
    <row r="26" spans="1:19" x14ac:dyDescent="0.25">
      <c r="A26" s="178">
        <v>40939</v>
      </c>
      <c r="B26" s="178">
        <v>-82176</v>
      </c>
      <c r="C26" s="178">
        <v>-410821</v>
      </c>
      <c r="D26" s="178" t="s">
        <v>3488</v>
      </c>
      <c r="E26" s="178" t="s">
        <v>167</v>
      </c>
      <c r="F26" s="178" t="s">
        <v>3448</v>
      </c>
      <c r="G26" s="180">
        <f>VLOOKUP(D26,Plan1!$B$2:$S$5570,7,)/1000</f>
        <v>5.6950000000000003</v>
      </c>
      <c r="H26" s="180">
        <f>VLOOKUP(D26,Plan1!$B$2:$S$5570,8,)/1000</f>
        <v>5.6020000000000003</v>
      </c>
      <c r="I26" s="180">
        <f>VLOOKUP(D26,Plan1!$B$2:$S$5570,9,)/1000</f>
        <v>5.7679999999999998</v>
      </c>
      <c r="J26" s="180">
        <f>VLOOKUP(D26,Plan1!$B$2:$S$5570,10,)/1000</f>
        <v>5.569</v>
      </c>
      <c r="K26" s="180">
        <f>VLOOKUP(D26,Plan1!$B$2:$S$5570,11,)/1000</f>
        <v>5.391</v>
      </c>
      <c r="L26" s="180">
        <f>VLOOKUP(D26,Plan1!$B$2:$S$5570,12,)/1000</f>
        <v>5.3780000000000001</v>
      </c>
      <c r="M26" s="180">
        <f>VLOOKUP(D26,Plan1!$B$2:$S$5570,13,)/1000</f>
        <v>5.7270000000000003</v>
      </c>
      <c r="N26" s="180">
        <f>VLOOKUP(D26,Plan1!$B$2:$S$5570,14,)/1000</f>
        <v>6.452</v>
      </c>
      <c r="O26" s="180">
        <f>VLOOKUP(D26,Plan1!$B$2:$S$5570,15,)/1000</f>
        <v>6.6689999999999996</v>
      </c>
      <c r="P26" s="180">
        <f>VLOOKUP(D26,Plan1!$B$2:$S$5570,16,)/1000</f>
        <v>6.4790000000000001</v>
      </c>
      <c r="Q26" s="180">
        <f>VLOOKUP(D26,Plan1!$B$2:$S$5570,17,)/1000</f>
        <v>6.1619999999999999</v>
      </c>
      <c r="R26" s="180">
        <f>VLOOKUP(D26,Plan1!$B$2:$S$5570,18,)/1000</f>
        <v>5.8239999999999998</v>
      </c>
      <c r="S26" s="180">
        <f>VLOOKUP(D26,Plan1!$B$2:$S$5570,6,)/1000</f>
        <v>5.8929999999999998</v>
      </c>
    </row>
    <row r="27" spans="1:19" x14ac:dyDescent="0.25">
      <c r="A27" s="178">
        <v>205</v>
      </c>
      <c r="B27" s="178">
        <v>-31867</v>
      </c>
      <c r="C27" s="178">
        <v>-541619</v>
      </c>
      <c r="D27" s="178" t="s">
        <v>3905</v>
      </c>
      <c r="E27" s="178" t="s">
        <v>167</v>
      </c>
      <c r="F27" s="178" t="s">
        <v>3898</v>
      </c>
      <c r="G27" s="180">
        <f>VLOOKUP(D27,Plan1!$B$2:$S$5570,7,)/1000</f>
        <v>5.77</v>
      </c>
      <c r="H27" s="180">
        <f>VLOOKUP(D27,Plan1!$B$2:$S$5570,8,)/1000</f>
        <v>5.6890000000000001</v>
      </c>
      <c r="I27" s="180">
        <f>VLOOKUP(D27,Plan1!$B$2:$S$5570,9,)/1000</f>
        <v>5.5309999999999997</v>
      </c>
      <c r="J27" s="180">
        <f>VLOOKUP(D27,Plan1!$B$2:$S$5570,10,)/1000</f>
        <v>4.766</v>
      </c>
      <c r="K27" s="180">
        <f>VLOOKUP(D27,Plan1!$B$2:$S$5570,11,)/1000</f>
        <v>3.7570000000000001</v>
      </c>
      <c r="L27" s="180">
        <f>VLOOKUP(D27,Plan1!$B$2:$S$5570,12,)/1000</f>
        <v>3.3559999999999999</v>
      </c>
      <c r="M27" s="180">
        <f>VLOOKUP(D27,Plan1!$B$2:$S$5570,13,)/1000</f>
        <v>3.6019999999999999</v>
      </c>
      <c r="N27" s="180">
        <f>VLOOKUP(D27,Plan1!$B$2:$S$5570,14,)/1000</f>
        <v>4.0869999999999997</v>
      </c>
      <c r="O27" s="180">
        <f>VLOOKUP(D27,Plan1!$B$2:$S$5570,15,)/1000</f>
        <v>4.3609999999999998</v>
      </c>
      <c r="P27" s="180">
        <f>VLOOKUP(D27,Plan1!$B$2:$S$5570,16,)/1000</f>
        <v>5.1870000000000003</v>
      </c>
      <c r="Q27" s="180">
        <f>VLOOKUP(D27,Plan1!$B$2:$S$5570,17,)/1000</f>
        <v>5.8310000000000004</v>
      </c>
      <c r="R27" s="180">
        <f>VLOOKUP(D27,Plan1!$B$2:$S$5570,18,)/1000</f>
        <v>5.9610000000000003</v>
      </c>
      <c r="S27" s="180">
        <f>VLOOKUP(D27,Plan1!$B$2:$S$5570,6,)/1000</f>
        <v>4.8250000000000002</v>
      </c>
    </row>
    <row r="28" spans="1:19" x14ac:dyDescent="0.25">
      <c r="A28" s="178">
        <v>49120</v>
      </c>
      <c r="B28" s="178">
        <v>-60895</v>
      </c>
      <c r="C28" s="178">
        <v>-394484</v>
      </c>
      <c r="D28" s="178" t="s">
        <v>835</v>
      </c>
      <c r="E28" s="178" t="s">
        <v>167</v>
      </c>
      <c r="F28" s="178" t="s">
        <v>792</v>
      </c>
      <c r="G28" s="180">
        <f>VLOOKUP(D28,Plan1!$B$2:$S$5570,7,)/1000</f>
        <v>5.3029999999999999</v>
      </c>
      <c r="H28" s="180">
        <f>VLOOKUP(D28,Plan1!$B$2:$S$5570,8,)/1000</f>
        <v>5.5250000000000004</v>
      </c>
      <c r="I28" s="180">
        <f>VLOOKUP(D28,Plan1!$B$2:$S$5570,9,)/1000</f>
        <v>5.5789999999999997</v>
      </c>
      <c r="J28" s="180">
        <f>VLOOKUP(D28,Plan1!$B$2:$S$5570,10,)/1000</f>
        <v>5.3639999999999999</v>
      </c>
      <c r="K28" s="180">
        <f>VLOOKUP(D28,Plan1!$B$2:$S$5570,11,)/1000</f>
        <v>5.2530000000000001</v>
      </c>
      <c r="L28" s="180">
        <f>VLOOKUP(D28,Plan1!$B$2:$S$5570,12,)/1000</f>
        <v>5.274</v>
      </c>
      <c r="M28" s="180">
        <f>VLOOKUP(D28,Plan1!$B$2:$S$5570,13,)/1000</f>
        <v>5.6159999999999997</v>
      </c>
      <c r="N28" s="180">
        <f>VLOOKUP(D28,Plan1!$B$2:$S$5570,14,)/1000</f>
        <v>6.3449999999999998</v>
      </c>
      <c r="O28" s="180">
        <f>VLOOKUP(D28,Plan1!$B$2:$S$5570,15,)/1000</f>
        <v>6.5650000000000004</v>
      </c>
      <c r="P28" s="180">
        <f>VLOOKUP(D28,Plan1!$B$2:$S$5570,16,)/1000</f>
        <v>6.343</v>
      </c>
      <c r="Q28" s="180">
        <f>VLOOKUP(D28,Plan1!$B$2:$S$5570,17,)/1000</f>
        <v>6.1029999999999998</v>
      </c>
      <c r="R28" s="180">
        <f>VLOOKUP(D28,Plan1!$B$2:$S$5570,18,)/1000</f>
        <v>5.5380000000000003</v>
      </c>
      <c r="S28" s="180">
        <f>VLOOKUP(D28,Plan1!$B$2:$S$5570,6,)/1000</f>
        <v>5.734</v>
      </c>
    </row>
    <row r="29" spans="1:19" x14ac:dyDescent="0.25">
      <c r="A29" s="178">
        <v>20450</v>
      </c>
      <c r="B29" s="178">
        <v>-151945</v>
      </c>
      <c r="C29" s="178">
        <v>-563637</v>
      </c>
      <c r="D29" s="178" t="s">
        <v>1557</v>
      </c>
      <c r="E29" s="178" t="s">
        <v>167</v>
      </c>
      <c r="F29" s="178" t="s">
        <v>1511</v>
      </c>
      <c r="G29" s="180">
        <f>VLOOKUP(D29,Plan1!$B$2:$S$5570,7,)/1000</f>
        <v>5</v>
      </c>
      <c r="H29" s="180">
        <f>VLOOKUP(D29,Plan1!$B$2:$S$5570,8,)/1000</f>
        <v>5.1559999999999997</v>
      </c>
      <c r="I29" s="180">
        <f>VLOOKUP(D29,Plan1!$B$2:$S$5570,9,)/1000</f>
        <v>5.2370000000000001</v>
      </c>
      <c r="J29" s="180">
        <f>VLOOKUP(D29,Plan1!$B$2:$S$5570,10,)/1000</f>
        <v>5.3460000000000001</v>
      </c>
      <c r="K29" s="180">
        <f>VLOOKUP(D29,Plan1!$B$2:$S$5570,11,)/1000</f>
        <v>5.0910000000000002</v>
      </c>
      <c r="L29" s="180">
        <f>VLOOKUP(D29,Plan1!$B$2:$S$5570,12,)/1000</f>
        <v>5.23</v>
      </c>
      <c r="M29" s="180">
        <f>VLOOKUP(D29,Plan1!$B$2:$S$5570,13,)/1000</f>
        <v>5.3209999999999997</v>
      </c>
      <c r="N29" s="180">
        <f>VLOOKUP(D29,Plan1!$B$2:$S$5570,14,)/1000</f>
        <v>6</v>
      </c>
      <c r="O29" s="180">
        <f>VLOOKUP(D29,Plan1!$B$2:$S$5570,15,)/1000</f>
        <v>5.29</v>
      </c>
      <c r="P29" s="180">
        <f>VLOOKUP(D29,Plan1!$B$2:$S$5570,16,)/1000</f>
        <v>5.1589999999999998</v>
      </c>
      <c r="Q29" s="180">
        <f>VLOOKUP(D29,Plan1!$B$2:$S$5570,17,)/1000</f>
        <v>5.2060000000000004</v>
      </c>
      <c r="R29" s="180">
        <f>VLOOKUP(D29,Plan1!$B$2:$S$5570,18,)/1000</f>
        <v>5.1890000000000001</v>
      </c>
      <c r="S29" s="180">
        <f>VLOOKUP(D29,Plan1!$B$2:$S$5570,6,)/1000</f>
        <v>5.2690000000000001</v>
      </c>
    </row>
    <row r="30" spans="1:19" x14ac:dyDescent="0.25">
      <c r="A30" s="178">
        <v>33567</v>
      </c>
      <c r="B30" s="178">
        <v>-100755</v>
      </c>
      <c r="C30" s="178">
        <v>-670531</v>
      </c>
      <c r="D30" s="178" t="s">
        <v>175</v>
      </c>
      <c r="E30" s="178" t="s">
        <v>167</v>
      </c>
      <c r="F30" s="178" t="s">
        <v>168</v>
      </c>
      <c r="G30" s="180">
        <f>VLOOKUP(D30,Plan1!$B$2:$S$5570,7,)/1000</f>
        <v>4.2709999999999999</v>
      </c>
      <c r="H30" s="180">
        <f>VLOOKUP(D30,Plan1!$B$2:$S$5570,8,)/1000</f>
        <v>4.3879999999999999</v>
      </c>
      <c r="I30" s="180">
        <f>VLOOKUP(D30,Plan1!$B$2:$S$5570,9,)/1000</f>
        <v>4.2569999999999997</v>
      </c>
      <c r="J30" s="180">
        <f>VLOOKUP(D30,Plan1!$B$2:$S$5570,10,)/1000</f>
        <v>4.5529999999999999</v>
      </c>
      <c r="K30" s="180">
        <f>VLOOKUP(D30,Plan1!$B$2:$S$5570,11,)/1000</f>
        <v>4.2590000000000003</v>
      </c>
      <c r="L30" s="180">
        <f>VLOOKUP(D30,Plan1!$B$2:$S$5570,12,)/1000</f>
        <v>4.4779999999999998</v>
      </c>
      <c r="M30" s="180">
        <f>VLOOKUP(D30,Plan1!$B$2:$S$5570,13,)/1000</f>
        <v>4.6710000000000003</v>
      </c>
      <c r="N30" s="180">
        <f>VLOOKUP(D30,Plan1!$B$2:$S$5570,14,)/1000</f>
        <v>5.0890000000000004</v>
      </c>
      <c r="O30" s="180">
        <f>VLOOKUP(D30,Plan1!$B$2:$S$5570,15,)/1000</f>
        <v>4.9859999999999998</v>
      </c>
      <c r="P30" s="180">
        <f>VLOOKUP(D30,Plan1!$B$2:$S$5570,16,)/1000</f>
        <v>4.8879999999999999</v>
      </c>
      <c r="Q30" s="180">
        <f>VLOOKUP(D30,Plan1!$B$2:$S$5570,17,)/1000</f>
        <v>4.6310000000000002</v>
      </c>
      <c r="R30" s="180">
        <f>VLOOKUP(D30,Plan1!$B$2:$S$5570,18,)/1000</f>
        <v>4.2809999999999997</v>
      </c>
      <c r="S30" s="180">
        <f>VLOOKUP(D30,Plan1!$B$2:$S$5570,6,)/1000</f>
        <v>4.5629999999999997</v>
      </c>
    </row>
    <row r="31" spans="1:19" x14ac:dyDescent="0.25">
      <c r="A31" s="178">
        <v>15995</v>
      </c>
      <c r="B31" s="178">
        <v>-173964</v>
      </c>
      <c r="C31" s="178">
        <v>-503753</v>
      </c>
      <c r="D31" s="178" t="s">
        <v>1110</v>
      </c>
      <c r="E31" s="178" t="s">
        <v>167</v>
      </c>
      <c r="F31" s="178" t="s">
        <v>1058</v>
      </c>
      <c r="G31" s="180">
        <f>VLOOKUP(D31,Plan1!$B$2:$S$5570,7,)/1000</f>
        <v>5.1740000000000004</v>
      </c>
      <c r="H31" s="180">
        <f>VLOOKUP(D31,Plan1!$B$2:$S$5570,8,)/1000</f>
        <v>5.524</v>
      </c>
      <c r="I31" s="180">
        <f>VLOOKUP(D31,Plan1!$B$2:$S$5570,9,)/1000</f>
        <v>5.35</v>
      </c>
      <c r="J31" s="180">
        <f>VLOOKUP(D31,Plan1!$B$2:$S$5570,10,)/1000</f>
        <v>5.6</v>
      </c>
      <c r="K31" s="180">
        <f>VLOOKUP(D31,Plan1!$B$2:$S$5570,11,)/1000</f>
        <v>5.577</v>
      </c>
      <c r="L31" s="180">
        <f>VLOOKUP(D31,Plan1!$B$2:$S$5570,12,)/1000</f>
        <v>5.2839999999999998</v>
      </c>
      <c r="M31" s="180">
        <f>VLOOKUP(D31,Plan1!$B$2:$S$5570,13,)/1000</f>
        <v>5.5750000000000002</v>
      </c>
      <c r="N31" s="180">
        <f>VLOOKUP(D31,Plan1!$B$2:$S$5570,14,)/1000</f>
        <v>6.2649999999999997</v>
      </c>
      <c r="O31" s="180">
        <f>VLOOKUP(D31,Plan1!$B$2:$S$5570,15,)/1000</f>
        <v>5.6079999999999997</v>
      </c>
      <c r="P31" s="180">
        <f>VLOOKUP(D31,Plan1!$B$2:$S$5570,16,)/1000</f>
        <v>5.3259999999999996</v>
      </c>
      <c r="Q31" s="180">
        <f>VLOOKUP(D31,Plan1!$B$2:$S$5570,17,)/1000</f>
        <v>5.1210000000000004</v>
      </c>
      <c r="R31" s="180">
        <f>VLOOKUP(D31,Plan1!$B$2:$S$5570,18,)/1000</f>
        <v>5.1390000000000002</v>
      </c>
      <c r="S31" s="180">
        <f>VLOOKUP(D31,Plan1!$B$2:$S$5570,6,)/1000</f>
        <v>5.4619999999999997</v>
      </c>
    </row>
    <row r="32" spans="1:19" x14ac:dyDescent="0.25">
      <c r="A32" s="178">
        <v>51049</v>
      </c>
      <c r="B32" s="178">
        <v>-55784</v>
      </c>
      <c r="C32" s="178">
        <v>-369115</v>
      </c>
      <c r="D32" s="178" t="s">
        <v>3866</v>
      </c>
      <c r="E32" s="178" t="s">
        <v>167</v>
      </c>
      <c r="F32" s="178" t="s">
        <v>3752</v>
      </c>
      <c r="G32" s="180">
        <f>VLOOKUP(D32,Plan1!$B$2:$S$5570,7,)/1000</f>
        <v>5.7089999999999996</v>
      </c>
      <c r="H32" s="180">
        <f>VLOOKUP(D32,Plan1!$B$2:$S$5570,8,)/1000</f>
        <v>5.9219999999999997</v>
      </c>
      <c r="I32" s="180">
        <f>VLOOKUP(D32,Plan1!$B$2:$S$5570,9,)/1000</f>
        <v>5.9889999999999999</v>
      </c>
      <c r="J32" s="180">
        <f>VLOOKUP(D32,Plan1!$B$2:$S$5570,10,)/1000</f>
        <v>5.8810000000000002</v>
      </c>
      <c r="K32" s="180">
        <f>VLOOKUP(D32,Plan1!$B$2:$S$5570,11,)/1000</f>
        <v>5.585</v>
      </c>
      <c r="L32" s="180">
        <f>VLOOKUP(D32,Plan1!$B$2:$S$5570,12,)/1000</f>
        <v>5.22</v>
      </c>
      <c r="M32" s="180">
        <f>VLOOKUP(D32,Plan1!$B$2:$S$5570,13,)/1000</f>
        <v>5.5069999999999997</v>
      </c>
      <c r="N32" s="180">
        <f>VLOOKUP(D32,Plan1!$B$2:$S$5570,14,)/1000</f>
        <v>6.11</v>
      </c>
      <c r="O32" s="180">
        <f>VLOOKUP(D32,Plan1!$B$2:$S$5570,15,)/1000</f>
        <v>6.3739999999999997</v>
      </c>
      <c r="P32" s="180">
        <f>VLOOKUP(D32,Plan1!$B$2:$S$5570,16,)/1000</f>
        <v>6.3869999999999996</v>
      </c>
      <c r="Q32" s="180">
        <f>VLOOKUP(D32,Plan1!$B$2:$S$5570,17,)/1000</f>
        <v>6.2880000000000003</v>
      </c>
      <c r="R32" s="180">
        <f>VLOOKUP(D32,Plan1!$B$2:$S$5570,18,)/1000</f>
        <v>5.7690000000000001</v>
      </c>
      <c r="S32" s="180">
        <f>VLOOKUP(D32,Plan1!$B$2:$S$5570,6,)/1000</f>
        <v>5.8949999999999996</v>
      </c>
    </row>
    <row r="33" spans="1:19" x14ac:dyDescent="0.25">
      <c r="A33" s="178">
        <v>12944</v>
      </c>
      <c r="B33" s="178">
        <v>-190673</v>
      </c>
      <c r="C33" s="178">
        <v>-425495</v>
      </c>
      <c r="D33" s="178" t="s">
        <v>2284</v>
      </c>
      <c r="E33" s="178" t="s">
        <v>167</v>
      </c>
      <c r="F33" s="178" t="s">
        <v>1727</v>
      </c>
      <c r="G33" s="180">
        <f>VLOOKUP(D33,Plan1!$B$2:$S$5570,7,)/1000</f>
        <v>5.17</v>
      </c>
      <c r="H33" s="180">
        <f>VLOOKUP(D33,Plan1!$B$2:$S$5570,8,)/1000</f>
        <v>5.65</v>
      </c>
      <c r="I33" s="180">
        <f>VLOOKUP(D33,Plan1!$B$2:$S$5570,9,)/1000</f>
        <v>5.0720000000000001</v>
      </c>
      <c r="J33" s="180">
        <f>VLOOKUP(D33,Plan1!$B$2:$S$5570,10,)/1000</f>
        <v>4.9649999999999999</v>
      </c>
      <c r="K33" s="180">
        <f>VLOOKUP(D33,Plan1!$B$2:$S$5570,11,)/1000</f>
        <v>4.4429999999999996</v>
      </c>
      <c r="L33" s="180">
        <f>VLOOKUP(D33,Plan1!$B$2:$S$5570,12,)/1000</f>
        <v>4.42</v>
      </c>
      <c r="M33" s="180">
        <f>VLOOKUP(D33,Plan1!$B$2:$S$5570,13,)/1000</f>
        <v>4.5209999999999999</v>
      </c>
      <c r="N33" s="180">
        <f>VLOOKUP(D33,Plan1!$B$2:$S$5570,14,)/1000</f>
        <v>5.0389999999999997</v>
      </c>
      <c r="O33" s="180">
        <f>VLOOKUP(D33,Plan1!$B$2:$S$5570,15,)/1000</f>
        <v>5.1139999999999999</v>
      </c>
      <c r="P33" s="180">
        <f>VLOOKUP(D33,Plan1!$B$2:$S$5570,16,)/1000</f>
        <v>4.8730000000000002</v>
      </c>
      <c r="Q33" s="180">
        <f>VLOOKUP(D33,Plan1!$B$2:$S$5570,17,)/1000</f>
        <v>4.3380000000000001</v>
      </c>
      <c r="R33" s="180">
        <f>VLOOKUP(D33,Plan1!$B$2:$S$5570,18,)/1000</f>
        <v>4.93</v>
      </c>
      <c r="S33" s="180">
        <f>VLOOKUP(D33,Plan1!$B$2:$S$5570,6,)/1000</f>
        <v>4.8780000000000001</v>
      </c>
    </row>
    <row r="34" spans="1:19" x14ac:dyDescent="0.25">
      <c r="A34" s="178">
        <v>8248</v>
      </c>
      <c r="B34" s="178">
        <v>-216825</v>
      </c>
      <c r="C34" s="178">
        <v>-510741</v>
      </c>
      <c r="D34" s="178" t="s">
        <v>5075</v>
      </c>
      <c r="E34" s="178" t="s">
        <v>167</v>
      </c>
      <c r="F34" s="178" t="s">
        <v>4704</v>
      </c>
      <c r="G34" s="180">
        <f>VLOOKUP(D34,Plan1!$B$2:$S$5570,7,)/1000</f>
        <v>5.359</v>
      </c>
      <c r="H34" s="180">
        <f>VLOOKUP(D34,Plan1!$B$2:$S$5570,8,)/1000</f>
        <v>5.6710000000000003</v>
      </c>
      <c r="I34" s="180">
        <f>VLOOKUP(D34,Plan1!$B$2:$S$5570,9,)/1000</f>
        <v>5.6890000000000001</v>
      </c>
      <c r="J34" s="180">
        <f>VLOOKUP(D34,Plan1!$B$2:$S$5570,10,)/1000</f>
        <v>5.5620000000000003</v>
      </c>
      <c r="K34" s="180">
        <f>VLOOKUP(D34,Plan1!$B$2:$S$5570,11,)/1000</f>
        <v>4.9290000000000003</v>
      </c>
      <c r="L34" s="180">
        <f>VLOOKUP(D34,Plan1!$B$2:$S$5570,12,)/1000</f>
        <v>4.7169999999999996</v>
      </c>
      <c r="M34" s="180">
        <f>VLOOKUP(D34,Plan1!$B$2:$S$5570,13,)/1000</f>
        <v>4.8860000000000001</v>
      </c>
      <c r="N34" s="180">
        <f>VLOOKUP(D34,Plan1!$B$2:$S$5570,14,)/1000</f>
        <v>5.71</v>
      </c>
      <c r="O34" s="180">
        <f>VLOOKUP(D34,Plan1!$B$2:$S$5570,15,)/1000</f>
        <v>5.2450000000000001</v>
      </c>
      <c r="P34" s="180">
        <f>VLOOKUP(D34,Plan1!$B$2:$S$5570,16,)/1000</f>
        <v>5.4359999999999999</v>
      </c>
      <c r="Q34" s="180">
        <f>VLOOKUP(D34,Plan1!$B$2:$S$5570,17,)/1000</f>
        <v>5.5309999999999997</v>
      </c>
      <c r="R34" s="180">
        <f>VLOOKUP(D34,Plan1!$B$2:$S$5570,18,)/1000</f>
        <v>5.5960000000000001</v>
      </c>
      <c r="S34" s="180">
        <f>VLOOKUP(D34,Plan1!$B$2:$S$5570,6,)/1000</f>
        <v>5.3609999999999998</v>
      </c>
    </row>
    <row r="35" spans="1:19" x14ac:dyDescent="0.25">
      <c r="A35" s="178">
        <v>17940</v>
      </c>
      <c r="B35" s="178">
        <v>-164165</v>
      </c>
      <c r="C35" s="178">
        <v>-501683</v>
      </c>
      <c r="D35" s="178" t="s">
        <v>1168</v>
      </c>
      <c r="E35" s="178" t="s">
        <v>167</v>
      </c>
      <c r="F35" s="178" t="s">
        <v>1058</v>
      </c>
      <c r="G35" s="180">
        <f>VLOOKUP(D35,Plan1!$B$2:$S$5570,7,)/1000</f>
        <v>5.0510000000000002</v>
      </c>
      <c r="H35" s="180">
        <f>VLOOKUP(D35,Plan1!$B$2:$S$5570,8,)/1000</f>
        <v>5.3559999999999999</v>
      </c>
      <c r="I35" s="180">
        <f>VLOOKUP(D35,Plan1!$B$2:$S$5570,9,)/1000</f>
        <v>5.3</v>
      </c>
      <c r="J35" s="180">
        <f>VLOOKUP(D35,Plan1!$B$2:$S$5570,10,)/1000</f>
        <v>5.609</v>
      </c>
      <c r="K35" s="180">
        <f>VLOOKUP(D35,Plan1!$B$2:$S$5570,11,)/1000</f>
        <v>5.5919999999999996</v>
      </c>
      <c r="L35" s="180">
        <f>VLOOKUP(D35,Plan1!$B$2:$S$5570,12,)/1000</f>
        <v>5.48</v>
      </c>
      <c r="M35" s="180">
        <f>VLOOKUP(D35,Plan1!$B$2:$S$5570,13,)/1000</f>
        <v>5.6340000000000003</v>
      </c>
      <c r="N35" s="180">
        <f>VLOOKUP(D35,Plan1!$B$2:$S$5570,14,)/1000</f>
        <v>6.3</v>
      </c>
      <c r="O35" s="180">
        <f>VLOOKUP(D35,Plan1!$B$2:$S$5570,15,)/1000</f>
        <v>5.66</v>
      </c>
      <c r="P35" s="180">
        <f>VLOOKUP(D35,Plan1!$B$2:$S$5570,16,)/1000</f>
        <v>5.407</v>
      </c>
      <c r="Q35" s="180">
        <f>VLOOKUP(D35,Plan1!$B$2:$S$5570,17,)/1000</f>
        <v>5.04</v>
      </c>
      <c r="R35" s="180">
        <f>VLOOKUP(D35,Plan1!$B$2:$S$5570,18,)/1000</f>
        <v>5.0279999999999996</v>
      </c>
      <c r="S35" s="180">
        <f>VLOOKUP(D35,Plan1!$B$2:$S$5570,6,)/1000</f>
        <v>5.4550000000000001</v>
      </c>
    </row>
    <row r="36" spans="1:19" x14ac:dyDescent="0.25">
      <c r="A36" s="178">
        <v>9113</v>
      </c>
      <c r="B36" s="178">
        <v>-21233</v>
      </c>
      <c r="C36" s="178">
        <v>-496455</v>
      </c>
      <c r="D36" s="178" t="s">
        <v>5150</v>
      </c>
      <c r="E36" s="178" t="s">
        <v>167</v>
      </c>
      <c r="F36" s="178" t="s">
        <v>4704</v>
      </c>
      <c r="G36" s="180">
        <f>VLOOKUP(D36,Plan1!$B$2:$S$5570,7,)/1000</f>
        <v>5.3310000000000004</v>
      </c>
      <c r="H36" s="180">
        <f>VLOOKUP(D36,Plan1!$B$2:$S$5570,8,)/1000</f>
        <v>5.6559999999999997</v>
      </c>
      <c r="I36" s="180">
        <f>VLOOKUP(D36,Plan1!$B$2:$S$5570,9,)/1000</f>
        <v>5.4820000000000002</v>
      </c>
      <c r="J36" s="180">
        <f>VLOOKUP(D36,Plan1!$B$2:$S$5570,10,)/1000</f>
        <v>5.4889999999999999</v>
      </c>
      <c r="K36" s="180">
        <f>VLOOKUP(D36,Plan1!$B$2:$S$5570,11,)/1000</f>
        <v>4.8819999999999997</v>
      </c>
      <c r="L36" s="180">
        <f>VLOOKUP(D36,Plan1!$B$2:$S$5570,12,)/1000</f>
        <v>4.7809999999999997</v>
      </c>
      <c r="M36" s="180">
        <f>VLOOKUP(D36,Plan1!$B$2:$S$5570,13,)/1000</f>
        <v>4.9850000000000003</v>
      </c>
      <c r="N36" s="180">
        <f>VLOOKUP(D36,Plan1!$B$2:$S$5570,14,)/1000</f>
        <v>5.6959999999999997</v>
      </c>
      <c r="O36" s="180">
        <f>VLOOKUP(D36,Plan1!$B$2:$S$5570,15,)/1000</f>
        <v>5.351</v>
      </c>
      <c r="P36" s="180">
        <f>VLOOKUP(D36,Plan1!$B$2:$S$5570,16,)/1000</f>
        <v>5.4950000000000001</v>
      </c>
      <c r="Q36" s="180">
        <f>VLOOKUP(D36,Plan1!$B$2:$S$5570,17,)/1000</f>
        <v>5.452</v>
      </c>
      <c r="R36" s="180">
        <f>VLOOKUP(D36,Plan1!$B$2:$S$5570,18,)/1000</f>
        <v>5.484</v>
      </c>
      <c r="S36" s="180">
        <f>VLOOKUP(D36,Plan1!$B$2:$S$5570,6,)/1000</f>
        <v>5.34</v>
      </c>
    </row>
    <row r="37" spans="1:19" x14ac:dyDescent="0.25">
      <c r="A37" s="178">
        <v>4658</v>
      </c>
      <c r="B37" s="178">
        <v>-246611</v>
      </c>
      <c r="C37" s="178">
        <v>-489926</v>
      </c>
      <c r="D37" s="178" t="s">
        <v>3063</v>
      </c>
      <c r="E37" s="178" t="s">
        <v>167</v>
      </c>
      <c r="F37" s="178" t="s">
        <v>2912</v>
      </c>
      <c r="G37" s="180">
        <f>VLOOKUP(D37,Plan1!$B$2:$S$5570,7,)/1000</f>
        <v>4.8929999999999998</v>
      </c>
      <c r="H37" s="180">
        <f>VLOOKUP(D37,Plan1!$B$2:$S$5570,8,)/1000</f>
        <v>5.1219999999999999</v>
      </c>
      <c r="I37" s="180">
        <f>VLOOKUP(D37,Plan1!$B$2:$S$5570,9,)/1000</f>
        <v>4.899</v>
      </c>
      <c r="J37" s="180">
        <f>VLOOKUP(D37,Plan1!$B$2:$S$5570,10,)/1000</f>
        <v>4.4989999999999997</v>
      </c>
      <c r="K37" s="180">
        <f>VLOOKUP(D37,Plan1!$B$2:$S$5570,11,)/1000</f>
        <v>3.8519999999999999</v>
      </c>
      <c r="L37" s="180">
        <f>VLOOKUP(D37,Plan1!$B$2:$S$5570,12,)/1000</f>
        <v>3.4510000000000001</v>
      </c>
      <c r="M37" s="180">
        <f>VLOOKUP(D37,Plan1!$B$2:$S$5570,13,)/1000</f>
        <v>3.4950000000000001</v>
      </c>
      <c r="N37" s="180">
        <f>VLOOKUP(D37,Plan1!$B$2:$S$5570,14,)/1000</f>
        <v>4.4249999999999998</v>
      </c>
      <c r="O37" s="180">
        <f>VLOOKUP(D37,Plan1!$B$2:$S$5570,15,)/1000</f>
        <v>4.1479999999999997</v>
      </c>
      <c r="P37" s="180">
        <f>VLOOKUP(D37,Plan1!$B$2:$S$5570,16,)/1000</f>
        <v>4.3289999999999997</v>
      </c>
      <c r="Q37" s="180">
        <f>VLOOKUP(D37,Plan1!$B$2:$S$5570,17,)/1000</f>
        <v>4.8070000000000004</v>
      </c>
      <c r="R37" s="180">
        <f>VLOOKUP(D37,Plan1!$B$2:$S$5570,18,)/1000</f>
        <v>5.032</v>
      </c>
      <c r="S37" s="180">
        <f>VLOOKUP(D37,Plan1!$B$2:$S$5570,6,)/1000</f>
        <v>4.4130000000000003</v>
      </c>
    </row>
    <row r="38" spans="1:19" x14ac:dyDescent="0.25">
      <c r="A38" s="178">
        <v>32526</v>
      </c>
      <c r="B38" s="178">
        <v>-105357</v>
      </c>
      <c r="C38" s="178">
        <v>-381158</v>
      </c>
      <c r="D38" s="178" t="s">
        <v>764</v>
      </c>
      <c r="E38" s="178" t="s">
        <v>167</v>
      </c>
      <c r="F38" s="178" t="s">
        <v>375</v>
      </c>
      <c r="G38" s="180">
        <f>VLOOKUP(D38,Plan1!$B$2:$S$5570,7,)/1000</f>
        <v>5.7450000000000001</v>
      </c>
      <c r="H38" s="180">
        <f>VLOOKUP(D38,Plan1!$B$2:$S$5570,8,)/1000</f>
        <v>5.6470000000000002</v>
      </c>
      <c r="I38" s="180">
        <f>VLOOKUP(D38,Plan1!$B$2:$S$5570,9,)/1000</f>
        <v>5.7560000000000002</v>
      </c>
      <c r="J38" s="180">
        <f>VLOOKUP(D38,Plan1!$B$2:$S$5570,10,)/1000</f>
        <v>5.2839999999999998</v>
      </c>
      <c r="K38" s="180">
        <f>VLOOKUP(D38,Plan1!$B$2:$S$5570,11,)/1000</f>
        <v>4.4989999999999997</v>
      </c>
      <c r="L38" s="180">
        <f>VLOOKUP(D38,Plan1!$B$2:$S$5570,12,)/1000</f>
        <v>4.2380000000000004</v>
      </c>
      <c r="M38" s="180">
        <f>VLOOKUP(D38,Plan1!$B$2:$S$5570,13,)/1000</f>
        <v>4.3049999999999997</v>
      </c>
      <c r="N38" s="180">
        <f>VLOOKUP(D38,Plan1!$B$2:$S$5570,14,)/1000</f>
        <v>4.7320000000000002</v>
      </c>
      <c r="O38" s="180">
        <f>VLOOKUP(D38,Plan1!$B$2:$S$5570,15,)/1000</f>
        <v>5.4139999999999997</v>
      </c>
      <c r="P38" s="180">
        <f>VLOOKUP(D38,Plan1!$B$2:$S$5570,16,)/1000</f>
        <v>5.4930000000000003</v>
      </c>
      <c r="Q38" s="180">
        <f>VLOOKUP(D38,Plan1!$B$2:$S$5570,17,)/1000</f>
        <v>5.7939999999999996</v>
      </c>
      <c r="R38" s="180">
        <f>VLOOKUP(D38,Plan1!$B$2:$S$5570,18,)/1000</f>
        <v>5.7430000000000003</v>
      </c>
      <c r="S38" s="180">
        <f>VLOOKUP(D38,Plan1!$B$2:$S$5570,6,)/1000</f>
        <v>5.2210000000000001</v>
      </c>
    </row>
    <row r="39" spans="1:19" x14ac:dyDescent="0.25">
      <c r="A39" s="178">
        <v>42532</v>
      </c>
      <c r="B39" s="178">
        <v>-77512</v>
      </c>
      <c r="C39" s="178">
        <v>-376367</v>
      </c>
      <c r="D39" s="178" t="s">
        <v>3410</v>
      </c>
      <c r="E39" s="178" t="s">
        <v>167</v>
      </c>
      <c r="F39" s="178" t="s">
        <v>3284</v>
      </c>
      <c r="G39" s="180">
        <f>VLOOKUP(D39,Plan1!$B$2:$S$5570,7,)/1000</f>
        <v>5.8890000000000002</v>
      </c>
      <c r="H39" s="180">
        <f>VLOOKUP(D39,Plan1!$B$2:$S$5570,8,)/1000</f>
        <v>5.976</v>
      </c>
      <c r="I39" s="180">
        <f>VLOOKUP(D39,Plan1!$B$2:$S$5570,9,)/1000</f>
        <v>6.0759999999999996</v>
      </c>
      <c r="J39" s="180">
        <f>VLOOKUP(D39,Plan1!$B$2:$S$5570,10,)/1000</f>
        <v>5.8810000000000002</v>
      </c>
      <c r="K39" s="180">
        <f>VLOOKUP(D39,Plan1!$B$2:$S$5570,11,)/1000</f>
        <v>5.242</v>
      </c>
      <c r="L39" s="180">
        <f>VLOOKUP(D39,Plan1!$B$2:$S$5570,12,)/1000</f>
        <v>4.851</v>
      </c>
      <c r="M39" s="180">
        <f>VLOOKUP(D39,Plan1!$B$2:$S$5570,13,)/1000</f>
        <v>4.9660000000000002</v>
      </c>
      <c r="N39" s="180">
        <f>VLOOKUP(D39,Plan1!$B$2:$S$5570,14,)/1000</f>
        <v>5.7430000000000003</v>
      </c>
      <c r="O39" s="180">
        <f>VLOOKUP(D39,Plan1!$B$2:$S$5570,15,)/1000</f>
        <v>6.4169999999999998</v>
      </c>
      <c r="P39" s="180">
        <f>VLOOKUP(D39,Plan1!$B$2:$S$5570,16,)/1000</f>
        <v>6.3579999999999997</v>
      </c>
      <c r="Q39" s="180">
        <f>VLOOKUP(D39,Plan1!$B$2:$S$5570,17,)/1000</f>
        <v>6.4109999999999996</v>
      </c>
      <c r="R39" s="180">
        <f>VLOOKUP(D39,Plan1!$B$2:$S$5570,18,)/1000</f>
        <v>6.0220000000000002</v>
      </c>
      <c r="S39" s="180">
        <f>VLOOKUP(D39,Plan1!$B$2:$S$5570,6,)/1000</f>
        <v>5.819</v>
      </c>
    </row>
    <row r="40" spans="1:19" x14ac:dyDescent="0.25">
      <c r="A40" s="178">
        <v>51431</v>
      </c>
      <c r="B40" s="178">
        <v>-54927</v>
      </c>
      <c r="C40" s="178">
        <v>-365078</v>
      </c>
      <c r="D40" s="178" t="s">
        <v>3872</v>
      </c>
      <c r="E40" s="178" t="s">
        <v>167</v>
      </c>
      <c r="F40" s="178" t="s">
        <v>3752</v>
      </c>
      <c r="G40" s="180">
        <f>VLOOKUP(D40,Plan1!$B$2:$S$5570,7,)/1000</f>
        <v>5.5410000000000004</v>
      </c>
      <c r="H40" s="180">
        <f>VLOOKUP(D40,Plan1!$B$2:$S$5570,8,)/1000</f>
        <v>5.7480000000000002</v>
      </c>
      <c r="I40" s="180">
        <f>VLOOKUP(D40,Plan1!$B$2:$S$5570,9,)/1000</f>
        <v>5.7629999999999999</v>
      </c>
      <c r="J40" s="180">
        <f>VLOOKUP(D40,Plan1!$B$2:$S$5570,10,)/1000</f>
        <v>5.6239999999999997</v>
      </c>
      <c r="K40" s="180">
        <f>VLOOKUP(D40,Plan1!$B$2:$S$5570,11,)/1000</f>
        <v>5.3609999999999998</v>
      </c>
      <c r="L40" s="180">
        <f>VLOOKUP(D40,Plan1!$B$2:$S$5570,12,)/1000</f>
        <v>5.0010000000000003</v>
      </c>
      <c r="M40" s="180">
        <f>VLOOKUP(D40,Plan1!$B$2:$S$5570,13,)/1000</f>
        <v>5.2560000000000002</v>
      </c>
      <c r="N40" s="180">
        <f>VLOOKUP(D40,Plan1!$B$2:$S$5570,14,)/1000</f>
        <v>5.9089999999999998</v>
      </c>
      <c r="O40" s="180">
        <f>VLOOKUP(D40,Plan1!$B$2:$S$5570,15,)/1000</f>
        <v>6.1559999999999997</v>
      </c>
      <c r="P40" s="180">
        <f>VLOOKUP(D40,Plan1!$B$2:$S$5570,16,)/1000</f>
        <v>6.2439999999999998</v>
      </c>
      <c r="Q40" s="180">
        <f>VLOOKUP(D40,Plan1!$B$2:$S$5570,17,)/1000</f>
        <v>6.1719999999999997</v>
      </c>
      <c r="R40" s="180">
        <f>VLOOKUP(D40,Plan1!$B$2:$S$5570,18,)/1000</f>
        <v>5.63</v>
      </c>
      <c r="S40" s="180">
        <f>VLOOKUP(D40,Plan1!$B$2:$S$5570,6,)/1000</f>
        <v>5.7</v>
      </c>
    </row>
    <row r="41" spans="1:19" x14ac:dyDescent="0.25">
      <c r="A41" s="178">
        <v>11134</v>
      </c>
      <c r="B41" s="178">
        <v>-200783</v>
      </c>
      <c r="C41" s="178">
        <v>-411264</v>
      </c>
      <c r="D41" s="178" t="s">
        <v>1016</v>
      </c>
      <c r="E41" s="178" t="s">
        <v>167</v>
      </c>
      <c r="F41" s="178" t="s">
        <v>979</v>
      </c>
      <c r="G41" s="180">
        <f>VLOOKUP(D41,Plan1!$B$2:$S$5570,7,)/1000</f>
        <v>5.3250000000000002</v>
      </c>
      <c r="H41" s="180">
        <f>VLOOKUP(D41,Plan1!$B$2:$S$5570,8,)/1000</f>
        <v>5.8659999999999997</v>
      </c>
      <c r="I41" s="180">
        <f>VLOOKUP(D41,Plan1!$B$2:$S$5570,9,)/1000</f>
        <v>5.21</v>
      </c>
      <c r="J41" s="180">
        <f>VLOOKUP(D41,Plan1!$B$2:$S$5570,10,)/1000</f>
        <v>5.0860000000000003</v>
      </c>
      <c r="K41" s="180">
        <f>VLOOKUP(D41,Plan1!$B$2:$S$5570,11,)/1000</f>
        <v>4.5490000000000004</v>
      </c>
      <c r="L41" s="180">
        <f>VLOOKUP(D41,Plan1!$B$2:$S$5570,12,)/1000</f>
        <v>4.4320000000000004</v>
      </c>
      <c r="M41" s="180">
        <f>VLOOKUP(D41,Plan1!$B$2:$S$5570,13,)/1000</f>
        <v>4.4530000000000003</v>
      </c>
      <c r="N41" s="180">
        <f>VLOOKUP(D41,Plan1!$B$2:$S$5570,14,)/1000</f>
        <v>5.0389999999999997</v>
      </c>
      <c r="O41" s="180">
        <f>VLOOKUP(D41,Plan1!$B$2:$S$5570,15,)/1000</f>
        <v>4.9790000000000001</v>
      </c>
      <c r="P41" s="180">
        <f>VLOOKUP(D41,Plan1!$B$2:$S$5570,16,)/1000</f>
        <v>4.7610000000000001</v>
      </c>
      <c r="Q41" s="180">
        <f>VLOOKUP(D41,Plan1!$B$2:$S$5570,17,)/1000</f>
        <v>4.452</v>
      </c>
      <c r="R41" s="180">
        <f>VLOOKUP(D41,Plan1!$B$2:$S$5570,18,)/1000</f>
        <v>4.9550000000000001</v>
      </c>
      <c r="S41" s="180">
        <f>VLOOKUP(D41,Plan1!$B$2:$S$5570,6,)/1000</f>
        <v>4.9249999999999998</v>
      </c>
    </row>
    <row r="42" spans="1:19" x14ac:dyDescent="0.25">
      <c r="A42" s="178">
        <v>56334</v>
      </c>
      <c r="B42" s="178">
        <v>-41319</v>
      </c>
      <c r="C42" s="178">
        <v>-433252</v>
      </c>
      <c r="D42" s="178" t="s">
        <v>1406</v>
      </c>
      <c r="E42" s="178" t="s">
        <v>167</v>
      </c>
      <c r="F42" s="178" t="s">
        <v>1298</v>
      </c>
      <c r="G42" s="180">
        <f>VLOOKUP(D42,Plan1!$B$2:$S$5570,7,)/1000</f>
        <v>4.9219999999999997</v>
      </c>
      <c r="H42" s="180">
        <f>VLOOKUP(D42,Plan1!$B$2:$S$5570,8,)/1000</f>
        <v>5.1459999999999999</v>
      </c>
      <c r="I42" s="180">
        <f>VLOOKUP(D42,Plan1!$B$2:$S$5570,9,)/1000</f>
        <v>5.101</v>
      </c>
      <c r="J42" s="180">
        <f>VLOOKUP(D42,Plan1!$B$2:$S$5570,10,)/1000</f>
        <v>5.1580000000000004</v>
      </c>
      <c r="K42" s="180">
        <f>VLOOKUP(D42,Plan1!$B$2:$S$5570,11,)/1000</f>
        <v>5.141</v>
      </c>
      <c r="L42" s="180">
        <f>VLOOKUP(D42,Plan1!$B$2:$S$5570,12,)/1000</f>
        <v>5.4089999999999998</v>
      </c>
      <c r="M42" s="180">
        <f>VLOOKUP(D42,Plan1!$B$2:$S$5570,13,)/1000</f>
        <v>5.5819999999999999</v>
      </c>
      <c r="N42" s="180">
        <f>VLOOKUP(D42,Plan1!$B$2:$S$5570,14,)/1000</f>
        <v>6.12</v>
      </c>
      <c r="O42" s="180">
        <f>VLOOKUP(D42,Plan1!$B$2:$S$5570,15,)/1000</f>
        <v>6.3979999999999997</v>
      </c>
      <c r="P42" s="180">
        <f>VLOOKUP(D42,Plan1!$B$2:$S$5570,16,)/1000</f>
        <v>6.2160000000000002</v>
      </c>
      <c r="Q42" s="180">
        <f>VLOOKUP(D42,Plan1!$B$2:$S$5570,17,)/1000</f>
        <v>5.7960000000000003</v>
      </c>
      <c r="R42" s="180">
        <f>VLOOKUP(D42,Plan1!$B$2:$S$5570,18,)/1000</f>
        <v>5.3079999999999998</v>
      </c>
      <c r="S42" s="180">
        <f>VLOOKUP(D42,Plan1!$B$2:$S$5570,6,)/1000</f>
        <v>5.5250000000000004</v>
      </c>
    </row>
    <row r="43" spans="1:19" x14ac:dyDescent="0.25">
      <c r="A43" s="178">
        <v>39777</v>
      </c>
      <c r="B43" s="178">
        <v>-85118</v>
      </c>
      <c r="C43" s="178">
        <v>-410099</v>
      </c>
      <c r="D43" s="178" t="s">
        <v>3336</v>
      </c>
      <c r="E43" s="178" t="s">
        <v>167</v>
      </c>
      <c r="F43" s="178" t="s">
        <v>3284</v>
      </c>
      <c r="G43" s="180">
        <f>VLOOKUP(D43,Plan1!$B$2:$S$5570,7,)/1000</f>
        <v>5.7990000000000004</v>
      </c>
      <c r="H43" s="180">
        <f>VLOOKUP(D43,Plan1!$B$2:$S$5570,8,)/1000</f>
        <v>5.65</v>
      </c>
      <c r="I43" s="180">
        <f>VLOOKUP(D43,Plan1!$B$2:$S$5570,9,)/1000</f>
        <v>5.7709999999999999</v>
      </c>
      <c r="J43" s="180">
        <f>VLOOKUP(D43,Plan1!$B$2:$S$5570,10,)/1000</f>
        <v>5.4470000000000001</v>
      </c>
      <c r="K43" s="180">
        <f>VLOOKUP(D43,Plan1!$B$2:$S$5570,11,)/1000</f>
        <v>5.335</v>
      </c>
      <c r="L43" s="180">
        <f>VLOOKUP(D43,Plan1!$B$2:$S$5570,12,)/1000</f>
        <v>5.2759999999999998</v>
      </c>
      <c r="M43" s="180">
        <f>VLOOKUP(D43,Plan1!$B$2:$S$5570,13,)/1000</f>
        <v>5.633</v>
      </c>
      <c r="N43" s="180">
        <f>VLOOKUP(D43,Plan1!$B$2:$S$5570,14,)/1000</f>
        <v>6.4139999999999997</v>
      </c>
      <c r="O43" s="180">
        <f>VLOOKUP(D43,Plan1!$B$2:$S$5570,15,)/1000</f>
        <v>6.7080000000000002</v>
      </c>
      <c r="P43" s="180">
        <f>VLOOKUP(D43,Plan1!$B$2:$S$5570,16,)/1000</f>
        <v>6.4539999999999997</v>
      </c>
      <c r="Q43" s="180">
        <f>VLOOKUP(D43,Plan1!$B$2:$S$5570,17,)/1000</f>
        <v>6.14</v>
      </c>
      <c r="R43" s="180">
        <f>VLOOKUP(D43,Plan1!$B$2:$S$5570,18,)/1000</f>
        <v>5.7850000000000001</v>
      </c>
      <c r="S43" s="180">
        <f>VLOOKUP(D43,Plan1!$B$2:$S$5570,6,)/1000</f>
        <v>5.8680000000000003</v>
      </c>
    </row>
    <row r="44" spans="1:19" x14ac:dyDescent="0.25">
      <c r="A44" s="178">
        <v>66723</v>
      </c>
      <c r="B44" s="178">
        <v>-1552</v>
      </c>
      <c r="C44" s="178">
        <v>-503865</v>
      </c>
      <c r="D44" s="178" t="s">
        <v>2706</v>
      </c>
      <c r="E44" s="178" t="s">
        <v>167</v>
      </c>
      <c r="F44" s="178" t="s">
        <v>2567</v>
      </c>
      <c r="G44" s="180">
        <f>VLOOKUP(D44,Plan1!$B$2:$S$5570,7,)/1000</f>
        <v>4.3819999999999997</v>
      </c>
      <c r="H44" s="180">
        <f>VLOOKUP(D44,Plan1!$B$2:$S$5570,8,)/1000</f>
        <v>4.0579999999999998</v>
      </c>
      <c r="I44" s="180">
        <f>VLOOKUP(D44,Plan1!$B$2:$S$5570,9,)/1000</f>
        <v>3.9580000000000002</v>
      </c>
      <c r="J44" s="180">
        <f>VLOOKUP(D44,Plan1!$B$2:$S$5570,10,)/1000</f>
        <v>3.9940000000000002</v>
      </c>
      <c r="K44" s="180">
        <f>VLOOKUP(D44,Plan1!$B$2:$S$5570,11,)/1000</f>
        <v>4.431</v>
      </c>
      <c r="L44" s="180">
        <f>VLOOKUP(D44,Plan1!$B$2:$S$5570,12,)/1000</f>
        <v>4.6890000000000001</v>
      </c>
      <c r="M44" s="180">
        <f>VLOOKUP(D44,Plan1!$B$2:$S$5570,13,)/1000</f>
        <v>4.8490000000000002</v>
      </c>
      <c r="N44" s="180">
        <f>VLOOKUP(D44,Plan1!$B$2:$S$5570,14,)/1000</f>
        <v>5.2519999999999998</v>
      </c>
      <c r="O44" s="180">
        <f>VLOOKUP(D44,Plan1!$B$2:$S$5570,15,)/1000</f>
        <v>5.4969999999999999</v>
      </c>
      <c r="P44" s="180">
        <f>VLOOKUP(D44,Plan1!$B$2:$S$5570,16,)/1000</f>
        <v>5.3929999999999998</v>
      </c>
      <c r="Q44" s="180">
        <f>VLOOKUP(D44,Plan1!$B$2:$S$5570,17,)/1000</f>
        <v>5.2190000000000003</v>
      </c>
      <c r="R44" s="180">
        <f>VLOOKUP(D44,Plan1!$B$2:$S$5570,18,)/1000</f>
        <v>4.6900000000000004</v>
      </c>
      <c r="S44" s="180">
        <f>VLOOKUP(D44,Plan1!$B$2:$S$5570,6,)/1000</f>
        <v>4.7009999999999996</v>
      </c>
    </row>
    <row r="45" spans="1:19" x14ac:dyDescent="0.25">
      <c r="A45" s="178">
        <v>39828</v>
      </c>
      <c r="B45" s="178">
        <v>-84601</v>
      </c>
      <c r="C45" s="178">
        <v>-35945</v>
      </c>
      <c r="D45" s="178" t="s">
        <v>3343</v>
      </c>
      <c r="E45" s="178" t="s">
        <v>167</v>
      </c>
      <c r="F45" s="178" t="s">
        <v>3284</v>
      </c>
      <c r="G45" s="180">
        <f>VLOOKUP(D45,Plan1!$B$2:$S$5570,7,)/1000</f>
        <v>5.6440000000000001</v>
      </c>
      <c r="H45" s="180">
        <f>VLOOKUP(D45,Plan1!$B$2:$S$5570,8,)/1000</f>
        <v>5.68</v>
      </c>
      <c r="I45" s="180">
        <f>VLOOKUP(D45,Plan1!$B$2:$S$5570,9,)/1000</f>
        <v>5.9589999999999996</v>
      </c>
      <c r="J45" s="180">
        <f>VLOOKUP(D45,Plan1!$B$2:$S$5570,10,)/1000</f>
        <v>5.4089999999999998</v>
      </c>
      <c r="K45" s="180">
        <f>VLOOKUP(D45,Plan1!$B$2:$S$5570,11,)/1000</f>
        <v>4.6230000000000002</v>
      </c>
      <c r="L45" s="180">
        <f>VLOOKUP(D45,Plan1!$B$2:$S$5570,12,)/1000</f>
        <v>4.2480000000000002</v>
      </c>
      <c r="M45" s="180">
        <f>VLOOKUP(D45,Plan1!$B$2:$S$5570,13,)/1000</f>
        <v>4.34</v>
      </c>
      <c r="N45" s="180">
        <f>VLOOKUP(D45,Plan1!$B$2:$S$5570,14,)/1000</f>
        <v>4.9269999999999996</v>
      </c>
      <c r="O45" s="180">
        <f>VLOOKUP(D45,Plan1!$B$2:$S$5570,15,)/1000</f>
        <v>5.5469999999999997</v>
      </c>
      <c r="P45" s="180">
        <f>VLOOKUP(D45,Plan1!$B$2:$S$5570,16,)/1000</f>
        <v>5.6719999999999997</v>
      </c>
      <c r="Q45" s="180">
        <f>VLOOKUP(D45,Plan1!$B$2:$S$5570,17,)/1000</f>
        <v>5.9020000000000001</v>
      </c>
      <c r="R45" s="180">
        <f>VLOOKUP(D45,Plan1!$B$2:$S$5570,18,)/1000</f>
        <v>5.7050000000000001</v>
      </c>
      <c r="S45" s="180">
        <f>VLOOKUP(D45,Plan1!$B$2:$S$5570,6,)/1000</f>
        <v>5.3049999999999997</v>
      </c>
    </row>
    <row r="46" spans="1:19" x14ac:dyDescent="0.25">
      <c r="A46" s="178">
        <v>50233</v>
      </c>
      <c r="B46" s="178">
        <v>-5798</v>
      </c>
      <c r="C46" s="178">
        <v>-426585</v>
      </c>
      <c r="D46" s="178" t="s">
        <v>3597</v>
      </c>
      <c r="E46" s="178" t="s">
        <v>167</v>
      </c>
      <c r="F46" s="178" t="s">
        <v>3448</v>
      </c>
      <c r="G46" s="180">
        <f>VLOOKUP(D46,Plan1!$B$2:$S$5570,7,)/1000</f>
        <v>4.7779999999999996</v>
      </c>
      <c r="H46" s="180">
        <f>VLOOKUP(D46,Plan1!$B$2:$S$5570,8,)/1000</f>
        <v>5.1269999999999998</v>
      </c>
      <c r="I46" s="180">
        <f>VLOOKUP(D46,Plan1!$B$2:$S$5570,9,)/1000</f>
        <v>5.2060000000000004</v>
      </c>
      <c r="J46" s="180">
        <f>VLOOKUP(D46,Plan1!$B$2:$S$5570,10,)/1000</f>
        <v>5.2229999999999999</v>
      </c>
      <c r="K46" s="180">
        <f>VLOOKUP(D46,Plan1!$B$2:$S$5570,11,)/1000</f>
        <v>5.4349999999999996</v>
      </c>
      <c r="L46" s="180">
        <f>VLOOKUP(D46,Plan1!$B$2:$S$5570,12,)/1000</f>
        <v>5.7279999999999998</v>
      </c>
      <c r="M46" s="180">
        <f>VLOOKUP(D46,Plan1!$B$2:$S$5570,13,)/1000</f>
        <v>5.9649999999999999</v>
      </c>
      <c r="N46" s="180">
        <f>VLOOKUP(D46,Plan1!$B$2:$S$5570,14,)/1000</f>
        <v>6.4420000000000002</v>
      </c>
      <c r="O46" s="180">
        <f>VLOOKUP(D46,Plan1!$B$2:$S$5570,15,)/1000</f>
        <v>6.6349999999999998</v>
      </c>
      <c r="P46" s="180">
        <f>VLOOKUP(D46,Plan1!$B$2:$S$5570,16,)/1000</f>
        <v>6.25</v>
      </c>
      <c r="Q46" s="180">
        <f>VLOOKUP(D46,Plan1!$B$2:$S$5570,17,)/1000</f>
        <v>5.782</v>
      </c>
      <c r="R46" s="180">
        <f>VLOOKUP(D46,Plan1!$B$2:$S$5570,18,)/1000</f>
        <v>5.3470000000000004</v>
      </c>
      <c r="S46" s="180">
        <f>VLOOKUP(D46,Plan1!$B$2:$S$5570,6,)/1000</f>
        <v>5.66</v>
      </c>
    </row>
    <row r="47" spans="1:19" x14ac:dyDescent="0.25">
      <c r="A47" s="178">
        <v>3071</v>
      </c>
      <c r="B47" s="178">
        <v>-274092</v>
      </c>
      <c r="C47" s="178">
        <v>-498225</v>
      </c>
      <c r="D47" s="178" t="s">
        <v>4520</v>
      </c>
      <c r="E47" s="178" t="s">
        <v>167</v>
      </c>
      <c r="F47" s="178" t="s">
        <v>4434</v>
      </c>
      <c r="G47" s="180">
        <f>VLOOKUP(D47,Plan1!$B$2:$S$5570,7,)/1000</f>
        <v>5.0359999999999996</v>
      </c>
      <c r="H47" s="180">
        <f>VLOOKUP(D47,Plan1!$B$2:$S$5570,8,)/1000</f>
        <v>5.1319999999999997</v>
      </c>
      <c r="I47" s="180">
        <f>VLOOKUP(D47,Plan1!$B$2:$S$5570,9,)/1000</f>
        <v>4.8810000000000002</v>
      </c>
      <c r="J47" s="180">
        <f>VLOOKUP(D47,Plan1!$B$2:$S$5570,10,)/1000</f>
        <v>4.3390000000000004</v>
      </c>
      <c r="K47" s="180">
        <f>VLOOKUP(D47,Plan1!$B$2:$S$5570,11,)/1000</f>
        <v>3.7269999999999999</v>
      </c>
      <c r="L47" s="180">
        <f>VLOOKUP(D47,Plan1!$B$2:$S$5570,12,)/1000</f>
        <v>3.1520000000000001</v>
      </c>
      <c r="M47" s="180">
        <f>VLOOKUP(D47,Plan1!$B$2:$S$5570,13,)/1000</f>
        <v>3.3239999999999998</v>
      </c>
      <c r="N47" s="180">
        <f>VLOOKUP(D47,Plan1!$B$2:$S$5570,14,)/1000</f>
        <v>4.0810000000000004</v>
      </c>
      <c r="O47" s="180">
        <f>VLOOKUP(D47,Plan1!$B$2:$S$5570,15,)/1000</f>
        <v>3.8279999999999998</v>
      </c>
      <c r="P47" s="180">
        <f>VLOOKUP(D47,Plan1!$B$2:$S$5570,16,)/1000</f>
        <v>4.032</v>
      </c>
      <c r="Q47" s="180">
        <f>VLOOKUP(D47,Plan1!$B$2:$S$5570,17,)/1000</f>
        <v>4.9409999999999998</v>
      </c>
      <c r="R47" s="180">
        <f>VLOOKUP(D47,Plan1!$B$2:$S$5570,18,)/1000</f>
        <v>5.0609999999999999</v>
      </c>
      <c r="S47" s="180">
        <f>VLOOKUP(D47,Plan1!$B$2:$S$5570,6,)/1000</f>
        <v>4.2949999999999999</v>
      </c>
    </row>
    <row r="48" spans="1:19" x14ac:dyDescent="0.25">
      <c r="A48" s="178">
        <v>3132</v>
      </c>
      <c r="B48" s="178">
        <v>-272666</v>
      </c>
      <c r="C48" s="178">
        <v>-497084</v>
      </c>
      <c r="D48" s="178" t="s">
        <v>4535</v>
      </c>
      <c r="E48" s="178" t="s">
        <v>167</v>
      </c>
      <c r="F48" s="178" t="s">
        <v>4434</v>
      </c>
      <c r="G48" s="180">
        <f>VLOOKUP(D48,Plan1!$B$2:$S$5570,7,)/1000</f>
        <v>5.0590000000000002</v>
      </c>
      <c r="H48" s="180">
        <f>VLOOKUP(D48,Plan1!$B$2:$S$5570,8,)/1000</f>
        <v>5.1369999999999996</v>
      </c>
      <c r="I48" s="180">
        <f>VLOOKUP(D48,Plan1!$B$2:$S$5570,9,)/1000</f>
        <v>4.92</v>
      </c>
      <c r="J48" s="180">
        <f>VLOOKUP(D48,Plan1!$B$2:$S$5570,10,)/1000</f>
        <v>4.3099999999999996</v>
      </c>
      <c r="K48" s="180">
        <f>VLOOKUP(D48,Plan1!$B$2:$S$5570,11,)/1000</f>
        <v>3.6859999999999999</v>
      </c>
      <c r="L48" s="180">
        <f>VLOOKUP(D48,Plan1!$B$2:$S$5570,12,)/1000</f>
        <v>3.089</v>
      </c>
      <c r="M48" s="180">
        <f>VLOOKUP(D48,Plan1!$B$2:$S$5570,13,)/1000</f>
        <v>3.2450000000000001</v>
      </c>
      <c r="N48" s="180">
        <f>VLOOKUP(D48,Plan1!$B$2:$S$5570,14,)/1000</f>
        <v>4.0679999999999996</v>
      </c>
      <c r="O48" s="180">
        <f>VLOOKUP(D48,Plan1!$B$2:$S$5570,15,)/1000</f>
        <v>3.839</v>
      </c>
      <c r="P48" s="180">
        <f>VLOOKUP(D48,Plan1!$B$2:$S$5570,16,)/1000</f>
        <v>4.0750000000000002</v>
      </c>
      <c r="Q48" s="180">
        <f>VLOOKUP(D48,Plan1!$B$2:$S$5570,17,)/1000</f>
        <v>4.95</v>
      </c>
      <c r="R48" s="180">
        <f>VLOOKUP(D48,Plan1!$B$2:$S$5570,18,)/1000</f>
        <v>5.0869999999999997</v>
      </c>
      <c r="S48" s="180">
        <f>VLOOKUP(D48,Plan1!$B$2:$S$5570,6,)/1000</f>
        <v>4.2889999999999997</v>
      </c>
    </row>
    <row r="49" spans="1:19" x14ac:dyDescent="0.25">
      <c r="A49" s="178">
        <v>46319</v>
      </c>
      <c r="B49" s="178">
        <v>-68055</v>
      </c>
      <c r="C49" s="178">
        <v>-50485</v>
      </c>
      <c r="D49" s="178" t="s">
        <v>2579</v>
      </c>
      <c r="E49" s="178" t="s">
        <v>167</v>
      </c>
      <c r="F49" s="178" t="s">
        <v>2567</v>
      </c>
      <c r="G49" s="180">
        <f>VLOOKUP(D49,Plan1!$B$2:$S$5570,7,)/1000</f>
        <v>4.4870000000000001</v>
      </c>
      <c r="H49" s="180">
        <f>VLOOKUP(D49,Plan1!$B$2:$S$5570,8,)/1000</f>
        <v>4.609</v>
      </c>
      <c r="I49" s="180">
        <f>VLOOKUP(D49,Plan1!$B$2:$S$5570,9,)/1000</f>
        <v>4.6559999999999997</v>
      </c>
      <c r="J49" s="180">
        <f>VLOOKUP(D49,Plan1!$B$2:$S$5570,10,)/1000</f>
        <v>4.6710000000000003</v>
      </c>
      <c r="K49" s="180">
        <f>VLOOKUP(D49,Plan1!$B$2:$S$5570,11,)/1000</f>
        <v>4.97</v>
      </c>
      <c r="L49" s="180">
        <f>VLOOKUP(D49,Plan1!$B$2:$S$5570,12,)/1000</f>
        <v>5.2210000000000001</v>
      </c>
      <c r="M49" s="180">
        <f>VLOOKUP(D49,Plan1!$B$2:$S$5570,13,)/1000</f>
        <v>5.2430000000000003</v>
      </c>
      <c r="N49" s="180">
        <f>VLOOKUP(D49,Plan1!$B$2:$S$5570,14,)/1000</f>
        <v>5.6829999999999998</v>
      </c>
      <c r="O49" s="180">
        <f>VLOOKUP(D49,Plan1!$B$2:$S$5570,15,)/1000</f>
        <v>5.2889999999999997</v>
      </c>
      <c r="P49" s="180">
        <f>VLOOKUP(D49,Plan1!$B$2:$S$5570,16,)/1000</f>
        <v>4.7850000000000001</v>
      </c>
      <c r="Q49" s="180">
        <f>VLOOKUP(D49,Plan1!$B$2:$S$5570,17,)/1000</f>
        <v>4.5519999999999996</v>
      </c>
      <c r="R49" s="180">
        <f>VLOOKUP(D49,Plan1!$B$2:$S$5570,18,)/1000</f>
        <v>4.343</v>
      </c>
      <c r="S49" s="180">
        <f>VLOOKUP(D49,Plan1!$B$2:$S$5570,6,)/1000</f>
        <v>4.8760000000000003</v>
      </c>
    </row>
    <row r="50" spans="1:19" x14ac:dyDescent="0.25">
      <c r="A50" s="178">
        <v>22853</v>
      </c>
      <c r="B50" s="178">
        <v>-140515</v>
      </c>
      <c r="C50" s="178">
        <v>-521605</v>
      </c>
      <c r="D50" s="178" t="s">
        <v>1583</v>
      </c>
      <c r="E50" s="178" t="s">
        <v>167</v>
      </c>
      <c r="F50" s="178" t="s">
        <v>1511</v>
      </c>
      <c r="G50" s="180">
        <f>VLOOKUP(D50,Plan1!$B$2:$S$5570,7,)/1000</f>
        <v>4.8719999999999999</v>
      </c>
      <c r="H50" s="180">
        <f>VLOOKUP(D50,Plan1!$B$2:$S$5570,8,)/1000</f>
        <v>5.319</v>
      </c>
      <c r="I50" s="180">
        <f>VLOOKUP(D50,Plan1!$B$2:$S$5570,9,)/1000</f>
        <v>5.2370000000000001</v>
      </c>
      <c r="J50" s="180">
        <f>VLOOKUP(D50,Plan1!$B$2:$S$5570,10,)/1000</f>
        <v>5.617</v>
      </c>
      <c r="K50" s="180">
        <f>VLOOKUP(D50,Plan1!$B$2:$S$5570,11,)/1000</f>
        <v>5.6289999999999996</v>
      </c>
      <c r="L50" s="180">
        <f>VLOOKUP(D50,Plan1!$B$2:$S$5570,12,)/1000</f>
        <v>5.4480000000000004</v>
      </c>
      <c r="M50" s="180">
        <f>VLOOKUP(D50,Plan1!$B$2:$S$5570,13,)/1000</f>
        <v>5.7809999999999997</v>
      </c>
      <c r="N50" s="180">
        <f>VLOOKUP(D50,Plan1!$B$2:$S$5570,14,)/1000</f>
        <v>6.0709999999999997</v>
      </c>
      <c r="O50" s="180">
        <f>VLOOKUP(D50,Plan1!$B$2:$S$5570,15,)/1000</f>
        <v>5.6130000000000004</v>
      </c>
      <c r="P50" s="180">
        <f>VLOOKUP(D50,Plan1!$B$2:$S$5570,16,)/1000</f>
        <v>5.319</v>
      </c>
      <c r="Q50" s="180">
        <f>VLOOKUP(D50,Plan1!$B$2:$S$5570,17,)/1000</f>
        <v>4.9489999999999998</v>
      </c>
      <c r="R50" s="180">
        <f>VLOOKUP(D50,Plan1!$B$2:$S$5570,18,)/1000</f>
        <v>4.9429999999999996</v>
      </c>
      <c r="S50" s="180">
        <f>VLOOKUP(D50,Plan1!$B$2:$S$5570,6,)/1000</f>
        <v>5.4</v>
      </c>
    </row>
    <row r="51" spans="1:19" x14ac:dyDescent="0.25">
      <c r="A51" s="178">
        <v>14934</v>
      </c>
      <c r="B51" s="178">
        <v>-179918</v>
      </c>
      <c r="C51" s="178">
        <v>-42381</v>
      </c>
      <c r="D51" s="178" t="s">
        <v>1583</v>
      </c>
      <c r="E51" s="178" t="s">
        <v>167</v>
      </c>
      <c r="F51" s="178" t="s">
        <v>1727</v>
      </c>
      <c r="G51" s="180">
        <f>VLOOKUP(D51,Plan1!$B$2:$S$5570,7,)/1000</f>
        <v>4.8719999999999999</v>
      </c>
      <c r="H51" s="180">
        <f>VLOOKUP(D51,Plan1!$B$2:$S$5570,8,)/1000</f>
        <v>5.319</v>
      </c>
      <c r="I51" s="180">
        <f>VLOOKUP(D51,Plan1!$B$2:$S$5570,9,)/1000</f>
        <v>5.2370000000000001</v>
      </c>
      <c r="J51" s="180">
        <f>VLOOKUP(D51,Plan1!$B$2:$S$5570,10,)/1000</f>
        <v>5.617</v>
      </c>
      <c r="K51" s="180">
        <f>VLOOKUP(D51,Plan1!$B$2:$S$5570,11,)/1000</f>
        <v>5.6289999999999996</v>
      </c>
      <c r="L51" s="180">
        <f>VLOOKUP(D51,Plan1!$B$2:$S$5570,12,)/1000</f>
        <v>5.4480000000000004</v>
      </c>
      <c r="M51" s="180">
        <f>VLOOKUP(D51,Plan1!$B$2:$S$5570,13,)/1000</f>
        <v>5.7809999999999997</v>
      </c>
      <c r="N51" s="180">
        <f>VLOOKUP(D51,Plan1!$B$2:$S$5570,14,)/1000</f>
        <v>6.0709999999999997</v>
      </c>
      <c r="O51" s="180">
        <f>VLOOKUP(D51,Plan1!$B$2:$S$5570,15,)/1000</f>
        <v>5.6130000000000004</v>
      </c>
      <c r="P51" s="180">
        <f>VLOOKUP(D51,Plan1!$B$2:$S$5570,16,)/1000</f>
        <v>5.319</v>
      </c>
      <c r="Q51" s="180">
        <f>VLOOKUP(D51,Plan1!$B$2:$S$5570,17,)/1000</f>
        <v>4.9489999999999998</v>
      </c>
      <c r="R51" s="180">
        <f>VLOOKUP(D51,Plan1!$B$2:$S$5570,18,)/1000</f>
        <v>4.9429999999999996</v>
      </c>
      <c r="S51" s="180">
        <f>VLOOKUP(D51,Plan1!$B$2:$S$5570,6,)/1000</f>
        <v>5.4</v>
      </c>
    </row>
    <row r="52" spans="1:19" x14ac:dyDescent="0.25">
      <c r="A52" s="178">
        <v>36758</v>
      </c>
      <c r="B52" s="178">
        <v>-92624</v>
      </c>
      <c r="C52" s="178">
        <v>-379383</v>
      </c>
      <c r="D52" s="178" t="s">
        <v>263</v>
      </c>
      <c r="E52" s="178" t="s">
        <v>167</v>
      </c>
      <c r="F52" s="178" t="s">
        <v>192</v>
      </c>
      <c r="G52" s="180">
        <f>VLOOKUP(D52,Plan1!$B$2:$S$5570,7,)/1000</f>
        <v>5.9130000000000003</v>
      </c>
      <c r="H52" s="180">
        <f>VLOOKUP(D52,Plan1!$B$2:$S$5570,8,)/1000</f>
        <v>5.8639999999999999</v>
      </c>
      <c r="I52" s="180">
        <f>VLOOKUP(D52,Plan1!$B$2:$S$5570,9,)/1000</f>
        <v>6.0019999999999998</v>
      </c>
      <c r="J52" s="180">
        <f>VLOOKUP(D52,Plan1!$B$2:$S$5570,10,)/1000</f>
        <v>5.492</v>
      </c>
      <c r="K52" s="180">
        <f>VLOOKUP(D52,Plan1!$B$2:$S$5570,11,)/1000</f>
        <v>4.7409999999999997</v>
      </c>
      <c r="L52" s="180">
        <f>VLOOKUP(D52,Plan1!$B$2:$S$5570,12,)/1000</f>
        <v>4.2910000000000004</v>
      </c>
      <c r="M52" s="180">
        <f>VLOOKUP(D52,Plan1!$B$2:$S$5570,13,)/1000</f>
        <v>4.375</v>
      </c>
      <c r="N52" s="180">
        <f>VLOOKUP(D52,Plan1!$B$2:$S$5570,14,)/1000</f>
        <v>5.0330000000000004</v>
      </c>
      <c r="O52" s="180">
        <f>VLOOKUP(D52,Plan1!$B$2:$S$5570,15,)/1000</f>
        <v>5.7830000000000004</v>
      </c>
      <c r="P52" s="180">
        <f>VLOOKUP(D52,Plan1!$B$2:$S$5570,16,)/1000</f>
        <v>5.8849999999999998</v>
      </c>
      <c r="Q52" s="180">
        <f>VLOOKUP(D52,Plan1!$B$2:$S$5570,17,)/1000</f>
        <v>6.2329999999999997</v>
      </c>
      <c r="R52" s="180">
        <f>VLOOKUP(D52,Plan1!$B$2:$S$5570,18,)/1000</f>
        <v>5.9690000000000003</v>
      </c>
      <c r="S52" s="180">
        <f>VLOOKUP(D52,Plan1!$B$2:$S$5570,6,)/1000</f>
        <v>5.4649999999999999</v>
      </c>
    </row>
    <row r="53" spans="1:19" x14ac:dyDescent="0.25">
      <c r="A53" s="178">
        <v>43707</v>
      </c>
      <c r="B53" s="178">
        <v>-75119</v>
      </c>
      <c r="C53" s="178">
        <v>-37636</v>
      </c>
      <c r="D53" s="178" t="s">
        <v>263</v>
      </c>
      <c r="E53" s="178" t="s">
        <v>167</v>
      </c>
      <c r="F53" s="178" t="s">
        <v>2709</v>
      </c>
      <c r="G53" s="180">
        <f>VLOOKUP(D53,Plan1!$B$2:$S$5570,7,)/1000</f>
        <v>5.9130000000000003</v>
      </c>
      <c r="H53" s="180">
        <f>VLOOKUP(D53,Plan1!$B$2:$S$5570,8,)/1000</f>
        <v>5.8639999999999999</v>
      </c>
      <c r="I53" s="180">
        <f>VLOOKUP(D53,Plan1!$B$2:$S$5570,9,)/1000</f>
        <v>6.0019999999999998</v>
      </c>
      <c r="J53" s="180">
        <f>VLOOKUP(D53,Plan1!$B$2:$S$5570,10,)/1000</f>
        <v>5.492</v>
      </c>
      <c r="K53" s="180">
        <f>VLOOKUP(D53,Plan1!$B$2:$S$5570,11,)/1000</f>
        <v>4.7409999999999997</v>
      </c>
      <c r="L53" s="180">
        <f>VLOOKUP(D53,Plan1!$B$2:$S$5570,12,)/1000</f>
        <v>4.2910000000000004</v>
      </c>
      <c r="M53" s="180">
        <f>VLOOKUP(D53,Plan1!$B$2:$S$5570,13,)/1000</f>
        <v>4.375</v>
      </c>
      <c r="N53" s="180">
        <f>VLOOKUP(D53,Plan1!$B$2:$S$5570,14,)/1000</f>
        <v>5.0330000000000004</v>
      </c>
      <c r="O53" s="180">
        <f>VLOOKUP(D53,Plan1!$B$2:$S$5570,15,)/1000</f>
        <v>5.7830000000000004</v>
      </c>
      <c r="P53" s="180">
        <f>VLOOKUP(D53,Plan1!$B$2:$S$5570,16,)/1000</f>
        <v>5.8849999999999998</v>
      </c>
      <c r="Q53" s="180">
        <f>VLOOKUP(D53,Plan1!$B$2:$S$5570,17,)/1000</f>
        <v>6.2329999999999997</v>
      </c>
      <c r="R53" s="180">
        <f>VLOOKUP(D53,Plan1!$B$2:$S$5570,18,)/1000</f>
        <v>5.9690000000000003</v>
      </c>
      <c r="S53" s="180">
        <f>VLOOKUP(D53,Plan1!$B$2:$S$5570,6,)/1000</f>
        <v>5.4649999999999999</v>
      </c>
    </row>
    <row r="54" spans="1:19" x14ac:dyDescent="0.25">
      <c r="A54" s="178">
        <v>49852</v>
      </c>
      <c r="B54" s="178">
        <v>-58919</v>
      </c>
      <c r="C54" s="178">
        <v>-426341</v>
      </c>
      <c r="D54" s="178" t="s">
        <v>263</v>
      </c>
      <c r="E54" s="178" t="s">
        <v>167</v>
      </c>
      <c r="F54" s="178" t="s">
        <v>3448</v>
      </c>
      <c r="G54" s="180">
        <f>VLOOKUP(D54,Plan1!$B$2:$S$5570,7,)/1000</f>
        <v>5.9130000000000003</v>
      </c>
      <c r="H54" s="180">
        <f>VLOOKUP(D54,Plan1!$B$2:$S$5570,8,)/1000</f>
        <v>5.8639999999999999</v>
      </c>
      <c r="I54" s="180">
        <f>VLOOKUP(D54,Plan1!$B$2:$S$5570,9,)/1000</f>
        <v>6.0019999999999998</v>
      </c>
      <c r="J54" s="180">
        <f>VLOOKUP(D54,Plan1!$B$2:$S$5570,10,)/1000</f>
        <v>5.492</v>
      </c>
      <c r="K54" s="180">
        <f>VLOOKUP(D54,Plan1!$B$2:$S$5570,11,)/1000</f>
        <v>4.7409999999999997</v>
      </c>
      <c r="L54" s="180">
        <f>VLOOKUP(D54,Plan1!$B$2:$S$5570,12,)/1000</f>
        <v>4.2910000000000004</v>
      </c>
      <c r="M54" s="180">
        <f>VLOOKUP(D54,Plan1!$B$2:$S$5570,13,)/1000</f>
        <v>4.375</v>
      </c>
      <c r="N54" s="180">
        <f>VLOOKUP(D54,Plan1!$B$2:$S$5570,14,)/1000</f>
        <v>5.0330000000000004</v>
      </c>
      <c r="O54" s="180">
        <f>VLOOKUP(D54,Plan1!$B$2:$S$5570,15,)/1000</f>
        <v>5.7830000000000004</v>
      </c>
      <c r="P54" s="180">
        <f>VLOOKUP(D54,Plan1!$B$2:$S$5570,16,)/1000</f>
        <v>5.8849999999999998</v>
      </c>
      <c r="Q54" s="180">
        <f>VLOOKUP(D54,Plan1!$B$2:$S$5570,17,)/1000</f>
        <v>6.2329999999999997</v>
      </c>
      <c r="R54" s="180">
        <f>VLOOKUP(D54,Plan1!$B$2:$S$5570,18,)/1000</f>
        <v>5.9690000000000003</v>
      </c>
      <c r="S54" s="180">
        <f>VLOOKUP(D54,Plan1!$B$2:$S$5570,6,)/1000</f>
        <v>5.4649999999999999</v>
      </c>
    </row>
    <row r="55" spans="1:19" x14ac:dyDescent="0.25">
      <c r="A55" s="178">
        <v>10476</v>
      </c>
      <c r="B55" s="178">
        <v>-204457</v>
      </c>
      <c r="C55" s="178">
        <v>-528794</v>
      </c>
      <c r="D55" s="178" t="s">
        <v>1701</v>
      </c>
      <c r="E55" s="178" t="s">
        <v>167</v>
      </c>
      <c r="F55" s="178" t="s">
        <v>1651</v>
      </c>
      <c r="G55" s="180">
        <f>VLOOKUP(D55,Plan1!$B$2:$S$5570,7,)/1000</f>
        <v>5.1669999999999998</v>
      </c>
      <c r="H55" s="180">
        <f>VLOOKUP(D55,Plan1!$B$2:$S$5570,8,)/1000</f>
        <v>5.6159999999999997</v>
      </c>
      <c r="I55" s="180">
        <f>VLOOKUP(D55,Plan1!$B$2:$S$5570,9,)/1000</f>
        <v>5.62</v>
      </c>
      <c r="J55" s="180">
        <f>VLOOKUP(D55,Plan1!$B$2:$S$5570,10,)/1000</f>
        <v>5.4640000000000004</v>
      </c>
      <c r="K55" s="180">
        <f>VLOOKUP(D55,Plan1!$B$2:$S$5570,11,)/1000</f>
        <v>4.9580000000000002</v>
      </c>
      <c r="L55" s="180">
        <f>VLOOKUP(D55,Plan1!$B$2:$S$5570,12,)/1000</f>
        <v>4.7960000000000003</v>
      </c>
      <c r="M55" s="180">
        <f>VLOOKUP(D55,Plan1!$B$2:$S$5570,13,)/1000</f>
        <v>4.9649999999999999</v>
      </c>
      <c r="N55" s="180">
        <f>VLOOKUP(D55,Plan1!$B$2:$S$5570,14,)/1000</f>
        <v>5.6660000000000004</v>
      </c>
      <c r="O55" s="180">
        <f>VLOOKUP(D55,Plan1!$B$2:$S$5570,15,)/1000</f>
        <v>5.3029999999999999</v>
      </c>
      <c r="P55" s="180">
        <f>VLOOKUP(D55,Plan1!$B$2:$S$5570,16,)/1000</f>
        <v>5.2930000000000001</v>
      </c>
      <c r="Q55" s="180">
        <f>VLOOKUP(D55,Plan1!$B$2:$S$5570,17,)/1000</f>
        <v>5.3440000000000003</v>
      </c>
      <c r="R55" s="180">
        <f>VLOOKUP(D55,Plan1!$B$2:$S$5570,18,)/1000</f>
        <v>5.5220000000000002</v>
      </c>
      <c r="S55" s="180">
        <f>VLOOKUP(D55,Plan1!$B$2:$S$5570,6,)/1000</f>
        <v>5.31</v>
      </c>
    </row>
    <row r="56" spans="1:19" x14ac:dyDescent="0.25">
      <c r="A56" s="178">
        <v>11064</v>
      </c>
      <c r="B56" s="178">
        <v>-20058</v>
      </c>
      <c r="C56" s="178">
        <v>-481073</v>
      </c>
      <c r="D56" s="178" t="s">
        <v>2099</v>
      </c>
      <c r="E56" s="178" t="s">
        <v>167</v>
      </c>
      <c r="F56" s="178" t="s">
        <v>1727</v>
      </c>
      <c r="G56" s="180">
        <f>VLOOKUP(D56,Plan1!$B$2:$S$5570,7,)/1000</f>
        <v>5.1509999999999998</v>
      </c>
      <c r="H56" s="180">
        <f>VLOOKUP(D56,Plan1!$B$2:$S$5570,8,)/1000</f>
        <v>5.7140000000000004</v>
      </c>
      <c r="I56" s="180">
        <f>VLOOKUP(D56,Plan1!$B$2:$S$5570,9,)/1000</f>
        <v>5.327</v>
      </c>
      <c r="J56" s="180">
        <f>VLOOKUP(D56,Plan1!$B$2:$S$5570,10,)/1000</f>
        <v>5.67</v>
      </c>
      <c r="K56" s="180">
        <f>VLOOKUP(D56,Plan1!$B$2:$S$5570,11,)/1000</f>
        <v>5.1950000000000003</v>
      </c>
      <c r="L56" s="180">
        <f>VLOOKUP(D56,Plan1!$B$2:$S$5570,12,)/1000</f>
        <v>4.9269999999999996</v>
      </c>
      <c r="M56" s="180">
        <f>VLOOKUP(D56,Plan1!$B$2:$S$5570,13,)/1000</f>
        <v>5.24</v>
      </c>
      <c r="N56" s="180">
        <f>VLOOKUP(D56,Plan1!$B$2:$S$5570,14,)/1000</f>
        <v>5.9219999999999997</v>
      </c>
      <c r="O56" s="180">
        <f>VLOOKUP(D56,Plan1!$B$2:$S$5570,15,)/1000</f>
        <v>5.3559999999999999</v>
      </c>
      <c r="P56" s="180">
        <f>VLOOKUP(D56,Plan1!$B$2:$S$5570,16,)/1000</f>
        <v>5.3760000000000003</v>
      </c>
      <c r="Q56" s="180">
        <f>VLOOKUP(D56,Plan1!$B$2:$S$5570,17,)/1000</f>
        <v>5.2480000000000002</v>
      </c>
      <c r="R56" s="180">
        <f>VLOOKUP(D56,Plan1!$B$2:$S$5570,18,)/1000</f>
        <v>5.3220000000000001</v>
      </c>
      <c r="S56" s="180">
        <f>VLOOKUP(D56,Plan1!$B$2:$S$5570,6,)/1000</f>
        <v>5.3710000000000004</v>
      </c>
    </row>
    <row r="57" spans="1:19" x14ac:dyDescent="0.25">
      <c r="A57" s="178">
        <v>3280</v>
      </c>
      <c r="B57" s="178">
        <v>-269989</v>
      </c>
      <c r="C57" s="178">
        <v>-515533</v>
      </c>
      <c r="D57" s="178" t="s">
        <v>4589</v>
      </c>
      <c r="E57" s="178" t="s">
        <v>167</v>
      </c>
      <c r="F57" s="178" t="s">
        <v>4434</v>
      </c>
      <c r="G57" s="180">
        <f>VLOOKUP(D57,Plan1!$B$2:$S$5570,7,)/1000</f>
        <v>5.0579999999999998</v>
      </c>
      <c r="H57" s="180">
        <f>VLOOKUP(D57,Plan1!$B$2:$S$5570,8,)/1000</f>
        <v>5.0620000000000003</v>
      </c>
      <c r="I57" s="180">
        <f>VLOOKUP(D57,Plan1!$B$2:$S$5570,9,)/1000</f>
        <v>5.1959999999999997</v>
      </c>
      <c r="J57" s="180">
        <f>VLOOKUP(D57,Plan1!$B$2:$S$5570,10,)/1000</f>
        <v>4.8</v>
      </c>
      <c r="K57" s="180">
        <f>VLOOKUP(D57,Plan1!$B$2:$S$5570,11,)/1000</f>
        <v>3.9950000000000001</v>
      </c>
      <c r="L57" s="180">
        <f>VLOOKUP(D57,Plan1!$B$2:$S$5570,12,)/1000</f>
        <v>3.7429999999999999</v>
      </c>
      <c r="M57" s="180">
        <f>VLOOKUP(D57,Plan1!$B$2:$S$5570,13,)/1000</f>
        <v>3.9630000000000001</v>
      </c>
      <c r="N57" s="180">
        <f>VLOOKUP(D57,Plan1!$B$2:$S$5570,14,)/1000</f>
        <v>4.7910000000000004</v>
      </c>
      <c r="O57" s="180">
        <f>VLOOKUP(D57,Plan1!$B$2:$S$5570,15,)/1000</f>
        <v>4.45</v>
      </c>
      <c r="P57" s="180">
        <f>VLOOKUP(D57,Plan1!$B$2:$S$5570,16,)/1000</f>
        <v>4.79</v>
      </c>
      <c r="Q57" s="180">
        <f>VLOOKUP(D57,Plan1!$B$2:$S$5570,17,)/1000</f>
        <v>5.3940000000000001</v>
      </c>
      <c r="R57" s="180">
        <f>VLOOKUP(D57,Plan1!$B$2:$S$5570,18,)/1000</f>
        <v>5.2759999999999998</v>
      </c>
      <c r="S57" s="180">
        <f>VLOOKUP(D57,Plan1!$B$2:$S$5570,6,)/1000</f>
        <v>4.71</v>
      </c>
    </row>
    <row r="58" spans="1:19" x14ac:dyDescent="0.25">
      <c r="A58" s="178">
        <v>60382</v>
      </c>
      <c r="B58" s="178">
        <v>-28409</v>
      </c>
      <c r="C58" s="178">
        <v>-421192</v>
      </c>
      <c r="D58" s="178" t="s">
        <v>1467</v>
      </c>
      <c r="E58" s="178" t="s">
        <v>167</v>
      </c>
      <c r="F58" s="178" t="s">
        <v>1298</v>
      </c>
      <c r="G58" s="180">
        <f>VLOOKUP(D58,Plan1!$B$2:$S$5570,7,)/1000</f>
        <v>5.3949999999999996</v>
      </c>
      <c r="H58" s="180">
        <f>VLOOKUP(D58,Plan1!$B$2:$S$5570,8,)/1000</f>
        <v>5.282</v>
      </c>
      <c r="I58" s="180">
        <f>VLOOKUP(D58,Plan1!$B$2:$S$5570,9,)/1000</f>
        <v>5.1929999999999996</v>
      </c>
      <c r="J58" s="180">
        <f>VLOOKUP(D58,Plan1!$B$2:$S$5570,10,)/1000</f>
        <v>4.9980000000000002</v>
      </c>
      <c r="K58" s="180">
        <f>VLOOKUP(D58,Plan1!$B$2:$S$5570,11,)/1000</f>
        <v>5.1689999999999996</v>
      </c>
      <c r="L58" s="180">
        <f>VLOOKUP(D58,Plan1!$B$2:$S$5570,12,)/1000</f>
        <v>5.3570000000000002</v>
      </c>
      <c r="M58" s="180">
        <f>VLOOKUP(D58,Plan1!$B$2:$S$5570,13,)/1000</f>
        <v>5.5759999999999996</v>
      </c>
      <c r="N58" s="180">
        <f>VLOOKUP(D58,Plan1!$B$2:$S$5570,14,)/1000</f>
        <v>6.1109999999999998</v>
      </c>
      <c r="O58" s="180">
        <f>VLOOKUP(D58,Plan1!$B$2:$S$5570,15,)/1000</f>
        <v>6.16</v>
      </c>
      <c r="P58" s="180">
        <f>VLOOKUP(D58,Plan1!$B$2:$S$5570,16,)/1000</f>
        <v>5.8970000000000002</v>
      </c>
      <c r="Q58" s="180">
        <f>VLOOKUP(D58,Plan1!$B$2:$S$5570,17,)/1000</f>
        <v>6.1660000000000004</v>
      </c>
      <c r="R58" s="180">
        <f>VLOOKUP(D58,Plan1!$B$2:$S$5570,18,)/1000</f>
        <v>5.8470000000000004</v>
      </c>
      <c r="S58" s="180">
        <f>VLOOKUP(D58,Plan1!$B$2:$S$5570,6,)/1000</f>
        <v>5.5960000000000001</v>
      </c>
    </row>
    <row r="59" spans="1:19" x14ac:dyDescent="0.25">
      <c r="A59" s="178">
        <v>14044</v>
      </c>
      <c r="B59" s="178">
        <v>-185487</v>
      </c>
      <c r="C59" s="178">
        <v>-409858</v>
      </c>
      <c r="D59" s="178" t="s">
        <v>1049</v>
      </c>
      <c r="E59" s="178" t="s">
        <v>167</v>
      </c>
      <c r="F59" s="178" t="s">
        <v>979</v>
      </c>
      <c r="G59" s="180">
        <f>VLOOKUP(D59,Plan1!$B$2:$S$5570,7,)/1000</f>
        <v>5.3719999999999999</v>
      </c>
      <c r="H59" s="180">
        <f>VLOOKUP(D59,Plan1!$B$2:$S$5570,8,)/1000</f>
        <v>5.7869999999999999</v>
      </c>
      <c r="I59" s="180">
        <f>VLOOKUP(D59,Plan1!$B$2:$S$5570,9,)/1000</f>
        <v>5.3150000000000004</v>
      </c>
      <c r="J59" s="180">
        <f>VLOOKUP(D59,Plan1!$B$2:$S$5570,10,)/1000</f>
        <v>4.9969999999999999</v>
      </c>
      <c r="K59" s="180">
        <f>VLOOKUP(D59,Plan1!$B$2:$S$5570,11,)/1000</f>
        <v>4.4320000000000004</v>
      </c>
      <c r="L59" s="180">
        <f>VLOOKUP(D59,Plan1!$B$2:$S$5570,12,)/1000</f>
        <v>4.2939999999999996</v>
      </c>
      <c r="M59" s="180">
        <f>VLOOKUP(D59,Plan1!$B$2:$S$5570,13,)/1000</f>
        <v>4.327</v>
      </c>
      <c r="N59" s="180">
        <f>VLOOKUP(D59,Plan1!$B$2:$S$5570,14,)/1000</f>
        <v>4.7140000000000004</v>
      </c>
      <c r="O59" s="180">
        <f>VLOOKUP(D59,Plan1!$B$2:$S$5570,15,)/1000</f>
        <v>5.0030000000000001</v>
      </c>
      <c r="P59" s="180">
        <f>VLOOKUP(D59,Plan1!$B$2:$S$5570,16,)/1000</f>
        <v>4.7960000000000003</v>
      </c>
      <c r="Q59" s="180">
        <f>VLOOKUP(D59,Plan1!$B$2:$S$5570,17,)/1000</f>
        <v>4.5339999999999998</v>
      </c>
      <c r="R59" s="180">
        <f>VLOOKUP(D59,Plan1!$B$2:$S$5570,18,)/1000</f>
        <v>5.1180000000000003</v>
      </c>
      <c r="S59" s="180">
        <f>VLOOKUP(D59,Plan1!$B$2:$S$5570,6,)/1000</f>
        <v>4.891</v>
      </c>
    </row>
    <row r="60" spans="1:19" x14ac:dyDescent="0.25">
      <c r="A60" s="178">
        <v>28389</v>
      </c>
      <c r="B60" s="178">
        <v>-118623</v>
      </c>
      <c r="C60" s="178">
        <v>-387642</v>
      </c>
      <c r="D60" s="178" t="s">
        <v>664</v>
      </c>
      <c r="E60" s="178" t="s">
        <v>167</v>
      </c>
      <c r="F60" s="178" t="s">
        <v>375</v>
      </c>
      <c r="G60" s="180">
        <f>VLOOKUP(D60,Plan1!$B$2:$S$5570,7,)/1000</f>
        <v>5.6669999999999998</v>
      </c>
      <c r="H60" s="180">
        <f>VLOOKUP(D60,Plan1!$B$2:$S$5570,8,)/1000</f>
        <v>5.6050000000000004</v>
      </c>
      <c r="I60" s="180">
        <f>VLOOKUP(D60,Plan1!$B$2:$S$5570,9,)/1000</f>
        <v>5.6920000000000002</v>
      </c>
      <c r="J60" s="180">
        <f>VLOOKUP(D60,Plan1!$B$2:$S$5570,10,)/1000</f>
        <v>4.9649999999999999</v>
      </c>
      <c r="K60" s="180">
        <f>VLOOKUP(D60,Plan1!$B$2:$S$5570,11,)/1000</f>
        <v>4.327</v>
      </c>
      <c r="L60" s="180">
        <f>VLOOKUP(D60,Plan1!$B$2:$S$5570,12,)/1000</f>
        <v>4.1029999999999998</v>
      </c>
      <c r="M60" s="180">
        <f>VLOOKUP(D60,Plan1!$B$2:$S$5570,13,)/1000</f>
        <v>4.37</v>
      </c>
      <c r="N60" s="180">
        <f>VLOOKUP(D60,Plan1!$B$2:$S$5570,14,)/1000</f>
        <v>4.758</v>
      </c>
      <c r="O60" s="180">
        <f>VLOOKUP(D60,Plan1!$B$2:$S$5570,15,)/1000</f>
        <v>5.4169999999999998</v>
      </c>
      <c r="P60" s="180">
        <f>VLOOKUP(D60,Plan1!$B$2:$S$5570,16,)/1000</f>
        <v>5.3810000000000002</v>
      </c>
      <c r="Q60" s="180">
        <f>VLOOKUP(D60,Plan1!$B$2:$S$5570,17,)/1000</f>
        <v>5.4880000000000004</v>
      </c>
      <c r="R60" s="180">
        <f>VLOOKUP(D60,Plan1!$B$2:$S$5570,18,)/1000</f>
        <v>5.5759999999999996</v>
      </c>
      <c r="S60" s="180">
        <f>VLOOKUP(D60,Plan1!$B$2:$S$5570,6,)/1000</f>
        <v>5.1130000000000004</v>
      </c>
    </row>
    <row r="61" spans="1:19" x14ac:dyDescent="0.25">
      <c r="A61" s="178">
        <v>20967</v>
      </c>
      <c r="B61" s="178">
        <v>-149814</v>
      </c>
      <c r="C61" s="178">
        <v>-477827</v>
      </c>
      <c r="D61" s="178" t="s">
        <v>1246</v>
      </c>
      <c r="E61" s="178" t="s">
        <v>167</v>
      </c>
      <c r="F61" s="178" t="s">
        <v>1058</v>
      </c>
      <c r="G61" s="180">
        <f>VLOOKUP(D61,Plan1!$B$2:$S$5570,7,)/1000</f>
        <v>5.0970000000000004</v>
      </c>
      <c r="H61" s="180">
        <f>VLOOKUP(D61,Plan1!$B$2:$S$5570,8,)/1000</f>
        <v>5.5609999999999999</v>
      </c>
      <c r="I61" s="180">
        <f>VLOOKUP(D61,Plan1!$B$2:$S$5570,9,)/1000</f>
        <v>5.3170000000000002</v>
      </c>
      <c r="J61" s="180">
        <f>VLOOKUP(D61,Plan1!$B$2:$S$5570,10,)/1000</f>
        <v>5.6740000000000004</v>
      </c>
      <c r="K61" s="180">
        <f>VLOOKUP(D61,Plan1!$B$2:$S$5570,11,)/1000</f>
        <v>5.6619999999999999</v>
      </c>
      <c r="L61" s="180">
        <f>VLOOKUP(D61,Plan1!$B$2:$S$5570,12,)/1000</f>
        <v>5.5620000000000003</v>
      </c>
      <c r="M61" s="180">
        <f>VLOOKUP(D61,Plan1!$B$2:$S$5570,13,)/1000</f>
        <v>5.8079999999999998</v>
      </c>
      <c r="N61" s="180">
        <f>VLOOKUP(D61,Plan1!$B$2:$S$5570,14,)/1000</f>
        <v>6.5750000000000002</v>
      </c>
      <c r="O61" s="180">
        <f>VLOOKUP(D61,Plan1!$B$2:$S$5570,15,)/1000</f>
        <v>6.056</v>
      </c>
      <c r="P61" s="180">
        <f>VLOOKUP(D61,Plan1!$B$2:$S$5570,16,)/1000</f>
        <v>5.5060000000000002</v>
      </c>
      <c r="Q61" s="180">
        <f>VLOOKUP(D61,Plan1!$B$2:$S$5570,17,)/1000</f>
        <v>4.7009999999999996</v>
      </c>
      <c r="R61" s="180">
        <f>VLOOKUP(D61,Plan1!$B$2:$S$5570,18,)/1000</f>
        <v>5.0190000000000001</v>
      </c>
      <c r="S61" s="180">
        <f>VLOOKUP(D61,Plan1!$B$2:$S$5570,6,)/1000</f>
        <v>5.5449999999999999</v>
      </c>
    </row>
    <row r="62" spans="1:19" x14ac:dyDescent="0.25">
      <c r="A62" s="178">
        <v>14688</v>
      </c>
      <c r="B62" s="178">
        <v>-180797</v>
      </c>
      <c r="C62" s="178">
        <v>-487643</v>
      </c>
      <c r="D62" s="178" t="s">
        <v>1084</v>
      </c>
      <c r="E62" s="178" t="s">
        <v>167</v>
      </c>
      <c r="F62" s="178" t="s">
        <v>1058</v>
      </c>
      <c r="G62" s="180">
        <f>VLOOKUP(D62,Plan1!$B$2:$S$5570,7,)/1000</f>
        <v>5.1130000000000004</v>
      </c>
      <c r="H62" s="180">
        <f>VLOOKUP(D62,Plan1!$B$2:$S$5570,8,)/1000</f>
        <v>5.5570000000000004</v>
      </c>
      <c r="I62" s="180">
        <f>VLOOKUP(D62,Plan1!$B$2:$S$5570,9,)/1000</f>
        <v>5.36</v>
      </c>
      <c r="J62" s="180">
        <f>VLOOKUP(D62,Plan1!$B$2:$S$5570,10,)/1000</f>
        <v>5.7</v>
      </c>
      <c r="K62" s="180">
        <f>VLOOKUP(D62,Plan1!$B$2:$S$5570,11,)/1000</f>
        <v>5.5449999999999999</v>
      </c>
      <c r="L62" s="180">
        <f>VLOOKUP(D62,Plan1!$B$2:$S$5570,12,)/1000</f>
        <v>5.3920000000000003</v>
      </c>
      <c r="M62" s="180">
        <f>VLOOKUP(D62,Plan1!$B$2:$S$5570,13,)/1000</f>
        <v>5.5209999999999999</v>
      </c>
      <c r="N62" s="180">
        <f>VLOOKUP(D62,Plan1!$B$2:$S$5570,14,)/1000</f>
        <v>6.1239999999999997</v>
      </c>
      <c r="O62" s="180">
        <f>VLOOKUP(D62,Plan1!$B$2:$S$5570,15,)/1000</f>
        <v>5.6429999999999998</v>
      </c>
      <c r="P62" s="180">
        <f>VLOOKUP(D62,Plan1!$B$2:$S$5570,16,)/1000</f>
        <v>5.4619999999999997</v>
      </c>
      <c r="Q62" s="180">
        <f>VLOOKUP(D62,Plan1!$B$2:$S$5570,17,)/1000</f>
        <v>5.1539999999999999</v>
      </c>
      <c r="R62" s="180">
        <f>VLOOKUP(D62,Plan1!$B$2:$S$5570,18,)/1000</f>
        <v>5.18</v>
      </c>
      <c r="S62" s="180">
        <f>VLOOKUP(D62,Plan1!$B$2:$S$5570,6,)/1000</f>
        <v>5.4790000000000001</v>
      </c>
    </row>
    <row r="63" spans="1:19" x14ac:dyDescent="0.25">
      <c r="A63" s="178">
        <v>48749</v>
      </c>
      <c r="B63" s="178">
        <v>-62039</v>
      </c>
      <c r="C63" s="178">
        <v>-382945</v>
      </c>
      <c r="D63" s="178" t="s">
        <v>3798</v>
      </c>
      <c r="E63" s="178" t="s">
        <v>167</v>
      </c>
      <c r="F63" s="178" t="s">
        <v>3752</v>
      </c>
      <c r="G63" s="180">
        <f>VLOOKUP(D63,Plan1!$B$2:$S$5570,7,)/1000</f>
        <v>5.6920000000000002</v>
      </c>
      <c r="H63" s="180">
        <f>VLOOKUP(D63,Plan1!$B$2:$S$5570,8,)/1000</f>
        <v>5.8849999999999998</v>
      </c>
      <c r="I63" s="180">
        <f>VLOOKUP(D63,Plan1!$B$2:$S$5570,9,)/1000</f>
        <v>6.0129999999999999</v>
      </c>
      <c r="J63" s="180">
        <f>VLOOKUP(D63,Plan1!$B$2:$S$5570,10,)/1000</f>
        <v>5.8330000000000002</v>
      </c>
      <c r="K63" s="180">
        <f>VLOOKUP(D63,Plan1!$B$2:$S$5570,11,)/1000</f>
        <v>5.5190000000000001</v>
      </c>
      <c r="L63" s="180">
        <f>VLOOKUP(D63,Plan1!$B$2:$S$5570,12,)/1000</f>
        <v>5.2670000000000003</v>
      </c>
      <c r="M63" s="180">
        <f>VLOOKUP(D63,Plan1!$B$2:$S$5570,13,)/1000</f>
        <v>5.5940000000000003</v>
      </c>
      <c r="N63" s="180">
        <f>VLOOKUP(D63,Plan1!$B$2:$S$5570,14,)/1000</f>
        <v>6.2489999999999997</v>
      </c>
      <c r="O63" s="180">
        <f>VLOOKUP(D63,Plan1!$B$2:$S$5570,15,)/1000</f>
        <v>6.4820000000000002</v>
      </c>
      <c r="P63" s="180">
        <f>VLOOKUP(D63,Plan1!$B$2:$S$5570,16,)/1000</f>
        <v>6.4509999999999996</v>
      </c>
      <c r="Q63" s="180">
        <f>VLOOKUP(D63,Plan1!$B$2:$S$5570,17,)/1000</f>
        <v>6.367</v>
      </c>
      <c r="R63" s="180">
        <f>VLOOKUP(D63,Plan1!$B$2:$S$5570,18,)/1000</f>
        <v>5.8689999999999998</v>
      </c>
      <c r="S63" s="180">
        <f>VLOOKUP(D63,Plan1!$B$2:$S$5570,6,)/1000</f>
        <v>5.9349999999999996</v>
      </c>
    </row>
    <row r="64" spans="1:19" x14ac:dyDescent="0.25">
      <c r="A64" s="178">
        <v>39062</v>
      </c>
      <c r="B64" s="178">
        <v>-87065</v>
      </c>
      <c r="C64" s="178">
        <v>-355266</v>
      </c>
      <c r="D64" s="178" t="s">
        <v>3324</v>
      </c>
      <c r="E64" s="178" t="s">
        <v>167</v>
      </c>
      <c r="F64" s="178" t="s">
        <v>3284</v>
      </c>
      <c r="G64" s="180">
        <f>VLOOKUP(D64,Plan1!$B$2:$S$5570,7,)/1000</f>
        <v>5.4089999999999998</v>
      </c>
      <c r="H64" s="180">
        <f>VLOOKUP(D64,Plan1!$B$2:$S$5570,8,)/1000</f>
        <v>5.4660000000000002</v>
      </c>
      <c r="I64" s="180">
        <f>VLOOKUP(D64,Plan1!$B$2:$S$5570,9,)/1000</f>
        <v>5.7359999999999998</v>
      </c>
      <c r="J64" s="180">
        <f>VLOOKUP(D64,Plan1!$B$2:$S$5570,10,)/1000</f>
        <v>5.1710000000000003</v>
      </c>
      <c r="K64" s="180">
        <f>VLOOKUP(D64,Plan1!$B$2:$S$5570,11,)/1000</f>
        <v>4.5519999999999996</v>
      </c>
      <c r="L64" s="180">
        <f>VLOOKUP(D64,Plan1!$B$2:$S$5570,12,)/1000</f>
        <v>4.218</v>
      </c>
      <c r="M64" s="180">
        <f>VLOOKUP(D64,Plan1!$B$2:$S$5570,13,)/1000</f>
        <v>4.2270000000000003</v>
      </c>
      <c r="N64" s="180">
        <f>VLOOKUP(D64,Plan1!$B$2:$S$5570,14,)/1000</f>
        <v>4.7569999999999997</v>
      </c>
      <c r="O64" s="180">
        <f>VLOOKUP(D64,Plan1!$B$2:$S$5570,15,)/1000</f>
        <v>5.4089999999999998</v>
      </c>
      <c r="P64" s="180">
        <f>VLOOKUP(D64,Plan1!$B$2:$S$5570,16,)/1000</f>
        <v>5.4889999999999999</v>
      </c>
      <c r="Q64" s="180">
        <f>VLOOKUP(D64,Plan1!$B$2:$S$5570,17,)/1000</f>
        <v>5.6959999999999997</v>
      </c>
      <c r="R64" s="180">
        <f>VLOOKUP(D64,Plan1!$B$2:$S$5570,18,)/1000</f>
        <v>5.6</v>
      </c>
      <c r="S64" s="180">
        <f>VLOOKUP(D64,Plan1!$B$2:$S$5570,6,)/1000</f>
        <v>5.1440000000000001</v>
      </c>
    </row>
    <row r="65" spans="1:19" x14ac:dyDescent="0.25">
      <c r="A65" s="178">
        <v>2515</v>
      </c>
      <c r="B65" s="178">
        <v>-281677</v>
      </c>
      <c r="C65" s="178">
        <v>-520315</v>
      </c>
      <c r="D65" s="178" t="s">
        <v>4230</v>
      </c>
      <c r="E65" s="178" t="s">
        <v>167</v>
      </c>
      <c r="F65" s="178" t="s">
        <v>3898</v>
      </c>
      <c r="G65" s="180">
        <f>VLOOKUP(D65,Plan1!$B$2:$S$5570,7,)/1000</f>
        <v>5.48</v>
      </c>
      <c r="H65" s="180">
        <f>VLOOKUP(D65,Plan1!$B$2:$S$5570,8,)/1000</f>
        <v>5.4820000000000002</v>
      </c>
      <c r="I65" s="180">
        <f>VLOOKUP(D65,Plan1!$B$2:$S$5570,9,)/1000</f>
        <v>5.28</v>
      </c>
      <c r="J65" s="180">
        <f>VLOOKUP(D65,Plan1!$B$2:$S$5570,10,)/1000</f>
        <v>4.8609999999999998</v>
      </c>
      <c r="K65" s="180">
        <f>VLOOKUP(D65,Plan1!$B$2:$S$5570,11,)/1000</f>
        <v>3.9849999999999999</v>
      </c>
      <c r="L65" s="180">
        <f>VLOOKUP(D65,Plan1!$B$2:$S$5570,12,)/1000</f>
        <v>3.4830000000000001</v>
      </c>
      <c r="M65" s="180">
        <f>VLOOKUP(D65,Plan1!$B$2:$S$5570,13,)/1000</f>
        <v>3.91</v>
      </c>
      <c r="N65" s="180">
        <f>VLOOKUP(D65,Plan1!$B$2:$S$5570,14,)/1000</f>
        <v>4.6059999999999999</v>
      </c>
      <c r="O65" s="180">
        <f>VLOOKUP(D65,Plan1!$B$2:$S$5570,15,)/1000</f>
        <v>4.2839999999999998</v>
      </c>
      <c r="P65" s="180">
        <f>VLOOKUP(D65,Plan1!$B$2:$S$5570,16,)/1000</f>
        <v>4.9480000000000004</v>
      </c>
      <c r="Q65" s="180">
        <f>VLOOKUP(D65,Plan1!$B$2:$S$5570,17,)/1000</f>
        <v>5.5860000000000003</v>
      </c>
      <c r="R65" s="180">
        <f>VLOOKUP(D65,Plan1!$B$2:$S$5570,18,)/1000</f>
        <v>5.5860000000000003</v>
      </c>
      <c r="S65" s="180">
        <f>VLOOKUP(D65,Plan1!$B$2:$S$5570,6,)/1000</f>
        <v>4.7910000000000004</v>
      </c>
    </row>
    <row r="66" spans="1:19" x14ac:dyDescent="0.25">
      <c r="A66" s="178">
        <v>7605</v>
      </c>
      <c r="B66" s="178">
        <v>-220577</v>
      </c>
      <c r="C66" s="178">
        <v>-469739</v>
      </c>
      <c r="D66" s="178" t="s">
        <v>5023</v>
      </c>
      <c r="E66" s="178" t="s">
        <v>167</v>
      </c>
      <c r="F66" s="178" t="s">
        <v>4704</v>
      </c>
      <c r="G66" s="180">
        <f>VLOOKUP(D66,Plan1!$B$2:$S$5570,7,)/1000</f>
        <v>5.0720000000000001</v>
      </c>
      <c r="H66" s="180">
        <f>VLOOKUP(D66,Plan1!$B$2:$S$5570,8,)/1000</f>
        <v>5.5780000000000003</v>
      </c>
      <c r="I66" s="180">
        <f>VLOOKUP(D66,Plan1!$B$2:$S$5570,9,)/1000</f>
        <v>5.3209999999999997</v>
      </c>
      <c r="J66" s="180">
        <f>VLOOKUP(D66,Plan1!$B$2:$S$5570,10,)/1000</f>
        <v>5.4290000000000003</v>
      </c>
      <c r="K66" s="180">
        <f>VLOOKUP(D66,Plan1!$B$2:$S$5570,11,)/1000</f>
        <v>4.8979999999999997</v>
      </c>
      <c r="L66" s="180">
        <f>VLOOKUP(D66,Plan1!$B$2:$S$5570,12,)/1000</f>
        <v>4.76</v>
      </c>
      <c r="M66" s="180">
        <f>VLOOKUP(D66,Plan1!$B$2:$S$5570,13,)/1000</f>
        <v>4.9210000000000003</v>
      </c>
      <c r="N66" s="180">
        <f>VLOOKUP(D66,Plan1!$B$2:$S$5570,14,)/1000</f>
        <v>5.665</v>
      </c>
      <c r="O66" s="180">
        <f>VLOOKUP(D66,Plan1!$B$2:$S$5570,15,)/1000</f>
        <v>5.34</v>
      </c>
      <c r="P66" s="180">
        <f>VLOOKUP(D66,Plan1!$B$2:$S$5570,16,)/1000</f>
        <v>5.43</v>
      </c>
      <c r="Q66" s="180">
        <f>VLOOKUP(D66,Plan1!$B$2:$S$5570,17,)/1000</f>
        <v>5.2869999999999999</v>
      </c>
      <c r="R66" s="180">
        <f>VLOOKUP(D66,Plan1!$B$2:$S$5570,18,)/1000</f>
        <v>5.3289999999999997</v>
      </c>
      <c r="S66" s="180">
        <f>VLOOKUP(D66,Plan1!$B$2:$S$5570,6,)/1000</f>
        <v>5.2530000000000001</v>
      </c>
    </row>
    <row r="67" spans="1:19" x14ac:dyDescent="0.25">
      <c r="A67" s="178">
        <v>9670</v>
      </c>
      <c r="B67" s="178">
        <v>-209444</v>
      </c>
      <c r="C67" s="178">
        <v>-453918</v>
      </c>
      <c r="D67" s="178" t="s">
        <v>1965</v>
      </c>
      <c r="E67" s="178" t="s">
        <v>167</v>
      </c>
      <c r="F67" s="178" t="s">
        <v>1727</v>
      </c>
      <c r="G67" s="180">
        <f>VLOOKUP(D67,Plan1!$B$2:$S$5570,7,)/1000</f>
        <v>5.048</v>
      </c>
      <c r="H67" s="180">
        <f>VLOOKUP(D67,Plan1!$B$2:$S$5570,8,)/1000</f>
        <v>5.5039999999999996</v>
      </c>
      <c r="I67" s="180">
        <f>VLOOKUP(D67,Plan1!$B$2:$S$5570,9,)/1000</f>
        <v>5.0659999999999998</v>
      </c>
      <c r="J67" s="180">
        <f>VLOOKUP(D67,Plan1!$B$2:$S$5570,10,)/1000</f>
        <v>5.3579999999999997</v>
      </c>
      <c r="K67" s="180">
        <f>VLOOKUP(D67,Plan1!$B$2:$S$5570,11,)/1000</f>
        <v>4.9660000000000002</v>
      </c>
      <c r="L67" s="180">
        <f>VLOOKUP(D67,Plan1!$B$2:$S$5570,12,)/1000</f>
        <v>4.9050000000000002</v>
      </c>
      <c r="M67" s="180">
        <f>VLOOKUP(D67,Plan1!$B$2:$S$5570,13,)/1000</f>
        <v>5.2160000000000002</v>
      </c>
      <c r="N67" s="180">
        <f>VLOOKUP(D67,Plan1!$B$2:$S$5570,14,)/1000</f>
        <v>5.8929999999999998</v>
      </c>
      <c r="O67" s="180">
        <f>VLOOKUP(D67,Plan1!$B$2:$S$5570,15,)/1000</f>
        <v>5.5620000000000003</v>
      </c>
      <c r="P67" s="180">
        <f>VLOOKUP(D67,Plan1!$B$2:$S$5570,16,)/1000</f>
        <v>5.2960000000000003</v>
      </c>
      <c r="Q67" s="180">
        <f>VLOOKUP(D67,Plan1!$B$2:$S$5570,17,)/1000</f>
        <v>4.7720000000000002</v>
      </c>
      <c r="R67" s="180">
        <f>VLOOKUP(D67,Plan1!$B$2:$S$5570,18,)/1000</f>
        <v>5.0279999999999996</v>
      </c>
      <c r="S67" s="180">
        <f>VLOOKUP(D67,Plan1!$B$2:$S$5570,6,)/1000</f>
        <v>5.218</v>
      </c>
    </row>
    <row r="68" spans="1:19" x14ac:dyDescent="0.25">
      <c r="A68" s="178">
        <v>37522</v>
      </c>
      <c r="B68" s="178">
        <v>-91117</v>
      </c>
      <c r="C68" s="178">
        <v>-371229</v>
      </c>
      <c r="D68" s="178" t="s">
        <v>3288</v>
      </c>
      <c r="E68" s="178" t="s">
        <v>167</v>
      </c>
      <c r="F68" s="178" t="s">
        <v>3284</v>
      </c>
      <c r="G68" s="180">
        <f>VLOOKUP(D68,Plan1!$B$2:$S$5570,7,)/1000</f>
        <v>5.8710000000000004</v>
      </c>
      <c r="H68" s="180">
        <f>VLOOKUP(D68,Plan1!$B$2:$S$5570,8,)/1000</f>
        <v>5.8209999999999997</v>
      </c>
      <c r="I68" s="180">
        <f>VLOOKUP(D68,Plan1!$B$2:$S$5570,9,)/1000</f>
        <v>6.0220000000000002</v>
      </c>
      <c r="J68" s="180">
        <f>VLOOKUP(D68,Plan1!$B$2:$S$5570,10,)/1000</f>
        <v>5.4950000000000001</v>
      </c>
      <c r="K68" s="180">
        <f>VLOOKUP(D68,Plan1!$B$2:$S$5570,11,)/1000</f>
        <v>4.6840000000000002</v>
      </c>
      <c r="L68" s="180">
        <f>VLOOKUP(D68,Plan1!$B$2:$S$5570,12,)/1000</f>
        <v>4.2549999999999999</v>
      </c>
      <c r="M68" s="180">
        <f>VLOOKUP(D68,Plan1!$B$2:$S$5570,13,)/1000</f>
        <v>4.4669999999999996</v>
      </c>
      <c r="N68" s="180">
        <f>VLOOKUP(D68,Plan1!$B$2:$S$5570,14,)/1000</f>
        <v>5.0209999999999999</v>
      </c>
      <c r="O68" s="180">
        <f>VLOOKUP(D68,Plan1!$B$2:$S$5570,15,)/1000</f>
        <v>5.7859999999999996</v>
      </c>
      <c r="P68" s="180">
        <f>VLOOKUP(D68,Plan1!$B$2:$S$5570,16,)/1000</f>
        <v>5.9640000000000004</v>
      </c>
      <c r="Q68" s="180">
        <f>VLOOKUP(D68,Plan1!$B$2:$S$5570,17,)/1000</f>
        <v>6.2220000000000004</v>
      </c>
      <c r="R68" s="180">
        <f>VLOOKUP(D68,Plan1!$B$2:$S$5570,18,)/1000</f>
        <v>5.9829999999999997</v>
      </c>
      <c r="S68" s="180">
        <f>VLOOKUP(D68,Plan1!$B$2:$S$5570,6,)/1000</f>
        <v>5.4660000000000002</v>
      </c>
    </row>
    <row r="69" spans="1:19" x14ac:dyDescent="0.25">
      <c r="A69" s="178">
        <v>7949</v>
      </c>
      <c r="B69" s="178">
        <v>-219324</v>
      </c>
      <c r="C69" s="178">
        <v>-46718</v>
      </c>
      <c r="D69" s="178" t="s">
        <v>5051</v>
      </c>
      <c r="E69" s="178" t="s">
        <v>167</v>
      </c>
      <c r="F69" s="178" t="s">
        <v>4704</v>
      </c>
      <c r="G69" s="180">
        <f>VLOOKUP(D69,Plan1!$B$2:$S$5570,7,)/1000</f>
        <v>4.9000000000000004</v>
      </c>
      <c r="H69" s="180">
        <f>VLOOKUP(D69,Plan1!$B$2:$S$5570,8,)/1000</f>
        <v>5.3719999999999999</v>
      </c>
      <c r="I69" s="180">
        <f>VLOOKUP(D69,Plan1!$B$2:$S$5570,9,)/1000</f>
        <v>5.1130000000000004</v>
      </c>
      <c r="J69" s="180">
        <f>VLOOKUP(D69,Plan1!$B$2:$S$5570,10,)/1000</f>
        <v>5.32</v>
      </c>
      <c r="K69" s="180">
        <f>VLOOKUP(D69,Plan1!$B$2:$S$5570,11,)/1000</f>
        <v>4.899</v>
      </c>
      <c r="L69" s="180">
        <f>VLOOKUP(D69,Plan1!$B$2:$S$5570,12,)/1000</f>
        <v>4.7889999999999997</v>
      </c>
      <c r="M69" s="180">
        <f>VLOOKUP(D69,Plan1!$B$2:$S$5570,13,)/1000</f>
        <v>4.9509999999999996</v>
      </c>
      <c r="N69" s="180">
        <f>VLOOKUP(D69,Plan1!$B$2:$S$5570,14,)/1000</f>
        <v>5.7069999999999999</v>
      </c>
      <c r="O69" s="180">
        <f>VLOOKUP(D69,Plan1!$B$2:$S$5570,15,)/1000</f>
        <v>5.3259999999999996</v>
      </c>
      <c r="P69" s="180">
        <f>VLOOKUP(D69,Plan1!$B$2:$S$5570,16,)/1000</f>
        <v>5.2610000000000001</v>
      </c>
      <c r="Q69" s="180">
        <f>VLOOKUP(D69,Plan1!$B$2:$S$5570,17,)/1000</f>
        <v>5.0529999999999999</v>
      </c>
      <c r="R69" s="180">
        <f>VLOOKUP(D69,Plan1!$B$2:$S$5570,18,)/1000</f>
        <v>5.0940000000000003</v>
      </c>
      <c r="S69" s="180">
        <f>VLOOKUP(D69,Plan1!$B$2:$S$5570,6,)/1000</f>
        <v>5.149</v>
      </c>
    </row>
    <row r="70" spans="1:19" x14ac:dyDescent="0.25">
      <c r="A70" s="178">
        <v>3212</v>
      </c>
      <c r="B70" s="178">
        <v>-270759</v>
      </c>
      <c r="C70" s="178">
        <v>-529813</v>
      </c>
      <c r="D70" s="178" t="s">
        <v>4567</v>
      </c>
      <c r="E70" s="178" t="s">
        <v>167</v>
      </c>
      <c r="F70" s="178" t="s">
        <v>4434</v>
      </c>
      <c r="G70" s="180">
        <f>VLOOKUP(D70,Plan1!$B$2:$S$5570,7,)/1000</f>
        <v>5.5090000000000003</v>
      </c>
      <c r="H70" s="180">
        <f>VLOOKUP(D70,Plan1!$B$2:$S$5570,8,)/1000</f>
        <v>5.5650000000000004</v>
      </c>
      <c r="I70" s="180">
        <f>VLOOKUP(D70,Plan1!$B$2:$S$5570,9,)/1000</f>
        <v>5.5590000000000002</v>
      </c>
      <c r="J70" s="180">
        <f>VLOOKUP(D70,Plan1!$B$2:$S$5570,10,)/1000</f>
        <v>4.907</v>
      </c>
      <c r="K70" s="180">
        <f>VLOOKUP(D70,Plan1!$B$2:$S$5570,11,)/1000</f>
        <v>4.0590000000000002</v>
      </c>
      <c r="L70" s="180">
        <f>VLOOKUP(D70,Plan1!$B$2:$S$5570,12,)/1000</f>
        <v>3.5350000000000001</v>
      </c>
      <c r="M70" s="180">
        <f>VLOOKUP(D70,Plan1!$B$2:$S$5570,13,)/1000</f>
        <v>3.8719999999999999</v>
      </c>
      <c r="N70" s="180">
        <f>VLOOKUP(D70,Plan1!$B$2:$S$5570,14,)/1000</f>
        <v>4.6989999999999998</v>
      </c>
      <c r="O70" s="180">
        <f>VLOOKUP(D70,Plan1!$B$2:$S$5570,15,)/1000</f>
        <v>4.4059999999999997</v>
      </c>
      <c r="P70" s="180">
        <f>VLOOKUP(D70,Plan1!$B$2:$S$5570,16,)/1000</f>
        <v>5.0869999999999997</v>
      </c>
      <c r="Q70" s="180">
        <f>VLOOKUP(D70,Plan1!$B$2:$S$5570,17,)/1000</f>
        <v>5.601</v>
      </c>
      <c r="R70" s="180">
        <f>VLOOKUP(D70,Plan1!$B$2:$S$5570,18,)/1000</f>
        <v>5.6669999999999998</v>
      </c>
      <c r="S70" s="180">
        <f>VLOOKUP(D70,Plan1!$B$2:$S$5570,6,)/1000</f>
        <v>4.8719999999999999</v>
      </c>
    </row>
    <row r="71" spans="1:19" x14ac:dyDescent="0.25">
      <c r="A71" s="178">
        <v>6988</v>
      </c>
      <c r="B71" s="178">
        <v>-224738</v>
      </c>
      <c r="C71" s="178">
        <v>-466318</v>
      </c>
      <c r="D71" s="178" t="s">
        <v>4959</v>
      </c>
      <c r="E71" s="178" t="s">
        <v>167</v>
      </c>
      <c r="F71" s="178" t="s">
        <v>4704</v>
      </c>
      <c r="G71" s="180">
        <f>VLOOKUP(D71,Plan1!$B$2:$S$5570,7,)/1000</f>
        <v>4.9870000000000001</v>
      </c>
      <c r="H71" s="180">
        <f>VLOOKUP(D71,Plan1!$B$2:$S$5570,8,)/1000</f>
        <v>5.4630000000000001</v>
      </c>
      <c r="I71" s="180">
        <f>VLOOKUP(D71,Plan1!$B$2:$S$5570,9,)/1000</f>
        <v>5.3109999999999999</v>
      </c>
      <c r="J71" s="180">
        <f>VLOOKUP(D71,Plan1!$B$2:$S$5570,10,)/1000</f>
        <v>5.3959999999999999</v>
      </c>
      <c r="K71" s="180">
        <f>VLOOKUP(D71,Plan1!$B$2:$S$5570,11,)/1000</f>
        <v>4.8789999999999996</v>
      </c>
      <c r="L71" s="180">
        <f>VLOOKUP(D71,Plan1!$B$2:$S$5570,12,)/1000</f>
        <v>4.7119999999999997</v>
      </c>
      <c r="M71" s="180">
        <f>VLOOKUP(D71,Plan1!$B$2:$S$5570,13,)/1000</f>
        <v>4.8860000000000001</v>
      </c>
      <c r="N71" s="180">
        <f>VLOOKUP(D71,Plan1!$B$2:$S$5570,14,)/1000</f>
        <v>5.5869999999999997</v>
      </c>
      <c r="O71" s="180">
        <f>VLOOKUP(D71,Plan1!$B$2:$S$5570,15,)/1000</f>
        <v>5.31</v>
      </c>
      <c r="P71" s="180">
        <f>VLOOKUP(D71,Plan1!$B$2:$S$5570,16,)/1000</f>
        <v>5.36</v>
      </c>
      <c r="Q71" s="180">
        <f>VLOOKUP(D71,Plan1!$B$2:$S$5570,17,)/1000</f>
        <v>5.165</v>
      </c>
      <c r="R71" s="180">
        <f>VLOOKUP(D71,Plan1!$B$2:$S$5570,18,)/1000</f>
        <v>5.25</v>
      </c>
      <c r="S71" s="180">
        <f>VLOOKUP(D71,Plan1!$B$2:$S$5570,6,)/1000</f>
        <v>5.1920000000000002</v>
      </c>
    </row>
    <row r="72" spans="1:19" x14ac:dyDescent="0.25">
      <c r="A72" s="178">
        <v>6404</v>
      </c>
      <c r="B72" s="178">
        <v>-228817</v>
      </c>
      <c r="C72" s="178">
        <v>-492425</v>
      </c>
      <c r="D72" s="178" t="s">
        <v>4877</v>
      </c>
      <c r="E72" s="178" t="s">
        <v>167</v>
      </c>
      <c r="F72" s="178" t="s">
        <v>4704</v>
      </c>
      <c r="G72" s="180">
        <f>VLOOKUP(D72,Plan1!$B$2:$S$5570,7,)/1000</f>
        <v>4.9980000000000002</v>
      </c>
      <c r="H72" s="180">
        <f>VLOOKUP(D72,Plan1!$B$2:$S$5570,8,)/1000</f>
        <v>5.4859999999999998</v>
      </c>
      <c r="I72" s="180">
        <f>VLOOKUP(D72,Plan1!$B$2:$S$5570,9,)/1000</f>
        <v>5.343</v>
      </c>
      <c r="J72" s="180">
        <f>VLOOKUP(D72,Plan1!$B$2:$S$5570,10,)/1000</f>
        <v>5.3529999999999998</v>
      </c>
      <c r="K72" s="180">
        <f>VLOOKUP(D72,Plan1!$B$2:$S$5570,11,)/1000</f>
        <v>4.6180000000000003</v>
      </c>
      <c r="L72" s="180">
        <f>VLOOKUP(D72,Plan1!$B$2:$S$5570,12,)/1000</f>
        <v>4.5039999999999996</v>
      </c>
      <c r="M72" s="180">
        <f>VLOOKUP(D72,Plan1!$B$2:$S$5570,13,)/1000</f>
        <v>4.6559999999999997</v>
      </c>
      <c r="N72" s="180">
        <f>VLOOKUP(D72,Plan1!$B$2:$S$5570,14,)/1000</f>
        <v>5.5490000000000004</v>
      </c>
      <c r="O72" s="180">
        <f>VLOOKUP(D72,Plan1!$B$2:$S$5570,15,)/1000</f>
        <v>5.0780000000000003</v>
      </c>
      <c r="P72" s="180">
        <f>VLOOKUP(D72,Plan1!$B$2:$S$5570,16,)/1000</f>
        <v>5.2640000000000002</v>
      </c>
      <c r="Q72" s="180">
        <f>VLOOKUP(D72,Plan1!$B$2:$S$5570,17,)/1000</f>
        <v>5.351</v>
      </c>
      <c r="R72" s="180">
        <f>VLOOKUP(D72,Plan1!$B$2:$S$5570,18,)/1000</f>
        <v>5.4219999999999997</v>
      </c>
      <c r="S72" s="180">
        <f>VLOOKUP(D72,Plan1!$B$2:$S$5570,6,)/1000</f>
        <v>5.1349999999999998</v>
      </c>
    </row>
    <row r="73" spans="1:19" x14ac:dyDescent="0.25">
      <c r="A73" s="178">
        <v>6836</v>
      </c>
      <c r="B73" s="178">
        <v>-225982</v>
      </c>
      <c r="C73" s="178">
        <v>-478738</v>
      </c>
      <c r="D73" s="178" t="s">
        <v>4935</v>
      </c>
      <c r="E73" s="178" t="s">
        <v>167</v>
      </c>
      <c r="F73" s="178" t="s">
        <v>4704</v>
      </c>
      <c r="G73" s="180">
        <f>VLOOKUP(D73,Plan1!$B$2:$S$5570,7,)/1000</f>
        <v>4.8630000000000004</v>
      </c>
      <c r="H73" s="180">
        <f>VLOOKUP(D73,Plan1!$B$2:$S$5570,8,)/1000</f>
        <v>5.38</v>
      </c>
      <c r="I73" s="180">
        <f>VLOOKUP(D73,Plan1!$B$2:$S$5570,9,)/1000</f>
        <v>5.2030000000000003</v>
      </c>
      <c r="J73" s="180">
        <f>VLOOKUP(D73,Plan1!$B$2:$S$5570,10,)/1000</f>
        <v>5.3109999999999999</v>
      </c>
      <c r="K73" s="180">
        <f>VLOOKUP(D73,Plan1!$B$2:$S$5570,11,)/1000</f>
        <v>4.6399999999999997</v>
      </c>
      <c r="L73" s="180">
        <f>VLOOKUP(D73,Plan1!$B$2:$S$5570,12,)/1000</f>
        <v>4.5279999999999996</v>
      </c>
      <c r="M73" s="180">
        <f>VLOOKUP(D73,Plan1!$B$2:$S$5570,13,)/1000</f>
        <v>4.6239999999999997</v>
      </c>
      <c r="N73" s="180">
        <f>VLOOKUP(D73,Plan1!$B$2:$S$5570,14,)/1000</f>
        <v>5.5880000000000001</v>
      </c>
      <c r="O73" s="180">
        <f>VLOOKUP(D73,Plan1!$B$2:$S$5570,15,)/1000</f>
        <v>5.141</v>
      </c>
      <c r="P73" s="180">
        <f>VLOOKUP(D73,Plan1!$B$2:$S$5570,16,)/1000</f>
        <v>5.2320000000000002</v>
      </c>
      <c r="Q73" s="180">
        <f>VLOOKUP(D73,Plan1!$B$2:$S$5570,17,)/1000</f>
        <v>5.093</v>
      </c>
      <c r="R73" s="180">
        <f>VLOOKUP(D73,Plan1!$B$2:$S$5570,18,)/1000</f>
        <v>5.266</v>
      </c>
      <c r="S73" s="180">
        <f>VLOOKUP(D73,Plan1!$B$2:$S$5570,6,)/1000</f>
        <v>5.0730000000000004</v>
      </c>
    </row>
    <row r="74" spans="1:19" x14ac:dyDescent="0.25">
      <c r="A74" s="178">
        <v>16671</v>
      </c>
      <c r="B74" s="178">
        <v>-170807</v>
      </c>
      <c r="C74" s="178">
        <v>-409387</v>
      </c>
      <c r="D74" s="178" t="s">
        <v>2446</v>
      </c>
      <c r="E74" s="178" t="s">
        <v>167</v>
      </c>
      <c r="F74" s="178" t="s">
        <v>1727</v>
      </c>
      <c r="G74" s="180">
        <f>VLOOKUP(D74,Plan1!$B$2:$S$5570,7,)/1000</f>
        <v>5.6440000000000001</v>
      </c>
      <c r="H74" s="180">
        <f>VLOOKUP(D74,Plan1!$B$2:$S$5570,8,)/1000</f>
        <v>6.1559999999999997</v>
      </c>
      <c r="I74" s="180">
        <f>VLOOKUP(D74,Plan1!$B$2:$S$5570,9,)/1000</f>
        <v>5.5579999999999998</v>
      </c>
      <c r="J74" s="180">
        <f>VLOOKUP(D74,Plan1!$B$2:$S$5570,10,)/1000</f>
        <v>5.1340000000000003</v>
      </c>
      <c r="K74" s="180">
        <f>VLOOKUP(D74,Plan1!$B$2:$S$5570,11,)/1000</f>
        <v>4.4820000000000002</v>
      </c>
      <c r="L74" s="180">
        <f>VLOOKUP(D74,Plan1!$B$2:$S$5570,12,)/1000</f>
        <v>4.1470000000000002</v>
      </c>
      <c r="M74" s="180">
        <f>VLOOKUP(D74,Plan1!$B$2:$S$5570,13,)/1000</f>
        <v>4.3209999999999997</v>
      </c>
      <c r="N74" s="180">
        <f>VLOOKUP(D74,Plan1!$B$2:$S$5570,14,)/1000</f>
        <v>4.9000000000000004</v>
      </c>
      <c r="O74" s="180">
        <f>VLOOKUP(D74,Plan1!$B$2:$S$5570,15,)/1000</f>
        <v>5.282</v>
      </c>
      <c r="P74" s="180">
        <f>VLOOKUP(D74,Plan1!$B$2:$S$5570,16,)/1000</f>
        <v>5.181</v>
      </c>
      <c r="Q74" s="180">
        <f>VLOOKUP(D74,Plan1!$B$2:$S$5570,17,)/1000</f>
        <v>4.8440000000000003</v>
      </c>
      <c r="R74" s="180">
        <f>VLOOKUP(D74,Plan1!$B$2:$S$5570,18,)/1000</f>
        <v>5.5369999999999999</v>
      </c>
      <c r="S74" s="180">
        <f>VLOOKUP(D74,Plan1!$B$2:$S$5570,6,)/1000</f>
        <v>5.0990000000000002</v>
      </c>
    </row>
    <row r="75" spans="1:19" x14ac:dyDescent="0.25">
      <c r="A75" s="178">
        <v>3320</v>
      </c>
      <c r="B75" s="178">
        <v>-268798</v>
      </c>
      <c r="C75" s="178">
        <v>-528572</v>
      </c>
      <c r="D75" s="178" t="s">
        <v>4607</v>
      </c>
      <c r="E75" s="178" t="s">
        <v>167</v>
      </c>
      <c r="F75" s="178" t="s">
        <v>4434</v>
      </c>
      <c r="G75" s="180">
        <f>VLOOKUP(D75,Plan1!$B$2:$S$5570,7,)/1000</f>
        <v>5.49</v>
      </c>
      <c r="H75" s="180">
        <f>VLOOKUP(D75,Plan1!$B$2:$S$5570,8,)/1000</f>
        <v>5.4870000000000001</v>
      </c>
      <c r="I75" s="180">
        <f>VLOOKUP(D75,Plan1!$B$2:$S$5570,9,)/1000</f>
        <v>5.5039999999999996</v>
      </c>
      <c r="J75" s="180">
        <f>VLOOKUP(D75,Plan1!$B$2:$S$5570,10,)/1000</f>
        <v>4.9400000000000004</v>
      </c>
      <c r="K75" s="180">
        <f>VLOOKUP(D75,Plan1!$B$2:$S$5570,11,)/1000</f>
        <v>4.1079999999999997</v>
      </c>
      <c r="L75" s="180">
        <f>VLOOKUP(D75,Plan1!$B$2:$S$5570,12,)/1000</f>
        <v>3.6120000000000001</v>
      </c>
      <c r="M75" s="180">
        <f>VLOOKUP(D75,Plan1!$B$2:$S$5570,13,)/1000</f>
        <v>3.9350000000000001</v>
      </c>
      <c r="N75" s="180">
        <f>VLOOKUP(D75,Plan1!$B$2:$S$5570,14,)/1000</f>
        <v>4.7539999999999996</v>
      </c>
      <c r="O75" s="180">
        <f>VLOOKUP(D75,Plan1!$B$2:$S$5570,15,)/1000</f>
        <v>4.4610000000000003</v>
      </c>
      <c r="P75" s="180">
        <f>VLOOKUP(D75,Plan1!$B$2:$S$5570,16,)/1000</f>
        <v>5.0730000000000004</v>
      </c>
      <c r="Q75" s="180">
        <f>VLOOKUP(D75,Plan1!$B$2:$S$5570,17,)/1000</f>
        <v>5.5590000000000002</v>
      </c>
      <c r="R75" s="180">
        <f>VLOOKUP(D75,Plan1!$B$2:$S$5570,18,)/1000</f>
        <v>5.5720000000000001</v>
      </c>
      <c r="S75" s="180">
        <f>VLOOKUP(D75,Plan1!$B$2:$S$5570,6,)/1000</f>
        <v>4.875</v>
      </c>
    </row>
    <row r="76" spans="1:19" x14ac:dyDescent="0.25">
      <c r="A76" s="178">
        <v>19455</v>
      </c>
      <c r="B76" s="178">
        <v>-157414</v>
      </c>
      <c r="C76" s="178">
        <v>-482597</v>
      </c>
      <c r="D76" s="178" t="s">
        <v>1219</v>
      </c>
      <c r="E76" s="178" t="s">
        <v>167</v>
      </c>
      <c r="F76" s="178" t="s">
        <v>1058</v>
      </c>
      <c r="G76" s="180">
        <f>VLOOKUP(D76,Plan1!$B$2:$S$5570,7,)/1000</f>
        <v>4.9569999999999999</v>
      </c>
      <c r="H76" s="180">
        <f>VLOOKUP(D76,Plan1!$B$2:$S$5570,8,)/1000</f>
        <v>5.319</v>
      </c>
      <c r="I76" s="180">
        <f>VLOOKUP(D76,Plan1!$B$2:$S$5570,9,)/1000</f>
        <v>5.1269999999999998</v>
      </c>
      <c r="J76" s="180">
        <f>VLOOKUP(D76,Plan1!$B$2:$S$5570,10,)/1000</f>
        <v>5.3479999999999999</v>
      </c>
      <c r="K76" s="180">
        <f>VLOOKUP(D76,Plan1!$B$2:$S$5570,11,)/1000</f>
        <v>5.5730000000000004</v>
      </c>
      <c r="L76" s="180">
        <f>VLOOKUP(D76,Plan1!$B$2:$S$5570,12,)/1000</f>
        <v>5.6150000000000002</v>
      </c>
      <c r="M76" s="180">
        <f>VLOOKUP(D76,Plan1!$B$2:$S$5570,13,)/1000</f>
        <v>5.7910000000000004</v>
      </c>
      <c r="N76" s="180">
        <f>VLOOKUP(D76,Plan1!$B$2:$S$5570,14,)/1000</f>
        <v>6.5949999999999998</v>
      </c>
      <c r="O76" s="180">
        <f>VLOOKUP(D76,Plan1!$B$2:$S$5570,15,)/1000</f>
        <v>5.8970000000000002</v>
      </c>
      <c r="P76" s="180">
        <f>VLOOKUP(D76,Plan1!$B$2:$S$5570,16,)/1000</f>
        <v>5.3810000000000002</v>
      </c>
      <c r="Q76" s="180">
        <f>VLOOKUP(D76,Plan1!$B$2:$S$5570,17,)/1000</f>
        <v>4.7750000000000004</v>
      </c>
      <c r="R76" s="180">
        <f>VLOOKUP(D76,Plan1!$B$2:$S$5570,18,)/1000</f>
        <v>4.9139999999999997</v>
      </c>
      <c r="S76" s="180">
        <f>VLOOKUP(D76,Plan1!$B$2:$S$5570,6,)/1000</f>
        <v>5.4409999999999998</v>
      </c>
    </row>
    <row r="77" spans="1:19" x14ac:dyDescent="0.25">
      <c r="A77" s="178">
        <v>2888</v>
      </c>
      <c r="B77" s="178">
        <v>-276968</v>
      </c>
      <c r="C77" s="178">
        <v>-488248</v>
      </c>
      <c r="D77" s="178" t="s">
        <v>4496</v>
      </c>
      <c r="E77" s="178" t="s">
        <v>167</v>
      </c>
      <c r="F77" s="178" t="s">
        <v>4434</v>
      </c>
      <c r="G77" s="180">
        <f>VLOOKUP(D77,Plan1!$B$2:$S$5570,7,)/1000</f>
        <v>4.8259999999999996</v>
      </c>
      <c r="H77" s="180">
        <f>VLOOKUP(D77,Plan1!$B$2:$S$5570,8,)/1000</f>
        <v>4.867</v>
      </c>
      <c r="I77" s="180">
        <f>VLOOKUP(D77,Plan1!$B$2:$S$5570,9,)/1000</f>
        <v>4.6580000000000004</v>
      </c>
      <c r="J77" s="180">
        <f>VLOOKUP(D77,Plan1!$B$2:$S$5570,10,)/1000</f>
        <v>4.3250000000000002</v>
      </c>
      <c r="K77" s="180">
        <f>VLOOKUP(D77,Plan1!$B$2:$S$5570,11,)/1000</f>
        <v>3.9039999999999999</v>
      </c>
      <c r="L77" s="180">
        <f>VLOOKUP(D77,Plan1!$B$2:$S$5570,12,)/1000</f>
        <v>3.5249999999999999</v>
      </c>
      <c r="M77" s="180">
        <f>VLOOKUP(D77,Plan1!$B$2:$S$5570,13,)/1000</f>
        <v>3.5910000000000002</v>
      </c>
      <c r="N77" s="180">
        <f>VLOOKUP(D77,Plan1!$B$2:$S$5570,14,)/1000</f>
        <v>4.2069999999999999</v>
      </c>
      <c r="O77" s="180">
        <f>VLOOKUP(D77,Plan1!$B$2:$S$5570,15,)/1000</f>
        <v>3.7349999999999999</v>
      </c>
      <c r="P77" s="180">
        <f>VLOOKUP(D77,Plan1!$B$2:$S$5570,16,)/1000</f>
        <v>3.8839999999999999</v>
      </c>
      <c r="Q77" s="180">
        <f>VLOOKUP(D77,Plan1!$B$2:$S$5570,17,)/1000</f>
        <v>4.7380000000000004</v>
      </c>
      <c r="R77" s="180">
        <f>VLOOKUP(D77,Plan1!$B$2:$S$5570,18,)/1000</f>
        <v>4.8810000000000002</v>
      </c>
      <c r="S77" s="180">
        <f>VLOOKUP(D77,Plan1!$B$2:$S$5570,6,)/1000</f>
        <v>4.2619999999999996</v>
      </c>
    </row>
    <row r="78" spans="1:19" x14ac:dyDescent="0.25">
      <c r="A78" s="178">
        <v>19523</v>
      </c>
      <c r="B78" s="178">
        <v>-157466</v>
      </c>
      <c r="C78" s="178">
        <v>-414584</v>
      </c>
      <c r="D78" s="178" t="s">
        <v>2533</v>
      </c>
      <c r="E78" s="178" t="s">
        <v>167</v>
      </c>
      <c r="F78" s="178" t="s">
        <v>1727</v>
      </c>
      <c r="G78" s="180">
        <f>VLOOKUP(D78,Plan1!$B$2:$S$5570,7,)/1000</f>
        <v>5.4790000000000001</v>
      </c>
      <c r="H78" s="180">
        <f>VLOOKUP(D78,Plan1!$B$2:$S$5570,8,)/1000</f>
        <v>5.85</v>
      </c>
      <c r="I78" s="180">
        <f>VLOOKUP(D78,Plan1!$B$2:$S$5570,9,)/1000</f>
        <v>5.4340000000000002</v>
      </c>
      <c r="J78" s="180">
        <f>VLOOKUP(D78,Plan1!$B$2:$S$5570,10,)/1000</f>
        <v>5.0419999999999998</v>
      </c>
      <c r="K78" s="180">
        <f>VLOOKUP(D78,Plan1!$B$2:$S$5570,11,)/1000</f>
        <v>4.5860000000000003</v>
      </c>
      <c r="L78" s="180">
        <f>VLOOKUP(D78,Plan1!$B$2:$S$5570,12,)/1000</f>
        <v>4.2009999999999996</v>
      </c>
      <c r="M78" s="180">
        <f>VLOOKUP(D78,Plan1!$B$2:$S$5570,13,)/1000</f>
        <v>4.4139999999999997</v>
      </c>
      <c r="N78" s="180">
        <f>VLOOKUP(D78,Plan1!$B$2:$S$5570,14,)/1000</f>
        <v>4.9660000000000002</v>
      </c>
      <c r="O78" s="180">
        <f>VLOOKUP(D78,Plan1!$B$2:$S$5570,15,)/1000</f>
        <v>5.6539999999999999</v>
      </c>
      <c r="P78" s="180">
        <f>VLOOKUP(D78,Plan1!$B$2:$S$5570,16,)/1000</f>
        <v>5.42</v>
      </c>
      <c r="Q78" s="180">
        <f>VLOOKUP(D78,Plan1!$B$2:$S$5570,17,)/1000</f>
        <v>4.93</v>
      </c>
      <c r="R78" s="180">
        <f>VLOOKUP(D78,Plan1!$B$2:$S$5570,18,)/1000</f>
        <v>5.4640000000000004</v>
      </c>
      <c r="S78" s="180">
        <f>VLOOKUP(D78,Plan1!$B$2:$S$5570,6,)/1000</f>
        <v>5.12</v>
      </c>
    </row>
    <row r="79" spans="1:19" x14ac:dyDescent="0.25">
      <c r="A79" s="178">
        <v>1501</v>
      </c>
      <c r="B79" s="178">
        <v>-296452</v>
      </c>
      <c r="C79" s="178">
        <v>-532519</v>
      </c>
      <c r="D79" s="178" t="s">
        <v>4010</v>
      </c>
      <c r="E79" s="178" t="s">
        <v>167</v>
      </c>
      <c r="F79" s="178" t="s">
        <v>3898</v>
      </c>
      <c r="G79" s="180">
        <f>VLOOKUP(D79,Plan1!$B$2:$S$5570,7,)/1000</f>
        <v>5.5579999999999998</v>
      </c>
      <c r="H79" s="180">
        <f>VLOOKUP(D79,Plan1!$B$2:$S$5570,8,)/1000</f>
        <v>5.6390000000000002</v>
      </c>
      <c r="I79" s="180">
        <f>VLOOKUP(D79,Plan1!$B$2:$S$5570,9,)/1000</f>
        <v>5.3760000000000003</v>
      </c>
      <c r="J79" s="180">
        <f>VLOOKUP(D79,Plan1!$B$2:$S$5570,10,)/1000</f>
        <v>4.7220000000000004</v>
      </c>
      <c r="K79" s="180">
        <f>VLOOKUP(D79,Plan1!$B$2:$S$5570,11,)/1000</f>
        <v>3.78</v>
      </c>
      <c r="L79" s="180">
        <f>VLOOKUP(D79,Plan1!$B$2:$S$5570,12,)/1000</f>
        <v>3.3159999999999998</v>
      </c>
      <c r="M79" s="180">
        <f>VLOOKUP(D79,Plan1!$B$2:$S$5570,13,)/1000</f>
        <v>3.5750000000000002</v>
      </c>
      <c r="N79" s="180">
        <f>VLOOKUP(D79,Plan1!$B$2:$S$5570,14,)/1000</f>
        <v>4.2759999999999998</v>
      </c>
      <c r="O79" s="180">
        <f>VLOOKUP(D79,Plan1!$B$2:$S$5570,15,)/1000</f>
        <v>4.1050000000000004</v>
      </c>
      <c r="P79" s="180">
        <f>VLOOKUP(D79,Plan1!$B$2:$S$5570,16,)/1000</f>
        <v>4.8330000000000002</v>
      </c>
      <c r="Q79" s="180">
        <f>VLOOKUP(D79,Plan1!$B$2:$S$5570,17,)/1000</f>
        <v>5.6139999999999999</v>
      </c>
      <c r="R79" s="180">
        <f>VLOOKUP(D79,Plan1!$B$2:$S$5570,18,)/1000</f>
        <v>5.7519999999999998</v>
      </c>
      <c r="S79" s="180">
        <f>VLOOKUP(D79,Plan1!$B$2:$S$5570,6,)/1000</f>
        <v>4.7119999999999997</v>
      </c>
    </row>
    <row r="80" spans="1:19" x14ac:dyDescent="0.25">
      <c r="A80" s="178">
        <v>6965</v>
      </c>
      <c r="B80" s="178">
        <v>-224699</v>
      </c>
      <c r="C80" s="178">
        <v>-489867</v>
      </c>
      <c r="D80" s="178" t="s">
        <v>4952</v>
      </c>
      <c r="E80" s="178" t="s">
        <v>167</v>
      </c>
      <c r="F80" s="178" t="s">
        <v>4704</v>
      </c>
      <c r="G80" s="180">
        <f>VLOOKUP(D80,Plan1!$B$2:$S$5570,7,)/1000</f>
        <v>4.9660000000000002</v>
      </c>
      <c r="H80" s="180">
        <f>VLOOKUP(D80,Plan1!$B$2:$S$5570,8,)/1000</f>
        <v>5.5359999999999996</v>
      </c>
      <c r="I80" s="180">
        <f>VLOOKUP(D80,Plan1!$B$2:$S$5570,9,)/1000</f>
        <v>5.41</v>
      </c>
      <c r="J80" s="180">
        <f>VLOOKUP(D80,Plan1!$B$2:$S$5570,10,)/1000</f>
        <v>5.4290000000000003</v>
      </c>
      <c r="K80" s="180">
        <f>VLOOKUP(D80,Plan1!$B$2:$S$5570,11,)/1000</f>
        <v>4.7389999999999999</v>
      </c>
      <c r="L80" s="180">
        <f>VLOOKUP(D80,Plan1!$B$2:$S$5570,12,)/1000</f>
        <v>4.5330000000000004</v>
      </c>
      <c r="M80" s="180">
        <f>VLOOKUP(D80,Plan1!$B$2:$S$5570,13,)/1000</f>
        <v>4.7320000000000002</v>
      </c>
      <c r="N80" s="180">
        <f>VLOOKUP(D80,Plan1!$B$2:$S$5570,14,)/1000</f>
        <v>5.577</v>
      </c>
      <c r="O80" s="180">
        <f>VLOOKUP(D80,Plan1!$B$2:$S$5570,15,)/1000</f>
        <v>5.1420000000000003</v>
      </c>
      <c r="P80" s="180">
        <f>VLOOKUP(D80,Plan1!$B$2:$S$5570,16,)/1000</f>
        <v>5.3380000000000001</v>
      </c>
      <c r="Q80" s="180">
        <f>VLOOKUP(D80,Plan1!$B$2:$S$5570,17,)/1000</f>
        <v>5.3070000000000004</v>
      </c>
      <c r="R80" s="180">
        <f>VLOOKUP(D80,Plan1!$B$2:$S$5570,18,)/1000</f>
        <v>5.3970000000000002</v>
      </c>
      <c r="S80" s="180">
        <f>VLOOKUP(D80,Plan1!$B$2:$S$5570,6,)/1000</f>
        <v>5.1749999999999998</v>
      </c>
    </row>
    <row r="81" spans="1:19" x14ac:dyDescent="0.25">
      <c r="A81" s="178">
        <v>3830</v>
      </c>
      <c r="B81" s="178">
        <v>-259904</v>
      </c>
      <c r="C81" s="178">
        <v>-493347</v>
      </c>
      <c r="D81" s="178" t="s">
        <v>2942</v>
      </c>
      <c r="E81" s="178" t="s">
        <v>167</v>
      </c>
      <c r="F81" s="178" t="s">
        <v>2912</v>
      </c>
      <c r="G81" s="180">
        <f>VLOOKUP(D81,Plan1!$B$2:$S$5570,7,)/1000</f>
        <v>4.8220000000000001</v>
      </c>
      <c r="H81" s="180">
        <f>VLOOKUP(D81,Plan1!$B$2:$S$5570,8,)/1000</f>
        <v>4.8689999999999998</v>
      </c>
      <c r="I81" s="180">
        <f>VLOOKUP(D81,Plan1!$B$2:$S$5570,9,)/1000</f>
        <v>4.7279999999999998</v>
      </c>
      <c r="J81" s="180">
        <f>VLOOKUP(D81,Plan1!$B$2:$S$5570,10,)/1000</f>
        <v>4.3</v>
      </c>
      <c r="K81" s="180">
        <f>VLOOKUP(D81,Plan1!$B$2:$S$5570,11,)/1000</f>
        <v>3.7679999999999998</v>
      </c>
      <c r="L81" s="180">
        <f>VLOOKUP(D81,Plan1!$B$2:$S$5570,12,)/1000</f>
        <v>3.48</v>
      </c>
      <c r="M81" s="180">
        <f>VLOOKUP(D81,Plan1!$B$2:$S$5570,13,)/1000</f>
        <v>3.6909999999999998</v>
      </c>
      <c r="N81" s="180">
        <f>VLOOKUP(D81,Plan1!$B$2:$S$5570,14,)/1000</f>
        <v>4.5759999999999996</v>
      </c>
      <c r="O81" s="180">
        <f>VLOOKUP(D81,Plan1!$B$2:$S$5570,15,)/1000</f>
        <v>4.069</v>
      </c>
      <c r="P81" s="180">
        <f>VLOOKUP(D81,Plan1!$B$2:$S$5570,16,)/1000</f>
        <v>4.2510000000000003</v>
      </c>
      <c r="Q81" s="180">
        <f>VLOOKUP(D81,Plan1!$B$2:$S$5570,17,)/1000</f>
        <v>4.742</v>
      </c>
      <c r="R81" s="180">
        <f>VLOOKUP(D81,Plan1!$B$2:$S$5570,18,)/1000</f>
        <v>4.8949999999999996</v>
      </c>
      <c r="S81" s="180">
        <f>VLOOKUP(D81,Plan1!$B$2:$S$5570,6,)/1000</f>
        <v>4.3490000000000002</v>
      </c>
    </row>
    <row r="82" spans="1:19" x14ac:dyDescent="0.25">
      <c r="A82" s="178">
        <v>13143</v>
      </c>
      <c r="B82" s="178">
        <v>-189851</v>
      </c>
      <c r="C82" s="178">
        <v>-40744</v>
      </c>
      <c r="D82" s="178" t="s">
        <v>1039</v>
      </c>
      <c r="E82" s="178" t="s">
        <v>167</v>
      </c>
      <c r="F82" s="178" t="s">
        <v>979</v>
      </c>
      <c r="G82" s="180">
        <f>VLOOKUP(D82,Plan1!$B$2:$S$5570,7,)/1000</f>
        <v>5.4660000000000002</v>
      </c>
      <c r="H82" s="180">
        <f>VLOOKUP(D82,Plan1!$B$2:$S$5570,8,)/1000</f>
        <v>5.8129999999999997</v>
      </c>
      <c r="I82" s="180">
        <f>VLOOKUP(D82,Plan1!$B$2:$S$5570,9,)/1000</f>
        <v>5.407</v>
      </c>
      <c r="J82" s="180">
        <f>VLOOKUP(D82,Plan1!$B$2:$S$5570,10,)/1000</f>
        <v>5.0650000000000004</v>
      </c>
      <c r="K82" s="180">
        <f>VLOOKUP(D82,Plan1!$B$2:$S$5570,11,)/1000</f>
        <v>4.5590000000000002</v>
      </c>
      <c r="L82" s="180">
        <f>VLOOKUP(D82,Plan1!$B$2:$S$5570,12,)/1000</f>
        <v>4.41</v>
      </c>
      <c r="M82" s="180">
        <f>VLOOKUP(D82,Plan1!$B$2:$S$5570,13,)/1000</f>
        <v>4.3559999999999999</v>
      </c>
      <c r="N82" s="180">
        <f>VLOOKUP(D82,Plan1!$B$2:$S$5570,14,)/1000</f>
        <v>4.782</v>
      </c>
      <c r="O82" s="180">
        <f>VLOOKUP(D82,Plan1!$B$2:$S$5570,15,)/1000</f>
        <v>4.9139999999999997</v>
      </c>
      <c r="P82" s="180">
        <f>VLOOKUP(D82,Plan1!$B$2:$S$5570,16,)/1000</f>
        <v>4.8070000000000004</v>
      </c>
      <c r="Q82" s="180">
        <f>VLOOKUP(D82,Plan1!$B$2:$S$5570,17,)/1000</f>
        <v>4.5309999999999997</v>
      </c>
      <c r="R82" s="180">
        <f>VLOOKUP(D82,Plan1!$B$2:$S$5570,18,)/1000</f>
        <v>5.1520000000000001</v>
      </c>
      <c r="S82" s="180">
        <f>VLOOKUP(D82,Plan1!$B$2:$S$5570,6,)/1000</f>
        <v>4.9379999999999997</v>
      </c>
    </row>
    <row r="83" spans="1:19" x14ac:dyDescent="0.25">
      <c r="A83" s="178">
        <v>45271</v>
      </c>
      <c r="B83" s="178">
        <v>-70922</v>
      </c>
      <c r="C83" s="178">
        <v>-381684</v>
      </c>
      <c r="D83" s="178" t="s">
        <v>2788</v>
      </c>
      <c r="E83" s="178" t="s">
        <v>167</v>
      </c>
      <c r="F83" s="178" t="s">
        <v>2709</v>
      </c>
      <c r="G83" s="180">
        <f>VLOOKUP(D83,Plan1!$B$2:$S$5570,7,)/1000</f>
        <v>6.0270000000000001</v>
      </c>
      <c r="H83" s="180">
        <f>VLOOKUP(D83,Plan1!$B$2:$S$5570,8,)/1000</f>
        <v>6.0010000000000003</v>
      </c>
      <c r="I83" s="180">
        <f>VLOOKUP(D83,Plan1!$B$2:$S$5570,9,)/1000</f>
        <v>6.226</v>
      </c>
      <c r="J83" s="180">
        <f>VLOOKUP(D83,Plan1!$B$2:$S$5570,10,)/1000</f>
        <v>6.0640000000000001</v>
      </c>
      <c r="K83" s="180">
        <f>VLOOKUP(D83,Plan1!$B$2:$S$5570,11,)/1000</f>
        <v>5.5449999999999999</v>
      </c>
      <c r="L83" s="180">
        <f>VLOOKUP(D83,Plan1!$B$2:$S$5570,12,)/1000</f>
        <v>5.2190000000000003</v>
      </c>
      <c r="M83" s="180">
        <f>VLOOKUP(D83,Plan1!$B$2:$S$5570,13,)/1000</f>
        <v>5.4980000000000002</v>
      </c>
      <c r="N83" s="180">
        <f>VLOOKUP(D83,Plan1!$B$2:$S$5570,14,)/1000</f>
        <v>6.1609999999999996</v>
      </c>
      <c r="O83" s="180">
        <f>VLOOKUP(D83,Plan1!$B$2:$S$5570,15,)/1000</f>
        <v>6.6050000000000004</v>
      </c>
      <c r="P83" s="180">
        <f>VLOOKUP(D83,Plan1!$B$2:$S$5570,16,)/1000</f>
        <v>6.5279999999999996</v>
      </c>
      <c r="Q83" s="180">
        <f>VLOOKUP(D83,Plan1!$B$2:$S$5570,17,)/1000</f>
        <v>6.5510000000000002</v>
      </c>
      <c r="R83" s="180">
        <f>VLOOKUP(D83,Plan1!$B$2:$S$5570,18,)/1000</f>
        <v>6.1529999999999996</v>
      </c>
      <c r="S83" s="180">
        <f>VLOOKUP(D83,Plan1!$B$2:$S$5570,6,)/1000</f>
        <v>6.048</v>
      </c>
    </row>
    <row r="84" spans="1:19" x14ac:dyDescent="0.25">
      <c r="A84" s="178">
        <v>47124</v>
      </c>
      <c r="B84" s="178">
        <v>-65601</v>
      </c>
      <c r="C84" s="178">
        <v>-474771</v>
      </c>
      <c r="D84" s="178" t="s">
        <v>5472</v>
      </c>
      <c r="E84" s="178" t="s">
        <v>167</v>
      </c>
      <c r="F84" s="178" t="s">
        <v>5370</v>
      </c>
      <c r="G84" s="180">
        <f>VLOOKUP(D84,Plan1!$B$2:$S$5570,7,)/1000</f>
        <v>4.6239999999999997</v>
      </c>
      <c r="H84" s="180">
        <f>VLOOKUP(D84,Plan1!$B$2:$S$5570,8,)/1000</f>
        <v>4.7910000000000004</v>
      </c>
      <c r="I84" s="180">
        <f>VLOOKUP(D84,Plan1!$B$2:$S$5570,9,)/1000</f>
        <v>4.891</v>
      </c>
      <c r="J84" s="180">
        <f>VLOOKUP(D84,Plan1!$B$2:$S$5570,10,)/1000</f>
        <v>5.04</v>
      </c>
      <c r="K84" s="180">
        <f>VLOOKUP(D84,Plan1!$B$2:$S$5570,11,)/1000</f>
        <v>5.1740000000000004</v>
      </c>
      <c r="L84" s="180">
        <f>VLOOKUP(D84,Plan1!$B$2:$S$5570,12,)/1000</f>
        <v>5.55</v>
      </c>
      <c r="M84" s="180">
        <f>VLOOKUP(D84,Plan1!$B$2:$S$5570,13,)/1000</f>
        <v>5.7290000000000001</v>
      </c>
      <c r="N84" s="180">
        <f>VLOOKUP(D84,Plan1!$B$2:$S$5570,14,)/1000</f>
        <v>6.1029999999999998</v>
      </c>
      <c r="O84" s="180">
        <f>VLOOKUP(D84,Plan1!$B$2:$S$5570,15,)/1000</f>
        <v>5.9480000000000004</v>
      </c>
      <c r="P84" s="180">
        <f>VLOOKUP(D84,Plan1!$B$2:$S$5570,16,)/1000</f>
        <v>5.2510000000000003</v>
      </c>
      <c r="Q84" s="180">
        <f>VLOOKUP(D84,Plan1!$B$2:$S$5570,17,)/1000</f>
        <v>4.6859999999999999</v>
      </c>
      <c r="R84" s="180">
        <f>VLOOKUP(D84,Plan1!$B$2:$S$5570,18,)/1000</f>
        <v>4.556</v>
      </c>
      <c r="S84" s="180">
        <f>VLOOKUP(D84,Plan1!$B$2:$S$5570,6,)/1000</f>
        <v>5.1950000000000003</v>
      </c>
    </row>
    <row r="85" spans="1:19" x14ac:dyDescent="0.25">
      <c r="A85" s="178">
        <v>12226</v>
      </c>
      <c r="B85" s="178">
        <v>-195012</v>
      </c>
      <c r="C85" s="178">
        <v>-41075</v>
      </c>
      <c r="D85" s="178" t="s">
        <v>2227</v>
      </c>
      <c r="E85" s="178" t="s">
        <v>167</v>
      </c>
      <c r="F85" s="178" t="s">
        <v>1727</v>
      </c>
      <c r="G85" s="180">
        <f>VLOOKUP(D85,Plan1!$B$2:$S$5570,7,)/1000</f>
        <v>5.6230000000000002</v>
      </c>
      <c r="H85" s="180">
        <f>VLOOKUP(D85,Plan1!$B$2:$S$5570,8,)/1000</f>
        <v>6.0419999999999998</v>
      </c>
      <c r="I85" s="180">
        <f>VLOOKUP(D85,Plan1!$B$2:$S$5570,9,)/1000</f>
        <v>5.49</v>
      </c>
      <c r="J85" s="180">
        <f>VLOOKUP(D85,Plan1!$B$2:$S$5570,10,)/1000</f>
        <v>5.2480000000000002</v>
      </c>
      <c r="K85" s="180">
        <f>VLOOKUP(D85,Plan1!$B$2:$S$5570,11,)/1000</f>
        <v>4.7469999999999999</v>
      </c>
      <c r="L85" s="180">
        <f>VLOOKUP(D85,Plan1!$B$2:$S$5570,12,)/1000</f>
        <v>4.5</v>
      </c>
      <c r="M85" s="180">
        <f>VLOOKUP(D85,Plan1!$B$2:$S$5570,13,)/1000</f>
        <v>4.5869999999999997</v>
      </c>
      <c r="N85" s="180">
        <f>VLOOKUP(D85,Plan1!$B$2:$S$5570,14,)/1000</f>
        <v>5.085</v>
      </c>
      <c r="O85" s="180">
        <f>VLOOKUP(D85,Plan1!$B$2:$S$5570,15,)/1000</f>
        <v>5.1470000000000002</v>
      </c>
      <c r="P85" s="180">
        <f>VLOOKUP(D85,Plan1!$B$2:$S$5570,16,)/1000</f>
        <v>4.96</v>
      </c>
      <c r="Q85" s="180">
        <f>VLOOKUP(D85,Plan1!$B$2:$S$5570,17,)/1000</f>
        <v>4.7140000000000004</v>
      </c>
      <c r="R85" s="180">
        <f>VLOOKUP(D85,Plan1!$B$2:$S$5570,18,)/1000</f>
        <v>5.2770000000000001</v>
      </c>
      <c r="S85" s="180">
        <f>VLOOKUP(D85,Plan1!$B$2:$S$5570,6,)/1000</f>
        <v>5.1189999999999998</v>
      </c>
    </row>
    <row r="86" spans="1:19" x14ac:dyDescent="0.25">
      <c r="A86" s="178">
        <v>22976</v>
      </c>
      <c r="B86" s="178">
        <v>-141274</v>
      </c>
      <c r="C86" s="178">
        <v>-39894</v>
      </c>
      <c r="D86" s="178" t="s">
        <v>484</v>
      </c>
      <c r="E86" s="178" t="s">
        <v>167</v>
      </c>
      <c r="F86" s="178" t="s">
        <v>375</v>
      </c>
      <c r="G86" s="180">
        <f>VLOOKUP(D86,Plan1!$B$2:$S$5570,7,)/1000</f>
        <v>5.4539999999999997</v>
      </c>
      <c r="H86" s="180">
        <f>VLOOKUP(D86,Plan1!$B$2:$S$5570,8,)/1000</f>
        <v>5.75</v>
      </c>
      <c r="I86" s="180">
        <f>VLOOKUP(D86,Plan1!$B$2:$S$5570,9,)/1000</f>
        <v>5.6310000000000002</v>
      </c>
      <c r="J86" s="180">
        <f>VLOOKUP(D86,Plan1!$B$2:$S$5570,10,)/1000</f>
        <v>4.867</v>
      </c>
      <c r="K86" s="180">
        <f>VLOOKUP(D86,Plan1!$B$2:$S$5570,11,)/1000</f>
        <v>4.3639999999999999</v>
      </c>
      <c r="L86" s="180">
        <f>VLOOKUP(D86,Plan1!$B$2:$S$5570,12,)/1000</f>
        <v>3.9940000000000002</v>
      </c>
      <c r="M86" s="180">
        <f>VLOOKUP(D86,Plan1!$B$2:$S$5570,13,)/1000</f>
        <v>4.16</v>
      </c>
      <c r="N86" s="180">
        <f>VLOOKUP(D86,Plan1!$B$2:$S$5570,14,)/1000</f>
        <v>4.6059999999999999</v>
      </c>
      <c r="O86" s="180">
        <f>VLOOKUP(D86,Plan1!$B$2:$S$5570,15,)/1000</f>
        <v>5.1340000000000003</v>
      </c>
      <c r="P86" s="180">
        <f>VLOOKUP(D86,Plan1!$B$2:$S$5570,16,)/1000</f>
        <v>5.0410000000000004</v>
      </c>
      <c r="Q86" s="180">
        <f>VLOOKUP(D86,Plan1!$B$2:$S$5570,17,)/1000</f>
        <v>5.0170000000000003</v>
      </c>
      <c r="R86" s="180">
        <f>VLOOKUP(D86,Plan1!$B$2:$S$5570,18,)/1000</f>
        <v>5.492</v>
      </c>
      <c r="S86" s="180">
        <f>VLOOKUP(D86,Plan1!$B$2:$S$5570,6,)/1000</f>
        <v>4.9589999999999996</v>
      </c>
    </row>
    <row r="87" spans="1:19" x14ac:dyDescent="0.25">
      <c r="A87" s="178">
        <v>47197</v>
      </c>
      <c r="B87" s="178">
        <v>-65693</v>
      </c>
      <c r="C87" s="178">
        <v>-401218</v>
      </c>
      <c r="D87" s="178" t="s">
        <v>822</v>
      </c>
      <c r="E87" s="178" t="s">
        <v>167</v>
      </c>
      <c r="F87" s="178" t="s">
        <v>792</v>
      </c>
      <c r="G87" s="180">
        <f>VLOOKUP(D87,Plan1!$B$2:$S$5570,7,)/1000</f>
        <v>5.2770000000000001</v>
      </c>
      <c r="H87" s="180">
        <f>VLOOKUP(D87,Plan1!$B$2:$S$5570,8,)/1000</f>
        <v>5.31</v>
      </c>
      <c r="I87" s="180">
        <f>VLOOKUP(D87,Plan1!$B$2:$S$5570,9,)/1000</f>
        <v>5.508</v>
      </c>
      <c r="J87" s="180">
        <f>VLOOKUP(D87,Plan1!$B$2:$S$5570,10,)/1000</f>
        <v>5.3010000000000002</v>
      </c>
      <c r="K87" s="180">
        <f>VLOOKUP(D87,Plan1!$B$2:$S$5570,11,)/1000</f>
        <v>5.31</v>
      </c>
      <c r="L87" s="180">
        <f>VLOOKUP(D87,Plan1!$B$2:$S$5570,12,)/1000</f>
        <v>5.4240000000000004</v>
      </c>
      <c r="M87" s="180">
        <f>VLOOKUP(D87,Plan1!$B$2:$S$5570,13,)/1000</f>
        <v>5.7539999999999996</v>
      </c>
      <c r="N87" s="180">
        <f>VLOOKUP(D87,Plan1!$B$2:$S$5570,14,)/1000</f>
        <v>6.4740000000000002</v>
      </c>
      <c r="O87" s="180">
        <f>VLOOKUP(D87,Plan1!$B$2:$S$5570,15,)/1000</f>
        <v>6.6120000000000001</v>
      </c>
      <c r="P87" s="180">
        <f>VLOOKUP(D87,Plan1!$B$2:$S$5570,16,)/1000</f>
        <v>6.33</v>
      </c>
      <c r="Q87" s="180">
        <f>VLOOKUP(D87,Plan1!$B$2:$S$5570,17,)/1000</f>
        <v>6.0739999999999998</v>
      </c>
      <c r="R87" s="180">
        <f>VLOOKUP(D87,Plan1!$B$2:$S$5570,18,)/1000</f>
        <v>5.5140000000000002</v>
      </c>
      <c r="S87" s="180">
        <f>VLOOKUP(D87,Plan1!$B$2:$S$5570,6,)/1000</f>
        <v>5.7409999999999997</v>
      </c>
    </row>
    <row r="88" spans="1:19" x14ac:dyDescent="0.25">
      <c r="A88" s="178">
        <v>7799</v>
      </c>
      <c r="B88" s="178">
        <v>-219741</v>
      </c>
      <c r="C88" s="178">
        <v>-446046</v>
      </c>
      <c r="D88" s="178" t="s">
        <v>1797</v>
      </c>
      <c r="E88" s="178" t="s">
        <v>167</v>
      </c>
      <c r="F88" s="178" t="s">
        <v>1727</v>
      </c>
      <c r="G88" s="180">
        <f>VLOOKUP(D88,Plan1!$B$2:$S$5570,7,)/1000</f>
        <v>4.83</v>
      </c>
      <c r="H88" s="180">
        <f>VLOOKUP(D88,Plan1!$B$2:$S$5570,8,)/1000</f>
        <v>5.4020000000000001</v>
      </c>
      <c r="I88" s="180">
        <f>VLOOKUP(D88,Plan1!$B$2:$S$5570,9,)/1000</f>
        <v>5.0389999999999997</v>
      </c>
      <c r="J88" s="180">
        <f>VLOOKUP(D88,Plan1!$B$2:$S$5570,10,)/1000</f>
        <v>5.0860000000000003</v>
      </c>
      <c r="K88" s="180">
        <f>VLOOKUP(D88,Plan1!$B$2:$S$5570,11,)/1000</f>
        <v>4.67</v>
      </c>
      <c r="L88" s="180">
        <f>VLOOKUP(D88,Plan1!$B$2:$S$5570,12,)/1000</f>
        <v>4.6219999999999999</v>
      </c>
      <c r="M88" s="180">
        <f>VLOOKUP(D88,Plan1!$B$2:$S$5570,13,)/1000</f>
        <v>4.8520000000000003</v>
      </c>
      <c r="N88" s="180">
        <f>VLOOKUP(D88,Plan1!$B$2:$S$5570,14,)/1000</f>
        <v>5.569</v>
      </c>
      <c r="O88" s="180">
        <f>VLOOKUP(D88,Plan1!$B$2:$S$5570,15,)/1000</f>
        <v>5.2880000000000003</v>
      </c>
      <c r="P88" s="180">
        <f>VLOOKUP(D88,Plan1!$B$2:$S$5570,16,)/1000</f>
        <v>5.1159999999999997</v>
      </c>
      <c r="Q88" s="180">
        <f>VLOOKUP(D88,Plan1!$B$2:$S$5570,17,)/1000</f>
        <v>4.7190000000000003</v>
      </c>
      <c r="R88" s="180">
        <f>VLOOKUP(D88,Plan1!$B$2:$S$5570,18,)/1000</f>
        <v>4.9390000000000001</v>
      </c>
      <c r="S88" s="180">
        <f>VLOOKUP(D88,Plan1!$B$2:$S$5570,6,)/1000</f>
        <v>5.0110000000000001</v>
      </c>
    </row>
    <row r="89" spans="1:19" x14ac:dyDescent="0.25">
      <c r="A89" s="178">
        <v>2498</v>
      </c>
      <c r="B89" s="178">
        <v>-28239</v>
      </c>
      <c r="C89" s="178">
        <v>-537709</v>
      </c>
      <c r="D89" s="178" t="s">
        <v>4228</v>
      </c>
      <c r="E89" s="178" t="s">
        <v>167</v>
      </c>
      <c r="F89" s="178" t="s">
        <v>3898</v>
      </c>
      <c r="G89" s="180">
        <f>VLOOKUP(D89,Plan1!$B$2:$S$5570,7,)/1000</f>
        <v>5.641</v>
      </c>
      <c r="H89" s="180">
        <f>VLOOKUP(D89,Plan1!$B$2:$S$5570,8,)/1000</f>
        <v>5.734</v>
      </c>
      <c r="I89" s="180">
        <f>VLOOKUP(D89,Plan1!$B$2:$S$5570,9,)/1000</f>
        <v>5.4649999999999999</v>
      </c>
      <c r="J89" s="180">
        <f>VLOOKUP(D89,Plan1!$B$2:$S$5570,10,)/1000</f>
        <v>4.8739999999999997</v>
      </c>
      <c r="K89" s="180">
        <f>VLOOKUP(D89,Plan1!$B$2:$S$5570,11,)/1000</f>
        <v>4.1120000000000001</v>
      </c>
      <c r="L89" s="180">
        <f>VLOOKUP(D89,Plan1!$B$2:$S$5570,12,)/1000</f>
        <v>3.5219999999999998</v>
      </c>
      <c r="M89" s="180">
        <f>VLOOKUP(D89,Plan1!$B$2:$S$5570,13,)/1000</f>
        <v>3.86</v>
      </c>
      <c r="N89" s="180">
        <f>VLOOKUP(D89,Plan1!$B$2:$S$5570,14,)/1000</f>
        <v>4.5430000000000001</v>
      </c>
      <c r="O89" s="180">
        <f>VLOOKUP(D89,Plan1!$B$2:$S$5570,15,)/1000</f>
        <v>4.367</v>
      </c>
      <c r="P89" s="180">
        <f>VLOOKUP(D89,Plan1!$B$2:$S$5570,16,)/1000</f>
        <v>5.0250000000000004</v>
      </c>
      <c r="Q89" s="180">
        <f>VLOOKUP(D89,Plan1!$B$2:$S$5570,17,)/1000</f>
        <v>5.5620000000000003</v>
      </c>
      <c r="R89" s="180">
        <f>VLOOKUP(D89,Plan1!$B$2:$S$5570,18,)/1000</f>
        <v>5.66</v>
      </c>
      <c r="S89" s="180">
        <f>VLOOKUP(D89,Plan1!$B$2:$S$5570,6,)/1000</f>
        <v>4.8639999999999999</v>
      </c>
    </row>
    <row r="90" spans="1:19" x14ac:dyDescent="0.25">
      <c r="A90" s="178">
        <v>7460</v>
      </c>
      <c r="B90" s="178">
        <v>-221715</v>
      </c>
      <c r="C90" s="178">
        <v>-446417</v>
      </c>
      <c r="D90" s="178" t="s">
        <v>1774</v>
      </c>
      <c r="E90" s="178" t="s">
        <v>167</v>
      </c>
      <c r="F90" s="178" t="s">
        <v>1727</v>
      </c>
      <c r="G90" s="180">
        <f>VLOOKUP(D90,Plan1!$B$2:$S$5570,7,)/1000</f>
        <v>4.63</v>
      </c>
      <c r="H90" s="180">
        <f>VLOOKUP(D90,Plan1!$B$2:$S$5570,8,)/1000</f>
        <v>5.1189999999999998</v>
      </c>
      <c r="I90" s="180">
        <f>VLOOKUP(D90,Plan1!$B$2:$S$5570,9,)/1000</f>
        <v>4.702</v>
      </c>
      <c r="J90" s="180">
        <f>VLOOKUP(D90,Plan1!$B$2:$S$5570,10,)/1000</f>
        <v>4.9029999999999996</v>
      </c>
      <c r="K90" s="180">
        <f>VLOOKUP(D90,Plan1!$B$2:$S$5570,11,)/1000</f>
        <v>4.6109999999999998</v>
      </c>
      <c r="L90" s="180">
        <f>VLOOKUP(D90,Plan1!$B$2:$S$5570,12,)/1000</f>
        <v>4.585</v>
      </c>
      <c r="M90" s="180">
        <f>VLOOKUP(D90,Plan1!$B$2:$S$5570,13,)/1000</f>
        <v>4.7839999999999998</v>
      </c>
      <c r="N90" s="180">
        <f>VLOOKUP(D90,Plan1!$B$2:$S$5570,14,)/1000</f>
        <v>5.5289999999999999</v>
      </c>
      <c r="O90" s="180">
        <f>VLOOKUP(D90,Plan1!$B$2:$S$5570,15,)/1000</f>
        <v>5.1760000000000002</v>
      </c>
      <c r="P90" s="180">
        <f>VLOOKUP(D90,Plan1!$B$2:$S$5570,16,)/1000</f>
        <v>4.8929999999999998</v>
      </c>
      <c r="Q90" s="180">
        <f>VLOOKUP(D90,Plan1!$B$2:$S$5570,17,)/1000</f>
        <v>4.4329999999999998</v>
      </c>
      <c r="R90" s="180">
        <f>VLOOKUP(D90,Plan1!$B$2:$S$5570,18,)/1000</f>
        <v>4.6779999999999999</v>
      </c>
      <c r="S90" s="180">
        <f>VLOOKUP(D90,Plan1!$B$2:$S$5570,6,)/1000</f>
        <v>4.8369999999999997</v>
      </c>
    </row>
    <row r="91" spans="1:19" x14ac:dyDescent="0.25">
      <c r="A91" s="178">
        <v>45687</v>
      </c>
      <c r="B91" s="178">
        <v>-70411</v>
      </c>
      <c r="C91" s="178">
        <v>-356271</v>
      </c>
      <c r="D91" s="178" t="s">
        <v>2823</v>
      </c>
      <c r="E91" s="178" t="s">
        <v>167</v>
      </c>
      <c r="F91" s="178" t="s">
        <v>2709</v>
      </c>
      <c r="G91" s="180">
        <f>VLOOKUP(D91,Plan1!$B$2:$S$5570,7,)/1000</f>
        <v>5.3369999999999997</v>
      </c>
      <c r="H91" s="180">
        <f>VLOOKUP(D91,Plan1!$B$2:$S$5570,8,)/1000</f>
        <v>5.5250000000000004</v>
      </c>
      <c r="I91" s="180">
        <f>VLOOKUP(D91,Plan1!$B$2:$S$5570,9,)/1000</f>
        <v>5.6550000000000002</v>
      </c>
      <c r="J91" s="180">
        <f>VLOOKUP(D91,Plan1!$B$2:$S$5570,10,)/1000</f>
        <v>5.3040000000000003</v>
      </c>
      <c r="K91" s="180">
        <f>VLOOKUP(D91,Plan1!$B$2:$S$5570,11,)/1000</f>
        <v>4.7949999999999999</v>
      </c>
      <c r="L91" s="180">
        <f>VLOOKUP(D91,Plan1!$B$2:$S$5570,12,)/1000</f>
        <v>4.2729999999999997</v>
      </c>
      <c r="M91" s="180">
        <f>VLOOKUP(D91,Plan1!$B$2:$S$5570,13,)/1000</f>
        <v>4.3460000000000001</v>
      </c>
      <c r="N91" s="180">
        <f>VLOOKUP(D91,Plan1!$B$2:$S$5570,14,)/1000</f>
        <v>5.032</v>
      </c>
      <c r="O91" s="180">
        <f>VLOOKUP(D91,Plan1!$B$2:$S$5570,15,)/1000</f>
        <v>5.4240000000000004</v>
      </c>
      <c r="P91" s="180">
        <f>VLOOKUP(D91,Plan1!$B$2:$S$5570,16,)/1000</f>
        <v>5.5869999999999997</v>
      </c>
      <c r="Q91" s="180">
        <f>VLOOKUP(D91,Plan1!$B$2:$S$5570,17,)/1000</f>
        <v>5.7160000000000002</v>
      </c>
      <c r="R91" s="180">
        <f>VLOOKUP(D91,Plan1!$B$2:$S$5570,18,)/1000</f>
        <v>5.4809999999999999</v>
      </c>
      <c r="S91" s="180">
        <f>VLOOKUP(D91,Plan1!$B$2:$S$5570,6,)/1000</f>
        <v>5.2060000000000004</v>
      </c>
    </row>
    <row r="92" spans="1:19" x14ac:dyDescent="0.25">
      <c r="A92" s="178">
        <v>45295</v>
      </c>
      <c r="B92" s="178">
        <v>-70608</v>
      </c>
      <c r="C92" s="178">
        <v>-357639</v>
      </c>
      <c r="D92" s="178" t="s">
        <v>2802</v>
      </c>
      <c r="E92" s="178" t="s">
        <v>167</v>
      </c>
      <c r="F92" s="178" t="s">
        <v>2709</v>
      </c>
      <c r="G92" s="180">
        <f>VLOOKUP(D92,Plan1!$B$2:$S$5570,7,)/1000</f>
        <v>5.3559999999999999</v>
      </c>
      <c r="H92" s="180">
        <f>VLOOKUP(D92,Plan1!$B$2:$S$5570,8,)/1000</f>
        <v>5.5869999999999997</v>
      </c>
      <c r="I92" s="180">
        <f>VLOOKUP(D92,Plan1!$B$2:$S$5570,9,)/1000</f>
        <v>5.7130000000000001</v>
      </c>
      <c r="J92" s="180">
        <f>VLOOKUP(D92,Plan1!$B$2:$S$5570,10,)/1000</f>
        <v>5.42</v>
      </c>
      <c r="K92" s="180">
        <f>VLOOKUP(D92,Plan1!$B$2:$S$5570,11,)/1000</f>
        <v>4.8369999999999997</v>
      </c>
      <c r="L92" s="180">
        <f>VLOOKUP(D92,Plan1!$B$2:$S$5570,12,)/1000</f>
        <v>4.33</v>
      </c>
      <c r="M92" s="180">
        <f>VLOOKUP(D92,Plan1!$B$2:$S$5570,13,)/1000</f>
        <v>4.3840000000000003</v>
      </c>
      <c r="N92" s="180">
        <f>VLOOKUP(D92,Plan1!$B$2:$S$5570,14,)/1000</f>
        <v>5.1189999999999998</v>
      </c>
      <c r="O92" s="180">
        <f>VLOOKUP(D92,Plan1!$B$2:$S$5570,15,)/1000</f>
        <v>5.4710000000000001</v>
      </c>
      <c r="P92" s="180">
        <f>VLOOKUP(D92,Plan1!$B$2:$S$5570,16,)/1000</f>
        <v>5.6280000000000001</v>
      </c>
      <c r="Q92" s="180">
        <f>VLOOKUP(D92,Plan1!$B$2:$S$5570,17,)/1000</f>
        <v>5.7770000000000001</v>
      </c>
      <c r="R92" s="180">
        <f>VLOOKUP(D92,Plan1!$B$2:$S$5570,18,)/1000</f>
        <v>5.5330000000000004</v>
      </c>
      <c r="S92" s="180">
        <f>VLOOKUP(D92,Plan1!$B$2:$S$5570,6,)/1000</f>
        <v>5.2629999999999999</v>
      </c>
    </row>
    <row r="93" spans="1:19" x14ac:dyDescent="0.25">
      <c r="A93" s="178">
        <v>46078</v>
      </c>
      <c r="B93" s="178">
        <v>-69474</v>
      </c>
      <c r="C93" s="178">
        <v>-355338</v>
      </c>
      <c r="D93" s="178" t="s">
        <v>2839</v>
      </c>
      <c r="E93" s="178" t="s">
        <v>167</v>
      </c>
      <c r="F93" s="178" t="s">
        <v>2709</v>
      </c>
      <c r="G93" s="180">
        <f>VLOOKUP(D93,Plan1!$B$2:$S$5570,7,)/1000</f>
        <v>5.2569999999999997</v>
      </c>
      <c r="H93" s="180">
        <f>VLOOKUP(D93,Plan1!$B$2:$S$5570,8,)/1000</f>
        <v>5.4740000000000002</v>
      </c>
      <c r="I93" s="180">
        <f>VLOOKUP(D93,Plan1!$B$2:$S$5570,9,)/1000</f>
        <v>5.6260000000000003</v>
      </c>
      <c r="J93" s="180">
        <f>VLOOKUP(D93,Plan1!$B$2:$S$5570,10,)/1000</f>
        <v>5.2969999999999997</v>
      </c>
      <c r="K93" s="180">
        <f>VLOOKUP(D93,Plan1!$B$2:$S$5570,11,)/1000</f>
        <v>4.7729999999999997</v>
      </c>
      <c r="L93" s="180">
        <f>VLOOKUP(D93,Plan1!$B$2:$S$5570,12,)/1000</f>
        <v>4.3460000000000001</v>
      </c>
      <c r="M93" s="180">
        <f>VLOOKUP(D93,Plan1!$B$2:$S$5570,13,)/1000</f>
        <v>4.4109999999999996</v>
      </c>
      <c r="N93" s="180">
        <f>VLOOKUP(D93,Plan1!$B$2:$S$5570,14,)/1000</f>
        <v>5.1230000000000002</v>
      </c>
      <c r="O93" s="180">
        <f>VLOOKUP(D93,Plan1!$B$2:$S$5570,15,)/1000</f>
        <v>5.4089999999999998</v>
      </c>
      <c r="P93" s="180">
        <f>VLOOKUP(D93,Plan1!$B$2:$S$5570,16,)/1000</f>
        <v>5.5049999999999999</v>
      </c>
      <c r="Q93" s="180">
        <f>VLOOKUP(D93,Plan1!$B$2:$S$5570,17,)/1000</f>
        <v>5.6429999999999998</v>
      </c>
      <c r="R93" s="180">
        <f>VLOOKUP(D93,Plan1!$B$2:$S$5570,18,)/1000</f>
        <v>5.391</v>
      </c>
      <c r="S93" s="180">
        <f>VLOOKUP(D93,Plan1!$B$2:$S$5570,6,)/1000</f>
        <v>5.1879999999999997</v>
      </c>
    </row>
    <row r="94" spans="1:19" x14ac:dyDescent="0.25">
      <c r="A94" s="178">
        <v>39820</v>
      </c>
      <c r="B94" s="178">
        <v>-84669</v>
      </c>
      <c r="C94" s="178">
        <v>-367791</v>
      </c>
      <c r="D94" s="178" t="s">
        <v>2839</v>
      </c>
      <c r="E94" s="178" t="s">
        <v>167</v>
      </c>
      <c r="F94" s="178" t="s">
        <v>3284</v>
      </c>
      <c r="G94" s="180">
        <f>VLOOKUP(D94,Plan1!$B$2:$S$5570,7,)/1000</f>
        <v>5.2569999999999997</v>
      </c>
      <c r="H94" s="180">
        <f>VLOOKUP(D94,Plan1!$B$2:$S$5570,8,)/1000</f>
        <v>5.4740000000000002</v>
      </c>
      <c r="I94" s="180">
        <f>VLOOKUP(D94,Plan1!$B$2:$S$5570,9,)/1000</f>
        <v>5.6260000000000003</v>
      </c>
      <c r="J94" s="180">
        <f>VLOOKUP(D94,Plan1!$B$2:$S$5570,10,)/1000</f>
        <v>5.2969999999999997</v>
      </c>
      <c r="K94" s="180">
        <f>VLOOKUP(D94,Plan1!$B$2:$S$5570,11,)/1000</f>
        <v>4.7729999999999997</v>
      </c>
      <c r="L94" s="180">
        <f>VLOOKUP(D94,Plan1!$B$2:$S$5570,12,)/1000</f>
        <v>4.3460000000000001</v>
      </c>
      <c r="M94" s="180">
        <f>VLOOKUP(D94,Plan1!$B$2:$S$5570,13,)/1000</f>
        <v>4.4109999999999996</v>
      </c>
      <c r="N94" s="180">
        <f>VLOOKUP(D94,Plan1!$B$2:$S$5570,14,)/1000</f>
        <v>5.1230000000000002</v>
      </c>
      <c r="O94" s="180">
        <f>VLOOKUP(D94,Plan1!$B$2:$S$5570,15,)/1000</f>
        <v>5.4089999999999998</v>
      </c>
      <c r="P94" s="180">
        <f>VLOOKUP(D94,Plan1!$B$2:$S$5570,16,)/1000</f>
        <v>5.5049999999999999</v>
      </c>
      <c r="Q94" s="180">
        <f>VLOOKUP(D94,Plan1!$B$2:$S$5570,17,)/1000</f>
        <v>5.6429999999999998</v>
      </c>
      <c r="R94" s="180">
        <f>VLOOKUP(D94,Plan1!$B$2:$S$5570,18,)/1000</f>
        <v>5.391</v>
      </c>
      <c r="S94" s="180">
        <f>VLOOKUP(D94,Plan1!$B$2:$S$5570,6,)/1000</f>
        <v>5.1879999999999997</v>
      </c>
    </row>
    <row r="95" spans="1:19" x14ac:dyDescent="0.25">
      <c r="A95" s="178">
        <v>45634</v>
      </c>
      <c r="B95" s="178">
        <v>-70087</v>
      </c>
      <c r="C95" s="178">
        <v>-40937</v>
      </c>
      <c r="D95" s="178" t="s">
        <v>3558</v>
      </c>
      <c r="E95" s="178" t="s">
        <v>167</v>
      </c>
      <c r="F95" s="178" t="s">
        <v>3448</v>
      </c>
      <c r="G95" s="180">
        <f>VLOOKUP(D95,Plan1!$B$2:$S$5570,7,)/1000</f>
        <v>5.2969999999999997</v>
      </c>
      <c r="H95" s="180">
        <f>VLOOKUP(D95,Plan1!$B$2:$S$5570,8,)/1000</f>
        <v>5.2939999999999996</v>
      </c>
      <c r="I95" s="180">
        <f>VLOOKUP(D95,Plan1!$B$2:$S$5570,9,)/1000</f>
        <v>5.6319999999999997</v>
      </c>
      <c r="J95" s="180">
        <f>VLOOKUP(D95,Plan1!$B$2:$S$5570,10,)/1000</f>
        <v>5.4409999999999998</v>
      </c>
      <c r="K95" s="180">
        <f>VLOOKUP(D95,Plan1!$B$2:$S$5570,11,)/1000</f>
        <v>5.3419999999999996</v>
      </c>
      <c r="L95" s="180">
        <f>VLOOKUP(D95,Plan1!$B$2:$S$5570,12,)/1000</f>
        <v>5.375</v>
      </c>
      <c r="M95" s="180">
        <f>VLOOKUP(D95,Plan1!$B$2:$S$5570,13,)/1000</f>
        <v>5.7960000000000003</v>
      </c>
      <c r="N95" s="180">
        <f>VLOOKUP(D95,Plan1!$B$2:$S$5570,14,)/1000</f>
        <v>6.4669999999999996</v>
      </c>
      <c r="O95" s="180">
        <f>VLOOKUP(D95,Plan1!$B$2:$S$5570,15,)/1000</f>
        <v>6.7009999999999996</v>
      </c>
      <c r="P95" s="180">
        <f>VLOOKUP(D95,Plan1!$B$2:$S$5570,16,)/1000</f>
        <v>6.3259999999999996</v>
      </c>
      <c r="Q95" s="180">
        <f>VLOOKUP(D95,Plan1!$B$2:$S$5570,17,)/1000</f>
        <v>6.1269999999999998</v>
      </c>
      <c r="R95" s="180">
        <f>VLOOKUP(D95,Plan1!$B$2:$S$5570,18,)/1000</f>
        <v>5.7</v>
      </c>
      <c r="S95" s="180">
        <f>VLOOKUP(D95,Plan1!$B$2:$S$5570,6,)/1000</f>
        <v>5.7919999999999998</v>
      </c>
    </row>
    <row r="96" spans="1:19" x14ac:dyDescent="0.25">
      <c r="A96" s="178">
        <v>27842</v>
      </c>
      <c r="B96" s="178">
        <v>-12134</v>
      </c>
      <c r="C96" s="178">
        <v>-384211</v>
      </c>
      <c r="D96" s="178" t="s">
        <v>651</v>
      </c>
      <c r="E96" s="178" t="s">
        <v>167</v>
      </c>
      <c r="F96" s="178" t="s">
        <v>375</v>
      </c>
      <c r="G96" s="180">
        <f>VLOOKUP(D96,Plan1!$B$2:$S$5570,7,)/1000</f>
        <v>5.6479999999999997</v>
      </c>
      <c r="H96" s="180">
        <f>VLOOKUP(D96,Plan1!$B$2:$S$5570,8,)/1000</f>
        <v>5.6529999999999996</v>
      </c>
      <c r="I96" s="180">
        <f>VLOOKUP(D96,Plan1!$B$2:$S$5570,9,)/1000</f>
        <v>5.742</v>
      </c>
      <c r="J96" s="180">
        <f>VLOOKUP(D96,Plan1!$B$2:$S$5570,10,)/1000</f>
        <v>4.9589999999999996</v>
      </c>
      <c r="K96" s="180">
        <f>VLOOKUP(D96,Plan1!$B$2:$S$5570,11,)/1000</f>
        <v>4.2539999999999996</v>
      </c>
      <c r="L96" s="180">
        <f>VLOOKUP(D96,Plan1!$B$2:$S$5570,12,)/1000</f>
        <v>4.0759999999999996</v>
      </c>
      <c r="M96" s="180">
        <f>VLOOKUP(D96,Plan1!$B$2:$S$5570,13,)/1000</f>
        <v>4.2990000000000004</v>
      </c>
      <c r="N96" s="180">
        <f>VLOOKUP(D96,Plan1!$B$2:$S$5570,14,)/1000</f>
        <v>4.6719999999999997</v>
      </c>
      <c r="O96" s="180">
        <f>VLOOKUP(D96,Plan1!$B$2:$S$5570,15,)/1000</f>
        <v>5.3129999999999997</v>
      </c>
      <c r="P96" s="180">
        <f>VLOOKUP(D96,Plan1!$B$2:$S$5570,16,)/1000</f>
        <v>5.3470000000000004</v>
      </c>
      <c r="Q96" s="180">
        <f>VLOOKUP(D96,Plan1!$B$2:$S$5570,17,)/1000</f>
        <v>5.4770000000000003</v>
      </c>
      <c r="R96" s="180">
        <f>VLOOKUP(D96,Plan1!$B$2:$S$5570,18,)/1000</f>
        <v>5.66</v>
      </c>
      <c r="S96" s="180">
        <f>VLOOKUP(D96,Plan1!$B$2:$S$5570,6,)/1000</f>
        <v>5.0919999999999996</v>
      </c>
    </row>
    <row r="97" spans="1:19" x14ac:dyDescent="0.25">
      <c r="A97" s="178">
        <v>5610</v>
      </c>
      <c r="B97" s="178">
        <v>-235508</v>
      </c>
      <c r="C97" s="178">
        <v>-478984</v>
      </c>
      <c r="D97" s="178" t="s">
        <v>4759</v>
      </c>
      <c r="E97" s="178" t="s">
        <v>167</v>
      </c>
      <c r="F97" s="178" t="s">
        <v>4704</v>
      </c>
      <c r="G97" s="180">
        <f>VLOOKUP(D97,Plan1!$B$2:$S$5570,7,)/1000</f>
        <v>4.9290000000000003</v>
      </c>
      <c r="H97" s="180">
        <f>VLOOKUP(D97,Plan1!$B$2:$S$5570,8,)/1000</f>
        <v>5.4390000000000001</v>
      </c>
      <c r="I97" s="180">
        <f>VLOOKUP(D97,Plan1!$B$2:$S$5570,9,)/1000</f>
        <v>5.22</v>
      </c>
      <c r="J97" s="180">
        <f>VLOOKUP(D97,Plan1!$B$2:$S$5570,10,)/1000</f>
        <v>5.15</v>
      </c>
      <c r="K97" s="180">
        <f>VLOOKUP(D97,Plan1!$B$2:$S$5570,11,)/1000</f>
        <v>4.4720000000000004</v>
      </c>
      <c r="L97" s="180">
        <f>VLOOKUP(D97,Plan1!$B$2:$S$5570,12,)/1000</f>
        <v>4.3620000000000001</v>
      </c>
      <c r="M97" s="180">
        <f>VLOOKUP(D97,Plan1!$B$2:$S$5570,13,)/1000</f>
        <v>4.3979999999999997</v>
      </c>
      <c r="N97" s="180">
        <f>VLOOKUP(D97,Plan1!$B$2:$S$5570,14,)/1000</f>
        <v>5.33</v>
      </c>
      <c r="O97" s="180">
        <f>VLOOKUP(D97,Plan1!$B$2:$S$5570,15,)/1000</f>
        <v>4.9409999999999998</v>
      </c>
      <c r="P97" s="180">
        <f>VLOOKUP(D97,Plan1!$B$2:$S$5570,16,)/1000</f>
        <v>5.0170000000000003</v>
      </c>
      <c r="Q97" s="180">
        <f>VLOOKUP(D97,Plan1!$B$2:$S$5570,17,)/1000</f>
        <v>5.1509999999999998</v>
      </c>
      <c r="R97" s="180">
        <f>VLOOKUP(D97,Plan1!$B$2:$S$5570,18,)/1000</f>
        <v>5.3109999999999999</v>
      </c>
      <c r="S97" s="180">
        <f>VLOOKUP(D97,Plan1!$B$2:$S$5570,6,)/1000</f>
        <v>4.9770000000000003</v>
      </c>
    </row>
    <row r="98" spans="1:19" x14ac:dyDescent="0.25">
      <c r="A98" s="178">
        <v>7440</v>
      </c>
      <c r="B98" s="178">
        <v>-222023</v>
      </c>
      <c r="C98" s="178">
        <v>-466143</v>
      </c>
      <c r="D98" s="178" t="s">
        <v>1764</v>
      </c>
      <c r="E98" s="178" t="s">
        <v>167</v>
      </c>
      <c r="F98" s="178" t="s">
        <v>1727</v>
      </c>
      <c r="G98" s="180">
        <f>VLOOKUP(D98,Plan1!$B$2:$S$5570,7,)/1000</f>
        <v>4.8310000000000004</v>
      </c>
      <c r="H98" s="180">
        <f>VLOOKUP(D98,Plan1!$B$2:$S$5570,8,)/1000</f>
        <v>5.2670000000000003</v>
      </c>
      <c r="I98" s="180">
        <f>VLOOKUP(D98,Plan1!$B$2:$S$5570,9,)/1000</f>
        <v>5.0430000000000001</v>
      </c>
      <c r="J98" s="180">
        <f>VLOOKUP(D98,Plan1!$B$2:$S$5570,10,)/1000</f>
        <v>5.2569999999999997</v>
      </c>
      <c r="K98" s="180">
        <f>VLOOKUP(D98,Plan1!$B$2:$S$5570,11,)/1000</f>
        <v>4.83</v>
      </c>
      <c r="L98" s="180">
        <f>VLOOKUP(D98,Plan1!$B$2:$S$5570,12,)/1000</f>
        <v>4.7300000000000004</v>
      </c>
      <c r="M98" s="180">
        <f>VLOOKUP(D98,Plan1!$B$2:$S$5570,13,)/1000</f>
        <v>4.9249999999999998</v>
      </c>
      <c r="N98" s="180">
        <f>VLOOKUP(D98,Plan1!$B$2:$S$5570,14,)/1000</f>
        <v>5.6440000000000001</v>
      </c>
      <c r="O98" s="180">
        <f>VLOOKUP(D98,Plan1!$B$2:$S$5570,15,)/1000</f>
        <v>5.3109999999999999</v>
      </c>
      <c r="P98" s="180">
        <f>VLOOKUP(D98,Plan1!$B$2:$S$5570,16,)/1000</f>
        <v>5.274</v>
      </c>
      <c r="Q98" s="180">
        <f>VLOOKUP(D98,Plan1!$B$2:$S$5570,17,)/1000</f>
        <v>5.0389999999999997</v>
      </c>
      <c r="R98" s="180">
        <f>VLOOKUP(D98,Plan1!$B$2:$S$5570,18,)/1000</f>
        <v>5.0709999999999997</v>
      </c>
      <c r="S98" s="180">
        <f>VLOOKUP(D98,Plan1!$B$2:$S$5570,6,)/1000</f>
        <v>5.1020000000000003</v>
      </c>
    </row>
    <row r="99" spans="1:19" x14ac:dyDescent="0.25">
      <c r="A99" s="178">
        <v>61468</v>
      </c>
      <c r="B99" s="178">
        <v>-24067</v>
      </c>
      <c r="C99" s="178">
        <v>-444185</v>
      </c>
      <c r="D99" s="178" t="s">
        <v>1485</v>
      </c>
      <c r="E99" s="178" t="s">
        <v>167</v>
      </c>
      <c r="F99" s="178" t="s">
        <v>1298</v>
      </c>
      <c r="G99" s="180">
        <f>VLOOKUP(D99,Plan1!$B$2:$S$5570,7,)/1000</f>
        <v>4.9329999999999998</v>
      </c>
      <c r="H99" s="180">
        <f>VLOOKUP(D99,Plan1!$B$2:$S$5570,8,)/1000</f>
        <v>4.9109999999999996</v>
      </c>
      <c r="I99" s="180">
        <f>VLOOKUP(D99,Plan1!$B$2:$S$5570,9,)/1000</f>
        <v>4.7939999999999996</v>
      </c>
      <c r="J99" s="180">
        <f>VLOOKUP(D99,Plan1!$B$2:$S$5570,10,)/1000</f>
        <v>4.7300000000000004</v>
      </c>
      <c r="K99" s="180">
        <f>VLOOKUP(D99,Plan1!$B$2:$S$5570,11,)/1000</f>
        <v>4.9169999999999998</v>
      </c>
      <c r="L99" s="180">
        <f>VLOOKUP(D99,Plan1!$B$2:$S$5570,12,)/1000</f>
        <v>5.1379999999999999</v>
      </c>
      <c r="M99" s="180">
        <f>VLOOKUP(D99,Plan1!$B$2:$S$5570,13,)/1000</f>
        <v>5.2910000000000004</v>
      </c>
      <c r="N99" s="180">
        <f>VLOOKUP(D99,Plan1!$B$2:$S$5570,14,)/1000</f>
        <v>5.7089999999999996</v>
      </c>
      <c r="O99" s="180">
        <f>VLOOKUP(D99,Plan1!$B$2:$S$5570,15,)/1000</f>
        <v>5.923</v>
      </c>
      <c r="P99" s="180">
        <f>VLOOKUP(D99,Plan1!$B$2:$S$5570,16,)/1000</f>
        <v>5.6790000000000003</v>
      </c>
      <c r="Q99" s="180">
        <f>VLOOKUP(D99,Plan1!$B$2:$S$5570,17,)/1000</f>
        <v>5.532</v>
      </c>
      <c r="R99" s="180">
        <f>VLOOKUP(D99,Plan1!$B$2:$S$5570,18,)/1000</f>
        <v>5.2619999999999996</v>
      </c>
      <c r="S99" s="180">
        <f>VLOOKUP(D99,Plan1!$B$2:$S$5570,6,)/1000</f>
        <v>5.2350000000000003</v>
      </c>
    </row>
    <row r="100" spans="1:19" x14ac:dyDescent="0.25">
      <c r="A100" s="178">
        <v>57947</v>
      </c>
      <c r="B100" s="178">
        <v>-35838</v>
      </c>
      <c r="C100" s="178">
        <v>-405436</v>
      </c>
      <c r="D100" s="178" t="s">
        <v>947</v>
      </c>
      <c r="E100" s="178" t="s">
        <v>167</v>
      </c>
      <c r="F100" s="178" t="s">
        <v>792</v>
      </c>
      <c r="G100" s="180">
        <f>VLOOKUP(D100,Plan1!$B$2:$S$5570,7,)/1000</f>
        <v>4.8410000000000002</v>
      </c>
      <c r="H100" s="180">
        <f>VLOOKUP(D100,Plan1!$B$2:$S$5570,8,)/1000</f>
        <v>5.0640000000000001</v>
      </c>
      <c r="I100" s="180">
        <f>VLOOKUP(D100,Plan1!$B$2:$S$5570,9,)/1000</f>
        <v>4.9880000000000004</v>
      </c>
      <c r="J100" s="180">
        <f>VLOOKUP(D100,Plan1!$B$2:$S$5570,10,)/1000</f>
        <v>4.7510000000000003</v>
      </c>
      <c r="K100" s="180">
        <f>VLOOKUP(D100,Plan1!$B$2:$S$5570,11,)/1000</f>
        <v>5.0759999999999996</v>
      </c>
      <c r="L100" s="180">
        <f>VLOOKUP(D100,Plan1!$B$2:$S$5570,12,)/1000</f>
        <v>5.2149999999999999</v>
      </c>
      <c r="M100" s="180">
        <f>VLOOKUP(D100,Plan1!$B$2:$S$5570,13,)/1000</f>
        <v>5.4859999999999998</v>
      </c>
      <c r="N100" s="180">
        <f>VLOOKUP(D100,Plan1!$B$2:$S$5570,14,)/1000</f>
        <v>6.1879999999999997</v>
      </c>
      <c r="O100" s="180">
        <f>VLOOKUP(D100,Plan1!$B$2:$S$5570,15,)/1000</f>
        <v>6.585</v>
      </c>
      <c r="P100" s="180">
        <f>VLOOKUP(D100,Plan1!$B$2:$S$5570,16,)/1000</f>
        <v>6.4039999999999999</v>
      </c>
      <c r="Q100" s="180">
        <f>VLOOKUP(D100,Plan1!$B$2:$S$5570,17,)/1000</f>
        <v>6.0949999999999998</v>
      </c>
      <c r="R100" s="180">
        <f>VLOOKUP(D100,Plan1!$B$2:$S$5570,18,)/1000</f>
        <v>5.3410000000000002</v>
      </c>
      <c r="S100" s="180">
        <f>VLOOKUP(D100,Plan1!$B$2:$S$5570,6,)/1000</f>
        <v>5.5030000000000001</v>
      </c>
    </row>
    <row r="101" spans="1:19" x14ac:dyDescent="0.25">
      <c r="A101" s="178">
        <v>42939</v>
      </c>
      <c r="B101" s="178">
        <v>-77371</v>
      </c>
      <c r="C101" s="178">
        <v>-360514</v>
      </c>
      <c r="D101" s="178" t="s">
        <v>2721</v>
      </c>
      <c r="E101" s="178" t="s">
        <v>167</v>
      </c>
      <c r="F101" s="178" t="s">
        <v>2709</v>
      </c>
      <c r="G101" s="180">
        <f>VLOOKUP(D101,Plan1!$B$2:$S$5570,7,)/1000</f>
        <v>5.5839999999999996</v>
      </c>
      <c r="H101" s="180">
        <f>VLOOKUP(D101,Plan1!$B$2:$S$5570,8,)/1000</f>
        <v>5.66</v>
      </c>
      <c r="I101" s="180">
        <f>VLOOKUP(D101,Plan1!$B$2:$S$5570,9,)/1000</f>
        <v>5.79</v>
      </c>
      <c r="J101" s="180">
        <f>VLOOKUP(D101,Plan1!$B$2:$S$5570,10,)/1000</f>
        <v>5.45</v>
      </c>
      <c r="K101" s="180">
        <f>VLOOKUP(D101,Plan1!$B$2:$S$5570,11,)/1000</f>
        <v>4.9320000000000004</v>
      </c>
      <c r="L101" s="180">
        <f>VLOOKUP(D101,Plan1!$B$2:$S$5570,12,)/1000</f>
        <v>4.4249999999999998</v>
      </c>
      <c r="M101" s="180">
        <f>VLOOKUP(D101,Plan1!$B$2:$S$5570,13,)/1000</f>
        <v>4.625</v>
      </c>
      <c r="N101" s="180">
        <f>VLOOKUP(D101,Plan1!$B$2:$S$5570,14,)/1000</f>
        <v>5.1870000000000003</v>
      </c>
      <c r="O101" s="180">
        <f>VLOOKUP(D101,Plan1!$B$2:$S$5570,15,)/1000</f>
        <v>5.6829999999999998</v>
      </c>
      <c r="P101" s="180">
        <f>VLOOKUP(D101,Plan1!$B$2:$S$5570,16,)/1000</f>
        <v>5.806</v>
      </c>
      <c r="Q101" s="180">
        <f>VLOOKUP(D101,Plan1!$B$2:$S$5570,17,)/1000</f>
        <v>5.9290000000000003</v>
      </c>
      <c r="R101" s="180">
        <f>VLOOKUP(D101,Plan1!$B$2:$S$5570,18,)/1000</f>
        <v>5.5919999999999996</v>
      </c>
      <c r="S101" s="180">
        <f>VLOOKUP(D101,Plan1!$B$2:$S$5570,6,)/1000</f>
        <v>5.3890000000000002</v>
      </c>
    </row>
    <row r="102" spans="1:19" x14ac:dyDescent="0.25">
      <c r="A102" s="178">
        <v>14276</v>
      </c>
      <c r="B102" s="178">
        <v>-18326</v>
      </c>
      <c r="C102" s="178">
        <v>-537047</v>
      </c>
      <c r="D102" s="178" t="s">
        <v>1723</v>
      </c>
      <c r="E102" s="178" t="s">
        <v>167</v>
      </c>
      <c r="F102" s="178" t="s">
        <v>1651</v>
      </c>
      <c r="G102" s="180">
        <f>VLOOKUP(D102,Plan1!$B$2:$S$5570,7,)/1000</f>
        <v>5.1340000000000003</v>
      </c>
      <c r="H102" s="180">
        <f>VLOOKUP(D102,Plan1!$B$2:$S$5570,8,)/1000</f>
        <v>5.5289999999999999</v>
      </c>
      <c r="I102" s="180">
        <f>VLOOKUP(D102,Plan1!$B$2:$S$5570,9,)/1000</f>
        <v>5.5759999999999996</v>
      </c>
      <c r="J102" s="180">
        <f>VLOOKUP(D102,Plan1!$B$2:$S$5570,10,)/1000</f>
        <v>5.6429999999999998</v>
      </c>
      <c r="K102" s="180">
        <f>VLOOKUP(D102,Plan1!$B$2:$S$5570,11,)/1000</f>
        <v>5.3319999999999999</v>
      </c>
      <c r="L102" s="180">
        <f>VLOOKUP(D102,Plan1!$B$2:$S$5570,12,)/1000</f>
        <v>5.16</v>
      </c>
      <c r="M102" s="180">
        <f>VLOOKUP(D102,Plan1!$B$2:$S$5570,13,)/1000</f>
        <v>5.2590000000000003</v>
      </c>
      <c r="N102" s="180">
        <f>VLOOKUP(D102,Plan1!$B$2:$S$5570,14,)/1000</f>
        <v>5.9370000000000003</v>
      </c>
      <c r="O102" s="180">
        <f>VLOOKUP(D102,Plan1!$B$2:$S$5570,15,)/1000</f>
        <v>5.5030000000000001</v>
      </c>
      <c r="P102" s="180">
        <f>VLOOKUP(D102,Plan1!$B$2:$S$5570,16,)/1000</f>
        <v>5.3570000000000002</v>
      </c>
      <c r="Q102" s="180">
        <f>VLOOKUP(D102,Plan1!$B$2:$S$5570,17,)/1000</f>
        <v>5.3410000000000002</v>
      </c>
      <c r="R102" s="180">
        <f>VLOOKUP(D102,Plan1!$B$2:$S$5570,18,)/1000</f>
        <v>5.3319999999999999</v>
      </c>
      <c r="S102" s="180">
        <f>VLOOKUP(D102,Plan1!$B$2:$S$5570,6,)/1000</f>
        <v>5.4249999999999998</v>
      </c>
    </row>
    <row r="103" spans="1:19" x14ac:dyDescent="0.25">
      <c r="A103" s="178">
        <v>15912</v>
      </c>
      <c r="B103" s="178">
        <v>-175199</v>
      </c>
      <c r="C103" s="178">
        <v>-392039</v>
      </c>
      <c r="D103" s="178" t="s">
        <v>381</v>
      </c>
      <c r="E103" s="178" t="s">
        <v>167</v>
      </c>
      <c r="F103" s="178" t="s">
        <v>375</v>
      </c>
      <c r="G103" s="180">
        <f>VLOOKUP(D103,Plan1!$B$2:$S$5570,7,)/1000</f>
        <v>5.83</v>
      </c>
      <c r="H103" s="180">
        <f>VLOOKUP(D103,Plan1!$B$2:$S$5570,8,)/1000</f>
        <v>6.1660000000000004</v>
      </c>
      <c r="I103" s="180">
        <f>VLOOKUP(D103,Plan1!$B$2:$S$5570,9,)/1000</f>
        <v>5.6449999999999996</v>
      </c>
      <c r="J103" s="180">
        <f>VLOOKUP(D103,Plan1!$B$2:$S$5570,10,)/1000</f>
        <v>4.9770000000000003</v>
      </c>
      <c r="K103" s="180">
        <f>VLOOKUP(D103,Plan1!$B$2:$S$5570,11,)/1000</f>
        <v>4.5030000000000001</v>
      </c>
      <c r="L103" s="180">
        <f>VLOOKUP(D103,Plan1!$B$2:$S$5570,12,)/1000</f>
        <v>4.319</v>
      </c>
      <c r="M103" s="180">
        <f>VLOOKUP(D103,Plan1!$B$2:$S$5570,13,)/1000</f>
        <v>4.4909999999999997</v>
      </c>
      <c r="N103" s="180">
        <f>VLOOKUP(D103,Plan1!$B$2:$S$5570,14,)/1000</f>
        <v>5.0640000000000001</v>
      </c>
      <c r="O103" s="180">
        <f>VLOOKUP(D103,Plan1!$B$2:$S$5570,15,)/1000</f>
        <v>5.298</v>
      </c>
      <c r="P103" s="180">
        <f>VLOOKUP(D103,Plan1!$B$2:$S$5570,16,)/1000</f>
        <v>5.298</v>
      </c>
      <c r="Q103" s="180">
        <f>VLOOKUP(D103,Plan1!$B$2:$S$5570,17,)/1000</f>
        <v>5.15</v>
      </c>
      <c r="R103" s="180">
        <f>VLOOKUP(D103,Plan1!$B$2:$S$5570,18,)/1000</f>
        <v>5.74</v>
      </c>
      <c r="S103" s="180">
        <f>VLOOKUP(D103,Plan1!$B$2:$S$5570,6,)/1000</f>
        <v>5.2069999999999999</v>
      </c>
    </row>
    <row r="104" spans="1:19" x14ac:dyDescent="0.25">
      <c r="A104" s="178">
        <v>54659</v>
      </c>
      <c r="B104" s="178">
        <v>-46266</v>
      </c>
      <c r="C104" s="178">
        <v>-434693</v>
      </c>
      <c r="D104" s="178" t="s">
        <v>1386</v>
      </c>
      <c r="E104" s="178" t="s">
        <v>167</v>
      </c>
      <c r="F104" s="178" t="s">
        <v>1298</v>
      </c>
      <c r="G104" s="180">
        <f>VLOOKUP(D104,Plan1!$B$2:$S$5570,7,)/1000</f>
        <v>4.8070000000000004</v>
      </c>
      <c r="H104" s="180">
        <f>VLOOKUP(D104,Plan1!$B$2:$S$5570,8,)/1000</f>
        <v>4.9850000000000003</v>
      </c>
      <c r="I104" s="180">
        <f>VLOOKUP(D104,Plan1!$B$2:$S$5570,9,)/1000</f>
        <v>5.109</v>
      </c>
      <c r="J104" s="180">
        <f>VLOOKUP(D104,Plan1!$B$2:$S$5570,10,)/1000</f>
        <v>5.1319999999999997</v>
      </c>
      <c r="K104" s="180">
        <f>VLOOKUP(D104,Plan1!$B$2:$S$5570,11,)/1000</f>
        <v>5.2050000000000001</v>
      </c>
      <c r="L104" s="180">
        <f>VLOOKUP(D104,Plan1!$B$2:$S$5570,12,)/1000</f>
        <v>5.4160000000000004</v>
      </c>
      <c r="M104" s="180">
        <f>VLOOKUP(D104,Plan1!$B$2:$S$5570,13,)/1000</f>
        <v>5.66</v>
      </c>
      <c r="N104" s="180">
        <f>VLOOKUP(D104,Plan1!$B$2:$S$5570,14,)/1000</f>
        <v>6.26</v>
      </c>
      <c r="O104" s="180">
        <f>VLOOKUP(D104,Plan1!$B$2:$S$5570,15,)/1000</f>
        <v>6.4240000000000004</v>
      </c>
      <c r="P104" s="180">
        <f>VLOOKUP(D104,Plan1!$B$2:$S$5570,16,)/1000</f>
        <v>6.0670000000000002</v>
      </c>
      <c r="Q104" s="180">
        <f>VLOOKUP(D104,Plan1!$B$2:$S$5570,17,)/1000</f>
        <v>5.6829999999999998</v>
      </c>
      <c r="R104" s="180">
        <f>VLOOKUP(D104,Plan1!$B$2:$S$5570,18,)/1000</f>
        <v>5.226</v>
      </c>
      <c r="S104" s="180">
        <f>VLOOKUP(D104,Plan1!$B$2:$S$5570,6,)/1000</f>
        <v>5.4980000000000002</v>
      </c>
    </row>
    <row r="105" spans="1:19" x14ac:dyDescent="0.25">
      <c r="A105" s="178">
        <v>2829</v>
      </c>
      <c r="B105" s="178">
        <v>-276583</v>
      </c>
      <c r="C105" s="178">
        <v>-547653</v>
      </c>
      <c r="D105" s="178" t="s">
        <v>4292</v>
      </c>
      <c r="E105" s="178" t="s">
        <v>167</v>
      </c>
      <c r="F105" s="178" t="s">
        <v>3898</v>
      </c>
      <c r="G105" s="180">
        <f>VLOOKUP(D105,Plan1!$B$2:$S$5570,7,)/1000</f>
        <v>5.7060000000000004</v>
      </c>
      <c r="H105" s="180">
        <f>VLOOKUP(D105,Plan1!$B$2:$S$5570,8,)/1000</f>
        <v>5.7089999999999996</v>
      </c>
      <c r="I105" s="180">
        <f>VLOOKUP(D105,Plan1!$B$2:$S$5570,9,)/1000</f>
        <v>5.52</v>
      </c>
      <c r="J105" s="180">
        <f>VLOOKUP(D105,Plan1!$B$2:$S$5570,10,)/1000</f>
        <v>4.9139999999999997</v>
      </c>
      <c r="K105" s="180">
        <f>VLOOKUP(D105,Plan1!$B$2:$S$5570,11,)/1000</f>
        <v>4.0709999999999997</v>
      </c>
      <c r="L105" s="180">
        <f>VLOOKUP(D105,Plan1!$B$2:$S$5570,12,)/1000</f>
        <v>3.4550000000000001</v>
      </c>
      <c r="M105" s="180">
        <f>VLOOKUP(D105,Plan1!$B$2:$S$5570,13,)/1000</f>
        <v>3.839</v>
      </c>
      <c r="N105" s="180">
        <f>VLOOKUP(D105,Plan1!$B$2:$S$5570,14,)/1000</f>
        <v>4.5620000000000003</v>
      </c>
      <c r="O105" s="180">
        <f>VLOOKUP(D105,Plan1!$B$2:$S$5570,15,)/1000</f>
        <v>4.452</v>
      </c>
      <c r="P105" s="180">
        <f>VLOOKUP(D105,Plan1!$B$2:$S$5570,16,)/1000</f>
        <v>5.1070000000000002</v>
      </c>
      <c r="Q105" s="180">
        <f>VLOOKUP(D105,Plan1!$B$2:$S$5570,17,)/1000</f>
        <v>5.6050000000000004</v>
      </c>
      <c r="R105" s="180">
        <f>VLOOKUP(D105,Plan1!$B$2:$S$5570,18,)/1000</f>
        <v>5.7590000000000003</v>
      </c>
      <c r="S105" s="180">
        <f>VLOOKUP(D105,Plan1!$B$2:$S$5570,6,)/1000</f>
        <v>4.891</v>
      </c>
    </row>
    <row r="106" spans="1:19" x14ac:dyDescent="0.25">
      <c r="A106" s="178">
        <v>9881</v>
      </c>
      <c r="B106" s="178">
        <v>-207585</v>
      </c>
      <c r="C106" s="178">
        <v>-415386</v>
      </c>
      <c r="D106" s="178" t="s">
        <v>990</v>
      </c>
      <c r="E106" s="178" t="s">
        <v>167</v>
      </c>
      <c r="F106" s="178" t="s">
        <v>979</v>
      </c>
      <c r="G106" s="180">
        <f>VLOOKUP(D106,Plan1!$B$2:$S$5570,7,)/1000</f>
        <v>5.5220000000000002</v>
      </c>
      <c r="H106" s="180">
        <f>VLOOKUP(D106,Plan1!$B$2:$S$5570,8,)/1000</f>
        <v>6.0449999999999999</v>
      </c>
      <c r="I106" s="180">
        <f>VLOOKUP(D106,Plan1!$B$2:$S$5570,9,)/1000</f>
        <v>5.2969999999999997</v>
      </c>
      <c r="J106" s="180">
        <f>VLOOKUP(D106,Plan1!$B$2:$S$5570,10,)/1000</f>
        <v>5.0229999999999997</v>
      </c>
      <c r="K106" s="180">
        <f>VLOOKUP(D106,Plan1!$B$2:$S$5570,11,)/1000</f>
        <v>4.6529999999999996</v>
      </c>
      <c r="L106" s="180">
        <f>VLOOKUP(D106,Plan1!$B$2:$S$5570,12,)/1000</f>
        <v>4.6059999999999999</v>
      </c>
      <c r="M106" s="180">
        <f>VLOOKUP(D106,Plan1!$B$2:$S$5570,13,)/1000</f>
        <v>4.6440000000000001</v>
      </c>
      <c r="N106" s="180">
        <f>VLOOKUP(D106,Plan1!$B$2:$S$5570,14,)/1000</f>
        <v>5.2510000000000003</v>
      </c>
      <c r="O106" s="180">
        <f>VLOOKUP(D106,Plan1!$B$2:$S$5570,15,)/1000</f>
        <v>5.3230000000000004</v>
      </c>
      <c r="P106" s="180">
        <f>VLOOKUP(D106,Plan1!$B$2:$S$5570,16,)/1000</f>
        <v>5.0199999999999996</v>
      </c>
      <c r="Q106" s="180">
        <f>VLOOKUP(D106,Plan1!$B$2:$S$5570,17,)/1000</f>
        <v>4.6180000000000003</v>
      </c>
      <c r="R106" s="180">
        <f>VLOOKUP(D106,Plan1!$B$2:$S$5570,18,)/1000</f>
        <v>5.0949999999999998</v>
      </c>
      <c r="S106" s="180">
        <f>VLOOKUP(D106,Plan1!$B$2:$S$5570,6,)/1000</f>
        <v>5.0910000000000002</v>
      </c>
    </row>
    <row r="107" spans="1:19" x14ac:dyDescent="0.25">
      <c r="A107" s="178">
        <v>1331</v>
      </c>
      <c r="B107" s="178">
        <v>-297891</v>
      </c>
      <c r="C107" s="178">
        <v>-558025</v>
      </c>
      <c r="D107" s="178" t="s">
        <v>3974</v>
      </c>
      <c r="E107" s="178" t="s">
        <v>167</v>
      </c>
      <c r="F107" s="178" t="s">
        <v>3898</v>
      </c>
      <c r="G107" s="180">
        <f>VLOOKUP(D107,Plan1!$B$2:$S$5570,7,)/1000</f>
        <v>6.0019999999999998</v>
      </c>
      <c r="H107" s="180">
        <f>VLOOKUP(D107,Plan1!$B$2:$S$5570,8,)/1000</f>
        <v>5.8860000000000001</v>
      </c>
      <c r="I107" s="180">
        <f>VLOOKUP(D107,Plan1!$B$2:$S$5570,9,)/1000</f>
        <v>5.7350000000000003</v>
      </c>
      <c r="J107" s="180">
        <f>VLOOKUP(D107,Plan1!$B$2:$S$5570,10,)/1000</f>
        <v>5.0940000000000003</v>
      </c>
      <c r="K107" s="180">
        <f>VLOOKUP(D107,Plan1!$B$2:$S$5570,11,)/1000</f>
        <v>4.0519999999999996</v>
      </c>
      <c r="L107" s="180">
        <f>VLOOKUP(D107,Plan1!$B$2:$S$5570,12,)/1000</f>
        <v>3.51</v>
      </c>
      <c r="M107" s="180">
        <f>VLOOKUP(D107,Plan1!$B$2:$S$5570,13,)/1000</f>
        <v>3.8570000000000002</v>
      </c>
      <c r="N107" s="180">
        <f>VLOOKUP(D107,Plan1!$B$2:$S$5570,14,)/1000</f>
        <v>4.5140000000000002</v>
      </c>
      <c r="O107" s="180">
        <f>VLOOKUP(D107,Plan1!$B$2:$S$5570,15,)/1000</f>
        <v>4.6680000000000001</v>
      </c>
      <c r="P107" s="180">
        <f>VLOOKUP(D107,Plan1!$B$2:$S$5570,16,)/1000</f>
        <v>5.3780000000000001</v>
      </c>
      <c r="Q107" s="180">
        <f>VLOOKUP(D107,Plan1!$B$2:$S$5570,17,)/1000</f>
        <v>5.86</v>
      </c>
      <c r="R107" s="180">
        <f>VLOOKUP(D107,Plan1!$B$2:$S$5570,18,)/1000</f>
        <v>6.024</v>
      </c>
      <c r="S107" s="180">
        <f>VLOOKUP(D107,Plan1!$B$2:$S$5570,6,)/1000</f>
        <v>5.048</v>
      </c>
    </row>
    <row r="108" spans="1:19" x14ac:dyDescent="0.25">
      <c r="A108" s="178">
        <v>44852</v>
      </c>
      <c r="B108" s="178">
        <v>-72424</v>
      </c>
      <c r="C108" s="178">
        <v>-408569</v>
      </c>
      <c r="D108" s="178" t="s">
        <v>3541</v>
      </c>
      <c r="E108" s="178" t="s">
        <v>167</v>
      </c>
      <c r="F108" s="178" t="s">
        <v>3448</v>
      </c>
      <c r="G108" s="180">
        <f>VLOOKUP(D108,Plan1!$B$2:$S$5570,7,)/1000</f>
        <v>5.3529999999999998</v>
      </c>
      <c r="H108" s="180">
        <f>VLOOKUP(D108,Plan1!$B$2:$S$5570,8,)/1000</f>
        <v>5.351</v>
      </c>
      <c r="I108" s="180">
        <f>VLOOKUP(D108,Plan1!$B$2:$S$5570,9,)/1000</f>
        <v>5.61</v>
      </c>
      <c r="J108" s="180">
        <f>VLOOKUP(D108,Plan1!$B$2:$S$5570,10,)/1000</f>
        <v>5.4210000000000003</v>
      </c>
      <c r="K108" s="180">
        <f>VLOOKUP(D108,Plan1!$B$2:$S$5570,11,)/1000</f>
        <v>5.4420000000000002</v>
      </c>
      <c r="L108" s="180">
        <f>VLOOKUP(D108,Plan1!$B$2:$S$5570,12,)/1000</f>
        <v>5.42</v>
      </c>
      <c r="M108" s="180">
        <f>VLOOKUP(D108,Plan1!$B$2:$S$5570,13,)/1000</f>
        <v>5.8369999999999997</v>
      </c>
      <c r="N108" s="180">
        <f>VLOOKUP(D108,Plan1!$B$2:$S$5570,14,)/1000</f>
        <v>6.3150000000000004</v>
      </c>
      <c r="O108" s="180">
        <f>VLOOKUP(D108,Plan1!$B$2:$S$5570,15,)/1000</f>
        <v>6.6550000000000002</v>
      </c>
      <c r="P108" s="180">
        <f>VLOOKUP(D108,Plan1!$B$2:$S$5570,16,)/1000</f>
        <v>6.3010000000000002</v>
      </c>
      <c r="Q108" s="180">
        <f>VLOOKUP(D108,Plan1!$B$2:$S$5570,17,)/1000</f>
        <v>6.1269999999999998</v>
      </c>
      <c r="R108" s="180">
        <f>VLOOKUP(D108,Plan1!$B$2:$S$5570,18,)/1000</f>
        <v>5.7</v>
      </c>
      <c r="S108" s="180">
        <f>VLOOKUP(D108,Plan1!$B$2:$S$5570,6,)/1000</f>
        <v>5.7939999999999996</v>
      </c>
    </row>
    <row r="109" spans="1:19" x14ac:dyDescent="0.25">
      <c r="A109" s="178">
        <v>2770</v>
      </c>
      <c r="B109" s="178">
        <v>-278349</v>
      </c>
      <c r="C109" s="178">
        <v>-540562</v>
      </c>
      <c r="D109" s="178" t="s">
        <v>4280</v>
      </c>
      <c r="E109" s="178" t="s">
        <v>167</v>
      </c>
      <c r="F109" s="178" t="s">
        <v>3898</v>
      </c>
      <c r="G109" s="180">
        <f>VLOOKUP(D109,Plan1!$B$2:$S$5570,7,)/1000</f>
        <v>5.6970000000000001</v>
      </c>
      <c r="H109" s="180">
        <f>VLOOKUP(D109,Plan1!$B$2:$S$5570,8,)/1000</f>
        <v>5.734</v>
      </c>
      <c r="I109" s="180">
        <f>VLOOKUP(D109,Plan1!$B$2:$S$5570,9,)/1000</f>
        <v>5.5</v>
      </c>
      <c r="J109" s="180">
        <f>VLOOKUP(D109,Plan1!$B$2:$S$5570,10,)/1000</f>
        <v>4.9420000000000002</v>
      </c>
      <c r="K109" s="180">
        <f>VLOOKUP(D109,Plan1!$B$2:$S$5570,11,)/1000</f>
        <v>4.1120000000000001</v>
      </c>
      <c r="L109" s="180">
        <f>VLOOKUP(D109,Plan1!$B$2:$S$5570,12,)/1000</f>
        <v>3.5659999999999998</v>
      </c>
      <c r="M109" s="180">
        <f>VLOOKUP(D109,Plan1!$B$2:$S$5570,13,)/1000</f>
        <v>3.9159999999999999</v>
      </c>
      <c r="N109" s="180">
        <f>VLOOKUP(D109,Plan1!$B$2:$S$5570,14,)/1000</f>
        <v>4.6319999999999997</v>
      </c>
      <c r="O109" s="180">
        <f>VLOOKUP(D109,Plan1!$B$2:$S$5570,15,)/1000</f>
        <v>4.41</v>
      </c>
      <c r="P109" s="180">
        <f>VLOOKUP(D109,Plan1!$B$2:$S$5570,16,)/1000</f>
        <v>5.1239999999999997</v>
      </c>
      <c r="Q109" s="180">
        <f>VLOOKUP(D109,Plan1!$B$2:$S$5570,17,)/1000</f>
        <v>5.63</v>
      </c>
      <c r="R109" s="180">
        <f>VLOOKUP(D109,Plan1!$B$2:$S$5570,18,)/1000</f>
        <v>5.7549999999999999</v>
      </c>
      <c r="S109" s="180">
        <f>VLOOKUP(D109,Plan1!$B$2:$S$5570,6,)/1000</f>
        <v>4.9180000000000001</v>
      </c>
    </row>
    <row r="110" spans="1:19" x14ac:dyDescent="0.25">
      <c r="A110" s="178">
        <v>7989</v>
      </c>
      <c r="B110" s="178">
        <v>-218802</v>
      </c>
      <c r="C110" s="178">
        <v>-42718</v>
      </c>
      <c r="D110" s="178" t="s">
        <v>1818</v>
      </c>
      <c r="E110" s="178" t="s">
        <v>167</v>
      </c>
      <c r="F110" s="178" t="s">
        <v>1727</v>
      </c>
      <c r="G110" s="180">
        <f>VLOOKUP(D110,Plan1!$B$2:$S$5570,7,)/1000</f>
        <v>5.2450000000000001</v>
      </c>
      <c r="H110" s="180">
        <f>VLOOKUP(D110,Plan1!$B$2:$S$5570,8,)/1000</f>
        <v>5.8079999999999998</v>
      </c>
      <c r="I110" s="180">
        <f>VLOOKUP(D110,Plan1!$B$2:$S$5570,9,)/1000</f>
        <v>5.2789999999999999</v>
      </c>
      <c r="J110" s="180">
        <f>VLOOKUP(D110,Plan1!$B$2:$S$5570,10,)/1000</f>
        <v>5.0460000000000003</v>
      </c>
      <c r="K110" s="180">
        <f>VLOOKUP(D110,Plan1!$B$2:$S$5570,11,)/1000</f>
        <v>4.407</v>
      </c>
      <c r="L110" s="180">
        <f>VLOOKUP(D110,Plan1!$B$2:$S$5570,12,)/1000</f>
        <v>4.3019999999999996</v>
      </c>
      <c r="M110" s="180">
        <f>VLOOKUP(D110,Plan1!$B$2:$S$5570,13,)/1000</f>
        <v>4.4349999999999996</v>
      </c>
      <c r="N110" s="180">
        <f>VLOOKUP(D110,Plan1!$B$2:$S$5570,14,)/1000</f>
        <v>5.0449999999999999</v>
      </c>
      <c r="O110" s="180">
        <f>VLOOKUP(D110,Plan1!$B$2:$S$5570,15,)/1000</f>
        <v>4.9450000000000003</v>
      </c>
      <c r="P110" s="180">
        <f>VLOOKUP(D110,Plan1!$B$2:$S$5570,16,)/1000</f>
        <v>4.8220000000000001</v>
      </c>
      <c r="Q110" s="180">
        <f>VLOOKUP(D110,Plan1!$B$2:$S$5570,17,)/1000</f>
        <v>4.5060000000000002</v>
      </c>
      <c r="R110" s="180">
        <f>VLOOKUP(D110,Plan1!$B$2:$S$5570,18,)/1000</f>
        <v>5.0650000000000004</v>
      </c>
      <c r="S110" s="180">
        <f>VLOOKUP(D110,Plan1!$B$2:$S$5570,6,)/1000</f>
        <v>4.9089999999999998</v>
      </c>
    </row>
    <row r="111" spans="1:19" x14ac:dyDescent="0.25">
      <c r="A111" s="178">
        <v>62648</v>
      </c>
      <c r="B111" s="178">
        <v>-19466</v>
      </c>
      <c r="C111" s="178">
        <v>-547388</v>
      </c>
      <c r="D111" s="178" t="s">
        <v>2642</v>
      </c>
      <c r="E111" s="178" t="s">
        <v>167</v>
      </c>
      <c r="F111" s="178" t="s">
        <v>2567</v>
      </c>
      <c r="G111" s="180">
        <f>VLOOKUP(D111,Plan1!$B$2:$S$5570,7,)/1000</f>
        <v>4.4459999999999997</v>
      </c>
      <c r="H111" s="180">
        <f>VLOOKUP(D111,Plan1!$B$2:$S$5570,8,)/1000</f>
        <v>4.5460000000000003</v>
      </c>
      <c r="I111" s="180">
        <f>VLOOKUP(D111,Plan1!$B$2:$S$5570,9,)/1000</f>
        <v>4.4260000000000002</v>
      </c>
      <c r="J111" s="180">
        <f>VLOOKUP(D111,Plan1!$B$2:$S$5570,10,)/1000</f>
        <v>4.3360000000000003</v>
      </c>
      <c r="K111" s="180">
        <f>VLOOKUP(D111,Plan1!$B$2:$S$5570,11,)/1000</f>
        <v>4.5039999999999996</v>
      </c>
      <c r="L111" s="180">
        <f>VLOOKUP(D111,Plan1!$B$2:$S$5570,12,)/1000</f>
        <v>4.7439999999999998</v>
      </c>
      <c r="M111" s="180">
        <f>VLOOKUP(D111,Plan1!$B$2:$S$5570,13,)/1000</f>
        <v>4.742</v>
      </c>
      <c r="N111" s="180">
        <f>VLOOKUP(D111,Plan1!$B$2:$S$5570,14,)/1000</f>
        <v>5.2450000000000001</v>
      </c>
      <c r="O111" s="180">
        <f>VLOOKUP(D111,Plan1!$B$2:$S$5570,15,)/1000</f>
        <v>5.2060000000000004</v>
      </c>
      <c r="P111" s="180">
        <f>VLOOKUP(D111,Plan1!$B$2:$S$5570,16,)/1000</f>
        <v>5.202</v>
      </c>
      <c r="Q111" s="180">
        <f>VLOOKUP(D111,Plan1!$B$2:$S$5570,17,)/1000</f>
        <v>5.0780000000000003</v>
      </c>
      <c r="R111" s="180">
        <f>VLOOKUP(D111,Plan1!$B$2:$S$5570,18,)/1000</f>
        <v>4.5170000000000003</v>
      </c>
      <c r="S111" s="180">
        <f>VLOOKUP(D111,Plan1!$B$2:$S$5570,6,)/1000</f>
        <v>4.7489999999999997</v>
      </c>
    </row>
    <row r="112" spans="1:19" x14ac:dyDescent="0.25">
      <c r="A112" s="178">
        <v>47985</v>
      </c>
      <c r="B112" s="178">
        <v>-64057</v>
      </c>
      <c r="C112" s="178">
        <v>-380145</v>
      </c>
      <c r="D112" s="178" t="s">
        <v>3770</v>
      </c>
      <c r="E112" s="178" t="s">
        <v>167</v>
      </c>
      <c r="F112" s="178" t="s">
        <v>3752</v>
      </c>
      <c r="G112" s="180">
        <f>VLOOKUP(D112,Plan1!$B$2:$S$5570,7,)/1000</f>
        <v>5.8440000000000003</v>
      </c>
      <c r="H112" s="180">
        <f>VLOOKUP(D112,Plan1!$B$2:$S$5570,8,)/1000</f>
        <v>5.92</v>
      </c>
      <c r="I112" s="180">
        <f>VLOOKUP(D112,Plan1!$B$2:$S$5570,9,)/1000</f>
        <v>6.12</v>
      </c>
      <c r="J112" s="180">
        <f>VLOOKUP(D112,Plan1!$B$2:$S$5570,10,)/1000</f>
        <v>5.944</v>
      </c>
      <c r="K112" s="180">
        <f>VLOOKUP(D112,Plan1!$B$2:$S$5570,11,)/1000</f>
        <v>5.5179999999999998</v>
      </c>
      <c r="L112" s="180">
        <f>VLOOKUP(D112,Plan1!$B$2:$S$5570,12,)/1000</f>
        <v>5.2539999999999996</v>
      </c>
      <c r="M112" s="180">
        <f>VLOOKUP(D112,Plan1!$B$2:$S$5570,13,)/1000</f>
        <v>5.5720000000000001</v>
      </c>
      <c r="N112" s="180">
        <f>VLOOKUP(D112,Plan1!$B$2:$S$5570,14,)/1000</f>
        <v>6.266</v>
      </c>
      <c r="O112" s="180">
        <f>VLOOKUP(D112,Plan1!$B$2:$S$5570,15,)/1000</f>
        <v>6.5270000000000001</v>
      </c>
      <c r="P112" s="180">
        <f>VLOOKUP(D112,Plan1!$B$2:$S$5570,16,)/1000</f>
        <v>6.5049999999999999</v>
      </c>
      <c r="Q112" s="180">
        <f>VLOOKUP(D112,Plan1!$B$2:$S$5570,17,)/1000</f>
        <v>6.431</v>
      </c>
      <c r="R112" s="180">
        <f>VLOOKUP(D112,Plan1!$B$2:$S$5570,18,)/1000</f>
        <v>5.931</v>
      </c>
      <c r="S112" s="180">
        <f>VLOOKUP(D112,Plan1!$B$2:$S$5570,6,)/1000</f>
        <v>5.9859999999999998</v>
      </c>
    </row>
    <row r="113" spans="1:19" x14ac:dyDescent="0.25">
      <c r="A113" s="178">
        <v>18595</v>
      </c>
      <c r="B113" s="178">
        <v>-160839</v>
      </c>
      <c r="C113" s="178">
        <v>-48508</v>
      </c>
      <c r="D113" s="178" t="s">
        <v>1197</v>
      </c>
      <c r="E113" s="178" t="s">
        <v>167</v>
      </c>
      <c r="F113" s="178" t="s">
        <v>1058</v>
      </c>
      <c r="G113" s="180">
        <f>VLOOKUP(D113,Plan1!$B$2:$S$5570,7,)/1000</f>
        <v>4.984</v>
      </c>
      <c r="H113" s="180">
        <f>VLOOKUP(D113,Plan1!$B$2:$S$5570,8,)/1000</f>
        <v>5.3129999999999997</v>
      </c>
      <c r="I113" s="180">
        <f>VLOOKUP(D113,Plan1!$B$2:$S$5570,9,)/1000</f>
        <v>5.101</v>
      </c>
      <c r="J113" s="180">
        <f>VLOOKUP(D113,Plan1!$B$2:$S$5570,10,)/1000</f>
        <v>5.4889999999999999</v>
      </c>
      <c r="K113" s="180">
        <f>VLOOKUP(D113,Plan1!$B$2:$S$5570,11,)/1000</f>
        <v>5.5739999999999998</v>
      </c>
      <c r="L113" s="180">
        <f>VLOOKUP(D113,Plan1!$B$2:$S$5570,12,)/1000</f>
        <v>5.5170000000000003</v>
      </c>
      <c r="M113" s="180">
        <f>VLOOKUP(D113,Plan1!$B$2:$S$5570,13,)/1000</f>
        <v>5.7839999999999998</v>
      </c>
      <c r="N113" s="180">
        <f>VLOOKUP(D113,Plan1!$B$2:$S$5570,14,)/1000</f>
        <v>6.492</v>
      </c>
      <c r="O113" s="180">
        <f>VLOOKUP(D113,Plan1!$B$2:$S$5570,15,)/1000</f>
        <v>5.7889999999999997</v>
      </c>
      <c r="P113" s="180">
        <f>VLOOKUP(D113,Plan1!$B$2:$S$5570,16,)/1000</f>
        <v>5.4160000000000004</v>
      </c>
      <c r="Q113" s="180">
        <f>VLOOKUP(D113,Plan1!$B$2:$S$5570,17,)/1000</f>
        <v>4.7560000000000002</v>
      </c>
      <c r="R113" s="180">
        <f>VLOOKUP(D113,Plan1!$B$2:$S$5570,18,)/1000</f>
        <v>4.9550000000000001</v>
      </c>
      <c r="S113" s="180">
        <f>VLOOKUP(D113,Plan1!$B$2:$S$5570,6,)/1000</f>
        <v>5.431</v>
      </c>
    </row>
    <row r="114" spans="1:19" x14ac:dyDescent="0.25">
      <c r="A114" s="178">
        <v>8809</v>
      </c>
      <c r="B114" s="178">
        <v>-214261</v>
      </c>
      <c r="C114" s="178">
        <v>-459481</v>
      </c>
      <c r="D114" s="178" t="s">
        <v>1877</v>
      </c>
      <c r="E114" s="178" t="s">
        <v>167</v>
      </c>
      <c r="F114" s="178" t="s">
        <v>1727</v>
      </c>
      <c r="G114" s="180">
        <f>VLOOKUP(D114,Plan1!$B$2:$S$5570,7,)/1000</f>
        <v>5.1449999999999996</v>
      </c>
      <c r="H114" s="180">
        <f>VLOOKUP(D114,Plan1!$B$2:$S$5570,8,)/1000</f>
        <v>5.609</v>
      </c>
      <c r="I114" s="180">
        <f>VLOOKUP(D114,Plan1!$B$2:$S$5570,9,)/1000</f>
        <v>5.1369999999999996</v>
      </c>
      <c r="J114" s="180">
        <f>VLOOKUP(D114,Plan1!$B$2:$S$5570,10,)/1000</f>
        <v>5.2549999999999999</v>
      </c>
      <c r="K114" s="180">
        <f>VLOOKUP(D114,Plan1!$B$2:$S$5570,11,)/1000</f>
        <v>4.843</v>
      </c>
      <c r="L114" s="180">
        <f>VLOOKUP(D114,Plan1!$B$2:$S$5570,12,)/1000</f>
        <v>4.6509999999999998</v>
      </c>
      <c r="M114" s="180">
        <f>VLOOKUP(D114,Plan1!$B$2:$S$5570,13,)/1000</f>
        <v>4.97</v>
      </c>
      <c r="N114" s="180">
        <f>VLOOKUP(D114,Plan1!$B$2:$S$5570,14,)/1000</f>
        <v>5.7089999999999996</v>
      </c>
      <c r="O114" s="180">
        <f>VLOOKUP(D114,Plan1!$B$2:$S$5570,15,)/1000</f>
        <v>5.4189999999999996</v>
      </c>
      <c r="P114" s="180">
        <f>VLOOKUP(D114,Plan1!$B$2:$S$5570,16,)/1000</f>
        <v>5.3319999999999999</v>
      </c>
      <c r="Q114" s="180">
        <f>VLOOKUP(D114,Plan1!$B$2:$S$5570,17,)/1000</f>
        <v>4.9210000000000003</v>
      </c>
      <c r="R114" s="180">
        <f>VLOOKUP(D114,Plan1!$B$2:$S$5570,18,)/1000</f>
        <v>5.0860000000000003</v>
      </c>
      <c r="S114" s="180">
        <f>VLOOKUP(D114,Plan1!$B$2:$S$5570,6,)/1000</f>
        <v>5.173</v>
      </c>
    </row>
    <row r="115" spans="1:19" x14ac:dyDescent="0.25">
      <c r="A115" s="178">
        <v>10241</v>
      </c>
      <c r="B115" s="178">
        <v>-206401</v>
      </c>
      <c r="C115" s="178">
        <v>-407546</v>
      </c>
      <c r="D115" s="178" t="s">
        <v>1001</v>
      </c>
      <c r="E115" s="178" t="s">
        <v>167</v>
      </c>
      <c r="F115" s="178" t="s">
        <v>979</v>
      </c>
      <c r="G115" s="180">
        <f>VLOOKUP(D115,Plan1!$B$2:$S$5570,7,)/1000</f>
        <v>5.3730000000000002</v>
      </c>
      <c r="H115" s="180">
        <f>VLOOKUP(D115,Plan1!$B$2:$S$5570,8,)/1000</f>
        <v>5.9059999999999997</v>
      </c>
      <c r="I115" s="180">
        <f>VLOOKUP(D115,Plan1!$B$2:$S$5570,9,)/1000</f>
        <v>5.125</v>
      </c>
      <c r="J115" s="180">
        <f>VLOOKUP(D115,Plan1!$B$2:$S$5570,10,)/1000</f>
        <v>4.8419999999999996</v>
      </c>
      <c r="K115" s="180">
        <f>VLOOKUP(D115,Plan1!$B$2:$S$5570,11,)/1000</f>
        <v>4.4409999999999998</v>
      </c>
      <c r="L115" s="180">
        <f>VLOOKUP(D115,Plan1!$B$2:$S$5570,12,)/1000</f>
        <v>4.4349999999999996</v>
      </c>
      <c r="M115" s="180">
        <f>VLOOKUP(D115,Plan1!$B$2:$S$5570,13,)/1000</f>
        <v>4.4130000000000003</v>
      </c>
      <c r="N115" s="180">
        <f>VLOOKUP(D115,Plan1!$B$2:$S$5570,14,)/1000</f>
        <v>4.9669999999999996</v>
      </c>
      <c r="O115" s="180">
        <f>VLOOKUP(D115,Plan1!$B$2:$S$5570,15,)/1000</f>
        <v>5.0330000000000004</v>
      </c>
      <c r="P115" s="180">
        <f>VLOOKUP(D115,Plan1!$B$2:$S$5570,16,)/1000</f>
        <v>4.7510000000000003</v>
      </c>
      <c r="Q115" s="180">
        <f>VLOOKUP(D115,Plan1!$B$2:$S$5570,17,)/1000</f>
        <v>4.4169999999999998</v>
      </c>
      <c r="R115" s="180">
        <f>VLOOKUP(D115,Plan1!$B$2:$S$5570,18,)/1000</f>
        <v>4.9470000000000001</v>
      </c>
      <c r="S115" s="180">
        <f>VLOOKUP(D115,Plan1!$B$2:$S$5570,6,)/1000</f>
        <v>4.8879999999999999</v>
      </c>
    </row>
    <row r="116" spans="1:19" x14ac:dyDescent="0.25">
      <c r="A116" s="178">
        <v>7731</v>
      </c>
      <c r="B116" s="178">
        <v>-219532</v>
      </c>
      <c r="C116" s="178">
        <v>-514144</v>
      </c>
      <c r="D116" s="178" t="s">
        <v>5026</v>
      </c>
      <c r="E116" s="178" t="s">
        <v>167</v>
      </c>
      <c r="F116" s="178" t="s">
        <v>4704</v>
      </c>
      <c r="G116" s="180">
        <f>VLOOKUP(D116,Plan1!$B$2:$S$5570,7,)/1000</f>
        <v>5.4050000000000002</v>
      </c>
      <c r="H116" s="180">
        <f>VLOOKUP(D116,Plan1!$B$2:$S$5570,8,)/1000</f>
        <v>5.77</v>
      </c>
      <c r="I116" s="180">
        <f>VLOOKUP(D116,Plan1!$B$2:$S$5570,9,)/1000</f>
        <v>5.74</v>
      </c>
      <c r="J116" s="180">
        <f>VLOOKUP(D116,Plan1!$B$2:$S$5570,10,)/1000</f>
        <v>5.585</v>
      </c>
      <c r="K116" s="180">
        <f>VLOOKUP(D116,Plan1!$B$2:$S$5570,11,)/1000</f>
        <v>4.8940000000000001</v>
      </c>
      <c r="L116" s="180">
        <f>VLOOKUP(D116,Plan1!$B$2:$S$5570,12,)/1000</f>
        <v>4.6449999999999996</v>
      </c>
      <c r="M116" s="180">
        <f>VLOOKUP(D116,Plan1!$B$2:$S$5570,13,)/1000</f>
        <v>4.859</v>
      </c>
      <c r="N116" s="180">
        <f>VLOOKUP(D116,Plan1!$B$2:$S$5570,14,)/1000</f>
        <v>5.7050000000000001</v>
      </c>
      <c r="O116" s="180">
        <f>VLOOKUP(D116,Plan1!$B$2:$S$5570,15,)/1000</f>
        <v>5.2439999999999998</v>
      </c>
      <c r="P116" s="180">
        <f>VLOOKUP(D116,Plan1!$B$2:$S$5570,16,)/1000</f>
        <v>5.4470000000000001</v>
      </c>
      <c r="Q116" s="180">
        <f>VLOOKUP(D116,Plan1!$B$2:$S$5570,17,)/1000</f>
        <v>5.6040000000000001</v>
      </c>
      <c r="R116" s="180">
        <f>VLOOKUP(D116,Plan1!$B$2:$S$5570,18,)/1000</f>
        <v>5.6669999999999998</v>
      </c>
      <c r="S116" s="180">
        <f>VLOOKUP(D116,Plan1!$B$2:$S$5570,6,)/1000</f>
        <v>5.3810000000000002</v>
      </c>
    </row>
    <row r="117" spans="1:19" x14ac:dyDescent="0.25">
      <c r="A117" s="178">
        <v>9172</v>
      </c>
      <c r="B117" s="178">
        <v>-21154</v>
      </c>
      <c r="C117" s="178">
        <v>-437721</v>
      </c>
      <c r="D117" s="178" t="s">
        <v>1915</v>
      </c>
      <c r="E117" s="178" t="s">
        <v>167</v>
      </c>
      <c r="F117" s="178" t="s">
        <v>1727</v>
      </c>
      <c r="G117" s="180">
        <f>VLOOKUP(D117,Plan1!$B$2:$S$5570,7,)/1000</f>
        <v>4.9349999999999996</v>
      </c>
      <c r="H117" s="180">
        <f>VLOOKUP(D117,Plan1!$B$2:$S$5570,8,)/1000</f>
        <v>5.508</v>
      </c>
      <c r="I117" s="180">
        <f>VLOOKUP(D117,Plan1!$B$2:$S$5570,9,)/1000</f>
        <v>4.9560000000000004</v>
      </c>
      <c r="J117" s="180">
        <f>VLOOKUP(D117,Plan1!$B$2:$S$5570,10,)/1000</f>
        <v>4.8310000000000004</v>
      </c>
      <c r="K117" s="180">
        <f>VLOOKUP(D117,Plan1!$B$2:$S$5570,11,)/1000</f>
        <v>4.4909999999999997</v>
      </c>
      <c r="L117" s="180">
        <f>VLOOKUP(D117,Plan1!$B$2:$S$5570,12,)/1000</f>
        <v>4.4820000000000002</v>
      </c>
      <c r="M117" s="180">
        <f>VLOOKUP(D117,Plan1!$B$2:$S$5570,13,)/1000</f>
        <v>4.673</v>
      </c>
      <c r="N117" s="180">
        <f>VLOOKUP(D117,Plan1!$B$2:$S$5570,14,)/1000</f>
        <v>5.4379999999999997</v>
      </c>
      <c r="O117" s="180">
        <f>VLOOKUP(D117,Plan1!$B$2:$S$5570,15,)/1000</f>
        <v>5.1769999999999996</v>
      </c>
      <c r="P117" s="180">
        <f>VLOOKUP(D117,Plan1!$B$2:$S$5570,16,)/1000</f>
        <v>4.9749999999999996</v>
      </c>
      <c r="Q117" s="180">
        <f>VLOOKUP(D117,Plan1!$B$2:$S$5570,17,)/1000</f>
        <v>4.4889999999999999</v>
      </c>
      <c r="R117" s="180">
        <f>VLOOKUP(D117,Plan1!$B$2:$S$5570,18,)/1000</f>
        <v>4.9169999999999998</v>
      </c>
      <c r="S117" s="180">
        <f>VLOOKUP(D117,Plan1!$B$2:$S$5570,6,)/1000</f>
        <v>4.9059999999999997</v>
      </c>
    </row>
    <row r="118" spans="1:19" x14ac:dyDescent="0.25">
      <c r="A118" s="178">
        <v>2883</v>
      </c>
      <c r="B118" s="178">
        <v>-277006</v>
      </c>
      <c r="C118" s="178">
        <v>-493278</v>
      </c>
      <c r="D118" s="178" t="s">
        <v>4494</v>
      </c>
      <c r="E118" s="178" t="s">
        <v>167</v>
      </c>
      <c r="F118" s="178" t="s">
        <v>4434</v>
      </c>
      <c r="G118" s="180">
        <f>VLOOKUP(D118,Plan1!$B$2:$S$5570,7,)/1000</f>
        <v>5.1280000000000001</v>
      </c>
      <c r="H118" s="180">
        <f>VLOOKUP(D118,Plan1!$B$2:$S$5570,8,)/1000</f>
        <v>5.1219999999999999</v>
      </c>
      <c r="I118" s="180">
        <f>VLOOKUP(D118,Plan1!$B$2:$S$5570,9,)/1000</f>
        <v>4.9950000000000001</v>
      </c>
      <c r="J118" s="180">
        <f>VLOOKUP(D118,Plan1!$B$2:$S$5570,10,)/1000</f>
        <v>4.5259999999999998</v>
      </c>
      <c r="K118" s="180">
        <f>VLOOKUP(D118,Plan1!$B$2:$S$5570,11,)/1000</f>
        <v>3.8370000000000002</v>
      </c>
      <c r="L118" s="180">
        <f>VLOOKUP(D118,Plan1!$B$2:$S$5570,12,)/1000</f>
        <v>3.37</v>
      </c>
      <c r="M118" s="180">
        <f>VLOOKUP(D118,Plan1!$B$2:$S$5570,13,)/1000</f>
        <v>3.5830000000000002</v>
      </c>
      <c r="N118" s="180">
        <f>VLOOKUP(D118,Plan1!$B$2:$S$5570,14,)/1000</f>
        <v>4.2910000000000004</v>
      </c>
      <c r="O118" s="180">
        <f>VLOOKUP(D118,Plan1!$B$2:$S$5570,15,)/1000</f>
        <v>3.9049999999999998</v>
      </c>
      <c r="P118" s="180">
        <f>VLOOKUP(D118,Plan1!$B$2:$S$5570,16,)/1000</f>
        <v>4.1029999999999998</v>
      </c>
      <c r="Q118" s="180">
        <f>VLOOKUP(D118,Plan1!$B$2:$S$5570,17,)/1000</f>
        <v>5.0629999999999997</v>
      </c>
      <c r="R118" s="180">
        <f>VLOOKUP(D118,Plan1!$B$2:$S$5570,18,)/1000</f>
        <v>5.1580000000000004</v>
      </c>
      <c r="S118" s="180">
        <f>VLOOKUP(D118,Plan1!$B$2:$S$5570,6,)/1000</f>
        <v>4.423</v>
      </c>
    </row>
    <row r="119" spans="1:19" x14ac:dyDescent="0.25">
      <c r="A119" s="178">
        <v>46073</v>
      </c>
      <c r="B119" s="178">
        <v>-68995</v>
      </c>
      <c r="C119" s="178">
        <v>-360113</v>
      </c>
      <c r="D119" s="178" t="s">
        <v>2836</v>
      </c>
      <c r="E119" s="178" t="s">
        <v>167</v>
      </c>
      <c r="F119" s="178" t="s">
        <v>2709</v>
      </c>
      <c r="G119" s="180">
        <f>VLOOKUP(D119,Plan1!$B$2:$S$5570,7,)/1000</f>
        <v>5.46</v>
      </c>
      <c r="H119" s="180">
        <f>VLOOKUP(D119,Plan1!$B$2:$S$5570,8,)/1000</f>
        <v>5.609</v>
      </c>
      <c r="I119" s="180">
        <f>VLOOKUP(D119,Plan1!$B$2:$S$5570,9,)/1000</f>
        <v>5.774</v>
      </c>
      <c r="J119" s="180">
        <f>VLOOKUP(D119,Plan1!$B$2:$S$5570,10,)/1000</f>
        <v>5.4589999999999996</v>
      </c>
      <c r="K119" s="180">
        <f>VLOOKUP(D119,Plan1!$B$2:$S$5570,11,)/1000</f>
        <v>4.984</v>
      </c>
      <c r="L119" s="180">
        <f>VLOOKUP(D119,Plan1!$B$2:$S$5570,12,)/1000</f>
        <v>4.4660000000000002</v>
      </c>
      <c r="M119" s="180">
        <f>VLOOKUP(D119,Plan1!$B$2:$S$5570,13,)/1000</f>
        <v>4.6100000000000003</v>
      </c>
      <c r="N119" s="180">
        <f>VLOOKUP(D119,Plan1!$B$2:$S$5570,14,)/1000</f>
        <v>5.3159999999999998</v>
      </c>
      <c r="O119" s="180">
        <f>VLOOKUP(D119,Plan1!$B$2:$S$5570,15,)/1000</f>
        <v>5.6929999999999996</v>
      </c>
      <c r="P119" s="180">
        <f>VLOOKUP(D119,Plan1!$B$2:$S$5570,16,)/1000</f>
        <v>5.8890000000000002</v>
      </c>
      <c r="Q119" s="180">
        <f>VLOOKUP(D119,Plan1!$B$2:$S$5570,17,)/1000</f>
        <v>5.9459999999999997</v>
      </c>
      <c r="R119" s="180">
        <f>VLOOKUP(D119,Plan1!$B$2:$S$5570,18,)/1000</f>
        <v>5.6379999999999999</v>
      </c>
      <c r="S119" s="180">
        <f>VLOOKUP(D119,Plan1!$B$2:$S$5570,6,)/1000</f>
        <v>5.4039999999999999</v>
      </c>
    </row>
    <row r="120" spans="1:19" x14ac:dyDescent="0.25">
      <c r="A120" s="178">
        <v>44127</v>
      </c>
      <c r="B120" s="178">
        <v>-74302</v>
      </c>
      <c r="C120" s="178">
        <v>-34906</v>
      </c>
      <c r="D120" s="178" t="s">
        <v>2756</v>
      </c>
      <c r="E120" s="178" t="s">
        <v>167</v>
      </c>
      <c r="F120" s="178" t="s">
        <v>2709</v>
      </c>
      <c r="G120" s="180">
        <f>VLOOKUP(D120,Plan1!$B$2:$S$5570,7,)/1000</f>
        <v>5.4779999999999998</v>
      </c>
      <c r="H120" s="180">
        <f>VLOOKUP(D120,Plan1!$B$2:$S$5570,8,)/1000</f>
        <v>5.82</v>
      </c>
      <c r="I120" s="180">
        <f>VLOOKUP(D120,Plan1!$B$2:$S$5570,9,)/1000</f>
        <v>5.9980000000000002</v>
      </c>
      <c r="J120" s="180">
        <f>VLOOKUP(D120,Plan1!$B$2:$S$5570,10,)/1000</f>
        <v>5.4450000000000003</v>
      </c>
      <c r="K120" s="180">
        <f>VLOOKUP(D120,Plan1!$B$2:$S$5570,11,)/1000</f>
        <v>4.95</v>
      </c>
      <c r="L120" s="180">
        <f>VLOOKUP(D120,Plan1!$B$2:$S$5570,12,)/1000</f>
        <v>4.5629999999999997</v>
      </c>
      <c r="M120" s="180">
        <f>VLOOKUP(D120,Plan1!$B$2:$S$5570,13,)/1000</f>
        <v>4.5869999999999997</v>
      </c>
      <c r="N120" s="180">
        <f>VLOOKUP(D120,Plan1!$B$2:$S$5570,14,)/1000</f>
        <v>5.3380000000000001</v>
      </c>
      <c r="O120" s="180">
        <f>VLOOKUP(D120,Plan1!$B$2:$S$5570,15,)/1000</f>
        <v>5.593</v>
      </c>
      <c r="P120" s="180">
        <f>VLOOKUP(D120,Plan1!$B$2:$S$5570,16,)/1000</f>
        <v>5.7590000000000003</v>
      </c>
      <c r="Q120" s="180">
        <f>VLOOKUP(D120,Plan1!$B$2:$S$5570,17,)/1000</f>
        <v>5.7649999999999997</v>
      </c>
      <c r="R120" s="180">
        <f>VLOOKUP(D120,Plan1!$B$2:$S$5570,18,)/1000</f>
        <v>5.7270000000000003</v>
      </c>
      <c r="S120" s="180">
        <f>VLOOKUP(D120,Plan1!$B$2:$S$5570,6,)/1000</f>
        <v>5.4180000000000001</v>
      </c>
    </row>
    <row r="121" spans="1:19" x14ac:dyDescent="0.25">
      <c r="A121" s="178">
        <v>43339</v>
      </c>
      <c r="B121" s="178">
        <v>-76042</v>
      </c>
      <c r="C121" s="178">
        <v>-352299</v>
      </c>
      <c r="D121" s="178" t="s">
        <v>3438</v>
      </c>
      <c r="E121" s="178" t="s">
        <v>167</v>
      </c>
      <c r="F121" s="178" t="s">
        <v>3284</v>
      </c>
      <c r="G121" s="180">
        <f>VLOOKUP(D121,Plan1!$B$2:$S$5570,7,)/1000</f>
        <v>5.2320000000000002</v>
      </c>
      <c r="H121" s="180">
        <f>VLOOKUP(D121,Plan1!$B$2:$S$5570,8,)/1000</f>
        <v>5.4909999999999997</v>
      </c>
      <c r="I121" s="180">
        <f>VLOOKUP(D121,Plan1!$B$2:$S$5570,9,)/1000</f>
        <v>5.7430000000000003</v>
      </c>
      <c r="J121" s="180">
        <f>VLOOKUP(D121,Plan1!$B$2:$S$5570,10,)/1000</f>
        <v>5.2839999999999998</v>
      </c>
      <c r="K121" s="180">
        <f>VLOOKUP(D121,Plan1!$B$2:$S$5570,11,)/1000</f>
        <v>4.7160000000000002</v>
      </c>
      <c r="L121" s="180">
        <f>VLOOKUP(D121,Plan1!$B$2:$S$5570,12,)/1000</f>
        <v>4.3390000000000004</v>
      </c>
      <c r="M121" s="180">
        <f>VLOOKUP(D121,Plan1!$B$2:$S$5570,13,)/1000</f>
        <v>4.4320000000000004</v>
      </c>
      <c r="N121" s="180">
        <f>VLOOKUP(D121,Plan1!$B$2:$S$5570,14,)/1000</f>
        <v>5.1040000000000001</v>
      </c>
      <c r="O121" s="180">
        <f>VLOOKUP(D121,Plan1!$B$2:$S$5570,15,)/1000</f>
        <v>5.4390000000000001</v>
      </c>
      <c r="P121" s="180">
        <f>VLOOKUP(D121,Plan1!$B$2:$S$5570,16,)/1000</f>
        <v>5.5110000000000001</v>
      </c>
      <c r="Q121" s="180">
        <f>VLOOKUP(D121,Plan1!$B$2:$S$5570,17,)/1000</f>
        <v>5.69</v>
      </c>
      <c r="R121" s="180">
        <f>VLOOKUP(D121,Plan1!$B$2:$S$5570,18,)/1000</f>
        <v>5.5170000000000003</v>
      </c>
      <c r="S121" s="180">
        <f>VLOOKUP(D121,Plan1!$B$2:$S$5570,6,)/1000</f>
        <v>5.2080000000000002</v>
      </c>
    </row>
    <row r="122" spans="1:19" x14ac:dyDescent="0.25">
      <c r="A122" s="178">
        <v>29963</v>
      </c>
      <c r="B122" s="178">
        <v>-11306</v>
      </c>
      <c r="C122" s="178">
        <v>-489365</v>
      </c>
      <c r="D122" s="178" t="s">
        <v>5401</v>
      </c>
      <c r="E122" s="178" t="s">
        <v>167</v>
      </c>
      <c r="F122" s="178" t="s">
        <v>5370</v>
      </c>
      <c r="G122" s="180">
        <f>VLOOKUP(D122,Plan1!$B$2:$S$5570,7,)/1000</f>
        <v>4.8739999999999997</v>
      </c>
      <c r="H122" s="180">
        <f>VLOOKUP(D122,Plan1!$B$2:$S$5570,8,)/1000</f>
        <v>5.1139999999999999</v>
      </c>
      <c r="I122" s="180">
        <f>VLOOKUP(D122,Plan1!$B$2:$S$5570,9,)/1000</f>
        <v>4.9509999999999996</v>
      </c>
      <c r="J122" s="180">
        <f>VLOOKUP(D122,Plan1!$B$2:$S$5570,10,)/1000</f>
        <v>5.26</v>
      </c>
      <c r="K122" s="180">
        <f>VLOOKUP(D122,Plan1!$B$2:$S$5570,11,)/1000</f>
        <v>5.4950000000000001</v>
      </c>
      <c r="L122" s="180">
        <f>VLOOKUP(D122,Plan1!$B$2:$S$5570,12,)/1000</f>
        <v>5.5460000000000003</v>
      </c>
      <c r="M122" s="180">
        <f>VLOOKUP(D122,Plan1!$B$2:$S$5570,13,)/1000</f>
        <v>5.8739999999999997</v>
      </c>
      <c r="N122" s="180">
        <f>VLOOKUP(D122,Plan1!$B$2:$S$5570,14,)/1000</f>
        <v>6.3490000000000002</v>
      </c>
      <c r="O122" s="180">
        <f>VLOOKUP(D122,Plan1!$B$2:$S$5570,15,)/1000</f>
        <v>5.8579999999999997</v>
      </c>
      <c r="P122" s="180">
        <f>VLOOKUP(D122,Plan1!$B$2:$S$5570,16,)/1000</f>
        <v>5.3310000000000004</v>
      </c>
      <c r="Q122" s="180">
        <f>VLOOKUP(D122,Plan1!$B$2:$S$5570,17,)/1000</f>
        <v>4.9690000000000003</v>
      </c>
      <c r="R122" s="180">
        <f>VLOOKUP(D122,Plan1!$B$2:$S$5570,18,)/1000</f>
        <v>4.891</v>
      </c>
      <c r="S122" s="180">
        <f>VLOOKUP(D122,Plan1!$B$2:$S$5570,6,)/1000</f>
        <v>5.3760000000000003</v>
      </c>
    </row>
    <row r="123" spans="1:19" x14ac:dyDescent="0.25">
      <c r="A123" s="178">
        <v>21688</v>
      </c>
      <c r="B123" s="178">
        <v>-147093</v>
      </c>
      <c r="C123" s="178">
        <v>-396418</v>
      </c>
      <c r="D123" s="178" t="s">
        <v>444</v>
      </c>
      <c r="E123" s="178" t="s">
        <v>167</v>
      </c>
      <c r="F123" s="178" t="s">
        <v>375</v>
      </c>
      <c r="G123" s="180">
        <f>VLOOKUP(D123,Plan1!$B$2:$S$5570,7,)/1000</f>
        <v>5.1740000000000004</v>
      </c>
      <c r="H123" s="180">
        <f>VLOOKUP(D123,Plan1!$B$2:$S$5570,8,)/1000</f>
        <v>5.4459999999999997</v>
      </c>
      <c r="I123" s="180">
        <f>VLOOKUP(D123,Plan1!$B$2:$S$5570,9,)/1000</f>
        <v>5.31</v>
      </c>
      <c r="J123" s="180">
        <f>VLOOKUP(D123,Plan1!$B$2:$S$5570,10,)/1000</f>
        <v>4.7110000000000003</v>
      </c>
      <c r="K123" s="180">
        <f>VLOOKUP(D123,Plan1!$B$2:$S$5570,11,)/1000</f>
        <v>4.1760000000000002</v>
      </c>
      <c r="L123" s="180">
        <f>VLOOKUP(D123,Plan1!$B$2:$S$5570,12,)/1000</f>
        <v>3.911</v>
      </c>
      <c r="M123" s="180">
        <f>VLOOKUP(D123,Plan1!$B$2:$S$5570,13,)/1000</f>
        <v>4.069</v>
      </c>
      <c r="N123" s="180">
        <f>VLOOKUP(D123,Plan1!$B$2:$S$5570,14,)/1000</f>
        <v>4.399</v>
      </c>
      <c r="O123" s="180">
        <f>VLOOKUP(D123,Plan1!$B$2:$S$5570,15,)/1000</f>
        <v>4.8369999999999997</v>
      </c>
      <c r="P123" s="180">
        <f>VLOOKUP(D123,Plan1!$B$2:$S$5570,16,)/1000</f>
        <v>4.7779999999999996</v>
      </c>
      <c r="Q123" s="180">
        <f>VLOOKUP(D123,Plan1!$B$2:$S$5570,17,)/1000</f>
        <v>4.7530000000000001</v>
      </c>
      <c r="R123" s="180">
        <f>VLOOKUP(D123,Plan1!$B$2:$S$5570,18,)/1000</f>
        <v>5.3259999999999996</v>
      </c>
      <c r="S123" s="180">
        <f>VLOOKUP(D123,Plan1!$B$2:$S$5570,6,)/1000</f>
        <v>4.7409999999999997</v>
      </c>
    </row>
    <row r="124" spans="1:19" x14ac:dyDescent="0.25">
      <c r="A124" s="178">
        <v>29139</v>
      </c>
      <c r="B124" s="178">
        <v>-115678</v>
      </c>
      <c r="C124" s="178">
        <v>-471662</v>
      </c>
      <c r="D124" s="178" t="s">
        <v>5395</v>
      </c>
      <c r="E124" s="178" t="s">
        <v>167</v>
      </c>
      <c r="F124" s="178" t="s">
        <v>5370</v>
      </c>
      <c r="G124" s="180">
        <f>VLOOKUP(D124,Plan1!$B$2:$S$5570,7,)/1000</f>
        <v>5.2770000000000001</v>
      </c>
      <c r="H124" s="180">
        <f>VLOOKUP(D124,Plan1!$B$2:$S$5570,8,)/1000</f>
        <v>5.34</v>
      </c>
      <c r="I124" s="180">
        <f>VLOOKUP(D124,Plan1!$B$2:$S$5570,9,)/1000</f>
        <v>5.22</v>
      </c>
      <c r="J124" s="180">
        <f>VLOOKUP(D124,Plan1!$B$2:$S$5570,10,)/1000</f>
        <v>5.5250000000000004</v>
      </c>
      <c r="K124" s="180">
        <f>VLOOKUP(D124,Plan1!$B$2:$S$5570,11,)/1000</f>
        <v>5.8129999999999997</v>
      </c>
      <c r="L124" s="180">
        <f>VLOOKUP(D124,Plan1!$B$2:$S$5570,12,)/1000</f>
        <v>5.79</v>
      </c>
      <c r="M124" s="180">
        <f>VLOOKUP(D124,Plan1!$B$2:$S$5570,13,)/1000</f>
        <v>5.9989999999999997</v>
      </c>
      <c r="N124" s="180">
        <f>VLOOKUP(D124,Plan1!$B$2:$S$5570,14,)/1000</f>
        <v>6.5220000000000002</v>
      </c>
      <c r="O124" s="180">
        <f>VLOOKUP(D124,Plan1!$B$2:$S$5570,15,)/1000</f>
        <v>6.258</v>
      </c>
      <c r="P124" s="180">
        <f>VLOOKUP(D124,Plan1!$B$2:$S$5570,16,)/1000</f>
        <v>5.6020000000000003</v>
      </c>
      <c r="Q124" s="180">
        <f>VLOOKUP(D124,Plan1!$B$2:$S$5570,17,)/1000</f>
        <v>5.1159999999999997</v>
      </c>
      <c r="R124" s="180">
        <f>VLOOKUP(D124,Plan1!$B$2:$S$5570,18,)/1000</f>
        <v>5.1550000000000002</v>
      </c>
      <c r="S124" s="180">
        <f>VLOOKUP(D124,Plan1!$B$2:$S$5570,6,)/1000</f>
        <v>5.6349999999999998</v>
      </c>
    </row>
    <row r="125" spans="1:19" x14ac:dyDescent="0.25">
      <c r="A125" s="178">
        <v>63671</v>
      </c>
      <c r="B125" s="178">
        <v>-15213</v>
      </c>
      <c r="C125" s="178">
        <v>-52582</v>
      </c>
      <c r="D125" s="178" t="s">
        <v>2661</v>
      </c>
      <c r="E125" s="178" t="s">
        <v>167</v>
      </c>
      <c r="F125" s="178" t="s">
        <v>2567</v>
      </c>
      <c r="G125" s="180">
        <f>VLOOKUP(D125,Plan1!$B$2:$S$5570,7,)/1000</f>
        <v>4.4710000000000001</v>
      </c>
      <c r="H125" s="180">
        <f>VLOOKUP(D125,Plan1!$B$2:$S$5570,8,)/1000</f>
        <v>4.5469999999999997</v>
      </c>
      <c r="I125" s="180">
        <f>VLOOKUP(D125,Plan1!$B$2:$S$5570,9,)/1000</f>
        <v>4.5739999999999998</v>
      </c>
      <c r="J125" s="180">
        <f>VLOOKUP(D125,Plan1!$B$2:$S$5570,10,)/1000</f>
        <v>4.5549999999999997</v>
      </c>
      <c r="K125" s="180">
        <f>VLOOKUP(D125,Plan1!$B$2:$S$5570,11,)/1000</f>
        <v>4.7329999999999997</v>
      </c>
      <c r="L125" s="180">
        <f>VLOOKUP(D125,Plan1!$B$2:$S$5570,12,)/1000</f>
        <v>4.9619999999999997</v>
      </c>
      <c r="M125" s="180">
        <f>VLOOKUP(D125,Plan1!$B$2:$S$5570,13,)/1000</f>
        <v>4.9130000000000003</v>
      </c>
      <c r="N125" s="180">
        <f>VLOOKUP(D125,Plan1!$B$2:$S$5570,14,)/1000</f>
        <v>5.1239999999999997</v>
      </c>
      <c r="O125" s="180">
        <f>VLOOKUP(D125,Plan1!$B$2:$S$5570,15,)/1000</f>
        <v>5.0789999999999997</v>
      </c>
      <c r="P125" s="180">
        <f>VLOOKUP(D125,Plan1!$B$2:$S$5570,16,)/1000</f>
        <v>5.14</v>
      </c>
      <c r="Q125" s="180">
        <f>VLOOKUP(D125,Plan1!$B$2:$S$5570,17,)/1000</f>
        <v>4.9820000000000002</v>
      </c>
      <c r="R125" s="180">
        <f>VLOOKUP(D125,Plan1!$B$2:$S$5570,18,)/1000</f>
        <v>4.5620000000000003</v>
      </c>
      <c r="S125" s="180">
        <f>VLOOKUP(D125,Plan1!$B$2:$S$5570,6,)/1000</f>
        <v>4.8029999999999999</v>
      </c>
    </row>
    <row r="126" spans="1:19" x14ac:dyDescent="0.25">
      <c r="A126" s="178">
        <v>18461</v>
      </c>
      <c r="B126" s="178">
        <v>-161789</v>
      </c>
      <c r="C126" s="178">
        <v>-406945</v>
      </c>
      <c r="D126" s="178" t="s">
        <v>2502</v>
      </c>
      <c r="E126" s="178" t="s">
        <v>167</v>
      </c>
      <c r="F126" s="178" t="s">
        <v>1727</v>
      </c>
      <c r="G126" s="180">
        <f>VLOOKUP(D126,Plan1!$B$2:$S$5570,7,)/1000</f>
        <v>5.6429999999999998</v>
      </c>
      <c r="H126" s="180">
        <f>VLOOKUP(D126,Plan1!$B$2:$S$5570,8,)/1000</f>
        <v>6.1050000000000004</v>
      </c>
      <c r="I126" s="180">
        <f>VLOOKUP(D126,Plan1!$B$2:$S$5570,9,)/1000</f>
        <v>5.6079999999999997</v>
      </c>
      <c r="J126" s="180">
        <f>VLOOKUP(D126,Plan1!$B$2:$S$5570,10,)/1000</f>
        <v>5.2350000000000003</v>
      </c>
      <c r="K126" s="180">
        <f>VLOOKUP(D126,Plan1!$B$2:$S$5570,11,)/1000</f>
        <v>4.5650000000000004</v>
      </c>
      <c r="L126" s="180">
        <f>VLOOKUP(D126,Plan1!$B$2:$S$5570,12,)/1000</f>
        <v>4.157</v>
      </c>
      <c r="M126" s="180">
        <f>VLOOKUP(D126,Plan1!$B$2:$S$5570,13,)/1000</f>
        <v>4.2839999999999998</v>
      </c>
      <c r="N126" s="180">
        <f>VLOOKUP(D126,Plan1!$B$2:$S$5570,14,)/1000</f>
        <v>4.6879999999999997</v>
      </c>
      <c r="O126" s="180">
        <f>VLOOKUP(D126,Plan1!$B$2:$S$5570,15,)/1000</f>
        <v>5.2640000000000002</v>
      </c>
      <c r="P126" s="180">
        <f>VLOOKUP(D126,Plan1!$B$2:$S$5570,16,)/1000</f>
        <v>5.08</v>
      </c>
      <c r="Q126" s="180">
        <f>VLOOKUP(D126,Plan1!$B$2:$S$5570,17,)/1000</f>
        <v>4.9690000000000003</v>
      </c>
      <c r="R126" s="180">
        <f>VLOOKUP(D126,Plan1!$B$2:$S$5570,18,)/1000</f>
        <v>5.5739999999999998</v>
      </c>
      <c r="S126" s="180">
        <f>VLOOKUP(D126,Plan1!$B$2:$S$5570,6,)/1000</f>
        <v>5.0970000000000004</v>
      </c>
    </row>
    <row r="127" spans="1:19" x14ac:dyDescent="0.25">
      <c r="A127" s="178">
        <v>49137</v>
      </c>
      <c r="B127" s="178">
        <v>-61479</v>
      </c>
      <c r="C127" s="178">
        <v>-377639</v>
      </c>
      <c r="D127" s="178" t="s">
        <v>3818</v>
      </c>
      <c r="E127" s="178" t="s">
        <v>167</v>
      </c>
      <c r="F127" s="178" t="s">
        <v>3752</v>
      </c>
      <c r="G127" s="180">
        <f>VLOOKUP(D127,Plan1!$B$2:$S$5570,7,)/1000</f>
        <v>5.8959999999999999</v>
      </c>
      <c r="H127" s="180">
        <f>VLOOKUP(D127,Plan1!$B$2:$S$5570,8,)/1000</f>
        <v>5.92</v>
      </c>
      <c r="I127" s="180">
        <f>VLOOKUP(D127,Plan1!$B$2:$S$5570,9,)/1000</f>
        <v>6.1159999999999997</v>
      </c>
      <c r="J127" s="180">
        <f>VLOOKUP(D127,Plan1!$B$2:$S$5570,10,)/1000</f>
        <v>6.0209999999999999</v>
      </c>
      <c r="K127" s="180">
        <f>VLOOKUP(D127,Plan1!$B$2:$S$5570,11,)/1000</f>
        <v>5.6470000000000002</v>
      </c>
      <c r="L127" s="180">
        <f>VLOOKUP(D127,Plan1!$B$2:$S$5570,12,)/1000</f>
        <v>5.3470000000000004</v>
      </c>
      <c r="M127" s="180">
        <f>VLOOKUP(D127,Plan1!$B$2:$S$5570,13,)/1000</f>
        <v>5.6369999999999996</v>
      </c>
      <c r="N127" s="180">
        <f>VLOOKUP(D127,Plan1!$B$2:$S$5570,14,)/1000</f>
        <v>6.2560000000000002</v>
      </c>
      <c r="O127" s="180">
        <f>VLOOKUP(D127,Plan1!$B$2:$S$5570,15,)/1000</f>
        <v>6.54</v>
      </c>
      <c r="P127" s="180">
        <f>VLOOKUP(D127,Plan1!$B$2:$S$5570,16,)/1000</f>
        <v>6.5039999999999996</v>
      </c>
      <c r="Q127" s="180">
        <f>VLOOKUP(D127,Plan1!$B$2:$S$5570,17,)/1000</f>
        <v>6.4020000000000001</v>
      </c>
      <c r="R127" s="180">
        <f>VLOOKUP(D127,Plan1!$B$2:$S$5570,18,)/1000</f>
        <v>5.8760000000000003</v>
      </c>
      <c r="S127" s="180">
        <f>VLOOKUP(D127,Plan1!$B$2:$S$5570,6,)/1000</f>
        <v>6.0129999999999999</v>
      </c>
    </row>
    <row r="128" spans="1:19" x14ac:dyDescent="0.25">
      <c r="A128" s="178">
        <v>4251</v>
      </c>
      <c r="B128" s="178">
        <v>-253193</v>
      </c>
      <c r="C128" s="178">
        <v>-493042</v>
      </c>
      <c r="D128" s="178" t="s">
        <v>3016</v>
      </c>
      <c r="E128" s="178" t="s">
        <v>167</v>
      </c>
      <c r="F128" s="178" t="s">
        <v>2912</v>
      </c>
      <c r="G128" s="180">
        <f>VLOOKUP(D128,Plan1!$B$2:$S$5570,7,)/1000</f>
        <v>4.7679999999999998</v>
      </c>
      <c r="H128" s="180">
        <f>VLOOKUP(D128,Plan1!$B$2:$S$5570,8,)/1000</f>
        <v>4.9930000000000003</v>
      </c>
      <c r="I128" s="180">
        <f>VLOOKUP(D128,Plan1!$B$2:$S$5570,9,)/1000</f>
        <v>4.8410000000000002</v>
      </c>
      <c r="J128" s="180">
        <f>VLOOKUP(D128,Plan1!$B$2:$S$5570,10,)/1000</f>
        <v>4.4119999999999999</v>
      </c>
      <c r="K128" s="180">
        <f>VLOOKUP(D128,Plan1!$B$2:$S$5570,11,)/1000</f>
        <v>3.8109999999999999</v>
      </c>
      <c r="L128" s="180">
        <f>VLOOKUP(D128,Plan1!$B$2:$S$5570,12,)/1000</f>
        <v>3.6139999999999999</v>
      </c>
      <c r="M128" s="180">
        <f>VLOOKUP(D128,Plan1!$B$2:$S$5570,13,)/1000</f>
        <v>3.7879999999999998</v>
      </c>
      <c r="N128" s="180">
        <f>VLOOKUP(D128,Plan1!$B$2:$S$5570,14,)/1000</f>
        <v>4.7779999999999996</v>
      </c>
      <c r="O128" s="180">
        <f>VLOOKUP(D128,Plan1!$B$2:$S$5570,15,)/1000</f>
        <v>4.2430000000000003</v>
      </c>
      <c r="P128" s="180">
        <f>VLOOKUP(D128,Plan1!$B$2:$S$5570,16,)/1000</f>
        <v>4.3490000000000002</v>
      </c>
      <c r="Q128" s="180">
        <f>VLOOKUP(D128,Plan1!$B$2:$S$5570,17,)/1000</f>
        <v>4.8460000000000001</v>
      </c>
      <c r="R128" s="180">
        <f>VLOOKUP(D128,Plan1!$B$2:$S$5570,18,)/1000</f>
        <v>4.9649999999999999</v>
      </c>
      <c r="S128" s="180">
        <f>VLOOKUP(D128,Plan1!$B$2:$S$5570,6,)/1000</f>
        <v>4.4509999999999996</v>
      </c>
    </row>
    <row r="129" spans="1:19" x14ac:dyDescent="0.25">
      <c r="A129" s="178">
        <v>2577</v>
      </c>
      <c r="B129" s="178">
        <v>-281154</v>
      </c>
      <c r="C129" s="178">
        <v>-529147</v>
      </c>
      <c r="D129" s="178" t="s">
        <v>4241</v>
      </c>
      <c r="E129" s="178" t="s">
        <v>167</v>
      </c>
      <c r="F129" s="178" t="s">
        <v>3898</v>
      </c>
      <c r="G129" s="180">
        <f>VLOOKUP(D129,Plan1!$B$2:$S$5570,7,)/1000</f>
        <v>5.5780000000000003</v>
      </c>
      <c r="H129" s="180">
        <f>VLOOKUP(D129,Plan1!$B$2:$S$5570,8,)/1000</f>
        <v>5.6520000000000001</v>
      </c>
      <c r="I129" s="180">
        <f>VLOOKUP(D129,Plan1!$B$2:$S$5570,9,)/1000</f>
        <v>5.3689999999999998</v>
      </c>
      <c r="J129" s="180">
        <f>VLOOKUP(D129,Plan1!$B$2:$S$5570,10,)/1000</f>
        <v>4.9409999999999998</v>
      </c>
      <c r="K129" s="180">
        <f>VLOOKUP(D129,Plan1!$B$2:$S$5570,11,)/1000</f>
        <v>4.0830000000000002</v>
      </c>
      <c r="L129" s="180">
        <f>VLOOKUP(D129,Plan1!$B$2:$S$5570,12,)/1000</f>
        <v>3.5379999999999998</v>
      </c>
      <c r="M129" s="180">
        <f>VLOOKUP(D129,Plan1!$B$2:$S$5570,13,)/1000</f>
        <v>3.9180000000000001</v>
      </c>
      <c r="N129" s="180">
        <f>VLOOKUP(D129,Plan1!$B$2:$S$5570,14,)/1000</f>
        <v>4.5919999999999996</v>
      </c>
      <c r="O129" s="180">
        <f>VLOOKUP(D129,Plan1!$B$2:$S$5570,15,)/1000</f>
        <v>4.2969999999999997</v>
      </c>
      <c r="P129" s="180">
        <f>VLOOKUP(D129,Plan1!$B$2:$S$5570,16,)/1000</f>
        <v>5.0330000000000004</v>
      </c>
      <c r="Q129" s="180">
        <f>VLOOKUP(D129,Plan1!$B$2:$S$5570,17,)/1000</f>
        <v>5.6379999999999999</v>
      </c>
      <c r="R129" s="180">
        <f>VLOOKUP(D129,Plan1!$B$2:$S$5570,18,)/1000</f>
        <v>5.6879999999999997</v>
      </c>
      <c r="S129" s="180">
        <f>VLOOKUP(D129,Plan1!$B$2:$S$5570,6,)/1000</f>
        <v>4.8609999999999998</v>
      </c>
    </row>
    <row r="130" spans="1:19" x14ac:dyDescent="0.25">
      <c r="A130" s="178">
        <v>15429</v>
      </c>
      <c r="B130" s="178">
        <v>-177289</v>
      </c>
      <c r="C130" s="178">
        <v>-494813</v>
      </c>
      <c r="D130" s="178" t="s">
        <v>1099</v>
      </c>
      <c r="E130" s="178" t="s">
        <v>167</v>
      </c>
      <c r="F130" s="178" t="s">
        <v>1058</v>
      </c>
      <c r="G130" s="180">
        <f>VLOOKUP(D130,Plan1!$B$2:$S$5570,7,)/1000</f>
        <v>5.18</v>
      </c>
      <c r="H130" s="180">
        <f>VLOOKUP(D130,Plan1!$B$2:$S$5570,8,)/1000</f>
        <v>5.5289999999999999</v>
      </c>
      <c r="I130" s="180">
        <f>VLOOKUP(D130,Plan1!$B$2:$S$5570,9,)/1000</f>
        <v>5.4279999999999999</v>
      </c>
      <c r="J130" s="180">
        <f>VLOOKUP(D130,Plan1!$B$2:$S$5570,10,)/1000</f>
        <v>5.67</v>
      </c>
      <c r="K130" s="180">
        <f>VLOOKUP(D130,Plan1!$B$2:$S$5570,11,)/1000</f>
        <v>5.532</v>
      </c>
      <c r="L130" s="180">
        <f>VLOOKUP(D130,Plan1!$B$2:$S$5570,12,)/1000</f>
        <v>5.3620000000000001</v>
      </c>
      <c r="M130" s="180">
        <f>VLOOKUP(D130,Plan1!$B$2:$S$5570,13,)/1000</f>
        <v>5.5179999999999998</v>
      </c>
      <c r="N130" s="180">
        <f>VLOOKUP(D130,Plan1!$B$2:$S$5570,14,)/1000</f>
        <v>6.2039999999999997</v>
      </c>
      <c r="O130" s="180">
        <f>VLOOKUP(D130,Plan1!$B$2:$S$5570,15,)/1000</f>
        <v>5.6180000000000003</v>
      </c>
      <c r="P130" s="180">
        <f>VLOOKUP(D130,Plan1!$B$2:$S$5570,16,)/1000</f>
        <v>5.4610000000000003</v>
      </c>
      <c r="Q130" s="180">
        <f>VLOOKUP(D130,Plan1!$B$2:$S$5570,17,)/1000</f>
        <v>5.165</v>
      </c>
      <c r="R130" s="180">
        <f>VLOOKUP(D130,Plan1!$B$2:$S$5570,18,)/1000</f>
        <v>5.1539999999999999</v>
      </c>
      <c r="S130" s="180">
        <f>VLOOKUP(D130,Plan1!$B$2:$S$5570,6,)/1000</f>
        <v>5.4850000000000003</v>
      </c>
    </row>
    <row r="131" spans="1:19" x14ac:dyDescent="0.25">
      <c r="A131" s="178">
        <v>13131</v>
      </c>
      <c r="B131" s="178">
        <v>-189745</v>
      </c>
      <c r="C131" s="178">
        <v>-419704</v>
      </c>
      <c r="D131" s="178" t="s">
        <v>2295</v>
      </c>
      <c r="E131" s="178" t="s">
        <v>167</v>
      </c>
      <c r="F131" s="178" t="s">
        <v>1727</v>
      </c>
      <c r="G131" s="180">
        <f>VLOOKUP(D131,Plan1!$B$2:$S$5570,7,)/1000</f>
        <v>5.4459999999999997</v>
      </c>
      <c r="H131" s="180">
        <f>VLOOKUP(D131,Plan1!$B$2:$S$5570,8,)/1000</f>
        <v>5.88</v>
      </c>
      <c r="I131" s="180">
        <f>VLOOKUP(D131,Plan1!$B$2:$S$5570,9,)/1000</f>
        <v>5.4539999999999997</v>
      </c>
      <c r="J131" s="180">
        <f>VLOOKUP(D131,Plan1!$B$2:$S$5570,10,)/1000</f>
        <v>5.1870000000000003</v>
      </c>
      <c r="K131" s="180">
        <f>VLOOKUP(D131,Plan1!$B$2:$S$5570,11,)/1000</f>
        <v>4.5590000000000002</v>
      </c>
      <c r="L131" s="180">
        <f>VLOOKUP(D131,Plan1!$B$2:$S$5570,12,)/1000</f>
        <v>4.492</v>
      </c>
      <c r="M131" s="180">
        <f>VLOOKUP(D131,Plan1!$B$2:$S$5570,13,)/1000</f>
        <v>4.5199999999999996</v>
      </c>
      <c r="N131" s="180">
        <f>VLOOKUP(D131,Plan1!$B$2:$S$5570,14,)/1000</f>
        <v>5.1159999999999997</v>
      </c>
      <c r="O131" s="180">
        <f>VLOOKUP(D131,Plan1!$B$2:$S$5570,15,)/1000</f>
        <v>5.1929999999999996</v>
      </c>
      <c r="P131" s="180">
        <f>VLOOKUP(D131,Plan1!$B$2:$S$5570,16,)/1000</f>
        <v>5.048</v>
      </c>
      <c r="Q131" s="180">
        <f>VLOOKUP(D131,Plan1!$B$2:$S$5570,17,)/1000</f>
        <v>4.6130000000000004</v>
      </c>
      <c r="R131" s="180">
        <f>VLOOKUP(D131,Plan1!$B$2:$S$5570,18,)/1000</f>
        <v>5.24</v>
      </c>
      <c r="S131" s="180">
        <f>VLOOKUP(D131,Plan1!$B$2:$S$5570,6,)/1000</f>
        <v>5.0629999999999997</v>
      </c>
    </row>
    <row r="132" spans="1:19" x14ac:dyDescent="0.25">
      <c r="A132" s="178">
        <v>3099</v>
      </c>
      <c r="B132" s="178">
        <v>-272506</v>
      </c>
      <c r="C132" s="178">
        <v>-530346</v>
      </c>
      <c r="D132" s="178" t="s">
        <v>4366</v>
      </c>
      <c r="E132" s="178" t="s">
        <v>167</v>
      </c>
      <c r="F132" s="178" t="s">
        <v>3898</v>
      </c>
      <c r="G132" s="180">
        <f>VLOOKUP(D132,Plan1!$B$2:$S$5570,7,)/1000</f>
        <v>5.5449999999999999</v>
      </c>
      <c r="H132" s="180">
        <f>VLOOKUP(D132,Plan1!$B$2:$S$5570,8,)/1000</f>
        <v>5.577</v>
      </c>
      <c r="I132" s="180">
        <f>VLOOKUP(D132,Plan1!$B$2:$S$5570,9,)/1000</f>
        <v>5.5179999999999998</v>
      </c>
      <c r="J132" s="180">
        <f>VLOOKUP(D132,Plan1!$B$2:$S$5570,10,)/1000</f>
        <v>4.8940000000000001</v>
      </c>
      <c r="K132" s="180">
        <f>VLOOKUP(D132,Plan1!$B$2:$S$5570,11,)/1000</f>
        <v>4.0730000000000004</v>
      </c>
      <c r="L132" s="180">
        <f>VLOOKUP(D132,Plan1!$B$2:$S$5570,12,)/1000</f>
        <v>3.5720000000000001</v>
      </c>
      <c r="M132" s="180">
        <f>VLOOKUP(D132,Plan1!$B$2:$S$5570,13,)/1000</f>
        <v>3.8959999999999999</v>
      </c>
      <c r="N132" s="180">
        <f>VLOOKUP(D132,Plan1!$B$2:$S$5570,14,)/1000</f>
        <v>4.6749999999999998</v>
      </c>
      <c r="O132" s="180">
        <f>VLOOKUP(D132,Plan1!$B$2:$S$5570,15,)/1000</f>
        <v>4.423</v>
      </c>
      <c r="P132" s="180">
        <f>VLOOKUP(D132,Plan1!$B$2:$S$5570,16,)/1000</f>
        <v>5.093</v>
      </c>
      <c r="Q132" s="180">
        <f>VLOOKUP(D132,Plan1!$B$2:$S$5570,17,)/1000</f>
        <v>5.5890000000000004</v>
      </c>
      <c r="R132" s="180">
        <f>VLOOKUP(D132,Plan1!$B$2:$S$5570,18,)/1000</f>
        <v>5.6859999999999999</v>
      </c>
      <c r="S132" s="180">
        <f>VLOOKUP(D132,Plan1!$B$2:$S$5570,6,)/1000</f>
        <v>4.8780000000000001</v>
      </c>
    </row>
    <row r="133" spans="1:19" x14ac:dyDescent="0.25">
      <c r="A133" s="178">
        <v>9660</v>
      </c>
      <c r="B133" s="178">
        <v>-208635</v>
      </c>
      <c r="C133" s="178">
        <v>-463882</v>
      </c>
      <c r="D133" s="178" t="s">
        <v>1962</v>
      </c>
      <c r="E133" s="178" t="s">
        <v>167</v>
      </c>
      <c r="F133" s="178" t="s">
        <v>1727</v>
      </c>
      <c r="G133" s="180">
        <f>VLOOKUP(D133,Plan1!$B$2:$S$5570,7,)/1000</f>
        <v>5.149</v>
      </c>
      <c r="H133" s="180">
        <f>VLOOKUP(D133,Plan1!$B$2:$S$5570,8,)/1000</f>
        <v>5.5449999999999999</v>
      </c>
      <c r="I133" s="180">
        <f>VLOOKUP(D133,Plan1!$B$2:$S$5570,9,)/1000</f>
        <v>5.1130000000000004</v>
      </c>
      <c r="J133" s="180">
        <f>VLOOKUP(D133,Plan1!$B$2:$S$5570,10,)/1000</f>
        <v>5.3529999999999998</v>
      </c>
      <c r="K133" s="180">
        <f>VLOOKUP(D133,Plan1!$B$2:$S$5570,11,)/1000</f>
        <v>5.0430000000000001</v>
      </c>
      <c r="L133" s="180">
        <f>VLOOKUP(D133,Plan1!$B$2:$S$5570,12,)/1000</f>
        <v>5.0090000000000003</v>
      </c>
      <c r="M133" s="180">
        <f>VLOOKUP(D133,Plan1!$B$2:$S$5570,13,)/1000</f>
        <v>5.2409999999999997</v>
      </c>
      <c r="N133" s="180">
        <f>VLOOKUP(D133,Plan1!$B$2:$S$5570,14,)/1000</f>
        <v>5.9359999999999999</v>
      </c>
      <c r="O133" s="180">
        <f>VLOOKUP(D133,Plan1!$B$2:$S$5570,15,)/1000</f>
        <v>5.569</v>
      </c>
      <c r="P133" s="180">
        <f>VLOOKUP(D133,Plan1!$B$2:$S$5570,16,)/1000</f>
        <v>5.3769999999999998</v>
      </c>
      <c r="Q133" s="180">
        <f>VLOOKUP(D133,Plan1!$B$2:$S$5570,17,)/1000</f>
        <v>4.9539999999999997</v>
      </c>
      <c r="R133" s="180">
        <f>VLOOKUP(D133,Plan1!$B$2:$S$5570,18,)/1000</f>
        <v>5.0609999999999999</v>
      </c>
      <c r="S133" s="180">
        <f>VLOOKUP(D133,Plan1!$B$2:$S$5570,6,)/1000</f>
        <v>5.2789999999999999</v>
      </c>
    </row>
    <row r="134" spans="1:19" x14ac:dyDescent="0.25">
      <c r="A134" s="178">
        <v>34358</v>
      </c>
      <c r="B134" s="178">
        <v>-98672</v>
      </c>
      <c r="C134" s="178">
        <v>-560871</v>
      </c>
      <c r="D134" s="178" t="s">
        <v>1644</v>
      </c>
      <c r="E134" s="178" t="s">
        <v>167</v>
      </c>
      <c r="F134" s="178" t="s">
        <v>1511</v>
      </c>
      <c r="G134" s="180">
        <f>VLOOKUP(D134,Plan1!$B$2:$S$5570,7,)/1000</f>
        <v>4.5380000000000003</v>
      </c>
      <c r="H134" s="180">
        <f>VLOOKUP(D134,Plan1!$B$2:$S$5570,8,)/1000</f>
        <v>4.6669999999999998</v>
      </c>
      <c r="I134" s="180">
        <f>VLOOKUP(D134,Plan1!$B$2:$S$5570,9,)/1000</f>
        <v>4.6829999999999998</v>
      </c>
      <c r="J134" s="180">
        <f>VLOOKUP(D134,Plan1!$B$2:$S$5570,10,)/1000</f>
        <v>4.7610000000000001</v>
      </c>
      <c r="K134" s="180">
        <f>VLOOKUP(D134,Plan1!$B$2:$S$5570,11,)/1000</f>
        <v>4.9109999999999996</v>
      </c>
      <c r="L134" s="180">
        <f>VLOOKUP(D134,Plan1!$B$2:$S$5570,12,)/1000</f>
        <v>5.149</v>
      </c>
      <c r="M134" s="180">
        <f>VLOOKUP(D134,Plan1!$B$2:$S$5570,13,)/1000</f>
        <v>5.2149999999999999</v>
      </c>
      <c r="N134" s="180">
        <f>VLOOKUP(D134,Plan1!$B$2:$S$5570,14,)/1000</f>
        <v>5.6879999999999997</v>
      </c>
      <c r="O134" s="180">
        <f>VLOOKUP(D134,Plan1!$B$2:$S$5570,15,)/1000</f>
        <v>5.2030000000000003</v>
      </c>
      <c r="P134" s="180">
        <f>VLOOKUP(D134,Plan1!$B$2:$S$5570,16,)/1000</f>
        <v>5.1059999999999999</v>
      </c>
      <c r="Q134" s="180">
        <f>VLOOKUP(D134,Plan1!$B$2:$S$5570,17,)/1000</f>
        <v>4.7720000000000002</v>
      </c>
      <c r="R134" s="180">
        <f>VLOOKUP(D134,Plan1!$B$2:$S$5570,18,)/1000</f>
        <v>4.67</v>
      </c>
      <c r="S134" s="180">
        <f>VLOOKUP(D134,Plan1!$B$2:$S$5570,6,)/1000</f>
        <v>4.9470000000000001</v>
      </c>
    </row>
    <row r="135" spans="1:19" x14ac:dyDescent="0.25">
      <c r="A135" s="178">
        <v>28157</v>
      </c>
      <c r="B135" s="178">
        <v>-119287</v>
      </c>
      <c r="C135" s="178">
        <v>-619958</v>
      </c>
      <c r="D135" s="178" t="s">
        <v>4384</v>
      </c>
      <c r="E135" s="178" t="s">
        <v>167</v>
      </c>
      <c r="F135" s="178" t="s">
        <v>4373</v>
      </c>
      <c r="G135" s="180">
        <f>VLOOKUP(D135,Plan1!$B$2:$S$5570,7,)/1000</f>
        <v>4.1429999999999998</v>
      </c>
      <c r="H135" s="180">
        <f>VLOOKUP(D135,Plan1!$B$2:$S$5570,8,)/1000</f>
        <v>4.2439999999999998</v>
      </c>
      <c r="I135" s="180">
        <f>VLOOKUP(D135,Plan1!$B$2:$S$5570,9,)/1000</f>
        <v>4.516</v>
      </c>
      <c r="J135" s="180">
        <f>VLOOKUP(D135,Plan1!$B$2:$S$5570,10,)/1000</f>
        <v>4.7750000000000004</v>
      </c>
      <c r="K135" s="180">
        <f>VLOOKUP(D135,Plan1!$B$2:$S$5570,11,)/1000</f>
        <v>4.4889999999999999</v>
      </c>
      <c r="L135" s="180">
        <f>VLOOKUP(D135,Plan1!$B$2:$S$5570,12,)/1000</f>
        <v>4.8410000000000002</v>
      </c>
      <c r="M135" s="180">
        <f>VLOOKUP(D135,Plan1!$B$2:$S$5570,13,)/1000</f>
        <v>4.9509999999999996</v>
      </c>
      <c r="N135" s="180">
        <f>VLOOKUP(D135,Plan1!$B$2:$S$5570,14,)/1000</f>
        <v>5.3440000000000003</v>
      </c>
      <c r="O135" s="180">
        <f>VLOOKUP(D135,Plan1!$B$2:$S$5570,15,)/1000</f>
        <v>5.0819999999999999</v>
      </c>
      <c r="P135" s="180">
        <f>VLOOKUP(D135,Plan1!$B$2:$S$5570,16,)/1000</f>
        <v>5.0289999999999999</v>
      </c>
      <c r="Q135" s="180">
        <f>VLOOKUP(D135,Plan1!$B$2:$S$5570,17,)/1000</f>
        <v>4.718</v>
      </c>
      <c r="R135" s="180">
        <f>VLOOKUP(D135,Plan1!$B$2:$S$5570,18,)/1000</f>
        <v>4.42</v>
      </c>
      <c r="S135" s="180">
        <f>VLOOKUP(D135,Plan1!$B$2:$S$5570,6,)/1000</f>
        <v>4.7119999999999997</v>
      </c>
    </row>
    <row r="136" spans="1:19" x14ac:dyDescent="0.25">
      <c r="A136" s="178">
        <v>10336</v>
      </c>
      <c r="B136" s="178">
        <v>-20524</v>
      </c>
      <c r="C136" s="178">
        <v>-490589</v>
      </c>
      <c r="D136" s="178" t="s">
        <v>5245</v>
      </c>
      <c r="E136" s="178" t="s">
        <v>167</v>
      </c>
      <c r="F136" s="178" t="s">
        <v>4704</v>
      </c>
      <c r="G136" s="180">
        <f>VLOOKUP(D136,Plan1!$B$2:$S$5570,7,)/1000</f>
        <v>5.2530000000000001</v>
      </c>
      <c r="H136" s="180">
        <f>VLOOKUP(D136,Plan1!$B$2:$S$5570,8,)/1000</f>
        <v>5.7640000000000002</v>
      </c>
      <c r="I136" s="180">
        <f>VLOOKUP(D136,Plan1!$B$2:$S$5570,9,)/1000</f>
        <v>5.3819999999999997</v>
      </c>
      <c r="J136" s="180">
        <f>VLOOKUP(D136,Plan1!$B$2:$S$5570,10,)/1000</f>
        <v>5.57</v>
      </c>
      <c r="K136" s="180">
        <f>VLOOKUP(D136,Plan1!$B$2:$S$5570,11,)/1000</f>
        <v>5.1230000000000002</v>
      </c>
      <c r="L136" s="180">
        <f>VLOOKUP(D136,Plan1!$B$2:$S$5570,12,)/1000</f>
        <v>4.9630000000000001</v>
      </c>
      <c r="M136" s="180">
        <f>VLOOKUP(D136,Plan1!$B$2:$S$5570,13,)/1000</f>
        <v>5.17</v>
      </c>
      <c r="N136" s="180">
        <f>VLOOKUP(D136,Plan1!$B$2:$S$5570,14,)/1000</f>
        <v>5.9470000000000001</v>
      </c>
      <c r="O136" s="180">
        <f>VLOOKUP(D136,Plan1!$B$2:$S$5570,15,)/1000</f>
        <v>5.4189999999999996</v>
      </c>
      <c r="P136" s="180">
        <f>VLOOKUP(D136,Plan1!$B$2:$S$5570,16,)/1000</f>
        <v>5.4359999999999999</v>
      </c>
      <c r="Q136" s="180">
        <f>VLOOKUP(D136,Plan1!$B$2:$S$5570,17,)/1000</f>
        <v>5.3390000000000004</v>
      </c>
      <c r="R136" s="180">
        <f>VLOOKUP(D136,Plan1!$B$2:$S$5570,18,)/1000</f>
        <v>5.4790000000000001</v>
      </c>
      <c r="S136" s="180">
        <f>VLOOKUP(D136,Plan1!$B$2:$S$5570,6,)/1000</f>
        <v>5.4039999999999999</v>
      </c>
    </row>
    <row r="137" spans="1:19" x14ac:dyDescent="0.25">
      <c r="A137" s="178">
        <v>59069</v>
      </c>
      <c r="B137" s="178">
        <v>-32045</v>
      </c>
      <c r="C137" s="178">
        <v>-522104</v>
      </c>
      <c r="D137" s="178" t="s">
        <v>2616</v>
      </c>
      <c r="E137" s="178" t="s">
        <v>167</v>
      </c>
      <c r="F137" s="178" t="s">
        <v>2567</v>
      </c>
      <c r="G137" s="180">
        <f>VLOOKUP(D137,Plan1!$B$2:$S$5570,7,)/1000</f>
        <v>4.0549999999999997</v>
      </c>
      <c r="H137" s="180">
        <f>VLOOKUP(D137,Plan1!$B$2:$S$5570,8,)/1000</f>
        <v>4.266</v>
      </c>
      <c r="I137" s="180">
        <f>VLOOKUP(D137,Plan1!$B$2:$S$5570,9,)/1000</f>
        <v>4.3170000000000002</v>
      </c>
      <c r="J137" s="180">
        <f>VLOOKUP(D137,Plan1!$B$2:$S$5570,10,)/1000</f>
        <v>4.375</v>
      </c>
      <c r="K137" s="180">
        <f>VLOOKUP(D137,Plan1!$B$2:$S$5570,11,)/1000</f>
        <v>4.4370000000000003</v>
      </c>
      <c r="L137" s="180">
        <f>VLOOKUP(D137,Plan1!$B$2:$S$5570,12,)/1000</f>
        <v>4.6870000000000003</v>
      </c>
      <c r="M137" s="180">
        <f>VLOOKUP(D137,Plan1!$B$2:$S$5570,13,)/1000</f>
        <v>4.617</v>
      </c>
      <c r="N137" s="180">
        <f>VLOOKUP(D137,Plan1!$B$2:$S$5570,14,)/1000</f>
        <v>4.8650000000000002</v>
      </c>
      <c r="O137" s="180">
        <f>VLOOKUP(D137,Plan1!$B$2:$S$5570,15,)/1000</f>
        <v>4.6760000000000002</v>
      </c>
      <c r="P137" s="180">
        <f>VLOOKUP(D137,Plan1!$B$2:$S$5570,16,)/1000</f>
        <v>4.4909999999999997</v>
      </c>
      <c r="Q137" s="180">
        <f>VLOOKUP(D137,Plan1!$B$2:$S$5570,17,)/1000</f>
        <v>4.46</v>
      </c>
      <c r="R137" s="180">
        <f>VLOOKUP(D137,Plan1!$B$2:$S$5570,18,)/1000</f>
        <v>4.0679999999999996</v>
      </c>
      <c r="S137" s="180">
        <f>VLOOKUP(D137,Plan1!$B$2:$S$5570,6,)/1000</f>
        <v>4.4429999999999996</v>
      </c>
    </row>
    <row r="138" spans="1:19" x14ac:dyDescent="0.25">
      <c r="A138" s="178">
        <v>55988</v>
      </c>
      <c r="B138" s="178">
        <v>-41664</v>
      </c>
      <c r="C138" s="178">
        <v>-45471</v>
      </c>
      <c r="D138" s="178" t="s">
        <v>1400</v>
      </c>
      <c r="E138" s="178" t="s">
        <v>167</v>
      </c>
      <c r="F138" s="178" t="s">
        <v>1298</v>
      </c>
      <c r="G138" s="180">
        <f>VLOOKUP(D138,Plan1!$B$2:$S$5570,7,)/1000</f>
        <v>4.4530000000000003</v>
      </c>
      <c r="H138" s="180">
        <f>VLOOKUP(D138,Plan1!$B$2:$S$5570,8,)/1000</f>
        <v>4.6980000000000004</v>
      </c>
      <c r="I138" s="180">
        <f>VLOOKUP(D138,Plan1!$B$2:$S$5570,9,)/1000</f>
        <v>4.8540000000000001</v>
      </c>
      <c r="J138" s="180">
        <f>VLOOKUP(D138,Plan1!$B$2:$S$5570,10,)/1000</f>
        <v>4.9640000000000004</v>
      </c>
      <c r="K138" s="180">
        <f>VLOOKUP(D138,Plan1!$B$2:$S$5570,11,)/1000</f>
        <v>4.92</v>
      </c>
      <c r="L138" s="180">
        <f>VLOOKUP(D138,Plan1!$B$2:$S$5570,12,)/1000</f>
        <v>5.0140000000000002</v>
      </c>
      <c r="M138" s="180">
        <f>VLOOKUP(D138,Plan1!$B$2:$S$5570,13,)/1000</f>
        <v>5.2140000000000004</v>
      </c>
      <c r="N138" s="180">
        <f>VLOOKUP(D138,Plan1!$B$2:$S$5570,14,)/1000</f>
        <v>5.5960000000000001</v>
      </c>
      <c r="O138" s="180">
        <f>VLOOKUP(D138,Plan1!$B$2:$S$5570,15,)/1000</f>
        <v>5.8150000000000004</v>
      </c>
      <c r="P138" s="180">
        <f>VLOOKUP(D138,Plan1!$B$2:$S$5570,16,)/1000</f>
        <v>5.3010000000000002</v>
      </c>
      <c r="Q138" s="180">
        <f>VLOOKUP(D138,Plan1!$B$2:$S$5570,17,)/1000</f>
        <v>4.8520000000000003</v>
      </c>
      <c r="R138" s="180">
        <f>VLOOKUP(D138,Plan1!$B$2:$S$5570,18,)/1000</f>
        <v>4.6189999999999998</v>
      </c>
      <c r="S138" s="180">
        <f>VLOOKUP(D138,Plan1!$B$2:$S$5570,6,)/1000</f>
        <v>5.0250000000000004</v>
      </c>
    </row>
    <row r="139" spans="1:19" x14ac:dyDescent="0.25">
      <c r="A139" s="178">
        <v>4551</v>
      </c>
      <c r="B139" s="178">
        <v>-247988</v>
      </c>
      <c r="C139" s="178">
        <v>-527133</v>
      </c>
      <c r="D139" s="178" t="s">
        <v>3056</v>
      </c>
      <c r="E139" s="178" t="s">
        <v>167</v>
      </c>
      <c r="F139" s="178" t="s">
        <v>2912</v>
      </c>
      <c r="G139" s="180">
        <f>VLOOKUP(D139,Plan1!$B$2:$S$5570,7,)/1000</f>
        <v>5.5629999999999997</v>
      </c>
      <c r="H139" s="180">
        <f>VLOOKUP(D139,Plan1!$B$2:$S$5570,8,)/1000</f>
        <v>5.32</v>
      </c>
      <c r="I139" s="180">
        <f>VLOOKUP(D139,Plan1!$B$2:$S$5570,9,)/1000</f>
        <v>5.5860000000000003</v>
      </c>
      <c r="J139" s="180">
        <f>VLOOKUP(D139,Plan1!$B$2:$S$5570,10,)/1000</f>
        <v>5.1920000000000002</v>
      </c>
      <c r="K139" s="180">
        <f>VLOOKUP(D139,Plan1!$B$2:$S$5570,11,)/1000</f>
        <v>4.375</v>
      </c>
      <c r="L139" s="180">
        <f>VLOOKUP(D139,Plan1!$B$2:$S$5570,12,)/1000</f>
        <v>4.0469999999999997</v>
      </c>
      <c r="M139" s="180">
        <f>VLOOKUP(D139,Plan1!$B$2:$S$5570,13,)/1000</f>
        <v>4.2229999999999999</v>
      </c>
      <c r="N139" s="180">
        <f>VLOOKUP(D139,Plan1!$B$2:$S$5570,14,)/1000</f>
        <v>5.2089999999999996</v>
      </c>
      <c r="O139" s="180">
        <f>VLOOKUP(D139,Plan1!$B$2:$S$5570,15,)/1000</f>
        <v>4.8479999999999999</v>
      </c>
      <c r="P139" s="180">
        <f>VLOOKUP(D139,Plan1!$B$2:$S$5570,16,)/1000</f>
        <v>5.1920000000000002</v>
      </c>
      <c r="Q139" s="180">
        <f>VLOOKUP(D139,Plan1!$B$2:$S$5570,17,)/1000</f>
        <v>5.5339999999999998</v>
      </c>
      <c r="R139" s="180">
        <f>VLOOKUP(D139,Plan1!$B$2:$S$5570,18,)/1000</f>
        <v>5.569</v>
      </c>
      <c r="S139" s="180">
        <f>VLOOKUP(D139,Plan1!$B$2:$S$5570,6,)/1000</f>
        <v>5.0549999999999997</v>
      </c>
    </row>
    <row r="140" spans="1:19" x14ac:dyDescent="0.25">
      <c r="A140" s="178">
        <v>45646</v>
      </c>
      <c r="B140" s="178">
        <v>-69988</v>
      </c>
      <c r="C140" s="178">
        <v>-397359</v>
      </c>
      <c r="D140" s="178" t="s">
        <v>810</v>
      </c>
      <c r="E140" s="178" t="s">
        <v>167</v>
      </c>
      <c r="F140" s="178" t="s">
        <v>792</v>
      </c>
      <c r="G140" s="180">
        <f>VLOOKUP(D140,Plan1!$B$2:$S$5570,7,)/1000</f>
        <v>5.5170000000000003</v>
      </c>
      <c r="H140" s="180">
        <f>VLOOKUP(D140,Plan1!$B$2:$S$5570,8,)/1000</f>
        <v>5.5679999999999996</v>
      </c>
      <c r="I140" s="180">
        <f>VLOOKUP(D140,Plan1!$B$2:$S$5570,9,)/1000</f>
        <v>5.7629999999999999</v>
      </c>
      <c r="J140" s="180">
        <f>VLOOKUP(D140,Plan1!$B$2:$S$5570,10,)/1000</f>
        <v>5.5570000000000004</v>
      </c>
      <c r="K140" s="180">
        <f>VLOOKUP(D140,Plan1!$B$2:$S$5570,11,)/1000</f>
        <v>5.4809999999999999</v>
      </c>
      <c r="L140" s="180">
        <f>VLOOKUP(D140,Plan1!$B$2:$S$5570,12,)/1000</f>
        <v>5.4119999999999999</v>
      </c>
      <c r="M140" s="180">
        <f>VLOOKUP(D140,Plan1!$B$2:$S$5570,13,)/1000</f>
        <v>5.7160000000000002</v>
      </c>
      <c r="N140" s="180">
        <f>VLOOKUP(D140,Plan1!$B$2:$S$5570,14,)/1000</f>
        <v>6.3789999999999996</v>
      </c>
      <c r="O140" s="180">
        <f>VLOOKUP(D140,Plan1!$B$2:$S$5570,15,)/1000</f>
        <v>6.6749999999999998</v>
      </c>
      <c r="P140" s="180">
        <f>VLOOKUP(D140,Plan1!$B$2:$S$5570,16,)/1000</f>
        <v>6.4269999999999996</v>
      </c>
      <c r="Q140" s="180">
        <f>VLOOKUP(D140,Plan1!$B$2:$S$5570,17,)/1000</f>
        <v>6.2149999999999999</v>
      </c>
      <c r="R140" s="180">
        <f>VLOOKUP(D140,Plan1!$B$2:$S$5570,18,)/1000</f>
        <v>5.7779999999999996</v>
      </c>
      <c r="S140" s="180">
        <f>VLOOKUP(D140,Plan1!$B$2:$S$5570,6,)/1000</f>
        <v>5.8739999999999997</v>
      </c>
    </row>
    <row r="141" spans="1:19" x14ac:dyDescent="0.25">
      <c r="A141" s="178">
        <v>9148</v>
      </c>
      <c r="B141" s="178">
        <v>-212492</v>
      </c>
      <c r="C141" s="178">
        <v>-461391</v>
      </c>
      <c r="D141" s="178" t="s">
        <v>1904</v>
      </c>
      <c r="E141" s="178" t="s">
        <v>167</v>
      </c>
      <c r="F141" s="178" t="s">
        <v>1727</v>
      </c>
      <c r="G141" s="180">
        <f>VLOOKUP(D141,Plan1!$B$2:$S$5570,7,)/1000</f>
        <v>4.9889999999999999</v>
      </c>
      <c r="H141" s="180">
        <f>VLOOKUP(D141,Plan1!$B$2:$S$5570,8,)/1000</f>
        <v>5.5460000000000003</v>
      </c>
      <c r="I141" s="180">
        <f>VLOOKUP(D141,Plan1!$B$2:$S$5570,9,)/1000</f>
        <v>4.992</v>
      </c>
      <c r="J141" s="180">
        <f>VLOOKUP(D141,Plan1!$B$2:$S$5570,10,)/1000</f>
        <v>5.1980000000000004</v>
      </c>
      <c r="K141" s="180">
        <f>VLOOKUP(D141,Plan1!$B$2:$S$5570,11,)/1000</f>
        <v>4.8410000000000002</v>
      </c>
      <c r="L141" s="180">
        <f>VLOOKUP(D141,Plan1!$B$2:$S$5570,12,)/1000</f>
        <v>4.7619999999999996</v>
      </c>
      <c r="M141" s="180">
        <f>VLOOKUP(D141,Plan1!$B$2:$S$5570,13,)/1000</f>
        <v>5.0490000000000004</v>
      </c>
      <c r="N141" s="180">
        <f>VLOOKUP(D141,Plan1!$B$2:$S$5570,14,)/1000</f>
        <v>5.9029999999999996</v>
      </c>
      <c r="O141" s="180">
        <f>VLOOKUP(D141,Plan1!$B$2:$S$5570,15,)/1000</f>
        <v>5.452</v>
      </c>
      <c r="P141" s="180">
        <f>VLOOKUP(D141,Plan1!$B$2:$S$5570,16,)/1000</f>
        <v>5.28</v>
      </c>
      <c r="Q141" s="180">
        <f>VLOOKUP(D141,Plan1!$B$2:$S$5570,17,)/1000</f>
        <v>4.7949999999999999</v>
      </c>
      <c r="R141" s="180">
        <f>VLOOKUP(D141,Plan1!$B$2:$S$5570,18,)/1000</f>
        <v>4.9219999999999997</v>
      </c>
      <c r="S141" s="180">
        <f>VLOOKUP(D141,Plan1!$B$2:$S$5570,6,)/1000</f>
        <v>5.1440000000000001</v>
      </c>
    </row>
    <row r="142" spans="1:19" x14ac:dyDescent="0.25">
      <c r="A142" s="178">
        <v>39827</v>
      </c>
      <c r="B142" s="178">
        <v>-84878</v>
      </c>
      <c r="C142" s="178">
        <v>-360595</v>
      </c>
      <c r="D142" s="178" t="s">
        <v>3342</v>
      </c>
      <c r="E142" s="178" t="s">
        <v>167</v>
      </c>
      <c r="F142" s="178" t="s">
        <v>3284</v>
      </c>
      <c r="G142" s="180">
        <f>VLOOKUP(D142,Plan1!$B$2:$S$5570,7,)/1000</f>
        <v>5.609</v>
      </c>
      <c r="H142" s="180">
        <f>VLOOKUP(D142,Plan1!$B$2:$S$5570,8,)/1000</f>
        <v>5.649</v>
      </c>
      <c r="I142" s="180">
        <f>VLOOKUP(D142,Plan1!$B$2:$S$5570,9,)/1000</f>
        <v>5.8840000000000003</v>
      </c>
      <c r="J142" s="180">
        <f>VLOOKUP(D142,Plan1!$B$2:$S$5570,10,)/1000</f>
        <v>5.383</v>
      </c>
      <c r="K142" s="180">
        <f>VLOOKUP(D142,Plan1!$B$2:$S$5570,11,)/1000</f>
        <v>4.6349999999999998</v>
      </c>
      <c r="L142" s="180">
        <f>VLOOKUP(D142,Plan1!$B$2:$S$5570,12,)/1000</f>
        <v>4.2089999999999996</v>
      </c>
      <c r="M142" s="180">
        <f>VLOOKUP(D142,Plan1!$B$2:$S$5570,13,)/1000</f>
        <v>4.2649999999999997</v>
      </c>
      <c r="N142" s="180">
        <f>VLOOKUP(D142,Plan1!$B$2:$S$5570,14,)/1000</f>
        <v>4.8650000000000002</v>
      </c>
      <c r="O142" s="180">
        <f>VLOOKUP(D142,Plan1!$B$2:$S$5570,15,)/1000</f>
        <v>5.4930000000000003</v>
      </c>
      <c r="P142" s="180">
        <f>VLOOKUP(D142,Plan1!$B$2:$S$5570,16,)/1000</f>
        <v>5.6310000000000002</v>
      </c>
      <c r="Q142" s="180">
        <f>VLOOKUP(D142,Plan1!$B$2:$S$5570,17,)/1000</f>
        <v>5.9189999999999996</v>
      </c>
      <c r="R142" s="180">
        <f>VLOOKUP(D142,Plan1!$B$2:$S$5570,18,)/1000</f>
        <v>5.6950000000000003</v>
      </c>
      <c r="S142" s="180">
        <f>VLOOKUP(D142,Plan1!$B$2:$S$5570,6,)/1000</f>
        <v>5.27</v>
      </c>
    </row>
    <row r="143" spans="1:19" x14ac:dyDescent="0.25">
      <c r="A143" s="178">
        <v>9478</v>
      </c>
      <c r="B143" s="178">
        <v>-210218</v>
      </c>
      <c r="C143" s="178">
        <v>-473716</v>
      </c>
      <c r="D143" s="178" t="s">
        <v>5187</v>
      </c>
      <c r="E143" s="178" t="s">
        <v>167</v>
      </c>
      <c r="F143" s="178" t="s">
        <v>4704</v>
      </c>
      <c r="G143" s="180">
        <f>VLOOKUP(D143,Plan1!$B$2:$S$5570,7,)/1000</f>
        <v>5.024</v>
      </c>
      <c r="H143" s="180">
        <f>VLOOKUP(D143,Plan1!$B$2:$S$5570,8,)/1000</f>
        <v>5.5339999999999998</v>
      </c>
      <c r="I143" s="180">
        <f>VLOOKUP(D143,Plan1!$B$2:$S$5570,9,)/1000</f>
        <v>5.1180000000000003</v>
      </c>
      <c r="J143" s="180">
        <f>VLOOKUP(D143,Plan1!$B$2:$S$5570,10,)/1000</f>
        <v>5.4210000000000003</v>
      </c>
      <c r="K143" s="180">
        <f>VLOOKUP(D143,Plan1!$B$2:$S$5570,11,)/1000</f>
        <v>5.0910000000000002</v>
      </c>
      <c r="L143" s="180">
        <f>VLOOKUP(D143,Plan1!$B$2:$S$5570,12,)/1000</f>
        <v>5.0339999999999998</v>
      </c>
      <c r="M143" s="180">
        <f>VLOOKUP(D143,Plan1!$B$2:$S$5570,13,)/1000</f>
        <v>5.2270000000000003</v>
      </c>
      <c r="N143" s="180">
        <f>VLOOKUP(D143,Plan1!$B$2:$S$5570,14,)/1000</f>
        <v>5.9580000000000002</v>
      </c>
      <c r="O143" s="180">
        <f>VLOOKUP(D143,Plan1!$B$2:$S$5570,15,)/1000</f>
        <v>5.4169999999999998</v>
      </c>
      <c r="P143" s="180">
        <f>VLOOKUP(D143,Plan1!$B$2:$S$5570,16,)/1000</f>
        <v>5.3419999999999996</v>
      </c>
      <c r="Q143" s="180">
        <f>VLOOKUP(D143,Plan1!$B$2:$S$5570,17,)/1000</f>
        <v>5.0780000000000003</v>
      </c>
      <c r="R143" s="180">
        <f>VLOOKUP(D143,Plan1!$B$2:$S$5570,18,)/1000</f>
        <v>5.1580000000000004</v>
      </c>
      <c r="S143" s="180">
        <f>VLOOKUP(D143,Plan1!$B$2:$S$5570,6,)/1000</f>
        <v>5.2830000000000004</v>
      </c>
    </row>
    <row r="144" spans="1:19" x14ac:dyDescent="0.25">
      <c r="A144" s="178">
        <v>2073</v>
      </c>
      <c r="B144" s="178">
        <v>-287773</v>
      </c>
      <c r="C144" s="178">
        <v>-529897</v>
      </c>
      <c r="D144" s="178" t="s">
        <v>4149</v>
      </c>
      <c r="E144" s="178" t="s">
        <v>167</v>
      </c>
      <c r="F144" s="178" t="s">
        <v>3898</v>
      </c>
      <c r="G144" s="180">
        <f>VLOOKUP(D144,Plan1!$B$2:$S$5570,7,)/1000</f>
        <v>5.5819999999999999</v>
      </c>
      <c r="H144" s="180">
        <f>VLOOKUP(D144,Plan1!$B$2:$S$5570,8,)/1000</f>
        <v>5.6660000000000004</v>
      </c>
      <c r="I144" s="180">
        <f>VLOOKUP(D144,Plan1!$B$2:$S$5570,9,)/1000</f>
        <v>5.4530000000000003</v>
      </c>
      <c r="J144" s="180">
        <f>VLOOKUP(D144,Plan1!$B$2:$S$5570,10,)/1000</f>
        <v>4.83</v>
      </c>
      <c r="K144" s="180">
        <f>VLOOKUP(D144,Plan1!$B$2:$S$5570,11,)/1000</f>
        <v>4.0389999999999997</v>
      </c>
      <c r="L144" s="180">
        <f>VLOOKUP(D144,Plan1!$B$2:$S$5570,12,)/1000</f>
        <v>3.415</v>
      </c>
      <c r="M144" s="180">
        <f>VLOOKUP(D144,Plan1!$B$2:$S$5570,13,)/1000</f>
        <v>3.7679999999999998</v>
      </c>
      <c r="N144" s="180">
        <f>VLOOKUP(D144,Plan1!$B$2:$S$5570,14,)/1000</f>
        <v>4.4829999999999997</v>
      </c>
      <c r="O144" s="180">
        <f>VLOOKUP(D144,Plan1!$B$2:$S$5570,15,)/1000</f>
        <v>4.29</v>
      </c>
      <c r="P144" s="180">
        <f>VLOOKUP(D144,Plan1!$B$2:$S$5570,16,)/1000</f>
        <v>4.9779999999999998</v>
      </c>
      <c r="Q144" s="180">
        <f>VLOOKUP(D144,Plan1!$B$2:$S$5570,17,)/1000</f>
        <v>5.6680000000000001</v>
      </c>
      <c r="R144" s="180">
        <f>VLOOKUP(D144,Plan1!$B$2:$S$5570,18,)/1000</f>
        <v>5.7190000000000003</v>
      </c>
      <c r="S144" s="180">
        <f>VLOOKUP(D144,Plan1!$B$2:$S$5570,6,)/1000</f>
        <v>4.8239999999999998</v>
      </c>
    </row>
    <row r="145" spans="1:19" x14ac:dyDescent="0.25">
      <c r="A145" s="178">
        <v>71456</v>
      </c>
      <c r="B145" s="178">
        <v>29882</v>
      </c>
      <c r="C145" s="178">
        <v>-613076</v>
      </c>
      <c r="D145" s="178" t="s">
        <v>4149</v>
      </c>
      <c r="E145" s="178" t="s">
        <v>167</v>
      </c>
      <c r="F145" s="178" t="s">
        <v>4422</v>
      </c>
      <c r="G145" s="180">
        <f>VLOOKUP(D145,Plan1!$B$2:$S$5570,7,)/1000</f>
        <v>5.5819999999999999</v>
      </c>
      <c r="H145" s="180">
        <f>VLOOKUP(D145,Plan1!$B$2:$S$5570,8,)/1000</f>
        <v>5.6660000000000004</v>
      </c>
      <c r="I145" s="180">
        <f>VLOOKUP(D145,Plan1!$B$2:$S$5570,9,)/1000</f>
        <v>5.4530000000000003</v>
      </c>
      <c r="J145" s="180">
        <f>VLOOKUP(D145,Plan1!$B$2:$S$5570,10,)/1000</f>
        <v>4.83</v>
      </c>
      <c r="K145" s="180">
        <f>VLOOKUP(D145,Plan1!$B$2:$S$5570,11,)/1000</f>
        <v>4.0389999999999997</v>
      </c>
      <c r="L145" s="180">
        <f>VLOOKUP(D145,Plan1!$B$2:$S$5570,12,)/1000</f>
        <v>3.415</v>
      </c>
      <c r="M145" s="180">
        <f>VLOOKUP(D145,Plan1!$B$2:$S$5570,13,)/1000</f>
        <v>3.7679999999999998</v>
      </c>
      <c r="N145" s="180">
        <f>VLOOKUP(D145,Plan1!$B$2:$S$5570,14,)/1000</f>
        <v>4.4829999999999997</v>
      </c>
      <c r="O145" s="180">
        <f>VLOOKUP(D145,Plan1!$B$2:$S$5570,15,)/1000</f>
        <v>4.29</v>
      </c>
      <c r="P145" s="180">
        <f>VLOOKUP(D145,Plan1!$B$2:$S$5570,16,)/1000</f>
        <v>4.9779999999999998</v>
      </c>
      <c r="Q145" s="180">
        <f>VLOOKUP(D145,Plan1!$B$2:$S$5570,17,)/1000</f>
        <v>5.6680000000000001</v>
      </c>
      <c r="R145" s="180">
        <f>VLOOKUP(D145,Plan1!$B$2:$S$5570,18,)/1000</f>
        <v>5.7190000000000003</v>
      </c>
      <c r="S145" s="180">
        <f>VLOOKUP(D145,Plan1!$B$2:$S$5570,6,)/1000</f>
        <v>4.8239999999999998</v>
      </c>
    </row>
    <row r="146" spans="1:19" x14ac:dyDescent="0.25">
      <c r="A146" s="178">
        <v>8427</v>
      </c>
      <c r="B146" s="178">
        <v>-21581</v>
      </c>
      <c r="C146" s="178">
        <v>-501639</v>
      </c>
      <c r="D146" s="178" t="s">
        <v>4149</v>
      </c>
      <c r="E146" s="178" t="s">
        <v>167</v>
      </c>
      <c r="F146" s="178" t="s">
        <v>4704</v>
      </c>
      <c r="G146" s="180">
        <f>VLOOKUP(D146,Plan1!$B$2:$S$5570,7,)/1000</f>
        <v>5.5819999999999999</v>
      </c>
      <c r="H146" s="180">
        <f>VLOOKUP(D146,Plan1!$B$2:$S$5570,8,)/1000</f>
        <v>5.6660000000000004</v>
      </c>
      <c r="I146" s="180">
        <f>VLOOKUP(D146,Plan1!$B$2:$S$5570,9,)/1000</f>
        <v>5.4530000000000003</v>
      </c>
      <c r="J146" s="180">
        <f>VLOOKUP(D146,Plan1!$B$2:$S$5570,10,)/1000</f>
        <v>4.83</v>
      </c>
      <c r="K146" s="180">
        <f>VLOOKUP(D146,Plan1!$B$2:$S$5570,11,)/1000</f>
        <v>4.0389999999999997</v>
      </c>
      <c r="L146" s="180">
        <f>VLOOKUP(D146,Plan1!$B$2:$S$5570,12,)/1000</f>
        <v>3.415</v>
      </c>
      <c r="M146" s="180">
        <f>VLOOKUP(D146,Plan1!$B$2:$S$5570,13,)/1000</f>
        <v>3.7679999999999998</v>
      </c>
      <c r="N146" s="180">
        <f>VLOOKUP(D146,Plan1!$B$2:$S$5570,14,)/1000</f>
        <v>4.4829999999999997</v>
      </c>
      <c r="O146" s="180">
        <f>VLOOKUP(D146,Plan1!$B$2:$S$5570,15,)/1000</f>
        <v>4.29</v>
      </c>
      <c r="P146" s="180">
        <f>VLOOKUP(D146,Plan1!$B$2:$S$5570,16,)/1000</f>
        <v>4.9779999999999998</v>
      </c>
      <c r="Q146" s="180">
        <f>VLOOKUP(D146,Plan1!$B$2:$S$5570,17,)/1000</f>
        <v>5.6680000000000001</v>
      </c>
      <c r="R146" s="180">
        <f>VLOOKUP(D146,Plan1!$B$2:$S$5570,18,)/1000</f>
        <v>5.7190000000000003</v>
      </c>
      <c r="S146" s="180">
        <f>VLOOKUP(D146,Plan1!$B$2:$S$5570,6,)/1000</f>
        <v>4.8239999999999998</v>
      </c>
    </row>
    <row r="147" spans="1:19" x14ac:dyDescent="0.25">
      <c r="A147" s="178">
        <v>55998</v>
      </c>
      <c r="B147" s="178">
        <v>-42134</v>
      </c>
      <c r="C147" s="178">
        <v>-444464</v>
      </c>
      <c r="D147" s="178" t="s">
        <v>1402</v>
      </c>
      <c r="E147" s="178" t="s">
        <v>167</v>
      </c>
      <c r="F147" s="178" t="s">
        <v>1298</v>
      </c>
      <c r="G147" s="180">
        <f>VLOOKUP(D147,Plan1!$B$2:$S$5570,7,)/1000</f>
        <v>4.6120000000000001</v>
      </c>
      <c r="H147" s="180">
        <f>VLOOKUP(D147,Plan1!$B$2:$S$5570,8,)/1000</f>
        <v>4.8010000000000002</v>
      </c>
      <c r="I147" s="180">
        <f>VLOOKUP(D147,Plan1!$B$2:$S$5570,9,)/1000</f>
        <v>4.9450000000000003</v>
      </c>
      <c r="J147" s="180">
        <f>VLOOKUP(D147,Plan1!$B$2:$S$5570,10,)/1000</f>
        <v>4.9189999999999996</v>
      </c>
      <c r="K147" s="180">
        <f>VLOOKUP(D147,Plan1!$B$2:$S$5570,11,)/1000</f>
        <v>4.9820000000000002</v>
      </c>
      <c r="L147" s="180">
        <f>VLOOKUP(D147,Plan1!$B$2:$S$5570,12,)/1000</f>
        <v>5.2690000000000001</v>
      </c>
      <c r="M147" s="180">
        <f>VLOOKUP(D147,Plan1!$B$2:$S$5570,13,)/1000</f>
        <v>5.5330000000000004</v>
      </c>
      <c r="N147" s="180">
        <f>VLOOKUP(D147,Plan1!$B$2:$S$5570,14,)/1000</f>
        <v>6.0819999999999999</v>
      </c>
      <c r="O147" s="180">
        <f>VLOOKUP(D147,Plan1!$B$2:$S$5570,15,)/1000</f>
        <v>6.3259999999999996</v>
      </c>
      <c r="P147" s="180">
        <f>VLOOKUP(D147,Plan1!$B$2:$S$5570,16,)/1000</f>
        <v>5.8449999999999998</v>
      </c>
      <c r="Q147" s="180">
        <f>VLOOKUP(D147,Plan1!$B$2:$S$5570,17,)/1000</f>
        <v>5.343</v>
      </c>
      <c r="R147" s="180">
        <f>VLOOKUP(D147,Plan1!$B$2:$S$5570,18,)/1000</f>
        <v>4.9560000000000004</v>
      </c>
      <c r="S147" s="180">
        <f>VLOOKUP(D147,Plan1!$B$2:$S$5570,6,)/1000</f>
        <v>5.3010000000000002</v>
      </c>
    </row>
    <row r="148" spans="1:19" x14ac:dyDescent="0.25">
      <c r="A148" s="178">
        <v>57579</v>
      </c>
      <c r="B148" s="178">
        <v>-36673</v>
      </c>
      <c r="C148" s="178">
        <v>-458425</v>
      </c>
      <c r="D148" s="178" t="s">
        <v>1413</v>
      </c>
      <c r="E148" s="178" t="s">
        <v>167</v>
      </c>
      <c r="F148" s="178" t="s">
        <v>1298</v>
      </c>
      <c r="G148" s="180">
        <f>VLOOKUP(D148,Plan1!$B$2:$S$5570,7,)/1000</f>
        <v>4.4210000000000003</v>
      </c>
      <c r="H148" s="180">
        <f>VLOOKUP(D148,Plan1!$B$2:$S$5570,8,)/1000</f>
        <v>4.7110000000000003</v>
      </c>
      <c r="I148" s="180">
        <f>VLOOKUP(D148,Plan1!$B$2:$S$5570,9,)/1000</f>
        <v>4.8449999999999998</v>
      </c>
      <c r="J148" s="180">
        <f>VLOOKUP(D148,Plan1!$B$2:$S$5570,10,)/1000</f>
        <v>4.9059999999999997</v>
      </c>
      <c r="K148" s="180">
        <f>VLOOKUP(D148,Plan1!$B$2:$S$5570,11,)/1000</f>
        <v>4.7619999999999996</v>
      </c>
      <c r="L148" s="180">
        <f>VLOOKUP(D148,Plan1!$B$2:$S$5570,12,)/1000</f>
        <v>4.9660000000000002</v>
      </c>
      <c r="M148" s="180">
        <f>VLOOKUP(D148,Plan1!$B$2:$S$5570,13,)/1000</f>
        <v>5.0510000000000002</v>
      </c>
      <c r="N148" s="180">
        <f>VLOOKUP(D148,Plan1!$B$2:$S$5570,14,)/1000</f>
        <v>5.41</v>
      </c>
      <c r="O148" s="180">
        <f>VLOOKUP(D148,Plan1!$B$2:$S$5570,15,)/1000</f>
        <v>5.5890000000000004</v>
      </c>
      <c r="P148" s="180">
        <f>VLOOKUP(D148,Plan1!$B$2:$S$5570,16,)/1000</f>
        <v>5.14</v>
      </c>
      <c r="Q148" s="180">
        <f>VLOOKUP(D148,Plan1!$B$2:$S$5570,17,)/1000</f>
        <v>4.7910000000000004</v>
      </c>
      <c r="R148" s="180">
        <f>VLOOKUP(D148,Plan1!$B$2:$S$5570,18,)/1000</f>
        <v>4.6120000000000001</v>
      </c>
      <c r="S148" s="180">
        <f>VLOOKUP(D148,Plan1!$B$2:$S$5570,6,)/1000</f>
        <v>4.9340000000000002</v>
      </c>
    </row>
    <row r="149" spans="1:19" x14ac:dyDescent="0.25">
      <c r="A149" s="178">
        <v>27608</v>
      </c>
      <c r="B149" s="178">
        <v>-121405</v>
      </c>
      <c r="C149" s="178">
        <v>-618379</v>
      </c>
      <c r="D149" s="178" t="s">
        <v>4383</v>
      </c>
      <c r="E149" s="178" t="s">
        <v>167</v>
      </c>
      <c r="F149" s="178" t="s">
        <v>4373</v>
      </c>
      <c r="G149" s="180">
        <f>VLOOKUP(D149,Plan1!$B$2:$S$5570,7,)/1000</f>
        <v>4.181</v>
      </c>
      <c r="H149" s="180">
        <f>VLOOKUP(D149,Plan1!$B$2:$S$5570,8,)/1000</f>
        <v>4.2510000000000003</v>
      </c>
      <c r="I149" s="180">
        <f>VLOOKUP(D149,Plan1!$B$2:$S$5570,9,)/1000</f>
        <v>4.4489999999999998</v>
      </c>
      <c r="J149" s="180">
        <f>VLOOKUP(D149,Plan1!$B$2:$S$5570,10,)/1000</f>
        <v>4.726</v>
      </c>
      <c r="K149" s="180">
        <f>VLOOKUP(D149,Plan1!$B$2:$S$5570,11,)/1000</f>
        <v>4.476</v>
      </c>
      <c r="L149" s="180">
        <f>VLOOKUP(D149,Plan1!$B$2:$S$5570,12,)/1000</f>
        <v>4.84</v>
      </c>
      <c r="M149" s="180">
        <f>VLOOKUP(D149,Plan1!$B$2:$S$5570,13,)/1000</f>
        <v>4.9589999999999996</v>
      </c>
      <c r="N149" s="180">
        <f>VLOOKUP(D149,Plan1!$B$2:$S$5570,14,)/1000</f>
        <v>5.37</v>
      </c>
      <c r="O149" s="180">
        <f>VLOOKUP(D149,Plan1!$B$2:$S$5570,15,)/1000</f>
        <v>5.12</v>
      </c>
      <c r="P149" s="180">
        <f>VLOOKUP(D149,Plan1!$B$2:$S$5570,16,)/1000</f>
        <v>4.9969999999999999</v>
      </c>
      <c r="Q149" s="180">
        <f>VLOOKUP(D149,Plan1!$B$2:$S$5570,17,)/1000</f>
        <v>4.6749999999999998</v>
      </c>
      <c r="R149" s="180">
        <f>VLOOKUP(D149,Plan1!$B$2:$S$5570,18,)/1000</f>
        <v>4.4169999999999998</v>
      </c>
      <c r="S149" s="180">
        <f>VLOOKUP(D149,Plan1!$B$2:$S$5570,6,)/1000</f>
        <v>4.7050000000000001</v>
      </c>
    </row>
    <row r="150" spans="1:19" x14ac:dyDescent="0.25">
      <c r="A150" s="178">
        <v>16160</v>
      </c>
      <c r="B150" s="178">
        <v>-173158</v>
      </c>
      <c r="C150" s="178">
        <v>-532185</v>
      </c>
      <c r="D150" s="178" t="s">
        <v>1512</v>
      </c>
      <c r="E150" s="178" t="s">
        <v>167</v>
      </c>
      <c r="F150" s="178" t="s">
        <v>1511</v>
      </c>
      <c r="G150" s="180">
        <f>VLOOKUP(D150,Plan1!$B$2:$S$5570,7,)/1000</f>
        <v>5.0129999999999999</v>
      </c>
      <c r="H150" s="180">
        <f>VLOOKUP(D150,Plan1!$B$2:$S$5570,8,)/1000</f>
        <v>5.335</v>
      </c>
      <c r="I150" s="180">
        <f>VLOOKUP(D150,Plan1!$B$2:$S$5570,9,)/1000</f>
        <v>5.2370000000000001</v>
      </c>
      <c r="J150" s="180">
        <f>VLOOKUP(D150,Plan1!$B$2:$S$5570,10,)/1000</f>
        <v>5.5910000000000002</v>
      </c>
      <c r="K150" s="180">
        <f>VLOOKUP(D150,Plan1!$B$2:$S$5570,11,)/1000</f>
        <v>5.4119999999999999</v>
      </c>
      <c r="L150" s="180">
        <f>VLOOKUP(D150,Plan1!$B$2:$S$5570,12,)/1000</f>
        <v>5.3150000000000004</v>
      </c>
      <c r="M150" s="180">
        <f>VLOOKUP(D150,Plan1!$B$2:$S$5570,13,)/1000</f>
        <v>5.4039999999999999</v>
      </c>
      <c r="N150" s="180">
        <f>VLOOKUP(D150,Plan1!$B$2:$S$5570,14,)/1000</f>
        <v>6.1079999999999997</v>
      </c>
      <c r="O150" s="180">
        <f>VLOOKUP(D150,Plan1!$B$2:$S$5570,15,)/1000</f>
        <v>5.5549999999999997</v>
      </c>
      <c r="P150" s="180">
        <f>VLOOKUP(D150,Plan1!$B$2:$S$5570,16,)/1000</f>
        <v>5.1070000000000002</v>
      </c>
      <c r="Q150" s="180">
        <f>VLOOKUP(D150,Plan1!$B$2:$S$5570,17,)/1000</f>
        <v>5.0149999999999997</v>
      </c>
      <c r="R150" s="180">
        <f>VLOOKUP(D150,Plan1!$B$2:$S$5570,18,)/1000</f>
        <v>5.0609999999999999</v>
      </c>
      <c r="S150" s="180">
        <f>VLOOKUP(D150,Plan1!$B$2:$S$5570,6,)/1000</f>
        <v>5.3460000000000001</v>
      </c>
    </row>
    <row r="151" spans="1:19" x14ac:dyDescent="0.25">
      <c r="A151" s="178">
        <v>3050</v>
      </c>
      <c r="B151" s="178">
        <v>-274338</v>
      </c>
      <c r="C151" s="178">
        <v>-519049</v>
      </c>
      <c r="D151" s="178" t="s">
        <v>4515</v>
      </c>
      <c r="E151" s="178" t="s">
        <v>167</v>
      </c>
      <c r="F151" s="178" t="s">
        <v>4434</v>
      </c>
      <c r="G151" s="180">
        <f>VLOOKUP(D151,Plan1!$B$2:$S$5570,7,)/1000</f>
        <v>5.5810000000000004</v>
      </c>
      <c r="H151" s="180">
        <f>VLOOKUP(D151,Plan1!$B$2:$S$5570,8,)/1000</f>
        <v>5.484</v>
      </c>
      <c r="I151" s="180">
        <f>VLOOKUP(D151,Plan1!$B$2:$S$5570,9,)/1000</f>
        <v>5.4539999999999997</v>
      </c>
      <c r="J151" s="180">
        <f>VLOOKUP(D151,Plan1!$B$2:$S$5570,10,)/1000</f>
        <v>4.8419999999999996</v>
      </c>
      <c r="K151" s="180">
        <f>VLOOKUP(D151,Plan1!$B$2:$S$5570,11,)/1000</f>
        <v>4.008</v>
      </c>
      <c r="L151" s="180">
        <f>VLOOKUP(D151,Plan1!$B$2:$S$5570,12,)/1000</f>
        <v>3.431</v>
      </c>
      <c r="M151" s="180">
        <f>VLOOKUP(D151,Plan1!$B$2:$S$5570,13,)/1000</f>
        <v>3.8370000000000002</v>
      </c>
      <c r="N151" s="180">
        <f>VLOOKUP(D151,Plan1!$B$2:$S$5570,14,)/1000</f>
        <v>4.6429999999999998</v>
      </c>
      <c r="O151" s="180">
        <f>VLOOKUP(D151,Plan1!$B$2:$S$5570,15,)/1000</f>
        <v>4.375</v>
      </c>
      <c r="P151" s="180">
        <f>VLOOKUP(D151,Plan1!$B$2:$S$5570,16,)/1000</f>
        <v>4.992</v>
      </c>
      <c r="Q151" s="180">
        <f>VLOOKUP(D151,Plan1!$B$2:$S$5570,17,)/1000</f>
        <v>5.6539999999999999</v>
      </c>
      <c r="R151" s="180">
        <f>VLOOKUP(D151,Plan1!$B$2:$S$5570,18,)/1000</f>
        <v>5.6769999999999996</v>
      </c>
      <c r="S151" s="180">
        <f>VLOOKUP(D151,Plan1!$B$2:$S$5570,6,)/1000</f>
        <v>4.8319999999999999</v>
      </c>
    </row>
    <row r="152" spans="1:19" x14ac:dyDescent="0.25">
      <c r="A152" s="178">
        <v>28818</v>
      </c>
      <c r="B152" s="178">
        <v>-116721</v>
      </c>
      <c r="C152" s="178">
        <v>-513776</v>
      </c>
      <c r="D152" s="178" t="s">
        <v>1610</v>
      </c>
      <c r="E152" s="178" t="s">
        <v>167</v>
      </c>
      <c r="F152" s="178" t="s">
        <v>1511</v>
      </c>
      <c r="G152" s="180">
        <f>VLOOKUP(D152,Plan1!$B$2:$S$5570,7,)/1000</f>
        <v>4.7930000000000001</v>
      </c>
      <c r="H152" s="180">
        <f>VLOOKUP(D152,Plan1!$B$2:$S$5570,8,)/1000</f>
        <v>5.03</v>
      </c>
      <c r="I152" s="180">
        <f>VLOOKUP(D152,Plan1!$B$2:$S$5570,9,)/1000</f>
        <v>5.0220000000000002</v>
      </c>
      <c r="J152" s="180">
        <f>VLOOKUP(D152,Plan1!$B$2:$S$5570,10,)/1000</f>
        <v>5.085</v>
      </c>
      <c r="K152" s="180">
        <f>VLOOKUP(D152,Plan1!$B$2:$S$5570,11,)/1000</f>
        <v>5.3890000000000002</v>
      </c>
      <c r="L152" s="180">
        <f>VLOOKUP(D152,Plan1!$B$2:$S$5570,12,)/1000</f>
        <v>5.3760000000000003</v>
      </c>
      <c r="M152" s="180">
        <f>VLOOKUP(D152,Plan1!$B$2:$S$5570,13,)/1000</f>
        <v>5.6040000000000001</v>
      </c>
      <c r="N152" s="180">
        <f>VLOOKUP(D152,Plan1!$B$2:$S$5570,14,)/1000</f>
        <v>6.0220000000000002</v>
      </c>
      <c r="O152" s="180">
        <f>VLOOKUP(D152,Plan1!$B$2:$S$5570,15,)/1000</f>
        <v>5.5369999999999999</v>
      </c>
      <c r="P152" s="180">
        <f>VLOOKUP(D152,Plan1!$B$2:$S$5570,16,)/1000</f>
        <v>5.1390000000000002</v>
      </c>
      <c r="Q152" s="180">
        <f>VLOOKUP(D152,Plan1!$B$2:$S$5570,17,)/1000</f>
        <v>4.891</v>
      </c>
      <c r="R152" s="180">
        <f>VLOOKUP(D152,Plan1!$B$2:$S$5570,18,)/1000</f>
        <v>4.9340000000000002</v>
      </c>
      <c r="S152" s="180">
        <f>VLOOKUP(D152,Plan1!$B$2:$S$5570,6,)/1000</f>
        <v>5.2350000000000003</v>
      </c>
    </row>
    <row r="153" spans="1:19" x14ac:dyDescent="0.25">
      <c r="A153" s="178">
        <v>10586</v>
      </c>
      <c r="B153" s="178">
        <v>-204315</v>
      </c>
      <c r="C153" s="178">
        <v>-418741</v>
      </c>
      <c r="D153" s="178" t="s">
        <v>2065</v>
      </c>
      <c r="E153" s="178" t="s">
        <v>167</v>
      </c>
      <c r="F153" s="178" t="s">
        <v>1727</v>
      </c>
      <c r="G153" s="180">
        <f>VLOOKUP(D153,Plan1!$B$2:$S$5570,7,)/1000</f>
        <v>5.0579999999999998</v>
      </c>
      <c r="H153" s="180">
        <f>VLOOKUP(D153,Plan1!$B$2:$S$5570,8,)/1000</f>
        <v>5.5369999999999999</v>
      </c>
      <c r="I153" s="180">
        <f>VLOOKUP(D153,Plan1!$B$2:$S$5570,9,)/1000</f>
        <v>4.9269999999999996</v>
      </c>
      <c r="J153" s="180">
        <f>VLOOKUP(D153,Plan1!$B$2:$S$5570,10,)/1000</f>
        <v>4.8250000000000002</v>
      </c>
      <c r="K153" s="180">
        <f>VLOOKUP(D153,Plan1!$B$2:$S$5570,11,)/1000</f>
        <v>4.55</v>
      </c>
      <c r="L153" s="180">
        <f>VLOOKUP(D153,Plan1!$B$2:$S$5570,12,)/1000</f>
        <v>4.4809999999999999</v>
      </c>
      <c r="M153" s="180">
        <f>VLOOKUP(D153,Plan1!$B$2:$S$5570,13,)/1000</f>
        <v>4.6079999999999997</v>
      </c>
      <c r="N153" s="180">
        <f>VLOOKUP(D153,Plan1!$B$2:$S$5570,14,)/1000</f>
        <v>5.1520000000000001</v>
      </c>
      <c r="O153" s="180">
        <f>VLOOKUP(D153,Plan1!$B$2:$S$5570,15,)/1000</f>
        <v>5.1459999999999999</v>
      </c>
      <c r="P153" s="180">
        <f>VLOOKUP(D153,Plan1!$B$2:$S$5570,16,)/1000</f>
        <v>4.82</v>
      </c>
      <c r="Q153" s="180">
        <f>VLOOKUP(D153,Plan1!$B$2:$S$5570,17,)/1000</f>
        <v>4.351</v>
      </c>
      <c r="R153" s="180">
        <f>VLOOKUP(D153,Plan1!$B$2:$S$5570,18,)/1000</f>
        <v>4.8470000000000004</v>
      </c>
      <c r="S153" s="180">
        <f>VLOOKUP(D153,Plan1!$B$2:$S$5570,6,)/1000</f>
        <v>4.8579999999999997</v>
      </c>
    </row>
    <row r="154" spans="1:19" x14ac:dyDescent="0.25">
      <c r="A154" s="178">
        <v>52185</v>
      </c>
      <c r="B154" s="178">
        <v>-52931</v>
      </c>
      <c r="C154" s="178">
        <v>-367616</v>
      </c>
      <c r="D154" s="178" t="s">
        <v>3880</v>
      </c>
      <c r="E154" s="178" t="s">
        <v>167</v>
      </c>
      <c r="F154" s="178" t="s">
        <v>3752</v>
      </c>
      <c r="G154" s="180">
        <f>VLOOKUP(D154,Plan1!$B$2:$S$5570,7,)/1000</f>
        <v>5.6319999999999997</v>
      </c>
      <c r="H154" s="180">
        <f>VLOOKUP(D154,Plan1!$B$2:$S$5570,8,)/1000</f>
        <v>5.78</v>
      </c>
      <c r="I154" s="180">
        <f>VLOOKUP(D154,Plan1!$B$2:$S$5570,9,)/1000</f>
        <v>5.8559999999999999</v>
      </c>
      <c r="J154" s="180">
        <f>VLOOKUP(D154,Plan1!$B$2:$S$5570,10,)/1000</f>
        <v>5.6260000000000003</v>
      </c>
      <c r="K154" s="180">
        <f>VLOOKUP(D154,Plan1!$B$2:$S$5570,11,)/1000</f>
        <v>5.41</v>
      </c>
      <c r="L154" s="180">
        <f>VLOOKUP(D154,Plan1!$B$2:$S$5570,12,)/1000</f>
        <v>5.0209999999999999</v>
      </c>
      <c r="M154" s="180">
        <f>VLOOKUP(D154,Plan1!$B$2:$S$5570,13,)/1000</f>
        <v>5.2670000000000003</v>
      </c>
      <c r="N154" s="180">
        <f>VLOOKUP(D154,Plan1!$B$2:$S$5570,14,)/1000</f>
        <v>5.8470000000000004</v>
      </c>
      <c r="O154" s="180">
        <f>VLOOKUP(D154,Plan1!$B$2:$S$5570,15,)/1000</f>
        <v>6.1769999999999996</v>
      </c>
      <c r="P154" s="180">
        <f>VLOOKUP(D154,Plan1!$B$2:$S$5570,16,)/1000</f>
        <v>6.2640000000000002</v>
      </c>
      <c r="Q154" s="180">
        <f>VLOOKUP(D154,Plan1!$B$2:$S$5570,17,)/1000</f>
        <v>6.1859999999999999</v>
      </c>
      <c r="R154" s="180">
        <f>VLOOKUP(D154,Plan1!$B$2:$S$5570,18,)/1000</f>
        <v>5.7990000000000004</v>
      </c>
      <c r="S154" s="180">
        <f>VLOOKUP(D154,Plan1!$B$2:$S$5570,6,)/1000</f>
        <v>5.7389999999999999</v>
      </c>
    </row>
    <row r="155" spans="1:19" x14ac:dyDescent="0.25">
      <c r="A155" s="178">
        <v>1662</v>
      </c>
      <c r="B155" s="178">
        <v>-293802</v>
      </c>
      <c r="C155" s="178">
        <v>-513135</v>
      </c>
      <c r="D155" s="178" t="s">
        <v>4075</v>
      </c>
      <c r="E155" s="178" t="s">
        <v>167</v>
      </c>
      <c r="F155" s="178" t="s">
        <v>3898</v>
      </c>
      <c r="G155" s="180">
        <f>VLOOKUP(D155,Plan1!$B$2:$S$5570,7,)/1000</f>
        <v>5.35</v>
      </c>
      <c r="H155" s="180">
        <f>VLOOKUP(D155,Plan1!$B$2:$S$5570,8,)/1000</f>
        <v>5.3529999999999998</v>
      </c>
      <c r="I155" s="180">
        <f>VLOOKUP(D155,Plan1!$B$2:$S$5570,9,)/1000</f>
        <v>5.0679999999999996</v>
      </c>
      <c r="J155" s="180">
        <f>VLOOKUP(D155,Plan1!$B$2:$S$5570,10,)/1000</f>
        <v>4.617</v>
      </c>
      <c r="K155" s="180">
        <f>VLOOKUP(D155,Plan1!$B$2:$S$5570,11,)/1000</f>
        <v>3.76</v>
      </c>
      <c r="L155" s="180">
        <f>VLOOKUP(D155,Plan1!$B$2:$S$5570,12,)/1000</f>
        <v>3.323</v>
      </c>
      <c r="M155" s="180">
        <f>VLOOKUP(D155,Plan1!$B$2:$S$5570,13,)/1000</f>
        <v>3.6</v>
      </c>
      <c r="N155" s="180">
        <f>VLOOKUP(D155,Plan1!$B$2:$S$5570,14,)/1000</f>
        <v>4.1840000000000002</v>
      </c>
      <c r="O155" s="180">
        <f>VLOOKUP(D155,Plan1!$B$2:$S$5570,15,)/1000</f>
        <v>3.9359999999999999</v>
      </c>
      <c r="P155" s="180">
        <f>VLOOKUP(D155,Plan1!$B$2:$S$5570,16,)/1000</f>
        <v>4.5209999999999999</v>
      </c>
      <c r="Q155" s="180">
        <f>VLOOKUP(D155,Plan1!$B$2:$S$5570,17,)/1000</f>
        <v>5.4119999999999999</v>
      </c>
      <c r="R155" s="180">
        <f>VLOOKUP(D155,Plan1!$B$2:$S$5570,18,)/1000</f>
        <v>5.4589999999999996</v>
      </c>
      <c r="S155" s="180">
        <f>VLOOKUP(D155,Plan1!$B$2:$S$5570,6,)/1000</f>
        <v>4.5490000000000004</v>
      </c>
    </row>
    <row r="156" spans="1:19" x14ac:dyDescent="0.25">
      <c r="A156" s="178">
        <v>16933</v>
      </c>
      <c r="B156" s="178">
        <v>-169467</v>
      </c>
      <c r="C156" s="178">
        <v>-535276</v>
      </c>
      <c r="D156" s="178" t="s">
        <v>1514</v>
      </c>
      <c r="E156" s="178" t="s">
        <v>167</v>
      </c>
      <c r="F156" s="178" t="s">
        <v>1511</v>
      </c>
      <c r="G156" s="180">
        <f>VLOOKUP(D156,Plan1!$B$2:$S$5570,7,)/1000</f>
        <v>5.04</v>
      </c>
      <c r="H156" s="180">
        <f>VLOOKUP(D156,Plan1!$B$2:$S$5570,8,)/1000</f>
        <v>5.2949999999999999</v>
      </c>
      <c r="I156" s="180">
        <f>VLOOKUP(D156,Plan1!$B$2:$S$5570,9,)/1000</f>
        <v>5.1890000000000001</v>
      </c>
      <c r="J156" s="180">
        <f>VLOOKUP(D156,Plan1!$B$2:$S$5570,10,)/1000</f>
        <v>5.5060000000000002</v>
      </c>
      <c r="K156" s="180">
        <f>VLOOKUP(D156,Plan1!$B$2:$S$5570,11,)/1000</f>
        <v>5.4029999999999996</v>
      </c>
      <c r="L156" s="180">
        <f>VLOOKUP(D156,Plan1!$B$2:$S$5570,12,)/1000</f>
        <v>5.26</v>
      </c>
      <c r="M156" s="180">
        <f>VLOOKUP(D156,Plan1!$B$2:$S$5570,13,)/1000</f>
        <v>5.3929999999999998</v>
      </c>
      <c r="N156" s="180">
        <f>VLOOKUP(D156,Plan1!$B$2:$S$5570,14,)/1000</f>
        <v>5.9740000000000002</v>
      </c>
      <c r="O156" s="180">
        <f>VLOOKUP(D156,Plan1!$B$2:$S$5570,15,)/1000</f>
        <v>5.5</v>
      </c>
      <c r="P156" s="180">
        <f>VLOOKUP(D156,Plan1!$B$2:$S$5570,16,)/1000</f>
        <v>5.141</v>
      </c>
      <c r="Q156" s="180">
        <f>VLOOKUP(D156,Plan1!$B$2:$S$5570,17,)/1000</f>
        <v>5.0620000000000003</v>
      </c>
      <c r="R156" s="180">
        <f>VLOOKUP(D156,Plan1!$B$2:$S$5570,18,)/1000</f>
        <v>5.0949999999999998</v>
      </c>
      <c r="S156" s="180">
        <f>VLOOKUP(D156,Plan1!$B$2:$S$5570,6,)/1000</f>
        <v>5.3209999999999997</v>
      </c>
    </row>
    <row r="157" spans="1:19" x14ac:dyDescent="0.25">
      <c r="A157" s="178">
        <v>22665</v>
      </c>
      <c r="B157" s="178">
        <v>-141985</v>
      </c>
      <c r="C157" s="178">
        <v>-493368</v>
      </c>
      <c r="D157" s="178" t="s">
        <v>1270</v>
      </c>
      <c r="E157" s="178" t="s">
        <v>167</v>
      </c>
      <c r="F157" s="178" t="s">
        <v>1058</v>
      </c>
      <c r="G157" s="180">
        <f>VLOOKUP(D157,Plan1!$B$2:$S$5570,7,)/1000</f>
        <v>5.0529999999999999</v>
      </c>
      <c r="H157" s="180">
        <f>VLOOKUP(D157,Plan1!$B$2:$S$5570,8,)/1000</f>
        <v>5.4260000000000002</v>
      </c>
      <c r="I157" s="180">
        <f>VLOOKUP(D157,Plan1!$B$2:$S$5570,9,)/1000</f>
        <v>5.3810000000000002</v>
      </c>
      <c r="J157" s="180">
        <f>VLOOKUP(D157,Plan1!$B$2:$S$5570,10,)/1000</f>
        <v>5.5860000000000003</v>
      </c>
      <c r="K157" s="180">
        <f>VLOOKUP(D157,Plan1!$B$2:$S$5570,11,)/1000</f>
        <v>5.6340000000000003</v>
      </c>
      <c r="L157" s="180">
        <f>VLOOKUP(D157,Plan1!$B$2:$S$5570,12,)/1000</f>
        <v>5.4470000000000001</v>
      </c>
      <c r="M157" s="180">
        <f>VLOOKUP(D157,Plan1!$B$2:$S$5570,13,)/1000</f>
        <v>5.8470000000000004</v>
      </c>
      <c r="N157" s="180">
        <f>VLOOKUP(D157,Plan1!$B$2:$S$5570,14,)/1000</f>
        <v>6.2859999999999996</v>
      </c>
      <c r="O157" s="180">
        <f>VLOOKUP(D157,Plan1!$B$2:$S$5570,15,)/1000</f>
        <v>5.8310000000000004</v>
      </c>
      <c r="P157" s="180">
        <f>VLOOKUP(D157,Plan1!$B$2:$S$5570,16,)/1000</f>
        <v>5.5540000000000003</v>
      </c>
      <c r="Q157" s="180">
        <f>VLOOKUP(D157,Plan1!$B$2:$S$5570,17,)/1000</f>
        <v>4.9349999999999996</v>
      </c>
      <c r="R157" s="180">
        <f>VLOOKUP(D157,Plan1!$B$2:$S$5570,18,)/1000</f>
        <v>4.9820000000000002</v>
      </c>
      <c r="S157" s="180">
        <f>VLOOKUP(D157,Plan1!$B$2:$S$5570,6,)/1000</f>
        <v>5.4969999999999999</v>
      </c>
    </row>
    <row r="158" spans="1:19" x14ac:dyDescent="0.25">
      <c r="A158" s="178">
        <v>10585</v>
      </c>
      <c r="B158" s="178">
        <v>-204213</v>
      </c>
      <c r="C158" s="178">
        <v>-419673</v>
      </c>
      <c r="D158" s="178" t="s">
        <v>2064</v>
      </c>
      <c r="E158" s="178" t="s">
        <v>167</v>
      </c>
      <c r="F158" s="178" t="s">
        <v>1727</v>
      </c>
      <c r="G158" s="180">
        <f>VLOOKUP(D158,Plan1!$B$2:$S$5570,7,)/1000</f>
        <v>5.0919999999999996</v>
      </c>
      <c r="H158" s="180">
        <f>VLOOKUP(D158,Plan1!$B$2:$S$5570,8,)/1000</f>
        <v>5.6120000000000001</v>
      </c>
      <c r="I158" s="180">
        <f>VLOOKUP(D158,Plan1!$B$2:$S$5570,9,)/1000</f>
        <v>5.0369999999999999</v>
      </c>
      <c r="J158" s="180">
        <f>VLOOKUP(D158,Plan1!$B$2:$S$5570,10,)/1000</f>
        <v>4.9180000000000001</v>
      </c>
      <c r="K158" s="180">
        <f>VLOOKUP(D158,Plan1!$B$2:$S$5570,11,)/1000</f>
        <v>4.508</v>
      </c>
      <c r="L158" s="180">
        <f>VLOOKUP(D158,Plan1!$B$2:$S$5570,12,)/1000</f>
        <v>4.4509999999999996</v>
      </c>
      <c r="M158" s="180">
        <f>VLOOKUP(D158,Plan1!$B$2:$S$5570,13,)/1000</f>
        <v>4.58</v>
      </c>
      <c r="N158" s="180">
        <f>VLOOKUP(D158,Plan1!$B$2:$S$5570,14,)/1000</f>
        <v>5.1120000000000001</v>
      </c>
      <c r="O158" s="180">
        <f>VLOOKUP(D158,Plan1!$B$2:$S$5570,15,)/1000</f>
        <v>5.0259999999999998</v>
      </c>
      <c r="P158" s="180">
        <f>VLOOKUP(D158,Plan1!$B$2:$S$5570,16,)/1000</f>
        <v>4.7759999999999998</v>
      </c>
      <c r="Q158" s="180">
        <f>VLOOKUP(D158,Plan1!$B$2:$S$5570,17,)/1000</f>
        <v>4.335</v>
      </c>
      <c r="R158" s="180">
        <f>VLOOKUP(D158,Plan1!$B$2:$S$5570,18,)/1000</f>
        <v>4.843</v>
      </c>
      <c r="S158" s="180">
        <f>VLOOKUP(D158,Plan1!$B$2:$S$5570,6,)/1000</f>
        <v>4.8570000000000002</v>
      </c>
    </row>
    <row r="159" spans="1:19" x14ac:dyDescent="0.25">
      <c r="A159" s="178">
        <v>52130</v>
      </c>
      <c r="B159" s="178">
        <v>-52567</v>
      </c>
      <c r="C159" s="178">
        <v>-422099</v>
      </c>
      <c r="D159" s="178" t="s">
        <v>3612</v>
      </c>
      <c r="E159" s="178" t="s">
        <v>167</v>
      </c>
      <c r="F159" s="178" t="s">
        <v>3448</v>
      </c>
      <c r="G159" s="180">
        <f>VLOOKUP(D159,Plan1!$B$2:$S$5570,7,)/1000</f>
        <v>5.0250000000000004</v>
      </c>
      <c r="H159" s="180">
        <f>VLOOKUP(D159,Plan1!$B$2:$S$5570,8,)/1000</f>
        <v>5.1989999999999998</v>
      </c>
      <c r="I159" s="180">
        <f>VLOOKUP(D159,Plan1!$B$2:$S$5570,9,)/1000</f>
        <v>5.35</v>
      </c>
      <c r="J159" s="180">
        <f>VLOOKUP(D159,Plan1!$B$2:$S$5570,10,)/1000</f>
        <v>5.242</v>
      </c>
      <c r="K159" s="180">
        <f>VLOOKUP(D159,Plan1!$B$2:$S$5570,11,)/1000</f>
        <v>5.3520000000000003</v>
      </c>
      <c r="L159" s="180">
        <f>VLOOKUP(D159,Plan1!$B$2:$S$5570,12,)/1000</f>
        <v>5.556</v>
      </c>
      <c r="M159" s="180">
        <f>VLOOKUP(D159,Plan1!$B$2:$S$5570,13,)/1000</f>
        <v>5.85</v>
      </c>
      <c r="N159" s="180">
        <f>VLOOKUP(D159,Plan1!$B$2:$S$5570,14,)/1000</f>
        <v>6.3810000000000002</v>
      </c>
      <c r="O159" s="180">
        <f>VLOOKUP(D159,Plan1!$B$2:$S$5570,15,)/1000</f>
        <v>6.5949999999999998</v>
      </c>
      <c r="P159" s="180">
        <f>VLOOKUP(D159,Plan1!$B$2:$S$5570,16,)/1000</f>
        <v>6.3550000000000004</v>
      </c>
      <c r="Q159" s="180">
        <f>VLOOKUP(D159,Plan1!$B$2:$S$5570,17,)/1000</f>
        <v>6.0350000000000001</v>
      </c>
      <c r="R159" s="180">
        <f>VLOOKUP(D159,Plan1!$B$2:$S$5570,18,)/1000</f>
        <v>5.5659999999999998</v>
      </c>
      <c r="S159" s="180">
        <f>VLOOKUP(D159,Plan1!$B$2:$S$5570,6,)/1000</f>
        <v>5.7089999999999996</v>
      </c>
    </row>
    <row r="160" spans="1:19" x14ac:dyDescent="0.25">
      <c r="A160" s="178">
        <v>21948</v>
      </c>
      <c r="B160" s="178">
        <v>-145141</v>
      </c>
      <c r="C160" s="178">
        <v>-564781</v>
      </c>
      <c r="D160" s="178" t="s">
        <v>1577</v>
      </c>
      <c r="E160" s="178" t="s">
        <v>167</v>
      </c>
      <c r="F160" s="178" t="s">
        <v>1511</v>
      </c>
      <c r="G160" s="180">
        <f>VLOOKUP(D160,Plan1!$B$2:$S$5570,7,)/1000</f>
        <v>4.8360000000000003</v>
      </c>
      <c r="H160" s="180">
        <f>VLOOKUP(D160,Plan1!$B$2:$S$5570,8,)/1000</f>
        <v>4.9889999999999999</v>
      </c>
      <c r="I160" s="180">
        <f>VLOOKUP(D160,Plan1!$B$2:$S$5570,9,)/1000</f>
        <v>5.0819999999999999</v>
      </c>
      <c r="J160" s="180">
        <f>VLOOKUP(D160,Plan1!$B$2:$S$5570,10,)/1000</f>
        <v>5.2430000000000003</v>
      </c>
      <c r="K160" s="180">
        <f>VLOOKUP(D160,Plan1!$B$2:$S$5570,11,)/1000</f>
        <v>5.0970000000000004</v>
      </c>
      <c r="L160" s="180">
        <f>VLOOKUP(D160,Plan1!$B$2:$S$5570,12,)/1000</f>
        <v>5.258</v>
      </c>
      <c r="M160" s="180">
        <f>VLOOKUP(D160,Plan1!$B$2:$S$5570,13,)/1000</f>
        <v>5.4059999999999997</v>
      </c>
      <c r="N160" s="180">
        <f>VLOOKUP(D160,Plan1!$B$2:$S$5570,14,)/1000</f>
        <v>6.0289999999999999</v>
      </c>
      <c r="O160" s="180">
        <f>VLOOKUP(D160,Plan1!$B$2:$S$5570,15,)/1000</f>
        <v>5.3120000000000003</v>
      </c>
      <c r="P160" s="180">
        <f>VLOOKUP(D160,Plan1!$B$2:$S$5570,16,)/1000</f>
        <v>5.1040000000000001</v>
      </c>
      <c r="Q160" s="180">
        <f>VLOOKUP(D160,Plan1!$B$2:$S$5570,17,)/1000</f>
        <v>5.0389999999999997</v>
      </c>
      <c r="R160" s="180">
        <f>VLOOKUP(D160,Plan1!$B$2:$S$5570,18,)/1000</f>
        <v>5.0010000000000003</v>
      </c>
      <c r="S160" s="180">
        <f>VLOOKUP(D160,Plan1!$B$2:$S$5570,6,)/1000</f>
        <v>5.2</v>
      </c>
    </row>
    <row r="161" spans="1:19" x14ac:dyDescent="0.25">
      <c r="A161" s="178">
        <v>5657</v>
      </c>
      <c r="B161" s="178">
        <v>-235086</v>
      </c>
      <c r="C161" s="178">
        <v>-53729</v>
      </c>
      <c r="D161" s="178" t="s">
        <v>3178</v>
      </c>
      <c r="E161" s="178" t="s">
        <v>167</v>
      </c>
      <c r="F161" s="178" t="s">
        <v>2912</v>
      </c>
      <c r="G161" s="180">
        <f>VLOOKUP(D161,Plan1!$B$2:$S$5570,7,)/1000</f>
        <v>5.5090000000000003</v>
      </c>
      <c r="H161" s="180">
        <f>VLOOKUP(D161,Plan1!$B$2:$S$5570,8,)/1000</f>
        <v>5.6779999999999999</v>
      </c>
      <c r="I161" s="180">
        <f>VLOOKUP(D161,Plan1!$B$2:$S$5570,9,)/1000</f>
        <v>5.6689999999999996</v>
      </c>
      <c r="J161" s="180">
        <f>VLOOKUP(D161,Plan1!$B$2:$S$5570,10,)/1000</f>
        <v>5.1740000000000004</v>
      </c>
      <c r="K161" s="180">
        <f>VLOOKUP(D161,Plan1!$B$2:$S$5570,11,)/1000</f>
        <v>4.444</v>
      </c>
      <c r="L161" s="180">
        <f>VLOOKUP(D161,Plan1!$B$2:$S$5570,12,)/1000</f>
        <v>4.1630000000000003</v>
      </c>
      <c r="M161" s="180">
        <f>VLOOKUP(D161,Plan1!$B$2:$S$5570,13,)/1000</f>
        <v>4.319</v>
      </c>
      <c r="N161" s="180">
        <f>VLOOKUP(D161,Plan1!$B$2:$S$5570,14,)/1000</f>
        <v>5.194</v>
      </c>
      <c r="O161" s="180">
        <f>VLOOKUP(D161,Plan1!$B$2:$S$5570,15,)/1000</f>
        <v>4.968</v>
      </c>
      <c r="P161" s="180">
        <f>VLOOKUP(D161,Plan1!$B$2:$S$5570,16,)/1000</f>
        <v>5.306</v>
      </c>
      <c r="Q161" s="180">
        <f>VLOOKUP(D161,Plan1!$B$2:$S$5570,17,)/1000</f>
        <v>5.5759999999999996</v>
      </c>
      <c r="R161" s="180">
        <f>VLOOKUP(D161,Plan1!$B$2:$S$5570,18,)/1000</f>
        <v>5.7359999999999998</v>
      </c>
      <c r="S161" s="180">
        <f>VLOOKUP(D161,Plan1!$B$2:$S$5570,6,)/1000</f>
        <v>5.1449999999999996</v>
      </c>
    </row>
    <row r="162" spans="1:19" x14ac:dyDescent="0.25">
      <c r="A162" s="178">
        <v>35011</v>
      </c>
      <c r="B162" s="178">
        <v>-97147</v>
      </c>
      <c r="C162" s="178">
        <v>-633193</v>
      </c>
      <c r="D162" s="178" t="s">
        <v>3178</v>
      </c>
      <c r="E162" s="178" t="s">
        <v>167</v>
      </c>
      <c r="F162" s="178" t="s">
        <v>4373</v>
      </c>
      <c r="G162" s="180">
        <f>VLOOKUP(D162,Plan1!$B$2:$S$5570,7,)/1000</f>
        <v>5.5090000000000003</v>
      </c>
      <c r="H162" s="180">
        <f>VLOOKUP(D162,Plan1!$B$2:$S$5570,8,)/1000</f>
        <v>5.6779999999999999</v>
      </c>
      <c r="I162" s="180">
        <f>VLOOKUP(D162,Plan1!$B$2:$S$5570,9,)/1000</f>
        <v>5.6689999999999996</v>
      </c>
      <c r="J162" s="180">
        <f>VLOOKUP(D162,Plan1!$B$2:$S$5570,10,)/1000</f>
        <v>5.1740000000000004</v>
      </c>
      <c r="K162" s="180">
        <f>VLOOKUP(D162,Plan1!$B$2:$S$5570,11,)/1000</f>
        <v>4.444</v>
      </c>
      <c r="L162" s="180">
        <f>VLOOKUP(D162,Plan1!$B$2:$S$5570,12,)/1000</f>
        <v>4.1630000000000003</v>
      </c>
      <c r="M162" s="180">
        <f>VLOOKUP(D162,Plan1!$B$2:$S$5570,13,)/1000</f>
        <v>4.319</v>
      </c>
      <c r="N162" s="180">
        <f>VLOOKUP(D162,Plan1!$B$2:$S$5570,14,)/1000</f>
        <v>5.194</v>
      </c>
      <c r="O162" s="180">
        <f>VLOOKUP(D162,Plan1!$B$2:$S$5570,15,)/1000</f>
        <v>4.968</v>
      </c>
      <c r="P162" s="180">
        <f>VLOOKUP(D162,Plan1!$B$2:$S$5570,16,)/1000</f>
        <v>5.306</v>
      </c>
      <c r="Q162" s="180">
        <f>VLOOKUP(D162,Plan1!$B$2:$S$5570,17,)/1000</f>
        <v>5.5759999999999996</v>
      </c>
      <c r="R162" s="180">
        <f>VLOOKUP(D162,Plan1!$B$2:$S$5570,18,)/1000</f>
        <v>5.7359999999999998</v>
      </c>
      <c r="S162" s="180">
        <f>VLOOKUP(D162,Plan1!$B$2:$S$5570,6,)/1000</f>
        <v>5.1449999999999996</v>
      </c>
    </row>
    <row r="163" spans="1:19" x14ac:dyDescent="0.25">
      <c r="A163" s="178">
        <v>22899</v>
      </c>
      <c r="B163" s="178">
        <v>-1414</v>
      </c>
      <c r="C163" s="178">
        <v>-475177</v>
      </c>
      <c r="D163" s="178" t="s">
        <v>1273</v>
      </c>
      <c r="E163" s="178" t="s">
        <v>167</v>
      </c>
      <c r="F163" s="178" t="s">
        <v>1058</v>
      </c>
      <c r="G163" s="180">
        <f>VLOOKUP(D163,Plan1!$B$2:$S$5570,7,)/1000</f>
        <v>4.8520000000000003</v>
      </c>
      <c r="H163" s="180">
        <f>VLOOKUP(D163,Plan1!$B$2:$S$5570,8,)/1000</f>
        <v>5.173</v>
      </c>
      <c r="I163" s="180">
        <f>VLOOKUP(D163,Plan1!$B$2:$S$5570,9,)/1000</f>
        <v>4.9729999999999999</v>
      </c>
      <c r="J163" s="180">
        <f>VLOOKUP(D163,Plan1!$B$2:$S$5570,10,)/1000</f>
        <v>5.35</v>
      </c>
      <c r="K163" s="180">
        <f>VLOOKUP(D163,Plan1!$B$2:$S$5570,11,)/1000</f>
        <v>5.6189999999999998</v>
      </c>
      <c r="L163" s="180">
        <f>VLOOKUP(D163,Plan1!$B$2:$S$5570,12,)/1000</f>
        <v>5.8250000000000002</v>
      </c>
      <c r="M163" s="180">
        <f>VLOOKUP(D163,Plan1!$B$2:$S$5570,13,)/1000</f>
        <v>6.2549999999999999</v>
      </c>
      <c r="N163" s="180">
        <f>VLOOKUP(D163,Plan1!$B$2:$S$5570,14,)/1000</f>
        <v>6.83</v>
      </c>
      <c r="O163" s="180">
        <f>VLOOKUP(D163,Plan1!$B$2:$S$5570,15,)/1000</f>
        <v>6.0369999999999999</v>
      </c>
      <c r="P163" s="180">
        <f>VLOOKUP(D163,Plan1!$B$2:$S$5570,16,)/1000</f>
        <v>5.22</v>
      </c>
      <c r="Q163" s="180">
        <f>VLOOKUP(D163,Plan1!$B$2:$S$5570,17,)/1000</f>
        <v>4.3920000000000003</v>
      </c>
      <c r="R163" s="180">
        <f>VLOOKUP(D163,Plan1!$B$2:$S$5570,18,)/1000</f>
        <v>4.7370000000000001</v>
      </c>
      <c r="S163" s="180">
        <f>VLOOKUP(D163,Plan1!$B$2:$S$5570,6,)/1000</f>
        <v>5.4390000000000001</v>
      </c>
    </row>
    <row r="164" spans="1:19" x14ac:dyDescent="0.25">
      <c r="A164" s="178">
        <v>6115</v>
      </c>
      <c r="B164" s="178">
        <v>-231317</v>
      </c>
      <c r="C164" s="178">
        <v>-523193</v>
      </c>
      <c r="D164" s="178" t="s">
        <v>3234</v>
      </c>
      <c r="E164" s="178" t="s">
        <v>167</v>
      </c>
      <c r="F164" s="178" t="s">
        <v>2912</v>
      </c>
      <c r="G164" s="180">
        <f>VLOOKUP(D164,Plan1!$B$2:$S$5570,7,)/1000</f>
        <v>5.3630000000000004</v>
      </c>
      <c r="H164" s="180">
        <f>VLOOKUP(D164,Plan1!$B$2:$S$5570,8,)/1000</f>
        <v>5.6230000000000002</v>
      </c>
      <c r="I164" s="180">
        <f>VLOOKUP(D164,Plan1!$B$2:$S$5570,9,)/1000</f>
        <v>5.6719999999999997</v>
      </c>
      <c r="J164" s="180">
        <f>VLOOKUP(D164,Plan1!$B$2:$S$5570,10,)/1000</f>
        <v>5.35</v>
      </c>
      <c r="K164" s="180">
        <f>VLOOKUP(D164,Plan1!$B$2:$S$5570,11,)/1000</f>
        <v>4.5730000000000004</v>
      </c>
      <c r="L164" s="180">
        <f>VLOOKUP(D164,Plan1!$B$2:$S$5570,12,)/1000</f>
        <v>4.3449999999999998</v>
      </c>
      <c r="M164" s="180">
        <f>VLOOKUP(D164,Plan1!$B$2:$S$5570,13,)/1000</f>
        <v>4.5620000000000003</v>
      </c>
      <c r="N164" s="180">
        <f>VLOOKUP(D164,Plan1!$B$2:$S$5570,14,)/1000</f>
        <v>5.4219999999999997</v>
      </c>
      <c r="O164" s="180">
        <f>VLOOKUP(D164,Plan1!$B$2:$S$5570,15,)/1000</f>
        <v>5.1070000000000002</v>
      </c>
      <c r="P164" s="180">
        <f>VLOOKUP(D164,Plan1!$B$2:$S$5570,16,)/1000</f>
        <v>5.3150000000000004</v>
      </c>
      <c r="Q164" s="180">
        <f>VLOOKUP(D164,Plan1!$B$2:$S$5570,17,)/1000</f>
        <v>5.601</v>
      </c>
      <c r="R164" s="180">
        <f>VLOOKUP(D164,Plan1!$B$2:$S$5570,18,)/1000</f>
        <v>5.6159999999999997</v>
      </c>
      <c r="S164" s="180">
        <f>VLOOKUP(D164,Plan1!$B$2:$S$5570,6,)/1000</f>
        <v>5.2130000000000001</v>
      </c>
    </row>
    <row r="165" spans="1:19" x14ac:dyDescent="0.25">
      <c r="A165" s="178">
        <v>37434</v>
      </c>
      <c r="B165" s="178">
        <v>-91103</v>
      </c>
      <c r="C165" s="178">
        <v>-459336</v>
      </c>
      <c r="D165" s="178" t="s">
        <v>1297</v>
      </c>
      <c r="E165" s="178" t="s">
        <v>167</v>
      </c>
      <c r="F165" s="178" t="s">
        <v>1298</v>
      </c>
      <c r="G165" s="180">
        <f>VLOOKUP(D165,Plan1!$B$2:$S$5570,7,)/1000</f>
        <v>5.05</v>
      </c>
      <c r="H165" s="180">
        <f>VLOOKUP(D165,Plan1!$B$2:$S$5570,8,)/1000</f>
        <v>5.0919999999999996</v>
      </c>
      <c r="I165" s="180">
        <f>VLOOKUP(D165,Plan1!$B$2:$S$5570,9,)/1000</f>
        <v>5.1189999999999998</v>
      </c>
      <c r="J165" s="180">
        <f>VLOOKUP(D165,Plan1!$B$2:$S$5570,10,)/1000</f>
        <v>5.3710000000000004</v>
      </c>
      <c r="K165" s="180">
        <f>VLOOKUP(D165,Plan1!$B$2:$S$5570,11,)/1000</f>
        <v>5.67</v>
      </c>
      <c r="L165" s="180">
        <f>VLOOKUP(D165,Plan1!$B$2:$S$5570,12,)/1000</f>
        <v>5.7839999999999998</v>
      </c>
      <c r="M165" s="180">
        <f>VLOOKUP(D165,Plan1!$B$2:$S$5570,13,)/1000</f>
        <v>5.8949999999999996</v>
      </c>
      <c r="N165" s="180">
        <f>VLOOKUP(D165,Plan1!$B$2:$S$5570,14,)/1000</f>
        <v>6.5039999999999996</v>
      </c>
      <c r="O165" s="180">
        <f>VLOOKUP(D165,Plan1!$B$2:$S$5570,15,)/1000</f>
        <v>6.4909999999999997</v>
      </c>
      <c r="P165" s="180">
        <f>VLOOKUP(D165,Plan1!$B$2:$S$5570,16,)/1000</f>
        <v>5.681</v>
      </c>
      <c r="Q165" s="180">
        <f>VLOOKUP(D165,Plan1!$B$2:$S$5570,17,)/1000</f>
        <v>5.1150000000000002</v>
      </c>
      <c r="R165" s="180">
        <f>VLOOKUP(D165,Plan1!$B$2:$S$5570,18,)/1000</f>
        <v>5.069</v>
      </c>
      <c r="S165" s="180">
        <f>VLOOKUP(D165,Plan1!$B$2:$S$5570,6,)/1000</f>
        <v>5.57</v>
      </c>
    </row>
    <row r="166" spans="1:19" x14ac:dyDescent="0.25">
      <c r="A166" s="178">
        <v>5150</v>
      </c>
      <c r="B166" s="178">
        <v>-240229</v>
      </c>
      <c r="C166" s="178">
        <v>-534405</v>
      </c>
      <c r="D166" s="178" t="s">
        <v>3121</v>
      </c>
      <c r="E166" s="178" t="s">
        <v>167</v>
      </c>
      <c r="F166" s="178" t="s">
        <v>2912</v>
      </c>
      <c r="G166" s="180">
        <f>VLOOKUP(D166,Plan1!$B$2:$S$5570,7,)/1000</f>
        <v>5.49</v>
      </c>
      <c r="H166" s="180">
        <f>VLOOKUP(D166,Plan1!$B$2:$S$5570,8,)/1000</f>
        <v>5.58</v>
      </c>
      <c r="I166" s="180">
        <f>VLOOKUP(D166,Plan1!$B$2:$S$5570,9,)/1000</f>
        <v>5.6210000000000004</v>
      </c>
      <c r="J166" s="180">
        <f>VLOOKUP(D166,Plan1!$B$2:$S$5570,10,)/1000</f>
        <v>5.1890000000000001</v>
      </c>
      <c r="K166" s="180">
        <f>VLOOKUP(D166,Plan1!$B$2:$S$5570,11,)/1000</f>
        <v>4.4560000000000004</v>
      </c>
      <c r="L166" s="180">
        <f>VLOOKUP(D166,Plan1!$B$2:$S$5570,12,)/1000</f>
        <v>4.09</v>
      </c>
      <c r="M166" s="180">
        <f>VLOOKUP(D166,Plan1!$B$2:$S$5570,13,)/1000</f>
        <v>4.2720000000000002</v>
      </c>
      <c r="N166" s="180">
        <f>VLOOKUP(D166,Plan1!$B$2:$S$5570,14,)/1000</f>
        <v>5.2329999999999997</v>
      </c>
      <c r="O166" s="180">
        <f>VLOOKUP(D166,Plan1!$B$2:$S$5570,15,)/1000</f>
        <v>4.9349999999999996</v>
      </c>
      <c r="P166" s="180">
        <f>VLOOKUP(D166,Plan1!$B$2:$S$5570,16,)/1000</f>
        <v>5.2549999999999999</v>
      </c>
      <c r="Q166" s="180">
        <f>VLOOKUP(D166,Plan1!$B$2:$S$5570,17,)/1000</f>
        <v>5.577</v>
      </c>
      <c r="R166" s="180">
        <f>VLOOKUP(D166,Plan1!$B$2:$S$5570,18,)/1000</f>
        <v>5.633</v>
      </c>
      <c r="S166" s="180">
        <f>VLOOKUP(D166,Plan1!$B$2:$S$5570,6,)/1000</f>
        <v>5.1109999999999998</v>
      </c>
    </row>
    <row r="167" spans="1:19" x14ac:dyDescent="0.25">
      <c r="A167" s="178">
        <v>9517</v>
      </c>
      <c r="B167" s="178">
        <v>-210286</v>
      </c>
      <c r="C167" s="178">
        <v>-434071</v>
      </c>
      <c r="D167" s="178" t="s">
        <v>1953</v>
      </c>
      <c r="E167" s="178" t="s">
        <v>167</v>
      </c>
      <c r="F167" s="178" t="s">
        <v>1727</v>
      </c>
      <c r="G167" s="180">
        <f>VLOOKUP(D167,Plan1!$B$2:$S$5570,7,)/1000</f>
        <v>4.9950000000000001</v>
      </c>
      <c r="H167" s="180">
        <f>VLOOKUP(D167,Plan1!$B$2:$S$5570,8,)/1000</f>
        <v>5.593</v>
      </c>
      <c r="I167" s="180">
        <f>VLOOKUP(D167,Plan1!$B$2:$S$5570,9,)/1000</f>
        <v>5.0279999999999996</v>
      </c>
      <c r="J167" s="180">
        <f>VLOOKUP(D167,Plan1!$B$2:$S$5570,10,)/1000</f>
        <v>4.7919999999999998</v>
      </c>
      <c r="K167" s="180">
        <f>VLOOKUP(D167,Plan1!$B$2:$S$5570,11,)/1000</f>
        <v>4.3949999999999996</v>
      </c>
      <c r="L167" s="180">
        <f>VLOOKUP(D167,Plan1!$B$2:$S$5570,12,)/1000</f>
        <v>4.3810000000000002</v>
      </c>
      <c r="M167" s="180">
        <f>VLOOKUP(D167,Plan1!$B$2:$S$5570,13,)/1000</f>
        <v>4.5439999999999996</v>
      </c>
      <c r="N167" s="180">
        <f>VLOOKUP(D167,Plan1!$B$2:$S$5570,14,)/1000</f>
        <v>5.3109999999999999</v>
      </c>
      <c r="O167" s="180">
        <f>VLOOKUP(D167,Plan1!$B$2:$S$5570,15,)/1000</f>
        <v>5.1189999999999998</v>
      </c>
      <c r="P167" s="180">
        <f>VLOOKUP(D167,Plan1!$B$2:$S$5570,16,)/1000</f>
        <v>4.8979999999999997</v>
      </c>
      <c r="Q167" s="180">
        <f>VLOOKUP(D167,Plan1!$B$2:$S$5570,17,)/1000</f>
        <v>4.3769999999999998</v>
      </c>
      <c r="R167" s="180">
        <f>VLOOKUP(D167,Plan1!$B$2:$S$5570,18,)/1000</f>
        <v>4.9340000000000002</v>
      </c>
      <c r="S167" s="180">
        <f>VLOOKUP(D167,Plan1!$B$2:$S$5570,6,)/1000</f>
        <v>4.8639999999999999</v>
      </c>
    </row>
    <row r="168" spans="1:19" x14ac:dyDescent="0.25">
      <c r="A168" s="178">
        <v>12959</v>
      </c>
      <c r="B168" s="178">
        <v>-190578</v>
      </c>
      <c r="C168" s="178">
        <v>-410168</v>
      </c>
      <c r="D168" s="178" t="s">
        <v>1037</v>
      </c>
      <c r="E168" s="178" t="s">
        <v>167</v>
      </c>
      <c r="F168" s="178" t="s">
        <v>979</v>
      </c>
      <c r="G168" s="180">
        <f>VLOOKUP(D168,Plan1!$B$2:$S$5570,7,)/1000</f>
        <v>5.4390000000000001</v>
      </c>
      <c r="H168" s="180">
        <f>VLOOKUP(D168,Plan1!$B$2:$S$5570,8,)/1000</f>
        <v>5.8220000000000001</v>
      </c>
      <c r="I168" s="180">
        <f>VLOOKUP(D168,Plan1!$B$2:$S$5570,9,)/1000</f>
        <v>5.3150000000000004</v>
      </c>
      <c r="J168" s="180">
        <f>VLOOKUP(D168,Plan1!$B$2:$S$5570,10,)/1000</f>
        <v>5.0250000000000004</v>
      </c>
      <c r="K168" s="180">
        <f>VLOOKUP(D168,Plan1!$B$2:$S$5570,11,)/1000</f>
        <v>4.5549999999999997</v>
      </c>
      <c r="L168" s="180">
        <f>VLOOKUP(D168,Plan1!$B$2:$S$5570,12,)/1000</f>
        <v>4.3159999999999998</v>
      </c>
      <c r="M168" s="180">
        <f>VLOOKUP(D168,Plan1!$B$2:$S$5570,13,)/1000</f>
        <v>4.3739999999999997</v>
      </c>
      <c r="N168" s="180">
        <f>VLOOKUP(D168,Plan1!$B$2:$S$5570,14,)/1000</f>
        <v>4.883</v>
      </c>
      <c r="O168" s="180">
        <f>VLOOKUP(D168,Plan1!$B$2:$S$5570,15,)/1000</f>
        <v>5.0910000000000002</v>
      </c>
      <c r="P168" s="180">
        <f>VLOOKUP(D168,Plan1!$B$2:$S$5570,16,)/1000</f>
        <v>4.9279999999999999</v>
      </c>
      <c r="Q168" s="180">
        <f>VLOOKUP(D168,Plan1!$B$2:$S$5570,17,)/1000</f>
        <v>4.5679999999999996</v>
      </c>
      <c r="R168" s="180">
        <f>VLOOKUP(D168,Plan1!$B$2:$S$5570,18,)/1000</f>
        <v>5.1269999999999998</v>
      </c>
      <c r="S168" s="180">
        <f>VLOOKUP(D168,Plan1!$B$2:$S$5570,6,)/1000</f>
        <v>4.9539999999999997</v>
      </c>
    </row>
    <row r="169" spans="1:19" x14ac:dyDescent="0.25">
      <c r="A169" s="178">
        <v>51414</v>
      </c>
      <c r="B169" s="178">
        <v>-55093</v>
      </c>
      <c r="C169" s="178">
        <v>-382746</v>
      </c>
      <c r="D169" s="178" t="s">
        <v>853</v>
      </c>
      <c r="E169" s="178" t="s">
        <v>167</v>
      </c>
      <c r="F169" s="178" t="s">
        <v>792</v>
      </c>
      <c r="G169" s="180">
        <f>VLOOKUP(D169,Plan1!$B$2:$S$5570,7,)/1000</f>
        <v>5.5330000000000004</v>
      </c>
      <c r="H169" s="180">
        <f>VLOOKUP(D169,Plan1!$B$2:$S$5570,8,)/1000</f>
        <v>5.758</v>
      </c>
      <c r="I169" s="180">
        <f>VLOOKUP(D169,Plan1!$B$2:$S$5570,9,)/1000</f>
        <v>5.8929999999999998</v>
      </c>
      <c r="J169" s="180">
        <f>VLOOKUP(D169,Plan1!$B$2:$S$5570,10,)/1000</f>
        <v>5.6630000000000003</v>
      </c>
      <c r="K169" s="180">
        <f>VLOOKUP(D169,Plan1!$B$2:$S$5570,11,)/1000</f>
        <v>5.4649999999999999</v>
      </c>
      <c r="L169" s="180">
        <f>VLOOKUP(D169,Plan1!$B$2:$S$5570,12,)/1000</f>
        <v>5.274</v>
      </c>
      <c r="M169" s="180">
        <f>VLOOKUP(D169,Plan1!$B$2:$S$5570,13,)/1000</f>
        <v>5.6050000000000004</v>
      </c>
      <c r="N169" s="180">
        <f>VLOOKUP(D169,Plan1!$B$2:$S$5570,14,)/1000</f>
        <v>6.2169999999999996</v>
      </c>
      <c r="O169" s="180">
        <f>VLOOKUP(D169,Plan1!$B$2:$S$5570,15,)/1000</f>
        <v>6.4770000000000003</v>
      </c>
      <c r="P169" s="180">
        <f>VLOOKUP(D169,Plan1!$B$2:$S$5570,16,)/1000</f>
        <v>6.4740000000000002</v>
      </c>
      <c r="Q169" s="180">
        <f>VLOOKUP(D169,Plan1!$B$2:$S$5570,17,)/1000</f>
        <v>6.2779999999999996</v>
      </c>
      <c r="R169" s="180">
        <f>VLOOKUP(D169,Plan1!$B$2:$S$5570,18,)/1000</f>
        <v>5.7679999999999998</v>
      </c>
      <c r="S169" s="180">
        <f>VLOOKUP(D169,Plan1!$B$2:$S$5570,6,)/1000</f>
        <v>5.867</v>
      </c>
    </row>
    <row r="170" spans="1:19" x14ac:dyDescent="0.25">
      <c r="A170" s="178">
        <v>15202</v>
      </c>
      <c r="B170" s="178">
        <v>-178302</v>
      </c>
      <c r="C170" s="178">
        <v>-532824</v>
      </c>
      <c r="D170" s="178" t="s">
        <v>1510</v>
      </c>
      <c r="E170" s="178" t="s">
        <v>167</v>
      </c>
      <c r="F170" s="178" t="s">
        <v>1511</v>
      </c>
      <c r="G170" s="180">
        <f>VLOOKUP(D170,Plan1!$B$2:$S$5570,7,)/1000</f>
        <v>4.9610000000000003</v>
      </c>
      <c r="H170" s="180">
        <f>VLOOKUP(D170,Plan1!$B$2:$S$5570,8,)/1000</f>
        <v>5.28</v>
      </c>
      <c r="I170" s="180">
        <f>VLOOKUP(D170,Plan1!$B$2:$S$5570,9,)/1000</f>
        <v>5.1760000000000002</v>
      </c>
      <c r="J170" s="180">
        <f>VLOOKUP(D170,Plan1!$B$2:$S$5570,10,)/1000</f>
        <v>5.4</v>
      </c>
      <c r="K170" s="180">
        <f>VLOOKUP(D170,Plan1!$B$2:$S$5570,11,)/1000</f>
        <v>5.2649999999999997</v>
      </c>
      <c r="L170" s="180">
        <f>VLOOKUP(D170,Plan1!$B$2:$S$5570,12,)/1000</f>
        <v>5.2</v>
      </c>
      <c r="M170" s="180">
        <f>VLOOKUP(D170,Plan1!$B$2:$S$5570,13,)/1000</f>
        <v>5.3010000000000002</v>
      </c>
      <c r="N170" s="180">
        <f>VLOOKUP(D170,Plan1!$B$2:$S$5570,14,)/1000</f>
        <v>6.0049999999999999</v>
      </c>
      <c r="O170" s="180">
        <f>VLOOKUP(D170,Plan1!$B$2:$S$5570,15,)/1000</f>
        <v>5.4690000000000003</v>
      </c>
      <c r="P170" s="180">
        <f>VLOOKUP(D170,Plan1!$B$2:$S$5570,16,)/1000</f>
        <v>5.048</v>
      </c>
      <c r="Q170" s="180">
        <f>VLOOKUP(D170,Plan1!$B$2:$S$5570,17,)/1000</f>
        <v>4.9450000000000003</v>
      </c>
      <c r="R170" s="180">
        <f>VLOOKUP(D170,Plan1!$B$2:$S$5570,18,)/1000</f>
        <v>5.05</v>
      </c>
      <c r="S170" s="180">
        <f>VLOOKUP(D170,Plan1!$B$2:$S$5570,6,)/1000</f>
        <v>5.258</v>
      </c>
    </row>
    <row r="171" spans="1:19" x14ac:dyDescent="0.25">
      <c r="A171" s="178">
        <v>5241</v>
      </c>
      <c r="B171" s="178">
        <v>-238764</v>
      </c>
      <c r="C171" s="178">
        <v>-538963</v>
      </c>
      <c r="D171" s="178" t="s">
        <v>3129</v>
      </c>
      <c r="E171" s="178" t="s">
        <v>167</v>
      </c>
      <c r="F171" s="178" t="s">
        <v>2912</v>
      </c>
      <c r="G171" s="180">
        <f>VLOOKUP(D171,Plan1!$B$2:$S$5570,7,)/1000</f>
        <v>5.5229999999999997</v>
      </c>
      <c r="H171" s="180">
        <f>VLOOKUP(D171,Plan1!$B$2:$S$5570,8,)/1000</f>
        <v>5.5979999999999999</v>
      </c>
      <c r="I171" s="180">
        <f>VLOOKUP(D171,Plan1!$B$2:$S$5570,9,)/1000</f>
        <v>5.585</v>
      </c>
      <c r="J171" s="180">
        <f>VLOOKUP(D171,Plan1!$B$2:$S$5570,10,)/1000</f>
        <v>5.14</v>
      </c>
      <c r="K171" s="180">
        <f>VLOOKUP(D171,Plan1!$B$2:$S$5570,11,)/1000</f>
        <v>4.3769999999999998</v>
      </c>
      <c r="L171" s="180">
        <f>VLOOKUP(D171,Plan1!$B$2:$S$5570,12,)/1000</f>
        <v>4.0529999999999999</v>
      </c>
      <c r="M171" s="180">
        <f>VLOOKUP(D171,Plan1!$B$2:$S$5570,13,)/1000</f>
        <v>4.2210000000000001</v>
      </c>
      <c r="N171" s="180">
        <f>VLOOKUP(D171,Plan1!$B$2:$S$5570,14,)/1000</f>
        <v>5.1980000000000004</v>
      </c>
      <c r="O171" s="180">
        <f>VLOOKUP(D171,Plan1!$B$2:$S$5570,15,)/1000</f>
        <v>4.9279999999999999</v>
      </c>
      <c r="P171" s="180">
        <f>VLOOKUP(D171,Plan1!$B$2:$S$5570,16,)/1000</f>
        <v>5.2480000000000002</v>
      </c>
      <c r="Q171" s="180">
        <f>VLOOKUP(D171,Plan1!$B$2:$S$5570,17,)/1000</f>
        <v>5.54</v>
      </c>
      <c r="R171" s="180">
        <f>VLOOKUP(D171,Plan1!$B$2:$S$5570,18,)/1000</f>
        <v>5.64</v>
      </c>
      <c r="S171" s="180">
        <f>VLOOKUP(D171,Plan1!$B$2:$S$5570,6,)/1000</f>
        <v>5.0880000000000001</v>
      </c>
    </row>
    <row r="172" spans="1:19" x14ac:dyDescent="0.25">
      <c r="A172" s="178">
        <v>53252</v>
      </c>
      <c r="B172" s="178">
        <v>-50393</v>
      </c>
      <c r="C172" s="178">
        <v>-424615</v>
      </c>
      <c r="D172" s="178" t="s">
        <v>3618</v>
      </c>
      <c r="E172" s="178" t="s">
        <v>167</v>
      </c>
      <c r="F172" s="178" t="s">
        <v>3448</v>
      </c>
      <c r="G172" s="180">
        <f>VLOOKUP(D172,Plan1!$B$2:$S$5570,7,)/1000</f>
        <v>4.9770000000000003</v>
      </c>
      <c r="H172" s="180">
        <f>VLOOKUP(D172,Plan1!$B$2:$S$5570,8,)/1000</f>
        <v>5.149</v>
      </c>
      <c r="I172" s="180">
        <f>VLOOKUP(D172,Plan1!$B$2:$S$5570,9,)/1000</f>
        <v>5.3159999999999998</v>
      </c>
      <c r="J172" s="180">
        <f>VLOOKUP(D172,Plan1!$B$2:$S$5570,10,)/1000</f>
        <v>5.1660000000000004</v>
      </c>
      <c r="K172" s="180">
        <f>VLOOKUP(D172,Plan1!$B$2:$S$5570,11,)/1000</f>
        <v>5.2830000000000004</v>
      </c>
      <c r="L172" s="180">
        <f>VLOOKUP(D172,Plan1!$B$2:$S$5570,12,)/1000</f>
        <v>5.5110000000000001</v>
      </c>
      <c r="M172" s="180">
        <f>VLOOKUP(D172,Plan1!$B$2:$S$5570,13,)/1000</f>
        <v>5.798</v>
      </c>
      <c r="N172" s="180">
        <f>VLOOKUP(D172,Plan1!$B$2:$S$5570,14,)/1000</f>
        <v>6.35</v>
      </c>
      <c r="O172" s="180">
        <f>VLOOKUP(D172,Plan1!$B$2:$S$5570,15,)/1000</f>
        <v>6.5679999999999996</v>
      </c>
      <c r="P172" s="180">
        <f>VLOOKUP(D172,Plan1!$B$2:$S$5570,16,)/1000</f>
        <v>6.3259999999999996</v>
      </c>
      <c r="Q172" s="180">
        <f>VLOOKUP(D172,Plan1!$B$2:$S$5570,17,)/1000</f>
        <v>5.99</v>
      </c>
      <c r="R172" s="180">
        <f>VLOOKUP(D172,Plan1!$B$2:$S$5570,18,)/1000</f>
        <v>5.4610000000000003</v>
      </c>
      <c r="S172" s="180">
        <f>VLOOKUP(D172,Plan1!$B$2:$S$5570,6,)/1000</f>
        <v>5.6580000000000004</v>
      </c>
    </row>
    <row r="173" spans="1:19" x14ac:dyDescent="0.25">
      <c r="A173" s="178">
        <v>5722</v>
      </c>
      <c r="B173" s="178">
        <v>-23531</v>
      </c>
      <c r="C173" s="178">
        <v>-47255</v>
      </c>
      <c r="D173" s="178" t="s">
        <v>4776</v>
      </c>
      <c r="E173" s="178" t="s">
        <v>167</v>
      </c>
      <c r="F173" s="178" t="s">
        <v>4704</v>
      </c>
      <c r="G173" s="180">
        <f>VLOOKUP(D173,Plan1!$B$2:$S$5570,7,)/1000</f>
        <v>4.9580000000000002</v>
      </c>
      <c r="H173" s="180">
        <f>VLOOKUP(D173,Plan1!$B$2:$S$5570,8,)/1000</f>
        <v>5.4889999999999999</v>
      </c>
      <c r="I173" s="180">
        <f>VLOOKUP(D173,Plan1!$B$2:$S$5570,9,)/1000</f>
        <v>5.2530000000000001</v>
      </c>
      <c r="J173" s="180">
        <f>VLOOKUP(D173,Plan1!$B$2:$S$5570,10,)/1000</f>
        <v>5.133</v>
      </c>
      <c r="K173" s="180">
        <f>VLOOKUP(D173,Plan1!$B$2:$S$5570,11,)/1000</f>
        <v>4.548</v>
      </c>
      <c r="L173" s="180">
        <f>VLOOKUP(D173,Plan1!$B$2:$S$5570,12,)/1000</f>
        <v>4.42</v>
      </c>
      <c r="M173" s="180">
        <f>VLOOKUP(D173,Plan1!$B$2:$S$5570,13,)/1000</f>
        <v>4.4660000000000002</v>
      </c>
      <c r="N173" s="180">
        <f>VLOOKUP(D173,Plan1!$B$2:$S$5570,14,)/1000</f>
        <v>5.3970000000000002</v>
      </c>
      <c r="O173" s="180">
        <f>VLOOKUP(D173,Plan1!$B$2:$S$5570,15,)/1000</f>
        <v>4.9820000000000002</v>
      </c>
      <c r="P173" s="180">
        <f>VLOOKUP(D173,Plan1!$B$2:$S$5570,16,)/1000</f>
        <v>5.0609999999999999</v>
      </c>
      <c r="Q173" s="180">
        <f>VLOOKUP(D173,Plan1!$B$2:$S$5570,17,)/1000</f>
        <v>5.1459999999999999</v>
      </c>
      <c r="R173" s="180">
        <f>VLOOKUP(D173,Plan1!$B$2:$S$5570,18,)/1000</f>
        <v>5.3609999999999998</v>
      </c>
      <c r="S173" s="180">
        <f>VLOOKUP(D173,Plan1!$B$2:$S$5570,6,)/1000</f>
        <v>5.0179999999999998</v>
      </c>
    </row>
    <row r="174" spans="1:19" x14ac:dyDescent="0.25">
      <c r="A174" s="178">
        <v>58943</v>
      </c>
      <c r="B174" s="178">
        <v>-32277</v>
      </c>
      <c r="C174" s="178">
        <v>-648011</v>
      </c>
      <c r="D174" s="178" t="s">
        <v>348</v>
      </c>
      <c r="E174" s="178" t="s">
        <v>167</v>
      </c>
      <c r="F174" s="178" t="s">
        <v>312</v>
      </c>
      <c r="G174" s="180">
        <f>VLOOKUP(D174,Plan1!$B$2:$S$5570,7,)/1000</f>
        <v>4.2220000000000004</v>
      </c>
      <c r="H174" s="180">
        <f>VLOOKUP(D174,Plan1!$B$2:$S$5570,8,)/1000</f>
        <v>4.5170000000000003</v>
      </c>
      <c r="I174" s="180">
        <f>VLOOKUP(D174,Plan1!$B$2:$S$5570,9,)/1000</f>
        <v>4.5119999999999996</v>
      </c>
      <c r="J174" s="180">
        <f>VLOOKUP(D174,Plan1!$B$2:$S$5570,10,)/1000</f>
        <v>4.3449999999999998</v>
      </c>
      <c r="K174" s="180">
        <f>VLOOKUP(D174,Plan1!$B$2:$S$5570,11,)/1000</f>
        <v>4.0780000000000003</v>
      </c>
      <c r="L174" s="180">
        <f>VLOOKUP(D174,Plan1!$B$2:$S$5570,12,)/1000</f>
        <v>4.3849999999999998</v>
      </c>
      <c r="M174" s="180">
        <f>VLOOKUP(D174,Plan1!$B$2:$S$5570,13,)/1000</f>
        <v>4.4669999999999996</v>
      </c>
      <c r="N174" s="180">
        <f>VLOOKUP(D174,Plan1!$B$2:$S$5570,14,)/1000</f>
        <v>5.0389999999999997</v>
      </c>
      <c r="O174" s="180">
        <f>VLOOKUP(D174,Plan1!$B$2:$S$5570,15,)/1000</f>
        <v>5.0449999999999999</v>
      </c>
      <c r="P174" s="180">
        <f>VLOOKUP(D174,Plan1!$B$2:$S$5570,16,)/1000</f>
        <v>4.9640000000000004</v>
      </c>
      <c r="Q174" s="180">
        <f>VLOOKUP(D174,Plan1!$B$2:$S$5570,17,)/1000</f>
        <v>4.6829999999999998</v>
      </c>
      <c r="R174" s="180">
        <f>VLOOKUP(D174,Plan1!$B$2:$S$5570,18,)/1000</f>
        <v>4.3920000000000003</v>
      </c>
      <c r="S174" s="180">
        <f>VLOOKUP(D174,Plan1!$B$2:$S$5570,6,)/1000</f>
        <v>4.5540000000000003</v>
      </c>
    </row>
    <row r="175" spans="1:19" x14ac:dyDescent="0.25">
      <c r="A175" s="178">
        <v>12402</v>
      </c>
      <c r="B175" s="178">
        <v>-194179</v>
      </c>
      <c r="C175" s="178">
        <v>-417321</v>
      </c>
      <c r="D175" s="178" t="s">
        <v>2239</v>
      </c>
      <c r="E175" s="178" t="s">
        <v>167</v>
      </c>
      <c r="F175" s="178" t="s">
        <v>1727</v>
      </c>
      <c r="G175" s="180">
        <f>VLOOKUP(D175,Plan1!$B$2:$S$5570,7,)/1000</f>
        <v>5.1920000000000002</v>
      </c>
      <c r="H175" s="180">
        <f>VLOOKUP(D175,Plan1!$B$2:$S$5570,8,)/1000</f>
        <v>5.609</v>
      </c>
      <c r="I175" s="180">
        <f>VLOOKUP(D175,Plan1!$B$2:$S$5570,9,)/1000</f>
        <v>5.0289999999999999</v>
      </c>
      <c r="J175" s="180">
        <f>VLOOKUP(D175,Plan1!$B$2:$S$5570,10,)/1000</f>
        <v>4.9080000000000004</v>
      </c>
      <c r="K175" s="180">
        <f>VLOOKUP(D175,Plan1!$B$2:$S$5570,11,)/1000</f>
        <v>4.3869999999999996</v>
      </c>
      <c r="L175" s="180">
        <f>VLOOKUP(D175,Plan1!$B$2:$S$5570,12,)/1000</f>
        <v>4.33</v>
      </c>
      <c r="M175" s="180">
        <f>VLOOKUP(D175,Plan1!$B$2:$S$5570,13,)/1000</f>
        <v>4.3579999999999997</v>
      </c>
      <c r="N175" s="180">
        <f>VLOOKUP(D175,Plan1!$B$2:$S$5570,14,)/1000</f>
        <v>4.8979999999999997</v>
      </c>
      <c r="O175" s="180">
        <f>VLOOKUP(D175,Plan1!$B$2:$S$5570,15,)/1000</f>
        <v>5.0119999999999996</v>
      </c>
      <c r="P175" s="180">
        <f>VLOOKUP(D175,Plan1!$B$2:$S$5570,16,)/1000</f>
        <v>4.7480000000000002</v>
      </c>
      <c r="Q175" s="180">
        <f>VLOOKUP(D175,Plan1!$B$2:$S$5570,17,)/1000</f>
        <v>4.4269999999999996</v>
      </c>
      <c r="R175" s="180">
        <f>VLOOKUP(D175,Plan1!$B$2:$S$5570,18,)/1000</f>
        <v>4.9560000000000004</v>
      </c>
      <c r="S175" s="180">
        <f>VLOOKUP(D175,Plan1!$B$2:$S$5570,6,)/1000</f>
        <v>4.8209999999999997</v>
      </c>
    </row>
    <row r="176" spans="1:19" x14ac:dyDescent="0.25">
      <c r="A176" s="178">
        <v>10685</v>
      </c>
      <c r="B176" s="178">
        <v>-20321</v>
      </c>
      <c r="C176" s="178">
        <v>-499109</v>
      </c>
      <c r="D176" s="178" t="s">
        <v>5266</v>
      </c>
      <c r="E176" s="178" t="s">
        <v>167</v>
      </c>
      <c r="F176" s="178" t="s">
        <v>4704</v>
      </c>
      <c r="G176" s="180">
        <f>VLOOKUP(D176,Plan1!$B$2:$S$5570,7,)/1000</f>
        <v>5.2889999999999997</v>
      </c>
      <c r="H176" s="180">
        <f>VLOOKUP(D176,Plan1!$B$2:$S$5570,8,)/1000</f>
        <v>5.665</v>
      </c>
      <c r="I176" s="180">
        <f>VLOOKUP(D176,Plan1!$B$2:$S$5570,9,)/1000</f>
        <v>5.4829999999999997</v>
      </c>
      <c r="J176" s="180">
        <f>VLOOKUP(D176,Plan1!$B$2:$S$5570,10,)/1000</f>
        <v>5.5469999999999997</v>
      </c>
      <c r="K176" s="180">
        <f>VLOOKUP(D176,Plan1!$B$2:$S$5570,11,)/1000</f>
        <v>5.117</v>
      </c>
      <c r="L176" s="180">
        <f>VLOOKUP(D176,Plan1!$B$2:$S$5570,12,)/1000</f>
        <v>4.9420000000000002</v>
      </c>
      <c r="M176" s="180">
        <f>VLOOKUP(D176,Plan1!$B$2:$S$5570,13,)/1000</f>
        <v>5.2050000000000001</v>
      </c>
      <c r="N176" s="180">
        <f>VLOOKUP(D176,Plan1!$B$2:$S$5570,14,)/1000</f>
        <v>5.8869999999999996</v>
      </c>
      <c r="O176" s="180">
        <f>VLOOKUP(D176,Plan1!$B$2:$S$5570,15,)/1000</f>
        <v>5.4459999999999997</v>
      </c>
      <c r="P176" s="180">
        <f>VLOOKUP(D176,Plan1!$B$2:$S$5570,16,)/1000</f>
        <v>5.5129999999999999</v>
      </c>
      <c r="Q176" s="180">
        <f>VLOOKUP(D176,Plan1!$B$2:$S$5570,17,)/1000</f>
        <v>5.4249999999999998</v>
      </c>
      <c r="R176" s="180">
        <f>VLOOKUP(D176,Plan1!$B$2:$S$5570,18,)/1000</f>
        <v>5.4820000000000002</v>
      </c>
      <c r="S176" s="180">
        <f>VLOOKUP(D176,Plan1!$B$2:$S$5570,6,)/1000</f>
        <v>5.4169999999999998</v>
      </c>
    </row>
    <row r="177" spans="1:19" x14ac:dyDescent="0.25">
      <c r="A177" s="178">
        <v>7560</v>
      </c>
      <c r="B177" s="178">
        <v>-220769</v>
      </c>
      <c r="C177" s="178">
        <v>-514727</v>
      </c>
      <c r="D177" s="178" t="s">
        <v>5011</v>
      </c>
      <c r="E177" s="178" t="s">
        <v>167</v>
      </c>
      <c r="F177" s="178" t="s">
        <v>4704</v>
      </c>
      <c r="G177" s="180">
        <f>VLOOKUP(D177,Plan1!$B$2:$S$5570,7,)/1000</f>
        <v>5.3810000000000002</v>
      </c>
      <c r="H177" s="180">
        <f>VLOOKUP(D177,Plan1!$B$2:$S$5570,8,)/1000</f>
        <v>5.734</v>
      </c>
      <c r="I177" s="180">
        <f>VLOOKUP(D177,Plan1!$B$2:$S$5570,9,)/1000</f>
        <v>5.6849999999999996</v>
      </c>
      <c r="J177" s="180">
        <f>VLOOKUP(D177,Plan1!$B$2:$S$5570,10,)/1000</f>
        <v>5.5229999999999997</v>
      </c>
      <c r="K177" s="180">
        <f>VLOOKUP(D177,Plan1!$B$2:$S$5570,11,)/1000</f>
        <v>4.8529999999999998</v>
      </c>
      <c r="L177" s="180">
        <f>VLOOKUP(D177,Plan1!$B$2:$S$5570,12,)/1000</f>
        <v>4.6340000000000003</v>
      </c>
      <c r="M177" s="180">
        <f>VLOOKUP(D177,Plan1!$B$2:$S$5570,13,)/1000</f>
        <v>4.843</v>
      </c>
      <c r="N177" s="180">
        <f>VLOOKUP(D177,Plan1!$B$2:$S$5570,14,)/1000</f>
        <v>5.6680000000000001</v>
      </c>
      <c r="O177" s="180">
        <f>VLOOKUP(D177,Plan1!$B$2:$S$5570,15,)/1000</f>
        <v>5.24</v>
      </c>
      <c r="P177" s="180">
        <f>VLOOKUP(D177,Plan1!$B$2:$S$5570,16,)/1000</f>
        <v>5.44</v>
      </c>
      <c r="Q177" s="180">
        <f>VLOOKUP(D177,Plan1!$B$2:$S$5570,17,)/1000</f>
        <v>5.5629999999999997</v>
      </c>
      <c r="R177" s="180">
        <f>VLOOKUP(D177,Plan1!$B$2:$S$5570,18,)/1000</f>
        <v>5.6859999999999999</v>
      </c>
      <c r="S177" s="180">
        <f>VLOOKUP(D177,Plan1!$B$2:$S$5570,6,)/1000</f>
        <v>5.3540000000000001</v>
      </c>
    </row>
    <row r="178" spans="1:19" x14ac:dyDescent="0.25">
      <c r="A178" s="178">
        <v>7577</v>
      </c>
      <c r="B178" s="178">
        <v>-22079</v>
      </c>
      <c r="C178" s="178">
        <v>-497207</v>
      </c>
      <c r="D178" s="178" t="s">
        <v>5016</v>
      </c>
      <c r="E178" s="178" t="s">
        <v>167</v>
      </c>
      <c r="F178" s="178" t="s">
        <v>4704</v>
      </c>
      <c r="G178" s="180">
        <f>VLOOKUP(D178,Plan1!$B$2:$S$5570,7,)/1000</f>
        <v>5.1429999999999998</v>
      </c>
      <c r="H178" s="180">
        <f>VLOOKUP(D178,Plan1!$B$2:$S$5570,8,)/1000</f>
        <v>5.5970000000000004</v>
      </c>
      <c r="I178" s="180">
        <f>VLOOKUP(D178,Plan1!$B$2:$S$5570,9,)/1000</f>
        <v>5.4809999999999999</v>
      </c>
      <c r="J178" s="180">
        <f>VLOOKUP(D178,Plan1!$B$2:$S$5570,10,)/1000</f>
        <v>5.4820000000000002</v>
      </c>
      <c r="K178" s="180">
        <f>VLOOKUP(D178,Plan1!$B$2:$S$5570,11,)/1000</f>
        <v>4.8150000000000004</v>
      </c>
      <c r="L178" s="180">
        <f>VLOOKUP(D178,Plan1!$B$2:$S$5570,12,)/1000</f>
        <v>4.6769999999999996</v>
      </c>
      <c r="M178" s="180">
        <f>VLOOKUP(D178,Plan1!$B$2:$S$5570,13,)/1000</f>
        <v>4.8410000000000002</v>
      </c>
      <c r="N178" s="180">
        <f>VLOOKUP(D178,Plan1!$B$2:$S$5570,14,)/1000</f>
        <v>5.6769999999999996</v>
      </c>
      <c r="O178" s="180">
        <f>VLOOKUP(D178,Plan1!$B$2:$S$5570,15,)/1000</f>
        <v>5.2169999999999996</v>
      </c>
      <c r="P178" s="180">
        <f>VLOOKUP(D178,Plan1!$B$2:$S$5570,16,)/1000</f>
        <v>5.4560000000000004</v>
      </c>
      <c r="Q178" s="180">
        <f>VLOOKUP(D178,Plan1!$B$2:$S$5570,17,)/1000</f>
        <v>5.4370000000000003</v>
      </c>
      <c r="R178" s="180">
        <f>VLOOKUP(D178,Plan1!$B$2:$S$5570,18,)/1000</f>
        <v>5.4980000000000002</v>
      </c>
      <c r="S178" s="180">
        <f>VLOOKUP(D178,Plan1!$B$2:$S$5570,6,)/1000</f>
        <v>5.2770000000000001</v>
      </c>
    </row>
    <row r="179" spans="1:19" x14ac:dyDescent="0.25">
      <c r="A179" s="178">
        <v>7098</v>
      </c>
      <c r="B179" s="178">
        <v>-224439</v>
      </c>
      <c r="C179" s="178">
        <v>-497627</v>
      </c>
      <c r="D179" s="178" t="s">
        <v>4968</v>
      </c>
      <c r="E179" s="178" t="s">
        <v>167</v>
      </c>
      <c r="F179" s="178" t="s">
        <v>4704</v>
      </c>
      <c r="G179" s="180">
        <f>VLOOKUP(D179,Plan1!$B$2:$S$5570,7,)/1000</f>
        <v>5.0720000000000001</v>
      </c>
      <c r="H179" s="180">
        <f>VLOOKUP(D179,Plan1!$B$2:$S$5570,8,)/1000</f>
        <v>5.5389999999999997</v>
      </c>
      <c r="I179" s="180">
        <f>VLOOKUP(D179,Plan1!$B$2:$S$5570,9,)/1000</f>
        <v>5.4</v>
      </c>
      <c r="J179" s="180">
        <f>VLOOKUP(D179,Plan1!$B$2:$S$5570,10,)/1000</f>
        <v>5.4240000000000004</v>
      </c>
      <c r="K179" s="180">
        <f>VLOOKUP(D179,Plan1!$B$2:$S$5570,11,)/1000</f>
        <v>4.7370000000000001</v>
      </c>
      <c r="L179" s="180">
        <f>VLOOKUP(D179,Plan1!$B$2:$S$5570,12,)/1000</f>
        <v>4.5490000000000004</v>
      </c>
      <c r="M179" s="180">
        <f>VLOOKUP(D179,Plan1!$B$2:$S$5570,13,)/1000</f>
        <v>4.7830000000000004</v>
      </c>
      <c r="N179" s="180">
        <f>VLOOKUP(D179,Plan1!$B$2:$S$5570,14,)/1000</f>
        <v>5.6719999999999997</v>
      </c>
      <c r="O179" s="180">
        <f>VLOOKUP(D179,Plan1!$B$2:$S$5570,15,)/1000</f>
        <v>5.1769999999999996</v>
      </c>
      <c r="P179" s="180">
        <f>VLOOKUP(D179,Plan1!$B$2:$S$5570,16,)/1000</f>
        <v>5.3559999999999999</v>
      </c>
      <c r="Q179" s="180">
        <f>VLOOKUP(D179,Plan1!$B$2:$S$5570,17,)/1000</f>
        <v>5.3280000000000003</v>
      </c>
      <c r="R179" s="180">
        <f>VLOOKUP(D179,Plan1!$B$2:$S$5570,18,)/1000</f>
        <v>5.4409999999999998</v>
      </c>
      <c r="S179" s="180">
        <f>VLOOKUP(D179,Plan1!$B$2:$S$5570,6,)/1000</f>
        <v>5.2069999999999999</v>
      </c>
    </row>
    <row r="180" spans="1:19" x14ac:dyDescent="0.25">
      <c r="A180" s="178">
        <v>11115</v>
      </c>
      <c r="B180" s="178">
        <v>-201102</v>
      </c>
      <c r="C180" s="178">
        <v>-430539</v>
      </c>
      <c r="D180" s="178" t="s">
        <v>2108</v>
      </c>
      <c r="E180" s="178" t="s">
        <v>167</v>
      </c>
      <c r="F180" s="178" t="s">
        <v>1727</v>
      </c>
      <c r="G180" s="180">
        <f>VLOOKUP(D180,Plan1!$B$2:$S$5570,7,)/1000</f>
        <v>4.9969999999999999</v>
      </c>
      <c r="H180" s="180">
        <f>VLOOKUP(D180,Plan1!$B$2:$S$5570,8,)/1000</f>
        <v>5.5220000000000002</v>
      </c>
      <c r="I180" s="180">
        <f>VLOOKUP(D180,Plan1!$B$2:$S$5570,9,)/1000</f>
        <v>4.931</v>
      </c>
      <c r="J180" s="180">
        <f>VLOOKUP(D180,Plan1!$B$2:$S$5570,10,)/1000</f>
        <v>4.9020000000000001</v>
      </c>
      <c r="K180" s="180">
        <f>VLOOKUP(D180,Plan1!$B$2:$S$5570,11,)/1000</f>
        <v>4.4720000000000004</v>
      </c>
      <c r="L180" s="180">
        <f>VLOOKUP(D180,Plan1!$B$2:$S$5570,12,)/1000</f>
        <v>4.4800000000000004</v>
      </c>
      <c r="M180" s="180">
        <f>VLOOKUP(D180,Plan1!$B$2:$S$5570,13,)/1000</f>
        <v>4.6639999999999997</v>
      </c>
      <c r="N180" s="180">
        <f>VLOOKUP(D180,Plan1!$B$2:$S$5570,14,)/1000</f>
        <v>5.2990000000000004</v>
      </c>
      <c r="O180" s="180">
        <f>VLOOKUP(D180,Plan1!$B$2:$S$5570,15,)/1000</f>
        <v>5.17</v>
      </c>
      <c r="P180" s="180">
        <f>VLOOKUP(D180,Plan1!$B$2:$S$5570,16,)/1000</f>
        <v>4.8099999999999996</v>
      </c>
      <c r="Q180" s="180">
        <f>VLOOKUP(D180,Plan1!$B$2:$S$5570,17,)/1000</f>
        <v>4.3419999999999996</v>
      </c>
      <c r="R180" s="180">
        <f>VLOOKUP(D180,Plan1!$B$2:$S$5570,18,)/1000</f>
        <v>4.8019999999999996</v>
      </c>
      <c r="S180" s="180">
        <f>VLOOKUP(D180,Plan1!$B$2:$S$5570,6,)/1000</f>
        <v>4.8659999999999997</v>
      </c>
    </row>
    <row r="181" spans="1:19" x14ac:dyDescent="0.25">
      <c r="A181" s="178">
        <v>1232</v>
      </c>
      <c r="B181" s="178">
        <v>-299919</v>
      </c>
      <c r="C181" s="178">
        <v>-510813</v>
      </c>
      <c r="D181" s="178" t="s">
        <v>3963</v>
      </c>
      <c r="E181" s="178" t="s">
        <v>167</v>
      </c>
      <c r="F181" s="178" t="s">
        <v>3898</v>
      </c>
      <c r="G181" s="180">
        <f>VLOOKUP(D181,Plan1!$B$2:$S$5570,7,)/1000</f>
        <v>5.5919999999999996</v>
      </c>
      <c r="H181" s="180">
        <f>VLOOKUP(D181,Plan1!$B$2:$S$5570,8,)/1000</f>
        <v>5.5170000000000003</v>
      </c>
      <c r="I181" s="180">
        <f>VLOOKUP(D181,Plan1!$B$2:$S$5570,9,)/1000</f>
        <v>5.19</v>
      </c>
      <c r="J181" s="180">
        <f>VLOOKUP(D181,Plan1!$B$2:$S$5570,10,)/1000</f>
        <v>4.6479999999999997</v>
      </c>
      <c r="K181" s="180">
        <f>VLOOKUP(D181,Plan1!$B$2:$S$5570,11,)/1000</f>
        <v>3.7280000000000002</v>
      </c>
      <c r="L181" s="180">
        <f>VLOOKUP(D181,Plan1!$B$2:$S$5570,12,)/1000</f>
        <v>3.262</v>
      </c>
      <c r="M181" s="180">
        <f>VLOOKUP(D181,Plan1!$B$2:$S$5570,13,)/1000</f>
        <v>3.504</v>
      </c>
      <c r="N181" s="180">
        <f>VLOOKUP(D181,Plan1!$B$2:$S$5570,14,)/1000</f>
        <v>4.048</v>
      </c>
      <c r="O181" s="180">
        <f>VLOOKUP(D181,Plan1!$B$2:$S$5570,15,)/1000</f>
        <v>3.968</v>
      </c>
      <c r="P181" s="180">
        <f>VLOOKUP(D181,Plan1!$B$2:$S$5570,16,)/1000</f>
        <v>4.6790000000000003</v>
      </c>
      <c r="Q181" s="180">
        <f>VLOOKUP(D181,Plan1!$B$2:$S$5570,17,)/1000</f>
        <v>5.5759999999999996</v>
      </c>
      <c r="R181" s="180">
        <f>VLOOKUP(D181,Plan1!$B$2:$S$5570,18,)/1000</f>
        <v>5.6390000000000002</v>
      </c>
      <c r="S181" s="180">
        <f>VLOOKUP(D181,Plan1!$B$2:$S$5570,6,)/1000</f>
        <v>4.6130000000000004</v>
      </c>
    </row>
    <row r="182" spans="1:19" x14ac:dyDescent="0.25">
      <c r="A182" s="178">
        <v>26656</v>
      </c>
      <c r="B182" s="178">
        <v>-124789</v>
      </c>
      <c r="C182" s="178">
        <v>-491253</v>
      </c>
      <c r="D182" s="178" t="s">
        <v>3963</v>
      </c>
      <c r="E182" s="178" t="s">
        <v>167</v>
      </c>
      <c r="F182" s="178" t="s">
        <v>5370</v>
      </c>
      <c r="G182" s="180">
        <f>VLOOKUP(D182,Plan1!$B$2:$S$5570,7,)/1000</f>
        <v>5.5919999999999996</v>
      </c>
      <c r="H182" s="180">
        <f>VLOOKUP(D182,Plan1!$B$2:$S$5570,8,)/1000</f>
        <v>5.5170000000000003</v>
      </c>
      <c r="I182" s="180">
        <f>VLOOKUP(D182,Plan1!$B$2:$S$5570,9,)/1000</f>
        <v>5.19</v>
      </c>
      <c r="J182" s="180">
        <f>VLOOKUP(D182,Plan1!$B$2:$S$5570,10,)/1000</f>
        <v>4.6479999999999997</v>
      </c>
      <c r="K182" s="180">
        <f>VLOOKUP(D182,Plan1!$B$2:$S$5570,11,)/1000</f>
        <v>3.7280000000000002</v>
      </c>
      <c r="L182" s="180">
        <f>VLOOKUP(D182,Plan1!$B$2:$S$5570,12,)/1000</f>
        <v>3.262</v>
      </c>
      <c r="M182" s="180">
        <f>VLOOKUP(D182,Plan1!$B$2:$S$5570,13,)/1000</f>
        <v>3.504</v>
      </c>
      <c r="N182" s="180">
        <f>VLOOKUP(D182,Plan1!$B$2:$S$5570,14,)/1000</f>
        <v>4.048</v>
      </c>
      <c r="O182" s="180">
        <f>VLOOKUP(D182,Plan1!$B$2:$S$5570,15,)/1000</f>
        <v>3.968</v>
      </c>
      <c r="P182" s="180">
        <f>VLOOKUP(D182,Plan1!$B$2:$S$5570,16,)/1000</f>
        <v>4.6790000000000003</v>
      </c>
      <c r="Q182" s="180">
        <f>VLOOKUP(D182,Plan1!$B$2:$S$5570,17,)/1000</f>
        <v>5.5759999999999996</v>
      </c>
      <c r="R182" s="180">
        <f>VLOOKUP(D182,Plan1!$B$2:$S$5570,18,)/1000</f>
        <v>5.6390000000000002</v>
      </c>
      <c r="S182" s="180">
        <f>VLOOKUP(D182,Plan1!$B$2:$S$5570,6,)/1000</f>
        <v>4.6130000000000004</v>
      </c>
    </row>
    <row r="183" spans="1:19" x14ac:dyDescent="0.25">
      <c r="A183" s="178">
        <v>13660</v>
      </c>
      <c r="B183" s="178">
        <v>-187338</v>
      </c>
      <c r="C183" s="178">
        <v>-433642</v>
      </c>
      <c r="D183" s="178" t="s">
        <v>2331</v>
      </c>
      <c r="E183" s="178" t="s">
        <v>167</v>
      </c>
      <c r="F183" s="178" t="s">
        <v>1727</v>
      </c>
      <c r="G183" s="180">
        <f>VLOOKUP(D183,Plan1!$B$2:$S$5570,7,)/1000</f>
        <v>5.181</v>
      </c>
      <c r="H183" s="180">
        <f>VLOOKUP(D183,Plan1!$B$2:$S$5570,8,)/1000</f>
        <v>5.7009999999999996</v>
      </c>
      <c r="I183" s="180">
        <f>VLOOKUP(D183,Plan1!$B$2:$S$5570,9,)/1000</f>
        <v>5.0720000000000001</v>
      </c>
      <c r="J183" s="180">
        <f>VLOOKUP(D183,Plan1!$B$2:$S$5570,10,)/1000</f>
        <v>4.9660000000000002</v>
      </c>
      <c r="K183" s="180">
        <f>VLOOKUP(D183,Plan1!$B$2:$S$5570,11,)/1000</f>
        <v>4.6280000000000001</v>
      </c>
      <c r="L183" s="180">
        <f>VLOOKUP(D183,Plan1!$B$2:$S$5570,12,)/1000</f>
        <v>4.5549999999999997</v>
      </c>
      <c r="M183" s="180">
        <f>VLOOKUP(D183,Plan1!$B$2:$S$5570,13,)/1000</f>
        <v>4.6980000000000004</v>
      </c>
      <c r="N183" s="180">
        <f>VLOOKUP(D183,Plan1!$B$2:$S$5570,14,)/1000</f>
        <v>5.3460000000000001</v>
      </c>
      <c r="O183" s="180">
        <f>VLOOKUP(D183,Plan1!$B$2:$S$5570,15,)/1000</f>
        <v>5.3630000000000004</v>
      </c>
      <c r="P183" s="180">
        <f>VLOOKUP(D183,Plan1!$B$2:$S$5570,16,)/1000</f>
        <v>5.1159999999999997</v>
      </c>
      <c r="Q183" s="180">
        <f>VLOOKUP(D183,Plan1!$B$2:$S$5570,17,)/1000</f>
        <v>4.4770000000000003</v>
      </c>
      <c r="R183" s="180">
        <f>VLOOKUP(D183,Plan1!$B$2:$S$5570,18,)/1000</f>
        <v>4.9089999999999998</v>
      </c>
      <c r="S183" s="180">
        <f>VLOOKUP(D183,Plan1!$B$2:$S$5570,6,)/1000</f>
        <v>5.0010000000000003</v>
      </c>
    </row>
    <row r="184" spans="1:19" x14ac:dyDescent="0.25">
      <c r="A184" s="178">
        <v>40136</v>
      </c>
      <c r="B184" s="178">
        <v>-84442</v>
      </c>
      <c r="C184" s="178">
        <v>-438652</v>
      </c>
      <c r="D184" s="178" t="s">
        <v>3481</v>
      </c>
      <c r="E184" s="178" t="s">
        <v>167</v>
      </c>
      <c r="F184" s="178" t="s">
        <v>3448</v>
      </c>
      <c r="G184" s="180">
        <f>VLOOKUP(D184,Plan1!$B$2:$S$5570,7,)/1000</f>
        <v>5.2460000000000004</v>
      </c>
      <c r="H184" s="180">
        <f>VLOOKUP(D184,Plan1!$B$2:$S$5570,8,)/1000</f>
        <v>5.1639999999999997</v>
      </c>
      <c r="I184" s="180">
        <f>VLOOKUP(D184,Plan1!$B$2:$S$5570,9,)/1000</f>
        <v>5.306</v>
      </c>
      <c r="J184" s="180">
        <f>VLOOKUP(D184,Plan1!$B$2:$S$5570,10,)/1000</f>
        <v>5.5549999999999997</v>
      </c>
      <c r="K184" s="180">
        <f>VLOOKUP(D184,Plan1!$B$2:$S$5570,11,)/1000</f>
        <v>5.6760000000000002</v>
      </c>
      <c r="L184" s="180">
        <f>VLOOKUP(D184,Plan1!$B$2:$S$5570,12,)/1000</f>
        <v>5.7140000000000004</v>
      </c>
      <c r="M184" s="180">
        <f>VLOOKUP(D184,Plan1!$B$2:$S$5570,13,)/1000</f>
        <v>5.9779999999999998</v>
      </c>
      <c r="N184" s="180">
        <f>VLOOKUP(D184,Plan1!$B$2:$S$5570,14,)/1000</f>
        <v>6.4790000000000001</v>
      </c>
      <c r="O184" s="180">
        <f>VLOOKUP(D184,Plan1!$B$2:$S$5570,15,)/1000</f>
        <v>6.6280000000000001</v>
      </c>
      <c r="P184" s="180">
        <f>VLOOKUP(D184,Plan1!$B$2:$S$5570,16,)/1000</f>
        <v>6.0549999999999997</v>
      </c>
      <c r="Q184" s="180">
        <f>VLOOKUP(D184,Plan1!$B$2:$S$5570,17,)/1000</f>
        <v>5.5359999999999996</v>
      </c>
      <c r="R184" s="180">
        <f>VLOOKUP(D184,Plan1!$B$2:$S$5570,18,)/1000</f>
        <v>5.2389999999999999</v>
      </c>
      <c r="S184" s="180">
        <f>VLOOKUP(D184,Plan1!$B$2:$S$5570,6,)/1000</f>
        <v>5.7149999999999999</v>
      </c>
    </row>
    <row r="185" spans="1:19" x14ac:dyDescent="0.25">
      <c r="A185" s="178">
        <v>22048</v>
      </c>
      <c r="B185" s="178">
        <v>-144844</v>
      </c>
      <c r="C185" s="178">
        <v>-464943</v>
      </c>
      <c r="D185" s="178" t="s">
        <v>1262</v>
      </c>
      <c r="E185" s="178" t="s">
        <v>167</v>
      </c>
      <c r="F185" s="178" t="s">
        <v>1058</v>
      </c>
      <c r="G185" s="180">
        <f>VLOOKUP(D185,Plan1!$B$2:$S$5570,7,)/1000</f>
        <v>5.601</v>
      </c>
      <c r="H185" s="180">
        <f>VLOOKUP(D185,Plan1!$B$2:$S$5570,8,)/1000</f>
        <v>5.8780000000000001</v>
      </c>
      <c r="I185" s="180">
        <f>VLOOKUP(D185,Plan1!$B$2:$S$5570,9,)/1000</f>
        <v>5.6349999999999998</v>
      </c>
      <c r="J185" s="180">
        <f>VLOOKUP(D185,Plan1!$B$2:$S$5570,10,)/1000</f>
        <v>5.92</v>
      </c>
      <c r="K185" s="180">
        <f>VLOOKUP(D185,Plan1!$B$2:$S$5570,11,)/1000</f>
        <v>5.7089999999999996</v>
      </c>
      <c r="L185" s="180">
        <f>VLOOKUP(D185,Plan1!$B$2:$S$5570,12,)/1000</f>
        <v>5.641</v>
      </c>
      <c r="M185" s="180">
        <f>VLOOKUP(D185,Plan1!$B$2:$S$5570,13,)/1000</f>
        <v>5.9580000000000002</v>
      </c>
      <c r="N185" s="180">
        <f>VLOOKUP(D185,Plan1!$B$2:$S$5570,14,)/1000</f>
        <v>6.4390000000000001</v>
      </c>
      <c r="O185" s="180">
        <f>VLOOKUP(D185,Plan1!$B$2:$S$5570,15,)/1000</f>
        <v>6.1550000000000002</v>
      </c>
      <c r="P185" s="180">
        <f>VLOOKUP(D185,Plan1!$B$2:$S$5570,16,)/1000</f>
        <v>5.7190000000000003</v>
      </c>
      <c r="Q185" s="180">
        <f>VLOOKUP(D185,Plan1!$B$2:$S$5570,17,)/1000</f>
        <v>5.0490000000000004</v>
      </c>
      <c r="R185" s="180">
        <f>VLOOKUP(D185,Plan1!$B$2:$S$5570,18,)/1000</f>
        <v>5.4169999999999998</v>
      </c>
      <c r="S185" s="180">
        <f>VLOOKUP(D185,Plan1!$B$2:$S$5570,6,)/1000</f>
        <v>5.76</v>
      </c>
    </row>
    <row r="186" spans="1:19" x14ac:dyDescent="0.25">
      <c r="A186" s="178">
        <v>6522</v>
      </c>
      <c r="B186" s="178">
        <v>-227817</v>
      </c>
      <c r="C186" s="178">
        <v>-512301</v>
      </c>
      <c r="D186" s="178" t="s">
        <v>3273</v>
      </c>
      <c r="E186" s="178" t="s">
        <v>167</v>
      </c>
      <c r="F186" s="178" t="s">
        <v>2912</v>
      </c>
      <c r="G186" s="180">
        <f>VLOOKUP(D186,Plan1!$B$2:$S$5570,7,)/1000</f>
        <v>5.4290000000000003</v>
      </c>
      <c r="H186" s="180">
        <f>VLOOKUP(D186,Plan1!$B$2:$S$5570,8,)/1000</f>
        <v>5.734</v>
      </c>
      <c r="I186" s="180">
        <f>VLOOKUP(D186,Plan1!$B$2:$S$5570,9,)/1000</f>
        <v>5.6950000000000003</v>
      </c>
      <c r="J186" s="180">
        <f>VLOOKUP(D186,Plan1!$B$2:$S$5570,10,)/1000</f>
        <v>5.5010000000000003</v>
      </c>
      <c r="K186" s="180">
        <f>VLOOKUP(D186,Plan1!$B$2:$S$5570,11,)/1000</f>
        <v>4.6989999999999998</v>
      </c>
      <c r="L186" s="180">
        <f>VLOOKUP(D186,Plan1!$B$2:$S$5570,12,)/1000</f>
        <v>4.4249999999999998</v>
      </c>
      <c r="M186" s="180">
        <f>VLOOKUP(D186,Plan1!$B$2:$S$5570,13,)/1000</f>
        <v>4.6459999999999999</v>
      </c>
      <c r="N186" s="180">
        <f>VLOOKUP(D186,Plan1!$B$2:$S$5570,14,)/1000</f>
        <v>5.4610000000000003</v>
      </c>
      <c r="O186" s="180">
        <f>VLOOKUP(D186,Plan1!$B$2:$S$5570,15,)/1000</f>
        <v>5.0250000000000004</v>
      </c>
      <c r="P186" s="180">
        <f>VLOOKUP(D186,Plan1!$B$2:$S$5570,16,)/1000</f>
        <v>5.3579999999999997</v>
      </c>
      <c r="Q186" s="180">
        <f>VLOOKUP(D186,Plan1!$B$2:$S$5570,17,)/1000</f>
        <v>5.6120000000000001</v>
      </c>
      <c r="R186" s="180">
        <f>VLOOKUP(D186,Plan1!$B$2:$S$5570,18,)/1000</f>
        <v>5.7030000000000003</v>
      </c>
      <c r="S186" s="180">
        <f>VLOOKUP(D186,Plan1!$B$2:$S$5570,6,)/1000</f>
        <v>5.274</v>
      </c>
    </row>
    <row r="187" spans="1:19" x14ac:dyDescent="0.25">
      <c r="A187" s="178">
        <v>29830</v>
      </c>
      <c r="B187" s="178">
        <v>-113467</v>
      </c>
      <c r="C187" s="178">
        <v>-622852</v>
      </c>
      <c r="D187" s="178" t="s">
        <v>4397</v>
      </c>
      <c r="E187" s="178" t="s">
        <v>167</v>
      </c>
      <c r="F187" s="178" t="s">
        <v>4373</v>
      </c>
      <c r="G187" s="180">
        <f>VLOOKUP(D187,Plan1!$B$2:$S$5570,7,)/1000</f>
        <v>4.1950000000000003</v>
      </c>
      <c r="H187" s="180">
        <f>VLOOKUP(D187,Plan1!$B$2:$S$5570,8,)/1000</f>
        <v>4.3250000000000002</v>
      </c>
      <c r="I187" s="180">
        <f>VLOOKUP(D187,Plan1!$B$2:$S$5570,9,)/1000</f>
        <v>4.4980000000000002</v>
      </c>
      <c r="J187" s="180">
        <f>VLOOKUP(D187,Plan1!$B$2:$S$5570,10,)/1000</f>
        <v>4.7709999999999999</v>
      </c>
      <c r="K187" s="180">
        <f>VLOOKUP(D187,Plan1!$B$2:$S$5570,11,)/1000</f>
        <v>4.4240000000000004</v>
      </c>
      <c r="L187" s="180">
        <f>VLOOKUP(D187,Plan1!$B$2:$S$5570,12,)/1000</f>
        <v>4.8319999999999999</v>
      </c>
      <c r="M187" s="180">
        <f>VLOOKUP(D187,Plan1!$B$2:$S$5570,13,)/1000</f>
        <v>4.9530000000000003</v>
      </c>
      <c r="N187" s="180">
        <f>VLOOKUP(D187,Plan1!$B$2:$S$5570,14,)/1000</f>
        <v>5.2569999999999997</v>
      </c>
      <c r="O187" s="180">
        <f>VLOOKUP(D187,Plan1!$B$2:$S$5570,15,)/1000</f>
        <v>4.99</v>
      </c>
      <c r="P187" s="180">
        <f>VLOOKUP(D187,Plan1!$B$2:$S$5570,16,)/1000</f>
        <v>4.9509999999999996</v>
      </c>
      <c r="Q187" s="180">
        <f>VLOOKUP(D187,Plan1!$B$2:$S$5570,17,)/1000</f>
        <v>4.7190000000000003</v>
      </c>
      <c r="R187" s="180">
        <f>VLOOKUP(D187,Plan1!$B$2:$S$5570,18,)/1000</f>
        <v>4.4050000000000002</v>
      </c>
      <c r="S187" s="180">
        <f>VLOOKUP(D187,Plan1!$B$2:$S$5570,6,)/1000</f>
        <v>4.6929999999999996</v>
      </c>
    </row>
    <row r="188" spans="1:19" x14ac:dyDescent="0.25">
      <c r="A188" s="178">
        <v>71864</v>
      </c>
      <c r="B188" s="178">
        <v>36531</v>
      </c>
      <c r="C188" s="178">
        <v>-614185</v>
      </c>
      <c r="D188" s="178" t="s">
        <v>4429</v>
      </c>
      <c r="E188" s="178" t="s">
        <v>167</v>
      </c>
      <c r="F188" s="178" t="s">
        <v>4422</v>
      </c>
      <c r="G188" s="180">
        <f>VLOOKUP(D188,Plan1!$B$2:$S$5570,7,)/1000</f>
        <v>5.008</v>
      </c>
      <c r="H188" s="180">
        <f>VLOOKUP(D188,Plan1!$B$2:$S$5570,8,)/1000</f>
        <v>5.0910000000000002</v>
      </c>
      <c r="I188" s="180">
        <f>VLOOKUP(D188,Plan1!$B$2:$S$5570,9,)/1000</f>
        <v>5.234</v>
      </c>
      <c r="J188" s="180">
        <f>VLOOKUP(D188,Plan1!$B$2:$S$5570,10,)/1000</f>
        <v>5.077</v>
      </c>
      <c r="K188" s="180">
        <f>VLOOKUP(D188,Plan1!$B$2:$S$5570,11,)/1000</f>
        <v>4.649</v>
      </c>
      <c r="L188" s="180">
        <f>VLOOKUP(D188,Plan1!$B$2:$S$5570,12,)/1000</f>
        <v>4.7069999999999999</v>
      </c>
      <c r="M188" s="180">
        <f>VLOOKUP(D188,Plan1!$B$2:$S$5570,13,)/1000</f>
        <v>4.8579999999999997</v>
      </c>
      <c r="N188" s="180">
        <f>VLOOKUP(D188,Plan1!$B$2:$S$5570,14,)/1000</f>
        <v>5.3550000000000004</v>
      </c>
      <c r="O188" s="180">
        <f>VLOOKUP(D188,Plan1!$B$2:$S$5570,15,)/1000</f>
        <v>5.76</v>
      </c>
      <c r="P188" s="180">
        <f>VLOOKUP(D188,Plan1!$B$2:$S$5570,16,)/1000</f>
        <v>5.6230000000000002</v>
      </c>
      <c r="Q188" s="180">
        <f>VLOOKUP(D188,Plan1!$B$2:$S$5570,17,)/1000</f>
        <v>5.3819999999999997</v>
      </c>
      <c r="R188" s="180">
        <f>VLOOKUP(D188,Plan1!$B$2:$S$5570,18,)/1000</f>
        <v>5.008</v>
      </c>
      <c r="S188" s="180">
        <f>VLOOKUP(D188,Plan1!$B$2:$S$5570,6,)/1000</f>
        <v>5.1459999999999999</v>
      </c>
    </row>
    <row r="189" spans="1:19" x14ac:dyDescent="0.25">
      <c r="A189" s="178">
        <v>6086</v>
      </c>
      <c r="B189" s="178">
        <v>-231062</v>
      </c>
      <c r="C189" s="178">
        <v>-552258</v>
      </c>
      <c r="D189" s="178" t="s">
        <v>1659</v>
      </c>
      <c r="E189" s="178" t="s">
        <v>167</v>
      </c>
      <c r="F189" s="178" t="s">
        <v>1651</v>
      </c>
      <c r="G189" s="180">
        <f>VLOOKUP(D189,Plan1!$B$2:$S$5570,7,)/1000</f>
        <v>5.2809999999999997</v>
      </c>
      <c r="H189" s="180">
        <f>VLOOKUP(D189,Plan1!$B$2:$S$5570,8,)/1000</f>
        <v>5.3280000000000003</v>
      </c>
      <c r="I189" s="180">
        <f>VLOOKUP(D189,Plan1!$B$2:$S$5570,9,)/1000</f>
        <v>5.4580000000000002</v>
      </c>
      <c r="J189" s="180">
        <f>VLOOKUP(D189,Plan1!$B$2:$S$5570,10,)/1000</f>
        <v>5.0250000000000004</v>
      </c>
      <c r="K189" s="180">
        <f>VLOOKUP(D189,Plan1!$B$2:$S$5570,11,)/1000</f>
        <v>4.327</v>
      </c>
      <c r="L189" s="180">
        <f>VLOOKUP(D189,Plan1!$B$2:$S$5570,12,)/1000</f>
        <v>4.1189999999999998</v>
      </c>
      <c r="M189" s="180">
        <f>VLOOKUP(D189,Plan1!$B$2:$S$5570,13,)/1000</f>
        <v>4.2119999999999997</v>
      </c>
      <c r="N189" s="180">
        <f>VLOOKUP(D189,Plan1!$B$2:$S$5570,14,)/1000</f>
        <v>5.1909999999999998</v>
      </c>
      <c r="O189" s="180">
        <f>VLOOKUP(D189,Plan1!$B$2:$S$5570,15,)/1000</f>
        <v>4.9509999999999996</v>
      </c>
      <c r="P189" s="180">
        <f>VLOOKUP(D189,Plan1!$B$2:$S$5570,16,)/1000</f>
        <v>5.1740000000000004</v>
      </c>
      <c r="Q189" s="180">
        <f>VLOOKUP(D189,Plan1!$B$2:$S$5570,17,)/1000</f>
        <v>5.327</v>
      </c>
      <c r="R189" s="180">
        <f>VLOOKUP(D189,Plan1!$B$2:$S$5570,18,)/1000</f>
        <v>5.5970000000000004</v>
      </c>
      <c r="S189" s="180">
        <f>VLOOKUP(D189,Plan1!$B$2:$S$5570,6,)/1000</f>
        <v>4.9989999999999997</v>
      </c>
    </row>
    <row r="190" spans="1:19" x14ac:dyDescent="0.25">
      <c r="A190" s="178">
        <v>70847</v>
      </c>
      <c r="B190" s="178">
        <v>20523</v>
      </c>
      <c r="C190" s="178">
        <v>-50796</v>
      </c>
      <c r="D190" s="178" t="s">
        <v>308</v>
      </c>
      <c r="E190" s="178" t="s">
        <v>167</v>
      </c>
      <c r="F190" s="178" t="s">
        <v>295</v>
      </c>
      <c r="G190" s="180">
        <f>VLOOKUP(D190,Plan1!$B$2:$S$5570,7,)/1000</f>
        <v>4.32</v>
      </c>
      <c r="H190" s="180">
        <f>VLOOKUP(D190,Plan1!$B$2:$S$5570,8,)/1000</f>
        <v>4.1509999999999998</v>
      </c>
      <c r="I190" s="180">
        <f>VLOOKUP(D190,Plan1!$B$2:$S$5570,9,)/1000</f>
        <v>4.1180000000000003</v>
      </c>
      <c r="J190" s="180">
        <f>VLOOKUP(D190,Plan1!$B$2:$S$5570,10,)/1000</f>
        <v>4.149</v>
      </c>
      <c r="K190" s="180">
        <f>VLOOKUP(D190,Plan1!$B$2:$S$5570,11,)/1000</f>
        <v>4.5279999999999996</v>
      </c>
      <c r="L190" s="180">
        <f>VLOOKUP(D190,Plan1!$B$2:$S$5570,12,)/1000</f>
        <v>4.758</v>
      </c>
      <c r="M190" s="180">
        <f>VLOOKUP(D190,Plan1!$B$2:$S$5570,13,)/1000</f>
        <v>5.0350000000000001</v>
      </c>
      <c r="N190" s="180">
        <f>VLOOKUP(D190,Plan1!$B$2:$S$5570,14,)/1000</f>
        <v>5.431</v>
      </c>
      <c r="O190" s="180">
        <f>VLOOKUP(D190,Plan1!$B$2:$S$5570,15,)/1000</f>
        <v>5.5439999999999996</v>
      </c>
      <c r="P190" s="180">
        <f>VLOOKUP(D190,Plan1!$B$2:$S$5570,16,)/1000</f>
        <v>5.4859999999999998</v>
      </c>
      <c r="Q190" s="180">
        <f>VLOOKUP(D190,Plan1!$B$2:$S$5570,17,)/1000</f>
        <v>5.2880000000000003</v>
      </c>
      <c r="R190" s="180">
        <f>VLOOKUP(D190,Plan1!$B$2:$S$5570,18,)/1000</f>
        <v>4.7380000000000004</v>
      </c>
      <c r="S190" s="180">
        <f>VLOOKUP(D190,Plan1!$B$2:$S$5570,6,)/1000</f>
        <v>4.7949999999999999</v>
      </c>
    </row>
    <row r="191" spans="1:19" x14ac:dyDescent="0.25">
      <c r="A191" s="178">
        <v>63237</v>
      </c>
      <c r="B191" s="178">
        <v>-16756</v>
      </c>
      <c r="C191" s="178">
        <v>-460028</v>
      </c>
      <c r="D191" s="178" t="s">
        <v>1502</v>
      </c>
      <c r="E191" s="178" t="s">
        <v>167</v>
      </c>
      <c r="F191" s="178" t="s">
        <v>1298</v>
      </c>
      <c r="G191" s="180">
        <f>VLOOKUP(D191,Plan1!$B$2:$S$5570,7,)/1000</f>
        <v>4.5030000000000001</v>
      </c>
      <c r="H191" s="180">
        <f>VLOOKUP(D191,Plan1!$B$2:$S$5570,8,)/1000</f>
        <v>4.3330000000000002</v>
      </c>
      <c r="I191" s="180">
        <f>VLOOKUP(D191,Plan1!$B$2:$S$5570,9,)/1000</f>
        <v>4.2380000000000004</v>
      </c>
      <c r="J191" s="180">
        <f>VLOOKUP(D191,Plan1!$B$2:$S$5570,10,)/1000</f>
        <v>4.2889999999999997</v>
      </c>
      <c r="K191" s="180">
        <f>VLOOKUP(D191,Plan1!$B$2:$S$5570,11,)/1000</f>
        <v>4.4630000000000001</v>
      </c>
      <c r="L191" s="180">
        <f>VLOOKUP(D191,Plan1!$B$2:$S$5570,12,)/1000</f>
        <v>4.7770000000000001</v>
      </c>
      <c r="M191" s="180">
        <f>VLOOKUP(D191,Plan1!$B$2:$S$5570,13,)/1000</f>
        <v>4.9210000000000003</v>
      </c>
      <c r="N191" s="180">
        <f>VLOOKUP(D191,Plan1!$B$2:$S$5570,14,)/1000</f>
        <v>5.4569999999999999</v>
      </c>
      <c r="O191" s="180">
        <f>VLOOKUP(D191,Plan1!$B$2:$S$5570,15,)/1000</f>
        <v>5.694</v>
      </c>
      <c r="P191" s="180">
        <f>VLOOKUP(D191,Plan1!$B$2:$S$5570,16,)/1000</f>
        <v>5.3449999999999998</v>
      </c>
      <c r="Q191" s="180">
        <f>VLOOKUP(D191,Plan1!$B$2:$S$5570,17,)/1000</f>
        <v>5.1079999999999997</v>
      </c>
      <c r="R191" s="180">
        <f>VLOOKUP(D191,Plan1!$B$2:$S$5570,18,)/1000</f>
        <v>4.681</v>
      </c>
      <c r="S191" s="180">
        <f>VLOOKUP(D191,Plan1!$B$2:$S$5570,6,)/1000</f>
        <v>4.8170000000000002</v>
      </c>
    </row>
    <row r="192" spans="1:19" x14ac:dyDescent="0.25">
      <c r="A192" s="178">
        <v>6111</v>
      </c>
      <c r="B192" s="178">
        <v>-230947</v>
      </c>
      <c r="C192" s="178">
        <v>-52787</v>
      </c>
      <c r="D192" s="178" t="s">
        <v>3232</v>
      </c>
      <c r="E192" s="178" t="s">
        <v>167</v>
      </c>
      <c r="F192" s="178" t="s">
        <v>2912</v>
      </c>
      <c r="G192" s="180">
        <f>VLOOKUP(D192,Plan1!$B$2:$S$5570,7,)/1000</f>
        <v>5.34</v>
      </c>
      <c r="H192" s="180">
        <f>VLOOKUP(D192,Plan1!$B$2:$S$5570,8,)/1000</f>
        <v>5.6020000000000003</v>
      </c>
      <c r="I192" s="180">
        <f>VLOOKUP(D192,Plan1!$B$2:$S$5570,9,)/1000</f>
        <v>5.625</v>
      </c>
      <c r="J192" s="180">
        <f>VLOOKUP(D192,Plan1!$B$2:$S$5570,10,)/1000</f>
        <v>5.2480000000000002</v>
      </c>
      <c r="K192" s="180">
        <f>VLOOKUP(D192,Plan1!$B$2:$S$5570,11,)/1000</f>
        <v>4.5410000000000004</v>
      </c>
      <c r="L192" s="180">
        <f>VLOOKUP(D192,Plan1!$B$2:$S$5570,12,)/1000</f>
        <v>4.327</v>
      </c>
      <c r="M192" s="180">
        <f>VLOOKUP(D192,Plan1!$B$2:$S$5570,13,)/1000</f>
        <v>4.49</v>
      </c>
      <c r="N192" s="180">
        <f>VLOOKUP(D192,Plan1!$B$2:$S$5570,14,)/1000</f>
        <v>5.3529999999999998</v>
      </c>
      <c r="O192" s="180">
        <f>VLOOKUP(D192,Plan1!$B$2:$S$5570,15,)/1000</f>
        <v>5.0730000000000004</v>
      </c>
      <c r="P192" s="180">
        <f>VLOOKUP(D192,Plan1!$B$2:$S$5570,16,)/1000</f>
        <v>5.3179999999999996</v>
      </c>
      <c r="Q192" s="180">
        <f>VLOOKUP(D192,Plan1!$B$2:$S$5570,17,)/1000</f>
        <v>5.5730000000000004</v>
      </c>
      <c r="R192" s="180">
        <f>VLOOKUP(D192,Plan1!$B$2:$S$5570,18,)/1000</f>
        <v>5.6159999999999997</v>
      </c>
      <c r="S192" s="180">
        <f>VLOOKUP(D192,Plan1!$B$2:$S$5570,6,)/1000</f>
        <v>5.1760000000000002</v>
      </c>
    </row>
    <row r="193" spans="1:19" x14ac:dyDescent="0.25">
      <c r="A193" s="178">
        <v>40220</v>
      </c>
      <c r="B193" s="178">
        <v>-83773</v>
      </c>
      <c r="C193" s="178">
        <v>-354503</v>
      </c>
      <c r="D193" s="178" t="s">
        <v>3353</v>
      </c>
      <c r="E193" s="178" t="s">
        <v>167</v>
      </c>
      <c r="F193" s="178" t="s">
        <v>3284</v>
      </c>
      <c r="G193" s="180">
        <f>VLOOKUP(D193,Plan1!$B$2:$S$5570,7,)/1000</f>
        <v>5.2709999999999999</v>
      </c>
      <c r="H193" s="180">
        <f>VLOOKUP(D193,Plan1!$B$2:$S$5570,8,)/1000</f>
        <v>5.3860000000000001</v>
      </c>
      <c r="I193" s="180">
        <f>VLOOKUP(D193,Plan1!$B$2:$S$5570,9,)/1000</f>
        <v>5.6340000000000003</v>
      </c>
      <c r="J193" s="180">
        <f>VLOOKUP(D193,Plan1!$B$2:$S$5570,10,)/1000</f>
        <v>5.0259999999999998</v>
      </c>
      <c r="K193" s="180">
        <f>VLOOKUP(D193,Plan1!$B$2:$S$5570,11,)/1000</f>
        <v>4.399</v>
      </c>
      <c r="L193" s="180">
        <f>VLOOKUP(D193,Plan1!$B$2:$S$5570,12,)/1000</f>
        <v>4.0149999999999997</v>
      </c>
      <c r="M193" s="180">
        <f>VLOOKUP(D193,Plan1!$B$2:$S$5570,13,)/1000</f>
        <v>3.9969999999999999</v>
      </c>
      <c r="N193" s="180">
        <f>VLOOKUP(D193,Plan1!$B$2:$S$5570,14,)/1000</f>
        <v>4.5229999999999997</v>
      </c>
      <c r="O193" s="180">
        <f>VLOOKUP(D193,Plan1!$B$2:$S$5570,15,)/1000</f>
        <v>5.1520000000000001</v>
      </c>
      <c r="P193" s="180">
        <f>VLOOKUP(D193,Plan1!$B$2:$S$5570,16,)/1000</f>
        <v>5.3019999999999996</v>
      </c>
      <c r="Q193" s="180">
        <f>VLOOKUP(D193,Plan1!$B$2:$S$5570,17,)/1000</f>
        <v>5.5659999999999998</v>
      </c>
      <c r="R193" s="180">
        <f>VLOOKUP(D193,Plan1!$B$2:$S$5570,18,)/1000</f>
        <v>5.5019999999999998</v>
      </c>
      <c r="S193" s="180">
        <f>VLOOKUP(D193,Plan1!$B$2:$S$5570,6,)/1000</f>
        <v>4.9809999999999999</v>
      </c>
    </row>
    <row r="194" spans="1:19" x14ac:dyDescent="0.25">
      <c r="A194" s="178">
        <v>632</v>
      </c>
      <c r="B194" s="178">
        <v>-308761</v>
      </c>
      <c r="C194" s="178">
        <v>-522514</v>
      </c>
      <c r="D194" s="178" t="s">
        <v>3926</v>
      </c>
      <c r="E194" s="178" t="s">
        <v>167</v>
      </c>
      <c r="F194" s="178" t="s">
        <v>3898</v>
      </c>
      <c r="G194" s="180">
        <f>VLOOKUP(D194,Plan1!$B$2:$S$5570,7,)/1000</f>
        <v>5.5250000000000004</v>
      </c>
      <c r="H194" s="180">
        <f>VLOOKUP(D194,Plan1!$B$2:$S$5570,8,)/1000</f>
        <v>5.444</v>
      </c>
      <c r="I194" s="180">
        <f>VLOOKUP(D194,Plan1!$B$2:$S$5570,9,)/1000</f>
        <v>5.1520000000000001</v>
      </c>
      <c r="J194" s="180">
        <f>VLOOKUP(D194,Plan1!$B$2:$S$5570,10,)/1000</f>
        <v>4.5940000000000003</v>
      </c>
      <c r="K194" s="180">
        <f>VLOOKUP(D194,Plan1!$B$2:$S$5570,11,)/1000</f>
        <v>3.7170000000000001</v>
      </c>
      <c r="L194" s="180">
        <f>VLOOKUP(D194,Plan1!$B$2:$S$5570,12,)/1000</f>
        <v>3.278</v>
      </c>
      <c r="M194" s="180">
        <f>VLOOKUP(D194,Plan1!$B$2:$S$5570,13,)/1000</f>
        <v>3.4689999999999999</v>
      </c>
      <c r="N194" s="180">
        <f>VLOOKUP(D194,Plan1!$B$2:$S$5570,14,)/1000</f>
        <v>3.99</v>
      </c>
      <c r="O194" s="180">
        <f>VLOOKUP(D194,Plan1!$B$2:$S$5570,15,)/1000</f>
        <v>4.0039999999999996</v>
      </c>
      <c r="P194" s="180">
        <f>VLOOKUP(D194,Plan1!$B$2:$S$5570,16,)/1000</f>
        <v>4.6989999999999998</v>
      </c>
      <c r="Q194" s="180">
        <f>VLOOKUP(D194,Plan1!$B$2:$S$5570,17,)/1000</f>
        <v>5.5049999999999999</v>
      </c>
      <c r="R194" s="180">
        <f>VLOOKUP(D194,Plan1!$B$2:$S$5570,18,)/1000</f>
        <v>5.6769999999999996</v>
      </c>
      <c r="S194" s="180">
        <f>VLOOKUP(D194,Plan1!$B$2:$S$5570,6,)/1000</f>
        <v>4.5880000000000001</v>
      </c>
    </row>
    <row r="195" spans="1:19" x14ac:dyDescent="0.25">
      <c r="A195" s="178">
        <v>23314</v>
      </c>
      <c r="B195" s="178">
        <v>-139279</v>
      </c>
      <c r="C195" s="178">
        <v>-492983</v>
      </c>
      <c r="D195" s="178" t="s">
        <v>1277</v>
      </c>
      <c r="E195" s="178" t="s">
        <v>167</v>
      </c>
      <c r="F195" s="178" t="s">
        <v>1058</v>
      </c>
      <c r="G195" s="180">
        <f>VLOOKUP(D195,Plan1!$B$2:$S$5570,7,)/1000</f>
        <v>5.008</v>
      </c>
      <c r="H195" s="180">
        <f>VLOOKUP(D195,Plan1!$B$2:$S$5570,8,)/1000</f>
        <v>5.367</v>
      </c>
      <c r="I195" s="180">
        <f>VLOOKUP(D195,Plan1!$B$2:$S$5570,9,)/1000</f>
        <v>5.1870000000000003</v>
      </c>
      <c r="J195" s="180">
        <f>VLOOKUP(D195,Plan1!$B$2:$S$5570,10,)/1000</f>
        <v>5.5970000000000004</v>
      </c>
      <c r="K195" s="180">
        <f>VLOOKUP(D195,Plan1!$B$2:$S$5570,11,)/1000</f>
        <v>5.6150000000000002</v>
      </c>
      <c r="L195" s="180">
        <f>VLOOKUP(D195,Plan1!$B$2:$S$5570,12,)/1000</f>
        <v>5.3869999999999996</v>
      </c>
      <c r="M195" s="180">
        <f>VLOOKUP(D195,Plan1!$B$2:$S$5570,13,)/1000</f>
        <v>5.806</v>
      </c>
      <c r="N195" s="180">
        <f>VLOOKUP(D195,Plan1!$B$2:$S$5570,14,)/1000</f>
        <v>6.4470000000000001</v>
      </c>
      <c r="O195" s="180">
        <f>VLOOKUP(D195,Plan1!$B$2:$S$5570,15,)/1000</f>
        <v>5.8410000000000002</v>
      </c>
      <c r="P195" s="180">
        <f>VLOOKUP(D195,Plan1!$B$2:$S$5570,16,)/1000</f>
        <v>5.4320000000000004</v>
      </c>
      <c r="Q195" s="180">
        <f>VLOOKUP(D195,Plan1!$B$2:$S$5570,17,)/1000</f>
        <v>4.8780000000000001</v>
      </c>
      <c r="R195" s="180">
        <f>VLOOKUP(D195,Plan1!$B$2:$S$5570,18,)/1000</f>
        <v>4.9349999999999996</v>
      </c>
      <c r="S195" s="180">
        <f>VLOOKUP(D195,Plan1!$B$2:$S$5570,6,)/1000</f>
        <v>5.4580000000000002</v>
      </c>
    </row>
    <row r="196" spans="1:19" x14ac:dyDescent="0.25">
      <c r="A196" s="178">
        <v>48703</v>
      </c>
      <c r="B196" s="178">
        <v>-62449</v>
      </c>
      <c r="C196" s="178">
        <v>-428508</v>
      </c>
      <c r="D196" s="178" t="s">
        <v>3580</v>
      </c>
      <c r="E196" s="178" t="s">
        <v>167</v>
      </c>
      <c r="F196" s="178" t="s">
        <v>3448</v>
      </c>
      <c r="G196" s="180">
        <f>VLOOKUP(D196,Plan1!$B$2:$S$5570,7,)/1000</f>
        <v>4.8609999999999998</v>
      </c>
      <c r="H196" s="180">
        <f>VLOOKUP(D196,Plan1!$B$2:$S$5570,8,)/1000</f>
        <v>5.0999999999999996</v>
      </c>
      <c r="I196" s="180">
        <f>VLOOKUP(D196,Plan1!$B$2:$S$5570,9,)/1000</f>
        <v>5.1980000000000004</v>
      </c>
      <c r="J196" s="180">
        <f>VLOOKUP(D196,Plan1!$B$2:$S$5570,10,)/1000</f>
        <v>5.2569999999999997</v>
      </c>
      <c r="K196" s="180">
        <f>VLOOKUP(D196,Plan1!$B$2:$S$5570,11,)/1000</f>
        <v>5.5039999999999996</v>
      </c>
      <c r="L196" s="180">
        <f>VLOOKUP(D196,Plan1!$B$2:$S$5570,12,)/1000</f>
        <v>5.7240000000000002</v>
      </c>
      <c r="M196" s="180">
        <f>VLOOKUP(D196,Plan1!$B$2:$S$5570,13,)/1000</f>
        <v>5.96</v>
      </c>
      <c r="N196" s="180">
        <f>VLOOKUP(D196,Plan1!$B$2:$S$5570,14,)/1000</f>
        <v>6.3639999999999999</v>
      </c>
      <c r="O196" s="180">
        <f>VLOOKUP(D196,Plan1!$B$2:$S$5570,15,)/1000</f>
        <v>6.6029999999999998</v>
      </c>
      <c r="P196" s="180">
        <f>VLOOKUP(D196,Plan1!$B$2:$S$5570,16,)/1000</f>
        <v>6.1559999999999997</v>
      </c>
      <c r="Q196" s="180">
        <f>VLOOKUP(D196,Plan1!$B$2:$S$5570,17,)/1000</f>
        <v>5.78</v>
      </c>
      <c r="R196" s="180">
        <f>VLOOKUP(D196,Plan1!$B$2:$S$5570,18,)/1000</f>
        <v>5.258</v>
      </c>
      <c r="S196" s="180">
        <f>VLOOKUP(D196,Plan1!$B$2:$S$5570,6,)/1000</f>
        <v>5.6470000000000002</v>
      </c>
    </row>
    <row r="197" spans="1:19" x14ac:dyDescent="0.25">
      <c r="A197" s="178">
        <v>50951</v>
      </c>
      <c r="B197" s="178">
        <v>-55695</v>
      </c>
      <c r="C197" s="178">
        <v>-467477</v>
      </c>
      <c r="D197" s="178" t="s">
        <v>1342</v>
      </c>
      <c r="E197" s="178" t="s">
        <v>167</v>
      </c>
      <c r="F197" s="178" t="s">
        <v>1298</v>
      </c>
      <c r="G197" s="180">
        <f>VLOOKUP(D197,Plan1!$B$2:$S$5570,7,)/1000</f>
        <v>4.4329999999999998</v>
      </c>
      <c r="H197" s="180">
        <f>VLOOKUP(D197,Plan1!$B$2:$S$5570,8,)/1000</f>
        <v>4.68</v>
      </c>
      <c r="I197" s="180">
        <f>VLOOKUP(D197,Plan1!$B$2:$S$5570,9,)/1000</f>
        <v>4.7439999999999998</v>
      </c>
      <c r="J197" s="180">
        <f>VLOOKUP(D197,Plan1!$B$2:$S$5570,10,)/1000</f>
        <v>4.9409999999999998</v>
      </c>
      <c r="K197" s="180">
        <f>VLOOKUP(D197,Plan1!$B$2:$S$5570,11,)/1000</f>
        <v>5.0259999999999998</v>
      </c>
      <c r="L197" s="180">
        <f>VLOOKUP(D197,Plan1!$B$2:$S$5570,12,)/1000</f>
        <v>5.3849999999999998</v>
      </c>
      <c r="M197" s="180">
        <f>VLOOKUP(D197,Plan1!$B$2:$S$5570,13,)/1000</f>
        <v>5.6020000000000003</v>
      </c>
      <c r="N197" s="180">
        <f>VLOOKUP(D197,Plan1!$B$2:$S$5570,14,)/1000</f>
        <v>5.9359999999999999</v>
      </c>
      <c r="O197" s="180">
        <f>VLOOKUP(D197,Plan1!$B$2:$S$5570,15,)/1000</f>
        <v>5.7770000000000001</v>
      </c>
      <c r="P197" s="180">
        <f>VLOOKUP(D197,Plan1!$B$2:$S$5570,16,)/1000</f>
        <v>5.2240000000000002</v>
      </c>
      <c r="Q197" s="180">
        <f>VLOOKUP(D197,Plan1!$B$2:$S$5570,17,)/1000</f>
        <v>4.8019999999999996</v>
      </c>
      <c r="R197" s="180">
        <f>VLOOKUP(D197,Plan1!$B$2:$S$5570,18,)/1000</f>
        <v>4.6079999999999997</v>
      </c>
      <c r="S197" s="180">
        <f>VLOOKUP(D197,Plan1!$B$2:$S$5570,6,)/1000</f>
        <v>5.0970000000000004</v>
      </c>
    </row>
    <row r="198" spans="1:19" x14ac:dyDescent="0.25">
      <c r="A198" s="178">
        <v>25483</v>
      </c>
      <c r="B198" s="178">
        <v>-130319</v>
      </c>
      <c r="C198" s="178">
        <v>-395972</v>
      </c>
      <c r="D198" s="178" t="s">
        <v>558</v>
      </c>
      <c r="E198" s="178" t="s">
        <v>167</v>
      </c>
      <c r="F198" s="178" t="s">
        <v>375</v>
      </c>
      <c r="G198" s="180">
        <f>VLOOKUP(D198,Plan1!$B$2:$S$5570,7,)/1000</f>
        <v>5.4710000000000001</v>
      </c>
      <c r="H198" s="180">
        <f>VLOOKUP(D198,Plan1!$B$2:$S$5570,8,)/1000</f>
        <v>5.7080000000000002</v>
      </c>
      <c r="I198" s="180">
        <f>VLOOKUP(D198,Plan1!$B$2:$S$5570,9,)/1000</f>
        <v>5.6769999999999996</v>
      </c>
      <c r="J198" s="180">
        <f>VLOOKUP(D198,Plan1!$B$2:$S$5570,10,)/1000</f>
        <v>4.8769999999999998</v>
      </c>
      <c r="K198" s="180">
        <f>VLOOKUP(D198,Plan1!$B$2:$S$5570,11,)/1000</f>
        <v>4.4550000000000001</v>
      </c>
      <c r="L198" s="180">
        <f>VLOOKUP(D198,Plan1!$B$2:$S$5570,12,)/1000</f>
        <v>4.101</v>
      </c>
      <c r="M198" s="180">
        <f>VLOOKUP(D198,Plan1!$B$2:$S$5570,13,)/1000</f>
        <v>4.2729999999999997</v>
      </c>
      <c r="N198" s="180">
        <f>VLOOKUP(D198,Plan1!$B$2:$S$5570,14,)/1000</f>
        <v>4.6950000000000003</v>
      </c>
      <c r="O198" s="180">
        <f>VLOOKUP(D198,Plan1!$B$2:$S$5570,15,)/1000</f>
        <v>5.2889999999999997</v>
      </c>
      <c r="P198" s="180">
        <f>VLOOKUP(D198,Plan1!$B$2:$S$5570,16,)/1000</f>
        <v>5.1790000000000003</v>
      </c>
      <c r="Q198" s="180">
        <f>VLOOKUP(D198,Plan1!$B$2:$S$5570,17,)/1000</f>
        <v>5.1680000000000001</v>
      </c>
      <c r="R198" s="180">
        <f>VLOOKUP(D198,Plan1!$B$2:$S$5570,18,)/1000</f>
        <v>5.4550000000000001</v>
      </c>
      <c r="S198" s="180">
        <f>VLOOKUP(D198,Plan1!$B$2:$S$5570,6,)/1000</f>
        <v>5.0289999999999999</v>
      </c>
    </row>
    <row r="199" spans="1:19" x14ac:dyDescent="0.25">
      <c r="A199" s="178">
        <v>58293</v>
      </c>
      <c r="B199" s="178">
        <v>-33632</v>
      </c>
      <c r="C199" s="178">
        <v>-681995</v>
      </c>
      <c r="D199" s="178" t="s">
        <v>341</v>
      </c>
      <c r="E199" s="178" t="s">
        <v>167</v>
      </c>
      <c r="F199" s="178" t="s">
        <v>312</v>
      </c>
      <c r="G199" s="180">
        <f>VLOOKUP(D199,Plan1!$B$2:$S$5570,7,)/1000</f>
        <v>4.2519999999999998</v>
      </c>
      <c r="H199" s="180">
        <f>VLOOKUP(D199,Plan1!$B$2:$S$5570,8,)/1000</f>
        <v>4.649</v>
      </c>
      <c r="I199" s="180">
        <f>VLOOKUP(D199,Plan1!$B$2:$S$5570,9,)/1000</f>
        <v>4.5060000000000002</v>
      </c>
      <c r="J199" s="180">
        <f>VLOOKUP(D199,Plan1!$B$2:$S$5570,10,)/1000</f>
        <v>4.4089999999999998</v>
      </c>
      <c r="K199" s="180">
        <f>VLOOKUP(D199,Plan1!$B$2:$S$5570,11,)/1000</f>
        <v>4.0540000000000003</v>
      </c>
      <c r="L199" s="180">
        <f>VLOOKUP(D199,Plan1!$B$2:$S$5570,12,)/1000</f>
        <v>4.274</v>
      </c>
      <c r="M199" s="180">
        <f>VLOOKUP(D199,Plan1!$B$2:$S$5570,13,)/1000</f>
        <v>4.2149999999999999</v>
      </c>
      <c r="N199" s="180">
        <f>VLOOKUP(D199,Plan1!$B$2:$S$5570,14,)/1000</f>
        <v>4.931</v>
      </c>
      <c r="O199" s="180">
        <f>VLOOKUP(D199,Plan1!$B$2:$S$5570,15,)/1000</f>
        <v>5.0599999999999996</v>
      </c>
      <c r="P199" s="180">
        <f>VLOOKUP(D199,Plan1!$B$2:$S$5570,16,)/1000</f>
        <v>4.9610000000000003</v>
      </c>
      <c r="Q199" s="180">
        <f>VLOOKUP(D199,Plan1!$B$2:$S$5570,17,)/1000</f>
        <v>4.6749999999999998</v>
      </c>
      <c r="R199" s="180">
        <f>VLOOKUP(D199,Plan1!$B$2:$S$5570,18,)/1000</f>
        <v>4.3449999999999998</v>
      </c>
      <c r="S199" s="180">
        <f>VLOOKUP(D199,Plan1!$B$2:$S$5570,6,)/1000</f>
        <v>4.5270000000000001</v>
      </c>
    </row>
    <row r="200" spans="1:19" x14ac:dyDescent="0.25">
      <c r="A200" s="178">
        <v>27027</v>
      </c>
      <c r="B200" s="178">
        <v>-123976</v>
      </c>
      <c r="C200" s="178">
        <v>-387535</v>
      </c>
      <c r="D200" s="178" t="s">
        <v>620</v>
      </c>
      <c r="E200" s="178" t="s">
        <v>167</v>
      </c>
      <c r="F200" s="178" t="s">
        <v>375</v>
      </c>
      <c r="G200" s="180">
        <f>VLOOKUP(D200,Plan1!$B$2:$S$5570,7,)/1000</f>
        <v>5.6520000000000001</v>
      </c>
      <c r="H200" s="180">
        <f>VLOOKUP(D200,Plan1!$B$2:$S$5570,8,)/1000</f>
        <v>5.6550000000000002</v>
      </c>
      <c r="I200" s="180">
        <f>VLOOKUP(D200,Plan1!$B$2:$S$5570,9,)/1000</f>
        <v>5.718</v>
      </c>
      <c r="J200" s="180">
        <f>VLOOKUP(D200,Plan1!$B$2:$S$5570,10,)/1000</f>
        <v>4.9080000000000004</v>
      </c>
      <c r="K200" s="180">
        <f>VLOOKUP(D200,Plan1!$B$2:$S$5570,11,)/1000</f>
        <v>4.3529999999999998</v>
      </c>
      <c r="L200" s="180">
        <f>VLOOKUP(D200,Plan1!$B$2:$S$5570,12,)/1000</f>
        <v>4.03</v>
      </c>
      <c r="M200" s="180">
        <f>VLOOKUP(D200,Plan1!$B$2:$S$5570,13,)/1000</f>
        <v>4.2190000000000003</v>
      </c>
      <c r="N200" s="180">
        <f>VLOOKUP(D200,Plan1!$B$2:$S$5570,14,)/1000</f>
        <v>4.6210000000000004</v>
      </c>
      <c r="O200" s="180">
        <f>VLOOKUP(D200,Plan1!$B$2:$S$5570,15,)/1000</f>
        <v>5.3170000000000002</v>
      </c>
      <c r="P200" s="180">
        <f>VLOOKUP(D200,Plan1!$B$2:$S$5570,16,)/1000</f>
        <v>5.3460000000000001</v>
      </c>
      <c r="Q200" s="180">
        <f>VLOOKUP(D200,Plan1!$B$2:$S$5570,17,)/1000</f>
        <v>5.3979999999999997</v>
      </c>
      <c r="R200" s="180">
        <f>VLOOKUP(D200,Plan1!$B$2:$S$5570,18,)/1000</f>
        <v>5.6379999999999999</v>
      </c>
      <c r="S200" s="180">
        <f>VLOOKUP(D200,Plan1!$B$2:$S$5570,6,)/1000</f>
        <v>5.0709999999999997</v>
      </c>
    </row>
    <row r="201" spans="1:19" x14ac:dyDescent="0.25">
      <c r="A201" s="178">
        <v>29757</v>
      </c>
      <c r="B201" s="178">
        <v>-114434</v>
      </c>
      <c r="C201" s="178">
        <v>-414393</v>
      </c>
      <c r="D201" s="178" t="s">
        <v>710</v>
      </c>
      <c r="E201" s="178" t="s">
        <v>167</v>
      </c>
      <c r="F201" s="178" t="s">
        <v>375</v>
      </c>
      <c r="G201" s="180">
        <f>VLOOKUP(D201,Plan1!$B$2:$S$5570,7,)/1000</f>
        <v>5.9029999999999996</v>
      </c>
      <c r="H201" s="180">
        <f>VLOOKUP(D201,Plan1!$B$2:$S$5570,8,)/1000</f>
        <v>5.9189999999999996</v>
      </c>
      <c r="I201" s="180">
        <f>VLOOKUP(D201,Plan1!$B$2:$S$5570,9,)/1000</f>
        <v>5.9359999999999999</v>
      </c>
      <c r="J201" s="180">
        <f>VLOOKUP(D201,Plan1!$B$2:$S$5570,10,)/1000</f>
        <v>5.3220000000000001</v>
      </c>
      <c r="K201" s="180">
        <f>VLOOKUP(D201,Plan1!$B$2:$S$5570,11,)/1000</f>
        <v>4.9420000000000002</v>
      </c>
      <c r="L201" s="180">
        <f>VLOOKUP(D201,Plan1!$B$2:$S$5570,12,)/1000</f>
        <v>4.9059999999999997</v>
      </c>
      <c r="M201" s="180">
        <f>VLOOKUP(D201,Plan1!$B$2:$S$5570,13,)/1000</f>
        <v>5.0309999999999997</v>
      </c>
      <c r="N201" s="180">
        <f>VLOOKUP(D201,Plan1!$B$2:$S$5570,14,)/1000</f>
        <v>5.6619999999999999</v>
      </c>
      <c r="O201" s="180">
        <f>VLOOKUP(D201,Plan1!$B$2:$S$5570,15,)/1000</f>
        <v>6.2690000000000001</v>
      </c>
      <c r="P201" s="180">
        <f>VLOOKUP(D201,Plan1!$B$2:$S$5570,16,)/1000</f>
        <v>6.2060000000000004</v>
      </c>
      <c r="Q201" s="180">
        <f>VLOOKUP(D201,Plan1!$B$2:$S$5570,17,)/1000</f>
        <v>5.8470000000000004</v>
      </c>
      <c r="R201" s="180">
        <f>VLOOKUP(D201,Plan1!$B$2:$S$5570,18,)/1000</f>
        <v>5.867</v>
      </c>
      <c r="S201" s="180">
        <f>VLOOKUP(D201,Plan1!$B$2:$S$5570,6,)/1000</f>
        <v>5.6509999999999998</v>
      </c>
    </row>
    <row r="202" spans="1:19" x14ac:dyDescent="0.25">
      <c r="A202" s="178">
        <v>6701</v>
      </c>
      <c r="B202" s="178">
        <v>-227378</v>
      </c>
      <c r="C202" s="178">
        <v>-473335</v>
      </c>
      <c r="D202" s="178" t="s">
        <v>4913</v>
      </c>
      <c r="E202" s="178" t="s">
        <v>167</v>
      </c>
      <c r="F202" s="178" t="s">
        <v>4704</v>
      </c>
      <c r="G202" s="180">
        <f>VLOOKUP(D202,Plan1!$B$2:$S$5570,7,)/1000</f>
        <v>5.0709999999999997</v>
      </c>
      <c r="H202" s="180">
        <f>VLOOKUP(D202,Plan1!$B$2:$S$5570,8,)/1000</f>
        <v>5.5069999999999997</v>
      </c>
      <c r="I202" s="180">
        <f>VLOOKUP(D202,Plan1!$B$2:$S$5570,9,)/1000</f>
        <v>5.3289999999999997</v>
      </c>
      <c r="J202" s="180">
        <f>VLOOKUP(D202,Plan1!$B$2:$S$5570,10,)/1000</f>
        <v>5.2960000000000003</v>
      </c>
      <c r="K202" s="180">
        <f>VLOOKUP(D202,Plan1!$B$2:$S$5570,11,)/1000</f>
        <v>4.7290000000000001</v>
      </c>
      <c r="L202" s="180">
        <f>VLOOKUP(D202,Plan1!$B$2:$S$5570,12,)/1000</f>
        <v>4.6189999999999998</v>
      </c>
      <c r="M202" s="180">
        <f>VLOOKUP(D202,Plan1!$B$2:$S$5570,13,)/1000</f>
        <v>4.7359999999999998</v>
      </c>
      <c r="N202" s="180">
        <f>VLOOKUP(D202,Plan1!$B$2:$S$5570,14,)/1000</f>
        <v>5.5780000000000003</v>
      </c>
      <c r="O202" s="180">
        <f>VLOOKUP(D202,Plan1!$B$2:$S$5570,15,)/1000</f>
        <v>5.2350000000000003</v>
      </c>
      <c r="P202" s="180">
        <f>VLOOKUP(D202,Plan1!$B$2:$S$5570,16,)/1000</f>
        <v>5.3230000000000004</v>
      </c>
      <c r="Q202" s="180">
        <f>VLOOKUP(D202,Plan1!$B$2:$S$5570,17,)/1000</f>
        <v>5.1829999999999998</v>
      </c>
      <c r="R202" s="180">
        <f>VLOOKUP(D202,Plan1!$B$2:$S$5570,18,)/1000</f>
        <v>5.375</v>
      </c>
      <c r="S202" s="180">
        <f>VLOOKUP(D202,Plan1!$B$2:$S$5570,6,)/1000</f>
        <v>5.165</v>
      </c>
    </row>
    <row r="203" spans="1:19" x14ac:dyDescent="0.25">
      <c r="A203" s="178">
        <v>18155</v>
      </c>
      <c r="B203" s="178">
        <v>-16253</v>
      </c>
      <c r="C203" s="178">
        <v>-499799</v>
      </c>
      <c r="D203" s="178" t="s">
        <v>1178</v>
      </c>
      <c r="E203" s="178" t="s">
        <v>167</v>
      </c>
      <c r="F203" s="178" t="s">
        <v>1058</v>
      </c>
      <c r="G203" s="180">
        <f>VLOOKUP(D203,Plan1!$B$2:$S$5570,7,)/1000</f>
        <v>4.9740000000000002</v>
      </c>
      <c r="H203" s="180">
        <f>VLOOKUP(D203,Plan1!$B$2:$S$5570,8,)/1000</f>
        <v>5.2779999999999996</v>
      </c>
      <c r="I203" s="180">
        <f>VLOOKUP(D203,Plan1!$B$2:$S$5570,9,)/1000</f>
        <v>5.2309999999999999</v>
      </c>
      <c r="J203" s="180">
        <f>VLOOKUP(D203,Plan1!$B$2:$S$5570,10,)/1000</f>
        <v>5.5259999999999998</v>
      </c>
      <c r="K203" s="180">
        <f>VLOOKUP(D203,Plan1!$B$2:$S$5570,11,)/1000</f>
        <v>5.5970000000000004</v>
      </c>
      <c r="L203" s="180">
        <f>VLOOKUP(D203,Plan1!$B$2:$S$5570,12,)/1000</f>
        <v>5.5069999999999997</v>
      </c>
      <c r="M203" s="180">
        <f>VLOOKUP(D203,Plan1!$B$2:$S$5570,13,)/1000</f>
        <v>5.673</v>
      </c>
      <c r="N203" s="180">
        <f>VLOOKUP(D203,Plan1!$B$2:$S$5570,14,)/1000</f>
        <v>6.3559999999999999</v>
      </c>
      <c r="O203" s="180">
        <f>VLOOKUP(D203,Plan1!$B$2:$S$5570,15,)/1000</f>
        <v>5.7149999999999999</v>
      </c>
      <c r="P203" s="180">
        <f>VLOOKUP(D203,Plan1!$B$2:$S$5570,16,)/1000</f>
        <v>5.375</v>
      </c>
      <c r="Q203" s="180">
        <f>VLOOKUP(D203,Plan1!$B$2:$S$5570,17,)/1000</f>
        <v>4.8949999999999996</v>
      </c>
      <c r="R203" s="180">
        <f>VLOOKUP(D203,Plan1!$B$2:$S$5570,18,)/1000</f>
        <v>4.9370000000000003</v>
      </c>
      <c r="S203" s="180">
        <f>VLOOKUP(D203,Plan1!$B$2:$S$5570,6,)/1000</f>
        <v>5.4219999999999997</v>
      </c>
    </row>
    <row r="204" spans="1:19" x14ac:dyDescent="0.25">
      <c r="A204" s="178">
        <v>8277</v>
      </c>
      <c r="B204" s="178">
        <v>-217292</v>
      </c>
      <c r="C204" s="178">
        <v>-481151</v>
      </c>
      <c r="D204" s="178" t="s">
        <v>5080</v>
      </c>
      <c r="E204" s="178" t="s">
        <v>167</v>
      </c>
      <c r="F204" s="178" t="s">
        <v>4704</v>
      </c>
      <c r="G204" s="180">
        <f>VLOOKUP(D204,Plan1!$B$2:$S$5570,7,)/1000</f>
        <v>5.0970000000000004</v>
      </c>
      <c r="H204" s="180">
        <f>VLOOKUP(D204,Plan1!$B$2:$S$5570,8,)/1000</f>
        <v>5.657</v>
      </c>
      <c r="I204" s="180">
        <f>VLOOKUP(D204,Plan1!$B$2:$S$5570,9,)/1000</f>
        <v>5.3289999999999997</v>
      </c>
      <c r="J204" s="180">
        <f>VLOOKUP(D204,Plan1!$B$2:$S$5570,10,)/1000</f>
        <v>5.3789999999999996</v>
      </c>
      <c r="K204" s="180">
        <f>VLOOKUP(D204,Plan1!$B$2:$S$5570,11,)/1000</f>
        <v>4.944</v>
      </c>
      <c r="L204" s="180">
        <f>VLOOKUP(D204,Plan1!$B$2:$S$5570,12,)/1000</f>
        <v>4.8209999999999997</v>
      </c>
      <c r="M204" s="180">
        <f>VLOOKUP(D204,Plan1!$B$2:$S$5570,13,)/1000</f>
        <v>5.0069999999999997</v>
      </c>
      <c r="N204" s="180">
        <f>VLOOKUP(D204,Plan1!$B$2:$S$5570,14,)/1000</f>
        <v>5.6909999999999998</v>
      </c>
      <c r="O204" s="180">
        <f>VLOOKUP(D204,Plan1!$B$2:$S$5570,15,)/1000</f>
        <v>5.3</v>
      </c>
      <c r="P204" s="180">
        <f>VLOOKUP(D204,Plan1!$B$2:$S$5570,16,)/1000</f>
        <v>5.4</v>
      </c>
      <c r="Q204" s="180">
        <f>VLOOKUP(D204,Plan1!$B$2:$S$5570,17,)/1000</f>
        <v>5.2709999999999999</v>
      </c>
      <c r="R204" s="180">
        <f>VLOOKUP(D204,Plan1!$B$2:$S$5570,18,)/1000</f>
        <v>5.2969999999999997</v>
      </c>
      <c r="S204" s="180">
        <f>VLOOKUP(D204,Plan1!$B$2:$S$5570,6,)/1000</f>
        <v>5.266</v>
      </c>
    </row>
    <row r="205" spans="1:19" x14ac:dyDescent="0.25">
      <c r="A205" s="178">
        <v>10687</v>
      </c>
      <c r="B205" s="178">
        <v>-20299</v>
      </c>
      <c r="C205" s="178">
        <v>-497319</v>
      </c>
      <c r="D205" s="178" t="s">
        <v>5267</v>
      </c>
      <c r="E205" s="178" t="s">
        <v>167</v>
      </c>
      <c r="F205" s="178" t="s">
        <v>4704</v>
      </c>
      <c r="G205" s="180">
        <f>VLOOKUP(D205,Plan1!$B$2:$S$5570,7,)/1000</f>
        <v>5.2910000000000004</v>
      </c>
      <c r="H205" s="180">
        <f>VLOOKUP(D205,Plan1!$B$2:$S$5570,8,)/1000</f>
        <v>5.6239999999999997</v>
      </c>
      <c r="I205" s="180">
        <f>VLOOKUP(D205,Plan1!$B$2:$S$5570,9,)/1000</f>
        <v>5.44</v>
      </c>
      <c r="J205" s="180">
        <f>VLOOKUP(D205,Plan1!$B$2:$S$5570,10,)/1000</f>
        <v>5.5670000000000002</v>
      </c>
      <c r="K205" s="180">
        <f>VLOOKUP(D205,Plan1!$B$2:$S$5570,11,)/1000</f>
        <v>5.13</v>
      </c>
      <c r="L205" s="180">
        <f>VLOOKUP(D205,Plan1!$B$2:$S$5570,12,)/1000</f>
        <v>4.9409999999999998</v>
      </c>
      <c r="M205" s="180">
        <f>VLOOKUP(D205,Plan1!$B$2:$S$5570,13,)/1000</f>
        <v>5.1890000000000001</v>
      </c>
      <c r="N205" s="180">
        <f>VLOOKUP(D205,Plan1!$B$2:$S$5570,14,)/1000</f>
        <v>5.9080000000000004</v>
      </c>
      <c r="O205" s="180">
        <f>VLOOKUP(D205,Plan1!$B$2:$S$5570,15,)/1000</f>
        <v>5.4329999999999998</v>
      </c>
      <c r="P205" s="180">
        <f>VLOOKUP(D205,Plan1!$B$2:$S$5570,16,)/1000</f>
        <v>5.5060000000000002</v>
      </c>
      <c r="Q205" s="180">
        <f>VLOOKUP(D205,Plan1!$B$2:$S$5570,17,)/1000</f>
        <v>5.3940000000000001</v>
      </c>
      <c r="R205" s="180">
        <f>VLOOKUP(D205,Plan1!$B$2:$S$5570,18,)/1000</f>
        <v>5.4729999999999999</v>
      </c>
      <c r="S205" s="180">
        <f>VLOOKUP(D205,Plan1!$B$2:$S$5570,6,)/1000</f>
        <v>5.4080000000000004</v>
      </c>
    </row>
    <row r="206" spans="1:19" x14ac:dyDescent="0.25">
      <c r="A206" s="178">
        <v>3038</v>
      </c>
      <c r="B206" s="178">
        <v>-273611</v>
      </c>
      <c r="C206" s="178">
        <v>-531835</v>
      </c>
      <c r="D206" s="178" t="s">
        <v>4354</v>
      </c>
      <c r="E206" s="178" t="s">
        <v>167</v>
      </c>
      <c r="F206" s="178" t="s">
        <v>3898</v>
      </c>
      <c r="G206" s="180">
        <f>VLOOKUP(D206,Plan1!$B$2:$S$5570,7,)/1000</f>
        <v>5.59</v>
      </c>
      <c r="H206" s="180">
        <f>VLOOKUP(D206,Plan1!$B$2:$S$5570,8,)/1000</f>
        <v>5.6340000000000003</v>
      </c>
      <c r="I206" s="180">
        <f>VLOOKUP(D206,Plan1!$B$2:$S$5570,9,)/1000</f>
        <v>5.5</v>
      </c>
      <c r="J206" s="180">
        <f>VLOOKUP(D206,Plan1!$B$2:$S$5570,10,)/1000</f>
        <v>4.907</v>
      </c>
      <c r="K206" s="180">
        <f>VLOOKUP(D206,Plan1!$B$2:$S$5570,11,)/1000</f>
        <v>4.0750000000000002</v>
      </c>
      <c r="L206" s="180">
        <f>VLOOKUP(D206,Plan1!$B$2:$S$5570,12,)/1000</f>
        <v>3.508</v>
      </c>
      <c r="M206" s="180">
        <f>VLOOKUP(D206,Plan1!$B$2:$S$5570,13,)/1000</f>
        <v>3.899</v>
      </c>
      <c r="N206" s="180">
        <f>VLOOKUP(D206,Plan1!$B$2:$S$5570,14,)/1000</f>
        <v>4.665</v>
      </c>
      <c r="O206" s="180">
        <f>VLOOKUP(D206,Plan1!$B$2:$S$5570,15,)/1000</f>
        <v>4.3819999999999997</v>
      </c>
      <c r="P206" s="180">
        <f>VLOOKUP(D206,Plan1!$B$2:$S$5570,16,)/1000</f>
        <v>5.09</v>
      </c>
      <c r="Q206" s="180">
        <f>VLOOKUP(D206,Plan1!$B$2:$S$5570,17,)/1000</f>
        <v>5.6029999999999998</v>
      </c>
      <c r="R206" s="180">
        <f>VLOOKUP(D206,Plan1!$B$2:$S$5570,18,)/1000</f>
        <v>5.6870000000000003</v>
      </c>
      <c r="S206" s="180">
        <f>VLOOKUP(D206,Plan1!$B$2:$S$5570,6,)/1000</f>
        <v>4.8780000000000001</v>
      </c>
    </row>
    <row r="207" spans="1:19" x14ac:dyDescent="0.25">
      <c r="A207" s="178">
        <v>58577</v>
      </c>
      <c r="B207" s="178">
        <v>-33632</v>
      </c>
      <c r="C207" s="178">
        <v>-398296</v>
      </c>
      <c r="D207" s="178" t="s">
        <v>958</v>
      </c>
      <c r="E207" s="178" t="s">
        <v>167</v>
      </c>
      <c r="F207" s="178" t="s">
        <v>792</v>
      </c>
      <c r="G207" s="180">
        <f>VLOOKUP(D207,Plan1!$B$2:$S$5570,7,)/1000</f>
        <v>5.1790000000000003</v>
      </c>
      <c r="H207" s="180">
        <f>VLOOKUP(D207,Plan1!$B$2:$S$5570,8,)/1000</f>
        <v>5.2889999999999997</v>
      </c>
      <c r="I207" s="180">
        <f>VLOOKUP(D207,Plan1!$B$2:$S$5570,9,)/1000</f>
        <v>5.2</v>
      </c>
      <c r="J207" s="180">
        <f>VLOOKUP(D207,Plan1!$B$2:$S$5570,10,)/1000</f>
        <v>4.8079999999999998</v>
      </c>
      <c r="K207" s="180">
        <f>VLOOKUP(D207,Plan1!$B$2:$S$5570,11,)/1000</f>
        <v>5.25</v>
      </c>
      <c r="L207" s="180">
        <f>VLOOKUP(D207,Plan1!$B$2:$S$5570,12,)/1000</f>
        <v>5.2640000000000002</v>
      </c>
      <c r="M207" s="180">
        <f>VLOOKUP(D207,Plan1!$B$2:$S$5570,13,)/1000</f>
        <v>5.4080000000000004</v>
      </c>
      <c r="N207" s="180">
        <f>VLOOKUP(D207,Plan1!$B$2:$S$5570,14,)/1000</f>
        <v>6.1470000000000002</v>
      </c>
      <c r="O207" s="180">
        <f>VLOOKUP(D207,Plan1!$B$2:$S$5570,15,)/1000</f>
        <v>6.4630000000000001</v>
      </c>
      <c r="P207" s="180">
        <f>VLOOKUP(D207,Plan1!$B$2:$S$5570,16,)/1000</f>
        <v>6.3079999999999998</v>
      </c>
      <c r="Q207" s="180">
        <f>VLOOKUP(D207,Plan1!$B$2:$S$5570,17,)/1000</f>
        <v>6.1440000000000001</v>
      </c>
      <c r="R207" s="180">
        <f>VLOOKUP(D207,Plan1!$B$2:$S$5570,18,)/1000</f>
        <v>5.508</v>
      </c>
      <c r="S207" s="180">
        <f>VLOOKUP(D207,Plan1!$B$2:$S$5570,6,)/1000</f>
        <v>5.5810000000000004</v>
      </c>
    </row>
    <row r="208" spans="1:19" x14ac:dyDescent="0.25">
      <c r="A208" s="178">
        <v>17543</v>
      </c>
      <c r="B208" s="178">
        <v>-1662</v>
      </c>
      <c r="C208" s="178">
        <v>-510948</v>
      </c>
      <c r="D208" s="178" t="s">
        <v>1150</v>
      </c>
      <c r="E208" s="178" t="s">
        <v>167</v>
      </c>
      <c r="F208" s="178" t="s">
        <v>1058</v>
      </c>
      <c r="G208" s="180">
        <f>VLOOKUP(D208,Plan1!$B$2:$S$5570,7,)/1000</f>
        <v>5.0839999999999996</v>
      </c>
      <c r="H208" s="180">
        <f>VLOOKUP(D208,Plan1!$B$2:$S$5570,8,)/1000</f>
        <v>5.3840000000000003</v>
      </c>
      <c r="I208" s="180">
        <f>VLOOKUP(D208,Plan1!$B$2:$S$5570,9,)/1000</f>
        <v>5.4</v>
      </c>
      <c r="J208" s="180">
        <f>VLOOKUP(D208,Plan1!$B$2:$S$5570,10,)/1000</f>
        <v>5.7679999999999998</v>
      </c>
      <c r="K208" s="180">
        <f>VLOOKUP(D208,Plan1!$B$2:$S$5570,11,)/1000</f>
        <v>5.6609999999999996</v>
      </c>
      <c r="L208" s="180">
        <f>VLOOKUP(D208,Plan1!$B$2:$S$5570,12,)/1000</f>
        <v>5.3380000000000001</v>
      </c>
      <c r="M208" s="180">
        <f>VLOOKUP(D208,Plan1!$B$2:$S$5570,13,)/1000</f>
        <v>5.5209999999999999</v>
      </c>
      <c r="N208" s="180">
        <f>VLOOKUP(D208,Plan1!$B$2:$S$5570,14,)/1000</f>
        <v>6.1029999999999998</v>
      </c>
      <c r="O208" s="180">
        <f>VLOOKUP(D208,Plan1!$B$2:$S$5570,15,)/1000</f>
        <v>5.6050000000000004</v>
      </c>
      <c r="P208" s="180">
        <f>VLOOKUP(D208,Plan1!$B$2:$S$5570,16,)/1000</f>
        <v>5.4210000000000003</v>
      </c>
      <c r="Q208" s="180">
        <f>VLOOKUP(D208,Plan1!$B$2:$S$5570,17,)/1000</f>
        <v>5.0590000000000002</v>
      </c>
      <c r="R208" s="180">
        <f>VLOOKUP(D208,Plan1!$B$2:$S$5570,18,)/1000</f>
        <v>5.0490000000000004</v>
      </c>
      <c r="S208" s="180">
        <f>VLOOKUP(D208,Plan1!$B$2:$S$5570,6,)/1000</f>
        <v>5.45</v>
      </c>
    </row>
    <row r="209" spans="1:19" x14ac:dyDescent="0.25">
      <c r="A209" s="178">
        <v>43321</v>
      </c>
      <c r="B209" s="178">
        <v>-75674</v>
      </c>
      <c r="C209" s="178">
        <v>-37063</v>
      </c>
      <c r="D209" s="178" t="s">
        <v>2728</v>
      </c>
      <c r="E209" s="178" t="s">
        <v>167</v>
      </c>
      <c r="F209" s="178" t="s">
        <v>2709</v>
      </c>
      <c r="G209" s="180">
        <f>VLOOKUP(D209,Plan1!$B$2:$S$5570,7,)/1000</f>
        <v>5.91</v>
      </c>
      <c r="H209" s="180">
        <f>VLOOKUP(D209,Plan1!$B$2:$S$5570,8,)/1000</f>
        <v>5.9320000000000004</v>
      </c>
      <c r="I209" s="180">
        <f>VLOOKUP(D209,Plan1!$B$2:$S$5570,9,)/1000</f>
        <v>6.0640000000000001</v>
      </c>
      <c r="J209" s="180">
        <f>VLOOKUP(D209,Plan1!$B$2:$S$5570,10,)/1000</f>
        <v>5.8760000000000003</v>
      </c>
      <c r="K209" s="180">
        <f>VLOOKUP(D209,Plan1!$B$2:$S$5570,11,)/1000</f>
        <v>5.2270000000000003</v>
      </c>
      <c r="L209" s="180">
        <f>VLOOKUP(D209,Plan1!$B$2:$S$5570,12,)/1000</f>
        <v>4.7869999999999999</v>
      </c>
      <c r="M209" s="180">
        <f>VLOOKUP(D209,Plan1!$B$2:$S$5570,13,)/1000</f>
        <v>4.9820000000000002</v>
      </c>
      <c r="N209" s="180">
        <f>VLOOKUP(D209,Plan1!$B$2:$S$5570,14,)/1000</f>
        <v>5.6859999999999999</v>
      </c>
      <c r="O209" s="180">
        <f>VLOOKUP(D209,Plan1!$B$2:$S$5570,15,)/1000</f>
        <v>6.3010000000000002</v>
      </c>
      <c r="P209" s="180">
        <f>VLOOKUP(D209,Plan1!$B$2:$S$5570,16,)/1000</f>
        <v>6.3440000000000003</v>
      </c>
      <c r="Q209" s="180">
        <f>VLOOKUP(D209,Plan1!$B$2:$S$5570,17,)/1000</f>
        <v>6.3179999999999996</v>
      </c>
      <c r="R209" s="180">
        <f>VLOOKUP(D209,Plan1!$B$2:$S$5570,18,)/1000</f>
        <v>5.9660000000000002</v>
      </c>
      <c r="S209" s="180">
        <f>VLOOKUP(D209,Plan1!$B$2:$S$5570,6,)/1000</f>
        <v>5.7830000000000004</v>
      </c>
    </row>
    <row r="210" spans="1:19" x14ac:dyDescent="0.25">
      <c r="A210" s="178">
        <v>6707</v>
      </c>
      <c r="B210" s="178">
        <v>-227093</v>
      </c>
      <c r="C210" s="178">
        <v>-467724</v>
      </c>
      <c r="D210" s="178" t="s">
        <v>2728</v>
      </c>
      <c r="E210" s="178" t="s">
        <v>167</v>
      </c>
      <c r="F210" s="178" t="s">
        <v>4704</v>
      </c>
      <c r="G210" s="180">
        <f>VLOOKUP(D210,Plan1!$B$2:$S$5570,7,)/1000</f>
        <v>5.91</v>
      </c>
      <c r="H210" s="180">
        <f>VLOOKUP(D210,Plan1!$B$2:$S$5570,8,)/1000</f>
        <v>5.9320000000000004</v>
      </c>
      <c r="I210" s="180">
        <f>VLOOKUP(D210,Plan1!$B$2:$S$5570,9,)/1000</f>
        <v>6.0640000000000001</v>
      </c>
      <c r="J210" s="180">
        <f>VLOOKUP(D210,Plan1!$B$2:$S$5570,10,)/1000</f>
        <v>5.8760000000000003</v>
      </c>
      <c r="K210" s="180">
        <f>VLOOKUP(D210,Plan1!$B$2:$S$5570,11,)/1000</f>
        <v>5.2270000000000003</v>
      </c>
      <c r="L210" s="180">
        <f>VLOOKUP(D210,Plan1!$B$2:$S$5570,12,)/1000</f>
        <v>4.7869999999999999</v>
      </c>
      <c r="M210" s="180">
        <f>VLOOKUP(D210,Plan1!$B$2:$S$5570,13,)/1000</f>
        <v>4.9820000000000002</v>
      </c>
      <c r="N210" s="180">
        <f>VLOOKUP(D210,Plan1!$B$2:$S$5570,14,)/1000</f>
        <v>5.6859999999999999</v>
      </c>
      <c r="O210" s="180">
        <f>VLOOKUP(D210,Plan1!$B$2:$S$5570,15,)/1000</f>
        <v>6.3010000000000002</v>
      </c>
      <c r="P210" s="180">
        <f>VLOOKUP(D210,Plan1!$B$2:$S$5570,16,)/1000</f>
        <v>6.3440000000000003</v>
      </c>
      <c r="Q210" s="180">
        <f>VLOOKUP(D210,Plan1!$B$2:$S$5570,17,)/1000</f>
        <v>6.3179999999999996</v>
      </c>
      <c r="R210" s="180">
        <f>VLOOKUP(D210,Plan1!$B$2:$S$5570,18,)/1000</f>
        <v>5.9660000000000002</v>
      </c>
      <c r="S210" s="180">
        <f>VLOOKUP(D210,Plan1!$B$2:$S$5570,6,)/1000</f>
        <v>5.7830000000000004</v>
      </c>
    </row>
    <row r="211" spans="1:19" x14ac:dyDescent="0.25">
      <c r="A211" s="178">
        <v>33854</v>
      </c>
      <c r="B211" s="178">
        <v>-101349</v>
      </c>
      <c r="C211" s="178">
        <v>-369284</v>
      </c>
      <c r="D211" s="178" t="s">
        <v>5363</v>
      </c>
      <c r="E211" s="178" t="s">
        <v>167</v>
      </c>
      <c r="F211" s="178" t="s">
        <v>5304</v>
      </c>
      <c r="G211" s="180">
        <f>VLOOKUP(D211,Plan1!$B$2:$S$5570,7,)/1000</f>
        <v>5.8339999999999996</v>
      </c>
      <c r="H211" s="180">
        <f>VLOOKUP(D211,Plan1!$B$2:$S$5570,8,)/1000</f>
        <v>5.7960000000000003</v>
      </c>
      <c r="I211" s="180">
        <f>VLOOKUP(D211,Plan1!$B$2:$S$5570,9,)/1000</f>
        <v>5.944</v>
      </c>
      <c r="J211" s="180">
        <f>VLOOKUP(D211,Plan1!$B$2:$S$5570,10,)/1000</f>
        <v>5.43</v>
      </c>
      <c r="K211" s="180">
        <f>VLOOKUP(D211,Plan1!$B$2:$S$5570,11,)/1000</f>
        <v>4.6920000000000002</v>
      </c>
      <c r="L211" s="180">
        <f>VLOOKUP(D211,Plan1!$B$2:$S$5570,12,)/1000</f>
        <v>4.5049999999999999</v>
      </c>
      <c r="M211" s="180">
        <f>VLOOKUP(D211,Plan1!$B$2:$S$5570,13,)/1000</f>
        <v>4.5289999999999999</v>
      </c>
      <c r="N211" s="180">
        <f>VLOOKUP(D211,Plan1!$B$2:$S$5570,14,)/1000</f>
        <v>5.0339999999999998</v>
      </c>
      <c r="O211" s="180">
        <f>VLOOKUP(D211,Plan1!$B$2:$S$5570,15,)/1000</f>
        <v>5.63</v>
      </c>
      <c r="P211" s="180">
        <f>VLOOKUP(D211,Plan1!$B$2:$S$5570,16,)/1000</f>
        <v>5.702</v>
      </c>
      <c r="Q211" s="180">
        <f>VLOOKUP(D211,Plan1!$B$2:$S$5570,17,)/1000</f>
        <v>5.9429999999999996</v>
      </c>
      <c r="R211" s="180">
        <f>VLOOKUP(D211,Plan1!$B$2:$S$5570,18,)/1000</f>
        <v>5.835</v>
      </c>
      <c r="S211" s="180">
        <f>VLOOKUP(D211,Plan1!$B$2:$S$5570,6,)/1000</f>
        <v>5.4059999999999997</v>
      </c>
    </row>
    <row r="212" spans="1:19" x14ac:dyDescent="0.25">
      <c r="A212" s="178">
        <v>10398</v>
      </c>
      <c r="B212" s="178">
        <v>-205055</v>
      </c>
      <c r="C212" s="178">
        <v>-428012</v>
      </c>
      <c r="D212" s="178" t="s">
        <v>2041</v>
      </c>
      <c r="E212" s="178" t="s">
        <v>167</v>
      </c>
      <c r="F212" s="178" t="s">
        <v>1727</v>
      </c>
      <c r="G212" s="180">
        <f>VLOOKUP(D212,Plan1!$B$2:$S$5570,7,)/1000</f>
        <v>5.05</v>
      </c>
      <c r="H212" s="180">
        <f>VLOOKUP(D212,Plan1!$B$2:$S$5570,8,)/1000</f>
        <v>5.7149999999999999</v>
      </c>
      <c r="I212" s="180">
        <f>VLOOKUP(D212,Plan1!$B$2:$S$5570,9,)/1000</f>
        <v>5.1550000000000002</v>
      </c>
      <c r="J212" s="180">
        <f>VLOOKUP(D212,Plan1!$B$2:$S$5570,10,)/1000</f>
        <v>4.952</v>
      </c>
      <c r="K212" s="180">
        <f>VLOOKUP(D212,Plan1!$B$2:$S$5570,11,)/1000</f>
        <v>4.5190000000000001</v>
      </c>
      <c r="L212" s="180">
        <f>VLOOKUP(D212,Plan1!$B$2:$S$5570,12,)/1000</f>
        <v>4.4189999999999996</v>
      </c>
      <c r="M212" s="180">
        <f>VLOOKUP(D212,Plan1!$B$2:$S$5570,13,)/1000</f>
        <v>4.633</v>
      </c>
      <c r="N212" s="180">
        <f>VLOOKUP(D212,Plan1!$B$2:$S$5570,14,)/1000</f>
        <v>5.3040000000000003</v>
      </c>
      <c r="O212" s="180">
        <f>VLOOKUP(D212,Plan1!$B$2:$S$5570,15,)/1000</f>
        <v>5.1630000000000003</v>
      </c>
      <c r="P212" s="180">
        <f>VLOOKUP(D212,Plan1!$B$2:$S$5570,16,)/1000</f>
        <v>4.95</v>
      </c>
      <c r="Q212" s="180">
        <f>VLOOKUP(D212,Plan1!$B$2:$S$5570,17,)/1000</f>
        <v>4.4950000000000001</v>
      </c>
      <c r="R212" s="180">
        <f>VLOOKUP(D212,Plan1!$B$2:$S$5570,18,)/1000</f>
        <v>4.944</v>
      </c>
      <c r="S212" s="180">
        <f>VLOOKUP(D212,Plan1!$B$2:$S$5570,6,)/1000</f>
        <v>4.9420000000000002</v>
      </c>
    </row>
    <row r="213" spans="1:19" x14ac:dyDescent="0.25">
      <c r="A213" s="178">
        <v>3843</v>
      </c>
      <c r="B213" s="178">
        <v>-259173</v>
      </c>
      <c r="C213" s="178">
        <v>-534691</v>
      </c>
      <c r="D213" s="178" t="s">
        <v>2944</v>
      </c>
      <c r="E213" s="178" t="s">
        <v>167</v>
      </c>
      <c r="F213" s="178" t="s">
        <v>2912</v>
      </c>
      <c r="G213" s="180">
        <f>VLOOKUP(D213,Plan1!$B$2:$S$5570,7,)/1000</f>
        <v>5.6559999999999997</v>
      </c>
      <c r="H213" s="180">
        <f>VLOOKUP(D213,Plan1!$B$2:$S$5570,8,)/1000</f>
        <v>5.5490000000000004</v>
      </c>
      <c r="I213" s="180">
        <f>VLOOKUP(D213,Plan1!$B$2:$S$5570,9,)/1000</f>
        <v>5.53</v>
      </c>
      <c r="J213" s="180">
        <f>VLOOKUP(D213,Plan1!$B$2:$S$5570,10,)/1000</f>
        <v>5.0110000000000001</v>
      </c>
      <c r="K213" s="180">
        <f>VLOOKUP(D213,Plan1!$B$2:$S$5570,11,)/1000</f>
        <v>4.2530000000000001</v>
      </c>
      <c r="L213" s="180">
        <f>VLOOKUP(D213,Plan1!$B$2:$S$5570,12,)/1000</f>
        <v>3.871</v>
      </c>
      <c r="M213" s="180">
        <f>VLOOKUP(D213,Plan1!$B$2:$S$5570,13,)/1000</f>
        <v>4.1319999999999997</v>
      </c>
      <c r="N213" s="180">
        <f>VLOOKUP(D213,Plan1!$B$2:$S$5570,14,)/1000</f>
        <v>5.0419999999999998</v>
      </c>
      <c r="O213" s="180">
        <f>VLOOKUP(D213,Plan1!$B$2:$S$5570,15,)/1000</f>
        <v>4.6710000000000003</v>
      </c>
      <c r="P213" s="180">
        <f>VLOOKUP(D213,Plan1!$B$2:$S$5570,16,)/1000</f>
        <v>5.1529999999999996</v>
      </c>
      <c r="Q213" s="180">
        <f>VLOOKUP(D213,Plan1!$B$2:$S$5570,17,)/1000</f>
        <v>5.5279999999999996</v>
      </c>
      <c r="R213" s="180">
        <f>VLOOKUP(D213,Plan1!$B$2:$S$5570,18,)/1000</f>
        <v>5.6040000000000001</v>
      </c>
      <c r="S213" s="180">
        <f>VLOOKUP(D213,Plan1!$B$2:$S$5570,6,)/1000</f>
        <v>5</v>
      </c>
    </row>
    <row r="214" spans="1:19" x14ac:dyDescent="0.25">
      <c r="A214" s="178">
        <v>35281</v>
      </c>
      <c r="B214" s="178">
        <v>-96853</v>
      </c>
      <c r="C214" s="178">
        <v>-363081</v>
      </c>
      <c r="D214" s="178" t="s">
        <v>220</v>
      </c>
      <c r="E214" s="178" t="s">
        <v>167</v>
      </c>
      <c r="F214" s="178" t="s">
        <v>192</v>
      </c>
      <c r="G214" s="180">
        <f>VLOOKUP(D214,Plan1!$B$2:$S$5570,7,)/1000</f>
        <v>5.5780000000000003</v>
      </c>
      <c r="H214" s="180">
        <f>VLOOKUP(D214,Plan1!$B$2:$S$5570,8,)/1000</f>
        <v>5.6219999999999999</v>
      </c>
      <c r="I214" s="180">
        <f>VLOOKUP(D214,Plan1!$B$2:$S$5570,9,)/1000</f>
        <v>5.8019999999999996</v>
      </c>
      <c r="J214" s="180">
        <f>VLOOKUP(D214,Plan1!$B$2:$S$5570,10,)/1000</f>
        <v>5.2619999999999996</v>
      </c>
      <c r="K214" s="180">
        <f>VLOOKUP(D214,Plan1!$B$2:$S$5570,11,)/1000</f>
        <v>4.4930000000000003</v>
      </c>
      <c r="L214" s="180">
        <f>VLOOKUP(D214,Plan1!$B$2:$S$5570,12,)/1000</f>
        <v>4.2329999999999997</v>
      </c>
      <c r="M214" s="180">
        <f>VLOOKUP(D214,Plan1!$B$2:$S$5570,13,)/1000</f>
        <v>4.2610000000000001</v>
      </c>
      <c r="N214" s="180">
        <f>VLOOKUP(D214,Plan1!$B$2:$S$5570,14,)/1000</f>
        <v>4.7770000000000001</v>
      </c>
      <c r="O214" s="180">
        <f>VLOOKUP(D214,Plan1!$B$2:$S$5570,15,)/1000</f>
        <v>5.4470000000000001</v>
      </c>
      <c r="P214" s="180">
        <f>VLOOKUP(D214,Plan1!$B$2:$S$5570,16,)/1000</f>
        <v>5.5609999999999999</v>
      </c>
      <c r="Q214" s="180">
        <f>VLOOKUP(D214,Plan1!$B$2:$S$5570,17,)/1000</f>
        <v>5.9029999999999996</v>
      </c>
      <c r="R214" s="180">
        <f>VLOOKUP(D214,Plan1!$B$2:$S$5570,18,)/1000</f>
        <v>5.843</v>
      </c>
      <c r="S214" s="180">
        <f>VLOOKUP(D214,Plan1!$B$2:$S$5570,6,)/1000</f>
        <v>5.2320000000000002</v>
      </c>
    </row>
    <row r="215" spans="1:19" x14ac:dyDescent="0.25">
      <c r="A215" s="178">
        <v>21887</v>
      </c>
      <c r="B215" s="178">
        <v>-146143</v>
      </c>
      <c r="C215" s="178">
        <v>-41139</v>
      </c>
      <c r="D215" s="178" t="s">
        <v>447</v>
      </c>
      <c r="E215" s="178" t="s">
        <v>167</v>
      </c>
      <c r="F215" s="178" t="s">
        <v>375</v>
      </c>
      <c r="G215" s="180">
        <f>VLOOKUP(D215,Plan1!$B$2:$S$5570,7,)/1000</f>
        <v>5.7450000000000001</v>
      </c>
      <c r="H215" s="180">
        <f>VLOOKUP(D215,Plan1!$B$2:$S$5570,8,)/1000</f>
        <v>5.9820000000000002</v>
      </c>
      <c r="I215" s="180">
        <f>VLOOKUP(D215,Plan1!$B$2:$S$5570,9,)/1000</f>
        <v>5.82</v>
      </c>
      <c r="J215" s="180">
        <f>VLOOKUP(D215,Plan1!$B$2:$S$5570,10,)/1000</f>
        <v>5.2830000000000004</v>
      </c>
      <c r="K215" s="180">
        <f>VLOOKUP(D215,Plan1!$B$2:$S$5570,11,)/1000</f>
        <v>4.8390000000000004</v>
      </c>
      <c r="L215" s="180">
        <f>VLOOKUP(D215,Plan1!$B$2:$S$5570,12,)/1000</f>
        <v>4.4660000000000002</v>
      </c>
      <c r="M215" s="180">
        <f>VLOOKUP(D215,Plan1!$B$2:$S$5570,13,)/1000</f>
        <v>4.665</v>
      </c>
      <c r="N215" s="180">
        <f>VLOOKUP(D215,Plan1!$B$2:$S$5570,14,)/1000</f>
        <v>5.1369999999999996</v>
      </c>
      <c r="O215" s="180">
        <f>VLOOKUP(D215,Plan1!$B$2:$S$5570,15,)/1000</f>
        <v>5.8019999999999996</v>
      </c>
      <c r="P215" s="180">
        <f>VLOOKUP(D215,Plan1!$B$2:$S$5570,16,)/1000</f>
        <v>5.6559999999999997</v>
      </c>
      <c r="Q215" s="180">
        <f>VLOOKUP(D215,Plan1!$B$2:$S$5570,17,)/1000</f>
        <v>5.3289999999999997</v>
      </c>
      <c r="R215" s="180">
        <f>VLOOKUP(D215,Plan1!$B$2:$S$5570,18,)/1000</f>
        <v>5.7480000000000002</v>
      </c>
      <c r="S215" s="180">
        <f>VLOOKUP(D215,Plan1!$B$2:$S$5570,6,)/1000</f>
        <v>5.3730000000000002</v>
      </c>
    </row>
    <row r="216" spans="1:19" x14ac:dyDescent="0.25">
      <c r="A216" s="178">
        <v>4687</v>
      </c>
      <c r="B216" s="178">
        <v>-246453</v>
      </c>
      <c r="C216" s="178">
        <v>-531337</v>
      </c>
      <c r="D216" s="178" t="s">
        <v>3069</v>
      </c>
      <c r="E216" s="178" t="s">
        <v>167</v>
      </c>
      <c r="F216" s="178" t="s">
        <v>2912</v>
      </c>
      <c r="G216" s="180">
        <f>VLOOKUP(D216,Plan1!$B$2:$S$5570,7,)/1000</f>
        <v>5.6319999999999997</v>
      </c>
      <c r="H216" s="180">
        <f>VLOOKUP(D216,Plan1!$B$2:$S$5570,8,)/1000</f>
        <v>5.3789999999999996</v>
      </c>
      <c r="I216" s="180">
        <f>VLOOKUP(D216,Plan1!$B$2:$S$5570,9,)/1000</f>
        <v>5.5830000000000002</v>
      </c>
      <c r="J216" s="180">
        <f>VLOOKUP(D216,Plan1!$B$2:$S$5570,10,)/1000</f>
        <v>5.165</v>
      </c>
      <c r="K216" s="180">
        <f>VLOOKUP(D216,Plan1!$B$2:$S$5570,11,)/1000</f>
        <v>4.4089999999999998</v>
      </c>
      <c r="L216" s="180">
        <f>VLOOKUP(D216,Plan1!$B$2:$S$5570,12,)/1000</f>
        <v>4.0659999999999998</v>
      </c>
      <c r="M216" s="180">
        <f>VLOOKUP(D216,Plan1!$B$2:$S$5570,13,)/1000</f>
        <v>4.226</v>
      </c>
      <c r="N216" s="180">
        <f>VLOOKUP(D216,Plan1!$B$2:$S$5570,14,)/1000</f>
        <v>5.2</v>
      </c>
      <c r="O216" s="180">
        <f>VLOOKUP(D216,Plan1!$B$2:$S$5570,15,)/1000</f>
        <v>4.8860000000000001</v>
      </c>
      <c r="P216" s="180">
        <f>VLOOKUP(D216,Plan1!$B$2:$S$5570,16,)/1000</f>
        <v>5.1609999999999996</v>
      </c>
      <c r="Q216" s="180">
        <f>VLOOKUP(D216,Plan1!$B$2:$S$5570,17,)/1000</f>
        <v>5.5179999999999998</v>
      </c>
      <c r="R216" s="180">
        <f>VLOOKUP(D216,Plan1!$B$2:$S$5570,18,)/1000</f>
        <v>5.6130000000000004</v>
      </c>
      <c r="S216" s="180">
        <f>VLOOKUP(D216,Plan1!$B$2:$S$5570,6,)/1000</f>
        <v>5.07</v>
      </c>
    </row>
    <row r="217" spans="1:19" x14ac:dyDescent="0.25">
      <c r="A217" s="178">
        <v>64916</v>
      </c>
      <c r="B217" s="178">
        <v>-9972</v>
      </c>
      <c r="C217" s="178">
        <v>-499358</v>
      </c>
      <c r="D217" s="178" t="s">
        <v>2686</v>
      </c>
      <c r="E217" s="178" t="s">
        <v>167</v>
      </c>
      <c r="F217" s="178" t="s">
        <v>2567</v>
      </c>
      <c r="G217" s="180">
        <f>VLOOKUP(D217,Plan1!$B$2:$S$5570,7,)/1000</f>
        <v>4.1870000000000003</v>
      </c>
      <c r="H217" s="180">
        <f>VLOOKUP(D217,Plan1!$B$2:$S$5570,8,)/1000</f>
        <v>4.085</v>
      </c>
      <c r="I217" s="180">
        <f>VLOOKUP(D217,Plan1!$B$2:$S$5570,9,)/1000</f>
        <v>4.1219999999999999</v>
      </c>
      <c r="J217" s="180">
        <f>VLOOKUP(D217,Plan1!$B$2:$S$5570,10,)/1000</f>
        <v>4.1870000000000003</v>
      </c>
      <c r="K217" s="180">
        <f>VLOOKUP(D217,Plan1!$B$2:$S$5570,11,)/1000</f>
        <v>4.5940000000000003</v>
      </c>
      <c r="L217" s="180">
        <f>VLOOKUP(D217,Plan1!$B$2:$S$5570,12,)/1000</f>
        <v>4.7610000000000001</v>
      </c>
      <c r="M217" s="180">
        <f>VLOOKUP(D217,Plan1!$B$2:$S$5570,13,)/1000</f>
        <v>4.9960000000000004</v>
      </c>
      <c r="N217" s="180">
        <f>VLOOKUP(D217,Plan1!$B$2:$S$5570,14,)/1000</f>
        <v>5.181</v>
      </c>
      <c r="O217" s="180">
        <f>VLOOKUP(D217,Plan1!$B$2:$S$5570,15,)/1000</f>
        <v>5.2469999999999999</v>
      </c>
      <c r="P217" s="180">
        <f>VLOOKUP(D217,Plan1!$B$2:$S$5570,16,)/1000</f>
        <v>5.1230000000000002</v>
      </c>
      <c r="Q217" s="180">
        <f>VLOOKUP(D217,Plan1!$B$2:$S$5570,17,)/1000</f>
        <v>5.0250000000000004</v>
      </c>
      <c r="R217" s="180">
        <f>VLOOKUP(D217,Plan1!$B$2:$S$5570,18,)/1000</f>
        <v>4.4450000000000003</v>
      </c>
      <c r="S217" s="180">
        <f>VLOOKUP(D217,Plan1!$B$2:$S$5570,6,)/1000</f>
        <v>4.6630000000000003</v>
      </c>
    </row>
    <row r="218" spans="1:19" x14ac:dyDescent="0.25">
      <c r="A218" s="178">
        <v>58838</v>
      </c>
      <c r="B218" s="178">
        <v>-32649</v>
      </c>
      <c r="C218" s="178">
        <v>-446167</v>
      </c>
      <c r="D218" s="178" t="s">
        <v>1443</v>
      </c>
      <c r="E218" s="178" t="s">
        <v>167</v>
      </c>
      <c r="F218" s="178" t="s">
        <v>1298</v>
      </c>
      <c r="G218" s="180">
        <f>VLOOKUP(D218,Plan1!$B$2:$S$5570,7,)/1000</f>
        <v>4.6059999999999999</v>
      </c>
      <c r="H218" s="180">
        <f>VLOOKUP(D218,Plan1!$B$2:$S$5570,8,)/1000</f>
        <v>4.8319999999999999</v>
      </c>
      <c r="I218" s="180">
        <f>VLOOKUP(D218,Plan1!$B$2:$S$5570,9,)/1000</f>
        <v>4.8899999999999997</v>
      </c>
      <c r="J218" s="180">
        <f>VLOOKUP(D218,Plan1!$B$2:$S$5570,10,)/1000</f>
        <v>4.8239999999999998</v>
      </c>
      <c r="K218" s="180">
        <f>VLOOKUP(D218,Plan1!$B$2:$S$5570,11,)/1000</f>
        <v>4.9459999999999997</v>
      </c>
      <c r="L218" s="180">
        <f>VLOOKUP(D218,Plan1!$B$2:$S$5570,12,)/1000</f>
        <v>5.1680000000000001</v>
      </c>
      <c r="M218" s="180">
        <f>VLOOKUP(D218,Plan1!$B$2:$S$5570,13,)/1000</f>
        <v>5.34</v>
      </c>
      <c r="N218" s="180">
        <f>VLOOKUP(D218,Plan1!$B$2:$S$5570,14,)/1000</f>
        <v>5.9059999999999997</v>
      </c>
      <c r="O218" s="180">
        <f>VLOOKUP(D218,Plan1!$B$2:$S$5570,15,)/1000</f>
        <v>6.0510000000000002</v>
      </c>
      <c r="P218" s="180">
        <f>VLOOKUP(D218,Plan1!$B$2:$S$5570,16,)/1000</f>
        <v>5.6630000000000003</v>
      </c>
      <c r="Q218" s="180">
        <f>VLOOKUP(D218,Plan1!$B$2:$S$5570,17,)/1000</f>
        <v>5.2880000000000003</v>
      </c>
      <c r="R218" s="180">
        <f>VLOOKUP(D218,Plan1!$B$2:$S$5570,18,)/1000</f>
        <v>4.9669999999999996</v>
      </c>
      <c r="S218" s="180">
        <f>VLOOKUP(D218,Plan1!$B$2:$S$5570,6,)/1000</f>
        <v>5.2069999999999999</v>
      </c>
    </row>
    <row r="219" spans="1:19" x14ac:dyDescent="0.25">
      <c r="A219" s="178">
        <v>7598</v>
      </c>
      <c r="B219" s="178">
        <v>-221294</v>
      </c>
      <c r="C219" s="178">
        <v>-476623</v>
      </c>
      <c r="D219" s="178" t="s">
        <v>5021</v>
      </c>
      <c r="E219" s="178" t="s">
        <v>167</v>
      </c>
      <c r="F219" s="178" t="s">
        <v>4704</v>
      </c>
      <c r="G219" s="180">
        <f>VLOOKUP(D219,Plan1!$B$2:$S$5570,7,)/1000</f>
        <v>4.9649999999999999</v>
      </c>
      <c r="H219" s="180">
        <f>VLOOKUP(D219,Plan1!$B$2:$S$5570,8,)/1000</f>
        <v>5.5229999999999997</v>
      </c>
      <c r="I219" s="180">
        <f>VLOOKUP(D219,Plan1!$B$2:$S$5570,9,)/1000</f>
        <v>5.2629999999999999</v>
      </c>
      <c r="J219" s="180">
        <f>VLOOKUP(D219,Plan1!$B$2:$S$5570,10,)/1000</f>
        <v>5.3330000000000002</v>
      </c>
      <c r="K219" s="180">
        <f>VLOOKUP(D219,Plan1!$B$2:$S$5570,11,)/1000</f>
        <v>4.8259999999999996</v>
      </c>
      <c r="L219" s="180">
        <f>VLOOKUP(D219,Plan1!$B$2:$S$5570,12,)/1000</f>
        <v>4.7670000000000003</v>
      </c>
      <c r="M219" s="180">
        <f>VLOOKUP(D219,Plan1!$B$2:$S$5570,13,)/1000</f>
        <v>4.8639999999999999</v>
      </c>
      <c r="N219" s="180">
        <f>VLOOKUP(D219,Plan1!$B$2:$S$5570,14,)/1000</f>
        <v>5.718</v>
      </c>
      <c r="O219" s="180">
        <f>VLOOKUP(D219,Plan1!$B$2:$S$5570,15,)/1000</f>
        <v>5.2729999999999997</v>
      </c>
      <c r="P219" s="180">
        <f>VLOOKUP(D219,Plan1!$B$2:$S$5570,16,)/1000</f>
        <v>5.3630000000000004</v>
      </c>
      <c r="Q219" s="180">
        <f>VLOOKUP(D219,Plan1!$B$2:$S$5570,17,)/1000</f>
        <v>5.1539999999999999</v>
      </c>
      <c r="R219" s="180">
        <f>VLOOKUP(D219,Plan1!$B$2:$S$5570,18,)/1000</f>
        <v>5.2130000000000001</v>
      </c>
      <c r="S219" s="180">
        <f>VLOOKUP(D219,Plan1!$B$2:$S$5570,6,)/1000</f>
        <v>5.1890000000000001</v>
      </c>
    </row>
    <row r="220" spans="1:19" x14ac:dyDescent="0.25">
      <c r="A220" s="178">
        <v>57739</v>
      </c>
      <c r="B220" s="178">
        <v>-35674</v>
      </c>
      <c r="C220" s="178">
        <v>-613968</v>
      </c>
      <c r="D220" s="178" t="s">
        <v>337</v>
      </c>
      <c r="E220" s="178" t="s">
        <v>167</v>
      </c>
      <c r="F220" s="178" t="s">
        <v>312</v>
      </c>
      <c r="G220" s="180">
        <f>VLOOKUP(D220,Plan1!$B$2:$S$5570,7,)/1000</f>
        <v>4.1159999999999997</v>
      </c>
      <c r="H220" s="180">
        <f>VLOOKUP(D220,Plan1!$B$2:$S$5570,8,)/1000</f>
        <v>4.2279999999999998</v>
      </c>
      <c r="I220" s="180">
        <f>VLOOKUP(D220,Plan1!$B$2:$S$5570,9,)/1000</f>
        <v>4.3630000000000004</v>
      </c>
      <c r="J220" s="180">
        <f>VLOOKUP(D220,Plan1!$B$2:$S$5570,10,)/1000</f>
        <v>4.1230000000000002</v>
      </c>
      <c r="K220" s="180">
        <f>VLOOKUP(D220,Plan1!$B$2:$S$5570,11,)/1000</f>
        <v>4.1120000000000001</v>
      </c>
      <c r="L220" s="180">
        <f>VLOOKUP(D220,Plan1!$B$2:$S$5570,12,)/1000</f>
        <v>4.6379999999999999</v>
      </c>
      <c r="M220" s="180">
        <f>VLOOKUP(D220,Plan1!$B$2:$S$5570,13,)/1000</f>
        <v>4.6580000000000004</v>
      </c>
      <c r="N220" s="180">
        <f>VLOOKUP(D220,Plan1!$B$2:$S$5570,14,)/1000</f>
        <v>5.2430000000000003</v>
      </c>
      <c r="O220" s="180">
        <f>VLOOKUP(D220,Plan1!$B$2:$S$5570,15,)/1000</f>
        <v>5.0919999999999996</v>
      </c>
      <c r="P220" s="180">
        <f>VLOOKUP(D220,Plan1!$B$2:$S$5570,16,)/1000</f>
        <v>4.95</v>
      </c>
      <c r="Q220" s="180">
        <f>VLOOKUP(D220,Plan1!$B$2:$S$5570,17,)/1000</f>
        <v>4.649</v>
      </c>
      <c r="R220" s="180">
        <f>VLOOKUP(D220,Plan1!$B$2:$S$5570,18,)/1000</f>
        <v>4.2190000000000003</v>
      </c>
      <c r="S220" s="180">
        <f>VLOOKUP(D220,Plan1!$B$2:$S$5570,6,)/1000</f>
        <v>4.5330000000000004</v>
      </c>
    </row>
    <row r="221" spans="1:19" x14ac:dyDescent="0.25">
      <c r="A221" s="178">
        <v>47885</v>
      </c>
      <c r="B221" s="178">
        <v>-63648</v>
      </c>
      <c r="C221" s="178">
        <v>-480738</v>
      </c>
      <c r="D221" s="178" t="s">
        <v>5474</v>
      </c>
      <c r="E221" s="178" t="s">
        <v>167</v>
      </c>
      <c r="F221" s="178" t="s">
        <v>5370</v>
      </c>
      <c r="G221" s="180">
        <f>VLOOKUP(D221,Plan1!$B$2:$S$5570,7,)/1000</f>
        <v>4.3529999999999998</v>
      </c>
      <c r="H221" s="180">
        <f>VLOOKUP(D221,Plan1!$B$2:$S$5570,8,)/1000</f>
        <v>4.5999999999999996</v>
      </c>
      <c r="I221" s="180">
        <f>VLOOKUP(D221,Plan1!$B$2:$S$5570,9,)/1000</f>
        <v>4.62</v>
      </c>
      <c r="J221" s="180">
        <f>VLOOKUP(D221,Plan1!$B$2:$S$5570,10,)/1000</f>
        <v>4.7679999999999998</v>
      </c>
      <c r="K221" s="180">
        <f>VLOOKUP(D221,Plan1!$B$2:$S$5570,11,)/1000</f>
        <v>5.07</v>
      </c>
      <c r="L221" s="180">
        <f>VLOOKUP(D221,Plan1!$B$2:$S$5570,12,)/1000</f>
        <v>5.4530000000000003</v>
      </c>
      <c r="M221" s="180">
        <f>VLOOKUP(D221,Plan1!$B$2:$S$5570,13,)/1000</f>
        <v>5.6239999999999997</v>
      </c>
      <c r="N221" s="180">
        <f>VLOOKUP(D221,Plan1!$B$2:$S$5570,14,)/1000</f>
        <v>6.0369999999999999</v>
      </c>
      <c r="O221" s="180">
        <f>VLOOKUP(D221,Plan1!$B$2:$S$5570,15,)/1000</f>
        <v>5.7140000000000004</v>
      </c>
      <c r="P221" s="180">
        <f>VLOOKUP(D221,Plan1!$B$2:$S$5570,16,)/1000</f>
        <v>4.9050000000000002</v>
      </c>
      <c r="Q221" s="180">
        <f>VLOOKUP(D221,Plan1!$B$2:$S$5570,17,)/1000</f>
        <v>4.452</v>
      </c>
      <c r="R221" s="180">
        <f>VLOOKUP(D221,Plan1!$B$2:$S$5570,18,)/1000</f>
        <v>4.2930000000000001</v>
      </c>
      <c r="S221" s="180">
        <f>VLOOKUP(D221,Plan1!$B$2:$S$5570,6,)/1000</f>
        <v>4.9909999999999997</v>
      </c>
    </row>
    <row r="222" spans="1:19" x14ac:dyDescent="0.25">
      <c r="A222" s="178">
        <v>63961</v>
      </c>
      <c r="B222" s="178">
        <v>-13643</v>
      </c>
      <c r="C222" s="178">
        <v>-483747</v>
      </c>
      <c r="D222" s="178" t="s">
        <v>2670</v>
      </c>
      <c r="E222" s="178" t="s">
        <v>167</v>
      </c>
      <c r="F222" s="178" t="s">
        <v>2567</v>
      </c>
      <c r="G222" s="180">
        <f>VLOOKUP(D222,Plan1!$B$2:$S$5570,7,)/1000</f>
        <v>4.2530000000000001</v>
      </c>
      <c r="H222" s="180">
        <f>VLOOKUP(D222,Plan1!$B$2:$S$5570,8,)/1000</f>
        <v>4.2569999999999997</v>
      </c>
      <c r="I222" s="180">
        <f>VLOOKUP(D222,Plan1!$B$2:$S$5570,9,)/1000</f>
        <v>4.2699999999999996</v>
      </c>
      <c r="J222" s="180">
        <f>VLOOKUP(D222,Plan1!$B$2:$S$5570,10,)/1000</f>
        <v>4.3289999999999997</v>
      </c>
      <c r="K222" s="180">
        <f>VLOOKUP(D222,Plan1!$B$2:$S$5570,11,)/1000</f>
        <v>4.6379999999999999</v>
      </c>
      <c r="L222" s="180">
        <f>VLOOKUP(D222,Plan1!$B$2:$S$5570,12,)/1000</f>
        <v>4.9939999999999998</v>
      </c>
      <c r="M222" s="180">
        <f>VLOOKUP(D222,Plan1!$B$2:$S$5570,13,)/1000</f>
        <v>5.0910000000000002</v>
      </c>
      <c r="N222" s="180">
        <f>VLOOKUP(D222,Plan1!$B$2:$S$5570,14,)/1000</f>
        <v>5.2549999999999999</v>
      </c>
      <c r="O222" s="180">
        <f>VLOOKUP(D222,Plan1!$B$2:$S$5570,15,)/1000</f>
        <v>5.2930000000000001</v>
      </c>
      <c r="P222" s="180">
        <f>VLOOKUP(D222,Plan1!$B$2:$S$5570,16,)/1000</f>
        <v>5.04</v>
      </c>
      <c r="Q222" s="180">
        <f>VLOOKUP(D222,Plan1!$B$2:$S$5570,17,)/1000</f>
        <v>4.8819999999999997</v>
      </c>
      <c r="R222" s="180">
        <f>VLOOKUP(D222,Plan1!$B$2:$S$5570,18,)/1000</f>
        <v>4.49</v>
      </c>
      <c r="S222" s="180">
        <f>VLOOKUP(D222,Plan1!$B$2:$S$5570,6,)/1000</f>
        <v>4.7329999999999997</v>
      </c>
    </row>
    <row r="223" spans="1:19" x14ac:dyDescent="0.25">
      <c r="A223" s="178">
        <v>18165</v>
      </c>
      <c r="B223" s="178">
        <v>-163285</v>
      </c>
      <c r="C223" s="178">
        <v>-489534</v>
      </c>
      <c r="D223" s="178" t="s">
        <v>1181</v>
      </c>
      <c r="E223" s="178" t="s">
        <v>167</v>
      </c>
      <c r="F223" s="178" t="s">
        <v>1058</v>
      </c>
      <c r="G223" s="180">
        <f>VLOOKUP(D223,Plan1!$B$2:$S$5570,7,)/1000</f>
        <v>4.9269999999999996</v>
      </c>
      <c r="H223" s="180">
        <f>VLOOKUP(D223,Plan1!$B$2:$S$5570,8,)/1000</f>
        <v>5.298</v>
      </c>
      <c r="I223" s="180">
        <f>VLOOKUP(D223,Plan1!$B$2:$S$5570,9,)/1000</f>
        <v>5.1180000000000003</v>
      </c>
      <c r="J223" s="180">
        <f>VLOOKUP(D223,Plan1!$B$2:$S$5570,10,)/1000</f>
        <v>5.47</v>
      </c>
      <c r="K223" s="180">
        <f>VLOOKUP(D223,Plan1!$B$2:$S$5570,11,)/1000</f>
        <v>5.5220000000000002</v>
      </c>
      <c r="L223" s="180">
        <f>VLOOKUP(D223,Plan1!$B$2:$S$5570,12,)/1000</f>
        <v>5.5119999999999996</v>
      </c>
      <c r="M223" s="180">
        <f>VLOOKUP(D223,Plan1!$B$2:$S$5570,13,)/1000</f>
        <v>5.7510000000000003</v>
      </c>
      <c r="N223" s="180">
        <f>VLOOKUP(D223,Plan1!$B$2:$S$5570,14,)/1000</f>
        <v>6.4160000000000004</v>
      </c>
      <c r="O223" s="180">
        <f>VLOOKUP(D223,Plan1!$B$2:$S$5570,15,)/1000</f>
        <v>5.7640000000000002</v>
      </c>
      <c r="P223" s="180">
        <f>VLOOKUP(D223,Plan1!$B$2:$S$5570,16,)/1000</f>
        <v>5.3449999999999998</v>
      </c>
      <c r="Q223" s="180">
        <f>VLOOKUP(D223,Plan1!$B$2:$S$5570,17,)/1000</f>
        <v>4.7690000000000001</v>
      </c>
      <c r="R223" s="180">
        <f>VLOOKUP(D223,Plan1!$B$2:$S$5570,18,)/1000</f>
        <v>4.88</v>
      </c>
      <c r="S223" s="180">
        <f>VLOOKUP(D223,Plan1!$B$2:$S$5570,6,)/1000</f>
        <v>5.3979999999999997</v>
      </c>
    </row>
    <row r="224" spans="1:19" x14ac:dyDescent="0.25">
      <c r="A224" s="178">
        <v>58153</v>
      </c>
      <c r="B224" s="178">
        <v>-34702</v>
      </c>
      <c r="C224" s="178">
        <v>-512007</v>
      </c>
      <c r="D224" s="178" t="s">
        <v>2613</v>
      </c>
      <c r="E224" s="178" t="s">
        <v>167</v>
      </c>
      <c r="F224" s="178" t="s">
        <v>2567</v>
      </c>
      <c r="G224" s="180">
        <f>VLOOKUP(D224,Plan1!$B$2:$S$5570,7,)/1000</f>
        <v>4.2009999999999996</v>
      </c>
      <c r="H224" s="180">
        <f>VLOOKUP(D224,Plan1!$B$2:$S$5570,8,)/1000</f>
        <v>4.2610000000000001</v>
      </c>
      <c r="I224" s="180">
        <f>VLOOKUP(D224,Plan1!$B$2:$S$5570,9,)/1000</f>
        <v>4.383</v>
      </c>
      <c r="J224" s="180">
        <f>VLOOKUP(D224,Plan1!$B$2:$S$5570,10,)/1000</f>
        <v>4.4340000000000002</v>
      </c>
      <c r="K224" s="180">
        <f>VLOOKUP(D224,Plan1!$B$2:$S$5570,11,)/1000</f>
        <v>4.47</v>
      </c>
      <c r="L224" s="180">
        <f>VLOOKUP(D224,Plan1!$B$2:$S$5570,12,)/1000</f>
        <v>4.7729999999999997</v>
      </c>
      <c r="M224" s="180">
        <f>VLOOKUP(D224,Plan1!$B$2:$S$5570,13,)/1000</f>
        <v>4.83</v>
      </c>
      <c r="N224" s="180">
        <f>VLOOKUP(D224,Plan1!$B$2:$S$5570,14,)/1000</f>
        <v>4.9349999999999996</v>
      </c>
      <c r="O224" s="180">
        <f>VLOOKUP(D224,Plan1!$B$2:$S$5570,15,)/1000</f>
        <v>4.6950000000000003</v>
      </c>
      <c r="P224" s="180">
        <f>VLOOKUP(D224,Plan1!$B$2:$S$5570,16,)/1000</f>
        <v>4.431</v>
      </c>
      <c r="Q224" s="180">
        <f>VLOOKUP(D224,Plan1!$B$2:$S$5570,17,)/1000</f>
        <v>4.3109999999999999</v>
      </c>
      <c r="R224" s="180">
        <f>VLOOKUP(D224,Plan1!$B$2:$S$5570,18,)/1000</f>
        <v>4.1059999999999999</v>
      </c>
      <c r="S224" s="180">
        <f>VLOOKUP(D224,Plan1!$B$2:$S$5570,6,)/1000</f>
        <v>4.4859999999999998</v>
      </c>
    </row>
    <row r="225" spans="1:19" x14ac:dyDescent="0.25">
      <c r="A225" s="178">
        <v>57606</v>
      </c>
      <c r="B225" s="178">
        <v>-36744</v>
      </c>
      <c r="C225" s="178">
        <v>-431093</v>
      </c>
      <c r="D225" s="178" t="s">
        <v>1418</v>
      </c>
      <c r="E225" s="178" t="s">
        <v>167</v>
      </c>
      <c r="F225" s="178" t="s">
        <v>1298</v>
      </c>
      <c r="G225" s="180">
        <f>VLOOKUP(D225,Plan1!$B$2:$S$5570,7,)/1000</f>
        <v>5.0650000000000004</v>
      </c>
      <c r="H225" s="180">
        <f>VLOOKUP(D225,Plan1!$B$2:$S$5570,8,)/1000</f>
        <v>5.2220000000000004</v>
      </c>
      <c r="I225" s="180">
        <f>VLOOKUP(D225,Plan1!$B$2:$S$5570,9,)/1000</f>
        <v>5.2439999999999998</v>
      </c>
      <c r="J225" s="180">
        <f>VLOOKUP(D225,Plan1!$B$2:$S$5570,10,)/1000</f>
        <v>5.194</v>
      </c>
      <c r="K225" s="180">
        <f>VLOOKUP(D225,Plan1!$B$2:$S$5570,11,)/1000</f>
        <v>5.1669999999999998</v>
      </c>
      <c r="L225" s="180">
        <f>VLOOKUP(D225,Plan1!$B$2:$S$5570,12,)/1000</f>
        <v>5.3849999999999998</v>
      </c>
      <c r="M225" s="180">
        <f>VLOOKUP(D225,Plan1!$B$2:$S$5570,13,)/1000</f>
        <v>5.548</v>
      </c>
      <c r="N225" s="180">
        <f>VLOOKUP(D225,Plan1!$B$2:$S$5570,14,)/1000</f>
        <v>6.0659999999999998</v>
      </c>
      <c r="O225" s="180">
        <f>VLOOKUP(D225,Plan1!$B$2:$S$5570,15,)/1000</f>
        <v>6.3209999999999997</v>
      </c>
      <c r="P225" s="180">
        <f>VLOOKUP(D225,Plan1!$B$2:$S$5570,16,)/1000</f>
        <v>6.181</v>
      </c>
      <c r="Q225" s="180">
        <f>VLOOKUP(D225,Plan1!$B$2:$S$5570,17,)/1000</f>
        <v>5.8650000000000002</v>
      </c>
      <c r="R225" s="180">
        <f>VLOOKUP(D225,Plan1!$B$2:$S$5570,18,)/1000</f>
        <v>5.3949999999999996</v>
      </c>
      <c r="S225" s="180">
        <f>VLOOKUP(D225,Plan1!$B$2:$S$5570,6,)/1000</f>
        <v>5.5540000000000003</v>
      </c>
    </row>
    <row r="226" spans="1:19" x14ac:dyDescent="0.25">
      <c r="A226" s="178">
        <v>10268</v>
      </c>
      <c r="B226" s="178">
        <v>-204827</v>
      </c>
      <c r="C226" s="178">
        <v>-558108</v>
      </c>
      <c r="D226" s="178" t="s">
        <v>1697</v>
      </c>
      <c r="E226" s="178" t="s">
        <v>167</v>
      </c>
      <c r="F226" s="178" t="s">
        <v>1651</v>
      </c>
      <c r="G226" s="180">
        <f>VLOOKUP(D226,Plan1!$B$2:$S$5570,7,)/1000</f>
        <v>5.2370000000000001</v>
      </c>
      <c r="H226" s="180">
        <f>VLOOKUP(D226,Plan1!$B$2:$S$5570,8,)/1000</f>
        <v>5.5750000000000002</v>
      </c>
      <c r="I226" s="180">
        <f>VLOOKUP(D226,Plan1!$B$2:$S$5570,9,)/1000</f>
        <v>5.5789999999999997</v>
      </c>
      <c r="J226" s="180">
        <f>VLOOKUP(D226,Plan1!$B$2:$S$5570,10,)/1000</f>
        <v>5.4329999999999998</v>
      </c>
      <c r="K226" s="180">
        <f>VLOOKUP(D226,Plan1!$B$2:$S$5570,11,)/1000</f>
        <v>4.7460000000000004</v>
      </c>
      <c r="L226" s="180">
        <f>VLOOKUP(D226,Plan1!$B$2:$S$5570,12,)/1000</f>
        <v>4.6059999999999999</v>
      </c>
      <c r="M226" s="180">
        <f>VLOOKUP(D226,Plan1!$B$2:$S$5570,13,)/1000</f>
        <v>4.7210000000000001</v>
      </c>
      <c r="N226" s="180">
        <f>VLOOKUP(D226,Plan1!$B$2:$S$5570,14,)/1000</f>
        <v>5.4240000000000004</v>
      </c>
      <c r="O226" s="180">
        <f>VLOOKUP(D226,Plan1!$B$2:$S$5570,15,)/1000</f>
        <v>5.1459999999999999</v>
      </c>
      <c r="P226" s="180">
        <f>VLOOKUP(D226,Plan1!$B$2:$S$5570,16,)/1000</f>
        <v>5.41</v>
      </c>
      <c r="Q226" s="180">
        <f>VLOOKUP(D226,Plan1!$B$2:$S$5570,17,)/1000</f>
        <v>5.5220000000000002</v>
      </c>
      <c r="R226" s="180">
        <f>VLOOKUP(D226,Plan1!$B$2:$S$5570,18,)/1000</f>
        <v>5.5830000000000002</v>
      </c>
      <c r="S226" s="180">
        <f>VLOOKUP(D226,Plan1!$B$2:$S$5570,6,)/1000</f>
        <v>5.2480000000000002</v>
      </c>
    </row>
    <row r="227" spans="1:19" x14ac:dyDescent="0.25">
      <c r="A227" s="178">
        <v>7379</v>
      </c>
      <c r="B227" s="178">
        <v>-221856</v>
      </c>
      <c r="C227" s="178">
        <v>-527195</v>
      </c>
      <c r="D227" s="178" t="s">
        <v>1679</v>
      </c>
      <c r="E227" s="178" t="s">
        <v>167</v>
      </c>
      <c r="F227" s="178" t="s">
        <v>1651</v>
      </c>
      <c r="G227" s="180">
        <f>VLOOKUP(D227,Plan1!$B$2:$S$5570,7,)/1000</f>
        <v>5.2939999999999996</v>
      </c>
      <c r="H227" s="180">
        <f>VLOOKUP(D227,Plan1!$B$2:$S$5570,8,)/1000</f>
        <v>5.5709999999999997</v>
      </c>
      <c r="I227" s="180">
        <f>VLOOKUP(D227,Plan1!$B$2:$S$5570,9,)/1000</f>
        <v>5.6280000000000001</v>
      </c>
      <c r="J227" s="180">
        <f>VLOOKUP(D227,Plan1!$B$2:$S$5570,10,)/1000</f>
        <v>5.4279999999999999</v>
      </c>
      <c r="K227" s="180">
        <f>VLOOKUP(D227,Plan1!$B$2:$S$5570,11,)/1000</f>
        <v>4.7270000000000003</v>
      </c>
      <c r="L227" s="180">
        <f>VLOOKUP(D227,Plan1!$B$2:$S$5570,12,)/1000</f>
        <v>4.4249999999999998</v>
      </c>
      <c r="M227" s="180">
        <f>VLOOKUP(D227,Plan1!$B$2:$S$5570,13,)/1000</f>
        <v>4.5949999999999998</v>
      </c>
      <c r="N227" s="180">
        <f>VLOOKUP(D227,Plan1!$B$2:$S$5570,14,)/1000</f>
        <v>5.4020000000000001</v>
      </c>
      <c r="O227" s="180">
        <f>VLOOKUP(D227,Plan1!$B$2:$S$5570,15,)/1000</f>
        <v>5.1589999999999998</v>
      </c>
      <c r="P227" s="180">
        <f>VLOOKUP(D227,Plan1!$B$2:$S$5570,16,)/1000</f>
        <v>5.3289999999999997</v>
      </c>
      <c r="Q227" s="180">
        <f>VLOOKUP(D227,Plan1!$B$2:$S$5570,17,)/1000</f>
        <v>5.4880000000000004</v>
      </c>
      <c r="R227" s="180">
        <f>VLOOKUP(D227,Plan1!$B$2:$S$5570,18,)/1000</f>
        <v>5.6260000000000003</v>
      </c>
      <c r="S227" s="180">
        <f>VLOOKUP(D227,Plan1!$B$2:$S$5570,6,)/1000</f>
        <v>5.2229999999999999</v>
      </c>
    </row>
    <row r="228" spans="1:19" x14ac:dyDescent="0.25">
      <c r="A228" s="178">
        <v>9890</v>
      </c>
      <c r="B228" s="178">
        <v>-20796</v>
      </c>
      <c r="C228" s="178">
        <v>-406429</v>
      </c>
      <c r="D228" s="178" t="s">
        <v>995</v>
      </c>
      <c r="E228" s="178" t="s">
        <v>167</v>
      </c>
      <c r="F228" s="178" t="s">
        <v>979</v>
      </c>
      <c r="G228" s="180">
        <f>VLOOKUP(D228,Plan1!$B$2:$S$5570,7,)/1000</f>
        <v>5.758</v>
      </c>
      <c r="H228" s="180">
        <f>VLOOKUP(D228,Plan1!$B$2:$S$5570,8,)/1000</f>
        <v>6.3319999999999999</v>
      </c>
      <c r="I228" s="180">
        <f>VLOOKUP(D228,Plan1!$B$2:$S$5570,9,)/1000</f>
        <v>5.5789999999999997</v>
      </c>
      <c r="J228" s="180">
        <f>VLOOKUP(D228,Plan1!$B$2:$S$5570,10,)/1000</f>
        <v>5.2789999999999999</v>
      </c>
      <c r="K228" s="180">
        <f>VLOOKUP(D228,Plan1!$B$2:$S$5570,11,)/1000</f>
        <v>4.71</v>
      </c>
      <c r="L228" s="180">
        <f>VLOOKUP(D228,Plan1!$B$2:$S$5570,12,)/1000</f>
        <v>4.6210000000000004</v>
      </c>
      <c r="M228" s="180">
        <f>VLOOKUP(D228,Plan1!$B$2:$S$5570,13,)/1000</f>
        <v>4.6050000000000004</v>
      </c>
      <c r="N228" s="180">
        <f>VLOOKUP(D228,Plan1!$B$2:$S$5570,14,)/1000</f>
        <v>5.2249999999999996</v>
      </c>
      <c r="O228" s="180">
        <f>VLOOKUP(D228,Plan1!$B$2:$S$5570,15,)/1000</f>
        <v>5.2480000000000002</v>
      </c>
      <c r="P228" s="180">
        <f>VLOOKUP(D228,Plan1!$B$2:$S$5570,16,)/1000</f>
        <v>5.117</v>
      </c>
      <c r="Q228" s="180">
        <f>VLOOKUP(D228,Plan1!$B$2:$S$5570,17,)/1000</f>
        <v>4.7560000000000002</v>
      </c>
      <c r="R228" s="180">
        <f>VLOOKUP(D228,Plan1!$B$2:$S$5570,18,)/1000</f>
        <v>5.306</v>
      </c>
      <c r="S228" s="180">
        <f>VLOOKUP(D228,Plan1!$B$2:$S$5570,6,)/1000</f>
        <v>5.2110000000000003</v>
      </c>
    </row>
    <row r="229" spans="1:19" x14ac:dyDescent="0.25">
      <c r="A229" s="178">
        <v>3524</v>
      </c>
      <c r="B229" s="178">
        <v>-265387</v>
      </c>
      <c r="C229" s="178">
        <v>-533324</v>
      </c>
      <c r="D229" s="178" t="s">
        <v>995</v>
      </c>
      <c r="E229" s="178" t="s">
        <v>167</v>
      </c>
      <c r="F229" s="178" t="s">
        <v>4434</v>
      </c>
      <c r="G229" s="180">
        <f>VLOOKUP(D229,Plan1!$B$2:$S$5570,7,)/1000</f>
        <v>5.758</v>
      </c>
      <c r="H229" s="180">
        <f>VLOOKUP(D229,Plan1!$B$2:$S$5570,8,)/1000</f>
        <v>6.3319999999999999</v>
      </c>
      <c r="I229" s="180">
        <f>VLOOKUP(D229,Plan1!$B$2:$S$5570,9,)/1000</f>
        <v>5.5789999999999997</v>
      </c>
      <c r="J229" s="180">
        <f>VLOOKUP(D229,Plan1!$B$2:$S$5570,10,)/1000</f>
        <v>5.2789999999999999</v>
      </c>
      <c r="K229" s="180">
        <f>VLOOKUP(D229,Plan1!$B$2:$S$5570,11,)/1000</f>
        <v>4.71</v>
      </c>
      <c r="L229" s="180">
        <f>VLOOKUP(D229,Plan1!$B$2:$S$5570,12,)/1000</f>
        <v>4.6210000000000004</v>
      </c>
      <c r="M229" s="180">
        <f>VLOOKUP(D229,Plan1!$B$2:$S$5570,13,)/1000</f>
        <v>4.6050000000000004</v>
      </c>
      <c r="N229" s="180">
        <f>VLOOKUP(D229,Plan1!$B$2:$S$5570,14,)/1000</f>
        <v>5.2249999999999996</v>
      </c>
      <c r="O229" s="180">
        <f>VLOOKUP(D229,Plan1!$B$2:$S$5570,15,)/1000</f>
        <v>5.2480000000000002</v>
      </c>
      <c r="P229" s="180">
        <f>VLOOKUP(D229,Plan1!$B$2:$S$5570,16,)/1000</f>
        <v>5.117</v>
      </c>
      <c r="Q229" s="180">
        <f>VLOOKUP(D229,Plan1!$B$2:$S$5570,17,)/1000</f>
        <v>4.7560000000000002</v>
      </c>
      <c r="R229" s="180">
        <f>VLOOKUP(D229,Plan1!$B$2:$S$5570,18,)/1000</f>
        <v>5.306</v>
      </c>
      <c r="S229" s="180">
        <f>VLOOKUP(D229,Plan1!$B$2:$S$5570,6,)/1000</f>
        <v>5.2110000000000003</v>
      </c>
    </row>
    <row r="230" spans="1:19" x14ac:dyDescent="0.25">
      <c r="A230" s="178">
        <v>25961</v>
      </c>
      <c r="B230" s="178">
        <v>-127952</v>
      </c>
      <c r="C230" s="178">
        <v>-413286</v>
      </c>
      <c r="D230" s="178" t="s">
        <v>576</v>
      </c>
      <c r="E230" s="178" t="s">
        <v>167</v>
      </c>
      <c r="F230" s="178" t="s">
        <v>375</v>
      </c>
      <c r="G230" s="180">
        <f>VLOOKUP(D230,Plan1!$B$2:$S$5570,7,)/1000</f>
        <v>5.3810000000000002</v>
      </c>
      <c r="H230" s="180">
        <f>VLOOKUP(D230,Plan1!$B$2:$S$5570,8,)/1000</f>
        <v>5.7329999999999997</v>
      </c>
      <c r="I230" s="180">
        <f>VLOOKUP(D230,Plan1!$B$2:$S$5570,9,)/1000</f>
        <v>5.6180000000000003</v>
      </c>
      <c r="J230" s="180">
        <f>VLOOKUP(D230,Plan1!$B$2:$S$5570,10,)/1000</f>
        <v>4.9340000000000002</v>
      </c>
      <c r="K230" s="180">
        <f>VLOOKUP(D230,Plan1!$B$2:$S$5570,11,)/1000</f>
        <v>4.476</v>
      </c>
      <c r="L230" s="180">
        <f>VLOOKUP(D230,Plan1!$B$2:$S$5570,12,)/1000</f>
        <v>4.2160000000000002</v>
      </c>
      <c r="M230" s="180">
        <f>VLOOKUP(D230,Plan1!$B$2:$S$5570,13,)/1000</f>
        <v>4.3040000000000003</v>
      </c>
      <c r="N230" s="180">
        <f>VLOOKUP(D230,Plan1!$B$2:$S$5570,14,)/1000</f>
        <v>4.835</v>
      </c>
      <c r="O230" s="180">
        <f>VLOOKUP(D230,Plan1!$B$2:$S$5570,15,)/1000</f>
        <v>5.5039999999999996</v>
      </c>
      <c r="P230" s="180">
        <f>VLOOKUP(D230,Plan1!$B$2:$S$5570,16,)/1000</f>
        <v>5.2080000000000002</v>
      </c>
      <c r="Q230" s="180">
        <f>VLOOKUP(D230,Plan1!$B$2:$S$5570,17,)/1000</f>
        <v>4.9000000000000004</v>
      </c>
      <c r="R230" s="180">
        <f>VLOOKUP(D230,Plan1!$B$2:$S$5570,18,)/1000</f>
        <v>5.2610000000000001</v>
      </c>
      <c r="S230" s="180">
        <f>VLOOKUP(D230,Plan1!$B$2:$S$5570,6,)/1000</f>
        <v>5.0309999999999997</v>
      </c>
    </row>
    <row r="231" spans="1:19" x14ac:dyDescent="0.25">
      <c r="A231" s="178">
        <v>6136</v>
      </c>
      <c r="B231" s="178">
        <v>-230537</v>
      </c>
      <c r="C231" s="178">
        <v>-502308</v>
      </c>
      <c r="D231" s="178" t="s">
        <v>3243</v>
      </c>
      <c r="E231" s="178" t="s">
        <v>167</v>
      </c>
      <c r="F231" s="178" t="s">
        <v>2912</v>
      </c>
      <c r="G231" s="180">
        <f>VLOOKUP(D231,Plan1!$B$2:$S$5570,7,)/1000</f>
        <v>5.2439999999999998</v>
      </c>
      <c r="H231" s="180">
        <f>VLOOKUP(D231,Plan1!$B$2:$S$5570,8,)/1000</f>
        <v>5.6470000000000002</v>
      </c>
      <c r="I231" s="180">
        <f>VLOOKUP(D231,Plan1!$B$2:$S$5570,9,)/1000</f>
        <v>5.4550000000000001</v>
      </c>
      <c r="J231" s="180">
        <f>VLOOKUP(D231,Plan1!$B$2:$S$5570,10,)/1000</f>
        <v>5.41</v>
      </c>
      <c r="K231" s="180">
        <f>VLOOKUP(D231,Plan1!$B$2:$S$5570,11,)/1000</f>
        <v>4.63</v>
      </c>
      <c r="L231" s="180">
        <f>VLOOKUP(D231,Plan1!$B$2:$S$5570,12,)/1000</f>
        <v>4.4619999999999997</v>
      </c>
      <c r="M231" s="180">
        <f>VLOOKUP(D231,Plan1!$B$2:$S$5570,13,)/1000</f>
        <v>4.6470000000000002</v>
      </c>
      <c r="N231" s="180">
        <f>VLOOKUP(D231,Plan1!$B$2:$S$5570,14,)/1000</f>
        <v>5.5129999999999999</v>
      </c>
      <c r="O231" s="180">
        <f>VLOOKUP(D231,Plan1!$B$2:$S$5570,15,)/1000</f>
        <v>5.0990000000000002</v>
      </c>
      <c r="P231" s="180">
        <f>VLOOKUP(D231,Plan1!$B$2:$S$5570,16,)/1000</f>
        <v>5.2720000000000002</v>
      </c>
      <c r="Q231" s="180">
        <f>VLOOKUP(D231,Plan1!$B$2:$S$5570,17,)/1000</f>
        <v>5.3710000000000004</v>
      </c>
      <c r="R231" s="180">
        <f>VLOOKUP(D231,Plan1!$B$2:$S$5570,18,)/1000</f>
        <v>5.61</v>
      </c>
      <c r="S231" s="180">
        <f>VLOOKUP(D231,Plan1!$B$2:$S$5570,6,)/1000</f>
        <v>5.1970000000000001</v>
      </c>
    </row>
    <row r="232" spans="1:19" x14ac:dyDescent="0.25">
      <c r="A232" s="178">
        <v>33163</v>
      </c>
      <c r="B232" s="178">
        <v>-103436</v>
      </c>
      <c r="C232" s="178">
        <v>-398338</v>
      </c>
      <c r="D232" s="178" t="s">
        <v>769</v>
      </c>
      <c r="E232" s="178" t="s">
        <v>167</v>
      </c>
      <c r="F232" s="178" t="s">
        <v>375</v>
      </c>
      <c r="G232" s="180">
        <f>VLOOKUP(D232,Plan1!$B$2:$S$5570,7,)/1000</f>
        <v>5.7430000000000003</v>
      </c>
      <c r="H232" s="180">
        <f>VLOOKUP(D232,Plan1!$B$2:$S$5570,8,)/1000</f>
        <v>5.7859999999999996</v>
      </c>
      <c r="I232" s="180">
        <f>VLOOKUP(D232,Plan1!$B$2:$S$5570,9,)/1000</f>
        <v>5.8390000000000004</v>
      </c>
      <c r="J232" s="180">
        <f>VLOOKUP(D232,Plan1!$B$2:$S$5570,10,)/1000</f>
        <v>5.1260000000000003</v>
      </c>
      <c r="K232" s="180">
        <f>VLOOKUP(D232,Plan1!$B$2:$S$5570,11,)/1000</f>
        <v>4.5579999999999998</v>
      </c>
      <c r="L232" s="180">
        <f>VLOOKUP(D232,Plan1!$B$2:$S$5570,12,)/1000</f>
        <v>4.2779999999999996</v>
      </c>
      <c r="M232" s="180">
        <f>VLOOKUP(D232,Plan1!$B$2:$S$5570,13,)/1000</f>
        <v>4.4160000000000004</v>
      </c>
      <c r="N232" s="180">
        <f>VLOOKUP(D232,Plan1!$B$2:$S$5570,14,)/1000</f>
        <v>4.9459999999999997</v>
      </c>
      <c r="O232" s="180">
        <f>VLOOKUP(D232,Plan1!$B$2:$S$5570,15,)/1000</f>
        <v>5.83</v>
      </c>
      <c r="P232" s="180">
        <f>VLOOKUP(D232,Plan1!$B$2:$S$5570,16,)/1000</f>
        <v>5.71</v>
      </c>
      <c r="Q232" s="180">
        <f>VLOOKUP(D232,Plan1!$B$2:$S$5570,17,)/1000</f>
        <v>5.87</v>
      </c>
      <c r="R232" s="180">
        <f>VLOOKUP(D232,Plan1!$B$2:$S$5570,18,)/1000</f>
        <v>5.7080000000000002</v>
      </c>
      <c r="S232" s="180">
        <f>VLOOKUP(D232,Plan1!$B$2:$S$5570,6,)/1000</f>
        <v>5.3170000000000002</v>
      </c>
    </row>
    <row r="233" spans="1:19" x14ac:dyDescent="0.25">
      <c r="A233" s="178">
        <v>7609</v>
      </c>
      <c r="B233" s="178">
        <v>-2207</v>
      </c>
      <c r="C233" s="178">
        <v>-465728</v>
      </c>
      <c r="D233" s="178" t="s">
        <v>1777</v>
      </c>
      <c r="E233" s="178" t="s">
        <v>167</v>
      </c>
      <c r="F233" s="178" t="s">
        <v>1727</v>
      </c>
      <c r="G233" s="180">
        <f>VLOOKUP(D233,Plan1!$B$2:$S$5570,7,)/1000</f>
        <v>4.7679999999999998</v>
      </c>
      <c r="H233" s="180">
        <f>VLOOKUP(D233,Plan1!$B$2:$S$5570,8,)/1000</f>
        <v>5.2169999999999996</v>
      </c>
      <c r="I233" s="180">
        <f>VLOOKUP(D233,Plan1!$B$2:$S$5570,9,)/1000</f>
        <v>4.9649999999999999</v>
      </c>
      <c r="J233" s="180">
        <f>VLOOKUP(D233,Plan1!$B$2:$S$5570,10,)/1000</f>
        <v>5.2</v>
      </c>
      <c r="K233" s="180">
        <f>VLOOKUP(D233,Plan1!$B$2:$S$5570,11,)/1000</f>
        <v>4.8319999999999999</v>
      </c>
      <c r="L233" s="180">
        <f>VLOOKUP(D233,Plan1!$B$2:$S$5570,12,)/1000</f>
        <v>4.7510000000000003</v>
      </c>
      <c r="M233" s="180">
        <f>VLOOKUP(D233,Plan1!$B$2:$S$5570,13,)/1000</f>
        <v>4.9020000000000001</v>
      </c>
      <c r="N233" s="180">
        <f>VLOOKUP(D233,Plan1!$B$2:$S$5570,14,)/1000</f>
        <v>5.6630000000000003</v>
      </c>
      <c r="O233" s="180">
        <f>VLOOKUP(D233,Plan1!$B$2:$S$5570,15,)/1000</f>
        <v>5.2880000000000003</v>
      </c>
      <c r="P233" s="180">
        <f>VLOOKUP(D233,Plan1!$B$2:$S$5570,16,)/1000</f>
        <v>5.2</v>
      </c>
      <c r="Q233" s="180">
        <f>VLOOKUP(D233,Plan1!$B$2:$S$5570,17,)/1000</f>
        <v>4.93</v>
      </c>
      <c r="R233" s="180">
        <f>VLOOKUP(D233,Plan1!$B$2:$S$5570,18,)/1000</f>
        <v>4.9269999999999996</v>
      </c>
      <c r="S233" s="180">
        <f>VLOOKUP(D233,Plan1!$B$2:$S$5570,6,)/1000</f>
        <v>5.0529999999999999</v>
      </c>
    </row>
    <row r="234" spans="1:19" x14ac:dyDescent="0.25">
      <c r="A234" s="178">
        <v>9610</v>
      </c>
      <c r="B234" s="178">
        <v>-208952</v>
      </c>
      <c r="C234" s="178">
        <v>-51379</v>
      </c>
      <c r="D234" s="178" t="s">
        <v>5189</v>
      </c>
      <c r="E234" s="178" t="s">
        <v>167</v>
      </c>
      <c r="F234" s="178" t="s">
        <v>4704</v>
      </c>
      <c r="G234" s="180">
        <f>VLOOKUP(D234,Plan1!$B$2:$S$5570,7,)/1000</f>
        <v>5.3710000000000004</v>
      </c>
      <c r="H234" s="180">
        <f>VLOOKUP(D234,Plan1!$B$2:$S$5570,8,)/1000</f>
        <v>5.6479999999999997</v>
      </c>
      <c r="I234" s="180">
        <f>VLOOKUP(D234,Plan1!$B$2:$S$5570,9,)/1000</f>
        <v>5.5789999999999997</v>
      </c>
      <c r="J234" s="180">
        <f>VLOOKUP(D234,Plan1!$B$2:$S$5570,10,)/1000</f>
        <v>5.5650000000000004</v>
      </c>
      <c r="K234" s="180">
        <f>VLOOKUP(D234,Plan1!$B$2:$S$5570,11,)/1000</f>
        <v>5.0060000000000002</v>
      </c>
      <c r="L234" s="180">
        <f>VLOOKUP(D234,Plan1!$B$2:$S$5570,12,)/1000</f>
        <v>4.8159999999999998</v>
      </c>
      <c r="M234" s="180">
        <f>VLOOKUP(D234,Plan1!$B$2:$S$5570,13,)/1000</f>
        <v>4.9610000000000003</v>
      </c>
      <c r="N234" s="180">
        <f>VLOOKUP(D234,Plan1!$B$2:$S$5570,14,)/1000</f>
        <v>5.8170000000000002</v>
      </c>
      <c r="O234" s="180">
        <f>VLOOKUP(D234,Plan1!$B$2:$S$5570,15,)/1000</f>
        <v>5.3140000000000001</v>
      </c>
      <c r="P234" s="180">
        <f>VLOOKUP(D234,Plan1!$B$2:$S$5570,16,)/1000</f>
        <v>5.5019999999999998</v>
      </c>
      <c r="Q234" s="180">
        <f>VLOOKUP(D234,Plan1!$B$2:$S$5570,17,)/1000</f>
        <v>5.5170000000000003</v>
      </c>
      <c r="R234" s="180">
        <f>VLOOKUP(D234,Plan1!$B$2:$S$5570,18,)/1000</f>
        <v>5.6289999999999996</v>
      </c>
      <c r="S234" s="180">
        <f>VLOOKUP(D234,Plan1!$B$2:$S$5570,6,)/1000</f>
        <v>5.3940000000000001</v>
      </c>
    </row>
    <row r="235" spans="1:19" x14ac:dyDescent="0.25">
      <c r="A235" s="178">
        <v>2230</v>
      </c>
      <c r="B235" s="178">
        <v>-286288</v>
      </c>
      <c r="C235" s="178">
        <v>-515802</v>
      </c>
      <c r="D235" s="178" t="s">
        <v>4184</v>
      </c>
      <c r="E235" s="178" t="s">
        <v>167</v>
      </c>
      <c r="F235" s="178" t="s">
        <v>3898</v>
      </c>
      <c r="G235" s="180">
        <f>VLOOKUP(D235,Plan1!$B$2:$S$5570,7,)/1000</f>
        <v>5.3710000000000004</v>
      </c>
      <c r="H235" s="180">
        <f>VLOOKUP(D235,Plan1!$B$2:$S$5570,8,)/1000</f>
        <v>5.3949999999999996</v>
      </c>
      <c r="I235" s="180">
        <f>VLOOKUP(D235,Plan1!$B$2:$S$5570,9,)/1000</f>
        <v>5.173</v>
      </c>
      <c r="J235" s="180">
        <f>VLOOKUP(D235,Plan1!$B$2:$S$5570,10,)/1000</f>
        <v>4.702</v>
      </c>
      <c r="K235" s="180">
        <f>VLOOKUP(D235,Plan1!$B$2:$S$5570,11,)/1000</f>
        <v>3.8820000000000001</v>
      </c>
      <c r="L235" s="180">
        <f>VLOOKUP(D235,Plan1!$B$2:$S$5570,12,)/1000</f>
        <v>3.4319999999999999</v>
      </c>
      <c r="M235" s="180">
        <f>VLOOKUP(D235,Plan1!$B$2:$S$5570,13,)/1000</f>
        <v>3.8610000000000002</v>
      </c>
      <c r="N235" s="180">
        <f>VLOOKUP(D235,Plan1!$B$2:$S$5570,14,)/1000</f>
        <v>4.4279999999999999</v>
      </c>
      <c r="O235" s="180">
        <f>VLOOKUP(D235,Plan1!$B$2:$S$5570,15,)/1000</f>
        <v>4.1680000000000001</v>
      </c>
      <c r="P235" s="180">
        <f>VLOOKUP(D235,Plan1!$B$2:$S$5570,16,)/1000</f>
        <v>4.7949999999999999</v>
      </c>
      <c r="Q235" s="180">
        <f>VLOOKUP(D235,Plan1!$B$2:$S$5570,17,)/1000</f>
        <v>5.5309999999999997</v>
      </c>
      <c r="R235" s="180">
        <f>VLOOKUP(D235,Plan1!$B$2:$S$5570,18,)/1000</f>
        <v>5.4960000000000004</v>
      </c>
      <c r="S235" s="180">
        <f>VLOOKUP(D235,Plan1!$B$2:$S$5570,6,)/1000</f>
        <v>4.6859999999999999</v>
      </c>
    </row>
    <row r="236" spans="1:19" x14ac:dyDescent="0.25">
      <c r="A236" s="178">
        <v>8315</v>
      </c>
      <c r="B236" s="178">
        <v>-217416</v>
      </c>
      <c r="C236" s="178">
        <v>-443121</v>
      </c>
      <c r="D236" s="178" t="s">
        <v>1838</v>
      </c>
      <c r="E236" s="178" t="s">
        <v>167</v>
      </c>
      <c r="F236" s="178" t="s">
        <v>1727</v>
      </c>
      <c r="G236" s="180">
        <f>VLOOKUP(D236,Plan1!$B$2:$S$5570,7,)/1000</f>
        <v>4.9139999999999997</v>
      </c>
      <c r="H236" s="180">
        <f>VLOOKUP(D236,Plan1!$B$2:$S$5570,8,)/1000</f>
        <v>5.56</v>
      </c>
      <c r="I236" s="180">
        <f>VLOOKUP(D236,Plan1!$B$2:$S$5570,9,)/1000</f>
        <v>5.069</v>
      </c>
      <c r="J236" s="180">
        <f>VLOOKUP(D236,Plan1!$B$2:$S$5570,10,)/1000</f>
        <v>4.9390000000000001</v>
      </c>
      <c r="K236" s="180">
        <f>VLOOKUP(D236,Plan1!$B$2:$S$5570,11,)/1000</f>
        <v>4.5419999999999998</v>
      </c>
      <c r="L236" s="180">
        <f>VLOOKUP(D236,Plan1!$B$2:$S$5570,12,)/1000</f>
        <v>4.5419999999999998</v>
      </c>
      <c r="M236" s="180">
        <f>VLOOKUP(D236,Plan1!$B$2:$S$5570,13,)/1000</f>
        <v>4.6900000000000004</v>
      </c>
      <c r="N236" s="180">
        <f>VLOOKUP(D236,Plan1!$B$2:$S$5570,14,)/1000</f>
        <v>5.508</v>
      </c>
      <c r="O236" s="180">
        <f>VLOOKUP(D236,Plan1!$B$2:$S$5570,15,)/1000</f>
        <v>5.2380000000000004</v>
      </c>
      <c r="P236" s="180">
        <f>VLOOKUP(D236,Plan1!$B$2:$S$5570,16,)/1000</f>
        <v>5.0419999999999998</v>
      </c>
      <c r="Q236" s="180">
        <f>VLOOKUP(D236,Plan1!$B$2:$S$5570,17,)/1000</f>
        <v>4.7210000000000001</v>
      </c>
      <c r="R236" s="180">
        <f>VLOOKUP(D236,Plan1!$B$2:$S$5570,18,)/1000</f>
        <v>4.968</v>
      </c>
      <c r="S236" s="180">
        <f>VLOOKUP(D236,Plan1!$B$2:$S$5570,6,)/1000</f>
        <v>4.9779999999999998</v>
      </c>
    </row>
    <row r="237" spans="1:19" x14ac:dyDescent="0.25">
      <c r="A237" s="178">
        <v>5710</v>
      </c>
      <c r="B237" s="178">
        <v>-234922</v>
      </c>
      <c r="C237" s="178">
        <v>-484143</v>
      </c>
      <c r="D237" s="178" t="s">
        <v>4771</v>
      </c>
      <c r="E237" s="178" t="s">
        <v>167</v>
      </c>
      <c r="F237" s="178" t="s">
        <v>4704</v>
      </c>
      <c r="G237" s="180">
        <f>VLOOKUP(D237,Plan1!$B$2:$S$5570,7,)/1000</f>
        <v>4.9119999999999999</v>
      </c>
      <c r="H237" s="180">
        <f>VLOOKUP(D237,Plan1!$B$2:$S$5570,8,)/1000</f>
        <v>5.3760000000000003</v>
      </c>
      <c r="I237" s="180">
        <f>VLOOKUP(D237,Plan1!$B$2:$S$5570,9,)/1000</f>
        <v>5.21</v>
      </c>
      <c r="J237" s="180">
        <f>VLOOKUP(D237,Plan1!$B$2:$S$5570,10,)/1000</f>
        <v>5.0970000000000004</v>
      </c>
      <c r="K237" s="180">
        <f>VLOOKUP(D237,Plan1!$B$2:$S$5570,11,)/1000</f>
        <v>4.3719999999999999</v>
      </c>
      <c r="L237" s="180">
        <f>VLOOKUP(D237,Plan1!$B$2:$S$5570,12,)/1000</f>
        <v>4.266</v>
      </c>
      <c r="M237" s="180">
        <f>VLOOKUP(D237,Plan1!$B$2:$S$5570,13,)/1000</f>
        <v>4.3029999999999999</v>
      </c>
      <c r="N237" s="180">
        <f>VLOOKUP(D237,Plan1!$B$2:$S$5570,14,)/1000</f>
        <v>5.2729999999999997</v>
      </c>
      <c r="O237" s="180">
        <f>VLOOKUP(D237,Plan1!$B$2:$S$5570,15,)/1000</f>
        <v>4.9059999999999997</v>
      </c>
      <c r="P237" s="180">
        <f>VLOOKUP(D237,Plan1!$B$2:$S$5570,16,)/1000</f>
        <v>4.9530000000000003</v>
      </c>
      <c r="Q237" s="180">
        <f>VLOOKUP(D237,Plan1!$B$2:$S$5570,17,)/1000</f>
        <v>5.1529999999999996</v>
      </c>
      <c r="R237" s="180">
        <f>VLOOKUP(D237,Plan1!$B$2:$S$5570,18,)/1000</f>
        <v>5.33</v>
      </c>
      <c r="S237" s="180">
        <f>VLOOKUP(D237,Plan1!$B$2:$S$5570,6,)/1000</f>
        <v>4.9290000000000003</v>
      </c>
    </row>
    <row r="238" spans="1:19" x14ac:dyDescent="0.25">
      <c r="A238" s="178">
        <v>15501</v>
      </c>
      <c r="B238" s="178">
        <v>-17726</v>
      </c>
      <c r="C238" s="178">
        <v>-42273</v>
      </c>
      <c r="D238" s="178" t="s">
        <v>2415</v>
      </c>
      <c r="E238" s="178" t="s">
        <v>167</v>
      </c>
      <c r="F238" s="178" t="s">
        <v>1727</v>
      </c>
      <c r="G238" s="180">
        <f>VLOOKUP(D238,Plan1!$B$2:$S$5570,7,)/1000</f>
        <v>5.33</v>
      </c>
      <c r="H238" s="180">
        <f>VLOOKUP(D238,Plan1!$B$2:$S$5570,8,)/1000</f>
        <v>5.8280000000000003</v>
      </c>
      <c r="I238" s="180">
        <f>VLOOKUP(D238,Plan1!$B$2:$S$5570,9,)/1000</f>
        <v>5.1219999999999999</v>
      </c>
      <c r="J238" s="180">
        <f>VLOOKUP(D238,Plan1!$B$2:$S$5570,10,)/1000</f>
        <v>4.8239999999999998</v>
      </c>
      <c r="K238" s="180">
        <f>VLOOKUP(D238,Plan1!$B$2:$S$5570,11,)/1000</f>
        <v>4.4589999999999996</v>
      </c>
      <c r="L238" s="180">
        <f>VLOOKUP(D238,Plan1!$B$2:$S$5570,12,)/1000</f>
        <v>4.42</v>
      </c>
      <c r="M238" s="180">
        <f>VLOOKUP(D238,Plan1!$B$2:$S$5570,13,)/1000</f>
        <v>4.6210000000000004</v>
      </c>
      <c r="N238" s="180">
        <f>VLOOKUP(D238,Plan1!$B$2:$S$5570,14,)/1000</f>
        <v>5.2149999999999999</v>
      </c>
      <c r="O238" s="180">
        <f>VLOOKUP(D238,Plan1!$B$2:$S$5570,15,)/1000</f>
        <v>5.4509999999999996</v>
      </c>
      <c r="P238" s="180">
        <f>VLOOKUP(D238,Plan1!$B$2:$S$5570,16,)/1000</f>
        <v>5.2240000000000002</v>
      </c>
      <c r="Q238" s="180">
        <f>VLOOKUP(D238,Plan1!$B$2:$S$5570,17,)/1000</f>
        <v>4.5380000000000003</v>
      </c>
      <c r="R238" s="180">
        <f>VLOOKUP(D238,Plan1!$B$2:$S$5570,18,)/1000</f>
        <v>5.08</v>
      </c>
      <c r="S238" s="180">
        <f>VLOOKUP(D238,Plan1!$B$2:$S$5570,6,)/1000</f>
        <v>5.0090000000000003</v>
      </c>
    </row>
    <row r="239" spans="1:19" x14ac:dyDescent="0.25">
      <c r="A239" s="178">
        <v>7369</v>
      </c>
      <c r="B239" s="178">
        <v>-221531</v>
      </c>
      <c r="C239" s="178">
        <v>-537712</v>
      </c>
      <c r="D239" s="178" t="s">
        <v>1677</v>
      </c>
      <c r="E239" s="178" t="s">
        <v>167</v>
      </c>
      <c r="F239" s="178" t="s">
        <v>1651</v>
      </c>
      <c r="G239" s="180">
        <f>VLOOKUP(D239,Plan1!$B$2:$S$5570,7,)/1000</f>
        <v>5.24</v>
      </c>
      <c r="H239" s="180">
        <f>VLOOKUP(D239,Plan1!$B$2:$S$5570,8,)/1000</f>
        <v>5.5679999999999996</v>
      </c>
      <c r="I239" s="180">
        <f>VLOOKUP(D239,Plan1!$B$2:$S$5570,9,)/1000</f>
        <v>5.6150000000000002</v>
      </c>
      <c r="J239" s="180">
        <f>VLOOKUP(D239,Plan1!$B$2:$S$5570,10,)/1000</f>
        <v>5.34</v>
      </c>
      <c r="K239" s="180">
        <f>VLOOKUP(D239,Plan1!$B$2:$S$5570,11,)/1000</f>
        <v>4.6470000000000002</v>
      </c>
      <c r="L239" s="180">
        <f>VLOOKUP(D239,Plan1!$B$2:$S$5570,12,)/1000</f>
        <v>4.3979999999999997</v>
      </c>
      <c r="M239" s="180">
        <f>VLOOKUP(D239,Plan1!$B$2:$S$5570,13,)/1000</f>
        <v>4.5430000000000001</v>
      </c>
      <c r="N239" s="180">
        <f>VLOOKUP(D239,Plan1!$B$2:$S$5570,14,)/1000</f>
        <v>5.3849999999999998</v>
      </c>
      <c r="O239" s="180">
        <f>VLOOKUP(D239,Plan1!$B$2:$S$5570,15,)/1000</f>
        <v>5.1239999999999997</v>
      </c>
      <c r="P239" s="180">
        <f>VLOOKUP(D239,Plan1!$B$2:$S$5570,16,)/1000</f>
        <v>5.3</v>
      </c>
      <c r="Q239" s="180">
        <f>VLOOKUP(D239,Plan1!$B$2:$S$5570,17,)/1000</f>
        <v>5.4870000000000001</v>
      </c>
      <c r="R239" s="180">
        <f>VLOOKUP(D239,Plan1!$B$2:$S$5570,18,)/1000</f>
        <v>5.6559999999999997</v>
      </c>
      <c r="S239" s="180">
        <f>VLOOKUP(D239,Plan1!$B$2:$S$5570,6,)/1000</f>
        <v>5.1920000000000002</v>
      </c>
    </row>
    <row r="240" spans="1:19" x14ac:dyDescent="0.25">
      <c r="A240" s="178">
        <v>38290</v>
      </c>
      <c r="B240" s="178">
        <v>-88882</v>
      </c>
      <c r="C240" s="178">
        <v>-36288</v>
      </c>
      <c r="D240" s="178" t="s">
        <v>3300</v>
      </c>
      <c r="E240" s="178" t="s">
        <v>167</v>
      </c>
      <c r="F240" s="178" t="s">
        <v>3284</v>
      </c>
      <c r="G240" s="180">
        <f>VLOOKUP(D240,Plan1!$B$2:$S$5570,7,)/1000</f>
        <v>5.5170000000000003</v>
      </c>
      <c r="H240" s="180">
        <f>VLOOKUP(D240,Plan1!$B$2:$S$5570,8,)/1000</f>
        <v>5.5279999999999996</v>
      </c>
      <c r="I240" s="180">
        <f>VLOOKUP(D240,Plan1!$B$2:$S$5570,9,)/1000</f>
        <v>5.7629999999999999</v>
      </c>
      <c r="J240" s="180">
        <f>VLOOKUP(D240,Plan1!$B$2:$S$5570,10,)/1000</f>
        <v>5.306</v>
      </c>
      <c r="K240" s="180">
        <f>VLOOKUP(D240,Plan1!$B$2:$S$5570,11,)/1000</f>
        <v>4.5220000000000002</v>
      </c>
      <c r="L240" s="180">
        <f>VLOOKUP(D240,Plan1!$B$2:$S$5570,12,)/1000</f>
        <v>4.0819999999999999</v>
      </c>
      <c r="M240" s="180">
        <f>VLOOKUP(D240,Plan1!$B$2:$S$5570,13,)/1000</f>
        <v>4.18</v>
      </c>
      <c r="N240" s="180">
        <f>VLOOKUP(D240,Plan1!$B$2:$S$5570,14,)/1000</f>
        <v>4.742</v>
      </c>
      <c r="O240" s="180">
        <f>VLOOKUP(D240,Plan1!$B$2:$S$5570,15,)/1000</f>
        <v>5.4390000000000001</v>
      </c>
      <c r="P240" s="180">
        <f>VLOOKUP(D240,Plan1!$B$2:$S$5570,16,)/1000</f>
        <v>5.5490000000000004</v>
      </c>
      <c r="Q240" s="180">
        <f>VLOOKUP(D240,Plan1!$B$2:$S$5570,17,)/1000</f>
        <v>5.9169999999999998</v>
      </c>
      <c r="R240" s="180">
        <f>VLOOKUP(D240,Plan1!$B$2:$S$5570,18,)/1000</f>
        <v>5.7779999999999996</v>
      </c>
      <c r="S240" s="180">
        <f>VLOOKUP(D240,Plan1!$B$2:$S$5570,6,)/1000</f>
        <v>5.194</v>
      </c>
    </row>
    <row r="241" spans="1:19" x14ac:dyDescent="0.25">
      <c r="A241" s="178">
        <v>2953</v>
      </c>
      <c r="B241" s="178">
        <v>-275709</v>
      </c>
      <c r="C241" s="178">
        <v>-489883</v>
      </c>
      <c r="D241" s="178" t="s">
        <v>4502</v>
      </c>
      <c r="E241" s="178" t="s">
        <v>167</v>
      </c>
      <c r="F241" s="178" t="s">
        <v>4434</v>
      </c>
      <c r="G241" s="180">
        <f>VLOOKUP(D241,Plan1!$B$2:$S$5570,7,)/1000</f>
        <v>4.8410000000000002</v>
      </c>
      <c r="H241" s="180">
        <f>VLOOKUP(D241,Plan1!$B$2:$S$5570,8,)/1000</f>
        <v>4.9260000000000002</v>
      </c>
      <c r="I241" s="180">
        <f>VLOOKUP(D241,Plan1!$B$2:$S$5570,9,)/1000</f>
        <v>4.7009999999999996</v>
      </c>
      <c r="J241" s="180">
        <f>VLOOKUP(D241,Plan1!$B$2:$S$5570,10,)/1000</f>
        <v>4.3109999999999999</v>
      </c>
      <c r="K241" s="180">
        <f>VLOOKUP(D241,Plan1!$B$2:$S$5570,11,)/1000</f>
        <v>3.8580000000000001</v>
      </c>
      <c r="L241" s="180">
        <f>VLOOKUP(D241,Plan1!$B$2:$S$5570,12,)/1000</f>
        <v>3.4390000000000001</v>
      </c>
      <c r="M241" s="180">
        <f>VLOOKUP(D241,Plan1!$B$2:$S$5570,13,)/1000</f>
        <v>3.5649999999999999</v>
      </c>
      <c r="N241" s="180">
        <f>VLOOKUP(D241,Plan1!$B$2:$S$5570,14,)/1000</f>
        <v>4.1829999999999998</v>
      </c>
      <c r="O241" s="180">
        <f>VLOOKUP(D241,Plan1!$B$2:$S$5570,15,)/1000</f>
        <v>3.7090000000000001</v>
      </c>
      <c r="P241" s="180">
        <f>VLOOKUP(D241,Plan1!$B$2:$S$5570,16,)/1000</f>
        <v>3.8919999999999999</v>
      </c>
      <c r="Q241" s="180">
        <f>VLOOKUP(D241,Plan1!$B$2:$S$5570,17,)/1000</f>
        <v>4.6609999999999996</v>
      </c>
      <c r="R241" s="180">
        <f>VLOOKUP(D241,Plan1!$B$2:$S$5570,18,)/1000</f>
        <v>4.9050000000000002</v>
      </c>
      <c r="S241" s="180">
        <f>VLOOKUP(D241,Plan1!$B$2:$S$5570,6,)/1000</f>
        <v>4.2489999999999997</v>
      </c>
    </row>
    <row r="242" spans="1:19" x14ac:dyDescent="0.25">
      <c r="A242" s="178">
        <v>28054</v>
      </c>
      <c r="B242" s="178">
        <v>-120091</v>
      </c>
      <c r="C242" s="178">
        <v>-447001</v>
      </c>
      <c r="D242" s="178" t="s">
        <v>653</v>
      </c>
      <c r="E242" s="178" t="s">
        <v>167</v>
      </c>
      <c r="F242" s="178" t="s">
        <v>375</v>
      </c>
      <c r="G242" s="180">
        <f>VLOOKUP(D242,Plan1!$B$2:$S$5570,7,)/1000</f>
        <v>5.9279999999999999</v>
      </c>
      <c r="H242" s="180">
        <f>VLOOKUP(D242,Plan1!$B$2:$S$5570,8,)/1000</f>
        <v>5.9560000000000004</v>
      </c>
      <c r="I242" s="180">
        <f>VLOOKUP(D242,Plan1!$B$2:$S$5570,9,)/1000</f>
        <v>5.9169999999999998</v>
      </c>
      <c r="J242" s="180">
        <f>VLOOKUP(D242,Plan1!$B$2:$S$5570,10,)/1000</f>
        <v>5.915</v>
      </c>
      <c r="K242" s="180">
        <f>VLOOKUP(D242,Plan1!$B$2:$S$5570,11,)/1000</f>
        <v>5.883</v>
      </c>
      <c r="L242" s="180">
        <f>VLOOKUP(D242,Plan1!$B$2:$S$5570,12,)/1000</f>
        <v>5.7930000000000001</v>
      </c>
      <c r="M242" s="180">
        <f>VLOOKUP(D242,Plan1!$B$2:$S$5570,13,)/1000</f>
        <v>6.048</v>
      </c>
      <c r="N242" s="180">
        <f>VLOOKUP(D242,Plan1!$B$2:$S$5570,14,)/1000</f>
        <v>6.4829999999999997</v>
      </c>
      <c r="O242" s="180">
        <f>VLOOKUP(D242,Plan1!$B$2:$S$5570,15,)/1000</f>
        <v>6.3369999999999997</v>
      </c>
      <c r="P242" s="180">
        <f>VLOOKUP(D242,Plan1!$B$2:$S$5570,16,)/1000</f>
        <v>6.0919999999999996</v>
      </c>
      <c r="Q242" s="180">
        <f>VLOOKUP(D242,Plan1!$B$2:$S$5570,17,)/1000</f>
        <v>5.5860000000000003</v>
      </c>
      <c r="R242" s="180">
        <f>VLOOKUP(D242,Plan1!$B$2:$S$5570,18,)/1000</f>
        <v>5.7859999999999996</v>
      </c>
      <c r="S242" s="180">
        <f>VLOOKUP(D242,Plan1!$B$2:$S$5570,6,)/1000</f>
        <v>5.9770000000000003</v>
      </c>
    </row>
    <row r="243" spans="1:19" x14ac:dyDescent="0.25">
      <c r="A243" s="178">
        <v>49087</v>
      </c>
      <c r="B243" s="178">
        <v>-60883</v>
      </c>
      <c r="C243" s="178">
        <v>-427404</v>
      </c>
      <c r="D243" s="178" t="s">
        <v>3584</v>
      </c>
      <c r="E243" s="178" t="s">
        <v>167</v>
      </c>
      <c r="F243" s="178" t="s">
        <v>3448</v>
      </c>
      <c r="G243" s="180">
        <f>VLOOKUP(D243,Plan1!$B$2:$S$5570,7,)/1000</f>
        <v>4.8609999999999998</v>
      </c>
      <c r="H243" s="180">
        <f>VLOOKUP(D243,Plan1!$B$2:$S$5570,8,)/1000</f>
        <v>5.0890000000000004</v>
      </c>
      <c r="I243" s="180">
        <f>VLOOKUP(D243,Plan1!$B$2:$S$5570,9,)/1000</f>
        <v>5.202</v>
      </c>
      <c r="J243" s="180">
        <f>VLOOKUP(D243,Plan1!$B$2:$S$5570,10,)/1000</f>
        <v>5.23</v>
      </c>
      <c r="K243" s="180">
        <f>VLOOKUP(D243,Plan1!$B$2:$S$5570,11,)/1000</f>
        <v>5.4320000000000004</v>
      </c>
      <c r="L243" s="180">
        <f>VLOOKUP(D243,Plan1!$B$2:$S$5570,12,)/1000</f>
        <v>5.6680000000000001</v>
      </c>
      <c r="M243" s="180">
        <f>VLOOKUP(D243,Plan1!$B$2:$S$5570,13,)/1000</f>
        <v>5.9589999999999996</v>
      </c>
      <c r="N243" s="180">
        <f>VLOOKUP(D243,Plan1!$B$2:$S$5570,14,)/1000</f>
        <v>6.4489999999999998</v>
      </c>
      <c r="O243" s="180">
        <f>VLOOKUP(D243,Plan1!$B$2:$S$5570,15,)/1000</f>
        <v>6.5890000000000004</v>
      </c>
      <c r="P243" s="180">
        <f>VLOOKUP(D243,Plan1!$B$2:$S$5570,16,)/1000</f>
        <v>6.1379999999999999</v>
      </c>
      <c r="Q243" s="180">
        <f>VLOOKUP(D243,Plan1!$B$2:$S$5570,17,)/1000</f>
        <v>5.7549999999999999</v>
      </c>
      <c r="R243" s="180">
        <f>VLOOKUP(D243,Plan1!$B$2:$S$5570,18,)/1000</f>
        <v>5.218</v>
      </c>
      <c r="S243" s="180">
        <f>VLOOKUP(D243,Plan1!$B$2:$S$5570,6,)/1000</f>
        <v>5.6319999999999997</v>
      </c>
    </row>
    <row r="244" spans="1:19" x14ac:dyDescent="0.25">
      <c r="A244" s="178">
        <v>47887</v>
      </c>
      <c r="B244" s="178">
        <v>-63922</v>
      </c>
      <c r="C244" s="178">
        <v>-478615</v>
      </c>
      <c r="D244" s="178" t="s">
        <v>5475</v>
      </c>
      <c r="E244" s="178" t="s">
        <v>167</v>
      </c>
      <c r="F244" s="178" t="s">
        <v>5370</v>
      </c>
      <c r="G244" s="180">
        <f>VLOOKUP(D244,Plan1!$B$2:$S$5570,7,)/1000</f>
        <v>4.431</v>
      </c>
      <c r="H244" s="180">
        <f>VLOOKUP(D244,Plan1!$B$2:$S$5570,8,)/1000</f>
        <v>4.7050000000000001</v>
      </c>
      <c r="I244" s="180">
        <f>VLOOKUP(D244,Plan1!$B$2:$S$5570,9,)/1000</f>
        <v>4.742</v>
      </c>
      <c r="J244" s="180">
        <f>VLOOKUP(D244,Plan1!$B$2:$S$5570,10,)/1000</f>
        <v>4.915</v>
      </c>
      <c r="K244" s="180">
        <f>VLOOKUP(D244,Plan1!$B$2:$S$5570,11,)/1000</f>
        <v>5.1470000000000002</v>
      </c>
      <c r="L244" s="180">
        <f>VLOOKUP(D244,Plan1!$B$2:$S$5570,12,)/1000</f>
        <v>5.5389999999999997</v>
      </c>
      <c r="M244" s="180">
        <f>VLOOKUP(D244,Plan1!$B$2:$S$5570,13,)/1000</f>
        <v>5.69</v>
      </c>
      <c r="N244" s="180">
        <f>VLOOKUP(D244,Plan1!$B$2:$S$5570,14,)/1000</f>
        <v>6.0819999999999999</v>
      </c>
      <c r="O244" s="180">
        <f>VLOOKUP(D244,Plan1!$B$2:$S$5570,15,)/1000</f>
        <v>5.7169999999999996</v>
      </c>
      <c r="P244" s="180">
        <f>VLOOKUP(D244,Plan1!$B$2:$S$5570,16,)/1000</f>
        <v>4.9119999999999999</v>
      </c>
      <c r="Q244" s="180">
        <f>VLOOKUP(D244,Plan1!$B$2:$S$5570,17,)/1000</f>
        <v>4.4950000000000001</v>
      </c>
      <c r="R244" s="180">
        <f>VLOOKUP(D244,Plan1!$B$2:$S$5570,18,)/1000</f>
        <v>4.3609999999999998</v>
      </c>
      <c r="S244" s="180">
        <f>VLOOKUP(D244,Plan1!$B$2:$S$5570,6,)/1000</f>
        <v>5.0609999999999999</v>
      </c>
    </row>
    <row r="245" spans="1:19" x14ac:dyDescent="0.25">
      <c r="A245" s="178">
        <v>50673</v>
      </c>
      <c r="B245" s="178">
        <v>-56583</v>
      </c>
      <c r="C245" s="178">
        <v>-366097</v>
      </c>
      <c r="D245" s="178" t="s">
        <v>3859</v>
      </c>
      <c r="E245" s="178" t="s">
        <v>167</v>
      </c>
      <c r="F245" s="178" t="s">
        <v>3752</v>
      </c>
      <c r="G245" s="180">
        <f>VLOOKUP(D245,Plan1!$B$2:$S$5570,7,)/1000</f>
        <v>5.6909999999999998</v>
      </c>
      <c r="H245" s="180">
        <f>VLOOKUP(D245,Plan1!$B$2:$S$5570,8,)/1000</f>
        <v>5.7789999999999999</v>
      </c>
      <c r="I245" s="180">
        <f>VLOOKUP(D245,Plan1!$B$2:$S$5570,9,)/1000</f>
        <v>5.9729999999999999</v>
      </c>
      <c r="J245" s="180">
        <f>VLOOKUP(D245,Plan1!$B$2:$S$5570,10,)/1000</f>
        <v>5.7679999999999998</v>
      </c>
      <c r="K245" s="180">
        <f>VLOOKUP(D245,Plan1!$B$2:$S$5570,11,)/1000</f>
        <v>5.4779999999999998</v>
      </c>
      <c r="L245" s="180">
        <f>VLOOKUP(D245,Plan1!$B$2:$S$5570,12,)/1000</f>
        <v>5.048</v>
      </c>
      <c r="M245" s="180">
        <f>VLOOKUP(D245,Plan1!$B$2:$S$5570,13,)/1000</f>
        <v>5.3140000000000001</v>
      </c>
      <c r="N245" s="180">
        <f>VLOOKUP(D245,Plan1!$B$2:$S$5570,14,)/1000</f>
        <v>5.9880000000000004</v>
      </c>
      <c r="O245" s="180">
        <f>VLOOKUP(D245,Plan1!$B$2:$S$5570,15,)/1000</f>
        <v>6.2990000000000004</v>
      </c>
      <c r="P245" s="180">
        <f>VLOOKUP(D245,Plan1!$B$2:$S$5570,16,)/1000</f>
        <v>6.3650000000000002</v>
      </c>
      <c r="Q245" s="180">
        <f>VLOOKUP(D245,Plan1!$B$2:$S$5570,17,)/1000</f>
        <v>6.2220000000000004</v>
      </c>
      <c r="R245" s="180">
        <f>VLOOKUP(D245,Plan1!$B$2:$S$5570,18,)/1000</f>
        <v>5.7569999999999997</v>
      </c>
      <c r="S245" s="180">
        <f>VLOOKUP(D245,Plan1!$B$2:$S$5570,6,)/1000</f>
        <v>5.8070000000000004</v>
      </c>
    </row>
    <row r="246" spans="1:19" x14ac:dyDescent="0.25">
      <c r="A246" s="178">
        <v>6319</v>
      </c>
      <c r="B246" s="178">
        <v>-230016</v>
      </c>
      <c r="C246" s="178">
        <v>-443199</v>
      </c>
      <c r="D246" s="178" t="s">
        <v>3665</v>
      </c>
      <c r="E246" s="178" t="s">
        <v>167</v>
      </c>
      <c r="F246" s="178" t="s">
        <v>3664</v>
      </c>
      <c r="G246" s="180">
        <f>VLOOKUP(D246,Plan1!$B$2:$S$5570,7,)/1000</f>
        <v>4.8360000000000003</v>
      </c>
      <c r="H246" s="180">
        <f>VLOOKUP(D246,Plan1!$B$2:$S$5570,8,)/1000</f>
        <v>5.39</v>
      </c>
      <c r="I246" s="180">
        <f>VLOOKUP(D246,Plan1!$B$2:$S$5570,9,)/1000</f>
        <v>4.8090000000000002</v>
      </c>
      <c r="J246" s="180">
        <f>VLOOKUP(D246,Plan1!$B$2:$S$5570,10,)/1000</f>
        <v>4.859</v>
      </c>
      <c r="K246" s="180">
        <f>VLOOKUP(D246,Plan1!$B$2:$S$5570,11,)/1000</f>
        <v>4.2960000000000003</v>
      </c>
      <c r="L246" s="180">
        <f>VLOOKUP(D246,Plan1!$B$2:$S$5570,12,)/1000</f>
        <v>4.1829999999999998</v>
      </c>
      <c r="M246" s="180">
        <f>VLOOKUP(D246,Plan1!$B$2:$S$5570,13,)/1000</f>
        <v>4.1210000000000004</v>
      </c>
      <c r="N246" s="180">
        <f>VLOOKUP(D246,Plan1!$B$2:$S$5570,14,)/1000</f>
        <v>4.766</v>
      </c>
      <c r="O246" s="180">
        <f>VLOOKUP(D246,Plan1!$B$2:$S$5570,15,)/1000</f>
        <v>4.3079999999999998</v>
      </c>
      <c r="P246" s="180">
        <f>VLOOKUP(D246,Plan1!$B$2:$S$5570,16,)/1000</f>
        <v>4.3040000000000003</v>
      </c>
      <c r="Q246" s="180">
        <f>VLOOKUP(D246,Plan1!$B$2:$S$5570,17,)/1000</f>
        <v>4.2130000000000001</v>
      </c>
      <c r="R246" s="180">
        <f>VLOOKUP(D246,Plan1!$B$2:$S$5570,18,)/1000</f>
        <v>4.5990000000000002</v>
      </c>
      <c r="S246" s="180">
        <f>VLOOKUP(D246,Plan1!$B$2:$S$5570,6,)/1000</f>
        <v>4.5570000000000004</v>
      </c>
    </row>
    <row r="247" spans="1:19" x14ac:dyDescent="0.25">
      <c r="A247" s="178">
        <v>27562</v>
      </c>
      <c r="B247" s="178">
        <v>-121519</v>
      </c>
      <c r="C247" s="178">
        <v>-392441</v>
      </c>
      <c r="D247" s="178" t="s">
        <v>639</v>
      </c>
      <c r="E247" s="178" t="s">
        <v>167</v>
      </c>
      <c r="F247" s="178" t="s">
        <v>375</v>
      </c>
      <c r="G247" s="180">
        <f>VLOOKUP(D247,Plan1!$B$2:$S$5570,7,)/1000</f>
        <v>5.577</v>
      </c>
      <c r="H247" s="180">
        <f>VLOOKUP(D247,Plan1!$B$2:$S$5570,8,)/1000</f>
        <v>5.6379999999999999</v>
      </c>
      <c r="I247" s="180">
        <f>VLOOKUP(D247,Plan1!$B$2:$S$5570,9,)/1000</f>
        <v>5.6909999999999998</v>
      </c>
      <c r="J247" s="180">
        <f>VLOOKUP(D247,Plan1!$B$2:$S$5570,10,)/1000</f>
        <v>4.8819999999999997</v>
      </c>
      <c r="K247" s="180">
        <f>VLOOKUP(D247,Plan1!$B$2:$S$5570,11,)/1000</f>
        <v>4.2859999999999996</v>
      </c>
      <c r="L247" s="180">
        <f>VLOOKUP(D247,Plan1!$B$2:$S$5570,12,)/1000</f>
        <v>3.9769999999999999</v>
      </c>
      <c r="M247" s="180">
        <f>VLOOKUP(D247,Plan1!$B$2:$S$5570,13,)/1000</f>
        <v>4.2110000000000003</v>
      </c>
      <c r="N247" s="180">
        <f>VLOOKUP(D247,Plan1!$B$2:$S$5570,14,)/1000</f>
        <v>4.6680000000000001</v>
      </c>
      <c r="O247" s="180">
        <f>VLOOKUP(D247,Plan1!$B$2:$S$5570,15,)/1000</f>
        <v>5.2610000000000001</v>
      </c>
      <c r="P247" s="180">
        <f>VLOOKUP(D247,Plan1!$B$2:$S$5570,16,)/1000</f>
        <v>5.234</v>
      </c>
      <c r="Q247" s="180">
        <f>VLOOKUP(D247,Plan1!$B$2:$S$5570,17,)/1000</f>
        <v>5.3159999999999998</v>
      </c>
      <c r="R247" s="180">
        <f>VLOOKUP(D247,Plan1!$B$2:$S$5570,18,)/1000</f>
        <v>5.5190000000000001</v>
      </c>
      <c r="S247" s="180">
        <f>VLOOKUP(D247,Plan1!$B$2:$S$5570,6,)/1000</f>
        <v>5.0220000000000002</v>
      </c>
    </row>
    <row r="248" spans="1:19" x14ac:dyDescent="0.25">
      <c r="A248" s="178">
        <v>6003</v>
      </c>
      <c r="B248" s="178">
        <v>-231951</v>
      </c>
      <c r="C248" s="178">
        <v>-519158</v>
      </c>
      <c r="D248" s="178" t="s">
        <v>3222</v>
      </c>
      <c r="E248" s="178" t="s">
        <v>167</v>
      </c>
      <c r="F248" s="178" t="s">
        <v>2912</v>
      </c>
      <c r="G248" s="180">
        <f>VLOOKUP(D248,Plan1!$B$2:$S$5570,7,)/1000</f>
        <v>5.3049999999999997</v>
      </c>
      <c r="H248" s="180">
        <f>VLOOKUP(D248,Plan1!$B$2:$S$5570,8,)/1000</f>
        <v>5.5780000000000003</v>
      </c>
      <c r="I248" s="180">
        <f>VLOOKUP(D248,Plan1!$B$2:$S$5570,9,)/1000</f>
        <v>5.548</v>
      </c>
      <c r="J248" s="180">
        <f>VLOOKUP(D248,Plan1!$B$2:$S$5570,10,)/1000</f>
        <v>5.3810000000000002</v>
      </c>
      <c r="K248" s="180">
        <f>VLOOKUP(D248,Plan1!$B$2:$S$5570,11,)/1000</f>
        <v>4.5990000000000002</v>
      </c>
      <c r="L248" s="180">
        <f>VLOOKUP(D248,Plan1!$B$2:$S$5570,12,)/1000</f>
        <v>4.4320000000000004</v>
      </c>
      <c r="M248" s="180">
        <f>VLOOKUP(D248,Plan1!$B$2:$S$5570,13,)/1000</f>
        <v>4.5529999999999999</v>
      </c>
      <c r="N248" s="180">
        <f>VLOOKUP(D248,Plan1!$B$2:$S$5570,14,)/1000</f>
        <v>5.391</v>
      </c>
      <c r="O248" s="180">
        <f>VLOOKUP(D248,Plan1!$B$2:$S$5570,15,)/1000</f>
        <v>5.0709999999999997</v>
      </c>
      <c r="P248" s="180">
        <f>VLOOKUP(D248,Plan1!$B$2:$S$5570,16,)/1000</f>
        <v>5.2720000000000002</v>
      </c>
      <c r="Q248" s="180">
        <f>VLOOKUP(D248,Plan1!$B$2:$S$5570,17,)/1000</f>
        <v>5.5</v>
      </c>
      <c r="R248" s="180">
        <f>VLOOKUP(D248,Plan1!$B$2:$S$5570,18,)/1000</f>
        <v>5.5880000000000001</v>
      </c>
      <c r="S248" s="180">
        <f>VLOOKUP(D248,Plan1!$B$2:$S$5570,6,)/1000</f>
        <v>5.1849999999999996</v>
      </c>
    </row>
    <row r="249" spans="1:19" x14ac:dyDescent="0.25">
      <c r="A249" s="178">
        <v>14331</v>
      </c>
      <c r="B249" s="178">
        <v>-18337</v>
      </c>
      <c r="C249" s="178">
        <v>-48219</v>
      </c>
      <c r="D249" s="178" t="s">
        <v>1075</v>
      </c>
      <c r="E249" s="178" t="s">
        <v>167</v>
      </c>
      <c r="F249" s="178" t="s">
        <v>1058</v>
      </c>
      <c r="G249" s="180">
        <f>VLOOKUP(D249,Plan1!$B$2:$S$5570,7,)/1000</f>
        <v>5.1280000000000001</v>
      </c>
      <c r="H249" s="180">
        <f>VLOOKUP(D249,Plan1!$B$2:$S$5570,8,)/1000</f>
        <v>5.66</v>
      </c>
      <c r="I249" s="180">
        <f>VLOOKUP(D249,Plan1!$B$2:$S$5570,9,)/1000</f>
        <v>5.3250000000000002</v>
      </c>
      <c r="J249" s="180">
        <f>VLOOKUP(D249,Plan1!$B$2:$S$5570,10,)/1000</f>
        <v>5.6950000000000003</v>
      </c>
      <c r="K249" s="180">
        <f>VLOOKUP(D249,Plan1!$B$2:$S$5570,11,)/1000</f>
        <v>5.5609999999999999</v>
      </c>
      <c r="L249" s="180">
        <f>VLOOKUP(D249,Plan1!$B$2:$S$5570,12,)/1000</f>
        <v>5.399</v>
      </c>
      <c r="M249" s="180">
        <f>VLOOKUP(D249,Plan1!$B$2:$S$5570,13,)/1000</f>
        <v>5.58</v>
      </c>
      <c r="N249" s="180">
        <f>VLOOKUP(D249,Plan1!$B$2:$S$5570,14,)/1000</f>
        <v>6.32</v>
      </c>
      <c r="O249" s="180">
        <f>VLOOKUP(D249,Plan1!$B$2:$S$5570,15,)/1000</f>
        <v>5.8</v>
      </c>
      <c r="P249" s="180">
        <f>VLOOKUP(D249,Plan1!$B$2:$S$5570,16,)/1000</f>
        <v>5.5389999999999997</v>
      </c>
      <c r="Q249" s="180">
        <f>VLOOKUP(D249,Plan1!$B$2:$S$5570,17,)/1000</f>
        <v>5.133</v>
      </c>
      <c r="R249" s="180">
        <f>VLOOKUP(D249,Plan1!$B$2:$S$5570,18,)/1000</f>
        <v>5.2270000000000003</v>
      </c>
      <c r="S249" s="180">
        <f>VLOOKUP(D249,Plan1!$B$2:$S$5570,6,)/1000</f>
        <v>5.5309999999999997</v>
      </c>
    </row>
    <row r="250" spans="1:19" x14ac:dyDescent="0.25">
      <c r="A250" s="178">
        <v>6553</v>
      </c>
      <c r="B250" s="178">
        <v>-22789</v>
      </c>
      <c r="C250" s="178">
        <v>-48127</v>
      </c>
      <c r="D250" s="178" t="s">
        <v>4892</v>
      </c>
      <c r="E250" s="178" t="s">
        <v>167</v>
      </c>
      <c r="F250" s="178" t="s">
        <v>4704</v>
      </c>
      <c r="G250" s="180">
        <f>VLOOKUP(D250,Plan1!$B$2:$S$5570,7,)/1000</f>
        <v>5.1130000000000004</v>
      </c>
      <c r="H250" s="180">
        <f>VLOOKUP(D250,Plan1!$B$2:$S$5570,8,)/1000</f>
        <v>5.6639999999999997</v>
      </c>
      <c r="I250" s="180">
        <f>VLOOKUP(D250,Plan1!$B$2:$S$5570,9,)/1000</f>
        <v>5.4459999999999997</v>
      </c>
      <c r="J250" s="180">
        <f>VLOOKUP(D250,Plan1!$B$2:$S$5570,10,)/1000</f>
        <v>5.3070000000000004</v>
      </c>
      <c r="K250" s="180">
        <f>VLOOKUP(D250,Plan1!$B$2:$S$5570,11,)/1000</f>
        <v>4.665</v>
      </c>
      <c r="L250" s="180">
        <f>VLOOKUP(D250,Plan1!$B$2:$S$5570,12,)/1000</f>
        <v>4.5350000000000001</v>
      </c>
      <c r="M250" s="180">
        <f>VLOOKUP(D250,Plan1!$B$2:$S$5570,13,)/1000</f>
        <v>4.5949999999999998</v>
      </c>
      <c r="N250" s="180">
        <f>VLOOKUP(D250,Plan1!$B$2:$S$5570,14,)/1000</f>
        <v>5.484</v>
      </c>
      <c r="O250" s="180">
        <f>VLOOKUP(D250,Plan1!$B$2:$S$5570,15,)/1000</f>
        <v>5.1559999999999997</v>
      </c>
      <c r="P250" s="180">
        <f>VLOOKUP(D250,Plan1!$B$2:$S$5570,16,)/1000</f>
        <v>5.3419999999999996</v>
      </c>
      <c r="Q250" s="180">
        <f>VLOOKUP(D250,Plan1!$B$2:$S$5570,17,)/1000</f>
        <v>5.3869999999999996</v>
      </c>
      <c r="R250" s="180">
        <f>VLOOKUP(D250,Plan1!$B$2:$S$5570,18,)/1000</f>
        <v>5.5140000000000002</v>
      </c>
      <c r="S250" s="180">
        <f>VLOOKUP(D250,Plan1!$B$2:$S$5570,6,)/1000</f>
        <v>5.1840000000000002</v>
      </c>
    </row>
    <row r="251" spans="1:19" x14ac:dyDescent="0.25">
      <c r="A251" s="178">
        <v>7233</v>
      </c>
      <c r="B251" s="178">
        <v>-22295</v>
      </c>
      <c r="C251" s="178">
        <v>-513869</v>
      </c>
      <c r="D251" s="178" t="s">
        <v>4985</v>
      </c>
      <c r="E251" s="178" t="s">
        <v>167</v>
      </c>
      <c r="F251" s="178" t="s">
        <v>4704</v>
      </c>
      <c r="G251" s="180">
        <f>VLOOKUP(D251,Plan1!$B$2:$S$5570,7,)/1000</f>
        <v>5.35</v>
      </c>
      <c r="H251" s="180">
        <f>VLOOKUP(D251,Plan1!$B$2:$S$5570,8,)/1000</f>
        <v>5.7030000000000003</v>
      </c>
      <c r="I251" s="180">
        <f>VLOOKUP(D251,Plan1!$B$2:$S$5570,9,)/1000</f>
        <v>5.64</v>
      </c>
      <c r="J251" s="180">
        <f>VLOOKUP(D251,Plan1!$B$2:$S$5570,10,)/1000</f>
        <v>5.4690000000000003</v>
      </c>
      <c r="K251" s="180">
        <f>VLOOKUP(D251,Plan1!$B$2:$S$5570,11,)/1000</f>
        <v>4.7930000000000001</v>
      </c>
      <c r="L251" s="180">
        <f>VLOOKUP(D251,Plan1!$B$2:$S$5570,12,)/1000</f>
        <v>4.6130000000000004</v>
      </c>
      <c r="M251" s="180">
        <f>VLOOKUP(D251,Plan1!$B$2:$S$5570,13,)/1000</f>
        <v>4.7850000000000001</v>
      </c>
      <c r="N251" s="180">
        <f>VLOOKUP(D251,Plan1!$B$2:$S$5570,14,)/1000</f>
        <v>5.6429999999999998</v>
      </c>
      <c r="O251" s="180">
        <f>VLOOKUP(D251,Plan1!$B$2:$S$5570,15,)/1000</f>
        <v>5.2220000000000004</v>
      </c>
      <c r="P251" s="180">
        <f>VLOOKUP(D251,Plan1!$B$2:$S$5570,16,)/1000</f>
        <v>5.4029999999999996</v>
      </c>
      <c r="Q251" s="180">
        <f>VLOOKUP(D251,Plan1!$B$2:$S$5570,17,)/1000</f>
        <v>5.6</v>
      </c>
      <c r="R251" s="180">
        <f>VLOOKUP(D251,Plan1!$B$2:$S$5570,18,)/1000</f>
        <v>5.6790000000000003</v>
      </c>
      <c r="S251" s="180">
        <f>VLOOKUP(D251,Plan1!$B$2:$S$5570,6,)/1000</f>
        <v>5.3250000000000002</v>
      </c>
    </row>
    <row r="252" spans="1:19" x14ac:dyDescent="0.25">
      <c r="A252" s="178">
        <v>17748</v>
      </c>
      <c r="B252" s="178">
        <v>-16459</v>
      </c>
      <c r="C252" s="178">
        <v>-499589</v>
      </c>
      <c r="D252" s="178" t="s">
        <v>1160</v>
      </c>
      <c r="E252" s="178" t="s">
        <v>167</v>
      </c>
      <c r="F252" s="178" t="s">
        <v>1058</v>
      </c>
      <c r="G252" s="180">
        <f>VLOOKUP(D252,Plan1!$B$2:$S$5570,7,)/1000</f>
        <v>5.0069999999999997</v>
      </c>
      <c r="H252" s="180">
        <f>VLOOKUP(D252,Plan1!$B$2:$S$5570,8,)/1000</f>
        <v>5.4169999999999998</v>
      </c>
      <c r="I252" s="180">
        <f>VLOOKUP(D252,Plan1!$B$2:$S$5570,9,)/1000</f>
        <v>5.3</v>
      </c>
      <c r="J252" s="180">
        <f>VLOOKUP(D252,Plan1!$B$2:$S$5570,10,)/1000</f>
        <v>5.6369999999999996</v>
      </c>
      <c r="K252" s="180">
        <f>VLOOKUP(D252,Plan1!$B$2:$S$5570,11,)/1000</f>
        <v>5.5810000000000004</v>
      </c>
      <c r="L252" s="180">
        <f>VLOOKUP(D252,Plan1!$B$2:$S$5570,12,)/1000</f>
        <v>5.5069999999999997</v>
      </c>
      <c r="M252" s="180">
        <f>VLOOKUP(D252,Plan1!$B$2:$S$5570,13,)/1000</f>
        <v>5.6680000000000001</v>
      </c>
      <c r="N252" s="180">
        <f>VLOOKUP(D252,Plan1!$B$2:$S$5570,14,)/1000</f>
        <v>6.3819999999999997</v>
      </c>
      <c r="O252" s="180">
        <f>VLOOKUP(D252,Plan1!$B$2:$S$5570,15,)/1000</f>
        <v>5.7009999999999996</v>
      </c>
      <c r="P252" s="180">
        <f>VLOOKUP(D252,Plan1!$B$2:$S$5570,16,)/1000</f>
        <v>5.4020000000000001</v>
      </c>
      <c r="Q252" s="180">
        <f>VLOOKUP(D252,Plan1!$B$2:$S$5570,17,)/1000</f>
        <v>4.9720000000000004</v>
      </c>
      <c r="R252" s="180">
        <f>VLOOKUP(D252,Plan1!$B$2:$S$5570,18,)/1000</f>
        <v>5.0060000000000002</v>
      </c>
      <c r="S252" s="180">
        <f>VLOOKUP(D252,Plan1!$B$2:$S$5570,6,)/1000</f>
        <v>5.4649999999999999</v>
      </c>
    </row>
    <row r="253" spans="1:19" x14ac:dyDescent="0.25">
      <c r="A253" s="178">
        <v>37085</v>
      </c>
      <c r="B253" s="178">
        <v>-91861</v>
      </c>
      <c r="C253" s="178">
        <v>-430498</v>
      </c>
      <c r="D253" s="178" t="s">
        <v>3465</v>
      </c>
      <c r="E253" s="178" t="s">
        <v>167</v>
      </c>
      <c r="F253" s="178" t="s">
        <v>3448</v>
      </c>
      <c r="G253" s="180">
        <f>VLOOKUP(D253,Plan1!$B$2:$S$5570,7,)/1000</f>
        <v>5.6859999999999999</v>
      </c>
      <c r="H253" s="180">
        <f>VLOOKUP(D253,Plan1!$B$2:$S$5570,8,)/1000</f>
        <v>5.5549999999999997</v>
      </c>
      <c r="I253" s="180">
        <f>VLOOKUP(D253,Plan1!$B$2:$S$5570,9,)/1000</f>
        <v>5.65</v>
      </c>
      <c r="J253" s="180">
        <f>VLOOKUP(D253,Plan1!$B$2:$S$5570,10,)/1000</f>
        <v>5.6479999999999997</v>
      </c>
      <c r="K253" s="180">
        <f>VLOOKUP(D253,Plan1!$B$2:$S$5570,11,)/1000</f>
        <v>5.6319999999999997</v>
      </c>
      <c r="L253" s="180">
        <f>VLOOKUP(D253,Plan1!$B$2:$S$5570,12,)/1000</f>
        <v>5.74</v>
      </c>
      <c r="M253" s="180">
        <f>VLOOKUP(D253,Plan1!$B$2:$S$5570,13,)/1000</f>
        <v>6.1180000000000003</v>
      </c>
      <c r="N253" s="180">
        <f>VLOOKUP(D253,Plan1!$B$2:$S$5570,14,)/1000</f>
        <v>6.7380000000000004</v>
      </c>
      <c r="O253" s="180">
        <f>VLOOKUP(D253,Plan1!$B$2:$S$5570,15,)/1000</f>
        <v>6.7590000000000003</v>
      </c>
      <c r="P253" s="180">
        <f>VLOOKUP(D253,Plan1!$B$2:$S$5570,16,)/1000</f>
        <v>6.3220000000000001</v>
      </c>
      <c r="Q253" s="180">
        <f>VLOOKUP(D253,Plan1!$B$2:$S$5570,17,)/1000</f>
        <v>5.8819999999999997</v>
      </c>
      <c r="R253" s="180">
        <f>VLOOKUP(D253,Plan1!$B$2:$S$5570,18,)/1000</f>
        <v>5.6589999999999998</v>
      </c>
      <c r="S253" s="180">
        <f>VLOOKUP(D253,Plan1!$B$2:$S$5570,6,)/1000</f>
        <v>5.9489999999999998</v>
      </c>
    </row>
    <row r="254" spans="1:19" x14ac:dyDescent="0.25">
      <c r="A254" s="178">
        <v>2865</v>
      </c>
      <c r="B254" s="178">
        <v>-276902</v>
      </c>
      <c r="C254" s="178">
        <v>-511276</v>
      </c>
      <c r="D254" s="178" t="s">
        <v>4491</v>
      </c>
      <c r="E254" s="178" t="s">
        <v>167</v>
      </c>
      <c r="F254" s="178" t="s">
        <v>4434</v>
      </c>
      <c r="G254" s="180">
        <f>VLOOKUP(D254,Plan1!$B$2:$S$5570,7,)/1000</f>
        <v>5.4059999999999997</v>
      </c>
      <c r="H254" s="180">
        <f>VLOOKUP(D254,Plan1!$B$2:$S$5570,8,)/1000</f>
        <v>5.37</v>
      </c>
      <c r="I254" s="180">
        <f>VLOOKUP(D254,Plan1!$B$2:$S$5570,9,)/1000</f>
        <v>5.2409999999999997</v>
      </c>
      <c r="J254" s="180">
        <f>VLOOKUP(D254,Plan1!$B$2:$S$5570,10,)/1000</f>
        <v>4.798</v>
      </c>
      <c r="K254" s="180">
        <f>VLOOKUP(D254,Plan1!$B$2:$S$5570,11,)/1000</f>
        <v>3.8929999999999998</v>
      </c>
      <c r="L254" s="180">
        <f>VLOOKUP(D254,Plan1!$B$2:$S$5570,12,)/1000</f>
        <v>3.536</v>
      </c>
      <c r="M254" s="180">
        <f>VLOOKUP(D254,Plan1!$B$2:$S$5570,13,)/1000</f>
        <v>3.8940000000000001</v>
      </c>
      <c r="N254" s="180">
        <f>VLOOKUP(D254,Plan1!$B$2:$S$5570,14,)/1000</f>
        <v>4.6139999999999999</v>
      </c>
      <c r="O254" s="180">
        <f>VLOOKUP(D254,Plan1!$B$2:$S$5570,15,)/1000</f>
        <v>4.3079999999999998</v>
      </c>
      <c r="P254" s="180">
        <f>VLOOKUP(D254,Plan1!$B$2:$S$5570,16,)/1000</f>
        <v>4.819</v>
      </c>
      <c r="Q254" s="180">
        <f>VLOOKUP(D254,Plan1!$B$2:$S$5570,17,)/1000</f>
        <v>5.5490000000000004</v>
      </c>
      <c r="R254" s="180">
        <f>VLOOKUP(D254,Plan1!$B$2:$S$5570,18,)/1000</f>
        <v>5.52</v>
      </c>
      <c r="S254" s="180">
        <f>VLOOKUP(D254,Plan1!$B$2:$S$5570,6,)/1000</f>
        <v>4.7460000000000004</v>
      </c>
    </row>
    <row r="255" spans="1:19" x14ac:dyDescent="0.25">
      <c r="A255" s="178">
        <v>2752</v>
      </c>
      <c r="B255" s="178">
        <v>-279017</v>
      </c>
      <c r="C255" s="178">
        <v>-491321</v>
      </c>
      <c r="D255" s="178" t="s">
        <v>4486</v>
      </c>
      <c r="E255" s="178" t="s">
        <v>167</v>
      </c>
      <c r="F255" s="178" t="s">
        <v>4434</v>
      </c>
      <c r="G255" s="180">
        <f>VLOOKUP(D255,Plan1!$B$2:$S$5570,7,)/1000</f>
        <v>4.8129999999999997</v>
      </c>
      <c r="H255" s="180">
        <f>VLOOKUP(D255,Plan1!$B$2:$S$5570,8,)/1000</f>
        <v>4.9020000000000001</v>
      </c>
      <c r="I255" s="180">
        <f>VLOOKUP(D255,Plan1!$B$2:$S$5570,9,)/1000</f>
        <v>4.6520000000000001</v>
      </c>
      <c r="J255" s="180">
        <f>VLOOKUP(D255,Plan1!$B$2:$S$5570,10,)/1000</f>
        <v>4.3959999999999999</v>
      </c>
      <c r="K255" s="180">
        <f>VLOOKUP(D255,Plan1!$B$2:$S$5570,11,)/1000</f>
        <v>3.7890000000000001</v>
      </c>
      <c r="L255" s="180">
        <f>VLOOKUP(D255,Plan1!$B$2:$S$5570,12,)/1000</f>
        <v>3.4940000000000002</v>
      </c>
      <c r="M255" s="180">
        <f>VLOOKUP(D255,Plan1!$B$2:$S$5570,13,)/1000</f>
        <v>3.6789999999999998</v>
      </c>
      <c r="N255" s="180">
        <f>VLOOKUP(D255,Plan1!$B$2:$S$5570,14,)/1000</f>
        <v>4.3360000000000003</v>
      </c>
      <c r="O255" s="180">
        <f>VLOOKUP(D255,Plan1!$B$2:$S$5570,15,)/1000</f>
        <v>3.8490000000000002</v>
      </c>
      <c r="P255" s="180">
        <f>VLOOKUP(D255,Plan1!$B$2:$S$5570,16,)/1000</f>
        <v>4.0830000000000002</v>
      </c>
      <c r="Q255" s="180">
        <f>VLOOKUP(D255,Plan1!$B$2:$S$5570,17,)/1000</f>
        <v>4.9279999999999999</v>
      </c>
      <c r="R255" s="180">
        <f>VLOOKUP(D255,Plan1!$B$2:$S$5570,18,)/1000</f>
        <v>5.0069999999999997</v>
      </c>
      <c r="S255" s="180">
        <f>VLOOKUP(D255,Plan1!$B$2:$S$5570,6,)/1000</f>
        <v>4.327</v>
      </c>
    </row>
    <row r="256" spans="1:19" x14ac:dyDescent="0.25">
      <c r="A256" s="178">
        <v>57421</v>
      </c>
      <c r="B256" s="178">
        <v>-37464</v>
      </c>
      <c r="C256" s="178">
        <v>-616579</v>
      </c>
      <c r="D256" s="178" t="s">
        <v>336</v>
      </c>
      <c r="E256" s="178" t="s">
        <v>167</v>
      </c>
      <c r="F256" s="178" t="s">
        <v>312</v>
      </c>
      <c r="G256" s="180">
        <f>VLOOKUP(D256,Plan1!$B$2:$S$5570,7,)/1000</f>
        <v>4.0369999999999999</v>
      </c>
      <c r="H256" s="180">
        <f>VLOOKUP(D256,Plan1!$B$2:$S$5570,8,)/1000</f>
        <v>4.2130000000000001</v>
      </c>
      <c r="I256" s="180">
        <f>VLOOKUP(D256,Plan1!$B$2:$S$5570,9,)/1000</f>
        <v>4.3099999999999996</v>
      </c>
      <c r="J256" s="180">
        <f>VLOOKUP(D256,Plan1!$B$2:$S$5570,10,)/1000</f>
        <v>4.0789999999999997</v>
      </c>
      <c r="K256" s="180">
        <f>VLOOKUP(D256,Plan1!$B$2:$S$5570,11,)/1000</f>
        <v>4.0490000000000004</v>
      </c>
      <c r="L256" s="180">
        <f>VLOOKUP(D256,Plan1!$B$2:$S$5570,12,)/1000</f>
        <v>4.4950000000000001</v>
      </c>
      <c r="M256" s="180">
        <f>VLOOKUP(D256,Plan1!$B$2:$S$5570,13,)/1000</f>
        <v>4.617</v>
      </c>
      <c r="N256" s="180">
        <f>VLOOKUP(D256,Plan1!$B$2:$S$5570,14,)/1000</f>
        <v>5.1760000000000002</v>
      </c>
      <c r="O256" s="180">
        <f>VLOOKUP(D256,Plan1!$B$2:$S$5570,15,)/1000</f>
        <v>5.0060000000000002</v>
      </c>
      <c r="P256" s="180">
        <f>VLOOKUP(D256,Plan1!$B$2:$S$5570,16,)/1000</f>
        <v>4.8689999999999998</v>
      </c>
      <c r="Q256" s="180">
        <f>VLOOKUP(D256,Plan1!$B$2:$S$5570,17,)/1000</f>
        <v>4.5640000000000001</v>
      </c>
      <c r="R256" s="180">
        <f>VLOOKUP(D256,Plan1!$B$2:$S$5570,18,)/1000</f>
        <v>4.2</v>
      </c>
      <c r="S256" s="180">
        <f>VLOOKUP(D256,Plan1!$B$2:$S$5570,6,)/1000</f>
        <v>4.468</v>
      </c>
    </row>
    <row r="257" spans="1:19" x14ac:dyDescent="0.25">
      <c r="A257" s="178">
        <v>1939</v>
      </c>
      <c r="B257" s="178">
        <v>-289702</v>
      </c>
      <c r="C257" s="178">
        <v>-520106</v>
      </c>
      <c r="D257" s="178" t="s">
        <v>4128</v>
      </c>
      <c r="E257" s="178" t="s">
        <v>167</v>
      </c>
      <c r="F257" s="178" t="s">
        <v>3898</v>
      </c>
      <c r="G257" s="180">
        <f>VLOOKUP(D257,Plan1!$B$2:$S$5570,7,)/1000</f>
        <v>5.3440000000000003</v>
      </c>
      <c r="H257" s="180">
        <f>VLOOKUP(D257,Plan1!$B$2:$S$5570,8,)/1000</f>
        <v>5.4249999999999998</v>
      </c>
      <c r="I257" s="180">
        <f>VLOOKUP(D257,Plan1!$B$2:$S$5570,9,)/1000</f>
        <v>5.1289999999999996</v>
      </c>
      <c r="J257" s="180">
        <f>VLOOKUP(D257,Plan1!$B$2:$S$5570,10,)/1000</f>
        <v>4.6440000000000001</v>
      </c>
      <c r="K257" s="180">
        <f>VLOOKUP(D257,Plan1!$B$2:$S$5570,11,)/1000</f>
        <v>3.7770000000000001</v>
      </c>
      <c r="L257" s="180">
        <f>VLOOKUP(D257,Plan1!$B$2:$S$5570,12,)/1000</f>
        <v>3.34</v>
      </c>
      <c r="M257" s="180">
        <f>VLOOKUP(D257,Plan1!$B$2:$S$5570,13,)/1000</f>
        <v>3.72</v>
      </c>
      <c r="N257" s="180">
        <f>VLOOKUP(D257,Plan1!$B$2:$S$5570,14,)/1000</f>
        <v>4.3390000000000004</v>
      </c>
      <c r="O257" s="180">
        <f>VLOOKUP(D257,Plan1!$B$2:$S$5570,15,)/1000</f>
        <v>4.0999999999999996</v>
      </c>
      <c r="P257" s="180">
        <f>VLOOKUP(D257,Plan1!$B$2:$S$5570,16,)/1000</f>
        <v>4.6470000000000002</v>
      </c>
      <c r="Q257" s="180">
        <f>VLOOKUP(D257,Plan1!$B$2:$S$5570,17,)/1000</f>
        <v>5.4710000000000001</v>
      </c>
      <c r="R257" s="180">
        <f>VLOOKUP(D257,Plan1!$B$2:$S$5570,18,)/1000</f>
        <v>5.4850000000000003</v>
      </c>
      <c r="S257" s="180">
        <f>VLOOKUP(D257,Plan1!$B$2:$S$5570,6,)/1000</f>
        <v>4.6180000000000003</v>
      </c>
    </row>
    <row r="258" spans="1:19" x14ac:dyDescent="0.25">
      <c r="A258" s="178">
        <v>32849</v>
      </c>
      <c r="B258" s="178">
        <v>-104132</v>
      </c>
      <c r="C258" s="178">
        <v>-383323</v>
      </c>
      <c r="D258" s="178" t="s">
        <v>766</v>
      </c>
      <c r="E258" s="178" t="s">
        <v>167</v>
      </c>
      <c r="F258" s="178" t="s">
        <v>375</v>
      </c>
      <c r="G258" s="180">
        <f>VLOOKUP(D258,Plan1!$B$2:$S$5570,7,)/1000</f>
        <v>5.7590000000000003</v>
      </c>
      <c r="H258" s="180">
        <f>VLOOKUP(D258,Plan1!$B$2:$S$5570,8,)/1000</f>
        <v>5.6719999999999997</v>
      </c>
      <c r="I258" s="180">
        <f>VLOOKUP(D258,Plan1!$B$2:$S$5570,9,)/1000</f>
        <v>5.8070000000000004</v>
      </c>
      <c r="J258" s="180">
        <f>VLOOKUP(D258,Plan1!$B$2:$S$5570,10,)/1000</f>
        <v>5.2960000000000003</v>
      </c>
      <c r="K258" s="180">
        <f>VLOOKUP(D258,Plan1!$B$2:$S$5570,11,)/1000</f>
        <v>4.5419999999999998</v>
      </c>
      <c r="L258" s="180">
        <f>VLOOKUP(D258,Plan1!$B$2:$S$5570,12,)/1000</f>
        <v>4.218</v>
      </c>
      <c r="M258" s="180">
        <f>VLOOKUP(D258,Plan1!$B$2:$S$5570,13,)/1000</f>
        <v>4.3490000000000002</v>
      </c>
      <c r="N258" s="180">
        <f>VLOOKUP(D258,Plan1!$B$2:$S$5570,14,)/1000</f>
        <v>4.7859999999999996</v>
      </c>
      <c r="O258" s="180">
        <f>VLOOKUP(D258,Plan1!$B$2:$S$5570,15,)/1000</f>
        <v>5.44</v>
      </c>
      <c r="P258" s="180">
        <f>VLOOKUP(D258,Plan1!$B$2:$S$5570,16,)/1000</f>
        <v>5.4619999999999997</v>
      </c>
      <c r="Q258" s="180">
        <f>VLOOKUP(D258,Plan1!$B$2:$S$5570,17,)/1000</f>
        <v>5.8040000000000003</v>
      </c>
      <c r="R258" s="180">
        <f>VLOOKUP(D258,Plan1!$B$2:$S$5570,18,)/1000</f>
        <v>5.7089999999999996</v>
      </c>
      <c r="S258" s="180">
        <f>VLOOKUP(D258,Plan1!$B$2:$S$5570,6,)/1000</f>
        <v>5.2370000000000001</v>
      </c>
    </row>
    <row r="259" spans="1:19" x14ac:dyDescent="0.25">
      <c r="A259" s="178">
        <v>4192</v>
      </c>
      <c r="B259" s="178">
        <v>-254391</v>
      </c>
      <c r="C259" s="178">
        <v>-487195</v>
      </c>
      <c r="D259" s="178" t="s">
        <v>3011</v>
      </c>
      <c r="E259" s="178" t="s">
        <v>167</v>
      </c>
      <c r="F259" s="178" t="s">
        <v>2912</v>
      </c>
      <c r="G259" s="180">
        <f>VLOOKUP(D259,Plan1!$B$2:$S$5570,7,)/1000</f>
        <v>4.5380000000000003</v>
      </c>
      <c r="H259" s="180">
        <f>VLOOKUP(D259,Plan1!$B$2:$S$5570,8,)/1000</f>
        <v>4.72</v>
      </c>
      <c r="I259" s="180">
        <f>VLOOKUP(D259,Plan1!$B$2:$S$5570,9,)/1000</f>
        <v>4.4820000000000002</v>
      </c>
      <c r="J259" s="180">
        <f>VLOOKUP(D259,Plan1!$B$2:$S$5570,10,)/1000</f>
        <v>4.1719999999999997</v>
      </c>
      <c r="K259" s="180">
        <f>VLOOKUP(D259,Plan1!$B$2:$S$5570,11,)/1000</f>
        <v>3.718</v>
      </c>
      <c r="L259" s="180">
        <f>VLOOKUP(D259,Plan1!$B$2:$S$5570,12,)/1000</f>
        <v>3.3759999999999999</v>
      </c>
      <c r="M259" s="180">
        <f>VLOOKUP(D259,Plan1!$B$2:$S$5570,13,)/1000</f>
        <v>3.2879999999999998</v>
      </c>
      <c r="N259" s="180">
        <f>VLOOKUP(D259,Plan1!$B$2:$S$5570,14,)/1000</f>
        <v>3.9769999999999999</v>
      </c>
      <c r="O259" s="180">
        <f>VLOOKUP(D259,Plan1!$B$2:$S$5570,15,)/1000</f>
        <v>3.43</v>
      </c>
      <c r="P259" s="180">
        <f>VLOOKUP(D259,Plan1!$B$2:$S$5570,16,)/1000</f>
        <v>3.5910000000000002</v>
      </c>
      <c r="Q259" s="180">
        <f>VLOOKUP(D259,Plan1!$B$2:$S$5570,17,)/1000</f>
        <v>4.274</v>
      </c>
      <c r="R259" s="180">
        <f>VLOOKUP(D259,Plan1!$B$2:$S$5570,18,)/1000</f>
        <v>4.5330000000000004</v>
      </c>
      <c r="S259" s="180">
        <f>VLOOKUP(D259,Plan1!$B$2:$S$5570,6,)/1000</f>
        <v>4.008</v>
      </c>
    </row>
    <row r="260" spans="1:19" x14ac:dyDescent="0.25">
      <c r="A260" s="178">
        <v>46424</v>
      </c>
      <c r="B260" s="178">
        <v>-67747</v>
      </c>
      <c r="C260" s="178">
        <v>-399871</v>
      </c>
      <c r="D260" s="178" t="s">
        <v>816</v>
      </c>
      <c r="E260" s="178" t="s">
        <v>167</v>
      </c>
      <c r="F260" s="178" t="s">
        <v>792</v>
      </c>
      <c r="G260" s="180">
        <f>VLOOKUP(D260,Plan1!$B$2:$S$5570,7,)/1000</f>
        <v>5.3019999999999996</v>
      </c>
      <c r="H260" s="180">
        <f>VLOOKUP(D260,Plan1!$B$2:$S$5570,8,)/1000</f>
        <v>5.4489999999999998</v>
      </c>
      <c r="I260" s="180">
        <f>VLOOKUP(D260,Plan1!$B$2:$S$5570,9,)/1000</f>
        <v>5.702</v>
      </c>
      <c r="J260" s="180">
        <f>VLOOKUP(D260,Plan1!$B$2:$S$5570,10,)/1000</f>
        <v>5.4889999999999999</v>
      </c>
      <c r="K260" s="180">
        <f>VLOOKUP(D260,Plan1!$B$2:$S$5570,11,)/1000</f>
        <v>5.4059999999999997</v>
      </c>
      <c r="L260" s="180">
        <f>VLOOKUP(D260,Plan1!$B$2:$S$5570,12,)/1000</f>
        <v>5.2859999999999996</v>
      </c>
      <c r="M260" s="180">
        <f>VLOOKUP(D260,Plan1!$B$2:$S$5570,13,)/1000</f>
        <v>5.6440000000000001</v>
      </c>
      <c r="N260" s="180">
        <f>VLOOKUP(D260,Plan1!$B$2:$S$5570,14,)/1000</f>
        <v>6.3819999999999997</v>
      </c>
      <c r="O260" s="180">
        <f>VLOOKUP(D260,Plan1!$B$2:$S$5570,15,)/1000</f>
        <v>6.5910000000000002</v>
      </c>
      <c r="P260" s="180">
        <f>VLOOKUP(D260,Plan1!$B$2:$S$5570,16,)/1000</f>
        <v>6.3639999999999999</v>
      </c>
      <c r="Q260" s="180">
        <f>VLOOKUP(D260,Plan1!$B$2:$S$5570,17,)/1000</f>
        <v>6.1109999999999998</v>
      </c>
      <c r="R260" s="180">
        <f>VLOOKUP(D260,Plan1!$B$2:$S$5570,18,)/1000</f>
        <v>5.6260000000000003</v>
      </c>
      <c r="S260" s="180">
        <f>VLOOKUP(D260,Plan1!$B$2:$S$5570,6,)/1000</f>
        <v>5.7789999999999999</v>
      </c>
    </row>
    <row r="261" spans="1:19" x14ac:dyDescent="0.25">
      <c r="A261" s="178">
        <v>44819</v>
      </c>
      <c r="B261" s="178">
        <v>-72195</v>
      </c>
      <c r="C261" s="178">
        <v>-441935</v>
      </c>
      <c r="D261" s="178" t="s">
        <v>3535</v>
      </c>
      <c r="E261" s="178" t="s">
        <v>167</v>
      </c>
      <c r="F261" s="178" t="s">
        <v>3448</v>
      </c>
      <c r="G261" s="180">
        <f>VLOOKUP(D261,Plan1!$B$2:$S$5570,7,)/1000</f>
        <v>4.8460000000000001</v>
      </c>
      <c r="H261" s="180">
        <f>VLOOKUP(D261,Plan1!$B$2:$S$5570,8,)/1000</f>
        <v>4.9290000000000003</v>
      </c>
      <c r="I261" s="180">
        <f>VLOOKUP(D261,Plan1!$B$2:$S$5570,9,)/1000</f>
        <v>4.97</v>
      </c>
      <c r="J261" s="180">
        <f>VLOOKUP(D261,Plan1!$B$2:$S$5570,10,)/1000</f>
        <v>5.28</v>
      </c>
      <c r="K261" s="180">
        <f>VLOOKUP(D261,Plan1!$B$2:$S$5570,11,)/1000</f>
        <v>5.5949999999999998</v>
      </c>
      <c r="L261" s="180">
        <f>VLOOKUP(D261,Plan1!$B$2:$S$5570,12,)/1000</f>
        <v>5.7919999999999998</v>
      </c>
      <c r="M261" s="180">
        <f>VLOOKUP(D261,Plan1!$B$2:$S$5570,13,)/1000</f>
        <v>5.9649999999999999</v>
      </c>
      <c r="N261" s="180">
        <f>VLOOKUP(D261,Plan1!$B$2:$S$5570,14,)/1000</f>
        <v>6.38</v>
      </c>
      <c r="O261" s="180">
        <f>VLOOKUP(D261,Plan1!$B$2:$S$5570,15,)/1000</f>
        <v>6.6669999999999998</v>
      </c>
      <c r="P261" s="180">
        <f>VLOOKUP(D261,Plan1!$B$2:$S$5570,16,)/1000</f>
        <v>6.0049999999999999</v>
      </c>
      <c r="Q261" s="180">
        <f>VLOOKUP(D261,Plan1!$B$2:$S$5570,17,)/1000</f>
        <v>5.4080000000000004</v>
      </c>
      <c r="R261" s="180">
        <f>VLOOKUP(D261,Plan1!$B$2:$S$5570,18,)/1000</f>
        <v>5.0060000000000002</v>
      </c>
      <c r="S261" s="180">
        <f>VLOOKUP(D261,Plan1!$B$2:$S$5570,6,)/1000</f>
        <v>5.57</v>
      </c>
    </row>
    <row r="262" spans="1:19" x14ac:dyDescent="0.25">
      <c r="A262" s="178">
        <v>27023</v>
      </c>
      <c r="B262" s="178">
        <v>-124339</v>
      </c>
      <c r="C262" s="178">
        <v>-391179</v>
      </c>
      <c r="D262" s="178" t="s">
        <v>618</v>
      </c>
      <c r="E262" s="178" t="s">
        <v>167</v>
      </c>
      <c r="F262" s="178" t="s">
        <v>375</v>
      </c>
      <c r="G262" s="180">
        <f>VLOOKUP(D262,Plan1!$B$2:$S$5570,7,)/1000</f>
        <v>5.6459999999999999</v>
      </c>
      <c r="H262" s="180">
        <f>VLOOKUP(D262,Plan1!$B$2:$S$5570,8,)/1000</f>
        <v>5.7249999999999996</v>
      </c>
      <c r="I262" s="180">
        <f>VLOOKUP(D262,Plan1!$B$2:$S$5570,9,)/1000</f>
        <v>5.7439999999999998</v>
      </c>
      <c r="J262" s="180">
        <f>VLOOKUP(D262,Plan1!$B$2:$S$5570,10,)/1000</f>
        <v>4.9809999999999999</v>
      </c>
      <c r="K262" s="180">
        <f>VLOOKUP(D262,Plan1!$B$2:$S$5570,11,)/1000</f>
        <v>4.4210000000000003</v>
      </c>
      <c r="L262" s="180">
        <f>VLOOKUP(D262,Plan1!$B$2:$S$5570,12,)/1000</f>
        <v>4.069</v>
      </c>
      <c r="M262" s="180">
        <f>VLOOKUP(D262,Plan1!$B$2:$S$5570,13,)/1000</f>
        <v>4.3019999999999996</v>
      </c>
      <c r="N262" s="180">
        <f>VLOOKUP(D262,Plan1!$B$2:$S$5570,14,)/1000</f>
        <v>4.7869999999999999</v>
      </c>
      <c r="O262" s="180">
        <f>VLOOKUP(D262,Plan1!$B$2:$S$5570,15,)/1000</f>
        <v>5.3159999999999998</v>
      </c>
      <c r="P262" s="180">
        <f>VLOOKUP(D262,Plan1!$B$2:$S$5570,16,)/1000</f>
        <v>5.3079999999999998</v>
      </c>
      <c r="Q262" s="180">
        <f>VLOOKUP(D262,Plan1!$B$2:$S$5570,17,)/1000</f>
        <v>5.3390000000000004</v>
      </c>
      <c r="R262" s="180">
        <f>VLOOKUP(D262,Plan1!$B$2:$S$5570,18,)/1000</f>
        <v>5.5369999999999999</v>
      </c>
      <c r="S262" s="180">
        <f>VLOOKUP(D262,Plan1!$B$2:$S$5570,6,)/1000</f>
        <v>5.0979999999999999</v>
      </c>
    </row>
    <row r="263" spans="1:19" x14ac:dyDescent="0.25">
      <c r="A263" s="178">
        <v>9002</v>
      </c>
      <c r="B263" s="178">
        <v>-213215</v>
      </c>
      <c r="C263" s="178">
        <v>-437455</v>
      </c>
      <c r="D263" s="178" t="s">
        <v>1893</v>
      </c>
      <c r="E263" s="178" t="s">
        <v>167</v>
      </c>
      <c r="F263" s="178" t="s">
        <v>1727</v>
      </c>
      <c r="G263" s="180">
        <f>VLOOKUP(D263,Plan1!$B$2:$S$5570,7,)/1000</f>
        <v>4.8739999999999997</v>
      </c>
      <c r="H263" s="180">
        <f>VLOOKUP(D263,Plan1!$B$2:$S$5570,8,)/1000</f>
        <v>5.4640000000000004</v>
      </c>
      <c r="I263" s="180">
        <f>VLOOKUP(D263,Plan1!$B$2:$S$5570,9,)/1000</f>
        <v>4.9189999999999996</v>
      </c>
      <c r="J263" s="180">
        <f>VLOOKUP(D263,Plan1!$B$2:$S$5570,10,)/1000</f>
        <v>4.782</v>
      </c>
      <c r="K263" s="180">
        <f>VLOOKUP(D263,Plan1!$B$2:$S$5570,11,)/1000</f>
        <v>4.4340000000000002</v>
      </c>
      <c r="L263" s="180">
        <f>VLOOKUP(D263,Plan1!$B$2:$S$5570,12,)/1000</f>
        <v>4.444</v>
      </c>
      <c r="M263" s="180">
        <f>VLOOKUP(D263,Plan1!$B$2:$S$5570,13,)/1000</f>
        <v>4.62</v>
      </c>
      <c r="N263" s="180">
        <f>VLOOKUP(D263,Plan1!$B$2:$S$5570,14,)/1000</f>
        <v>5.3869999999999996</v>
      </c>
      <c r="O263" s="180">
        <f>VLOOKUP(D263,Plan1!$B$2:$S$5570,15,)/1000</f>
        <v>5.1420000000000003</v>
      </c>
      <c r="P263" s="180">
        <f>VLOOKUP(D263,Plan1!$B$2:$S$5570,16,)/1000</f>
        <v>4.9329999999999998</v>
      </c>
      <c r="Q263" s="180">
        <f>VLOOKUP(D263,Plan1!$B$2:$S$5570,17,)/1000</f>
        <v>4.4530000000000003</v>
      </c>
      <c r="R263" s="180">
        <f>VLOOKUP(D263,Plan1!$B$2:$S$5570,18,)/1000</f>
        <v>4.9290000000000003</v>
      </c>
      <c r="S263" s="180">
        <f>VLOOKUP(D263,Plan1!$B$2:$S$5570,6,)/1000</f>
        <v>4.8650000000000002</v>
      </c>
    </row>
    <row r="264" spans="1:19" x14ac:dyDescent="0.25">
      <c r="A264" s="178">
        <v>3020</v>
      </c>
      <c r="B264" s="178">
        <v>-275196</v>
      </c>
      <c r="C264" s="178">
        <v>-487664</v>
      </c>
      <c r="D264" s="178" t="s">
        <v>1893</v>
      </c>
      <c r="E264" s="178" t="s">
        <v>167</v>
      </c>
      <c r="F264" s="178" t="s">
        <v>4434</v>
      </c>
      <c r="G264" s="180">
        <f>VLOOKUP(D264,Plan1!$B$2:$S$5570,7,)/1000</f>
        <v>4.8739999999999997</v>
      </c>
      <c r="H264" s="180">
        <f>VLOOKUP(D264,Plan1!$B$2:$S$5570,8,)/1000</f>
        <v>5.4640000000000004</v>
      </c>
      <c r="I264" s="180">
        <f>VLOOKUP(D264,Plan1!$B$2:$S$5570,9,)/1000</f>
        <v>4.9189999999999996</v>
      </c>
      <c r="J264" s="180">
        <f>VLOOKUP(D264,Plan1!$B$2:$S$5570,10,)/1000</f>
        <v>4.782</v>
      </c>
      <c r="K264" s="180">
        <f>VLOOKUP(D264,Plan1!$B$2:$S$5570,11,)/1000</f>
        <v>4.4340000000000002</v>
      </c>
      <c r="L264" s="180">
        <f>VLOOKUP(D264,Plan1!$B$2:$S$5570,12,)/1000</f>
        <v>4.444</v>
      </c>
      <c r="M264" s="180">
        <f>VLOOKUP(D264,Plan1!$B$2:$S$5570,13,)/1000</f>
        <v>4.62</v>
      </c>
      <c r="N264" s="180">
        <f>VLOOKUP(D264,Plan1!$B$2:$S$5570,14,)/1000</f>
        <v>5.3869999999999996</v>
      </c>
      <c r="O264" s="180">
        <f>VLOOKUP(D264,Plan1!$B$2:$S$5570,15,)/1000</f>
        <v>5.1420000000000003</v>
      </c>
      <c r="P264" s="180">
        <f>VLOOKUP(D264,Plan1!$B$2:$S$5570,16,)/1000</f>
        <v>4.9329999999999998</v>
      </c>
      <c r="Q264" s="180">
        <f>VLOOKUP(D264,Plan1!$B$2:$S$5570,17,)/1000</f>
        <v>4.4530000000000003</v>
      </c>
      <c r="R264" s="180">
        <f>VLOOKUP(D264,Plan1!$B$2:$S$5570,18,)/1000</f>
        <v>4.9290000000000003</v>
      </c>
      <c r="S264" s="180">
        <f>VLOOKUP(D264,Plan1!$B$2:$S$5570,6,)/1000</f>
        <v>4.8650000000000002</v>
      </c>
    </row>
    <row r="265" spans="1:19" x14ac:dyDescent="0.25">
      <c r="A265" s="178">
        <v>11841</v>
      </c>
      <c r="B265" s="178">
        <v>-196538</v>
      </c>
      <c r="C265" s="178">
        <v>-428783</v>
      </c>
      <c r="D265" s="178" t="s">
        <v>2191</v>
      </c>
      <c r="E265" s="178" t="s">
        <v>167</v>
      </c>
      <c r="F265" s="178" t="s">
        <v>1727</v>
      </c>
      <c r="G265" s="180">
        <f>VLOOKUP(D265,Plan1!$B$2:$S$5570,7,)/1000</f>
        <v>5.15</v>
      </c>
      <c r="H265" s="180">
        <f>VLOOKUP(D265,Plan1!$B$2:$S$5570,8,)/1000</f>
        <v>5.7119999999999997</v>
      </c>
      <c r="I265" s="180">
        <f>VLOOKUP(D265,Plan1!$B$2:$S$5570,9,)/1000</f>
        <v>5.0430000000000001</v>
      </c>
      <c r="J265" s="180">
        <f>VLOOKUP(D265,Plan1!$B$2:$S$5570,10,)/1000</f>
        <v>5.0229999999999997</v>
      </c>
      <c r="K265" s="180">
        <f>VLOOKUP(D265,Plan1!$B$2:$S$5570,11,)/1000</f>
        <v>4.5570000000000004</v>
      </c>
      <c r="L265" s="180">
        <f>VLOOKUP(D265,Plan1!$B$2:$S$5570,12,)/1000</f>
        <v>4.5019999999999998</v>
      </c>
      <c r="M265" s="180">
        <f>VLOOKUP(D265,Plan1!$B$2:$S$5570,13,)/1000</f>
        <v>4.6689999999999996</v>
      </c>
      <c r="N265" s="180">
        <f>VLOOKUP(D265,Plan1!$B$2:$S$5570,14,)/1000</f>
        <v>5.2619999999999996</v>
      </c>
      <c r="O265" s="180">
        <f>VLOOKUP(D265,Plan1!$B$2:$S$5570,15,)/1000</f>
        <v>5.2080000000000002</v>
      </c>
      <c r="P265" s="180">
        <f>VLOOKUP(D265,Plan1!$B$2:$S$5570,16,)/1000</f>
        <v>4.9580000000000002</v>
      </c>
      <c r="Q265" s="180">
        <f>VLOOKUP(D265,Plan1!$B$2:$S$5570,17,)/1000</f>
        <v>4.3460000000000001</v>
      </c>
      <c r="R265" s="180">
        <f>VLOOKUP(D265,Plan1!$B$2:$S$5570,18,)/1000</f>
        <v>4.9489999999999998</v>
      </c>
      <c r="S265" s="180">
        <f>VLOOKUP(D265,Plan1!$B$2:$S$5570,6,)/1000</f>
        <v>4.9480000000000004</v>
      </c>
    </row>
    <row r="266" spans="1:19" x14ac:dyDescent="0.25">
      <c r="A266" s="178">
        <v>32182</v>
      </c>
      <c r="B266" s="178">
        <v>-105722</v>
      </c>
      <c r="C266" s="178">
        <v>-402758</v>
      </c>
      <c r="D266" s="178" t="s">
        <v>757</v>
      </c>
      <c r="E266" s="178" t="s">
        <v>167</v>
      </c>
      <c r="F266" s="178" t="s">
        <v>375</v>
      </c>
      <c r="G266" s="180">
        <f>VLOOKUP(D266,Plan1!$B$2:$S$5570,7,)/1000</f>
        <v>5.61</v>
      </c>
      <c r="H266" s="180">
        <f>VLOOKUP(D266,Plan1!$B$2:$S$5570,8,)/1000</f>
        <v>5.6440000000000001</v>
      </c>
      <c r="I266" s="180">
        <f>VLOOKUP(D266,Plan1!$B$2:$S$5570,9,)/1000</f>
        <v>5.7750000000000004</v>
      </c>
      <c r="J266" s="180">
        <f>VLOOKUP(D266,Plan1!$B$2:$S$5570,10,)/1000</f>
        <v>4.9269999999999996</v>
      </c>
      <c r="K266" s="180">
        <f>VLOOKUP(D266,Plan1!$B$2:$S$5570,11,)/1000</f>
        <v>4.2889999999999997</v>
      </c>
      <c r="L266" s="180">
        <f>VLOOKUP(D266,Plan1!$B$2:$S$5570,12,)/1000</f>
        <v>4.0570000000000004</v>
      </c>
      <c r="M266" s="180">
        <f>VLOOKUP(D266,Plan1!$B$2:$S$5570,13,)/1000</f>
        <v>4.2779999999999996</v>
      </c>
      <c r="N266" s="180">
        <f>VLOOKUP(D266,Plan1!$B$2:$S$5570,14,)/1000</f>
        <v>4.7859999999999996</v>
      </c>
      <c r="O266" s="180">
        <f>VLOOKUP(D266,Plan1!$B$2:$S$5570,15,)/1000</f>
        <v>5.6559999999999997</v>
      </c>
      <c r="P266" s="180">
        <f>VLOOKUP(D266,Plan1!$B$2:$S$5570,16,)/1000</f>
        <v>5.5039999999999996</v>
      </c>
      <c r="Q266" s="180">
        <f>VLOOKUP(D266,Plan1!$B$2:$S$5570,17,)/1000</f>
        <v>5.5469999999999997</v>
      </c>
      <c r="R266" s="180">
        <f>VLOOKUP(D266,Plan1!$B$2:$S$5570,18,)/1000</f>
        <v>5.5090000000000003</v>
      </c>
      <c r="S266" s="180">
        <f>VLOOKUP(D266,Plan1!$B$2:$S$5570,6,)/1000</f>
        <v>5.1319999999999997</v>
      </c>
    </row>
    <row r="267" spans="1:19" x14ac:dyDescent="0.25">
      <c r="A267" s="178">
        <v>7347</v>
      </c>
      <c r="B267" s="178">
        <v>-22191</v>
      </c>
      <c r="C267" s="178">
        <v>-559479</v>
      </c>
      <c r="D267" s="178" t="s">
        <v>1675</v>
      </c>
      <c r="E267" s="178" t="s">
        <v>167</v>
      </c>
      <c r="F267" s="178" t="s">
        <v>1651</v>
      </c>
      <c r="G267" s="180">
        <f>VLOOKUP(D267,Plan1!$B$2:$S$5570,7,)/1000</f>
        <v>5.3689999999999998</v>
      </c>
      <c r="H267" s="180">
        <f>VLOOKUP(D267,Plan1!$B$2:$S$5570,8,)/1000</f>
        <v>5.3940000000000001</v>
      </c>
      <c r="I267" s="180">
        <f>VLOOKUP(D267,Plan1!$B$2:$S$5570,9,)/1000</f>
        <v>5.5250000000000004</v>
      </c>
      <c r="J267" s="180">
        <f>VLOOKUP(D267,Plan1!$B$2:$S$5570,10,)/1000</f>
        <v>5.1909999999999998</v>
      </c>
      <c r="K267" s="180">
        <f>VLOOKUP(D267,Plan1!$B$2:$S$5570,11,)/1000</f>
        <v>4.452</v>
      </c>
      <c r="L267" s="180">
        <f>VLOOKUP(D267,Plan1!$B$2:$S$5570,12,)/1000</f>
        <v>4.3049999999999997</v>
      </c>
      <c r="M267" s="180">
        <f>VLOOKUP(D267,Plan1!$B$2:$S$5570,13,)/1000</f>
        <v>4.3159999999999998</v>
      </c>
      <c r="N267" s="180">
        <f>VLOOKUP(D267,Plan1!$B$2:$S$5570,14,)/1000</f>
        <v>5.2789999999999999</v>
      </c>
      <c r="O267" s="180">
        <f>VLOOKUP(D267,Plan1!$B$2:$S$5570,15,)/1000</f>
        <v>5.0490000000000004</v>
      </c>
      <c r="P267" s="180">
        <f>VLOOKUP(D267,Plan1!$B$2:$S$5570,16,)/1000</f>
        <v>5.26</v>
      </c>
      <c r="Q267" s="180">
        <f>VLOOKUP(D267,Plan1!$B$2:$S$5570,17,)/1000</f>
        <v>5.3390000000000004</v>
      </c>
      <c r="R267" s="180">
        <f>VLOOKUP(D267,Plan1!$B$2:$S$5570,18,)/1000</f>
        <v>5.492</v>
      </c>
      <c r="S267" s="180">
        <f>VLOOKUP(D267,Plan1!$B$2:$S$5570,6,)/1000</f>
        <v>5.0810000000000004</v>
      </c>
    </row>
    <row r="268" spans="1:19" x14ac:dyDescent="0.25">
      <c r="A268" s="178">
        <v>48753</v>
      </c>
      <c r="B268" s="178">
        <v>-62141</v>
      </c>
      <c r="C268" s="178">
        <v>-378837</v>
      </c>
      <c r="D268" s="178" t="s">
        <v>3801</v>
      </c>
      <c r="E268" s="178" t="s">
        <v>167</v>
      </c>
      <c r="F268" s="178" t="s">
        <v>3752</v>
      </c>
      <c r="G268" s="180">
        <f>VLOOKUP(D268,Plan1!$B$2:$S$5570,7,)/1000</f>
        <v>5.806</v>
      </c>
      <c r="H268" s="180">
        <f>VLOOKUP(D268,Plan1!$B$2:$S$5570,8,)/1000</f>
        <v>5.899</v>
      </c>
      <c r="I268" s="180">
        <f>VLOOKUP(D268,Plan1!$B$2:$S$5570,9,)/1000</f>
        <v>6.0330000000000004</v>
      </c>
      <c r="J268" s="180">
        <f>VLOOKUP(D268,Plan1!$B$2:$S$5570,10,)/1000</f>
        <v>5.9329999999999998</v>
      </c>
      <c r="K268" s="180">
        <f>VLOOKUP(D268,Plan1!$B$2:$S$5570,11,)/1000</f>
        <v>5.569</v>
      </c>
      <c r="L268" s="180">
        <f>VLOOKUP(D268,Plan1!$B$2:$S$5570,12,)/1000</f>
        <v>5.2590000000000003</v>
      </c>
      <c r="M268" s="180">
        <f>VLOOKUP(D268,Plan1!$B$2:$S$5570,13,)/1000</f>
        <v>5.5979999999999999</v>
      </c>
      <c r="N268" s="180">
        <f>VLOOKUP(D268,Plan1!$B$2:$S$5570,14,)/1000</f>
        <v>6.2389999999999999</v>
      </c>
      <c r="O268" s="180">
        <f>VLOOKUP(D268,Plan1!$B$2:$S$5570,15,)/1000</f>
        <v>6.5359999999999996</v>
      </c>
      <c r="P268" s="180">
        <f>VLOOKUP(D268,Plan1!$B$2:$S$5570,16,)/1000</f>
        <v>6.5119999999999996</v>
      </c>
      <c r="Q268" s="180">
        <f>VLOOKUP(D268,Plan1!$B$2:$S$5570,17,)/1000</f>
        <v>6.3879999999999999</v>
      </c>
      <c r="R268" s="180">
        <f>VLOOKUP(D268,Plan1!$B$2:$S$5570,18,)/1000</f>
        <v>5.9039999999999999</v>
      </c>
      <c r="S268" s="180">
        <f>VLOOKUP(D268,Plan1!$B$2:$S$5570,6,)/1000</f>
        <v>5.9729999999999999</v>
      </c>
    </row>
    <row r="269" spans="1:19" x14ac:dyDescent="0.25">
      <c r="A269" s="178">
        <v>3822</v>
      </c>
      <c r="B269" s="178">
        <v>-259809</v>
      </c>
      <c r="C269" s="178">
        <v>-501976</v>
      </c>
      <c r="D269" s="178" t="s">
        <v>2940</v>
      </c>
      <c r="E269" s="178" t="s">
        <v>167</v>
      </c>
      <c r="F269" s="178" t="s">
        <v>2912</v>
      </c>
      <c r="G269" s="180">
        <f>VLOOKUP(D269,Plan1!$B$2:$S$5570,7,)/1000</f>
        <v>4.8529999999999998</v>
      </c>
      <c r="H269" s="180">
        <f>VLOOKUP(D269,Plan1!$B$2:$S$5570,8,)/1000</f>
        <v>4.8579999999999997</v>
      </c>
      <c r="I269" s="180">
        <f>VLOOKUP(D269,Plan1!$B$2:$S$5570,9,)/1000</f>
        <v>4.8369999999999997</v>
      </c>
      <c r="J269" s="180">
        <f>VLOOKUP(D269,Plan1!$B$2:$S$5570,10,)/1000</f>
        <v>4.2089999999999996</v>
      </c>
      <c r="K269" s="180">
        <f>VLOOKUP(D269,Plan1!$B$2:$S$5570,11,)/1000</f>
        <v>3.677</v>
      </c>
      <c r="L269" s="180">
        <f>VLOOKUP(D269,Plan1!$B$2:$S$5570,12,)/1000</f>
        <v>3.35</v>
      </c>
      <c r="M269" s="180">
        <f>VLOOKUP(D269,Plan1!$B$2:$S$5570,13,)/1000</f>
        <v>3.61</v>
      </c>
      <c r="N269" s="180">
        <f>VLOOKUP(D269,Plan1!$B$2:$S$5570,14,)/1000</f>
        <v>4.5990000000000002</v>
      </c>
      <c r="O269" s="180">
        <f>VLOOKUP(D269,Plan1!$B$2:$S$5570,15,)/1000</f>
        <v>4.173</v>
      </c>
      <c r="P269" s="180">
        <f>VLOOKUP(D269,Plan1!$B$2:$S$5570,16,)/1000</f>
        <v>4.3789999999999996</v>
      </c>
      <c r="Q269" s="180">
        <f>VLOOKUP(D269,Plan1!$B$2:$S$5570,17,)/1000</f>
        <v>4.9029999999999996</v>
      </c>
      <c r="R269" s="180">
        <f>VLOOKUP(D269,Plan1!$B$2:$S$5570,18,)/1000</f>
        <v>4.9550000000000001</v>
      </c>
      <c r="S269" s="180">
        <f>VLOOKUP(D269,Plan1!$B$2:$S$5570,6,)/1000</f>
        <v>4.367</v>
      </c>
    </row>
    <row r="270" spans="1:19" x14ac:dyDescent="0.25">
      <c r="A270" s="178">
        <v>2018</v>
      </c>
      <c r="B270" s="178">
        <v>-28857</v>
      </c>
      <c r="C270" s="178">
        <v>-512887</v>
      </c>
      <c r="D270" s="178" t="s">
        <v>4144</v>
      </c>
      <c r="E270" s="178" t="s">
        <v>167</v>
      </c>
      <c r="F270" s="178" t="s">
        <v>3898</v>
      </c>
      <c r="G270" s="180">
        <f>VLOOKUP(D270,Plan1!$B$2:$S$5570,7,)/1000</f>
        <v>5.3710000000000004</v>
      </c>
      <c r="H270" s="180">
        <f>VLOOKUP(D270,Plan1!$B$2:$S$5570,8,)/1000</f>
        <v>5.4539999999999997</v>
      </c>
      <c r="I270" s="180">
        <f>VLOOKUP(D270,Plan1!$B$2:$S$5570,9,)/1000</f>
        <v>5.1859999999999999</v>
      </c>
      <c r="J270" s="180">
        <f>VLOOKUP(D270,Plan1!$B$2:$S$5570,10,)/1000</f>
        <v>4.6829999999999998</v>
      </c>
      <c r="K270" s="180">
        <f>VLOOKUP(D270,Plan1!$B$2:$S$5570,11,)/1000</f>
        <v>3.8109999999999999</v>
      </c>
      <c r="L270" s="180">
        <f>VLOOKUP(D270,Plan1!$B$2:$S$5570,12,)/1000</f>
        <v>3.3809999999999998</v>
      </c>
      <c r="M270" s="180">
        <f>VLOOKUP(D270,Plan1!$B$2:$S$5570,13,)/1000</f>
        <v>3.782</v>
      </c>
      <c r="N270" s="180">
        <f>VLOOKUP(D270,Plan1!$B$2:$S$5570,14,)/1000</f>
        <v>4.3879999999999999</v>
      </c>
      <c r="O270" s="180">
        <f>VLOOKUP(D270,Plan1!$B$2:$S$5570,15,)/1000</f>
        <v>4.1079999999999997</v>
      </c>
      <c r="P270" s="180">
        <f>VLOOKUP(D270,Plan1!$B$2:$S$5570,16,)/1000</f>
        <v>4.742</v>
      </c>
      <c r="Q270" s="180">
        <f>VLOOKUP(D270,Plan1!$B$2:$S$5570,17,)/1000</f>
        <v>5.5650000000000004</v>
      </c>
      <c r="R270" s="180">
        <f>VLOOKUP(D270,Plan1!$B$2:$S$5570,18,)/1000</f>
        <v>5.5359999999999996</v>
      </c>
      <c r="S270" s="180">
        <f>VLOOKUP(D270,Plan1!$B$2:$S$5570,6,)/1000</f>
        <v>4.6669999999999998</v>
      </c>
    </row>
    <row r="271" spans="1:19" x14ac:dyDescent="0.25">
      <c r="A271" s="178">
        <v>9530</v>
      </c>
      <c r="B271" s="178">
        <v>-210197</v>
      </c>
      <c r="C271" s="178">
        <v>-421113</v>
      </c>
      <c r="D271" s="178" t="s">
        <v>1959</v>
      </c>
      <c r="E271" s="178" t="s">
        <v>167</v>
      </c>
      <c r="F271" s="178" t="s">
        <v>1727</v>
      </c>
      <c r="G271" s="180">
        <f>VLOOKUP(D271,Plan1!$B$2:$S$5570,7,)/1000</f>
        <v>5.2930000000000001</v>
      </c>
      <c r="H271" s="180">
        <f>VLOOKUP(D271,Plan1!$B$2:$S$5570,8,)/1000</f>
        <v>5.7149999999999999</v>
      </c>
      <c r="I271" s="180">
        <f>VLOOKUP(D271,Plan1!$B$2:$S$5570,9,)/1000</f>
        <v>5.0759999999999996</v>
      </c>
      <c r="J271" s="180">
        <f>VLOOKUP(D271,Plan1!$B$2:$S$5570,10,)/1000</f>
        <v>4.9340000000000002</v>
      </c>
      <c r="K271" s="180">
        <f>VLOOKUP(D271,Plan1!$B$2:$S$5570,11,)/1000</f>
        <v>4.54</v>
      </c>
      <c r="L271" s="180">
        <f>VLOOKUP(D271,Plan1!$B$2:$S$5570,12,)/1000</f>
        <v>4.54</v>
      </c>
      <c r="M271" s="180">
        <f>VLOOKUP(D271,Plan1!$B$2:$S$5570,13,)/1000</f>
        <v>4.6130000000000004</v>
      </c>
      <c r="N271" s="180">
        <f>VLOOKUP(D271,Plan1!$B$2:$S$5570,14,)/1000</f>
        <v>5.2949999999999999</v>
      </c>
      <c r="O271" s="180">
        <f>VLOOKUP(D271,Plan1!$B$2:$S$5570,15,)/1000</f>
        <v>5.1959999999999997</v>
      </c>
      <c r="P271" s="180">
        <f>VLOOKUP(D271,Plan1!$B$2:$S$5570,16,)/1000</f>
        <v>4.9050000000000002</v>
      </c>
      <c r="Q271" s="180">
        <f>VLOOKUP(D271,Plan1!$B$2:$S$5570,17,)/1000</f>
        <v>4.4429999999999996</v>
      </c>
      <c r="R271" s="180">
        <f>VLOOKUP(D271,Plan1!$B$2:$S$5570,18,)/1000</f>
        <v>4.9820000000000002</v>
      </c>
      <c r="S271" s="180">
        <f>VLOOKUP(D271,Plan1!$B$2:$S$5570,6,)/1000</f>
        <v>4.9610000000000003</v>
      </c>
    </row>
    <row r="272" spans="1:19" x14ac:dyDescent="0.25">
      <c r="A272" s="178">
        <v>46443</v>
      </c>
      <c r="B272" s="178">
        <v>-67851</v>
      </c>
      <c r="C272" s="178">
        <v>-380806</v>
      </c>
      <c r="D272" s="178" t="s">
        <v>2848</v>
      </c>
      <c r="E272" s="178" t="s">
        <v>167</v>
      </c>
      <c r="F272" s="178" t="s">
        <v>2709</v>
      </c>
      <c r="G272" s="180">
        <f>VLOOKUP(D272,Plan1!$B$2:$S$5570,7,)/1000</f>
        <v>5.8209999999999997</v>
      </c>
      <c r="H272" s="180">
        <f>VLOOKUP(D272,Plan1!$B$2:$S$5570,8,)/1000</f>
        <v>5.9669999999999996</v>
      </c>
      <c r="I272" s="180">
        <f>VLOOKUP(D272,Plan1!$B$2:$S$5570,9,)/1000</f>
        <v>6.2210000000000001</v>
      </c>
      <c r="J272" s="180">
        <f>VLOOKUP(D272,Plan1!$B$2:$S$5570,10,)/1000</f>
        <v>6.04</v>
      </c>
      <c r="K272" s="180">
        <f>VLOOKUP(D272,Plan1!$B$2:$S$5570,11,)/1000</f>
        <v>5.57</v>
      </c>
      <c r="L272" s="180">
        <f>VLOOKUP(D272,Plan1!$B$2:$S$5570,12,)/1000</f>
        <v>5.3029999999999999</v>
      </c>
      <c r="M272" s="180">
        <f>VLOOKUP(D272,Plan1!$B$2:$S$5570,13,)/1000</f>
        <v>5.5019999999999998</v>
      </c>
      <c r="N272" s="180">
        <f>VLOOKUP(D272,Plan1!$B$2:$S$5570,14,)/1000</f>
        <v>6.2450000000000001</v>
      </c>
      <c r="O272" s="180">
        <f>VLOOKUP(D272,Plan1!$B$2:$S$5570,15,)/1000</f>
        <v>6.5640000000000001</v>
      </c>
      <c r="P272" s="180">
        <f>VLOOKUP(D272,Plan1!$B$2:$S$5570,16,)/1000</f>
        <v>6.5250000000000004</v>
      </c>
      <c r="Q272" s="180">
        <f>VLOOKUP(D272,Plan1!$B$2:$S$5570,17,)/1000</f>
        <v>6.5259999999999998</v>
      </c>
      <c r="R272" s="180">
        <f>VLOOKUP(D272,Plan1!$B$2:$S$5570,18,)/1000</f>
        <v>6.0659999999999998</v>
      </c>
      <c r="S272" s="180">
        <f>VLOOKUP(D272,Plan1!$B$2:$S$5570,6,)/1000</f>
        <v>6.0289999999999999</v>
      </c>
    </row>
    <row r="273" spans="1:19" x14ac:dyDescent="0.25">
      <c r="A273" s="178">
        <v>6582</v>
      </c>
      <c r="B273" s="178">
        <v>-2285</v>
      </c>
      <c r="C273" s="178">
        <v>-452329</v>
      </c>
      <c r="D273" s="178" t="s">
        <v>2848</v>
      </c>
      <c r="E273" s="178" t="s">
        <v>167</v>
      </c>
      <c r="F273" s="178" t="s">
        <v>4704</v>
      </c>
      <c r="G273" s="180">
        <f>VLOOKUP(D273,Plan1!$B$2:$S$5570,7,)/1000</f>
        <v>5.8209999999999997</v>
      </c>
      <c r="H273" s="180">
        <f>VLOOKUP(D273,Plan1!$B$2:$S$5570,8,)/1000</f>
        <v>5.9669999999999996</v>
      </c>
      <c r="I273" s="180">
        <f>VLOOKUP(D273,Plan1!$B$2:$S$5570,9,)/1000</f>
        <v>6.2210000000000001</v>
      </c>
      <c r="J273" s="180">
        <f>VLOOKUP(D273,Plan1!$B$2:$S$5570,10,)/1000</f>
        <v>6.04</v>
      </c>
      <c r="K273" s="180">
        <f>VLOOKUP(D273,Plan1!$B$2:$S$5570,11,)/1000</f>
        <v>5.57</v>
      </c>
      <c r="L273" s="180">
        <f>VLOOKUP(D273,Plan1!$B$2:$S$5570,12,)/1000</f>
        <v>5.3029999999999999</v>
      </c>
      <c r="M273" s="180">
        <f>VLOOKUP(D273,Plan1!$B$2:$S$5570,13,)/1000</f>
        <v>5.5019999999999998</v>
      </c>
      <c r="N273" s="180">
        <f>VLOOKUP(D273,Plan1!$B$2:$S$5570,14,)/1000</f>
        <v>6.2450000000000001</v>
      </c>
      <c r="O273" s="180">
        <f>VLOOKUP(D273,Plan1!$B$2:$S$5570,15,)/1000</f>
        <v>6.5640000000000001</v>
      </c>
      <c r="P273" s="180">
        <f>VLOOKUP(D273,Plan1!$B$2:$S$5570,16,)/1000</f>
        <v>6.5250000000000004</v>
      </c>
      <c r="Q273" s="180">
        <f>VLOOKUP(D273,Plan1!$B$2:$S$5570,17,)/1000</f>
        <v>6.5259999999999998</v>
      </c>
      <c r="R273" s="180">
        <f>VLOOKUP(D273,Plan1!$B$2:$S$5570,18,)/1000</f>
        <v>6.0659999999999998</v>
      </c>
      <c r="S273" s="180">
        <f>VLOOKUP(D273,Plan1!$B$2:$S$5570,6,)/1000</f>
        <v>6.0289999999999999</v>
      </c>
    </row>
    <row r="274" spans="1:19" x14ac:dyDescent="0.25">
      <c r="A274" s="178">
        <v>17171</v>
      </c>
      <c r="B274" s="178">
        <v>-168203</v>
      </c>
      <c r="C274" s="178">
        <v>-492473</v>
      </c>
      <c r="D274" s="178" t="s">
        <v>1138</v>
      </c>
      <c r="E274" s="178" t="s">
        <v>167</v>
      </c>
      <c r="F274" s="178" t="s">
        <v>1058</v>
      </c>
      <c r="G274" s="180">
        <f>VLOOKUP(D274,Plan1!$B$2:$S$5570,7,)/1000</f>
        <v>5.0019999999999998</v>
      </c>
      <c r="H274" s="180">
        <f>VLOOKUP(D274,Plan1!$B$2:$S$5570,8,)/1000</f>
        <v>5.3280000000000003</v>
      </c>
      <c r="I274" s="180">
        <f>VLOOKUP(D274,Plan1!$B$2:$S$5570,9,)/1000</f>
        <v>5.258</v>
      </c>
      <c r="J274" s="180">
        <f>VLOOKUP(D274,Plan1!$B$2:$S$5570,10,)/1000</f>
        <v>5.5439999999999996</v>
      </c>
      <c r="K274" s="180">
        <f>VLOOKUP(D274,Plan1!$B$2:$S$5570,11,)/1000</f>
        <v>5.5049999999999999</v>
      </c>
      <c r="L274" s="180">
        <f>VLOOKUP(D274,Plan1!$B$2:$S$5570,12,)/1000</f>
        <v>5.4210000000000003</v>
      </c>
      <c r="M274" s="180">
        <f>VLOOKUP(D274,Plan1!$B$2:$S$5570,13,)/1000</f>
        <v>5.6040000000000001</v>
      </c>
      <c r="N274" s="180">
        <f>VLOOKUP(D274,Plan1!$B$2:$S$5570,14,)/1000</f>
        <v>6.3140000000000001</v>
      </c>
      <c r="O274" s="180">
        <f>VLOOKUP(D274,Plan1!$B$2:$S$5570,15,)/1000</f>
        <v>5.8129999999999997</v>
      </c>
      <c r="P274" s="180">
        <f>VLOOKUP(D274,Plan1!$B$2:$S$5570,16,)/1000</f>
        <v>5.4690000000000003</v>
      </c>
      <c r="Q274" s="180">
        <f>VLOOKUP(D274,Plan1!$B$2:$S$5570,17,)/1000</f>
        <v>5.03</v>
      </c>
      <c r="R274" s="180">
        <f>VLOOKUP(D274,Plan1!$B$2:$S$5570,18,)/1000</f>
        <v>5.0410000000000004</v>
      </c>
      <c r="S274" s="180">
        <f>VLOOKUP(D274,Plan1!$B$2:$S$5570,6,)/1000</f>
        <v>5.444</v>
      </c>
    </row>
    <row r="275" spans="1:19" x14ac:dyDescent="0.25">
      <c r="A275" s="178">
        <v>14302</v>
      </c>
      <c r="B275" s="178">
        <v>-182945</v>
      </c>
      <c r="C275" s="178">
        <v>-51152</v>
      </c>
      <c r="D275" s="178" t="s">
        <v>1074</v>
      </c>
      <c r="E275" s="178" t="s">
        <v>167</v>
      </c>
      <c r="F275" s="178" t="s">
        <v>1058</v>
      </c>
      <c r="G275" s="180">
        <f>VLOOKUP(D275,Plan1!$B$2:$S$5570,7,)/1000</f>
        <v>5.0469999999999997</v>
      </c>
      <c r="H275" s="180">
        <f>VLOOKUP(D275,Plan1!$B$2:$S$5570,8,)/1000</f>
        <v>5.4320000000000004</v>
      </c>
      <c r="I275" s="180">
        <f>VLOOKUP(D275,Plan1!$B$2:$S$5570,9,)/1000</f>
        <v>5.38</v>
      </c>
      <c r="J275" s="180">
        <f>VLOOKUP(D275,Plan1!$B$2:$S$5570,10,)/1000</f>
        <v>5.5720000000000001</v>
      </c>
      <c r="K275" s="180">
        <f>VLOOKUP(D275,Plan1!$B$2:$S$5570,11,)/1000</f>
        <v>5.3689999999999998</v>
      </c>
      <c r="L275" s="180">
        <f>VLOOKUP(D275,Plan1!$B$2:$S$5570,12,)/1000</f>
        <v>5.2610000000000001</v>
      </c>
      <c r="M275" s="180">
        <f>VLOOKUP(D275,Plan1!$B$2:$S$5570,13,)/1000</f>
        <v>5.391</v>
      </c>
      <c r="N275" s="180">
        <f>VLOOKUP(D275,Plan1!$B$2:$S$5570,14,)/1000</f>
        <v>6.1760000000000002</v>
      </c>
      <c r="O275" s="180">
        <f>VLOOKUP(D275,Plan1!$B$2:$S$5570,15,)/1000</f>
        <v>5.4939999999999998</v>
      </c>
      <c r="P275" s="180">
        <f>VLOOKUP(D275,Plan1!$B$2:$S$5570,16,)/1000</f>
        <v>5.3029999999999999</v>
      </c>
      <c r="Q275" s="180">
        <f>VLOOKUP(D275,Plan1!$B$2:$S$5570,17,)/1000</f>
        <v>5.1760000000000002</v>
      </c>
      <c r="R275" s="180">
        <f>VLOOKUP(D275,Plan1!$B$2:$S$5570,18,)/1000</f>
        <v>5.1589999999999998</v>
      </c>
      <c r="S275" s="180">
        <f>VLOOKUP(D275,Plan1!$B$2:$S$5570,6,)/1000</f>
        <v>5.3970000000000002</v>
      </c>
    </row>
    <row r="276" spans="1:19" x14ac:dyDescent="0.25">
      <c r="A276" s="178">
        <v>34089</v>
      </c>
      <c r="B276" s="178">
        <v>-99528</v>
      </c>
      <c r="C276" s="178">
        <v>-47972</v>
      </c>
      <c r="D276" s="178" t="s">
        <v>5423</v>
      </c>
      <c r="E276" s="178" t="s">
        <v>167</v>
      </c>
      <c r="F276" s="178" t="s">
        <v>5370</v>
      </c>
      <c r="G276" s="180">
        <f>VLOOKUP(D276,Plan1!$B$2:$S$5570,7,)/1000</f>
        <v>4.8959999999999999</v>
      </c>
      <c r="H276" s="180">
        <f>VLOOKUP(D276,Plan1!$B$2:$S$5570,8,)/1000</f>
        <v>5.0339999999999998</v>
      </c>
      <c r="I276" s="180">
        <f>VLOOKUP(D276,Plan1!$B$2:$S$5570,9,)/1000</f>
        <v>5.0190000000000001</v>
      </c>
      <c r="J276" s="180">
        <f>VLOOKUP(D276,Plan1!$B$2:$S$5570,10,)/1000</f>
        <v>5.2329999999999997</v>
      </c>
      <c r="K276" s="180">
        <f>VLOOKUP(D276,Plan1!$B$2:$S$5570,11,)/1000</f>
        <v>5.5359999999999996</v>
      </c>
      <c r="L276" s="180">
        <f>VLOOKUP(D276,Plan1!$B$2:$S$5570,12,)/1000</f>
        <v>5.569</v>
      </c>
      <c r="M276" s="180">
        <f>VLOOKUP(D276,Plan1!$B$2:$S$5570,13,)/1000</f>
        <v>5.7830000000000004</v>
      </c>
      <c r="N276" s="180">
        <f>VLOOKUP(D276,Plan1!$B$2:$S$5570,14,)/1000</f>
        <v>6.4269999999999996</v>
      </c>
      <c r="O276" s="180">
        <f>VLOOKUP(D276,Plan1!$B$2:$S$5570,15,)/1000</f>
        <v>5.9489999999999998</v>
      </c>
      <c r="P276" s="180">
        <f>VLOOKUP(D276,Plan1!$B$2:$S$5570,16,)/1000</f>
        <v>5.306</v>
      </c>
      <c r="Q276" s="180">
        <f>VLOOKUP(D276,Plan1!$B$2:$S$5570,17,)/1000</f>
        <v>4.8819999999999997</v>
      </c>
      <c r="R276" s="180">
        <f>VLOOKUP(D276,Plan1!$B$2:$S$5570,18,)/1000</f>
        <v>4.8630000000000004</v>
      </c>
      <c r="S276" s="180">
        <f>VLOOKUP(D276,Plan1!$B$2:$S$5570,6,)/1000</f>
        <v>5.375</v>
      </c>
    </row>
    <row r="277" spans="1:19" x14ac:dyDescent="0.25">
      <c r="A277" s="178">
        <v>11035</v>
      </c>
      <c r="B277" s="178">
        <v>-200877</v>
      </c>
      <c r="C277" s="178">
        <v>-510966</v>
      </c>
      <c r="D277" s="178" t="s">
        <v>1705</v>
      </c>
      <c r="E277" s="178" t="s">
        <v>167</v>
      </c>
      <c r="F277" s="178" t="s">
        <v>1651</v>
      </c>
      <c r="G277" s="180">
        <f>VLOOKUP(D277,Plan1!$B$2:$S$5570,7,)/1000</f>
        <v>5.2140000000000004</v>
      </c>
      <c r="H277" s="180">
        <f>VLOOKUP(D277,Plan1!$B$2:$S$5570,8,)/1000</f>
        <v>5.6920000000000002</v>
      </c>
      <c r="I277" s="180">
        <f>VLOOKUP(D277,Plan1!$B$2:$S$5570,9,)/1000</f>
        <v>5.5990000000000002</v>
      </c>
      <c r="J277" s="180">
        <f>VLOOKUP(D277,Plan1!$B$2:$S$5570,10,)/1000</f>
        <v>5.6059999999999999</v>
      </c>
      <c r="K277" s="180">
        <f>VLOOKUP(D277,Plan1!$B$2:$S$5570,11,)/1000</f>
        <v>5.1050000000000004</v>
      </c>
      <c r="L277" s="180">
        <f>VLOOKUP(D277,Plan1!$B$2:$S$5570,12,)/1000</f>
        <v>4.8920000000000003</v>
      </c>
      <c r="M277" s="180">
        <f>VLOOKUP(D277,Plan1!$B$2:$S$5570,13,)/1000</f>
        <v>5.0439999999999996</v>
      </c>
      <c r="N277" s="180">
        <f>VLOOKUP(D277,Plan1!$B$2:$S$5570,14,)/1000</f>
        <v>5.77</v>
      </c>
      <c r="O277" s="180">
        <f>VLOOKUP(D277,Plan1!$B$2:$S$5570,15,)/1000</f>
        <v>5.27</v>
      </c>
      <c r="P277" s="180">
        <f>VLOOKUP(D277,Plan1!$B$2:$S$5570,16,)/1000</f>
        <v>5.4779999999999998</v>
      </c>
      <c r="Q277" s="180">
        <f>VLOOKUP(D277,Plan1!$B$2:$S$5570,17,)/1000</f>
        <v>5.4870000000000001</v>
      </c>
      <c r="R277" s="180">
        <f>VLOOKUP(D277,Plan1!$B$2:$S$5570,18,)/1000</f>
        <v>5.5730000000000004</v>
      </c>
      <c r="S277" s="180">
        <f>VLOOKUP(D277,Plan1!$B$2:$S$5570,6,)/1000</f>
        <v>5.3940000000000001</v>
      </c>
    </row>
    <row r="278" spans="1:19" x14ac:dyDescent="0.25">
      <c r="A278" s="178">
        <v>10496</v>
      </c>
      <c r="B278" s="178">
        <v>-204492</v>
      </c>
      <c r="C278" s="178">
        <v>-508839</v>
      </c>
      <c r="D278" s="178" t="s">
        <v>5251</v>
      </c>
      <c r="E278" s="178" t="s">
        <v>167</v>
      </c>
      <c r="F278" s="178" t="s">
        <v>4704</v>
      </c>
      <c r="G278" s="180">
        <f>VLOOKUP(D278,Plan1!$B$2:$S$5570,7,)/1000</f>
        <v>5.2910000000000004</v>
      </c>
      <c r="H278" s="180">
        <f>VLOOKUP(D278,Plan1!$B$2:$S$5570,8,)/1000</f>
        <v>5.7009999999999996</v>
      </c>
      <c r="I278" s="180">
        <f>VLOOKUP(D278,Plan1!$B$2:$S$5570,9,)/1000</f>
        <v>5.5309999999999997</v>
      </c>
      <c r="J278" s="180">
        <f>VLOOKUP(D278,Plan1!$B$2:$S$5570,10,)/1000</f>
        <v>5.4960000000000004</v>
      </c>
      <c r="K278" s="180">
        <f>VLOOKUP(D278,Plan1!$B$2:$S$5570,11,)/1000</f>
        <v>5.0789999999999997</v>
      </c>
      <c r="L278" s="180">
        <f>VLOOKUP(D278,Plan1!$B$2:$S$5570,12,)/1000</f>
        <v>4.8929999999999998</v>
      </c>
      <c r="M278" s="180">
        <f>VLOOKUP(D278,Plan1!$B$2:$S$5570,13,)/1000</f>
        <v>5.0810000000000004</v>
      </c>
      <c r="N278" s="180">
        <f>VLOOKUP(D278,Plan1!$B$2:$S$5570,14,)/1000</f>
        <v>5.88</v>
      </c>
      <c r="O278" s="180">
        <f>VLOOKUP(D278,Plan1!$B$2:$S$5570,15,)/1000</f>
        <v>5.3860000000000001</v>
      </c>
      <c r="P278" s="180">
        <f>VLOOKUP(D278,Plan1!$B$2:$S$5570,16,)/1000</f>
        <v>5.5519999999999996</v>
      </c>
      <c r="Q278" s="180">
        <f>VLOOKUP(D278,Plan1!$B$2:$S$5570,17,)/1000</f>
        <v>5.4880000000000004</v>
      </c>
      <c r="R278" s="180">
        <f>VLOOKUP(D278,Plan1!$B$2:$S$5570,18,)/1000</f>
        <v>5.6189999999999998</v>
      </c>
      <c r="S278" s="180">
        <f>VLOOKUP(D278,Plan1!$B$2:$S$5570,6,)/1000</f>
        <v>5.4160000000000004</v>
      </c>
    </row>
    <row r="279" spans="1:19" x14ac:dyDescent="0.25">
      <c r="A279" s="178">
        <v>8507</v>
      </c>
      <c r="B279" s="178">
        <v>-216257</v>
      </c>
      <c r="C279" s="178">
        <v>-42102</v>
      </c>
      <c r="D279" s="178" t="s">
        <v>3735</v>
      </c>
      <c r="E279" s="178" t="s">
        <v>167</v>
      </c>
      <c r="F279" s="178" t="s">
        <v>3664</v>
      </c>
      <c r="G279" s="180">
        <f>VLOOKUP(D279,Plan1!$B$2:$S$5570,7,)/1000</f>
        <v>5.5369999999999999</v>
      </c>
      <c r="H279" s="180">
        <f>VLOOKUP(D279,Plan1!$B$2:$S$5570,8,)/1000</f>
        <v>6.0149999999999997</v>
      </c>
      <c r="I279" s="180">
        <f>VLOOKUP(D279,Plan1!$B$2:$S$5570,9,)/1000</f>
        <v>5.3929999999999998</v>
      </c>
      <c r="J279" s="180">
        <f>VLOOKUP(D279,Plan1!$B$2:$S$5570,10,)/1000</f>
        <v>5.0709999999999997</v>
      </c>
      <c r="K279" s="180">
        <f>VLOOKUP(D279,Plan1!$B$2:$S$5570,11,)/1000</f>
        <v>4.5380000000000003</v>
      </c>
      <c r="L279" s="180">
        <f>VLOOKUP(D279,Plan1!$B$2:$S$5570,12,)/1000</f>
        <v>4.3920000000000003</v>
      </c>
      <c r="M279" s="180">
        <f>VLOOKUP(D279,Plan1!$B$2:$S$5570,13,)/1000</f>
        <v>4.4870000000000001</v>
      </c>
      <c r="N279" s="180">
        <f>VLOOKUP(D279,Plan1!$B$2:$S$5570,14,)/1000</f>
        <v>5.0890000000000004</v>
      </c>
      <c r="O279" s="180">
        <f>VLOOKUP(D279,Plan1!$B$2:$S$5570,15,)/1000</f>
        <v>5.13</v>
      </c>
      <c r="P279" s="180">
        <f>VLOOKUP(D279,Plan1!$B$2:$S$5570,16,)/1000</f>
        <v>5.04</v>
      </c>
      <c r="Q279" s="180">
        <f>VLOOKUP(D279,Plan1!$B$2:$S$5570,17,)/1000</f>
        <v>4.6970000000000001</v>
      </c>
      <c r="R279" s="180">
        <f>VLOOKUP(D279,Plan1!$B$2:$S$5570,18,)/1000</f>
        <v>5.3380000000000001</v>
      </c>
      <c r="S279" s="180">
        <f>VLOOKUP(D279,Plan1!$B$2:$S$5570,6,)/1000</f>
        <v>5.0609999999999999</v>
      </c>
    </row>
    <row r="280" spans="1:19" x14ac:dyDescent="0.25">
      <c r="A280" s="178">
        <v>9194</v>
      </c>
      <c r="B280" s="178">
        <v>-211528</v>
      </c>
      <c r="C280" s="178">
        <v>-415697</v>
      </c>
      <c r="D280" s="178" t="s">
        <v>978</v>
      </c>
      <c r="E280" s="178" t="s">
        <v>167</v>
      </c>
      <c r="F280" s="178" t="s">
        <v>979</v>
      </c>
      <c r="G280" s="180">
        <f>VLOOKUP(D280,Plan1!$B$2:$S$5570,7,)/1000</f>
        <v>5.5789999999999997</v>
      </c>
      <c r="H280" s="180">
        <f>VLOOKUP(D280,Plan1!$B$2:$S$5570,8,)/1000</f>
        <v>6.109</v>
      </c>
      <c r="I280" s="180">
        <f>VLOOKUP(D280,Plan1!$B$2:$S$5570,9,)/1000</f>
        <v>5.3879999999999999</v>
      </c>
      <c r="J280" s="180">
        <f>VLOOKUP(D280,Plan1!$B$2:$S$5570,10,)/1000</f>
        <v>5.1050000000000004</v>
      </c>
      <c r="K280" s="180">
        <f>VLOOKUP(D280,Plan1!$B$2:$S$5570,11,)/1000</f>
        <v>4.6749999999999998</v>
      </c>
      <c r="L280" s="180">
        <f>VLOOKUP(D280,Plan1!$B$2:$S$5570,12,)/1000</f>
        <v>4.5209999999999999</v>
      </c>
      <c r="M280" s="180">
        <f>VLOOKUP(D280,Plan1!$B$2:$S$5570,13,)/1000</f>
        <v>4.5549999999999997</v>
      </c>
      <c r="N280" s="180">
        <f>VLOOKUP(D280,Plan1!$B$2:$S$5570,14,)/1000</f>
        <v>5.2130000000000001</v>
      </c>
      <c r="O280" s="180">
        <f>VLOOKUP(D280,Plan1!$B$2:$S$5570,15,)/1000</f>
        <v>5.2119999999999997</v>
      </c>
      <c r="P280" s="180">
        <f>VLOOKUP(D280,Plan1!$B$2:$S$5570,16,)/1000</f>
        <v>5.0540000000000003</v>
      </c>
      <c r="Q280" s="180">
        <f>VLOOKUP(D280,Plan1!$B$2:$S$5570,17,)/1000</f>
        <v>4.6429999999999998</v>
      </c>
      <c r="R280" s="180">
        <f>VLOOKUP(D280,Plan1!$B$2:$S$5570,18,)/1000</f>
        <v>5.27</v>
      </c>
      <c r="S280" s="180">
        <f>VLOOKUP(D280,Plan1!$B$2:$S$5570,6,)/1000</f>
        <v>5.1100000000000003</v>
      </c>
    </row>
    <row r="281" spans="1:19" x14ac:dyDescent="0.25">
      <c r="A281" s="178">
        <v>35807</v>
      </c>
      <c r="B281" s="178">
        <v>-95402</v>
      </c>
      <c r="C281" s="178">
        <v>-574591</v>
      </c>
      <c r="D281" s="178" t="s">
        <v>1649</v>
      </c>
      <c r="E281" s="178" t="s">
        <v>167</v>
      </c>
      <c r="F281" s="178" t="s">
        <v>1511</v>
      </c>
      <c r="G281" s="180">
        <f>VLOOKUP(D281,Plan1!$B$2:$S$5570,7,)/1000</f>
        <v>4.282</v>
      </c>
      <c r="H281" s="180">
        <f>VLOOKUP(D281,Plan1!$B$2:$S$5570,8,)/1000</f>
        <v>4.4240000000000004</v>
      </c>
      <c r="I281" s="180">
        <f>VLOOKUP(D281,Plan1!$B$2:$S$5570,9,)/1000</f>
        <v>4.4859999999999998</v>
      </c>
      <c r="J281" s="180">
        <f>VLOOKUP(D281,Plan1!$B$2:$S$5570,10,)/1000</f>
        <v>4.6059999999999999</v>
      </c>
      <c r="K281" s="180">
        <f>VLOOKUP(D281,Plan1!$B$2:$S$5570,11,)/1000</f>
        <v>4.6609999999999996</v>
      </c>
      <c r="L281" s="180">
        <f>VLOOKUP(D281,Plan1!$B$2:$S$5570,12,)/1000</f>
        <v>5.0259999999999998</v>
      </c>
      <c r="M281" s="180">
        <f>VLOOKUP(D281,Plan1!$B$2:$S$5570,13,)/1000</f>
        <v>5.1459999999999999</v>
      </c>
      <c r="N281" s="180">
        <f>VLOOKUP(D281,Plan1!$B$2:$S$5570,14,)/1000</f>
        <v>5.492</v>
      </c>
      <c r="O281" s="180">
        <f>VLOOKUP(D281,Plan1!$B$2:$S$5570,15,)/1000</f>
        <v>5.0190000000000001</v>
      </c>
      <c r="P281" s="180">
        <f>VLOOKUP(D281,Plan1!$B$2:$S$5570,16,)/1000</f>
        <v>4.9269999999999996</v>
      </c>
      <c r="Q281" s="180">
        <f>VLOOKUP(D281,Plan1!$B$2:$S$5570,17,)/1000</f>
        <v>4.5919999999999996</v>
      </c>
      <c r="R281" s="180">
        <f>VLOOKUP(D281,Plan1!$B$2:$S$5570,18,)/1000</f>
        <v>4.4619999999999997</v>
      </c>
      <c r="S281" s="180">
        <f>VLOOKUP(D281,Plan1!$B$2:$S$5570,6,)/1000</f>
        <v>4.76</v>
      </c>
    </row>
    <row r="282" spans="1:19" x14ac:dyDescent="0.25">
      <c r="A282" s="178">
        <v>4802</v>
      </c>
      <c r="B282" s="178">
        <v>-245113</v>
      </c>
      <c r="C282" s="178">
        <v>-488447</v>
      </c>
      <c r="D282" s="178" t="s">
        <v>4716</v>
      </c>
      <c r="E282" s="178" t="s">
        <v>167</v>
      </c>
      <c r="F282" s="178" t="s">
        <v>4704</v>
      </c>
      <c r="G282" s="180">
        <f>VLOOKUP(D282,Plan1!$B$2:$S$5570,7,)/1000</f>
        <v>4.6890000000000001</v>
      </c>
      <c r="H282" s="180">
        <f>VLOOKUP(D282,Plan1!$B$2:$S$5570,8,)/1000</f>
        <v>4.9829999999999997</v>
      </c>
      <c r="I282" s="180">
        <f>VLOOKUP(D282,Plan1!$B$2:$S$5570,9,)/1000</f>
        <v>4.66</v>
      </c>
      <c r="J282" s="180">
        <f>VLOOKUP(D282,Plan1!$B$2:$S$5570,10,)/1000</f>
        <v>4.4569999999999999</v>
      </c>
      <c r="K282" s="180">
        <f>VLOOKUP(D282,Plan1!$B$2:$S$5570,11,)/1000</f>
        <v>3.8940000000000001</v>
      </c>
      <c r="L282" s="180">
        <f>VLOOKUP(D282,Plan1!$B$2:$S$5570,12,)/1000</f>
        <v>3.694</v>
      </c>
      <c r="M282" s="180">
        <f>VLOOKUP(D282,Plan1!$B$2:$S$5570,13,)/1000</f>
        <v>3.734</v>
      </c>
      <c r="N282" s="180">
        <f>VLOOKUP(D282,Plan1!$B$2:$S$5570,14,)/1000</f>
        <v>4.6529999999999996</v>
      </c>
      <c r="O282" s="180">
        <f>VLOOKUP(D282,Plan1!$B$2:$S$5570,15,)/1000</f>
        <v>4.2030000000000003</v>
      </c>
      <c r="P282" s="180">
        <f>VLOOKUP(D282,Plan1!$B$2:$S$5570,16,)/1000</f>
        <v>4.2850000000000001</v>
      </c>
      <c r="Q282" s="180">
        <f>VLOOKUP(D282,Plan1!$B$2:$S$5570,17,)/1000</f>
        <v>4.6050000000000004</v>
      </c>
      <c r="R282" s="180">
        <f>VLOOKUP(D282,Plan1!$B$2:$S$5570,18,)/1000</f>
        <v>4.8659999999999997</v>
      </c>
      <c r="S282" s="180">
        <f>VLOOKUP(D282,Plan1!$B$2:$S$5570,6,)/1000</f>
        <v>4.3940000000000001</v>
      </c>
    </row>
    <row r="283" spans="1:19" x14ac:dyDescent="0.25">
      <c r="A283" s="178">
        <v>63746</v>
      </c>
      <c r="B283" s="178">
        <v>-15291</v>
      </c>
      <c r="C283" s="178">
        <v>-450779</v>
      </c>
      <c r="D283" s="178" t="s">
        <v>1505</v>
      </c>
      <c r="E283" s="178" t="s">
        <v>167</v>
      </c>
      <c r="F283" s="178" t="s">
        <v>1298</v>
      </c>
      <c r="G283" s="180">
        <f>VLOOKUP(D283,Plan1!$B$2:$S$5570,7,)/1000</f>
        <v>4.9210000000000003</v>
      </c>
      <c r="H283" s="180">
        <f>VLOOKUP(D283,Plan1!$B$2:$S$5570,8,)/1000</f>
        <v>4.6680000000000001</v>
      </c>
      <c r="I283" s="180">
        <f>VLOOKUP(D283,Plan1!$B$2:$S$5570,9,)/1000</f>
        <v>4.5309999999999997</v>
      </c>
      <c r="J283" s="180">
        <f>VLOOKUP(D283,Plan1!$B$2:$S$5570,10,)/1000</f>
        <v>4.4349999999999996</v>
      </c>
      <c r="K283" s="180">
        <f>VLOOKUP(D283,Plan1!$B$2:$S$5570,11,)/1000</f>
        <v>4.6980000000000004</v>
      </c>
      <c r="L283" s="180">
        <f>VLOOKUP(D283,Plan1!$B$2:$S$5570,12,)/1000</f>
        <v>5.0039999999999996</v>
      </c>
      <c r="M283" s="180">
        <f>VLOOKUP(D283,Plan1!$B$2:$S$5570,13,)/1000</f>
        <v>5.1479999999999997</v>
      </c>
      <c r="N283" s="180">
        <f>VLOOKUP(D283,Plan1!$B$2:$S$5570,14,)/1000</f>
        <v>5.585</v>
      </c>
      <c r="O283" s="180">
        <f>VLOOKUP(D283,Plan1!$B$2:$S$5570,15,)/1000</f>
        <v>5.9329999999999998</v>
      </c>
      <c r="P283" s="180">
        <f>VLOOKUP(D283,Plan1!$B$2:$S$5570,16,)/1000</f>
        <v>5.6539999999999999</v>
      </c>
      <c r="Q283" s="180">
        <f>VLOOKUP(D283,Plan1!$B$2:$S$5570,17,)/1000</f>
        <v>5.5209999999999999</v>
      </c>
      <c r="R283" s="180">
        <f>VLOOKUP(D283,Plan1!$B$2:$S$5570,18,)/1000</f>
        <v>5.2460000000000004</v>
      </c>
      <c r="S283" s="180">
        <f>VLOOKUP(D283,Plan1!$B$2:$S$5570,6,)/1000</f>
        <v>5.1120000000000001</v>
      </c>
    </row>
    <row r="284" spans="1:19" x14ac:dyDescent="0.25">
      <c r="A284" s="178">
        <v>3302</v>
      </c>
      <c r="B284" s="178">
        <v>-27038</v>
      </c>
      <c r="C284" s="178">
        <v>-493889</v>
      </c>
      <c r="D284" s="178" t="s">
        <v>4599</v>
      </c>
      <c r="E284" s="178" t="s">
        <v>167</v>
      </c>
      <c r="F284" s="178" t="s">
        <v>4434</v>
      </c>
      <c r="G284" s="180">
        <f>VLOOKUP(D284,Plan1!$B$2:$S$5570,7,)/1000</f>
        <v>4.8760000000000003</v>
      </c>
      <c r="H284" s="180">
        <f>VLOOKUP(D284,Plan1!$B$2:$S$5570,8,)/1000</f>
        <v>4.9740000000000002</v>
      </c>
      <c r="I284" s="180">
        <f>VLOOKUP(D284,Plan1!$B$2:$S$5570,9,)/1000</f>
        <v>4.827</v>
      </c>
      <c r="J284" s="180">
        <f>VLOOKUP(D284,Plan1!$B$2:$S$5570,10,)/1000</f>
        <v>4.3280000000000003</v>
      </c>
      <c r="K284" s="180">
        <f>VLOOKUP(D284,Plan1!$B$2:$S$5570,11,)/1000</f>
        <v>3.8290000000000002</v>
      </c>
      <c r="L284" s="180">
        <f>VLOOKUP(D284,Plan1!$B$2:$S$5570,12,)/1000</f>
        <v>3.2589999999999999</v>
      </c>
      <c r="M284" s="180">
        <f>VLOOKUP(D284,Plan1!$B$2:$S$5570,13,)/1000</f>
        <v>3.3769999999999998</v>
      </c>
      <c r="N284" s="180">
        <f>VLOOKUP(D284,Plan1!$B$2:$S$5570,14,)/1000</f>
        <v>4.0549999999999997</v>
      </c>
      <c r="O284" s="180">
        <f>VLOOKUP(D284,Plan1!$B$2:$S$5570,15,)/1000</f>
        <v>3.6850000000000001</v>
      </c>
      <c r="P284" s="180">
        <f>VLOOKUP(D284,Plan1!$B$2:$S$5570,16,)/1000</f>
        <v>3.8420000000000001</v>
      </c>
      <c r="Q284" s="180">
        <f>VLOOKUP(D284,Plan1!$B$2:$S$5570,17,)/1000</f>
        <v>4.7149999999999999</v>
      </c>
      <c r="R284" s="180">
        <f>VLOOKUP(D284,Plan1!$B$2:$S$5570,18,)/1000</f>
        <v>4.8259999999999996</v>
      </c>
      <c r="S284" s="180">
        <f>VLOOKUP(D284,Plan1!$B$2:$S$5570,6,)/1000</f>
        <v>4.2160000000000002</v>
      </c>
    </row>
    <row r="285" spans="1:19" x14ac:dyDescent="0.25">
      <c r="A285" s="178">
        <v>50662</v>
      </c>
      <c r="B285" s="178">
        <v>-56539</v>
      </c>
      <c r="C285" s="178">
        <v>-377949</v>
      </c>
      <c r="D285" s="178" t="s">
        <v>3858</v>
      </c>
      <c r="E285" s="178" t="s">
        <v>167</v>
      </c>
      <c r="F285" s="178" t="s">
        <v>3752</v>
      </c>
      <c r="G285" s="180">
        <f>VLOOKUP(D285,Plan1!$B$2:$S$5570,7,)/1000</f>
        <v>5.7430000000000003</v>
      </c>
      <c r="H285" s="180">
        <f>VLOOKUP(D285,Plan1!$B$2:$S$5570,8,)/1000</f>
        <v>6.0170000000000003</v>
      </c>
      <c r="I285" s="180">
        <f>VLOOKUP(D285,Plan1!$B$2:$S$5570,9,)/1000</f>
        <v>6.0609999999999999</v>
      </c>
      <c r="J285" s="180">
        <f>VLOOKUP(D285,Plan1!$B$2:$S$5570,10,)/1000</f>
        <v>5.89</v>
      </c>
      <c r="K285" s="180">
        <f>VLOOKUP(D285,Plan1!$B$2:$S$5570,11,)/1000</f>
        <v>5.5720000000000001</v>
      </c>
      <c r="L285" s="180">
        <f>VLOOKUP(D285,Plan1!$B$2:$S$5570,12,)/1000</f>
        <v>5.2919999999999998</v>
      </c>
      <c r="M285" s="180">
        <f>VLOOKUP(D285,Plan1!$B$2:$S$5570,13,)/1000</f>
        <v>5.5789999999999997</v>
      </c>
      <c r="N285" s="180">
        <f>VLOOKUP(D285,Plan1!$B$2:$S$5570,14,)/1000</f>
        <v>6.1479999999999997</v>
      </c>
      <c r="O285" s="180">
        <f>VLOOKUP(D285,Plan1!$B$2:$S$5570,15,)/1000</f>
        <v>6.3979999999999997</v>
      </c>
      <c r="P285" s="180">
        <f>VLOOKUP(D285,Plan1!$B$2:$S$5570,16,)/1000</f>
        <v>6.4690000000000003</v>
      </c>
      <c r="Q285" s="180">
        <f>VLOOKUP(D285,Plan1!$B$2:$S$5570,17,)/1000</f>
        <v>6.3049999999999997</v>
      </c>
      <c r="R285" s="180">
        <f>VLOOKUP(D285,Plan1!$B$2:$S$5570,18,)/1000</f>
        <v>5.8959999999999999</v>
      </c>
      <c r="S285" s="180">
        <f>VLOOKUP(D285,Plan1!$B$2:$S$5570,6,)/1000</f>
        <v>5.9480000000000004</v>
      </c>
    </row>
    <row r="286" spans="1:19" x14ac:dyDescent="0.25">
      <c r="A286" s="178">
        <v>28951</v>
      </c>
      <c r="B286" s="178">
        <v>-116607</v>
      </c>
      <c r="C286" s="178">
        <v>-380806</v>
      </c>
      <c r="D286" s="178" t="s">
        <v>688</v>
      </c>
      <c r="E286" s="178" t="s">
        <v>167</v>
      </c>
      <c r="F286" s="178" t="s">
        <v>375</v>
      </c>
      <c r="G286" s="180">
        <f>VLOOKUP(D286,Plan1!$B$2:$S$5570,7,)/1000</f>
        <v>5.6859999999999999</v>
      </c>
      <c r="H286" s="180">
        <f>VLOOKUP(D286,Plan1!$B$2:$S$5570,8,)/1000</f>
        <v>5.6609999999999996</v>
      </c>
      <c r="I286" s="180">
        <f>VLOOKUP(D286,Plan1!$B$2:$S$5570,9,)/1000</f>
        <v>5.7510000000000003</v>
      </c>
      <c r="J286" s="180">
        <f>VLOOKUP(D286,Plan1!$B$2:$S$5570,10,)/1000</f>
        <v>5.048</v>
      </c>
      <c r="K286" s="180">
        <f>VLOOKUP(D286,Plan1!$B$2:$S$5570,11,)/1000</f>
        <v>4.4269999999999996</v>
      </c>
      <c r="L286" s="180">
        <f>VLOOKUP(D286,Plan1!$B$2:$S$5570,12,)/1000</f>
        <v>4.29</v>
      </c>
      <c r="M286" s="180">
        <f>VLOOKUP(D286,Plan1!$B$2:$S$5570,13,)/1000</f>
        <v>4.4349999999999996</v>
      </c>
      <c r="N286" s="180">
        <f>VLOOKUP(D286,Plan1!$B$2:$S$5570,14,)/1000</f>
        <v>4.7080000000000002</v>
      </c>
      <c r="O286" s="180">
        <f>VLOOKUP(D286,Plan1!$B$2:$S$5570,15,)/1000</f>
        <v>5.3739999999999997</v>
      </c>
      <c r="P286" s="180">
        <f>VLOOKUP(D286,Plan1!$B$2:$S$5570,16,)/1000</f>
        <v>5.4729999999999999</v>
      </c>
      <c r="Q286" s="180">
        <f>VLOOKUP(D286,Plan1!$B$2:$S$5570,17,)/1000</f>
        <v>5.6420000000000003</v>
      </c>
      <c r="R286" s="180">
        <f>VLOOKUP(D286,Plan1!$B$2:$S$5570,18,)/1000</f>
        <v>5.7359999999999998</v>
      </c>
      <c r="S286" s="180">
        <f>VLOOKUP(D286,Plan1!$B$2:$S$5570,6,)/1000</f>
        <v>5.1859999999999999</v>
      </c>
    </row>
    <row r="287" spans="1:19" x14ac:dyDescent="0.25">
      <c r="A287" s="178">
        <v>13031</v>
      </c>
      <c r="B287" s="178">
        <v>-18965</v>
      </c>
      <c r="C287" s="178">
        <v>-519259</v>
      </c>
      <c r="D287" s="178" t="s">
        <v>1060</v>
      </c>
      <c r="E287" s="178" t="s">
        <v>167</v>
      </c>
      <c r="F287" s="178" t="s">
        <v>1058</v>
      </c>
      <c r="G287" s="180">
        <f>VLOOKUP(D287,Plan1!$B$2:$S$5570,7,)/1000</f>
        <v>5.1379999999999999</v>
      </c>
      <c r="H287" s="180">
        <f>VLOOKUP(D287,Plan1!$B$2:$S$5570,8,)/1000</f>
        <v>5.5869999999999997</v>
      </c>
      <c r="I287" s="180">
        <f>VLOOKUP(D287,Plan1!$B$2:$S$5570,9,)/1000</f>
        <v>5.4779999999999998</v>
      </c>
      <c r="J287" s="180">
        <f>VLOOKUP(D287,Plan1!$B$2:$S$5570,10,)/1000</f>
        <v>5.5090000000000003</v>
      </c>
      <c r="K287" s="180">
        <f>VLOOKUP(D287,Plan1!$B$2:$S$5570,11,)/1000</f>
        <v>5.2249999999999996</v>
      </c>
      <c r="L287" s="180">
        <f>VLOOKUP(D287,Plan1!$B$2:$S$5570,12,)/1000</f>
        <v>5.16</v>
      </c>
      <c r="M287" s="180">
        <f>VLOOKUP(D287,Plan1!$B$2:$S$5570,13,)/1000</f>
        <v>5.2910000000000004</v>
      </c>
      <c r="N287" s="180">
        <f>VLOOKUP(D287,Plan1!$B$2:$S$5570,14,)/1000</f>
        <v>5.9960000000000004</v>
      </c>
      <c r="O287" s="180">
        <f>VLOOKUP(D287,Plan1!$B$2:$S$5570,15,)/1000</f>
        <v>5.4009999999999998</v>
      </c>
      <c r="P287" s="180">
        <f>VLOOKUP(D287,Plan1!$B$2:$S$5570,16,)/1000</f>
        <v>5.319</v>
      </c>
      <c r="Q287" s="180">
        <f>VLOOKUP(D287,Plan1!$B$2:$S$5570,17,)/1000</f>
        <v>5.2050000000000001</v>
      </c>
      <c r="R287" s="180">
        <f>VLOOKUP(D287,Plan1!$B$2:$S$5570,18,)/1000</f>
        <v>5.3959999999999999</v>
      </c>
      <c r="S287" s="180">
        <f>VLOOKUP(D287,Plan1!$B$2:$S$5570,6,)/1000</f>
        <v>5.3920000000000003</v>
      </c>
    </row>
    <row r="288" spans="1:19" x14ac:dyDescent="0.25">
      <c r="A288" s="178">
        <v>23409</v>
      </c>
      <c r="B288" s="178">
        <v>-138559</v>
      </c>
      <c r="C288" s="178">
        <v>-397447</v>
      </c>
      <c r="D288" s="178" t="s">
        <v>493</v>
      </c>
      <c r="E288" s="178" t="s">
        <v>167</v>
      </c>
      <c r="F288" s="178" t="s">
        <v>375</v>
      </c>
      <c r="G288" s="180">
        <f>VLOOKUP(D288,Plan1!$B$2:$S$5570,7,)/1000</f>
        <v>5.2670000000000003</v>
      </c>
      <c r="H288" s="180">
        <f>VLOOKUP(D288,Plan1!$B$2:$S$5570,8,)/1000</f>
        <v>5.4980000000000002</v>
      </c>
      <c r="I288" s="180">
        <f>VLOOKUP(D288,Plan1!$B$2:$S$5570,9,)/1000</f>
        <v>5.4320000000000004</v>
      </c>
      <c r="J288" s="180">
        <f>VLOOKUP(D288,Plan1!$B$2:$S$5570,10,)/1000</f>
        <v>4.7050000000000001</v>
      </c>
      <c r="K288" s="180">
        <f>VLOOKUP(D288,Plan1!$B$2:$S$5570,11,)/1000</f>
        <v>4.2359999999999998</v>
      </c>
      <c r="L288" s="180">
        <f>VLOOKUP(D288,Plan1!$B$2:$S$5570,12,)/1000</f>
        <v>3.7879999999999998</v>
      </c>
      <c r="M288" s="180">
        <f>VLOOKUP(D288,Plan1!$B$2:$S$5570,13,)/1000</f>
        <v>3.95</v>
      </c>
      <c r="N288" s="180">
        <f>VLOOKUP(D288,Plan1!$B$2:$S$5570,14,)/1000</f>
        <v>4.4470000000000001</v>
      </c>
      <c r="O288" s="180">
        <f>VLOOKUP(D288,Plan1!$B$2:$S$5570,15,)/1000</f>
        <v>4.9370000000000003</v>
      </c>
      <c r="P288" s="180">
        <f>VLOOKUP(D288,Plan1!$B$2:$S$5570,16,)/1000</f>
        <v>4.9219999999999997</v>
      </c>
      <c r="Q288" s="180">
        <f>VLOOKUP(D288,Plan1!$B$2:$S$5570,17,)/1000</f>
        <v>4.9930000000000003</v>
      </c>
      <c r="R288" s="180">
        <f>VLOOKUP(D288,Plan1!$B$2:$S$5570,18,)/1000</f>
        <v>5.3789999999999996</v>
      </c>
      <c r="S288" s="180">
        <f>VLOOKUP(D288,Plan1!$B$2:$S$5570,6,)/1000</f>
        <v>4.7960000000000003</v>
      </c>
    </row>
    <row r="289" spans="1:19" x14ac:dyDescent="0.25">
      <c r="A289" s="178">
        <v>5680</v>
      </c>
      <c r="B289" s="178">
        <v>-235504</v>
      </c>
      <c r="C289" s="178">
        <v>-514639</v>
      </c>
      <c r="D289" s="178" t="s">
        <v>3183</v>
      </c>
      <c r="E289" s="178" t="s">
        <v>167</v>
      </c>
      <c r="F289" s="178" t="s">
        <v>2912</v>
      </c>
      <c r="G289" s="180">
        <f>VLOOKUP(D289,Plan1!$B$2:$S$5570,7,)/1000</f>
        <v>5.2460000000000004</v>
      </c>
      <c r="H289" s="180">
        <f>VLOOKUP(D289,Plan1!$B$2:$S$5570,8,)/1000</f>
        <v>5.4349999999999996</v>
      </c>
      <c r="I289" s="180">
        <f>VLOOKUP(D289,Plan1!$B$2:$S$5570,9,)/1000</f>
        <v>5.4249999999999998</v>
      </c>
      <c r="J289" s="180">
        <f>VLOOKUP(D289,Plan1!$B$2:$S$5570,10,)/1000</f>
        <v>5.2679999999999998</v>
      </c>
      <c r="K289" s="180">
        <f>VLOOKUP(D289,Plan1!$B$2:$S$5570,11,)/1000</f>
        <v>4.548</v>
      </c>
      <c r="L289" s="180">
        <f>VLOOKUP(D289,Plan1!$B$2:$S$5570,12,)/1000</f>
        <v>4.3869999999999996</v>
      </c>
      <c r="M289" s="180">
        <f>VLOOKUP(D289,Plan1!$B$2:$S$5570,13,)/1000</f>
        <v>4.53</v>
      </c>
      <c r="N289" s="180">
        <f>VLOOKUP(D289,Plan1!$B$2:$S$5570,14,)/1000</f>
        <v>5.3840000000000003</v>
      </c>
      <c r="O289" s="180">
        <f>VLOOKUP(D289,Plan1!$B$2:$S$5570,15,)/1000</f>
        <v>5.0529999999999999</v>
      </c>
      <c r="P289" s="180">
        <f>VLOOKUP(D289,Plan1!$B$2:$S$5570,16,)/1000</f>
        <v>5.2050000000000001</v>
      </c>
      <c r="Q289" s="180">
        <f>VLOOKUP(D289,Plan1!$B$2:$S$5570,17,)/1000</f>
        <v>5.3849999999999998</v>
      </c>
      <c r="R289" s="180">
        <f>VLOOKUP(D289,Plan1!$B$2:$S$5570,18,)/1000</f>
        <v>5.4450000000000003</v>
      </c>
      <c r="S289" s="180">
        <f>VLOOKUP(D289,Plan1!$B$2:$S$5570,6,)/1000</f>
        <v>5.1100000000000003</v>
      </c>
    </row>
    <row r="290" spans="1:19" x14ac:dyDescent="0.25">
      <c r="A290" s="178">
        <v>44662</v>
      </c>
      <c r="B290" s="178">
        <v>-71984</v>
      </c>
      <c r="C290" s="178">
        <v>-598852</v>
      </c>
      <c r="D290" s="178" t="s">
        <v>318</v>
      </c>
      <c r="E290" s="178" t="s">
        <v>167</v>
      </c>
      <c r="F290" s="178" t="s">
        <v>312</v>
      </c>
      <c r="G290" s="180">
        <f>VLOOKUP(D290,Plan1!$B$2:$S$5570,7,)/1000</f>
        <v>3.8940000000000001</v>
      </c>
      <c r="H290" s="180">
        <f>VLOOKUP(D290,Plan1!$B$2:$S$5570,8,)/1000</f>
        <v>4.2549999999999999</v>
      </c>
      <c r="I290" s="180">
        <f>VLOOKUP(D290,Plan1!$B$2:$S$5570,9,)/1000</f>
        <v>4.2969999999999997</v>
      </c>
      <c r="J290" s="180">
        <f>VLOOKUP(D290,Plan1!$B$2:$S$5570,10,)/1000</f>
        <v>4.1459999999999999</v>
      </c>
      <c r="K290" s="180">
        <f>VLOOKUP(D290,Plan1!$B$2:$S$5570,11,)/1000</f>
        <v>4.1559999999999997</v>
      </c>
      <c r="L290" s="180">
        <f>VLOOKUP(D290,Plan1!$B$2:$S$5570,12,)/1000</f>
        <v>4.7759999999999998</v>
      </c>
      <c r="M290" s="180">
        <f>VLOOKUP(D290,Plan1!$B$2:$S$5570,13,)/1000</f>
        <v>4.8159999999999998</v>
      </c>
      <c r="N290" s="180">
        <f>VLOOKUP(D290,Plan1!$B$2:$S$5570,14,)/1000</f>
        <v>5.15</v>
      </c>
      <c r="O290" s="180">
        <f>VLOOKUP(D290,Plan1!$B$2:$S$5570,15,)/1000</f>
        <v>4.766</v>
      </c>
      <c r="P290" s="180">
        <f>VLOOKUP(D290,Plan1!$B$2:$S$5570,16,)/1000</f>
        <v>4.6719999999999997</v>
      </c>
      <c r="Q290" s="180">
        <f>VLOOKUP(D290,Plan1!$B$2:$S$5570,17,)/1000</f>
        <v>4.47</v>
      </c>
      <c r="R290" s="180">
        <f>VLOOKUP(D290,Plan1!$B$2:$S$5570,18,)/1000</f>
        <v>4.1420000000000003</v>
      </c>
      <c r="S290" s="180">
        <f>VLOOKUP(D290,Plan1!$B$2:$S$5570,6,)/1000</f>
        <v>4.4619999999999997</v>
      </c>
    </row>
    <row r="291" spans="1:19" x14ac:dyDescent="0.25">
      <c r="A291" s="178">
        <v>57010</v>
      </c>
      <c r="B291" s="178">
        <v>-39455</v>
      </c>
      <c r="C291" s="178">
        <v>-394362</v>
      </c>
      <c r="D291" s="178" t="s">
        <v>929</v>
      </c>
      <c r="E291" s="178" t="s">
        <v>167</v>
      </c>
      <c r="F291" s="178" t="s">
        <v>792</v>
      </c>
      <c r="G291" s="180">
        <f>VLOOKUP(D291,Plan1!$B$2:$S$5570,7,)/1000</f>
        <v>5.0129999999999999</v>
      </c>
      <c r="H291" s="180">
        <f>VLOOKUP(D291,Plan1!$B$2:$S$5570,8,)/1000</f>
        <v>5.2569999999999997</v>
      </c>
      <c r="I291" s="180">
        <f>VLOOKUP(D291,Plan1!$B$2:$S$5570,9,)/1000</f>
        <v>5.2409999999999997</v>
      </c>
      <c r="J291" s="180">
        <f>VLOOKUP(D291,Plan1!$B$2:$S$5570,10,)/1000</f>
        <v>4.867</v>
      </c>
      <c r="K291" s="180">
        <f>VLOOKUP(D291,Plan1!$B$2:$S$5570,11,)/1000</f>
        <v>5.2119999999999997</v>
      </c>
      <c r="L291" s="180">
        <f>VLOOKUP(D291,Plan1!$B$2:$S$5570,12,)/1000</f>
        <v>5.1029999999999998</v>
      </c>
      <c r="M291" s="180">
        <f>VLOOKUP(D291,Plan1!$B$2:$S$5570,13,)/1000</f>
        <v>5.407</v>
      </c>
      <c r="N291" s="180">
        <f>VLOOKUP(D291,Plan1!$B$2:$S$5570,14,)/1000</f>
        <v>6.0910000000000002</v>
      </c>
      <c r="O291" s="180">
        <f>VLOOKUP(D291,Plan1!$B$2:$S$5570,15,)/1000</f>
        <v>6.4859999999999998</v>
      </c>
      <c r="P291" s="180">
        <f>VLOOKUP(D291,Plan1!$B$2:$S$5570,16,)/1000</f>
        <v>6.2270000000000003</v>
      </c>
      <c r="Q291" s="180">
        <f>VLOOKUP(D291,Plan1!$B$2:$S$5570,17,)/1000</f>
        <v>5.915</v>
      </c>
      <c r="R291" s="180">
        <f>VLOOKUP(D291,Plan1!$B$2:$S$5570,18,)/1000</f>
        <v>5.3410000000000002</v>
      </c>
      <c r="S291" s="180">
        <f>VLOOKUP(D291,Plan1!$B$2:$S$5570,6,)/1000</f>
        <v>5.5129999999999999</v>
      </c>
    </row>
    <row r="292" spans="1:19" x14ac:dyDescent="0.25">
      <c r="A292" s="178">
        <v>33191</v>
      </c>
      <c r="B292" s="178">
        <v>-102785</v>
      </c>
      <c r="C292" s="178">
        <v>-370151</v>
      </c>
      <c r="D292" s="178" t="s">
        <v>5350</v>
      </c>
      <c r="E292" s="178" t="s">
        <v>167</v>
      </c>
      <c r="F292" s="178" t="s">
        <v>5304</v>
      </c>
      <c r="G292" s="180">
        <f>VLOOKUP(D292,Plan1!$B$2:$S$5570,7,)/1000</f>
        <v>5.5860000000000003</v>
      </c>
      <c r="H292" s="180">
        <f>VLOOKUP(D292,Plan1!$B$2:$S$5570,8,)/1000</f>
        <v>5.6040000000000001</v>
      </c>
      <c r="I292" s="180">
        <f>VLOOKUP(D292,Plan1!$B$2:$S$5570,9,)/1000</f>
        <v>5.7610000000000001</v>
      </c>
      <c r="J292" s="180">
        <f>VLOOKUP(D292,Plan1!$B$2:$S$5570,10,)/1000</f>
        <v>5.2859999999999996</v>
      </c>
      <c r="K292" s="180">
        <f>VLOOKUP(D292,Plan1!$B$2:$S$5570,11,)/1000</f>
        <v>4.5179999999999998</v>
      </c>
      <c r="L292" s="180">
        <f>VLOOKUP(D292,Plan1!$B$2:$S$5570,12,)/1000</f>
        <v>4.3550000000000004</v>
      </c>
      <c r="M292" s="180">
        <f>VLOOKUP(D292,Plan1!$B$2:$S$5570,13,)/1000</f>
        <v>4.3979999999999997</v>
      </c>
      <c r="N292" s="180">
        <f>VLOOKUP(D292,Plan1!$B$2:$S$5570,14,)/1000</f>
        <v>4.8840000000000003</v>
      </c>
      <c r="O292" s="180">
        <f>VLOOKUP(D292,Plan1!$B$2:$S$5570,15,)/1000</f>
        <v>5.4489999999999998</v>
      </c>
      <c r="P292" s="180">
        <f>VLOOKUP(D292,Plan1!$B$2:$S$5570,16,)/1000</f>
        <v>5.57</v>
      </c>
      <c r="Q292" s="180">
        <f>VLOOKUP(D292,Plan1!$B$2:$S$5570,17,)/1000</f>
        <v>5.899</v>
      </c>
      <c r="R292" s="180">
        <f>VLOOKUP(D292,Plan1!$B$2:$S$5570,18,)/1000</f>
        <v>5.7290000000000001</v>
      </c>
      <c r="S292" s="180">
        <f>VLOOKUP(D292,Plan1!$B$2:$S$5570,6,)/1000</f>
        <v>5.2530000000000001</v>
      </c>
    </row>
    <row r="293" spans="1:19" x14ac:dyDescent="0.25">
      <c r="A293" s="178">
        <v>10269</v>
      </c>
      <c r="B293" s="178">
        <v>-20467</v>
      </c>
      <c r="C293" s="178">
        <v>-557872</v>
      </c>
      <c r="D293" s="178" t="s">
        <v>1698</v>
      </c>
      <c r="E293" s="178" t="s">
        <v>167</v>
      </c>
      <c r="F293" s="178" t="s">
        <v>1651</v>
      </c>
      <c r="G293" s="180">
        <f>VLOOKUP(D293,Plan1!$B$2:$S$5570,7,)/1000</f>
        <v>5.2380000000000004</v>
      </c>
      <c r="H293" s="180">
        <f>VLOOKUP(D293,Plan1!$B$2:$S$5570,8,)/1000</f>
        <v>5.4610000000000003</v>
      </c>
      <c r="I293" s="180">
        <f>VLOOKUP(D293,Plan1!$B$2:$S$5570,9,)/1000</f>
        <v>5.5810000000000004</v>
      </c>
      <c r="J293" s="180">
        <f>VLOOKUP(D293,Plan1!$B$2:$S$5570,10,)/1000</f>
        <v>5.4390000000000001</v>
      </c>
      <c r="K293" s="180">
        <f>VLOOKUP(D293,Plan1!$B$2:$S$5570,11,)/1000</f>
        <v>4.7240000000000002</v>
      </c>
      <c r="L293" s="180">
        <f>VLOOKUP(D293,Plan1!$B$2:$S$5570,12,)/1000</f>
        <v>4.6139999999999999</v>
      </c>
      <c r="M293" s="180">
        <f>VLOOKUP(D293,Plan1!$B$2:$S$5570,13,)/1000</f>
        <v>4.7229999999999999</v>
      </c>
      <c r="N293" s="180">
        <f>VLOOKUP(D293,Plan1!$B$2:$S$5570,14,)/1000</f>
        <v>5.4489999999999998</v>
      </c>
      <c r="O293" s="180">
        <f>VLOOKUP(D293,Plan1!$B$2:$S$5570,15,)/1000</f>
        <v>5.1639999999999997</v>
      </c>
      <c r="P293" s="180">
        <f>VLOOKUP(D293,Plan1!$B$2:$S$5570,16,)/1000</f>
        <v>5.3819999999999997</v>
      </c>
      <c r="Q293" s="180">
        <f>VLOOKUP(D293,Plan1!$B$2:$S$5570,17,)/1000</f>
        <v>5.5270000000000001</v>
      </c>
      <c r="R293" s="180">
        <f>VLOOKUP(D293,Plan1!$B$2:$S$5570,18,)/1000</f>
        <v>5.5750000000000002</v>
      </c>
      <c r="S293" s="180">
        <f>VLOOKUP(D293,Plan1!$B$2:$S$5570,6,)/1000</f>
        <v>5.24</v>
      </c>
    </row>
    <row r="294" spans="1:19" x14ac:dyDescent="0.25">
      <c r="A294" s="178">
        <v>57021</v>
      </c>
      <c r="B294" s="178">
        <v>-38997</v>
      </c>
      <c r="C294" s="178">
        <v>-383899</v>
      </c>
      <c r="D294" s="178" t="s">
        <v>933</v>
      </c>
      <c r="E294" s="178" t="s">
        <v>167</v>
      </c>
      <c r="F294" s="178" t="s">
        <v>792</v>
      </c>
      <c r="G294" s="180">
        <f>VLOOKUP(D294,Plan1!$B$2:$S$5570,7,)/1000</f>
        <v>5.6449999999999996</v>
      </c>
      <c r="H294" s="180">
        <f>VLOOKUP(D294,Plan1!$B$2:$S$5570,8,)/1000</f>
        <v>5.8010000000000002</v>
      </c>
      <c r="I294" s="180">
        <f>VLOOKUP(D294,Plan1!$B$2:$S$5570,9,)/1000</f>
        <v>5.6619999999999999</v>
      </c>
      <c r="J294" s="180">
        <f>VLOOKUP(D294,Plan1!$B$2:$S$5570,10,)/1000</f>
        <v>5.077</v>
      </c>
      <c r="K294" s="180">
        <f>VLOOKUP(D294,Plan1!$B$2:$S$5570,11,)/1000</f>
        <v>5.4249999999999998</v>
      </c>
      <c r="L294" s="180">
        <f>VLOOKUP(D294,Plan1!$B$2:$S$5570,12,)/1000</f>
        <v>5.431</v>
      </c>
      <c r="M294" s="180">
        <f>VLOOKUP(D294,Plan1!$B$2:$S$5570,13,)/1000</f>
        <v>5.5659999999999998</v>
      </c>
      <c r="N294" s="180">
        <f>VLOOKUP(D294,Plan1!$B$2:$S$5570,14,)/1000</f>
        <v>5.8920000000000003</v>
      </c>
      <c r="O294" s="180">
        <f>VLOOKUP(D294,Plan1!$B$2:$S$5570,15,)/1000</f>
        <v>6.0030000000000001</v>
      </c>
      <c r="P294" s="180">
        <f>VLOOKUP(D294,Plan1!$B$2:$S$5570,16,)/1000</f>
        <v>6.1479999999999997</v>
      </c>
      <c r="Q294" s="180">
        <f>VLOOKUP(D294,Plan1!$B$2:$S$5570,17,)/1000</f>
        <v>6.2149999999999999</v>
      </c>
      <c r="R294" s="180">
        <f>VLOOKUP(D294,Plan1!$B$2:$S$5570,18,)/1000</f>
        <v>5.8869999999999996</v>
      </c>
      <c r="S294" s="180">
        <f>VLOOKUP(D294,Plan1!$B$2:$S$5570,6,)/1000</f>
        <v>5.7290000000000001</v>
      </c>
    </row>
    <row r="295" spans="1:19" x14ac:dyDescent="0.25">
      <c r="A295" s="178">
        <v>3165</v>
      </c>
      <c r="B295" s="178">
        <v>-271592</v>
      </c>
      <c r="C295" s="178">
        <v>-521427</v>
      </c>
      <c r="D295" s="178" t="s">
        <v>4543</v>
      </c>
      <c r="E295" s="178" t="s">
        <v>167</v>
      </c>
      <c r="F295" s="178" t="s">
        <v>4434</v>
      </c>
      <c r="G295" s="180">
        <f>VLOOKUP(D295,Plan1!$B$2:$S$5570,7,)/1000</f>
        <v>5.4429999999999996</v>
      </c>
      <c r="H295" s="180">
        <f>VLOOKUP(D295,Plan1!$B$2:$S$5570,8,)/1000</f>
        <v>5.3860000000000001</v>
      </c>
      <c r="I295" s="180">
        <f>VLOOKUP(D295,Plan1!$B$2:$S$5570,9,)/1000</f>
        <v>5.4390000000000001</v>
      </c>
      <c r="J295" s="180">
        <f>VLOOKUP(D295,Plan1!$B$2:$S$5570,10,)/1000</f>
        <v>4.8230000000000004</v>
      </c>
      <c r="K295" s="180">
        <f>VLOOKUP(D295,Plan1!$B$2:$S$5570,11,)/1000</f>
        <v>4.0439999999999996</v>
      </c>
      <c r="L295" s="180">
        <f>VLOOKUP(D295,Plan1!$B$2:$S$5570,12,)/1000</f>
        <v>3.54</v>
      </c>
      <c r="M295" s="180">
        <f>VLOOKUP(D295,Plan1!$B$2:$S$5570,13,)/1000</f>
        <v>3.8610000000000002</v>
      </c>
      <c r="N295" s="180">
        <f>VLOOKUP(D295,Plan1!$B$2:$S$5570,14,)/1000</f>
        <v>4.7060000000000004</v>
      </c>
      <c r="O295" s="180">
        <f>VLOOKUP(D295,Plan1!$B$2:$S$5570,15,)/1000</f>
        <v>4.3949999999999996</v>
      </c>
      <c r="P295" s="180">
        <f>VLOOKUP(D295,Plan1!$B$2:$S$5570,16,)/1000</f>
        <v>4.9569999999999999</v>
      </c>
      <c r="Q295" s="180">
        <f>VLOOKUP(D295,Plan1!$B$2:$S$5570,17,)/1000</f>
        <v>5.5519999999999996</v>
      </c>
      <c r="R295" s="180">
        <f>VLOOKUP(D295,Plan1!$B$2:$S$5570,18,)/1000</f>
        <v>5.508</v>
      </c>
      <c r="S295" s="180">
        <f>VLOOKUP(D295,Plan1!$B$2:$S$5570,6,)/1000</f>
        <v>4.8040000000000003</v>
      </c>
    </row>
    <row r="296" spans="1:19" x14ac:dyDescent="0.25">
      <c r="A296" s="178">
        <v>46080</v>
      </c>
      <c r="B296" s="178">
        <v>-68521</v>
      </c>
      <c r="C296" s="178">
        <v>-353793</v>
      </c>
      <c r="D296" s="178" t="s">
        <v>2841</v>
      </c>
      <c r="E296" s="178" t="s">
        <v>167</v>
      </c>
      <c r="F296" s="178" t="s">
        <v>2709</v>
      </c>
      <c r="G296" s="180">
        <f>VLOOKUP(D296,Plan1!$B$2:$S$5570,7,)/1000</f>
        <v>5.3959999999999999</v>
      </c>
      <c r="H296" s="180">
        <f>VLOOKUP(D296,Plan1!$B$2:$S$5570,8,)/1000</f>
        <v>5.5469999999999997</v>
      </c>
      <c r="I296" s="180">
        <f>VLOOKUP(D296,Plan1!$B$2:$S$5570,9,)/1000</f>
        <v>5.8109999999999999</v>
      </c>
      <c r="J296" s="180">
        <f>VLOOKUP(D296,Plan1!$B$2:$S$5570,10,)/1000</f>
        <v>5.46</v>
      </c>
      <c r="K296" s="180">
        <f>VLOOKUP(D296,Plan1!$B$2:$S$5570,11,)/1000</f>
        <v>4.9279999999999999</v>
      </c>
      <c r="L296" s="180">
        <f>VLOOKUP(D296,Plan1!$B$2:$S$5570,12,)/1000</f>
        <v>4.4619999999999997</v>
      </c>
      <c r="M296" s="180">
        <f>VLOOKUP(D296,Plan1!$B$2:$S$5570,13,)/1000</f>
        <v>4.585</v>
      </c>
      <c r="N296" s="180">
        <f>VLOOKUP(D296,Plan1!$B$2:$S$5570,14,)/1000</f>
        <v>5.2619999999999996</v>
      </c>
      <c r="O296" s="180">
        <f>VLOOKUP(D296,Plan1!$B$2:$S$5570,15,)/1000</f>
        <v>5.5579999999999998</v>
      </c>
      <c r="P296" s="180">
        <f>VLOOKUP(D296,Plan1!$B$2:$S$5570,16,)/1000</f>
        <v>5.7030000000000003</v>
      </c>
      <c r="Q296" s="180">
        <f>VLOOKUP(D296,Plan1!$B$2:$S$5570,17,)/1000</f>
        <v>5.8239999999999998</v>
      </c>
      <c r="R296" s="180">
        <f>VLOOKUP(D296,Plan1!$B$2:$S$5570,18,)/1000</f>
        <v>5.6070000000000002</v>
      </c>
      <c r="S296" s="180">
        <f>VLOOKUP(D296,Plan1!$B$2:$S$5570,6,)/1000</f>
        <v>5.3449999999999998</v>
      </c>
    </row>
    <row r="297" spans="1:19" x14ac:dyDescent="0.25">
      <c r="A297" s="178">
        <v>12744</v>
      </c>
      <c r="B297" s="178">
        <v>-19196</v>
      </c>
      <c r="C297" s="178">
        <v>-442497</v>
      </c>
      <c r="D297" s="178" t="s">
        <v>2262</v>
      </c>
      <c r="E297" s="178" t="s">
        <v>167</v>
      </c>
      <c r="F297" s="178" t="s">
        <v>1727</v>
      </c>
      <c r="G297" s="180">
        <f>VLOOKUP(D297,Plan1!$B$2:$S$5570,7,)/1000</f>
        <v>5.4219999999999997</v>
      </c>
      <c r="H297" s="180">
        <f>VLOOKUP(D297,Plan1!$B$2:$S$5570,8,)/1000</f>
        <v>5.9489999999999998</v>
      </c>
      <c r="I297" s="180">
        <f>VLOOKUP(D297,Plan1!$B$2:$S$5570,9,)/1000</f>
        <v>5.4909999999999997</v>
      </c>
      <c r="J297" s="180">
        <f>VLOOKUP(D297,Plan1!$B$2:$S$5570,10,)/1000</f>
        <v>5.5910000000000002</v>
      </c>
      <c r="K297" s="180">
        <f>VLOOKUP(D297,Plan1!$B$2:$S$5570,11,)/1000</f>
        <v>5.2949999999999999</v>
      </c>
      <c r="L297" s="180">
        <f>VLOOKUP(D297,Plan1!$B$2:$S$5570,12,)/1000</f>
        <v>5.1859999999999999</v>
      </c>
      <c r="M297" s="180">
        <f>VLOOKUP(D297,Plan1!$B$2:$S$5570,13,)/1000</f>
        <v>5.5330000000000004</v>
      </c>
      <c r="N297" s="180">
        <f>VLOOKUP(D297,Plan1!$B$2:$S$5570,14,)/1000</f>
        <v>6.1180000000000003</v>
      </c>
      <c r="O297" s="180">
        <f>VLOOKUP(D297,Plan1!$B$2:$S$5570,15,)/1000</f>
        <v>6.03</v>
      </c>
      <c r="P297" s="180">
        <f>VLOOKUP(D297,Plan1!$B$2:$S$5570,16,)/1000</f>
        <v>5.593</v>
      </c>
      <c r="Q297" s="180">
        <f>VLOOKUP(D297,Plan1!$B$2:$S$5570,17,)/1000</f>
        <v>5.0449999999999999</v>
      </c>
      <c r="R297" s="180">
        <f>VLOOKUP(D297,Plan1!$B$2:$S$5570,18,)/1000</f>
        <v>5.2279999999999998</v>
      </c>
      <c r="S297" s="180">
        <f>VLOOKUP(D297,Plan1!$B$2:$S$5570,6,)/1000</f>
        <v>5.54</v>
      </c>
    </row>
    <row r="298" spans="1:19" x14ac:dyDescent="0.25">
      <c r="A298" s="178">
        <v>31267</v>
      </c>
      <c r="B298" s="178">
        <v>-1091</v>
      </c>
      <c r="C298" s="178">
        <v>-370683</v>
      </c>
      <c r="D298" s="178" t="s">
        <v>5321</v>
      </c>
      <c r="E298" s="178" t="s">
        <v>177</v>
      </c>
      <c r="F298" s="178" t="s">
        <v>5304</v>
      </c>
      <c r="G298" s="180">
        <f>VLOOKUP(D298,Plan1!$B$2:$S$5570,7,)/1000</f>
        <v>5.8710000000000004</v>
      </c>
      <c r="H298" s="180">
        <f>VLOOKUP(D298,Plan1!$B$2:$S$5570,8,)/1000</f>
        <v>6.1520000000000001</v>
      </c>
      <c r="I298" s="180">
        <f>VLOOKUP(D298,Plan1!$B$2:$S$5570,9,)/1000</f>
        <v>6.1040000000000001</v>
      </c>
      <c r="J298" s="180">
        <f>VLOOKUP(D298,Plan1!$B$2:$S$5570,10,)/1000</f>
        <v>5.3339999999999996</v>
      </c>
      <c r="K298" s="180">
        <f>VLOOKUP(D298,Plan1!$B$2:$S$5570,11,)/1000</f>
        <v>4.8040000000000003</v>
      </c>
      <c r="L298" s="180">
        <f>VLOOKUP(D298,Plan1!$B$2:$S$5570,12,)/1000</f>
        <v>4.4829999999999997</v>
      </c>
      <c r="M298" s="180">
        <f>VLOOKUP(D298,Plan1!$B$2:$S$5570,13,)/1000</f>
        <v>4.5750000000000002</v>
      </c>
      <c r="N298" s="180">
        <f>VLOOKUP(D298,Plan1!$B$2:$S$5570,14,)/1000</f>
        <v>5.1219999999999999</v>
      </c>
      <c r="O298" s="180">
        <f>VLOOKUP(D298,Plan1!$B$2:$S$5570,15,)/1000</f>
        <v>5.6820000000000004</v>
      </c>
      <c r="P298" s="180">
        <f>VLOOKUP(D298,Plan1!$B$2:$S$5570,16,)/1000</f>
        <v>5.9119999999999999</v>
      </c>
      <c r="Q298" s="180">
        <f>VLOOKUP(D298,Plan1!$B$2:$S$5570,17,)/1000</f>
        <v>5.9850000000000003</v>
      </c>
      <c r="R298" s="180">
        <f>VLOOKUP(D298,Plan1!$B$2:$S$5570,18,)/1000</f>
        <v>6.0830000000000002</v>
      </c>
      <c r="S298" s="180">
        <f>VLOOKUP(D298,Plan1!$B$2:$S$5570,6,)/1000</f>
        <v>5.5090000000000003</v>
      </c>
    </row>
    <row r="299" spans="1:19" x14ac:dyDescent="0.25">
      <c r="A299" s="178">
        <v>5830</v>
      </c>
      <c r="B299" s="178">
        <v>-234371</v>
      </c>
      <c r="C299" s="178">
        <v>-470612</v>
      </c>
      <c r="D299" s="178" t="s">
        <v>4798</v>
      </c>
      <c r="E299" s="178" t="s">
        <v>167</v>
      </c>
      <c r="F299" s="178" t="s">
        <v>4704</v>
      </c>
      <c r="G299" s="180">
        <f>VLOOKUP(D299,Plan1!$B$2:$S$5570,7,)/1000</f>
        <v>4.8780000000000001</v>
      </c>
      <c r="H299" s="180">
        <f>VLOOKUP(D299,Plan1!$B$2:$S$5570,8,)/1000</f>
        <v>5.4390000000000001</v>
      </c>
      <c r="I299" s="180">
        <f>VLOOKUP(D299,Plan1!$B$2:$S$5570,9,)/1000</f>
        <v>5.1970000000000001</v>
      </c>
      <c r="J299" s="180">
        <f>VLOOKUP(D299,Plan1!$B$2:$S$5570,10,)/1000</f>
        <v>5.1100000000000003</v>
      </c>
      <c r="K299" s="180">
        <f>VLOOKUP(D299,Plan1!$B$2:$S$5570,11,)/1000</f>
        <v>4.5129999999999999</v>
      </c>
      <c r="L299" s="180">
        <f>VLOOKUP(D299,Plan1!$B$2:$S$5570,12,)/1000</f>
        <v>4.3449999999999998</v>
      </c>
      <c r="M299" s="180">
        <f>VLOOKUP(D299,Plan1!$B$2:$S$5570,13,)/1000</f>
        <v>4.407</v>
      </c>
      <c r="N299" s="180">
        <f>VLOOKUP(D299,Plan1!$B$2:$S$5570,14,)/1000</f>
        <v>5.351</v>
      </c>
      <c r="O299" s="180">
        <f>VLOOKUP(D299,Plan1!$B$2:$S$5570,15,)/1000</f>
        <v>4.8879999999999999</v>
      </c>
      <c r="P299" s="180">
        <f>VLOOKUP(D299,Plan1!$B$2:$S$5570,16,)/1000</f>
        <v>4.9589999999999996</v>
      </c>
      <c r="Q299" s="180">
        <f>VLOOKUP(D299,Plan1!$B$2:$S$5570,17,)/1000</f>
        <v>5.032</v>
      </c>
      <c r="R299" s="180">
        <f>VLOOKUP(D299,Plan1!$B$2:$S$5570,18,)/1000</f>
        <v>5.29</v>
      </c>
      <c r="S299" s="180">
        <f>VLOOKUP(D299,Plan1!$B$2:$S$5570,6,)/1000</f>
        <v>4.9509999999999996</v>
      </c>
    </row>
    <row r="300" spans="1:19" x14ac:dyDescent="0.25">
      <c r="A300" s="178">
        <v>27572</v>
      </c>
      <c r="B300" s="178">
        <v>-122144</v>
      </c>
      <c r="C300" s="178">
        <v>-38202</v>
      </c>
      <c r="D300" s="178" t="s">
        <v>641</v>
      </c>
      <c r="E300" s="178" t="s">
        <v>167</v>
      </c>
      <c r="F300" s="178" t="s">
        <v>375</v>
      </c>
      <c r="G300" s="180">
        <f>VLOOKUP(D300,Plan1!$B$2:$S$5570,7,)/1000</f>
        <v>5.61</v>
      </c>
      <c r="H300" s="180">
        <f>VLOOKUP(D300,Plan1!$B$2:$S$5570,8,)/1000</f>
        <v>5.6509999999999998</v>
      </c>
      <c r="I300" s="180">
        <f>VLOOKUP(D300,Plan1!$B$2:$S$5570,9,)/1000</f>
        <v>5.7489999999999997</v>
      </c>
      <c r="J300" s="180">
        <f>VLOOKUP(D300,Plan1!$B$2:$S$5570,10,)/1000</f>
        <v>4.9290000000000003</v>
      </c>
      <c r="K300" s="180">
        <f>VLOOKUP(D300,Plan1!$B$2:$S$5570,11,)/1000</f>
        <v>4.3559999999999999</v>
      </c>
      <c r="L300" s="180">
        <f>VLOOKUP(D300,Plan1!$B$2:$S$5570,12,)/1000</f>
        <v>4.2309999999999999</v>
      </c>
      <c r="M300" s="180">
        <f>VLOOKUP(D300,Plan1!$B$2:$S$5570,13,)/1000</f>
        <v>4.3499999999999996</v>
      </c>
      <c r="N300" s="180">
        <f>VLOOKUP(D300,Plan1!$B$2:$S$5570,14,)/1000</f>
        <v>4.71</v>
      </c>
      <c r="O300" s="180">
        <f>VLOOKUP(D300,Plan1!$B$2:$S$5570,15,)/1000</f>
        <v>5.3090000000000002</v>
      </c>
      <c r="P300" s="180">
        <f>VLOOKUP(D300,Plan1!$B$2:$S$5570,16,)/1000</f>
        <v>5.3769999999999998</v>
      </c>
      <c r="Q300" s="180">
        <f>VLOOKUP(D300,Plan1!$B$2:$S$5570,17,)/1000</f>
        <v>5.5119999999999996</v>
      </c>
      <c r="R300" s="180">
        <f>VLOOKUP(D300,Plan1!$B$2:$S$5570,18,)/1000</f>
        <v>5.6559999999999997</v>
      </c>
      <c r="S300" s="180">
        <f>VLOOKUP(D300,Plan1!$B$2:$S$5570,6,)/1000</f>
        <v>5.12</v>
      </c>
    </row>
    <row r="301" spans="1:19" x14ac:dyDescent="0.25">
      <c r="A301" s="178">
        <v>54716</v>
      </c>
      <c r="B301" s="178">
        <v>-45587</v>
      </c>
      <c r="C301" s="178">
        <v>-377682</v>
      </c>
      <c r="D301" s="178" t="s">
        <v>882</v>
      </c>
      <c r="E301" s="178" t="s">
        <v>167</v>
      </c>
      <c r="F301" s="178" t="s">
        <v>792</v>
      </c>
      <c r="G301" s="180">
        <f>VLOOKUP(D301,Plan1!$B$2:$S$5570,7,)/1000</f>
        <v>5.8780000000000001</v>
      </c>
      <c r="H301" s="180">
        <f>VLOOKUP(D301,Plan1!$B$2:$S$5570,8,)/1000</f>
        <v>6.0110000000000001</v>
      </c>
      <c r="I301" s="180">
        <f>VLOOKUP(D301,Plan1!$B$2:$S$5570,9,)/1000</f>
        <v>6.02</v>
      </c>
      <c r="J301" s="180">
        <f>VLOOKUP(D301,Plan1!$B$2:$S$5570,10,)/1000</f>
        <v>5.4930000000000003</v>
      </c>
      <c r="K301" s="180">
        <f>VLOOKUP(D301,Plan1!$B$2:$S$5570,11,)/1000</f>
        <v>5.5229999999999997</v>
      </c>
      <c r="L301" s="180">
        <f>VLOOKUP(D301,Plan1!$B$2:$S$5570,12,)/1000</f>
        <v>5.306</v>
      </c>
      <c r="M301" s="180">
        <f>VLOOKUP(D301,Plan1!$B$2:$S$5570,13,)/1000</f>
        <v>5.6280000000000001</v>
      </c>
      <c r="N301" s="180">
        <f>VLOOKUP(D301,Plan1!$B$2:$S$5570,14,)/1000</f>
        <v>6.19</v>
      </c>
      <c r="O301" s="180">
        <f>VLOOKUP(D301,Plan1!$B$2:$S$5570,15,)/1000</f>
        <v>6.2430000000000003</v>
      </c>
      <c r="P301" s="180">
        <f>VLOOKUP(D301,Plan1!$B$2:$S$5570,16,)/1000</f>
        <v>6.2560000000000002</v>
      </c>
      <c r="Q301" s="180">
        <f>VLOOKUP(D301,Plan1!$B$2:$S$5570,17,)/1000</f>
        <v>6.2409999999999997</v>
      </c>
      <c r="R301" s="180">
        <f>VLOOKUP(D301,Plan1!$B$2:$S$5570,18,)/1000</f>
        <v>6.1130000000000004</v>
      </c>
      <c r="S301" s="180">
        <f>VLOOKUP(D301,Plan1!$B$2:$S$5570,6,)/1000</f>
        <v>5.9080000000000004</v>
      </c>
    </row>
    <row r="302" spans="1:19" x14ac:dyDescent="0.25">
      <c r="A302" s="178">
        <v>22313</v>
      </c>
      <c r="B302" s="178">
        <v>-144284</v>
      </c>
      <c r="C302" s="178">
        <v>-414651</v>
      </c>
      <c r="D302" s="178" t="s">
        <v>458</v>
      </c>
      <c r="E302" s="178" t="s">
        <v>167</v>
      </c>
      <c r="F302" s="178" t="s">
        <v>375</v>
      </c>
      <c r="G302" s="180">
        <f>VLOOKUP(D302,Plan1!$B$2:$S$5570,7,)/1000</f>
        <v>5.8550000000000004</v>
      </c>
      <c r="H302" s="180">
        <f>VLOOKUP(D302,Plan1!$B$2:$S$5570,8,)/1000</f>
        <v>6.0919999999999996</v>
      </c>
      <c r="I302" s="180">
        <f>VLOOKUP(D302,Plan1!$B$2:$S$5570,9,)/1000</f>
        <v>5.7430000000000003</v>
      </c>
      <c r="J302" s="180">
        <f>VLOOKUP(D302,Plan1!$B$2:$S$5570,10,)/1000</f>
        <v>5.2350000000000003</v>
      </c>
      <c r="K302" s="180">
        <f>VLOOKUP(D302,Plan1!$B$2:$S$5570,11,)/1000</f>
        <v>4.9169999999999998</v>
      </c>
      <c r="L302" s="180">
        <f>VLOOKUP(D302,Plan1!$B$2:$S$5570,12,)/1000</f>
        <v>4.4969999999999999</v>
      </c>
      <c r="M302" s="180">
        <f>VLOOKUP(D302,Plan1!$B$2:$S$5570,13,)/1000</f>
        <v>4.7569999999999997</v>
      </c>
      <c r="N302" s="180">
        <f>VLOOKUP(D302,Plan1!$B$2:$S$5570,14,)/1000</f>
        <v>5.3090000000000002</v>
      </c>
      <c r="O302" s="180">
        <f>VLOOKUP(D302,Plan1!$B$2:$S$5570,15,)/1000</f>
        <v>5.9509999999999996</v>
      </c>
      <c r="P302" s="180">
        <f>VLOOKUP(D302,Plan1!$B$2:$S$5570,16,)/1000</f>
        <v>5.8109999999999999</v>
      </c>
      <c r="Q302" s="180">
        <f>VLOOKUP(D302,Plan1!$B$2:$S$5570,17,)/1000</f>
        <v>5.4470000000000001</v>
      </c>
      <c r="R302" s="180">
        <f>VLOOKUP(D302,Plan1!$B$2:$S$5570,18,)/1000</f>
        <v>5.8230000000000004</v>
      </c>
      <c r="S302" s="180">
        <f>VLOOKUP(D302,Plan1!$B$2:$S$5570,6,)/1000</f>
        <v>5.4530000000000003</v>
      </c>
    </row>
    <row r="303" spans="1:19" x14ac:dyDescent="0.25">
      <c r="A303" s="178">
        <v>9105</v>
      </c>
      <c r="B303" s="178">
        <v>-212081</v>
      </c>
      <c r="C303" s="178">
        <v>-504405</v>
      </c>
      <c r="D303" s="178" t="s">
        <v>5147</v>
      </c>
      <c r="E303" s="178" t="s">
        <v>167</v>
      </c>
      <c r="F303" s="178" t="s">
        <v>4704</v>
      </c>
      <c r="G303" s="180">
        <f>VLOOKUP(D303,Plan1!$B$2:$S$5570,7,)/1000</f>
        <v>5.3860000000000001</v>
      </c>
      <c r="H303" s="180">
        <f>VLOOKUP(D303,Plan1!$B$2:$S$5570,8,)/1000</f>
        <v>5.7190000000000003</v>
      </c>
      <c r="I303" s="180">
        <f>VLOOKUP(D303,Plan1!$B$2:$S$5570,9,)/1000</f>
        <v>5.5949999999999998</v>
      </c>
      <c r="J303" s="180">
        <f>VLOOKUP(D303,Plan1!$B$2:$S$5570,10,)/1000</f>
        <v>5.5490000000000004</v>
      </c>
      <c r="K303" s="180">
        <f>VLOOKUP(D303,Plan1!$B$2:$S$5570,11,)/1000</f>
        <v>4.9429999999999996</v>
      </c>
      <c r="L303" s="180">
        <f>VLOOKUP(D303,Plan1!$B$2:$S$5570,12,)/1000</f>
        <v>4.7590000000000003</v>
      </c>
      <c r="M303" s="180">
        <f>VLOOKUP(D303,Plan1!$B$2:$S$5570,13,)/1000</f>
        <v>4.9669999999999996</v>
      </c>
      <c r="N303" s="180">
        <f>VLOOKUP(D303,Plan1!$B$2:$S$5570,14,)/1000</f>
        <v>5.7460000000000004</v>
      </c>
      <c r="O303" s="180">
        <f>VLOOKUP(D303,Plan1!$B$2:$S$5570,15,)/1000</f>
        <v>5.266</v>
      </c>
      <c r="P303" s="180">
        <f>VLOOKUP(D303,Plan1!$B$2:$S$5570,16,)/1000</f>
        <v>5.5039999999999996</v>
      </c>
      <c r="Q303" s="180">
        <f>VLOOKUP(D303,Plan1!$B$2:$S$5570,17,)/1000</f>
        <v>5.5839999999999996</v>
      </c>
      <c r="R303" s="180">
        <f>VLOOKUP(D303,Plan1!$B$2:$S$5570,18,)/1000</f>
        <v>5.5940000000000003</v>
      </c>
      <c r="S303" s="180">
        <f>VLOOKUP(D303,Plan1!$B$2:$S$5570,6,)/1000</f>
        <v>5.3840000000000003</v>
      </c>
    </row>
    <row r="304" spans="1:19" x14ac:dyDescent="0.25">
      <c r="A304" s="178">
        <v>30063</v>
      </c>
      <c r="B304" s="178">
        <v>-113333</v>
      </c>
      <c r="C304" s="178">
        <v>-389599</v>
      </c>
      <c r="D304" s="178" t="s">
        <v>723</v>
      </c>
      <c r="E304" s="178" t="s">
        <v>167</v>
      </c>
      <c r="F304" s="178" t="s">
        <v>375</v>
      </c>
      <c r="G304" s="180">
        <f>VLOOKUP(D304,Plan1!$B$2:$S$5570,7,)/1000</f>
        <v>5.7910000000000004</v>
      </c>
      <c r="H304" s="180">
        <f>VLOOKUP(D304,Plan1!$B$2:$S$5570,8,)/1000</f>
        <v>5.75</v>
      </c>
      <c r="I304" s="180">
        <f>VLOOKUP(D304,Plan1!$B$2:$S$5570,9,)/1000</f>
        <v>5.8129999999999997</v>
      </c>
      <c r="J304" s="180">
        <f>VLOOKUP(D304,Plan1!$B$2:$S$5570,10,)/1000</f>
        <v>5.1349999999999998</v>
      </c>
      <c r="K304" s="180">
        <f>VLOOKUP(D304,Plan1!$B$2:$S$5570,11,)/1000</f>
        <v>4.4619999999999997</v>
      </c>
      <c r="L304" s="180">
        <f>VLOOKUP(D304,Plan1!$B$2:$S$5570,12,)/1000</f>
        <v>4.2290000000000001</v>
      </c>
      <c r="M304" s="180">
        <f>VLOOKUP(D304,Plan1!$B$2:$S$5570,13,)/1000</f>
        <v>4.3710000000000004</v>
      </c>
      <c r="N304" s="180">
        <f>VLOOKUP(D304,Plan1!$B$2:$S$5570,14,)/1000</f>
        <v>4.7690000000000001</v>
      </c>
      <c r="O304" s="180">
        <f>VLOOKUP(D304,Plan1!$B$2:$S$5570,15,)/1000</f>
        <v>5.4429999999999996</v>
      </c>
      <c r="P304" s="180">
        <f>VLOOKUP(D304,Plan1!$B$2:$S$5570,16,)/1000</f>
        <v>5.4870000000000001</v>
      </c>
      <c r="Q304" s="180">
        <f>VLOOKUP(D304,Plan1!$B$2:$S$5570,17,)/1000</f>
        <v>5.6689999999999996</v>
      </c>
      <c r="R304" s="180">
        <f>VLOOKUP(D304,Plan1!$B$2:$S$5570,18,)/1000</f>
        <v>5.6719999999999997</v>
      </c>
      <c r="S304" s="180">
        <f>VLOOKUP(D304,Plan1!$B$2:$S$5570,6,)/1000</f>
        <v>5.2160000000000002</v>
      </c>
    </row>
    <row r="305" spans="1:19" x14ac:dyDescent="0.25">
      <c r="A305" s="178">
        <v>9006</v>
      </c>
      <c r="B305" s="178">
        <v>-213451</v>
      </c>
      <c r="C305" s="178">
        <v>-43374</v>
      </c>
      <c r="D305" s="178" t="s">
        <v>1896</v>
      </c>
      <c r="E305" s="178" t="s">
        <v>167</v>
      </c>
      <c r="F305" s="178" t="s">
        <v>1727</v>
      </c>
      <c r="G305" s="180">
        <f>VLOOKUP(D305,Plan1!$B$2:$S$5570,7,)/1000</f>
        <v>4.9889999999999999</v>
      </c>
      <c r="H305" s="180">
        <f>VLOOKUP(D305,Plan1!$B$2:$S$5570,8,)/1000</f>
        <v>5.5839999999999996</v>
      </c>
      <c r="I305" s="180">
        <f>VLOOKUP(D305,Plan1!$B$2:$S$5570,9,)/1000</f>
        <v>5.0140000000000002</v>
      </c>
      <c r="J305" s="180">
        <f>VLOOKUP(D305,Plan1!$B$2:$S$5570,10,)/1000</f>
        <v>4.7759999999999998</v>
      </c>
      <c r="K305" s="180">
        <f>VLOOKUP(D305,Plan1!$B$2:$S$5570,11,)/1000</f>
        <v>4.3680000000000003</v>
      </c>
      <c r="L305" s="180">
        <f>VLOOKUP(D305,Plan1!$B$2:$S$5570,12,)/1000</f>
        <v>4.3609999999999998</v>
      </c>
      <c r="M305" s="180">
        <f>VLOOKUP(D305,Plan1!$B$2:$S$5570,13,)/1000</f>
        <v>4.4749999999999996</v>
      </c>
      <c r="N305" s="180">
        <f>VLOOKUP(D305,Plan1!$B$2:$S$5570,14,)/1000</f>
        <v>5.1509999999999998</v>
      </c>
      <c r="O305" s="180">
        <f>VLOOKUP(D305,Plan1!$B$2:$S$5570,15,)/1000</f>
        <v>4.992</v>
      </c>
      <c r="P305" s="180">
        <f>VLOOKUP(D305,Plan1!$B$2:$S$5570,16,)/1000</f>
        <v>4.859</v>
      </c>
      <c r="Q305" s="180">
        <f>VLOOKUP(D305,Plan1!$B$2:$S$5570,17,)/1000</f>
        <v>4.3840000000000003</v>
      </c>
      <c r="R305" s="180">
        <f>VLOOKUP(D305,Plan1!$B$2:$S$5570,18,)/1000</f>
        <v>4.9080000000000004</v>
      </c>
      <c r="S305" s="180">
        <f>VLOOKUP(D305,Plan1!$B$2:$S$5570,6,)/1000</f>
        <v>4.8220000000000001</v>
      </c>
    </row>
    <row r="306" spans="1:19" x14ac:dyDescent="0.25">
      <c r="A306" s="178">
        <v>55391</v>
      </c>
      <c r="B306" s="178">
        <v>-43691</v>
      </c>
      <c r="C306" s="178">
        <v>-388128</v>
      </c>
      <c r="D306" s="178" t="s">
        <v>892</v>
      </c>
      <c r="E306" s="178" t="s">
        <v>167</v>
      </c>
      <c r="F306" s="178" t="s">
        <v>792</v>
      </c>
      <c r="G306" s="180">
        <f>VLOOKUP(D306,Plan1!$B$2:$S$5570,7,)/1000</f>
        <v>5.109</v>
      </c>
      <c r="H306" s="180">
        <f>VLOOKUP(D306,Plan1!$B$2:$S$5570,8,)/1000</f>
        <v>5.2389999999999999</v>
      </c>
      <c r="I306" s="180">
        <f>VLOOKUP(D306,Plan1!$B$2:$S$5570,9,)/1000</f>
        <v>5.3250000000000002</v>
      </c>
      <c r="J306" s="180">
        <f>VLOOKUP(D306,Plan1!$B$2:$S$5570,10,)/1000</f>
        <v>4.8890000000000002</v>
      </c>
      <c r="K306" s="180">
        <f>VLOOKUP(D306,Plan1!$B$2:$S$5570,11,)/1000</f>
        <v>5.0650000000000004</v>
      </c>
      <c r="L306" s="180">
        <f>VLOOKUP(D306,Plan1!$B$2:$S$5570,12,)/1000</f>
        <v>4.9240000000000004</v>
      </c>
      <c r="M306" s="180">
        <f>VLOOKUP(D306,Plan1!$B$2:$S$5570,13,)/1000</f>
        <v>5.34</v>
      </c>
      <c r="N306" s="180">
        <f>VLOOKUP(D306,Plan1!$B$2:$S$5570,14,)/1000</f>
        <v>6.016</v>
      </c>
      <c r="O306" s="180">
        <f>VLOOKUP(D306,Plan1!$B$2:$S$5570,15,)/1000</f>
        <v>6.2279999999999998</v>
      </c>
      <c r="P306" s="180">
        <f>VLOOKUP(D306,Plan1!$B$2:$S$5570,16,)/1000</f>
        <v>6.0609999999999999</v>
      </c>
      <c r="Q306" s="180">
        <f>VLOOKUP(D306,Plan1!$B$2:$S$5570,17,)/1000</f>
        <v>5.8609999999999998</v>
      </c>
      <c r="R306" s="180">
        <f>VLOOKUP(D306,Plan1!$B$2:$S$5570,18,)/1000</f>
        <v>5.3120000000000003</v>
      </c>
      <c r="S306" s="180">
        <f>VLOOKUP(D306,Plan1!$B$2:$S$5570,6,)/1000</f>
        <v>5.4470000000000001</v>
      </c>
    </row>
    <row r="307" spans="1:19" x14ac:dyDescent="0.25">
      <c r="A307" s="178">
        <v>42558</v>
      </c>
      <c r="B307" s="178">
        <v>-77833</v>
      </c>
      <c r="C307" s="178">
        <v>-350831</v>
      </c>
      <c r="D307" s="178" t="s">
        <v>3418</v>
      </c>
      <c r="E307" s="178" t="s">
        <v>167</v>
      </c>
      <c r="F307" s="178" t="s">
        <v>3284</v>
      </c>
      <c r="G307" s="180">
        <f>VLOOKUP(D307,Plan1!$B$2:$S$5570,7,)/1000</f>
        <v>5.4489999999999998</v>
      </c>
      <c r="H307" s="180">
        <f>VLOOKUP(D307,Plan1!$B$2:$S$5570,8,)/1000</f>
        <v>5.7060000000000004</v>
      </c>
      <c r="I307" s="180">
        <f>VLOOKUP(D307,Plan1!$B$2:$S$5570,9,)/1000</f>
        <v>5.9009999999999998</v>
      </c>
      <c r="J307" s="180">
        <f>VLOOKUP(D307,Plan1!$B$2:$S$5570,10,)/1000</f>
        <v>5.3079999999999998</v>
      </c>
      <c r="K307" s="180">
        <f>VLOOKUP(D307,Plan1!$B$2:$S$5570,11,)/1000</f>
        <v>4.702</v>
      </c>
      <c r="L307" s="180">
        <f>VLOOKUP(D307,Plan1!$B$2:$S$5570,12,)/1000</f>
        <v>4.3879999999999999</v>
      </c>
      <c r="M307" s="180">
        <f>VLOOKUP(D307,Plan1!$B$2:$S$5570,13,)/1000</f>
        <v>4.5519999999999996</v>
      </c>
      <c r="N307" s="180">
        <f>VLOOKUP(D307,Plan1!$B$2:$S$5570,14,)/1000</f>
        <v>5.2240000000000002</v>
      </c>
      <c r="O307" s="180">
        <f>VLOOKUP(D307,Plan1!$B$2:$S$5570,15,)/1000</f>
        <v>5.492</v>
      </c>
      <c r="P307" s="180">
        <f>VLOOKUP(D307,Plan1!$B$2:$S$5570,16,)/1000</f>
        <v>5.6120000000000001</v>
      </c>
      <c r="Q307" s="180">
        <f>VLOOKUP(D307,Plan1!$B$2:$S$5570,17,)/1000</f>
        <v>5.7320000000000002</v>
      </c>
      <c r="R307" s="180">
        <f>VLOOKUP(D307,Plan1!$B$2:$S$5570,18,)/1000</f>
        <v>5.6980000000000004</v>
      </c>
      <c r="S307" s="180">
        <f>VLOOKUP(D307,Plan1!$B$2:$S$5570,6,)/1000</f>
        <v>5.3140000000000001</v>
      </c>
    </row>
    <row r="308" spans="1:19" x14ac:dyDescent="0.25">
      <c r="A308" s="178">
        <v>5718</v>
      </c>
      <c r="B308" s="178">
        <v>-235034</v>
      </c>
      <c r="C308" s="178">
        <v>-47617</v>
      </c>
      <c r="D308" s="178" t="s">
        <v>4773</v>
      </c>
      <c r="E308" s="178" t="s">
        <v>167</v>
      </c>
      <c r="F308" s="178" t="s">
        <v>4704</v>
      </c>
      <c r="G308" s="180">
        <f>VLOOKUP(D308,Plan1!$B$2:$S$5570,7,)/1000</f>
        <v>4.9489999999999998</v>
      </c>
      <c r="H308" s="180">
        <f>VLOOKUP(D308,Plan1!$B$2:$S$5570,8,)/1000</f>
        <v>5.4729999999999999</v>
      </c>
      <c r="I308" s="180">
        <f>VLOOKUP(D308,Plan1!$B$2:$S$5570,9,)/1000</f>
        <v>5.2619999999999996</v>
      </c>
      <c r="J308" s="180">
        <f>VLOOKUP(D308,Plan1!$B$2:$S$5570,10,)/1000</f>
        <v>5.1310000000000002</v>
      </c>
      <c r="K308" s="180">
        <f>VLOOKUP(D308,Plan1!$B$2:$S$5570,11,)/1000</f>
        <v>4.5119999999999996</v>
      </c>
      <c r="L308" s="180">
        <f>VLOOKUP(D308,Plan1!$B$2:$S$5570,12,)/1000</f>
        <v>4.407</v>
      </c>
      <c r="M308" s="180">
        <f>VLOOKUP(D308,Plan1!$B$2:$S$5570,13,)/1000</f>
        <v>4.431</v>
      </c>
      <c r="N308" s="180">
        <f>VLOOKUP(D308,Plan1!$B$2:$S$5570,14,)/1000</f>
        <v>5.3710000000000004</v>
      </c>
      <c r="O308" s="180">
        <f>VLOOKUP(D308,Plan1!$B$2:$S$5570,15,)/1000</f>
        <v>4.9880000000000004</v>
      </c>
      <c r="P308" s="180">
        <f>VLOOKUP(D308,Plan1!$B$2:$S$5570,16,)/1000</f>
        <v>5.0570000000000004</v>
      </c>
      <c r="Q308" s="180">
        <f>VLOOKUP(D308,Plan1!$B$2:$S$5570,17,)/1000</f>
        <v>5.13</v>
      </c>
      <c r="R308" s="180">
        <f>VLOOKUP(D308,Plan1!$B$2:$S$5570,18,)/1000</f>
        <v>5.343</v>
      </c>
      <c r="S308" s="180">
        <f>VLOOKUP(D308,Plan1!$B$2:$S$5570,6,)/1000</f>
        <v>5.0039999999999996</v>
      </c>
    </row>
    <row r="309" spans="1:19" x14ac:dyDescent="0.25">
      <c r="A309" s="178">
        <v>11684</v>
      </c>
      <c r="B309" s="178">
        <v>-198205</v>
      </c>
      <c r="C309" s="178">
        <v>-402768</v>
      </c>
      <c r="D309" s="178" t="s">
        <v>1027</v>
      </c>
      <c r="E309" s="178" t="s">
        <v>167</v>
      </c>
      <c r="F309" s="178" t="s">
        <v>979</v>
      </c>
      <c r="G309" s="180">
        <f>VLOOKUP(D309,Plan1!$B$2:$S$5570,7,)/1000</f>
        <v>5.5030000000000001</v>
      </c>
      <c r="H309" s="180">
        <f>VLOOKUP(D309,Plan1!$B$2:$S$5570,8,)/1000</f>
        <v>5.9729999999999999</v>
      </c>
      <c r="I309" s="180">
        <f>VLOOKUP(D309,Plan1!$B$2:$S$5570,9,)/1000</f>
        <v>5.5090000000000003</v>
      </c>
      <c r="J309" s="180">
        <f>VLOOKUP(D309,Plan1!$B$2:$S$5570,10,)/1000</f>
        <v>5.0350000000000001</v>
      </c>
      <c r="K309" s="180">
        <f>VLOOKUP(D309,Plan1!$B$2:$S$5570,11,)/1000</f>
        <v>4.6449999999999996</v>
      </c>
      <c r="L309" s="180">
        <f>VLOOKUP(D309,Plan1!$B$2:$S$5570,12,)/1000</f>
        <v>4.4829999999999997</v>
      </c>
      <c r="M309" s="180">
        <f>VLOOKUP(D309,Plan1!$B$2:$S$5570,13,)/1000</f>
        <v>4.4749999999999996</v>
      </c>
      <c r="N309" s="180">
        <f>VLOOKUP(D309,Plan1!$B$2:$S$5570,14,)/1000</f>
        <v>4.8949999999999996</v>
      </c>
      <c r="O309" s="180">
        <f>VLOOKUP(D309,Plan1!$B$2:$S$5570,15,)/1000</f>
        <v>4.9640000000000004</v>
      </c>
      <c r="P309" s="180">
        <f>VLOOKUP(D309,Plan1!$B$2:$S$5570,16,)/1000</f>
        <v>4.7430000000000003</v>
      </c>
      <c r="Q309" s="180">
        <f>VLOOKUP(D309,Plan1!$B$2:$S$5570,17,)/1000</f>
        <v>4.5709999999999997</v>
      </c>
      <c r="R309" s="180">
        <f>VLOOKUP(D309,Plan1!$B$2:$S$5570,18,)/1000</f>
        <v>5.1470000000000002</v>
      </c>
      <c r="S309" s="180">
        <f>VLOOKUP(D309,Plan1!$B$2:$S$5570,6,)/1000</f>
        <v>4.9950000000000001</v>
      </c>
    </row>
    <row r="310" spans="1:19" x14ac:dyDescent="0.25">
      <c r="A310" s="178">
        <v>17945</v>
      </c>
      <c r="B310" s="178">
        <v>-163568</v>
      </c>
      <c r="C310" s="178">
        <v>-496808</v>
      </c>
      <c r="D310" s="178" t="s">
        <v>1169</v>
      </c>
      <c r="E310" s="178" t="s">
        <v>167</v>
      </c>
      <c r="F310" s="178" t="s">
        <v>1058</v>
      </c>
      <c r="G310" s="180">
        <f>VLOOKUP(D310,Plan1!$B$2:$S$5570,7,)/1000</f>
        <v>5.0430000000000001</v>
      </c>
      <c r="H310" s="180">
        <f>VLOOKUP(D310,Plan1!$B$2:$S$5570,8,)/1000</f>
        <v>5.3259999999999996</v>
      </c>
      <c r="I310" s="180">
        <f>VLOOKUP(D310,Plan1!$B$2:$S$5570,9,)/1000</f>
        <v>5.2489999999999997</v>
      </c>
      <c r="J310" s="180">
        <f>VLOOKUP(D310,Plan1!$B$2:$S$5570,10,)/1000</f>
        <v>5.625</v>
      </c>
      <c r="K310" s="180">
        <f>VLOOKUP(D310,Plan1!$B$2:$S$5570,11,)/1000</f>
        <v>5.6559999999999997</v>
      </c>
      <c r="L310" s="180">
        <f>VLOOKUP(D310,Plan1!$B$2:$S$5570,12,)/1000</f>
        <v>5.4550000000000001</v>
      </c>
      <c r="M310" s="180">
        <f>VLOOKUP(D310,Plan1!$B$2:$S$5570,13,)/1000</f>
        <v>5.6559999999999997</v>
      </c>
      <c r="N310" s="180">
        <f>VLOOKUP(D310,Plan1!$B$2:$S$5570,14,)/1000</f>
        <v>6.4320000000000004</v>
      </c>
      <c r="O310" s="180">
        <f>VLOOKUP(D310,Plan1!$B$2:$S$5570,15,)/1000</f>
        <v>5.7160000000000002</v>
      </c>
      <c r="P310" s="180">
        <f>VLOOKUP(D310,Plan1!$B$2:$S$5570,16,)/1000</f>
        <v>5.4080000000000004</v>
      </c>
      <c r="Q310" s="180">
        <f>VLOOKUP(D310,Plan1!$B$2:$S$5570,17,)/1000</f>
        <v>4.95</v>
      </c>
      <c r="R310" s="180">
        <f>VLOOKUP(D310,Plan1!$B$2:$S$5570,18,)/1000</f>
        <v>4.9509999999999996</v>
      </c>
      <c r="S310" s="180">
        <f>VLOOKUP(D310,Plan1!$B$2:$S$5570,6,)/1000</f>
        <v>5.4550000000000001</v>
      </c>
    </row>
    <row r="311" spans="1:19" x14ac:dyDescent="0.25">
      <c r="A311" s="178">
        <v>17048</v>
      </c>
      <c r="B311" s="178">
        <v>-168528</v>
      </c>
      <c r="C311" s="178">
        <v>-420641</v>
      </c>
      <c r="D311" s="178" t="s">
        <v>2458</v>
      </c>
      <c r="E311" s="178" t="s">
        <v>167</v>
      </c>
      <c r="F311" s="178" t="s">
        <v>1727</v>
      </c>
      <c r="G311" s="180">
        <f>VLOOKUP(D311,Plan1!$B$2:$S$5570,7,)/1000</f>
        <v>5.8019999999999996</v>
      </c>
      <c r="H311" s="180">
        <f>VLOOKUP(D311,Plan1!$B$2:$S$5570,8,)/1000</f>
        <v>6.2110000000000003</v>
      </c>
      <c r="I311" s="180">
        <f>VLOOKUP(D311,Plan1!$B$2:$S$5570,9,)/1000</f>
        <v>5.6710000000000003</v>
      </c>
      <c r="J311" s="180">
        <f>VLOOKUP(D311,Plan1!$B$2:$S$5570,10,)/1000</f>
        <v>5.2869999999999999</v>
      </c>
      <c r="K311" s="180">
        <f>VLOOKUP(D311,Plan1!$B$2:$S$5570,11,)/1000</f>
        <v>4.78</v>
      </c>
      <c r="L311" s="180">
        <f>VLOOKUP(D311,Plan1!$B$2:$S$5570,12,)/1000</f>
        <v>4.6150000000000002</v>
      </c>
      <c r="M311" s="180">
        <f>VLOOKUP(D311,Plan1!$B$2:$S$5570,13,)/1000</f>
        <v>4.7910000000000004</v>
      </c>
      <c r="N311" s="180">
        <f>VLOOKUP(D311,Plan1!$B$2:$S$5570,14,)/1000</f>
        <v>5.391</v>
      </c>
      <c r="O311" s="180">
        <f>VLOOKUP(D311,Plan1!$B$2:$S$5570,15,)/1000</f>
        <v>5.7</v>
      </c>
      <c r="P311" s="180">
        <f>VLOOKUP(D311,Plan1!$B$2:$S$5570,16,)/1000</f>
        <v>5.5759999999999996</v>
      </c>
      <c r="Q311" s="180">
        <f>VLOOKUP(D311,Plan1!$B$2:$S$5570,17,)/1000</f>
        <v>5.0819999999999999</v>
      </c>
      <c r="R311" s="180">
        <f>VLOOKUP(D311,Plan1!$B$2:$S$5570,18,)/1000</f>
        <v>5.5780000000000003</v>
      </c>
      <c r="S311" s="180">
        <f>VLOOKUP(D311,Plan1!$B$2:$S$5570,6,)/1000</f>
        <v>5.3739999999999997</v>
      </c>
    </row>
    <row r="312" spans="1:19" x14ac:dyDescent="0.25">
      <c r="A312" s="178">
        <v>18985</v>
      </c>
      <c r="B312" s="178">
        <v>-159033</v>
      </c>
      <c r="C312" s="178">
        <v>-52245</v>
      </c>
      <c r="D312" s="178" t="s">
        <v>1205</v>
      </c>
      <c r="E312" s="178" t="s">
        <v>167</v>
      </c>
      <c r="F312" s="178" t="s">
        <v>1058</v>
      </c>
      <c r="G312" s="180">
        <f>VLOOKUP(D312,Plan1!$B$2:$S$5570,7,)/1000</f>
        <v>5.0270000000000001</v>
      </c>
      <c r="H312" s="180">
        <f>VLOOKUP(D312,Plan1!$B$2:$S$5570,8,)/1000</f>
        <v>5.3719999999999999</v>
      </c>
      <c r="I312" s="180">
        <f>VLOOKUP(D312,Plan1!$B$2:$S$5570,9,)/1000</f>
        <v>5.2789999999999999</v>
      </c>
      <c r="J312" s="180">
        <f>VLOOKUP(D312,Plan1!$B$2:$S$5570,10,)/1000</f>
        <v>5.76</v>
      </c>
      <c r="K312" s="180">
        <f>VLOOKUP(D312,Plan1!$B$2:$S$5570,11,)/1000</f>
        <v>5.6970000000000001</v>
      </c>
      <c r="L312" s="180">
        <f>VLOOKUP(D312,Plan1!$B$2:$S$5570,12,)/1000</f>
        <v>5.4249999999999998</v>
      </c>
      <c r="M312" s="180">
        <f>VLOOKUP(D312,Plan1!$B$2:$S$5570,13,)/1000</f>
        <v>5.5010000000000003</v>
      </c>
      <c r="N312" s="180">
        <f>VLOOKUP(D312,Plan1!$B$2:$S$5570,14,)/1000</f>
        <v>6.0940000000000003</v>
      </c>
      <c r="O312" s="180">
        <f>VLOOKUP(D312,Plan1!$B$2:$S$5570,15,)/1000</f>
        <v>5.492</v>
      </c>
      <c r="P312" s="180">
        <f>VLOOKUP(D312,Plan1!$B$2:$S$5570,16,)/1000</f>
        <v>5.3369999999999997</v>
      </c>
      <c r="Q312" s="180">
        <f>VLOOKUP(D312,Plan1!$B$2:$S$5570,17,)/1000</f>
        <v>5.05</v>
      </c>
      <c r="R312" s="180">
        <f>VLOOKUP(D312,Plan1!$B$2:$S$5570,18,)/1000</f>
        <v>5.0350000000000001</v>
      </c>
      <c r="S312" s="180">
        <f>VLOOKUP(D312,Plan1!$B$2:$S$5570,6,)/1000</f>
        <v>5.423</v>
      </c>
    </row>
    <row r="313" spans="1:19" x14ac:dyDescent="0.25">
      <c r="A313" s="178">
        <v>16974</v>
      </c>
      <c r="B313" s="178">
        <v>-169091</v>
      </c>
      <c r="C313" s="178">
        <v>-49448</v>
      </c>
      <c r="D313" s="178" t="s">
        <v>1131</v>
      </c>
      <c r="E313" s="178" t="s">
        <v>167</v>
      </c>
      <c r="F313" s="178" t="s">
        <v>1058</v>
      </c>
      <c r="G313" s="180">
        <f>VLOOKUP(D313,Plan1!$B$2:$S$5570,7,)/1000</f>
        <v>5.056</v>
      </c>
      <c r="H313" s="180">
        <f>VLOOKUP(D313,Plan1!$B$2:$S$5570,8,)/1000</f>
        <v>5.3419999999999996</v>
      </c>
      <c r="I313" s="180">
        <f>VLOOKUP(D313,Plan1!$B$2:$S$5570,9,)/1000</f>
        <v>5.3730000000000002</v>
      </c>
      <c r="J313" s="180">
        <f>VLOOKUP(D313,Plan1!$B$2:$S$5570,10,)/1000</f>
        <v>5.6109999999999998</v>
      </c>
      <c r="K313" s="180">
        <f>VLOOKUP(D313,Plan1!$B$2:$S$5570,11,)/1000</f>
        <v>5.5609999999999999</v>
      </c>
      <c r="L313" s="180">
        <f>VLOOKUP(D313,Plan1!$B$2:$S$5570,12,)/1000</f>
        <v>5.4119999999999999</v>
      </c>
      <c r="M313" s="180">
        <f>VLOOKUP(D313,Plan1!$B$2:$S$5570,13,)/1000</f>
        <v>5.5709999999999997</v>
      </c>
      <c r="N313" s="180">
        <f>VLOOKUP(D313,Plan1!$B$2:$S$5570,14,)/1000</f>
        <v>6.2009999999999996</v>
      </c>
      <c r="O313" s="180">
        <f>VLOOKUP(D313,Plan1!$B$2:$S$5570,15,)/1000</f>
        <v>5.6870000000000003</v>
      </c>
      <c r="P313" s="180">
        <f>VLOOKUP(D313,Plan1!$B$2:$S$5570,16,)/1000</f>
        <v>5.41</v>
      </c>
      <c r="Q313" s="180">
        <f>VLOOKUP(D313,Plan1!$B$2:$S$5570,17,)/1000</f>
        <v>5.0339999999999998</v>
      </c>
      <c r="R313" s="180">
        <f>VLOOKUP(D313,Plan1!$B$2:$S$5570,18,)/1000</f>
        <v>4.9909999999999997</v>
      </c>
      <c r="S313" s="180">
        <f>VLOOKUP(D313,Plan1!$B$2:$S$5570,6,)/1000</f>
        <v>5.4370000000000003</v>
      </c>
    </row>
    <row r="314" spans="1:19" x14ac:dyDescent="0.25">
      <c r="A314" s="178">
        <v>44775</v>
      </c>
      <c r="B314" s="178">
        <v>-71674</v>
      </c>
      <c r="C314" s="178">
        <v>-485274</v>
      </c>
      <c r="D314" s="178" t="s">
        <v>5463</v>
      </c>
      <c r="E314" s="178" t="s">
        <v>167</v>
      </c>
      <c r="F314" s="178" t="s">
        <v>5370</v>
      </c>
      <c r="G314" s="180">
        <f>VLOOKUP(D314,Plan1!$B$2:$S$5570,7,)/1000</f>
        <v>4.45</v>
      </c>
      <c r="H314" s="180">
        <f>VLOOKUP(D314,Plan1!$B$2:$S$5570,8,)/1000</f>
        <v>4.66</v>
      </c>
      <c r="I314" s="180">
        <f>VLOOKUP(D314,Plan1!$B$2:$S$5570,9,)/1000</f>
        <v>4.5789999999999997</v>
      </c>
      <c r="J314" s="180">
        <f>VLOOKUP(D314,Plan1!$B$2:$S$5570,10,)/1000</f>
        <v>4.82</v>
      </c>
      <c r="K314" s="180">
        <f>VLOOKUP(D314,Plan1!$B$2:$S$5570,11,)/1000</f>
        <v>5.1859999999999999</v>
      </c>
      <c r="L314" s="180">
        <f>VLOOKUP(D314,Plan1!$B$2:$S$5570,12,)/1000</f>
        <v>5.5359999999999996</v>
      </c>
      <c r="M314" s="180">
        <f>VLOOKUP(D314,Plan1!$B$2:$S$5570,13,)/1000</f>
        <v>5.5469999999999997</v>
      </c>
      <c r="N314" s="180">
        <f>VLOOKUP(D314,Plan1!$B$2:$S$5570,14,)/1000</f>
        <v>6.093</v>
      </c>
      <c r="O314" s="180">
        <f>VLOOKUP(D314,Plan1!$B$2:$S$5570,15,)/1000</f>
        <v>5.694</v>
      </c>
      <c r="P314" s="180">
        <f>VLOOKUP(D314,Plan1!$B$2:$S$5570,16,)/1000</f>
        <v>4.9269999999999996</v>
      </c>
      <c r="Q314" s="180">
        <f>VLOOKUP(D314,Plan1!$B$2:$S$5570,17,)/1000</f>
        <v>4.5090000000000003</v>
      </c>
      <c r="R314" s="180">
        <f>VLOOKUP(D314,Plan1!$B$2:$S$5570,18,)/1000</f>
        <v>4.375</v>
      </c>
      <c r="S314" s="180">
        <f>VLOOKUP(D314,Plan1!$B$2:$S$5570,6,)/1000</f>
        <v>5.0309999999999997</v>
      </c>
    </row>
    <row r="315" spans="1:19" x14ac:dyDescent="0.25">
      <c r="A315" s="178">
        <v>38538</v>
      </c>
      <c r="B315" s="178">
        <v>-8808</v>
      </c>
      <c r="C315" s="178">
        <v>-495573</v>
      </c>
      <c r="D315" s="178" t="s">
        <v>5440</v>
      </c>
      <c r="E315" s="178" t="s">
        <v>167</v>
      </c>
      <c r="F315" s="178" t="s">
        <v>5370</v>
      </c>
      <c r="G315" s="180">
        <f>VLOOKUP(D315,Plan1!$B$2:$S$5570,7,)/1000</f>
        <v>4.649</v>
      </c>
      <c r="H315" s="180">
        <f>VLOOKUP(D315,Plan1!$B$2:$S$5570,8,)/1000</f>
        <v>4.8360000000000003</v>
      </c>
      <c r="I315" s="180">
        <f>VLOOKUP(D315,Plan1!$B$2:$S$5570,9,)/1000</f>
        <v>4.8179999999999996</v>
      </c>
      <c r="J315" s="180">
        <f>VLOOKUP(D315,Plan1!$B$2:$S$5570,10,)/1000</f>
        <v>4.9409999999999998</v>
      </c>
      <c r="K315" s="180">
        <f>VLOOKUP(D315,Plan1!$B$2:$S$5570,11,)/1000</f>
        <v>5.2969999999999997</v>
      </c>
      <c r="L315" s="180">
        <f>VLOOKUP(D315,Plan1!$B$2:$S$5570,12,)/1000</f>
        <v>5.5229999999999997</v>
      </c>
      <c r="M315" s="180">
        <f>VLOOKUP(D315,Plan1!$B$2:$S$5570,13,)/1000</f>
        <v>5.6630000000000003</v>
      </c>
      <c r="N315" s="180">
        <f>VLOOKUP(D315,Plan1!$B$2:$S$5570,14,)/1000</f>
        <v>6.1840000000000002</v>
      </c>
      <c r="O315" s="180">
        <f>VLOOKUP(D315,Plan1!$B$2:$S$5570,15,)/1000</f>
        <v>5.6349999999999998</v>
      </c>
      <c r="P315" s="180">
        <f>VLOOKUP(D315,Plan1!$B$2:$S$5570,16,)/1000</f>
        <v>4.9950000000000001</v>
      </c>
      <c r="Q315" s="180">
        <f>VLOOKUP(D315,Plan1!$B$2:$S$5570,17,)/1000</f>
        <v>4.8010000000000002</v>
      </c>
      <c r="R315" s="180">
        <f>VLOOKUP(D315,Plan1!$B$2:$S$5570,18,)/1000</f>
        <v>4.6710000000000003</v>
      </c>
      <c r="S315" s="180">
        <f>VLOOKUP(D315,Plan1!$B$2:$S$5570,6,)/1000</f>
        <v>5.1669999999999998</v>
      </c>
    </row>
    <row r="316" spans="1:19" x14ac:dyDescent="0.25">
      <c r="A316" s="178">
        <v>25627</v>
      </c>
      <c r="B316" s="178">
        <v>-129273</v>
      </c>
      <c r="C316" s="178">
        <v>-498314</v>
      </c>
      <c r="D316" s="178" t="s">
        <v>5371</v>
      </c>
      <c r="E316" s="178" t="s">
        <v>167</v>
      </c>
      <c r="F316" s="178" t="s">
        <v>5370</v>
      </c>
      <c r="G316" s="180">
        <f>VLOOKUP(D316,Plan1!$B$2:$S$5570,7,)/1000</f>
        <v>4.9409999999999998</v>
      </c>
      <c r="H316" s="180">
        <f>VLOOKUP(D316,Plan1!$B$2:$S$5570,8,)/1000</f>
        <v>5.2229999999999999</v>
      </c>
      <c r="I316" s="180">
        <f>VLOOKUP(D316,Plan1!$B$2:$S$5570,9,)/1000</f>
        <v>5.1150000000000002</v>
      </c>
      <c r="J316" s="180">
        <f>VLOOKUP(D316,Plan1!$B$2:$S$5570,10,)/1000</f>
        <v>5.4279999999999999</v>
      </c>
      <c r="K316" s="180">
        <f>VLOOKUP(D316,Plan1!$B$2:$S$5570,11,)/1000</f>
        <v>5.6120000000000001</v>
      </c>
      <c r="L316" s="180">
        <f>VLOOKUP(D316,Plan1!$B$2:$S$5570,12,)/1000</f>
        <v>5.4710000000000001</v>
      </c>
      <c r="M316" s="180">
        <f>VLOOKUP(D316,Plan1!$B$2:$S$5570,13,)/1000</f>
        <v>5.9279999999999999</v>
      </c>
      <c r="N316" s="180">
        <f>VLOOKUP(D316,Plan1!$B$2:$S$5570,14,)/1000</f>
        <v>6.2789999999999999</v>
      </c>
      <c r="O316" s="180">
        <f>VLOOKUP(D316,Plan1!$B$2:$S$5570,15,)/1000</f>
        <v>5.8369999999999997</v>
      </c>
      <c r="P316" s="180">
        <f>VLOOKUP(D316,Plan1!$B$2:$S$5570,16,)/1000</f>
        <v>5.3490000000000002</v>
      </c>
      <c r="Q316" s="180">
        <f>VLOOKUP(D316,Plan1!$B$2:$S$5570,17,)/1000</f>
        <v>4.9059999999999997</v>
      </c>
      <c r="R316" s="180">
        <f>VLOOKUP(D316,Plan1!$B$2:$S$5570,18,)/1000</f>
        <v>4.9359999999999999</v>
      </c>
      <c r="S316" s="180">
        <f>VLOOKUP(D316,Plan1!$B$2:$S$5570,6,)/1000</f>
        <v>5.4189999999999996</v>
      </c>
    </row>
    <row r="317" spans="1:19" x14ac:dyDescent="0.25">
      <c r="A317" s="178">
        <v>19419</v>
      </c>
      <c r="B317" s="178">
        <v>-157241</v>
      </c>
      <c r="C317" s="178">
        <v>-518378</v>
      </c>
      <c r="D317" s="178" t="s">
        <v>1540</v>
      </c>
      <c r="E317" s="178" t="s">
        <v>167</v>
      </c>
      <c r="F317" s="178" t="s">
        <v>1511</v>
      </c>
      <c r="G317" s="180">
        <f>VLOOKUP(D317,Plan1!$B$2:$S$5570,7,)/1000</f>
        <v>5.1369999999999996</v>
      </c>
      <c r="H317" s="180">
        <f>VLOOKUP(D317,Plan1!$B$2:$S$5570,8,)/1000</f>
        <v>5.4859999999999998</v>
      </c>
      <c r="I317" s="180">
        <f>VLOOKUP(D317,Plan1!$B$2:$S$5570,9,)/1000</f>
        <v>5.3330000000000002</v>
      </c>
      <c r="J317" s="180">
        <f>VLOOKUP(D317,Plan1!$B$2:$S$5570,10,)/1000</f>
        <v>5.8010000000000002</v>
      </c>
      <c r="K317" s="180">
        <f>VLOOKUP(D317,Plan1!$B$2:$S$5570,11,)/1000</f>
        <v>5.6340000000000003</v>
      </c>
      <c r="L317" s="180">
        <f>VLOOKUP(D317,Plan1!$B$2:$S$5570,12,)/1000</f>
        <v>5.298</v>
      </c>
      <c r="M317" s="180">
        <f>VLOOKUP(D317,Plan1!$B$2:$S$5570,13,)/1000</f>
        <v>5.476</v>
      </c>
      <c r="N317" s="180">
        <f>VLOOKUP(D317,Plan1!$B$2:$S$5570,14,)/1000</f>
        <v>5.8150000000000004</v>
      </c>
      <c r="O317" s="180">
        <f>VLOOKUP(D317,Plan1!$B$2:$S$5570,15,)/1000</f>
        <v>5.5549999999999997</v>
      </c>
      <c r="P317" s="180">
        <f>VLOOKUP(D317,Plan1!$B$2:$S$5570,16,)/1000</f>
        <v>5.3650000000000002</v>
      </c>
      <c r="Q317" s="180">
        <f>VLOOKUP(D317,Plan1!$B$2:$S$5570,17,)/1000</f>
        <v>5.0279999999999996</v>
      </c>
      <c r="R317" s="180">
        <f>VLOOKUP(D317,Plan1!$B$2:$S$5570,18,)/1000</f>
        <v>5.0679999999999996</v>
      </c>
      <c r="S317" s="180">
        <f>VLOOKUP(D317,Plan1!$B$2:$S$5570,6,)/1000</f>
        <v>5.4160000000000004</v>
      </c>
    </row>
    <row r="318" spans="1:19" x14ac:dyDescent="0.25">
      <c r="A318" s="178">
        <v>44778</v>
      </c>
      <c r="B318" s="178">
        <v>-71928</v>
      </c>
      <c r="C318" s="178">
        <v>-482048</v>
      </c>
      <c r="D318" s="178" t="s">
        <v>5464</v>
      </c>
      <c r="E318" s="178" t="s">
        <v>167</v>
      </c>
      <c r="F318" s="178" t="s">
        <v>5370</v>
      </c>
      <c r="G318" s="180">
        <f>VLOOKUP(D318,Plan1!$B$2:$S$5570,7,)/1000</f>
        <v>4.46</v>
      </c>
      <c r="H318" s="180">
        <f>VLOOKUP(D318,Plan1!$B$2:$S$5570,8,)/1000</f>
        <v>4.7149999999999999</v>
      </c>
      <c r="I318" s="180">
        <f>VLOOKUP(D318,Plan1!$B$2:$S$5570,9,)/1000</f>
        <v>4.6029999999999998</v>
      </c>
      <c r="J318" s="180">
        <f>VLOOKUP(D318,Plan1!$B$2:$S$5570,10,)/1000</f>
        <v>4.899</v>
      </c>
      <c r="K318" s="180">
        <f>VLOOKUP(D318,Plan1!$B$2:$S$5570,11,)/1000</f>
        <v>5.181</v>
      </c>
      <c r="L318" s="180">
        <f>VLOOKUP(D318,Plan1!$B$2:$S$5570,12,)/1000</f>
        <v>5.5609999999999999</v>
      </c>
      <c r="M318" s="180">
        <f>VLOOKUP(D318,Plan1!$B$2:$S$5570,13,)/1000</f>
        <v>5.6139999999999999</v>
      </c>
      <c r="N318" s="180">
        <f>VLOOKUP(D318,Plan1!$B$2:$S$5570,14,)/1000</f>
        <v>6.1550000000000002</v>
      </c>
      <c r="O318" s="180">
        <f>VLOOKUP(D318,Plan1!$B$2:$S$5570,15,)/1000</f>
        <v>5.7619999999999996</v>
      </c>
      <c r="P318" s="180">
        <f>VLOOKUP(D318,Plan1!$B$2:$S$5570,16,)/1000</f>
        <v>4.9740000000000002</v>
      </c>
      <c r="Q318" s="180">
        <f>VLOOKUP(D318,Plan1!$B$2:$S$5570,17,)/1000</f>
        <v>4.55</v>
      </c>
      <c r="R318" s="180">
        <f>VLOOKUP(D318,Plan1!$B$2:$S$5570,18,)/1000</f>
        <v>4.4009999999999998</v>
      </c>
      <c r="S318" s="180">
        <f>VLOOKUP(D318,Plan1!$B$2:$S$5570,6,)/1000</f>
        <v>5.0730000000000004</v>
      </c>
    </row>
    <row r="319" spans="1:19" x14ac:dyDescent="0.25">
      <c r="A319" s="178">
        <v>16938</v>
      </c>
      <c r="B319" s="178">
        <v>-168569</v>
      </c>
      <c r="C319" s="178">
        <v>-530317</v>
      </c>
      <c r="D319" s="178" t="s">
        <v>1515</v>
      </c>
      <c r="E319" s="178" t="s">
        <v>167</v>
      </c>
      <c r="F319" s="178" t="s">
        <v>1511</v>
      </c>
      <c r="G319" s="180">
        <f>VLOOKUP(D319,Plan1!$B$2:$S$5570,7,)/1000</f>
        <v>4.9790000000000001</v>
      </c>
      <c r="H319" s="180">
        <f>VLOOKUP(D319,Plan1!$B$2:$S$5570,8,)/1000</f>
        <v>5.3890000000000002</v>
      </c>
      <c r="I319" s="180">
        <f>VLOOKUP(D319,Plan1!$B$2:$S$5570,9,)/1000</f>
        <v>5.3860000000000001</v>
      </c>
      <c r="J319" s="180">
        <f>VLOOKUP(D319,Plan1!$B$2:$S$5570,10,)/1000</f>
        <v>5.7080000000000002</v>
      </c>
      <c r="K319" s="180">
        <f>VLOOKUP(D319,Plan1!$B$2:$S$5570,11,)/1000</f>
        <v>5.5759999999999996</v>
      </c>
      <c r="L319" s="180">
        <f>VLOOKUP(D319,Plan1!$B$2:$S$5570,12,)/1000</f>
        <v>5.3639999999999999</v>
      </c>
      <c r="M319" s="180">
        <f>VLOOKUP(D319,Plan1!$B$2:$S$5570,13,)/1000</f>
        <v>5.4290000000000003</v>
      </c>
      <c r="N319" s="180">
        <f>VLOOKUP(D319,Plan1!$B$2:$S$5570,14,)/1000</f>
        <v>6.1559999999999997</v>
      </c>
      <c r="O319" s="180">
        <f>VLOOKUP(D319,Plan1!$B$2:$S$5570,15,)/1000</f>
        <v>5.6079999999999997</v>
      </c>
      <c r="P319" s="180">
        <f>VLOOKUP(D319,Plan1!$B$2:$S$5570,16,)/1000</f>
        <v>5.181</v>
      </c>
      <c r="Q319" s="180">
        <f>VLOOKUP(D319,Plan1!$B$2:$S$5570,17,)/1000</f>
        <v>5.1509999999999998</v>
      </c>
      <c r="R319" s="180">
        <f>VLOOKUP(D319,Plan1!$B$2:$S$5570,18,)/1000</f>
        <v>5.1559999999999997</v>
      </c>
      <c r="S319" s="180">
        <f>VLOOKUP(D319,Plan1!$B$2:$S$5570,6,)/1000</f>
        <v>5.4240000000000004</v>
      </c>
    </row>
    <row r="320" spans="1:19" x14ac:dyDescent="0.25">
      <c r="A320" s="178">
        <v>59745</v>
      </c>
      <c r="B320" s="178">
        <v>-29507</v>
      </c>
      <c r="C320" s="178">
        <v>-456655</v>
      </c>
      <c r="D320" s="178" t="s">
        <v>1450</v>
      </c>
      <c r="E320" s="178" t="s">
        <v>167</v>
      </c>
      <c r="F320" s="178" t="s">
        <v>1298</v>
      </c>
      <c r="G320" s="180">
        <f>VLOOKUP(D320,Plan1!$B$2:$S$5570,7,)/1000</f>
        <v>4.476</v>
      </c>
      <c r="H320" s="180">
        <f>VLOOKUP(D320,Plan1!$B$2:$S$5570,8,)/1000</f>
        <v>4.6959999999999997</v>
      </c>
      <c r="I320" s="180">
        <f>VLOOKUP(D320,Plan1!$B$2:$S$5570,9,)/1000</f>
        <v>4.6340000000000003</v>
      </c>
      <c r="J320" s="180">
        <f>VLOOKUP(D320,Plan1!$B$2:$S$5570,10,)/1000</f>
        <v>4.7240000000000002</v>
      </c>
      <c r="K320" s="180">
        <f>VLOOKUP(D320,Plan1!$B$2:$S$5570,11,)/1000</f>
        <v>4.8109999999999999</v>
      </c>
      <c r="L320" s="180">
        <f>VLOOKUP(D320,Plan1!$B$2:$S$5570,12,)/1000</f>
        <v>4.9820000000000002</v>
      </c>
      <c r="M320" s="180">
        <f>VLOOKUP(D320,Plan1!$B$2:$S$5570,13,)/1000</f>
        <v>5.101</v>
      </c>
      <c r="N320" s="180">
        <f>VLOOKUP(D320,Plan1!$B$2:$S$5570,14,)/1000</f>
        <v>5.5229999999999997</v>
      </c>
      <c r="O320" s="180">
        <f>VLOOKUP(D320,Plan1!$B$2:$S$5570,15,)/1000</f>
        <v>5.6559999999999997</v>
      </c>
      <c r="P320" s="180">
        <f>VLOOKUP(D320,Plan1!$B$2:$S$5570,16,)/1000</f>
        <v>5.3150000000000004</v>
      </c>
      <c r="Q320" s="180">
        <f>VLOOKUP(D320,Plan1!$B$2:$S$5570,17,)/1000</f>
        <v>4.97</v>
      </c>
      <c r="R320" s="180">
        <f>VLOOKUP(D320,Plan1!$B$2:$S$5570,18,)/1000</f>
        <v>4.63</v>
      </c>
      <c r="S320" s="180">
        <f>VLOOKUP(D320,Plan1!$B$2:$S$5570,6,)/1000</f>
        <v>4.96</v>
      </c>
    </row>
    <row r="321" spans="1:19" x14ac:dyDescent="0.25">
      <c r="A321" s="178">
        <v>47112</v>
      </c>
      <c r="B321" s="178">
        <v>-65799</v>
      </c>
      <c r="C321" s="178">
        <v>-486427</v>
      </c>
      <c r="D321" s="178" t="s">
        <v>1450</v>
      </c>
      <c r="E321" s="178" t="s">
        <v>167</v>
      </c>
      <c r="F321" s="178" t="s">
        <v>5370</v>
      </c>
      <c r="G321" s="180">
        <f>VLOOKUP(D321,Plan1!$B$2:$S$5570,7,)/1000</f>
        <v>4.476</v>
      </c>
      <c r="H321" s="180">
        <f>VLOOKUP(D321,Plan1!$B$2:$S$5570,8,)/1000</f>
        <v>4.6959999999999997</v>
      </c>
      <c r="I321" s="180">
        <f>VLOOKUP(D321,Plan1!$B$2:$S$5570,9,)/1000</f>
        <v>4.6340000000000003</v>
      </c>
      <c r="J321" s="180">
        <f>VLOOKUP(D321,Plan1!$B$2:$S$5570,10,)/1000</f>
        <v>4.7240000000000002</v>
      </c>
      <c r="K321" s="180">
        <f>VLOOKUP(D321,Plan1!$B$2:$S$5570,11,)/1000</f>
        <v>4.8109999999999999</v>
      </c>
      <c r="L321" s="180">
        <f>VLOOKUP(D321,Plan1!$B$2:$S$5570,12,)/1000</f>
        <v>4.9820000000000002</v>
      </c>
      <c r="M321" s="180">
        <f>VLOOKUP(D321,Plan1!$B$2:$S$5570,13,)/1000</f>
        <v>5.101</v>
      </c>
      <c r="N321" s="180">
        <f>VLOOKUP(D321,Plan1!$B$2:$S$5570,14,)/1000</f>
        <v>5.5229999999999997</v>
      </c>
      <c r="O321" s="180">
        <f>VLOOKUP(D321,Plan1!$B$2:$S$5570,15,)/1000</f>
        <v>5.6559999999999997</v>
      </c>
      <c r="P321" s="180">
        <f>VLOOKUP(D321,Plan1!$B$2:$S$5570,16,)/1000</f>
        <v>5.3150000000000004</v>
      </c>
      <c r="Q321" s="180">
        <f>VLOOKUP(D321,Plan1!$B$2:$S$5570,17,)/1000</f>
        <v>4.97</v>
      </c>
      <c r="R321" s="180">
        <f>VLOOKUP(D321,Plan1!$B$2:$S$5570,18,)/1000</f>
        <v>4.63</v>
      </c>
      <c r="S321" s="180">
        <f>VLOOKUP(D321,Plan1!$B$2:$S$5570,6,)/1000</f>
        <v>4.96</v>
      </c>
    </row>
    <row r="322" spans="1:19" x14ac:dyDescent="0.25">
      <c r="A322" s="178">
        <v>20724</v>
      </c>
      <c r="B322" s="178">
        <v>-150913</v>
      </c>
      <c r="C322" s="178">
        <v>-506319</v>
      </c>
      <c r="D322" s="178" t="s">
        <v>1240</v>
      </c>
      <c r="E322" s="178" t="s">
        <v>167</v>
      </c>
      <c r="F322" s="178" t="s">
        <v>1058</v>
      </c>
      <c r="G322" s="180">
        <f>VLOOKUP(D322,Plan1!$B$2:$S$5570,7,)/1000</f>
        <v>5.0140000000000002</v>
      </c>
      <c r="H322" s="180">
        <f>VLOOKUP(D322,Plan1!$B$2:$S$5570,8,)/1000</f>
        <v>5.3819999999999997</v>
      </c>
      <c r="I322" s="180">
        <f>VLOOKUP(D322,Plan1!$B$2:$S$5570,9,)/1000</f>
        <v>5.4589999999999996</v>
      </c>
      <c r="J322" s="180">
        <f>VLOOKUP(D322,Plan1!$B$2:$S$5570,10,)/1000</f>
        <v>5.7</v>
      </c>
      <c r="K322" s="180">
        <f>VLOOKUP(D322,Plan1!$B$2:$S$5570,11,)/1000</f>
        <v>5.61</v>
      </c>
      <c r="L322" s="180">
        <f>VLOOKUP(D322,Plan1!$B$2:$S$5570,12,)/1000</f>
        <v>5.3680000000000003</v>
      </c>
      <c r="M322" s="180">
        <f>VLOOKUP(D322,Plan1!$B$2:$S$5570,13,)/1000</f>
        <v>5.569</v>
      </c>
      <c r="N322" s="180">
        <f>VLOOKUP(D322,Plan1!$B$2:$S$5570,14,)/1000</f>
        <v>6.0739999999999998</v>
      </c>
      <c r="O322" s="180">
        <f>VLOOKUP(D322,Plan1!$B$2:$S$5570,15,)/1000</f>
        <v>5.6189999999999998</v>
      </c>
      <c r="P322" s="180">
        <f>VLOOKUP(D322,Plan1!$B$2:$S$5570,16,)/1000</f>
        <v>5.4349999999999996</v>
      </c>
      <c r="Q322" s="180">
        <f>VLOOKUP(D322,Plan1!$B$2:$S$5570,17,)/1000</f>
        <v>5.0259999999999998</v>
      </c>
      <c r="R322" s="180">
        <f>VLOOKUP(D322,Plan1!$B$2:$S$5570,18,)/1000</f>
        <v>4.944</v>
      </c>
      <c r="S322" s="180">
        <f>VLOOKUP(D322,Plan1!$B$2:$S$5570,6,)/1000</f>
        <v>5.4329999999999998</v>
      </c>
    </row>
    <row r="323" spans="1:19" x14ac:dyDescent="0.25">
      <c r="A323" s="178">
        <v>13792</v>
      </c>
      <c r="B323" s="178">
        <v>-18646</v>
      </c>
      <c r="C323" s="178">
        <v>-481938</v>
      </c>
      <c r="D323" s="178" t="s">
        <v>2337</v>
      </c>
      <c r="E323" s="178" t="s">
        <v>167</v>
      </c>
      <c r="F323" s="178" t="s">
        <v>1727</v>
      </c>
      <c r="G323" s="180">
        <f>VLOOKUP(D323,Plan1!$B$2:$S$5570,7,)/1000</f>
        <v>5.069</v>
      </c>
      <c r="H323" s="180">
        <f>VLOOKUP(D323,Plan1!$B$2:$S$5570,8,)/1000</f>
        <v>5.6609999999999996</v>
      </c>
      <c r="I323" s="180">
        <f>VLOOKUP(D323,Plan1!$B$2:$S$5570,9,)/1000</f>
        <v>5.298</v>
      </c>
      <c r="J323" s="180">
        <f>VLOOKUP(D323,Plan1!$B$2:$S$5570,10,)/1000</f>
        <v>5.7249999999999996</v>
      </c>
      <c r="K323" s="180">
        <f>VLOOKUP(D323,Plan1!$B$2:$S$5570,11,)/1000</f>
        <v>5.5030000000000001</v>
      </c>
      <c r="L323" s="180">
        <f>VLOOKUP(D323,Plan1!$B$2:$S$5570,12,)/1000</f>
        <v>5.4429999999999996</v>
      </c>
      <c r="M323" s="180">
        <f>VLOOKUP(D323,Plan1!$B$2:$S$5570,13,)/1000</f>
        <v>5.5570000000000004</v>
      </c>
      <c r="N323" s="180">
        <f>VLOOKUP(D323,Plan1!$B$2:$S$5570,14,)/1000</f>
        <v>6.3719999999999999</v>
      </c>
      <c r="O323" s="180">
        <f>VLOOKUP(D323,Plan1!$B$2:$S$5570,15,)/1000</f>
        <v>5.8019999999999996</v>
      </c>
      <c r="P323" s="180">
        <f>VLOOKUP(D323,Plan1!$B$2:$S$5570,16,)/1000</f>
        <v>5.5339999999999998</v>
      </c>
      <c r="Q323" s="180">
        <f>VLOOKUP(D323,Plan1!$B$2:$S$5570,17,)/1000</f>
        <v>5.1180000000000003</v>
      </c>
      <c r="R323" s="180">
        <f>VLOOKUP(D323,Plan1!$B$2:$S$5570,18,)/1000</f>
        <v>5.19</v>
      </c>
      <c r="S323" s="180">
        <f>VLOOKUP(D323,Plan1!$B$2:$S$5570,6,)/1000</f>
        <v>5.5229999999999997</v>
      </c>
    </row>
    <row r="324" spans="1:19" x14ac:dyDescent="0.25">
      <c r="A324" s="178">
        <v>50937</v>
      </c>
      <c r="B324" s="178">
        <v>-5647</v>
      </c>
      <c r="C324" s="178">
        <v>-481236</v>
      </c>
      <c r="D324" s="178" t="s">
        <v>5482</v>
      </c>
      <c r="E324" s="178" t="s">
        <v>167</v>
      </c>
      <c r="F324" s="178" t="s">
        <v>5370</v>
      </c>
      <c r="G324" s="180">
        <f>VLOOKUP(D324,Plan1!$B$2:$S$5570,7,)/1000</f>
        <v>4.4530000000000003</v>
      </c>
      <c r="H324" s="180">
        <f>VLOOKUP(D324,Plan1!$B$2:$S$5570,8,)/1000</f>
        <v>4.6550000000000002</v>
      </c>
      <c r="I324" s="180">
        <f>VLOOKUP(D324,Plan1!$B$2:$S$5570,9,)/1000</f>
        <v>4.8819999999999997</v>
      </c>
      <c r="J324" s="180">
        <f>VLOOKUP(D324,Plan1!$B$2:$S$5570,10,)/1000</f>
        <v>4.9930000000000003</v>
      </c>
      <c r="K324" s="180">
        <f>VLOOKUP(D324,Plan1!$B$2:$S$5570,11,)/1000</f>
        <v>5.032</v>
      </c>
      <c r="L324" s="180">
        <f>VLOOKUP(D324,Plan1!$B$2:$S$5570,12,)/1000</f>
        <v>5.3789999999999996</v>
      </c>
      <c r="M324" s="180">
        <f>VLOOKUP(D324,Plan1!$B$2:$S$5570,13,)/1000</f>
        <v>5.4729999999999999</v>
      </c>
      <c r="N324" s="180">
        <f>VLOOKUP(D324,Plan1!$B$2:$S$5570,14,)/1000</f>
        <v>5.92</v>
      </c>
      <c r="O324" s="180">
        <f>VLOOKUP(D324,Plan1!$B$2:$S$5570,15,)/1000</f>
        <v>5.5060000000000002</v>
      </c>
      <c r="P324" s="180">
        <f>VLOOKUP(D324,Plan1!$B$2:$S$5570,16,)/1000</f>
        <v>4.9660000000000002</v>
      </c>
      <c r="Q324" s="180">
        <f>VLOOKUP(D324,Plan1!$B$2:$S$5570,17,)/1000</f>
        <v>4.702</v>
      </c>
      <c r="R324" s="180">
        <f>VLOOKUP(D324,Plan1!$B$2:$S$5570,18,)/1000</f>
        <v>4.5069999999999997</v>
      </c>
      <c r="S324" s="180">
        <f>VLOOKUP(D324,Plan1!$B$2:$S$5570,6,)/1000</f>
        <v>5.0389999999999997</v>
      </c>
    </row>
    <row r="325" spans="1:19" x14ac:dyDescent="0.25">
      <c r="A325" s="178">
        <v>60084</v>
      </c>
      <c r="B325" s="178">
        <v>-28913</v>
      </c>
      <c r="C325" s="178">
        <v>-419053</v>
      </c>
      <c r="D325" s="178" t="s">
        <v>1461</v>
      </c>
      <c r="E325" s="178" t="s">
        <v>167</v>
      </c>
      <c r="F325" s="178" t="s">
        <v>1298</v>
      </c>
      <c r="G325" s="180">
        <f>VLOOKUP(D325,Plan1!$B$2:$S$5570,7,)/1000</f>
        <v>5.4450000000000003</v>
      </c>
      <c r="H325" s="180">
        <f>VLOOKUP(D325,Plan1!$B$2:$S$5570,8,)/1000</f>
        <v>5.3090000000000002</v>
      </c>
      <c r="I325" s="180">
        <f>VLOOKUP(D325,Plan1!$B$2:$S$5570,9,)/1000</f>
        <v>5.234</v>
      </c>
      <c r="J325" s="180">
        <f>VLOOKUP(D325,Plan1!$B$2:$S$5570,10,)/1000</f>
        <v>4.9969999999999999</v>
      </c>
      <c r="K325" s="180">
        <f>VLOOKUP(D325,Plan1!$B$2:$S$5570,11,)/1000</f>
        <v>5.2329999999999997</v>
      </c>
      <c r="L325" s="180">
        <f>VLOOKUP(D325,Plan1!$B$2:$S$5570,12,)/1000</f>
        <v>5.444</v>
      </c>
      <c r="M325" s="180">
        <f>VLOOKUP(D325,Plan1!$B$2:$S$5570,13,)/1000</f>
        <v>5.6349999999999998</v>
      </c>
      <c r="N325" s="180">
        <f>VLOOKUP(D325,Plan1!$B$2:$S$5570,14,)/1000</f>
        <v>6.2409999999999997</v>
      </c>
      <c r="O325" s="180">
        <f>VLOOKUP(D325,Plan1!$B$2:$S$5570,15,)/1000</f>
        <v>6.3090000000000002</v>
      </c>
      <c r="P325" s="180">
        <f>VLOOKUP(D325,Plan1!$B$2:$S$5570,16,)/1000</f>
        <v>6.1210000000000004</v>
      </c>
      <c r="Q325" s="180">
        <f>VLOOKUP(D325,Plan1!$B$2:$S$5570,17,)/1000</f>
        <v>6.2469999999999999</v>
      </c>
      <c r="R325" s="180">
        <f>VLOOKUP(D325,Plan1!$B$2:$S$5570,18,)/1000</f>
        <v>5.9240000000000004</v>
      </c>
      <c r="S325" s="180">
        <f>VLOOKUP(D325,Plan1!$B$2:$S$5570,6,)/1000</f>
        <v>5.6779999999999999</v>
      </c>
    </row>
    <row r="326" spans="1:19" x14ac:dyDescent="0.25">
      <c r="A326" s="178">
        <v>6340</v>
      </c>
      <c r="B326" s="178">
        <v>-229427</v>
      </c>
      <c r="C326" s="178">
        <v>-556322</v>
      </c>
      <c r="D326" s="178" t="s">
        <v>1661</v>
      </c>
      <c r="E326" s="178" t="s">
        <v>167</v>
      </c>
      <c r="F326" s="178" t="s">
        <v>1651</v>
      </c>
      <c r="G326" s="180">
        <f>VLOOKUP(D326,Plan1!$B$2:$S$5570,7,)/1000</f>
        <v>5.3319999999999999</v>
      </c>
      <c r="H326" s="180">
        <f>VLOOKUP(D326,Plan1!$B$2:$S$5570,8,)/1000</f>
        <v>5.3650000000000002</v>
      </c>
      <c r="I326" s="180">
        <f>VLOOKUP(D326,Plan1!$B$2:$S$5570,9,)/1000</f>
        <v>5.5330000000000004</v>
      </c>
      <c r="J326" s="180">
        <f>VLOOKUP(D326,Plan1!$B$2:$S$5570,10,)/1000</f>
        <v>5.0439999999999996</v>
      </c>
      <c r="K326" s="180">
        <f>VLOOKUP(D326,Plan1!$B$2:$S$5570,11,)/1000</f>
        <v>4.2779999999999996</v>
      </c>
      <c r="L326" s="180">
        <f>VLOOKUP(D326,Plan1!$B$2:$S$5570,12,)/1000</f>
        <v>4.0839999999999996</v>
      </c>
      <c r="M326" s="180">
        <f>VLOOKUP(D326,Plan1!$B$2:$S$5570,13,)/1000</f>
        <v>4.1440000000000001</v>
      </c>
      <c r="N326" s="180">
        <f>VLOOKUP(D326,Plan1!$B$2:$S$5570,14,)/1000</f>
        <v>5.1360000000000001</v>
      </c>
      <c r="O326" s="180">
        <f>VLOOKUP(D326,Plan1!$B$2:$S$5570,15,)/1000</f>
        <v>4.9619999999999997</v>
      </c>
      <c r="P326" s="180">
        <f>VLOOKUP(D326,Plan1!$B$2:$S$5570,16,)/1000</f>
        <v>5.2</v>
      </c>
      <c r="Q326" s="180">
        <f>VLOOKUP(D326,Plan1!$B$2:$S$5570,17,)/1000</f>
        <v>5.3620000000000001</v>
      </c>
      <c r="R326" s="180">
        <f>VLOOKUP(D326,Plan1!$B$2:$S$5570,18,)/1000</f>
        <v>5.54</v>
      </c>
      <c r="S326" s="180">
        <f>VLOOKUP(D326,Plan1!$B$2:$S$5570,6,)/1000</f>
        <v>4.9980000000000002</v>
      </c>
    </row>
    <row r="327" spans="1:19" x14ac:dyDescent="0.25">
      <c r="A327" s="178">
        <v>27842</v>
      </c>
      <c r="B327" s="178">
        <v>-120888</v>
      </c>
      <c r="C327" s="178">
        <v>-384973</v>
      </c>
      <c r="D327" s="178" t="s">
        <v>652</v>
      </c>
      <c r="E327" s="178" t="s">
        <v>167</v>
      </c>
      <c r="F327" s="178" t="s">
        <v>375</v>
      </c>
      <c r="G327" s="180">
        <f>VLOOKUP(D327,Plan1!$B$2:$S$5570,7,)/1000</f>
        <v>5.6479999999999997</v>
      </c>
      <c r="H327" s="180">
        <f>VLOOKUP(D327,Plan1!$B$2:$S$5570,8,)/1000</f>
        <v>5.6529999999999996</v>
      </c>
      <c r="I327" s="180">
        <f>VLOOKUP(D327,Plan1!$B$2:$S$5570,9,)/1000</f>
        <v>5.742</v>
      </c>
      <c r="J327" s="180">
        <f>VLOOKUP(D327,Plan1!$B$2:$S$5570,10,)/1000</f>
        <v>4.9589999999999996</v>
      </c>
      <c r="K327" s="180">
        <f>VLOOKUP(D327,Plan1!$B$2:$S$5570,11,)/1000</f>
        <v>4.2539999999999996</v>
      </c>
      <c r="L327" s="180">
        <f>VLOOKUP(D327,Plan1!$B$2:$S$5570,12,)/1000</f>
        <v>4.0759999999999996</v>
      </c>
      <c r="M327" s="180">
        <f>VLOOKUP(D327,Plan1!$B$2:$S$5570,13,)/1000</f>
        <v>4.2990000000000004</v>
      </c>
      <c r="N327" s="180">
        <f>VLOOKUP(D327,Plan1!$B$2:$S$5570,14,)/1000</f>
        <v>4.6719999999999997</v>
      </c>
      <c r="O327" s="180">
        <f>VLOOKUP(D327,Plan1!$B$2:$S$5570,15,)/1000</f>
        <v>5.3129999999999997</v>
      </c>
      <c r="P327" s="180">
        <f>VLOOKUP(D327,Plan1!$B$2:$S$5570,16,)/1000</f>
        <v>5.3470000000000004</v>
      </c>
      <c r="Q327" s="180">
        <f>VLOOKUP(D327,Plan1!$B$2:$S$5570,17,)/1000</f>
        <v>5.4770000000000003</v>
      </c>
      <c r="R327" s="180">
        <f>VLOOKUP(D327,Plan1!$B$2:$S$5570,18,)/1000</f>
        <v>5.66</v>
      </c>
      <c r="S327" s="180">
        <f>VLOOKUP(D327,Plan1!$B$2:$S$5570,6,)/1000</f>
        <v>5.0919999999999996</v>
      </c>
    </row>
    <row r="328" spans="1:19" x14ac:dyDescent="0.25">
      <c r="A328" s="178">
        <v>639</v>
      </c>
      <c r="B328" s="178">
        <v>-309097</v>
      </c>
      <c r="C328" s="178">
        <v>-51505</v>
      </c>
      <c r="D328" s="178" t="s">
        <v>3927</v>
      </c>
      <c r="E328" s="178" t="s">
        <v>167</v>
      </c>
      <c r="F328" s="178" t="s">
        <v>3898</v>
      </c>
      <c r="G328" s="180">
        <f>VLOOKUP(D328,Plan1!$B$2:$S$5570,7,)/1000</f>
        <v>5.6920000000000002</v>
      </c>
      <c r="H328" s="180">
        <f>VLOOKUP(D328,Plan1!$B$2:$S$5570,8,)/1000</f>
        <v>5.5910000000000002</v>
      </c>
      <c r="I328" s="180">
        <f>VLOOKUP(D328,Plan1!$B$2:$S$5570,9,)/1000</f>
        <v>5.3070000000000004</v>
      </c>
      <c r="J328" s="180">
        <f>VLOOKUP(D328,Plan1!$B$2:$S$5570,10,)/1000</f>
        <v>4.66</v>
      </c>
      <c r="K328" s="180">
        <f>VLOOKUP(D328,Plan1!$B$2:$S$5570,11,)/1000</f>
        <v>3.8140000000000001</v>
      </c>
      <c r="L328" s="180">
        <f>VLOOKUP(D328,Plan1!$B$2:$S$5570,12,)/1000</f>
        <v>3.262</v>
      </c>
      <c r="M328" s="180">
        <f>VLOOKUP(D328,Plan1!$B$2:$S$5570,13,)/1000</f>
        <v>3.504</v>
      </c>
      <c r="N328" s="180">
        <f>VLOOKUP(D328,Plan1!$B$2:$S$5570,14,)/1000</f>
        <v>3.99</v>
      </c>
      <c r="O328" s="180">
        <f>VLOOKUP(D328,Plan1!$B$2:$S$5570,15,)/1000</f>
        <v>4.0419999999999998</v>
      </c>
      <c r="P328" s="180">
        <f>VLOOKUP(D328,Plan1!$B$2:$S$5570,16,)/1000</f>
        <v>4.7110000000000003</v>
      </c>
      <c r="Q328" s="180">
        <f>VLOOKUP(D328,Plan1!$B$2:$S$5570,17,)/1000</f>
        <v>5.57</v>
      </c>
      <c r="R328" s="180">
        <f>VLOOKUP(D328,Plan1!$B$2:$S$5570,18,)/1000</f>
        <v>5.6989999999999998</v>
      </c>
      <c r="S328" s="180">
        <f>VLOOKUP(D328,Plan1!$B$2:$S$5570,6,)/1000</f>
        <v>4.6539999999999999</v>
      </c>
    </row>
    <row r="329" spans="1:19" x14ac:dyDescent="0.25">
      <c r="A329" s="178">
        <v>53577</v>
      </c>
      <c r="B329" s="178">
        <v>-48882</v>
      </c>
      <c r="C329" s="178">
        <v>-460087</v>
      </c>
      <c r="D329" s="178" t="s">
        <v>1372</v>
      </c>
      <c r="E329" s="178" t="s">
        <v>167</v>
      </c>
      <c r="F329" s="178" t="s">
        <v>1298</v>
      </c>
      <c r="G329" s="180">
        <f>VLOOKUP(D329,Plan1!$B$2:$S$5570,7,)/1000</f>
        <v>4.3979999999999997</v>
      </c>
      <c r="H329" s="180">
        <f>VLOOKUP(D329,Plan1!$B$2:$S$5570,8,)/1000</f>
        <v>4.6150000000000002</v>
      </c>
      <c r="I329" s="180">
        <f>VLOOKUP(D329,Plan1!$B$2:$S$5570,9,)/1000</f>
        <v>4.7990000000000004</v>
      </c>
      <c r="J329" s="180">
        <f>VLOOKUP(D329,Plan1!$B$2:$S$5570,10,)/1000</f>
        <v>4.7759999999999998</v>
      </c>
      <c r="K329" s="180">
        <f>VLOOKUP(D329,Plan1!$B$2:$S$5570,11,)/1000</f>
        <v>4.8929999999999998</v>
      </c>
      <c r="L329" s="180">
        <f>VLOOKUP(D329,Plan1!$B$2:$S$5570,12,)/1000</f>
        <v>5.14</v>
      </c>
      <c r="M329" s="180">
        <f>VLOOKUP(D329,Plan1!$B$2:$S$5570,13,)/1000</f>
        <v>5.3760000000000003</v>
      </c>
      <c r="N329" s="180">
        <f>VLOOKUP(D329,Plan1!$B$2:$S$5570,14,)/1000</f>
        <v>5.7149999999999999</v>
      </c>
      <c r="O329" s="180">
        <f>VLOOKUP(D329,Plan1!$B$2:$S$5570,15,)/1000</f>
        <v>5.7229999999999999</v>
      </c>
      <c r="P329" s="180">
        <f>VLOOKUP(D329,Plan1!$B$2:$S$5570,16,)/1000</f>
        <v>5.1050000000000004</v>
      </c>
      <c r="Q329" s="180">
        <f>VLOOKUP(D329,Plan1!$B$2:$S$5570,17,)/1000</f>
        <v>4.633</v>
      </c>
      <c r="R329" s="180">
        <f>VLOOKUP(D329,Plan1!$B$2:$S$5570,18,)/1000</f>
        <v>4.5060000000000002</v>
      </c>
      <c r="S329" s="180">
        <f>VLOOKUP(D329,Plan1!$B$2:$S$5570,6,)/1000</f>
        <v>4.9729999999999999</v>
      </c>
    </row>
    <row r="330" spans="1:19" x14ac:dyDescent="0.25">
      <c r="A330" s="178">
        <v>11068</v>
      </c>
      <c r="B330" s="178">
        <v>-200886</v>
      </c>
      <c r="C330" s="178">
        <v>-477876</v>
      </c>
      <c r="D330" s="178" t="s">
        <v>5292</v>
      </c>
      <c r="E330" s="178" t="s">
        <v>167</v>
      </c>
      <c r="F330" s="178" t="s">
        <v>4704</v>
      </c>
      <c r="G330" s="180">
        <f>VLOOKUP(D330,Plan1!$B$2:$S$5570,7,)/1000</f>
        <v>5.1269999999999998</v>
      </c>
      <c r="H330" s="180">
        <f>VLOOKUP(D330,Plan1!$B$2:$S$5570,8,)/1000</f>
        <v>5.7080000000000002</v>
      </c>
      <c r="I330" s="180">
        <f>VLOOKUP(D330,Plan1!$B$2:$S$5570,9,)/1000</f>
        <v>5.3360000000000003</v>
      </c>
      <c r="J330" s="180">
        <f>VLOOKUP(D330,Plan1!$B$2:$S$5570,10,)/1000</f>
        <v>5.681</v>
      </c>
      <c r="K330" s="180">
        <f>VLOOKUP(D330,Plan1!$B$2:$S$5570,11,)/1000</f>
        <v>5.2290000000000001</v>
      </c>
      <c r="L330" s="180">
        <f>VLOOKUP(D330,Plan1!$B$2:$S$5570,12,)/1000</f>
        <v>5.1589999999999998</v>
      </c>
      <c r="M330" s="180">
        <f>VLOOKUP(D330,Plan1!$B$2:$S$5570,13,)/1000</f>
        <v>5.3789999999999996</v>
      </c>
      <c r="N330" s="180">
        <f>VLOOKUP(D330,Plan1!$B$2:$S$5570,14,)/1000</f>
        <v>6.1040000000000001</v>
      </c>
      <c r="O330" s="180">
        <f>VLOOKUP(D330,Plan1!$B$2:$S$5570,15,)/1000</f>
        <v>5.532</v>
      </c>
      <c r="P330" s="180">
        <f>VLOOKUP(D330,Plan1!$B$2:$S$5570,16,)/1000</f>
        <v>5.4809999999999999</v>
      </c>
      <c r="Q330" s="180">
        <f>VLOOKUP(D330,Plan1!$B$2:$S$5570,17,)/1000</f>
        <v>5.2039999999999997</v>
      </c>
      <c r="R330" s="180">
        <f>VLOOKUP(D330,Plan1!$B$2:$S$5570,18,)/1000</f>
        <v>5.3109999999999999</v>
      </c>
      <c r="S330" s="180">
        <f>VLOOKUP(D330,Plan1!$B$2:$S$5570,6,)/1000</f>
        <v>5.4379999999999997</v>
      </c>
    </row>
    <row r="331" spans="1:19" x14ac:dyDescent="0.25">
      <c r="A331" s="178">
        <v>6148</v>
      </c>
      <c r="B331" s="178">
        <v>-23134</v>
      </c>
      <c r="C331" s="178">
        <v>-490539</v>
      </c>
      <c r="D331" s="178" t="s">
        <v>4838</v>
      </c>
      <c r="E331" s="178" t="s">
        <v>167</v>
      </c>
      <c r="F331" s="178" t="s">
        <v>4704</v>
      </c>
      <c r="G331" s="180">
        <f>VLOOKUP(D331,Plan1!$B$2:$S$5570,7,)/1000</f>
        <v>4.9880000000000004</v>
      </c>
      <c r="H331" s="180">
        <f>VLOOKUP(D331,Plan1!$B$2:$S$5570,8,)/1000</f>
        <v>5.4210000000000003</v>
      </c>
      <c r="I331" s="180">
        <f>VLOOKUP(D331,Plan1!$B$2:$S$5570,9,)/1000</f>
        <v>5.2469999999999999</v>
      </c>
      <c r="J331" s="180">
        <f>VLOOKUP(D331,Plan1!$B$2:$S$5570,10,)/1000</f>
        <v>5.2469999999999999</v>
      </c>
      <c r="K331" s="180">
        <f>VLOOKUP(D331,Plan1!$B$2:$S$5570,11,)/1000</f>
        <v>4.57</v>
      </c>
      <c r="L331" s="180">
        <f>VLOOKUP(D331,Plan1!$B$2:$S$5570,12,)/1000</f>
        <v>4.41</v>
      </c>
      <c r="M331" s="180">
        <f>VLOOKUP(D331,Plan1!$B$2:$S$5570,13,)/1000</f>
        <v>4.5250000000000004</v>
      </c>
      <c r="N331" s="180">
        <f>VLOOKUP(D331,Plan1!$B$2:$S$5570,14,)/1000</f>
        <v>5.4690000000000003</v>
      </c>
      <c r="O331" s="180">
        <f>VLOOKUP(D331,Plan1!$B$2:$S$5570,15,)/1000</f>
        <v>5.0940000000000003</v>
      </c>
      <c r="P331" s="180">
        <f>VLOOKUP(D331,Plan1!$B$2:$S$5570,16,)/1000</f>
        <v>5.181</v>
      </c>
      <c r="Q331" s="180">
        <f>VLOOKUP(D331,Plan1!$B$2:$S$5570,17,)/1000</f>
        <v>5.2779999999999996</v>
      </c>
      <c r="R331" s="180">
        <f>VLOOKUP(D331,Plan1!$B$2:$S$5570,18,)/1000</f>
        <v>5.39</v>
      </c>
      <c r="S331" s="180">
        <f>VLOOKUP(D331,Plan1!$B$2:$S$5570,6,)/1000</f>
        <v>5.0679999999999996</v>
      </c>
    </row>
    <row r="332" spans="1:19" x14ac:dyDescent="0.25">
      <c r="A332" s="178">
        <v>7974</v>
      </c>
      <c r="B332" s="178">
        <v>-219107</v>
      </c>
      <c r="C332" s="178">
        <v>-442559</v>
      </c>
      <c r="D332" s="178" t="s">
        <v>1812</v>
      </c>
      <c r="E332" s="178" t="s">
        <v>167</v>
      </c>
      <c r="F332" s="178" t="s">
        <v>1727</v>
      </c>
      <c r="G332" s="180">
        <f>VLOOKUP(D332,Plan1!$B$2:$S$5570,7,)/1000</f>
        <v>4.9059999999999997</v>
      </c>
      <c r="H332" s="180">
        <f>VLOOKUP(D332,Plan1!$B$2:$S$5570,8,)/1000</f>
        <v>5.4969999999999999</v>
      </c>
      <c r="I332" s="180">
        <f>VLOOKUP(D332,Plan1!$B$2:$S$5570,9,)/1000</f>
        <v>5.024</v>
      </c>
      <c r="J332" s="180">
        <f>VLOOKUP(D332,Plan1!$B$2:$S$5570,10,)/1000</f>
        <v>4.9269999999999996</v>
      </c>
      <c r="K332" s="180">
        <f>VLOOKUP(D332,Plan1!$B$2:$S$5570,11,)/1000</f>
        <v>4.5410000000000004</v>
      </c>
      <c r="L332" s="180">
        <f>VLOOKUP(D332,Plan1!$B$2:$S$5570,12,)/1000</f>
        <v>4.5270000000000001</v>
      </c>
      <c r="M332" s="180">
        <f>VLOOKUP(D332,Plan1!$B$2:$S$5570,13,)/1000</f>
        <v>4.6070000000000002</v>
      </c>
      <c r="N332" s="180">
        <f>VLOOKUP(D332,Plan1!$B$2:$S$5570,14,)/1000</f>
        <v>5.4459999999999997</v>
      </c>
      <c r="O332" s="180">
        <f>VLOOKUP(D332,Plan1!$B$2:$S$5570,15,)/1000</f>
        <v>5.133</v>
      </c>
      <c r="P332" s="180">
        <f>VLOOKUP(D332,Plan1!$B$2:$S$5570,16,)/1000</f>
        <v>4.923</v>
      </c>
      <c r="Q332" s="180">
        <f>VLOOKUP(D332,Plan1!$B$2:$S$5570,17,)/1000</f>
        <v>4.617</v>
      </c>
      <c r="R332" s="180">
        <f>VLOOKUP(D332,Plan1!$B$2:$S$5570,18,)/1000</f>
        <v>4.8780000000000001</v>
      </c>
      <c r="S332" s="180">
        <f>VLOOKUP(D332,Plan1!$B$2:$S$5570,6,)/1000</f>
        <v>4.9189999999999996</v>
      </c>
    </row>
    <row r="333" spans="1:19" x14ac:dyDescent="0.25">
      <c r="A333" s="178">
        <v>6730</v>
      </c>
      <c r="B333" s="178">
        <v>-226722</v>
      </c>
      <c r="C333" s="178">
        <v>-444445</v>
      </c>
      <c r="D333" s="178" t="s">
        <v>4923</v>
      </c>
      <c r="E333" s="178" t="s">
        <v>167</v>
      </c>
      <c r="F333" s="178" t="s">
        <v>4704</v>
      </c>
      <c r="G333" s="180">
        <f>VLOOKUP(D333,Plan1!$B$2:$S$5570,7,)/1000</f>
        <v>4.9720000000000004</v>
      </c>
      <c r="H333" s="180">
        <f>VLOOKUP(D333,Plan1!$B$2:$S$5570,8,)/1000</f>
        <v>5.5910000000000002</v>
      </c>
      <c r="I333" s="180">
        <f>VLOOKUP(D333,Plan1!$B$2:$S$5570,9,)/1000</f>
        <v>4.9119999999999999</v>
      </c>
      <c r="J333" s="180">
        <f>VLOOKUP(D333,Plan1!$B$2:$S$5570,10,)/1000</f>
        <v>4.819</v>
      </c>
      <c r="K333" s="180">
        <f>VLOOKUP(D333,Plan1!$B$2:$S$5570,11,)/1000</f>
        <v>4.4130000000000003</v>
      </c>
      <c r="L333" s="180">
        <f>VLOOKUP(D333,Plan1!$B$2:$S$5570,12,)/1000</f>
        <v>4.3360000000000003</v>
      </c>
      <c r="M333" s="180">
        <f>VLOOKUP(D333,Plan1!$B$2:$S$5570,13,)/1000</f>
        <v>4.3689999999999998</v>
      </c>
      <c r="N333" s="180">
        <f>VLOOKUP(D333,Plan1!$B$2:$S$5570,14,)/1000</f>
        <v>5.109</v>
      </c>
      <c r="O333" s="180">
        <f>VLOOKUP(D333,Plan1!$B$2:$S$5570,15,)/1000</f>
        <v>4.8440000000000003</v>
      </c>
      <c r="P333" s="180">
        <f>VLOOKUP(D333,Plan1!$B$2:$S$5570,16,)/1000</f>
        <v>4.7969999999999997</v>
      </c>
      <c r="Q333" s="180">
        <f>VLOOKUP(D333,Plan1!$B$2:$S$5570,17,)/1000</f>
        <v>4.5410000000000004</v>
      </c>
      <c r="R333" s="180">
        <f>VLOOKUP(D333,Plan1!$B$2:$S$5570,18,)/1000</f>
        <v>5.0880000000000001</v>
      </c>
      <c r="S333" s="180">
        <f>VLOOKUP(D333,Plan1!$B$2:$S$5570,6,)/1000</f>
        <v>4.8159999999999998</v>
      </c>
    </row>
    <row r="334" spans="1:19" x14ac:dyDescent="0.25">
      <c r="A334" s="178">
        <v>34915</v>
      </c>
      <c r="B334" s="178">
        <v>-97553</v>
      </c>
      <c r="C334" s="178">
        <v>-366618</v>
      </c>
      <c r="D334" s="178" t="s">
        <v>210</v>
      </c>
      <c r="E334" s="178" t="s">
        <v>167</v>
      </c>
      <c r="F334" s="178" t="s">
        <v>192</v>
      </c>
      <c r="G334" s="180">
        <f>VLOOKUP(D334,Plan1!$B$2:$S$5570,7,)/1000</f>
        <v>5.681</v>
      </c>
      <c r="H334" s="180">
        <f>VLOOKUP(D334,Plan1!$B$2:$S$5570,8,)/1000</f>
        <v>5.6219999999999999</v>
      </c>
      <c r="I334" s="180">
        <f>VLOOKUP(D334,Plan1!$B$2:$S$5570,9,)/1000</f>
        <v>5.8410000000000002</v>
      </c>
      <c r="J334" s="180">
        <f>VLOOKUP(D334,Plan1!$B$2:$S$5570,10,)/1000</f>
        <v>5.3040000000000003</v>
      </c>
      <c r="K334" s="180">
        <f>VLOOKUP(D334,Plan1!$B$2:$S$5570,11,)/1000</f>
        <v>4.5460000000000003</v>
      </c>
      <c r="L334" s="180">
        <f>VLOOKUP(D334,Plan1!$B$2:$S$5570,12,)/1000</f>
        <v>4.2969999999999997</v>
      </c>
      <c r="M334" s="180">
        <f>VLOOKUP(D334,Plan1!$B$2:$S$5570,13,)/1000</f>
        <v>4.3879999999999999</v>
      </c>
      <c r="N334" s="180">
        <f>VLOOKUP(D334,Plan1!$B$2:$S$5570,14,)/1000</f>
        <v>4.8810000000000002</v>
      </c>
      <c r="O334" s="180">
        <f>VLOOKUP(D334,Plan1!$B$2:$S$5570,15,)/1000</f>
        <v>5.4710000000000001</v>
      </c>
      <c r="P334" s="180">
        <f>VLOOKUP(D334,Plan1!$B$2:$S$5570,16,)/1000</f>
        <v>5.62</v>
      </c>
      <c r="Q334" s="180">
        <f>VLOOKUP(D334,Plan1!$B$2:$S$5570,17,)/1000</f>
        <v>5.9459999999999997</v>
      </c>
      <c r="R334" s="180">
        <f>VLOOKUP(D334,Plan1!$B$2:$S$5570,18,)/1000</f>
        <v>5.8529999999999998</v>
      </c>
      <c r="S334" s="180">
        <f>VLOOKUP(D334,Plan1!$B$2:$S$5570,6,)/1000</f>
        <v>5.2880000000000003</v>
      </c>
    </row>
    <row r="335" spans="1:19" x14ac:dyDescent="0.25">
      <c r="A335" s="178">
        <v>42809</v>
      </c>
      <c r="B335" s="178">
        <v>-7655</v>
      </c>
      <c r="C335" s="178">
        <v>-490641</v>
      </c>
      <c r="D335" s="178" t="s">
        <v>5459</v>
      </c>
      <c r="E335" s="178" t="s">
        <v>167</v>
      </c>
      <c r="F335" s="178" t="s">
        <v>5370</v>
      </c>
      <c r="G335" s="180">
        <f>VLOOKUP(D335,Plan1!$B$2:$S$5570,7,)/1000</f>
        <v>4.4649999999999999</v>
      </c>
      <c r="H335" s="180">
        <f>VLOOKUP(D335,Plan1!$B$2:$S$5570,8,)/1000</f>
        <v>4.6870000000000003</v>
      </c>
      <c r="I335" s="180">
        <f>VLOOKUP(D335,Plan1!$B$2:$S$5570,9,)/1000</f>
        <v>4.6660000000000004</v>
      </c>
      <c r="J335" s="180">
        <f>VLOOKUP(D335,Plan1!$B$2:$S$5570,10,)/1000</f>
        <v>4.7560000000000002</v>
      </c>
      <c r="K335" s="180">
        <f>VLOOKUP(D335,Plan1!$B$2:$S$5570,11,)/1000</f>
        <v>5.2130000000000001</v>
      </c>
      <c r="L335" s="180">
        <f>VLOOKUP(D335,Plan1!$B$2:$S$5570,12,)/1000</f>
        <v>5.4539999999999997</v>
      </c>
      <c r="M335" s="180">
        <f>VLOOKUP(D335,Plan1!$B$2:$S$5570,13,)/1000</f>
        <v>5.4889999999999999</v>
      </c>
      <c r="N335" s="180">
        <f>VLOOKUP(D335,Plan1!$B$2:$S$5570,14,)/1000</f>
        <v>6.1559999999999997</v>
      </c>
      <c r="O335" s="180">
        <f>VLOOKUP(D335,Plan1!$B$2:$S$5570,15,)/1000</f>
        <v>5.657</v>
      </c>
      <c r="P335" s="180">
        <f>VLOOKUP(D335,Plan1!$B$2:$S$5570,16,)/1000</f>
        <v>4.9359999999999999</v>
      </c>
      <c r="Q335" s="180">
        <f>VLOOKUP(D335,Plan1!$B$2:$S$5570,17,)/1000</f>
        <v>4.5119999999999996</v>
      </c>
      <c r="R335" s="180">
        <f>VLOOKUP(D335,Plan1!$B$2:$S$5570,18,)/1000</f>
        <v>4.383</v>
      </c>
      <c r="S335" s="180">
        <f>VLOOKUP(D335,Plan1!$B$2:$S$5570,6,)/1000</f>
        <v>5.0309999999999997</v>
      </c>
    </row>
    <row r="336" spans="1:19" x14ac:dyDescent="0.25">
      <c r="A336" s="178">
        <v>10046</v>
      </c>
      <c r="B336" s="178">
        <v>-206691</v>
      </c>
      <c r="C336" s="178">
        <v>-425182</v>
      </c>
      <c r="D336" s="178" t="s">
        <v>2015</v>
      </c>
      <c r="E336" s="178" t="s">
        <v>167</v>
      </c>
      <c r="F336" s="178" t="s">
        <v>1727</v>
      </c>
      <c r="G336" s="180">
        <f>VLOOKUP(D336,Plan1!$B$2:$S$5570,7,)/1000</f>
        <v>5.1159999999999997</v>
      </c>
      <c r="H336" s="180">
        <f>VLOOKUP(D336,Plan1!$B$2:$S$5570,8,)/1000</f>
        <v>5.6</v>
      </c>
      <c r="I336" s="180">
        <f>VLOOKUP(D336,Plan1!$B$2:$S$5570,9,)/1000</f>
        <v>5.0819999999999999</v>
      </c>
      <c r="J336" s="180">
        <f>VLOOKUP(D336,Plan1!$B$2:$S$5570,10,)/1000</f>
        <v>4.9710000000000001</v>
      </c>
      <c r="K336" s="180">
        <f>VLOOKUP(D336,Plan1!$B$2:$S$5570,11,)/1000</f>
        <v>4.62</v>
      </c>
      <c r="L336" s="180">
        <f>VLOOKUP(D336,Plan1!$B$2:$S$5570,12,)/1000</f>
        <v>4.6130000000000004</v>
      </c>
      <c r="M336" s="180">
        <f>VLOOKUP(D336,Plan1!$B$2:$S$5570,13,)/1000</f>
        <v>4.7539999999999996</v>
      </c>
      <c r="N336" s="180">
        <f>VLOOKUP(D336,Plan1!$B$2:$S$5570,14,)/1000</f>
        <v>5.3869999999999996</v>
      </c>
      <c r="O336" s="180">
        <f>VLOOKUP(D336,Plan1!$B$2:$S$5570,15,)/1000</f>
        <v>5.2960000000000003</v>
      </c>
      <c r="P336" s="180">
        <f>VLOOKUP(D336,Plan1!$B$2:$S$5570,16,)/1000</f>
        <v>5.0380000000000003</v>
      </c>
      <c r="Q336" s="180">
        <f>VLOOKUP(D336,Plan1!$B$2:$S$5570,17,)/1000</f>
        <v>4.5209999999999999</v>
      </c>
      <c r="R336" s="180">
        <f>VLOOKUP(D336,Plan1!$B$2:$S$5570,18,)/1000</f>
        <v>5.0019999999999998</v>
      </c>
      <c r="S336" s="180">
        <f>VLOOKUP(D336,Plan1!$B$2:$S$5570,6,)/1000</f>
        <v>5</v>
      </c>
    </row>
    <row r="337" spans="1:19" x14ac:dyDescent="0.25">
      <c r="A337" s="178">
        <v>5786</v>
      </c>
      <c r="B337" s="178">
        <v>-234158</v>
      </c>
      <c r="C337" s="178">
        <v>-514263</v>
      </c>
      <c r="D337" s="178" t="s">
        <v>3198</v>
      </c>
      <c r="E337" s="178" t="s">
        <v>167</v>
      </c>
      <c r="F337" s="178" t="s">
        <v>2912</v>
      </c>
      <c r="G337" s="180">
        <f>VLOOKUP(D337,Plan1!$B$2:$S$5570,7,)/1000</f>
        <v>5.2569999999999997</v>
      </c>
      <c r="H337" s="180">
        <f>VLOOKUP(D337,Plan1!$B$2:$S$5570,8,)/1000</f>
        <v>5.4790000000000001</v>
      </c>
      <c r="I337" s="180">
        <f>VLOOKUP(D337,Plan1!$B$2:$S$5570,9,)/1000</f>
        <v>5.431</v>
      </c>
      <c r="J337" s="180">
        <f>VLOOKUP(D337,Plan1!$B$2:$S$5570,10,)/1000</f>
        <v>5.31</v>
      </c>
      <c r="K337" s="180">
        <f>VLOOKUP(D337,Plan1!$B$2:$S$5570,11,)/1000</f>
        <v>4.5529999999999999</v>
      </c>
      <c r="L337" s="180">
        <f>VLOOKUP(D337,Plan1!$B$2:$S$5570,12,)/1000</f>
        <v>4.4320000000000004</v>
      </c>
      <c r="M337" s="180">
        <f>VLOOKUP(D337,Plan1!$B$2:$S$5570,13,)/1000</f>
        <v>4.5819999999999999</v>
      </c>
      <c r="N337" s="180">
        <f>VLOOKUP(D337,Plan1!$B$2:$S$5570,14,)/1000</f>
        <v>5.3920000000000003</v>
      </c>
      <c r="O337" s="180">
        <f>VLOOKUP(D337,Plan1!$B$2:$S$5570,15,)/1000</f>
        <v>5.0590000000000002</v>
      </c>
      <c r="P337" s="180">
        <f>VLOOKUP(D337,Plan1!$B$2:$S$5570,16,)/1000</f>
        <v>5.2169999999999996</v>
      </c>
      <c r="Q337" s="180">
        <f>VLOOKUP(D337,Plan1!$B$2:$S$5570,17,)/1000</f>
        <v>5.4130000000000003</v>
      </c>
      <c r="R337" s="180">
        <f>VLOOKUP(D337,Plan1!$B$2:$S$5570,18,)/1000</f>
        <v>5.4370000000000003</v>
      </c>
      <c r="S337" s="180">
        <f>VLOOKUP(D337,Plan1!$B$2:$S$5570,6,)/1000</f>
        <v>5.13</v>
      </c>
    </row>
    <row r="338" spans="1:19" x14ac:dyDescent="0.25">
      <c r="A338" s="178">
        <v>14142</v>
      </c>
      <c r="B338" s="178">
        <v>-184362</v>
      </c>
      <c r="C338" s="178">
        <v>-491851</v>
      </c>
      <c r="D338" s="178" t="s">
        <v>2364</v>
      </c>
      <c r="E338" s="178" t="s">
        <v>167</v>
      </c>
      <c r="F338" s="178" t="s">
        <v>1727</v>
      </c>
      <c r="G338" s="180">
        <f>VLOOKUP(D338,Plan1!$B$2:$S$5570,7,)/1000</f>
        <v>5.1159999999999997</v>
      </c>
      <c r="H338" s="180">
        <f>VLOOKUP(D338,Plan1!$B$2:$S$5570,8,)/1000</f>
        <v>5.5439999999999996</v>
      </c>
      <c r="I338" s="180">
        <f>VLOOKUP(D338,Plan1!$B$2:$S$5570,9,)/1000</f>
        <v>5.3250000000000002</v>
      </c>
      <c r="J338" s="180">
        <f>VLOOKUP(D338,Plan1!$B$2:$S$5570,10,)/1000</f>
        <v>5.6120000000000001</v>
      </c>
      <c r="K338" s="180">
        <f>VLOOKUP(D338,Plan1!$B$2:$S$5570,11,)/1000</f>
        <v>5.4859999999999998</v>
      </c>
      <c r="L338" s="180">
        <f>VLOOKUP(D338,Plan1!$B$2:$S$5570,12,)/1000</f>
        <v>5.3369999999999997</v>
      </c>
      <c r="M338" s="180">
        <f>VLOOKUP(D338,Plan1!$B$2:$S$5570,13,)/1000</f>
        <v>5.4429999999999996</v>
      </c>
      <c r="N338" s="180">
        <f>VLOOKUP(D338,Plan1!$B$2:$S$5570,14,)/1000</f>
        <v>6.1429999999999998</v>
      </c>
      <c r="O338" s="180">
        <f>VLOOKUP(D338,Plan1!$B$2:$S$5570,15,)/1000</f>
        <v>5.5659999999999998</v>
      </c>
      <c r="P338" s="180">
        <f>VLOOKUP(D338,Plan1!$B$2:$S$5570,16,)/1000</f>
        <v>5.492</v>
      </c>
      <c r="Q338" s="180">
        <f>VLOOKUP(D338,Plan1!$B$2:$S$5570,17,)/1000</f>
        <v>5.2290000000000001</v>
      </c>
      <c r="R338" s="180">
        <f>VLOOKUP(D338,Plan1!$B$2:$S$5570,18,)/1000</f>
        <v>5.2030000000000003</v>
      </c>
      <c r="S338" s="180">
        <f>VLOOKUP(D338,Plan1!$B$2:$S$5570,6,)/1000</f>
        <v>5.4580000000000002</v>
      </c>
    </row>
    <row r="339" spans="1:19" x14ac:dyDescent="0.25">
      <c r="A339" s="178">
        <v>5097</v>
      </c>
      <c r="B339" s="178">
        <v>-241412</v>
      </c>
      <c r="C339" s="178">
        <v>-49824</v>
      </c>
      <c r="D339" s="178" t="s">
        <v>3118</v>
      </c>
      <c r="E339" s="178" t="s">
        <v>167</v>
      </c>
      <c r="F339" s="178" t="s">
        <v>2912</v>
      </c>
      <c r="G339" s="180">
        <f>VLOOKUP(D339,Plan1!$B$2:$S$5570,7,)/1000</f>
        <v>5.0490000000000004</v>
      </c>
      <c r="H339" s="180">
        <f>VLOOKUP(D339,Plan1!$B$2:$S$5570,8,)/1000</f>
        <v>5.3780000000000001</v>
      </c>
      <c r="I339" s="180">
        <f>VLOOKUP(D339,Plan1!$B$2:$S$5570,9,)/1000</f>
        <v>5.27</v>
      </c>
      <c r="J339" s="180">
        <f>VLOOKUP(D339,Plan1!$B$2:$S$5570,10,)/1000</f>
        <v>5.1150000000000002</v>
      </c>
      <c r="K339" s="180">
        <f>VLOOKUP(D339,Plan1!$B$2:$S$5570,11,)/1000</f>
        <v>4.45</v>
      </c>
      <c r="L339" s="180">
        <f>VLOOKUP(D339,Plan1!$B$2:$S$5570,12,)/1000</f>
        <v>4.1239999999999997</v>
      </c>
      <c r="M339" s="180">
        <f>VLOOKUP(D339,Plan1!$B$2:$S$5570,13,)/1000</f>
        <v>4.4089999999999998</v>
      </c>
      <c r="N339" s="180">
        <f>VLOOKUP(D339,Plan1!$B$2:$S$5570,14,)/1000</f>
        <v>5.2679999999999998</v>
      </c>
      <c r="O339" s="180">
        <f>VLOOKUP(D339,Plan1!$B$2:$S$5570,15,)/1000</f>
        <v>4.9539999999999997</v>
      </c>
      <c r="P339" s="180">
        <f>VLOOKUP(D339,Plan1!$B$2:$S$5570,16,)/1000</f>
        <v>5.0039999999999996</v>
      </c>
      <c r="Q339" s="180">
        <f>VLOOKUP(D339,Plan1!$B$2:$S$5570,17,)/1000</f>
        <v>5.3719999999999999</v>
      </c>
      <c r="R339" s="180">
        <f>VLOOKUP(D339,Plan1!$B$2:$S$5570,18,)/1000</f>
        <v>5.3890000000000002</v>
      </c>
      <c r="S339" s="180">
        <f>VLOOKUP(D339,Plan1!$B$2:$S$5570,6,)/1000</f>
        <v>4.9820000000000002</v>
      </c>
    </row>
    <row r="340" spans="1:19" x14ac:dyDescent="0.25">
      <c r="A340" s="178">
        <v>13089</v>
      </c>
      <c r="B340" s="178">
        <v>-19035</v>
      </c>
      <c r="C340" s="178">
        <v>-461549</v>
      </c>
      <c r="D340" s="178" t="s">
        <v>2290</v>
      </c>
      <c r="E340" s="178" t="s">
        <v>167</v>
      </c>
      <c r="F340" s="178" t="s">
        <v>1727</v>
      </c>
      <c r="G340" s="180">
        <f>VLOOKUP(D340,Plan1!$B$2:$S$5570,7,)/1000</f>
        <v>5.2009999999999996</v>
      </c>
      <c r="H340" s="180">
        <f>VLOOKUP(D340,Plan1!$B$2:$S$5570,8,)/1000</f>
        <v>5.7759999999999998</v>
      </c>
      <c r="I340" s="180">
        <f>VLOOKUP(D340,Plan1!$B$2:$S$5570,9,)/1000</f>
        <v>5.1710000000000003</v>
      </c>
      <c r="J340" s="180">
        <f>VLOOKUP(D340,Plan1!$B$2:$S$5570,10,)/1000</f>
        <v>5.5659999999999998</v>
      </c>
      <c r="K340" s="180">
        <f>VLOOKUP(D340,Plan1!$B$2:$S$5570,11,)/1000</f>
        <v>5.4340000000000002</v>
      </c>
      <c r="L340" s="180">
        <f>VLOOKUP(D340,Plan1!$B$2:$S$5570,12,)/1000</f>
        <v>5.3419999999999996</v>
      </c>
      <c r="M340" s="180">
        <f>VLOOKUP(D340,Plan1!$B$2:$S$5570,13,)/1000</f>
        <v>5.6760000000000002</v>
      </c>
      <c r="N340" s="180">
        <f>VLOOKUP(D340,Plan1!$B$2:$S$5570,14,)/1000</f>
        <v>6.4690000000000003</v>
      </c>
      <c r="O340" s="180">
        <f>VLOOKUP(D340,Plan1!$B$2:$S$5570,15,)/1000</f>
        <v>5.9569999999999999</v>
      </c>
      <c r="P340" s="180">
        <f>VLOOKUP(D340,Plan1!$B$2:$S$5570,16,)/1000</f>
        <v>5.4139999999999997</v>
      </c>
      <c r="Q340" s="180">
        <f>VLOOKUP(D340,Plan1!$B$2:$S$5570,17,)/1000</f>
        <v>4.7919999999999998</v>
      </c>
      <c r="R340" s="180">
        <f>VLOOKUP(D340,Plan1!$B$2:$S$5570,18,)/1000</f>
        <v>5.0350000000000001</v>
      </c>
      <c r="S340" s="180">
        <f>VLOOKUP(D340,Plan1!$B$2:$S$5570,6,)/1000</f>
        <v>5.4859999999999998</v>
      </c>
    </row>
    <row r="341" spans="1:19" x14ac:dyDescent="0.25">
      <c r="A341" s="178">
        <v>4925</v>
      </c>
      <c r="B341" s="178">
        <v>-243136</v>
      </c>
      <c r="C341" s="178">
        <v>-517861</v>
      </c>
      <c r="D341" s="178" t="s">
        <v>3096</v>
      </c>
      <c r="E341" s="178" t="s">
        <v>167</v>
      </c>
      <c r="F341" s="178" t="s">
        <v>2912</v>
      </c>
      <c r="G341" s="180">
        <f>VLOOKUP(D341,Plan1!$B$2:$S$5570,7,)/1000</f>
        <v>5.4</v>
      </c>
      <c r="H341" s="180">
        <f>VLOOKUP(D341,Plan1!$B$2:$S$5570,8,)/1000</f>
        <v>5.5049999999999999</v>
      </c>
      <c r="I341" s="180">
        <f>VLOOKUP(D341,Plan1!$B$2:$S$5570,9,)/1000</f>
        <v>5.5039999999999996</v>
      </c>
      <c r="J341" s="180">
        <f>VLOOKUP(D341,Plan1!$B$2:$S$5570,10,)/1000</f>
        <v>5.2839999999999998</v>
      </c>
      <c r="K341" s="180">
        <f>VLOOKUP(D341,Plan1!$B$2:$S$5570,11,)/1000</f>
        <v>4.4470000000000001</v>
      </c>
      <c r="L341" s="180">
        <f>VLOOKUP(D341,Plan1!$B$2:$S$5570,12,)/1000</f>
        <v>4.1589999999999998</v>
      </c>
      <c r="M341" s="180">
        <f>VLOOKUP(D341,Plan1!$B$2:$S$5570,13,)/1000</f>
        <v>4.3730000000000002</v>
      </c>
      <c r="N341" s="180">
        <f>VLOOKUP(D341,Plan1!$B$2:$S$5570,14,)/1000</f>
        <v>5.2969999999999997</v>
      </c>
      <c r="O341" s="180">
        <f>VLOOKUP(D341,Plan1!$B$2:$S$5570,15,)/1000</f>
        <v>4.9210000000000003</v>
      </c>
      <c r="P341" s="180">
        <f>VLOOKUP(D341,Plan1!$B$2:$S$5570,16,)/1000</f>
        <v>5.149</v>
      </c>
      <c r="Q341" s="180">
        <f>VLOOKUP(D341,Plan1!$B$2:$S$5570,17,)/1000</f>
        <v>5.5309999999999997</v>
      </c>
      <c r="R341" s="180">
        <f>VLOOKUP(D341,Plan1!$B$2:$S$5570,18,)/1000</f>
        <v>5.5330000000000004</v>
      </c>
      <c r="S341" s="180">
        <f>VLOOKUP(D341,Plan1!$B$2:$S$5570,6,)/1000</f>
        <v>5.0919999999999996</v>
      </c>
    </row>
    <row r="342" spans="1:19" x14ac:dyDescent="0.25">
      <c r="A342" s="178">
        <v>19782</v>
      </c>
      <c r="B342" s="178">
        <v>-154645</v>
      </c>
      <c r="C342" s="178">
        <v>-583429</v>
      </c>
      <c r="D342" s="178" t="s">
        <v>1547</v>
      </c>
      <c r="E342" s="178" t="s">
        <v>167</v>
      </c>
      <c r="F342" s="178" t="s">
        <v>1511</v>
      </c>
      <c r="G342" s="180">
        <f>VLOOKUP(D342,Plan1!$B$2:$S$5570,7,)/1000</f>
        <v>4.8879999999999999</v>
      </c>
      <c r="H342" s="180">
        <f>VLOOKUP(D342,Plan1!$B$2:$S$5570,8,)/1000</f>
        <v>4.9000000000000004</v>
      </c>
      <c r="I342" s="180">
        <f>VLOOKUP(D342,Plan1!$B$2:$S$5570,9,)/1000</f>
        <v>4.9850000000000003</v>
      </c>
      <c r="J342" s="180">
        <f>VLOOKUP(D342,Plan1!$B$2:$S$5570,10,)/1000</f>
        <v>5.0759999999999996</v>
      </c>
      <c r="K342" s="180">
        <f>VLOOKUP(D342,Plan1!$B$2:$S$5570,11,)/1000</f>
        <v>4.63</v>
      </c>
      <c r="L342" s="180">
        <f>VLOOKUP(D342,Plan1!$B$2:$S$5570,12,)/1000</f>
        <v>4.9219999999999997</v>
      </c>
      <c r="M342" s="180">
        <f>VLOOKUP(D342,Plan1!$B$2:$S$5570,13,)/1000</f>
        <v>4.968</v>
      </c>
      <c r="N342" s="180">
        <f>VLOOKUP(D342,Plan1!$B$2:$S$5570,14,)/1000</f>
        <v>5.6449999999999996</v>
      </c>
      <c r="O342" s="180">
        <f>VLOOKUP(D342,Plan1!$B$2:$S$5570,15,)/1000</f>
        <v>5.19</v>
      </c>
      <c r="P342" s="180">
        <f>VLOOKUP(D342,Plan1!$B$2:$S$5570,16,)/1000</f>
        <v>5.0330000000000004</v>
      </c>
      <c r="Q342" s="180">
        <f>VLOOKUP(D342,Plan1!$B$2:$S$5570,17,)/1000</f>
        <v>5.0010000000000003</v>
      </c>
      <c r="R342" s="180">
        <f>VLOOKUP(D342,Plan1!$B$2:$S$5570,18,)/1000</f>
        <v>4.931</v>
      </c>
      <c r="S342" s="180">
        <f>VLOOKUP(D342,Plan1!$B$2:$S$5570,6,)/1000</f>
        <v>5.0140000000000002</v>
      </c>
    </row>
    <row r="343" spans="1:19" x14ac:dyDescent="0.25">
      <c r="A343" s="178">
        <v>3623</v>
      </c>
      <c r="B343" s="178">
        <v>-263759</v>
      </c>
      <c r="C343" s="178">
        <v>-487192</v>
      </c>
      <c r="D343" s="178" t="s">
        <v>4687</v>
      </c>
      <c r="E343" s="178" t="s">
        <v>167</v>
      </c>
      <c r="F343" s="178" t="s">
        <v>4434</v>
      </c>
      <c r="G343" s="180">
        <f>VLOOKUP(D343,Plan1!$B$2:$S$5570,7,)/1000</f>
        <v>4.7409999999999997</v>
      </c>
      <c r="H343" s="180">
        <f>VLOOKUP(D343,Plan1!$B$2:$S$5570,8,)/1000</f>
        <v>4.9160000000000004</v>
      </c>
      <c r="I343" s="180">
        <f>VLOOKUP(D343,Plan1!$B$2:$S$5570,9,)/1000</f>
        <v>4.6820000000000004</v>
      </c>
      <c r="J343" s="180">
        <f>VLOOKUP(D343,Plan1!$B$2:$S$5570,10,)/1000</f>
        <v>4.2560000000000002</v>
      </c>
      <c r="K343" s="180">
        <f>VLOOKUP(D343,Plan1!$B$2:$S$5570,11,)/1000</f>
        <v>3.82</v>
      </c>
      <c r="L343" s="180">
        <f>VLOOKUP(D343,Plan1!$B$2:$S$5570,12,)/1000</f>
        <v>3.266</v>
      </c>
      <c r="M343" s="180">
        <f>VLOOKUP(D343,Plan1!$B$2:$S$5570,13,)/1000</f>
        <v>3.3050000000000002</v>
      </c>
      <c r="N343" s="180">
        <f>VLOOKUP(D343,Plan1!$B$2:$S$5570,14,)/1000</f>
        <v>3.8610000000000002</v>
      </c>
      <c r="O343" s="180">
        <f>VLOOKUP(D343,Plan1!$B$2:$S$5570,15,)/1000</f>
        <v>3.5449999999999999</v>
      </c>
      <c r="P343" s="180">
        <f>VLOOKUP(D343,Plan1!$B$2:$S$5570,16,)/1000</f>
        <v>3.8479999999999999</v>
      </c>
      <c r="Q343" s="180">
        <f>VLOOKUP(D343,Plan1!$B$2:$S$5570,17,)/1000</f>
        <v>4.5410000000000004</v>
      </c>
      <c r="R343" s="180">
        <f>VLOOKUP(D343,Plan1!$B$2:$S$5570,18,)/1000</f>
        <v>4.71</v>
      </c>
      <c r="S343" s="180">
        <f>VLOOKUP(D343,Plan1!$B$2:$S$5570,6,)/1000</f>
        <v>4.1239999999999997</v>
      </c>
    </row>
    <row r="344" spans="1:19" x14ac:dyDescent="0.25">
      <c r="A344" s="178">
        <v>46466</v>
      </c>
      <c r="B344" s="178">
        <v>-68285</v>
      </c>
      <c r="C344" s="178">
        <v>-357555</v>
      </c>
      <c r="D344" s="178" t="s">
        <v>2856</v>
      </c>
      <c r="E344" s="178" t="s">
        <v>167</v>
      </c>
      <c r="F344" s="178" t="s">
        <v>2709</v>
      </c>
      <c r="G344" s="180">
        <f>VLOOKUP(D344,Plan1!$B$2:$S$5570,7,)/1000</f>
        <v>5.5110000000000001</v>
      </c>
      <c r="H344" s="180">
        <f>VLOOKUP(D344,Plan1!$B$2:$S$5570,8,)/1000</f>
        <v>5.66</v>
      </c>
      <c r="I344" s="180">
        <f>VLOOKUP(D344,Plan1!$B$2:$S$5570,9,)/1000</f>
        <v>5.8929999999999998</v>
      </c>
      <c r="J344" s="180">
        <f>VLOOKUP(D344,Plan1!$B$2:$S$5570,10,)/1000</f>
        <v>5.47</v>
      </c>
      <c r="K344" s="180">
        <f>VLOOKUP(D344,Plan1!$B$2:$S$5570,11,)/1000</f>
        <v>5.0010000000000003</v>
      </c>
      <c r="L344" s="180">
        <f>VLOOKUP(D344,Plan1!$B$2:$S$5570,12,)/1000</f>
        <v>4.5289999999999999</v>
      </c>
      <c r="M344" s="180">
        <f>VLOOKUP(D344,Plan1!$B$2:$S$5570,13,)/1000</f>
        <v>4.7039999999999997</v>
      </c>
      <c r="N344" s="180">
        <f>VLOOKUP(D344,Plan1!$B$2:$S$5570,14,)/1000</f>
        <v>5.4240000000000004</v>
      </c>
      <c r="O344" s="180">
        <f>VLOOKUP(D344,Plan1!$B$2:$S$5570,15,)/1000</f>
        <v>5.7229999999999999</v>
      </c>
      <c r="P344" s="180">
        <f>VLOOKUP(D344,Plan1!$B$2:$S$5570,16,)/1000</f>
        <v>5.7729999999999997</v>
      </c>
      <c r="Q344" s="180">
        <f>VLOOKUP(D344,Plan1!$B$2:$S$5570,17,)/1000</f>
        <v>5.915</v>
      </c>
      <c r="R344" s="180">
        <f>VLOOKUP(D344,Plan1!$B$2:$S$5570,18,)/1000</f>
        <v>5.6070000000000002</v>
      </c>
      <c r="S344" s="180">
        <f>VLOOKUP(D344,Plan1!$B$2:$S$5570,6,)/1000</f>
        <v>5.4340000000000002</v>
      </c>
    </row>
    <row r="345" spans="1:19" x14ac:dyDescent="0.25">
      <c r="A345" s="178">
        <v>2036</v>
      </c>
      <c r="B345" s="178">
        <v>-289361</v>
      </c>
      <c r="C345" s="178">
        <v>-494922</v>
      </c>
      <c r="D345" s="178" t="s">
        <v>4443</v>
      </c>
      <c r="E345" s="178" t="s">
        <v>167</v>
      </c>
      <c r="F345" s="178" t="s">
        <v>4434</v>
      </c>
      <c r="G345" s="180">
        <f>VLOOKUP(D345,Plan1!$B$2:$S$5570,7,)/1000</f>
        <v>5.24</v>
      </c>
      <c r="H345" s="180">
        <f>VLOOKUP(D345,Plan1!$B$2:$S$5570,8,)/1000</f>
        <v>5.2519999999999998</v>
      </c>
      <c r="I345" s="180">
        <f>VLOOKUP(D345,Plan1!$B$2:$S$5570,9,)/1000</f>
        <v>5</v>
      </c>
      <c r="J345" s="180">
        <f>VLOOKUP(D345,Plan1!$B$2:$S$5570,10,)/1000</f>
        <v>4.6959999999999997</v>
      </c>
      <c r="K345" s="180">
        <f>VLOOKUP(D345,Plan1!$B$2:$S$5570,11,)/1000</f>
        <v>4.0570000000000004</v>
      </c>
      <c r="L345" s="180">
        <f>VLOOKUP(D345,Plan1!$B$2:$S$5570,12,)/1000</f>
        <v>3.4510000000000001</v>
      </c>
      <c r="M345" s="180">
        <f>VLOOKUP(D345,Plan1!$B$2:$S$5570,13,)/1000</f>
        <v>3.7160000000000002</v>
      </c>
      <c r="N345" s="180">
        <f>VLOOKUP(D345,Plan1!$B$2:$S$5570,14,)/1000</f>
        <v>4.319</v>
      </c>
      <c r="O345" s="180">
        <f>VLOOKUP(D345,Plan1!$B$2:$S$5570,15,)/1000</f>
        <v>3.9409999999999998</v>
      </c>
      <c r="P345" s="180">
        <f>VLOOKUP(D345,Plan1!$B$2:$S$5570,16,)/1000</f>
        <v>4.3490000000000002</v>
      </c>
      <c r="Q345" s="180">
        <f>VLOOKUP(D345,Plan1!$B$2:$S$5570,17,)/1000</f>
        <v>5.266</v>
      </c>
      <c r="R345" s="180">
        <f>VLOOKUP(D345,Plan1!$B$2:$S$5570,18,)/1000</f>
        <v>5.3650000000000002</v>
      </c>
      <c r="S345" s="180">
        <f>VLOOKUP(D345,Plan1!$B$2:$S$5570,6,)/1000</f>
        <v>4.5549999999999997</v>
      </c>
    </row>
    <row r="346" spans="1:19" x14ac:dyDescent="0.25">
      <c r="A346" s="178">
        <v>8106</v>
      </c>
      <c r="B346" s="178">
        <v>-21785</v>
      </c>
      <c r="C346" s="178">
        <v>-481784</v>
      </c>
      <c r="D346" s="178" t="s">
        <v>5068</v>
      </c>
      <c r="E346" s="178" t="s">
        <v>167</v>
      </c>
      <c r="F346" s="178" t="s">
        <v>4704</v>
      </c>
      <c r="G346" s="180">
        <f>VLOOKUP(D346,Plan1!$B$2:$S$5570,7,)/1000</f>
        <v>5.0789999999999997</v>
      </c>
      <c r="H346" s="180">
        <f>VLOOKUP(D346,Plan1!$B$2:$S$5570,8,)/1000</f>
        <v>5.6020000000000003</v>
      </c>
      <c r="I346" s="180">
        <f>VLOOKUP(D346,Plan1!$B$2:$S$5570,9,)/1000</f>
        <v>5.3090000000000002</v>
      </c>
      <c r="J346" s="180">
        <f>VLOOKUP(D346,Plan1!$B$2:$S$5570,10,)/1000</f>
        <v>5.3819999999999997</v>
      </c>
      <c r="K346" s="180">
        <f>VLOOKUP(D346,Plan1!$B$2:$S$5570,11,)/1000</f>
        <v>4.9139999999999997</v>
      </c>
      <c r="L346" s="180">
        <f>VLOOKUP(D346,Plan1!$B$2:$S$5570,12,)/1000</f>
        <v>4.7610000000000001</v>
      </c>
      <c r="M346" s="180">
        <f>VLOOKUP(D346,Plan1!$B$2:$S$5570,13,)/1000</f>
        <v>4.968</v>
      </c>
      <c r="N346" s="180">
        <f>VLOOKUP(D346,Plan1!$B$2:$S$5570,14,)/1000</f>
        <v>5.7190000000000003</v>
      </c>
      <c r="O346" s="180">
        <f>VLOOKUP(D346,Plan1!$B$2:$S$5570,15,)/1000</f>
        <v>5.3109999999999999</v>
      </c>
      <c r="P346" s="180">
        <f>VLOOKUP(D346,Plan1!$B$2:$S$5570,16,)/1000</f>
        <v>5.3959999999999999</v>
      </c>
      <c r="Q346" s="180">
        <f>VLOOKUP(D346,Plan1!$B$2:$S$5570,17,)/1000</f>
        <v>5.2469999999999999</v>
      </c>
      <c r="R346" s="180">
        <f>VLOOKUP(D346,Plan1!$B$2:$S$5570,18,)/1000</f>
        <v>5.298</v>
      </c>
      <c r="S346" s="180">
        <f>VLOOKUP(D346,Plan1!$B$2:$S$5570,6,)/1000</f>
        <v>5.2489999999999997</v>
      </c>
    </row>
    <row r="347" spans="1:19" x14ac:dyDescent="0.25">
      <c r="A347" s="178">
        <v>7122</v>
      </c>
      <c r="B347" s="178">
        <v>-223577</v>
      </c>
      <c r="C347" s="178">
        <v>-473846</v>
      </c>
      <c r="D347" s="178" t="s">
        <v>4978</v>
      </c>
      <c r="E347" s="178" t="s">
        <v>167</v>
      </c>
      <c r="F347" s="178" t="s">
        <v>4704</v>
      </c>
      <c r="G347" s="180">
        <f>VLOOKUP(D347,Plan1!$B$2:$S$5570,7,)/1000</f>
        <v>5.0170000000000003</v>
      </c>
      <c r="H347" s="180">
        <f>VLOOKUP(D347,Plan1!$B$2:$S$5570,8,)/1000</f>
        <v>5.556</v>
      </c>
      <c r="I347" s="180">
        <f>VLOOKUP(D347,Plan1!$B$2:$S$5570,9,)/1000</f>
        <v>5.3280000000000003</v>
      </c>
      <c r="J347" s="180">
        <f>VLOOKUP(D347,Plan1!$B$2:$S$5570,10,)/1000</f>
        <v>5.3330000000000002</v>
      </c>
      <c r="K347" s="180">
        <f>VLOOKUP(D347,Plan1!$B$2:$S$5570,11,)/1000</f>
        <v>4.7919999999999998</v>
      </c>
      <c r="L347" s="180">
        <f>VLOOKUP(D347,Plan1!$B$2:$S$5570,12,)/1000</f>
        <v>4.694</v>
      </c>
      <c r="M347" s="180">
        <f>VLOOKUP(D347,Plan1!$B$2:$S$5570,13,)/1000</f>
        <v>4.806</v>
      </c>
      <c r="N347" s="180">
        <f>VLOOKUP(D347,Plan1!$B$2:$S$5570,14,)/1000</f>
        <v>5.6580000000000004</v>
      </c>
      <c r="O347" s="180">
        <f>VLOOKUP(D347,Plan1!$B$2:$S$5570,15,)/1000</f>
        <v>5.2670000000000003</v>
      </c>
      <c r="P347" s="180">
        <f>VLOOKUP(D347,Plan1!$B$2:$S$5570,16,)/1000</f>
        <v>5.3710000000000004</v>
      </c>
      <c r="Q347" s="180">
        <f>VLOOKUP(D347,Plan1!$B$2:$S$5570,17,)/1000</f>
        <v>5.1859999999999999</v>
      </c>
      <c r="R347" s="180">
        <f>VLOOKUP(D347,Plan1!$B$2:$S$5570,18,)/1000</f>
        <v>5.3289999999999997</v>
      </c>
      <c r="S347" s="180">
        <f>VLOOKUP(D347,Plan1!$B$2:$S$5570,6,)/1000</f>
        <v>5.1950000000000003</v>
      </c>
    </row>
    <row r="348" spans="1:19" x14ac:dyDescent="0.25">
      <c r="A348" s="178">
        <v>54336</v>
      </c>
      <c r="B348" s="178">
        <v>-47461</v>
      </c>
      <c r="C348" s="178">
        <v>-408313</v>
      </c>
      <c r="D348" s="178" t="s">
        <v>875</v>
      </c>
      <c r="E348" s="178" t="s">
        <v>167</v>
      </c>
      <c r="F348" s="178" t="s">
        <v>792</v>
      </c>
      <c r="G348" s="180">
        <f>VLOOKUP(D348,Plan1!$B$2:$S$5570,7,)/1000</f>
        <v>4.835</v>
      </c>
      <c r="H348" s="180">
        <f>VLOOKUP(D348,Plan1!$B$2:$S$5570,8,)/1000</f>
        <v>4.9980000000000002</v>
      </c>
      <c r="I348" s="180">
        <f>VLOOKUP(D348,Plan1!$B$2:$S$5570,9,)/1000</f>
        <v>5.1619999999999999</v>
      </c>
      <c r="J348" s="180">
        <f>VLOOKUP(D348,Plan1!$B$2:$S$5570,10,)/1000</f>
        <v>4.806</v>
      </c>
      <c r="K348" s="180">
        <f>VLOOKUP(D348,Plan1!$B$2:$S$5570,11,)/1000</f>
        <v>4.9669999999999996</v>
      </c>
      <c r="L348" s="180">
        <f>VLOOKUP(D348,Plan1!$B$2:$S$5570,12,)/1000</f>
        <v>5.0069999999999997</v>
      </c>
      <c r="M348" s="180">
        <f>VLOOKUP(D348,Plan1!$B$2:$S$5570,13,)/1000</f>
        <v>5.5529999999999999</v>
      </c>
      <c r="N348" s="180">
        <f>VLOOKUP(D348,Plan1!$B$2:$S$5570,14,)/1000</f>
        <v>6.3140000000000001</v>
      </c>
      <c r="O348" s="180">
        <f>VLOOKUP(D348,Plan1!$B$2:$S$5570,15,)/1000</f>
        <v>6.6959999999999997</v>
      </c>
      <c r="P348" s="180">
        <f>VLOOKUP(D348,Plan1!$B$2:$S$5570,16,)/1000</f>
        <v>6.4669999999999996</v>
      </c>
      <c r="Q348" s="180">
        <f>VLOOKUP(D348,Plan1!$B$2:$S$5570,17,)/1000</f>
        <v>6.157</v>
      </c>
      <c r="R348" s="180">
        <f>VLOOKUP(D348,Plan1!$B$2:$S$5570,18,)/1000</f>
        <v>5.4189999999999996</v>
      </c>
      <c r="S348" s="180">
        <f>VLOOKUP(D348,Plan1!$B$2:$S$5570,6,)/1000</f>
        <v>5.532</v>
      </c>
    </row>
    <row r="349" spans="1:19" x14ac:dyDescent="0.25">
      <c r="A349" s="178">
        <v>58218</v>
      </c>
      <c r="B349" s="178">
        <v>-34554</v>
      </c>
      <c r="C349" s="178">
        <v>-447771</v>
      </c>
      <c r="D349" s="178" t="s">
        <v>1431</v>
      </c>
      <c r="E349" s="178" t="s">
        <v>167</v>
      </c>
      <c r="F349" s="178" t="s">
        <v>1298</v>
      </c>
      <c r="G349" s="180">
        <f>VLOOKUP(D349,Plan1!$B$2:$S$5570,7,)/1000</f>
        <v>4.6440000000000001</v>
      </c>
      <c r="H349" s="180">
        <f>VLOOKUP(D349,Plan1!$B$2:$S$5570,8,)/1000</f>
        <v>4.867</v>
      </c>
      <c r="I349" s="180">
        <f>VLOOKUP(D349,Plan1!$B$2:$S$5570,9,)/1000</f>
        <v>4.9039999999999999</v>
      </c>
      <c r="J349" s="180">
        <f>VLOOKUP(D349,Plan1!$B$2:$S$5570,10,)/1000</f>
        <v>4.9020000000000001</v>
      </c>
      <c r="K349" s="180">
        <f>VLOOKUP(D349,Plan1!$B$2:$S$5570,11,)/1000</f>
        <v>4.9710000000000001</v>
      </c>
      <c r="L349" s="180">
        <f>VLOOKUP(D349,Plan1!$B$2:$S$5570,12,)/1000</f>
        <v>5.1909999999999998</v>
      </c>
      <c r="M349" s="180">
        <f>VLOOKUP(D349,Plan1!$B$2:$S$5570,13,)/1000</f>
        <v>5.3780000000000001</v>
      </c>
      <c r="N349" s="180">
        <f>VLOOKUP(D349,Plan1!$B$2:$S$5570,14,)/1000</f>
        <v>5.867</v>
      </c>
      <c r="O349" s="180">
        <f>VLOOKUP(D349,Plan1!$B$2:$S$5570,15,)/1000</f>
        <v>6.0720000000000001</v>
      </c>
      <c r="P349" s="180">
        <f>VLOOKUP(D349,Plan1!$B$2:$S$5570,16,)/1000</f>
        <v>5.6369999999999996</v>
      </c>
      <c r="Q349" s="180">
        <f>VLOOKUP(D349,Plan1!$B$2:$S$5570,17,)/1000</f>
        <v>5.2160000000000002</v>
      </c>
      <c r="R349" s="180">
        <f>VLOOKUP(D349,Plan1!$B$2:$S$5570,18,)/1000</f>
        <v>4.9429999999999996</v>
      </c>
      <c r="S349" s="180">
        <f>VLOOKUP(D349,Plan1!$B$2:$S$5570,6,)/1000</f>
        <v>5.2160000000000002</v>
      </c>
    </row>
    <row r="350" spans="1:19" x14ac:dyDescent="0.25">
      <c r="A350" s="178">
        <v>1524</v>
      </c>
      <c r="B350" s="178">
        <v>-296173</v>
      </c>
      <c r="C350" s="178">
        <v>-509296</v>
      </c>
      <c r="D350" s="178" t="s">
        <v>4025</v>
      </c>
      <c r="E350" s="178" t="s">
        <v>167</v>
      </c>
      <c r="F350" s="178" t="s">
        <v>3898</v>
      </c>
      <c r="G350" s="180">
        <f>VLOOKUP(D350,Plan1!$B$2:$S$5570,7,)/1000</f>
        <v>5.3550000000000004</v>
      </c>
      <c r="H350" s="180">
        <f>VLOOKUP(D350,Plan1!$B$2:$S$5570,8,)/1000</f>
        <v>5.3639999999999999</v>
      </c>
      <c r="I350" s="180">
        <f>VLOOKUP(D350,Plan1!$B$2:$S$5570,9,)/1000</f>
        <v>4.9989999999999997</v>
      </c>
      <c r="J350" s="180">
        <f>VLOOKUP(D350,Plan1!$B$2:$S$5570,10,)/1000</f>
        <v>4.5620000000000003</v>
      </c>
      <c r="K350" s="180">
        <f>VLOOKUP(D350,Plan1!$B$2:$S$5570,11,)/1000</f>
        <v>3.742</v>
      </c>
      <c r="L350" s="180">
        <f>VLOOKUP(D350,Plan1!$B$2:$S$5570,12,)/1000</f>
        <v>3.302</v>
      </c>
      <c r="M350" s="180">
        <f>VLOOKUP(D350,Plan1!$B$2:$S$5570,13,)/1000</f>
        <v>3.544</v>
      </c>
      <c r="N350" s="180">
        <f>VLOOKUP(D350,Plan1!$B$2:$S$5570,14,)/1000</f>
        <v>4.1120000000000001</v>
      </c>
      <c r="O350" s="180">
        <f>VLOOKUP(D350,Plan1!$B$2:$S$5570,15,)/1000</f>
        <v>3.8839999999999999</v>
      </c>
      <c r="P350" s="180">
        <f>VLOOKUP(D350,Plan1!$B$2:$S$5570,16,)/1000</f>
        <v>4.5019999999999998</v>
      </c>
      <c r="Q350" s="180">
        <f>VLOOKUP(D350,Plan1!$B$2:$S$5570,17,)/1000</f>
        <v>5.3949999999999996</v>
      </c>
      <c r="R350" s="180">
        <f>VLOOKUP(D350,Plan1!$B$2:$S$5570,18,)/1000</f>
        <v>5.4660000000000002</v>
      </c>
      <c r="S350" s="180">
        <f>VLOOKUP(D350,Plan1!$B$2:$S$5570,6,)/1000</f>
        <v>4.5190000000000001</v>
      </c>
    </row>
    <row r="351" spans="1:19" x14ac:dyDescent="0.25">
      <c r="A351" s="178">
        <v>44859</v>
      </c>
      <c r="B351" s="178">
        <v>-72136</v>
      </c>
      <c r="C351" s="178">
        <v>-401362</v>
      </c>
      <c r="D351" s="178" t="s">
        <v>801</v>
      </c>
      <c r="E351" s="178" t="s">
        <v>167</v>
      </c>
      <c r="F351" s="178" t="s">
        <v>792</v>
      </c>
      <c r="G351" s="180">
        <f>VLOOKUP(D351,Plan1!$B$2:$S$5570,7,)/1000</f>
        <v>5.23</v>
      </c>
      <c r="H351" s="180">
        <f>VLOOKUP(D351,Plan1!$B$2:$S$5570,8,)/1000</f>
        <v>5.3179999999999996</v>
      </c>
      <c r="I351" s="180">
        <f>VLOOKUP(D351,Plan1!$B$2:$S$5570,9,)/1000</f>
        <v>5.4930000000000003</v>
      </c>
      <c r="J351" s="180">
        <f>VLOOKUP(D351,Plan1!$B$2:$S$5570,10,)/1000</f>
        <v>5.3819999999999997</v>
      </c>
      <c r="K351" s="180">
        <f>VLOOKUP(D351,Plan1!$B$2:$S$5570,11,)/1000</f>
        <v>5.3440000000000003</v>
      </c>
      <c r="L351" s="180">
        <f>VLOOKUP(D351,Plan1!$B$2:$S$5570,12,)/1000</f>
        <v>5.4589999999999996</v>
      </c>
      <c r="M351" s="180">
        <f>VLOOKUP(D351,Plan1!$B$2:$S$5570,13,)/1000</f>
        <v>5.8029999999999999</v>
      </c>
      <c r="N351" s="180">
        <f>VLOOKUP(D351,Plan1!$B$2:$S$5570,14,)/1000</f>
        <v>6.4610000000000003</v>
      </c>
      <c r="O351" s="180">
        <f>VLOOKUP(D351,Plan1!$B$2:$S$5570,15,)/1000</f>
        <v>6.6070000000000002</v>
      </c>
      <c r="P351" s="180">
        <f>VLOOKUP(D351,Plan1!$B$2:$S$5570,16,)/1000</f>
        <v>6.319</v>
      </c>
      <c r="Q351" s="180">
        <f>VLOOKUP(D351,Plan1!$B$2:$S$5570,17,)/1000</f>
        <v>6.1230000000000002</v>
      </c>
      <c r="R351" s="180">
        <f>VLOOKUP(D351,Plan1!$B$2:$S$5570,18,)/1000</f>
        <v>5.6479999999999997</v>
      </c>
      <c r="S351" s="180">
        <f>VLOOKUP(D351,Plan1!$B$2:$S$5570,6,)/1000</f>
        <v>5.766</v>
      </c>
    </row>
    <row r="352" spans="1:19" x14ac:dyDescent="0.25">
      <c r="A352" s="178">
        <v>43287</v>
      </c>
      <c r="B352" s="178">
        <v>-75708</v>
      </c>
      <c r="C352" s="178">
        <v>-40496</v>
      </c>
      <c r="D352" s="178" t="s">
        <v>3431</v>
      </c>
      <c r="E352" s="178" t="s">
        <v>167</v>
      </c>
      <c r="F352" s="178" t="s">
        <v>3284</v>
      </c>
      <c r="G352" s="180">
        <f>VLOOKUP(D352,Plan1!$B$2:$S$5570,7,)/1000</f>
        <v>5.4269999999999996</v>
      </c>
      <c r="H352" s="180">
        <f>VLOOKUP(D352,Plan1!$B$2:$S$5570,8,)/1000</f>
        <v>5.3010000000000002</v>
      </c>
      <c r="I352" s="180">
        <f>VLOOKUP(D352,Plan1!$B$2:$S$5570,9,)/1000</f>
        <v>5.5430000000000001</v>
      </c>
      <c r="J352" s="180">
        <f>VLOOKUP(D352,Plan1!$B$2:$S$5570,10,)/1000</f>
        <v>5.29</v>
      </c>
      <c r="K352" s="180">
        <f>VLOOKUP(D352,Plan1!$B$2:$S$5570,11,)/1000</f>
        <v>5.0940000000000003</v>
      </c>
      <c r="L352" s="180">
        <f>VLOOKUP(D352,Plan1!$B$2:$S$5570,12,)/1000</f>
        <v>4.9640000000000004</v>
      </c>
      <c r="M352" s="180">
        <f>VLOOKUP(D352,Plan1!$B$2:$S$5570,13,)/1000</f>
        <v>5.3540000000000001</v>
      </c>
      <c r="N352" s="180">
        <f>VLOOKUP(D352,Plan1!$B$2:$S$5570,14,)/1000</f>
        <v>6.1609999999999996</v>
      </c>
      <c r="O352" s="180">
        <f>VLOOKUP(D352,Plan1!$B$2:$S$5570,15,)/1000</f>
        <v>6.4909999999999997</v>
      </c>
      <c r="P352" s="180">
        <f>VLOOKUP(D352,Plan1!$B$2:$S$5570,16,)/1000</f>
        <v>6.3049999999999997</v>
      </c>
      <c r="Q352" s="180">
        <f>VLOOKUP(D352,Plan1!$B$2:$S$5570,17,)/1000</f>
        <v>6.1210000000000004</v>
      </c>
      <c r="R352" s="180">
        <f>VLOOKUP(D352,Plan1!$B$2:$S$5570,18,)/1000</f>
        <v>5.73</v>
      </c>
      <c r="S352" s="180">
        <f>VLOOKUP(D352,Plan1!$B$2:$S$5570,6,)/1000</f>
        <v>5.6479999999999997</v>
      </c>
    </row>
    <row r="353" spans="1:19" x14ac:dyDescent="0.25">
      <c r="A353" s="178">
        <v>6473</v>
      </c>
      <c r="B353" s="178">
        <v>-228701</v>
      </c>
      <c r="C353" s="178">
        <v>-42333</v>
      </c>
      <c r="D353" s="178" t="s">
        <v>3673</v>
      </c>
      <c r="E353" s="178" t="s">
        <v>167</v>
      </c>
      <c r="F353" s="178" t="s">
        <v>3664</v>
      </c>
      <c r="G353" s="180">
        <f>VLOOKUP(D353,Plan1!$B$2:$S$5570,7,)/1000</f>
        <v>5.6109999999999998</v>
      </c>
      <c r="H353" s="180">
        <f>VLOOKUP(D353,Plan1!$B$2:$S$5570,8,)/1000</f>
        <v>6.16</v>
      </c>
      <c r="I353" s="180">
        <f>VLOOKUP(D353,Plan1!$B$2:$S$5570,9,)/1000</f>
        <v>5.4530000000000003</v>
      </c>
      <c r="J353" s="180">
        <f>VLOOKUP(D353,Plan1!$B$2:$S$5570,10,)/1000</f>
        <v>5.1719999999999997</v>
      </c>
      <c r="K353" s="180">
        <f>VLOOKUP(D353,Plan1!$B$2:$S$5570,11,)/1000</f>
        <v>4.5140000000000002</v>
      </c>
      <c r="L353" s="180">
        <f>VLOOKUP(D353,Plan1!$B$2:$S$5570,12,)/1000</f>
        <v>4.4009999999999998</v>
      </c>
      <c r="M353" s="180">
        <f>VLOOKUP(D353,Plan1!$B$2:$S$5570,13,)/1000</f>
        <v>4.335</v>
      </c>
      <c r="N353" s="180">
        <f>VLOOKUP(D353,Plan1!$B$2:$S$5570,14,)/1000</f>
        <v>5.048</v>
      </c>
      <c r="O353" s="180">
        <f>VLOOKUP(D353,Plan1!$B$2:$S$5570,15,)/1000</f>
        <v>4.8310000000000004</v>
      </c>
      <c r="P353" s="180">
        <f>VLOOKUP(D353,Plan1!$B$2:$S$5570,16,)/1000</f>
        <v>5.0250000000000004</v>
      </c>
      <c r="Q353" s="180">
        <f>VLOOKUP(D353,Plan1!$B$2:$S$5570,17,)/1000</f>
        <v>4.8460000000000001</v>
      </c>
      <c r="R353" s="180">
        <f>VLOOKUP(D353,Plan1!$B$2:$S$5570,18,)/1000</f>
        <v>5.383</v>
      </c>
      <c r="S353" s="180">
        <f>VLOOKUP(D353,Plan1!$B$2:$S$5570,6,)/1000</f>
        <v>5.0650000000000004</v>
      </c>
    </row>
    <row r="354" spans="1:19" x14ac:dyDescent="0.25">
      <c r="A354" s="178">
        <v>47625</v>
      </c>
      <c r="B354" s="178">
        <v>-65346</v>
      </c>
      <c r="C354" s="178">
        <v>-357409</v>
      </c>
      <c r="D354" s="178" t="s">
        <v>2901</v>
      </c>
      <c r="E354" s="178" t="s">
        <v>167</v>
      </c>
      <c r="F354" s="178" t="s">
        <v>2709</v>
      </c>
      <c r="G354" s="180">
        <f>VLOOKUP(D354,Plan1!$B$2:$S$5570,7,)/1000</f>
        <v>5.54</v>
      </c>
      <c r="H354" s="180">
        <f>VLOOKUP(D354,Plan1!$B$2:$S$5570,8,)/1000</f>
        <v>5.7149999999999999</v>
      </c>
      <c r="I354" s="180">
        <f>VLOOKUP(D354,Plan1!$B$2:$S$5570,9,)/1000</f>
        <v>5.9329999999999998</v>
      </c>
      <c r="J354" s="180">
        <f>VLOOKUP(D354,Plan1!$B$2:$S$5570,10,)/1000</f>
        <v>5.54</v>
      </c>
      <c r="K354" s="180">
        <f>VLOOKUP(D354,Plan1!$B$2:$S$5570,11,)/1000</f>
        <v>5.0960000000000001</v>
      </c>
      <c r="L354" s="180">
        <f>VLOOKUP(D354,Plan1!$B$2:$S$5570,12,)/1000</f>
        <v>4.6459999999999999</v>
      </c>
      <c r="M354" s="180">
        <f>VLOOKUP(D354,Plan1!$B$2:$S$5570,13,)/1000</f>
        <v>4.8150000000000004</v>
      </c>
      <c r="N354" s="180">
        <f>VLOOKUP(D354,Plan1!$B$2:$S$5570,14,)/1000</f>
        <v>5.4740000000000002</v>
      </c>
      <c r="O354" s="180">
        <f>VLOOKUP(D354,Plan1!$B$2:$S$5570,15,)/1000</f>
        <v>5.8049999999999997</v>
      </c>
      <c r="P354" s="180">
        <f>VLOOKUP(D354,Plan1!$B$2:$S$5570,16,)/1000</f>
        <v>5.8250000000000002</v>
      </c>
      <c r="Q354" s="180">
        <f>VLOOKUP(D354,Plan1!$B$2:$S$5570,17,)/1000</f>
        <v>5.9009999999999998</v>
      </c>
      <c r="R354" s="180">
        <f>VLOOKUP(D354,Plan1!$B$2:$S$5570,18,)/1000</f>
        <v>5.556</v>
      </c>
      <c r="S354" s="180">
        <f>VLOOKUP(D354,Plan1!$B$2:$S$5570,6,)/1000</f>
        <v>5.4870000000000001</v>
      </c>
    </row>
    <row r="355" spans="1:19" x14ac:dyDescent="0.25">
      <c r="A355" s="178">
        <v>5254</v>
      </c>
      <c r="B355" s="178">
        <v>-23932</v>
      </c>
      <c r="C355" s="178">
        <v>-525025</v>
      </c>
      <c r="D355" s="178" t="s">
        <v>2901</v>
      </c>
      <c r="E355" s="178" t="s">
        <v>167</v>
      </c>
      <c r="F355" s="178" t="s">
        <v>2912</v>
      </c>
      <c r="G355" s="180">
        <f>VLOOKUP(D355,Plan1!$B$2:$S$5570,7,)/1000</f>
        <v>5.54</v>
      </c>
      <c r="H355" s="180">
        <f>VLOOKUP(D355,Plan1!$B$2:$S$5570,8,)/1000</f>
        <v>5.7149999999999999</v>
      </c>
      <c r="I355" s="180">
        <f>VLOOKUP(D355,Plan1!$B$2:$S$5570,9,)/1000</f>
        <v>5.9329999999999998</v>
      </c>
      <c r="J355" s="180">
        <f>VLOOKUP(D355,Plan1!$B$2:$S$5570,10,)/1000</f>
        <v>5.54</v>
      </c>
      <c r="K355" s="180">
        <f>VLOOKUP(D355,Plan1!$B$2:$S$5570,11,)/1000</f>
        <v>5.0960000000000001</v>
      </c>
      <c r="L355" s="180">
        <f>VLOOKUP(D355,Plan1!$B$2:$S$5570,12,)/1000</f>
        <v>4.6459999999999999</v>
      </c>
      <c r="M355" s="180">
        <f>VLOOKUP(D355,Plan1!$B$2:$S$5570,13,)/1000</f>
        <v>4.8150000000000004</v>
      </c>
      <c r="N355" s="180">
        <f>VLOOKUP(D355,Plan1!$B$2:$S$5570,14,)/1000</f>
        <v>5.4740000000000002</v>
      </c>
      <c r="O355" s="180">
        <f>VLOOKUP(D355,Plan1!$B$2:$S$5570,15,)/1000</f>
        <v>5.8049999999999997</v>
      </c>
      <c r="P355" s="180">
        <f>VLOOKUP(D355,Plan1!$B$2:$S$5570,16,)/1000</f>
        <v>5.8250000000000002</v>
      </c>
      <c r="Q355" s="180">
        <f>VLOOKUP(D355,Plan1!$B$2:$S$5570,17,)/1000</f>
        <v>5.9009999999999998</v>
      </c>
      <c r="R355" s="180">
        <f>VLOOKUP(D355,Plan1!$B$2:$S$5570,18,)/1000</f>
        <v>5.556</v>
      </c>
      <c r="S355" s="180">
        <f>VLOOKUP(D355,Plan1!$B$2:$S$5570,6,)/1000</f>
        <v>5.4870000000000001</v>
      </c>
    </row>
    <row r="356" spans="1:19" x14ac:dyDescent="0.25">
      <c r="A356" s="178">
        <v>20402</v>
      </c>
      <c r="B356" s="178">
        <v>-152656</v>
      </c>
      <c r="C356" s="178">
        <v>-394193</v>
      </c>
      <c r="D356" s="178" t="s">
        <v>408</v>
      </c>
      <c r="E356" s="178" t="s">
        <v>167</v>
      </c>
      <c r="F356" s="178" t="s">
        <v>375</v>
      </c>
      <c r="G356" s="180">
        <f>VLOOKUP(D356,Plan1!$B$2:$S$5570,7,)/1000</f>
        <v>5.1509999999999998</v>
      </c>
      <c r="H356" s="180">
        <f>VLOOKUP(D356,Plan1!$B$2:$S$5570,8,)/1000</f>
        <v>5.5110000000000001</v>
      </c>
      <c r="I356" s="180">
        <f>VLOOKUP(D356,Plan1!$B$2:$S$5570,9,)/1000</f>
        <v>5.3680000000000003</v>
      </c>
      <c r="J356" s="180">
        <f>VLOOKUP(D356,Plan1!$B$2:$S$5570,10,)/1000</f>
        <v>4.766</v>
      </c>
      <c r="K356" s="180">
        <f>VLOOKUP(D356,Plan1!$B$2:$S$5570,11,)/1000</f>
        <v>4.2610000000000001</v>
      </c>
      <c r="L356" s="180">
        <f>VLOOKUP(D356,Plan1!$B$2:$S$5570,12,)/1000</f>
        <v>3.88</v>
      </c>
      <c r="M356" s="180">
        <f>VLOOKUP(D356,Plan1!$B$2:$S$5570,13,)/1000</f>
        <v>4.0730000000000004</v>
      </c>
      <c r="N356" s="180">
        <f>VLOOKUP(D356,Plan1!$B$2:$S$5570,14,)/1000</f>
        <v>4.4779999999999998</v>
      </c>
      <c r="O356" s="180">
        <f>VLOOKUP(D356,Plan1!$B$2:$S$5570,15,)/1000</f>
        <v>4.8259999999999996</v>
      </c>
      <c r="P356" s="180">
        <f>VLOOKUP(D356,Plan1!$B$2:$S$5570,16,)/1000</f>
        <v>4.7460000000000004</v>
      </c>
      <c r="Q356" s="180">
        <f>VLOOKUP(D356,Plan1!$B$2:$S$5570,17,)/1000</f>
        <v>4.6509999999999998</v>
      </c>
      <c r="R356" s="180">
        <f>VLOOKUP(D356,Plan1!$B$2:$S$5570,18,)/1000</f>
        <v>5.2910000000000004</v>
      </c>
      <c r="S356" s="180">
        <f>VLOOKUP(D356,Plan1!$B$2:$S$5570,6,)/1000</f>
        <v>4.75</v>
      </c>
    </row>
    <row r="357" spans="1:19" x14ac:dyDescent="0.25">
      <c r="A357" s="178">
        <v>3047</v>
      </c>
      <c r="B357" s="178">
        <v>-273983</v>
      </c>
      <c r="C357" s="178">
        <v>-522979</v>
      </c>
      <c r="D357" s="178" t="s">
        <v>4361</v>
      </c>
      <c r="E357" s="178" t="s">
        <v>167</v>
      </c>
      <c r="F357" s="178" t="s">
        <v>3898</v>
      </c>
      <c r="G357" s="180">
        <f>VLOOKUP(D357,Plan1!$B$2:$S$5570,7,)/1000</f>
        <v>5.5910000000000002</v>
      </c>
      <c r="H357" s="180">
        <f>VLOOKUP(D357,Plan1!$B$2:$S$5570,8,)/1000</f>
        <v>5.61</v>
      </c>
      <c r="I357" s="180">
        <f>VLOOKUP(D357,Plan1!$B$2:$S$5570,9,)/1000</f>
        <v>5.4880000000000004</v>
      </c>
      <c r="J357" s="180">
        <f>VLOOKUP(D357,Plan1!$B$2:$S$5570,10,)/1000</f>
        <v>4.8540000000000001</v>
      </c>
      <c r="K357" s="180">
        <f>VLOOKUP(D357,Plan1!$B$2:$S$5570,11,)/1000</f>
        <v>3.992</v>
      </c>
      <c r="L357" s="180">
        <f>VLOOKUP(D357,Plan1!$B$2:$S$5570,12,)/1000</f>
        <v>3.4580000000000002</v>
      </c>
      <c r="M357" s="180">
        <f>VLOOKUP(D357,Plan1!$B$2:$S$5570,13,)/1000</f>
        <v>3.8559999999999999</v>
      </c>
      <c r="N357" s="180">
        <f>VLOOKUP(D357,Plan1!$B$2:$S$5570,14,)/1000</f>
        <v>4.6539999999999999</v>
      </c>
      <c r="O357" s="180">
        <f>VLOOKUP(D357,Plan1!$B$2:$S$5570,15,)/1000</f>
        <v>4.3849999999999998</v>
      </c>
      <c r="P357" s="180">
        <f>VLOOKUP(D357,Plan1!$B$2:$S$5570,16,)/1000</f>
        <v>5.0309999999999997</v>
      </c>
      <c r="Q357" s="180">
        <f>VLOOKUP(D357,Plan1!$B$2:$S$5570,17,)/1000</f>
        <v>5.6529999999999996</v>
      </c>
      <c r="R357" s="180">
        <f>VLOOKUP(D357,Plan1!$B$2:$S$5570,18,)/1000</f>
        <v>5.69</v>
      </c>
      <c r="S357" s="180">
        <f>VLOOKUP(D357,Plan1!$B$2:$S$5570,6,)/1000</f>
        <v>4.8550000000000004</v>
      </c>
    </row>
    <row r="358" spans="1:19" x14ac:dyDescent="0.25">
      <c r="A358" s="178">
        <v>55389</v>
      </c>
      <c r="B358" s="178">
        <v>-44127</v>
      </c>
      <c r="C358" s="178">
        <v>-390474</v>
      </c>
      <c r="D358" s="178" t="s">
        <v>891</v>
      </c>
      <c r="E358" s="178" t="s">
        <v>167</v>
      </c>
      <c r="F358" s="178" t="s">
        <v>792</v>
      </c>
      <c r="G358" s="180">
        <f>VLOOKUP(D358,Plan1!$B$2:$S$5570,7,)/1000</f>
        <v>5.2430000000000003</v>
      </c>
      <c r="H358" s="180">
        <f>VLOOKUP(D358,Plan1!$B$2:$S$5570,8,)/1000</f>
        <v>5.3040000000000003</v>
      </c>
      <c r="I358" s="180">
        <f>VLOOKUP(D358,Plan1!$B$2:$S$5570,9,)/1000</f>
        <v>5.306</v>
      </c>
      <c r="J358" s="180">
        <f>VLOOKUP(D358,Plan1!$B$2:$S$5570,10,)/1000</f>
        <v>4.867</v>
      </c>
      <c r="K358" s="180">
        <f>VLOOKUP(D358,Plan1!$B$2:$S$5570,11,)/1000</f>
        <v>5.1760000000000002</v>
      </c>
      <c r="L358" s="180">
        <f>VLOOKUP(D358,Plan1!$B$2:$S$5570,12,)/1000</f>
        <v>5.1130000000000004</v>
      </c>
      <c r="M358" s="180">
        <f>VLOOKUP(D358,Plan1!$B$2:$S$5570,13,)/1000</f>
        <v>5.5460000000000003</v>
      </c>
      <c r="N358" s="180">
        <f>VLOOKUP(D358,Plan1!$B$2:$S$5570,14,)/1000</f>
        <v>6.3559999999999999</v>
      </c>
      <c r="O358" s="180">
        <f>VLOOKUP(D358,Plan1!$B$2:$S$5570,15,)/1000</f>
        <v>6.6559999999999997</v>
      </c>
      <c r="P358" s="180">
        <f>VLOOKUP(D358,Plan1!$B$2:$S$5570,16,)/1000</f>
        <v>6.3890000000000002</v>
      </c>
      <c r="Q358" s="180">
        <f>VLOOKUP(D358,Plan1!$B$2:$S$5570,17,)/1000</f>
        <v>6.157</v>
      </c>
      <c r="R358" s="180">
        <f>VLOOKUP(D358,Plan1!$B$2:$S$5570,18,)/1000</f>
        <v>5.4909999999999997</v>
      </c>
      <c r="S358" s="180">
        <f>VLOOKUP(D358,Plan1!$B$2:$S$5570,6,)/1000</f>
        <v>5.6340000000000003</v>
      </c>
    </row>
    <row r="359" spans="1:19" x14ac:dyDescent="0.25">
      <c r="A359" s="178">
        <v>25245</v>
      </c>
      <c r="B359" s="178">
        <v>-130773</v>
      </c>
      <c r="C359" s="178">
        <v>-390019</v>
      </c>
      <c r="D359" s="178" t="s">
        <v>551</v>
      </c>
      <c r="E359" s="178" t="s">
        <v>167</v>
      </c>
      <c r="F359" s="178" t="s">
        <v>375</v>
      </c>
      <c r="G359" s="180">
        <f>VLOOKUP(D359,Plan1!$B$2:$S$5570,7,)/1000</f>
        <v>5.6470000000000002</v>
      </c>
      <c r="H359" s="180">
        <f>VLOOKUP(D359,Plan1!$B$2:$S$5570,8,)/1000</f>
        <v>5.7670000000000003</v>
      </c>
      <c r="I359" s="180">
        <f>VLOOKUP(D359,Plan1!$B$2:$S$5570,9,)/1000</f>
        <v>5.8170000000000002</v>
      </c>
      <c r="J359" s="180">
        <f>VLOOKUP(D359,Plan1!$B$2:$S$5570,10,)/1000</f>
        <v>4.9119999999999999</v>
      </c>
      <c r="K359" s="180">
        <f>VLOOKUP(D359,Plan1!$B$2:$S$5570,11,)/1000</f>
        <v>4.4340000000000002</v>
      </c>
      <c r="L359" s="180">
        <f>VLOOKUP(D359,Plan1!$B$2:$S$5570,12,)/1000</f>
        <v>4.0629999999999997</v>
      </c>
      <c r="M359" s="180">
        <f>VLOOKUP(D359,Plan1!$B$2:$S$5570,13,)/1000</f>
        <v>4.2560000000000002</v>
      </c>
      <c r="N359" s="180">
        <f>VLOOKUP(D359,Plan1!$B$2:$S$5570,14,)/1000</f>
        <v>4.758</v>
      </c>
      <c r="O359" s="180">
        <f>VLOOKUP(D359,Plan1!$B$2:$S$5570,15,)/1000</f>
        <v>5.2729999999999997</v>
      </c>
      <c r="P359" s="180">
        <f>VLOOKUP(D359,Plan1!$B$2:$S$5570,16,)/1000</f>
        <v>5.2050000000000001</v>
      </c>
      <c r="Q359" s="180">
        <f>VLOOKUP(D359,Plan1!$B$2:$S$5570,17,)/1000</f>
        <v>5.3179999999999996</v>
      </c>
      <c r="R359" s="180">
        <f>VLOOKUP(D359,Plan1!$B$2:$S$5570,18,)/1000</f>
        <v>5.585</v>
      </c>
      <c r="S359" s="180">
        <f>VLOOKUP(D359,Plan1!$B$2:$S$5570,6,)/1000</f>
        <v>5.0860000000000003</v>
      </c>
    </row>
    <row r="360" spans="1:19" x14ac:dyDescent="0.25">
      <c r="A360" s="178">
        <v>30076</v>
      </c>
      <c r="B360" s="178">
        <v>-112652</v>
      </c>
      <c r="C360" s="178">
        <v>-376179</v>
      </c>
      <c r="D360" s="178" t="s">
        <v>5310</v>
      </c>
      <c r="E360" s="178" t="s">
        <v>167</v>
      </c>
      <c r="F360" s="178" t="s">
        <v>5304</v>
      </c>
      <c r="G360" s="180">
        <f>VLOOKUP(D360,Plan1!$B$2:$S$5570,7,)/1000</f>
        <v>5.8019999999999996</v>
      </c>
      <c r="H360" s="180">
        <f>VLOOKUP(D360,Plan1!$B$2:$S$5570,8,)/1000</f>
        <v>5.8440000000000003</v>
      </c>
      <c r="I360" s="180">
        <f>VLOOKUP(D360,Plan1!$B$2:$S$5570,9,)/1000</f>
        <v>5.9470000000000001</v>
      </c>
      <c r="J360" s="180">
        <f>VLOOKUP(D360,Plan1!$B$2:$S$5570,10,)/1000</f>
        <v>5.1449999999999996</v>
      </c>
      <c r="K360" s="180">
        <f>VLOOKUP(D360,Plan1!$B$2:$S$5570,11,)/1000</f>
        <v>4.5830000000000002</v>
      </c>
      <c r="L360" s="180">
        <f>VLOOKUP(D360,Plan1!$B$2:$S$5570,12,)/1000</f>
        <v>4.3869999999999996</v>
      </c>
      <c r="M360" s="180">
        <f>VLOOKUP(D360,Plan1!$B$2:$S$5570,13,)/1000</f>
        <v>4.4459999999999997</v>
      </c>
      <c r="N360" s="180">
        <f>VLOOKUP(D360,Plan1!$B$2:$S$5570,14,)/1000</f>
        <v>4.8239999999999998</v>
      </c>
      <c r="O360" s="180">
        <f>VLOOKUP(D360,Plan1!$B$2:$S$5570,15,)/1000</f>
        <v>5.3920000000000003</v>
      </c>
      <c r="P360" s="180">
        <f>VLOOKUP(D360,Plan1!$B$2:$S$5570,16,)/1000</f>
        <v>5.5090000000000003</v>
      </c>
      <c r="Q360" s="180">
        <f>VLOOKUP(D360,Plan1!$B$2:$S$5570,17,)/1000</f>
        <v>5.7569999999999997</v>
      </c>
      <c r="R360" s="180">
        <f>VLOOKUP(D360,Plan1!$B$2:$S$5570,18,)/1000</f>
        <v>5.8120000000000003</v>
      </c>
      <c r="S360" s="180">
        <f>VLOOKUP(D360,Plan1!$B$2:$S$5570,6,)/1000</f>
        <v>5.2869999999999999</v>
      </c>
    </row>
    <row r="361" spans="1:19" x14ac:dyDescent="0.25">
      <c r="A361" s="178">
        <v>4055</v>
      </c>
      <c r="B361" s="178">
        <v>-255864</v>
      </c>
      <c r="C361" s="178">
        <v>-494052</v>
      </c>
      <c r="D361" s="178" t="s">
        <v>2982</v>
      </c>
      <c r="E361" s="178" t="s">
        <v>167</v>
      </c>
      <c r="F361" s="178" t="s">
        <v>2912</v>
      </c>
      <c r="G361" s="180">
        <f>VLOOKUP(D361,Plan1!$B$2:$S$5570,7,)/1000</f>
        <v>4.8440000000000003</v>
      </c>
      <c r="H361" s="180">
        <f>VLOOKUP(D361,Plan1!$B$2:$S$5570,8,)/1000</f>
        <v>4.9160000000000004</v>
      </c>
      <c r="I361" s="180">
        <f>VLOOKUP(D361,Plan1!$B$2:$S$5570,9,)/1000</f>
        <v>4.7119999999999997</v>
      </c>
      <c r="J361" s="180">
        <f>VLOOKUP(D361,Plan1!$B$2:$S$5570,10,)/1000</f>
        <v>4.3650000000000002</v>
      </c>
      <c r="K361" s="180">
        <f>VLOOKUP(D361,Plan1!$B$2:$S$5570,11,)/1000</f>
        <v>3.8</v>
      </c>
      <c r="L361" s="180">
        <f>VLOOKUP(D361,Plan1!$B$2:$S$5570,12,)/1000</f>
        <v>3.5710000000000002</v>
      </c>
      <c r="M361" s="180">
        <f>VLOOKUP(D361,Plan1!$B$2:$S$5570,13,)/1000</f>
        <v>3.7320000000000002</v>
      </c>
      <c r="N361" s="180">
        <f>VLOOKUP(D361,Plan1!$B$2:$S$5570,14,)/1000</f>
        <v>4.6870000000000003</v>
      </c>
      <c r="O361" s="180">
        <f>VLOOKUP(D361,Plan1!$B$2:$S$5570,15,)/1000</f>
        <v>4.1749999999999998</v>
      </c>
      <c r="P361" s="180">
        <f>VLOOKUP(D361,Plan1!$B$2:$S$5570,16,)/1000</f>
        <v>4.3410000000000002</v>
      </c>
      <c r="Q361" s="180">
        <f>VLOOKUP(D361,Plan1!$B$2:$S$5570,17,)/1000</f>
        <v>4.8529999999999998</v>
      </c>
      <c r="R361" s="180">
        <f>VLOOKUP(D361,Plan1!$B$2:$S$5570,18,)/1000</f>
        <v>4.9489999999999998</v>
      </c>
      <c r="S361" s="180">
        <f>VLOOKUP(D361,Plan1!$B$2:$S$5570,6,)/1000</f>
        <v>4.4119999999999999</v>
      </c>
    </row>
    <row r="362" spans="1:19" x14ac:dyDescent="0.25">
      <c r="A362" s="178">
        <v>11453</v>
      </c>
      <c r="B362" s="178">
        <v>-199451</v>
      </c>
      <c r="C362" s="178">
        <v>-451676</v>
      </c>
      <c r="D362" s="178" t="s">
        <v>2140</v>
      </c>
      <c r="E362" s="178" t="s">
        <v>167</v>
      </c>
      <c r="F362" s="178" t="s">
        <v>1727</v>
      </c>
      <c r="G362" s="180">
        <f>VLOOKUP(D362,Plan1!$B$2:$S$5570,7,)/1000</f>
        <v>5.2770000000000001</v>
      </c>
      <c r="H362" s="180">
        <f>VLOOKUP(D362,Plan1!$B$2:$S$5570,8,)/1000</f>
        <v>5.7519999999999998</v>
      </c>
      <c r="I362" s="180">
        <f>VLOOKUP(D362,Plan1!$B$2:$S$5570,9,)/1000</f>
        <v>5.2629999999999999</v>
      </c>
      <c r="J362" s="180">
        <f>VLOOKUP(D362,Plan1!$B$2:$S$5570,10,)/1000</f>
        <v>5.5670000000000002</v>
      </c>
      <c r="K362" s="180">
        <f>VLOOKUP(D362,Plan1!$B$2:$S$5570,11,)/1000</f>
        <v>5.2249999999999996</v>
      </c>
      <c r="L362" s="180">
        <f>VLOOKUP(D362,Plan1!$B$2:$S$5570,12,)/1000</f>
        <v>5.2380000000000004</v>
      </c>
      <c r="M362" s="180">
        <f>VLOOKUP(D362,Plan1!$B$2:$S$5570,13,)/1000</f>
        <v>5.4029999999999996</v>
      </c>
      <c r="N362" s="180">
        <f>VLOOKUP(D362,Plan1!$B$2:$S$5570,14,)/1000</f>
        <v>6.1520000000000001</v>
      </c>
      <c r="O362" s="180">
        <f>VLOOKUP(D362,Plan1!$B$2:$S$5570,15,)/1000</f>
        <v>5.8529999999999998</v>
      </c>
      <c r="P362" s="180">
        <f>VLOOKUP(D362,Plan1!$B$2:$S$5570,16,)/1000</f>
        <v>5.4630000000000001</v>
      </c>
      <c r="Q362" s="180">
        <f>VLOOKUP(D362,Plan1!$B$2:$S$5570,17,)/1000</f>
        <v>4.8620000000000001</v>
      </c>
      <c r="R362" s="180">
        <f>VLOOKUP(D362,Plan1!$B$2:$S$5570,18,)/1000</f>
        <v>5.077</v>
      </c>
      <c r="S362" s="180">
        <f>VLOOKUP(D362,Plan1!$B$2:$S$5570,6,)/1000</f>
        <v>5.4279999999999999</v>
      </c>
    </row>
    <row r="363" spans="1:19" x14ac:dyDescent="0.25">
      <c r="A363" s="178">
        <v>11983</v>
      </c>
      <c r="B363" s="178">
        <v>-19585</v>
      </c>
      <c r="C363" s="178">
        <v>-469416</v>
      </c>
      <c r="D363" s="178" t="s">
        <v>2195</v>
      </c>
      <c r="E363" s="178" t="s">
        <v>167</v>
      </c>
      <c r="F363" s="178" t="s">
        <v>1727</v>
      </c>
      <c r="G363" s="180">
        <f>VLOOKUP(D363,Plan1!$B$2:$S$5570,7,)/1000</f>
        <v>4.9980000000000002</v>
      </c>
      <c r="H363" s="180">
        <f>VLOOKUP(D363,Plan1!$B$2:$S$5570,8,)/1000</f>
        <v>5.6429999999999998</v>
      </c>
      <c r="I363" s="180">
        <f>VLOOKUP(D363,Plan1!$B$2:$S$5570,9,)/1000</f>
        <v>5.0519999999999996</v>
      </c>
      <c r="J363" s="180">
        <f>VLOOKUP(D363,Plan1!$B$2:$S$5570,10,)/1000</f>
        <v>5.4630000000000001</v>
      </c>
      <c r="K363" s="180">
        <f>VLOOKUP(D363,Plan1!$B$2:$S$5570,11,)/1000</f>
        <v>5.36</v>
      </c>
      <c r="L363" s="180">
        <f>VLOOKUP(D363,Plan1!$B$2:$S$5570,12,)/1000</f>
        <v>5.28</v>
      </c>
      <c r="M363" s="180">
        <f>VLOOKUP(D363,Plan1!$B$2:$S$5570,13,)/1000</f>
        <v>5.4790000000000001</v>
      </c>
      <c r="N363" s="180">
        <f>VLOOKUP(D363,Plan1!$B$2:$S$5570,14,)/1000</f>
        <v>6.3559999999999999</v>
      </c>
      <c r="O363" s="180">
        <f>VLOOKUP(D363,Plan1!$B$2:$S$5570,15,)/1000</f>
        <v>5.7779999999999996</v>
      </c>
      <c r="P363" s="180">
        <f>VLOOKUP(D363,Plan1!$B$2:$S$5570,16,)/1000</f>
        <v>5.4969999999999999</v>
      </c>
      <c r="Q363" s="180">
        <f>VLOOKUP(D363,Plan1!$B$2:$S$5570,17,)/1000</f>
        <v>4.9269999999999996</v>
      </c>
      <c r="R363" s="180">
        <f>VLOOKUP(D363,Plan1!$B$2:$S$5570,18,)/1000</f>
        <v>5.0880000000000001</v>
      </c>
      <c r="S363" s="180">
        <f>VLOOKUP(D363,Plan1!$B$2:$S$5570,6,)/1000</f>
        <v>5.41</v>
      </c>
    </row>
    <row r="364" spans="1:19" x14ac:dyDescent="0.25">
      <c r="A364" s="178">
        <v>8799</v>
      </c>
      <c r="B364" s="178">
        <v>-213595</v>
      </c>
      <c r="C364" s="178">
        <v>-469405</v>
      </c>
      <c r="D364" s="178" t="s">
        <v>1874</v>
      </c>
      <c r="E364" s="178" t="s">
        <v>167</v>
      </c>
      <c r="F364" s="178" t="s">
        <v>1727</v>
      </c>
      <c r="G364" s="180">
        <f>VLOOKUP(D364,Plan1!$B$2:$S$5570,7,)/1000</f>
        <v>5.0179999999999998</v>
      </c>
      <c r="H364" s="180">
        <f>VLOOKUP(D364,Plan1!$B$2:$S$5570,8,)/1000</f>
        <v>5.5069999999999997</v>
      </c>
      <c r="I364" s="180">
        <f>VLOOKUP(D364,Plan1!$B$2:$S$5570,9,)/1000</f>
        <v>5.2089999999999996</v>
      </c>
      <c r="J364" s="180">
        <f>VLOOKUP(D364,Plan1!$B$2:$S$5570,10,)/1000</f>
        <v>5.5039999999999996</v>
      </c>
      <c r="K364" s="180">
        <f>VLOOKUP(D364,Plan1!$B$2:$S$5570,11,)/1000</f>
        <v>5.0010000000000003</v>
      </c>
      <c r="L364" s="180">
        <f>VLOOKUP(D364,Plan1!$B$2:$S$5570,12,)/1000</f>
        <v>4.9279999999999999</v>
      </c>
      <c r="M364" s="180">
        <f>VLOOKUP(D364,Plan1!$B$2:$S$5570,13,)/1000</f>
        <v>5.1059999999999999</v>
      </c>
      <c r="N364" s="180">
        <f>VLOOKUP(D364,Plan1!$B$2:$S$5570,14,)/1000</f>
        <v>5.8360000000000003</v>
      </c>
      <c r="O364" s="180">
        <f>VLOOKUP(D364,Plan1!$B$2:$S$5570,15,)/1000</f>
        <v>5.3689999999999998</v>
      </c>
      <c r="P364" s="180">
        <f>VLOOKUP(D364,Plan1!$B$2:$S$5570,16,)/1000</f>
        <v>5.3719999999999999</v>
      </c>
      <c r="Q364" s="180">
        <f>VLOOKUP(D364,Plan1!$B$2:$S$5570,17,)/1000</f>
        <v>5.1669999999999998</v>
      </c>
      <c r="R364" s="180">
        <f>VLOOKUP(D364,Plan1!$B$2:$S$5570,18,)/1000</f>
        <v>5.1710000000000003</v>
      </c>
      <c r="S364" s="180">
        <f>VLOOKUP(D364,Plan1!$B$2:$S$5570,6,)/1000</f>
        <v>5.266</v>
      </c>
    </row>
    <row r="365" spans="1:19" x14ac:dyDescent="0.25">
      <c r="A365" s="178">
        <v>8083</v>
      </c>
      <c r="B365" s="178">
        <v>-217733</v>
      </c>
      <c r="C365" s="178">
        <v>-504664</v>
      </c>
      <c r="D365" s="178" t="s">
        <v>5061</v>
      </c>
      <c r="E365" s="178" t="s">
        <v>167</v>
      </c>
      <c r="F365" s="178" t="s">
        <v>4704</v>
      </c>
      <c r="G365" s="180">
        <f>VLOOKUP(D365,Plan1!$B$2:$S$5570,7,)/1000</f>
        <v>5.3289999999999997</v>
      </c>
      <c r="H365" s="180">
        <f>VLOOKUP(D365,Plan1!$B$2:$S$5570,8,)/1000</f>
        <v>5.6580000000000004</v>
      </c>
      <c r="I365" s="180">
        <f>VLOOKUP(D365,Plan1!$B$2:$S$5570,9,)/1000</f>
        <v>5.5510000000000002</v>
      </c>
      <c r="J365" s="180">
        <f>VLOOKUP(D365,Plan1!$B$2:$S$5570,10,)/1000</f>
        <v>5.4320000000000004</v>
      </c>
      <c r="K365" s="180">
        <f>VLOOKUP(D365,Plan1!$B$2:$S$5570,11,)/1000</f>
        <v>4.8689999999999998</v>
      </c>
      <c r="L365" s="180">
        <f>VLOOKUP(D365,Plan1!$B$2:$S$5570,12,)/1000</f>
        <v>4.681</v>
      </c>
      <c r="M365" s="180">
        <f>VLOOKUP(D365,Plan1!$B$2:$S$5570,13,)/1000</f>
        <v>4.8869999999999996</v>
      </c>
      <c r="N365" s="180">
        <f>VLOOKUP(D365,Plan1!$B$2:$S$5570,14,)/1000</f>
        <v>5.6970000000000001</v>
      </c>
      <c r="O365" s="180">
        <f>VLOOKUP(D365,Plan1!$B$2:$S$5570,15,)/1000</f>
        <v>5.1849999999999996</v>
      </c>
      <c r="P365" s="180">
        <f>VLOOKUP(D365,Plan1!$B$2:$S$5570,16,)/1000</f>
        <v>5.4429999999999996</v>
      </c>
      <c r="Q365" s="180">
        <f>VLOOKUP(D365,Plan1!$B$2:$S$5570,17,)/1000</f>
        <v>5.5179999999999998</v>
      </c>
      <c r="R365" s="180">
        <f>VLOOKUP(D365,Plan1!$B$2:$S$5570,18,)/1000</f>
        <v>5.6070000000000002</v>
      </c>
      <c r="S365" s="180">
        <f>VLOOKUP(D365,Plan1!$B$2:$S$5570,6,)/1000</f>
        <v>5.3209999999999997</v>
      </c>
    </row>
    <row r="366" spans="1:19" x14ac:dyDescent="0.25">
      <c r="A366" s="178">
        <v>10729</v>
      </c>
      <c r="B366" s="178">
        <v>-202868</v>
      </c>
      <c r="C366" s="178">
        <v>-455377</v>
      </c>
      <c r="D366" s="178" t="s">
        <v>2070</v>
      </c>
      <c r="E366" s="178" t="s">
        <v>167</v>
      </c>
      <c r="F366" s="178" t="s">
        <v>1727</v>
      </c>
      <c r="G366" s="180">
        <f>VLOOKUP(D366,Plan1!$B$2:$S$5570,7,)/1000</f>
        <v>5.2560000000000002</v>
      </c>
      <c r="H366" s="180">
        <f>VLOOKUP(D366,Plan1!$B$2:$S$5570,8,)/1000</f>
        <v>5.6829999999999998</v>
      </c>
      <c r="I366" s="180">
        <f>VLOOKUP(D366,Plan1!$B$2:$S$5570,9,)/1000</f>
        <v>5.242</v>
      </c>
      <c r="J366" s="180">
        <f>VLOOKUP(D366,Plan1!$B$2:$S$5570,10,)/1000</f>
        <v>5.5069999999999997</v>
      </c>
      <c r="K366" s="180">
        <f>VLOOKUP(D366,Plan1!$B$2:$S$5570,11,)/1000</f>
        <v>5.24</v>
      </c>
      <c r="L366" s="180">
        <f>VLOOKUP(D366,Plan1!$B$2:$S$5570,12,)/1000</f>
        <v>5.0940000000000003</v>
      </c>
      <c r="M366" s="180">
        <f>VLOOKUP(D366,Plan1!$B$2:$S$5570,13,)/1000</f>
        <v>5.3849999999999998</v>
      </c>
      <c r="N366" s="180">
        <f>VLOOKUP(D366,Plan1!$B$2:$S$5570,14,)/1000</f>
        <v>6.056</v>
      </c>
      <c r="O366" s="180">
        <f>VLOOKUP(D366,Plan1!$B$2:$S$5570,15,)/1000</f>
        <v>5.7709999999999999</v>
      </c>
      <c r="P366" s="180">
        <f>VLOOKUP(D366,Plan1!$B$2:$S$5570,16,)/1000</f>
        <v>5.3959999999999999</v>
      </c>
      <c r="Q366" s="180">
        <f>VLOOKUP(D366,Plan1!$B$2:$S$5570,17,)/1000</f>
        <v>4.8230000000000004</v>
      </c>
      <c r="R366" s="180">
        <f>VLOOKUP(D366,Plan1!$B$2:$S$5570,18,)/1000</f>
        <v>5.1269999999999998</v>
      </c>
      <c r="S366" s="180">
        <f>VLOOKUP(D366,Plan1!$B$2:$S$5570,6,)/1000</f>
        <v>5.3819999999999997</v>
      </c>
    </row>
    <row r="367" spans="1:19" x14ac:dyDescent="0.25">
      <c r="A367" s="178">
        <v>40204</v>
      </c>
      <c r="B367" s="178">
        <v>-84156</v>
      </c>
      <c r="C367" s="178">
        <v>-370581</v>
      </c>
      <c r="D367" s="178" t="s">
        <v>3347</v>
      </c>
      <c r="E367" s="178" t="s">
        <v>167</v>
      </c>
      <c r="F367" s="178" t="s">
        <v>3284</v>
      </c>
      <c r="G367" s="180">
        <f>VLOOKUP(D367,Plan1!$B$2:$S$5570,7,)/1000</f>
        <v>5.8079999999999998</v>
      </c>
      <c r="H367" s="180">
        <f>VLOOKUP(D367,Plan1!$B$2:$S$5570,8,)/1000</f>
        <v>5.8959999999999999</v>
      </c>
      <c r="I367" s="180">
        <f>VLOOKUP(D367,Plan1!$B$2:$S$5570,9,)/1000</f>
        <v>6.1029999999999998</v>
      </c>
      <c r="J367" s="180">
        <f>VLOOKUP(D367,Plan1!$B$2:$S$5570,10,)/1000</f>
        <v>5.7640000000000002</v>
      </c>
      <c r="K367" s="180">
        <f>VLOOKUP(D367,Plan1!$B$2:$S$5570,11,)/1000</f>
        <v>4.9790000000000001</v>
      </c>
      <c r="L367" s="180">
        <f>VLOOKUP(D367,Plan1!$B$2:$S$5570,12,)/1000</f>
        <v>4.5039999999999996</v>
      </c>
      <c r="M367" s="180">
        <f>VLOOKUP(D367,Plan1!$B$2:$S$5570,13,)/1000</f>
        <v>4.6550000000000002</v>
      </c>
      <c r="N367" s="180">
        <f>VLOOKUP(D367,Plan1!$B$2:$S$5570,14,)/1000</f>
        <v>5.4130000000000003</v>
      </c>
      <c r="O367" s="180">
        <f>VLOOKUP(D367,Plan1!$B$2:$S$5570,15,)/1000</f>
        <v>6.1539999999999999</v>
      </c>
      <c r="P367" s="180">
        <f>VLOOKUP(D367,Plan1!$B$2:$S$5570,16,)/1000</f>
        <v>6.21</v>
      </c>
      <c r="Q367" s="180">
        <f>VLOOKUP(D367,Plan1!$B$2:$S$5570,17,)/1000</f>
        <v>6.3209999999999997</v>
      </c>
      <c r="R367" s="180">
        <f>VLOOKUP(D367,Plan1!$B$2:$S$5570,18,)/1000</f>
        <v>6.0309999999999997</v>
      </c>
      <c r="S367" s="180">
        <f>VLOOKUP(D367,Plan1!$B$2:$S$5570,6,)/1000</f>
        <v>5.6529999999999996</v>
      </c>
    </row>
    <row r="368" spans="1:19" x14ac:dyDescent="0.25">
      <c r="A368" s="178">
        <v>8807</v>
      </c>
      <c r="B368" s="178">
        <v>-213577</v>
      </c>
      <c r="C368" s="178">
        <v>-461425</v>
      </c>
      <c r="D368" s="178" t="s">
        <v>1876</v>
      </c>
      <c r="E368" s="178" t="s">
        <v>167</v>
      </c>
      <c r="F368" s="178" t="s">
        <v>1727</v>
      </c>
      <c r="G368" s="180">
        <f>VLOOKUP(D368,Plan1!$B$2:$S$5570,7,)/1000</f>
        <v>5.0380000000000003</v>
      </c>
      <c r="H368" s="180">
        <f>VLOOKUP(D368,Plan1!$B$2:$S$5570,8,)/1000</f>
        <v>5.5170000000000003</v>
      </c>
      <c r="I368" s="180">
        <f>VLOOKUP(D368,Plan1!$B$2:$S$5570,9,)/1000</f>
        <v>5.069</v>
      </c>
      <c r="J368" s="180">
        <f>VLOOKUP(D368,Plan1!$B$2:$S$5570,10,)/1000</f>
        <v>5.2309999999999999</v>
      </c>
      <c r="K368" s="180">
        <f>VLOOKUP(D368,Plan1!$B$2:$S$5570,11,)/1000</f>
        <v>4.8419999999999996</v>
      </c>
      <c r="L368" s="180">
        <f>VLOOKUP(D368,Plan1!$B$2:$S$5570,12,)/1000</f>
        <v>4.6980000000000004</v>
      </c>
      <c r="M368" s="180">
        <f>VLOOKUP(D368,Plan1!$B$2:$S$5570,13,)/1000</f>
        <v>5.0030000000000001</v>
      </c>
      <c r="N368" s="180">
        <f>VLOOKUP(D368,Plan1!$B$2:$S$5570,14,)/1000</f>
        <v>5.83</v>
      </c>
      <c r="O368" s="180">
        <f>VLOOKUP(D368,Plan1!$B$2:$S$5570,15,)/1000</f>
        <v>5.407</v>
      </c>
      <c r="P368" s="180">
        <f>VLOOKUP(D368,Plan1!$B$2:$S$5570,16,)/1000</f>
        <v>5.2789999999999999</v>
      </c>
      <c r="Q368" s="180">
        <f>VLOOKUP(D368,Plan1!$B$2:$S$5570,17,)/1000</f>
        <v>4.8390000000000004</v>
      </c>
      <c r="R368" s="180">
        <f>VLOOKUP(D368,Plan1!$B$2:$S$5570,18,)/1000</f>
        <v>4.9969999999999999</v>
      </c>
      <c r="S368" s="180">
        <f>VLOOKUP(D368,Plan1!$B$2:$S$5570,6,)/1000</f>
        <v>5.1459999999999999</v>
      </c>
    </row>
    <row r="369" spans="1:19" x14ac:dyDescent="0.25">
      <c r="A369" s="178">
        <v>7475</v>
      </c>
      <c r="B369" s="178">
        <v>-222383</v>
      </c>
      <c r="C369" s="178">
        <v>-43105</v>
      </c>
      <c r="D369" s="178" t="s">
        <v>3718</v>
      </c>
      <c r="E369" s="178" t="s">
        <v>167</v>
      </c>
      <c r="F369" s="178" t="s">
        <v>3664</v>
      </c>
      <c r="G369" s="180">
        <f>VLOOKUP(D369,Plan1!$B$2:$S$5570,7,)/1000</f>
        <v>5.2859999999999996</v>
      </c>
      <c r="H369" s="180">
        <f>VLOOKUP(D369,Plan1!$B$2:$S$5570,8,)/1000</f>
        <v>5.8479999999999999</v>
      </c>
      <c r="I369" s="180">
        <f>VLOOKUP(D369,Plan1!$B$2:$S$5570,9,)/1000</f>
        <v>5.3230000000000004</v>
      </c>
      <c r="J369" s="180">
        <f>VLOOKUP(D369,Plan1!$B$2:$S$5570,10,)/1000</f>
        <v>5.0960000000000001</v>
      </c>
      <c r="K369" s="180">
        <f>VLOOKUP(D369,Plan1!$B$2:$S$5570,11,)/1000</f>
        <v>4.4489999999999998</v>
      </c>
      <c r="L369" s="180">
        <f>VLOOKUP(D369,Plan1!$B$2:$S$5570,12,)/1000</f>
        <v>4.3380000000000001</v>
      </c>
      <c r="M369" s="180">
        <f>VLOOKUP(D369,Plan1!$B$2:$S$5570,13,)/1000</f>
        <v>4.4359999999999999</v>
      </c>
      <c r="N369" s="180">
        <f>VLOOKUP(D369,Plan1!$B$2:$S$5570,14,)/1000</f>
        <v>5.1319999999999997</v>
      </c>
      <c r="O369" s="180">
        <f>VLOOKUP(D369,Plan1!$B$2:$S$5570,15,)/1000</f>
        <v>4.9939999999999998</v>
      </c>
      <c r="P369" s="180">
        <f>VLOOKUP(D369,Plan1!$B$2:$S$5570,16,)/1000</f>
        <v>4.9370000000000003</v>
      </c>
      <c r="Q369" s="180">
        <f>VLOOKUP(D369,Plan1!$B$2:$S$5570,17,)/1000</f>
        <v>4.6619999999999999</v>
      </c>
      <c r="R369" s="180">
        <f>VLOOKUP(D369,Plan1!$B$2:$S$5570,18,)/1000</f>
        <v>5.1619999999999999</v>
      </c>
      <c r="S369" s="180">
        <f>VLOOKUP(D369,Plan1!$B$2:$S$5570,6,)/1000</f>
        <v>4.9720000000000004</v>
      </c>
    </row>
    <row r="370" spans="1:19" x14ac:dyDescent="0.25">
      <c r="A370" s="178">
        <v>7756</v>
      </c>
      <c r="B370" s="178">
        <v>-220283</v>
      </c>
      <c r="C370" s="178">
        <v>-489117</v>
      </c>
      <c r="D370" s="178" t="s">
        <v>5031</v>
      </c>
      <c r="E370" s="178" t="s">
        <v>167</v>
      </c>
      <c r="F370" s="178" t="s">
        <v>4704</v>
      </c>
      <c r="G370" s="180">
        <f>VLOOKUP(D370,Plan1!$B$2:$S$5570,7,)/1000</f>
        <v>5.2140000000000004</v>
      </c>
      <c r="H370" s="180">
        <f>VLOOKUP(D370,Plan1!$B$2:$S$5570,8,)/1000</f>
        <v>5.71</v>
      </c>
      <c r="I370" s="180">
        <f>VLOOKUP(D370,Plan1!$B$2:$S$5570,9,)/1000</f>
        <v>5.4880000000000004</v>
      </c>
      <c r="J370" s="180">
        <f>VLOOKUP(D370,Plan1!$B$2:$S$5570,10,)/1000</f>
        <v>5.5339999999999998</v>
      </c>
      <c r="K370" s="180">
        <f>VLOOKUP(D370,Plan1!$B$2:$S$5570,11,)/1000</f>
        <v>4.8360000000000003</v>
      </c>
      <c r="L370" s="180">
        <f>VLOOKUP(D370,Plan1!$B$2:$S$5570,12,)/1000</f>
        <v>4.7460000000000004</v>
      </c>
      <c r="M370" s="180">
        <f>VLOOKUP(D370,Plan1!$B$2:$S$5570,13,)/1000</f>
        <v>4.8959999999999999</v>
      </c>
      <c r="N370" s="180">
        <f>VLOOKUP(D370,Plan1!$B$2:$S$5570,14,)/1000</f>
        <v>5.6459999999999999</v>
      </c>
      <c r="O370" s="180">
        <f>VLOOKUP(D370,Plan1!$B$2:$S$5570,15,)/1000</f>
        <v>5.2389999999999999</v>
      </c>
      <c r="P370" s="180">
        <f>VLOOKUP(D370,Plan1!$B$2:$S$5570,16,)/1000</f>
        <v>5.5170000000000003</v>
      </c>
      <c r="Q370" s="180">
        <f>VLOOKUP(D370,Plan1!$B$2:$S$5570,17,)/1000</f>
        <v>5.47</v>
      </c>
      <c r="R370" s="180">
        <f>VLOOKUP(D370,Plan1!$B$2:$S$5570,18,)/1000</f>
        <v>5.5540000000000003</v>
      </c>
      <c r="S370" s="180">
        <f>VLOOKUP(D370,Plan1!$B$2:$S$5570,6,)/1000</f>
        <v>5.3209999999999997</v>
      </c>
    </row>
    <row r="371" spans="1:19" x14ac:dyDescent="0.25">
      <c r="A371" s="178">
        <v>45686</v>
      </c>
      <c r="B371" s="178">
        <v>-69654</v>
      </c>
      <c r="C371" s="178">
        <v>-357026</v>
      </c>
      <c r="D371" s="178" t="s">
        <v>2822</v>
      </c>
      <c r="E371" s="178" t="s">
        <v>167</v>
      </c>
      <c r="F371" s="178" t="s">
        <v>2709</v>
      </c>
      <c r="G371" s="180">
        <f>VLOOKUP(D371,Plan1!$B$2:$S$5570,7,)/1000</f>
        <v>5.4720000000000004</v>
      </c>
      <c r="H371" s="180">
        <f>VLOOKUP(D371,Plan1!$B$2:$S$5570,8,)/1000</f>
        <v>5.71</v>
      </c>
      <c r="I371" s="180">
        <f>VLOOKUP(D371,Plan1!$B$2:$S$5570,9,)/1000</f>
        <v>5.7919999999999998</v>
      </c>
      <c r="J371" s="180">
        <f>VLOOKUP(D371,Plan1!$B$2:$S$5570,10,)/1000</f>
        <v>5.476</v>
      </c>
      <c r="K371" s="180">
        <f>VLOOKUP(D371,Plan1!$B$2:$S$5570,11,)/1000</f>
        <v>4.923</v>
      </c>
      <c r="L371" s="180">
        <f>VLOOKUP(D371,Plan1!$B$2:$S$5570,12,)/1000</f>
        <v>4.3869999999999996</v>
      </c>
      <c r="M371" s="180">
        <f>VLOOKUP(D371,Plan1!$B$2:$S$5570,13,)/1000</f>
        <v>4.5170000000000003</v>
      </c>
      <c r="N371" s="180">
        <f>VLOOKUP(D371,Plan1!$B$2:$S$5570,14,)/1000</f>
        <v>5.2009999999999996</v>
      </c>
      <c r="O371" s="180">
        <f>VLOOKUP(D371,Plan1!$B$2:$S$5570,15,)/1000</f>
        <v>5.6269999999999998</v>
      </c>
      <c r="P371" s="180">
        <f>VLOOKUP(D371,Plan1!$B$2:$S$5570,16,)/1000</f>
        <v>5.758</v>
      </c>
      <c r="Q371" s="180">
        <f>VLOOKUP(D371,Plan1!$B$2:$S$5570,17,)/1000</f>
        <v>5.92</v>
      </c>
      <c r="R371" s="180">
        <f>VLOOKUP(D371,Plan1!$B$2:$S$5570,18,)/1000</f>
        <v>5.6660000000000004</v>
      </c>
      <c r="S371" s="180">
        <f>VLOOKUP(D371,Plan1!$B$2:$S$5570,6,)/1000</f>
        <v>5.3710000000000004</v>
      </c>
    </row>
    <row r="372" spans="1:19" x14ac:dyDescent="0.25">
      <c r="A372" s="178">
        <v>53305</v>
      </c>
      <c r="B372" s="178">
        <v>-49529</v>
      </c>
      <c r="C372" s="178">
        <v>-371255</v>
      </c>
      <c r="D372" s="178" t="s">
        <v>3894</v>
      </c>
      <c r="E372" s="178" t="s">
        <v>167</v>
      </c>
      <c r="F372" s="178" t="s">
        <v>3752</v>
      </c>
      <c r="G372" s="180">
        <f>VLOOKUP(D372,Plan1!$B$2:$S$5570,7,)/1000</f>
        <v>5.782</v>
      </c>
      <c r="H372" s="180">
        <f>VLOOKUP(D372,Plan1!$B$2:$S$5570,8,)/1000</f>
        <v>5.7560000000000002</v>
      </c>
      <c r="I372" s="180">
        <f>VLOOKUP(D372,Plan1!$B$2:$S$5570,9,)/1000</f>
        <v>5.82</v>
      </c>
      <c r="J372" s="180">
        <f>VLOOKUP(D372,Plan1!$B$2:$S$5570,10,)/1000</f>
        <v>5.58</v>
      </c>
      <c r="K372" s="180">
        <f>VLOOKUP(D372,Plan1!$B$2:$S$5570,11,)/1000</f>
        <v>5.4530000000000003</v>
      </c>
      <c r="L372" s="180">
        <f>VLOOKUP(D372,Plan1!$B$2:$S$5570,12,)/1000</f>
        <v>5.1219999999999999</v>
      </c>
      <c r="M372" s="180">
        <f>VLOOKUP(D372,Plan1!$B$2:$S$5570,13,)/1000</f>
        <v>5.3609999999999998</v>
      </c>
      <c r="N372" s="180">
        <f>VLOOKUP(D372,Plan1!$B$2:$S$5570,14,)/1000</f>
        <v>5.8620000000000001</v>
      </c>
      <c r="O372" s="180">
        <f>VLOOKUP(D372,Plan1!$B$2:$S$5570,15,)/1000</f>
        <v>6.2110000000000003</v>
      </c>
      <c r="P372" s="180">
        <f>VLOOKUP(D372,Plan1!$B$2:$S$5570,16,)/1000</f>
        <v>5.9989999999999997</v>
      </c>
      <c r="Q372" s="180">
        <f>VLOOKUP(D372,Plan1!$B$2:$S$5570,17,)/1000</f>
        <v>6.07</v>
      </c>
      <c r="R372" s="180">
        <f>VLOOKUP(D372,Plan1!$B$2:$S$5570,18,)/1000</f>
        <v>5.9429999999999996</v>
      </c>
      <c r="S372" s="180">
        <f>VLOOKUP(D372,Plan1!$B$2:$S$5570,6,)/1000</f>
        <v>5.7469999999999999</v>
      </c>
    </row>
    <row r="373" spans="1:19" x14ac:dyDescent="0.25">
      <c r="A373" s="178">
        <v>31575</v>
      </c>
      <c r="B373" s="178">
        <v>-107602</v>
      </c>
      <c r="C373" s="178">
        <v>-373114</v>
      </c>
      <c r="D373" s="178" t="s">
        <v>3894</v>
      </c>
      <c r="E373" s="178" t="s">
        <v>167</v>
      </c>
      <c r="F373" s="178" t="s">
        <v>5304</v>
      </c>
      <c r="G373" s="180">
        <f>VLOOKUP(D373,Plan1!$B$2:$S$5570,7,)/1000</f>
        <v>5.782</v>
      </c>
      <c r="H373" s="180">
        <f>VLOOKUP(D373,Plan1!$B$2:$S$5570,8,)/1000</f>
        <v>5.7560000000000002</v>
      </c>
      <c r="I373" s="180">
        <f>VLOOKUP(D373,Plan1!$B$2:$S$5570,9,)/1000</f>
        <v>5.82</v>
      </c>
      <c r="J373" s="180">
        <f>VLOOKUP(D373,Plan1!$B$2:$S$5570,10,)/1000</f>
        <v>5.58</v>
      </c>
      <c r="K373" s="180">
        <f>VLOOKUP(D373,Plan1!$B$2:$S$5570,11,)/1000</f>
        <v>5.4530000000000003</v>
      </c>
      <c r="L373" s="180">
        <f>VLOOKUP(D373,Plan1!$B$2:$S$5570,12,)/1000</f>
        <v>5.1219999999999999</v>
      </c>
      <c r="M373" s="180">
        <f>VLOOKUP(D373,Plan1!$B$2:$S$5570,13,)/1000</f>
        <v>5.3609999999999998</v>
      </c>
      <c r="N373" s="180">
        <f>VLOOKUP(D373,Plan1!$B$2:$S$5570,14,)/1000</f>
        <v>5.8620000000000001</v>
      </c>
      <c r="O373" s="180">
        <f>VLOOKUP(D373,Plan1!$B$2:$S$5570,15,)/1000</f>
        <v>6.2110000000000003</v>
      </c>
      <c r="P373" s="180">
        <f>VLOOKUP(D373,Plan1!$B$2:$S$5570,16,)/1000</f>
        <v>5.9989999999999997</v>
      </c>
      <c r="Q373" s="180">
        <f>VLOOKUP(D373,Plan1!$B$2:$S$5570,17,)/1000</f>
        <v>6.07</v>
      </c>
      <c r="R373" s="180">
        <f>VLOOKUP(D373,Plan1!$B$2:$S$5570,18,)/1000</f>
        <v>5.9429999999999996</v>
      </c>
      <c r="S373" s="180">
        <f>VLOOKUP(D373,Plan1!$B$2:$S$5570,6,)/1000</f>
        <v>5.7469999999999999</v>
      </c>
    </row>
    <row r="374" spans="1:19" x14ac:dyDescent="0.25">
      <c r="A374" s="178">
        <v>45283</v>
      </c>
      <c r="B374" s="178">
        <v>-71238</v>
      </c>
      <c r="C374" s="178">
        <v>-36945</v>
      </c>
      <c r="D374" s="178" t="s">
        <v>2793</v>
      </c>
      <c r="E374" s="178" t="s">
        <v>167</v>
      </c>
      <c r="F374" s="178" t="s">
        <v>2709</v>
      </c>
      <c r="G374" s="180">
        <f>VLOOKUP(D374,Plan1!$B$2:$S$5570,7,)/1000</f>
        <v>5.8</v>
      </c>
      <c r="H374" s="180">
        <f>VLOOKUP(D374,Plan1!$B$2:$S$5570,8,)/1000</f>
        <v>5.9740000000000002</v>
      </c>
      <c r="I374" s="180">
        <f>VLOOKUP(D374,Plan1!$B$2:$S$5570,9,)/1000</f>
        <v>6.0970000000000004</v>
      </c>
      <c r="J374" s="180">
        <f>VLOOKUP(D374,Plan1!$B$2:$S$5570,10,)/1000</f>
        <v>5.9189999999999996</v>
      </c>
      <c r="K374" s="180">
        <f>VLOOKUP(D374,Plan1!$B$2:$S$5570,11,)/1000</f>
        <v>5.37</v>
      </c>
      <c r="L374" s="180">
        <f>VLOOKUP(D374,Plan1!$B$2:$S$5570,12,)/1000</f>
        <v>4.8689999999999998</v>
      </c>
      <c r="M374" s="180">
        <f>VLOOKUP(D374,Plan1!$B$2:$S$5570,13,)/1000</f>
        <v>5.2130000000000001</v>
      </c>
      <c r="N374" s="180">
        <f>VLOOKUP(D374,Plan1!$B$2:$S$5570,14,)/1000</f>
        <v>5.9370000000000003</v>
      </c>
      <c r="O374" s="180">
        <f>VLOOKUP(D374,Plan1!$B$2:$S$5570,15,)/1000</f>
        <v>6.4039999999999999</v>
      </c>
      <c r="P374" s="180">
        <f>VLOOKUP(D374,Plan1!$B$2:$S$5570,16,)/1000</f>
        <v>6.3579999999999997</v>
      </c>
      <c r="Q374" s="180">
        <f>VLOOKUP(D374,Plan1!$B$2:$S$5570,17,)/1000</f>
        <v>6.3129999999999997</v>
      </c>
      <c r="R374" s="180">
        <f>VLOOKUP(D374,Plan1!$B$2:$S$5570,18,)/1000</f>
        <v>5.92</v>
      </c>
      <c r="S374" s="180">
        <f>VLOOKUP(D374,Plan1!$B$2:$S$5570,6,)/1000</f>
        <v>5.8479999999999999</v>
      </c>
    </row>
    <row r="375" spans="1:19" x14ac:dyDescent="0.25">
      <c r="A375" s="178">
        <v>45684</v>
      </c>
      <c r="B375" s="178">
        <v>-70499</v>
      </c>
      <c r="C375" s="178">
        <v>-359251</v>
      </c>
      <c r="D375" s="178" t="s">
        <v>2819</v>
      </c>
      <c r="E375" s="178" t="s">
        <v>167</v>
      </c>
      <c r="F375" s="178" t="s">
        <v>2709</v>
      </c>
      <c r="G375" s="180">
        <f>VLOOKUP(D375,Plan1!$B$2:$S$5570,7,)/1000</f>
        <v>5.5750000000000002</v>
      </c>
      <c r="H375" s="180">
        <f>VLOOKUP(D375,Plan1!$B$2:$S$5570,8,)/1000</f>
        <v>5.7030000000000003</v>
      </c>
      <c r="I375" s="180">
        <f>VLOOKUP(D375,Plan1!$B$2:$S$5570,9,)/1000</f>
        <v>5.9039999999999999</v>
      </c>
      <c r="J375" s="180">
        <f>VLOOKUP(D375,Plan1!$B$2:$S$5570,10,)/1000</f>
        <v>5.53</v>
      </c>
      <c r="K375" s="180">
        <f>VLOOKUP(D375,Plan1!$B$2:$S$5570,11,)/1000</f>
        <v>5.0179999999999998</v>
      </c>
      <c r="L375" s="180">
        <f>VLOOKUP(D375,Plan1!$B$2:$S$5570,12,)/1000</f>
        <v>4.4989999999999997</v>
      </c>
      <c r="M375" s="180">
        <f>VLOOKUP(D375,Plan1!$B$2:$S$5570,13,)/1000</f>
        <v>4.6840000000000002</v>
      </c>
      <c r="N375" s="180">
        <f>VLOOKUP(D375,Plan1!$B$2:$S$5570,14,)/1000</f>
        <v>5.3390000000000004</v>
      </c>
      <c r="O375" s="180">
        <f>VLOOKUP(D375,Plan1!$B$2:$S$5570,15,)/1000</f>
        <v>5.718</v>
      </c>
      <c r="P375" s="180">
        <f>VLOOKUP(D375,Plan1!$B$2:$S$5570,16,)/1000</f>
        <v>5.86</v>
      </c>
      <c r="Q375" s="180">
        <f>VLOOKUP(D375,Plan1!$B$2:$S$5570,17,)/1000</f>
        <v>5.9610000000000003</v>
      </c>
      <c r="R375" s="180">
        <f>VLOOKUP(D375,Plan1!$B$2:$S$5570,18,)/1000</f>
        <v>5.67</v>
      </c>
      <c r="S375" s="180">
        <f>VLOOKUP(D375,Plan1!$B$2:$S$5570,6,)/1000</f>
        <v>5.4550000000000001</v>
      </c>
    </row>
    <row r="376" spans="1:19" x14ac:dyDescent="0.25">
      <c r="A376" s="178">
        <v>6867</v>
      </c>
      <c r="B376" s="178">
        <v>-225791</v>
      </c>
      <c r="C376" s="178">
        <v>-446996</v>
      </c>
      <c r="D376" s="178" t="s">
        <v>4947</v>
      </c>
      <c r="E376" s="178" t="s">
        <v>167</v>
      </c>
      <c r="F376" s="178" t="s">
        <v>4704</v>
      </c>
      <c r="G376" s="180">
        <f>VLOOKUP(D376,Plan1!$B$2:$S$5570,7,)/1000</f>
        <v>5.0270000000000001</v>
      </c>
      <c r="H376" s="180">
        <f>VLOOKUP(D376,Plan1!$B$2:$S$5570,8,)/1000</f>
        <v>5.4820000000000002</v>
      </c>
      <c r="I376" s="180">
        <f>VLOOKUP(D376,Plan1!$B$2:$S$5570,9,)/1000</f>
        <v>5.0720000000000001</v>
      </c>
      <c r="J376" s="180">
        <f>VLOOKUP(D376,Plan1!$B$2:$S$5570,10,)/1000</f>
        <v>5.0529999999999999</v>
      </c>
      <c r="K376" s="180">
        <f>VLOOKUP(D376,Plan1!$B$2:$S$5570,11,)/1000</f>
        <v>4.5970000000000004</v>
      </c>
      <c r="L376" s="180">
        <f>VLOOKUP(D376,Plan1!$B$2:$S$5570,12,)/1000</f>
        <v>4.484</v>
      </c>
      <c r="M376" s="180">
        <f>VLOOKUP(D376,Plan1!$B$2:$S$5570,13,)/1000</f>
        <v>4.5250000000000004</v>
      </c>
      <c r="N376" s="180">
        <f>VLOOKUP(D376,Plan1!$B$2:$S$5570,14,)/1000</f>
        <v>5.3029999999999999</v>
      </c>
      <c r="O376" s="180">
        <f>VLOOKUP(D376,Plan1!$B$2:$S$5570,15,)/1000</f>
        <v>4.9640000000000004</v>
      </c>
      <c r="P376" s="180">
        <f>VLOOKUP(D376,Plan1!$B$2:$S$5570,16,)/1000</f>
        <v>4.9880000000000004</v>
      </c>
      <c r="Q376" s="180">
        <f>VLOOKUP(D376,Plan1!$B$2:$S$5570,17,)/1000</f>
        <v>4.7439999999999998</v>
      </c>
      <c r="R376" s="180">
        <f>VLOOKUP(D376,Plan1!$B$2:$S$5570,18,)/1000</f>
        <v>5.1609999999999996</v>
      </c>
      <c r="S376" s="180">
        <f>VLOOKUP(D376,Plan1!$B$2:$S$5570,6,)/1000</f>
        <v>4.95</v>
      </c>
    </row>
    <row r="377" spans="1:19" x14ac:dyDescent="0.25">
      <c r="A377" s="178">
        <v>6688</v>
      </c>
      <c r="B377" s="178">
        <v>-22668</v>
      </c>
      <c r="C377" s="178">
        <v>-486649</v>
      </c>
      <c r="D377" s="178" t="s">
        <v>4910</v>
      </c>
      <c r="E377" s="178" t="s">
        <v>167</v>
      </c>
      <c r="F377" s="178" t="s">
        <v>4704</v>
      </c>
      <c r="G377" s="180">
        <f>VLOOKUP(D377,Plan1!$B$2:$S$5570,7,)/1000</f>
        <v>5.101</v>
      </c>
      <c r="H377" s="180">
        <f>VLOOKUP(D377,Plan1!$B$2:$S$5570,8,)/1000</f>
        <v>5.5830000000000002</v>
      </c>
      <c r="I377" s="180">
        <f>VLOOKUP(D377,Plan1!$B$2:$S$5570,9,)/1000</f>
        <v>5.452</v>
      </c>
      <c r="J377" s="180">
        <f>VLOOKUP(D377,Plan1!$B$2:$S$5570,10,)/1000</f>
        <v>5.3620000000000001</v>
      </c>
      <c r="K377" s="180">
        <f>VLOOKUP(D377,Plan1!$B$2:$S$5570,11,)/1000</f>
        <v>4.742</v>
      </c>
      <c r="L377" s="180">
        <f>VLOOKUP(D377,Plan1!$B$2:$S$5570,12,)/1000</f>
        <v>4.6109999999999998</v>
      </c>
      <c r="M377" s="180">
        <f>VLOOKUP(D377,Plan1!$B$2:$S$5570,13,)/1000</f>
        <v>4.7460000000000004</v>
      </c>
      <c r="N377" s="180">
        <f>VLOOKUP(D377,Plan1!$B$2:$S$5570,14,)/1000</f>
        <v>5.6340000000000003</v>
      </c>
      <c r="O377" s="180">
        <f>VLOOKUP(D377,Plan1!$B$2:$S$5570,15,)/1000</f>
        <v>5.1989999999999998</v>
      </c>
      <c r="P377" s="180">
        <f>VLOOKUP(D377,Plan1!$B$2:$S$5570,16,)/1000</f>
        <v>5.3659999999999997</v>
      </c>
      <c r="Q377" s="180">
        <f>VLOOKUP(D377,Plan1!$B$2:$S$5570,17,)/1000</f>
        <v>5.3739999999999997</v>
      </c>
      <c r="R377" s="180">
        <f>VLOOKUP(D377,Plan1!$B$2:$S$5570,18,)/1000</f>
        <v>5.47</v>
      </c>
      <c r="S377" s="180">
        <f>VLOOKUP(D377,Plan1!$B$2:$S$5570,6,)/1000</f>
        <v>5.22</v>
      </c>
    </row>
    <row r="378" spans="1:19" x14ac:dyDescent="0.25">
      <c r="A378" s="178">
        <v>21944</v>
      </c>
      <c r="B378" s="178">
        <v>-144628</v>
      </c>
      <c r="C378" s="178">
        <v>-568417</v>
      </c>
      <c r="D378" s="178" t="s">
        <v>1576</v>
      </c>
      <c r="E378" s="178" t="s">
        <v>167</v>
      </c>
      <c r="F378" s="178" t="s">
        <v>1511</v>
      </c>
      <c r="G378" s="180">
        <f>VLOOKUP(D378,Plan1!$B$2:$S$5570,7,)/1000</f>
        <v>4.8769999999999998</v>
      </c>
      <c r="H378" s="180">
        <f>VLOOKUP(D378,Plan1!$B$2:$S$5570,8,)/1000</f>
        <v>5.0119999999999996</v>
      </c>
      <c r="I378" s="180">
        <f>VLOOKUP(D378,Plan1!$B$2:$S$5570,9,)/1000</f>
        <v>5.0170000000000003</v>
      </c>
      <c r="J378" s="180">
        <f>VLOOKUP(D378,Plan1!$B$2:$S$5570,10,)/1000</f>
        <v>5.173</v>
      </c>
      <c r="K378" s="180">
        <f>VLOOKUP(D378,Plan1!$B$2:$S$5570,11,)/1000</f>
        <v>5.0750000000000002</v>
      </c>
      <c r="L378" s="180">
        <f>VLOOKUP(D378,Plan1!$B$2:$S$5570,12,)/1000</f>
        <v>5.1890000000000001</v>
      </c>
      <c r="M378" s="180">
        <f>VLOOKUP(D378,Plan1!$B$2:$S$5570,13,)/1000</f>
        <v>5.3259999999999996</v>
      </c>
      <c r="N378" s="180">
        <f>VLOOKUP(D378,Plan1!$B$2:$S$5570,14,)/1000</f>
        <v>5.8840000000000003</v>
      </c>
      <c r="O378" s="180">
        <f>VLOOKUP(D378,Plan1!$B$2:$S$5570,15,)/1000</f>
        <v>5.2590000000000003</v>
      </c>
      <c r="P378" s="180">
        <f>VLOOKUP(D378,Plan1!$B$2:$S$5570,16,)/1000</f>
        <v>5.1050000000000004</v>
      </c>
      <c r="Q378" s="180">
        <f>VLOOKUP(D378,Plan1!$B$2:$S$5570,17,)/1000</f>
        <v>4.9960000000000004</v>
      </c>
      <c r="R378" s="180">
        <f>VLOOKUP(D378,Plan1!$B$2:$S$5570,18,)/1000</f>
        <v>4.9409999999999998</v>
      </c>
      <c r="S378" s="180">
        <f>VLOOKUP(D378,Plan1!$B$2:$S$5570,6,)/1000</f>
        <v>5.1550000000000002</v>
      </c>
    </row>
    <row r="379" spans="1:19" x14ac:dyDescent="0.25">
      <c r="A379" s="178">
        <v>17926</v>
      </c>
      <c r="B379" s="178">
        <v>-163861</v>
      </c>
      <c r="C379" s="178">
        <v>-515597</v>
      </c>
      <c r="D379" s="178" t="s">
        <v>1166</v>
      </c>
      <c r="E379" s="178" t="s">
        <v>167</v>
      </c>
      <c r="F379" s="178" t="s">
        <v>1058</v>
      </c>
      <c r="G379" s="180">
        <f>VLOOKUP(D379,Plan1!$B$2:$S$5570,7,)/1000</f>
        <v>5.0789999999999997</v>
      </c>
      <c r="H379" s="180">
        <f>VLOOKUP(D379,Plan1!$B$2:$S$5570,8,)/1000</f>
        <v>5.4359999999999999</v>
      </c>
      <c r="I379" s="180">
        <f>VLOOKUP(D379,Plan1!$B$2:$S$5570,9,)/1000</f>
        <v>5.4290000000000003</v>
      </c>
      <c r="J379" s="180">
        <f>VLOOKUP(D379,Plan1!$B$2:$S$5570,10,)/1000</f>
        <v>5.7519999999999998</v>
      </c>
      <c r="K379" s="180">
        <f>VLOOKUP(D379,Plan1!$B$2:$S$5570,11,)/1000</f>
        <v>5.6559999999999997</v>
      </c>
      <c r="L379" s="180">
        <f>VLOOKUP(D379,Plan1!$B$2:$S$5570,12,)/1000</f>
        <v>5.4329999999999998</v>
      </c>
      <c r="M379" s="180">
        <f>VLOOKUP(D379,Plan1!$B$2:$S$5570,13,)/1000</f>
        <v>5.4180000000000001</v>
      </c>
      <c r="N379" s="180">
        <f>VLOOKUP(D379,Plan1!$B$2:$S$5570,14,)/1000</f>
        <v>6.1040000000000001</v>
      </c>
      <c r="O379" s="180">
        <f>VLOOKUP(D379,Plan1!$B$2:$S$5570,15,)/1000</f>
        <v>5.5990000000000002</v>
      </c>
      <c r="P379" s="180">
        <f>VLOOKUP(D379,Plan1!$B$2:$S$5570,16,)/1000</f>
        <v>5.415</v>
      </c>
      <c r="Q379" s="180">
        <f>VLOOKUP(D379,Plan1!$B$2:$S$5570,17,)/1000</f>
        <v>5.1150000000000002</v>
      </c>
      <c r="R379" s="180">
        <f>VLOOKUP(D379,Plan1!$B$2:$S$5570,18,)/1000</f>
        <v>5.0449999999999999</v>
      </c>
      <c r="S379" s="180">
        <f>VLOOKUP(D379,Plan1!$B$2:$S$5570,6,)/1000</f>
        <v>5.4569999999999999</v>
      </c>
    </row>
    <row r="380" spans="1:19" x14ac:dyDescent="0.25">
      <c r="A380" s="178">
        <v>48780</v>
      </c>
      <c r="B380" s="178">
        <v>-6197</v>
      </c>
      <c r="C380" s="178">
        <v>-351628</v>
      </c>
      <c r="D380" s="178" t="s">
        <v>3807</v>
      </c>
      <c r="E380" s="178" t="s">
        <v>167</v>
      </c>
      <c r="F380" s="178" t="s">
        <v>3752</v>
      </c>
      <c r="G380" s="180">
        <f>VLOOKUP(D380,Plan1!$B$2:$S$5570,7,)/1000</f>
        <v>5.6879999999999997</v>
      </c>
      <c r="H380" s="180">
        <f>VLOOKUP(D380,Plan1!$B$2:$S$5570,8,)/1000</f>
        <v>5.9880000000000004</v>
      </c>
      <c r="I380" s="180">
        <f>VLOOKUP(D380,Plan1!$B$2:$S$5570,9,)/1000</f>
        <v>6.1429999999999998</v>
      </c>
      <c r="J380" s="180">
        <f>VLOOKUP(D380,Plan1!$B$2:$S$5570,10,)/1000</f>
        <v>5.6660000000000004</v>
      </c>
      <c r="K380" s="180">
        <f>VLOOKUP(D380,Plan1!$B$2:$S$5570,11,)/1000</f>
        <v>5.2649999999999997</v>
      </c>
      <c r="L380" s="180">
        <f>VLOOKUP(D380,Plan1!$B$2:$S$5570,12,)/1000</f>
        <v>4.7409999999999997</v>
      </c>
      <c r="M380" s="180">
        <f>VLOOKUP(D380,Plan1!$B$2:$S$5570,13,)/1000</f>
        <v>4.8879999999999999</v>
      </c>
      <c r="N380" s="180">
        <f>VLOOKUP(D380,Plan1!$B$2:$S$5570,14,)/1000</f>
        <v>5.641</v>
      </c>
      <c r="O380" s="180">
        <f>VLOOKUP(D380,Plan1!$B$2:$S$5570,15,)/1000</f>
        <v>5.9509999999999996</v>
      </c>
      <c r="P380" s="180">
        <f>VLOOKUP(D380,Plan1!$B$2:$S$5570,16,)/1000</f>
        <v>6.069</v>
      </c>
      <c r="Q380" s="180">
        <f>VLOOKUP(D380,Plan1!$B$2:$S$5570,17,)/1000</f>
        <v>6.0659999999999998</v>
      </c>
      <c r="R380" s="180">
        <f>VLOOKUP(D380,Plan1!$B$2:$S$5570,18,)/1000</f>
        <v>5.8209999999999997</v>
      </c>
      <c r="S380" s="180">
        <f>VLOOKUP(D380,Plan1!$B$2:$S$5570,6,)/1000</f>
        <v>5.6609999999999996</v>
      </c>
    </row>
    <row r="381" spans="1:19" x14ac:dyDescent="0.25">
      <c r="A381" s="178">
        <v>8500</v>
      </c>
      <c r="B381" s="178">
        <v>-216088</v>
      </c>
      <c r="C381" s="178">
        <v>-428295</v>
      </c>
      <c r="D381" s="178" t="s">
        <v>1855</v>
      </c>
      <c r="E381" s="178" t="s">
        <v>167</v>
      </c>
      <c r="F381" s="178" t="s">
        <v>1727</v>
      </c>
      <c r="G381" s="180">
        <f>VLOOKUP(D381,Plan1!$B$2:$S$5570,7,)/1000</f>
        <v>5.2149999999999999</v>
      </c>
      <c r="H381" s="180">
        <f>VLOOKUP(D381,Plan1!$B$2:$S$5570,8,)/1000</f>
        <v>5.7190000000000003</v>
      </c>
      <c r="I381" s="180">
        <f>VLOOKUP(D381,Plan1!$B$2:$S$5570,9,)/1000</f>
        <v>5.2510000000000003</v>
      </c>
      <c r="J381" s="180">
        <f>VLOOKUP(D381,Plan1!$B$2:$S$5570,10,)/1000</f>
        <v>4.891</v>
      </c>
      <c r="K381" s="180">
        <f>VLOOKUP(D381,Plan1!$B$2:$S$5570,11,)/1000</f>
        <v>4.3979999999999997</v>
      </c>
      <c r="L381" s="180">
        <f>VLOOKUP(D381,Plan1!$B$2:$S$5570,12,)/1000</f>
        <v>4.2990000000000004</v>
      </c>
      <c r="M381" s="180">
        <f>VLOOKUP(D381,Plan1!$B$2:$S$5570,13,)/1000</f>
        <v>4.4390000000000001</v>
      </c>
      <c r="N381" s="180">
        <f>VLOOKUP(D381,Plan1!$B$2:$S$5570,14,)/1000</f>
        <v>5.0940000000000003</v>
      </c>
      <c r="O381" s="180">
        <f>VLOOKUP(D381,Plan1!$B$2:$S$5570,15,)/1000</f>
        <v>5.03</v>
      </c>
      <c r="P381" s="180">
        <f>VLOOKUP(D381,Plan1!$B$2:$S$5570,16,)/1000</f>
        <v>4.9050000000000002</v>
      </c>
      <c r="Q381" s="180">
        <f>VLOOKUP(D381,Plan1!$B$2:$S$5570,17,)/1000</f>
        <v>4.4669999999999996</v>
      </c>
      <c r="R381" s="180">
        <f>VLOOKUP(D381,Plan1!$B$2:$S$5570,18,)/1000</f>
        <v>5.0670000000000002</v>
      </c>
      <c r="S381" s="180">
        <f>VLOOKUP(D381,Plan1!$B$2:$S$5570,6,)/1000</f>
        <v>4.8979999999999997</v>
      </c>
    </row>
    <row r="382" spans="1:19" x14ac:dyDescent="0.25">
      <c r="A382" s="178">
        <v>15119</v>
      </c>
      <c r="B382" s="178">
        <v>-17867</v>
      </c>
      <c r="C382" s="178">
        <v>-42557</v>
      </c>
      <c r="D382" s="178" t="s">
        <v>2404</v>
      </c>
      <c r="E382" s="178" t="s">
        <v>167</v>
      </c>
      <c r="F382" s="178" t="s">
        <v>1727</v>
      </c>
      <c r="G382" s="180">
        <f>VLOOKUP(D382,Plan1!$B$2:$S$5570,7,)/1000</f>
        <v>5.3209999999999997</v>
      </c>
      <c r="H382" s="180">
        <f>VLOOKUP(D382,Plan1!$B$2:$S$5570,8,)/1000</f>
        <v>5.8680000000000003</v>
      </c>
      <c r="I382" s="180">
        <f>VLOOKUP(D382,Plan1!$B$2:$S$5570,9,)/1000</f>
        <v>5.2320000000000002</v>
      </c>
      <c r="J382" s="180">
        <f>VLOOKUP(D382,Plan1!$B$2:$S$5570,10,)/1000</f>
        <v>4.9130000000000003</v>
      </c>
      <c r="K382" s="180">
        <f>VLOOKUP(D382,Plan1!$B$2:$S$5570,11,)/1000</f>
        <v>4.4980000000000002</v>
      </c>
      <c r="L382" s="180">
        <f>VLOOKUP(D382,Plan1!$B$2:$S$5570,12,)/1000</f>
        <v>4.4859999999999998</v>
      </c>
      <c r="M382" s="180">
        <f>VLOOKUP(D382,Plan1!$B$2:$S$5570,13,)/1000</f>
        <v>4.6429999999999998</v>
      </c>
      <c r="N382" s="180">
        <f>VLOOKUP(D382,Plan1!$B$2:$S$5570,14,)/1000</f>
        <v>5.3109999999999999</v>
      </c>
      <c r="O382" s="180">
        <f>VLOOKUP(D382,Plan1!$B$2:$S$5570,15,)/1000</f>
        <v>5.4690000000000003</v>
      </c>
      <c r="P382" s="180">
        <f>VLOOKUP(D382,Plan1!$B$2:$S$5570,16,)/1000</f>
        <v>5.1980000000000004</v>
      </c>
      <c r="Q382" s="180">
        <f>VLOOKUP(D382,Plan1!$B$2:$S$5570,17,)/1000</f>
        <v>4.508</v>
      </c>
      <c r="R382" s="180">
        <f>VLOOKUP(D382,Plan1!$B$2:$S$5570,18,)/1000</f>
        <v>5.0880000000000001</v>
      </c>
      <c r="S382" s="180">
        <f>VLOOKUP(D382,Plan1!$B$2:$S$5570,6,)/1000</f>
        <v>5.0449999999999999</v>
      </c>
    </row>
    <row r="383" spans="1:19" x14ac:dyDescent="0.25">
      <c r="A383" s="178">
        <v>19046</v>
      </c>
      <c r="B383" s="178">
        <v>-159109</v>
      </c>
      <c r="C383" s="178">
        <v>-461081</v>
      </c>
      <c r="D383" s="178" t="s">
        <v>2520</v>
      </c>
      <c r="E383" s="178" t="s">
        <v>167</v>
      </c>
      <c r="F383" s="178" t="s">
        <v>1727</v>
      </c>
      <c r="G383" s="180">
        <f>VLOOKUP(D383,Plan1!$B$2:$S$5570,7,)/1000</f>
        <v>5.6020000000000003</v>
      </c>
      <c r="H383" s="180">
        <f>VLOOKUP(D383,Plan1!$B$2:$S$5570,8,)/1000</f>
        <v>6.1029999999999998</v>
      </c>
      <c r="I383" s="180">
        <f>VLOOKUP(D383,Plan1!$B$2:$S$5570,9,)/1000</f>
        <v>5.6189999999999998</v>
      </c>
      <c r="J383" s="180">
        <f>VLOOKUP(D383,Plan1!$B$2:$S$5570,10,)/1000</f>
        <v>5.9269999999999996</v>
      </c>
      <c r="K383" s="180">
        <f>VLOOKUP(D383,Plan1!$B$2:$S$5570,11,)/1000</f>
        <v>5.8150000000000004</v>
      </c>
      <c r="L383" s="180">
        <f>VLOOKUP(D383,Plan1!$B$2:$S$5570,12,)/1000</f>
        <v>5.6660000000000004</v>
      </c>
      <c r="M383" s="180">
        <f>VLOOKUP(D383,Plan1!$B$2:$S$5570,13,)/1000</f>
        <v>6.0270000000000001</v>
      </c>
      <c r="N383" s="180">
        <f>VLOOKUP(D383,Plan1!$B$2:$S$5570,14,)/1000</f>
        <v>6.6130000000000004</v>
      </c>
      <c r="O383" s="180">
        <f>VLOOKUP(D383,Plan1!$B$2:$S$5570,15,)/1000</f>
        <v>6.2750000000000004</v>
      </c>
      <c r="P383" s="180">
        <f>VLOOKUP(D383,Plan1!$B$2:$S$5570,16,)/1000</f>
        <v>5.798</v>
      </c>
      <c r="Q383" s="180">
        <f>VLOOKUP(D383,Plan1!$B$2:$S$5570,17,)/1000</f>
        <v>5.0430000000000001</v>
      </c>
      <c r="R383" s="180">
        <f>VLOOKUP(D383,Plan1!$B$2:$S$5570,18,)/1000</f>
        <v>5.3689999999999998</v>
      </c>
      <c r="S383" s="180">
        <f>VLOOKUP(D383,Plan1!$B$2:$S$5570,6,)/1000</f>
        <v>5.8220000000000001</v>
      </c>
    </row>
    <row r="384" spans="1:19" x14ac:dyDescent="0.25">
      <c r="A384" s="178">
        <v>33297</v>
      </c>
      <c r="B384" s="178">
        <v>-101727</v>
      </c>
      <c r="C384" s="178">
        <v>-594573</v>
      </c>
      <c r="D384" s="178" t="s">
        <v>1635</v>
      </c>
      <c r="E384" s="178" t="s">
        <v>167</v>
      </c>
      <c r="F384" s="178" t="s">
        <v>1511</v>
      </c>
      <c r="G384" s="180">
        <f>VLOOKUP(D384,Plan1!$B$2:$S$5570,7,)/1000</f>
        <v>4.1740000000000004</v>
      </c>
      <c r="H384" s="180">
        <f>VLOOKUP(D384,Plan1!$B$2:$S$5570,8,)/1000</f>
        <v>4.2949999999999999</v>
      </c>
      <c r="I384" s="180">
        <f>VLOOKUP(D384,Plan1!$B$2:$S$5570,9,)/1000</f>
        <v>4.5860000000000003</v>
      </c>
      <c r="J384" s="180">
        <f>VLOOKUP(D384,Plan1!$B$2:$S$5570,10,)/1000</f>
        <v>4.5810000000000004</v>
      </c>
      <c r="K384" s="180">
        <f>VLOOKUP(D384,Plan1!$B$2:$S$5570,11,)/1000</f>
        <v>4.6020000000000003</v>
      </c>
      <c r="L384" s="180">
        <f>VLOOKUP(D384,Plan1!$B$2:$S$5570,12,)/1000</f>
        <v>5.0369999999999999</v>
      </c>
      <c r="M384" s="180">
        <f>VLOOKUP(D384,Plan1!$B$2:$S$5570,13,)/1000</f>
        <v>5.0460000000000003</v>
      </c>
      <c r="N384" s="180">
        <f>VLOOKUP(D384,Plan1!$B$2:$S$5570,14,)/1000</f>
        <v>5.3680000000000003</v>
      </c>
      <c r="O384" s="180">
        <f>VLOOKUP(D384,Plan1!$B$2:$S$5570,15,)/1000</f>
        <v>5.1070000000000002</v>
      </c>
      <c r="P384" s="180">
        <f>VLOOKUP(D384,Plan1!$B$2:$S$5570,16,)/1000</f>
        <v>4.9610000000000003</v>
      </c>
      <c r="Q384" s="180">
        <f>VLOOKUP(D384,Plan1!$B$2:$S$5570,17,)/1000</f>
        <v>4.617</v>
      </c>
      <c r="R384" s="180">
        <f>VLOOKUP(D384,Plan1!$B$2:$S$5570,18,)/1000</f>
        <v>4.4649999999999999</v>
      </c>
      <c r="S384" s="180">
        <f>VLOOKUP(D384,Plan1!$B$2:$S$5570,6,)/1000</f>
        <v>4.7370000000000001</v>
      </c>
    </row>
    <row r="385" spans="1:19" x14ac:dyDescent="0.25">
      <c r="A385" s="178">
        <v>34288</v>
      </c>
      <c r="B385" s="178">
        <v>-99061</v>
      </c>
      <c r="C385" s="178">
        <v>-63033</v>
      </c>
      <c r="D385" s="178" t="s">
        <v>4413</v>
      </c>
      <c r="E385" s="178" t="s">
        <v>167</v>
      </c>
      <c r="F385" s="178" t="s">
        <v>4373</v>
      </c>
      <c r="G385" s="180">
        <f>VLOOKUP(D385,Plan1!$B$2:$S$5570,7,)/1000</f>
        <v>4.0659999999999998</v>
      </c>
      <c r="H385" s="180">
        <f>VLOOKUP(D385,Plan1!$B$2:$S$5570,8,)/1000</f>
        <v>4.1909999999999998</v>
      </c>
      <c r="I385" s="180">
        <f>VLOOKUP(D385,Plan1!$B$2:$S$5570,9,)/1000</f>
        <v>4.2949999999999999</v>
      </c>
      <c r="J385" s="180">
        <f>VLOOKUP(D385,Plan1!$B$2:$S$5570,10,)/1000</f>
        <v>4.5949999999999998</v>
      </c>
      <c r="K385" s="180">
        <f>VLOOKUP(D385,Plan1!$B$2:$S$5570,11,)/1000</f>
        <v>4.274</v>
      </c>
      <c r="L385" s="180">
        <f>VLOOKUP(D385,Plan1!$B$2:$S$5570,12,)/1000</f>
        <v>4.7450000000000001</v>
      </c>
      <c r="M385" s="180">
        <f>VLOOKUP(D385,Plan1!$B$2:$S$5570,13,)/1000</f>
        <v>4.78</v>
      </c>
      <c r="N385" s="180">
        <f>VLOOKUP(D385,Plan1!$B$2:$S$5570,14,)/1000</f>
        <v>5.0039999999999996</v>
      </c>
      <c r="O385" s="180">
        <f>VLOOKUP(D385,Plan1!$B$2:$S$5570,15,)/1000</f>
        <v>4.92</v>
      </c>
      <c r="P385" s="180">
        <f>VLOOKUP(D385,Plan1!$B$2:$S$5570,16,)/1000</f>
        <v>4.851</v>
      </c>
      <c r="Q385" s="180">
        <f>VLOOKUP(D385,Plan1!$B$2:$S$5570,17,)/1000</f>
        <v>4.4889999999999999</v>
      </c>
      <c r="R385" s="180">
        <f>VLOOKUP(D385,Plan1!$B$2:$S$5570,18,)/1000</f>
        <v>4.3250000000000002</v>
      </c>
      <c r="S385" s="180">
        <f>VLOOKUP(D385,Plan1!$B$2:$S$5570,6,)/1000</f>
        <v>4.5439999999999996</v>
      </c>
    </row>
    <row r="386" spans="1:19" x14ac:dyDescent="0.25">
      <c r="A386" s="178">
        <v>9122</v>
      </c>
      <c r="B386" s="178">
        <v>-211876</v>
      </c>
      <c r="C386" s="178">
        <v>-487908</v>
      </c>
      <c r="D386" s="178" t="s">
        <v>5156</v>
      </c>
      <c r="E386" s="178" t="s">
        <v>167</v>
      </c>
      <c r="F386" s="178" t="s">
        <v>4704</v>
      </c>
      <c r="G386" s="180">
        <f>VLOOKUP(D386,Plan1!$B$2:$S$5570,7,)/1000</f>
        <v>5.2450000000000001</v>
      </c>
      <c r="H386" s="180">
        <f>VLOOKUP(D386,Plan1!$B$2:$S$5570,8,)/1000</f>
        <v>5.6790000000000003</v>
      </c>
      <c r="I386" s="180">
        <f>VLOOKUP(D386,Plan1!$B$2:$S$5570,9,)/1000</f>
        <v>5.3710000000000004</v>
      </c>
      <c r="J386" s="180">
        <f>VLOOKUP(D386,Plan1!$B$2:$S$5570,10,)/1000</f>
        <v>5.4779999999999998</v>
      </c>
      <c r="K386" s="180">
        <f>VLOOKUP(D386,Plan1!$B$2:$S$5570,11,)/1000</f>
        <v>5.0170000000000003</v>
      </c>
      <c r="L386" s="180">
        <f>VLOOKUP(D386,Plan1!$B$2:$S$5570,12,)/1000</f>
        <v>4.8970000000000002</v>
      </c>
      <c r="M386" s="180">
        <f>VLOOKUP(D386,Plan1!$B$2:$S$5570,13,)/1000</f>
        <v>5.0940000000000003</v>
      </c>
      <c r="N386" s="180">
        <f>VLOOKUP(D386,Plan1!$B$2:$S$5570,14,)/1000</f>
        <v>5.806</v>
      </c>
      <c r="O386" s="180">
        <f>VLOOKUP(D386,Plan1!$B$2:$S$5570,15,)/1000</f>
        <v>5.415</v>
      </c>
      <c r="P386" s="180">
        <f>VLOOKUP(D386,Plan1!$B$2:$S$5570,16,)/1000</f>
        <v>5.4580000000000002</v>
      </c>
      <c r="Q386" s="180">
        <f>VLOOKUP(D386,Plan1!$B$2:$S$5570,17,)/1000</f>
        <v>5.3579999999999997</v>
      </c>
      <c r="R386" s="180">
        <f>VLOOKUP(D386,Plan1!$B$2:$S$5570,18,)/1000</f>
        <v>5.4279999999999999</v>
      </c>
      <c r="S386" s="180">
        <f>VLOOKUP(D386,Plan1!$B$2:$S$5570,6,)/1000</f>
        <v>5.3540000000000001</v>
      </c>
    </row>
    <row r="387" spans="1:19" x14ac:dyDescent="0.25">
      <c r="A387" s="178">
        <v>4850</v>
      </c>
      <c r="B387" s="178">
        <v>-243862</v>
      </c>
      <c r="C387" s="178">
        <v>-515844</v>
      </c>
      <c r="D387" s="178" t="s">
        <v>3088</v>
      </c>
      <c r="E387" s="178" t="s">
        <v>167</v>
      </c>
      <c r="F387" s="178" t="s">
        <v>2912</v>
      </c>
      <c r="G387" s="180">
        <f>VLOOKUP(D387,Plan1!$B$2:$S$5570,7,)/1000</f>
        <v>5.4080000000000004</v>
      </c>
      <c r="H387" s="180">
        <f>VLOOKUP(D387,Plan1!$B$2:$S$5570,8,)/1000</f>
        <v>5.4480000000000004</v>
      </c>
      <c r="I387" s="180">
        <f>VLOOKUP(D387,Plan1!$B$2:$S$5570,9,)/1000</f>
        <v>5.4740000000000002</v>
      </c>
      <c r="J387" s="180">
        <f>VLOOKUP(D387,Plan1!$B$2:$S$5570,10,)/1000</f>
        <v>5.2869999999999999</v>
      </c>
      <c r="K387" s="180">
        <f>VLOOKUP(D387,Plan1!$B$2:$S$5570,11,)/1000</f>
        <v>4.431</v>
      </c>
      <c r="L387" s="180">
        <f>VLOOKUP(D387,Plan1!$B$2:$S$5570,12,)/1000</f>
        <v>4.0570000000000004</v>
      </c>
      <c r="M387" s="180">
        <f>VLOOKUP(D387,Plan1!$B$2:$S$5570,13,)/1000</f>
        <v>4.351</v>
      </c>
      <c r="N387" s="180">
        <f>VLOOKUP(D387,Plan1!$B$2:$S$5570,14,)/1000</f>
        <v>5.2969999999999997</v>
      </c>
      <c r="O387" s="180">
        <f>VLOOKUP(D387,Plan1!$B$2:$S$5570,15,)/1000</f>
        <v>4.9279999999999999</v>
      </c>
      <c r="P387" s="180">
        <f>VLOOKUP(D387,Plan1!$B$2:$S$5570,16,)/1000</f>
        <v>5.1210000000000004</v>
      </c>
      <c r="Q387" s="180">
        <f>VLOOKUP(D387,Plan1!$B$2:$S$5570,17,)/1000</f>
        <v>5.5460000000000003</v>
      </c>
      <c r="R387" s="180">
        <f>VLOOKUP(D387,Plan1!$B$2:$S$5570,18,)/1000</f>
        <v>5.5039999999999996</v>
      </c>
      <c r="S387" s="180">
        <f>VLOOKUP(D387,Plan1!$B$2:$S$5570,6,)/1000</f>
        <v>5.0709999999999997</v>
      </c>
    </row>
    <row r="388" spans="1:19" x14ac:dyDescent="0.25">
      <c r="A388" s="178">
        <v>6616</v>
      </c>
      <c r="B388" s="178">
        <v>-227533</v>
      </c>
      <c r="C388" s="178">
        <v>-418849</v>
      </c>
      <c r="D388" s="178" t="s">
        <v>3685</v>
      </c>
      <c r="E388" s="178" t="s">
        <v>167</v>
      </c>
      <c r="F388" s="178" t="s">
        <v>3664</v>
      </c>
      <c r="G388" s="180">
        <f>VLOOKUP(D388,Plan1!$B$2:$S$5570,7,)/1000</f>
        <v>5.8150000000000004</v>
      </c>
      <c r="H388" s="180">
        <f>VLOOKUP(D388,Plan1!$B$2:$S$5570,8,)/1000</f>
        <v>6.4480000000000004</v>
      </c>
      <c r="I388" s="180">
        <f>VLOOKUP(D388,Plan1!$B$2:$S$5570,9,)/1000</f>
        <v>5.5990000000000002</v>
      </c>
      <c r="J388" s="180">
        <f>VLOOKUP(D388,Plan1!$B$2:$S$5570,10,)/1000</f>
        <v>5.4429999999999996</v>
      </c>
      <c r="K388" s="180">
        <f>VLOOKUP(D388,Plan1!$B$2:$S$5570,11,)/1000</f>
        <v>4.6959999999999997</v>
      </c>
      <c r="L388" s="180">
        <f>VLOOKUP(D388,Plan1!$B$2:$S$5570,12,)/1000</f>
        <v>4.4710000000000001</v>
      </c>
      <c r="M388" s="180">
        <f>VLOOKUP(D388,Plan1!$B$2:$S$5570,13,)/1000</f>
        <v>4.4809999999999999</v>
      </c>
      <c r="N388" s="180">
        <f>VLOOKUP(D388,Plan1!$B$2:$S$5570,14,)/1000</f>
        <v>5.31</v>
      </c>
      <c r="O388" s="180">
        <f>VLOOKUP(D388,Plan1!$B$2:$S$5570,15,)/1000</f>
        <v>5.0789999999999997</v>
      </c>
      <c r="P388" s="180">
        <f>VLOOKUP(D388,Plan1!$B$2:$S$5570,16,)/1000</f>
        <v>5.306</v>
      </c>
      <c r="Q388" s="180">
        <f>VLOOKUP(D388,Plan1!$B$2:$S$5570,17,)/1000</f>
        <v>5.0940000000000003</v>
      </c>
      <c r="R388" s="180">
        <f>VLOOKUP(D388,Plan1!$B$2:$S$5570,18,)/1000</f>
        <v>5.6210000000000004</v>
      </c>
      <c r="S388" s="180">
        <f>VLOOKUP(D388,Plan1!$B$2:$S$5570,6,)/1000</f>
        <v>5.28</v>
      </c>
    </row>
    <row r="389" spans="1:19" x14ac:dyDescent="0.25">
      <c r="A389" s="178">
        <v>2545</v>
      </c>
      <c r="B389" s="178">
        <v>-282453</v>
      </c>
      <c r="C389" s="178">
        <v>-490219</v>
      </c>
      <c r="D389" s="178" t="s">
        <v>4474</v>
      </c>
      <c r="E389" s="178" t="s">
        <v>167</v>
      </c>
      <c r="F389" s="178" t="s">
        <v>4434</v>
      </c>
      <c r="G389" s="180">
        <f>VLOOKUP(D389,Plan1!$B$2:$S$5570,7,)/1000</f>
        <v>5.101</v>
      </c>
      <c r="H389" s="180">
        <f>VLOOKUP(D389,Plan1!$B$2:$S$5570,8,)/1000</f>
        <v>5.0919999999999996</v>
      </c>
      <c r="I389" s="180">
        <f>VLOOKUP(D389,Plan1!$B$2:$S$5570,9,)/1000</f>
        <v>4.8739999999999997</v>
      </c>
      <c r="J389" s="180">
        <f>VLOOKUP(D389,Plan1!$B$2:$S$5570,10,)/1000</f>
        <v>4.59</v>
      </c>
      <c r="K389" s="180">
        <f>VLOOKUP(D389,Plan1!$B$2:$S$5570,11,)/1000</f>
        <v>3.9609999999999999</v>
      </c>
      <c r="L389" s="180">
        <f>VLOOKUP(D389,Plan1!$B$2:$S$5570,12,)/1000</f>
        <v>3.585</v>
      </c>
      <c r="M389" s="180">
        <f>VLOOKUP(D389,Plan1!$B$2:$S$5570,13,)/1000</f>
        <v>3.766</v>
      </c>
      <c r="N389" s="180">
        <f>VLOOKUP(D389,Plan1!$B$2:$S$5570,14,)/1000</f>
        <v>4.415</v>
      </c>
      <c r="O389" s="180">
        <f>VLOOKUP(D389,Plan1!$B$2:$S$5570,15,)/1000</f>
        <v>3.9849999999999999</v>
      </c>
      <c r="P389" s="180">
        <f>VLOOKUP(D389,Plan1!$B$2:$S$5570,16,)/1000</f>
        <v>4.3600000000000003</v>
      </c>
      <c r="Q389" s="180">
        <f>VLOOKUP(D389,Plan1!$B$2:$S$5570,17,)/1000</f>
        <v>5.1619999999999999</v>
      </c>
      <c r="R389" s="180">
        <f>VLOOKUP(D389,Plan1!$B$2:$S$5570,18,)/1000</f>
        <v>5.2089999999999996</v>
      </c>
      <c r="S389" s="180">
        <f>VLOOKUP(D389,Plan1!$B$2:$S$5570,6,)/1000</f>
        <v>4.508</v>
      </c>
    </row>
    <row r="390" spans="1:19" x14ac:dyDescent="0.25">
      <c r="A390" s="178">
        <v>48347</v>
      </c>
      <c r="B390" s="178">
        <v>-63169</v>
      </c>
      <c r="C390" s="178">
        <v>-401656</v>
      </c>
      <c r="D390" s="178" t="s">
        <v>830</v>
      </c>
      <c r="E390" s="178" t="s">
        <v>167</v>
      </c>
      <c r="F390" s="178" t="s">
        <v>792</v>
      </c>
      <c r="G390" s="180">
        <f>VLOOKUP(D390,Plan1!$B$2:$S$5570,7,)/1000</f>
        <v>5.1769999999999996</v>
      </c>
      <c r="H390" s="180">
        <f>VLOOKUP(D390,Plan1!$B$2:$S$5570,8,)/1000</f>
        <v>5.3120000000000003</v>
      </c>
      <c r="I390" s="180">
        <f>VLOOKUP(D390,Plan1!$B$2:$S$5570,9,)/1000</f>
        <v>5.4340000000000002</v>
      </c>
      <c r="J390" s="180">
        <f>VLOOKUP(D390,Plan1!$B$2:$S$5570,10,)/1000</f>
        <v>5.3120000000000003</v>
      </c>
      <c r="K390" s="180">
        <f>VLOOKUP(D390,Plan1!$B$2:$S$5570,11,)/1000</f>
        <v>5.3109999999999999</v>
      </c>
      <c r="L390" s="180">
        <f>VLOOKUP(D390,Plan1!$B$2:$S$5570,12,)/1000</f>
        <v>5.3150000000000004</v>
      </c>
      <c r="M390" s="180">
        <f>VLOOKUP(D390,Plan1!$B$2:$S$5570,13,)/1000</f>
        <v>5.734</v>
      </c>
      <c r="N390" s="180">
        <f>VLOOKUP(D390,Plan1!$B$2:$S$5570,14,)/1000</f>
        <v>6.4269999999999996</v>
      </c>
      <c r="O390" s="180">
        <f>VLOOKUP(D390,Plan1!$B$2:$S$5570,15,)/1000</f>
        <v>6.5629999999999997</v>
      </c>
      <c r="P390" s="180">
        <f>VLOOKUP(D390,Plan1!$B$2:$S$5570,16,)/1000</f>
        <v>6.2949999999999999</v>
      </c>
      <c r="Q390" s="180">
        <f>VLOOKUP(D390,Plan1!$B$2:$S$5570,17,)/1000</f>
        <v>6.0460000000000003</v>
      </c>
      <c r="R390" s="180">
        <f>VLOOKUP(D390,Plan1!$B$2:$S$5570,18,)/1000</f>
        <v>5.49</v>
      </c>
      <c r="S390" s="180">
        <f>VLOOKUP(D390,Plan1!$B$2:$S$5570,6,)/1000</f>
        <v>5.702</v>
      </c>
    </row>
    <row r="391" spans="1:19" x14ac:dyDescent="0.25">
      <c r="A391" s="178">
        <v>49097</v>
      </c>
      <c r="B391" s="178">
        <v>-61106</v>
      </c>
      <c r="C391" s="178">
        <v>-417825</v>
      </c>
      <c r="D391" s="178" t="s">
        <v>3586</v>
      </c>
      <c r="E391" s="178" t="s">
        <v>167</v>
      </c>
      <c r="F391" s="178" t="s">
        <v>3448</v>
      </c>
      <c r="G391" s="180">
        <f>VLOOKUP(D391,Plan1!$B$2:$S$5570,7,)/1000</f>
        <v>4.984</v>
      </c>
      <c r="H391" s="180">
        <f>VLOOKUP(D391,Plan1!$B$2:$S$5570,8,)/1000</f>
        <v>5.077</v>
      </c>
      <c r="I391" s="180">
        <f>VLOOKUP(D391,Plan1!$B$2:$S$5570,9,)/1000</f>
        <v>5.1429999999999998</v>
      </c>
      <c r="J391" s="180">
        <f>VLOOKUP(D391,Plan1!$B$2:$S$5570,10,)/1000</f>
        <v>5.3159999999999998</v>
      </c>
      <c r="K391" s="180">
        <f>VLOOKUP(D391,Plan1!$B$2:$S$5570,11,)/1000</f>
        <v>5.4390000000000001</v>
      </c>
      <c r="L391" s="180">
        <f>VLOOKUP(D391,Plan1!$B$2:$S$5570,12,)/1000</f>
        <v>5.5529999999999999</v>
      </c>
      <c r="M391" s="180">
        <f>VLOOKUP(D391,Plan1!$B$2:$S$5570,13,)/1000</f>
        <v>5.8810000000000002</v>
      </c>
      <c r="N391" s="180">
        <f>VLOOKUP(D391,Plan1!$B$2:$S$5570,14,)/1000</f>
        <v>6.3959999999999999</v>
      </c>
      <c r="O391" s="180">
        <f>VLOOKUP(D391,Plan1!$B$2:$S$5570,15,)/1000</f>
        <v>6.649</v>
      </c>
      <c r="P391" s="180">
        <f>VLOOKUP(D391,Plan1!$B$2:$S$5570,16,)/1000</f>
        <v>6.2770000000000001</v>
      </c>
      <c r="Q391" s="180">
        <f>VLOOKUP(D391,Plan1!$B$2:$S$5570,17,)/1000</f>
        <v>5.9409999999999998</v>
      </c>
      <c r="R391" s="180">
        <f>VLOOKUP(D391,Plan1!$B$2:$S$5570,18,)/1000</f>
        <v>5.4269999999999996</v>
      </c>
      <c r="S391" s="180">
        <f>VLOOKUP(D391,Plan1!$B$2:$S$5570,6,)/1000</f>
        <v>5.6740000000000004</v>
      </c>
    </row>
    <row r="392" spans="1:19" x14ac:dyDescent="0.25">
      <c r="A392" s="178">
        <v>43726</v>
      </c>
      <c r="B392" s="178">
        <v>-75452</v>
      </c>
      <c r="C392" s="178">
        <v>-357068</v>
      </c>
      <c r="D392" s="178" t="s">
        <v>2740</v>
      </c>
      <c r="E392" s="178" t="s">
        <v>167</v>
      </c>
      <c r="F392" s="178" t="s">
        <v>2709</v>
      </c>
      <c r="G392" s="180">
        <f>VLOOKUP(D392,Plan1!$B$2:$S$5570,7,)/1000</f>
        <v>5.4560000000000004</v>
      </c>
      <c r="H392" s="180">
        <f>VLOOKUP(D392,Plan1!$B$2:$S$5570,8,)/1000</f>
        <v>5.5869999999999997</v>
      </c>
      <c r="I392" s="180">
        <f>VLOOKUP(D392,Plan1!$B$2:$S$5570,9,)/1000</f>
        <v>5.7889999999999997</v>
      </c>
      <c r="J392" s="180">
        <f>VLOOKUP(D392,Plan1!$B$2:$S$5570,10,)/1000</f>
        <v>5.4029999999999996</v>
      </c>
      <c r="K392" s="180">
        <f>VLOOKUP(D392,Plan1!$B$2:$S$5570,11,)/1000</f>
        <v>4.7839999999999998</v>
      </c>
      <c r="L392" s="180">
        <f>VLOOKUP(D392,Plan1!$B$2:$S$5570,12,)/1000</f>
        <v>4.2939999999999996</v>
      </c>
      <c r="M392" s="180">
        <f>VLOOKUP(D392,Plan1!$B$2:$S$5570,13,)/1000</f>
        <v>4.4829999999999997</v>
      </c>
      <c r="N392" s="180">
        <f>VLOOKUP(D392,Plan1!$B$2:$S$5570,14,)/1000</f>
        <v>5.1440000000000001</v>
      </c>
      <c r="O392" s="180">
        <f>VLOOKUP(D392,Plan1!$B$2:$S$5570,15,)/1000</f>
        <v>5.5860000000000003</v>
      </c>
      <c r="P392" s="180">
        <f>VLOOKUP(D392,Plan1!$B$2:$S$5570,16,)/1000</f>
        <v>5.7119999999999997</v>
      </c>
      <c r="Q392" s="180">
        <f>VLOOKUP(D392,Plan1!$B$2:$S$5570,17,)/1000</f>
        <v>5.8079999999999998</v>
      </c>
      <c r="R392" s="180">
        <f>VLOOKUP(D392,Plan1!$B$2:$S$5570,18,)/1000</f>
        <v>5.6029999999999998</v>
      </c>
      <c r="S392" s="180">
        <f>VLOOKUP(D392,Plan1!$B$2:$S$5570,6,)/1000</f>
        <v>5.3040000000000003</v>
      </c>
    </row>
    <row r="393" spans="1:19" x14ac:dyDescent="0.25">
      <c r="A393" s="178">
        <v>44454</v>
      </c>
      <c r="B393" s="178">
        <v>-72773</v>
      </c>
      <c r="C393" s="178">
        <v>-415652</v>
      </c>
      <c r="D393" s="178" t="s">
        <v>3530</v>
      </c>
      <c r="E393" s="178" t="s">
        <v>167</v>
      </c>
      <c r="F393" s="178" t="s">
        <v>3448</v>
      </c>
      <c r="G393" s="180">
        <f>VLOOKUP(D393,Plan1!$B$2:$S$5570,7,)/1000</f>
        <v>5.2450000000000001</v>
      </c>
      <c r="H393" s="180">
        <f>VLOOKUP(D393,Plan1!$B$2:$S$5570,8,)/1000</f>
        <v>5.3410000000000002</v>
      </c>
      <c r="I393" s="180">
        <f>VLOOKUP(D393,Plan1!$B$2:$S$5570,9,)/1000</f>
        <v>5.6059999999999999</v>
      </c>
      <c r="J393" s="180">
        <f>VLOOKUP(D393,Plan1!$B$2:$S$5570,10,)/1000</f>
        <v>5.484</v>
      </c>
      <c r="K393" s="180">
        <f>VLOOKUP(D393,Plan1!$B$2:$S$5570,11,)/1000</f>
        <v>5.5350000000000001</v>
      </c>
      <c r="L393" s="180">
        <f>VLOOKUP(D393,Plan1!$B$2:$S$5570,12,)/1000</f>
        <v>5.6040000000000001</v>
      </c>
      <c r="M393" s="180">
        <f>VLOOKUP(D393,Plan1!$B$2:$S$5570,13,)/1000</f>
        <v>5.944</v>
      </c>
      <c r="N393" s="180">
        <f>VLOOKUP(D393,Plan1!$B$2:$S$5570,14,)/1000</f>
        <v>6.4589999999999996</v>
      </c>
      <c r="O393" s="180">
        <f>VLOOKUP(D393,Plan1!$B$2:$S$5570,15,)/1000</f>
        <v>6.7430000000000003</v>
      </c>
      <c r="P393" s="180">
        <f>VLOOKUP(D393,Plan1!$B$2:$S$5570,16,)/1000</f>
        <v>6.3730000000000002</v>
      </c>
      <c r="Q393" s="180">
        <f>VLOOKUP(D393,Plan1!$B$2:$S$5570,17,)/1000</f>
        <v>6.0250000000000004</v>
      </c>
      <c r="R393" s="180">
        <f>VLOOKUP(D393,Plan1!$B$2:$S$5570,18,)/1000</f>
        <v>5.6210000000000004</v>
      </c>
      <c r="S393" s="180">
        <f>VLOOKUP(D393,Plan1!$B$2:$S$5570,6,)/1000</f>
        <v>5.8319999999999999</v>
      </c>
    </row>
    <row r="394" spans="1:19" x14ac:dyDescent="0.25">
      <c r="A394" s="178">
        <v>46787</v>
      </c>
      <c r="B394" s="178">
        <v>-66518</v>
      </c>
      <c r="C394" s="178">
        <v>-425349</v>
      </c>
      <c r="D394" s="178" t="s">
        <v>3571</v>
      </c>
      <c r="E394" s="178" t="s">
        <v>167</v>
      </c>
      <c r="F394" s="178" t="s">
        <v>3448</v>
      </c>
      <c r="G394" s="180">
        <f>VLOOKUP(D394,Plan1!$B$2:$S$5570,7,)/1000</f>
        <v>5.0149999999999997</v>
      </c>
      <c r="H394" s="180">
        <f>VLOOKUP(D394,Plan1!$B$2:$S$5570,8,)/1000</f>
        <v>5.2060000000000004</v>
      </c>
      <c r="I394" s="180">
        <f>VLOOKUP(D394,Plan1!$B$2:$S$5570,9,)/1000</f>
        <v>5.2619999999999996</v>
      </c>
      <c r="J394" s="180">
        <f>VLOOKUP(D394,Plan1!$B$2:$S$5570,10,)/1000</f>
        <v>5.415</v>
      </c>
      <c r="K394" s="180">
        <f>VLOOKUP(D394,Plan1!$B$2:$S$5570,11,)/1000</f>
        <v>5.5579999999999998</v>
      </c>
      <c r="L394" s="180">
        <f>VLOOKUP(D394,Plan1!$B$2:$S$5570,12,)/1000</f>
        <v>5.6289999999999996</v>
      </c>
      <c r="M394" s="180">
        <f>VLOOKUP(D394,Plan1!$B$2:$S$5570,13,)/1000</f>
        <v>5.9740000000000002</v>
      </c>
      <c r="N394" s="180">
        <f>VLOOKUP(D394,Plan1!$B$2:$S$5570,14,)/1000</f>
        <v>6.3769999999999998</v>
      </c>
      <c r="O394" s="180">
        <f>VLOOKUP(D394,Plan1!$B$2:$S$5570,15,)/1000</f>
        <v>6.5380000000000003</v>
      </c>
      <c r="P394" s="180">
        <f>VLOOKUP(D394,Plan1!$B$2:$S$5570,16,)/1000</f>
        <v>6.2949999999999999</v>
      </c>
      <c r="Q394" s="180">
        <f>VLOOKUP(D394,Plan1!$B$2:$S$5570,17,)/1000</f>
        <v>5.8739999999999997</v>
      </c>
      <c r="R394" s="180">
        <f>VLOOKUP(D394,Plan1!$B$2:$S$5570,18,)/1000</f>
        <v>5.423</v>
      </c>
      <c r="S394" s="180">
        <f>VLOOKUP(D394,Plan1!$B$2:$S$5570,6,)/1000</f>
        <v>5.7140000000000004</v>
      </c>
    </row>
    <row r="395" spans="1:19" x14ac:dyDescent="0.25">
      <c r="A395" s="178">
        <v>6338</v>
      </c>
      <c r="B395" s="178">
        <v>-229779</v>
      </c>
      <c r="C395" s="178">
        <v>-420271</v>
      </c>
      <c r="D395" s="178" t="s">
        <v>3667</v>
      </c>
      <c r="E395" s="178" t="s">
        <v>167</v>
      </c>
      <c r="F395" s="178" t="s">
        <v>3664</v>
      </c>
      <c r="G395" s="180">
        <f>VLOOKUP(D395,Plan1!$B$2:$S$5570,7,)/1000</f>
        <v>5.7610000000000001</v>
      </c>
      <c r="H395" s="180">
        <f>VLOOKUP(D395,Plan1!$B$2:$S$5570,8,)/1000</f>
        <v>6.4039999999999999</v>
      </c>
      <c r="I395" s="180">
        <f>VLOOKUP(D395,Plan1!$B$2:$S$5570,9,)/1000</f>
        <v>5.6029999999999998</v>
      </c>
      <c r="J395" s="180">
        <f>VLOOKUP(D395,Plan1!$B$2:$S$5570,10,)/1000</f>
        <v>5.3369999999999997</v>
      </c>
      <c r="K395" s="180">
        <f>VLOOKUP(D395,Plan1!$B$2:$S$5570,11,)/1000</f>
        <v>4.6269999999999998</v>
      </c>
      <c r="L395" s="180">
        <f>VLOOKUP(D395,Plan1!$B$2:$S$5570,12,)/1000</f>
        <v>4.4269999999999996</v>
      </c>
      <c r="M395" s="180">
        <f>VLOOKUP(D395,Plan1!$B$2:$S$5570,13,)/1000</f>
        <v>4.4349999999999996</v>
      </c>
      <c r="N395" s="180">
        <f>VLOOKUP(D395,Plan1!$B$2:$S$5570,14,)/1000</f>
        <v>5.2069999999999999</v>
      </c>
      <c r="O395" s="180">
        <f>VLOOKUP(D395,Plan1!$B$2:$S$5570,15,)/1000</f>
        <v>5.0330000000000004</v>
      </c>
      <c r="P395" s="180">
        <f>VLOOKUP(D395,Plan1!$B$2:$S$5570,16,)/1000</f>
        <v>5.2389999999999999</v>
      </c>
      <c r="Q395" s="180">
        <f>VLOOKUP(D395,Plan1!$B$2:$S$5570,17,)/1000</f>
        <v>5.157</v>
      </c>
      <c r="R395" s="180">
        <f>VLOOKUP(D395,Plan1!$B$2:$S$5570,18,)/1000</f>
        <v>5.6230000000000002</v>
      </c>
      <c r="S395" s="180">
        <f>VLOOKUP(D395,Plan1!$B$2:$S$5570,6,)/1000</f>
        <v>5.2380000000000004</v>
      </c>
    </row>
    <row r="396" spans="1:19" x14ac:dyDescent="0.25">
      <c r="A396" s="178">
        <v>25656</v>
      </c>
      <c r="B396" s="178">
        <v>-129228</v>
      </c>
      <c r="C396" s="178">
        <v>-469485</v>
      </c>
      <c r="D396" s="178" t="s">
        <v>5372</v>
      </c>
      <c r="E396" s="178" t="s">
        <v>167</v>
      </c>
      <c r="F396" s="178" t="s">
        <v>5370</v>
      </c>
      <c r="G396" s="180">
        <f>VLOOKUP(D396,Plan1!$B$2:$S$5570,7,)/1000</f>
        <v>5.2839999999999998</v>
      </c>
      <c r="H396" s="180">
        <f>VLOOKUP(D396,Plan1!$B$2:$S$5570,8,)/1000</f>
        <v>5.3810000000000002</v>
      </c>
      <c r="I396" s="180">
        <f>VLOOKUP(D396,Plan1!$B$2:$S$5570,9,)/1000</f>
        <v>5.258</v>
      </c>
      <c r="J396" s="180">
        <f>VLOOKUP(D396,Plan1!$B$2:$S$5570,10,)/1000</f>
        <v>5.5940000000000003</v>
      </c>
      <c r="K396" s="180">
        <f>VLOOKUP(D396,Plan1!$B$2:$S$5570,11,)/1000</f>
        <v>5.8070000000000004</v>
      </c>
      <c r="L396" s="180">
        <f>VLOOKUP(D396,Plan1!$B$2:$S$5570,12,)/1000</f>
        <v>5.7320000000000002</v>
      </c>
      <c r="M396" s="180">
        <f>VLOOKUP(D396,Plan1!$B$2:$S$5570,13,)/1000</f>
        <v>6.093</v>
      </c>
      <c r="N396" s="180">
        <f>VLOOKUP(D396,Plan1!$B$2:$S$5570,14,)/1000</f>
        <v>6.5369999999999999</v>
      </c>
      <c r="O396" s="180">
        <f>VLOOKUP(D396,Plan1!$B$2:$S$5570,15,)/1000</f>
        <v>6.165</v>
      </c>
      <c r="P396" s="180">
        <f>VLOOKUP(D396,Plan1!$B$2:$S$5570,16,)/1000</f>
        <v>5.625</v>
      </c>
      <c r="Q396" s="180">
        <f>VLOOKUP(D396,Plan1!$B$2:$S$5570,17,)/1000</f>
        <v>5.0609999999999999</v>
      </c>
      <c r="R396" s="180">
        <f>VLOOKUP(D396,Plan1!$B$2:$S$5570,18,)/1000</f>
        <v>5.2149999999999999</v>
      </c>
      <c r="S396" s="180">
        <f>VLOOKUP(D396,Plan1!$B$2:$S$5570,6,)/1000</f>
        <v>5.6459999999999999</v>
      </c>
    </row>
    <row r="397" spans="1:19" x14ac:dyDescent="0.25">
      <c r="A397" s="178">
        <v>1656</v>
      </c>
      <c r="B397" s="178">
        <v>-29401</v>
      </c>
      <c r="C397" s="178">
        <v>-519449</v>
      </c>
      <c r="D397" s="178" t="s">
        <v>4066</v>
      </c>
      <c r="E397" s="178" t="s">
        <v>167</v>
      </c>
      <c r="F397" s="178" t="s">
        <v>3898</v>
      </c>
      <c r="G397" s="180">
        <f>VLOOKUP(D397,Plan1!$B$2:$S$5570,7,)/1000</f>
        <v>5.3609999999999998</v>
      </c>
      <c r="H397" s="180">
        <f>VLOOKUP(D397,Plan1!$B$2:$S$5570,8,)/1000</f>
        <v>5.4870000000000001</v>
      </c>
      <c r="I397" s="180">
        <f>VLOOKUP(D397,Plan1!$B$2:$S$5570,9,)/1000</f>
        <v>5.1639999999999997</v>
      </c>
      <c r="J397" s="180">
        <f>VLOOKUP(D397,Plan1!$B$2:$S$5570,10,)/1000</f>
        <v>4.6109999999999998</v>
      </c>
      <c r="K397" s="180">
        <f>VLOOKUP(D397,Plan1!$B$2:$S$5570,11,)/1000</f>
        <v>3.7559999999999998</v>
      </c>
      <c r="L397" s="180">
        <f>VLOOKUP(D397,Plan1!$B$2:$S$5570,12,)/1000</f>
        <v>3.2730000000000001</v>
      </c>
      <c r="M397" s="180">
        <f>VLOOKUP(D397,Plan1!$B$2:$S$5570,13,)/1000</f>
        <v>3.5760000000000001</v>
      </c>
      <c r="N397" s="180">
        <f>VLOOKUP(D397,Plan1!$B$2:$S$5570,14,)/1000</f>
        <v>4.1920000000000002</v>
      </c>
      <c r="O397" s="180">
        <f>VLOOKUP(D397,Plan1!$B$2:$S$5570,15,)/1000</f>
        <v>3.9569999999999999</v>
      </c>
      <c r="P397" s="180">
        <f>VLOOKUP(D397,Plan1!$B$2:$S$5570,16,)/1000</f>
        <v>4.5839999999999996</v>
      </c>
      <c r="Q397" s="180">
        <f>VLOOKUP(D397,Plan1!$B$2:$S$5570,17,)/1000</f>
        <v>5.4710000000000001</v>
      </c>
      <c r="R397" s="180">
        <f>VLOOKUP(D397,Plan1!$B$2:$S$5570,18,)/1000</f>
        <v>5.5220000000000002</v>
      </c>
      <c r="S397" s="180">
        <f>VLOOKUP(D397,Plan1!$B$2:$S$5570,6,)/1000</f>
        <v>4.5789999999999997</v>
      </c>
    </row>
    <row r="398" spans="1:19" x14ac:dyDescent="0.25">
      <c r="A398" s="178">
        <v>385</v>
      </c>
      <c r="B398" s="178">
        <v>-314426</v>
      </c>
      <c r="C398" s="178">
        <v>-524222</v>
      </c>
      <c r="D398" s="178" t="s">
        <v>3917</v>
      </c>
      <c r="E398" s="178" t="s">
        <v>167</v>
      </c>
      <c r="F398" s="178" t="s">
        <v>3898</v>
      </c>
      <c r="G398" s="180">
        <f>VLOOKUP(D398,Plan1!$B$2:$S$5570,7,)/1000</f>
        <v>5.3719999999999999</v>
      </c>
      <c r="H398" s="180">
        <f>VLOOKUP(D398,Plan1!$B$2:$S$5570,8,)/1000</f>
        <v>5.3120000000000003</v>
      </c>
      <c r="I398" s="180">
        <f>VLOOKUP(D398,Plan1!$B$2:$S$5570,9,)/1000</f>
        <v>5.0830000000000002</v>
      </c>
      <c r="J398" s="180">
        <f>VLOOKUP(D398,Plan1!$B$2:$S$5570,10,)/1000</f>
        <v>4.5549999999999997</v>
      </c>
      <c r="K398" s="180">
        <f>VLOOKUP(D398,Plan1!$B$2:$S$5570,11,)/1000</f>
        <v>3.67</v>
      </c>
      <c r="L398" s="180">
        <f>VLOOKUP(D398,Plan1!$B$2:$S$5570,12,)/1000</f>
        <v>3.2690000000000001</v>
      </c>
      <c r="M398" s="180">
        <f>VLOOKUP(D398,Plan1!$B$2:$S$5570,13,)/1000</f>
        <v>3.5230000000000001</v>
      </c>
      <c r="N398" s="180">
        <f>VLOOKUP(D398,Plan1!$B$2:$S$5570,14,)/1000</f>
        <v>3.964</v>
      </c>
      <c r="O398" s="180">
        <f>VLOOKUP(D398,Plan1!$B$2:$S$5570,15,)/1000</f>
        <v>3.9510000000000001</v>
      </c>
      <c r="P398" s="180">
        <f>VLOOKUP(D398,Plan1!$B$2:$S$5570,16,)/1000</f>
        <v>4.7149999999999999</v>
      </c>
      <c r="Q398" s="180">
        <f>VLOOKUP(D398,Plan1!$B$2:$S$5570,17,)/1000</f>
        <v>5.4119999999999999</v>
      </c>
      <c r="R398" s="180">
        <f>VLOOKUP(D398,Plan1!$B$2:$S$5570,18,)/1000</f>
        <v>5.5419999999999998</v>
      </c>
      <c r="S398" s="180">
        <f>VLOOKUP(D398,Plan1!$B$2:$S$5570,6,)/1000</f>
        <v>4.5309999999999997</v>
      </c>
    </row>
    <row r="399" spans="1:19" x14ac:dyDescent="0.25">
      <c r="A399" s="178">
        <v>1607</v>
      </c>
      <c r="B399" s="178">
        <v>-295444</v>
      </c>
      <c r="C399" s="178">
        <v>-4989</v>
      </c>
      <c r="D399" s="178" t="s">
        <v>4058</v>
      </c>
      <c r="E399" s="178" t="s">
        <v>167</v>
      </c>
      <c r="F399" s="178" t="s">
        <v>3898</v>
      </c>
      <c r="G399" s="180">
        <f>VLOOKUP(D399,Plan1!$B$2:$S$5570,7,)/1000</f>
        <v>5.1680000000000001</v>
      </c>
      <c r="H399" s="180">
        <f>VLOOKUP(D399,Plan1!$B$2:$S$5570,8,)/1000</f>
        <v>5.1630000000000003</v>
      </c>
      <c r="I399" s="180">
        <f>VLOOKUP(D399,Plan1!$B$2:$S$5570,9,)/1000</f>
        <v>4.8789999999999996</v>
      </c>
      <c r="J399" s="180">
        <f>VLOOKUP(D399,Plan1!$B$2:$S$5570,10,)/1000</f>
        <v>4.6980000000000004</v>
      </c>
      <c r="K399" s="180">
        <f>VLOOKUP(D399,Plan1!$B$2:$S$5570,11,)/1000</f>
        <v>3.988</v>
      </c>
      <c r="L399" s="180">
        <f>VLOOKUP(D399,Plan1!$B$2:$S$5570,12,)/1000</f>
        <v>3.4340000000000002</v>
      </c>
      <c r="M399" s="180">
        <f>VLOOKUP(D399,Plan1!$B$2:$S$5570,13,)/1000</f>
        <v>3.66</v>
      </c>
      <c r="N399" s="180">
        <f>VLOOKUP(D399,Plan1!$B$2:$S$5570,14,)/1000</f>
        <v>4.2060000000000004</v>
      </c>
      <c r="O399" s="180">
        <f>VLOOKUP(D399,Plan1!$B$2:$S$5570,15,)/1000</f>
        <v>3.899</v>
      </c>
      <c r="P399" s="180">
        <f>VLOOKUP(D399,Plan1!$B$2:$S$5570,16,)/1000</f>
        <v>4.306</v>
      </c>
      <c r="Q399" s="180">
        <f>VLOOKUP(D399,Plan1!$B$2:$S$5570,17,)/1000</f>
        <v>5.2060000000000004</v>
      </c>
      <c r="R399" s="180">
        <f>VLOOKUP(D399,Plan1!$B$2:$S$5570,18,)/1000</f>
        <v>5.2560000000000002</v>
      </c>
      <c r="S399" s="180">
        <f>VLOOKUP(D399,Plan1!$B$2:$S$5570,6,)/1000</f>
        <v>4.4889999999999999</v>
      </c>
    </row>
    <row r="400" spans="1:19" x14ac:dyDescent="0.25">
      <c r="A400" s="178">
        <v>1715</v>
      </c>
      <c r="B400" s="178">
        <v>-293336</v>
      </c>
      <c r="C400" s="178">
        <v>-530864</v>
      </c>
      <c r="D400" s="178" t="s">
        <v>4085</v>
      </c>
      <c r="E400" s="178" t="s">
        <v>167</v>
      </c>
      <c r="F400" s="178" t="s">
        <v>3898</v>
      </c>
      <c r="G400" s="180">
        <f>VLOOKUP(D400,Plan1!$B$2:$S$5570,7,)/1000</f>
        <v>5.5439999999999996</v>
      </c>
      <c r="H400" s="180">
        <f>VLOOKUP(D400,Plan1!$B$2:$S$5570,8,)/1000</f>
        <v>5.7240000000000002</v>
      </c>
      <c r="I400" s="180">
        <f>VLOOKUP(D400,Plan1!$B$2:$S$5570,9,)/1000</f>
        <v>5.444</v>
      </c>
      <c r="J400" s="180">
        <f>VLOOKUP(D400,Plan1!$B$2:$S$5570,10,)/1000</f>
        <v>4.7949999999999999</v>
      </c>
      <c r="K400" s="180">
        <f>VLOOKUP(D400,Plan1!$B$2:$S$5570,11,)/1000</f>
        <v>3.9239999999999999</v>
      </c>
      <c r="L400" s="180">
        <f>VLOOKUP(D400,Plan1!$B$2:$S$5570,12,)/1000</f>
        <v>3.4129999999999998</v>
      </c>
      <c r="M400" s="180">
        <f>VLOOKUP(D400,Plan1!$B$2:$S$5570,13,)/1000</f>
        <v>3.7210000000000001</v>
      </c>
      <c r="N400" s="180">
        <f>VLOOKUP(D400,Plan1!$B$2:$S$5570,14,)/1000</f>
        <v>4.4080000000000004</v>
      </c>
      <c r="O400" s="180">
        <f>VLOOKUP(D400,Plan1!$B$2:$S$5570,15,)/1000</f>
        <v>4.1929999999999996</v>
      </c>
      <c r="P400" s="180">
        <f>VLOOKUP(D400,Plan1!$B$2:$S$5570,16,)/1000</f>
        <v>4.9279999999999999</v>
      </c>
      <c r="Q400" s="180">
        <f>VLOOKUP(D400,Plan1!$B$2:$S$5570,17,)/1000</f>
        <v>5.6539999999999999</v>
      </c>
      <c r="R400" s="180">
        <f>VLOOKUP(D400,Plan1!$B$2:$S$5570,18,)/1000</f>
        <v>5.7619999999999996</v>
      </c>
      <c r="S400" s="180">
        <f>VLOOKUP(D400,Plan1!$B$2:$S$5570,6,)/1000</f>
        <v>4.7919999999999998</v>
      </c>
    </row>
    <row r="401" spans="1:19" x14ac:dyDescent="0.25">
      <c r="A401" s="178">
        <v>1151</v>
      </c>
      <c r="B401" s="178">
        <v>-30088</v>
      </c>
      <c r="C401" s="178">
        <v>-517279</v>
      </c>
      <c r="D401" s="178" t="s">
        <v>3953</v>
      </c>
      <c r="E401" s="178" t="s">
        <v>167</v>
      </c>
      <c r="F401" s="178" t="s">
        <v>3898</v>
      </c>
      <c r="G401" s="180">
        <f>VLOOKUP(D401,Plan1!$B$2:$S$5570,7,)/1000</f>
        <v>5.6269999999999998</v>
      </c>
      <c r="H401" s="180">
        <f>VLOOKUP(D401,Plan1!$B$2:$S$5570,8,)/1000</f>
        <v>5.5869999999999997</v>
      </c>
      <c r="I401" s="180">
        <f>VLOOKUP(D401,Plan1!$B$2:$S$5570,9,)/1000</f>
        <v>5.2720000000000002</v>
      </c>
      <c r="J401" s="180">
        <f>VLOOKUP(D401,Plan1!$B$2:$S$5570,10,)/1000</f>
        <v>4.6879999999999997</v>
      </c>
      <c r="K401" s="180">
        <f>VLOOKUP(D401,Plan1!$B$2:$S$5570,11,)/1000</f>
        <v>3.7280000000000002</v>
      </c>
      <c r="L401" s="180">
        <f>VLOOKUP(D401,Plan1!$B$2:$S$5570,12,)/1000</f>
        <v>3.2919999999999998</v>
      </c>
      <c r="M401" s="180">
        <f>VLOOKUP(D401,Plan1!$B$2:$S$5570,13,)/1000</f>
        <v>3.5350000000000001</v>
      </c>
      <c r="N401" s="180">
        <f>VLOOKUP(D401,Plan1!$B$2:$S$5570,14,)/1000</f>
        <v>4.1020000000000003</v>
      </c>
      <c r="O401" s="180">
        <f>VLOOKUP(D401,Plan1!$B$2:$S$5570,15,)/1000</f>
        <v>4.048</v>
      </c>
      <c r="P401" s="180">
        <f>VLOOKUP(D401,Plan1!$B$2:$S$5570,16,)/1000</f>
        <v>4.7949999999999999</v>
      </c>
      <c r="Q401" s="180">
        <f>VLOOKUP(D401,Plan1!$B$2:$S$5570,17,)/1000</f>
        <v>5.5960000000000001</v>
      </c>
      <c r="R401" s="180">
        <f>VLOOKUP(D401,Plan1!$B$2:$S$5570,18,)/1000</f>
        <v>5.7190000000000003</v>
      </c>
      <c r="S401" s="180">
        <f>VLOOKUP(D401,Plan1!$B$2:$S$5570,6,)/1000</f>
        <v>4.665</v>
      </c>
    </row>
    <row r="402" spans="1:19" x14ac:dyDescent="0.25">
      <c r="A402" s="178">
        <v>152</v>
      </c>
      <c r="B402" s="178">
        <v>-322331</v>
      </c>
      <c r="C402" s="178">
        <v>-530866</v>
      </c>
      <c r="D402" s="178" t="s">
        <v>3901</v>
      </c>
      <c r="E402" s="178" t="s">
        <v>167</v>
      </c>
      <c r="F402" s="178" t="s">
        <v>3898</v>
      </c>
      <c r="G402" s="180">
        <f>VLOOKUP(D402,Plan1!$B$2:$S$5570,7,)/1000</f>
        <v>5.5780000000000003</v>
      </c>
      <c r="H402" s="180">
        <f>VLOOKUP(D402,Plan1!$B$2:$S$5570,8,)/1000</f>
        <v>5.3920000000000003</v>
      </c>
      <c r="I402" s="180">
        <f>VLOOKUP(D402,Plan1!$B$2:$S$5570,9,)/1000</f>
        <v>5.2430000000000003</v>
      </c>
      <c r="J402" s="180">
        <f>VLOOKUP(D402,Plan1!$B$2:$S$5570,10,)/1000</f>
        <v>4.601</v>
      </c>
      <c r="K402" s="180">
        <f>VLOOKUP(D402,Plan1!$B$2:$S$5570,11,)/1000</f>
        <v>3.6920000000000002</v>
      </c>
      <c r="L402" s="180">
        <f>VLOOKUP(D402,Plan1!$B$2:$S$5570,12,)/1000</f>
        <v>3.2949999999999999</v>
      </c>
      <c r="M402" s="180">
        <f>VLOOKUP(D402,Plan1!$B$2:$S$5570,13,)/1000</f>
        <v>3.44</v>
      </c>
      <c r="N402" s="180">
        <f>VLOOKUP(D402,Plan1!$B$2:$S$5570,14,)/1000</f>
        <v>3.93</v>
      </c>
      <c r="O402" s="180">
        <f>VLOOKUP(D402,Plan1!$B$2:$S$5570,15,)/1000</f>
        <v>4.0860000000000003</v>
      </c>
      <c r="P402" s="180">
        <f>VLOOKUP(D402,Plan1!$B$2:$S$5570,16,)/1000</f>
        <v>4.8949999999999996</v>
      </c>
      <c r="Q402" s="180">
        <f>VLOOKUP(D402,Plan1!$B$2:$S$5570,17,)/1000</f>
        <v>5.5860000000000003</v>
      </c>
      <c r="R402" s="180">
        <f>VLOOKUP(D402,Plan1!$B$2:$S$5570,18,)/1000</f>
        <v>5.7210000000000001</v>
      </c>
      <c r="S402" s="180">
        <f>VLOOKUP(D402,Plan1!$B$2:$S$5570,6,)/1000</f>
        <v>4.6210000000000004</v>
      </c>
    </row>
    <row r="403" spans="1:19" x14ac:dyDescent="0.25">
      <c r="A403" s="178">
        <v>3335</v>
      </c>
      <c r="B403" s="178">
        <v>-269261</v>
      </c>
      <c r="C403" s="178">
        <v>-513412</v>
      </c>
      <c r="D403" s="178" t="s">
        <v>4615</v>
      </c>
      <c r="E403" s="178" t="s">
        <v>167</v>
      </c>
      <c r="F403" s="178" t="s">
        <v>4434</v>
      </c>
      <c r="G403" s="180">
        <f>VLOOKUP(D403,Plan1!$B$2:$S$5570,7,)/1000</f>
        <v>5.0609999999999999</v>
      </c>
      <c r="H403" s="180">
        <f>VLOOKUP(D403,Plan1!$B$2:$S$5570,8,)/1000</f>
        <v>5.0140000000000002</v>
      </c>
      <c r="I403" s="180">
        <f>VLOOKUP(D403,Plan1!$B$2:$S$5570,9,)/1000</f>
        <v>5.0830000000000002</v>
      </c>
      <c r="J403" s="180">
        <f>VLOOKUP(D403,Plan1!$B$2:$S$5570,10,)/1000</f>
        <v>4.6710000000000003</v>
      </c>
      <c r="K403" s="180">
        <f>VLOOKUP(D403,Plan1!$B$2:$S$5570,11,)/1000</f>
        <v>3.895</v>
      </c>
      <c r="L403" s="180">
        <f>VLOOKUP(D403,Plan1!$B$2:$S$5570,12,)/1000</f>
        <v>3.6840000000000002</v>
      </c>
      <c r="M403" s="180">
        <f>VLOOKUP(D403,Plan1!$B$2:$S$5570,13,)/1000</f>
        <v>3.915</v>
      </c>
      <c r="N403" s="180">
        <f>VLOOKUP(D403,Plan1!$B$2:$S$5570,14,)/1000</f>
        <v>4.7690000000000001</v>
      </c>
      <c r="O403" s="180">
        <f>VLOOKUP(D403,Plan1!$B$2:$S$5570,15,)/1000</f>
        <v>4.3879999999999999</v>
      </c>
      <c r="P403" s="180">
        <f>VLOOKUP(D403,Plan1!$B$2:$S$5570,16,)/1000</f>
        <v>4.7130000000000001</v>
      </c>
      <c r="Q403" s="180">
        <f>VLOOKUP(D403,Plan1!$B$2:$S$5570,17,)/1000</f>
        <v>5.3070000000000004</v>
      </c>
      <c r="R403" s="180">
        <f>VLOOKUP(D403,Plan1!$B$2:$S$5570,18,)/1000</f>
        <v>5.242</v>
      </c>
      <c r="S403" s="180">
        <f>VLOOKUP(D403,Plan1!$B$2:$S$5570,6,)/1000</f>
        <v>4.6449999999999996</v>
      </c>
    </row>
    <row r="404" spans="1:19" x14ac:dyDescent="0.25">
      <c r="A404" s="178">
        <v>6843</v>
      </c>
      <c r="B404" s="178">
        <v>-225732</v>
      </c>
      <c r="C404" s="178">
        <v>-471731</v>
      </c>
      <c r="D404" s="178" t="s">
        <v>4938</v>
      </c>
      <c r="E404" s="178" t="s">
        <v>167</v>
      </c>
      <c r="F404" s="178" t="s">
        <v>4704</v>
      </c>
      <c r="G404" s="180">
        <f>VLOOKUP(D404,Plan1!$B$2:$S$5570,7,)/1000</f>
        <v>5.0259999999999998</v>
      </c>
      <c r="H404" s="180">
        <f>VLOOKUP(D404,Plan1!$B$2:$S$5570,8,)/1000</f>
        <v>5.5659999999999998</v>
      </c>
      <c r="I404" s="180">
        <f>VLOOKUP(D404,Plan1!$B$2:$S$5570,9,)/1000</f>
        <v>5.3579999999999997</v>
      </c>
      <c r="J404" s="180">
        <f>VLOOKUP(D404,Plan1!$B$2:$S$5570,10,)/1000</f>
        <v>5.3479999999999999</v>
      </c>
      <c r="K404" s="180">
        <f>VLOOKUP(D404,Plan1!$B$2:$S$5570,11,)/1000</f>
        <v>4.7990000000000004</v>
      </c>
      <c r="L404" s="180">
        <f>VLOOKUP(D404,Plan1!$B$2:$S$5570,12,)/1000</f>
        <v>4.6470000000000002</v>
      </c>
      <c r="M404" s="180">
        <f>VLOOKUP(D404,Plan1!$B$2:$S$5570,13,)/1000</f>
        <v>4.7839999999999998</v>
      </c>
      <c r="N404" s="180">
        <f>VLOOKUP(D404,Plan1!$B$2:$S$5570,14,)/1000</f>
        <v>5.63</v>
      </c>
      <c r="O404" s="180">
        <f>VLOOKUP(D404,Plan1!$B$2:$S$5570,15,)/1000</f>
        <v>5.27</v>
      </c>
      <c r="P404" s="180">
        <f>VLOOKUP(D404,Plan1!$B$2:$S$5570,16,)/1000</f>
        <v>5.3789999999999996</v>
      </c>
      <c r="Q404" s="180">
        <f>VLOOKUP(D404,Plan1!$B$2:$S$5570,17,)/1000</f>
        <v>5.2140000000000004</v>
      </c>
      <c r="R404" s="180">
        <f>VLOOKUP(D404,Plan1!$B$2:$S$5570,18,)/1000</f>
        <v>5.423</v>
      </c>
      <c r="S404" s="180">
        <f>VLOOKUP(D404,Plan1!$B$2:$S$5570,6,)/1000</f>
        <v>5.2039999999999997</v>
      </c>
    </row>
    <row r="405" spans="1:19" x14ac:dyDescent="0.25">
      <c r="A405" s="178">
        <v>21148</v>
      </c>
      <c r="B405" s="178">
        <v>-149263</v>
      </c>
      <c r="C405" s="178">
        <v>-510808</v>
      </c>
      <c r="D405" s="178" t="s">
        <v>1248</v>
      </c>
      <c r="E405" s="178" t="s">
        <v>167</v>
      </c>
      <c r="F405" s="178" t="s">
        <v>1058</v>
      </c>
      <c r="G405" s="180">
        <f>VLOOKUP(D405,Plan1!$B$2:$S$5570,7,)/1000</f>
        <v>5.0999999999999996</v>
      </c>
      <c r="H405" s="180">
        <f>VLOOKUP(D405,Plan1!$B$2:$S$5570,8,)/1000</f>
        <v>5.4489999999999998</v>
      </c>
      <c r="I405" s="180">
        <f>VLOOKUP(D405,Plan1!$B$2:$S$5570,9,)/1000</f>
        <v>5.492</v>
      </c>
      <c r="J405" s="180">
        <f>VLOOKUP(D405,Plan1!$B$2:$S$5570,10,)/1000</f>
        <v>5.7789999999999999</v>
      </c>
      <c r="K405" s="180">
        <f>VLOOKUP(D405,Plan1!$B$2:$S$5570,11,)/1000</f>
        <v>5.6150000000000002</v>
      </c>
      <c r="L405" s="180">
        <f>VLOOKUP(D405,Plan1!$B$2:$S$5570,12,)/1000</f>
        <v>5.3339999999999996</v>
      </c>
      <c r="M405" s="180">
        <f>VLOOKUP(D405,Plan1!$B$2:$S$5570,13,)/1000</f>
        <v>5.5819999999999999</v>
      </c>
      <c r="N405" s="180">
        <f>VLOOKUP(D405,Plan1!$B$2:$S$5570,14,)/1000</f>
        <v>5.9489999999999998</v>
      </c>
      <c r="O405" s="180">
        <f>VLOOKUP(D405,Plan1!$B$2:$S$5570,15,)/1000</f>
        <v>5.6870000000000003</v>
      </c>
      <c r="P405" s="180">
        <f>VLOOKUP(D405,Plan1!$B$2:$S$5570,16,)/1000</f>
        <v>5.4260000000000002</v>
      </c>
      <c r="Q405" s="180">
        <f>VLOOKUP(D405,Plan1!$B$2:$S$5570,17,)/1000</f>
        <v>5.0730000000000004</v>
      </c>
      <c r="R405" s="180">
        <f>VLOOKUP(D405,Plan1!$B$2:$S$5570,18,)/1000</f>
        <v>4.9960000000000004</v>
      </c>
      <c r="S405" s="180">
        <f>VLOOKUP(D405,Plan1!$B$2:$S$5570,6,)/1000</f>
        <v>5.4569999999999999</v>
      </c>
    </row>
    <row r="406" spans="1:19" x14ac:dyDescent="0.25">
      <c r="A406" s="178">
        <v>5837</v>
      </c>
      <c r="B406" s="178">
        <v>-23397</v>
      </c>
      <c r="C406" s="178">
        <v>-463204</v>
      </c>
      <c r="D406" s="178" t="s">
        <v>4802</v>
      </c>
      <c r="E406" s="178" t="s">
        <v>167</v>
      </c>
      <c r="F406" s="178" t="s">
        <v>4704</v>
      </c>
      <c r="G406" s="180">
        <f>VLOOKUP(D406,Plan1!$B$2:$S$5570,7,)/1000</f>
        <v>4.6710000000000003</v>
      </c>
      <c r="H406" s="180">
        <f>VLOOKUP(D406,Plan1!$B$2:$S$5570,8,)/1000</f>
        <v>5.2279999999999998</v>
      </c>
      <c r="I406" s="180">
        <f>VLOOKUP(D406,Plan1!$B$2:$S$5570,9,)/1000</f>
        <v>4.843</v>
      </c>
      <c r="J406" s="180">
        <f>VLOOKUP(D406,Plan1!$B$2:$S$5570,10,)/1000</f>
        <v>4.7240000000000002</v>
      </c>
      <c r="K406" s="180">
        <f>VLOOKUP(D406,Plan1!$B$2:$S$5570,11,)/1000</f>
        <v>4.1390000000000002</v>
      </c>
      <c r="L406" s="180">
        <f>VLOOKUP(D406,Plan1!$B$2:$S$5570,12,)/1000</f>
        <v>4.0430000000000001</v>
      </c>
      <c r="M406" s="180">
        <f>VLOOKUP(D406,Plan1!$B$2:$S$5570,13,)/1000</f>
        <v>4.07</v>
      </c>
      <c r="N406" s="180">
        <f>VLOOKUP(D406,Plan1!$B$2:$S$5570,14,)/1000</f>
        <v>4.9690000000000003</v>
      </c>
      <c r="O406" s="180">
        <f>VLOOKUP(D406,Plan1!$B$2:$S$5570,15,)/1000</f>
        <v>4.5090000000000003</v>
      </c>
      <c r="P406" s="180">
        <f>VLOOKUP(D406,Plan1!$B$2:$S$5570,16,)/1000</f>
        <v>4.5919999999999996</v>
      </c>
      <c r="Q406" s="180">
        <f>VLOOKUP(D406,Plan1!$B$2:$S$5570,17,)/1000</f>
        <v>4.5880000000000001</v>
      </c>
      <c r="R406" s="180">
        <f>VLOOKUP(D406,Plan1!$B$2:$S$5570,18,)/1000</f>
        <v>4.9729999999999999</v>
      </c>
      <c r="S406" s="180">
        <f>VLOOKUP(D406,Plan1!$B$2:$S$5570,6,)/1000</f>
        <v>4.6120000000000001</v>
      </c>
    </row>
    <row r="407" spans="1:19" x14ac:dyDescent="0.25">
      <c r="A407" s="178">
        <v>3217</v>
      </c>
      <c r="B407" s="178">
        <v>-270753</v>
      </c>
      <c r="C407" s="178">
        <v>-524547</v>
      </c>
      <c r="D407" s="178" t="s">
        <v>4571</v>
      </c>
      <c r="E407" s="178" t="s">
        <v>167</v>
      </c>
      <c r="F407" s="178" t="s">
        <v>4434</v>
      </c>
      <c r="G407" s="180">
        <f>VLOOKUP(D407,Plan1!$B$2:$S$5570,7,)/1000</f>
        <v>5.508</v>
      </c>
      <c r="H407" s="180">
        <f>VLOOKUP(D407,Plan1!$B$2:$S$5570,8,)/1000</f>
        <v>5.4829999999999997</v>
      </c>
      <c r="I407" s="180">
        <f>VLOOKUP(D407,Plan1!$B$2:$S$5570,9,)/1000</f>
        <v>5.46</v>
      </c>
      <c r="J407" s="180">
        <f>VLOOKUP(D407,Plan1!$B$2:$S$5570,10,)/1000</f>
        <v>4.8490000000000002</v>
      </c>
      <c r="K407" s="180">
        <f>VLOOKUP(D407,Plan1!$B$2:$S$5570,11,)/1000</f>
        <v>4.056</v>
      </c>
      <c r="L407" s="180">
        <f>VLOOKUP(D407,Plan1!$B$2:$S$5570,12,)/1000</f>
        <v>3.5579999999999998</v>
      </c>
      <c r="M407" s="180">
        <f>VLOOKUP(D407,Plan1!$B$2:$S$5570,13,)/1000</f>
        <v>3.907</v>
      </c>
      <c r="N407" s="180">
        <f>VLOOKUP(D407,Plan1!$B$2:$S$5570,14,)/1000</f>
        <v>4.7050000000000001</v>
      </c>
      <c r="O407" s="180">
        <f>VLOOKUP(D407,Plan1!$B$2:$S$5570,15,)/1000</f>
        <v>4.415</v>
      </c>
      <c r="P407" s="180">
        <f>VLOOKUP(D407,Plan1!$B$2:$S$5570,16,)/1000</f>
        <v>5.0259999999999998</v>
      </c>
      <c r="Q407" s="180">
        <f>VLOOKUP(D407,Plan1!$B$2:$S$5570,17,)/1000</f>
        <v>5.5709999999999997</v>
      </c>
      <c r="R407" s="180">
        <f>VLOOKUP(D407,Plan1!$B$2:$S$5570,18,)/1000</f>
        <v>5.5519999999999996</v>
      </c>
      <c r="S407" s="180">
        <f>VLOOKUP(D407,Plan1!$B$2:$S$5570,6,)/1000</f>
        <v>4.8410000000000002</v>
      </c>
    </row>
    <row r="408" spans="1:19" x14ac:dyDescent="0.25">
      <c r="A408" s="178">
        <v>2009</v>
      </c>
      <c r="B408" s="178">
        <v>-288742</v>
      </c>
      <c r="C408" s="178">
        <v>-521785</v>
      </c>
      <c r="D408" s="178" t="s">
        <v>4140</v>
      </c>
      <c r="E408" s="178" t="s">
        <v>167</v>
      </c>
      <c r="F408" s="178" t="s">
        <v>3898</v>
      </c>
      <c r="G408" s="180">
        <f>VLOOKUP(D408,Plan1!$B$2:$S$5570,7,)/1000</f>
        <v>5.3630000000000004</v>
      </c>
      <c r="H408" s="180">
        <f>VLOOKUP(D408,Plan1!$B$2:$S$5570,8,)/1000</f>
        <v>5.4359999999999999</v>
      </c>
      <c r="I408" s="180">
        <f>VLOOKUP(D408,Plan1!$B$2:$S$5570,9,)/1000</f>
        <v>5.1269999999999998</v>
      </c>
      <c r="J408" s="180">
        <f>VLOOKUP(D408,Plan1!$B$2:$S$5570,10,)/1000</f>
        <v>4.6840000000000002</v>
      </c>
      <c r="K408" s="180">
        <f>VLOOKUP(D408,Plan1!$B$2:$S$5570,11,)/1000</f>
        <v>3.8239999999999998</v>
      </c>
      <c r="L408" s="180">
        <f>VLOOKUP(D408,Plan1!$B$2:$S$5570,12,)/1000</f>
        <v>3.3780000000000001</v>
      </c>
      <c r="M408" s="180">
        <f>VLOOKUP(D408,Plan1!$B$2:$S$5570,13,)/1000</f>
        <v>3.76</v>
      </c>
      <c r="N408" s="180">
        <f>VLOOKUP(D408,Plan1!$B$2:$S$5570,14,)/1000</f>
        <v>4.4059999999999997</v>
      </c>
      <c r="O408" s="180">
        <f>VLOOKUP(D408,Plan1!$B$2:$S$5570,15,)/1000</f>
        <v>4.1230000000000002</v>
      </c>
      <c r="P408" s="180">
        <f>VLOOKUP(D408,Plan1!$B$2:$S$5570,16,)/1000</f>
        <v>4.718</v>
      </c>
      <c r="Q408" s="180">
        <f>VLOOKUP(D408,Plan1!$B$2:$S$5570,17,)/1000</f>
        <v>5.4969999999999999</v>
      </c>
      <c r="R408" s="180">
        <f>VLOOKUP(D408,Plan1!$B$2:$S$5570,18,)/1000</f>
        <v>5.5380000000000003</v>
      </c>
      <c r="S408" s="180">
        <f>VLOOKUP(D408,Plan1!$B$2:$S$5570,6,)/1000</f>
        <v>4.6539999999999999</v>
      </c>
    </row>
    <row r="409" spans="1:19" x14ac:dyDescent="0.25">
      <c r="A409" s="178">
        <v>3302</v>
      </c>
      <c r="B409" s="178">
        <v>-269553</v>
      </c>
      <c r="C409" s="178">
        <v>-493787</v>
      </c>
      <c r="D409" s="178" t="s">
        <v>4600</v>
      </c>
      <c r="E409" s="178" t="s">
        <v>167</v>
      </c>
      <c r="F409" s="178" t="s">
        <v>4434</v>
      </c>
      <c r="G409" s="180">
        <f>VLOOKUP(D409,Plan1!$B$2:$S$5570,7,)/1000</f>
        <v>4.8760000000000003</v>
      </c>
      <c r="H409" s="180">
        <f>VLOOKUP(D409,Plan1!$B$2:$S$5570,8,)/1000</f>
        <v>4.9740000000000002</v>
      </c>
      <c r="I409" s="180">
        <f>VLOOKUP(D409,Plan1!$B$2:$S$5570,9,)/1000</f>
        <v>4.827</v>
      </c>
      <c r="J409" s="180">
        <f>VLOOKUP(D409,Plan1!$B$2:$S$5570,10,)/1000</f>
        <v>4.3280000000000003</v>
      </c>
      <c r="K409" s="180">
        <f>VLOOKUP(D409,Plan1!$B$2:$S$5570,11,)/1000</f>
        <v>3.8290000000000002</v>
      </c>
      <c r="L409" s="180">
        <f>VLOOKUP(D409,Plan1!$B$2:$S$5570,12,)/1000</f>
        <v>3.2589999999999999</v>
      </c>
      <c r="M409" s="180">
        <f>VLOOKUP(D409,Plan1!$B$2:$S$5570,13,)/1000</f>
        <v>3.3769999999999998</v>
      </c>
      <c r="N409" s="180">
        <f>VLOOKUP(D409,Plan1!$B$2:$S$5570,14,)/1000</f>
        <v>4.0549999999999997</v>
      </c>
      <c r="O409" s="180">
        <f>VLOOKUP(D409,Plan1!$B$2:$S$5570,15,)/1000</f>
        <v>3.6850000000000001</v>
      </c>
      <c r="P409" s="180">
        <f>VLOOKUP(D409,Plan1!$B$2:$S$5570,16,)/1000</f>
        <v>3.8420000000000001</v>
      </c>
      <c r="Q409" s="180">
        <f>VLOOKUP(D409,Plan1!$B$2:$S$5570,17,)/1000</f>
        <v>4.7149999999999999</v>
      </c>
      <c r="R409" s="180">
        <f>VLOOKUP(D409,Plan1!$B$2:$S$5570,18,)/1000</f>
        <v>4.8259999999999996</v>
      </c>
      <c r="S409" s="180">
        <f>VLOOKUP(D409,Plan1!$B$2:$S$5570,6,)/1000</f>
        <v>4.2160000000000002</v>
      </c>
    </row>
    <row r="410" spans="1:19" x14ac:dyDescent="0.25">
      <c r="A410" s="178">
        <v>10857</v>
      </c>
      <c r="B410" s="178">
        <v>-20159</v>
      </c>
      <c r="C410" s="178">
        <v>-507269</v>
      </c>
      <c r="D410" s="178" t="s">
        <v>5275</v>
      </c>
      <c r="E410" s="178" t="s">
        <v>167</v>
      </c>
      <c r="F410" s="178" t="s">
        <v>4704</v>
      </c>
      <c r="G410" s="180">
        <f>VLOOKUP(D410,Plan1!$B$2:$S$5570,7,)/1000</f>
        <v>5.2279999999999998</v>
      </c>
      <c r="H410" s="180">
        <f>VLOOKUP(D410,Plan1!$B$2:$S$5570,8,)/1000</f>
        <v>5.7110000000000003</v>
      </c>
      <c r="I410" s="180">
        <f>VLOOKUP(D410,Plan1!$B$2:$S$5570,9,)/1000</f>
        <v>5.5369999999999999</v>
      </c>
      <c r="J410" s="180">
        <f>VLOOKUP(D410,Plan1!$B$2:$S$5570,10,)/1000</f>
        <v>5.5190000000000001</v>
      </c>
      <c r="K410" s="180">
        <f>VLOOKUP(D410,Plan1!$B$2:$S$5570,11,)/1000</f>
        <v>5.1139999999999999</v>
      </c>
      <c r="L410" s="180">
        <f>VLOOKUP(D410,Plan1!$B$2:$S$5570,12,)/1000</f>
        <v>4.9960000000000004</v>
      </c>
      <c r="M410" s="180">
        <f>VLOOKUP(D410,Plan1!$B$2:$S$5570,13,)/1000</f>
        <v>5.1470000000000002</v>
      </c>
      <c r="N410" s="180">
        <f>VLOOKUP(D410,Plan1!$B$2:$S$5570,14,)/1000</f>
        <v>5.91</v>
      </c>
      <c r="O410" s="180">
        <f>VLOOKUP(D410,Plan1!$B$2:$S$5570,15,)/1000</f>
        <v>5.383</v>
      </c>
      <c r="P410" s="180">
        <f>VLOOKUP(D410,Plan1!$B$2:$S$5570,16,)/1000</f>
        <v>5.5430000000000001</v>
      </c>
      <c r="Q410" s="180">
        <f>VLOOKUP(D410,Plan1!$B$2:$S$5570,17,)/1000</f>
        <v>5.444</v>
      </c>
      <c r="R410" s="180">
        <f>VLOOKUP(D410,Plan1!$B$2:$S$5570,18,)/1000</f>
        <v>5.5510000000000002</v>
      </c>
      <c r="S410" s="180">
        <f>VLOOKUP(D410,Plan1!$B$2:$S$5570,6,)/1000</f>
        <v>5.423</v>
      </c>
    </row>
    <row r="411" spans="1:19" x14ac:dyDescent="0.25">
      <c r="A411" s="178">
        <v>5792</v>
      </c>
      <c r="B411" s="178">
        <v>-233701</v>
      </c>
      <c r="C411" s="178">
        <v>-508464</v>
      </c>
      <c r="D411" s="178" t="s">
        <v>3199</v>
      </c>
      <c r="E411" s="178" t="s">
        <v>167</v>
      </c>
      <c r="F411" s="178" t="s">
        <v>2912</v>
      </c>
      <c r="G411" s="180">
        <f>VLOOKUP(D411,Plan1!$B$2:$S$5570,7,)/1000</f>
        <v>5.2759999999999998</v>
      </c>
      <c r="H411" s="180">
        <f>VLOOKUP(D411,Plan1!$B$2:$S$5570,8,)/1000</f>
        <v>5.5039999999999996</v>
      </c>
      <c r="I411" s="180">
        <f>VLOOKUP(D411,Plan1!$B$2:$S$5570,9,)/1000</f>
        <v>5.49</v>
      </c>
      <c r="J411" s="180">
        <f>VLOOKUP(D411,Plan1!$B$2:$S$5570,10,)/1000</f>
        <v>5.3310000000000004</v>
      </c>
      <c r="K411" s="180">
        <f>VLOOKUP(D411,Plan1!$B$2:$S$5570,11,)/1000</f>
        <v>4.6050000000000004</v>
      </c>
      <c r="L411" s="180">
        <f>VLOOKUP(D411,Plan1!$B$2:$S$5570,12,)/1000</f>
        <v>4.4160000000000004</v>
      </c>
      <c r="M411" s="180">
        <f>VLOOKUP(D411,Plan1!$B$2:$S$5570,13,)/1000</f>
        <v>4.5869999999999997</v>
      </c>
      <c r="N411" s="180">
        <f>VLOOKUP(D411,Plan1!$B$2:$S$5570,14,)/1000</f>
        <v>5.4450000000000003</v>
      </c>
      <c r="O411" s="180">
        <f>VLOOKUP(D411,Plan1!$B$2:$S$5570,15,)/1000</f>
        <v>5.0709999999999997</v>
      </c>
      <c r="P411" s="180">
        <f>VLOOKUP(D411,Plan1!$B$2:$S$5570,16,)/1000</f>
        <v>5.1689999999999996</v>
      </c>
      <c r="Q411" s="180">
        <f>VLOOKUP(D411,Plan1!$B$2:$S$5570,17,)/1000</f>
        <v>5.4340000000000002</v>
      </c>
      <c r="R411" s="180">
        <f>VLOOKUP(D411,Plan1!$B$2:$S$5570,18,)/1000</f>
        <v>5.516</v>
      </c>
      <c r="S411" s="180">
        <f>VLOOKUP(D411,Plan1!$B$2:$S$5570,6,)/1000</f>
        <v>5.1539999999999999</v>
      </c>
    </row>
    <row r="412" spans="1:19" x14ac:dyDescent="0.25">
      <c r="A412" s="178">
        <v>46035</v>
      </c>
      <c r="B412" s="178">
        <v>-68713</v>
      </c>
      <c r="C412" s="178">
        <v>-398711</v>
      </c>
      <c r="D412" s="178" t="s">
        <v>812</v>
      </c>
      <c r="E412" s="178" t="s">
        <v>167</v>
      </c>
      <c r="F412" s="178" t="s">
        <v>792</v>
      </c>
      <c r="G412" s="180">
        <f>VLOOKUP(D412,Plan1!$B$2:$S$5570,7,)/1000</f>
        <v>5.407</v>
      </c>
      <c r="H412" s="180">
        <f>VLOOKUP(D412,Plan1!$B$2:$S$5570,8,)/1000</f>
        <v>5.524</v>
      </c>
      <c r="I412" s="180">
        <f>VLOOKUP(D412,Plan1!$B$2:$S$5570,9,)/1000</f>
        <v>5.7149999999999999</v>
      </c>
      <c r="J412" s="180">
        <f>VLOOKUP(D412,Plan1!$B$2:$S$5570,10,)/1000</f>
        <v>5.4779999999999998</v>
      </c>
      <c r="K412" s="180">
        <f>VLOOKUP(D412,Plan1!$B$2:$S$5570,11,)/1000</f>
        <v>5.4930000000000003</v>
      </c>
      <c r="L412" s="180">
        <f>VLOOKUP(D412,Plan1!$B$2:$S$5570,12,)/1000</f>
        <v>5.4080000000000004</v>
      </c>
      <c r="M412" s="180">
        <f>VLOOKUP(D412,Plan1!$B$2:$S$5570,13,)/1000</f>
        <v>5.7009999999999996</v>
      </c>
      <c r="N412" s="180">
        <f>VLOOKUP(D412,Plan1!$B$2:$S$5570,14,)/1000</f>
        <v>6.3769999999999998</v>
      </c>
      <c r="O412" s="180">
        <f>VLOOKUP(D412,Plan1!$B$2:$S$5570,15,)/1000</f>
        <v>6.6029999999999998</v>
      </c>
      <c r="P412" s="180">
        <f>VLOOKUP(D412,Plan1!$B$2:$S$5570,16,)/1000</f>
        <v>6.4219999999999997</v>
      </c>
      <c r="Q412" s="180">
        <f>VLOOKUP(D412,Plan1!$B$2:$S$5570,17,)/1000</f>
        <v>6.1689999999999996</v>
      </c>
      <c r="R412" s="180">
        <f>VLOOKUP(D412,Plan1!$B$2:$S$5570,18,)/1000</f>
        <v>5.7089999999999996</v>
      </c>
      <c r="S412" s="180">
        <f>VLOOKUP(D412,Plan1!$B$2:$S$5570,6,)/1000</f>
        <v>5.8339999999999996</v>
      </c>
    </row>
    <row r="413" spans="1:19" x14ac:dyDescent="0.25">
      <c r="A413" s="178">
        <v>6670</v>
      </c>
      <c r="B413" s="178">
        <v>-226604</v>
      </c>
      <c r="C413" s="178">
        <v>-504187</v>
      </c>
      <c r="D413" s="178" t="s">
        <v>4906</v>
      </c>
      <c r="E413" s="178" t="s">
        <v>167</v>
      </c>
      <c r="F413" s="178" t="s">
        <v>4704</v>
      </c>
      <c r="G413" s="180">
        <f>VLOOKUP(D413,Plan1!$B$2:$S$5570,7,)/1000</f>
        <v>5.14</v>
      </c>
      <c r="H413" s="180">
        <f>VLOOKUP(D413,Plan1!$B$2:$S$5570,8,)/1000</f>
        <v>5.5359999999999996</v>
      </c>
      <c r="I413" s="180">
        <f>VLOOKUP(D413,Plan1!$B$2:$S$5570,9,)/1000</f>
        <v>5.4509999999999996</v>
      </c>
      <c r="J413" s="180">
        <f>VLOOKUP(D413,Plan1!$B$2:$S$5570,10,)/1000</f>
        <v>5.3689999999999998</v>
      </c>
      <c r="K413" s="180">
        <f>VLOOKUP(D413,Plan1!$B$2:$S$5570,11,)/1000</f>
        <v>4.6920000000000002</v>
      </c>
      <c r="L413" s="180">
        <f>VLOOKUP(D413,Plan1!$B$2:$S$5570,12,)/1000</f>
        <v>4.516</v>
      </c>
      <c r="M413" s="180">
        <f>VLOOKUP(D413,Plan1!$B$2:$S$5570,13,)/1000</f>
        <v>4.6989999999999998</v>
      </c>
      <c r="N413" s="180">
        <f>VLOOKUP(D413,Plan1!$B$2:$S$5570,14,)/1000</f>
        <v>5.5659999999999998</v>
      </c>
      <c r="O413" s="180">
        <f>VLOOKUP(D413,Plan1!$B$2:$S$5570,15,)/1000</f>
        <v>5.1239999999999997</v>
      </c>
      <c r="P413" s="180">
        <f>VLOOKUP(D413,Plan1!$B$2:$S$5570,16,)/1000</f>
        <v>5.31</v>
      </c>
      <c r="Q413" s="180">
        <f>VLOOKUP(D413,Plan1!$B$2:$S$5570,17,)/1000</f>
        <v>5.4539999999999997</v>
      </c>
      <c r="R413" s="180">
        <f>VLOOKUP(D413,Plan1!$B$2:$S$5570,18,)/1000</f>
        <v>5.516</v>
      </c>
      <c r="S413" s="180">
        <f>VLOOKUP(D413,Plan1!$B$2:$S$5570,6,)/1000</f>
        <v>5.1980000000000004</v>
      </c>
    </row>
    <row r="414" spans="1:19" x14ac:dyDescent="0.25">
      <c r="A414" s="178">
        <v>30970</v>
      </c>
      <c r="B414" s="178">
        <v>-109394</v>
      </c>
      <c r="C414" s="178">
        <v>-695658</v>
      </c>
      <c r="D414" s="178" t="s">
        <v>170</v>
      </c>
      <c r="E414" s="178" t="s">
        <v>167</v>
      </c>
      <c r="F414" s="178" t="s">
        <v>168</v>
      </c>
      <c r="G414" s="180">
        <f>VLOOKUP(D414,Plan1!$B$2:$S$5570,7,)/1000</f>
        <v>4.4009999999999998</v>
      </c>
      <c r="H414" s="180">
        <f>VLOOKUP(D414,Plan1!$B$2:$S$5570,8,)/1000</f>
        <v>4.51</v>
      </c>
      <c r="I414" s="180">
        <f>VLOOKUP(D414,Plan1!$B$2:$S$5570,9,)/1000</f>
        <v>4.2450000000000001</v>
      </c>
      <c r="J414" s="180">
        <f>VLOOKUP(D414,Plan1!$B$2:$S$5570,10,)/1000</f>
        <v>4.7439999999999998</v>
      </c>
      <c r="K414" s="180">
        <f>VLOOKUP(D414,Plan1!$B$2:$S$5570,11,)/1000</f>
        <v>4.2389999999999999</v>
      </c>
      <c r="L414" s="180">
        <f>VLOOKUP(D414,Plan1!$B$2:$S$5570,12,)/1000</f>
        <v>4.4509999999999996</v>
      </c>
      <c r="M414" s="180">
        <f>VLOOKUP(D414,Plan1!$B$2:$S$5570,13,)/1000</f>
        <v>4.7110000000000003</v>
      </c>
      <c r="N414" s="180">
        <f>VLOOKUP(D414,Plan1!$B$2:$S$5570,14,)/1000</f>
        <v>5.2770000000000001</v>
      </c>
      <c r="O414" s="180">
        <f>VLOOKUP(D414,Plan1!$B$2:$S$5570,15,)/1000</f>
        <v>5.2270000000000003</v>
      </c>
      <c r="P414" s="180">
        <f>VLOOKUP(D414,Plan1!$B$2:$S$5570,16,)/1000</f>
        <v>4.9610000000000003</v>
      </c>
      <c r="Q414" s="180">
        <f>VLOOKUP(D414,Plan1!$B$2:$S$5570,17,)/1000</f>
        <v>4.8159999999999998</v>
      </c>
      <c r="R414" s="180">
        <f>VLOOKUP(D414,Plan1!$B$2:$S$5570,18,)/1000</f>
        <v>4.4420000000000002</v>
      </c>
      <c r="S414" s="180">
        <f>VLOOKUP(D414,Plan1!$B$2:$S$5570,6,)/1000</f>
        <v>4.6689999999999996</v>
      </c>
    </row>
    <row r="415" spans="1:19" x14ac:dyDescent="0.25">
      <c r="A415" s="178">
        <v>4830</v>
      </c>
      <c r="B415" s="178">
        <v>-244173</v>
      </c>
      <c r="C415" s="178">
        <v>-535218</v>
      </c>
      <c r="D415" s="178" t="s">
        <v>3082</v>
      </c>
      <c r="E415" s="178" t="s">
        <v>167</v>
      </c>
      <c r="F415" s="178" t="s">
        <v>2912</v>
      </c>
      <c r="G415" s="180">
        <f>VLOOKUP(D415,Plan1!$B$2:$S$5570,7,)/1000</f>
        <v>5.6</v>
      </c>
      <c r="H415" s="180">
        <f>VLOOKUP(D415,Plan1!$B$2:$S$5570,8,)/1000</f>
        <v>5.4269999999999996</v>
      </c>
      <c r="I415" s="180">
        <f>VLOOKUP(D415,Plan1!$B$2:$S$5570,9,)/1000</f>
        <v>5.508</v>
      </c>
      <c r="J415" s="180">
        <f>VLOOKUP(D415,Plan1!$B$2:$S$5570,10,)/1000</f>
        <v>5.1390000000000002</v>
      </c>
      <c r="K415" s="180">
        <f>VLOOKUP(D415,Plan1!$B$2:$S$5570,11,)/1000</f>
        <v>4.3719999999999999</v>
      </c>
      <c r="L415" s="180">
        <f>VLOOKUP(D415,Plan1!$B$2:$S$5570,12,)/1000</f>
        <v>4.0419999999999998</v>
      </c>
      <c r="M415" s="180">
        <f>VLOOKUP(D415,Plan1!$B$2:$S$5570,13,)/1000</f>
        <v>4.1929999999999996</v>
      </c>
      <c r="N415" s="180">
        <f>VLOOKUP(D415,Plan1!$B$2:$S$5570,14,)/1000</f>
        <v>5.1589999999999998</v>
      </c>
      <c r="O415" s="180">
        <f>VLOOKUP(D415,Plan1!$B$2:$S$5570,15,)/1000</f>
        <v>4.907</v>
      </c>
      <c r="P415" s="180">
        <f>VLOOKUP(D415,Plan1!$B$2:$S$5570,16,)/1000</f>
        <v>5.1870000000000003</v>
      </c>
      <c r="Q415" s="180">
        <f>VLOOKUP(D415,Plan1!$B$2:$S$5570,17,)/1000</f>
        <v>5.5529999999999999</v>
      </c>
      <c r="R415" s="180">
        <f>VLOOKUP(D415,Plan1!$B$2:$S$5570,18,)/1000</f>
        <v>5.6680000000000001</v>
      </c>
      <c r="S415" s="180">
        <f>VLOOKUP(D415,Plan1!$B$2:$S$5570,6,)/1000</f>
        <v>5.0629999999999997</v>
      </c>
    </row>
    <row r="416" spans="1:19" x14ac:dyDescent="0.25">
      <c r="A416" s="178">
        <v>45285</v>
      </c>
      <c r="B416" s="178">
        <v>-7075</v>
      </c>
      <c r="C416" s="178">
        <v>-367314</v>
      </c>
      <c r="D416" s="178" t="s">
        <v>2795</v>
      </c>
      <c r="E416" s="178" t="s">
        <v>167</v>
      </c>
      <c r="F416" s="178" t="s">
        <v>2709</v>
      </c>
      <c r="G416" s="180">
        <f>VLOOKUP(D416,Plan1!$B$2:$S$5570,7,)/1000</f>
        <v>5.6970000000000001</v>
      </c>
      <c r="H416" s="180">
        <f>VLOOKUP(D416,Plan1!$B$2:$S$5570,8,)/1000</f>
        <v>5.8090000000000002</v>
      </c>
      <c r="I416" s="180">
        <f>VLOOKUP(D416,Plan1!$B$2:$S$5570,9,)/1000</f>
        <v>5.915</v>
      </c>
      <c r="J416" s="180">
        <f>VLOOKUP(D416,Plan1!$B$2:$S$5570,10,)/1000</f>
        <v>5.665</v>
      </c>
      <c r="K416" s="180">
        <f>VLOOKUP(D416,Plan1!$B$2:$S$5570,11,)/1000</f>
        <v>5.149</v>
      </c>
      <c r="L416" s="180">
        <f>VLOOKUP(D416,Plan1!$B$2:$S$5570,12,)/1000</f>
        <v>4.6719999999999997</v>
      </c>
      <c r="M416" s="180">
        <f>VLOOKUP(D416,Plan1!$B$2:$S$5570,13,)/1000</f>
        <v>4.9089999999999998</v>
      </c>
      <c r="N416" s="180">
        <f>VLOOKUP(D416,Plan1!$B$2:$S$5570,14,)/1000</f>
        <v>5.6360000000000001</v>
      </c>
      <c r="O416" s="180">
        <f>VLOOKUP(D416,Plan1!$B$2:$S$5570,15,)/1000</f>
        <v>6.125</v>
      </c>
      <c r="P416" s="180">
        <f>VLOOKUP(D416,Plan1!$B$2:$S$5570,16,)/1000</f>
        <v>6.1929999999999996</v>
      </c>
      <c r="Q416" s="180">
        <f>VLOOKUP(D416,Plan1!$B$2:$S$5570,17,)/1000</f>
        <v>6.1719999999999997</v>
      </c>
      <c r="R416" s="180">
        <f>VLOOKUP(D416,Plan1!$B$2:$S$5570,18,)/1000</f>
        <v>5.7930000000000001</v>
      </c>
      <c r="S416" s="180">
        <f>VLOOKUP(D416,Plan1!$B$2:$S$5570,6,)/1000</f>
        <v>5.6449999999999996</v>
      </c>
    </row>
    <row r="417" spans="1:19" x14ac:dyDescent="0.25">
      <c r="A417" s="178">
        <v>49868</v>
      </c>
      <c r="B417" s="178">
        <v>-58654</v>
      </c>
      <c r="C417" s="178">
        <v>-410392</v>
      </c>
      <c r="D417" s="178" t="s">
        <v>3595</v>
      </c>
      <c r="E417" s="178" t="s">
        <v>167</v>
      </c>
      <c r="F417" s="178" t="s">
        <v>3448</v>
      </c>
      <c r="G417" s="180">
        <f>VLOOKUP(D417,Plan1!$B$2:$S$5570,7,)/1000</f>
        <v>5.1520000000000001</v>
      </c>
      <c r="H417" s="180">
        <f>VLOOKUP(D417,Plan1!$B$2:$S$5570,8,)/1000</f>
        <v>5.1550000000000002</v>
      </c>
      <c r="I417" s="180">
        <f>VLOOKUP(D417,Plan1!$B$2:$S$5570,9,)/1000</f>
        <v>5.391</v>
      </c>
      <c r="J417" s="180">
        <f>VLOOKUP(D417,Plan1!$B$2:$S$5570,10,)/1000</f>
        <v>5.2220000000000004</v>
      </c>
      <c r="K417" s="180">
        <f>VLOOKUP(D417,Plan1!$B$2:$S$5570,11,)/1000</f>
        <v>5.3209999999999997</v>
      </c>
      <c r="L417" s="180">
        <f>VLOOKUP(D417,Plan1!$B$2:$S$5570,12,)/1000</f>
        <v>5.4390000000000001</v>
      </c>
      <c r="M417" s="180">
        <f>VLOOKUP(D417,Plan1!$B$2:$S$5570,13,)/1000</f>
        <v>5.8019999999999996</v>
      </c>
      <c r="N417" s="180">
        <f>VLOOKUP(D417,Plan1!$B$2:$S$5570,14,)/1000</f>
        <v>6.4850000000000003</v>
      </c>
      <c r="O417" s="180">
        <f>VLOOKUP(D417,Plan1!$B$2:$S$5570,15,)/1000</f>
        <v>6.7450000000000001</v>
      </c>
      <c r="P417" s="180">
        <f>VLOOKUP(D417,Plan1!$B$2:$S$5570,16,)/1000</f>
        <v>6.5129999999999999</v>
      </c>
      <c r="Q417" s="180">
        <f>VLOOKUP(D417,Plan1!$B$2:$S$5570,17,)/1000</f>
        <v>6.2770000000000001</v>
      </c>
      <c r="R417" s="180">
        <f>VLOOKUP(D417,Plan1!$B$2:$S$5570,18,)/1000</f>
        <v>5.6449999999999996</v>
      </c>
      <c r="S417" s="180">
        <f>VLOOKUP(D417,Plan1!$B$2:$S$5570,6,)/1000</f>
        <v>5.7619999999999996</v>
      </c>
    </row>
    <row r="418" spans="1:19" x14ac:dyDescent="0.25">
      <c r="A418" s="178">
        <v>9011</v>
      </c>
      <c r="B418" s="178">
        <v>-213189</v>
      </c>
      <c r="C418" s="178">
        <v>-428576</v>
      </c>
      <c r="D418" s="178" t="s">
        <v>1900</v>
      </c>
      <c r="E418" s="178" t="s">
        <v>167</v>
      </c>
      <c r="F418" s="178" t="s">
        <v>1727</v>
      </c>
      <c r="G418" s="180">
        <f>VLOOKUP(D418,Plan1!$B$2:$S$5570,7,)/1000</f>
        <v>5.2969999999999997</v>
      </c>
      <c r="H418" s="180">
        <f>VLOOKUP(D418,Plan1!$B$2:$S$5570,8,)/1000</f>
        <v>5.8250000000000002</v>
      </c>
      <c r="I418" s="180">
        <f>VLOOKUP(D418,Plan1!$B$2:$S$5570,9,)/1000</f>
        <v>5.2880000000000003</v>
      </c>
      <c r="J418" s="180">
        <f>VLOOKUP(D418,Plan1!$B$2:$S$5570,10,)/1000</f>
        <v>4.9930000000000003</v>
      </c>
      <c r="K418" s="180">
        <f>VLOOKUP(D418,Plan1!$B$2:$S$5570,11,)/1000</f>
        <v>4.4800000000000004</v>
      </c>
      <c r="L418" s="180">
        <f>VLOOKUP(D418,Plan1!$B$2:$S$5570,12,)/1000</f>
        <v>4.4400000000000004</v>
      </c>
      <c r="M418" s="180">
        <f>VLOOKUP(D418,Plan1!$B$2:$S$5570,13,)/1000</f>
        <v>4.5919999999999996</v>
      </c>
      <c r="N418" s="180">
        <f>VLOOKUP(D418,Plan1!$B$2:$S$5570,14,)/1000</f>
        <v>5.21</v>
      </c>
      <c r="O418" s="180">
        <f>VLOOKUP(D418,Plan1!$B$2:$S$5570,15,)/1000</f>
        <v>5.1710000000000003</v>
      </c>
      <c r="P418" s="180">
        <f>VLOOKUP(D418,Plan1!$B$2:$S$5570,16,)/1000</f>
        <v>5.0549999999999997</v>
      </c>
      <c r="Q418" s="180">
        <f>VLOOKUP(D418,Plan1!$B$2:$S$5570,17,)/1000</f>
        <v>4.6390000000000002</v>
      </c>
      <c r="R418" s="180">
        <f>VLOOKUP(D418,Plan1!$B$2:$S$5570,18,)/1000</f>
        <v>5.1120000000000001</v>
      </c>
      <c r="S418" s="180">
        <f>VLOOKUP(D418,Plan1!$B$2:$S$5570,6,)/1000</f>
        <v>5.0090000000000003</v>
      </c>
    </row>
    <row r="419" spans="1:19" x14ac:dyDescent="0.25">
      <c r="A419" s="178">
        <v>6006</v>
      </c>
      <c r="B419" s="178">
        <v>-232323</v>
      </c>
      <c r="C419" s="178">
        <v>-516672</v>
      </c>
      <c r="D419" s="178" t="s">
        <v>3224</v>
      </c>
      <c r="E419" s="178" t="s">
        <v>167</v>
      </c>
      <c r="F419" s="178" t="s">
        <v>2912</v>
      </c>
      <c r="G419" s="180">
        <f>VLOOKUP(D419,Plan1!$B$2:$S$5570,7,)/1000</f>
        <v>5.3019999999999996</v>
      </c>
      <c r="H419" s="180">
        <f>VLOOKUP(D419,Plan1!$B$2:$S$5570,8,)/1000</f>
        <v>5.5149999999999997</v>
      </c>
      <c r="I419" s="180">
        <f>VLOOKUP(D419,Plan1!$B$2:$S$5570,9,)/1000</f>
        <v>5.5469999999999997</v>
      </c>
      <c r="J419" s="180">
        <f>VLOOKUP(D419,Plan1!$B$2:$S$5570,10,)/1000</f>
        <v>5.4279999999999999</v>
      </c>
      <c r="K419" s="180">
        <f>VLOOKUP(D419,Plan1!$B$2:$S$5570,11,)/1000</f>
        <v>4.609</v>
      </c>
      <c r="L419" s="180">
        <f>VLOOKUP(D419,Plan1!$B$2:$S$5570,12,)/1000</f>
        <v>4.4370000000000003</v>
      </c>
      <c r="M419" s="180">
        <f>VLOOKUP(D419,Plan1!$B$2:$S$5570,13,)/1000</f>
        <v>4.6120000000000001</v>
      </c>
      <c r="N419" s="180">
        <f>VLOOKUP(D419,Plan1!$B$2:$S$5570,14,)/1000</f>
        <v>5.4530000000000003</v>
      </c>
      <c r="O419" s="180">
        <f>VLOOKUP(D419,Plan1!$B$2:$S$5570,15,)/1000</f>
        <v>5.0960000000000001</v>
      </c>
      <c r="P419" s="180">
        <f>VLOOKUP(D419,Plan1!$B$2:$S$5570,16,)/1000</f>
        <v>5.29</v>
      </c>
      <c r="Q419" s="180">
        <f>VLOOKUP(D419,Plan1!$B$2:$S$5570,17,)/1000</f>
        <v>5.5229999999999997</v>
      </c>
      <c r="R419" s="180">
        <f>VLOOKUP(D419,Plan1!$B$2:$S$5570,18,)/1000</f>
        <v>5.5949999999999998</v>
      </c>
      <c r="S419" s="180">
        <f>VLOOKUP(D419,Plan1!$B$2:$S$5570,6,)/1000</f>
        <v>5.2009999999999996</v>
      </c>
    </row>
    <row r="420" spans="1:19" x14ac:dyDescent="0.25">
      <c r="A420" s="178">
        <v>36021</v>
      </c>
      <c r="B420" s="178">
        <v>-95123</v>
      </c>
      <c r="C420" s="178">
        <v>-360088</v>
      </c>
      <c r="D420" s="178" t="s">
        <v>246</v>
      </c>
      <c r="E420" s="178" t="s">
        <v>167</v>
      </c>
      <c r="F420" s="178" t="s">
        <v>192</v>
      </c>
      <c r="G420" s="180">
        <f>VLOOKUP(D420,Plan1!$B$2:$S$5570,7,)/1000</f>
        <v>5.5309999999999997</v>
      </c>
      <c r="H420" s="180">
        <f>VLOOKUP(D420,Plan1!$B$2:$S$5570,8,)/1000</f>
        <v>5.601</v>
      </c>
      <c r="I420" s="180">
        <f>VLOOKUP(D420,Plan1!$B$2:$S$5570,9,)/1000</f>
        <v>5.7990000000000004</v>
      </c>
      <c r="J420" s="180">
        <f>VLOOKUP(D420,Plan1!$B$2:$S$5570,10,)/1000</f>
        <v>5.3</v>
      </c>
      <c r="K420" s="180">
        <f>VLOOKUP(D420,Plan1!$B$2:$S$5570,11,)/1000</f>
        <v>4.5369999999999999</v>
      </c>
      <c r="L420" s="180">
        <f>VLOOKUP(D420,Plan1!$B$2:$S$5570,12,)/1000</f>
        <v>4.2430000000000003</v>
      </c>
      <c r="M420" s="180">
        <f>VLOOKUP(D420,Plan1!$B$2:$S$5570,13,)/1000</f>
        <v>4.3</v>
      </c>
      <c r="N420" s="180">
        <f>VLOOKUP(D420,Plan1!$B$2:$S$5570,14,)/1000</f>
        <v>4.8019999999999996</v>
      </c>
      <c r="O420" s="180">
        <f>VLOOKUP(D420,Plan1!$B$2:$S$5570,15,)/1000</f>
        <v>5.4409999999999998</v>
      </c>
      <c r="P420" s="180">
        <f>VLOOKUP(D420,Plan1!$B$2:$S$5570,16,)/1000</f>
        <v>5.476</v>
      </c>
      <c r="Q420" s="180">
        <f>VLOOKUP(D420,Plan1!$B$2:$S$5570,17,)/1000</f>
        <v>5.7960000000000003</v>
      </c>
      <c r="R420" s="180">
        <f>VLOOKUP(D420,Plan1!$B$2:$S$5570,18,)/1000</f>
        <v>5.7229999999999999</v>
      </c>
      <c r="S420" s="180">
        <f>VLOOKUP(D420,Plan1!$B$2:$S$5570,6,)/1000</f>
        <v>5.2119999999999997</v>
      </c>
    </row>
    <row r="421" spans="1:19" x14ac:dyDescent="0.25">
      <c r="A421" s="178">
        <v>6002</v>
      </c>
      <c r="B421" s="178">
        <v>-231522</v>
      </c>
      <c r="C421" s="178">
        <v>-520555</v>
      </c>
      <c r="D421" s="178" t="s">
        <v>246</v>
      </c>
      <c r="E421" s="178" t="s">
        <v>167</v>
      </c>
      <c r="F421" s="178" t="s">
        <v>2912</v>
      </c>
      <c r="G421" s="180">
        <f>VLOOKUP(D421,Plan1!$B$2:$S$5570,7,)/1000</f>
        <v>5.5309999999999997</v>
      </c>
      <c r="H421" s="180">
        <f>VLOOKUP(D421,Plan1!$B$2:$S$5570,8,)/1000</f>
        <v>5.601</v>
      </c>
      <c r="I421" s="180">
        <f>VLOOKUP(D421,Plan1!$B$2:$S$5570,9,)/1000</f>
        <v>5.7990000000000004</v>
      </c>
      <c r="J421" s="180">
        <f>VLOOKUP(D421,Plan1!$B$2:$S$5570,10,)/1000</f>
        <v>5.3</v>
      </c>
      <c r="K421" s="180">
        <f>VLOOKUP(D421,Plan1!$B$2:$S$5570,11,)/1000</f>
        <v>4.5369999999999999</v>
      </c>
      <c r="L421" s="180">
        <f>VLOOKUP(D421,Plan1!$B$2:$S$5570,12,)/1000</f>
        <v>4.2430000000000003</v>
      </c>
      <c r="M421" s="180">
        <f>VLOOKUP(D421,Plan1!$B$2:$S$5570,13,)/1000</f>
        <v>4.3</v>
      </c>
      <c r="N421" s="180">
        <f>VLOOKUP(D421,Plan1!$B$2:$S$5570,14,)/1000</f>
        <v>4.8019999999999996</v>
      </c>
      <c r="O421" s="180">
        <f>VLOOKUP(D421,Plan1!$B$2:$S$5570,15,)/1000</f>
        <v>5.4409999999999998</v>
      </c>
      <c r="P421" s="180">
        <f>VLOOKUP(D421,Plan1!$B$2:$S$5570,16,)/1000</f>
        <v>5.476</v>
      </c>
      <c r="Q421" s="180">
        <f>VLOOKUP(D421,Plan1!$B$2:$S$5570,17,)/1000</f>
        <v>5.7960000000000003</v>
      </c>
      <c r="R421" s="180">
        <f>VLOOKUP(D421,Plan1!$B$2:$S$5570,18,)/1000</f>
        <v>5.7229999999999999</v>
      </c>
      <c r="S421" s="180">
        <f>VLOOKUP(D421,Plan1!$B$2:$S$5570,6,)/1000</f>
        <v>5.2119999999999997</v>
      </c>
    </row>
    <row r="422" spans="1:19" x14ac:dyDescent="0.25">
      <c r="A422" s="178">
        <v>55078</v>
      </c>
      <c r="B422" s="178">
        <v>-43678</v>
      </c>
      <c r="C422" s="178">
        <v>-701911</v>
      </c>
      <c r="D422" s="178" t="s">
        <v>327</v>
      </c>
      <c r="E422" s="178" t="s">
        <v>167</v>
      </c>
      <c r="F422" s="178" t="s">
        <v>312</v>
      </c>
      <c r="G422" s="180">
        <f>VLOOKUP(D422,Plan1!$B$2:$S$5570,7,)/1000</f>
        <v>4.2190000000000003</v>
      </c>
      <c r="H422" s="180">
        <f>VLOOKUP(D422,Plan1!$B$2:$S$5570,8,)/1000</f>
        <v>4.6029999999999998</v>
      </c>
      <c r="I422" s="180">
        <f>VLOOKUP(D422,Plan1!$B$2:$S$5570,9,)/1000</f>
        <v>4.4859999999999998</v>
      </c>
      <c r="J422" s="180">
        <f>VLOOKUP(D422,Plan1!$B$2:$S$5570,10,)/1000</f>
        <v>4.452</v>
      </c>
      <c r="K422" s="180">
        <f>VLOOKUP(D422,Plan1!$B$2:$S$5570,11,)/1000</f>
        <v>4.093</v>
      </c>
      <c r="L422" s="180">
        <f>VLOOKUP(D422,Plan1!$B$2:$S$5570,12,)/1000</f>
        <v>4.2590000000000003</v>
      </c>
      <c r="M422" s="180">
        <f>VLOOKUP(D422,Plan1!$B$2:$S$5570,13,)/1000</f>
        <v>4.2149999999999999</v>
      </c>
      <c r="N422" s="180">
        <f>VLOOKUP(D422,Plan1!$B$2:$S$5570,14,)/1000</f>
        <v>4.899</v>
      </c>
      <c r="O422" s="180">
        <f>VLOOKUP(D422,Plan1!$B$2:$S$5570,15,)/1000</f>
        <v>5.1029999999999998</v>
      </c>
      <c r="P422" s="180">
        <f>VLOOKUP(D422,Plan1!$B$2:$S$5570,16,)/1000</f>
        <v>4.8419999999999996</v>
      </c>
      <c r="Q422" s="180">
        <f>VLOOKUP(D422,Plan1!$B$2:$S$5570,17,)/1000</f>
        <v>4.7210000000000001</v>
      </c>
      <c r="R422" s="180">
        <f>VLOOKUP(D422,Plan1!$B$2:$S$5570,18,)/1000</f>
        <v>4.3029999999999999</v>
      </c>
      <c r="S422" s="180">
        <f>VLOOKUP(D422,Plan1!$B$2:$S$5570,6,)/1000</f>
        <v>4.516</v>
      </c>
    </row>
    <row r="423" spans="1:19" x14ac:dyDescent="0.25">
      <c r="A423" s="178">
        <v>3072</v>
      </c>
      <c r="B423" s="178">
        <v>-274224</v>
      </c>
      <c r="C423" s="178">
        <v>-497793</v>
      </c>
      <c r="D423" s="178" t="s">
        <v>4521</v>
      </c>
      <c r="E423" s="178" t="s">
        <v>167</v>
      </c>
      <c r="F423" s="178" t="s">
        <v>4434</v>
      </c>
      <c r="G423" s="180">
        <f>VLOOKUP(D423,Plan1!$B$2:$S$5570,7,)/1000</f>
        <v>5.07</v>
      </c>
      <c r="H423" s="180">
        <f>VLOOKUP(D423,Plan1!$B$2:$S$5570,8,)/1000</f>
        <v>5.16</v>
      </c>
      <c r="I423" s="180">
        <f>VLOOKUP(D423,Plan1!$B$2:$S$5570,9,)/1000</f>
        <v>4.9189999999999996</v>
      </c>
      <c r="J423" s="180">
        <f>VLOOKUP(D423,Plan1!$B$2:$S$5570,10,)/1000</f>
        <v>4.3499999999999996</v>
      </c>
      <c r="K423" s="180">
        <f>VLOOKUP(D423,Plan1!$B$2:$S$5570,11,)/1000</f>
        <v>3.7370000000000001</v>
      </c>
      <c r="L423" s="180">
        <f>VLOOKUP(D423,Plan1!$B$2:$S$5570,12,)/1000</f>
        <v>3.1440000000000001</v>
      </c>
      <c r="M423" s="180">
        <f>VLOOKUP(D423,Plan1!$B$2:$S$5570,13,)/1000</f>
        <v>3.3290000000000002</v>
      </c>
      <c r="N423" s="180">
        <f>VLOOKUP(D423,Plan1!$B$2:$S$5570,14,)/1000</f>
        <v>4.101</v>
      </c>
      <c r="O423" s="180">
        <f>VLOOKUP(D423,Plan1!$B$2:$S$5570,15,)/1000</f>
        <v>3.8460000000000001</v>
      </c>
      <c r="P423" s="180">
        <f>VLOOKUP(D423,Plan1!$B$2:$S$5570,16,)/1000</f>
        <v>4.0730000000000004</v>
      </c>
      <c r="Q423" s="180">
        <f>VLOOKUP(D423,Plan1!$B$2:$S$5570,17,)/1000</f>
        <v>4.9720000000000004</v>
      </c>
      <c r="R423" s="180">
        <f>VLOOKUP(D423,Plan1!$B$2:$S$5570,18,)/1000</f>
        <v>5.0839999999999996</v>
      </c>
      <c r="S423" s="180">
        <f>VLOOKUP(D423,Plan1!$B$2:$S$5570,6,)/1000</f>
        <v>4.3150000000000004</v>
      </c>
    </row>
    <row r="424" spans="1:19" x14ac:dyDescent="0.25">
      <c r="A424" s="178">
        <v>14946</v>
      </c>
      <c r="B424" s="178">
        <v>-180443</v>
      </c>
      <c r="C424" s="178">
        <v>-411152</v>
      </c>
      <c r="D424" s="178" t="s">
        <v>2399</v>
      </c>
      <c r="E424" s="178" t="s">
        <v>167</v>
      </c>
      <c r="F424" s="178" t="s">
        <v>1727</v>
      </c>
      <c r="G424" s="180">
        <f>VLOOKUP(D424,Plan1!$B$2:$S$5570,7,)/1000</f>
        <v>5.4740000000000002</v>
      </c>
      <c r="H424" s="180">
        <f>VLOOKUP(D424,Plan1!$B$2:$S$5570,8,)/1000</f>
        <v>5.9130000000000003</v>
      </c>
      <c r="I424" s="180">
        <f>VLOOKUP(D424,Plan1!$B$2:$S$5570,9,)/1000</f>
        <v>5.3659999999999997</v>
      </c>
      <c r="J424" s="180">
        <f>VLOOKUP(D424,Plan1!$B$2:$S$5570,10,)/1000</f>
        <v>4.9729999999999999</v>
      </c>
      <c r="K424" s="180">
        <f>VLOOKUP(D424,Plan1!$B$2:$S$5570,11,)/1000</f>
        <v>4.4260000000000002</v>
      </c>
      <c r="L424" s="180">
        <f>VLOOKUP(D424,Plan1!$B$2:$S$5570,12,)/1000</f>
        <v>4.1909999999999998</v>
      </c>
      <c r="M424" s="180">
        <f>VLOOKUP(D424,Plan1!$B$2:$S$5570,13,)/1000</f>
        <v>4.2560000000000002</v>
      </c>
      <c r="N424" s="180">
        <f>VLOOKUP(D424,Plan1!$B$2:$S$5570,14,)/1000</f>
        <v>4.7210000000000001</v>
      </c>
      <c r="O424" s="180">
        <f>VLOOKUP(D424,Plan1!$B$2:$S$5570,15,)/1000</f>
        <v>4.9770000000000003</v>
      </c>
      <c r="P424" s="180">
        <f>VLOOKUP(D424,Plan1!$B$2:$S$5570,16,)/1000</f>
        <v>4.9290000000000003</v>
      </c>
      <c r="Q424" s="180">
        <f>VLOOKUP(D424,Plan1!$B$2:$S$5570,17,)/1000</f>
        <v>4.5940000000000003</v>
      </c>
      <c r="R424" s="180">
        <f>VLOOKUP(D424,Plan1!$B$2:$S$5570,18,)/1000</f>
        <v>5.2039999999999997</v>
      </c>
      <c r="S424" s="180">
        <f>VLOOKUP(D424,Plan1!$B$2:$S$5570,6,)/1000</f>
        <v>4.9189999999999996</v>
      </c>
    </row>
    <row r="425" spans="1:19" x14ac:dyDescent="0.25">
      <c r="A425" s="178">
        <v>6173</v>
      </c>
      <c r="B425" s="178">
        <v>-231175</v>
      </c>
      <c r="C425" s="178">
        <v>-465567</v>
      </c>
      <c r="D425" s="178" t="s">
        <v>4850</v>
      </c>
      <c r="E425" s="178" t="s">
        <v>167</v>
      </c>
      <c r="F425" s="178" t="s">
        <v>4704</v>
      </c>
      <c r="G425" s="180">
        <f>VLOOKUP(D425,Plan1!$B$2:$S$5570,7,)/1000</f>
        <v>4.9139999999999997</v>
      </c>
      <c r="H425" s="180">
        <f>VLOOKUP(D425,Plan1!$B$2:$S$5570,8,)/1000</f>
        <v>5.4619999999999997</v>
      </c>
      <c r="I425" s="180">
        <f>VLOOKUP(D425,Plan1!$B$2:$S$5570,9,)/1000</f>
        <v>5.194</v>
      </c>
      <c r="J425" s="180">
        <f>VLOOKUP(D425,Plan1!$B$2:$S$5570,10,)/1000</f>
        <v>5.17</v>
      </c>
      <c r="K425" s="180">
        <f>VLOOKUP(D425,Plan1!$B$2:$S$5570,11,)/1000</f>
        <v>4.5910000000000002</v>
      </c>
      <c r="L425" s="180">
        <f>VLOOKUP(D425,Plan1!$B$2:$S$5570,12,)/1000</f>
        <v>4.4969999999999999</v>
      </c>
      <c r="M425" s="180">
        <f>VLOOKUP(D425,Plan1!$B$2:$S$5570,13,)/1000</f>
        <v>4.5490000000000004</v>
      </c>
      <c r="N425" s="180">
        <f>VLOOKUP(D425,Plan1!$B$2:$S$5570,14,)/1000</f>
        <v>5.4649999999999999</v>
      </c>
      <c r="O425" s="180">
        <f>VLOOKUP(D425,Plan1!$B$2:$S$5570,15,)/1000</f>
        <v>5.0419999999999998</v>
      </c>
      <c r="P425" s="180">
        <f>VLOOKUP(D425,Plan1!$B$2:$S$5570,16,)/1000</f>
        <v>5.1349999999999998</v>
      </c>
      <c r="Q425" s="180">
        <f>VLOOKUP(D425,Plan1!$B$2:$S$5570,17,)/1000</f>
        <v>5.0339999999999998</v>
      </c>
      <c r="R425" s="180">
        <f>VLOOKUP(D425,Plan1!$B$2:$S$5570,18,)/1000</f>
        <v>5.32</v>
      </c>
      <c r="S425" s="180">
        <f>VLOOKUP(D425,Plan1!$B$2:$S$5570,6,)/1000</f>
        <v>5.0309999999999997</v>
      </c>
    </row>
    <row r="426" spans="1:19" x14ac:dyDescent="0.25">
      <c r="A426" s="178">
        <v>9712</v>
      </c>
      <c r="B426" s="178">
        <v>-209135</v>
      </c>
      <c r="C426" s="178">
        <v>-411989</v>
      </c>
      <c r="D426" s="178" t="s">
        <v>987</v>
      </c>
      <c r="E426" s="178" t="s">
        <v>167</v>
      </c>
      <c r="F426" s="178" t="s">
        <v>979</v>
      </c>
      <c r="G426" s="180">
        <f>VLOOKUP(D426,Plan1!$B$2:$S$5570,7,)/1000</f>
        <v>5.6239999999999997</v>
      </c>
      <c r="H426" s="180">
        <f>VLOOKUP(D426,Plan1!$B$2:$S$5570,8,)/1000</f>
        <v>6.19</v>
      </c>
      <c r="I426" s="180">
        <f>VLOOKUP(D426,Plan1!$B$2:$S$5570,9,)/1000</f>
        <v>5.431</v>
      </c>
      <c r="J426" s="180">
        <f>VLOOKUP(D426,Plan1!$B$2:$S$5570,10,)/1000</f>
        <v>5.1260000000000003</v>
      </c>
      <c r="K426" s="180">
        <f>VLOOKUP(D426,Plan1!$B$2:$S$5570,11,)/1000</f>
        <v>4.6929999999999996</v>
      </c>
      <c r="L426" s="180">
        <f>VLOOKUP(D426,Plan1!$B$2:$S$5570,12,)/1000</f>
        <v>4.6029999999999998</v>
      </c>
      <c r="M426" s="180">
        <f>VLOOKUP(D426,Plan1!$B$2:$S$5570,13,)/1000</f>
        <v>4.585</v>
      </c>
      <c r="N426" s="180">
        <f>VLOOKUP(D426,Plan1!$B$2:$S$5570,14,)/1000</f>
        <v>5.2039999999999997</v>
      </c>
      <c r="O426" s="180">
        <f>VLOOKUP(D426,Plan1!$B$2:$S$5570,15,)/1000</f>
        <v>5.2569999999999997</v>
      </c>
      <c r="P426" s="180">
        <f>VLOOKUP(D426,Plan1!$B$2:$S$5570,16,)/1000</f>
        <v>5.04</v>
      </c>
      <c r="Q426" s="180">
        <f>VLOOKUP(D426,Plan1!$B$2:$S$5570,17,)/1000</f>
        <v>4.6920000000000002</v>
      </c>
      <c r="R426" s="180">
        <f>VLOOKUP(D426,Plan1!$B$2:$S$5570,18,)/1000</f>
        <v>5.2530000000000001</v>
      </c>
      <c r="S426" s="180">
        <f>VLOOKUP(D426,Plan1!$B$2:$S$5570,6,)/1000</f>
        <v>5.141</v>
      </c>
    </row>
    <row r="427" spans="1:19" x14ac:dyDescent="0.25">
      <c r="A427" s="178">
        <v>51318</v>
      </c>
      <c r="B427" s="178">
        <v>-5469</v>
      </c>
      <c r="C427" s="178">
        <v>-478866</v>
      </c>
      <c r="D427" s="178" t="s">
        <v>5486</v>
      </c>
      <c r="E427" s="178" t="s">
        <v>167</v>
      </c>
      <c r="F427" s="178" t="s">
        <v>5370</v>
      </c>
      <c r="G427" s="180">
        <f>VLOOKUP(D427,Plan1!$B$2:$S$5570,7,)/1000</f>
        <v>4.4589999999999996</v>
      </c>
      <c r="H427" s="180">
        <f>VLOOKUP(D427,Plan1!$B$2:$S$5570,8,)/1000</f>
        <v>4.72</v>
      </c>
      <c r="I427" s="180">
        <f>VLOOKUP(D427,Plan1!$B$2:$S$5570,9,)/1000</f>
        <v>4.8449999999999998</v>
      </c>
      <c r="J427" s="180">
        <f>VLOOKUP(D427,Plan1!$B$2:$S$5570,10,)/1000</f>
        <v>4.9859999999999998</v>
      </c>
      <c r="K427" s="180">
        <f>VLOOKUP(D427,Plan1!$B$2:$S$5570,11,)/1000</f>
        <v>5.0199999999999996</v>
      </c>
      <c r="L427" s="180">
        <f>VLOOKUP(D427,Plan1!$B$2:$S$5570,12,)/1000</f>
        <v>5.4050000000000002</v>
      </c>
      <c r="M427" s="180">
        <f>VLOOKUP(D427,Plan1!$B$2:$S$5570,13,)/1000</f>
        <v>5.5140000000000002</v>
      </c>
      <c r="N427" s="180">
        <f>VLOOKUP(D427,Plan1!$B$2:$S$5570,14,)/1000</f>
        <v>5.899</v>
      </c>
      <c r="O427" s="180">
        <f>VLOOKUP(D427,Plan1!$B$2:$S$5570,15,)/1000</f>
        <v>5.5650000000000004</v>
      </c>
      <c r="P427" s="180">
        <f>VLOOKUP(D427,Plan1!$B$2:$S$5570,16,)/1000</f>
        <v>5.0590000000000002</v>
      </c>
      <c r="Q427" s="180">
        <f>VLOOKUP(D427,Plan1!$B$2:$S$5570,17,)/1000</f>
        <v>4.7460000000000004</v>
      </c>
      <c r="R427" s="180">
        <f>VLOOKUP(D427,Plan1!$B$2:$S$5570,18,)/1000</f>
        <v>4.5519999999999996</v>
      </c>
      <c r="S427" s="180">
        <f>VLOOKUP(D427,Plan1!$B$2:$S$5570,6,)/1000</f>
        <v>5.0640000000000001</v>
      </c>
    </row>
    <row r="428" spans="1:19" x14ac:dyDescent="0.25">
      <c r="A428" s="178">
        <v>64949</v>
      </c>
      <c r="B428" s="178">
        <v>-1022</v>
      </c>
      <c r="C428" s="178">
        <v>-466459</v>
      </c>
      <c r="D428" s="178" t="s">
        <v>2689</v>
      </c>
      <c r="E428" s="178" t="s">
        <v>167</v>
      </c>
      <c r="F428" s="178" t="s">
        <v>2567</v>
      </c>
      <c r="G428" s="180">
        <f>VLOOKUP(D428,Plan1!$B$2:$S$5570,7,)/1000</f>
        <v>4.7850000000000001</v>
      </c>
      <c r="H428" s="180">
        <f>VLOOKUP(D428,Plan1!$B$2:$S$5570,8,)/1000</f>
        <v>4.4950000000000001</v>
      </c>
      <c r="I428" s="180">
        <f>VLOOKUP(D428,Plan1!$B$2:$S$5570,9,)/1000</f>
        <v>4.2880000000000003</v>
      </c>
      <c r="J428" s="180">
        <f>VLOOKUP(D428,Plan1!$B$2:$S$5570,10,)/1000</f>
        <v>4.3570000000000002</v>
      </c>
      <c r="K428" s="180">
        <f>VLOOKUP(D428,Plan1!$B$2:$S$5570,11,)/1000</f>
        <v>4.6150000000000002</v>
      </c>
      <c r="L428" s="180">
        <f>VLOOKUP(D428,Plan1!$B$2:$S$5570,12,)/1000</f>
        <v>4.8460000000000001</v>
      </c>
      <c r="M428" s="180">
        <f>VLOOKUP(D428,Plan1!$B$2:$S$5570,13,)/1000</f>
        <v>4.9749999999999996</v>
      </c>
      <c r="N428" s="180">
        <f>VLOOKUP(D428,Plan1!$B$2:$S$5570,14,)/1000</f>
        <v>5.3630000000000004</v>
      </c>
      <c r="O428" s="180">
        <f>VLOOKUP(D428,Plan1!$B$2:$S$5570,15,)/1000</f>
        <v>5.6779999999999999</v>
      </c>
      <c r="P428" s="180">
        <f>VLOOKUP(D428,Plan1!$B$2:$S$5570,16,)/1000</f>
        <v>5.54</v>
      </c>
      <c r="Q428" s="180">
        <f>VLOOKUP(D428,Plan1!$B$2:$S$5570,17,)/1000</f>
        <v>5.4429999999999996</v>
      </c>
      <c r="R428" s="180">
        <f>VLOOKUP(D428,Plan1!$B$2:$S$5570,18,)/1000</f>
        <v>5.0970000000000004</v>
      </c>
      <c r="S428" s="180">
        <f>VLOOKUP(D428,Plan1!$B$2:$S$5570,6,)/1000</f>
        <v>4.9569999999999999</v>
      </c>
    </row>
    <row r="429" spans="1:19" x14ac:dyDescent="0.25">
      <c r="A429" s="178">
        <v>14733</v>
      </c>
      <c r="B429" s="178">
        <v>-181002</v>
      </c>
      <c r="C429" s="178">
        <v>-442659</v>
      </c>
      <c r="D429" s="178" t="s">
        <v>2389</v>
      </c>
      <c r="E429" s="178" t="s">
        <v>167</v>
      </c>
      <c r="F429" s="178" t="s">
        <v>1727</v>
      </c>
      <c r="G429" s="180">
        <f>VLOOKUP(D429,Plan1!$B$2:$S$5570,7,)/1000</f>
        <v>5.5810000000000004</v>
      </c>
      <c r="H429" s="180">
        <f>VLOOKUP(D429,Plan1!$B$2:$S$5570,8,)/1000</f>
        <v>6.181</v>
      </c>
      <c r="I429" s="180">
        <f>VLOOKUP(D429,Plan1!$B$2:$S$5570,9,)/1000</f>
        <v>5.6390000000000002</v>
      </c>
      <c r="J429" s="180">
        <f>VLOOKUP(D429,Plan1!$B$2:$S$5570,10,)/1000</f>
        <v>5.8129999999999997</v>
      </c>
      <c r="K429" s="180">
        <f>VLOOKUP(D429,Plan1!$B$2:$S$5570,11,)/1000</f>
        <v>5.6029999999999998</v>
      </c>
      <c r="L429" s="180">
        <f>VLOOKUP(D429,Plan1!$B$2:$S$5570,12,)/1000</f>
        <v>5.3739999999999997</v>
      </c>
      <c r="M429" s="180">
        <f>VLOOKUP(D429,Plan1!$B$2:$S$5570,13,)/1000</f>
        <v>5.8179999999999996</v>
      </c>
      <c r="N429" s="180">
        <f>VLOOKUP(D429,Plan1!$B$2:$S$5570,14,)/1000</f>
        <v>6.1660000000000004</v>
      </c>
      <c r="O429" s="180">
        <f>VLOOKUP(D429,Plan1!$B$2:$S$5570,15,)/1000</f>
        <v>6.2190000000000003</v>
      </c>
      <c r="P429" s="180">
        <f>VLOOKUP(D429,Plan1!$B$2:$S$5570,16,)/1000</f>
        <v>5.8090000000000002</v>
      </c>
      <c r="Q429" s="180">
        <f>VLOOKUP(D429,Plan1!$B$2:$S$5570,17,)/1000</f>
        <v>4.976</v>
      </c>
      <c r="R429" s="180">
        <f>VLOOKUP(D429,Plan1!$B$2:$S$5570,18,)/1000</f>
        <v>5.2309999999999999</v>
      </c>
      <c r="S429" s="180">
        <f>VLOOKUP(D429,Plan1!$B$2:$S$5570,6,)/1000</f>
        <v>5.7009999999999996</v>
      </c>
    </row>
    <row r="430" spans="1:19" x14ac:dyDescent="0.25">
      <c r="A430" s="178">
        <v>2280</v>
      </c>
      <c r="B430" s="178">
        <v>-285177</v>
      </c>
      <c r="C430" s="178">
        <v>-539888</v>
      </c>
      <c r="D430" s="178" t="s">
        <v>4187</v>
      </c>
      <c r="E430" s="178" t="s">
        <v>167</v>
      </c>
      <c r="F430" s="178" t="s">
        <v>3898</v>
      </c>
      <c r="G430" s="180">
        <f>VLOOKUP(D430,Plan1!$B$2:$S$5570,7,)/1000</f>
        <v>5.6929999999999996</v>
      </c>
      <c r="H430" s="180">
        <f>VLOOKUP(D430,Plan1!$B$2:$S$5570,8,)/1000</f>
        <v>5.7910000000000004</v>
      </c>
      <c r="I430" s="180">
        <f>VLOOKUP(D430,Plan1!$B$2:$S$5570,9,)/1000</f>
        <v>5.556</v>
      </c>
      <c r="J430" s="180">
        <f>VLOOKUP(D430,Plan1!$B$2:$S$5570,10,)/1000</f>
        <v>4.91</v>
      </c>
      <c r="K430" s="180">
        <f>VLOOKUP(D430,Plan1!$B$2:$S$5570,11,)/1000</f>
        <v>4.0970000000000004</v>
      </c>
      <c r="L430" s="180">
        <f>VLOOKUP(D430,Plan1!$B$2:$S$5570,12,)/1000</f>
        <v>3.49</v>
      </c>
      <c r="M430" s="180">
        <f>VLOOKUP(D430,Plan1!$B$2:$S$5570,13,)/1000</f>
        <v>3.8380000000000001</v>
      </c>
      <c r="N430" s="180">
        <f>VLOOKUP(D430,Plan1!$B$2:$S$5570,14,)/1000</f>
        <v>4.5220000000000002</v>
      </c>
      <c r="O430" s="180">
        <f>VLOOKUP(D430,Plan1!$B$2:$S$5570,15,)/1000</f>
        <v>4.4039999999999999</v>
      </c>
      <c r="P430" s="180">
        <f>VLOOKUP(D430,Plan1!$B$2:$S$5570,16,)/1000</f>
        <v>5.0220000000000002</v>
      </c>
      <c r="Q430" s="180">
        <f>VLOOKUP(D430,Plan1!$B$2:$S$5570,17,)/1000</f>
        <v>5.6660000000000004</v>
      </c>
      <c r="R430" s="180">
        <f>VLOOKUP(D430,Plan1!$B$2:$S$5570,18,)/1000</f>
        <v>5.7389999999999999</v>
      </c>
      <c r="S430" s="180">
        <f>VLOOKUP(D430,Plan1!$B$2:$S$5570,6,)/1000</f>
        <v>4.8940000000000001</v>
      </c>
    </row>
    <row r="431" spans="1:19" x14ac:dyDescent="0.25">
      <c r="A431" s="178">
        <v>49905</v>
      </c>
      <c r="B431" s="178">
        <v>-5854</v>
      </c>
      <c r="C431" s="178">
        <v>-373109</v>
      </c>
      <c r="D431" s="178" t="s">
        <v>3842</v>
      </c>
      <c r="E431" s="178" t="s">
        <v>167</v>
      </c>
      <c r="F431" s="178" t="s">
        <v>3752</v>
      </c>
      <c r="G431" s="180">
        <f>VLOOKUP(D431,Plan1!$B$2:$S$5570,7,)/1000</f>
        <v>5.7949999999999999</v>
      </c>
      <c r="H431" s="180">
        <f>VLOOKUP(D431,Plan1!$B$2:$S$5570,8,)/1000</f>
        <v>5.9509999999999996</v>
      </c>
      <c r="I431" s="180">
        <f>VLOOKUP(D431,Plan1!$B$2:$S$5570,9,)/1000</f>
        <v>6.0960000000000001</v>
      </c>
      <c r="J431" s="180">
        <f>VLOOKUP(D431,Plan1!$B$2:$S$5570,10,)/1000</f>
        <v>5.9560000000000004</v>
      </c>
      <c r="K431" s="180">
        <f>VLOOKUP(D431,Plan1!$B$2:$S$5570,11,)/1000</f>
        <v>5.6130000000000004</v>
      </c>
      <c r="L431" s="180">
        <f>VLOOKUP(D431,Plan1!$B$2:$S$5570,12,)/1000</f>
        <v>5.2290000000000001</v>
      </c>
      <c r="M431" s="180">
        <f>VLOOKUP(D431,Plan1!$B$2:$S$5570,13,)/1000</f>
        <v>5.53</v>
      </c>
      <c r="N431" s="180">
        <f>VLOOKUP(D431,Plan1!$B$2:$S$5570,14,)/1000</f>
        <v>6.1609999999999996</v>
      </c>
      <c r="O431" s="180">
        <f>VLOOKUP(D431,Plan1!$B$2:$S$5570,15,)/1000</f>
        <v>6.468</v>
      </c>
      <c r="P431" s="180">
        <f>VLOOKUP(D431,Plan1!$B$2:$S$5570,16,)/1000</f>
        <v>6.4340000000000002</v>
      </c>
      <c r="Q431" s="180">
        <f>VLOOKUP(D431,Plan1!$B$2:$S$5570,17,)/1000</f>
        <v>6.3479999999999999</v>
      </c>
      <c r="R431" s="180">
        <f>VLOOKUP(D431,Plan1!$B$2:$S$5570,18,)/1000</f>
        <v>5.8159999999999998</v>
      </c>
      <c r="S431" s="180">
        <f>VLOOKUP(D431,Plan1!$B$2:$S$5570,6,)/1000</f>
        <v>5.95</v>
      </c>
    </row>
    <row r="432" spans="1:19" x14ac:dyDescent="0.25">
      <c r="A432" s="178">
        <v>2856</v>
      </c>
      <c r="B432" s="178">
        <v>-276941</v>
      </c>
      <c r="C432" s="178">
        <v>-52051</v>
      </c>
      <c r="D432" s="178" t="s">
        <v>4311</v>
      </c>
      <c r="E432" s="178" t="s">
        <v>167</v>
      </c>
      <c r="F432" s="178" t="s">
        <v>3898</v>
      </c>
      <c r="G432" s="180">
        <f>VLOOKUP(D432,Plan1!$B$2:$S$5570,7,)/1000</f>
        <v>5.4889999999999999</v>
      </c>
      <c r="H432" s="180">
        <f>VLOOKUP(D432,Plan1!$B$2:$S$5570,8,)/1000</f>
        <v>5.5270000000000001</v>
      </c>
      <c r="I432" s="180">
        <f>VLOOKUP(D432,Plan1!$B$2:$S$5570,9,)/1000</f>
        <v>5.3380000000000001</v>
      </c>
      <c r="J432" s="180">
        <f>VLOOKUP(D432,Plan1!$B$2:$S$5570,10,)/1000</f>
        <v>4.8609999999999998</v>
      </c>
      <c r="K432" s="180">
        <f>VLOOKUP(D432,Plan1!$B$2:$S$5570,11,)/1000</f>
        <v>4.0179999999999998</v>
      </c>
      <c r="L432" s="180">
        <f>VLOOKUP(D432,Plan1!$B$2:$S$5570,12,)/1000</f>
        <v>3.4950000000000001</v>
      </c>
      <c r="M432" s="180">
        <f>VLOOKUP(D432,Plan1!$B$2:$S$5570,13,)/1000</f>
        <v>3.931</v>
      </c>
      <c r="N432" s="180">
        <f>VLOOKUP(D432,Plan1!$B$2:$S$5570,14,)/1000</f>
        <v>4.641</v>
      </c>
      <c r="O432" s="180">
        <f>VLOOKUP(D432,Plan1!$B$2:$S$5570,15,)/1000</f>
        <v>4.3600000000000003</v>
      </c>
      <c r="P432" s="180">
        <f>VLOOKUP(D432,Plan1!$B$2:$S$5570,16,)/1000</f>
        <v>4.9649999999999999</v>
      </c>
      <c r="Q432" s="180">
        <f>VLOOKUP(D432,Plan1!$B$2:$S$5570,17,)/1000</f>
        <v>5.5830000000000002</v>
      </c>
      <c r="R432" s="180">
        <f>VLOOKUP(D432,Plan1!$B$2:$S$5570,18,)/1000</f>
        <v>5.5839999999999996</v>
      </c>
      <c r="S432" s="180">
        <f>VLOOKUP(D432,Plan1!$B$2:$S$5570,6,)/1000</f>
        <v>4.8159999999999998</v>
      </c>
    </row>
    <row r="433" spans="1:19" x14ac:dyDescent="0.25">
      <c r="A433" s="178">
        <v>22549</v>
      </c>
      <c r="B433" s="178">
        <v>-143181</v>
      </c>
      <c r="C433" s="178">
        <v>-393227</v>
      </c>
      <c r="D433" s="178" t="s">
        <v>471</v>
      </c>
      <c r="E433" s="178" t="s">
        <v>167</v>
      </c>
      <c r="F433" s="178" t="s">
        <v>375</v>
      </c>
      <c r="G433" s="180">
        <f>VLOOKUP(D433,Plan1!$B$2:$S$5570,7,)/1000</f>
        <v>5.431</v>
      </c>
      <c r="H433" s="180">
        <f>VLOOKUP(D433,Plan1!$B$2:$S$5570,8,)/1000</f>
        <v>5.5949999999999998</v>
      </c>
      <c r="I433" s="180">
        <f>VLOOKUP(D433,Plan1!$B$2:$S$5570,9,)/1000</f>
        <v>5.5540000000000003</v>
      </c>
      <c r="J433" s="180">
        <f>VLOOKUP(D433,Plan1!$B$2:$S$5570,10,)/1000</f>
        <v>4.8109999999999999</v>
      </c>
      <c r="K433" s="180">
        <f>VLOOKUP(D433,Plan1!$B$2:$S$5570,11,)/1000</f>
        <v>4.2679999999999998</v>
      </c>
      <c r="L433" s="180">
        <f>VLOOKUP(D433,Plan1!$B$2:$S$5570,12,)/1000</f>
        <v>3.984</v>
      </c>
      <c r="M433" s="180">
        <f>VLOOKUP(D433,Plan1!$B$2:$S$5570,13,)/1000</f>
        <v>4.2039999999999997</v>
      </c>
      <c r="N433" s="180">
        <f>VLOOKUP(D433,Plan1!$B$2:$S$5570,14,)/1000</f>
        <v>4.5990000000000002</v>
      </c>
      <c r="O433" s="180">
        <f>VLOOKUP(D433,Plan1!$B$2:$S$5570,15,)/1000</f>
        <v>5.0490000000000004</v>
      </c>
      <c r="P433" s="180">
        <f>VLOOKUP(D433,Plan1!$B$2:$S$5570,16,)/1000</f>
        <v>5.0060000000000002</v>
      </c>
      <c r="Q433" s="180">
        <f>VLOOKUP(D433,Plan1!$B$2:$S$5570,17,)/1000</f>
        <v>4.9260000000000002</v>
      </c>
      <c r="R433" s="180">
        <f>VLOOKUP(D433,Plan1!$B$2:$S$5570,18,)/1000</f>
        <v>5.4880000000000004</v>
      </c>
      <c r="S433" s="180">
        <f>VLOOKUP(D433,Plan1!$B$2:$S$5570,6,)/1000</f>
        <v>4.91</v>
      </c>
    </row>
    <row r="434" spans="1:19" x14ac:dyDescent="0.25">
      <c r="A434" s="178">
        <v>9966</v>
      </c>
      <c r="B434" s="178">
        <v>-20686</v>
      </c>
      <c r="C434" s="178">
        <v>-505549</v>
      </c>
      <c r="D434" s="178" t="s">
        <v>5215</v>
      </c>
      <c r="E434" s="178" t="s">
        <v>167</v>
      </c>
      <c r="F434" s="178" t="s">
        <v>4704</v>
      </c>
      <c r="G434" s="180">
        <f>VLOOKUP(D434,Plan1!$B$2:$S$5570,7,)/1000</f>
        <v>5.3550000000000004</v>
      </c>
      <c r="H434" s="180">
        <f>VLOOKUP(D434,Plan1!$B$2:$S$5570,8,)/1000</f>
        <v>5.6740000000000004</v>
      </c>
      <c r="I434" s="180">
        <f>VLOOKUP(D434,Plan1!$B$2:$S$5570,9,)/1000</f>
        <v>5.5629999999999997</v>
      </c>
      <c r="J434" s="180">
        <f>VLOOKUP(D434,Plan1!$B$2:$S$5570,10,)/1000</f>
        <v>5.5279999999999996</v>
      </c>
      <c r="K434" s="180">
        <f>VLOOKUP(D434,Plan1!$B$2:$S$5570,11,)/1000</f>
        <v>5.0419999999999998</v>
      </c>
      <c r="L434" s="180">
        <f>VLOOKUP(D434,Plan1!$B$2:$S$5570,12,)/1000</f>
        <v>4.8949999999999996</v>
      </c>
      <c r="M434" s="180">
        <f>VLOOKUP(D434,Plan1!$B$2:$S$5570,13,)/1000</f>
        <v>5.08</v>
      </c>
      <c r="N434" s="180">
        <f>VLOOKUP(D434,Plan1!$B$2:$S$5570,14,)/1000</f>
        <v>5.8079999999999998</v>
      </c>
      <c r="O434" s="180">
        <f>VLOOKUP(D434,Plan1!$B$2:$S$5570,15,)/1000</f>
        <v>5.3970000000000002</v>
      </c>
      <c r="P434" s="180">
        <f>VLOOKUP(D434,Plan1!$B$2:$S$5570,16,)/1000</f>
        <v>5.5030000000000001</v>
      </c>
      <c r="Q434" s="180">
        <f>VLOOKUP(D434,Plan1!$B$2:$S$5570,17,)/1000</f>
        <v>5.4710000000000001</v>
      </c>
      <c r="R434" s="180">
        <f>VLOOKUP(D434,Plan1!$B$2:$S$5570,18,)/1000</f>
        <v>5.5439999999999996</v>
      </c>
      <c r="S434" s="180">
        <f>VLOOKUP(D434,Plan1!$B$2:$S$5570,6,)/1000</f>
        <v>5.4050000000000002</v>
      </c>
    </row>
    <row r="435" spans="1:19" x14ac:dyDescent="0.25">
      <c r="A435" s="178">
        <v>17354</v>
      </c>
      <c r="B435" s="178">
        <v>-166777</v>
      </c>
      <c r="C435" s="178">
        <v>-504645</v>
      </c>
      <c r="D435" s="178" t="s">
        <v>1143</v>
      </c>
      <c r="E435" s="178" t="s">
        <v>167</v>
      </c>
      <c r="F435" s="178" t="s">
        <v>1058</v>
      </c>
      <c r="G435" s="180">
        <f>VLOOKUP(D435,Plan1!$B$2:$S$5570,7,)/1000</f>
        <v>5.1840000000000002</v>
      </c>
      <c r="H435" s="180">
        <f>VLOOKUP(D435,Plan1!$B$2:$S$5570,8,)/1000</f>
        <v>5.4660000000000002</v>
      </c>
      <c r="I435" s="180">
        <f>VLOOKUP(D435,Plan1!$B$2:$S$5570,9,)/1000</f>
        <v>5.4850000000000003</v>
      </c>
      <c r="J435" s="180">
        <f>VLOOKUP(D435,Plan1!$B$2:$S$5570,10,)/1000</f>
        <v>5.73</v>
      </c>
      <c r="K435" s="180">
        <f>VLOOKUP(D435,Plan1!$B$2:$S$5570,11,)/1000</f>
        <v>5.6159999999999997</v>
      </c>
      <c r="L435" s="180">
        <f>VLOOKUP(D435,Plan1!$B$2:$S$5570,12,)/1000</f>
        <v>5.4889999999999999</v>
      </c>
      <c r="M435" s="180">
        <f>VLOOKUP(D435,Plan1!$B$2:$S$5570,13,)/1000</f>
        <v>5.569</v>
      </c>
      <c r="N435" s="180">
        <f>VLOOKUP(D435,Plan1!$B$2:$S$5570,14,)/1000</f>
        <v>6.2050000000000001</v>
      </c>
      <c r="O435" s="180">
        <f>VLOOKUP(D435,Plan1!$B$2:$S$5570,15,)/1000</f>
        <v>5.6559999999999997</v>
      </c>
      <c r="P435" s="180">
        <f>VLOOKUP(D435,Plan1!$B$2:$S$5570,16,)/1000</f>
        <v>5.4630000000000001</v>
      </c>
      <c r="Q435" s="180">
        <f>VLOOKUP(D435,Plan1!$B$2:$S$5570,17,)/1000</f>
        <v>5.22</v>
      </c>
      <c r="R435" s="180">
        <f>VLOOKUP(D435,Plan1!$B$2:$S$5570,18,)/1000</f>
        <v>5.101</v>
      </c>
      <c r="S435" s="180">
        <f>VLOOKUP(D435,Plan1!$B$2:$S$5570,6,)/1000</f>
        <v>5.5149999999999997</v>
      </c>
    </row>
    <row r="436" spans="1:19" x14ac:dyDescent="0.25">
      <c r="A436" s="178">
        <v>46044</v>
      </c>
      <c r="B436" s="178">
        <v>-69339</v>
      </c>
      <c r="C436" s="178">
        <v>-389745</v>
      </c>
      <c r="D436" s="178" t="s">
        <v>815</v>
      </c>
      <c r="E436" s="178" t="s">
        <v>167</v>
      </c>
      <c r="F436" s="178" t="s">
        <v>792</v>
      </c>
      <c r="G436" s="180">
        <f>VLOOKUP(D436,Plan1!$B$2:$S$5570,7,)/1000</f>
        <v>5.6710000000000003</v>
      </c>
      <c r="H436" s="180">
        <f>VLOOKUP(D436,Plan1!$B$2:$S$5570,8,)/1000</f>
        <v>5.7880000000000003</v>
      </c>
      <c r="I436" s="180">
        <f>VLOOKUP(D436,Plan1!$B$2:$S$5570,9,)/1000</f>
        <v>5.8550000000000004</v>
      </c>
      <c r="J436" s="180">
        <f>VLOOKUP(D436,Plan1!$B$2:$S$5570,10,)/1000</f>
        <v>5.7590000000000003</v>
      </c>
      <c r="K436" s="180">
        <f>VLOOKUP(D436,Plan1!$B$2:$S$5570,11,)/1000</f>
        <v>5.4589999999999996</v>
      </c>
      <c r="L436" s="180">
        <f>VLOOKUP(D436,Plan1!$B$2:$S$5570,12,)/1000</f>
        <v>5.2889999999999997</v>
      </c>
      <c r="M436" s="180">
        <f>VLOOKUP(D436,Plan1!$B$2:$S$5570,13,)/1000</f>
        <v>5.6029999999999998</v>
      </c>
      <c r="N436" s="180">
        <f>VLOOKUP(D436,Plan1!$B$2:$S$5570,14,)/1000</f>
        <v>6.2590000000000003</v>
      </c>
      <c r="O436" s="180">
        <f>VLOOKUP(D436,Plan1!$B$2:$S$5570,15,)/1000</f>
        <v>6.55</v>
      </c>
      <c r="P436" s="180">
        <f>VLOOKUP(D436,Plan1!$B$2:$S$5570,16,)/1000</f>
        <v>6.4189999999999996</v>
      </c>
      <c r="Q436" s="180">
        <f>VLOOKUP(D436,Plan1!$B$2:$S$5570,17,)/1000</f>
        <v>6.3630000000000004</v>
      </c>
      <c r="R436" s="180">
        <f>VLOOKUP(D436,Plan1!$B$2:$S$5570,18,)/1000</f>
        <v>5.899</v>
      </c>
      <c r="S436" s="180">
        <f>VLOOKUP(D436,Plan1!$B$2:$S$5570,6,)/1000</f>
        <v>5.91</v>
      </c>
    </row>
    <row r="437" spans="1:19" x14ac:dyDescent="0.25">
      <c r="A437" s="178">
        <v>3133</v>
      </c>
      <c r="B437" s="178">
        <v>-273103</v>
      </c>
      <c r="C437" s="178">
        <v>-4963</v>
      </c>
      <c r="D437" s="178" t="s">
        <v>815</v>
      </c>
      <c r="E437" s="178" t="s">
        <v>167</v>
      </c>
      <c r="F437" s="178" t="s">
        <v>4434</v>
      </c>
      <c r="G437" s="180">
        <f>VLOOKUP(D437,Plan1!$B$2:$S$5570,7,)/1000</f>
        <v>5.6710000000000003</v>
      </c>
      <c r="H437" s="180">
        <f>VLOOKUP(D437,Plan1!$B$2:$S$5570,8,)/1000</f>
        <v>5.7880000000000003</v>
      </c>
      <c r="I437" s="180">
        <f>VLOOKUP(D437,Plan1!$B$2:$S$5570,9,)/1000</f>
        <v>5.8550000000000004</v>
      </c>
      <c r="J437" s="180">
        <f>VLOOKUP(D437,Plan1!$B$2:$S$5570,10,)/1000</f>
        <v>5.7590000000000003</v>
      </c>
      <c r="K437" s="180">
        <f>VLOOKUP(D437,Plan1!$B$2:$S$5570,11,)/1000</f>
        <v>5.4589999999999996</v>
      </c>
      <c r="L437" s="180">
        <f>VLOOKUP(D437,Plan1!$B$2:$S$5570,12,)/1000</f>
        <v>5.2889999999999997</v>
      </c>
      <c r="M437" s="180">
        <f>VLOOKUP(D437,Plan1!$B$2:$S$5570,13,)/1000</f>
        <v>5.6029999999999998</v>
      </c>
      <c r="N437" s="180">
        <f>VLOOKUP(D437,Plan1!$B$2:$S$5570,14,)/1000</f>
        <v>6.2590000000000003</v>
      </c>
      <c r="O437" s="180">
        <f>VLOOKUP(D437,Plan1!$B$2:$S$5570,15,)/1000</f>
        <v>6.55</v>
      </c>
      <c r="P437" s="180">
        <f>VLOOKUP(D437,Plan1!$B$2:$S$5570,16,)/1000</f>
        <v>6.4189999999999996</v>
      </c>
      <c r="Q437" s="180">
        <f>VLOOKUP(D437,Plan1!$B$2:$S$5570,17,)/1000</f>
        <v>6.3630000000000004</v>
      </c>
      <c r="R437" s="180">
        <f>VLOOKUP(D437,Plan1!$B$2:$S$5570,18,)/1000</f>
        <v>5.899</v>
      </c>
      <c r="S437" s="180">
        <f>VLOOKUP(D437,Plan1!$B$2:$S$5570,6,)/1000</f>
        <v>5.91</v>
      </c>
    </row>
    <row r="438" spans="1:19" x14ac:dyDescent="0.25">
      <c r="A438" s="178">
        <v>62216</v>
      </c>
      <c r="B438" s="178">
        <v>-21334</v>
      </c>
      <c r="C438" s="178">
        <v>-475603</v>
      </c>
      <c r="D438" s="178" t="s">
        <v>2633</v>
      </c>
      <c r="E438" s="178" t="s">
        <v>167</v>
      </c>
      <c r="F438" s="178" t="s">
        <v>2567</v>
      </c>
      <c r="G438" s="180">
        <f>VLOOKUP(D438,Plan1!$B$2:$S$5570,7,)/1000</f>
        <v>4.4740000000000002</v>
      </c>
      <c r="H438" s="180">
        <f>VLOOKUP(D438,Plan1!$B$2:$S$5570,8,)/1000</f>
        <v>4.5199999999999996</v>
      </c>
      <c r="I438" s="180">
        <f>VLOOKUP(D438,Plan1!$B$2:$S$5570,9,)/1000</f>
        <v>4.5970000000000004</v>
      </c>
      <c r="J438" s="180">
        <f>VLOOKUP(D438,Plan1!$B$2:$S$5570,10,)/1000</f>
        <v>4.57</v>
      </c>
      <c r="K438" s="180">
        <f>VLOOKUP(D438,Plan1!$B$2:$S$5570,11,)/1000</f>
        <v>4.7380000000000004</v>
      </c>
      <c r="L438" s="180">
        <f>VLOOKUP(D438,Plan1!$B$2:$S$5570,12,)/1000</f>
        <v>4.9790000000000001</v>
      </c>
      <c r="M438" s="180">
        <f>VLOOKUP(D438,Plan1!$B$2:$S$5570,13,)/1000</f>
        <v>5.0970000000000004</v>
      </c>
      <c r="N438" s="180">
        <f>VLOOKUP(D438,Plan1!$B$2:$S$5570,14,)/1000</f>
        <v>5.343</v>
      </c>
      <c r="O438" s="180">
        <f>VLOOKUP(D438,Plan1!$B$2:$S$5570,15,)/1000</f>
        <v>5.383</v>
      </c>
      <c r="P438" s="180">
        <f>VLOOKUP(D438,Plan1!$B$2:$S$5570,16,)/1000</f>
        <v>5.1749999999999998</v>
      </c>
      <c r="Q438" s="180">
        <f>VLOOKUP(D438,Plan1!$B$2:$S$5570,17,)/1000</f>
        <v>4.8929999999999998</v>
      </c>
      <c r="R438" s="180">
        <f>VLOOKUP(D438,Plan1!$B$2:$S$5570,18,)/1000</f>
        <v>4.5739999999999998</v>
      </c>
      <c r="S438" s="180">
        <f>VLOOKUP(D438,Plan1!$B$2:$S$5570,6,)/1000</f>
        <v>4.8620000000000001</v>
      </c>
    </row>
    <row r="439" spans="1:19" x14ac:dyDescent="0.25">
      <c r="A439" s="178">
        <v>26163</v>
      </c>
      <c r="B439" s="178">
        <v>-127109</v>
      </c>
      <c r="C439" s="178">
        <v>-46408</v>
      </c>
      <c r="D439" s="178" t="s">
        <v>5379</v>
      </c>
      <c r="E439" s="178" t="s">
        <v>167</v>
      </c>
      <c r="F439" s="178" t="s">
        <v>5370</v>
      </c>
      <c r="G439" s="180">
        <f>VLOOKUP(D439,Plan1!$B$2:$S$5570,7,)/1000</f>
        <v>5.4909999999999997</v>
      </c>
      <c r="H439" s="180">
        <f>VLOOKUP(D439,Plan1!$B$2:$S$5570,8,)/1000</f>
        <v>5.5910000000000002</v>
      </c>
      <c r="I439" s="180">
        <f>VLOOKUP(D439,Plan1!$B$2:$S$5570,9,)/1000</f>
        <v>5.5339999999999998</v>
      </c>
      <c r="J439" s="180">
        <f>VLOOKUP(D439,Plan1!$B$2:$S$5570,10,)/1000</f>
        <v>5.7080000000000002</v>
      </c>
      <c r="K439" s="180">
        <f>VLOOKUP(D439,Plan1!$B$2:$S$5570,11,)/1000</f>
        <v>5.8280000000000003</v>
      </c>
      <c r="L439" s="180">
        <f>VLOOKUP(D439,Plan1!$B$2:$S$5570,12,)/1000</f>
        <v>5.726</v>
      </c>
      <c r="M439" s="180">
        <f>VLOOKUP(D439,Plan1!$B$2:$S$5570,13,)/1000</f>
        <v>5.97</v>
      </c>
      <c r="N439" s="180">
        <f>VLOOKUP(D439,Plan1!$B$2:$S$5570,14,)/1000</f>
        <v>6.42</v>
      </c>
      <c r="O439" s="180">
        <f>VLOOKUP(D439,Plan1!$B$2:$S$5570,15,)/1000</f>
        <v>6.2590000000000003</v>
      </c>
      <c r="P439" s="180">
        <f>VLOOKUP(D439,Plan1!$B$2:$S$5570,16,)/1000</f>
        <v>5.6470000000000002</v>
      </c>
      <c r="Q439" s="180">
        <f>VLOOKUP(D439,Plan1!$B$2:$S$5570,17,)/1000</f>
        <v>5.117</v>
      </c>
      <c r="R439" s="180">
        <f>VLOOKUP(D439,Plan1!$B$2:$S$5570,18,)/1000</f>
        <v>5.3949999999999996</v>
      </c>
      <c r="S439" s="180">
        <f>VLOOKUP(D439,Plan1!$B$2:$S$5570,6,)/1000</f>
        <v>5.7240000000000002</v>
      </c>
    </row>
    <row r="440" spans="1:19" x14ac:dyDescent="0.25">
      <c r="A440" s="178">
        <v>57761</v>
      </c>
      <c r="B440" s="178">
        <v>-35861</v>
      </c>
      <c r="C440" s="178">
        <v>-59126</v>
      </c>
      <c r="D440" s="178" t="s">
        <v>338</v>
      </c>
      <c r="E440" s="178" t="s">
        <v>167</v>
      </c>
      <c r="F440" s="178" t="s">
        <v>312</v>
      </c>
      <c r="G440" s="180">
        <f>VLOOKUP(D440,Plan1!$B$2:$S$5570,7,)/1000</f>
        <v>3.9540000000000002</v>
      </c>
      <c r="H440" s="180">
        <f>VLOOKUP(D440,Plan1!$B$2:$S$5570,8,)/1000</f>
        <v>4.1539999999999999</v>
      </c>
      <c r="I440" s="180">
        <f>VLOOKUP(D440,Plan1!$B$2:$S$5570,9,)/1000</f>
        <v>4.109</v>
      </c>
      <c r="J440" s="180">
        <f>VLOOKUP(D440,Plan1!$B$2:$S$5570,10,)/1000</f>
        <v>3.9220000000000002</v>
      </c>
      <c r="K440" s="180">
        <f>VLOOKUP(D440,Plan1!$B$2:$S$5570,11,)/1000</f>
        <v>4.0570000000000004</v>
      </c>
      <c r="L440" s="180">
        <f>VLOOKUP(D440,Plan1!$B$2:$S$5570,12,)/1000</f>
        <v>4.4870000000000001</v>
      </c>
      <c r="M440" s="180">
        <f>VLOOKUP(D440,Plan1!$B$2:$S$5570,13,)/1000</f>
        <v>4.5129999999999999</v>
      </c>
      <c r="N440" s="180">
        <f>VLOOKUP(D440,Plan1!$B$2:$S$5570,14,)/1000</f>
        <v>5.1219999999999999</v>
      </c>
      <c r="O440" s="180">
        <f>VLOOKUP(D440,Plan1!$B$2:$S$5570,15,)/1000</f>
        <v>5.149</v>
      </c>
      <c r="P440" s="180">
        <f>VLOOKUP(D440,Plan1!$B$2:$S$5570,16,)/1000</f>
        <v>4.923</v>
      </c>
      <c r="Q440" s="180">
        <f>VLOOKUP(D440,Plan1!$B$2:$S$5570,17,)/1000</f>
        <v>4.6760000000000002</v>
      </c>
      <c r="R440" s="180">
        <f>VLOOKUP(D440,Plan1!$B$2:$S$5570,18,)/1000</f>
        <v>4.1779999999999999</v>
      </c>
      <c r="S440" s="180">
        <f>VLOOKUP(D440,Plan1!$B$2:$S$5570,6,)/1000</f>
        <v>4.4370000000000003</v>
      </c>
    </row>
    <row r="441" spans="1:19" x14ac:dyDescent="0.25">
      <c r="A441" s="178">
        <v>7413</v>
      </c>
      <c r="B441" s="178">
        <v>-221571</v>
      </c>
      <c r="C441" s="178">
        <v>-49331</v>
      </c>
      <c r="D441" s="178" t="s">
        <v>5004</v>
      </c>
      <c r="E441" s="178" t="s">
        <v>167</v>
      </c>
      <c r="F441" s="178" t="s">
        <v>4704</v>
      </c>
      <c r="G441" s="180">
        <f>VLOOKUP(D441,Plan1!$B$2:$S$5570,7,)/1000</f>
        <v>5.0919999999999996</v>
      </c>
      <c r="H441" s="180">
        <f>VLOOKUP(D441,Plan1!$B$2:$S$5570,8,)/1000</f>
        <v>5.5979999999999999</v>
      </c>
      <c r="I441" s="180">
        <f>VLOOKUP(D441,Plan1!$B$2:$S$5570,9,)/1000</f>
        <v>5.4210000000000003</v>
      </c>
      <c r="J441" s="180">
        <f>VLOOKUP(D441,Plan1!$B$2:$S$5570,10,)/1000</f>
        <v>5.4189999999999996</v>
      </c>
      <c r="K441" s="180">
        <f>VLOOKUP(D441,Plan1!$B$2:$S$5570,11,)/1000</f>
        <v>4.7770000000000001</v>
      </c>
      <c r="L441" s="180">
        <f>VLOOKUP(D441,Plan1!$B$2:$S$5570,12,)/1000</f>
        <v>4.6130000000000004</v>
      </c>
      <c r="M441" s="180">
        <f>VLOOKUP(D441,Plan1!$B$2:$S$5570,13,)/1000</f>
        <v>4.7939999999999996</v>
      </c>
      <c r="N441" s="180">
        <f>VLOOKUP(D441,Plan1!$B$2:$S$5570,14,)/1000</f>
        <v>5.5570000000000004</v>
      </c>
      <c r="O441" s="180">
        <f>VLOOKUP(D441,Plan1!$B$2:$S$5570,15,)/1000</f>
        <v>5.1820000000000004</v>
      </c>
      <c r="P441" s="180">
        <f>VLOOKUP(D441,Plan1!$B$2:$S$5570,16,)/1000</f>
        <v>5.4370000000000003</v>
      </c>
      <c r="Q441" s="180">
        <f>VLOOKUP(D441,Plan1!$B$2:$S$5570,17,)/1000</f>
        <v>5.35</v>
      </c>
      <c r="R441" s="180">
        <f>VLOOKUP(D441,Plan1!$B$2:$S$5570,18,)/1000</f>
        <v>5.4560000000000004</v>
      </c>
      <c r="S441" s="180">
        <f>VLOOKUP(D441,Plan1!$B$2:$S$5570,6,)/1000</f>
        <v>5.2240000000000002</v>
      </c>
    </row>
    <row r="442" spans="1:19" x14ac:dyDescent="0.25">
      <c r="A442" s="178">
        <v>8599</v>
      </c>
      <c r="B442" s="178">
        <v>-214589</v>
      </c>
      <c r="C442" s="178">
        <v>-499513</v>
      </c>
      <c r="D442" s="178" t="s">
        <v>5103</v>
      </c>
      <c r="E442" s="178" t="s">
        <v>167</v>
      </c>
      <c r="F442" s="178" t="s">
        <v>4704</v>
      </c>
      <c r="G442" s="180">
        <f>VLOOKUP(D442,Plan1!$B$2:$S$5570,7,)/1000</f>
        <v>5.3040000000000003</v>
      </c>
      <c r="H442" s="180">
        <f>VLOOKUP(D442,Plan1!$B$2:$S$5570,8,)/1000</f>
        <v>5.6660000000000004</v>
      </c>
      <c r="I442" s="180">
        <f>VLOOKUP(D442,Plan1!$B$2:$S$5570,9,)/1000</f>
        <v>5.5449999999999999</v>
      </c>
      <c r="J442" s="180">
        <f>VLOOKUP(D442,Plan1!$B$2:$S$5570,10,)/1000</f>
        <v>5.53</v>
      </c>
      <c r="K442" s="180">
        <f>VLOOKUP(D442,Plan1!$B$2:$S$5570,11,)/1000</f>
        <v>4.8780000000000001</v>
      </c>
      <c r="L442" s="180">
        <f>VLOOKUP(D442,Plan1!$B$2:$S$5570,12,)/1000</f>
        <v>4.74</v>
      </c>
      <c r="M442" s="180">
        <f>VLOOKUP(D442,Plan1!$B$2:$S$5570,13,)/1000</f>
        <v>4.9630000000000001</v>
      </c>
      <c r="N442" s="180">
        <f>VLOOKUP(D442,Plan1!$B$2:$S$5570,14,)/1000</f>
        <v>5.66</v>
      </c>
      <c r="O442" s="180">
        <f>VLOOKUP(D442,Plan1!$B$2:$S$5570,15,)/1000</f>
        <v>5.2889999999999997</v>
      </c>
      <c r="P442" s="180">
        <f>VLOOKUP(D442,Plan1!$B$2:$S$5570,16,)/1000</f>
        <v>5.4960000000000004</v>
      </c>
      <c r="Q442" s="180">
        <f>VLOOKUP(D442,Plan1!$B$2:$S$5570,17,)/1000</f>
        <v>5.4960000000000004</v>
      </c>
      <c r="R442" s="180">
        <f>VLOOKUP(D442,Plan1!$B$2:$S$5570,18,)/1000</f>
        <v>5.569</v>
      </c>
      <c r="S442" s="180">
        <f>VLOOKUP(D442,Plan1!$B$2:$S$5570,6,)/1000</f>
        <v>5.3449999999999998</v>
      </c>
    </row>
    <row r="443" spans="1:19" x14ac:dyDescent="0.25">
      <c r="A443" s="178">
        <v>6149</v>
      </c>
      <c r="B443" s="178">
        <v>-231072</v>
      </c>
      <c r="C443" s="178">
        <v>-489255</v>
      </c>
      <c r="D443" s="178" t="s">
        <v>4839</v>
      </c>
      <c r="E443" s="178" t="s">
        <v>167</v>
      </c>
      <c r="F443" s="178" t="s">
        <v>4704</v>
      </c>
      <c r="G443" s="180">
        <f>VLOOKUP(D443,Plan1!$B$2:$S$5570,7,)/1000</f>
        <v>4.984</v>
      </c>
      <c r="H443" s="180">
        <f>VLOOKUP(D443,Plan1!$B$2:$S$5570,8,)/1000</f>
        <v>5.4169999999999998</v>
      </c>
      <c r="I443" s="180">
        <f>VLOOKUP(D443,Plan1!$B$2:$S$5570,9,)/1000</f>
        <v>5.2480000000000002</v>
      </c>
      <c r="J443" s="180">
        <f>VLOOKUP(D443,Plan1!$B$2:$S$5570,10,)/1000</f>
        <v>5.2320000000000002</v>
      </c>
      <c r="K443" s="180">
        <f>VLOOKUP(D443,Plan1!$B$2:$S$5570,11,)/1000</f>
        <v>4.5490000000000004</v>
      </c>
      <c r="L443" s="180">
        <f>VLOOKUP(D443,Plan1!$B$2:$S$5570,12,)/1000</f>
        <v>4.4550000000000001</v>
      </c>
      <c r="M443" s="180">
        <f>VLOOKUP(D443,Plan1!$B$2:$S$5570,13,)/1000</f>
        <v>4.5110000000000001</v>
      </c>
      <c r="N443" s="180">
        <f>VLOOKUP(D443,Plan1!$B$2:$S$5570,14,)/1000</f>
        <v>5.4820000000000002</v>
      </c>
      <c r="O443" s="180">
        <f>VLOOKUP(D443,Plan1!$B$2:$S$5570,15,)/1000</f>
        <v>5.1139999999999999</v>
      </c>
      <c r="P443" s="180">
        <f>VLOOKUP(D443,Plan1!$B$2:$S$5570,16,)/1000</f>
        <v>5.181</v>
      </c>
      <c r="Q443" s="180">
        <f>VLOOKUP(D443,Plan1!$B$2:$S$5570,17,)/1000</f>
        <v>5.274</v>
      </c>
      <c r="R443" s="180">
        <f>VLOOKUP(D443,Plan1!$B$2:$S$5570,18,)/1000</f>
        <v>5.3449999999999998</v>
      </c>
      <c r="S443" s="180">
        <f>VLOOKUP(D443,Plan1!$B$2:$S$5570,6,)/1000</f>
        <v>5.0659999999999998</v>
      </c>
    </row>
    <row r="444" spans="1:19" x14ac:dyDescent="0.25">
      <c r="A444" s="178">
        <v>57799</v>
      </c>
      <c r="B444" s="178">
        <v>-36088</v>
      </c>
      <c r="C444" s="178">
        <v>-553204</v>
      </c>
      <c r="D444" s="178" t="s">
        <v>2612</v>
      </c>
      <c r="E444" s="178" t="s">
        <v>167</v>
      </c>
      <c r="F444" s="178" t="s">
        <v>2567</v>
      </c>
      <c r="G444" s="180">
        <f>VLOOKUP(D444,Plan1!$B$2:$S$5570,7,)/1000</f>
        <v>4.1210000000000004</v>
      </c>
      <c r="H444" s="180">
        <f>VLOOKUP(D444,Plan1!$B$2:$S$5570,8,)/1000</f>
        <v>4.3460000000000001</v>
      </c>
      <c r="I444" s="180">
        <f>VLOOKUP(D444,Plan1!$B$2:$S$5570,9,)/1000</f>
        <v>4.3360000000000003</v>
      </c>
      <c r="J444" s="180">
        <f>VLOOKUP(D444,Plan1!$B$2:$S$5570,10,)/1000</f>
        <v>4.2140000000000004</v>
      </c>
      <c r="K444" s="180">
        <f>VLOOKUP(D444,Plan1!$B$2:$S$5570,11,)/1000</f>
        <v>4.3280000000000003</v>
      </c>
      <c r="L444" s="180">
        <f>VLOOKUP(D444,Plan1!$B$2:$S$5570,12,)/1000</f>
        <v>4.7649999999999997</v>
      </c>
      <c r="M444" s="180">
        <f>VLOOKUP(D444,Plan1!$B$2:$S$5570,13,)/1000</f>
        <v>4.7409999999999997</v>
      </c>
      <c r="N444" s="180">
        <f>VLOOKUP(D444,Plan1!$B$2:$S$5570,14,)/1000</f>
        <v>5.3369999999999997</v>
      </c>
      <c r="O444" s="180">
        <f>VLOOKUP(D444,Plan1!$B$2:$S$5570,15,)/1000</f>
        <v>5.2350000000000003</v>
      </c>
      <c r="P444" s="180">
        <f>VLOOKUP(D444,Plan1!$B$2:$S$5570,16,)/1000</f>
        <v>5.266</v>
      </c>
      <c r="Q444" s="180">
        <f>VLOOKUP(D444,Plan1!$B$2:$S$5570,17,)/1000</f>
        <v>5.0060000000000002</v>
      </c>
      <c r="R444" s="180">
        <f>VLOOKUP(D444,Plan1!$B$2:$S$5570,18,)/1000</f>
        <v>4.5069999999999997</v>
      </c>
      <c r="S444" s="180">
        <f>VLOOKUP(D444,Plan1!$B$2:$S$5570,6,)/1000</f>
        <v>4.6829999999999998</v>
      </c>
    </row>
    <row r="445" spans="1:19" x14ac:dyDescent="0.25">
      <c r="A445" s="178">
        <v>33784</v>
      </c>
      <c r="B445" s="178">
        <v>-101347</v>
      </c>
      <c r="C445" s="178">
        <v>-439496</v>
      </c>
      <c r="D445" s="178" t="s">
        <v>3454</v>
      </c>
      <c r="E445" s="178" t="s">
        <v>167</v>
      </c>
      <c r="F445" s="178" t="s">
        <v>3448</v>
      </c>
      <c r="G445" s="180">
        <f>VLOOKUP(D445,Plan1!$B$2:$S$5570,7,)/1000</f>
        <v>5.702</v>
      </c>
      <c r="H445" s="180">
        <f>VLOOKUP(D445,Plan1!$B$2:$S$5570,8,)/1000</f>
        <v>5.5960000000000001</v>
      </c>
      <c r="I445" s="180">
        <f>VLOOKUP(D445,Plan1!$B$2:$S$5570,9,)/1000</f>
        <v>5.6989999999999998</v>
      </c>
      <c r="J445" s="180">
        <f>VLOOKUP(D445,Plan1!$B$2:$S$5570,10,)/1000</f>
        <v>5.7770000000000001</v>
      </c>
      <c r="K445" s="180">
        <f>VLOOKUP(D445,Plan1!$B$2:$S$5570,11,)/1000</f>
        <v>5.8319999999999999</v>
      </c>
      <c r="L445" s="180">
        <f>VLOOKUP(D445,Plan1!$B$2:$S$5570,12,)/1000</f>
        <v>5.7949999999999999</v>
      </c>
      <c r="M445" s="180">
        <f>VLOOKUP(D445,Plan1!$B$2:$S$5570,13,)/1000</f>
        <v>6.0469999999999997</v>
      </c>
      <c r="N445" s="180">
        <f>VLOOKUP(D445,Plan1!$B$2:$S$5570,14,)/1000</f>
        <v>6.6120000000000001</v>
      </c>
      <c r="O445" s="180">
        <f>VLOOKUP(D445,Plan1!$B$2:$S$5570,15,)/1000</f>
        <v>6.5869999999999997</v>
      </c>
      <c r="P445" s="180">
        <f>VLOOKUP(D445,Plan1!$B$2:$S$5570,16,)/1000</f>
        <v>6.1719999999999997</v>
      </c>
      <c r="Q445" s="180">
        <f>VLOOKUP(D445,Plan1!$B$2:$S$5570,17,)/1000</f>
        <v>5.6820000000000004</v>
      </c>
      <c r="R445" s="180">
        <f>VLOOKUP(D445,Plan1!$B$2:$S$5570,18,)/1000</f>
        <v>5.62</v>
      </c>
      <c r="S445" s="180">
        <f>VLOOKUP(D445,Plan1!$B$2:$S$5570,6,)/1000</f>
        <v>5.9269999999999996</v>
      </c>
    </row>
    <row r="446" spans="1:19" x14ac:dyDescent="0.25">
      <c r="A446" s="178">
        <v>17750</v>
      </c>
      <c r="B446" s="178">
        <v>-164677</v>
      </c>
      <c r="C446" s="178">
        <v>-497583</v>
      </c>
      <c r="D446" s="178" t="s">
        <v>1161</v>
      </c>
      <c r="E446" s="178" t="s">
        <v>167</v>
      </c>
      <c r="F446" s="178" t="s">
        <v>1058</v>
      </c>
      <c r="G446" s="180">
        <f>VLOOKUP(D446,Plan1!$B$2:$S$5570,7,)/1000</f>
        <v>5.0490000000000004</v>
      </c>
      <c r="H446" s="180">
        <f>VLOOKUP(D446,Plan1!$B$2:$S$5570,8,)/1000</f>
        <v>5.3479999999999999</v>
      </c>
      <c r="I446" s="180">
        <f>VLOOKUP(D446,Plan1!$B$2:$S$5570,9,)/1000</f>
        <v>5.2910000000000004</v>
      </c>
      <c r="J446" s="180">
        <f>VLOOKUP(D446,Plan1!$B$2:$S$5570,10,)/1000</f>
        <v>5.6779999999999999</v>
      </c>
      <c r="K446" s="180">
        <f>VLOOKUP(D446,Plan1!$B$2:$S$5570,11,)/1000</f>
        <v>5.6210000000000004</v>
      </c>
      <c r="L446" s="180">
        <f>VLOOKUP(D446,Plan1!$B$2:$S$5570,12,)/1000</f>
        <v>5.4450000000000003</v>
      </c>
      <c r="M446" s="180">
        <f>VLOOKUP(D446,Plan1!$B$2:$S$5570,13,)/1000</f>
        <v>5.6310000000000002</v>
      </c>
      <c r="N446" s="180">
        <f>VLOOKUP(D446,Plan1!$B$2:$S$5570,14,)/1000</f>
        <v>6.4080000000000004</v>
      </c>
      <c r="O446" s="180">
        <f>VLOOKUP(D446,Plan1!$B$2:$S$5570,15,)/1000</f>
        <v>5.6719999999999997</v>
      </c>
      <c r="P446" s="180">
        <f>VLOOKUP(D446,Plan1!$B$2:$S$5570,16,)/1000</f>
        <v>5.4260000000000002</v>
      </c>
      <c r="Q446" s="180">
        <f>VLOOKUP(D446,Plan1!$B$2:$S$5570,17,)/1000</f>
        <v>4.9560000000000004</v>
      </c>
      <c r="R446" s="180">
        <f>VLOOKUP(D446,Plan1!$B$2:$S$5570,18,)/1000</f>
        <v>4.9800000000000004</v>
      </c>
      <c r="S446" s="180">
        <f>VLOOKUP(D446,Plan1!$B$2:$S$5570,6,)/1000</f>
        <v>5.4589999999999996</v>
      </c>
    </row>
    <row r="447" spans="1:19" x14ac:dyDescent="0.25">
      <c r="A447" s="178">
        <v>60363</v>
      </c>
      <c r="B447" s="178">
        <v>-28366</v>
      </c>
      <c r="C447" s="178">
        <v>-440564</v>
      </c>
      <c r="D447" s="178" t="s">
        <v>1464</v>
      </c>
      <c r="E447" s="178" t="s">
        <v>167</v>
      </c>
      <c r="F447" s="178" t="s">
        <v>1298</v>
      </c>
      <c r="G447" s="180">
        <f>VLOOKUP(D447,Plan1!$B$2:$S$5570,7,)/1000</f>
        <v>4.4029999999999996</v>
      </c>
      <c r="H447" s="180">
        <f>VLOOKUP(D447,Plan1!$B$2:$S$5570,8,)/1000</f>
        <v>4.415</v>
      </c>
      <c r="I447" s="180">
        <f>VLOOKUP(D447,Plan1!$B$2:$S$5570,9,)/1000</f>
        <v>4.444</v>
      </c>
      <c r="J447" s="180">
        <f>VLOOKUP(D447,Plan1!$B$2:$S$5570,10,)/1000</f>
        <v>4.431</v>
      </c>
      <c r="K447" s="180">
        <f>VLOOKUP(D447,Plan1!$B$2:$S$5570,11,)/1000</f>
        <v>4.593</v>
      </c>
      <c r="L447" s="180">
        <f>VLOOKUP(D447,Plan1!$B$2:$S$5570,12,)/1000</f>
        <v>4.891</v>
      </c>
      <c r="M447" s="180">
        <f>VLOOKUP(D447,Plan1!$B$2:$S$5570,13,)/1000</f>
        <v>5.1280000000000001</v>
      </c>
      <c r="N447" s="180">
        <f>VLOOKUP(D447,Plan1!$B$2:$S$5570,14,)/1000</f>
        <v>5.6440000000000001</v>
      </c>
      <c r="O447" s="180">
        <f>VLOOKUP(D447,Plan1!$B$2:$S$5570,15,)/1000</f>
        <v>5.95</v>
      </c>
      <c r="P447" s="180">
        <f>VLOOKUP(D447,Plan1!$B$2:$S$5570,16,)/1000</f>
        <v>5.6539999999999999</v>
      </c>
      <c r="Q447" s="180">
        <f>VLOOKUP(D447,Plan1!$B$2:$S$5570,17,)/1000</f>
        <v>5.2720000000000002</v>
      </c>
      <c r="R447" s="180">
        <f>VLOOKUP(D447,Plan1!$B$2:$S$5570,18,)/1000</f>
        <v>4.7859999999999996</v>
      </c>
      <c r="S447" s="180">
        <f>VLOOKUP(D447,Plan1!$B$2:$S$5570,6,)/1000</f>
        <v>4.968</v>
      </c>
    </row>
    <row r="448" spans="1:19" x14ac:dyDescent="0.25">
      <c r="A448" s="178">
        <v>50941</v>
      </c>
      <c r="B448" s="178">
        <v>-5618</v>
      </c>
      <c r="C448" s="178">
        <v>-477721</v>
      </c>
      <c r="D448" s="178" t="s">
        <v>5483</v>
      </c>
      <c r="E448" s="178" t="s">
        <v>167</v>
      </c>
      <c r="F448" s="178" t="s">
        <v>5370</v>
      </c>
      <c r="G448" s="180">
        <f>VLOOKUP(D448,Plan1!$B$2:$S$5570,7,)/1000</f>
        <v>4.4139999999999997</v>
      </c>
      <c r="H448" s="180">
        <f>VLOOKUP(D448,Plan1!$B$2:$S$5570,8,)/1000</f>
        <v>4.6269999999999998</v>
      </c>
      <c r="I448" s="180">
        <f>VLOOKUP(D448,Plan1!$B$2:$S$5570,9,)/1000</f>
        <v>4.78</v>
      </c>
      <c r="J448" s="180">
        <f>VLOOKUP(D448,Plan1!$B$2:$S$5570,10,)/1000</f>
        <v>4.9219999999999997</v>
      </c>
      <c r="K448" s="180">
        <f>VLOOKUP(D448,Plan1!$B$2:$S$5570,11,)/1000</f>
        <v>4.9939999999999998</v>
      </c>
      <c r="L448" s="180">
        <f>VLOOKUP(D448,Plan1!$B$2:$S$5570,12,)/1000</f>
        <v>5.3730000000000002</v>
      </c>
      <c r="M448" s="180">
        <f>VLOOKUP(D448,Plan1!$B$2:$S$5570,13,)/1000</f>
        <v>5.5270000000000001</v>
      </c>
      <c r="N448" s="180">
        <f>VLOOKUP(D448,Plan1!$B$2:$S$5570,14,)/1000</f>
        <v>5.9729999999999999</v>
      </c>
      <c r="O448" s="180">
        <f>VLOOKUP(D448,Plan1!$B$2:$S$5570,15,)/1000</f>
        <v>5.5890000000000004</v>
      </c>
      <c r="P448" s="180">
        <f>VLOOKUP(D448,Plan1!$B$2:$S$5570,16,)/1000</f>
        <v>5.0350000000000001</v>
      </c>
      <c r="Q448" s="180">
        <f>VLOOKUP(D448,Plan1!$B$2:$S$5570,17,)/1000</f>
        <v>4.7320000000000002</v>
      </c>
      <c r="R448" s="180">
        <f>VLOOKUP(D448,Plan1!$B$2:$S$5570,18,)/1000</f>
        <v>4.4889999999999999</v>
      </c>
      <c r="S448" s="180">
        <f>VLOOKUP(D448,Plan1!$B$2:$S$5570,6,)/1000</f>
        <v>5.0380000000000003</v>
      </c>
    </row>
    <row r="449" spans="1:19" x14ac:dyDescent="0.25">
      <c r="A449" s="178">
        <v>44783</v>
      </c>
      <c r="B449" s="178">
        <v>-72048</v>
      </c>
      <c r="C449" s="178">
        <v>-477614</v>
      </c>
      <c r="D449" s="178" t="s">
        <v>5465</v>
      </c>
      <c r="E449" s="178" t="s">
        <v>167</v>
      </c>
      <c r="F449" s="178" t="s">
        <v>5370</v>
      </c>
      <c r="G449" s="180">
        <f>VLOOKUP(D449,Plan1!$B$2:$S$5570,7,)/1000</f>
        <v>4.6680000000000001</v>
      </c>
      <c r="H449" s="180">
        <f>VLOOKUP(D449,Plan1!$B$2:$S$5570,8,)/1000</f>
        <v>4.8419999999999996</v>
      </c>
      <c r="I449" s="180">
        <f>VLOOKUP(D449,Plan1!$B$2:$S$5570,9,)/1000</f>
        <v>4.9379999999999997</v>
      </c>
      <c r="J449" s="180">
        <f>VLOOKUP(D449,Plan1!$B$2:$S$5570,10,)/1000</f>
        <v>5.0519999999999996</v>
      </c>
      <c r="K449" s="180">
        <f>VLOOKUP(D449,Plan1!$B$2:$S$5570,11,)/1000</f>
        <v>5.3739999999999997</v>
      </c>
      <c r="L449" s="180">
        <f>VLOOKUP(D449,Plan1!$B$2:$S$5570,12,)/1000</f>
        <v>5.702</v>
      </c>
      <c r="M449" s="180">
        <f>VLOOKUP(D449,Plan1!$B$2:$S$5570,13,)/1000</f>
        <v>5.6639999999999997</v>
      </c>
      <c r="N449" s="180">
        <f>VLOOKUP(D449,Plan1!$B$2:$S$5570,14,)/1000</f>
        <v>6.0670000000000002</v>
      </c>
      <c r="O449" s="180">
        <f>VLOOKUP(D449,Plan1!$B$2:$S$5570,15,)/1000</f>
        <v>6.0780000000000003</v>
      </c>
      <c r="P449" s="180">
        <f>VLOOKUP(D449,Plan1!$B$2:$S$5570,16,)/1000</f>
        <v>5.2190000000000003</v>
      </c>
      <c r="Q449" s="180">
        <f>VLOOKUP(D449,Plan1!$B$2:$S$5570,17,)/1000</f>
        <v>4.6849999999999996</v>
      </c>
      <c r="R449" s="180">
        <f>VLOOKUP(D449,Plan1!$B$2:$S$5570,18,)/1000</f>
        <v>4.5339999999999998</v>
      </c>
      <c r="S449" s="180">
        <f>VLOOKUP(D449,Plan1!$B$2:$S$5570,6,)/1000</f>
        <v>5.2350000000000003</v>
      </c>
    </row>
    <row r="450" spans="1:19" x14ac:dyDescent="0.25">
      <c r="A450" s="178">
        <v>55995</v>
      </c>
      <c r="B450" s="178">
        <v>-42249</v>
      </c>
      <c r="C450" s="178">
        <v>-447835</v>
      </c>
      <c r="D450" s="178" t="s">
        <v>1401</v>
      </c>
      <c r="E450" s="178" t="s">
        <v>167</v>
      </c>
      <c r="F450" s="178" t="s">
        <v>1298</v>
      </c>
      <c r="G450" s="180">
        <f>VLOOKUP(D450,Plan1!$B$2:$S$5570,7,)/1000</f>
        <v>4.585</v>
      </c>
      <c r="H450" s="180">
        <f>VLOOKUP(D450,Plan1!$B$2:$S$5570,8,)/1000</f>
        <v>4.798</v>
      </c>
      <c r="I450" s="180">
        <f>VLOOKUP(D450,Plan1!$B$2:$S$5570,9,)/1000</f>
        <v>4.8879999999999999</v>
      </c>
      <c r="J450" s="180">
        <f>VLOOKUP(D450,Plan1!$B$2:$S$5570,10,)/1000</f>
        <v>4.9720000000000004</v>
      </c>
      <c r="K450" s="180">
        <f>VLOOKUP(D450,Plan1!$B$2:$S$5570,11,)/1000</f>
        <v>4.9779999999999998</v>
      </c>
      <c r="L450" s="180">
        <f>VLOOKUP(D450,Plan1!$B$2:$S$5570,12,)/1000</f>
        <v>5.1580000000000004</v>
      </c>
      <c r="M450" s="180">
        <f>VLOOKUP(D450,Plan1!$B$2:$S$5570,13,)/1000</f>
        <v>5.4169999999999998</v>
      </c>
      <c r="N450" s="180">
        <f>VLOOKUP(D450,Plan1!$B$2:$S$5570,14,)/1000</f>
        <v>5.899</v>
      </c>
      <c r="O450" s="180">
        <f>VLOOKUP(D450,Plan1!$B$2:$S$5570,15,)/1000</f>
        <v>6.1689999999999996</v>
      </c>
      <c r="P450" s="180">
        <f>VLOOKUP(D450,Plan1!$B$2:$S$5570,16,)/1000</f>
        <v>5.6769999999999996</v>
      </c>
      <c r="Q450" s="180">
        <f>VLOOKUP(D450,Plan1!$B$2:$S$5570,17,)/1000</f>
        <v>5.2009999999999996</v>
      </c>
      <c r="R450" s="180">
        <f>VLOOKUP(D450,Plan1!$B$2:$S$5570,18,)/1000</f>
        <v>4.8769999999999998</v>
      </c>
      <c r="S450" s="180">
        <f>VLOOKUP(D450,Plan1!$B$2:$S$5570,6,)/1000</f>
        <v>5.218</v>
      </c>
    </row>
    <row r="451" spans="1:19" x14ac:dyDescent="0.25">
      <c r="A451" s="178">
        <v>59758</v>
      </c>
      <c r="B451" s="178">
        <v>-29765</v>
      </c>
      <c r="C451" s="178">
        <v>-443142</v>
      </c>
      <c r="D451" s="178" t="s">
        <v>1454</v>
      </c>
      <c r="E451" s="178" t="s">
        <v>167</v>
      </c>
      <c r="F451" s="178" t="s">
        <v>1298</v>
      </c>
      <c r="G451" s="180">
        <f>VLOOKUP(D451,Plan1!$B$2:$S$5570,7,)/1000</f>
        <v>4.5890000000000004</v>
      </c>
      <c r="H451" s="180">
        <f>VLOOKUP(D451,Plan1!$B$2:$S$5570,8,)/1000</f>
        <v>4.6219999999999999</v>
      </c>
      <c r="I451" s="180">
        <f>VLOOKUP(D451,Plan1!$B$2:$S$5570,9,)/1000</f>
        <v>4.5620000000000003</v>
      </c>
      <c r="J451" s="180">
        <f>VLOOKUP(D451,Plan1!$B$2:$S$5570,10,)/1000</f>
        <v>4.569</v>
      </c>
      <c r="K451" s="180">
        <f>VLOOKUP(D451,Plan1!$B$2:$S$5570,11,)/1000</f>
        <v>4.782</v>
      </c>
      <c r="L451" s="180">
        <f>VLOOKUP(D451,Plan1!$B$2:$S$5570,12,)/1000</f>
        <v>5.12</v>
      </c>
      <c r="M451" s="180">
        <f>VLOOKUP(D451,Plan1!$B$2:$S$5570,13,)/1000</f>
        <v>5.3040000000000003</v>
      </c>
      <c r="N451" s="180">
        <f>VLOOKUP(D451,Plan1!$B$2:$S$5570,14,)/1000</f>
        <v>5.8810000000000002</v>
      </c>
      <c r="O451" s="180">
        <f>VLOOKUP(D451,Plan1!$B$2:$S$5570,15,)/1000</f>
        <v>6.0709999999999997</v>
      </c>
      <c r="P451" s="180">
        <f>VLOOKUP(D451,Plan1!$B$2:$S$5570,16,)/1000</f>
        <v>5.7210000000000001</v>
      </c>
      <c r="Q451" s="180">
        <f>VLOOKUP(D451,Plan1!$B$2:$S$5570,17,)/1000</f>
        <v>5.4130000000000003</v>
      </c>
      <c r="R451" s="180">
        <f>VLOOKUP(D451,Plan1!$B$2:$S$5570,18,)/1000</f>
        <v>4.9800000000000004</v>
      </c>
      <c r="S451" s="180">
        <f>VLOOKUP(D451,Plan1!$B$2:$S$5570,6,)/1000</f>
        <v>5.1340000000000003</v>
      </c>
    </row>
    <row r="452" spans="1:19" x14ac:dyDescent="0.25">
      <c r="A452" s="178">
        <v>63246</v>
      </c>
      <c r="B452" s="178">
        <v>-17257</v>
      </c>
      <c r="C452" s="178">
        <v>-4514</v>
      </c>
      <c r="D452" s="178" t="s">
        <v>1504</v>
      </c>
      <c r="E452" s="178" t="s">
        <v>167</v>
      </c>
      <c r="F452" s="178" t="s">
        <v>1298</v>
      </c>
      <c r="G452" s="180">
        <f>VLOOKUP(D452,Plan1!$B$2:$S$5570,7,)/1000</f>
        <v>4.6520000000000001</v>
      </c>
      <c r="H452" s="180">
        <f>VLOOKUP(D452,Plan1!$B$2:$S$5570,8,)/1000</f>
        <v>4.5019999999999998</v>
      </c>
      <c r="I452" s="180">
        <f>VLOOKUP(D452,Plan1!$B$2:$S$5570,9,)/1000</f>
        <v>4.3109999999999999</v>
      </c>
      <c r="J452" s="180">
        <f>VLOOKUP(D452,Plan1!$B$2:$S$5570,10,)/1000</f>
        <v>4.2489999999999997</v>
      </c>
      <c r="K452" s="180">
        <f>VLOOKUP(D452,Plan1!$B$2:$S$5570,11,)/1000</f>
        <v>4.5519999999999996</v>
      </c>
      <c r="L452" s="180">
        <f>VLOOKUP(D452,Plan1!$B$2:$S$5570,12,)/1000</f>
        <v>4.88</v>
      </c>
      <c r="M452" s="180">
        <f>VLOOKUP(D452,Plan1!$B$2:$S$5570,13,)/1000</f>
        <v>5.05</v>
      </c>
      <c r="N452" s="180">
        <f>VLOOKUP(D452,Plan1!$B$2:$S$5570,14,)/1000</f>
        <v>5.5030000000000001</v>
      </c>
      <c r="O452" s="180">
        <f>VLOOKUP(D452,Plan1!$B$2:$S$5570,15,)/1000</f>
        <v>5.7320000000000002</v>
      </c>
      <c r="P452" s="180">
        <f>VLOOKUP(D452,Plan1!$B$2:$S$5570,16,)/1000</f>
        <v>5.4009999999999998</v>
      </c>
      <c r="Q452" s="180">
        <f>VLOOKUP(D452,Plan1!$B$2:$S$5570,17,)/1000</f>
        <v>5.2759999999999998</v>
      </c>
      <c r="R452" s="180">
        <f>VLOOKUP(D452,Plan1!$B$2:$S$5570,18,)/1000</f>
        <v>4.92</v>
      </c>
      <c r="S452" s="180">
        <f>VLOOKUP(D452,Plan1!$B$2:$S$5570,6,)/1000</f>
        <v>4.9189999999999996</v>
      </c>
    </row>
    <row r="453" spans="1:19" x14ac:dyDescent="0.25">
      <c r="A453" s="178">
        <v>60645</v>
      </c>
      <c r="B453" s="178">
        <v>-27078</v>
      </c>
      <c r="C453" s="178">
        <v>-44738</v>
      </c>
      <c r="D453" s="178" t="s">
        <v>1469</v>
      </c>
      <c r="E453" s="178" t="s">
        <v>167</v>
      </c>
      <c r="F453" s="178" t="s">
        <v>1298</v>
      </c>
      <c r="G453" s="180">
        <f>VLOOKUP(D453,Plan1!$B$2:$S$5570,7,)/1000</f>
        <v>4.7290000000000001</v>
      </c>
      <c r="H453" s="180">
        <f>VLOOKUP(D453,Plan1!$B$2:$S$5570,8,)/1000</f>
        <v>4.8520000000000003</v>
      </c>
      <c r="I453" s="180">
        <f>VLOOKUP(D453,Plan1!$B$2:$S$5570,9,)/1000</f>
        <v>4.798</v>
      </c>
      <c r="J453" s="180">
        <f>VLOOKUP(D453,Plan1!$B$2:$S$5570,10,)/1000</f>
        <v>4.8639999999999999</v>
      </c>
      <c r="K453" s="180">
        <f>VLOOKUP(D453,Plan1!$B$2:$S$5570,11,)/1000</f>
        <v>4.9089999999999998</v>
      </c>
      <c r="L453" s="180">
        <f>VLOOKUP(D453,Plan1!$B$2:$S$5570,12,)/1000</f>
        <v>5.2060000000000004</v>
      </c>
      <c r="M453" s="180">
        <f>VLOOKUP(D453,Plan1!$B$2:$S$5570,13,)/1000</f>
        <v>5.29</v>
      </c>
      <c r="N453" s="180">
        <f>VLOOKUP(D453,Plan1!$B$2:$S$5570,14,)/1000</f>
        <v>5.7670000000000003</v>
      </c>
      <c r="O453" s="180">
        <f>VLOOKUP(D453,Plan1!$B$2:$S$5570,15,)/1000</f>
        <v>5.859</v>
      </c>
      <c r="P453" s="180">
        <f>VLOOKUP(D453,Plan1!$B$2:$S$5570,16,)/1000</f>
        <v>5.6020000000000003</v>
      </c>
      <c r="Q453" s="180">
        <f>VLOOKUP(D453,Plan1!$B$2:$S$5570,17,)/1000</f>
        <v>5.4329999999999998</v>
      </c>
      <c r="R453" s="180">
        <f>VLOOKUP(D453,Plan1!$B$2:$S$5570,18,)/1000</f>
        <v>5.08</v>
      </c>
      <c r="S453" s="180">
        <f>VLOOKUP(D453,Plan1!$B$2:$S$5570,6,)/1000</f>
        <v>5.1989999999999998</v>
      </c>
    </row>
    <row r="454" spans="1:19" x14ac:dyDescent="0.25">
      <c r="A454" s="178">
        <v>9629</v>
      </c>
      <c r="B454" s="178">
        <v>-20918</v>
      </c>
      <c r="C454" s="178">
        <v>-494449</v>
      </c>
      <c r="D454" s="178" t="s">
        <v>5196</v>
      </c>
      <c r="E454" s="178" t="s">
        <v>167</v>
      </c>
      <c r="F454" s="178" t="s">
        <v>4704</v>
      </c>
      <c r="G454" s="180">
        <f>VLOOKUP(D454,Plan1!$B$2:$S$5570,7,)/1000</f>
        <v>5.2290000000000001</v>
      </c>
      <c r="H454" s="180">
        <f>VLOOKUP(D454,Plan1!$B$2:$S$5570,8,)/1000</f>
        <v>5.5979999999999999</v>
      </c>
      <c r="I454" s="180">
        <f>VLOOKUP(D454,Plan1!$B$2:$S$5570,9,)/1000</f>
        <v>5.3330000000000002</v>
      </c>
      <c r="J454" s="180">
        <f>VLOOKUP(D454,Plan1!$B$2:$S$5570,10,)/1000</f>
        <v>5.4569999999999999</v>
      </c>
      <c r="K454" s="180">
        <f>VLOOKUP(D454,Plan1!$B$2:$S$5570,11,)/1000</f>
        <v>4.9880000000000004</v>
      </c>
      <c r="L454" s="180">
        <f>VLOOKUP(D454,Plan1!$B$2:$S$5570,12,)/1000</f>
        <v>4.8810000000000002</v>
      </c>
      <c r="M454" s="180">
        <f>VLOOKUP(D454,Plan1!$B$2:$S$5570,13,)/1000</f>
        <v>5.1369999999999996</v>
      </c>
      <c r="N454" s="180">
        <f>VLOOKUP(D454,Plan1!$B$2:$S$5570,14,)/1000</f>
        <v>5.843</v>
      </c>
      <c r="O454" s="180">
        <f>VLOOKUP(D454,Plan1!$B$2:$S$5570,15,)/1000</f>
        <v>5.4249999999999998</v>
      </c>
      <c r="P454" s="180">
        <f>VLOOKUP(D454,Plan1!$B$2:$S$5570,16,)/1000</f>
        <v>5.468</v>
      </c>
      <c r="Q454" s="180">
        <f>VLOOKUP(D454,Plan1!$B$2:$S$5570,17,)/1000</f>
        <v>5.4009999999999998</v>
      </c>
      <c r="R454" s="180">
        <f>VLOOKUP(D454,Plan1!$B$2:$S$5570,18,)/1000</f>
        <v>5.4349999999999996</v>
      </c>
      <c r="S454" s="180">
        <f>VLOOKUP(D454,Plan1!$B$2:$S$5570,6,)/1000</f>
        <v>5.3490000000000002</v>
      </c>
    </row>
    <row r="455" spans="1:19" x14ac:dyDescent="0.25">
      <c r="A455" s="178">
        <v>7797</v>
      </c>
      <c r="B455" s="178">
        <v>-219575</v>
      </c>
      <c r="C455" s="178">
        <v>-448878</v>
      </c>
      <c r="D455" s="178" t="s">
        <v>1796</v>
      </c>
      <c r="E455" s="178" t="s">
        <v>167</v>
      </c>
      <c r="F455" s="178" t="s">
        <v>1727</v>
      </c>
      <c r="G455" s="180">
        <f>VLOOKUP(D455,Plan1!$B$2:$S$5570,7,)/1000</f>
        <v>4.9640000000000004</v>
      </c>
      <c r="H455" s="180">
        <f>VLOOKUP(D455,Plan1!$B$2:$S$5570,8,)/1000</f>
        <v>5.5439999999999996</v>
      </c>
      <c r="I455" s="180">
        <f>VLOOKUP(D455,Plan1!$B$2:$S$5570,9,)/1000</f>
        <v>5.2089999999999996</v>
      </c>
      <c r="J455" s="180">
        <f>VLOOKUP(D455,Plan1!$B$2:$S$5570,10,)/1000</f>
        <v>5.2910000000000004</v>
      </c>
      <c r="K455" s="180">
        <f>VLOOKUP(D455,Plan1!$B$2:$S$5570,11,)/1000</f>
        <v>4.8380000000000001</v>
      </c>
      <c r="L455" s="180">
        <f>VLOOKUP(D455,Plan1!$B$2:$S$5570,12,)/1000</f>
        <v>4.7290000000000001</v>
      </c>
      <c r="M455" s="180">
        <f>VLOOKUP(D455,Plan1!$B$2:$S$5570,13,)/1000</f>
        <v>4.9029999999999996</v>
      </c>
      <c r="N455" s="180">
        <f>VLOOKUP(D455,Plan1!$B$2:$S$5570,14,)/1000</f>
        <v>5.6740000000000004</v>
      </c>
      <c r="O455" s="180">
        <f>VLOOKUP(D455,Plan1!$B$2:$S$5570,15,)/1000</f>
        <v>5.4580000000000002</v>
      </c>
      <c r="P455" s="180">
        <f>VLOOKUP(D455,Plan1!$B$2:$S$5570,16,)/1000</f>
        <v>5.2960000000000003</v>
      </c>
      <c r="Q455" s="180">
        <f>VLOOKUP(D455,Plan1!$B$2:$S$5570,17,)/1000</f>
        <v>4.9130000000000003</v>
      </c>
      <c r="R455" s="180">
        <f>VLOOKUP(D455,Plan1!$B$2:$S$5570,18,)/1000</f>
        <v>5.0650000000000004</v>
      </c>
      <c r="S455" s="180">
        <f>VLOOKUP(D455,Plan1!$B$2:$S$5570,6,)/1000</f>
        <v>5.157</v>
      </c>
    </row>
    <row r="456" spans="1:19" x14ac:dyDescent="0.25">
      <c r="A456" s="178">
        <v>411</v>
      </c>
      <c r="B456" s="178">
        <v>-31331</v>
      </c>
      <c r="C456" s="178">
        <v>-541069</v>
      </c>
      <c r="D456" s="178" t="s">
        <v>3920</v>
      </c>
      <c r="E456" s="178" t="s">
        <v>167</v>
      </c>
      <c r="F456" s="178" t="s">
        <v>3898</v>
      </c>
      <c r="G456" s="180">
        <f>VLOOKUP(D456,Plan1!$B$2:$S$5570,7,)/1000</f>
        <v>5.6660000000000004</v>
      </c>
      <c r="H456" s="180">
        <f>VLOOKUP(D456,Plan1!$B$2:$S$5570,8,)/1000</f>
        <v>5.7190000000000003</v>
      </c>
      <c r="I456" s="180">
        <f>VLOOKUP(D456,Plan1!$B$2:$S$5570,9,)/1000</f>
        <v>5.4749999999999996</v>
      </c>
      <c r="J456" s="180">
        <f>VLOOKUP(D456,Plan1!$B$2:$S$5570,10,)/1000</f>
        <v>4.7469999999999999</v>
      </c>
      <c r="K456" s="180">
        <f>VLOOKUP(D456,Plan1!$B$2:$S$5570,11,)/1000</f>
        <v>3.794</v>
      </c>
      <c r="L456" s="180">
        <f>VLOOKUP(D456,Plan1!$B$2:$S$5570,12,)/1000</f>
        <v>3.383</v>
      </c>
      <c r="M456" s="180">
        <f>VLOOKUP(D456,Plan1!$B$2:$S$5570,13,)/1000</f>
        <v>3.6829999999999998</v>
      </c>
      <c r="N456" s="180">
        <f>VLOOKUP(D456,Plan1!$B$2:$S$5570,14,)/1000</f>
        <v>4.1970000000000001</v>
      </c>
      <c r="O456" s="180">
        <f>VLOOKUP(D456,Plan1!$B$2:$S$5570,15,)/1000</f>
        <v>4.3380000000000001</v>
      </c>
      <c r="P456" s="180">
        <f>VLOOKUP(D456,Plan1!$B$2:$S$5570,16,)/1000</f>
        <v>5.1429999999999998</v>
      </c>
      <c r="Q456" s="180">
        <f>VLOOKUP(D456,Plan1!$B$2:$S$5570,17,)/1000</f>
        <v>5.7949999999999999</v>
      </c>
      <c r="R456" s="180">
        <f>VLOOKUP(D456,Plan1!$B$2:$S$5570,18,)/1000</f>
        <v>5.8959999999999999</v>
      </c>
      <c r="S456" s="180">
        <f>VLOOKUP(D456,Plan1!$B$2:$S$5570,6,)/1000</f>
        <v>4.82</v>
      </c>
    </row>
    <row r="457" spans="1:19" x14ac:dyDescent="0.25">
      <c r="A457" s="178">
        <v>62693</v>
      </c>
      <c r="B457" s="178">
        <v>-19009</v>
      </c>
      <c r="C457" s="178">
        <v>-501991</v>
      </c>
      <c r="D457" s="178" t="s">
        <v>2644</v>
      </c>
      <c r="E457" s="178" t="s">
        <v>167</v>
      </c>
      <c r="F457" s="178" t="s">
        <v>2567</v>
      </c>
      <c r="G457" s="180">
        <f>VLOOKUP(D457,Plan1!$B$2:$S$5570,7,)/1000</f>
        <v>4.7380000000000004</v>
      </c>
      <c r="H457" s="180">
        <f>VLOOKUP(D457,Plan1!$B$2:$S$5570,8,)/1000</f>
        <v>4.6849999999999996</v>
      </c>
      <c r="I457" s="180">
        <f>VLOOKUP(D457,Plan1!$B$2:$S$5570,9,)/1000</f>
        <v>4.8010000000000002</v>
      </c>
      <c r="J457" s="180">
        <f>VLOOKUP(D457,Plan1!$B$2:$S$5570,10,)/1000</f>
        <v>4.8319999999999999</v>
      </c>
      <c r="K457" s="180">
        <f>VLOOKUP(D457,Plan1!$B$2:$S$5570,11,)/1000</f>
        <v>4.9269999999999996</v>
      </c>
      <c r="L457" s="180">
        <f>VLOOKUP(D457,Plan1!$B$2:$S$5570,12,)/1000</f>
        <v>5.0709999999999997</v>
      </c>
      <c r="M457" s="180">
        <f>VLOOKUP(D457,Plan1!$B$2:$S$5570,13,)/1000</f>
        <v>5.1609999999999996</v>
      </c>
      <c r="N457" s="180">
        <f>VLOOKUP(D457,Plan1!$B$2:$S$5570,14,)/1000</f>
        <v>5.4619999999999997</v>
      </c>
      <c r="O457" s="180">
        <f>VLOOKUP(D457,Plan1!$B$2:$S$5570,15,)/1000</f>
        <v>5.5090000000000003</v>
      </c>
      <c r="P457" s="180">
        <f>VLOOKUP(D457,Plan1!$B$2:$S$5570,16,)/1000</f>
        <v>5.4640000000000004</v>
      </c>
      <c r="Q457" s="180">
        <f>VLOOKUP(D457,Plan1!$B$2:$S$5570,17,)/1000</f>
        <v>5.3179999999999996</v>
      </c>
      <c r="R457" s="180">
        <f>VLOOKUP(D457,Plan1!$B$2:$S$5570,18,)/1000</f>
        <v>4.9249999999999998</v>
      </c>
      <c r="S457" s="180">
        <f>VLOOKUP(D457,Plan1!$B$2:$S$5570,6,)/1000</f>
        <v>5.0750000000000002</v>
      </c>
    </row>
    <row r="458" spans="1:19" x14ac:dyDescent="0.25">
      <c r="A458" s="178">
        <v>46863</v>
      </c>
      <c r="B458" s="178">
        <v>-66904</v>
      </c>
      <c r="C458" s="178">
        <v>-349335</v>
      </c>
      <c r="D458" s="178" t="s">
        <v>2876</v>
      </c>
      <c r="E458" s="178" t="s">
        <v>167</v>
      </c>
      <c r="F458" s="178" t="s">
        <v>2709</v>
      </c>
      <c r="G458" s="180">
        <f>VLOOKUP(D458,Plan1!$B$2:$S$5570,7,)/1000</f>
        <v>5.883</v>
      </c>
      <c r="H458" s="180">
        <f>VLOOKUP(D458,Plan1!$B$2:$S$5570,8,)/1000</f>
        <v>5.9989999999999997</v>
      </c>
      <c r="I458" s="180">
        <f>VLOOKUP(D458,Plan1!$B$2:$S$5570,9,)/1000</f>
        <v>6.2240000000000002</v>
      </c>
      <c r="J458" s="180">
        <f>VLOOKUP(D458,Plan1!$B$2:$S$5570,10,)/1000</f>
        <v>5.7469999999999999</v>
      </c>
      <c r="K458" s="180">
        <f>VLOOKUP(D458,Plan1!$B$2:$S$5570,11,)/1000</f>
        <v>5.3</v>
      </c>
      <c r="L458" s="180">
        <f>VLOOKUP(D458,Plan1!$B$2:$S$5570,12,)/1000</f>
        <v>4.7969999999999997</v>
      </c>
      <c r="M458" s="180">
        <f>VLOOKUP(D458,Plan1!$B$2:$S$5570,13,)/1000</f>
        <v>4.9370000000000003</v>
      </c>
      <c r="N458" s="180">
        <f>VLOOKUP(D458,Plan1!$B$2:$S$5570,14,)/1000</f>
        <v>5.7549999999999999</v>
      </c>
      <c r="O458" s="180">
        <f>VLOOKUP(D458,Plan1!$B$2:$S$5570,15,)/1000</f>
        <v>6.0439999999999996</v>
      </c>
      <c r="P458" s="180">
        <f>VLOOKUP(D458,Plan1!$B$2:$S$5570,16,)/1000</f>
        <v>6.1669999999999998</v>
      </c>
      <c r="Q458" s="180">
        <f>VLOOKUP(D458,Plan1!$B$2:$S$5570,17,)/1000</f>
        <v>6.2439999999999998</v>
      </c>
      <c r="R458" s="180">
        <f>VLOOKUP(D458,Plan1!$B$2:$S$5570,18,)/1000</f>
        <v>5.9930000000000003</v>
      </c>
      <c r="S458" s="180">
        <f>VLOOKUP(D458,Plan1!$B$2:$S$5570,6,)/1000</f>
        <v>5.758</v>
      </c>
    </row>
    <row r="459" spans="1:19" x14ac:dyDescent="0.25">
      <c r="A459" s="178">
        <v>48015</v>
      </c>
      <c r="B459" s="178">
        <v>-63712</v>
      </c>
      <c r="C459" s="178">
        <v>-350071</v>
      </c>
      <c r="D459" s="178" t="s">
        <v>3784</v>
      </c>
      <c r="E459" s="178" t="s">
        <v>167</v>
      </c>
      <c r="F459" s="178" t="s">
        <v>3752</v>
      </c>
      <c r="G459" s="180">
        <f>VLOOKUP(D459,Plan1!$B$2:$S$5570,7,)/1000</f>
        <v>5.6840000000000002</v>
      </c>
      <c r="H459" s="180">
        <f>VLOOKUP(D459,Plan1!$B$2:$S$5570,8,)/1000</f>
        <v>5.9219999999999997</v>
      </c>
      <c r="I459" s="180">
        <f>VLOOKUP(D459,Plan1!$B$2:$S$5570,9,)/1000</f>
        <v>6.1040000000000001</v>
      </c>
      <c r="J459" s="180">
        <f>VLOOKUP(D459,Plan1!$B$2:$S$5570,10,)/1000</f>
        <v>5.6779999999999999</v>
      </c>
      <c r="K459" s="180">
        <f>VLOOKUP(D459,Plan1!$B$2:$S$5570,11,)/1000</f>
        <v>5.2089999999999996</v>
      </c>
      <c r="L459" s="180">
        <f>VLOOKUP(D459,Plan1!$B$2:$S$5570,12,)/1000</f>
        <v>4.7930000000000001</v>
      </c>
      <c r="M459" s="180">
        <f>VLOOKUP(D459,Plan1!$B$2:$S$5570,13,)/1000</f>
        <v>4.9359999999999999</v>
      </c>
      <c r="N459" s="180">
        <f>VLOOKUP(D459,Plan1!$B$2:$S$5570,14,)/1000</f>
        <v>5.66</v>
      </c>
      <c r="O459" s="180">
        <f>VLOOKUP(D459,Plan1!$B$2:$S$5570,15,)/1000</f>
        <v>5.9139999999999997</v>
      </c>
      <c r="P459" s="180">
        <f>VLOOKUP(D459,Plan1!$B$2:$S$5570,16,)/1000</f>
        <v>5.9669999999999996</v>
      </c>
      <c r="Q459" s="180">
        <f>VLOOKUP(D459,Plan1!$B$2:$S$5570,17,)/1000</f>
        <v>5.9770000000000003</v>
      </c>
      <c r="R459" s="180">
        <f>VLOOKUP(D459,Plan1!$B$2:$S$5570,18,)/1000</f>
        <v>5.7480000000000002</v>
      </c>
      <c r="S459" s="180">
        <f>VLOOKUP(D459,Plan1!$B$2:$S$5570,6,)/1000</f>
        <v>5.633</v>
      </c>
    </row>
    <row r="460" spans="1:19" x14ac:dyDescent="0.25">
      <c r="A460" s="178">
        <v>27237</v>
      </c>
      <c r="B460" s="178">
        <v>-123076</v>
      </c>
      <c r="C460" s="178">
        <v>-445386</v>
      </c>
      <c r="D460" s="178" t="s">
        <v>625</v>
      </c>
      <c r="E460" s="178" t="s">
        <v>167</v>
      </c>
      <c r="F460" s="178" t="s">
        <v>375</v>
      </c>
      <c r="G460" s="180">
        <f>VLOOKUP(D460,Plan1!$B$2:$S$5570,7,)/1000</f>
        <v>5.81</v>
      </c>
      <c r="H460" s="180">
        <f>VLOOKUP(D460,Plan1!$B$2:$S$5570,8,)/1000</f>
        <v>5.8250000000000002</v>
      </c>
      <c r="I460" s="180">
        <f>VLOOKUP(D460,Plan1!$B$2:$S$5570,9,)/1000</f>
        <v>5.718</v>
      </c>
      <c r="J460" s="180">
        <f>VLOOKUP(D460,Plan1!$B$2:$S$5570,10,)/1000</f>
        <v>5.87</v>
      </c>
      <c r="K460" s="180">
        <f>VLOOKUP(D460,Plan1!$B$2:$S$5570,11,)/1000</f>
        <v>5.843</v>
      </c>
      <c r="L460" s="180">
        <f>VLOOKUP(D460,Plan1!$B$2:$S$5570,12,)/1000</f>
        <v>5.8170000000000002</v>
      </c>
      <c r="M460" s="180">
        <f>VLOOKUP(D460,Plan1!$B$2:$S$5570,13,)/1000</f>
        <v>6.08</v>
      </c>
      <c r="N460" s="180">
        <f>VLOOKUP(D460,Plan1!$B$2:$S$5570,14,)/1000</f>
        <v>6.569</v>
      </c>
      <c r="O460" s="180">
        <f>VLOOKUP(D460,Plan1!$B$2:$S$5570,15,)/1000</f>
        <v>6.4109999999999996</v>
      </c>
      <c r="P460" s="180">
        <f>VLOOKUP(D460,Plan1!$B$2:$S$5570,16,)/1000</f>
        <v>5.9649999999999999</v>
      </c>
      <c r="Q460" s="180">
        <f>VLOOKUP(D460,Plan1!$B$2:$S$5570,17,)/1000</f>
        <v>5.4089999999999998</v>
      </c>
      <c r="R460" s="180">
        <f>VLOOKUP(D460,Plan1!$B$2:$S$5570,18,)/1000</f>
        <v>5.6479999999999997</v>
      </c>
      <c r="S460" s="180">
        <f>VLOOKUP(D460,Plan1!$B$2:$S$5570,6,)/1000</f>
        <v>5.9139999999999997</v>
      </c>
    </row>
    <row r="461" spans="1:19" x14ac:dyDescent="0.25">
      <c r="A461" s="178">
        <v>60307</v>
      </c>
      <c r="B461" s="178">
        <v>-27906</v>
      </c>
      <c r="C461" s="178">
        <v>-496698</v>
      </c>
      <c r="D461" s="178" t="s">
        <v>2620</v>
      </c>
      <c r="E461" s="178" t="s">
        <v>167</v>
      </c>
      <c r="F461" s="178" t="s">
        <v>2567</v>
      </c>
      <c r="G461" s="180">
        <f>VLOOKUP(D461,Plan1!$B$2:$S$5570,7,)/1000</f>
        <v>4.3789999999999996</v>
      </c>
      <c r="H461" s="180">
        <f>VLOOKUP(D461,Plan1!$B$2:$S$5570,8,)/1000</f>
        <v>4.53</v>
      </c>
      <c r="I461" s="180">
        <f>VLOOKUP(D461,Plan1!$B$2:$S$5570,9,)/1000</f>
        <v>4.5419999999999998</v>
      </c>
      <c r="J461" s="180">
        <f>VLOOKUP(D461,Plan1!$B$2:$S$5570,10,)/1000</f>
        <v>4.6870000000000003</v>
      </c>
      <c r="K461" s="180">
        <f>VLOOKUP(D461,Plan1!$B$2:$S$5570,11,)/1000</f>
        <v>4.76</v>
      </c>
      <c r="L461" s="180">
        <f>VLOOKUP(D461,Plan1!$B$2:$S$5570,12,)/1000</f>
        <v>4.9729999999999999</v>
      </c>
      <c r="M461" s="180">
        <f>VLOOKUP(D461,Plan1!$B$2:$S$5570,13,)/1000</f>
        <v>5.0529999999999999</v>
      </c>
      <c r="N461" s="180">
        <f>VLOOKUP(D461,Plan1!$B$2:$S$5570,14,)/1000</f>
        <v>5.3330000000000002</v>
      </c>
      <c r="O461" s="180">
        <f>VLOOKUP(D461,Plan1!$B$2:$S$5570,15,)/1000</f>
        <v>5.0910000000000002</v>
      </c>
      <c r="P461" s="180">
        <f>VLOOKUP(D461,Plan1!$B$2:$S$5570,16,)/1000</f>
        <v>4.8490000000000002</v>
      </c>
      <c r="Q461" s="180">
        <f>VLOOKUP(D461,Plan1!$B$2:$S$5570,17,)/1000</f>
        <v>4.5819999999999999</v>
      </c>
      <c r="R461" s="180">
        <f>VLOOKUP(D461,Plan1!$B$2:$S$5570,18,)/1000</f>
        <v>4.3010000000000002</v>
      </c>
      <c r="S461" s="180">
        <f>VLOOKUP(D461,Plan1!$B$2:$S$5570,6,)/1000</f>
        <v>4.7569999999999997</v>
      </c>
    </row>
    <row r="462" spans="1:19" x14ac:dyDescent="0.25">
      <c r="A462" s="178">
        <v>28100</v>
      </c>
      <c r="B462" s="178">
        <v>-119561</v>
      </c>
      <c r="C462" s="178">
        <v>-401687</v>
      </c>
      <c r="D462" s="178" t="s">
        <v>658</v>
      </c>
      <c r="E462" s="178" t="s">
        <v>167</v>
      </c>
      <c r="F462" s="178" t="s">
        <v>375</v>
      </c>
      <c r="G462" s="180">
        <f>VLOOKUP(D462,Plan1!$B$2:$S$5570,7,)/1000</f>
        <v>5.53</v>
      </c>
      <c r="H462" s="180">
        <f>VLOOKUP(D462,Plan1!$B$2:$S$5570,8,)/1000</f>
        <v>5.6559999999999997</v>
      </c>
      <c r="I462" s="180">
        <f>VLOOKUP(D462,Plan1!$B$2:$S$5570,9,)/1000</f>
        <v>5.7539999999999996</v>
      </c>
      <c r="J462" s="180">
        <f>VLOOKUP(D462,Plan1!$B$2:$S$5570,10,)/1000</f>
        <v>4.851</v>
      </c>
      <c r="K462" s="180">
        <f>VLOOKUP(D462,Plan1!$B$2:$S$5570,11,)/1000</f>
        <v>4.2629999999999999</v>
      </c>
      <c r="L462" s="180">
        <f>VLOOKUP(D462,Plan1!$B$2:$S$5570,12,)/1000</f>
        <v>3.9950000000000001</v>
      </c>
      <c r="M462" s="180">
        <f>VLOOKUP(D462,Plan1!$B$2:$S$5570,13,)/1000</f>
        <v>4.117</v>
      </c>
      <c r="N462" s="180">
        <f>VLOOKUP(D462,Plan1!$B$2:$S$5570,14,)/1000</f>
        <v>4.665</v>
      </c>
      <c r="O462" s="180">
        <f>VLOOKUP(D462,Plan1!$B$2:$S$5570,15,)/1000</f>
        <v>5.3630000000000004</v>
      </c>
      <c r="P462" s="180">
        <f>VLOOKUP(D462,Plan1!$B$2:$S$5570,16,)/1000</f>
        <v>5.2290000000000001</v>
      </c>
      <c r="Q462" s="180">
        <f>VLOOKUP(D462,Plan1!$B$2:$S$5570,17,)/1000</f>
        <v>5.282</v>
      </c>
      <c r="R462" s="180">
        <f>VLOOKUP(D462,Plan1!$B$2:$S$5570,18,)/1000</f>
        <v>5.4720000000000004</v>
      </c>
      <c r="S462" s="180">
        <f>VLOOKUP(D462,Plan1!$B$2:$S$5570,6,)/1000</f>
        <v>5.0149999999999997</v>
      </c>
    </row>
    <row r="463" spans="1:19" x14ac:dyDescent="0.25">
      <c r="A463" s="178">
        <v>42066</v>
      </c>
      <c r="B463" s="178">
        <v>-78599</v>
      </c>
      <c r="C463" s="178">
        <v>-452098</v>
      </c>
      <c r="D463" s="178" t="s">
        <v>3498</v>
      </c>
      <c r="E463" s="178" t="s">
        <v>167</v>
      </c>
      <c r="F463" s="178" t="s">
        <v>3448</v>
      </c>
      <c r="G463" s="180">
        <f>VLOOKUP(D463,Plan1!$B$2:$S$5570,7,)/1000</f>
        <v>4.7809999999999997</v>
      </c>
      <c r="H463" s="180">
        <f>VLOOKUP(D463,Plan1!$B$2:$S$5570,8,)/1000</f>
        <v>4.9470000000000001</v>
      </c>
      <c r="I463" s="180">
        <f>VLOOKUP(D463,Plan1!$B$2:$S$5570,9,)/1000</f>
        <v>4.92</v>
      </c>
      <c r="J463" s="180">
        <f>VLOOKUP(D463,Plan1!$B$2:$S$5570,10,)/1000</f>
        <v>5.35</v>
      </c>
      <c r="K463" s="180">
        <f>VLOOKUP(D463,Plan1!$B$2:$S$5570,11,)/1000</f>
        <v>5.6269999999999998</v>
      </c>
      <c r="L463" s="180">
        <f>VLOOKUP(D463,Plan1!$B$2:$S$5570,12,)/1000</f>
        <v>5.74</v>
      </c>
      <c r="M463" s="180">
        <f>VLOOKUP(D463,Plan1!$B$2:$S$5570,13,)/1000</f>
        <v>5.9139999999999997</v>
      </c>
      <c r="N463" s="180">
        <f>VLOOKUP(D463,Plan1!$B$2:$S$5570,14,)/1000</f>
        <v>6.3019999999999996</v>
      </c>
      <c r="O463" s="180">
        <f>VLOOKUP(D463,Plan1!$B$2:$S$5570,15,)/1000</f>
        <v>6.5490000000000004</v>
      </c>
      <c r="P463" s="180">
        <f>VLOOKUP(D463,Plan1!$B$2:$S$5570,16,)/1000</f>
        <v>5.7910000000000004</v>
      </c>
      <c r="Q463" s="180">
        <f>VLOOKUP(D463,Plan1!$B$2:$S$5570,17,)/1000</f>
        <v>5.0869999999999997</v>
      </c>
      <c r="R463" s="180">
        <f>VLOOKUP(D463,Plan1!$B$2:$S$5570,18,)/1000</f>
        <v>4.8689999999999998</v>
      </c>
      <c r="S463" s="180">
        <f>VLOOKUP(D463,Plan1!$B$2:$S$5570,6,)/1000</f>
        <v>5.49</v>
      </c>
    </row>
    <row r="464" spans="1:19" x14ac:dyDescent="0.25">
      <c r="A464" s="178">
        <v>46825</v>
      </c>
      <c r="B464" s="178">
        <v>-67203</v>
      </c>
      <c r="C464" s="178">
        <v>-38714</v>
      </c>
      <c r="D464" s="178" t="s">
        <v>821</v>
      </c>
      <c r="E464" s="178" t="s">
        <v>167</v>
      </c>
      <c r="F464" s="178" t="s">
        <v>792</v>
      </c>
      <c r="G464" s="180">
        <f>VLOOKUP(D464,Plan1!$B$2:$S$5570,7,)/1000</f>
        <v>5.8</v>
      </c>
      <c r="H464" s="180">
        <f>VLOOKUP(D464,Plan1!$B$2:$S$5570,8,)/1000</f>
        <v>5.8970000000000002</v>
      </c>
      <c r="I464" s="180">
        <f>VLOOKUP(D464,Plan1!$B$2:$S$5570,9,)/1000</f>
        <v>6.024</v>
      </c>
      <c r="J464" s="180">
        <f>VLOOKUP(D464,Plan1!$B$2:$S$5570,10,)/1000</f>
        <v>5.8639999999999999</v>
      </c>
      <c r="K464" s="180">
        <f>VLOOKUP(D464,Plan1!$B$2:$S$5570,11,)/1000</f>
        <v>5.4950000000000001</v>
      </c>
      <c r="L464" s="180">
        <f>VLOOKUP(D464,Plan1!$B$2:$S$5570,12,)/1000</f>
        <v>5.3609999999999998</v>
      </c>
      <c r="M464" s="180">
        <f>VLOOKUP(D464,Plan1!$B$2:$S$5570,13,)/1000</f>
        <v>5.657</v>
      </c>
      <c r="N464" s="180">
        <f>VLOOKUP(D464,Plan1!$B$2:$S$5570,14,)/1000</f>
        <v>6.2880000000000003</v>
      </c>
      <c r="O464" s="180">
        <f>VLOOKUP(D464,Plan1!$B$2:$S$5570,15,)/1000</f>
        <v>6.5110000000000001</v>
      </c>
      <c r="P464" s="180">
        <f>VLOOKUP(D464,Plan1!$B$2:$S$5570,16,)/1000</f>
        <v>6.5049999999999999</v>
      </c>
      <c r="Q464" s="180">
        <f>VLOOKUP(D464,Plan1!$B$2:$S$5570,17,)/1000</f>
        <v>6.4530000000000003</v>
      </c>
      <c r="R464" s="180">
        <f>VLOOKUP(D464,Plan1!$B$2:$S$5570,18,)/1000</f>
        <v>5.9619999999999997</v>
      </c>
      <c r="S464" s="180">
        <f>VLOOKUP(D464,Plan1!$B$2:$S$5570,6,)/1000</f>
        <v>5.9850000000000003</v>
      </c>
    </row>
    <row r="465" spans="1:19" x14ac:dyDescent="0.25">
      <c r="A465" s="178">
        <v>12226</v>
      </c>
      <c r="B465" s="178">
        <v>-195218</v>
      </c>
      <c r="C465" s="178">
        <v>-410113</v>
      </c>
      <c r="D465" s="178" t="s">
        <v>1029</v>
      </c>
      <c r="E465" s="178" t="s">
        <v>167</v>
      </c>
      <c r="F465" s="178" t="s">
        <v>979</v>
      </c>
      <c r="G465" s="180">
        <f>VLOOKUP(D465,Plan1!$B$2:$S$5570,7,)/1000</f>
        <v>5.6230000000000002</v>
      </c>
      <c r="H465" s="180">
        <f>VLOOKUP(D465,Plan1!$B$2:$S$5570,8,)/1000</f>
        <v>6.0419999999999998</v>
      </c>
      <c r="I465" s="180">
        <f>VLOOKUP(D465,Plan1!$B$2:$S$5570,9,)/1000</f>
        <v>5.49</v>
      </c>
      <c r="J465" s="180">
        <f>VLOOKUP(D465,Plan1!$B$2:$S$5570,10,)/1000</f>
        <v>5.2480000000000002</v>
      </c>
      <c r="K465" s="180">
        <f>VLOOKUP(D465,Plan1!$B$2:$S$5570,11,)/1000</f>
        <v>4.7469999999999999</v>
      </c>
      <c r="L465" s="180">
        <f>VLOOKUP(D465,Plan1!$B$2:$S$5570,12,)/1000</f>
        <v>4.5</v>
      </c>
      <c r="M465" s="180">
        <f>VLOOKUP(D465,Plan1!$B$2:$S$5570,13,)/1000</f>
        <v>4.5869999999999997</v>
      </c>
      <c r="N465" s="180">
        <f>VLOOKUP(D465,Plan1!$B$2:$S$5570,14,)/1000</f>
        <v>5.085</v>
      </c>
      <c r="O465" s="180">
        <f>VLOOKUP(D465,Plan1!$B$2:$S$5570,15,)/1000</f>
        <v>5.1470000000000002</v>
      </c>
      <c r="P465" s="180">
        <f>VLOOKUP(D465,Plan1!$B$2:$S$5570,16,)/1000</f>
        <v>4.96</v>
      </c>
      <c r="Q465" s="180">
        <f>VLOOKUP(D465,Plan1!$B$2:$S$5570,17,)/1000</f>
        <v>4.7140000000000004</v>
      </c>
      <c r="R465" s="180">
        <f>VLOOKUP(D465,Plan1!$B$2:$S$5570,18,)/1000</f>
        <v>5.2770000000000001</v>
      </c>
      <c r="S465" s="180">
        <f>VLOOKUP(D465,Plan1!$B$2:$S$5570,6,)/1000</f>
        <v>5.1189999999999998</v>
      </c>
    </row>
    <row r="466" spans="1:19" x14ac:dyDescent="0.25">
      <c r="A466" s="178">
        <v>7923</v>
      </c>
      <c r="B466" s="178">
        <v>-219</v>
      </c>
      <c r="C466" s="178">
        <v>-493569</v>
      </c>
      <c r="D466" s="178" t="s">
        <v>5047</v>
      </c>
      <c r="E466" s="178" t="s">
        <v>167</v>
      </c>
      <c r="F466" s="178" t="s">
        <v>4704</v>
      </c>
      <c r="G466" s="180">
        <f>VLOOKUP(D466,Plan1!$B$2:$S$5570,7,)/1000</f>
        <v>5.2290000000000001</v>
      </c>
      <c r="H466" s="180">
        <f>VLOOKUP(D466,Plan1!$B$2:$S$5570,8,)/1000</f>
        <v>5.6820000000000004</v>
      </c>
      <c r="I466" s="180">
        <f>VLOOKUP(D466,Plan1!$B$2:$S$5570,9,)/1000</f>
        <v>5.4980000000000002</v>
      </c>
      <c r="J466" s="180">
        <f>VLOOKUP(D466,Plan1!$B$2:$S$5570,10,)/1000</f>
        <v>5.46</v>
      </c>
      <c r="K466" s="180">
        <f>VLOOKUP(D466,Plan1!$B$2:$S$5570,11,)/1000</f>
        <v>4.8490000000000002</v>
      </c>
      <c r="L466" s="180">
        <f>VLOOKUP(D466,Plan1!$B$2:$S$5570,12,)/1000</f>
        <v>4.68</v>
      </c>
      <c r="M466" s="180">
        <f>VLOOKUP(D466,Plan1!$B$2:$S$5570,13,)/1000</f>
        <v>4.9269999999999996</v>
      </c>
      <c r="N466" s="180">
        <f>VLOOKUP(D466,Plan1!$B$2:$S$5570,14,)/1000</f>
        <v>5.6760000000000002</v>
      </c>
      <c r="O466" s="180">
        <f>VLOOKUP(D466,Plan1!$B$2:$S$5570,15,)/1000</f>
        <v>5.2880000000000003</v>
      </c>
      <c r="P466" s="180">
        <f>VLOOKUP(D466,Plan1!$B$2:$S$5570,16,)/1000</f>
        <v>5.49</v>
      </c>
      <c r="Q466" s="180">
        <f>VLOOKUP(D466,Plan1!$B$2:$S$5570,17,)/1000</f>
        <v>5.4320000000000004</v>
      </c>
      <c r="R466" s="180">
        <f>VLOOKUP(D466,Plan1!$B$2:$S$5570,18,)/1000</f>
        <v>5.5010000000000003</v>
      </c>
      <c r="S466" s="180">
        <f>VLOOKUP(D466,Plan1!$B$2:$S$5570,6,)/1000</f>
        <v>5.3090000000000002</v>
      </c>
    </row>
    <row r="467" spans="1:19" x14ac:dyDescent="0.25">
      <c r="A467" s="178">
        <v>12564</v>
      </c>
      <c r="B467" s="178">
        <v>-19288</v>
      </c>
      <c r="C467" s="178">
        <v>-43957</v>
      </c>
      <c r="D467" s="178" t="s">
        <v>2250</v>
      </c>
      <c r="E467" s="178" t="s">
        <v>167</v>
      </c>
      <c r="F467" s="178" t="s">
        <v>1727</v>
      </c>
      <c r="G467" s="180">
        <f>VLOOKUP(D467,Plan1!$B$2:$S$5570,7,)/1000</f>
        <v>5.3840000000000003</v>
      </c>
      <c r="H467" s="180">
        <f>VLOOKUP(D467,Plan1!$B$2:$S$5570,8,)/1000</f>
        <v>5.9480000000000004</v>
      </c>
      <c r="I467" s="180">
        <f>VLOOKUP(D467,Plan1!$B$2:$S$5570,9,)/1000</f>
        <v>5.5149999999999997</v>
      </c>
      <c r="J467" s="180">
        <f>VLOOKUP(D467,Plan1!$B$2:$S$5570,10,)/1000</f>
        <v>5.5739999999999998</v>
      </c>
      <c r="K467" s="180">
        <f>VLOOKUP(D467,Plan1!$B$2:$S$5570,11,)/1000</f>
        <v>5.3049999999999997</v>
      </c>
      <c r="L467" s="180">
        <f>VLOOKUP(D467,Plan1!$B$2:$S$5570,12,)/1000</f>
        <v>5.1479999999999997</v>
      </c>
      <c r="M467" s="180">
        <f>VLOOKUP(D467,Plan1!$B$2:$S$5570,13,)/1000</f>
        <v>5.508</v>
      </c>
      <c r="N467" s="180">
        <f>VLOOKUP(D467,Plan1!$B$2:$S$5570,14,)/1000</f>
        <v>6.1159999999999997</v>
      </c>
      <c r="O467" s="180">
        <f>VLOOKUP(D467,Plan1!$B$2:$S$5570,15,)/1000</f>
        <v>6.0469999999999997</v>
      </c>
      <c r="P467" s="180">
        <f>VLOOKUP(D467,Plan1!$B$2:$S$5570,16,)/1000</f>
        <v>5.6189999999999998</v>
      </c>
      <c r="Q467" s="180">
        <f>VLOOKUP(D467,Plan1!$B$2:$S$5570,17,)/1000</f>
        <v>5.0780000000000003</v>
      </c>
      <c r="R467" s="180">
        <f>VLOOKUP(D467,Plan1!$B$2:$S$5570,18,)/1000</f>
        <v>5.226</v>
      </c>
      <c r="S467" s="180">
        <f>VLOOKUP(D467,Plan1!$B$2:$S$5570,6,)/1000</f>
        <v>5.5389999999999997</v>
      </c>
    </row>
    <row r="468" spans="1:19" x14ac:dyDescent="0.25">
      <c r="A468" s="178">
        <v>18342</v>
      </c>
      <c r="B468" s="178">
        <v>-161975</v>
      </c>
      <c r="C468" s="178">
        <v>-525444</v>
      </c>
      <c r="D468" s="178" t="s">
        <v>1183</v>
      </c>
      <c r="E468" s="178" t="s">
        <v>167</v>
      </c>
      <c r="F468" s="178" t="s">
        <v>1058</v>
      </c>
      <c r="G468" s="180">
        <f>VLOOKUP(D468,Plan1!$B$2:$S$5570,7,)/1000</f>
        <v>5.069</v>
      </c>
      <c r="H468" s="180">
        <f>VLOOKUP(D468,Plan1!$B$2:$S$5570,8,)/1000</f>
        <v>5.4009999999999998</v>
      </c>
      <c r="I468" s="180">
        <f>VLOOKUP(D468,Plan1!$B$2:$S$5570,9,)/1000</f>
        <v>5.3360000000000003</v>
      </c>
      <c r="J468" s="180">
        <f>VLOOKUP(D468,Plan1!$B$2:$S$5570,10,)/1000</f>
        <v>5.8029999999999999</v>
      </c>
      <c r="K468" s="180">
        <f>VLOOKUP(D468,Plan1!$B$2:$S$5570,11,)/1000</f>
        <v>5.6449999999999996</v>
      </c>
      <c r="L468" s="180">
        <f>VLOOKUP(D468,Plan1!$B$2:$S$5570,12,)/1000</f>
        <v>5.4080000000000004</v>
      </c>
      <c r="M468" s="180">
        <f>VLOOKUP(D468,Plan1!$B$2:$S$5570,13,)/1000</f>
        <v>5.4630000000000001</v>
      </c>
      <c r="N468" s="180">
        <f>VLOOKUP(D468,Plan1!$B$2:$S$5570,14,)/1000</f>
        <v>6.0570000000000004</v>
      </c>
      <c r="O468" s="180">
        <f>VLOOKUP(D468,Plan1!$B$2:$S$5570,15,)/1000</f>
        <v>5.6429999999999998</v>
      </c>
      <c r="P468" s="180">
        <f>VLOOKUP(D468,Plan1!$B$2:$S$5570,16,)/1000</f>
        <v>5.3129999999999997</v>
      </c>
      <c r="Q468" s="180">
        <f>VLOOKUP(D468,Plan1!$B$2:$S$5570,17,)/1000</f>
        <v>5.1379999999999999</v>
      </c>
      <c r="R468" s="180">
        <f>VLOOKUP(D468,Plan1!$B$2:$S$5570,18,)/1000</f>
        <v>5.0990000000000002</v>
      </c>
      <c r="S468" s="180">
        <f>VLOOKUP(D468,Plan1!$B$2:$S$5570,6,)/1000</f>
        <v>5.4480000000000004</v>
      </c>
    </row>
    <row r="469" spans="1:19" x14ac:dyDescent="0.25">
      <c r="A469" s="178">
        <v>1965</v>
      </c>
      <c r="B469" s="178">
        <v>-289811</v>
      </c>
      <c r="C469" s="178">
        <v>-494241</v>
      </c>
      <c r="D469" s="178" t="s">
        <v>4442</v>
      </c>
      <c r="E469" s="178" t="s">
        <v>167</v>
      </c>
      <c r="F469" s="178" t="s">
        <v>4434</v>
      </c>
      <c r="G469" s="180">
        <f>VLOOKUP(D469,Plan1!$B$2:$S$5570,7,)/1000</f>
        <v>5.3520000000000003</v>
      </c>
      <c r="H469" s="180">
        <f>VLOOKUP(D469,Plan1!$B$2:$S$5570,8,)/1000</f>
        <v>5.3339999999999996</v>
      </c>
      <c r="I469" s="180">
        <f>VLOOKUP(D469,Plan1!$B$2:$S$5570,9,)/1000</f>
        <v>5.024</v>
      </c>
      <c r="J469" s="180">
        <f>VLOOKUP(D469,Plan1!$B$2:$S$5570,10,)/1000</f>
        <v>4.758</v>
      </c>
      <c r="K469" s="180">
        <f>VLOOKUP(D469,Plan1!$B$2:$S$5570,11,)/1000</f>
        <v>4.069</v>
      </c>
      <c r="L469" s="180">
        <f>VLOOKUP(D469,Plan1!$B$2:$S$5570,12,)/1000</f>
        <v>3.4470000000000001</v>
      </c>
      <c r="M469" s="180">
        <f>VLOOKUP(D469,Plan1!$B$2:$S$5570,13,)/1000</f>
        <v>3.71</v>
      </c>
      <c r="N469" s="180">
        <f>VLOOKUP(D469,Plan1!$B$2:$S$5570,14,)/1000</f>
        <v>4.3109999999999999</v>
      </c>
      <c r="O469" s="180">
        <f>VLOOKUP(D469,Plan1!$B$2:$S$5570,15,)/1000</f>
        <v>3.9689999999999999</v>
      </c>
      <c r="P469" s="180">
        <f>VLOOKUP(D469,Plan1!$B$2:$S$5570,16,)/1000</f>
        <v>4.4320000000000004</v>
      </c>
      <c r="Q469" s="180">
        <f>VLOOKUP(D469,Plan1!$B$2:$S$5570,17,)/1000</f>
        <v>5.3339999999999996</v>
      </c>
      <c r="R469" s="180">
        <f>VLOOKUP(D469,Plan1!$B$2:$S$5570,18,)/1000</f>
        <v>5.4509999999999996</v>
      </c>
      <c r="S469" s="180">
        <f>VLOOKUP(D469,Plan1!$B$2:$S$5570,6,)/1000</f>
        <v>4.5990000000000002</v>
      </c>
    </row>
    <row r="470" spans="1:19" x14ac:dyDescent="0.25">
      <c r="A470" s="178">
        <v>3571</v>
      </c>
      <c r="B470" s="178">
        <v>-264602</v>
      </c>
      <c r="C470" s="178">
        <v>-486127</v>
      </c>
      <c r="D470" s="178" t="s">
        <v>4677</v>
      </c>
      <c r="E470" s="178" t="s">
        <v>167</v>
      </c>
      <c r="F470" s="178" t="s">
        <v>4434</v>
      </c>
      <c r="G470" s="180">
        <f>VLOOKUP(D470,Plan1!$B$2:$S$5570,7,)/1000</f>
        <v>4.9450000000000003</v>
      </c>
      <c r="H470" s="180">
        <f>VLOOKUP(D470,Plan1!$B$2:$S$5570,8,)/1000</f>
        <v>5.1340000000000003</v>
      </c>
      <c r="I470" s="180">
        <f>VLOOKUP(D470,Plan1!$B$2:$S$5570,9,)/1000</f>
        <v>4.8810000000000002</v>
      </c>
      <c r="J470" s="180">
        <f>VLOOKUP(D470,Plan1!$B$2:$S$5570,10,)/1000</f>
        <v>4.383</v>
      </c>
      <c r="K470" s="180">
        <f>VLOOKUP(D470,Plan1!$B$2:$S$5570,11,)/1000</f>
        <v>3.8660000000000001</v>
      </c>
      <c r="L470" s="180">
        <f>VLOOKUP(D470,Plan1!$B$2:$S$5570,12,)/1000</f>
        <v>3.3149999999999999</v>
      </c>
      <c r="M470" s="180">
        <f>VLOOKUP(D470,Plan1!$B$2:$S$5570,13,)/1000</f>
        <v>3.3420000000000001</v>
      </c>
      <c r="N470" s="180">
        <f>VLOOKUP(D470,Plan1!$B$2:$S$5570,14,)/1000</f>
        <v>3.8860000000000001</v>
      </c>
      <c r="O470" s="180">
        <f>VLOOKUP(D470,Plan1!$B$2:$S$5570,15,)/1000</f>
        <v>3.657</v>
      </c>
      <c r="P470" s="180">
        <f>VLOOKUP(D470,Plan1!$B$2:$S$5570,16,)/1000</f>
        <v>3.992</v>
      </c>
      <c r="Q470" s="180">
        <f>VLOOKUP(D470,Plan1!$B$2:$S$5570,17,)/1000</f>
        <v>4.7080000000000002</v>
      </c>
      <c r="R470" s="180">
        <f>VLOOKUP(D470,Plan1!$B$2:$S$5570,18,)/1000</f>
        <v>4.923</v>
      </c>
      <c r="S470" s="180">
        <f>VLOOKUP(D470,Plan1!$B$2:$S$5570,6,)/1000</f>
        <v>4.2530000000000001</v>
      </c>
    </row>
    <row r="471" spans="1:19" x14ac:dyDescent="0.25">
      <c r="A471" s="178">
        <v>3309</v>
      </c>
      <c r="B471" s="178">
        <v>-269931</v>
      </c>
      <c r="C471" s="178">
        <v>-486356</v>
      </c>
      <c r="D471" s="178" t="s">
        <v>4602</v>
      </c>
      <c r="E471" s="178" t="s">
        <v>167</v>
      </c>
      <c r="F471" s="178" t="s">
        <v>4434</v>
      </c>
      <c r="G471" s="180">
        <f>VLOOKUP(D471,Plan1!$B$2:$S$5570,7,)/1000</f>
        <v>5.0940000000000003</v>
      </c>
      <c r="H471" s="180">
        <f>VLOOKUP(D471,Plan1!$B$2:$S$5570,8,)/1000</f>
        <v>5.1950000000000003</v>
      </c>
      <c r="I471" s="180">
        <f>VLOOKUP(D471,Plan1!$B$2:$S$5570,9,)/1000</f>
        <v>4.8869999999999996</v>
      </c>
      <c r="J471" s="180">
        <f>VLOOKUP(D471,Plan1!$B$2:$S$5570,10,)/1000</f>
        <v>4.3819999999999997</v>
      </c>
      <c r="K471" s="180">
        <f>VLOOKUP(D471,Plan1!$B$2:$S$5570,11,)/1000</f>
        <v>3.9060000000000001</v>
      </c>
      <c r="L471" s="180">
        <f>VLOOKUP(D471,Plan1!$B$2:$S$5570,12,)/1000</f>
        <v>3.3919999999999999</v>
      </c>
      <c r="M471" s="180">
        <f>VLOOKUP(D471,Plan1!$B$2:$S$5570,13,)/1000</f>
        <v>3.4870000000000001</v>
      </c>
      <c r="N471" s="180">
        <f>VLOOKUP(D471,Plan1!$B$2:$S$5570,14,)/1000</f>
        <v>3.964</v>
      </c>
      <c r="O471" s="180">
        <f>VLOOKUP(D471,Plan1!$B$2:$S$5570,15,)/1000</f>
        <v>3.82</v>
      </c>
      <c r="P471" s="180">
        <f>VLOOKUP(D471,Plan1!$B$2:$S$5570,16,)/1000</f>
        <v>4.08</v>
      </c>
      <c r="Q471" s="180">
        <f>VLOOKUP(D471,Plan1!$B$2:$S$5570,17,)/1000</f>
        <v>4.8680000000000003</v>
      </c>
      <c r="R471" s="180">
        <f>VLOOKUP(D471,Plan1!$B$2:$S$5570,18,)/1000</f>
        <v>5.0439999999999996</v>
      </c>
      <c r="S471" s="180">
        <f>VLOOKUP(D471,Plan1!$B$2:$S$5570,6,)/1000</f>
        <v>4.343</v>
      </c>
    </row>
    <row r="472" spans="1:19" x14ac:dyDescent="0.25">
      <c r="A472" s="178">
        <v>1821</v>
      </c>
      <c r="B472" s="178">
        <v>-291532</v>
      </c>
      <c r="C472" s="178">
        <v>-495845</v>
      </c>
      <c r="D472" s="178" t="s">
        <v>4437</v>
      </c>
      <c r="E472" s="178" t="s">
        <v>167</v>
      </c>
      <c r="F472" s="178" t="s">
        <v>4434</v>
      </c>
      <c r="G472" s="180">
        <f>VLOOKUP(D472,Plan1!$B$2:$S$5570,7,)/1000</f>
        <v>5.4160000000000004</v>
      </c>
      <c r="H472" s="180">
        <f>VLOOKUP(D472,Plan1!$B$2:$S$5570,8,)/1000</f>
        <v>5.3769999999999998</v>
      </c>
      <c r="I472" s="180">
        <f>VLOOKUP(D472,Plan1!$B$2:$S$5570,9,)/1000</f>
        <v>5.1070000000000002</v>
      </c>
      <c r="J472" s="180">
        <f>VLOOKUP(D472,Plan1!$B$2:$S$5570,10,)/1000</f>
        <v>4.8239999999999998</v>
      </c>
      <c r="K472" s="180">
        <f>VLOOKUP(D472,Plan1!$B$2:$S$5570,11,)/1000</f>
        <v>4.024</v>
      </c>
      <c r="L472" s="180">
        <f>VLOOKUP(D472,Plan1!$B$2:$S$5570,12,)/1000</f>
        <v>3.492</v>
      </c>
      <c r="M472" s="180">
        <f>VLOOKUP(D472,Plan1!$B$2:$S$5570,13,)/1000</f>
        <v>3.6989999999999998</v>
      </c>
      <c r="N472" s="180">
        <f>VLOOKUP(D472,Plan1!$B$2:$S$5570,14,)/1000</f>
        <v>4.266</v>
      </c>
      <c r="O472" s="180">
        <f>VLOOKUP(D472,Plan1!$B$2:$S$5570,15,)/1000</f>
        <v>3.9750000000000001</v>
      </c>
      <c r="P472" s="180">
        <f>VLOOKUP(D472,Plan1!$B$2:$S$5570,16,)/1000</f>
        <v>4.5140000000000002</v>
      </c>
      <c r="Q472" s="180">
        <f>VLOOKUP(D472,Plan1!$B$2:$S$5570,17,)/1000</f>
        <v>5.4169999999999998</v>
      </c>
      <c r="R472" s="180">
        <f>VLOOKUP(D472,Plan1!$B$2:$S$5570,18,)/1000</f>
        <v>5.4939999999999998</v>
      </c>
      <c r="S472" s="180">
        <f>VLOOKUP(D472,Plan1!$B$2:$S$5570,6,)/1000</f>
        <v>4.6340000000000003</v>
      </c>
    </row>
    <row r="473" spans="1:19" x14ac:dyDescent="0.25">
      <c r="A473" s="178">
        <v>3414</v>
      </c>
      <c r="B473" s="178">
        <v>-267698</v>
      </c>
      <c r="C473" s="178">
        <v>-486767</v>
      </c>
      <c r="D473" s="178" t="s">
        <v>4642</v>
      </c>
      <c r="E473" s="178" t="s">
        <v>167</v>
      </c>
      <c r="F473" s="178" t="s">
        <v>4434</v>
      </c>
      <c r="G473" s="180">
        <f>VLOOKUP(D473,Plan1!$B$2:$S$5570,7,)/1000</f>
        <v>5.1289999999999996</v>
      </c>
      <c r="H473" s="180">
        <f>VLOOKUP(D473,Plan1!$B$2:$S$5570,8,)/1000</f>
        <v>5.2140000000000004</v>
      </c>
      <c r="I473" s="180">
        <f>VLOOKUP(D473,Plan1!$B$2:$S$5570,9,)/1000</f>
        <v>4.9459999999999997</v>
      </c>
      <c r="J473" s="180">
        <f>VLOOKUP(D473,Plan1!$B$2:$S$5570,10,)/1000</f>
        <v>4.3479999999999999</v>
      </c>
      <c r="K473" s="180">
        <f>VLOOKUP(D473,Plan1!$B$2:$S$5570,11,)/1000</f>
        <v>3.9140000000000001</v>
      </c>
      <c r="L473" s="180">
        <f>VLOOKUP(D473,Plan1!$B$2:$S$5570,12,)/1000</f>
        <v>3.3879999999999999</v>
      </c>
      <c r="M473" s="180">
        <f>VLOOKUP(D473,Plan1!$B$2:$S$5570,13,)/1000</f>
        <v>3.4369999999999998</v>
      </c>
      <c r="N473" s="180">
        <f>VLOOKUP(D473,Plan1!$B$2:$S$5570,14,)/1000</f>
        <v>3.976</v>
      </c>
      <c r="O473" s="180">
        <f>VLOOKUP(D473,Plan1!$B$2:$S$5570,15,)/1000</f>
        <v>3.7930000000000001</v>
      </c>
      <c r="P473" s="180">
        <f>VLOOKUP(D473,Plan1!$B$2:$S$5570,16,)/1000</f>
        <v>4.1719999999999997</v>
      </c>
      <c r="Q473" s="180">
        <f>VLOOKUP(D473,Plan1!$B$2:$S$5570,17,)/1000</f>
        <v>4.9459999999999997</v>
      </c>
      <c r="R473" s="180">
        <f>VLOOKUP(D473,Plan1!$B$2:$S$5570,18,)/1000</f>
        <v>5.0759999999999996</v>
      </c>
      <c r="S473" s="180">
        <f>VLOOKUP(D473,Plan1!$B$2:$S$5570,6,)/1000</f>
        <v>4.3620000000000001</v>
      </c>
    </row>
    <row r="474" spans="1:19" x14ac:dyDescent="0.25">
      <c r="A474" s="178">
        <v>1091</v>
      </c>
      <c r="B474" s="178">
        <v>-302424</v>
      </c>
      <c r="C474" s="178">
        <v>-502341</v>
      </c>
      <c r="D474" s="178" t="s">
        <v>3950</v>
      </c>
      <c r="E474" s="178" t="s">
        <v>167</v>
      </c>
      <c r="F474" s="178" t="s">
        <v>3898</v>
      </c>
      <c r="G474" s="180">
        <f>VLOOKUP(D474,Plan1!$B$2:$S$5570,7,)/1000</f>
        <v>5.6689999999999996</v>
      </c>
      <c r="H474" s="180">
        <f>VLOOKUP(D474,Plan1!$B$2:$S$5570,8,)/1000</f>
        <v>5.5460000000000003</v>
      </c>
      <c r="I474" s="180">
        <f>VLOOKUP(D474,Plan1!$B$2:$S$5570,9,)/1000</f>
        <v>5.165</v>
      </c>
      <c r="J474" s="180">
        <f>VLOOKUP(D474,Plan1!$B$2:$S$5570,10,)/1000</f>
        <v>4.7510000000000003</v>
      </c>
      <c r="K474" s="180">
        <f>VLOOKUP(D474,Plan1!$B$2:$S$5570,11,)/1000</f>
        <v>3.7829999999999999</v>
      </c>
      <c r="L474" s="180">
        <f>VLOOKUP(D474,Plan1!$B$2:$S$5570,12,)/1000</f>
        <v>3.34</v>
      </c>
      <c r="M474" s="180">
        <f>VLOOKUP(D474,Plan1!$B$2:$S$5570,13,)/1000</f>
        <v>3.5150000000000001</v>
      </c>
      <c r="N474" s="180">
        <f>VLOOKUP(D474,Plan1!$B$2:$S$5570,14,)/1000</f>
        <v>4.0049999999999999</v>
      </c>
      <c r="O474" s="180">
        <f>VLOOKUP(D474,Plan1!$B$2:$S$5570,15,)/1000</f>
        <v>3.9740000000000002</v>
      </c>
      <c r="P474" s="180">
        <f>VLOOKUP(D474,Plan1!$B$2:$S$5570,16,)/1000</f>
        <v>4.68</v>
      </c>
      <c r="Q474" s="180">
        <f>VLOOKUP(D474,Plan1!$B$2:$S$5570,17,)/1000</f>
        <v>5.5640000000000001</v>
      </c>
      <c r="R474" s="180">
        <f>VLOOKUP(D474,Plan1!$B$2:$S$5570,18,)/1000</f>
        <v>5.7069999999999999</v>
      </c>
      <c r="S474" s="180">
        <f>VLOOKUP(D474,Plan1!$B$2:$S$5570,6,)/1000</f>
        <v>4.641</v>
      </c>
    </row>
    <row r="475" spans="1:19" x14ac:dyDescent="0.25">
      <c r="A475" s="178">
        <v>2110</v>
      </c>
      <c r="B475" s="178">
        <v>-288049</v>
      </c>
      <c r="C475" s="178">
        <v>-492411</v>
      </c>
      <c r="D475" s="178" t="s">
        <v>4448</v>
      </c>
      <c r="E475" s="178" t="s">
        <v>167</v>
      </c>
      <c r="F475" s="178" t="s">
        <v>4434</v>
      </c>
      <c r="G475" s="180">
        <f>VLOOKUP(D475,Plan1!$B$2:$S$5570,7,)/1000</f>
        <v>5.3369999999999997</v>
      </c>
      <c r="H475" s="180">
        <f>VLOOKUP(D475,Plan1!$B$2:$S$5570,8,)/1000</f>
        <v>5.2850000000000001</v>
      </c>
      <c r="I475" s="180">
        <f>VLOOKUP(D475,Plan1!$B$2:$S$5570,9,)/1000</f>
        <v>4.9509999999999996</v>
      </c>
      <c r="J475" s="180">
        <f>VLOOKUP(D475,Plan1!$B$2:$S$5570,10,)/1000</f>
        <v>4.6849999999999996</v>
      </c>
      <c r="K475" s="180">
        <f>VLOOKUP(D475,Plan1!$B$2:$S$5570,11,)/1000</f>
        <v>4.0199999999999996</v>
      </c>
      <c r="L475" s="180">
        <f>VLOOKUP(D475,Plan1!$B$2:$S$5570,12,)/1000</f>
        <v>3.4750000000000001</v>
      </c>
      <c r="M475" s="180">
        <f>VLOOKUP(D475,Plan1!$B$2:$S$5570,13,)/1000</f>
        <v>3.6840000000000002</v>
      </c>
      <c r="N475" s="180">
        <f>VLOOKUP(D475,Plan1!$B$2:$S$5570,14,)/1000</f>
        <v>4.3079999999999998</v>
      </c>
      <c r="O475" s="180">
        <f>VLOOKUP(D475,Plan1!$B$2:$S$5570,15,)/1000</f>
        <v>3.9769999999999999</v>
      </c>
      <c r="P475" s="180">
        <f>VLOOKUP(D475,Plan1!$B$2:$S$5570,16,)/1000</f>
        <v>4.4390000000000001</v>
      </c>
      <c r="Q475" s="180">
        <f>VLOOKUP(D475,Plan1!$B$2:$S$5570,17,)/1000</f>
        <v>5.3220000000000001</v>
      </c>
      <c r="R475" s="180">
        <f>VLOOKUP(D475,Plan1!$B$2:$S$5570,18,)/1000</f>
        <v>5.3849999999999998</v>
      </c>
      <c r="S475" s="180">
        <f>VLOOKUP(D475,Plan1!$B$2:$S$5570,6,)/1000</f>
        <v>4.5720000000000001</v>
      </c>
    </row>
    <row r="476" spans="1:19" x14ac:dyDescent="0.25">
      <c r="A476" s="178">
        <v>4053</v>
      </c>
      <c r="B476" s="178">
        <v>-255808</v>
      </c>
      <c r="C476" s="178">
        <v>-496295</v>
      </c>
      <c r="D476" s="178" t="s">
        <v>2981</v>
      </c>
      <c r="E476" s="178" t="s">
        <v>167</v>
      </c>
      <c r="F476" s="178" t="s">
        <v>2912</v>
      </c>
      <c r="G476" s="180">
        <f>VLOOKUP(D476,Plan1!$B$2:$S$5570,7,)/1000</f>
        <v>4.8460000000000001</v>
      </c>
      <c r="H476" s="180">
        <f>VLOOKUP(D476,Plan1!$B$2:$S$5570,8,)/1000</f>
        <v>4.9560000000000004</v>
      </c>
      <c r="I476" s="180">
        <f>VLOOKUP(D476,Plan1!$B$2:$S$5570,9,)/1000</f>
        <v>4.8090000000000002</v>
      </c>
      <c r="J476" s="180">
        <f>VLOOKUP(D476,Plan1!$B$2:$S$5570,10,)/1000</f>
        <v>4.415</v>
      </c>
      <c r="K476" s="180">
        <f>VLOOKUP(D476,Plan1!$B$2:$S$5570,11,)/1000</f>
        <v>3.8540000000000001</v>
      </c>
      <c r="L476" s="180">
        <f>VLOOKUP(D476,Plan1!$B$2:$S$5570,12,)/1000</f>
        <v>3.6419999999999999</v>
      </c>
      <c r="M476" s="180">
        <f>VLOOKUP(D476,Plan1!$B$2:$S$5570,13,)/1000</f>
        <v>3.8109999999999999</v>
      </c>
      <c r="N476" s="180">
        <f>VLOOKUP(D476,Plan1!$B$2:$S$5570,14,)/1000</f>
        <v>4.7910000000000004</v>
      </c>
      <c r="O476" s="180">
        <f>VLOOKUP(D476,Plan1!$B$2:$S$5570,15,)/1000</f>
        <v>4.2640000000000002</v>
      </c>
      <c r="P476" s="180">
        <f>VLOOKUP(D476,Plan1!$B$2:$S$5570,16,)/1000</f>
        <v>4.4080000000000004</v>
      </c>
      <c r="Q476" s="180">
        <f>VLOOKUP(D476,Plan1!$B$2:$S$5570,17,)/1000</f>
        <v>4.9039999999999999</v>
      </c>
      <c r="R476" s="180">
        <f>VLOOKUP(D476,Plan1!$B$2:$S$5570,18,)/1000</f>
        <v>4.9669999999999996</v>
      </c>
      <c r="S476" s="180">
        <f>VLOOKUP(D476,Plan1!$B$2:$S$5570,6,)/1000</f>
        <v>4.4720000000000004</v>
      </c>
    </row>
    <row r="477" spans="1:19" x14ac:dyDescent="0.25">
      <c r="A477" s="178">
        <v>9976</v>
      </c>
      <c r="B477" s="178">
        <v>-20735</v>
      </c>
      <c r="C477" s="178">
        <v>-495839</v>
      </c>
      <c r="D477" s="178" t="s">
        <v>5219</v>
      </c>
      <c r="E477" s="178" t="s">
        <v>167</v>
      </c>
      <c r="F477" s="178" t="s">
        <v>4704</v>
      </c>
      <c r="G477" s="180">
        <f>VLOOKUP(D477,Plan1!$B$2:$S$5570,7,)/1000</f>
        <v>5.28</v>
      </c>
      <c r="H477" s="180">
        <f>VLOOKUP(D477,Plan1!$B$2:$S$5570,8,)/1000</f>
        <v>5.6120000000000001</v>
      </c>
      <c r="I477" s="180">
        <f>VLOOKUP(D477,Plan1!$B$2:$S$5570,9,)/1000</f>
        <v>5.36</v>
      </c>
      <c r="J477" s="180">
        <f>VLOOKUP(D477,Plan1!$B$2:$S$5570,10,)/1000</f>
        <v>5.5510000000000002</v>
      </c>
      <c r="K477" s="180">
        <f>VLOOKUP(D477,Plan1!$B$2:$S$5570,11,)/1000</f>
        <v>5.0469999999999997</v>
      </c>
      <c r="L477" s="180">
        <f>VLOOKUP(D477,Plan1!$B$2:$S$5570,12,)/1000</f>
        <v>4.9269999999999996</v>
      </c>
      <c r="M477" s="180">
        <f>VLOOKUP(D477,Plan1!$B$2:$S$5570,13,)/1000</f>
        <v>5.15</v>
      </c>
      <c r="N477" s="180">
        <f>VLOOKUP(D477,Plan1!$B$2:$S$5570,14,)/1000</f>
        <v>5.8920000000000003</v>
      </c>
      <c r="O477" s="180">
        <f>VLOOKUP(D477,Plan1!$B$2:$S$5570,15,)/1000</f>
        <v>5.4169999999999998</v>
      </c>
      <c r="P477" s="180">
        <f>VLOOKUP(D477,Plan1!$B$2:$S$5570,16,)/1000</f>
        <v>5.4740000000000002</v>
      </c>
      <c r="Q477" s="180">
        <f>VLOOKUP(D477,Plan1!$B$2:$S$5570,17,)/1000</f>
        <v>5.4020000000000001</v>
      </c>
      <c r="R477" s="180">
        <f>VLOOKUP(D477,Plan1!$B$2:$S$5570,18,)/1000</f>
        <v>5.4569999999999999</v>
      </c>
      <c r="S477" s="180">
        <f>VLOOKUP(D477,Plan1!$B$2:$S$5570,6,)/1000</f>
        <v>5.3810000000000002</v>
      </c>
    </row>
    <row r="478" spans="1:19" x14ac:dyDescent="0.25">
      <c r="A478" s="178">
        <v>43623</v>
      </c>
      <c r="B478" s="178">
        <v>-75326</v>
      </c>
      <c r="C478" s="178">
        <v>-460375</v>
      </c>
      <c r="D478" s="178" t="s">
        <v>1300</v>
      </c>
      <c r="E478" s="178" t="s">
        <v>167</v>
      </c>
      <c r="F478" s="178" t="s">
        <v>1298</v>
      </c>
      <c r="G478" s="180">
        <f>VLOOKUP(D478,Plan1!$B$2:$S$5570,7,)/1000</f>
        <v>4.7329999999999997</v>
      </c>
      <c r="H478" s="180">
        <f>VLOOKUP(D478,Plan1!$B$2:$S$5570,8,)/1000</f>
        <v>4.9409999999999998</v>
      </c>
      <c r="I478" s="180">
        <f>VLOOKUP(D478,Plan1!$B$2:$S$5570,9,)/1000</f>
        <v>5.0720000000000001</v>
      </c>
      <c r="J478" s="180">
        <f>VLOOKUP(D478,Plan1!$B$2:$S$5570,10,)/1000</f>
        <v>5.2610000000000001</v>
      </c>
      <c r="K478" s="180">
        <f>VLOOKUP(D478,Plan1!$B$2:$S$5570,11,)/1000</f>
        <v>5.4809999999999999</v>
      </c>
      <c r="L478" s="180">
        <f>VLOOKUP(D478,Plan1!$B$2:$S$5570,12,)/1000</f>
        <v>5.6769999999999996</v>
      </c>
      <c r="M478" s="180">
        <f>VLOOKUP(D478,Plan1!$B$2:$S$5570,13,)/1000</f>
        <v>5.6760000000000002</v>
      </c>
      <c r="N478" s="180">
        <f>VLOOKUP(D478,Plan1!$B$2:$S$5570,14,)/1000</f>
        <v>6.0430000000000001</v>
      </c>
      <c r="O478" s="180">
        <f>VLOOKUP(D478,Plan1!$B$2:$S$5570,15,)/1000</f>
        <v>6.4630000000000001</v>
      </c>
      <c r="P478" s="180">
        <f>VLOOKUP(D478,Plan1!$B$2:$S$5570,16,)/1000</f>
        <v>5.6029999999999998</v>
      </c>
      <c r="Q478" s="180">
        <f>VLOOKUP(D478,Plan1!$B$2:$S$5570,17,)/1000</f>
        <v>4.9669999999999996</v>
      </c>
      <c r="R478" s="180">
        <f>VLOOKUP(D478,Plan1!$B$2:$S$5570,18,)/1000</f>
        <v>4.8129999999999997</v>
      </c>
      <c r="S478" s="180">
        <f>VLOOKUP(D478,Plan1!$B$2:$S$5570,6,)/1000</f>
        <v>5.3940000000000001</v>
      </c>
    </row>
    <row r="479" spans="1:19" x14ac:dyDescent="0.25">
      <c r="A479" s="178">
        <v>11265</v>
      </c>
      <c r="B479" s="178">
        <v>-200171</v>
      </c>
      <c r="C479" s="178">
        <v>-459758</v>
      </c>
      <c r="D479" s="178" t="s">
        <v>2116</v>
      </c>
      <c r="E479" s="178" t="s">
        <v>167</v>
      </c>
      <c r="F479" s="178" t="s">
        <v>1727</v>
      </c>
      <c r="G479" s="180">
        <f>VLOOKUP(D479,Plan1!$B$2:$S$5570,7,)/1000</f>
        <v>5.2329999999999997</v>
      </c>
      <c r="H479" s="180">
        <f>VLOOKUP(D479,Plan1!$B$2:$S$5570,8,)/1000</f>
        <v>5.7679999999999998</v>
      </c>
      <c r="I479" s="180">
        <f>VLOOKUP(D479,Plan1!$B$2:$S$5570,9,)/1000</f>
        <v>5.1429999999999998</v>
      </c>
      <c r="J479" s="180">
        <f>VLOOKUP(D479,Plan1!$B$2:$S$5570,10,)/1000</f>
        <v>5.5510000000000002</v>
      </c>
      <c r="K479" s="180">
        <f>VLOOKUP(D479,Plan1!$B$2:$S$5570,11,)/1000</f>
        <v>5.3150000000000004</v>
      </c>
      <c r="L479" s="180">
        <f>VLOOKUP(D479,Plan1!$B$2:$S$5570,12,)/1000</f>
        <v>5.2450000000000001</v>
      </c>
      <c r="M479" s="180">
        <f>VLOOKUP(D479,Plan1!$B$2:$S$5570,13,)/1000</f>
        <v>5.4889999999999999</v>
      </c>
      <c r="N479" s="180">
        <f>VLOOKUP(D479,Plan1!$B$2:$S$5570,14,)/1000</f>
        <v>6.3360000000000003</v>
      </c>
      <c r="O479" s="180">
        <f>VLOOKUP(D479,Plan1!$B$2:$S$5570,15,)/1000</f>
        <v>5.8280000000000003</v>
      </c>
      <c r="P479" s="180">
        <f>VLOOKUP(D479,Plan1!$B$2:$S$5570,16,)/1000</f>
        <v>5.4020000000000001</v>
      </c>
      <c r="Q479" s="180">
        <f>VLOOKUP(D479,Plan1!$B$2:$S$5570,17,)/1000</f>
        <v>4.7869999999999999</v>
      </c>
      <c r="R479" s="180">
        <f>VLOOKUP(D479,Plan1!$B$2:$S$5570,18,)/1000</f>
        <v>5.0339999999999998</v>
      </c>
      <c r="S479" s="180">
        <f>VLOOKUP(D479,Plan1!$B$2:$S$5570,6,)/1000</f>
        <v>5.4269999999999996</v>
      </c>
    </row>
    <row r="480" spans="1:19" x14ac:dyDescent="0.25">
      <c r="A480" s="178">
        <v>52163</v>
      </c>
      <c r="B480" s="178">
        <v>-53049</v>
      </c>
      <c r="C480" s="178">
        <v>-389135</v>
      </c>
      <c r="D480" s="178" t="s">
        <v>855</v>
      </c>
      <c r="E480" s="178" t="s">
        <v>167</v>
      </c>
      <c r="F480" s="178" t="s">
        <v>792</v>
      </c>
      <c r="G480" s="180">
        <f>VLOOKUP(D480,Plan1!$B$2:$S$5570,7,)/1000</f>
        <v>5.3890000000000002</v>
      </c>
      <c r="H480" s="180">
        <f>VLOOKUP(D480,Plan1!$B$2:$S$5570,8,)/1000</f>
        <v>5.5259999999999998</v>
      </c>
      <c r="I480" s="180">
        <f>VLOOKUP(D480,Plan1!$B$2:$S$5570,9,)/1000</f>
        <v>5.7720000000000002</v>
      </c>
      <c r="J480" s="180">
        <f>VLOOKUP(D480,Plan1!$B$2:$S$5570,10,)/1000</f>
        <v>5.3929999999999998</v>
      </c>
      <c r="K480" s="180">
        <f>VLOOKUP(D480,Plan1!$B$2:$S$5570,11,)/1000</f>
        <v>5.3639999999999999</v>
      </c>
      <c r="L480" s="180">
        <f>VLOOKUP(D480,Plan1!$B$2:$S$5570,12,)/1000</f>
        <v>5.202</v>
      </c>
      <c r="M480" s="180">
        <f>VLOOKUP(D480,Plan1!$B$2:$S$5570,13,)/1000</f>
        <v>5.556</v>
      </c>
      <c r="N480" s="180">
        <f>VLOOKUP(D480,Plan1!$B$2:$S$5570,14,)/1000</f>
        <v>6.234</v>
      </c>
      <c r="O480" s="180">
        <f>VLOOKUP(D480,Plan1!$B$2:$S$5570,15,)/1000</f>
        <v>6.5010000000000003</v>
      </c>
      <c r="P480" s="180">
        <f>VLOOKUP(D480,Plan1!$B$2:$S$5570,16,)/1000</f>
        <v>6.3570000000000002</v>
      </c>
      <c r="Q480" s="180">
        <f>VLOOKUP(D480,Plan1!$B$2:$S$5570,17,)/1000</f>
        <v>6.1749999999999998</v>
      </c>
      <c r="R480" s="180">
        <f>VLOOKUP(D480,Plan1!$B$2:$S$5570,18,)/1000</f>
        <v>5.6509999999999998</v>
      </c>
      <c r="S480" s="180">
        <f>VLOOKUP(D480,Plan1!$B$2:$S$5570,6,)/1000</f>
        <v>5.76</v>
      </c>
    </row>
    <row r="481" spans="1:19" x14ac:dyDescent="0.25">
      <c r="A481" s="178">
        <v>6731</v>
      </c>
      <c r="B481" s="178">
        <v>-226824</v>
      </c>
      <c r="C481" s="178">
        <v>-443285</v>
      </c>
      <c r="D481" s="178" t="s">
        <v>4924</v>
      </c>
      <c r="E481" s="178" t="s">
        <v>167</v>
      </c>
      <c r="F481" s="178" t="s">
        <v>4704</v>
      </c>
      <c r="G481" s="180">
        <f>VLOOKUP(D481,Plan1!$B$2:$S$5570,7,)/1000</f>
        <v>5.0519999999999996</v>
      </c>
      <c r="H481" s="180">
        <f>VLOOKUP(D481,Plan1!$B$2:$S$5570,8,)/1000</f>
        <v>5.6879999999999997</v>
      </c>
      <c r="I481" s="180">
        <f>VLOOKUP(D481,Plan1!$B$2:$S$5570,9,)/1000</f>
        <v>5.01</v>
      </c>
      <c r="J481" s="180">
        <f>VLOOKUP(D481,Plan1!$B$2:$S$5570,10,)/1000</f>
        <v>4.8730000000000002</v>
      </c>
      <c r="K481" s="180">
        <f>VLOOKUP(D481,Plan1!$B$2:$S$5570,11,)/1000</f>
        <v>4.4059999999999997</v>
      </c>
      <c r="L481" s="180">
        <f>VLOOKUP(D481,Plan1!$B$2:$S$5570,12,)/1000</f>
        <v>4.3650000000000002</v>
      </c>
      <c r="M481" s="180">
        <f>VLOOKUP(D481,Plan1!$B$2:$S$5570,13,)/1000</f>
        <v>4.3419999999999996</v>
      </c>
      <c r="N481" s="180">
        <f>VLOOKUP(D481,Plan1!$B$2:$S$5570,14,)/1000</f>
        <v>5.0910000000000002</v>
      </c>
      <c r="O481" s="180">
        <f>VLOOKUP(D481,Plan1!$B$2:$S$5570,15,)/1000</f>
        <v>4.843</v>
      </c>
      <c r="P481" s="180">
        <f>VLOOKUP(D481,Plan1!$B$2:$S$5570,16,)/1000</f>
        <v>4.8049999999999997</v>
      </c>
      <c r="Q481" s="180">
        <f>VLOOKUP(D481,Plan1!$B$2:$S$5570,17,)/1000</f>
        <v>4.58</v>
      </c>
      <c r="R481" s="180">
        <f>VLOOKUP(D481,Plan1!$B$2:$S$5570,18,)/1000</f>
        <v>5.0890000000000004</v>
      </c>
      <c r="S481" s="180">
        <f>VLOOKUP(D481,Plan1!$B$2:$S$5570,6,)/1000</f>
        <v>4.8449999999999998</v>
      </c>
    </row>
    <row r="482" spans="1:19" x14ac:dyDescent="0.25">
      <c r="A482" s="178">
        <v>46856</v>
      </c>
      <c r="B482" s="178">
        <v>-67444</v>
      </c>
      <c r="C482" s="178">
        <v>-356309</v>
      </c>
      <c r="D482" s="178" t="s">
        <v>2871</v>
      </c>
      <c r="E482" s="178" t="s">
        <v>167</v>
      </c>
      <c r="F482" s="178" t="s">
        <v>2709</v>
      </c>
      <c r="G482" s="180">
        <f>VLOOKUP(D482,Plan1!$B$2:$S$5570,7,)/1000</f>
        <v>5.444</v>
      </c>
      <c r="H482" s="180">
        <f>VLOOKUP(D482,Plan1!$B$2:$S$5570,8,)/1000</f>
        <v>5.6909999999999998</v>
      </c>
      <c r="I482" s="180">
        <f>VLOOKUP(D482,Plan1!$B$2:$S$5570,9,)/1000</f>
        <v>5.883</v>
      </c>
      <c r="J482" s="180">
        <f>VLOOKUP(D482,Plan1!$B$2:$S$5570,10,)/1000</f>
        <v>5.4779999999999998</v>
      </c>
      <c r="K482" s="180">
        <f>VLOOKUP(D482,Plan1!$B$2:$S$5570,11,)/1000</f>
        <v>5.0380000000000003</v>
      </c>
      <c r="L482" s="180">
        <f>VLOOKUP(D482,Plan1!$B$2:$S$5570,12,)/1000</f>
        <v>4.6189999999999998</v>
      </c>
      <c r="M482" s="180">
        <f>VLOOKUP(D482,Plan1!$B$2:$S$5570,13,)/1000</f>
        <v>4.6980000000000004</v>
      </c>
      <c r="N482" s="180">
        <f>VLOOKUP(D482,Plan1!$B$2:$S$5570,14,)/1000</f>
        <v>5.415</v>
      </c>
      <c r="O482" s="180">
        <f>VLOOKUP(D482,Plan1!$B$2:$S$5570,15,)/1000</f>
        <v>5.758</v>
      </c>
      <c r="P482" s="180">
        <f>VLOOKUP(D482,Plan1!$B$2:$S$5570,16,)/1000</f>
        <v>5.7859999999999996</v>
      </c>
      <c r="Q482" s="180">
        <f>VLOOKUP(D482,Plan1!$B$2:$S$5570,17,)/1000</f>
        <v>5.9</v>
      </c>
      <c r="R482" s="180">
        <f>VLOOKUP(D482,Plan1!$B$2:$S$5570,18,)/1000</f>
        <v>5.6070000000000002</v>
      </c>
      <c r="S482" s="180">
        <f>VLOOKUP(D482,Plan1!$B$2:$S$5570,6,)/1000</f>
        <v>5.4429999999999996</v>
      </c>
    </row>
    <row r="483" spans="1:19" x14ac:dyDescent="0.25">
      <c r="A483" s="178">
        <v>19102</v>
      </c>
      <c r="B483" s="178">
        <v>-158839</v>
      </c>
      <c r="C483" s="178">
        <v>-405611</v>
      </c>
      <c r="D483" s="178" t="s">
        <v>2524</v>
      </c>
      <c r="E483" s="178" t="s">
        <v>167</v>
      </c>
      <c r="F483" s="178" t="s">
        <v>1727</v>
      </c>
      <c r="G483" s="180">
        <f>VLOOKUP(D483,Plan1!$B$2:$S$5570,7,)/1000</f>
        <v>5.5750000000000002</v>
      </c>
      <c r="H483" s="180">
        <f>VLOOKUP(D483,Plan1!$B$2:$S$5570,8,)/1000</f>
        <v>5.9459999999999997</v>
      </c>
      <c r="I483" s="180">
        <f>VLOOKUP(D483,Plan1!$B$2:$S$5570,9,)/1000</f>
        <v>5.6059999999999999</v>
      </c>
      <c r="J483" s="180">
        <f>VLOOKUP(D483,Plan1!$B$2:$S$5570,10,)/1000</f>
        <v>5.2030000000000003</v>
      </c>
      <c r="K483" s="180">
        <f>VLOOKUP(D483,Plan1!$B$2:$S$5570,11,)/1000</f>
        <v>4.5140000000000002</v>
      </c>
      <c r="L483" s="180">
        <f>VLOOKUP(D483,Plan1!$B$2:$S$5570,12,)/1000</f>
        <v>4.1719999999999997</v>
      </c>
      <c r="M483" s="180">
        <f>VLOOKUP(D483,Plan1!$B$2:$S$5570,13,)/1000</f>
        <v>4.2869999999999999</v>
      </c>
      <c r="N483" s="180">
        <f>VLOOKUP(D483,Plan1!$B$2:$S$5570,14,)/1000</f>
        <v>4.7539999999999996</v>
      </c>
      <c r="O483" s="180">
        <f>VLOOKUP(D483,Plan1!$B$2:$S$5570,15,)/1000</f>
        <v>5.22</v>
      </c>
      <c r="P483" s="180">
        <f>VLOOKUP(D483,Plan1!$B$2:$S$5570,16,)/1000</f>
        <v>5.032</v>
      </c>
      <c r="Q483" s="180">
        <f>VLOOKUP(D483,Plan1!$B$2:$S$5570,17,)/1000</f>
        <v>4.8419999999999996</v>
      </c>
      <c r="R483" s="180">
        <f>VLOOKUP(D483,Plan1!$B$2:$S$5570,18,)/1000</f>
        <v>5.4630000000000001</v>
      </c>
      <c r="S483" s="180">
        <f>VLOOKUP(D483,Plan1!$B$2:$S$5570,6,)/1000</f>
        <v>5.0510000000000002</v>
      </c>
    </row>
    <row r="484" spans="1:19" x14ac:dyDescent="0.25">
      <c r="A484" s="178">
        <v>8295</v>
      </c>
      <c r="B484" s="178">
        <v>-217313</v>
      </c>
      <c r="C484" s="178">
        <v>-463837</v>
      </c>
      <c r="D484" s="178" t="s">
        <v>1832</v>
      </c>
      <c r="E484" s="178" t="s">
        <v>167</v>
      </c>
      <c r="F484" s="178" t="s">
        <v>1727</v>
      </c>
      <c r="G484" s="180">
        <f>VLOOKUP(D484,Plan1!$B$2:$S$5570,7,)/1000</f>
        <v>4.8470000000000004</v>
      </c>
      <c r="H484" s="180">
        <f>VLOOKUP(D484,Plan1!$B$2:$S$5570,8,)/1000</f>
        <v>5.3780000000000001</v>
      </c>
      <c r="I484" s="180">
        <f>VLOOKUP(D484,Plan1!$B$2:$S$5570,9,)/1000</f>
        <v>5.0049999999999999</v>
      </c>
      <c r="J484" s="180">
        <f>VLOOKUP(D484,Plan1!$B$2:$S$5570,10,)/1000</f>
        <v>5.17</v>
      </c>
      <c r="K484" s="180">
        <f>VLOOKUP(D484,Plan1!$B$2:$S$5570,11,)/1000</f>
        <v>4.8440000000000003</v>
      </c>
      <c r="L484" s="180">
        <f>VLOOKUP(D484,Plan1!$B$2:$S$5570,12,)/1000</f>
        <v>4.8040000000000003</v>
      </c>
      <c r="M484" s="180">
        <f>VLOOKUP(D484,Plan1!$B$2:$S$5570,13,)/1000</f>
        <v>5.016</v>
      </c>
      <c r="N484" s="180">
        <f>VLOOKUP(D484,Plan1!$B$2:$S$5570,14,)/1000</f>
        <v>5.7779999999999996</v>
      </c>
      <c r="O484" s="180">
        <f>VLOOKUP(D484,Plan1!$B$2:$S$5570,15,)/1000</f>
        <v>5.4119999999999999</v>
      </c>
      <c r="P484" s="180">
        <f>VLOOKUP(D484,Plan1!$B$2:$S$5570,16,)/1000</f>
        <v>5.2510000000000003</v>
      </c>
      <c r="Q484" s="180">
        <f>VLOOKUP(D484,Plan1!$B$2:$S$5570,17,)/1000</f>
        <v>4.8159999999999998</v>
      </c>
      <c r="R484" s="180">
        <f>VLOOKUP(D484,Plan1!$B$2:$S$5570,18,)/1000</f>
        <v>4.9509999999999996</v>
      </c>
      <c r="S484" s="180">
        <f>VLOOKUP(D484,Plan1!$B$2:$S$5570,6,)/1000</f>
        <v>5.1059999999999999</v>
      </c>
    </row>
    <row r="485" spans="1:19" x14ac:dyDescent="0.25">
      <c r="A485" s="178">
        <v>3364</v>
      </c>
      <c r="B485" s="178">
        <v>-26771</v>
      </c>
      <c r="C485" s="178">
        <v>-536418</v>
      </c>
      <c r="D485" s="178" t="s">
        <v>4628</v>
      </c>
      <c r="E485" s="178" t="s">
        <v>167</v>
      </c>
      <c r="F485" s="178" t="s">
        <v>4434</v>
      </c>
      <c r="G485" s="180">
        <f>VLOOKUP(D485,Plan1!$B$2:$S$5570,7,)/1000</f>
        <v>5.5220000000000002</v>
      </c>
      <c r="H485" s="180">
        <f>VLOOKUP(D485,Plan1!$B$2:$S$5570,8,)/1000</f>
        <v>5.5140000000000002</v>
      </c>
      <c r="I485" s="180">
        <f>VLOOKUP(D485,Plan1!$B$2:$S$5570,9,)/1000</f>
        <v>5.4050000000000002</v>
      </c>
      <c r="J485" s="180">
        <f>VLOOKUP(D485,Plan1!$B$2:$S$5570,10,)/1000</f>
        <v>4.8390000000000004</v>
      </c>
      <c r="K485" s="180">
        <f>VLOOKUP(D485,Plan1!$B$2:$S$5570,11,)/1000</f>
        <v>4.0880000000000001</v>
      </c>
      <c r="L485" s="180">
        <f>VLOOKUP(D485,Plan1!$B$2:$S$5570,12,)/1000</f>
        <v>3.5990000000000002</v>
      </c>
      <c r="M485" s="180">
        <f>VLOOKUP(D485,Plan1!$B$2:$S$5570,13,)/1000</f>
        <v>3.92</v>
      </c>
      <c r="N485" s="180">
        <f>VLOOKUP(D485,Plan1!$B$2:$S$5570,14,)/1000</f>
        <v>4.6959999999999997</v>
      </c>
      <c r="O485" s="180">
        <f>VLOOKUP(D485,Plan1!$B$2:$S$5570,15,)/1000</f>
        <v>4.4640000000000004</v>
      </c>
      <c r="P485" s="180">
        <f>VLOOKUP(D485,Plan1!$B$2:$S$5570,16,)/1000</f>
        <v>5.0389999999999997</v>
      </c>
      <c r="Q485" s="180">
        <f>VLOOKUP(D485,Plan1!$B$2:$S$5570,17,)/1000</f>
        <v>5.45</v>
      </c>
      <c r="R485" s="180">
        <f>VLOOKUP(D485,Plan1!$B$2:$S$5570,18,)/1000</f>
        <v>5.4930000000000003</v>
      </c>
      <c r="S485" s="180">
        <f>VLOOKUP(D485,Plan1!$B$2:$S$5570,6,)/1000</f>
        <v>4.8360000000000003</v>
      </c>
    </row>
    <row r="486" spans="1:19" x14ac:dyDescent="0.25">
      <c r="A486" s="178">
        <v>11361</v>
      </c>
      <c r="B486" s="178">
        <v>-199214</v>
      </c>
      <c r="C486" s="178">
        <v>-54364</v>
      </c>
      <c r="D486" s="178" t="s">
        <v>1707</v>
      </c>
      <c r="E486" s="178" t="s">
        <v>167</v>
      </c>
      <c r="F486" s="178" t="s">
        <v>1651</v>
      </c>
      <c r="G486" s="180">
        <f>VLOOKUP(D486,Plan1!$B$2:$S$5570,7,)/1000</f>
        <v>5.0999999999999996</v>
      </c>
      <c r="H486" s="180">
        <f>VLOOKUP(D486,Plan1!$B$2:$S$5570,8,)/1000</f>
        <v>5.319</v>
      </c>
      <c r="I486" s="180">
        <f>VLOOKUP(D486,Plan1!$B$2:$S$5570,9,)/1000</f>
        <v>5.4059999999999997</v>
      </c>
      <c r="J486" s="180">
        <f>VLOOKUP(D486,Plan1!$B$2:$S$5570,10,)/1000</f>
        <v>5.4089999999999998</v>
      </c>
      <c r="K486" s="180">
        <f>VLOOKUP(D486,Plan1!$B$2:$S$5570,11,)/1000</f>
        <v>4.9340000000000002</v>
      </c>
      <c r="L486" s="180">
        <f>VLOOKUP(D486,Plan1!$B$2:$S$5570,12,)/1000</f>
        <v>4.8319999999999999</v>
      </c>
      <c r="M486" s="180">
        <f>VLOOKUP(D486,Plan1!$B$2:$S$5570,13,)/1000</f>
        <v>4.9829999999999997</v>
      </c>
      <c r="N486" s="180">
        <f>VLOOKUP(D486,Plan1!$B$2:$S$5570,14,)/1000</f>
        <v>5.6</v>
      </c>
      <c r="O486" s="180">
        <f>VLOOKUP(D486,Plan1!$B$2:$S$5570,15,)/1000</f>
        <v>5.2629999999999999</v>
      </c>
      <c r="P486" s="180">
        <f>VLOOKUP(D486,Plan1!$B$2:$S$5570,16,)/1000</f>
        <v>5.2649999999999997</v>
      </c>
      <c r="Q486" s="180">
        <f>VLOOKUP(D486,Plan1!$B$2:$S$5570,17,)/1000</f>
        <v>5.2809999999999997</v>
      </c>
      <c r="R486" s="180">
        <f>VLOOKUP(D486,Plan1!$B$2:$S$5570,18,)/1000</f>
        <v>5.3570000000000002</v>
      </c>
      <c r="S486" s="180">
        <f>VLOOKUP(D486,Plan1!$B$2:$S$5570,6,)/1000</f>
        <v>5.2290000000000001</v>
      </c>
    </row>
    <row r="487" spans="1:19" x14ac:dyDescent="0.25">
      <c r="A487" s="178">
        <v>6135</v>
      </c>
      <c r="B487" s="178">
        <v>-231083</v>
      </c>
      <c r="C487" s="178">
        <v>-503708</v>
      </c>
      <c r="D487" s="178" t="s">
        <v>1707</v>
      </c>
      <c r="E487" s="178" t="s">
        <v>167</v>
      </c>
      <c r="F487" s="178" t="s">
        <v>2912</v>
      </c>
      <c r="G487" s="180">
        <f>VLOOKUP(D487,Plan1!$B$2:$S$5570,7,)/1000</f>
        <v>5.0999999999999996</v>
      </c>
      <c r="H487" s="180">
        <f>VLOOKUP(D487,Plan1!$B$2:$S$5570,8,)/1000</f>
        <v>5.319</v>
      </c>
      <c r="I487" s="180">
        <f>VLOOKUP(D487,Plan1!$B$2:$S$5570,9,)/1000</f>
        <v>5.4059999999999997</v>
      </c>
      <c r="J487" s="180">
        <f>VLOOKUP(D487,Plan1!$B$2:$S$5570,10,)/1000</f>
        <v>5.4089999999999998</v>
      </c>
      <c r="K487" s="180">
        <f>VLOOKUP(D487,Plan1!$B$2:$S$5570,11,)/1000</f>
        <v>4.9340000000000002</v>
      </c>
      <c r="L487" s="180">
        <f>VLOOKUP(D487,Plan1!$B$2:$S$5570,12,)/1000</f>
        <v>4.8319999999999999</v>
      </c>
      <c r="M487" s="180">
        <f>VLOOKUP(D487,Plan1!$B$2:$S$5570,13,)/1000</f>
        <v>4.9829999999999997</v>
      </c>
      <c r="N487" s="180">
        <f>VLOOKUP(D487,Plan1!$B$2:$S$5570,14,)/1000</f>
        <v>5.6</v>
      </c>
      <c r="O487" s="180">
        <f>VLOOKUP(D487,Plan1!$B$2:$S$5570,15,)/1000</f>
        <v>5.2629999999999999</v>
      </c>
      <c r="P487" s="180">
        <f>VLOOKUP(D487,Plan1!$B$2:$S$5570,16,)/1000</f>
        <v>5.2649999999999997</v>
      </c>
      <c r="Q487" s="180">
        <f>VLOOKUP(D487,Plan1!$B$2:$S$5570,17,)/1000</f>
        <v>5.2809999999999997</v>
      </c>
      <c r="R487" s="180">
        <f>VLOOKUP(D487,Plan1!$B$2:$S$5570,18,)/1000</f>
        <v>5.3570000000000002</v>
      </c>
      <c r="S487" s="180">
        <f>VLOOKUP(D487,Plan1!$B$2:$S$5570,6,)/1000</f>
        <v>5.2290000000000001</v>
      </c>
    </row>
    <row r="488" spans="1:19" x14ac:dyDescent="0.25">
      <c r="A488" s="178">
        <v>42423</v>
      </c>
      <c r="B488" s="178">
        <v>-77604</v>
      </c>
      <c r="C488" s="178">
        <v>-485775</v>
      </c>
      <c r="D488" s="178" t="s">
        <v>5457</v>
      </c>
      <c r="E488" s="178" t="s">
        <v>167</v>
      </c>
      <c r="F488" s="178" t="s">
        <v>5370</v>
      </c>
      <c r="G488" s="180">
        <f>VLOOKUP(D488,Plan1!$B$2:$S$5570,7,)/1000</f>
        <v>4.5110000000000001</v>
      </c>
      <c r="H488" s="180">
        <f>VLOOKUP(D488,Plan1!$B$2:$S$5570,8,)/1000</f>
        <v>4.6769999999999996</v>
      </c>
      <c r="I488" s="180">
        <f>VLOOKUP(D488,Plan1!$B$2:$S$5570,9,)/1000</f>
        <v>4.6909999999999998</v>
      </c>
      <c r="J488" s="180">
        <f>VLOOKUP(D488,Plan1!$B$2:$S$5570,10,)/1000</f>
        <v>4.8259999999999996</v>
      </c>
      <c r="K488" s="180">
        <f>VLOOKUP(D488,Plan1!$B$2:$S$5570,11,)/1000</f>
        <v>5.2450000000000001</v>
      </c>
      <c r="L488" s="180">
        <f>VLOOKUP(D488,Plan1!$B$2:$S$5570,12,)/1000</f>
        <v>5.5069999999999997</v>
      </c>
      <c r="M488" s="180">
        <f>VLOOKUP(D488,Plan1!$B$2:$S$5570,13,)/1000</f>
        <v>5.5439999999999996</v>
      </c>
      <c r="N488" s="180">
        <f>VLOOKUP(D488,Plan1!$B$2:$S$5570,14,)/1000</f>
        <v>6.1779999999999999</v>
      </c>
      <c r="O488" s="180">
        <f>VLOOKUP(D488,Plan1!$B$2:$S$5570,15,)/1000</f>
        <v>5.7279999999999998</v>
      </c>
      <c r="P488" s="180">
        <f>VLOOKUP(D488,Plan1!$B$2:$S$5570,16,)/1000</f>
        <v>4.9340000000000002</v>
      </c>
      <c r="Q488" s="180">
        <f>VLOOKUP(D488,Plan1!$B$2:$S$5570,17,)/1000</f>
        <v>4.5199999999999996</v>
      </c>
      <c r="R488" s="180">
        <f>VLOOKUP(D488,Plan1!$B$2:$S$5570,18,)/1000</f>
        <v>4.3319999999999999</v>
      </c>
      <c r="S488" s="180">
        <f>VLOOKUP(D488,Plan1!$B$2:$S$5570,6,)/1000</f>
        <v>5.0579999999999998</v>
      </c>
    </row>
    <row r="489" spans="1:19" x14ac:dyDescent="0.25">
      <c r="A489" s="178">
        <v>43972</v>
      </c>
      <c r="B489" s="178">
        <v>-73517</v>
      </c>
      <c r="C489" s="178">
        <v>-504077</v>
      </c>
      <c r="D489" s="178" t="s">
        <v>2573</v>
      </c>
      <c r="E489" s="178" t="s">
        <v>167</v>
      </c>
      <c r="F489" s="178" t="s">
        <v>2567</v>
      </c>
      <c r="G489" s="180">
        <f>VLOOKUP(D489,Plan1!$B$2:$S$5570,7,)/1000</f>
        <v>4.423</v>
      </c>
      <c r="H489" s="180">
        <f>VLOOKUP(D489,Plan1!$B$2:$S$5570,8,)/1000</f>
        <v>4.5510000000000002</v>
      </c>
      <c r="I489" s="180">
        <f>VLOOKUP(D489,Plan1!$B$2:$S$5570,9,)/1000</f>
        <v>4.585</v>
      </c>
      <c r="J489" s="180">
        <f>VLOOKUP(D489,Plan1!$B$2:$S$5570,10,)/1000</f>
        <v>4.6740000000000004</v>
      </c>
      <c r="K489" s="180">
        <f>VLOOKUP(D489,Plan1!$B$2:$S$5570,11,)/1000</f>
        <v>4.968</v>
      </c>
      <c r="L489" s="180">
        <f>VLOOKUP(D489,Plan1!$B$2:$S$5570,12,)/1000</f>
        <v>5.351</v>
      </c>
      <c r="M489" s="180">
        <f>VLOOKUP(D489,Plan1!$B$2:$S$5570,13,)/1000</f>
        <v>5.2789999999999999</v>
      </c>
      <c r="N489" s="180">
        <f>VLOOKUP(D489,Plan1!$B$2:$S$5570,14,)/1000</f>
        <v>5.806</v>
      </c>
      <c r="O489" s="180">
        <f>VLOOKUP(D489,Plan1!$B$2:$S$5570,15,)/1000</f>
        <v>5.2530000000000001</v>
      </c>
      <c r="P489" s="180">
        <f>VLOOKUP(D489,Plan1!$B$2:$S$5570,16,)/1000</f>
        <v>4.7030000000000003</v>
      </c>
      <c r="Q489" s="180">
        <f>VLOOKUP(D489,Plan1!$B$2:$S$5570,17,)/1000</f>
        <v>4.49</v>
      </c>
      <c r="R489" s="180">
        <f>VLOOKUP(D489,Plan1!$B$2:$S$5570,18,)/1000</f>
        <v>4.3250000000000002</v>
      </c>
      <c r="S489" s="180">
        <f>VLOOKUP(D489,Plan1!$B$2:$S$5570,6,)/1000</f>
        <v>4.867</v>
      </c>
    </row>
    <row r="490" spans="1:19" x14ac:dyDescent="0.25">
      <c r="A490" s="178">
        <v>32198</v>
      </c>
      <c r="B490" s="178">
        <v>-10583</v>
      </c>
      <c r="C490" s="178">
        <v>-386131</v>
      </c>
      <c r="D490" s="178" t="s">
        <v>758</v>
      </c>
      <c r="E490" s="178" t="s">
        <v>167</v>
      </c>
      <c r="F490" s="178" t="s">
        <v>375</v>
      </c>
      <c r="G490" s="180">
        <f>VLOOKUP(D490,Plan1!$B$2:$S$5570,7,)/1000</f>
        <v>5.7889999999999997</v>
      </c>
      <c r="H490" s="180">
        <f>VLOOKUP(D490,Plan1!$B$2:$S$5570,8,)/1000</f>
        <v>5.7460000000000004</v>
      </c>
      <c r="I490" s="180">
        <f>VLOOKUP(D490,Plan1!$B$2:$S$5570,9,)/1000</f>
        <v>5.8929999999999998</v>
      </c>
      <c r="J490" s="180">
        <f>VLOOKUP(D490,Plan1!$B$2:$S$5570,10,)/1000</f>
        <v>5.2759999999999998</v>
      </c>
      <c r="K490" s="180">
        <f>VLOOKUP(D490,Plan1!$B$2:$S$5570,11,)/1000</f>
        <v>4.5620000000000003</v>
      </c>
      <c r="L490" s="180">
        <f>VLOOKUP(D490,Plan1!$B$2:$S$5570,12,)/1000</f>
        <v>4.2149999999999999</v>
      </c>
      <c r="M490" s="180">
        <f>VLOOKUP(D490,Plan1!$B$2:$S$5570,13,)/1000</f>
        <v>4.375</v>
      </c>
      <c r="N490" s="180">
        <f>VLOOKUP(D490,Plan1!$B$2:$S$5570,14,)/1000</f>
        <v>4.8630000000000004</v>
      </c>
      <c r="O490" s="180">
        <f>VLOOKUP(D490,Plan1!$B$2:$S$5570,15,)/1000</f>
        <v>5.5380000000000003</v>
      </c>
      <c r="P490" s="180">
        <f>VLOOKUP(D490,Plan1!$B$2:$S$5570,16,)/1000</f>
        <v>5.5780000000000003</v>
      </c>
      <c r="Q490" s="180">
        <f>VLOOKUP(D490,Plan1!$B$2:$S$5570,17,)/1000</f>
        <v>5.8659999999999997</v>
      </c>
      <c r="R490" s="180">
        <f>VLOOKUP(D490,Plan1!$B$2:$S$5570,18,)/1000</f>
        <v>5.7539999999999996</v>
      </c>
      <c r="S490" s="180">
        <f>VLOOKUP(D490,Plan1!$B$2:$S$5570,6,)/1000</f>
        <v>5.2880000000000003</v>
      </c>
    </row>
    <row r="491" spans="1:19" x14ac:dyDescent="0.25">
      <c r="A491" s="178">
        <v>1660</v>
      </c>
      <c r="B491" s="178">
        <v>-293764</v>
      </c>
      <c r="C491" s="178">
        <v>-514993</v>
      </c>
      <c r="D491" s="178" t="s">
        <v>4072</v>
      </c>
      <c r="E491" s="178" t="s">
        <v>167</v>
      </c>
      <c r="F491" s="178" t="s">
        <v>3898</v>
      </c>
      <c r="G491" s="180">
        <f>VLOOKUP(D491,Plan1!$B$2:$S$5570,7,)/1000</f>
        <v>5.4080000000000004</v>
      </c>
      <c r="H491" s="180">
        <f>VLOOKUP(D491,Plan1!$B$2:$S$5570,8,)/1000</f>
        <v>5.4</v>
      </c>
      <c r="I491" s="180">
        <f>VLOOKUP(D491,Plan1!$B$2:$S$5570,9,)/1000</f>
        <v>5.0679999999999996</v>
      </c>
      <c r="J491" s="180">
        <f>VLOOKUP(D491,Plan1!$B$2:$S$5570,10,)/1000</f>
        <v>4.6210000000000004</v>
      </c>
      <c r="K491" s="180">
        <f>VLOOKUP(D491,Plan1!$B$2:$S$5570,11,)/1000</f>
        <v>3.742</v>
      </c>
      <c r="L491" s="180">
        <f>VLOOKUP(D491,Plan1!$B$2:$S$5570,12,)/1000</f>
        <v>3.3239999999999998</v>
      </c>
      <c r="M491" s="180">
        <f>VLOOKUP(D491,Plan1!$B$2:$S$5570,13,)/1000</f>
        <v>3.6280000000000001</v>
      </c>
      <c r="N491" s="180">
        <f>VLOOKUP(D491,Plan1!$B$2:$S$5570,14,)/1000</f>
        <v>4.1900000000000004</v>
      </c>
      <c r="O491" s="180">
        <f>VLOOKUP(D491,Plan1!$B$2:$S$5570,15,)/1000</f>
        <v>3.948</v>
      </c>
      <c r="P491" s="180">
        <f>VLOOKUP(D491,Plan1!$B$2:$S$5570,16,)/1000</f>
        <v>4.5789999999999997</v>
      </c>
      <c r="Q491" s="180">
        <f>VLOOKUP(D491,Plan1!$B$2:$S$5570,17,)/1000</f>
        <v>5.444</v>
      </c>
      <c r="R491" s="180">
        <f>VLOOKUP(D491,Plan1!$B$2:$S$5570,18,)/1000</f>
        <v>5.5060000000000002</v>
      </c>
      <c r="S491" s="180">
        <f>VLOOKUP(D491,Plan1!$B$2:$S$5570,6,)/1000</f>
        <v>4.5720000000000001</v>
      </c>
    </row>
    <row r="492" spans="1:19" x14ac:dyDescent="0.25">
      <c r="A492" s="178">
        <v>5593</v>
      </c>
      <c r="B492" s="178">
        <v>-236289</v>
      </c>
      <c r="C492" s="178">
        <v>-495638</v>
      </c>
      <c r="D492" s="178" t="s">
        <v>4755</v>
      </c>
      <c r="E492" s="178" t="s">
        <v>167</v>
      </c>
      <c r="F492" s="178" t="s">
        <v>4704</v>
      </c>
      <c r="G492" s="180">
        <f>VLOOKUP(D492,Plan1!$B$2:$S$5570,7,)/1000</f>
        <v>5.226</v>
      </c>
      <c r="H492" s="180">
        <f>VLOOKUP(D492,Plan1!$B$2:$S$5570,8,)/1000</f>
        <v>5.6310000000000002</v>
      </c>
      <c r="I492" s="180">
        <f>VLOOKUP(D492,Plan1!$B$2:$S$5570,9,)/1000</f>
        <v>5.4669999999999996</v>
      </c>
      <c r="J492" s="180">
        <f>VLOOKUP(D492,Plan1!$B$2:$S$5570,10,)/1000</f>
        <v>5.2560000000000002</v>
      </c>
      <c r="K492" s="180">
        <f>VLOOKUP(D492,Plan1!$B$2:$S$5570,11,)/1000</f>
        <v>4.423</v>
      </c>
      <c r="L492" s="180">
        <f>VLOOKUP(D492,Plan1!$B$2:$S$5570,12,)/1000</f>
        <v>4.1609999999999996</v>
      </c>
      <c r="M492" s="180">
        <f>VLOOKUP(D492,Plan1!$B$2:$S$5570,13,)/1000</f>
        <v>4.3550000000000004</v>
      </c>
      <c r="N492" s="180">
        <f>VLOOKUP(D492,Plan1!$B$2:$S$5570,14,)/1000</f>
        <v>5.3140000000000001</v>
      </c>
      <c r="O492" s="180">
        <f>VLOOKUP(D492,Plan1!$B$2:$S$5570,15,)/1000</f>
        <v>4.9740000000000002</v>
      </c>
      <c r="P492" s="180">
        <f>VLOOKUP(D492,Plan1!$B$2:$S$5570,16,)/1000</f>
        <v>5.1539999999999999</v>
      </c>
      <c r="Q492" s="180">
        <f>VLOOKUP(D492,Plan1!$B$2:$S$5570,17,)/1000</f>
        <v>5.3810000000000002</v>
      </c>
      <c r="R492" s="180">
        <f>VLOOKUP(D492,Plan1!$B$2:$S$5570,18,)/1000</f>
        <v>5.59</v>
      </c>
      <c r="S492" s="180">
        <f>VLOOKUP(D492,Plan1!$B$2:$S$5570,6,)/1000</f>
        <v>5.0780000000000003</v>
      </c>
    </row>
    <row r="493" spans="1:19" x14ac:dyDescent="0.25">
      <c r="A493" s="178">
        <v>11470</v>
      </c>
      <c r="B493" s="178">
        <v>-199394</v>
      </c>
      <c r="C493" s="178">
        <v>-434759</v>
      </c>
      <c r="D493" s="178" t="s">
        <v>2149</v>
      </c>
      <c r="E493" s="178" t="s">
        <v>167</v>
      </c>
      <c r="F493" s="178" t="s">
        <v>1727</v>
      </c>
      <c r="G493" s="180">
        <f>VLOOKUP(D493,Plan1!$B$2:$S$5570,7,)/1000</f>
        <v>4.9450000000000003</v>
      </c>
      <c r="H493" s="180">
        <f>VLOOKUP(D493,Plan1!$B$2:$S$5570,8,)/1000</f>
        <v>5.4619999999999997</v>
      </c>
      <c r="I493" s="180">
        <f>VLOOKUP(D493,Plan1!$B$2:$S$5570,9,)/1000</f>
        <v>4.8789999999999996</v>
      </c>
      <c r="J493" s="180">
        <f>VLOOKUP(D493,Plan1!$B$2:$S$5570,10,)/1000</f>
        <v>4.843</v>
      </c>
      <c r="K493" s="180">
        <f>VLOOKUP(D493,Plan1!$B$2:$S$5570,11,)/1000</f>
        <v>4.55</v>
      </c>
      <c r="L493" s="180">
        <f>VLOOKUP(D493,Plan1!$B$2:$S$5570,12,)/1000</f>
        <v>4.5209999999999999</v>
      </c>
      <c r="M493" s="180">
        <f>VLOOKUP(D493,Plan1!$B$2:$S$5570,13,)/1000</f>
        <v>4.726</v>
      </c>
      <c r="N493" s="180">
        <f>VLOOKUP(D493,Plan1!$B$2:$S$5570,14,)/1000</f>
        <v>5.4260000000000002</v>
      </c>
      <c r="O493" s="180">
        <f>VLOOKUP(D493,Plan1!$B$2:$S$5570,15,)/1000</f>
        <v>5.2279999999999998</v>
      </c>
      <c r="P493" s="180">
        <f>VLOOKUP(D493,Plan1!$B$2:$S$5570,16,)/1000</f>
        <v>4.8810000000000002</v>
      </c>
      <c r="Q493" s="180">
        <f>VLOOKUP(D493,Plan1!$B$2:$S$5570,17,)/1000</f>
        <v>4.4390000000000001</v>
      </c>
      <c r="R493" s="180">
        <f>VLOOKUP(D493,Plan1!$B$2:$S$5570,18,)/1000</f>
        <v>4.7370000000000001</v>
      </c>
      <c r="S493" s="180">
        <f>VLOOKUP(D493,Plan1!$B$2:$S$5570,6,)/1000</f>
        <v>4.8869999999999996</v>
      </c>
    </row>
    <row r="494" spans="1:19" x14ac:dyDescent="0.25">
      <c r="A494" s="178">
        <v>2919</v>
      </c>
      <c r="B494" s="178">
        <v>-276213</v>
      </c>
      <c r="C494" s="178">
        <v>-523803</v>
      </c>
      <c r="D494" s="178" t="s">
        <v>4326</v>
      </c>
      <c r="E494" s="178" t="s">
        <v>167</v>
      </c>
      <c r="F494" s="178" t="s">
        <v>3898</v>
      </c>
      <c r="G494" s="180">
        <f>VLOOKUP(D494,Plan1!$B$2:$S$5570,7,)/1000</f>
        <v>5.4710000000000001</v>
      </c>
      <c r="H494" s="180">
        <f>VLOOKUP(D494,Plan1!$B$2:$S$5570,8,)/1000</f>
        <v>5.4969999999999999</v>
      </c>
      <c r="I494" s="180">
        <f>VLOOKUP(D494,Plan1!$B$2:$S$5570,9,)/1000</f>
        <v>5.3310000000000004</v>
      </c>
      <c r="J494" s="180">
        <f>VLOOKUP(D494,Plan1!$B$2:$S$5570,10,)/1000</f>
        <v>4.88</v>
      </c>
      <c r="K494" s="180">
        <f>VLOOKUP(D494,Plan1!$B$2:$S$5570,11,)/1000</f>
        <v>4.0410000000000004</v>
      </c>
      <c r="L494" s="180">
        <f>VLOOKUP(D494,Plan1!$B$2:$S$5570,12,)/1000</f>
        <v>3.5710000000000002</v>
      </c>
      <c r="M494" s="180">
        <f>VLOOKUP(D494,Plan1!$B$2:$S$5570,13,)/1000</f>
        <v>4</v>
      </c>
      <c r="N494" s="180">
        <f>VLOOKUP(D494,Plan1!$B$2:$S$5570,14,)/1000</f>
        <v>4.6760000000000002</v>
      </c>
      <c r="O494" s="180">
        <f>VLOOKUP(D494,Plan1!$B$2:$S$5570,15,)/1000</f>
        <v>4.3680000000000003</v>
      </c>
      <c r="P494" s="180">
        <f>VLOOKUP(D494,Plan1!$B$2:$S$5570,16,)/1000</f>
        <v>4.9939999999999998</v>
      </c>
      <c r="Q494" s="180">
        <f>VLOOKUP(D494,Plan1!$B$2:$S$5570,17,)/1000</f>
        <v>5.5979999999999999</v>
      </c>
      <c r="R494" s="180">
        <f>VLOOKUP(D494,Plan1!$B$2:$S$5570,18,)/1000</f>
        <v>5.5679999999999996</v>
      </c>
      <c r="S494" s="180">
        <f>VLOOKUP(D494,Plan1!$B$2:$S$5570,6,)/1000</f>
        <v>4.8330000000000002</v>
      </c>
    </row>
    <row r="495" spans="1:19" x14ac:dyDescent="0.25">
      <c r="A495" s="178">
        <v>46393</v>
      </c>
      <c r="B495" s="178">
        <v>-67564</v>
      </c>
      <c r="C495" s="178">
        <v>-430269</v>
      </c>
      <c r="D495" s="178" t="s">
        <v>1313</v>
      </c>
      <c r="E495" s="178" t="s">
        <v>167</v>
      </c>
      <c r="F495" s="178" t="s">
        <v>1298</v>
      </c>
      <c r="G495" s="180">
        <f>VLOOKUP(D495,Plan1!$B$2:$S$5570,7,)/1000</f>
        <v>5.0149999999999997</v>
      </c>
      <c r="H495" s="180">
        <f>VLOOKUP(D495,Plan1!$B$2:$S$5570,8,)/1000</f>
        <v>5.1779999999999999</v>
      </c>
      <c r="I495" s="180">
        <f>VLOOKUP(D495,Plan1!$B$2:$S$5570,9,)/1000</f>
        <v>5.2610000000000001</v>
      </c>
      <c r="J495" s="180">
        <f>VLOOKUP(D495,Plan1!$B$2:$S$5570,10,)/1000</f>
        <v>5.319</v>
      </c>
      <c r="K495" s="180">
        <f>VLOOKUP(D495,Plan1!$B$2:$S$5570,11,)/1000</f>
        <v>5.4749999999999996</v>
      </c>
      <c r="L495" s="180">
        <f>VLOOKUP(D495,Plan1!$B$2:$S$5570,12,)/1000</f>
        <v>5.6849999999999996</v>
      </c>
      <c r="M495" s="180">
        <f>VLOOKUP(D495,Plan1!$B$2:$S$5570,13,)/1000</f>
        <v>5.89</v>
      </c>
      <c r="N495" s="180">
        <f>VLOOKUP(D495,Plan1!$B$2:$S$5570,14,)/1000</f>
        <v>6.3159999999999998</v>
      </c>
      <c r="O495" s="180">
        <f>VLOOKUP(D495,Plan1!$B$2:$S$5570,15,)/1000</f>
        <v>6.633</v>
      </c>
      <c r="P495" s="180">
        <f>VLOOKUP(D495,Plan1!$B$2:$S$5570,16,)/1000</f>
        <v>6.23</v>
      </c>
      <c r="Q495" s="180">
        <f>VLOOKUP(D495,Plan1!$B$2:$S$5570,17,)/1000</f>
        <v>5.7530000000000001</v>
      </c>
      <c r="R495" s="180">
        <f>VLOOKUP(D495,Plan1!$B$2:$S$5570,18,)/1000</f>
        <v>5.2880000000000003</v>
      </c>
      <c r="S495" s="180">
        <f>VLOOKUP(D495,Plan1!$B$2:$S$5570,6,)/1000</f>
        <v>5.67</v>
      </c>
    </row>
    <row r="496" spans="1:19" x14ac:dyDescent="0.25">
      <c r="A496" s="178">
        <v>18308</v>
      </c>
      <c r="B496" s="178">
        <v>-161971</v>
      </c>
      <c r="C496" s="178">
        <v>-559666</v>
      </c>
      <c r="D496" s="178" t="s">
        <v>1523</v>
      </c>
      <c r="E496" s="178" t="s">
        <v>167</v>
      </c>
      <c r="F496" s="178" t="s">
        <v>1511</v>
      </c>
      <c r="G496" s="180">
        <f>VLOOKUP(D496,Plan1!$B$2:$S$5570,7,)/1000</f>
        <v>5.1660000000000004</v>
      </c>
      <c r="H496" s="180">
        <f>VLOOKUP(D496,Plan1!$B$2:$S$5570,8,)/1000</f>
        <v>5.3289999999999997</v>
      </c>
      <c r="I496" s="180">
        <f>VLOOKUP(D496,Plan1!$B$2:$S$5570,9,)/1000</f>
        <v>5.4290000000000003</v>
      </c>
      <c r="J496" s="180">
        <f>VLOOKUP(D496,Plan1!$B$2:$S$5570,10,)/1000</f>
        <v>5.5910000000000002</v>
      </c>
      <c r="K496" s="180">
        <f>VLOOKUP(D496,Plan1!$B$2:$S$5570,11,)/1000</f>
        <v>5.0860000000000003</v>
      </c>
      <c r="L496" s="180">
        <f>VLOOKUP(D496,Plan1!$B$2:$S$5570,12,)/1000</f>
        <v>5.2</v>
      </c>
      <c r="M496" s="180">
        <f>VLOOKUP(D496,Plan1!$B$2:$S$5570,13,)/1000</f>
        <v>5.2160000000000002</v>
      </c>
      <c r="N496" s="180">
        <f>VLOOKUP(D496,Plan1!$B$2:$S$5570,14,)/1000</f>
        <v>6.0570000000000004</v>
      </c>
      <c r="O496" s="180">
        <f>VLOOKUP(D496,Plan1!$B$2:$S$5570,15,)/1000</f>
        <v>5.2640000000000002</v>
      </c>
      <c r="P496" s="180">
        <f>VLOOKUP(D496,Plan1!$B$2:$S$5570,16,)/1000</f>
        <v>5.1660000000000004</v>
      </c>
      <c r="Q496" s="180">
        <f>VLOOKUP(D496,Plan1!$B$2:$S$5570,17,)/1000</f>
        <v>5.1920000000000002</v>
      </c>
      <c r="R496" s="180">
        <f>VLOOKUP(D496,Plan1!$B$2:$S$5570,18,)/1000</f>
        <v>5.1790000000000003</v>
      </c>
      <c r="S496" s="180">
        <f>VLOOKUP(D496,Plan1!$B$2:$S$5570,6,)/1000</f>
        <v>5.3230000000000004</v>
      </c>
    </row>
    <row r="497" spans="1:19" x14ac:dyDescent="0.25">
      <c r="A497" s="178">
        <v>9187</v>
      </c>
      <c r="B497" s="178">
        <v>-212449</v>
      </c>
      <c r="C497" s="178">
        <v>-422375</v>
      </c>
      <c r="D497" s="178" t="s">
        <v>1925</v>
      </c>
      <c r="E497" s="178" t="s">
        <v>167</v>
      </c>
      <c r="F497" s="178" t="s">
        <v>1727</v>
      </c>
      <c r="G497" s="180">
        <f>VLOOKUP(D497,Plan1!$B$2:$S$5570,7,)/1000</f>
        <v>5.4820000000000002</v>
      </c>
      <c r="H497" s="180">
        <f>VLOOKUP(D497,Plan1!$B$2:$S$5570,8,)/1000</f>
        <v>6.0220000000000002</v>
      </c>
      <c r="I497" s="180">
        <f>VLOOKUP(D497,Plan1!$B$2:$S$5570,9,)/1000</f>
        <v>5.3769999999999998</v>
      </c>
      <c r="J497" s="180">
        <f>VLOOKUP(D497,Plan1!$B$2:$S$5570,10,)/1000</f>
        <v>5.1130000000000004</v>
      </c>
      <c r="K497" s="180">
        <f>VLOOKUP(D497,Plan1!$B$2:$S$5570,11,)/1000</f>
        <v>4.6360000000000001</v>
      </c>
      <c r="L497" s="180">
        <f>VLOOKUP(D497,Plan1!$B$2:$S$5570,12,)/1000</f>
        <v>4.5460000000000003</v>
      </c>
      <c r="M497" s="180">
        <f>VLOOKUP(D497,Plan1!$B$2:$S$5570,13,)/1000</f>
        <v>4.6020000000000003</v>
      </c>
      <c r="N497" s="180">
        <f>VLOOKUP(D497,Plan1!$B$2:$S$5570,14,)/1000</f>
        <v>5.2670000000000003</v>
      </c>
      <c r="O497" s="180">
        <f>VLOOKUP(D497,Plan1!$B$2:$S$5570,15,)/1000</f>
        <v>5.2430000000000003</v>
      </c>
      <c r="P497" s="180">
        <f>VLOOKUP(D497,Plan1!$B$2:$S$5570,16,)/1000</f>
        <v>5.0910000000000002</v>
      </c>
      <c r="Q497" s="180">
        <f>VLOOKUP(D497,Plan1!$B$2:$S$5570,17,)/1000</f>
        <v>4.6660000000000004</v>
      </c>
      <c r="R497" s="180">
        <f>VLOOKUP(D497,Plan1!$B$2:$S$5570,18,)/1000</f>
        <v>5.2789999999999999</v>
      </c>
      <c r="S497" s="180">
        <f>VLOOKUP(D497,Plan1!$B$2:$S$5570,6,)/1000</f>
        <v>5.1100000000000003</v>
      </c>
    </row>
    <row r="498" spans="1:19" x14ac:dyDescent="0.25">
      <c r="A498" s="178">
        <v>934</v>
      </c>
      <c r="B498" s="178">
        <v>-303896</v>
      </c>
      <c r="C498" s="178">
        <v>-517389</v>
      </c>
      <c r="D498" s="178" t="s">
        <v>3939</v>
      </c>
      <c r="E498" s="178" t="s">
        <v>167</v>
      </c>
      <c r="F498" s="178" t="s">
        <v>3898</v>
      </c>
      <c r="G498" s="180">
        <f>VLOOKUP(D498,Plan1!$B$2:$S$5570,7,)/1000</f>
        <v>5.42</v>
      </c>
      <c r="H498" s="180">
        <f>VLOOKUP(D498,Plan1!$B$2:$S$5570,8,)/1000</f>
        <v>5.3819999999999997</v>
      </c>
      <c r="I498" s="180">
        <f>VLOOKUP(D498,Plan1!$B$2:$S$5570,9,)/1000</f>
        <v>5.1109999999999998</v>
      </c>
      <c r="J498" s="180">
        <f>VLOOKUP(D498,Plan1!$B$2:$S$5570,10,)/1000</f>
        <v>4.6559999999999997</v>
      </c>
      <c r="K498" s="180">
        <f>VLOOKUP(D498,Plan1!$B$2:$S$5570,11,)/1000</f>
        <v>3.7549999999999999</v>
      </c>
      <c r="L498" s="180">
        <f>VLOOKUP(D498,Plan1!$B$2:$S$5570,12,)/1000</f>
        <v>3.3839999999999999</v>
      </c>
      <c r="M498" s="180">
        <f>VLOOKUP(D498,Plan1!$B$2:$S$5570,13,)/1000</f>
        <v>3.5880000000000001</v>
      </c>
      <c r="N498" s="180">
        <f>VLOOKUP(D498,Plan1!$B$2:$S$5570,14,)/1000</f>
        <v>4.1070000000000002</v>
      </c>
      <c r="O498" s="180">
        <f>VLOOKUP(D498,Plan1!$B$2:$S$5570,15,)/1000</f>
        <v>3.988</v>
      </c>
      <c r="P498" s="180">
        <f>VLOOKUP(D498,Plan1!$B$2:$S$5570,16,)/1000</f>
        <v>4.681</v>
      </c>
      <c r="Q498" s="180">
        <f>VLOOKUP(D498,Plan1!$B$2:$S$5570,17,)/1000</f>
        <v>5.51</v>
      </c>
      <c r="R498" s="180">
        <f>VLOOKUP(D498,Plan1!$B$2:$S$5570,18,)/1000</f>
        <v>5.5869999999999997</v>
      </c>
      <c r="S498" s="180">
        <f>VLOOKUP(D498,Plan1!$B$2:$S$5570,6,)/1000</f>
        <v>4.5970000000000004</v>
      </c>
    </row>
    <row r="499" spans="1:19" x14ac:dyDescent="0.25">
      <c r="A499" s="178">
        <v>47236</v>
      </c>
      <c r="B499" s="178">
        <v>-66425</v>
      </c>
      <c r="C499" s="178">
        <v>-36255</v>
      </c>
      <c r="D499" s="178" t="s">
        <v>2882</v>
      </c>
      <c r="E499" s="178" t="s">
        <v>167</v>
      </c>
      <c r="F499" s="178" t="s">
        <v>2709</v>
      </c>
      <c r="G499" s="180">
        <f>VLOOKUP(D499,Plan1!$B$2:$S$5570,7,)/1000</f>
        <v>5.6289999999999996</v>
      </c>
      <c r="H499" s="180">
        <f>VLOOKUP(D499,Plan1!$B$2:$S$5570,8,)/1000</f>
        <v>5.7119999999999997</v>
      </c>
      <c r="I499" s="180">
        <f>VLOOKUP(D499,Plan1!$B$2:$S$5570,9,)/1000</f>
        <v>5.9020000000000001</v>
      </c>
      <c r="J499" s="180">
        <f>VLOOKUP(D499,Plan1!$B$2:$S$5570,10,)/1000</f>
        <v>5.6369999999999996</v>
      </c>
      <c r="K499" s="180">
        <f>VLOOKUP(D499,Plan1!$B$2:$S$5570,11,)/1000</f>
        <v>5.0919999999999996</v>
      </c>
      <c r="L499" s="180">
        <f>VLOOKUP(D499,Plan1!$B$2:$S$5570,12,)/1000</f>
        <v>4.7439999999999998</v>
      </c>
      <c r="M499" s="180">
        <f>VLOOKUP(D499,Plan1!$B$2:$S$5570,13,)/1000</f>
        <v>4.9420000000000002</v>
      </c>
      <c r="N499" s="180">
        <f>VLOOKUP(D499,Plan1!$B$2:$S$5570,14,)/1000</f>
        <v>5.5730000000000004</v>
      </c>
      <c r="O499" s="180">
        <f>VLOOKUP(D499,Plan1!$B$2:$S$5570,15,)/1000</f>
        <v>5.9820000000000002</v>
      </c>
      <c r="P499" s="180">
        <f>VLOOKUP(D499,Plan1!$B$2:$S$5570,16,)/1000</f>
        <v>6.101</v>
      </c>
      <c r="Q499" s="180">
        <f>VLOOKUP(D499,Plan1!$B$2:$S$5570,17,)/1000</f>
        <v>6.0179999999999998</v>
      </c>
      <c r="R499" s="180">
        <f>VLOOKUP(D499,Plan1!$B$2:$S$5570,18,)/1000</f>
        <v>5.6630000000000003</v>
      </c>
      <c r="S499" s="180">
        <f>VLOOKUP(D499,Plan1!$B$2:$S$5570,6,)/1000</f>
        <v>5.5830000000000002</v>
      </c>
    </row>
    <row r="500" spans="1:19" x14ac:dyDescent="0.25">
      <c r="A500" s="178">
        <v>52928</v>
      </c>
      <c r="B500" s="178">
        <v>-50702</v>
      </c>
      <c r="C500" s="178">
        <v>-376132</v>
      </c>
      <c r="D500" s="178" t="s">
        <v>2882</v>
      </c>
      <c r="E500" s="178" t="s">
        <v>167</v>
      </c>
      <c r="F500" s="178" t="s">
        <v>3752</v>
      </c>
      <c r="G500" s="180">
        <f>VLOOKUP(D500,Plan1!$B$2:$S$5570,7,)/1000</f>
        <v>5.6289999999999996</v>
      </c>
      <c r="H500" s="180">
        <f>VLOOKUP(D500,Plan1!$B$2:$S$5570,8,)/1000</f>
        <v>5.7119999999999997</v>
      </c>
      <c r="I500" s="180">
        <f>VLOOKUP(D500,Plan1!$B$2:$S$5570,9,)/1000</f>
        <v>5.9020000000000001</v>
      </c>
      <c r="J500" s="180">
        <f>VLOOKUP(D500,Plan1!$B$2:$S$5570,10,)/1000</f>
        <v>5.6369999999999996</v>
      </c>
      <c r="K500" s="180">
        <f>VLOOKUP(D500,Plan1!$B$2:$S$5570,11,)/1000</f>
        <v>5.0919999999999996</v>
      </c>
      <c r="L500" s="180">
        <f>VLOOKUP(D500,Plan1!$B$2:$S$5570,12,)/1000</f>
        <v>4.7439999999999998</v>
      </c>
      <c r="M500" s="180">
        <f>VLOOKUP(D500,Plan1!$B$2:$S$5570,13,)/1000</f>
        <v>4.9420000000000002</v>
      </c>
      <c r="N500" s="180">
        <f>VLOOKUP(D500,Plan1!$B$2:$S$5570,14,)/1000</f>
        <v>5.5730000000000004</v>
      </c>
      <c r="O500" s="180">
        <f>VLOOKUP(D500,Plan1!$B$2:$S$5570,15,)/1000</f>
        <v>5.9820000000000002</v>
      </c>
      <c r="P500" s="180">
        <f>VLOOKUP(D500,Plan1!$B$2:$S$5570,16,)/1000</f>
        <v>6.101</v>
      </c>
      <c r="Q500" s="180">
        <f>VLOOKUP(D500,Plan1!$B$2:$S$5570,17,)/1000</f>
        <v>6.0179999999999998</v>
      </c>
      <c r="R500" s="180">
        <f>VLOOKUP(D500,Plan1!$B$2:$S$5570,18,)/1000</f>
        <v>5.6630000000000003</v>
      </c>
      <c r="S500" s="180">
        <f>VLOOKUP(D500,Plan1!$B$2:$S$5570,6,)/1000</f>
        <v>5.5830000000000002</v>
      </c>
    </row>
    <row r="501" spans="1:19" x14ac:dyDescent="0.25">
      <c r="A501" s="178">
        <v>9172</v>
      </c>
      <c r="B501" s="178">
        <v>-212219</v>
      </c>
      <c r="C501" s="178">
        <v>-437706</v>
      </c>
      <c r="D501" s="178" t="s">
        <v>1916</v>
      </c>
      <c r="E501" s="178" t="s">
        <v>167</v>
      </c>
      <c r="F501" s="178" t="s">
        <v>1727</v>
      </c>
      <c r="G501" s="180">
        <f>VLOOKUP(D501,Plan1!$B$2:$S$5570,7,)/1000</f>
        <v>4.9349999999999996</v>
      </c>
      <c r="H501" s="180">
        <f>VLOOKUP(D501,Plan1!$B$2:$S$5570,8,)/1000</f>
        <v>5.508</v>
      </c>
      <c r="I501" s="180">
        <f>VLOOKUP(D501,Plan1!$B$2:$S$5570,9,)/1000</f>
        <v>4.9560000000000004</v>
      </c>
      <c r="J501" s="180">
        <f>VLOOKUP(D501,Plan1!$B$2:$S$5570,10,)/1000</f>
        <v>4.8310000000000004</v>
      </c>
      <c r="K501" s="180">
        <f>VLOOKUP(D501,Plan1!$B$2:$S$5570,11,)/1000</f>
        <v>4.4909999999999997</v>
      </c>
      <c r="L501" s="180">
        <f>VLOOKUP(D501,Plan1!$B$2:$S$5570,12,)/1000</f>
        <v>4.4820000000000002</v>
      </c>
      <c r="M501" s="180">
        <f>VLOOKUP(D501,Plan1!$B$2:$S$5570,13,)/1000</f>
        <v>4.673</v>
      </c>
      <c r="N501" s="180">
        <f>VLOOKUP(D501,Plan1!$B$2:$S$5570,14,)/1000</f>
        <v>5.4379999999999997</v>
      </c>
      <c r="O501" s="180">
        <f>VLOOKUP(D501,Plan1!$B$2:$S$5570,15,)/1000</f>
        <v>5.1769999999999996</v>
      </c>
      <c r="P501" s="180">
        <f>VLOOKUP(D501,Plan1!$B$2:$S$5570,16,)/1000</f>
        <v>4.9749999999999996</v>
      </c>
      <c r="Q501" s="180">
        <f>VLOOKUP(D501,Plan1!$B$2:$S$5570,17,)/1000</f>
        <v>4.4889999999999999</v>
      </c>
      <c r="R501" s="180">
        <f>VLOOKUP(D501,Plan1!$B$2:$S$5570,18,)/1000</f>
        <v>4.9169999999999998</v>
      </c>
      <c r="S501" s="180">
        <f>VLOOKUP(D501,Plan1!$B$2:$S$5570,6,)/1000</f>
        <v>4.9059999999999997</v>
      </c>
    </row>
    <row r="502" spans="1:19" x14ac:dyDescent="0.25">
      <c r="A502" s="178">
        <v>44476</v>
      </c>
      <c r="B502" s="178">
        <v>-73008</v>
      </c>
      <c r="C502" s="178">
        <v>-393088</v>
      </c>
      <c r="D502" s="178" t="s">
        <v>800</v>
      </c>
      <c r="E502" s="178" t="s">
        <v>167</v>
      </c>
      <c r="F502" s="178" t="s">
        <v>792</v>
      </c>
      <c r="G502" s="180">
        <f>VLOOKUP(D502,Plan1!$B$2:$S$5570,7,)/1000</f>
        <v>5.6280000000000001</v>
      </c>
      <c r="H502" s="180">
        <f>VLOOKUP(D502,Plan1!$B$2:$S$5570,8,)/1000</f>
        <v>5.6829999999999998</v>
      </c>
      <c r="I502" s="180">
        <f>VLOOKUP(D502,Plan1!$B$2:$S$5570,9,)/1000</f>
        <v>5.7990000000000004</v>
      </c>
      <c r="J502" s="180">
        <f>VLOOKUP(D502,Plan1!$B$2:$S$5570,10,)/1000</f>
        <v>5.6020000000000003</v>
      </c>
      <c r="K502" s="180">
        <f>VLOOKUP(D502,Plan1!$B$2:$S$5570,11,)/1000</f>
        <v>5.3540000000000001</v>
      </c>
      <c r="L502" s="180">
        <f>VLOOKUP(D502,Plan1!$B$2:$S$5570,12,)/1000</f>
        <v>5.25</v>
      </c>
      <c r="M502" s="180">
        <f>VLOOKUP(D502,Plan1!$B$2:$S$5570,13,)/1000</f>
        <v>5.4980000000000002</v>
      </c>
      <c r="N502" s="180">
        <f>VLOOKUP(D502,Plan1!$B$2:$S$5570,14,)/1000</f>
        <v>6.2060000000000004</v>
      </c>
      <c r="O502" s="180">
        <f>VLOOKUP(D502,Plan1!$B$2:$S$5570,15,)/1000</f>
        <v>6.5810000000000004</v>
      </c>
      <c r="P502" s="180">
        <f>VLOOKUP(D502,Plan1!$B$2:$S$5570,16,)/1000</f>
        <v>6.3769999999999998</v>
      </c>
      <c r="Q502" s="180">
        <f>VLOOKUP(D502,Plan1!$B$2:$S$5570,17,)/1000</f>
        <v>6.2930000000000001</v>
      </c>
      <c r="R502" s="180">
        <f>VLOOKUP(D502,Plan1!$B$2:$S$5570,18,)/1000</f>
        <v>5.8949999999999996</v>
      </c>
      <c r="S502" s="180">
        <f>VLOOKUP(D502,Plan1!$B$2:$S$5570,6,)/1000</f>
        <v>5.8470000000000004</v>
      </c>
    </row>
    <row r="503" spans="1:19" x14ac:dyDescent="0.25">
      <c r="A503" s="178">
        <v>8940</v>
      </c>
      <c r="B503" s="178">
        <v>-212661</v>
      </c>
      <c r="C503" s="178">
        <v>-499522</v>
      </c>
      <c r="D503" s="178" t="s">
        <v>5131</v>
      </c>
      <c r="E503" s="178" t="s">
        <v>167</v>
      </c>
      <c r="F503" s="178" t="s">
        <v>4704</v>
      </c>
      <c r="G503" s="180">
        <f>VLOOKUP(D503,Plan1!$B$2:$S$5570,7,)/1000</f>
        <v>5.3490000000000002</v>
      </c>
      <c r="H503" s="180">
        <f>VLOOKUP(D503,Plan1!$B$2:$S$5570,8,)/1000</f>
        <v>5.7359999999999998</v>
      </c>
      <c r="I503" s="180">
        <f>VLOOKUP(D503,Plan1!$B$2:$S$5570,9,)/1000</f>
        <v>5.5860000000000003</v>
      </c>
      <c r="J503" s="180">
        <f>VLOOKUP(D503,Plan1!$B$2:$S$5570,10,)/1000</f>
        <v>5.492</v>
      </c>
      <c r="K503" s="180">
        <f>VLOOKUP(D503,Plan1!$B$2:$S$5570,11,)/1000</f>
        <v>4.8840000000000003</v>
      </c>
      <c r="L503" s="180">
        <f>VLOOKUP(D503,Plan1!$B$2:$S$5570,12,)/1000</f>
        <v>4.7149999999999999</v>
      </c>
      <c r="M503" s="180">
        <f>VLOOKUP(D503,Plan1!$B$2:$S$5570,13,)/1000</f>
        <v>4.9379999999999997</v>
      </c>
      <c r="N503" s="180">
        <f>VLOOKUP(D503,Plan1!$B$2:$S$5570,14,)/1000</f>
        <v>5.6440000000000001</v>
      </c>
      <c r="O503" s="180">
        <f>VLOOKUP(D503,Plan1!$B$2:$S$5570,15,)/1000</f>
        <v>5.274</v>
      </c>
      <c r="P503" s="180">
        <f>VLOOKUP(D503,Plan1!$B$2:$S$5570,16,)/1000</f>
        <v>5.5119999999999996</v>
      </c>
      <c r="Q503" s="180">
        <f>VLOOKUP(D503,Plan1!$B$2:$S$5570,17,)/1000</f>
        <v>5.5439999999999996</v>
      </c>
      <c r="R503" s="180">
        <f>VLOOKUP(D503,Plan1!$B$2:$S$5570,18,)/1000</f>
        <v>5.6360000000000001</v>
      </c>
      <c r="S503" s="180">
        <f>VLOOKUP(D503,Plan1!$B$2:$S$5570,6,)/1000</f>
        <v>5.359</v>
      </c>
    </row>
    <row r="504" spans="1:19" x14ac:dyDescent="0.25">
      <c r="A504" s="178">
        <v>5164</v>
      </c>
      <c r="B504" s="178">
        <v>-240338</v>
      </c>
      <c r="C504" s="178">
        <v>-520044</v>
      </c>
      <c r="D504" s="178" t="s">
        <v>3124</v>
      </c>
      <c r="E504" s="178" t="s">
        <v>167</v>
      </c>
      <c r="F504" s="178" t="s">
        <v>2912</v>
      </c>
      <c r="G504" s="180">
        <f>VLOOKUP(D504,Plan1!$B$2:$S$5570,7,)/1000</f>
        <v>5.4779999999999998</v>
      </c>
      <c r="H504" s="180">
        <f>VLOOKUP(D504,Plan1!$B$2:$S$5570,8,)/1000</f>
        <v>5.5449999999999999</v>
      </c>
      <c r="I504" s="180">
        <f>VLOOKUP(D504,Plan1!$B$2:$S$5570,9,)/1000</f>
        <v>5.5640000000000001</v>
      </c>
      <c r="J504" s="180">
        <f>VLOOKUP(D504,Plan1!$B$2:$S$5570,10,)/1000</f>
        <v>5.3419999999999996</v>
      </c>
      <c r="K504" s="180">
        <f>VLOOKUP(D504,Plan1!$B$2:$S$5570,11,)/1000</f>
        <v>4.516</v>
      </c>
      <c r="L504" s="180">
        <f>VLOOKUP(D504,Plan1!$B$2:$S$5570,12,)/1000</f>
        <v>4.21</v>
      </c>
      <c r="M504" s="180">
        <f>VLOOKUP(D504,Plan1!$B$2:$S$5570,13,)/1000</f>
        <v>4.4160000000000004</v>
      </c>
      <c r="N504" s="180">
        <f>VLOOKUP(D504,Plan1!$B$2:$S$5570,14,)/1000</f>
        <v>5.2809999999999997</v>
      </c>
      <c r="O504" s="180">
        <f>VLOOKUP(D504,Plan1!$B$2:$S$5570,15,)/1000</f>
        <v>4.9870000000000001</v>
      </c>
      <c r="P504" s="180">
        <f>VLOOKUP(D504,Plan1!$B$2:$S$5570,16,)/1000</f>
        <v>5.1660000000000004</v>
      </c>
      <c r="Q504" s="180">
        <f>VLOOKUP(D504,Plan1!$B$2:$S$5570,17,)/1000</f>
        <v>5.5490000000000004</v>
      </c>
      <c r="R504" s="180">
        <f>VLOOKUP(D504,Plan1!$B$2:$S$5570,18,)/1000</f>
        <v>5.6189999999999998</v>
      </c>
      <c r="S504" s="180">
        <f>VLOOKUP(D504,Plan1!$B$2:$S$5570,6,)/1000</f>
        <v>5.1390000000000002</v>
      </c>
    </row>
    <row r="505" spans="1:19" x14ac:dyDescent="0.25">
      <c r="A505" s="178">
        <v>63710</v>
      </c>
      <c r="B505" s="178">
        <v>-15123</v>
      </c>
      <c r="C505" s="178">
        <v>-486199</v>
      </c>
      <c r="D505" s="178" t="s">
        <v>2663</v>
      </c>
      <c r="E505" s="178" t="s">
        <v>167</v>
      </c>
      <c r="F505" s="178" t="s">
        <v>2567</v>
      </c>
      <c r="G505" s="180">
        <f>VLOOKUP(D505,Plan1!$B$2:$S$5570,7,)/1000</f>
        <v>4.3840000000000003</v>
      </c>
      <c r="H505" s="180">
        <f>VLOOKUP(D505,Plan1!$B$2:$S$5570,8,)/1000</f>
        <v>4.4029999999999996</v>
      </c>
      <c r="I505" s="180">
        <f>VLOOKUP(D505,Plan1!$B$2:$S$5570,9,)/1000</f>
        <v>4.4859999999999998</v>
      </c>
      <c r="J505" s="180">
        <f>VLOOKUP(D505,Plan1!$B$2:$S$5570,10,)/1000</f>
        <v>4.6230000000000002</v>
      </c>
      <c r="K505" s="180">
        <f>VLOOKUP(D505,Plan1!$B$2:$S$5570,11,)/1000</f>
        <v>4.7750000000000004</v>
      </c>
      <c r="L505" s="180">
        <f>VLOOKUP(D505,Plan1!$B$2:$S$5570,12,)/1000</f>
        <v>5.01</v>
      </c>
      <c r="M505" s="180">
        <f>VLOOKUP(D505,Plan1!$B$2:$S$5570,13,)/1000</f>
        <v>5.109</v>
      </c>
      <c r="N505" s="180">
        <f>VLOOKUP(D505,Plan1!$B$2:$S$5570,14,)/1000</f>
        <v>5.3319999999999999</v>
      </c>
      <c r="O505" s="180">
        <f>VLOOKUP(D505,Plan1!$B$2:$S$5570,15,)/1000</f>
        <v>5.3879999999999999</v>
      </c>
      <c r="P505" s="180">
        <f>VLOOKUP(D505,Plan1!$B$2:$S$5570,16,)/1000</f>
        <v>5.218</v>
      </c>
      <c r="Q505" s="180">
        <f>VLOOKUP(D505,Plan1!$B$2:$S$5570,17,)/1000</f>
        <v>5.1050000000000004</v>
      </c>
      <c r="R505" s="180">
        <f>VLOOKUP(D505,Plan1!$B$2:$S$5570,18,)/1000</f>
        <v>4.6459999999999999</v>
      </c>
      <c r="S505" s="180">
        <f>VLOOKUP(D505,Plan1!$B$2:$S$5570,6,)/1000</f>
        <v>4.8730000000000002</v>
      </c>
    </row>
    <row r="506" spans="1:19" x14ac:dyDescent="0.25">
      <c r="A506" s="178">
        <v>49538</v>
      </c>
      <c r="B506" s="178">
        <v>-59506</v>
      </c>
      <c r="C506" s="178">
        <v>-35928</v>
      </c>
      <c r="D506" s="178" t="s">
        <v>3836</v>
      </c>
      <c r="E506" s="178" t="s">
        <v>167</v>
      </c>
      <c r="F506" s="178" t="s">
        <v>3752</v>
      </c>
      <c r="G506" s="180">
        <f>VLOOKUP(D506,Plan1!$B$2:$S$5570,7,)/1000</f>
        <v>5.5289999999999999</v>
      </c>
      <c r="H506" s="180">
        <f>VLOOKUP(D506,Plan1!$B$2:$S$5570,8,)/1000</f>
        <v>5.6619999999999999</v>
      </c>
      <c r="I506" s="180">
        <f>VLOOKUP(D506,Plan1!$B$2:$S$5570,9,)/1000</f>
        <v>5.7889999999999997</v>
      </c>
      <c r="J506" s="180">
        <f>VLOOKUP(D506,Plan1!$B$2:$S$5570,10,)/1000</f>
        <v>5.61</v>
      </c>
      <c r="K506" s="180">
        <f>VLOOKUP(D506,Plan1!$B$2:$S$5570,11,)/1000</f>
        <v>5.1820000000000004</v>
      </c>
      <c r="L506" s="180">
        <f>VLOOKUP(D506,Plan1!$B$2:$S$5570,12,)/1000</f>
        <v>4.7729999999999997</v>
      </c>
      <c r="M506" s="180">
        <f>VLOOKUP(D506,Plan1!$B$2:$S$5570,13,)/1000</f>
        <v>4.9480000000000004</v>
      </c>
      <c r="N506" s="180">
        <f>VLOOKUP(D506,Plan1!$B$2:$S$5570,14,)/1000</f>
        <v>5.5339999999999998</v>
      </c>
      <c r="O506" s="180">
        <f>VLOOKUP(D506,Plan1!$B$2:$S$5570,15,)/1000</f>
        <v>5.8250000000000002</v>
      </c>
      <c r="P506" s="180">
        <f>VLOOKUP(D506,Plan1!$B$2:$S$5570,16,)/1000</f>
        <v>5.8940000000000001</v>
      </c>
      <c r="Q506" s="180">
        <f>VLOOKUP(D506,Plan1!$B$2:$S$5570,17,)/1000</f>
        <v>5.9180000000000001</v>
      </c>
      <c r="R506" s="180">
        <f>VLOOKUP(D506,Plan1!$B$2:$S$5570,18,)/1000</f>
        <v>5.53</v>
      </c>
      <c r="S506" s="180">
        <f>VLOOKUP(D506,Plan1!$B$2:$S$5570,6,)/1000</f>
        <v>5.516</v>
      </c>
    </row>
    <row r="507" spans="1:19" x14ac:dyDescent="0.25">
      <c r="A507" s="178">
        <v>64786</v>
      </c>
      <c r="B507" s="178">
        <v>-9837</v>
      </c>
      <c r="C507" s="178">
        <v>-629315</v>
      </c>
      <c r="D507" s="178" t="s">
        <v>371</v>
      </c>
      <c r="E507" s="178" t="s">
        <v>167</v>
      </c>
      <c r="F507" s="178" t="s">
        <v>312</v>
      </c>
      <c r="G507" s="180">
        <f>VLOOKUP(D507,Plan1!$B$2:$S$5570,7,)/1000</f>
        <v>4.492</v>
      </c>
      <c r="H507" s="180">
        <f>VLOOKUP(D507,Plan1!$B$2:$S$5570,8,)/1000</f>
        <v>4.649</v>
      </c>
      <c r="I507" s="180">
        <f>VLOOKUP(D507,Plan1!$B$2:$S$5570,9,)/1000</f>
        <v>4.5220000000000002</v>
      </c>
      <c r="J507" s="180">
        <f>VLOOKUP(D507,Plan1!$B$2:$S$5570,10,)/1000</f>
        <v>4.24</v>
      </c>
      <c r="K507" s="180">
        <f>VLOOKUP(D507,Plan1!$B$2:$S$5570,11,)/1000</f>
        <v>3.956</v>
      </c>
      <c r="L507" s="180">
        <f>VLOOKUP(D507,Plan1!$B$2:$S$5570,12,)/1000</f>
        <v>4.3819999999999997</v>
      </c>
      <c r="M507" s="180">
        <f>VLOOKUP(D507,Plan1!$B$2:$S$5570,13,)/1000</f>
        <v>4.4320000000000004</v>
      </c>
      <c r="N507" s="180">
        <f>VLOOKUP(D507,Plan1!$B$2:$S$5570,14,)/1000</f>
        <v>4.9809999999999999</v>
      </c>
      <c r="O507" s="180">
        <f>VLOOKUP(D507,Plan1!$B$2:$S$5570,15,)/1000</f>
        <v>5.1710000000000003</v>
      </c>
      <c r="P507" s="180">
        <f>VLOOKUP(D507,Plan1!$B$2:$S$5570,16,)/1000</f>
        <v>5.0270000000000001</v>
      </c>
      <c r="Q507" s="180">
        <f>VLOOKUP(D507,Plan1!$B$2:$S$5570,17,)/1000</f>
        <v>4.8040000000000003</v>
      </c>
      <c r="R507" s="180">
        <f>VLOOKUP(D507,Plan1!$B$2:$S$5570,18,)/1000</f>
        <v>4.6790000000000003</v>
      </c>
      <c r="S507" s="180">
        <f>VLOOKUP(D507,Plan1!$B$2:$S$5570,6,)/1000</f>
        <v>4.6109999999999998</v>
      </c>
    </row>
    <row r="508" spans="1:19" x14ac:dyDescent="0.25">
      <c r="A508" s="178">
        <v>7587</v>
      </c>
      <c r="B508" s="178">
        <v>-220734</v>
      </c>
      <c r="C508" s="178">
        <v>-487442</v>
      </c>
      <c r="D508" s="178" t="s">
        <v>5018</v>
      </c>
      <c r="E508" s="178" t="s">
        <v>167</v>
      </c>
      <c r="F508" s="178" t="s">
        <v>4704</v>
      </c>
      <c r="G508" s="180">
        <f>VLOOKUP(D508,Plan1!$B$2:$S$5570,7,)/1000</f>
        <v>5.2290000000000001</v>
      </c>
      <c r="H508" s="180">
        <f>VLOOKUP(D508,Plan1!$B$2:$S$5570,8,)/1000</f>
        <v>5.718</v>
      </c>
      <c r="I508" s="180">
        <f>VLOOKUP(D508,Plan1!$B$2:$S$5570,9,)/1000</f>
        <v>5.4720000000000004</v>
      </c>
      <c r="J508" s="180">
        <f>VLOOKUP(D508,Plan1!$B$2:$S$5570,10,)/1000</f>
        <v>5.4169999999999998</v>
      </c>
      <c r="K508" s="180">
        <f>VLOOKUP(D508,Plan1!$B$2:$S$5570,11,)/1000</f>
        <v>4.8079999999999998</v>
      </c>
      <c r="L508" s="180">
        <f>VLOOKUP(D508,Plan1!$B$2:$S$5570,12,)/1000</f>
        <v>4.702</v>
      </c>
      <c r="M508" s="180">
        <f>VLOOKUP(D508,Plan1!$B$2:$S$5570,13,)/1000</f>
        <v>4.8710000000000004</v>
      </c>
      <c r="N508" s="180">
        <f>VLOOKUP(D508,Plan1!$B$2:$S$5570,14,)/1000</f>
        <v>5.5960000000000001</v>
      </c>
      <c r="O508" s="180">
        <f>VLOOKUP(D508,Plan1!$B$2:$S$5570,15,)/1000</f>
        <v>5.2569999999999997</v>
      </c>
      <c r="P508" s="180">
        <f>VLOOKUP(D508,Plan1!$B$2:$S$5570,16,)/1000</f>
        <v>5.47</v>
      </c>
      <c r="Q508" s="180">
        <f>VLOOKUP(D508,Plan1!$B$2:$S$5570,17,)/1000</f>
        <v>5.4139999999999997</v>
      </c>
      <c r="R508" s="180">
        <f>VLOOKUP(D508,Plan1!$B$2:$S$5570,18,)/1000</f>
        <v>5.5309999999999997</v>
      </c>
      <c r="S508" s="180">
        <f>VLOOKUP(D508,Plan1!$B$2:$S$5570,6,)/1000</f>
        <v>5.2910000000000004</v>
      </c>
    </row>
    <row r="509" spans="1:19" x14ac:dyDescent="0.25">
      <c r="A509" s="178">
        <v>30592</v>
      </c>
      <c r="B509" s="178">
        <v>-110863</v>
      </c>
      <c r="C509" s="178">
        <v>-431463</v>
      </c>
      <c r="D509" s="178" t="s">
        <v>728</v>
      </c>
      <c r="E509" s="178" t="s">
        <v>167</v>
      </c>
      <c r="F509" s="178" t="s">
        <v>375</v>
      </c>
      <c r="G509" s="180">
        <f>VLOOKUP(D509,Plan1!$B$2:$S$5570,7,)/1000</f>
        <v>5.9660000000000002</v>
      </c>
      <c r="H509" s="180">
        <f>VLOOKUP(D509,Plan1!$B$2:$S$5570,8,)/1000</f>
        <v>6.0490000000000004</v>
      </c>
      <c r="I509" s="180">
        <f>VLOOKUP(D509,Plan1!$B$2:$S$5570,9,)/1000</f>
        <v>6.1369999999999996</v>
      </c>
      <c r="J509" s="180">
        <f>VLOOKUP(D509,Plan1!$B$2:$S$5570,10,)/1000</f>
        <v>6.0229999999999997</v>
      </c>
      <c r="K509" s="180">
        <f>VLOOKUP(D509,Plan1!$B$2:$S$5570,11,)/1000</f>
        <v>5.7439999999999998</v>
      </c>
      <c r="L509" s="180">
        <f>VLOOKUP(D509,Plan1!$B$2:$S$5570,12,)/1000</f>
        <v>5.7009999999999996</v>
      </c>
      <c r="M509" s="180">
        <f>VLOOKUP(D509,Plan1!$B$2:$S$5570,13,)/1000</f>
        <v>5.84</v>
      </c>
      <c r="N509" s="180">
        <f>VLOOKUP(D509,Plan1!$B$2:$S$5570,14,)/1000</f>
        <v>6.2880000000000003</v>
      </c>
      <c r="O509" s="180">
        <f>VLOOKUP(D509,Plan1!$B$2:$S$5570,15,)/1000</f>
        <v>6.4550000000000001</v>
      </c>
      <c r="P509" s="180">
        <f>VLOOKUP(D509,Plan1!$B$2:$S$5570,16,)/1000</f>
        <v>6.3330000000000002</v>
      </c>
      <c r="Q509" s="180">
        <f>VLOOKUP(D509,Plan1!$B$2:$S$5570,17,)/1000</f>
        <v>5.9020000000000001</v>
      </c>
      <c r="R509" s="180">
        <f>VLOOKUP(D509,Plan1!$B$2:$S$5570,18,)/1000</f>
        <v>5.9210000000000003</v>
      </c>
      <c r="S509" s="180">
        <f>VLOOKUP(D509,Plan1!$B$2:$S$5570,6,)/1000</f>
        <v>6.03</v>
      </c>
    </row>
    <row r="510" spans="1:19" x14ac:dyDescent="0.25">
      <c r="A510" s="178">
        <v>3419</v>
      </c>
      <c r="B510" s="178">
        <v>-266545</v>
      </c>
      <c r="C510" s="178">
        <v>-534405</v>
      </c>
      <c r="D510" s="178" t="s">
        <v>4644</v>
      </c>
      <c r="E510" s="178" t="s">
        <v>167</v>
      </c>
      <c r="F510" s="178" t="s">
        <v>4434</v>
      </c>
      <c r="G510" s="180">
        <f>VLOOKUP(D510,Plan1!$B$2:$S$5570,7,)/1000</f>
        <v>5.5540000000000003</v>
      </c>
      <c r="H510" s="180">
        <f>VLOOKUP(D510,Plan1!$B$2:$S$5570,8,)/1000</f>
        <v>5.4889999999999999</v>
      </c>
      <c r="I510" s="180">
        <f>VLOOKUP(D510,Plan1!$B$2:$S$5570,9,)/1000</f>
        <v>5.3920000000000003</v>
      </c>
      <c r="J510" s="180">
        <f>VLOOKUP(D510,Plan1!$B$2:$S$5570,10,)/1000</f>
        <v>4.8719999999999999</v>
      </c>
      <c r="K510" s="180">
        <f>VLOOKUP(D510,Plan1!$B$2:$S$5570,11,)/1000</f>
        <v>4.0960000000000001</v>
      </c>
      <c r="L510" s="180">
        <f>VLOOKUP(D510,Plan1!$B$2:$S$5570,12,)/1000</f>
        <v>3.6320000000000001</v>
      </c>
      <c r="M510" s="180">
        <f>VLOOKUP(D510,Plan1!$B$2:$S$5570,13,)/1000</f>
        <v>3.96</v>
      </c>
      <c r="N510" s="180">
        <f>VLOOKUP(D510,Plan1!$B$2:$S$5570,14,)/1000</f>
        <v>4.7519999999999998</v>
      </c>
      <c r="O510" s="180">
        <f>VLOOKUP(D510,Plan1!$B$2:$S$5570,15,)/1000</f>
        <v>4.4980000000000002</v>
      </c>
      <c r="P510" s="180">
        <f>VLOOKUP(D510,Plan1!$B$2:$S$5570,16,)/1000</f>
        <v>5.048</v>
      </c>
      <c r="Q510" s="180">
        <f>VLOOKUP(D510,Plan1!$B$2:$S$5570,17,)/1000</f>
        <v>5.4649999999999999</v>
      </c>
      <c r="R510" s="180">
        <f>VLOOKUP(D510,Plan1!$B$2:$S$5570,18,)/1000</f>
        <v>5.5119999999999996</v>
      </c>
      <c r="S510" s="180">
        <f>VLOOKUP(D510,Plan1!$B$2:$S$5570,6,)/1000</f>
        <v>4.8559999999999999</v>
      </c>
    </row>
    <row r="511" spans="1:19" x14ac:dyDescent="0.25">
      <c r="A511" s="178">
        <v>6969</v>
      </c>
      <c r="B511" s="178">
        <v>-224913</v>
      </c>
      <c r="C511" s="178">
        <v>-485588</v>
      </c>
      <c r="D511" s="178" t="s">
        <v>4644</v>
      </c>
      <c r="E511" s="178" t="s">
        <v>167</v>
      </c>
      <c r="F511" s="178" t="s">
        <v>4704</v>
      </c>
      <c r="G511" s="180">
        <f>VLOOKUP(D511,Plan1!$B$2:$S$5570,7,)/1000</f>
        <v>5.5540000000000003</v>
      </c>
      <c r="H511" s="180">
        <f>VLOOKUP(D511,Plan1!$B$2:$S$5570,8,)/1000</f>
        <v>5.4889999999999999</v>
      </c>
      <c r="I511" s="180">
        <f>VLOOKUP(D511,Plan1!$B$2:$S$5570,9,)/1000</f>
        <v>5.3920000000000003</v>
      </c>
      <c r="J511" s="180">
        <f>VLOOKUP(D511,Plan1!$B$2:$S$5570,10,)/1000</f>
        <v>4.8719999999999999</v>
      </c>
      <c r="K511" s="180">
        <f>VLOOKUP(D511,Plan1!$B$2:$S$5570,11,)/1000</f>
        <v>4.0960000000000001</v>
      </c>
      <c r="L511" s="180">
        <f>VLOOKUP(D511,Plan1!$B$2:$S$5570,12,)/1000</f>
        <v>3.6320000000000001</v>
      </c>
      <c r="M511" s="180">
        <f>VLOOKUP(D511,Plan1!$B$2:$S$5570,13,)/1000</f>
        <v>3.96</v>
      </c>
      <c r="N511" s="180">
        <f>VLOOKUP(D511,Plan1!$B$2:$S$5570,14,)/1000</f>
        <v>4.7519999999999998</v>
      </c>
      <c r="O511" s="180">
        <f>VLOOKUP(D511,Plan1!$B$2:$S$5570,15,)/1000</f>
        <v>4.4980000000000002</v>
      </c>
      <c r="P511" s="180">
        <f>VLOOKUP(D511,Plan1!$B$2:$S$5570,16,)/1000</f>
        <v>5.048</v>
      </c>
      <c r="Q511" s="180">
        <f>VLOOKUP(D511,Plan1!$B$2:$S$5570,17,)/1000</f>
        <v>5.4649999999999999</v>
      </c>
      <c r="R511" s="180">
        <f>VLOOKUP(D511,Plan1!$B$2:$S$5570,18,)/1000</f>
        <v>5.5119999999999996</v>
      </c>
      <c r="S511" s="180">
        <f>VLOOKUP(D511,Plan1!$B$2:$S$5570,6,)/1000</f>
        <v>4.8559999999999999</v>
      </c>
    </row>
    <row r="512" spans="1:19" x14ac:dyDescent="0.25">
      <c r="A512" s="178">
        <v>24053</v>
      </c>
      <c r="B512" s="178">
        <v>-136273</v>
      </c>
      <c r="C512" s="178">
        <v>-413306</v>
      </c>
      <c r="D512" s="178" t="s">
        <v>512</v>
      </c>
      <c r="E512" s="178" t="s">
        <v>167</v>
      </c>
      <c r="F512" s="178" t="s">
        <v>375</v>
      </c>
      <c r="G512" s="180">
        <f>VLOOKUP(D512,Plan1!$B$2:$S$5570,7,)/1000</f>
        <v>5.6790000000000003</v>
      </c>
      <c r="H512" s="180">
        <f>VLOOKUP(D512,Plan1!$B$2:$S$5570,8,)/1000</f>
        <v>5.9219999999999997</v>
      </c>
      <c r="I512" s="180">
        <f>VLOOKUP(D512,Plan1!$B$2:$S$5570,9,)/1000</f>
        <v>5.6470000000000002</v>
      </c>
      <c r="J512" s="180">
        <f>VLOOKUP(D512,Plan1!$B$2:$S$5570,10,)/1000</f>
        <v>4.968</v>
      </c>
      <c r="K512" s="180">
        <f>VLOOKUP(D512,Plan1!$B$2:$S$5570,11,)/1000</f>
        <v>4.6180000000000003</v>
      </c>
      <c r="L512" s="180">
        <f>VLOOKUP(D512,Plan1!$B$2:$S$5570,12,)/1000</f>
        <v>4.3280000000000003</v>
      </c>
      <c r="M512" s="180">
        <f>VLOOKUP(D512,Plan1!$B$2:$S$5570,13,)/1000</f>
        <v>4.4539999999999997</v>
      </c>
      <c r="N512" s="180">
        <f>VLOOKUP(D512,Plan1!$B$2:$S$5570,14,)/1000</f>
        <v>5.1230000000000002</v>
      </c>
      <c r="O512" s="180">
        <f>VLOOKUP(D512,Plan1!$B$2:$S$5570,15,)/1000</f>
        <v>5.8739999999999997</v>
      </c>
      <c r="P512" s="180">
        <f>VLOOKUP(D512,Plan1!$B$2:$S$5570,16,)/1000</f>
        <v>5.7519999999999998</v>
      </c>
      <c r="Q512" s="180">
        <f>VLOOKUP(D512,Plan1!$B$2:$S$5570,17,)/1000</f>
        <v>5.3079999999999998</v>
      </c>
      <c r="R512" s="180">
        <f>VLOOKUP(D512,Plan1!$B$2:$S$5570,18,)/1000</f>
        <v>5.734</v>
      </c>
      <c r="S512" s="180">
        <f>VLOOKUP(D512,Plan1!$B$2:$S$5570,6,)/1000</f>
        <v>5.2839999999999998</v>
      </c>
    </row>
    <row r="513" spans="1:19" x14ac:dyDescent="0.25">
      <c r="A513" s="178">
        <v>47561</v>
      </c>
      <c r="B513" s="178">
        <v>-65194</v>
      </c>
      <c r="C513" s="178">
        <v>-421067</v>
      </c>
      <c r="D513" s="178" t="s">
        <v>3575</v>
      </c>
      <c r="E513" s="178" t="s">
        <v>167</v>
      </c>
      <c r="F513" s="178" t="s">
        <v>3448</v>
      </c>
      <c r="G513" s="180">
        <f>VLOOKUP(D513,Plan1!$B$2:$S$5570,7,)/1000</f>
        <v>4.9690000000000003</v>
      </c>
      <c r="H513" s="180">
        <f>VLOOKUP(D513,Plan1!$B$2:$S$5570,8,)/1000</f>
        <v>5.0970000000000004</v>
      </c>
      <c r="I513" s="180">
        <f>VLOOKUP(D513,Plan1!$B$2:$S$5570,9,)/1000</f>
        <v>5.1680000000000001</v>
      </c>
      <c r="J513" s="180">
        <f>VLOOKUP(D513,Plan1!$B$2:$S$5570,10,)/1000</f>
        <v>5.2690000000000001</v>
      </c>
      <c r="K513" s="180">
        <f>VLOOKUP(D513,Plan1!$B$2:$S$5570,11,)/1000</f>
        <v>5.4610000000000003</v>
      </c>
      <c r="L513" s="180">
        <f>VLOOKUP(D513,Plan1!$B$2:$S$5570,12,)/1000</f>
        <v>5.5720000000000001</v>
      </c>
      <c r="M513" s="180">
        <f>VLOOKUP(D513,Plan1!$B$2:$S$5570,13,)/1000</f>
        <v>5.9269999999999996</v>
      </c>
      <c r="N513" s="180">
        <f>VLOOKUP(D513,Plan1!$B$2:$S$5570,14,)/1000</f>
        <v>6.399</v>
      </c>
      <c r="O513" s="180">
        <f>VLOOKUP(D513,Plan1!$B$2:$S$5570,15,)/1000</f>
        <v>6.6420000000000003</v>
      </c>
      <c r="P513" s="180">
        <f>VLOOKUP(D513,Plan1!$B$2:$S$5570,16,)/1000</f>
        <v>6.1769999999999996</v>
      </c>
      <c r="Q513" s="180">
        <f>VLOOKUP(D513,Plan1!$B$2:$S$5570,17,)/1000</f>
        <v>5.8710000000000004</v>
      </c>
      <c r="R513" s="180">
        <f>VLOOKUP(D513,Plan1!$B$2:$S$5570,18,)/1000</f>
        <v>5.407</v>
      </c>
      <c r="S513" s="180">
        <f>VLOOKUP(D513,Plan1!$B$2:$S$5570,6,)/1000</f>
        <v>5.6630000000000003</v>
      </c>
    </row>
    <row r="514" spans="1:19" x14ac:dyDescent="0.25">
      <c r="A514" s="178">
        <v>40218</v>
      </c>
      <c r="B514" s="178">
        <v>-84212</v>
      </c>
      <c r="C514" s="178">
        <v>-356588</v>
      </c>
      <c r="D514" s="178" t="s">
        <v>3352</v>
      </c>
      <c r="E514" s="178" t="s">
        <v>167</v>
      </c>
      <c r="F514" s="178" t="s">
        <v>3284</v>
      </c>
      <c r="G514" s="180">
        <f>VLOOKUP(D514,Plan1!$B$2:$S$5570,7,)/1000</f>
        <v>5.407</v>
      </c>
      <c r="H514" s="180">
        <f>VLOOKUP(D514,Plan1!$B$2:$S$5570,8,)/1000</f>
        <v>5.5</v>
      </c>
      <c r="I514" s="180">
        <f>VLOOKUP(D514,Plan1!$B$2:$S$5570,9,)/1000</f>
        <v>5.7370000000000001</v>
      </c>
      <c r="J514" s="180">
        <f>VLOOKUP(D514,Plan1!$B$2:$S$5570,10,)/1000</f>
        <v>5.1950000000000003</v>
      </c>
      <c r="K514" s="180">
        <f>VLOOKUP(D514,Plan1!$B$2:$S$5570,11,)/1000</f>
        <v>4.4669999999999996</v>
      </c>
      <c r="L514" s="180">
        <f>VLOOKUP(D514,Plan1!$B$2:$S$5570,12,)/1000</f>
        <v>4.077</v>
      </c>
      <c r="M514" s="180">
        <f>VLOOKUP(D514,Plan1!$B$2:$S$5570,13,)/1000</f>
        <v>4.117</v>
      </c>
      <c r="N514" s="180">
        <f>VLOOKUP(D514,Plan1!$B$2:$S$5570,14,)/1000</f>
        <v>4.6840000000000002</v>
      </c>
      <c r="O514" s="180">
        <f>VLOOKUP(D514,Plan1!$B$2:$S$5570,15,)/1000</f>
        <v>5.2670000000000003</v>
      </c>
      <c r="P514" s="180">
        <f>VLOOKUP(D514,Plan1!$B$2:$S$5570,16,)/1000</f>
        <v>5.47</v>
      </c>
      <c r="Q514" s="180">
        <f>VLOOKUP(D514,Plan1!$B$2:$S$5570,17,)/1000</f>
        <v>5.8090000000000002</v>
      </c>
      <c r="R514" s="180">
        <f>VLOOKUP(D514,Plan1!$B$2:$S$5570,18,)/1000</f>
        <v>5.67</v>
      </c>
      <c r="S514" s="180">
        <f>VLOOKUP(D514,Plan1!$B$2:$S$5570,6,)/1000</f>
        <v>5.117</v>
      </c>
    </row>
    <row r="515" spans="1:19" x14ac:dyDescent="0.25">
      <c r="A515" s="178">
        <v>46852</v>
      </c>
      <c r="B515" s="178">
        <v>-67186</v>
      </c>
      <c r="C515" s="178">
        <v>-360674</v>
      </c>
      <c r="D515" s="178" t="s">
        <v>2870</v>
      </c>
      <c r="E515" s="178" t="s">
        <v>167</v>
      </c>
      <c r="F515" s="178" t="s">
        <v>2709</v>
      </c>
      <c r="G515" s="180">
        <f>VLOOKUP(D515,Plan1!$B$2:$S$5570,7,)/1000</f>
        <v>5.4779999999999998</v>
      </c>
      <c r="H515" s="180">
        <f>VLOOKUP(D515,Plan1!$B$2:$S$5570,8,)/1000</f>
        <v>5.63</v>
      </c>
      <c r="I515" s="180">
        <f>VLOOKUP(D515,Plan1!$B$2:$S$5570,9,)/1000</f>
        <v>5.8239999999999998</v>
      </c>
      <c r="J515" s="180">
        <f>VLOOKUP(D515,Plan1!$B$2:$S$5570,10,)/1000</f>
        <v>5.4809999999999999</v>
      </c>
      <c r="K515" s="180">
        <f>VLOOKUP(D515,Plan1!$B$2:$S$5570,11,)/1000</f>
        <v>5.0049999999999999</v>
      </c>
      <c r="L515" s="180">
        <f>VLOOKUP(D515,Plan1!$B$2:$S$5570,12,)/1000</f>
        <v>4.5759999999999996</v>
      </c>
      <c r="M515" s="180">
        <f>VLOOKUP(D515,Plan1!$B$2:$S$5570,13,)/1000</f>
        <v>4.6859999999999999</v>
      </c>
      <c r="N515" s="180">
        <f>VLOOKUP(D515,Plan1!$B$2:$S$5570,14,)/1000</f>
        <v>5.3479999999999999</v>
      </c>
      <c r="O515" s="180">
        <f>VLOOKUP(D515,Plan1!$B$2:$S$5570,15,)/1000</f>
        <v>5.7510000000000003</v>
      </c>
      <c r="P515" s="180">
        <f>VLOOKUP(D515,Plan1!$B$2:$S$5570,16,)/1000</f>
        <v>5.8869999999999996</v>
      </c>
      <c r="Q515" s="180">
        <f>VLOOKUP(D515,Plan1!$B$2:$S$5570,17,)/1000</f>
        <v>5.944</v>
      </c>
      <c r="R515" s="180">
        <f>VLOOKUP(D515,Plan1!$B$2:$S$5570,18,)/1000</f>
        <v>5.641</v>
      </c>
      <c r="S515" s="180">
        <f>VLOOKUP(D515,Plan1!$B$2:$S$5570,6,)/1000</f>
        <v>5.4379999999999997</v>
      </c>
    </row>
    <row r="516" spans="1:19" x14ac:dyDescent="0.25">
      <c r="A516" s="178">
        <v>43724</v>
      </c>
      <c r="B516" s="178">
        <v>-75178</v>
      </c>
      <c r="C516" s="178">
        <v>-359958</v>
      </c>
      <c r="D516" s="178" t="s">
        <v>2739</v>
      </c>
      <c r="E516" s="178" t="s">
        <v>167</v>
      </c>
      <c r="F516" s="178" t="s">
        <v>2709</v>
      </c>
      <c r="G516" s="180">
        <f>VLOOKUP(D516,Plan1!$B$2:$S$5570,7,)/1000</f>
        <v>5.53</v>
      </c>
      <c r="H516" s="180">
        <f>VLOOKUP(D516,Plan1!$B$2:$S$5570,8,)/1000</f>
        <v>5.6109999999999998</v>
      </c>
      <c r="I516" s="180">
        <f>VLOOKUP(D516,Plan1!$B$2:$S$5570,9,)/1000</f>
        <v>5.7880000000000003</v>
      </c>
      <c r="J516" s="180">
        <f>VLOOKUP(D516,Plan1!$B$2:$S$5570,10,)/1000</f>
        <v>5.4180000000000001</v>
      </c>
      <c r="K516" s="180">
        <f>VLOOKUP(D516,Plan1!$B$2:$S$5570,11,)/1000</f>
        <v>4.8540000000000001</v>
      </c>
      <c r="L516" s="180">
        <f>VLOOKUP(D516,Plan1!$B$2:$S$5570,12,)/1000</f>
        <v>4.2949999999999999</v>
      </c>
      <c r="M516" s="180">
        <f>VLOOKUP(D516,Plan1!$B$2:$S$5570,13,)/1000</f>
        <v>4.4989999999999997</v>
      </c>
      <c r="N516" s="180">
        <f>VLOOKUP(D516,Plan1!$B$2:$S$5570,14,)/1000</f>
        <v>5.141</v>
      </c>
      <c r="O516" s="180">
        <f>VLOOKUP(D516,Plan1!$B$2:$S$5570,15,)/1000</f>
        <v>5.625</v>
      </c>
      <c r="P516" s="180">
        <f>VLOOKUP(D516,Plan1!$B$2:$S$5570,16,)/1000</f>
        <v>5.7539999999999996</v>
      </c>
      <c r="Q516" s="180">
        <f>VLOOKUP(D516,Plan1!$B$2:$S$5570,17,)/1000</f>
        <v>5.9050000000000002</v>
      </c>
      <c r="R516" s="180">
        <f>VLOOKUP(D516,Plan1!$B$2:$S$5570,18,)/1000</f>
        <v>5.5990000000000002</v>
      </c>
      <c r="S516" s="180">
        <f>VLOOKUP(D516,Plan1!$B$2:$S$5570,6,)/1000</f>
        <v>5.335</v>
      </c>
    </row>
    <row r="517" spans="1:19" x14ac:dyDescent="0.25">
      <c r="A517" s="178">
        <v>36404</v>
      </c>
      <c r="B517" s="178">
        <v>-94027</v>
      </c>
      <c r="C517" s="178">
        <v>-355104</v>
      </c>
      <c r="D517" s="178" t="s">
        <v>261</v>
      </c>
      <c r="E517" s="178" t="s">
        <v>167</v>
      </c>
      <c r="F517" s="178" t="s">
        <v>192</v>
      </c>
      <c r="G517" s="180">
        <f>VLOOKUP(D517,Plan1!$B$2:$S$5570,7,)/1000</f>
        <v>5.726</v>
      </c>
      <c r="H517" s="180">
        <f>VLOOKUP(D517,Plan1!$B$2:$S$5570,8,)/1000</f>
        <v>5.8339999999999996</v>
      </c>
      <c r="I517" s="180">
        <f>VLOOKUP(D517,Plan1!$B$2:$S$5570,9,)/1000</f>
        <v>6.1159999999999997</v>
      </c>
      <c r="J517" s="180">
        <f>VLOOKUP(D517,Plan1!$B$2:$S$5570,10,)/1000</f>
        <v>5.383</v>
      </c>
      <c r="K517" s="180">
        <f>VLOOKUP(D517,Plan1!$B$2:$S$5570,11,)/1000</f>
        <v>4.7220000000000004</v>
      </c>
      <c r="L517" s="180">
        <f>VLOOKUP(D517,Plan1!$B$2:$S$5570,12,)/1000</f>
        <v>4.4219999999999997</v>
      </c>
      <c r="M517" s="180">
        <f>VLOOKUP(D517,Plan1!$B$2:$S$5570,13,)/1000</f>
        <v>4.5110000000000001</v>
      </c>
      <c r="N517" s="180">
        <f>VLOOKUP(D517,Plan1!$B$2:$S$5570,14,)/1000</f>
        <v>5.0990000000000002</v>
      </c>
      <c r="O517" s="180">
        <f>VLOOKUP(D517,Plan1!$B$2:$S$5570,15,)/1000</f>
        <v>5.6189999999999998</v>
      </c>
      <c r="P517" s="180">
        <f>VLOOKUP(D517,Plan1!$B$2:$S$5570,16,)/1000</f>
        <v>5.78</v>
      </c>
      <c r="Q517" s="180">
        <f>VLOOKUP(D517,Plan1!$B$2:$S$5570,17,)/1000</f>
        <v>6.0490000000000004</v>
      </c>
      <c r="R517" s="180">
        <f>VLOOKUP(D517,Plan1!$B$2:$S$5570,18,)/1000</f>
        <v>5.9729999999999999</v>
      </c>
      <c r="S517" s="180">
        <f>VLOOKUP(D517,Plan1!$B$2:$S$5570,6,)/1000</f>
        <v>5.4359999999999999</v>
      </c>
    </row>
    <row r="518" spans="1:19" x14ac:dyDescent="0.25">
      <c r="A518" s="178">
        <v>13504</v>
      </c>
      <c r="B518" s="178">
        <v>-187553</v>
      </c>
      <c r="C518" s="178">
        <v>-408968</v>
      </c>
      <c r="D518" s="178" t="s">
        <v>1044</v>
      </c>
      <c r="E518" s="178" t="s">
        <v>167</v>
      </c>
      <c r="F518" s="178" t="s">
        <v>979</v>
      </c>
      <c r="G518" s="180">
        <f>VLOOKUP(D518,Plan1!$B$2:$S$5570,7,)/1000</f>
        <v>5.5629999999999997</v>
      </c>
      <c r="H518" s="180">
        <f>VLOOKUP(D518,Plan1!$B$2:$S$5570,8,)/1000</f>
        <v>5.9219999999999997</v>
      </c>
      <c r="I518" s="180">
        <f>VLOOKUP(D518,Plan1!$B$2:$S$5570,9,)/1000</f>
        <v>5.4649999999999999</v>
      </c>
      <c r="J518" s="180">
        <f>VLOOKUP(D518,Plan1!$B$2:$S$5570,10,)/1000</f>
        <v>5.1070000000000002</v>
      </c>
      <c r="K518" s="180">
        <f>VLOOKUP(D518,Plan1!$B$2:$S$5570,11,)/1000</f>
        <v>4.5439999999999996</v>
      </c>
      <c r="L518" s="180">
        <f>VLOOKUP(D518,Plan1!$B$2:$S$5570,12,)/1000</f>
        <v>4.3769999999999998</v>
      </c>
      <c r="M518" s="180">
        <f>VLOOKUP(D518,Plan1!$B$2:$S$5570,13,)/1000</f>
        <v>4.34</v>
      </c>
      <c r="N518" s="180">
        <f>VLOOKUP(D518,Plan1!$B$2:$S$5570,14,)/1000</f>
        <v>4.7629999999999999</v>
      </c>
      <c r="O518" s="180">
        <f>VLOOKUP(D518,Plan1!$B$2:$S$5570,15,)/1000</f>
        <v>4.9939999999999998</v>
      </c>
      <c r="P518" s="180">
        <f>VLOOKUP(D518,Plan1!$B$2:$S$5570,16,)/1000</f>
        <v>4.83</v>
      </c>
      <c r="Q518" s="180">
        <f>VLOOKUP(D518,Plan1!$B$2:$S$5570,17,)/1000</f>
        <v>4.5960000000000001</v>
      </c>
      <c r="R518" s="180">
        <f>VLOOKUP(D518,Plan1!$B$2:$S$5570,18,)/1000</f>
        <v>5.2190000000000003</v>
      </c>
      <c r="S518" s="180">
        <f>VLOOKUP(D518,Plan1!$B$2:$S$5570,6,)/1000</f>
        <v>4.9770000000000003</v>
      </c>
    </row>
    <row r="519" spans="1:19" x14ac:dyDescent="0.25">
      <c r="A519" s="178">
        <v>34922</v>
      </c>
      <c r="B519" s="178">
        <v>-98389</v>
      </c>
      <c r="C519" s="178">
        <v>-35906</v>
      </c>
      <c r="D519" s="178" t="s">
        <v>213</v>
      </c>
      <c r="E519" s="178" t="s">
        <v>167</v>
      </c>
      <c r="F519" s="178" t="s">
        <v>192</v>
      </c>
      <c r="G519" s="180">
        <f>VLOOKUP(D519,Plan1!$B$2:$S$5570,7,)/1000</f>
        <v>5.7569999999999997</v>
      </c>
      <c r="H519" s="180">
        <f>VLOOKUP(D519,Plan1!$B$2:$S$5570,8,)/1000</f>
        <v>5.8959999999999999</v>
      </c>
      <c r="I519" s="180">
        <f>VLOOKUP(D519,Plan1!$B$2:$S$5570,9,)/1000</f>
        <v>6.032</v>
      </c>
      <c r="J519" s="180">
        <f>VLOOKUP(D519,Plan1!$B$2:$S$5570,10,)/1000</f>
        <v>5.3490000000000002</v>
      </c>
      <c r="K519" s="180">
        <f>VLOOKUP(D519,Plan1!$B$2:$S$5570,11,)/1000</f>
        <v>4.6840000000000002</v>
      </c>
      <c r="L519" s="180">
        <f>VLOOKUP(D519,Plan1!$B$2:$S$5570,12,)/1000</f>
        <v>4.3410000000000002</v>
      </c>
      <c r="M519" s="180">
        <f>VLOOKUP(D519,Plan1!$B$2:$S$5570,13,)/1000</f>
        <v>4.4880000000000004</v>
      </c>
      <c r="N519" s="180">
        <f>VLOOKUP(D519,Plan1!$B$2:$S$5570,14,)/1000</f>
        <v>5.0140000000000002</v>
      </c>
      <c r="O519" s="180">
        <f>VLOOKUP(D519,Plan1!$B$2:$S$5570,15,)/1000</f>
        <v>5.5659999999999998</v>
      </c>
      <c r="P519" s="180">
        <f>VLOOKUP(D519,Plan1!$B$2:$S$5570,16,)/1000</f>
        <v>5.7590000000000003</v>
      </c>
      <c r="Q519" s="180">
        <f>VLOOKUP(D519,Plan1!$B$2:$S$5570,17,)/1000</f>
        <v>5.9779999999999998</v>
      </c>
      <c r="R519" s="180">
        <f>VLOOKUP(D519,Plan1!$B$2:$S$5570,18,)/1000</f>
        <v>5.9379999999999997</v>
      </c>
      <c r="S519" s="180">
        <f>VLOOKUP(D519,Plan1!$B$2:$S$5570,6,)/1000</f>
        <v>5.4</v>
      </c>
    </row>
    <row r="520" spans="1:19" x14ac:dyDescent="0.25">
      <c r="A520" s="178">
        <v>42545</v>
      </c>
      <c r="B520" s="178">
        <v>-77527</v>
      </c>
      <c r="C520" s="178">
        <v>-363166</v>
      </c>
      <c r="D520" s="178" t="s">
        <v>213</v>
      </c>
      <c r="E520" s="178" t="s">
        <v>167</v>
      </c>
      <c r="F520" s="178" t="s">
        <v>2709</v>
      </c>
      <c r="G520" s="180">
        <f>VLOOKUP(D520,Plan1!$B$2:$S$5570,7,)/1000</f>
        <v>5.7569999999999997</v>
      </c>
      <c r="H520" s="180">
        <f>VLOOKUP(D520,Plan1!$B$2:$S$5570,8,)/1000</f>
        <v>5.8959999999999999</v>
      </c>
      <c r="I520" s="180">
        <f>VLOOKUP(D520,Plan1!$B$2:$S$5570,9,)/1000</f>
        <v>6.032</v>
      </c>
      <c r="J520" s="180">
        <f>VLOOKUP(D520,Plan1!$B$2:$S$5570,10,)/1000</f>
        <v>5.3490000000000002</v>
      </c>
      <c r="K520" s="180">
        <f>VLOOKUP(D520,Plan1!$B$2:$S$5570,11,)/1000</f>
        <v>4.6840000000000002</v>
      </c>
      <c r="L520" s="180">
        <f>VLOOKUP(D520,Plan1!$B$2:$S$5570,12,)/1000</f>
        <v>4.3410000000000002</v>
      </c>
      <c r="M520" s="180">
        <f>VLOOKUP(D520,Plan1!$B$2:$S$5570,13,)/1000</f>
        <v>4.4880000000000004</v>
      </c>
      <c r="N520" s="180">
        <f>VLOOKUP(D520,Plan1!$B$2:$S$5570,14,)/1000</f>
        <v>5.0140000000000002</v>
      </c>
      <c r="O520" s="180">
        <f>VLOOKUP(D520,Plan1!$B$2:$S$5570,15,)/1000</f>
        <v>5.5659999999999998</v>
      </c>
      <c r="P520" s="180">
        <f>VLOOKUP(D520,Plan1!$B$2:$S$5570,16,)/1000</f>
        <v>5.7590000000000003</v>
      </c>
      <c r="Q520" s="180">
        <f>VLOOKUP(D520,Plan1!$B$2:$S$5570,17,)/1000</f>
        <v>5.9779999999999998</v>
      </c>
      <c r="R520" s="180">
        <f>VLOOKUP(D520,Plan1!$B$2:$S$5570,18,)/1000</f>
        <v>5.9379999999999997</v>
      </c>
      <c r="S520" s="180">
        <f>VLOOKUP(D520,Plan1!$B$2:$S$5570,6,)/1000</f>
        <v>5.4</v>
      </c>
    </row>
    <row r="521" spans="1:19" x14ac:dyDescent="0.25">
      <c r="A521" s="178">
        <v>20659</v>
      </c>
      <c r="B521" s="178">
        <v>-150706</v>
      </c>
      <c r="C521" s="178">
        <v>-571882</v>
      </c>
      <c r="D521" s="178" t="s">
        <v>1560</v>
      </c>
      <c r="E521" s="178" t="s">
        <v>167</v>
      </c>
      <c r="F521" s="178" t="s">
        <v>1511</v>
      </c>
      <c r="G521" s="180">
        <f>VLOOKUP(D521,Plan1!$B$2:$S$5570,7,)/1000</f>
        <v>4.9509999999999996</v>
      </c>
      <c r="H521" s="180">
        <f>VLOOKUP(D521,Plan1!$B$2:$S$5570,8,)/1000</f>
        <v>5.0670000000000002</v>
      </c>
      <c r="I521" s="180">
        <f>VLOOKUP(D521,Plan1!$B$2:$S$5570,9,)/1000</f>
        <v>5.1520000000000001</v>
      </c>
      <c r="J521" s="180">
        <f>VLOOKUP(D521,Plan1!$B$2:$S$5570,10,)/1000</f>
        <v>5.2850000000000001</v>
      </c>
      <c r="K521" s="180">
        <f>VLOOKUP(D521,Plan1!$B$2:$S$5570,11,)/1000</f>
        <v>4.9939999999999998</v>
      </c>
      <c r="L521" s="180">
        <f>VLOOKUP(D521,Plan1!$B$2:$S$5570,12,)/1000</f>
        <v>5.173</v>
      </c>
      <c r="M521" s="180">
        <f>VLOOKUP(D521,Plan1!$B$2:$S$5570,13,)/1000</f>
        <v>5.2229999999999999</v>
      </c>
      <c r="N521" s="180">
        <f>VLOOKUP(D521,Plan1!$B$2:$S$5570,14,)/1000</f>
        <v>5.7539999999999996</v>
      </c>
      <c r="O521" s="180">
        <f>VLOOKUP(D521,Plan1!$B$2:$S$5570,15,)/1000</f>
        <v>5.2889999999999997</v>
      </c>
      <c r="P521" s="180">
        <f>VLOOKUP(D521,Plan1!$B$2:$S$5570,16,)/1000</f>
        <v>5.1829999999999998</v>
      </c>
      <c r="Q521" s="180">
        <f>VLOOKUP(D521,Plan1!$B$2:$S$5570,17,)/1000</f>
        <v>5.1269999999999998</v>
      </c>
      <c r="R521" s="180">
        <f>VLOOKUP(D521,Plan1!$B$2:$S$5570,18,)/1000</f>
        <v>5.0609999999999999</v>
      </c>
      <c r="S521" s="180">
        <f>VLOOKUP(D521,Plan1!$B$2:$S$5570,6,)/1000</f>
        <v>5.1879999999999997</v>
      </c>
    </row>
    <row r="522" spans="1:19" x14ac:dyDescent="0.25">
      <c r="A522" s="178">
        <v>4800</v>
      </c>
      <c r="B522" s="178">
        <v>-244727</v>
      </c>
      <c r="C522" s="178">
        <v>-490242</v>
      </c>
      <c r="D522" s="178" t="s">
        <v>4715</v>
      </c>
      <c r="E522" s="178" t="s">
        <v>167</v>
      </c>
      <c r="F522" s="178" t="s">
        <v>4704</v>
      </c>
      <c r="G522" s="180">
        <f>VLOOKUP(D522,Plan1!$B$2:$S$5570,7,)/1000</f>
        <v>4.7</v>
      </c>
      <c r="H522" s="180">
        <f>VLOOKUP(D522,Plan1!$B$2:$S$5570,8,)/1000</f>
        <v>4.9459999999999997</v>
      </c>
      <c r="I522" s="180">
        <f>VLOOKUP(D522,Plan1!$B$2:$S$5570,9,)/1000</f>
        <v>4.7539999999999996</v>
      </c>
      <c r="J522" s="180">
        <f>VLOOKUP(D522,Plan1!$B$2:$S$5570,10,)/1000</f>
        <v>4.4969999999999999</v>
      </c>
      <c r="K522" s="180">
        <f>VLOOKUP(D522,Plan1!$B$2:$S$5570,11,)/1000</f>
        <v>3.907</v>
      </c>
      <c r="L522" s="180">
        <f>VLOOKUP(D522,Plan1!$B$2:$S$5570,12,)/1000</f>
        <v>3.665</v>
      </c>
      <c r="M522" s="180">
        <f>VLOOKUP(D522,Plan1!$B$2:$S$5570,13,)/1000</f>
        <v>3.7029999999999998</v>
      </c>
      <c r="N522" s="180">
        <f>VLOOKUP(D522,Plan1!$B$2:$S$5570,14,)/1000</f>
        <v>4.6749999999999998</v>
      </c>
      <c r="O522" s="180">
        <f>VLOOKUP(D522,Plan1!$B$2:$S$5570,15,)/1000</f>
        <v>4.2450000000000001</v>
      </c>
      <c r="P522" s="180">
        <f>VLOOKUP(D522,Plan1!$B$2:$S$5570,16,)/1000</f>
        <v>4.3780000000000001</v>
      </c>
      <c r="Q522" s="180">
        <f>VLOOKUP(D522,Plan1!$B$2:$S$5570,17,)/1000</f>
        <v>4.6920000000000002</v>
      </c>
      <c r="R522" s="180">
        <f>VLOOKUP(D522,Plan1!$B$2:$S$5570,18,)/1000</f>
        <v>4.8810000000000002</v>
      </c>
      <c r="S522" s="180">
        <f>VLOOKUP(D522,Plan1!$B$2:$S$5570,6,)/1000</f>
        <v>4.42</v>
      </c>
    </row>
    <row r="523" spans="1:19" x14ac:dyDescent="0.25">
      <c r="A523" s="178">
        <v>21253</v>
      </c>
      <c r="B523" s="178">
        <v>-148659</v>
      </c>
      <c r="C523" s="178">
        <v>-405794</v>
      </c>
      <c r="D523" s="178" t="s">
        <v>427</v>
      </c>
      <c r="E523" s="178" t="s">
        <v>167</v>
      </c>
      <c r="F523" s="178" t="s">
        <v>375</v>
      </c>
      <c r="G523" s="180">
        <f>VLOOKUP(D523,Plan1!$B$2:$S$5570,7,)/1000</f>
        <v>5.4459999999999997</v>
      </c>
      <c r="H523" s="180">
        <f>VLOOKUP(D523,Plan1!$B$2:$S$5570,8,)/1000</f>
        <v>5.7359999999999998</v>
      </c>
      <c r="I523" s="180">
        <f>VLOOKUP(D523,Plan1!$B$2:$S$5570,9,)/1000</f>
        <v>5.4880000000000004</v>
      </c>
      <c r="J523" s="180">
        <f>VLOOKUP(D523,Plan1!$B$2:$S$5570,10,)/1000</f>
        <v>4.9219999999999997</v>
      </c>
      <c r="K523" s="180">
        <f>VLOOKUP(D523,Plan1!$B$2:$S$5570,11,)/1000</f>
        <v>4.4740000000000002</v>
      </c>
      <c r="L523" s="180">
        <f>VLOOKUP(D523,Plan1!$B$2:$S$5570,12,)/1000</f>
        <v>4.0519999999999996</v>
      </c>
      <c r="M523" s="180">
        <f>VLOOKUP(D523,Plan1!$B$2:$S$5570,13,)/1000</f>
        <v>4.2729999999999997</v>
      </c>
      <c r="N523" s="180">
        <f>VLOOKUP(D523,Plan1!$B$2:$S$5570,14,)/1000</f>
        <v>4.6580000000000004</v>
      </c>
      <c r="O523" s="180">
        <f>VLOOKUP(D523,Plan1!$B$2:$S$5570,15,)/1000</f>
        <v>5.3780000000000001</v>
      </c>
      <c r="P523" s="180">
        <f>VLOOKUP(D523,Plan1!$B$2:$S$5570,16,)/1000</f>
        <v>5.282</v>
      </c>
      <c r="Q523" s="180">
        <f>VLOOKUP(D523,Plan1!$B$2:$S$5570,17,)/1000</f>
        <v>4.9480000000000004</v>
      </c>
      <c r="R523" s="180">
        <f>VLOOKUP(D523,Plan1!$B$2:$S$5570,18,)/1000</f>
        <v>5.4580000000000002</v>
      </c>
      <c r="S523" s="180">
        <f>VLOOKUP(D523,Plan1!$B$2:$S$5570,6,)/1000</f>
        <v>5.01</v>
      </c>
    </row>
    <row r="524" spans="1:19" x14ac:dyDescent="0.25">
      <c r="A524" s="178">
        <v>51344</v>
      </c>
      <c r="B524" s="178">
        <v>-54972</v>
      </c>
      <c r="C524" s="178">
        <v>-452489</v>
      </c>
      <c r="D524" s="178" t="s">
        <v>1345</v>
      </c>
      <c r="E524" s="178" t="s">
        <v>167</v>
      </c>
      <c r="F524" s="178" t="s">
        <v>1298</v>
      </c>
      <c r="G524" s="180">
        <f>VLOOKUP(D524,Plan1!$B$2:$S$5570,7,)/1000</f>
        <v>4.5549999999999997</v>
      </c>
      <c r="H524" s="180">
        <f>VLOOKUP(D524,Plan1!$B$2:$S$5570,8,)/1000</f>
        <v>4.79</v>
      </c>
      <c r="I524" s="180">
        <f>VLOOKUP(D524,Plan1!$B$2:$S$5570,9,)/1000</f>
        <v>4.9210000000000003</v>
      </c>
      <c r="J524" s="180">
        <f>VLOOKUP(D524,Plan1!$B$2:$S$5570,10,)/1000</f>
        <v>4.923</v>
      </c>
      <c r="K524" s="180">
        <f>VLOOKUP(D524,Plan1!$B$2:$S$5570,11,)/1000</f>
        <v>5.0990000000000002</v>
      </c>
      <c r="L524" s="180">
        <f>VLOOKUP(D524,Plan1!$B$2:$S$5570,12,)/1000</f>
        <v>5.3579999999999997</v>
      </c>
      <c r="M524" s="180">
        <f>VLOOKUP(D524,Plan1!$B$2:$S$5570,13,)/1000</f>
        <v>5.625</v>
      </c>
      <c r="N524" s="180">
        <f>VLOOKUP(D524,Plan1!$B$2:$S$5570,14,)/1000</f>
        <v>6.0990000000000002</v>
      </c>
      <c r="O524" s="180">
        <f>VLOOKUP(D524,Plan1!$B$2:$S$5570,15,)/1000</f>
        <v>6.14</v>
      </c>
      <c r="P524" s="180">
        <f>VLOOKUP(D524,Plan1!$B$2:$S$5570,16,)/1000</f>
        <v>5.45</v>
      </c>
      <c r="Q524" s="180">
        <f>VLOOKUP(D524,Plan1!$B$2:$S$5570,17,)/1000</f>
        <v>5.0209999999999999</v>
      </c>
      <c r="R524" s="180">
        <f>VLOOKUP(D524,Plan1!$B$2:$S$5570,18,)/1000</f>
        <v>4.7300000000000004</v>
      </c>
      <c r="S524" s="180">
        <f>VLOOKUP(D524,Plan1!$B$2:$S$5570,6,)/1000</f>
        <v>5.226</v>
      </c>
    </row>
    <row r="525" spans="1:19" x14ac:dyDescent="0.25">
      <c r="A525" s="178">
        <v>18985</v>
      </c>
      <c r="B525" s="178">
        <v>-158895</v>
      </c>
      <c r="C525" s="178">
        <v>-52272</v>
      </c>
      <c r="D525" s="178" t="s">
        <v>1532</v>
      </c>
      <c r="E525" s="178" t="s">
        <v>167</v>
      </c>
      <c r="F525" s="178" t="s">
        <v>1511</v>
      </c>
      <c r="G525" s="180">
        <f>VLOOKUP(D525,Plan1!$B$2:$S$5570,7,)/1000</f>
        <v>5.0270000000000001</v>
      </c>
      <c r="H525" s="180">
        <f>VLOOKUP(D525,Plan1!$B$2:$S$5570,8,)/1000</f>
        <v>5.3719999999999999</v>
      </c>
      <c r="I525" s="180">
        <f>VLOOKUP(D525,Plan1!$B$2:$S$5570,9,)/1000</f>
        <v>5.2789999999999999</v>
      </c>
      <c r="J525" s="180">
        <f>VLOOKUP(D525,Plan1!$B$2:$S$5570,10,)/1000</f>
        <v>5.76</v>
      </c>
      <c r="K525" s="180">
        <f>VLOOKUP(D525,Plan1!$B$2:$S$5570,11,)/1000</f>
        <v>5.6970000000000001</v>
      </c>
      <c r="L525" s="180">
        <f>VLOOKUP(D525,Plan1!$B$2:$S$5570,12,)/1000</f>
        <v>5.4249999999999998</v>
      </c>
      <c r="M525" s="180">
        <f>VLOOKUP(D525,Plan1!$B$2:$S$5570,13,)/1000</f>
        <v>5.5010000000000003</v>
      </c>
      <c r="N525" s="180">
        <f>VLOOKUP(D525,Plan1!$B$2:$S$5570,14,)/1000</f>
        <v>6.0940000000000003</v>
      </c>
      <c r="O525" s="180">
        <f>VLOOKUP(D525,Plan1!$B$2:$S$5570,15,)/1000</f>
        <v>5.492</v>
      </c>
      <c r="P525" s="180">
        <f>VLOOKUP(D525,Plan1!$B$2:$S$5570,16,)/1000</f>
        <v>5.3369999999999997</v>
      </c>
      <c r="Q525" s="180">
        <f>VLOOKUP(D525,Plan1!$B$2:$S$5570,17,)/1000</f>
        <v>5.05</v>
      </c>
      <c r="R525" s="180">
        <f>VLOOKUP(D525,Plan1!$B$2:$S$5570,18,)/1000</f>
        <v>5.0350000000000001</v>
      </c>
      <c r="S525" s="180">
        <f>VLOOKUP(D525,Plan1!$B$2:$S$5570,6,)/1000</f>
        <v>5.423</v>
      </c>
    </row>
    <row r="526" spans="1:19" x14ac:dyDescent="0.25">
      <c r="A526" s="178">
        <v>3149</v>
      </c>
      <c r="B526" s="178">
        <v>-271931</v>
      </c>
      <c r="C526" s="178">
        <v>-537113</v>
      </c>
      <c r="D526" s="178" t="s">
        <v>4368</v>
      </c>
      <c r="E526" s="178" t="s">
        <v>167</v>
      </c>
      <c r="F526" s="178" t="s">
        <v>3898</v>
      </c>
      <c r="G526" s="180">
        <f>VLOOKUP(D526,Plan1!$B$2:$S$5570,7,)/1000</f>
        <v>5.65</v>
      </c>
      <c r="H526" s="180">
        <f>VLOOKUP(D526,Plan1!$B$2:$S$5570,8,)/1000</f>
        <v>5.6029999999999998</v>
      </c>
      <c r="I526" s="180">
        <f>VLOOKUP(D526,Plan1!$B$2:$S$5570,9,)/1000</f>
        <v>5.4950000000000001</v>
      </c>
      <c r="J526" s="180">
        <f>VLOOKUP(D526,Plan1!$B$2:$S$5570,10,)/1000</f>
        <v>4.8019999999999996</v>
      </c>
      <c r="K526" s="180">
        <f>VLOOKUP(D526,Plan1!$B$2:$S$5570,11,)/1000</f>
        <v>4.0209999999999999</v>
      </c>
      <c r="L526" s="180">
        <f>VLOOKUP(D526,Plan1!$B$2:$S$5570,12,)/1000</f>
        <v>3.399</v>
      </c>
      <c r="M526" s="180">
        <f>VLOOKUP(D526,Plan1!$B$2:$S$5570,13,)/1000</f>
        <v>3.8170000000000002</v>
      </c>
      <c r="N526" s="180">
        <f>VLOOKUP(D526,Plan1!$B$2:$S$5570,14,)/1000</f>
        <v>4.6139999999999999</v>
      </c>
      <c r="O526" s="180">
        <f>VLOOKUP(D526,Plan1!$B$2:$S$5570,15,)/1000</f>
        <v>4.3920000000000003</v>
      </c>
      <c r="P526" s="180">
        <f>VLOOKUP(D526,Plan1!$B$2:$S$5570,16,)/1000</f>
        <v>5.0860000000000003</v>
      </c>
      <c r="Q526" s="180">
        <f>VLOOKUP(D526,Plan1!$B$2:$S$5570,17,)/1000</f>
        <v>5.5549999999999997</v>
      </c>
      <c r="R526" s="180">
        <f>VLOOKUP(D526,Plan1!$B$2:$S$5570,18,)/1000</f>
        <v>5.64</v>
      </c>
      <c r="S526" s="180">
        <f>VLOOKUP(D526,Plan1!$B$2:$S$5570,6,)/1000</f>
        <v>4.84</v>
      </c>
    </row>
    <row r="527" spans="1:19" x14ac:dyDescent="0.25">
      <c r="A527" s="178">
        <v>6137</v>
      </c>
      <c r="B527" s="178">
        <v>-231165</v>
      </c>
      <c r="C527" s="178">
        <v>-501846</v>
      </c>
      <c r="D527" s="178" t="s">
        <v>3244</v>
      </c>
      <c r="E527" s="178" t="s">
        <v>167</v>
      </c>
      <c r="F527" s="178" t="s">
        <v>2912</v>
      </c>
      <c r="G527" s="180">
        <f>VLOOKUP(D527,Plan1!$B$2:$S$5570,7,)/1000</f>
        <v>5.226</v>
      </c>
      <c r="H527" s="180">
        <f>VLOOKUP(D527,Plan1!$B$2:$S$5570,8,)/1000</f>
        <v>5.657</v>
      </c>
      <c r="I527" s="180">
        <f>VLOOKUP(D527,Plan1!$B$2:$S$5570,9,)/1000</f>
        <v>5.4290000000000003</v>
      </c>
      <c r="J527" s="180">
        <f>VLOOKUP(D527,Plan1!$B$2:$S$5570,10,)/1000</f>
        <v>5.3789999999999996</v>
      </c>
      <c r="K527" s="180">
        <f>VLOOKUP(D527,Plan1!$B$2:$S$5570,11,)/1000</f>
        <v>4.6369999999999996</v>
      </c>
      <c r="L527" s="180">
        <f>VLOOKUP(D527,Plan1!$B$2:$S$5570,12,)/1000</f>
        <v>4.4550000000000001</v>
      </c>
      <c r="M527" s="180">
        <f>VLOOKUP(D527,Plan1!$B$2:$S$5570,13,)/1000</f>
        <v>4.6390000000000002</v>
      </c>
      <c r="N527" s="180">
        <f>VLOOKUP(D527,Plan1!$B$2:$S$5570,14,)/1000</f>
        <v>5.4880000000000004</v>
      </c>
      <c r="O527" s="180">
        <f>VLOOKUP(D527,Plan1!$B$2:$S$5570,15,)/1000</f>
        <v>5.1029999999999998</v>
      </c>
      <c r="P527" s="180">
        <f>VLOOKUP(D527,Plan1!$B$2:$S$5570,16,)/1000</f>
        <v>5.266</v>
      </c>
      <c r="Q527" s="180">
        <f>VLOOKUP(D527,Plan1!$B$2:$S$5570,17,)/1000</f>
        <v>5.3760000000000003</v>
      </c>
      <c r="R527" s="180">
        <f>VLOOKUP(D527,Plan1!$B$2:$S$5570,18,)/1000</f>
        <v>5.6130000000000004</v>
      </c>
      <c r="S527" s="180">
        <f>VLOOKUP(D527,Plan1!$B$2:$S$5570,6,)/1000</f>
        <v>5.1890000000000001</v>
      </c>
    </row>
    <row r="528" spans="1:19" x14ac:dyDescent="0.25">
      <c r="A528" s="178">
        <v>28633</v>
      </c>
      <c r="B528" s="178">
        <v>-118104</v>
      </c>
      <c r="C528" s="178">
        <v>-420593</v>
      </c>
      <c r="D528" s="178" t="s">
        <v>668</v>
      </c>
      <c r="E528" s="178" t="s">
        <v>167</v>
      </c>
      <c r="F528" s="178" t="s">
        <v>375</v>
      </c>
      <c r="G528" s="180">
        <f>VLOOKUP(D528,Plan1!$B$2:$S$5570,7,)/1000</f>
        <v>5.79</v>
      </c>
      <c r="H528" s="180">
        <f>VLOOKUP(D528,Plan1!$B$2:$S$5570,8,)/1000</f>
        <v>5.8449999999999998</v>
      </c>
      <c r="I528" s="180">
        <f>VLOOKUP(D528,Plan1!$B$2:$S$5570,9,)/1000</f>
        <v>5.9260000000000002</v>
      </c>
      <c r="J528" s="180">
        <f>VLOOKUP(D528,Plan1!$B$2:$S$5570,10,)/1000</f>
        <v>5.3479999999999999</v>
      </c>
      <c r="K528" s="180">
        <f>VLOOKUP(D528,Plan1!$B$2:$S$5570,11,)/1000</f>
        <v>5.0380000000000003</v>
      </c>
      <c r="L528" s="180">
        <f>VLOOKUP(D528,Plan1!$B$2:$S$5570,12,)/1000</f>
        <v>4.8819999999999997</v>
      </c>
      <c r="M528" s="180">
        <f>VLOOKUP(D528,Plan1!$B$2:$S$5570,13,)/1000</f>
        <v>5.1139999999999999</v>
      </c>
      <c r="N528" s="180">
        <f>VLOOKUP(D528,Plan1!$B$2:$S$5570,14,)/1000</f>
        <v>5.77</v>
      </c>
      <c r="O528" s="180">
        <f>VLOOKUP(D528,Plan1!$B$2:$S$5570,15,)/1000</f>
        <v>6.3209999999999997</v>
      </c>
      <c r="P528" s="180">
        <f>VLOOKUP(D528,Plan1!$B$2:$S$5570,16,)/1000</f>
        <v>6.12</v>
      </c>
      <c r="Q528" s="180">
        <f>VLOOKUP(D528,Plan1!$B$2:$S$5570,17,)/1000</f>
        <v>5.7030000000000003</v>
      </c>
      <c r="R528" s="180">
        <f>VLOOKUP(D528,Plan1!$B$2:$S$5570,18,)/1000</f>
        <v>5.7640000000000002</v>
      </c>
      <c r="S528" s="180">
        <f>VLOOKUP(D528,Plan1!$B$2:$S$5570,6,)/1000</f>
        <v>5.6349999999999998</v>
      </c>
    </row>
    <row r="529" spans="1:19" x14ac:dyDescent="0.25">
      <c r="A529" s="178">
        <v>42823</v>
      </c>
      <c r="B529" s="178">
        <v>-76963</v>
      </c>
      <c r="C529" s="178">
        <v>-47678</v>
      </c>
      <c r="D529" s="178" t="s">
        <v>5460</v>
      </c>
      <c r="E529" s="178" t="s">
        <v>167</v>
      </c>
      <c r="F529" s="178" t="s">
        <v>5370</v>
      </c>
      <c r="G529" s="180">
        <f>VLOOKUP(D529,Plan1!$B$2:$S$5570,7,)/1000</f>
        <v>4.6980000000000004</v>
      </c>
      <c r="H529" s="180">
        <f>VLOOKUP(D529,Plan1!$B$2:$S$5570,8,)/1000</f>
        <v>4.923</v>
      </c>
      <c r="I529" s="180">
        <f>VLOOKUP(D529,Plan1!$B$2:$S$5570,9,)/1000</f>
        <v>5.008</v>
      </c>
      <c r="J529" s="180">
        <f>VLOOKUP(D529,Plan1!$B$2:$S$5570,10,)/1000</f>
        <v>5.0670000000000002</v>
      </c>
      <c r="K529" s="180">
        <f>VLOOKUP(D529,Plan1!$B$2:$S$5570,11,)/1000</f>
        <v>5.4210000000000003</v>
      </c>
      <c r="L529" s="180">
        <f>VLOOKUP(D529,Plan1!$B$2:$S$5570,12,)/1000</f>
        <v>5.609</v>
      </c>
      <c r="M529" s="180">
        <f>VLOOKUP(D529,Plan1!$B$2:$S$5570,13,)/1000</f>
        <v>5.593</v>
      </c>
      <c r="N529" s="180">
        <f>VLOOKUP(D529,Plan1!$B$2:$S$5570,14,)/1000</f>
        <v>6.15</v>
      </c>
      <c r="O529" s="180">
        <f>VLOOKUP(D529,Plan1!$B$2:$S$5570,15,)/1000</f>
        <v>6.0170000000000003</v>
      </c>
      <c r="P529" s="180">
        <f>VLOOKUP(D529,Plan1!$B$2:$S$5570,16,)/1000</f>
        <v>5.2050000000000001</v>
      </c>
      <c r="Q529" s="180">
        <f>VLOOKUP(D529,Plan1!$B$2:$S$5570,17,)/1000</f>
        <v>4.7389999999999999</v>
      </c>
      <c r="R529" s="180">
        <f>VLOOKUP(D529,Plan1!$B$2:$S$5570,18,)/1000</f>
        <v>4.57</v>
      </c>
      <c r="S529" s="180">
        <f>VLOOKUP(D529,Plan1!$B$2:$S$5570,6,)/1000</f>
        <v>5.25</v>
      </c>
    </row>
    <row r="530" spans="1:19" x14ac:dyDescent="0.25">
      <c r="A530" s="178">
        <v>7016</v>
      </c>
      <c r="B530" s="178">
        <v>-22472</v>
      </c>
      <c r="C530" s="178">
        <v>-438273</v>
      </c>
      <c r="D530" s="178" t="s">
        <v>3700</v>
      </c>
      <c r="E530" s="178" t="s">
        <v>167</v>
      </c>
      <c r="F530" s="178" t="s">
        <v>3664</v>
      </c>
      <c r="G530" s="180">
        <f>VLOOKUP(D530,Plan1!$B$2:$S$5570,7,)/1000</f>
        <v>5.2130000000000001</v>
      </c>
      <c r="H530" s="180">
        <f>VLOOKUP(D530,Plan1!$B$2:$S$5570,8,)/1000</f>
        <v>5.7830000000000004</v>
      </c>
      <c r="I530" s="180">
        <f>VLOOKUP(D530,Plan1!$B$2:$S$5570,9,)/1000</f>
        <v>5.13</v>
      </c>
      <c r="J530" s="180">
        <f>VLOOKUP(D530,Plan1!$B$2:$S$5570,10,)/1000</f>
        <v>4.9589999999999996</v>
      </c>
      <c r="K530" s="180">
        <f>VLOOKUP(D530,Plan1!$B$2:$S$5570,11,)/1000</f>
        <v>4.4009999999999998</v>
      </c>
      <c r="L530" s="180">
        <f>VLOOKUP(D530,Plan1!$B$2:$S$5570,12,)/1000</f>
        <v>4.2939999999999996</v>
      </c>
      <c r="M530" s="180">
        <f>VLOOKUP(D530,Plan1!$B$2:$S$5570,13,)/1000</f>
        <v>4.3</v>
      </c>
      <c r="N530" s="180">
        <f>VLOOKUP(D530,Plan1!$B$2:$S$5570,14,)/1000</f>
        <v>5.0229999999999997</v>
      </c>
      <c r="O530" s="180">
        <f>VLOOKUP(D530,Plan1!$B$2:$S$5570,15,)/1000</f>
        <v>4.8140000000000001</v>
      </c>
      <c r="P530" s="180">
        <f>VLOOKUP(D530,Plan1!$B$2:$S$5570,16,)/1000</f>
        <v>4.79</v>
      </c>
      <c r="Q530" s="180">
        <f>VLOOKUP(D530,Plan1!$B$2:$S$5570,17,)/1000</f>
        <v>4.6269999999999998</v>
      </c>
      <c r="R530" s="180">
        <f>VLOOKUP(D530,Plan1!$B$2:$S$5570,18,)/1000</f>
        <v>5.09</v>
      </c>
      <c r="S530" s="180">
        <f>VLOOKUP(D530,Plan1!$B$2:$S$5570,6,)/1000</f>
        <v>4.8689999999999998</v>
      </c>
    </row>
    <row r="531" spans="1:19" x14ac:dyDescent="0.25">
      <c r="A531" s="178">
        <v>1021</v>
      </c>
      <c r="B531" s="178">
        <v>-302033</v>
      </c>
      <c r="C531" s="178">
        <v>-575502</v>
      </c>
      <c r="D531" s="178" t="s">
        <v>3946</v>
      </c>
      <c r="E531" s="178" t="s">
        <v>167</v>
      </c>
      <c r="F531" s="178" t="s">
        <v>3898</v>
      </c>
      <c r="G531" s="180">
        <f>VLOOKUP(D531,Plan1!$B$2:$S$5570,7,)/1000</f>
        <v>6.1790000000000003</v>
      </c>
      <c r="H531" s="180">
        <f>VLOOKUP(D531,Plan1!$B$2:$S$5570,8,)/1000</f>
        <v>6.0830000000000002</v>
      </c>
      <c r="I531" s="180">
        <f>VLOOKUP(D531,Plan1!$B$2:$S$5570,9,)/1000</f>
        <v>5.8239999999999998</v>
      </c>
      <c r="J531" s="180">
        <f>VLOOKUP(D531,Plan1!$B$2:$S$5570,10,)/1000</f>
        <v>5.1959999999999997</v>
      </c>
      <c r="K531" s="180">
        <f>VLOOKUP(D531,Plan1!$B$2:$S$5570,11,)/1000</f>
        <v>4.125</v>
      </c>
      <c r="L531" s="180">
        <f>VLOOKUP(D531,Plan1!$B$2:$S$5570,12,)/1000</f>
        <v>3.5049999999999999</v>
      </c>
      <c r="M531" s="180">
        <f>VLOOKUP(D531,Plan1!$B$2:$S$5570,13,)/1000</f>
        <v>3.996</v>
      </c>
      <c r="N531" s="180">
        <f>VLOOKUP(D531,Plan1!$B$2:$S$5570,14,)/1000</f>
        <v>4.63</v>
      </c>
      <c r="O531" s="180">
        <f>VLOOKUP(D531,Plan1!$B$2:$S$5570,15,)/1000</f>
        <v>4.875</v>
      </c>
      <c r="P531" s="180">
        <f>VLOOKUP(D531,Plan1!$B$2:$S$5570,16,)/1000</f>
        <v>5.5510000000000002</v>
      </c>
      <c r="Q531" s="180">
        <f>VLOOKUP(D531,Plan1!$B$2:$S$5570,17,)/1000</f>
        <v>5.9550000000000001</v>
      </c>
      <c r="R531" s="180">
        <f>VLOOKUP(D531,Plan1!$B$2:$S$5570,18,)/1000</f>
        <v>6.1740000000000004</v>
      </c>
      <c r="S531" s="180">
        <f>VLOOKUP(D531,Plan1!$B$2:$S$5570,6,)/1000</f>
        <v>5.1740000000000004</v>
      </c>
    </row>
    <row r="532" spans="1:19" x14ac:dyDescent="0.25">
      <c r="A532" s="178">
        <v>1008</v>
      </c>
      <c r="B532" s="178">
        <v>-302944</v>
      </c>
      <c r="C532" s="178">
        <v>-513018</v>
      </c>
      <c r="D532" s="178" t="s">
        <v>3944</v>
      </c>
      <c r="E532" s="178" t="s">
        <v>167</v>
      </c>
      <c r="F532" s="178" t="s">
        <v>3898</v>
      </c>
      <c r="G532" s="180">
        <f>VLOOKUP(D532,Plan1!$B$2:$S$5570,7,)/1000</f>
        <v>5.7380000000000004</v>
      </c>
      <c r="H532" s="180">
        <f>VLOOKUP(D532,Plan1!$B$2:$S$5570,8,)/1000</f>
        <v>5.5679999999999996</v>
      </c>
      <c r="I532" s="180">
        <f>VLOOKUP(D532,Plan1!$B$2:$S$5570,9,)/1000</f>
        <v>5.2439999999999998</v>
      </c>
      <c r="J532" s="180">
        <f>VLOOKUP(D532,Plan1!$B$2:$S$5570,10,)/1000</f>
        <v>4.71</v>
      </c>
      <c r="K532" s="180">
        <f>VLOOKUP(D532,Plan1!$B$2:$S$5570,11,)/1000</f>
        <v>3.786</v>
      </c>
      <c r="L532" s="180">
        <f>VLOOKUP(D532,Plan1!$B$2:$S$5570,12,)/1000</f>
        <v>3.3330000000000002</v>
      </c>
      <c r="M532" s="180">
        <f>VLOOKUP(D532,Plan1!$B$2:$S$5570,13,)/1000</f>
        <v>3.581</v>
      </c>
      <c r="N532" s="180">
        <f>VLOOKUP(D532,Plan1!$B$2:$S$5570,14,)/1000</f>
        <v>4.0659999999999998</v>
      </c>
      <c r="O532" s="180">
        <f>VLOOKUP(D532,Plan1!$B$2:$S$5570,15,)/1000</f>
        <v>4.0449999999999999</v>
      </c>
      <c r="P532" s="180">
        <f>VLOOKUP(D532,Plan1!$B$2:$S$5570,16,)/1000</f>
        <v>4.7670000000000003</v>
      </c>
      <c r="Q532" s="180">
        <f>VLOOKUP(D532,Plan1!$B$2:$S$5570,17,)/1000</f>
        <v>5.5789999999999997</v>
      </c>
      <c r="R532" s="180">
        <f>VLOOKUP(D532,Plan1!$B$2:$S$5570,18,)/1000</f>
        <v>5.6970000000000001</v>
      </c>
      <c r="S532" s="180">
        <f>VLOOKUP(D532,Plan1!$B$2:$S$5570,6,)/1000</f>
        <v>4.6760000000000002</v>
      </c>
    </row>
    <row r="533" spans="1:19" x14ac:dyDescent="0.25">
      <c r="A533" s="178">
        <v>3045</v>
      </c>
      <c r="B533" s="178">
        <v>-274073</v>
      </c>
      <c r="C533" s="178">
        <v>-524088</v>
      </c>
      <c r="D533" s="178" t="s">
        <v>4359</v>
      </c>
      <c r="E533" s="178" t="s">
        <v>167</v>
      </c>
      <c r="F533" s="178" t="s">
        <v>3898</v>
      </c>
      <c r="G533" s="180">
        <f>VLOOKUP(D533,Plan1!$B$2:$S$5570,7,)/1000</f>
        <v>5.5010000000000003</v>
      </c>
      <c r="H533" s="180">
        <f>VLOOKUP(D533,Plan1!$B$2:$S$5570,8,)/1000</f>
        <v>5.532</v>
      </c>
      <c r="I533" s="180">
        <f>VLOOKUP(D533,Plan1!$B$2:$S$5570,9,)/1000</f>
        <v>5.4480000000000004</v>
      </c>
      <c r="J533" s="180">
        <f>VLOOKUP(D533,Plan1!$B$2:$S$5570,10,)/1000</f>
        <v>4.91</v>
      </c>
      <c r="K533" s="180">
        <f>VLOOKUP(D533,Plan1!$B$2:$S$5570,11,)/1000</f>
        <v>4.0030000000000001</v>
      </c>
      <c r="L533" s="180">
        <f>VLOOKUP(D533,Plan1!$B$2:$S$5570,12,)/1000</f>
        <v>3.444</v>
      </c>
      <c r="M533" s="180">
        <f>VLOOKUP(D533,Plan1!$B$2:$S$5570,13,)/1000</f>
        <v>3.89</v>
      </c>
      <c r="N533" s="180">
        <f>VLOOKUP(D533,Plan1!$B$2:$S$5570,14,)/1000</f>
        <v>4.6749999999999998</v>
      </c>
      <c r="O533" s="180">
        <f>VLOOKUP(D533,Plan1!$B$2:$S$5570,15,)/1000</f>
        <v>4.41</v>
      </c>
      <c r="P533" s="180">
        <f>VLOOKUP(D533,Plan1!$B$2:$S$5570,16,)/1000</f>
        <v>5.0380000000000003</v>
      </c>
      <c r="Q533" s="180">
        <f>VLOOKUP(D533,Plan1!$B$2:$S$5570,17,)/1000</f>
        <v>5.6340000000000003</v>
      </c>
      <c r="R533" s="180">
        <f>VLOOKUP(D533,Plan1!$B$2:$S$5570,18,)/1000</f>
        <v>5.6520000000000001</v>
      </c>
      <c r="S533" s="180">
        <f>VLOOKUP(D533,Plan1!$B$2:$S$5570,6,)/1000</f>
        <v>4.8449999999999998</v>
      </c>
    </row>
    <row r="534" spans="1:19" x14ac:dyDescent="0.25">
      <c r="A534" s="178">
        <v>22762</v>
      </c>
      <c r="B534" s="178">
        <v>-142097</v>
      </c>
      <c r="C534" s="178">
        <v>-396002</v>
      </c>
      <c r="D534" s="178" t="s">
        <v>479</v>
      </c>
      <c r="E534" s="178" t="s">
        <v>167</v>
      </c>
      <c r="F534" s="178" t="s">
        <v>375</v>
      </c>
      <c r="G534" s="180">
        <f>VLOOKUP(D534,Plan1!$B$2:$S$5570,7,)/1000</f>
        <v>5.4359999999999999</v>
      </c>
      <c r="H534" s="180">
        <f>VLOOKUP(D534,Plan1!$B$2:$S$5570,8,)/1000</f>
        <v>5.7080000000000002</v>
      </c>
      <c r="I534" s="180">
        <f>VLOOKUP(D534,Plan1!$B$2:$S$5570,9,)/1000</f>
        <v>5.6340000000000003</v>
      </c>
      <c r="J534" s="180">
        <f>VLOOKUP(D534,Plan1!$B$2:$S$5570,10,)/1000</f>
        <v>4.8689999999999998</v>
      </c>
      <c r="K534" s="180">
        <f>VLOOKUP(D534,Plan1!$B$2:$S$5570,11,)/1000</f>
        <v>4.282</v>
      </c>
      <c r="L534" s="180">
        <f>VLOOKUP(D534,Plan1!$B$2:$S$5570,12,)/1000</f>
        <v>3.9889999999999999</v>
      </c>
      <c r="M534" s="180">
        <f>VLOOKUP(D534,Plan1!$B$2:$S$5570,13,)/1000</f>
        <v>4.234</v>
      </c>
      <c r="N534" s="180">
        <f>VLOOKUP(D534,Plan1!$B$2:$S$5570,14,)/1000</f>
        <v>4.6459999999999999</v>
      </c>
      <c r="O534" s="180">
        <f>VLOOKUP(D534,Plan1!$B$2:$S$5570,15,)/1000</f>
        <v>5.1040000000000001</v>
      </c>
      <c r="P534" s="180">
        <f>VLOOKUP(D534,Plan1!$B$2:$S$5570,16,)/1000</f>
        <v>5.0220000000000002</v>
      </c>
      <c r="Q534" s="180">
        <f>VLOOKUP(D534,Plan1!$B$2:$S$5570,17,)/1000</f>
        <v>4.9660000000000002</v>
      </c>
      <c r="R534" s="180">
        <f>VLOOKUP(D534,Plan1!$B$2:$S$5570,18,)/1000</f>
        <v>5.4340000000000002</v>
      </c>
      <c r="S534" s="180">
        <f>VLOOKUP(D534,Plan1!$B$2:$S$5570,6,)/1000</f>
        <v>4.944</v>
      </c>
    </row>
    <row r="535" spans="1:19" x14ac:dyDescent="0.25">
      <c r="A535" s="178">
        <v>4593</v>
      </c>
      <c r="B535" s="178">
        <v>-24756</v>
      </c>
      <c r="C535" s="178">
        <v>-485049</v>
      </c>
      <c r="D535" s="178" t="s">
        <v>4705</v>
      </c>
      <c r="E535" s="178" t="s">
        <v>167</v>
      </c>
      <c r="F535" s="178" t="s">
        <v>4704</v>
      </c>
      <c r="G535" s="180">
        <f>VLOOKUP(D535,Plan1!$B$2:$S$5570,7,)/1000</f>
        <v>4.74</v>
      </c>
      <c r="H535" s="180">
        <f>VLOOKUP(D535,Plan1!$B$2:$S$5570,8,)/1000</f>
        <v>4.992</v>
      </c>
      <c r="I535" s="180">
        <f>VLOOKUP(D535,Plan1!$B$2:$S$5570,9,)/1000</f>
        <v>4.657</v>
      </c>
      <c r="J535" s="180">
        <f>VLOOKUP(D535,Plan1!$B$2:$S$5570,10,)/1000</f>
        <v>4.3250000000000002</v>
      </c>
      <c r="K535" s="180">
        <f>VLOOKUP(D535,Plan1!$B$2:$S$5570,11,)/1000</f>
        <v>3.7679999999999998</v>
      </c>
      <c r="L535" s="180">
        <f>VLOOKUP(D535,Plan1!$B$2:$S$5570,12,)/1000</f>
        <v>3.3809999999999998</v>
      </c>
      <c r="M535" s="180">
        <f>VLOOKUP(D535,Plan1!$B$2:$S$5570,13,)/1000</f>
        <v>3.4060000000000001</v>
      </c>
      <c r="N535" s="180">
        <f>VLOOKUP(D535,Plan1!$B$2:$S$5570,14,)/1000</f>
        <v>4.2389999999999999</v>
      </c>
      <c r="O535" s="180">
        <f>VLOOKUP(D535,Plan1!$B$2:$S$5570,15,)/1000</f>
        <v>3.8540000000000001</v>
      </c>
      <c r="P535" s="180">
        <f>VLOOKUP(D535,Plan1!$B$2:$S$5570,16,)/1000</f>
        <v>4.0620000000000003</v>
      </c>
      <c r="Q535" s="180">
        <f>VLOOKUP(D535,Plan1!$B$2:$S$5570,17,)/1000</f>
        <v>4.5060000000000002</v>
      </c>
      <c r="R535" s="180">
        <f>VLOOKUP(D535,Plan1!$B$2:$S$5570,18,)/1000</f>
        <v>4.8460000000000001</v>
      </c>
      <c r="S535" s="180">
        <f>VLOOKUP(D535,Plan1!$B$2:$S$5570,6,)/1000</f>
        <v>4.2309999999999999</v>
      </c>
    </row>
    <row r="536" spans="1:19" x14ac:dyDescent="0.25">
      <c r="A536" s="178">
        <v>31267</v>
      </c>
      <c r="B536" s="178">
        <v>-109001</v>
      </c>
      <c r="C536" s="178">
        <v>-370326</v>
      </c>
      <c r="D536" s="178" t="s">
        <v>5322</v>
      </c>
      <c r="E536" s="178" t="s">
        <v>167</v>
      </c>
      <c r="F536" s="178" t="s">
        <v>5304</v>
      </c>
      <c r="G536" s="180">
        <f>VLOOKUP(D536,Plan1!$B$2:$S$5570,7,)/1000</f>
        <v>5.8710000000000004</v>
      </c>
      <c r="H536" s="180">
        <f>VLOOKUP(D536,Plan1!$B$2:$S$5570,8,)/1000</f>
        <v>6.1520000000000001</v>
      </c>
      <c r="I536" s="180">
        <f>VLOOKUP(D536,Plan1!$B$2:$S$5570,9,)/1000</f>
        <v>6.1040000000000001</v>
      </c>
      <c r="J536" s="180">
        <f>VLOOKUP(D536,Plan1!$B$2:$S$5570,10,)/1000</f>
        <v>5.3339999999999996</v>
      </c>
      <c r="K536" s="180">
        <f>VLOOKUP(D536,Plan1!$B$2:$S$5570,11,)/1000</f>
        <v>4.8040000000000003</v>
      </c>
      <c r="L536" s="180">
        <f>VLOOKUP(D536,Plan1!$B$2:$S$5570,12,)/1000</f>
        <v>4.4829999999999997</v>
      </c>
      <c r="M536" s="180">
        <f>VLOOKUP(D536,Plan1!$B$2:$S$5570,13,)/1000</f>
        <v>4.5750000000000002</v>
      </c>
      <c r="N536" s="180">
        <f>VLOOKUP(D536,Plan1!$B$2:$S$5570,14,)/1000</f>
        <v>5.1219999999999999</v>
      </c>
      <c r="O536" s="180">
        <f>VLOOKUP(D536,Plan1!$B$2:$S$5570,15,)/1000</f>
        <v>5.6820000000000004</v>
      </c>
      <c r="P536" s="180">
        <f>VLOOKUP(D536,Plan1!$B$2:$S$5570,16,)/1000</f>
        <v>5.9119999999999999</v>
      </c>
      <c r="Q536" s="180">
        <f>VLOOKUP(D536,Plan1!$B$2:$S$5570,17,)/1000</f>
        <v>5.9850000000000003</v>
      </c>
      <c r="R536" s="180">
        <f>VLOOKUP(D536,Plan1!$B$2:$S$5570,18,)/1000</f>
        <v>6.0830000000000002</v>
      </c>
      <c r="S536" s="180">
        <f>VLOOKUP(D536,Plan1!$B$2:$S$5570,6,)/1000</f>
        <v>5.5090000000000003</v>
      </c>
    </row>
    <row r="537" spans="1:19" x14ac:dyDescent="0.25">
      <c r="A537" s="178">
        <v>2713</v>
      </c>
      <c r="B537" s="178">
        <v>-279209</v>
      </c>
      <c r="C537" s="178">
        <v>-530395</v>
      </c>
      <c r="D537" s="178" t="s">
        <v>4266</v>
      </c>
      <c r="E537" s="178" t="s">
        <v>167</v>
      </c>
      <c r="F537" s="178" t="s">
        <v>3898</v>
      </c>
      <c r="G537" s="180">
        <f>VLOOKUP(D537,Plan1!$B$2:$S$5570,7,)/1000</f>
        <v>5.6289999999999996</v>
      </c>
      <c r="H537" s="180">
        <f>VLOOKUP(D537,Plan1!$B$2:$S$5570,8,)/1000</f>
        <v>5.7</v>
      </c>
      <c r="I537" s="180">
        <f>VLOOKUP(D537,Plan1!$B$2:$S$5570,9,)/1000</f>
        <v>5.4539999999999997</v>
      </c>
      <c r="J537" s="180">
        <f>VLOOKUP(D537,Plan1!$B$2:$S$5570,10,)/1000</f>
        <v>4.9619999999999997</v>
      </c>
      <c r="K537" s="180">
        <f>VLOOKUP(D537,Plan1!$B$2:$S$5570,11,)/1000</f>
        <v>4.0839999999999996</v>
      </c>
      <c r="L537" s="180">
        <f>VLOOKUP(D537,Plan1!$B$2:$S$5570,12,)/1000</f>
        <v>3.5310000000000001</v>
      </c>
      <c r="M537" s="180">
        <f>VLOOKUP(D537,Plan1!$B$2:$S$5570,13,)/1000</f>
        <v>3.9489999999999998</v>
      </c>
      <c r="N537" s="180">
        <f>VLOOKUP(D537,Plan1!$B$2:$S$5570,14,)/1000</f>
        <v>4.593</v>
      </c>
      <c r="O537" s="180">
        <f>VLOOKUP(D537,Plan1!$B$2:$S$5570,15,)/1000</f>
        <v>4.351</v>
      </c>
      <c r="P537" s="180">
        <f>VLOOKUP(D537,Plan1!$B$2:$S$5570,16,)/1000</f>
        <v>5.0679999999999996</v>
      </c>
      <c r="Q537" s="180">
        <f>VLOOKUP(D537,Plan1!$B$2:$S$5570,17,)/1000</f>
        <v>5.657</v>
      </c>
      <c r="R537" s="180">
        <f>VLOOKUP(D537,Plan1!$B$2:$S$5570,18,)/1000</f>
        <v>5.7270000000000003</v>
      </c>
      <c r="S537" s="180">
        <f>VLOOKUP(D537,Plan1!$B$2:$S$5570,6,)/1000</f>
        <v>4.8920000000000003</v>
      </c>
    </row>
    <row r="538" spans="1:19" x14ac:dyDescent="0.25">
      <c r="A538" s="178">
        <v>10754</v>
      </c>
      <c r="B538" s="178">
        <v>-202873</v>
      </c>
      <c r="C538" s="178">
        <v>-430405</v>
      </c>
      <c r="D538" s="178" t="s">
        <v>2077</v>
      </c>
      <c r="E538" s="178" t="s">
        <v>167</v>
      </c>
      <c r="F538" s="178" t="s">
        <v>1727</v>
      </c>
      <c r="G538" s="180">
        <f>VLOOKUP(D538,Plan1!$B$2:$S$5570,7,)/1000</f>
        <v>5.1070000000000002</v>
      </c>
      <c r="H538" s="180">
        <f>VLOOKUP(D538,Plan1!$B$2:$S$5570,8,)/1000</f>
        <v>5.6669999999999998</v>
      </c>
      <c r="I538" s="180">
        <f>VLOOKUP(D538,Plan1!$B$2:$S$5570,9,)/1000</f>
        <v>5.1239999999999997</v>
      </c>
      <c r="J538" s="180">
        <f>VLOOKUP(D538,Plan1!$B$2:$S$5570,10,)/1000</f>
        <v>5.0220000000000002</v>
      </c>
      <c r="K538" s="180">
        <f>VLOOKUP(D538,Plan1!$B$2:$S$5570,11,)/1000</f>
        <v>4.5309999999999997</v>
      </c>
      <c r="L538" s="180">
        <f>VLOOKUP(D538,Plan1!$B$2:$S$5570,12,)/1000</f>
        <v>4.4850000000000003</v>
      </c>
      <c r="M538" s="180">
        <f>VLOOKUP(D538,Plan1!$B$2:$S$5570,13,)/1000</f>
        <v>4.6509999999999998</v>
      </c>
      <c r="N538" s="180">
        <f>VLOOKUP(D538,Plan1!$B$2:$S$5570,14,)/1000</f>
        <v>5.3929999999999998</v>
      </c>
      <c r="O538" s="180">
        <f>VLOOKUP(D538,Plan1!$B$2:$S$5570,15,)/1000</f>
        <v>5.2249999999999996</v>
      </c>
      <c r="P538" s="180">
        <f>VLOOKUP(D538,Plan1!$B$2:$S$5570,16,)/1000</f>
        <v>4.8879999999999999</v>
      </c>
      <c r="Q538" s="180">
        <f>VLOOKUP(D538,Plan1!$B$2:$S$5570,17,)/1000</f>
        <v>4.4240000000000004</v>
      </c>
      <c r="R538" s="180">
        <f>VLOOKUP(D538,Plan1!$B$2:$S$5570,18,)/1000</f>
        <v>4.8979999999999997</v>
      </c>
      <c r="S538" s="180">
        <f>VLOOKUP(D538,Plan1!$B$2:$S$5570,6,)/1000</f>
        <v>4.952</v>
      </c>
    </row>
    <row r="539" spans="1:19" x14ac:dyDescent="0.25">
      <c r="A539" s="178">
        <v>7013</v>
      </c>
      <c r="B539" s="178">
        <v>-225486</v>
      </c>
      <c r="C539" s="178">
        <v>-441756</v>
      </c>
      <c r="D539" s="178" t="s">
        <v>3697</v>
      </c>
      <c r="E539" s="178" t="s">
        <v>167</v>
      </c>
      <c r="F539" s="178" t="s">
        <v>3664</v>
      </c>
      <c r="G539" s="180">
        <f>VLOOKUP(D539,Plan1!$B$2:$S$5570,7,)/1000</f>
        <v>5.0810000000000004</v>
      </c>
      <c r="H539" s="180">
        <f>VLOOKUP(D539,Plan1!$B$2:$S$5570,8,)/1000</f>
        <v>5.6970000000000001</v>
      </c>
      <c r="I539" s="180">
        <f>VLOOKUP(D539,Plan1!$B$2:$S$5570,9,)/1000</f>
        <v>5.0869999999999997</v>
      </c>
      <c r="J539" s="180">
        <f>VLOOKUP(D539,Plan1!$B$2:$S$5570,10,)/1000</f>
        <v>4.9530000000000003</v>
      </c>
      <c r="K539" s="180">
        <f>VLOOKUP(D539,Plan1!$B$2:$S$5570,11,)/1000</f>
        <v>4.41</v>
      </c>
      <c r="L539" s="180">
        <f>VLOOKUP(D539,Plan1!$B$2:$S$5570,12,)/1000</f>
        <v>4.3490000000000002</v>
      </c>
      <c r="M539" s="180">
        <f>VLOOKUP(D539,Plan1!$B$2:$S$5570,13,)/1000</f>
        <v>4.3090000000000002</v>
      </c>
      <c r="N539" s="180">
        <f>VLOOKUP(D539,Plan1!$B$2:$S$5570,14,)/1000</f>
        <v>5.15</v>
      </c>
      <c r="O539" s="180">
        <f>VLOOKUP(D539,Plan1!$B$2:$S$5570,15,)/1000</f>
        <v>4.891</v>
      </c>
      <c r="P539" s="180">
        <f>VLOOKUP(D539,Plan1!$B$2:$S$5570,16,)/1000</f>
        <v>4.8540000000000001</v>
      </c>
      <c r="Q539" s="180">
        <f>VLOOKUP(D539,Plan1!$B$2:$S$5570,17,)/1000</f>
        <v>4.6210000000000004</v>
      </c>
      <c r="R539" s="180">
        <f>VLOOKUP(D539,Plan1!$B$2:$S$5570,18,)/1000</f>
        <v>5.0789999999999997</v>
      </c>
      <c r="S539" s="180">
        <f>VLOOKUP(D539,Plan1!$B$2:$S$5570,6,)/1000</f>
        <v>4.8739999999999997</v>
      </c>
    </row>
    <row r="540" spans="1:19" x14ac:dyDescent="0.25">
      <c r="A540" s="178">
        <v>3519</v>
      </c>
      <c r="B540" s="178">
        <v>-266374</v>
      </c>
      <c r="C540" s="178">
        <v>-486938</v>
      </c>
      <c r="D540" s="178" t="s">
        <v>4668</v>
      </c>
      <c r="E540" s="178" t="s">
        <v>167</v>
      </c>
      <c r="F540" s="178" t="s">
        <v>4434</v>
      </c>
      <c r="G540" s="180">
        <f>VLOOKUP(D540,Plan1!$B$2:$S$5570,7,)/1000</f>
        <v>5.0999999999999996</v>
      </c>
      <c r="H540" s="180">
        <f>VLOOKUP(D540,Plan1!$B$2:$S$5570,8,)/1000</f>
        <v>5.2489999999999997</v>
      </c>
      <c r="I540" s="180">
        <f>VLOOKUP(D540,Plan1!$B$2:$S$5570,9,)/1000</f>
        <v>4.9800000000000004</v>
      </c>
      <c r="J540" s="180">
        <f>VLOOKUP(D540,Plan1!$B$2:$S$5570,10,)/1000</f>
        <v>4.4630000000000001</v>
      </c>
      <c r="K540" s="180">
        <f>VLOOKUP(D540,Plan1!$B$2:$S$5570,11,)/1000</f>
        <v>3.92</v>
      </c>
      <c r="L540" s="180">
        <f>VLOOKUP(D540,Plan1!$B$2:$S$5570,12,)/1000</f>
        <v>3.3639999999999999</v>
      </c>
      <c r="M540" s="180">
        <f>VLOOKUP(D540,Plan1!$B$2:$S$5570,13,)/1000</f>
        <v>3.403</v>
      </c>
      <c r="N540" s="180">
        <f>VLOOKUP(D540,Plan1!$B$2:$S$5570,14,)/1000</f>
        <v>3.9140000000000001</v>
      </c>
      <c r="O540" s="180">
        <f>VLOOKUP(D540,Plan1!$B$2:$S$5570,15,)/1000</f>
        <v>3.726</v>
      </c>
      <c r="P540" s="180">
        <f>VLOOKUP(D540,Plan1!$B$2:$S$5570,16,)/1000</f>
        <v>4.0990000000000002</v>
      </c>
      <c r="Q540" s="180">
        <f>VLOOKUP(D540,Plan1!$B$2:$S$5570,17,)/1000</f>
        <v>4.8440000000000003</v>
      </c>
      <c r="R540" s="180">
        <f>VLOOKUP(D540,Plan1!$B$2:$S$5570,18,)/1000</f>
        <v>5.0259999999999998</v>
      </c>
      <c r="S540" s="180">
        <f>VLOOKUP(D540,Plan1!$B$2:$S$5570,6,)/1000</f>
        <v>4.3410000000000002</v>
      </c>
    </row>
    <row r="541" spans="1:19" x14ac:dyDescent="0.25">
      <c r="A541" s="178">
        <v>3626</v>
      </c>
      <c r="B541" s="178">
        <v>-262507</v>
      </c>
      <c r="C541" s="178">
        <v>-536328</v>
      </c>
      <c r="D541" s="178" t="s">
        <v>2915</v>
      </c>
      <c r="E541" s="178" t="s">
        <v>167</v>
      </c>
      <c r="F541" s="178" t="s">
        <v>2912</v>
      </c>
      <c r="G541" s="180">
        <f>VLOOKUP(D541,Plan1!$B$2:$S$5570,7,)/1000</f>
        <v>5.5960000000000001</v>
      </c>
      <c r="H541" s="180">
        <f>VLOOKUP(D541,Plan1!$B$2:$S$5570,8,)/1000</f>
        <v>5.5359999999999996</v>
      </c>
      <c r="I541" s="180">
        <f>VLOOKUP(D541,Plan1!$B$2:$S$5570,9,)/1000</f>
        <v>5.4820000000000002</v>
      </c>
      <c r="J541" s="180">
        <f>VLOOKUP(D541,Plan1!$B$2:$S$5570,10,)/1000</f>
        <v>4.9130000000000003</v>
      </c>
      <c r="K541" s="180">
        <f>VLOOKUP(D541,Plan1!$B$2:$S$5570,11,)/1000</f>
        <v>4.1630000000000003</v>
      </c>
      <c r="L541" s="180">
        <f>VLOOKUP(D541,Plan1!$B$2:$S$5570,12,)/1000</f>
        <v>3.7440000000000002</v>
      </c>
      <c r="M541" s="180">
        <f>VLOOKUP(D541,Plan1!$B$2:$S$5570,13,)/1000</f>
        <v>4.0620000000000003</v>
      </c>
      <c r="N541" s="180">
        <f>VLOOKUP(D541,Plan1!$B$2:$S$5570,14,)/1000</f>
        <v>4.9109999999999996</v>
      </c>
      <c r="O541" s="180">
        <f>VLOOKUP(D541,Plan1!$B$2:$S$5570,15,)/1000</f>
        <v>4.6360000000000001</v>
      </c>
      <c r="P541" s="180">
        <f>VLOOKUP(D541,Plan1!$B$2:$S$5570,16,)/1000</f>
        <v>5.1230000000000002</v>
      </c>
      <c r="Q541" s="180">
        <f>VLOOKUP(D541,Plan1!$B$2:$S$5570,17,)/1000</f>
        <v>5.4560000000000004</v>
      </c>
      <c r="R541" s="180">
        <f>VLOOKUP(D541,Plan1!$B$2:$S$5570,18,)/1000</f>
        <v>5.492</v>
      </c>
      <c r="S541" s="180">
        <f>VLOOKUP(D541,Plan1!$B$2:$S$5570,6,)/1000</f>
        <v>4.9260000000000002</v>
      </c>
    </row>
    <row r="542" spans="1:19" x14ac:dyDescent="0.25">
      <c r="A542" s="178">
        <v>2862</v>
      </c>
      <c r="B542" s="178">
        <v>-276743</v>
      </c>
      <c r="C542" s="178">
        <v>-51459</v>
      </c>
      <c r="D542" s="178" t="s">
        <v>2915</v>
      </c>
      <c r="E542" s="178" t="s">
        <v>167</v>
      </c>
      <c r="F542" s="178" t="s">
        <v>3898</v>
      </c>
      <c r="G542" s="180">
        <f>VLOOKUP(D542,Plan1!$B$2:$S$5570,7,)/1000</f>
        <v>5.5960000000000001</v>
      </c>
      <c r="H542" s="180">
        <f>VLOOKUP(D542,Plan1!$B$2:$S$5570,8,)/1000</f>
        <v>5.5359999999999996</v>
      </c>
      <c r="I542" s="180">
        <f>VLOOKUP(D542,Plan1!$B$2:$S$5570,9,)/1000</f>
        <v>5.4820000000000002</v>
      </c>
      <c r="J542" s="180">
        <f>VLOOKUP(D542,Plan1!$B$2:$S$5570,10,)/1000</f>
        <v>4.9130000000000003</v>
      </c>
      <c r="K542" s="180">
        <f>VLOOKUP(D542,Plan1!$B$2:$S$5570,11,)/1000</f>
        <v>4.1630000000000003</v>
      </c>
      <c r="L542" s="180">
        <f>VLOOKUP(D542,Plan1!$B$2:$S$5570,12,)/1000</f>
        <v>3.7440000000000002</v>
      </c>
      <c r="M542" s="180">
        <f>VLOOKUP(D542,Plan1!$B$2:$S$5570,13,)/1000</f>
        <v>4.0620000000000003</v>
      </c>
      <c r="N542" s="180">
        <f>VLOOKUP(D542,Plan1!$B$2:$S$5570,14,)/1000</f>
        <v>4.9109999999999996</v>
      </c>
      <c r="O542" s="180">
        <f>VLOOKUP(D542,Plan1!$B$2:$S$5570,15,)/1000</f>
        <v>4.6360000000000001</v>
      </c>
      <c r="P542" s="180">
        <f>VLOOKUP(D542,Plan1!$B$2:$S$5570,16,)/1000</f>
        <v>5.1230000000000002</v>
      </c>
      <c r="Q542" s="180">
        <f>VLOOKUP(D542,Plan1!$B$2:$S$5570,17,)/1000</f>
        <v>5.4560000000000004</v>
      </c>
      <c r="R542" s="180">
        <f>VLOOKUP(D542,Plan1!$B$2:$S$5570,18,)/1000</f>
        <v>5.492</v>
      </c>
      <c r="S542" s="180">
        <f>VLOOKUP(D542,Plan1!$B$2:$S$5570,6,)/1000</f>
        <v>4.9260000000000002</v>
      </c>
    </row>
    <row r="543" spans="1:19" x14ac:dyDescent="0.25">
      <c r="A543" s="178">
        <v>56020</v>
      </c>
      <c r="B543" s="178">
        <v>-42451</v>
      </c>
      <c r="C543" s="178">
        <v>-422925</v>
      </c>
      <c r="D543" s="178" t="s">
        <v>3637</v>
      </c>
      <c r="E543" s="178" t="s">
        <v>167</v>
      </c>
      <c r="F543" s="178" t="s">
        <v>3448</v>
      </c>
      <c r="G543" s="180">
        <f>VLOOKUP(D543,Plan1!$B$2:$S$5570,7,)/1000</f>
        <v>5.1660000000000004</v>
      </c>
      <c r="H543" s="180">
        <f>VLOOKUP(D543,Plan1!$B$2:$S$5570,8,)/1000</f>
        <v>5.2750000000000004</v>
      </c>
      <c r="I543" s="180">
        <f>VLOOKUP(D543,Plan1!$B$2:$S$5570,9,)/1000</f>
        <v>5.2309999999999999</v>
      </c>
      <c r="J543" s="180">
        <f>VLOOKUP(D543,Plan1!$B$2:$S$5570,10,)/1000</f>
        <v>5.0519999999999996</v>
      </c>
      <c r="K543" s="180">
        <f>VLOOKUP(D543,Plan1!$B$2:$S$5570,11,)/1000</f>
        <v>5.2080000000000002</v>
      </c>
      <c r="L543" s="180">
        <f>VLOOKUP(D543,Plan1!$B$2:$S$5570,12,)/1000</f>
        <v>5.4450000000000003</v>
      </c>
      <c r="M543" s="180">
        <f>VLOOKUP(D543,Plan1!$B$2:$S$5570,13,)/1000</f>
        <v>5.7709999999999999</v>
      </c>
      <c r="N543" s="180">
        <f>VLOOKUP(D543,Plan1!$B$2:$S$5570,14,)/1000</f>
        <v>6.3449999999999998</v>
      </c>
      <c r="O543" s="180">
        <f>VLOOKUP(D543,Plan1!$B$2:$S$5570,15,)/1000</f>
        <v>6.4960000000000004</v>
      </c>
      <c r="P543" s="180">
        <f>VLOOKUP(D543,Plan1!$B$2:$S$5570,16,)/1000</f>
        <v>6.3449999999999998</v>
      </c>
      <c r="Q543" s="180">
        <f>VLOOKUP(D543,Plan1!$B$2:$S$5570,17,)/1000</f>
        <v>6.15</v>
      </c>
      <c r="R543" s="180">
        <f>VLOOKUP(D543,Plan1!$B$2:$S$5570,18,)/1000</f>
        <v>5.5919999999999996</v>
      </c>
      <c r="S543" s="180">
        <f>VLOOKUP(D543,Plan1!$B$2:$S$5570,6,)/1000</f>
        <v>5.673</v>
      </c>
    </row>
    <row r="544" spans="1:19" x14ac:dyDescent="0.25">
      <c r="A544" s="178">
        <v>55727</v>
      </c>
      <c r="B544" s="178">
        <v>-42896</v>
      </c>
      <c r="C544" s="178">
        <v>-386432</v>
      </c>
      <c r="D544" s="178" t="s">
        <v>898</v>
      </c>
      <c r="E544" s="178" t="s">
        <v>167</v>
      </c>
      <c r="F544" s="178" t="s">
        <v>792</v>
      </c>
      <c r="G544" s="180">
        <f>VLOOKUP(D544,Plan1!$B$2:$S$5570,7,)/1000</f>
        <v>5.2050000000000001</v>
      </c>
      <c r="H544" s="180">
        <f>VLOOKUP(D544,Plan1!$B$2:$S$5570,8,)/1000</f>
        <v>5.3250000000000002</v>
      </c>
      <c r="I544" s="180">
        <f>VLOOKUP(D544,Plan1!$B$2:$S$5570,9,)/1000</f>
        <v>5.3010000000000002</v>
      </c>
      <c r="J544" s="180">
        <f>VLOOKUP(D544,Plan1!$B$2:$S$5570,10,)/1000</f>
        <v>4.9089999999999998</v>
      </c>
      <c r="K544" s="180">
        <f>VLOOKUP(D544,Plan1!$B$2:$S$5570,11,)/1000</f>
        <v>5.19</v>
      </c>
      <c r="L544" s="180">
        <f>VLOOKUP(D544,Plan1!$B$2:$S$5570,12,)/1000</f>
        <v>5.0720000000000001</v>
      </c>
      <c r="M544" s="180">
        <f>VLOOKUP(D544,Plan1!$B$2:$S$5570,13,)/1000</f>
        <v>5.4710000000000001</v>
      </c>
      <c r="N544" s="180">
        <f>VLOOKUP(D544,Plan1!$B$2:$S$5570,14,)/1000</f>
        <v>6.1029999999999998</v>
      </c>
      <c r="O544" s="180">
        <f>VLOOKUP(D544,Plan1!$B$2:$S$5570,15,)/1000</f>
        <v>6.306</v>
      </c>
      <c r="P544" s="180">
        <f>VLOOKUP(D544,Plan1!$B$2:$S$5570,16,)/1000</f>
        <v>6.1260000000000003</v>
      </c>
      <c r="Q544" s="180">
        <f>VLOOKUP(D544,Plan1!$B$2:$S$5570,17,)/1000</f>
        <v>5.944</v>
      </c>
      <c r="R544" s="180">
        <f>VLOOKUP(D544,Plan1!$B$2:$S$5570,18,)/1000</f>
        <v>5.407</v>
      </c>
      <c r="S544" s="180">
        <f>VLOOKUP(D544,Plan1!$B$2:$S$5570,6,)/1000</f>
        <v>5.53</v>
      </c>
    </row>
    <row r="545" spans="1:19" x14ac:dyDescent="0.25">
      <c r="A545" s="178">
        <v>27777</v>
      </c>
      <c r="B545" s="178">
        <v>-121443</v>
      </c>
      <c r="C545" s="178">
        <v>-449972</v>
      </c>
      <c r="D545" s="178" t="s">
        <v>643</v>
      </c>
      <c r="E545" s="178" t="s">
        <v>167</v>
      </c>
      <c r="F545" s="178" t="s">
        <v>375</v>
      </c>
      <c r="G545" s="180">
        <f>VLOOKUP(D545,Plan1!$B$2:$S$5570,7,)/1000</f>
        <v>5.9089999999999998</v>
      </c>
      <c r="H545" s="180">
        <f>VLOOKUP(D545,Plan1!$B$2:$S$5570,8,)/1000</f>
        <v>5.8979999999999997</v>
      </c>
      <c r="I545" s="180">
        <f>VLOOKUP(D545,Plan1!$B$2:$S$5570,9,)/1000</f>
        <v>5.8449999999999998</v>
      </c>
      <c r="J545" s="180">
        <f>VLOOKUP(D545,Plan1!$B$2:$S$5570,10,)/1000</f>
        <v>5.88</v>
      </c>
      <c r="K545" s="180">
        <f>VLOOKUP(D545,Plan1!$B$2:$S$5570,11,)/1000</f>
        <v>5.851</v>
      </c>
      <c r="L545" s="180">
        <f>VLOOKUP(D545,Plan1!$B$2:$S$5570,12,)/1000</f>
        <v>5.7869999999999999</v>
      </c>
      <c r="M545" s="180">
        <f>VLOOKUP(D545,Plan1!$B$2:$S$5570,13,)/1000</f>
        <v>6.11</v>
      </c>
      <c r="N545" s="180">
        <f>VLOOKUP(D545,Plan1!$B$2:$S$5570,14,)/1000</f>
        <v>6.5359999999999996</v>
      </c>
      <c r="O545" s="180">
        <f>VLOOKUP(D545,Plan1!$B$2:$S$5570,15,)/1000</f>
        <v>6.3949999999999996</v>
      </c>
      <c r="P545" s="180">
        <f>VLOOKUP(D545,Plan1!$B$2:$S$5570,16,)/1000</f>
        <v>6.0990000000000002</v>
      </c>
      <c r="Q545" s="180">
        <f>VLOOKUP(D545,Plan1!$B$2:$S$5570,17,)/1000</f>
        <v>5.5229999999999997</v>
      </c>
      <c r="R545" s="180">
        <f>VLOOKUP(D545,Plan1!$B$2:$S$5570,18,)/1000</f>
        <v>5.7380000000000004</v>
      </c>
      <c r="S545" s="180">
        <f>VLOOKUP(D545,Plan1!$B$2:$S$5570,6,)/1000</f>
        <v>5.9640000000000004</v>
      </c>
    </row>
    <row r="546" spans="1:19" x14ac:dyDescent="0.25">
      <c r="A546" s="178">
        <v>34464</v>
      </c>
      <c r="B546" s="178">
        <v>-99239</v>
      </c>
      <c r="C546" s="178">
        <v>-454735</v>
      </c>
      <c r="D546" s="178" t="s">
        <v>3457</v>
      </c>
      <c r="E546" s="178" t="s">
        <v>167</v>
      </c>
      <c r="F546" s="178" t="s">
        <v>3448</v>
      </c>
      <c r="G546" s="180">
        <f>VLOOKUP(D546,Plan1!$B$2:$S$5570,7,)/1000</f>
        <v>5.4889999999999999</v>
      </c>
      <c r="H546" s="180">
        <f>VLOOKUP(D546,Plan1!$B$2:$S$5570,8,)/1000</f>
        <v>5.548</v>
      </c>
      <c r="I546" s="180">
        <f>VLOOKUP(D546,Plan1!$B$2:$S$5570,9,)/1000</f>
        <v>5.4969999999999999</v>
      </c>
      <c r="J546" s="180">
        <f>VLOOKUP(D546,Plan1!$B$2:$S$5570,10,)/1000</f>
        <v>5.5739999999999998</v>
      </c>
      <c r="K546" s="180">
        <f>VLOOKUP(D546,Plan1!$B$2:$S$5570,11,)/1000</f>
        <v>5.8650000000000002</v>
      </c>
      <c r="L546" s="180">
        <f>VLOOKUP(D546,Plan1!$B$2:$S$5570,12,)/1000</f>
        <v>5.7039999999999997</v>
      </c>
      <c r="M546" s="180">
        <f>VLOOKUP(D546,Plan1!$B$2:$S$5570,13,)/1000</f>
        <v>5.6980000000000004</v>
      </c>
      <c r="N546" s="180">
        <f>VLOOKUP(D546,Plan1!$B$2:$S$5570,14,)/1000</f>
        <v>6.22</v>
      </c>
      <c r="O546" s="180">
        <f>VLOOKUP(D546,Plan1!$B$2:$S$5570,15,)/1000</f>
        <v>6.3819999999999997</v>
      </c>
      <c r="P546" s="180">
        <f>VLOOKUP(D546,Plan1!$B$2:$S$5570,16,)/1000</f>
        <v>5.9870000000000001</v>
      </c>
      <c r="Q546" s="180">
        <f>VLOOKUP(D546,Plan1!$B$2:$S$5570,17,)/1000</f>
        <v>5.391</v>
      </c>
      <c r="R546" s="180">
        <f>VLOOKUP(D546,Plan1!$B$2:$S$5570,18,)/1000</f>
        <v>5.4349999999999996</v>
      </c>
      <c r="S546" s="180">
        <f>VLOOKUP(D546,Plan1!$B$2:$S$5570,6,)/1000</f>
        <v>5.7329999999999997</v>
      </c>
    </row>
    <row r="547" spans="1:19" x14ac:dyDescent="0.25">
      <c r="A547" s="178">
        <v>60233</v>
      </c>
      <c r="B547" s="178">
        <v>-27992</v>
      </c>
      <c r="C547" s="178">
        <v>-570683</v>
      </c>
      <c r="D547" s="178" t="s">
        <v>358</v>
      </c>
      <c r="E547" s="178" t="s">
        <v>167</v>
      </c>
      <c r="F547" s="178" t="s">
        <v>312</v>
      </c>
      <c r="G547" s="180">
        <f>VLOOKUP(D547,Plan1!$B$2:$S$5570,7,)/1000</f>
        <v>4.0439999999999996</v>
      </c>
      <c r="H547" s="180">
        <f>VLOOKUP(D547,Plan1!$B$2:$S$5570,8,)/1000</f>
        <v>4.1779999999999999</v>
      </c>
      <c r="I547" s="180">
        <f>VLOOKUP(D547,Plan1!$B$2:$S$5570,9,)/1000</f>
        <v>4.1539999999999999</v>
      </c>
      <c r="J547" s="180">
        <f>VLOOKUP(D547,Plan1!$B$2:$S$5570,10,)/1000</f>
        <v>3.9950000000000001</v>
      </c>
      <c r="K547" s="180">
        <f>VLOOKUP(D547,Plan1!$B$2:$S$5570,11,)/1000</f>
        <v>4.149</v>
      </c>
      <c r="L547" s="180">
        <f>VLOOKUP(D547,Plan1!$B$2:$S$5570,12,)/1000</f>
        <v>4.7519999999999998</v>
      </c>
      <c r="M547" s="180">
        <f>VLOOKUP(D547,Plan1!$B$2:$S$5570,13,)/1000</f>
        <v>4.6520000000000001</v>
      </c>
      <c r="N547" s="180">
        <f>VLOOKUP(D547,Plan1!$B$2:$S$5570,14,)/1000</f>
        <v>5.2910000000000004</v>
      </c>
      <c r="O547" s="180">
        <f>VLOOKUP(D547,Plan1!$B$2:$S$5570,15,)/1000</f>
        <v>5.1269999999999998</v>
      </c>
      <c r="P547" s="180">
        <f>VLOOKUP(D547,Plan1!$B$2:$S$5570,16,)/1000</f>
        <v>5.165</v>
      </c>
      <c r="Q547" s="180">
        <f>VLOOKUP(D547,Plan1!$B$2:$S$5570,17,)/1000</f>
        <v>4.9580000000000002</v>
      </c>
      <c r="R547" s="180">
        <f>VLOOKUP(D547,Plan1!$B$2:$S$5570,18,)/1000</f>
        <v>4.4169999999999998</v>
      </c>
      <c r="S547" s="180">
        <f>VLOOKUP(D547,Plan1!$B$2:$S$5570,6,)/1000</f>
        <v>4.5730000000000004</v>
      </c>
    </row>
    <row r="548" spans="1:19" x14ac:dyDescent="0.25">
      <c r="A548" s="178">
        <v>60375</v>
      </c>
      <c r="B548" s="178">
        <v>-27525</v>
      </c>
      <c r="C548" s="178">
        <v>-428278</v>
      </c>
      <c r="D548" s="178" t="s">
        <v>1465</v>
      </c>
      <c r="E548" s="178" t="s">
        <v>167</v>
      </c>
      <c r="F548" s="178" t="s">
        <v>1298</v>
      </c>
      <c r="G548" s="180">
        <f>VLOOKUP(D548,Plan1!$B$2:$S$5570,7,)/1000</f>
        <v>5.0389999999999997</v>
      </c>
      <c r="H548" s="180">
        <f>VLOOKUP(D548,Plan1!$B$2:$S$5570,8,)/1000</f>
        <v>5.04</v>
      </c>
      <c r="I548" s="180">
        <f>VLOOKUP(D548,Plan1!$B$2:$S$5570,9,)/1000</f>
        <v>4.9059999999999997</v>
      </c>
      <c r="J548" s="180">
        <f>VLOOKUP(D548,Plan1!$B$2:$S$5570,10,)/1000</f>
        <v>4.7910000000000004</v>
      </c>
      <c r="K548" s="180">
        <f>VLOOKUP(D548,Plan1!$B$2:$S$5570,11,)/1000</f>
        <v>4.9870000000000001</v>
      </c>
      <c r="L548" s="180">
        <f>VLOOKUP(D548,Plan1!$B$2:$S$5570,12,)/1000</f>
        <v>5.085</v>
      </c>
      <c r="M548" s="180">
        <f>VLOOKUP(D548,Plan1!$B$2:$S$5570,13,)/1000</f>
        <v>5.319</v>
      </c>
      <c r="N548" s="180">
        <f>VLOOKUP(D548,Plan1!$B$2:$S$5570,14,)/1000</f>
        <v>6.0389999999999997</v>
      </c>
      <c r="O548" s="180">
        <f>VLOOKUP(D548,Plan1!$B$2:$S$5570,15,)/1000</f>
        <v>6.3570000000000002</v>
      </c>
      <c r="P548" s="180">
        <f>VLOOKUP(D548,Plan1!$B$2:$S$5570,16,)/1000</f>
        <v>6.07</v>
      </c>
      <c r="Q548" s="180">
        <f>VLOOKUP(D548,Plan1!$B$2:$S$5570,17,)/1000</f>
        <v>5.9020000000000001</v>
      </c>
      <c r="R548" s="180">
        <f>VLOOKUP(D548,Plan1!$B$2:$S$5570,18,)/1000</f>
        <v>5.5190000000000001</v>
      </c>
      <c r="S548" s="180">
        <f>VLOOKUP(D548,Plan1!$B$2:$S$5570,6,)/1000</f>
        <v>5.4210000000000003</v>
      </c>
    </row>
    <row r="549" spans="1:19" x14ac:dyDescent="0.25">
      <c r="A549" s="178">
        <v>38682</v>
      </c>
      <c r="B549" s="178">
        <v>-88165</v>
      </c>
      <c r="C549" s="178">
        <v>-351835</v>
      </c>
      <c r="D549" s="178" t="s">
        <v>3313</v>
      </c>
      <c r="E549" s="178" t="s">
        <v>167</v>
      </c>
      <c r="F549" s="178" t="s">
        <v>3284</v>
      </c>
      <c r="G549" s="180">
        <f>VLOOKUP(D549,Plan1!$B$2:$S$5570,7,)/1000</f>
        <v>5.5090000000000003</v>
      </c>
      <c r="H549" s="180">
        <f>VLOOKUP(D549,Plan1!$B$2:$S$5570,8,)/1000</f>
        <v>5.7270000000000003</v>
      </c>
      <c r="I549" s="180">
        <f>VLOOKUP(D549,Plan1!$B$2:$S$5570,9,)/1000</f>
        <v>5.9989999999999997</v>
      </c>
      <c r="J549" s="180">
        <f>VLOOKUP(D549,Plan1!$B$2:$S$5570,10,)/1000</f>
        <v>5.25</v>
      </c>
      <c r="K549" s="180">
        <f>VLOOKUP(D549,Plan1!$B$2:$S$5570,11,)/1000</f>
        <v>4.601</v>
      </c>
      <c r="L549" s="180">
        <f>VLOOKUP(D549,Plan1!$B$2:$S$5570,12,)/1000</f>
        <v>4.4059999999999997</v>
      </c>
      <c r="M549" s="180">
        <f>VLOOKUP(D549,Plan1!$B$2:$S$5570,13,)/1000</f>
        <v>4.4580000000000002</v>
      </c>
      <c r="N549" s="180">
        <f>VLOOKUP(D549,Plan1!$B$2:$S$5570,14,)/1000</f>
        <v>5.0720000000000001</v>
      </c>
      <c r="O549" s="180">
        <f>VLOOKUP(D549,Plan1!$B$2:$S$5570,15,)/1000</f>
        <v>5.6150000000000002</v>
      </c>
      <c r="P549" s="180">
        <f>VLOOKUP(D549,Plan1!$B$2:$S$5570,16,)/1000</f>
        <v>5.75</v>
      </c>
      <c r="Q549" s="180">
        <f>VLOOKUP(D549,Plan1!$B$2:$S$5570,17,)/1000</f>
        <v>5.8259999999999996</v>
      </c>
      <c r="R549" s="180">
        <f>VLOOKUP(D549,Plan1!$B$2:$S$5570,18,)/1000</f>
        <v>5.7839999999999998</v>
      </c>
      <c r="S549" s="180">
        <f>VLOOKUP(D549,Plan1!$B$2:$S$5570,6,)/1000</f>
        <v>5.3330000000000002</v>
      </c>
    </row>
    <row r="550" spans="1:19" x14ac:dyDescent="0.25">
      <c r="A550" s="178">
        <v>10163</v>
      </c>
      <c r="B550" s="178">
        <v>-205536</v>
      </c>
      <c r="C550" s="178">
        <v>-485702</v>
      </c>
      <c r="D550" s="178" t="s">
        <v>5234</v>
      </c>
      <c r="E550" s="178" t="s">
        <v>167</v>
      </c>
      <c r="F550" s="178" t="s">
        <v>4704</v>
      </c>
      <c r="G550" s="180">
        <f>VLOOKUP(D550,Plan1!$B$2:$S$5570,7,)/1000</f>
        <v>5.2590000000000003</v>
      </c>
      <c r="H550" s="180">
        <f>VLOOKUP(D550,Plan1!$B$2:$S$5570,8,)/1000</f>
        <v>5.76</v>
      </c>
      <c r="I550" s="180">
        <f>VLOOKUP(D550,Plan1!$B$2:$S$5570,9,)/1000</f>
        <v>5.4089999999999998</v>
      </c>
      <c r="J550" s="180">
        <f>VLOOKUP(D550,Plan1!$B$2:$S$5570,10,)/1000</f>
        <v>5.5110000000000001</v>
      </c>
      <c r="K550" s="180">
        <f>VLOOKUP(D550,Plan1!$B$2:$S$5570,11,)/1000</f>
        <v>5.14</v>
      </c>
      <c r="L550" s="180">
        <f>VLOOKUP(D550,Plan1!$B$2:$S$5570,12,)/1000</f>
        <v>5.0060000000000002</v>
      </c>
      <c r="M550" s="180">
        <f>VLOOKUP(D550,Plan1!$B$2:$S$5570,13,)/1000</f>
        <v>5.2110000000000003</v>
      </c>
      <c r="N550" s="180">
        <f>VLOOKUP(D550,Plan1!$B$2:$S$5570,14,)/1000</f>
        <v>5.9329999999999998</v>
      </c>
      <c r="O550" s="180">
        <f>VLOOKUP(D550,Plan1!$B$2:$S$5570,15,)/1000</f>
        <v>5.407</v>
      </c>
      <c r="P550" s="180">
        <f>VLOOKUP(D550,Plan1!$B$2:$S$5570,16,)/1000</f>
        <v>5.4530000000000003</v>
      </c>
      <c r="Q550" s="180">
        <f>VLOOKUP(D550,Plan1!$B$2:$S$5570,17,)/1000</f>
        <v>5.3</v>
      </c>
      <c r="R550" s="180">
        <f>VLOOKUP(D550,Plan1!$B$2:$S$5570,18,)/1000</f>
        <v>5.4630000000000001</v>
      </c>
      <c r="S550" s="180">
        <f>VLOOKUP(D550,Plan1!$B$2:$S$5570,6,)/1000</f>
        <v>5.4039999999999999</v>
      </c>
    </row>
    <row r="551" spans="1:19" x14ac:dyDescent="0.25">
      <c r="A551" s="178">
        <v>9128</v>
      </c>
      <c r="B551" s="178">
        <v>-21194</v>
      </c>
      <c r="C551" s="178">
        <v>-48164</v>
      </c>
      <c r="D551" s="178" t="s">
        <v>5158</v>
      </c>
      <c r="E551" s="178" t="s">
        <v>167</v>
      </c>
      <c r="F551" s="178" t="s">
        <v>4704</v>
      </c>
      <c r="G551" s="180">
        <f>VLOOKUP(D551,Plan1!$B$2:$S$5570,7,)/1000</f>
        <v>5.1920000000000002</v>
      </c>
      <c r="H551" s="180">
        <f>VLOOKUP(D551,Plan1!$B$2:$S$5570,8,)/1000</f>
        <v>5.7450000000000001</v>
      </c>
      <c r="I551" s="180">
        <f>VLOOKUP(D551,Plan1!$B$2:$S$5570,9,)/1000</f>
        <v>5.3639999999999999</v>
      </c>
      <c r="J551" s="180">
        <f>VLOOKUP(D551,Plan1!$B$2:$S$5570,10,)/1000</f>
        <v>5.4969999999999999</v>
      </c>
      <c r="K551" s="180">
        <f>VLOOKUP(D551,Plan1!$B$2:$S$5570,11,)/1000</f>
        <v>5.07</v>
      </c>
      <c r="L551" s="180">
        <f>VLOOKUP(D551,Plan1!$B$2:$S$5570,12,)/1000</f>
        <v>4.88</v>
      </c>
      <c r="M551" s="180">
        <f>VLOOKUP(D551,Plan1!$B$2:$S$5570,13,)/1000</f>
        <v>5.1230000000000002</v>
      </c>
      <c r="N551" s="180">
        <f>VLOOKUP(D551,Plan1!$B$2:$S$5570,14,)/1000</f>
        <v>5.7779999999999996</v>
      </c>
      <c r="O551" s="180">
        <f>VLOOKUP(D551,Plan1!$B$2:$S$5570,15,)/1000</f>
        <v>5.3159999999999998</v>
      </c>
      <c r="P551" s="180">
        <f>VLOOKUP(D551,Plan1!$B$2:$S$5570,16,)/1000</f>
        <v>5.415</v>
      </c>
      <c r="Q551" s="180">
        <f>VLOOKUP(D551,Plan1!$B$2:$S$5570,17,)/1000</f>
        <v>5.3319999999999999</v>
      </c>
      <c r="R551" s="180">
        <f>VLOOKUP(D551,Plan1!$B$2:$S$5570,18,)/1000</f>
        <v>5.3840000000000003</v>
      </c>
      <c r="S551" s="180">
        <f>VLOOKUP(D551,Plan1!$B$2:$S$5570,6,)/1000</f>
        <v>5.3410000000000002</v>
      </c>
    </row>
    <row r="552" spans="1:19" x14ac:dyDescent="0.25">
      <c r="A552" s="178">
        <v>44873</v>
      </c>
      <c r="B552" s="178">
        <v>-7177</v>
      </c>
      <c r="C552" s="178">
        <v>-387794</v>
      </c>
      <c r="D552" s="178" t="s">
        <v>806</v>
      </c>
      <c r="E552" s="178" t="s">
        <v>167</v>
      </c>
      <c r="F552" s="178" t="s">
        <v>792</v>
      </c>
      <c r="G552" s="180">
        <f>VLOOKUP(D552,Plan1!$B$2:$S$5570,7,)/1000</f>
        <v>5.6520000000000001</v>
      </c>
      <c r="H552" s="180">
        <f>VLOOKUP(D552,Plan1!$B$2:$S$5570,8,)/1000</f>
        <v>5.7569999999999997</v>
      </c>
      <c r="I552" s="180">
        <f>VLOOKUP(D552,Plan1!$B$2:$S$5570,9,)/1000</f>
        <v>5.84</v>
      </c>
      <c r="J552" s="180">
        <f>VLOOKUP(D552,Plan1!$B$2:$S$5570,10,)/1000</f>
        <v>5.7050000000000001</v>
      </c>
      <c r="K552" s="180">
        <f>VLOOKUP(D552,Plan1!$B$2:$S$5570,11,)/1000</f>
        <v>5.3849999999999998</v>
      </c>
      <c r="L552" s="180">
        <f>VLOOKUP(D552,Plan1!$B$2:$S$5570,12,)/1000</f>
        <v>5.2110000000000003</v>
      </c>
      <c r="M552" s="180">
        <f>VLOOKUP(D552,Plan1!$B$2:$S$5570,13,)/1000</f>
        <v>5.5430000000000001</v>
      </c>
      <c r="N552" s="180">
        <f>VLOOKUP(D552,Plan1!$B$2:$S$5570,14,)/1000</f>
        <v>6.1719999999999997</v>
      </c>
      <c r="O552" s="180">
        <f>VLOOKUP(D552,Plan1!$B$2:$S$5570,15,)/1000</f>
        <v>6.62</v>
      </c>
      <c r="P552" s="180">
        <f>VLOOKUP(D552,Plan1!$B$2:$S$5570,16,)/1000</f>
        <v>6.4420000000000002</v>
      </c>
      <c r="Q552" s="180">
        <f>VLOOKUP(D552,Plan1!$B$2:$S$5570,17,)/1000</f>
        <v>6.4139999999999997</v>
      </c>
      <c r="R552" s="180">
        <f>VLOOKUP(D552,Plan1!$B$2:$S$5570,18,)/1000</f>
        <v>5.9119999999999999</v>
      </c>
      <c r="S552" s="180">
        <f>VLOOKUP(D552,Plan1!$B$2:$S$5570,6,)/1000</f>
        <v>5.8879999999999999</v>
      </c>
    </row>
    <row r="553" spans="1:19" x14ac:dyDescent="0.25">
      <c r="A553" s="178">
        <v>28634</v>
      </c>
      <c r="B553" s="178">
        <v>-117609</v>
      </c>
      <c r="C553" s="178">
        <v>-419058</v>
      </c>
      <c r="D553" s="178" t="s">
        <v>669</v>
      </c>
      <c r="E553" s="178" t="s">
        <v>167</v>
      </c>
      <c r="F553" s="178" t="s">
        <v>375</v>
      </c>
      <c r="G553" s="180">
        <f>VLOOKUP(D553,Plan1!$B$2:$S$5570,7,)/1000</f>
        <v>5.8470000000000004</v>
      </c>
      <c r="H553" s="180">
        <f>VLOOKUP(D553,Plan1!$B$2:$S$5570,8,)/1000</f>
        <v>5.9009999999999998</v>
      </c>
      <c r="I553" s="180">
        <f>VLOOKUP(D553,Plan1!$B$2:$S$5570,9,)/1000</f>
        <v>5.9450000000000003</v>
      </c>
      <c r="J553" s="180">
        <f>VLOOKUP(D553,Plan1!$B$2:$S$5570,10,)/1000</f>
        <v>5.3380000000000001</v>
      </c>
      <c r="K553" s="180">
        <f>VLOOKUP(D553,Plan1!$B$2:$S$5570,11,)/1000</f>
        <v>5.0279999999999996</v>
      </c>
      <c r="L553" s="180">
        <f>VLOOKUP(D553,Plan1!$B$2:$S$5570,12,)/1000</f>
        <v>4.8819999999999997</v>
      </c>
      <c r="M553" s="180">
        <f>VLOOKUP(D553,Plan1!$B$2:$S$5570,13,)/1000</f>
        <v>5.1100000000000003</v>
      </c>
      <c r="N553" s="180">
        <f>VLOOKUP(D553,Plan1!$B$2:$S$5570,14,)/1000</f>
        <v>5.7069999999999999</v>
      </c>
      <c r="O553" s="180">
        <f>VLOOKUP(D553,Plan1!$B$2:$S$5570,15,)/1000</f>
        <v>6.2809999999999997</v>
      </c>
      <c r="P553" s="180">
        <f>VLOOKUP(D553,Plan1!$B$2:$S$5570,16,)/1000</f>
        <v>6.1310000000000002</v>
      </c>
      <c r="Q553" s="180">
        <f>VLOOKUP(D553,Plan1!$B$2:$S$5570,17,)/1000</f>
        <v>5.6989999999999998</v>
      </c>
      <c r="R553" s="180">
        <f>VLOOKUP(D553,Plan1!$B$2:$S$5570,18,)/1000</f>
        <v>5.79</v>
      </c>
      <c r="S553" s="180">
        <f>VLOOKUP(D553,Plan1!$B$2:$S$5570,6,)/1000</f>
        <v>5.6379999999999999</v>
      </c>
    </row>
    <row r="554" spans="1:19" x14ac:dyDescent="0.25">
      <c r="A554" s="178">
        <v>20955</v>
      </c>
      <c r="B554" s="178">
        <v>-149681</v>
      </c>
      <c r="C554" s="178">
        <v>-48913</v>
      </c>
      <c r="D554" s="178" t="s">
        <v>669</v>
      </c>
      <c r="E554" s="178" t="s">
        <v>167</v>
      </c>
      <c r="F554" s="178" t="s">
        <v>1058</v>
      </c>
      <c r="G554" s="180">
        <f>VLOOKUP(D554,Plan1!$B$2:$S$5570,7,)/1000</f>
        <v>5.8470000000000004</v>
      </c>
      <c r="H554" s="180">
        <f>VLOOKUP(D554,Plan1!$B$2:$S$5570,8,)/1000</f>
        <v>5.9009999999999998</v>
      </c>
      <c r="I554" s="180">
        <f>VLOOKUP(D554,Plan1!$B$2:$S$5570,9,)/1000</f>
        <v>5.9450000000000003</v>
      </c>
      <c r="J554" s="180">
        <f>VLOOKUP(D554,Plan1!$B$2:$S$5570,10,)/1000</f>
        <v>5.3380000000000001</v>
      </c>
      <c r="K554" s="180">
        <f>VLOOKUP(D554,Plan1!$B$2:$S$5570,11,)/1000</f>
        <v>5.0279999999999996</v>
      </c>
      <c r="L554" s="180">
        <f>VLOOKUP(D554,Plan1!$B$2:$S$5570,12,)/1000</f>
        <v>4.8819999999999997</v>
      </c>
      <c r="M554" s="180">
        <f>VLOOKUP(D554,Plan1!$B$2:$S$5570,13,)/1000</f>
        <v>5.1100000000000003</v>
      </c>
      <c r="N554" s="180">
        <f>VLOOKUP(D554,Plan1!$B$2:$S$5570,14,)/1000</f>
        <v>5.7069999999999999</v>
      </c>
      <c r="O554" s="180">
        <f>VLOOKUP(D554,Plan1!$B$2:$S$5570,15,)/1000</f>
        <v>6.2809999999999997</v>
      </c>
      <c r="P554" s="180">
        <f>VLOOKUP(D554,Plan1!$B$2:$S$5570,16,)/1000</f>
        <v>6.1310000000000002</v>
      </c>
      <c r="Q554" s="180">
        <f>VLOOKUP(D554,Plan1!$B$2:$S$5570,17,)/1000</f>
        <v>5.6989999999999998</v>
      </c>
      <c r="R554" s="180">
        <f>VLOOKUP(D554,Plan1!$B$2:$S$5570,18,)/1000</f>
        <v>5.79</v>
      </c>
      <c r="S554" s="180">
        <f>VLOOKUP(D554,Plan1!$B$2:$S$5570,6,)/1000</f>
        <v>5.6379999999999999</v>
      </c>
    </row>
    <row r="555" spans="1:19" x14ac:dyDescent="0.25">
      <c r="A555" s="178">
        <v>50234</v>
      </c>
      <c r="B555" s="178">
        <v>-58171</v>
      </c>
      <c r="C555" s="178">
        <v>-42515</v>
      </c>
      <c r="D555" s="178" t="s">
        <v>3598</v>
      </c>
      <c r="E555" s="178" t="s">
        <v>167</v>
      </c>
      <c r="F555" s="178" t="s">
        <v>3448</v>
      </c>
      <c r="G555" s="180">
        <f>VLOOKUP(D555,Plan1!$B$2:$S$5570,7,)/1000</f>
        <v>4.79</v>
      </c>
      <c r="H555" s="180">
        <f>VLOOKUP(D555,Plan1!$B$2:$S$5570,8,)/1000</f>
        <v>5.0960000000000001</v>
      </c>
      <c r="I555" s="180">
        <f>VLOOKUP(D555,Plan1!$B$2:$S$5570,9,)/1000</f>
        <v>5.1879999999999997</v>
      </c>
      <c r="J555" s="180">
        <f>VLOOKUP(D555,Plan1!$B$2:$S$5570,10,)/1000</f>
        <v>5.2169999999999996</v>
      </c>
      <c r="K555" s="180">
        <f>VLOOKUP(D555,Plan1!$B$2:$S$5570,11,)/1000</f>
        <v>5.44</v>
      </c>
      <c r="L555" s="180">
        <f>VLOOKUP(D555,Plan1!$B$2:$S$5570,12,)/1000</f>
        <v>5.6989999999999998</v>
      </c>
      <c r="M555" s="180">
        <f>VLOOKUP(D555,Plan1!$B$2:$S$5570,13,)/1000</f>
        <v>5.9539999999999997</v>
      </c>
      <c r="N555" s="180">
        <f>VLOOKUP(D555,Plan1!$B$2:$S$5570,14,)/1000</f>
        <v>6.4359999999999999</v>
      </c>
      <c r="O555" s="180">
        <f>VLOOKUP(D555,Plan1!$B$2:$S$5570,15,)/1000</f>
        <v>6.6669999999999998</v>
      </c>
      <c r="P555" s="180">
        <f>VLOOKUP(D555,Plan1!$B$2:$S$5570,16,)/1000</f>
        <v>6.2839999999999998</v>
      </c>
      <c r="Q555" s="180">
        <f>VLOOKUP(D555,Plan1!$B$2:$S$5570,17,)/1000</f>
        <v>5.8550000000000004</v>
      </c>
      <c r="R555" s="180">
        <f>VLOOKUP(D555,Plan1!$B$2:$S$5570,18,)/1000</f>
        <v>5.3490000000000002</v>
      </c>
      <c r="S555" s="180">
        <f>VLOOKUP(D555,Plan1!$B$2:$S$5570,6,)/1000</f>
        <v>5.6639999999999997</v>
      </c>
    </row>
    <row r="556" spans="1:19" x14ac:dyDescent="0.25">
      <c r="A556" s="178">
        <v>21477</v>
      </c>
      <c r="B556" s="178">
        <v>-147952</v>
      </c>
      <c r="C556" s="178">
        <v>-394764</v>
      </c>
      <c r="D556" s="178" t="s">
        <v>436</v>
      </c>
      <c r="E556" s="178" t="s">
        <v>167</v>
      </c>
      <c r="F556" s="178" t="s">
        <v>375</v>
      </c>
      <c r="G556" s="180">
        <f>VLOOKUP(D556,Plan1!$B$2:$S$5570,7,)/1000</f>
        <v>5.22</v>
      </c>
      <c r="H556" s="180">
        <f>VLOOKUP(D556,Plan1!$B$2:$S$5570,8,)/1000</f>
        <v>5.4829999999999997</v>
      </c>
      <c r="I556" s="180">
        <f>VLOOKUP(D556,Plan1!$B$2:$S$5570,9,)/1000</f>
        <v>5.407</v>
      </c>
      <c r="J556" s="180">
        <f>VLOOKUP(D556,Plan1!$B$2:$S$5570,10,)/1000</f>
        <v>4.8250000000000002</v>
      </c>
      <c r="K556" s="180">
        <f>VLOOKUP(D556,Plan1!$B$2:$S$5570,11,)/1000</f>
        <v>4.319</v>
      </c>
      <c r="L556" s="180">
        <f>VLOOKUP(D556,Plan1!$B$2:$S$5570,12,)/1000</f>
        <v>3.9929999999999999</v>
      </c>
      <c r="M556" s="180">
        <f>VLOOKUP(D556,Plan1!$B$2:$S$5570,13,)/1000</f>
        <v>4.17</v>
      </c>
      <c r="N556" s="180">
        <f>VLOOKUP(D556,Plan1!$B$2:$S$5570,14,)/1000</f>
        <v>4.5030000000000001</v>
      </c>
      <c r="O556" s="180">
        <f>VLOOKUP(D556,Plan1!$B$2:$S$5570,15,)/1000</f>
        <v>4.8659999999999997</v>
      </c>
      <c r="P556" s="180">
        <f>VLOOKUP(D556,Plan1!$B$2:$S$5570,16,)/1000</f>
        <v>4.7839999999999998</v>
      </c>
      <c r="Q556" s="180">
        <f>VLOOKUP(D556,Plan1!$B$2:$S$5570,17,)/1000</f>
        <v>4.78</v>
      </c>
      <c r="R556" s="180">
        <f>VLOOKUP(D556,Plan1!$B$2:$S$5570,18,)/1000</f>
        <v>5.3609999999999998</v>
      </c>
      <c r="S556" s="180">
        <f>VLOOKUP(D556,Plan1!$B$2:$S$5570,6,)/1000</f>
        <v>4.8090000000000002</v>
      </c>
    </row>
    <row r="557" spans="1:19" x14ac:dyDescent="0.25">
      <c r="A557" s="178">
        <v>29500</v>
      </c>
      <c r="B557" s="178">
        <v>-115277</v>
      </c>
      <c r="C557" s="178">
        <v>-390779</v>
      </c>
      <c r="D557" s="178" t="s">
        <v>704</v>
      </c>
      <c r="E557" s="178" t="s">
        <v>167</v>
      </c>
      <c r="F557" s="178" t="s">
        <v>375</v>
      </c>
      <c r="G557" s="180">
        <f>VLOOKUP(D557,Plan1!$B$2:$S$5570,7,)/1000</f>
        <v>5.7309999999999999</v>
      </c>
      <c r="H557" s="180">
        <f>VLOOKUP(D557,Plan1!$B$2:$S$5570,8,)/1000</f>
        <v>5.7069999999999999</v>
      </c>
      <c r="I557" s="180">
        <f>VLOOKUP(D557,Plan1!$B$2:$S$5570,9,)/1000</f>
        <v>5.8289999999999997</v>
      </c>
      <c r="J557" s="180">
        <f>VLOOKUP(D557,Plan1!$B$2:$S$5570,10,)/1000</f>
        <v>5.0990000000000002</v>
      </c>
      <c r="K557" s="180">
        <f>VLOOKUP(D557,Plan1!$B$2:$S$5570,11,)/1000</f>
        <v>4.423</v>
      </c>
      <c r="L557" s="180">
        <f>VLOOKUP(D557,Plan1!$B$2:$S$5570,12,)/1000</f>
        <v>4.2069999999999999</v>
      </c>
      <c r="M557" s="180">
        <f>VLOOKUP(D557,Plan1!$B$2:$S$5570,13,)/1000</f>
        <v>4.415</v>
      </c>
      <c r="N557" s="180">
        <f>VLOOKUP(D557,Plan1!$B$2:$S$5570,14,)/1000</f>
        <v>4.7830000000000004</v>
      </c>
      <c r="O557" s="180">
        <f>VLOOKUP(D557,Plan1!$B$2:$S$5570,15,)/1000</f>
        <v>5.4850000000000003</v>
      </c>
      <c r="P557" s="180">
        <f>VLOOKUP(D557,Plan1!$B$2:$S$5570,16,)/1000</f>
        <v>5.476</v>
      </c>
      <c r="Q557" s="180">
        <f>VLOOKUP(D557,Plan1!$B$2:$S$5570,17,)/1000</f>
        <v>5.6159999999999997</v>
      </c>
      <c r="R557" s="180">
        <f>VLOOKUP(D557,Plan1!$B$2:$S$5570,18,)/1000</f>
        <v>5.6109999999999998</v>
      </c>
      <c r="S557" s="180">
        <f>VLOOKUP(D557,Plan1!$B$2:$S$5570,6,)/1000</f>
        <v>5.1989999999999998</v>
      </c>
    </row>
    <row r="558" spans="1:19" x14ac:dyDescent="0.25">
      <c r="A558" s="178">
        <v>34794</v>
      </c>
      <c r="B558" s="178">
        <v>-98345</v>
      </c>
      <c r="C558" s="178">
        <v>-487256</v>
      </c>
      <c r="D558" s="178" t="s">
        <v>5427</v>
      </c>
      <c r="E558" s="178" t="s">
        <v>167</v>
      </c>
      <c r="F558" s="178" t="s">
        <v>5370</v>
      </c>
      <c r="G558" s="180">
        <f>VLOOKUP(D558,Plan1!$B$2:$S$5570,7,)/1000</f>
        <v>4.6749999999999998</v>
      </c>
      <c r="H558" s="180">
        <f>VLOOKUP(D558,Plan1!$B$2:$S$5570,8,)/1000</f>
        <v>4.8630000000000004</v>
      </c>
      <c r="I558" s="180">
        <f>VLOOKUP(D558,Plan1!$B$2:$S$5570,9,)/1000</f>
        <v>4.74</v>
      </c>
      <c r="J558" s="180">
        <f>VLOOKUP(D558,Plan1!$B$2:$S$5570,10,)/1000</f>
        <v>5.0590000000000002</v>
      </c>
      <c r="K558" s="180">
        <f>VLOOKUP(D558,Plan1!$B$2:$S$5570,11,)/1000</f>
        <v>5.3769999999999998</v>
      </c>
      <c r="L558" s="180">
        <f>VLOOKUP(D558,Plan1!$B$2:$S$5570,12,)/1000</f>
        <v>5.6020000000000003</v>
      </c>
      <c r="M558" s="180">
        <f>VLOOKUP(D558,Plan1!$B$2:$S$5570,13,)/1000</f>
        <v>5.7930000000000001</v>
      </c>
      <c r="N558" s="180">
        <f>VLOOKUP(D558,Plan1!$B$2:$S$5570,14,)/1000</f>
        <v>6.3579999999999997</v>
      </c>
      <c r="O558" s="180">
        <f>VLOOKUP(D558,Plan1!$B$2:$S$5570,15,)/1000</f>
        <v>5.7119999999999997</v>
      </c>
      <c r="P558" s="180">
        <f>VLOOKUP(D558,Plan1!$B$2:$S$5570,16,)/1000</f>
        <v>5.0199999999999996</v>
      </c>
      <c r="Q558" s="180">
        <f>VLOOKUP(D558,Plan1!$B$2:$S$5570,17,)/1000</f>
        <v>4.7779999999999996</v>
      </c>
      <c r="R558" s="180">
        <f>VLOOKUP(D558,Plan1!$B$2:$S$5570,18,)/1000</f>
        <v>4.6210000000000004</v>
      </c>
      <c r="S558" s="180">
        <f>VLOOKUP(D558,Plan1!$B$2:$S$5570,6,)/1000</f>
        <v>5.2160000000000002</v>
      </c>
    </row>
    <row r="559" spans="1:19" x14ac:dyDescent="0.25">
      <c r="A559" s="178">
        <v>59790</v>
      </c>
      <c r="B559" s="178">
        <v>-30209</v>
      </c>
      <c r="C559" s="178">
        <v>-411362</v>
      </c>
      <c r="D559" s="178" t="s">
        <v>968</v>
      </c>
      <c r="E559" s="178" t="s">
        <v>167</v>
      </c>
      <c r="F559" s="178" t="s">
        <v>792</v>
      </c>
      <c r="G559" s="180">
        <f>VLOOKUP(D559,Plan1!$B$2:$S$5570,7,)/1000</f>
        <v>5.2060000000000004</v>
      </c>
      <c r="H559" s="180">
        <f>VLOOKUP(D559,Plan1!$B$2:$S$5570,8,)/1000</f>
        <v>5.07</v>
      </c>
      <c r="I559" s="180">
        <f>VLOOKUP(D559,Plan1!$B$2:$S$5570,9,)/1000</f>
        <v>4.923</v>
      </c>
      <c r="J559" s="180">
        <f>VLOOKUP(D559,Plan1!$B$2:$S$5570,10,)/1000</f>
        <v>4.84</v>
      </c>
      <c r="K559" s="180">
        <f>VLOOKUP(D559,Plan1!$B$2:$S$5570,11,)/1000</f>
        <v>5.1429999999999998</v>
      </c>
      <c r="L559" s="180">
        <f>VLOOKUP(D559,Plan1!$B$2:$S$5570,12,)/1000</f>
        <v>5.4160000000000004</v>
      </c>
      <c r="M559" s="180">
        <f>VLOOKUP(D559,Plan1!$B$2:$S$5570,13,)/1000</f>
        <v>5.6920000000000002</v>
      </c>
      <c r="N559" s="180">
        <f>VLOOKUP(D559,Plan1!$B$2:$S$5570,14,)/1000</f>
        <v>6.2610000000000001</v>
      </c>
      <c r="O559" s="180">
        <f>VLOOKUP(D559,Plan1!$B$2:$S$5570,15,)/1000</f>
        <v>6.4119999999999999</v>
      </c>
      <c r="P559" s="180">
        <f>VLOOKUP(D559,Plan1!$B$2:$S$5570,16,)/1000</f>
        <v>6.343</v>
      </c>
      <c r="Q559" s="180">
        <f>VLOOKUP(D559,Plan1!$B$2:$S$5570,17,)/1000</f>
        <v>6.2389999999999999</v>
      </c>
      <c r="R559" s="180">
        <f>VLOOKUP(D559,Plan1!$B$2:$S$5570,18,)/1000</f>
        <v>5.7080000000000002</v>
      </c>
      <c r="S559" s="180">
        <f>VLOOKUP(D559,Plan1!$B$2:$S$5570,6,)/1000</f>
        <v>5.6050000000000004</v>
      </c>
    </row>
    <row r="560" spans="1:19" x14ac:dyDescent="0.25">
      <c r="A560" s="178">
        <v>1863</v>
      </c>
      <c r="B560" s="178">
        <v>-29093</v>
      </c>
      <c r="C560" s="178">
        <v>-525829</v>
      </c>
      <c r="D560" s="178" t="s">
        <v>4118</v>
      </c>
      <c r="E560" s="178" t="s">
        <v>167</v>
      </c>
      <c r="F560" s="178" t="s">
        <v>3898</v>
      </c>
      <c r="G560" s="180">
        <f>VLOOKUP(D560,Plan1!$B$2:$S$5570,7,)/1000</f>
        <v>5.4909999999999997</v>
      </c>
      <c r="H560" s="180">
        <f>VLOOKUP(D560,Plan1!$B$2:$S$5570,8,)/1000</f>
        <v>5.5289999999999999</v>
      </c>
      <c r="I560" s="180">
        <f>VLOOKUP(D560,Plan1!$B$2:$S$5570,9,)/1000</f>
        <v>5.3</v>
      </c>
      <c r="J560" s="180">
        <f>VLOOKUP(D560,Plan1!$B$2:$S$5570,10,)/1000</f>
        <v>4.758</v>
      </c>
      <c r="K560" s="180">
        <f>VLOOKUP(D560,Plan1!$B$2:$S$5570,11,)/1000</f>
        <v>3.891</v>
      </c>
      <c r="L560" s="180">
        <f>VLOOKUP(D560,Plan1!$B$2:$S$5570,12,)/1000</f>
        <v>3.41</v>
      </c>
      <c r="M560" s="180">
        <f>VLOOKUP(D560,Plan1!$B$2:$S$5570,13,)/1000</f>
        <v>3.7269999999999999</v>
      </c>
      <c r="N560" s="180">
        <f>VLOOKUP(D560,Plan1!$B$2:$S$5570,14,)/1000</f>
        <v>4.3860000000000001</v>
      </c>
      <c r="O560" s="180">
        <f>VLOOKUP(D560,Plan1!$B$2:$S$5570,15,)/1000</f>
        <v>4.1379999999999999</v>
      </c>
      <c r="P560" s="180">
        <f>VLOOKUP(D560,Plan1!$B$2:$S$5570,16,)/1000</f>
        <v>4.7759999999999998</v>
      </c>
      <c r="Q560" s="180">
        <f>VLOOKUP(D560,Plan1!$B$2:$S$5570,17,)/1000</f>
        <v>5.5650000000000004</v>
      </c>
      <c r="R560" s="180">
        <f>VLOOKUP(D560,Plan1!$B$2:$S$5570,18,)/1000</f>
        <v>5.5970000000000004</v>
      </c>
      <c r="S560" s="180">
        <f>VLOOKUP(D560,Plan1!$B$2:$S$5570,6,)/1000</f>
        <v>4.7140000000000004</v>
      </c>
    </row>
    <row r="561" spans="1:19" x14ac:dyDescent="0.25">
      <c r="A561" s="178">
        <v>9170</v>
      </c>
      <c r="B561" s="178">
        <v>-211911</v>
      </c>
      <c r="C561" s="178">
        <v>-439724</v>
      </c>
      <c r="D561" s="178" t="s">
        <v>1914</v>
      </c>
      <c r="E561" s="178" t="s">
        <v>167</v>
      </c>
      <c r="F561" s="178" t="s">
        <v>1727</v>
      </c>
      <c r="G561" s="180">
        <f>VLOOKUP(D561,Plan1!$B$2:$S$5570,7,)/1000</f>
        <v>5.0010000000000003</v>
      </c>
      <c r="H561" s="180">
        <f>VLOOKUP(D561,Plan1!$B$2:$S$5570,8,)/1000</f>
        <v>5.5510000000000002</v>
      </c>
      <c r="I561" s="180">
        <f>VLOOKUP(D561,Plan1!$B$2:$S$5570,9,)/1000</f>
        <v>5.0330000000000004</v>
      </c>
      <c r="J561" s="180">
        <f>VLOOKUP(D561,Plan1!$B$2:$S$5570,10,)/1000</f>
        <v>4.9089999999999998</v>
      </c>
      <c r="K561" s="180">
        <f>VLOOKUP(D561,Plan1!$B$2:$S$5570,11,)/1000</f>
        <v>4.5620000000000003</v>
      </c>
      <c r="L561" s="180">
        <f>VLOOKUP(D561,Plan1!$B$2:$S$5570,12,)/1000</f>
        <v>4.5789999999999997</v>
      </c>
      <c r="M561" s="180">
        <f>VLOOKUP(D561,Plan1!$B$2:$S$5570,13,)/1000</f>
        <v>4.7290000000000001</v>
      </c>
      <c r="N561" s="180">
        <f>VLOOKUP(D561,Plan1!$B$2:$S$5570,14,)/1000</f>
        <v>5.5389999999999997</v>
      </c>
      <c r="O561" s="180">
        <f>VLOOKUP(D561,Plan1!$B$2:$S$5570,15,)/1000</f>
        <v>5.2430000000000003</v>
      </c>
      <c r="P561" s="180">
        <f>VLOOKUP(D561,Plan1!$B$2:$S$5570,16,)/1000</f>
        <v>5.0430000000000001</v>
      </c>
      <c r="Q561" s="180">
        <f>VLOOKUP(D561,Plan1!$B$2:$S$5570,17,)/1000</f>
        <v>4.5819999999999999</v>
      </c>
      <c r="R561" s="180">
        <f>VLOOKUP(D561,Plan1!$B$2:$S$5570,18,)/1000</f>
        <v>4.9640000000000004</v>
      </c>
      <c r="S561" s="180">
        <f>VLOOKUP(D561,Plan1!$B$2:$S$5570,6,)/1000</f>
        <v>4.9779999999999998</v>
      </c>
    </row>
    <row r="562" spans="1:19" x14ac:dyDescent="0.25">
      <c r="A562" s="178">
        <v>5726</v>
      </c>
      <c r="B562" s="178">
        <v>-235062</v>
      </c>
      <c r="C562" s="178">
        <v>-468794</v>
      </c>
      <c r="D562" s="178" t="s">
        <v>4782</v>
      </c>
      <c r="E562" s="178" t="s">
        <v>167</v>
      </c>
      <c r="F562" s="178" t="s">
        <v>4704</v>
      </c>
      <c r="G562" s="180">
        <f>VLOOKUP(D562,Plan1!$B$2:$S$5570,7,)/1000</f>
        <v>4.76</v>
      </c>
      <c r="H562" s="180">
        <f>VLOOKUP(D562,Plan1!$B$2:$S$5570,8,)/1000</f>
        <v>5.3179999999999996</v>
      </c>
      <c r="I562" s="180">
        <f>VLOOKUP(D562,Plan1!$B$2:$S$5570,9,)/1000</f>
        <v>4.9610000000000003</v>
      </c>
      <c r="J562" s="180">
        <f>VLOOKUP(D562,Plan1!$B$2:$S$5570,10,)/1000</f>
        <v>4.8769999999999998</v>
      </c>
      <c r="K562" s="180">
        <f>VLOOKUP(D562,Plan1!$B$2:$S$5570,11,)/1000</f>
        <v>4.319</v>
      </c>
      <c r="L562" s="180">
        <f>VLOOKUP(D562,Plan1!$B$2:$S$5570,12,)/1000</f>
        <v>4.1580000000000004</v>
      </c>
      <c r="M562" s="180">
        <f>VLOOKUP(D562,Plan1!$B$2:$S$5570,13,)/1000</f>
        <v>4.2160000000000002</v>
      </c>
      <c r="N562" s="180">
        <f>VLOOKUP(D562,Plan1!$B$2:$S$5570,14,)/1000</f>
        <v>5.1269999999999998</v>
      </c>
      <c r="O562" s="180">
        <f>VLOOKUP(D562,Plan1!$B$2:$S$5570,15,)/1000</f>
        <v>4.6449999999999996</v>
      </c>
      <c r="P562" s="180">
        <f>VLOOKUP(D562,Plan1!$B$2:$S$5570,16,)/1000</f>
        <v>4.7069999999999999</v>
      </c>
      <c r="Q562" s="180">
        <f>VLOOKUP(D562,Plan1!$B$2:$S$5570,17,)/1000</f>
        <v>4.8120000000000003</v>
      </c>
      <c r="R562" s="180">
        <f>VLOOKUP(D562,Plan1!$B$2:$S$5570,18,)/1000</f>
        <v>5.1280000000000001</v>
      </c>
      <c r="S562" s="180">
        <f>VLOOKUP(D562,Plan1!$B$2:$S$5570,6,)/1000</f>
        <v>4.7519999999999998</v>
      </c>
    </row>
    <row r="563" spans="1:19" x14ac:dyDescent="0.25">
      <c r="A563" s="178">
        <v>7909</v>
      </c>
      <c r="B563" s="178">
        <v>-219214</v>
      </c>
      <c r="C563" s="178">
        <v>-507361</v>
      </c>
      <c r="D563" s="178" t="s">
        <v>5042</v>
      </c>
      <c r="E563" s="178" t="s">
        <v>167</v>
      </c>
      <c r="F563" s="178" t="s">
        <v>4704</v>
      </c>
      <c r="G563" s="180">
        <f>VLOOKUP(D563,Plan1!$B$2:$S$5570,7,)/1000</f>
        <v>5.32</v>
      </c>
      <c r="H563" s="180">
        <f>VLOOKUP(D563,Plan1!$B$2:$S$5570,8,)/1000</f>
        <v>5.6269999999999998</v>
      </c>
      <c r="I563" s="180">
        <f>VLOOKUP(D563,Plan1!$B$2:$S$5570,9,)/1000</f>
        <v>5.585</v>
      </c>
      <c r="J563" s="180">
        <f>VLOOKUP(D563,Plan1!$B$2:$S$5570,10,)/1000</f>
        <v>5.4189999999999996</v>
      </c>
      <c r="K563" s="180">
        <f>VLOOKUP(D563,Plan1!$B$2:$S$5570,11,)/1000</f>
        <v>4.8810000000000002</v>
      </c>
      <c r="L563" s="180">
        <f>VLOOKUP(D563,Plan1!$B$2:$S$5570,12,)/1000</f>
        <v>4.6859999999999999</v>
      </c>
      <c r="M563" s="180">
        <f>VLOOKUP(D563,Plan1!$B$2:$S$5570,13,)/1000</f>
        <v>4.8680000000000003</v>
      </c>
      <c r="N563" s="180">
        <f>VLOOKUP(D563,Plan1!$B$2:$S$5570,14,)/1000</f>
        <v>5.742</v>
      </c>
      <c r="O563" s="180">
        <f>VLOOKUP(D563,Plan1!$B$2:$S$5570,15,)/1000</f>
        <v>5.194</v>
      </c>
      <c r="P563" s="180">
        <f>VLOOKUP(D563,Plan1!$B$2:$S$5570,16,)/1000</f>
        <v>5.41</v>
      </c>
      <c r="Q563" s="180">
        <f>VLOOKUP(D563,Plan1!$B$2:$S$5570,17,)/1000</f>
        <v>5.476</v>
      </c>
      <c r="R563" s="180">
        <f>VLOOKUP(D563,Plan1!$B$2:$S$5570,18,)/1000</f>
        <v>5.5549999999999997</v>
      </c>
      <c r="S563" s="180">
        <f>VLOOKUP(D563,Plan1!$B$2:$S$5570,6,)/1000</f>
        <v>5.3129999999999997</v>
      </c>
    </row>
    <row r="564" spans="1:19" x14ac:dyDescent="0.25">
      <c r="A564" s="178">
        <v>8234</v>
      </c>
      <c r="B564" s="178">
        <v>-217164</v>
      </c>
      <c r="C564" s="178">
        <v>-524225</v>
      </c>
      <c r="D564" s="178" t="s">
        <v>1686</v>
      </c>
      <c r="E564" s="178" t="s">
        <v>167</v>
      </c>
      <c r="F564" s="178" t="s">
        <v>1651</v>
      </c>
      <c r="G564" s="180">
        <f>VLOOKUP(D564,Plan1!$B$2:$S$5570,7,)/1000</f>
        <v>5.2389999999999999</v>
      </c>
      <c r="H564" s="180">
        <f>VLOOKUP(D564,Plan1!$B$2:$S$5570,8,)/1000</f>
        <v>5.6440000000000001</v>
      </c>
      <c r="I564" s="180">
        <f>VLOOKUP(D564,Plan1!$B$2:$S$5570,9,)/1000</f>
        <v>5.649</v>
      </c>
      <c r="J564" s="180">
        <f>VLOOKUP(D564,Plan1!$B$2:$S$5570,10,)/1000</f>
        <v>5.476</v>
      </c>
      <c r="K564" s="180">
        <f>VLOOKUP(D564,Plan1!$B$2:$S$5570,11,)/1000</f>
        <v>4.8739999999999997</v>
      </c>
      <c r="L564" s="180">
        <f>VLOOKUP(D564,Plan1!$B$2:$S$5570,12,)/1000</f>
        <v>4.5910000000000002</v>
      </c>
      <c r="M564" s="180">
        <f>VLOOKUP(D564,Plan1!$B$2:$S$5570,13,)/1000</f>
        <v>4.7089999999999996</v>
      </c>
      <c r="N564" s="180">
        <f>VLOOKUP(D564,Plan1!$B$2:$S$5570,14,)/1000</f>
        <v>5.5880000000000001</v>
      </c>
      <c r="O564" s="180">
        <f>VLOOKUP(D564,Plan1!$B$2:$S$5570,15,)/1000</f>
        <v>5.165</v>
      </c>
      <c r="P564" s="180">
        <f>VLOOKUP(D564,Plan1!$B$2:$S$5570,16,)/1000</f>
        <v>5.3310000000000004</v>
      </c>
      <c r="Q564" s="180">
        <f>VLOOKUP(D564,Plan1!$B$2:$S$5570,17,)/1000</f>
        <v>5.5670000000000002</v>
      </c>
      <c r="R564" s="180">
        <f>VLOOKUP(D564,Plan1!$B$2:$S$5570,18,)/1000</f>
        <v>5.6340000000000003</v>
      </c>
      <c r="S564" s="180">
        <f>VLOOKUP(D564,Plan1!$B$2:$S$5570,6,)/1000</f>
        <v>5.2889999999999997</v>
      </c>
    </row>
    <row r="565" spans="1:19" x14ac:dyDescent="0.25">
      <c r="A565" s="178">
        <v>35273</v>
      </c>
      <c r="B565" s="178">
        <v>-96735</v>
      </c>
      <c r="C565" s="178">
        <v>-371279</v>
      </c>
      <c r="D565" s="178" t="s">
        <v>217</v>
      </c>
      <c r="E565" s="178" t="s">
        <v>167</v>
      </c>
      <c r="F565" s="178" t="s">
        <v>192</v>
      </c>
      <c r="G565" s="180">
        <f>VLOOKUP(D565,Plan1!$B$2:$S$5570,7,)/1000</f>
        <v>5.7060000000000004</v>
      </c>
      <c r="H565" s="180">
        <f>VLOOKUP(D565,Plan1!$B$2:$S$5570,8,)/1000</f>
        <v>5.593</v>
      </c>
      <c r="I565" s="180">
        <f>VLOOKUP(D565,Plan1!$B$2:$S$5570,9,)/1000</f>
        <v>5.8179999999999996</v>
      </c>
      <c r="J565" s="180">
        <f>VLOOKUP(D565,Plan1!$B$2:$S$5570,10,)/1000</f>
        <v>5.3579999999999997</v>
      </c>
      <c r="K565" s="180">
        <f>VLOOKUP(D565,Plan1!$B$2:$S$5570,11,)/1000</f>
        <v>4.5730000000000004</v>
      </c>
      <c r="L565" s="180">
        <f>VLOOKUP(D565,Plan1!$B$2:$S$5570,12,)/1000</f>
        <v>4.3109999999999999</v>
      </c>
      <c r="M565" s="180">
        <f>VLOOKUP(D565,Plan1!$B$2:$S$5570,13,)/1000</f>
        <v>4.4080000000000004</v>
      </c>
      <c r="N565" s="180">
        <f>VLOOKUP(D565,Plan1!$B$2:$S$5570,14,)/1000</f>
        <v>4.9619999999999997</v>
      </c>
      <c r="O565" s="180">
        <f>VLOOKUP(D565,Plan1!$B$2:$S$5570,15,)/1000</f>
        <v>5.5730000000000004</v>
      </c>
      <c r="P565" s="180">
        <f>VLOOKUP(D565,Plan1!$B$2:$S$5570,16,)/1000</f>
        <v>5.5880000000000001</v>
      </c>
      <c r="Q565" s="180">
        <f>VLOOKUP(D565,Plan1!$B$2:$S$5570,17,)/1000</f>
        <v>5.9859999999999998</v>
      </c>
      <c r="R565" s="180">
        <f>VLOOKUP(D565,Plan1!$B$2:$S$5570,18,)/1000</f>
        <v>5.8339999999999996</v>
      </c>
      <c r="S565" s="180">
        <f>VLOOKUP(D565,Plan1!$B$2:$S$5570,6,)/1000</f>
        <v>5.3090000000000002</v>
      </c>
    </row>
    <row r="566" spans="1:19" x14ac:dyDescent="0.25">
      <c r="A566" s="178">
        <v>56666</v>
      </c>
      <c r="B566" s="178">
        <v>-40227</v>
      </c>
      <c r="C566" s="178">
        <v>-42079</v>
      </c>
      <c r="D566" s="178" t="s">
        <v>217</v>
      </c>
      <c r="E566" s="178" t="s">
        <v>167</v>
      </c>
      <c r="F566" s="178" t="s">
        <v>3448</v>
      </c>
      <c r="G566" s="180">
        <f>VLOOKUP(D566,Plan1!$B$2:$S$5570,7,)/1000</f>
        <v>5.7060000000000004</v>
      </c>
      <c r="H566" s="180">
        <f>VLOOKUP(D566,Plan1!$B$2:$S$5570,8,)/1000</f>
        <v>5.593</v>
      </c>
      <c r="I566" s="180">
        <f>VLOOKUP(D566,Plan1!$B$2:$S$5570,9,)/1000</f>
        <v>5.8179999999999996</v>
      </c>
      <c r="J566" s="180">
        <f>VLOOKUP(D566,Plan1!$B$2:$S$5570,10,)/1000</f>
        <v>5.3579999999999997</v>
      </c>
      <c r="K566" s="180">
        <f>VLOOKUP(D566,Plan1!$B$2:$S$5570,11,)/1000</f>
        <v>4.5730000000000004</v>
      </c>
      <c r="L566" s="180">
        <f>VLOOKUP(D566,Plan1!$B$2:$S$5570,12,)/1000</f>
        <v>4.3109999999999999</v>
      </c>
      <c r="M566" s="180">
        <f>VLOOKUP(D566,Plan1!$B$2:$S$5570,13,)/1000</f>
        <v>4.4080000000000004</v>
      </c>
      <c r="N566" s="180">
        <f>VLOOKUP(D566,Plan1!$B$2:$S$5570,14,)/1000</f>
        <v>4.9619999999999997</v>
      </c>
      <c r="O566" s="180">
        <f>VLOOKUP(D566,Plan1!$B$2:$S$5570,15,)/1000</f>
        <v>5.5730000000000004</v>
      </c>
      <c r="P566" s="180">
        <f>VLOOKUP(D566,Plan1!$B$2:$S$5570,16,)/1000</f>
        <v>5.5880000000000001</v>
      </c>
      <c r="Q566" s="180">
        <f>VLOOKUP(D566,Plan1!$B$2:$S$5570,17,)/1000</f>
        <v>5.9859999999999998</v>
      </c>
      <c r="R566" s="180">
        <f>VLOOKUP(D566,Plan1!$B$2:$S$5570,18,)/1000</f>
        <v>5.8339999999999996</v>
      </c>
      <c r="S566" s="180">
        <f>VLOOKUP(D566,Plan1!$B$2:$S$5570,6,)/1000</f>
        <v>5.3090000000000002</v>
      </c>
    </row>
    <row r="567" spans="1:19" x14ac:dyDescent="0.25">
      <c r="A567" s="178">
        <v>9648</v>
      </c>
      <c r="B567" s="178">
        <v>-208933</v>
      </c>
      <c r="C567" s="178">
        <v>-475925</v>
      </c>
      <c r="D567" s="178" t="s">
        <v>5201</v>
      </c>
      <c r="E567" s="178" t="s">
        <v>167</v>
      </c>
      <c r="F567" s="178" t="s">
        <v>4704</v>
      </c>
      <c r="G567" s="180">
        <f>VLOOKUP(D567,Plan1!$B$2:$S$5570,7,)/1000</f>
        <v>5.0860000000000003</v>
      </c>
      <c r="H567" s="180">
        <f>VLOOKUP(D567,Plan1!$B$2:$S$5570,8,)/1000</f>
        <v>5.5570000000000004</v>
      </c>
      <c r="I567" s="180">
        <f>VLOOKUP(D567,Plan1!$B$2:$S$5570,9,)/1000</f>
        <v>5.21</v>
      </c>
      <c r="J567" s="180">
        <f>VLOOKUP(D567,Plan1!$B$2:$S$5570,10,)/1000</f>
        <v>5.4470000000000001</v>
      </c>
      <c r="K567" s="180">
        <f>VLOOKUP(D567,Plan1!$B$2:$S$5570,11,)/1000</f>
        <v>5.0919999999999996</v>
      </c>
      <c r="L567" s="180">
        <f>VLOOKUP(D567,Plan1!$B$2:$S$5570,12,)/1000</f>
        <v>5.0250000000000004</v>
      </c>
      <c r="M567" s="180">
        <f>VLOOKUP(D567,Plan1!$B$2:$S$5570,13,)/1000</f>
        <v>5.2160000000000002</v>
      </c>
      <c r="N567" s="180">
        <f>VLOOKUP(D567,Plan1!$B$2:$S$5570,14,)/1000</f>
        <v>5.9720000000000004</v>
      </c>
      <c r="O567" s="180">
        <f>VLOOKUP(D567,Plan1!$B$2:$S$5570,15,)/1000</f>
        <v>5.42</v>
      </c>
      <c r="P567" s="180">
        <f>VLOOKUP(D567,Plan1!$B$2:$S$5570,16,)/1000</f>
        <v>5.375</v>
      </c>
      <c r="Q567" s="180">
        <f>VLOOKUP(D567,Plan1!$B$2:$S$5570,17,)/1000</f>
        <v>5.1589999999999998</v>
      </c>
      <c r="R567" s="180">
        <f>VLOOKUP(D567,Plan1!$B$2:$S$5570,18,)/1000</f>
        <v>5.2370000000000001</v>
      </c>
      <c r="S567" s="180">
        <f>VLOOKUP(D567,Plan1!$B$2:$S$5570,6,)/1000</f>
        <v>5.3159999999999998</v>
      </c>
    </row>
    <row r="568" spans="1:19" x14ac:dyDescent="0.25">
      <c r="A568" s="178">
        <v>7214</v>
      </c>
      <c r="B568" s="178">
        <v>-222949</v>
      </c>
      <c r="C568" s="178">
        <v>-532709</v>
      </c>
      <c r="D568" s="178" t="s">
        <v>1674</v>
      </c>
      <c r="E568" s="178" t="s">
        <v>167</v>
      </c>
      <c r="F568" s="178" t="s">
        <v>1651</v>
      </c>
      <c r="G568" s="180">
        <f>VLOOKUP(D568,Plan1!$B$2:$S$5570,7,)/1000</f>
        <v>5.2930000000000001</v>
      </c>
      <c r="H568" s="180">
        <f>VLOOKUP(D568,Plan1!$B$2:$S$5570,8,)/1000</f>
        <v>5.556</v>
      </c>
      <c r="I568" s="180">
        <f>VLOOKUP(D568,Plan1!$B$2:$S$5570,9,)/1000</f>
        <v>5.5860000000000003</v>
      </c>
      <c r="J568" s="180">
        <f>VLOOKUP(D568,Plan1!$B$2:$S$5570,10,)/1000</f>
        <v>5.3650000000000002</v>
      </c>
      <c r="K568" s="180">
        <f>VLOOKUP(D568,Plan1!$B$2:$S$5570,11,)/1000</f>
        <v>4.6660000000000004</v>
      </c>
      <c r="L568" s="180">
        <f>VLOOKUP(D568,Plan1!$B$2:$S$5570,12,)/1000</f>
        <v>4.4020000000000001</v>
      </c>
      <c r="M568" s="180">
        <f>VLOOKUP(D568,Plan1!$B$2:$S$5570,13,)/1000</f>
        <v>4.5369999999999999</v>
      </c>
      <c r="N568" s="180">
        <f>VLOOKUP(D568,Plan1!$B$2:$S$5570,14,)/1000</f>
        <v>5.3890000000000002</v>
      </c>
      <c r="O568" s="180">
        <f>VLOOKUP(D568,Plan1!$B$2:$S$5570,15,)/1000</f>
        <v>5.1509999999999998</v>
      </c>
      <c r="P568" s="180">
        <f>VLOOKUP(D568,Plan1!$B$2:$S$5570,16,)/1000</f>
        <v>5.3179999999999996</v>
      </c>
      <c r="Q568" s="180">
        <f>VLOOKUP(D568,Plan1!$B$2:$S$5570,17,)/1000</f>
        <v>5.5140000000000002</v>
      </c>
      <c r="R568" s="180">
        <f>VLOOKUP(D568,Plan1!$B$2:$S$5570,18,)/1000</f>
        <v>5.6050000000000004</v>
      </c>
      <c r="S568" s="180">
        <f>VLOOKUP(D568,Plan1!$B$2:$S$5570,6,)/1000</f>
        <v>5.1989999999999998</v>
      </c>
    </row>
    <row r="569" spans="1:19" x14ac:dyDescent="0.25">
      <c r="A569" s="178">
        <v>55725</v>
      </c>
      <c r="B569" s="178">
        <v>-43264</v>
      </c>
      <c r="C569" s="178">
        <v>-388815</v>
      </c>
      <c r="D569" s="178" t="s">
        <v>897</v>
      </c>
      <c r="E569" s="178" t="s">
        <v>167</v>
      </c>
      <c r="F569" s="178" t="s">
        <v>792</v>
      </c>
      <c r="G569" s="180">
        <f>VLOOKUP(D569,Plan1!$B$2:$S$5570,7,)/1000</f>
        <v>4.9059999999999997</v>
      </c>
      <c r="H569" s="180">
        <f>VLOOKUP(D569,Plan1!$B$2:$S$5570,8,)/1000</f>
        <v>4.9909999999999997</v>
      </c>
      <c r="I569" s="180">
        <f>VLOOKUP(D569,Plan1!$B$2:$S$5570,9,)/1000</f>
        <v>5.1150000000000002</v>
      </c>
      <c r="J569" s="180">
        <f>VLOOKUP(D569,Plan1!$B$2:$S$5570,10,)/1000</f>
        <v>4.673</v>
      </c>
      <c r="K569" s="180">
        <f>VLOOKUP(D569,Plan1!$B$2:$S$5570,11,)/1000</f>
        <v>4.931</v>
      </c>
      <c r="L569" s="180">
        <f>VLOOKUP(D569,Plan1!$B$2:$S$5570,12,)/1000</f>
        <v>4.7389999999999999</v>
      </c>
      <c r="M569" s="180">
        <f>VLOOKUP(D569,Plan1!$B$2:$S$5570,13,)/1000</f>
        <v>5.2679999999999998</v>
      </c>
      <c r="N569" s="180">
        <f>VLOOKUP(D569,Plan1!$B$2:$S$5570,14,)/1000</f>
        <v>5.9610000000000003</v>
      </c>
      <c r="O569" s="180">
        <f>VLOOKUP(D569,Plan1!$B$2:$S$5570,15,)/1000</f>
        <v>6.1539999999999999</v>
      </c>
      <c r="P569" s="180">
        <f>VLOOKUP(D569,Plan1!$B$2:$S$5570,16,)/1000</f>
        <v>5.9169999999999998</v>
      </c>
      <c r="Q569" s="180">
        <f>VLOOKUP(D569,Plan1!$B$2:$S$5570,17,)/1000</f>
        <v>5.7530000000000001</v>
      </c>
      <c r="R569" s="180">
        <f>VLOOKUP(D569,Plan1!$B$2:$S$5570,18,)/1000</f>
        <v>5.1509999999999998</v>
      </c>
      <c r="S569" s="180">
        <f>VLOOKUP(D569,Plan1!$B$2:$S$5570,6,)/1000</f>
        <v>5.2969999999999997</v>
      </c>
    </row>
    <row r="570" spans="1:19" x14ac:dyDescent="0.25">
      <c r="A570" s="178">
        <v>7256</v>
      </c>
      <c r="B570" s="178">
        <v>-22325</v>
      </c>
      <c r="C570" s="178">
        <v>-490876</v>
      </c>
      <c r="D570" s="178" t="s">
        <v>4990</v>
      </c>
      <c r="E570" s="178" t="s">
        <v>167</v>
      </c>
      <c r="F570" s="178" t="s">
        <v>4704</v>
      </c>
      <c r="G570" s="180">
        <f>VLOOKUP(D570,Plan1!$B$2:$S$5570,7,)/1000</f>
        <v>5.093</v>
      </c>
      <c r="H570" s="180">
        <f>VLOOKUP(D570,Plan1!$B$2:$S$5570,8,)/1000</f>
        <v>5.59</v>
      </c>
      <c r="I570" s="180">
        <f>VLOOKUP(D570,Plan1!$B$2:$S$5570,9,)/1000</f>
        <v>5.4359999999999999</v>
      </c>
      <c r="J570" s="180">
        <f>VLOOKUP(D570,Plan1!$B$2:$S$5570,10,)/1000</f>
        <v>5.415</v>
      </c>
      <c r="K570" s="180">
        <f>VLOOKUP(D570,Plan1!$B$2:$S$5570,11,)/1000</f>
        <v>4.7869999999999999</v>
      </c>
      <c r="L570" s="180">
        <f>VLOOKUP(D570,Plan1!$B$2:$S$5570,12,)/1000</f>
        <v>4.5960000000000001</v>
      </c>
      <c r="M570" s="180">
        <f>VLOOKUP(D570,Plan1!$B$2:$S$5570,13,)/1000</f>
        <v>4.8049999999999997</v>
      </c>
      <c r="N570" s="180">
        <f>VLOOKUP(D570,Plan1!$B$2:$S$5570,14,)/1000</f>
        <v>5.5709999999999997</v>
      </c>
      <c r="O570" s="180">
        <f>VLOOKUP(D570,Plan1!$B$2:$S$5570,15,)/1000</f>
        <v>5.1719999999999997</v>
      </c>
      <c r="P570" s="180">
        <f>VLOOKUP(D570,Plan1!$B$2:$S$5570,16,)/1000</f>
        <v>5.4429999999999996</v>
      </c>
      <c r="Q570" s="180">
        <f>VLOOKUP(D570,Plan1!$B$2:$S$5570,17,)/1000</f>
        <v>5.3970000000000002</v>
      </c>
      <c r="R570" s="180">
        <f>VLOOKUP(D570,Plan1!$B$2:$S$5570,18,)/1000</f>
        <v>5.5250000000000004</v>
      </c>
      <c r="S570" s="180">
        <f>VLOOKUP(D570,Plan1!$B$2:$S$5570,6,)/1000</f>
        <v>5.2359999999999998</v>
      </c>
    </row>
    <row r="571" spans="1:19" x14ac:dyDescent="0.25">
      <c r="A571" s="178">
        <v>45303</v>
      </c>
      <c r="B571" s="178">
        <v>-71282</v>
      </c>
      <c r="C571" s="178">
        <v>-349256</v>
      </c>
      <c r="D571" s="178" t="s">
        <v>2810</v>
      </c>
      <c r="E571" s="178" t="s">
        <v>167</v>
      </c>
      <c r="F571" s="178" t="s">
        <v>2709</v>
      </c>
      <c r="G571" s="180">
        <f>VLOOKUP(D571,Plan1!$B$2:$S$5570,7,)/1000</f>
        <v>5.5549999999999997</v>
      </c>
      <c r="H571" s="180">
        <f>VLOOKUP(D571,Plan1!$B$2:$S$5570,8,)/1000</f>
        <v>5.8170000000000002</v>
      </c>
      <c r="I571" s="180">
        <f>VLOOKUP(D571,Plan1!$B$2:$S$5570,9,)/1000</f>
        <v>6.0279999999999996</v>
      </c>
      <c r="J571" s="180">
        <f>VLOOKUP(D571,Plan1!$B$2:$S$5570,10,)/1000</f>
        <v>5.4989999999999997</v>
      </c>
      <c r="K571" s="180">
        <f>VLOOKUP(D571,Plan1!$B$2:$S$5570,11,)/1000</f>
        <v>5.0019999999999998</v>
      </c>
      <c r="L571" s="180">
        <f>VLOOKUP(D571,Plan1!$B$2:$S$5570,12,)/1000</f>
        <v>4.5490000000000004</v>
      </c>
      <c r="M571" s="180">
        <f>VLOOKUP(D571,Plan1!$B$2:$S$5570,13,)/1000</f>
        <v>4.6459999999999999</v>
      </c>
      <c r="N571" s="180">
        <f>VLOOKUP(D571,Plan1!$B$2:$S$5570,14,)/1000</f>
        <v>5.3860000000000001</v>
      </c>
      <c r="O571" s="180">
        <f>VLOOKUP(D571,Plan1!$B$2:$S$5570,15,)/1000</f>
        <v>5.665</v>
      </c>
      <c r="P571" s="180">
        <f>VLOOKUP(D571,Plan1!$B$2:$S$5570,16,)/1000</f>
        <v>5.8019999999999996</v>
      </c>
      <c r="Q571" s="180">
        <f>VLOOKUP(D571,Plan1!$B$2:$S$5570,17,)/1000</f>
        <v>5.9450000000000003</v>
      </c>
      <c r="R571" s="180">
        <f>VLOOKUP(D571,Plan1!$B$2:$S$5570,18,)/1000</f>
        <v>5.782</v>
      </c>
      <c r="S571" s="180">
        <f>VLOOKUP(D571,Plan1!$B$2:$S$5570,6,)/1000</f>
        <v>5.4729999999999999</v>
      </c>
    </row>
    <row r="572" spans="1:19" x14ac:dyDescent="0.25">
      <c r="A572" s="178">
        <v>9639</v>
      </c>
      <c r="B572" s="178">
        <v>-209495</v>
      </c>
      <c r="C572" s="178">
        <v>-484795</v>
      </c>
      <c r="D572" s="178" t="s">
        <v>5199</v>
      </c>
      <c r="E572" s="178" t="s">
        <v>167</v>
      </c>
      <c r="F572" s="178" t="s">
        <v>4704</v>
      </c>
      <c r="G572" s="180">
        <f>VLOOKUP(D572,Plan1!$B$2:$S$5570,7,)/1000</f>
        <v>5.2590000000000003</v>
      </c>
      <c r="H572" s="180">
        <f>VLOOKUP(D572,Plan1!$B$2:$S$5570,8,)/1000</f>
        <v>5.7770000000000001</v>
      </c>
      <c r="I572" s="180">
        <f>VLOOKUP(D572,Plan1!$B$2:$S$5570,9,)/1000</f>
        <v>5.3719999999999999</v>
      </c>
      <c r="J572" s="180">
        <f>VLOOKUP(D572,Plan1!$B$2:$S$5570,10,)/1000</f>
        <v>5.444</v>
      </c>
      <c r="K572" s="180">
        <f>VLOOKUP(D572,Plan1!$B$2:$S$5570,11,)/1000</f>
        <v>5.0949999999999998</v>
      </c>
      <c r="L572" s="180">
        <f>VLOOKUP(D572,Plan1!$B$2:$S$5570,12,)/1000</f>
        <v>4.9219999999999997</v>
      </c>
      <c r="M572" s="180">
        <f>VLOOKUP(D572,Plan1!$B$2:$S$5570,13,)/1000</f>
        <v>5.1769999999999996</v>
      </c>
      <c r="N572" s="180">
        <f>VLOOKUP(D572,Plan1!$B$2:$S$5570,14,)/1000</f>
        <v>5.827</v>
      </c>
      <c r="O572" s="180">
        <f>VLOOKUP(D572,Plan1!$B$2:$S$5570,15,)/1000</f>
        <v>5.3860000000000001</v>
      </c>
      <c r="P572" s="180">
        <f>VLOOKUP(D572,Plan1!$B$2:$S$5570,16,)/1000</f>
        <v>5.4370000000000003</v>
      </c>
      <c r="Q572" s="180">
        <f>VLOOKUP(D572,Plan1!$B$2:$S$5570,17,)/1000</f>
        <v>5.3220000000000001</v>
      </c>
      <c r="R572" s="180">
        <f>VLOOKUP(D572,Plan1!$B$2:$S$5570,18,)/1000</f>
        <v>5.399</v>
      </c>
      <c r="S572" s="180">
        <f>VLOOKUP(D572,Plan1!$B$2:$S$5570,6,)/1000</f>
        <v>5.3680000000000003</v>
      </c>
    </row>
    <row r="573" spans="1:19" x14ac:dyDescent="0.25">
      <c r="A573" s="178">
        <v>56061</v>
      </c>
      <c r="B573" s="178">
        <v>-41778</v>
      </c>
      <c r="C573" s="178">
        <v>-381274</v>
      </c>
      <c r="D573" s="178" t="s">
        <v>909</v>
      </c>
      <c r="E573" s="178" t="s">
        <v>167</v>
      </c>
      <c r="F573" s="178" t="s">
        <v>792</v>
      </c>
      <c r="G573" s="180">
        <f>VLOOKUP(D573,Plan1!$B$2:$S$5570,7,)/1000</f>
        <v>5.7720000000000002</v>
      </c>
      <c r="H573" s="180">
        <f>VLOOKUP(D573,Plan1!$B$2:$S$5570,8,)/1000</f>
        <v>5.9450000000000003</v>
      </c>
      <c r="I573" s="180">
        <f>VLOOKUP(D573,Plan1!$B$2:$S$5570,9,)/1000</f>
        <v>5.7949999999999999</v>
      </c>
      <c r="J573" s="180">
        <f>VLOOKUP(D573,Plan1!$B$2:$S$5570,10,)/1000</f>
        <v>5.2939999999999996</v>
      </c>
      <c r="K573" s="180">
        <f>VLOOKUP(D573,Plan1!$B$2:$S$5570,11,)/1000</f>
        <v>5.5030000000000001</v>
      </c>
      <c r="L573" s="180">
        <f>VLOOKUP(D573,Plan1!$B$2:$S$5570,12,)/1000</f>
        <v>5.5060000000000002</v>
      </c>
      <c r="M573" s="180">
        <f>VLOOKUP(D573,Plan1!$B$2:$S$5570,13,)/1000</f>
        <v>5.74</v>
      </c>
      <c r="N573" s="180">
        <f>VLOOKUP(D573,Plan1!$B$2:$S$5570,14,)/1000</f>
        <v>6.234</v>
      </c>
      <c r="O573" s="180">
        <f>VLOOKUP(D573,Plan1!$B$2:$S$5570,15,)/1000</f>
        <v>6.1020000000000003</v>
      </c>
      <c r="P573" s="180">
        <f>VLOOKUP(D573,Plan1!$B$2:$S$5570,16,)/1000</f>
        <v>6.3470000000000004</v>
      </c>
      <c r="Q573" s="180">
        <f>VLOOKUP(D573,Plan1!$B$2:$S$5570,17,)/1000</f>
        <v>6.2679999999999998</v>
      </c>
      <c r="R573" s="180">
        <f>VLOOKUP(D573,Plan1!$B$2:$S$5570,18,)/1000</f>
        <v>5.976</v>
      </c>
      <c r="S573" s="180">
        <f>VLOOKUP(D573,Plan1!$B$2:$S$5570,6,)/1000</f>
        <v>5.8730000000000002</v>
      </c>
    </row>
    <row r="574" spans="1:19" x14ac:dyDescent="0.25">
      <c r="A574" s="178">
        <v>59800</v>
      </c>
      <c r="B574" s="178">
        <v>-30504</v>
      </c>
      <c r="C574" s="178">
        <v>-401675</v>
      </c>
      <c r="D574" s="178" t="s">
        <v>969</v>
      </c>
      <c r="E574" s="178" t="s">
        <v>167</v>
      </c>
      <c r="F574" s="178" t="s">
        <v>792</v>
      </c>
      <c r="G574" s="180">
        <f>VLOOKUP(D574,Plan1!$B$2:$S$5570,7,)/1000</f>
        <v>5.2569999999999997</v>
      </c>
      <c r="H574" s="180">
        <f>VLOOKUP(D574,Plan1!$B$2:$S$5570,8,)/1000</f>
        <v>5.1920000000000002</v>
      </c>
      <c r="I574" s="180">
        <f>VLOOKUP(D574,Plan1!$B$2:$S$5570,9,)/1000</f>
        <v>5.0430000000000001</v>
      </c>
      <c r="J574" s="180">
        <f>VLOOKUP(D574,Plan1!$B$2:$S$5570,10,)/1000</f>
        <v>4.601</v>
      </c>
      <c r="K574" s="180">
        <f>VLOOKUP(D574,Plan1!$B$2:$S$5570,11,)/1000</f>
        <v>5.2450000000000001</v>
      </c>
      <c r="L574" s="180">
        <f>VLOOKUP(D574,Plan1!$B$2:$S$5570,12,)/1000</f>
        <v>5.3929999999999998</v>
      </c>
      <c r="M574" s="180">
        <f>VLOOKUP(D574,Plan1!$B$2:$S$5570,13,)/1000</f>
        <v>5.6280000000000001</v>
      </c>
      <c r="N574" s="180">
        <f>VLOOKUP(D574,Plan1!$B$2:$S$5570,14,)/1000</f>
        <v>6.133</v>
      </c>
      <c r="O574" s="180">
        <f>VLOOKUP(D574,Plan1!$B$2:$S$5570,15,)/1000</f>
        <v>6.3170000000000002</v>
      </c>
      <c r="P574" s="180">
        <f>VLOOKUP(D574,Plan1!$B$2:$S$5570,16,)/1000</f>
        <v>6.1369999999999996</v>
      </c>
      <c r="Q574" s="180">
        <f>VLOOKUP(D574,Plan1!$B$2:$S$5570,17,)/1000</f>
        <v>6.1589999999999998</v>
      </c>
      <c r="R574" s="180">
        <f>VLOOKUP(D574,Plan1!$B$2:$S$5570,18,)/1000</f>
        <v>5.69</v>
      </c>
      <c r="S574" s="180">
        <f>VLOOKUP(D574,Plan1!$B$2:$S$5570,6,)/1000</f>
        <v>5.5659999999999998</v>
      </c>
    </row>
    <row r="575" spans="1:19" x14ac:dyDescent="0.25">
      <c r="A575" s="178">
        <v>7509</v>
      </c>
      <c r="B575" s="178">
        <v>-221078</v>
      </c>
      <c r="C575" s="178">
        <v>-565267</v>
      </c>
      <c r="D575" s="178" t="s">
        <v>1680</v>
      </c>
      <c r="E575" s="178" t="s">
        <v>167</v>
      </c>
      <c r="F575" s="178" t="s">
        <v>1651</v>
      </c>
      <c r="G575" s="180">
        <f>VLOOKUP(D575,Plan1!$B$2:$S$5570,7,)/1000</f>
        <v>5.4480000000000004</v>
      </c>
      <c r="H575" s="180">
        <f>VLOOKUP(D575,Plan1!$B$2:$S$5570,8,)/1000</f>
        <v>5.4429999999999996</v>
      </c>
      <c r="I575" s="180">
        <f>VLOOKUP(D575,Plan1!$B$2:$S$5570,9,)/1000</f>
        <v>5.5060000000000002</v>
      </c>
      <c r="J575" s="180">
        <f>VLOOKUP(D575,Plan1!$B$2:$S$5570,10,)/1000</f>
        <v>5.1989999999999998</v>
      </c>
      <c r="K575" s="180">
        <f>VLOOKUP(D575,Plan1!$B$2:$S$5570,11,)/1000</f>
        <v>4.3719999999999999</v>
      </c>
      <c r="L575" s="180">
        <f>VLOOKUP(D575,Plan1!$B$2:$S$5570,12,)/1000</f>
        <v>4.1210000000000004</v>
      </c>
      <c r="M575" s="180">
        <f>VLOOKUP(D575,Plan1!$B$2:$S$5570,13,)/1000</f>
        <v>4.17</v>
      </c>
      <c r="N575" s="180">
        <f>VLOOKUP(D575,Plan1!$B$2:$S$5570,14,)/1000</f>
        <v>5.0979999999999999</v>
      </c>
      <c r="O575" s="180">
        <f>VLOOKUP(D575,Plan1!$B$2:$S$5570,15,)/1000</f>
        <v>4.968</v>
      </c>
      <c r="P575" s="180">
        <f>VLOOKUP(D575,Plan1!$B$2:$S$5570,16,)/1000</f>
        <v>5.25</v>
      </c>
      <c r="Q575" s="180">
        <f>VLOOKUP(D575,Plan1!$B$2:$S$5570,17,)/1000</f>
        <v>5.4050000000000002</v>
      </c>
      <c r="R575" s="180">
        <f>VLOOKUP(D575,Plan1!$B$2:$S$5570,18,)/1000</f>
        <v>5.5919999999999996</v>
      </c>
      <c r="S575" s="180">
        <f>VLOOKUP(D575,Plan1!$B$2:$S$5570,6,)/1000</f>
        <v>5.048</v>
      </c>
    </row>
    <row r="576" spans="1:19" x14ac:dyDescent="0.25">
      <c r="A576" s="178">
        <v>3841</v>
      </c>
      <c r="B576" s="178">
        <v>-258846</v>
      </c>
      <c r="C576" s="178">
        <v>-53673</v>
      </c>
      <c r="D576" s="178" t="s">
        <v>2943</v>
      </c>
      <c r="E576" s="178" t="s">
        <v>167</v>
      </c>
      <c r="F576" s="178" t="s">
        <v>2912</v>
      </c>
      <c r="G576" s="180">
        <f>VLOOKUP(D576,Plan1!$B$2:$S$5570,7,)/1000</f>
        <v>5.6539999999999999</v>
      </c>
      <c r="H576" s="180">
        <f>VLOOKUP(D576,Plan1!$B$2:$S$5570,8,)/1000</f>
        <v>5.6239999999999997</v>
      </c>
      <c r="I576" s="180">
        <f>VLOOKUP(D576,Plan1!$B$2:$S$5570,9,)/1000</f>
        <v>5.593</v>
      </c>
      <c r="J576" s="180">
        <f>VLOOKUP(D576,Plan1!$B$2:$S$5570,10,)/1000</f>
        <v>5.024</v>
      </c>
      <c r="K576" s="180">
        <f>VLOOKUP(D576,Plan1!$B$2:$S$5570,11,)/1000</f>
        <v>4.2510000000000003</v>
      </c>
      <c r="L576" s="180">
        <f>VLOOKUP(D576,Plan1!$B$2:$S$5570,12,)/1000</f>
        <v>3.8239999999999998</v>
      </c>
      <c r="M576" s="180">
        <f>VLOOKUP(D576,Plan1!$B$2:$S$5570,13,)/1000</f>
        <v>4.12</v>
      </c>
      <c r="N576" s="180">
        <f>VLOOKUP(D576,Plan1!$B$2:$S$5570,14,)/1000</f>
        <v>5.0140000000000002</v>
      </c>
      <c r="O576" s="180">
        <f>VLOOKUP(D576,Plan1!$B$2:$S$5570,15,)/1000</f>
        <v>4.6680000000000001</v>
      </c>
      <c r="P576" s="180">
        <f>VLOOKUP(D576,Plan1!$B$2:$S$5570,16,)/1000</f>
        <v>5.181</v>
      </c>
      <c r="Q576" s="180">
        <f>VLOOKUP(D576,Plan1!$B$2:$S$5570,17,)/1000</f>
        <v>5.5750000000000002</v>
      </c>
      <c r="R576" s="180">
        <f>VLOOKUP(D576,Plan1!$B$2:$S$5570,18,)/1000</f>
        <v>5.6040000000000001</v>
      </c>
      <c r="S576" s="180">
        <f>VLOOKUP(D576,Plan1!$B$2:$S$5570,6,)/1000</f>
        <v>5.0110000000000001</v>
      </c>
    </row>
    <row r="577" spans="1:19" x14ac:dyDescent="0.25">
      <c r="A577" s="178">
        <v>16785</v>
      </c>
      <c r="B577" s="178">
        <v>-169697</v>
      </c>
      <c r="C577" s="178">
        <v>-489517</v>
      </c>
      <c r="D577" s="178" t="s">
        <v>1128</v>
      </c>
      <c r="E577" s="178" t="s">
        <v>167</v>
      </c>
      <c r="F577" s="178" t="s">
        <v>1058</v>
      </c>
      <c r="G577" s="180">
        <f>VLOOKUP(D577,Plan1!$B$2:$S$5570,7,)/1000</f>
        <v>5.0919999999999996</v>
      </c>
      <c r="H577" s="180">
        <f>VLOOKUP(D577,Plan1!$B$2:$S$5570,8,)/1000</f>
        <v>5.4690000000000003</v>
      </c>
      <c r="I577" s="180">
        <f>VLOOKUP(D577,Plan1!$B$2:$S$5570,9,)/1000</f>
        <v>5.3289999999999997</v>
      </c>
      <c r="J577" s="180">
        <f>VLOOKUP(D577,Plan1!$B$2:$S$5570,10,)/1000</f>
        <v>5.6059999999999999</v>
      </c>
      <c r="K577" s="180">
        <f>VLOOKUP(D577,Plan1!$B$2:$S$5570,11,)/1000</f>
        <v>5.5650000000000004</v>
      </c>
      <c r="L577" s="180">
        <f>VLOOKUP(D577,Plan1!$B$2:$S$5570,12,)/1000</f>
        <v>5.4950000000000001</v>
      </c>
      <c r="M577" s="180">
        <f>VLOOKUP(D577,Plan1!$B$2:$S$5570,13,)/1000</f>
        <v>5.6029999999999998</v>
      </c>
      <c r="N577" s="180">
        <f>VLOOKUP(D577,Plan1!$B$2:$S$5570,14,)/1000</f>
        <v>6.2910000000000004</v>
      </c>
      <c r="O577" s="180">
        <f>VLOOKUP(D577,Plan1!$B$2:$S$5570,15,)/1000</f>
        <v>5.7889999999999997</v>
      </c>
      <c r="P577" s="180">
        <f>VLOOKUP(D577,Plan1!$B$2:$S$5570,16,)/1000</f>
        <v>5.4790000000000001</v>
      </c>
      <c r="Q577" s="180">
        <f>VLOOKUP(D577,Plan1!$B$2:$S$5570,17,)/1000</f>
        <v>5.0339999999999998</v>
      </c>
      <c r="R577" s="180">
        <f>VLOOKUP(D577,Plan1!$B$2:$S$5570,18,)/1000</f>
        <v>5.0579999999999998</v>
      </c>
      <c r="S577" s="180">
        <f>VLOOKUP(D577,Plan1!$B$2:$S$5570,6,)/1000</f>
        <v>5.484</v>
      </c>
    </row>
    <row r="578" spans="1:19" x14ac:dyDescent="0.25">
      <c r="A578" s="178">
        <v>11656</v>
      </c>
      <c r="B578" s="178">
        <v>-198307</v>
      </c>
      <c r="C578" s="178">
        <v>-430925</v>
      </c>
      <c r="D578" s="178" t="s">
        <v>2165</v>
      </c>
      <c r="E578" s="178" t="s">
        <v>167</v>
      </c>
      <c r="F578" s="178" t="s">
        <v>1727</v>
      </c>
      <c r="G578" s="180">
        <f>VLOOKUP(D578,Plan1!$B$2:$S$5570,7,)/1000</f>
        <v>5.1159999999999997</v>
      </c>
      <c r="H578" s="180">
        <f>VLOOKUP(D578,Plan1!$B$2:$S$5570,8,)/1000</f>
        <v>5.6669999999999998</v>
      </c>
      <c r="I578" s="180">
        <f>VLOOKUP(D578,Plan1!$B$2:$S$5570,9,)/1000</f>
        <v>5.1040000000000001</v>
      </c>
      <c r="J578" s="180">
        <f>VLOOKUP(D578,Plan1!$B$2:$S$5570,10,)/1000</f>
        <v>4.9939999999999998</v>
      </c>
      <c r="K578" s="180">
        <f>VLOOKUP(D578,Plan1!$B$2:$S$5570,11,)/1000</f>
        <v>4.55</v>
      </c>
      <c r="L578" s="180">
        <f>VLOOKUP(D578,Plan1!$B$2:$S$5570,12,)/1000</f>
        <v>4.4459999999999997</v>
      </c>
      <c r="M578" s="180">
        <f>VLOOKUP(D578,Plan1!$B$2:$S$5570,13,)/1000</f>
        <v>4.7</v>
      </c>
      <c r="N578" s="180">
        <f>VLOOKUP(D578,Plan1!$B$2:$S$5570,14,)/1000</f>
        <v>5.34</v>
      </c>
      <c r="O578" s="180">
        <f>VLOOKUP(D578,Plan1!$B$2:$S$5570,15,)/1000</f>
        <v>5.2359999999999998</v>
      </c>
      <c r="P578" s="180">
        <f>VLOOKUP(D578,Plan1!$B$2:$S$5570,16,)/1000</f>
        <v>4.9269999999999996</v>
      </c>
      <c r="Q578" s="180">
        <f>VLOOKUP(D578,Plan1!$B$2:$S$5570,17,)/1000</f>
        <v>4.4059999999999997</v>
      </c>
      <c r="R578" s="180">
        <f>VLOOKUP(D578,Plan1!$B$2:$S$5570,18,)/1000</f>
        <v>4.9080000000000004</v>
      </c>
      <c r="S578" s="180">
        <f>VLOOKUP(D578,Plan1!$B$2:$S$5570,6,)/1000</f>
        <v>4.9489999999999998</v>
      </c>
    </row>
    <row r="579" spans="1:19" x14ac:dyDescent="0.25">
      <c r="A579" s="178">
        <v>57585</v>
      </c>
      <c r="B579" s="178">
        <v>-37407</v>
      </c>
      <c r="C579" s="178">
        <v>-452496</v>
      </c>
      <c r="D579" s="178" t="s">
        <v>1415</v>
      </c>
      <c r="E579" s="178" t="s">
        <v>167</v>
      </c>
      <c r="F579" s="178" t="s">
        <v>1298</v>
      </c>
      <c r="G579" s="180">
        <f>VLOOKUP(D579,Plan1!$B$2:$S$5570,7,)/1000</f>
        <v>4.5289999999999999</v>
      </c>
      <c r="H579" s="180">
        <f>VLOOKUP(D579,Plan1!$B$2:$S$5570,8,)/1000</f>
        <v>4.7309999999999999</v>
      </c>
      <c r="I579" s="180">
        <f>VLOOKUP(D579,Plan1!$B$2:$S$5570,9,)/1000</f>
        <v>4.8310000000000004</v>
      </c>
      <c r="J579" s="180">
        <f>VLOOKUP(D579,Plan1!$B$2:$S$5570,10,)/1000</f>
        <v>4.8860000000000001</v>
      </c>
      <c r="K579" s="180">
        <f>VLOOKUP(D579,Plan1!$B$2:$S$5570,11,)/1000</f>
        <v>4.8719999999999999</v>
      </c>
      <c r="L579" s="180">
        <f>VLOOKUP(D579,Plan1!$B$2:$S$5570,12,)/1000</f>
        <v>5.1269999999999998</v>
      </c>
      <c r="M579" s="180">
        <f>VLOOKUP(D579,Plan1!$B$2:$S$5570,13,)/1000</f>
        <v>5.1829999999999998</v>
      </c>
      <c r="N579" s="180">
        <f>VLOOKUP(D579,Plan1!$B$2:$S$5570,14,)/1000</f>
        <v>5.6340000000000003</v>
      </c>
      <c r="O579" s="180">
        <f>VLOOKUP(D579,Plan1!$B$2:$S$5570,15,)/1000</f>
        <v>5.8540000000000001</v>
      </c>
      <c r="P579" s="180">
        <f>VLOOKUP(D579,Plan1!$B$2:$S$5570,16,)/1000</f>
        <v>5.3869999999999996</v>
      </c>
      <c r="Q579" s="180">
        <f>VLOOKUP(D579,Plan1!$B$2:$S$5570,17,)/1000</f>
        <v>4.9489999999999998</v>
      </c>
      <c r="R579" s="180">
        <f>VLOOKUP(D579,Plan1!$B$2:$S$5570,18,)/1000</f>
        <v>4.8259999999999996</v>
      </c>
      <c r="S579" s="180">
        <f>VLOOKUP(D579,Plan1!$B$2:$S$5570,6,)/1000</f>
        <v>5.0670000000000002</v>
      </c>
    </row>
    <row r="580" spans="1:19" x14ac:dyDescent="0.25">
      <c r="A580" s="178">
        <v>6251</v>
      </c>
      <c r="B580" s="178">
        <v>-229941</v>
      </c>
      <c r="C580" s="178">
        <v>-511931</v>
      </c>
      <c r="D580" s="178" t="s">
        <v>3253</v>
      </c>
      <c r="E580" s="178" t="s">
        <v>167</v>
      </c>
      <c r="F580" s="178" t="s">
        <v>2912</v>
      </c>
      <c r="G580" s="180">
        <f>VLOOKUP(D580,Plan1!$B$2:$S$5570,7,)/1000</f>
        <v>5.3490000000000002</v>
      </c>
      <c r="H580" s="180">
        <f>VLOOKUP(D580,Plan1!$B$2:$S$5570,8,)/1000</f>
        <v>5.6230000000000002</v>
      </c>
      <c r="I580" s="180">
        <f>VLOOKUP(D580,Plan1!$B$2:$S$5570,9,)/1000</f>
        <v>5.5759999999999996</v>
      </c>
      <c r="J580" s="180">
        <f>VLOOKUP(D580,Plan1!$B$2:$S$5570,10,)/1000</f>
        <v>5.4379999999999997</v>
      </c>
      <c r="K580" s="180">
        <f>VLOOKUP(D580,Plan1!$B$2:$S$5570,11,)/1000</f>
        <v>4.6669999999999998</v>
      </c>
      <c r="L580" s="180">
        <f>VLOOKUP(D580,Plan1!$B$2:$S$5570,12,)/1000</f>
        <v>4.4909999999999997</v>
      </c>
      <c r="M580" s="180">
        <f>VLOOKUP(D580,Plan1!$B$2:$S$5570,13,)/1000</f>
        <v>4.6669999999999998</v>
      </c>
      <c r="N580" s="180">
        <f>VLOOKUP(D580,Plan1!$B$2:$S$5570,14,)/1000</f>
        <v>5.5039999999999996</v>
      </c>
      <c r="O580" s="180">
        <f>VLOOKUP(D580,Plan1!$B$2:$S$5570,15,)/1000</f>
        <v>5.1020000000000003</v>
      </c>
      <c r="P580" s="180">
        <f>VLOOKUP(D580,Plan1!$B$2:$S$5570,16,)/1000</f>
        <v>5.3049999999999997</v>
      </c>
      <c r="Q580" s="180">
        <f>VLOOKUP(D580,Plan1!$B$2:$S$5570,17,)/1000</f>
        <v>5.5529999999999999</v>
      </c>
      <c r="R580" s="180">
        <f>VLOOKUP(D580,Plan1!$B$2:$S$5570,18,)/1000</f>
        <v>5.6340000000000003</v>
      </c>
      <c r="S580" s="180">
        <f>VLOOKUP(D580,Plan1!$B$2:$S$5570,6,)/1000</f>
        <v>5.242</v>
      </c>
    </row>
    <row r="581" spans="1:19" x14ac:dyDescent="0.25">
      <c r="A581" s="178">
        <v>41710</v>
      </c>
      <c r="B581" s="178">
        <v>-79885</v>
      </c>
      <c r="C581" s="178">
        <v>-418679</v>
      </c>
      <c r="D581" s="178" t="s">
        <v>3497</v>
      </c>
      <c r="E581" s="178" t="s">
        <v>167</v>
      </c>
      <c r="F581" s="178" t="s">
        <v>3448</v>
      </c>
      <c r="G581" s="180">
        <f>VLOOKUP(D581,Plan1!$B$2:$S$5570,7,)/1000</f>
        <v>5.452</v>
      </c>
      <c r="H581" s="180">
        <f>VLOOKUP(D581,Plan1!$B$2:$S$5570,8,)/1000</f>
        <v>5.4779999999999998</v>
      </c>
      <c r="I581" s="180">
        <f>VLOOKUP(D581,Plan1!$B$2:$S$5570,9,)/1000</f>
        <v>5.62</v>
      </c>
      <c r="J581" s="180">
        <f>VLOOKUP(D581,Plan1!$B$2:$S$5570,10,)/1000</f>
        <v>5.4870000000000001</v>
      </c>
      <c r="K581" s="180">
        <f>VLOOKUP(D581,Plan1!$B$2:$S$5570,11,)/1000</f>
        <v>5.5819999999999999</v>
      </c>
      <c r="L581" s="180">
        <f>VLOOKUP(D581,Plan1!$B$2:$S$5570,12,)/1000</f>
        <v>5.6340000000000003</v>
      </c>
      <c r="M581" s="180">
        <f>VLOOKUP(D581,Plan1!$B$2:$S$5570,13,)/1000</f>
        <v>5.9370000000000003</v>
      </c>
      <c r="N581" s="180">
        <f>VLOOKUP(D581,Plan1!$B$2:$S$5570,14,)/1000</f>
        <v>6.5579999999999998</v>
      </c>
      <c r="O581" s="180">
        <f>VLOOKUP(D581,Plan1!$B$2:$S$5570,15,)/1000</f>
        <v>6.6550000000000002</v>
      </c>
      <c r="P581" s="180">
        <f>VLOOKUP(D581,Plan1!$B$2:$S$5570,16,)/1000</f>
        <v>6.4189999999999996</v>
      </c>
      <c r="Q581" s="180">
        <f>VLOOKUP(D581,Plan1!$B$2:$S$5570,17,)/1000</f>
        <v>6.02</v>
      </c>
      <c r="R581" s="180">
        <f>VLOOKUP(D581,Plan1!$B$2:$S$5570,18,)/1000</f>
        <v>5.6539999999999999</v>
      </c>
      <c r="S581" s="180">
        <f>VLOOKUP(D581,Plan1!$B$2:$S$5570,6,)/1000</f>
        <v>5.875</v>
      </c>
    </row>
    <row r="582" spans="1:19" x14ac:dyDescent="0.25">
      <c r="A582" s="178">
        <v>3658</v>
      </c>
      <c r="B582" s="178">
        <v>-262751</v>
      </c>
      <c r="C582" s="178">
        <v>-504668</v>
      </c>
      <c r="D582" s="178" t="s">
        <v>4690</v>
      </c>
      <c r="E582" s="178" t="s">
        <v>167</v>
      </c>
      <c r="F582" s="178" t="s">
        <v>4434</v>
      </c>
      <c r="G582" s="180">
        <f>VLOOKUP(D582,Plan1!$B$2:$S$5570,7,)/1000</f>
        <v>4.8259999999999996</v>
      </c>
      <c r="H582" s="180">
        <f>VLOOKUP(D582,Plan1!$B$2:$S$5570,8,)/1000</f>
        <v>4.8390000000000004</v>
      </c>
      <c r="I582" s="180">
        <f>VLOOKUP(D582,Plan1!$B$2:$S$5570,9,)/1000</f>
        <v>4.7370000000000001</v>
      </c>
      <c r="J582" s="180">
        <f>VLOOKUP(D582,Plan1!$B$2:$S$5570,10,)/1000</f>
        <v>4.0910000000000002</v>
      </c>
      <c r="K582" s="180">
        <f>VLOOKUP(D582,Plan1!$B$2:$S$5570,11,)/1000</f>
        <v>3.617</v>
      </c>
      <c r="L582" s="180">
        <f>VLOOKUP(D582,Plan1!$B$2:$S$5570,12,)/1000</f>
        <v>3.1549999999999998</v>
      </c>
      <c r="M582" s="180">
        <f>VLOOKUP(D582,Plan1!$B$2:$S$5570,13,)/1000</f>
        <v>3.4510000000000001</v>
      </c>
      <c r="N582" s="180">
        <f>VLOOKUP(D582,Plan1!$B$2:$S$5570,14,)/1000</f>
        <v>4.4480000000000004</v>
      </c>
      <c r="O582" s="180">
        <f>VLOOKUP(D582,Plan1!$B$2:$S$5570,15,)/1000</f>
        <v>4.0940000000000003</v>
      </c>
      <c r="P582" s="180">
        <f>VLOOKUP(D582,Plan1!$B$2:$S$5570,16,)/1000</f>
        <v>4.2480000000000002</v>
      </c>
      <c r="Q582" s="180">
        <f>VLOOKUP(D582,Plan1!$B$2:$S$5570,17,)/1000</f>
        <v>4.8949999999999996</v>
      </c>
      <c r="R582" s="180">
        <f>VLOOKUP(D582,Plan1!$B$2:$S$5570,18,)/1000</f>
        <v>4.9050000000000002</v>
      </c>
      <c r="S582" s="180">
        <f>VLOOKUP(D582,Plan1!$B$2:$S$5570,6,)/1000</f>
        <v>4.2759999999999998</v>
      </c>
    </row>
    <row r="583" spans="1:19" x14ac:dyDescent="0.25">
      <c r="A583" s="178">
        <v>59156</v>
      </c>
      <c r="B583" s="178">
        <v>-31604</v>
      </c>
      <c r="C583" s="178">
        <v>-435083</v>
      </c>
      <c r="D583" s="178" t="s">
        <v>1445</v>
      </c>
      <c r="E583" s="178" t="s">
        <v>167</v>
      </c>
      <c r="F583" s="178" t="s">
        <v>1298</v>
      </c>
      <c r="G583" s="180">
        <f>VLOOKUP(D583,Plan1!$B$2:$S$5570,7,)/1000</f>
        <v>4.6559999999999997</v>
      </c>
      <c r="H583" s="180">
        <f>VLOOKUP(D583,Plan1!$B$2:$S$5570,8,)/1000</f>
        <v>4.7539999999999996</v>
      </c>
      <c r="I583" s="180">
        <f>VLOOKUP(D583,Plan1!$B$2:$S$5570,9,)/1000</f>
        <v>4.8390000000000004</v>
      </c>
      <c r="J583" s="180">
        <f>VLOOKUP(D583,Plan1!$B$2:$S$5570,10,)/1000</f>
        <v>4.8250000000000002</v>
      </c>
      <c r="K583" s="180">
        <f>VLOOKUP(D583,Plan1!$B$2:$S$5570,11,)/1000</f>
        <v>5.0220000000000002</v>
      </c>
      <c r="L583" s="180">
        <f>VLOOKUP(D583,Plan1!$B$2:$S$5570,12,)/1000</f>
        <v>5.3209999999999997</v>
      </c>
      <c r="M583" s="180">
        <f>VLOOKUP(D583,Plan1!$B$2:$S$5570,13,)/1000</f>
        <v>5.5019999999999998</v>
      </c>
      <c r="N583" s="180">
        <f>VLOOKUP(D583,Plan1!$B$2:$S$5570,14,)/1000</f>
        <v>6.0780000000000003</v>
      </c>
      <c r="O583" s="180">
        <f>VLOOKUP(D583,Plan1!$B$2:$S$5570,15,)/1000</f>
        <v>6.3109999999999999</v>
      </c>
      <c r="P583" s="180">
        <f>VLOOKUP(D583,Plan1!$B$2:$S$5570,16,)/1000</f>
        <v>6.048</v>
      </c>
      <c r="Q583" s="180">
        <f>VLOOKUP(D583,Plan1!$B$2:$S$5570,17,)/1000</f>
        <v>5.6589999999999998</v>
      </c>
      <c r="R583" s="180">
        <f>VLOOKUP(D583,Plan1!$B$2:$S$5570,18,)/1000</f>
        <v>5.0880000000000001</v>
      </c>
      <c r="S583" s="180">
        <f>VLOOKUP(D583,Plan1!$B$2:$S$5570,6,)/1000</f>
        <v>5.3419999999999996</v>
      </c>
    </row>
    <row r="584" spans="1:19" x14ac:dyDescent="0.25">
      <c r="A584" s="178">
        <v>35646</v>
      </c>
      <c r="B584" s="178">
        <v>-95709</v>
      </c>
      <c r="C584" s="178">
        <v>-364907</v>
      </c>
      <c r="D584" s="178" t="s">
        <v>229</v>
      </c>
      <c r="E584" s="178" t="s">
        <v>167</v>
      </c>
      <c r="F584" s="178" t="s">
        <v>192</v>
      </c>
      <c r="G584" s="180">
        <f>VLOOKUP(D584,Plan1!$B$2:$S$5570,7,)/1000</f>
        <v>5.6369999999999996</v>
      </c>
      <c r="H584" s="180">
        <f>VLOOKUP(D584,Plan1!$B$2:$S$5570,8,)/1000</f>
        <v>5.6429999999999998</v>
      </c>
      <c r="I584" s="180">
        <f>VLOOKUP(D584,Plan1!$B$2:$S$5570,9,)/1000</f>
        <v>5.7839999999999998</v>
      </c>
      <c r="J584" s="180">
        <f>VLOOKUP(D584,Plan1!$B$2:$S$5570,10,)/1000</f>
        <v>5.3170000000000002</v>
      </c>
      <c r="K584" s="180">
        <f>VLOOKUP(D584,Plan1!$B$2:$S$5570,11,)/1000</f>
        <v>4.484</v>
      </c>
      <c r="L584" s="180">
        <f>VLOOKUP(D584,Plan1!$B$2:$S$5570,12,)/1000</f>
        <v>4.1459999999999999</v>
      </c>
      <c r="M584" s="180">
        <f>VLOOKUP(D584,Plan1!$B$2:$S$5570,13,)/1000</f>
        <v>4.2119999999999997</v>
      </c>
      <c r="N584" s="180">
        <f>VLOOKUP(D584,Plan1!$B$2:$S$5570,14,)/1000</f>
        <v>4.7720000000000002</v>
      </c>
      <c r="O584" s="180">
        <f>VLOOKUP(D584,Plan1!$B$2:$S$5570,15,)/1000</f>
        <v>5.4409999999999998</v>
      </c>
      <c r="P584" s="180">
        <f>VLOOKUP(D584,Plan1!$B$2:$S$5570,16,)/1000</f>
        <v>5.5789999999999997</v>
      </c>
      <c r="Q584" s="180">
        <f>VLOOKUP(D584,Plan1!$B$2:$S$5570,17,)/1000</f>
        <v>5.9980000000000002</v>
      </c>
      <c r="R584" s="180">
        <f>VLOOKUP(D584,Plan1!$B$2:$S$5570,18,)/1000</f>
        <v>5.8860000000000001</v>
      </c>
      <c r="S584" s="180">
        <f>VLOOKUP(D584,Plan1!$B$2:$S$5570,6,)/1000</f>
        <v>5.2409999999999997</v>
      </c>
    </row>
    <row r="585" spans="1:19" x14ac:dyDescent="0.25">
      <c r="A585" s="178">
        <v>63712</v>
      </c>
      <c r="B585" s="178">
        <v>-14562</v>
      </c>
      <c r="C585" s="178">
        <v>-484905</v>
      </c>
      <c r="D585" s="178" t="s">
        <v>229</v>
      </c>
      <c r="E585" s="178" t="s">
        <v>177</v>
      </c>
      <c r="F585" s="178" t="s">
        <v>2567</v>
      </c>
      <c r="G585" s="180">
        <f>VLOOKUP(D585,Plan1!$B$2:$S$5570,7,)/1000</f>
        <v>5.6369999999999996</v>
      </c>
      <c r="H585" s="180">
        <f>VLOOKUP(D585,Plan1!$B$2:$S$5570,8,)/1000</f>
        <v>5.6429999999999998</v>
      </c>
      <c r="I585" s="180">
        <f>VLOOKUP(D585,Plan1!$B$2:$S$5570,9,)/1000</f>
        <v>5.7839999999999998</v>
      </c>
      <c r="J585" s="180">
        <f>VLOOKUP(D585,Plan1!$B$2:$S$5570,10,)/1000</f>
        <v>5.3170000000000002</v>
      </c>
      <c r="K585" s="180">
        <f>VLOOKUP(D585,Plan1!$B$2:$S$5570,11,)/1000</f>
        <v>4.484</v>
      </c>
      <c r="L585" s="180">
        <f>VLOOKUP(D585,Plan1!$B$2:$S$5570,12,)/1000</f>
        <v>4.1459999999999999</v>
      </c>
      <c r="M585" s="180">
        <f>VLOOKUP(D585,Plan1!$B$2:$S$5570,13,)/1000</f>
        <v>4.2119999999999997</v>
      </c>
      <c r="N585" s="180">
        <f>VLOOKUP(D585,Plan1!$B$2:$S$5570,14,)/1000</f>
        <v>4.7720000000000002</v>
      </c>
      <c r="O585" s="180">
        <f>VLOOKUP(D585,Plan1!$B$2:$S$5570,15,)/1000</f>
        <v>5.4409999999999998</v>
      </c>
      <c r="P585" s="180">
        <f>VLOOKUP(D585,Plan1!$B$2:$S$5570,16,)/1000</f>
        <v>5.5789999999999997</v>
      </c>
      <c r="Q585" s="180">
        <f>VLOOKUP(D585,Plan1!$B$2:$S$5570,17,)/1000</f>
        <v>5.9980000000000002</v>
      </c>
      <c r="R585" s="180">
        <f>VLOOKUP(D585,Plan1!$B$2:$S$5570,18,)/1000</f>
        <v>5.8860000000000001</v>
      </c>
      <c r="S585" s="180">
        <f>VLOOKUP(D585,Plan1!$B$2:$S$5570,6,)/1000</f>
        <v>5.2409999999999997</v>
      </c>
    </row>
    <row r="586" spans="1:19" x14ac:dyDescent="0.25">
      <c r="A586" s="178">
        <v>46857</v>
      </c>
      <c r="B586" s="178">
        <v>-67435</v>
      </c>
      <c r="C586" s="178">
        <v>-355172</v>
      </c>
      <c r="D586" s="178" t="s">
        <v>229</v>
      </c>
      <c r="E586" s="178" t="s">
        <v>167</v>
      </c>
      <c r="F586" s="178" t="s">
        <v>2709</v>
      </c>
      <c r="G586" s="180">
        <f>VLOOKUP(D586,Plan1!$B$2:$S$5570,7,)/1000</f>
        <v>5.6369999999999996</v>
      </c>
      <c r="H586" s="180">
        <f>VLOOKUP(D586,Plan1!$B$2:$S$5570,8,)/1000</f>
        <v>5.6429999999999998</v>
      </c>
      <c r="I586" s="180">
        <f>VLOOKUP(D586,Plan1!$B$2:$S$5570,9,)/1000</f>
        <v>5.7839999999999998</v>
      </c>
      <c r="J586" s="180">
        <f>VLOOKUP(D586,Plan1!$B$2:$S$5570,10,)/1000</f>
        <v>5.3170000000000002</v>
      </c>
      <c r="K586" s="180">
        <f>VLOOKUP(D586,Plan1!$B$2:$S$5570,11,)/1000</f>
        <v>4.484</v>
      </c>
      <c r="L586" s="180">
        <f>VLOOKUP(D586,Plan1!$B$2:$S$5570,12,)/1000</f>
        <v>4.1459999999999999</v>
      </c>
      <c r="M586" s="180">
        <f>VLOOKUP(D586,Plan1!$B$2:$S$5570,13,)/1000</f>
        <v>4.2119999999999997</v>
      </c>
      <c r="N586" s="180">
        <f>VLOOKUP(D586,Plan1!$B$2:$S$5570,14,)/1000</f>
        <v>4.7720000000000002</v>
      </c>
      <c r="O586" s="180">
        <f>VLOOKUP(D586,Plan1!$B$2:$S$5570,15,)/1000</f>
        <v>5.4409999999999998</v>
      </c>
      <c r="P586" s="180">
        <f>VLOOKUP(D586,Plan1!$B$2:$S$5570,16,)/1000</f>
        <v>5.5789999999999997</v>
      </c>
      <c r="Q586" s="180">
        <f>VLOOKUP(D586,Plan1!$B$2:$S$5570,17,)/1000</f>
        <v>5.9980000000000002</v>
      </c>
      <c r="R586" s="180">
        <f>VLOOKUP(D586,Plan1!$B$2:$S$5570,18,)/1000</f>
        <v>5.8860000000000001</v>
      </c>
      <c r="S586" s="180">
        <f>VLOOKUP(D586,Plan1!$B$2:$S$5570,6,)/1000</f>
        <v>5.2409999999999997</v>
      </c>
    </row>
    <row r="587" spans="1:19" x14ac:dyDescent="0.25">
      <c r="A587" s="178">
        <v>39443</v>
      </c>
      <c r="B587" s="178">
        <v>-86255</v>
      </c>
      <c r="C587" s="178">
        <v>-358338</v>
      </c>
      <c r="D587" s="178" t="s">
        <v>3332</v>
      </c>
      <c r="E587" s="178" t="s">
        <v>167</v>
      </c>
      <c r="F587" s="178" t="s">
        <v>3284</v>
      </c>
      <c r="G587" s="180">
        <f>VLOOKUP(D587,Plan1!$B$2:$S$5570,7,)/1000</f>
        <v>5.6029999999999998</v>
      </c>
      <c r="H587" s="180">
        <f>VLOOKUP(D587,Plan1!$B$2:$S$5570,8,)/1000</f>
        <v>5.6660000000000004</v>
      </c>
      <c r="I587" s="180">
        <f>VLOOKUP(D587,Plan1!$B$2:$S$5570,9,)/1000</f>
        <v>5.89</v>
      </c>
      <c r="J587" s="180">
        <f>VLOOKUP(D587,Plan1!$B$2:$S$5570,10,)/1000</f>
        <v>5.3490000000000002</v>
      </c>
      <c r="K587" s="180">
        <f>VLOOKUP(D587,Plan1!$B$2:$S$5570,11,)/1000</f>
        <v>4.6139999999999999</v>
      </c>
      <c r="L587" s="180">
        <f>VLOOKUP(D587,Plan1!$B$2:$S$5570,12,)/1000</f>
        <v>4.1840000000000002</v>
      </c>
      <c r="M587" s="180">
        <f>VLOOKUP(D587,Plan1!$B$2:$S$5570,13,)/1000</f>
        <v>4.2039999999999997</v>
      </c>
      <c r="N587" s="180">
        <f>VLOOKUP(D587,Plan1!$B$2:$S$5570,14,)/1000</f>
        <v>4.8179999999999996</v>
      </c>
      <c r="O587" s="180">
        <f>VLOOKUP(D587,Plan1!$B$2:$S$5570,15,)/1000</f>
        <v>5.4390000000000001</v>
      </c>
      <c r="P587" s="180">
        <f>VLOOKUP(D587,Plan1!$B$2:$S$5570,16,)/1000</f>
        <v>5.6139999999999999</v>
      </c>
      <c r="Q587" s="180">
        <f>VLOOKUP(D587,Plan1!$B$2:$S$5570,17,)/1000</f>
        <v>5.9009999999999998</v>
      </c>
      <c r="R587" s="180">
        <f>VLOOKUP(D587,Plan1!$B$2:$S$5570,18,)/1000</f>
        <v>5.7469999999999999</v>
      </c>
      <c r="S587" s="180">
        <f>VLOOKUP(D587,Plan1!$B$2:$S$5570,6,)/1000</f>
        <v>5.2519999999999998</v>
      </c>
    </row>
    <row r="588" spans="1:19" x14ac:dyDescent="0.25">
      <c r="A588" s="178">
        <v>38644</v>
      </c>
      <c r="B588" s="178">
        <v>-87509</v>
      </c>
      <c r="C588" s="178">
        <v>-389626</v>
      </c>
      <c r="D588" s="178" t="s">
        <v>3304</v>
      </c>
      <c r="E588" s="178" t="s">
        <v>167</v>
      </c>
      <c r="F588" s="178" t="s">
        <v>3284</v>
      </c>
      <c r="G588" s="180">
        <f>VLOOKUP(D588,Plan1!$B$2:$S$5570,7,)/1000</f>
        <v>6.024</v>
      </c>
      <c r="H588" s="180">
        <f>VLOOKUP(D588,Plan1!$B$2:$S$5570,8,)/1000</f>
        <v>6.0830000000000002</v>
      </c>
      <c r="I588" s="180">
        <f>VLOOKUP(D588,Plan1!$B$2:$S$5570,9,)/1000</f>
        <v>6.2320000000000002</v>
      </c>
      <c r="J588" s="180">
        <f>VLOOKUP(D588,Plan1!$B$2:$S$5570,10,)/1000</f>
        <v>5.7610000000000001</v>
      </c>
      <c r="K588" s="180">
        <f>VLOOKUP(D588,Plan1!$B$2:$S$5570,11,)/1000</f>
        <v>5.0670000000000002</v>
      </c>
      <c r="L588" s="180">
        <f>VLOOKUP(D588,Plan1!$B$2:$S$5570,12,)/1000</f>
        <v>4.63</v>
      </c>
      <c r="M588" s="180">
        <f>VLOOKUP(D588,Plan1!$B$2:$S$5570,13,)/1000</f>
        <v>4.851</v>
      </c>
      <c r="N588" s="180">
        <f>VLOOKUP(D588,Plan1!$B$2:$S$5570,14,)/1000</f>
        <v>5.4939999999999998</v>
      </c>
      <c r="O588" s="180">
        <f>VLOOKUP(D588,Plan1!$B$2:$S$5570,15,)/1000</f>
        <v>6.1719999999999997</v>
      </c>
      <c r="P588" s="180">
        <f>VLOOKUP(D588,Plan1!$B$2:$S$5570,16,)/1000</f>
        <v>6.1509999999999998</v>
      </c>
      <c r="Q588" s="180">
        <f>VLOOKUP(D588,Plan1!$B$2:$S$5570,17,)/1000</f>
        <v>6.2670000000000003</v>
      </c>
      <c r="R588" s="180">
        <f>VLOOKUP(D588,Plan1!$B$2:$S$5570,18,)/1000</f>
        <v>6.2060000000000004</v>
      </c>
      <c r="S588" s="180">
        <f>VLOOKUP(D588,Plan1!$B$2:$S$5570,6,)/1000</f>
        <v>5.7450000000000001</v>
      </c>
    </row>
    <row r="589" spans="1:19" x14ac:dyDescent="0.25">
      <c r="A589" s="178">
        <v>48756</v>
      </c>
      <c r="B589" s="178">
        <v>-61856</v>
      </c>
      <c r="C589" s="178">
        <v>-375351</v>
      </c>
      <c r="D589" s="178" t="s">
        <v>2909</v>
      </c>
      <c r="E589" s="178" t="s">
        <v>167</v>
      </c>
      <c r="F589" s="178" t="s">
        <v>2709</v>
      </c>
      <c r="G589" s="180">
        <f>VLOOKUP(D589,Plan1!$B$2:$S$5570,7,)/1000</f>
        <v>5.84</v>
      </c>
      <c r="H589" s="180">
        <f>VLOOKUP(D589,Plan1!$B$2:$S$5570,8,)/1000</f>
        <v>5.98</v>
      </c>
      <c r="I589" s="180">
        <f>VLOOKUP(D589,Plan1!$B$2:$S$5570,9,)/1000</f>
        <v>6.0990000000000002</v>
      </c>
      <c r="J589" s="180">
        <f>VLOOKUP(D589,Plan1!$B$2:$S$5570,10,)/1000</f>
        <v>6.0069999999999997</v>
      </c>
      <c r="K589" s="180">
        <f>VLOOKUP(D589,Plan1!$B$2:$S$5570,11,)/1000</f>
        <v>5.585</v>
      </c>
      <c r="L589" s="180">
        <f>VLOOKUP(D589,Plan1!$B$2:$S$5570,12,)/1000</f>
        <v>5.2450000000000001</v>
      </c>
      <c r="M589" s="180">
        <f>VLOOKUP(D589,Plan1!$B$2:$S$5570,13,)/1000</f>
        <v>5.5270000000000001</v>
      </c>
      <c r="N589" s="180">
        <f>VLOOKUP(D589,Plan1!$B$2:$S$5570,14,)/1000</f>
        <v>6.1470000000000002</v>
      </c>
      <c r="O589" s="180">
        <f>VLOOKUP(D589,Plan1!$B$2:$S$5570,15,)/1000</f>
        <v>6.54</v>
      </c>
      <c r="P589" s="180">
        <f>VLOOKUP(D589,Plan1!$B$2:$S$5570,16,)/1000</f>
        <v>6.48</v>
      </c>
      <c r="Q589" s="180">
        <f>VLOOKUP(D589,Plan1!$B$2:$S$5570,17,)/1000</f>
        <v>6.359</v>
      </c>
      <c r="R589" s="180">
        <f>VLOOKUP(D589,Plan1!$B$2:$S$5570,18,)/1000</f>
        <v>5.9089999999999998</v>
      </c>
      <c r="S589" s="180">
        <f>VLOOKUP(D589,Plan1!$B$2:$S$5570,6,)/1000</f>
        <v>5.976</v>
      </c>
    </row>
    <row r="590" spans="1:19" x14ac:dyDescent="0.25">
      <c r="A590" s="178">
        <v>44067</v>
      </c>
      <c r="B590" s="178">
        <v>-73669</v>
      </c>
      <c r="C590" s="178">
        <v>-409691</v>
      </c>
      <c r="D590" s="178" t="s">
        <v>3527</v>
      </c>
      <c r="E590" s="178" t="s">
        <v>167</v>
      </c>
      <c r="F590" s="178" t="s">
        <v>3448</v>
      </c>
      <c r="G590" s="180">
        <f>VLOOKUP(D590,Plan1!$B$2:$S$5570,7,)/1000</f>
        <v>5.343</v>
      </c>
      <c r="H590" s="180">
        <f>VLOOKUP(D590,Plan1!$B$2:$S$5570,8,)/1000</f>
        <v>5.3890000000000002</v>
      </c>
      <c r="I590" s="180">
        <f>VLOOKUP(D590,Plan1!$B$2:$S$5570,9,)/1000</f>
        <v>5.5570000000000004</v>
      </c>
      <c r="J590" s="180">
        <f>VLOOKUP(D590,Plan1!$B$2:$S$5570,10,)/1000</f>
        <v>5.4349999999999996</v>
      </c>
      <c r="K590" s="180">
        <f>VLOOKUP(D590,Plan1!$B$2:$S$5570,11,)/1000</f>
        <v>5.468</v>
      </c>
      <c r="L590" s="180">
        <f>VLOOKUP(D590,Plan1!$B$2:$S$5570,12,)/1000</f>
        <v>5.508</v>
      </c>
      <c r="M590" s="180">
        <f>VLOOKUP(D590,Plan1!$B$2:$S$5570,13,)/1000</f>
        <v>5.8609999999999998</v>
      </c>
      <c r="N590" s="180">
        <f>VLOOKUP(D590,Plan1!$B$2:$S$5570,14,)/1000</f>
        <v>6.4630000000000001</v>
      </c>
      <c r="O590" s="180">
        <f>VLOOKUP(D590,Plan1!$B$2:$S$5570,15,)/1000</f>
        <v>6.734</v>
      </c>
      <c r="P590" s="180">
        <f>VLOOKUP(D590,Plan1!$B$2:$S$5570,16,)/1000</f>
        <v>6.359</v>
      </c>
      <c r="Q590" s="180">
        <f>VLOOKUP(D590,Plan1!$B$2:$S$5570,17,)/1000</f>
        <v>6.1050000000000004</v>
      </c>
      <c r="R590" s="180">
        <f>VLOOKUP(D590,Plan1!$B$2:$S$5570,18,)/1000</f>
        <v>5.702</v>
      </c>
      <c r="S590" s="180">
        <f>VLOOKUP(D590,Plan1!$B$2:$S$5570,6,)/1000</f>
        <v>5.827</v>
      </c>
    </row>
    <row r="591" spans="1:19" x14ac:dyDescent="0.25">
      <c r="A591" s="178">
        <v>6600</v>
      </c>
      <c r="B591" s="178">
        <v>-227645</v>
      </c>
      <c r="C591" s="178">
        <v>-433996</v>
      </c>
      <c r="D591" s="178" t="s">
        <v>3676</v>
      </c>
      <c r="E591" s="178" t="s">
        <v>167</v>
      </c>
      <c r="F591" s="178" t="s">
        <v>3664</v>
      </c>
      <c r="G591" s="180">
        <f>VLOOKUP(D591,Plan1!$B$2:$S$5570,7,)/1000</f>
        <v>5.2560000000000002</v>
      </c>
      <c r="H591" s="180">
        <f>VLOOKUP(D591,Plan1!$B$2:$S$5570,8,)/1000</f>
        <v>5.7629999999999999</v>
      </c>
      <c r="I591" s="180">
        <f>VLOOKUP(D591,Plan1!$B$2:$S$5570,9,)/1000</f>
        <v>5.077</v>
      </c>
      <c r="J591" s="180">
        <f>VLOOKUP(D591,Plan1!$B$2:$S$5570,10,)/1000</f>
        <v>4.9290000000000003</v>
      </c>
      <c r="K591" s="180">
        <f>VLOOKUP(D591,Plan1!$B$2:$S$5570,11,)/1000</f>
        <v>4.4189999999999996</v>
      </c>
      <c r="L591" s="180">
        <f>VLOOKUP(D591,Plan1!$B$2:$S$5570,12,)/1000</f>
        <v>4.3090000000000002</v>
      </c>
      <c r="M591" s="180">
        <f>VLOOKUP(D591,Plan1!$B$2:$S$5570,13,)/1000</f>
        <v>4.1950000000000003</v>
      </c>
      <c r="N591" s="180">
        <f>VLOOKUP(D591,Plan1!$B$2:$S$5570,14,)/1000</f>
        <v>4.944</v>
      </c>
      <c r="O591" s="180">
        <f>VLOOKUP(D591,Plan1!$B$2:$S$5570,15,)/1000</f>
        <v>4.6539999999999999</v>
      </c>
      <c r="P591" s="180">
        <f>VLOOKUP(D591,Plan1!$B$2:$S$5570,16,)/1000</f>
        <v>4.7850000000000001</v>
      </c>
      <c r="Q591" s="180">
        <f>VLOOKUP(D591,Plan1!$B$2:$S$5570,17,)/1000</f>
        <v>4.5279999999999996</v>
      </c>
      <c r="R591" s="180">
        <f>VLOOKUP(D591,Plan1!$B$2:$S$5570,18,)/1000</f>
        <v>5.0129999999999999</v>
      </c>
      <c r="S591" s="180">
        <f>VLOOKUP(D591,Plan1!$B$2:$S$5570,6,)/1000</f>
        <v>4.8230000000000004</v>
      </c>
    </row>
    <row r="592" spans="1:19" x14ac:dyDescent="0.25">
      <c r="A592" s="178">
        <v>7982</v>
      </c>
      <c r="B592" s="178">
        <v>-219445</v>
      </c>
      <c r="C592" s="178">
        <v>-434088</v>
      </c>
      <c r="D592" s="178" t="s">
        <v>1815</v>
      </c>
      <c r="E592" s="178" t="s">
        <v>167</v>
      </c>
      <c r="F592" s="178" t="s">
        <v>1727</v>
      </c>
      <c r="G592" s="180">
        <f>VLOOKUP(D592,Plan1!$B$2:$S$5570,7,)/1000</f>
        <v>4.9169999999999998</v>
      </c>
      <c r="H592" s="180">
        <f>VLOOKUP(D592,Plan1!$B$2:$S$5570,8,)/1000</f>
        <v>5.5209999999999999</v>
      </c>
      <c r="I592" s="180">
        <f>VLOOKUP(D592,Plan1!$B$2:$S$5570,9,)/1000</f>
        <v>4.9619999999999997</v>
      </c>
      <c r="J592" s="180">
        <f>VLOOKUP(D592,Plan1!$B$2:$S$5570,10,)/1000</f>
        <v>4.7229999999999999</v>
      </c>
      <c r="K592" s="180">
        <f>VLOOKUP(D592,Plan1!$B$2:$S$5570,11,)/1000</f>
        <v>4.2869999999999999</v>
      </c>
      <c r="L592" s="180">
        <f>VLOOKUP(D592,Plan1!$B$2:$S$5570,12,)/1000</f>
        <v>4.2629999999999999</v>
      </c>
      <c r="M592" s="180">
        <f>VLOOKUP(D592,Plan1!$B$2:$S$5570,13,)/1000</f>
        <v>4.3689999999999998</v>
      </c>
      <c r="N592" s="180">
        <f>VLOOKUP(D592,Plan1!$B$2:$S$5570,14,)/1000</f>
        <v>5.016</v>
      </c>
      <c r="O592" s="180">
        <f>VLOOKUP(D592,Plan1!$B$2:$S$5570,15,)/1000</f>
        <v>4.8129999999999997</v>
      </c>
      <c r="P592" s="180">
        <f>VLOOKUP(D592,Plan1!$B$2:$S$5570,16,)/1000</f>
        <v>4.7050000000000001</v>
      </c>
      <c r="Q592" s="180">
        <f>VLOOKUP(D592,Plan1!$B$2:$S$5570,17,)/1000</f>
        <v>4.3780000000000001</v>
      </c>
      <c r="R592" s="180">
        <f>VLOOKUP(D592,Plan1!$B$2:$S$5570,18,)/1000</f>
        <v>4.8390000000000004</v>
      </c>
      <c r="S592" s="180">
        <f>VLOOKUP(D592,Plan1!$B$2:$S$5570,6,)/1000</f>
        <v>4.7329999999999997</v>
      </c>
    </row>
    <row r="593" spans="1:19" x14ac:dyDescent="0.25">
      <c r="A593" s="178">
        <v>19119</v>
      </c>
      <c r="B593" s="178">
        <v>-158613</v>
      </c>
      <c r="C593" s="178">
        <v>-388761</v>
      </c>
      <c r="D593" s="178" t="s">
        <v>395</v>
      </c>
      <c r="E593" s="178" t="s">
        <v>167</v>
      </c>
      <c r="F593" s="178" t="s">
        <v>375</v>
      </c>
      <c r="G593" s="180">
        <f>VLOOKUP(D593,Plan1!$B$2:$S$5570,7,)/1000</f>
        <v>5.766</v>
      </c>
      <c r="H593" s="180">
        <f>VLOOKUP(D593,Plan1!$B$2:$S$5570,8,)/1000</f>
        <v>6.1890000000000001</v>
      </c>
      <c r="I593" s="180">
        <f>VLOOKUP(D593,Plan1!$B$2:$S$5570,9,)/1000</f>
        <v>5.8689999999999998</v>
      </c>
      <c r="J593" s="180">
        <f>VLOOKUP(D593,Plan1!$B$2:$S$5570,10,)/1000</f>
        <v>5.2359999999999998</v>
      </c>
      <c r="K593" s="180">
        <f>VLOOKUP(D593,Plan1!$B$2:$S$5570,11,)/1000</f>
        <v>4.7290000000000001</v>
      </c>
      <c r="L593" s="180">
        <f>VLOOKUP(D593,Plan1!$B$2:$S$5570,12,)/1000</f>
        <v>4.41</v>
      </c>
      <c r="M593" s="180">
        <f>VLOOKUP(D593,Plan1!$B$2:$S$5570,13,)/1000</f>
        <v>4.6239999999999997</v>
      </c>
      <c r="N593" s="180">
        <f>VLOOKUP(D593,Plan1!$B$2:$S$5570,14,)/1000</f>
        <v>5.2949999999999999</v>
      </c>
      <c r="O593" s="180">
        <f>VLOOKUP(D593,Plan1!$B$2:$S$5570,15,)/1000</f>
        <v>5.4950000000000001</v>
      </c>
      <c r="P593" s="180">
        <f>VLOOKUP(D593,Plan1!$B$2:$S$5570,16,)/1000</f>
        <v>5.5389999999999997</v>
      </c>
      <c r="Q593" s="180">
        <f>VLOOKUP(D593,Plan1!$B$2:$S$5570,17,)/1000</f>
        <v>5.367</v>
      </c>
      <c r="R593" s="180">
        <f>VLOOKUP(D593,Plan1!$B$2:$S$5570,18,)/1000</f>
        <v>5.7960000000000003</v>
      </c>
      <c r="S593" s="180">
        <f>VLOOKUP(D593,Plan1!$B$2:$S$5570,6,)/1000</f>
        <v>5.36</v>
      </c>
    </row>
    <row r="594" spans="1:19" x14ac:dyDescent="0.25">
      <c r="A594" s="178">
        <v>3365</v>
      </c>
      <c r="B594" s="178">
        <v>-268435</v>
      </c>
      <c r="C594" s="178">
        <v>-535763</v>
      </c>
      <c r="D594" s="178" t="s">
        <v>395</v>
      </c>
      <c r="E594" s="178" t="s">
        <v>167</v>
      </c>
      <c r="F594" s="178" t="s">
        <v>4434</v>
      </c>
      <c r="G594" s="180">
        <f>VLOOKUP(D594,Plan1!$B$2:$S$5570,7,)/1000</f>
        <v>5.766</v>
      </c>
      <c r="H594" s="180">
        <f>VLOOKUP(D594,Plan1!$B$2:$S$5570,8,)/1000</f>
        <v>6.1890000000000001</v>
      </c>
      <c r="I594" s="180">
        <f>VLOOKUP(D594,Plan1!$B$2:$S$5570,9,)/1000</f>
        <v>5.8689999999999998</v>
      </c>
      <c r="J594" s="180">
        <f>VLOOKUP(D594,Plan1!$B$2:$S$5570,10,)/1000</f>
        <v>5.2359999999999998</v>
      </c>
      <c r="K594" s="180">
        <f>VLOOKUP(D594,Plan1!$B$2:$S$5570,11,)/1000</f>
        <v>4.7290000000000001</v>
      </c>
      <c r="L594" s="180">
        <f>VLOOKUP(D594,Plan1!$B$2:$S$5570,12,)/1000</f>
        <v>4.41</v>
      </c>
      <c r="M594" s="180">
        <f>VLOOKUP(D594,Plan1!$B$2:$S$5570,13,)/1000</f>
        <v>4.6239999999999997</v>
      </c>
      <c r="N594" s="180">
        <f>VLOOKUP(D594,Plan1!$B$2:$S$5570,14,)/1000</f>
        <v>5.2949999999999999</v>
      </c>
      <c r="O594" s="180">
        <f>VLOOKUP(D594,Plan1!$B$2:$S$5570,15,)/1000</f>
        <v>5.4950000000000001</v>
      </c>
      <c r="P594" s="180">
        <f>VLOOKUP(D594,Plan1!$B$2:$S$5570,16,)/1000</f>
        <v>5.5389999999999997</v>
      </c>
      <c r="Q594" s="180">
        <f>VLOOKUP(D594,Plan1!$B$2:$S$5570,17,)/1000</f>
        <v>5.367</v>
      </c>
      <c r="R594" s="180">
        <f>VLOOKUP(D594,Plan1!$B$2:$S$5570,18,)/1000</f>
        <v>5.7960000000000003</v>
      </c>
      <c r="S594" s="180">
        <f>VLOOKUP(D594,Plan1!$B$2:$S$5570,6,)/1000</f>
        <v>5.36</v>
      </c>
    </row>
    <row r="595" spans="1:19" x14ac:dyDescent="0.25">
      <c r="A595" s="178">
        <v>21032</v>
      </c>
      <c r="B595" s="178">
        <v>-150338</v>
      </c>
      <c r="C595" s="178">
        <v>-412655</v>
      </c>
      <c r="D595" s="178" t="s">
        <v>419</v>
      </c>
      <c r="E595" s="178" t="s">
        <v>167</v>
      </c>
      <c r="F595" s="178" t="s">
        <v>375</v>
      </c>
      <c r="G595" s="180">
        <f>VLOOKUP(D595,Plan1!$B$2:$S$5570,7,)/1000</f>
        <v>5.6509999999999998</v>
      </c>
      <c r="H595" s="180">
        <f>VLOOKUP(D595,Plan1!$B$2:$S$5570,8,)/1000</f>
        <v>5.8929999999999998</v>
      </c>
      <c r="I595" s="180">
        <f>VLOOKUP(D595,Plan1!$B$2:$S$5570,9,)/1000</f>
        <v>5.601</v>
      </c>
      <c r="J595" s="180">
        <f>VLOOKUP(D595,Plan1!$B$2:$S$5570,10,)/1000</f>
        <v>5.1680000000000001</v>
      </c>
      <c r="K595" s="180">
        <f>VLOOKUP(D595,Plan1!$B$2:$S$5570,11,)/1000</f>
        <v>4.806</v>
      </c>
      <c r="L595" s="180">
        <f>VLOOKUP(D595,Plan1!$B$2:$S$5570,12,)/1000</f>
        <v>4.3849999999999998</v>
      </c>
      <c r="M595" s="180">
        <f>VLOOKUP(D595,Plan1!$B$2:$S$5570,13,)/1000</f>
        <v>4.673</v>
      </c>
      <c r="N595" s="180">
        <f>VLOOKUP(D595,Plan1!$B$2:$S$5570,14,)/1000</f>
        <v>5.2220000000000004</v>
      </c>
      <c r="O595" s="180">
        <f>VLOOKUP(D595,Plan1!$B$2:$S$5570,15,)/1000</f>
        <v>5.8550000000000004</v>
      </c>
      <c r="P595" s="180">
        <f>VLOOKUP(D595,Plan1!$B$2:$S$5570,16,)/1000</f>
        <v>5.5890000000000004</v>
      </c>
      <c r="Q595" s="180">
        <f>VLOOKUP(D595,Plan1!$B$2:$S$5570,17,)/1000</f>
        <v>5.2220000000000004</v>
      </c>
      <c r="R595" s="180">
        <f>VLOOKUP(D595,Plan1!$B$2:$S$5570,18,)/1000</f>
        <v>5.6029999999999998</v>
      </c>
      <c r="S595" s="180">
        <f>VLOOKUP(D595,Plan1!$B$2:$S$5570,6,)/1000</f>
        <v>5.306</v>
      </c>
    </row>
    <row r="596" spans="1:19" x14ac:dyDescent="0.25">
      <c r="A596" s="178">
        <v>11465</v>
      </c>
      <c r="B596" s="178">
        <v>-199111</v>
      </c>
      <c r="C596" s="178">
        <v>-439273</v>
      </c>
      <c r="D596" s="178" t="s">
        <v>2146</v>
      </c>
      <c r="E596" s="178" t="s">
        <v>177</v>
      </c>
      <c r="F596" s="178" t="s">
        <v>1727</v>
      </c>
      <c r="G596" s="180">
        <f>VLOOKUP(D596,Plan1!$B$2:$S$5570,7,)/1000</f>
        <v>5.2530000000000001</v>
      </c>
      <c r="H596" s="180">
        <f>VLOOKUP(D596,Plan1!$B$2:$S$5570,8,)/1000</f>
        <v>5.7069999999999999</v>
      </c>
      <c r="I596" s="180">
        <f>VLOOKUP(D596,Plan1!$B$2:$S$5570,9,)/1000</f>
        <v>5.2969999999999997</v>
      </c>
      <c r="J596" s="180">
        <f>VLOOKUP(D596,Plan1!$B$2:$S$5570,10,)/1000</f>
        <v>5.3339999999999996</v>
      </c>
      <c r="K596" s="180">
        <f>VLOOKUP(D596,Plan1!$B$2:$S$5570,11,)/1000</f>
        <v>4.9909999999999997</v>
      </c>
      <c r="L596" s="180">
        <f>VLOOKUP(D596,Plan1!$B$2:$S$5570,12,)/1000</f>
        <v>5.0540000000000003</v>
      </c>
      <c r="M596" s="180">
        <f>VLOOKUP(D596,Plan1!$B$2:$S$5570,13,)/1000</f>
        <v>5.2519999999999998</v>
      </c>
      <c r="N596" s="180">
        <f>VLOOKUP(D596,Plan1!$B$2:$S$5570,14,)/1000</f>
        <v>5.9489999999999998</v>
      </c>
      <c r="O596" s="180">
        <f>VLOOKUP(D596,Plan1!$B$2:$S$5570,15,)/1000</f>
        <v>5.8689999999999998</v>
      </c>
      <c r="P596" s="180">
        <f>VLOOKUP(D596,Plan1!$B$2:$S$5570,16,)/1000</f>
        <v>5.5149999999999997</v>
      </c>
      <c r="Q596" s="180">
        <f>VLOOKUP(D596,Plan1!$B$2:$S$5570,17,)/1000</f>
        <v>4.9379999999999997</v>
      </c>
      <c r="R596" s="180">
        <f>VLOOKUP(D596,Plan1!$B$2:$S$5570,18,)/1000</f>
        <v>5.0439999999999996</v>
      </c>
      <c r="S596" s="180">
        <f>VLOOKUP(D596,Plan1!$B$2:$S$5570,6,)/1000</f>
        <v>5.35</v>
      </c>
    </row>
    <row r="597" spans="1:19" x14ac:dyDescent="0.25">
      <c r="A597" s="178">
        <v>40597</v>
      </c>
      <c r="B597" s="178">
        <v>-83369</v>
      </c>
      <c r="C597" s="178">
        <v>-364224</v>
      </c>
      <c r="D597" s="178" t="s">
        <v>3358</v>
      </c>
      <c r="E597" s="178" t="s">
        <v>167</v>
      </c>
      <c r="F597" s="178" t="s">
        <v>3284</v>
      </c>
      <c r="G597" s="180">
        <f>VLOOKUP(D597,Plan1!$B$2:$S$5570,7,)/1000</f>
        <v>5.7430000000000003</v>
      </c>
      <c r="H597" s="180">
        <f>VLOOKUP(D597,Plan1!$B$2:$S$5570,8,)/1000</f>
        <v>5.6669999999999998</v>
      </c>
      <c r="I597" s="180">
        <f>VLOOKUP(D597,Plan1!$B$2:$S$5570,9,)/1000</f>
        <v>5.8070000000000004</v>
      </c>
      <c r="J597" s="180">
        <f>VLOOKUP(D597,Plan1!$B$2:$S$5570,10,)/1000</f>
        <v>5.4290000000000003</v>
      </c>
      <c r="K597" s="180">
        <f>VLOOKUP(D597,Plan1!$B$2:$S$5570,11,)/1000</f>
        <v>4.5819999999999999</v>
      </c>
      <c r="L597" s="180">
        <f>VLOOKUP(D597,Plan1!$B$2:$S$5570,12,)/1000</f>
        <v>4.0750000000000002</v>
      </c>
      <c r="M597" s="180">
        <f>VLOOKUP(D597,Plan1!$B$2:$S$5570,13,)/1000</f>
        <v>4.2080000000000002</v>
      </c>
      <c r="N597" s="180">
        <f>VLOOKUP(D597,Plan1!$B$2:$S$5570,14,)/1000</f>
        <v>4.8499999999999996</v>
      </c>
      <c r="O597" s="180">
        <f>VLOOKUP(D597,Plan1!$B$2:$S$5570,15,)/1000</f>
        <v>5.6630000000000003</v>
      </c>
      <c r="P597" s="180">
        <f>VLOOKUP(D597,Plan1!$B$2:$S$5570,16,)/1000</f>
        <v>5.8479999999999999</v>
      </c>
      <c r="Q597" s="180">
        <f>VLOOKUP(D597,Plan1!$B$2:$S$5570,17,)/1000</f>
        <v>6.0960000000000001</v>
      </c>
      <c r="R597" s="180">
        <f>VLOOKUP(D597,Plan1!$B$2:$S$5570,18,)/1000</f>
        <v>5.85</v>
      </c>
      <c r="S597" s="180">
        <f>VLOOKUP(D597,Plan1!$B$2:$S$5570,6,)/1000</f>
        <v>5.3179999999999996</v>
      </c>
    </row>
    <row r="598" spans="1:19" x14ac:dyDescent="0.25">
      <c r="A598" s="178">
        <v>34909</v>
      </c>
      <c r="B598" s="178">
        <v>-98232</v>
      </c>
      <c r="C598" s="178">
        <v>-372773</v>
      </c>
      <c r="D598" s="178" t="s">
        <v>208</v>
      </c>
      <c r="E598" s="178" t="s">
        <v>167</v>
      </c>
      <c r="F598" s="178" t="s">
        <v>192</v>
      </c>
      <c r="G598" s="180">
        <f>VLOOKUP(D598,Plan1!$B$2:$S$5570,7,)/1000</f>
        <v>5.7409999999999997</v>
      </c>
      <c r="H598" s="180">
        <f>VLOOKUP(D598,Plan1!$B$2:$S$5570,8,)/1000</f>
        <v>5.7489999999999997</v>
      </c>
      <c r="I598" s="180">
        <f>VLOOKUP(D598,Plan1!$B$2:$S$5570,9,)/1000</f>
        <v>5.9139999999999997</v>
      </c>
      <c r="J598" s="180">
        <f>VLOOKUP(D598,Plan1!$B$2:$S$5570,10,)/1000</f>
        <v>5.4240000000000004</v>
      </c>
      <c r="K598" s="180">
        <f>VLOOKUP(D598,Plan1!$B$2:$S$5570,11,)/1000</f>
        <v>4.6669999999999998</v>
      </c>
      <c r="L598" s="180">
        <f>VLOOKUP(D598,Plan1!$B$2:$S$5570,12,)/1000</f>
        <v>4.4189999999999996</v>
      </c>
      <c r="M598" s="180">
        <f>VLOOKUP(D598,Plan1!$B$2:$S$5570,13,)/1000</f>
        <v>4.476</v>
      </c>
      <c r="N598" s="180">
        <f>VLOOKUP(D598,Plan1!$B$2:$S$5570,14,)/1000</f>
        <v>5.0350000000000001</v>
      </c>
      <c r="O598" s="180">
        <f>VLOOKUP(D598,Plan1!$B$2:$S$5570,15,)/1000</f>
        <v>5.6319999999999997</v>
      </c>
      <c r="P598" s="180">
        <f>VLOOKUP(D598,Plan1!$B$2:$S$5570,16,)/1000</f>
        <v>5.6580000000000004</v>
      </c>
      <c r="Q598" s="180">
        <f>VLOOKUP(D598,Plan1!$B$2:$S$5570,17,)/1000</f>
        <v>6</v>
      </c>
      <c r="R598" s="180">
        <f>VLOOKUP(D598,Plan1!$B$2:$S$5570,18,)/1000</f>
        <v>5.819</v>
      </c>
      <c r="S598" s="180">
        <f>VLOOKUP(D598,Plan1!$B$2:$S$5570,6,)/1000</f>
        <v>5.3780000000000001</v>
      </c>
    </row>
    <row r="599" spans="1:19" x14ac:dyDescent="0.25">
      <c r="A599" s="178">
        <v>12762</v>
      </c>
      <c r="B599" s="178">
        <v>-192204</v>
      </c>
      <c r="C599" s="178">
        <v>-424832</v>
      </c>
      <c r="D599" s="178" t="s">
        <v>2270</v>
      </c>
      <c r="E599" s="178" t="s">
        <v>167</v>
      </c>
      <c r="F599" s="178" t="s">
        <v>1727</v>
      </c>
      <c r="G599" s="180">
        <f>VLOOKUP(D599,Plan1!$B$2:$S$5570,7,)/1000</f>
        <v>5.343</v>
      </c>
      <c r="H599" s="180">
        <f>VLOOKUP(D599,Plan1!$B$2:$S$5570,8,)/1000</f>
        <v>5.9119999999999999</v>
      </c>
      <c r="I599" s="180">
        <f>VLOOKUP(D599,Plan1!$B$2:$S$5570,9,)/1000</f>
        <v>5.3440000000000003</v>
      </c>
      <c r="J599" s="180">
        <f>VLOOKUP(D599,Plan1!$B$2:$S$5570,10,)/1000</f>
        <v>5.1920000000000002</v>
      </c>
      <c r="K599" s="180">
        <f>VLOOKUP(D599,Plan1!$B$2:$S$5570,11,)/1000</f>
        <v>4.609</v>
      </c>
      <c r="L599" s="180">
        <f>VLOOKUP(D599,Plan1!$B$2:$S$5570,12,)/1000</f>
        <v>4.5510000000000002</v>
      </c>
      <c r="M599" s="180">
        <f>VLOOKUP(D599,Plan1!$B$2:$S$5570,13,)/1000</f>
        <v>4.6619999999999999</v>
      </c>
      <c r="N599" s="180">
        <f>VLOOKUP(D599,Plan1!$B$2:$S$5570,14,)/1000</f>
        <v>5.1779999999999999</v>
      </c>
      <c r="O599" s="180">
        <f>VLOOKUP(D599,Plan1!$B$2:$S$5570,15,)/1000</f>
        <v>5.2089999999999996</v>
      </c>
      <c r="P599" s="180">
        <f>VLOOKUP(D599,Plan1!$B$2:$S$5570,16,)/1000</f>
        <v>4.9930000000000003</v>
      </c>
      <c r="Q599" s="180">
        <f>VLOOKUP(D599,Plan1!$B$2:$S$5570,17,)/1000</f>
        <v>4.5170000000000003</v>
      </c>
      <c r="R599" s="180">
        <f>VLOOKUP(D599,Plan1!$B$2:$S$5570,18,)/1000</f>
        <v>5.1189999999999998</v>
      </c>
      <c r="S599" s="180">
        <f>VLOOKUP(D599,Plan1!$B$2:$S$5570,6,)/1000</f>
        <v>5.0529999999999999</v>
      </c>
    </row>
    <row r="600" spans="1:19" x14ac:dyDescent="0.25">
      <c r="A600" s="178">
        <v>10564</v>
      </c>
      <c r="B600" s="178">
        <v>-204082</v>
      </c>
      <c r="C600" s="178">
        <v>-440278</v>
      </c>
      <c r="D600" s="178" t="s">
        <v>2053</v>
      </c>
      <c r="E600" s="178" t="s">
        <v>167</v>
      </c>
      <c r="F600" s="178" t="s">
        <v>1727</v>
      </c>
      <c r="G600" s="180">
        <f>VLOOKUP(D600,Plan1!$B$2:$S$5570,7,)/1000</f>
        <v>5.2359999999999998</v>
      </c>
      <c r="H600" s="180">
        <f>VLOOKUP(D600,Plan1!$B$2:$S$5570,8,)/1000</f>
        <v>5.6950000000000003</v>
      </c>
      <c r="I600" s="180">
        <f>VLOOKUP(D600,Plan1!$B$2:$S$5570,9,)/1000</f>
        <v>5.2690000000000001</v>
      </c>
      <c r="J600" s="180">
        <f>VLOOKUP(D600,Plan1!$B$2:$S$5570,10,)/1000</f>
        <v>5.383</v>
      </c>
      <c r="K600" s="180">
        <f>VLOOKUP(D600,Plan1!$B$2:$S$5570,11,)/1000</f>
        <v>4.9950000000000001</v>
      </c>
      <c r="L600" s="180">
        <f>VLOOKUP(D600,Plan1!$B$2:$S$5570,12,)/1000</f>
        <v>5.0510000000000002</v>
      </c>
      <c r="M600" s="180">
        <f>VLOOKUP(D600,Plan1!$B$2:$S$5570,13,)/1000</f>
        <v>5.1870000000000003</v>
      </c>
      <c r="N600" s="180">
        <f>VLOOKUP(D600,Plan1!$B$2:$S$5570,14,)/1000</f>
        <v>5.9080000000000004</v>
      </c>
      <c r="O600" s="180">
        <f>VLOOKUP(D600,Plan1!$B$2:$S$5570,15,)/1000</f>
        <v>5.6760000000000002</v>
      </c>
      <c r="P600" s="180">
        <f>VLOOKUP(D600,Plan1!$B$2:$S$5570,16,)/1000</f>
        <v>5.3550000000000004</v>
      </c>
      <c r="Q600" s="180">
        <f>VLOOKUP(D600,Plan1!$B$2:$S$5570,17,)/1000</f>
        <v>4.8460000000000001</v>
      </c>
      <c r="R600" s="180">
        <f>VLOOKUP(D600,Plan1!$B$2:$S$5570,18,)/1000</f>
        <v>5.0090000000000003</v>
      </c>
      <c r="S600" s="180">
        <f>VLOOKUP(D600,Plan1!$B$2:$S$5570,6,)/1000</f>
        <v>5.3010000000000002</v>
      </c>
    </row>
    <row r="601" spans="1:19" x14ac:dyDescent="0.25">
      <c r="A601" s="178">
        <v>60822</v>
      </c>
      <c r="B601" s="178">
        <v>-26365</v>
      </c>
      <c r="C601" s="178">
        <v>-549378</v>
      </c>
      <c r="D601" s="178" t="s">
        <v>2622</v>
      </c>
      <c r="E601" s="178" t="s">
        <v>167</v>
      </c>
      <c r="F601" s="178" t="s">
        <v>2567</v>
      </c>
      <c r="G601" s="180">
        <f>VLOOKUP(D601,Plan1!$B$2:$S$5570,7,)/1000</f>
        <v>4.3630000000000004</v>
      </c>
      <c r="H601" s="180">
        <f>VLOOKUP(D601,Plan1!$B$2:$S$5570,8,)/1000</f>
        <v>4.4029999999999996</v>
      </c>
      <c r="I601" s="180">
        <f>VLOOKUP(D601,Plan1!$B$2:$S$5570,9,)/1000</f>
        <v>4.3390000000000004</v>
      </c>
      <c r="J601" s="180">
        <f>VLOOKUP(D601,Plan1!$B$2:$S$5570,10,)/1000</f>
        <v>4.165</v>
      </c>
      <c r="K601" s="180">
        <f>VLOOKUP(D601,Plan1!$B$2:$S$5570,11,)/1000</f>
        <v>4.258</v>
      </c>
      <c r="L601" s="180">
        <f>VLOOKUP(D601,Plan1!$B$2:$S$5570,12,)/1000</f>
        <v>4.5869999999999997</v>
      </c>
      <c r="M601" s="180">
        <f>VLOOKUP(D601,Plan1!$B$2:$S$5570,13,)/1000</f>
        <v>4.5220000000000002</v>
      </c>
      <c r="N601" s="180">
        <f>VLOOKUP(D601,Plan1!$B$2:$S$5570,14,)/1000</f>
        <v>5.0860000000000003</v>
      </c>
      <c r="O601" s="180">
        <f>VLOOKUP(D601,Plan1!$B$2:$S$5570,15,)/1000</f>
        <v>5.0510000000000002</v>
      </c>
      <c r="P601" s="180">
        <f>VLOOKUP(D601,Plan1!$B$2:$S$5570,16,)/1000</f>
        <v>5.194</v>
      </c>
      <c r="Q601" s="180">
        <f>VLOOKUP(D601,Plan1!$B$2:$S$5570,17,)/1000</f>
        <v>5.1139999999999999</v>
      </c>
      <c r="R601" s="180">
        <f>VLOOKUP(D601,Plan1!$B$2:$S$5570,18,)/1000</f>
        <v>4.4969999999999999</v>
      </c>
      <c r="S601" s="180">
        <f>VLOOKUP(D601,Plan1!$B$2:$S$5570,6,)/1000</f>
        <v>4.6319999999999997</v>
      </c>
    </row>
    <row r="602" spans="1:19" x14ac:dyDescent="0.25">
      <c r="A602" s="178">
        <v>51373</v>
      </c>
      <c r="B602" s="178">
        <v>-54568</v>
      </c>
      <c r="C602" s="178">
        <v>-423598</v>
      </c>
      <c r="D602" s="178" t="s">
        <v>3605</v>
      </c>
      <c r="E602" s="178" t="s">
        <v>167</v>
      </c>
      <c r="F602" s="178" t="s">
        <v>3448</v>
      </c>
      <c r="G602" s="180">
        <f>VLOOKUP(D602,Plan1!$B$2:$S$5570,7,)/1000</f>
        <v>5.0380000000000003</v>
      </c>
      <c r="H602" s="180">
        <f>VLOOKUP(D602,Plan1!$B$2:$S$5570,8,)/1000</f>
        <v>5.2169999999999996</v>
      </c>
      <c r="I602" s="180">
        <f>VLOOKUP(D602,Plan1!$B$2:$S$5570,9,)/1000</f>
        <v>5.2859999999999996</v>
      </c>
      <c r="J602" s="180">
        <f>VLOOKUP(D602,Plan1!$B$2:$S$5570,10,)/1000</f>
        <v>5.3049999999999997</v>
      </c>
      <c r="K602" s="180">
        <f>VLOOKUP(D602,Plan1!$B$2:$S$5570,11,)/1000</f>
        <v>5.4370000000000003</v>
      </c>
      <c r="L602" s="180">
        <f>VLOOKUP(D602,Plan1!$B$2:$S$5570,12,)/1000</f>
        <v>5.6459999999999999</v>
      </c>
      <c r="M602" s="180">
        <f>VLOOKUP(D602,Plan1!$B$2:$S$5570,13,)/1000</f>
        <v>5.891</v>
      </c>
      <c r="N602" s="180">
        <f>VLOOKUP(D602,Plan1!$B$2:$S$5570,14,)/1000</f>
        <v>6.3230000000000004</v>
      </c>
      <c r="O602" s="180">
        <f>VLOOKUP(D602,Plan1!$B$2:$S$5570,15,)/1000</f>
        <v>6.5869999999999997</v>
      </c>
      <c r="P602" s="180">
        <f>VLOOKUP(D602,Plan1!$B$2:$S$5570,16,)/1000</f>
        <v>6.3380000000000001</v>
      </c>
      <c r="Q602" s="180">
        <f>VLOOKUP(D602,Plan1!$B$2:$S$5570,17,)/1000</f>
        <v>6.0350000000000001</v>
      </c>
      <c r="R602" s="180">
        <f>VLOOKUP(D602,Plan1!$B$2:$S$5570,18,)/1000</f>
        <v>5.5720000000000001</v>
      </c>
      <c r="S602" s="180">
        <f>VLOOKUP(D602,Plan1!$B$2:$S$5570,6,)/1000</f>
        <v>5.7229999999999999</v>
      </c>
    </row>
    <row r="603" spans="1:19" x14ac:dyDescent="0.25">
      <c r="A603" s="178">
        <v>44815</v>
      </c>
      <c r="B603" s="178">
        <v>-72197</v>
      </c>
      <c r="C603" s="178">
        <v>-445544</v>
      </c>
      <c r="D603" s="178" t="s">
        <v>1303</v>
      </c>
      <c r="E603" s="178" t="s">
        <v>167</v>
      </c>
      <c r="F603" s="178" t="s">
        <v>1298</v>
      </c>
      <c r="G603" s="180">
        <f>VLOOKUP(D603,Plan1!$B$2:$S$5570,7,)/1000</f>
        <v>4.8029999999999999</v>
      </c>
      <c r="H603" s="180">
        <f>VLOOKUP(D603,Plan1!$B$2:$S$5570,8,)/1000</f>
        <v>4.9649999999999999</v>
      </c>
      <c r="I603" s="180">
        <f>VLOOKUP(D603,Plan1!$B$2:$S$5570,9,)/1000</f>
        <v>5.0179999999999998</v>
      </c>
      <c r="J603" s="180">
        <f>VLOOKUP(D603,Plan1!$B$2:$S$5570,10,)/1000</f>
        <v>5.2629999999999999</v>
      </c>
      <c r="K603" s="180">
        <f>VLOOKUP(D603,Plan1!$B$2:$S$5570,11,)/1000</f>
        <v>5.569</v>
      </c>
      <c r="L603" s="180">
        <f>VLOOKUP(D603,Plan1!$B$2:$S$5570,12,)/1000</f>
        <v>5.7590000000000003</v>
      </c>
      <c r="M603" s="180">
        <f>VLOOKUP(D603,Plan1!$B$2:$S$5570,13,)/1000</f>
        <v>5.9569999999999999</v>
      </c>
      <c r="N603" s="180">
        <f>VLOOKUP(D603,Plan1!$B$2:$S$5570,14,)/1000</f>
        <v>6.2720000000000002</v>
      </c>
      <c r="O603" s="180">
        <f>VLOOKUP(D603,Plan1!$B$2:$S$5570,15,)/1000</f>
        <v>6.6180000000000003</v>
      </c>
      <c r="P603" s="180">
        <f>VLOOKUP(D603,Plan1!$B$2:$S$5570,16,)/1000</f>
        <v>5.92</v>
      </c>
      <c r="Q603" s="180">
        <f>VLOOKUP(D603,Plan1!$B$2:$S$5570,17,)/1000</f>
        <v>5.343</v>
      </c>
      <c r="R603" s="180">
        <f>VLOOKUP(D603,Plan1!$B$2:$S$5570,18,)/1000</f>
        <v>5.0380000000000003</v>
      </c>
      <c r="S603" s="180">
        <f>VLOOKUP(D603,Plan1!$B$2:$S$5570,6,)/1000</f>
        <v>5.5430000000000001</v>
      </c>
    </row>
    <row r="604" spans="1:19" x14ac:dyDescent="0.25">
      <c r="A604" s="178">
        <v>3407</v>
      </c>
      <c r="B604" s="178">
        <v>-267815</v>
      </c>
      <c r="C604" s="178">
        <v>-493597</v>
      </c>
      <c r="D604" s="178" t="s">
        <v>4639</v>
      </c>
      <c r="E604" s="178" t="s">
        <v>167</v>
      </c>
      <c r="F604" s="178" t="s">
        <v>4434</v>
      </c>
      <c r="G604" s="180">
        <f>VLOOKUP(D604,Plan1!$B$2:$S$5570,7,)/1000</f>
        <v>4.7309999999999999</v>
      </c>
      <c r="H604" s="180">
        <f>VLOOKUP(D604,Plan1!$B$2:$S$5570,8,)/1000</f>
        <v>4.7859999999999996</v>
      </c>
      <c r="I604" s="180">
        <f>VLOOKUP(D604,Plan1!$B$2:$S$5570,9,)/1000</f>
        <v>4.7009999999999996</v>
      </c>
      <c r="J604" s="180">
        <f>VLOOKUP(D604,Plan1!$B$2:$S$5570,10,)/1000</f>
        <v>4.2649999999999997</v>
      </c>
      <c r="K604" s="180">
        <f>VLOOKUP(D604,Plan1!$B$2:$S$5570,11,)/1000</f>
        <v>3.855</v>
      </c>
      <c r="L604" s="180">
        <f>VLOOKUP(D604,Plan1!$B$2:$S$5570,12,)/1000</f>
        <v>3.34</v>
      </c>
      <c r="M604" s="180">
        <f>VLOOKUP(D604,Plan1!$B$2:$S$5570,13,)/1000</f>
        <v>3.4470000000000001</v>
      </c>
      <c r="N604" s="180">
        <f>VLOOKUP(D604,Plan1!$B$2:$S$5570,14,)/1000</f>
        <v>4.1100000000000003</v>
      </c>
      <c r="O604" s="180">
        <f>VLOOKUP(D604,Plan1!$B$2:$S$5570,15,)/1000</f>
        <v>3.621</v>
      </c>
      <c r="P604" s="180">
        <f>VLOOKUP(D604,Plan1!$B$2:$S$5570,16,)/1000</f>
        <v>3.7669999999999999</v>
      </c>
      <c r="Q604" s="180">
        <f>VLOOKUP(D604,Plan1!$B$2:$S$5570,17,)/1000</f>
        <v>4.601</v>
      </c>
      <c r="R604" s="180">
        <f>VLOOKUP(D604,Plan1!$B$2:$S$5570,18,)/1000</f>
        <v>4.6859999999999999</v>
      </c>
      <c r="S604" s="180">
        <f>VLOOKUP(D604,Plan1!$B$2:$S$5570,6,)/1000</f>
        <v>4.1589999999999998</v>
      </c>
    </row>
    <row r="605" spans="1:19" x14ac:dyDescent="0.25">
      <c r="A605" s="178">
        <v>63962</v>
      </c>
      <c r="B605" s="178">
        <v>-13622</v>
      </c>
      <c r="C605" s="178">
        <v>-482438</v>
      </c>
      <c r="D605" s="178" t="s">
        <v>2671</v>
      </c>
      <c r="E605" s="178" t="s">
        <v>167</v>
      </c>
      <c r="F605" s="178" t="s">
        <v>2567</v>
      </c>
      <c r="G605" s="180">
        <f>VLOOKUP(D605,Plan1!$B$2:$S$5570,7,)/1000</f>
        <v>4.2759999999999998</v>
      </c>
      <c r="H605" s="180">
        <f>VLOOKUP(D605,Plan1!$B$2:$S$5570,8,)/1000</f>
        <v>4.2290000000000001</v>
      </c>
      <c r="I605" s="180">
        <f>VLOOKUP(D605,Plan1!$B$2:$S$5570,9,)/1000</f>
        <v>4.2869999999999999</v>
      </c>
      <c r="J605" s="180">
        <f>VLOOKUP(D605,Plan1!$B$2:$S$5570,10,)/1000</f>
        <v>4.3609999999999998</v>
      </c>
      <c r="K605" s="180">
        <f>VLOOKUP(D605,Plan1!$B$2:$S$5570,11,)/1000</f>
        <v>4.6429999999999998</v>
      </c>
      <c r="L605" s="180">
        <f>VLOOKUP(D605,Plan1!$B$2:$S$5570,12,)/1000</f>
        <v>4.9710000000000001</v>
      </c>
      <c r="M605" s="180">
        <f>VLOOKUP(D605,Plan1!$B$2:$S$5570,13,)/1000</f>
        <v>5.1050000000000004</v>
      </c>
      <c r="N605" s="180">
        <f>VLOOKUP(D605,Plan1!$B$2:$S$5570,14,)/1000</f>
        <v>5.3289999999999997</v>
      </c>
      <c r="O605" s="180">
        <f>VLOOKUP(D605,Plan1!$B$2:$S$5570,15,)/1000</f>
        <v>5.3479999999999999</v>
      </c>
      <c r="P605" s="180">
        <f>VLOOKUP(D605,Plan1!$B$2:$S$5570,16,)/1000</f>
        <v>5.0979999999999999</v>
      </c>
      <c r="Q605" s="180">
        <f>VLOOKUP(D605,Plan1!$B$2:$S$5570,17,)/1000</f>
        <v>4.92</v>
      </c>
      <c r="R605" s="180">
        <f>VLOOKUP(D605,Plan1!$B$2:$S$5570,18,)/1000</f>
        <v>4.4989999999999997</v>
      </c>
      <c r="S605" s="180">
        <f>VLOOKUP(D605,Plan1!$B$2:$S$5570,6,)/1000</f>
        <v>4.7549999999999999</v>
      </c>
    </row>
    <row r="606" spans="1:19" x14ac:dyDescent="0.25">
      <c r="A606" s="178">
        <v>55079</v>
      </c>
      <c r="B606" s="178">
        <v>-43781</v>
      </c>
      <c r="C606" s="178">
        <v>-700346</v>
      </c>
      <c r="D606" s="178" t="s">
        <v>328</v>
      </c>
      <c r="E606" s="178" t="s">
        <v>167</v>
      </c>
      <c r="F606" s="178" t="s">
        <v>312</v>
      </c>
      <c r="G606" s="180">
        <f>VLOOKUP(D606,Plan1!$B$2:$S$5570,7,)/1000</f>
        <v>4.25</v>
      </c>
      <c r="H606" s="180">
        <f>VLOOKUP(D606,Plan1!$B$2:$S$5570,8,)/1000</f>
        <v>4.6399999999999997</v>
      </c>
      <c r="I606" s="180">
        <f>VLOOKUP(D606,Plan1!$B$2:$S$5570,9,)/1000</f>
        <v>4.5229999999999997</v>
      </c>
      <c r="J606" s="180">
        <f>VLOOKUP(D606,Plan1!$B$2:$S$5570,10,)/1000</f>
        <v>4.4710000000000001</v>
      </c>
      <c r="K606" s="180">
        <f>VLOOKUP(D606,Plan1!$B$2:$S$5570,11,)/1000</f>
        <v>4.1360000000000001</v>
      </c>
      <c r="L606" s="180">
        <f>VLOOKUP(D606,Plan1!$B$2:$S$5570,12,)/1000</f>
        <v>4.2949999999999999</v>
      </c>
      <c r="M606" s="180">
        <f>VLOOKUP(D606,Plan1!$B$2:$S$5570,13,)/1000</f>
        <v>4.2489999999999997</v>
      </c>
      <c r="N606" s="180">
        <f>VLOOKUP(D606,Plan1!$B$2:$S$5570,14,)/1000</f>
        <v>4.9610000000000003</v>
      </c>
      <c r="O606" s="180">
        <f>VLOOKUP(D606,Plan1!$B$2:$S$5570,15,)/1000</f>
        <v>5.0890000000000004</v>
      </c>
      <c r="P606" s="180">
        <f>VLOOKUP(D606,Plan1!$B$2:$S$5570,16,)/1000</f>
        <v>4.8470000000000004</v>
      </c>
      <c r="Q606" s="180">
        <f>VLOOKUP(D606,Plan1!$B$2:$S$5570,17,)/1000</f>
        <v>4.7320000000000002</v>
      </c>
      <c r="R606" s="180">
        <f>VLOOKUP(D606,Plan1!$B$2:$S$5570,18,)/1000</f>
        <v>4.2990000000000004</v>
      </c>
      <c r="S606" s="180">
        <f>VLOOKUP(D606,Plan1!$B$2:$S$5570,6,)/1000</f>
        <v>4.5410000000000004</v>
      </c>
    </row>
    <row r="607" spans="1:19" x14ac:dyDescent="0.25">
      <c r="A607" s="178">
        <v>2981</v>
      </c>
      <c r="B607" s="178">
        <v>-27509</v>
      </c>
      <c r="C607" s="178">
        <v>-526</v>
      </c>
      <c r="D607" s="178" t="s">
        <v>4344</v>
      </c>
      <c r="E607" s="178" t="s">
        <v>167</v>
      </c>
      <c r="F607" s="178" t="s">
        <v>3898</v>
      </c>
      <c r="G607" s="180">
        <f>VLOOKUP(D607,Plan1!$B$2:$S$5570,7,)/1000</f>
        <v>5.5190000000000001</v>
      </c>
      <c r="H607" s="180">
        <f>VLOOKUP(D607,Plan1!$B$2:$S$5570,8,)/1000</f>
        <v>5.52</v>
      </c>
      <c r="I607" s="180">
        <f>VLOOKUP(D607,Plan1!$B$2:$S$5570,9,)/1000</f>
        <v>5.4219999999999997</v>
      </c>
      <c r="J607" s="180">
        <f>VLOOKUP(D607,Plan1!$B$2:$S$5570,10,)/1000</f>
        <v>4.931</v>
      </c>
      <c r="K607" s="180">
        <f>VLOOKUP(D607,Plan1!$B$2:$S$5570,11,)/1000</f>
        <v>4.0839999999999996</v>
      </c>
      <c r="L607" s="180">
        <f>VLOOKUP(D607,Plan1!$B$2:$S$5570,12,)/1000</f>
        <v>3.61</v>
      </c>
      <c r="M607" s="180">
        <f>VLOOKUP(D607,Plan1!$B$2:$S$5570,13,)/1000</f>
        <v>3.9729999999999999</v>
      </c>
      <c r="N607" s="180">
        <f>VLOOKUP(D607,Plan1!$B$2:$S$5570,14,)/1000</f>
        <v>4.71</v>
      </c>
      <c r="O607" s="180">
        <f>VLOOKUP(D607,Plan1!$B$2:$S$5570,15,)/1000</f>
        <v>4.399</v>
      </c>
      <c r="P607" s="180">
        <f>VLOOKUP(D607,Plan1!$B$2:$S$5570,16,)/1000</f>
        <v>5.0330000000000004</v>
      </c>
      <c r="Q607" s="180">
        <f>VLOOKUP(D607,Plan1!$B$2:$S$5570,17,)/1000</f>
        <v>5.569</v>
      </c>
      <c r="R607" s="180">
        <f>VLOOKUP(D607,Plan1!$B$2:$S$5570,18,)/1000</f>
        <v>5.61</v>
      </c>
      <c r="S607" s="180">
        <f>VLOOKUP(D607,Plan1!$B$2:$S$5570,6,)/1000</f>
        <v>4.8650000000000002</v>
      </c>
    </row>
    <row r="608" spans="1:19" x14ac:dyDescent="0.25">
      <c r="A608" s="178">
        <v>8931</v>
      </c>
      <c r="B608" s="178">
        <v>-21271</v>
      </c>
      <c r="C608" s="178">
        <v>-508119</v>
      </c>
      <c r="D608" s="178" t="s">
        <v>5127</v>
      </c>
      <c r="E608" s="178" t="s">
        <v>167</v>
      </c>
      <c r="F608" s="178" t="s">
        <v>4704</v>
      </c>
      <c r="G608" s="180">
        <f>VLOOKUP(D608,Plan1!$B$2:$S$5570,7,)/1000</f>
        <v>5.3339999999999996</v>
      </c>
      <c r="H608" s="180">
        <f>VLOOKUP(D608,Plan1!$B$2:$S$5570,8,)/1000</f>
        <v>5.6589999999999998</v>
      </c>
      <c r="I608" s="180">
        <f>VLOOKUP(D608,Plan1!$B$2:$S$5570,9,)/1000</f>
        <v>5.6159999999999997</v>
      </c>
      <c r="J608" s="180">
        <f>VLOOKUP(D608,Plan1!$B$2:$S$5570,10,)/1000</f>
        <v>5.5369999999999999</v>
      </c>
      <c r="K608" s="180">
        <f>VLOOKUP(D608,Plan1!$B$2:$S$5570,11,)/1000</f>
        <v>4.9130000000000003</v>
      </c>
      <c r="L608" s="180">
        <f>VLOOKUP(D608,Plan1!$B$2:$S$5570,12,)/1000</f>
        <v>4.7709999999999999</v>
      </c>
      <c r="M608" s="180">
        <f>VLOOKUP(D608,Plan1!$B$2:$S$5570,13,)/1000</f>
        <v>4.93</v>
      </c>
      <c r="N608" s="180">
        <f>VLOOKUP(D608,Plan1!$B$2:$S$5570,14,)/1000</f>
        <v>5.7149999999999999</v>
      </c>
      <c r="O608" s="180">
        <f>VLOOKUP(D608,Plan1!$B$2:$S$5570,15,)/1000</f>
        <v>5.2560000000000002</v>
      </c>
      <c r="P608" s="180">
        <f>VLOOKUP(D608,Plan1!$B$2:$S$5570,16,)/1000</f>
        <v>5.47</v>
      </c>
      <c r="Q608" s="180">
        <f>VLOOKUP(D608,Plan1!$B$2:$S$5570,17,)/1000</f>
        <v>5.5129999999999999</v>
      </c>
      <c r="R608" s="180">
        <f>VLOOKUP(D608,Plan1!$B$2:$S$5570,18,)/1000</f>
        <v>5.56</v>
      </c>
      <c r="S608" s="180">
        <f>VLOOKUP(D608,Plan1!$B$2:$S$5570,6,)/1000</f>
        <v>5.3559999999999999</v>
      </c>
    </row>
    <row r="609" spans="1:19" x14ac:dyDescent="0.25">
      <c r="A609" s="178">
        <v>50681</v>
      </c>
      <c r="B609" s="178">
        <v>-56924</v>
      </c>
      <c r="C609" s="178">
        <v>-358207</v>
      </c>
      <c r="D609" s="178" t="s">
        <v>3862</v>
      </c>
      <c r="E609" s="178" t="s">
        <v>167</v>
      </c>
      <c r="F609" s="178" t="s">
        <v>3752</v>
      </c>
      <c r="G609" s="180">
        <f>VLOOKUP(D609,Plan1!$B$2:$S$5570,7,)/1000</f>
        <v>5.5519999999999996</v>
      </c>
      <c r="H609" s="180">
        <f>VLOOKUP(D609,Plan1!$B$2:$S$5570,8,)/1000</f>
        <v>5.6260000000000003</v>
      </c>
      <c r="I609" s="180">
        <f>VLOOKUP(D609,Plan1!$B$2:$S$5570,9,)/1000</f>
        <v>5.7629999999999999</v>
      </c>
      <c r="J609" s="180">
        <f>VLOOKUP(D609,Plan1!$B$2:$S$5570,10,)/1000</f>
        <v>5.609</v>
      </c>
      <c r="K609" s="180">
        <f>VLOOKUP(D609,Plan1!$B$2:$S$5570,11,)/1000</f>
        <v>5.234</v>
      </c>
      <c r="L609" s="180">
        <f>VLOOKUP(D609,Plan1!$B$2:$S$5570,12,)/1000</f>
        <v>4.8550000000000004</v>
      </c>
      <c r="M609" s="180">
        <f>VLOOKUP(D609,Plan1!$B$2:$S$5570,13,)/1000</f>
        <v>5.0609999999999999</v>
      </c>
      <c r="N609" s="180">
        <f>VLOOKUP(D609,Plan1!$B$2:$S$5570,14,)/1000</f>
        <v>5.681</v>
      </c>
      <c r="O609" s="180">
        <f>VLOOKUP(D609,Plan1!$B$2:$S$5570,15,)/1000</f>
        <v>5.9269999999999996</v>
      </c>
      <c r="P609" s="180">
        <f>VLOOKUP(D609,Plan1!$B$2:$S$5570,16,)/1000</f>
        <v>5.968</v>
      </c>
      <c r="Q609" s="180">
        <f>VLOOKUP(D609,Plan1!$B$2:$S$5570,17,)/1000</f>
        <v>5.9660000000000002</v>
      </c>
      <c r="R609" s="180">
        <f>VLOOKUP(D609,Plan1!$B$2:$S$5570,18,)/1000</f>
        <v>5.53</v>
      </c>
      <c r="S609" s="180">
        <f>VLOOKUP(D609,Plan1!$B$2:$S$5570,6,)/1000</f>
        <v>5.5640000000000001</v>
      </c>
    </row>
    <row r="610" spans="1:19" x14ac:dyDescent="0.25">
      <c r="A610" s="178">
        <v>1801</v>
      </c>
      <c r="B610" s="178">
        <v>-291667</v>
      </c>
      <c r="C610" s="178">
        <v>-515169</v>
      </c>
      <c r="D610" s="178" t="s">
        <v>4109</v>
      </c>
      <c r="E610" s="178" t="s">
        <v>167</v>
      </c>
      <c r="F610" s="178" t="s">
        <v>3898</v>
      </c>
      <c r="G610" s="180">
        <f>VLOOKUP(D610,Plan1!$B$2:$S$5570,7,)/1000</f>
        <v>5.4539999999999997</v>
      </c>
      <c r="H610" s="180">
        <f>VLOOKUP(D610,Plan1!$B$2:$S$5570,8,)/1000</f>
        <v>5.5259999999999998</v>
      </c>
      <c r="I610" s="180">
        <f>VLOOKUP(D610,Plan1!$B$2:$S$5570,9,)/1000</f>
        <v>5.13</v>
      </c>
      <c r="J610" s="180">
        <f>VLOOKUP(D610,Plan1!$B$2:$S$5570,10,)/1000</f>
        <v>4.6760000000000002</v>
      </c>
      <c r="K610" s="180">
        <f>VLOOKUP(D610,Plan1!$B$2:$S$5570,11,)/1000</f>
        <v>3.78</v>
      </c>
      <c r="L610" s="180">
        <f>VLOOKUP(D610,Plan1!$B$2:$S$5570,12,)/1000</f>
        <v>3.3460000000000001</v>
      </c>
      <c r="M610" s="180">
        <f>VLOOKUP(D610,Plan1!$B$2:$S$5570,13,)/1000</f>
        <v>3.6779999999999999</v>
      </c>
      <c r="N610" s="180">
        <f>VLOOKUP(D610,Plan1!$B$2:$S$5570,14,)/1000</f>
        <v>4.3259999999999996</v>
      </c>
      <c r="O610" s="180">
        <f>VLOOKUP(D610,Plan1!$B$2:$S$5570,15,)/1000</f>
        <v>4.0590000000000002</v>
      </c>
      <c r="P610" s="180">
        <f>VLOOKUP(D610,Plan1!$B$2:$S$5570,16,)/1000</f>
        <v>4.7329999999999997</v>
      </c>
      <c r="Q610" s="180">
        <f>VLOOKUP(D610,Plan1!$B$2:$S$5570,17,)/1000</f>
        <v>5.5570000000000004</v>
      </c>
      <c r="R610" s="180">
        <f>VLOOKUP(D610,Plan1!$B$2:$S$5570,18,)/1000</f>
        <v>5.6219999999999999</v>
      </c>
      <c r="S610" s="180">
        <f>VLOOKUP(D610,Plan1!$B$2:$S$5570,6,)/1000</f>
        <v>4.657</v>
      </c>
    </row>
    <row r="611" spans="1:19" x14ac:dyDescent="0.25">
      <c r="A611" s="178">
        <v>61465</v>
      </c>
      <c r="B611" s="178">
        <v>-24495</v>
      </c>
      <c r="C611" s="178">
        <v>-447908</v>
      </c>
      <c r="D611" s="178" t="s">
        <v>1484</v>
      </c>
      <c r="E611" s="178" t="s">
        <v>167</v>
      </c>
      <c r="F611" s="178" t="s">
        <v>1298</v>
      </c>
      <c r="G611" s="180">
        <f>VLOOKUP(D611,Plan1!$B$2:$S$5570,7,)/1000</f>
        <v>4.7060000000000004</v>
      </c>
      <c r="H611" s="180">
        <f>VLOOKUP(D611,Plan1!$B$2:$S$5570,8,)/1000</f>
        <v>4.6390000000000002</v>
      </c>
      <c r="I611" s="180">
        <f>VLOOKUP(D611,Plan1!$B$2:$S$5570,9,)/1000</f>
        <v>4.5949999999999998</v>
      </c>
      <c r="J611" s="180">
        <f>VLOOKUP(D611,Plan1!$B$2:$S$5570,10,)/1000</f>
        <v>4.5090000000000003</v>
      </c>
      <c r="K611" s="180">
        <f>VLOOKUP(D611,Plan1!$B$2:$S$5570,11,)/1000</f>
        <v>4.66</v>
      </c>
      <c r="L611" s="180">
        <f>VLOOKUP(D611,Plan1!$B$2:$S$5570,12,)/1000</f>
        <v>4.9939999999999998</v>
      </c>
      <c r="M611" s="180">
        <f>VLOOKUP(D611,Plan1!$B$2:$S$5570,13,)/1000</f>
        <v>5.0949999999999998</v>
      </c>
      <c r="N611" s="180">
        <f>VLOOKUP(D611,Plan1!$B$2:$S$5570,14,)/1000</f>
        <v>5.5979999999999999</v>
      </c>
      <c r="O611" s="180">
        <f>VLOOKUP(D611,Plan1!$B$2:$S$5570,15,)/1000</f>
        <v>5.8019999999999996</v>
      </c>
      <c r="P611" s="180">
        <f>VLOOKUP(D611,Plan1!$B$2:$S$5570,16,)/1000</f>
        <v>5.4790000000000001</v>
      </c>
      <c r="Q611" s="180">
        <f>VLOOKUP(D611,Plan1!$B$2:$S$5570,17,)/1000</f>
        <v>5.319</v>
      </c>
      <c r="R611" s="180">
        <f>VLOOKUP(D611,Plan1!$B$2:$S$5570,18,)/1000</f>
        <v>5.0670000000000002</v>
      </c>
      <c r="S611" s="180">
        <f>VLOOKUP(D611,Plan1!$B$2:$S$5570,6,)/1000</f>
        <v>5.0380000000000003</v>
      </c>
    </row>
    <row r="612" spans="1:19" x14ac:dyDescent="0.25">
      <c r="A612" s="178">
        <v>16850</v>
      </c>
      <c r="B612" s="178">
        <v>-169522</v>
      </c>
      <c r="C612" s="178">
        <v>-424645</v>
      </c>
      <c r="D612" s="178" t="s">
        <v>2452</v>
      </c>
      <c r="E612" s="178" t="s">
        <v>167</v>
      </c>
      <c r="F612" s="178" t="s">
        <v>1727</v>
      </c>
      <c r="G612" s="180">
        <f>VLOOKUP(D612,Plan1!$B$2:$S$5570,7,)/1000</f>
        <v>5.7370000000000001</v>
      </c>
      <c r="H612" s="180">
        <f>VLOOKUP(D612,Plan1!$B$2:$S$5570,8,)/1000</f>
        <v>6.1959999999999997</v>
      </c>
      <c r="I612" s="180">
        <f>VLOOKUP(D612,Plan1!$B$2:$S$5570,9,)/1000</f>
        <v>5.6120000000000001</v>
      </c>
      <c r="J612" s="180">
        <f>VLOOKUP(D612,Plan1!$B$2:$S$5570,10,)/1000</f>
        <v>5.2039999999999997</v>
      </c>
      <c r="K612" s="180">
        <f>VLOOKUP(D612,Plan1!$B$2:$S$5570,11,)/1000</f>
        <v>4.7229999999999999</v>
      </c>
      <c r="L612" s="180">
        <f>VLOOKUP(D612,Plan1!$B$2:$S$5570,12,)/1000</f>
        <v>4.6429999999999998</v>
      </c>
      <c r="M612" s="180">
        <f>VLOOKUP(D612,Plan1!$B$2:$S$5570,13,)/1000</f>
        <v>4.8120000000000003</v>
      </c>
      <c r="N612" s="180">
        <f>VLOOKUP(D612,Plan1!$B$2:$S$5570,14,)/1000</f>
        <v>5.4710000000000001</v>
      </c>
      <c r="O612" s="180">
        <f>VLOOKUP(D612,Plan1!$B$2:$S$5570,15,)/1000</f>
        <v>5.6920000000000002</v>
      </c>
      <c r="P612" s="180">
        <f>VLOOKUP(D612,Plan1!$B$2:$S$5570,16,)/1000</f>
        <v>5.5540000000000003</v>
      </c>
      <c r="Q612" s="180">
        <f>VLOOKUP(D612,Plan1!$B$2:$S$5570,17,)/1000</f>
        <v>4.9189999999999996</v>
      </c>
      <c r="R612" s="180">
        <f>VLOOKUP(D612,Plan1!$B$2:$S$5570,18,)/1000</f>
        <v>5.4370000000000003</v>
      </c>
      <c r="S612" s="180">
        <f>VLOOKUP(D612,Plan1!$B$2:$S$5570,6,)/1000</f>
        <v>5.3330000000000002</v>
      </c>
    </row>
    <row r="613" spans="1:19" x14ac:dyDescent="0.25">
      <c r="A613" s="178">
        <v>19734</v>
      </c>
      <c r="B613" s="178">
        <v>-156105</v>
      </c>
      <c r="C613" s="178">
        <v>-417435</v>
      </c>
      <c r="D613" s="178" t="s">
        <v>2541</v>
      </c>
      <c r="E613" s="178" t="s">
        <v>167</v>
      </c>
      <c r="F613" s="178" t="s">
        <v>1727</v>
      </c>
      <c r="G613" s="180">
        <f>VLOOKUP(D613,Plan1!$B$2:$S$5570,7,)/1000</f>
        <v>5.6289999999999996</v>
      </c>
      <c r="H613" s="180">
        <f>VLOOKUP(D613,Plan1!$B$2:$S$5570,8,)/1000</f>
        <v>6.0330000000000004</v>
      </c>
      <c r="I613" s="180">
        <f>VLOOKUP(D613,Plan1!$B$2:$S$5570,9,)/1000</f>
        <v>5.4989999999999997</v>
      </c>
      <c r="J613" s="180">
        <f>VLOOKUP(D613,Plan1!$B$2:$S$5570,10,)/1000</f>
        <v>5.1349999999999998</v>
      </c>
      <c r="K613" s="180">
        <f>VLOOKUP(D613,Plan1!$B$2:$S$5570,11,)/1000</f>
        <v>4.6109999999999998</v>
      </c>
      <c r="L613" s="180">
        <f>VLOOKUP(D613,Plan1!$B$2:$S$5570,12,)/1000</f>
        <v>4.3310000000000004</v>
      </c>
      <c r="M613" s="180">
        <f>VLOOKUP(D613,Plan1!$B$2:$S$5570,13,)/1000</f>
        <v>4.54</v>
      </c>
      <c r="N613" s="180">
        <f>VLOOKUP(D613,Plan1!$B$2:$S$5570,14,)/1000</f>
        <v>5.1660000000000004</v>
      </c>
      <c r="O613" s="180">
        <f>VLOOKUP(D613,Plan1!$B$2:$S$5570,15,)/1000</f>
        <v>5.7830000000000004</v>
      </c>
      <c r="P613" s="180">
        <f>VLOOKUP(D613,Plan1!$B$2:$S$5570,16,)/1000</f>
        <v>5.5469999999999997</v>
      </c>
      <c r="Q613" s="180">
        <f>VLOOKUP(D613,Plan1!$B$2:$S$5570,17,)/1000</f>
        <v>4.992</v>
      </c>
      <c r="R613" s="180">
        <f>VLOOKUP(D613,Plan1!$B$2:$S$5570,18,)/1000</f>
        <v>5.5350000000000001</v>
      </c>
      <c r="S613" s="180">
        <f>VLOOKUP(D613,Plan1!$B$2:$S$5570,6,)/1000</f>
        <v>5.2329999999999997</v>
      </c>
    </row>
    <row r="614" spans="1:19" x14ac:dyDescent="0.25">
      <c r="A614" s="178">
        <v>47597</v>
      </c>
      <c r="B614" s="178">
        <v>-64538</v>
      </c>
      <c r="C614" s="178">
        <v>-385502</v>
      </c>
      <c r="D614" s="178" t="s">
        <v>2891</v>
      </c>
      <c r="E614" s="178" t="s">
        <v>167</v>
      </c>
      <c r="F614" s="178" t="s">
        <v>2709</v>
      </c>
      <c r="G614" s="180">
        <f>VLOOKUP(D614,Plan1!$B$2:$S$5570,7,)/1000</f>
        <v>5.7190000000000003</v>
      </c>
      <c r="H614" s="180">
        <f>VLOOKUP(D614,Plan1!$B$2:$S$5570,8,)/1000</f>
        <v>5.7539999999999996</v>
      </c>
      <c r="I614" s="180">
        <f>VLOOKUP(D614,Plan1!$B$2:$S$5570,9,)/1000</f>
        <v>5.8090000000000002</v>
      </c>
      <c r="J614" s="180">
        <f>VLOOKUP(D614,Plan1!$B$2:$S$5570,10,)/1000</f>
        <v>5.6429999999999998</v>
      </c>
      <c r="K614" s="180">
        <f>VLOOKUP(D614,Plan1!$B$2:$S$5570,11,)/1000</f>
        <v>5.3159999999999998</v>
      </c>
      <c r="L614" s="180">
        <f>VLOOKUP(D614,Plan1!$B$2:$S$5570,12,)/1000</f>
        <v>5.2050000000000001</v>
      </c>
      <c r="M614" s="180">
        <f>VLOOKUP(D614,Plan1!$B$2:$S$5570,13,)/1000</f>
        <v>5.5730000000000004</v>
      </c>
      <c r="N614" s="180">
        <f>VLOOKUP(D614,Plan1!$B$2:$S$5570,14,)/1000</f>
        <v>6.2629999999999999</v>
      </c>
      <c r="O614" s="180">
        <f>VLOOKUP(D614,Plan1!$B$2:$S$5570,15,)/1000</f>
        <v>6.5369999999999999</v>
      </c>
      <c r="P614" s="180">
        <f>VLOOKUP(D614,Plan1!$B$2:$S$5570,16,)/1000</f>
        <v>6.48</v>
      </c>
      <c r="Q614" s="180">
        <f>VLOOKUP(D614,Plan1!$B$2:$S$5570,17,)/1000</f>
        <v>6.4379999999999997</v>
      </c>
      <c r="R614" s="180">
        <f>VLOOKUP(D614,Plan1!$B$2:$S$5570,18,)/1000</f>
        <v>5.8460000000000001</v>
      </c>
      <c r="S614" s="180">
        <f>VLOOKUP(D614,Plan1!$B$2:$S$5570,6,)/1000</f>
        <v>5.8819999999999997</v>
      </c>
    </row>
    <row r="615" spans="1:19" x14ac:dyDescent="0.25">
      <c r="A615" s="178">
        <v>6268</v>
      </c>
      <c r="B615" s="178">
        <v>-23013</v>
      </c>
      <c r="C615" s="178">
        <v>-494739</v>
      </c>
      <c r="D615" s="178" t="s">
        <v>4859</v>
      </c>
      <c r="E615" s="178" t="s">
        <v>167</v>
      </c>
      <c r="F615" s="178" t="s">
        <v>4704</v>
      </c>
      <c r="G615" s="180">
        <f>VLOOKUP(D615,Plan1!$B$2:$S$5570,7,)/1000</f>
        <v>5.0679999999999996</v>
      </c>
      <c r="H615" s="180">
        <f>VLOOKUP(D615,Plan1!$B$2:$S$5570,8,)/1000</f>
        <v>5.5110000000000001</v>
      </c>
      <c r="I615" s="180">
        <f>VLOOKUP(D615,Plan1!$B$2:$S$5570,9,)/1000</f>
        <v>5.3789999999999996</v>
      </c>
      <c r="J615" s="180">
        <f>VLOOKUP(D615,Plan1!$B$2:$S$5570,10,)/1000</f>
        <v>5.3659999999999997</v>
      </c>
      <c r="K615" s="180">
        <f>VLOOKUP(D615,Plan1!$B$2:$S$5570,11,)/1000</f>
        <v>4.6630000000000003</v>
      </c>
      <c r="L615" s="180">
        <f>VLOOKUP(D615,Plan1!$B$2:$S$5570,12,)/1000</f>
        <v>4.4589999999999996</v>
      </c>
      <c r="M615" s="180">
        <f>VLOOKUP(D615,Plan1!$B$2:$S$5570,13,)/1000</f>
        <v>4.6509999999999998</v>
      </c>
      <c r="N615" s="180">
        <f>VLOOKUP(D615,Plan1!$B$2:$S$5570,14,)/1000</f>
        <v>5.5629999999999997</v>
      </c>
      <c r="O615" s="180">
        <f>VLOOKUP(D615,Plan1!$B$2:$S$5570,15,)/1000</f>
        <v>5.1040000000000001</v>
      </c>
      <c r="P615" s="180">
        <f>VLOOKUP(D615,Plan1!$B$2:$S$5570,16,)/1000</f>
        <v>5.27</v>
      </c>
      <c r="Q615" s="180">
        <f>VLOOKUP(D615,Plan1!$B$2:$S$5570,17,)/1000</f>
        <v>5.36</v>
      </c>
      <c r="R615" s="180">
        <f>VLOOKUP(D615,Plan1!$B$2:$S$5570,18,)/1000</f>
        <v>5.5309999999999997</v>
      </c>
      <c r="S615" s="180">
        <f>VLOOKUP(D615,Plan1!$B$2:$S$5570,6,)/1000</f>
        <v>5.16</v>
      </c>
    </row>
    <row r="616" spans="1:19" x14ac:dyDescent="0.25">
      <c r="A616" s="178">
        <v>54646</v>
      </c>
      <c r="B616" s="178">
        <v>-46271</v>
      </c>
      <c r="C616" s="178">
        <v>-447611</v>
      </c>
      <c r="D616" s="178" t="s">
        <v>1383</v>
      </c>
      <c r="E616" s="178" t="s">
        <v>167</v>
      </c>
      <c r="F616" s="178" t="s">
        <v>1298</v>
      </c>
      <c r="G616" s="180">
        <f>VLOOKUP(D616,Plan1!$B$2:$S$5570,7,)/1000</f>
        <v>4.5650000000000004</v>
      </c>
      <c r="H616" s="180">
        <f>VLOOKUP(D616,Plan1!$B$2:$S$5570,8,)/1000</f>
        <v>4.734</v>
      </c>
      <c r="I616" s="180">
        <f>VLOOKUP(D616,Plan1!$B$2:$S$5570,9,)/1000</f>
        <v>4.8810000000000002</v>
      </c>
      <c r="J616" s="180">
        <f>VLOOKUP(D616,Plan1!$B$2:$S$5570,10,)/1000</f>
        <v>4.9219999999999997</v>
      </c>
      <c r="K616" s="180">
        <f>VLOOKUP(D616,Plan1!$B$2:$S$5570,11,)/1000</f>
        <v>4.9690000000000003</v>
      </c>
      <c r="L616" s="180">
        <f>VLOOKUP(D616,Plan1!$B$2:$S$5570,12,)/1000</f>
        <v>5.2629999999999999</v>
      </c>
      <c r="M616" s="180">
        <f>VLOOKUP(D616,Plan1!$B$2:$S$5570,13,)/1000</f>
        <v>5.4889999999999999</v>
      </c>
      <c r="N616" s="180">
        <f>VLOOKUP(D616,Plan1!$B$2:$S$5570,14,)/1000</f>
        <v>5.9610000000000003</v>
      </c>
      <c r="O616" s="180">
        <f>VLOOKUP(D616,Plan1!$B$2:$S$5570,15,)/1000</f>
        <v>6.165</v>
      </c>
      <c r="P616" s="180">
        <f>VLOOKUP(D616,Plan1!$B$2:$S$5570,16,)/1000</f>
        <v>5.5979999999999999</v>
      </c>
      <c r="Q616" s="180">
        <f>VLOOKUP(D616,Plan1!$B$2:$S$5570,17,)/1000</f>
        <v>5.1230000000000002</v>
      </c>
      <c r="R616" s="180">
        <f>VLOOKUP(D616,Plan1!$B$2:$S$5570,18,)/1000</f>
        <v>4.7750000000000004</v>
      </c>
      <c r="S616" s="180">
        <f>VLOOKUP(D616,Plan1!$B$2:$S$5570,6,)/1000</f>
        <v>5.2039999999999997</v>
      </c>
    </row>
    <row r="617" spans="1:19" x14ac:dyDescent="0.25">
      <c r="A617" s="178">
        <v>42030</v>
      </c>
      <c r="B617" s="178">
        <v>-78809</v>
      </c>
      <c r="C617" s="178">
        <v>-488958</v>
      </c>
      <c r="D617" s="178" t="s">
        <v>5456</v>
      </c>
      <c r="E617" s="178" t="s">
        <v>167</v>
      </c>
      <c r="F617" s="178" t="s">
        <v>5370</v>
      </c>
      <c r="G617" s="180">
        <f>VLOOKUP(D617,Plan1!$B$2:$S$5570,7,)/1000</f>
        <v>4.4870000000000001</v>
      </c>
      <c r="H617" s="180">
        <f>VLOOKUP(D617,Plan1!$B$2:$S$5570,8,)/1000</f>
        <v>4.6829999999999998</v>
      </c>
      <c r="I617" s="180">
        <f>VLOOKUP(D617,Plan1!$B$2:$S$5570,9,)/1000</f>
        <v>4.6950000000000003</v>
      </c>
      <c r="J617" s="180">
        <f>VLOOKUP(D617,Plan1!$B$2:$S$5570,10,)/1000</f>
        <v>4.8570000000000002</v>
      </c>
      <c r="K617" s="180">
        <f>VLOOKUP(D617,Plan1!$B$2:$S$5570,11,)/1000</f>
        <v>5.2779999999999996</v>
      </c>
      <c r="L617" s="180">
        <f>VLOOKUP(D617,Plan1!$B$2:$S$5570,12,)/1000</f>
        <v>5.5229999999999997</v>
      </c>
      <c r="M617" s="180">
        <f>VLOOKUP(D617,Plan1!$B$2:$S$5570,13,)/1000</f>
        <v>5.58</v>
      </c>
      <c r="N617" s="180">
        <f>VLOOKUP(D617,Plan1!$B$2:$S$5570,14,)/1000</f>
        <v>6.1929999999999996</v>
      </c>
      <c r="O617" s="180">
        <f>VLOOKUP(D617,Plan1!$B$2:$S$5570,15,)/1000</f>
        <v>5.7160000000000002</v>
      </c>
      <c r="P617" s="180">
        <f>VLOOKUP(D617,Plan1!$B$2:$S$5570,16,)/1000</f>
        <v>5.0119999999999996</v>
      </c>
      <c r="Q617" s="180">
        <f>VLOOKUP(D617,Plan1!$B$2:$S$5570,17,)/1000</f>
        <v>4.5780000000000003</v>
      </c>
      <c r="R617" s="180">
        <f>VLOOKUP(D617,Plan1!$B$2:$S$5570,18,)/1000</f>
        <v>4.4039999999999999</v>
      </c>
      <c r="S617" s="180">
        <f>VLOOKUP(D617,Plan1!$B$2:$S$5570,6,)/1000</f>
        <v>5.0839999999999996</v>
      </c>
    </row>
    <row r="618" spans="1:19" x14ac:dyDescent="0.25">
      <c r="A618" s="178">
        <v>5417</v>
      </c>
      <c r="B618" s="178">
        <v>-23849</v>
      </c>
      <c r="C618" s="178">
        <v>-4614</v>
      </c>
      <c r="D618" s="178" t="s">
        <v>4745</v>
      </c>
      <c r="E618" s="178" t="s">
        <v>167</v>
      </c>
      <c r="F618" s="178" t="s">
        <v>4704</v>
      </c>
      <c r="G618" s="180">
        <f>VLOOKUP(D618,Plan1!$B$2:$S$5570,7,)/1000</f>
        <v>4.4020000000000001</v>
      </c>
      <c r="H618" s="180">
        <f>VLOOKUP(D618,Plan1!$B$2:$S$5570,8,)/1000</f>
        <v>4.9080000000000004</v>
      </c>
      <c r="I618" s="180">
        <f>VLOOKUP(D618,Plan1!$B$2:$S$5570,9,)/1000</f>
        <v>4.3730000000000002</v>
      </c>
      <c r="J618" s="180">
        <f>VLOOKUP(D618,Plan1!$B$2:$S$5570,10,)/1000</f>
        <v>4.335</v>
      </c>
      <c r="K618" s="180">
        <f>VLOOKUP(D618,Plan1!$B$2:$S$5570,11,)/1000</f>
        <v>3.9169999999999998</v>
      </c>
      <c r="L618" s="180">
        <f>VLOOKUP(D618,Plan1!$B$2:$S$5570,12,)/1000</f>
        <v>3.7189999999999999</v>
      </c>
      <c r="M618" s="180">
        <f>VLOOKUP(D618,Plan1!$B$2:$S$5570,13,)/1000</f>
        <v>3.7509999999999999</v>
      </c>
      <c r="N618" s="180">
        <f>VLOOKUP(D618,Plan1!$B$2:$S$5570,14,)/1000</f>
        <v>4.3659999999999997</v>
      </c>
      <c r="O618" s="180">
        <f>VLOOKUP(D618,Plan1!$B$2:$S$5570,15,)/1000</f>
        <v>3.8330000000000002</v>
      </c>
      <c r="P618" s="180">
        <f>VLOOKUP(D618,Plan1!$B$2:$S$5570,16,)/1000</f>
        <v>3.855</v>
      </c>
      <c r="Q618" s="180">
        <f>VLOOKUP(D618,Plan1!$B$2:$S$5570,17,)/1000</f>
        <v>4.016</v>
      </c>
      <c r="R618" s="180">
        <f>VLOOKUP(D618,Plan1!$B$2:$S$5570,18,)/1000</f>
        <v>4.4580000000000002</v>
      </c>
      <c r="S618" s="180">
        <f>VLOOKUP(D618,Plan1!$B$2:$S$5570,6,)/1000</f>
        <v>4.1609999999999996</v>
      </c>
    </row>
    <row r="619" spans="1:19" x14ac:dyDescent="0.25">
      <c r="A619" s="178">
        <v>43252</v>
      </c>
      <c r="B619" s="178">
        <v>-76338</v>
      </c>
      <c r="C619" s="178">
        <v>-439501</v>
      </c>
      <c r="D619" s="178" t="s">
        <v>3516</v>
      </c>
      <c r="E619" s="178" t="s">
        <v>167</v>
      </c>
      <c r="F619" s="178" t="s">
        <v>3448</v>
      </c>
      <c r="G619" s="180">
        <f>VLOOKUP(D619,Plan1!$B$2:$S$5570,7,)/1000</f>
        <v>5.0019999999999998</v>
      </c>
      <c r="H619" s="180">
        <f>VLOOKUP(D619,Plan1!$B$2:$S$5570,8,)/1000</f>
        <v>5.0789999999999997</v>
      </c>
      <c r="I619" s="180">
        <f>VLOOKUP(D619,Plan1!$B$2:$S$5570,9,)/1000</f>
        <v>5.12</v>
      </c>
      <c r="J619" s="180">
        <f>VLOOKUP(D619,Plan1!$B$2:$S$5570,10,)/1000</f>
        <v>5.3310000000000004</v>
      </c>
      <c r="K619" s="180">
        <f>VLOOKUP(D619,Plan1!$B$2:$S$5570,11,)/1000</f>
        <v>5.6120000000000001</v>
      </c>
      <c r="L619" s="180">
        <f>VLOOKUP(D619,Plan1!$B$2:$S$5570,12,)/1000</f>
        <v>5.766</v>
      </c>
      <c r="M619" s="180">
        <f>VLOOKUP(D619,Plan1!$B$2:$S$5570,13,)/1000</f>
        <v>5.97</v>
      </c>
      <c r="N619" s="180">
        <f>VLOOKUP(D619,Plan1!$B$2:$S$5570,14,)/1000</f>
        <v>6.49</v>
      </c>
      <c r="O619" s="180">
        <f>VLOOKUP(D619,Plan1!$B$2:$S$5570,15,)/1000</f>
        <v>6.6230000000000002</v>
      </c>
      <c r="P619" s="180">
        <f>VLOOKUP(D619,Plan1!$B$2:$S$5570,16,)/1000</f>
        <v>6.1219999999999999</v>
      </c>
      <c r="Q619" s="180">
        <f>VLOOKUP(D619,Plan1!$B$2:$S$5570,17,)/1000</f>
        <v>5.5019999999999998</v>
      </c>
      <c r="R619" s="180">
        <f>VLOOKUP(D619,Plan1!$B$2:$S$5570,18,)/1000</f>
        <v>5.2039999999999997</v>
      </c>
      <c r="S619" s="180">
        <f>VLOOKUP(D619,Plan1!$B$2:$S$5570,6,)/1000</f>
        <v>5.6520000000000001</v>
      </c>
    </row>
    <row r="620" spans="1:19" x14ac:dyDescent="0.25">
      <c r="A620" s="178">
        <v>16675</v>
      </c>
      <c r="B620" s="178">
        <v>-170595</v>
      </c>
      <c r="C620" s="178">
        <v>-405803</v>
      </c>
      <c r="D620" s="178" t="s">
        <v>2448</v>
      </c>
      <c r="E620" s="178" t="s">
        <v>167</v>
      </c>
      <c r="F620" s="178" t="s">
        <v>1727</v>
      </c>
      <c r="G620" s="180">
        <f>VLOOKUP(D620,Plan1!$B$2:$S$5570,7,)/1000</f>
        <v>5.5650000000000004</v>
      </c>
      <c r="H620" s="180">
        <f>VLOOKUP(D620,Plan1!$B$2:$S$5570,8,)/1000</f>
        <v>5.968</v>
      </c>
      <c r="I620" s="180">
        <f>VLOOKUP(D620,Plan1!$B$2:$S$5570,9,)/1000</f>
        <v>5.5439999999999996</v>
      </c>
      <c r="J620" s="180">
        <f>VLOOKUP(D620,Plan1!$B$2:$S$5570,10,)/1000</f>
        <v>5.077</v>
      </c>
      <c r="K620" s="180">
        <f>VLOOKUP(D620,Plan1!$B$2:$S$5570,11,)/1000</f>
        <v>4.3929999999999998</v>
      </c>
      <c r="L620" s="180">
        <f>VLOOKUP(D620,Plan1!$B$2:$S$5570,12,)/1000</f>
        <v>4.093</v>
      </c>
      <c r="M620" s="180">
        <f>VLOOKUP(D620,Plan1!$B$2:$S$5570,13,)/1000</f>
        <v>4.2839999999999998</v>
      </c>
      <c r="N620" s="180">
        <f>VLOOKUP(D620,Plan1!$B$2:$S$5570,14,)/1000</f>
        <v>4.8630000000000004</v>
      </c>
      <c r="O620" s="180">
        <f>VLOOKUP(D620,Plan1!$B$2:$S$5570,15,)/1000</f>
        <v>5.2629999999999999</v>
      </c>
      <c r="P620" s="180">
        <f>VLOOKUP(D620,Plan1!$B$2:$S$5570,16,)/1000</f>
        <v>5.1619999999999999</v>
      </c>
      <c r="Q620" s="180">
        <f>VLOOKUP(D620,Plan1!$B$2:$S$5570,17,)/1000</f>
        <v>4.915</v>
      </c>
      <c r="R620" s="180">
        <f>VLOOKUP(D620,Plan1!$B$2:$S$5570,18,)/1000</f>
        <v>5.5529999999999999</v>
      </c>
      <c r="S620" s="180">
        <f>VLOOKUP(D620,Plan1!$B$2:$S$5570,6,)/1000</f>
        <v>5.0570000000000004</v>
      </c>
    </row>
    <row r="621" spans="1:19" x14ac:dyDescent="0.25">
      <c r="A621" s="178">
        <v>56791</v>
      </c>
      <c r="B621" s="178">
        <v>-38991</v>
      </c>
      <c r="C621" s="178">
        <v>-613621</v>
      </c>
      <c r="D621" s="178" t="s">
        <v>332</v>
      </c>
      <c r="E621" s="178" t="s">
        <v>167</v>
      </c>
      <c r="F621" s="178" t="s">
        <v>312</v>
      </c>
      <c r="G621" s="180">
        <f>VLOOKUP(D621,Plan1!$B$2:$S$5570,7,)/1000</f>
        <v>4.0460000000000003</v>
      </c>
      <c r="H621" s="180">
        <f>VLOOKUP(D621,Plan1!$B$2:$S$5570,8,)/1000</f>
        <v>4.1189999999999998</v>
      </c>
      <c r="I621" s="180">
        <f>VLOOKUP(D621,Plan1!$B$2:$S$5570,9,)/1000</f>
        <v>4.1749999999999998</v>
      </c>
      <c r="J621" s="180">
        <f>VLOOKUP(D621,Plan1!$B$2:$S$5570,10,)/1000</f>
        <v>3.9449999999999998</v>
      </c>
      <c r="K621" s="180">
        <f>VLOOKUP(D621,Plan1!$B$2:$S$5570,11,)/1000</f>
        <v>3.9079999999999999</v>
      </c>
      <c r="L621" s="180">
        <f>VLOOKUP(D621,Plan1!$B$2:$S$5570,12,)/1000</f>
        <v>4.2880000000000003</v>
      </c>
      <c r="M621" s="180">
        <f>VLOOKUP(D621,Plan1!$B$2:$S$5570,13,)/1000</f>
        <v>4.4340000000000002</v>
      </c>
      <c r="N621" s="180">
        <f>VLOOKUP(D621,Plan1!$B$2:$S$5570,14,)/1000</f>
        <v>5.0359999999999996</v>
      </c>
      <c r="O621" s="180">
        <f>VLOOKUP(D621,Plan1!$B$2:$S$5570,15,)/1000</f>
        <v>4.97</v>
      </c>
      <c r="P621" s="180">
        <f>VLOOKUP(D621,Plan1!$B$2:$S$5570,16,)/1000</f>
        <v>4.8129999999999997</v>
      </c>
      <c r="Q621" s="180">
        <f>VLOOKUP(D621,Plan1!$B$2:$S$5570,17,)/1000</f>
        <v>4.5049999999999999</v>
      </c>
      <c r="R621" s="180">
        <f>VLOOKUP(D621,Plan1!$B$2:$S$5570,18,)/1000</f>
        <v>4.1479999999999997</v>
      </c>
      <c r="S621" s="180">
        <f>VLOOKUP(D621,Plan1!$B$2:$S$5570,6,)/1000</f>
        <v>4.3650000000000002</v>
      </c>
    </row>
    <row r="622" spans="1:19" x14ac:dyDescent="0.25">
      <c r="A622" s="178">
        <v>40581</v>
      </c>
      <c r="B622" s="178">
        <v>-82735</v>
      </c>
      <c r="C622" s="178">
        <v>-380365</v>
      </c>
      <c r="D622" s="178" t="s">
        <v>3357</v>
      </c>
      <c r="E622" s="178" t="s">
        <v>167</v>
      </c>
      <c r="F622" s="178" t="s">
        <v>3284</v>
      </c>
      <c r="G622" s="180">
        <f>VLOOKUP(D622,Plan1!$B$2:$S$5570,7,)/1000</f>
        <v>6.0140000000000002</v>
      </c>
      <c r="H622" s="180">
        <f>VLOOKUP(D622,Plan1!$B$2:$S$5570,8,)/1000</f>
        <v>5.9539999999999997</v>
      </c>
      <c r="I622" s="180">
        <f>VLOOKUP(D622,Plan1!$B$2:$S$5570,9,)/1000</f>
        <v>6.1310000000000002</v>
      </c>
      <c r="J622" s="180">
        <f>VLOOKUP(D622,Plan1!$B$2:$S$5570,10,)/1000</f>
        <v>5.8280000000000003</v>
      </c>
      <c r="K622" s="180">
        <f>VLOOKUP(D622,Plan1!$B$2:$S$5570,11,)/1000</f>
        <v>5.0049999999999999</v>
      </c>
      <c r="L622" s="180">
        <f>VLOOKUP(D622,Plan1!$B$2:$S$5570,12,)/1000</f>
        <v>4.5330000000000004</v>
      </c>
      <c r="M622" s="180">
        <f>VLOOKUP(D622,Plan1!$B$2:$S$5570,13,)/1000</f>
        <v>4.8090000000000002</v>
      </c>
      <c r="N622" s="180">
        <f>VLOOKUP(D622,Plan1!$B$2:$S$5570,14,)/1000</f>
        <v>5.5049999999999999</v>
      </c>
      <c r="O622" s="180">
        <f>VLOOKUP(D622,Plan1!$B$2:$S$5570,15,)/1000</f>
        <v>6.3</v>
      </c>
      <c r="P622" s="180">
        <f>VLOOKUP(D622,Plan1!$B$2:$S$5570,16,)/1000</f>
        <v>6.3449999999999998</v>
      </c>
      <c r="Q622" s="180">
        <f>VLOOKUP(D622,Plan1!$B$2:$S$5570,17,)/1000</f>
        <v>6.4370000000000003</v>
      </c>
      <c r="R622" s="180">
        <f>VLOOKUP(D622,Plan1!$B$2:$S$5570,18,)/1000</f>
        <v>6.1159999999999997</v>
      </c>
      <c r="S622" s="180">
        <f>VLOOKUP(D622,Plan1!$B$2:$S$5570,6,)/1000</f>
        <v>5.7480000000000002</v>
      </c>
    </row>
    <row r="623" spans="1:19" x14ac:dyDescent="0.25">
      <c r="A623" s="178">
        <v>41330</v>
      </c>
      <c r="B623" s="178">
        <v>-81442</v>
      </c>
      <c r="C623" s="178">
        <v>-407992</v>
      </c>
      <c r="D623" s="178" t="s">
        <v>3494</v>
      </c>
      <c r="E623" s="178" t="s">
        <v>167</v>
      </c>
      <c r="F623" s="178" t="s">
        <v>3448</v>
      </c>
      <c r="G623" s="180">
        <f>VLOOKUP(D623,Plan1!$B$2:$S$5570,7,)/1000</f>
        <v>5.6379999999999999</v>
      </c>
      <c r="H623" s="180">
        <f>VLOOKUP(D623,Plan1!$B$2:$S$5570,8,)/1000</f>
        <v>5.5419999999999998</v>
      </c>
      <c r="I623" s="180">
        <f>VLOOKUP(D623,Plan1!$B$2:$S$5570,9,)/1000</f>
        <v>5.8070000000000004</v>
      </c>
      <c r="J623" s="180">
        <f>VLOOKUP(D623,Plan1!$B$2:$S$5570,10,)/1000</f>
        <v>5.5039999999999996</v>
      </c>
      <c r="K623" s="180">
        <f>VLOOKUP(D623,Plan1!$B$2:$S$5570,11,)/1000</f>
        <v>5.34</v>
      </c>
      <c r="L623" s="180">
        <f>VLOOKUP(D623,Plan1!$B$2:$S$5570,12,)/1000</f>
        <v>5.2939999999999996</v>
      </c>
      <c r="M623" s="180">
        <f>VLOOKUP(D623,Plan1!$B$2:$S$5570,13,)/1000</f>
        <v>5.6769999999999996</v>
      </c>
      <c r="N623" s="180">
        <f>VLOOKUP(D623,Plan1!$B$2:$S$5570,14,)/1000</f>
        <v>6.4630000000000001</v>
      </c>
      <c r="O623" s="180">
        <f>VLOOKUP(D623,Plan1!$B$2:$S$5570,15,)/1000</f>
        <v>6.718</v>
      </c>
      <c r="P623" s="180">
        <f>VLOOKUP(D623,Plan1!$B$2:$S$5570,16,)/1000</f>
        <v>6.516</v>
      </c>
      <c r="Q623" s="180">
        <f>VLOOKUP(D623,Plan1!$B$2:$S$5570,17,)/1000</f>
        <v>6.21</v>
      </c>
      <c r="R623" s="180">
        <f>VLOOKUP(D623,Plan1!$B$2:$S$5570,18,)/1000</f>
        <v>5.827</v>
      </c>
      <c r="S623" s="180">
        <f>VLOOKUP(D623,Plan1!$B$2:$S$5570,6,)/1000</f>
        <v>5.8780000000000001</v>
      </c>
    </row>
    <row r="624" spans="1:19" x14ac:dyDescent="0.25">
      <c r="A624" s="178">
        <v>11282</v>
      </c>
      <c r="B624" s="178">
        <v>-199673</v>
      </c>
      <c r="C624" s="178">
        <v>-442011</v>
      </c>
      <c r="D624" s="178" t="s">
        <v>2122</v>
      </c>
      <c r="E624" s="178" t="s">
        <v>167</v>
      </c>
      <c r="F624" s="178" t="s">
        <v>1727</v>
      </c>
      <c r="G624" s="180">
        <f>VLOOKUP(D624,Plan1!$B$2:$S$5570,7,)/1000</f>
        <v>5.3120000000000003</v>
      </c>
      <c r="H624" s="180">
        <f>VLOOKUP(D624,Plan1!$B$2:$S$5570,8,)/1000</f>
        <v>5.7530000000000001</v>
      </c>
      <c r="I624" s="180">
        <f>VLOOKUP(D624,Plan1!$B$2:$S$5570,9,)/1000</f>
        <v>5.3390000000000004</v>
      </c>
      <c r="J624" s="180">
        <f>VLOOKUP(D624,Plan1!$B$2:$S$5570,10,)/1000</f>
        <v>5.444</v>
      </c>
      <c r="K624" s="180">
        <f>VLOOKUP(D624,Plan1!$B$2:$S$5570,11,)/1000</f>
        <v>5.0910000000000002</v>
      </c>
      <c r="L624" s="180">
        <f>VLOOKUP(D624,Plan1!$B$2:$S$5570,12,)/1000</f>
        <v>5.12</v>
      </c>
      <c r="M624" s="180">
        <f>VLOOKUP(D624,Plan1!$B$2:$S$5570,13,)/1000</f>
        <v>5.3609999999999998</v>
      </c>
      <c r="N624" s="180">
        <f>VLOOKUP(D624,Plan1!$B$2:$S$5570,14,)/1000</f>
        <v>6.0279999999999996</v>
      </c>
      <c r="O624" s="180">
        <f>VLOOKUP(D624,Plan1!$B$2:$S$5570,15,)/1000</f>
        <v>5.843</v>
      </c>
      <c r="P624" s="180">
        <f>VLOOKUP(D624,Plan1!$B$2:$S$5570,16,)/1000</f>
        <v>5.4619999999999997</v>
      </c>
      <c r="Q624" s="180">
        <f>VLOOKUP(D624,Plan1!$B$2:$S$5570,17,)/1000</f>
        <v>4.907</v>
      </c>
      <c r="R624" s="180">
        <f>VLOOKUP(D624,Plan1!$B$2:$S$5570,18,)/1000</f>
        <v>5.024</v>
      </c>
      <c r="S624" s="180">
        <f>VLOOKUP(D624,Plan1!$B$2:$S$5570,6,)/1000</f>
        <v>5.39</v>
      </c>
    </row>
    <row r="625" spans="1:19" x14ac:dyDescent="0.25">
      <c r="A625" s="178">
        <v>40992</v>
      </c>
      <c r="B625" s="178">
        <v>-82332</v>
      </c>
      <c r="C625" s="178">
        <v>-357963</v>
      </c>
      <c r="D625" s="178" t="s">
        <v>3366</v>
      </c>
      <c r="E625" s="178" t="s">
        <v>167</v>
      </c>
      <c r="F625" s="178" t="s">
        <v>3284</v>
      </c>
      <c r="G625" s="180">
        <f>VLOOKUP(D625,Plan1!$B$2:$S$5570,7,)/1000</f>
        <v>5.3609999999999998</v>
      </c>
      <c r="H625" s="180">
        <f>VLOOKUP(D625,Plan1!$B$2:$S$5570,8,)/1000</f>
        <v>5.4870000000000001</v>
      </c>
      <c r="I625" s="180">
        <f>VLOOKUP(D625,Plan1!$B$2:$S$5570,9,)/1000</f>
        <v>5.6429999999999998</v>
      </c>
      <c r="J625" s="180">
        <f>VLOOKUP(D625,Plan1!$B$2:$S$5570,10,)/1000</f>
        <v>5.1820000000000004</v>
      </c>
      <c r="K625" s="180">
        <f>VLOOKUP(D625,Plan1!$B$2:$S$5570,11,)/1000</f>
        <v>4.5720000000000001</v>
      </c>
      <c r="L625" s="180">
        <f>VLOOKUP(D625,Plan1!$B$2:$S$5570,12,)/1000</f>
        <v>4.1950000000000003</v>
      </c>
      <c r="M625" s="180">
        <f>VLOOKUP(D625,Plan1!$B$2:$S$5570,13,)/1000</f>
        <v>4.2859999999999996</v>
      </c>
      <c r="N625" s="180">
        <f>VLOOKUP(D625,Plan1!$B$2:$S$5570,14,)/1000</f>
        <v>4.8869999999999996</v>
      </c>
      <c r="O625" s="180">
        <f>VLOOKUP(D625,Plan1!$B$2:$S$5570,15,)/1000</f>
        <v>5.4489999999999998</v>
      </c>
      <c r="P625" s="180">
        <f>VLOOKUP(D625,Plan1!$B$2:$S$5570,16,)/1000</f>
        <v>5.5890000000000004</v>
      </c>
      <c r="Q625" s="180">
        <f>VLOOKUP(D625,Plan1!$B$2:$S$5570,17,)/1000</f>
        <v>5.75</v>
      </c>
      <c r="R625" s="180">
        <f>VLOOKUP(D625,Plan1!$B$2:$S$5570,18,)/1000</f>
        <v>5.54</v>
      </c>
      <c r="S625" s="180">
        <f>VLOOKUP(D625,Plan1!$B$2:$S$5570,6,)/1000</f>
        <v>5.1609999999999996</v>
      </c>
    </row>
    <row r="626" spans="1:19" x14ac:dyDescent="0.25">
      <c r="A626" s="178">
        <v>8491</v>
      </c>
      <c r="B626" s="178">
        <v>-216024</v>
      </c>
      <c r="C626" s="178">
        <v>-437577</v>
      </c>
      <c r="D626" s="178" t="s">
        <v>1852</v>
      </c>
      <c r="E626" s="178" t="s">
        <v>167</v>
      </c>
      <c r="F626" s="178" t="s">
        <v>1727</v>
      </c>
      <c r="G626" s="180">
        <f>VLOOKUP(D626,Plan1!$B$2:$S$5570,7,)/1000</f>
        <v>4.8520000000000003</v>
      </c>
      <c r="H626" s="180">
        <f>VLOOKUP(D626,Plan1!$B$2:$S$5570,8,)/1000</f>
        <v>5.4530000000000003</v>
      </c>
      <c r="I626" s="180">
        <f>VLOOKUP(D626,Plan1!$B$2:$S$5570,9,)/1000</f>
        <v>4.9000000000000004</v>
      </c>
      <c r="J626" s="180">
        <f>VLOOKUP(D626,Plan1!$B$2:$S$5570,10,)/1000</f>
        <v>4.7050000000000001</v>
      </c>
      <c r="K626" s="180">
        <f>VLOOKUP(D626,Plan1!$B$2:$S$5570,11,)/1000</f>
        <v>4.3849999999999998</v>
      </c>
      <c r="L626" s="180">
        <f>VLOOKUP(D626,Plan1!$B$2:$S$5570,12,)/1000</f>
        <v>4.3529999999999998</v>
      </c>
      <c r="M626" s="180">
        <f>VLOOKUP(D626,Plan1!$B$2:$S$5570,13,)/1000</f>
        <v>4.4770000000000003</v>
      </c>
      <c r="N626" s="180">
        <f>VLOOKUP(D626,Plan1!$B$2:$S$5570,14,)/1000</f>
        <v>5.16</v>
      </c>
      <c r="O626" s="180">
        <f>VLOOKUP(D626,Plan1!$B$2:$S$5570,15,)/1000</f>
        <v>4.9379999999999997</v>
      </c>
      <c r="P626" s="180">
        <f>VLOOKUP(D626,Plan1!$B$2:$S$5570,16,)/1000</f>
        <v>4.71</v>
      </c>
      <c r="Q626" s="180">
        <f>VLOOKUP(D626,Plan1!$B$2:$S$5570,17,)/1000</f>
        <v>4.2690000000000001</v>
      </c>
      <c r="R626" s="180">
        <f>VLOOKUP(D626,Plan1!$B$2:$S$5570,18,)/1000</f>
        <v>4.8280000000000003</v>
      </c>
      <c r="S626" s="180">
        <f>VLOOKUP(D626,Plan1!$B$2:$S$5570,6,)/1000</f>
        <v>4.7530000000000001</v>
      </c>
    </row>
    <row r="627" spans="1:19" x14ac:dyDescent="0.25">
      <c r="A627" s="178">
        <v>8328</v>
      </c>
      <c r="B627" s="178">
        <v>-217236</v>
      </c>
      <c r="C627" s="178">
        <v>-430563</v>
      </c>
      <c r="D627" s="178" t="s">
        <v>1841</v>
      </c>
      <c r="E627" s="178" t="s">
        <v>167</v>
      </c>
      <c r="F627" s="178" t="s">
        <v>1727</v>
      </c>
      <c r="G627" s="180">
        <f>VLOOKUP(D627,Plan1!$B$2:$S$5570,7,)/1000</f>
        <v>5.1909999999999998</v>
      </c>
      <c r="H627" s="180">
        <f>VLOOKUP(D627,Plan1!$B$2:$S$5570,8,)/1000</f>
        <v>5.7220000000000004</v>
      </c>
      <c r="I627" s="180">
        <f>VLOOKUP(D627,Plan1!$B$2:$S$5570,9,)/1000</f>
        <v>5.157</v>
      </c>
      <c r="J627" s="180">
        <f>VLOOKUP(D627,Plan1!$B$2:$S$5570,10,)/1000</f>
        <v>4.8120000000000003</v>
      </c>
      <c r="K627" s="180">
        <f>VLOOKUP(D627,Plan1!$B$2:$S$5570,11,)/1000</f>
        <v>4.3310000000000004</v>
      </c>
      <c r="L627" s="180">
        <f>VLOOKUP(D627,Plan1!$B$2:$S$5570,12,)/1000</f>
        <v>4.2140000000000004</v>
      </c>
      <c r="M627" s="180">
        <f>VLOOKUP(D627,Plan1!$B$2:$S$5570,13,)/1000</f>
        <v>4.4210000000000003</v>
      </c>
      <c r="N627" s="180">
        <f>VLOOKUP(D627,Plan1!$B$2:$S$5570,14,)/1000</f>
        <v>5.0330000000000004</v>
      </c>
      <c r="O627" s="180">
        <f>VLOOKUP(D627,Plan1!$B$2:$S$5570,15,)/1000</f>
        <v>4.9530000000000003</v>
      </c>
      <c r="P627" s="180">
        <f>VLOOKUP(D627,Plan1!$B$2:$S$5570,16,)/1000</f>
        <v>4.8319999999999999</v>
      </c>
      <c r="Q627" s="180">
        <f>VLOOKUP(D627,Plan1!$B$2:$S$5570,17,)/1000</f>
        <v>4.423</v>
      </c>
      <c r="R627" s="180">
        <f>VLOOKUP(D627,Plan1!$B$2:$S$5570,18,)/1000</f>
        <v>4.9729999999999999</v>
      </c>
      <c r="S627" s="180">
        <f>VLOOKUP(D627,Plan1!$B$2:$S$5570,6,)/1000</f>
        <v>4.8380000000000001</v>
      </c>
    </row>
    <row r="628" spans="1:19" x14ac:dyDescent="0.25">
      <c r="A628" s="178">
        <v>3021</v>
      </c>
      <c r="B628" s="178">
        <v>-274965</v>
      </c>
      <c r="C628" s="178">
        <v>-486602</v>
      </c>
      <c r="D628" s="178" t="s">
        <v>4513</v>
      </c>
      <c r="E628" s="178" t="s">
        <v>167</v>
      </c>
      <c r="F628" s="178" t="s">
        <v>4434</v>
      </c>
      <c r="G628" s="180">
        <f>VLOOKUP(D628,Plan1!$B$2:$S$5570,7,)/1000</f>
        <v>5.0590000000000002</v>
      </c>
      <c r="H628" s="180">
        <f>VLOOKUP(D628,Plan1!$B$2:$S$5570,8,)/1000</f>
        <v>5.0979999999999999</v>
      </c>
      <c r="I628" s="180">
        <f>VLOOKUP(D628,Plan1!$B$2:$S$5570,9,)/1000</f>
        <v>4.8339999999999996</v>
      </c>
      <c r="J628" s="180">
        <f>VLOOKUP(D628,Plan1!$B$2:$S$5570,10,)/1000</f>
        <v>4.4279999999999999</v>
      </c>
      <c r="K628" s="180">
        <f>VLOOKUP(D628,Plan1!$B$2:$S$5570,11,)/1000</f>
        <v>3.9529999999999998</v>
      </c>
      <c r="L628" s="180">
        <f>VLOOKUP(D628,Plan1!$B$2:$S$5570,12,)/1000</f>
        <v>3.4870000000000001</v>
      </c>
      <c r="M628" s="180">
        <f>VLOOKUP(D628,Plan1!$B$2:$S$5570,13,)/1000</f>
        <v>3.57</v>
      </c>
      <c r="N628" s="180">
        <f>VLOOKUP(D628,Plan1!$B$2:$S$5570,14,)/1000</f>
        <v>4.1820000000000004</v>
      </c>
      <c r="O628" s="180">
        <f>VLOOKUP(D628,Plan1!$B$2:$S$5570,15,)/1000</f>
        <v>3.7709999999999999</v>
      </c>
      <c r="P628" s="180">
        <f>VLOOKUP(D628,Plan1!$B$2:$S$5570,16,)/1000</f>
        <v>4.0309999999999997</v>
      </c>
      <c r="Q628" s="180">
        <f>VLOOKUP(D628,Plan1!$B$2:$S$5570,17,)/1000</f>
        <v>4.8730000000000002</v>
      </c>
      <c r="R628" s="180">
        <f>VLOOKUP(D628,Plan1!$B$2:$S$5570,18,)/1000</f>
        <v>5.0250000000000004</v>
      </c>
      <c r="S628" s="180">
        <f>VLOOKUP(D628,Plan1!$B$2:$S$5570,6,)/1000</f>
        <v>4.359</v>
      </c>
    </row>
    <row r="629" spans="1:19" x14ac:dyDescent="0.25">
      <c r="A629" s="178">
        <v>8764</v>
      </c>
      <c r="B629" s="178">
        <v>-214044</v>
      </c>
      <c r="C629" s="178">
        <v>-504751</v>
      </c>
      <c r="D629" s="178" t="s">
        <v>5117</v>
      </c>
      <c r="E629" s="178" t="s">
        <v>167</v>
      </c>
      <c r="F629" s="178" t="s">
        <v>4704</v>
      </c>
      <c r="G629" s="180">
        <f>VLOOKUP(D629,Plan1!$B$2:$S$5570,7,)/1000</f>
        <v>5.3890000000000002</v>
      </c>
      <c r="H629" s="180">
        <f>VLOOKUP(D629,Plan1!$B$2:$S$5570,8,)/1000</f>
        <v>5.6890000000000001</v>
      </c>
      <c r="I629" s="180">
        <f>VLOOKUP(D629,Plan1!$B$2:$S$5570,9,)/1000</f>
        <v>5.5739999999999998</v>
      </c>
      <c r="J629" s="180">
        <f>VLOOKUP(D629,Plan1!$B$2:$S$5570,10,)/1000</f>
        <v>5.5309999999999997</v>
      </c>
      <c r="K629" s="180">
        <f>VLOOKUP(D629,Plan1!$B$2:$S$5570,11,)/1000</f>
        <v>4.9109999999999996</v>
      </c>
      <c r="L629" s="180">
        <f>VLOOKUP(D629,Plan1!$B$2:$S$5570,12,)/1000</f>
        <v>4.7240000000000002</v>
      </c>
      <c r="M629" s="180">
        <f>VLOOKUP(D629,Plan1!$B$2:$S$5570,13,)/1000</f>
        <v>4.9560000000000004</v>
      </c>
      <c r="N629" s="180">
        <f>VLOOKUP(D629,Plan1!$B$2:$S$5570,14,)/1000</f>
        <v>5.7249999999999996</v>
      </c>
      <c r="O629" s="180">
        <f>VLOOKUP(D629,Plan1!$B$2:$S$5570,15,)/1000</f>
        <v>5.2380000000000004</v>
      </c>
      <c r="P629" s="180">
        <f>VLOOKUP(D629,Plan1!$B$2:$S$5570,16,)/1000</f>
        <v>5.4630000000000001</v>
      </c>
      <c r="Q629" s="180">
        <f>VLOOKUP(D629,Plan1!$B$2:$S$5570,17,)/1000</f>
        <v>5.52</v>
      </c>
      <c r="R629" s="180">
        <f>VLOOKUP(D629,Plan1!$B$2:$S$5570,18,)/1000</f>
        <v>5.5579999999999998</v>
      </c>
      <c r="S629" s="180">
        <f>VLOOKUP(D629,Plan1!$B$2:$S$5570,6,)/1000</f>
        <v>5.3559999999999999</v>
      </c>
    </row>
    <row r="630" spans="1:19" x14ac:dyDescent="0.25">
      <c r="A630" s="178">
        <v>13458</v>
      </c>
      <c r="B630" s="178">
        <v>-187696</v>
      </c>
      <c r="C630" s="178">
        <v>-454981</v>
      </c>
      <c r="D630" s="178" t="s">
        <v>2312</v>
      </c>
      <c r="E630" s="178" t="s">
        <v>167</v>
      </c>
      <c r="F630" s="178" t="s">
        <v>1727</v>
      </c>
      <c r="G630" s="180">
        <f>VLOOKUP(D630,Plan1!$B$2:$S$5570,7,)/1000</f>
        <v>5.4710000000000001</v>
      </c>
      <c r="H630" s="180">
        <f>VLOOKUP(D630,Plan1!$B$2:$S$5570,8,)/1000</f>
        <v>5.9740000000000002</v>
      </c>
      <c r="I630" s="180">
        <f>VLOOKUP(D630,Plan1!$B$2:$S$5570,9,)/1000</f>
        <v>5.4870000000000001</v>
      </c>
      <c r="J630" s="180">
        <f>VLOOKUP(D630,Plan1!$B$2:$S$5570,10,)/1000</f>
        <v>5.77</v>
      </c>
      <c r="K630" s="180">
        <f>VLOOKUP(D630,Plan1!$B$2:$S$5570,11,)/1000</f>
        <v>5.5759999999999996</v>
      </c>
      <c r="L630" s="180">
        <f>VLOOKUP(D630,Plan1!$B$2:$S$5570,12,)/1000</f>
        <v>5.4020000000000001</v>
      </c>
      <c r="M630" s="180">
        <f>VLOOKUP(D630,Plan1!$B$2:$S$5570,13,)/1000</f>
        <v>5.782</v>
      </c>
      <c r="N630" s="180">
        <f>VLOOKUP(D630,Plan1!$B$2:$S$5570,14,)/1000</f>
        <v>6.3929999999999998</v>
      </c>
      <c r="O630" s="180">
        <f>VLOOKUP(D630,Plan1!$B$2:$S$5570,15,)/1000</f>
        <v>6.1369999999999996</v>
      </c>
      <c r="P630" s="180">
        <f>VLOOKUP(D630,Plan1!$B$2:$S$5570,16,)/1000</f>
        <v>5.6959999999999997</v>
      </c>
      <c r="Q630" s="180">
        <f>VLOOKUP(D630,Plan1!$B$2:$S$5570,17,)/1000</f>
        <v>5.048</v>
      </c>
      <c r="R630" s="180">
        <f>VLOOKUP(D630,Plan1!$B$2:$S$5570,18,)/1000</f>
        <v>5.1989999999999998</v>
      </c>
      <c r="S630" s="180">
        <f>VLOOKUP(D630,Plan1!$B$2:$S$5570,6,)/1000</f>
        <v>5.6609999999999996</v>
      </c>
    </row>
    <row r="631" spans="1:19" x14ac:dyDescent="0.25">
      <c r="A631" s="178">
        <v>8936</v>
      </c>
      <c r="B631" s="178">
        <v>-212915</v>
      </c>
      <c r="C631" s="178">
        <v>-503436</v>
      </c>
      <c r="D631" s="178" t="s">
        <v>5130</v>
      </c>
      <c r="E631" s="178" t="s">
        <v>167</v>
      </c>
      <c r="F631" s="178" t="s">
        <v>4704</v>
      </c>
      <c r="G631" s="180">
        <f>VLOOKUP(D631,Plan1!$B$2:$S$5570,7,)/1000</f>
        <v>5.375</v>
      </c>
      <c r="H631" s="180">
        <f>VLOOKUP(D631,Plan1!$B$2:$S$5570,8,)/1000</f>
        <v>5.7039999999999997</v>
      </c>
      <c r="I631" s="180">
        <f>VLOOKUP(D631,Plan1!$B$2:$S$5570,9,)/1000</f>
        <v>5.5529999999999999</v>
      </c>
      <c r="J631" s="180">
        <f>VLOOKUP(D631,Plan1!$B$2:$S$5570,10,)/1000</f>
        <v>5.5149999999999997</v>
      </c>
      <c r="K631" s="180">
        <f>VLOOKUP(D631,Plan1!$B$2:$S$5570,11,)/1000</f>
        <v>4.9429999999999996</v>
      </c>
      <c r="L631" s="180">
        <f>VLOOKUP(D631,Plan1!$B$2:$S$5570,12,)/1000</f>
        <v>4.758</v>
      </c>
      <c r="M631" s="180">
        <f>VLOOKUP(D631,Plan1!$B$2:$S$5570,13,)/1000</f>
        <v>4.976</v>
      </c>
      <c r="N631" s="180">
        <f>VLOOKUP(D631,Plan1!$B$2:$S$5570,14,)/1000</f>
        <v>5.6959999999999997</v>
      </c>
      <c r="O631" s="180">
        <f>VLOOKUP(D631,Plan1!$B$2:$S$5570,15,)/1000</f>
        <v>5.2779999999999996</v>
      </c>
      <c r="P631" s="180">
        <f>VLOOKUP(D631,Plan1!$B$2:$S$5570,16,)/1000</f>
        <v>5.4980000000000002</v>
      </c>
      <c r="Q631" s="180">
        <f>VLOOKUP(D631,Plan1!$B$2:$S$5570,17,)/1000</f>
        <v>5.548</v>
      </c>
      <c r="R631" s="180">
        <f>VLOOKUP(D631,Plan1!$B$2:$S$5570,18,)/1000</f>
        <v>5.6020000000000003</v>
      </c>
      <c r="S631" s="180">
        <f>VLOOKUP(D631,Plan1!$B$2:$S$5570,6,)/1000</f>
        <v>5.3710000000000004</v>
      </c>
    </row>
    <row r="632" spans="1:19" x14ac:dyDescent="0.25">
      <c r="A632" s="178">
        <v>5628</v>
      </c>
      <c r="B632" s="178">
        <v>-235703</v>
      </c>
      <c r="C632" s="178">
        <v>-460411</v>
      </c>
      <c r="D632" s="178" t="s">
        <v>4767</v>
      </c>
      <c r="E632" s="178" t="s">
        <v>167</v>
      </c>
      <c r="F632" s="178" t="s">
        <v>4704</v>
      </c>
      <c r="G632" s="180">
        <f>VLOOKUP(D632,Plan1!$B$2:$S$5570,7,)/1000</f>
        <v>4.8159999999999998</v>
      </c>
      <c r="H632" s="180">
        <f>VLOOKUP(D632,Plan1!$B$2:$S$5570,8,)/1000</f>
        <v>5.3979999999999997</v>
      </c>
      <c r="I632" s="180">
        <f>VLOOKUP(D632,Plan1!$B$2:$S$5570,9,)/1000</f>
        <v>4.8680000000000003</v>
      </c>
      <c r="J632" s="180">
        <f>VLOOKUP(D632,Plan1!$B$2:$S$5570,10,)/1000</f>
        <v>4.7619999999999996</v>
      </c>
      <c r="K632" s="180">
        <f>VLOOKUP(D632,Plan1!$B$2:$S$5570,11,)/1000</f>
        <v>4.1399999999999997</v>
      </c>
      <c r="L632" s="180">
        <f>VLOOKUP(D632,Plan1!$B$2:$S$5570,12,)/1000</f>
        <v>3.9649999999999999</v>
      </c>
      <c r="M632" s="180">
        <f>VLOOKUP(D632,Plan1!$B$2:$S$5570,13,)/1000</f>
        <v>4.077</v>
      </c>
      <c r="N632" s="180">
        <f>VLOOKUP(D632,Plan1!$B$2:$S$5570,14,)/1000</f>
        <v>4.8879999999999999</v>
      </c>
      <c r="O632" s="180">
        <f>VLOOKUP(D632,Plan1!$B$2:$S$5570,15,)/1000</f>
        <v>4.4249999999999998</v>
      </c>
      <c r="P632" s="180">
        <f>VLOOKUP(D632,Plan1!$B$2:$S$5570,16,)/1000</f>
        <v>4.58</v>
      </c>
      <c r="Q632" s="180">
        <f>VLOOKUP(D632,Plan1!$B$2:$S$5570,17,)/1000</f>
        <v>4.6479999999999997</v>
      </c>
      <c r="R632" s="180">
        <f>VLOOKUP(D632,Plan1!$B$2:$S$5570,18,)/1000</f>
        <v>5.024</v>
      </c>
      <c r="S632" s="180">
        <f>VLOOKUP(D632,Plan1!$B$2:$S$5570,6,)/1000</f>
        <v>4.6319999999999997</v>
      </c>
    </row>
    <row r="633" spans="1:19" x14ac:dyDescent="0.25">
      <c r="A633" s="178">
        <v>29222</v>
      </c>
      <c r="B633" s="178">
        <v>-116215</v>
      </c>
      <c r="C633" s="178">
        <v>-388054</v>
      </c>
      <c r="D633" s="178" t="s">
        <v>694</v>
      </c>
      <c r="E633" s="178" t="s">
        <v>167</v>
      </c>
      <c r="F633" s="178" t="s">
        <v>375</v>
      </c>
      <c r="G633" s="180">
        <f>VLOOKUP(D633,Plan1!$B$2:$S$5570,7,)/1000</f>
        <v>5.7389999999999999</v>
      </c>
      <c r="H633" s="180">
        <f>VLOOKUP(D633,Plan1!$B$2:$S$5570,8,)/1000</f>
        <v>5.6859999999999999</v>
      </c>
      <c r="I633" s="180">
        <f>VLOOKUP(D633,Plan1!$B$2:$S$5570,9,)/1000</f>
        <v>5.7450000000000001</v>
      </c>
      <c r="J633" s="180">
        <f>VLOOKUP(D633,Plan1!$B$2:$S$5570,10,)/1000</f>
        <v>5.0780000000000003</v>
      </c>
      <c r="K633" s="180">
        <f>VLOOKUP(D633,Plan1!$B$2:$S$5570,11,)/1000</f>
        <v>4.3739999999999997</v>
      </c>
      <c r="L633" s="180">
        <f>VLOOKUP(D633,Plan1!$B$2:$S$5570,12,)/1000</f>
        <v>4.1710000000000003</v>
      </c>
      <c r="M633" s="180">
        <f>VLOOKUP(D633,Plan1!$B$2:$S$5570,13,)/1000</f>
        <v>4.367</v>
      </c>
      <c r="N633" s="180">
        <f>VLOOKUP(D633,Plan1!$B$2:$S$5570,14,)/1000</f>
        <v>4.7320000000000002</v>
      </c>
      <c r="O633" s="180">
        <f>VLOOKUP(D633,Plan1!$B$2:$S$5570,15,)/1000</f>
        <v>5.4219999999999997</v>
      </c>
      <c r="P633" s="180">
        <f>VLOOKUP(D633,Plan1!$B$2:$S$5570,16,)/1000</f>
        <v>5.415</v>
      </c>
      <c r="Q633" s="180">
        <f>VLOOKUP(D633,Plan1!$B$2:$S$5570,17,)/1000</f>
        <v>5.5529999999999999</v>
      </c>
      <c r="R633" s="180">
        <f>VLOOKUP(D633,Plan1!$B$2:$S$5570,18,)/1000</f>
        <v>5.609</v>
      </c>
      <c r="S633" s="180">
        <f>VLOOKUP(D633,Plan1!$B$2:$S$5570,6,)/1000</f>
        <v>5.157</v>
      </c>
    </row>
    <row r="634" spans="1:19" x14ac:dyDescent="0.25">
      <c r="A634" s="178">
        <v>3700</v>
      </c>
      <c r="B634" s="178">
        <v>-261612</v>
      </c>
      <c r="C634" s="178">
        <v>-515522</v>
      </c>
      <c r="D634" s="178" t="s">
        <v>2923</v>
      </c>
      <c r="E634" s="178" t="s">
        <v>167</v>
      </c>
      <c r="F634" s="178" t="s">
        <v>2912</v>
      </c>
      <c r="G634" s="180">
        <f>VLOOKUP(D634,Plan1!$B$2:$S$5570,7,)/1000</f>
        <v>4.9589999999999996</v>
      </c>
      <c r="H634" s="180">
        <f>VLOOKUP(D634,Plan1!$B$2:$S$5570,8,)/1000</f>
        <v>5.0309999999999997</v>
      </c>
      <c r="I634" s="180">
        <f>VLOOKUP(D634,Plan1!$B$2:$S$5570,9,)/1000</f>
        <v>4.9459999999999997</v>
      </c>
      <c r="J634" s="180">
        <f>VLOOKUP(D634,Plan1!$B$2:$S$5570,10,)/1000</f>
        <v>4.3840000000000003</v>
      </c>
      <c r="K634" s="180">
        <f>VLOOKUP(D634,Plan1!$B$2:$S$5570,11,)/1000</f>
        <v>3.73</v>
      </c>
      <c r="L634" s="180">
        <f>VLOOKUP(D634,Plan1!$B$2:$S$5570,12,)/1000</f>
        <v>3.3940000000000001</v>
      </c>
      <c r="M634" s="180">
        <f>VLOOKUP(D634,Plan1!$B$2:$S$5570,13,)/1000</f>
        <v>3.7050000000000001</v>
      </c>
      <c r="N634" s="180">
        <f>VLOOKUP(D634,Plan1!$B$2:$S$5570,14,)/1000</f>
        <v>4.7060000000000004</v>
      </c>
      <c r="O634" s="180">
        <f>VLOOKUP(D634,Plan1!$B$2:$S$5570,15,)/1000</f>
        <v>4.29</v>
      </c>
      <c r="P634" s="180">
        <f>VLOOKUP(D634,Plan1!$B$2:$S$5570,16,)/1000</f>
        <v>4.5949999999999998</v>
      </c>
      <c r="Q634" s="180">
        <f>VLOOKUP(D634,Plan1!$B$2:$S$5570,17,)/1000</f>
        <v>5.1360000000000001</v>
      </c>
      <c r="R634" s="180">
        <f>VLOOKUP(D634,Plan1!$B$2:$S$5570,18,)/1000</f>
        <v>5.1349999999999998</v>
      </c>
      <c r="S634" s="180">
        <f>VLOOKUP(D634,Plan1!$B$2:$S$5570,6,)/1000</f>
        <v>4.5010000000000003</v>
      </c>
    </row>
    <row r="635" spans="1:19" x14ac:dyDescent="0.25">
      <c r="A635" s="178">
        <v>3358</v>
      </c>
      <c r="B635" s="178">
        <v>-26916</v>
      </c>
      <c r="C635" s="178">
        <v>-490713</v>
      </c>
      <c r="D635" s="178" t="s">
        <v>4623</v>
      </c>
      <c r="E635" s="178" t="s">
        <v>167</v>
      </c>
      <c r="F635" s="178" t="s">
        <v>4434</v>
      </c>
      <c r="G635" s="180">
        <f>VLOOKUP(D635,Plan1!$B$2:$S$5570,7,)/1000</f>
        <v>4.9000000000000004</v>
      </c>
      <c r="H635" s="180">
        <f>VLOOKUP(D635,Plan1!$B$2:$S$5570,8,)/1000</f>
        <v>5.024</v>
      </c>
      <c r="I635" s="180">
        <f>VLOOKUP(D635,Plan1!$B$2:$S$5570,9,)/1000</f>
        <v>4.7969999999999997</v>
      </c>
      <c r="J635" s="180">
        <f>VLOOKUP(D635,Plan1!$B$2:$S$5570,10,)/1000</f>
        <v>4.327</v>
      </c>
      <c r="K635" s="180">
        <f>VLOOKUP(D635,Plan1!$B$2:$S$5570,11,)/1000</f>
        <v>3.903</v>
      </c>
      <c r="L635" s="180">
        <f>VLOOKUP(D635,Plan1!$B$2:$S$5570,12,)/1000</f>
        <v>3.3380000000000001</v>
      </c>
      <c r="M635" s="180">
        <f>VLOOKUP(D635,Plan1!$B$2:$S$5570,13,)/1000</f>
        <v>3.4580000000000002</v>
      </c>
      <c r="N635" s="180">
        <f>VLOOKUP(D635,Plan1!$B$2:$S$5570,14,)/1000</f>
        <v>3.99</v>
      </c>
      <c r="O635" s="180">
        <f>VLOOKUP(D635,Plan1!$B$2:$S$5570,15,)/1000</f>
        <v>3.6619999999999999</v>
      </c>
      <c r="P635" s="180">
        <f>VLOOKUP(D635,Plan1!$B$2:$S$5570,16,)/1000</f>
        <v>3.7519999999999998</v>
      </c>
      <c r="Q635" s="180">
        <f>VLOOKUP(D635,Plan1!$B$2:$S$5570,17,)/1000</f>
        <v>4.6159999999999997</v>
      </c>
      <c r="R635" s="180">
        <f>VLOOKUP(D635,Plan1!$B$2:$S$5570,18,)/1000</f>
        <v>4.8440000000000003</v>
      </c>
      <c r="S635" s="180">
        <f>VLOOKUP(D635,Plan1!$B$2:$S$5570,6,)/1000</f>
        <v>4.218</v>
      </c>
    </row>
    <row r="636" spans="1:19" x14ac:dyDescent="0.25">
      <c r="A636" s="178">
        <v>14051</v>
      </c>
      <c r="B636" s="178">
        <v>-185394</v>
      </c>
      <c r="C636" s="178">
        <v>-402928</v>
      </c>
      <c r="D636" s="178" t="s">
        <v>1050</v>
      </c>
      <c r="E636" s="178" t="s">
        <v>167</v>
      </c>
      <c r="F636" s="178" t="s">
        <v>979</v>
      </c>
      <c r="G636" s="180">
        <f>VLOOKUP(D636,Plan1!$B$2:$S$5570,7,)/1000</f>
        <v>5.5129999999999999</v>
      </c>
      <c r="H636" s="180">
        <f>VLOOKUP(D636,Plan1!$B$2:$S$5570,8,)/1000</f>
        <v>5.8490000000000002</v>
      </c>
      <c r="I636" s="180">
        <f>VLOOKUP(D636,Plan1!$B$2:$S$5570,9,)/1000</f>
        <v>5.3929999999999998</v>
      </c>
      <c r="J636" s="180">
        <f>VLOOKUP(D636,Plan1!$B$2:$S$5570,10,)/1000</f>
        <v>5.03</v>
      </c>
      <c r="K636" s="180">
        <f>VLOOKUP(D636,Plan1!$B$2:$S$5570,11,)/1000</f>
        <v>4.4980000000000002</v>
      </c>
      <c r="L636" s="180">
        <f>VLOOKUP(D636,Plan1!$B$2:$S$5570,12,)/1000</f>
        <v>4.266</v>
      </c>
      <c r="M636" s="180">
        <f>VLOOKUP(D636,Plan1!$B$2:$S$5570,13,)/1000</f>
        <v>4.3150000000000004</v>
      </c>
      <c r="N636" s="180">
        <f>VLOOKUP(D636,Plan1!$B$2:$S$5570,14,)/1000</f>
        <v>4.8049999999999997</v>
      </c>
      <c r="O636" s="180">
        <f>VLOOKUP(D636,Plan1!$B$2:$S$5570,15,)/1000</f>
        <v>5.056</v>
      </c>
      <c r="P636" s="180">
        <f>VLOOKUP(D636,Plan1!$B$2:$S$5570,16,)/1000</f>
        <v>4.9340000000000002</v>
      </c>
      <c r="Q636" s="180">
        <f>VLOOKUP(D636,Plan1!$B$2:$S$5570,17,)/1000</f>
        <v>4.657</v>
      </c>
      <c r="R636" s="180">
        <f>VLOOKUP(D636,Plan1!$B$2:$S$5570,18,)/1000</f>
        <v>5.2839999999999998</v>
      </c>
      <c r="S636" s="180">
        <f>VLOOKUP(D636,Plan1!$B$2:$S$5570,6,)/1000</f>
        <v>4.9669999999999996</v>
      </c>
    </row>
    <row r="637" spans="1:19" x14ac:dyDescent="0.25">
      <c r="A637" s="178">
        <v>9325</v>
      </c>
      <c r="B637" s="178">
        <v>-210932</v>
      </c>
      <c r="C637" s="178">
        <v>-455616</v>
      </c>
      <c r="D637" s="178" t="s">
        <v>1050</v>
      </c>
      <c r="E637" s="178" t="s">
        <v>167</v>
      </c>
      <c r="F637" s="178" t="s">
        <v>1727</v>
      </c>
      <c r="G637" s="180">
        <f>VLOOKUP(D637,Plan1!$B$2:$S$5570,7,)/1000</f>
        <v>5.5129999999999999</v>
      </c>
      <c r="H637" s="180">
        <f>VLOOKUP(D637,Plan1!$B$2:$S$5570,8,)/1000</f>
        <v>5.8490000000000002</v>
      </c>
      <c r="I637" s="180">
        <f>VLOOKUP(D637,Plan1!$B$2:$S$5570,9,)/1000</f>
        <v>5.3929999999999998</v>
      </c>
      <c r="J637" s="180">
        <f>VLOOKUP(D637,Plan1!$B$2:$S$5570,10,)/1000</f>
        <v>5.03</v>
      </c>
      <c r="K637" s="180">
        <f>VLOOKUP(D637,Plan1!$B$2:$S$5570,11,)/1000</f>
        <v>4.4980000000000002</v>
      </c>
      <c r="L637" s="180">
        <f>VLOOKUP(D637,Plan1!$B$2:$S$5570,12,)/1000</f>
        <v>4.266</v>
      </c>
      <c r="M637" s="180">
        <f>VLOOKUP(D637,Plan1!$B$2:$S$5570,13,)/1000</f>
        <v>4.3150000000000004</v>
      </c>
      <c r="N637" s="180">
        <f>VLOOKUP(D637,Plan1!$B$2:$S$5570,14,)/1000</f>
        <v>4.8049999999999997</v>
      </c>
      <c r="O637" s="180">
        <f>VLOOKUP(D637,Plan1!$B$2:$S$5570,15,)/1000</f>
        <v>5.056</v>
      </c>
      <c r="P637" s="180">
        <f>VLOOKUP(D637,Plan1!$B$2:$S$5570,16,)/1000</f>
        <v>4.9340000000000002</v>
      </c>
      <c r="Q637" s="180">
        <f>VLOOKUP(D637,Plan1!$B$2:$S$5570,17,)/1000</f>
        <v>4.657</v>
      </c>
      <c r="R637" s="180">
        <f>VLOOKUP(D637,Plan1!$B$2:$S$5570,18,)/1000</f>
        <v>5.2839999999999998</v>
      </c>
      <c r="S637" s="180">
        <f>VLOOKUP(D637,Plan1!$B$2:$S$5570,6,)/1000</f>
        <v>4.9669999999999996</v>
      </c>
    </row>
    <row r="638" spans="1:19" x14ac:dyDescent="0.25">
      <c r="A638" s="178">
        <v>4991</v>
      </c>
      <c r="B638" s="178">
        <v>-242472</v>
      </c>
      <c r="C638" s="178">
        <v>-52788</v>
      </c>
      <c r="D638" s="178" t="s">
        <v>1050</v>
      </c>
      <c r="E638" s="178" t="s">
        <v>167</v>
      </c>
      <c r="F638" s="178" t="s">
        <v>2912</v>
      </c>
      <c r="G638" s="180">
        <f>VLOOKUP(D638,Plan1!$B$2:$S$5570,7,)/1000</f>
        <v>5.5129999999999999</v>
      </c>
      <c r="H638" s="180">
        <f>VLOOKUP(D638,Plan1!$B$2:$S$5570,8,)/1000</f>
        <v>5.8490000000000002</v>
      </c>
      <c r="I638" s="180">
        <f>VLOOKUP(D638,Plan1!$B$2:$S$5570,9,)/1000</f>
        <v>5.3929999999999998</v>
      </c>
      <c r="J638" s="180">
        <f>VLOOKUP(D638,Plan1!$B$2:$S$5570,10,)/1000</f>
        <v>5.03</v>
      </c>
      <c r="K638" s="180">
        <f>VLOOKUP(D638,Plan1!$B$2:$S$5570,11,)/1000</f>
        <v>4.4980000000000002</v>
      </c>
      <c r="L638" s="180">
        <f>VLOOKUP(D638,Plan1!$B$2:$S$5570,12,)/1000</f>
        <v>4.266</v>
      </c>
      <c r="M638" s="180">
        <f>VLOOKUP(D638,Plan1!$B$2:$S$5570,13,)/1000</f>
        <v>4.3150000000000004</v>
      </c>
      <c r="N638" s="180">
        <f>VLOOKUP(D638,Plan1!$B$2:$S$5570,14,)/1000</f>
        <v>4.8049999999999997</v>
      </c>
      <c r="O638" s="180">
        <f>VLOOKUP(D638,Plan1!$B$2:$S$5570,15,)/1000</f>
        <v>5.056</v>
      </c>
      <c r="P638" s="180">
        <f>VLOOKUP(D638,Plan1!$B$2:$S$5570,16,)/1000</f>
        <v>4.9340000000000002</v>
      </c>
      <c r="Q638" s="180">
        <f>VLOOKUP(D638,Plan1!$B$2:$S$5570,17,)/1000</f>
        <v>4.657</v>
      </c>
      <c r="R638" s="180">
        <f>VLOOKUP(D638,Plan1!$B$2:$S$5570,18,)/1000</f>
        <v>5.2839999999999998</v>
      </c>
      <c r="S638" s="180">
        <f>VLOOKUP(D638,Plan1!$B$2:$S$5570,6,)/1000</f>
        <v>4.9669999999999996</v>
      </c>
    </row>
    <row r="639" spans="1:19" x14ac:dyDescent="0.25">
      <c r="A639" s="178">
        <v>4017</v>
      </c>
      <c r="B639" s="178">
        <v>-256329</v>
      </c>
      <c r="C639" s="178">
        <v>-532113</v>
      </c>
      <c r="D639" s="178" t="s">
        <v>2976</v>
      </c>
      <c r="E639" s="178" t="s">
        <v>167</v>
      </c>
      <c r="F639" s="178" t="s">
        <v>2912</v>
      </c>
      <c r="G639" s="180">
        <f>VLOOKUP(D639,Plan1!$B$2:$S$5570,7,)/1000</f>
        <v>5.6260000000000003</v>
      </c>
      <c r="H639" s="180">
        <f>VLOOKUP(D639,Plan1!$B$2:$S$5570,8,)/1000</f>
        <v>5.5330000000000004</v>
      </c>
      <c r="I639" s="180">
        <f>VLOOKUP(D639,Plan1!$B$2:$S$5570,9,)/1000</f>
        <v>5.5940000000000003</v>
      </c>
      <c r="J639" s="180">
        <f>VLOOKUP(D639,Plan1!$B$2:$S$5570,10,)/1000</f>
        <v>5.0359999999999996</v>
      </c>
      <c r="K639" s="180">
        <f>VLOOKUP(D639,Plan1!$B$2:$S$5570,11,)/1000</f>
        <v>4.1879999999999997</v>
      </c>
      <c r="L639" s="180">
        <f>VLOOKUP(D639,Plan1!$B$2:$S$5570,12,)/1000</f>
        <v>3.8140000000000001</v>
      </c>
      <c r="M639" s="180">
        <f>VLOOKUP(D639,Plan1!$B$2:$S$5570,13,)/1000</f>
        <v>4.0620000000000003</v>
      </c>
      <c r="N639" s="180">
        <f>VLOOKUP(D639,Plan1!$B$2:$S$5570,14,)/1000</f>
        <v>5.0049999999999999</v>
      </c>
      <c r="O639" s="180">
        <f>VLOOKUP(D639,Plan1!$B$2:$S$5570,15,)/1000</f>
        <v>4.6289999999999996</v>
      </c>
      <c r="P639" s="180">
        <f>VLOOKUP(D639,Plan1!$B$2:$S$5570,16,)/1000</f>
        <v>5.1669999999999998</v>
      </c>
      <c r="Q639" s="180">
        <f>VLOOKUP(D639,Plan1!$B$2:$S$5570,17,)/1000</f>
        <v>5.5540000000000003</v>
      </c>
      <c r="R639" s="180">
        <f>VLOOKUP(D639,Plan1!$B$2:$S$5570,18,)/1000</f>
        <v>5.6040000000000001</v>
      </c>
      <c r="S639" s="180">
        <f>VLOOKUP(D639,Plan1!$B$2:$S$5570,6,)/1000</f>
        <v>4.984</v>
      </c>
    </row>
    <row r="640" spans="1:19" x14ac:dyDescent="0.25">
      <c r="A640" s="178">
        <v>7762</v>
      </c>
      <c r="B640" s="178">
        <v>-219923</v>
      </c>
      <c r="C640" s="178">
        <v>-48391</v>
      </c>
      <c r="D640" s="178" t="s">
        <v>5033</v>
      </c>
      <c r="E640" s="178" t="s">
        <v>167</v>
      </c>
      <c r="F640" s="178" t="s">
        <v>4704</v>
      </c>
      <c r="G640" s="180">
        <f>VLOOKUP(D640,Plan1!$B$2:$S$5570,7,)/1000</f>
        <v>5.0999999999999996</v>
      </c>
      <c r="H640" s="180">
        <f>VLOOKUP(D640,Plan1!$B$2:$S$5570,8,)/1000</f>
        <v>5.556</v>
      </c>
      <c r="I640" s="180">
        <f>VLOOKUP(D640,Plan1!$B$2:$S$5570,9,)/1000</f>
        <v>5.33</v>
      </c>
      <c r="J640" s="180">
        <f>VLOOKUP(D640,Plan1!$B$2:$S$5570,10,)/1000</f>
        <v>5.3860000000000001</v>
      </c>
      <c r="K640" s="180">
        <f>VLOOKUP(D640,Plan1!$B$2:$S$5570,11,)/1000</f>
        <v>4.8639999999999999</v>
      </c>
      <c r="L640" s="180">
        <f>VLOOKUP(D640,Plan1!$B$2:$S$5570,12,)/1000</f>
        <v>4.7359999999999998</v>
      </c>
      <c r="M640" s="180">
        <f>VLOOKUP(D640,Plan1!$B$2:$S$5570,13,)/1000</f>
        <v>4.9160000000000004</v>
      </c>
      <c r="N640" s="180">
        <f>VLOOKUP(D640,Plan1!$B$2:$S$5570,14,)/1000</f>
        <v>5.72</v>
      </c>
      <c r="O640" s="180">
        <f>VLOOKUP(D640,Plan1!$B$2:$S$5570,15,)/1000</f>
        <v>5.2510000000000003</v>
      </c>
      <c r="P640" s="180">
        <f>VLOOKUP(D640,Plan1!$B$2:$S$5570,16,)/1000</f>
        <v>5.4359999999999999</v>
      </c>
      <c r="Q640" s="180">
        <f>VLOOKUP(D640,Plan1!$B$2:$S$5570,17,)/1000</f>
        <v>5.274</v>
      </c>
      <c r="R640" s="180">
        <f>VLOOKUP(D640,Plan1!$B$2:$S$5570,18,)/1000</f>
        <v>5.3970000000000002</v>
      </c>
      <c r="S640" s="180">
        <f>VLOOKUP(D640,Plan1!$B$2:$S$5570,6,)/1000</f>
        <v>5.2469999999999999</v>
      </c>
    </row>
    <row r="641" spans="1:19" x14ac:dyDescent="0.25">
      <c r="A641" s="178">
        <v>55358</v>
      </c>
      <c r="B641" s="178">
        <v>-44081</v>
      </c>
      <c r="C641" s="178">
        <v>-421222</v>
      </c>
      <c r="D641" s="178" t="s">
        <v>3631</v>
      </c>
      <c r="E641" s="178" t="s">
        <v>167</v>
      </c>
      <c r="F641" s="178" t="s">
        <v>3448</v>
      </c>
      <c r="G641" s="180">
        <f>VLOOKUP(D641,Plan1!$B$2:$S$5570,7,)/1000</f>
        <v>5.1120000000000001</v>
      </c>
      <c r="H641" s="180">
        <f>VLOOKUP(D641,Plan1!$B$2:$S$5570,8,)/1000</f>
        <v>5.2430000000000003</v>
      </c>
      <c r="I641" s="180">
        <f>VLOOKUP(D641,Plan1!$B$2:$S$5570,9,)/1000</f>
        <v>5.2839999999999998</v>
      </c>
      <c r="J641" s="180">
        <f>VLOOKUP(D641,Plan1!$B$2:$S$5570,10,)/1000</f>
        <v>5.1109999999999998</v>
      </c>
      <c r="K641" s="180">
        <f>VLOOKUP(D641,Plan1!$B$2:$S$5570,11,)/1000</f>
        <v>5.28</v>
      </c>
      <c r="L641" s="180">
        <f>VLOOKUP(D641,Plan1!$B$2:$S$5570,12,)/1000</f>
        <v>5.5030000000000001</v>
      </c>
      <c r="M641" s="180">
        <f>VLOOKUP(D641,Plan1!$B$2:$S$5570,13,)/1000</f>
        <v>5.7549999999999999</v>
      </c>
      <c r="N641" s="180">
        <f>VLOOKUP(D641,Plan1!$B$2:$S$5570,14,)/1000</f>
        <v>6.2530000000000001</v>
      </c>
      <c r="O641" s="180">
        <f>VLOOKUP(D641,Plan1!$B$2:$S$5570,15,)/1000</f>
        <v>6.4960000000000004</v>
      </c>
      <c r="P641" s="180">
        <f>VLOOKUP(D641,Plan1!$B$2:$S$5570,16,)/1000</f>
        <v>6.28</v>
      </c>
      <c r="Q641" s="180">
        <f>VLOOKUP(D641,Plan1!$B$2:$S$5570,17,)/1000</f>
        <v>6.1020000000000003</v>
      </c>
      <c r="R641" s="180">
        <f>VLOOKUP(D641,Plan1!$B$2:$S$5570,18,)/1000</f>
        <v>5.5460000000000003</v>
      </c>
      <c r="S641" s="180">
        <f>VLOOKUP(D641,Plan1!$B$2:$S$5570,6,)/1000</f>
        <v>5.6639999999999997</v>
      </c>
    </row>
    <row r="642" spans="1:19" x14ac:dyDescent="0.25">
      <c r="A642" s="178">
        <v>22325</v>
      </c>
      <c r="B642" s="178">
        <v>-143642</v>
      </c>
      <c r="C642" s="178">
        <v>-402061</v>
      </c>
      <c r="D642" s="178" t="s">
        <v>460</v>
      </c>
      <c r="E642" s="178" t="s">
        <v>167</v>
      </c>
      <c r="F642" s="178" t="s">
        <v>375</v>
      </c>
      <c r="G642" s="180">
        <f>VLOOKUP(D642,Plan1!$B$2:$S$5570,7,)/1000</f>
        <v>5.4530000000000003</v>
      </c>
      <c r="H642" s="180">
        <f>VLOOKUP(D642,Plan1!$B$2:$S$5570,8,)/1000</f>
        <v>5.7290000000000001</v>
      </c>
      <c r="I642" s="180">
        <f>VLOOKUP(D642,Plan1!$B$2:$S$5570,9,)/1000</f>
        <v>5.548</v>
      </c>
      <c r="J642" s="180">
        <f>VLOOKUP(D642,Plan1!$B$2:$S$5570,10,)/1000</f>
        <v>4.9390000000000001</v>
      </c>
      <c r="K642" s="180">
        <f>VLOOKUP(D642,Plan1!$B$2:$S$5570,11,)/1000</f>
        <v>4.5579999999999998</v>
      </c>
      <c r="L642" s="180">
        <f>VLOOKUP(D642,Plan1!$B$2:$S$5570,12,)/1000</f>
        <v>4.1310000000000002</v>
      </c>
      <c r="M642" s="180">
        <f>VLOOKUP(D642,Plan1!$B$2:$S$5570,13,)/1000</f>
        <v>4.3499999999999996</v>
      </c>
      <c r="N642" s="180">
        <f>VLOOKUP(D642,Plan1!$B$2:$S$5570,14,)/1000</f>
        <v>4.7679999999999998</v>
      </c>
      <c r="O642" s="180">
        <f>VLOOKUP(D642,Plan1!$B$2:$S$5570,15,)/1000</f>
        <v>5.335</v>
      </c>
      <c r="P642" s="180">
        <f>VLOOKUP(D642,Plan1!$B$2:$S$5570,16,)/1000</f>
        <v>5.2729999999999997</v>
      </c>
      <c r="Q642" s="180">
        <f>VLOOKUP(D642,Plan1!$B$2:$S$5570,17,)/1000</f>
        <v>5.0640000000000001</v>
      </c>
      <c r="R642" s="180">
        <f>VLOOKUP(D642,Plan1!$B$2:$S$5570,18,)/1000</f>
        <v>5.4930000000000003</v>
      </c>
      <c r="S642" s="180">
        <f>VLOOKUP(D642,Plan1!$B$2:$S$5570,6,)/1000</f>
        <v>5.0540000000000003</v>
      </c>
    </row>
    <row r="643" spans="1:19" x14ac:dyDescent="0.25">
      <c r="A643" s="178">
        <v>44094</v>
      </c>
      <c r="B643" s="178">
        <v>-74206</v>
      </c>
      <c r="C643" s="178">
        <v>-382181</v>
      </c>
      <c r="D643" s="178" t="s">
        <v>2743</v>
      </c>
      <c r="E643" s="178" t="s">
        <v>167</v>
      </c>
      <c r="F643" s="178" t="s">
        <v>2709</v>
      </c>
      <c r="G643" s="180">
        <f>VLOOKUP(D643,Plan1!$B$2:$S$5570,7,)/1000</f>
        <v>5.9009999999999998</v>
      </c>
      <c r="H643" s="180">
        <f>VLOOKUP(D643,Plan1!$B$2:$S$5570,8,)/1000</f>
        <v>6.0119999999999996</v>
      </c>
      <c r="I643" s="180">
        <f>VLOOKUP(D643,Plan1!$B$2:$S$5570,9,)/1000</f>
        <v>6.2130000000000001</v>
      </c>
      <c r="J643" s="180">
        <f>VLOOKUP(D643,Plan1!$B$2:$S$5570,10,)/1000</f>
        <v>6.0590000000000002</v>
      </c>
      <c r="K643" s="180">
        <f>VLOOKUP(D643,Plan1!$B$2:$S$5570,11,)/1000</f>
        <v>5.49</v>
      </c>
      <c r="L643" s="180">
        <f>VLOOKUP(D643,Plan1!$B$2:$S$5570,12,)/1000</f>
        <v>5.1120000000000001</v>
      </c>
      <c r="M643" s="180">
        <f>VLOOKUP(D643,Plan1!$B$2:$S$5570,13,)/1000</f>
        <v>5.3650000000000002</v>
      </c>
      <c r="N643" s="180">
        <f>VLOOKUP(D643,Plan1!$B$2:$S$5570,14,)/1000</f>
        <v>6.101</v>
      </c>
      <c r="O643" s="180">
        <f>VLOOKUP(D643,Plan1!$B$2:$S$5570,15,)/1000</f>
        <v>6.5960000000000001</v>
      </c>
      <c r="P643" s="180">
        <f>VLOOKUP(D643,Plan1!$B$2:$S$5570,16,)/1000</f>
        <v>6.4589999999999996</v>
      </c>
      <c r="Q643" s="180">
        <f>VLOOKUP(D643,Plan1!$B$2:$S$5570,17,)/1000</f>
        <v>6.5</v>
      </c>
      <c r="R643" s="180">
        <f>VLOOKUP(D643,Plan1!$B$2:$S$5570,18,)/1000</f>
        <v>6.1310000000000002</v>
      </c>
      <c r="S643" s="180">
        <f>VLOOKUP(D643,Plan1!$B$2:$S$5570,6,)/1000</f>
        <v>5.9950000000000001</v>
      </c>
    </row>
    <row r="644" spans="1:19" x14ac:dyDescent="0.25">
      <c r="A644" s="178">
        <v>4494</v>
      </c>
      <c r="B644" s="178">
        <v>-248773</v>
      </c>
      <c r="C644" s="178">
        <v>-51543</v>
      </c>
      <c r="D644" s="178" t="s">
        <v>3050</v>
      </c>
      <c r="E644" s="178" t="s">
        <v>167</v>
      </c>
      <c r="F644" s="178" t="s">
        <v>2912</v>
      </c>
      <c r="G644" s="180">
        <f>VLOOKUP(D644,Plan1!$B$2:$S$5570,7,)/1000</f>
        <v>5.2</v>
      </c>
      <c r="H644" s="180">
        <f>VLOOKUP(D644,Plan1!$B$2:$S$5570,8,)/1000</f>
        <v>5.27</v>
      </c>
      <c r="I644" s="180">
        <f>VLOOKUP(D644,Plan1!$B$2:$S$5570,9,)/1000</f>
        <v>5.2430000000000003</v>
      </c>
      <c r="J644" s="180">
        <f>VLOOKUP(D644,Plan1!$B$2:$S$5570,10,)/1000</f>
        <v>5.0149999999999997</v>
      </c>
      <c r="K644" s="180">
        <f>VLOOKUP(D644,Plan1!$B$2:$S$5570,11,)/1000</f>
        <v>4.2640000000000002</v>
      </c>
      <c r="L644" s="180">
        <f>VLOOKUP(D644,Plan1!$B$2:$S$5570,12,)/1000</f>
        <v>3.9089999999999998</v>
      </c>
      <c r="M644" s="180">
        <f>VLOOKUP(D644,Plan1!$B$2:$S$5570,13,)/1000</f>
        <v>4.2770000000000001</v>
      </c>
      <c r="N644" s="180">
        <f>VLOOKUP(D644,Plan1!$B$2:$S$5570,14,)/1000</f>
        <v>5.194</v>
      </c>
      <c r="O644" s="180">
        <f>VLOOKUP(D644,Plan1!$B$2:$S$5570,15,)/1000</f>
        <v>4.8099999999999996</v>
      </c>
      <c r="P644" s="180">
        <f>VLOOKUP(D644,Plan1!$B$2:$S$5570,16,)/1000</f>
        <v>5.0090000000000003</v>
      </c>
      <c r="Q644" s="180">
        <f>VLOOKUP(D644,Plan1!$B$2:$S$5570,17,)/1000</f>
        <v>5.3630000000000004</v>
      </c>
      <c r="R644" s="180">
        <f>VLOOKUP(D644,Plan1!$B$2:$S$5570,18,)/1000</f>
        <v>5.3460000000000001</v>
      </c>
      <c r="S644" s="180">
        <f>VLOOKUP(D644,Plan1!$B$2:$S$5570,6,)/1000</f>
        <v>4.9080000000000004</v>
      </c>
    </row>
    <row r="645" spans="1:19" x14ac:dyDescent="0.25">
      <c r="A645" s="178">
        <v>52907</v>
      </c>
      <c r="B645" s="178">
        <v>-5113</v>
      </c>
      <c r="C645" s="178">
        <v>-39734</v>
      </c>
      <c r="D645" s="178" t="s">
        <v>860</v>
      </c>
      <c r="E645" s="178" t="s">
        <v>167</v>
      </c>
      <c r="F645" s="178" t="s">
        <v>792</v>
      </c>
      <c r="G645" s="180">
        <f>VLOOKUP(D645,Plan1!$B$2:$S$5570,7,)/1000</f>
        <v>5.1070000000000002</v>
      </c>
      <c r="H645" s="180">
        <f>VLOOKUP(D645,Plan1!$B$2:$S$5570,8,)/1000</f>
        <v>5.2889999999999997</v>
      </c>
      <c r="I645" s="180">
        <f>VLOOKUP(D645,Plan1!$B$2:$S$5570,9,)/1000</f>
        <v>5.4569999999999999</v>
      </c>
      <c r="J645" s="180">
        <f>VLOOKUP(D645,Plan1!$B$2:$S$5570,10,)/1000</f>
        <v>5.0919999999999996</v>
      </c>
      <c r="K645" s="180">
        <f>VLOOKUP(D645,Plan1!$B$2:$S$5570,11,)/1000</f>
        <v>5.1360000000000001</v>
      </c>
      <c r="L645" s="180">
        <f>VLOOKUP(D645,Plan1!$B$2:$S$5570,12,)/1000</f>
        <v>5.1239999999999997</v>
      </c>
      <c r="M645" s="180">
        <f>VLOOKUP(D645,Plan1!$B$2:$S$5570,13,)/1000</f>
        <v>5.4450000000000003</v>
      </c>
      <c r="N645" s="180">
        <f>VLOOKUP(D645,Plan1!$B$2:$S$5570,14,)/1000</f>
        <v>6.1260000000000003</v>
      </c>
      <c r="O645" s="180">
        <f>VLOOKUP(D645,Plan1!$B$2:$S$5570,15,)/1000</f>
        <v>6.5220000000000002</v>
      </c>
      <c r="P645" s="180">
        <f>VLOOKUP(D645,Plan1!$B$2:$S$5570,16,)/1000</f>
        <v>6.3049999999999997</v>
      </c>
      <c r="Q645" s="180">
        <f>VLOOKUP(D645,Plan1!$B$2:$S$5570,17,)/1000</f>
        <v>6.1210000000000004</v>
      </c>
      <c r="R645" s="180">
        <f>VLOOKUP(D645,Plan1!$B$2:$S$5570,18,)/1000</f>
        <v>5.4870000000000001</v>
      </c>
      <c r="S645" s="180">
        <f>VLOOKUP(D645,Plan1!$B$2:$S$5570,6,)/1000</f>
        <v>5.601</v>
      </c>
    </row>
    <row r="646" spans="1:19" x14ac:dyDescent="0.25">
      <c r="A646" s="178">
        <v>44507</v>
      </c>
      <c r="B646" s="178">
        <v>-72598</v>
      </c>
      <c r="C646" s="178">
        <v>-362369</v>
      </c>
      <c r="D646" s="178" t="s">
        <v>2764</v>
      </c>
      <c r="E646" s="178" t="s">
        <v>167</v>
      </c>
      <c r="F646" s="178" t="s">
        <v>2709</v>
      </c>
      <c r="G646" s="180">
        <f>VLOOKUP(D646,Plan1!$B$2:$S$5570,7,)/1000</f>
        <v>5.5519999999999996</v>
      </c>
      <c r="H646" s="180">
        <f>VLOOKUP(D646,Plan1!$B$2:$S$5570,8,)/1000</f>
        <v>5.633</v>
      </c>
      <c r="I646" s="180">
        <f>VLOOKUP(D646,Plan1!$B$2:$S$5570,9,)/1000</f>
        <v>5.875</v>
      </c>
      <c r="J646" s="180">
        <f>VLOOKUP(D646,Plan1!$B$2:$S$5570,10,)/1000</f>
        <v>5.5019999999999998</v>
      </c>
      <c r="K646" s="180">
        <f>VLOOKUP(D646,Plan1!$B$2:$S$5570,11,)/1000</f>
        <v>4.9420000000000002</v>
      </c>
      <c r="L646" s="180">
        <f>VLOOKUP(D646,Plan1!$B$2:$S$5570,12,)/1000</f>
        <v>4.4420000000000002</v>
      </c>
      <c r="M646" s="180">
        <f>VLOOKUP(D646,Plan1!$B$2:$S$5570,13,)/1000</f>
        <v>4.67</v>
      </c>
      <c r="N646" s="180">
        <f>VLOOKUP(D646,Plan1!$B$2:$S$5570,14,)/1000</f>
        <v>5.2690000000000001</v>
      </c>
      <c r="O646" s="180">
        <f>VLOOKUP(D646,Plan1!$B$2:$S$5570,15,)/1000</f>
        <v>5.7919999999999998</v>
      </c>
      <c r="P646" s="180">
        <f>VLOOKUP(D646,Plan1!$B$2:$S$5570,16,)/1000</f>
        <v>5.9359999999999999</v>
      </c>
      <c r="Q646" s="180">
        <f>VLOOKUP(D646,Plan1!$B$2:$S$5570,17,)/1000</f>
        <v>6.0119999999999996</v>
      </c>
      <c r="R646" s="180">
        <f>VLOOKUP(D646,Plan1!$B$2:$S$5570,18,)/1000</f>
        <v>5.6950000000000003</v>
      </c>
      <c r="S646" s="180">
        <f>VLOOKUP(D646,Plan1!$B$2:$S$5570,6,)/1000</f>
        <v>5.4429999999999996</v>
      </c>
    </row>
    <row r="647" spans="1:19" x14ac:dyDescent="0.25">
      <c r="A647" s="178">
        <v>71344</v>
      </c>
      <c r="B647" s="178">
        <v>28231</v>
      </c>
      <c r="C647" s="178">
        <v>-606762</v>
      </c>
      <c r="D647" s="178" t="s">
        <v>2764</v>
      </c>
      <c r="E647" s="178" t="s">
        <v>177</v>
      </c>
      <c r="F647" s="178" t="s">
        <v>4422</v>
      </c>
      <c r="G647" s="180">
        <f>VLOOKUP(D647,Plan1!$B$2:$S$5570,7,)/1000</f>
        <v>5.5519999999999996</v>
      </c>
      <c r="H647" s="180">
        <f>VLOOKUP(D647,Plan1!$B$2:$S$5570,8,)/1000</f>
        <v>5.633</v>
      </c>
      <c r="I647" s="180">
        <f>VLOOKUP(D647,Plan1!$B$2:$S$5570,9,)/1000</f>
        <v>5.875</v>
      </c>
      <c r="J647" s="180">
        <f>VLOOKUP(D647,Plan1!$B$2:$S$5570,10,)/1000</f>
        <v>5.5019999999999998</v>
      </c>
      <c r="K647" s="180">
        <f>VLOOKUP(D647,Plan1!$B$2:$S$5570,11,)/1000</f>
        <v>4.9420000000000002</v>
      </c>
      <c r="L647" s="180">
        <f>VLOOKUP(D647,Plan1!$B$2:$S$5570,12,)/1000</f>
        <v>4.4420000000000002</v>
      </c>
      <c r="M647" s="180">
        <f>VLOOKUP(D647,Plan1!$B$2:$S$5570,13,)/1000</f>
        <v>4.67</v>
      </c>
      <c r="N647" s="180">
        <f>VLOOKUP(D647,Plan1!$B$2:$S$5570,14,)/1000</f>
        <v>5.2690000000000001</v>
      </c>
      <c r="O647" s="180">
        <f>VLOOKUP(D647,Plan1!$B$2:$S$5570,15,)/1000</f>
        <v>5.7919999999999998</v>
      </c>
      <c r="P647" s="180">
        <f>VLOOKUP(D647,Plan1!$B$2:$S$5570,16,)/1000</f>
        <v>5.9359999999999999</v>
      </c>
      <c r="Q647" s="180">
        <f>VLOOKUP(D647,Plan1!$B$2:$S$5570,17,)/1000</f>
        <v>6.0119999999999996</v>
      </c>
      <c r="R647" s="180">
        <f>VLOOKUP(D647,Plan1!$B$2:$S$5570,18,)/1000</f>
        <v>5.6950000000000003</v>
      </c>
      <c r="S647" s="180">
        <f>VLOOKUP(D647,Plan1!$B$2:$S$5570,6,)/1000</f>
        <v>5.4429999999999996</v>
      </c>
    </row>
    <row r="648" spans="1:19" x14ac:dyDescent="0.25">
      <c r="A648" s="178">
        <v>4145</v>
      </c>
      <c r="B648" s="178">
        <v>-254312</v>
      </c>
      <c r="C648" s="178">
        <v>-534121</v>
      </c>
      <c r="D648" s="178" t="s">
        <v>2996</v>
      </c>
      <c r="E648" s="178" t="s">
        <v>167</v>
      </c>
      <c r="F648" s="178" t="s">
        <v>2912</v>
      </c>
      <c r="G648" s="180">
        <f>VLOOKUP(D648,Plan1!$B$2:$S$5570,7,)/1000</f>
        <v>5.4509999999999996</v>
      </c>
      <c r="H648" s="180">
        <f>VLOOKUP(D648,Plan1!$B$2:$S$5570,8,)/1000</f>
        <v>5.4089999999999998</v>
      </c>
      <c r="I648" s="180">
        <f>VLOOKUP(D648,Plan1!$B$2:$S$5570,9,)/1000</f>
        <v>5.4829999999999997</v>
      </c>
      <c r="J648" s="180">
        <f>VLOOKUP(D648,Plan1!$B$2:$S$5570,10,)/1000</f>
        <v>4.9930000000000003</v>
      </c>
      <c r="K648" s="180">
        <f>VLOOKUP(D648,Plan1!$B$2:$S$5570,11,)/1000</f>
        <v>4.2080000000000002</v>
      </c>
      <c r="L648" s="180">
        <f>VLOOKUP(D648,Plan1!$B$2:$S$5570,12,)/1000</f>
        <v>3.835</v>
      </c>
      <c r="M648" s="180">
        <f>VLOOKUP(D648,Plan1!$B$2:$S$5570,13,)/1000</f>
        <v>4.0579999999999998</v>
      </c>
      <c r="N648" s="180">
        <f>VLOOKUP(D648,Plan1!$B$2:$S$5570,14,)/1000</f>
        <v>5.0629999999999997</v>
      </c>
      <c r="O648" s="180">
        <f>VLOOKUP(D648,Plan1!$B$2:$S$5570,15,)/1000</f>
        <v>4.6680000000000001</v>
      </c>
      <c r="P648" s="180">
        <f>VLOOKUP(D648,Plan1!$B$2:$S$5570,16,)/1000</f>
        <v>5.1289999999999996</v>
      </c>
      <c r="Q648" s="180">
        <f>VLOOKUP(D648,Plan1!$B$2:$S$5570,17,)/1000</f>
        <v>5.4870000000000001</v>
      </c>
      <c r="R648" s="180">
        <f>VLOOKUP(D648,Plan1!$B$2:$S$5570,18,)/1000</f>
        <v>5.49</v>
      </c>
      <c r="S648" s="180">
        <f>VLOOKUP(D648,Plan1!$B$2:$S$5570,6,)/1000</f>
        <v>4.9400000000000004</v>
      </c>
    </row>
    <row r="649" spans="1:19" x14ac:dyDescent="0.25">
      <c r="A649" s="178">
        <v>2843</v>
      </c>
      <c r="B649" s="178">
        <v>-276676</v>
      </c>
      <c r="C649" s="178">
        <v>-533106</v>
      </c>
      <c r="D649" s="178" t="s">
        <v>4301</v>
      </c>
      <c r="E649" s="178" t="s">
        <v>167</v>
      </c>
      <c r="F649" s="178" t="s">
        <v>3898</v>
      </c>
      <c r="G649" s="180">
        <f>VLOOKUP(D649,Plan1!$B$2:$S$5570,7,)/1000</f>
        <v>5.6239999999999997</v>
      </c>
      <c r="H649" s="180">
        <f>VLOOKUP(D649,Plan1!$B$2:$S$5570,8,)/1000</f>
        <v>5.641</v>
      </c>
      <c r="I649" s="180">
        <f>VLOOKUP(D649,Plan1!$B$2:$S$5570,9,)/1000</f>
        <v>5.39</v>
      </c>
      <c r="J649" s="180">
        <f>VLOOKUP(D649,Plan1!$B$2:$S$5570,10,)/1000</f>
        <v>4.9160000000000004</v>
      </c>
      <c r="K649" s="180">
        <f>VLOOKUP(D649,Plan1!$B$2:$S$5570,11,)/1000</f>
        <v>4.1159999999999997</v>
      </c>
      <c r="L649" s="180">
        <f>VLOOKUP(D649,Plan1!$B$2:$S$5570,12,)/1000</f>
        <v>3.5720000000000001</v>
      </c>
      <c r="M649" s="180">
        <f>VLOOKUP(D649,Plan1!$B$2:$S$5570,13,)/1000</f>
        <v>4.0039999999999996</v>
      </c>
      <c r="N649" s="180">
        <f>VLOOKUP(D649,Plan1!$B$2:$S$5570,14,)/1000</f>
        <v>4.6529999999999996</v>
      </c>
      <c r="O649" s="180">
        <f>VLOOKUP(D649,Plan1!$B$2:$S$5570,15,)/1000</f>
        <v>4.3979999999999997</v>
      </c>
      <c r="P649" s="180">
        <f>VLOOKUP(D649,Plan1!$B$2:$S$5570,16,)/1000</f>
        <v>5.0709999999999997</v>
      </c>
      <c r="Q649" s="180">
        <f>VLOOKUP(D649,Plan1!$B$2:$S$5570,17,)/1000</f>
        <v>5.6079999999999997</v>
      </c>
      <c r="R649" s="180">
        <f>VLOOKUP(D649,Plan1!$B$2:$S$5570,18,)/1000</f>
        <v>5.7030000000000003</v>
      </c>
      <c r="S649" s="180">
        <f>VLOOKUP(D649,Plan1!$B$2:$S$5570,6,)/1000</f>
        <v>4.891</v>
      </c>
    </row>
    <row r="650" spans="1:19" x14ac:dyDescent="0.25">
      <c r="A650" s="178">
        <v>2835</v>
      </c>
      <c r="B650" s="178">
        <v>-276697</v>
      </c>
      <c r="C650" s="178">
        <v>-541087</v>
      </c>
      <c r="D650" s="178" t="s">
        <v>4294</v>
      </c>
      <c r="E650" s="178" t="s">
        <v>167</v>
      </c>
      <c r="F650" s="178" t="s">
        <v>3898</v>
      </c>
      <c r="G650" s="180">
        <f>VLOOKUP(D650,Plan1!$B$2:$S$5570,7,)/1000</f>
        <v>5.7560000000000002</v>
      </c>
      <c r="H650" s="180">
        <f>VLOOKUP(D650,Plan1!$B$2:$S$5570,8,)/1000</f>
        <v>5.7290000000000001</v>
      </c>
      <c r="I650" s="180">
        <f>VLOOKUP(D650,Plan1!$B$2:$S$5570,9,)/1000</f>
        <v>5.5229999999999997</v>
      </c>
      <c r="J650" s="180">
        <f>VLOOKUP(D650,Plan1!$B$2:$S$5570,10,)/1000</f>
        <v>4.9429999999999996</v>
      </c>
      <c r="K650" s="180">
        <f>VLOOKUP(D650,Plan1!$B$2:$S$5570,11,)/1000</f>
        <v>4.1319999999999997</v>
      </c>
      <c r="L650" s="180">
        <f>VLOOKUP(D650,Plan1!$B$2:$S$5570,12,)/1000</f>
        <v>3.52</v>
      </c>
      <c r="M650" s="180">
        <f>VLOOKUP(D650,Plan1!$B$2:$S$5570,13,)/1000</f>
        <v>3.891</v>
      </c>
      <c r="N650" s="180">
        <f>VLOOKUP(D650,Plan1!$B$2:$S$5570,14,)/1000</f>
        <v>4.6369999999999996</v>
      </c>
      <c r="O650" s="180">
        <f>VLOOKUP(D650,Plan1!$B$2:$S$5570,15,)/1000</f>
        <v>4.4139999999999997</v>
      </c>
      <c r="P650" s="180">
        <f>VLOOKUP(D650,Plan1!$B$2:$S$5570,16,)/1000</f>
        <v>5.1529999999999996</v>
      </c>
      <c r="Q650" s="180">
        <f>VLOOKUP(D650,Plan1!$B$2:$S$5570,17,)/1000</f>
        <v>5.641</v>
      </c>
      <c r="R650" s="180">
        <f>VLOOKUP(D650,Plan1!$B$2:$S$5570,18,)/1000</f>
        <v>5.7469999999999999</v>
      </c>
      <c r="S650" s="180">
        <f>VLOOKUP(D650,Plan1!$B$2:$S$5570,6,)/1000</f>
        <v>4.9240000000000004</v>
      </c>
    </row>
    <row r="651" spans="1:19" x14ac:dyDescent="0.25">
      <c r="A651" s="178">
        <v>2207</v>
      </c>
      <c r="B651" s="178">
        <v>-285795</v>
      </c>
      <c r="C651" s="178">
        <v>-538113</v>
      </c>
      <c r="D651" s="178" t="s">
        <v>4171</v>
      </c>
      <c r="E651" s="178" t="s">
        <v>167</v>
      </c>
      <c r="F651" s="178" t="s">
        <v>3898</v>
      </c>
      <c r="G651" s="180">
        <f>VLOOKUP(D651,Plan1!$B$2:$S$5570,7,)/1000</f>
        <v>5.673</v>
      </c>
      <c r="H651" s="180">
        <f>VLOOKUP(D651,Plan1!$B$2:$S$5570,8,)/1000</f>
        <v>5.7859999999999996</v>
      </c>
      <c r="I651" s="180">
        <f>VLOOKUP(D651,Plan1!$B$2:$S$5570,9,)/1000</f>
        <v>5.508</v>
      </c>
      <c r="J651" s="180">
        <f>VLOOKUP(D651,Plan1!$B$2:$S$5570,10,)/1000</f>
        <v>4.9210000000000003</v>
      </c>
      <c r="K651" s="180">
        <f>VLOOKUP(D651,Plan1!$B$2:$S$5570,11,)/1000</f>
        <v>4.0949999999999998</v>
      </c>
      <c r="L651" s="180">
        <f>VLOOKUP(D651,Plan1!$B$2:$S$5570,12,)/1000</f>
        <v>3.4830000000000001</v>
      </c>
      <c r="M651" s="180">
        <f>VLOOKUP(D651,Plan1!$B$2:$S$5570,13,)/1000</f>
        <v>3.839</v>
      </c>
      <c r="N651" s="180">
        <f>VLOOKUP(D651,Plan1!$B$2:$S$5570,14,)/1000</f>
        <v>4.5170000000000003</v>
      </c>
      <c r="O651" s="180">
        <f>VLOOKUP(D651,Plan1!$B$2:$S$5570,15,)/1000</f>
        <v>4.3940000000000001</v>
      </c>
      <c r="P651" s="180">
        <f>VLOOKUP(D651,Plan1!$B$2:$S$5570,16,)/1000</f>
        <v>5.0119999999999996</v>
      </c>
      <c r="Q651" s="180">
        <f>VLOOKUP(D651,Plan1!$B$2:$S$5570,17,)/1000</f>
        <v>5.6710000000000003</v>
      </c>
      <c r="R651" s="180">
        <f>VLOOKUP(D651,Plan1!$B$2:$S$5570,18,)/1000</f>
        <v>5.74</v>
      </c>
      <c r="S651" s="180">
        <f>VLOOKUP(D651,Plan1!$B$2:$S$5570,6,)/1000</f>
        <v>4.8869999999999996</v>
      </c>
    </row>
    <row r="652" spans="1:19" x14ac:dyDescent="0.25">
      <c r="A652" s="178">
        <v>62984</v>
      </c>
      <c r="B652" s="178">
        <v>-17765</v>
      </c>
      <c r="C652" s="178">
        <v>-463006</v>
      </c>
      <c r="D652" s="178" t="s">
        <v>1500</v>
      </c>
      <c r="E652" s="178" t="s">
        <v>167</v>
      </c>
      <c r="F652" s="178" t="s">
        <v>1298</v>
      </c>
      <c r="G652" s="180">
        <f>VLOOKUP(D652,Plan1!$B$2:$S$5570,7,)/1000</f>
        <v>4.3630000000000004</v>
      </c>
      <c r="H652" s="180">
        <f>VLOOKUP(D652,Plan1!$B$2:$S$5570,8,)/1000</f>
        <v>4.3179999999999996</v>
      </c>
      <c r="I652" s="180">
        <f>VLOOKUP(D652,Plan1!$B$2:$S$5570,9,)/1000</f>
        <v>4.3129999999999997</v>
      </c>
      <c r="J652" s="180">
        <f>VLOOKUP(D652,Plan1!$B$2:$S$5570,10,)/1000</f>
        <v>4.4189999999999996</v>
      </c>
      <c r="K652" s="180">
        <f>VLOOKUP(D652,Plan1!$B$2:$S$5570,11,)/1000</f>
        <v>4.5720000000000001</v>
      </c>
      <c r="L652" s="180">
        <f>VLOOKUP(D652,Plan1!$B$2:$S$5570,12,)/1000</f>
        <v>4.8380000000000001</v>
      </c>
      <c r="M652" s="180">
        <f>VLOOKUP(D652,Plan1!$B$2:$S$5570,13,)/1000</f>
        <v>5.0220000000000002</v>
      </c>
      <c r="N652" s="180">
        <f>VLOOKUP(D652,Plan1!$B$2:$S$5570,14,)/1000</f>
        <v>5.399</v>
      </c>
      <c r="O652" s="180">
        <f>VLOOKUP(D652,Plan1!$B$2:$S$5570,15,)/1000</f>
        <v>5.593</v>
      </c>
      <c r="P652" s="180">
        <f>VLOOKUP(D652,Plan1!$B$2:$S$5570,16,)/1000</f>
        <v>5.2690000000000001</v>
      </c>
      <c r="Q652" s="180">
        <f>VLOOKUP(D652,Plan1!$B$2:$S$5570,17,)/1000</f>
        <v>5.0579999999999998</v>
      </c>
      <c r="R652" s="180">
        <f>VLOOKUP(D652,Plan1!$B$2:$S$5570,18,)/1000</f>
        <v>4.6779999999999999</v>
      </c>
      <c r="S652" s="180">
        <f>VLOOKUP(D652,Plan1!$B$2:$S$5570,6,)/1000</f>
        <v>4.82</v>
      </c>
    </row>
    <row r="653" spans="1:19" x14ac:dyDescent="0.25">
      <c r="A653" s="178">
        <v>2069</v>
      </c>
      <c r="B653" s="178">
        <v>-288187</v>
      </c>
      <c r="C653" s="178">
        <v>-533866</v>
      </c>
      <c r="D653" s="178" t="s">
        <v>4147</v>
      </c>
      <c r="E653" s="178" t="s">
        <v>167</v>
      </c>
      <c r="F653" s="178" t="s">
        <v>3898</v>
      </c>
      <c r="G653" s="180">
        <f>VLOOKUP(D653,Plan1!$B$2:$S$5570,7,)/1000</f>
        <v>5.5739999999999998</v>
      </c>
      <c r="H653" s="180">
        <f>VLOOKUP(D653,Plan1!$B$2:$S$5570,8,)/1000</f>
        <v>5.71</v>
      </c>
      <c r="I653" s="180">
        <f>VLOOKUP(D653,Plan1!$B$2:$S$5570,9,)/1000</f>
        <v>5.4589999999999996</v>
      </c>
      <c r="J653" s="180">
        <f>VLOOKUP(D653,Plan1!$B$2:$S$5570,10,)/1000</f>
        <v>4.8179999999999996</v>
      </c>
      <c r="K653" s="180">
        <f>VLOOKUP(D653,Plan1!$B$2:$S$5570,11,)/1000</f>
        <v>4.0380000000000003</v>
      </c>
      <c r="L653" s="180">
        <f>VLOOKUP(D653,Plan1!$B$2:$S$5570,12,)/1000</f>
        <v>3.4129999999999998</v>
      </c>
      <c r="M653" s="180">
        <f>VLOOKUP(D653,Plan1!$B$2:$S$5570,13,)/1000</f>
        <v>3.8180000000000001</v>
      </c>
      <c r="N653" s="180">
        <f>VLOOKUP(D653,Plan1!$B$2:$S$5570,14,)/1000</f>
        <v>4.4729999999999999</v>
      </c>
      <c r="O653" s="180">
        <f>VLOOKUP(D653,Plan1!$B$2:$S$5570,15,)/1000</f>
        <v>4.33</v>
      </c>
      <c r="P653" s="180">
        <f>VLOOKUP(D653,Plan1!$B$2:$S$5570,16,)/1000</f>
        <v>4.9480000000000004</v>
      </c>
      <c r="Q653" s="180">
        <f>VLOOKUP(D653,Plan1!$B$2:$S$5570,17,)/1000</f>
        <v>5.6210000000000004</v>
      </c>
      <c r="R653" s="180">
        <f>VLOOKUP(D653,Plan1!$B$2:$S$5570,18,)/1000</f>
        <v>5.6970000000000001</v>
      </c>
      <c r="S653" s="180">
        <f>VLOOKUP(D653,Plan1!$B$2:$S$5570,6,)/1000</f>
        <v>4.8250000000000002</v>
      </c>
    </row>
    <row r="654" spans="1:19" x14ac:dyDescent="0.25">
      <c r="A654" s="178">
        <v>59626</v>
      </c>
      <c r="B654" s="178">
        <v>-29745</v>
      </c>
      <c r="C654" s="178">
        <v>-575878</v>
      </c>
      <c r="D654" s="178" t="s">
        <v>355</v>
      </c>
      <c r="E654" s="178" t="s">
        <v>167</v>
      </c>
      <c r="F654" s="178" t="s">
        <v>312</v>
      </c>
      <c r="G654" s="180">
        <f>VLOOKUP(D654,Plan1!$B$2:$S$5570,7,)/1000</f>
        <v>3.8439999999999999</v>
      </c>
      <c r="H654" s="180">
        <f>VLOOKUP(D654,Plan1!$B$2:$S$5570,8,)/1000</f>
        <v>4.0090000000000003</v>
      </c>
      <c r="I654" s="180">
        <f>VLOOKUP(D654,Plan1!$B$2:$S$5570,9,)/1000</f>
        <v>3.9889999999999999</v>
      </c>
      <c r="J654" s="180">
        <f>VLOOKUP(D654,Plan1!$B$2:$S$5570,10,)/1000</f>
        <v>3.7730000000000001</v>
      </c>
      <c r="K654" s="180">
        <f>VLOOKUP(D654,Plan1!$B$2:$S$5570,11,)/1000</f>
        <v>3.8849999999999998</v>
      </c>
      <c r="L654" s="180">
        <f>VLOOKUP(D654,Plan1!$B$2:$S$5570,12,)/1000</f>
        <v>4.4850000000000003</v>
      </c>
      <c r="M654" s="180">
        <f>VLOOKUP(D654,Plan1!$B$2:$S$5570,13,)/1000</f>
        <v>4.4770000000000003</v>
      </c>
      <c r="N654" s="180">
        <f>VLOOKUP(D654,Plan1!$B$2:$S$5570,14,)/1000</f>
        <v>5.1059999999999999</v>
      </c>
      <c r="O654" s="180">
        <f>VLOOKUP(D654,Plan1!$B$2:$S$5570,15,)/1000</f>
        <v>5.0659999999999998</v>
      </c>
      <c r="P654" s="180">
        <f>VLOOKUP(D654,Plan1!$B$2:$S$5570,16,)/1000</f>
        <v>4.9420000000000002</v>
      </c>
      <c r="Q654" s="180">
        <f>VLOOKUP(D654,Plan1!$B$2:$S$5570,17,)/1000</f>
        <v>4.718</v>
      </c>
      <c r="R654" s="180">
        <f>VLOOKUP(D654,Plan1!$B$2:$S$5570,18,)/1000</f>
        <v>4.2270000000000003</v>
      </c>
      <c r="S654" s="180">
        <f>VLOOKUP(D654,Plan1!$B$2:$S$5570,6,)/1000</f>
        <v>4.3760000000000003</v>
      </c>
    </row>
    <row r="655" spans="1:19" x14ac:dyDescent="0.25">
      <c r="A655" s="178">
        <v>1659</v>
      </c>
      <c r="B655" s="178">
        <v>-293567</v>
      </c>
      <c r="C655" s="178">
        <v>-516702</v>
      </c>
      <c r="D655" s="178" t="s">
        <v>4070</v>
      </c>
      <c r="E655" s="178" t="s">
        <v>167</v>
      </c>
      <c r="F655" s="178" t="s">
        <v>3898</v>
      </c>
      <c r="G655" s="180">
        <f>VLOOKUP(D655,Plan1!$B$2:$S$5570,7,)/1000</f>
        <v>5.4610000000000003</v>
      </c>
      <c r="H655" s="180">
        <f>VLOOKUP(D655,Plan1!$B$2:$S$5570,8,)/1000</f>
        <v>5.4219999999999997</v>
      </c>
      <c r="I655" s="180">
        <f>VLOOKUP(D655,Plan1!$B$2:$S$5570,9,)/1000</f>
        <v>5.12</v>
      </c>
      <c r="J655" s="180">
        <f>VLOOKUP(D655,Plan1!$B$2:$S$5570,10,)/1000</f>
        <v>4.6210000000000004</v>
      </c>
      <c r="K655" s="180">
        <f>VLOOKUP(D655,Plan1!$B$2:$S$5570,11,)/1000</f>
        <v>3.76</v>
      </c>
      <c r="L655" s="180">
        <f>VLOOKUP(D655,Plan1!$B$2:$S$5570,12,)/1000</f>
        <v>3.3010000000000002</v>
      </c>
      <c r="M655" s="180">
        <f>VLOOKUP(D655,Plan1!$B$2:$S$5570,13,)/1000</f>
        <v>3.609</v>
      </c>
      <c r="N655" s="180">
        <f>VLOOKUP(D655,Plan1!$B$2:$S$5570,14,)/1000</f>
        <v>4.2060000000000004</v>
      </c>
      <c r="O655" s="180">
        <f>VLOOKUP(D655,Plan1!$B$2:$S$5570,15,)/1000</f>
        <v>3.9529999999999998</v>
      </c>
      <c r="P655" s="180">
        <f>VLOOKUP(D655,Plan1!$B$2:$S$5570,16,)/1000</f>
        <v>4.585</v>
      </c>
      <c r="Q655" s="180">
        <f>VLOOKUP(D655,Plan1!$B$2:$S$5570,17,)/1000</f>
        <v>5.4820000000000002</v>
      </c>
      <c r="R655" s="180">
        <f>VLOOKUP(D655,Plan1!$B$2:$S$5570,18,)/1000</f>
        <v>5.5</v>
      </c>
      <c r="S655" s="180">
        <f>VLOOKUP(D655,Plan1!$B$2:$S$5570,6,)/1000</f>
        <v>4.585</v>
      </c>
    </row>
    <row r="656" spans="1:19" x14ac:dyDescent="0.25">
      <c r="A656" s="178">
        <v>26221</v>
      </c>
      <c r="B656" s="178">
        <v>-126606</v>
      </c>
      <c r="C656" s="178">
        <v>-406089</v>
      </c>
      <c r="D656" s="178" t="s">
        <v>589</v>
      </c>
      <c r="E656" s="178" t="s">
        <v>167</v>
      </c>
      <c r="F656" s="178" t="s">
        <v>375</v>
      </c>
      <c r="G656" s="180">
        <f>VLOOKUP(D656,Plan1!$B$2:$S$5570,7,)/1000</f>
        <v>5.4960000000000004</v>
      </c>
      <c r="H656" s="180">
        <f>VLOOKUP(D656,Plan1!$B$2:$S$5570,8,)/1000</f>
        <v>5.7690000000000001</v>
      </c>
      <c r="I656" s="180">
        <f>VLOOKUP(D656,Plan1!$B$2:$S$5570,9,)/1000</f>
        <v>5.6749999999999998</v>
      </c>
      <c r="J656" s="180">
        <f>VLOOKUP(D656,Plan1!$B$2:$S$5570,10,)/1000</f>
        <v>4.9359999999999999</v>
      </c>
      <c r="K656" s="180">
        <f>VLOOKUP(D656,Plan1!$B$2:$S$5570,11,)/1000</f>
        <v>4.4509999999999996</v>
      </c>
      <c r="L656" s="180">
        <f>VLOOKUP(D656,Plan1!$B$2:$S$5570,12,)/1000</f>
        <v>4.2119999999999997</v>
      </c>
      <c r="M656" s="180">
        <f>VLOOKUP(D656,Plan1!$B$2:$S$5570,13,)/1000</f>
        <v>4.2830000000000004</v>
      </c>
      <c r="N656" s="180">
        <f>VLOOKUP(D656,Plan1!$B$2:$S$5570,14,)/1000</f>
        <v>4.8490000000000002</v>
      </c>
      <c r="O656" s="180">
        <f>VLOOKUP(D656,Plan1!$B$2:$S$5570,15,)/1000</f>
        <v>5.4829999999999997</v>
      </c>
      <c r="P656" s="180">
        <f>VLOOKUP(D656,Plan1!$B$2:$S$5570,16,)/1000</f>
        <v>5.2270000000000003</v>
      </c>
      <c r="Q656" s="180">
        <f>VLOOKUP(D656,Plan1!$B$2:$S$5570,17,)/1000</f>
        <v>5.0720000000000001</v>
      </c>
      <c r="R656" s="180">
        <f>VLOOKUP(D656,Plan1!$B$2:$S$5570,18,)/1000</f>
        <v>5.3780000000000001</v>
      </c>
      <c r="S656" s="180">
        <f>VLOOKUP(D656,Plan1!$B$2:$S$5570,6,)/1000</f>
        <v>5.069</v>
      </c>
    </row>
    <row r="657" spans="1:19" x14ac:dyDescent="0.25">
      <c r="A657" s="178">
        <v>35648</v>
      </c>
      <c r="B657" s="178">
        <v>-96435</v>
      </c>
      <c r="C657" s="178">
        <v>-362128</v>
      </c>
      <c r="D657" s="178" t="s">
        <v>232</v>
      </c>
      <c r="E657" s="178" t="s">
        <v>167</v>
      </c>
      <c r="F657" s="178" t="s">
        <v>192</v>
      </c>
      <c r="G657" s="180">
        <f>VLOOKUP(D657,Plan1!$B$2:$S$5570,7,)/1000</f>
        <v>5.4989999999999997</v>
      </c>
      <c r="H657" s="180">
        <f>VLOOKUP(D657,Plan1!$B$2:$S$5570,8,)/1000</f>
        <v>5.5119999999999996</v>
      </c>
      <c r="I657" s="180">
        <f>VLOOKUP(D657,Plan1!$B$2:$S$5570,9,)/1000</f>
        <v>5.758</v>
      </c>
      <c r="J657" s="180">
        <f>VLOOKUP(D657,Plan1!$B$2:$S$5570,10,)/1000</f>
        <v>5.1769999999999996</v>
      </c>
      <c r="K657" s="180">
        <f>VLOOKUP(D657,Plan1!$B$2:$S$5570,11,)/1000</f>
        <v>4.4269999999999996</v>
      </c>
      <c r="L657" s="180">
        <f>VLOOKUP(D657,Plan1!$B$2:$S$5570,12,)/1000</f>
        <v>4.08</v>
      </c>
      <c r="M657" s="180">
        <f>VLOOKUP(D657,Plan1!$B$2:$S$5570,13,)/1000</f>
        <v>4.165</v>
      </c>
      <c r="N657" s="180">
        <f>VLOOKUP(D657,Plan1!$B$2:$S$5570,14,)/1000</f>
        <v>4.6440000000000001</v>
      </c>
      <c r="O657" s="180">
        <f>VLOOKUP(D657,Plan1!$B$2:$S$5570,15,)/1000</f>
        <v>5.3659999999999997</v>
      </c>
      <c r="P657" s="180">
        <f>VLOOKUP(D657,Plan1!$B$2:$S$5570,16,)/1000</f>
        <v>5.47</v>
      </c>
      <c r="Q657" s="180">
        <f>VLOOKUP(D657,Plan1!$B$2:$S$5570,17,)/1000</f>
        <v>5.8719999999999999</v>
      </c>
      <c r="R657" s="180">
        <f>VLOOKUP(D657,Plan1!$B$2:$S$5570,18,)/1000</f>
        <v>5.7430000000000003</v>
      </c>
      <c r="S657" s="180">
        <f>VLOOKUP(D657,Plan1!$B$2:$S$5570,6,)/1000</f>
        <v>5.1429999999999998</v>
      </c>
    </row>
    <row r="658" spans="1:19" x14ac:dyDescent="0.25">
      <c r="A658" s="178">
        <v>38744</v>
      </c>
      <c r="B658" s="178">
        <v>-87427</v>
      </c>
      <c r="C658" s="178">
        <v>-673924</v>
      </c>
      <c r="D658" s="178" t="s">
        <v>311</v>
      </c>
      <c r="E658" s="178" t="s">
        <v>167</v>
      </c>
      <c r="F658" s="178" t="s">
        <v>312</v>
      </c>
      <c r="G658" s="180">
        <f>VLOOKUP(D658,Plan1!$B$2:$S$5570,7,)/1000</f>
        <v>4.1580000000000004</v>
      </c>
      <c r="H658" s="180">
        <f>VLOOKUP(D658,Plan1!$B$2:$S$5570,8,)/1000</f>
        <v>4.4039999999999999</v>
      </c>
      <c r="I658" s="180">
        <f>VLOOKUP(D658,Plan1!$B$2:$S$5570,9,)/1000</f>
        <v>4.25</v>
      </c>
      <c r="J658" s="180">
        <f>VLOOKUP(D658,Plan1!$B$2:$S$5570,10,)/1000</f>
        <v>4.476</v>
      </c>
      <c r="K658" s="180">
        <f>VLOOKUP(D658,Plan1!$B$2:$S$5570,11,)/1000</f>
        <v>4.1639999999999997</v>
      </c>
      <c r="L658" s="180">
        <f>VLOOKUP(D658,Plan1!$B$2:$S$5570,12,)/1000</f>
        <v>4.4770000000000003</v>
      </c>
      <c r="M658" s="180">
        <f>VLOOKUP(D658,Plan1!$B$2:$S$5570,13,)/1000</f>
        <v>4.7060000000000004</v>
      </c>
      <c r="N658" s="180">
        <f>VLOOKUP(D658,Plan1!$B$2:$S$5570,14,)/1000</f>
        <v>5.1719999999999997</v>
      </c>
      <c r="O658" s="180">
        <f>VLOOKUP(D658,Plan1!$B$2:$S$5570,15,)/1000</f>
        <v>5.141</v>
      </c>
      <c r="P658" s="180">
        <f>VLOOKUP(D658,Plan1!$B$2:$S$5570,16,)/1000</f>
        <v>4.8600000000000003</v>
      </c>
      <c r="Q658" s="180">
        <f>VLOOKUP(D658,Plan1!$B$2:$S$5570,17,)/1000</f>
        <v>4.5410000000000004</v>
      </c>
      <c r="R658" s="180">
        <f>VLOOKUP(D658,Plan1!$B$2:$S$5570,18,)/1000</f>
        <v>4.2919999999999998</v>
      </c>
      <c r="S658" s="180">
        <f>VLOOKUP(D658,Plan1!$B$2:$S$5570,6,)/1000</f>
        <v>4.5540000000000003</v>
      </c>
    </row>
    <row r="659" spans="1:19" x14ac:dyDescent="0.25">
      <c r="A659" s="178">
        <v>46020</v>
      </c>
      <c r="B659" s="178">
        <v>-69456</v>
      </c>
      <c r="C659" s="178">
        <v>-413237</v>
      </c>
      <c r="D659" s="178" t="s">
        <v>3562</v>
      </c>
      <c r="E659" s="178" t="s">
        <v>167</v>
      </c>
      <c r="F659" s="178" t="s">
        <v>3448</v>
      </c>
      <c r="G659" s="180">
        <f>VLOOKUP(D659,Plan1!$B$2:$S$5570,7,)/1000</f>
        <v>5.28</v>
      </c>
      <c r="H659" s="180">
        <f>VLOOKUP(D659,Plan1!$B$2:$S$5570,8,)/1000</f>
        <v>5.2910000000000004</v>
      </c>
      <c r="I659" s="180">
        <f>VLOOKUP(D659,Plan1!$B$2:$S$5570,9,)/1000</f>
        <v>5.4729999999999999</v>
      </c>
      <c r="J659" s="180">
        <f>VLOOKUP(D659,Plan1!$B$2:$S$5570,10,)/1000</f>
        <v>5.4480000000000004</v>
      </c>
      <c r="K659" s="180">
        <f>VLOOKUP(D659,Plan1!$B$2:$S$5570,11,)/1000</f>
        <v>5.3920000000000003</v>
      </c>
      <c r="L659" s="180">
        <f>VLOOKUP(D659,Plan1!$B$2:$S$5570,12,)/1000</f>
        <v>5.4279999999999999</v>
      </c>
      <c r="M659" s="180">
        <f>VLOOKUP(D659,Plan1!$B$2:$S$5570,13,)/1000</f>
        <v>5.8550000000000004</v>
      </c>
      <c r="N659" s="180">
        <f>VLOOKUP(D659,Plan1!$B$2:$S$5570,14,)/1000</f>
        <v>6.5010000000000003</v>
      </c>
      <c r="O659" s="180">
        <f>VLOOKUP(D659,Plan1!$B$2:$S$5570,15,)/1000</f>
        <v>6.7480000000000002</v>
      </c>
      <c r="P659" s="180">
        <f>VLOOKUP(D659,Plan1!$B$2:$S$5570,16,)/1000</f>
        <v>6.3230000000000004</v>
      </c>
      <c r="Q659" s="180">
        <f>VLOOKUP(D659,Plan1!$B$2:$S$5570,17,)/1000</f>
        <v>6.0949999999999998</v>
      </c>
      <c r="R659" s="180">
        <f>VLOOKUP(D659,Plan1!$B$2:$S$5570,18,)/1000</f>
        <v>5.62</v>
      </c>
      <c r="S659" s="180">
        <f>VLOOKUP(D659,Plan1!$B$2:$S$5570,6,)/1000</f>
        <v>5.7880000000000003</v>
      </c>
    </row>
    <row r="660" spans="1:19" x14ac:dyDescent="0.25">
      <c r="A660" s="178">
        <v>7589</v>
      </c>
      <c r="B660" s="178">
        <v>-22136</v>
      </c>
      <c r="C660" s="178">
        <v>-485179</v>
      </c>
      <c r="D660" s="178" t="s">
        <v>3562</v>
      </c>
      <c r="E660" s="178" t="s">
        <v>167</v>
      </c>
      <c r="F660" s="178" t="s">
        <v>4704</v>
      </c>
      <c r="G660" s="180">
        <f>VLOOKUP(D660,Plan1!$B$2:$S$5570,7,)/1000</f>
        <v>5.28</v>
      </c>
      <c r="H660" s="180">
        <f>VLOOKUP(D660,Plan1!$B$2:$S$5570,8,)/1000</f>
        <v>5.2910000000000004</v>
      </c>
      <c r="I660" s="180">
        <f>VLOOKUP(D660,Plan1!$B$2:$S$5570,9,)/1000</f>
        <v>5.4729999999999999</v>
      </c>
      <c r="J660" s="180">
        <f>VLOOKUP(D660,Plan1!$B$2:$S$5570,10,)/1000</f>
        <v>5.4480000000000004</v>
      </c>
      <c r="K660" s="180">
        <f>VLOOKUP(D660,Plan1!$B$2:$S$5570,11,)/1000</f>
        <v>5.3920000000000003</v>
      </c>
      <c r="L660" s="180">
        <f>VLOOKUP(D660,Plan1!$B$2:$S$5570,12,)/1000</f>
        <v>5.4279999999999999</v>
      </c>
      <c r="M660" s="180">
        <f>VLOOKUP(D660,Plan1!$B$2:$S$5570,13,)/1000</f>
        <v>5.8550000000000004</v>
      </c>
      <c r="N660" s="180">
        <f>VLOOKUP(D660,Plan1!$B$2:$S$5570,14,)/1000</f>
        <v>6.5010000000000003</v>
      </c>
      <c r="O660" s="180">
        <f>VLOOKUP(D660,Plan1!$B$2:$S$5570,15,)/1000</f>
        <v>6.7480000000000002</v>
      </c>
      <c r="P660" s="180">
        <f>VLOOKUP(D660,Plan1!$B$2:$S$5570,16,)/1000</f>
        <v>6.3230000000000004</v>
      </c>
      <c r="Q660" s="180">
        <f>VLOOKUP(D660,Plan1!$B$2:$S$5570,17,)/1000</f>
        <v>6.0949999999999998</v>
      </c>
      <c r="R660" s="180">
        <f>VLOOKUP(D660,Plan1!$B$2:$S$5570,18,)/1000</f>
        <v>5.62</v>
      </c>
      <c r="S660" s="180">
        <f>VLOOKUP(D660,Plan1!$B$2:$S$5570,6,)/1000</f>
        <v>5.7880000000000003</v>
      </c>
    </row>
    <row r="661" spans="1:19" x14ac:dyDescent="0.25">
      <c r="A661" s="178">
        <v>7463</v>
      </c>
      <c r="B661" s="178">
        <v>-221702</v>
      </c>
      <c r="C661" s="178">
        <v>-443976</v>
      </c>
      <c r="D661" s="178" t="s">
        <v>1775</v>
      </c>
      <c r="E661" s="178" t="s">
        <v>167</v>
      </c>
      <c r="F661" s="178" t="s">
        <v>1727</v>
      </c>
      <c r="G661" s="180">
        <f>VLOOKUP(D661,Plan1!$B$2:$S$5570,7,)/1000</f>
        <v>4.633</v>
      </c>
      <c r="H661" s="180">
        <f>VLOOKUP(D661,Plan1!$B$2:$S$5570,8,)/1000</f>
        <v>5.3289999999999997</v>
      </c>
      <c r="I661" s="180">
        <f>VLOOKUP(D661,Plan1!$B$2:$S$5570,9,)/1000</f>
        <v>4.7880000000000003</v>
      </c>
      <c r="J661" s="180">
        <f>VLOOKUP(D661,Plan1!$B$2:$S$5570,10,)/1000</f>
        <v>4.7489999999999997</v>
      </c>
      <c r="K661" s="180">
        <f>VLOOKUP(D661,Plan1!$B$2:$S$5570,11,)/1000</f>
        <v>4.4530000000000003</v>
      </c>
      <c r="L661" s="180">
        <f>VLOOKUP(D661,Plan1!$B$2:$S$5570,12,)/1000</f>
        <v>4.4569999999999999</v>
      </c>
      <c r="M661" s="180">
        <f>VLOOKUP(D661,Plan1!$B$2:$S$5570,13,)/1000</f>
        <v>4.4450000000000003</v>
      </c>
      <c r="N661" s="180">
        <f>VLOOKUP(D661,Plan1!$B$2:$S$5570,14,)/1000</f>
        <v>5.3010000000000002</v>
      </c>
      <c r="O661" s="180">
        <f>VLOOKUP(D661,Plan1!$B$2:$S$5570,15,)/1000</f>
        <v>4.899</v>
      </c>
      <c r="P661" s="180">
        <f>VLOOKUP(D661,Plan1!$B$2:$S$5570,16,)/1000</f>
        <v>4.6479999999999997</v>
      </c>
      <c r="Q661" s="180">
        <f>VLOOKUP(D661,Plan1!$B$2:$S$5570,17,)/1000</f>
        <v>4.2640000000000002</v>
      </c>
      <c r="R661" s="180">
        <f>VLOOKUP(D661,Plan1!$B$2:$S$5570,18,)/1000</f>
        <v>4.7750000000000004</v>
      </c>
      <c r="S661" s="180">
        <f>VLOOKUP(D661,Plan1!$B$2:$S$5570,6,)/1000</f>
        <v>4.7279999999999998</v>
      </c>
    </row>
    <row r="662" spans="1:19" x14ac:dyDescent="0.25">
      <c r="A662" s="178">
        <v>2877</v>
      </c>
      <c r="B662" s="178">
        <v>-27746</v>
      </c>
      <c r="C662" s="178">
        <v>-499427</v>
      </c>
      <c r="D662" s="178" t="s">
        <v>4493</v>
      </c>
      <c r="E662" s="178" t="s">
        <v>167</v>
      </c>
      <c r="F662" s="178" t="s">
        <v>4434</v>
      </c>
      <c r="G662" s="180">
        <f>VLOOKUP(D662,Plan1!$B$2:$S$5570,7,)/1000</f>
        <v>5.0490000000000004</v>
      </c>
      <c r="H662" s="180">
        <f>VLOOKUP(D662,Plan1!$B$2:$S$5570,8,)/1000</f>
        <v>5.1150000000000002</v>
      </c>
      <c r="I662" s="180">
        <f>VLOOKUP(D662,Plan1!$B$2:$S$5570,9,)/1000</f>
        <v>4.867</v>
      </c>
      <c r="J662" s="180">
        <f>VLOOKUP(D662,Plan1!$B$2:$S$5570,10,)/1000</f>
        <v>4.3760000000000003</v>
      </c>
      <c r="K662" s="180">
        <f>VLOOKUP(D662,Plan1!$B$2:$S$5570,11,)/1000</f>
        <v>3.7389999999999999</v>
      </c>
      <c r="L662" s="180">
        <f>VLOOKUP(D662,Plan1!$B$2:$S$5570,12,)/1000</f>
        <v>3.3130000000000002</v>
      </c>
      <c r="M662" s="180">
        <f>VLOOKUP(D662,Plan1!$B$2:$S$5570,13,)/1000</f>
        <v>3.5510000000000002</v>
      </c>
      <c r="N662" s="180">
        <f>VLOOKUP(D662,Plan1!$B$2:$S$5570,14,)/1000</f>
        <v>4.2510000000000003</v>
      </c>
      <c r="O662" s="180">
        <f>VLOOKUP(D662,Plan1!$B$2:$S$5570,15,)/1000</f>
        <v>3.93</v>
      </c>
      <c r="P662" s="180">
        <f>VLOOKUP(D662,Plan1!$B$2:$S$5570,16,)/1000</f>
        <v>4.1239999999999997</v>
      </c>
      <c r="Q662" s="180">
        <f>VLOOKUP(D662,Plan1!$B$2:$S$5570,17,)/1000</f>
        <v>5.0350000000000001</v>
      </c>
      <c r="R662" s="180">
        <f>VLOOKUP(D662,Plan1!$B$2:$S$5570,18,)/1000</f>
        <v>5.0970000000000004</v>
      </c>
      <c r="S662" s="180">
        <f>VLOOKUP(D662,Plan1!$B$2:$S$5570,6,)/1000</f>
        <v>4.37</v>
      </c>
    </row>
    <row r="663" spans="1:19" x14ac:dyDescent="0.25">
      <c r="A663" s="178">
        <v>16642</v>
      </c>
      <c r="B663" s="178">
        <v>-17114</v>
      </c>
      <c r="C663" s="178">
        <v>-438108</v>
      </c>
      <c r="D663" s="178" t="s">
        <v>2440</v>
      </c>
      <c r="E663" s="178" t="s">
        <v>167</v>
      </c>
      <c r="F663" s="178" t="s">
        <v>1727</v>
      </c>
      <c r="G663" s="180">
        <f>VLOOKUP(D663,Plan1!$B$2:$S$5570,7,)/1000</f>
        <v>5.6449999999999996</v>
      </c>
      <c r="H663" s="180">
        <f>VLOOKUP(D663,Plan1!$B$2:$S$5570,8,)/1000</f>
        <v>6.2</v>
      </c>
      <c r="I663" s="180">
        <f>VLOOKUP(D663,Plan1!$B$2:$S$5570,9,)/1000</f>
        <v>5.6230000000000002</v>
      </c>
      <c r="J663" s="180">
        <f>VLOOKUP(D663,Plan1!$B$2:$S$5570,10,)/1000</f>
        <v>5.7679999999999998</v>
      </c>
      <c r="K663" s="180">
        <f>VLOOKUP(D663,Plan1!$B$2:$S$5570,11,)/1000</f>
        <v>5.4809999999999999</v>
      </c>
      <c r="L663" s="180">
        <f>VLOOKUP(D663,Plan1!$B$2:$S$5570,12,)/1000</f>
        <v>5.3259999999999996</v>
      </c>
      <c r="M663" s="180">
        <f>VLOOKUP(D663,Plan1!$B$2:$S$5570,13,)/1000</f>
        <v>5.7380000000000004</v>
      </c>
      <c r="N663" s="180">
        <f>VLOOKUP(D663,Plan1!$B$2:$S$5570,14,)/1000</f>
        <v>6.2869999999999999</v>
      </c>
      <c r="O663" s="180">
        <f>VLOOKUP(D663,Plan1!$B$2:$S$5570,15,)/1000</f>
        <v>6.298</v>
      </c>
      <c r="P663" s="180">
        <f>VLOOKUP(D663,Plan1!$B$2:$S$5570,16,)/1000</f>
        <v>5.8159999999999998</v>
      </c>
      <c r="Q663" s="180">
        <f>VLOOKUP(D663,Plan1!$B$2:$S$5570,17,)/1000</f>
        <v>5.0730000000000004</v>
      </c>
      <c r="R663" s="180">
        <f>VLOOKUP(D663,Plan1!$B$2:$S$5570,18,)/1000</f>
        <v>5.4349999999999996</v>
      </c>
      <c r="S663" s="180">
        <f>VLOOKUP(D663,Plan1!$B$2:$S$5570,6,)/1000</f>
        <v>5.7240000000000002</v>
      </c>
    </row>
    <row r="664" spans="1:19" x14ac:dyDescent="0.25">
      <c r="A664" s="178">
        <v>4318</v>
      </c>
      <c r="B664" s="178">
        <v>-252071</v>
      </c>
      <c r="C664" s="178">
        <v>-491146</v>
      </c>
      <c r="D664" s="178" t="s">
        <v>3028</v>
      </c>
      <c r="E664" s="178" t="s">
        <v>167</v>
      </c>
      <c r="F664" s="178" t="s">
        <v>2912</v>
      </c>
      <c r="G664" s="180">
        <f>VLOOKUP(D664,Plan1!$B$2:$S$5570,7,)/1000</f>
        <v>4.7670000000000003</v>
      </c>
      <c r="H664" s="180">
        <f>VLOOKUP(D664,Plan1!$B$2:$S$5570,8,)/1000</f>
        <v>4.9749999999999996</v>
      </c>
      <c r="I664" s="180">
        <f>VLOOKUP(D664,Plan1!$B$2:$S$5570,9,)/1000</f>
        <v>4.7859999999999996</v>
      </c>
      <c r="J664" s="180">
        <f>VLOOKUP(D664,Plan1!$B$2:$S$5570,10,)/1000</f>
        <v>4.4249999999999998</v>
      </c>
      <c r="K664" s="180">
        <f>VLOOKUP(D664,Plan1!$B$2:$S$5570,11,)/1000</f>
        <v>3.8540000000000001</v>
      </c>
      <c r="L664" s="180">
        <f>VLOOKUP(D664,Plan1!$B$2:$S$5570,12,)/1000</f>
        <v>3.6240000000000001</v>
      </c>
      <c r="M664" s="180">
        <f>VLOOKUP(D664,Plan1!$B$2:$S$5570,13,)/1000</f>
        <v>3.806</v>
      </c>
      <c r="N664" s="180">
        <f>VLOOKUP(D664,Plan1!$B$2:$S$5570,14,)/1000</f>
        <v>4.7480000000000002</v>
      </c>
      <c r="O664" s="180">
        <f>VLOOKUP(D664,Plan1!$B$2:$S$5570,15,)/1000</f>
        <v>4.1719999999999997</v>
      </c>
      <c r="P664" s="180">
        <f>VLOOKUP(D664,Plan1!$B$2:$S$5570,16,)/1000</f>
        <v>4.3079999999999998</v>
      </c>
      <c r="Q664" s="180">
        <f>VLOOKUP(D664,Plan1!$B$2:$S$5570,17,)/1000</f>
        <v>4.8019999999999996</v>
      </c>
      <c r="R664" s="180">
        <f>VLOOKUP(D664,Plan1!$B$2:$S$5570,18,)/1000</f>
        <v>4.9470000000000001</v>
      </c>
      <c r="S664" s="180">
        <f>VLOOKUP(D664,Plan1!$B$2:$S$5570,6,)/1000</f>
        <v>4.4340000000000002</v>
      </c>
    </row>
    <row r="665" spans="1:19" x14ac:dyDescent="0.25">
      <c r="A665" s="178">
        <v>49533</v>
      </c>
      <c r="B665" s="178">
        <v>-5987</v>
      </c>
      <c r="C665" s="178">
        <v>-364128</v>
      </c>
      <c r="D665" s="178" t="s">
        <v>3834</v>
      </c>
      <c r="E665" s="178" t="s">
        <v>167</v>
      </c>
      <c r="F665" s="178" t="s">
        <v>3752</v>
      </c>
      <c r="G665" s="180">
        <f>VLOOKUP(D665,Plan1!$B$2:$S$5570,7,)/1000</f>
        <v>5.7590000000000003</v>
      </c>
      <c r="H665" s="180">
        <f>VLOOKUP(D665,Plan1!$B$2:$S$5570,8,)/1000</f>
        <v>5.8819999999999997</v>
      </c>
      <c r="I665" s="180">
        <f>VLOOKUP(D665,Plan1!$B$2:$S$5570,9,)/1000</f>
        <v>6.0039999999999996</v>
      </c>
      <c r="J665" s="180">
        <f>VLOOKUP(D665,Plan1!$B$2:$S$5570,10,)/1000</f>
        <v>5.6970000000000001</v>
      </c>
      <c r="K665" s="180">
        <f>VLOOKUP(D665,Plan1!$B$2:$S$5570,11,)/1000</f>
        <v>5.3970000000000002</v>
      </c>
      <c r="L665" s="180">
        <f>VLOOKUP(D665,Plan1!$B$2:$S$5570,12,)/1000</f>
        <v>5.0540000000000003</v>
      </c>
      <c r="M665" s="180">
        <f>VLOOKUP(D665,Plan1!$B$2:$S$5570,13,)/1000</f>
        <v>5.3280000000000003</v>
      </c>
      <c r="N665" s="180">
        <f>VLOOKUP(D665,Plan1!$B$2:$S$5570,14,)/1000</f>
        <v>6.0419999999999998</v>
      </c>
      <c r="O665" s="180">
        <f>VLOOKUP(D665,Plan1!$B$2:$S$5570,15,)/1000</f>
        <v>6.3650000000000002</v>
      </c>
      <c r="P665" s="180">
        <f>VLOOKUP(D665,Plan1!$B$2:$S$5570,16,)/1000</f>
        <v>6.42</v>
      </c>
      <c r="Q665" s="180">
        <f>VLOOKUP(D665,Plan1!$B$2:$S$5570,17,)/1000</f>
        <v>6.298</v>
      </c>
      <c r="R665" s="180">
        <f>VLOOKUP(D665,Plan1!$B$2:$S$5570,18,)/1000</f>
        <v>5.79</v>
      </c>
      <c r="S665" s="180">
        <f>VLOOKUP(D665,Plan1!$B$2:$S$5570,6,)/1000</f>
        <v>5.8360000000000003</v>
      </c>
    </row>
    <row r="666" spans="1:19" x14ac:dyDescent="0.25">
      <c r="A666" s="178">
        <v>42509</v>
      </c>
      <c r="B666" s="178">
        <v>-7778</v>
      </c>
      <c r="C666" s="178">
        <v>-399341</v>
      </c>
      <c r="D666" s="178" t="s">
        <v>3407</v>
      </c>
      <c r="E666" s="178" t="s">
        <v>167</v>
      </c>
      <c r="F666" s="178" t="s">
        <v>3284</v>
      </c>
      <c r="G666" s="180">
        <f>VLOOKUP(D666,Plan1!$B$2:$S$5570,7,)/1000</f>
        <v>5.6379999999999999</v>
      </c>
      <c r="H666" s="180">
        <f>VLOOKUP(D666,Plan1!$B$2:$S$5570,8,)/1000</f>
        <v>5.5670000000000002</v>
      </c>
      <c r="I666" s="180">
        <f>VLOOKUP(D666,Plan1!$B$2:$S$5570,9,)/1000</f>
        <v>5.8150000000000004</v>
      </c>
      <c r="J666" s="180">
        <f>VLOOKUP(D666,Plan1!$B$2:$S$5570,10,)/1000</f>
        <v>5.4249999999999998</v>
      </c>
      <c r="K666" s="180">
        <f>VLOOKUP(D666,Plan1!$B$2:$S$5570,11,)/1000</f>
        <v>4.9960000000000004</v>
      </c>
      <c r="L666" s="180">
        <f>VLOOKUP(D666,Plan1!$B$2:$S$5570,12,)/1000</f>
        <v>4.6680000000000001</v>
      </c>
      <c r="M666" s="180">
        <f>VLOOKUP(D666,Plan1!$B$2:$S$5570,13,)/1000</f>
        <v>5.0019999999999998</v>
      </c>
      <c r="N666" s="180">
        <f>VLOOKUP(D666,Plan1!$B$2:$S$5570,14,)/1000</f>
        <v>5.84</v>
      </c>
      <c r="O666" s="180">
        <f>VLOOKUP(D666,Plan1!$B$2:$S$5570,15,)/1000</f>
        <v>6.3609999999999998</v>
      </c>
      <c r="P666" s="180">
        <f>VLOOKUP(D666,Plan1!$B$2:$S$5570,16,)/1000</f>
        <v>6.3220000000000001</v>
      </c>
      <c r="Q666" s="180">
        <f>VLOOKUP(D666,Plan1!$B$2:$S$5570,17,)/1000</f>
        <v>6.2409999999999997</v>
      </c>
      <c r="R666" s="180">
        <f>VLOOKUP(D666,Plan1!$B$2:$S$5570,18,)/1000</f>
        <v>5.915</v>
      </c>
      <c r="S666" s="180">
        <f>VLOOKUP(D666,Plan1!$B$2:$S$5570,6,)/1000</f>
        <v>5.649</v>
      </c>
    </row>
    <row r="667" spans="1:19" x14ac:dyDescent="0.25">
      <c r="A667" s="178">
        <v>10082</v>
      </c>
      <c r="B667" s="178">
        <v>-205519</v>
      </c>
      <c r="C667" s="178">
        <v>-566749</v>
      </c>
      <c r="D667" s="178" t="s">
        <v>1696</v>
      </c>
      <c r="E667" s="178" t="s">
        <v>167</v>
      </c>
      <c r="F667" s="178" t="s">
        <v>1651</v>
      </c>
      <c r="G667" s="180">
        <f>VLOOKUP(D667,Plan1!$B$2:$S$5570,7,)/1000</f>
        <v>5.21</v>
      </c>
      <c r="H667" s="180">
        <f>VLOOKUP(D667,Plan1!$B$2:$S$5570,8,)/1000</f>
        <v>5.319</v>
      </c>
      <c r="I667" s="180">
        <f>VLOOKUP(D667,Plan1!$B$2:$S$5570,9,)/1000</f>
        <v>5.4930000000000003</v>
      </c>
      <c r="J667" s="180">
        <f>VLOOKUP(D667,Plan1!$B$2:$S$5570,10,)/1000</f>
        <v>5.375</v>
      </c>
      <c r="K667" s="180">
        <f>VLOOKUP(D667,Plan1!$B$2:$S$5570,11,)/1000</f>
        <v>4.5430000000000001</v>
      </c>
      <c r="L667" s="180">
        <f>VLOOKUP(D667,Plan1!$B$2:$S$5570,12,)/1000</f>
        <v>4.4790000000000001</v>
      </c>
      <c r="M667" s="180">
        <f>VLOOKUP(D667,Plan1!$B$2:$S$5570,13,)/1000</f>
        <v>4.57</v>
      </c>
      <c r="N667" s="180">
        <f>VLOOKUP(D667,Plan1!$B$2:$S$5570,14,)/1000</f>
        <v>5.3339999999999996</v>
      </c>
      <c r="O667" s="180">
        <f>VLOOKUP(D667,Plan1!$B$2:$S$5570,15,)/1000</f>
        <v>5.0919999999999996</v>
      </c>
      <c r="P667" s="180">
        <f>VLOOKUP(D667,Plan1!$B$2:$S$5570,16,)/1000</f>
        <v>5.3040000000000003</v>
      </c>
      <c r="Q667" s="180">
        <f>VLOOKUP(D667,Plan1!$B$2:$S$5570,17,)/1000</f>
        <v>5.3529999999999998</v>
      </c>
      <c r="R667" s="180">
        <f>VLOOKUP(D667,Plan1!$B$2:$S$5570,18,)/1000</f>
        <v>5.423</v>
      </c>
      <c r="S667" s="180">
        <f>VLOOKUP(D667,Plan1!$B$2:$S$5570,6,)/1000</f>
        <v>5.125</v>
      </c>
    </row>
    <row r="668" spans="1:19" x14ac:dyDescent="0.25">
      <c r="A668" s="178">
        <v>6156</v>
      </c>
      <c r="B668" s="178">
        <v>-23102</v>
      </c>
      <c r="C668" s="178">
        <v>-48258</v>
      </c>
      <c r="D668" s="178" t="s">
        <v>4842</v>
      </c>
      <c r="E668" s="178" t="s">
        <v>167</v>
      </c>
      <c r="F668" s="178" t="s">
        <v>4704</v>
      </c>
      <c r="G668" s="180">
        <f>VLOOKUP(D668,Plan1!$B$2:$S$5570,7,)/1000</f>
        <v>4.9489999999999998</v>
      </c>
      <c r="H668" s="180">
        <f>VLOOKUP(D668,Plan1!$B$2:$S$5570,8,)/1000</f>
        <v>5.452</v>
      </c>
      <c r="I668" s="180">
        <f>VLOOKUP(D668,Plan1!$B$2:$S$5570,9,)/1000</f>
        <v>5.226</v>
      </c>
      <c r="J668" s="180">
        <f>VLOOKUP(D668,Plan1!$B$2:$S$5570,10,)/1000</f>
        <v>5.2640000000000002</v>
      </c>
      <c r="K668" s="180">
        <f>VLOOKUP(D668,Plan1!$B$2:$S$5570,11,)/1000</f>
        <v>4.5620000000000003</v>
      </c>
      <c r="L668" s="180">
        <f>VLOOKUP(D668,Plan1!$B$2:$S$5570,12,)/1000</f>
        <v>4.4989999999999997</v>
      </c>
      <c r="M668" s="180">
        <f>VLOOKUP(D668,Plan1!$B$2:$S$5570,13,)/1000</f>
        <v>4.54</v>
      </c>
      <c r="N668" s="180">
        <f>VLOOKUP(D668,Plan1!$B$2:$S$5570,14,)/1000</f>
        <v>5.43</v>
      </c>
      <c r="O668" s="180">
        <f>VLOOKUP(D668,Plan1!$B$2:$S$5570,15,)/1000</f>
        <v>5.0529999999999999</v>
      </c>
      <c r="P668" s="180">
        <f>VLOOKUP(D668,Plan1!$B$2:$S$5570,16,)/1000</f>
        <v>5.12</v>
      </c>
      <c r="Q668" s="180">
        <f>VLOOKUP(D668,Plan1!$B$2:$S$5570,17,)/1000</f>
        <v>5.1790000000000003</v>
      </c>
      <c r="R668" s="180">
        <f>VLOOKUP(D668,Plan1!$B$2:$S$5570,18,)/1000</f>
        <v>5.3040000000000003</v>
      </c>
      <c r="S668" s="180">
        <f>VLOOKUP(D668,Plan1!$B$2:$S$5570,6,)/1000</f>
        <v>5.048</v>
      </c>
    </row>
    <row r="669" spans="1:19" x14ac:dyDescent="0.25">
      <c r="A669" s="178">
        <v>5935</v>
      </c>
      <c r="B669" s="178">
        <v>-23286</v>
      </c>
      <c r="C669" s="178">
        <v>-47679</v>
      </c>
      <c r="D669" s="178" t="s">
        <v>4812</v>
      </c>
      <c r="E669" s="178" t="s">
        <v>167</v>
      </c>
      <c r="F669" s="178" t="s">
        <v>4704</v>
      </c>
      <c r="G669" s="180">
        <f>VLOOKUP(D669,Plan1!$B$2:$S$5570,7,)/1000</f>
        <v>5.0289999999999999</v>
      </c>
      <c r="H669" s="180">
        <f>VLOOKUP(D669,Plan1!$B$2:$S$5570,8,)/1000</f>
        <v>5.5629999999999997</v>
      </c>
      <c r="I669" s="180">
        <f>VLOOKUP(D669,Plan1!$B$2:$S$5570,9,)/1000</f>
        <v>5.3250000000000002</v>
      </c>
      <c r="J669" s="180">
        <f>VLOOKUP(D669,Plan1!$B$2:$S$5570,10,)/1000</f>
        <v>5.2359999999999998</v>
      </c>
      <c r="K669" s="180">
        <f>VLOOKUP(D669,Plan1!$B$2:$S$5570,11,)/1000</f>
        <v>4.6159999999999997</v>
      </c>
      <c r="L669" s="180">
        <f>VLOOKUP(D669,Plan1!$B$2:$S$5570,12,)/1000</f>
        <v>4.4820000000000002</v>
      </c>
      <c r="M669" s="180">
        <f>VLOOKUP(D669,Plan1!$B$2:$S$5570,13,)/1000</f>
        <v>4.54</v>
      </c>
      <c r="N669" s="180">
        <f>VLOOKUP(D669,Plan1!$B$2:$S$5570,14,)/1000</f>
        <v>5.4450000000000003</v>
      </c>
      <c r="O669" s="180">
        <f>VLOOKUP(D669,Plan1!$B$2:$S$5570,15,)/1000</f>
        <v>5.0860000000000003</v>
      </c>
      <c r="P669" s="180">
        <f>VLOOKUP(D669,Plan1!$B$2:$S$5570,16,)/1000</f>
        <v>5.1660000000000004</v>
      </c>
      <c r="Q669" s="180">
        <f>VLOOKUP(D669,Plan1!$B$2:$S$5570,17,)/1000</f>
        <v>5.2130000000000001</v>
      </c>
      <c r="R669" s="180">
        <f>VLOOKUP(D669,Plan1!$B$2:$S$5570,18,)/1000</f>
        <v>5.3869999999999996</v>
      </c>
      <c r="S669" s="180">
        <f>VLOOKUP(D669,Plan1!$B$2:$S$5570,6,)/1000</f>
        <v>5.0910000000000002</v>
      </c>
    </row>
    <row r="670" spans="1:19" x14ac:dyDescent="0.25">
      <c r="A670" s="178">
        <v>37149</v>
      </c>
      <c r="B670" s="178">
        <v>-91696</v>
      </c>
      <c r="C670" s="178">
        <v>-36686</v>
      </c>
      <c r="D670" s="178" t="s">
        <v>3285</v>
      </c>
      <c r="E670" s="178" t="s">
        <v>167</v>
      </c>
      <c r="F670" s="178" t="s">
        <v>3284</v>
      </c>
      <c r="G670" s="180">
        <f>VLOOKUP(D670,Plan1!$B$2:$S$5570,7,)/1000</f>
        <v>5.7149999999999999</v>
      </c>
      <c r="H670" s="180">
        <f>VLOOKUP(D670,Plan1!$B$2:$S$5570,8,)/1000</f>
        <v>5.7160000000000002</v>
      </c>
      <c r="I670" s="180">
        <f>VLOOKUP(D670,Plan1!$B$2:$S$5570,9,)/1000</f>
        <v>5.9009999999999998</v>
      </c>
      <c r="J670" s="180">
        <f>VLOOKUP(D670,Plan1!$B$2:$S$5570,10,)/1000</f>
        <v>5.4009999999999998</v>
      </c>
      <c r="K670" s="180">
        <f>VLOOKUP(D670,Plan1!$B$2:$S$5570,11,)/1000</f>
        <v>4.516</v>
      </c>
      <c r="L670" s="180">
        <f>VLOOKUP(D670,Plan1!$B$2:$S$5570,12,)/1000</f>
        <v>4.0979999999999999</v>
      </c>
      <c r="M670" s="180">
        <f>VLOOKUP(D670,Plan1!$B$2:$S$5570,13,)/1000</f>
        <v>4.2569999999999997</v>
      </c>
      <c r="N670" s="180">
        <f>VLOOKUP(D670,Plan1!$B$2:$S$5570,14,)/1000</f>
        <v>4.8259999999999996</v>
      </c>
      <c r="O670" s="180">
        <f>VLOOKUP(D670,Plan1!$B$2:$S$5570,15,)/1000</f>
        <v>5.6310000000000002</v>
      </c>
      <c r="P670" s="180">
        <f>VLOOKUP(D670,Plan1!$B$2:$S$5570,16,)/1000</f>
        <v>5.8529999999999998</v>
      </c>
      <c r="Q670" s="180">
        <f>VLOOKUP(D670,Plan1!$B$2:$S$5570,17,)/1000</f>
        <v>6.2160000000000002</v>
      </c>
      <c r="R670" s="180">
        <f>VLOOKUP(D670,Plan1!$B$2:$S$5570,18,)/1000</f>
        <v>6.008</v>
      </c>
      <c r="S670" s="180">
        <f>VLOOKUP(D670,Plan1!$B$2:$S$5570,6,)/1000</f>
        <v>5.3449999999999998</v>
      </c>
    </row>
    <row r="671" spans="1:19" x14ac:dyDescent="0.25">
      <c r="A671" s="178">
        <v>11817</v>
      </c>
      <c r="B671" s="178">
        <v>-197302</v>
      </c>
      <c r="C671" s="178">
        <v>-452517</v>
      </c>
      <c r="D671" s="178" t="s">
        <v>2180</v>
      </c>
      <c r="E671" s="178" t="s">
        <v>167</v>
      </c>
      <c r="F671" s="178" t="s">
        <v>1727</v>
      </c>
      <c r="G671" s="180">
        <f>VLOOKUP(D671,Plan1!$B$2:$S$5570,7,)/1000</f>
        <v>5.3170000000000002</v>
      </c>
      <c r="H671" s="180">
        <f>VLOOKUP(D671,Plan1!$B$2:$S$5570,8,)/1000</f>
        <v>5.8520000000000003</v>
      </c>
      <c r="I671" s="180">
        <f>VLOOKUP(D671,Plan1!$B$2:$S$5570,9,)/1000</f>
        <v>5.3380000000000001</v>
      </c>
      <c r="J671" s="180">
        <f>VLOOKUP(D671,Plan1!$B$2:$S$5570,10,)/1000</f>
        <v>5.5469999999999997</v>
      </c>
      <c r="K671" s="180">
        <f>VLOOKUP(D671,Plan1!$B$2:$S$5570,11,)/1000</f>
        <v>5.32</v>
      </c>
      <c r="L671" s="180">
        <f>VLOOKUP(D671,Plan1!$B$2:$S$5570,12,)/1000</f>
        <v>5.2690000000000001</v>
      </c>
      <c r="M671" s="180">
        <f>VLOOKUP(D671,Plan1!$B$2:$S$5570,13,)/1000</f>
        <v>5.5270000000000001</v>
      </c>
      <c r="N671" s="180">
        <f>VLOOKUP(D671,Plan1!$B$2:$S$5570,14,)/1000</f>
        <v>6.2229999999999999</v>
      </c>
      <c r="O671" s="180">
        <f>VLOOKUP(D671,Plan1!$B$2:$S$5570,15,)/1000</f>
        <v>5.8710000000000004</v>
      </c>
      <c r="P671" s="180">
        <f>VLOOKUP(D671,Plan1!$B$2:$S$5570,16,)/1000</f>
        <v>5.4809999999999999</v>
      </c>
      <c r="Q671" s="180">
        <f>VLOOKUP(D671,Plan1!$B$2:$S$5570,17,)/1000</f>
        <v>4.9610000000000003</v>
      </c>
      <c r="R671" s="180">
        <f>VLOOKUP(D671,Plan1!$B$2:$S$5570,18,)/1000</f>
        <v>5.1109999999999998</v>
      </c>
      <c r="S671" s="180">
        <f>VLOOKUP(D671,Plan1!$B$2:$S$5570,6,)/1000</f>
        <v>5.4850000000000003</v>
      </c>
    </row>
    <row r="672" spans="1:19" x14ac:dyDescent="0.25">
      <c r="A672" s="178">
        <v>58209</v>
      </c>
      <c r="B672" s="178">
        <v>-35417</v>
      </c>
      <c r="C672" s="178">
        <v>-456064</v>
      </c>
      <c r="D672" s="178" t="s">
        <v>1428</v>
      </c>
      <c r="E672" s="178" t="s">
        <v>167</v>
      </c>
      <c r="F672" s="178" t="s">
        <v>1298</v>
      </c>
      <c r="G672" s="180">
        <f>VLOOKUP(D672,Plan1!$B$2:$S$5570,7,)/1000</f>
        <v>4.4219999999999997</v>
      </c>
      <c r="H672" s="180">
        <f>VLOOKUP(D672,Plan1!$B$2:$S$5570,8,)/1000</f>
        <v>4.7460000000000004</v>
      </c>
      <c r="I672" s="180">
        <f>VLOOKUP(D672,Plan1!$B$2:$S$5570,9,)/1000</f>
        <v>4.8540000000000001</v>
      </c>
      <c r="J672" s="180">
        <f>VLOOKUP(D672,Plan1!$B$2:$S$5570,10,)/1000</f>
        <v>4.8890000000000002</v>
      </c>
      <c r="K672" s="180">
        <f>VLOOKUP(D672,Plan1!$B$2:$S$5570,11,)/1000</f>
        <v>4.8339999999999996</v>
      </c>
      <c r="L672" s="180">
        <f>VLOOKUP(D672,Plan1!$B$2:$S$5570,12,)/1000</f>
        <v>4.9930000000000003</v>
      </c>
      <c r="M672" s="180">
        <f>VLOOKUP(D672,Plan1!$B$2:$S$5570,13,)/1000</f>
        <v>5.1040000000000001</v>
      </c>
      <c r="N672" s="180">
        <f>VLOOKUP(D672,Plan1!$B$2:$S$5570,14,)/1000</f>
        <v>5.4950000000000001</v>
      </c>
      <c r="O672" s="180">
        <f>VLOOKUP(D672,Plan1!$B$2:$S$5570,15,)/1000</f>
        <v>5.6260000000000003</v>
      </c>
      <c r="P672" s="180">
        <f>VLOOKUP(D672,Plan1!$B$2:$S$5570,16,)/1000</f>
        <v>5.2670000000000003</v>
      </c>
      <c r="Q672" s="180">
        <f>VLOOKUP(D672,Plan1!$B$2:$S$5570,17,)/1000</f>
        <v>4.8929999999999998</v>
      </c>
      <c r="R672" s="180">
        <f>VLOOKUP(D672,Plan1!$B$2:$S$5570,18,)/1000</f>
        <v>4.6779999999999999</v>
      </c>
      <c r="S672" s="180">
        <f>VLOOKUP(D672,Plan1!$B$2:$S$5570,6,)/1000</f>
        <v>4.984</v>
      </c>
    </row>
    <row r="673" spans="1:19" x14ac:dyDescent="0.25">
      <c r="A673" s="178">
        <v>42553</v>
      </c>
      <c r="B673" s="178">
        <v>-7799</v>
      </c>
      <c r="C673" s="178">
        <v>-35588</v>
      </c>
      <c r="D673" s="178" t="s">
        <v>1428</v>
      </c>
      <c r="E673" s="178" t="s">
        <v>167</v>
      </c>
      <c r="F673" s="178" t="s">
        <v>3284</v>
      </c>
      <c r="G673" s="180">
        <f>VLOOKUP(D673,Plan1!$B$2:$S$5570,7,)/1000</f>
        <v>4.4219999999999997</v>
      </c>
      <c r="H673" s="180">
        <f>VLOOKUP(D673,Plan1!$B$2:$S$5570,8,)/1000</f>
        <v>4.7460000000000004</v>
      </c>
      <c r="I673" s="180">
        <f>VLOOKUP(D673,Plan1!$B$2:$S$5570,9,)/1000</f>
        <v>4.8540000000000001</v>
      </c>
      <c r="J673" s="180">
        <f>VLOOKUP(D673,Plan1!$B$2:$S$5570,10,)/1000</f>
        <v>4.8890000000000002</v>
      </c>
      <c r="K673" s="180">
        <f>VLOOKUP(D673,Plan1!$B$2:$S$5570,11,)/1000</f>
        <v>4.8339999999999996</v>
      </c>
      <c r="L673" s="180">
        <f>VLOOKUP(D673,Plan1!$B$2:$S$5570,12,)/1000</f>
        <v>4.9930000000000003</v>
      </c>
      <c r="M673" s="180">
        <f>VLOOKUP(D673,Plan1!$B$2:$S$5570,13,)/1000</f>
        <v>5.1040000000000001</v>
      </c>
      <c r="N673" s="180">
        <f>VLOOKUP(D673,Plan1!$B$2:$S$5570,14,)/1000</f>
        <v>5.4950000000000001</v>
      </c>
      <c r="O673" s="180">
        <f>VLOOKUP(D673,Plan1!$B$2:$S$5570,15,)/1000</f>
        <v>5.6260000000000003</v>
      </c>
      <c r="P673" s="180">
        <f>VLOOKUP(D673,Plan1!$B$2:$S$5570,16,)/1000</f>
        <v>5.2670000000000003</v>
      </c>
      <c r="Q673" s="180">
        <f>VLOOKUP(D673,Plan1!$B$2:$S$5570,17,)/1000</f>
        <v>4.8929999999999998</v>
      </c>
      <c r="R673" s="180">
        <f>VLOOKUP(D673,Plan1!$B$2:$S$5570,18,)/1000</f>
        <v>4.6779999999999999</v>
      </c>
      <c r="S673" s="180">
        <f>VLOOKUP(D673,Plan1!$B$2:$S$5570,6,)/1000</f>
        <v>4.984</v>
      </c>
    </row>
    <row r="674" spans="1:19" x14ac:dyDescent="0.25">
      <c r="A674" s="178">
        <v>7482</v>
      </c>
      <c r="B674" s="178">
        <v>-22155</v>
      </c>
      <c r="C674" s="178">
        <v>-424255</v>
      </c>
      <c r="D674" s="178" t="s">
        <v>1428</v>
      </c>
      <c r="E674" s="178" t="s">
        <v>167</v>
      </c>
      <c r="F674" s="178" t="s">
        <v>3664</v>
      </c>
      <c r="G674" s="180">
        <f>VLOOKUP(D674,Plan1!$B$2:$S$5570,7,)/1000</f>
        <v>4.4219999999999997</v>
      </c>
      <c r="H674" s="180">
        <f>VLOOKUP(D674,Plan1!$B$2:$S$5570,8,)/1000</f>
        <v>4.7460000000000004</v>
      </c>
      <c r="I674" s="180">
        <f>VLOOKUP(D674,Plan1!$B$2:$S$5570,9,)/1000</f>
        <v>4.8540000000000001</v>
      </c>
      <c r="J674" s="180">
        <f>VLOOKUP(D674,Plan1!$B$2:$S$5570,10,)/1000</f>
        <v>4.8890000000000002</v>
      </c>
      <c r="K674" s="180">
        <f>VLOOKUP(D674,Plan1!$B$2:$S$5570,11,)/1000</f>
        <v>4.8339999999999996</v>
      </c>
      <c r="L674" s="180">
        <f>VLOOKUP(D674,Plan1!$B$2:$S$5570,12,)/1000</f>
        <v>4.9930000000000003</v>
      </c>
      <c r="M674" s="180">
        <f>VLOOKUP(D674,Plan1!$B$2:$S$5570,13,)/1000</f>
        <v>5.1040000000000001</v>
      </c>
      <c r="N674" s="180">
        <f>VLOOKUP(D674,Plan1!$B$2:$S$5570,14,)/1000</f>
        <v>5.4950000000000001</v>
      </c>
      <c r="O674" s="180">
        <f>VLOOKUP(D674,Plan1!$B$2:$S$5570,15,)/1000</f>
        <v>5.6260000000000003</v>
      </c>
      <c r="P674" s="180">
        <f>VLOOKUP(D674,Plan1!$B$2:$S$5570,16,)/1000</f>
        <v>5.2670000000000003</v>
      </c>
      <c r="Q674" s="180">
        <f>VLOOKUP(D674,Plan1!$B$2:$S$5570,17,)/1000</f>
        <v>4.8929999999999998</v>
      </c>
      <c r="R674" s="180">
        <f>VLOOKUP(D674,Plan1!$B$2:$S$5570,18,)/1000</f>
        <v>4.6779999999999999</v>
      </c>
      <c r="S674" s="180">
        <f>VLOOKUP(D674,Plan1!$B$2:$S$5570,6,)/1000</f>
        <v>4.984</v>
      </c>
    </row>
    <row r="675" spans="1:19" x14ac:dyDescent="0.25">
      <c r="A675" s="178">
        <v>2467</v>
      </c>
      <c r="B675" s="178">
        <v>-283381</v>
      </c>
      <c r="C675" s="178">
        <v>-496377</v>
      </c>
      <c r="D675" s="178" t="s">
        <v>4467</v>
      </c>
      <c r="E675" s="178" t="s">
        <v>167</v>
      </c>
      <c r="F675" s="178" t="s">
        <v>4434</v>
      </c>
      <c r="G675" s="180">
        <f>VLOOKUP(D675,Plan1!$B$2:$S$5570,7,)/1000</f>
        <v>4.9320000000000004</v>
      </c>
      <c r="H675" s="180">
        <f>VLOOKUP(D675,Plan1!$B$2:$S$5570,8,)/1000</f>
        <v>5.077</v>
      </c>
      <c r="I675" s="180">
        <f>VLOOKUP(D675,Plan1!$B$2:$S$5570,9,)/1000</f>
        <v>4.9409999999999998</v>
      </c>
      <c r="J675" s="180">
        <f>VLOOKUP(D675,Plan1!$B$2:$S$5570,10,)/1000</f>
        <v>4.6479999999999997</v>
      </c>
      <c r="K675" s="180">
        <f>VLOOKUP(D675,Plan1!$B$2:$S$5570,11,)/1000</f>
        <v>3.976</v>
      </c>
      <c r="L675" s="180">
        <f>VLOOKUP(D675,Plan1!$B$2:$S$5570,12,)/1000</f>
        <v>3.7170000000000001</v>
      </c>
      <c r="M675" s="180">
        <f>VLOOKUP(D675,Plan1!$B$2:$S$5570,13,)/1000</f>
        <v>3.9550000000000001</v>
      </c>
      <c r="N675" s="180">
        <f>VLOOKUP(D675,Plan1!$B$2:$S$5570,14,)/1000</f>
        <v>4.6500000000000004</v>
      </c>
      <c r="O675" s="180">
        <f>VLOOKUP(D675,Plan1!$B$2:$S$5570,15,)/1000</f>
        <v>4.2839999999999998</v>
      </c>
      <c r="P675" s="180">
        <f>VLOOKUP(D675,Plan1!$B$2:$S$5570,16,)/1000</f>
        <v>4.681</v>
      </c>
      <c r="Q675" s="180">
        <f>VLOOKUP(D675,Plan1!$B$2:$S$5570,17,)/1000</f>
        <v>5.343</v>
      </c>
      <c r="R675" s="180">
        <f>VLOOKUP(D675,Plan1!$B$2:$S$5570,18,)/1000</f>
        <v>5.3330000000000002</v>
      </c>
      <c r="S675" s="180">
        <f>VLOOKUP(D675,Plan1!$B$2:$S$5570,6,)/1000</f>
        <v>4.6280000000000001</v>
      </c>
    </row>
    <row r="676" spans="1:19" x14ac:dyDescent="0.25">
      <c r="A676" s="178">
        <v>18346</v>
      </c>
      <c r="B676" s="178">
        <v>-162001</v>
      </c>
      <c r="C676" s="178">
        <v>-521759</v>
      </c>
      <c r="D676" s="178" t="s">
        <v>1184</v>
      </c>
      <c r="E676" s="178" t="s">
        <v>167</v>
      </c>
      <c r="F676" s="178" t="s">
        <v>1058</v>
      </c>
      <c r="G676" s="180">
        <f>VLOOKUP(D676,Plan1!$B$2:$S$5570,7,)/1000</f>
        <v>5.0659999999999998</v>
      </c>
      <c r="H676" s="180">
        <f>VLOOKUP(D676,Plan1!$B$2:$S$5570,8,)/1000</f>
        <v>5.4139999999999997</v>
      </c>
      <c r="I676" s="180">
        <f>VLOOKUP(D676,Plan1!$B$2:$S$5570,9,)/1000</f>
        <v>5.2949999999999999</v>
      </c>
      <c r="J676" s="180">
        <f>VLOOKUP(D676,Plan1!$B$2:$S$5570,10,)/1000</f>
        <v>5.7469999999999999</v>
      </c>
      <c r="K676" s="180">
        <f>VLOOKUP(D676,Plan1!$B$2:$S$5570,11,)/1000</f>
        <v>5.6239999999999997</v>
      </c>
      <c r="L676" s="180">
        <f>VLOOKUP(D676,Plan1!$B$2:$S$5570,12,)/1000</f>
        <v>5.367</v>
      </c>
      <c r="M676" s="180">
        <f>VLOOKUP(D676,Plan1!$B$2:$S$5570,13,)/1000</f>
        <v>5.4169999999999998</v>
      </c>
      <c r="N676" s="180">
        <f>VLOOKUP(D676,Plan1!$B$2:$S$5570,14,)/1000</f>
        <v>6.0069999999999997</v>
      </c>
      <c r="O676" s="180">
        <f>VLOOKUP(D676,Plan1!$B$2:$S$5570,15,)/1000</f>
        <v>5.5720000000000001</v>
      </c>
      <c r="P676" s="180">
        <f>VLOOKUP(D676,Plan1!$B$2:$S$5570,16,)/1000</f>
        <v>5.3369999999999997</v>
      </c>
      <c r="Q676" s="180">
        <f>VLOOKUP(D676,Plan1!$B$2:$S$5570,17,)/1000</f>
        <v>5.0990000000000002</v>
      </c>
      <c r="R676" s="180">
        <f>VLOOKUP(D676,Plan1!$B$2:$S$5570,18,)/1000</f>
        <v>5.0830000000000002</v>
      </c>
      <c r="S676" s="180">
        <f>VLOOKUP(D676,Plan1!$B$2:$S$5570,6,)/1000</f>
        <v>5.4189999999999996</v>
      </c>
    </row>
    <row r="677" spans="1:19" x14ac:dyDescent="0.25">
      <c r="A677" s="178">
        <v>7975</v>
      </c>
      <c r="B677" s="178">
        <v>-219484</v>
      </c>
      <c r="C677" s="178">
        <v>-441889</v>
      </c>
      <c r="D677" s="178" t="s">
        <v>1813</v>
      </c>
      <c r="E677" s="178" t="s">
        <v>167</v>
      </c>
      <c r="F677" s="178" t="s">
        <v>1727</v>
      </c>
      <c r="G677" s="180">
        <f>VLOOKUP(D677,Plan1!$B$2:$S$5570,7,)/1000</f>
        <v>4.8920000000000003</v>
      </c>
      <c r="H677" s="180">
        <f>VLOOKUP(D677,Plan1!$B$2:$S$5570,8,)/1000</f>
        <v>5.46</v>
      </c>
      <c r="I677" s="180">
        <f>VLOOKUP(D677,Plan1!$B$2:$S$5570,9,)/1000</f>
        <v>5</v>
      </c>
      <c r="J677" s="180">
        <f>VLOOKUP(D677,Plan1!$B$2:$S$5570,10,)/1000</f>
        <v>4.883</v>
      </c>
      <c r="K677" s="180">
        <f>VLOOKUP(D677,Plan1!$B$2:$S$5570,11,)/1000</f>
        <v>4.524</v>
      </c>
      <c r="L677" s="180">
        <f>VLOOKUP(D677,Plan1!$B$2:$S$5570,12,)/1000</f>
        <v>4.5</v>
      </c>
      <c r="M677" s="180">
        <f>VLOOKUP(D677,Plan1!$B$2:$S$5570,13,)/1000</f>
        <v>4.5960000000000001</v>
      </c>
      <c r="N677" s="180">
        <f>VLOOKUP(D677,Plan1!$B$2:$S$5570,14,)/1000</f>
        <v>5.415</v>
      </c>
      <c r="O677" s="180">
        <f>VLOOKUP(D677,Plan1!$B$2:$S$5570,15,)/1000</f>
        <v>5.1189999999999998</v>
      </c>
      <c r="P677" s="180">
        <f>VLOOKUP(D677,Plan1!$B$2:$S$5570,16,)/1000</f>
        <v>4.8780000000000001</v>
      </c>
      <c r="Q677" s="180">
        <f>VLOOKUP(D677,Plan1!$B$2:$S$5570,17,)/1000</f>
        <v>4.5670000000000002</v>
      </c>
      <c r="R677" s="180">
        <f>VLOOKUP(D677,Plan1!$B$2:$S$5570,18,)/1000</f>
        <v>4.8310000000000004</v>
      </c>
      <c r="S677" s="180">
        <f>VLOOKUP(D677,Plan1!$B$2:$S$5570,6,)/1000</f>
        <v>4.8890000000000002</v>
      </c>
    </row>
    <row r="678" spans="1:19" x14ac:dyDescent="0.25">
      <c r="A678" s="178">
        <v>46437</v>
      </c>
      <c r="B678" s="178">
        <v>-68164</v>
      </c>
      <c r="C678" s="178">
        <v>-386457</v>
      </c>
      <c r="D678" s="178" t="s">
        <v>2845</v>
      </c>
      <c r="E678" s="178" t="s">
        <v>167</v>
      </c>
      <c r="F678" s="178" t="s">
        <v>2709</v>
      </c>
      <c r="G678" s="180">
        <f>VLOOKUP(D678,Plan1!$B$2:$S$5570,7,)/1000</f>
        <v>5.8070000000000004</v>
      </c>
      <c r="H678" s="180">
        <f>VLOOKUP(D678,Plan1!$B$2:$S$5570,8,)/1000</f>
        <v>5.9269999999999996</v>
      </c>
      <c r="I678" s="180">
        <f>VLOOKUP(D678,Plan1!$B$2:$S$5570,9,)/1000</f>
        <v>6.0490000000000004</v>
      </c>
      <c r="J678" s="180">
        <f>VLOOKUP(D678,Plan1!$B$2:$S$5570,10,)/1000</f>
        <v>5.9189999999999996</v>
      </c>
      <c r="K678" s="180">
        <f>VLOOKUP(D678,Plan1!$B$2:$S$5570,11,)/1000</f>
        <v>5.5519999999999996</v>
      </c>
      <c r="L678" s="180">
        <f>VLOOKUP(D678,Plan1!$B$2:$S$5570,12,)/1000</f>
        <v>5.3849999999999998</v>
      </c>
      <c r="M678" s="180">
        <f>VLOOKUP(D678,Plan1!$B$2:$S$5570,13,)/1000</f>
        <v>5.6550000000000002</v>
      </c>
      <c r="N678" s="180">
        <f>VLOOKUP(D678,Plan1!$B$2:$S$5570,14,)/1000</f>
        <v>6.2910000000000004</v>
      </c>
      <c r="O678" s="180">
        <f>VLOOKUP(D678,Plan1!$B$2:$S$5570,15,)/1000</f>
        <v>6.5369999999999999</v>
      </c>
      <c r="P678" s="180">
        <f>VLOOKUP(D678,Plan1!$B$2:$S$5570,16,)/1000</f>
        <v>6.45</v>
      </c>
      <c r="Q678" s="180">
        <f>VLOOKUP(D678,Plan1!$B$2:$S$5570,17,)/1000</f>
        <v>6.4660000000000002</v>
      </c>
      <c r="R678" s="180">
        <f>VLOOKUP(D678,Plan1!$B$2:$S$5570,18,)/1000</f>
        <v>6.0380000000000003</v>
      </c>
      <c r="S678" s="180">
        <f>VLOOKUP(D678,Plan1!$B$2:$S$5570,6,)/1000</f>
        <v>6.0060000000000002</v>
      </c>
    </row>
    <row r="679" spans="1:19" x14ac:dyDescent="0.25">
      <c r="A679" s="178">
        <v>37450</v>
      </c>
      <c r="B679" s="178">
        <v>-90717</v>
      </c>
      <c r="C679" s="178">
        <v>-443593</v>
      </c>
      <c r="D679" s="178" t="s">
        <v>2845</v>
      </c>
      <c r="E679" s="178" t="s">
        <v>167</v>
      </c>
      <c r="F679" s="178" t="s">
        <v>3448</v>
      </c>
      <c r="G679" s="180">
        <f>VLOOKUP(D679,Plan1!$B$2:$S$5570,7,)/1000</f>
        <v>5.8070000000000004</v>
      </c>
      <c r="H679" s="180">
        <f>VLOOKUP(D679,Plan1!$B$2:$S$5570,8,)/1000</f>
        <v>5.9269999999999996</v>
      </c>
      <c r="I679" s="180">
        <f>VLOOKUP(D679,Plan1!$B$2:$S$5570,9,)/1000</f>
        <v>6.0490000000000004</v>
      </c>
      <c r="J679" s="180">
        <f>VLOOKUP(D679,Plan1!$B$2:$S$5570,10,)/1000</f>
        <v>5.9189999999999996</v>
      </c>
      <c r="K679" s="180">
        <f>VLOOKUP(D679,Plan1!$B$2:$S$5570,11,)/1000</f>
        <v>5.5519999999999996</v>
      </c>
      <c r="L679" s="180">
        <f>VLOOKUP(D679,Plan1!$B$2:$S$5570,12,)/1000</f>
        <v>5.3849999999999998</v>
      </c>
      <c r="M679" s="180">
        <f>VLOOKUP(D679,Plan1!$B$2:$S$5570,13,)/1000</f>
        <v>5.6550000000000002</v>
      </c>
      <c r="N679" s="180">
        <f>VLOOKUP(D679,Plan1!$B$2:$S$5570,14,)/1000</f>
        <v>6.2910000000000004</v>
      </c>
      <c r="O679" s="180">
        <f>VLOOKUP(D679,Plan1!$B$2:$S$5570,15,)/1000</f>
        <v>6.5369999999999999</v>
      </c>
      <c r="P679" s="180">
        <f>VLOOKUP(D679,Plan1!$B$2:$S$5570,16,)/1000</f>
        <v>6.45</v>
      </c>
      <c r="Q679" s="180">
        <f>VLOOKUP(D679,Plan1!$B$2:$S$5570,17,)/1000</f>
        <v>6.4660000000000002</v>
      </c>
      <c r="R679" s="180">
        <f>VLOOKUP(D679,Plan1!$B$2:$S$5570,18,)/1000</f>
        <v>6.0380000000000003</v>
      </c>
      <c r="S679" s="180">
        <f>VLOOKUP(D679,Plan1!$B$2:$S$5570,6,)/1000</f>
        <v>6.0060000000000002</v>
      </c>
    </row>
    <row r="680" spans="1:19" x14ac:dyDescent="0.25">
      <c r="A680" s="178">
        <v>49542</v>
      </c>
      <c r="B680" s="178">
        <v>-59869</v>
      </c>
      <c r="C680" s="178">
        <v>-355795</v>
      </c>
      <c r="D680" s="178" t="s">
        <v>2845</v>
      </c>
      <c r="E680" s="178" t="s">
        <v>167</v>
      </c>
      <c r="F680" s="178" t="s">
        <v>3752</v>
      </c>
      <c r="G680" s="180">
        <f>VLOOKUP(D680,Plan1!$B$2:$S$5570,7,)/1000</f>
        <v>5.8070000000000004</v>
      </c>
      <c r="H680" s="180">
        <f>VLOOKUP(D680,Plan1!$B$2:$S$5570,8,)/1000</f>
        <v>5.9269999999999996</v>
      </c>
      <c r="I680" s="180">
        <f>VLOOKUP(D680,Plan1!$B$2:$S$5570,9,)/1000</f>
        <v>6.0490000000000004</v>
      </c>
      <c r="J680" s="180">
        <f>VLOOKUP(D680,Plan1!$B$2:$S$5570,10,)/1000</f>
        <v>5.9189999999999996</v>
      </c>
      <c r="K680" s="180">
        <f>VLOOKUP(D680,Plan1!$B$2:$S$5570,11,)/1000</f>
        <v>5.5519999999999996</v>
      </c>
      <c r="L680" s="180">
        <f>VLOOKUP(D680,Plan1!$B$2:$S$5570,12,)/1000</f>
        <v>5.3849999999999998</v>
      </c>
      <c r="M680" s="180">
        <f>VLOOKUP(D680,Plan1!$B$2:$S$5570,13,)/1000</f>
        <v>5.6550000000000002</v>
      </c>
      <c r="N680" s="180">
        <f>VLOOKUP(D680,Plan1!$B$2:$S$5570,14,)/1000</f>
        <v>6.2910000000000004</v>
      </c>
      <c r="O680" s="180">
        <f>VLOOKUP(D680,Plan1!$B$2:$S$5570,15,)/1000</f>
        <v>6.5369999999999999</v>
      </c>
      <c r="P680" s="180">
        <f>VLOOKUP(D680,Plan1!$B$2:$S$5570,16,)/1000</f>
        <v>6.45</v>
      </c>
      <c r="Q680" s="180">
        <f>VLOOKUP(D680,Plan1!$B$2:$S$5570,17,)/1000</f>
        <v>6.4660000000000002</v>
      </c>
      <c r="R680" s="180">
        <f>VLOOKUP(D680,Plan1!$B$2:$S$5570,18,)/1000</f>
        <v>6.0380000000000003</v>
      </c>
      <c r="S680" s="180">
        <f>VLOOKUP(D680,Plan1!$B$2:$S$5570,6,)/1000</f>
        <v>6.0060000000000002</v>
      </c>
    </row>
    <row r="681" spans="1:19" x14ac:dyDescent="0.25">
      <c r="A681" s="178">
        <v>2169</v>
      </c>
      <c r="B681" s="178">
        <v>-286702</v>
      </c>
      <c r="C681" s="178">
        <v>-504299</v>
      </c>
      <c r="D681" s="178" t="s">
        <v>2845</v>
      </c>
      <c r="E681" s="178" t="s">
        <v>167</v>
      </c>
      <c r="F681" s="178" t="s">
        <v>3898</v>
      </c>
      <c r="G681" s="180">
        <f>VLOOKUP(D681,Plan1!$B$2:$S$5570,7,)/1000</f>
        <v>5.8070000000000004</v>
      </c>
      <c r="H681" s="180">
        <f>VLOOKUP(D681,Plan1!$B$2:$S$5570,8,)/1000</f>
        <v>5.9269999999999996</v>
      </c>
      <c r="I681" s="180">
        <f>VLOOKUP(D681,Plan1!$B$2:$S$5570,9,)/1000</f>
        <v>6.0490000000000004</v>
      </c>
      <c r="J681" s="180">
        <f>VLOOKUP(D681,Plan1!$B$2:$S$5570,10,)/1000</f>
        <v>5.9189999999999996</v>
      </c>
      <c r="K681" s="180">
        <f>VLOOKUP(D681,Plan1!$B$2:$S$5570,11,)/1000</f>
        <v>5.5519999999999996</v>
      </c>
      <c r="L681" s="180">
        <f>VLOOKUP(D681,Plan1!$B$2:$S$5570,12,)/1000</f>
        <v>5.3849999999999998</v>
      </c>
      <c r="M681" s="180">
        <f>VLOOKUP(D681,Plan1!$B$2:$S$5570,13,)/1000</f>
        <v>5.6550000000000002</v>
      </c>
      <c r="N681" s="180">
        <f>VLOOKUP(D681,Plan1!$B$2:$S$5570,14,)/1000</f>
        <v>6.2910000000000004</v>
      </c>
      <c r="O681" s="180">
        <f>VLOOKUP(D681,Plan1!$B$2:$S$5570,15,)/1000</f>
        <v>6.5369999999999999</v>
      </c>
      <c r="P681" s="180">
        <f>VLOOKUP(D681,Plan1!$B$2:$S$5570,16,)/1000</f>
        <v>6.45</v>
      </c>
      <c r="Q681" s="180">
        <f>VLOOKUP(D681,Plan1!$B$2:$S$5570,17,)/1000</f>
        <v>6.4660000000000002</v>
      </c>
      <c r="R681" s="180">
        <f>VLOOKUP(D681,Plan1!$B$2:$S$5570,18,)/1000</f>
        <v>6.0380000000000003</v>
      </c>
      <c r="S681" s="180">
        <f>VLOOKUP(D681,Plan1!$B$2:$S$5570,6,)/1000</f>
        <v>6.0060000000000002</v>
      </c>
    </row>
    <row r="682" spans="1:19" x14ac:dyDescent="0.25">
      <c r="A682" s="178">
        <v>3430</v>
      </c>
      <c r="B682" s="178">
        <v>-267331</v>
      </c>
      <c r="C682" s="178">
        <v>-523923</v>
      </c>
      <c r="D682" s="178" t="s">
        <v>2845</v>
      </c>
      <c r="E682" s="178" t="s">
        <v>167</v>
      </c>
      <c r="F682" s="178" t="s">
        <v>4434</v>
      </c>
      <c r="G682" s="180">
        <f>VLOOKUP(D682,Plan1!$B$2:$S$5570,7,)/1000</f>
        <v>5.8070000000000004</v>
      </c>
      <c r="H682" s="180">
        <f>VLOOKUP(D682,Plan1!$B$2:$S$5570,8,)/1000</f>
        <v>5.9269999999999996</v>
      </c>
      <c r="I682" s="180">
        <f>VLOOKUP(D682,Plan1!$B$2:$S$5570,9,)/1000</f>
        <v>6.0490000000000004</v>
      </c>
      <c r="J682" s="180">
        <f>VLOOKUP(D682,Plan1!$B$2:$S$5570,10,)/1000</f>
        <v>5.9189999999999996</v>
      </c>
      <c r="K682" s="180">
        <f>VLOOKUP(D682,Plan1!$B$2:$S$5570,11,)/1000</f>
        <v>5.5519999999999996</v>
      </c>
      <c r="L682" s="180">
        <f>VLOOKUP(D682,Plan1!$B$2:$S$5570,12,)/1000</f>
        <v>5.3849999999999998</v>
      </c>
      <c r="M682" s="180">
        <f>VLOOKUP(D682,Plan1!$B$2:$S$5570,13,)/1000</f>
        <v>5.6550000000000002</v>
      </c>
      <c r="N682" s="180">
        <f>VLOOKUP(D682,Plan1!$B$2:$S$5570,14,)/1000</f>
        <v>6.2910000000000004</v>
      </c>
      <c r="O682" s="180">
        <f>VLOOKUP(D682,Plan1!$B$2:$S$5570,15,)/1000</f>
        <v>6.5369999999999999</v>
      </c>
      <c r="P682" s="180">
        <f>VLOOKUP(D682,Plan1!$B$2:$S$5570,16,)/1000</f>
        <v>6.45</v>
      </c>
      <c r="Q682" s="180">
        <f>VLOOKUP(D682,Plan1!$B$2:$S$5570,17,)/1000</f>
        <v>6.4660000000000002</v>
      </c>
      <c r="R682" s="180">
        <f>VLOOKUP(D682,Plan1!$B$2:$S$5570,18,)/1000</f>
        <v>6.0380000000000003</v>
      </c>
      <c r="S682" s="180">
        <f>VLOOKUP(D682,Plan1!$B$2:$S$5570,6,)/1000</f>
        <v>6.0060000000000002</v>
      </c>
    </row>
    <row r="683" spans="1:19" x14ac:dyDescent="0.25">
      <c r="A683" s="178">
        <v>24730</v>
      </c>
      <c r="B683" s="178">
        <v>-13251</v>
      </c>
      <c r="C683" s="178">
        <v>-434111</v>
      </c>
      <c r="D683" s="178" t="s">
        <v>535</v>
      </c>
      <c r="E683" s="178" t="s">
        <v>167</v>
      </c>
      <c r="F683" s="178" t="s">
        <v>375</v>
      </c>
      <c r="G683" s="180">
        <f>VLOOKUP(D683,Plan1!$B$2:$S$5570,7,)/1000</f>
        <v>6.0990000000000002</v>
      </c>
      <c r="H683" s="180">
        <f>VLOOKUP(D683,Plan1!$B$2:$S$5570,8,)/1000</f>
        <v>6.3840000000000003</v>
      </c>
      <c r="I683" s="180">
        <f>VLOOKUP(D683,Plan1!$B$2:$S$5570,9,)/1000</f>
        <v>6.1180000000000003</v>
      </c>
      <c r="J683" s="180">
        <f>VLOOKUP(D683,Plan1!$B$2:$S$5570,10,)/1000</f>
        <v>6.1130000000000004</v>
      </c>
      <c r="K683" s="180">
        <f>VLOOKUP(D683,Plan1!$B$2:$S$5570,11,)/1000</f>
        <v>5.7370000000000001</v>
      </c>
      <c r="L683" s="180">
        <f>VLOOKUP(D683,Plan1!$B$2:$S$5570,12,)/1000</f>
        <v>5.6219999999999999</v>
      </c>
      <c r="M683" s="180">
        <f>VLOOKUP(D683,Plan1!$B$2:$S$5570,13,)/1000</f>
        <v>5.83</v>
      </c>
      <c r="N683" s="180">
        <f>VLOOKUP(D683,Plan1!$B$2:$S$5570,14,)/1000</f>
        <v>6.1310000000000002</v>
      </c>
      <c r="O683" s="180">
        <f>VLOOKUP(D683,Plan1!$B$2:$S$5570,15,)/1000</f>
        <v>6.23</v>
      </c>
      <c r="P683" s="180">
        <f>VLOOKUP(D683,Plan1!$B$2:$S$5570,16,)/1000</f>
        <v>6.2519999999999998</v>
      </c>
      <c r="Q683" s="180">
        <f>VLOOKUP(D683,Plan1!$B$2:$S$5570,17,)/1000</f>
        <v>5.569</v>
      </c>
      <c r="R683" s="180">
        <f>VLOOKUP(D683,Plan1!$B$2:$S$5570,18,)/1000</f>
        <v>5.9109999999999996</v>
      </c>
      <c r="S683" s="180">
        <f>VLOOKUP(D683,Plan1!$B$2:$S$5570,6,)/1000</f>
        <v>6</v>
      </c>
    </row>
    <row r="684" spans="1:19" x14ac:dyDescent="0.25">
      <c r="A684" s="178">
        <v>9486</v>
      </c>
      <c r="B684" s="178">
        <v>-210153</v>
      </c>
      <c r="C684" s="178">
        <v>-465178</v>
      </c>
      <c r="D684" s="178" t="s">
        <v>1945</v>
      </c>
      <c r="E684" s="178" t="s">
        <v>167</v>
      </c>
      <c r="F684" s="178" t="s">
        <v>1727</v>
      </c>
      <c r="G684" s="180">
        <f>VLOOKUP(D684,Plan1!$B$2:$S$5570,7,)/1000</f>
        <v>5.077</v>
      </c>
      <c r="H684" s="180">
        <f>VLOOKUP(D684,Plan1!$B$2:$S$5570,8,)/1000</f>
        <v>5.5129999999999999</v>
      </c>
      <c r="I684" s="180">
        <f>VLOOKUP(D684,Plan1!$B$2:$S$5570,9,)/1000</f>
        <v>5.09</v>
      </c>
      <c r="J684" s="180">
        <f>VLOOKUP(D684,Plan1!$B$2:$S$5570,10,)/1000</f>
        <v>5.2960000000000003</v>
      </c>
      <c r="K684" s="180">
        <f>VLOOKUP(D684,Plan1!$B$2:$S$5570,11,)/1000</f>
        <v>4.9749999999999996</v>
      </c>
      <c r="L684" s="180">
        <f>VLOOKUP(D684,Plan1!$B$2:$S$5570,12,)/1000</f>
        <v>4.9370000000000003</v>
      </c>
      <c r="M684" s="180">
        <f>VLOOKUP(D684,Plan1!$B$2:$S$5570,13,)/1000</f>
        <v>5.16</v>
      </c>
      <c r="N684" s="180">
        <f>VLOOKUP(D684,Plan1!$B$2:$S$5570,14,)/1000</f>
        <v>5.9630000000000001</v>
      </c>
      <c r="O684" s="180">
        <f>VLOOKUP(D684,Plan1!$B$2:$S$5570,15,)/1000</f>
        <v>5.5170000000000003</v>
      </c>
      <c r="P684" s="180">
        <f>VLOOKUP(D684,Plan1!$B$2:$S$5570,16,)/1000</f>
        <v>5.3639999999999999</v>
      </c>
      <c r="Q684" s="180">
        <f>VLOOKUP(D684,Plan1!$B$2:$S$5570,17,)/1000</f>
        <v>4.9039999999999999</v>
      </c>
      <c r="R684" s="180">
        <f>VLOOKUP(D684,Plan1!$B$2:$S$5570,18,)/1000</f>
        <v>5.0179999999999998</v>
      </c>
      <c r="S684" s="180">
        <f>VLOOKUP(D684,Plan1!$B$2:$S$5570,6,)/1000</f>
        <v>5.2350000000000003</v>
      </c>
    </row>
    <row r="685" spans="1:19" x14ac:dyDescent="0.25">
      <c r="A685" s="178">
        <v>22322</v>
      </c>
      <c r="B685" s="178">
        <v>-14374</v>
      </c>
      <c r="C685" s="178">
        <v>-405049</v>
      </c>
      <c r="D685" s="178" t="s">
        <v>459</v>
      </c>
      <c r="E685" s="178" t="s">
        <v>167</v>
      </c>
      <c r="F685" s="178" t="s">
        <v>375</v>
      </c>
      <c r="G685" s="180">
        <f>VLOOKUP(D685,Plan1!$B$2:$S$5570,7,)/1000</f>
        <v>5.4770000000000003</v>
      </c>
      <c r="H685" s="180">
        <f>VLOOKUP(D685,Plan1!$B$2:$S$5570,8,)/1000</f>
        <v>5.6959999999999997</v>
      </c>
      <c r="I685" s="180">
        <f>VLOOKUP(D685,Plan1!$B$2:$S$5570,9,)/1000</f>
        <v>5.5529999999999999</v>
      </c>
      <c r="J685" s="180">
        <f>VLOOKUP(D685,Plan1!$B$2:$S$5570,10,)/1000</f>
        <v>4.8650000000000002</v>
      </c>
      <c r="K685" s="180">
        <f>VLOOKUP(D685,Plan1!$B$2:$S$5570,11,)/1000</f>
        <v>4.5380000000000003</v>
      </c>
      <c r="L685" s="180">
        <f>VLOOKUP(D685,Plan1!$B$2:$S$5570,12,)/1000</f>
        <v>4.1980000000000004</v>
      </c>
      <c r="M685" s="180">
        <f>VLOOKUP(D685,Plan1!$B$2:$S$5570,13,)/1000</f>
        <v>4.306</v>
      </c>
      <c r="N685" s="180">
        <f>VLOOKUP(D685,Plan1!$B$2:$S$5570,14,)/1000</f>
        <v>4.8150000000000004</v>
      </c>
      <c r="O685" s="180">
        <f>VLOOKUP(D685,Plan1!$B$2:$S$5570,15,)/1000</f>
        <v>5.4820000000000002</v>
      </c>
      <c r="P685" s="180">
        <f>VLOOKUP(D685,Plan1!$B$2:$S$5570,16,)/1000</f>
        <v>5.3419999999999996</v>
      </c>
      <c r="Q685" s="180">
        <f>VLOOKUP(D685,Plan1!$B$2:$S$5570,17,)/1000</f>
        <v>5.1070000000000002</v>
      </c>
      <c r="R685" s="180">
        <f>VLOOKUP(D685,Plan1!$B$2:$S$5570,18,)/1000</f>
        <v>5.4960000000000004</v>
      </c>
      <c r="S685" s="180">
        <f>VLOOKUP(D685,Plan1!$B$2:$S$5570,6,)/1000</f>
        <v>5.0730000000000004</v>
      </c>
    </row>
    <row r="686" spans="1:19" x14ac:dyDescent="0.25">
      <c r="A686" s="178">
        <v>54971</v>
      </c>
      <c r="B686" s="178">
        <v>-44836</v>
      </c>
      <c r="C686" s="178">
        <v>-468536</v>
      </c>
      <c r="D686" s="178" t="s">
        <v>1388</v>
      </c>
      <c r="E686" s="178" t="s">
        <v>167</v>
      </c>
      <c r="F686" s="178" t="s">
        <v>1298</v>
      </c>
      <c r="G686" s="180">
        <f>VLOOKUP(D686,Plan1!$B$2:$S$5570,7,)/1000</f>
        <v>4.4459999999999997</v>
      </c>
      <c r="H686" s="180">
        <f>VLOOKUP(D686,Plan1!$B$2:$S$5570,8,)/1000</f>
        <v>4.6859999999999999</v>
      </c>
      <c r="I686" s="180">
        <f>VLOOKUP(D686,Plan1!$B$2:$S$5570,9,)/1000</f>
        <v>4.843</v>
      </c>
      <c r="J686" s="180">
        <f>VLOOKUP(D686,Plan1!$B$2:$S$5570,10,)/1000</f>
        <v>4.8529999999999998</v>
      </c>
      <c r="K686" s="180">
        <f>VLOOKUP(D686,Plan1!$B$2:$S$5570,11,)/1000</f>
        <v>4.8769999999999998</v>
      </c>
      <c r="L686" s="180">
        <f>VLOOKUP(D686,Plan1!$B$2:$S$5570,12,)/1000</f>
        <v>5.0579999999999998</v>
      </c>
      <c r="M686" s="180">
        <f>VLOOKUP(D686,Plan1!$B$2:$S$5570,13,)/1000</f>
        <v>5.2370000000000001</v>
      </c>
      <c r="N686" s="180">
        <f>VLOOKUP(D686,Plan1!$B$2:$S$5570,14,)/1000</f>
        <v>5.4690000000000003</v>
      </c>
      <c r="O686" s="180">
        <f>VLOOKUP(D686,Plan1!$B$2:$S$5570,15,)/1000</f>
        <v>5.5129999999999999</v>
      </c>
      <c r="P686" s="180">
        <f>VLOOKUP(D686,Plan1!$B$2:$S$5570,16,)/1000</f>
        <v>5.0890000000000004</v>
      </c>
      <c r="Q686" s="180">
        <f>VLOOKUP(D686,Plan1!$B$2:$S$5570,17,)/1000</f>
        <v>4.6539999999999999</v>
      </c>
      <c r="R686" s="180">
        <f>VLOOKUP(D686,Plan1!$B$2:$S$5570,18,)/1000</f>
        <v>4.5679999999999996</v>
      </c>
      <c r="S686" s="180">
        <f>VLOOKUP(D686,Plan1!$B$2:$S$5570,6,)/1000</f>
        <v>4.9409999999999998</v>
      </c>
    </row>
    <row r="687" spans="1:19" x14ac:dyDescent="0.25">
      <c r="A687" s="178">
        <v>14496</v>
      </c>
      <c r="B687" s="178">
        <v>-182177</v>
      </c>
      <c r="C687" s="178">
        <v>-497404</v>
      </c>
      <c r="D687" s="178" t="s">
        <v>1077</v>
      </c>
      <c r="E687" s="178" t="s">
        <v>167</v>
      </c>
      <c r="F687" s="178" t="s">
        <v>1058</v>
      </c>
      <c r="G687" s="180">
        <f>VLOOKUP(D687,Plan1!$B$2:$S$5570,7,)/1000</f>
        <v>5.1619999999999999</v>
      </c>
      <c r="H687" s="180">
        <f>VLOOKUP(D687,Plan1!$B$2:$S$5570,8,)/1000</f>
        <v>5.391</v>
      </c>
      <c r="I687" s="180">
        <f>VLOOKUP(D687,Plan1!$B$2:$S$5570,9,)/1000</f>
        <v>5.2240000000000002</v>
      </c>
      <c r="J687" s="180">
        <f>VLOOKUP(D687,Plan1!$B$2:$S$5570,10,)/1000</f>
        <v>5.5579999999999998</v>
      </c>
      <c r="K687" s="180">
        <f>VLOOKUP(D687,Plan1!$B$2:$S$5570,11,)/1000</f>
        <v>5.4020000000000001</v>
      </c>
      <c r="L687" s="180">
        <f>VLOOKUP(D687,Plan1!$B$2:$S$5570,12,)/1000</f>
        <v>5.2789999999999999</v>
      </c>
      <c r="M687" s="180">
        <f>VLOOKUP(D687,Plan1!$B$2:$S$5570,13,)/1000</f>
        <v>5.5090000000000003</v>
      </c>
      <c r="N687" s="180">
        <f>VLOOKUP(D687,Plan1!$B$2:$S$5570,14,)/1000</f>
        <v>6.218</v>
      </c>
      <c r="O687" s="180">
        <f>VLOOKUP(D687,Plan1!$B$2:$S$5570,15,)/1000</f>
        <v>5.5650000000000004</v>
      </c>
      <c r="P687" s="180">
        <f>VLOOKUP(D687,Plan1!$B$2:$S$5570,16,)/1000</f>
        <v>5.3570000000000002</v>
      </c>
      <c r="Q687" s="180">
        <f>VLOOKUP(D687,Plan1!$B$2:$S$5570,17,)/1000</f>
        <v>5.12</v>
      </c>
      <c r="R687" s="180">
        <f>VLOOKUP(D687,Plan1!$B$2:$S$5570,18,)/1000</f>
        <v>5.149</v>
      </c>
      <c r="S687" s="180">
        <f>VLOOKUP(D687,Plan1!$B$2:$S$5570,6,)/1000</f>
        <v>5.4109999999999996</v>
      </c>
    </row>
    <row r="688" spans="1:19" x14ac:dyDescent="0.25">
      <c r="A688" s="178">
        <v>11835</v>
      </c>
      <c r="B688" s="178">
        <v>-197067</v>
      </c>
      <c r="C688" s="178">
        <v>-434743</v>
      </c>
      <c r="D688" s="178" t="s">
        <v>2190</v>
      </c>
      <c r="E688" s="178" t="s">
        <v>167</v>
      </c>
      <c r="F688" s="178" t="s">
        <v>1727</v>
      </c>
      <c r="G688" s="180">
        <f>VLOOKUP(D688,Plan1!$B$2:$S$5570,7,)/1000</f>
        <v>5.0810000000000004</v>
      </c>
      <c r="H688" s="180">
        <f>VLOOKUP(D688,Plan1!$B$2:$S$5570,8,)/1000</f>
        <v>5.6470000000000002</v>
      </c>
      <c r="I688" s="180">
        <f>VLOOKUP(D688,Plan1!$B$2:$S$5570,9,)/1000</f>
        <v>5.0869999999999997</v>
      </c>
      <c r="J688" s="180">
        <f>VLOOKUP(D688,Plan1!$B$2:$S$5570,10,)/1000</f>
        <v>5.0549999999999997</v>
      </c>
      <c r="K688" s="180">
        <f>VLOOKUP(D688,Plan1!$B$2:$S$5570,11,)/1000</f>
        <v>4.6349999999999998</v>
      </c>
      <c r="L688" s="180">
        <f>VLOOKUP(D688,Plan1!$B$2:$S$5570,12,)/1000</f>
        <v>4.6559999999999997</v>
      </c>
      <c r="M688" s="180">
        <f>VLOOKUP(D688,Plan1!$B$2:$S$5570,13,)/1000</f>
        <v>4.9459999999999997</v>
      </c>
      <c r="N688" s="180">
        <f>VLOOKUP(D688,Plan1!$B$2:$S$5570,14,)/1000</f>
        <v>5.5860000000000003</v>
      </c>
      <c r="O688" s="180">
        <f>VLOOKUP(D688,Plan1!$B$2:$S$5570,15,)/1000</f>
        <v>5.423</v>
      </c>
      <c r="P688" s="180">
        <f>VLOOKUP(D688,Plan1!$B$2:$S$5570,16,)/1000</f>
        <v>5.0940000000000003</v>
      </c>
      <c r="Q688" s="180">
        <f>VLOOKUP(D688,Plan1!$B$2:$S$5570,17,)/1000</f>
        <v>4.5519999999999996</v>
      </c>
      <c r="R688" s="180">
        <f>VLOOKUP(D688,Plan1!$B$2:$S$5570,18,)/1000</f>
        <v>4.8860000000000001</v>
      </c>
      <c r="S688" s="180">
        <f>VLOOKUP(D688,Plan1!$B$2:$S$5570,6,)/1000</f>
        <v>5.0540000000000003</v>
      </c>
    </row>
    <row r="689" spans="1:19" x14ac:dyDescent="0.25">
      <c r="A689" s="178">
        <v>27439</v>
      </c>
      <c r="B689" s="178">
        <v>-12171</v>
      </c>
      <c r="C689" s="178">
        <v>-515036</v>
      </c>
      <c r="D689" s="178" t="s">
        <v>1605</v>
      </c>
      <c r="E689" s="178" t="s">
        <v>167</v>
      </c>
      <c r="F689" s="178" t="s">
        <v>1511</v>
      </c>
      <c r="G689" s="180">
        <f>VLOOKUP(D689,Plan1!$B$2:$S$5570,7,)/1000</f>
        <v>4.7919999999999998</v>
      </c>
      <c r="H689" s="180">
        <f>VLOOKUP(D689,Plan1!$B$2:$S$5570,8,)/1000</f>
        <v>5.03</v>
      </c>
      <c r="I689" s="180">
        <f>VLOOKUP(D689,Plan1!$B$2:$S$5570,9,)/1000</f>
        <v>4.9950000000000001</v>
      </c>
      <c r="J689" s="180">
        <f>VLOOKUP(D689,Plan1!$B$2:$S$5570,10,)/1000</f>
        <v>5.2249999999999996</v>
      </c>
      <c r="K689" s="180">
        <f>VLOOKUP(D689,Plan1!$B$2:$S$5570,11,)/1000</f>
        <v>5.5149999999999997</v>
      </c>
      <c r="L689" s="180">
        <f>VLOOKUP(D689,Plan1!$B$2:$S$5570,12,)/1000</f>
        <v>5.4720000000000004</v>
      </c>
      <c r="M689" s="180">
        <f>VLOOKUP(D689,Plan1!$B$2:$S$5570,13,)/1000</f>
        <v>5.74</v>
      </c>
      <c r="N689" s="180">
        <f>VLOOKUP(D689,Plan1!$B$2:$S$5570,14,)/1000</f>
        <v>6.0279999999999996</v>
      </c>
      <c r="O689" s="180">
        <f>VLOOKUP(D689,Plan1!$B$2:$S$5570,15,)/1000</f>
        <v>5.468</v>
      </c>
      <c r="P689" s="180">
        <f>VLOOKUP(D689,Plan1!$B$2:$S$5570,16,)/1000</f>
        <v>5.1539999999999999</v>
      </c>
      <c r="Q689" s="180">
        <f>VLOOKUP(D689,Plan1!$B$2:$S$5570,17,)/1000</f>
        <v>4.9059999999999997</v>
      </c>
      <c r="R689" s="180">
        <f>VLOOKUP(D689,Plan1!$B$2:$S$5570,18,)/1000</f>
        <v>4.8419999999999996</v>
      </c>
      <c r="S689" s="180">
        <f>VLOOKUP(D689,Plan1!$B$2:$S$5570,6,)/1000</f>
        <v>5.2640000000000002</v>
      </c>
    </row>
    <row r="690" spans="1:19" x14ac:dyDescent="0.25">
      <c r="A690" s="178">
        <v>11663</v>
      </c>
      <c r="B690" s="178">
        <v>-198363</v>
      </c>
      <c r="C690" s="178">
        <v>-42318</v>
      </c>
      <c r="D690" s="178" t="s">
        <v>2168</v>
      </c>
      <c r="E690" s="178" t="s">
        <v>167</v>
      </c>
      <c r="F690" s="178" t="s">
        <v>1727</v>
      </c>
      <c r="G690" s="180">
        <f>VLOOKUP(D690,Plan1!$B$2:$S$5570,7,)/1000</f>
        <v>5.2480000000000002</v>
      </c>
      <c r="H690" s="180">
        <f>VLOOKUP(D690,Plan1!$B$2:$S$5570,8,)/1000</f>
        <v>5.7439999999999998</v>
      </c>
      <c r="I690" s="180">
        <f>VLOOKUP(D690,Plan1!$B$2:$S$5570,9,)/1000</f>
        <v>5.1589999999999998</v>
      </c>
      <c r="J690" s="180">
        <f>VLOOKUP(D690,Plan1!$B$2:$S$5570,10,)/1000</f>
        <v>5.13</v>
      </c>
      <c r="K690" s="180">
        <f>VLOOKUP(D690,Plan1!$B$2:$S$5570,11,)/1000</f>
        <v>4.6820000000000004</v>
      </c>
      <c r="L690" s="180">
        <f>VLOOKUP(D690,Plan1!$B$2:$S$5570,12,)/1000</f>
        <v>4.593</v>
      </c>
      <c r="M690" s="180">
        <f>VLOOKUP(D690,Plan1!$B$2:$S$5570,13,)/1000</f>
        <v>4.6820000000000004</v>
      </c>
      <c r="N690" s="180">
        <f>VLOOKUP(D690,Plan1!$B$2:$S$5570,14,)/1000</f>
        <v>5.2160000000000002</v>
      </c>
      <c r="O690" s="180">
        <f>VLOOKUP(D690,Plan1!$B$2:$S$5570,15,)/1000</f>
        <v>5.1760000000000002</v>
      </c>
      <c r="P690" s="180">
        <f>VLOOKUP(D690,Plan1!$B$2:$S$5570,16,)/1000</f>
        <v>4.9530000000000003</v>
      </c>
      <c r="Q690" s="180">
        <f>VLOOKUP(D690,Plan1!$B$2:$S$5570,17,)/1000</f>
        <v>4.5759999999999996</v>
      </c>
      <c r="R690" s="180">
        <f>VLOOKUP(D690,Plan1!$B$2:$S$5570,18,)/1000</f>
        <v>5.1440000000000001</v>
      </c>
      <c r="S690" s="180">
        <f>VLOOKUP(D690,Plan1!$B$2:$S$5570,6,)/1000</f>
        <v>5.0250000000000004</v>
      </c>
    </row>
    <row r="691" spans="1:19" x14ac:dyDescent="0.25">
      <c r="A691" s="178">
        <v>9364</v>
      </c>
      <c r="B691" s="178">
        <v>-211453</v>
      </c>
      <c r="C691" s="178">
        <v>-416826</v>
      </c>
      <c r="D691" s="178" t="s">
        <v>3747</v>
      </c>
      <c r="E691" s="178" t="s">
        <v>167</v>
      </c>
      <c r="F691" s="178" t="s">
        <v>3664</v>
      </c>
      <c r="G691" s="180">
        <f>VLOOKUP(D691,Plan1!$B$2:$S$5570,7,)/1000</f>
        <v>5.4980000000000002</v>
      </c>
      <c r="H691" s="180">
        <f>VLOOKUP(D691,Plan1!$B$2:$S$5570,8,)/1000</f>
        <v>5.9660000000000002</v>
      </c>
      <c r="I691" s="180">
        <f>VLOOKUP(D691,Plan1!$B$2:$S$5570,9,)/1000</f>
        <v>5.298</v>
      </c>
      <c r="J691" s="180">
        <f>VLOOKUP(D691,Plan1!$B$2:$S$5570,10,)/1000</f>
        <v>5.0599999999999996</v>
      </c>
      <c r="K691" s="180">
        <f>VLOOKUP(D691,Plan1!$B$2:$S$5570,11,)/1000</f>
        <v>4.673</v>
      </c>
      <c r="L691" s="180">
        <f>VLOOKUP(D691,Plan1!$B$2:$S$5570,12,)/1000</f>
        <v>4.5739999999999998</v>
      </c>
      <c r="M691" s="180">
        <f>VLOOKUP(D691,Plan1!$B$2:$S$5570,13,)/1000</f>
        <v>4.6079999999999997</v>
      </c>
      <c r="N691" s="180">
        <f>VLOOKUP(D691,Plan1!$B$2:$S$5570,14,)/1000</f>
        <v>5.2389999999999999</v>
      </c>
      <c r="O691" s="180">
        <f>VLOOKUP(D691,Plan1!$B$2:$S$5570,15,)/1000</f>
        <v>5.2160000000000002</v>
      </c>
      <c r="P691" s="180">
        <f>VLOOKUP(D691,Plan1!$B$2:$S$5570,16,)/1000</f>
        <v>4.9790000000000001</v>
      </c>
      <c r="Q691" s="180">
        <f>VLOOKUP(D691,Plan1!$B$2:$S$5570,17,)/1000</f>
        <v>4.5970000000000004</v>
      </c>
      <c r="R691" s="180">
        <f>VLOOKUP(D691,Plan1!$B$2:$S$5570,18,)/1000</f>
        <v>5.173</v>
      </c>
      <c r="S691" s="180">
        <f>VLOOKUP(D691,Plan1!$B$2:$S$5570,6,)/1000</f>
        <v>5.0739999999999998</v>
      </c>
    </row>
    <row r="692" spans="1:19" x14ac:dyDescent="0.25">
      <c r="A692" s="178">
        <v>9364</v>
      </c>
      <c r="B692" s="178">
        <v>-211246</v>
      </c>
      <c r="C692" s="178">
        <v>-416731</v>
      </c>
      <c r="D692" s="178" t="s">
        <v>980</v>
      </c>
      <c r="E692" s="178" t="s">
        <v>167</v>
      </c>
      <c r="F692" s="178" t="s">
        <v>979</v>
      </c>
      <c r="G692" s="180">
        <f>VLOOKUP(D692,Plan1!$B$2:$S$5570,7,)/1000</f>
        <v>5.4980000000000002</v>
      </c>
      <c r="H692" s="180">
        <f>VLOOKUP(D692,Plan1!$B$2:$S$5570,8,)/1000</f>
        <v>5.9660000000000002</v>
      </c>
      <c r="I692" s="180">
        <f>VLOOKUP(D692,Plan1!$B$2:$S$5570,9,)/1000</f>
        <v>5.298</v>
      </c>
      <c r="J692" s="180">
        <f>VLOOKUP(D692,Plan1!$B$2:$S$5570,10,)/1000</f>
        <v>5.0599999999999996</v>
      </c>
      <c r="K692" s="180">
        <f>VLOOKUP(D692,Plan1!$B$2:$S$5570,11,)/1000</f>
        <v>4.673</v>
      </c>
      <c r="L692" s="180">
        <f>VLOOKUP(D692,Plan1!$B$2:$S$5570,12,)/1000</f>
        <v>4.5739999999999998</v>
      </c>
      <c r="M692" s="180">
        <f>VLOOKUP(D692,Plan1!$B$2:$S$5570,13,)/1000</f>
        <v>4.6079999999999997</v>
      </c>
      <c r="N692" s="180">
        <f>VLOOKUP(D692,Plan1!$B$2:$S$5570,14,)/1000</f>
        <v>5.2389999999999999</v>
      </c>
      <c r="O692" s="180">
        <f>VLOOKUP(D692,Plan1!$B$2:$S$5570,15,)/1000</f>
        <v>5.2160000000000002</v>
      </c>
      <c r="P692" s="180">
        <f>VLOOKUP(D692,Plan1!$B$2:$S$5570,16,)/1000</f>
        <v>4.9790000000000001</v>
      </c>
      <c r="Q692" s="180">
        <f>VLOOKUP(D692,Plan1!$B$2:$S$5570,17,)/1000</f>
        <v>4.5970000000000004</v>
      </c>
      <c r="R692" s="180">
        <f>VLOOKUP(D692,Plan1!$B$2:$S$5570,18,)/1000</f>
        <v>5.173</v>
      </c>
      <c r="S692" s="180">
        <f>VLOOKUP(D692,Plan1!$B$2:$S$5570,6,)/1000</f>
        <v>5.0739999999999998</v>
      </c>
    </row>
    <row r="693" spans="1:19" x14ac:dyDescent="0.25">
      <c r="A693" s="178">
        <v>3423</v>
      </c>
      <c r="B693" s="178">
        <v>-266932</v>
      </c>
      <c r="C693" s="178">
        <v>-530972</v>
      </c>
      <c r="D693" s="178" t="s">
        <v>4649</v>
      </c>
      <c r="E693" s="178" t="s">
        <v>167</v>
      </c>
      <c r="F693" s="178" t="s">
        <v>4434</v>
      </c>
      <c r="G693" s="180">
        <f>VLOOKUP(D693,Plan1!$B$2:$S$5570,7,)/1000</f>
        <v>5.4189999999999996</v>
      </c>
      <c r="H693" s="180">
        <f>VLOOKUP(D693,Plan1!$B$2:$S$5570,8,)/1000</f>
        <v>5.3810000000000002</v>
      </c>
      <c r="I693" s="180">
        <f>VLOOKUP(D693,Plan1!$B$2:$S$5570,9,)/1000</f>
        <v>5.3840000000000003</v>
      </c>
      <c r="J693" s="180">
        <f>VLOOKUP(D693,Plan1!$B$2:$S$5570,10,)/1000</f>
        <v>4.8769999999999998</v>
      </c>
      <c r="K693" s="180">
        <f>VLOOKUP(D693,Plan1!$B$2:$S$5570,11,)/1000</f>
        <v>4.125</v>
      </c>
      <c r="L693" s="180">
        <f>VLOOKUP(D693,Plan1!$B$2:$S$5570,12,)/1000</f>
        <v>3.649</v>
      </c>
      <c r="M693" s="180">
        <f>VLOOKUP(D693,Plan1!$B$2:$S$5570,13,)/1000</f>
        <v>4.0199999999999996</v>
      </c>
      <c r="N693" s="180">
        <f>VLOOKUP(D693,Plan1!$B$2:$S$5570,14,)/1000</f>
        <v>4.7859999999999996</v>
      </c>
      <c r="O693" s="180">
        <f>VLOOKUP(D693,Plan1!$B$2:$S$5570,15,)/1000</f>
        <v>4.5199999999999996</v>
      </c>
      <c r="P693" s="180">
        <f>VLOOKUP(D693,Plan1!$B$2:$S$5570,16,)/1000</f>
        <v>5.0119999999999996</v>
      </c>
      <c r="Q693" s="180">
        <f>VLOOKUP(D693,Plan1!$B$2:$S$5570,17,)/1000</f>
        <v>5.4489999999999998</v>
      </c>
      <c r="R693" s="180">
        <f>VLOOKUP(D693,Plan1!$B$2:$S$5570,18,)/1000</f>
        <v>5.4729999999999999</v>
      </c>
      <c r="S693" s="180">
        <f>VLOOKUP(D693,Plan1!$B$2:$S$5570,6,)/1000</f>
        <v>4.8410000000000002</v>
      </c>
    </row>
    <row r="694" spans="1:19" x14ac:dyDescent="0.25">
      <c r="A694" s="178">
        <v>3680</v>
      </c>
      <c r="B694" s="178">
        <v>-261963</v>
      </c>
      <c r="C694" s="178">
        <v>-535959</v>
      </c>
      <c r="D694" s="178" t="s">
        <v>2918</v>
      </c>
      <c r="E694" s="178" t="s">
        <v>167</v>
      </c>
      <c r="F694" s="178" t="s">
        <v>2912</v>
      </c>
      <c r="G694" s="180">
        <f>VLOOKUP(D694,Plan1!$B$2:$S$5570,7,)/1000</f>
        <v>5.6989999999999998</v>
      </c>
      <c r="H694" s="180">
        <f>VLOOKUP(D694,Plan1!$B$2:$S$5570,8,)/1000</f>
        <v>5.4939999999999998</v>
      </c>
      <c r="I694" s="180">
        <f>VLOOKUP(D694,Plan1!$B$2:$S$5570,9,)/1000</f>
        <v>5.5339999999999998</v>
      </c>
      <c r="J694" s="180">
        <f>VLOOKUP(D694,Plan1!$B$2:$S$5570,10,)/1000</f>
        <v>4.9939999999999998</v>
      </c>
      <c r="K694" s="180">
        <f>VLOOKUP(D694,Plan1!$B$2:$S$5570,11,)/1000</f>
        <v>4.1970000000000001</v>
      </c>
      <c r="L694" s="180">
        <f>VLOOKUP(D694,Plan1!$B$2:$S$5570,12,)/1000</f>
        <v>3.77</v>
      </c>
      <c r="M694" s="180">
        <f>VLOOKUP(D694,Plan1!$B$2:$S$5570,13,)/1000</f>
        <v>4.109</v>
      </c>
      <c r="N694" s="180">
        <f>VLOOKUP(D694,Plan1!$B$2:$S$5570,14,)/1000</f>
        <v>5.0030000000000001</v>
      </c>
      <c r="O694" s="180">
        <f>VLOOKUP(D694,Plan1!$B$2:$S$5570,15,)/1000</f>
        <v>4.6550000000000002</v>
      </c>
      <c r="P694" s="180">
        <f>VLOOKUP(D694,Plan1!$B$2:$S$5570,16,)/1000</f>
        <v>5.15</v>
      </c>
      <c r="Q694" s="180">
        <f>VLOOKUP(D694,Plan1!$B$2:$S$5570,17,)/1000</f>
        <v>5.5229999999999997</v>
      </c>
      <c r="R694" s="180">
        <f>VLOOKUP(D694,Plan1!$B$2:$S$5570,18,)/1000</f>
        <v>5.55</v>
      </c>
      <c r="S694" s="180">
        <f>VLOOKUP(D694,Plan1!$B$2:$S$5570,6,)/1000</f>
        <v>4.9729999999999999</v>
      </c>
    </row>
    <row r="695" spans="1:19" x14ac:dyDescent="0.25">
      <c r="A695" s="178">
        <v>53190</v>
      </c>
      <c r="B695" s="178">
        <v>-50428</v>
      </c>
      <c r="C695" s="178">
        <v>-486051</v>
      </c>
      <c r="D695" s="178" t="s">
        <v>2595</v>
      </c>
      <c r="E695" s="178" t="s">
        <v>167</v>
      </c>
      <c r="F695" s="178" t="s">
        <v>2567</v>
      </c>
      <c r="G695" s="180">
        <f>VLOOKUP(D695,Plan1!$B$2:$S$5570,7,)/1000</f>
        <v>4.2789999999999999</v>
      </c>
      <c r="H695" s="180">
        <f>VLOOKUP(D695,Plan1!$B$2:$S$5570,8,)/1000</f>
        <v>4.4340000000000002</v>
      </c>
      <c r="I695" s="180">
        <f>VLOOKUP(D695,Plan1!$B$2:$S$5570,9,)/1000</f>
        <v>4.5990000000000002</v>
      </c>
      <c r="J695" s="180">
        <f>VLOOKUP(D695,Plan1!$B$2:$S$5570,10,)/1000</f>
        <v>4.6849999999999996</v>
      </c>
      <c r="K695" s="180">
        <f>VLOOKUP(D695,Plan1!$B$2:$S$5570,11,)/1000</f>
        <v>4.8390000000000004</v>
      </c>
      <c r="L695" s="180">
        <f>VLOOKUP(D695,Plan1!$B$2:$S$5570,12,)/1000</f>
        <v>5.2460000000000004</v>
      </c>
      <c r="M695" s="180">
        <f>VLOOKUP(D695,Plan1!$B$2:$S$5570,13,)/1000</f>
        <v>5.3209999999999997</v>
      </c>
      <c r="N695" s="180">
        <f>VLOOKUP(D695,Plan1!$B$2:$S$5570,14,)/1000</f>
        <v>5.6479999999999997</v>
      </c>
      <c r="O695" s="180">
        <f>VLOOKUP(D695,Plan1!$B$2:$S$5570,15,)/1000</f>
        <v>5.34</v>
      </c>
      <c r="P695" s="180">
        <f>VLOOKUP(D695,Plan1!$B$2:$S$5570,16,)/1000</f>
        <v>4.7699999999999996</v>
      </c>
      <c r="Q695" s="180">
        <f>VLOOKUP(D695,Plan1!$B$2:$S$5570,17,)/1000</f>
        <v>4.6539999999999999</v>
      </c>
      <c r="R695" s="180">
        <f>VLOOKUP(D695,Plan1!$B$2:$S$5570,18,)/1000</f>
        <v>4.3289999999999997</v>
      </c>
      <c r="S695" s="180">
        <f>VLOOKUP(D695,Plan1!$B$2:$S$5570,6,)/1000</f>
        <v>4.8449999999999998</v>
      </c>
    </row>
    <row r="696" spans="1:19" x14ac:dyDescent="0.25">
      <c r="A696" s="178">
        <v>37791</v>
      </c>
      <c r="B696" s="178">
        <v>-89635</v>
      </c>
      <c r="C696" s="178">
        <v>-481654</v>
      </c>
      <c r="D696" s="178" t="s">
        <v>2595</v>
      </c>
      <c r="E696" s="178" t="s">
        <v>167</v>
      </c>
      <c r="F696" s="178" t="s">
        <v>5370</v>
      </c>
      <c r="G696" s="180">
        <f>VLOOKUP(D696,Plan1!$B$2:$S$5570,7,)/1000</f>
        <v>4.2789999999999999</v>
      </c>
      <c r="H696" s="180">
        <f>VLOOKUP(D696,Plan1!$B$2:$S$5570,8,)/1000</f>
        <v>4.4340000000000002</v>
      </c>
      <c r="I696" s="180">
        <f>VLOOKUP(D696,Plan1!$B$2:$S$5570,9,)/1000</f>
        <v>4.5990000000000002</v>
      </c>
      <c r="J696" s="180">
        <f>VLOOKUP(D696,Plan1!$B$2:$S$5570,10,)/1000</f>
        <v>4.6849999999999996</v>
      </c>
      <c r="K696" s="180">
        <f>VLOOKUP(D696,Plan1!$B$2:$S$5570,11,)/1000</f>
        <v>4.8390000000000004</v>
      </c>
      <c r="L696" s="180">
        <f>VLOOKUP(D696,Plan1!$B$2:$S$5570,12,)/1000</f>
        <v>5.2460000000000004</v>
      </c>
      <c r="M696" s="180">
        <f>VLOOKUP(D696,Plan1!$B$2:$S$5570,13,)/1000</f>
        <v>5.3209999999999997</v>
      </c>
      <c r="N696" s="180">
        <f>VLOOKUP(D696,Plan1!$B$2:$S$5570,14,)/1000</f>
        <v>5.6479999999999997</v>
      </c>
      <c r="O696" s="180">
        <f>VLOOKUP(D696,Plan1!$B$2:$S$5570,15,)/1000</f>
        <v>5.34</v>
      </c>
      <c r="P696" s="180">
        <f>VLOOKUP(D696,Plan1!$B$2:$S$5570,16,)/1000</f>
        <v>4.7699999999999996</v>
      </c>
      <c r="Q696" s="180">
        <f>VLOOKUP(D696,Plan1!$B$2:$S$5570,17,)/1000</f>
        <v>4.6539999999999999</v>
      </c>
      <c r="R696" s="180">
        <f>VLOOKUP(D696,Plan1!$B$2:$S$5570,18,)/1000</f>
        <v>4.3289999999999997</v>
      </c>
      <c r="S696" s="180">
        <f>VLOOKUP(D696,Plan1!$B$2:$S$5570,6,)/1000</f>
        <v>4.8449999999999998</v>
      </c>
    </row>
    <row r="697" spans="1:19" x14ac:dyDescent="0.25">
      <c r="A697" s="178">
        <v>6174</v>
      </c>
      <c r="B697" s="178">
        <v>-231361</v>
      </c>
      <c r="C697" s="178">
        <v>-464679</v>
      </c>
      <c r="D697" s="178" t="s">
        <v>4851</v>
      </c>
      <c r="E697" s="178" t="s">
        <v>167</v>
      </c>
      <c r="F697" s="178" t="s">
        <v>4704</v>
      </c>
      <c r="G697" s="180">
        <f>VLOOKUP(D697,Plan1!$B$2:$S$5570,7,)/1000</f>
        <v>4.8650000000000002</v>
      </c>
      <c r="H697" s="180">
        <f>VLOOKUP(D697,Plan1!$B$2:$S$5570,8,)/1000</f>
        <v>5.4749999999999996</v>
      </c>
      <c r="I697" s="180">
        <f>VLOOKUP(D697,Plan1!$B$2:$S$5570,9,)/1000</f>
        <v>5.1379999999999999</v>
      </c>
      <c r="J697" s="180">
        <f>VLOOKUP(D697,Plan1!$B$2:$S$5570,10,)/1000</f>
        <v>5.1660000000000004</v>
      </c>
      <c r="K697" s="180">
        <f>VLOOKUP(D697,Plan1!$B$2:$S$5570,11,)/1000</f>
        <v>4.5650000000000004</v>
      </c>
      <c r="L697" s="180">
        <f>VLOOKUP(D697,Plan1!$B$2:$S$5570,12,)/1000</f>
        <v>4.4340000000000002</v>
      </c>
      <c r="M697" s="180">
        <f>VLOOKUP(D697,Plan1!$B$2:$S$5570,13,)/1000</f>
        <v>4.4930000000000003</v>
      </c>
      <c r="N697" s="180">
        <f>VLOOKUP(D697,Plan1!$B$2:$S$5570,14,)/1000</f>
        <v>5.4269999999999996</v>
      </c>
      <c r="O697" s="180">
        <f>VLOOKUP(D697,Plan1!$B$2:$S$5570,15,)/1000</f>
        <v>4.96</v>
      </c>
      <c r="P697" s="180">
        <f>VLOOKUP(D697,Plan1!$B$2:$S$5570,16,)/1000</f>
        <v>5.1040000000000001</v>
      </c>
      <c r="Q697" s="180">
        <f>VLOOKUP(D697,Plan1!$B$2:$S$5570,17,)/1000</f>
        <v>5.0039999999999996</v>
      </c>
      <c r="R697" s="180">
        <f>VLOOKUP(D697,Plan1!$B$2:$S$5570,18,)/1000</f>
        <v>5.3209999999999997</v>
      </c>
      <c r="S697" s="180">
        <f>VLOOKUP(D697,Plan1!$B$2:$S$5570,6,)/1000</f>
        <v>4.9960000000000004</v>
      </c>
    </row>
    <row r="698" spans="1:19" x14ac:dyDescent="0.25">
      <c r="A698" s="178">
        <v>55329</v>
      </c>
      <c r="B698" s="178">
        <v>-43734</v>
      </c>
      <c r="C698" s="178">
        <v>-450399</v>
      </c>
      <c r="D698" s="178" t="s">
        <v>1392</v>
      </c>
      <c r="E698" s="178" t="s">
        <v>167</v>
      </c>
      <c r="F698" s="178" t="s">
        <v>1298</v>
      </c>
      <c r="G698" s="180">
        <f>VLOOKUP(D698,Plan1!$B$2:$S$5570,7,)/1000</f>
        <v>4.4939999999999998</v>
      </c>
      <c r="H698" s="180">
        <f>VLOOKUP(D698,Plan1!$B$2:$S$5570,8,)/1000</f>
        <v>4.7699999999999996</v>
      </c>
      <c r="I698" s="180">
        <f>VLOOKUP(D698,Plan1!$B$2:$S$5570,9,)/1000</f>
        <v>4.8499999999999996</v>
      </c>
      <c r="J698" s="180">
        <f>VLOOKUP(D698,Plan1!$B$2:$S$5570,10,)/1000</f>
        <v>4.9420000000000002</v>
      </c>
      <c r="K698" s="180">
        <f>VLOOKUP(D698,Plan1!$B$2:$S$5570,11,)/1000</f>
        <v>4.9359999999999999</v>
      </c>
      <c r="L698" s="180">
        <f>VLOOKUP(D698,Plan1!$B$2:$S$5570,12,)/1000</f>
        <v>5.1269999999999998</v>
      </c>
      <c r="M698" s="180">
        <f>VLOOKUP(D698,Plan1!$B$2:$S$5570,13,)/1000</f>
        <v>5.3630000000000004</v>
      </c>
      <c r="N698" s="180">
        <f>VLOOKUP(D698,Plan1!$B$2:$S$5570,14,)/1000</f>
        <v>5.8029999999999999</v>
      </c>
      <c r="O698" s="180">
        <f>VLOOKUP(D698,Plan1!$B$2:$S$5570,15,)/1000</f>
        <v>5.9729999999999999</v>
      </c>
      <c r="P698" s="180">
        <f>VLOOKUP(D698,Plan1!$B$2:$S$5570,16,)/1000</f>
        <v>5.4260000000000002</v>
      </c>
      <c r="Q698" s="180">
        <f>VLOOKUP(D698,Plan1!$B$2:$S$5570,17,)/1000</f>
        <v>4.9630000000000001</v>
      </c>
      <c r="R698" s="180">
        <f>VLOOKUP(D698,Plan1!$B$2:$S$5570,18,)/1000</f>
        <v>4.7770000000000001</v>
      </c>
      <c r="S698" s="180">
        <f>VLOOKUP(D698,Plan1!$B$2:$S$5570,6,)/1000</f>
        <v>5.1180000000000003</v>
      </c>
    </row>
    <row r="699" spans="1:19" x14ac:dyDescent="0.25">
      <c r="A699" s="178">
        <v>1592</v>
      </c>
      <c r="B699" s="178">
        <v>-294861</v>
      </c>
      <c r="C699" s="178">
        <v>-513552</v>
      </c>
      <c r="D699" s="178" t="s">
        <v>4047</v>
      </c>
      <c r="E699" s="178" t="s">
        <v>167</v>
      </c>
      <c r="F699" s="178" t="s">
        <v>3898</v>
      </c>
      <c r="G699" s="180">
        <f>VLOOKUP(D699,Plan1!$B$2:$S$5570,7,)/1000</f>
        <v>5.36</v>
      </c>
      <c r="H699" s="180">
        <f>VLOOKUP(D699,Plan1!$B$2:$S$5570,8,)/1000</f>
        <v>5.4119999999999999</v>
      </c>
      <c r="I699" s="180">
        <f>VLOOKUP(D699,Plan1!$B$2:$S$5570,9,)/1000</f>
        <v>5.1070000000000002</v>
      </c>
      <c r="J699" s="180">
        <f>VLOOKUP(D699,Plan1!$B$2:$S$5570,10,)/1000</f>
        <v>4.62</v>
      </c>
      <c r="K699" s="180">
        <f>VLOOKUP(D699,Plan1!$B$2:$S$5570,11,)/1000</f>
        <v>3.7749999999999999</v>
      </c>
      <c r="L699" s="180">
        <f>VLOOKUP(D699,Plan1!$B$2:$S$5570,12,)/1000</f>
        <v>3.2989999999999999</v>
      </c>
      <c r="M699" s="180">
        <f>VLOOKUP(D699,Plan1!$B$2:$S$5570,13,)/1000</f>
        <v>3.5449999999999999</v>
      </c>
      <c r="N699" s="180">
        <f>VLOOKUP(D699,Plan1!$B$2:$S$5570,14,)/1000</f>
        <v>4.1239999999999997</v>
      </c>
      <c r="O699" s="180">
        <f>VLOOKUP(D699,Plan1!$B$2:$S$5570,15,)/1000</f>
        <v>3.9180000000000001</v>
      </c>
      <c r="P699" s="180">
        <f>VLOOKUP(D699,Plan1!$B$2:$S$5570,16,)/1000</f>
        <v>4.5140000000000002</v>
      </c>
      <c r="Q699" s="180">
        <f>VLOOKUP(D699,Plan1!$B$2:$S$5570,17,)/1000</f>
        <v>5.4550000000000001</v>
      </c>
      <c r="R699" s="180">
        <f>VLOOKUP(D699,Plan1!$B$2:$S$5570,18,)/1000</f>
        <v>5.5010000000000003</v>
      </c>
      <c r="S699" s="180">
        <f>VLOOKUP(D699,Plan1!$B$2:$S$5570,6,)/1000</f>
        <v>4.5519999999999996</v>
      </c>
    </row>
    <row r="700" spans="1:19" x14ac:dyDescent="0.25">
      <c r="A700" s="178">
        <v>59175</v>
      </c>
      <c r="B700" s="178">
        <v>-31912</v>
      </c>
      <c r="C700" s="178">
        <v>-416444</v>
      </c>
      <c r="D700" s="178" t="s">
        <v>3658</v>
      </c>
      <c r="E700" s="178" t="s">
        <v>167</v>
      </c>
      <c r="F700" s="178" t="s">
        <v>3448</v>
      </c>
      <c r="G700" s="180">
        <f>VLOOKUP(D700,Plan1!$B$2:$S$5570,7,)/1000</f>
        <v>5.1639999999999997</v>
      </c>
      <c r="H700" s="180">
        <f>VLOOKUP(D700,Plan1!$B$2:$S$5570,8,)/1000</f>
        <v>5.1719999999999997</v>
      </c>
      <c r="I700" s="180">
        <f>VLOOKUP(D700,Plan1!$B$2:$S$5570,9,)/1000</f>
        <v>5.1470000000000002</v>
      </c>
      <c r="J700" s="180">
        <f>VLOOKUP(D700,Plan1!$B$2:$S$5570,10,)/1000</f>
        <v>4.9640000000000004</v>
      </c>
      <c r="K700" s="180">
        <f>VLOOKUP(D700,Plan1!$B$2:$S$5570,11,)/1000</f>
        <v>5.2619999999999996</v>
      </c>
      <c r="L700" s="180">
        <f>VLOOKUP(D700,Plan1!$B$2:$S$5570,12,)/1000</f>
        <v>5.4569999999999999</v>
      </c>
      <c r="M700" s="180">
        <f>VLOOKUP(D700,Plan1!$B$2:$S$5570,13,)/1000</f>
        <v>5.5819999999999999</v>
      </c>
      <c r="N700" s="180">
        <f>VLOOKUP(D700,Plan1!$B$2:$S$5570,14,)/1000</f>
        <v>6.1349999999999998</v>
      </c>
      <c r="O700" s="180">
        <f>VLOOKUP(D700,Plan1!$B$2:$S$5570,15,)/1000</f>
        <v>6.508</v>
      </c>
      <c r="P700" s="180">
        <f>VLOOKUP(D700,Plan1!$B$2:$S$5570,16,)/1000</f>
        <v>6.5279999999999996</v>
      </c>
      <c r="Q700" s="180">
        <f>VLOOKUP(D700,Plan1!$B$2:$S$5570,17,)/1000</f>
        <v>6.2809999999999997</v>
      </c>
      <c r="R700" s="180">
        <f>VLOOKUP(D700,Plan1!$B$2:$S$5570,18,)/1000</f>
        <v>5.5529999999999999</v>
      </c>
      <c r="S700" s="180">
        <f>VLOOKUP(D700,Plan1!$B$2:$S$5570,6,)/1000</f>
        <v>5.6459999999999999</v>
      </c>
    </row>
    <row r="701" spans="1:19" x14ac:dyDescent="0.25">
      <c r="A701" s="178">
        <v>2969</v>
      </c>
      <c r="B701" s="178">
        <v>-275403</v>
      </c>
      <c r="C701" s="178">
        <v>-538721</v>
      </c>
      <c r="D701" s="178" t="s">
        <v>4335</v>
      </c>
      <c r="E701" s="178" t="s">
        <v>167</v>
      </c>
      <c r="F701" s="178" t="s">
        <v>3898</v>
      </c>
      <c r="G701" s="180">
        <f>VLOOKUP(D701,Plan1!$B$2:$S$5570,7,)/1000</f>
        <v>5.6680000000000001</v>
      </c>
      <c r="H701" s="180">
        <f>VLOOKUP(D701,Plan1!$B$2:$S$5570,8,)/1000</f>
        <v>5.6609999999999996</v>
      </c>
      <c r="I701" s="180">
        <f>VLOOKUP(D701,Plan1!$B$2:$S$5570,9,)/1000</f>
        <v>5.5030000000000001</v>
      </c>
      <c r="J701" s="180">
        <f>VLOOKUP(D701,Plan1!$B$2:$S$5570,10,)/1000</f>
        <v>4.8639999999999999</v>
      </c>
      <c r="K701" s="180">
        <f>VLOOKUP(D701,Plan1!$B$2:$S$5570,11,)/1000</f>
        <v>4.09</v>
      </c>
      <c r="L701" s="180">
        <f>VLOOKUP(D701,Plan1!$B$2:$S$5570,12,)/1000</f>
        <v>3.508</v>
      </c>
      <c r="M701" s="180">
        <f>VLOOKUP(D701,Plan1!$B$2:$S$5570,13,)/1000</f>
        <v>3.944</v>
      </c>
      <c r="N701" s="180">
        <f>VLOOKUP(D701,Plan1!$B$2:$S$5570,14,)/1000</f>
        <v>4.633</v>
      </c>
      <c r="O701" s="180">
        <f>VLOOKUP(D701,Plan1!$B$2:$S$5570,15,)/1000</f>
        <v>4.4160000000000004</v>
      </c>
      <c r="P701" s="180">
        <f>VLOOKUP(D701,Plan1!$B$2:$S$5570,16,)/1000</f>
        <v>5.133</v>
      </c>
      <c r="Q701" s="180">
        <f>VLOOKUP(D701,Plan1!$B$2:$S$5570,17,)/1000</f>
        <v>5.6189999999999998</v>
      </c>
      <c r="R701" s="180">
        <f>VLOOKUP(D701,Plan1!$B$2:$S$5570,18,)/1000</f>
        <v>5.6950000000000003</v>
      </c>
      <c r="S701" s="180">
        <f>VLOOKUP(D701,Plan1!$B$2:$S$5570,6,)/1000</f>
        <v>4.8949999999999996</v>
      </c>
    </row>
    <row r="702" spans="1:19" x14ac:dyDescent="0.25">
      <c r="A702" s="178">
        <v>6993</v>
      </c>
      <c r="B702" s="178">
        <v>-22468</v>
      </c>
      <c r="C702" s="178">
        <v>-461444</v>
      </c>
      <c r="D702" s="178" t="s">
        <v>1738</v>
      </c>
      <c r="E702" s="178" t="s">
        <v>167</v>
      </c>
      <c r="F702" s="178" t="s">
        <v>1727</v>
      </c>
      <c r="G702" s="180">
        <f>VLOOKUP(D702,Plan1!$B$2:$S$5570,7,)/1000</f>
        <v>4.6459999999999999</v>
      </c>
      <c r="H702" s="180">
        <f>VLOOKUP(D702,Plan1!$B$2:$S$5570,8,)/1000</f>
        <v>5.22</v>
      </c>
      <c r="I702" s="180">
        <f>VLOOKUP(D702,Plan1!$B$2:$S$5570,9,)/1000</f>
        <v>4.8639999999999999</v>
      </c>
      <c r="J702" s="180">
        <f>VLOOKUP(D702,Plan1!$B$2:$S$5570,10,)/1000</f>
        <v>5.0529999999999999</v>
      </c>
      <c r="K702" s="180">
        <f>VLOOKUP(D702,Plan1!$B$2:$S$5570,11,)/1000</f>
        <v>4.6710000000000003</v>
      </c>
      <c r="L702" s="180">
        <f>VLOOKUP(D702,Plan1!$B$2:$S$5570,12,)/1000</f>
        <v>4.55</v>
      </c>
      <c r="M702" s="180">
        <f>VLOOKUP(D702,Plan1!$B$2:$S$5570,13,)/1000</f>
        <v>4.7969999999999997</v>
      </c>
      <c r="N702" s="180">
        <f>VLOOKUP(D702,Plan1!$B$2:$S$5570,14,)/1000</f>
        <v>5.6369999999999996</v>
      </c>
      <c r="O702" s="180">
        <f>VLOOKUP(D702,Plan1!$B$2:$S$5570,15,)/1000</f>
        <v>5.2290000000000001</v>
      </c>
      <c r="P702" s="180">
        <f>VLOOKUP(D702,Plan1!$B$2:$S$5570,16,)/1000</f>
        <v>5.125</v>
      </c>
      <c r="Q702" s="180">
        <f>VLOOKUP(D702,Plan1!$B$2:$S$5570,17,)/1000</f>
        <v>4.8019999999999996</v>
      </c>
      <c r="R702" s="180">
        <f>VLOOKUP(D702,Plan1!$B$2:$S$5570,18,)/1000</f>
        <v>4.9359999999999999</v>
      </c>
      <c r="S702" s="180">
        <f>VLOOKUP(D702,Plan1!$B$2:$S$5570,6,)/1000</f>
        <v>4.9610000000000003</v>
      </c>
    </row>
    <row r="703" spans="1:19" x14ac:dyDescent="0.25">
      <c r="A703" s="178">
        <v>2816</v>
      </c>
      <c r="B703" s="178">
        <v>-277995</v>
      </c>
      <c r="C703" s="178">
        <v>-494874</v>
      </c>
      <c r="D703" s="178" t="s">
        <v>4490</v>
      </c>
      <c r="E703" s="178" t="s">
        <v>167</v>
      </c>
      <c r="F703" s="178" t="s">
        <v>4434</v>
      </c>
      <c r="G703" s="180">
        <f>VLOOKUP(D703,Plan1!$B$2:$S$5570,7,)/1000</f>
        <v>5.069</v>
      </c>
      <c r="H703" s="180">
        <f>VLOOKUP(D703,Plan1!$B$2:$S$5570,8,)/1000</f>
        <v>5.085</v>
      </c>
      <c r="I703" s="180">
        <f>VLOOKUP(D703,Plan1!$B$2:$S$5570,9,)/1000</f>
        <v>4.8680000000000003</v>
      </c>
      <c r="J703" s="180">
        <f>VLOOKUP(D703,Plan1!$B$2:$S$5570,10,)/1000</f>
        <v>4.4630000000000001</v>
      </c>
      <c r="K703" s="180">
        <f>VLOOKUP(D703,Plan1!$B$2:$S$5570,11,)/1000</f>
        <v>3.8029999999999999</v>
      </c>
      <c r="L703" s="180">
        <f>VLOOKUP(D703,Plan1!$B$2:$S$5570,12,)/1000</f>
        <v>3.3919999999999999</v>
      </c>
      <c r="M703" s="180">
        <f>VLOOKUP(D703,Plan1!$B$2:$S$5570,13,)/1000</f>
        <v>3.6160000000000001</v>
      </c>
      <c r="N703" s="180">
        <f>VLOOKUP(D703,Plan1!$B$2:$S$5570,14,)/1000</f>
        <v>4.327</v>
      </c>
      <c r="O703" s="180">
        <f>VLOOKUP(D703,Plan1!$B$2:$S$5570,15,)/1000</f>
        <v>3.9550000000000001</v>
      </c>
      <c r="P703" s="180">
        <f>VLOOKUP(D703,Plan1!$B$2:$S$5570,16,)/1000</f>
        <v>4.1360000000000001</v>
      </c>
      <c r="Q703" s="180">
        <f>VLOOKUP(D703,Plan1!$B$2:$S$5570,17,)/1000</f>
        <v>5.048</v>
      </c>
      <c r="R703" s="180">
        <f>VLOOKUP(D703,Plan1!$B$2:$S$5570,18,)/1000</f>
        <v>5.1109999999999998</v>
      </c>
      <c r="S703" s="180">
        <f>VLOOKUP(D703,Plan1!$B$2:$S$5570,6,)/1000</f>
        <v>4.4059999999999997</v>
      </c>
    </row>
    <row r="704" spans="1:19" x14ac:dyDescent="0.25">
      <c r="A704" s="178">
        <v>1514</v>
      </c>
      <c r="B704" s="178">
        <v>-295972</v>
      </c>
      <c r="C704" s="178">
        <v>-519375</v>
      </c>
      <c r="D704" s="178" t="s">
        <v>4013</v>
      </c>
      <c r="E704" s="178" t="s">
        <v>167</v>
      </c>
      <c r="F704" s="178" t="s">
        <v>3898</v>
      </c>
      <c r="G704" s="180">
        <f>VLOOKUP(D704,Plan1!$B$2:$S$5570,7,)/1000</f>
        <v>5.4980000000000002</v>
      </c>
      <c r="H704" s="180">
        <f>VLOOKUP(D704,Plan1!$B$2:$S$5570,8,)/1000</f>
        <v>5.5839999999999996</v>
      </c>
      <c r="I704" s="180">
        <f>VLOOKUP(D704,Plan1!$B$2:$S$5570,9,)/1000</f>
        <v>5.2229999999999999</v>
      </c>
      <c r="J704" s="180">
        <f>VLOOKUP(D704,Plan1!$B$2:$S$5570,10,)/1000</f>
        <v>4.6529999999999996</v>
      </c>
      <c r="K704" s="180">
        <f>VLOOKUP(D704,Plan1!$B$2:$S$5570,11,)/1000</f>
        <v>3.7650000000000001</v>
      </c>
      <c r="L704" s="180">
        <f>VLOOKUP(D704,Plan1!$B$2:$S$5570,12,)/1000</f>
        <v>3.2770000000000001</v>
      </c>
      <c r="M704" s="180">
        <f>VLOOKUP(D704,Plan1!$B$2:$S$5570,13,)/1000</f>
        <v>3.536</v>
      </c>
      <c r="N704" s="180">
        <f>VLOOKUP(D704,Plan1!$B$2:$S$5570,14,)/1000</f>
        <v>4.1740000000000004</v>
      </c>
      <c r="O704" s="180">
        <f>VLOOKUP(D704,Plan1!$B$2:$S$5570,15,)/1000</f>
        <v>4.0250000000000004</v>
      </c>
      <c r="P704" s="180">
        <f>VLOOKUP(D704,Plan1!$B$2:$S$5570,16,)/1000</f>
        <v>4.6210000000000004</v>
      </c>
      <c r="Q704" s="180">
        <f>VLOOKUP(D704,Plan1!$B$2:$S$5570,17,)/1000</f>
        <v>5.5590000000000002</v>
      </c>
      <c r="R704" s="180">
        <f>VLOOKUP(D704,Plan1!$B$2:$S$5570,18,)/1000</f>
        <v>5.617</v>
      </c>
      <c r="S704" s="180">
        <f>VLOOKUP(D704,Plan1!$B$2:$S$5570,6,)/1000</f>
        <v>4.6269999999999998</v>
      </c>
    </row>
    <row r="705" spans="1:19" x14ac:dyDescent="0.25">
      <c r="A705" s="178">
        <v>9504</v>
      </c>
      <c r="B705" s="178">
        <v>-210334</v>
      </c>
      <c r="C705" s="178">
        <v>-447541</v>
      </c>
      <c r="D705" s="178" t="s">
        <v>1948</v>
      </c>
      <c r="E705" s="178" t="s">
        <v>167</v>
      </c>
      <c r="F705" s="178" t="s">
        <v>1727</v>
      </c>
      <c r="G705" s="180">
        <f>VLOOKUP(D705,Plan1!$B$2:$S$5570,7,)/1000</f>
        <v>4.93</v>
      </c>
      <c r="H705" s="180">
        <f>VLOOKUP(D705,Plan1!$B$2:$S$5570,8,)/1000</f>
        <v>5.4809999999999999</v>
      </c>
      <c r="I705" s="180">
        <f>VLOOKUP(D705,Plan1!$B$2:$S$5570,9,)/1000</f>
        <v>5.0209999999999999</v>
      </c>
      <c r="J705" s="180">
        <f>VLOOKUP(D705,Plan1!$B$2:$S$5570,10,)/1000</f>
        <v>5.2009999999999996</v>
      </c>
      <c r="K705" s="180">
        <f>VLOOKUP(D705,Plan1!$B$2:$S$5570,11,)/1000</f>
        <v>4.798</v>
      </c>
      <c r="L705" s="180">
        <f>VLOOKUP(D705,Plan1!$B$2:$S$5570,12,)/1000</f>
        <v>4.7990000000000004</v>
      </c>
      <c r="M705" s="180">
        <f>VLOOKUP(D705,Plan1!$B$2:$S$5570,13,)/1000</f>
        <v>5.0270000000000001</v>
      </c>
      <c r="N705" s="180">
        <f>VLOOKUP(D705,Plan1!$B$2:$S$5570,14,)/1000</f>
        <v>5.8120000000000003</v>
      </c>
      <c r="O705" s="180">
        <f>VLOOKUP(D705,Plan1!$B$2:$S$5570,15,)/1000</f>
        <v>5.5149999999999997</v>
      </c>
      <c r="P705" s="180">
        <f>VLOOKUP(D705,Plan1!$B$2:$S$5570,16,)/1000</f>
        <v>5.1970000000000001</v>
      </c>
      <c r="Q705" s="180">
        <f>VLOOKUP(D705,Plan1!$B$2:$S$5570,17,)/1000</f>
        <v>4.7220000000000004</v>
      </c>
      <c r="R705" s="180">
        <f>VLOOKUP(D705,Plan1!$B$2:$S$5570,18,)/1000</f>
        <v>4.95</v>
      </c>
      <c r="S705" s="180">
        <f>VLOOKUP(D705,Plan1!$B$2:$S$5570,6,)/1000</f>
        <v>5.1210000000000004</v>
      </c>
    </row>
    <row r="706" spans="1:19" x14ac:dyDescent="0.25">
      <c r="A706" s="178">
        <v>47986</v>
      </c>
      <c r="B706" s="178">
        <v>-64422</v>
      </c>
      <c r="C706" s="178">
        <v>-379237</v>
      </c>
      <c r="D706" s="178" t="s">
        <v>1948</v>
      </c>
      <c r="E706" s="178" t="s">
        <v>167</v>
      </c>
      <c r="F706" s="178" t="s">
        <v>2709</v>
      </c>
      <c r="G706" s="180">
        <f>VLOOKUP(D706,Plan1!$B$2:$S$5570,7,)/1000</f>
        <v>4.93</v>
      </c>
      <c r="H706" s="180">
        <f>VLOOKUP(D706,Plan1!$B$2:$S$5570,8,)/1000</f>
        <v>5.4809999999999999</v>
      </c>
      <c r="I706" s="180">
        <f>VLOOKUP(D706,Plan1!$B$2:$S$5570,9,)/1000</f>
        <v>5.0209999999999999</v>
      </c>
      <c r="J706" s="180">
        <f>VLOOKUP(D706,Plan1!$B$2:$S$5570,10,)/1000</f>
        <v>5.2009999999999996</v>
      </c>
      <c r="K706" s="180">
        <f>VLOOKUP(D706,Plan1!$B$2:$S$5570,11,)/1000</f>
        <v>4.798</v>
      </c>
      <c r="L706" s="180">
        <f>VLOOKUP(D706,Plan1!$B$2:$S$5570,12,)/1000</f>
        <v>4.7990000000000004</v>
      </c>
      <c r="M706" s="180">
        <f>VLOOKUP(D706,Plan1!$B$2:$S$5570,13,)/1000</f>
        <v>5.0270000000000001</v>
      </c>
      <c r="N706" s="180">
        <f>VLOOKUP(D706,Plan1!$B$2:$S$5570,14,)/1000</f>
        <v>5.8120000000000003</v>
      </c>
      <c r="O706" s="180">
        <f>VLOOKUP(D706,Plan1!$B$2:$S$5570,15,)/1000</f>
        <v>5.5149999999999997</v>
      </c>
      <c r="P706" s="180">
        <f>VLOOKUP(D706,Plan1!$B$2:$S$5570,16,)/1000</f>
        <v>5.1970000000000001</v>
      </c>
      <c r="Q706" s="180">
        <f>VLOOKUP(D706,Plan1!$B$2:$S$5570,17,)/1000</f>
        <v>4.7220000000000004</v>
      </c>
      <c r="R706" s="180">
        <f>VLOOKUP(D706,Plan1!$B$2:$S$5570,18,)/1000</f>
        <v>4.95</v>
      </c>
      <c r="S706" s="180">
        <f>VLOOKUP(D706,Plan1!$B$2:$S$5570,6,)/1000</f>
        <v>5.1210000000000004</v>
      </c>
    </row>
    <row r="707" spans="1:19" x14ac:dyDescent="0.25">
      <c r="A707" s="178">
        <v>5466</v>
      </c>
      <c r="B707" s="178">
        <v>-237068</v>
      </c>
      <c r="C707" s="178">
        <v>-517675</v>
      </c>
      <c r="D707" s="178" t="s">
        <v>1948</v>
      </c>
      <c r="E707" s="178" t="s">
        <v>167</v>
      </c>
      <c r="F707" s="178" t="s">
        <v>2912</v>
      </c>
      <c r="G707" s="180">
        <f>VLOOKUP(D707,Plan1!$B$2:$S$5570,7,)/1000</f>
        <v>4.93</v>
      </c>
      <c r="H707" s="180">
        <f>VLOOKUP(D707,Plan1!$B$2:$S$5570,8,)/1000</f>
        <v>5.4809999999999999</v>
      </c>
      <c r="I707" s="180">
        <f>VLOOKUP(D707,Plan1!$B$2:$S$5570,9,)/1000</f>
        <v>5.0209999999999999</v>
      </c>
      <c r="J707" s="180">
        <f>VLOOKUP(D707,Plan1!$B$2:$S$5570,10,)/1000</f>
        <v>5.2009999999999996</v>
      </c>
      <c r="K707" s="180">
        <f>VLOOKUP(D707,Plan1!$B$2:$S$5570,11,)/1000</f>
        <v>4.798</v>
      </c>
      <c r="L707" s="180">
        <f>VLOOKUP(D707,Plan1!$B$2:$S$5570,12,)/1000</f>
        <v>4.7990000000000004</v>
      </c>
      <c r="M707" s="180">
        <f>VLOOKUP(D707,Plan1!$B$2:$S$5570,13,)/1000</f>
        <v>5.0270000000000001</v>
      </c>
      <c r="N707" s="180">
        <f>VLOOKUP(D707,Plan1!$B$2:$S$5570,14,)/1000</f>
        <v>5.8120000000000003</v>
      </c>
      <c r="O707" s="180">
        <f>VLOOKUP(D707,Plan1!$B$2:$S$5570,15,)/1000</f>
        <v>5.5149999999999997</v>
      </c>
      <c r="P707" s="180">
        <f>VLOOKUP(D707,Plan1!$B$2:$S$5570,16,)/1000</f>
        <v>5.1970000000000001</v>
      </c>
      <c r="Q707" s="180">
        <f>VLOOKUP(D707,Plan1!$B$2:$S$5570,17,)/1000</f>
        <v>4.7220000000000004</v>
      </c>
      <c r="R707" s="180">
        <f>VLOOKUP(D707,Plan1!$B$2:$S$5570,18,)/1000</f>
        <v>4.95</v>
      </c>
      <c r="S707" s="180">
        <f>VLOOKUP(D707,Plan1!$B$2:$S$5570,6,)/1000</f>
        <v>5.1210000000000004</v>
      </c>
    </row>
    <row r="708" spans="1:19" x14ac:dyDescent="0.25">
      <c r="A708" s="178">
        <v>4951</v>
      </c>
      <c r="B708" s="178">
        <v>-24318</v>
      </c>
      <c r="C708" s="178">
        <v>-491439</v>
      </c>
      <c r="D708" s="178" t="s">
        <v>4719</v>
      </c>
      <c r="E708" s="178" t="s">
        <v>167</v>
      </c>
      <c r="F708" s="178" t="s">
        <v>4704</v>
      </c>
      <c r="G708" s="180">
        <f>VLOOKUP(D708,Plan1!$B$2:$S$5570,7,)/1000</f>
        <v>4.7759999999999998</v>
      </c>
      <c r="H708" s="180">
        <f>VLOOKUP(D708,Plan1!$B$2:$S$5570,8,)/1000</f>
        <v>5.1139999999999999</v>
      </c>
      <c r="I708" s="180">
        <f>VLOOKUP(D708,Plan1!$B$2:$S$5570,9,)/1000</f>
        <v>4.8929999999999998</v>
      </c>
      <c r="J708" s="180">
        <f>VLOOKUP(D708,Plan1!$B$2:$S$5570,10,)/1000</f>
        <v>4.7370000000000001</v>
      </c>
      <c r="K708" s="180">
        <f>VLOOKUP(D708,Plan1!$B$2:$S$5570,11,)/1000</f>
        <v>4.1509999999999998</v>
      </c>
      <c r="L708" s="180">
        <f>VLOOKUP(D708,Plan1!$B$2:$S$5570,12,)/1000</f>
        <v>3.9670000000000001</v>
      </c>
      <c r="M708" s="180">
        <f>VLOOKUP(D708,Plan1!$B$2:$S$5570,13,)/1000</f>
        <v>4.1130000000000004</v>
      </c>
      <c r="N708" s="180">
        <f>VLOOKUP(D708,Plan1!$B$2:$S$5570,14,)/1000</f>
        <v>5.0919999999999996</v>
      </c>
      <c r="O708" s="180">
        <f>VLOOKUP(D708,Plan1!$B$2:$S$5570,15,)/1000</f>
        <v>4.6340000000000003</v>
      </c>
      <c r="P708" s="180">
        <f>VLOOKUP(D708,Plan1!$B$2:$S$5570,16,)/1000</f>
        <v>4.6280000000000001</v>
      </c>
      <c r="Q708" s="180">
        <f>VLOOKUP(D708,Plan1!$B$2:$S$5570,17,)/1000</f>
        <v>4.9160000000000004</v>
      </c>
      <c r="R708" s="180">
        <f>VLOOKUP(D708,Plan1!$B$2:$S$5570,18,)/1000</f>
        <v>5.1219999999999999</v>
      </c>
      <c r="S708" s="180">
        <f>VLOOKUP(D708,Plan1!$B$2:$S$5570,6,)/1000</f>
        <v>4.6790000000000003</v>
      </c>
    </row>
    <row r="709" spans="1:19" x14ac:dyDescent="0.25">
      <c r="A709" s="178">
        <v>3741</v>
      </c>
      <c r="B709" s="178">
        <v>-260736</v>
      </c>
      <c r="C709" s="178">
        <v>-528357</v>
      </c>
      <c r="D709" s="178" t="s">
        <v>2931</v>
      </c>
      <c r="E709" s="178" t="s">
        <v>167</v>
      </c>
      <c r="F709" s="178" t="s">
        <v>2912</v>
      </c>
      <c r="G709" s="180">
        <f>VLOOKUP(D709,Plan1!$B$2:$S$5570,7,)/1000</f>
        <v>5.4989999999999997</v>
      </c>
      <c r="H709" s="180">
        <f>VLOOKUP(D709,Plan1!$B$2:$S$5570,8,)/1000</f>
        <v>5.4340000000000002</v>
      </c>
      <c r="I709" s="180">
        <f>VLOOKUP(D709,Plan1!$B$2:$S$5570,9,)/1000</f>
        <v>5.532</v>
      </c>
      <c r="J709" s="180">
        <f>VLOOKUP(D709,Plan1!$B$2:$S$5570,10,)/1000</f>
        <v>5.0359999999999996</v>
      </c>
      <c r="K709" s="180">
        <f>VLOOKUP(D709,Plan1!$B$2:$S$5570,11,)/1000</f>
        <v>4.25</v>
      </c>
      <c r="L709" s="180">
        <f>VLOOKUP(D709,Plan1!$B$2:$S$5570,12,)/1000</f>
        <v>3.8079999999999998</v>
      </c>
      <c r="M709" s="180">
        <f>VLOOKUP(D709,Plan1!$B$2:$S$5570,13,)/1000</f>
        <v>4.1210000000000004</v>
      </c>
      <c r="N709" s="180">
        <f>VLOOKUP(D709,Plan1!$B$2:$S$5570,14,)/1000</f>
        <v>5.0650000000000004</v>
      </c>
      <c r="O709" s="180">
        <f>VLOOKUP(D709,Plan1!$B$2:$S$5570,15,)/1000</f>
        <v>4.6559999999999997</v>
      </c>
      <c r="P709" s="180">
        <f>VLOOKUP(D709,Plan1!$B$2:$S$5570,16,)/1000</f>
        <v>5.1180000000000003</v>
      </c>
      <c r="Q709" s="180">
        <f>VLOOKUP(D709,Plan1!$B$2:$S$5570,17,)/1000</f>
        <v>5.5709999999999997</v>
      </c>
      <c r="R709" s="180">
        <f>VLOOKUP(D709,Plan1!$B$2:$S$5570,18,)/1000</f>
        <v>5.5460000000000003</v>
      </c>
      <c r="S709" s="180">
        <f>VLOOKUP(D709,Plan1!$B$2:$S$5570,6,)/1000</f>
        <v>4.97</v>
      </c>
    </row>
    <row r="710" spans="1:19" x14ac:dyDescent="0.25">
      <c r="A710" s="178">
        <v>3256</v>
      </c>
      <c r="B710" s="178">
        <v>-271387</v>
      </c>
      <c r="C710" s="178">
        <v>-48515</v>
      </c>
      <c r="D710" s="178" t="s">
        <v>4582</v>
      </c>
      <c r="E710" s="178" t="s">
        <v>167</v>
      </c>
      <c r="F710" s="178" t="s">
        <v>4434</v>
      </c>
      <c r="G710" s="180">
        <f>VLOOKUP(D710,Plan1!$B$2:$S$5570,7,)/1000</f>
        <v>5.2290000000000001</v>
      </c>
      <c r="H710" s="180">
        <f>VLOOKUP(D710,Plan1!$B$2:$S$5570,8,)/1000</f>
        <v>5.298</v>
      </c>
      <c r="I710" s="180">
        <f>VLOOKUP(D710,Plan1!$B$2:$S$5570,9,)/1000</f>
        <v>5.0570000000000004</v>
      </c>
      <c r="J710" s="180">
        <f>VLOOKUP(D710,Plan1!$B$2:$S$5570,10,)/1000</f>
        <v>4.5069999999999997</v>
      </c>
      <c r="K710" s="180">
        <f>VLOOKUP(D710,Plan1!$B$2:$S$5570,11,)/1000</f>
        <v>3.9750000000000001</v>
      </c>
      <c r="L710" s="180">
        <f>VLOOKUP(D710,Plan1!$B$2:$S$5570,12,)/1000</f>
        <v>3.4670000000000001</v>
      </c>
      <c r="M710" s="180">
        <f>VLOOKUP(D710,Plan1!$B$2:$S$5570,13,)/1000</f>
        <v>3.552</v>
      </c>
      <c r="N710" s="180">
        <f>VLOOKUP(D710,Plan1!$B$2:$S$5570,14,)/1000</f>
        <v>4.0789999999999997</v>
      </c>
      <c r="O710" s="180">
        <f>VLOOKUP(D710,Plan1!$B$2:$S$5570,15,)/1000</f>
        <v>3.8620000000000001</v>
      </c>
      <c r="P710" s="180">
        <f>VLOOKUP(D710,Plan1!$B$2:$S$5570,16,)/1000</f>
        <v>4.26</v>
      </c>
      <c r="Q710" s="180">
        <f>VLOOKUP(D710,Plan1!$B$2:$S$5570,17,)/1000</f>
        <v>5.0490000000000004</v>
      </c>
      <c r="R710" s="180">
        <f>VLOOKUP(D710,Plan1!$B$2:$S$5570,18,)/1000</f>
        <v>5.1769999999999996</v>
      </c>
      <c r="S710" s="180">
        <f>VLOOKUP(D710,Plan1!$B$2:$S$5570,6,)/1000</f>
        <v>4.4589999999999996</v>
      </c>
    </row>
    <row r="711" spans="1:19" x14ac:dyDescent="0.25">
      <c r="A711" s="178">
        <v>10742</v>
      </c>
      <c r="B711" s="178">
        <v>-203307</v>
      </c>
      <c r="C711" s="178">
        <v>-442369</v>
      </c>
      <c r="D711" s="178" t="s">
        <v>2074</v>
      </c>
      <c r="E711" s="178" t="s">
        <v>167</v>
      </c>
      <c r="F711" s="178" t="s">
        <v>1727</v>
      </c>
      <c r="G711" s="180">
        <f>VLOOKUP(D711,Plan1!$B$2:$S$5570,7,)/1000</f>
        <v>5.2190000000000003</v>
      </c>
      <c r="H711" s="180">
        <f>VLOOKUP(D711,Plan1!$B$2:$S$5570,8,)/1000</f>
        <v>5.6619999999999999</v>
      </c>
      <c r="I711" s="180">
        <f>VLOOKUP(D711,Plan1!$B$2:$S$5570,9,)/1000</f>
        <v>5.21</v>
      </c>
      <c r="J711" s="180">
        <f>VLOOKUP(D711,Plan1!$B$2:$S$5570,10,)/1000</f>
        <v>5.335</v>
      </c>
      <c r="K711" s="180">
        <f>VLOOKUP(D711,Plan1!$B$2:$S$5570,11,)/1000</f>
        <v>5.048</v>
      </c>
      <c r="L711" s="180">
        <f>VLOOKUP(D711,Plan1!$B$2:$S$5570,12,)/1000</f>
        <v>5.016</v>
      </c>
      <c r="M711" s="180">
        <f>VLOOKUP(D711,Plan1!$B$2:$S$5570,13,)/1000</f>
        <v>5.226</v>
      </c>
      <c r="N711" s="180">
        <f>VLOOKUP(D711,Plan1!$B$2:$S$5570,14,)/1000</f>
        <v>5.97</v>
      </c>
      <c r="O711" s="180">
        <f>VLOOKUP(D711,Plan1!$B$2:$S$5570,15,)/1000</f>
        <v>5.7080000000000002</v>
      </c>
      <c r="P711" s="180">
        <f>VLOOKUP(D711,Plan1!$B$2:$S$5570,16,)/1000</f>
        <v>5.3559999999999999</v>
      </c>
      <c r="Q711" s="180">
        <f>VLOOKUP(D711,Plan1!$B$2:$S$5570,17,)/1000</f>
        <v>4.8339999999999996</v>
      </c>
      <c r="R711" s="180">
        <f>VLOOKUP(D711,Plan1!$B$2:$S$5570,18,)/1000</f>
        <v>4.99</v>
      </c>
      <c r="S711" s="180">
        <f>VLOOKUP(D711,Plan1!$B$2:$S$5570,6,)/1000</f>
        <v>5.298</v>
      </c>
    </row>
    <row r="712" spans="1:19" x14ac:dyDescent="0.25">
      <c r="A712" s="178">
        <v>71706</v>
      </c>
      <c r="B712" s="178">
        <v>33613</v>
      </c>
      <c r="C712" s="178">
        <v>-598337</v>
      </c>
      <c r="D712" s="178" t="s">
        <v>2074</v>
      </c>
      <c r="E712" s="178" t="s">
        <v>167</v>
      </c>
      <c r="F712" s="178" t="s">
        <v>4422</v>
      </c>
      <c r="G712" s="180">
        <f>VLOOKUP(D712,Plan1!$B$2:$S$5570,7,)/1000</f>
        <v>5.2190000000000003</v>
      </c>
      <c r="H712" s="180">
        <f>VLOOKUP(D712,Plan1!$B$2:$S$5570,8,)/1000</f>
        <v>5.6619999999999999</v>
      </c>
      <c r="I712" s="180">
        <f>VLOOKUP(D712,Plan1!$B$2:$S$5570,9,)/1000</f>
        <v>5.21</v>
      </c>
      <c r="J712" s="180">
        <f>VLOOKUP(D712,Plan1!$B$2:$S$5570,10,)/1000</f>
        <v>5.335</v>
      </c>
      <c r="K712" s="180">
        <f>VLOOKUP(D712,Plan1!$B$2:$S$5570,11,)/1000</f>
        <v>5.048</v>
      </c>
      <c r="L712" s="180">
        <f>VLOOKUP(D712,Plan1!$B$2:$S$5570,12,)/1000</f>
        <v>5.016</v>
      </c>
      <c r="M712" s="180">
        <f>VLOOKUP(D712,Plan1!$B$2:$S$5570,13,)/1000</f>
        <v>5.226</v>
      </c>
      <c r="N712" s="180">
        <f>VLOOKUP(D712,Plan1!$B$2:$S$5570,14,)/1000</f>
        <v>5.97</v>
      </c>
      <c r="O712" s="180">
        <f>VLOOKUP(D712,Plan1!$B$2:$S$5570,15,)/1000</f>
        <v>5.7080000000000002</v>
      </c>
      <c r="P712" s="180">
        <f>VLOOKUP(D712,Plan1!$B$2:$S$5570,16,)/1000</f>
        <v>5.3559999999999999</v>
      </c>
      <c r="Q712" s="180">
        <f>VLOOKUP(D712,Plan1!$B$2:$S$5570,17,)/1000</f>
        <v>4.8339999999999996</v>
      </c>
      <c r="R712" s="180">
        <f>VLOOKUP(D712,Plan1!$B$2:$S$5570,18,)/1000</f>
        <v>4.99</v>
      </c>
      <c r="S712" s="180">
        <f>VLOOKUP(D712,Plan1!$B$2:$S$5570,6,)/1000</f>
        <v>5.298</v>
      </c>
    </row>
    <row r="713" spans="1:19" x14ac:dyDescent="0.25">
      <c r="A713" s="178">
        <v>37087</v>
      </c>
      <c r="B713" s="178">
        <v>-91602</v>
      </c>
      <c r="C713" s="178">
        <v>-428836</v>
      </c>
      <c r="D713" s="178" t="s">
        <v>3467</v>
      </c>
      <c r="E713" s="178" t="s">
        <v>167</v>
      </c>
      <c r="F713" s="178" t="s">
        <v>3448</v>
      </c>
      <c r="G713" s="180">
        <f>VLOOKUP(D713,Plan1!$B$2:$S$5570,7,)/1000</f>
        <v>5.6159999999999997</v>
      </c>
      <c r="H713" s="180">
        <f>VLOOKUP(D713,Plan1!$B$2:$S$5570,8,)/1000</f>
        <v>5.5529999999999999</v>
      </c>
      <c r="I713" s="180">
        <f>VLOOKUP(D713,Plan1!$B$2:$S$5570,9,)/1000</f>
        <v>5.65</v>
      </c>
      <c r="J713" s="180">
        <f>VLOOKUP(D713,Plan1!$B$2:$S$5570,10,)/1000</f>
        <v>5.6639999999999997</v>
      </c>
      <c r="K713" s="180">
        <f>VLOOKUP(D713,Plan1!$B$2:$S$5570,11,)/1000</f>
        <v>5.6449999999999996</v>
      </c>
      <c r="L713" s="180">
        <f>VLOOKUP(D713,Plan1!$B$2:$S$5570,12,)/1000</f>
        <v>5.7089999999999996</v>
      </c>
      <c r="M713" s="180">
        <f>VLOOKUP(D713,Plan1!$B$2:$S$5570,13,)/1000</f>
        <v>6.0979999999999999</v>
      </c>
      <c r="N713" s="180">
        <f>VLOOKUP(D713,Plan1!$B$2:$S$5570,14,)/1000</f>
        <v>6.7309999999999999</v>
      </c>
      <c r="O713" s="180">
        <f>VLOOKUP(D713,Plan1!$B$2:$S$5570,15,)/1000</f>
        <v>6.6870000000000003</v>
      </c>
      <c r="P713" s="180">
        <f>VLOOKUP(D713,Plan1!$B$2:$S$5570,16,)/1000</f>
        <v>6.343</v>
      </c>
      <c r="Q713" s="180">
        <f>VLOOKUP(D713,Plan1!$B$2:$S$5570,17,)/1000</f>
        <v>5.9130000000000003</v>
      </c>
      <c r="R713" s="180">
        <f>VLOOKUP(D713,Plan1!$B$2:$S$5570,18,)/1000</f>
        <v>5.6879999999999997</v>
      </c>
      <c r="S713" s="180">
        <f>VLOOKUP(D713,Plan1!$B$2:$S$5570,6,)/1000</f>
        <v>5.9409999999999998</v>
      </c>
    </row>
    <row r="714" spans="1:19" x14ac:dyDescent="0.25">
      <c r="A714" s="178">
        <v>17564</v>
      </c>
      <c r="B714" s="178">
        <v>-166177</v>
      </c>
      <c r="C714" s="178">
        <v>-48962</v>
      </c>
      <c r="D714" s="178" t="s">
        <v>1156</v>
      </c>
      <c r="E714" s="178" t="s">
        <v>167</v>
      </c>
      <c r="F714" s="178" t="s">
        <v>1058</v>
      </c>
      <c r="G714" s="180">
        <f>VLOOKUP(D714,Plan1!$B$2:$S$5570,7,)/1000</f>
        <v>5.0060000000000002</v>
      </c>
      <c r="H714" s="180">
        <f>VLOOKUP(D714,Plan1!$B$2:$S$5570,8,)/1000</f>
        <v>5.39</v>
      </c>
      <c r="I714" s="180">
        <f>VLOOKUP(D714,Plan1!$B$2:$S$5570,9,)/1000</f>
        <v>5.2530000000000001</v>
      </c>
      <c r="J714" s="180">
        <f>VLOOKUP(D714,Plan1!$B$2:$S$5570,10,)/1000</f>
        <v>5.5419999999999998</v>
      </c>
      <c r="K714" s="180">
        <f>VLOOKUP(D714,Plan1!$B$2:$S$5570,11,)/1000</f>
        <v>5.6159999999999997</v>
      </c>
      <c r="L714" s="180">
        <f>VLOOKUP(D714,Plan1!$B$2:$S$5570,12,)/1000</f>
        <v>5.4690000000000003</v>
      </c>
      <c r="M714" s="180">
        <f>VLOOKUP(D714,Plan1!$B$2:$S$5570,13,)/1000</f>
        <v>5.7</v>
      </c>
      <c r="N714" s="180">
        <f>VLOOKUP(D714,Plan1!$B$2:$S$5570,14,)/1000</f>
        <v>6.3550000000000004</v>
      </c>
      <c r="O714" s="180">
        <f>VLOOKUP(D714,Plan1!$B$2:$S$5570,15,)/1000</f>
        <v>5.7469999999999999</v>
      </c>
      <c r="P714" s="180">
        <f>VLOOKUP(D714,Plan1!$B$2:$S$5570,16,)/1000</f>
        <v>5.43</v>
      </c>
      <c r="Q714" s="180">
        <f>VLOOKUP(D714,Plan1!$B$2:$S$5570,17,)/1000</f>
        <v>4.8620000000000001</v>
      </c>
      <c r="R714" s="180">
        <f>VLOOKUP(D714,Plan1!$B$2:$S$5570,18,)/1000</f>
        <v>4.8810000000000002</v>
      </c>
      <c r="S714" s="180">
        <f>VLOOKUP(D714,Plan1!$B$2:$S$5570,6,)/1000</f>
        <v>5.4379999999999997</v>
      </c>
    </row>
    <row r="715" spans="1:19" x14ac:dyDescent="0.25">
      <c r="A715" s="178">
        <v>17594</v>
      </c>
      <c r="B715" s="178">
        <v>-16566</v>
      </c>
      <c r="C715" s="178">
        <v>-459881</v>
      </c>
      <c r="D715" s="178" t="s">
        <v>2473</v>
      </c>
      <c r="E715" s="178" t="s">
        <v>167</v>
      </c>
      <c r="F715" s="178" t="s">
        <v>1727</v>
      </c>
      <c r="G715" s="180">
        <f>VLOOKUP(D715,Plan1!$B$2:$S$5570,7,)/1000</f>
        <v>5.6159999999999997</v>
      </c>
      <c r="H715" s="180">
        <f>VLOOKUP(D715,Plan1!$B$2:$S$5570,8,)/1000</f>
        <v>6.1189999999999998</v>
      </c>
      <c r="I715" s="180">
        <f>VLOOKUP(D715,Plan1!$B$2:$S$5570,9,)/1000</f>
        <v>5.577</v>
      </c>
      <c r="J715" s="180">
        <f>VLOOKUP(D715,Plan1!$B$2:$S$5570,10,)/1000</f>
        <v>5.9130000000000003</v>
      </c>
      <c r="K715" s="180">
        <f>VLOOKUP(D715,Plan1!$B$2:$S$5570,11,)/1000</f>
        <v>5.6630000000000003</v>
      </c>
      <c r="L715" s="180">
        <f>VLOOKUP(D715,Plan1!$B$2:$S$5570,12,)/1000</f>
        <v>5.5990000000000002</v>
      </c>
      <c r="M715" s="180">
        <f>VLOOKUP(D715,Plan1!$B$2:$S$5570,13,)/1000</f>
        <v>5.923</v>
      </c>
      <c r="N715" s="180">
        <f>VLOOKUP(D715,Plan1!$B$2:$S$5570,14,)/1000</f>
        <v>6.6059999999999999</v>
      </c>
      <c r="O715" s="180">
        <f>VLOOKUP(D715,Plan1!$B$2:$S$5570,15,)/1000</f>
        <v>6.0830000000000002</v>
      </c>
      <c r="P715" s="180">
        <f>VLOOKUP(D715,Plan1!$B$2:$S$5570,16,)/1000</f>
        <v>5.8419999999999996</v>
      </c>
      <c r="Q715" s="180">
        <f>VLOOKUP(D715,Plan1!$B$2:$S$5570,17,)/1000</f>
        <v>5.0369999999999999</v>
      </c>
      <c r="R715" s="180">
        <f>VLOOKUP(D715,Plan1!$B$2:$S$5570,18,)/1000</f>
        <v>5.327</v>
      </c>
      <c r="S715" s="180">
        <f>VLOOKUP(D715,Plan1!$B$2:$S$5570,6,)/1000</f>
        <v>5.7750000000000004</v>
      </c>
    </row>
    <row r="716" spans="1:19" x14ac:dyDescent="0.25">
      <c r="A716" s="178">
        <v>26209</v>
      </c>
      <c r="B716" s="178">
        <v>-127073</v>
      </c>
      <c r="C716" s="178">
        <v>-418289</v>
      </c>
      <c r="D716" s="178" t="s">
        <v>588</v>
      </c>
      <c r="E716" s="178" t="s">
        <v>167</v>
      </c>
      <c r="F716" s="178" t="s">
        <v>375</v>
      </c>
      <c r="G716" s="180">
        <f>VLOOKUP(D716,Plan1!$B$2:$S$5570,7,)/1000</f>
        <v>5.6760000000000002</v>
      </c>
      <c r="H716" s="180">
        <f>VLOOKUP(D716,Plan1!$B$2:$S$5570,8,)/1000</f>
        <v>5.8630000000000004</v>
      </c>
      <c r="I716" s="180">
        <f>VLOOKUP(D716,Plan1!$B$2:$S$5570,9,)/1000</f>
        <v>5.798</v>
      </c>
      <c r="J716" s="180">
        <f>VLOOKUP(D716,Plan1!$B$2:$S$5570,10,)/1000</f>
        <v>5.2370000000000001</v>
      </c>
      <c r="K716" s="180">
        <f>VLOOKUP(D716,Plan1!$B$2:$S$5570,11,)/1000</f>
        <v>4.9489999999999998</v>
      </c>
      <c r="L716" s="180">
        <f>VLOOKUP(D716,Plan1!$B$2:$S$5570,12,)/1000</f>
        <v>4.782</v>
      </c>
      <c r="M716" s="180">
        <f>VLOOKUP(D716,Plan1!$B$2:$S$5570,13,)/1000</f>
        <v>4.99</v>
      </c>
      <c r="N716" s="180">
        <f>VLOOKUP(D716,Plan1!$B$2:$S$5570,14,)/1000</f>
        <v>5.625</v>
      </c>
      <c r="O716" s="180">
        <f>VLOOKUP(D716,Plan1!$B$2:$S$5570,15,)/1000</f>
        <v>6.1280000000000001</v>
      </c>
      <c r="P716" s="180">
        <f>VLOOKUP(D716,Plan1!$B$2:$S$5570,16,)/1000</f>
        <v>6.0140000000000002</v>
      </c>
      <c r="Q716" s="180">
        <f>VLOOKUP(D716,Plan1!$B$2:$S$5570,17,)/1000</f>
        <v>5.48</v>
      </c>
      <c r="R716" s="180">
        <f>VLOOKUP(D716,Plan1!$B$2:$S$5570,18,)/1000</f>
        <v>5.7619999999999996</v>
      </c>
      <c r="S716" s="180">
        <f>VLOOKUP(D716,Plan1!$B$2:$S$5570,6,)/1000</f>
        <v>5.5250000000000004</v>
      </c>
    </row>
    <row r="717" spans="1:19" x14ac:dyDescent="0.25">
      <c r="A717" s="178">
        <v>28089</v>
      </c>
      <c r="B717" s="178">
        <v>-119672</v>
      </c>
      <c r="C717" s="178">
        <v>-41265</v>
      </c>
      <c r="D717" s="178" t="s">
        <v>657</v>
      </c>
      <c r="E717" s="178" t="s">
        <v>167</v>
      </c>
      <c r="F717" s="178" t="s">
        <v>375</v>
      </c>
      <c r="G717" s="180">
        <f>VLOOKUP(D717,Plan1!$B$2:$S$5570,7,)/1000</f>
        <v>5.4859999999999998</v>
      </c>
      <c r="H717" s="180">
        <f>VLOOKUP(D717,Plan1!$B$2:$S$5570,8,)/1000</f>
        <v>5.5810000000000004</v>
      </c>
      <c r="I717" s="180">
        <f>VLOOKUP(D717,Plan1!$B$2:$S$5570,9,)/1000</f>
        <v>5.5640000000000001</v>
      </c>
      <c r="J717" s="180">
        <f>VLOOKUP(D717,Plan1!$B$2:$S$5570,10,)/1000</f>
        <v>4.766</v>
      </c>
      <c r="K717" s="180">
        <f>VLOOKUP(D717,Plan1!$B$2:$S$5570,11,)/1000</f>
        <v>4.319</v>
      </c>
      <c r="L717" s="180">
        <f>VLOOKUP(D717,Plan1!$B$2:$S$5570,12,)/1000</f>
        <v>4.0880000000000001</v>
      </c>
      <c r="M717" s="180">
        <f>VLOOKUP(D717,Plan1!$B$2:$S$5570,13,)/1000</f>
        <v>4.2389999999999999</v>
      </c>
      <c r="N717" s="180">
        <f>VLOOKUP(D717,Plan1!$B$2:$S$5570,14,)/1000</f>
        <v>4.9050000000000002</v>
      </c>
      <c r="O717" s="180">
        <f>VLOOKUP(D717,Plan1!$B$2:$S$5570,15,)/1000</f>
        <v>5.6020000000000003</v>
      </c>
      <c r="P717" s="180">
        <f>VLOOKUP(D717,Plan1!$B$2:$S$5570,16,)/1000</f>
        <v>5.5069999999999997</v>
      </c>
      <c r="Q717" s="180">
        <f>VLOOKUP(D717,Plan1!$B$2:$S$5570,17,)/1000</f>
        <v>5.2990000000000004</v>
      </c>
      <c r="R717" s="180">
        <f>VLOOKUP(D717,Plan1!$B$2:$S$5570,18,)/1000</f>
        <v>5.4610000000000003</v>
      </c>
      <c r="S717" s="180">
        <f>VLOOKUP(D717,Plan1!$B$2:$S$5570,6,)/1000</f>
        <v>5.0679999999999996</v>
      </c>
    </row>
    <row r="718" spans="1:19" x14ac:dyDescent="0.25">
      <c r="A718" s="178">
        <v>9216</v>
      </c>
      <c r="B718" s="178">
        <v>-211265</v>
      </c>
      <c r="C718" s="178">
        <v>-56484</v>
      </c>
      <c r="D718" s="178" t="s">
        <v>657</v>
      </c>
      <c r="E718" s="178" t="s">
        <v>167</v>
      </c>
      <c r="F718" s="178" t="s">
        <v>1651</v>
      </c>
      <c r="G718" s="180">
        <f>VLOOKUP(D718,Plan1!$B$2:$S$5570,7,)/1000</f>
        <v>5.4859999999999998</v>
      </c>
      <c r="H718" s="180">
        <f>VLOOKUP(D718,Plan1!$B$2:$S$5570,8,)/1000</f>
        <v>5.5810000000000004</v>
      </c>
      <c r="I718" s="180">
        <f>VLOOKUP(D718,Plan1!$B$2:$S$5570,9,)/1000</f>
        <v>5.5640000000000001</v>
      </c>
      <c r="J718" s="180">
        <f>VLOOKUP(D718,Plan1!$B$2:$S$5570,10,)/1000</f>
        <v>4.766</v>
      </c>
      <c r="K718" s="180">
        <f>VLOOKUP(D718,Plan1!$B$2:$S$5570,11,)/1000</f>
        <v>4.319</v>
      </c>
      <c r="L718" s="180">
        <f>VLOOKUP(D718,Plan1!$B$2:$S$5570,12,)/1000</f>
        <v>4.0880000000000001</v>
      </c>
      <c r="M718" s="180">
        <f>VLOOKUP(D718,Plan1!$B$2:$S$5570,13,)/1000</f>
        <v>4.2389999999999999</v>
      </c>
      <c r="N718" s="180">
        <f>VLOOKUP(D718,Plan1!$B$2:$S$5570,14,)/1000</f>
        <v>4.9050000000000002</v>
      </c>
      <c r="O718" s="180">
        <f>VLOOKUP(D718,Plan1!$B$2:$S$5570,15,)/1000</f>
        <v>5.6020000000000003</v>
      </c>
      <c r="P718" s="180">
        <f>VLOOKUP(D718,Plan1!$B$2:$S$5570,16,)/1000</f>
        <v>5.5069999999999997</v>
      </c>
      <c r="Q718" s="180">
        <f>VLOOKUP(D718,Plan1!$B$2:$S$5570,17,)/1000</f>
        <v>5.2990000000000004</v>
      </c>
      <c r="R718" s="180">
        <f>VLOOKUP(D718,Plan1!$B$2:$S$5570,18,)/1000</f>
        <v>5.4610000000000003</v>
      </c>
      <c r="S718" s="180">
        <f>VLOOKUP(D718,Plan1!$B$2:$S$5570,6,)/1000</f>
        <v>5.0679999999999996</v>
      </c>
    </row>
    <row r="719" spans="1:19" x14ac:dyDescent="0.25">
      <c r="A719" s="178">
        <v>63971</v>
      </c>
      <c r="B719" s="178">
        <v>-13678</v>
      </c>
      <c r="C719" s="178">
        <v>-473069</v>
      </c>
      <c r="D719" s="178" t="s">
        <v>657</v>
      </c>
      <c r="E719" s="178" t="s">
        <v>167</v>
      </c>
      <c r="F719" s="178" t="s">
        <v>2567</v>
      </c>
      <c r="G719" s="180">
        <f>VLOOKUP(D719,Plan1!$B$2:$S$5570,7,)/1000</f>
        <v>5.4859999999999998</v>
      </c>
      <c r="H719" s="180">
        <f>VLOOKUP(D719,Plan1!$B$2:$S$5570,8,)/1000</f>
        <v>5.5810000000000004</v>
      </c>
      <c r="I719" s="180">
        <f>VLOOKUP(D719,Plan1!$B$2:$S$5570,9,)/1000</f>
        <v>5.5640000000000001</v>
      </c>
      <c r="J719" s="180">
        <f>VLOOKUP(D719,Plan1!$B$2:$S$5570,10,)/1000</f>
        <v>4.766</v>
      </c>
      <c r="K719" s="180">
        <f>VLOOKUP(D719,Plan1!$B$2:$S$5570,11,)/1000</f>
        <v>4.319</v>
      </c>
      <c r="L719" s="180">
        <f>VLOOKUP(D719,Plan1!$B$2:$S$5570,12,)/1000</f>
        <v>4.0880000000000001</v>
      </c>
      <c r="M719" s="180">
        <f>VLOOKUP(D719,Plan1!$B$2:$S$5570,13,)/1000</f>
        <v>4.2389999999999999</v>
      </c>
      <c r="N719" s="180">
        <f>VLOOKUP(D719,Plan1!$B$2:$S$5570,14,)/1000</f>
        <v>4.9050000000000002</v>
      </c>
      <c r="O719" s="180">
        <f>VLOOKUP(D719,Plan1!$B$2:$S$5570,15,)/1000</f>
        <v>5.6020000000000003</v>
      </c>
      <c r="P719" s="180">
        <f>VLOOKUP(D719,Plan1!$B$2:$S$5570,16,)/1000</f>
        <v>5.5069999999999997</v>
      </c>
      <c r="Q719" s="180">
        <f>VLOOKUP(D719,Plan1!$B$2:$S$5570,17,)/1000</f>
        <v>5.2990000000000004</v>
      </c>
      <c r="R719" s="180">
        <f>VLOOKUP(D719,Plan1!$B$2:$S$5570,18,)/1000</f>
        <v>5.4610000000000003</v>
      </c>
      <c r="S719" s="180">
        <f>VLOOKUP(D719,Plan1!$B$2:$S$5570,6,)/1000</f>
        <v>5.0679999999999996</v>
      </c>
    </row>
    <row r="720" spans="1:19" x14ac:dyDescent="0.25">
      <c r="A720" s="178">
        <v>39830</v>
      </c>
      <c r="B720" s="178">
        <v>-84721</v>
      </c>
      <c r="C720" s="178">
        <v>-357295</v>
      </c>
      <c r="D720" s="178" t="s">
        <v>657</v>
      </c>
      <c r="E720" s="178" t="s">
        <v>167</v>
      </c>
      <c r="F720" s="178" t="s">
        <v>3284</v>
      </c>
      <c r="G720" s="180">
        <f>VLOOKUP(D720,Plan1!$B$2:$S$5570,7,)/1000</f>
        <v>5.4859999999999998</v>
      </c>
      <c r="H720" s="180">
        <f>VLOOKUP(D720,Plan1!$B$2:$S$5570,8,)/1000</f>
        <v>5.5810000000000004</v>
      </c>
      <c r="I720" s="180">
        <f>VLOOKUP(D720,Plan1!$B$2:$S$5570,9,)/1000</f>
        <v>5.5640000000000001</v>
      </c>
      <c r="J720" s="180">
        <f>VLOOKUP(D720,Plan1!$B$2:$S$5570,10,)/1000</f>
        <v>4.766</v>
      </c>
      <c r="K720" s="180">
        <f>VLOOKUP(D720,Plan1!$B$2:$S$5570,11,)/1000</f>
        <v>4.319</v>
      </c>
      <c r="L720" s="180">
        <f>VLOOKUP(D720,Plan1!$B$2:$S$5570,12,)/1000</f>
        <v>4.0880000000000001</v>
      </c>
      <c r="M720" s="180">
        <f>VLOOKUP(D720,Plan1!$B$2:$S$5570,13,)/1000</f>
        <v>4.2389999999999999</v>
      </c>
      <c r="N720" s="180">
        <f>VLOOKUP(D720,Plan1!$B$2:$S$5570,14,)/1000</f>
        <v>4.9050000000000002</v>
      </c>
      <c r="O720" s="180">
        <f>VLOOKUP(D720,Plan1!$B$2:$S$5570,15,)/1000</f>
        <v>5.6020000000000003</v>
      </c>
      <c r="P720" s="180">
        <f>VLOOKUP(D720,Plan1!$B$2:$S$5570,16,)/1000</f>
        <v>5.5069999999999997</v>
      </c>
      <c r="Q720" s="180">
        <f>VLOOKUP(D720,Plan1!$B$2:$S$5570,17,)/1000</f>
        <v>5.2990000000000004</v>
      </c>
      <c r="R720" s="180">
        <f>VLOOKUP(D720,Plan1!$B$2:$S$5570,18,)/1000</f>
        <v>5.4610000000000003</v>
      </c>
      <c r="S720" s="180">
        <f>VLOOKUP(D720,Plan1!$B$2:$S$5570,6,)/1000</f>
        <v>5.0679999999999996</v>
      </c>
    </row>
    <row r="721" spans="1:19" x14ac:dyDescent="0.25">
      <c r="A721" s="178">
        <v>20349</v>
      </c>
      <c r="B721" s="178">
        <v>-153214</v>
      </c>
      <c r="C721" s="178">
        <v>-447572</v>
      </c>
      <c r="D721" s="178" t="s">
        <v>2549</v>
      </c>
      <c r="E721" s="178" t="s">
        <v>167</v>
      </c>
      <c r="F721" s="178" t="s">
        <v>1727</v>
      </c>
      <c r="G721" s="180">
        <f>VLOOKUP(D721,Plan1!$B$2:$S$5570,7,)/1000</f>
        <v>5.8070000000000004</v>
      </c>
      <c r="H721" s="180">
        <f>VLOOKUP(D721,Plan1!$B$2:$S$5570,8,)/1000</f>
        <v>6.2190000000000003</v>
      </c>
      <c r="I721" s="180">
        <f>VLOOKUP(D721,Plan1!$B$2:$S$5570,9,)/1000</f>
        <v>5.79</v>
      </c>
      <c r="J721" s="180">
        <f>VLOOKUP(D721,Plan1!$B$2:$S$5570,10,)/1000</f>
        <v>6.0970000000000004</v>
      </c>
      <c r="K721" s="180">
        <f>VLOOKUP(D721,Plan1!$B$2:$S$5570,11,)/1000</f>
        <v>5.7709999999999999</v>
      </c>
      <c r="L721" s="180">
        <f>VLOOKUP(D721,Plan1!$B$2:$S$5570,12,)/1000</f>
        <v>5.7149999999999999</v>
      </c>
      <c r="M721" s="180">
        <f>VLOOKUP(D721,Plan1!$B$2:$S$5570,13,)/1000</f>
        <v>6.0730000000000004</v>
      </c>
      <c r="N721" s="180">
        <f>VLOOKUP(D721,Plan1!$B$2:$S$5570,14,)/1000</f>
        <v>6.577</v>
      </c>
      <c r="O721" s="180">
        <f>VLOOKUP(D721,Plan1!$B$2:$S$5570,15,)/1000</f>
        <v>6.3559999999999999</v>
      </c>
      <c r="P721" s="180">
        <f>VLOOKUP(D721,Plan1!$B$2:$S$5570,16,)/1000</f>
        <v>5.91</v>
      </c>
      <c r="Q721" s="180">
        <f>VLOOKUP(D721,Plan1!$B$2:$S$5570,17,)/1000</f>
        <v>5.08</v>
      </c>
      <c r="R721" s="180">
        <f>VLOOKUP(D721,Plan1!$B$2:$S$5570,18,)/1000</f>
        <v>5.431</v>
      </c>
      <c r="S721" s="180">
        <f>VLOOKUP(D721,Plan1!$B$2:$S$5570,6,)/1000</f>
        <v>5.9020000000000001</v>
      </c>
    </row>
    <row r="722" spans="1:19" x14ac:dyDescent="0.25">
      <c r="A722" s="178">
        <v>44484</v>
      </c>
      <c r="B722" s="178">
        <v>-73138</v>
      </c>
      <c r="C722" s="178">
        <v>-385136</v>
      </c>
      <c r="D722" s="178" t="s">
        <v>2757</v>
      </c>
      <c r="E722" s="178" t="s">
        <v>167</v>
      </c>
      <c r="F722" s="178" t="s">
        <v>2709</v>
      </c>
      <c r="G722" s="180">
        <f>VLOOKUP(D722,Plan1!$B$2:$S$5570,7,)/1000</f>
        <v>5.7050000000000001</v>
      </c>
      <c r="H722" s="180">
        <f>VLOOKUP(D722,Plan1!$B$2:$S$5570,8,)/1000</f>
        <v>5.8689999999999998</v>
      </c>
      <c r="I722" s="180">
        <f>VLOOKUP(D722,Plan1!$B$2:$S$5570,9,)/1000</f>
        <v>5.9969999999999999</v>
      </c>
      <c r="J722" s="180">
        <f>VLOOKUP(D722,Plan1!$B$2:$S$5570,10,)/1000</f>
        <v>5.7969999999999997</v>
      </c>
      <c r="K722" s="180">
        <f>VLOOKUP(D722,Plan1!$B$2:$S$5570,11,)/1000</f>
        <v>5.3540000000000001</v>
      </c>
      <c r="L722" s="180">
        <f>VLOOKUP(D722,Plan1!$B$2:$S$5570,12,)/1000</f>
        <v>5.218</v>
      </c>
      <c r="M722" s="180">
        <f>VLOOKUP(D722,Plan1!$B$2:$S$5570,13,)/1000</f>
        <v>5.4960000000000004</v>
      </c>
      <c r="N722" s="180">
        <f>VLOOKUP(D722,Plan1!$B$2:$S$5570,14,)/1000</f>
        <v>6.181</v>
      </c>
      <c r="O722" s="180">
        <f>VLOOKUP(D722,Plan1!$B$2:$S$5570,15,)/1000</f>
        <v>6.6790000000000003</v>
      </c>
      <c r="P722" s="180">
        <f>VLOOKUP(D722,Plan1!$B$2:$S$5570,16,)/1000</f>
        <v>6.532</v>
      </c>
      <c r="Q722" s="180">
        <f>VLOOKUP(D722,Plan1!$B$2:$S$5570,17,)/1000</f>
        <v>6.5030000000000001</v>
      </c>
      <c r="R722" s="180">
        <f>VLOOKUP(D722,Plan1!$B$2:$S$5570,18,)/1000</f>
        <v>6.0519999999999996</v>
      </c>
      <c r="S722" s="180">
        <f>VLOOKUP(D722,Plan1!$B$2:$S$5570,6,)/1000</f>
        <v>5.9480000000000004</v>
      </c>
    </row>
    <row r="723" spans="1:19" x14ac:dyDescent="0.25">
      <c r="A723" s="178">
        <v>23745</v>
      </c>
      <c r="B723" s="178">
        <v>-136509</v>
      </c>
      <c r="C723" s="178">
        <v>-498342</v>
      </c>
      <c r="D723" s="178" t="s">
        <v>1283</v>
      </c>
      <c r="E723" s="178" t="s">
        <v>167</v>
      </c>
      <c r="F723" s="178" t="s">
        <v>1058</v>
      </c>
      <c r="G723" s="180">
        <f>VLOOKUP(D723,Plan1!$B$2:$S$5570,7,)/1000</f>
        <v>4.9749999999999996</v>
      </c>
      <c r="H723" s="180">
        <f>VLOOKUP(D723,Plan1!$B$2:$S$5570,8,)/1000</f>
        <v>5.3620000000000001</v>
      </c>
      <c r="I723" s="180">
        <f>VLOOKUP(D723,Plan1!$B$2:$S$5570,9,)/1000</f>
        <v>5.2830000000000004</v>
      </c>
      <c r="J723" s="180">
        <f>VLOOKUP(D723,Plan1!$B$2:$S$5570,10,)/1000</f>
        <v>5.5910000000000002</v>
      </c>
      <c r="K723" s="180">
        <f>VLOOKUP(D723,Plan1!$B$2:$S$5570,11,)/1000</f>
        <v>5.58</v>
      </c>
      <c r="L723" s="180">
        <f>VLOOKUP(D723,Plan1!$B$2:$S$5570,12,)/1000</f>
        <v>5.4729999999999999</v>
      </c>
      <c r="M723" s="180">
        <f>VLOOKUP(D723,Plan1!$B$2:$S$5570,13,)/1000</f>
        <v>5.8</v>
      </c>
      <c r="N723" s="180">
        <f>VLOOKUP(D723,Plan1!$B$2:$S$5570,14,)/1000</f>
        <v>6.23</v>
      </c>
      <c r="O723" s="180">
        <f>VLOOKUP(D723,Plan1!$B$2:$S$5570,15,)/1000</f>
        <v>5.8819999999999997</v>
      </c>
      <c r="P723" s="180">
        <f>VLOOKUP(D723,Plan1!$B$2:$S$5570,16,)/1000</f>
        <v>5.4080000000000004</v>
      </c>
      <c r="Q723" s="180">
        <f>VLOOKUP(D723,Plan1!$B$2:$S$5570,17,)/1000</f>
        <v>4.883</v>
      </c>
      <c r="R723" s="180">
        <f>VLOOKUP(D723,Plan1!$B$2:$S$5570,18,)/1000</f>
        <v>4.9550000000000001</v>
      </c>
      <c r="S723" s="180">
        <f>VLOOKUP(D723,Plan1!$B$2:$S$5570,6,)/1000</f>
        <v>5.4509999999999996</v>
      </c>
    </row>
    <row r="724" spans="1:19" x14ac:dyDescent="0.25">
      <c r="A724" s="178">
        <v>43722</v>
      </c>
      <c r="B724" s="178">
        <v>-74826</v>
      </c>
      <c r="C724" s="178">
        <v>-361323</v>
      </c>
      <c r="D724" s="178" t="s">
        <v>2738</v>
      </c>
      <c r="E724" s="178" t="s">
        <v>167</v>
      </c>
      <c r="F724" s="178" t="s">
        <v>2709</v>
      </c>
      <c r="G724" s="180">
        <f>VLOOKUP(D724,Plan1!$B$2:$S$5570,7,)/1000</f>
        <v>5.6059999999999999</v>
      </c>
      <c r="H724" s="180">
        <f>VLOOKUP(D724,Plan1!$B$2:$S$5570,8,)/1000</f>
        <v>5.73</v>
      </c>
      <c r="I724" s="180">
        <f>VLOOKUP(D724,Plan1!$B$2:$S$5570,9,)/1000</f>
        <v>5.8680000000000003</v>
      </c>
      <c r="J724" s="180">
        <f>VLOOKUP(D724,Plan1!$B$2:$S$5570,10,)/1000</f>
        <v>5.5410000000000004</v>
      </c>
      <c r="K724" s="180">
        <f>VLOOKUP(D724,Plan1!$B$2:$S$5570,11,)/1000</f>
        <v>4.9790000000000001</v>
      </c>
      <c r="L724" s="180">
        <f>VLOOKUP(D724,Plan1!$B$2:$S$5570,12,)/1000</f>
        <v>4.444</v>
      </c>
      <c r="M724" s="180">
        <f>VLOOKUP(D724,Plan1!$B$2:$S$5570,13,)/1000</f>
        <v>4.62</v>
      </c>
      <c r="N724" s="180">
        <f>VLOOKUP(D724,Plan1!$B$2:$S$5570,14,)/1000</f>
        <v>5.2080000000000002</v>
      </c>
      <c r="O724" s="180">
        <f>VLOOKUP(D724,Plan1!$B$2:$S$5570,15,)/1000</f>
        <v>5.7450000000000001</v>
      </c>
      <c r="P724" s="180">
        <f>VLOOKUP(D724,Plan1!$B$2:$S$5570,16,)/1000</f>
        <v>5.84</v>
      </c>
      <c r="Q724" s="180">
        <f>VLOOKUP(D724,Plan1!$B$2:$S$5570,17,)/1000</f>
        <v>5.9749999999999996</v>
      </c>
      <c r="R724" s="180">
        <f>VLOOKUP(D724,Plan1!$B$2:$S$5570,18,)/1000</f>
        <v>5.7439999999999998</v>
      </c>
      <c r="S724" s="180">
        <f>VLOOKUP(D724,Plan1!$B$2:$S$5570,6,)/1000</f>
        <v>5.4409999999999998</v>
      </c>
    </row>
    <row r="725" spans="1:19" x14ac:dyDescent="0.25">
      <c r="A725" s="178">
        <v>1721</v>
      </c>
      <c r="B725" s="178">
        <v>-293051</v>
      </c>
      <c r="C725" s="178">
        <v>-524289</v>
      </c>
      <c r="D725" s="178" t="s">
        <v>4087</v>
      </c>
      <c r="E725" s="178" t="s">
        <v>167</v>
      </c>
      <c r="F725" s="178" t="s">
        <v>3898</v>
      </c>
      <c r="G725" s="180">
        <f>VLOOKUP(D725,Plan1!$B$2:$S$5570,7,)/1000</f>
        <v>5.38</v>
      </c>
      <c r="H725" s="180">
        <f>VLOOKUP(D725,Plan1!$B$2:$S$5570,8,)/1000</f>
        <v>5.4459999999999997</v>
      </c>
      <c r="I725" s="180">
        <f>VLOOKUP(D725,Plan1!$B$2:$S$5570,9,)/1000</f>
        <v>5.2009999999999996</v>
      </c>
      <c r="J725" s="180">
        <f>VLOOKUP(D725,Plan1!$B$2:$S$5570,10,)/1000</f>
        <v>4.694</v>
      </c>
      <c r="K725" s="180">
        <f>VLOOKUP(D725,Plan1!$B$2:$S$5570,11,)/1000</f>
        <v>3.8170000000000002</v>
      </c>
      <c r="L725" s="180">
        <f>VLOOKUP(D725,Plan1!$B$2:$S$5570,12,)/1000</f>
        <v>3.3740000000000001</v>
      </c>
      <c r="M725" s="180">
        <f>VLOOKUP(D725,Plan1!$B$2:$S$5570,13,)/1000</f>
        <v>3.6709999999999998</v>
      </c>
      <c r="N725" s="180">
        <f>VLOOKUP(D725,Plan1!$B$2:$S$5570,14,)/1000</f>
        <v>4.3239999999999998</v>
      </c>
      <c r="O725" s="180">
        <f>VLOOKUP(D725,Plan1!$B$2:$S$5570,15,)/1000</f>
        <v>4.0460000000000003</v>
      </c>
      <c r="P725" s="180">
        <f>VLOOKUP(D725,Plan1!$B$2:$S$5570,16,)/1000</f>
        <v>4.694</v>
      </c>
      <c r="Q725" s="180">
        <f>VLOOKUP(D725,Plan1!$B$2:$S$5570,17,)/1000</f>
        <v>5.5119999999999996</v>
      </c>
      <c r="R725" s="180">
        <f>VLOOKUP(D725,Plan1!$B$2:$S$5570,18,)/1000</f>
        <v>5.55</v>
      </c>
      <c r="S725" s="180">
        <f>VLOOKUP(D725,Plan1!$B$2:$S$5570,6,)/1000</f>
        <v>4.6420000000000003</v>
      </c>
    </row>
    <row r="726" spans="1:19" x14ac:dyDescent="0.25">
      <c r="A726" s="178">
        <v>55018</v>
      </c>
      <c r="B726" s="178">
        <v>-44886</v>
      </c>
      <c r="C726" s="178">
        <v>-421048</v>
      </c>
      <c r="D726" s="178" t="s">
        <v>3629</v>
      </c>
      <c r="E726" s="178" t="s">
        <v>167</v>
      </c>
      <c r="F726" s="178" t="s">
        <v>3448</v>
      </c>
      <c r="G726" s="180">
        <f>VLOOKUP(D726,Plan1!$B$2:$S$5570,7,)/1000</f>
        <v>5.0650000000000004</v>
      </c>
      <c r="H726" s="180">
        <f>VLOOKUP(D726,Plan1!$B$2:$S$5570,8,)/1000</f>
        <v>5.2149999999999999</v>
      </c>
      <c r="I726" s="180">
        <f>VLOOKUP(D726,Plan1!$B$2:$S$5570,9,)/1000</f>
        <v>5.298</v>
      </c>
      <c r="J726" s="180">
        <f>VLOOKUP(D726,Plan1!$B$2:$S$5570,10,)/1000</f>
        <v>5.125</v>
      </c>
      <c r="K726" s="180">
        <f>VLOOKUP(D726,Plan1!$B$2:$S$5570,11,)/1000</f>
        <v>5.3159999999999998</v>
      </c>
      <c r="L726" s="180">
        <f>VLOOKUP(D726,Plan1!$B$2:$S$5570,12,)/1000</f>
        <v>5.5339999999999998</v>
      </c>
      <c r="M726" s="180">
        <f>VLOOKUP(D726,Plan1!$B$2:$S$5570,13,)/1000</f>
        <v>5.7560000000000002</v>
      </c>
      <c r="N726" s="180">
        <f>VLOOKUP(D726,Plan1!$B$2:$S$5570,14,)/1000</f>
        <v>6.28</v>
      </c>
      <c r="O726" s="180">
        <f>VLOOKUP(D726,Plan1!$B$2:$S$5570,15,)/1000</f>
        <v>6.5140000000000002</v>
      </c>
      <c r="P726" s="180">
        <f>VLOOKUP(D726,Plan1!$B$2:$S$5570,16,)/1000</f>
        <v>6.3170000000000002</v>
      </c>
      <c r="Q726" s="180">
        <f>VLOOKUP(D726,Plan1!$B$2:$S$5570,17,)/1000</f>
        <v>6.0860000000000003</v>
      </c>
      <c r="R726" s="180">
        <f>VLOOKUP(D726,Plan1!$B$2:$S$5570,18,)/1000</f>
        <v>5.516</v>
      </c>
      <c r="S726" s="180">
        <f>VLOOKUP(D726,Plan1!$B$2:$S$5570,6,)/1000</f>
        <v>5.6689999999999996</v>
      </c>
    </row>
    <row r="727" spans="1:19" x14ac:dyDescent="0.25">
      <c r="A727" s="178">
        <v>30647</v>
      </c>
      <c r="B727" s="178">
        <v>-111463</v>
      </c>
      <c r="C727" s="178">
        <v>-376206</v>
      </c>
      <c r="D727" s="178" t="s">
        <v>5315</v>
      </c>
      <c r="E727" s="178" t="s">
        <v>167</v>
      </c>
      <c r="F727" s="178" t="s">
        <v>5304</v>
      </c>
      <c r="G727" s="180">
        <f>VLOOKUP(D727,Plan1!$B$2:$S$5570,7,)/1000</f>
        <v>5.6970000000000001</v>
      </c>
      <c r="H727" s="180">
        <f>VLOOKUP(D727,Plan1!$B$2:$S$5570,8,)/1000</f>
        <v>5.7830000000000004</v>
      </c>
      <c r="I727" s="180">
        <f>VLOOKUP(D727,Plan1!$B$2:$S$5570,9,)/1000</f>
        <v>5.8739999999999997</v>
      </c>
      <c r="J727" s="180">
        <f>VLOOKUP(D727,Plan1!$B$2:$S$5570,10,)/1000</f>
        <v>5.1909999999999998</v>
      </c>
      <c r="K727" s="180">
        <f>VLOOKUP(D727,Plan1!$B$2:$S$5570,11,)/1000</f>
        <v>4.5490000000000004</v>
      </c>
      <c r="L727" s="180">
        <f>VLOOKUP(D727,Plan1!$B$2:$S$5570,12,)/1000</f>
        <v>4.367</v>
      </c>
      <c r="M727" s="180">
        <f>VLOOKUP(D727,Plan1!$B$2:$S$5570,13,)/1000</f>
        <v>4.4340000000000002</v>
      </c>
      <c r="N727" s="180">
        <f>VLOOKUP(D727,Plan1!$B$2:$S$5570,14,)/1000</f>
        <v>4.8460000000000001</v>
      </c>
      <c r="O727" s="180">
        <f>VLOOKUP(D727,Plan1!$B$2:$S$5570,15,)/1000</f>
        <v>5.4</v>
      </c>
      <c r="P727" s="180">
        <f>VLOOKUP(D727,Plan1!$B$2:$S$5570,16,)/1000</f>
        <v>5.4889999999999999</v>
      </c>
      <c r="Q727" s="180">
        <f>VLOOKUP(D727,Plan1!$B$2:$S$5570,17,)/1000</f>
        <v>5.6879999999999997</v>
      </c>
      <c r="R727" s="180">
        <f>VLOOKUP(D727,Plan1!$B$2:$S$5570,18,)/1000</f>
        <v>5.681</v>
      </c>
      <c r="S727" s="180">
        <f>VLOOKUP(D727,Plan1!$B$2:$S$5570,6,)/1000</f>
        <v>5.25</v>
      </c>
    </row>
    <row r="728" spans="1:19" x14ac:dyDescent="0.25">
      <c r="A728" s="178">
        <v>25947</v>
      </c>
      <c r="B728" s="178">
        <v>-12821</v>
      </c>
      <c r="C728" s="178">
        <v>-427327</v>
      </c>
      <c r="D728" s="178" t="s">
        <v>574</v>
      </c>
      <c r="E728" s="178" t="s">
        <v>167</v>
      </c>
      <c r="F728" s="178" t="s">
        <v>375</v>
      </c>
      <c r="G728" s="180">
        <f>VLOOKUP(D728,Plan1!$B$2:$S$5570,7,)/1000</f>
        <v>6.1470000000000002</v>
      </c>
      <c r="H728" s="180">
        <f>VLOOKUP(D728,Plan1!$B$2:$S$5570,8,)/1000</f>
        <v>6.2670000000000003</v>
      </c>
      <c r="I728" s="180">
        <f>VLOOKUP(D728,Plan1!$B$2:$S$5570,9,)/1000</f>
        <v>6.1059999999999999</v>
      </c>
      <c r="J728" s="180">
        <f>VLOOKUP(D728,Plan1!$B$2:$S$5570,10,)/1000</f>
        <v>5.85</v>
      </c>
      <c r="K728" s="180">
        <f>VLOOKUP(D728,Plan1!$B$2:$S$5570,11,)/1000</f>
        <v>5.569</v>
      </c>
      <c r="L728" s="180">
        <f>VLOOKUP(D728,Plan1!$B$2:$S$5570,12,)/1000</f>
        <v>5.585</v>
      </c>
      <c r="M728" s="180">
        <f>VLOOKUP(D728,Plan1!$B$2:$S$5570,13,)/1000</f>
        <v>5.7350000000000003</v>
      </c>
      <c r="N728" s="180">
        <f>VLOOKUP(D728,Plan1!$B$2:$S$5570,14,)/1000</f>
        <v>6.266</v>
      </c>
      <c r="O728" s="180">
        <f>VLOOKUP(D728,Plan1!$B$2:$S$5570,15,)/1000</f>
        <v>6.3630000000000004</v>
      </c>
      <c r="P728" s="180">
        <f>VLOOKUP(D728,Plan1!$B$2:$S$5570,16,)/1000</f>
        <v>6.2649999999999997</v>
      </c>
      <c r="Q728" s="180">
        <f>VLOOKUP(D728,Plan1!$B$2:$S$5570,17,)/1000</f>
        <v>5.7329999999999997</v>
      </c>
      <c r="R728" s="180">
        <f>VLOOKUP(D728,Plan1!$B$2:$S$5570,18,)/1000</f>
        <v>5.9889999999999999</v>
      </c>
      <c r="S728" s="180">
        <f>VLOOKUP(D728,Plan1!$B$2:$S$5570,6,)/1000</f>
        <v>5.99</v>
      </c>
    </row>
    <row r="729" spans="1:19" x14ac:dyDescent="0.25">
      <c r="A729" s="178">
        <v>7241</v>
      </c>
      <c r="B729" s="178">
        <v>-222695</v>
      </c>
      <c r="C729" s="178">
        <v>-505446</v>
      </c>
      <c r="D729" s="178" t="s">
        <v>4986</v>
      </c>
      <c r="E729" s="178" t="s">
        <v>167</v>
      </c>
      <c r="F729" s="178" t="s">
        <v>4704</v>
      </c>
      <c r="G729" s="180">
        <f>VLOOKUP(D729,Plan1!$B$2:$S$5570,7,)/1000</f>
        <v>5.2389999999999999</v>
      </c>
      <c r="H729" s="180">
        <f>VLOOKUP(D729,Plan1!$B$2:$S$5570,8,)/1000</f>
        <v>5.5720000000000001</v>
      </c>
      <c r="I729" s="180">
        <f>VLOOKUP(D729,Plan1!$B$2:$S$5570,9,)/1000</f>
        <v>5.5209999999999999</v>
      </c>
      <c r="J729" s="180">
        <f>VLOOKUP(D729,Plan1!$B$2:$S$5570,10,)/1000</f>
        <v>5.4370000000000003</v>
      </c>
      <c r="K729" s="180">
        <f>VLOOKUP(D729,Plan1!$B$2:$S$5570,11,)/1000</f>
        <v>4.7949999999999999</v>
      </c>
      <c r="L729" s="180">
        <f>VLOOKUP(D729,Plan1!$B$2:$S$5570,12,)/1000</f>
        <v>4.6070000000000002</v>
      </c>
      <c r="M729" s="180">
        <f>VLOOKUP(D729,Plan1!$B$2:$S$5570,13,)/1000</f>
        <v>4.8109999999999999</v>
      </c>
      <c r="N729" s="180">
        <f>VLOOKUP(D729,Plan1!$B$2:$S$5570,14,)/1000</f>
        <v>5.6689999999999996</v>
      </c>
      <c r="O729" s="180">
        <f>VLOOKUP(D729,Plan1!$B$2:$S$5570,15,)/1000</f>
        <v>5.1790000000000003</v>
      </c>
      <c r="P729" s="180">
        <f>VLOOKUP(D729,Plan1!$B$2:$S$5570,16,)/1000</f>
        <v>5.343</v>
      </c>
      <c r="Q729" s="180">
        <f>VLOOKUP(D729,Plan1!$B$2:$S$5570,17,)/1000</f>
        <v>5.4379999999999997</v>
      </c>
      <c r="R729" s="180">
        <f>VLOOKUP(D729,Plan1!$B$2:$S$5570,18,)/1000</f>
        <v>5.532</v>
      </c>
      <c r="S729" s="180">
        <f>VLOOKUP(D729,Plan1!$B$2:$S$5570,6,)/1000</f>
        <v>5.2619999999999996</v>
      </c>
    </row>
    <row r="730" spans="1:19" x14ac:dyDescent="0.25">
      <c r="A730" s="178">
        <v>7419</v>
      </c>
      <c r="B730" s="178">
        <v>-221931</v>
      </c>
      <c r="C730" s="178">
        <v>-487812</v>
      </c>
      <c r="D730" s="178" t="s">
        <v>5005</v>
      </c>
      <c r="E730" s="178" t="s">
        <v>167</v>
      </c>
      <c r="F730" s="178" t="s">
        <v>4704</v>
      </c>
      <c r="G730" s="180">
        <f>VLOOKUP(D730,Plan1!$B$2:$S$5570,7,)/1000</f>
        <v>5.2009999999999996</v>
      </c>
      <c r="H730" s="180">
        <f>VLOOKUP(D730,Plan1!$B$2:$S$5570,8,)/1000</f>
        <v>5.6970000000000001</v>
      </c>
      <c r="I730" s="180">
        <f>VLOOKUP(D730,Plan1!$B$2:$S$5570,9,)/1000</f>
        <v>5.4909999999999997</v>
      </c>
      <c r="J730" s="180">
        <f>VLOOKUP(D730,Plan1!$B$2:$S$5570,10,)/1000</f>
        <v>5.407</v>
      </c>
      <c r="K730" s="180">
        <f>VLOOKUP(D730,Plan1!$B$2:$S$5570,11,)/1000</f>
        <v>4.7949999999999999</v>
      </c>
      <c r="L730" s="180">
        <f>VLOOKUP(D730,Plan1!$B$2:$S$5570,12,)/1000</f>
        <v>4.6289999999999996</v>
      </c>
      <c r="M730" s="180">
        <f>VLOOKUP(D730,Plan1!$B$2:$S$5570,13,)/1000</f>
        <v>4.774</v>
      </c>
      <c r="N730" s="180">
        <f>VLOOKUP(D730,Plan1!$B$2:$S$5570,14,)/1000</f>
        <v>5.4850000000000003</v>
      </c>
      <c r="O730" s="180">
        <f>VLOOKUP(D730,Plan1!$B$2:$S$5570,15,)/1000</f>
        <v>5.1710000000000003</v>
      </c>
      <c r="P730" s="180">
        <f>VLOOKUP(D730,Plan1!$B$2:$S$5570,16,)/1000</f>
        <v>5.4390000000000001</v>
      </c>
      <c r="Q730" s="180">
        <f>VLOOKUP(D730,Plan1!$B$2:$S$5570,17,)/1000</f>
        <v>5.4080000000000004</v>
      </c>
      <c r="R730" s="180">
        <f>VLOOKUP(D730,Plan1!$B$2:$S$5570,18,)/1000</f>
        <v>5.5469999999999997</v>
      </c>
      <c r="S730" s="180">
        <f>VLOOKUP(D730,Plan1!$B$2:$S$5570,6,)/1000</f>
        <v>5.2539999999999996</v>
      </c>
    </row>
    <row r="731" spans="1:19" x14ac:dyDescent="0.25">
      <c r="A731" s="178">
        <v>55184</v>
      </c>
      <c r="B731" s="178">
        <v>-43919</v>
      </c>
      <c r="C731" s="178">
        <v>-595878</v>
      </c>
      <c r="D731" s="178" t="s">
        <v>329</v>
      </c>
      <c r="E731" s="178" t="s">
        <v>167</v>
      </c>
      <c r="F731" s="178" t="s">
        <v>312</v>
      </c>
      <c r="G731" s="180">
        <f>VLOOKUP(D731,Plan1!$B$2:$S$5570,7,)/1000</f>
        <v>3.8780000000000001</v>
      </c>
      <c r="H731" s="180">
        <f>VLOOKUP(D731,Plan1!$B$2:$S$5570,8,)/1000</f>
        <v>4.0869999999999997</v>
      </c>
      <c r="I731" s="180">
        <f>VLOOKUP(D731,Plan1!$B$2:$S$5570,9,)/1000</f>
        <v>4.1150000000000002</v>
      </c>
      <c r="J731" s="180">
        <f>VLOOKUP(D731,Plan1!$B$2:$S$5570,10,)/1000</f>
        <v>4.0419999999999998</v>
      </c>
      <c r="K731" s="180">
        <f>VLOOKUP(D731,Plan1!$B$2:$S$5570,11,)/1000</f>
        <v>4.0679999999999996</v>
      </c>
      <c r="L731" s="180">
        <f>VLOOKUP(D731,Plan1!$B$2:$S$5570,12,)/1000</f>
        <v>4.452</v>
      </c>
      <c r="M731" s="180">
        <f>VLOOKUP(D731,Plan1!$B$2:$S$5570,13,)/1000</f>
        <v>4.57</v>
      </c>
      <c r="N731" s="180">
        <f>VLOOKUP(D731,Plan1!$B$2:$S$5570,14,)/1000</f>
        <v>5.1550000000000002</v>
      </c>
      <c r="O731" s="180">
        <f>VLOOKUP(D731,Plan1!$B$2:$S$5570,15,)/1000</f>
        <v>5.0919999999999996</v>
      </c>
      <c r="P731" s="180">
        <f>VLOOKUP(D731,Plan1!$B$2:$S$5570,16,)/1000</f>
        <v>4.9009999999999998</v>
      </c>
      <c r="Q731" s="180">
        <f>VLOOKUP(D731,Plan1!$B$2:$S$5570,17,)/1000</f>
        <v>4.5350000000000001</v>
      </c>
      <c r="R731" s="180">
        <f>VLOOKUP(D731,Plan1!$B$2:$S$5570,18,)/1000</f>
        <v>4.1479999999999997</v>
      </c>
      <c r="S731" s="180">
        <f>VLOOKUP(D731,Plan1!$B$2:$S$5570,6,)/1000</f>
        <v>4.4210000000000003</v>
      </c>
    </row>
    <row r="732" spans="1:19" x14ac:dyDescent="0.25">
      <c r="A732" s="178">
        <v>46467</v>
      </c>
      <c r="B732" s="178">
        <v>-68024</v>
      </c>
      <c r="C732" s="178">
        <v>-35619</v>
      </c>
      <c r="D732" s="178" t="s">
        <v>2858</v>
      </c>
      <c r="E732" s="178" t="s">
        <v>167</v>
      </c>
      <c r="F732" s="178" t="s">
        <v>2709</v>
      </c>
      <c r="G732" s="180">
        <f>VLOOKUP(D732,Plan1!$B$2:$S$5570,7,)/1000</f>
        <v>5.4290000000000003</v>
      </c>
      <c r="H732" s="180">
        <f>VLOOKUP(D732,Plan1!$B$2:$S$5570,8,)/1000</f>
        <v>5.6520000000000001</v>
      </c>
      <c r="I732" s="180">
        <f>VLOOKUP(D732,Plan1!$B$2:$S$5570,9,)/1000</f>
        <v>5.7960000000000003</v>
      </c>
      <c r="J732" s="180">
        <f>VLOOKUP(D732,Plan1!$B$2:$S$5570,10,)/1000</f>
        <v>5.42</v>
      </c>
      <c r="K732" s="180">
        <f>VLOOKUP(D732,Plan1!$B$2:$S$5570,11,)/1000</f>
        <v>4.9130000000000003</v>
      </c>
      <c r="L732" s="180">
        <f>VLOOKUP(D732,Plan1!$B$2:$S$5570,12,)/1000</f>
        <v>4.4249999999999998</v>
      </c>
      <c r="M732" s="180">
        <f>VLOOKUP(D732,Plan1!$B$2:$S$5570,13,)/1000</f>
        <v>4.5410000000000004</v>
      </c>
      <c r="N732" s="180">
        <f>VLOOKUP(D732,Plan1!$B$2:$S$5570,14,)/1000</f>
        <v>5.2910000000000004</v>
      </c>
      <c r="O732" s="180">
        <f>VLOOKUP(D732,Plan1!$B$2:$S$5570,15,)/1000</f>
        <v>5.633</v>
      </c>
      <c r="P732" s="180">
        <f>VLOOKUP(D732,Plan1!$B$2:$S$5570,16,)/1000</f>
        <v>5.7329999999999997</v>
      </c>
      <c r="Q732" s="180">
        <f>VLOOKUP(D732,Plan1!$B$2:$S$5570,17,)/1000</f>
        <v>5.8209999999999997</v>
      </c>
      <c r="R732" s="180">
        <f>VLOOKUP(D732,Plan1!$B$2:$S$5570,18,)/1000</f>
        <v>5.5810000000000004</v>
      </c>
      <c r="S732" s="180">
        <f>VLOOKUP(D732,Plan1!$B$2:$S$5570,6,)/1000</f>
        <v>5.3529999999999998</v>
      </c>
    </row>
    <row r="733" spans="1:19" x14ac:dyDescent="0.25">
      <c r="A733" s="178">
        <v>8438</v>
      </c>
      <c r="B733" s="178">
        <v>-216218</v>
      </c>
      <c r="C733" s="178">
        <v>-490745</v>
      </c>
      <c r="D733" s="178" t="s">
        <v>2858</v>
      </c>
      <c r="E733" s="178" t="s">
        <v>167</v>
      </c>
      <c r="F733" s="178" t="s">
        <v>4704</v>
      </c>
      <c r="G733" s="180">
        <f>VLOOKUP(D733,Plan1!$B$2:$S$5570,7,)/1000</f>
        <v>5.4290000000000003</v>
      </c>
      <c r="H733" s="180">
        <f>VLOOKUP(D733,Plan1!$B$2:$S$5570,8,)/1000</f>
        <v>5.6520000000000001</v>
      </c>
      <c r="I733" s="180">
        <f>VLOOKUP(D733,Plan1!$B$2:$S$5570,9,)/1000</f>
        <v>5.7960000000000003</v>
      </c>
      <c r="J733" s="180">
        <f>VLOOKUP(D733,Plan1!$B$2:$S$5570,10,)/1000</f>
        <v>5.42</v>
      </c>
      <c r="K733" s="180">
        <f>VLOOKUP(D733,Plan1!$B$2:$S$5570,11,)/1000</f>
        <v>4.9130000000000003</v>
      </c>
      <c r="L733" s="180">
        <f>VLOOKUP(D733,Plan1!$B$2:$S$5570,12,)/1000</f>
        <v>4.4249999999999998</v>
      </c>
      <c r="M733" s="180">
        <f>VLOOKUP(D733,Plan1!$B$2:$S$5570,13,)/1000</f>
        <v>4.5410000000000004</v>
      </c>
      <c r="N733" s="180">
        <f>VLOOKUP(D733,Plan1!$B$2:$S$5570,14,)/1000</f>
        <v>5.2910000000000004</v>
      </c>
      <c r="O733" s="180">
        <f>VLOOKUP(D733,Plan1!$B$2:$S$5570,15,)/1000</f>
        <v>5.633</v>
      </c>
      <c r="P733" s="180">
        <f>VLOOKUP(D733,Plan1!$B$2:$S$5570,16,)/1000</f>
        <v>5.7329999999999997</v>
      </c>
      <c r="Q733" s="180">
        <f>VLOOKUP(D733,Plan1!$B$2:$S$5570,17,)/1000</f>
        <v>5.8209999999999997</v>
      </c>
      <c r="R733" s="180">
        <f>VLOOKUP(D733,Plan1!$B$2:$S$5570,18,)/1000</f>
        <v>5.5810000000000004</v>
      </c>
      <c r="S733" s="180">
        <f>VLOOKUP(D733,Plan1!$B$2:$S$5570,6,)/1000</f>
        <v>5.3529999999999998</v>
      </c>
    </row>
    <row r="734" spans="1:19" x14ac:dyDescent="0.25">
      <c r="A734" s="178">
        <v>7285</v>
      </c>
      <c r="B734" s="178">
        <v>-222712</v>
      </c>
      <c r="C734" s="178">
        <v>-461657</v>
      </c>
      <c r="D734" s="178" t="s">
        <v>1757</v>
      </c>
      <c r="E734" s="178" t="s">
        <v>167</v>
      </c>
      <c r="F734" s="178" t="s">
        <v>1727</v>
      </c>
      <c r="G734" s="180">
        <f>VLOOKUP(D734,Plan1!$B$2:$S$5570,7,)/1000</f>
        <v>4.7240000000000002</v>
      </c>
      <c r="H734" s="180">
        <f>VLOOKUP(D734,Plan1!$B$2:$S$5570,8,)/1000</f>
        <v>5.3330000000000002</v>
      </c>
      <c r="I734" s="180">
        <f>VLOOKUP(D734,Plan1!$B$2:$S$5570,9,)/1000</f>
        <v>5.0620000000000003</v>
      </c>
      <c r="J734" s="180">
        <f>VLOOKUP(D734,Plan1!$B$2:$S$5570,10,)/1000</f>
        <v>5.2080000000000002</v>
      </c>
      <c r="K734" s="180">
        <f>VLOOKUP(D734,Plan1!$B$2:$S$5570,11,)/1000</f>
        <v>4.806</v>
      </c>
      <c r="L734" s="180">
        <f>VLOOKUP(D734,Plan1!$B$2:$S$5570,12,)/1000</f>
        <v>4.6100000000000003</v>
      </c>
      <c r="M734" s="180">
        <f>VLOOKUP(D734,Plan1!$B$2:$S$5570,13,)/1000</f>
        <v>4.9050000000000002</v>
      </c>
      <c r="N734" s="180">
        <f>VLOOKUP(D734,Plan1!$B$2:$S$5570,14,)/1000</f>
        <v>5.6580000000000004</v>
      </c>
      <c r="O734" s="180">
        <f>VLOOKUP(D734,Plan1!$B$2:$S$5570,15,)/1000</f>
        <v>5.343</v>
      </c>
      <c r="P734" s="180">
        <f>VLOOKUP(D734,Plan1!$B$2:$S$5570,16,)/1000</f>
        <v>5.25</v>
      </c>
      <c r="Q734" s="180">
        <f>VLOOKUP(D734,Plan1!$B$2:$S$5570,17,)/1000</f>
        <v>4.9580000000000002</v>
      </c>
      <c r="R734" s="180">
        <f>VLOOKUP(D734,Plan1!$B$2:$S$5570,18,)/1000</f>
        <v>5.0279999999999996</v>
      </c>
      <c r="S734" s="180">
        <f>VLOOKUP(D734,Plan1!$B$2:$S$5570,6,)/1000</f>
        <v>5.0739999999999998</v>
      </c>
    </row>
    <row r="735" spans="1:19" x14ac:dyDescent="0.25">
      <c r="A735" s="178">
        <v>6825</v>
      </c>
      <c r="B735" s="178">
        <v>-22569</v>
      </c>
      <c r="C735" s="178">
        <v>-489709</v>
      </c>
      <c r="D735" s="178" t="s">
        <v>4932</v>
      </c>
      <c r="E735" s="178" t="s">
        <v>167</v>
      </c>
      <c r="F735" s="178" t="s">
        <v>4704</v>
      </c>
      <c r="G735" s="180">
        <f>VLOOKUP(D735,Plan1!$B$2:$S$5570,7,)/1000</f>
        <v>4.9829999999999997</v>
      </c>
      <c r="H735" s="180">
        <f>VLOOKUP(D735,Plan1!$B$2:$S$5570,8,)/1000</f>
        <v>5.4950000000000001</v>
      </c>
      <c r="I735" s="180">
        <f>VLOOKUP(D735,Plan1!$B$2:$S$5570,9,)/1000</f>
        <v>5.3879999999999999</v>
      </c>
      <c r="J735" s="180">
        <f>VLOOKUP(D735,Plan1!$B$2:$S$5570,10,)/1000</f>
        <v>5.3860000000000001</v>
      </c>
      <c r="K735" s="180">
        <f>VLOOKUP(D735,Plan1!$B$2:$S$5570,11,)/1000</f>
        <v>4.7460000000000004</v>
      </c>
      <c r="L735" s="180">
        <f>VLOOKUP(D735,Plan1!$B$2:$S$5570,12,)/1000</f>
        <v>4.6070000000000002</v>
      </c>
      <c r="M735" s="180">
        <f>VLOOKUP(D735,Plan1!$B$2:$S$5570,13,)/1000</f>
        <v>4.7169999999999996</v>
      </c>
      <c r="N735" s="180">
        <f>VLOOKUP(D735,Plan1!$B$2:$S$5570,14,)/1000</f>
        <v>5.5839999999999996</v>
      </c>
      <c r="O735" s="180">
        <f>VLOOKUP(D735,Plan1!$B$2:$S$5570,15,)/1000</f>
        <v>5.1550000000000002</v>
      </c>
      <c r="P735" s="180">
        <f>VLOOKUP(D735,Plan1!$B$2:$S$5570,16,)/1000</f>
        <v>5.3159999999999998</v>
      </c>
      <c r="Q735" s="180">
        <f>VLOOKUP(D735,Plan1!$B$2:$S$5570,17,)/1000</f>
        <v>5.3739999999999997</v>
      </c>
      <c r="R735" s="180">
        <f>VLOOKUP(D735,Plan1!$B$2:$S$5570,18,)/1000</f>
        <v>5.4210000000000003</v>
      </c>
      <c r="S735" s="180">
        <f>VLOOKUP(D735,Plan1!$B$2:$S$5570,6,)/1000</f>
        <v>5.181</v>
      </c>
    </row>
    <row r="736" spans="1:19" x14ac:dyDescent="0.25">
      <c r="A736" s="178">
        <v>5264</v>
      </c>
      <c r="B736" s="178">
        <v>-239371</v>
      </c>
      <c r="C736" s="178">
        <v>-515879</v>
      </c>
      <c r="D736" s="178" t="s">
        <v>3137</v>
      </c>
      <c r="E736" s="178" t="s">
        <v>167</v>
      </c>
      <c r="F736" s="178" t="s">
        <v>2912</v>
      </c>
      <c r="G736" s="180">
        <f>VLOOKUP(D736,Plan1!$B$2:$S$5570,7,)/1000</f>
        <v>5.2649999999999997</v>
      </c>
      <c r="H736" s="180">
        <f>VLOOKUP(D736,Plan1!$B$2:$S$5570,8,)/1000</f>
        <v>5.452</v>
      </c>
      <c r="I736" s="180">
        <f>VLOOKUP(D736,Plan1!$B$2:$S$5570,9,)/1000</f>
        <v>5.4859999999999998</v>
      </c>
      <c r="J736" s="180">
        <f>VLOOKUP(D736,Plan1!$B$2:$S$5570,10,)/1000</f>
        <v>5.2839999999999998</v>
      </c>
      <c r="K736" s="180">
        <f>VLOOKUP(D736,Plan1!$B$2:$S$5570,11,)/1000</f>
        <v>4.4660000000000002</v>
      </c>
      <c r="L736" s="180">
        <f>VLOOKUP(D736,Plan1!$B$2:$S$5570,12,)/1000</f>
        <v>4.2649999999999997</v>
      </c>
      <c r="M736" s="180">
        <f>VLOOKUP(D736,Plan1!$B$2:$S$5570,13,)/1000</f>
        <v>4.4619999999999997</v>
      </c>
      <c r="N736" s="180">
        <f>VLOOKUP(D736,Plan1!$B$2:$S$5570,14,)/1000</f>
        <v>5.375</v>
      </c>
      <c r="O736" s="180">
        <f>VLOOKUP(D736,Plan1!$B$2:$S$5570,15,)/1000</f>
        <v>4.976</v>
      </c>
      <c r="P736" s="180">
        <f>VLOOKUP(D736,Plan1!$B$2:$S$5570,16,)/1000</f>
        <v>5.1310000000000002</v>
      </c>
      <c r="Q736" s="180">
        <f>VLOOKUP(D736,Plan1!$B$2:$S$5570,17,)/1000</f>
        <v>5.484</v>
      </c>
      <c r="R736" s="180">
        <f>VLOOKUP(D736,Plan1!$B$2:$S$5570,18,)/1000</f>
        <v>5.4870000000000001</v>
      </c>
      <c r="S736" s="180">
        <f>VLOOKUP(D736,Plan1!$B$2:$S$5570,6,)/1000</f>
        <v>5.0949999999999998</v>
      </c>
    </row>
    <row r="737" spans="1:19" x14ac:dyDescent="0.25">
      <c r="A737" s="178">
        <v>2124</v>
      </c>
      <c r="B737" s="178">
        <v>-287296</v>
      </c>
      <c r="C737" s="178">
        <v>-54904</v>
      </c>
      <c r="D737" s="178" t="s">
        <v>4159</v>
      </c>
      <c r="E737" s="178" t="s">
        <v>167</v>
      </c>
      <c r="F737" s="178" t="s">
        <v>3898</v>
      </c>
      <c r="G737" s="180">
        <f>VLOOKUP(D737,Plan1!$B$2:$S$5570,7,)/1000</f>
        <v>5.7880000000000003</v>
      </c>
      <c r="H737" s="180">
        <f>VLOOKUP(D737,Plan1!$B$2:$S$5570,8,)/1000</f>
        <v>5.8529999999999998</v>
      </c>
      <c r="I737" s="180">
        <f>VLOOKUP(D737,Plan1!$B$2:$S$5570,9,)/1000</f>
        <v>5.6589999999999998</v>
      </c>
      <c r="J737" s="180">
        <f>VLOOKUP(D737,Plan1!$B$2:$S$5570,10,)/1000</f>
        <v>4.923</v>
      </c>
      <c r="K737" s="180">
        <f>VLOOKUP(D737,Plan1!$B$2:$S$5570,11,)/1000</f>
        <v>4.1260000000000003</v>
      </c>
      <c r="L737" s="180">
        <f>VLOOKUP(D737,Plan1!$B$2:$S$5570,12,)/1000</f>
        <v>3.528</v>
      </c>
      <c r="M737" s="180">
        <f>VLOOKUP(D737,Plan1!$B$2:$S$5570,13,)/1000</f>
        <v>3.927</v>
      </c>
      <c r="N737" s="180">
        <f>VLOOKUP(D737,Plan1!$B$2:$S$5570,14,)/1000</f>
        <v>4.5650000000000004</v>
      </c>
      <c r="O737" s="180">
        <f>VLOOKUP(D737,Plan1!$B$2:$S$5570,15,)/1000</f>
        <v>4.5190000000000001</v>
      </c>
      <c r="P737" s="180">
        <f>VLOOKUP(D737,Plan1!$B$2:$S$5570,16,)/1000</f>
        <v>5.1349999999999998</v>
      </c>
      <c r="Q737" s="180">
        <f>VLOOKUP(D737,Plan1!$B$2:$S$5570,17,)/1000</f>
        <v>5.7690000000000001</v>
      </c>
      <c r="R737" s="180">
        <f>VLOOKUP(D737,Plan1!$B$2:$S$5570,18,)/1000</f>
        <v>5.851</v>
      </c>
      <c r="S737" s="180">
        <f>VLOOKUP(D737,Plan1!$B$2:$S$5570,6,)/1000</f>
        <v>4.97</v>
      </c>
    </row>
    <row r="738" spans="1:19" x14ac:dyDescent="0.25">
      <c r="A738" s="178">
        <v>8465</v>
      </c>
      <c r="B738" s="178">
        <v>-216416</v>
      </c>
      <c r="C738" s="178">
        <v>-463914</v>
      </c>
      <c r="D738" s="178" t="s">
        <v>1846</v>
      </c>
      <c r="E738" s="178" t="s">
        <v>167</v>
      </c>
      <c r="F738" s="178" t="s">
        <v>1727</v>
      </c>
      <c r="G738" s="180">
        <f>VLOOKUP(D738,Plan1!$B$2:$S$5570,7,)/1000</f>
        <v>4.907</v>
      </c>
      <c r="H738" s="180">
        <f>VLOOKUP(D738,Plan1!$B$2:$S$5570,8,)/1000</f>
        <v>5.4180000000000001</v>
      </c>
      <c r="I738" s="180">
        <f>VLOOKUP(D738,Plan1!$B$2:$S$5570,9,)/1000</f>
        <v>5.0209999999999999</v>
      </c>
      <c r="J738" s="180">
        <f>VLOOKUP(D738,Plan1!$B$2:$S$5570,10,)/1000</f>
        <v>5.1840000000000002</v>
      </c>
      <c r="K738" s="180">
        <f>VLOOKUP(D738,Plan1!$B$2:$S$5570,11,)/1000</f>
        <v>4.8869999999999996</v>
      </c>
      <c r="L738" s="180">
        <f>VLOOKUP(D738,Plan1!$B$2:$S$5570,12,)/1000</f>
        <v>4.8250000000000002</v>
      </c>
      <c r="M738" s="180">
        <f>VLOOKUP(D738,Plan1!$B$2:$S$5570,13,)/1000</f>
        <v>5.0410000000000004</v>
      </c>
      <c r="N738" s="180">
        <f>VLOOKUP(D738,Plan1!$B$2:$S$5570,14,)/1000</f>
        <v>5.7880000000000003</v>
      </c>
      <c r="O738" s="180">
        <f>VLOOKUP(D738,Plan1!$B$2:$S$5570,15,)/1000</f>
        <v>5.4340000000000002</v>
      </c>
      <c r="P738" s="180">
        <f>VLOOKUP(D738,Plan1!$B$2:$S$5570,16,)/1000</f>
        <v>5.274</v>
      </c>
      <c r="Q738" s="180">
        <f>VLOOKUP(D738,Plan1!$B$2:$S$5570,17,)/1000</f>
        <v>4.8410000000000002</v>
      </c>
      <c r="R738" s="180">
        <f>VLOOKUP(D738,Plan1!$B$2:$S$5570,18,)/1000</f>
        <v>4.9580000000000002</v>
      </c>
      <c r="S738" s="180">
        <f>VLOOKUP(D738,Plan1!$B$2:$S$5570,6,)/1000</f>
        <v>5.1319999999999997</v>
      </c>
    </row>
    <row r="739" spans="1:19" x14ac:dyDescent="0.25">
      <c r="A739" s="178">
        <v>6412</v>
      </c>
      <c r="B739" s="178">
        <v>-228842</v>
      </c>
      <c r="C739" s="178">
        <v>-484441</v>
      </c>
      <c r="D739" s="178" t="s">
        <v>4879</v>
      </c>
      <c r="E739" s="178" t="s">
        <v>167</v>
      </c>
      <c r="F739" s="178" t="s">
        <v>4704</v>
      </c>
      <c r="G739" s="180">
        <f>VLOOKUP(D739,Plan1!$B$2:$S$5570,7,)/1000</f>
        <v>4.9480000000000004</v>
      </c>
      <c r="H739" s="180">
        <f>VLOOKUP(D739,Plan1!$B$2:$S$5570,8,)/1000</f>
        <v>5.5570000000000004</v>
      </c>
      <c r="I739" s="180">
        <f>VLOOKUP(D739,Plan1!$B$2:$S$5570,9,)/1000</f>
        <v>5.343</v>
      </c>
      <c r="J739" s="180">
        <f>VLOOKUP(D739,Plan1!$B$2:$S$5570,10,)/1000</f>
        <v>5.3310000000000004</v>
      </c>
      <c r="K739" s="180">
        <f>VLOOKUP(D739,Plan1!$B$2:$S$5570,11,)/1000</f>
        <v>4.6669999999999998</v>
      </c>
      <c r="L739" s="180">
        <f>VLOOKUP(D739,Plan1!$B$2:$S$5570,12,)/1000</f>
        <v>4.5410000000000004</v>
      </c>
      <c r="M739" s="180">
        <f>VLOOKUP(D739,Plan1!$B$2:$S$5570,13,)/1000</f>
        <v>4.6630000000000003</v>
      </c>
      <c r="N739" s="180">
        <f>VLOOKUP(D739,Plan1!$B$2:$S$5570,14,)/1000</f>
        <v>5.5519999999999996</v>
      </c>
      <c r="O739" s="180">
        <f>VLOOKUP(D739,Plan1!$B$2:$S$5570,15,)/1000</f>
        <v>5.1829999999999998</v>
      </c>
      <c r="P739" s="180">
        <f>VLOOKUP(D739,Plan1!$B$2:$S$5570,16,)/1000</f>
        <v>5.2969999999999997</v>
      </c>
      <c r="Q739" s="180">
        <f>VLOOKUP(D739,Plan1!$B$2:$S$5570,17,)/1000</f>
        <v>5.3</v>
      </c>
      <c r="R739" s="180">
        <f>VLOOKUP(D739,Plan1!$B$2:$S$5570,18,)/1000</f>
        <v>5.359</v>
      </c>
      <c r="S739" s="180">
        <f>VLOOKUP(D739,Plan1!$B$2:$S$5570,6,)/1000</f>
        <v>5.1449999999999996</v>
      </c>
    </row>
    <row r="740" spans="1:19" x14ac:dyDescent="0.25">
      <c r="A740" s="178">
        <v>17038</v>
      </c>
      <c r="B740" s="178">
        <v>-168662</v>
      </c>
      <c r="C740" s="178">
        <v>-430089</v>
      </c>
      <c r="D740" s="178" t="s">
        <v>2456</v>
      </c>
      <c r="E740" s="178" t="s">
        <v>167</v>
      </c>
      <c r="F740" s="178" t="s">
        <v>1727</v>
      </c>
      <c r="G740" s="180">
        <f>VLOOKUP(D740,Plan1!$B$2:$S$5570,7,)/1000</f>
        <v>5.4210000000000003</v>
      </c>
      <c r="H740" s="180">
        <f>VLOOKUP(D740,Plan1!$B$2:$S$5570,8,)/1000</f>
        <v>6.0110000000000001</v>
      </c>
      <c r="I740" s="180">
        <f>VLOOKUP(D740,Plan1!$B$2:$S$5570,9,)/1000</f>
        <v>5.2889999999999997</v>
      </c>
      <c r="J740" s="180">
        <f>VLOOKUP(D740,Plan1!$B$2:$S$5570,10,)/1000</f>
        <v>5.0140000000000002</v>
      </c>
      <c r="K740" s="180">
        <f>VLOOKUP(D740,Plan1!$B$2:$S$5570,11,)/1000</f>
        <v>4.8049999999999997</v>
      </c>
      <c r="L740" s="180">
        <f>VLOOKUP(D740,Plan1!$B$2:$S$5570,12,)/1000</f>
        <v>4.6879999999999997</v>
      </c>
      <c r="M740" s="180">
        <f>VLOOKUP(D740,Plan1!$B$2:$S$5570,13,)/1000</f>
        <v>4.9859999999999998</v>
      </c>
      <c r="N740" s="180">
        <f>VLOOKUP(D740,Plan1!$B$2:$S$5570,14,)/1000</f>
        <v>5.681</v>
      </c>
      <c r="O740" s="180">
        <f>VLOOKUP(D740,Plan1!$B$2:$S$5570,15,)/1000</f>
        <v>5.8680000000000003</v>
      </c>
      <c r="P740" s="180">
        <f>VLOOKUP(D740,Plan1!$B$2:$S$5570,16,)/1000</f>
        <v>5.601</v>
      </c>
      <c r="Q740" s="180">
        <f>VLOOKUP(D740,Plan1!$B$2:$S$5570,17,)/1000</f>
        <v>4.819</v>
      </c>
      <c r="R740" s="180">
        <f>VLOOKUP(D740,Plan1!$B$2:$S$5570,18,)/1000</f>
        <v>5.3</v>
      </c>
      <c r="S740" s="180">
        <f>VLOOKUP(D740,Plan1!$B$2:$S$5570,6,)/1000</f>
        <v>5.29</v>
      </c>
    </row>
    <row r="741" spans="1:19" x14ac:dyDescent="0.25">
      <c r="A741" s="178">
        <v>24505</v>
      </c>
      <c r="B741" s="178">
        <v>-133796</v>
      </c>
      <c r="C741" s="178">
        <v>-425245</v>
      </c>
      <c r="D741" s="178" t="s">
        <v>526</v>
      </c>
      <c r="E741" s="178" t="s">
        <v>167</v>
      </c>
      <c r="F741" s="178" t="s">
        <v>375</v>
      </c>
      <c r="G741" s="180">
        <f>VLOOKUP(D741,Plan1!$B$2:$S$5570,7,)/1000</f>
        <v>6.0819999999999999</v>
      </c>
      <c r="H741" s="180">
        <f>VLOOKUP(D741,Plan1!$B$2:$S$5570,8,)/1000</f>
        <v>6.2560000000000002</v>
      </c>
      <c r="I741" s="180">
        <f>VLOOKUP(D741,Plan1!$B$2:$S$5570,9,)/1000</f>
        <v>6.0149999999999997</v>
      </c>
      <c r="J741" s="180">
        <f>VLOOKUP(D741,Plan1!$B$2:$S$5570,10,)/1000</f>
        <v>5.7830000000000004</v>
      </c>
      <c r="K741" s="180">
        <f>VLOOKUP(D741,Plan1!$B$2:$S$5570,11,)/1000</f>
        <v>5.5279999999999996</v>
      </c>
      <c r="L741" s="180">
        <f>VLOOKUP(D741,Plan1!$B$2:$S$5570,12,)/1000</f>
        <v>5.4779999999999998</v>
      </c>
      <c r="M741" s="180">
        <f>VLOOKUP(D741,Plan1!$B$2:$S$5570,13,)/1000</f>
        <v>5.6420000000000003</v>
      </c>
      <c r="N741" s="180">
        <f>VLOOKUP(D741,Plan1!$B$2:$S$5570,14,)/1000</f>
        <v>6.1790000000000003</v>
      </c>
      <c r="O741" s="180">
        <f>VLOOKUP(D741,Plan1!$B$2:$S$5570,15,)/1000</f>
        <v>6.3479999999999999</v>
      </c>
      <c r="P741" s="180">
        <f>VLOOKUP(D741,Plan1!$B$2:$S$5570,16,)/1000</f>
        <v>6.2050000000000001</v>
      </c>
      <c r="Q741" s="180">
        <f>VLOOKUP(D741,Plan1!$B$2:$S$5570,17,)/1000</f>
        <v>5.556</v>
      </c>
      <c r="R741" s="180">
        <f>VLOOKUP(D741,Plan1!$B$2:$S$5570,18,)/1000</f>
        <v>5.923</v>
      </c>
      <c r="S741" s="180">
        <f>VLOOKUP(D741,Plan1!$B$2:$S$5570,6,)/1000</f>
        <v>5.9160000000000004</v>
      </c>
    </row>
    <row r="742" spans="1:19" x14ac:dyDescent="0.25">
      <c r="A742" s="178">
        <v>3196</v>
      </c>
      <c r="B742" s="178">
        <v>-272012</v>
      </c>
      <c r="C742" s="178">
        <v>-490693</v>
      </c>
      <c r="D742" s="178" t="s">
        <v>4558</v>
      </c>
      <c r="E742" s="178" t="s">
        <v>167</v>
      </c>
      <c r="F742" s="178" t="s">
        <v>4434</v>
      </c>
      <c r="G742" s="180">
        <f>VLOOKUP(D742,Plan1!$B$2:$S$5570,7,)/1000</f>
        <v>4.7880000000000003</v>
      </c>
      <c r="H742" s="180">
        <f>VLOOKUP(D742,Plan1!$B$2:$S$5570,8,)/1000</f>
        <v>4.92</v>
      </c>
      <c r="I742" s="180">
        <f>VLOOKUP(D742,Plan1!$B$2:$S$5570,9,)/1000</f>
        <v>4.6680000000000001</v>
      </c>
      <c r="J742" s="180">
        <f>VLOOKUP(D742,Plan1!$B$2:$S$5570,10,)/1000</f>
        <v>4.2549999999999999</v>
      </c>
      <c r="K742" s="180">
        <f>VLOOKUP(D742,Plan1!$B$2:$S$5570,11,)/1000</f>
        <v>3.879</v>
      </c>
      <c r="L742" s="180">
        <f>VLOOKUP(D742,Plan1!$B$2:$S$5570,12,)/1000</f>
        <v>3.3290000000000002</v>
      </c>
      <c r="M742" s="180">
        <f>VLOOKUP(D742,Plan1!$B$2:$S$5570,13,)/1000</f>
        <v>3.49</v>
      </c>
      <c r="N742" s="180">
        <f>VLOOKUP(D742,Plan1!$B$2:$S$5570,14,)/1000</f>
        <v>4.0659999999999998</v>
      </c>
      <c r="O742" s="180">
        <f>VLOOKUP(D742,Plan1!$B$2:$S$5570,15,)/1000</f>
        <v>3.641</v>
      </c>
      <c r="P742" s="180">
        <f>VLOOKUP(D742,Plan1!$B$2:$S$5570,16,)/1000</f>
        <v>3.7010000000000001</v>
      </c>
      <c r="Q742" s="180">
        <f>VLOOKUP(D742,Plan1!$B$2:$S$5570,17,)/1000</f>
        <v>4.5670000000000002</v>
      </c>
      <c r="R742" s="180">
        <f>VLOOKUP(D742,Plan1!$B$2:$S$5570,18,)/1000</f>
        <v>4.7670000000000003</v>
      </c>
      <c r="S742" s="180">
        <f>VLOOKUP(D742,Plan1!$B$2:$S$5570,6,)/1000</f>
        <v>4.173</v>
      </c>
    </row>
    <row r="743" spans="1:19" x14ac:dyDescent="0.25">
      <c r="A743" s="178">
        <v>2355</v>
      </c>
      <c r="B743" s="178">
        <v>-283664</v>
      </c>
      <c r="C743" s="178">
        <v>-537724</v>
      </c>
      <c r="D743" s="178" t="s">
        <v>4203</v>
      </c>
      <c r="E743" s="178" t="s">
        <v>167</v>
      </c>
      <c r="F743" s="178" t="s">
        <v>3898</v>
      </c>
      <c r="G743" s="180">
        <f>VLOOKUP(D743,Plan1!$B$2:$S$5570,7,)/1000</f>
        <v>5.67</v>
      </c>
      <c r="H743" s="180">
        <f>VLOOKUP(D743,Plan1!$B$2:$S$5570,8,)/1000</f>
        <v>5.7519999999999998</v>
      </c>
      <c r="I743" s="180">
        <f>VLOOKUP(D743,Plan1!$B$2:$S$5570,9,)/1000</f>
        <v>5.5229999999999997</v>
      </c>
      <c r="J743" s="180">
        <f>VLOOKUP(D743,Plan1!$B$2:$S$5570,10,)/1000</f>
        <v>4.8529999999999998</v>
      </c>
      <c r="K743" s="180">
        <f>VLOOKUP(D743,Plan1!$B$2:$S$5570,11,)/1000</f>
        <v>4.0739999999999998</v>
      </c>
      <c r="L743" s="180">
        <f>VLOOKUP(D743,Plan1!$B$2:$S$5570,12,)/1000</f>
        <v>3.4820000000000002</v>
      </c>
      <c r="M743" s="180">
        <f>VLOOKUP(D743,Plan1!$B$2:$S$5570,13,)/1000</f>
        <v>3.835</v>
      </c>
      <c r="N743" s="180">
        <f>VLOOKUP(D743,Plan1!$B$2:$S$5570,14,)/1000</f>
        <v>4.5170000000000003</v>
      </c>
      <c r="O743" s="180">
        <f>VLOOKUP(D743,Plan1!$B$2:$S$5570,15,)/1000</f>
        <v>4.3789999999999996</v>
      </c>
      <c r="P743" s="180">
        <f>VLOOKUP(D743,Plan1!$B$2:$S$5570,16,)/1000</f>
        <v>5.0119999999999996</v>
      </c>
      <c r="Q743" s="180">
        <f>VLOOKUP(D743,Plan1!$B$2:$S$5570,17,)/1000</f>
        <v>5.6130000000000004</v>
      </c>
      <c r="R743" s="180">
        <f>VLOOKUP(D743,Plan1!$B$2:$S$5570,18,)/1000</f>
        <v>5.7030000000000003</v>
      </c>
      <c r="S743" s="180">
        <f>VLOOKUP(D743,Plan1!$B$2:$S$5570,6,)/1000</f>
        <v>4.8680000000000003</v>
      </c>
    </row>
    <row r="744" spans="1:19" x14ac:dyDescent="0.25">
      <c r="A744" s="178">
        <v>2472</v>
      </c>
      <c r="B744" s="178">
        <v>-282686</v>
      </c>
      <c r="C744" s="178">
        <v>-491705</v>
      </c>
      <c r="D744" s="178" t="s">
        <v>4469</v>
      </c>
      <c r="E744" s="178" t="s">
        <v>167</v>
      </c>
      <c r="F744" s="178" t="s">
        <v>4434</v>
      </c>
      <c r="G744" s="180">
        <f>VLOOKUP(D744,Plan1!$B$2:$S$5570,7,)/1000</f>
        <v>5.0620000000000003</v>
      </c>
      <c r="H744" s="180">
        <f>VLOOKUP(D744,Plan1!$B$2:$S$5570,8,)/1000</f>
        <v>5.032</v>
      </c>
      <c r="I744" s="180">
        <f>VLOOKUP(D744,Plan1!$B$2:$S$5570,9,)/1000</f>
        <v>4.819</v>
      </c>
      <c r="J744" s="180">
        <f>VLOOKUP(D744,Plan1!$B$2:$S$5570,10,)/1000</f>
        <v>4.57</v>
      </c>
      <c r="K744" s="180">
        <f>VLOOKUP(D744,Plan1!$B$2:$S$5570,11,)/1000</f>
        <v>3.931</v>
      </c>
      <c r="L744" s="180">
        <f>VLOOKUP(D744,Plan1!$B$2:$S$5570,12,)/1000</f>
        <v>3.516</v>
      </c>
      <c r="M744" s="180">
        <f>VLOOKUP(D744,Plan1!$B$2:$S$5570,13,)/1000</f>
        <v>3.7250000000000001</v>
      </c>
      <c r="N744" s="180">
        <f>VLOOKUP(D744,Plan1!$B$2:$S$5570,14,)/1000</f>
        <v>4.4059999999999997</v>
      </c>
      <c r="O744" s="180">
        <f>VLOOKUP(D744,Plan1!$B$2:$S$5570,15,)/1000</f>
        <v>3.9729999999999999</v>
      </c>
      <c r="P744" s="180">
        <f>VLOOKUP(D744,Plan1!$B$2:$S$5570,16,)/1000</f>
        <v>4.3159999999999998</v>
      </c>
      <c r="Q744" s="180">
        <f>VLOOKUP(D744,Plan1!$B$2:$S$5570,17,)/1000</f>
        <v>5.1420000000000003</v>
      </c>
      <c r="R744" s="180">
        <f>VLOOKUP(D744,Plan1!$B$2:$S$5570,18,)/1000</f>
        <v>5.1959999999999997</v>
      </c>
      <c r="S744" s="180">
        <f>VLOOKUP(D744,Plan1!$B$2:$S$5570,6,)/1000</f>
        <v>4.4740000000000002</v>
      </c>
    </row>
    <row r="745" spans="1:19" x14ac:dyDescent="0.25">
      <c r="A745" s="178">
        <v>3071</v>
      </c>
      <c r="B745" s="178">
        <v>-273591</v>
      </c>
      <c r="C745" s="178">
        <v>-498826</v>
      </c>
      <c r="D745" s="178" t="s">
        <v>4519</v>
      </c>
      <c r="E745" s="178" t="s">
        <v>167</v>
      </c>
      <c r="F745" s="178" t="s">
        <v>4434</v>
      </c>
      <c r="G745" s="180">
        <f>VLOOKUP(D745,Plan1!$B$2:$S$5570,7,)/1000</f>
        <v>5.0359999999999996</v>
      </c>
      <c r="H745" s="180">
        <f>VLOOKUP(D745,Plan1!$B$2:$S$5570,8,)/1000</f>
        <v>5.1319999999999997</v>
      </c>
      <c r="I745" s="180">
        <f>VLOOKUP(D745,Plan1!$B$2:$S$5570,9,)/1000</f>
        <v>4.8810000000000002</v>
      </c>
      <c r="J745" s="180">
        <f>VLOOKUP(D745,Plan1!$B$2:$S$5570,10,)/1000</f>
        <v>4.3390000000000004</v>
      </c>
      <c r="K745" s="180">
        <f>VLOOKUP(D745,Plan1!$B$2:$S$5570,11,)/1000</f>
        <v>3.7269999999999999</v>
      </c>
      <c r="L745" s="180">
        <f>VLOOKUP(D745,Plan1!$B$2:$S$5570,12,)/1000</f>
        <v>3.1520000000000001</v>
      </c>
      <c r="M745" s="180">
        <f>VLOOKUP(D745,Plan1!$B$2:$S$5570,13,)/1000</f>
        <v>3.3239999999999998</v>
      </c>
      <c r="N745" s="180">
        <f>VLOOKUP(D745,Plan1!$B$2:$S$5570,14,)/1000</f>
        <v>4.0810000000000004</v>
      </c>
      <c r="O745" s="180">
        <f>VLOOKUP(D745,Plan1!$B$2:$S$5570,15,)/1000</f>
        <v>3.8279999999999998</v>
      </c>
      <c r="P745" s="180">
        <f>VLOOKUP(D745,Plan1!$B$2:$S$5570,16,)/1000</f>
        <v>4.032</v>
      </c>
      <c r="Q745" s="180">
        <f>VLOOKUP(D745,Plan1!$B$2:$S$5570,17,)/1000</f>
        <v>4.9409999999999998</v>
      </c>
      <c r="R745" s="180">
        <f>VLOOKUP(D745,Plan1!$B$2:$S$5570,18,)/1000</f>
        <v>5.0609999999999999</v>
      </c>
      <c r="S745" s="180">
        <f>VLOOKUP(D745,Plan1!$B$2:$S$5570,6,)/1000</f>
        <v>4.2949999999999999</v>
      </c>
    </row>
    <row r="746" spans="1:19" x14ac:dyDescent="0.25">
      <c r="A746" s="178">
        <v>2905</v>
      </c>
      <c r="B746" s="178">
        <v>-276178</v>
      </c>
      <c r="C746" s="178">
        <v>-53741</v>
      </c>
      <c r="D746" s="178" t="s">
        <v>4319</v>
      </c>
      <c r="E746" s="178" t="s">
        <v>167</v>
      </c>
      <c r="F746" s="178" t="s">
        <v>3898</v>
      </c>
      <c r="G746" s="180">
        <f>VLOOKUP(D746,Plan1!$B$2:$S$5570,7,)/1000</f>
        <v>5.7050000000000001</v>
      </c>
      <c r="H746" s="180">
        <f>VLOOKUP(D746,Plan1!$B$2:$S$5570,8,)/1000</f>
        <v>5.6749999999999998</v>
      </c>
      <c r="I746" s="180">
        <f>VLOOKUP(D746,Plan1!$B$2:$S$5570,9,)/1000</f>
        <v>5.5039999999999996</v>
      </c>
      <c r="J746" s="180">
        <f>VLOOKUP(D746,Plan1!$B$2:$S$5570,10,)/1000</f>
        <v>4.8789999999999996</v>
      </c>
      <c r="K746" s="180">
        <f>VLOOKUP(D746,Plan1!$B$2:$S$5570,11,)/1000</f>
        <v>4.1269999999999998</v>
      </c>
      <c r="L746" s="180">
        <f>VLOOKUP(D746,Plan1!$B$2:$S$5570,12,)/1000</f>
        <v>3.552</v>
      </c>
      <c r="M746" s="180">
        <f>VLOOKUP(D746,Plan1!$B$2:$S$5570,13,)/1000</f>
        <v>3.9870000000000001</v>
      </c>
      <c r="N746" s="180">
        <f>VLOOKUP(D746,Plan1!$B$2:$S$5570,14,)/1000</f>
        <v>4.6210000000000004</v>
      </c>
      <c r="O746" s="180">
        <f>VLOOKUP(D746,Plan1!$B$2:$S$5570,15,)/1000</f>
        <v>4.42</v>
      </c>
      <c r="P746" s="180">
        <f>VLOOKUP(D746,Plan1!$B$2:$S$5570,16,)/1000</f>
        <v>5.1059999999999999</v>
      </c>
      <c r="Q746" s="180">
        <f>VLOOKUP(D746,Plan1!$B$2:$S$5570,17,)/1000</f>
        <v>5.6180000000000003</v>
      </c>
      <c r="R746" s="180">
        <f>VLOOKUP(D746,Plan1!$B$2:$S$5570,18,)/1000</f>
        <v>5.6950000000000003</v>
      </c>
      <c r="S746" s="180">
        <f>VLOOKUP(D746,Plan1!$B$2:$S$5570,6,)/1000</f>
        <v>4.907</v>
      </c>
    </row>
    <row r="747" spans="1:19" x14ac:dyDescent="0.25">
      <c r="A747" s="178">
        <v>64709</v>
      </c>
      <c r="B747" s="178">
        <v>-1053</v>
      </c>
      <c r="C747" s="178">
        <v>-46771</v>
      </c>
      <c r="D747" s="178" t="s">
        <v>2685</v>
      </c>
      <c r="E747" s="178" t="s">
        <v>167</v>
      </c>
      <c r="F747" s="178" t="s">
        <v>2567</v>
      </c>
      <c r="G747" s="180">
        <f>VLOOKUP(D747,Plan1!$B$2:$S$5570,7,)/1000</f>
        <v>4.6239999999999997</v>
      </c>
      <c r="H747" s="180">
        <f>VLOOKUP(D747,Plan1!$B$2:$S$5570,8,)/1000</f>
        <v>4.3339999999999996</v>
      </c>
      <c r="I747" s="180">
        <f>VLOOKUP(D747,Plan1!$B$2:$S$5570,9,)/1000</f>
        <v>4.1769999999999996</v>
      </c>
      <c r="J747" s="180">
        <f>VLOOKUP(D747,Plan1!$B$2:$S$5570,10,)/1000</f>
        <v>4.2069999999999999</v>
      </c>
      <c r="K747" s="180">
        <f>VLOOKUP(D747,Plan1!$B$2:$S$5570,11,)/1000</f>
        <v>4.5049999999999999</v>
      </c>
      <c r="L747" s="180">
        <f>VLOOKUP(D747,Plan1!$B$2:$S$5570,12,)/1000</f>
        <v>4.7889999999999997</v>
      </c>
      <c r="M747" s="180">
        <f>VLOOKUP(D747,Plan1!$B$2:$S$5570,13,)/1000</f>
        <v>4.8959999999999999</v>
      </c>
      <c r="N747" s="180">
        <f>VLOOKUP(D747,Plan1!$B$2:$S$5570,14,)/1000</f>
        <v>5.2910000000000004</v>
      </c>
      <c r="O747" s="180">
        <f>VLOOKUP(D747,Plan1!$B$2:$S$5570,15,)/1000</f>
        <v>5.5679999999999996</v>
      </c>
      <c r="P747" s="180">
        <f>VLOOKUP(D747,Plan1!$B$2:$S$5570,16,)/1000</f>
        <v>5.4370000000000003</v>
      </c>
      <c r="Q747" s="180">
        <f>VLOOKUP(D747,Plan1!$B$2:$S$5570,17,)/1000</f>
        <v>5.2649999999999997</v>
      </c>
      <c r="R747" s="180">
        <f>VLOOKUP(D747,Plan1!$B$2:$S$5570,18,)/1000</f>
        <v>4.9409999999999998</v>
      </c>
      <c r="S747" s="180">
        <f>VLOOKUP(D747,Plan1!$B$2:$S$5570,6,)/1000</f>
        <v>4.8360000000000003</v>
      </c>
    </row>
    <row r="748" spans="1:19" x14ac:dyDescent="0.25">
      <c r="A748" s="178">
        <v>6297</v>
      </c>
      <c r="B748" s="178">
        <v>-229532</v>
      </c>
      <c r="C748" s="178">
        <v>-465423</v>
      </c>
      <c r="D748" s="178" t="s">
        <v>4869</v>
      </c>
      <c r="E748" s="178" t="s">
        <v>167</v>
      </c>
      <c r="F748" s="178" t="s">
        <v>4704</v>
      </c>
      <c r="G748" s="180">
        <f>VLOOKUP(D748,Plan1!$B$2:$S$5570,7,)/1000</f>
        <v>4.8689999999999998</v>
      </c>
      <c r="H748" s="180">
        <f>VLOOKUP(D748,Plan1!$B$2:$S$5570,8,)/1000</f>
        <v>5.4550000000000001</v>
      </c>
      <c r="I748" s="180">
        <f>VLOOKUP(D748,Plan1!$B$2:$S$5570,9,)/1000</f>
        <v>5.1749999999999998</v>
      </c>
      <c r="J748" s="180">
        <f>VLOOKUP(D748,Plan1!$B$2:$S$5570,10,)/1000</f>
        <v>5.2089999999999996</v>
      </c>
      <c r="K748" s="180">
        <f>VLOOKUP(D748,Plan1!$B$2:$S$5570,11,)/1000</f>
        <v>4.6289999999999996</v>
      </c>
      <c r="L748" s="180">
        <f>VLOOKUP(D748,Plan1!$B$2:$S$5570,12,)/1000</f>
        <v>4.492</v>
      </c>
      <c r="M748" s="180">
        <f>VLOOKUP(D748,Plan1!$B$2:$S$5570,13,)/1000</f>
        <v>4.6189999999999998</v>
      </c>
      <c r="N748" s="180">
        <f>VLOOKUP(D748,Plan1!$B$2:$S$5570,14,)/1000</f>
        <v>5.5270000000000001</v>
      </c>
      <c r="O748" s="180">
        <f>VLOOKUP(D748,Plan1!$B$2:$S$5570,15,)/1000</f>
        <v>5.1050000000000004</v>
      </c>
      <c r="P748" s="180">
        <f>VLOOKUP(D748,Plan1!$B$2:$S$5570,16,)/1000</f>
        <v>5.1820000000000004</v>
      </c>
      <c r="Q748" s="180">
        <f>VLOOKUP(D748,Plan1!$B$2:$S$5570,17,)/1000</f>
        <v>5.0949999999999998</v>
      </c>
      <c r="R748" s="180">
        <f>VLOOKUP(D748,Plan1!$B$2:$S$5570,18,)/1000</f>
        <v>5.3209999999999997</v>
      </c>
      <c r="S748" s="180">
        <f>VLOOKUP(D748,Plan1!$B$2:$S$5570,6,)/1000</f>
        <v>5.0570000000000004</v>
      </c>
    </row>
    <row r="749" spans="1:19" x14ac:dyDescent="0.25">
      <c r="A749" s="178">
        <v>4547</v>
      </c>
      <c r="B749" s="178">
        <v>-248178</v>
      </c>
      <c r="C749" s="178">
        <v>-531222</v>
      </c>
      <c r="D749" s="178" t="s">
        <v>3055</v>
      </c>
      <c r="E749" s="178" t="s">
        <v>167</v>
      </c>
      <c r="F749" s="178" t="s">
        <v>2912</v>
      </c>
      <c r="G749" s="180">
        <f>VLOOKUP(D749,Plan1!$B$2:$S$5570,7,)/1000</f>
        <v>5.6050000000000004</v>
      </c>
      <c r="H749" s="180">
        <f>VLOOKUP(D749,Plan1!$B$2:$S$5570,8,)/1000</f>
        <v>5.3520000000000003</v>
      </c>
      <c r="I749" s="180">
        <f>VLOOKUP(D749,Plan1!$B$2:$S$5570,9,)/1000</f>
        <v>5.5119999999999996</v>
      </c>
      <c r="J749" s="180">
        <f>VLOOKUP(D749,Plan1!$B$2:$S$5570,10,)/1000</f>
        <v>5.1100000000000003</v>
      </c>
      <c r="K749" s="180">
        <f>VLOOKUP(D749,Plan1!$B$2:$S$5570,11,)/1000</f>
        <v>4.3730000000000002</v>
      </c>
      <c r="L749" s="180">
        <f>VLOOKUP(D749,Plan1!$B$2:$S$5570,12,)/1000</f>
        <v>4.0199999999999996</v>
      </c>
      <c r="M749" s="180">
        <f>VLOOKUP(D749,Plan1!$B$2:$S$5570,13,)/1000</f>
        <v>4.242</v>
      </c>
      <c r="N749" s="180">
        <f>VLOOKUP(D749,Plan1!$B$2:$S$5570,14,)/1000</f>
        <v>5.19</v>
      </c>
      <c r="O749" s="180">
        <f>VLOOKUP(D749,Plan1!$B$2:$S$5570,15,)/1000</f>
        <v>4.8609999999999998</v>
      </c>
      <c r="P749" s="180">
        <f>VLOOKUP(D749,Plan1!$B$2:$S$5570,16,)/1000</f>
        <v>5.12</v>
      </c>
      <c r="Q749" s="180">
        <f>VLOOKUP(D749,Plan1!$B$2:$S$5570,17,)/1000</f>
        <v>5.4829999999999997</v>
      </c>
      <c r="R749" s="180">
        <f>VLOOKUP(D749,Plan1!$B$2:$S$5570,18,)/1000</f>
        <v>5.577</v>
      </c>
      <c r="S749" s="180">
        <f>VLOOKUP(D749,Plan1!$B$2:$S$5570,6,)/1000</f>
        <v>5.0369999999999999</v>
      </c>
    </row>
    <row r="750" spans="1:19" x14ac:dyDescent="0.25">
      <c r="A750" s="178">
        <v>37155</v>
      </c>
      <c r="B750" s="178">
        <v>-92339</v>
      </c>
      <c r="C750" s="178">
        <v>-360164</v>
      </c>
      <c r="D750" s="178" t="s">
        <v>277</v>
      </c>
      <c r="E750" s="178" t="s">
        <v>167</v>
      </c>
      <c r="F750" s="178" t="s">
        <v>192</v>
      </c>
      <c r="G750" s="180">
        <f>VLOOKUP(D750,Plan1!$B$2:$S$5570,7,)/1000</f>
        <v>5.4539999999999997</v>
      </c>
      <c r="H750" s="180">
        <f>VLOOKUP(D750,Plan1!$B$2:$S$5570,8,)/1000</f>
        <v>5.57</v>
      </c>
      <c r="I750" s="180">
        <f>VLOOKUP(D750,Plan1!$B$2:$S$5570,9,)/1000</f>
        <v>5.73</v>
      </c>
      <c r="J750" s="180">
        <f>VLOOKUP(D750,Plan1!$B$2:$S$5570,10,)/1000</f>
        <v>5.2670000000000003</v>
      </c>
      <c r="K750" s="180">
        <f>VLOOKUP(D750,Plan1!$B$2:$S$5570,11,)/1000</f>
        <v>4.4889999999999999</v>
      </c>
      <c r="L750" s="180">
        <f>VLOOKUP(D750,Plan1!$B$2:$S$5570,12,)/1000</f>
        <v>4.1059999999999999</v>
      </c>
      <c r="M750" s="180">
        <f>VLOOKUP(D750,Plan1!$B$2:$S$5570,13,)/1000</f>
        <v>4.16</v>
      </c>
      <c r="N750" s="180">
        <f>VLOOKUP(D750,Plan1!$B$2:$S$5570,14,)/1000</f>
        <v>4.7110000000000003</v>
      </c>
      <c r="O750" s="180">
        <f>VLOOKUP(D750,Plan1!$B$2:$S$5570,15,)/1000</f>
        <v>5.45</v>
      </c>
      <c r="P750" s="180">
        <f>VLOOKUP(D750,Plan1!$B$2:$S$5570,16,)/1000</f>
        <v>5.51</v>
      </c>
      <c r="Q750" s="180">
        <f>VLOOKUP(D750,Plan1!$B$2:$S$5570,17,)/1000</f>
        <v>5.8319999999999999</v>
      </c>
      <c r="R750" s="180">
        <f>VLOOKUP(D750,Plan1!$B$2:$S$5570,18,)/1000</f>
        <v>5.7160000000000002</v>
      </c>
      <c r="S750" s="180">
        <f>VLOOKUP(D750,Plan1!$B$2:$S$5570,6,)/1000</f>
        <v>5.1660000000000004</v>
      </c>
    </row>
    <row r="751" spans="1:19" x14ac:dyDescent="0.25">
      <c r="A751" s="178">
        <v>9864</v>
      </c>
      <c r="B751" s="178">
        <v>-208424</v>
      </c>
      <c r="C751" s="178">
        <v>-432409</v>
      </c>
      <c r="D751" s="178" t="s">
        <v>1990</v>
      </c>
      <c r="E751" s="178" t="s">
        <v>167</v>
      </c>
      <c r="F751" s="178" t="s">
        <v>1727</v>
      </c>
      <c r="G751" s="180">
        <f>VLOOKUP(D751,Plan1!$B$2:$S$5570,7,)/1000</f>
        <v>4.9809999999999999</v>
      </c>
      <c r="H751" s="180">
        <f>VLOOKUP(D751,Plan1!$B$2:$S$5570,8,)/1000</f>
        <v>5.5979999999999999</v>
      </c>
      <c r="I751" s="180">
        <f>VLOOKUP(D751,Plan1!$B$2:$S$5570,9,)/1000</f>
        <v>4.9530000000000003</v>
      </c>
      <c r="J751" s="180">
        <f>VLOOKUP(D751,Plan1!$B$2:$S$5570,10,)/1000</f>
        <v>4.8109999999999999</v>
      </c>
      <c r="K751" s="180">
        <f>VLOOKUP(D751,Plan1!$B$2:$S$5570,11,)/1000</f>
        <v>4.4130000000000003</v>
      </c>
      <c r="L751" s="180">
        <f>VLOOKUP(D751,Plan1!$B$2:$S$5570,12,)/1000</f>
        <v>4.423</v>
      </c>
      <c r="M751" s="180">
        <f>VLOOKUP(D751,Plan1!$B$2:$S$5570,13,)/1000</f>
        <v>4.6109999999999998</v>
      </c>
      <c r="N751" s="180">
        <f>VLOOKUP(D751,Plan1!$B$2:$S$5570,14,)/1000</f>
        <v>5.3250000000000002</v>
      </c>
      <c r="O751" s="180">
        <f>VLOOKUP(D751,Plan1!$B$2:$S$5570,15,)/1000</f>
        <v>5.0810000000000004</v>
      </c>
      <c r="P751" s="180">
        <f>VLOOKUP(D751,Plan1!$B$2:$S$5570,16,)/1000</f>
        <v>4.8840000000000003</v>
      </c>
      <c r="Q751" s="180">
        <f>VLOOKUP(D751,Plan1!$B$2:$S$5570,17,)/1000</f>
        <v>4.3570000000000002</v>
      </c>
      <c r="R751" s="180">
        <f>VLOOKUP(D751,Plan1!$B$2:$S$5570,18,)/1000</f>
        <v>4.8339999999999996</v>
      </c>
      <c r="S751" s="180">
        <f>VLOOKUP(D751,Plan1!$B$2:$S$5570,6,)/1000</f>
        <v>4.8559999999999999</v>
      </c>
    </row>
    <row r="752" spans="1:19" x14ac:dyDescent="0.25">
      <c r="A752" s="178">
        <v>58759</v>
      </c>
      <c r="B752" s="178">
        <v>-32979</v>
      </c>
      <c r="C752" s="178">
        <v>-525393</v>
      </c>
      <c r="D752" s="178" t="s">
        <v>2615</v>
      </c>
      <c r="E752" s="178" t="s">
        <v>167</v>
      </c>
      <c r="F752" s="178" t="s">
        <v>2567</v>
      </c>
      <c r="G752" s="180">
        <f>VLOOKUP(D752,Plan1!$B$2:$S$5570,7,)/1000</f>
        <v>4.0350000000000001</v>
      </c>
      <c r="H752" s="180">
        <f>VLOOKUP(D752,Plan1!$B$2:$S$5570,8,)/1000</f>
        <v>4.1619999999999999</v>
      </c>
      <c r="I752" s="180">
        <f>VLOOKUP(D752,Plan1!$B$2:$S$5570,9,)/1000</f>
        <v>4.258</v>
      </c>
      <c r="J752" s="180">
        <f>VLOOKUP(D752,Plan1!$B$2:$S$5570,10,)/1000</f>
        <v>4.3140000000000001</v>
      </c>
      <c r="K752" s="180">
        <f>VLOOKUP(D752,Plan1!$B$2:$S$5570,11,)/1000</f>
        <v>4.3390000000000004</v>
      </c>
      <c r="L752" s="180">
        <f>VLOOKUP(D752,Plan1!$B$2:$S$5570,12,)/1000</f>
        <v>4.6150000000000002</v>
      </c>
      <c r="M752" s="180">
        <f>VLOOKUP(D752,Plan1!$B$2:$S$5570,13,)/1000</f>
        <v>4.5750000000000002</v>
      </c>
      <c r="N752" s="180">
        <f>VLOOKUP(D752,Plan1!$B$2:$S$5570,14,)/1000</f>
        <v>4.8109999999999999</v>
      </c>
      <c r="O752" s="180">
        <f>VLOOKUP(D752,Plan1!$B$2:$S$5570,15,)/1000</f>
        <v>4.5910000000000002</v>
      </c>
      <c r="P752" s="180">
        <f>VLOOKUP(D752,Plan1!$B$2:$S$5570,16,)/1000</f>
        <v>4.4800000000000004</v>
      </c>
      <c r="Q752" s="180">
        <f>VLOOKUP(D752,Plan1!$B$2:$S$5570,17,)/1000</f>
        <v>4.3730000000000002</v>
      </c>
      <c r="R752" s="180">
        <f>VLOOKUP(D752,Plan1!$B$2:$S$5570,18,)/1000</f>
        <v>4.0590000000000002</v>
      </c>
      <c r="S752" s="180">
        <f>VLOOKUP(D752,Plan1!$B$2:$S$5570,6,)/1000</f>
        <v>4.3840000000000003</v>
      </c>
    </row>
    <row r="753" spans="1:19" x14ac:dyDescent="0.25">
      <c r="A753" s="178">
        <v>8919</v>
      </c>
      <c r="B753" s="178">
        <v>-212549</v>
      </c>
      <c r="C753" s="178">
        <v>-520369</v>
      </c>
      <c r="D753" s="178" t="s">
        <v>1691</v>
      </c>
      <c r="E753" s="178" t="s">
        <v>167</v>
      </c>
      <c r="F753" s="178" t="s">
        <v>1651</v>
      </c>
      <c r="G753" s="180">
        <f>VLOOKUP(D753,Plan1!$B$2:$S$5570,7,)/1000</f>
        <v>5.2670000000000003</v>
      </c>
      <c r="H753" s="180">
        <f>VLOOKUP(D753,Plan1!$B$2:$S$5570,8,)/1000</f>
        <v>5.6859999999999999</v>
      </c>
      <c r="I753" s="180">
        <f>VLOOKUP(D753,Plan1!$B$2:$S$5570,9,)/1000</f>
        <v>5.6180000000000003</v>
      </c>
      <c r="J753" s="180">
        <f>VLOOKUP(D753,Plan1!$B$2:$S$5570,10,)/1000</f>
        <v>5.5209999999999999</v>
      </c>
      <c r="K753" s="180">
        <f>VLOOKUP(D753,Plan1!$B$2:$S$5570,11,)/1000</f>
        <v>4.9749999999999996</v>
      </c>
      <c r="L753" s="180">
        <f>VLOOKUP(D753,Plan1!$B$2:$S$5570,12,)/1000</f>
        <v>4.7389999999999999</v>
      </c>
      <c r="M753" s="180">
        <f>VLOOKUP(D753,Plan1!$B$2:$S$5570,13,)/1000</f>
        <v>4.8529999999999998</v>
      </c>
      <c r="N753" s="180">
        <f>VLOOKUP(D753,Plan1!$B$2:$S$5570,14,)/1000</f>
        <v>5.6589999999999998</v>
      </c>
      <c r="O753" s="180">
        <f>VLOOKUP(D753,Plan1!$B$2:$S$5570,15,)/1000</f>
        <v>5.2750000000000004</v>
      </c>
      <c r="P753" s="180">
        <f>VLOOKUP(D753,Plan1!$B$2:$S$5570,16,)/1000</f>
        <v>5.4429999999999996</v>
      </c>
      <c r="Q753" s="180">
        <f>VLOOKUP(D753,Plan1!$B$2:$S$5570,17,)/1000</f>
        <v>5.4980000000000002</v>
      </c>
      <c r="R753" s="180">
        <f>VLOOKUP(D753,Plan1!$B$2:$S$5570,18,)/1000</f>
        <v>5.593</v>
      </c>
      <c r="S753" s="180">
        <f>VLOOKUP(D753,Plan1!$B$2:$S$5570,6,)/1000</f>
        <v>5.3440000000000003</v>
      </c>
    </row>
    <row r="754" spans="1:19" x14ac:dyDescent="0.25">
      <c r="A754" s="178">
        <v>16814</v>
      </c>
      <c r="B754" s="178">
        <v>-169976</v>
      </c>
      <c r="C754" s="178">
        <v>-460123</v>
      </c>
      <c r="D754" s="178" t="s">
        <v>2449</v>
      </c>
      <c r="E754" s="178" t="s">
        <v>167</v>
      </c>
      <c r="F754" s="178" t="s">
        <v>1727</v>
      </c>
      <c r="G754" s="180">
        <f>VLOOKUP(D754,Plan1!$B$2:$S$5570,7,)/1000</f>
        <v>5.641</v>
      </c>
      <c r="H754" s="180">
        <f>VLOOKUP(D754,Plan1!$B$2:$S$5570,8,)/1000</f>
        <v>6.0890000000000004</v>
      </c>
      <c r="I754" s="180">
        <f>VLOOKUP(D754,Plan1!$B$2:$S$5570,9,)/1000</f>
        <v>5.5789999999999997</v>
      </c>
      <c r="J754" s="180">
        <f>VLOOKUP(D754,Plan1!$B$2:$S$5570,10,)/1000</f>
        <v>5.9729999999999999</v>
      </c>
      <c r="K754" s="180">
        <f>VLOOKUP(D754,Plan1!$B$2:$S$5570,11,)/1000</f>
        <v>5.766</v>
      </c>
      <c r="L754" s="180">
        <f>VLOOKUP(D754,Plan1!$B$2:$S$5570,12,)/1000</f>
        <v>5.593</v>
      </c>
      <c r="M754" s="180">
        <f>VLOOKUP(D754,Plan1!$B$2:$S$5570,13,)/1000</f>
        <v>5.9409999999999998</v>
      </c>
      <c r="N754" s="180">
        <f>VLOOKUP(D754,Plan1!$B$2:$S$5570,14,)/1000</f>
        <v>6.4930000000000003</v>
      </c>
      <c r="O754" s="180">
        <f>VLOOKUP(D754,Plan1!$B$2:$S$5570,15,)/1000</f>
        <v>6.0830000000000002</v>
      </c>
      <c r="P754" s="180">
        <f>VLOOKUP(D754,Plan1!$B$2:$S$5570,16,)/1000</f>
        <v>5.7839999999999998</v>
      </c>
      <c r="Q754" s="180">
        <f>VLOOKUP(D754,Plan1!$B$2:$S$5570,17,)/1000</f>
        <v>5.093</v>
      </c>
      <c r="R754" s="180">
        <f>VLOOKUP(D754,Plan1!$B$2:$S$5570,18,)/1000</f>
        <v>5.3579999999999997</v>
      </c>
      <c r="S754" s="180">
        <f>VLOOKUP(D754,Plan1!$B$2:$S$5570,6,)/1000</f>
        <v>5.7830000000000004</v>
      </c>
    </row>
    <row r="755" spans="1:19" x14ac:dyDescent="0.25">
      <c r="A755" s="178">
        <v>4983</v>
      </c>
      <c r="B755" s="178">
        <v>-241982</v>
      </c>
      <c r="C755" s="178">
        <v>-53528</v>
      </c>
      <c r="D755" s="178" t="s">
        <v>3102</v>
      </c>
      <c r="E755" s="178" t="s">
        <v>167</v>
      </c>
      <c r="F755" s="178" t="s">
        <v>2912</v>
      </c>
      <c r="G755" s="180">
        <f>VLOOKUP(D755,Plan1!$B$2:$S$5570,7,)/1000</f>
        <v>5.56</v>
      </c>
      <c r="H755" s="180">
        <f>VLOOKUP(D755,Plan1!$B$2:$S$5570,8,)/1000</f>
        <v>5.5460000000000003</v>
      </c>
      <c r="I755" s="180">
        <f>VLOOKUP(D755,Plan1!$B$2:$S$5570,9,)/1000</f>
        <v>5.5449999999999999</v>
      </c>
      <c r="J755" s="180">
        <f>VLOOKUP(D755,Plan1!$B$2:$S$5570,10,)/1000</f>
        <v>5.1289999999999996</v>
      </c>
      <c r="K755" s="180">
        <f>VLOOKUP(D755,Plan1!$B$2:$S$5570,11,)/1000</f>
        <v>4.4139999999999997</v>
      </c>
      <c r="L755" s="180">
        <f>VLOOKUP(D755,Plan1!$B$2:$S$5570,12,)/1000</f>
        <v>4.05</v>
      </c>
      <c r="M755" s="180">
        <f>VLOOKUP(D755,Plan1!$B$2:$S$5570,13,)/1000</f>
        <v>4.2279999999999998</v>
      </c>
      <c r="N755" s="180">
        <f>VLOOKUP(D755,Plan1!$B$2:$S$5570,14,)/1000</f>
        <v>5.1790000000000003</v>
      </c>
      <c r="O755" s="180">
        <f>VLOOKUP(D755,Plan1!$B$2:$S$5570,15,)/1000</f>
        <v>4.9290000000000003</v>
      </c>
      <c r="P755" s="180">
        <f>VLOOKUP(D755,Plan1!$B$2:$S$5570,16,)/1000</f>
        <v>5.242</v>
      </c>
      <c r="Q755" s="180">
        <f>VLOOKUP(D755,Plan1!$B$2:$S$5570,17,)/1000</f>
        <v>5.5579999999999998</v>
      </c>
      <c r="R755" s="180">
        <f>VLOOKUP(D755,Plan1!$B$2:$S$5570,18,)/1000</f>
        <v>5.6790000000000003</v>
      </c>
      <c r="S755" s="180">
        <f>VLOOKUP(D755,Plan1!$B$2:$S$5570,6,)/1000</f>
        <v>5.0880000000000001</v>
      </c>
    </row>
    <row r="756" spans="1:19" x14ac:dyDescent="0.25">
      <c r="A756" s="178">
        <v>40090</v>
      </c>
      <c r="B756" s="178">
        <v>-83896</v>
      </c>
      <c r="C756" s="178">
        <v>-484826</v>
      </c>
      <c r="D756" s="178" t="s">
        <v>5448</v>
      </c>
      <c r="E756" s="178" t="s">
        <v>167</v>
      </c>
      <c r="F756" s="178" t="s">
        <v>5370</v>
      </c>
      <c r="G756" s="180">
        <f>VLOOKUP(D756,Plan1!$B$2:$S$5570,7,)/1000</f>
        <v>4.585</v>
      </c>
      <c r="H756" s="180">
        <f>VLOOKUP(D756,Plan1!$B$2:$S$5570,8,)/1000</f>
        <v>4.7759999999999998</v>
      </c>
      <c r="I756" s="180">
        <f>VLOOKUP(D756,Plan1!$B$2:$S$5570,9,)/1000</f>
        <v>4.7359999999999998</v>
      </c>
      <c r="J756" s="180">
        <f>VLOOKUP(D756,Plan1!$B$2:$S$5570,10,)/1000</f>
        <v>4.87</v>
      </c>
      <c r="K756" s="180">
        <f>VLOOKUP(D756,Plan1!$B$2:$S$5570,11,)/1000</f>
        <v>5.2519999999999998</v>
      </c>
      <c r="L756" s="180">
        <f>VLOOKUP(D756,Plan1!$B$2:$S$5570,12,)/1000</f>
        <v>5.5990000000000002</v>
      </c>
      <c r="M756" s="180">
        <f>VLOOKUP(D756,Plan1!$B$2:$S$5570,13,)/1000</f>
        <v>5.6529999999999996</v>
      </c>
      <c r="N756" s="180">
        <f>VLOOKUP(D756,Plan1!$B$2:$S$5570,14,)/1000</f>
        <v>6.1760000000000002</v>
      </c>
      <c r="O756" s="180">
        <f>VLOOKUP(D756,Plan1!$B$2:$S$5570,15,)/1000</f>
        <v>5.7690000000000001</v>
      </c>
      <c r="P756" s="180">
        <f>VLOOKUP(D756,Plan1!$B$2:$S$5570,16,)/1000</f>
        <v>5.0170000000000003</v>
      </c>
      <c r="Q756" s="180">
        <f>VLOOKUP(D756,Plan1!$B$2:$S$5570,17,)/1000</f>
        <v>4.5810000000000004</v>
      </c>
      <c r="R756" s="180">
        <f>VLOOKUP(D756,Plan1!$B$2:$S$5570,18,)/1000</f>
        <v>4.5149999999999997</v>
      </c>
      <c r="S756" s="180">
        <f>VLOOKUP(D756,Plan1!$B$2:$S$5570,6,)/1000</f>
        <v>5.1269999999999998</v>
      </c>
    </row>
    <row r="757" spans="1:19" x14ac:dyDescent="0.25">
      <c r="A757" s="178">
        <v>56350</v>
      </c>
      <c r="B757" s="178">
        <v>-41341</v>
      </c>
      <c r="C757" s="178">
        <v>-417862</v>
      </c>
      <c r="D757" s="178" t="s">
        <v>3638</v>
      </c>
      <c r="E757" s="178" t="s">
        <v>167</v>
      </c>
      <c r="F757" s="178" t="s">
        <v>3448</v>
      </c>
      <c r="G757" s="180">
        <f>VLOOKUP(D757,Plan1!$B$2:$S$5570,7,)/1000</f>
        <v>5.2</v>
      </c>
      <c r="H757" s="180">
        <f>VLOOKUP(D757,Plan1!$B$2:$S$5570,8,)/1000</f>
        <v>5.3710000000000004</v>
      </c>
      <c r="I757" s="180">
        <f>VLOOKUP(D757,Plan1!$B$2:$S$5570,9,)/1000</f>
        <v>5.3869999999999996</v>
      </c>
      <c r="J757" s="180">
        <f>VLOOKUP(D757,Plan1!$B$2:$S$5570,10,)/1000</f>
        <v>5.2270000000000003</v>
      </c>
      <c r="K757" s="180">
        <f>VLOOKUP(D757,Plan1!$B$2:$S$5570,11,)/1000</f>
        <v>5.3879999999999999</v>
      </c>
      <c r="L757" s="180">
        <f>VLOOKUP(D757,Plan1!$B$2:$S$5570,12,)/1000</f>
        <v>5.53</v>
      </c>
      <c r="M757" s="180">
        <f>VLOOKUP(D757,Plan1!$B$2:$S$5570,13,)/1000</f>
        <v>5.7990000000000004</v>
      </c>
      <c r="N757" s="180">
        <f>VLOOKUP(D757,Plan1!$B$2:$S$5570,14,)/1000</f>
        <v>6.2759999999999998</v>
      </c>
      <c r="O757" s="180">
        <f>VLOOKUP(D757,Plan1!$B$2:$S$5570,15,)/1000</f>
        <v>6.5570000000000004</v>
      </c>
      <c r="P757" s="180">
        <f>VLOOKUP(D757,Plan1!$B$2:$S$5570,16,)/1000</f>
        <v>6.4489999999999998</v>
      </c>
      <c r="Q757" s="180">
        <f>VLOOKUP(D757,Plan1!$B$2:$S$5570,17,)/1000</f>
        <v>6.2089999999999996</v>
      </c>
      <c r="R757" s="180">
        <f>VLOOKUP(D757,Plan1!$B$2:$S$5570,18,)/1000</f>
        <v>5.5609999999999999</v>
      </c>
      <c r="S757" s="180">
        <f>VLOOKUP(D757,Plan1!$B$2:$S$5570,6,)/1000</f>
        <v>5.7469999999999999</v>
      </c>
    </row>
    <row r="758" spans="1:19" x14ac:dyDescent="0.25">
      <c r="A758" s="178">
        <v>19243</v>
      </c>
      <c r="B758" s="178">
        <v>-157804</v>
      </c>
      <c r="C758" s="178">
        <v>-479304</v>
      </c>
      <c r="D758" s="178" t="s">
        <v>975</v>
      </c>
      <c r="E758" s="178" t="s">
        <v>976</v>
      </c>
      <c r="F758" s="178" t="s">
        <v>977</v>
      </c>
      <c r="G758" s="180">
        <f>VLOOKUP(D758,Plan1!$B$2:$S$5570,7,)/1000</f>
        <v>4.9000000000000004</v>
      </c>
      <c r="H758" s="180">
        <f>VLOOKUP(D758,Plan1!$B$2:$S$5570,8,)/1000</f>
        <v>5.4119999999999999</v>
      </c>
      <c r="I758" s="180">
        <f>VLOOKUP(D758,Plan1!$B$2:$S$5570,9,)/1000</f>
        <v>5.0679999999999996</v>
      </c>
      <c r="J758" s="180">
        <f>VLOOKUP(D758,Plan1!$B$2:$S$5570,10,)/1000</f>
        <v>5.3849999999999998</v>
      </c>
      <c r="K758" s="180">
        <f>VLOOKUP(D758,Plan1!$B$2:$S$5570,11,)/1000</f>
        <v>5.4989999999999997</v>
      </c>
      <c r="L758" s="180">
        <f>VLOOKUP(D758,Plan1!$B$2:$S$5570,12,)/1000</f>
        <v>5.5730000000000004</v>
      </c>
      <c r="M758" s="180">
        <f>VLOOKUP(D758,Plan1!$B$2:$S$5570,13,)/1000</f>
        <v>5.8460000000000001</v>
      </c>
      <c r="N758" s="180">
        <f>VLOOKUP(D758,Plan1!$B$2:$S$5570,14,)/1000</f>
        <v>6.5659999999999998</v>
      </c>
      <c r="O758" s="180">
        <f>VLOOKUP(D758,Plan1!$B$2:$S$5570,15,)/1000</f>
        <v>5.9329999999999998</v>
      </c>
      <c r="P758" s="180">
        <f>VLOOKUP(D758,Plan1!$B$2:$S$5570,16,)/1000</f>
        <v>5.4039999999999999</v>
      </c>
      <c r="Q758" s="180">
        <f>VLOOKUP(D758,Plan1!$B$2:$S$5570,17,)/1000</f>
        <v>4.681</v>
      </c>
      <c r="R758" s="180">
        <f>VLOOKUP(D758,Plan1!$B$2:$S$5570,18,)/1000</f>
        <v>4.891</v>
      </c>
      <c r="S758" s="180">
        <f>VLOOKUP(D758,Plan1!$B$2:$S$5570,6,)/1000</f>
        <v>5.43</v>
      </c>
    </row>
    <row r="759" spans="1:19" x14ac:dyDescent="0.25">
      <c r="A759" s="178">
        <v>18423</v>
      </c>
      <c r="B759" s="178">
        <v>-162119</v>
      </c>
      <c r="C759" s="178">
        <v>-44428</v>
      </c>
      <c r="D759" s="178" t="s">
        <v>2499</v>
      </c>
      <c r="E759" s="178" t="s">
        <v>167</v>
      </c>
      <c r="F759" s="178" t="s">
        <v>1727</v>
      </c>
      <c r="G759" s="180">
        <f>VLOOKUP(D759,Plan1!$B$2:$S$5570,7,)/1000</f>
        <v>5.7039999999999997</v>
      </c>
      <c r="H759" s="180">
        <f>VLOOKUP(D759,Plan1!$B$2:$S$5570,8,)/1000</f>
        <v>6.22</v>
      </c>
      <c r="I759" s="180">
        <f>VLOOKUP(D759,Plan1!$B$2:$S$5570,9,)/1000</f>
        <v>5.694</v>
      </c>
      <c r="J759" s="180">
        <f>VLOOKUP(D759,Plan1!$B$2:$S$5570,10,)/1000</f>
        <v>6.02</v>
      </c>
      <c r="K759" s="180">
        <f>VLOOKUP(D759,Plan1!$B$2:$S$5570,11,)/1000</f>
        <v>5.7560000000000002</v>
      </c>
      <c r="L759" s="180">
        <f>VLOOKUP(D759,Plan1!$B$2:$S$5570,12,)/1000</f>
        <v>5.5919999999999996</v>
      </c>
      <c r="M759" s="180">
        <f>VLOOKUP(D759,Plan1!$B$2:$S$5570,13,)/1000</f>
        <v>5.8869999999999996</v>
      </c>
      <c r="N759" s="180">
        <f>VLOOKUP(D759,Plan1!$B$2:$S$5570,14,)/1000</f>
        <v>6.57</v>
      </c>
      <c r="O759" s="180">
        <f>VLOOKUP(D759,Plan1!$B$2:$S$5570,15,)/1000</f>
        <v>6.2</v>
      </c>
      <c r="P759" s="180">
        <f>VLOOKUP(D759,Plan1!$B$2:$S$5570,16,)/1000</f>
        <v>5.8179999999999996</v>
      </c>
      <c r="Q759" s="180">
        <f>VLOOKUP(D759,Plan1!$B$2:$S$5570,17,)/1000</f>
        <v>5.0540000000000003</v>
      </c>
      <c r="R759" s="180">
        <f>VLOOKUP(D759,Plan1!$B$2:$S$5570,18,)/1000</f>
        <v>5.5030000000000001</v>
      </c>
      <c r="S759" s="180">
        <f>VLOOKUP(D759,Plan1!$B$2:$S$5570,6,)/1000</f>
        <v>5.835</v>
      </c>
    </row>
    <row r="760" spans="1:19" x14ac:dyDescent="0.25">
      <c r="A760" s="178">
        <v>27646</v>
      </c>
      <c r="B760" s="178">
        <v>-121211</v>
      </c>
      <c r="C760" s="178">
        <v>-580029</v>
      </c>
      <c r="D760" s="178" t="s">
        <v>1606</v>
      </c>
      <c r="E760" s="178" t="s">
        <v>167</v>
      </c>
      <c r="F760" s="178" t="s">
        <v>1511</v>
      </c>
      <c r="G760" s="180">
        <f>VLOOKUP(D760,Plan1!$B$2:$S$5570,7,)/1000</f>
        <v>4.5750000000000002</v>
      </c>
      <c r="H760" s="180">
        <f>VLOOKUP(D760,Plan1!$B$2:$S$5570,8,)/1000</f>
        <v>4.6760000000000002</v>
      </c>
      <c r="I760" s="180">
        <f>VLOOKUP(D760,Plan1!$B$2:$S$5570,9,)/1000</f>
        <v>4.8360000000000003</v>
      </c>
      <c r="J760" s="180">
        <f>VLOOKUP(D760,Plan1!$B$2:$S$5570,10,)/1000</f>
        <v>4.9800000000000004</v>
      </c>
      <c r="K760" s="180">
        <f>VLOOKUP(D760,Plan1!$B$2:$S$5570,11,)/1000</f>
        <v>4.9740000000000002</v>
      </c>
      <c r="L760" s="180">
        <f>VLOOKUP(D760,Plan1!$B$2:$S$5570,12,)/1000</f>
        <v>5.0880000000000001</v>
      </c>
      <c r="M760" s="180">
        <f>VLOOKUP(D760,Plan1!$B$2:$S$5570,13,)/1000</f>
        <v>5.1890000000000001</v>
      </c>
      <c r="N760" s="180">
        <f>VLOOKUP(D760,Plan1!$B$2:$S$5570,14,)/1000</f>
        <v>5.5659999999999998</v>
      </c>
      <c r="O760" s="180">
        <f>VLOOKUP(D760,Plan1!$B$2:$S$5570,15,)/1000</f>
        <v>5.1719999999999997</v>
      </c>
      <c r="P760" s="180">
        <f>VLOOKUP(D760,Plan1!$B$2:$S$5570,16,)/1000</f>
        <v>5.1230000000000002</v>
      </c>
      <c r="Q760" s="180">
        <f>VLOOKUP(D760,Plan1!$B$2:$S$5570,17,)/1000</f>
        <v>4.7880000000000003</v>
      </c>
      <c r="R760" s="180">
        <f>VLOOKUP(D760,Plan1!$B$2:$S$5570,18,)/1000</f>
        <v>4.7910000000000004</v>
      </c>
      <c r="S760" s="180">
        <f>VLOOKUP(D760,Plan1!$B$2:$S$5570,6,)/1000</f>
        <v>4.9800000000000004</v>
      </c>
    </row>
    <row r="761" spans="1:19" x14ac:dyDescent="0.25">
      <c r="A761" s="178">
        <v>8595</v>
      </c>
      <c r="B761" s="178">
        <v>-214995</v>
      </c>
      <c r="C761" s="178">
        <v>-503179</v>
      </c>
      <c r="D761" s="178" t="s">
        <v>5102</v>
      </c>
      <c r="E761" s="178" t="s">
        <v>167</v>
      </c>
      <c r="F761" s="178" t="s">
        <v>4704</v>
      </c>
      <c r="G761" s="180">
        <f>VLOOKUP(D761,Plan1!$B$2:$S$5570,7,)/1000</f>
        <v>5.3689999999999998</v>
      </c>
      <c r="H761" s="180">
        <f>VLOOKUP(D761,Plan1!$B$2:$S$5570,8,)/1000</f>
        <v>5.6980000000000004</v>
      </c>
      <c r="I761" s="180">
        <f>VLOOKUP(D761,Plan1!$B$2:$S$5570,9,)/1000</f>
        <v>5.5359999999999996</v>
      </c>
      <c r="J761" s="180">
        <f>VLOOKUP(D761,Plan1!$B$2:$S$5570,10,)/1000</f>
        <v>5.524</v>
      </c>
      <c r="K761" s="180">
        <f>VLOOKUP(D761,Plan1!$B$2:$S$5570,11,)/1000</f>
        <v>4.8929999999999998</v>
      </c>
      <c r="L761" s="180">
        <f>VLOOKUP(D761,Plan1!$B$2:$S$5570,12,)/1000</f>
        <v>4.72</v>
      </c>
      <c r="M761" s="180">
        <f>VLOOKUP(D761,Plan1!$B$2:$S$5570,13,)/1000</f>
        <v>4.9420000000000002</v>
      </c>
      <c r="N761" s="180">
        <f>VLOOKUP(D761,Plan1!$B$2:$S$5570,14,)/1000</f>
        <v>5.7030000000000003</v>
      </c>
      <c r="O761" s="180">
        <f>VLOOKUP(D761,Plan1!$B$2:$S$5570,15,)/1000</f>
        <v>5.2480000000000002</v>
      </c>
      <c r="P761" s="180">
        <f>VLOOKUP(D761,Plan1!$B$2:$S$5570,16,)/1000</f>
        <v>5.452</v>
      </c>
      <c r="Q761" s="180">
        <f>VLOOKUP(D761,Plan1!$B$2:$S$5570,17,)/1000</f>
        <v>5.5170000000000003</v>
      </c>
      <c r="R761" s="180">
        <f>VLOOKUP(D761,Plan1!$B$2:$S$5570,18,)/1000</f>
        <v>5.5620000000000003</v>
      </c>
      <c r="S761" s="180">
        <f>VLOOKUP(D761,Plan1!$B$2:$S$5570,6,)/1000</f>
        <v>5.3470000000000004</v>
      </c>
    </row>
    <row r="762" spans="1:19" x14ac:dyDescent="0.25">
      <c r="A762" s="178">
        <v>12942</v>
      </c>
      <c r="B762" s="178">
        <v>-190566</v>
      </c>
      <c r="C762" s="178">
        <v>-427103</v>
      </c>
      <c r="D762" s="178" t="s">
        <v>2283</v>
      </c>
      <c r="E762" s="178" t="s">
        <v>167</v>
      </c>
      <c r="F762" s="178" t="s">
        <v>1727</v>
      </c>
      <c r="G762" s="180">
        <f>VLOOKUP(D762,Plan1!$B$2:$S$5570,7,)/1000</f>
        <v>5.2889999999999997</v>
      </c>
      <c r="H762" s="180">
        <f>VLOOKUP(D762,Plan1!$B$2:$S$5570,8,)/1000</f>
        <v>5.7809999999999997</v>
      </c>
      <c r="I762" s="180">
        <f>VLOOKUP(D762,Plan1!$B$2:$S$5570,9,)/1000</f>
        <v>5.2270000000000003</v>
      </c>
      <c r="J762" s="180">
        <f>VLOOKUP(D762,Plan1!$B$2:$S$5570,10,)/1000</f>
        <v>5.117</v>
      </c>
      <c r="K762" s="180">
        <f>VLOOKUP(D762,Plan1!$B$2:$S$5570,11,)/1000</f>
        <v>4.6050000000000004</v>
      </c>
      <c r="L762" s="180">
        <f>VLOOKUP(D762,Plan1!$B$2:$S$5570,12,)/1000</f>
        <v>4.532</v>
      </c>
      <c r="M762" s="180">
        <f>VLOOKUP(D762,Plan1!$B$2:$S$5570,13,)/1000</f>
        <v>4.673</v>
      </c>
      <c r="N762" s="180">
        <f>VLOOKUP(D762,Plan1!$B$2:$S$5570,14,)/1000</f>
        <v>5.2030000000000003</v>
      </c>
      <c r="O762" s="180">
        <f>VLOOKUP(D762,Plan1!$B$2:$S$5570,15,)/1000</f>
        <v>5.1870000000000003</v>
      </c>
      <c r="P762" s="180">
        <f>VLOOKUP(D762,Plan1!$B$2:$S$5570,16,)/1000</f>
        <v>5.008</v>
      </c>
      <c r="Q762" s="180">
        <f>VLOOKUP(D762,Plan1!$B$2:$S$5570,17,)/1000</f>
        <v>4.4969999999999999</v>
      </c>
      <c r="R762" s="180">
        <f>VLOOKUP(D762,Plan1!$B$2:$S$5570,18,)/1000</f>
        <v>5.0170000000000003</v>
      </c>
      <c r="S762" s="180">
        <f>VLOOKUP(D762,Plan1!$B$2:$S$5570,6,)/1000</f>
        <v>5.0110000000000001</v>
      </c>
    </row>
    <row r="763" spans="1:19" x14ac:dyDescent="0.25">
      <c r="A763" s="178">
        <v>17948</v>
      </c>
      <c r="B763" s="178">
        <v>-164316</v>
      </c>
      <c r="C763" s="178">
        <v>-493857</v>
      </c>
      <c r="D763" s="178" t="s">
        <v>1172</v>
      </c>
      <c r="E763" s="178" t="s">
        <v>167</v>
      </c>
      <c r="F763" s="178" t="s">
        <v>1058</v>
      </c>
      <c r="G763" s="180">
        <f>VLOOKUP(D763,Plan1!$B$2:$S$5570,7,)/1000</f>
        <v>5.0179999999999998</v>
      </c>
      <c r="H763" s="180">
        <f>VLOOKUP(D763,Plan1!$B$2:$S$5570,8,)/1000</f>
        <v>5.33</v>
      </c>
      <c r="I763" s="180">
        <f>VLOOKUP(D763,Plan1!$B$2:$S$5570,9,)/1000</f>
        <v>5.2720000000000002</v>
      </c>
      <c r="J763" s="180">
        <f>VLOOKUP(D763,Plan1!$B$2:$S$5570,10,)/1000</f>
        <v>5.5949999999999998</v>
      </c>
      <c r="K763" s="180">
        <f>VLOOKUP(D763,Plan1!$B$2:$S$5570,11,)/1000</f>
        <v>5.6459999999999999</v>
      </c>
      <c r="L763" s="180">
        <f>VLOOKUP(D763,Plan1!$B$2:$S$5570,12,)/1000</f>
        <v>5.4530000000000003</v>
      </c>
      <c r="M763" s="180">
        <f>VLOOKUP(D763,Plan1!$B$2:$S$5570,13,)/1000</f>
        <v>5.665</v>
      </c>
      <c r="N763" s="180">
        <f>VLOOKUP(D763,Plan1!$B$2:$S$5570,14,)/1000</f>
        <v>6.45</v>
      </c>
      <c r="O763" s="180">
        <f>VLOOKUP(D763,Plan1!$B$2:$S$5570,15,)/1000</f>
        <v>5.7629999999999999</v>
      </c>
      <c r="P763" s="180">
        <f>VLOOKUP(D763,Plan1!$B$2:$S$5570,16,)/1000</f>
        <v>5.4039999999999999</v>
      </c>
      <c r="Q763" s="180">
        <f>VLOOKUP(D763,Plan1!$B$2:$S$5570,17,)/1000</f>
        <v>4.9249999999999998</v>
      </c>
      <c r="R763" s="180">
        <f>VLOOKUP(D763,Plan1!$B$2:$S$5570,18,)/1000</f>
        <v>4.9710000000000001</v>
      </c>
      <c r="S763" s="180">
        <f>VLOOKUP(D763,Plan1!$B$2:$S$5570,6,)/1000</f>
        <v>5.4580000000000002</v>
      </c>
    </row>
    <row r="764" spans="1:19" x14ac:dyDescent="0.25">
      <c r="A764" s="178">
        <v>6998</v>
      </c>
      <c r="B764" s="178">
        <v>-224705</v>
      </c>
      <c r="C764" s="178">
        <v>-456134</v>
      </c>
      <c r="D764" s="178" t="s">
        <v>1741</v>
      </c>
      <c r="E764" s="178" t="s">
        <v>167</v>
      </c>
      <c r="F764" s="178" t="s">
        <v>1727</v>
      </c>
      <c r="G764" s="180">
        <f>VLOOKUP(D764,Plan1!$B$2:$S$5570,7,)/1000</f>
        <v>4.8479999999999999</v>
      </c>
      <c r="H764" s="180">
        <f>VLOOKUP(D764,Plan1!$B$2:$S$5570,8,)/1000</f>
        <v>5.4160000000000004</v>
      </c>
      <c r="I764" s="180">
        <f>VLOOKUP(D764,Plan1!$B$2:$S$5570,9,)/1000</f>
        <v>5.0670000000000002</v>
      </c>
      <c r="J764" s="180">
        <f>VLOOKUP(D764,Plan1!$B$2:$S$5570,10,)/1000</f>
        <v>5.2050000000000001</v>
      </c>
      <c r="K764" s="180">
        <f>VLOOKUP(D764,Plan1!$B$2:$S$5570,11,)/1000</f>
        <v>4.7160000000000002</v>
      </c>
      <c r="L764" s="180">
        <f>VLOOKUP(D764,Plan1!$B$2:$S$5570,12,)/1000</f>
        <v>4.593</v>
      </c>
      <c r="M764" s="180">
        <f>VLOOKUP(D764,Plan1!$B$2:$S$5570,13,)/1000</f>
        <v>4.8280000000000003</v>
      </c>
      <c r="N764" s="180">
        <f>VLOOKUP(D764,Plan1!$B$2:$S$5570,14,)/1000</f>
        <v>5.55</v>
      </c>
      <c r="O764" s="180">
        <f>VLOOKUP(D764,Plan1!$B$2:$S$5570,15,)/1000</f>
        <v>5.2939999999999996</v>
      </c>
      <c r="P764" s="180">
        <f>VLOOKUP(D764,Plan1!$B$2:$S$5570,16,)/1000</f>
        <v>5.2409999999999997</v>
      </c>
      <c r="Q764" s="180">
        <f>VLOOKUP(D764,Plan1!$B$2:$S$5570,17,)/1000</f>
        <v>4.9340000000000002</v>
      </c>
      <c r="R764" s="180">
        <f>VLOOKUP(D764,Plan1!$B$2:$S$5570,18,)/1000</f>
        <v>5.13</v>
      </c>
      <c r="S764" s="180">
        <f>VLOOKUP(D764,Plan1!$B$2:$S$5570,6,)/1000</f>
        <v>5.0679999999999996</v>
      </c>
    </row>
    <row r="765" spans="1:19" x14ac:dyDescent="0.25">
      <c r="A765" s="178">
        <v>37907</v>
      </c>
      <c r="B765" s="178">
        <v>-90281</v>
      </c>
      <c r="C765" s="178">
        <v>-365679</v>
      </c>
      <c r="D765" s="178" t="s">
        <v>3295</v>
      </c>
      <c r="E765" s="178" t="s">
        <v>167</v>
      </c>
      <c r="F765" s="178" t="s">
        <v>3284</v>
      </c>
      <c r="G765" s="180">
        <f>VLOOKUP(D765,Plan1!$B$2:$S$5570,7,)/1000</f>
        <v>5.77</v>
      </c>
      <c r="H765" s="180">
        <f>VLOOKUP(D765,Plan1!$B$2:$S$5570,8,)/1000</f>
        <v>5.6749999999999998</v>
      </c>
      <c r="I765" s="180">
        <f>VLOOKUP(D765,Plan1!$B$2:$S$5570,9,)/1000</f>
        <v>5.8639999999999999</v>
      </c>
      <c r="J765" s="180">
        <f>VLOOKUP(D765,Plan1!$B$2:$S$5570,10,)/1000</f>
        <v>5.3769999999999998</v>
      </c>
      <c r="K765" s="180">
        <f>VLOOKUP(D765,Plan1!$B$2:$S$5570,11,)/1000</f>
        <v>4.5010000000000003</v>
      </c>
      <c r="L765" s="180">
        <f>VLOOKUP(D765,Plan1!$B$2:$S$5570,12,)/1000</f>
        <v>4</v>
      </c>
      <c r="M765" s="180">
        <f>VLOOKUP(D765,Plan1!$B$2:$S$5570,13,)/1000</f>
        <v>4.1189999999999998</v>
      </c>
      <c r="N765" s="180">
        <f>VLOOKUP(D765,Plan1!$B$2:$S$5570,14,)/1000</f>
        <v>4.7279999999999998</v>
      </c>
      <c r="O765" s="180">
        <f>VLOOKUP(D765,Plan1!$B$2:$S$5570,15,)/1000</f>
        <v>5.5670000000000002</v>
      </c>
      <c r="P765" s="180">
        <f>VLOOKUP(D765,Plan1!$B$2:$S$5570,16,)/1000</f>
        <v>5.7649999999999997</v>
      </c>
      <c r="Q765" s="180">
        <f>VLOOKUP(D765,Plan1!$B$2:$S$5570,17,)/1000</f>
        <v>6.1859999999999999</v>
      </c>
      <c r="R765" s="180">
        <f>VLOOKUP(D765,Plan1!$B$2:$S$5570,18,)/1000</f>
        <v>5.9420000000000002</v>
      </c>
      <c r="S765" s="180">
        <f>VLOOKUP(D765,Plan1!$B$2:$S$5570,6,)/1000</f>
        <v>5.2910000000000004</v>
      </c>
    </row>
    <row r="766" spans="1:19" x14ac:dyDescent="0.25">
      <c r="A766" s="178">
        <v>11133</v>
      </c>
      <c r="B766" s="178">
        <v>-2015</v>
      </c>
      <c r="C766" s="178">
        <v>-412924</v>
      </c>
      <c r="D766" s="178" t="s">
        <v>1015</v>
      </c>
      <c r="E766" s="178" t="s">
        <v>167</v>
      </c>
      <c r="F766" s="178" t="s">
        <v>979</v>
      </c>
      <c r="G766" s="180">
        <f>VLOOKUP(D766,Plan1!$B$2:$S$5570,7,)/1000</f>
        <v>5.1029999999999998</v>
      </c>
      <c r="H766" s="180">
        <f>VLOOKUP(D766,Plan1!$B$2:$S$5570,8,)/1000</f>
        <v>5.6689999999999996</v>
      </c>
      <c r="I766" s="180">
        <f>VLOOKUP(D766,Plan1!$B$2:$S$5570,9,)/1000</f>
        <v>5.024</v>
      </c>
      <c r="J766" s="180">
        <f>VLOOKUP(D766,Plan1!$B$2:$S$5570,10,)/1000</f>
        <v>4.931</v>
      </c>
      <c r="K766" s="180">
        <f>VLOOKUP(D766,Plan1!$B$2:$S$5570,11,)/1000</f>
        <v>4.4649999999999999</v>
      </c>
      <c r="L766" s="180">
        <f>VLOOKUP(D766,Plan1!$B$2:$S$5570,12,)/1000</f>
        <v>4.3250000000000002</v>
      </c>
      <c r="M766" s="180">
        <f>VLOOKUP(D766,Plan1!$B$2:$S$5570,13,)/1000</f>
        <v>4.3879999999999999</v>
      </c>
      <c r="N766" s="180">
        <f>VLOOKUP(D766,Plan1!$B$2:$S$5570,14,)/1000</f>
        <v>4.9379999999999997</v>
      </c>
      <c r="O766" s="180">
        <f>VLOOKUP(D766,Plan1!$B$2:$S$5570,15,)/1000</f>
        <v>4.8810000000000002</v>
      </c>
      <c r="P766" s="180">
        <f>VLOOKUP(D766,Plan1!$B$2:$S$5570,16,)/1000</f>
        <v>4.6310000000000002</v>
      </c>
      <c r="Q766" s="180">
        <f>VLOOKUP(D766,Plan1!$B$2:$S$5570,17,)/1000</f>
        <v>4.3310000000000004</v>
      </c>
      <c r="R766" s="180">
        <f>VLOOKUP(D766,Plan1!$B$2:$S$5570,18,)/1000</f>
        <v>4.8380000000000001</v>
      </c>
      <c r="S766" s="180">
        <f>VLOOKUP(D766,Plan1!$B$2:$S$5570,6,)/1000</f>
        <v>4.7939999999999996</v>
      </c>
    </row>
    <row r="767" spans="1:19" x14ac:dyDescent="0.25">
      <c r="A767" s="178">
        <v>44497</v>
      </c>
      <c r="B767" s="178">
        <v>-73474</v>
      </c>
      <c r="C767" s="178">
        <v>-372868</v>
      </c>
      <c r="D767" s="178" t="s">
        <v>3446</v>
      </c>
      <c r="E767" s="178" t="s">
        <v>167</v>
      </c>
      <c r="F767" s="178" t="s">
        <v>3284</v>
      </c>
      <c r="G767" s="180">
        <f>VLOOKUP(D767,Plan1!$B$2:$S$5570,7,)/1000</f>
        <v>5.79</v>
      </c>
      <c r="H767" s="180">
        <f>VLOOKUP(D767,Plan1!$B$2:$S$5570,8,)/1000</f>
        <v>5.84</v>
      </c>
      <c r="I767" s="180">
        <f>VLOOKUP(D767,Plan1!$B$2:$S$5570,9,)/1000</f>
        <v>6.0350000000000001</v>
      </c>
      <c r="J767" s="180">
        <f>VLOOKUP(D767,Plan1!$B$2:$S$5570,10,)/1000</f>
        <v>5.8689999999999998</v>
      </c>
      <c r="K767" s="180">
        <f>VLOOKUP(D767,Plan1!$B$2:$S$5570,11,)/1000</f>
        <v>5.2850000000000001</v>
      </c>
      <c r="L767" s="180">
        <f>VLOOKUP(D767,Plan1!$B$2:$S$5570,12,)/1000</f>
        <v>4.944</v>
      </c>
      <c r="M767" s="180">
        <f>VLOOKUP(D767,Plan1!$B$2:$S$5570,13,)/1000</f>
        <v>5.2839999999999998</v>
      </c>
      <c r="N767" s="180">
        <f>VLOOKUP(D767,Plan1!$B$2:$S$5570,14,)/1000</f>
        <v>5.9429999999999996</v>
      </c>
      <c r="O767" s="180">
        <f>VLOOKUP(D767,Plan1!$B$2:$S$5570,15,)/1000</f>
        <v>6.4379999999999997</v>
      </c>
      <c r="P767" s="180">
        <f>VLOOKUP(D767,Plan1!$B$2:$S$5570,16,)/1000</f>
        <v>6.4130000000000003</v>
      </c>
      <c r="Q767" s="180">
        <f>VLOOKUP(D767,Plan1!$B$2:$S$5570,17,)/1000</f>
        <v>6.3680000000000003</v>
      </c>
      <c r="R767" s="180">
        <f>VLOOKUP(D767,Plan1!$B$2:$S$5570,18,)/1000</f>
        <v>5.891</v>
      </c>
      <c r="S767" s="180">
        <f>VLOOKUP(D767,Plan1!$B$2:$S$5570,6,)/1000</f>
        <v>5.8419999999999996</v>
      </c>
    </row>
    <row r="768" spans="1:19" x14ac:dyDescent="0.25">
      <c r="A768" s="178">
        <v>48778</v>
      </c>
      <c r="B768" s="178">
        <v>-61954</v>
      </c>
      <c r="C768" s="178">
        <v>-353561</v>
      </c>
      <c r="D768" s="178" t="s">
        <v>3446</v>
      </c>
      <c r="E768" s="178" t="s">
        <v>167</v>
      </c>
      <c r="F768" s="178" t="s">
        <v>3752</v>
      </c>
      <c r="G768" s="180">
        <f>VLOOKUP(D768,Plan1!$B$2:$S$5570,7,)/1000</f>
        <v>5.79</v>
      </c>
      <c r="H768" s="180">
        <f>VLOOKUP(D768,Plan1!$B$2:$S$5570,8,)/1000</f>
        <v>5.84</v>
      </c>
      <c r="I768" s="180">
        <f>VLOOKUP(D768,Plan1!$B$2:$S$5570,9,)/1000</f>
        <v>6.0350000000000001</v>
      </c>
      <c r="J768" s="180">
        <f>VLOOKUP(D768,Plan1!$B$2:$S$5570,10,)/1000</f>
        <v>5.8689999999999998</v>
      </c>
      <c r="K768" s="180">
        <f>VLOOKUP(D768,Plan1!$B$2:$S$5570,11,)/1000</f>
        <v>5.2850000000000001</v>
      </c>
      <c r="L768" s="180">
        <f>VLOOKUP(D768,Plan1!$B$2:$S$5570,12,)/1000</f>
        <v>4.944</v>
      </c>
      <c r="M768" s="180">
        <f>VLOOKUP(D768,Plan1!$B$2:$S$5570,13,)/1000</f>
        <v>5.2839999999999998</v>
      </c>
      <c r="N768" s="180">
        <f>VLOOKUP(D768,Plan1!$B$2:$S$5570,14,)/1000</f>
        <v>5.9429999999999996</v>
      </c>
      <c r="O768" s="180">
        <f>VLOOKUP(D768,Plan1!$B$2:$S$5570,15,)/1000</f>
        <v>6.4379999999999997</v>
      </c>
      <c r="P768" s="180">
        <f>VLOOKUP(D768,Plan1!$B$2:$S$5570,16,)/1000</f>
        <v>6.4130000000000003</v>
      </c>
      <c r="Q768" s="180">
        <f>VLOOKUP(D768,Plan1!$B$2:$S$5570,17,)/1000</f>
        <v>6.3680000000000003</v>
      </c>
      <c r="R768" s="180">
        <f>VLOOKUP(D768,Plan1!$B$2:$S$5570,18,)/1000</f>
        <v>5.891</v>
      </c>
      <c r="S768" s="180">
        <f>VLOOKUP(D768,Plan1!$B$2:$S$5570,6,)/1000</f>
        <v>5.8419999999999996</v>
      </c>
    </row>
    <row r="769" spans="1:19" x14ac:dyDescent="0.25">
      <c r="A769" s="178">
        <v>30843</v>
      </c>
      <c r="B769" s="178">
        <v>-110209</v>
      </c>
      <c r="C769" s="178">
        <v>-485683</v>
      </c>
      <c r="D769" s="178" t="s">
        <v>5405</v>
      </c>
      <c r="E769" s="178" t="s">
        <v>167</v>
      </c>
      <c r="F769" s="178" t="s">
        <v>5370</v>
      </c>
      <c r="G769" s="180">
        <f>VLOOKUP(D769,Plan1!$B$2:$S$5570,7,)/1000</f>
        <v>4.907</v>
      </c>
      <c r="H769" s="180">
        <f>VLOOKUP(D769,Plan1!$B$2:$S$5570,8,)/1000</f>
        <v>5.0869999999999997</v>
      </c>
      <c r="I769" s="180">
        <f>VLOOKUP(D769,Plan1!$B$2:$S$5570,9,)/1000</f>
        <v>5.0110000000000001</v>
      </c>
      <c r="J769" s="180">
        <f>VLOOKUP(D769,Plan1!$B$2:$S$5570,10,)/1000</f>
        <v>5.36</v>
      </c>
      <c r="K769" s="180">
        <f>VLOOKUP(D769,Plan1!$B$2:$S$5570,11,)/1000</f>
        <v>5.548</v>
      </c>
      <c r="L769" s="180">
        <f>VLOOKUP(D769,Plan1!$B$2:$S$5570,12,)/1000</f>
        <v>5.6029999999999998</v>
      </c>
      <c r="M769" s="180">
        <f>VLOOKUP(D769,Plan1!$B$2:$S$5570,13,)/1000</f>
        <v>5.6989999999999998</v>
      </c>
      <c r="N769" s="180">
        <f>VLOOKUP(D769,Plan1!$B$2:$S$5570,14,)/1000</f>
        <v>6.26</v>
      </c>
      <c r="O769" s="180">
        <f>VLOOKUP(D769,Plan1!$B$2:$S$5570,15,)/1000</f>
        <v>5.9139999999999997</v>
      </c>
      <c r="P769" s="180">
        <f>VLOOKUP(D769,Plan1!$B$2:$S$5570,16,)/1000</f>
        <v>5.359</v>
      </c>
      <c r="Q769" s="180">
        <f>VLOOKUP(D769,Plan1!$B$2:$S$5570,17,)/1000</f>
        <v>4.9139999999999997</v>
      </c>
      <c r="R769" s="180">
        <f>VLOOKUP(D769,Plan1!$B$2:$S$5570,18,)/1000</f>
        <v>4.8259999999999996</v>
      </c>
      <c r="S769" s="180">
        <f>VLOOKUP(D769,Plan1!$B$2:$S$5570,6,)/1000</f>
        <v>5.3739999999999997</v>
      </c>
    </row>
    <row r="770" spans="1:19" x14ac:dyDescent="0.25">
      <c r="A770" s="178">
        <v>57610</v>
      </c>
      <c r="B770" s="178">
        <v>-36784</v>
      </c>
      <c r="C770" s="178">
        <v>-42753</v>
      </c>
      <c r="D770" s="178" t="s">
        <v>1419</v>
      </c>
      <c r="E770" s="178" t="s">
        <v>167</v>
      </c>
      <c r="F770" s="178" t="s">
        <v>1298</v>
      </c>
      <c r="G770" s="180">
        <f>VLOOKUP(D770,Plan1!$B$2:$S$5570,7,)/1000</f>
        <v>5.1139999999999999</v>
      </c>
      <c r="H770" s="180">
        <f>VLOOKUP(D770,Plan1!$B$2:$S$5570,8,)/1000</f>
        <v>5.32</v>
      </c>
      <c r="I770" s="180">
        <f>VLOOKUP(D770,Plan1!$B$2:$S$5570,9,)/1000</f>
        <v>5.3579999999999997</v>
      </c>
      <c r="J770" s="180">
        <f>VLOOKUP(D770,Plan1!$B$2:$S$5570,10,)/1000</f>
        <v>5.1980000000000004</v>
      </c>
      <c r="K770" s="180">
        <f>VLOOKUP(D770,Plan1!$B$2:$S$5570,11,)/1000</f>
        <v>5.2649999999999997</v>
      </c>
      <c r="L770" s="180">
        <f>VLOOKUP(D770,Plan1!$B$2:$S$5570,12,)/1000</f>
        <v>5.4740000000000002</v>
      </c>
      <c r="M770" s="180">
        <f>VLOOKUP(D770,Plan1!$B$2:$S$5570,13,)/1000</f>
        <v>5.6749999999999998</v>
      </c>
      <c r="N770" s="180">
        <f>VLOOKUP(D770,Plan1!$B$2:$S$5570,14,)/1000</f>
        <v>6.1449999999999996</v>
      </c>
      <c r="O770" s="180">
        <f>VLOOKUP(D770,Plan1!$B$2:$S$5570,15,)/1000</f>
        <v>6.4320000000000004</v>
      </c>
      <c r="P770" s="180">
        <f>VLOOKUP(D770,Plan1!$B$2:$S$5570,16,)/1000</f>
        <v>6.3070000000000004</v>
      </c>
      <c r="Q770" s="180">
        <f>VLOOKUP(D770,Plan1!$B$2:$S$5570,17,)/1000</f>
        <v>5.9450000000000003</v>
      </c>
      <c r="R770" s="180">
        <f>VLOOKUP(D770,Plan1!$B$2:$S$5570,18,)/1000</f>
        <v>5.4130000000000003</v>
      </c>
      <c r="S770" s="180">
        <f>VLOOKUP(D770,Plan1!$B$2:$S$5570,6,)/1000</f>
        <v>5.6369999999999996</v>
      </c>
    </row>
    <row r="771" spans="1:19" x14ac:dyDescent="0.25">
      <c r="A771" s="178">
        <v>9108</v>
      </c>
      <c r="B771" s="178">
        <v>-21166</v>
      </c>
      <c r="C771" s="178">
        <v>-501849</v>
      </c>
      <c r="D771" s="178" t="s">
        <v>5148</v>
      </c>
      <c r="E771" s="178" t="s">
        <v>167</v>
      </c>
      <c r="F771" s="178" t="s">
        <v>4704</v>
      </c>
      <c r="G771" s="180">
        <f>VLOOKUP(D771,Plan1!$B$2:$S$5570,7,)/1000</f>
        <v>5.327</v>
      </c>
      <c r="H771" s="180">
        <f>VLOOKUP(D771,Plan1!$B$2:$S$5570,8,)/1000</f>
        <v>5.7069999999999999</v>
      </c>
      <c r="I771" s="180">
        <f>VLOOKUP(D771,Plan1!$B$2:$S$5570,9,)/1000</f>
        <v>5.5570000000000004</v>
      </c>
      <c r="J771" s="180">
        <f>VLOOKUP(D771,Plan1!$B$2:$S$5570,10,)/1000</f>
        <v>5.4930000000000003</v>
      </c>
      <c r="K771" s="180">
        <f>VLOOKUP(D771,Plan1!$B$2:$S$5570,11,)/1000</f>
        <v>4.8620000000000001</v>
      </c>
      <c r="L771" s="180">
        <f>VLOOKUP(D771,Plan1!$B$2:$S$5570,12,)/1000</f>
        <v>4.6890000000000001</v>
      </c>
      <c r="M771" s="180">
        <f>VLOOKUP(D771,Plan1!$B$2:$S$5570,13,)/1000</f>
        <v>4.9089999999999998</v>
      </c>
      <c r="N771" s="180">
        <f>VLOOKUP(D771,Plan1!$B$2:$S$5570,14,)/1000</f>
        <v>5.6180000000000003</v>
      </c>
      <c r="O771" s="180">
        <f>VLOOKUP(D771,Plan1!$B$2:$S$5570,15,)/1000</f>
        <v>5.2080000000000002</v>
      </c>
      <c r="P771" s="180">
        <f>VLOOKUP(D771,Plan1!$B$2:$S$5570,16,)/1000</f>
        <v>5.484</v>
      </c>
      <c r="Q771" s="180">
        <f>VLOOKUP(D771,Plan1!$B$2:$S$5570,17,)/1000</f>
        <v>5.5289999999999999</v>
      </c>
      <c r="R771" s="180">
        <f>VLOOKUP(D771,Plan1!$B$2:$S$5570,18,)/1000</f>
        <v>5.6139999999999999</v>
      </c>
      <c r="S771" s="180">
        <f>VLOOKUP(D771,Plan1!$B$2:$S$5570,6,)/1000</f>
        <v>5.3330000000000002</v>
      </c>
    </row>
    <row r="772" spans="1:19" x14ac:dyDescent="0.25">
      <c r="A772" s="178">
        <v>41375</v>
      </c>
      <c r="B772" s="178">
        <v>-81442</v>
      </c>
      <c r="C772" s="178">
        <v>-36371</v>
      </c>
      <c r="D772" s="178" t="s">
        <v>3375</v>
      </c>
      <c r="E772" s="178" t="s">
        <v>167</v>
      </c>
      <c r="F772" s="178" t="s">
        <v>3284</v>
      </c>
      <c r="G772" s="180">
        <f>VLOOKUP(D772,Plan1!$B$2:$S$5570,7,)/1000</f>
        <v>5.6639999999999997</v>
      </c>
      <c r="H772" s="180">
        <f>VLOOKUP(D772,Plan1!$B$2:$S$5570,8,)/1000</f>
        <v>5.7279999999999998</v>
      </c>
      <c r="I772" s="180">
        <f>VLOOKUP(D772,Plan1!$B$2:$S$5570,9,)/1000</f>
        <v>5.8550000000000004</v>
      </c>
      <c r="J772" s="180">
        <f>VLOOKUP(D772,Plan1!$B$2:$S$5570,10,)/1000</f>
        <v>5.5720000000000001</v>
      </c>
      <c r="K772" s="180">
        <f>VLOOKUP(D772,Plan1!$B$2:$S$5570,11,)/1000</f>
        <v>4.8639999999999999</v>
      </c>
      <c r="L772" s="180">
        <f>VLOOKUP(D772,Plan1!$B$2:$S$5570,12,)/1000</f>
        <v>4.4770000000000003</v>
      </c>
      <c r="M772" s="180">
        <f>VLOOKUP(D772,Plan1!$B$2:$S$5570,13,)/1000</f>
        <v>4.5789999999999997</v>
      </c>
      <c r="N772" s="180">
        <f>VLOOKUP(D772,Plan1!$B$2:$S$5570,14,)/1000</f>
        <v>5.2590000000000003</v>
      </c>
      <c r="O772" s="180">
        <f>VLOOKUP(D772,Plan1!$B$2:$S$5570,15,)/1000</f>
        <v>5.8129999999999997</v>
      </c>
      <c r="P772" s="180">
        <f>VLOOKUP(D772,Plan1!$B$2:$S$5570,16,)/1000</f>
        <v>5.8680000000000003</v>
      </c>
      <c r="Q772" s="180">
        <f>VLOOKUP(D772,Plan1!$B$2:$S$5570,17,)/1000</f>
        <v>6.0110000000000001</v>
      </c>
      <c r="R772" s="180">
        <f>VLOOKUP(D772,Plan1!$B$2:$S$5570,18,)/1000</f>
        <v>5.7850000000000001</v>
      </c>
      <c r="S772" s="180">
        <f>VLOOKUP(D772,Plan1!$B$2:$S$5570,6,)/1000</f>
        <v>5.4560000000000004</v>
      </c>
    </row>
    <row r="773" spans="1:19" x14ac:dyDescent="0.25">
      <c r="A773" s="178">
        <v>55658</v>
      </c>
      <c r="B773" s="178">
        <v>-43306</v>
      </c>
      <c r="C773" s="178">
        <v>-455841</v>
      </c>
      <c r="D773" s="178" t="s">
        <v>1396</v>
      </c>
      <c r="E773" s="178" t="s">
        <v>167</v>
      </c>
      <c r="F773" s="178" t="s">
        <v>1298</v>
      </c>
      <c r="G773" s="180">
        <f>VLOOKUP(D773,Plan1!$B$2:$S$5570,7,)/1000</f>
        <v>4.4210000000000003</v>
      </c>
      <c r="H773" s="180">
        <f>VLOOKUP(D773,Plan1!$B$2:$S$5570,8,)/1000</f>
        <v>4.6840000000000002</v>
      </c>
      <c r="I773" s="180">
        <f>VLOOKUP(D773,Plan1!$B$2:$S$5570,9,)/1000</f>
        <v>4.8170000000000002</v>
      </c>
      <c r="J773" s="180">
        <f>VLOOKUP(D773,Plan1!$B$2:$S$5570,10,)/1000</f>
        <v>4.9539999999999997</v>
      </c>
      <c r="K773" s="180">
        <f>VLOOKUP(D773,Plan1!$B$2:$S$5570,11,)/1000</f>
        <v>4.8970000000000002</v>
      </c>
      <c r="L773" s="180">
        <f>VLOOKUP(D773,Plan1!$B$2:$S$5570,12,)/1000</f>
        <v>5.0960000000000001</v>
      </c>
      <c r="M773" s="180">
        <f>VLOOKUP(D773,Plan1!$B$2:$S$5570,13,)/1000</f>
        <v>5.2649999999999997</v>
      </c>
      <c r="N773" s="180">
        <f>VLOOKUP(D773,Plan1!$B$2:$S$5570,14,)/1000</f>
        <v>5.6529999999999996</v>
      </c>
      <c r="O773" s="180">
        <f>VLOOKUP(D773,Plan1!$B$2:$S$5570,15,)/1000</f>
        <v>5.766</v>
      </c>
      <c r="P773" s="180">
        <f>VLOOKUP(D773,Plan1!$B$2:$S$5570,16,)/1000</f>
        <v>5.2320000000000002</v>
      </c>
      <c r="Q773" s="180">
        <f>VLOOKUP(D773,Plan1!$B$2:$S$5570,17,)/1000</f>
        <v>4.774</v>
      </c>
      <c r="R773" s="180">
        <f>VLOOKUP(D773,Plan1!$B$2:$S$5570,18,)/1000</f>
        <v>4.593</v>
      </c>
      <c r="S773" s="180">
        <f>VLOOKUP(D773,Plan1!$B$2:$S$5570,6,)/1000</f>
        <v>5.0129999999999999</v>
      </c>
    </row>
    <row r="774" spans="1:19" x14ac:dyDescent="0.25">
      <c r="A774" s="178">
        <v>48374</v>
      </c>
      <c r="B774" s="178">
        <v>-63423</v>
      </c>
      <c r="C774" s="178">
        <v>-374946</v>
      </c>
      <c r="D774" s="178" t="s">
        <v>2908</v>
      </c>
      <c r="E774" s="178" t="s">
        <v>167</v>
      </c>
      <c r="F774" s="178" t="s">
        <v>2709</v>
      </c>
      <c r="G774" s="180">
        <f>VLOOKUP(D774,Plan1!$B$2:$S$5570,7,)/1000</f>
        <v>5.9160000000000004</v>
      </c>
      <c r="H774" s="180">
        <f>VLOOKUP(D774,Plan1!$B$2:$S$5570,8,)/1000</f>
        <v>6.0830000000000002</v>
      </c>
      <c r="I774" s="180">
        <f>VLOOKUP(D774,Plan1!$B$2:$S$5570,9,)/1000</f>
        <v>6.1539999999999999</v>
      </c>
      <c r="J774" s="180">
        <f>VLOOKUP(D774,Plan1!$B$2:$S$5570,10,)/1000</f>
        <v>6</v>
      </c>
      <c r="K774" s="180">
        <f>VLOOKUP(D774,Plan1!$B$2:$S$5570,11,)/1000</f>
        <v>5.5960000000000001</v>
      </c>
      <c r="L774" s="180">
        <f>VLOOKUP(D774,Plan1!$B$2:$S$5570,12,)/1000</f>
        <v>5.2279999999999998</v>
      </c>
      <c r="M774" s="180">
        <f>VLOOKUP(D774,Plan1!$B$2:$S$5570,13,)/1000</f>
        <v>5.4939999999999998</v>
      </c>
      <c r="N774" s="180">
        <f>VLOOKUP(D774,Plan1!$B$2:$S$5570,14,)/1000</f>
        <v>6.117</v>
      </c>
      <c r="O774" s="180">
        <f>VLOOKUP(D774,Plan1!$B$2:$S$5570,15,)/1000</f>
        <v>6.5149999999999997</v>
      </c>
      <c r="P774" s="180">
        <f>VLOOKUP(D774,Plan1!$B$2:$S$5570,16,)/1000</f>
        <v>6.5110000000000001</v>
      </c>
      <c r="Q774" s="180">
        <f>VLOOKUP(D774,Plan1!$B$2:$S$5570,17,)/1000</f>
        <v>6.3949999999999996</v>
      </c>
      <c r="R774" s="180">
        <f>VLOOKUP(D774,Plan1!$B$2:$S$5570,18,)/1000</f>
        <v>5.9770000000000003</v>
      </c>
      <c r="S774" s="180">
        <f>VLOOKUP(D774,Plan1!$B$2:$S$5570,6,)/1000</f>
        <v>5.9989999999999997</v>
      </c>
    </row>
    <row r="775" spans="1:19" x14ac:dyDescent="0.25">
      <c r="A775" s="178">
        <v>40921</v>
      </c>
      <c r="B775" s="178">
        <v>-82078</v>
      </c>
      <c r="C775" s="178">
        <v>-428356</v>
      </c>
      <c r="D775" s="178" t="s">
        <v>3486</v>
      </c>
      <c r="E775" s="178" t="s">
        <v>167</v>
      </c>
      <c r="F775" s="178" t="s">
        <v>3448</v>
      </c>
      <c r="G775" s="180">
        <f>VLOOKUP(D775,Plan1!$B$2:$S$5570,7,)/1000</f>
        <v>5.343</v>
      </c>
      <c r="H775" s="180">
        <f>VLOOKUP(D775,Plan1!$B$2:$S$5570,8,)/1000</f>
        <v>5.46</v>
      </c>
      <c r="I775" s="180">
        <f>VLOOKUP(D775,Plan1!$B$2:$S$5570,9,)/1000</f>
        <v>5.5220000000000002</v>
      </c>
      <c r="J775" s="180">
        <f>VLOOKUP(D775,Plan1!$B$2:$S$5570,10,)/1000</f>
        <v>5.5469999999999997</v>
      </c>
      <c r="K775" s="180">
        <f>VLOOKUP(D775,Plan1!$B$2:$S$5570,11,)/1000</f>
        <v>5.64</v>
      </c>
      <c r="L775" s="180">
        <f>VLOOKUP(D775,Plan1!$B$2:$S$5570,12,)/1000</f>
        <v>5.6660000000000004</v>
      </c>
      <c r="M775" s="180">
        <f>VLOOKUP(D775,Plan1!$B$2:$S$5570,13,)/1000</f>
        <v>5.9370000000000003</v>
      </c>
      <c r="N775" s="180">
        <f>VLOOKUP(D775,Plan1!$B$2:$S$5570,14,)/1000</f>
        <v>6.66</v>
      </c>
      <c r="O775" s="180">
        <f>VLOOKUP(D775,Plan1!$B$2:$S$5570,15,)/1000</f>
        <v>6.5810000000000004</v>
      </c>
      <c r="P775" s="180">
        <f>VLOOKUP(D775,Plan1!$B$2:$S$5570,16,)/1000</f>
        <v>6.3129999999999997</v>
      </c>
      <c r="Q775" s="180">
        <f>VLOOKUP(D775,Plan1!$B$2:$S$5570,17,)/1000</f>
        <v>5.8289999999999997</v>
      </c>
      <c r="R775" s="180">
        <f>VLOOKUP(D775,Plan1!$B$2:$S$5570,18,)/1000</f>
        <v>5.5659999999999998</v>
      </c>
      <c r="S775" s="180">
        <f>VLOOKUP(D775,Plan1!$B$2:$S$5570,6,)/1000</f>
        <v>5.8390000000000004</v>
      </c>
    </row>
    <row r="776" spans="1:19" x14ac:dyDescent="0.25">
      <c r="A776" s="178">
        <v>47987</v>
      </c>
      <c r="B776" s="178">
        <v>-63711</v>
      </c>
      <c r="C776" s="178">
        <v>-378256</v>
      </c>
      <c r="D776" s="178" t="s">
        <v>2904</v>
      </c>
      <c r="E776" s="178" t="s">
        <v>167</v>
      </c>
      <c r="F776" s="178" t="s">
        <v>2709</v>
      </c>
      <c r="G776" s="180">
        <f>VLOOKUP(D776,Plan1!$B$2:$S$5570,7,)/1000</f>
        <v>5.8730000000000002</v>
      </c>
      <c r="H776" s="180">
        <f>VLOOKUP(D776,Plan1!$B$2:$S$5570,8,)/1000</f>
        <v>5.98</v>
      </c>
      <c r="I776" s="180">
        <f>VLOOKUP(D776,Plan1!$B$2:$S$5570,9,)/1000</f>
        <v>6.0979999999999999</v>
      </c>
      <c r="J776" s="180">
        <f>VLOOKUP(D776,Plan1!$B$2:$S$5570,10,)/1000</f>
        <v>5.9539999999999997</v>
      </c>
      <c r="K776" s="180">
        <f>VLOOKUP(D776,Plan1!$B$2:$S$5570,11,)/1000</f>
        <v>5.5579999999999998</v>
      </c>
      <c r="L776" s="180">
        <f>VLOOKUP(D776,Plan1!$B$2:$S$5570,12,)/1000</f>
        <v>5.2770000000000001</v>
      </c>
      <c r="M776" s="180">
        <f>VLOOKUP(D776,Plan1!$B$2:$S$5570,13,)/1000</f>
        <v>5.58</v>
      </c>
      <c r="N776" s="180">
        <f>VLOOKUP(D776,Plan1!$B$2:$S$5570,14,)/1000</f>
        <v>6.234</v>
      </c>
      <c r="O776" s="180">
        <f>VLOOKUP(D776,Plan1!$B$2:$S$5570,15,)/1000</f>
        <v>6.5940000000000003</v>
      </c>
      <c r="P776" s="180">
        <f>VLOOKUP(D776,Plan1!$B$2:$S$5570,16,)/1000</f>
        <v>6.5110000000000001</v>
      </c>
      <c r="Q776" s="180">
        <f>VLOOKUP(D776,Plan1!$B$2:$S$5570,17,)/1000</f>
        <v>6.431</v>
      </c>
      <c r="R776" s="180">
        <f>VLOOKUP(D776,Plan1!$B$2:$S$5570,18,)/1000</f>
        <v>5.9749999999999996</v>
      </c>
      <c r="S776" s="180">
        <f>VLOOKUP(D776,Plan1!$B$2:$S$5570,6,)/1000</f>
        <v>6.0049999999999999</v>
      </c>
    </row>
    <row r="777" spans="1:19" x14ac:dyDescent="0.25">
      <c r="A777" s="178">
        <v>32868</v>
      </c>
      <c r="B777" s="178">
        <v>-104302</v>
      </c>
      <c r="C777" s="178">
        <v>-364614</v>
      </c>
      <c r="D777" s="178" t="s">
        <v>5349</v>
      </c>
      <c r="E777" s="178" t="s">
        <v>167</v>
      </c>
      <c r="F777" s="178" t="s">
        <v>5304</v>
      </c>
      <c r="G777" s="180">
        <f>VLOOKUP(D777,Plan1!$B$2:$S$5570,7,)/1000</f>
        <v>5.76</v>
      </c>
      <c r="H777" s="180">
        <f>VLOOKUP(D777,Plan1!$B$2:$S$5570,8,)/1000</f>
        <v>5.9509999999999996</v>
      </c>
      <c r="I777" s="180">
        <f>VLOOKUP(D777,Plan1!$B$2:$S$5570,9,)/1000</f>
        <v>6.077</v>
      </c>
      <c r="J777" s="180">
        <f>VLOOKUP(D777,Plan1!$B$2:$S$5570,10,)/1000</f>
        <v>5.266</v>
      </c>
      <c r="K777" s="180">
        <f>VLOOKUP(D777,Plan1!$B$2:$S$5570,11,)/1000</f>
        <v>4.7119999999999997</v>
      </c>
      <c r="L777" s="180">
        <f>VLOOKUP(D777,Plan1!$B$2:$S$5570,12,)/1000</f>
        <v>4.5030000000000001</v>
      </c>
      <c r="M777" s="180">
        <f>VLOOKUP(D777,Plan1!$B$2:$S$5570,13,)/1000</f>
        <v>4.5140000000000002</v>
      </c>
      <c r="N777" s="180">
        <f>VLOOKUP(D777,Plan1!$B$2:$S$5570,14,)/1000</f>
        <v>5.1349999999999998</v>
      </c>
      <c r="O777" s="180">
        <f>VLOOKUP(D777,Plan1!$B$2:$S$5570,15,)/1000</f>
        <v>5.6159999999999997</v>
      </c>
      <c r="P777" s="180">
        <f>VLOOKUP(D777,Plan1!$B$2:$S$5570,16,)/1000</f>
        <v>5.86</v>
      </c>
      <c r="Q777" s="180">
        <f>VLOOKUP(D777,Plan1!$B$2:$S$5570,17,)/1000</f>
        <v>5.9960000000000004</v>
      </c>
      <c r="R777" s="180">
        <f>VLOOKUP(D777,Plan1!$B$2:$S$5570,18,)/1000</f>
        <v>5.9980000000000002</v>
      </c>
      <c r="S777" s="180">
        <f>VLOOKUP(D777,Plan1!$B$2:$S$5570,6,)/1000</f>
        <v>5.4489999999999998</v>
      </c>
    </row>
    <row r="778" spans="1:19" x14ac:dyDescent="0.25">
      <c r="A778" s="178">
        <v>50555</v>
      </c>
      <c r="B778" s="178">
        <v>-56987</v>
      </c>
      <c r="C778" s="178">
        <v>-484027</v>
      </c>
      <c r="D778" s="178" t="s">
        <v>2589</v>
      </c>
      <c r="E778" s="178" t="s">
        <v>167</v>
      </c>
      <c r="F778" s="178" t="s">
        <v>2567</v>
      </c>
      <c r="G778" s="180">
        <f>VLOOKUP(D778,Plan1!$B$2:$S$5570,7,)/1000</f>
        <v>4.4370000000000003</v>
      </c>
      <c r="H778" s="180">
        <f>VLOOKUP(D778,Plan1!$B$2:$S$5570,8,)/1000</f>
        <v>4.6520000000000001</v>
      </c>
      <c r="I778" s="180">
        <f>VLOOKUP(D778,Plan1!$B$2:$S$5570,9,)/1000</f>
        <v>4.74</v>
      </c>
      <c r="J778" s="180">
        <f>VLOOKUP(D778,Plan1!$B$2:$S$5570,10,)/1000</f>
        <v>4.8029999999999999</v>
      </c>
      <c r="K778" s="180">
        <f>VLOOKUP(D778,Plan1!$B$2:$S$5570,11,)/1000</f>
        <v>4.9039999999999999</v>
      </c>
      <c r="L778" s="180">
        <f>VLOOKUP(D778,Plan1!$B$2:$S$5570,12,)/1000</f>
        <v>5.3</v>
      </c>
      <c r="M778" s="180">
        <f>VLOOKUP(D778,Plan1!$B$2:$S$5570,13,)/1000</f>
        <v>5.4909999999999997</v>
      </c>
      <c r="N778" s="180">
        <f>VLOOKUP(D778,Plan1!$B$2:$S$5570,14,)/1000</f>
        <v>5.8639999999999999</v>
      </c>
      <c r="O778" s="180">
        <f>VLOOKUP(D778,Plan1!$B$2:$S$5570,15,)/1000</f>
        <v>5.4630000000000001</v>
      </c>
      <c r="P778" s="180">
        <f>VLOOKUP(D778,Plan1!$B$2:$S$5570,16,)/1000</f>
        <v>4.83</v>
      </c>
      <c r="Q778" s="180">
        <f>VLOOKUP(D778,Plan1!$B$2:$S$5570,17,)/1000</f>
        <v>4.58</v>
      </c>
      <c r="R778" s="180">
        <f>VLOOKUP(D778,Plan1!$B$2:$S$5570,18,)/1000</f>
        <v>4.3630000000000004</v>
      </c>
      <c r="S778" s="180">
        <f>VLOOKUP(D778,Plan1!$B$2:$S$5570,6,)/1000</f>
        <v>4.952</v>
      </c>
    </row>
    <row r="779" spans="1:19" x14ac:dyDescent="0.25">
      <c r="A779" s="178">
        <v>43694</v>
      </c>
      <c r="B779" s="178">
        <v>-7489</v>
      </c>
      <c r="C779" s="178">
        <v>-389864</v>
      </c>
      <c r="D779" s="178" t="s">
        <v>796</v>
      </c>
      <c r="E779" s="178" t="s">
        <v>167</v>
      </c>
      <c r="F779" s="178" t="s">
        <v>792</v>
      </c>
      <c r="G779" s="180">
        <f>VLOOKUP(D779,Plan1!$B$2:$S$5570,7,)/1000</f>
        <v>5.8019999999999996</v>
      </c>
      <c r="H779" s="180">
        <f>VLOOKUP(D779,Plan1!$B$2:$S$5570,8,)/1000</f>
        <v>5.8920000000000003</v>
      </c>
      <c r="I779" s="180">
        <f>VLOOKUP(D779,Plan1!$B$2:$S$5570,9,)/1000</f>
        <v>6.016</v>
      </c>
      <c r="J779" s="180">
        <f>VLOOKUP(D779,Plan1!$B$2:$S$5570,10,)/1000</f>
        <v>5.85</v>
      </c>
      <c r="K779" s="180">
        <f>VLOOKUP(D779,Plan1!$B$2:$S$5570,11,)/1000</f>
        <v>5.319</v>
      </c>
      <c r="L779" s="180">
        <f>VLOOKUP(D779,Plan1!$B$2:$S$5570,12,)/1000</f>
        <v>5.0369999999999999</v>
      </c>
      <c r="M779" s="180">
        <f>VLOOKUP(D779,Plan1!$B$2:$S$5570,13,)/1000</f>
        <v>5.306</v>
      </c>
      <c r="N779" s="180">
        <f>VLOOKUP(D779,Plan1!$B$2:$S$5570,14,)/1000</f>
        <v>5.992</v>
      </c>
      <c r="O779" s="180">
        <f>VLOOKUP(D779,Plan1!$B$2:$S$5570,15,)/1000</f>
        <v>6.5670000000000002</v>
      </c>
      <c r="P779" s="180">
        <f>VLOOKUP(D779,Plan1!$B$2:$S$5570,16,)/1000</f>
        <v>6.383</v>
      </c>
      <c r="Q779" s="180">
        <f>VLOOKUP(D779,Plan1!$B$2:$S$5570,17,)/1000</f>
        <v>6.3689999999999998</v>
      </c>
      <c r="R779" s="180">
        <f>VLOOKUP(D779,Plan1!$B$2:$S$5570,18,)/1000</f>
        <v>5.9930000000000003</v>
      </c>
      <c r="S779" s="180">
        <f>VLOOKUP(D779,Plan1!$B$2:$S$5570,6,)/1000</f>
        <v>5.8769999999999998</v>
      </c>
    </row>
    <row r="780" spans="1:19" x14ac:dyDescent="0.25">
      <c r="A780" s="178">
        <v>25238</v>
      </c>
      <c r="B780" s="178">
        <v>-13104</v>
      </c>
      <c r="C780" s="178">
        <v>-397942</v>
      </c>
      <c r="D780" s="178" t="s">
        <v>550</v>
      </c>
      <c r="E780" s="178" t="s">
        <v>167</v>
      </c>
      <c r="F780" s="178" t="s">
        <v>375</v>
      </c>
      <c r="G780" s="180">
        <f>VLOOKUP(D780,Plan1!$B$2:$S$5570,7,)/1000</f>
        <v>5.41</v>
      </c>
      <c r="H780" s="180">
        <f>VLOOKUP(D780,Plan1!$B$2:$S$5570,8,)/1000</f>
        <v>5.681</v>
      </c>
      <c r="I780" s="180">
        <f>VLOOKUP(D780,Plan1!$B$2:$S$5570,9,)/1000</f>
        <v>5.5960000000000001</v>
      </c>
      <c r="J780" s="180">
        <f>VLOOKUP(D780,Plan1!$B$2:$S$5570,10,)/1000</f>
        <v>4.7300000000000004</v>
      </c>
      <c r="K780" s="180">
        <f>VLOOKUP(D780,Plan1!$B$2:$S$5570,11,)/1000</f>
        <v>4.3040000000000003</v>
      </c>
      <c r="L780" s="180">
        <f>VLOOKUP(D780,Plan1!$B$2:$S$5570,12,)/1000</f>
        <v>4.0010000000000003</v>
      </c>
      <c r="M780" s="180">
        <f>VLOOKUP(D780,Plan1!$B$2:$S$5570,13,)/1000</f>
        <v>4.1589999999999998</v>
      </c>
      <c r="N780" s="180">
        <f>VLOOKUP(D780,Plan1!$B$2:$S$5570,14,)/1000</f>
        <v>4.6390000000000002</v>
      </c>
      <c r="O780" s="180">
        <f>VLOOKUP(D780,Plan1!$B$2:$S$5570,15,)/1000</f>
        <v>5.23</v>
      </c>
      <c r="P780" s="180">
        <f>VLOOKUP(D780,Plan1!$B$2:$S$5570,16,)/1000</f>
        <v>5.14</v>
      </c>
      <c r="Q780" s="180">
        <f>VLOOKUP(D780,Plan1!$B$2:$S$5570,17,)/1000</f>
        <v>5.0869999999999997</v>
      </c>
      <c r="R780" s="180">
        <f>VLOOKUP(D780,Plan1!$B$2:$S$5570,18,)/1000</f>
        <v>5.4340000000000002</v>
      </c>
      <c r="S780" s="180">
        <f>VLOOKUP(D780,Plan1!$B$2:$S$5570,6,)/1000</f>
        <v>4.9509999999999996</v>
      </c>
    </row>
    <row r="781" spans="1:19" x14ac:dyDescent="0.25">
      <c r="A781" s="178">
        <v>26708</v>
      </c>
      <c r="B781" s="178">
        <v>-124863</v>
      </c>
      <c r="C781" s="178">
        <v>-439616</v>
      </c>
      <c r="D781" s="178" t="s">
        <v>605</v>
      </c>
      <c r="E781" s="178" t="s">
        <v>167</v>
      </c>
      <c r="F781" s="178" t="s">
        <v>375</v>
      </c>
      <c r="G781" s="180">
        <f>VLOOKUP(D781,Plan1!$B$2:$S$5570,7,)/1000</f>
        <v>5.976</v>
      </c>
      <c r="H781" s="180">
        <f>VLOOKUP(D781,Plan1!$B$2:$S$5570,8,)/1000</f>
        <v>6.0449999999999999</v>
      </c>
      <c r="I781" s="180">
        <f>VLOOKUP(D781,Plan1!$B$2:$S$5570,9,)/1000</f>
        <v>5.8570000000000002</v>
      </c>
      <c r="J781" s="180">
        <f>VLOOKUP(D781,Plan1!$B$2:$S$5570,10,)/1000</f>
        <v>5.9720000000000004</v>
      </c>
      <c r="K781" s="180">
        <f>VLOOKUP(D781,Plan1!$B$2:$S$5570,11,)/1000</f>
        <v>5.8310000000000004</v>
      </c>
      <c r="L781" s="180">
        <f>VLOOKUP(D781,Plan1!$B$2:$S$5570,12,)/1000</f>
        <v>5.7830000000000004</v>
      </c>
      <c r="M781" s="180">
        <f>VLOOKUP(D781,Plan1!$B$2:$S$5570,13,)/1000</f>
        <v>6.0110000000000001</v>
      </c>
      <c r="N781" s="180">
        <f>VLOOKUP(D781,Plan1!$B$2:$S$5570,14,)/1000</f>
        <v>6.351</v>
      </c>
      <c r="O781" s="180">
        <f>VLOOKUP(D781,Plan1!$B$2:$S$5570,15,)/1000</f>
        <v>6.298</v>
      </c>
      <c r="P781" s="180">
        <f>VLOOKUP(D781,Plan1!$B$2:$S$5570,16,)/1000</f>
        <v>6.1470000000000002</v>
      </c>
      <c r="Q781" s="180">
        <f>VLOOKUP(D781,Plan1!$B$2:$S$5570,17,)/1000</f>
        <v>5.4550000000000001</v>
      </c>
      <c r="R781" s="180">
        <f>VLOOKUP(D781,Plan1!$B$2:$S$5570,18,)/1000</f>
        <v>5.7750000000000004</v>
      </c>
      <c r="S781" s="180">
        <f>VLOOKUP(D781,Plan1!$B$2:$S$5570,6,)/1000</f>
        <v>5.9580000000000002</v>
      </c>
    </row>
    <row r="782" spans="1:19" x14ac:dyDescent="0.25">
      <c r="A782" s="178">
        <v>57226</v>
      </c>
      <c r="B782" s="178">
        <v>-37723</v>
      </c>
      <c r="C782" s="178">
        <v>-495738</v>
      </c>
      <c r="D782" s="178" t="s">
        <v>2608</v>
      </c>
      <c r="E782" s="178" t="s">
        <v>167</v>
      </c>
      <c r="F782" s="178" t="s">
        <v>2567</v>
      </c>
      <c r="G782" s="180">
        <f>VLOOKUP(D782,Plan1!$B$2:$S$5570,7,)/1000</f>
        <v>4.2220000000000004</v>
      </c>
      <c r="H782" s="180">
        <f>VLOOKUP(D782,Plan1!$B$2:$S$5570,8,)/1000</f>
        <v>4.4649999999999999</v>
      </c>
      <c r="I782" s="180">
        <f>VLOOKUP(D782,Plan1!$B$2:$S$5570,9,)/1000</f>
        <v>4.5549999999999997</v>
      </c>
      <c r="J782" s="180">
        <f>VLOOKUP(D782,Plan1!$B$2:$S$5570,10,)/1000</f>
        <v>4.6859999999999999</v>
      </c>
      <c r="K782" s="180">
        <f>VLOOKUP(D782,Plan1!$B$2:$S$5570,11,)/1000</f>
        <v>4.6900000000000004</v>
      </c>
      <c r="L782" s="180">
        <f>VLOOKUP(D782,Plan1!$B$2:$S$5570,12,)/1000</f>
        <v>4.9560000000000004</v>
      </c>
      <c r="M782" s="180">
        <f>VLOOKUP(D782,Plan1!$B$2:$S$5570,13,)/1000</f>
        <v>5.0410000000000004</v>
      </c>
      <c r="N782" s="180">
        <f>VLOOKUP(D782,Plan1!$B$2:$S$5570,14,)/1000</f>
        <v>5.298</v>
      </c>
      <c r="O782" s="180">
        <f>VLOOKUP(D782,Plan1!$B$2:$S$5570,15,)/1000</f>
        <v>4.9550000000000001</v>
      </c>
      <c r="P782" s="180">
        <f>VLOOKUP(D782,Plan1!$B$2:$S$5570,16,)/1000</f>
        <v>4.5410000000000004</v>
      </c>
      <c r="Q782" s="180">
        <f>VLOOKUP(D782,Plan1!$B$2:$S$5570,17,)/1000</f>
        <v>4.3860000000000001</v>
      </c>
      <c r="R782" s="180">
        <f>VLOOKUP(D782,Plan1!$B$2:$S$5570,18,)/1000</f>
        <v>4.0990000000000002</v>
      </c>
      <c r="S782" s="180">
        <f>VLOOKUP(D782,Plan1!$B$2:$S$5570,6,)/1000</f>
        <v>4.6580000000000004</v>
      </c>
    </row>
    <row r="783" spans="1:19" x14ac:dyDescent="0.25">
      <c r="A783" s="178">
        <v>63193</v>
      </c>
      <c r="B783" s="178">
        <v>-16807</v>
      </c>
      <c r="C783" s="178">
        <v>-504795</v>
      </c>
      <c r="D783" s="178" t="s">
        <v>2655</v>
      </c>
      <c r="E783" s="178" t="s">
        <v>167</v>
      </c>
      <c r="F783" s="178" t="s">
        <v>2567</v>
      </c>
      <c r="G783" s="180">
        <f>VLOOKUP(D783,Plan1!$B$2:$S$5570,7,)/1000</f>
        <v>4.3470000000000004</v>
      </c>
      <c r="H783" s="180">
        <f>VLOOKUP(D783,Plan1!$B$2:$S$5570,8,)/1000</f>
        <v>4.2919999999999998</v>
      </c>
      <c r="I783" s="180">
        <f>VLOOKUP(D783,Plan1!$B$2:$S$5570,9,)/1000</f>
        <v>4.3</v>
      </c>
      <c r="J783" s="180">
        <f>VLOOKUP(D783,Plan1!$B$2:$S$5570,10,)/1000</f>
        <v>4.4370000000000003</v>
      </c>
      <c r="K783" s="180">
        <f>VLOOKUP(D783,Plan1!$B$2:$S$5570,11,)/1000</f>
        <v>4.6459999999999999</v>
      </c>
      <c r="L783" s="180">
        <f>VLOOKUP(D783,Plan1!$B$2:$S$5570,12,)/1000</f>
        <v>4.8959999999999999</v>
      </c>
      <c r="M783" s="180">
        <f>VLOOKUP(D783,Plan1!$B$2:$S$5570,13,)/1000</f>
        <v>4.9790000000000001</v>
      </c>
      <c r="N783" s="180">
        <f>VLOOKUP(D783,Plan1!$B$2:$S$5570,14,)/1000</f>
        <v>5.2709999999999999</v>
      </c>
      <c r="O783" s="180">
        <f>VLOOKUP(D783,Plan1!$B$2:$S$5570,15,)/1000</f>
        <v>5.149</v>
      </c>
      <c r="P783" s="180">
        <f>VLOOKUP(D783,Plan1!$B$2:$S$5570,16,)/1000</f>
        <v>5.0250000000000004</v>
      </c>
      <c r="Q783" s="180">
        <f>VLOOKUP(D783,Plan1!$B$2:$S$5570,17,)/1000</f>
        <v>4.9160000000000004</v>
      </c>
      <c r="R783" s="180">
        <f>VLOOKUP(D783,Plan1!$B$2:$S$5570,18,)/1000</f>
        <v>4.4619999999999997</v>
      </c>
      <c r="S783" s="180">
        <f>VLOOKUP(D783,Plan1!$B$2:$S$5570,6,)/1000</f>
        <v>4.726</v>
      </c>
    </row>
    <row r="784" spans="1:19" x14ac:dyDescent="0.25">
      <c r="A784" s="178">
        <v>20502</v>
      </c>
      <c r="B784" s="178">
        <v>-152429</v>
      </c>
      <c r="C784" s="178">
        <v>-511654</v>
      </c>
      <c r="D784" s="178" t="s">
        <v>1236</v>
      </c>
      <c r="E784" s="178" t="s">
        <v>167</v>
      </c>
      <c r="F784" s="178" t="s">
        <v>1058</v>
      </c>
      <c r="G784" s="180">
        <f>VLOOKUP(D784,Plan1!$B$2:$S$5570,7,)/1000</f>
        <v>5.1909999999999998</v>
      </c>
      <c r="H784" s="180">
        <f>VLOOKUP(D784,Plan1!$B$2:$S$5570,8,)/1000</f>
        <v>5.4950000000000001</v>
      </c>
      <c r="I784" s="180">
        <f>VLOOKUP(D784,Plan1!$B$2:$S$5570,9,)/1000</f>
        <v>5.5190000000000001</v>
      </c>
      <c r="J784" s="180">
        <f>VLOOKUP(D784,Plan1!$B$2:$S$5570,10,)/1000</f>
        <v>5.7880000000000003</v>
      </c>
      <c r="K784" s="180">
        <f>VLOOKUP(D784,Plan1!$B$2:$S$5570,11,)/1000</f>
        <v>5.6630000000000003</v>
      </c>
      <c r="L784" s="180">
        <f>VLOOKUP(D784,Plan1!$B$2:$S$5570,12,)/1000</f>
        <v>5.4359999999999999</v>
      </c>
      <c r="M784" s="180">
        <f>VLOOKUP(D784,Plan1!$B$2:$S$5570,13,)/1000</f>
        <v>5.5659999999999998</v>
      </c>
      <c r="N784" s="180">
        <f>VLOOKUP(D784,Plan1!$B$2:$S$5570,14,)/1000</f>
        <v>6.0750000000000002</v>
      </c>
      <c r="O784" s="180">
        <f>VLOOKUP(D784,Plan1!$B$2:$S$5570,15,)/1000</f>
        <v>5.726</v>
      </c>
      <c r="P784" s="180">
        <f>VLOOKUP(D784,Plan1!$B$2:$S$5570,16,)/1000</f>
        <v>5.4059999999999997</v>
      </c>
      <c r="Q784" s="180">
        <f>VLOOKUP(D784,Plan1!$B$2:$S$5570,17,)/1000</f>
        <v>5.0510000000000002</v>
      </c>
      <c r="R784" s="180">
        <f>VLOOKUP(D784,Plan1!$B$2:$S$5570,18,)/1000</f>
        <v>5.0789999999999997</v>
      </c>
      <c r="S784" s="180">
        <f>VLOOKUP(D784,Plan1!$B$2:$S$5570,6,)/1000</f>
        <v>5.4989999999999997</v>
      </c>
    </row>
    <row r="785" spans="1:19" x14ac:dyDescent="0.25">
      <c r="A785" s="178">
        <v>1518</v>
      </c>
      <c r="B785" s="178">
        <v>-295506</v>
      </c>
      <c r="C785" s="178">
        <v>-51595</v>
      </c>
      <c r="D785" s="178" t="s">
        <v>4016</v>
      </c>
      <c r="E785" s="178" t="s">
        <v>167</v>
      </c>
      <c r="F785" s="178" t="s">
        <v>3898</v>
      </c>
      <c r="G785" s="180">
        <f>VLOOKUP(D785,Plan1!$B$2:$S$5570,7,)/1000</f>
        <v>5.444</v>
      </c>
      <c r="H785" s="180">
        <f>VLOOKUP(D785,Plan1!$B$2:$S$5570,8,)/1000</f>
        <v>5.5129999999999999</v>
      </c>
      <c r="I785" s="180">
        <f>VLOOKUP(D785,Plan1!$B$2:$S$5570,9,)/1000</f>
        <v>5.194</v>
      </c>
      <c r="J785" s="180">
        <f>VLOOKUP(D785,Plan1!$B$2:$S$5570,10,)/1000</f>
        <v>4.6390000000000002</v>
      </c>
      <c r="K785" s="180">
        <f>VLOOKUP(D785,Plan1!$B$2:$S$5570,11,)/1000</f>
        <v>3.75</v>
      </c>
      <c r="L785" s="180">
        <f>VLOOKUP(D785,Plan1!$B$2:$S$5570,12,)/1000</f>
        <v>3.2839999999999998</v>
      </c>
      <c r="M785" s="180">
        <f>VLOOKUP(D785,Plan1!$B$2:$S$5570,13,)/1000</f>
        <v>3.512</v>
      </c>
      <c r="N785" s="180">
        <f>VLOOKUP(D785,Plan1!$B$2:$S$5570,14,)/1000</f>
        <v>4.093</v>
      </c>
      <c r="O785" s="180">
        <f>VLOOKUP(D785,Plan1!$B$2:$S$5570,15,)/1000</f>
        <v>3.93</v>
      </c>
      <c r="P785" s="180">
        <f>VLOOKUP(D785,Plan1!$B$2:$S$5570,16,)/1000</f>
        <v>4.5140000000000002</v>
      </c>
      <c r="Q785" s="180">
        <f>VLOOKUP(D785,Plan1!$B$2:$S$5570,17,)/1000</f>
        <v>5.5030000000000001</v>
      </c>
      <c r="R785" s="180">
        <f>VLOOKUP(D785,Plan1!$B$2:$S$5570,18,)/1000</f>
        <v>5.56</v>
      </c>
      <c r="S785" s="180">
        <f>VLOOKUP(D785,Plan1!$B$2:$S$5570,6,)/1000</f>
        <v>4.5780000000000003</v>
      </c>
    </row>
    <row r="786" spans="1:19" x14ac:dyDescent="0.25">
      <c r="A786" s="178">
        <v>9475</v>
      </c>
      <c r="B786" s="178">
        <v>-20985</v>
      </c>
      <c r="C786" s="178">
        <v>-476576</v>
      </c>
      <c r="D786" s="178" t="s">
        <v>5186</v>
      </c>
      <c r="E786" s="178" t="s">
        <v>167</v>
      </c>
      <c r="F786" s="178" t="s">
        <v>4704</v>
      </c>
      <c r="G786" s="180">
        <f>VLOOKUP(D786,Plan1!$B$2:$S$5570,7,)/1000</f>
        <v>5.0810000000000004</v>
      </c>
      <c r="H786" s="180">
        <f>VLOOKUP(D786,Plan1!$B$2:$S$5570,8,)/1000</f>
        <v>5.532</v>
      </c>
      <c r="I786" s="180">
        <f>VLOOKUP(D786,Plan1!$B$2:$S$5570,9,)/1000</f>
        <v>5.2359999999999998</v>
      </c>
      <c r="J786" s="180">
        <f>VLOOKUP(D786,Plan1!$B$2:$S$5570,10,)/1000</f>
        <v>5.4489999999999998</v>
      </c>
      <c r="K786" s="180">
        <f>VLOOKUP(D786,Plan1!$B$2:$S$5570,11,)/1000</f>
        <v>5.0439999999999996</v>
      </c>
      <c r="L786" s="180">
        <f>VLOOKUP(D786,Plan1!$B$2:$S$5570,12,)/1000</f>
        <v>4.9870000000000001</v>
      </c>
      <c r="M786" s="180">
        <f>VLOOKUP(D786,Plan1!$B$2:$S$5570,13,)/1000</f>
        <v>5.173</v>
      </c>
      <c r="N786" s="180">
        <f>VLOOKUP(D786,Plan1!$B$2:$S$5570,14,)/1000</f>
        <v>5.8609999999999998</v>
      </c>
      <c r="O786" s="180">
        <f>VLOOKUP(D786,Plan1!$B$2:$S$5570,15,)/1000</f>
        <v>5.3579999999999997</v>
      </c>
      <c r="P786" s="180">
        <f>VLOOKUP(D786,Plan1!$B$2:$S$5570,16,)/1000</f>
        <v>5.3440000000000003</v>
      </c>
      <c r="Q786" s="180">
        <f>VLOOKUP(D786,Plan1!$B$2:$S$5570,17,)/1000</f>
        <v>5.1589999999999998</v>
      </c>
      <c r="R786" s="180">
        <f>VLOOKUP(D786,Plan1!$B$2:$S$5570,18,)/1000</f>
        <v>5.2510000000000003</v>
      </c>
      <c r="S786" s="180">
        <f>VLOOKUP(D786,Plan1!$B$2:$S$5570,6,)/1000</f>
        <v>5.2889999999999997</v>
      </c>
    </row>
    <row r="787" spans="1:19" x14ac:dyDescent="0.25">
      <c r="A787" s="178">
        <v>7265</v>
      </c>
      <c r="B787" s="178">
        <v>-222799</v>
      </c>
      <c r="C787" s="178">
        <v>-481255</v>
      </c>
      <c r="D787" s="178" t="s">
        <v>4992</v>
      </c>
      <c r="E787" s="178" t="s">
        <v>167</v>
      </c>
      <c r="F787" s="178" t="s">
        <v>4704</v>
      </c>
      <c r="G787" s="180">
        <f>VLOOKUP(D787,Plan1!$B$2:$S$5570,7,)/1000</f>
        <v>5.024</v>
      </c>
      <c r="H787" s="180">
        <f>VLOOKUP(D787,Plan1!$B$2:$S$5570,8,)/1000</f>
        <v>5.5570000000000004</v>
      </c>
      <c r="I787" s="180">
        <f>VLOOKUP(D787,Plan1!$B$2:$S$5570,9,)/1000</f>
        <v>5.35</v>
      </c>
      <c r="J787" s="180">
        <f>VLOOKUP(D787,Plan1!$B$2:$S$5570,10,)/1000</f>
        <v>5.367</v>
      </c>
      <c r="K787" s="180">
        <f>VLOOKUP(D787,Plan1!$B$2:$S$5570,11,)/1000</f>
        <v>4.806</v>
      </c>
      <c r="L787" s="180">
        <f>VLOOKUP(D787,Plan1!$B$2:$S$5570,12,)/1000</f>
        <v>4.6660000000000004</v>
      </c>
      <c r="M787" s="180">
        <f>VLOOKUP(D787,Plan1!$B$2:$S$5570,13,)/1000</f>
        <v>4.8220000000000001</v>
      </c>
      <c r="N787" s="180">
        <f>VLOOKUP(D787,Plan1!$B$2:$S$5570,14,)/1000</f>
        <v>5.6619999999999999</v>
      </c>
      <c r="O787" s="180">
        <f>VLOOKUP(D787,Plan1!$B$2:$S$5570,15,)/1000</f>
        <v>5.2370000000000001</v>
      </c>
      <c r="P787" s="180">
        <f>VLOOKUP(D787,Plan1!$B$2:$S$5570,16,)/1000</f>
        <v>5.3739999999999997</v>
      </c>
      <c r="Q787" s="180">
        <f>VLOOKUP(D787,Plan1!$B$2:$S$5570,17,)/1000</f>
        <v>5.25</v>
      </c>
      <c r="R787" s="180">
        <f>VLOOKUP(D787,Plan1!$B$2:$S$5570,18,)/1000</f>
        <v>5.3239999999999998</v>
      </c>
      <c r="S787" s="180">
        <f>VLOOKUP(D787,Plan1!$B$2:$S$5570,6,)/1000</f>
        <v>5.2030000000000003</v>
      </c>
    </row>
    <row r="788" spans="1:19" x14ac:dyDescent="0.25">
      <c r="A788" s="178">
        <v>28075</v>
      </c>
      <c r="B788" s="178">
        <v>-119951</v>
      </c>
      <c r="C788" s="178">
        <v>-426302</v>
      </c>
      <c r="D788" s="178" t="s">
        <v>655</v>
      </c>
      <c r="E788" s="178" t="s">
        <v>167</v>
      </c>
      <c r="F788" s="178" t="s">
        <v>375</v>
      </c>
      <c r="G788" s="180">
        <f>VLOOKUP(D788,Plan1!$B$2:$S$5570,7,)/1000</f>
        <v>5.859</v>
      </c>
      <c r="H788" s="180">
        <f>VLOOKUP(D788,Plan1!$B$2:$S$5570,8,)/1000</f>
        <v>5.915</v>
      </c>
      <c r="I788" s="180">
        <f>VLOOKUP(D788,Plan1!$B$2:$S$5570,9,)/1000</f>
        <v>5.8739999999999997</v>
      </c>
      <c r="J788" s="180">
        <f>VLOOKUP(D788,Plan1!$B$2:$S$5570,10,)/1000</f>
        <v>5.7510000000000003</v>
      </c>
      <c r="K788" s="180">
        <f>VLOOKUP(D788,Plan1!$B$2:$S$5570,11,)/1000</f>
        <v>5.5389999999999997</v>
      </c>
      <c r="L788" s="180">
        <f>VLOOKUP(D788,Plan1!$B$2:$S$5570,12,)/1000</f>
        <v>5.54</v>
      </c>
      <c r="M788" s="180">
        <f>VLOOKUP(D788,Plan1!$B$2:$S$5570,13,)/1000</f>
        <v>5.7350000000000003</v>
      </c>
      <c r="N788" s="180">
        <f>VLOOKUP(D788,Plan1!$B$2:$S$5570,14,)/1000</f>
        <v>6.3959999999999999</v>
      </c>
      <c r="O788" s="180">
        <f>VLOOKUP(D788,Plan1!$B$2:$S$5570,15,)/1000</f>
        <v>6.5730000000000004</v>
      </c>
      <c r="P788" s="180">
        <f>VLOOKUP(D788,Plan1!$B$2:$S$5570,16,)/1000</f>
        <v>6.1070000000000002</v>
      </c>
      <c r="Q788" s="180">
        <f>VLOOKUP(D788,Plan1!$B$2:$S$5570,17,)/1000</f>
        <v>5.4980000000000002</v>
      </c>
      <c r="R788" s="180">
        <f>VLOOKUP(D788,Plan1!$B$2:$S$5570,18,)/1000</f>
        <v>5.7539999999999996</v>
      </c>
      <c r="S788" s="180">
        <f>VLOOKUP(D788,Plan1!$B$2:$S$5570,6,)/1000</f>
        <v>5.8780000000000001</v>
      </c>
    </row>
    <row r="789" spans="1:19" x14ac:dyDescent="0.25">
      <c r="A789" s="178">
        <v>10922</v>
      </c>
      <c r="B789" s="178">
        <v>-201515</v>
      </c>
      <c r="C789" s="178">
        <v>-44201</v>
      </c>
      <c r="D789" s="178" t="s">
        <v>2087</v>
      </c>
      <c r="E789" s="178" t="s">
        <v>167</v>
      </c>
      <c r="F789" s="178" t="s">
        <v>1727</v>
      </c>
      <c r="G789" s="180">
        <f>VLOOKUP(D789,Plan1!$B$2:$S$5570,7,)/1000</f>
        <v>5.28</v>
      </c>
      <c r="H789" s="180">
        <f>VLOOKUP(D789,Plan1!$B$2:$S$5570,8,)/1000</f>
        <v>5.6539999999999999</v>
      </c>
      <c r="I789" s="180">
        <f>VLOOKUP(D789,Plan1!$B$2:$S$5570,9,)/1000</f>
        <v>5.2220000000000004</v>
      </c>
      <c r="J789" s="180">
        <f>VLOOKUP(D789,Plan1!$B$2:$S$5570,10,)/1000</f>
        <v>5.3330000000000002</v>
      </c>
      <c r="K789" s="180">
        <f>VLOOKUP(D789,Plan1!$B$2:$S$5570,11,)/1000</f>
        <v>5.04</v>
      </c>
      <c r="L789" s="180">
        <f>VLOOKUP(D789,Plan1!$B$2:$S$5570,12,)/1000</f>
        <v>5.0039999999999996</v>
      </c>
      <c r="M789" s="180">
        <f>VLOOKUP(D789,Plan1!$B$2:$S$5570,13,)/1000</f>
        <v>5.2279999999999998</v>
      </c>
      <c r="N789" s="180">
        <f>VLOOKUP(D789,Plan1!$B$2:$S$5570,14,)/1000</f>
        <v>5.9720000000000004</v>
      </c>
      <c r="O789" s="180">
        <f>VLOOKUP(D789,Plan1!$B$2:$S$5570,15,)/1000</f>
        <v>5.7409999999999997</v>
      </c>
      <c r="P789" s="180">
        <f>VLOOKUP(D789,Plan1!$B$2:$S$5570,16,)/1000</f>
        <v>5.3970000000000002</v>
      </c>
      <c r="Q789" s="180">
        <f>VLOOKUP(D789,Plan1!$B$2:$S$5570,17,)/1000</f>
        <v>4.8470000000000004</v>
      </c>
      <c r="R789" s="180">
        <f>VLOOKUP(D789,Plan1!$B$2:$S$5570,18,)/1000</f>
        <v>4.9950000000000001</v>
      </c>
      <c r="S789" s="180">
        <f>VLOOKUP(D789,Plan1!$B$2:$S$5570,6,)/1000</f>
        <v>5.31</v>
      </c>
    </row>
    <row r="790" spans="1:19" x14ac:dyDescent="0.25">
      <c r="A790" s="178">
        <v>22742</v>
      </c>
      <c r="B790" s="178">
        <v>-142026</v>
      </c>
      <c r="C790" s="178">
        <v>-416699</v>
      </c>
      <c r="D790" s="178" t="s">
        <v>476</v>
      </c>
      <c r="E790" s="178" t="s">
        <v>167</v>
      </c>
      <c r="F790" s="178" t="s">
        <v>375</v>
      </c>
      <c r="G790" s="180">
        <f>VLOOKUP(D790,Plan1!$B$2:$S$5570,7,)/1000</f>
        <v>5.8929999999999998</v>
      </c>
      <c r="H790" s="180">
        <f>VLOOKUP(D790,Plan1!$B$2:$S$5570,8,)/1000</f>
        <v>6.1369999999999996</v>
      </c>
      <c r="I790" s="180">
        <f>VLOOKUP(D790,Plan1!$B$2:$S$5570,9,)/1000</f>
        <v>5.81</v>
      </c>
      <c r="J790" s="180">
        <f>VLOOKUP(D790,Plan1!$B$2:$S$5570,10,)/1000</f>
        <v>5.2939999999999996</v>
      </c>
      <c r="K790" s="180">
        <f>VLOOKUP(D790,Plan1!$B$2:$S$5570,11,)/1000</f>
        <v>4.8970000000000002</v>
      </c>
      <c r="L790" s="180">
        <f>VLOOKUP(D790,Plan1!$B$2:$S$5570,12,)/1000</f>
        <v>4.5579999999999998</v>
      </c>
      <c r="M790" s="180">
        <f>VLOOKUP(D790,Plan1!$B$2:$S$5570,13,)/1000</f>
        <v>4.851</v>
      </c>
      <c r="N790" s="180">
        <f>VLOOKUP(D790,Plan1!$B$2:$S$5570,14,)/1000</f>
        <v>5.4009999999999998</v>
      </c>
      <c r="O790" s="180">
        <f>VLOOKUP(D790,Plan1!$B$2:$S$5570,15,)/1000</f>
        <v>5.9240000000000004</v>
      </c>
      <c r="P790" s="180">
        <f>VLOOKUP(D790,Plan1!$B$2:$S$5570,16,)/1000</f>
        <v>5.9009999999999998</v>
      </c>
      <c r="Q790" s="180">
        <f>VLOOKUP(D790,Plan1!$B$2:$S$5570,17,)/1000</f>
        <v>5.5110000000000001</v>
      </c>
      <c r="R790" s="180">
        <f>VLOOKUP(D790,Plan1!$B$2:$S$5570,18,)/1000</f>
        <v>5.931</v>
      </c>
      <c r="S790" s="180">
        <f>VLOOKUP(D790,Plan1!$B$2:$S$5570,6,)/1000</f>
        <v>5.5090000000000003</v>
      </c>
    </row>
    <row r="791" spans="1:19" x14ac:dyDescent="0.25">
      <c r="A791" s="178">
        <v>3121</v>
      </c>
      <c r="B791" s="178">
        <v>-273118</v>
      </c>
      <c r="C791" s="178">
        <v>-508367</v>
      </c>
      <c r="D791" s="178" t="s">
        <v>4531</v>
      </c>
      <c r="E791" s="178" t="s">
        <v>167</v>
      </c>
      <c r="F791" s="178" t="s">
        <v>4434</v>
      </c>
      <c r="G791" s="180">
        <f>VLOOKUP(D791,Plan1!$B$2:$S$5570,7,)/1000</f>
        <v>5.0919999999999996</v>
      </c>
      <c r="H791" s="180">
        <f>VLOOKUP(D791,Plan1!$B$2:$S$5570,8,)/1000</f>
        <v>5.165</v>
      </c>
      <c r="I791" s="180">
        <f>VLOOKUP(D791,Plan1!$B$2:$S$5570,9,)/1000</f>
        <v>5.0330000000000004</v>
      </c>
      <c r="J791" s="180">
        <f>VLOOKUP(D791,Plan1!$B$2:$S$5570,10,)/1000</f>
        <v>4.6020000000000003</v>
      </c>
      <c r="K791" s="180">
        <f>VLOOKUP(D791,Plan1!$B$2:$S$5570,11,)/1000</f>
        <v>3.8290000000000002</v>
      </c>
      <c r="L791" s="180">
        <f>VLOOKUP(D791,Plan1!$B$2:$S$5570,12,)/1000</f>
        <v>3.4969999999999999</v>
      </c>
      <c r="M791" s="180">
        <f>VLOOKUP(D791,Plan1!$B$2:$S$5570,13,)/1000</f>
        <v>3.8</v>
      </c>
      <c r="N791" s="180">
        <f>VLOOKUP(D791,Plan1!$B$2:$S$5570,14,)/1000</f>
        <v>4.6159999999999997</v>
      </c>
      <c r="O791" s="180">
        <f>VLOOKUP(D791,Plan1!$B$2:$S$5570,15,)/1000</f>
        <v>4.2569999999999997</v>
      </c>
      <c r="P791" s="180">
        <f>VLOOKUP(D791,Plan1!$B$2:$S$5570,16,)/1000</f>
        <v>4.5830000000000002</v>
      </c>
      <c r="Q791" s="180">
        <f>VLOOKUP(D791,Plan1!$B$2:$S$5570,17,)/1000</f>
        <v>5.2839999999999998</v>
      </c>
      <c r="R791" s="180">
        <f>VLOOKUP(D791,Plan1!$B$2:$S$5570,18,)/1000</f>
        <v>5.3109999999999999</v>
      </c>
      <c r="S791" s="180">
        <f>VLOOKUP(D791,Plan1!$B$2:$S$5570,6,)/1000</f>
        <v>4.5890000000000004</v>
      </c>
    </row>
    <row r="792" spans="1:19" x14ac:dyDescent="0.25">
      <c r="A792" s="178">
        <v>3252</v>
      </c>
      <c r="B792" s="178">
        <v>-270982</v>
      </c>
      <c r="C792" s="178">
        <v>-489111</v>
      </c>
      <c r="D792" s="178" t="s">
        <v>4580</v>
      </c>
      <c r="E792" s="178" t="s">
        <v>167</v>
      </c>
      <c r="F792" s="178" t="s">
        <v>4434</v>
      </c>
      <c r="G792" s="180">
        <f>VLOOKUP(D792,Plan1!$B$2:$S$5570,7,)/1000</f>
        <v>4.88</v>
      </c>
      <c r="H792" s="180">
        <f>VLOOKUP(D792,Plan1!$B$2:$S$5570,8,)/1000</f>
        <v>5.008</v>
      </c>
      <c r="I792" s="180">
        <f>VLOOKUP(D792,Plan1!$B$2:$S$5570,9,)/1000</f>
        <v>4.798</v>
      </c>
      <c r="J792" s="180">
        <f>VLOOKUP(D792,Plan1!$B$2:$S$5570,10,)/1000</f>
        <v>4.2629999999999999</v>
      </c>
      <c r="K792" s="180">
        <f>VLOOKUP(D792,Plan1!$B$2:$S$5570,11,)/1000</f>
        <v>3.879</v>
      </c>
      <c r="L792" s="180">
        <f>VLOOKUP(D792,Plan1!$B$2:$S$5570,12,)/1000</f>
        <v>3.3210000000000002</v>
      </c>
      <c r="M792" s="180">
        <f>VLOOKUP(D792,Plan1!$B$2:$S$5570,13,)/1000</f>
        <v>3.464</v>
      </c>
      <c r="N792" s="180">
        <f>VLOOKUP(D792,Plan1!$B$2:$S$5570,14,)/1000</f>
        <v>3.9660000000000002</v>
      </c>
      <c r="O792" s="180">
        <f>VLOOKUP(D792,Plan1!$B$2:$S$5570,15,)/1000</f>
        <v>3.6440000000000001</v>
      </c>
      <c r="P792" s="180">
        <f>VLOOKUP(D792,Plan1!$B$2:$S$5570,16,)/1000</f>
        <v>3.7589999999999999</v>
      </c>
      <c r="Q792" s="180">
        <f>VLOOKUP(D792,Plan1!$B$2:$S$5570,17,)/1000</f>
        <v>4.5759999999999996</v>
      </c>
      <c r="R792" s="180">
        <f>VLOOKUP(D792,Plan1!$B$2:$S$5570,18,)/1000</f>
        <v>4.8250000000000002</v>
      </c>
      <c r="S792" s="180">
        <f>VLOOKUP(D792,Plan1!$B$2:$S$5570,6,)/1000</f>
        <v>4.1989999999999998</v>
      </c>
    </row>
    <row r="793" spans="1:19" x14ac:dyDescent="0.25">
      <c r="A793" s="178">
        <v>7132</v>
      </c>
      <c r="B793" s="178">
        <v>-224388</v>
      </c>
      <c r="C793" s="178">
        <v>-463495</v>
      </c>
      <c r="D793" s="178" t="s">
        <v>1746</v>
      </c>
      <c r="E793" s="178" t="s">
        <v>167</v>
      </c>
      <c r="F793" s="178" t="s">
        <v>1727</v>
      </c>
      <c r="G793" s="180">
        <f>VLOOKUP(D793,Plan1!$B$2:$S$5570,7,)/1000</f>
        <v>4.907</v>
      </c>
      <c r="H793" s="180">
        <f>VLOOKUP(D793,Plan1!$B$2:$S$5570,8,)/1000</f>
        <v>5.4489999999999998</v>
      </c>
      <c r="I793" s="180">
        <f>VLOOKUP(D793,Plan1!$B$2:$S$5570,9,)/1000</f>
        <v>5.2249999999999996</v>
      </c>
      <c r="J793" s="180">
        <f>VLOOKUP(D793,Plan1!$B$2:$S$5570,10,)/1000</f>
        <v>5.3310000000000004</v>
      </c>
      <c r="K793" s="180">
        <f>VLOOKUP(D793,Plan1!$B$2:$S$5570,11,)/1000</f>
        <v>4.8739999999999997</v>
      </c>
      <c r="L793" s="180">
        <f>VLOOKUP(D793,Plan1!$B$2:$S$5570,12,)/1000</f>
        <v>4.7</v>
      </c>
      <c r="M793" s="180">
        <f>VLOOKUP(D793,Plan1!$B$2:$S$5570,13,)/1000</f>
        <v>4.9130000000000003</v>
      </c>
      <c r="N793" s="180">
        <f>VLOOKUP(D793,Plan1!$B$2:$S$5570,14,)/1000</f>
        <v>5.6360000000000001</v>
      </c>
      <c r="O793" s="180">
        <f>VLOOKUP(D793,Plan1!$B$2:$S$5570,15,)/1000</f>
        <v>5.3470000000000004</v>
      </c>
      <c r="P793" s="180">
        <f>VLOOKUP(D793,Plan1!$B$2:$S$5570,16,)/1000</f>
        <v>5.3129999999999997</v>
      </c>
      <c r="Q793" s="180">
        <f>VLOOKUP(D793,Plan1!$B$2:$S$5570,17,)/1000</f>
        <v>5.09</v>
      </c>
      <c r="R793" s="180">
        <f>VLOOKUP(D793,Plan1!$B$2:$S$5570,18,)/1000</f>
        <v>5.1349999999999998</v>
      </c>
      <c r="S793" s="180">
        <f>VLOOKUP(D793,Plan1!$B$2:$S$5570,6,)/1000</f>
        <v>5.16</v>
      </c>
    </row>
    <row r="794" spans="1:19" x14ac:dyDescent="0.25">
      <c r="A794" s="178">
        <v>15103</v>
      </c>
      <c r="B794" s="178">
        <v>-178749</v>
      </c>
      <c r="C794" s="178">
        <v>-441779</v>
      </c>
      <c r="D794" s="178" t="s">
        <v>2401</v>
      </c>
      <c r="E794" s="178" t="s">
        <v>167</v>
      </c>
      <c r="F794" s="178" t="s">
        <v>1727</v>
      </c>
      <c r="G794" s="180">
        <f>VLOOKUP(D794,Plan1!$B$2:$S$5570,7,)/1000</f>
        <v>5.5579999999999998</v>
      </c>
      <c r="H794" s="180">
        <f>VLOOKUP(D794,Plan1!$B$2:$S$5570,8,)/1000</f>
        <v>6.1429999999999998</v>
      </c>
      <c r="I794" s="180">
        <f>VLOOKUP(D794,Plan1!$B$2:$S$5570,9,)/1000</f>
        <v>5.49</v>
      </c>
      <c r="J794" s="180">
        <f>VLOOKUP(D794,Plan1!$B$2:$S$5570,10,)/1000</f>
        <v>5.6820000000000004</v>
      </c>
      <c r="K794" s="180">
        <f>VLOOKUP(D794,Plan1!$B$2:$S$5570,11,)/1000</f>
        <v>5.4749999999999996</v>
      </c>
      <c r="L794" s="180">
        <f>VLOOKUP(D794,Plan1!$B$2:$S$5570,12,)/1000</f>
        <v>5.3890000000000002</v>
      </c>
      <c r="M794" s="180">
        <f>VLOOKUP(D794,Plan1!$B$2:$S$5570,13,)/1000</f>
        <v>5.7270000000000003</v>
      </c>
      <c r="N794" s="180">
        <f>VLOOKUP(D794,Plan1!$B$2:$S$5570,14,)/1000</f>
        <v>6.2110000000000003</v>
      </c>
      <c r="O794" s="180">
        <f>VLOOKUP(D794,Plan1!$B$2:$S$5570,15,)/1000</f>
        <v>6.2290000000000001</v>
      </c>
      <c r="P794" s="180">
        <f>VLOOKUP(D794,Plan1!$B$2:$S$5570,16,)/1000</f>
        <v>5.7279999999999998</v>
      </c>
      <c r="Q794" s="180">
        <f>VLOOKUP(D794,Plan1!$B$2:$S$5570,17,)/1000</f>
        <v>4.8810000000000002</v>
      </c>
      <c r="R794" s="180">
        <f>VLOOKUP(D794,Plan1!$B$2:$S$5570,18,)/1000</f>
        <v>5.2750000000000004</v>
      </c>
      <c r="S794" s="180">
        <f>VLOOKUP(D794,Plan1!$B$2:$S$5570,6,)/1000</f>
        <v>5.649</v>
      </c>
    </row>
    <row r="795" spans="1:19" x14ac:dyDescent="0.25">
      <c r="A795" s="178">
        <v>42946</v>
      </c>
      <c r="B795" s="178">
        <v>-77218</v>
      </c>
      <c r="C795" s="178">
        <v>-353273</v>
      </c>
      <c r="D795" s="178" t="s">
        <v>3427</v>
      </c>
      <c r="E795" s="178" t="s">
        <v>167</v>
      </c>
      <c r="F795" s="178" t="s">
        <v>3284</v>
      </c>
      <c r="G795" s="180">
        <f>VLOOKUP(D795,Plan1!$B$2:$S$5570,7,)/1000</f>
        <v>5.2149999999999999</v>
      </c>
      <c r="H795" s="180">
        <f>VLOOKUP(D795,Plan1!$B$2:$S$5570,8,)/1000</f>
        <v>5.4669999999999996</v>
      </c>
      <c r="I795" s="180">
        <f>VLOOKUP(D795,Plan1!$B$2:$S$5570,9,)/1000</f>
        <v>5.6929999999999996</v>
      </c>
      <c r="J795" s="180">
        <f>VLOOKUP(D795,Plan1!$B$2:$S$5570,10,)/1000</f>
        <v>5.2309999999999999</v>
      </c>
      <c r="K795" s="180">
        <f>VLOOKUP(D795,Plan1!$B$2:$S$5570,11,)/1000</f>
        <v>4.6079999999999997</v>
      </c>
      <c r="L795" s="180">
        <f>VLOOKUP(D795,Plan1!$B$2:$S$5570,12,)/1000</f>
        <v>4.2720000000000002</v>
      </c>
      <c r="M795" s="180">
        <f>VLOOKUP(D795,Plan1!$B$2:$S$5570,13,)/1000</f>
        <v>4.33</v>
      </c>
      <c r="N795" s="180">
        <f>VLOOKUP(D795,Plan1!$B$2:$S$5570,14,)/1000</f>
        <v>5.0049999999999999</v>
      </c>
      <c r="O795" s="180">
        <f>VLOOKUP(D795,Plan1!$B$2:$S$5570,15,)/1000</f>
        <v>5.3949999999999996</v>
      </c>
      <c r="P795" s="180">
        <f>VLOOKUP(D795,Plan1!$B$2:$S$5570,16,)/1000</f>
        <v>5.4370000000000003</v>
      </c>
      <c r="Q795" s="180">
        <f>VLOOKUP(D795,Plan1!$B$2:$S$5570,17,)/1000</f>
        <v>5.641</v>
      </c>
      <c r="R795" s="180">
        <f>VLOOKUP(D795,Plan1!$B$2:$S$5570,18,)/1000</f>
        <v>5.4249999999999998</v>
      </c>
      <c r="S795" s="180">
        <f>VLOOKUP(D795,Plan1!$B$2:$S$5570,6,)/1000</f>
        <v>5.1429999999999998</v>
      </c>
    </row>
    <row r="796" spans="1:19" x14ac:dyDescent="0.25">
      <c r="A796" s="178">
        <v>21051</v>
      </c>
      <c r="B796" s="178">
        <v>-149561</v>
      </c>
      <c r="C796" s="178">
        <v>-393027</v>
      </c>
      <c r="D796" s="178" t="s">
        <v>423</v>
      </c>
      <c r="E796" s="178" t="s">
        <v>167</v>
      </c>
      <c r="F796" s="178" t="s">
        <v>375</v>
      </c>
      <c r="G796" s="180">
        <f>VLOOKUP(D796,Plan1!$B$2:$S$5570,7,)/1000</f>
        <v>5.37</v>
      </c>
      <c r="H796" s="180">
        <f>VLOOKUP(D796,Plan1!$B$2:$S$5570,8,)/1000</f>
        <v>5.625</v>
      </c>
      <c r="I796" s="180">
        <f>VLOOKUP(D796,Plan1!$B$2:$S$5570,9,)/1000</f>
        <v>5.3959999999999999</v>
      </c>
      <c r="J796" s="180">
        <f>VLOOKUP(D796,Plan1!$B$2:$S$5570,10,)/1000</f>
        <v>4.8319999999999999</v>
      </c>
      <c r="K796" s="180">
        <f>VLOOKUP(D796,Plan1!$B$2:$S$5570,11,)/1000</f>
        <v>4.26</v>
      </c>
      <c r="L796" s="180">
        <f>VLOOKUP(D796,Plan1!$B$2:$S$5570,12,)/1000</f>
        <v>3.972</v>
      </c>
      <c r="M796" s="180">
        <f>VLOOKUP(D796,Plan1!$B$2:$S$5570,13,)/1000</f>
        <v>4.218</v>
      </c>
      <c r="N796" s="180">
        <f>VLOOKUP(D796,Plan1!$B$2:$S$5570,14,)/1000</f>
        <v>4.6539999999999999</v>
      </c>
      <c r="O796" s="180">
        <f>VLOOKUP(D796,Plan1!$B$2:$S$5570,15,)/1000</f>
        <v>5.016</v>
      </c>
      <c r="P796" s="180">
        <f>VLOOKUP(D796,Plan1!$B$2:$S$5570,16,)/1000</f>
        <v>4.9279999999999999</v>
      </c>
      <c r="Q796" s="180">
        <f>VLOOKUP(D796,Plan1!$B$2:$S$5570,17,)/1000</f>
        <v>4.7859999999999996</v>
      </c>
      <c r="R796" s="180">
        <f>VLOOKUP(D796,Plan1!$B$2:$S$5570,18,)/1000</f>
        <v>5.4379999999999997</v>
      </c>
      <c r="S796" s="180">
        <f>VLOOKUP(D796,Plan1!$B$2:$S$5570,6,)/1000</f>
        <v>4.875</v>
      </c>
    </row>
    <row r="797" spans="1:19" x14ac:dyDescent="0.25">
      <c r="A797" s="178">
        <v>12397</v>
      </c>
      <c r="B797" s="178">
        <v>-194235</v>
      </c>
      <c r="C797" s="178">
        <v>-422555</v>
      </c>
      <c r="D797" s="178" t="s">
        <v>2237</v>
      </c>
      <c r="E797" s="178" t="s">
        <v>167</v>
      </c>
      <c r="F797" s="178" t="s">
        <v>1727</v>
      </c>
      <c r="G797" s="180">
        <f>VLOOKUP(D797,Plan1!$B$2:$S$5570,7,)/1000</f>
        <v>5.3259999999999996</v>
      </c>
      <c r="H797" s="180">
        <f>VLOOKUP(D797,Plan1!$B$2:$S$5570,8,)/1000</f>
        <v>5.7759999999999998</v>
      </c>
      <c r="I797" s="180">
        <f>VLOOKUP(D797,Plan1!$B$2:$S$5570,9,)/1000</f>
        <v>5.2560000000000002</v>
      </c>
      <c r="J797" s="180">
        <f>VLOOKUP(D797,Plan1!$B$2:$S$5570,10,)/1000</f>
        <v>5.09</v>
      </c>
      <c r="K797" s="180">
        <f>VLOOKUP(D797,Plan1!$B$2:$S$5570,11,)/1000</f>
        <v>4.5919999999999996</v>
      </c>
      <c r="L797" s="180">
        <f>VLOOKUP(D797,Plan1!$B$2:$S$5570,12,)/1000</f>
        <v>4.4359999999999999</v>
      </c>
      <c r="M797" s="180">
        <f>VLOOKUP(D797,Plan1!$B$2:$S$5570,13,)/1000</f>
        <v>4.5460000000000003</v>
      </c>
      <c r="N797" s="180">
        <f>VLOOKUP(D797,Plan1!$B$2:$S$5570,14,)/1000</f>
        <v>5.0720000000000001</v>
      </c>
      <c r="O797" s="180">
        <f>VLOOKUP(D797,Plan1!$B$2:$S$5570,15,)/1000</f>
        <v>5.0979999999999999</v>
      </c>
      <c r="P797" s="180">
        <f>VLOOKUP(D797,Plan1!$B$2:$S$5570,16,)/1000</f>
        <v>4.9290000000000003</v>
      </c>
      <c r="Q797" s="180">
        <f>VLOOKUP(D797,Plan1!$B$2:$S$5570,17,)/1000</f>
        <v>4.5119999999999996</v>
      </c>
      <c r="R797" s="180">
        <f>VLOOKUP(D797,Plan1!$B$2:$S$5570,18,)/1000</f>
        <v>5.17</v>
      </c>
      <c r="S797" s="180">
        <f>VLOOKUP(D797,Plan1!$B$2:$S$5570,6,)/1000</f>
        <v>4.984</v>
      </c>
    </row>
    <row r="798" spans="1:19" x14ac:dyDescent="0.25">
      <c r="A798" s="178">
        <v>39430</v>
      </c>
      <c r="B798" s="178">
        <v>-8623</v>
      </c>
      <c r="C798" s="178">
        <v>-371558</v>
      </c>
      <c r="D798" s="178" t="s">
        <v>3328</v>
      </c>
      <c r="E798" s="178" t="s">
        <v>167</v>
      </c>
      <c r="F798" s="178" t="s">
        <v>3284</v>
      </c>
      <c r="G798" s="180">
        <f>VLOOKUP(D798,Plan1!$B$2:$S$5570,7,)/1000</f>
        <v>5.9619999999999997</v>
      </c>
      <c r="H798" s="180">
        <f>VLOOKUP(D798,Plan1!$B$2:$S$5570,8,)/1000</f>
        <v>5.9219999999999997</v>
      </c>
      <c r="I798" s="180">
        <f>VLOOKUP(D798,Plan1!$B$2:$S$5570,9,)/1000</f>
        <v>6.1820000000000004</v>
      </c>
      <c r="J798" s="180">
        <f>VLOOKUP(D798,Plan1!$B$2:$S$5570,10,)/1000</f>
        <v>5.7359999999999998</v>
      </c>
      <c r="K798" s="180">
        <f>VLOOKUP(D798,Plan1!$B$2:$S$5570,11,)/1000</f>
        <v>4.891</v>
      </c>
      <c r="L798" s="180">
        <f>VLOOKUP(D798,Plan1!$B$2:$S$5570,12,)/1000</f>
        <v>4.3959999999999999</v>
      </c>
      <c r="M798" s="180">
        <f>VLOOKUP(D798,Plan1!$B$2:$S$5570,13,)/1000</f>
        <v>4.5350000000000001</v>
      </c>
      <c r="N798" s="180">
        <f>VLOOKUP(D798,Plan1!$B$2:$S$5570,14,)/1000</f>
        <v>5.2679999999999998</v>
      </c>
      <c r="O798" s="180">
        <f>VLOOKUP(D798,Plan1!$B$2:$S$5570,15,)/1000</f>
        <v>6.0759999999999996</v>
      </c>
      <c r="P798" s="180">
        <f>VLOOKUP(D798,Plan1!$B$2:$S$5570,16,)/1000</f>
        <v>6.2080000000000002</v>
      </c>
      <c r="Q798" s="180">
        <f>VLOOKUP(D798,Plan1!$B$2:$S$5570,17,)/1000</f>
        <v>6.4130000000000003</v>
      </c>
      <c r="R798" s="180">
        <f>VLOOKUP(D798,Plan1!$B$2:$S$5570,18,)/1000</f>
        <v>6.1239999999999997</v>
      </c>
      <c r="S798" s="180">
        <f>VLOOKUP(D798,Plan1!$B$2:$S$5570,6,)/1000</f>
        <v>5.6429999999999998</v>
      </c>
    </row>
    <row r="799" spans="1:19" x14ac:dyDescent="0.25">
      <c r="A799" s="178">
        <v>34602</v>
      </c>
      <c r="B799" s="178">
        <v>-9834</v>
      </c>
      <c r="C799" s="178">
        <v>-679523</v>
      </c>
      <c r="D799" s="178" t="s">
        <v>178</v>
      </c>
      <c r="E799" s="178" t="s">
        <v>167</v>
      </c>
      <c r="F799" s="178" t="s">
        <v>168</v>
      </c>
      <c r="G799" s="180">
        <f>VLOOKUP(D799,Plan1!$B$2:$S$5570,7,)/1000</f>
        <v>4.2560000000000002</v>
      </c>
      <c r="H799" s="180">
        <f>VLOOKUP(D799,Plan1!$B$2:$S$5570,8,)/1000</f>
        <v>4.4850000000000003</v>
      </c>
      <c r="I799" s="180">
        <f>VLOOKUP(D799,Plan1!$B$2:$S$5570,9,)/1000</f>
        <v>4.2389999999999999</v>
      </c>
      <c r="J799" s="180">
        <f>VLOOKUP(D799,Plan1!$B$2:$S$5570,10,)/1000</f>
        <v>4.5759999999999996</v>
      </c>
      <c r="K799" s="180">
        <f>VLOOKUP(D799,Plan1!$B$2:$S$5570,11,)/1000</f>
        <v>4.3029999999999999</v>
      </c>
      <c r="L799" s="180">
        <f>VLOOKUP(D799,Plan1!$B$2:$S$5570,12,)/1000</f>
        <v>4.4960000000000004</v>
      </c>
      <c r="M799" s="180">
        <f>VLOOKUP(D799,Plan1!$B$2:$S$5570,13,)/1000</f>
        <v>4.6929999999999996</v>
      </c>
      <c r="N799" s="180">
        <f>VLOOKUP(D799,Plan1!$B$2:$S$5570,14,)/1000</f>
        <v>5.165</v>
      </c>
      <c r="O799" s="180">
        <f>VLOOKUP(D799,Plan1!$B$2:$S$5570,15,)/1000</f>
        <v>5.101</v>
      </c>
      <c r="P799" s="180">
        <f>VLOOKUP(D799,Plan1!$B$2:$S$5570,16,)/1000</f>
        <v>5.008</v>
      </c>
      <c r="Q799" s="180">
        <f>VLOOKUP(D799,Plan1!$B$2:$S$5570,17,)/1000</f>
        <v>4.7329999999999997</v>
      </c>
      <c r="R799" s="180">
        <f>VLOOKUP(D799,Plan1!$B$2:$S$5570,18,)/1000</f>
        <v>4.2949999999999999</v>
      </c>
      <c r="S799" s="180">
        <f>VLOOKUP(D799,Plan1!$B$2:$S$5570,6,)/1000</f>
        <v>4.6120000000000001</v>
      </c>
    </row>
    <row r="800" spans="1:19" x14ac:dyDescent="0.25">
      <c r="A800" s="178">
        <v>63716</v>
      </c>
      <c r="B800" s="178">
        <v>-1518</v>
      </c>
      <c r="C800" s="178">
        <v>-480384</v>
      </c>
      <c r="D800" s="178" t="s">
        <v>2664</v>
      </c>
      <c r="E800" s="178" t="s">
        <v>167</v>
      </c>
      <c r="F800" s="178" t="s">
        <v>2567</v>
      </c>
      <c r="G800" s="180">
        <f>VLOOKUP(D800,Plan1!$B$2:$S$5570,7,)/1000</f>
        <v>4.3819999999999997</v>
      </c>
      <c r="H800" s="180">
        <f>VLOOKUP(D800,Plan1!$B$2:$S$5570,8,)/1000</f>
        <v>4.3529999999999998</v>
      </c>
      <c r="I800" s="180">
        <f>VLOOKUP(D800,Plan1!$B$2:$S$5570,9,)/1000</f>
        <v>4.3789999999999996</v>
      </c>
      <c r="J800" s="180">
        <f>VLOOKUP(D800,Plan1!$B$2:$S$5570,10,)/1000</f>
        <v>4.4139999999999997</v>
      </c>
      <c r="K800" s="180">
        <f>VLOOKUP(D800,Plan1!$B$2:$S$5570,11,)/1000</f>
        <v>4.7439999999999998</v>
      </c>
      <c r="L800" s="180">
        <f>VLOOKUP(D800,Plan1!$B$2:$S$5570,12,)/1000</f>
        <v>5.0570000000000004</v>
      </c>
      <c r="M800" s="180">
        <f>VLOOKUP(D800,Plan1!$B$2:$S$5570,13,)/1000</f>
        <v>5.1680000000000001</v>
      </c>
      <c r="N800" s="180">
        <f>VLOOKUP(D800,Plan1!$B$2:$S$5570,14,)/1000</f>
        <v>5.4560000000000004</v>
      </c>
      <c r="O800" s="180">
        <f>VLOOKUP(D800,Plan1!$B$2:$S$5570,15,)/1000</f>
        <v>5.4349999999999996</v>
      </c>
      <c r="P800" s="180">
        <f>VLOOKUP(D800,Plan1!$B$2:$S$5570,16,)/1000</f>
        <v>5.2729999999999997</v>
      </c>
      <c r="Q800" s="180">
        <f>VLOOKUP(D800,Plan1!$B$2:$S$5570,17,)/1000</f>
        <v>4.95</v>
      </c>
      <c r="R800" s="180">
        <f>VLOOKUP(D800,Plan1!$B$2:$S$5570,18,)/1000</f>
        <v>4.577</v>
      </c>
      <c r="S800" s="180">
        <f>VLOOKUP(D800,Plan1!$B$2:$S$5570,6,)/1000</f>
        <v>4.8490000000000002</v>
      </c>
    </row>
    <row r="801" spans="1:19" x14ac:dyDescent="0.25">
      <c r="A801" s="178">
        <v>5393</v>
      </c>
      <c r="B801" s="178">
        <v>-237982</v>
      </c>
      <c r="C801" s="178">
        <v>-485962</v>
      </c>
      <c r="D801" s="178" t="s">
        <v>4741</v>
      </c>
      <c r="E801" s="178" t="s">
        <v>167</v>
      </c>
      <c r="F801" s="178" t="s">
        <v>4704</v>
      </c>
      <c r="G801" s="180">
        <f>VLOOKUP(D801,Plan1!$B$2:$S$5570,7,)/1000</f>
        <v>4.96</v>
      </c>
      <c r="H801" s="180">
        <f>VLOOKUP(D801,Plan1!$B$2:$S$5570,8,)/1000</f>
        <v>5.3319999999999999</v>
      </c>
      <c r="I801" s="180">
        <f>VLOOKUP(D801,Plan1!$B$2:$S$5570,9,)/1000</f>
        <v>5.0890000000000004</v>
      </c>
      <c r="J801" s="180">
        <f>VLOOKUP(D801,Plan1!$B$2:$S$5570,10,)/1000</f>
        <v>4.9560000000000004</v>
      </c>
      <c r="K801" s="180">
        <f>VLOOKUP(D801,Plan1!$B$2:$S$5570,11,)/1000</f>
        <v>4.2460000000000004</v>
      </c>
      <c r="L801" s="180">
        <f>VLOOKUP(D801,Plan1!$B$2:$S$5570,12,)/1000</f>
        <v>4.0659999999999998</v>
      </c>
      <c r="M801" s="180">
        <f>VLOOKUP(D801,Plan1!$B$2:$S$5570,13,)/1000</f>
        <v>4.218</v>
      </c>
      <c r="N801" s="180">
        <f>VLOOKUP(D801,Plan1!$B$2:$S$5570,14,)/1000</f>
        <v>5.0880000000000001</v>
      </c>
      <c r="O801" s="180">
        <f>VLOOKUP(D801,Plan1!$B$2:$S$5570,15,)/1000</f>
        <v>4.7290000000000001</v>
      </c>
      <c r="P801" s="180">
        <f>VLOOKUP(D801,Plan1!$B$2:$S$5570,16,)/1000</f>
        <v>4.8070000000000004</v>
      </c>
      <c r="Q801" s="180">
        <f>VLOOKUP(D801,Plan1!$B$2:$S$5570,17,)/1000</f>
        <v>5.0380000000000003</v>
      </c>
      <c r="R801" s="180">
        <f>VLOOKUP(D801,Plan1!$B$2:$S$5570,18,)/1000</f>
        <v>5.282</v>
      </c>
      <c r="S801" s="180">
        <f>VLOOKUP(D801,Plan1!$B$2:$S$5570,6,)/1000</f>
        <v>4.8179999999999996</v>
      </c>
    </row>
    <row r="802" spans="1:19" x14ac:dyDescent="0.25">
      <c r="A802" s="178">
        <v>9279</v>
      </c>
      <c r="B802" s="178">
        <v>-210665</v>
      </c>
      <c r="C802" s="178">
        <v>-501479</v>
      </c>
      <c r="D802" s="178" t="s">
        <v>5164</v>
      </c>
      <c r="E802" s="178" t="s">
        <v>167</v>
      </c>
      <c r="F802" s="178" t="s">
        <v>4704</v>
      </c>
      <c r="G802" s="180">
        <f>VLOOKUP(D802,Plan1!$B$2:$S$5570,7,)/1000</f>
        <v>5.234</v>
      </c>
      <c r="H802" s="180">
        <f>VLOOKUP(D802,Plan1!$B$2:$S$5570,8,)/1000</f>
        <v>5.6239999999999997</v>
      </c>
      <c r="I802" s="180">
        <f>VLOOKUP(D802,Plan1!$B$2:$S$5570,9,)/1000</f>
        <v>5.516</v>
      </c>
      <c r="J802" s="180">
        <f>VLOOKUP(D802,Plan1!$B$2:$S$5570,10,)/1000</f>
        <v>5.5510000000000002</v>
      </c>
      <c r="K802" s="180">
        <f>VLOOKUP(D802,Plan1!$B$2:$S$5570,11,)/1000</f>
        <v>4.8949999999999996</v>
      </c>
      <c r="L802" s="180">
        <f>VLOOKUP(D802,Plan1!$B$2:$S$5570,12,)/1000</f>
        <v>4.702</v>
      </c>
      <c r="M802" s="180">
        <f>VLOOKUP(D802,Plan1!$B$2:$S$5570,13,)/1000</f>
        <v>4.9370000000000003</v>
      </c>
      <c r="N802" s="180">
        <f>VLOOKUP(D802,Plan1!$B$2:$S$5570,14,)/1000</f>
        <v>5.6609999999999996</v>
      </c>
      <c r="O802" s="180">
        <f>VLOOKUP(D802,Plan1!$B$2:$S$5570,15,)/1000</f>
        <v>5.2569999999999997</v>
      </c>
      <c r="P802" s="180">
        <f>VLOOKUP(D802,Plan1!$B$2:$S$5570,16,)/1000</f>
        <v>5.4720000000000004</v>
      </c>
      <c r="Q802" s="180">
        <f>VLOOKUP(D802,Plan1!$B$2:$S$5570,17,)/1000</f>
        <v>5.4989999999999997</v>
      </c>
      <c r="R802" s="180">
        <f>VLOOKUP(D802,Plan1!$B$2:$S$5570,18,)/1000</f>
        <v>5.58</v>
      </c>
      <c r="S802" s="180">
        <f>VLOOKUP(D802,Plan1!$B$2:$S$5570,6,)/1000</f>
        <v>5.327</v>
      </c>
    </row>
    <row r="803" spans="1:19" x14ac:dyDescent="0.25">
      <c r="A803" s="178">
        <v>56975</v>
      </c>
      <c r="B803" s="178">
        <v>-39421</v>
      </c>
      <c r="C803" s="178">
        <v>-429183</v>
      </c>
      <c r="D803" s="178" t="s">
        <v>1411</v>
      </c>
      <c r="E803" s="178" t="s">
        <v>167</v>
      </c>
      <c r="F803" s="178" t="s">
        <v>1298</v>
      </c>
      <c r="G803" s="180">
        <f>VLOOKUP(D803,Plan1!$B$2:$S$5570,7,)/1000</f>
        <v>5.0279999999999996</v>
      </c>
      <c r="H803" s="180">
        <f>VLOOKUP(D803,Plan1!$B$2:$S$5570,8,)/1000</f>
        <v>5.2130000000000001</v>
      </c>
      <c r="I803" s="180">
        <f>VLOOKUP(D803,Plan1!$B$2:$S$5570,9,)/1000</f>
        <v>5.218</v>
      </c>
      <c r="J803" s="180">
        <f>VLOOKUP(D803,Plan1!$B$2:$S$5570,10,)/1000</f>
        <v>5.1849999999999996</v>
      </c>
      <c r="K803" s="180">
        <f>VLOOKUP(D803,Plan1!$B$2:$S$5570,11,)/1000</f>
        <v>5.202</v>
      </c>
      <c r="L803" s="180">
        <f>VLOOKUP(D803,Plan1!$B$2:$S$5570,12,)/1000</f>
        <v>5.4009999999999998</v>
      </c>
      <c r="M803" s="180">
        <f>VLOOKUP(D803,Plan1!$B$2:$S$5570,13,)/1000</f>
        <v>5.6130000000000004</v>
      </c>
      <c r="N803" s="180">
        <f>VLOOKUP(D803,Plan1!$B$2:$S$5570,14,)/1000</f>
        <v>6.0880000000000001</v>
      </c>
      <c r="O803" s="180">
        <f>VLOOKUP(D803,Plan1!$B$2:$S$5570,15,)/1000</f>
        <v>6.3</v>
      </c>
      <c r="P803" s="180">
        <f>VLOOKUP(D803,Plan1!$B$2:$S$5570,16,)/1000</f>
        <v>6.2130000000000001</v>
      </c>
      <c r="Q803" s="180">
        <f>VLOOKUP(D803,Plan1!$B$2:$S$5570,17,)/1000</f>
        <v>5.91</v>
      </c>
      <c r="R803" s="180">
        <f>VLOOKUP(D803,Plan1!$B$2:$S$5570,18,)/1000</f>
        <v>5.4320000000000004</v>
      </c>
      <c r="S803" s="180">
        <f>VLOOKUP(D803,Plan1!$B$2:$S$5570,6,)/1000</f>
        <v>5.5670000000000002</v>
      </c>
    </row>
    <row r="804" spans="1:19" x14ac:dyDescent="0.25">
      <c r="A804" s="178">
        <v>14685</v>
      </c>
      <c r="B804" s="178">
        <v>-181382</v>
      </c>
      <c r="C804" s="178">
        <v>-490408</v>
      </c>
      <c r="D804" s="178" t="s">
        <v>1083</v>
      </c>
      <c r="E804" s="178" t="s">
        <v>167</v>
      </c>
      <c r="F804" s="178" t="s">
        <v>1058</v>
      </c>
      <c r="G804" s="180">
        <f>VLOOKUP(D804,Plan1!$B$2:$S$5570,7,)/1000</f>
        <v>5.0259999999999998</v>
      </c>
      <c r="H804" s="180">
        <f>VLOOKUP(D804,Plan1!$B$2:$S$5570,8,)/1000</f>
        <v>5.524</v>
      </c>
      <c r="I804" s="180">
        <f>VLOOKUP(D804,Plan1!$B$2:$S$5570,9,)/1000</f>
        <v>5.2409999999999997</v>
      </c>
      <c r="J804" s="180">
        <f>VLOOKUP(D804,Plan1!$B$2:$S$5570,10,)/1000</f>
        <v>5.6550000000000002</v>
      </c>
      <c r="K804" s="180">
        <f>VLOOKUP(D804,Plan1!$B$2:$S$5570,11,)/1000</f>
        <v>5.5019999999999998</v>
      </c>
      <c r="L804" s="180">
        <f>VLOOKUP(D804,Plan1!$B$2:$S$5570,12,)/1000</f>
        <v>5.3849999999999998</v>
      </c>
      <c r="M804" s="180">
        <f>VLOOKUP(D804,Plan1!$B$2:$S$5570,13,)/1000</f>
        <v>5.51</v>
      </c>
      <c r="N804" s="180">
        <f>VLOOKUP(D804,Plan1!$B$2:$S$5570,14,)/1000</f>
        <v>6.2279999999999998</v>
      </c>
      <c r="O804" s="180">
        <f>VLOOKUP(D804,Plan1!$B$2:$S$5570,15,)/1000</f>
        <v>5.5579999999999998</v>
      </c>
      <c r="P804" s="180">
        <f>VLOOKUP(D804,Plan1!$B$2:$S$5570,16,)/1000</f>
        <v>5.4379999999999997</v>
      </c>
      <c r="Q804" s="180">
        <f>VLOOKUP(D804,Plan1!$B$2:$S$5570,17,)/1000</f>
        <v>5.0960000000000001</v>
      </c>
      <c r="R804" s="180">
        <f>VLOOKUP(D804,Plan1!$B$2:$S$5570,18,)/1000</f>
        <v>5.1020000000000003</v>
      </c>
      <c r="S804" s="180">
        <f>VLOOKUP(D804,Plan1!$B$2:$S$5570,6,)/1000</f>
        <v>5.4390000000000001</v>
      </c>
    </row>
    <row r="805" spans="1:19" x14ac:dyDescent="0.25">
      <c r="A805" s="178">
        <v>50221</v>
      </c>
      <c r="B805" s="178">
        <v>-58328</v>
      </c>
      <c r="C805" s="178">
        <v>-438356</v>
      </c>
      <c r="D805" s="178" t="s">
        <v>1337</v>
      </c>
      <c r="E805" s="178" t="s">
        <v>167</v>
      </c>
      <c r="F805" s="178" t="s">
        <v>1298</v>
      </c>
      <c r="G805" s="180">
        <f>VLOOKUP(D805,Plan1!$B$2:$S$5570,7,)/1000</f>
        <v>4.6379999999999999</v>
      </c>
      <c r="H805" s="180">
        <f>VLOOKUP(D805,Plan1!$B$2:$S$5570,8,)/1000</f>
        <v>4.8940000000000001</v>
      </c>
      <c r="I805" s="180">
        <f>VLOOKUP(D805,Plan1!$B$2:$S$5570,9,)/1000</f>
        <v>4.9770000000000003</v>
      </c>
      <c r="J805" s="180">
        <f>VLOOKUP(D805,Plan1!$B$2:$S$5570,10,)/1000</f>
        <v>5.0419999999999998</v>
      </c>
      <c r="K805" s="180">
        <f>VLOOKUP(D805,Plan1!$B$2:$S$5570,11,)/1000</f>
        <v>5.2789999999999999</v>
      </c>
      <c r="L805" s="180">
        <f>VLOOKUP(D805,Plan1!$B$2:$S$5570,12,)/1000</f>
        <v>5.6260000000000003</v>
      </c>
      <c r="M805" s="180">
        <f>VLOOKUP(D805,Plan1!$B$2:$S$5570,13,)/1000</f>
        <v>5.8540000000000001</v>
      </c>
      <c r="N805" s="180">
        <f>VLOOKUP(D805,Plan1!$B$2:$S$5570,14,)/1000</f>
        <v>6.4489999999999998</v>
      </c>
      <c r="O805" s="180">
        <f>VLOOKUP(D805,Plan1!$B$2:$S$5570,15,)/1000</f>
        <v>6.4939999999999998</v>
      </c>
      <c r="P805" s="180">
        <f>VLOOKUP(D805,Plan1!$B$2:$S$5570,16,)/1000</f>
        <v>5.8780000000000001</v>
      </c>
      <c r="Q805" s="180">
        <f>VLOOKUP(D805,Plan1!$B$2:$S$5570,17,)/1000</f>
        <v>5.3470000000000004</v>
      </c>
      <c r="R805" s="180">
        <f>VLOOKUP(D805,Plan1!$B$2:$S$5570,18,)/1000</f>
        <v>4.9470000000000001</v>
      </c>
      <c r="S805" s="180">
        <f>VLOOKUP(D805,Plan1!$B$2:$S$5570,6,)/1000</f>
        <v>5.452</v>
      </c>
    </row>
    <row r="806" spans="1:19" x14ac:dyDescent="0.25">
      <c r="A806" s="178">
        <v>18363</v>
      </c>
      <c r="B806" s="178">
        <v>-161766</v>
      </c>
      <c r="C806" s="178">
        <v>-504346</v>
      </c>
      <c r="D806" s="178" t="s">
        <v>1188</v>
      </c>
      <c r="E806" s="178" t="s">
        <v>167</v>
      </c>
      <c r="F806" s="178" t="s">
        <v>1058</v>
      </c>
      <c r="G806" s="180">
        <f>VLOOKUP(D806,Plan1!$B$2:$S$5570,7,)/1000</f>
        <v>5.1150000000000002</v>
      </c>
      <c r="H806" s="180">
        <f>VLOOKUP(D806,Plan1!$B$2:$S$5570,8,)/1000</f>
        <v>5.3659999999999997</v>
      </c>
      <c r="I806" s="180">
        <f>VLOOKUP(D806,Plan1!$B$2:$S$5570,9,)/1000</f>
        <v>5.4180000000000001</v>
      </c>
      <c r="J806" s="180">
        <f>VLOOKUP(D806,Plan1!$B$2:$S$5570,10,)/1000</f>
        <v>5.7359999999999998</v>
      </c>
      <c r="K806" s="180">
        <f>VLOOKUP(D806,Plan1!$B$2:$S$5570,11,)/1000</f>
        <v>5.6429999999999998</v>
      </c>
      <c r="L806" s="180">
        <f>VLOOKUP(D806,Plan1!$B$2:$S$5570,12,)/1000</f>
        <v>5.4729999999999999</v>
      </c>
      <c r="M806" s="180">
        <f>VLOOKUP(D806,Plan1!$B$2:$S$5570,13,)/1000</f>
        <v>5.5759999999999996</v>
      </c>
      <c r="N806" s="180">
        <f>VLOOKUP(D806,Plan1!$B$2:$S$5570,14,)/1000</f>
        <v>6.1680000000000001</v>
      </c>
      <c r="O806" s="180">
        <f>VLOOKUP(D806,Plan1!$B$2:$S$5570,15,)/1000</f>
        <v>5.6040000000000001</v>
      </c>
      <c r="P806" s="180">
        <f>VLOOKUP(D806,Plan1!$B$2:$S$5570,16,)/1000</f>
        <v>5.4619999999999997</v>
      </c>
      <c r="Q806" s="180">
        <f>VLOOKUP(D806,Plan1!$B$2:$S$5570,17,)/1000</f>
        <v>5.1559999999999997</v>
      </c>
      <c r="R806" s="180">
        <f>VLOOKUP(D806,Plan1!$B$2:$S$5570,18,)/1000</f>
        <v>5.0129999999999999</v>
      </c>
      <c r="S806" s="180">
        <f>VLOOKUP(D806,Plan1!$B$2:$S$5570,6,)/1000</f>
        <v>5.4779999999999998</v>
      </c>
    </row>
    <row r="807" spans="1:19" x14ac:dyDescent="0.25">
      <c r="A807" s="178">
        <v>52070</v>
      </c>
      <c r="B807" s="178">
        <v>-53149</v>
      </c>
      <c r="C807" s="178">
        <v>-482275</v>
      </c>
      <c r="D807" s="178" t="s">
        <v>5490</v>
      </c>
      <c r="E807" s="178" t="s">
        <v>167</v>
      </c>
      <c r="F807" s="178" t="s">
        <v>5370</v>
      </c>
      <c r="G807" s="180">
        <f>VLOOKUP(D807,Plan1!$B$2:$S$5570,7,)/1000</f>
        <v>4.4130000000000003</v>
      </c>
      <c r="H807" s="180">
        <f>VLOOKUP(D807,Plan1!$B$2:$S$5570,8,)/1000</f>
        <v>4.6379999999999999</v>
      </c>
      <c r="I807" s="180">
        <f>VLOOKUP(D807,Plan1!$B$2:$S$5570,9,)/1000</f>
        <v>4.8179999999999996</v>
      </c>
      <c r="J807" s="180">
        <f>VLOOKUP(D807,Plan1!$B$2:$S$5570,10,)/1000</f>
        <v>4.97</v>
      </c>
      <c r="K807" s="180">
        <f>VLOOKUP(D807,Plan1!$B$2:$S$5570,11,)/1000</f>
        <v>4.9950000000000001</v>
      </c>
      <c r="L807" s="180">
        <f>VLOOKUP(D807,Plan1!$B$2:$S$5570,12,)/1000</f>
        <v>5.4029999999999996</v>
      </c>
      <c r="M807" s="180">
        <f>VLOOKUP(D807,Plan1!$B$2:$S$5570,13,)/1000</f>
        <v>5.48</v>
      </c>
      <c r="N807" s="180">
        <f>VLOOKUP(D807,Plan1!$B$2:$S$5570,14,)/1000</f>
        <v>5.891</v>
      </c>
      <c r="O807" s="180">
        <f>VLOOKUP(D807,Plan1!$B$2:$S$5570,15,)/1000</f>
        <v>5.5460000000000003</v>
      </c>
      <c r="P807" s="180">
        <f>VLOOKUP(D807,Plan1!$B$2:$S$5570,16,)/1000</f>
        <v>4.9349999999999996</v>
      </c>
      <c r="Q807" s="180">
        <f>VLOOKUP(D807,Plan1!$B$2:$S$5570,17,)/1000</f>
        <v>4.734</v>
      </c>
      <c r="R807" s="180">
        <f>VLOOKUP(D807,Plan1!$B$2:$S$5570,18,)/1000</f>
        <v>4.4800000000000004</v>
      </c>
      <c r="S807" s="180">
        <f>VLOOKUP(D807,Plan1!$B$2:$S$5570,6,)/1000</f>
        <v>5.0250000000000004</v>
      </c>
    </row>
    <row r="808" spans="1:19" x14ac:dyDescent="0.25">
      <c r="A808" s="178">
        <v>59173</v>
      </c>
      <c r="B808" s="178">
        <v>-31789</v>
      </c>
      <c r="C808" s="178">
        <v>-418703</v>
      </c>
      <c r="D808" s="178" t="s">
        <v>3657</v>
      </c>
      <c r="E808" s="178" t="s">
        <v>167</v>
      </c>
      <c r="F808" s="178" t="s">
        <v>3448</v>
      </c>
      <c r="G808" s="180">
        <f>VLOOKUP(D808,Plan1!$B$2:$S$5570,7,)/1000</f>
        <v>5.0490000000000004</v>
      </c>
      <c r="H808" s="180">
        <f>VLOOKUP(D808,Plan1!$B$2:$S$5570,8,)/1000</f>
        <v>5.0860000000000003</v>
      </c>
      <c r="I808" s="180">
        <f>VLOOKUP(D808,Plan1!$B$2:$S$5570,9,)/1000</f>
        <v>5.0469999999999997</v>
      </c>
      <c r="J808" s="180">
        <f>VLOOKUP(D808,Plan1!$B$2:$S$5570,10,)/1000</f>
        <v>4.9329999999999998</v>
      </c>
      <c r="K808" s="180">
        <f>VLOOKUP(D808,Plan1!$B$2:$S$5570,11,)/1000</f>
        <v>5.1109999999999998</v>
      </c>
      <c r="L808" s="180">
        <f>VLOOKUP(D808,Plan1!$B$2:$S$5570,12,)/1000</f>
        <v>5.4109999999999996</v>
      </c>
      <c r="M808" s="180">
        <f>VLOOKUP(D808,Plan1!$B$2:$S$5570,13,)/1000</f>
        <v>5.5339999999999998</v>
      </c>
      <c r="N808" s="180">
        <f>VLOOKUP(D808,Plan1!$B$2:$S$5570,14,)/1000</f>
        <v>6.0579999999999998</v>
      </c>
      <c r="O808" s="180">
        <f>VLOOKUP(D808,Plan1!$B$2:$S$5570,15,)/1000</f>
        <v>6.3769999999999998</v>
      </c>
      <c r="P808" s="180">
        <f>VLOOKUP(D808,Plan1!$B$2:$S$5570,16,)/1000</f>
        <v>6.3840000000000003</v>
      </c>
      <c r="Q808" s="180">
        <f>VLOOKUP(D808,Plan1!$B$2:$S$5570,17,)/1000</f>
        <v>6.1369999999999996</v>
      </c>
      <c r="R808" s="180">
        <f>VLOOKUP(D808,Plan1!$B$2:$S$5570,18,)/1000</f>
        <v>5.4569999999999999</v>
      </c>
      <c r="S808" s="180">
        <f>VLOOKUP(D808,Plan1!$B$2:$S$5570,6,)/1000</f>
        <v>5.548</v>
      </c>
    </row>
    <row r="809" spans="1:19" x14ac:dyDescent="0.25">
      <c r="A809" s="178">
        <v>52142</v>
      </c>
      <c r="B809" s="178">
        <v>-53062</v>
      </c>
      <c r="C809" s="178">
        <v>-410937</v>
      </c>
      <c r="D809" s="178" t="s">
        <v>3614</v>
      </c>
      <c r="E809" s="178" t="s">
        <v>167</v>
      </c>
      <c r="F809" s="178" t="s">
        <v>3448</v>
      </c>
      <c r="G809" s="180">
        <f>VLOOKUP(D809,Plan1!$B$2:$S$5570,7,)/1000</f>
        <v>5.0709999999999997</v>
      </c>
      <c r="H809" s="180">
        <f>VLOOKUP(D809,Plan1!$B$2:$S$5570,8,)/1000</f>
        <v>5.1890000000000001</v>
      </c>
      <c r="I809" s="180">
        <f>VLOOKUP(D809,Plan1!$B$2:$S$5570,9,)/1000</f>
        <v>5.4249999999999998</v>
      </c>
      <c r="J809" s="180">
        <f>VLOOKUP(D809,Plan1!$B$2:$S$5570,10,)/1000</f>
        <v>5.109</v>
      </c>
      <c r="K809" s="180">
        <f>VLOOKUP(D809,Plan1!$B$2:$S$5570,11,)/1000</f>
        <v>5.2389999999999999</v>
      </c>
      <c r="L809" s="180">
        <f>VLOOKUP(D809,Plan1!$B$2:$S$5570,12,)/1000</f>
        <v>5.4720000000000004</v>
      </c>
      <c r="M809" s="180">
        <f>VLOOKUP(D809,Plan1!$B$2:$S$5570,13,)/1000</f>
        <v>5.867</v>
      </c>
      <c r="N809" s="180">
        <f>VLOOKUP(D809,Plan1!$B$2:$S$5570,14,)/1000</f>
        <v>6.524</v>
      </c>
      <c r="O809" s="180">
        <f>VLOOKUP(D809,Plan1!$B$2:$S$5570,15,)/1000</f>
        <v>6.7750000000000004</v>
      </c>
      <c r="P809" s="180">
        <f>VLOOKUP(D809,Plan1!$B$2:$S$5570,16,)/1000</f>
        <v>6.5789999999999997</v>
      </c>
      <c r="Q809" s="180">
        <f>VLOOKUP(D809,Plan1!$B$2:$S$5570,17,)/1000</f>
        <v>6.3319999999999999</v>
      </c>
      <c r="R809" s="180">
        <f>VLOOKUP(D809,Plan1!$B$2:$S$5570,18,)/1000</f>
        <v>5.6760000000000002</v>
      </c>
      <c r="S809" s="180">
        <f>VLOOKUP(D809,Plan1!$B$2:$S$5570,6,)/1000</f>
        <v>5.7709999999999999</v>
      </c>
    </row>
    <row r="810" spans="1:19" x14ac:dyDescent="0.25">
      <c r="A810" s="178">
        <v>55649</v>
      </c>
      <c r="B810" s="178">
        <v>-43214</v>
      </c>
      <c r="C810" s="178">
        <v>-464542</v>
      </c>
      <c r="D810" s="178" t="s">
        <v>1395</v>
      </c>
      <c r="E810" s="178" t="s">
        <v>167</v>
      </c>
      <c r="F810" s="178" t="s">
        <v>1298</v>
      </c>
      <c r="G810" s="180">
        <f>VLOOKUP(D810,Plan1!$B$2:$S$5570,7,)/1000</f>
        <v>4.3289999999999997</v>
      </c>
      <c r="H810" s="180">
        <f>VLOOKUP(D810,Plan1!$B$2:$S$5570,8,)/1000</f>
        <v>4.6719999999999997</v>
      </c>
      <c r="I810" s="180">
        <f>VLOOKUP(D810,Plan1!$B$2:$S$5570,9,)/1000</f>
        <v>4.7809999999999997</v>
      </c>
      <c r="J810" s="180">
        <f>VLOOKUP(D810,Plan1!$B$2:$S$5570,10,)/1000</f>
        <v>4.8470000000000004</v>
      </c>
      <c r="K810" s="180">
        <f>VLOOKUP(D810,Plan1!$B$2:$S$5570,11,)/1000</f>
        <v>4.8170000000000002</v>
      </c>
      <c r="L810" s="180">
        <f>VLOOKUP(D810,Plan1!$B$2:$S$5570,12,)/1000</f>
        <v>4.9770000000000003</v>
      </c>
      <c r="M810" s="180">
        <f>VLOOKUP(D810,Plan1!$B$2:$S$5570,13,)/1000</f>
        <v>5.1760000000000002</v>
      </c>
      <c r="N810" s="180">
        <f>VLOOKUP(D810,Plan1!$B$2:$S$5570,14,)/1000</f>
        <v>5.4850000000000003</v>
      </c>
      <c r="O810" s="180">
        <f>VLOOKUP(D810,Plan1!$B$2:$S$5570,15,)/1000</f>
        <v>5.5170000000000003</v>
      </c>
      <c r="P810" s="180">
        <f>VLOOKUP(D810,Plan1!$B$2:$S$5570,16,)/1000</f>
        <v>5.0220000000000002</v>
      </c>
      <c r="Q810" s="180">
        <f>VLOOKUP(D810,Plan1!$B$2:$S$5570,17,)/1000</f>
        <v>4.617</v>
      </c>
      <c r="R810" s="180">
        <f>VLOOKUP(D810,Plan1!$B$2:$S$5570,18,)/1000</f>
        <v>4.4779999999999998</v>
      </c>
      <c r="S810" s="180">
        <f>VLOOKUP(D810,Plan1!$B$2:$S$5570,6,)/1000</f>
        <v>4.8929999999999998</v>
      </c>
    </row>
    <row r="811" spans="1:19" x14ac:dyDescent="0.25">
      <c r="A811" s="178">
        <v>22048</v>
      </c>
      <c r="B811" s="178">
        <v>-144561</v>
      </c>
      <c r="C811" s="178">
        <v>-464313</v>
      </c>
      <c r="D811" s="178" t="s">
        <v>1260</v>
      </c>
      <c r="E811" s="178" t="s">
        <v>167</v>
      </c>
      <c r="F811" s="178" t="s">
        <v>1058</v>
      </c>
      <c r="G811" s="180">
        <f>VLOOKUP(D811,Plan1!$B$2:$S$5570,7,)/1000</f>
        <v>5.601</v>
      </c>
      <c r="H811" s="180">
        <f>VLOOKUP(D811,Plan1!$B$2:$S$5570,8,)/1000</f>
        <v>5.8780000000000001</v>
      </c>
      <c r="I811" s="180">
        <f>VLOOKUP(D811,Plan1!$B$2:$S$5570,9,)/1000</f>
        <v>5.6349999999999998</v>
      </c>
      <c r="J811" s="180">
        <f>VLOOKUP(D811,Plan1!$B$2:$S$5570,10,)/1000</f>
        <v>5.92</v>
      </c>
      <c r="K811" s="180">
        <f>VLOOKUP(D811,Plan1!$B$2:$S$5570,11,)/1000</f>
        <v>5.7089999999999996</v>
      </c>
      <c r="L811" s="180">
        <f>VLOOKUP(D811,Plan1!$B$2:$S$5570,12,)/1000</f>
        <v>5.641</v>
      </c>
      <c r="M811" s="180">
        <f>VLOOKUP(D811,Plan1!$B$2:$S$5570,13,)/1000</f>
        <v>5.9580000000000002</v>
      </c>
      <c r="N811" s="180">
        <f>VLOOKUP(D811,Plan1!$B$2:$S$5570,14,)/1000</f>
        <v>6.4390000000000001</v>
      </c>
      <c r="O811" s="180">
        <f>VLOOKUP(D811,Plan1!$B$2:$S$5570,15,)/1000</f>
        <v>6.1550000000000002</v>
      </c>
      <c r="P811" s="180">
        <f>VLOOKUP(D811,Plan1!$B$2:$S$5570,16,)/1000</f>
        <v>5.7190000000000003</v>
      </c>
      <c r="Q811" s="180">
        <f>VLOOKUP(D811,Plan1!$B$2:$S$5570,17,)/1000</f>
        <v>5.0490000000000004</v>
      </c>
      <c r="R811" s="180">
        <f>VLOOKUP(D811,Plan1!$B$2:$S$5570,18,)/1000</f>
        <v>5.4169999999999998</v>
      </c>
      <c r="S811" s="180">
        <f>VLOOKUP(D811,Plan1!$B$2:$S$5570,6,)/1000</f>
        <v>5.76</v>
      </c>
    </row>
    <row r="812" spans="1:19" x14ac:dyDescent="0.25">
      <c r="A812" s="178">
        <v>31829</v>
      </c>
      <c r="B812" s="178">
        <v>-107176</v>
      </c>
      <c r="C812" s="178">
        <v>-43634</v>
      </c>
      <c r="D812" s="178" t="s">
        <v>749</v>
      </c>
      <c r="E812" s="178" t="s">
        <v>167</v>
      </c>
      <c r="F812" s="178" t="s">
        <v>375</v>
      </c>
      <c r="G812" s="180">
        <f>VLOOKUP(D812,Plan1!$B$2:$S$5570,7,)/1000</f>
        <v>5.7510000000000003</v>
      </c>
      <c r="H812" s="180">
        <f>VLOOKUP(D812,Plan1!$B$2:$S$5570,8,)/1000</f>
        <v>5.7110000000000003</v>
      </c>
      <c r="I812" s="180">
        <f>VLOOKUP(D812,Plan1!$B$2:$S$5570,9,)/1000</f>
        <v>5.7919999999999998</v>
      </c>
      <c r="J812" s="180">
        <f>VLOOKUP(D812,Plan1!$B$2:$S$5570,10,)/1000</f>
        <v>5.8</v>
      </c>
      <c r="K812" s="180">
        <f>VLOOKUP(D812,Plan1!$B$2:$S$5570,11,)/1000</f>
        <v>5.7779999999999996</v>
      </c>
      <c r="L812" s="180">
        <f>VLOOKUP(D812,Plan1!$B$2:$S$5570,12,)/1000</f>
        <v>5.8220000000000001</v>
      </c>
      <c r="M812" s="180">
        <f>VLOOKUP(D812,Plan1!$B$2:$S$5570,13,)/1000</f>
        <v>6.0970000000000004</v>
      </c>
      <c r="N812" s="180">
        <f>VLOOKUP(D812,Plan1!$B$2:$S$5570,14,)/1000</f>
        <v>6.6319999999999997</v>
      </c>
      <c r="O812" s="180">
        <f>VLOOKUP(D812,Plan1!$B$2:$S$5570,15,)/1000</f>
        <v>6.6040000000000001</v>
      </c>
      <c r="P812" s="180">
        <f>VLOOKUP(D812,Plan1!$B$2:$S$5570,16,)/1000</f>
        <v>6.2519999999999998</v>
      </c>
      <c r="Q812" s="180">
        <f>VLOOKUP(D812,Plan1!$B$2:$S$5570,17,)/1000</f>
        <v>5.7119999999999997</v>
      </c>
      <c r="R812" s="180">
        <f>VLOOKUP(D812,Plan1!$B$2:$S$5570,18,)/1000</f>
        <v>5.69</v>
      </c>
      <c r="S812" s="180">
        <f>VLOOKUP(D812,Plan1!$B$2:$S$5570,6,)/1000</f>
        <v>5.97</v>
      </c>
    </row>
    <row r="813" spans="1:19" x14ac:dyDescent="0.25">
      <c r="A813" s="178">
        <v>50948</v>
      </c>
      <c r="B813" s="178">
        <v>-55986</v>
      </c>
      <c r="C813" s="178">
        <v>-470135</v>
      </c>
      <c r="D813" s="178" t="s">
        <v>1341</v>
      </c>
      <c r="E813" s="178" t="s">
        <v>167</v>
      </c>
      <c r="F813" s="178" t="s">
        <v>1298</v>
      </c>
      <c r="G813" s="180">
        <f>VLOOKUP(D813,Plan1!$B$2:$S$5570,7,)/1000</f>
        <v>4.4370000000000003</v>
      </c>
      <c r="H813" s="180">
        <f>VLOOKUP(D813,Plan1!$B$2:$S$5570,8,)/1000</f>
        <v>4.6070000000000002</v>
      </c>
      <c r="I813" s="180">
        <f>VLOOKUP(D813,Plan1!$B$2:$S$5570,9,)/1000</f>
        <v>4.7169999999999996</v>
      </c>
      <c r="J813" s="180">
        <f>VLOOKUP(D813,Plan1!$B$2:$S$5570,10,)/1000</f>
        <v>4.9160000000000004</v>
      </c>
      <c r="K813" s="180">
        <f>VLOOKUP(D813,Plan1!$B$2:$S$5570,11,)/1000</f>
        <v>5.024</v>
      </c>
      <c r="L813" s="180">
        <f>VLOOKUP(D813,Plan1!$B$2:$S$5570,12,)/1000</f>
        <v>5.4260000000000002</v>
      </c>
      <c r="M813" s="180">
        <f>VLOOKUP(D813,Plan1!$B$2:$S$5570,13,)/1000</f>
        <v>5.5880000000000001</v>
      </c>
      <c r="N813" s="180">
        <f>VLOOKUP(D813,Plan1!$B$2:$S$5570,14,)/1000</f>
        <v>5.9249999999999998</v>
      </c>
      <c r="O813" s="180">
        <f>VLOOKUP(D813,Plan1!$B$2:$S$5570,15,)/1000</f>
        <v>5.7009999999999996</v>
      </c>
      <c r="P813" s="180">
        <f>VLOOKUP(D813,Plan1!$B$2:$S$5570,16,)/1000</f>
        <v>5.2080000000000002</v>
      </c>
      <c r="Q813" s="180">
        <f>VLOOKUP(D813,Plan1!$B$2:$S$5570,17,)/1000</f>
        <v>4.7619999999999996</v>
      </c>
      <c r="R813" s="180">
        <f>VLOOKUP(D813,Plan1!$B$2:$S$5570,18,)/1000</f>
        <v>4.59</v>
      </c>
      <c r="S813" s="180">
        <f>VLOOKUP(D813,Plan1!$B$2:$S$5570,6,)/1000</f>
        <v>5.0750000000000002</v>
      </c>
    </row>
    <row r="814" spans="1:19" x14ac:dyDescent="0.25">
      <c r="A814" s="178">
        <v>19687</v>
      </c>
      <c r="B814" s="178">
        <v>-156223</v>
      </c>
      <c r="C814" s="178">
        <v>-464225</v>
      </c>
      <c r="D814" s="178" t="s">
        <v>2537</v>
      </c>
      <c r="E814" s="178" t="s">
        <v>167</v>
      </c>
      <c r="F814" s="178" t="s">
        <v>1727</v>
      </c>
      <c r="G814" s="180">
        <f>VLOOKUP(D814,Plan1!$B$2:$S$5570,7,)/1000</f>
        <v>5.5739999999999998</v>
      </c>
      <c r="H814" s="180">
        <f>VLOOKUP(D814,Plan1!$B$2:$S$5570,8,)/1000</f>
        <v>6.0140000000000002</v>
      </c>
      <c r="I814" s="180">
        <f>VLOOKUP(D814,Plan1!$B$2:$S$5570,9,)/1000</f>
        <v>5.6109999999999998</v>
      </c>
      <c r="J814" s="180">
        <f>VLOOKUP(D814,Plan1!$B$2:$S$5570,10,)/1000</f>
        <v>6.0119999999999996</v>
      </c>
      <c r="K814" s="180">
        <f>VLOOKUP(D814,Plan1!$B$2:$S$5570,11,)/1000</f>
        <v>5.76</v>
      </c>
      <c r="L814" s="180">
        <f>VLOOKUP(D814,Plan1!$B$2:$S$5570,12,)/1000</f>
        <v>5.681</v>
      </c>
      <c r="M814" s="180">
        <f>VLOOKUP(D814,Plan1!$B$2:$S$5570,13,)/1000</f>
        <v>5.9710000000000001</v>
      </c>
      <c r="N814" s="180">
        <f>VLOOKUP(D814,Plan1!$B$2:$S$5570,14,)/1000</f>
        <v>6.4820000000000002</v>
      </c>
      <c r="O814" s="180">
        <f>VLOOKUP(D814,Plan1!$B$2:$S$5570,15,)/1000</f>
        <v>6.2809999999999997</v>
      </c>
      <c r="P814" s="180">
        <f>VLOOKUP(D814,Plan1!$B$2:$S$5570,16,)/1000</f>
        <v>5.7919999999999998</v>
      </c>
      <c r="Q814" s="180">
        <f>VLOOKUP(D814,Plan1!$B$2:$S$5570,17,)/1000</f>
        <v>5.0010000000000003</v>
      </c>
      <c r="R814" s="180">
        <f>VLOOKUP(D814,Plan1!$B$2:$S$5570,18,)/1000</f>
        <v>5.3109999999999999</v>
      </c>
      <c r="S814" s="180">
        <f>VLOOKUP(D814,Plan1!$B$2:$S$5570,6,)/1000</f>
        <v>5.7910000000000004</v>
      </c>
    </row>
    <row r="815" spans="1:19" x14ac:dyDescent="0.25">
      <c r="A815" s="178">
        <v>33253</v>
      </c>
      <c r="B815" s="178">
        <v>-10206</v>
      </c>
      <c r="C815" s="178">
        <v>-638312</v>
      </c>
      <c r="D815" s="178" t="s">
        <v>2537</v>
      </c>
      <c r="E815" s="178" t="s">
        <v>167</v>
      </c>
      <c r="F815" s="178" t="s">
        <v>4373</v>
      </c>
      <c r="G815" s="180">
        <f>VLOOKUP(D815,Plan1!$B$2:$S$5570,7,)/1000</f>
        <v>5.5739999999999998</v>
      </c>
      <c r="H815" s="180">
        <f>VLOOKUP(D815,Plan1!$B$2:$S$5570,8,)/1000</f>
        <v>6.0140000000000002</v>
      </c>
      <c r="I815" s="180">
        <f>VLOOKUP(D815,Plan1!$B$2:$S$5570,9,)/1000</f>
        <v>5.6109999999999998</v>
      </c>
      <c r="J815" s="180">
        <f>VLOOKUP(D815,Plan1!$B$2:$S$5570,10,)/1000</f>
        <v>6.0119999999999996</v>
      </c>
      <c r="K815" s="180">
        <f>VLOOKUP(D815,Plan1!$B$2:$S$5570,11,)/1000</f>
        <v>5.76</v>
      </c>
      <c r="L815" s="180">
        <f>VLOOKUP(D815,Plan1!$B$2:$S$5570,12,)/1000</f>
        <v>5.681</v>
      </c>
      <c r="M815" s="180">
        <f>VLOOKUP(D815,Plan1!$B$2:$S$5570,13,)/1000</f>
        <v>5.9710000000000001</v>
      </c>
      <c r="N815" s="180">
        <f>VLOOKUP(D815,Plan1!$B$2:$S$5570,14,)/1000</f>
        <v>6.4820000000000002</v>
      </c>
      <c r="O815" s="180">
        <f>VLOOKUP(D815,Plan1!$B$2:$S$5570,15,)/1000</f>
        <v>6.2809999999999997</v>
      </c>
      <c r="P815" s="180">
        <f>VLOOKUP(D815,Plan1!$B$2:$S$5570,16,)/1000</f>
        <v>5.7919999999999998</v>
      </c>
      <c r="Q815" s="180">
        <f>VLOOKUP(D815,Plan1!$B$2:$S$5570,17,)/1000</f>
        <v>5.0010000000000003</v>
      </c>
      <c r="R815" s="180">
        <f>VLOOKUP(D815,Plan1!$B$2:$S$5570,18,)/1000</f>
        <v>5.3109999999999999</v>
      </c>
      <c r="S815" s="180">
        <f>VLOOKUP(D815,Plan1!$B$2:$S$5570,6,)/1000</f>
        <v>5.7910000000000004</v>
      </c>
    </row>
    <row r="816" spans="1:19" x14ac:dyDescent="0.25">
      <c r="A816" s="178">
        <v>10887</v>
      </c>
      <c r="B816" s="178">
        <v>-201916</v>
      </c>
      <c r="C816" s="178">
        <v>-4771</v>
      </c>
      <c r="D816" s="178" t="s">
        <v>5284</v>
      </c>
      <c r="E816" s="178" t="s">
        <v>167</v>
      </c>
      <c r="F816" s="178" t="s">
        <v>4704</v>
      </c>
      <c r="G816" s="180">
        <f>VLOOKUP(D816,Plan1!$B$2:$S$5570,7,)/1000</f>
        <v>5.1289999999999996</v>
      </c>
      <c r="H816" s="180">
        <f>VLOOKUP(D816,Plan1!$B$2:$S$5570,8,)/1000</f>
        <v>5.7229999999999999</v>
      </c>
      <c r="I816" s="180">
        <f>VLOOKUP(D816,Plan1!$B$2:$S$5570,9,)/1000</f>
        <v>5.3550000000000004</v>
      </c>
      <c r="J816" s="180">
        <f>VLOOKUP(D816,Plan1!$B$2:$S$5570,10,)/1000</f>
        <v>5.65</v>
      </c>
      <c r="K816" s="180">
        <f>VLOOKUP(D816,Plan1!$B$2:$S$5570,11,)/1000</f>
        <v>5.21</v>
      </c>
      <c r="L816" s="180">
        <f>VLOOKUP(D816,Plan1!$B$2:$S$5570,12,)/1000</f>
        <v>5.1429999999999998</v>
      </c>
      <c r="M816" s="180">
        <f>VLOOKUP(D816,Plan1!$B$2:$S$5570,13,)/1000</f>
        <v>5.3579999999999997</v>
      </c>
      <c r="N816" s="180">
        <f>VLOOKUP(D816,Plan1!$B$2:$S$5570,14,)/1000</f>
        <v>6.0739999999999998</v>
      </c>
      <c r="O816" s="180">
        <f>VLOOKUP(D816,Plan1!$B$2:$S$5570,15,)/1000</f>
        <v>5.4829999999999997</v>
      </c>
      <c r="P816" s="180">
        <f>VLOOKUP(D816,Plan1!$B$2:$S$5570,16,)/1000</f>
        <v>5.4429999999999996</v>
      </c>
      <c r="Q816" s="180">
        <f>VLOOKUP(D816,Plan1!$B$2:$S$5570,17,)/1000</f>
        <v>5.2430000000000003</v>
      </c>
      <c r="R816" s="180">
        <f>VLOOKUP(D816,Plan1!$B$2:$S$5570,18,)/1000</f>
        <v>5.3579999999999997</v>
      </c>
      <c r="S816" s="180">
        <f>VLOOKUP(D816,Plan1!$B$2:$S$5570,6,)/1000</f>
        <v>5.431</v>
      </c>
    </row>
    <row r="817" spans="1:19" x14ac:dyDescent="0.25">
      <c r="A817" s="178">
        <v>16049</v>
      </c>
      <c r="B817" s="178">
        <v>-17351</v>
      </c>
      <c r="C817" s="178">
        <v>-44962</v>
      </c>
      <c r="D817" s="178" t="s">
        <v>2422</v>
      </c>
      <c r="E817" s="178" t="s">
        <v>167</v>
      </c>
      <c r="F817" s="178" t="s">
        <v>1727</v>
      </c>
      <c r="G817" s="180">
        <f>VLOOKUP(D817,Plan1!$B$2:$S$5570,7,)/1000</f>
        <v>5.7240000000000002</v>
      </c>
      <c r="H817" s="180">
        <f>VLOOKUP(D817,Plan1!$B$2:$S$5570,8,)/1000</f>
        <v>6.2450000000000001</v>
      </c>
      <c r="I817" s="180">
        <f>VLOOKUP(D817,Plan1!$B$2:$S$5570,9,)/1000</f>
        <v>5.694</v>
      </c>
      <c r="J817" s="180">
        <f>VLOOKUP(D817,Plan1!$B$2:$S$5570,10,)/1000</f>
        <v>6.0220000000000002</v>
      </c>
      <c r="K817" s="180">
        <f>VLOOKUP(D817,Plan1!$B$2:$S$5570,11,)/1000</f>
        <v>5.6820000000000004</v>
      </c>
      <c r="L817" s="180">
        <f>VLOOKUP(D817,Plan1!$B$2:$S$5570,12,)/1000</f>
        <v>5.4260000000000002</v>
      </c>
      <c r="M817" s="180">
        <f>VLOOKUP(D817,Plan1!$B$2:$S$5570,13,)/1000</f>
        <v>5.85</v>
      </c>
      <c r="N817" s="180">
        <f>VLOOKUP(D817,Plan1!$B$2:$S$5570,14,)/1000</f>
        <v>6.3639999999999999</v>
      </c>
      <c r="O817" s="180">
        <f>VLOOKUP(D817,Plan1!$B$2:$S$5570,15,)/1000</f>
        <v>6.3570000000000002</v>
      </c>
      <c r="P817" s="180">
        <f>VLOOKUP(D817,Plan1!$B$2:$S$5570,16,)/1000</f>
        <v>5.9059999999999997</v>
      </c>
      <c r="Q817" s="180">
        <f>VLOOKUP(D817,Plan1!$B$2:$S$5570,17,)/1000</f>
        <v>5.2160000000000002</v>
      </c>
      <c r="R817" s="180">
        <f>VLOOKUP(D817,Plan1!$B$2:$S$5570,18,)/1000</f>
        <v>5.3890000000000002</v>
      </c>
      <c r="S817" s="180">
        <f>VLOOKUP(D817,Plan1!$B$2:$S$5570,6,)/1000</f>
        <v>5.8230000000000004</v>
      </c>
    </row>
    <row r="818" spans="1:19" x14ac:dyDescent="0.25">
      <c r="A818" s="178">
        <v>1149</v>
      </c>
      <c r="B818" s="178">
        <v>-301184</v>
      </c>
      <c r="C818" s="178">
        <v>-519605</v>
      </c>
      <c r="D818" s="178" t="s">
        <v>3952</v>
      </c>
      <c r="E818" s="178" t="s">
        <v>167</v>
      </c>
      <c r="F818" s="178" t="s">
        <v>3898</v>
      </c>
      <c r="G818" s="180">
        <f>VLOOKUP(D818,Plan1!$B$2:$S$5570,7,)/1000</f>
        <v>5.6310000000000002</v>
      </c>
      <c r="H818" s="180">
        <f>VLOOKUP(D818,Plan1!$B$2:$S$5570,8,)/1000</f>
        <v>5.6230000000000002</v>
      </c>
      <c r="I818" s="180">
        <f>VLOOKUP(D818,Plan1!$B$2:$S$5570,9,)/1000</f>
        <v>5.26</v>
      </c>
      <c r="J818" s="180">
        <f>VLOOKUP(D818,Plan1!$B$2:$S$5570,10,)/1000</f>
        <v>4.6859999999999999</v>
      </c>
      <c r="K818" s="180">
        <f>VLOOKUP(D818,Plan1!$B$2:$S$5570,11,)/1000</f>
        <v>3.75</v>
      </c>
      <c r="L818" s="180">
        <f>VLOOKUP(D818,Plan1!$B$2:$S$5570,12,)/1000</f>
        <v>3.2919999999999998</v>
      </c>
      <c r="M818" s="180">
        <f>VLOOKUP(D818,Plan1!$B$2:$S$5570,13,)/1000</f>
        <v>3.5409999999999999</v>
      </c>
      <c r="N818" s="180">
        <f>VLOOKUP(D818,Plan1!$B$2:$S$5570,14,)/1000</f>
        <v>4.1139999999999999</v>
      </c>
      <c r="O818" s="180">
        <f>VLOOKUP(D818,Plan1!$B$2:$S$5570,15,)/1000</f>
        <v>4.0919999999999996</v>
      </c>
      <c r="P818" s="180">
        <f>VLOOKUP(D818,Plan1!$B$2:$S$5570,16,)/1000</f>
        <v>4.8040000000000003</v>
      </c>
      <c r="Q818" s="180">
        <f>VLOOKUP(D818,Plan1!$B$2:$S$5570,17,)/1000</f>
        <v>5.6340000000000003</v>
      </c>
      <c r="R818" s="180">
        <f>VLOOKUP(D818,Plan1!$B$2:$S$5570,18,)/1000</f>
        <v>5.734</v>
      </c>
      <c r="S818" s="180">
        <f>VLOOKUP(D818,Plan1!$B$2:$S$5570,6,)/1000</f>
        <v>4.68</v>
      </c>
    </row>
    <row r="819" spans="1:19" x14ac:dyDescent="0.25">
      <c r="A819" s="178">
        <v>58672</v>
      </c>
      <c r="B819" s="178">
        <v>-33158</v>
      </c>
      <c r="C819" s="178">
        <v>-61221</v>
      </c>
      <c r="D819" s="178" t="s">
        <v>345</v>
      </c>
      <c r="E819" s="178" t="s">
        <v>167</v>
      </c>
      <c r="F819" s="178" t="s">
        <v>312</v>
      </c>
      <c r="G819" s="180">
        <f>VLOOKUP(D819,Plan1!$B$2:$S$5570,7,)/1000</f>
        <v>3.9849999999999999</v>
      </c>
      <c r="H819" s="180">
        <f>VLOOKUP(D819,Plan1!$B$2:$S$5570,8,)/1000</f>
        <v>4.16</v>
      </c>
      <c r="I819" s="180">
        <f>VLOOKUP(D819,Plan1!$B$2:$S$5570,9,)/1000</f>
        <v>4.18</v>
      </c>
      <c r="J819" s="180">
        <f>VLOOKUP(D819,Plan1!$B$2:$S$5570,10,)/1000</f>
        <v>4.0270000000000001</v>
      </c>
      <c r="K819" s="180">
        <f>VLOOKUP(D819,Plan1!$B$2:$S$5570,11,)/1000</f>
        <v>3.92</v>
      </c>
      <c r="L819" s="180">
        <f>VLOOKUP(D819,Plan1!$B$2:$S$5570,12,)/1000</f>
        <v>4.4729999999999999</v>
      </c>
      <c r="M819" s="180">
        <f>VLOOKUP(D819,Plan1!$B$2:$S$5570,13,)/1000</f>
        <v>4.59</v>
      </c>
      <c r="N819" s="180">
        <f>VLOOKUP(D819,Plan1!$B$2:$S$5570,14,)/1000</f>
        <v>5.0359999999999996</v>
      </c>
      <c r="O819" s="180">
        <f>VLOOKUP(D819,Plan1!$B$2:$S$5570,15,)/1000</f>
        <v>4.891</v>
      </c>
      <c r="P819" s="180">
        <f>VLOOKUP(D819,Plan1!$B$2:$S$5570,16,)/1000</f>
        <v>4.7919999999999998</v>
      </c>
      <c r="Q819" s="180">
        <f>VLOOKUP(D819,Plan1!$B$2:$S$5570,17,)/1000</f>
        <v>4.4420000000000002</v>
      </c>
      <c r="R819" s="180">
        <f>VLOOKUP(D819,Plan1!$B$2:$S$5570,18,)/1000</f>
        <v>4.085</v>
      </c>
      <c r="S819" s="180">
        <f>VLOOKUP(D819,Plan1!$B$2:$S$5570,6,)/1000</f>
        <v>4.3819999999999997</v>
      </c>
    </row>
    <row r="820" spans="1:19" x14ac:dyDescent="0.25">
      <c r="A820" s="178">
        <v>43734</v>
      </c>
      <c r="B820" s="178">
        <v>-75139</v>
      </c>
      <c r="C820" s="178">
        <v>-349058</v>
      </c>
      <c r="D820" s="178" t="s">
        <v>2741</v>
      </c>
      <c r="E820" s="178" t="s">
        <v>167</v>
      </c>
      <c r="F820" s="178" t="s">
        <v>2709</v>
      </c>
      <c r="G820" s="180">
        <f>VLOOKUP(D820,Plan1!$B$2:$S$5570,7,)/1000</f>
        <v>5.4710000000000001</v>
      </c>
      <c r="H820" s="180">
        <f>VLOOKUP(D820,Plan1!$B$2:$S$5570,8,)/1000</f>
        <v>5.851</v>
      </c>
      <c r="I820" s="180">
        <f>VLOOKUP(D820,Plan1!$B$2:$S$5570,9,)/1000</f>
        <v>6</v>
      </c>
      <c r="J820" s="180">
        <f>VLOOKUP(D820,Plan1!$B$2:$S$5570,10,)/1000</f>
        <v>5.4610000000000003</v>
      </c>
      <c r="K820" s="180">
        <f>VLOOKUP(D820,Plan1!$B$2:$S$5570,11,)/1000</f>
        <v>4.8979999999999997</v>
      </c>
      <c r="L820" s="180">
        <f>VLOOKUP(D820,Plan1!$B$2:$S$5570,12,)/1000</f>
        <v>4.5380000000000003</v>
      </c>
      <c r="M820" s="180">
        <f>VLOOKUP(D820,Plan1!$B$2:$S$5570,13,)/1000</f>
        <v>4.5860000000000003</v>
      </c>
      <c r="N820" s="180">
        <f>VLOOKUP(D820,Plan1!$B$2:$S$5570,14,)/1000</f>
        <v>5.3070000000000004</v>
      </c>
      <c r="O820" s="180">
        <f>VLOOKUP(D820,Plan1!$B$2:$S$5570,15,)/1000</f>
        <v>5.59</v>
      </c>
      <c r="P820" s="180">
        <f>VLOOKUP(D820,Plan1!$B$2:$S$5570,16,)/1000</f>
        <v>5.7519999999999998</v>
      </c>
      <c r="Q820" s="180">
        <f>VLOOKUP(D820,Plan1!$B$2:$S$5570,17,)/1000</f>
        <v>5.7770000000000001</v>
      </c>
      <c r="R820" s="180">
        <f>VLOOKUP(D820,Plan1!$B$2:$S$5570,18,)/1000</f>
        <v>5.72</v>
      </c>
      <c r="S820" s="180">
        <f>VLOOKUP(D820,Plan1!$B$2:$S$5570,6,)/1000</f>
        <v>5.4130000000000003</v>
      </c>
    </row>
    <row r="821" spans="1:19" x14ac:dyDescent="0.25">
      <c r="A821" s="178">
        <v>6766</v>
      </c>
      <c r="B821" s="178">
        <v>-226372</v>
      </c>
      <c r="C821" s="178">
        <v>-548214</v>
      </c>
      <c r="D821" s="178" t="s">
        <v>1664</v>
      </c>
      <c r="E821" s="178" t="s">
        <v>167</v>
      </c>
      <c r="F821" s="178" t="s">
        <v>1651</v>
      </c>
      <c r="G821" s="180">
        <f>VLOOKUP(D821,Plan1!$B$2:$S$5570,7,)/1000</f>
        <v>5.282</v>
      </c>
      <c r="H821" s="180">
        <f>VLOOKUP(D821,Plan1!$B$2:$S$5570,8,)/1000</f>
        <v>5.4630000000000001</v>
      </c>
      <c r="I821" s="180">
        <f>VLOOKUP(D821,Plan1!$B$2:$S$5570,9,)/1000</f>
        <v>5.5330000000000004</v>
      </c>
      <c r="J821" s="180">
        <f>VLOOKUP(D821,Plan1!$B$2:$S$5570,10,)/1000</f>
        <v>5.1369999999999996</v>
      </c>
      <c r="K821" s="180">
        <f>VLOOKUP(D821,Plan1!$B$2:$S$5570,11,)/1000</f>
        <v>4.5030000000000001</v>
      </c>
      <c r="L821" s="180">
        <f>VLOOKUP(D821,Plan1!$B$2:$S$5570,12,)/1000</f>
        <v>4.2809999999999997</v>
      </c>
      <c r="M821" s="180">
        <f>VLOOKUP(D821,Plan1!$B$2:$S$5570,13,)/1000</f>
        <v>4.34</v>
      </c>
      <c r="N821" s="180">
        <f>VLOOKUP(D821,Plan1!$B$2:$S$5570,14,)/1000</f>
        <v>5.266</v>
      </c>
      <c r="O821" s="180">
        <f>VLOOKUP(D821,Plan1!$B$2:$S$5570,15,)/1000</f>
        <v>5.0380000000000003</v>
      </c>
      <c r="P821" s="180">
        <f>VLOOKUP(D821,Plan1!$B$2:$S$5570,16,)/1000</f>
        <v>5.2190000000000003</v>
      </c>
      <c r="Q821" s="180">
        <f>VLOOKUP(D821,Plan1!$B$2:$S$5570,17,)/1000</f>
        <v>5.399</v>
      </c>
      <c r="R821" s="180">
        <f>VLOOKUP(D821,Plan1!$B$2:$S$5570,18,)/1000</f>
        <v>5.5720000000000001</v>
      </c>
      <c r="S821" s="180">
        <f>VLOOKUP(D821,Plan1!$B$2:$S$5570,6,)/1000</f>
        <v>5.0860000000000003</v>
      </c>
    </row>
    <row r="822" spans="1:19" x14ac:dyDescent="0.25">
      <c r="A822" s="178">
        <v>21040</v>
      </c>
      <c r="B822" s="178">
        <v>-149782</v>
      </c>
      <c r="C822" s="178">
        <v>-404092</v>
      </c>
      <c r="D822" s="178" t="s">
        <v>420</v>
      </c>
      <c r="E822" s="178" t="s">
        <v>167</v>
      </c>
      <c r="F822" s="178" t="s">
        <v>375</v>
      </c>
      <c r="G822" s="180">
        <f>VLOOKUP(D822,Plan1!$B$2:$S$5570,7,)/1000</f>
        <v>5.47</v>
      </c>
      <c r="H822" s="180">
        <f>VLOOKUP(D822,Plan1!$B$2:$S$5570,8,)/1000</f>
        <v>5.758</v>
      </c>
      <c r="I822" s="180">
        <f>VLOOKUP(D822,Plan1!$B$2:$S$5570,9,)/1000</f>
        <v>5.4960000000000004</v>
      </c>
      <c r="J822" s="180">
        <f>VLOOKUP(D822,Plan1!$B$2:$S$5570,10,)/1000</f>
        <v>4.8620000000000001</v>
      </c>
      <c r="K822" s="180">
        <f>VLOOKUP(D822,Plan1!$B$2:$S$5570,11,)/1000</f>
        <v>4.3449999999999998</v>
      </c>
      <c r="L822" s="180">
        <f>VLOOKUP(D822,Plan1!$B$2:$S$5570,12,)/1000</f>
        <v>3.9289999999999998</v>
      </c>
      <c r="M822" s="180">
        <f>VLOOKUP(D822,Plan1!$B$2:$S$5570,13,)/1000</f>
        <v>4.1100000000000003</v>
      </c>
      <c r="N822" s="180">
        <f>VLOOKUP(D822,Plan1!$B$2:$S$5570,14,)/1000</f>
        <v>4.5529999999999999</v>
      </c>
      <c r="O822" s="180">
        <f>VLOOKUP(D822,Plan1!$B$2:$S$5570,15,)/1000</f>
        <v>5.2430000000000003</v>
      </c>
      <c r="P822" s="180">
        <f>VLOOKUP(D822,Plan1!$B$2:$S$5570,16,)/1000</f>
        <v>5.141</v>
      </c>
      <c r="Q822" s="180">
        <f>VLOOKUP(D822,Plan1!$B$2:$S$5570,17,)/1000</f>
        <v>4.9610000000000003</v>
      </c>
      <c r="R822" s="180">
        <f>VLOOKUP(D822,Plan1!$B$2:$S$5570,18,)/1000</f>
        <v>5.5250000000000004</v>
      </c>
      <c r="S822" s="180">
        <f>VLOOKUP(D822,Plan1!$B$2:$S$5570,6,)/1000</f>
        <v>4.95</v>
      </c>
    </row>
    <row r="823" spans="1:19" x14ac:dyDescent="0.25">
      <c r="A823" s="178">
        <v>43721</v>
      </c>
      <c r="B823" s="178">
        <v>-74919</v>
      </c>
      <c r="C823" s="178">
        <v>-362881</v>
      </c>
      <c r="D823" s="178" t="s">
        <v>2737</v>
      </c>
      <c r="E823" s="178" t="s">
        <v>167</v>
      </c>
      <c r="F823" s="178" t="s">
        <v>2709</v>
      </c>
      <c r="G823" s="180">
        <f>VLOOKUP(D823,Plan1!$B$2:$S$5570,7,)/1000</f>
        <v>5.6449999999999996</v>
      </c>
      <c r="H823" s="180">
        <f>VLOOKUP(D823,Plan1!$B$2:$S$5570,8,)/1000</f>
        <v>5.8949999999999996</v>
      </c>
      <c r="I823" s="180">
        <f>VLOOKUP(D823,Plan1!$B$2:$S$5570,9,)/1000</f>
        <v>6.016</v>
      </c>
      <c r="J823" s="180">
        <f>VLOOKUP(D823,Plan1!$B$2:$S$5570,10,)/1000</f>
        <v>5.66</v>
      </c>
      <c r="K823" s="180">
        <f>VLOOKUP(D823,Plan1!$B$2:$S$5570,11,)/1000</f>
        <v>5.0819999999999999</v>
      </c>
      <c r="L823" s="180">
        <f>VLOOKUP(D823,Plan1!$B$2:$S$5570,12,)/1000</f>
        <v>4.5019999999999998</v>
      </c>
      <c r="M823" s="180">
        <f>VLOOKUP(D823,Plan1!$B$2:$S$5570,13,)/1000</f>
        <v>4.7309999999999999</v>
      </c>
      <c r="N823" s="180">
        <f>VLOOKUP(D823,Plan1!$B$2:$S$5570,14,)/1000</f>
        <v>5.34</v>
      </c>
      <c r="O823" s="180">
        <f>VLOOKUP(D823,Plan1!$B$2:$S$5570,15,)/1000</f>
        <v>5.91</v>
      </c>
      <c r="P823" s="180">
        <f>VLOOKUP(D823,Plan1!$B$2:$S$5570,16,)/1000</f>
        <v>6.01</v>
      </c>
      <c r="Q823" s="180">
        <f>VLOOKUP(D823,Plan1!$B$2:$S$5570,17,)/1000</f>
        <v>6.1</v>
      </c>
      <c r="R823" s="180">
        <f>VLOOKUP(D823,Plan1!$B$2:$S$5570,18,)/1000</f>
        <v>5.859</v>
      </c>
      <c r="S823" s="180">
        <f>VLOOKUP(D823,Plan1!$B$2:$S$5570,6,)/1000</f>
        <v>5.5620000000000003</v>
      </c>
    </row>
    <row r="824" spans="1:19" x14ac:dyDescent="0.25">
      <c r="A824" s="178">
        <v>26756</v>
      </c>
      <c r="B824" s="178">
        <v>-125321</v>
      </c>
      <c r="C824" s="178">
        <v>-391906</v>
      </c>
      <c r="D824" s="178" t="s">
        <v>608</v>
      </c>
      <c r="E824" s="178" t="s">
        <v>167</v>
      </c>
      <c r="F824" s="178" t="s">
        <v>375</v>
      </c>
      <c r="G824" s="180">
        <f>VLOOKUP(D824,Plan1!$B$2:$S$5570,7,)/1000</f>
        <v>5.7009999999999996</v>
      </c>
      <c r="H824" s="180">
        <f>VLOOKUP(D824,Plan1!$B$2:$S$5570,8,)/1000</f>
        <v>5.7679999999999998</v>
      </c>
      <c r="I824" s="180">
        <f>VLOOKUP(D824,Plan1!$B$2:$S$5570,9,)/1000</f>
        <v>5.798</v>
      </c>
      <c r="J824" s="180">
        <f>VLOOKUP(D824,Plan1!$B$2:$S$5570,10,)/1000</f>
        <v>4.968</v>
      </c>
      <c r="K824" s="180">
        <f>VLOOKUP(D824,Plan1!$B$2:$S$5570,11,)/1000</f>
        <v>4.4119999999999999</v>
      </c>
      <c r="L824" s="180">
        <f>VLOOKUP(D824,Plan1!$B$2:$S$5570,12,)/1000</f>
        <v>4.0529999999999999</v>
      </c>
      <c r="M824" s="180">
        <f>VLOOKUP(D824,Plan1!$B$2:$S$5570,13,)/1000</f>
        <v>4.3090000000000002</v>
      </c>
      <c r="N824" s="180">
        <f>VLOOKUP(D824,Plan1!$B$2:$S$5570,14,)/1000</f>
        <v>4.8220000000000001</v>
      </c>
      <c r="O824" s="180">
        <f>VLOOKUP(D824,Plan1!$B$2:$S$5570,15,)/1000</f>
        <v>5.3810000000000002</v>
      </c>
      <c r="P824" s="180">
        <f>VLOOKUP(D824,Plan1!$B$2:$S$5570,16,)/1000</f>
        <v>5.3769999999999998</v>
      </c>
      <c r="Q824" s="180">
        <f>VLOOKUP(D824,Plan1!$B$2:$S$5570,17,)/1000</f>
        <v>5.4370000000000003</v>
      </c>
      <c r="R824" s="180">
        <f>VLOOKUP(D824,Plan1!$B$2:$S$5570,18,)/1000</f>
        <v>5.625</v>
      </c>
      <c r="S824" s="180">
        <f>VLOOKUP(D824,Plan1!$B$2:$S$5570,6,)/1000</f>
        <v>5.1379999999999999</v>
      </c>
    </row>
    <row r="825" spans="1:19" x14ac:dyDescent="0.25">
      <c r="A825" s="178">
        <v>18823</v>
      </c>
      <c r="B825" s="178">
        <v>-16027</v>
      </c>
      <c r="C825" s="178">
        <v>-470879</v>
      </c>
      <c r="D825" s="178" t="s">
        <v>2512</v>
      </c>
      <c r="E825" s="178" t="s">
        <v>167</v>
      </c>
      <c r="F825" s="178" t="s">
        <v>1727</v>
      </c>
      <c r="G825" s="180">
        <f>VLOOKUP(D825,Plan1!$B$2:$S$5570,7,)/1000</f>
        <v>5.226</v>
      </c>
      <c r="H825" s="180">
        <f>VLOOKUP(D825,Plan1!$B$2:$S$5570,8,)/1000</f>
        <v>5.6790000000000003</v>
      </c>
      <c r="I825" s="180">
        <f>VLOOKUP(D825,Plan1!$B$2:$S$5570,9,)/1000</f>
        <v>5.2960000000000003</v>
      </c>
      <c r="J825" s="180">
        <f>VLOOKUP(D825,Plan1!$B$2:$S$5570,10,)/1000</f>
        <v>5.5759999999999996</v>
      </c>
      <c r="K825" s="180">
        <f>VLOOKUP(D825,Plan1!$B$2:$S$5570,11,)/1000</f>
        <v>5.5380000000000003</v>
      </c>
      <c r="L825" s="180">
        <f>VLOOKUP(D825,Plan1!$B$2:$S$5570,12,)/1000</f>
        <v>5.58</v>
      </c>
      <c r="M825" s="180">
        <f>VLOOKUP(D825,Plan1!$B$2:$S$5570,13,)/1000</f>
        <v>5.9249999999999998</v>
      </c>
      <c r="N825" s="180">
        <f>VLOOKUP(D825,Plan1!$B$2:$S$5570,14,)/1000</f>
        <v>6.4909999999999997</v>
      </c>
      <c r="O825" s="180">
        <f>VLOOKUP(D825,Plan1!$B$2:$S$5570,15,)/1000</f>
        <v>6.0720000000000001</v>
      </c>
      <c r="P825" s="180">
        <f>VLOOKUP(D825,Plan1!$B$2:$S$5570,16,)/1000</f>
        <v>5.617</v>
      </c>
      <c r="Q825" s="180">
        <f>VLOOKUP(D825,Plan1!$B$2:$S$5570,17,)/1000</f>
        <v>4.8280000000000003</v>
      </c>
      <c r="R825" s="180">
        <f>VLOOKUP(D825,Plan1!$B$2:$S$5570,18,)/1000</f>
        <v>5.1130000000000004</v>
      </c>
      <c r="S825" s="180">
        <f>VLOOKUP(D825,Plan1!$B$2:$S$5570,6,)/1000</f>
        <v>5.5780000000000003</v>
      </c>
    </row>
    <row r="826" spans="1:19" x14ac:dyDescent="0.25">
      <c r="A826" s="178">
        <v>19253</v>
      </c>
      <c r="B826" s="178">
        <v>-158062</v>
      </c>
      <c r="C826" s="178">
        <v>-469237</v>
      </c>
      <c r="D826" s="178" t="s">
        <v>1216</v>
      </c>
      <c r="E826" s="178" t="s">
        <v>167</v>
      </c>
      <c r="F826" s="178" t="s">
        <v>1058</v>
      </c>
      <c r="G826" s="180">
        <f>VLOOKUP(D826,Plan1!$B$2:$S$5570,7,)/1000</f>
        <v>5.3390000000000004</v>
      </c>
      <c r="H826" s="180">
        <f>VLOOKUP(D826,Plan1!$B$2:$S$5570,8,)/1000</f>
        <v>5.8630000000000004</v>
      </c>
      <c r="I826" s="180">
        <f>VLOOKUP(D826,Plan1!$B$2:$S$5570,9,)/1000</f>
        <v>5.4589999999999996</v>
      </c>
      <c r="J826" s="180">
        <f>VLOOKUP(D826,Plan1!$B$2:$S$5570,10,)/1000</f>
        <v>5.71</v>
      </c>
      <c r="K826" s="180">
        <f>VLOOKUP(D826,Plan1!$B$2:$S$5570,11,)/1000</f>
        <v>5.7110000000000003</v>
      </c>
      <c r="L826" s="180">
        <f>VLOOKUP(D826,Plan1!$B$2:$S$5570,12,)/1000</f>
        <v>5.7039999999999997</v>
      </c>
      <c r="M826" s="180">
        <f>VLOOKUP(D826,Plan1!$B$2:$S$5570,13,)/1000</f>
        <v>5.9349999999999996</v>
      </c>
      <c r="N826" s="180">
        <f>VLOOKUP(D826,Plan1!$B$2:$S$5570,14,)/1000</f>
        <v>6.4909999999999997</v>
      </c>
      <c r="O826" s="180">
        <f>VLOOKUP(D826,Plan1!$B$2:$S$5570,15,)/1000</f>
        <v>6.1829999999999998</v>
      </c>
      <c r="P826" s="180">
        <f>VLOOKUP(D826,Plan1!$B$2:$S$5570,16,)/1000</f>
        <v>5.702</v>
      </c>
      <c r="Q826" s="180">
        <f>VLOOKUP(D826,Plan1!$B$2:$S$5570,17,)/1000</f>
        <v>4.9059999999999997</v>
      </c>
      <c r="R826" s="180">
        <f>VLOOKUP(D826,Plan1!$B$2:$S$5570,18,)/1000</f>
        <v>5.2270000000000003</v>
      </c>
      <c r="S826" s="180">
        <f>VLOOKUP(D826,Plan1!$B$2:$S$5570,6,)/1000</f>
        <v>5.6859999999999999</v>
      </c>
    </row>
    <row r="827" spans="1:19" x14ac:dyDescent="0.25">
      <c r="A827" s="178">
        <v>55016</v>
      </c>
      <c r="B827" s="178">
        <v>-44726</v>
      </c>
      <c r="C827" s="178">
        <v>-423064</v>
      </c>
      <c r="D827" s="178" t="s">
        <v>3628</v>
      </c>
      <c r="E827" s="178" t="s">
        <v>167</v>
      </c>
      <c r="F827" s="178" t="s">
        <v>3448</v>
      </c>
      <c r="G827" s="180">
        <f>VLOOKUP(D827,Plan1!$B$2:$S$5570,7,)/1000</f>
        <v>4.9770000000000003</v>
      </c>
      <c r="H827" s="180">
        <f>VLOOKUP(D827,Plan1!$B$2:$S$5570,8,)/1000</f>
        <v>5.2539999999999996</v>
      </c>
      <c r="I827" s="180">
        <f>VLOOKUP(D827,Plan1!$B$2:$S$5570,9,)/1000</f>
        <v>5.343</v>
      </c>
      <c r="J827" s="180">
        <f>VLOOKUP(D827,Plan1!$B$2:$S$5570,10,)/1000</f>
        <v>5.194</v>
      </c>
      <c r="K827" s="180">
        <f>VLOOKUP(D827,Plan1!$B$2:$S$5570,11,)/1000</f>
        <v>5.2969999999999997</v>
      </c>
      <c r="L827" s="180">
        <f>VLOOKUP(D827,Plan1!$B$2:$S$5570,12,)/1000</f>
        <v>5.5010000000000003</v>
      </c>
      <c r="M827" s="180">
        <f>VLOOKUP(D827,Plan1!$B$2:$S$5570,13,)/1000</f>
        <v>5.7389999999999999</v>
      </c>
      <c r="N827" s="180">
        <f>VLOOKUP(D827,Plan1!$B$2:$S$5570,14,)/1000</f>
        <v>6.2809999999999997</v>
      </c>
      <c r="O827" s="180">
        <f>VLOOKUP(D827,Plan1!$B$2:$S$5570,15,)/1000</f>
        <v>6.4779999999999998</v>
      </c>
      <c r="P827" s="180">
        <f>VLOOKUP(D827,Plan1!$B$2:$S$5570,16,)/1000</f>
        <v>6.29</v>
      </c>
      <c r="Q827" s="180">
        <f>VLOOKUP(D827,Plan1!$B$2:$S$5570,17,)/1000</f>
        <v>6.0279999999999996</v>
      </c>
      <c r="R827" s="180">
        <f>VLOOKUP(D827,Plan1!$B$2:$S$5570,18,)/1000</f>
        <v>5.48</v>
      </c>
      <c r="S827" s="180">
        <f>VLOOKUP(D827,Plan1!$B$2:$S$5570,6,)/1000</f>
        <v>5.6550000000000002</v>
      </c>
    </row>
    <row r="828" spans="1:19" x14ac:dyDescent="0.25">
      <c r="A828" s="178">
        <v>45695</v>
      </c>
      <c r="B828" s="178">
        <v>-69877</v>
      </c>
      <c r="C828" s="178">
        <v>-348287</v>
      </c>
      <c r="D828" s="178" t="s">
        <v>2824</v>
      </c>
      <c r="E828" s="178" t="s">
        <v>167</v>
      </c>
      <c r="F828" s="178" t="s">
        <v>2709</v>
      </c>
      <c r="G828" s="180">
        <f>VLOOKUP(D828,Plan1!$B$2:$S$5570,7,)/1000</f>
        <v>5.6619999999999999</v>
      </c>
      <c r="H828" s="180">
        <f>VLOOKUP(D828,Plan1!$B$2:$S$5570,8,)/1000</f>
        <v>5.9119999999999999</v>
      </c>
      <c r="I828" s="180">
        <f>VLOOKUP(D828,Plan1!$B$2:$S$5570,9,)/1000</f>
        <v>6.0940000000000003</v>
      </c>
      <c r="J828" s="180">
        <f>VLOOKUP(D828,Plan1!$B$2:$S$5570,10,)/1000</f>
        <v>5.633</v>
      </c>
      <c r="K828" s="180">
        <f>VLOOKUP(D828,Plan1!$B$2:$S$5570,11,)/1000</f>
        <v>5.1680000000000001</v>
      </c>
      <c r="L828" s="180">
        <f>VLOOKUP(D828,Plan1!$B$2:$S$5570,12,)/1000</f>
        <v>4.7169999999999996</v>
      </c>
      <c r="M828" s="180">
        <f>VLOOKUP(D828,Plan1!$B$2:$S$5570,13,)/1000</f>
        <v>4.819</v>
      </c>
      <c r="N828" s="180">
        <f>VLOOKUP(D828,Plan1!$B$2:$S$5570,14,)/1000</f>
        <v>5.5860000000000003</v>
      </c>
      <c r="O828" s="180">
        <f>VLOOKUP(D828,Plan1!$B$2:$S$5570,15,)/1000</f>
        <v>5.931</v>
      </c>
      <c r="P828" s="180">
        <f>VLOOKUP(D828,Plan1!$B$2:$S$5570,16,)/1000</f>
        <v>6.0519999999999996</v>
      </c>
      <c r="Q828" s="180">
        <f>VLOOKUP(D828,Plan1!$B$2:$S$5570,17,)/1000</f>
        <v>6.05</v>
      </c>
      <c r="R828" s="180">
        <f>VLOOKUP(D828,Plan1!$B$2:$S$5570,18,)/1000</f>
        <v>5.8470000000000004</v>
      </c>
      <c r="S828" s="180">
        <f>VLOOKUP(D828,Plan1!$B$2:$S$5570,6,)/1000</f>
        <v>5.6230000000000002</v>
      </c>
    </row>
    <row r="829" spans="1:19" x14ac:dyDescent="0.25">
      <c r="A829" s="178">
        <v>24092</v>
      </c>
      <c r="B829" s="178">
        <v>-134951</v>
      </c>
      <c r="C829" s="178">
        <v>-605446</v>
      </c>
      <c r="D829" s="178" t="s">
        <v>4374</v>
      </c>
      <c r="E829" s="178" t="s">
        <v>167</v>
      </c>
      <c r="F829" s="178" t="s">
        <v>4373</v>
      </c>
      <c r="G829" s="180">
        <f>VLOOKUP(D829,Plan1!$B$2:$S$5570,7,)/1000</f>
        <v>4.51</v>
      </c>
      <c r="H829" s="180">
        <f>VLOOKUP(D829,Plan1!$B$2:$S$5570,8,)/1000</f>
        <v>4.47</v>
      </c>
      <c r="I829" s="180">
        <f>VLOOKUP(D829,Plan1!$B$2:$S$5570,9,)/1000</f>
        <v>4.7320000000000002</v>
      </c>
      <c r="J829" s="180">
        <f>VLOOKUP(D829,Plan1!$B$2:$S$5570,10,)/1000</f>
        <v>5.0789999999999997</v>
      </c>
      <c r="K829" s="180">
        <f>VLOOKUP(D829,Plan1!$B$2:$S$5570,11,)/1000</f>
        <v>4.7210000000000001</v>
      </c>
      <c r="L829" s="180">
        <f>VLOOKUP(D829,Plan1!$B$2:$S$5570,12,)/1000</f>
        <v>4.9459999999999997</v>
      </c>
      <c r="M829" s="180">
        <f>VLOOKUP(D829,Plan1!$B$2:$S$5570,13,)/1000</f>
        <v>5.1120000000000001</v>
      </c>
      <c r="N829" s="180">
        <f>VLOOKUP(D829,Plan1!$B$2:$S$5570,14,)/1000</f>
        <v>5.4169999999999998</v>
      </c>
      <c r="O829" s="180">
        <f>VLOOKUP(D829,Plan1!$B$2:$S$5570,15,)/1000</f>
        <v>5.0650000000000004</v>
      </c>
      <c r="P829" s="180">
        <f>VLOOKUP(D829,Plan1!$B$2:$S$5570,16,)/1000</f>
        <v>5.1020000000000003</v>
      </c>
      <c r="Q829" s="180">
        <f>VLOOKUP(D829,Plan1!$B$2:$S$5570,17,)/1000</f>
        <v>4.8739999999999997</v>
      </c>
      <c r="R829" s="180">
        <f>VLOOKUP(D829,Plan1!$B$2:$S$5570,18,)/1000</f>
        <v>4.6920000000000002</v>
      </c>
      <c r="S829" s="180">
        <f>VLOOKUP(D829,Plan1!$B$2:$S$5570,6,)/1000</f>
        <v>4.8929999999999998</v>
      </c>
    </row>
    <row r="830" spans="1:19" x14ac:dyDescent="0.25">
      <c r="A830" s="178">
        <v>40611</v>
      </c>
      <c r="B830" s="178">
        <v>-82826</v>
      </c>
      <c r="C830" s="178">
        <v>-350256</v>
      </c>
      <c r="D830" s="178" t="s">
        <v>3363</v>
      </c>
      <c r="E830" s="178" t="s">
        <v>167</v>
      </c>
      <c r="F830" s="178" t="s">
        <v>3284</v>
      </c>
      <c r="G830" s="180">
        <f>VLOOKUP(D830,Plan1!$B$2:$S$5570,7,)/1000</f>
        <v>5.4020000000000001</v>
      </c>
      <c r="H830" s="180">
        <f>VLOOKUP(D830,Plan1!$B$2:$S$5570,8,)/1000</f>
        <v>5.641</v>
      </c>
      <c r="I830" s="180">
        <f>VLOOKUP(D830,Plan1!$B$2:$S$5570,9,)/1000</f>
        <v>5.8129999999999997</v>
      </c>
      <c r="J830" s="180">
        <f>VLOOKUP(D830,Plan1!$B$2:$S$5570,10,)/1000</f>
        <v>5.2640000000000002</v>
      </c>
      <c r="K830" s="180">
        <f>VLOOKUP(D830,Plan1!$B$2:$S$5570,11,)/1000</f>
        <v>4.6379999999999999</v>
      </c>
      <c r="L830" s="180">
        <f>VLOOKUP(D830,Plan1!$B$2:$S$5570,12,)/1000</f>
        <v>4.3780000000000001</v>
      </c>
      <c r="M830" s="180">
        <f>VLOOKUP(D830,Plan1!$B$2:$S$5570,13,)/1000</f>
        <v>4.4379999999999997</v>
      </c>
      <c r="N830" s="180">
        <f>VLOOKUP(D830,Plan1!$B$2:$S$5570,14,)/1000</f>
        <v>5.0540000000000003</v>
      </c>
      <c r="O830" s="180">
        <f>VLOOKUP(D830,Plan1!$B$2:$S$5570,15,)/1000</f>
        <v>5.468</v>
      </c>
      <c r="P830" s="180">
        <f>VLOOKUP(D830,Plan1!$B$2:$S$5570,16,)/1000</f>
        <v>5.6050000000000004</v>
      </c>
      <c r="Q830" s="180">
        <f>VLOOKUP(D830,Plan1!$B$2:$S$5570,17,)/1000</f>
        <v>5.7</v>
      </c>
      <c r="R830" s="180">
        <f>VLOOKUP(D830,Plan1!$B$2:$S$5570,18,)/1000</f>
        <v>5.665</v>
      </c>
      <c r="S830" s="180">
        <f>VLOOKUP(D830,Plan1!$B$2:$S$5570,6,)/1000</f>
        <v>5.2560000000000002</v>
      </c>
    </row>
    <row r="831" spans="1:19" x14ac:dyDescent="0.25">
      <c r="A831" s="178">
        <v>6476</v>
      </c>
      <c r="B831" s="178">
        <v>-228899</v>
      </c>
      <c r="C831" s="178">
        <v>-42029</v>
      </c>
      <c r="D831" s="178" t="s">
        <v>3674</v>
      </c>
      <c r="E831" s="178" t="s">
        <v>167</v>
      </c>
      <c r="F831" s="178" t="s">
        <v>3664</v>
      </c>
      <c r="G831" s="180">
        <f>VLOOKUP(D831,Plan1!$B$2:$S$5570,7,)/1000</f>
        <v>5.6980000000000004</v>
      </c>
      <c r="H831" s="180">
        <f>VLOOKUP(D831,Plan1!$B$2:$S$5570,8,)/1000</f>
        <v>6.1769999999999996</v>
      </c>
      <c r="I831" s="180">
        <f>VLOOKUP(D831,Plan1!$B$2:$S$5570,9,)/1000</f>
        <v>5.46</v>
      </c>
      <c r="J831" s="180">
        <f>VLOOKUP(D831,Plan1!$B$2:$S$5570,10,)/1000</f>
        <v>5.1790000000000003</v>
      </c>
      <c r="K831" s="180">
        <f>VLOOKUP(D831,Plan1!$B$2:$S$5570,11,)/1000</f>
        <v>4.5670000000000002</v>
      </c>
      <c r="L831" s="180">
        <f>VLOOKUP(D831,Plan1!$B$2:$S$5570,12,)/1000</f>
        <v>4.3449999999999998</v>
      </c>
      <c r="M831" s="180">
        <f>VLOOKUP(D831,Plan1!$B$2:$S$5570,13,)/1000</f>
        <v>4.3319999999999999</v>
      </c>
      <c r="N831" s="180">
        <f>VLOOKUP(D831,Plan1!$B$2:$S$5570,14,)/1000</f>
        <v>5.0970000000000004</v>
      </c>
      <c r="O831" s="180">
        <f>VLOOKUP(D831,Plan1!$B$2:$S$5570,15,)/1000</f>
        <v>4.9329999999999998</v>
      </c>
      <c r="P831" s="180">
        <f>VLOOKUP(D831,Plan1!$B$2:$S$5570,16,)/1000</f>
        <v>5.1580000000000004</v>
      </c>
      <c r="Q831" s="180">
        <f>VLOOKUP(D831,Plan1!$B$2:$S$5570,17,)/1000</f>
        <v>5.0110000000000001</v>
      </c>
      <c r="R831" s="180">
        <f>VLOOKUP(D831,Plan1!$B$2:$S$5570,18,)/1000</f>
        <v>5.4980000000000002</v>
      </c>
      <c r="S831" s="180">
        <f>VLOOKUP(D831,Plan1!$B$2:$S$5570,6,)/1000</f>
        <v>5.1210000000000004</v>
      </c>
    </row>
    <row r="832" spans="1:19" x14ac:dyDescent="0.25">
      <c r="A832" s="178">
        <v>8635</v>
      </c>
      <c r="B832" s="178">
        <v>-214704</v>
      </c>
      <c r="C832" s="178">
        <v>-463922</v>
      </c>
      <c r="D832" s="178" t="s">
        <v>1856</v>
      </c>
      <c r="E832" s="178" t="s">
        <v>167</v>
      </c>
      <c r="F832" s="178" t="s">
        <v>1727</v>
      </c>
      <c r="G832" s="180">
        <f>VLOOKUP(D832,Plan1!$B$2:$S$5570,7,)/1000</f>
        <v>4.8940000000000001</v>
      </c>
      <c r="H832" s="180">
        <f>VLOOKUP(D832,Plan1!$B$2:$S$5570,8,)/1000</f>
        <v>5.3860000000000001</v>
      </c>
      <c r="I832" s="180">
        <f>VLOOKUP(D832,Plan1!$B$2:$S$5570,9,)/1000</f>
        <v>4.9420000000000002</v>
      </c>
      <c r="J832" s="180">
        <f>VLOOKUP(D832,Plan1!$B$2:$S$5570,10,)/1000</f>
        <v>5.18</v>
      </c>
      <c r="K832" s="180">
        <f>VLOOKUP(D832,Plan1!$B$2:$S$5570,11,)/1000</f>
        <v>4.8369999999999997</v>
      </c>
      <c r="L832" s="180">
        <f>VLOOKUP(D832,Plan1!$B$2:$S$5570,12,)/1000</f>
        <v>4.75</v>
      </c>
      <c r="M832" s="180">
        <f>VLOOKUP(D832,Plan1!$B$2:$S$5570,13,)/1000</f>
        <v>5.0389999999999997</v>
      </c>
      <c r="N832" s="180">
        <f>VLOOKUP(D832,Plan1!$B$2:$S$5570,14,)/1000</f>
        <v>5.8470000000000004</v>
      </c>
      <c r="O832" s="180">
        <f>VLOOKUP(D832,Plan1!$B$2:$S$5570,15,)/1000</f>
        <v>5.3970000000000002</v>
      </c>
      <c r="P832" s="180">
        <f>VLOOKUP(D832,Plan1!$B$2:$S$5570,16,)/1000</f>
        <v>5.2240000000000002</v>
      </c>
      <c r="Q832" s="180">
        <f>VLOOKUP(D832,Plan1!$B$2:$S$5570,17,)/1000</f>
        <v>4.7969999999999997</v>
      </c>
      <c r="R832" s="180">
        <f>VLOOKUP(D832,Plan1!$B$2:$S$5570,18,)/1000</f>
        <v>4.9020000000000001</v>
      </c>
      <c r="S832" s="180">
        <f>VLOOKUP(D832,Plan1!$B$2:$S$5570,6,)/1000</f>
        <v>5.0990000000000002</v>
      </c>
    </row>
    <row r="833" spans="1:19" x14ac:dyDescent="0.25">
      <c r="A833" s="178">
        <v>6961</v>
      </c>
      <c r="B833" s="178">
        <v>-22458</v>
      </c>
      <c r="C833" s="178">
        <v>-493398</v>
      </c>
      <c r="D833" s="178" t="s">
        <v>4951</v>
      </c>
      <c r="E833" s="178" t="s">
        <v>167</v>
      </c>
      <c r="F833" s="178" t="s">
        <v>4704</v>
      </c>
      <c r="G833" s="180">
        <f>VLOOKUP(D833,Plan1!$B$2:$S$5570,7,)/1000</f>
        <v>5.0880000000000001</v>
      </c>
      <c r="H833" s="180">
        <f>VLOOKUP(D833,Plan1!$B$2:$S$5570,8,)/1000</f>
        <v>5.5579999999999998</v>
      </c>
      <c r="I833" s="180">
        <f>VLOOKUP(D833,Plan1!$B$2:$S$5570,9,)/1000</f>
        <v>5.399</v>
      </c>
      <c r="J833" s="180">
        <f>VLOOKUP(D833,Plan1!$B$2:$S$5570,10,)/1000</f>
        <v>5.391</v>
      </c>
      <c r="K833" s="180">
        <f>VLOOKUP(D833,Plan1!$B$2:$S$5570,11,)/1000</f>
        <v>4.7089999999999996</v>
      </c>
      <c r="L833" s="180">
        <f>VLOOKUP(D833,Plan1!$B$2:$S$5570,12,)/1000</f>
        <v>4.556</v>
      </c>
      <c r="M833" s="180">
        <f>VLOOKUP(D833,Plan1!$B$2:$S$5570,13,)/1000</f>
        <v>4.7590000000000003</v>
      </c>
      <c r="N833" s="180">
        <f>VLOOKUP(D833,Plan1!$B$2:$S$5570,14,)/1000</f>
        <v>5.5860000000000003</v>
      </c>
      <c r="O833" s="180">
        <f>VLOOKUP(D833,Plan1!$B$2:$S$5570,15,)/1000</f>
        <v>5.1379999999999999</v>
      </c>
      <c r="P833" s="180">
        <f>VLOOKUP(D833,Plan1!$B$2:$S$5570,16,)/1000</f>
        <v>5.3739999999999997</v>
      </c>
      <c r="Q833" s="180">
        <f>VLOOKUP(D833,Plan1!$B$2:$S$5570,17,)/1000</f>
        <v>5.33</v>
      </c>
      <c r="R833" s="180">
        <f>VLOOKUP(D833,Plan1!$B$2:$S$5570,18,)/1000</f>
        <v>5.4059999999999997</v>
      </c>
      <c r="S833" s="180">
        <f>VLOOKUP(D833,Plan1!$B$2:$S$5570,6,)/1000</f>
        <v>5.1909999999999998</v>
      </c>
    </row>
    <row r="834" spans="1:19" x14ac:dyDescent="0.25">
      <c r="A834" s="178">
        <v>5940</v>
      </c>
      <c r="B834" s="178">
        <v>-233058</v>
      </c>
      <c r="C834" s="178">
        <v>-471367</v>
      </c>
      <c r="D834" s="178" t="s">
        <v>4814</v>
      </c>
      <c r="E834" s="178" t="s">
        <v>167</v>
      </c>
      <c r="F834" s="178" t="s">
        <v>4704</v>
      </c>
      <c r="G834" s="180">
        <f>VLOOKUP(D834,Plan1!$B$2:$S$5570,7,)/1000</f>
        <v>4.9569999999999999</v>
      </c>
      <c r="H834" s="180">
        <f>VLOOKUP(D834,Plan1!$B$2:$S$5570,8,)/1000</f>
        <v>5.4980000000000002</v>
      </c>
      <c r="I834" s="180">
        <f>VLOOKUP(D834,Plan1!$B$2:$S$5570,9,)/1000</f>
        <v>5.2750000000000004</v>
      </c>
      <c r="J834" s="180">
        <f>VLOOKUP(D834,Plan1!$B$2:$S$5570,10,)/1000</f>
        <v>5.2629999999999999</v>
      </c>
      <c r="K834" s="180">
        <f>VLOOKUP(D834,Plan1!$B$2:$S$5570,11,)/1000</f>
        <v>4.6399999999999997</v>
      </c>
      <c r="L834" s="180">
        <f>VLOOKUP(D834,Plan1!$B$2:$S$5570,12,)/1000</f>
        <v>4.444</v>
      </c>
      <c r="M834" s="180">
        <f>VLOOKUP(D834,Plan1!$B$2:$S$5570,13,)/1000</f>
        <v>4.5380000000000003</v>
      </c>
      <c r="N834" s="180">
        <f>VLOOKUP(D834,Plan1!$B$2:$S$5570,14,)/1000</f>
        <v>5.4589999999999996</v>
      </c>
      <c r="O834" s="180">
        <f>VLOOKUP(D834,Plan1!$B$2:$S$5570,15,)/1000</f>
        <v>5.08</v>
      </c>
      <c r="P834" s="180">
        <f>VLOOKUP(D834,Plan1!$B$2:$S$5570,16,)/1000</f>
        <v>5.18</v>
      </c>
      <c r="Q834" s="180">
        <f>VLOOKUP(D834,Plan1!$B$2:$S$5570,17,)/1000</f>
        <v>5.1790000000000003</v>
      </c>
      <c r="R834" s="180">
        <f>VLOOKUP(D834,Plan1!$B$2:$S$5570,18,)/1000</f>
        <v>5.3719999999999999</v>
      </c>
      <c r="S834" s="180">
        <f>VLOOKUP(D834,Plan1!$B$2:$S$5570,6,)/1000</f>
        <v>5.0730000000000004</v>
      </c>
    </row>
    <row r="835" spans="1:19" x14ac:dyDescent="0.25">
      <c r="A835" s="178">
        <v>39794</v>
      </c>
      <c r="B835" s="178">
        <v>-85059</v>
      </c>
      <c r="C835" s="178">
        <v>-393097</v>
      </c>
      <c r="D835" s="178" t="s">
        <v>3337</v>
      </c>
      <c r="E835" s="178" t="s">
        <v>167</v>
      </c>
      <c r="F835" s="178" t="s">
        <v>3284</v>
      </c>
      <c r="G835" s="180">
        <f>VLOOKUP(D835,Plan1!$B$2:$S$5570,7,)/1000</f>
        <v>5.9210000000000003</v>
      </c>
      <c r="H835" s="180">
        <f>VLOOKUP(D835,Plan1!$B$2:$S$5570,8,)/1000</f>
        <v>5.8949999999999996</v>
      </c>
      <c r="I835" s="180">
        <f>VLOOKUP(D835,Plan1!$B$2:$S$5570,9,)/1000</f>
        <v>6.1429999999999998</v>
      </c>
      <c r="J835" s="180">
        <f>VLOOKUP(D835,Plan1!$B$2:$S$5570,10,)/1000</f>
        <v>5.6989999999999998</v>
      </c>
      <c r="K835" s="180">
        <f>VLOOKUP(D835,Plan1!$B$2:$S$5570,11,)/1000</f>
        <v>5.1310000000000002</v>
      </c>
      <c r="L835" s="180">
        <f>VLOOKUP(D835,Plan1!$B$2:$S$5570,12,)/1000</f>
        <v>4.7859999999999996</v>
      </c>
      <c r="M835" s="180">
        <f>VLOOKUP(D835,Plan1!$B$2:$S$5570,13,)/1000</f>
        <v>5.0430000000000001</v>
      </c>
      <c r="N835" s="180">
        <f>VLOOKUP(D835,Plan1!$B$2:$S$5570,14,)/1000</f>
        <v>5.7060000000000004</v>
      </c>
      <c r="O835" s="180">
        <f>VLOOKUP(D835,Plan1!$B$2:$S$5570,15,)/1000</f>
        <v>6.3330000000000002</v>
      </c>
      <c r="P835" s="180">
        <f>VLOOKUP(D835,Plan1!$B$2:$S$5570,16,)/1000</f>
        <v>6.31</v>
      </c>
      <c r="Q835" s="180">
        <f>VLOOKUP(D835,Plan1!$B$2:$S$5570,17,)/1000</f>
        <v>6.3550000000000004</v>
      </c>
      <c r="R835" s="180">
        <f>VLOOKUP(D835,Plan1!$B$2:$S$5570,18,)/1000</f>
        <v>6.0590000000000002</v>
      </c>
      <c r="S835" s="180">
        <f>VLOOKUP(D835,Plan1!$B$2:$S$5570,6,)/1000</f>
        <v>5.782</v>
      </c>
    </row>
    <row r="836" spans="1:19" x14ac:dyDescent="0.25">
      <c r="A836" s="178">
        <v>3390</v>
      </c>
      <c r="B836" s="178">
        <v>-267761</v>
      </c>
      <c r="C836" s="178">
        <v>-510124</v>
      </c>
      <c r="D836" s="178" t="s">
        <v>4638</v>
      </c>
      <c r="E836" s="178" t="s">
        <v>167</v>
      </c>
      <c r="F836" s="178" t="s">
        <v>4434</v>
      </c>
      <c r="G836" s="180">
        <f>VLOOKUP(D836,Plan1!$B$2:$S$5570,7,)/1000</f>
        <v>4.8789999999999996</v>
      </c>
      <c r="H836" s="180">
        <f>VLOOKUP(D836,Plan1!$B$2:$S$5570,8,)/1000</f>
        <v>4.9260000000000002</v>
      </c>
      <c r="I836" s="180">
        <f>VLOOKUP(D836,Plan1!$B$2:$S$5570,9,)/1000</f>
        <v>4.9619999999999997</v>
      </c>
      <c r="J836" s="180">
        <f>VLOOKUP(D836,Plan1!$B$2:$S$5570,10,)/1000</f>
        <v>4.4989999999999997</v>
      </c>
      <c r="K836" s="180">
        <f>VLOOKUP(D836,Plan1!$B$2:$S$5570,11,)/1000</f>
        <v>3.81</v>
      </c>
      <c r="L836" s="180">
        <f>VLOOKUP(D836,Plan1!$B$2:$S$5570,12,)/1000</f>
        <v>3.5649999999999999</v>
      </c>
      <c r="M836" s="180">
        <f>VLOOKUP(D836,Plan1!$B$2:$S$5570,13,)/1000</f>
        <v>3.8170000000000002</v>
      </c>
      <c r="N836" s="180">
        <f>VLOOKUP(D836,Plan1!$B$2:$S$5570,14,)/1000</f>
        <v>4.6859999999999999</v>
      </c>
      <c r="O836" s="180">
        <f>VLOOKUP(D836,Plan1!$B$2:$S$5570,15,)/1000</f>
        <v>4.266</v>
      </c>
      <c r="P836" s="180">
        <f>VLOOKUP(D836,Plan1!$B$2:$S$5570,16,)/1000</f>
        <v>4.5430000000000001</v>
      </c>
      <c r="Q836" s="180">
        <f>VLOOKUP(D836,Plan1!$B$2:$S$5570,17,)/1000</f>
        <v>5.1630000000000003</v>
      </c>
      <c r="R836" s="180">
        <f>VLOOKUP(D836,Plan1!$B$2:$S$5570,18,)/1000</f>
        <v>5.125</v>
      </c>
      <c r="S836" s="180">
        <f>VLOOKUP(D836,Plan1!$B$2:$S$5570,6,)/1000</f>
        <v>4.5199999999999996</v>
      </c>
    </row>
    <row r="837" spans="1:19" x14ac:dyDescent="0.25">
      <c r="A837" s="178">
        <v>6181</v>
      </c>
      <c r="B837" s="178">
        <v>-230997</v>
      </c>
      <c r="C837" s="178">
        <v>-45708</v>
      </c>
      <c r="D837" s="178" t="s">
        <v>4853</v>
      </c>
      <c r="E837" s="178" t="s">
        <v>167</v>
      </c>
      <c r="F837" s="178" t="s">
        <v>4704</v>
      </c>
      <c r="G837" s="180">
        <f>VLOOKUP(D837,Plan1!$B$2:$S$5570,7,)/1000</f>
        <v>4.8550000000000004</v>
      </c>
      <c r="H837" s="180">
        <f>VLOOKUP(D837,Plan1!$B$2:$S$5570,8,)/1000</f>
        <v>5.41</v>
      </c>
      <c r="I837" s="180">
        <f>VLOOKUP(D837,Plan1!$B$2:$S$5570,9,)/1000</f>
        <v>5.1020000000000003</v>
      </c>
      <c r="J837" s="180">
        <f>VLOOKUP(D837,Plan1!$B$2:$S$5570,10,)/1000</f>
        <v>5.0460000000000003</v>
      </c>
      <c r="K837" s="180">
        <f>VLOOKUP(D837,Plan1!$B$2:$S$5570,11,)/1000</f>
        <v>4.3819999999999997</v>
      </c>
      <c r="L837" s="180">
        <f>VLOOKUP(D837,Plan1!$B$2:$S$5570,12,)/1000</f>
        <v>4.2859999999999996</v>
      </c>
      <c r="M837" s="180">
        <f>VLOOKUP(D837,Plan1!$B$2:$S$5570,13,)/1000</f>
        <v>4.3490000000000002</v>
      </c>
      <c r="N837" s="180">
        <f>VLOOKUP(D837,Plan1!$B$2:$S$5570,14,)/1000</f>
        <v>5.2290000000000001</v>
      </c>
      <c r="O837" s="180">
        <f>VLOOKUP(D837,Plan1!$B$2:$S$5570,15,)/1000</f>
        <v>4.806</v>
      </c>
      <c r="P837" s="180">
        <f>VLOOKUP(D837,Plan1!$B$2:$S$5570,16,)/1000</f>
        <v>4.9000000000000004</v>
      </c>
      <c r="Q837" s="180">
        <f>VLOOKUP(D837,Plan1!$B$2:$S$5570,17,)/1000</f>
        <v>4.8029999999999999</v>
      </c>
      <c r="R837" s="180">
        <f>VLOOKUP(D837,Plan1!$B$2:$S$5570,18,)/1000</f>
        <v>5.0940000000000003</v>
      </c>
      <c r="S837" s="180">
        <f>VLOOKUP(D837,Plan1!$B$2:$S$5570,6,)/1000</f>
        <v>4.8550000000000004</v>
      </c>
    </row>
    <row r="838" spans="1:19" x14ac:dyDescent="0.25">
      <c r="A838" s="178">
        <v>854</v>
      </c>
      <c r="B838" s="178">
        <v>-305148</v>
      </c>
      <c r="C838" s="178">
        <v>-534832</v>
      </c>
      <c r="D838" s="178" t="s">
        <v>3935</v>
      </c>
      <c r="E838" s="178" t="s">
        <v>167</v>
      </c>
      <c r="F838" s="178" t="s">
        <v>3898</v>
      </c>
      <c r="G838" s="180">
        <f>VLOOKUP(D838,Plan1!$B$2:$S$5570,7,)/1000</f>
        <v>5.6550000000000002</v>
      </c>
      <c r="H838" s="180">
        <f>VLOOKUP(D838,Plan1!$B$2:$S$5570,8,)/1000</f>
        <v>5.657</v>
      </c>
      <c r="I838" s="180">
        <f>VLOOKUP(D838,Plan1!$B$2:$S$5570,9,)/1000</f>
        <v>5.4349999999999996</v>
      </c>
      <c r="J838" s="180">
        <f>VLOOKUP(D838,Plan1!$B$2:$S$5570,10,)/1000</f>
        <v>4.8109999999999999</v>
      </c>
      <c r="K838" s="180">
        <f>VLOOKUP(D838,Plan1!$B$2:$S$5570,11,)/1000</f>
        <v>3.8279999999999998</v>
      </c>
      <c r="L838" s="180">
        <f>VLOOKUP(D838,Plan1!$B$2:$S$5570,12,)/1000</f>
        <v>3.3460000000000001</v>
      </c>
      <c r="M838" s="180">
        <f>VLOOKUP(D838,Plan1!$B$2:$S$5570,13,)/1000</f>
        <v>3.6230000000000002</v>
      </c>
      <c r="N838" s="180">
        <f>VLOOKUP(D838,Plan1!$B$2:$S$5570,14,)/1000</f>
        <v>4.2530000000000001</v>
      </c>
      <c r="O838" s="180">
        <f>VLOOKUP(D838,Plan1!$B$2:$S$5570,15,)/1000</f>
        <v>4.282</v>
      </c>
      <c r="P838" s="180">
        <f>VLOOKUP(D838,Plan1!$B$2:$S$5570,16,)/1000</f>
        <v>4.9989999999999997</v>
      </c>
      <c r="Q838" s="180">
        <f>VLOOKUP(D838,Plan1!$B$2:$S$5570,17,)/1000</f>
        <v>5.69</v>
      </c>
      <c r="R838" s="180">
        <f>VLOOKUP(D838,Plan1!$B$2:$S$5570,18,)/1000</f>
        <v>5.85</v>
      </c>
      <c r="S838" s="180">
        <f>VLOOKUP(D838,Plan1!$B$2:$S$5570,6,)/1000</f>
        <v>4.7859999999999996</v>
      </c>
    </row>
    <row r="839" spans="1:19" x14ac:dyDescent="0.25">
      <c r="A839" s="178">
        <v>32932</v>
      </c>
      <c r="B839" s="178">
        <v>-103387</v>
      </c>
      <c r="C839" s="178">
        <v>-629003</v>
      </c>
      <c r="D839" s="178" t="s">
        <v>4411</v>
      </c>
      <c r="E839" s="178" t="s">
        <v>167</v>
      </c>
      <c r="F839" s="178" t="s">
        <v>4373</v>
      </c>
      <c r="G839" s="180">
        <f>VLOOKUP(D839,Plan1!$B$2:$S$5570,7,)/1000</f>
        <v>4.0309999999999997</v>
      </c>
      <c r="H839" s="180">
        <f>VLOOKUP(D839,Plan1!$B$2:$S$5570,8,)/1000</f>
        <v>4.1440000000000001</v>
      </c>
      <c r="I839" s="180">
        <f>VLOOKUP(D839,Plan1!$B$2:$S$5570,9,)/1000</f>
        <v>4.4020000000000001</v>
      </c>
      <c r="J839" s="180">
        <f>VLOOKUP(D839,Plan1!$B$2:$S$5570,10,)/1000</f>
        <v>4.6909999999999998</v>
      </c>
      <c r="K839" s="180">
        <f>VLOOKUP(D839,Plan1!$B$2:$S$5570,11,)/1000</f>
        <v>4.3490000000000002</v>
      </c>
      <c r="L839" s="180">
        <f>VLOOKUP(D839,Plan1!$B$2:$S$5570,12,)/1000</f>
        <v>4.8040000000000003</v>
      </c>
      <c r="M839" s="180">
        <f>VLOOKUP(D839,Plan1!$B$2:$S$5570,13,)/1000</f>
        <v>4.8609999999999998</v>
      </c>
      <c r="N839" s="180">
        <f>VLOOKUP(D839,Plan1!$B$2:$S$5570,14,)/1000</f>
        <v>5.1840000000000002</v>
      </c>
      <c r="O839" s="180">
        <f>VLOOKUP(D839,Plan1!$B$2:$S$5570,15,)/1000</f>
        <v>4.9580000000000002</v>
      </c>
      <c r="P839" s="180">
        <f>VLOOKUP(D839,Plan1!$B$2:$S$5570,16,)/1000</f>
        <v>4.9180000000000001</v>
      </c>
      <c r="Q839" s="180">
        <f>VLOOKUP(D839,Plan1!$B$2:$S$5570,17,)/1000</f>
        <v>4.5540000000000003</v>
      </c>
      <c r="R839" s="180">
        <f>VLOOKUP(D839,Plan1!$B$2:$S$5570,18,)/1000</f>
        <v>4.2610000000000001</v>
      </c>
      <c r="S839" s="180">
        <f>VLOOKUP(D839,Plan1!$B$2:$S$5570,6,)/1000</f>
        <v>4.5960000000000001</v>
      </c>
    </row>
    <row r="840" spans="1:19" x14ac:dyDescent="0.25">
      <c r="A840" s="178">
        <v>1267</v>
      </c>
      <c r="B840" s="178">
        <v>-298839</v>
      </c>
      <c r="C840" s="178">
        <v>-548249</v>
      </c>
      <c r="D840" s="178" t="s">
        <v>3966</v>
      </c>
      <c r="E840" s="178" t="s">
        <v>167</v>
      </c>
      <c r="F840" s="178" t="s">
        <v>3898</v>
      </c>
      <c r="G840" s="180">
        <f>VLOOKUP(D840,Plan1!$B$2:$S$5570,7,)/1000</f>
        <v>5.8259999999999996</v>
      </c>
      <c r="H840" s="180">
        <f>VLOOKUP(D840,Plan1!$B$2:$S$5570,8,)/1000</f>
        <v>5.83</v>
      </c>
      <c r="I840" s="180">
        <f>VLOOKUP(D840,Plan1!$B$2:$S$5570,9,)/1000</f>
        <v>5.5839999999999996</v>
      </c>
      <c r="J840" s="180">
        <f>VLOOKUP(D840,Plan1!$B$2:$S$5570,10,)/1000</f>
        <v>4.883</v>
      </c>
      <c r="K840" s="180">
        <f>VLOOKUP(D840,Plan1!$B$2:$S$5570,11,)/1000</f>
        <v>3.9470000000000001</v>
      </c>
      <c r="L840" s="180">
        <f>VLOOKUP(D840,Plan1!$B$2:$S$5570,12,)/1000</f>
        <v>3.4079999999999999</v>
      </c>
      <c r="M840" s="180">
        <f>VLOOKUP(D840,Plan1!$B$2:$S$5570,13,)/1000</f>
        <v>3.6890000000000001</v>
      </c>
      <c r="N840" s="180">
        <f>VLOOKUP(D840,Plan1!$B$2:$S$5570,14,)/1000</f>
        <v>4.3159999999999998</v>
      </c>
      <c r="O840" s="180">
        <f>VLOOKUP(D840,Plan1!$B$2:$S$5570,15,)/1000</f>
        <v>4.407</v>
      </c>
      <c r="P840" s="180">
        <f>VLOOKUP(D840,Plan1!$B$2:$S$5570,16,)/1000</f>
        <v>5.1109999999999998</v>
      </c>
      <c r="Q840" s="180">
        <f>VLOOKUP(D840,Plan1!$B$2:$S$5570,17,)/1000</f>
        <v>5.7279999999999998</v>
      </c>
      <c r="R840" s="180">
        <f>VLOOKUP(D840,Plan1!$B$2:$S$5570,18,)/1000</f>
        <v>5.9509999999999996</v>
      </c>
      <c r="S840" s="180">
        <f>VLOOKUP(D840,Plan1!$B$2:$S$5570,6,)/1000</f>
        <v>4.8899999999999997</v>
      </c>
    </row>
    <row r="841" spans="1:19" x14ac:dyDescent="0.25">
      <c r="A841" s="178">
        <v>18504</v>
      </c>
      <c r="B841" s="178">
        <v>-160768</v>
      </c>
      <c r="C841" s="178">
        <v>-576822</v>
      </c>
      <c r="D841" s="178" t="s">
        <v>1525</v>
      </c>
      <c r="E841" s="178" t="s">
        <v>167</v>
      </c>
      <c r="F841" s="178" t="s">
        <v>1511</v>
      </c>
      <c r="G841" s="180">
        <f>VLOOKUP(D841,Plan1!$B$2:$S$5570,7,)/1000</f>
        <v>5.093</v>
      </c>
      <c r="H841" s="180">
        <f>VLOOKUP(D841,Plan1!$B$2:$S$5570,8,)/1000</f>
        <v>5.1580000000000004</v>
      </c>
      <c r="I841" s="180">
        <f>VLOOKUP(D841,Plan1!$B$2:$S$5570,9,)/1000</f>
        <v>5.2480000000000002</v>
      </c>
      <c r="J841" s="180">
        <f>VLOOKUP(D841,Plan1!$B$2:$S$5570,10,)/1000</f>
        <v>5.25</v>
      </c>
      <c r="K841" s="180">
        <f>VLOOKUP(D841,Plan1!$B$2:$S$5570,11,)/1000</f>
        <v>4.8600000000000003</v>
      </c>
      <c r="L841" s="180">
        <f>VLOOKUP(D841,Plan1!$B$2:$S$5570,12,)/1000</f>
        <v>5.016</v>
      </c>
      <c r="M841" s="180">
        <f>VLOOKUP(D841,Plan1!$B$2:$S$5570,13,)/1000</f>
        <v>5.08</v>
      </c>
      <c r="N841" s="180">
        <f>VLOOKUP(D841,Plan1!$B$2:$S$5570,14,)/1000</f>
        <v>5.7359999999999998</v>
      </c>
      <c r="O841" s="180">
        <f>VLOOKUP(D841,Plan1!$B$2:$S$5570,15,)/1000</f>
        <v>5.3310000000000004</v>
      </c>
      <c r="P841" s="180">
        <f>VLOOKUP(D841,Plan1!$B$2:$S$5570,16,)/1000</f>
        <v>5.218</v>
      </c>
      <c r="Q841" s="180">
        <f>VLOOKUP(D841,Plan1!$B$2:$S$5570,17,)/1000</f>
        <v>5.173</v>
      </c>
      <c r="R841" s="180">
        <f>VLOOKUP(D841,Plan1!$B$2:$S$5570,18,)/1000</f>
        <v>5.157</v>
      </c>
      <c r="S841" s="180">
        <f>VLOOKUP(D841,Plan1!$B$2:$S$5570,6,)/1000</f>
        <v>5.1929999999999996</v>
      </c>
    </row>
    <row r="842" spans="1:19" x14ac:dyDescent="0.25">
      <c r="A842" s="178">
        <v>26494</v>
      </c>
      <c r="B842" s="178">
        <v>-125999</v>
      </c>
      <c r="C842" s="178">
        <v>-38959</v>
      </c>
      <c r="D842" s="178" t="s">
        <v>600</v>
      </c>
      <c r="E842" s="178" t="s">
        <v>167</v>
      </c>
      <c r="F842" s="178" t="s">
        <v>375</v>
      </c>
      <c r="G842" s="180">
        <f>VLOOKUP(D842,Plan1!$B$2:$S$5570,7,)/1000</f>
        <v>5.6559999999999997</v>
      </c>
      <c r="H842" s="180">
        <f>VLOOKUP(D842,Plan1!$B$2:$S$5570,8,)/1000</f>
        <v>5.7469999999999999</v>
      </c>
      <c r="I842" s="180">
        <f>VLOOKUP(D842,Plan1!$B$2:$S$5570,9,)/1000</f>
        <v>5.7859999999999996</v>
      </c>
      <c r="J842" s="180">
        <f>VLOOKUP(D842,Plan1!$B$2:$S$5570,10,)/1000</f>
        <v>4.9329999999999998</v>
      </c>
      <c r="K842" s="180">
        <f>VLOOKUP(D842,Plan1!$B$2:$S$5570,11,)/1000</f>
        <v>4.391</v>
      </c>
      <c r="L842" s="180">
        <f>VLOOKUP(D842,Plan1!$B$2:$S$5570,12,)/1000</f>
        <v>4.0570000000000004</v>
      </c>
      <c r="M842" s="180">
        <f>VLOOKUP(D842,Plan1!$B$2:$S$5570,13,)/1000</f>
        <v>4.3620000000000001</v>
      </c>
      <c r="N842" s="180">
        <f>VLOOKUP(D842,Plan1!$B$2:$S$5570,14,)/1000</f>
        <v>4.766</v>
      </c>
      <c r="O842" s="180">
        <f>VLOOKUP(D842,Plan1!$B$2:$S$5570,15,)/1000</f>
        <v>5.4109999999999996</v>
      </c>
      <c r="P842" s="180">
        <f>VLOOKUP(D842,Plan1!$B$2:$S$5570,16,)/1000</f>
        <v>5.4009999999999998</v>
      </c>
      <c r="Q842" s="180">
        <f>VLOOKUP(D842,Plan1!$B$2:$S$5570,17,)/1000</f>
        <v>5.4379999999999997</v>
      </c>
      <c r="R842" s="180">
        <f>VLOOKUP(D842,Plan1!$B$2:$S$5570,18,)/1000</f>
        <v>5.5910000000000002</v>
      </c>
      <c r="S842" s="180">
        <f>VLOOKUP(D842,Plan1!$B$2:$S$5570,6,)/1000</f>
        <v>5.1280000000000001</v>
      </c>
    </row>
    <row r="843" spans="1:19" x14ac:dyDescent="0.25">
      <c r="A843" s="178">
        <v>13403</v>
      </c>
      <c r="B843" s="178">
        <v>-187623</v>
      </c>
      <c r="C843" s="178">
        <v>-509437</v>
      </c>
      <c r="D843" s="178" t="s">
        <v>1064</v>
      </c>
      <c r="E843" s="178" t="s">
        <v>167</v>
      </c>
      <c r="F843" s="178" t="s">
        <v>1058</v>
      </c>
      <c r="G843" s="180">
        <f>VLOOKUP(D843,Plan1!$B$2:$S$5570,7,)/1000</f>
        <v>5.2430000000000003</v>
      </c>
      <c r="H843" s="180">
        <f>VLOOKUP(D843,Plan1!$B$2:$S$5570,8,)/1000</f>
        <v>5.5359999999999996</v>
      </c>
      <c r="I843" s="180">
        <f>VLOOKUP(D843,Plan1!$B$2:$S$5570,9,)/1000</f>
        <v>5.4539999999999997</v>
      </c>
      <c r="J843" s="180">
        <f>VLOOKUP(D843,Plan1!$B$2:$S$5570,10,)/1000</f>
        <v>5.6379999999999999</v>
      </c>
      <c r="K843" s="180">
        <f>VLOOKUP(D843,Plan1!$B$2:$S$5570,11,)/1000</f>
        <v>5.3559999999999999</v>
      </c>
      <c r="L843" s="180">
        <f>VLOOKUP(D843,Plan1!$B$2:$S$5570,12,)/1000</f>
        <v>5.1420000000000003</v>
      </c>
      <c r="M843" s="180">
        <f>VLOOKUP(D843,Plan1!$B$2:$S$5570,13,)/1000</f>
        <v>5.38</v>
      </c>
      <c r="N843" s="180">
        <f>VLOOKUP(D843,Plan1!$B$2:$S$5570,14,)/1000</f>
        <v>6.1050000000000004</v>
      </c>
      <c r="O843" s="180">
        <f>VLOOKUP(D843,Plan1!$B$2:$S$5570,15,)/1000</f>
        <v>5.4850000000000003</v>
      </c>
      <c r="P843" s="180">
        <f>VLOOKUP(D843,Plan1!$B$2:$S$5570,16,)/1000</f>
        <v>5.4039999999999999</v>
      </c>
      <c r="Q843" s="180">
        <f>VLOOKUP(D843,Plan1!$B$2:$S$5570,17,)/1000</f>
        <v>5.2930000000000001</v>
      </c>
      <c r="R843" s="180">
        <f>VLOOKUP(D843,Plan1!$B$2:$S$5570,18,)/1000</f>
        <v>5.3310000000000004</v>
      </c>
      <c r="S843" s="180">
        <f>VLOOKUP(D843,Plan1!$B$2:$S$5570,6,)/1000</f>
        <v>5.4470000000000001</v>
      </c>
    </row>
    <row r="844" spans="1:19" x14ac:dyDescent="0.25">
      <c r="A844" s="178">
        <v>12192</v>
      </c>
      <c r="B844" s="178">
        <v>-19525</v>
      </c>
      <c r="C844" s="178">
        <v>-44454</v>
      </c>
      <c r="D844" s="178" t="s">
        <v>2216</v>
      </c>
      <c r="E844" s="178" t="s">
        <v>167</v>
      </c>
      <c r="F844" s="178" t="s">
        <v>1727</v>
      </c>
      <c r="G844" s="180">
        <f>VLOOKUP(D844,Plan1!$B$2:$S$5570,7,)/1000</f>
        <v>5.4359999999999999</v>
      </c>
      <c r="H844" s="180">
        <f>VLOOKUP(D844,Plan1!$B$2:$S$5570,8,)/1000</f>
        <v>5.8440000000000003</v>
      </c>
      <c r="I844" s="180">
        <f>VLOOKUP(D844,Plan1!$B$2:$S$5570,9,)/1000</f>
        <v>5.375</v>
      </c>
      <c r="J844" s="180">
        <f>VLOOKUP(D844,Plan1!$B$2:$S$5570,10,)/1000</f>
        <v>5.4980000000000002</v>
      </c>
      <c r="K844" s="180">
        <f>VLOOKUP(D844,Plan1!$B$2:$S$5570,11,)/1000</f>
        <v>5.2510000000000003</v>
      </c>
      <c r="L844" s="180">
        <f>VLOOKUP(D844,Plan1!$B$2:$S$5570,12,)/1000</f>
        <v>5.1529999999999996</v>
      </c>
      <c r="M844" s="180">
        <f>VLOOKUP(D844,Plan1!$B$2:$S$5570,13,)/1000</f>
        <v>5.4770000000000003</v>
      </c>
      <c r="N844" s="180">
        <f>VLOOKUP(D844,Plan1!$B$2:$S$5570,14,)/1000</f>
        <v>6.1429999999999998</v>
      </c>
      <c r="O844" s="180">
        <f>VLOOKUP(D844,Plan1!$B$2:$S$5570,15,)/1000</f>
        <v>5.9509999999999996</v>
      </c>
      <c r="P844" s="180">
        <f>VLOOKUP(D844,Plan1!$B$2:$S$5570,16,)/1000</f>
        <v>5.4880000000000004</v>
      </c>
      <c r="Q844" s="180">
        <f>VLOOKUP(D844,Plan1!$B$2:$S$5570,17,)/1000</f>
        <v>4.9820000000000002</v>
      </c>
      <c r="R844" s="180">
        <f>VLOOKUP(D844,Plan1!$B$2:$S$5570,18,)/1000</f>
        <v>5.133</v>
      </c>
      <c r="S844" s="180">
        <f>VLOOKUP(D844,Plan1!$B$2:$S$5570,6,)/1000</f>
        <v>5.4770000000000003</v>
      </c>
    </row>
    <row r="845" spans="1:19" x14ac:dyDescent="0.25">
      <c r="A845" s="178">
        <v>17352</v>
      </c>
      <c r="B845" s="178">
        <v>-166669</v>
      </c>
      <c r="C845" s="178">
        <v>-506436</v>
      </c>
      <c r="D845" s="178" t="s">
        <v>1142</v>
      </c>
      <c r="E845" s="178" t="s">
        <v>167</v>
      </c>
      <c r="F845" s="178" t="s">
        <v>1058</v>
      </c>
      <c r="G845" s="180">
        <f>VLOOKUP(D845,Plan1!$B$2:$S$5570,7,)/1000</f>
        <v>5.03</v>
      </c>
      <c r="H845" s="180">
        <f>VLOOKUP(D845,Plan1!$B$2:$S$5570,8,)/1000</f>
        <v>5.3390000000000004</v>
      </c>
      <c r="I845" s="180">
        <f>VLOOKUP(D845,Plan1!$B$2:$S$5570,9,)/1000</f>
        <v>5.3079999999999998</v>
      </c>
      <c r="J845" s="180">
        <f>VLOOKUP(D845,Plan1!$B$2:$S$5570,10,)/1000</f>
        <v>5.6550000000000002</v>
      </c>
      <c r="K845" s="180">
        <f>VLOOKUP(D845,Plan1!$B$2:$S$5570,11,)/1000</f>
        <v>5.5640000000000001</v>
      </c>
      <c r="L845" s="180">
        <f>VLOOKUP(D845,Plan1!$B$2:$S$5570,12,)/1000</f>
        <v>5.4080000000000004</v>
      </c>
      <c r="M845" s="180">
        <f>VLOOKUP(D845,Plan1!$B$2:$S$5570,13,)/1000</f>
        <v>5.51</v>
      </c>
      <c r="N845" s="180">
        <f>VLOOKUP(D845,Plan1!$B$2:$S$5570,14,)/1000</f>
        <v>6.0940000000000003</v>
      </c>
      <c r="O845" s="180">
        <f>VLOOKUP(D845,Plan1!$B$2:$S$5570,15,)/1000</f>
        <v>5.593</v>
      </c>
      <c r="P845" s="180">
        <f>VLOOKUP(D845,Plan1!$B$2:$S$5570,16,)/1000</f>
        <v>5.38</v>
      </c>
      <c r="Q845" s="180">
        <f>VLOOKUP(D845,Plan1!$B$2:$S$5570,17,)/1000</f>
        <v>5.0830000000000002</v>
      </c>
      <c r="R845" s="180">
        <f>VLOOKUP(D845,Plan1!$B$2:$S$5570,18,)/1000</f>
        <v>5.0359999999999996</v>
      </c>
      <c r="S845" s="180">
        <f>VLOOKUP(D845,Plan1!$B$2:$S$5570,6,)/1000</f>
        <v>5.4169999999999998</v>
      </c>
    </row>
    <row r="846" spans="1:19" x14ac:dyDescent="0.25">
      <c r="A846" s="178">
        <v>7138</v>
      </c>
      <c r="B846" s="178">
        <v>-223516</v>
      </c>
      <c r="C846" s="178">
        <v>-457813</v>
      </c>
      <c r="D846" s="178" t="s">
        <v>1749</v>
      </c>
      <c r="E846" s="178" t="s">
        <v>167</v>
      </c>
      <c r="F846" s="178" t="s">
        <v>1727</v>
      </c>
      <c r="G846" s="180">
        <f>VLOOKUP(D846,Plan1!$B$2:$S$5570,7,)/1000</f>
        <v>4.8860000000000001</v>
      </c>
      <c r="H846" s="180">
        <f>VLOOKUP(D846,Plan1!$B$2:$S$5570,8,)/1000</f>
        <v>5.4109999999999996</v>
      </c>
      <c r="I846" s="180">
        <f>VLOOKUP(D846,Plan1!$B$2:$S$5570,9,)/1000</f>
        <v>5.1020000000000003</v>
      </c>
      <c r="J846" s="180">
        <f>VLOOKUP(D846,Plan1!$B$2:$S$5570,10,)/1000</f>
        <v>5.2590000000000003</v>
      </c>
      <c r="K846" s="180">
        <f>VLOOKUP(D846,Plan1!$B$2:$S$5570,11,)/1000</f>
        <v>4.7750000000000004</v>
      </c>
      <c r="L846" s="180">
        <f>VLOOKUP(D846,Plan1!$B$2:$S$5570,12,)/1000</f>
        <v>4.6719999999999997</v>
      </c>
      <c r="M846" s="180">
        <f>VLOOKUP(D846,Plan1!$B$2:$S$5570,13,)/1000</f>
        <v>4.84</v>
      </c>
      <c r="N846" s="180">
        <f>VLOOKUP(D846,Plan1!$B$2:$S$5570,14,)/1000</f>
        <v>5.5720000000000001</v>
      </c>
      <c r="O846" s="180">
        <f>VLOOKUP(D846,Plan1!$B$2:$S$5570,15,)/1000</f>
        <v>5.2930000000000001</v>
      </c>
      <c r="P846" s="180">
        <f>VLOOKUP(D846,Plan1!$B$2:$S$5570,16,)/1000</f>
        <v>5.2720000000000002</v>
      </c>
      <c r="Q846" s="180">
        <f>VLOOKUP(D846,Plan1!$B$2:$S$5570,17,)/1000</f>
        <v>4.99</v>
      </c>
      <c r="R846" s="180">
        <f>VLOOKUP(D846,Plan1!$B$2:$S$5570,18,)/1000</f>
        <v>5.1319999999999997</v>
      </c>
      <c r="S846" s="180">
        <f>VLOOKUP(D846,Plan1!$B$2:$S$5570,6,)/1000</f>
        <v>5.0999999999999996</v>
      </c>
    </row>
    <row r="847" spans="1:19" x14ac:dyDescent="0.25">
      <c r="A847" s="178">
        <v>18879</v>
      </c>
      <c r="B847" s="178">
        <v>-159693</v>
      </c>
      <c r="C847" s="178">
        <v>-414951</v>
      </c>
      <c r="D847" s="178" t="s">
        <v>2517</v>
      </c>
      <c r="E847" s="178" t="s">
        <v>167</v>
      </c>
      <c r="F847" s="178" t="s">
        <v>1727</v>
      </c>
      <c r="G847" s="180">
        <f>VLOOKUP(D847,Plan1!$B$2:$S$5570,7,)/1000</f>
        <v>5.5519999999999996</v>
      </c>
      <c r="H847" s="180">
        <f>VLOOKUP(D847,Plan1!$B$2:$S$5570,8,)/1000</f>
        <v>6.0279999999999996</v>
      </c>
      <c r="I847" s="180">
        <f>VLOOKUP(D847,Plan1!$B$2:$S$5570,9,)/1000</f>
        <v>5.4790000000000001</v>
      </c>
      <c r="J847" s="180">
        <f>VLOOKUP(D847,Plan1!$B$2:$S$5570,10,)/1000</f>
        <v>5.117</v>
      </c>
      <c r="K847" s="180">
        <f>VLOOKUP(D847,Plan1!$B$2:$S$5570,11,)/1000</f>
        <v>4.6059999999999999</v>
      </c>
      <c r="L847" s="180">
        <f>VLOOKUP(D847,Plan1!$B$2:$S$5570,12,)/1000</f>
        <v>4.234</v>
      </c>
      <c r="M847" s="180">
        <f>VLOOKUP(D847,Plan1!$B$2:$S$5570,13,)/1000</f>
        <v>4.3959999999999999</v>
      </c>
      <c r="N847" s="180">
        <f>VLOOKUP(D847,Plan1!$B$2:$S$5570,14,)/1000</f>
        <v>5.0179999999999998</v>
      </c>
      <c r="O847" s="180">
        <f>VLOOKUP(D847,Plan1!$B$2:$S$5570,15,)/1000</f>
        <v>5.6150000000000002</v>
      </c>
      <c r="P847" s="180">
        <f>VLOOKUP(D847,Plan1!$B$2:$S$5570,16,)/1000</f>
        <v>5.3849999999999998</v>
      </c>
      <c r="Q847" s="180">
        <f>VLOOKUP(D847,Plan1!$B$2:$S$5570,17,)/1000</f>
        <v>4.93</v>
      </c>
      <c r="R847" s="180">
        <f>VLOOKUP(D847,Plan1!$B$2:$S$5570,18,)/1000</f>
        <v>5.5019999999999998</v>
      </c>
      <c r="S847" s="180">
        <f>VLOOKUP(D847,Plan1!$B$2:$S$5570,6,)/1000</f>
        <v>5.1550000000000002</v>
      </c>
    </row>
    <row r="848" spans="1:19" x14ac:dyDescent="0.25">
      <c r="A848" s="178">
        <v>64926</v>
      </c>
      <c r="B848" s="178">
        <v>-10111</v>
      </c>
      <c r="C848" s="178">
        <v>-489603</v>
      </c>
      <c r="D848" s="178" t="s">
        <v>2687</v>
      </c>
      <c r="E848" s="178" t="s">
        <v>167</v>
      </c>
      <c r="F848" s="178" t="s">
        <v>2567</v>
      </c>
      <c r="G848" s="180">
        <f>VLOOKUP(D848,Plan1!$B$2:$S$5570,7,)/1000</f>
        <v>4.4130000000000003</v>
      </c>
      <c r="H848" s="180">
        <f>VLOOKUP(D848,Plan1!$B$2:$S$5570,8,)/1000</f>
        <v>4.2770000000000001</v>
      </c>
      <c r="I848" s="180">
        <f>VLOOKUP(D848,Plan1!$B$2:$S$5570,9,)/1000</f>
        <v>4.3550000000000004</v>
      </c>
      <c r="J848" s="180">
        <f>VLOOKUP(D848,Plan1!$B$2:$S$5570,10,)/1000</f>
        <v>4.4459999999999997</v>
      </c>
      <c r="K848" s="180">
        <f>VLOOKUP(D848,Plan1!$B$2:$S$5570,11,)/1000</f>
        <v>4.8559999999999999</v>
      </c>
      <c r="L848" s="180">
        <f>VLOOKUP(D848,Plan1!$B$2:$S$5570,12,)/1000</f>
        <v>4.9729999999999999</v>
      </c>
      <c r="M848" s="180">
        <f>VLOOKUP(D848,Plan1!$B$2:$S$5570,13,)/1000</f>
        <v>5.0999999999999996</v>
      </c>
      <c r="N848" s="180">
        <f>VLOOKUP(D848,Plan1!$B$2:$S$5570,14,)/1000</f>
        <v>5.2590000000000003</v>
      </c>
      <c r="O848" s="180">
        <f>VLOOKUP(D848,Plan1!$B$2:$S$5570,15,)/1000</f>
        <v>5.4619999999999997</v>
      </c>
      <c r="P848" s="180">
        <f>VLOOKUP(D848,Plan1!$B$2:$S$5570,16,)/1000</f>
        <v>5.1890000000000001</v>
      </c>
      <c r="Q848" s="180">
        <f>VLOOKUP(D848,Plan1!$B$2:$S$5570,17,)/1000</f>
        <v>5.0419999999999998</v>
      </c>
      <c r="R848" s="180">
        <f>VLOOKUP(D848,Plan1!$B$2:$S$5570,18,)/1000</f>
        <v>4.6180000000000003</v>
      </c>
      <c r="S848" s="180">
        <f>VLOOKUP(D848,Plan1!$B$2:$S$5570,6,)/1000</f>
        <v>4.8330000000000002</v>
      </c>
    </row>
    <row r="849" spans="1:19" x14ac:dyDescent="0.25">
      <c r="A849" s="178">
        <v>62982</v>
      </c>
      <c r="B849" s="178">
        <v>-17601</v>
      </c>
      <c r="C849" s="178">
        <v>-465463</v>
      </c>
      <c r="D849" s="178" t="s">
        <v>2653</v>
      </c>
      <c r="E849" s="178" t="s">
        <v>167</v>
      </c>
      <c r="F849" s="178" t="s">
        <v>2567</v>
      </c>
      <c r="G849" s="180">
        <f>VLOOKUP(D849,Plan1!$B$2:$S$5570,7,)/1000</f>
        <v>4.4279999999999999</v>
      </c>
      <c r="H849" s="180">
        <f>VLOOKUP(D849,Plan1!$B$2:$S$5570,8,)/1000</f>
        <v>4.3150000000000004</v>
      </c>
      <c r="I849" s="180">
        <f>VLOOKUP(D849,Plan1!$B$2:$S$5570,9,)/1000</f>
        <v>4.3209999999999997</v>
      </c>
      <c r="J849" s="180">
        <f>VLOOKUP(D849,Plan1!$B$2:$S$5570,10,)/1000</f>
        <v>4.4329999999999998</v>
      </c>
      <c r="K849" s="180">
        <f>VLOOKUP(D849,Plan1!$B$2:$S$5570,11,)/1000</f>
        <v>4.6130000000000004</v>
      </c>
      <c r="L849" s="180">
        <f>VLOOKUP(D849,Plan1!$B$2:$S$5570,12,)/1000</f>
        <v>4.859</v>
      </c>
      <c r="M849" s="180">
        <f>VLOOKUP(D849,Plan1!$B$2:$S$5570,13,)/1000</f>
        <v>5.0149999999999997</v>
      </c>
      <c r="N849" s="180">
        <f>VLOOKUP(D849,Plan1!$B$2:$S$5570,14,)/1000</f>
        <v>5.3710000000000004</v>
      </c>
      <c r="O849" s="180">
        <f>VLOOKUP(D849,Plan1!$B$2:$S$5570,15,)/1000</f>
        <v>5.52</v>
      </c>
      <c r="P849" s="180">
        <f>VLOOKUP(D849,Plan1!$B$2:$S$5570,16,)/1000</f>
        <v>5.19</v>
      </c>
      <c r="Q849" s="180">
        <f>VLOOKUP(D849,Plan1!$B$2:$S$5570,17,)/1000</f>
        <v>4.9450000000000003</v>
      </c>
      <c r="R849" s="180">
        <f>VLOOKUP(D849,Plan1!$B$2:$S$5570,18,)/1000</f>
        <v>4.5209999999999999</v>
      </c>
      <c r="S849" s="180">
        <f>VLOOKUP(D849,Plan1!$B$2:$S$5570,6,)/1000</f>
        <v>4.7939999999999996</v>
      </c>
    </row>
    <row r="850" spans="1:19" x14ac:dyDescent="0.25">
      <c r="A850" s="178">
        <v>1214</v>
      </c>
      <c r="B850" s="178">
        <v>-30039</v>
      </c>
      <c r="C850" s="178">
        <v>-528939</v>
      </c>
      <c r="D850" s="178" t="s">
        <v>3958</v>
      </c>
      <c r="E850" s="178" t="s">
        <v>167</v>
      </c>
      <c r="F850" s="178" t="s">
        <v>3898</v>
      </c>
      <c r="G850" s="180">
        <f>VLOOKUP(D850,Plan1!$B$2:$S$5570,7,)/1000</f>
        <v>5.7050000000000001</v>
      </c>
      <c r="H850" s="180">
        <f>VLOOKUP(D850,Plan1!$B$2:$S$5570,8,)/1000</f>
        <v>5.702</v>
      </c>
      <c r="I850" s="180">
        <f>VLOOKUP(D850,Plan1!$B$2:$S$5570,9,)/1000</f>
        <v>5.4039999999999999</v>
      </c>
      <c r="J850" s="180">
        <f>VLOOKUP(D850,Plan1!$B$2:$S$5570,10,)/1000</f>
        <v>4.7160000000000002</v>
      </c>
      <c r="K850" s="180">
        <f>VLOOKUP(D850,Plan1!$B$2:$S$5570,11,)/1000</f>
        <v>3.774</v>
      </c>
      <c r="L850" s="180">
        <f>VLOOKUP(D850,Plan1!$B$2:$S$5570,12,)/1000</f>
        <v>3.262</v>
      </c>
      <c r="M850" s="180">
        <f>VLOOKUP(D850,Plan1!$B$2:$S$5570,13,)/1000</f>
        <v>3.476</v>
      </c>
      <c r="N850" s="180">
        <f>VLOOKUP(D850,Plan1!$B$2:$S$5570,14,)/1000</f>
        <v>4.1639999999999997</v>
      </c>
      <c r="O850" s="180">
        <f>VLOOKUP(D850,Plan1!$B$2:$S$5570,15,)/1000</f>
        <v>4.1529999999999996</v>
      </c>
      <c r="P850" s="180">
        <f>VLOOKUP(D850,Plan1!$B$2:$S$5570,16,)/1000</f>
        <v>4.8289999999999997</v>
      </c>
      <c r="Q850" s="180">
        <f>VLOOKUP(D850,Plan1!$B$2:$S$5570,17,)/1000</f>
        <v>5.6230000000000002</v>
      </c>
      <c r="R850" s="180">
        <f>VLOOKUP(D850,Plan1!$B$2:$S$5570,18,)/1000</f>
        <v>5.7770000000000001</v>
      </c>
      <c r="S850" s="180">
        <f>VLOOKUP(D850,Plan1!$B$2:$S$5570,6,)/1000</f>
        <v>4.7149999999999999</v>
      </c>
    </row>
    <row r="851" spans="1:19" x14ac:dyDescent="0.25">
      <c r="A851" s="178">
        <v>46047</v>
      </c>
      <c r="B851" s="178">
        <v>-69189</v>
      </c>
      <c r="C851" s="178">
        <v>-386786</v>
      </c>
      <c r="D851" s="178" t="s">
        <v>2825</v>
      </c>
      <c r="E851" s="178" t="s">
        <v>167</v>
      </c>
      <c r="F851" s="178" t="s">
        <v>2709</v>
      </c>
      <c r="G851" s="180">
        <f>VLOOKUP(D851,Plan1!$B$2:$S$5570,7,)/1000</f>
        <v>5.835</v>
      </c>
      <c r="H851" s="180">
        <f>VLOOKUP(D851,Plan1!$B$2:$S$5570,8,)/1000</f>
        <v>5.9489999999999998</v>
      </c>
      <c r="I851" s="180">
        <f>VLOOKUP(D851,Plan1!$B$2:$S$5570,9,)/1000</f>
        <v>6.0490000000000004</v>
      </c>
      <c r="J851" s="180">
        <f>VLOOKUP(D851,Plan1!$B$2:$S$5570,10,)/1000</f>
        <v>5.9290000000000003</v>
      </c>
      <c r="K851" s="180">
        <f>VLOOKUP(D851,Plan1!$B$2:$S$5570,11,)/1000</f>
        <v>5.5759999999999996</v>
      </c>
      <c r="L851" s="180">
        <f>VLOOKUP(D851,Plan1!$B$2:$S$5570,12,)/1000</f>
        <v>5.383</v>
      </c>
      <c r="M851" s="180">
        <f>VLOOKUP(D851,Plan1!$B$2:$S$5570,13,)/1000</f>
        <v>5.6340000000000003</v>
      </c>
      <c r="N851" s="180">
        <f>VLOOKUP(D851,Plan1!$B$2:$S$5570,14,)/1000</f>
        <v>6.2859999999999996</v>
      </c>
      <c r="O851" s="180">
        <f>VLOOKUP(D851,Plan1!$B$2:$S$5570,15,)/1000</f>
        <v>6.5540000000000003</v>
      </c>
      <c r="P851" s="180">
        <f>VLOOKUP(D851,Plan1!$B$2:$S$5570,16,)/1000</f>
        <v>6.452</v>
      </c>
      <c r="Q851" s="180">
        <f>VLOOKUP(D851,Plan1!$B$2:$S$5570,17,)/1000</f>
        <v>6.4829999999999997</v>
      </c>
      <c r="R851" s="180">
        <f>VLOOKUP(D851,Plan1!$B$2:$S$5570,18,)/1000</f>
        <v>6.0449999999999999</v>
      </c>
      <c r="S851" s="180">
        <f>VLOOKUP(D851,Plan1!$B$2:$S$5570,6,)/1000</f>
        <v>6.0149999999999997</v>
      </c>
    </row>
    <row r="852" spans="1:19" x14ac:dyDescent="0.25">
      <c r="A852" s="178">
        <v>13959</v>
      </c>
      <c r="B852" s="178">
        <v>-184863</v>
      </c>
      <c r="C852" s="178">
        <v>-49477</v>
      </c>
      <c r="D852" s="178" t="s">
        <v>1067</v>
      </c>
      <c r="E852" s="178" t="s">
        <v>167</v>
      </c>
      <c r="F852" s="178" t="s">
        <v>1058</v>
      </c>
      <c r="G852" s="180">
        <f>VLOOKUP(D852,Plan1!$B$2:$S$5570,7,)/1000</f>
        <v>5.1079999999999997</v>
      </c>
      <c r="H852" s="180">
        <f>VLOOKUP(D852,Plan1!$B$2:$S$5570,8,)/1000</f>
        <v>5.4969999999999999</v>
      </c>
      <c r="I852" s="180">
        <f>VLOOKUP(D852,Plan1!$B$2:$S$5570,9,)/1000</f>
        <v>5.306</v>
      </c>
      <c r="J852" s="180">
        <f>VLOOKUP(D852,Plan1!$B$2:$S$5570,10,)/1000</f>
        <v>5.6349999999999998</v>
      </c>
      <c r="K852" s="180">
        <f>VLOOKUP(D852,Plan1!$B$2:$S$5570,11,)/1000</f>
        <v>5.423</v>
      </c>
      <c r="L852" s="180">
        <f>VLOOKUP(D852,Plan1!$B$2:$S$5570,12,)/1000</f>
        <v>5.31</v>
      </c>
      <c r="M852" s="180">
        <f>VLOOKUP(D852,Plan1!$B$2:$S$5570,13,)/1000</f>
        <v>5.4530000000000003</v>
      </c>
      <c r="N852" s="180">
        <f>VLOOKUP(D852,Plan1!$B$2:$S$5570,14,)/1000</f>
        <v>6.1820000000000004</v>
      </c>
      <c r="O852" s="180">
        <f>VLOOKUP(D852,Plan1!$B$2:$S$5570,15,)/1000</f>
        <v>5.4829999999999997</v>
      </c>
      <c r="P852" s="180">
        <f>VLOOKUP(D852,Plan1!$B$2:$S$5570,16,)/1000</f>
        <v>5.3979999999999997</v>
      </c>
      <c r="Q852" s="180">
        <f>VLOOKUP(D852,Plan1!$B$2:$S$5570,17,)/1000</f>
        <v>5.2389999999999999</v>
      </c>
      <c r="R852" s="180">
        <f>VLOOKUP(D852,Plan1!$B$2:$S$5570,18,)/1000</f>
        <v>5.21</v>
      </c>
      <c r="S852" s="180">
        <f>VLOOKUP(D852,Plan1!$B$2:$S$5570,6,)/1000</f>
        <v>5.4370000000000003</v>
      </c>
    </row>
    <row r="853" spans="1:19" x14ac:dyDescent="0.25">
      <c r="A853" s="178">
        <v>13958</v>
      </c>
      <c r="B853" s="178">
        <v>-185166</v>
      </c>
      <c r="C853" s="178">
        <v>-495043</v>
      </c>
      <c r="D853" s="178" t="s">
        <v>1067</v>
      </c>
      <c r="E853" s="178" t="s">
        <v>167</v>
      </c>
      <c r="F853" s="178" t="s">
        <v>1727</v>
      </c>
      <c r="G853" s="180">
        <f>VLOOKUP(D853,Plan1!$B$2:$S$5570,7,)/1000</f>
        <v>5.1079999999999997</v>
      </c>
      <c r="H853" s="180">
        <f>VLOOKUP(D853,Plan1!$B$2:$S$5570,8,)/1000</f>
        <v>5.4969999999999999</v>
      </c>
      <c r="I853" s="180">
        <f>VLOOKUP(D853,Plan1!$B$2:$S$5570,9,)/1000</f>
        <v>5.306</v>
      </c>
      <c r="J853" s="180">
        <f>VLOOKUP(D853,Plan1!$B$2:$S$5570,10,)/1000</f>
        <v>5.6349999999999998</v>
      </c>
      <c r="K853" s="180">
        <f>VLOOKUP(D853,Plan1!$B$2:$S$5570,11,)/1000</f>
        <v>5.423</v>
      </c>
      <c r="L853" s="180">
        <f>VLOOKUP(D853,Plan1!$B$2:$S$5570,12,)/1000</f>
        <v>5.31</v>
      </c>
      <c r="M853" s="180">
        <f>VLOOKUP(D853,Plan1!$B$2:$S$5570,13,)/1000</f>
        <v>5.4530000000000003</v>
      </c>
      <c r="N853" s="180">
        <f>VLOOKUP(D853,Plan1!$B$2:$S$5570,14,)/1000</f>
        <v>6.1820000000000004</v>
      </c>
      <c r="O853" s="180">
        <f>VLOOKUP(D853,Plan1!$B$2:$S$5570,15,)/1000</f>
        <v>5.4829999999999997</v>
      </c>
      <c r="P853" s="180">
        <f>VLOOKUP(D853,Plan1!$B$2:$S$5570,16,)/1000</f>
        <v>5.3979999999999997</v>
      </c>
      <c r="Q853" s="180">
        <f>VLOOKUP(D853,Plan1!$B$2:$S$5570,17,)/1000</f>
        <v>5.2389999999999999</v>
      </c>
      <c r="R853" s="180">
        <f>VLOOKUP(D853,Plan1!$B$2:$S$5570,18,)/1000</f>
        <v>5.21</v>
      </c>
      <c r="S853" s="180">
        <f>VLOOKUP(D853,Plan1!$B$2:$S$5570,6,)/1000</f>
        <v>5.4370000000000003</v>
      </c>
    </row>
    <row r="854" spans="1:19" x14ac:dyDescent="0.25">
      <c r="A854" s="178">
        <v>60063</v>
      </c>
      <c r="B854" s="178">
        <v>-29311</v>
      </c>
      <c r="C854" s="178">
        <v>-440531</v>
      </c>
      <c r="D854" s="178" t="s">
        <v>1459</v>
      </c>
      <c r="E854" s="178" t="s">
        <v>167</v>
      </c>
      <c r="F854" s="178" t="s">
        <v>1298</v>
      </c>
      <c r="G854" s="180">
        <f>VLOOKUP(D854,Plan1!$B$2:$S$5570,7,)/1000</f>
        <v>4.3949999999999996</v>
      </c>
      <c r="H854" s="180">
        <f>VLOOKUP(D854,Plan1!$B$2:$S$5570,8,)/1000</f>
        <v>4.4669999999999996</v>
      </c>
      <c r="I854" s="180">
        <f>VLOOKUP(D854,Plan1!$B$2:$S$5570,9,)/1000</f>
        <v>4.4880000000000004</v>
      </c>
      <c r="J854" s="180">
        <f>VLOOKUP(D854,Plan1!$B$2:$S$5570,10,)/1000</f>
        <v>4.4800000000000004</v>
      </c>
      <c r="K854" s="180">
        <f>VLOOKUP(D854,Plan1!$B$2:$S$5570,11,)/1000</f>
        <v>4.6710000000000003</v>
      </c>
      <c r="L854" s="180">
        <f>VLOOKUP(D854,Plan1!$B$2:$S$5570,12,)/1000</f>
        <v>5.0209999999999999</v>
      </c>
      <c r="M854" s="180">
        <f>VLOOKUP(D854,Plan1!$B$2:$S$5570,13,)/1000</f>
        <v>5.16</v>
      </c>
      <c r="N854" s="180">
        <f>VLOOKUP(D854,Plan1!$B$2:$S$5570,14,)/1000</f>
        <v>5.657</v>
      </c>
      <c r="O854" s="180">
        <f>VLOOKUP(D854,Plan1!$B$2:$S$5570,15,)/1000</f>
        <v>5.9459999999999997</v>
      </c>
      <c r="P854" s="180">
        <f>VLOOKUP(D854,Plan1!$B$2:$S$5570,16,)/1000</f>
        <v>5.6319999999999997</v>
      </c>
      <c r="Q854" s="180">
        <f>VLOOKUP(D854,Plan1!$B$2:$S$5570,17,)/1000</f>
        <v>5.2130000000000001</v>
      </c>
      <c r="R854" s="180">
        <f>VLOOKUP(D854,Plan1!$B$2:$S$5570,18,)/1000</f>
        <v>4.7510000000000003</v>
      </c>
      <c r="S854" s="180">
        <f>VLOOKUP(D854,Plan1!$B$2:$S$5570,6,)/1000</f>
        <v>4.99</v>
      </c>
    </row>
    <row r="855" spans="1:19" x14ac:dyDescent="0.25">
      <c r="A855" s="178">
        <v>6724</v>
      </c>
      <c r="B855" s="178">
        <v>-22667</v>
      </c>
      <c r="C855" s="178">
        <v>-450158</v>
      </c>
      <c r="D855" s="178" t="s">
        <v>4920</v>
      </c>
      <c r="E855" s="178" t="s">
        <v>167</v>
      </c>
      <c r="F855" s="178" t="s">
        <v>4704</v>
      </c>
      <c r="G855" s="180">
        <f>VLOOKUP(D855,Plan1!$B$2:$S$5570,7,)/1000</f>
        <v>4.9550000000000001</v>
      </c>
      <c r="H855" s="180">
        <f>VLOOKUP(D855,Plan1!$B$2:$S$5570,8,)/1000</f>
        <v>5.4859999999999998</v>
      </c>
      <c r="I855" s="180">
        <f>VLOOKUP(D855,Plan1!$B$2:$S$5570,9,)/1000</f>
        <v>5.0469999999999997</v>
      </c>
      <c r="J855" s="180">
        <f>VLOOKUP(D855,Plan1!$B$2:$S$5570,10,)/1000</f>
        <v>5.069</v>
      </c>
      <c r="K855" s="180">
        <f>VLOOKUP(D855,Plan1!$B$2:$S$5570,11,)/1000</f>
        <v>4.532</v>
      </c>
      <c r="L855" s="180">
        <f>VLOOKUP(D855,Plan1!$B$2:$S$5570,12,)/1000</f>
        <v>4.47</v>
      </c>
      <c r="M855" s="180">
        <f>VLOOKUP(D855,Plan1!$B$2:$S$5570,13,)/1000</f>
        <v>4.5179999999999998</v>
      </c>
      <c r="N855" s="180">
        <f>VLOOKUP(D855,Plan1!$B$2:$S$5570,14,)/1000</f>
        <v>5.4080000000000004</v>
      </c>
      <c r="O855" s="180">
        <f>VLOOKUP(D855,Plan1!$B$2:$S$5570,15,)/1000</f>
        <v>4.9969999999999999</v>
      </c>
      <c r="P855" s="180">
        <f>VLOOKUP(D855,Plan1!$B$2:$S$5570,16,)/1000</f>
        <v>5.008</v>
      </c>
      <c r="Q855" s="180">
        <f>VLOOKUP(D855,Plan1!$B$2:$S$5570,17,)/1000</f>
        <v>4.7370000000000001</v>
      </c>
      <c r="R855" s="180">
        <f>VLOOKUP(D855,Plan1!$B$2:$S$5570,18,)/1000</f>
        <v>5.1139999999999999</v>
      </c>
      <c r="S855" s="180">
        <f>VLOOKUP(D855,Plan1!$B$2:$S$5570,6,)/1000</f>
        <v>4.9450000000000003</v>
      </c>
    </row>
    <row r="856" spans="1:19" x14ac:dyDescent="0.25">
      <c r="A856" s="178">
        <v>7028</v>
      </c>
      <c r="B856" s="178">
        <v>-224663</v>
      </c>
      <c r="C856" s="178">
        <v>-426527</v>
      </c>
      <c r="D856" s="178" t="s">
        <v>3706</v>
      </c>
      <c r="E856" s="178" t="s">
        <v>167</v>
      </c>
      <c r="F856" s="178" t="s">
        <v>3664</v>
      </c>
      <c r="G856" s="180">
        <f>VLOOKUP(D856,Plan1!$B$2:$S$5570,7,)/1000</f>
        <v>5.1159999999999997</v>
      </c>
      <c r="H856" s="180">
        <f>VLOOKUP(D856,Plan1!$B$2:$S$5570,8,)/1000</f>
        <v>5.7370000000000001</v>
      </c>
      <c r="I856" s="180">
        <f>VLOOKUP(D856,Plan1!$B$2:$S$5570,9,)/1000</f>
        <v>4.9980000000000002</v>
      </c>
      <c r="J856" s="180">
        <f>VLOOKUP(D856,Plan1!$B$2:$S$5570,10,)/1000</f>
        <v>4.9329999999999998</v>
      </c>
      <c r="K856" s="180">
        <f>VLOOKUP(D856,Plan1!$B$2:$S$5570,11,)/1000</f>
        <v>4.3869999999999996</v>
      </c>
      <c r="L856" s="180">
        <f>VLOOKUP(D856,Plan1!$B$2:$S$5570,12,)/1000</f>
        <v>4.4729999999999999</v>
      </c>
      <c r="M856" s="180">
        <f>VLOOKUP(D856,Plan1!$B$2:$S$5570,13,)/1000</f>
        <v>4.3479999999999999</v>
      </c>
      <c r="N856" s="180">
        <f>VLOOKUP(D856,Plan1!$B$2:$S$5570,14,)/1000</f>
        <v>5.0460000000000003</v>
      </c>
      <c r="O856" s="180">
        <f>VLOOKUP(D856,Plan1!$B$2:$S$5570,15,)/1000</f>
        <v>4.7549999999999999</v>
      </c>
      <c r="P856" s="180">
        <f>VLOOKUP(D856,Plan1!$B$2:$S$5570,16,)/1000</f>
        <v>4.6710000000000003</v>
      </c>
      <c r="Q856" s="180">
        <f>VLOOKUP(D856,Plan1!$B$2:$S$5570,17,)/1000</f>
        <v>4.2889999999999997</v>
      </c>
      <c r="R856" s="180">
        <f>VLOOKUP(D856,Plan1!$B$2:$S$5570,18,)/1000</f>
        <v>4.8010000000000002</v>
      </c>
      <c r="S856" s="180">
        <f>VLOOKUP(D856,Plan1!$B$2:$S$5570,6,)/1000</f>
        <v>4.7960000000000003</v>
      </c>
    </row>
    <row r="857" spans="1:19" x14ac:dyDescent="0.25">
      <c r="A857" s="178">
        <v>39825</v>
      </c>
      <c r="B857" s="178">
        <v>-84884</v>
      </c>
      <c r="C857" s="178">
        <v>-36237</v>
      </c>
      <c r="D857" s="178" t="s">
        <v>3341</v>
      </c>
      <c r="E857" s="178" t="s">
        <v>167</v>
      </c>
      <c r="F857" s="178" t="s">
        <v>3284</v>
      </c>
      <c r="G857" s="180">
        <f>VLOOKUP(D857,Plan1!$B$2:$S$5570,7,)/1000</f>
        <v>5.6219999999999999</v>
      </c>
      <c r="H857" s="180">
        <f>VLOOKUP(D857,Plan1!$B$2:$S$5570,8,)/1000</f>
        <v>5.6280000000000001</v>
      </c>
      <c r="I857" s="180">
        <f>VLOOKUP(D857,Plan1!$B$2:$S$5570,9,)/1000</f>
        <v>5.8559999999999999</v>
      </c>
      <c r="J857" s="180">
        <f>VLOOKUP(D857,Plan1!$B$2:$S$5570,10,)/1000</f>
        <v>5.4489999999999998</v>
      </c>
      <c r="K857" s="180">
        <f>VLOOKUP(D857,Plan1!$B$2:$S$5570,11,)/1000</f>
        <v>4.6509999999999998</v>
      </c>
      <c r="L857" s="180">
        <f>VLOOKUP(D857,Plan1!$B$2:$S$5570,12,)/1000</f>
        <v>4.1870000000000003</v>
      </c>
      <c r="M857" s="180">
        <f>VLOOKUP(D857,Plan1!$B$2:$S$5570,13,)/1000</f>
        <v>4.2539999999999996</v>
      </c>
      <c r="N857" s="180">
        <f>VLOOKUP(D857,Plan1!$B$2:$S$5570,14,)/1000</f>
        <v>4.8739999999999997</v>
      </c>
      <c r="O857" s="180">
        <f>VLOOKUP(D857,Plan1!$B$2:$S$5570,15,)/1000</f>
        <v>5.4749999999999996</v>
      </c>
      <c r="P857" s="180">
        <f>VLOOKUP(D857,Plan1!$B$2:$S$5570,16,)/1000</f>
        <v>5.7169999999999996</v>
      </c>
      <c r="Q857" s="180">
        <f>VLOOKUP(D857,Plan1!$B$2:$S$5570,17,)/1000</f>
        <v>6.069</v>
      </c>
      <c r="R857" s="180">
        <f>VLOOKUP(D857,Plan1!$B$2:$S$5570,18,)/1000</f>
        <v>5.7990000000000004</v>
      </c>
      <c r="S857" s="180">
        <f>VLOOKUP(D857,Plan1!$B$2:$S$5570,6,)/1000</f>
        <v>5.298</v>
      </c>
    </row>
    <row r="858" spans="1:19" x14ac:dyDescent="0.25">
      <c r="A858" s="178">
        <v>1304</v>
      </c>
      <c r="B858" s="178">
        <v>-299477</v>
      </c>
      <c r="C858" s="178">
        <v>-511021</v>
      </c>
      <c r="D858" s="178" t="s">
        <v>3341</v>
      </c>
      <c r="E858" s="178" t="s">
        <v>167</v>
      </c>
      <c r="F858" s="178" t="s">
        <v>3898</v>
      </c>
      <c r="G858" s="180">
        <f>VLOOKUP(D858,Plan1!$B$2:$S$5570,7,)/1000</f>
        <v>5.6219999999999999</v>
      </c>
      <c r="H858" s="180">
        <f>VLOOKUP(D858,Plan1!$B$2:$S$5570,8,)/1000</f>
        <v>5.6280000000000001</v>
      </c>
      <c r="I858" s="180">
        <f>VLOOKUP(D858,Plan1!$B$2:$S$5570,9,)/1000</f>
        <v>5.8559999999999999</v>
      </c>
      <c r="J858" s="180">
        <f>VLOOKUP(D858,Plan1!$B$2:$S$5570,10,)/1000</f>
        <v>5.4489999999999998</v>
      </c>
      <c r="K858" s="180">
        <f>VLOOKUP(D858,Plan1!$B$2:$S$5570,11,)/1000</f>
        <v>4.6509999999999998</v>
      </c>
      <c r="L858" s="180">
        <f>VLOOKUP(D858,Plan1!$B$2:$S$5570,12,)/1000</f>
        <v>4.1870000000000003</v>
      </c>
      <c r="M858" s="180">
        <f>VLOOKUP(D858,Plan1!$B$2:$S$5570,13,)/1000</f>
        <v>4.2539999999999996</v>
      </c>
      <c r="N858" s="180">
        <f>VLOOKUP(D858,Plan1!$B$2:$S$5570,14,)/1000</f>
        <v>4.8739999999999997</v>
      </c>
      <c r="O858" s="180">
        <f>VLOOKUP(D858,Plan1!$B$2:$S$5570,15,)/1000</f>
        <v>5.4749999999999996</v>
      </c>
      <c r="P858" s="180">
        <f>VLOOKUP(D858,Plan1!$B$2:$S$5570,16,)/1000</f>
        <v>5.7169999999999996</v>
      </c>
      <c r="Q858" s="180">
        <f>VLOOKUP(D858,Plan1!$B$2:$S$5570,17,)/1000</f>
        <v>6.069</v>
      </c>
      <c r="R858" s="180">
        <f>VLOOKUP(D858,Plan1!$B$2:$S$5570,18,)/1000</f>
        <v>5.7990000000000004</v>
      </c>
      <c r="S858" s="180">
        <f>VLOOKUP(D858,Plan1!$B$2:$S$5570,6,)/1000</f>
        <v>5.298</v>
      </c>
    </row>
    <row r="859" spans="1:19" x14ac:dyDescent="0.25">
      <c r="A859" s="178">
        <v>49035</v>
      </c>
      <c r="B859" s="178">
        <v>-6118</v>
      </c>
      <c r="C859" s="178">
        <v>-479206</v>
      </c>
      <c r="D859" s="178" t="s">
        <v>3341</v>
      </c>
      <c r="E859" s="178" t="s">
        <v>167</v>
      </c>
      <c r="F859" s="178" t="s">
        <v>5370</v>
      </c>
      <c r="G859" s="180">
        <f>VLOOKUP(D859,Plan1!$B$2:$S$5570,7,)/1000</f>
        <v>5.6219999999999999</v>
      </c>
      <c r="H859" s="180">
        <f>VLOOKUP(D859,Plan1!$B$2:$S$5570,8,)/1000</f>
        <v>5.6280000000000001</v>
      </c>
      <c r="I859" s="180">
        <f>VLOOKUP(D859,Plan1!$B$2:$S$5570,9,)/1000</f>
        <v>5.8559999999999999</v>
      </c>
      <c r="J859" s="180">
        <f>VLOOKUP(D859,Plan1!$B$2:$S$5570,10,)/1000</f>
        <v>5.4489999999999998</v>
      </c>
      <c r="K859" s="180">
        <f>VLOOKUP(D859,Plan1!$B$2:$S$5570,11,)/1000</f>
        <v>4.6509999999999998</v>
      </c>
      <c r="L859" s="180">
        <f>VLOOKUP(D859,Plan1!$B$2:$S$5570,12,)/1000</f>
        <v>4.1870000000000003</v>
      </c>
      <c r="M859" s="180">
        <f>VLOOKUP(D859,Plan1!$B$2:$S$5570,13,)/1000</f>
        <v>4.2539999999999996</v>
      </c>
      <c r="N859" s="180">
        <f>VLOOKUP(D859,Plan1!$B$2:$S$5570,14,)/1000</f>
        <v>4.8739999999999997</v>
      </c>
      <c r="O859" s="180">
        <f>VLOOKUP(D859,Plan1!$B$2:$S$5570,15,)/1000</f>
        <v>5.4749999999999996</v>
      </c>
      <c r="P859" s="180">
        <f>VLOOKUP(D859,Plan1!$B$2:$S$5570,16,)/1000</f>
        <v>5.7169999999999996</v>
      </c>
      <c r="Q859" s="180">
        <f>VLOOKUP(D859,Plan1!$B$2:$S$5570,17,)/1000</f>
        <v>6.069</v>
      </c>
      <c r="R859" s="180">
        <f>VLOOKUP(D859,Plan1!$B$2:$S$5570,18,)/1000</f>
        <v>5.7990000000000004</v>
      </c>
      <c r="S859" s="180">
        <f>VLOOKUP(D859,Plan1!$B$2:$S$5570,6,)/1000</f>
        <v>5.298</v>
      </c>
    </row>
    <row r="860" spans="1:19" x14ac:dyDescent="0.25">
      <c r="A860" s="178">
        <v>9885</v>
      </c>
      <c r="B860" s="178">
        <v>-208467</v>
      </c>
      <c r="C860" s="178">
        <v>-411202</v>
      </c>
      <c r="D860" s="178" t="s">
        <v>992</v>
      </c>
      <c r="E860" s="178" t="s">
        <v>167</v>
      </c>
      <c r="F860" s="178" t="s">
        <v>979</v>
      </c>
      <c r="G860" s="180">
        <f>VLOOKUP(D860,Plan1!$B$2:$S$5570,7,)/1000</f>
        <v>5.7160000000000002</v>
      </c>
      <c r="H860" s="180">
        <f>VLOOKUP(D860,Plan1!$B$2:$S$5570,8,)/1000</f>
        <v>6.2110000000000003</v>
      </c>
      <c r="I860" s="180">
        <f>VLOOKUP(D860,Plan1!$B$2:$S$5570,9,)/1000</f>
        <v>5.508</v>
      </c>
      <c r="J860" s="180">
        <f>VLOOKUP(D860,Plan1!$B$2:$S$5570,10,)/1000</f>
        <v>5.2110000000000003</v>
      </c>
      <c r="K860" s="180">
        <f>VLOOKUP(D860,Plan1!$B$2:$S$5570,11,)/1000</f>
        <v>4.7649999999999997</v>
      </c>
      <c r="L860" s="180">
        <f>VLOOKUP(D860,Plan1!$B$2:$S$5570,12,)/1000</f>
        <v>4.7030000000000003</v>
      </c>
      <c r="M860" s="180">
        <f>VLOOKUP(D860,Plan1!$B$2:$S$5570,13,)/1000</f>
        <v>4.6550000000000002</v>
      </c>
      <c r="N860" s="180">
        <f>VLOOKUP(D860,Plan1!$B$2:$S$5570,14,)/1000</f>
        <v>5.2610000000000001</v>
      </c>
      <c r="O860" s="180">
        <f>VLOOKUP(D860,Plan1!$B$2:$S$5570,15,)/1000</f>
        <v>5.3179999999999996</v>
      </c>
      <c r="P860" s="180">
        <f>VLOOKUP(D860,Plan1!$B$2:$S$5570,16,)/1000</f>
        <v>5.117</v>
      </c>
      <c r="Q860" s="180">
        <f>VLOOKUP(D860,Plan1!$B$2:$S$5570,17,)/1000</f>
        <v>4.76</v>
      </c>
      <c r="R860" s="180">
        <f>VLOOKUP(D860,Plan1!$B$2:$S$5570,18,)/1000</f>
        <v>5.3209999999999997</v>
      </c>
      <c r="S860" s="180">
        <f>VLOOKUP(D860,Plan1!$B$2:$S$5570,6,)/1000</f>
        <v>5.2119999999999997</v>
      </c>
    </row>
    <row r="861" spans="1:19" x14ac:dyDescent="0.25">
      <c r="A861" s="178">
        <v>45281</v>
      </c>
      <c r="B861" s="178">
        <v>-71288</v>
      </c>
      <c r="C861" s="178">
        <v>-371566</v>
      </c>
      <c r="D861" s="178" t="s">
        <v>2791</v>
      </c>
      <c r="E861" s="178" t="s">
        <v>167</v>
      </c>
      <c r="F861" s="178" t="s">
        <v>2709</v>
      </c>
      <c r="G861" s="180">
        <f>VLOOKUP(D861,Plan1!$B$2:$S$5570,7,)/1000</f>
        <v>5.9660000000000002</v>
      </c>
      <c r="H861" s="180">
        <f>VLOOKUP(D861,Plan1!$B$2:$S$5570,8,)/1000</f>
        <v>6.1040000000000001</v>
      </c>
      <c r="I861" s="180">
        <f>VLOOKUP(D861,Plan1!$B$2:$S$5570,9,)/1000</f>
        <v>6.2539999999999996</v>
      </c>
      <c r="J861" s="180">
        <f>VLOOKUP(D861,Plan1!$B$2:$S$5570,10,)/1000</f>
        <v>6.0609999999999999</v>
      </c>
      <c r="K861" s="180">
        <f>VLOOKUP(D861,Plan1!$B$2:$S$5570,11,)/1000</f>
        <v>5.4370000000000003</v>
      </c>
      <c r="L861" s="180">
        <f>VLOOKUP(D861,Plan1!$B$2:$S$5570,12,)/1000</f>
        <v>4.984</v>
      </c>
      <c r="M861" s="180">
        <f>VLOOKUP(D861,Plan1!$B$2:$S$5570,13,)/1000</f>
        <v>5.3109999999999999</v>
      </c>
      <c r="N861" s="180">
        <f>VLOOKUP(D861,Plan1!$B$2:$S$5570,14,)/1000</f>
        <v>6.0309999999999997</v>
      </c>
      <c r="O861" s="180">
        <f>VLOOKUP(D861,Plan1!$B$2:$S$5570,15,)/1000</f>
        <v>6.5010000000000003</v>
      </c>
      <c r="P861" s="180">
        <f>VLOOKUP(D861,Plan1!$B$2:$S$5570,16,)/1000</f>
        <v>6.4569999999999999</v>
      </c>
      <c r="Q861" s="180">
        <f>VLOOKUP(D861,Plan1!$B$2:$S$5570,17,)/1000</f>
        <v>6.3760000000000003</v>
      </c>
      <c r="R861" s="180">
        <f>VLOOKUP(D861,Plan1!$B$2:$S$5570,18,)/1000</f>
        <v>5.992</v>
      </c>
      <c r="S861" s="180">
        <f>VLOOKUP(D861,Plan1!$B$2:$S$5570,6,)/1000</f>
        <v>5.9560000000000004</v>
      </c>
    </row>
    <row r="862" spans="1:19" x14ac:dyDescent="0.25">
      <c r="A862" s="178">
        <v>47241</v>
      </c>
      <c r="B862" s="178">
        <v>-66399</v>
      </c>
      <c r="C862" s="178">
        <v>-357935</v>
      </c>
      <c r="D862" s="178" t="s">
        <v>2884</v>
      </c>
      <c r="E862" s="178" t="s">
        <v>167</v>
      </c>
      <c r="F862" s="178" t="s">
        <v>2709</v>
      </c>
      <c r="G862" s="180">
        <f>VLOOKUP(D862,Plan1!$B$2:$S$5570,7,)/1000</f>
        <v>5.4530000000000003</v>
      </c>
      <c r="H862" s="180">
        <f>VLOOKUP(D862,Plan1!$B$2:$S$5570,8,)/1000</f>
        <v>5.585</v>
      </c>
      <c r="I862" s="180">
        <f>VLOOKUP(D862,Plan1!$B$2:$S$5570,9,)/1000</f>
        <v>5.8090000000000002</v>
      </c>
      <c r="J862" s="180">
        <f>VLOOKUP(D862,Plan1!$B$2:$S$5570,10,)/1000</f>
        <v>5.4029999999999996</v>
      </c>
      <c r="K862" s="180">
        <f>VLOOKUP(D862,Plan1!$B$2:$S$5570,11,)/1000</f>
        <v>4.9470000000000001</v>
      </c>
      <c r="L862" s="180">
        <f>VLOOKUP(D862,Plan1!$B$2:$S$5570,12,)/1000</f>
        <v>4.4249999999999998</v>
      </c>
      <c r="M862" s="180">
        <f>VLOOKUP(D862,Plan1!$B$2:$S$5570,13,)/1000</f>
        <v>4.5659999999999998</v>
      </c>
      <c r="N862" s="180">
        <f>VLOOKUP(D862,Plan1!$B$2:$S$5570,14,)/1000</f>
        <v>5.2329999999999997</v>
      </c>
      <c r="O862" s="180">
        <f>VLOOKUP(D862,Plan1!$B$2:$S$5570,15,)/1000</f>
        <v>5.5830000000000002</v>
      </c>
      <c r="P862" s="180">
        <f>VLOOKUP(D862,Plan1!$B$2:$S$5570,16,)/1000</f>
        <v>5.6980000000000004</v>
      </c>
      <c r="Q862" s="180">
        <f>VLOOKUP(D862,Plan1!$B$2:$S$5570,17,)/1000</f>
        <v>5.77</v>
      </c>
      <c r="R862" s="180">
        <f>VLOOKUP(D862,Plan1!$B$2:$S$5570,18,)/1000</f>
        <v>5.4779999999999998</v>
      </c>
      <c r="S862" s="180">
        <f>VLOOKUP(D862,Plan1!$B$2:$S$5570,6,)/1000</f>
        <v>5.3289999999999997</v>
      </c>
    </row>
    <row r="863" spans="1:19" x14ac:dyDescent="0.25">
      <c r="A863" s="178">
        <v>44890</v>
      </c>
      <c r="B863" s="178">
        <v>-72116</v>
      </c>
      <c r="C863" s="178">
        <v>-370574</v>
      </c>
      <c r="D863" s="178" t="s">
        <v>2776</v>
      </c>
      <c r="E863" s="178" t="s">
        <v>167</v>
      </c>
      <c r="F863" s="178" t="s">
        <v>2709</v>
      </c>
      <c r="G863" s="180">
        <f>VLOOKUP(D863,Plan1!$B$2:$S$5570,7,)/1000</f>
        <v>5.7830000000000004</v>
      </c>
      <c r="H863" s="180">
        <f>VLOOKUP(D863,Plan1!$B$2:$S$5570,8,)/1000</f>
        <v>5.8550000000000004</v>
      </c>
      <c r="I863" s="180">
        <f>VLOOKUP(D863,Plan1!$B$2:$S$5570,9,)/1000</f>
        <v>6.0359999999999996</v>
      </c>
      <c r="J863" s="180">
        <f>VLOOKUP(D863,Plan1!$B$2:$S$5570,10,)/1000</f>
        <v>5.8380000000000001</v>
      </c>
      <c r="K863" s="180">
        <f>VLOOKUP(D863,Plan1!$B$2:$S$5570,11,)/1000</f>
        <v>5.3049999999999997</v>
      </c>
      <c r="L863" s="180">
        <f>VLOOKUP(D863,Plan1!$B$2:$S$5570,12,)/1000</f>
        <v>4.8739999999999997</v>
      </c>
      <c r="M863" s="180">
        <f>VLOOKUP(D863,Plan1!$B$2:$S$5570,13,)/1000</f>
        <v>5.181</v>
      </c>
      <c r="N863" s="180">
        <f>VLOOKUP(D863,Plan1!$B$2:$S$5570,14,)/1000</f>
        <v>5.9320000000000004</v>
      </c>
      <c r="O863" s="180">
        <f>VLOOKUP(D863,Plan1!$B$2:$S$5570,15,)/1000</f>
        <v>6.3849999999999998</v>
      </c>
      <c r="P863" s="180">
        <f>VLOOKUP(D863,Plan1!$B$2:$S$5570,16,)/1000</f>
        <v>6.3849999999999998</v>
      </c>
      <c r="Q863" s="180">
        <f>VLOOKUP(D863,Plan1!$B$2:$S$5570,17,)/1000</f>
        <v>6.3239999999999998</v>
      </c>
      <c r="R863" s="180">
        <f>VLOOKUP(D863,Plan1!$B$2:$S$5570,18,)/1000</f>
        <v>5.91</v>
      </c>
      <c r="S863" s="180">
        <f>VLOOKUP(D863,Plan1!$B$2:$S$5570,6,)/1000</f>
        <v>5.8170000000000002</v>
      </c>
    </row>
    <row r="864" spans="1:19" x14ac:dyDescent="0.25">
      <c r="A864" s="178">
        <v>36390</v>
      </c>
      <c r="B864" s="178">
        <v>-94016</v>
      </c>
      <c r="C864" s="178">
        <v>-369914</v>
      </c>
      <c r="D864" s="178" t="s">
        <v>252</v>
      </c>
      <c r="E864" s="178" t="s">
        <v>167</v>
      </c>
      <c r="F864" s="178" t="s">
        <v>192</v>
      </c>
      <c r="G864" s="180">
        <f>VLOOKUP(D864,Plan1!$B$2:$S$5570,7,)/1000</f>
        <v>5.7439999999999998</v>
      </c>
      <c r="H864" s="180">
        <f>VLOOKUP(D864,Plan1!$B$2:$S$5570,8,)/1000</f>
        <v>5.6890000000000001</v>
      </c>
      <c r="I864" s="180">
        <f>VLOOKUP(D864,Plan1!$B$2:$S$5570,9,)/1000</f>
        <v>5.92</v>
      </c>
      <c r="J864" s="180">
        <f>VLOOKUP(D864,Plan1!$B$2:$S$5570,10,)/1000</f>
        <v>5.3810000000000002</v>
      </c>
      <c r="K864" s="180">
        <f>VLOOKUP(D864,Plan1!$B$2:$S$5570,11,)/1000</f>
        <v>4.6470000000000002</v>
      </c>
      <c r="L864" s="180">
        <f>VLOOKUP(D864,Plan1!$B$2:$S$5570,12,)/1000</f>
        <v>4.2679999999999998</v>
      </c>
      <c r="M864" s="180">
        <f>VLOOKUP(D864,Plan1!$B$2:$S$5570,13,)/1000</f>
        <v>4.4139999999999997</v>
      </c>
      <c r="N864" s="180">
        <f>VLOOKUP(D864,Plan1!$B$2:$S$5570,14,)/1000</f>
        <v>4.9349999999999996</v>
      </c>
      <c r="O864" s="180">
        <f>VLOOKUP(D864,Plan1!$B$2:$S$5570,15,)/1000</f>
        <v>5.6360000000000001</v>
      </c>
      <c r="P864" s="180">
        <f>VLOOKUP(D864,Plan1!$B$2:$S$5570,16,)/1000</f>
        <v>5.782</v>
      </c>
      <c r="Q864" s="180">
        <f>VLOOKUP(D864,Plan1!$B$2:$S$5570,17,)/1000</f>
        <v>6.1289999999999996</v>
      </c>
      <c r="R864" s="180">
        <f>VLOOKUP(D864,Plan1!$B$2:$S$5570,18,)/1000</f>
        <v>5.9649999999999999</v>
      </c>
      <c r="S864" s="180">
        <f>VLOOKUP(D864,Plan1!$B$2:$S$5570,6,)/1000</f>
        <v>5.3760000000000003</v>
      </c>
    </row>
    <row r="865" spans="1:19" x14ac:dyDescent="0.25">
      <c r="A865" s="178">
        <v>2794</v>
      </c>
      <c r="B865" s="178">
        <v>-277675</v>
      </c>
      <c r="C865" s="178">
        <v>-516601</v>
      </c>
      <c r="D865" s="178" t="s">
        <v>4289</v>
      </c>
      <c r="E865" s="178" t="s">
        <v>167</v>
      </c>
      <c r="F865" s="178" t="s">
        <v>3898</v>
      </c>
      <c r="G865" s="180">
        <f>VLOOKUP(D865,Plan1!$B$2:$S$5570,7,)/1000</f>
        <v>5.5510000000000002</v>
      </c>
      <c r="H865" s="180">
        <f>VLOOKUP(D865,Plan1!$B$2:$S$5570,8,)/1000</f>
        <v>5.5190000000000001</v>
      </c>
      <c r="I865" s="180">
        <f>VLOOKUP(D865,Plan1!$B$2:$S$5570,9,)/1000</f>
        <v>5.3159999999999998</v>
      </c>
      <c r="J865" s="180">
        <f>VLOOKUP(D865,Plan1!$B$2:$S$5570,10,)/1000</f>
        <v>4.891</v>
      </c>
      <c r="K865" s="180">
        <f>VLOOKUP(D865,Plan1!$B$2:$S$5570,11,)/1000</f>
        <v>4.0019999999999998</v>
      </c>
      <c r="L865" s="180">
        <f>VLOOKUP(D865,Plan1!$B$2:$S$5570,12,)/1000</f>
        <v>3.6150000000000002</v>
      </c>
      <c r="M865" s="180">
        <f>VLOOKUP(D865,Plan1!$B$2:$S$5570,13,)/1000</f>
        <v>3.98</v>
      </c>
      <c r="N865" s="180">
        <f>VLOOKUP(D865,Plan1!$B$2:$S$5570,14,)/1000</f>
        <v>4.6689999999999996</v>
      </c>
      <c r="O865" s="180">
        <f>VLOOKUP(D865,Plan1!$B$2:$S$5570,15,)/1000</f>
        <v>4.33</v>
      </c>
      <c r="P865" s="180">
        <f>VLOOKUP(D865,Plan1!$B$2:$S$5570,16,)/1000</f>
        <v>4.9649999999999999</v>
      </c>
      <c r="Q865" s="180">
        <f>VLOOKUP(D865,Plan1!$B$2:$S$5570,17,)/1000</f>
        <v>5.6210000000000004</v>
      </c>
      <c r="R865" s="180">
        <f>VLOOKUP(D865,Plan1!$B$2:$S$5570,18,)/1000</f>
        <v>5.6159999999999997</v>
      </c>
      <c r="S865" s="180">
        <f>VLOOKUP(D865,Plan1!$B$2:$S$5570,6,)/1000</f>
        <v>4.84</v>
      </c>
    </row>
    <row r="866" spans="1:19" x14ac:dyDescent="0.25">
      <c r="A866" s="178">
        <v>29557</v>
      </c>
      <c r="B866" s="178">
        <v>-114347</v>
      </c>
      <c r="C866" s="178">
        <v>-614566</v>
      </c>
      <c r="D866" s="178" t="s">
        <v>4396</v>
      </c>
      <c r="E866" s="178" t="s">
        <v>167</v>
      </c>
      <c r="F866" s="178" t="s">
        <v>4373</v>
      </c>
      <c r="G866" s="180">
        <f>VLOOKUP(D866,Plan1!$B$2:$S$5570,7,)/1000</f>
        <v>4.0819999999999999</v>
      </c>
      <c r="H866" s="180">
        <f>VLOOKUP(D866,Plan1!$B$2:$S$5570,8,)/1000</f>
        <v>4.2249999999999996</v>
      </c>
      <c r="I866" s="180">
        <f>VLOOKUP(D866,Plan1!$B$2:$S$5570,9,)/1000</f>
        <v>4.4950000000000001</v>
      </c>
      <c r="J866" s="180">
        <f>VLOOKUP(D866,Plan1!$B$2:$S$5570,10,)/1000</f>
        <v>4.742</v>
      </c>
      <c r="K866" s="180">
        <f>VLOOKUP(D866,Plan1!$B$2:$S$5570,11,)/1000</f>
        <v>4.5140000000000002</v>
      </c>
      <c r="L866" s="180">
        <f>VLOOKUP(D866,Plan1!$B$2:$S$5570,12,)/1000</f>
        <v>4.8879999999999999</v>
      </c>
      <c r="M866" s="180">
        <f>VLOOKUP(D866,Plan1!$B$2:$S$5570,13,)/1000</f>
        <v>5.0209999999999999</v>
      </c>
      <c r="N866" s="180">
        <f>VLOOKUP(D866,Plan1!$B$2:$S$5570,14,)/1000</f>
        <v>5.3010000000000002</v>
      </c>
      <c r="O866" s="180">
        <f>VLOOKUP(D866,Plan1!$B$2:$S$5570,15,)/1000</f>
        <v>5.0110000000000001</v>
      </c>
      <c r="P866" s="180">
        <f>VLOOKUP(D866,Plan1!$B$2:$S$5570,16,)/1000</f>
        <v>4.9800000000000004</v>
      </c>
      <c r="Q866" s="180">
        <f>VLOOKUP(D866,Plan1!$B$2:$S$5570,17,)/1000</f>
        <v>4.6929999999999996</v>
      </c>
      <c r="R866" s="180">
        <f>VLOOKUP(D866,Plan1!$B$2:$S$5570,18,)/1000</f>
        <v>4.4059999999999997</v>
      </c>
      <c r="S866" s="180">
        <f>VLOOKUP(D866,Plan1!$B$2:$S$5570,6,)/1000</f>
        <v>4.6970000000000001</v>
      </c>
    </row>
    <row r="867" spans="1:19" x14ac:dyDescent="0.25">
      <c r="A867" s="178">
        <v>8632</v>
      </c>
      <c r="B867" s="178">
        <v>-215285</v>
      </c>
      <c r="C867" s="178">
        <v>-466441</v>
      </c>
      <c r="D867" s="178" t="s">
        <v>5113</v>
      </c>
      <c r="E867" s="178" t="s">
        <v>167</v>
      </c>
      <c r="F867" s="178" t="s">
        <v>4704</v>
      </c>
      <c r="G867" s="180">
        <f>VLOOKUP(D867,Plan1!$B$2:$S$5570,7,)/1000</f>
        <v>4.9859999999999998</v>
      </c>
      <c r="H867" s="180">
        <f>VLOOKUP(D867,Plan1!$B$2:$S$5570,8,)/1000</f>
        <v>5.4109999999999996</v>
      </c>
      <c r="I867" s="180">
        <f>VLOOKUP(D867,Plan1!$B$2:$S$5570,9,)/1000</f>
        <v>5.0510000000000002</v>
      </c>
      <c r="J867" s="180">
        <f>VLOOKUP(D867,Plan1!$B$2:$S$5570,10,)/1000</f>
        <v>5.39</v>
      </c>
      <c r="K867" s="180">
        <f>VLOOKUP(D867,Plan1!$B$2:$S$5570,11,)/1000</f>
        <v>4.9359999999999999</v>
      </c>
      <c r="L867" s="180">
        <f>VLOOKUP(D867,Plan1!$B$2:$S$5570,12,)/1000</f>
        <v>4.7839999999999998</v>
      </c>
      <c r="M867" s="180">
        <f>VLOOKUP(D867,Plan1!$B$2:$S$5570,13,)/1000</f>
        <v>5.0839999999999996</v>
      </c>
      <c r="N867" s="180">
        <f>VLOOKUP(D867,Plan1!$B$2:$S$5570,14,)/1000</f>
        <v>5.7709999999999999</v>
      </c>
      <c r="O867" s="180">
        <f>VLOOKUP(D867,Plan1!$B$2:$S$5570,15,)/1000</f>
        <v>5.3929999999999998</v>
      </c>
      <c r="P867" s="180">
        <f>VLOOKUP(D867,Plan1!$B$2:$S$5570,16,)/1000</f>
        <v>5.3140000000000001</v>
      </c>
      <c r="Q867" s="180">
        <f>VLOOKUP(D867,Plan1!$B$2:$S$5570,17,)/1000</f>
        <v>5.0359999999999996</v>
      </c>
      <c r="R867" s="180">
        <f>VLOOKUP(D867,Plan1!$B$2:$S$5570,18,)/1000</f>
        <v>5.0279999999999996</v>
      </c>
      <c r="S867" s="180">
        <f>VLOOKUP(D867,Plan1!$B$2:$S$5570,6,)/1000</f>
        <v>5.1820000000000004</v>
      </c>
    </row>
    <row r="868" spans="1:19" x14ac:dyDescent="0.25">
      <c r="A868" s="178">
        <v>13762</v>
      </c>
      <c r="B868" s="178">
        <v>-185598</v>
      </c>
      <c r="C868" s="178">
        <v>-511332</v>
      </c>
      <c r="D868" s="178" t="s">
        <v>1065</v>
      </c>
      <c r="E868" s="178" t="s">
        <v>167</v>
      </c>
      <c r="F868" s="178" t="s">
        <v>1058</v>
      </c>
      <c r="G868" s="180">
        <f>VLOOKUP(D868,Plan1!$B$2:$S$5570,7,)/1000</f>
        <v>5.1769999999999996</v>
      </c>
      <c r="H868" s="180">
        <f>VLOOKUP(D868,Plan1!$B$2:$S$5570,8,)/1000</f>
        <v>5.492</v>
      </c>
      <c r="I868" s="180">
        <f>VLOOKUP(D868,Plan1!$B$2:$S$5570,9,)/1000</f>
        <v>5.492</v>
      </c>
      <c r="J868" s="180">
        <f>VLOOKUP(D868,Plan1!$B$2:$S$5570,10,)/1000</f>
        <v>5.6559999999999997</v>
      </c>
      <c r="K868" s="180">
        <f>VLOOKUP(D868,Plan1!$B$2:$S$5570,11,)/1000</f>
        <v>5.3659999999999997</v>
      </c>
      <c r="L868" s="180">
        <f>VLOOKUP(D868,Plan1!$B$2:$S$5570,12,)/1000</f>
        <v>5.1520000000000001</v>
      </c>
      <c r="M868" s="180">
        <f>VLOOKUP(D868,Plan1!$B$2:$S$5570,13,)/1000</f>
        <v>5.43</v>
      </c>
      <c r="N868" s="180">
        <f>VLOOKUP(D868,Plan1!$B$2:$S$5570,14,)/1000</f>
        <v>6.1719999999999997</v>
      </c>
      <c r="O868" s="180">
        <f>VLOOKUP(D868,Plan1!$B$2:$S$5570,15,)/1000</f>
        <v>5.49</v>
      </c>
      <c r="P868" s="180">
        <f>VLOOKUP(D868,Plan1!$B$2:$S$5570,16,)/1000</f>
        <v>5.3659999999999997</v>
      </c>
      <c r="Q868" s="180">
        <f>VLOOKUP(D868,Plan1!$B$2:$S$5570,17,)/1000</f>
        <v>5.319</v>
      </c>
      <c r="R868" s="180">
        <f>VLOOKUP(D868,Plan1!$B$2:$S$5570,18,)/1000</f>
        <v>5.2770000000000001</v>
      </c>
      <c r="S868" s="180">
        <f>VLOOKUP(D868,Plan1!$B$2:$S$5570,6,)/1000</f>
        <v>5.4489999999999998</v>
      </c>
    </row>
    <row r="869" spans="1:19" x14ac:dyDescent="0.25">
      <c r="A869" s="178">
        <v>22090</v>
      </c>
      <c r="B869" s="178">
        <v>-145007</v>
      </c>
      <c r="C869" s="178">
        <v>-422232</v>
      </c>
      <c r="D869" s="178" t="s">
        <v>451</v>
      </c>
      <c r="E869" s="178" t="s">
        <v>167</v>
      </c>
      <c r="F869" s="178" t="s">
        <v>375</v>
      </c>
      <c r="G869" s="180">
        <f>VLOOKUP(D869,Plan1!$B$2:$S$5570,7,)/1000</f>
        <v>5.8049999999999997</v>
      </c>
      <c r="H869" s="180">
        <f>VLOOKUP(D869,Plan1!$B$2:$S$5570,8,)/1000</f>
        <v>6.1539999999999999</v>
      </c>
      <c r="I869" s="180">
        <f>VLOOKUP(D869,Plan1!$B$2:$S$5570,9,)/1000</f>
        <v>5.7430000000000003</v>
      </c>
      <c r="J869" s="180">
        <f>VLOOKUP(D869,Plan1!$B$2:$S$5570,10,)/1000</f>
        <v>5.2859999999999996</v>
      </c>
      <c r="K869" s="180">
        <f>VLOOKUP(D869,Plan1!$B$2:$S$5570,11,)/1000</f>
        <v>4.9249999999999998</v>
      </c>
      <c r="L869" s="180">
        <f>VLOOKUP(D869,Plan1!$B$2:$S$5570,12,)/1000</f>
        <v>4.633</v>
      </c>
      <c r="M869" s="180">
        <f>VLOOKUP(D869,Plan1!$B$2:$S$5570,13,)/1000</f>
        <v>4.968</v>
      </c>
      <c r="N869" s="180">
        <f>VLOOKUP(D869,Plan1!$B$2:$S$5570,14,)/1000</f>
        <v>5.5570000000000004</v>
      </c>
      <c r="O869" s="180">
        <f>VLOOKUP(D869,Plan1!$B$2:$S$5570,15,)/1000</f>
        <v>5.9640000000000004</v>
      </c>
      <c r="P869" s="180">
        <f>VLOOKUP(D869,Plan1!$B$2:$S$5570,16,)/1000</f>
        <v>5.9450000000000003</v>
      </c>
      <c r="Q869" s="180">
        <f>VLOOKUP(D869,Plan1!$B$2:$S$5570,17,)/1000</f>
        <v>5.351</v>
      </c>
      <c r="R869" s="180">
        <f>VLOOKUP(D869,Plan1!$B$2:$S$5570,18,)/1000</f>
        <v>5.7619999999999996</v>
      </c>
      <c r="S869" s="180">
        <f>VLOOKUP(D869,Plan1!$B$2:$S$5570,6,)/1000</f>
        <v>5.508</v>
      </c>
    </row>
    <row r="870" spans="1:19" x14ac:dyDescent="0.25">
      <c r="A870" s="178">
        <v>30619</v>
      </c>
      <c r="B870" s="178">
        <v>-110681</v>
      </c>
      <c r="C870" s="178">
        <v>-404324</v>
      </c>
      <c r="D870" s="178" t="s">
        <v>730</v>
      </c>
      <c r="E870" s="178" t="s">
        <v>167</v>
      </c>
      <c r="F870" s="178" t="s">
        <v>375</v>
      </c>
      <c r="G870" s="180">
        <f>VLOOKUP(D870,Plan1!$B$2:$S$5570,7,)/1000</f>
        <v>5.6769999999999996</v>
      </c>
      <c r="H870" s="180">
        <f>VLOOKUP(D870,Plan1!$B$2:$S$5570,8,)/1000</f>
        <v>5.6470000000000002</v>
      </c>
      <c r="I870" s="180">
        <f>VLOOKUP(D870,Plan1!$B$2:$S$5570,9,)/1000</f>
        <v>5.7080000000000002</v>
      </c>
      <c r="J870" s="180">
        <f>VLOOKUP(D870,Plan1!$B$2:$S$5570,10,)/1000</f>
        <v>4.9089999999999998</v>
      </c>
      <c r="K870" s="180">
        <f>VLOOKUP(D870,Plan1!$B$2:$S$5570,11,)/1000</f>
        <v>4.2460000000000004</v>
      </c>
      <c r="L870" s="180">
        <f>VLOOKUP(D870,Plan1!$B$2:$S$5570,12,)/1000</f>
        <v>3.972</v>
      </c>
      <c r="M870" s="180">
        <f>VLOOKUP(D870,Plan1!$B$2:$S$5570,13,)/1000</f>
        <v>4.1970000000000001</v>
      </c>
      <c r="N870" s="180">
        <f>VLOOKUP(D870,Plan1!$B$2:$S$5570,14,)/1000</f>
        <v>4.8330000000000002</v>
      </c>
      <c r="O870" s="180">
        <f>VLOOKUP(D870,Plan1!$B$2:$S$5570,15,)/1000</f>
        <v>5.5609999999999999</v>
      </c>
      <c r="P870" s="180">
        <f>VLOOKUP(D870,Plan1!$B$2:$S$5570,16,)/1000</f>
        <v>5.4349999999999996</v>
      </c>
      <c r="Q870" s="180">
        <f>VLOOKUP(D870,Plan1!$B$2:$S$5570,17,)/1000</f>
        <v>5.4539999999999997</v>
      </c>
      <c r="R870" s="180">
        <f>VLOOKUP(D870,Plan1!$B$2:$S$5570,18,)/1000</f>
        <v>5.4539999999999997</v>
      </c>
      <c r="S870" s="180">
        <f>VLOOKUP(D870,Plan1!$B$2:$S$5570,6,)/1000</f>
        <v>5.0910000000000002</v>
      </c>
    </row>
    <row r="871" spans="1:19" x14ac:dyDescent="0.25">
      <c r="A871" s="178">
        <v>12559</v>
      </c>
      <c r="B871" s="178">
        <v>-192975</v>
      </c>
      <c r="C871" s="178">
        <v>-444192</v>
      </c>
      <c r="D871" s="178" t="s">
        <v>2249</v>
      </c>
      <c r="E871" s="178" t="s">
        <v>167</v>
      </c>
      <c r="F871" s="178" t="s">
        <v>1727</v>
      </c>
      <c r="G871" s="180">
        <f>VLOOKUP(D871,Plan1!$B$2:$S$5570,7,)/1000</f>
        <v>5.4370000000000003</v>
      </c>
      <c r="H871" s="180">
        <f>VLOOKUP(D871,Plan1!$B$2:$S$5570,8,)/1000</f>
        <v>5.891</v>
      </c>
      <c r="I871" s="180">
        <f>VLOOKUP(D871,Plan1!$B$2:$S$5570,9,)/1000</f>
        <v>5.4089999999999998</v>
      </c>
      <c r="J871" s="180">
        <f>VLOOKUP(D871,Plan1!$B$2:$S$5570,10,)/1000</f>
        <v>5.5979999999999999</v>
      </c>
      <c r="K871" s="180">
        <f>VLOOKUP(D871,Plan1!$B$2:$S$5570,11,)/1000</f>
        <v>5.2830000000000004</v>
      </c>
      <c r="L871" s="180">
        <f>VLOOKUP(D871,Plan1!$B$2:$S$5570,12,)/1000</f>
        <v>5.1449999999999996</v>
      </c>
      <c r="M871" s="180">
        <f>VLOOKUP(D871,Plan1!$B$2:$S$5570,13,)/1000</f>
        <v>5.5190000000000001</v>
      </c>
      <c r="N871" s="180">
        <f>VLOOKUP(D871,Plan1!$B$2:$S$5570,14,)/1000</f>
        <v>6.1340000000000003</v>
      </c>
      <c r="O871" s="180">
        <f>VLOOKUP(D871,Plan1!$B$2:$S$5570,15,)/1000</f>
        <v>6.0129999999999999</v>
      </c>
      <c r="P871" s="180">
        <f>VLOOKUP(D871,Plan1!$B$2:$S$5570,16,)/1000</f>
        <v>5.5350000000000001</v>
      </c>
      <c r="Q871" s="180">
        <f>VLOOKUP(D871,Plan1!$B$2:$S$5570,17,)/1000</f>
        <v>5.03</v>
      </c>
      <c r="R871" s="180">
        <f>VLOOKUP(D871,Plan1!$B$2:$S$5570,18,)/1000</f>
        <v>5.1680000000000001</v>
      </c>
      <c r="S871" s="180">
        <f>VLOOKUP(D871,Plan1!$B$2:$S$5570,6,)/1000</f>
        <v>5.5129999999999999</v>
      </c>
    </row>
    <row r="872" spans="1:19" x14ac:dyDescent="0.25">
      <c r="A872" s="178">
        <v>22533</v>
      </c>
      <c r="B872" s="178">
        <v>-143389</v>
      </c>
      <c r="C872" s="178">
        <v>-4091</v>
      </c>
      <c r="D872" s="178" t="s">
        <v>467</v>
      </c>
      <c r="E872" s="178" t="s">
        <v>167</v>
      </c>
      <c r="F872" s="178" t="s">
        <v>375</v>
      </c>
      <c r="G872" s="180">
        <f>VLOOKUP(D872,Plan1!$B$2:$S$5570,7,)/1000</f>
        <v>5.6790000000000003</v>
      </c>
      <c r="H872" s="180">
        <f>VLOOKUP(D872,Plan1!$B$2:$S$5570,8,)/1000</f>
        <v>5.907</v>
      </c>
      <c r="I872" s="180">
        <f>VLOOKUP(D872,Plan1!$B$2:$S$5570,9,)/1000</f>
        <v>5.72</v>
      </c>
      <c r="J872" s="180">
        <f>VLOOKUP(D872,Plan1!$B$2:$S$5570,10,)/1000</f>
        <v>5.1760000000000002</v>
      </c>
      <c r="K872" s="180">
        <f>VLOOKUP(D872,Plan1!$B$2:$S$5570,11,)/1000</f>
        <v>4.79</v>
      </c>
      <c r="L872" s="180">
        <f>VLOOKUP(D872,Plan1!$B$2:$S$5570,12,)/1000</f>
        <v>4.38</v>
      </c>
      <c r="M872" s="180">
        <f>VLOOKUP(D872,Plan1!$B$2:$S$5570,13,)/1000</f>
        <v>4.5490000000000004</v>
      </c>
      <c r="N872" s="180">
        <f>VLOOKUP(D872,Plan1!$B$2:$S$5570,14,)/1000</f>
        <v>5.0430000000000001</v>
      </c>
      <c r="O872" s="180">
        <f>VLOOKUP(D872,Plan1!$B$2:$S$5570,15,)/1000</f>
        <v>5.6829999999999998</v>
      </c>
      <c r="P872" s="180">
        <f>VLOOKUP(D872,Plan1!$B$2:$S$5570,16,)/1000</f>
        <v>5.5919999999999996</v>
      </c>
      <c r="Q872" s="180">
        <f>VLOOKUP(D872,Plan1!$B$2:$S$5570,17,)/1000</f>
        <v>5.343</v>
      </c>
      <c r="R872" s="180">
        <f>VLOOKUP(D872,Plan1!$B$2:$S$5570,18,)/1000</f>
        <v>5.6929999999999996</v>
      </c>
      <c r="S872" s="180">
        <f>VLOOKUP(D872,Plan1!$B$2:$S$5570,6,)/1000</f>
        <v>5.2960000000000003</v>
      </c>
    </row>
    <row r="873" spans="1:19" x14ac:dyDescent="0.25">
      <c r="A873" s="178">
        <v>11468</v>
      </c>
      <c r="B873" s="178">
        <v>-198831</v>
      </c>
      <c r="C873" s="178">
        <v>-436707</v>
      </c>
      <c r="D873" s="178" t="s">
        <v>2148</v>
      </c>
      <c r="E873" s="178" t="s">
        <v>167</v>
      </c>
      <c r="F873" s="178" t="s">
        <v>1727</v>
      </c>
      <c r="G873" s="180">
        <f>VLOOKUP(D873,Plan1!$B$2:$S$5570,7,)/1000</f>
        <v>5.0789999999999997</v>
      </c>
      <c r="H873" s="180">
        <f>VLOOKUP(D873,Plan1!$B$2:$S$5570,8,)/1000</f>
        <v>5.6260000000000003</v>
      </c>
      <c r="I873" s="180">
        <f>VLOOKUP(D873,Plan1!$B$2:$S$5570,9,)/1000</f>
        <v>5.202</v>
      </c>
      <c r="J873" s="180">
        <f>VLOOKUP(D873,Plan1!$B$2:$S$5570,10,)/1000</f>
        <v>5.1749999999999998</v>
      </c>
      <c r="K873" s="180">
        <f>VLOOKUP(D873,Plan1!$B$2:$S$5570,11,)/1000</f>
        <v>4.8849999999999998</v>
      </c>
      <c r="L873" s="180">
        <f>VLOOKUP(D873,Plan1!$B$2:$S$5570,12,)/1000</f>
        <v>4.9020000000000001</v>
      </c>
      <c r="M873" s="180">
        <f>VLOOKUP(D873,Plan1!$B$2:$S$5570,13,)/1000</f>
        <v>5.0750000000000002</v>
      </c>
      <c r="N873" s="180">
        <f>VLOOKUP(D873,Plan1!$B$2:$S$5570,14,)/1000</f>
        <v>5.7750000000000004</v>
      </c>
      <c r="O873" s="180">
        <f>VLOOKUP(D873,Plan1!$B$2:$S$5570,15,)/1000</f>
        <v>5.6239999999999997</v>
      </c>
      <c r="P873" s="180">
        <f>VLOOKUP(D873,Plan1!$B$2:$S$5570,16,)/1000</f>
        <v>5.2939999999999996</v>
      </c>
      <c r="Q873" s="180">
        <f>VLOOKUP(D873,Plan1!$B$2:$S$5570,17,)/1000</f>
        <v>4.7160000000000002</v>
      </c>
      <c r="R873" s="180">
        <f>VLOOKUP(D873,Plan1!$B$2:$S$5570,18,)/1000</f>
        <v>4.96</v>
      </c>
      <c r="S873" s="180">
        <f>VLOOKUP(D873,Plan1!$B$2:$S$5570,6,)/1000</f>
        <v>5.1920000000000002</v>
      </c>
    </row>
    <row r="874" spans="1:19" x14ac:dyDescent="0.25">
      <c r="A874" s="178">
        <v>38667</v>
      </c>
      <c r="B874" s="178">
        <v>-87725</v>
      </c>
      <c r="C874" s="178">
        <v>-366263</v>
      </c>
      <c r="D874" s="178" t="s">
        <v>3307</v>
      </c>
      <c r="E874" s="178" t="s">
        <v>167</v>
      </c>
      <c r="F874" s="178" t="s">
        <v>3284</v>
      </c>
      <c r="G874" s="180">
        <f>VLOOKUP(D874,Plan1!$B$2:$S$5570,7,)/1000</f>
        <v>5.8310000000000004</v>
      </c>
      <c r="H874" s="180">
        <f>VLOOKUP(D874,Plan1!$B$2:$S$5570,8,)/1000</f>
        <v>5.7670000000000003</v>
      </c>
      <c r="I874" s="180">
        <f>VLOOKUP(D874,Plan1!$B$2:$S$5570,9,)/1000</f>
        <v>5.9909999999999997</v>
      </c>
      <c r="J874" s="180">
        <f>VLOOKUP(D874,Plan1!$B$2:$S$5570,10,)/1000</f>
        <v>5.5170000000000003</v>
      </c>
      <c r="K874" s="180">
        <f>VLOOKUP(D874,Plan1!$B$2:$S$5570,11,)/1000</f>
        <v>4.6440000000000001</v>
      </c>
      <c r="L874" s="180">
        <f>VLOOKUP(D874,Plan1!$B$2:$S$5570,12,)/1000</f>
        <v>4.2009999999999996</v>
      </c>
      <c r="M874" s="180">
        <f>VLOOKUP(D874,Plan1!$B$2:$S$5570,13,)/1000</f>
        <v>4.3920000000000003</v>
      </c>
      <c r="N874" s="180">
        <f>VLOOKUP(D874,Plan1!$B$2:$S$5570,14,)/1000</f>
        <v>5.0179999999999998</v>
      </c>
      <c r="O874" s="180">
        <f>VLOOKUP(D874,Plan1!$B$2:$S$5570,15,)/1000</f>
        <v>5.75</v>
      </c>
      <c r="P874" s="180">
        <f>VLOOKUP(D874,Plan1!$B$2:$S$5570,16,)/1000</f>
        <v>5.9130000000000003</v>
      </c>
      <c r="Q874" s="180">
        <f>VLOOKUP(D874,Plan1!$B$2:$S$5570,17,)/1000</f>
        <v>6.1870000000000003</v>
      </c>
      <c r="R874" s="180">
        <f>VLOOKUP(D874,Plan1!$B$2:$S$5570,18,)/1000</f>
        <v>6.0110000000000001</v>
      </c>
      <c r="S874" s="180">
        <f>VLOOKUP(D874,Plan1!$B$2:$S$5570,6,)/1000</f>
        <v>5.4349999999999996</v>
      </c>
    </row>
    <row r="875" spans="1:19" x14ac:dyDescent="0.25">
      <c r="A875" s="178">
        <v>22950</v>
      </c>
      <c r="B875" s="178">
        <v>-140689</v>
      </c>
      <c r="C875" s="178">
        <v>-424865</v>
      </c>
      <c r="D875" s="178" t="s">
        <v>482</v>
      </c>
      <c r="E875" s="178" t="s">
        <v>167</v>
      </c>
      <c r="F875" s="178" t="s">
        <v>375</v>
      </c>
      <c r="G875" s="180">
        <f>VLOOKUP(D875,Plan1!$B$2:$S$5570,7,)/1000</f>
        <v>5.8659999999999997</v>
      </c>
      <c r="H875" s="180">
        <f>VLOOKUP(D875,Plan1!$B$2:$S$5570,8,)/1000</f>
        <v>6.226</v>
      </c>
      <c r="I875" s="180">
        <f>VLOOKUP(D875,Plan1!$B$2:$S$5570,9,)/1000</f>
        <v>5.8239999999999998</v>
      </c>
      <c r="J875" s="180">
        <f>VLOOKUP(D875,Plan1!$B$2:$S$5570,10,)/1000</f>
        <v>5.5069999999999997</v>
      </c>
      <c r="K875" s="180">
        <f>VLOOKUP(D875,Plan1!$B$2:$S$5570,11,)/1000</f>
        <v>5.0990000000000002</v>
      </c>
      <c r="L875" s="180">
        <f>VLOOKUP(D875,Plan1!$B$2:$S$5570,12,)/1000</f>
        <v>4.9589999999999996</v>
      </c>
      <c r="M875" s="180">
        <f>VLOOKUP(D875,Plan1!$B$2:$S$5570,13,)/1000</f>
        <v>5.2750000000000004</v>
      </c>
      <c r="N875" s="180">
        <f>VLOOKUP(D875,Plan1!$B$2:$S$5570,14,)/1000</f>
        <v>5.9020000000000001</v>
      </c>
      <c r="O875" s="180">
        <f>VLOOKUP(D875,Plan1!$B$2:$S$5570,15,)/1000</f>
        <v>6.173</v>
      </c>
      <c r="P875" s="180">
        <f>VLOOKUP(D875,Plan1!$B$2:$S$5570,16,)/1000</f>
        <v>6.1260000000000003</v>
      </c>
      <c r="Q875" s="180">
        <f>VLOOKUP(D875,Plan1!$B$2:$S$5570,17,)/1000</f>
        <v>5.47</v>
      </c>
      <c r="R875" s="180">
        <f>VLOOKUP(D875,Plan1!$B$2:$S$5570,18,)/1000</f>
        <v>5.8049999999999997</v>
      </c>
      <c r="S875" s="180">
        <f>VLOOKUP(D875,Plan1!$B$2:$S$5570,6,)/1000</f>
        <v>5.6859999999999999</v>
      </c>
    </row>
    <row r="876" spans="1:19" x14ac:dyDescent="0.25">
      <c r="A876" s="178">
        <v>28917</v>
      </c>
      <c r="B876" s="178">
        <v>-116918</v>
      </c>
      <c r="C876" s="178">
        <v>-414692</v>
      </c>
      <c r="D876" s="178" t="s">
        <v>681</v>
      </c>
      <c r="E876" s="178" t="s">
        <v>167</v>
      </c>
      <c r="F876" s="178" t="s">
        <v>375</v>
      </c>
      <c r="G876" s="180">
        <f>VLOOKUP(D876,Plan1!$B$2:$S$5570,7,)/1000</f>
        <v>5.92</v>
      </c>
      <c r="H876" s="180">
        <f>VLOOKUP(D876,Plan1!$B$2:$S$5570,8,)/1000</f>
        <v>5.931</v>
      </c>
      <c r="I876" s="180">
        <f>VLOOKUP(D876,Plan1!$B$2:$S$5570,9,)/1000</f>
        <v>5.94</v>
      </c>
      <c r="J876" s="180">
        <f>VLOOKUP(D876,Plan1!$B$2:$S$5570,10,)/1000</f>
        <v>5.2770000000000001</v>
      </c>
      <c r="K876" s="180">
        <f>VLOOKUP(D876,Plan1!$B$2:$S$5570,11,)/1000</f>
        <v>4.899</v>
      </c>
      <c r="L876" s="180">
        <f>VLOOKUP(D876,Plan1!$B$2:$S$5570,12,)/1000</f>
        <v>4.7859999999999996</v>
      </c>
      <c r="M876" s="180">
        <f>VLOOKUP(D876,Plan1!$B$2:$S$5570,13,)/1000</f>
        <v>4.923</v>
      </c>
      <c r="N876" s="180">
        <f>VLOOKUP(D876,Plan1!$B$2:$S$5570,14,)/1000</f>
        <v>5.5750000000000002</v>
      </c>
      <c r="O876" s="180">
        <f>VLOOKUP(D876,Plan1!$B$2:$S$5570,15,)/1000</f>
        <v>6.2030000000000003</v>
      </c>
      <c r="P876" s="180">
        <f>VLOOKUP(D876,Plan1!$B$2:$S$5570,16,)/1000</f>
        <v>6.181</v>
      </c>
      <c r="Q876" s="180">
        <f>VLOOKUP(D876,Plan1!$B$2:$S$5570,17,)/1000</f>
        <v>5.8410000000000002</v>
      </c>
      <c r="R876" s="180">
        <f>VLOOKUP(D876,Plan1!$B$2:$S$5570,18,)/1000</f>
        <v>5.9240000000000004</v>
      </c>
      <c r="S876" s="180">
        <f>VLOOKUP(D876,Plan1!$B$2:$S$5570,6,)/1000</f>
        <v>5.617</v>
      </c>
    </row>
    <row r="877" spans="1:19" x14ac:dyDescent="0.25">
      <c r="A877" s="178">
        <v>6517</v>
      </c>
      <c r="B877" s="178">
        <v>-227895</v>
      </c>
      <c r="C877" s="178">
        <v>-517146</v>
      </c>
      <c r="D877" s="178" t="s">
        <v>3269</v>
      </c>
      <c r="E877" s="178" t="s">
        <v>167</v>
      </c>
      <c r="F877" s="178" t="s">
        <v>2912</v>
      </c>
      <c r="G877" s="180">
        <f>VLOOKUP(D877,Plan1!$B$2:$S$5570,7,)/1000</f>
        <v>5.367</v>
      </c>
      <c r="H877" s="180">
        <f>VLOOKUP(D877,Plan1!$B$2:$S$5570,8,)/1000</f>
        <v>5.7530000000000001</v>
      </c>
      <c r="I877" s="180">
        <f>VLOOKUP(D877,Plan1!$B$2:$S$5570,9,)/1000</f>
        <v>5.7350000000000003</v>
      </c>
      <c r="J877" s="180">
        <f>VLOOKUP(D877,Plan1!$B$2:$S$5570,10,)/1000</f>
        <v>5.46</v>
      </c>
      <c r="K877" s="180">
        <f>VLOOKUP(D877,Plan1!$B$2:$S$5570,11,)/1000</f>
        <v>4.6769999999999996</v>
      </c>
      <c r="L877" s="180">
        <f>VLOOKUP(D877,Plan1!$B$2:$S$5570,12,)/1000</f>
        <v>4.4980000000000002</v>
      </c>
      <c r="M877" s="180">
        <f>VLOOKUP(D877,Plan1!$B$2:$S$5570,13,)/1000</f>
        <v>4.6790000000000003</v>
      </c>
      <c r="N877" s="180">
        <f>VLOOKUP(D877,Plan1!$B$2:$S$5570,14,)/1000</f>
        <v>5.5129999999999999</v>
      </c>
      <c r="O877" s="180">
        <f>VLOOKUP(D877,Plan1!$B$2:$S$5570,15,)/1000</f>
        <v>5.19</v>
      </c>
      <c r="P877" s="180">
        <f>VLOOKUP(D877,Plan1!$B$2:$S$5570,16,)/1000</f>
        <v>5.4080000000000004</v>
      </c>
      <c r="Q877" s="180">
        <f>VLOOKUP(D877,Plan1!$B$2:$S$5570,17,)/1000</f>
        <v>5.6289999999999996</v>
      </c>
      <c r="R877" s="180">
        <f>VLOOKUP(D877,Plan1!$B$2:$S$5570,18,)/1000</f>
        <v>5.6710000000000003</v>
      </c>
      <c r="S877" s="180">
        <f>VLOOKUP(D877,Plan1!$B$2:$S$5570,6,)/1000</f>
        <v>5.298</v>
      </c>
    </row>
    <row r="878" spans="1:19" x14ac:dyDescent="0.25">
      <c r="A878" s="178">
        <v>4685</v>
      </c>
      <c r="B878" s="178">
        <v>-246193</v>
      </c>
      <c r="C878" s="178">
        <v>-533212</v>
      </c>
      <c r="D878" s="178" t="s">
        <v>3068</v>
      </c>
      <c r="E878" s="178" t="s">
        <v>167</v>
      </c>
      <c r="F878" s="178" t="s">
        <v>2912</v>
      </c>
      <c r="G878" s="180">
        <f>VLOOKUP(D878,Plan1!$B$2:$S$5570,7,)/1000</f>
        <v>5.6050000000000004</v>
      </c>
      <c r="H878" s="180">
        <f>VLOOKUP(D878,Plan1!$B$2:$S$5570,8,)/1000</f>
        <v>5.3470000000000004</v>
      </c>
      <c r="I878" s="180">
        <f>VLOOKUP(D878,Plan1!$B$2:$S$5570,9,)/1000</f>
        <v>5.5069999999999997</v>
      </c>
      <c r="J878" s="180">
        <f>VLOOKUP(D878,Plan1!$B$2:$S$5570,10,)/1000</f>
        <v>5.1210000000000004</v>
      </c>
      <c r="K878" s="180">
        <f>VLOOKUP(D878,Plan1!$B$2:$S$5570,11,)/1000</f>
        <v>4.3739999999999997</v>
      </c>
      <c r="L878" s="180">
        <f>VLOOKUP(D878,Plan1!$B$2:$S$5570,12,)/1000</f>
        <v>4.0679999999999996</v>
      </c>
      <c r="M878" s="180">
        <f>VLOOKUP(D878,Plan1!$B$2:$S$5570,13,)/1000</f>
        <v>4.2409999999999997</v>
      </c>
      <c r="N878" s="180">
        <f>VLOOKUP(D878,Plan1!$B$2:$S$5570,14,)/1000</f>
        <v>5.1340000000000003</v>
      </c>
      <c r="O878" s="180">
        <f>VLOOKUP(D878,Plan1!$B$2:$S$5570,15,)/1000</f>
        <v>4.891</v>
      </c>
      <c r="P878" s="180">
        <f>VLOOKUP(D878,Plan1!$B$2:$S$5570,16,)/1000</f>
        <v>5.1719999999999997</v>
      </c>
      <c r="Q878" s="180">
        <f>VLOOKUP(D878,Plan1!$B$2:$S$5570,17,)/1000</f>
        <v>5.4850000000000003</v>
      </c>
      <c r="R878" s="180">
        <f>VLOOKUP(D878,Plan1!$B$2:$S$5570,18,)/1000</f>
        <v>5.6230000000000002</v>
      </c>
      <c r="S878" s="180">
        <f>VLOOKUP(D878,Plan1!$B$2:$S$5570,6,)/1000</f>
        <v>5.0469999999999997</v>
      </c>
    </row>
    <row r="879" spans="1:19" x14ac:dyDescent="0.25">
      <c r="A879" s="178">
        <v>8091</v>
      </c>
      <c r="B879" s="178">
        <v>-218036</v>
      </c>
      <c r="C879" s="178">
        <v>-496096</v>
      </c>
      <c r="D879" s="178" t="s">
        <v>3068</v>
      </c>
      <c r="E879" s="178" t="s">
        <v>167</v>
      </c>
      <c r="F879" s="178" t="s">
        <v>4704</v>
      </c>
      <c r="G879" s="180">
        <f>VLOOKUP(D879,Plan1!$B$2:$S$5570,7,)/1000</f>
        <v>5.6050000000000004</v>
      </c>
      <c r="H879" s="180">
        <f>VLOOKUP(D879,Plan1!$B$2:$S$5570,8,)/1000</f>
        <v>5.3470000000000004</v>
      </c>
      <c r="I879" s="180">
        <f>VLOOKUP(D879,Plan1!$B$2:$S$5570,9,)/1000</f>
        <v>5.5069999999999997</v>
      </c>
      <c r="J879" s="180">
        <f>VLOOKUP(D879,Plan1!$B$2:$S$5570,10,)/1000</f>
        <v>5.1210000000000004</v>
      </c>
      <c r="K879" s="180">
        <f>VLOOKUP(D879,Plan1!$B$2:$S$5570,11,)/1000</f>
        <v>4.3739999999999997</v>
      </c>
      <c r="L879" s="180">
        <f>VLOOKUP(D879,Plan1!$B$2:$S$5570,12,)/1000</f>
        <v>4.0679999999999996</v>
      </c>
      <c r="M879" s="180">
        <f>VLOOKUP(D879,Plan1!$B$2:$S$5570,13,)/1000</f>
        <v>4.2409999999999997</v>
      </c>
      <c r="N879" s="180">
        <f>VLOOKUP(D879,Plan1!$B$2:$S$5570,14,)/1000</f>
        <v>5.1340000000000003</v>
      </c>
      <c r="O879" s="180">
        <f>VLOOKUP(D879,Plan1!$B$2:$S$5570,15,)/1000</f>
        <v>4.891</v>
      </c>
      <c r="P879" s="180">
        <f>VLOOKUP(D879,Plan1!$B$2:$S$5570,16,)/1000</f>
        <v>5.1719999999999997</v>
      </c>
      <c r="Q879" s="180">
        <f>VLOOKUP(D879,Plan1!$B$2:$S$5570,17,)/1000</f>
        <v>5.4850000000000003</v>
      </c>
      <c r="R879" s="180">
        <f>VLOOKUP(D879,Plan1!$B$2:$S$5570,18,)/1000</f>
        <v>5.6230000000000002</v>
      </c>
      <c r="S879" s="180">
        <f>VLOOKUP(D879,Plan1!$B$2:$S$5570,6,)/1000</f>
        <v>5.0469999999999997</v>
      </c>
    </row>
    <row r="880" spans="1:19" x14ac:dyDescent="0.25">
      <c r="A880" s="178">
        <v>5244</v>
      </c>
      <c r="B880" s="178">
        <v>-23901</v>
      </c>
      <c r="C880" s="178">
        <v>-535129</v>
      </c>
      <c r="D880" s="178" t="s">
        <v>3130</v>
      </c>
      <c r="E880" s="178" t="s">
        <v>167</v>
      </c>
      <c r="F880" s="178" t="s">
        <v>2912</v>
      </c>
      <c r="G880" s="180">
        <f>VLOOKUP(D880,Plan1!$B$2:$S$5570,7,)/1000</f>
        <v>5.4770000000000003</v>
      </c>
      <c r="H880" s="180">
        <f>VLOOKUP(D880,Plan1!$B$2:$S$5570,8,)/1000</f>
        <v>5.5650000000000004</v>
      </c>
      <c r="I880" s="180">
        <f>VLOOKUP(D880,Plan1!$B$2:$S$5570,9,)/1000</f>
        <v>5.5940000000000003</v>
      </c>
      <c r="J880" s="180">
        <f>VLOOKUP(D880,Plan1!$B$2:$S$5570,10,)/1000</f>
        <v>5.1769999999999996</v>
      </c>
      <c r="K880" s="180">
        <f>VLOOKUP(D880,Plan1!$B$2:$S$5570,11,)/1000</f>
        <v>4.4420000000000002</v>
      </c>
      <c r="L880" s="180">
        <f>VLOOKUP(D880,Plan1!$B$2:$S$5570,12,)/1000</f>
        <v>4.0819999999999999</v>
      </c>
      <c r="M880" s="180">
        <f>VLOOKUP(D880,Plan1!$B$2:$S$5570,13,)/1000</f>
        <v>4.2850000000000001</v>
      </c>
      <c r="N880" s="180">
        <f>VLOOKUP(D880,Plan1!$B$2:$S$5570,14,)/1000</f>
        <v>5.23</v>
      </c>
      <c r="O880" s="180">
        <f>VLOOKUP(D880,Plan1!$B$2:$S$5570,15,)/1000</f>
        <v>4.9390000000000001</v>
      </c>
      <c r="P880" s="180">
        <f>VLOOKUP(D880,Plan1!$B$2:$S$5570,16,)/1000</f>
        <v>5.2430000000000003</v>
      </c>
      <c r="Q880" s="180">
        <f>VLOOKUP(D880,Plan1!$B$2:$S$5570,17,)/1000</f>
        <v>5.5819999999999999</v>
      </c>
      <c r="R880" s="180">
        <f>VLOOKUP(D880,Plan1!$B$2:$S$5570,18,)/1000</f>
        <v>5.6369999999999996</v>
      </c>
      <c r="S880" s="180">
        <f>VLOOKUP(D880,Plan1!$B$2:$S$5570,6,)/1000</f>
        <v>5.1040000000000001</v>
      </c>
    </row>
    <row r="881" spans="1:19" x14ac:dyDescent="0.25">
      <c r="A881" s="178">
        <v>7733</v>
      </c>
      <c r="B881" s="178">
        <v>-22012</v>
      </c>
      <c r="C881" s="178">
        <v>-51236</v>
      </c>
      <c r="D881" s="178" t="s">
        <v>5027</v>
      </c>
      <c r="E881" s="178" t="s">
        <v>167</v>
      </c>
      <c r="F881" s="178" t="s">
        <v>4704</v>
      </c>
      <c r="G881" s="180">
        <f>VLOOKUP(D881,Plan1!$B$2:$S$5570,7,)/1000</f>
        <v>5.4210000000000003</v>
      </c>
      <c r="H881" s="180">
        <f>VLOOKUP(D881,Plan1!$B$2:$S$5570,8,)/1000</f>
        <v>5.7380000000000004</v>
      </c>
      <c r="I881" s="180">
        <f>VLOOKUP(D881,Plan1!$B$2:$S$5570,9,)/1000</f>
        <v>5.7050000000000001</v>
      </c>
      <c r="J881" s="180">
        <f>VLOOKUP(D881,Plan1!$B$2:$S$5570,10,)/1000</f>
        <v>5.5510000000000002</v>
      </c>
      <c r="K881" s="180">
        <f>VLOOKUP(D881,Plan1!$B$2:$S$5570,11,)/1000</f>
        <v>4.8890000000000002</v>
      </c>
      <c r="L881" s="180">
        <f>VLOOKUP(D881,Plan1!$B$2:$S$5570,12,)/1000</f>
        <v>4.6929999999999996</v>
      </c>
      <c r="M881" s="180">
        <f>VLOOKUP(D881,Plan1!$B$2:$S$5570,13,)/1000</f>
        <v>4.8360000000000003</v>
      </c>
      <c r="N881" s="180">
        <f>VLOOKUP(D881,Plan1!$B$2:$S$5570,14,)/1000</f>
        <v>5.7140000000000004</v>
      </c>
      <c r="O881" s="180">
        <f>VLOOKUP(D881,Plan1!$B$2:$S$5570,15,)/1000</f>
        <v>5.2140000000000004</v>
      </c>
      <c r="P881" s="180">
        <f>VLOOKUP(D881,Plan1!$B$2:$S$5570,16,)/1000</f>
        <v>5.4219999999999997</v>
      </c>
      <c r="Q881" s="180">
        <f>VLOOKUP(D881,Plan1!$B$2:$S$5570,17,)/1000</f>
        <v>5.5640000000000001</v>
      </c>
      <c r="R881" s="180">
        <f>VLOOKUP(D881,Plan1!$B$2:$S$5570,18,)/1000</f>
        <v>5.6689999999999996</v>
      </c>
      <c r="S881" s="180">
        <f>VLOOKUP(D881,Plan1!$B$2:$S$5570,6,)/1000</f>
        <v>5.3680000000000003</v>
      </c>
    </row>
    <row r="882" spans="1:19" x14ac:dyDescent="0.25">
      <c r="A882" s="178">
        <v>10052</v>
      </c>
      <c r="B882" s="178">
        <v>-206961</v>
      </c>
      <c r="C882" s="178">
        <v>-419296</v>
      </c>
      <c r="D882" s="178" t="s">
        <v>2019</v>
      </c>
      <c r="E882" s="178" t="s">
        <v>167</v>
      </c>
      <c r="F882" s="178" t="s">
        <v>1727</v>
      </c>
      <c r="G882" s="180">
        <f>VLOOKUP(D882,Plan1!$B$2:$S$5570,7,)/1000</f>
        <v>5.3</v>
      </c>
      <c r="H882" s="180">
        <f>VLOOKUP(D882,Plan1!$B$2:$S$5570,8,)/1000</f>
        <v>5.7990000000000004</v>
      </c>
      <c r="I882" s="180">
        <f>VLOOKUP(D882,Plan1!$B$2:$S$5570,9,)/1000</f>
        <v>5.1020000000000003</v>
      </c>
      <c r="J882" s="180">
        <f>VLOOKUP(D882,Plan1!$B$2:$S$5570,10,)/1000</f>
        <v>4.96</v>
      </c>
      <c r="K882" s="180">
        <f>VLOOKUP(D882,Plan1!$B$2:$S$5570,11,)/1000</f>
        <v>4.5739999999999998</v>
      </c>
      <c r="L882" s="180">
        <f>VLOOKUP(D882,Plan1!$B$2:$S$5570,12,)/1000</f>
        <v>4.6669999999999998</v>
      </c>
      <c r="M882" s="180">
        <f>VLOOKUP(D882,Plan1!$B$2:$S$5570,13,)/1000</f>
        <v>4.734</v>
      </c>
      <c r="N882" s="180">
        <f>VLOOKUP(D882,Plan1!$B$2:$S$5570,14,)/1000</f>
        <v>5.3440000000000003</v>
      </c>
      <c r="O882" s="180">
        <f>VLOOKUP(D882,Plan1!$B$2:$S$5570,15,)/1000</f>
        <v>5.274</v>
      </c>
      <c r="P882" s="180">
        <f>VLOOKUP(D882,Plan1!$B$2:$S$5570,16,)/1000</f>
        <v>4.9660000000000002</v>
      </c>
      <c r="Q882" s="180">
        <f>VLOOKUP(D882,Plan1!$B$2:$S$5570,17,)/1000</f>
        <v>4.4400000000000004</v>
      </c>
      <c r="R882" s="180">
        <f>VLOOKUP(D882,Plan1!$B$2:$S$5570,18,)/1000</f>
        <v>5.0049999999999999</v>
      </c>
      <c r="S882" s="180">
        <f>VLOOKUP(D882,Plan1!$B$2:$S$5570,6,)/1000</f>
        <v>5.0140000000000002</v>
      </c>
    </row>
    <row r="883" spans="1:19" x14ac:dyDescent="0.25">
      <c r="A883" s="178">
        <v>16756</v>
      </c>
      <c r="B883" s="178">
        <v>-169543</v>
      </c>
      <c r="C883" s="178">
        <v>-518095</v>
      </c>
      <c r="D883" s="178" t="s">
        <v>1124</v>
      </c>
      <c r="E883" s="178" t="s">
        <v>167</v>
      </c>
      <c r="F883" s="178" t="s">
        <v>1058</v>
      </c>
      <c r="G883" s="180">
        <f>VLOOKUP(D883,Plan1!$B$2:$S$5570,7,)/1000</f>
        <v>5.032</v>
      </c>
      <c r="H883" s="180">
        <f>VLOOKUP(D883,Plan1!$B$2:$S$5570,8,)/1000</f>
        <v>5.3220000000000001</v>
      </c>
      <c r="I883" s="180">
        <f>VLOOKUP(D883,Plan1!$B$2:$S$5570,9,)/1000</f>
        <v>5.2709999999999999</v>
      </c>
      <c r="J883" s="180">
        <f>VLOOKUP(D883,Plan1!$B$2:$S$5570,10,)/1000</f>
        <v>5.6</v>
      </c>
      <c r="K883" s="180">
        <f>VLOOKUP(D883,Plan1!$B$2:$S$5570,11,)/1000</f>
        <v>5.5359999999999996</v>
      </c>
      <c r="L883" s="180">
        <f>VLOOKUP(D883,Plan1!$B$2:$S$5570,12,)/1000</f>
        <v>5.27</v>
      </c>
      <c r="M883" s="180">
        <f>VLOOKUP(D883,Plan1!$B$2:$S$5570,13,)/1000</f>
        <v>5.4269999999999996</v>
      </c>
      <c r="N883" s="180">
        <f>VLOOKUP(D883,Plan1!$B$2:$S$5570,14,)/1000</f>
        <v>6.133</v>
      </c>
      <c r="O883" s="180">
        <f>VLOOKUP(D883,Plan1!$B$2:$S$5570,15,)/1000</f>
        <v>5.5350000000000001</v>
      </c>
      <c r="P883" s="180">
        <f>VLOOKUP(D883,Plan1!$B$2:$S$5570,16,)/1000</f>
        <v>5.1749999999999998</v>
      </c>
      <c r="Q883" s="180">
        <f>VLOOKUP(D883,Plan1!$B$2:$S$5570,17,)/1000</f>
        <v>4.97</v>
      </c>
      <c r="R883" s="180">
        <f>VLOOKUP(D883,Plan1!$B$2:$S$5570,18,)/1000</f>
        <v>5.0469999999999997</v>
      </c>
      <c r="S883" s="180">
        <f>VLOOKUP(D883,Plan1!$B$2:$S$5570,6,)/1000</f>
        <v>5.36</v>
      </c>
    </row>
    <row r="884" spans="1:19" x14ac:dyDescent="0.25">
      <c r="A884" s="178">
        <v>2417</v>
      </c>
      <c r="B884" s="178">
        <v>-28288</v>
      </c>
      <c r="C884" s="178">
        <v>-546379</v>
      </c>
      <c r="D884" s="178" t="s">
        <v>4214</v>
      </c>
      <c r="E884" s="178" t="s">
        <v>167</v>
      </c>
      <c r="F884" s="178" t="s">
        <v>3898</v>
      </c>
      <c r="G884" s="180">
        <f>VLOOKUP(D884,Plan1!$B$2:$S$5570,7,)/1000</f>
        <v>5.766</v>
      </c>
      <c r="H884" s="180">
        <f>VLOOKUP(D884,Plan1!$B$2:$S$5570,8,)/1000</f>
        <v>5.8680000000000003</v>
      </c>
      <c r="I884" s="180">
        <f>VLOOKUP(D884,Plan1!$B$2:$S$5570,9,)/1000</f>
        <v>5.6120000000000001</v>
      </c>
      <c r="J884" s="180">
        <f>VLOOKUP(D884,Plan1!$B$2:$S$5570,10,)/1000</f>
        <v>4.9560000000000004</v>
      </c>
      <c r="K884" s="180">
        <f>VLOOKUP(D884,Plan1!$B$2:$S$5570,11,)/1000</f>
        <v>4.1210000000000004</v>
      </c>
      <c r="L884" s="180">
        <f>VLOOKUP(D884,Plan1!$B$2:$S$5570,12,)/1000</f>
        <v>3.51</v>
      </c>
      <c r="M884" s="180">
        <f>VLOOKUP(D884,Plan1!$B$2:$S$5570,13,)/1000</f>
        <v>3.847</v>
      </c>
      <c r="N884" s="180">
        <f>VLOOKUP(D884,Plan1!$B$2:$S$5570,14,)/1000</f>
        <v>4.5270000000000001</v>
      </c>
      <c r="O884" s="180">
        <f>VLOOKUP(D884,Plan1!$B$2:$S$5570,15,)/1000</f>
        <v>4.4790000000000001</v>
      </c>
      <c r="P884" s="180">
        <f>VLOOKUP(D884,Plan1!$B$2:$S$5570,16,)/1000</f>
        <v>5.0880000000000001</v>
      </c>
      <c r="Q884" s="180">
        <f>VLOOKUP(D884,Plan1!$B$2:$S$5570,17,)/1000</f>
        <v>5.7140000000000004</v>
      </c>
      <c r="R884" s="180">
        <f>VLOOKUP(D884,Plan1!$B$2:$S$5570,18,)/1000</f>
        <v>5.7830000000000004</v>
      </c>
      <c r="S884" s="180">
        <f>VLOOKUP(D884,Plan1!$B$2:$S$5570,6,)/1000</f>
        <v>4.9390000000000001</v>
      </c>
    </row>
    <row r="885" spans="1:19" x14ac:dyDescent="0.25">
      <c r="A885" s="178">
        <v>3209</v>
      </c>
      <c r="B885" s="178">
        <v>-270746</v>
      </c>
      <c r="C885" s="178">
        <v>-532462</v>
      </c>
      <c r="D885" s="178" t="s">
        <v>4564</v>
      </c>
      <c r="E885" s="178" t="s">
        <v>167</v>
      </c>
      <c r="F885" s="178" t="s">
        <v>4434</v>
      </c>
      <c r="G885" s="180">
        <f>VLOOKUP(D885,Plan1!$B$2:$S$5570,7,)/1000</f>
        <v>5.5460000000000003</v>
      </c>
      <c r="H885" s="180">
        <f>VLOOKUP(D885,Plan1!$B$2:$S$5570,8,)/1000</f>
        <v>5.5860000000000003</v>
      </c>
      <c r="I885" s="180">
        <f>VLOOKUP(D885,Plan1!$B$2:$S$5570,9,)/1000</f>
        <v>5.4720000000000004</v>
      </c>
      <c r="J885" s="180">
        <f>VLOOKUP(D885,Plan1!$B$2:$S$5570,10,)/1000</f>
        <v>4.8410000000000002</v>
      </c>
      <c r="K885" s="180">
        <f>VLOOKUP(D885,Plan1!$B$2:$S$5570,11,)/1000</f>
        <v>4.0229999999999997</v>
      </c>
      <c r="L885" s="180">
        <f>VLOOKUP(D885,Plan1!$B$2:$S$5570,12,)/1000</f>
        <v>3.4870000000000001</v>
      </c>
      <c r="M885" s="180">
        <f>VLOOKUP(D885,Plan1!$B$2:$S$5570,13,)/1000</f>
        <v>3.8959999999999999</v>
      </c>
      <c r="N885" s="180">
        <f>VLOOKUP(D885,Plan1!$B$2:$S$5570,14,)/1000</f>
        <v>4.6859999999999999</v>
      </c>
      <c r="O885" s="180">
        <f>VLOOKUP(D885,Plan1!$B$2:$S$5570,15,)/1000</f>
        <v>4.3979999999999997</v>
      </c>
      <c r="P885" s="180">
        <f>VLOOKUP(D885,Plan1!$B$2:$S$5570,16,)/1000</f>
        <v>5.0510000000000002</v>
      </c>
      <c r="Q885" s="180">
        <f>VLOOKUP(D885,Plan1!$B$2:$S$5570,17,)/1000</f>
        <v>5.5339999999999998</v>
      </c>
      <c r="R885" s="180">
        <f>VLOOKUP(D885,Plan1!$B$2:$S$5570,18,)/1000</f>
        <v>5.62</v>
      </c>
      <c r="S885" s="180">
        <f>VLOOKUP(D885,Plan1!$B$2:$S$5570,6,)/1000</f>
        <v>4.8449999999999998</v>
      </c>
    </row>
    <row r="886" spans="1:19" x14ac:dyDescent="0.25">
      <c r="A886" s="178">
        <v>47244</v>
      </c>
      <c r="B886" s="178">
        <v>-66216</v>
      </c>
      <c r="C886" s="178">
        <v>-354584</v>
      </c>
      <c r="D886" s="178" t="s">
        <v>2887</v>
      </c>
      <c r="E886" s="178" t="s">
        <v>167</v>
      </c>
      <c r="F886" s="178" t="s">
        <v>2709</v>
      </c>
      <c r="G886" s="180">
        <f>VLOOKUP(D886,Plan1!$B$2:$S$5570,7,)/1000</f>
        <v>5.5090000000000003</v>
      </c>
      <c r="H886" s="180">
        <f>VLOOKUP(D886,Plan1!$B$2:$S$5570,8,)/1000</f>
        <v>5.6429999999999998</v>
      </c>
      <c r="I886" s="180">
        <f>VLOOKUP(D886,Plan1!$B$2:$S$5570,9,)/1000</f>
        <v>5.8730000000000002</v>
      </c>
      <c r="J886" s="180">
        <f>VLOOKUP(D886,Plan1!$B$2:$S$5570,10,)/1000</f>
        <v>5.4820000000000002</v>
      </c>
      <c r="K886" s="180">
        <f>VLOOKUP(D886,Plan1!$B$2:$S$5570,11,)/1000</f>
        <v>5.077</v>
      </c>
      <c r="L886" s="180">
        <f>VLOOKUP(D886,Plan1!$B$2:$S$5570,12,)/1000</f>
        <v>4.66</v>
      </c>
      <c r="M886" s="180">
        <f>VLOOKUP(D886,Plan1!$B$2:$S$5570,13,)/1000</f>
        <v>4.8150000000000004</v>
      </c>
      <c r="N886" s="180">
        <f>VLOOKUP(D886,Plan1!$B$2:$S$5570,14,)/1000</f>
        <v>5.4480000000000004</v>
      </c>
      <c r="O886" s="180">
        <f>VLOOKUP(D886,Plan1!$B$2:$S$5570,15,)/1000</f>
        <v>5.7489999999999997</v>
      </c>
      <c r="P886" s="180">
        <f>VLOOKUP(D886,Plan1!$B$2:$S$5570,16,)/1000</f>
        <v>5.8170000000000002</v>
      </c>
      <c r="Q886" s="180">
        <f>VLOOKUP(D886,Plan1!$B$2:$S$5570,17,)/1000</f>
        <v>5.8929999999999998</v>
      </c>
      <c r="R886" s="180">
        <f>VLOOKUP(D886,Plan1!$B$2:$S$5570,18,)/1000</f>
        <v>5.5430000000000001</v>
      </c>
      <c r="S886" s="180">
        <f>VLOOKUP(D886,Plan1!$B$2:$S$5570,6,)/1000</f>
        <v>5.4589999999999996</v>
      </c>
    </row>
    <row r="887" spans="1:19" x14ac:dyDescent="0.25">
      <c r="A887" s="178">
        <v>3095</v>
      </c>
      <c r="B887" s="178">
        <v>-272796</v>
      </c>
      <c r="C887" s="178">
        <v>-534261</v>
      </c>
      <c r="D887" s="178" t="s">
        <v>2887</v>
      </c>
      <c r="E887" s="178" t="s">
        <v>167</v>
      </c>
      <c r="F887" s="178" t="s">
        <v>3898</v>
      </c>
      <c r="G887" s="180">
        <f>VLOOKUP(D887,Plan1!$B$2:$S$5570,7,)/1000</f>
        <v>5.5090000000000003</v>
      </c>
      <c r="H887" s="180">
        <f>VLOOKUP(D887,Plan1!$B$2:$S$5570,8,)/1000</f>
        <v>5.6429999999999998</v>
      </c>
      <c r="I887" s="180">
        <f>VLOOKUP(D887,Plan1!$B$2:$S$5570,9,)/1000</f>
        <v>5.8730000000000002</v>
      </c>
      <c r="J887" s="180">
        <f>VLOOKUP(D887,Plan1!$B$2:$S$5570,10,)/1000</f>
        <v>5.4820000000000002</v>
      </c>
      <c r="K887" s="180">
        <f>VLOOKUP(D887,Plan1!$B$2:$S$5570,11,)/1000</f>
        <v>5.077</v>
      </c>
      <c r="L887" s="180">
        <f>VLOOKUP(D887,Plan1!$B$2:$S$5570,12,)/1000</f>
        <v>4.66</v>
      </c>
      <c r="M887" s="180">
        <f>VLOOKUP(D887,Plan1!$B$2:$S$5570,13,)/1000</f>
        <v>4.8150000000000004</v>
      </c>
      <c r="N887" s="180">
        <f>VLOOKUP(D887,Plan1!$B$2:$S$5570,14,)/1000</f>
        <v>5.4480000000000004</v>
      </c>
      <c r="O887" s="180">
        <f>VLOOKUP(D887,Plan1!$B$2:$S$5570,15,)/1000</f>
        <v>5.7489999999999997</v>
      </c>
      <c r="P887" s="180">
        <f>VLOOKUP(D887,Plan1!$B$2:$S$5570,16,)/1000</f>
        <v>5.8170000000000002</v>
      </c>
      <c r="Q887" s="180">
        <f>VLOOKUP(D887,Plan1!$B$2:$S$5570,17,)/1000</f>
        <v>5.8929999999999998</v>
      </c>
      <c r="R887" s="180">
        <f>VLOOKUP(D887,Plan1!$B$2:$S$5570,18,)/1000</f>
        <v>5.5430000000000001</v>
      </c>
      <c r="S887" s="180">
        <f>VLOOKUP(D887,Plan1!$B$2:$S$5570,6,)/1000</f>
        <v>5.4589999999999996</v>
      </c>
    </row>
    <row r="888" spans="1:19" x14ac:dyDescent="0.25">
      <c r="A888" s="178">
        <v>52944</v>
      </c>
      <c r="B888" s="178">
        <v>-50639</v>
      </c>
      <c r="C888" s="178">
        <v>-360534</v>
      </c>
      <c r="D888" s="178" t="s">
        <v>3890</v>
      </c>
      <c r="E888" s="178" t="s">
        <v>167</v>
      </c>
      <c r="F888" s="178" t="s">
        <v>3752</v>
      </c>
      <c r="G888" s="180">
        <f>VLOOKUP(D888,Plan1!$B$2:$S$5570,7,)/1000</f>
        <v>5.65</v>
      </c>
      <c r="H888" s="180">
        <f>VLOOKUP(D888,Plan1!$B$2:$S$5570,8,)/1000</f>
        <v>5.7089999999999996</v>
      </c>
      <c r="I888" s="180">
        <f>VLOOKUP(D888,Plan1!$B$2:$S$5570,9,)/1000</f>
        <v>5.8470000000000004</v>
      </c>
      <c r="J888" s="180">
        <f>VLOOKUP(D888,Plan1!$B$2:$S$5570,10,)/1000</f>
        <v>5.4269999999999996</v>
      </c>
      <c r="K888" s="180">
        <f>VLOOKUP(D888,Plan1!$B$2:$S$5570,11,)/1000</f>
        <v>5.2450000000000001</v>
      </c>
      <c r="L888" s="180">
        <f>VLOOKUP(D888,Plan1!$B$2:$S$5570,12,)/1000</f>
        <v>4.9039999999999999</v>
      </c>
      <c r="M888" s="180">
        <f>VLOOKUP(D888,Plan1!$B$2:$S$5570,13,)/1000</f>
        <v>5.1239999999999997</v>
      </c>
      <c r="N888" s="180">
        <f>VLOOKUP(D888,Plan1!$B$2:$S$5570,14,)/1000</f>
        <v>5.617</v>
      </c>
      <c r="O888" s="180">
        <f>VLOOKUP(D888,Plan1!$B$2:$S$5570,15,)/1000</f>
        <v>5.8449999999999998</v>
      </c>
      <c r="P888" s="180">
        <f>VLOOKUP(D888,Plan1!$B$2:$S$5570,16,)/1000</f>
        <v>5.9290000000000003</v>
      </c>
      <c r="Q888" s="180">
        <f>VLOOKUP(D888,Plan1!$B$2:$S$5570,17,)/1000</f>
        <v>6.0439999999999996</v>
      </c>
      <c r="R888" s="180">
        <f>VLOOKUP(D888,Plan1!$B$2:$S$5570,18,)/1000</f>
        <v>5.7210000000000001</v>
      </c>
      <c r="S888" s="180">
        <f>VLOOKUP(D888,Plan1!$B$2:$S$5570,6,)/1000</f>
        <v>5.5890000000000004</v>
      </c>
    </row>
    <row r="889" spans="1:19" x14ac:dyDescent="0.25">
      <c r="A889" s="178">
        <v>50299</v>
      </c>
      <c r="B889" s="178">
        <v>-57575</v>
      </c>
      <c r="C889" s="178">
        <v>-360011</v>
      </c>
      <c r="D889" s="178" t="s">
        <v>3853</v>
      </c>
      <c r="E889" s="178" t="s">
        <v>167</v>
      </c>
      <c r="F889" s="178" t="s">
        <v>3752</v>
      </c>
      <c r="G889" s="180">
        <f>VLOOKUP(D889,Plan1!$B$2:$S$5570,7,)/1000</f>
        <v>5.484</v>
      </c>
      <c r="H889" s="180">
        <f>VLOOKUP(D889,Plan1!$B$2:$S$5570,8,)/1000</f>
        <v>5.6580000000000004</v>
      </c>
      <c r="I889" s="180">
        <f>VLOOKUP(D889,Plan1!$B$2:$S$5570,9,)/1000</f>
        <v>5.7830000000000004</v>
      </c>
      <c r="J889" s="180">
        <f>VLOOKUP(D889,Plan1!$B$2:$S$5570,10,)/1000</f>
        <v>5.5289999999999999</v>
      </c>
      <c r="K889" s="180">
        <f>VLOOKUP(D889,Plan1!$B$2:$S$5570,11,)/1000</f>
        <v>5.2619999999999996</v>
      </c>
      <c r="L889" s="180">
        <f>VLOOKUP(D889,Plan1!$B$2:$S$5570,12,)/1000</f>
        <v>4.907</v>
      </c>
      <c r="M889" s="180">
        <f>VLOOKUP(D889,Plan1!$B$2:$S$5570,13,)/1000</f>
        <v>5.1210000000000004</v>
      </c>
      <c r="N889" s="180">
        <f>VLOOKUP(D889,Plan1!$B$2:$S$5570,14,)/1000</f>
        <v>5.7190000000000003</v>
      </c>
      <c r="O889" s="180">
        <f>VLOOKUP(D889,Plan1!$B$2:$S$5570,15,)/1000</f>
        <v>5.9809999999999999</v>
      </c>
      <c r="P889" s="180">
        <f>VLOOKUP(D889,Plan1!$B$2:$S$5570,16,)/1000</f>
        <v>6.048</v>
      </c>
      <c r="Q889" s="180">
        <f>VLOOKUP(D889,Plan1!$B$2:$S$5570,17,)/1000</f>
        <v>5.9690000000000003</v>
      </c>
      <c r="R889" s="180">
        <f>VLOOKUP(D889,Plan1!$B$2:$S$5570,18,)/1000</f>
        <v>5.5069999999999997</v>
      </c>
      <c r="S889" s="180">
        <f>VLOOKUP(D889,Plan1!$B$2:$S$5570,6,)/1000</f>
        <v>5.5810000000000004</v>
      </c>
    </row>
    <row r="890" spans="1:19" x14ac:dyDescent="0.25">
      <c r="A890" s="178">
        <v>47612</v>
      </c>
      <c r="B890" s="178">
        <v>-64626</v>
      </c>
      <c r="C890" s="178">
        <v>-370956</v>
      </c>
      <c r="D890" s="178" t="s">
        <v>3764</v>
      </c>
      <c r="E890" s="178" t="s">
        <v>167</v>
      </c>
      <c r="F890" s="178" t="s">
        <v>3752</v>
      </c>
      <c r="G890" s="180">
        <f>VLOOKUP(D890,Plan1!$B$2:$S$5570,7,)/1000</f>
        <v>5.8949999999999996</v>
      </c>
      <c r="H890" s="180">
        <f>VLOOKUP(D890,Plan1!$B$2:$S$5570,8,)/1000</f>
        <v>6.0439999999999996</v>
      </c>
      <c r="I890" s="180">
        <f>VLOOKUP(D890,Plan1!$B$2:$S$5570,9,)/1000</f>
        <v>6.1360000000000001</v>
      </c>
      <c r="J890" s="180">
        <f>VLOOKUP(D890,Plan1!$B$2:$S$5570,10,)/1000</f>
        <v>5.9489999999999998</v>
      </c>
      <c r="K890" s="180">
        <f>VLOOKUP(D890,Plan1!$B$2:$S$5570,11,)/1000</f>
        <v>5.444</v>
      </c>
      <c r="L890" s="180">
        <f>VLOOKUP(D890,Plan1!$B$2:$S$5570,12,)/1000</f>
        <v>5.0419999999999998</v>
      </c>
      <c r="M890" s="180">
        <f>VLOOKUP(D890,Plan1!$B$2:$S$5570,13,)/1000</f>
        <v>5.3170000000000002</v>
      </c>
      <c r="N890" s="180">
        <f>VLOOKUP(D890,Plan1!$B$2:$S$5570,14,)/1000</f>
        <v>6.008</v>
      </c>
      <c r="O890" s="180">
        <f>VLOOKUP(D890,Plan1!$B$2:$S$5570,15,)/1000</f>
        <v>6.4180000000000001</v>
      </c>
      <c r="P890" s="180">
        <f>VLOOKUP(D890,Plan1!$B$2:$S$5570,16,)/1000</f>
        <v>6.4359999999999999</v>
      </c>
      <c r="Q890" s="180">
        <f>VLOOKUP(D890,Plan1!$B$2:$S$5570,17,)/1000</f>
        <v>6.29</v>
      </c>
      <c r="R890" s="180">
        <f>VLOOKUP(D890,Plan1!$B$2:$S$5570,18,)/1000</f>
        <v>5.9859999999999998</v>
      </c>
      <c r="S890" s="180">
        <f>VLOOKUP(D890,Plan1!$B$2:$S$5570,6,)/1000</f>
        <v>5.9139999999999997</v>
      </c>
    </row>
    <row r="891" spans="1:19" x14ac:dyDescent="0.25">
      <c r="A891" s="178">
        <v>5833</v>
      </c>
      <c r="B891" s="178">
        <v>-233612</v>
      </c>
      <c r="C891" s="178">
        <v>-467401</v>
      </c>
      <c r="D891" s="178" t="s">
        <v>4801</v>
      </c>
      <c r="E891" s="178" t="s">
        <v>167</v>
      </c>
      <c r="F891" s="178" t="s">
        <v>4704</v>
      </c>
      <c r="G891" s="180">
        <f>VLOOKUP(D891,Plan1!$B$2:$S$5570,7,)/1000</f>
        <v>4.7939999999999996</v>
      </c>
      <c r="H891" s="180">
        <f>VLOOKUP(D891,Plan1!$B$2:$S$5570,8,)/1000</f>
        <v>5.3550000000000004</v>
      </c>
      <c r="I891" s="180">
        <f>VLOOKUP(D891,Plan1!$B$2:$S$5570,9,)/1000</f>
        <v>4.9820000000000002</v>
      </c>
      <c r="J891" s="180">
        <f>VLOOKUP(D891,Plan1!$B$2:$S$5570,10,)/1000</f>
        <v>4.952</v>
      </c>
      <c r="K891" s="180">
        <f>VLOOKUP(D891,Plan1!$B$2:$S$5570,11,)/1000</f>
        <v>4.367</v>
      </c>
      <c r="L891" s="180">
        <f>VLOOKUP(D891,Plan1!$B$2:$S$5570,12,)/1000</f>
        <v>4.26</v>
      </c>
      <c r="M891" s="180">
        <f>VLOOKUP(D891,Plan1!$B$2:$S$5570,13,)/1000</f>
        <v>4.2750000000000004</v>
      </c>
      <c r="N891" s="180">
        <f>VLOOKUP(D891,Plan1!$B$2:$S$5570,14,)/1000</f>
        <v>5.1980000000000004</v>
      </c>
      <c r="O891" s="180">
        <f>VLOOKUP(D891,Plan1!$B$2:$S$5570,15,)/1000</f>
        <v>4.7149999999999999</v>
      </c>
      <c r="P891" s="180">
        <f>VLOOKUP(D891,Plan1!$B$2:$S$5570,16,)/1000</f>
        <v>4.7759999999999998</v>
      </c>
      <c r="Q891" s="180">
        <f>VLOOKUP(D891,Plan1!$B$2:$S$5570,17,)/1000</f>
        <v>4.8140000000000001</v>
      </c>
      <c r="R891" s="180">
        <f>VLOOKUP(D891,Plan1!$B$2:$S$5570,18,)/1000</f>
        <v>5.1390000000000002</v>
      </c>
      <c r="S891" s="180">
        <f>VLOOKUP(D891,Plan1!$B$2:$S$5570,6,)/1000</f>
        <v>4.8019999999999996</v>
      </c>
    </row>
    <row r="892" spans="1:19" x14ac:dyDescent="0.25">
      <c r="A892" s="178">
        <v>24307</v>
      </c>
      <c r="B892" s="178">
        <v>-134908</v>
      </c>
      <c r="C892" s="178">
        <v>-390468</v>
      </c>
      <c r="D892" s="178" t="s">
        <v>523</v>
      </c>
      <c r="E892" s="178" t="s">
        <v>167</v>
      </c>
      <c r="F892" s="178" t="s">
        <v>375</v>
      </c>
      <c r="G892" s="180">
        <f>VLOOKUP(D892,Plan1!$B$2:$S$5570,7,)/1000</f>
        <v>5.633</v>
      </c>
      <c r="H892" s="180">
        <f>VLOOKUP(D892,Plan1!$B$2:$S$5570,8,)/1000</f>
        <v>5.8109999999999999</v>
      </c>
      <c r="I892" s="180">
        <f>VLOOKUP(D892,Plan1!$B$2:$S$5570,9,)/1000</f>
        <v>5.7389999999999999</v>
      </c>
      <c r="J892" s="180">
        <f>VLOOKUP(D892,Plan1!$B$2:$S$5570,10,)/1000</f>
        <v>4.8440000000000003</v>
      </c>
      <c r="K892" s="180">
        <f>VLOOKUP(D892,Plan1!$B$2:$S$5570,11,)/1000</f>
        <v>4.3890000000000002</v>
      </c>
      <c r="L892" s="180">
        <f>VLOOKUP(D892,Plan1!$B$2:$S$5570,12,)/1000</f>
        <v>4.0590000000000002</v>
      </c>
      <c r="M892" s="180">
        <f>VLOOKUP(D892,Plan1!$B$2:$S$5570,13,)/1000</f>
        <v>4.3070000000000004</v>
      </c>
      <c r="N892" s="180">
        <f>VLOOKUP(D892,Plan1!$B$2:$S$5570,14,)/1000</f>
        <v>4.6790000000000003</v>
      </c>
      <c r="O892" s="180">
        <f>VLOOKUP(D892,Plan1!$B$2:$S$5570,15,)/1000</f>
        <v>5.2560000000000002</v>
      </c>
      <c r="P892" s="180">
        <f>VLOOKUP(D892,Plan1!$B$2:$S$5570,16,)/1000</f>
        <v>5.1959999999999997</v>
      </c>
      <c r="Q892" s="180">
        <f>VLOOKUP(D892,Plan1!$B$2:$S$5570,17,)/1000</f>
        <v>5.3620000000000001</v>
      </c>
      <c r="R892" s="180">
        <f>VLOOKUP(D892,Plan1!$B$2:$S$5570,18,)/1000</f>
        <v>5.6790000000000003</v>
      </c>
      <c r="S892" s="180">
        <f>VLOOKUP(D892,Plan1!$B$2:$S$5570,6,)/1000</f>
        <v>5.08</v>
      </c>
    </row>
    <row r="893" spans="1:19" x14ac:dyDescent="0.25">
      <c r="A893" s="178">
        <v>8068</v>
      </c>
      <c r="B893" s="178">
        <v>-218317</v>
      </c>
      <c r="C893" s="178">
        <v>-519898</v>
      </c>
      <c r="D893" s="178" t="s">
        <v>5053</v>
      </c>
      <c r="E893" s="178" t="s">
        <v>167</v>
      </c>
      <c r="F893" s="178" t="s">
        <v>4704</v>
      </c>
      <c r="G893" s="180">
        <f>VLOOKUP(D893,Plan1!$B$2:$S$5570,7,)/1000</f>
        <v>5.46</v>
      </c>
      <c r="H893" s="180">
        <f>VLOOKUP(D893,Plan1!$B$2:$S$5570,8,)/1000</f>
        <v>5.7759999999999998</v>
      </c>
      <c r="I893" s="180">
        <f>VLOOKUP(D893,Plan1!$B$2:$S$5570,9,)/1000</f>
        <v>5.6959999999999997</v>
      </c>
      <c r="J893" s="180">
        <f>VLOOKUP(D893,Plan1!$B$2:$S$5570,10,)/1000</f>
        <v>5.4880000000000004</v>
      </c>
      <c r="K893" s="180">
        <f>VLOOKUP(D893,Plan1!$B$2:$S$5570,11,)/1000</f>
        <v>4.9379999999999997</v>
      </c>
      <c r="L893" s="180">
        <f>VLOOKUP(D893,Plan1!$B$2:$S$5570,12,)/1000</f>
        <v>4.633</v>
      </c>
      <c r="M893" s="180">
        <f>VLOOKUP(D893,Plan1!$B$2:$S$5570,13,)/1000</f>
        <v>4.8010000000000002</v>
      </c>
      <c r="N893" s="180">
        <f>VLOOKUP(D893,Plan1!$B$2:$S$5570,14,)/1000</f>
        <v>5.5720000000000001</v>
      </c>
      <c r="O893" s="180">
        <f>VLOOKUP(D893,Plan1!$B$2:$S$5570,15,)/1000</f>
        <v>5.1820000000000004</v>
      </c>
      <c r="P893" s="180">
        <f>VLOOKUP(D893,Plan1!$B$2:$S$5570,16,)/1000</f>
        <v>5.43</v>
      </c>
      <c r="Q893" s="180">
        <f>VLOOKUP(D893,Plan1!$B$2:$S$5570,17,)/1000</f>
        <v>5.5960000000000001</v>
      </c>
      <c r="R893" s="180">
        <f>VLOOKUP(D893,Plan1!$B$2:$S$5570,18,)/1000</f>
        <v>5.7169999999999996</v>
      </c>
      <c r="S893" s="180">
        <f>VLOOKUP(D893,Plan1!$B$2:$S$5570,6,)/1000</f>
        <v>5.3570000000000002</v>
      </c>
    </row>
    <row r="894" spans="1:19" x14ac:dyDescent="0.25">
      <c r="A894" s="178">
        <v>5832</v>
      </c>
      <c r="B894" s="178">
        <v>-233555</v>
      </c>
      <c r="C894" s="178">
        <v>-468785</v>
      </c>
      <c r="D894" s="178" t="s">
        <v>4800</v>
      </c>
      <c r="E894" s="178" t="s">
        <v>167</v>
      </c>
      <c r="F894" s="178" t="s">
        <v>4704</v>
      </c>
      <c r="G894" s="180">
        <f>VLOOKUP(D894,Plan1!$B$2:$S$5570,7,)/1000</f>
        <v>4.758</v>
      </c>
      <c r="H894" s="180">
        <f>VLOOKUP(D894,Plan1!$B$2:$S$5570,8,)/1000</f>
        <v>5.3079999999999998</v>
      </c>
      <c r="I894" s="180">
        <f>VLOOKUP(D894,Plan1!$B$2:$S$5570,9,)/1000</f>
        <v>4.9710000000000001</v>
      </c>
      <c r="J894" s="180">
        <f>VLOOKUP(D894,Plan1!$B$2:$S$5570,10,)/1000</f>
        <v>4.9269999999999996</v>
      </c>
      <c r="K894" s="180">
        <f>VLOOKUP(D894,Plan1!$B$2:$S$5570,11,)/1000</f>
        <v>4.3559999999999999</v>
      </c>
      <c r="L894" s="180">
        <f>VLOOKUP(D894,Plan1!$B$2:$S$5570,12,)/1000</f>
        <v>4.2469999999999999</v>
      </c>
      <c r="M894" s="180">
        <f>VLOOKUP(D894,Plan1!$B$2:$S$5570,13,)/1000</f>
        <v>4.2830000000000004</v>
      </c>
      <c r="N894" s="180">
        <f>VLOOKUP(D894,Plan1!$B$2:$S$5570,14,)/1000</f>
        <v>5.2</v>
      </c>
      <c r="O894" s="180">
        <f>VLOOKUP(D894,Plan1!$B$2:$S$5570,15,)/1000</f>
        <v>4.6760000000000002</v>
      </c>
      <c r="P894" s="180">
        <f>VLOOKUP(D894,Plan1!$B$2:$S$5570,16,)/1000</f>
        <v>4.7469999999999999</v>
      </c>
      <c r="Q894" s="180">
        <f>VLOOKUP(D894,Plan1!$B$2:$S$5570,17,)/1000</f>
        <v>4.78</v>
      </c>
      <c r="R894" s="180">
        <f>VLOOKUP(D894,Plan1!$B$2:$S$5570,18,)/1000</f>
        <v>5.0999999999999996</v>
      </c>
      <c r="S894" s="180">
        <f>VLOOKUP(D894,Plan1!$B$2:$S$5570,6,)/1000</f>
        <v>4.7789999999999999</v>
      </c>
    </row>
    <row r="895" spans="1:19" x14ac:dyDescent="0.25">
      <c r="A895" s="178">
        <v>60057</v>
      </c>
      <c r="B895" s="178">
        <v>-28737</v>
      </c>
      <c r="C895" s="178">
        <v>-446745</v>
      </c>
      <c r="D895" s="178" t="s">
        <v>1456</v>
      </c>
      <c r="E895" s="178" t="s">
        <v>167</v>
      </c>
      <c r="F895" s="178" t="s">
        <v>1298</v>
      </c>
      <c r="G895" s="180">
        <f>VLOOKUP(D895,Plan1!$B$2:$S$5570,7,)/1000</f>
        <v>4.7539999999999996</v>
      </c>
      <c r="H895" s="180">
        <f>VLOOKUP(D895,Plan1!$B$2:$S$5570,8,)/1000</f>
        <v>4.8159999999999998</v>
      </c>
      <c r="I895" s="180">
        <f>VLOOKUP(D895,Plan1!$B$2:$S$5570,9,)/1000</f>
        <v>4.7569999999999997</v>
      </c>
      <c r="J895" s="180">
        <f>VLOOKUP(D895,Plan1!$B$2:$S$5570,10,)/1000</f>
        <v>4.7380000000000004</v>
      </c>
      <c r="K895" s="180">
        <f>VLOOKUP(D895,Plan1!$B$2:$S$5570,11,)/1000</f>
        <v>4.8440000000000003</v>
      </c>
      <c r="L895" s="180">
        <f>VLOOKUP(D895,Plan1!$B$2:$S$5570,12,)/1000</f>
        <v>5.1180000000000003</v>
      </c>
      <c r="M895" s="180">
        <f>VLOOKUP(D895,Plan1!$B$2:$S$5570,13,)/1000</f>
        <v>5.2919999999999998</v>
      </c>
      <c r="N895" s="180">
        <f>VLOOKUP(D895,Plan1!$B$2:$S$5570,14,)/1000</f>
        <v>5.8840000000000003</v>
      </c>
      <c r="O895" s="180">
        <f>VLOOKUP(D895,Plan1!$B$2:$S$5570,15,)/1000</f>
        <v>6.1079999999999997</v>
      </c>
      <c r="P895" s="180">
        <f>VLOOKUP(D895,Plan1!$B$2:$S$5570,16,)/1000</f>
        <v>5.9909999999999997</v>
      </c>
      <c r="Q895" s="180">
        <f>VLOOKUP(D895,Plan1!$B$2:$S$5570,17,)/1000</f>
        <v>5.7130000000000001</v>
      </c>
      <c r="R895" s="180">
        <f>VLOOKUP(D895,Plan1!$B$2:$S$5570,18,)/1000</f>
        <v>5.2510000000000003</v>
      </c>
      <c r="S895" s="180">
        <f>VLOOKUP(D895,Plan1!$B$2:$S$5570,6,)/1000</f>
        <v>5.2720000000000002</v>
      </c>
    </row>
    <row r="896" spans="1:19" x14ac:dyDescent="0.25">
      <c r="A896" s="178">
        <v>58834</v>
      </c>
      <c r="B896" s="178">
        <v>-33278</v>
      </c>
      <c r="C896" s="178">
        <v>-450149</v>
      </c>
      <c r="D896" s="178" t="s">
        <v>1442</v>
      </c>
      <c r="E896" s="178" t="s">
        <v>167</v>
      </c>
      <c r="F896" s="178" t="s">
        <v>1298</v>
      </c>
      <c r="G896" s="180">
        <f>VLOOKUP(D896,Plan1!$B$2:$S$5570,7,)/1000</f>
        <v>4.6319999999999997</v>
      </c>
      <c r="H896" s="180">
        <f>VLOOKUP(D896,Plan1!$B$2:$S$5570,8,)/1000</f>
        <v>4.9640000000000004</v>
      </c>
      <c r="I896" s="180">
        <f>VLOOKUP(D896,Plan1!$B$2:$S$5570,9,)/1000</f>
        <v>5.0380000000000003</v>
      </c>
      <c r="J896" s="180">
        <f>VLOOKUP(D896,Plan1!$B$2:$S$5570,10,)/1000</f>
        <v>5.048</v>
      </c>
      <c r="K896" s="180">
        <f>VLOOKUP(D896,Plan1!$B$2:$S$5570,11,)/1000</f>
        <v>5.05</v>
      </c>
      <c r="L896" s="180">
        <f>VLOOKUP(D896,Plan1!$B$2:$S$5570,12,)/1000</f>
        <v>5.2619999999999996</v>
      </c>
      <c r="M896" s="180">
        <f>VLOOKUP(D896,Plan1!$B$2:$S$5570,13,)/1000</f>
        <v>5.3780000000000001</v>
      </c>
      <c r="N896" s="180">
        <f>VLOOKUP(D896,Plan1!$B$2:$S$5570,14,)/1000</f>
        <v>5.859</v>
      </c>
      <c r="O896" s="180">
        <f>VLOOKUP(D896,Plan1!$B$2:$S$5570,15,)/1000</f>
        <v>6.0750000000000002</v>
      </c>
      <c r="P896" s="180">
        <f>VLOOKUP(D896,Plan1!$B$2:$S$5570,16,)/1000</f>
        <v>5.7359999999999998</v>
      </c>
      <c r="Q896" s="180">
        <f>VLOOKUP(D896,Plan1!$B$2:$S$5570,17,)/1000</f>
        <v>5.3159999999999998</v>
      </c>
      <c r="R896" s="180">
        <f>VLOOKUP(D896,Plan1!$B$2:$S$5570,18,)/1000</f>
        <v>4.9740000000000002</v>
      </c>
      <c r="S896" s="180">
        <f>VLOOKUP(D896,Plan1!$B$2:$S$5570,6,)/1000</f>
        <v>5.2779999999999996</v>
      </c>
    </row>
    <row r="897" spans="1:19" x14ac:dyDescent="0.25">
      <c r="A897" s="178">
        <v>4666</v>
      </c>
      <c r="B897" s="178">
        <v>-247278</v>
      </c>
      <c r="C897" s="178">
        <v>-481109</v>
      </c>
      <c r="D897" s="178" t="s">
        <v>4707</v>
      </c>
      <c r="E897" s="178" t="s">
        <v>167</v>
      </c>
      <c r="F897" s="178" t="s">
        <v>4704</v>
      </c>
      <c r="G897" s="180">
        <f>VLOOKUP(D897,Plan1!$B$2:$S$5570,7,)/1000</f>
        <v>4.8650000000000002</v>
      </c>
      <c r="H897" s="180">
        <f>VLOOKUP(D897,Plan1!$B$2:$S$5570,8,)/1000</f>
        <v>5.1859999999999999</v>
      </c>
      <c r="I897" s="180">
        <f>VLOOKUP(D897,Plan1!$B$2:$S$5570,9,)/1000</f>
        <v>4.7210000000000001</v>
      </c>
      <c r="J897" s="180">
        <f>VLOOKUP(D897,Plan1!$B$2:$S$5570,10,)/1000</f>
        <v>4.532</v>
      </c>
      <c r="K897" s="180">
        <f>VLOOKUP(D897,Plan1!$B$2:$S$5570,11,)/1000</f>
        <v>3.89</v>
      </c>
      <c r="L897" s="180">
        <f>VLOOKUP(D897,Plan1!$B$2:$S$5570,12,)/1000</f>
        <v>3.5779999999999998</v>
      </c>
      <c r="M897" s="180">
        <f>VLOOKUP(D897,Plan1!$B$2:$S$5570,13,)/1000</f>
        <v>3.4889999999999999</v>
      </c>
      <c r="N897" s="180">
        <f>VLOOKUP(D897,Plan1!$B$2:$S$5570,14,)/1000</f>
        <v>4.0730000000000004</v>
      </c>
      <c r="O897" s="180">
        <f>VLOOKUP(D897,Plan1!$B$2:$S$5570,15,)/1000</f>
        <v>3.778</v>
      </c>
      <c r="P897" s="180">
        <f>VLOOKUP(D897,Plan1!$B$2:$S$5570,16,)/1000</f>
        <v>3.8929999999999998</v>
      </c>
      <c r="Q897" s="180">
        <f>VLOOKUP(D897,Plan1!$B$2:$S$5570,17,)/1000</f>
        <v>4.4640000000000004</v>
      </c>
      <c r="R897" s="180">
        <f>VLOOKUP(D897,Plan1!$B$2:$S$5570,18,)/1000</f>
        <v>4.8579999999999997</v>
      </c>
      <c r="S897" s="180">
        <f>VLOOKUP(D897,Plan1!$B$2:$S$5570,6,)/1000</f>
        <v>4.2770000000000001</v>
      </c>
    </row>
    <row r="898" spans="1:19" x14ac:dyDescent="0.25">
      <c r="A898" s="178">
        <v>46048</v>
      </c>
      <c r="B898" s="178">
        <v>-68805</v>
      </c>
      <c r="C898" s="178">
        <v>-38558</v>
      </c>
      <c r="D898" s="178" t="s">
        <v>2826</v>
      </c>
      <c r="E898" s="178" t="s">
        <v>167</v>
      </c>
      <c r="F898" s="178" t="s">
        <v>2709</v>
      </c>
      <c r="G898" s="180">
        <f>VLOOKUP(D898,Plan1!$B$2:$S$5570,7,)/1000</f>
        <v>5.8869999999999996</v>
      </c>
      <c r="H898" s="180">
        <f>VLOOKUP(D898,Plan1!$B$2:$S$5570,8,)/1000</f>
        <v>5.9790000000000001</v>
      </c>
      <c r="I898" s="180">
        <f>VLOOKUP(D898,Plan1!$B$2:$S$5570,9,)/1000</f>
        <v>6.0830000000000002</v>
      </c>
      <c r="J898" s="180">
        <f>VLOOKUP(D898,Plan1!$B$2:$S$5570,10,)/1000</f>
        <v>5.9820000000000002</v>
      </c>
      <c r="K898" s="180">
        <f>VLOOKUP(D898,Plan1!$B$2:$S$5570,11,)/1000</f>
        <v>5.5709999999999997</v>
      </c>
      <c r="L898" s="180">
        <f>VLOOKUP(D898,Plan1!$B$2:$S$5570,12,)/1000</f>
        <v>5.3659999999999997</v>
      </c>
      <c r="M898" s="180">
        <f>VLOOKUP(D898,Plan1!$B$2:$S$5570,13,)/1000</f>
        <v>5.6040000000000001</v>
      </c>
      <c r="N898" s="180">
        <f>VLOOKUP(D898,Plan1!$B$2:$S$5570,14,)/1000</f>
        <v>6.2850000000000001</v>
      </c>
      <c r="O898" s="180">
        <f>VLOOKUP(D898,Plan1!$B$2:$S$5570,15,)/1000</f>
        <v>6.5590000000000002</v>
      </c>
      <c r="P898" s="180">
        <f>VLOOKUP(D898,Plan1!$B$2:$S$5570,16,)/1000</f>
        <v>6.4850000000000003</v>
      </c>
      <c r="Q898" s="180">
        <f>VLOOKUP(D898,Plan1!$B$2:$S$5570,17,)/1000</f>
        <v>6.4939999999999998</v>
      </c>
      <c r="R898" s="180">
        <f>VLOOKUP(D898,Plan1!$B$2:$S$5570,18,)/1000</f>
        <v>6.0839999999999996</v>
      </c>
      <c r="S898" s="180">
        <f>VLOOKUP(D898,Plan1!$B$2:$S$5570,6,)/1000</f>
        <v>6.0309999999999997</v>
      </c>
    </row>
    <row r="899" spans="1:19" x14ac:dyDescent="0.25">
      <c r="A899" s="178">
        <v>46400</v>
      </c>
      <c r="B899" s="178">
        <v>-67971</v>
      </c>
      <c r="C899" s="178">
        <v>-423906</v>
      </c>
      <c r="D899" s="178" t="s">
        <v>3565</v>
      </c>
      <c r="E899" s="178" t="s">
        <v>167</v>
      </c>
      <c r="F899" s="178" t="s">
        <v>3448</v>
      </c>
      <c r="G899" s="180">
        <f>VLOOKUP(D899,Plan1!$B$2:$S$5570,7,)/1000</f>
        <v>5.0759999999999996</v>
      </c>
      <c r="H899" s="180">
        <f>VLOOKUP(D899,Plan1!$B$2:$S$5570,8,)/1000</f>
        <v>5.2789999999999999</v>
      </c>
      <c r="I899" s="180">
        <f>VLOOKUP(D899,Plan1!$B$2:$S$5570,9,)/1000</f>
        <v>5.2919999999999998</v>
      </c>
      <c r="J899" s="180">
        <f>VLOOKUP(D899,Plan1!$B$2:$S$5570,10,)/1000</f>
        <v>5.4109999999999996</v>
      </c>
      <c r="K899" s="180">
        <f>VLOOKUP(D899,Plan1!$B$2:$S$5570,11,)/1000</f>
        <v>5.62</v>
      </c>
      <c r="L899" s="180">
        <f>VLOOKUP(D899,Plan1!$B$2:$S$5570,12,)/1000</f>
        <v>5.5970000000000004</v>
      </c>
      <c r="M899" s="180">
        <f>VLOOKUP(D899,Plan1!$B$2:$S$5570,13,)/1000</f>
        <v>5.9429999999999996</v>
      </c>
      <c r="N899" s="180">
        <f>VLOOKUP(D899,Plan1!$B$2:$S$5570,14,)/1000</f>
        <v>6.3689999999999998</v>
      </c>
      <c r="O899" s="180">
        <f>VLOOKUP(D899,Plan1!$B$2:$S$5570,15,)/1000</f>
        <v>6.5720000000000001</v>
      </c>
      <c r="P899" s="180">
        <f>VLOOKUP(D899,Plan1!$B$2:$S$5570,16,)/1000</f>
        <v>6.3140000000000001</v>
      </c>
      <c r="Q899" s="180">
        <f>VLOOKUP(D899,Plan1!$B$2:$S$5570,17,)/1000</f>
        <v>5.9889999999999999</v>
      </c>
      <c r="R899" s="180">
        <f>VLOOKUP(D899,Plan1!$B$2:$S$5570,18,)/1000</f>
        <v>5.4550000000000001</v>
      </c>
      <c r="S899" s="180">
        <f>VLOOKUP(D899,Plan1!$B$2:$S$5570,6,)/1000</f>
        <v>5.7430000000000003</v>
      </c>
    </row>
    <row r="900" spans="1:19" x14ac:dyDescent="0.25">
      <c r="A900" s="178">
        <v>45665</v>
      </c>
      <c r="B900" s="178">
        <v>-69606</v>
      </c>
      <c r="C900" s="178">
        <v>-378012</v>
      </c>
      <c r="D900" s="178" t="s">
        <v>2814</v>
      </c>
      <c r="E900" s="178" t="s">
        <v>167</v>
      </c>
      <c r="F900" s="178" t="s">
        <v>2709</v>
      </c>
      <c r="G900" s="180">
        <f>VLOOKUP(D900,Plan1!$B$2:$S$5570,7,)/1000</f>
        <v>5.9050000000000002</v>
      </c>
      <c r="H900" s="180">
        <f>VLOOKUP(D900,Plan1!$B$2:$S$5570,8,)/1000</f>
        <v>6.024</v>
      </c>
      <c r="I900" s="180">
        <f>VLOOKUP(D900,Plan1!$B$2:$S$5570,9,)/1000</f>
        <v>6.1769999999999996</v>
      </c>
      <c r="J900" s="180">
        <f>VLOOKUP(D900,Plan1!$B$2:$S$5570,10,)/1000</f>
        <v>6.056</v>
      </c>
      <c r="K900" s="180">
        <f>VLOOKUP(D900,Plan1!$B$2:$S$5570,11,)/1000</f>
        <v>5.5090000000000003</v>
      </c>
      <c r="L900" s="180">
        <f>VLOOKUP(D900,Plan1!$B$2:$S$5570,12,)/1000</f>
        <v>5.1669999999999998</v>
      </c>
      <c r="M900" s="180">
        <f>VLOOKUP(D900,Plan1!$B$2:$S$5570,13,)/1000</f>
        <v>5.3979999999999997</v>
      </c>
      <c r="N900" s="180">
        <f>VLOOKUP(D900,Plan1!$B$2:$S$5570,14,)/1000</f>
        <v>6.1289999999999996</v>
      </c>
      <c r="O900" s="180">
        <f>VLOOKUP(D900,Plan1!$B$2:$S$5570,15,)/1000</f>
        <v>6.5209999999999999</v>
      </c>
      <c r="P900" s="180">
        <f>VLOOKUP(D900,Plan1!$B$2:$S$5570,16,)/1000</f>
        <v>6.4740000000000002</v>
      </c>
      <c r="Q900" s="180">
        <f>VLOOKUP(D900,Plan1!$B$2:$S$5570,17,)/1000</f>
        <v>6.4779999999999998</v>
      </c>
      <c r="R900" s="180">
        <f>VLOOKUP(D900,Plan1!$B$2:$S$5570,18,)/1000</f>
        <v>6.0019999999999998</v>
      </c>
      <c r="S900" s="180">
        <f>VLOOKUP(D900,Plan1!$B$2:$S$5570,6,)/1000</f>
        <v>5.9870000000000001</v>
      </c>
    </row>
    <row r="901" spans="1:19" x14ac:dyDescent="0.25">
      <c r="A901" s="178">
        <v>9635</v>
      </c>
      <c r="B901" s="178">
        <v>-208778</v>
      </c>
      <c r="C901" s="178">
        <v>-488067</v>
      </c>
      <c r="D901" s="178" t="s">
        <v>5197</v>
      </c>
      <c r="E901" s="178" t="s">
        <v>167</v>
      </c>
      <c r="F901" s="178" t="s">
        <v>4704</v>
      </c>
      <c r="G901" s="180">
        <f>VLOOKUP(D901,Plan1!$B$2:$S$5570,7,)/1000</f>
        <v>5.2560000000000002</v>
      </c>
      <c r="H901" s="180">
        <f>VLOOKUP(D901,Plan1!$B$2:$S$5570,8,)/1000</f>
        <v>5.6639999999999997</v>
      </c>
      <c r="I901" s="180">
        <f>VLOOKUP(D901,Plan1!$B$2:$S$5570,9,)/1000</f>
        <v>5.3869999999999996</v>
      </c>
      <c r="J901" s="180">
        <f>VLOOKUP(D901,Plan1!$B$2:$S$5570,10,)/1000</f>
        <v>5.4809999999999999</v>
      </c>
      <c r="K901" s="180">
        <f>VLOOKUP(D901,Plan1!$B$2:$S$5570,11,)/1000</f>
        <v>5.032</v>
      </c>
      <c r="L901" s="180">
        <f>VLOOKUP(D901,Plan1!$B$2:$S$5570,12,)/1000</f>
        <v>4.9619999999999997</v>
      </c>
      <c r="M901" s="180">
        <f>VLOOKUP(D901,Plan1!$B$2:$S$5570,13,)/1000</f>
        <v>5.1719999999999997</v>
      </c>
      <c r="N901" s="180">
        <f>VLOOKUP(D901,Plan1!$B$2:$S$5570,14,)/1000</f>
        <v>5.8719999999999999</v>
      </c>
      <c r="O901" s="180">
        <f>VLOOKUP(D901,Plan1!$B$2:$S$5570,15,)/1000</f>
        <v>5.4210000000000003</v>
      </c>
      <c r="P901" s="180">
        <f>VLOOKUP(D901,Plan1!$B$2:$S$5570,16,)/1000</f>
        <v>5.44</v>
      </c>
      <c r="Q901" s="180">
        <f>VLOOKUP(D901,Plan1!$B$2:$S$5570,17,)/1000</f>
        <v>5.4219999999999997</v>
      </c>
      <c r="R901" s="180">
        <f>VLOOKUP(D901,Plan1!$B$2:$S$5570,18,)/1000</f>
        <v>5.4390000000000001</v>
      </c>
      <c r="S901" s="180">
        <f>VLOOKUP(D901,Plan1!$B$2:$S$5570,6,)/1000</f>
        <v>5.3789999999999996</v>
      </c>
    </row>
    <row r="902" spans="1:19" x14ac:dyDescent="0.25">
      <c r="A902" s="178">
        <v>36398</v>
      </c>
      <c r="B902" s="178">
        <v>-93998</v>
      </c>
      <c r="C902" s="178">
        <v>-361562</v>
      </c>
      <c r="D902" s="178" t="s">
        <v>258</v>
      </c>
      <c r="E902" s="178" t="s">
        <v>167</v>
      </c>
      <c r="F902" s="178" t="s">
        <v>192</v>
      </c>
      <c r="G902" s="180">
        <f>VLOOKUP(D902,Plan1!$B$2:$S$5570,7,)/1000</f>
        <v>5.4329999999999998</v>
      </c>
      <c r="H902" s="180">
        <f>VLOOKUP(D902,Plan1!$B$2:$S$5570,8,)/1000</f>
        <v>5.4889999999999999</v>
      </c>
      <c r="I902" s="180">
        <f>VLOOKUP(D902,Plan1!$B$2:$S$5570,9,)/1000</f>
        <v>5.6859999999999999</v>
      </c>
      <c r="J902" s="180">
        <f>VLOOKUP(D902,Plan1!$B$2:$S$5570,10,)/1000</f>
        <v>5.2619999999999996</v>
      </c>
      <c r="K902" s="180">
        <f>VLOOKUP(D902,Plan1!$B$2:$S$5570,11,)/1000</f>
        <v>4.4720000000000004</v>
      </c>
      <c r="L902" s="180">
        <f>VLOOKUP(D902,Plan1!$B$2:$S$5570,12,)/1000</f>
        <v>4.0839999999999996</v>
      </c>
      <c r="M902" s="180">
        <f>VLOOKUP(D902,Plan1!$B$2:$S$5570,13,)/1000</f>
        <v>4.1529999999999996</v>
      </c>
      <c r="N902" s="180">
        <f>VLOOKUP(D902,Plan1!$B$2:$S$5570,14,)/1000</f>
        <v>4.62</v>
      </c>
      <c r="O902" s="180">
        <f>VLOOKUP(D902,Plan1!$B$2:$S$5570,15,)/1000</f>
        <v>5.2949999999999999</v>
      </c>
      <c r="P902" s="180">
        <f>VLOOKUP(D902,Plan1!$B$2:$S$5570,16,)/1000</f>
        <v>5.3689999999999998</v>
      </c>
      <c r="Q902" s="180">
        <f>VLOOKUP(D902,Plan1!$B$2:$S$5570,17,)/1000</f>
        <v>5.7750000000000004</v>
      </c>
      <c r="R902" s="180">
        <f>VLOOKUP(D902,Plan1!$B$2:$S$5570,18,)/1000</f>
        <v>5.6449999999999996</v>
      </c>
      <c r="S902" s="180">
        <f>VLOOKUP(D902,Plan1!$B$2:$S$5570,6,)/1000</f>
        <v>5.1070000000000002</v>
      </c>
    </row>
    <row r="903" spans="1:19" x14ac:dyDescent="0.25">
      <c r="A903" s="178">
        <v>60090</v>
      </c>
      <c r="B903" s="178">
        <v>-29315</v>
      </c>
      <c r="C903" s="178">
        <v>-413411</v>
      </c>
      <c r="D903" s="178" t="s">
        <v>3662</v>
      </c>
      <c r="E903" s="178" t="s">
        <v>167</v>
      </c>
      <c r="F903" s="178" t="s">
        <v>3448</v>
      </c>
      <c r="G903" s="180">
        <f>VLOOKUP(D903,Plan1!$B$2:$S$5570,7,)/1000</f>
        <v>5.5369999999999999</v>
      </c>
      <c r="H903" s="180">
        <f>VLOOKUP(D903,Plan1!$B$2:$S$5570,8,)/1000</f>
        <v>5.399</v>
      </c>
      <c r="I903" s="180">
        <f>VLOOKUP(D903,Plan1!$B$2:$S$5570,9,)/1000</f>
        <v>5.2229999999999999</v>
      </c>
      <c r="J903" s="180">
        <f>VLOOKUP(D903,Plan1!$B$2:$S$5570,10,)/1000</f>
        <v>5.0090000000000003</v>
      </c>
      <c r="K903" s="180">
        <f>VLOOKUP(D903,Plan1!$B$2:$S$5570,11,)/1000</f>
        <v>5.2960000000000003</v>
      </c>
      <c r="L903" s="180">
        <f>VLOOKUP(D903,Plan1!$B$2:$S$5570,12,)/1000</f>
        <v>5.4829999999999997</v>
      </c>
      <c r="M903" s="180">
        <f>VLOOKUP(D903,Plan1!$B$2:$S$5570,13,)/1000</f>
        <v>5.69</v>
      </c>
      <c r="N903" s="180">
        <f>VLOOKUP(D903,Plan1!$B$2:$S$5570,14,)/1000</f>
        <v>6.0170000000000003</v>
      </c>
      <c r="O903" s="180">
        <f>VLOOKUP(D903,Plan1!$B$2:$S$5570,15,)/1000</f>
        <v>5.8879999999999999</v>
      </c>
      <c r="P903" s="180">
        <f>VLOOKUP(D903,Plan1!$B$2:$S$5570,16,)/1000</f>
        <v>5.8760000000000003</v>
      </c>
      <c r="Q903" s="180">
        <f>VLOOKUP(D903,Plan1!$B$2:$S$5570,17,)/1000</f>
        <v>6.2080000000000002</v>
      </c>
      <c r="R903" s="180">
        <f>VLOOKUP(D903,Plan1!$B$2:$S$5570,18,)/1000</f>
        <v>5.9770000000000003</v>
      </c>
      <c r="S903" s="180">
        <f>VLOOKUP(D903,Plan1!$B$2:$S$5570,6,)/1000</f>
        <v>5.6340000000000003</v>
      </c>
    </row>
    <row r="904" spans="1:19" x14ac:dyDescent="0.25">
      <c r="A904" s="178">
        <v>9869</v>
      </c>
      <c r="B904" s="178">
        <v>-207908</v>
      </c>
      <c r="C904" s="178">
        <v>-427929</v>
      </c>
      <c r="D904" s="178" t="s">
        <v>1992</v>
      </c>
      <c r="E904" s="178" t="s">
        <v>167</v>
      </c>
      <c r="F904" s="178" t="s">
        <v>1727</v>
      </c>
      <c r="G904" s="180">
        <f>VLOOKUP(D904,Plan1!$B$2:$S$5570,7,)/1000</f>
        <v>5.1150000000000002</v>
      </c>
      <c r="H904" s="180">
        <f>VLOOKUP(D904,Plan1!$B$2:$S$5570,8,)/1000</f>
        <v>5.7050000000000001</v>
      </c>
      <c r="I904" s="180">
        <f>VLOOKUP(D904,Plan1!$B$2:$S$5570,9,)/1000</f>
        <v>5.1139999999999999</v>
      </c>
      <c r="J904" s="180">
        <f>VLOOKUP(D904,Plan1!$B$2:$S$5570,10,)/1000</f>
        <v>4.9050000000000002</v>
      </c>
      <c r="K904" s="180">
        <f>VLOOKUP(D904,Plan1!$B$2:$S$5570,11,)/1000</f>
        <v>4.4989999999999997</v>
      </c>
      <c r="L904" s="180">
        <f>VLOOKUP(D904,Plan1!$B$2:$S$5570,12,)/1000</f>
        <v>4.47</v>
      </c>
      <c r="M904" s="180">
        <f>VLOOKUP(D904,Plan1!$B$2:$S$5570,13,)/1000</f>
        <v>4.6630000000000003</v>
      </c>
      <c r="N904" s="180">
        <f>VLOOKUP(D904,Plan1!$B$2:$S$5570,14,)/1000</f>
        <v>5.3520000000000003</v>
      </c>
      <c r="O904" s="180">
        <f>VLOOKUP(D904,Plan1!$B$2:$S$5570,15,)/1000</f>
        <v>5.2089999999999996</v>
      </c>
      <c r="P904" s="180">
        <f>VLOOKUP(D904,Plan1!$B$2:$S$5570,16,)/1000</f>
        <v>5.0069999999999997</v>
      </c>
      <c r="Q904" s="180">
        <f>VLOOKUP(D904,Plan1!$B$2:$S$5570,17,)/1000</f>
        <v>4.5330000000000004</v>
      </c>
      <c r="R904" s="180">
        <f>VLOOKUP(D904,Plan1!$B$2:$S$5570,18,)/1000</f>
        <v>4.968</v>
      </c>
      <c r="S904" s="180">
        <f>VLOOKUP(D904,Plan1!$B$2:$S$5570,6,)/1000</f>
        <v>4.9610000000000003</v>
      </c>
    </row>
    <row r="905" spans="1:19" x14ac:dyDescent="0.25">
      <c r="A905" s="178">
        <v>8966</v>
      </c>
      <c r="B905" s="178">
        <v>-212754</v>
      </c>
      <c r="C905" s="178">
        <v>-473034</v>
      </c>
      <c r="D905" s="178" t="s">
        <v>5143</v>
      </c>
      <c r="E905" s="178" t="s">
        <v>167</v>
      </c>
      <c r="F905" s="178" t="s">
        <v>4704</v>
      </c>
      <c r="G905" s="180">
        <f>VLOOKUP(D905,Plan1!$B$2:$S$5570,7,)/1000</f>
        <v>5.0510000000000002</v>
      </c>
      <c r="H905" s="180">
        <f>VLOOKUP(D905,Plan1!$B$2:$S$5570,8,)/1000</f>
        <v>5.5229999999999997</v>
      </c>
      <c r="I905" s="180">
        <f>VLOOKUP(D905,Plan1!$B$2:$S$5570,9,)/1000</f>
        <v>5.2409999999999997</v>
      </c>
      <c r="J905" s="180">
        <f>VLOOKUP(D905,Plan1!$B$2:$S$5570,10,)/1000</f>
        <v>5.4210000000000003</v>
      </c>
      <c r="K905" s="180">
        <f>VLOOKUP(D905,Plan1!$B$2:$S$5570,11,)/1000</f>
        <v>5.0060000000000002</v>
      </c>
      <c r="L905" s="180">
        <f>VLOOKUP(D905,Plan1!$B$2:$S$5570,12,)/1000</f>
        <v>4.9130000000000003</v>
      </c>
      <c r="M905" s="180">
        <f>VLOOKUP(D905,Plan1!$B$2:$S$5570,13,)/1000</f>
        <v>5.1230000000000002</v>
      </c>
      <c r="N905" s="180">
        <f>VLOOKUP(D905,Plan1!$B$2:$S$5570,14,)/1000</f>
        <v>5.8449999999999998</v>
      </c>
      <c r="O905" s="180">
        <f>VLOOKUP(D905,Plan1!$B$2:$S$5570,15,)/1000</f>
        <v>5.3460000000000001</v>
      </c>
      <c r="P905" s="180">
        <f>VLOOKUP(D905,Plan1!$B$2:$S$5570,16,)/1000</f>
        <v>5.3959999999999999</v>
      </c>
      <c r="Q905" s="180">
        <f>VLOOKUP(D905,Plan1!$B$2:$S$5570,17,)/1000</f>
        <v>5.1719999999999997</v>
      </c>
      <c r="R905" s="180">
        <f>VLOOKUP(D905,Plan1!$B$2:$S$5570,18,)/1000</f>
        <v>5.2670000000000003</v>
      </c>
      <c r="S905" s="180">
        <f>VLOOKUP(D905,Plan1!$B$2:$S$5570,6,)/1000</f>
        <v>5.2750000000000004</v>
      </c>
    </row>
    <row r="906" spans="1:19" x14ac:dyDescent="0.25">
      <c r="A906" s="178">
        <v>39054</v>
      </c>
      <c r="B906" s="178">
        <v>-8741</v>
      </c>
      <c r="C906" s="178">
        <v>-363359</v>
      </c>
      <c r="D906" s="178" t="s">
        <v>3318</v>
      </c>
      <c r="E906" s="178" t="s">
        <v>167</v>
      </c>
      <c r="F906" s="178" t="s">
        <v>3284</v>
      </c>
      <c r="G906" s="180">
        <f>VLOOKUP(D906,Plan1!$B$2:$S$5570,7,)/1000</f>
        <v>5.6669999999999998</v>
      </c>
      <c r="H906" s="180">
        <f>VLOOKUP(D906,Plan1!$B$2:$S$5570,8,)/1000</f>
        <v>5.6669999999999998</v>
      </c>
      <c r="I906" s="180">
        <f>VLOOKUP(D906,Plan1!$B$2:$S$5570,9,)/1000</f>
        <v>5.8280000000000003</v>
      </c>
      <c r="J906" s="180">
        <f>VLOOKUP(D906,Plan1!$B$2:$S$5570,10,)/1000</f>
        <v>5.3639999999999999</v>
      </c>
      <c r="K906" s="180">
        <f>VLOOKUP(D906,Plan1!$B$2:$S$5570,11,)/1000</f>
        <v>4.6100000000000003</v>
      </c>
      <c r="L906" s="180">
        <f>VLOOKUP(D906,Plan1!$B$2:$S$5570,12,)/1000</f>
        <v>4.1909999999999998</v>
      </c>
      <c r="M906" s="180">
        <f>VLOOKUP(D906,Plan1!$B$2:$S$5570,13,)/1000</f>
        <v>4.2670000000000003</v>
      </c>
      <c r="N906" s="180">
        <f>VLOOKUP(D906,Plan1!$B$2:$S$5570,14,)/1000</f>
        <v>4.9249999999999998</v>
      </c>
      <c r="O906" s="180">
        <f>VLOOKUP(D906,Plan1!$B$2:$S$5570,15,)/1000</f>
        <v>5.5780000000000003</v>
      </c>
      <c r="P906" s="180">
        <f>VLOOKUP(D906,Plan1!$B$2:$S$5570,16,)/1000</f>
        <v>5.6340000000000003</v>
      </c>
      <c r="Q906" s="180">
        <f>VLOOKUP(D906,Plan1!$B$2:$S$5570,17,)/1000</f>
        <v>5.9580000000000002</v>
      </c>
      <c r="R906" s="180">
        <f>VLOOKUP(D906,Plan1!$B$2:$S$5570,18,)/1000</f>
        <v>5.8179999999999996</v>
      </c>
      <c r="S906" s="180">
        <f>VLOOKUP(D906,Plan1!$B$2:$S$5570,6,)/1000</f>
        <v>5.2919999999999998</v>
      </c>
    </row>
    <row r="907" spans="1:19" x14ac:dyDescent="0.25">
      <c r="A907" s="178">
        <v>71184</v>
      </c>
      <c r="B907" s="178">
        <v>24947</v>
      </c>
      <c r="C907" s="178">
        <v>-509505</v>
      </c>
      <c r="D907" s="178" t="s">
        <v>309</v>
      </c>
      <c r="E907" s="178" t="s">
        <v>167</v>
      </c>
      <c r="F907" s="178" t="s">
        <v>295</v>
      </c>
      <c r="G907" s="180">
        <f>VLOOKUP(D907,Plan1!$B$2:$S$5570,7,)/1000</f>
        <v>4.2069999999999999</v>
      </c>
      <c r="H907" s="180">
        <f>VLOOKUP(D907,Plan1!$B$2:$S$5570,8,)/1000</f>
        <v>4.077</v>
      </c>
      <c r="I907" s="180">
        <f>VLOOKUP(D907,Plan1!$B$2:$S$5570,9,)/1000</f>
        <v>4.0780000000000003</v>
      </c>
      <c r="J907" s="180">
        <f>VLOOKUP(D907,Plan1!$B$2:$S$5570,10,)/1000</f>
        <v>4.1740000000000004</v>
      </c>
      <c r="K907" s="180">
        <f>VLOOKUP(D907,Plan1!$B$2:$S$5570,11,)/1000</f>
        <v>4.5389999999999997</v>
      </c>
      <c r="L907" s="180">
        <f>VLOOKUP(D907,Plan1!$B$2:$S$5570,12,)/1000</f>
        <v>4.8280000000000003</v>
      </c>
      <c r="M907" s="180">
        <f>VLOOKUP(D907,Plan1!$B$2:$S$5570,13,)/1000</f>
        <v>5.0910000000000002</v>
      </c>
      <c r="N907" s="180">
        <f>VLOOKUP(D907,Plan1!$B$2:$S$5570,14,)/1000</f>
        <v>5.4349999999999996</v>
      </c>
      <c r="O907" s="180">
        <f>VLOOKUP(D907,Plan1!$B$2:$S$5570,15,)/1000</f>
        <v>5.5350000000000001</v>
      </c>
      <c r="P907" s="180">
        <f>VLOOKUP(D907,Plan1!$B$2:$S$5570,16,)/1000</f>
        <v>5.49</v>
      </c>
      <c r="Q907" s="180">
        <f>VLOOKUP(D907,Plan1!$B$2:$S$5570,17,)/1000</f>
        <v>5.2690000000000001</v>
      </c>
      <c r="R907" s="180">
        <f>VLOOKUP(D907,Plan1!$B$2:$S$5570,18,)/1000</f>
        <v>4.6050000000000004</v>
      </c>
      <c r="S907" s="180">
        <f>VLOOKUP(D907,Plan1!$B$2:$S$5570,6,)/1000</f>
        <v>4.7770000000000001</v>
      </c>
    </row>
    <row r="908" spans="1:19" x14ac:dyDescent="0.25">
      <c r="A908" s="178">
        <v>7953</v>
      </c>
      <c r="B908" s="178">
        <v>-219188</v>
      </c>
      <c r="C908" s="178">
        <v>-463847</v>
      </c>
      <c r="D908" s="178" t="s">
        <v>1804</v>
      </c>
      <c r="E908" s="178" t="s">
        <v>167</v>
      </c>
      <c r="F908" s="178" t="s">
        <v>1727</v>
      </c>
      <c r="G908" s="180">
        <f>VLOOKUP(D908,Plan1!$B$2:$S$5570,7,)/1000</f>
        <v>4.72</v>
      </c>
      <c r="H908" s="180">
        <f>VLOOKUP(D908,Plan1!$B$2:$S$5570,8,)/1000</f>
        <v>5.2690000000000001</v>
      </c>
      <c r="I908" s="180">
        <f>VLOOKUP(D908,Plan1!$B$2:$S$5570,9,)/1000</f>
        <v>4.8490000000000002</v>
      </c>
      <c r="J908" s="180">
        <f>VLOOKUP(D908,Plan1!$B$2:$S$5570,10,)/1000</f>
        <v>5.1109999999999998</v>
      </c>
      <c r="K908" s="180">
        <f>VLOOKUP(D908,Plan1!$B$2:$S$5570,11,)/1000</f>
        <v>4.7850000000000001</v>
      </c>
      <c r="L908" s="180">
        <f>VLOOKUP(D908,Plan1!$B$2:$S$5570,12,)/1000</f>
        <v>4.6870000000000003</v>
      </c>
      <c r="M908" s="180">
        <f>VLOOKUP(D908,Plan1!$B$2:$S$5570,13,)/1000</f>
        <v>4.944</v>
      </c>
      <c r="N908" s="180">
        <f>VLOOKUP(D908,Plan1!$B$2:$S$5570,14,)/1000</f>
        <v>5.7279999999999998</v>
      </c>
      <c r="O908" s="180">
        <f>VLOOKUP(D908,Plan1!$B$2:$S$5570,15,)/1000</f>
        <v>5.319</v>
      </c>
      <c r="P908" s="180">
        <f>VLOOKUP(D908,Plan1!$B$2:$S$5570,16,)/1000</f>
        <v>5.1349999999999998</v>
      </c>
      <c r="Q908" s="180">
        <f>VLOOKUP(D908,Plan1!$B$2:$S$5570,17,)/1000</f>
        <v>4.726</v>
      </c>
      <c r="R908" s="180">
        <f>VLOOKUP(D908,Plan1!$B$2:$S$5570,18,)/1000</f>
        <v>4.8579999999999997</v>
      </c>
      <c r="S908" s="180">
        <f>VLOOKUP(D908,Plan1!$B$2:$S$5570,6,)/1000</f>
        <v>5.0110000000000001</v>
      </c>
    </row>
    <row r="909" spans="1:19" x14ac:dyDescent="0.25">
      <c r="A909" s="178">
        <v>45299</v>
      </c>
      <c r="B909" s="178">
        <v>-71033</v>
      </c>
      <c r="C909" s="178">
        <v>-35325</v>
      </c>
      <c r="D909" s="178" t="s">
        <v>2806</v>
      </c>
      <c r="E909" s="178" t="s">
        <v>167</v>
      </c>
      <c r="F909" s="178" t="s">
        <v>2709</v>
      </c>
      <c r="G909" s="180">
        <f>VLOOKUP(D909,Plan1!$B$2:$S$5570,7,)/1000</f>
        <v>5.4420000000000002</v>
      </c>
      <c r="H909" s="180">
        <f>VLOOKUP(D909,Plan1!$B$2:$S$5570,8,)/1000</f>
        <v>5.6020000000000003</v>
      </c>
      <c r="I909" s="180">
        <f>VLOOKUP(D909,Plan1!$B$2:$S$5570,9,)/1000</f>
        <v>5.875</v>
      </c>
      <c r="J909" s="180">
        <f>VLOOKUP(D909,Plan1!$B$2:$S$5570,10,)/1000</f>
        <v>5.4640000000000004</v>
      </c>
      <c r="K909" s="180">
        <f>VLOOKUP(D909,Plan1!$B$2:$S$5570,11,)/1000</f>
        <v>4.8940000000000001</v>
      </c>
      <c r="L909" s="180">
        <f>VLOOKUP(D909,Plan1!$B$2:$S$5570,12,)/1000</f>
        <v>4.5259999999999998</v>
      </c>
      <c r="M909" s="180">
        <f>VLOOKUP(D909,Plan1!$B$2:$S$5570,13,)/1000</f>
        <v>4.5949999999999998</v>
      </c>
      <c r="N909" s="180">
        <f>VLOOKUP(D909,Plan1!$B$2:$S$5570,14,)/1000</f>
        <v>5.3419999999999996</v>
      </c>
      <c r="O909" s="180">
        <f>VLOOKUP(D909,Plan1!$B$2:$S$5570,15,)/1000</f>
        <v>5.5919999999999996</v>
      </c>
      <c r="P909" s="180">
        <f>VLOOKUP(D909,Plan1!$B$2:$S$5570,16,)/1000</f>
        <v>5.7149999999999999</v>
      </c>
      <c r="Q909" s="180">
        <f>VLOOKUP(D909,Plan1!$B$2:$S$5570,17,)/1000</f>
        <v>5.8529999999999998</v>
      </c>
      <c r="R909" s="180">
        <f>VLOOKUP(D909,Plan1!$B$2:$S$5570,18,)/1000</f>
        <v>5.6369999999999996</v>
      </c>
      <c r="S909" s="180">
        <f>VLOOKUP(D909,Plan1!$B$2:$S$5570,6,)/1000</f>
        <v>5.3780000000000001</v>
      </c>
    </row>
    <row r="910" spans="1:19" x14ac:dyDescent="0.25">
      <c r="A910" s="178">
        <v>15437</v>
      </c>
      <c r="B910" s="178">
        <v>-177445</v>
      </c>
      <c r="C910" s="178">
        <v>-48625</v>
      </c>
      <c r="D910" s="178" t="s">
        <v>1100</v>
      </c>
      <c r="E910" s="178" t="s">
        <v>167</v>
      </c>
      <c r="F910" s="178" t="s">
        <v>1058</v>
      </c>
      <c r="G910" s="180">
        <f>VLOOKUP(D910,Plan1!$B$2:$S$5570,7,)/1000</f>
        <v>5.1440000000000001</v>
      </c>
      <c r="H910" s="180">
        <f>VLOOKUP(D910,Plan1!$B$2:$S$5570,8,)/1000</f>
        <v>5.6</v>
      </c>
      <c r="I910" s="180">
        <f>VLOOKUP(D910,Plan1!$B$2:$S$5570,9,)/1000</f>
        <v>5.3239999999999998</v>
      </c>
      <c r="J910" s="180">
        <f>VLOOKUP(D910,Plan1!$B$2:$S$5570,10,)/1000</f>
        <v>5.6879999999999997</v>
      </c>
      <c r="K910" s="180">
        <f>VLOOKUP(D910,Plan1!$B$2:$S$5570,11,)/1000</f>
        <v>5.54</v>
      </c>
      <c r="L910" s="180">
        <f>VLOOKUP(D910,Plan1!$B$2:$S$5570,12,)/1000</f>
        <v>5.3769999999999998</v>
      </c>
      <c r="M910" s="180">
        <f>VLOOKUP(D910,Plan1!$B$2:$S$5570,13,)/1000</f>
        <v>5.5810000000000004</v>
      </c>
      <c r="N910" s="180">
        <f>VLOOKUP(D910,Plan1!$B$2:$S$5570,14,)/1000</f>
        <v>6.2549999999999999</v>
      </c>
      <c r="O910" s="180">
        <f>VLOOKUP(D910,Plan1!$B$2:$S$5570,15,)/1000</f>
        <v>5.6849999999999996</v>
      </c>
      <c r="P910" s="180">
        <f>VLOOKUP(D910,Plan1!$B$2:$S$5570,16,)/1000</f>
        <v>5.4589999999999996</v>
      </c>
      <c r="Q910" s="180">
        <f>VLOOKUP(D910,Plan1!$B$2:$S$5570,17,)/1000</f>
        <v>5.1040000000000001</v>
      </c>
      <c r="R910" s="180">
        <f>VLOOKUP(D910,Plan1!$B$2:$S$5570,18,)/1000</f>
        <v>5.1639999999999997</v>
      </c>
      <c r="S910" s="180">
        <f>VLOOKUP(D910,Plan1!$B$2:$S$5570,6,)/1000</f>
        <v>5.4939999999999998</v>
      </c>
    </row>
    <row r="911" spans="1:19" x14ac:dyDescent="0.25">
      <c r="A911" s="178">
        <v>17368</v>
      </c>
      <c r="B911" s="178">
        <v>-167155</v>
      </c>
      <c r="C911" s="178">
        <v>-489992</v>
      </c>
      <c r="D911" s="178" t="s">
        <v>1147</v>
      </c>
      <c r="E911" s="178" t="s">
        <v>167</v>
      </c>
      <c r="F911" s="178" t="s">
        <v>1058</v>
      </c>
      <c r="G911" s="180">
        <f>VLOOKUP(D911,Plan1!$B$2:$S$5570,7,)/1000</f>
        <v>5.0439999999999996</v>
      </c>
      <c r="H911" s="180">
        <f>VLOOKUP(D911,Plan1!$B$2:$S$5570,8,)/1000</f>
        <v>5.423</v>
      </c>
      <c r="I911" s="180">
        <f>VLOOKUP(D911,Plan1!$B$2:$S$5570,9,)/1000</f>
        <v>5.28</v>
      </c>
      <c r="J911" s="180">
        <f>VLOOKUP(D911,Plan1!$B$2:$S$5570,10,)/1000</f>
        <v>5.6120000000000001</v>
      </c>
      <c r="K911" s="180">
        <f>VLOOKUP(D911,Plan1!$B$2:$S$5570,11,)/1000</f>
        <v>5.62</v>
      </c>
      <c r="L911" s="180">
        <f>VLOOKUP(D911,Plan1!$B$2:$S$5570,12,)/1000</f>
        <v>5.5149999999999997</v>
      </c>
      <c r="M911" s="180">
        <f>VLOOKUP(D911,Plan1!$B$2:$S$5570,13,)/1000</f>
        <v>5.64</v>
      </c>
      <c r="N911" s="180">
        <f>VLOOKUP(D911,Plan1!$B$2:$S$5570,14,)/1000</f>
        <v>6.3460000000000001</v>
      </c>
      <c r="O911" s="180">
        <f>VLOOKUP(D911,Plan1!$B$2:$S$5570,15,)/1000</f>
        <v>5.8010000000000002</v>
      </c>
      <c r="P911" s="180">
        <f>VLOOKUP(D911,Plan1!$B$2:$S$5570,16,)/1000</f>
        <v>5.468</v>
      </c>
      <c r="Q911" s="180">
        <f>VLOOKUP(D911,Plan1!$B$2:$S$5570,17,)/1000</f>
        <v>4.9870000000000001</v>
      </c>
      <c r="R911" s="180">
        <f>VLOOKUP(D911,Plan1!$B$2:$S$5570,18,)/1000</f>
        <v>4.9779999999999998</v>
      </c>
      <c r="S911" s="180">
        <f>VLOOKUP(D911,Plan1!$B$2:$S$5570,6,)/1000</f>
        <v>5.476</v>
      </c>
    </row>
    <row r="912" spans="1:19" x14ac:dyDescent="0.25">
      <c r="A912" s="178">
        <v>30926</v>
      </c>
      <c r="B912" s="178">
        <v>-110279</v>
      </c>
      <c r="C912" s="178">
        <v>-402975</v>
      </c>
      <c r="D912" s="178" t="s">
        <v>738</v>
      </c>
      <c r="E912" s="178" t="s">
        <v>167</v>
      </c>
      <c r="F912" s="178" t="s">
        <v>375</v>
      </c>
      <c r="G912" s="180">
        <f>VLOOKUP(D912,Plan1!$B$2:$S$5570,7,)/1000</f>
        <v>5.8090000000000002</v>
      </c>
      <c r="H912" s="180">
        <f>VLOOKUP(D912,Plan1!$B$2:$S$5570,8,)/1000</f>
        <v>5.6609999999999996</v>
      </c>
      <c r="I912" s="180">
        <f>VLOOKUP(D912,Plan1!$B$2:$S$5570,9,)/1000</f>
        <v>5.7</v>
      </c>
      <c r="J912" s="180">
        <f>VLOOKUP(D912,Plan1!$B$2:$S$5570,10,)/1000</f>
        <v>4.9279999999999999</v>
      </c>
      <c r="K912" s="180">
        <f>VLOOKUP(D912,Plan1!$B$2:$S$5570,11,)/1000</f>
        <v>4.33</v>
      </c>
      <c r="L912" s="180">
        <f>VLOOKUP(D912,Plan1!$B$2:$S$5570,12,)/1000</f>
        <v>4.1130000000000004</v>
      </c>
      <c r="M912" s="180">
        <f>VLOOKUP(D912,Plan1!$B$2:$S$5570,13,)/1000</f>
        <v>4.3259999999999996</v>
      </c>
      <c r="N912" s="180">
        <f>VLOOKUP(D912,Plan1!$B$2:$S$5570,14,)/1000</f>
        <v>4.8209999999999997</v>
      </c>
      <c r="O912" s="180">
        <f>VLOOKUP(D912,Plan1!$B$2:$S$5570,15,)/1000</f>
        <v>5.5259999999999998</v>
      </c>
      <c r="P912" s="180">
        <f>VLOOKUP(D912,Plan1!$B$2:$S$5570,16,)/1000</f>
        <v>5.391</v>
      </c>
      <c r="Q912" s="180">
        <f>VLOOKUP(D912,Plan1!$B$2:$S$5570,17,)/1000</f>
        <v>5.484</v>
      </c>
      <c r="R912" s="180">
        <f>VLOOKUP(D912,Plan1!$B$2:$S$5570,18,)/1000</f>
        <v>5.47</v>
      </c>
      <c r="S912" s="180">
        <f>VLOOKUP(D912,Plan1!$B$2:$S$5570,6,)/1000</f>
        <v>5.13</v>
      </c>
    </row>
    <row r="913" spans="1:19" x14ac:dyDescent="0.25">
      <c r="A913" s="178">
        <v>44463</v>
      </c>
      <c r="B913" s="178">
        <v>-73318</v>
      </c>
      <c r="C913" s="178">
        <v>-406369</v>
      </c>
      <c r="D913" s="178" t="s">
        <v>3533</v>
      </c>
      <c r="E913" s="178" t="s">
        <v>167</v>
      </c>
      <c r="F913" s="178" t="s">
        <v>3448</v>
      </c>
      <c r="G913" s="180">
        <f>VLOOKUP(D913,Plan1!$B$2:$S$5570,7,)/1000</f>
        <v>5.1909999999999998</v>
      </c>
      <c r="H913" s="180">
        <f>VLOOKUP(D913,Plan1!$B$2:$S$5570,8,)/1000</f>
        <v>5.3449999999999998</v>
      </c>
      <c r="I913" s="180">
        <f>VLOOKUP(D913,Plan1!$B$2:$S$5570,9,)/1000</f>
        <v>5.4459999999999997</v>
      </c>
      <c r="J913" s="180">
        <f>VLOOKUP(D913,Plan1!$B$2:$S$5570,10,)/1000</f>
        <v>5.4969999999999999</v>
      </c>
      <c r="K913" s="180">
        <f>VLOOKUP(D913,Plan1!$B$2:$S$5570,11,)/1000</f>
        <v>5.5170000000000003</v>
      </c>
      <c r="L913" s="180">
        <f>VLOOKUP(D913,Plan1!$B$2:$S$5570,12,)/1000</f>
        <v>5.5940000000000003</v>
      </c>
      <c r="M913" s="180">
        <f>VLOOKUP(D913,Plan1!$B$2:$S$5570,13,)/1000</f>
        <v>6.0220000000000002</v>
      </c>
      <c r="N913" s="180">
        <f>VLOOKUP(D913,Plan1!$B$2:$S$5570,14,)/1000</f>
        <v>6.57</v>
      </c>
      <c r="O913" s="180">
        <f>VLOOKUP(D913,Plan1!$B$2:$S$5570,15,)/1000</f>
        <v>6.8010000000000002</v>
      </c>
      <c r="P913" s="180">
        <f>VLOOKUP(D913,Plan1!$B$2:$S$5570,16,)/1000</f>
        <v>6.4420000000000002</v>
      </c>
      <c r="Q913" s="180">
        <f>VLOOKUP(D913,Plan1!$B$2:$S$5570,17,)/1000</f>
        <v>6.1520000000000001</v>
      </c>
      <c r="R913" s="180">
        <f>VLOOKUP(D913,Plan1!$B$2:$S$5570,18,)/1000</f>
        <v>5.6779999999999999</v>
      </c>
      <c r="S913" s="180">
        <f>VLOOKUP(D913,Plan1!$B$2:$S$5570,6,)/1000</f>
        <v>5.8550000000000004</v>
      </c>
    </row>
    <row r="914" spans="1:19" x14ac:dyDescent="0.25">
      <c r="A914" s="178">
        <v>5470</v>
      </c>
      <c r="B914" s="178">
        <v>-236571</v>
      </c>
      <c r="C914" s="178">
        <v>-513578</v>
      </c>
      <c r="D914" s="178" t="s">
        <v>3161</v>
      </c>
      <c r="E914" s="178" t="s">
        <v>167</v>
      </c>
      <c r="F914" s="178" t="s">
        <v>2912</v>
      </c>
      <c r="G914" s="180">
        <f>VLOOKUP(D914,Plan1!$B$2:$S$5570,7,)/1000</f>
        <v>5.26</v>
      </c>
      <c r="H914" s="180">
        <f>VLOOKUP(D914,Plan1!$B$2:$S$5570,8,)/1000</f>
        <v>5.3739999999999997</v>
      </c>
      <c r="I914" s="180">
        <f>VLOOKUP(D914,Plan1!$B$2:$S$5570,9,)/1000</f>
        <v>5.5</v>
      </c>
      <c r="J914" s="180">
        <f>VLOOKUP(D914,Plan1!$B$2:$S$5570,10,)/1000</f>
        <v>5.2990000000000004</v>
      </c>
      <c r="K914" s="180">
        <f>VLOOKUP(D914,Plan1!$B$2:$S$5570,11,)/1000</f>
        <v>4.4909999999999997</v>
      </c>
      <c r="L914" s="180">
        <f>VLOOKUP(D914,Plan1!$B$2:$S$5570,12,)/1000</f>
        <v>4.2750000000000004</v>
      </c>
      <c r="M914" s="180">
        <f>VLOOKUP(D914,Plan1!$B$2:$S$5570,13,)/1000</f>
        <v>4.4710000000000001</v>
      </c>
      <c r="N914" s="180">
        <f>VLOOKUP(D914,Plan1!$B$2:$S$5570,14,)/1000</f>
        <v>5.38</v>
      </c>
      <c r="O914" s="180">
        <f>VLOOKUP(D914,Plan1!$B$2:$S$5570,15,)/1000</f>
        <v>4.9980000000000002</v>
      </c>
      <c r="P914" s="180">
        <f>VLOOKUP(D914,Plan1!$B$2:$S$5570,16,)/1000</f>
        <v>5.133</v>
      </c>
      <c r="Q914" s="180">
        <f>VLOOKUP(D914,Plan1!$B$2:$S$5570,17,)/1000</f>
        <v>5.4160000000000004</v>
      </c>
      <c r="R914" s="180">
        <f>VLOOKUP(D914,Plan1!$B$2:$S$5570,18,)/1000</f>
        <v>5.4340000000000002</v>
      </c>
      <c r="S914" s="180">
        <f>VLOOKUP(D914,Plan1!$B$2:$S$5570,6,)/1000</f>
        <v>5.0860000000000003</v>
      </c>
    </row>
    <row r="915" spans="1:19" x14ac:dyDescent="0.25">
      <c r="A915" s="178">
        <v>3495</v>
      </c>
      <c r="B915" s="178">
        <v>-265947</v>
      </c>
      <c r="C915" s="178">
        <v>-510955</v>
      </c>
      <c r="D915" s="178" t="s">
        <v>4665</v>
      </c>
      <c r="E915" s="178" t="s">
        <v>167</v>
      </c>
      <c r="F915" s="178" t="s">
        <v>4434</v>
      </c>
      <c r="G915" s="180">
        <f>VLOOKUP(D915,Plan1!$B$2:$S$5570,7,)/1000</f>
        <v>4.8090000000000002</v>
      </c>
      <c r="H915" s="180">
        <f>VLOOKUP(D915,Plan1!$B$2:$S$5570,8,)/1000</f>
        <v>4.8890000000000002</v>
      </c>
      <c r="I915" s="180">
        <f>VLOOKUP(D915,Plan1!$B$2:$S$5570,9,)/1000</f>
        <v>4.8310000000000004</v>
      </c>
      <c r="J915" s="180">
        <f>VLOOKUP(D915,Plan1!$B$2:$S$5570,10,)/1000</f>
        <v>4.3179999999999996</v>
      </c>
      <c r="K915" s="180">
        <f>VLOOKUP(D915,Plan1!$B$2:$S$5570,11,)/1000</f>
        <v>3.7719999999999998</v>
      </c>
      <c r="L915" s="180">
        <f>VLOOKUP(D915,Plan1!$B$2:$S$5570,12,)/1000</f>
        <v>3.48</v>
      </c>
      <c r="M915" s="180">
        <f>VLOOKUP(D915,Plan1!$B$2:$S$5570,13,)/1000</f>
        <v>3.742</v>
      </c>
      <c r="N915" s="180">
        <f>VLOOKUP(D915,Plan1!$B$2:$S$5570,14,)/1000</f>
        <v>4.665</v>
      </c>
      <c r="O915" s="180">
        <f>VLOOKUP(D915,Plan1!$B$2:$S$5570,15,)/1000</f>
        <v>4.2290000000000001</v>
      </c>
      <c r="P915" s="180">
        <f>VLOOKUP(D915,Plan1!$B$2:$S$5570,16,)/1000</f>
        <v>4.4340000000000002</v>
      </c>
      <c r="Q915" s="180">
        <f>VLOOKUP(D915,Plan1!$B$2:$S$5570,17,)/1000</f>
        <v>5.0140000000000002</v>
      </c>
      <c r="R915" s="180">
        <f>VLOOKUP(D915,Plan1!$B$2:$S$5570,18,)/1000</f>
        <v>5.024</v>
      </c>
      <c r="S915" s="180">
        <f>VLOOKUP(D915,Plan1!$B$2:$S$5570,6,)/1000</f>
        <v>4.4340000000000002</v>
      </c>
    </row>
    <row r="916" spans="1:19" x14ac:dyDescent="0.25">
      <c r="A916" s="178">
        <v>42137</v>
      </c>
      <c r="B916" s="178">
        <v>-79393</v>
      </c>
      <c r="C916" s="178">
        <v>-381527</v>
      </c>
      <c r="D916" s="178" t="s">
        <v>3395</v>
      </c>
      <c r="E916" s="178" t="s">
        <v>167</v>
      </c>
      <c r="F916" s="178" t="s">
        <v>3284</v>
      </c>
      <c r="G916" s="180">
        <f>VLOOKUP(D916,Plan1!$B$2:$S$5570,7,)/1000</f>
        <v>5.9</v>
      </c>
      <c r="H916" s="180">
        <f>VLOOKUP(D916,Plan1!$B$2:$S$5570,8,)/1000</f>
        <v>5.9359999999999999</v>
      </c>
      <c r="I916" s="180">
        <f>VLOOKUP(D916,Plan1!$B$2:$S$5570,9,)/1000</f>
        <v>6.1429999999999998</v>
      </c>
      <c r="J916" s="180">
        <f>VLOOKUP(D916,Plan1!$B$2:$S$5570,10,)/1000</f>
        <v>5.899</v>
      </c>
      <c r="K916" s="180">
        <f>VLOOKUP(D916,Plan1!$B$2:$S$5570,11,)/1000</f>
        <v>5.1059999999999999</v>
      </c>
      <c r="L916" s="180">
        <f>VLOOKUP(D916,Plan1!$B$2:$S$5570,12,)/1000</f>
        <v>4.7329999999999997</v>
      </c>
      <c r="M916" s="180">
        <f>VLOOKUP(D916,Plan1!$B$2:$S$5570,13,)/1000</f>
        <v>4.9660000000000002</v>
      </c>
      <c r="N916" s="180">
        <f>VLOOKUP(D916,Plan1!$B$2:$S$5570,14,)/1000</f>
        <v>5.7930000000000001</v>
      </c>
      <c r="O916" s="180">
        <f>VLOOKUP(D916,Plan1!$B$2:$S$5570,15,)/1000</f>
        <v>6.5019999999999998</v>
      </c>
      <c r="P916" s="180">
        <f>VLOOKUP(D916,Plan1!$B$2:$S$5570,16,)/1000</f>
        <v>6.444</v>
      </c>
      <c r="Q916" s="180">
        <f>VLOOKUP(D916,Plan1!$B$2:$S$5570,17,)/1000</f>
        <v>6.4189999999999996</v>
      </c>
      <c r="R916" s="180">
        <f>VLOOKUP(D916,Plan1!$B$2:$S$5570,18,)/1000</f>
        <v>6.04</v>
      </c>
      <c r="S916" s="180">
        <f>VLOOKUP(D916,Plan1!$B$2:$S$5570,6,)/1000</f>
        <v>5.8230000000000004</v>
      </c>
    </row>
    <row r="917" spans="1:19" x14ac:dyDescent="0.25">
      <c r="A917" s="178">
        <v>20186</v>
      </c>
      <c r="B917" s="178">
        <v>-154146</v>
      </c>
      <c r="C917" s="178">
        <v>-394923</v>
      </c>
      <c r="D917" s="178" t="s">
        <v>406</v>
      </c>
      <c r="E917" s="178" t="s">
        <v>167</v>
      </c>
      <c r="F917" s="178" t="s">
        <v>375</v>
      </c>
      <c r="G917" s="180">
        <f>VLOOKUP(D917,Plan1!$B$2:$S$5570,7,)/1000</f>
        <v>5.3120000000000003</v>
      </c>
      <c r="H917" s="180">
        <f>VLOOKUP(D917,Plan1!$B$2:$S$5570,8,)/1000</f>
        <v>5.5620000000000003</v>
      </c>
      <c r="I917" s="180">
        <f>VLOOKUP(D917,Plan1!$B$2:$S$5570,9,)/1000</f>
        <v>5.4379999999999997</v>
      </c>
      <c r="J917" s="180">
        <f>VLOOKUP(D917,Plan1!$B$2:$S$5570,10,)/1000</f>
        <v>4.8099999999999996</v>
      </c>
      <c r="K917" s="180">
        <f>VLOOKUP(D917,Plan1!$B$2:$S$5570,11,)/1000</f>
        <v>4.3460000000000001</v>
      </c>
      <c r="L917" s="180">
        <f>VLOOKUP(D917,Plan1!$B$2:$S$5570,12,)/1000</f>
        <v>3.919</v>
      </c>
      <c r="M917" s="180">
        <f>VLOOKUP(D917,Plan1!$B$2:$S$5570,13,)/1000</f>
        <v>4.0860000000000003</v>
      </c>
      <c r="N917" s="180">
        <f>VLOOKUP(D917,Plan1!$B$2:$S$5570,14,)/1000</f>
        <v>4.6029999999999998</v>
      </c>
      <c r="O917" s="180">
        <f>VLOOKUP(D917,Plan1!$B$2:$S$5570,15,)/1000</f>
        <v>4.968</v>
      </c>
      <c r="P917" s="180">
        <f>VLOOKUP(D917,Plan1!$B$2:$S$5570,16,)/1000</f>
        <v>4.8460000000000001</v>
      </c>
      <c r="Q917" s="180">
        <f>VLOOKUP(D917,Plan1!$B$2:$S$5570,17,)/1000</f>
        <v>4.7809999999999997</v>
      </c>
      <c r="R917" s="180">
        <f>VLOOKUP(D917,Plan1!$B$2:$S$5570,18,)/1000</f>
        <v>5.4279999999999999</v>
      </c>
      <c r="S917" s="180">
        <f>VLOOKUP(D917,Plan1!$B$2:$S$5570,6,)/1000</f>
        <v>4.8410000000000002</v>
      </c>
    </row>
    <row r="918" spans="1:19" x14ac:dyDescent="0.25">
      <c r="A918" s="178">
        <v>26244</v>
      </c>
      <c r="B918" s="178">
        <v>-127001</v>
      </c>
      <c r="C918" s="178">
        <v>-383266</v>
      </c>
      <c r="D918" s="178" t="s">
        <v>596</v>
      </c>
      <c r="E918" s="178" t="s">
        <v>167</v>
      </c>
      <c r="F918" s="178" t="s">
        <v>375</v>
      </c>
      <c r="G918" s="180">
        <f>VLOOKUP(D918,Plan1!$B$2:$S$5570,7,)/1000</f>
        <v>5.665</v>
      </c>
      <c r="H918" s="180">
        <f>VLOOKUP(D918,Plan1!$B$2:$S$5570,8,)/1000</f>
        <v>5.71</v>
      </c>
      <c r="I918" s="180">
        <f>VLOOKUP(D918,Plan1!$B$2:$S$5570,9,)/1000</f>
        <v>5.7009999999999996</v>
      </c>
      <c r="J918" s="180">
        <f>VLOOKUP(D918,Plan1!$B$2:$S$5570,10,)/1000</f>
        <v>4.7329999999999997</v>
      </c>
      <c r="K918" s="180">
        <f>VLOOKUP(D918,Plan1!$B$2:$S$5570,11,)/1000</f>
        <v>4.2530000000000001</v>
      </c>
      <c r="L918" s="180">
        <f>VLOOKUP(D918,Plan1!$B$2:$S$5570,12,)/1000</f>
        <v>4.1050000000000004</v>
      </c>
      <c r="M918" s="180">
        <f>VLOOKUP(D918,Plan1!$B$2:$S$5570,13,)/1000</f>
        <v>4.3040000000000003</v>
      </c>
      <c r="N918" s="180">
        <f>VLOOKUP(D918,Plan1!$B$2:$S$5570,14,)/1000</f>
        <v>4.7210000000000001</v>
      </c>
      <c r="O918" s="180">
        <f>VLOOKUP(D918,Plan1!$B$2:$S$5570,15,)/1000</f>
        <v>5.2130000000000001</v>
      </c>
      <c r="P918" s="180">
        <f>VLOOKUP(D918,Plan1!$B$2:$S$5570,16,)/1000</f>
        <v>5.3380000000000001</v>
      </c>
      <c r="Q918" s="180">
        <f>VLOOKUP(D918,Plan1!$B$2:$S$5570,17,)/1000</f>
        <v>5.4480000000000004</v>
      </c>
      <c r="R918" s="180">
        <f>VLOOKUP(D918,Plan1!$B$2:$S$5570,18,)/1000</f>
        <v>5.58</v>
      </c>
      <c r="S918" s="180">
        <f>VLOOKUP(D918,Plan1!$B$2:$S$5570,6,)/1000</f>
        <v>5.0640000000000001</v>
      </c>
    </row>
    <row r="919" spans="1:19" x14ac:dyDescent="0.25">
      <c r="A919" s="178">
        <v>10197</v>
      </c>
      <c r="B919" s="178">
        <v>-206298</v>
      </c>
      <c r="C919" s="178">
        <v>-451597</v>
      </c>
      <c r="D919" s="178" t="s">
        <v>2024</v>
      </c>
      <c r="E919" s="178" t="s">
        <v>167</v>
      </c>
      <c r="F919" s="178" t="s">
        <v>1727</v>
      </c>
      <c r="G919" s="180">
        <f>VLOOKUP(D919,Plan1!$B$2:$S$5570,7,)/1000</f>
        <v>5.1040000000000001</v>
      </c>
      <c r="H919" s="180">
        <f>VLOOKUP(D919,Plan1!$B$2:$S$5570,8,)/1000</f>
        <v>5.5860000000000003</v>
      </c>
      <c r="I919" s="180">
        <f>VLOOKUP(D919,Plan1!$B$2:$S$5570,9,)/1000</f>
        <v>5.101</v>
      </c>
      <c r="J919" s="180">
        <f>VLOOKUP(D919,Plan1!$B$2:$S$5570,10,)/1000</f>
        <v>5.391</v>
      </c>
      <c r="K919" s="180">
        <f>VLOOKUP(D919,Plan1!$B$2:$S$5570,11,)/1000</f>
        <v>5.0730000000000004</v>
      </c>
      <c r="L919" s="180">
        <f>VLOOKUP(D919,Plan1!$B$2:$S$5570,12,)/1000</f>
        <v>4.99</v>
      </c>
      <c r="M919" s="180">
        <f>VLOOKUP(D919,Plan1!$B$2:$S$5570,13,)/1000</f>
        <v>5.2629999999999999</v>
      </c>
      <c r="N919" s="180">
        <f>VLOOKUP(D919,Plan1!$B$2:$S$5570,14,)/1000</f>
        <v>5.9989999999999997</v>
      </c>
      <c r="O919" s="180">
        <f>VLOOKUP(D919,Plan1!$B$2:$S$5570,15,)/1000</f>
        <v>5.6779999999999999</v>
      </c>
      <c r="P919" s="180">
        <f>VLOOKUP(D919,Plan1!$B$2:$S$5570,16,)/1000</f>
        <v>5.3410000000000002</v>
      </c>
      <c r="Q919" s="180">
        <f>VLOOKUP(D919,Plan1!$B$2:$S$5570,17,)/1000</f>
        <v>4.7069999999999999</v>
      </c>
      <c r="R919" s="180">
        <f>VLOOKUP(D919,Plan1!$B$2:$S$5570,18,)/1000</f>
        <v>4.9050000000000002</v>
      </c>
      <c r="S919" s="180">
        <f>VLOOKUP(D919,Plan1!$B$2:$S$5570,6,)/1000</f>
        <v>5.2610000000000001</v>
      </c>
    </row>
    <row r="920" spans="1:19" x14ac:dyDescent="0.25">
      <c r="A920" s="178">
        <v>42150</v>
      </c>
      <c r="B920" s="178">
        <v>-78855</v>
      </c>
      <c r="C920" s="178">
        <v>-368245</v>
      </c>
      <c r="D920" s="178" t="s">
        <v>2713</v>
      </c>
      <c r="E920" s="178" t="s">
        <v>167</v>
      </c>
      <c r="F920" s="178" t="s">
        <v>2709</v>
      </c>
      <c r="G920" s="180">
        <f>VLOOKUP(D920,Plan1!$B$2:$S$5570,7,)/1000</f>
        <v>5.8890000000000002</v>
      </c>
      <c r="H920" s="180">
        <f>VLOOKUP(D920,Plan1!$B$2:$S$5570,8,)/1000</f>
        <v>5.931</v>
      </c>
      <c r="I920" s="180">
        <f>VLOOKUP(D920,Plan1!$B$2:$S$5570,9,)/1000</f>
        <v>6.0979999999999999</v>
      </c>
      <c r="J920" s="180">
        <f>VLOOKUP(D920,Plan1!$B$2:$S$5570,10,)/1000</f>
        <v>5.8529999999999998</v>
      </c>
      <c r="K920" s="180">
        <f>VLOOKUP(D920,Plan1!$B$2:$S$5570,11,)/1000</f>
        <v>5.1239999999999997</v>
      </c>
      <c r="L920" s="180">
        <f>VLOOKUP(D920,Plan1!$B$2:$S$5570,12,)/1000</f>
        <v>4.6959999999999997</v>
      </c>
      <c r="M920" s="180">
        <f>VLOOKUP(D920,Plan1!$B$2:$S$5570,13,)/1000</f>
        <v>4.7759999999999998</v>
      </c>
      <c r="N920" s="180">
        <f>VLOOKUP(D920,Plan1!$B$2:$S$5570,14,)/1000</f>
        <v>5.4909999999999997</v>
      </c>
      <c r="O920" s="180">
        <f>VLOOKUP(D920,Plan1!$B$2:$S$5570,15,)/1000</f>
        <v>6.2240000000000002</v>
      </c>
      <c r="P920" s="180">
        <f>VLOOKUP(D920,Plan1!$B$2:$S$5570,16,)/1000</f>
        <v>6.2910000000000004</v>
      </c>
      <c r="Q920" s="180">
        <f>VLOOKUP(D920,Plan1!$B$2:$S$5570,17,)/1000</f>
        <v>6.351</v>
      </c>
      <c r="R920" s="180">
        <f>VLOOKUP(D920,Plan1!$B$2:$S$5570,18,)/1000</f>
        <v>6.0229999999999997</v>
      </c>
      <c r="S920" s="180">
        <f>VLOOKUP(D920,Plan1!$B$2:$S$5570,6,)/1000</f>
        <v>5.7290000000000001</v>
      </c>
    </row>
    <row r="921" spans="1:19" x14ac:dyDescent="0.25">
      <c r="A921" s="178">
        <v>23415</v>
      </c>
      <c r="B921" s="178">
        <v>-139402</v>
      </c>
      <c r="C921" s="178">
        <v>-391074</v>
      </c>
      <c r="D921" s="178" t="s">
        <v>494</v>
      </c>
      <c r="E921" s="178" t="s">
        <v>167</v>
      </c>
      <c r="F921" s="178" t="s">
        <v>375</v>
      </c>
      <c r="G921" s="180">
        <f>VLOOKUP(D921,Plan1!$B$2:$S$5570,7,)/1000</f>
        <v>5.46</v>
      </c>
      <c r="H921" s="180">
        <f>VLOOKUP(D921,Plan1!$B$2:$S$5570,8,)/1000</f>
        <v>5.7140000000000004</v>
      </c>
      <c r="I921" s="180">
        <f>VLOOKUP(D921,Plan1!$B$2:$S$5570,9,)/1000</f>
        <v>5.57</v>
      </c>
      <c r="J921" s="180">
        <f>VLOOKUP(D921,Plan1!$B$2:$S$5570,10,)/1000</f>
        <v>4.7619999999999996</v>
      </c>
      <c r="K921" s="180">
        <f>VLOOKUP(D921,Plan1!$B$2:$S$5570,11,)/1000</f>
        <v>4.29</v>
      </c>
      <c r="L921" s="180">
        <f>VLOOKUP(D921,Plan1!$B$2:$S$5570,12,)/1000</f>
        <v>3.9369999999999998</v>
      </c>
      <c r="M921" s="180">
        <f>VLOOKUP(D921,Plan1!$B$2:$S$5570,13,)/1000</f>
        <v>4.1710000000000003</v>
      </c>
      <c r="N921" s="180">
        <f>VLOOKUP(D921,Plan1!$B$2:$S$5570,14,)/1000</f>
        <v>4.609</v>
      </c>
      <c r="O921" s="180">
        <f>VLOOKUP(D921,Plan1!$B$2:$S$5570,15,)/1000</f>
        <v>5.0359999999999996</v>
      </c>
      <c r="P921" s="180">
        <f>VLOOKUP(D921,Plan1!$B$2:$S$5570,16,)/1000</f>
        <v>5.0149999999999997</v>
      </c>
      <c r="Q921" s="180">
        <f>VLOOKUP(D921,Plan1!$B$2:$S$5570,17,)/1000</f>
        <v>5.032</v>
      </c>
      <c r="R921" s="180">
        <f>VLOOKUP(D921,Plan1!$B$2:$S$5570,18,)/1000</f>
        <v>5.5030000000000001</v>
      </c>
      <c r="S921" s="180">
        <f>VLOOKUP(D921,Plan1!$B$2:$S$5570,6,)/1000</f>
        <v>4.9249999999999998</v>
      </c>
    </row>
    <row r="922" spans="1:19" x14ac:dyDescent="0.25">
      <c r="A922" s="178">
        <v>6573</v>
      </c>
      <c r="B922" s="178">
        <v>-22752</v>
      </c>
      <c r="C922" s="178">
        <v>-461498</v>
      </c>
      <c r="D922" s="178" t="s">
        <v>1729</v>
      </c>
      <c r="E922" s="178" t="s">
        <v>167</v>
      </c>
      <c r="F922" s="178" t="s">
        <v>1727</v>
      </c>
      <c r="G922" s="180">
        <f>VLOOKUP(D922,Plan1!$B$2:$S$5570,7,)/1000</f>
        <v>4.6529999999999996</v>
      </c>
      <c r="H922" s="180">
        <f>VLOOKUP(D922,Plan1!$B$2:$S$5570,8,)/1000</f>
        <v>5.2510000000000003</v>
      </c>
      <c r="I922" s="180">
        <f>VLOOKUP(D922,Plan1!$B$2:$S$5570,9,)/1000</f>
        <v>4.9850000000000003</v>
      </c>
      <c r="J922" s="180">
        <f>VLOOKUP(D922,Plan1!$B$2:$S$5570,10,)/1000</f>
        <v>5.2140000000000004</v>
      </c>
      <c r="K922" s="180">
        <f>VLOOKUP(D922,Plan1!$B$2:$S$5570,11,)/1000</f>
        <v>4.7220000000000004</v>
      </c>
      <c r="L922" s="180">
        <f>VLOOKUP(D922,Plan1!$B$2:$S$5570,12,)/1000</f>
        <v>4.6230000000000002</v>
      </c>
      <c r="M922" s="180">
        <f>VLOOKUP(D922,Plan1!$B$2:$S$5570,13,)/1000</f>
        <v>4.766</v>
      </c>
      <c r="N922" s="180">
        <f>VLOOKUP(D922,Plan1!$B$2:$S$5570,14,)/1000</f>
        <v>5.5860000000000003</v>
      </c>
      <c r="O922" s="180">
        <f>VLOOKUP(D922,Plan1!$B$2:$S$5570,15,)/1000</f>
        <v>5.2519999999999998</v>
      </c>
      <c r="P922" s="180">
        <f>VLOOKUP(D922,Plan1!$B$2:$S$5570,16,)/1000</f>
        <v>5.24</v>
      </c>
      <c r="Q922" s="180">
        <f>VLOOKUP(D922,Plan1!$B$2:$S$5570,17,)/1000</f>
        <v>5.0170000000000003</v>
      </c>
      <c r="R922" s="180">
        <f>VLOOKUP(D922,Plan1!$B$2:$S$5570,18,)/1000</f>
        <v>5.0940000000000003</v>
      </c>
      <c r="S922" s="180">
        <f>VLOOKUP(D922,Plan1!$B$2:$S$5570,6,)/1000</f>
        <v>5.0330000000000004</v>
      </c>
    </row>
    <row r="923" spans="1:19" x14ac:dyDescent="0.25">
      <c r="A923" s="178">
        <v>12096</v>
      </c>
      <c r="B923" s="178">
        <v>-195351</v>
      </c>
      <c r="C923" s="178">
        <v>-540435</v>
      </c>
      <c r="D923" s="178" t="s">
        <v>1711</v>
      </c>
      <c r="E923" s="178" t="s">
        <v>167</v>
      </c>
      <c r="F923" s="178" t="s">
        <v>1651</v>
      </c>
      <c r="G923" s="180">
        <f>VLOOKUP(D923,Plan1!$B$2:$S$5570,7,)/1000</f>
        <v>5.1529999999999996</v>
      </c>
      <c r="H923" s="180">
        <f>VLOOKUP(D923,Plan1!$B$2:$S$5570,8,)/1000</f>
        <v>5.5640000000000001</v>
      </c>
      <c r="I923" s="180">
        <f>VLOOKUP(D923,Plan1!$B$2:$S$5570,9,)/1000</f>
        <v>5.5730000000000004</v>
      </c>
      <c r="J923" s="180">
        <f>VLOOKUP(D923,Plan1!$B$2:$S$5570,10,)/1000</f>
        <v>5.5229999999999997</v>
      </c>
      <c r="K923" s="180">
        <f>VLOOKUP(D923,Plan1!$B$2:$S$5570,11,)/1000</f>
        <v>5.0350000000000001</v>
      </c>
      <c r="L923" s="180">
        <f>VLOOKUP(D923,Plan1!$B$2:$S$5570,12,)/1000</f>
        <v>5.0369999999999999</v>
      </c>
      <c r="M923" s="180">
        <f>VLOOKUP(D923,Plan1!$B$2:$S$5570,13,)/1000</f>
        <v>5.1040000000000001</v>
      </c>
      <c r="N923" s="180">
        <f>VLOOKUP(D923,Plan1!$B$2:$S$5570,14,)/1000</f>
        <v>5.7130000000000001</v>
      </c>
      <c r="O923" s="180">
        <f>VLOOKUP(D923,Plan1!$B$2:$S$5570,15,)/1000</f>
        <v>5.39</v>
      </c>
      <c r="P923" s="180">
        <f>VLOOKUP(D923,Plan1!$B$2:$S$5570,16,)/1000</f>
        <v>5.391</v>
      </c>
      <c r="Q923" s="180">
        <f>VLOOKUP(D923,Plan1!$B$2:$S$5570,17,)/1000</f>
        <v>5.3789999999999996</v>
      </c>
      <c r="R923" s="180">
        <f>VLOOKUP(D923,Plan1!$B$2:$S$5570,18,)/1000</f>
        <v>5.3920000000000003</v>
      </c>
      <c r="S923" s="180">
        <f>VLOOKUP(D923,Plan1!$B$2:$S$5570,6,)/1000</f>
        <v>5.3540000000000001</v>
      </c>
    </row>
    <row r="924" spans="1:19" x14ac:dyDescent="0.25">
      <c r="A924" s="178">
        <v>692</v>
      </c>
      <c r="B924" s="178">
        <v>-308494</v>
      </c>
      <c r="C924" s="178">
        <v>-518048</v>
      </c>
      <c r="D924" s="178" t="s">
        <v>3930</v>
      </c>
      <c r="E924" s="178" t="s">
        <v>167</v>
      </c>
      <c r="F924" s="178" t="s">
        <v>3898</v>
      </c>
      <c r="G924" s="180">
        <f>VLOOKUP(D924,Plan1!$B$2:$S$5570,7,)/1000</f>
        <v>5.4880000000000004</v>
      </c>
      <c r="H924" s="180">
        <f>VLOOKUP(D924,Plan1!$B$2:$S$5570,8,)/1000</f>
        <v>5.31</v>
      </c>
      <c r="I924" s="180">
        <f>VLOOKUP(D924,Plan1!$B$2:$S$5570,9,)/1000</f>
        <v>5.0789999999999997</v>
      </c>
      <c r="J924" s="180">
        <f>VLOOKUP(D924,Plan1!$B$2:$S$5570,10,)/1000</f>
        <v>4.5810000000000004</v>
      </c>
      <c r="K924" s="180">
        <f>VLOOKUP(D924,Plan1!$B$2:$S$5570,11,)/1000</f>
        <v>3.722</v>
      </c>
      <c r="L924" s="180">
        <f>VLOOKUP(D924,Plan1!$B$2:$S$5570,12,)/1000</f>
        <v>3.2469999999999999</v>
      </c>
      <c r="M924" s="180">
        <f>VLOOKUP(D924,Plan1!$B$2:$S$5570,13,)/1000</f>
        <v>3.4889999999999999</v>
      </c>
      <c r="N924" s="180">
        <f>VLOOKUP(D924,Plan1!$B$2:$S$5570,14,)/1000</f>
        <v>3.99</v>
      </c>
      <c r="O924" s="180">
        <f>VLOOKUP(D924,Plan1!$B$2:$S$5570,15,)/1000</f>
        <v>3.9409999999999998</v>
      </c>
      <c r="P924" s="180">
        <f>VLOOKUP(D924,Plan1!$B$2:$S$5570,16,)/1000</f>
        <v>4.6040000000000001</v>
      </c>
      <c r="Q924" s="180">
        <f>VLOOKUP(D924,Plan1!$B$2:$S$5570,17,)/1000</f>
        <v>5.4249999999999998</v>
      </c>
      <c r="R924" s="180">
        <f>VLOOKUP(D924,Plan1!$B$2:$S$5570,18,)/1000</f>
        <v>5.5259999999999998</v>
      </c>
      <c r="S924" s="180">
        <f>VLOOKUP(D924,Plan1!$B$2:$S$5570,6,)/1000</f>
        <v>4.5330000000000004</v>
      </c>
    </row>
    <row r="925" spans="1:19" x14ac:dyDescent="0.25">
      <c r="A925" s="178">
        <v>41779</v>
      </c>
      <c r="B925" s="178">
        <v>-80239</v>
      </c>
      <c r="C925" s="178">
        <v>-349784</v>
      </c>
      <c r="D925" s="178" t="s">
        <v>3388</v>
      </c>
      <c r="E925" s="178" t="s">
        <v>167</v>
      </c>
      <c r="F925" s="178" t="s">
        <v>3284</v>
      </c>
      <c r="G925" s="180">
        <f>VLOOKUP(D925,Plan1!$B$2:$S$5570,7,)/1000</f>
        <v>5.45</v>
      </c>
      <c r="H925" s="180">
        <f>VLOOKUP(D925,Plan1!$B$2:$S$5570,8,)/1000</f>
        <v>5.7130000000000001</v>
      </c>
      <c r="I925" s="180">
        <f>VLOOKUP(D925,Plan1!$B$2:$S$5570,9,)/1000</f>
        <v>5.8049999999999997</v>
      </c>
      <c r="J925" s="180">
        <f>VLOOKUP(D925,Plan1!$B$2:$S$5570,10,)/1000</f>
        <v>5.31</v>
      </c>
      <c r="K925" s="180">
        <f>VLOOKUP(D925,Plan1!$B$2:$S$5570,11,)/1000</f>
        <v>4.6890000000000001</v>
      </c>
      <c r="L925" s="180">
        <f>VLOOKUP(D925,Plan1!$B$2:$S$5570,12,)/1000</f>
        <v>4.4189999999999996</v>
      </c>
      <c r="M925" s="180">
        <f>VLOOKUP(D925,Plan1!$B$2:$S$5570,13,)/1000</f>
        <v>4.5270000000000001</v>
      </c>
      <c r="N925" s="180">
        <f>VLOOKUP(D925,Plan1!$B$2:$S$5570,14,)/1000</f>
        <v>5.1779999999999999</v>
      </c>
      <c r="O925" s="180">
        <f>VLOOKUP(D925,Plan1!$B$2:$S$5570,15,)/1000</f>
        <v>5.4189999999999996</v>
      </c>
      <c r="P925" s="180">
        <f>VLOOKUP(D925,Plan1!$B$2:$S$5570,16,)/1000</f>
        <v>5.6020000000000003</v>
      </c>
      <c r="Q925" s="180">
        <f>VLOOKUP(D925,Plan1!$B$2:$S$5570,17,)/1000</f>
        <v>5.7</v>
      </c>
      <c r="R925" s="180">
        <f>VLOOKUP(D925,Plan1!$B$2:$S$5570,18,)/1000</f>
        <v>5.6420000000000003</v>
      </c>
      <c r="S925" s="180">
        <f>VLOOKUP(D925,Plan1!$B$2:$S$5570,6,)/1000</f>
        <v>5.2880000000000003</v>
      </c>
    </row>
    <row r="926" spans="1:19" x14ac:dyDescent="0.25">
      <c r="A926" s="178">
        <v>2223</v>
      </c>
      <c r="B926" s="178">
        <v>-285885</v>
      </c>
      <c r="C926" s="178">
        <v>-522007</v>
      </c>
      <c r="D926" s="178" t="s">
        <v>4180</v>
      </c>
      <c r="E926" s="178" t="s">
        <v>167</v>
      </c>
      <c r="F926" s="178" t="s">
        <v>3898</v>
      </c>
      <c r="G926" s="180">
        <f>VLOOKUP(D926,Plan1!$B$2:$S$5570,7,)/1000</f>
        <v>5.49</v>
      </c>
      <c r="H926" s="180">
        <f>VLOOKUP(D926,Plan1!$B$2:$S$5570,8,)/1000</f>
        <v>5.59</v>
      </c>
      <c r="I926" s="180">
        <f>VLOOKUP(D926,Plan1!$B$2:$S$5570,9,)/1000</f>
        <v>5.3019999999999996</v>
      </c>
      <c r="J926" s="180">
        <f>VLOOKUP(D926,Plan1!$B$2:$S$5570,10,)/1000</f>
        <v>4.8010000000000002</v>
      </c>
      <c r="K926" s="180">
        <f>VLOOKUP(D926,Plan1!$B$2:$S$5570,11,)/1000</f>
        <v>3.9430000000000001</v>
      </c>
      <c r="L926" s="180">
        <f>VLOOKUP(D926,Plan1!$B$2:$S$5570,12,)/1000</f>
        <v>3.43</v>
      </c>
      <c r="M926" s="180">
        <f>VLOOKUP(D926,Plan1!$B$2:$S$5570,13,)/1000</f>
        <v>3.802</v>
      </c>
      <c r="N926" s="180">
        <f>VLOOKUP(D926,Plan1!$B$2:$S$5570,14,)/1000</f>
        <v>4.4809999999999999</v>
      </c>
      <c r="O926" s="180">
        <f>VLOOKUP(D926,Plan1!$B$2:$S$5570,15,)/1000</f>
        <v>4.2389999999999999</v>
      </c>
      <c r="P926" s="180">
        <f>VLOOKUP(D926,Plan1!$B$2:$S$5570,16,)/1000</f>
        <v>4.9269999999999996</v>
      </c>
      <c r="Q926" s="180">
        <f>VLOOKUP(D926,Plan1!$B$2:$S$5570,17,)/1000</f>
        <v>5.5949999999999998</v>
      </c>
      <c r="R926" s="180">
        <f>VLOOKUP(D926,Plan1!$B$2:$S$5570,18,)/1000</f>
        <v>5.6749999999999998</v>
      </c>
      <c r="S926" s="180">
        <f>VLOOKUP(D926,Plan1!$B$2:$S$5570,6,)/1000</f>
        <v>4.7729999999999997</v>
      </c>
    </row>
    <row r="927" spans="1:19" x14ac:dyDescent="0.25">
      <c r="A927" s="178">
        <v>6262</v>
      </c>
      <c r="B927" s="178">
        <v>-230427</v>
      </c>
      <c r="C927" s="178">
        <v>-500757</v>
      </c>
      <c r="D927" s="178" t="s">
        <v>3256</v>
      </c>
      <c r="E927" s="178" t="s">
        <v>167</v>
      </c>
      <c r="F927" s="178" t="s">
        <v>2912</v>
      </c>
      <c r="G927" s="180">
        <f>VLOOKUP(D927,Plan1!$B$2:$S$5570,7,)/1000</f>
        <v>5.194</v>
      </c>
      <c r="H927" s="180">
        <f>VLOOKUP(D927,Plan1!$B$2:$S$5570,8,)/1000</f>
        <v>5.6420000000000003</v>
      </c>
      <c r="I927" s="180">
        <f>VLOOKUP(D927,Plan1!$B$2:$S$5570,9,)/1000</f>
        <v>5.4870000000000001</v>
      </c>
      <c r="J927" s="180">
        <f>VLOOKUP(D927,Plan1!$B$2:$S$5570,10,)/1000</f>
        <v>5.39</v>
      </c>
      <c r="K927" s="180">
        <f>VLOOKUP(D927,Plan1!$B$2:$S$5570,11,)/1000</f>
        <v>4.6479999999999997</v>
      </c>
      <c r="L927" s="180">
        <f>VLOOKUP(D927,Plan1!$B$2:$S$5570,12,)/1000</f>
        <v>4.4820000000000002</v>
      </c>
      <c r="M927" s="180">
        <f>VLOOKUP(D927,Plan1!$B$2:$S$5570,13,)/1000</f>
        <v>4.6479999999999997</v>
      </c>
      <c r="N927" s="180">
        <f>VLOOKUP(D927,Plan1!$B$2:$S$5570,14,)/1000</f>
        <v>5.516</v>
      </c>
      <c r="O927" s="180">
        <f>VLOOKUP(D927,Plan1!$B$2:$S$5570,15,)/1000</f>
        <v>5.1150000000000002</v>
      </c>
      <c r="P927" s="180">
        <f>VLOOKUP(D927,Plan1!$B$2:$S$5570,16,)/1000</f>
        <v>5.3109999999999999</v>
      </c>
      <c r="Q927" s="180">
        <f>VLOOKUP(D927,Plan1!$B$2:$S$5570,17,)/1000</f>
        <v>5.38</v>
      </c>
      <c r="R927" s="180">
        <f>VLOOKUP(D927,Plan1!$B$2:$S$5570,18,)/1000</f>
        <v>5.61</v>
      </c>
      <c r="S927" s="180">
        <f>VLOOKUP(D927,Plan1!$B$2:$S$5570,6,)/1000</f>
        <v>5.202</v>
      </c>
    </row>
    <row r="928" spans="1:19" x14ac:dyDescent="0.25">
      <c r="A928" s="178">
        <v>1958</v>
      </c>
      <c r="B928" s="178">
        <v>-290479</v>
      </c>
      <c r="C928" s="178">
        <v>-501469</v>
      </c>
      <c r="D928" s="178" t="s">
        <v>4136</v>
      </c>
      <c r="E928" s="178" t="s">
        <v>167</v>
      </c>
      <c r="F928" s="178" t="s">
        <v>3898</v>
      </c>
      <c r="G928" s="180">
        <f>VLOOKUP(D928,Plan1!$B$2:$S$5570,7,)/1000</f>
        <v>5.2690000000000001</v>
      </c>
      <c r="H928" s="180">
        <f>VLOOKUP(D928,Plan1!$B$2:$S$5570,8,)/1000</f>
        <v>5.23</v>
      </c>
      <c r="I928" s="180">
        <f>VLOOKUP(D928,Plan1!$B$2:$S$5570,9,)/1000</f>
        <v>5.0069999999999997</v>
      </c>
      <c r="J928" s="180">
        <f>VLOOKUP(D928,Plan1!$B$2:$S$5570,10,)/1000</f>
        <v>4.7030000000000003</v>
      </c>
      <c r="K928" s="180">
        <f>VLOOKUP(D928,Plan1!$B$2:$S$5570,11,)/1000</f>
        <v>3.8580000000000001</v>
      </c>
      <c r="L928" s="180">
        <f>VLOOKUP(D928,Plan1!$B$2:$S$5570,12,)/1000</f>
        <v>3.5150000000000001</v>
      </c>
      <c r="M928" s="180">
        <f>VLOOKUP(D928,Plan1!$B$2:$S$5570,13,)/1000</f>
        <v>3.9009999999999998</v>
      </c>
      <c r="N928" s="180">
        <f>VLOOKUP(D928,Plan1!$B$2:$S$5570,14,)/1000</f>
        <v>4.5069999999999997</v>
      </c>
      <c r="O928" s="180">
        <f>VLOOKUP(D928,Plan1!$B$2:$S$5570,15,)/1000</f>
        <v>4.0869999999999997</v>
      </c>
      <c r="P928" s="180">
        <f>VLOOKUP(D928,Plan1!$B$2:$S$5570,16,)/1000</f>
        <v>4.7409999999999997</v>
      </c>
      <c r="Q928" s="180">
        <f>VLOOKUP(D928,Plan1!$B$2:$S$5570,17,)/1000</f>
        <v>5.4790000000000001</v>
      </c>
      <c r="R928" s="180">
        <f>VLOOKUP(D928,Plan1!$B$2:$S$5570,18,)/1000</f>
        <v>5.444</v>
      </c>
      <c r="S928" s="180">
        <f>VLOOKUP(D928,Plan1!$B$2:$S$5570,6,)/1000</f>
        <v>4.6449999999999996</v>
      </c>
    </row>
    <row r="929" spans="1:19" x14ac:dyDescent="0.25">
      <c r="A929" s="178">
        <v>5899</v>
      </c>
      <c r="B929" s="178">
        <v>-23277</v>
      </c>
      <c r="C929" s="178">
        <v>-512803</v>
      </c>
      <c r="D929" s="178" t="s">
        <v>3211</v>
      </c>
      <c r="E929" s="178" t="s">
        <v>167</v>
      </c>
      <c r="F929" s="178" t="s">
        <v>2912</v>
      </c>
      <c r="G929" s="180">
        <f>VLOOKUP(D929,Plan1!$B$2:$S$5570,7,)/1000</f>
        <v>5.24</v>
      </c>
      <c r="H929" s="180">
        <f>VLOOKUP(D929,Plan1!$B$2:$S$5570,8,)/1000</f>
        <v>5.4249999999999998</v>
      </c>
      <c r="I929" s="180">
        <f>VLOOKUP(D929,Plan1!$B$2:$S$5570,9,)/1000</f>
        <v>5.4749999999999996</v>
      </c>
      <c r="J929" s="180">
        <f>VLOOKUP(D929,Plan1!$B$2:$S$5570,10,)/1000</f>
        <v>5.3239999999999998</v>
      </c>
      <c r="K929" s="180">
        <f>VLOOKUP(D929,Plan1!$B$2:$S$5570,11,)/1000</f>
        <v>4.5389999999999997</v>
      </c>
      <c r="L929" s="180">
        <f>VLOOKUP(D929,Plan1!$B$2:$S$5570,12,)/1000</f>
        <v>4.4400000000000004</v>
      </c>
      <c r="M929" s="180">
        <f>VLOOKUP(D929,Plan1!$B$2:$S$5570,13,)/1000</f>
        <v>4.59</v>
      </c>
      <c r="N929" s="180">
        <f>VLOOKUP(D929,Plan1!$B$2:$S$5570,14,)/1000</f>
        <v>5.43</v>
      </c>
      <c r="O929" s="180">
        <f>VLOOKUP(D929,Plan1!$B$2:$S$5570,15,)/1000</f>
        <v>5.0819999999999999</v>
      </c>
      <c r="P929" s="180">
        <f>VLOOKUP(D929,Plan1!$B$2:$S$5570,16,)/1000</f>
        <v>5.1619999999999999</v>
      </c>
      <c r="Q929" s="180">
        <f>VLOOKUP(D929,Plan1!$B$2:$S$5570,17,)/1000</f>
        <v>5.4470000000000001</v>
      </c>
      <c r="R929" s="180">
        <f>VLOOKUP(D929,Plan1!$B$2:$S$5570,18,)/1000</f>
        <v>5.4989999999999997</v>
      </c>
      <c r="S929" s="180">
        <f>VLOOKUP(D929,Plan1!$B$2:$S$5570,6,)/1000</f>
        <v>5.1379999999999999</v>
      </c>
    </row>
    <row r="930" spans="1:19" x14ac:dyDescent="0.25">
      <c r="A930" s="178">
        <v>5573</v>
      </c>
      <c r="B930" s="178">
        <v>-235895</v>
      </c>
      <c r="C930" s="178">
        <v>-515796</v>
      </c>
      <c r="D930" s="178" t="s">
        <v>3172</v>
      </c>
      <c r="E930" s="178" t="s">
        <v>167</v>
      </c>
      <c r="F930" s="178" t="s">
        <v>2912</v>
      </c>
      <c r="G930" s="180">
        <f>VLOOKUP(D930,Plan1!$B$2:$S$5570,7,)/1000</f>
        <v>5.1340000000000003</v>
      </c>
      <c r="H930" s="180">
        <f>VLOOKUP(D930,Plan1!$B$2:$S$5570,8,)/1000</f>
        <v>5.4089999999999998</v>
      </c>
      <c r="I930" s="180">
        <f>VLOOKUP(D930,Plan1!$B$2:$S$5570,9,)/1000</f>
        <v>5.4569999999999999</v>
      </c>
      <c r="J930" s="180">
        <f>VLOOKUP(D930,Plan1!$B$2:$S$5570,10,)/1000</f>
        <v>5.2880000000000003</v>
      </c>
      <c r="K930" s="180">
        <f>VLOOKUP(D930,Plan1!$B$2:$S$5570,11,)/1000</f>
        <v>4.5140000000000002</v>
      </c>
      <c r="L930" s="180">
        <f>VLOOKUP(D930,Plan1!$B$2:$S$5570,12,)/1000</f>
        <v>4.335</v>
      </c>
      <c r="M930" s="180">
        <f>VLOOKUP(D930,Plan1!$B$2:$S$5570,13,)/1000</f>
        <v>4.5339999999999998</v>
      </c>
      <c r="N930" s="180">
        <f>VLOOKUP(D930,Plan1!$B$2:$S$5570,14,)/1000</f>
        <v>5.4050000000000002</v>
      </c>
      <c r="O930" s="180">
        <f>VLOOKUP(D930,Plan1!$B$2:$S$5570,15,)/1000</f>
        <v>5.0359999999999996</v>
      </c>
      <c r="P930" s="180">
        <f>VLOOKUP(D930,Plan1!$B$2:$S$5570,16,)/1000</f>
        <v>5.1749999999999998</v>
      </c>
      <c r="Q930" s="180">
        <f>VLOOKUP(D930,Plan1!$B$2:$S$5570,17,)/1000</f>
        <v>5.3949999999999996</v>
      </c>
      <c r="R930" s="180">
        <f>VLOOKUP(D930,Plan1!$B$2:$S$5570,18,)/1000</f>
        <v>5.4089999999999998</v>
      </c>
      <c r="S930" s="180">
        <f>VLOOKUP(D930,Plan1!$B$2:$S$5570,6,)/1000</f>
        <v>5.0910000000000002</v>
      </c>
    </row>
    <row r="931" spans="1:19" x14ac:dyDescent="0.25">
      <c r="A931" s="178">
        <v>3309</v>
      </c>
      <c r="B931" s="178">
        <v>-270246</v>
      </c>
      <c r="C931" s="178">
        <v>-486508</v>
      </c>
      <c r="D931" s="178" t="s">
        <v>4601</v>
      </c>
      <c r="E931" s="178" t="s">
        <v>167</v>
      </c>
      <c r="F931" s="178" t="s">
        <v>4434</v>
      </c>
      <c r="G931" s="180">
        <f>VLOOKUP(D931,Plan1!$B$2:$S$5570,7,)/1000</f>
        <v>5.0940000000000003</v>
      </c>
      <c r="H931" s="180">
        <f>VLOOKUP(D931,Plan1!$B$2:$S$5570,8,)/1000</f>
        <v>5.1950000000000003</v>
      </c>
      <c r="I931" s="180">
        <f>VLOOKUP(D931,Plan1!$B$2:$S$5570,9,)/1000</f>
        <v>4.8869999999999996</v>
      </c>
      <c r="J931" s="180">
        <f>VLOOKUP(D931,Plan1!$B$2:$S$5570,10,)/1000</f>
        <v>4.3819999999999997</v>
      </c>
      <c r="K931" s="180">
        <f>VLOOKUP(D931,Plan1!$B$2:$S$5570,11,)/1000</f>
        <v>3.9060000000000001</v>
      </c>
      <c r="L931" s="180">
        <f>VLOOKUP(D931,Plan1!$B$2:$S$5570,12,)/1000</f>
        <v>3.3919999999999999</v>
      </c>
      <c r="M931" s="180">
        <f>VLOOKUP(D931,Plan1!$B$2:$S$5570,13,)/1000</f>
        <v>3.4870000000000001</v>
      </c>
      <c r="N931" s="180">
        <f>VLOOKUP(D931,Plan1!$B$2:$S$5570,14,)/1000</f>
        <v>3.964</v>
      </c>
      <c r="O931" s="180">
        <f>VLOOKUP(D931,Plan1!$B$2:$S$5570,15,)/1000</f>
        <v>3.82</v>
      </c>
      <c r="P931" s="180">
        <f>VLOOKUP(D931,Plan1!$B$2:$S$5570,16,)/1000</f>
        <v>4.08</v>
      </c>
      <c r="Q931" s="180">
        <f>VLOOKUP(D931,Plan1!$B$2:$S$5570,17,)/1000</f>
        <v>4.8680000000000003</v>
      </c>
      <c r="R931" s="180">
        <f>VLOOKUP(D931,Plan1!$B$2:$S$5570,18,)/1000</f>
        <v>5.0439999999999996</v>
      </c>
      <c r="S931" s="180">
        <f>VLOOKUP(D931,Plan1!$B$2:$S$5570,6,)/1000</f>
        <v>4.343</v>
      </c>
    </row>
    <row r="932" spans="1:19" x14ac:dyDescent="0.25">
      <c r="A932" s="178">
        <v>8509</v>
      </c>
      <c r="B932" s="178">
        <v>-215695</v>
      </c>
      <c r="C932" s="178">
        <v>-419191</v>
      </c>
      <c r="D932" s="178" t="s">
        <v>3736</v>
      </c>
      <c r="E932" s="178" t="s">
        <v>167</v>
      </c>
      <c r="F932" s="178" t="s">
        <v>3664</v>
      </c>
      <c r="G932" s="180">
        <f>VLOOKUP(D932,Plan1!$B$2:$S$5570,7,)/1000</f>
        <v>5.5670000000000002</v>
      </c>
      <c r="H932" s="180">
        <f>VLOOKUP(D932,Plan1!$B$2:$S$5570,8,)/1000</f>
        <v>5.9649999999999999</v>
      </c>
      <c r="I932" s="180">
        <f>VLOOKUP(D932,Plan1!$B$2:$S$5570,9,)/1000</f>
        <v>5.3239999999999998</v>
      </c>
      <c r="J932" s="180">
        <f>VLOOKUP(D932,Plan1!$B$2:$S$5570,10,)/1000</f>
        <v>5.0730000000000004</v>
      </c>
      <c r="K932" s="180">
        <f>VLOOKUP(D932,Plan1!$B$2:$S$5570,11,)/1000</f>
        <v>4.6029999999999998</v>
      </c>
      <c r="L932" s="180">
        <f>VLOOKUP(D932,Plan1!$B$2:$S$5570,12,)/1000</f>
        <v>4.4829999999999997</v>
      </c>
      <c r="M932" s="180">
        <f>VLOOKUP(D932,Plan1!$B$2:$S$5570,13,)/1000</f>
        <v>4.5019999999999998</v>
      </c>
      <c r="N932" s="180">
        <f>VLOOKUP(D932,Plan1!$B$2:$S$5570,14,)/1000</f>
        <v>5.0919999999999996</v>
      </c>
      <c r="O932" s="180">
        <f>VLOOKUP(D932,Plan1!$B$2:$S$5570,15,)/1000</f>
        <v>5.0830000000000002</v>
      </c>
      <c r="P932" s="180">
        <f>VLOOKUP(D932,Plan1!$B$2:$S$5570,16,)/1000</f>
        <v>4.9420000000000002</v>
      </c>
      <c r="Q932" s="180">
        <f>VLOOKUP(D932,Plan1!$B$2:$S$5570,17,)/1000</f>
        <v>4.617</v>
      </c>
      <c r="R932" s="180">
        <f>VLOOKUP(D932,Plan1!$B$2:$S$5570,18,)/1000</f>
        <v>5.2130000000000001</v>
      </c>
      <c r="S932" s="180">
        <f>VLOOKUP(D932,Plan1!$B$2:$S$5570,6,)/1000</f>
        <v>5.0389999999999997</v>
      </c>
    </row>
    <row r="933" spans="1:19" x14ac:dyDescent="0.25">
      <c r="A933" s="178">
        <v>6854</v>
      </c>
      <c r="B933" s="178">
        <v>-22612</v>
      </c>
      <c r="C933" s="178">
        <v>-460576</v>
      </c>
      <c r="D933" s="178" t="s">
        <v>1736</v>
      </c>
      <c r="E933" s="178" t="s">
        <v>167</v>
      </c>
      <c r="F933" s="178" t="s">
        <v>1727</v>
      </c>
      <c r="G933" s="180">
        <f>VLOOKUP(D933,Plan1!$B$2:$S$5570,7,)/1000</f>
        <v>4.72</v>
      </c>
      <c r="H933" s="180">
        <f>VLOOKUP(D933,Plan1!$B$2:$S$5570,8,)/1000</f>
        <v>5.2880000000000003</v>
      </c>
      <c r="I933" s="180">
        <f>VLOOKUP(D933,Plan1!$B$2:$S$5570,9,)/1000</f>
        <v>4.95</v>
      </c>
      <c r="J933" s="180">
        <f>VLOOKUP(D933,Plan1!$B$2:$S$5570,10,)/1000</f>
        <v>5.1790000000000003</v>
      </c>
      <c r="K933" s="180">
        <f>VLOOKUP(D933,Plan1!$B$2:$S$5570,11,)/1000</f>
        <v>4.7370000000000001</v>
      </c>
      <c r="L933" s="180">
        <f>VLOOKUP(D933,Plan1!$B$2:$S$5570,12,)/1000</f>
        <v>4.5960000000000001</v>
      </c>
      <c r="M933" s="180">
        <f>VLOOKUP(D933,Plan1!$B$2:$S$5570,13,)/1000</f>
        <v>4.7880000000000003</v>
      </c>
      <c r="N933" s="180">
        <f>VLOOKUP(D933,Plan1!$B$2:$S$5570,14,)/1000</f>
        <v>5.6070000000000002</v>
      </c>
      <c r="O933" s="180">
        <f>VLOOKUP(D933,Plan1!$B$2:$S$5570,15,)/1000</f>
        <v>5.2210000000000001</v>
      </c>
      <c r="P933" s="180">
        <f>VLOOKUP(D933,Plan1!$B$2:$S$5570,16,)/1000</f>
        <v>5.1559999999999997</v>
      </c>
      <c r="Q933" s="180">
        <f>VLOOKUP(D933,Plan1!$B$2:$S$5570,17,)/1000</f>
        <v>4.843</v>
      </c>
      <c r="R933" s="180">
        <f>VLOOKUP(D933,Plan1!$B$2:$S$5570,18,)/1000</f>
        <v>4.9619999999999997</v>
      </c>
      <c r="S933" s="180">
        <f>VLOOKUP(D933,Plan1!$B$2:$S$5570,6,)/1000</f>
        <v>5.0039999999999996</v>
      </c>
    </row>
    <row r="934" spans="1:19" x14ac:dyDescent="0.25">
      <c r="A934" s="178">
        <v>7964</v>
      </c>
      <c r="B934" s="178">
        <v>-218545</v>
      </c>
      <c r="C934" s="178">
        <v>-4529</v>
      </c>
      <c r="D934" s="178" t="s">
        <v>1808</v>
      </c>
      <c r="E934" s="178" t="s">
        <v>167</v>
      </c>
      <c r="F934" s="178" t="s">
        <v>1727</v>
      </c>
      <c r="G934" s="180">
        <f>VLOOKUP(D934,Plan1!$B$2:$S$5570,7,)/1000</f>
        <v>4.8620000000000001</v>
      </c>
      <c r="H934" s="180">
        <f>VLOOKUP(D934,Plan1!$B$2:$S$5570,8,)/1000</f>
        <v>5.4189999999999996</v>
      </c>
      <c r="I934" s="180">
        <f>VLOOKUP(D934,Plan1!$B$2:$S$5570,9,)/1000</f>
        <v>5.016</v>
      </c>
      <c r="J934" s="180">
        <f>VLOOKUP(D934,Plan1!$B$2:$S$5570,10,)/1000</f>
        <v>5.1989999999999998</v>
      </c>
      <c r="K934" s="180">
        <f>VLOOKUP(D934,Plan1!$B$2:$S$5570,11,)/1000</f>
        <v>4.8019999999999996</v>
      </c>
      <c r="L934" s="180">
        <f>VLOOKUP(D934,Plan1!$B$2:$S$5570,12,)/1000</f>
        <v>4.6879999999999997</v>
      </c>
      <c r="M934" s="180">
        <f>VLOOKUP(D934,Plan1!$B$2:$S$5570,13,)/1000</f>
        <v>4.9160000000000004</v>
      </c>
      <c r="N934" s="180">
        <f>VLOOKUP(D934,Plan1!$B$2:$S$5570,14,)/1000</f>
        <v>5.6680000000000001</v>
      </c>
      <c r="O934" s="180">
        <f>VLOOKUP(D934,Plan1!$B$2:$S$5570,15,)/1000</f>
        <v>5.3520000000000003</v>
      </c>
      <c r="P934" s="180">
        <f>VLOOKUP(D934,Plan1!$B$2:$S$5570,16,)/1000</f>
        <v>5.2670000000000003</v>
      </c>
      <c r="Q934" s="180">
        <f>VLOOKUP(D934,Plan1!$B$2:$S$5570,17,)/1000</f>
        <v>4.8029999999999999</v>
      </c>
      <c r="R934" s="180">
        <f>VLOOKUP(D934,Plan1!$B$2:$S$5570,18,)/1000</f>
        <v>4.9790000000000001</v>
      </c>
      <c r="S934" s="180">
        <f>VLOOKUP(D934,Plan1!$B$2:$S$5570,6,)/1000</f>
        <v>5.0810000000000004</v>
      </c>
    </row>
    <row r="935" spans="1:19" x14ac:dyDescent="0.25">
      <c r="A935" s="178">
        <v>61943</v>
      </c>
      <c r="B935" s="178">
        <v>-22433</v>
      </c>
      <c r="C935" s="178">
        <v>-494983</v>
      </c>
      <c r="D935" s="178" t="s">
        <v>2631</v>
      </c>
      <c r="E935" s="178" t="s">
        <v>167</v>
      </c>
      <c r="F935" s="178" t="s">
        <v>2567</v>
      </c>
      <c r="G935" s="180">
        <f>VLOOKUP(D935,Plan1!$B$2:$S$5570,7,)/1000</f>
        <v>4.556</v>
      </c>
      <c r="H935" s="180">
        <f>VLOOKUP(D935,Plan1!$B$2:$S$5570,8,)/1000</f>
        <v>4.641</v>
      </c>
      <c r="I935" s="180">
        <f>VLOOKUP(D935,Plan1!$B$2:$S$5570,9,)/1000</f>
        <v>4.7359999999999998</v>
      </c>
      <c r="J935" s="180">
        <f>VLOOKUP(D935,Plan1!$B$2:$S$5570,10,)/1000</f>
        <v>4.851</v>
      </c>
      <c r="K935" s="180">
        <f>VLOOKUP(D935,Plan1!$B$2:$S$5570,11,)/1000</f>
        <v>4.9969999999999999</v>
      </c>
      <c r="L935" s="180">
        <f>VLOOKUP(D935,Plan1!$B$2:$S$5570,12,)/1000</f>
        <v>5.1390000000000002</v>
      </c>
      <c r="M935" s="180">
        <f>VLOOKUP(D935,Plan1!$B$2:$S$5570,13,)/1000</f>
        <v>5.165</v>
      </c>
      <c r="N935" s="180">
        <f>VLOOKUP(D935,Plan1!$B$2:$S$5570,14,)/1000</f>
        <v>5.4509999999999996</v>
      </c>
      <c r="O935" s="180">
        <f>VLOOKUP(D935,Plan1!$B$2:$S$5570,15,)/1000</f>
        <v>5.492</v>
      </c>
      <c r="P935" s="180">
        <f>VLOOKUP(D935,Plan1!$B$2:$S$5570,16,)/1000</f>
        <v>5.2709999999999999</v>
      </c>
      <c r="Q935" s="180">
        <f>VLOOKUP(D935,Plan1!$B$2:$S$5570,17,)/1000</f>
        <v>5.125</v>
      </c>
      <c r="R935" s="180">
        <f>VLOOKUP(D935,Plan1!$B$2:$S$5570,18,)/1000</f>
        <v>4.7329999999999997</v>
      </c>
      <c r="S935" s="180">
        <f>VLOOKUP(D935,Plan1!$B$2:$S$5570,6,)/1000</f>
        <v>5.0129999999999999</v>
      </c>
    </row>
    <row r="936" spans="1:19" x14ac:dyDescent="0.25">
      <c r="A936" s="178">
        <v>60095</v>
      </c>
      <c r="B936" s="178">
        <v>-28987</v>
      </c>
      <c r="C936" s="178">
        <v>-40848</v>
      </c>
      <c r="D936" s="178" t="s">
        <v>970</v>
      </c>
      <c r="E936" s="178" t="s">
        <v>167</v>
      </c>
      <c r="F936" s="178" t="s">
        <v>792</v>
      </c>
      <c r="G936" s="180">
        <f>VLOOKUP(D936,Plan1!$B$2:$S$5570,7,)/1000</f>
        <v>5.274</v>
      </c>
      <c r="H936" s="180">
        <f>VLOOKUP(D936,Plan1!$B$2:$S$5570,8,)/1000</f>
        <v>5.1529999999999996</v>
      </c>
      <c r="I936" s="180">
        <f>VLOOKUP(D936,Plan1!$B$2:$S$5570,9,)/1000</f>
        <v>4.9089999999999998</v>
      </c>
      <c r="J936" s="180">
        <f>VLOOKUP(D936,Plan1!$B$2:$S$5570,10,)/1000</f>
        <v>4.7229999999999999</v>
      </c>
      <c r="K936" s="180">
        <f>VLOOKUP(D936,Plan1!$B$2:$S$5570,11,)/1000</f>
        <v>5.1109999999999998</v>
      </c>
      <c r="L936" s="180">
        <f>VLOOKUP(D936,Plan1!$B$2:$S$5570,12,)/1000</f>
        <v>5.3289999999999997</v>
      </c>
      <c r="M936" s="180">
        <f>VLOOKUP(D936,Plan1!$B$2:$S$5570,13,)/1000</f>
        <v>5.5579999999999998</v>
      </c>
      <c r="N936" s="180">
        <f>VLOOKUP(D936,Plan1!$B$2:$S$5570,14,)/1000</f>
        <v>6.0149999999999997</v>
      </c>
      <c r="O936" s="180">
        <f>VLOOKUP(D936,Plan1!$B$2:$S$5570,15,)/1000</f>
        <v>6.218</v>
      </c>
      <c r="P936" s="180">
        <f>VLOOKUP(D936,Plan1!$B$2:$S$5570,16,)/1000</f>
        <v>6.1390000000000002</v>
      </c>
      <c r="Q936" s="180">
        <f>VLOOKUP(D936,Plan1!$B$2:$S$5570,17,)/1000</f>
        <v>6.1379999999999999</v>
      </c>
      <c r="R936" s="180">
        <f>VLOOKUP(D936,Plan1!$B$2:$S$5570,18,)/1000</f>
        <v>5.7720000000000002</v>
      </c>
      <c r="S936" s="180">
        <f>VLOOKUP(D936,Plan1!$B$2:$S$5570,6,)/1000</f>
        <v>5.5279999999999996</v>
      </c>
    </row>
    <row r="937" spans="1:19" x14ac:dyDescent="0.25">
      <c r="A937" s="178">
        <v>40217</v>
      </c>
      <c r="B937" s="178">
        <v>-83591</v>
      </c>
      <c r="C937" s="178">
        <v>-357656</v>
      </c>
      <c r="D937" s="178" t="s">
        <v>3351</v>
      </c>
      <c r="E937" s="178" t="s">
        <v>167</v>
      </c>
      <c r="F937" s="178" t="s">
        <v>3284</v>
      </c>
      <c r="G937" s="180">
        <f>VLOOKUP(D937,Plan1!$B$2:$S$5570,7,)/1000</f>
        <v>5.4850000000000003</v>
      </c>
      <c r="H937" s="180">
        <f>VLOOKUP(D937,Plan1!$B$2:$S$5570,8,)/1000</f>
        <v>5.5469999999999997</v>
      </c>
      <c r="I937" s="180">
        <f>VLOOKUP(D937,Plan1!$B$2:$S$5570,9,)/1000</f>
        <v>5.7960000000000003</v>
      </c>
      <c r="J937" s="180">
        <f>VLOOKUP(D937,Plan1!$B$2:$S$5570,10,)/1000</f>
        <v>5.2380000000000004</v>
      </c>
      <c r="K937" s="180">
        <f>VLOOKUP(D937,Plan1!$B$2:$S$5570,11,)/1000</f>
        <v>4.5279999999999996</v>
      </c>
      <c r="L937" s="180">
        <f>VLOOKUP(D937,Plan1!$B$2:$S$5570,12,)/1000</f>
        <v>4.0919999999999996</v>
      </c>
      <c r="M937" s="180">
        <f>VLOOKUP(D937,Plan1!$B$2:$S$5570,13,)/1000</f>
        <v>4.1760000000000002</v>
      </c>
      <c r="N937" s="180">
        <f>VLOOKUP(D937,Plan1!$B$2:$S$5570,14,)/1000</f>
        <v>4.8220000000000001</v>
      </c>
      <c r="O937" s="180">
        <f>VLOOKUP(D937,Plan1!$B$2:$S$5570,15,)/1000</f>
        <v>5.4139999999999997</v>
      </c>
      <c r="P937" s="180">
        <f>VLOOKUP(D937,Plan1!$B$2:$S$5570,16,)/1000</f>
        <v>5.6159999999999997</v>
      </c>
      <c r="Q937" s="180">
        <f>VLOOKUP(D937,Plan1!$B$2:$S$5570,17,)/1000</f>
        <v>5.8620000000000001</v>
      </c>
      <c r="R937" s="180">
        <f>VLOOKUP(D937,Plan1!$B$2:$S$5570,18,)/1000</f>
        <v>5.6630000000000003</v>
      </c>
      <c r="S937" s="180">
        <f>VLOOKUP(D937,Plan1!$B$2:$S$5570,6,)/1000</f>
        <v>5.1870000000000003</v>
      </c>
    </row>
    <row r="938" spans="1:19" x14ac:dyDescent="0.25">
      <c r="A938" s="178">
        <v>14576</v>
      </c>
      <c r="B938" s="178">
        <v>-182432</v>
      </c>
      <c r="C938" s="178">
        <v>-417359</v>
      </c>
      <c r="D938" s="178" t="s">
        <v>2388</v>
      </c>
      <c r="E938" s="178" t="s">
        <v>167</v>
      </c>
      <c r="F938" s="178" t="s">
        <v>1727</v>
      </c>
      <c r="G938" s="180">
        <f>VLOOKUP(D938,Plan1!$B$2:$S$5570,7,)/1000</f>
        <v>5.5209999999999999</v>
      </c>
      <c r="H938" s="180">
        <f>VLOOKUP(D938,Plan1!$B$2:$S$5570,8,)/1000</f>
        <v>5.984</v>
      </c>
      <c r="I938" s="180">
        <f>VLOOKUP(D938,Plan1!$B$2:$S$5570,9,)/1000</f>
        <v>5.5149999999999997</v>
      </c>
      <c r="J938" s="180">
        <f>VLOOKUP(D938,Plan1!$B$2:$S$5570,10,)/1000</f>
        <v>5.1109999999999998</v>
      </c>
      <c r="K938" s="180">
        <f>VLOOKUP(D938,Plan1!$B$2:$S$5570,11,)/1000</f>
        <v>4.5529999999999999</v>
      </c>
      <c r="L938" s="180">
        <f>VLOOKUP(D938,Plan1!$B$2:$S$5570,12,)/1000</f>
        <v>4.4169999999999998</v>
      </c>
      <c r="M938" s="180">
        <f>VLOOKUP(D938,Plan1!$B$2:$S$5570,13,)/1000</f>
        <v>4.4420000000000002</v>
      </c>
      <c r="N938" s="180">
        <f>VLOOKUP(D938,Plan1!$B$2:$S$5570,14,)/1000</f>
        <v>4.9649999999999999</v>
      </c>
      <c r="O938" s="180">
        <f>VLOOKUP(D938,Plan1!$B$2:$S$5570,15,)/1000</f>
        <v>5.1950000000000003</v>
      </c>
      <c r="P938" s="180">
        <f>VLOOKUP(D938,Plan1!$B$2:$S$5570,16,)/1000</f>
        <v>5.1059999999999999</v>
      </c>
      <c r="Q938" s="180">
        <f>VLOOKUP(D938,Plan1!$B$2:$S$5570,17,)/1000</f>
        <v>4.625</v>
      </c>
      <c r="R938" s="180">
        <f>VLOOKUP(D938,Plan1!$B$2:$S$5570,18,)/1000</f>
        <v>5.2359999999999998</v>
      </c>
      <c r="S938" s="180">
        <f>VLOOKUP(D938,Plan1!$B$2:$S$5570,6,)/1000</f>
        <v>5.056</v>
      </c>
    </row>
    <row r="939" spans="1:19" x14ac:dyDescent="0.25">
      <c r="A939" s="178">
        <v>8133</v>
      </c>
      <c r="B939" s="178">
        <v>-218365</v>
      </c>
      <c r="C939" s="178">
        <v>-454008</v>
      </c>
      <c r="D939" s="178" t="s">
        <v>1824</v>
      </c>
      <c r="E939" s="178" t="s">
        <v>167</v>
      </c>
      <c r="F939" s="178" t="s">
        <v>1727</v>
      </c>
      <c r="G939" s="180">
        <f>VLOOKUP(D939,Plan1!$B$2:$S$5570,7,)/1000</f>
        <v>4.8890000000000002</v>
      </c>
      <c r="H939" s="180">
        <f>VLOOKUP(D939,Plan1!$B$2:$S$5570,8,)/1000</f>
        <v>5.47</v>
      </c>
      <c r="I939" s="180">
        <f>VLOOKUP(D939,Plan1!$B$2:$S$5570,9,)/1000</f>
        <v>5.0750000000000002</v>
      </c>
      <c r="J939" s="180">
        <f>VLOOKUP(D939,Plan1!$B$2:$S$5570,10,)/1000</f>
        <v>5.2089999999999996</v>
      </c>
      <c r="K939" s="180">
        <f>VLOOKUP(D939,Plan1!$B$2:$S$5570,11,)/1000</f>
        <v>4.8230000000000004</v>
      </c>
      <c r="L939" s="180">
        <f>VLOOKUP(D939,Plan1!$B$2:$S$5570,12,)/1000</f>
        <v>4.7009999999999996</v>
      </c>
      <c r="M939" s="180">
        <f>VLOOKUP(D939,Plan1!$B$2:$S$5570,13,)/1000</f>
        <v>4.9029999999999996</v>
      </c>
      <c r="N939" s="180">
        <f>VLOOKUP(D939,Plan1!$B$2:$S$5570,14,)/1000</f>
        <v>5.649</v>
      </c>
      <c r="O939" s="180">
        <f>VLOOKUP(D939,Plan1!$B$2:$S$5570,15,)/1000</f>
        <v>5.3730000000000002</v>
      </c>
      <c r="P939" s="180">
        <f>VLOOKUP(D939,Plan1!$B$2:$S$5570,16,)/1000</f>
        <v>5.274</v>
      </c>
      <c r="Q939" s="180">
        <f>VLOOKUP(D939,Plan1!$B$2:$S$5570,17,)/1000</f>
        <v>4.8259999999999996</v>
      </c>
      <c r="R939" s="180">
        <f>VLOOKUP(D939,Plan1!$B$2:$S$5570,18,)/1000</f>
        <v>5.0369999999999999</v>
      </c>
      <c r="S939" s="180">
        <f>VLOOKUP(D939,Plan1!$B$2:$S$5570,6,)/1000</f>
        <v>5.1020000000000003</v>
      </c>
    </row>
    <row r="940" spans="1:19" x14ac:dyDescent="0.25">
      <c r="A940" s="178">
        <v>38678</v>
      </c>
      <c r="B940" s="178">
        <v>-88477</v>
      </c>
      <c r="C940" s="178">
        <v>-355688</v>
      </c>
      <c r="D940" s="178" t="s">
        <v>292</v>
      </c>
      <c r="E940" s="178" t="s">
        <v>167</v>
      </c>
      <c r="F940" s="178" t="s">
        <v>192</v>
      </c>
      <c r="G940" s="180">
        <f>VLOOKUP(D940,Plan1!$B$2:$S$5570,7,)/1000</f>
        <v>5.3789999999999996</v>
      </c>
      <c r="H940" s="180">
        <f>VLOOKUP(D940,Plan1!$B$2:$S$5570,8,)/1000</f>
        <v>5.4740000000000002</v>
      </c>
      <c r="I940" s="180">
        <f>VLOOKUP(D940,Plan1!$B$2:$S$5570,9,)/1000</f>
        <v>5.7380000000000004</v>
      </c>
      <c r="J940" s="180">
        <f>VLOOKUP(D940,Plan1!$B$2:$S$5570,10,)/1000</f>
        <v>5.1820000000000004</v>
      </c>
      <c r="K940" s="180">
        <f>VLOOKUP(D940,Plan1!$B$2:$S$5570,11,)/1000</f>
        <v>4.4950000000000001</v>
      </c>
      <c r="L940" s="180">
        <f>VLOOKUP(D940,Plan1!$B$2:$S$5570,12,)/1000</f>
        <v>4.2229999999999999</v>
      </c>
      <c r="M940" s="180">
        <f>VLOOKUP(D940,Plan1!$B$2:$S$5570,13,)/1000</f>
        <v>4.2229999999999999</v>
      </c>
      <c r="N940" s="180">
        <f>VLOOKUP(D940,Plan1!$B$2:$S$5570,14,)/1000</f>
        <v>4.8109999999999999</v>
      </c>
      <c r="O940" s="180">
        <f>VLOOKUP(D940,Plan1!$B$2:$S$5570,15,)/1000</f>
        <v>5.4509999999999996</v>
      </c>
      <c r="P940" s="180">
        <f>VLOOKUP(D940,Plan1!$B$2:$S$5570,16,)/1000</f>
        <v>5.5049999999999999</v>
      </c>
      <c r="Q940" s="180">
        <f>VLOOKUP(D940,Plan1!$B$2:$S$5570,17,)/1000</f>
        <v>5.7629999999999999</v>
      </c>
      <c r="R940" s="180">
        <f>VLOOKUP(D940,Plan1!$B$2:$S$5570,18,)/1000</f>
        <v>5.6</v>
      </c>
      <c r="S940" s="180">
        <f>VLOOKUP(D940,Plan1!$B$2:$S$5570,6,)/1000</f>
        <v>5.1539999999999999</v>
      </c>
    </row>
    <row r="941" spans="1:19" x14ac:dyDescent="0.25">
      <c r="A941" s="178">
        <v>8296</v>
      </c>
      <c r="B941" s="178">
        <v>-217083</v>
      </c>
      <c r="C941" s="178">
        <v>-462385</v>
      </c>
      <c r="D941" s="178" t="s">
        <v>292</v>
      </c>
      <c r="E941" s="178" t="s">
        <v>167</v>
      </c>
      <c r="F941" s="178" t="s">
        <v>1727</v>
      </c>
      <c r="G941" s="180">
        <f>VLOOKUP(D941,Plan1!$B$2:$S$5570,7,)/1000</f>
        <v>5.3789999999999996</v>
      </c>
      <c r="H941" s="180">
        <f>VLOOKUP(D941,Plan1!$B$2:$S$5570,8,)/1000</f>
        <v>5.4740000000000002</v>
      </c>
      <c r="I941" s="180">
        <f>VLOOKUP(D941,Plan1!$B$2:$S$5570,9,)/1000</f>
        <v>5.7380000000000004</v>
      </c>
      <c r="J941" s="180">
        <f>VLOOKUP(D941,Plan1!$B$2:$S$5570,10,)/1000</f>
        <v>5.1820000000000004</v>
      </c>
      <c r="K941" s="180">
        <f>VLOOKUP(D941,Plan1!$B$2:$S$5570,11,)/1000</f>
        <v>4.4950000000000001</v>
      </c>
      <c r="L941" s="180">
        <f>VLOOKUP(D941,Plan1!$B$2:$S$5570,12,)/1000</f>
        <v>4.2229999999999999</v>
      </c>
      <c r="M941" s="180">
        <f>VLOOKUP(D941,Plan1!$B$2:$S$5570,13,)/1000</f>
        <v>4.2229999999999999</v>
      </c>
      <c r="N941" s="180">
        <f>VLOOKUP(D941,Plan1!$B$2:$S$5570,14,)/1000</f>
        <v>4.8109999999999999</v>
      </c>
      <c r="O941" s="180">
        <f>VLOOKUP(D941,Plan1!$B$2:$S$5570,15,)/1000</f>
        <v>5.4509999999999996</v>
      </c>
      <c r="P941" s="180">
        <f>VLOOKUP(D941,Plan1!$B$2:$S$5570,16,)/1000</f>
        <v>5.5049999999999999</v>
      </c>
      <c r="Q941" s="180">
        <f>VLOOKUP(D941,Plan1!$B$2:$S$5570,17,)/1000</f>
        <v>5.7629999999999999</v>
      </c>
      <c r="R941" s="180">
        <f>VLOOKUP(D941,Plan1!$B$2:$S$5570,18,)/1000</f>
        <v>5.6</v>
      </c>
      <c r="S941" s="180">
        <f>VLOOKUP(D941,Plan1!$B$2:$S$5570,6,)/1000</f>
        <v>5.1539999999999999</v>
      </c>
    </row>
    <row r="942" spans="1:19" x14ac:dyDescent="0.25">
      <c r="A942" s="178">
        <v>2092</v>
      </c>
      <c r="B942" s="178">
        <v>-287931</v>
      </c>
      <c r="C942" s="178">
        <v>-510946</v>
      </c>
      <c r="D942" s="178" t="s">
        <v>4157</v>
      </c>
      <c r="E942" s="178" t="s">
        <v>167</v>
      </c>
      <c r="F942" s="178" t="s">
        <v>3898</v>
      </c>
      <c r="G942" s="180">
        <f>VLOOKUP(D942,Plan1!$B$2:$S$5570,7,)/1000</f>
        <v>5.3159999999999998</v>
      </c>
      <c r="H942" s="180">
        <f>VLOOKUP(D942,Plan1!$B$2:$S$5570,8,)/1000</f>
        <v>5.4080000000000004</v>
      </c>
      <c r="I942" s="180">
        <f>VLOOKUP(D942,Plan1!$B$2:$S$5570,9,)/1000</f>
        <v>5.1849999999999996</v>
      </c>
      <c r="J942" s="180">
        <f>VLOOKUP(D942,Plan1!$B$2:$S$5570,10,)/1000</f>
        <v>4.6369999999999996</v>
      </c>
      <c r="K942" s="180">
        <f>VLOOKUP(D942,Plan1!$B$2:$S$5570,11,)/1000</f>
        <v>3.835</v>
      </c>
      <c r="L942" s="180">
        <f>VLOOKUP(D942,Plan1!$B$2:$S$5570,12,)/1000</f>
        <v>3.403</v>
      </c>
      <c r="M942" s="180">
        <f>VLOOKUP(D942,Plan1!$B$2:$S$5570,13,)/1000</f>
        <v>3.8010000000000002</v>
      </c>
      <c r="N942" s="180">
        <f>VLOOKUP(D942,Plan1!$B$2:$S$5570,14,)/1000</f>
        <v>4.4180000000000001</v>
      </c>
      <c r="O942" s="180">
        <f>VLOOKUP(D942,Plan1!$B$2:$S$5570,15,)/1000</f>
        <v>4.1369999999999996</v>
      </c>
      <c r="P942" s="180">
        <f>VLOOKUP(D942,Plan1!$B$2:$S$5570,16,)/1000</f>
        <v>4.7729999999999997</v>
      </c>
      <c r="Q942" s="180">
        <f>VLOOKUP(D942,Plan1!$B$2:$S$5570,17,)/1000</f>
        <v>5.5279999999999996</v>
      </c>
      <c r="R942" s="180">
        <f>VLOOKUP(D942,Plan1!$B$2:$S$5570,18,)/1000</f>
        <v>5.5049999999999999</v>
      </c>
      <c r="S942" s="180">
        <f>VLOOKUP(D942,Plan1!$B$2:$S$5570,6,)/1000</f>
        <v>4.6619999999999999</v>
      </c>
    </row>
    <row r="943" spans="1:19" x14ac:dyDescent="0.25">
      <c r="A943" s="178">
        <v>17167</v>
      </c>
      <c r="B943" s="178">
        <v>-167634</v>
      </c>
      <c r="C943" s="178">
        <v>-496942</v>
      </c>
      <c r="D943" s="178" t="s">
        <v>1135</v>
      </c>
      <c r="E943" s="178" t="s">
        <v>167</v>
      </c>
      <c r="F943" s="178" t="s">
        <v>1058</v>
      </c>
      <c r="G943" s="180">
        <f>VLOOKUP(D943,Plan1!$B$2:$S$5570,7,)/1000</f>
        <v>5.0730000000000004</v>
      </c>
      <c r="H943" s="180">
        <f>VLOOKUP(D943,Plan1!$B$2:$S$5570,8,)/1000</f>
        <v>5.3959999999999999</v>
      </c>
      <c r="I943" s="180">
        <f>VLOOKUP(D943,Plan1!$B$2:$S$5570,9,)/1000</f>
        <v>5.3920000000000003</v>
      </c>
      <c r="J943" s="180">
        <f>VLOOKUP(D943,Plan1!$B$2:$S$5570,10,)/1000</f>
        <v>5.6710000000000003</v>
      </c>
      <c r="K943" s="180">
        <f>VLOOKUP(D943,Plan1!$B$2:$S$5570,11,)/1000</f>
        <v>5.5609999999999999</v>
      </c>
      <c r="L943" s="180">
        <f>VLOOKUP(D943,Plan1!$B$2:$S$5570,12,)/1000</f>
        <v>5.4119999999999999</v>
      </c>
      <c r="M943" s="180">
        <f>VLOOKUP(D943,Plan1!$B$2:$S$5570,13,)/1000</f>
        <v>5.55</v>
      </c>
      <c r="N943" s="180">
        <f>VLOOKUP(D943,Plan1!$B$2:$S$5570,14,)/1000</f>
        <v>6.2240000000000002</v>
      </c>
      <c r="O943" s="180">
        <f>VLOOKUP(D943,Plan1!$B$2:$S$5570,15,)/1000</f>
        <v>5.6829999999999998</v>
      </c>
      <c r="P943" s="180">
        <f>VLOOKUP(D943,Plan1!$B$2:$S$5570,16,)/1000</f>
        <v>5.4059999999999997</v>
      </c>
      <c r="Q943" s="180">
        <f>VLOOKUP(D943,Plan1!$B$2:$S$5570,17,)/1000</f>
        <v>5.0209999999999999</v>
      </c>
      <c r="R943" s="180">
        <f>VLOOKUP(D943,Plan1!$B$2:$S$5570,18,)/1000</f>
        <v>5.0250000000000004</v>
      </c>
      <c r="S943" s="180">
        <f>VLOOKUP(D943,Plan1!$B$2:$S$5570,6,)/1000</f>
        <v>5.4509999999999996</v>
      </c>
    </row>
    <row r="944" spans="1:19" x14ac:dyDescent="0.25">
      <c r="A944" s="178">
        <v>48658</v>
      </c>
      <c r="B944" s="178">
        <v>-61712</v>
      </c>
      <c r="C944" s="178">
        <v>-473628</v>
      </c>
      <c r="D944" s="178" t="s">
        <v>1325</v>
      </c>
      <c r="E944" s="178" t="s">
        <v>167</v>
      </c>
      <c r="F944" s="178" t="s">
        <v>1298</v>
      </c>
      <c r="G944" s="180">
        <f>VLOOKUP(D944,Plan1!$B$2:$S$5570,7,)/1000</f>
        <v>4.569</v>
      </c>
      <c r="H944" s="180">
        <f>VLOOKUP(D944,Plan1!$B$2:$S$5570,8,)/1000</f>
        <v>4.7720000000000002</v>
      </c>
      <c r="I944" s="180">
        <f>VLOOKUP(D944,Plan1!$B$2:$S$5570,9,)/1000</f>
        <v>4.8659999999999997</v>
      </c>
      <c r="J944" s="180">
        <f>VLOOKUP(D944,Plan1!$B$2:$S$5570,10,)/1000</f>
        <v>4.9710000000000001</v>
      </c>
      <c r="K944" s="180">
        <f>VLOOKUP(D944,Plan1!$B$2:$S$5570,11,)/1000</f>
        <v>5.0960000000000001</v>
      </c>
      <c r="L944" s="180">
        <f>VLOOKUP(D944,Plan1!$B$2:$S$5570,12,)/1000</f>
        <v>5.4740000000000002</v>
      </c>
      <c r="M944" s="180">
        <f>VLOOKUP(D944,Plan1!$B$2:$S$5570,13,)/1000</f>
        <v>5.6360000000000001</v>
      </c>
      <c r="N944" s="180">
        <f>VLOOKUP(D944,Plan1!$B$2:$S$5570,14,)/1000</f>
        <v>6.0979999999999999</v>
      </c>
      <c r="O944" s="180">
        <f>VLOOKUP(D944,Plan1!$B$2:$S$5570,15,)/1000</f>
        <v>5.7779999999999996</v>
      </c>
      <c r="P944" s="180">
        <f>VLOOKUP(D944,Plan1!$B$2:$S$5570,16,)/1000</f>
        <v>5.1950000000000003</v>
      </c>
      <c r="Q944" s="180">
        <f>VLOOKUP(D944,Plan1!$B$2:$S$5570,17,)/1000</f>
        <v>4.7240000000000002</v>
      </c>
      <c r="R944" s="180">
        <f>VLOOKUP(D944,Plan1!$B$2:$S$5570,18,)/1000</f>
        <v>4.5590000000000002</v>
      </c>
      <c r="S944" s="180">
        <f>VLOOKUP(D944,Plan1!$B$2:$S$5570,6,)/1000</f>
        <v>5.1449999999999996</v>
      </c>
    </row>
    <row r="945" spans="1:19" x14ac:dyDescent="0.25">
      <c r="A945" s="178">
        <v>4691</v>
      </c>
      <c r="B945" s="178">
        <v>-245898</v>
      </c>
      <c r="C945" s="178">
        <v>-52798</v>
      </c>
      <c r="D945" s="178" t="s">
        <v>3070</v>
      </c>
      <c r="E945" s="178" t="s">
        <v>167</v>
      </c>
      <c r="F945" s="178" t="s">
        <v>2912</v>
      </c>
      <c r="G945" s="180">
        <f>VLOOKUP(D945,Plan1!$B$2:$S$5570,7,)/1000</f>
        <v>5.5720000000000001</v>
      </c>
      <c r="H945" s="180">
        <f>VLOOKUP(D945,Plan1!$B$2:$S$5570,8,)/1000</f>
        <v>5.2380000000000004</v>
      </c>
      <c r="I945" s="180">
        <f>VLOOKUP(D945,Plan1!$B$2:$S$5570,9,)/1000</f>
        <v>5.4269999999999996</v>
      </c>
      <c r="J945" s="180">
        <f>VLOOKUP(D945,Plan1!$B$2:$S$5570,10,)/1000</f>
        <v>5.1630000000000003</v>
      </c>
      <c r="K945" s="180">
        <f>VLOOKUP(D945,Plan1!$B$2:$S$5570,11,)/1000</f>
        <v>4.4180000000000001</v>
      </c>
      <c r="L945" s="180">
        <f>VLOOKUP(D945,Plan1!$B$2:$S$5570,12,)/1000</f>
        <v>4.0350000000000001</v>
      </c>
      <c r="M945" s="180">
        <f>VLOOKUP(D945,Plan1!$B$2:$S$5570,13,)/1000</f>
        <v>4.2530000000000001</v>
      </c>
      <c r="N945" s="180">
        <f>VLOOKUP(D945,Plan1!$B$2:$S$5570,14,)/1000</f>
        <v>5.1660000000000004</v>
      </c>
      <c r="O945" s="180">
        <f>VLOOKUP(D945,Plan1!$B$2:$S$5570,15,)/1000</f>
        <v>4.8609999999999998</v>
      </c>
      <c r="P945" s="180">
        <f>VLOOKUP(D945,Plan1!$B$2:$S$5570,16,)/1000</f>
        <v>5.1020000000000003</v>
      </c>
      <c r="Q945" s="180">
        <f>VLOOKUP(D945,Plan1!$B$2:$S$5570,17,)/1000</f>
        <v>5.4589999999999996</v>
      </c>
      <c r="R945" s="180">
        <f>VLOOKUP(D945,Plan1!$B$2:$S$5570,18,)/1000</f>
        <v>5.6120000000000001</v>
      </c>
      <c r="S945" s="180">
        <f>VLOOKUP(D945,Plan1!$B$2:$S$5570,6,)/1000</f>
        <v>5.0259999999999998</v>
      </c>
    </row>
    <row r="946" spans="1:19" x14ac:dyDescent="0.25">
      <c r="A946" s="178">
        <v>2626</v>
      </c>
      <c r="B946" s="178">
        <v>-279893</v>
      </c>
      <c r="C946" s="178">
        <v>-548421</v>
      </c>
      <c r="D946" s="178" t="s">
        <v>4251</v>
      </c>
      <c r="E946" s="178" t="s">
        <v>167</v>
      </c>
      <c r="F946" s="178" t="s">
        <v>3898</v>
      </c>
      <c r="G946" s="180">
        <f>VLOOKUP(D946,Plan1!$B$2:$S$5570,7,)/1000</f>
        <v>5.7629999999999999</v>
      </c>
      <c r="H946" s="180">
        <f>VLOOKUP(D946,Plan1!$B$2:$S$5570,8,)/1000</f>
        <v>5.7789999999999999</v>
      </c>
      <c r="I946" s="180">
        <f>VLOOKUP(D946,Plan1!$B$2:$S$5570,9,)/1000</f>
        <v>5.5579999999999998</v>
      </c>
      <c r="J946" s="180">
        <f>VLOOKUP(D946,Plan1!$B$2:$S$5570,10,)/1000</f>
        <v>4.9340000000000002</v>
      </c>
      <c r="K946" s="180">
        <f>VLOOKUP(D946,Plan1!$B$2:$S$5570,11,)/1000</f>
        <v>4.117</v>
      </c>
      <c r="L946" s="180">
        <f>VLOOKUP(D946,Plan1!$B$2:$S$5570,12,)/1000</f>
        <v>3.5030000000000001</v>
      </c>
      <c r="M946" s="180">
        <f>VLOOKUP(D946,Plan1!$B$2:$S$5570,13,)/1000</f>
        <v>3.9039999999999999</v>
      </c>
      <c r="N946" s="180">
        <f>VLOOKUP(D946,Plan1!$B$2:$S$5570,14,)/1000</f>
        <v>4.5590000000000002</v>
      </c>
      <c r="O946" s="180">
        <f>VLOOKUP(D946,Plan1!$B$2:$S$5570,15,)/1000</f>
        <v>4.468</v>
      </c>
      <c r="P946" s="180">
        <f>VLOOKUP(D946,Plan1!$B$2:$S$5570,16,)/1000</f>
        <v>5.0759999999999996</v>
      </c>
      <c r="Q946" s="180">
        <f>VLOOKUP(D946,Plan1!$B$2:$S$5570,17,)/1000</f>
        <v>5.69</v>
      </c>
      <c r="R946" s="180">
        <f>VLOOKUP(D946,Plan1!$B$2:$S$5570,18,)/1000</f>
        <v>5.7729999999999997</v>
      </c>
      <c r="S946" s="180">
        <f>VLOOKUP(D946,Plan1!$B$2:$S$5570,6,)/1000</f>
        <v>4.9269999999999996</v>
      </c>
    </row>
    <row r="947" spans="1:19" x14ac:dyDescent="0.25">
      <c r="A947" s="178">
        <v>5604</v>
      </c>
      <c r="B947" s="178">
        <v>-23592</v>
      </c>
      <c r="C947" s="178">
        <v>-484769</v>
      </c>
      <c r="D947" s="178" t="s">
        <v>4757</v>
      </c>
      <c r="E947" s="178" t="s">
        <v>167</v>
      </c>
      <c r="F947" s="178" t="s">
        <v>4704</v>
      </c>
      <c r="G947" s="180">
        <f>VLOOKUP(D947,Plan1!$B$2:$S$5570,7,)/1000</f>
        <v>4.9480000000000004</v>
      </c>
      <c r="H947" s="180">
        <f>VLOOKUP(D947,Plan1!$B$2:$S$5570,8,)/1000</f>
        <v>5.4290000000000003</v>
      </c>
      <c r="I947" s="180">
        <f>VLOOKUP(D947,Plan1!$B$2:$S$5570,9,)/1000</f>
        <v>5.1870000000000003</v>
      </c>
      <c r="J947" s="180">
        <f>VLOOKUP(D947,Plan1!$B$2:$S$5570,10,)/1000</f>
        <v>5.032</v>
      </c>
      <c r="K947" s="180">
        <f>VLOOKUP(D947,Plan1!$B$2:$S$5570,11,)/1000</f>
        <v>4.306</v>
      </c>
      <c r="L947" s="180">
        <f>VLOOKUP(D947,Plan1!$B$2:$S$5570,12,)/1000</f>
        <v>4.1950000000000003</v>
      </c>
      <c r="M947" s="180">
        <f>VLOOKUP(D947,Plan1!$B$2:$S$5570,13,)/1000</f>
        <v>4.2539999999999996</v>
      </c>
      <c r="N947" s="180">
        <f>VLOOKUP(D947,Plan1!$B$2:$S$5570,14,)/1000</f>
        <v>5.202</v>
      </c>
      <c r="O947" s="180">
        <f>VLOOKUP(D947,Plan1!$B$2:$S$5570,15,)/1000</f>
        <v>4.875</v>
      </c>
      <c r="P947" s="180">
        <f>VLOOKUP(D947,Plan1!$B$2:$S$5570,16,)/1000</f>
        <v>4.9480000000000004</v>
      </c>
      <c r="Q947" s="180">
        <f>VLOOKUP(D947,Plan1!$B$2:$S$5570,17,)/1000</f>
        <v>5.13</v>
      </c>
      <c r="R947" s="180">
        <f>VLOOKUP(D947,Plan1!$B$2:$S$5570,18,)/1000</f>
        <v>5.3529999999999998</v>
      </c>
      <c r="S947" s="180">
        <f>VLOOKUP(D947,Plan1!$B$2:$S$5570,6,)/1000</f>
        <v>4.9050000000000002</v>
      </c>
    </row>
    <row r="948" spans="1:19" x14ac:dyDescent="0.25">
      <c r="A948" s="178">
        <v>4357</v>
      </c>
      <c r="B948" s="178">
        <v>-250806</v>
      </c>
      <c r="C948" s="178">
        <v>-518241</v>
      </c>
      <c r="D948" s="178" t="s">
        <v>3038</v>
      </c>
      <c r="E948" s="178" t="s">
        <v>167</v>
      </c>
      <c r="F948" s="178" t="s">
        <v>2912</v>
      </c>
      <c r="G948" s="180">
        <f>VLOOKUP(D948,Plan1!$B$2:$S$5570,7,)/1000</f>
        <v>5.1779999999999999</v>
      </c>
      <c r="H948" s="180">
        <f>VLOOKUP(D948,Plan1!$B$2:$S$5570,8,)/1000</f>
        <v>5.2439999999999998</v>
      </c>
      <c r="I948" s="180">
        <f>VLOOKUP(D948,Plan1!$B$2:$S$5570,9,)/1000</f>
        <v>5.3540000000000001</v>
      </c>
      <c r="J948" s="180">
        <f>VLOOKUP(D948,Plan1!$B$2:$S$5570,10,)/1000</f>
        <v>5.0490000000000004</v>
      </c>
      <c r="K948" s="180">
        <f>VLOOKUP(D948,Plan1!$B$2:$S$5570,11,)/1000</f>
        <v>4.2539999999999996</v>
      </c>
      <c r="L948" s="180">
        <f>VLOOKUP(D948,Plan1!$B$2:$S$5570,12,)/1000</f>
        <v>3.948</v>
      </c>
      <c r="M948" s="180">
        <f>VLOOKUP(D948,Plan1!$B$2:$S$5570,13,)/1000</f>
        <v>4.234</v>
      </c>
      <c r="N948" s="180">
        <f>VLOOKUP(D948,Plan1!$B$2:$S$5570,14,)/1000</f>
        <v>5.1790000000000003</v>
      </c>
      <c r="O948" s="180">
        <f>VLOOKUP(D948,Plan1!$B$2:$S$5570,15,)/1000</f>
        <v>4.7480000000000002</v>
      </c>
      <c r="P948" s="180">
        <f>VLOOKUP(D948,Plan1!$B$2:$S$5570,16,)/1000</f>
        <v>5.0720000000000001</v>
      </c>
      <c r="Q948" s="180">
        <f>VLOOKUP(D948,Plan1!$B$2:$S$5570,17,)/1000</f>
        <v>5.3970000000000002</v>
      </c>
      <c r="R948" s="180">
        <f>VLOOKUP(D948,Plan1!$B$2:$S$5570,18,)/1000</f>
        <v>5.359</v>
      </c>
      <c r="S948" s="180">
        <f>VLOOKUP(D948,Plan1!$B$2:$S$5570,6,)/1000</f>
        <v>4.9180000000000001</v>
      </c>
    </row>
    <row r="949" spans="1:19" x14ac:dyDescent="0.25">
      <c r="A949" s="178">
        <v>44902</v>
      </c>
      <c r="B949" s="178">
        <v>-72224</v>
      </c>
      <c r="C949" s="178">
        <v>-358734</v>
      </c>
      <c r="D949" s="178" t="s">
        <v>2780</v>
      </c>
      <c r="E949" s="178" t="s">
        <v>167</v>
      </c>
      <c r="F949" s="178" t="s">
        <v>2709</v>
      </c>
      <c r="G949" s="180">
        <f>VLOOKUP(D949,Plan1!$B$2:$S$5570,7,)/1000</f>
        <v>5.3090000000000002</v>
      </c>
      <c r="H949" s="180">
        <f>VLOOKUP(D949,Plan1!$B$2:$S$5570,8,)/1000</f>
        <v>5.5309999999999997</v>
      </c>
      <c r="I949" s="180">
        <f>VLOOKUP(D949,Plan1!$B$2:$S$5570,9,)/1000</f>
        <v>5.7640000000000002</v>
      </c>
      <c r="J949" s="180">
        <f>VLOOKUP(D949,Plan1!$B$2:$S$5570,10,)/1000</f>
        <v>5.367</v>
      </c>
      <c r="K949" s="180">
        <f>VLOOKUP(D949,Plan1!$B$2:$S$5570,11,)/1000</f>
        <v>4.8499999999999996</v>
      </c>
      <c r="L949" s="180">
        <f>VLOOKUP(D949,Plan1!$B$2:$S$5570,12,)/1000</f>
        <v>4.2960000000000003</v>
      </c>
      <c r="M949" s="180">
        <f>VLOOKUP(D949,Plan1!$B$2:$S$5570,13,)/1000</f>
        <v>4.3780000000000001</v>
      </c>
      <c r="N949" s="180">
        <f>VLOOKUP(D949,Plan1!$B$2:$S$5570,14,)/1000</f>
        <v>5.069</v>
      </c>
      <c r="O949" s="180">
        <f>VLOOKUP(D949,Plan1!$B$2:$S$5570,15,)/1000</f>
        <v>5.5270000000000001</v>
      </c>
      <c r="P949" s="180">
        <f>VLOOKUP(D949,Plan1!$B$2:$S$5570,16,)/1000</f>
        <v>5.6470000000000002</v>
      </c>
      <c r="Q949" s="180">
        <f>VLOOKUP(D949,Plan1!$B$2:$S$5570,17,)/1000</f>
        <v>5.7670000000000003</v>
      </c>
      <c r="R949" s="180">
        <f>VLOOKUP(D949,Plan1!$B$2:$S$5570,18,)/1000</f>
        <v>5.4889999999999999</v>
      </c>
      <c r="S949" s="180">
        <f>VLOOKUP(D949,Plan1!$B$2:$S$5570,6,)/1000</f>
        <v>5.2489999999999997</v>
      </c>
    </row>
    <row r="950" spans="1:19" x14ac:dyDescent="0.25">
      <c r="A950" s="178">
        <v>4254</v>
      </c>
      <c r="B950" s="178">
        <v>-253049</v>
      </c>
      <c r="C950" s="178">
        <v>-490555</v>
      </c>
      <c r="D950" s="178" t="s">
        <v>3018</v>
      </c>
      <c r="E950" s="178" t="s">
        <v>167</v>
      </c>
      <c r="F950" s="178" t="s">
        <v>2912</v>
      </c>
      <c r="G950" s="180">
        <f>VLOOKUP(D950,Plan1!$B$2:$S$5570,7,)/1000</f>
        <v>4.7649999999999997</v>
      </c>
      <c r="H950" s="180">
        <f>VLOOKUP(D950,Plan1!$B$2:$S$5570,8,)/1000</f>
        <v>4.9530000000000003</v>
      </c>
      <c r="I950" s="180">
        <f>VLOOKUP(D950,Plan1!$B$2:$S$5570,9,)/1000</f>
        <v>4.7539999999999996</v>
      </c>
      <c r="J950" s="180">
        <f>VLOOKUP(D950,Plan1!$B$2:$S$5570,10,)/1000</f>
        <v>4.3220000000000001</v>
      </c>
      <c r="K950" s="180">
        <f>VLOOKUP(D950,Plan1!$B$2:$S$5570,11,)/1000</f>
        <v>3.8330000000000002</v>
      </c>
      <c r="L950" s="180">
        <f>VLOOKUP(D950,Plan1!$B$2:$S$5570,12,)/1000</f>
        <v>3.5920000000000001</v>
      </c>
      <c r="M950" s="180">
        <f>VLOOKUP(D950,Plan1!$B$2:$S$5570,13,)/1000</f>
        <v>3.7519999999999998</v>
      </c>
      <c r="N950" s="180">
        <f>VLOOKUP(D950,Plan1!$B$2:$S$5570,14,)/1000</f>
        <v>4.6639999999999997</v>
      </c>
      <c r="O950" s="180">
        <f>VLOOKUP(D950,Plan1!$B$2:$S$5570,15,)/1000</f>
        <v>4.0880000000000001</v>
      </c>
      <c r="P950" s="180">
        <f>VLOOKUP(D950,Plan1!$B$2:$S$5570,16,)/1000</f>
        <v>4.24</v>
      </c>
      <c r="Q950" s="180">
        <f>VLOOKUP(D950,Plan1!$B$2:$S$5570,17,)/1000</f>
        <v>4.7569999999999997</v>
      </c>
      <c r="R950" s="180">
        <f>VLOOKUP(D950,Plan1!$B$2:$S$5570,18,)/1000</f>
        <v>4.9169999999999998</v>
      </c>
      <c r="S950" s="180">
        <f>VLOOKUP(D950,Plan1!$B$2:$S$5570,6,)/1000</f>
        <v>4.3860000000000001</v>
      </c>
    </row>
    <row r="951" spans="1:19" x14ac:dyDescent="0.25">
      <c r="A951" s="178">
        <v>12142</v>
      </c>
      <c r="B951" s="178">
        <v>-195343</v>
      </c>
      <c r="C951" s="178">
        <v>-494876</v>
      </c>
      <c r="D951" s="178" t="s">
        <v>2210</v>
      </c>
      <c r="E951" s="178" t="s">
        <v>167</v>
      </c>
      <c r="F951" s="178" t="s">
        <v>1727</v>
      </c>
      <c r="G951" s="180">
        <f>VLOOKUP(D951,Plan1!$B$2:$S$5570,7,)/1000</f>
        <v>5.1950000000000003</v>
      </c>
      <c r="H951" s="180">
        <f>VLOOKUP(D951,Plan1!$B$2:$S$5570,8,)/1000</f>
        <v>5.5170000000000003</v>
      </c>
      <c r="I951" s="180">
        <f>VLOOKUP(D951,Plan1!$B$2:$S$5570,9,)/1000</f>
        <v>5.3319999999999999</v>
      </c>
      <c r="J951" s="180">
        <f>VLOOKUP(D951,Plan1!$B$2:$S$5570,10,)/1000</f>
        <v>5.5910000000000002</v>
      </c>
      <c r="K951" s="180">
        <f>VLOOKUP(D951,Plan1!$B$2:$S$5570,11,)/1000</f>
        <v>5.2560000000000002</v>
      </c>
      <c r="L951" s="180">
        <f>VLOOKUP(D951,Plan1!$B$2:$S$5570,12,)/1000</f>
        <v>5.093</v>
      </c>
      <c r="M951" s="180">
        <f>VLOOKUP(D951,Plan1!$B$2:$S$5570,13,)/1000</f>
        <v>5.367</v>
      </c>
      <c r="N951" s="180">
        <f>VLOOKUP(D951,Plan1!$B$2:$S$5570,14,)/1000</f>
        <v>6.0910000000000002</v>
      </c>
      <c r="O951" s="180">
        <f>VLOOKUP(D951,Plan1!$B$2:$S$5570,15,)/1000</f>
        <v>5.5359999999999996</v>
      </c>
      <c r="P951" s="180">
        <f>VLOOKUP(D951,Plan1!$B$2:$S$5570,16,)/1000</f>
        <v>5.4210000000000003</v>
      </c>
      <c r="Q951" s="180">
        <f>VLOOKUP(D951,Plan1!$B$2:$S$5570,17,)/1000</f>
        <v>5.3159999999999998</v>
      </c>
      <c r="R951" s="180">
        <f>VLOOKUP(D951,Plan1!$B$2:$S$5570,18,)/1000</f>
        <v>5.3540000000000001</v>
      </c>
      <c r="S951" s="180">
        <f>VLOOKUP(D951,Plan1!$B$2:$S$5570,6,)/1000</f>
        <v>5.4219999999999997</v>
      </c>
    </row>
    <row r="952" spans="1:19" x14ac:dyDescent="0.25">
      <c r="A952" s="178">
        <v>23538</v>
      </c>
      <c r="B952" s="178">
        <v>-137911</v>
      </c>
      <c r="C952" s="178">
        <v>-485691</v>
      </c>
      <c r="D952" s="178" t="s">
        <v>1280</v>
      </c>
      <c r="E952" s="178" t="s">
        <v>167</v>
      </c>
      <c r="F952" s="178" t="s">
        <v>1058</v>
      </c>
      <c r="G952" s="180">
        <f>VLOOKUP(D952,Plan1!$B$2:$S$5570,7,)/1000</f>
        <v>4.8840000000000003</v>
      </c>
      <c r="H952" s="180">
        <f>VLOOKUP(D952,Plan1!$B$2:$S$5570,8,)/1000</f>
        <v>5.2149999999999999</v>
      </c>
      <c r="I952" s="180">
        <f>VLOOKUP(D952,Plan1!$B$2:$S$5570,9,)/1000</f>
        <v>5.1289999999999996</v>
      </c>
      <c r="J952" s="180">
        <f>VLOOKUP(D952,Plan1!$B$2:$S$5570,10,)/1000</f>
        <v>5.4580000000000002</v>
      </c>
      <c r="K952" s="180">
        <f>VLOOKUP(D952,Plan1!$B$2:$S$5570,11,)/1000</f>
        <v>5.6360000000000001</v>
      </c>
      <c r="L952" s="180">
        <f>VLOOKUP(D952,Plan1!$B$2:$S$5570,12,)/1000</f>
        <v>5.5049999999999999</v>
      </c>
      <c r="M952" s="180">
        <f>VLOOKUP(D952,Plan1!$B$2:$S$5570,13,)/1000</f>
        <v>5.907</v>
      </c>
      <c r="N952" s="180">
        <f>VLOOKUP(D952,Plan1!$B$2:$S$5570,14,)/1000</f>
        <v>6.4509999999999996</v>
      </c>
      <c r="O952" s="180">
        <f>VLOOKUP(D952,Plan1!$B$2:$S$5570,15,)/1000</f>
        <v>5.8959999999999999</v>
      </c>
      <c r="P952" s="180">
        <f>VLOOKUP(D952,Plan1!$B$2:$S$5570,16,)/1000</f>
        <v>5.3689999999999998</v>
      </c>
      <c r="Q952" s="180">
        <f>VLOOKUP(D952,Plan1!$B$2:$S$5570,17,)/1000</f>
        <v>4.7190000000000003</v>
      </c>
      <c r="R952" s="180">
        <f>VLOOKUP(D952,Plan1!$B$2:$S$5570,18,)/1000</f>
        <v>4.7930000000000001</v>
      </c>
      <c r="S952" s="180">
        <f>VLOOKUP(D952,Plan1!$B$2:$S$5570,6,)/1000</f>
        <v>5.4130000000000003</v>
      </c>
    </row>
    <row r="953" spans="1:19" x14ac:dyDescent="0.25">
      <c r="A953" s="178">
        <v>21984</v>
      </c>
      <c r="B953" s="178">
        <v>-145162</v>
      </c>
      <c r="C953" s="178">
        <v>-52893</v>
      </c>
      <c r="D953" s="178" t="s">
        <v>1578</v>
      </c>
      <c r="E953" s="178" t="s">
        <v>167</v>
      </c>
      <c r="F953" s="178" t="s">
        <v>1511</v>
      </c>
      <c r="G953" s="180">
        <f>VLOOKUP(D953,Plan1!$B$2:$S$5570,7,)/1000</f>
        <v>5.0220000000000002</v>
      </c>
      <c r="H953" s="180">
        <f>VLOOKUP(D953,Plan1!$B$2:$S$5570,8,)/1000</f>
        <v>5.3170000000000002</v>
      </c>
      <c r="I953" s="180">
        <f>VLOOKUP(D953,Plan1!$B$2:$S$5570,9,)/1000</f>
        <v>5.34</v>
      </c>
      <c r="J953" s="180">
        <f>VLOOKUP(D953,Plan1!$B$2:$S$5570,10,)/1000</f>
        <v>5.7130000000000001</v>
      </c>
      <c r="K953" s="180">
        <f>VLOOKUP(D953,Plan1!$B$2:$S$5570,11,)/1000</f>
        <v>5.62</v>
      </c>
      <c r="L953" s="180">
        <f>VLOOKUP(D953,Plan1!$B$2:$S$5570,12,)/1000</f>
        <v>5.5309999999999997</v>
      </c>
      <c r="M953" s="180">
        <f>VLOOKUP(D953,Plan1!$B$2:$S$5570,13,)/1000</f>
        <v>5.7910000000000004</v>
      </c>
      <c r="N953" s="180">
        <f>VLOOKUP(D953,Plan1!$B$2:$S$5570,14,)/1000</f>
        <v>6.1390000000000002</v>
      </c>
      <c r="O953" s="180">
        <f>VLOOKUP(D953,Plan1!$B$2:$S$5570,15,)/1000</f>
        <v>5.54</v>
      </c>
      <c r="P953" s="180">
        <f>VLOOKUP(D953,Plan1!$B$2:$S$5570,16,)/1000</f>
        <v>5.2640000000000002</v>
      </c>
      <c r="Q953" s="180">
        <f>VLOOKUP(D953,Plan1!$B$2:$S$5570,17,)/1000</f>
        <v>4.984</v>
      </c>
      <c r="R953" s="180">
        <f>VLOOKUP(D953,Plan1!$B$2:$S$5570,18,)/1000</f>
        <v>4.9889999999999999</v>
      </c>
      <c r="S953" s="180">
        <f>VLOOKUP(D953,Plan1!$B$2:$S$5570,6,)/1000</f>
        <v>5.4379999999999997</v>
      </c>
    </row>
    <row r="954" spans="1:19" x14ac:dyDescent="0.25">
      <c r="A954" s="178">
        <v>6426</v>
      </c>
      <c r="B954" s="178">
        <v>-229058</v>
      </c>
      <c r="C954" s="178">
        <v>-470664</v>
      </c>
      <c r="D954" s="178" t="s">
        <v>4883</v>
      </c>
      <c r="E954" s="178" t="s">
        <v>167</v>
      </c>
      <c r="F954" s="178" t="s">
        <v>4704</v>
      </c>
      <c r="G954" s="180">
        <f>VLOOKUP(D954,Plan1!$B$2:$S$5570,7,)/1000</f>
        <v>5.0460000000000003</v>
      </c>
      <c r="H954" s="180">
        <f>VLOOKUP(D954,Plan1!$B$2:$S$5570,8,)/1000</f>
        <v>5.5</v>
      </c>
      <c r="I954" s="180">
        <f>VLOOKUP(D954,Plan1!$B$2:$S$5570,9,)/1000</f>
        <v>5.2969999999999997</v>
      </c>
      <c r="J954" s="180">
        <f>VLOOKUP(D954,Plan1!$B$2:$S$5570,10,)/1000</f>
        <v>5.3170000000000002</v>
      </c>
      <c r="K954" s="180">
        <f>VLOOKUP(D954,Plan1!$B$2:$S$5570,11,)/1000</f>
        <v>4.7300000000000004</v>
      </c>
      <c r="L954" s="180">
        <f>VLOOKUP(D954,Plan1!$B$2:$S$5570,12,)/1000</f>
        <v>4.6050000000000004</v>
      </c>
      <c r="M954" s="180">
        <f>VLOOKUP(D954,Plan1!$B$2:$S$5570,13,)/1000</f>
        <v>4.7370000000000001</v>
      </c>
      <c r="N954" s="180">
        <f>VLOOKUP(D954,Plan1!$B$2:$S$5570,14,)/1000</f>
        <v>5.5129999999999999</v>
      </c>
      <c r="O954" s="180">
        <f>VLOOKUP(D954,Plan1!$B$2:$S$5570,15,)/1000</f>
        <v>5.2210000000000001</v>
      </c>
      <c r="P954" s="180">
        <f>VLOOKUP(D954,Plan1!$B$2:$S$5570,16,)/1000</f>
        <v>5.3639999999999999</v>
      </c>
      <c r="Q954" s="180">
        <f>VLOOKUP(D954,Plan1!$B$2:$S$5570,17,)/1000</f>
        <v>5.181</v>
      </c>
      <c r="R954" s="180">
        <f>VLOOKUP(D954,Plan1!$B$2:$S$5570,18,)/1000</f>
        <v>5.3860000000000001</v>
      </c>
      <c r="S954" s="180">
        <f>VLOOKUP(D954,Plan1!$B$2:$S$5570,6,)/1000</f>
        <v>5.1580000000000004</v>
      </c>
    </row>
    <row r="955" spans="1:19" x14ac:dyDescent="0.25">
      <c r="A955" s="178">
        <v>42881</v>
      </c>
      <c r="B955" s="178">
        <v>-76597</v>
      </c>
      <c r="C955" s="178">
        <v>-418778</v>
      </c>
      <c r="D955" s="178" t="s">
        <v>3510</v>
      </c>
      <c r="E955" s="178" t="s">
        <v>167</v>
      </c>
      <c r="F955" s="178" t="s">
        <v>3448</v>
      </c>
      <c r="G955" s="180">
        <f>VLOOKUP(D955,Plan1!$B$2:$S$5570,7,)/1000</f>
        <v>5.4779999999999998</v>
      </c>
      <c r="H955" s="180">
        <f>VLOOKUP(D955,Plan1!$B$2:$S$5570,8,)/1000</f>
        <v>5.4589999999999996</v>
      </c>
      <c r="I955" s="180">
        <f>VLOOKUP(D955,Plan1!$B$2:$S$5570,9,)/1000</f>
        <v>5.6539999999999999</v>
      </c>
      <c r="J955" s="180">
        <f>VLOOKUP(D955,Plan1!$B$2:$S$5570,10,)/1000</f>
        <v>5.5220000000000002</v>
      </c>
      <c r="K955" s="180">
        <f>VLOOKUP(D955,Plan1!$B$2:$S$5570,11,)/1000</f>
        <v>5.5460000000000003</v>
      </c>
      <c r="L955" s="180">
        <f>VLOOKUP(D955,Plan1!$B$2:$S$5570,12,)/1000</f>
        <v>5.633</v>
      </c>
      <c r="M955" s="180">
        <f>VLOOKUP(D955,Plan1!$B$2:$S$5570,13,)/1000</f>
        <v>5.8719999999999999</v>
      </c>
      <c r="N955" s="180">
        <f>VLOOKUP(D955,Plan1!$B$2:$S$5570,14,)/1000</f>
        <v>6.4459999999999997</v>
      </c>
      <c r="O955" s="180">
        <f>VLOOKUP(D955,Plan1!$B$2:$S$5570,15,)/1000</f>
        <v>6.6120000000000001</v>
      </c>
      <c r="P955" s="180">
        <f>VLOOKUP(D955,Plan1!$B$2:$S$5570,16,)/1000</f>
        <v>6.3979999999999997</v>
      </c>
      <c r="Q955" s="180">
        <f>VLOOKUP(D955,Plan1!$B$2:$S$5570,17,)/1000</f>
        <v>6.0780000000000003</v>
      </c>
      <c r="R955" s="180">
        <f>VLOOKUP(D955,Plan1!$B$2:$S$5570,18,)/1000</f>
        <v>5.6689999999999996</v>
      </c>
      <c r="S955" s="180">
        <f>VLOOKUP(D955,Plan1!$B$2:$S$5570,6,)/1000</f>
        <v>5.8639999999999999</v>
      </c>
    </row>
    <row r="956" spans="1:19" x14ac:dyDescent="0.25">
      <c r="A956" s="178">
        <v>2850</v>
      </c>
      <c r="B956" s="178">
        <v>-277179</v>
      </c>
      <c r="C956" s="178">
        <v>-526253</v>
      </c>
      <c r="D956" s="178" t="s">
        <v>4308</v>
      </c>
      <c r="E956" s="178" t="s">
        <v>167</v>
      </c>
      <c r="F956" s="178" t="s">
        <v>3898</v>
      </c>
      <c r="G956" s="180">
        <f>VLOOKUP(D956,Plan1!$B$2:$S$5570,7,)/1000</f>
        <v>5.61</v>
      </c>
      <c r="H956" s="180">
        <f>VLOOKUP(D956,Plan1!$B$2:$S$5570,8,)/1000</f>
        <v>5.6719999999999997</v>
      </c>
      <c r="I956" s="180">
        <f>VLOOKUP(D956,Plan1!$B$2:$S$5570,9,)/1000</f>
        <v>5.3760000000000003</v>
      </c>
      <c r="J956" s="180">
        <f>VLOOKUP(D956,Plan1!$B$2:$S$5570,10,)/1000</f>
        <v>4.9249999999999998</v>
      </c>
      <c r="K956" s="180">
        <f>VLOOKUP(D956,Plan1!$B$2:$S$5570,11,)/1000</f>
        <v>4.07</v>
      </c>
      <c r="L956" s="180">
        <f>VLOOKUP(D956,Plan1!$B$2:$S$5570,12,)/1000</f>
        <v>3.5790000000000002</v>
      </c>
      <c r="M956" s="180">
        <f>VLOOKUP(D956,Plan1!$B$2:$S$5570,13,)/1000</f>
        <v>3.9630000000000001</v>
      </c>
      <c r="N956" s="180">
        <f>VLOOKUP(D956,Plan1!$B$2:$S$5570,14,)/1000</f>
        <v>4.6849999999999996</v>
      </c>
      <c r="O956" s="180">
        <f>VLOOKUP(D956,Plan1!$B$2:$S$5570,15,)/1000</f>
        <v>4.37</v>
      </c>
      <c r="P956" s="180">
        <f>VLOOKUP(D956,Plan1!$B$2:$S$5570,16,)/1000</f>
        <v>5.0449999999999999</v>
      </c>
      <c r="Q956" s="180">
        <f>VLOOKUP(D956,Plan1!$B$2:$S$5570,17,)/1000</f>
        <v>5.5609999999999999</v>
      </c>
      <c r="R956" s="180">
        <f>VLOOKUP(D956,Plan1!$B$2:$S$5570,18,)/1000</f>
        <v>5.6740000000000004</v>
      </c>
      <c r="S956" s="180">
        <f>VLOOKUP(D956,Plan1!$B$2:$S$5570,6,)/1000</f>
        <v>4.8769999999999998</v>
      </c>
    </row>
    <row r="957" spans="1:19" x14ac:dyDescent="0.25">
      <c r="A957" s="178">
        <v>22451</v>
      </c>
      <c r="B957" s="178">
        <v>-143141</v>
      </c>
      <c r="C957" s="178">
        <v>-491515</v>
      </c>
      <c r="D957" s="178" t="s">
        <v>1269</v>
      </c>
      <c r="E957" s="178" t="s">
        <v>167</v>
      </c>
      <c r="F957" s="178" t="s">
        <v>1058</v>
      </c>
      <c r="G957" s="180">
        <f>VLOOKUP(D957,Plan1!$B$2:$S$5570,7,)/1000</f>
        <v>5.0069999999999997</v>
      </c>
      <c r="H957" s="180">
        <f>VLOOKUP(D957,Plan1!$B$2:$S$5570,8,)/1000</f>
        <v>5.4059999999999997</v>
      </c>
      <c r="I957" s="180">
        <f>VLOOKUP(D957,Plan1!$B$2:$S$5570,9,)/1000</f>
        <v>5.335</v>
      </c>
      <c r="J957" s="180">
        <f>VLOOKUP(D957,Plan1!$B$2:$S$5570,10,)/1000</f>
        <v>5.5590000000000002</v>
      </c>
      <c r="K957" s="180">
        <f>VLOOKUP(D957,Plan1!$B$2:$S$5570,11,)/1000</f>
        <v>5.66</v>
      </c>
      <c r="L957" s="180">
        <f>VLOOKUP(D957,Plan1!$B$2:$S$5570,12,)/1000</f>
        <v>5.4829999999999997</v>
      </c>
      <c r="M957" s="180">
        <f>VLOOKUP(D957,Plan1!$B$2:$S$5570,13,)/1000</f>
        <v>5.7530000000000001</v>
      </c>
      <c r="N957" s="180">
        <f>VLOOKUP(D957,Plan1!$B$2:$S$5570,14,)/1000</f>
        <v>6.2229999999999999</v>
      </c>
      <c r="O957" s="180">
        <f>VLOOKUP(D957,Plan1!$B$2:$S$5570,15,)/1000</f>
        <v>5.8090000000000002</v>
      </c>
      <c r="P957" s="180">
        <f>VLOOKUP(D957,Plan1!$B$2:$S$5570,16,)/1000</f>
        <v>5.49</v>
      </c>
      <c r="Q957" s="180">
        <f>VLOOKUP(D957,Plan1!$B$2:$S$5570,17,)/1000</f>
        <v>4.8780000000000001</v>
      </c>
      <c r="R957" s="180">
        <f>VLOOKUP(D957,Plan1!$B$2:$S$5570,18,)/1000</f>
        <v>4.9420000000000002</v>
      </c>
      <c r="S957" s="180">
        <f>VLOOKUP(D957,Plan1!$B$2:$S$5570,6,)/1000</f>
        <v>5.4619999999999997</v>
      </c>
    </row>
    <row r="958" spans="1:19" x14ac:dyDescent="0.25">
      <c r="A958" s="178">
        <v>34918</v>
      </c>
      <c r="B958" s="178">
        <v>-97849</v>
      </c>
      <c r="C958" s="178">
        <v>-363528</v>
      </c>
      <c r="D958" s="178" t="s">
        <v>211</v>
      </c>
      <c r="E958" s="178" t="s">
        <v>167</v>
      </c>
      <c r="F958" s="178" t="s">
        <v>192</v>
      </c>
      <c r="G958" s="180">
        <f>VLOOKUP(D958,Plan1!$B$2:$S$5570,7,)/1000</f>
        <v>5.601</v>
      </c>
      <c r="H958" s="180">
        <f>VLOOKUP(D958,Plan1!$B$2:$S$5570,8,)/1000</f>
        <v>5.6340000000000003</v>
      </c>
      <c r="I958" s="180">
        <f>VLOOKUP(D958,Plan1!$B$2:$S$5570,9,)/1000</f>
        <v>5.851</v>
      </c>
      <c r="J958" s="180">
        <f>VLOOKUP(D958,Plan1!$B$2:$S$5570,10,)/1000</f>
        <v>5.2610000000000001</v>
      </c>
      <c r="K958" s="180">
        <f>VLOOKUP(D958,Plan1!$B$2:$S$5570,11,)/1000</f>
        <v>4.5410000000000004</v>
      </c>
      <c r="L958" s="180">
        <f>VLOOKUP(D958,Plan1!$B$2:$S$5570,12,)/1000</f>
        <v>4.2279999999999998</v>
      </c>
      <c r="M958" s="180">
        <f>VLOOKUP(D958,Plan1!$B$2:$S$5570,13,)/1000</f>
        <v>4.3410000000000002</v>
      </c>
      <c r="N958" s="180">
        <f>VLOOKUP(D958,Plan1!$B$2:$S$5570,14,)/1000</f>
        <v>4.8019999999999996</v>
      </c>
      <c r="O958" s="180">
        <f>VLOOKUP(D958,Plan1!$B$2:$S$5570,15,)/1000</f>
        <v>5.3769999999999998</v>
      </c>
      <c r="P958" s="180">
        <f>VLOOKUP(D958,Plan1!$B$2:$S$5570,16,)/1000</f>
        <v>5.5460000000000003</v>
      </c>
      <c r="Q958" s="180">
        <f>VLOOKUP(D958,Plan1!$B$2:$S$5570,17,)/1000</f>
        <v>5.8440000000000003</v>
      </c>
      <c r="R958" s="180">
        <f>VLOOKUP(D958,Plan1!$B$2:$S$5570,18,)/1000</f>
        <v>5.8250000000000002</v>
      </c>
      <c r="S958" s="180">
        <f>VLOOKUP(D958,Plan1!$B$2:$S$5570,6,)/1000</f>
        <v>5.2370000000000001</v>
      </c>
    </row>
    <row r="959" spans="1:19" x14ac:dyDescent="0.25">
      <c r="A959" s="178">
        <v>3723</v>
      </c>
      <c r="B959" s="178">
        <v>-261955</v>
      </c>
      <c r="C959" s="178">
        <v>-49268</v>
      </c>
      <c r="D959" s="178" t="s">
        <v>211</v>
      </c>
      <c r="E959" s="178" t="s">
        <v>167</v>
      </c>
      <c r="F959" s="178" t="s">
        <v>4434</v>
      </c>
      <c r="G959" s="180">
        <f>VLOOKUP(D959,Plan1!$B$2:$S$5570,7,)/1000</f>
        <v>5.601</v>
      </c>
      <c r="H959" s="180">
        <f>VLOOKUP(D959,Plan1!$B$2:$S$5570,8,)/1000</f>
        <v>5.6340000000000003</v>
      </c>
      <c r="I959" s="180">
        <f>VLOOKUP(D959,Plan1!$B$2:$S$5570,9,)/1000</f>
        <v>5.851</v>
      </c>
      <c r="J959" s="180">
        <f>VLOOKUP(D959,Plan1!$B$2:$S$5570,10,)/1000</f>
        <v>5.2610000000000001</v>
      </c>
      <c r="K959" s="180">
        <f>VLOOKUP(D959,Plan1!$B$2:$S$5570,11,)/1000</f>
        <v>4.5410000000000004</v>
      </c>
      <c r="L959" s="180">
        <f>VLOOKUP(D959,Plan1!$B$2:$S$5570,12,)/1000</f>
        <v>4.2279999999999998</v>
      </c>
      <c r="M959" s="180">
        <f>VLOOKUP(D959,Plan1!$B$2:$S$5570,13,)/1000</f>
        <v>4.3410000000000002</v>
      </c>
      <c r="N959" s="180">
        <f>VLOOKUP(D959,Plan1!$B$2:$S$5570,14,)/1000</f>
        <v>4.8019999999999996</v>
      </c>
      <c r="O959" s="180">
        <f>VLOOKUP(D959,Plan1!$B$2:$S$5570,15,)/1000</f>
        <v>5.3769999999999998</v>
      </c>
      <c r="P959" s="180">
        <f>VLOOKUP(D959,Plan1!$B$2:$S$5570,16,)/1000</f>
        <v>5.5460000000000003</v>
      </c>
      <c r="Q959" s="180">
        <f>VLOOKUP(D959,Plan1!$B$2:$S$5570,17,)/1000</f>
        <v>5.8440000000000003</v>
      </c>
      <c r="R959" s="180">
        <f>VLOOKUP(D959,Plan1!$B$2:$S$5570,18,)/1000</f>
        <v>5.8250000000000002</v>
      </c>
      <c r="S959" s="180">
        <f>VLOOKUP(D959,Plan1!$B$2:$S$5570,6,)/1000</f>
        <v>5.2370000000000001</v>
      </c>
    </row>
    <row r="960" spans="1:19" x14ac:dyDescent="0.25">
      <c r="A960" s="178">
        <v>15635</v>
      </c>
      <c r="B960" s="178">
        <v>-176368</v>
      </c>
      <c r="C960" s="178">
        <v>-477772</v>
      </c>
      <c r="D960" s="178" t="s">
        <v>1104</v>
      </c>
      <c r="E960" s="178" t="s">
        <v>167</v>
      </c>
      <c r="F960" s="178" t="s">
        <v>1058</v>
      </c>
      <c r="G960" s="180">
        <f>VLOOKUP(D960,Plan1!$B$2:$S$5570,7,)/1000</f>
        <v>5.1050000000000004</v>
      </c>
      <c r="H960" s="180">
        <f>VLOOKUP(D960,Plan1!$B$2:$S$5570,8,)/1000</f>
        <v>5.6520000000000001</v>
      </c>
      <c r="I960" s="180">
        <f>VLOOKUP(D960,Plan1!$B$2:$S$5570,9,)/1000</f>
        <v>5.1609999999999996</v>
      </c>
      <c r="J960" s="180">
        <f>VLOOKUP(D960,Plan1!$B$2:$S$5570,10,)/1000</f>
        <v>5.5949999999999998</v>
      </c>
      <c r="K960" s="180">
        <f>VLOOKUP(D960,Plan1!$B$2:$S$5570,11,)/1000</f>
        <v>5.4770000000000003</v>
      </c>
      <c r="L960" s="180">
        <f>VLOOKUP(D960,Plan1!$B$2:$S$5570,12,)/1000</f>
        <v>5.4729999999999999</v>
      </c>
      <c r="M960" s="180">
        <f>VLOOKUP(D960,Plan1!$B$2:$S$5570,13,)/1000</f>
        <v>5.68</v>
      </c>
      <c r="N960" s="180">
        <f>VLOOKUP(D960,Plan1!$B$2:$S$5570,14,)/1000</f>
        <v>6.3380000000000001</v>
      </c>
      <c r="O960" s="180">
        <f>VLOOKUP(D960,Plan1!$B$2:$S$5570,15,)/1000</f>
        <v>5.7469999999999999</v>
      </c>
      <c r="P960" s="180">
        <f>VLOOKUP(D960,Plan1!$B$2:$S$5570,16,)/1000</f>
        <v>5.5</v>
      </c>
      <c r="Q960" s="180">
        <f>VLOOKUP(D960,Plan1!$B$2:$S$5570,17,)/1000</f>
        <v>4.9790000000000001</v>
      </c>
      <c r="R960" s="180">
        <f>VLOOKUP(D960,Plan1!$B$2:$S$5570,18,)/1000</f>
        <v>5.08</v>
      </c>
      <c r="S960" s="180">
        <f>VLOOKUP(D960,Plan1!$B$2:$S$5570,6,)/1000</f>
        <v>5.4820000000000002</v>
      </c>
    </row>
    <row r="961" spans="1:19" x14ac:dyDescent="0.25">
      <c r="A961" s="178">
        <v>35951</v>
      </c>
      <c r="B961" s="178">
        <v>-9516</v>
      </c>
      <c r="C961" s="178">
        <v>-430088</v>
      </c>
      <c r="D961" s="178" t="s">
        <v>780</v>
      </c>
      <c r="E961" s="178" t="s">
        <v>167</v>
      </c>
      <c r="F961" s="178" t="s">
        <v>375</v>
      </c>
      <c r="G961" s="180">
        <f>VLOOKUP(D961,Plan1!$B$2:$S$5570,7,)/1000</f>
        <v>5.6449999999999996</v>
      </c>
      <c r="H961" s="180">
        <f>VLOOKUP(D961,Plan1!$B$2:$S$5570,8,)/1000</f>
        <v>5.56</v>
      </c>
      <c r="I961" s="180">
        <f>VLOOKUP(D961,Plan1!$B$2:$S$5570,9,)/1000</f>
        <v>5.6559999999999997</v>
      </c>
      <c r="J961" s="180">
        <f>VLOOKUP(D961,Plan1!$B$2:$S$5570,10,)/1000</f>
        <v>5.6319999999999997</v>
      </c>
      <c r="K961" s="180">
        <f>VLOOKUP(D961,Plan1!$B$2:$S$5570,11,)/1000</f>
        <v>5.6950000000000003</v>
      </c>
      <c r="L961" s="180">
        <f>VLOOKUP(D961,Plan1!$B$2:$S$5570,12,)/1000</f>
        <v>5.7450000000000001</v>
      </c>
      <c r="M961" s="180">
        <f>VLOOKUP(D961,Plan1!$B$2:$S$5570,13,)/1000</f>
        <v>6.1210000000000004</v>
      </c>
      <c r="N961" s="180">
        <f>VLOOKUP(D961,Plan1!$B$2:$S$5570,14,)/1000</f>
        <v>6.7859999999999996</v>
      </c>
      <c r="O961" s="180">
        <f>VLOOKUP(D961,Plan1!$B$2:$S$5570,15,)/1000</f>
        <v>6.7080000000000002</v>
      </c>
      <c r="P961" s="180">
        <f>VLOOKUP(D961,Plan1!$B$2:$S$5570,16,)/1000</f>
        <v>6.29</v>
      </c>
      <c r="Q961" s="180">
        <f>VLOOKUP(D961,Plan1!$B$2:$S$5570,17,)/1000</f>
        <v>5.7990000000000004</v>
      </c>
      <c r="R961" s="180">
        <f>VLOOKUP(D961,Plan1!$B$2:$S$5570,18,)/1000</f>
        <v>5.6390000000000002</v>
      </c>
      <c r="S961" s="180">
        <f>VLOOKUP(D961,Plan1!$B$2:$S$5570,6,)/1000</f>
        <v>5.94</v>
      </c>
    </row>
    <row r="962" spans="1:19" x14ac:dyDescent="0.25">
      <c r="A962" s="178">
        <v>40156</v>
      </c>
      <c r="B962" s="178">
        <v>-83773</v>
      </c>
      <c r="C962" s="178">
        <v>-418369</v>
      </c>
      <c r="D962" s="178" t="s">
        <v>3484</v>
      </c>
      <c r="E962" s="178" t="s">
        <v>167</v>
      </c>
      <c r="F962" s="178" t="s">
        <v>3448</v>
      </c>
      <c r="G962" s="180">
        <f>VLOOKUP(D962,Plan1!$B$2:$S$5570,7,)/1000</f>
        <v>5.5010000000000003</v>
      </c>
      <c r="H962" s="180">
        <f>VLOOKUP(D962,Plan1!$B$2:$S$5570,8,)/1000</f>
        <v>5.577</v>
      </c>
      <c r="I962" s="180">
        <f>VLOOKUP(D962,Plan1!$B$2:$S$5570,9,)/1000</f>
        <v>5.6529999999999996</v>
      </c>
      <c r="J962" s="180">
        <f>VLOOKUP(D962,Plan1!$B$2:$S$5570,10,)/1000</f>
        <v>5.5259999999999998</v>
      </c>
      <c r="K962" s="180">
        <f>VLOOKUP(D962,Plan1!$B$2:$S$5570,11,)/1000</f>
        <v>5.6050000000000004</v>
      </c>
      <c r="L962" s="180">
        <f>VLOOKUP(D962,Plan1!$B$2:$S$5570,12,)/1000</f>
        <v>5.6269999999999998</v>
      </c>
      <c r="M962" s="180">
        <f>VLOOKUP(D962,Plan1!$B$2:$S$5570,13,)/1000</f>
        <v>5.9930000000000003</v>
      </c>
      <c r="N962" s="180">
        <f>VLOOKUP(D962,Plan1!$B$2:$S$5570,14,)/1000</f>
        <v>6.66</v>
      </c>
      <c r="O962" s="180">
        <f>VLOOKUP(D962,Plan1!$B$2:$S$5570,15,)/1000</f>
        <v>6.6429999999999998</v>
      </c>
      <c r="P962" s="180">
        <f>VLOOKUP(D962,Plan1!$B$2:$S$5570,16,)/1000</f>
        <v>6.4630000000000001</v>
      </c>
      <c r="Q962" s="180">
        <f>VLOOKUP(D962,Plan1!$B$2:$S$5570,17,)/1000</f>
        <v>5.9960000000000004</v>
      </c>
      <c r="R962" s="180">
        <f>VLOOKUP(D962,Plan1!$B$2:$S$5570,18,)/1000</f>
        <v>5.6719999999999997</v>
      </c>
      <c r="S962" s="180">
        <f>VLOOKUP(D962,Plan1!$B$2:$S$5570,6,)/1000</f>
        <v>5.9089999999999998</v>
      </c>
    </row>
    <row r="963" spans="1:19" x14ac:dyDescent="0.25">
      <c r="A963" s="178">
        <v>17799</v>
      </c>
      <c r="B963" s="178">
        <v>-16506</v>
      </c>
      <c r="C963" s="178">
        <v>-448114</v>
      </c>
      <c r="D963" s="178" t="s">
        <v>2482</v>
      </c>
      <c r="E963" s="178" t="s">
        <v>167</v>
      </c>
      <c r="F963" s="178" t="s">
        <v>1727</v>
      </c>
      <c r="G963" s="180">
        <f>VLOOKUP(D963,Plan1!$B$2:$S$5570,7,)/1000</f>
        <v>5.8109999999999999</v>
      </c>
      <c r="H963" s="180">
        <f>VLOOKUP(D963,Plan1!$B$2:$S$5570,8,)/1000</f>
        <v>6.149</v>
      </c>
      <c r="I963" s="180">
        <f>VLOOKUP(D963,Plan1!$B$2:$S$5570,9,)/1000</f>
        <v>5.6879999999999997</v>
      </c>
      <c r="J963" s="180">
        <f>VLOOKUP(D963,Plan1!$B$2:$S$5570,10,)/1000</f>
        <v>5.9610000000000003</v>
      </c>
      <c r="K963" s="180">
        <f>VLOOKUP(D963,Plan1!$B$2:$S$5570,11,)/1000</f>
        <v>5.6529999999999996</v>
      </c>
      <c r="L963" s="180">
        <f>VLOOKUP(D963,Plan1!$B$2:$S$5570,12,)/1000</f>
        <v>5.4969999999999999</v>
      </c>
      <c r="M963" s="180">
        <f>VLOOKUP(D963,Plan1!$B$2:$S$5570,13,)/1000</f>
        <v>5.8029999999999999</v>
      </c>
      <c r="N963" s="180">
        <f>VLOOKUP(D963,Plan1!$B$2:$S$5570,14,)/1000</f>
        <v>6.4669999999999996</v>
      </c>
      <c r="O963" s="180">
        <f>VLOOKUP(D963,Plan1!$B$2:$S$5570,15,)/1000</f>
        <v>6.2439999999999998</v>
      </c>
      <c r="P963" s="180">
        <f>VLOOKUP(D963,Plan1!$B$2:$S$5570,16,)/1000</f>
        <v>5.8710000000000004</v>
      </c>
      <c r="Q963" s="180">
        <f>VLOOKUP(D963,Plan1!$B$2:$S$5570,17,)/1000</f>
        <v>5.0949999999999998</v>
      </c>
      <c r="R963" s="180">
        <f>VLOOKUP(D963,Plan1!$B$2:$S$5570,18,)/1000</f>
        <v>5.4720000000000004</v>
      </c>
      <c r="S963" s="180">
        <f>VLOOKUP(D963,Plan1!$B$2:$S$5570,6,)/1000</f>
        <v>5.8090000000000002</v>
      </c>
    </row>
    <row r="964" spans="1:19" x14ac:dyDescent="0.25">
      <c r="A964" s="178">
        <v>9671</v>
      </c>
      <c r="B964" s="178">
        <v>-208937</v>
      </c>
      <c r="C964" s="178">
        <v>-452703</v>
      </c>
      <c r="D964" s="178" t="s">
        <v>1966</v>
      </c>
      <c r="E964" s="178" t="s">
        <v>167</v>
      </c>
      <c r="F964" s="178" t="s">
        <v>1727</v>
      </c>
      <c r="G964" s="180">
        <f>VLOOKUP(D964,Plan1!$B$2:$S$5570,7,)/1000</f>
        <v>5.0750000000000002</v>
      </c>
      <c r="H964" s="180">
        <f>VLOOKUP(D964,Plan1!$B$2:$S$5570,8,)/1000</f>
        <v>5.4649999999999999</v>
      </c>
      <c r="I964" s="180">
        <f>VLOOKUP(D964,Plan1!$B$2:$S$5570,9,)/1000</f>
        <v>5.0069999999999997</v>
      </c>
      <c r="J964" s="180">
        <f>VLOOKUP(D964,Plan1!$B$2:$S$5570,10,)/1000</f>
        <v>5.3019999999999996</v>
      </c>
      <c r="K964" s="180">
        <f>VLOOKUP(D964,Plan1!$B$2:$S$5570,11,)/1000</f>
        <v>4.9180000000000001</v>
      </c>
      <c r="L964" s="180">
        <f>VLOOKUP(D964,Plan1!$B$2:$S$5570,12,)/1000</f>
        <v>4.867</v>
      </c>
      <c r="M964" s="180">
        <f>VLOOKUP(D964,Plan1!$B$2:$S$5570,13,)/1000</f>
        <v>5.157</v>
      </c>
      <c r="N964" s="180">
        <f>VLOOKUP(D964,Plan1!$B$2:$S$5570,14,)/1000</f>
        <v>5.9009999999999998</v>
      </c>
      <c r="O964" s="180">
        <f>VLOOKUP(D964,Plan1!$B$2:$S$5570,15,)/1000</f>
        <v>5.5609999999999999</v>
      </c>
      <c r="P964" s="180">
        <f>VLOOKUP(D964,Plan1!$B$2:$S$5570,16,)/1000</f>
        <v>5.2549999999999999</v>
      </c>
      <c r="Q964" s="180">
        <f>VLOOKUP(D964,Plan1!$B$2:$S$5570,17,)/1000</f>
        <v>4.7039999999999997</v>
      </c>
      <c r="R964" s="180">
        <f>VLOOKUP(D964,Plan1!$B$2:$S$5570,18,)/1000</f>
        <v>4.99</v>
      </c>
      <c r="S964" s="180">
        <f>VLOOKUP(D964,Plan1!$B$2:$S$5570,6,)/1000</f>
        <v>5.1829999999999998</v>
      </c>
    </row>
    <row r="965" spans="1:19" x14ac:dyDescent="0.25">
      <c r="A965" s="178">
        <v>2736</v>
      </c>
      <c r="B965" s="178">
        <v>-27898</v>
      </c>
      <c r="C965" s="178">
        <v>-5076</v>
      </c>
      <c r="D965" s="178" t="s">
        <v>4482</v>
      </c>
      <c r="E965" s="178" t="s">
        <v>167</v>
      </c>
      <c r="F965" s="178" t="s">
        <v>4434</v>
      </c>
      <c r="G965" s="180">
        <f>VLOOKUP(D965,Plan1!$B$2:$S$5570,7,)/1000</f>
        <v>5.2889999999999997</v>
      </c>
      <c r="H965" s="180">
        <f>VLOOKUP(D965,Plan1!$B$2:$S$5570,8,)/1000</f>
        <v>5.2859999999999996</v>
      </c>
      <c r="I965" s="180">
        <f>VLOOKUP(D965,Plan1!$B$2:$S$5570,9,)/1000</f>
        <v>5.032</v>
      </c>
      <c r="J965" s="180">
        <f>VLOOKUP(D965,Plan1!$B$2:$S$5570,10,)/1000</f>
        <v>4.601</v>
      </c>
      <c r="K965" s="180">
        <f>VLOOKUP(D965,Plan1!$B$2:$S$5570,11,)/1000</f>
        <v>3.8149999999999999</v>
      </c>
      <c r="L965" s="180">
        <f>VLOOKUP(D965,Plan1!$B$2:$S$5570,12,)/1000</f>
        <v>3.44</v>
      </c>
      <c r="M965" s="180">
        <f>VLOOKUP(D965,Plan1!$B$2:$S$5570,13,)/1000</f>
        <v>3.726</v>
      </c>
      <c r="N965" s="180">
        <f>VLOOKUP(D965,Plan1!$B$2:$S$5570,14,)/1000</f>
        <v>4.5010000000000003</v>
      </c>
      <c r="O965" s="180">
        <f>VLOOKUP(D965,Plan1!$B$2:$S$5570,15,)/1000</f>
        <v>4.1500000000000004</v>
      </c>
      <c r="P965" s="180">
        <f>VLOOKUP(D965,Plan1!$B$2:$S$5570,16,)/1000</f>
        <v>4.6079999999999997</v>
      </c>
      <c r="Q965" s="180">
        <f>VLOOKUP(D965,Plan1!$B$2:$S$5570,17,)/1000</f>
        <v>5.3369999999999997</v>
      </c>
      <c r="R965" s="180">
        <f>VLOOKUP(D965,Plan1!$B$2:$S$5570,18,)/1000</f>
        <v>5.375</v>
      </c>
      <c r="S965" s="180">
        <f>VLOOKUP(D965,Plan1!$B$2:$S$5570,6,)/1000</f>
        <v>4.5970000000000004</v>
      </c>
    </row>
    <row r="966" spans="1:19" x14ac:dyDescent="0.25">
      <c r="A966" s="178">
        <v>1451</v>
      </c>
      <c r="B966" s="178">
        <v>-296752</v>
      </c>
      <c r="C966" s="178">
        <v>-510611</v>
      </c>
      <c r="D966" s="178" t="s">
        <v>3997</v>
      </c>
      <c r="E966" s="178" t="s">
        <v>167</v>
      </c>
      <c r="F966" s="178" t="s">
        <v>3898</v>
      </c>
      <c r="G966" s="180">
        <f>VLOOKUP(D966,Plan1!$B$2:$S$5570,7,)/1000</f>
        <v>5.4850000000000003</v>
      </c>
      <c r="H966" s="180">
        <f>VLOOKUP(D966,Plan1!$B$2:$S$5570,8,)/1000</f>
        <v>5.4690000000000003</v>
      </c>
      <c r="I966" s="180">
        <f>VLOOKUP(D966,Plan1!$B$2:$S$5570,9,)/1000</f>
        <v>5.1219999999999999</v>
      </c>
      <c r="J966" s="180">
        <f>VLOOKUP(D966,Plan1!$B$2:$S$5570,10,)/1000</f>
        <v>4.6310000000000002</v>
      </c>
      <c r="K966" s="180">
        <f>VLOOKUP(D966,Plan1!$B$2:$S$5570,11,)/1000</f>
        <v>3.798</v>
      </c>
      <c r="L966" s="180">
        <f>VLOOKUP(D966,Plan1!$B$2:$S$5570,12,)/1000</f>
        <v>3.2869999999999999</v>
      </c>
      <c r="M966" s="180">
        <f>VLOOKUP(D966,Plan1!$B$2:$S$5570,13,)/1000</f>
        <v>3.496</v>
      </c>
      <c r="N966" s="180">
        <f>VLOOKUP(D966,Plan1!$B$2:$S$5570,14,)/1000</f>
        <v>4.0629999999999997</v>
      </c>
      <c r="O966" s="180">
        <f>VLOOKUP(D966,Plan1!$B$2:$S$5570,15,)/1000</f>
        <v>3.9569999999999999</v>
      </c>
      <c r="P966" s="180">
        <f>VLOOKUP(D966,Plan1!$B$2:$S$5570,16,)/1000</f>
        <v>4.57</v>
      </c>
      <c r="Q966" s="180">
        <f>VLOOKUP(D966,Plan1!$B$2:$S$5570,17,)/1000</f>
        <v>5.4749999999999996</v>
      </c>
      <c r="R966" s="180">
        <f>VLOOKUP(D966,Plan1!$B$2:$S$5570,18,)/1000</f>
        <v>5.5919999999999996</v>
      </c>
      <c r="S966" s="180">
        <f>VLOOKUP(D966,Plan1!$B$2:$S$5570,6,)/1000</f>
        <v>4.5789999999999997</v>
      </c>
    </row>
    <row r="967" spans="1:19" x14ac:dyDescent="0.25">
      <c r="A967" s="178">
        <v>4413</v>
      </c>
      <c r="B967" s="178">
        <v>-250299</v>
      </c>
      <c r="C967" s="178">
        <v>-529944</v>
      </c>
      <c r="D967" s="178" t="s">
        <v>3040</v>
      </c>
      <c r="E967" s="178" t="s">
        <v>167</v>
      </c>
      <c r="F967" s="178" t="s">
        <v>2912</v>
      </c>
      <c r="G967" s="180">
        <f>VLOOKUP(D967,Plan1!$B$2:$S$5570,7,)/1000</f>
        <v>5.53</v>
      </c>
      <c r="H967" s="180">
        <f>VLOOKUP(D967,Plan1!$B$2:$S$5570,8,)/1000</f>
        <v>5.335</v>
      </c>
      <c r="I967" s="180">
        <f>VLOOKUP(D967,Plan1!$B$2:$S$5570,9,)/1000</f>
        <v>5.5679999999999996</v>
      </c>
      <c r="J967" s="180">
        <f>VLOOKUP(D967,Plan1!$B$2:$S$5570,10,)/1000</f>
        <v>5.1120000000000001</v>
      </c>
      <c r="K967" s="180">
        <f>VLOOKUP(D967,Plan1!$B$2:$S$5570,11,)/1000</f>
        <v>4.3380000000000001</v>
      </c>
      <c r="L967" s="180">
        <f>VLOOKUP(D967,Plan1!$B$2:$S$5570,12,)/1000</f>
        <v>4.0110000000000001</v>
      </c>
      <c r="M967" s="180">
        <f>VLOOKUP(D967,Plan1!$B$2:$S$5570,13,)/1000</f>
        <v>4.2560000000000002</v>
      </c>
      <c r="N967" s="180">
        <f>VLOOKUP(D967,Plan1!$B$2:$S$5570,14,)/1000</f>
        <v>5.2140000000000004</v>
      </c>
      <c r="O967" s="180">
        <f>VLOOKUP(D967,Plan1!$B$2:$S$5570,15,)/1000</f>
        <v>4.8179999999999996</v>
      </c>
      <c r="P967" s="180">
        <f>VLOOKUP(D967,Plan1!$B$2:$S$5570,16,)/1000</f>
        <v>5.1180000000000003</v>
      </c>
      <c r="Q967" s="180">
        <f>VLOOKUP(D967,Plan1!$B$2:$S$5570,17,)/1000</f>
        <v>5.4930000000000003</v>
      </c>
      <c r="R967" s="180">
        <f>VLOOKUP(D967,Plan1!$B$2:$S$5570,18,)/1000</f>
        <v>5.5179999999999998</v>
      </c>
      <c r="S967" s="180">
        <f>VLOOKUP(D967,Plan1!$B$2:$S$5570,6,)/1000</f>
        <v>5.0259999999999998</v>
      </c>
    </row>
    <row r="968" spans="1:19" x14ac:dyDescent="0.25">
      <c r="A968" s="178">
        <v>31891</v>
      </c>
      <c r="B968" s="178">
        <v>-107458</v>
      </c>
      <c r="C968" s="178">
        <v>-374935</v>
      </c>
      <c r="D968" s="178" t="s">
        <v>5328</v>
      </c>
      <c r="E968" s="178" t="s">
        <v>167</v>
      </c>
      <c r="F968" s="178" t="s">
        <v>5304</v>
      </c>
      <c r="G968" s="180">
        <f>VLOOKUP(D968,Plan1!$B$2:$S$5570,7,)/1000</f>
        <v>5.681</v>
      </c>
      <c r="H968" s="180">
        <f>VLOOKUP(D968,Plan1!$B$2:$S$5570,8,)/1000</f>
        <v>5.7409999999999997</v>
      </c>
      <c r="I968" s="180">
        <f>VLOOKUP(D968,Plan1!$B$2:$S$5570,9,)/1000</f>
        <v>5.8460000000000001</v>
      </c>
      <c r="J968" s="180">
        <f>VLOOKUP(D968,Plan1!$B$2:$S$5570,10,)/1000</f>
        <v>5.2359999999999998</v>
      </c>
      <c r="K968" s="180">
        <f>VLOOKUP(D968,Plan1!$B$2:$S$5570,11,)/1000</f>
        <v>4.5389999999999997</v>
      </c>
      <c r="L968" s="180">
        <f>VLOOKUP(D968,Plan1!$B$2:$S$5570,12,)/1000</f>
        <v>4.3099999999999996</v>
      </c>
      <c r="M968" s="180">
        <f>VLOOKUP(D968,Plan1!$B$2:$S$5570,13,)/1000</f>
        <v>4.3600000000000003</v>
      </c>
      <c r="N968" s="180">
        <f>VLOOKUP(D968,Plan1!$B$2:$S$5570,14,)/1000</f>
        <v>4.8140000000000001</v>
      </c>
      <c r="O968" s="180">
        <f>VLOOKUP(D968,Plan1!$B$2:$S$5570,15,)/1000</f>
        <v>5.4240000000000004</v>
      </c>
      <c r="P968" s="180">
        <f>VLOOKUP(D968,Plan1!$B$2:$S$5570,16,)/1000</f>
        <v>5.5720000000000001</v>
      </c>
      <c r="Q968" s="180">
        <f>VLOOKUP(D968,Plan1!$B$2:$S$5570,17,)/1000</f>
        <v>5.8449999999999998</v>
      </c>
      <c r="R968" s="180">
        <f>VLOOKUP(D968,Plan1!$B$2:$S$5570,18,)/1000</f>
        <v>5.7850000000000001</v>
      </c>
      <c r="S968" s="180">
        <f>VLOOKUP(D968,Plan1!$B$2:$S$5570,6,)/1000</f>
        <v>5.2629999999999999</v>
      </c>
    </row>
    <row r="969" spans="1:19" x14ac:dyDescent="0.25">
      <c r="A969" s="178">
        <v>9322</v>
      </c>
      <c r="B969" s="178">
        <v>-211132</v>
      </c>
      <c r="C969" s="178">
        <v>-458277</v>
      </c>
      <c r="D969" s="178" t="s">
        <v>1930</v>
      </c>
      <c r="E969" s="178" t="s">
        <v>167</v>
      </c>
      <c r="F969" s="178" t="s">
        <v>1727</v>
      </c>
      <c r="G969" s="180">
        <f>VLOOKUP(D969,Plan1!$B$2:$S$5570,7,)/1000</f>
        <v>5.07</v>
      </c>
      <c r="H969" s="180">
        <f>VLOOKUP(D969,Plan1!$B$2:$S$5570,8,)/1000</f>
        <v>5.61</v>
      </c>
      <c r="I969" s="180">
        <f>VLOOKUP(D969,Plan1!$B$2:$S$5570,9,)/1000</f>
        <v>5.0949999999999998</v>
      </c>
      <c r="J969" s="180">
        <f>VLOOKUP(D969,Plan1!$B$2:$S$5570,10,)/1000</f>
        <v>5.3440000000000003</v>
      </c>
      <c r="K969" s="180">
        <f>VLOOKUP(D969,Plan1!$B$2:$S$5570,11,)/1000</f>
        <v>4.9210000000000003</v>
      </c>
      <c r="L969" s="180">
        <f>VLOOKUP(D969,Plan1!$B$2:$S$5570,12,)/1000</f>
        <v>4.7649999999999997</v>
      </c>
      <c r="M969" s="180">
        <f>VLOOKUP(D969,Plan1!$B$2:$S$5570,13,)/1000</f>
        <v>5.085</v>
      </c>
      <c r="N969" s="180">
        <f>VLOOKUP(D969,Plan1!$B$2:$S$5570,14,)/1000</f>
        <v>5.7089999999999996</v>
      </c>
      <c r="O969" s="180">
        <f>VLOOKUP(D969,Plan1!$B$2:$S$5570,15,)/1000</f>
        <v>5.4480000000000004</v>
      </c>
      <c r="P969" s="180">
        <f>VLOOKUP(D969,Plan1!$B$2:$S$5570,16,)/1000</f>
        <v>5.36</v>
      </c>
      <c r="Q969" s="180">
        <f>VLOOKUP(D969,Plan1!$B$2:$S$5570,17,)/1000</f>
        <v>4.9240000000000004</v>
      </c>
      <c r="R969" s="180">
        <f>VLOOKUP(D969,Plan1!$B$2:$S$5570,18,)/1000</f>
        <v>5.1040000000000001</v>
      </c>
      <c r="S969" s="180">
        <f>VLOOKUP(D969,Plan1!$B$2:$S$5570,6,)/1000</f>
        <v>5.2030000000000003</v>
      </c>
    </row>
    <row r="970" spans="1:19" x14ac:dyDescent="0.25">
      <c r="A970" s="178">
        <v>3827</v>
      </c>
      <c r="B970" s="178">
        <v>-259805</v>
      </c>
      <c r="C970" s="178">
        <v>-496848</v>
      </c>
      <c r="D970" s="178" t="s">
        <v>2941</v>
      </c>
      <c r="E970" s="178" t="s">
        <v>167</v>
      </c>
      <c r="F970" s="178" t="s">
        <v>2912</v>
      </c>
      <c r="G970" s="180">
        <f>VLOOKUP(D970,Plan1!$B$2:$S$5570,7,)/1000</f>
        <v>4.8639999999999999</v>
      </c>
      <c r="H970" s="180">
        <f>VLOOKUP(D970,Plan1!$B$2:$S$5570,8,)/1000</f>
        <v>4.9119999999999999</v>
      </c>
      <c r="I970" s="180">
        <f>VLOOKUP(D970,Plan1!$B$2:$S$5570,9,)/1000</f>
        <v>4.758</v>
      </c>
      <c r="J970" s="180">
        <f>VLOOKUP(D970,Plan1!$B$2:$S$5570,10,)/1000</f>
        <v>4.3109999999999999</v>
      </c>
      <c r="K970" s="180">
        <f>VLOOKUP(D970,Plan1!$B$2:$S$5570,11,)/1000</f>
        <v>3.7269999999999999</v>
      </c>
      <c r="L970" s="180">
        <f>VLOOKUP(D970,Plan1!$B$2:$S$5570,12,)/1000</f>
        <v>3.3959999999999999</v>
      </c>
      <c r="M970" s="180">
        <f>VLOOKUP(D970,Plan1!$B$2:$S$5570,13,)/1000</f>
        <v>3.641</v>
      </c>
      <c r="N970" s="180">
        <f>VLOOKUP(D970,Plan1!$B$2:$S$5570,14,)/1000</f>
        <v>4.6109999999999998</v>
      </c>
      <c r="O970" s="180">
        <f>VLOOKUP(D970,Plan1!$B$2:$S$5570,15,)/1000</f>
        <v>4.1310000000000002</v>
      </c>
      <c r="P970" s="180">
        <f>VLOOKUP(D970,Plan1!$B$2:$S$5570,16,)/1000</f>
        <v>4.3239999999999998</v>
      </c>
      <c r="Q970" s="180">
        <f>VLOOKUP(D970,Plan1!$B$2:$S$5570,17,)/1000</f>
        <v>4.8120000000000003</v>
      </c>
      <c r="R970" s="180">
        <f>VLOOKUP(D970,Plan1!$B$2:$S$5570,18,)/1000</f>
        <v>4.9480000000000004</v>
      </c>
      <c r="S970" s="180">
        <f>VLOOKUP(D970,Plan1!$B$2:$S$5570,6,)/1000</f>
        <v>4.37</v>
      </c>
    </row>
    <row r="971" spans="1:19" x14ac:dyDescent="0.25">
      <c r="A971" s="178">
        <v>3580</v>
      </c>
      <c r="B971" s="178">
        <v>-263935</v>
      </c>
      <c r="C971" s="178">
        <v>-530861</v>
      </c>
      <c r="D971" s="178" t="s">
        <v>4680</v>
      </c>
      <c r="E971" s="178" t="s">
        <v>167</v>
      </c>
      <c r="F971" s="178" t="s">
        <v>4434</v>
      </c>
      <c r="G971" s="180">
        <f>VLOOKUP(D971,Plan1!$B$2:$S$5570,7,)/1000</f>
        <v>5.4779999999999998</v>
      </c>
      <c r="H971" s="180">
        <f>VLOOKUP(D971,Plan1!$B$2:$S$5570,8,)/1000</f>
        <v>5.3819999999999997</v>
      </c>
      <c r="I971" s="180">
        <f>VLOOKUP(D971,Plan1!$B$2:$S$5570,9,)/1000</f>
        <v>5.3559999999999999</v>
      </c>
      <c r="J971" s="180">
        <f>VLOOKUP(D971,Plan1!$B$2:$S$5570,10,)/1000</f>
        <v>4.9130000000000003</v>
      </c>
      <c r="K971" s="180">
        <f>VLOOKUP(D971,Plan1!$B$2:$S$5570,11,)/1000</f>
        <v>4.2009999999999996</v>
      </c>
      <c r="L971" s="180">
        <f>VLOOKUP(D971,Plan1!$B$2:$S$5570,12,)/1000</f>
        <v>3.75</v>
      </c>
      <c r="M971" s="180">
        <f>VLOOKUP(D971,Plan1!$B$2:$S$5570,13,)/1000</f>
        <v>4.0720000000000001</v>
      </c>
      <c r="N971" s="180">
        <f>VLOOKUP(D971,Plan1!$B$2:$S$5570,14,)/1000</f>
        <v>4.95</v>
      </c>
      <c r="O971" s="180">
        <f>VLOOKUP(D971,Plan1!$B$2:$S$5570,15,)/1000</f>
        <v>4.6230000000000002</v>
      </c>
      <c r="P971" s="180">
        <f>VLOOKUP(D971,Plan1!$B$2:$S$5570,16,)/1000</f>
        <v>5.0469999999999997</v>
      </c>
      <c r="Q971" s="180">
        <f>VLOOKUP(D971,Plan1!$B$2:$S$5570,17,)/1000</f>
        <v>5.4530000000000003</v>
      </c>
      <c r="R971" s="180">
        <f>VLOOKUP(D971,Plan1!$B$2:$S$5570,18,)/1000</f>
        <v>5.4260000000000002</v>
      </c>
      <c r="S971" s="180">
        <f>VLOOKUP(D971,Plan1!$B$2:$S$5570,6,)/1000</f>
        <v>4.8879999999999999</v>
      </c>
    </row>
    <row r="972" spans="1:19" x14ac:dyDescent="0.25">
      <c r="A972" s="178">
        <v>11601</v>
      </c>
      <c r="B972" s="178">
        <v>-197635</v>
      </c>
      <c r="C972" s="178">
        <v>-48572</v>
      </c>
      <c r="D972" s="178" t="s">
        <v>2155</v>
      </c>
      <c r="E972" s="178" t="s">
        <v>167</v>
      </c>
      <c r="F972" s="178" t="s">
        <v>1727</v>
      </c>
      <c r="G972" s="180">
        <f>VLOOKUP(D972,Plan1!$B$2:$S$5570,7,)/1000</f>
        <v>5.1239999999999997</v>
      </c>
      <c r="H972" s="180">
        <f>VLOOKUP(D972,Plan1!$B$2:$S$5570,8,)/1000</f>
        <v>5.6449999999999996</v>
      </c>
      <c r="I972" s="180">
        <f>VLOOKUP(D972,Plan1!$B$2:$S$5570,9,)/1000</f>
        <v>5.2510000000000003</v>
      </c>
      <c r="J972" s="180">
        <f>VLOOKUP(D972,Plan1!$B$2:$S$5570,10,)/1000</f>
        <v>5.6059999999999999</v>
      </c>
      <c r="K972" s="180">
        <f>VLOOKUP(D972,Plan1!$B$2:$S$5570,11,)/1000</f>
        <v>5.2629999999999999</v>
      </c>
      <c r="L972" s="180">
        <f>VLOOKUP(D972,Plan1!$B$2:$S$5570,12,)/1000</f>
        <v>5.1079999999999997</v>
      </c>
      <c r="M972" s="180">
        <f>VLOOKUP(D972,Plan1!$B$2:$S$5570,13,)/1000</f>
        <v>5.3689999999999998</v>
      </c>
      <c r="N972" s="180">
        <f>VLOOKUP(D972,Plan1!$B$2:$S$5570,14,)/1000</f>
        <v>6.1029999999999998</v>
      </c>
      <c r="O972" s="180">
        <f>VLOOKUP(D972,Plan1!$B$2:$S$5570,15,)/1000</f>
        <v>5.4930000000000003</v>
      </c>
      <c r="P972" s="180">
        <f>VLOOKUP(D972,Plan1!$B$2:$S$5570,16,)/1000</f>
        <v>5.37</v>
      </c>
      <c r="Q972" s="180">
        <f>VLOOKUP(D972,Plan1!$B$2:$S$5570,17,)/1000</f>
        <v>5.1829999999999998</v>
      </c>
      <c r="R972" s="180">
        <f>VLOOKUP(D972,Plan1!$B$2:$S$5570,18,)/1000</f>
        <v>5.266</v>
      </c>
      <c r="S972" s="180">
        <f>VLOOKUP(D972,Plan1!$B$2:$S$5570,6,)/1000</f>
        <v>5.3979999999999997</v>
      </c>
    </row>
    <row r="973" spans="1:19" x14ac:dyDescent="0.25">
      <c r="A973" s="178">
        <v>32504</v>
      </c>
      <c r="B973" s="178">
        <v>-10511</v>
      </c>
      <c r="C973" s="178">
        <v>-403204</v>
      </c>
      <c r="D973" s="178" t="s">
        <v>761</v>
      </c>
      <c r="E973" s="178" t="s">
        <v>167</v>
      </c>
      <c r="F973" s="178" t="s">
        <v>375</v>
      </c>
      <c r="G973" s="180">
        <f>VLOOKUP(D973,Plan1!$B$2:$S$5570,7,)/1000</f>
        <v>5.7949999999999999</v>
      </c>
      <c r="H973" s="180">
        <f>VLOOKUP(D973,Plan1!$B$2:$S$5570,8,)/1000</f>
        <v>5.7629999999999999</v>
      </c>
      <c r="I973" s="180">
        <f>VLOOKUP(D973,Plan1!$B$2:$S$5570,9,)/1000</f>
        <v>5.8810000000000002</v>
      </c>
      <c r="J973" s="180">
        <f>VLOOKUP(D973,Plan1!$B$2:$S$5570,10,)/1000</f>
        <v>5.1139999999999999</v>
      </c>
      <c r="K973" s="180">
        <f>VLOOKUP(D973,Plan1!$B$2:$S$5570,11,)/1000</f>
        <v>4.4740000000000002</v>
      </c>
      <c r="L973" s="180">
        <f>VLOOKUP(D973,Plan1!$B$2:$S$5570,12,)/1000</f>
        <v>4.1820000000000004</v>
      </c>
      <c r="M973" s="180">
        <f>VLOOKUP(D973,Plan1!$B$2:$S$5570,13,)/1000</f>
        <v>4.4580000000000002</v>
      </c>
      <c r="N973" s="180">
        <f>VLOOKUP(D973,Plan1!$B$2:$S$5570,14,)/1000</f>
        <v>5.1070000000000002</v>
      </c>
      <c r="O973" s="180">
        <f>VLOOKUP(D973,Plan1!$B$2:$S$5570,15,)/1000</f>
        <v>5.883</v>
      </c>
      <c r="P973" s="180">
        <f>VLOOKUP(D973,Plan1!$B$2:$S$5570,16,)/1000</f>
        <v>5.7789999999999999</v>
      </c>
      <c r="Q973" s="180">
        <f>VLOOKUP(D973,Plan1!$B$2:$S$5570,17,)/1000</f>
        <v>5.7960000000000003</v>
      </c>
      <c r="R973" s="180">
        <f>VLOOKUP(D973,Plan1!$B$2:$S$5570,18,)/1000</f>
        <v>5.7519999999999998</v>
      </c>
      <c r="S973" s="180">
        <f>VLOOKUP(D973,Plan1!$B$2:$S$5570,6,)/1000</f>
        <v>5.3319999999999999</v>
      </c>
    </row>
    <row r="974" spans="1:19" x14ac:dyDescent="0.25">
      <c r="A974" s="178">
        <v>34201</v>
      </c>
      <c r="B974" s="178">
        <v>-99559</v>
      </c>
      <c r="C974" s="178">
        <v>-367929</v>
      </c>
      <c r="D974" s="178" t="s">
        <v>201</v>
      </c>
      <c r="E974" s="178" t="s">
        <v>167</v>
      </c>
      <c r="F974" s="178" t="s">
        <v>192</v>
      </c>
      <c r="G974" s="180">
        <f>VLOOKUP(D974,Plan1!$B$2:$S$5570,7,)/1000</f>
        <v>5.5490000000000004</v>
      </c>
      <c r="H974" s="180">
        <f>VLOOKUP(D974,Plan1!$B$2:$S$5570,8,)/1000</f>
        <v>5.6130000000000004</v>
      </c>
      <c r="I974" s="180">
        <f>VLOOKUP(D974,Plan1!$B$2:$S$5570,9,)/1000</f>
        <v>5.782</v>
      </c>
      <c r="J974" s="180">
        <f>VLOOKUP(D974,Plan1!$B$2:$S$5570,10,)/1000</f>
        <v>5.24</v>
      </c>
      <c r="K974" s="180">
        <f>VLOOKUP(D974,Plan1!$B$2:$S$5570,11,)/1000</f>
        <v>4.5359999999999996</v>
      </c>
      <c r="L974" s="180">
        <f>VLOOKUP(D974,Plan1!$B$2:$S$5570,12,)/1000</f>
        <v>4.359</v>
      </c>
      <c r="M974" s="180">
        <f>VLOOKUP(D974,Plan1!$B$2:$S$5570,13,)/1000</f>
        <v>4.3979999999999997</v>
      </c>
      <c r="N974" s="180">
        <f>VLOOKUP(D974,Plan1!$B$2:$S$5570,14,)/1000</f>
        <v>4.8719999999999999</v>
      </c>
      <c r="O974" s="180">
        <f>VLOOKUP(D974,Plan1!$B$2:$S$5570,15,)/1000</f>
        <v>5.4829999999999997</v>
      </c>
      <c r="P974" s="180">
        <f>VLOOKUP(D974,Plan1!$B$2:$S$5570,16,)/1000</f>
        <v>5.601</v>
      </c>
      <c r="Q974" s="180">
        <f>VLOOKUP(D974,Plan1!$B$2:$S$5570,17,)/1000</f>
        <v>5.8680000000000003</v>
      </c>
      <c r="R974" s="180">
        <f>VLOOKUP(D974,Plan1!$B$2:$S$5570,18,)/1000</f>
        <v>5.7610000000000001</v>
      </c>
      <c r="S974" s="180">
        <f>VLOOKUP(D974,Plan1!$B$2:$S$5570,6,)/1000</f>
        <v>5.2549999999999999</v>
      </c>
    </row>
    <row r="975" spans="1:19" x14ac:dyDescent="0.25">
      <c r="A975" s="178">
        <v>10458</v>
      </c>
      <c r="B975" s="178">
        <v>-204495</v>
      </c>
      <c r="C975" s="178">
        <v>-546303</v>
      </c>
      <c r="D975" s="178" t="s">
        <v>201</v>
      </c>
      <c r="E975" s="178" t="s">
        <v>177</v>
      </c>
      <c r="F975" s="178" t="s">
        <v>1651</v>
      </c>
      <c r="G975" s="180">
        <f>VLOOKUP(D975,Plan1!$B$2:$S$5570,7,)/1000</f>
        <v>5.5490000000000004</v>
      </c>
      <c r="H975" s="180">
        <f>VLOOKUP(D975,Plan1!$B$2:$S$5570,8,)/1000</f>
        <v>5.6130000000000004</v>
      </c>
      <c r="I975" s="180">
        <f>VLOOKUP(D975,Plan1!$B$2:$S$5570,9,)/1000</f>
        <v>5.782</v>
      </c>
      <c r="J975" s="180">
        <f>VLOOKUP(D975,Plan1!$B$2:$S$5570,10,)/1000</f>
        <v>5.24</v>
      </c>
      <c r="K975" s="180">
        <f>VLOOKUP(D975,Plan1!$B$2:$S$5570,11,)/1000</f>
        <v>4.5359999999999996</v>
      </c>
      <c r="L975" s="180">
        <f>VLOOKUP(D975,Plan1!$B$2:$S$5570,12,)/1000</f>
        <v>4.359</v>
      </c>
      <c r="M975" s="180">
        <f>VLOOKUP(D975,Plan1!$B$2:$S$5570,13,)/1000</f>
        <v>4.3979999999999997</v>
      </c>
      <c r="N975" s="180">
        <f>VLOOKUP(D975,Plan1!$B$2:$S$5570,14,)/1000</f>
        <v>4.8719999999999999</v>
      </c>
      <c r="O975" s="180">
        <f>VLOOKUP(D975,Plan1!$B$2:$S$5570,15,)/1000</f>
        <v>5.4829999999999997</v>
      </c>
      <c r="P975" s="180">
        <f>VLOOKUP(D975,Plan1!$B$2:$S$5570,16,)/1000</f>
        <v>5.601</v>
      </c>
      <c r="Q975" s="180">
        <f>VLOOKUP(D975,Plan1!$B$2:$S$5570,17,)/1000</f>
        <v>5.8680000000000003</v>
      </c>
      <c r="R975" s="180">
        <f>VLOOKUP(D975,Plan1!$B$2:$S$5570,18,)/1000</f>
        <v>5.7610000000000001</v>
      </c>
      <c r="S975" s="180">
        <f>VLOOKUP(D975,Plan1!$B$2:$S$5570,6,)/1000</f>
        <v>5.2549999999999999</v>
      </c>
    </row>
    <row r="976" spans="1:19" x14ac:dyDescent="0.25">
      <c r="A976" s="178">
        <v>45242</v>
      </c>
      <c r="B976" s="178">
        <v>-71287</v>
      </c>
      <c r="C976" s="178">
        <v>-410318</v>
      </c>
      <c r="D976" s="178" t="s">
        <v>3546</v>
      </c>
      <c r="E976" s="178" t="s">
        <v>167</v>
      </c>
      <c r="F976" s="178" t="s">
        <v>3448</v>
      </c>
      <c r="G976" s="180">
        <f>VLOOKUP(D976,Plan1!$B$2:$S$5570,7,)/1000</f>
        <v>5.3259999999999996</v>
      </c>
      <c r="H976" s="180">
        <f>VLOOKUP(D976,Plan1!$B$2:$S$5570,8,)/1000</f>
        <v>5.3339999999999996</v>
      </c>
      <c r="I976" s="180">
        <f>VLOOKUP(D976,Plan1!$B$2:$S$5570,9,)/1000</f>
        <v>5.6059999999999999</v>
      </c>
      <c r="J976" s="180">
        <f>VLOOKUP(D976,Plan1!$B$2:$S$5570,10,)/1000</f>
        <v>5.4359999999999999</v>
      </c>
      <c r="K976" s="180">
        <f>VLOOKUP(D976,Plan1!$B$2:$S$5570,11,)/1000</f>
        <v>5.3789999999999996</v>
      </c>
      <c r="L976" s="180">
        <f>VLOOKUP(D976,Plan1!$B$2:$S$5570,12,)/1000</f>
        <v>5.3979999999999997</v>
      </c>
      <c r="M976" s="180">
        <f>VLOOKUP(D976,Plan1!$B$2:$S$5570,13,)/1000</f>
        <v>5.8380000000000001</v>
      </c>
      <c r="N976" s="180">
        <f>VLOOKUP(D976,Plan1!$B$2:$S$5570,14,)/1000</f>
        <v>6.4130000000000003</v>
      </c>
      <c r="O976" s="180">
        <f>VLOOKUP(D976,Plan1!$B$2:$S$5570,15,)/1000</f>
        <v>6.6619999999999999</v>
      </c>
      <c r="P976" s="180">
        <f>VLOOKUP(D976,Plan1!$B$2:$S$5570,16,)/1000</f>
        <v>6.31</v>
      </c>
      <c r="Q976" s="180">
        <f>VLOOKUP(D976,Plan1!$B$2:$S$5570,17,)/1000</f>
        <v>6.101</v>
      </c>
      <c r="R976" s="180">
        <f>VLOOKUP(D976,Plan1!$B$2:$S$5570,18,)/1000</f>
        <v>5.6710000000000003</v>
      </c>
      <c r="S976" s="180">
        <f>VLOOKUP(D976,Plan1!$B$2:$S$5570,6,)/1000</f>
        <v>5.79</v>
      </c>
    </row>
    <row r="977" spans="1:19" x14ac:dyDescent="0.25">
      <c r="A977" s="178">
        <v>4119</v>
      </c>
      <c r="B977" s="178">
        <v>-25453</v>
      </c>
      <c r="C977" s="178">
        <v>-495295</v>
      </c>
      <c r="D977" s="178" t="s">
        <v>2989</v>
      </c>
      <c r="E977" s="178" t="s">
        <v>167</v>
      </c>
      <c r="F977" s="178" t="s">
        <v>2912</v>
      </c>
      <c r="G977" s="180">
        <f>VLOOKUP(D977,Plan1!$B$2:$S$5570,7,)/1000</f>
        <v>4.7679999999999998</v>
      </c>
      <c r="H977" s="180">
        <f>VLOOKUP(D977,Plan1!$B$2:$S$5570,8,)/1000</f>
        <v>4.9390000000000001</v>
      </c>
      <c r="I977" s="180">
        <f>VLOOKUP(D977,Plan1!$B$2:$S$5570,9,)/1000</f>
        <v>4.7519999999999998</v>
      </c>
      <c r="J977" s="180">
        <f>VLOOKUP(D977,Plan1!$B$2:$S$5570,10,)/1000</f>
        <v>4.37</v>
      </c>
      <c r="K977" s="180">
        <f>VLOOKUP(D977,Plan1!$B$2:$S$5570,11,)/1000</f>
        <v>3.8069999999999999</v>
      </c>
      <c r="L977" s="180">
        <f>VLOOKUP(D977,Plan1!$B$2:$S$5570,12,)/1000</f>
        <v>3.5179999999999998</v>
      </c>
      <c r="M977" s="180">
        <f>VLOOKUP(D977,Plan1!$B$2:$S$5570,13,)/1000</f>
        <v>3.738</v>
      </c>
      <c r="N977" s="180">
        <f>VLOOKUP(D977,Plan1!$B$2:$S$5570,14,)/1000</f>
        <v>4.7080000000000002</v>
      </c>
      <c r="O977" s="180">
        <f>VLOOKUP(D977,Plan1!$B$2:$S$5570,15,)/1000</f>
        <v>4.1870000000000003</v>
      </c>
      <c r="P977" s="180">
        <f>VLOOKUP(D977,Plan1!$B$2:$S$5570,16,)/1000</f>
        <v>4.3079999999999998</v>
      </c>
      <c r="Q977" s="180">
        <f>VLOOKUP(D977,Plan1!$B$2:$S$5570,17,)/1000</f>
        <v>4.8410000000000002</v>
      </c>
      <c r="R977" s="180">
        <f>VLOOKUP(D977,Plan1!$B$2:$S$5570,18,)/1000</f>
        <v>4.8879999999999999</v>
      </c>
      <c r="S977" s="180">
        <f>VLOOKUP(D977,Plan1!$B$2:$S$5570,6,)/1000</f>
        <v>4.4020000000000001</v>
      </c>
    </row>
    <row r="978" spans="1:19" x14ac:dyDescent="0.25">
      <c r="A978" s="178">
        <v>57295</v>
      </c>
      <c r="B978" s="178">
        <v>-3811</v>
      </c>
      <c r="C978" s="178">
        <v>-426298</v>
      </c>
      <c r="D978" s="178" t="s">
        <v>3644</v>
      </c>
      <c r="E978" s="178" t="s">
        <v>167</v>
      </c>
      <c r="F978" s="178" t="s">
        <v>3448</v>
      </c>
      <c r="G978" s="180">
        <f>VLOOKUP(D978,Plan1!$B$2:$S$5570,7,)/1000</f>
        <v>5.1029999999999998</v>
      </c>
      <c r="H978" s="180">
        <f>VLOOKUP(D978,Plan1!$B$2:$S$5570,8,)/1000</f>
        <v>5.2649999999999997</v>
      </c>
      <c r="I978" s="180">
        <f>VLOOKUP(D978,Plan1!$B$2:$S$5570,9,)/1000</f>
        <v>5.3079999999999998</v>
      </c>
      <c r="J978" s="180">
        <f>VLOOKUP(D978,Plan1!$B$2:$S$5570,10,)/1000</f>
        <v>5.1879999999999997</v>
      </c>
      <c r="K978" s="180">
        <f>VLOOKUP(D978,Plan1!$B$2:$S$5570,11,)/1000</f>
        <v>5.2750000000000004</v>
      </c>
      <c r="L978" s="180">
        <f>VLOOKUP(D978,Plan1!$B$2:$S$5570,12,)/1000</f>
        <v>5.4610000000000003</v>
      </c>
      <c r="M978" s="180">
        <f>VLOOKUP(D978,Plan1!$B$2:$S$5570,13,)/1000</f>
        <v>5.6689999999999996</v>
      </c>
      <c r="N978" s="180">
        <f>VLOOKUP(D978,Plan1!$B$2:$S$5570,14,)/1000</f>
        <v>6.1280000000000001</v>
      </c>
      <c r="O978" s="180">
        <f>VLOOKUP(D978,Plan1!$B$2:$S$5570,15,)/1000</f>
        <v>6.3849999999999998</v>
      </c>
      <c r="P978" s="180">
        <f>VLOOKUP(D978,Plan1!$B$2:$S$5570,16,)/1000</f>
        <v>6.2409999999999997</v>
      </c>
      <c r="Q978" s="180">
        <f>VLOOKUP(D978,Plan1!$B$2:$S$5570,17,)/1000</f>
        <v>5.9909999999999997</v>
      </c>
      <c r="R978" s="180">
        <f>VLOOKUP(D978,Plan1!$B$2:$S$5570,18,)/1000</f>
        <v>5.4269999999999996</v>
      </c>
      <c r="S978" s="180">
        <f>VLOOKUP(D978,Plan1!$B$2:$S$5570,6,)/1000</f>
        <v>5.62</v>
      </c>
    </row>
    <row r="979" spans="1:19" x14ac:dyDescent="0.25">
      <c r="A979" s="178">
        <v>18164</v>
      </c>
      <c r="B979" s="178">
        <v>-162924</v>
      </c>
      <c r="C979" s="178">
        <v>-490923</v>
      </c>
      <c r="D979" s="178" t="s">
        <v>1180</v>
      </c>
      <c r="E979" s="178" t="s">
        <v>167</v>
      </c>
      <c r="F979" s="178" t="s">
        <v>1058</v>
      </c>
      <c r="G979" s="180">
        <f>VLOOKUP(D979,Plan1!$B$2:$S$5570,7,)/1000</f>
        <v>4.9249999999999998</v>
      </c>
      <c r="H979" s="180">
        <f>VLOOKUP(D979,Plan1!$B$2:$S$5570,8,)/1000</f>
        <v>5.2850000000000001</v>
      </c>
      <c r="I979" s="180">
        <f>VLOOKUP(D979,Plan1!$B$2:$S$5570,9,)/1000</f>
        <v>5.1340000000000003</v>
      </c>
      <c r="J979" s="180">
        <f>VLOOKUP(D979,Plan1!$B$2:$S$5570,10,)/1000</f>
        <v>5.5209999999999999</v>
      </c>
      <c r="K979" s="180">
        <f>VLOOKUP(D979,Plan1!$B$2:$S$5570,11,)/1000</f>
        <v>5.6139999999999999</v>
      </c>
      <c r="L979" s="180">
        <f>VLOOKUP(D979,Plan1!$B$2:$S$5570,12,)/1000</f>
        <v>5.532</v>
      </c>
      <c r="M979" s="180">
        <f>VLOOKUP(D979,Plan1!$B$2:$S$5570,13,)/1000</f>
        <v>5.7510000000000003</v>
      </c>
      <c r="N979" s="180">
        <f>VLOOKUP(D979,Plan1!$B$2:$S$5570,14,)/1000</f>
        <v>6.4740000000000002</v>
      </c>
      <c r="O979" s="180">
        <f>VLOOKUP(D979,Plan1!$B$2:$S$5570,15,)/1000</f>
        <v>5.7530000000000001</v>
      </c>
      <c r="P979" s="180">
        <f>VLOOKUP(D979,Plan1!$B$2:$S$5570,16,)/1000</f>
        <v>5.3529999999999998</v>
      </c>
      <c r="Q979" s="180">
        <f>VLOOKUP(D979,Plan1!$B$2:$S$5570,17,)/1000</f>
        <v>4.8010000000000002</v>
      </c>
      <c r="R979" s="180">
        <f>VLOOKUP(D979,Plan1!$B$2:$S$5570,18,)/1000</f>
        <v>4.9189999999999996</v>
      </c>
      <c r="S979" s="180">
        <f>VLOOKUP(D979,Plan1!$B$2:$S$5570,6,)/1000</f>
        <v>5.4219999999999997</v>
      </c>
    </row>
    <row r="980" spans="1:19" x14ac:dyDescent="0.25">
      <c r="A980" s="178">
        <v>6055</v>
      </c>
      <c r="B980" s="178">
        <v>-232083</v>
      </c>
      <c r="C980" s="178">
        <v>-467893</v>
      </c>
      <c r="D980" s="178" t="s">
        <v>4832</v>
      </c>
      <c r="E980" s="178" t="s">
        <v>167</v>
      </c>
      <c r="F980" s="178" t="s">
        <v>4704</v>
      </c>
      <c r="G980" s="180">
        <f>VLOOKUP(D980,Plan1!$B$2:$S$5570,7,)/1000</f>
        <v>4.9029999999999996</v>
      </c>
      <c r="H980" s="180">
        <f>VLOOKUP(D980,Plan1!$B$2:$S$5570,8,)/1000</f>
        <v>5.4820000000000002</v>
      </c>
      <c r="I980" s="180">
        <f>VLOOKUP(D980,Plan1!$B$2:$S$5570,9,)/1000</f>
        <v>5.165</v>
      </c>
      <c r="J980" s="180">
        <f>VLOOKUP(D980,Plan1!$B$2:$S$5570,10,)/1000</f>
        <v>5.1029999999999998</v>
      </c>
      <c r="K980" s="180">
        <f>VLOOKUP(D980,Plan1!$B$2:$S$5570,11,)/1000</f>
        <v>4.5609999999999999</v>
      </c>
      <c r="L980" s="180">
        <f>VLOOKUP(D980,Plan1!$B$2:$S$5570,12,)/1000</f>
        <v>4.444</v>
      </c>
      <c r="M980" s="180">
        <f>VLOOKUP(D980,Plan1!$B$2:$S$5570,13,)/1000</f>
        <v>4.5259999999999998</v>
      </c>
      <c r="N980" s="180">
        <f>VLOOKUP(D980,Plan1!$B$2:$S$5570,14,)/1000</f>
        <v>5.4450000000000003</v>
      </c>
      <c r="O980" s="180">
        <f>VLOOKUP(D980,Plan1!$B$2:$S$5570,15,)/1000</f>
        <v>4.9850000000000003</v>
      </c>
      <c r="P980" s="180">
        <f>VLOOKUP(D980,Plan1!$B$2:$S$5570,16,)/1000</f>
        <v>5.0949999999999998</v>
      </c>
      <c r="Q980" s="180">
        <f>VLOOKUP(D980,Plan1!$B$2:$S$5570,17,)/1000</f>
        <v>5.0190000000000001</v>
      </c>
      <c r="R980" s="180">
        <f>VLOOKUP(D980,Plan1!$B$2:$S$5570,18,)/1000</f>
        <v>5.2430000000000003</v>
      </c>
      <c r="S980" s="180">
        <f>VLOOKUP(D980,Plan1!$B$2:$S$5570,6,)/1000</f>
        <v>4.9980000000000002</v>
      </c>
    </row>
    <row r="981" spans="1:19" x14ac:dyDescent="0.25">
      <c r="A981" s="178">
        <v>4185</v>
      </c>
      <c r="B981" s="178">
        <v>-253692</v>
      </c>
      <c r="C981" s="178">
        <v>-494505</v>
      </c>
      <c r="D981" s="178" t="s">
        <v>3006</v>
      </c>
      <c r="E981" s="178" t="s">
        <v>167</v>
      </c>
      <c r="F981" s="178" t="s">
        <v>2912</v>
      </c>
      <c r="G981" s="180">
        <f>VLOOKUP(D981,Plan1!$B$2:$S$5570,7,)/1000</f>
        <v>4.7590000000000003</v>
      </c>
      <c r="H981" s="180">
        <f>VLOOKUP(D981,Plan1!$B$2:$S$5570,8,)/1000</f>
        <v>4.9790000000000001</v>
      </c>
      <c r="I981" s="180">
        <f>VLOOKUP(D981,Plan1!$B$2:$S$5570,9,)/1000</f>
        <v>4.8010000000000002</v>
      </c>
      <c r="J981" s="180">
        <f>VLOOKUP(D981,Plan1!$B$2:$S$5570,10,)/1000</f>
        <v>4.3970000000000002</v>
      </c>
      <c r="K981" s="180">
        <f>VLOOKUP(D981,Plan1!$B$2:$S$5570,11,)/1000</f>
        <v>3.7959999999999998</v>
      </c>
      <c r="L981" s="180">
        <f>VLOOKUP(D981,Plan1!$B$2:$S$5570,12,)/1000</f>
        <v>3.5430000000000001</v>
      </c>
      <c r="M981" s="180">
        <f>VLOOKUP(D981,Plan1!$B$2:$S$5570,13,)/1000</f>
        <v>3.7349999999999999</v>
      </c>
      <c r="N981" s="180">
        <f>VLOOKUP(D981,Plan1!$B$2:$S$5570,14,)/1000</f>
        <v>4.7350000000000003</v>
      </c>
      <c r="O981" s="180">
        <f>VLOOKUP(D981,Plan1!$B$2:$S$5570,15,)/1000</f>
        <v>4.2060000000000004</v>
      </c>
      <c r="P981" s="180">
        <f>VLOOKUP(D981,Plan1!$B$2:$S$5570,16,)/1000</f>
        <v>4.3360000000000003</v>
      </c>
      <c r="Q981" s="180">
        <f>VLOOKUP(D981,Plan1!$B$2:$S$5570,17,)/1000</f>
        <v>4.8620000000000001</v>
      </c>
      <c r="R981" s="180">
        <f>VLOOKUP(D981,Plan1!$B$2:$S$5570,18,)/1000</f>
        <v>4.9400000000000004</v>
      </c>
      <c r="S981" s="180">
        <f>VLOOKUP(D981,Plan1!$B$2:$S$5570,6,)/1000</f>
        <v>4.4240000000000004</v>
      </c>
    </row>
    <row r="982" spans="1:19" x14ac:dyDescent="0.25">
      <c r="A982" s="178">
        <v>53972</v>
      </c>
      <c r="B982" s="178">
        <v>-48263</v>
      </c>
      <c r="C982" s="178">
        <v>-421647</v>
      </c>
      <c r="D982" s="178" t="s">
        <v>3621</v>
      </c>
      <c r="E982" s="178" t="s">
        <v>167</v>
      </c>
      <c r="F982" s="178" t="s">
        <v>3448</v>
      </c>
      <c r="G982" s="180">
        <f>VLOOKUP(D982,Plan1!$B$2:$S$5570,7,)/1000</f>
        <v>5.15</v>
      </c>
      <c r="H982" s="180">
        <f>VLOOKUP(D982,Plan1!$B$2:$S$5570,8,)/1000</f>
        <v>5.327</v>
      </c>
      <c r="I982" s="180">
        <f>VLOOKUP(D982,Plan1!$B$2:$S$5570,9,)/1000</f>
        <v>5.5010000000000003</v>
      </c>
      <c r="J982" s="180">
        <f>VLOOKUP(D982,Plan1!$B$2:$S$5570,10,)/1000</f>
        <v>5.3789999999999996</v>
      </c>
      <c r="K982" s="180">
        <f>VLOOKUP(D982,Plan1!$B$2:$S$5570,11,)/1000</f>
        <v>5.3849999999999998</v>
      </c>
      <c r="L982" s="180">
        <f>VLOOKUP(D982,Plan1!$B$2:$S$5570,12,)/1000</f>
        <v>5.4870000000000001</v>
      </c>
      <c r="M982" s="180">
        <f>VLOOKUP(D982,Plan1!$B$2:$S$5570,13,)/1000</f>
        <v>5.657</v>
      </c>
      <c r="N982" s="180">
        <f>VLOOKUP(D982,Plan1!$B$2:$S$5570,14,)/1000</f>
        <v>6.1920000000000002</v>
      </c>
      <c r="O982" s="180">
        <f>VLOOKUP(D982,Plan1!$B$2:$S$5570,15,)/1000</f>
        <v>6.4820000000000002</v>
      </c>
      <c r="P982" s="180">
        <f>VLOOKUP(D982,Plan1!$B$2:$S$5570,16,)/1000</f>
        <v>6.3369999999999997</v>
      </c>
      <c r="Q982" s="180">
        <f>VLOOKUP(D982,Plan1!$B$2:$S$5570,17,)/1000</f>
        <v>6.0430000000000001</v>
      </c>
      <c r="R982" s="180">
        <f>VLOOKUP(D982,Plan1!$B$2:$S$5570,18,)/1000</f>
        <v>5.4980000000000002</v>
      </c>
      <c r="S982" s="180">
        <f>VLOOKUP(D982,Plan1!$B$2:$S$5570,6,)/1000</f>
        <v>5.7030000000000003</v>
      </c>
    </row>
    <row r="983" spans="1:19" x14ac:dyDescent="0.25">
      <c r="A983" s="178">
        <v>5161</v>
      </c>
      <c r="B983" s="178">
        <v>-240468</v>
      </c>
      <c r="C983" s="178">
        <v>-523785</v>
      </c>
      <c r="D983" s="178" t="s">
        <v>3123</v>
      </c>
      <c r="E983" s="178" t="s">
        <v>167</v>
      </c>
      <c r="F983" s="178" t="s">
        <v>2912</v>
      </c>
      <c r="G983" s="180">
        <f>VLOOKUP(D983,Plan1!$B$2:$S$5570,7,)/1000</f>
        <v>5.43</v>
      </c>
      <c r="H983" s="180">
        <f>VLOOKUP(D983,Plan1!$B$2:$S$5570,8,)/1000</f>
        <v>5.468</v>
      </c>
      <c r="I983" s="180">
        <f>VLOOKUP(D983,Plan1!$B$2:$S$5570,9,)/1000</f>
        <v>5.5110000000000001</v>
      </c>
      <c r="J983" s="180">
        <f>VLOOKUP(D983,Plan1!$B$2:$S$5570,10,)/1000</f>
        <v>5.2869999999999999</v>
      </c>
      <c r="K983" s="180">
        <f>VLOOKUP(D983,Plan1!$B$2:$S$5570,11,)/1000</f>
        <v>4.5259999999999998</v>
      </c>
      <c r="L983" s="180">
        <f>VLOOKUP(D983,Plan1!$B$2:$S$5570,12,)/1000</f>
        <v>4.1760000000000002</v>
      </c>
      <c r="M983" s="180">
        <f>VLOOKUP(D983,Plan1!$B$2:$S$5570,13,)/1000</f>
        <v>4.3890000000000002</v>
      </c>
      <c r="N983" s="180">
        <f>VLOOKUP(D983,Plan1!$B$2:$S$5570,14,)/1000</f>
        <v>5.2460000000000004</v>
      </c>
      <c r="O983" s="180">
        <f>VLOOKUP(D983,Plan1!$B$2:$S$5570,15,)/1000</f>
        <v>4.9539999999999997</v>
      </c>
      <c r="P983" s="180">
        <f>VLOOKUP(D983,Plan1!$B$2:$S$5570,16,)/1000</f>
        <v>5.1689999999999996</v>
      </c>
      <c r="Q983" s="180">
        <f>VLOOKUP(D983,Plan1!$B$2:$S$5570,17,)/1000</f>
        <v>5.5350000000000001</v>
      </c>
      <c r="R983" s="180">
        <f>VLOOKUP(D983,Plan1!$B$2:$S$5570,18,)/1000</f>
        <v>5.649</v>
      </c>
      <c r="S983" s="180">
        <f>VLOOKUP(D983,Plan1!$B$2:$S$5570,6,)/1000</f>
        <v>5.1120000000000001</v>
      </c>
    </row>
    <row r="984" spans="1:19" x14ac:dyDescent="0.25">
      <c r="A984" s="178">
        <v>2838</v>
      </c>
      <c r="B984" s="178">
        <v>-276797</v>
      </c>
      <c r="C984" s="178">
        <v>-538057</v>
      </c>
      <c r="D984" s="178" t="s">
        <v>4297</v>
      </c>
      <c r="E984" s="178" t="s">
        <v>167</v>
      </c>
      <c r="F984" s="178" t="s">
        <v>3898</v>
      </c>
      <c r="G984" s="180">
        <f>VLOOKUP(D984,Plan1!$B$2:$S$5570,7,)/1000</f>
        <v>5.6849999999999996</v>
      </c>
      <c r="H984" s="180">
        <f>VLOOKUP(D984,Plan1!$B$2:$S$5570,8,)/1000</f>
        <v>5.7220000000000004</v>
      </c>
      <c r="I984" s="180">
        <f>VLOOKUP(D984,Plan1!$B$2:$S$5570,9,)/1000</f>
        <v>5.452</v>
      </c>
      <c r="J984" s="180">
        <f>VLOOKUP(D984,Plan1!$B$2:$S$5570,10,)/1000</f>
        <v>4.899</v>
      </c>
      <c r="K984" s="180">
        <f>VLOOKUP(D984,Plan1!$B$2:$S$5570,11,)/1000</f>
        <v>4.1230000000000002</v>
      </c>
      <c r="L984" s="180">
        <f>VLOOKUP(D984,Plan1!$B$2:$S$5570,12,)/1000</f>
        <v>3.5670000000000002</v>
      </c>
      <c r="M984" s="180">
        <f>VLOOKUP(D984,Plan1!$B$2:$S$5570,13,)/1000</f>
        <v>3.9649999999999999</v>
      </c>
      <c r="N984" s="180">
        <f>VLOOKUP(D984,Plan1!$B$2:$S$5570,14,)/1000</f>
        <v>4.6470000000000002</v>
      </c>
      <c r="O984" s="180">
        <f>VLOOKUP(D984,Plan1!$B$2:$S$5570,15,)/1000</f>
        <v>4.4020000000000001</v>
      </c>
      <c r="P984" s="180">
        <f>VLOOKUP(D984,Plan1!$B$2:$S$5570,16,)/1000</f>
        <v>5.0910000000000002</v>
      </c>
      <c r="Q984" s="180">
        <f>VLOOKUP(D984,Plan1!$B$2:$S$5570,17,)/1000</f>
        <v>5.5830000000000002</v>
      </c>
      <c r="R984" s="180">
        <f>VLOOKUP(D984,Plan1!$B$2:$S$5570,18,)/1000</f>
        <v>5.673</v>
      </c>
      <c r="S984" s="180">
        <f>VLOOKUP(D984,Plan1!$B$2:$S$5570,6,)/1000</f>
        <v>4.9009999999999998</v>
      </c>
    </row>
    <row r="985" spans="1:19" x14ac:dyDescent="0.25">
      <c r="A985" s="178">
        <v>31948</v>
      </c>
      <c r="B985" s="178">
        <v>-105699</v>
      </c>
      <c r="C985" s="178">
        <v>-636212</v>
      </c>
      <c r="D985" s="178" t="s">
        <v>4405</v>
      </c>
      <c r="E985" s="178" t="s">
        <v>167</v>
      </c>
      <c r="F985" s="178" t="s">
        <v>4373</v>
      </c>
      <c r="G985" s="180">
        <f>VLOOKUP(D985,Plan1!$B$2:$S$5570,7,)/1000</f>
        <v>4.0030000000000001</v>
      </c>
      <c r="H985" s="180">
        <f>VLOOKUP(D985,Plan1!$B$2:$S$5570,8,)/1000</f>
        <v>4.2160000000000002</v>
      </c>
      <c r="I985" s="180">
        <f>VLOOKUP(D985,Plan1!$B$2:$S$5570,9,)/1000</f>
        <v>4.3390000000000004</v>
      </c>
      <c r="J985" s="180">
        <f>VLOOKUP(D985,Plan1!$B$2:$S$5570,10,)/1000</f>
        <v>4.66</v>
      </c>
      <c r="K985" s="180">
        <f>VLOOKUP(D985,Plan1!$B$2:$S$5570,11,)/1000</f>
        <v>4.423</v>
      </c>
      <c r="L985" s="180">
        <f>VLOOKUP(D985,Plan1!$B$2:$S$5570,12,)/1000</f>
        <v>4.8209999999999997</v>
      </c>
      <c r="M985" s="180">
        <f>VLOOKUP(D985,Plan1!$B$2:$S$5570,13,)/1000</f>
        <v>4.8019999999999996</v>
      </c>
      <c r="N985" s="180">
        <f>VLOOKUP(D985,Plan1!$B$2:$S$5570,14,)/1000</f>
        <v>5.1630000000000003</v>
      </c>
      <c r="O985" s="180">
        <f>VLOOKUP(D985,Plan1!$B$2:$S$5570,15,)/1000</f>
        <v>4.968</v>
      </c>
      <c r="P985" s="180">
        <f>VLOOKUP(D985,Plan1!$B$2:$S$5570,16,)/1000</f>
        <v>4.891</v>
      </c>
      <c r="Q985" s="180">
        <f>VLOOKUP(D985,Plan1!$B$2:$S$5570,17,)/1000</f>
        <v>4.51</v>
      </c>
      <c r="R985" s="180">
        <f>VLOOKUP(D985,Plan1!$B$2:$S$5570,18,)/1000</f>
        <v>4.2539999999999996</v>
      </c>
      <c r="S985" s="180">
        <f>VLOOKUP(D985,Plan1!$B$2:$S$5570,6,)/1000</f>
        <v>4.5869999999999997</v>
      </c>
    </row>
    <row r="986" spans="1:19" x14ac:dyDescent="0.25">
      <c r="A986" s="178">
        <v>23665</v>
      </c>
      <c r="B986" s="178">
        <v>-136592</v>
      </c>
      <c r="C986" s="178">
        <v>-578912</v>
      </c>
      <c r="D986" s="178" t="s">
        <v>1589</v>
      </c>
      <c r="E986" s="178" t="s">
        <v>167</v>
      </c>
      <c r="F986" s="178" t="s">
        <v>1511</v>
      </c>
      <c r="G986" s="180">
        <f>VLOOKUP(D986,Plan1!$B$2:$S$5570,7,)/1000</f>
        <v>4.6580000000000004</v>
      </c>
      <c r="H986" s="180">
        <f>VLOOKUP(D986,Plan1!$B$2:$S$5570,8,)/1000</f>
        <v>4.8019999999999996</v>
      </c>
      <c r="I986" s="180">
        <f>VLOOKUP(D986,Plan1!$B$2:$S$5570,9,)/1000</f>
        <v>4.7850000000000001</v>
      </c>
      <c r="J986" s="180">
        <f>VLOOKUP(D986,Plan1!$B$2:$S$5570,10,)/1000</f>
        <v>5.0369999999999999</v>
      </c>
      <c r="K986" s="180">
        <f>VLOOKUP(D986,Plan1!$B$2:$S$5570,11,)/1000</f>
        <v>4.9550000000000001</v>
      </c>
      <c r="L986" s="180">
        <f>VLOOKUP(D986,Plan1!$B$2:$S$5570,12,)/1000</f>
        <v>5.0979999999999999</v>
      </c>
      <c r="M986" s="180">
        <f>VLOOKUP(D986,Plan1!$B$2:$S$5570,13,)/1000</f>
        <v>5.1760000000000002</v>
      </c>
      <c r="N986" s="180">
        <f>VLOOKUP(D986,Plan1!$B$2:$S$5570,14,)/1000</f>
        <v>5.6980000000000004</v>
      </c>
      <c r="O986" s="180">
        <f>VLOOKUP(D986,Plan1!$B$2:$S$5570,15,)/1000</f>
        <v>5.1280000000000001</v>
      </c>
      <c r="P986" s="180">
        <f>VLOOKUP(D986,Plan1!$B$2:$S$5570,16,)/1000</f>
        <v>4.9809999999999999</v>
      </c>
      <c r="Q986" s="180">
        <f>VLOOKUP(D986,Plan1!$B$2:$S$5570,17,)/1000</f>
        <v>4.8579999999999997</v>
      </c>
      <c r="R986" s="180">
        <f>VLOOKUP(D986,Plan1!$B$2:$S$5570,18,)/1000</f>
        <v>4.9080000000000004</v>
      </c>
      <c r="S986" s="180">
        <f>VLOOKUP(D986,Plan1!$B$2:$S$5570,6,)/1000</f>
        <v>5.0069999999999997</v>
      </c>
    </row>
    <row r="987" spans="1:19" x14ac:dyDescent="0.25">
      <c r="A987" s="178">
        <v>48770</v>
      </c>
      <c r="B987" s="178">
        <v>-62427</v>
      </c>
      <c r="C987" s="178">
        <v>-361832</v>
      </c>
      <c r="D987" s="178" t="s">
        <v>3803</v>
      </c>
      <c r="E987" s="178" t="s">
        <v>167</v>
      </c>
      <c r="F987" s="178" t="s">
        <v>3752</v>
      </c>
      <c r="G987" s="180">
        <f>VLOOKUP(D987,Plan1!$B$2:$S$5570,7,)/1000</f>
        <v>5.5110000000000001</v>
      </c>
      <c r="H987" s="180">
        <f>VLOOKUP(D987,Plan1!$B$2:$S$5570,8,)/1000</f>
        <v>5.702</v>
      </c>
      <c r="I987" s="180">
        <f>VLOOKUP(D987,Plan1!$B$2:$S$5570,9,)/1000</f>
        <v>5.7619999999999996</v>
      </c>
      <c r="J987" s="180">
        <f>VLOOKUP(D987,Plan1!$B$2:$S$5570,10,)/1000</f>
        <v>5.5720000000000001</v>
      </c>
      <c r="K987" s="180">
        <f>VLOOKUP(D987,Plan1!$B$2:$S$5570,11,)/1000</f>
        <v>5.157</v>
      </c>
      <c r="L987" s="180">
        <f>VLOOKUP(D987,Plan1!$B$2:$S$5570,12,)/1000</f>
        <v>4.718</v>
      </c>
      <c r="M987" s="180">
        <f>VLOOKUP(D987,Plan1!$B$2:$S$5570,13,)/1000</f>
        <v>4.9240000000000004</v>
      </c>
      <c r="N987" s="180">
        <f>VLOOKUP(D987,Plan1!$B$2:$S$5570,14,)/1000</f>
        <v>5.5540000000000003</v>
      </c>
      <c r="O987" s="180">
        <f>VLOOKUP(D987,Plan1!$B$2:$S$5570,15,)/1000</f>
        <v>5.9349999999999996</v>
      </c>
      <c r="P987" s="180">
        <f>VLOOKUP(D987,Plan1!$B$2:$S$5570,16,)/1000</f>
        <v>5.9870000000000001</v>
      </c>
      <c r="Q987" s="180">
        <f>VLOOKUP(D987,Plan1!$B$2:$S$5570,17,)/1000</f>
        <v>5.98</v>
      </c>
      <c r="R987" s="180">
        <f>VLOOKUP(D987,Plan1!$B$2:$S$5570,18,)/1000</f>
        <v>5.5039999999999996</v>
      </c>
      <c r="S987" s="180">
        <f>VLOOKUP(D987,Plan1!$B$2:$S$5570,6,)/1000</f>
        <v>5.5259999999999998</v>
      </c>
    </row>
    <row r="988" spans="1:19" x14ac:dyDescent="0.25">
      <c r="A988" s="178">
        <v>19814</v>
      </c>
      <c r="B988" s="178">
        <v>-155454</v>
      </c>
      <c r="C988" s="178">
        <v>-55163</v>
      </c>
      <c r="D988" s="178" t="s">
        <v>1549</v>
      </c>
      <c r="E988" s="178" t="s">
        <v>167</v>
      </c>
      <c r="F988" s="178" t="s">
        <v>1511</v>
      </c>
      <c r="G988" s="180">
        <f>VLOOKUP(D988,Plan1!$B$2:$S$5570,7,)/1000</f>
        <v>4.9009999999999998</v>
      </c>
      <c r="H988" s="180">
        <f>VLOOKUP(D988,Plan1!$B$2:$S$5570,8,)/1000</f>
        <v>4.9720000000000004</v>
      </c>
      <c r="I988" s="180">
        <f>VLOOKUP(D988,Plan1!$B$2:$S$5570,9,)/1000</f>
        <v>4.984</v>
      </c>
      <c r="J988" s="180">
        <f>VLOOKUP(D988,Plan1!$B$2:$S$5570,10,)/1000</f>
        <v>5.3369999999999997</v>
      </c>
      <c r="K988" s="180">
        <f>VLOOKUP(D988,Plan1!$B$2:$S$5570,11,)/1000</f>
        <v>5.3150000000000004</v>
      </c>
      <c r="L988" s="180">
        <f>VLOOKUP(D988,Plan1!$B$2:$S$5570,12,)/1000</f>
        <v>5.3330000000000002</v>
      </c>
      <c r="M988" s="180">
        <f>VLOOKUP(D988,Plan1!$B$2:$S$5570,13,)/1000</f>
        <v>5.4269999999999996</v>
      </c>
      <c r="N988" s="180">
        <f>VLOOKUP(D988,Plan1!$B$2:$S$5570,14,)/1000</f>
        <v>5.9969999999999999</v>
      </c>
      <c r="O988" s="180">
        <f>VLOOKUP(D988,Plan1!$B$2:$S$5570,15,)/1000</f>
        <v>5.2869999999999999</v>
      </c>
      <c r="P988" s="180">
        <f>VLOOKUP(D988,Plan1!$B$2:$S$5570,16,)/1000</f>
        <v>4.9290000000000003</v>
      </c>
      <c r="Q988" s="180">
        <f>VLOOKUP(D988,Plan1!$B$2:$S$5570,17,)/1000</f>
        <v>4.9880000000000004</v>
      </c>
      <c r="R988" s="180">
        <f>VLOOKUP(D988,Plan1!$B$2:$S$5570,18,)/1000</f>
        <v>4.93</v>
      </c>
      <c r="S988" s="180">
        <f>VLOOKUP(D988,Plan1!$B$2:$S$5570,6,)/1000</f>
        <v>5.2</v>
      </c>
    </row>
    <row r="989" spans="1:19" x14ac:dyDescent="0.25">
      <c r="A989" s="178">
        <v>11808</v>
      </c>
      <c r="B989" s="178">
        <v>-196946</v>
      </c>
      <c r="C989" s="178">
        <v>-46169</v>
      </c>
      <c r="D989" s="178" t="s">
        <v>2179</v>
      </c>
      <c r="E989" s="178" t="s">
        <v>167</v>
      </c>
      <c r="F989" s="178" t="s">
        <v>1727</v>
      </c>
      <c r="G989" s="180">
        <f>VLOOKUP(D989,Plan1!$B$2:$S$5570,7,)/1000</f>
        <v>5.008</v>
      </c>
      <c r="H989" s="180">
        <f>VLOOKUP(D989,Plan1!$B$2:$S$5570,8,)/1000</f>
        <v>5.492</v>
      </c>
      <c r="I989" s="180">
        <f>VLOOKUP(D989,Plan1!$B$2:$S$5570,9,)/1000</f>
        <v>4.8650000000000002</v>
      </c>
      <c r="J989" s="180">
        <f>VLOOKUP(D989,Plan1!$B$2:$S$5570,10,)/1000</f>
        <v>5.2930000000000001</v>
      </c>
      <c r="K989" s="180">
        <f>VLOOKUP(D989,Plan1!$B$2:$S$5570,11,)/1000</f>
        <v>5.2249999999999996</v>
      </c>
      <c r="L989" s="180">
        <f>VLOOKUP(D989,Plan1!$B$2:$S$5570,12,)/1000</f>
        <v>5.2</v>
      </c>
      <c r="M989" s="180">
        <f>VLOOKUP(D989,Plan1!$B$2:$S$5570,13,)/1000</f>
        <v>5.4409999999999998</v>
      </c>
      <c r="N989" s="180">
        <f>VLOOKUP(D989,Plan1!$B$2:$S$5570,14,)/1000</f>
        <v>6.3330000000000002</v>
      </c>
      <c r="O989" s="180">
        <f>VLOOKUP(D989,Plan1!$B$2:$S$5570,15,)/1000</f>
        <v>5.7770000000000001</v>
      </c>
      <c r="P989" s="180">
        <f>VLOOKUP(D989,Plan1!$B$2:$S$5570,16,)/1000</f>
        <v>5.2140000000000004</v>
      </c>
      <c r="Q989" s="180">
        <f>VLOOKUP(D989,Plan1!$B$2:$S$5570,17,)/1000</f>
        <v>4.5510000000000002</v>
      </c>
      <c r="R989" s="180">
        <f>VLOOKUP(D989,Plan1!$B$2:$S$5570,18,)/1000</f>
        <v>4.8099999999999996</v>
      </c>
      <c r="S989" s="180">
        <f>VLOOKUP(D989,Plan1!$B$2:$S$5570,6,)/1000</f>
        <v>5.2670000000000003</v>
      </c>
    </row>
    <row r="990" spans="1:19" x14ac:dyDescent="0.25">
      <c r="A990" s="178">
        <v>25411</v>
      </c>
      <c r="B990" s="178">
        <v>-130354</v>
      </c>
      <c r="C990" s="178">
        <v>-467685</v>
      </c>
      <c r="D990" s="178" t="s">
        <v>1296</v>
      </c>
      <c r="E990" s="178" t="s">
        <v>167</v>
      </c>
      <c r="F990" s="178" t="s">
        <v>1058</v>
      </c>
      <c r="G990" s="180">
        <f>VLOOKUP(D990,Plan1!$B$2:$S$5570,7,)/1000</f>
        <v>5.4340000000000002</v>
      </c>
      <c r="H990" s="180">
        <f>VLOOKUP(D990,Plan1!$B$2:$S$5570,8,)/1000</f>
        <v>5.4429999999999996</v>
      </c>
      <c r="I990" s="180">
        <f>VLOOKUP(D990,Plan1!$B$2:$S$5570,9,)/1000</f>
        <v>5.3239999999999998</v>
      </c>
      <c r="J990" s="180">
        <f>VLOOKUP(D990,Plan1!$B$2:$S$5570,10,)/1000</f>
        <v>5.6820000000000004</v>
      </c>
      <c r="K990" s="180">
        <f>VLOOKUP(D990,Plan1!$B$2:$S$5570,11,)/1000</f>
        <v>5.7160000000000002</v>
      </c>
      <c r="L990" s="180">
        <f>VLOOKUP(D990,Plan1!$B$2:$S$5570,12,)/1000</f>
        <v>5.7089999999999996</v>
      </c>
      <c r="M990" s="180">
        <f>VLOOKUP(D990,Plan1!$B$2:$S$5570,13,)/1000</f>
        <v>6.0670000000000002</v>
      </c>
      <c r="N990" s="180">
        <f>VLOOKUP(D990,Plan1!$B$2:$S$5570,14,)/1000</f>
        <v>6.4779999999999998</v>
      </c>
      <c r="O990" s="180">
        <f>VLOOKUP(D990,Plan1!$B$2:$S$5570,15,)/1000</f>
        <v>6.085</v>
      </c>
      <c r="P990" s="180">
        <f>VLOOKUP(D990,Plan1!$B$2:$S$5570,16,)/1000</f>
        <v>5.6280000000000001</v>
      </c>
      <c r="Q990" s="180">
        <f>VLOOKUP(D990,Plan1!$B$2:$S$5570,17,)/1000</f>
        <v>5.1230000000000002</v>
      </c>
      <c r="R990" s="180">
        <f>VLOOKUP(D990,Plan1!$B$2:$S$5570,18,)/1000</f>
        <v>5.258</v>
      </c>
      <c r="S990" s="180">
        <f>VLOOKUP(D990,Plan1!$B$2:$S$5570,6,)/1000</f>
        <v>5.6619999999999999</v>
      </c>
    </row>
    <row r="991" spans="1:19" x14ac:dyDescent="0.25">
      <c r="A991" s="178">
        <v>2000</v>
      </c>
      <c r="B991" s="178">
        <v>-288876</v>
      </c>
      <c r="C991" s="178">
        <v>-530013</v>
      </c>
      <c r="D991" s="178" t="s">
        <v>4138</v>
      </c>
      <c r="E991" s="178" t="s">
        <v>167</v>
      </c>
      <c r="F991" s="178" t="s">
        <v>3898</v>
      </c>
      <c r="G991" s="180">
        <f>VLOOKUP(D991,Plan1!$B$2:$S$5570,7,)/1000</f>
        <v>5.5990000000000002</v>
      </c>
      <c r="H991" s="180">
        <f>VLOOKUP(D991,Plan1!$B$2:$S$5570,8,)/1000</f>
        <v>5.6760000000000002</v>
      </c>
      <c r="I991" s="180">
        <f>VLOOKUP(D991,Plan1!$B$2:$S$5570,9,)/1000</f>
        <v>5.47</v>
      </c>
      <c r="J991" s="180">
        <f>VLOOKUP(D991,Plan1!$B$2:$S$5570,10,)/1000</f>
        <v>4.8369999999999997</v>
      </c>
      <c r="K991" s="180">
        <f>VLOOKUP(D991,Plan1!$B$2:$S$5570,11,)/1000</f>
        <v>3.996</v>
      </c>
      <c r="L991" s="180">
        <f>VLOOKUP(D991,Plan1!$B$2:$S$5570,12,)/1000</f>
        <v>3.391</v>
      </c>
      <c r="M991" s="180">
        <f>VLOOKUP(D991,Plan1!$B$2:$S$5570,13,)/1000</f>
        <v>3.7709999999999999</v>
      </c>
      <c r="N991" s="180">
        <f>VLOOKUP(D991,Plan1!$B$2:$S$5570,14,)/1000</f>
        <v>4.4710000000000001</v>
      </c>
      <c r="O991" s="180">
        <f>VLOOKUP(D991,Plan1!$B$2:$S$5570,15,)/1000</f>
        <v>4.3019999999999996</v>
      </c>
      <c r="P991" s="180">
        <f>VLOOKUP(D991,Plan1!$B$2:$S$5570,16,)/1000</f>
        <v>4.9560000000000004</v>
      </c>
      <c r="Q991" s="180">
        <f>VLOOKUP(D991,Plan1!$B$2:$S$5570,17,)/1000</f>
        <v>5.6779999999999999</v>
      </c>
      <c r="R991" s="180">
        <f>VLOOKUP(D991,Plan1!$B$2:$S$5570,18,)/1000</f>
        <v>5.7569999999999997</v>
      </c>
      <c r="S991" s="180">
        <f>VLOOKUP(D991,Plan1!$B$2:$S$5570,6,)/1000</f>
        <v>4.8250000000000002</v>
      </c>
    </row>
    <row r="992" spans="1:19" x14ac:dyDescent="0.25">
      <c r="A992" s="178">
        <v>23651</v>
      </c>
      <c r="B992" s="178">
        <v>-136918</v>
      </c>
      <c r="C992" s="178">
        <v>-592572</v>
      </c>
      <c r="D992" s="178" t="s">
        <v>1588</v>
      </c>
      <c r="E992" s="178" t="s">
        <v>167</v>
      </c>
      <c r="F992" s="178" t="s">
        <v>1511</v>
      </c>
      <c r="G992" s="180">
        <f>VLOOKUP(D992,Plan1!$B$2:$S$5570,7,)/1000</f>
        <v>4.5350000000000001</v>
      </c>
      <c r="H992" s="180">
        <f>VLOOKUP(D992,Plan1!$B$2:$S$5570,8,)/1000</f>
        <v>4.5549999999999997</v>
      </c>
      <c r="I992" s="180">
        <f>VLOOKUP(D992,Plan1!$B$2:$S$5570,9,)/1000</f>
        <v>4.7069999999999999</v>
      </c>
      <c r="J992" s="180">
        <f>VLOOKUP(D992,Plan1!$B$2:$S$5570,10,)/1000</f>
        <v>4.9560000000000004</v>
      </c>
      <c r="K992" s="180">
        <f>VLOOKUP(D992,Plan1!$B$2:$S$5570,11,)/1000</f>
        <v>4.7560000000000002</v>
      </c>
      <c r="L992" s="180">
        <f>VLOOKUP(D992,Plan1!$B$2:$S$5570,12,)/1000</f>
        <v>4.9219999999999997</v>
      </c>
      <c r="M992" s="180">
        <f>VLOOKUP(D992,Plan1!$B$2:$S$5570,13,)/1000</f>
        <v>5.008</v>
      </c>
      <c r="N992" s="180">
        <f>VLOOKUP(D992,Plan1!$B$2:$S$5570,14,)/1000</f>
        <v>5.4139999999999997</v>
      </c>
      <c r="O992" s="180">
        <f>VLOOKUP(D992,Plan1!$B$2:$S$5570,15,)/1000</f>
        <v>4.984</v>
      </c>
      <c r="P992" s="180">
        <f>VLOOKUP(D992,Plan1!$B$2:$S$5570,16,)/1000</f>
        <v>4.8959999999999999</v>
      </c>
      <c r="Q992" s="180">
        <f>VLOOKUP(D992,Plan1!$B$2:$S$5570,17,)/1000</f>
        <v>4.782</v>
      </c>
      <c r="R992" s="180">
        <f>VLOOKUP(D992,Plan1!$B$2:$S$5570,18,)/1000</f>
        <v>4.7949999999999999</v>
      </c>
      <c r="S992" s="180">
        <f>VLOOKUP(D992,Plan1!$B$2:$S$5570,6,)/1000</f>
        <v>4.859</v>
      </c>
    </row>
    <row r="993" spans="1:19" x14ac:dyDescent="0.25">
      <c r="A993" s="178">
        <v>6719</v>
      </c>
      <c r="B993" s="178">
        <v>-227301</v>
      </c>
      <c r="C993" s="178">
        <v>-455837</v>
      </c>
      <c r="D993" s="178" t="s">
        <v>4918</v>
      </c>
      <c r="E993" s="178" t="s">
        <v>167</v>
      </c>
      <c r="F993" s="178" t="s">
        <v>4704</v>
      </c>
      <c r="G993" s="180">
        <f>VLOOKUP(D993,Plan1!$B$2:$S$5570,7,)/1000</f>
        <v>4.5490000000000004</v>
      </c>
      <c r="H993" s="180">
        <f>VLOOKUP(D993,Plan1!$B$2:$S$5570,8,)/1000</f>
        <v>5.0510000000000002</v>
      </c>
      <c r="I993" s="180">
        <f>VLOOKUP(D993,Plan1!$B$2:$S$5570,9,)/1000</f>
        <v>4.6959999999999997</v>
      </c>
      <c r="J993" s="180">
        <f>VLOOKUP(D993,Plan1!$B$2:$S$5570,10,)/1000</f>
        <v>4.8630000000000004</v>
      </c>
      <c r="K993" s="180">
        <f>VLOOKUP(D993,Plan1!$B$2:$S$5570,11,)/1000</f>
        <v>4.5190000000000001</v>
      </c>
      <c r="L993" s="180">
        <f>VLOOKUP(D993,Plan1!$B$2:$S$5570,12,)/1000</f>
        <v>4.5</v>
      </c>
      <c r="M993" s="180">
        <f>VLOOKUP(D993,Plan1!$B$2:$S$5570,13,)/1000</f>
        <v>4.6260000000000003</v>
      </c>
      <c r="N993" s="180">
        <f>VLOOKUP(D993,Plan1!$B$2:$S$5570,14,)/1000</f>
        <v>5.53</v>
      </c>
      <c r="O993" s="180">
        <f>VLOOKUP(D993,Plan1!$B$2:$S$5570,15,)/1000</f>
        <v>5.109</v>
      </c>
      <c r="P993" s="180">
        <f>VLOOKUP(D993,Plan1!$B$2:$S$5570,16,)/1000</f>
        <v>4.976</v>
      </c>
      <c r="Q993" s="180">
        <f>VLOOKUP(D993,Plan1!$B$2:$S$5570,17,)/1000</f>
        <v>4.5640000000000001</v>
      </c>
      <c r="R993" s="180">
        <f>VLOOKUP(D993,Plan1!$B$2:$S$5570,18,)/1000</f>
        <v>4.8220000000000001</v>
      </c>
      <c r="S993" s="180">
        <f>VLOOKUP(D993,Plan1!$B$2:$S$5570,6,)/1000</f>
        <v>4.8170000000000002</v>
      </c>
    </row>
    <row r="994" spans="1:19" x14ac:dyDescent="0.25">
      <c r="A994" s="178">
        <v>8174</v>
      </c>
      <c r="B994" s="178">
        <v>-217627</v>
      </c>
      <c r="C994" s="178">
        <v>-413184</v>
      </c>
      <c r="D994" s="178" t="s">
        <v>3733</v>
      </c>
      <c r="E994" s="178" t="s">
        <v>167</v>
      </c>
      <c r="F994" s="178" t="s">
        <v>3664</v>
      </c>
      <c r="G994" s="180">
        <f>VLOOKUP(D994,Plan1!$B$2:$S$5570,7,)/1000</f>
        <v>5.6740000000000004</v>
      </c>
      <c r="H994" s="180">
        <f>VLOOKUP(D994,Plan1!$B$2:$S$5570,8,)/1000</f>
        <v>6.2389999999999999</v>
      </c>
      <c r="I994" s="180">
        <f>VLOOKUP(D994,Plan1!$B$2:$S$5570,9,)/1000</f>
        <v>5.4379999999999997</v>
      </c>
      <c r="J994" s="180">
        <f>VLOOKUP(D994,Plan1!$B$2:$S$5570,10,)/1000</f>
        <v>5.1289999999999996</v>
      </c>
      <c r="K994" s="180">
        <f>VLOOKUP(D994,Plan1!$B$2:$S$5570,11,)/1000</f>
        <v>4.6280000000000001</v>
      </c>
      <c r="L994" s="180">
        <f>VLOOKUP(D994,Plan1!$B$2:$S$5570,12,)/1000</f>
        <v>4.51</v>
      </c>
      <c r="M994" s="180">
        <f>VLOOKUP(D994,Plan1!$B$2:$S$5570,13,)/1000</f>
        <v>4.476</v>
      </c>
      <c r="N994" s="180">
        <f>VLOOKUP(D994,Plan1!$B$2:$S$5570,14,)/1000</f>
        <v>5.1349999999999998</v>
      </c>
      <c r="O994" s="180">
        <f>VLOOKUP(D994,Plan1!$B$2:$S$5570,15,)/1000</f>
        <v>5.0140000000000002</v>
      </c>
      <c r="P994" s="180">
        <f>VLOOKUP(D994,Plan1!$B$2:$S$5570,16,)/1000</f>
        <v>4.9829999999999997</v>
      </c>
      <c r="Q994" s="180">
        <f>VLOOKUP(D994,Plan1!$B$2:$S$5570,17,)/1000</f>
        <v>4.7450000000000001</v>
      </c>
      <c r="R994" s="180">
        <f>VLOOKUP(D994,Plan1!$B$2:$S$5570,18,)/1000</f>
        <v>5.3490000000000002</v>
      </c>
      <c r="S994" s="180">
        <f>VLOOKUP(D994,Plan1!$B$2:$S$5570,6,)/1000</f>
        <v>5.1100000000000003</v>
      </c>
    </row>
    <row r="995" spans="1:19" x14ac:dyDescent="0.25">
      <c r="A995" s="178">
        <v>9152</v>
      </c>
      <c r="B995" s="178">
        <v>-212375</v>
      </c>
      <c r="C995" s="178">
        <v>-457573</v>
      </c>
      <c r="D995" s="178" t="s">
        <v>1905</v>
      </c>
      <c r="E995" s="178" t="s">
        <v>167</v>
      </c>
      <c r="F995" s="178" t="s">
        <v>1727</v>
      </c>
      <c r="G995" s="180">
        <f>VLOOKUP(D995,Plan1!$B$2:$S$5570,7,)/1000</f>
        <v>5.0739999999999998</v>
      </c>
      <c r="H995" s="180">
        <f>VLOOKUP(D995,Plan1!$B$2:$S$5570,8,)/1000</f>
        <v>5.5350000000000001</v>
      </c>
      <c r="I995" s="180">
        <f>VLOOKUP(D995,Plan1!$B$2:$S$5570,9,)/1000</f>
        <v>5.0780000000000003</v>
      </c>
      <c r="J995" s="180">
        <f>VLOOKUP(D995,Plan1!$B$2:$S$5570,10,)/1000</f>
        <v>5.2480000000000002</v>
      </c>
      <c r="K995" s="180">
        <f>VLOOKUP(D995,Plan1!$B$2:$S$5570,11,)/1000</f>
        <v>4.9130000000000003</v>
      </c>
      <c r="L995" s="180">
        <f>VLOOKUP(D995,Plan1!$B$2:$S$5570,12,)/1000</f>
        <v>4.8380000000000001</v>
      </c>
      <c r="M995" s="180">
        <f>VLOOKUP(D995,Plan1!$B$2:$S$5570,13,)/1000</f>
        <v>5.1159999999999997</v>
      </c>
      <c r="N995" s="180">
        <f>VLOOKUP(D995,Plan1!$B$2:$S$5570,14,)/1000</f>
        <v>5.8310000000000004</v>
      </c>
      <c r="O995" s="180">
        <f>VLOOKUP(D995,Plan1!$B$2:$S$5570,15,)/1000</f>
        <v>5.4770000000000003</v>
      </c>
      <c r="P995" s="180">
        <f>VLOOKUP(D995,Plan1!$B$2:$S$5570,16,)/1000</f>
        <v>5.3250000000000002</v>
      </c>
      <c r="Q995" s="180">
        <f>VLOOKUP(D995,Plan1!$B$2:$S$5570,17,)/1000</f>
        <v>4.8479999999999999</v>
      </c>
      <c r="R995" s="180">
        <f>VLOOKUP(D995,Plan1!$B$2:$S$5570,18,)/1000</f>
        <v>5.0209999999999999</v>
      </c>
      <c r="S995" s="180">
        <f>VLOOKUP(D995,Plan1!$B$2:$S$5570,6,)/1000</f>
        <v>5.1920000000000002</v>
      </c>
    </row>
    <row r="996" spans="1:19" x14ac:dyDescent="0.25">
      <c r="A996" s="178">
        <v>41660</v>
      </c>
      <c r="B996" s="178">
        <v>-79741</v>
      </c>
      <c r="C996" s="178">
        <v>-468022</v>
      </c>
      <c r="D996" s="178" t="s">
        <v>5455</v>
      </c>
      <c r="E996" s="178" t="s">
        <v>167</v>
      </c>
      <c r="F996" s="178" t="s">
        <v>5370</v>
      </c>
      <c r="G996" s="180">
        <f>VLOOKUP(D996,Plan1!$B$2:$S$5570,7,)/1000</f>
        <v>4.6829999999999998</v>
      </c>
      <c r="H996" s="180">
        <f>VLOOKUP(D996,Plan1!$B$2:$S$5570,8,)/1000</f>
        <v>4.7779999999999996</v>
      </c>
      <c r="I996" s="180">
        <f>VLOOKUP(D996,Plan1!$B$2:$S$5570,9,)/1000</f>
        <v>4.8609999999999998</v>
      </c>
      <c r="J996" s="180">
        <f>VLOOKUP(D996,Plan1!$B$2:$S$5570,10,)/1000</f>
        <v>5.109</v>
      </c>
      <c r="K996" s="180">
        <f>VLOOKUP(D996,Plan1!$B$2:$S$5570,11,)/1000</f>
        <v>5.4889999999999999</v>
      </c>
      <c r="L996" s="180">
        <f>VLOOKUP(D996,Plan1!$B$2:$S$5570,12,)/1000</f>
        <v>5.7190000000000003</v>
      </c>
      <c r="M996" s="180">
        <f>VLOOKUP(D996,Plan1!$B$2:$S$5570,13,)/1000</f>
        <v>5.782</v>
      </c>
      <c r="N996" s="180">
        <f>VLOOKUP(D996,Plan1!$B$2:$S$5570,14,)/1000</f>
        <v>6.2229999999999999</v>
      </c>
      <c r="O996" s="180">
        <f>VLOOKUP(D996,Plan1!$B$2:$S$5570,15,)/1000</f>
        <v>6.3360000000000003</v>
      </c>
      <c r="P996" s="180">
        <f>VLOOKUP(D996,Plan1!$B$2:$S$5570,16,)/1000</f>
        <v>5.3810000000000002</v>
      </c>
      <c r="Q996" s="180">
        <f>VLOOKUP(D996,Plan1!$B$2:$S$5570,17,)/1000</f>
        <v>4.7320000000000002</v>
      </c>
      <c r="R996" s="180">
        <f>VLOOKUP(D996,Plan1!$B$2:$S$5570,18,)/1000</f>
        <v>4.585</v>
      </c>
      <c r="S996" s="180">
        <f>VLOOKUP(D996,Plan1!$B$2:$S$5570,6,)/1000</f>
        <v>5.306</v>
      </c>
    </row>
    <row r="997" spans="1:19" x14ac:dyDescent="0.25">
      <c r="A997" s="178">
        <v>3057</v>
      </c>
      <c r="B997" s="178">
        <v>-274007</v>
      </c>
      <c r="C997" s="178">
        <v>-51228</v>
      </c>
      <c r="D997" s="178" t="s">
        <v>4518</v>
      </c>
      <c r="E997" s="178" t="s">
        <v>167</v>
      </c>
      <c r="F997" s="178" t="s">
        <v>4434</v>
      </c>
      <c r="G997" s="180">
        <f>VLOOKUP(D997,Plan1!$B$2:$S$5570,7,)/1000</f>
        <v>5.3140000000000001</v>
      </c>
      <c r="H997" s="180">
        <f>VLOOKUP(D997,Plan1!$B$2:$S$5570,8,)/1000</f>
        <v>5.335</v>
      </c>
      <c r="I997" s="180">
        <f>VLOOKUP(D997,Plan1!$B$2:$S$5570,9,)/1000</f>
        <v>5.2240000000000002</v>
      </c>
      <c r="J997" s="180">
        <f>VLOOKUP(D997,Plan1!$B$2:$S$5570,10,)/1000</f>
        <v>4.8109999999999999</v>
      </c>
      <c r="K997" s="180">
        <f>VLOOKUP(D997,Plan1!$B$2:$S$5570,11,)/1000</f>
        <v>3.9489999999999998</v>
      </c>
      <c r="L997" s="180">
        <f>VLOOKUP(D997,Plan1!$B$2:$S$5570,12,)/1000</f>
        <v>3.6789999999999998</v>
      </c>
      <c r="M997" s="180">
        <f>VLOOKUP(D997,Plan1!$B$2:$S$5570,13,)/1000</f>
        <v>3.9529999999999998</v>
      </c>
      <c r="N997" s="180">
        <f>VLOOKUP(D997,Plan1!$B$2:$S$5570,14,)/1000</f>
        <v>4.702</v>
      </c>
      <c r="O997" s="180">
        <f>VLOOKUP(D997,Plan1!$B$2:$S$5570,15,)/1000</f>
        <v>4.4080000000000004</v>
      </c>
      <c r="P997" s="180">
        <f>VLOOKUP(D997,Plan1!$B$2:$S$5570,16,)/1000</f>
        <v>4.8490000000000002</v>
      </c>
      <c r="Q997" s="180">
        <f>VLOOKUP(D997,Plan1!$B$2:$S$5570,17,)/1000</f>
        <v>5.49</v>
      </c>
      <c r="R997" s="180">
        <f>VLOOKUP(D997,Plan1!$B$2:$S$5570,18,)/1000</f>
        <v>5.4720000000000004</v>
      </c>
      <c r="S997" s="180">
        <f>VLOOKUP(D997,Plan1!$B$2:$S$5570,6,)/1000</f>
        <v>4.7649999999999997</v>
      </c>
    </row>
    <row r="998" spans="1:19" x14ac:dyDescent="0.25">
      <c r="A998" s="178">
        <v>6814</v>
      </c>
      <c r="B998" s="178">
        <v>-226024</v>
      </c>
      <c r="C998" s="178">
        <v>-499991</v>
      </c>
      <c r="D998" s="178" t="s">
        <v>4930</v>
      </c>
      <c r="E998" s="178" t="s">
        <v>167</v>
      </c>
      <c r="F998" s="178" t="s">
        <v>4704</v>
      </c>
      <c r="G998" s="180">
        <f>VLOOKUP(D998,Plan1!$B$2:$S$5570,7,)/1000</f>
        <v>5.1109999999999998</v>
      </c>
      <c r="H998" s="180">
        <f>VLOOKUP(D998,Plan1!$B$2:$S$5570,8,)/1000</f>
        <v>5.5579999999999998</v>
      </c>
      <c r="I998" s="180">
        <f>VLOOKUP(D998,Plan1!$B$2:$S$5570,9,)/1000</f>
        <v>5.4269999999999996</v>
      </c>
      <c r="J998" s="180">
        <f>VLOOKUP(D998,Plan1!$B$2:$S$5570,10,)/1000</f>
        <v>5.4379999999999997</v>
      </c>
      <c r="K998" s="180">
        <f>VLOOKUP(D998,Plan1!$B$2:$S$5570,11,)/1000</f>
        <v>4.6849999999999996</v>
      </c>
      <c r="L998" s="180">
        <f>VLOOKUP(D998,Plan1!$B$2:$S$5570,12,)/1000</f>
        <v>4.5439999999999996</v>
      </c>
      <c r="M998" s="180">
        <f>VLOOKUP(D998,Plan1!$B$2:$S$5570,13,)/1000</f>
        <v>4.7069999999999999</v>
      </c>
      <c r="N998" s="180">
        <f>VLOOKUP(D998,Plan1!$B$2:$S$5570,14,)/1000</f>
        <v>5.556</v>
      </c>
      <c r="O998" s="180">
        <f>VLOOKUP(D998,Plan1!$B$2:$S$5570,15,)/1000</f>
        <v>5.1360000000000001</v>
      </c>
      <c r="P998" s="180">
        <f>VLOOKUP(D998,Plan1!$B$2:$S$5570,16,)/1000</f>
        <v>5.3259999999999996</v>
      </c>
      <c r="Q998" s="180">
        <f>VLOOKUP(D998,Plan1!$B$2:$S$5570,17,)/1000</f>
        <v>5.3840000000000003</v>
      </c>
      <c r="R998" s="180">
        <f>VLOOKUP(D998,Plan1!$B$2:$S$5570,18,)/1000</f>
        <v>5.532</v>
      </c>
      <c r="S998" s="180">
        <f>VLOOKUP(D998,Plan1!$B$2:$S$5570,6,)/1000</f>
        <v>5.2</v>
      </c>
    </row>
    <row r="999" spans="1:19" x14ac:dyDescent="0.25">
      <c r="A999" s="178">
        <v>45249</v>
      </c>
      <c r="B999" s="178">
        <v>-70722</v>
      </c>
      <c r="C999" s="178">
        <v>-403758</v>
      </c>
      <c r="D999" s="178" t="s">
        <v>807</v>
      </c>
      <c r="E999" s="178" t="s">
        <v>167</v>
      </c>
      <c r="F999" s="178" t="s">
        <v>792</v>
      </c>
      <c r="G999" s="180">
        <f>VLOOKUP(D999,Plan1!$B$2:$S$5570,7,)/1000</f>
        <v>5.32</v>
      </c>
      <c r="H999" s="180">
        <f>VLOOKUP(D999,Plan1!$B$2:$S$5570,8,)/1000</f>
        <v>5.4329999999999998</v>
      </c>
      <c r="I999" s="180">
        <f>VLOOKUP(D999,Plan1!$B$2:$S$5570,9,)/1000</f>
        <v>5.6130000000000004</v>
      </c>
      <c r="J999" s="180">
        <f>VLOOKUP(D999,Plan1!$B$2:$S$5570,10,)/1000</f>
        <v>5.5</v>
      </c>
      <c r="K999" s="180">
        <f>VLOOKUP(D999,Plan1!$B$2:$S$5570,11,)/1000</f>
        <v>5.3789999999999996</v>
      </c>
      <c r="L999" s="180">
        <f>VLOOKUP(D999,Plan1!$B$2:$S$5570,12,)/1000</f>
        <v>5.3369999999999997</v>
      </c>
      <c r="M999" s="180">
        <f>VLOOKUP(D999,Plan1!$B$2:$S$5570,13,)/1000</f>
        <v>5.7949999999999999</v>
      </c>
      <c r="N999" s="180">
        <f>VLOOKUP(D999,Plan1!$B$2:$S$5570,14,)/1000</f>
        <v>6.4130000000000003</v>
      </c>
      <c r="O999" s="180">
        <f>VLOOKUP(D999,Plan1!$B$2:$S$5570,15,)/1000</f>
        <v>6.641</v>
      </c>
      <c r="P999" s="180">
        <f>VLOOKUP(D999,Plan1!$B$2:$S$5570,16,)/1000</f>
        <v>6.35</v>
      </c>
      <c r="Q999" s="180">
        <f>VLOOKUP(D999,Plan1!$B$2:$S$5570,17,)/1000</f>
        <v>6.2290000000000001</v>
      </c>
      <c r="R999" s="180">
        <f>VLOOKUP(D999,Plan1!$B$2:$S$5570,18,)/1000</f>
        <v>5.7210000000000001</v>
      </c>
      <c r="S999" s="180">
        <f>VLOOKUP(D999,Plan1!$B$2:$S$5570,6,)/1000</f>
        <v>5.8109999999999999</v>
      </c>
    </row>
    <row r="1000" spans="1:19" x14ac:dyDescent="0.25">
      <c r="A1000" s="178">
        <v>22446</v>
      </c>
      <c r="B1000" s="178">
        <v>-142664</v>
      </c>
      <c r="C1000" s="178">
        <v>-496591</v>
      </c>
      <c r="D1000" s="178" t="s">
        <v>1267</v>
      </c>
      <c r="E1000" s="178" t="s">
        <v>167</v>
      </c>
      <c r="F1000" s="178" t="s">
        <v>1058</v>
      </c>
      <c r="G1000" s="180">
        <f>VLOOKUP(D1000,Plan1!$B$2:$S$5570,7,)/1000</f>
        <v>5.0469999999999997</v>
      </c>
      <c r="H1000" s="180">
        <f>VLOOKUP(D1000,Plan1!$B$2:$S$5570,8,)/1000</f>
        <v>5.3810000000000002</v>
      </c>
      <c r="I1000" s="180">
        <f>VLOOKUP(D1000,Plan1!$B$2:$S$5570,9,)/1000</f>
        <v>5.37</v>
      </c>
      <c r="J1000" s="180">
        <f>VLOOKUP(D1000,Plan1!$B$2:$S$5570,10,)/1000</f>
        <v>5.6260000000000003</v>
      </c>
      <c r="K1000" s="180">
        <f>VLOOKUP(D1000,Plan1!$B$2:$S$5570,11,)/1000</f>
        <v>5.6130000000000004</v>
      </c>
      <c r="L1000" s="180">
        <f>VLOOKUP(D1000,Plan1!$B$2:$S$5570,12,)/1000</f>
        <v>5.3659999999999997</v>
      </c>
      <c r="M1000" s="180">
        <f>VLOOKUP(D1000,Plan1!$B$2:$S$5570,13,)/1000</f>
        <v>5.7439999999999998</v>
      </c>
      <c r="N1000" s="180">
        <f>VLOOKUP(D1000,Plan1!$B$2:$S$5570,14,)/1000</f>
        <v>6.2670000000000003</v>
      </c>
      <c r="O1000" s="180">
        <f>VLOOKUP(D1000,Plan1!$B$2:$S$5570,15,)/1000</f>
        <v>5.798</v>
      </c>
      <c r="P1000" s="180">
        <f>VLOOKUP(D1000,Plan1!$B$2:$S$5570,16,)/1000</f>
        <v>5.5170000000000003</v>
      </c>
      <c r="Q1000" s="180">
        <f>VLOOKUP(D1000,Plan1!$B$2:$S$5570,17,)/1000</f>
        <v>4.968</v>
      </c>
      <c r="R1000" s="180">
        <f>VLOOKUP(D1000,Plan1!$B$2:$S$5570,18,)/1000</f>
        <v>4.9950000000000001</v>
      </c>
      <c r="S1000" s="180">
        <f>VLOOKUP(D1000,Plan1!$B$2:$S$5570,6,)/1000</f>
        <v>5.4740000000000002</v>
      </c>
    </row>
    <row r="1001" spans="1:19" x14ac:dyDescent="0.25">
      <c r="A1001" s="178">
        <v>44124</v>
      </c>
      <c r="B1001" s="178">
        <v>-74099</v>
      </c>
      <c r="C1001" s="178">
        <v>-352731</v>
      </c>
      <c r="D1001" s="178" t="s">
        <v>3445</v>
      </c>
      <c r="E1001" s="178" t="s">
        <v>167</v>
      </c>
      <c r="F1001" s="178" t="s">
        <v>3284</v>
      </c>
      <c r="G1001" s="180">
        <f>VLOOKUP(D1001,Plan1!$B$2:$S$5570,7,)/1000</f>
        <v>5.43</v>
      </c>
      <c r="H1001" s="180">
        <f>VLOOKUP(D1001,Plan1!$B$2:$S$5570,8,)/1000</f>
        <v>5.7229999999999999</v>
      </c>
      <c r="I1001" s="180">
        <f>VLOOKUP(D1001,Plan1!$B$2:$S$5570,9,)/1000</f>
        <v>5.8680000000000003</v>
      </c>
      <c r="J1001" s="180">
        <f>VLOOKUP(D1001,Plan1!$B$2:$S$5570,10,)/1000</f>
        <v>5.4790000000000001</v>
      </c>
      <c r="K1001" s="180">
        <f>VLOOKUP(D1001,Plan1!$B$2:$S$5570,11,)/1000</f>
        <v>4.8780000000000001</v>
      </c>
      <c r="L1001" s="180">
        <f>VLOOKUP(D1001,Plan1!$B$2:$S$5570,12,)/1000</f>
        <v>4.5110000000000001</v>
      </c>
      <c r="M1001" s="180">
        <f>VLOOKUP(D1001,Plan1!$B$2:$S$5570,13,)/1000</f>
        <v>4.6260000000000003</v>
      </c>
      <c r="N1001" s="180">
        <f>VLOOKUP(D1001,Plan1!$B$2:$S$5570,14,)/1000</f>
        <v>5.2850000000000001</v>
      </c>
      <c r="O1001" s="180">
        <f>VLOOKUP(D1001,Plan1!$B$2:$S$5570,15,)/1000</f>
        <v>5.6420000000000003</v>
      </c>
      <c r="P1001" s="180">
        <f>VLOOKUP(D1001,Plan1!$B$2:$S$5570,16,)/1000</f>
        <v>5.7</v>
      </c>
      <c r="Q1001" s="180">
        <f>VLOOKUP(D1001,Plan1!$B$2:$S$5570,17,)/1000</f>
        <v>5.8460000000000001</v>
      </c>
      <c r="R1001" s="180">
        <f>VLOOKUP(D1001,Plan1!$B$2:$S$5570,18,)/1000</f>
        <v>5.6550000000000002</v>
      </c>
      <c r="S1001" s="180">
        <f>VLOOKUP(D1001,Plan1!$B$2:$S$5570,6,)/1000</f>
        <v>5.3869999999999996</v>
      </c>
    </row>
    <row r="1002" spans="1:19" x14ac:dyDescent="0.25">
      <c r="A1002" s="178">
        <v>9500</v>
      </c>
      <c r="B1002" s="178">
        <v>-210237</v>
      </c>
      <c r="C1002" s="178">
        <v>-451804</v>
      </c>
      <c r="D1002" s="178" t="s">
        <v>1947</v>
      </c>
      <c r="E1002" s="178" t="s">
        <v>167</v>
      </c>
      <c r="F1002" s="178" t="s">
        <v>1727</v>
      </c>
      <c r="G1002" s="180">
        <f>VLOOKUP(D1002,Plan1!$B$2:$S$5570,7,)/1000</f>
        <v>5.0549999999999997</v>
      </c>
      <c r="H1002" s="180">
        <f>VLOOKUP(D1002,Plan1!$B$2:$S$5570,8,)/1000</f>
        <v>5.5369999999999999</v>
      </c>
      <c r="I1002" s="180">
        <f>VLOOKUP(D1002,Plan1!$B$2:$S$5570,9,)/1000</f>
        <v>5.0590000000000002</v>
      </c>
      <c r="J1002" s="180">
        <f>VLOOKUP(D1002,Plan1!$B$2:$S$5570,10,)/1000</f>
        <v>5.35</v>
      </c>
      <c r="K1002" s="180">
        <f>VLOOKUP(D1002,Plan1!$B$2:$S$5570,11,)/1000</f>
        <v>4.9130000000000003</v>
      </c>
      <c r="L1002" s="180">
        <f>VLOOKUP(D1002,Plan1!$B$2:$S$5570,12,)/1000</f>
        <v>4.88</v>
      </c>
      <c r="M1002" s="180">
        <f>VLOOKUP(D1002,Plan1!$B$2:$S$5570,13,)/1000</f>
        <v>5.093</v>
      </c>
      <c r="N1002" s="180">
        <f>VLOOKUP(D1002,Plan1!$B$2:$S$5570,14,)/1000</f>
        <v>5.8869999999999996</v>
      </c>
      <c r="O1002" s="180">
        <f>VLOOKUP(D1002,Plan1!$B$2:$S$5570,15,)/1000</f>
        <v>5.5570000000000004</v>
      </c>
      <c r="P1002" s="180">
        <f>VLOOKUP(D1002,Plan1!$B$2:$S$5570,16,)/1000</f>
        <v>5.2830000000000004</v>
      </c>
      <c r="Q1002" s="180">
        <f>VLOOKUP(D1002,Plan1!$B$2:$S$5570,17,)/1000</f>
        <v>4.7590000000000003</v>
      </c>
      <c r="R1002" s="180">
        <f>VLOOKUP(D1002,Plan1!$B$2:$S$5570,18,)/1000</f>
        <v>4.9939999999999998</v>
      </c>
      <c r="S1002" s="180">
        <f>VLOOKUP(D1002,Plan1!$B$2:$S$5570,6,)/1000</f>
        <v>5.1970000000000001</v>
      </c>
    </row>
    <row r="1003" spans="1:19" x14ac:dyDescent="0.25">
      <c r="A1003" s="178">
        <v>10045</v>
      </c>
      <c r="B1003" s="178">
        <v>-206874</v>
      </c>
      <c r="C1003" s="178">
        <v>-42617</v>
      </c>
      <c r="D1003" s="178" t="s">
        <v>2014</v>
      </c>
      <c r="E1003" s="178" t="s">
        <v>167</v>
      </c>
      <c r="F1003" s="178" t="s">
        <v>1727</v>
      </c>
      <c r="G1003" s="180">
        <f>VLOOKUP(D1003,Plan1!$B$2:$S$5570,7,)/1000</f>
        <v>5.1980000000000004</v>
      </c>
      <c r="H1003" s="180">
        <f>VLOOKUP(D1003,Plan1!$B$2:$S$5570,8,)/1000</f>
        <v>5.7930000000000001</v>
      </c>
      <c r="I1003" s="180">
        <f>VLOOKUP(D1003,Plan1!$B$2:$S$5570,9,)/1000</f>
        <v>5.2370000000000001</v>
      </c>
      <c r="J1003" s="180">
        <f>VLOOKUP(D1003,Plan1!$B$2:$S$5570,10,)/1000</f>
        <v>5.03</v>
      </c>
      <c r="K1003" s="180">
        <f>VLOOKUP(D1003,Plan1!$B$2:$S$5570,11,)/1000</f>
        <v>4.649</v>
      </c>
      <c r="L1003" s="180">
        <f>VLOOKUP(D1003,Plan1!$B$2:$S$5570,12,)/1000</f>
        <v>4.5960000000000001</v>
      </c>
      <c r="M1003" s="180">
        <f>VLOOKUP(D1003,Plan1!$B$2:$S$5570,13,)/1000</f>
        <v>4.7359999999999998</v>
      </c>
      <c r="N1003" s="180">
        <f>VLOOKUP(D1003,Plan1!$B$2:$S$5570,14,)/1000</f>
        <v>5.4130000000000003</v>
      </c>
      <c r="O1003" s="180">
        <f>VLOOKUP(D1003,Plan1!$B$2:$S$5570,15,)/1000</f>
        <v>5.2859999999999996</v>
      </c>
      <c r="P1003" s="180">
        <f>VLOOKUP(D1003,Plan1!$B$2:$S$5570,16,)/1000</f>
        <v>5.1020000000000003</v>
      </c>
      <c r="Q1003" s="180">
        <f>VLOOKUP(D1003,Plan1!$B$2:$S$5570,17,)/1000</f>
        <v>4.59</v>
      </c>
      <c r="R1003" s="180">
        <f>VLOOKUP(D1003,Plan1!$B$2:$S$5570,18,)/1000</f>
        <v>5.0430000000000001</v>
      </c>
      <c r="S1003" s="180">
        <f>VLOOKUP(D1003,Plan1!$B$2:$S$5570,6,)/1000</f>
        <v>5.056</v>
      </c>
    </row>
    <row r="1004" spans="1:19" x14ac:dyDescent="0.25">
      <c r="A1004" s="178">
        <v>47484</v>
      </c>
      <c r="B1004" s="178">
        <v>-6497</v>
      </c>
      <c r="C1004" s="178">
        <v>-49878</v>
      </c>
      <c r="D1004" s="178" t="s">
        <v>2582</v>
      </c>
      <c r="E1004" s="178" t="s">
        <v>167</v>
      </c>
      <c r="F1004" s="178" t="s">
        <v>2567</v>
      </c>
      <c r="G1004" s="180">
        <f>VLOOKUP(D1004,Plan1!$B$2:$S$5570,7,)/1000</f>
        <v>4.4909999999999997</v>
      </c>
      <c r="H1004" s="180">
        <f>VLOOKUP(D1004,Plan1!$B$2:$S$5570,8,)/1000</f>
        <v>4.6989999999999998</v>
      </c>
      <c r="I1004" s="180">
        <f>VLOOKUP(D1004,Plan1!$B$2:$S$5570,9,)/1000</f>
        <v>4.7350000000000003</v>
      </c>
      <c r="J1004" s="180">
        <f>VLOOKUP(D1004,Plan1!$B$2:$S$5570,10,)/1000</f>
        <v>4.7960000000000003</v>
      </c>
      <c r="K1004" s="180">
        <f>VLOOKUP(D1004,Plan1!$B$2:$S$5570,11,)/1000</f>
        <v>5.0010000000000003</v>
      </c>
      <c r="L1004" s="180">
        <f>VLOOKUP(D1004,Plan1!$B$2:$S$5570,12,)/1000</f>
        <v>5.2779999999999996</v>
      </c>
      <c r="M1004" s="180">
        <f>VLOOKUP(D1004,Plan1!$B$2:$S$5570,13,)/1000</f>
        <v>5.3230000000000004</v>
      </c>
      <c r="N1004" s="180">
        <f>VLOOKUP(D1004,Plan1!$B$2:$S$5570,14,)/1000</f>
        <v>5.7069999999999999</v>
      </c>
      <c r="O1004" s="180">
        <f>VLOOKUP(D1004,Plan1!$B$2:$S$5570,15,)/1000</f>
        <v>5.3920000000000003</v>
      </c>
      <c r="P1004" s="180">
        <f>VLOOKUP(D1004,Plan1!$B$2:$S$5570,16,)/1000</f>
        <v>4.8789999999999996</v>
      </c>
      <c r="Q1004" s="180">
        <f>VLOOKUP(D1004,Plan1!$B$2:$S$5570,17,)/1000</f>
        <v>4.5780000000000003</v>
      </c>
      <c r="R1004" s="180">
        <f>VLOOKUP(D1004,Plan1!$B$2:$S$5570,18,)/1000</f>
        <v>4.4320000000000004</v>
      </c>
      <c r="S1004" s="180">
        <f>VLOOKUP(D1004,Plan1!$B$2:$S$5570,6,)/1000</f>
        <v>4.9420000000000002</v>
      </c>
    </row>
    <row r="1005" spans="1:19" x14ac:dyDescent="0.25">
      <c r="A1005" s="178">
        <v>30810</v>
      </c>
      <c r="B1005" s="178">
        <v>-1105</v>
      </c>
      <c r="C1005" s="178">
        <v>-518265</v>
      </c>
      <c r="D1005" s="178" t="s">
        <v>1623</v>
      </c>
      <c r="E1005" s="178" t="s">
        <v>167</v>
      </c>
      <c r="F1005" s="178" t="s">
        <v>1511</v>
      </c>
      <c r="G1005" s="180">
        <f>VLOOKUP(D1005,Plan1!$B$2:$S$5570,7,)/1000</f>
        <v>4.7720000000000002</v>
      </c>
      <c r="H1005" s="180">
        <f>VLOOKUP(D1005,Plan1!$B$2:$S$5570,8,)/1000</f>
        <v>5.0140000000000002</v>
      </c>
      <c r="I1005" s="180">
        <f>VLOOKUP(D1005,Plan1!$B$2:$S$5570,9,)/1000</f>
        <v>5</v>
      </c>
      <c r="J1005" s="180">
        <f>VLOOKUP(D1005,Plan1!$B$2:$S$5570,10,)/1000</f>
        <v>5.0830000000000002</v>
      </c>
      <c r="K1005" s="180">
        <f>VLOOKUP(D1005,Plan1!$B$2:$S$5570,11,)/1000</f>
        <v>5.3380000000000001</v>
      </c>
      <c r="L1005" s="180">
        <f>VLOOKUP(D1005,Plan1!$B$2:$S$5570,12,)/1000</f>
        <v>5.399</v>
      </c>
      <c r="M1005" s="180">
        <f>VLOOKUP(D1005,Plan1!$B$2:$S$5570,13,)/1000</f>
        <v>5.4790000000000001</v>
      </c>
      <c r="N1005" s="180">
        <f>VLOOKUP(D1005,Plan1!$B$2:$S$5570,14,)/1000</f>
        <v>6.01</v>
      </c>
      <c r="O1005" s="180">
        <f>VLOOKUP(D1005,Plan1!$B$2:$S$5570,15,)/1000</f>
        <v>5.359</v>
      </c>
      <c r="P1005" s="180">
        <f>VLOOKUP(D1005,Plan1!$B$2:$S$5570,16,)/1000</f>
        <v>5.08</v>
      </c>
      <c r="Q1005" s="180">
        <f>VLOOKUP(D1005,Plan1!$B$2:$S$5570,17,)/1000</f>
        <v>4.8440000000000003</v>
      </c>
      <c r="R1005" s="180">
        <f>VLOOKUP(D1005,Plan1!$B$2:$S$5570,18,)/1000</f>
        <v>4.8710000000000004</v>
      </c>
      <c r="S1005" s="180">
        <f>VLOOKUP(D1005,Plan1!$B$2:$S$5570,6,)/1000</f>
        <v>5.1870000000000003</v>
      </c>
    </row>
    <row r="1006" spans="1:19" x14ac:dyDescent="0.25">
      <c r="A1006" s="178">
        <v>4463</v>
      </c>
      <c r="B1006" s="178">
        <v>-250149</v>
      </c>
      <c r="C1006" s="178">
        <v>-479345</v>
      </c>
      <c r="D1006" s="178" t="s">
        <v>4703</v>
      </c>
      <c r="E1006" s="178" t="s">
        <v>167</v>
      </c>
      <c r="F1006" s="178" t="s">
        <v>4704</v>
      </c>
      <c r="G1006" s="180">
        <f>VLOOKUP(D1006,Plan1!$B$2:$S$5570,7,)/1000</f>
        <v>4.7240000000000002</v>
      </c>
      <c r="H1006" s="180">
        <f>VLOOKUP(D1006,Plan1!$B$2:$S$5570,8,)/1000</f>
        <v>4.992</v>
      </c>
      <c r="I1006" s="180">
        <f>VLOOKUP(D1006,Plan1!$B$2:$S$5570,9,)/1000</f>
        <v>4.5670000000000002</v>
      </c>
      <c r="J1006" s="180">
        <f>VLOOKUP(D1006,Plan1!$B$2:$S$5570,10,)/1000</f>
        <v>4.335</v>
      </c>
      <c r="K1006" s="180">
        <f>VLOOKUP(D1006,Plan1!$B$2:$S$5570,11,)/1000</f>
        <v>3.7589999999999999</v>
      </c>
      <c r="L1006" s="180">
        <f>VLOOKUP(D1006,Plan1!$B$2:$S$5570,12,)/1000</f>
        <v>3.367</v>
      </c>
      <c r="M1006" s="180">
        <f>VLOOKUP(D1006,Plan1!$B$2:$S$5570,13,)/1000</f>
        <v>3.327</v>
      </c>
      <c r="N1006" s="180">
        <f>VLOOKUP(D1006,Plan1!$B$2:$S$5570,14,)/1000</f>
        <v>3.8889999999999998</v>
      </c>
      <c r="O1006" s="180">
        <f>VLOOKUP(D1006,Plan1!$B$2:$S$5570,15,)/1000</f>
        <v>3.5830000000000002</v>
      </c>
      <c r="P1006" s="180">
        <f>VLOOKUP(D1006,Plan1!$B$2:$S$5570,16,)/1000</f>
        <v>3.6829999999999998</v>
      </c>
      <c r="Q1006" s="180">
        <f>VLOOKUP(D1006,Plan1!$B$2:$S$5570,17,)/1000</f>
        <v>4.3879999999999999</v>
      </c>
      <c r="R1006" s="180">
        <f>VLOOKUP(D1006,Plan1!$B$2:$S$5570,18,)/1000</f>
        <v>4.7240000000000002</v>
      </c>
      <c r="S1006" s="180">
        <f>VLOOKUP(D1006,Plan1!$B$2:$S$5570,6,)/1000</f>
        <v>4.1120000000000001</v>
      </c>
    </row>
    <row r="1007" spans="1:19" x14ac:dyDescent="0.25">
      <c r="A1007" s="178">
        <v>37517</v>
      </c>
      <c r="B1007" s="178">
        <v>-91164</v>
      </c>
      <c r="C1007" s="178">
        <v>-376028</v>
      </c>
      <c r="D1007" s="178" t="s">
        <v>282</v>
      </c>
      <c r="E1007" s="178" t="s">
        <v>167</v>
      </c>
      <c r="F1007" s="178" t="s">
        <v>192</v>
      </c>
      <c r="G1007" s="180">
        <f>VLOOKUP(D1007,Plan1!$B$2:$S$5570,7,)/1000</f>
        <v>5.9550000000000001</v>
      </c>
      <c r="H1007" s="180">
        <f>VLOOKUP(D1007,Plan1!$B$2:$S$5570,8,)/1000</f>
        <v>5.883</v>
      </c>
      <c r="I1007" s="180">
        <f>VLOOKUP(D1007,Plan1!$B$2:$S$5570,9,)/1000</f>
        <v>6.0919999999999996</v>
      </c>
      <c r="J1007" s="180">
        <f>VLOOKUP(D1007,Plan1!$B$2:$S$5570,10,)/1000</f>
        <v>5.5890000000000004</v>
      </c>
      <c r="K1007" s="180">
        <f>VLOOKUP(D1007,Plan1!$B$2:$S$5570,11,)/1000</f>
        <v>4.7549999999999999</v>
      </c>
      <c r="L1007" s="180">
        <f>VLOOKUP(D1007,Plan1!$B$2:$S$5570,12,)/1000</f>
        <v>4.2640000000000002</v>
      </c>
      <c r="M1007" s="180">
        <f>VLOOKUP(D1007,Plan1!$B$2:$S$5570,13,)/1000</f>
        <v>4.4320000000000004</v>
      </c>
      <c r="N1007" s="180">
        <f>VLOOKUP(D1007,Plan1!$B$2:$S$5570,14,)/1000</f>
        <v>5.0019999999999998</v>
      </c>
      <c r="O1007" s="180">
        <f>VLOOKUP(D1007,Plan1!$B$2:$S$5570,15,)/1000</f>
        <v>5.8230000000000004</v>
      </c>
      <c r="P1007" s="180">
        <f>VLOOKUP(D1007,Plan1!$B$2:$S$5570,16,)/1000</f>
        <v>6.0359999999999996</v>
      </c>
      <c r="Q1007" s="180">
        <f>VLOOKUP(D1007,Plan1!$B$2:$S$5570,17,)/1000</f>
        <v>6.351</v>
      </c>
      <c r="R1007" s="180">
        <f>VLOOKUP(D1007,Plan1!$B$2:$S$5570,18,)/1000</f>
        <v>6.0609999999999999</v>
      </c>
      <c r="S1007" s="180">
        <f>VLOOKUP(D1007,Plan1!$B$2:$S$5570,6,)/1000</f>
        <v>5.52</v>
      </c>
    </row>
    <row r="1008" spans="1:19" x14ac:dyDescent="0.25">
      <c r="A1008" s="178">
        <v>25193</v>
      </c>
      <c r="B1008" s="178">
        <v>-130729</v>
      </c>
      <c r="C1008" s="178">
        <v>-442013</v>
      </c>
      <c r="D1008" s="178" t="s">
        <v>547</v>
      </c>
      <c r="E1008" s="178" t="s">
        <v>167</v>
      </c>
      <c r="F1008" s="178" t="s">
        <v>375</v>
      </c>
      <c r="G1008" s="180">
        <f>VLOOKUP(D1008,Plan1!$B$2:$S$5570,7,)/1000</f>
        <v>5.9320000000000004</v>
      </c>
      <c r="H1008" s="180">
        <f>VLOOKUP(D1008,Plan1!$B$2:$S$5570,8,)/1000</f>
        <v>6.0220000000000002</v>
      </c>
      <c r="I1008" s="180">
        <f>VLOOKUP(D1008,Plan1!$B$2:$S$5570,9,)/1000</f>
        <v>5.74</v>
      </c>
      <c r="J1008" s="180">
        <f>VLOOKUP(D1008,Plan1!$B$2:$S$5570,10,)/1000</f>
        <v>5.8579999999999997</v>
      </c>
      <c r="K1008" s="180">
        <f>VLOOKUP(D1008,Plan1!$B$2:$S$5570,11,)/1000</f>
        <v>5.8520000000000003</v>
      </c>
      <c r="L1008" s="180">
        <f>VLOOKUP(D1008,Plan1!$B$2:$S$5570,12,)/1000</f>
        <v>5.7569999999999997</v>
      </c>
      <c r="M1008" s="180">
        <f>VLOOKUP(D1008,Plan1!$B$2:$S$5570,13,)/1000</f>
        <v>6.1269999999999998</v>
      </c>
      <c r="N1008" s="180">
        <f>VLOOKUP(D1008,Plan1!$B$2:$S$5570,14,)/1000</f>
        <v>6.4909999999999997</v>
      </c>
      <c r="O1008" s="180">
        <f>VLOOKUP(D1008,Plan1!$B$2:$S$5570,15,)/1000</f>
        <v>6.4420000000000002</v>
      </c>
      <c r="P1008" s="180">
        <f>VLOOKUP(D1008,Plan1!$B$2:$S$5570,16,)/1000</f>
        <v>6.09</v>
      </c>
      <c r="Q1008" s="180">
        <f>VLOOKUP(D1008,Plan1!$B$2:$S$5570,17,)/1000</f>
        <v>5.3179999999999996</v>
      </c>
      <c r="R1008" s="180">
        <f>VLOOKUP(D1008,Plan1!$B$2:$S$5570,18,)/1000</f>
        <v>5.63</v>
      </c>
      <c r="S1008" s="180">
        <f>VLOOKUP(D1008,Plan1!$B$2:$S$5570,6,)/1000</f>
        <v>5.9379999999999997</v>
      </c>
    </row>
    <row r="1009" spans="1:19" x14ac:dyDescent="0.25">
      <c r="A1009" s="178">
        <v>13601</v>
      </c>
      <c r="B1009" s="178">
        <v>-187217</v>
      </c>
      <c r="C1009" s="178">
        <v>-49204</v>
      </c>
      <c r="D1009" s="178" t="s">
        <v>547</v>
      </c>
      <c r="E1009" s="178" t="s">
        <v>167</v>
      </c>
      <c r="F1009" s="178" t="s">
        <v>1727</v>
      </c>
      <c r="G1009" s="180">
        <f>VLOOKUP(D1009,Plan1!$B$2:$S$5570,7,)/1000</f>
        <v>5.9320000000000004</v>
      </c>
      <c r="H1009" s="180">
        <f>VLOOKUP(D1009,Plan1!$B$2:$S$5570,8,)/1000</f>
        <v>6.0220000000000002</v>
      </c>
      <c r="I1009" s="180">
        <f>VLOOKUP(D1009,Plan1!$B$2:$S$5570,9,)/1000</f>
        <v>5.74</v>
      </c>
      <c r="J1009" s="180">
        <f>VLOOKUP(D1009,Plan1!$B$2:$S$5570,10,)/1000</f>
        <v>5.8579999999999997</v>
      </c>
      <c r="K1009" s="180">
        <f>VLOOKUP(D1009,Plan1!$B$2:$S$5570,11,)/1000</f>
        <v>5.8520000000000003</v>
      </c>
      <c r="L1009" s="180">
        <f>VLOOKUP(D1009,Plan1!$B$2:$S$5570,12,)/1000</f>
        <v>5.7569999999999997</v>
      </c>
      <c r="M1009" s="180">
        <f>VLOOKUP(D1009,Plan1!$B$2:$S$5570,13,)/1000</f>
        <v>6.1269999999999998</v>
      </c>
      <c r="N1009" s="180">
        <f>VLOOKUP(D1009,Plan1!$B$2:$S$5570,14,)/1000</f>
        <v>6.4909999999999997</v>
      </c>
      <c r="O1009" s="180">
        <f>VLOOKUP(D1009,Plan1!$B$2:$S$5570,15,)/1000</f>
        <v>6.4420000000000002</v>
      </c>
      <c r="P1009" s="180">
        <f>VLOOKUP(D1009,Plan1!$B$2:$S$5570,16,)/1000</f>
        <v>6.09</v>
      </c>
      <c r="Q1009" s="180">
        <f>VLOOKUP(D1009,Plan1!$B$2:$S$5570,17,)/1000</f>
        <v>5.3179999999999996</v>
      </c>
      <c r="R1009" s="180">
        <f>VLOOKUP(D1009,Plan1!$B$2:$S$5570,18,)/1000</f>
        <v>5.63</v>
      </c>
      <c r="S1009" s="180">
        <f>VLOOKUP(D1009,Plan1!$B$2:$S$5570,6,)/1000</f>
        <v>5.9379999999999997</v>
      </c>
    </row>
    <row r="1010" spans="1:19" x14ac:dyDescent="0.25">
      <c r="A1010" s="178">
        <v>28914</v>
      </c>
      <c r="B1010" s="178">
        <v>-116863</v>
      </c>
      <c r="C1010" s="178">
        <v>-41768</v>
      </c>
      <c r="D1010" s="178" t="s">
        <v>680</v>
      </c>
      <c r="E1010" s="178" t="s">
        <v>167</v>
      </c>
      <c r="F1010" s="178" t="s">
        <v>375</v>
      </c>
      <c r="G1010" s="180">
        <f>VLOOKUP(D1010,Plan1!$B$2:$S$5570,7,)/1000</f>
        <v>5.87</v>
      </c>
      <c r="H1010" s="180">
        <f>VLOOKUP(D1010,Plan1!$B$2:$S$5570,8,)/1000</f>
        <v>5.9349999999999996</v>
      </c>
      <c r="I1010" s="180">
        <f>VLOOKUP(D1010,Plan1!$B$2:$S$5570,9,)/1000</f>
        <v>5.9669999999999996</v>
      </c>
      <c r="J1010" s="180">
        <f>VLOOKUP(D1010,Plan1!$B$2:$S$5570,10,)/1000</f>
        <v>5.3289999999999997</v>
      </c>
      <c r="K1010" s="180">
        <f>VLOOKUP(D1010,Plan1!$B$2:$S$5570,11,)/1000</f>
        <v>4.9649999999999999</v>
      </c>
      <c r="L1010" s="180">
        <f>VLOOKUP(D1010,Plan1!$B$2:$S$5570,12,)/1000</f>
        <v>4.8259999999999996</v>
      </c>
      <c r="M1010" s="180">
        <f>VLOOKUP(D1010,Plan1!$B$2:$S$5570,13,)/1000</f>
        <v>5.0190000000000001</v>
      </c>
      <c r="N1010" s="180">
        <f>VLOOKUP(D1010,Plan1!$B$2:$S$5570,14,)/1000</f>
        <v>5.6539999999999999</v>
      </c>
      <c r="O1010" s="180">
        <f>VLOOKUP(D1010,Plan1!$B$2:$S$5570,15,)/1000</f>
        <v>6.2309999999999999</v>
      </c>
      <c r="P1010" s="180">
        <f>VLOOKUP(D1010,Plan1!$B$2:$S$5570,16,)/1000</f>
        <v>6.1420000000000003</v>
      </c>
      <c r="Q1010" s="180">
        <f>VLOOKUP(D1010,Plan1!$B$2:$S$5570,17,)/1000</f>
        <v>5.7480000000000002</v>
      </c>
      <c r="R1010" s="180">
        <f>VLOOKUP(D1010,Plan1!$B$2:$S$5570,18,)/1000</f>
        <v>5.8970000000000002</v>
      </c>
      <c r="S1010" s="180">
        <f>VLOOKUP(D1010,Plan1!$B$2:$S$5570,6,)/1000</f>
        <v>5.6319999999999997</v>
      </c>
    </row>
    <row r="1011" spans="1:19" x14ac:dyDescent="0.25">
      <c r="A1011" s="178">
        <v>23944</v>
      </c>
      <c r="B1011" s="178">
        <v>-135524</v>
      </c>
      <c r="C1011" s="178">
        <v>-5227</v>
      </c>
      <c r="D1011" s="178" t="s">
        <v>680</v>
      </c>
      <c r="E1011" s="178" t="s">
        <v>167</v>
      </c>
      <c r="F1011" s="178" t="s">
        <v>1511</v>
      </c>
      <c r="G1011" s="180">
        <f>VLOOKUP(D1011,Plan1!$B$2:$S$5570,7,)/1000</f>
        <v>5.87</v>
      </c>
      <c r="H1011" s="180">
        <f>VLOOKUP(D1011,Plan1!$B$2:$S$5570,8,)/1000</f>
        <v>5.9349999999999996</v>
      </c>
      <c r="I1011" s="180">
        <f>VLOOKUP(D1011,Plan1!$B$2:$S$5570,9,)/1000</f>
        <v>5.9669999999999996</v>
      </c>
      <c r="J1011" s="180">
        <f>VLOOKUP(D1011,Plan1!$B$2:$S$5570,10,)/1000</f>
        <v>5.3289999999999997</v>
      </c>
      <c r="K1011" s="180">
        <f>VLOOKUP(D1011,Plan1!$B$2:$S$5570,11,)/1000</f>
        <v>4.9649999999999999</v>
      </c>
      <c r="L1011" s="180">
        <f>VLOOKUP(D1011,Plan1!$B$2:$S$5570,12,)/1000</f>
        <v>4.8259999999999996</v>
      </c>
      <c r="M1011" s="180">
        <f>VLOOKUP(D1011,Plan1!$B$2:$S$5570,13,)/1000</f>
        <v>5.0190000000000001</v>
      </c>
      <c r="N1011" s="180">
        <f>VLOOKUP(D1011,Plan1!$B$2:$S$5570,14,)/1000</f>
        <v>5.6539999999999999</v>
      </c>
      <c r="O1011" s="180">
        <f>VLOOKUP(D1011,Plan1!$B$2:$S$5570,15,)/1000</f>
        <v>6.2309999999999999</v>
      </c>
      <c r="P1011" s="180">
        <f>VLOOKUP(D1011,Plan1!$B$2:$S$5570,16,)/1000</f>
        <v>6.1420000000000003</v>
      </c>
      <c r="Q1011" s="180">
        <f>VLOOKUP(D1011,Plan1!$B$2:$S$5570,17,)/1000</f>
        <v>5.7480000000000002</v>
      </c>
      <c r="R1011" s="180">
        <f>VLOOKUP(D1011,Plan1!$B$2:$S$5570,18,)/1000</f>
        <v>5.8970000000000002</v>
      </c>
      <c r="S1011" s="180">
        <f>VLOOKUP(D1011,Plan1!$B$2:$S$5570,6,)/1000</f>
        <v>5.6319999999999997</v>
      </c>
    </row>
    <row r="1012" spans="1:19" x14ac:dyDescent="0.25">
      <c r="A1012" s="178">
        <v>6724</v>
      </c>
      <c r="B1012" s="178">
        <v>-227008</v>
      </c>
      <c r="C1012" s="178">
        <v>-450525</v>
      </c>
      <c r="D1012" s="178" t="s">
        <v>4921</v>
      </c>
      <c r="E1012" s="178" t="s">
        <v>167</v>
      </c>
      <c r="F1012" s="178" t="s">
        <v>4704</v>
      </c>
      <c r="G1012" s="180">
        <f>VLOOKUP(D1012,Plan1!$B$2:$S$5570,7,)/1000</f>
        <v>4.9550000000000001</v>
      </c>
      <c r="H1012" s="180">
        <f>VLOOKUP(D1012,Plan1!$B$2:$S$5570,8,)/1000</f>
        <v>5.4859999999999998</v>
      </c>
      <c r="I1012" s="180">
        <f>VLOOKUP(D1012,Plan1!$B$2:$S$5570,9,)/1000</f>
        <v>5.0469999999999997</v>
      </c>
      <c r="J1012" s="180">
        <f>VLOOKUP(D1012,Plan1!$B$2:$S$5570,10,)/1000</f>
        <v>5.069</v>
      </c>
      <c r="K1012" s="180">
        <f>VLOOKUP(D1012,Plan1!$B$2:$S$5570,11,)/1000</f>
        <v>4.532</v>
      </c>
      <c r="L1012" s="180">
        <f>VLOOKUP(D1012,Plan1!$B$2:$S$5570,12,)/1000</f>
        <v>4.47</v>
      </c>
      <c r="M1012" s="180">
        <f>VLOOKUP(D1012,Plan1!$B$2:$S$5570,13,)/1000</f>
        <v>4.5179999999999998</v>
      </c>
      <c r="N1012" s="180">
        <f>VLOOKUP(D1012,Plan1!$B$2:$S$5570,14,)/1000</f>
        <v>5.4080000000000004</v>
      </c>
      <c r="O1012" s="180">
        <f>VLOOKUP(D1012,Plan1!$B$2:$S$5570,15,)/1000</f>
        <v>4.9969999999999999</v>
      </c>
      <c r="P1012" s="180">
        <f>VLOOKUP(D1012,Plan1!$B$2:$S$5570,16,)/1000</f>
        <v>5.008</v>
      </c>
      <c r="Q1012" s="180">
        <f>VLOOKUP(D1012,Plan1!$B$2:$S$5570,17,)/1000</f>
        <v>4.7370000000000001</v>
      </c>
      <c r="R1012" s="180">
        <f>VLOOKUP(D1012,Plan1!$B$2:$S$5570,18,)/1000</f>
        <v>5.1139999999999999</v>
      </c>
      <c r="S1012" s="180">
        <f>VLOOKUP(D1012,Plan1!$B$2:$S$5570,6,)/1000</f>
        <v>4.9450000000000003</v>
      </c>
    </row>
    <row r="1013" spans="1:19" x14ac:dyDescent="0.25">
      <c r="A1013" s="178">
        <v>42862</v>
      </c>
      <c r="B1013" s="178">
        <v>-76925</v>
      </c>
      <c r="C1013" s="178">
        <v>-437174</v>
      </c>
      <c r="D1013" s="178" t="s">
        <v>3508</v>
      </c>
      <c r="E1013" s="178" t="s">
        <v>167</v>
      </c>
      <c r="F1013" s="178" t="s">
        <v>3448</v>
      </c>
      <c r="G1013" s="180">
        <f>VLOOKUP(D1013,Plan1!$B$2:$S$5570,7,)/1000</f>
        <v>5.0780000000000003</v>
      </c>
      <c r="H1013" s="180">
        <f>VLOOKUP(D1013,Plan1!$B$2:$S$5570,8,)/1000</f>
        <v>5.1310000000000002</v>
      </c>
      <c r="I1013" s="180">
        <f>VLOOKUP(D1013,Plan1!$B$2:$S$5570,9,)/1000</f>
        <v>5.2309999999999999</v>
      </c>
      <c r="J1013" s="180">
        <f>VLOOKUP(D1013,Plan1!$B$2:$S$5570,10,)/1000</f>
        <v>5.359</v>
      </c>
      <c r="K1013" s="180">
        <f>VLOOKUP(D1013,Plan1!$B$2:$S$5570,11,)/1000</f>
        <v>5.6459999999999999</v>
      </c>
      <c r="L1013" s="180">
        <f>VLOOKUP(D1013,Plan1!$B$2:$S$5570,12,)/1000</f>
        <v>5.7560000000000002</v>
      </c>
      <c r="M1013" s="180">
        <f>VLOOKUP(D1013,Plan1!$B$2:$S$5570,13,)/1000</f>
        <v>6.0389999999999997</v>
      </c>
      <c r="N1013" s="180">
        <f>VLOOKUP(D1013,Plan1!$B$2:$S$5570,14,)/1000</f>
        <v>6.444</v>
      </c>
      <c r="O1013" s="180">
        <f>VLOOKUP(D1013,Plan1!$B$2:$S$5570,15,)/1000</f>
        <v>6.5839999999999996</v>
      </c>
      <c r="P1013" s="180">
        <f>VLOOKUP(D1013,Plan1!$B$2:$S$5570,16,)/1000</f>
        <v>6.1509999999999998</v>
      </c>
      <c r="Q1013" s="180">
        <f>VLOOKUP(D1013,Plan1!$B$2:$S$5570,17,)/1000</f>
        <v>5.5949999999999998</v>
      </c>
      <c r="R1013" s="180">
        <f>VLOOKUP(D1013,Plan1!$B$2:$S$5570,18,)/1000</f>
        <v>5.2450000000000001</v>
      </c>
      <c r="S1013" s="180">
        <f>VLOOKUP(D1013,Plan1!$B$2:$S$5570,6,)/1000</f>
        <v>5.6879999999999997</v>
      </c>
    </row>
    <row r="1014" spans="1:19" x14ac:dyDescent="0.25">
      <c r="A1014" s="178">
        <v>19548</v>
      </c>
      <c r="B1014" s="178">
        <v>-156727</v>
      </c>
      <c r="C1014" s="178">
        <v>-38954</v>
      </c>
      <c r="D1014" s="178" t="s">
        <v>397</v>
      </c>
      <c r="E1014" s="178" t="s">
        <v>167</v>
      </c>
      <c r="F1014" s="178" t="s">
        <v>375</v>
      </c>
      <c r="G1014" s="180">
        <f>VLOOKUP(D1014,Plan1!$B$2:$S$5570,7,)/1000</f>
        <v>5.726</v>
      </c>
      <c r="H1014" s="180">
        <f>VLOOKUP(D1014,Plan1!$B$2:$S$5570,8,)/1000</f>
        <v>6.1219999999999999</v>
      </c>
      <c r="I1014" s="180">
        <f>VLOOKUP(D1014,Plan1!$B$2:$S$5570,9,)/1000</f>
        <v>5.8360000000000003</v>
      </c>
      <c r="J1014" s="180">
        <f>VLOOKUP(D1014,Plan1!$B$2:$S$5570,10,)/1000</f>
        <v>5.125</v>
      </c>
      <c r="K1014" s="180">
        <f>VLOOKUP(D1014,Plan1!$B$2:$S$5570,11,)/1000</f>
        <v>4.5679999999999996</v>
      </c>
      <c r="L1014" s="180">
        <f>VLOOKUP(D1014,Plan1!$B$2:$S$5570,12,)/1000</f>
        <v>4.2939999999999996</v>
      </c>
      <c r="M1014" s="180">
        <f>VLOOKUP(D1014,Plan1!$B$2:$S$5570,13,)/1000</f>
        <v>4.5339999999999998</v>
      </c>
      <c r="N1014" s="180">
        <f>VLOOKUP(D1014,Plan1!$B$2:$S$5570,14,)/1000</f>
        <v>5.1120000000000001</v>
      </c>
      <c r="O1014" s="180">
        <f>VLOOKUP(D1014,Plan1!$B$2:$S$5570,15,)/1000</f>
        <v>5.4050000000000002</v>
      </c>
      <c r="P1014" s="180">
        <f>VLOOKUP(D1014,Plan1!$B$2:$S$5570,16,)/1000</f>
        <v>5.4320000000000004</v>
      </c>
      <c r="Q1014" s="180">
        <f>VLOOKUP(D1014,Plan1!$B$2:$S$5570,17,)/1000</f>
        <v>5.2809999999999997</v>
      </c>
      <c r="R1014" s="180">
        <f>VLOOKUP(D1014,Plan1!$B$2:$S$5570,18,)/1000</f>
        <v>5.8170000000000002</v>
      </c>
      <c r="S1014" s="180">
        <f>VLOOKUP(D1014,Plan1!$B$2:$S$5570,6,)/1000</f>
        <v>5.2709999999999999</v>
      </c>
    </row>
    <row r="1015" spans="1:19" x14ac:dyDescent="0.25">
      <c r="A1015" s="178">
        <v>28662</v>
      </c>
      <c r="B1015" s="178">
        <v>-118053</v>
      </c>
      <c r="C1015" s="178">
        <v>-391206</v>
      </c>
      <c r="D1015" s="178" t="s">
        <v>674</v>
      </c>
      <c r="E1015" s="178" t="s">
        <v>167</v>
      </c>
      <c r="F1015" s="178" t="s">
        <v>375</v>
      </c>
      <c r="G1015" s="180">
        <f>VLOOKUP(D1015,Plan1!$B$2:$S$5570,7,)/1000</f>
        <v>5.7560000000000002</v>
      </c>
      <c r="H1015" s="180">
        <f>VLOOKUP(D1015,Plan1!$B$2:$S$5570,8,)/1000</f>
        <v>5.7919999999999998</v>
      </c>
      <c r="I1015" s="180">
        <f>VLOOKUP(D1015,Plan1!$B$2:$S$5570,9,)/1000</f>
        <v>5.7960000000000003</v>
      </c>
      <c r="J1015" s="180">
        <f>VLOOKUP(D1015,Plan1!$B$2:$S$5570,10,)/1000</f>
        <v>5.0609999999999999</v>
      </c>
      <c r="K1015" s="180">
        <f>VLOOKUP(D1015,Plan1!$B$2:$S$5570,11,)/1000</f>
        <v>4.3849999999999998</v>
      </c>
      <c r="L1015" s="180">
        <f>VLOOKUP(D1015,Plan1!$B$2:$S$5570,12,)/1000</f>
        <v>4.1079999999999997</v>
      </c>
      <c r="M1015" s="180">
        <f>VLOOKUP(D1015,Plan1!$B$2:$S$5570,13,)/1000</f>
        <v>4.375</v>
      </c>
      <c r="N1015" s="180">
        <f>VLOOKUP(D1015,Plan1!$B$2:$S$5570,14,)/1000</f>
        <v>4.7270000000000003</v>
      </c>
      <c r="O1015" s="180">
        <f>VLOOKUP(D1015,Plan1!$B$2:$S$5570,15,)/1000</f>
        <v>5.3659999999999997</v>
      </c>
      <c r="P1015" s="180">
        <f>VLOOKUP(D1015,Plan1!$B$2:$S$5570,16,)/1000</f>
        <v>5.3609999999999998</v>
      </c>
      <c r="Q1015" s="180">
        <f>VLOOKUP(D1015,Plan1!$B$2:$S$5570,17,)/1000</f>
        <v>5.5</v>
      </c>
      <c r="R1015" s="180">
        <f>VLOOKUP(D1015,Plan1!$B$2:$S$5570,18,)/1000</f>
        <v>5.5810000000000004</v>
      </c>
      <c r="S1015" s="180">
        <f>VLOOKUP(D1015,Plan1!$B$2:$S$5570,6,)/1000</f>
        <v>5.1509999999999998</v>
      </c>
    </row>
    <row r="1016" spans="1:19" x14ac:dyDescent="0.25">
      <c r="A1016" s="178">
        <v>26242</v>
      </c>
      <c r="B1016" s="178">
        <v>-126711</v>
      </c>
      <c r="C1016" s="178">
        <v>-385405</v>
      </c>
      <c r="D1016" s="178" t="s">
        <v>595</v>
      </c>
      <c r="E1016" s="178" t="s">
        <v>167</v>
      </c>
      <c r="F1016" s="178" t="s">
        <v>375</v>
      </c>
      <c r="G1016" s="180">
        <f>VLOOKUP(D1016,Plan1!$B$2:$S$5570,7,)/1000</f>
        <v>5.54</v>
      </c>
      <c r="H1016" s="180">
        <f>VLOOKUP(D1016,Plan1!$B$2:$S$5570,8,)/1000</f>
        <v>5.524</v>
      </c>
      <c r="I1016" s="180">
        <f>VLOOKUP(D1016,Plan1!$B$2:$S$5570,9,)/1000</f>
        <v>5.6420000000000003</v>
      </c>
      <c r="J1016" s="180">
        <f>VLOOKUP(D1016,Plan1!$B$2:$S$5570,10,)/1000</f>
        <v>4.7649999999999997</v>
      </c>
      <c r="K1016" s="180">
        <f>VLOOKUP(D1016,Plan1!$B$2:$S$5570,11,)/1000</f>
        <v>4.2859999999999996</v>
      </c>
      <c r="L1016" s="180">
        <f>VLOOKUP(D1016,Plan1!$B$2:$S$5570,12,)/1000</f>
        <v>4.0389999999999997</v>
      </c>
      <c r="M1016" s="180">
        <f>VLOOKUP(D1016,Plan1!$B$2:$S$5570,13,)/1000</f>
        <v>4.2880000000000003</v>
      </c>
      <c r="N1016" s="180">
        <f>VLOOKUP(D1016,Plan1!$B$2:$S$5570,14,)/1000</f>
        <v>4.601</v>
      </c>
      <c r="O1016" s="180">
        <f>VLOOKUP(D1016,Plan1!$B$2:$S$5570,15,)/1000</f>
        <v>5.202</v>
      </c>
      <c r="P1016" s="180">
        <f>VLOOKUP(D1016,Plan1!$B$2:$S$5570,16,)/1000</f>
        <v>5.2590000000000003</v>
      </c>
      <c r="Q1016" s="180">
        <f>VLOOKUP(D1016,Plan1!$B$2:$S$5570,17,)/1000</f>
        <v>5.3170000000000002</v>
      </c>
      <c r="R1016" s="180">
        <f>VLOOKUP(D1016,Plan1!$B$2:$S$5570,18,)/1000</f>
        <v>5.5609999999999999</v>
      </c>
      <c r="S1016" s="180">
        <f>VLOOKUP(D1016,Plan1!$B$2:$S$5570,6,)/1000</f>
        <v>5.0019999999999998</v>
      </c>
    </row>
    <row r="1017" spans="1:19" x14ac:dyDescent="0.25">
      <c r="A1017" s="178">
        <v>9844</v>
      </c>
      <c r="B1017" s="178">
        <v>-207697</v>
      </c>
      <c r="C1017" s="178">
        <v>-452768</v>
      </c>
      <c r="D1017" s="178" t="s">
        <v>595</v>
      </c>
      <c r="E1017" s="178" t="s">
        <v>167</v>
      </c>
      <c r="F1017" s="178" t="s">
        <v>1727</v>
      </c>
      <c r="G1017" s="180">
        <f>VLOOKUP(D1017,Plan1!$B$2:$S$5570,7,)/1000</f>
        <v>5.54</v>
      </c>
      <c r="H1017" s="180">
        <f>VLOOKUP(D1017,Plan1!$B$2:$S$5570,8,)/1000</f>
        <v>5.524</v>
      </c>
      <c r="I1017" s="180">
        <f>VLOOKUP(D1017,Plan1!$B$2:$S$5570,9,)/1000</f>
        <v>5.6420000000000003</v>
      </c>
      <c r="J1017" s="180">
        <f>VLOOKUP(D1017,Plan1!$B$2:$S$5570,10,)/1000</f>
        <v>4.7649999999999997</v>
      </c>
      <c r="K1017" s="180">
        <f>VLOOKUP(D1017,Plan1!$B$2:$S$5570,11,)/1000</f>
        <v>4.2859999999999996</v>
      </c>
      <c r="L1017" s="180">
        <f>VLOOKUP(D1017,Plan1!$B$2:$S$5570,12,)/1000</f>
        <v>4.0389999999999997</v>
      </c>
      <c r="M1017" s="180">
        <f>VLOOKUP(D1017,Plan1!$B$2:$S$5570,13,)/1000</f>
        <v>4.2880000000000003</v>
      </c>
      <c r="N1017" s="180">
        <f>VLOOKUP(D1017,Plan1!$B$2:$S$5570,14,)/1000</f>
        <v>4.601</v>
      </c>
      <c r="O1017" s="180">
        <f>VLOOKUP(D1017,Plan1!$B$2:$S$5570,15,)/1000</f>
        <v>5.202</v>
      </c>
      <c r="P1017" s="180">
        <f>VLOOKUP(D1017,Plan1!$B$2:$S$5570,16,)/1000</f>
        <v>5.2590000000000003</v>
      </c>
      <c r="Q1017" s="180">
        <f>VLOOKUP(D1017,Plan1!$B$2:$S$5570,17,)/1000</f>
        <v>5.3170000000000002</v>
      </c>
      <c r="R1017" s="180">
        <f>VLOOKUP(D1017,Plan1!$B$2:$S$5570,18,)/1000</f>
        <v>5.5609999999999999</v>
      </c>
      <c r="S1017" s="180">
        <f>VLOOKUP(D1017,Plan1!$B$2:$S$5570,6,)/1000</f>
        <v>5.0019999999999998</v>
      </c>
    </row>
    <row r="1018" spans="1:19" x14ac:dyDescent="0.25">
      <c r="A1018" s="178">
        <v>38396</v>
      </c>
      <c r="B1018" s="178">
        <v>-87911</v>
      </c>
      <c r="C1018" s="178">
        <v>-63701</v>
      </c>
      <c r="D1018" s="178" t="s">
        <v>4420</v>
      </c>
      <c r="E1018" s="178" t="s">
        <v>167</v>
      </c>
      <c r="F1018" s="178" t="s">
        <v>4373</v>
      </c>
      <c r="G1018" s="180">
        <f>VLOOKUP(D1018,Plan1!$B$2:$S$5570,7,)/1000</f>
        <v>4.0339999999999998</v>
      </c>
      <c r="H1018" s="180">
        <f>VLOOKUP(D1018,Plan1!$B$2:$S$5570,8,)/1000</f>
        <v>4.2649999999999997</v>
      </c>
      <c r="I1018" s="180">
        <f>VLOOKUP(D1018,Plan1!$B$2:$S$5570,9,)/1000</f>
        <v>4.3490000000000002</v>
      </c>
      <c r="J1018" s="180">
        <f>VLOOKUP(D1018,Plan1!$B$2:$S$5570,10,)/1000</f>
        <v>4.4710000000000001</v>
      </c>
      <c r="K1018" s="180">
        <f>VLOOKUP(D1018,Plan1!$B$2:$S$5570,11,)/1000</f>
        <v>4.2569999999999997</v>
      </c>
      <c r="L1018" s="180">
        <f>VLOOKUP(D1018,Plan1!$B$2:$S$5570,12,)/1000</f>
        <v>4.7279999999999998</v>
      </c>
      <c r="M1018" s="180">
        <f>VLOOKUP(D1018,Plan1!$B$2:$S$5570,13,)/1000</f>
        <v>4.8339999999999996</v>
      </c>
      <c r="N1018" s="180">
        <f>VLOOKUP(D1018,Plan1!$B$2:$S$5570,14,)/1000</f>
        <v>4.9710000000000001</v>
      </c>
      <c r="O1018" s="180">
        <f>VLOOKUP(D1018,Plan1!$B$2:$S$5570,15,)/1000</f>
        <v>4.8220000000000001</v>
      </c>
      <c r="P1018" s="180">
        <f>VLOOKUP(D1018,Plan1!$B$2:$S$5570,16,)/1000</f>
        <v>4.758</v>
      </c>
      <c r="Q1018" s="180">
        <f>VLOOKUP(D1018,Plan1!$B$2:$S$5570,17,)/1000</f>
        <v>4.4450000000000003</v>
      </c>
      <c r="R1018" s="180">
        <f>VLOOKUP(D1018,Plan1!$B$2:$S$5570,18,)/1000</f>
        <v>4.1459999999999999</v>
      </c>
      <c r="S1018" s="180">
        <f>VLOOKUP(D1018,Plan1!$B$2:$S$5570,6,)/1000</f>
        <v>4.5060000000000002</v>
      </c>
    </row>
    <row r="1019" spans="1:19" x14ac:dyDescent="0.25">
      <c r="A1019" s="178">
        <v>1434</v>
      </c>
      <c r="B1019" s="178">
        <v>-296689</v>
      </c>
      <c r="C1019" s="178">
        <v>-5279</v>
      </c>
      <c r="D1019" s="178" t="s">
        <v>3989</v>
      </c>
      <c r="E1019" s="178" t="s">
        <v>167</v>
      </c>
      <c r="F1019" s="178" t="s">
        <v>3898</v>
      </c>
      <c r="G1019" s="180">
        <f>VLOOKUP(D1019,Plan1!$B$2:$S$5570,7,)/1000</f>
        <v>5.4880000000000004</v>
      </c>
      <c r="H1019" s="180">
        <f>VLOOKUP(D1019,Plan1!$B$2:$S$5570,8,)/1000</f>
        <v>5.5919999999999996</v>
      </c>
      <c r="I1019" s="180">
        <f>VLOOKUP(D1019,Plan1!$B$2:$S$5570,9,)/1000</f>
        <v>5.2869999999999999</v>
      </c>
      <c r="J1019" s="180">
        <f>VLOOKUP(D1019,Plan1!$B$2:$S$5570,10,)/1000</f>
        <v>4.6529999999999996</v>
      </c>
      <c r="K1019" s="180">
        <f>VLOOKUP(D1019,Plan1!$B$2:$S$5570,11,)/1000</f>
        <v>3.78</v>
      </c>
      <c r="L1019" s="180">
        <f>VLOOKUP(D1019,Plan1!$B$2:$S$5570,12,)/1000</f>
        <v>3.28</v>
      </c>
      <c r="M1019" s="180">
        <f>VLOOKUP(D1019,Plan1!$B$2:$S$5570,13,)/1000</f>
        <v>3.5419999999999998</v>
      </c>
      <c r="N1019" s="180">
        <f>VLOOKUP(D1019,Plan1!$B$2:$S$5570,14,)/1000</f>
        <v>4.1349999999999998</v>
      </c>
      <c r="O1019" s="180">
        <f>VLOOKUP(D1019,Plan1!$B$2:$S$5570,15,)/1000</f>
        <v>4.0209999999999999</v>
      </c>
      <c r="P1019" s="180">
        <f>VLOOKUP(D1019,Plan1!$B$2:$S$5570,16,)/1000</f>
        <v>4.6920000000000002</v>
      </c>
      <c r="Q1019" s="180">
        <f>VLOOKUP(D1019,Plan1!$B$2:$S$5570,17,)/1000</f>
        <v>5.4939999999999998</v>
      </c>
      <c r="R1019" s="180">
        <f>VLOOKUP(D1019,Plan1!$B$2:$S$5570,18,)/1000</f>
        <v>5.6269999999999998</v>
      </c>
      <c r="S1019" s="180">
        <f>VLOOKUP(D1019,Plan1!$B$2:$S$5570,6,)/1000</f>
        <v>4.6319999999999997</v>
      </c>
    </row>
    <row r="1020" spans="1:19" x14ac:dyDescent="0.25">
      <c r="A1020" s="178">
        <v>22299</v>
      </c>
      <c r="B1020" s="178">
        <v>-144138</v>
      </c>
      <c r="C1020" s="178">
        <v>-42871</v>
      </c>
      <c r="D1020" s="178" t="s">
        <v>455</v>
      </c>
      <c r="E1020" s="178" t="s">
        <v>167</v>
      </c>
      <c r="F1020" s="178" t="s">
        <v>375</v>
      </c>
      <c r="G1020" s="180">
        <f>VLOOKUP(D1020,Plan1!$B$2:$S$5570,7,)/1000</f>
        <v>6.0640000000000001</v>
      </c>
      <c r="H1020" s="180">
        <f>VLOOKUP(D1020,Plan1!$B$2:$S$5570,8,)/1000</f>
        <v>6.3769999999999998</v>
      </c>
      <c r="I1020" s="180">
        <f>VLOOKUP(D1020,Plan1!$B$2:$S$5570,9,)/1000</f>
        <v>6.0979999999999999</v>
      </c>
      <c r="J1020" s="180">
        <f>VLOOKUP(D1020,Plan1!$B$2:$S$5570,10,)/1000</f>
        <v>5.8550000000000004</v>
      </c>
      <c r="K1020" s="180">
        <f>VLOOKUP(D1020,Plan1!$B$2:$S$5570,11,)/1000</f>
        <v>5.48</v>
      </c>
      <c r="L1020" s="180">
        <f>VLOOKUP(D1020,Plan1!$B$2:$S$5570,12,)/1000</f>
        <v>5.3730000000000002</v>
      </c>
      <c r="M1020" s="180">
        <f>VLOOKUP(D1020,Plan1!$B$2:$S$5570,13,)/1000</f>
        <v>5.5629999999999997</v>
      </c>
      <c r="N1020" s="180">
        <f>VLOOKUP(D1020,Plan1!$B$2:$S$5570,14,)/1000</f>
        <v>6.1029999999999998</v>
      </c>
      <c r="O1020" s="180">
        <f>VLOOKUP(D1020,Plan1!$B$2:$S$5570,15,)/1000</f>
        <v>6.2110000000000003</v>
      </c>
      <c r="P1020" s="180">
        <f>VLOOKUP(D1020,Plan1!$B$2:$S$5570,16,)/1000</f>
        <v>6.2679999999999998</v>
      </c>
      <c r="Q1020" s="180">
        <f>VLOOKUP(D1020,Plan1!$B$2:$S$5570,17,)/1000</f>
        <v>5.5490000000000004</v>
      </c>
      <c r="R1020" s="180">
        <f>VLOOKUP(D1020,Plan1!$B$2:$S$5570,18,)/1000</f>
        <v>5.9219999999999997</v>
      </c>
      <c r="S1020" s="180">
        <f>VLOOKUP(D1020,Plan1!$B$2:$S$5570,6,)/1000</f>
        <v>5.9050000000000002</v>
      </c>
    </row>
    <row r="1021" spans="1:19" x14ac:dyDescent="0.25">
      <c r="A1021" s="178">
        <v>4705</v>
      </c>
      <c r="B1021" s="178">
        <v>-245654</v>
      </c>
      <c r="C1021" s="178">
        <v>-513376</v>
      </c>
      <c r="D1021" s="178" t="s">
        <v>3072</v>
      </c>
      <c r="E1021" s="178" t="s">
        <v>167</v>
      </c>
      <c r="F1021" s="178" t="s">
        <v>2912</v>
      </c>
      <c r="G1021" s="180">
        <f>VLOOKUP(D1021,Plan1!$B$2:$S$5570,7,)/1000</f>
        <v>5.4420000000000002</v>
      </c>
      <c r="H1021" s="180">
        <f>VLOOKUP(D1021,Plan1!$B$2:$S$5570,8,)/1000</f>
        <v>5.5</v>
      </c>
      <c r="I1021" s="180">
        <f>VLOOKUP(D1021,Plan1!$B$2:$S$5570,9,)/1000</f>
        <v>5.4489999999999998</v>
      </c>
      <c r="J1021" s="180">
        <f>VLOOKUP(D1021,Plan1!$B$2:$S$5570,10,)/1000</f>
        <v>5.1829999999999998</v>
      </c>
      <c r="K1021" s="180">
        <f>VLOOKUP(D1021,Plan1!$B$2:$S$5570,11,)/1000</f>
        <v>4.3849999999999998</v>
      </c>
      <c r="L1021" s="180">
        <f>VLOOKUP(D1021,Plan1!$B$2:$S$5570,12,)/1000</f>
        <v>4.0529999999999999</v>
      </c>
      <c r="M1021" s="180">
        <f>VLOOKUP(D1021,Plan1!$B$2:$S$5570,13,)/1000</f>
        <v>4.29</v>
      </c>
      <c r="N1021" s="180">
        <f>VLOOKUP(D1021,Plan1!$B$2:$S$5570,14,)/1000</f>
        <v>5.2530000000000001</v>
      </c>
      <c r="O1021" s="180">
        <f>VLOOKUP(D1021,Plan1!$B$2:$S$5570,15,)/1000</f>
        <v>4.9020000000000001</v>
      </c>
      <c r="P1021" s="180">
        <f>VLOOKUP(D1021,Plan1!$B$2:$S$5570,16,)/1000</f>
        <v>5.16</v>
      </c>
      <c r="Q1021" s="180">
        <f>VLOOKUP(D1021,Plan1!$B$2:$S$5570,17,)/1000</f>
        <v>5.5229999999999997</v>
      </c>
      <c r="R1021" s="180">
        <f>VLOOKUP(D1021,Plan1!$B$2:$S$5570,18,)/1000</f>
        <v>5.5229999999999997</v>
      </c>
      <c r="S1021" s="180">
        <f>VLOOKUP(D1021,Plan1!$B$2:$S$5570,6,)/1000</f>
        <v>5.0549999999999997</v>
      </c>
    </row>
    <row r="1022" spans="1:19" x14ac:dyDescent="0.25">
      <c r="A1022" s="178">
        <v>2627</v>
      </c>
      <c r="B1022" s="178">
        <v>-27952</v>
      </c>
      <c r="C1022" s="178">
        <v>-547522</v>
      </c>
      <c r="D1022" s="178" t="s">
        <v>4252</v>
      </c>
      <c r="E1022" s="178" t="s">
        <v>167</v>
      </c>
      <c r="F1022" s="178" t="s">
        <v>3898</v>
      </c>
      <c r="G1022" s="180">
        <f>VLOOKUP(D1022,Plan1!$B$2:$S$5570,7,)/1000</f>
        <v>5.72</v>
      </c>
      <c r="H1022" s="180">
        <f>VLOOKUP(D1022,Plan1!$B$2:$S$5570,8,)/1000</f>
        <v>5.7670000000000003</v>
      </c>
      <c r="I1022" s="180">
        <f>VLOOKUP(D1022,Plan1!$B$2:$S$5570,9,)/1000</f>
        <v>5.5540000000000003</v>
      </c>
      <c r="J1022" s="180">
        <f>VLOOKUP(D1022,Plan1!$B$2:$S$5570,10,)/1000</f>
        <v>4.9409999999999998</v>
      </c>
      <c r="K1022" s="180">
        <f>VLOOKUP(D1022,Plan1!$B$2:$S$5570,11,)/1000</f>
        <v>4.1420000000000003</v>
      </c>
      <c r="L1022" s="180">
        <f>VLOOKUP(D1022,Plan1!$B$2:$S$5570,12,)/1000</f>
        <v>3.516</v>
      </c>
      <c r="M1022" s="180">
        <f>VLOOKUP(D1022,Plan1!$B$2:$S$5570,13,)/1000</f>
        <v>3.9049999999999998</v>
      </c>
      <c r="N1022" s="180">
        <f>VLOOKUP(D1022,Plan1!$B$2:$S$5570,14,)/1000</f>
        <v>4.5540000000000003</v>
      </c>
      <c r="O1022" s="180">
        <f>VLOOKUP(D1022,Plan1!$B$2:$S$5570,15,)/1000</f>
        <v>4.4649999999999999</v>
      </c>
      <c r="P1022" s="180">
        <f>VLOOKUP(D1022,Plan1!$B$2:$S$5570,16,)/1000</f>
        <v>5.0810000000000004</v>
      </c>
      <c r="Q1022" s="180">
        <f>VLOOKUP(D1022,Plan1!$B$2:$S$5570,17,)/1000</f>
        <v>5.68</v>
      </c>
      <c r="R1022" s="180">
        <f>VLOOKUP(D1022,Plan1!$B$2:$S$5570,18,)/1000</f>
        <v>5.7610000000000001</v>
      </c>
      <c r="S1022" s="180">
        <f>VLOOKUP(D1022,Plan1!$B$2:$S$5570,6,)/1000</f>
        <v>4.9240000000000004</v>
      </c>
    </row>
    <row r="1023" spans="1:19" x14ac:dyDescent="0.25">
      <c r="A1023" s="178">
        <v>63987</v>
      </c>
      <c r="B1023" s="178">
        <v>-1449</v>
      </c>
      <c r="C1023" s="178">
        <v>-457336</v>
      </c>
      <c r="D1023" s="178" t="s">
        <v>1507</v>
      </c>
      <c r="E1023" s="178" t="s">
        <v>167</v>
      </c>
      <c r="F1023" s="178" t="s">
        <v>1298</v>
      </c>
      <c r="G1023" s="180">
        <f>VLOOKUP(D1023,Plan1!$B$2:$S$5570,7,)/1000</f>
        <v>4.6920000000000002</v>
      </c>
      <c r="H1023" s="180">
        <f>VLOOKUP(D1023,Plan1!$B$2:$S$5570,8,)/1000</f>
        <v>4.4509999999999996</v>
      </c>
      <c r="I1023" s="180">
        <f>VLOOKUP(D1023,Plan1!$B$2:$S$5570,9,)/1000</f>
        <v>4.3099999999999996</v>
      </c>
      <c r="J1023" s="180">
        <f>VLOOKUP(D1023,Plan1!$B$2:$S$5570,10,)/1000</f>
        <v>4.2389999999999999</v>
      </c>
      <c r="K1023" s="180">
        <f>VLOOKUP(D1023,Plan1!$B$2:$S$5570,11,)/1000</f>
        <v>4.51</v>
      </c>
      <c r="L1023" s="180">
        <f>VLOOKUP(D1023,Plan1!$B$2:$S$5570,12,)/1000</f>
        <v>4.8220000000000001</v>
      </c>
      <c r="M1023" s="180">
        <f>VLOOKUP(D1023,Plan1!$B$2:$S$5570,13,)/1000</f>
        <v>4.9130000000000003</v>
      </c>
      <c r="N1023" s="180">
        <f>VLOOKUP(D1023,Plan1!$B$2:$S$5570,14,)/1000</f>
        <v>5.3239999999999998</v>
      </c>
      <c r="O1023" s="180">
        <f>VLOOKUP(D1023,Plan1!$B$2:$S$5570,15,)/1000</f>
        <v>5.6509999999999998</v>
      </c>
      <c r="P1023" s="180">
        <f>VLOOKUP(D1023,Plan1!$B$2:$S$5570,16,)/1000</f>
        <v>5.42</v>
      </c>
      <c r="Q1023" s="180">
        <f>VLOOKUP(D1023,Plan1!$B$2:$S$5570,17,)/1000</f>
        <v>5.2629999999999999</v>
      </c>
      <c r="R1023" s="180">
        <f>VLOOKUP(D1023,Plan1!$B$2:$S$5570,18,)/1000</f>
        <v>4.9710000000000001</v>
      </c>
      <c r="S1023" s="180">
        <f>VLOOKUP(D1023,Plan1!$B$2:$S$5570,6,)/1000</f>
        <v>4.8810000000000002</v>
      </c>
    </row>
    <row r="1024" spans="1:19" x14ac:dyDescent="0.25">
      <c r="A1024" s="178">
        <v>6671</v>
      </c>
      <c r="B1024" s="178">
        <v>-227476</v>
      </c>
      <c r="C1024" s="178">
        <v>-503877</v>
      </c>
      <c r="D1024" s="178" t="s">
        <v>4907</v>
      </c>
      <c r="E1024" s="178" t="s">
        <v>167</v>
      </c>
      <c r="F1024" s="178" t="s">
        <v>4704</v>
      </c>
      <c r="G1024" s="180">
        <f>VLOOKUP(D1024,Plan1!$B$2:$S$5570,7,)/1000</f>
        <v>5.1230000000000002</v>
      </c>
      <c r="H1024" s="180">
        <f>VLOOKUP(D1024,Plan1!$B$2:$S$5570,8,)/1000</f>
        <v>5.5369999999999999</v>
      </c>
      <c r="I1024" s="180">
        <f>VLOOKUP(D1024,Plan1!$B$2:$S$5570,9,)/1000</f>
        <v>5.4219999999999997</v>
      </c>
      <c r="J1024" s="180">
        <f>VLOOKUP(D1024,Plan1!$B$2:$S$5570,10,)/1000</f>
        <v>5.3529999999999998</v>
      </c>
      <c r="K1024" s="180">
        <f>VLOOKUP(D1024,Plan1!$B$2:$S$5570,11,)/1000</f>
        <v>4.673</v>
      </c>
      <c r="L1024" s="180">
        <f>VLOOKUP(D1024,Plan1!$B$2:$S$5570,12,)/1000</f>
        <v>4.5119999999999996</v>
      </c>
      <c r="M1024" s="180">
        <f>VLOOKUP(D1024,Plan1!$B$2:$S$5570,13,)/1000</f>
        <v>4.7050000000000001</v>
      </c>
      <c r="N1024" s="180">
        <f>VLOOKUP(D1024,Plan1!$B$2:$S$5570,14,)/1000</f>
        <v>5.5259999999999998</v>
      </c>
      <c r="O1024" s="180">
        <f>VLOOKUP(D1024,Plan1!$B$2:$S$5570,15,)/1000</f>
        <v>5.1180000000000003</v>
      </c>
      <c r="P1024" s="180">
        <f>VLOOKUP(D1024,Plan1!$B$2:$S$5570,16,)/1000</f>
        <v>5.282</v>
      </c>
      <c r="Q1024" s="180">
        <f>VLOOKUP(D1024,Plan1!$B$2:$S$5570,17,)/1000</f>
        <v>5.42</v>
      </c>
      <c r="R1024" s="180">
        <f>VLOOKUP(D1024,Plan1!$B$2:$S$5570,18,)/1000</f>
        <v>5.5039999999999996</v>
      </c>
      <c r="S1024" s="180">
        <f>VLOOKUP(D1024,Plan1!$B$2:$S$5570,6,)/1000</f>
        <v>5.181</v>
      </c>
    </row>
    <row r="1025" spans="1:19" x14ac:dyDescent="0.25">
      <c r="A1025" s="178">
        <v>8953</v>
      </c>
      <c r="B1025" s="178">
        <v>-21325</v>
      </c>
      <c r="C1025" s="178">
        <v>-48631</v>
      </c>
      <c r="D1025" s="178" t="s">
        <v>5137</v>
      </c>
      <c r="E1025" s="178" t="s">
        <v>167</v>
      </c>
      <c r="F1025" s="178" t="s">
        <v>4704</v>
      </c>
      <c r="G1025" s="180">
        <f>VLOOKUP(D1025,Plan1!$B$2:$S$5570,7,)/1000</f>
        <v>5.1769999999999996</v>
      </c>
      <c r="H1025" s="180">
        <f>VLOOKUP(D1025,Plan1!$B$2:$S$5570,8,)/1000</f>
        <v>5.6749999999999998</v>
      </c>
      <c r="I1025" s="180">
        <f>VLOOKUP(D1025,Plan1!$B$2:$S$5570,9,)/1000</f>
        <v>5.415</v>
      </c>
      <c r="J1025" s="180">
        <f>VLOOKUP(D1025,Plan1!$B$2:$S$5570,10,)/1000</f>
        <v>5.4939999999999998</v>
      </c>
      <c r="K1025" s="180">
        <f>VLOOKUP(D1025,Plan1!$B$2:$S$5570,11,)/1000</f>
        <v>5.0380000000000003</v>
      </c>
      <c r="L1025" s="180">
        <f>VLOOKUP(D1025,Plan1!$B$2:$S$5570,12,)/1000</f>
        <v>4.9020000000000001</v>
      </c>
      <c r="M1025" s="180">
        <f>VLOOKUP(D1025,Plan1!$B$2:$S$5570,13,)/1000</f>
        <v>5.0979999999999999</v>
      </c>
      <c r="N1025" s="180">
        <f>VLOOKUP(D1025,Plan1!$B$2:$S$5570,14,)/1000</f>
        <v>5.8179999999999996</v>
      </c>
      <c r="O1025" s="180">
        <f>VLOOKUP(D1025,Plan1!$B$2:$S$5570,15,)/1000</f>
        <v>5.4080000000000004</v>
      </c>
      <c r="P1025" s="180">
        <f>VLOOKUP(D1025,Plan1!$B$2:$S$5570,16,)/1000</f>
        <v>5.4779999999999998</v>
      </c>
      <c r="Q1025" s="180">
        <f>VLOOKUP(D1025,Plan1!$B$2:$S$5570,17,)/1000</f>
        <v>5.3849999999999998</v>
      </c>
      <c r="R1025" s="180">
        <f>VLOOKUP(D1025,Plan1!$B$2:$S$5570,18,)/1000</f>
        <v>5.4249999999999998</v>
      </c>
      <c r="S1025" s="180">
        <f>VLOOKUP(D1025,Plan1!$B$2:$S$5570,6,)/1000</f>
        <v>5.359</v>
      </c>
    </row>
    <row r="1026" spans="1:19" x14ac:dyDescent="0.25">
      <c r="A1026" s="178">
        <v>19953</v>
      </c>
      <c r="B1026" s="178">
        <v>-155064</v>
      </c>
      <c r="C1026" s="178">
        <v>-412381</v>
      </c>
      <c r="D1026" s="178" t="s">
        <v>402</v>
      </c>
      <c r="E1026" s="178" t="s">
        <v>167</v>
      </c>
      <c r="F1026" s="178" t="s">
        <v>375</v>
      </c>
      <c r="G1026" s="180">
        <f>VLOOKUP(D1026,Plan1!$B$2:$S$5570,7,)/1000</f>
        <v>5.5190000000000001</v>
      </c>
      <c r="H1026" s="180">
        <f>VLOOKUP(D1026,Plan1!$B$2:$S$5570,8,)/1000</f>
        <v>5.8689999999999998</v>
      </c>
      <c r="I1026" s="180">
        <f>VLOOKUP(D1026,Plan1!$B$2:$S$5570,9,)/1000</f>
        <v>5.423</v>
      </c>
      <c r="J1026" s="180">
        <f>VLOOKUP(D1026,Plan1!$B$2:$S$5570,10,)/1000</f>
        <v>5.0620000000000003</v>
      </c>
      <c r="K1026" s="180">
        <f>VLOOKUP(D1026,Plan1!$B$2:$S$5570,11,)/1000</f>
        <v>4.51</v>
      </c>
      <c r="L1026" s="180">
        <f>VLOOKUP(D1026,Plan1!$B$2:$S$5570,12,)/1000</f>
        <v>4.1970000000000001</v>
      </c>
      <c r="M1026" s="180">
        <f>VLOOKUP(D1026,Plan1!$B$2:$S$5570,13,)/1000</f>
        <v>4.4260000000000002</v>
      </c>
      <c r="N1026" s="180">
        <f>VLOOKUP(D1026,Plan1!$B$2:$S$5570,14,)/1000</f>
        <v>4.9269999999999996</v>
      </c>
      <c r="O1026" s="180">
        <f>VLOOKUP(D1026,Plan1!$B$2:$S$5570,15,)/1000</f>
        <v>5.6509999999999998</v>
      </c>
      <c r="P1026" s="180">
        <f>VLOOKUP(D1026,Plan1!$B$2:$S$5570,16,)/1000</f>
        <v>5.4219999999999997</v>
      </c>
      <c r="Q1026" s="180">
        <f>VLOOKUP(D1026,Plan1!$B$2:$S$5570,17,)/1000</f>
        <v>5.0119999999999996</v>
      </c>
      <c r="R1026" s="180">
        <f>VLOOKUP(D1026,Plan1!$B$2:$S$5570,18,)/1000</f>
        <v>5.5069999999999997</v>
      </c>
      <c r="S1026" s="180">
        <f>VLOOKUP(D1026,Plan1!$B$2:$S$5570,6,)/1000</f>
        <v>5.1269999999999998</v>
      </c>
    </row>
    <row r="1027" spans="1:19" x14ac:dyDescent="0.25">
      <c r="A1027" s="178">
        <v>299</v>
      </c>
      <c r="B1027" s="178">
        <v>-315579</v>
      </c>
      <c r="C1027" s="178">
        <v>-536729</v>
      </c>
      <c r="D1027" s="178" t="s">
        <v>3911</v>
      </c>
      <c r="E1027" s="178" t="s">
        <v>167</v>
      </c>
      <c r="F1027" s="178" t="s">
        <v>3898</v>
      </c>
      <c r="G1027" s="180">
        <f>VLOOKUP(D1027,Plan1!$B$2:$S$5570,7,)/1000</f>
        <v>5.6120000000000001</v>
      </c>
      <c r="H1027" s="180">
        <f>VLOOKUP(D1027,Plan1!$B$2:$S$5570,8,)/1000</f>
        <v>5.5869999999999997</v>
      </c>
      <c r="I1027" s="180">
        <f>VLOOKUP(D1027,Plan1!$B$2:$S$5570,9,)/1000</f>
        <v>5.3940000000000001</v>
      </c>
      <c r="J1027" s="180">
        <f>VLOOKUP(D1027,Plan1!$B$2:$S$5570,10,)/1000</f>
        <v>4.6900000000000004</v>
      </c>
      <c r="K1027" s="180">
        <f>VLOOKUP(D1027,Plan1!$B$2:$S$5570,11,)/1000</f>
        <v>3.72</v>
      </c>
      <c r="L1027" s="180">
        <f>VLOOKUP(D1027,Plan1!$B$2:$S$5570,12,)/1000</f>
        <v>3.3450000000000002</v>
      </c>
      <c r="M1027" s="180">
        <f>VLOOKUP(D1027,Plan1!$B$2:$S$5570,13,)/1000</f>
        <v>3.5950000000000002</v>
      </c>
      <c r="N1027" s="180">
        <f>VLOOKUP(D1027,Plan1!$B$2:$S$5570,14,)/1000</f>
        <v>4.1130000000000004</v>
      </c>
      <c r="O1027" s="180">
        <f>VLOOKUP(D1027,Plan1!$B$2:$S$5570,15,)/1000</f>
        <v>4.24</v>
      </c>
      <c r="P1027" s="180">
        <f>VLOOKUP(D1027,Plan1!$B$2:$S$5570,16,)/1000</f>
        <v>5.05</v>
      </c>
      <c r="Q1027" s="180">
        <f>VLOOKUP(D1027,Plan1!$B$2:$S$5570,17,)/1000</f>
        <v>5.7539999999999996</v>
      </c>
      <c r="R1027" s="180">
        <f>VLOOKUP(D1027,Plan1!$B$2:$S$5570,18,)/1000</f>
        <v>5.8780000000000001</v>
      </c>
      <c r="S1027" s="180">
        <f>VLOOKUP(D1027,Plan1!$B$2:$S$5570,6,)/1000</f>
        <v>4.7480000000000002</v>
      </c>
    </row>
    <row r="1028" spans="1:19" x14ac:dyDescent="0.25">
      <c r="A1028" s="178">
        <v>4029</v>
      </c>
      <c r="B1028" s="178">
        <v>-255763</v>
      </c>
      <c r="C1028" s="178">
        <v>-520413</v>
      </c>
      <c r="D1028" s="178" t="s">
        <v>2978</v>
      </c>
      <c r="E1028" s="178" t="s">
        <v>167</v>
      </c>
      <c r="F1028" s="178" t="s">
        <v>2912</v>
      </c>
      <c r="G1028" s="180">
        <f>VLOOKUP(D1028,Plan1!$B$2:$S$5570,7,)/1000</f>
        <v>5.375</v>
      </c>
      <c r="H1028" s="180">
        <f>VLOOKUP(D1028,Plan1!$B$2:$S$5570,8,)/1000</f>
        <v>5.3049999999999997</v>
      </c>
      <c r="I1028" s="180">
        <f>VLOOKUP(D1028,Plan1!$B$2:$S$5570,9,)/1000</f>
        <v>5.44</v>
      </c>
      <c r="J1028" s="180">
        <f>VLOOKUP(D1028,Plan1!$B$2:$S$5570,10,)/1000</f>
        <v>5.0129999999999999</v>
      </c>
      <c r="K1028" s="180">
        <f>VLOOKUP(D1028,Plan1!$B$2:$S$5570,11,)/1000</f>
        <v>4.2169999999999996</v>
      </c>
      <c r="L1028" s="180">
        <f>VLOOKUP(D1028,Plan1!$B$2:$S$5570,12,)/1000</f>
        <v>3.879</v>
      </c>
      <c r="M1028" s="180">
        <f>VLOOKUP(D1028,Plan1!$B$2:$S$5570,13,)/1000</f>
        <v>4.109</v>
      </c>
      <c r="N1028" s="180">
        <f>VLOOKUP(D1028,Plan1!$B$2:$S$5570,14,)/1000</f>
        <v>5.0970000000000004</v>
      </c>
      <c r="O1028" s="180">
        <f>VLOOKUP(D1028,Plan1!$B$2:$S$5570,15,)/1000</f>
        <v>4.6980000000000004</v>
      </c>
      <c r="P1028" s="180">
        <f>VLOOKUP(D1028,Plan1!$B$2:$S$5570,16,)/1000</f>
        <v>5.0860000000000003</v>
      </c>
      <c r="Q1028" s="180">
        <f>VLOOKUP(D1028,Plan1!$B$2:$S$5570,17,)/1000</f>
        <v>5.4450000000000003</v>
      </c>
      <c r="R1028" s="180">
        <f>VLOOKUP(D1028,Plan1!$B$2:$S$5570,18,)/1000</f>
        <v>5.4420000000000002</v>
      </c>
      <c r="S1028" s="180">
        <f>VLOOKUP(D1028,Plan1!$B$2:$S$5570,6,)/1000</f>
        <v>4.9249999999999998</v>
      </c>
    </row>
    <row r="1029" spans="1:19" x14ac:dyDescent="0.25">
      <c r="A1029" s="178">
        <v>1667</v>
      </c>
      <c r="B1029" s="178">
        <v>-293565</v>
      </c>
      <c r="C1029" s="178">
        <v>-508124</v>
      </c>
      <c r="D1029" s="178" t="s">
        <v>4079</v>
      </c>
      <c r="E1029" s="178" t="s">
        <v>167</v>
      </c>
      <c r="F1029" s="178" t="s">
        <v>3898</v>
      </c>
      <c r="G1029" s="180">
        <f>VLOOKUP(D1029,Plan1!$B$2:$S$5570,7,)/1000</f>
        <v>5.2590000000000003</v>
      </c>
      <c r="H1029" s="180">
        <f>VLOOKUP(D1029,Plan1!$B$2:$S$5570,8,)/1000</f>
        <v>5.3140000000000001</v>
      </c>
      <c r="I1029" s="180">
        <f>VLOOKUP(D1029,Plan1!$B$2:$S$5570,9,)/1000</f>
        <v>4.9359999999999999</v>
      </c>
      <c r="J1029" s="180">
        <f>VLOOKUP(D1029,Plan1!$B$2:$S$5570,10,)/1000</f>
        <v>4.58</v>
      </c>
      <c r="K1029" s="180">
        <f>VLOOKUP(D1029,Plan1!$B$2:$S$5570,11,)/1000</f>
        <v>3.738</v>
      </c>
      <c r="L1029" s="180">
        <f>VLOOKUP(D1029,Plan1!$B$2:$S$5570,12,)/1000</f>
        <v>3.351</v>
      </c>
      <c r="M1029" s="180">
        <f>VLOOKUP(D1029,Plan1!$B$2:$S$5570,13,)/1000</f>
        <v>3.6190000000000002</v>
      </c>
      <c r="N1029" s="180">
        <f>VLOOKUP(D1029,Plan1!$B$2:$S$5570,14,)/1000</f>
        <v>4.2290000000000001</v>
      </c>
      <c r="O1029" s="180">
        <f>VLOOKUP(D1029,Plan1!$B$2:$S$5570,15,)/1000</f>
        <v>3.9249999999999998</v>
      </c>
      <c r="P1029" s="180">
        <f>VLOOKUP(D1029,Plan1!$B$2:$S$5570,16,)/1000</f>
        <v>4.5540000000000003</v>
      </c>
      <c r="Q1029" s="180">
        <f>VLOOKUP(D1029,Plan1!$B$2:$S$5570,17,)/1000</f>
        <v>5.3869999999999996</v>
      </c>
      <c r="R1029" s="180">
        <f>VLOOKUP(D1029,Plan1!$B$2:$S$5570,18,)/1000</f>
        <v>5.4619999999999997</v>
      </c>
      <c r="S1029" s="180">
        <f>VLOOKUP(D1029,Plan1!$B$2:$S$5570,6,)/1000</f>
        <v>4.5289999999999999</v>
      </c>
    </row>
    <row r="1030" spans="1:19" x14ac:dyDescent="0.25">
      <c r="A1030" s="178">
        <v>3142</v>
      </c>
      <c r="B1030" s="178">
        <v>-272621</v>
      </c>
      <c r="C1030" s="178">
        <v>-487662</v>
      </c>
      <c r="D1030" s="178" t="s">
        <v>4539</v>
      </c>
      <c r="E1030" s="178" t="s">
        <v>167</v>
      </c>
      <c r="F1030" s="178" t="s">
        <v>4434</v>
      </c>
      <c r="G1030" s="180">
        <f>VLOOKUP(D1030,Plan1!$B$2:$S$5570,7,)/1000</f>
        <v>4.9390000000000001</v>
      </c>
      <c r="H1030" s="180">
        <f>VLOOKUP(D1030,Plan1!$B$2:$S$5570,8,)/1000</f>
        <v>5.0439999999999996</v>
      </c>
      <c r="I1030" s="180">
        <f>VLOOKUP(D1030,Plan1!$B$2:$S$5570,9,)/1000</f>
        <v>4.7370000000000001</v>
      </c>
      <c r="J1030" s="180">
        <f>VLOOKUP(D1030,Plan1!$B$2:$S$5570,10,)/1000</f>
        <v>4.3239999999999998</v>
      </c>
      <c r="K1030" s="180">
        <f>VLOOKUP(D1030,Plan1!$B$2:$S$5570,11,)/1000</f>
        <v>3.927</v>
      </c>
      <c r="L1030" s="180">
        <f>VLOOKUP(D1030,Plan1!$B$2:$S$5570,12,)/1000</f>
        <v>3.3820000000000001</v>
      </c>
      <c r="M1030" s="180">
        <f>VLOOKUP(D1030,Plan1!$B$2:$S$5570,13,)/1000</f>
        <v>3.532</v>
      </c>
      <c r="N1030" s="180">
        <f>VLOOKUP(D1030,Plan1!$B$2:$S$5570,14,)/1000</f>
        <v>4.0730000000000004</v>
      </c>
      <c r="O1030" s="180">
        <f>VLOOKUP(D1030,Plan1!$B$2:$S$5570,15,)/1000</f>
        <v>3.754</v>
      </c>
      <c r="P1030" s="180">
        <f>VLOOKUP(D1030,Plan1!$B$2:$S$5570,16,)/1000</f>
        <v>3.9</v>
      </c>
      <c r="Q1030" s="180">
        <f>VLOOKUP(D1030,Plan1!$B$2:$S$5570,17,)/1000</f>
        <v>4.7210000000000001</v>
      </c>
      <c r="R1030" s="180">
        <f>VLOOKUP(D1030,Plan1!$B$2:$S$5570,18,)/1000</f>
        <v>4.9130000000000003</v>
      </c>
      <c r="S1030" s="180">
        <f>VLOOKUP(D1030,Plan1!$B$2:$S$5570,6,)/1000</f>
        <v>4.2709999999999999</v>
      </c>
    </row>
    <row r="1031" spans="1:19" x14ac:dyDescent="0.25">
      <c r="A1031" s="178">
        <v>48014</v>
      </c>
      <c r="B1031" s="178">
        <v>-63814</v>
      </c>
      <c r="C1031" s="178">
        <v>-351293</v>
      </c>
      <c r="D1031" s="178" t="s">
        <v>3783</v>
      </c>
      <c r="E1031" s="178" t="s">
        <v>167</v>
      </c>
      <c r="F1031" s="178" t="s">
        <v>3752</v>
      </c>
      <c r="G1031" s="180">
        <f>VLOOKUP(D1031,Plan1!$B$2:$S$5570,7,)/1000</f>
        <v>5.6239999999999997</v>
      </c>
      <c r="H1031" s="180">
        <f>VLOOKUP(D1031,Plan1!$B$2:$S$5570,8,)/1000</f>
        <v>5.8719999999999999</v>
      </c>
      <c r="I1031" s="180">
        <f>VLOOKUP(D1031,Plan1!$B$2:$S$5570,9,)/1000</f>
        <v>6.0510000000000002</v>
      </c>
      <c r="J1031" s="180">
        <f>VLOOKUP(D1031,Plan1!$B$2:$S$5570,10,)/1000</f>
        <v>5.5880000000000001</v>
      </c>
      <c r="K1031" s="180">
        <f>VLOOKUP(D1031,Plan1!$B$2:$S$5570,11,)/1000</f>
        <v>5.0810000000000004</v>
      </c>
      <c r="L1031" s="180">
        <f>VLOOKUP(D1031,Plan1!$B$2:$S$5570,12,)/1000</f>
        <v>4.665</v>
      </c>
      <c r="M1031" s="180">
        <f>VLOOKUP(D1031,Plan1!$B$2:$S$5570,13,)/1000</f>
        <v>4.7709999999999999</v>
      </c>
      <c r="N1031" s="180">
        <f>VLOOKUP(D1031,Plan1!$B$2:$S$5570,14,)/1000</f>
        <v>5.4720000000000004</v>
      </c>
      <c r="O1031" s="180">
        <f>VLOOKUP(D1031,Plan1!$B$2:$S$5570,15,)/1000</f>
        <v>5.851</v>
      </c>
      <c r="P1031" s="180">
        <f>VLOOKUP(D1031,Plan1!$B$2:$S$5570,16,)/1000</f>
        <v>5.91</v>
      </c>
      <c r="Q1031" s="180">
        <f>VLOOKUP(D1031,Plan1!$B$2:$S$5570,17,)/1000</f>
        <v>5.94</v>
      </c>
      <c r="R1031" s="180">
        <f>VLOOKUP(D1031,Plan1!$B$2:$S$5570,18,)/1000</f>
        <v>5.74</v>
      </c>
      <c r="S1031" s="180">
        <f>VLOOKUP(D1031,Plan1!$B$2:$S$5570,6,)/1000</f>
        <v>5.5469999999999997</v>
      </c>
    </row>
    <row r="1032" spans="1:19" x14ac:dyDescent="0.25">
      <c r="A1032" s="178">
        <v>383</v>
      </c>
      <c r="B1032" s="178">
        <v>-313965</v>
      </c>
      <c r="C1032" s="178">
        <v>-526787</v>
      </c>
      <c r="D1032" s="178" t="s">
        <v>3916</v>
      </c>
      <c r="E1032" s="178" t="s">
        <v>167</v>
      </c>
      <c r="F1032" s="178" t="s">
        <v>3898</v>
      </c>
      <c r="G1032" s="180">
        <f>VLOOKUP(D1032,Plan1!$B$2:$S$5570,7,)/1000</f>
        <v>5.4</v>
      </c>
      <c r="H1032" s="180">
        <f>VLOOKUP(D1032,Plan1!$B$2:$S$5570,8,)/1000</f>
        <v>5.3789999999999996</v>
      </c>
      <c r="I1032" s="180">
        <f>VLOOKUP(D1032,Plan1!$B$2:$S$5570,9,)/1000</f>
        <v>5.125</v>
      </c>
      <c r="J1032" s="180">
        <f>VLOOKUP(D1032,Plan1!$B$2:$S$5570,10,)/1000</f>
        <v>4.5750000000000002</v>
      </c>
      <c r="K1032" s="180">
        <f>VLOOKUP(D1032,Plan1!$B$2:$S$5570,11,)/1000</f>
        <v>3.6920000000000002</v>
      </c>
      <c r="L1032" s="180">
        <f>VLOOKUP(D1032,Plan1!$B$2:$S$5570,12,)/1000</f>
        <v>3.2890000000000001</v>
      </c>
      <c r="M1032" s="180">
        <f>VLOOKUP(D1032,Plan1!$B$2:$S$5570,13,)/1000</f>
        <v>3.5339999999999998</v>
      </c>
      <c r="N1032" s="180">
        <f>VLOOKUP(D1032,Plan1!$B$2:$S$5570,14,)/1000</f>
        <v>4.0140000000000002</v>
      </c>
      <c r="O1032" s="180">
        <f>VLOOKUP(D1032,Plan1!$B$2:$S$5570,15,)/1000</f>
        <v>4.0439999999999996</v>
      </c>
      <c r="P1032" s="180">
        <f>VLOOKUP(D1032,Plan1!$B$2:$S$5570,16,)/1000</f>
        <v>4.7939999999999996</v>
      </c>
      <c r="Q1032" s="180">
        <f>VLOOKUP(D1032,Plan1!$B$2:$S$5570,17,)/1000</f>
        <v>5.468</v>
      </c>
      <c r="R1032" s="180">
        <f>VLOOKUP(D1032,Plan1!$B$2:$S$5570,18,)/1000</f>
        <v>5.6580000000000004</v>
      </c>
      <c r="S1032" s="180">
        <f>VLOOKUP(D1032,Plan1!$B$2:$S$5570,6,)/1000</f>
        <v>4.5810000000000004</v>
      </c>
    </row>
    <row r="1033" spans="1:19" x14ac:dyDescent="0.25">
      <c r="A1033" s="178">
        <v>33854</v>
      </c>
      <c r="B1033" s="178">
        <v>-101382</v>
      </c>
      <c r="C1033" s="178">
        <v>-369734</v>
      </c>
      <c r="D1033" s="178" t="s">
        <v>5362</v>
      </c>
      <c r="E1033" s="178" t="s">
        <v>167</v>
      </c>
      <c r="F1033" s="178" t="s">
        <v>5304</v>
      </c>
      <c r="G1033" s="180">
        <f>VLOOKUP(D1033,Plan1!$B$2:$S$5570,7,)/1000</f>
        <v>5.8339999999999996</v>
      </c>
      <c r="H1033" s="180">
        <f>VLOOKUP(D1033,Plan1!$B$2:$S$5570,8,)/1000</f>
        <v>5.7960000000000003</v>
      </c>
      <c r="I1033" s="180">
        <f>VLOOKUP(D1033,Plan1!$B$2:$S$5570,9,)/1000</f>
        <v>5.944</v>
      </c>
      <c r="J1033" s="180">
        <f>VLOOKUP(D1033,Plan1!$B$2:$S$5570,10,)/1000</f>
        <v>5.43</v>
      </c>
      <c r="K1033" s="180">
        <f>VLOOKUP(D1033,Plan1!$B$2:$S$5570,11,)/1000</f>
        <v>4.6920000000000002</v>
      </c>
      <c r="L1033" s="180">
        <f>VLOOKUP(D1033,Plan1!$B$2:$S$5570,12,)/1000</f>
        <v>4.5049999999999999</v>
      </c>
      <c r="M1033" s="180">
        <f>VLOOKUP(D1033,Plan1!$B$2:$S$5570,13,)/1000</f>
        <v>4.5289999999999999</v>
      </c>
      <c r="N1033" s="180">
        <f>VLOOKUP(D1033,Plan1!$B$2:$S$5570,14,)/1000</f>
        <v>5.0339999999999998</v>
      </c>
      <c r="O1033" s="180">
        <f>VLOOKUP(D1033,Plan1!$B$2:$S$5570,15,)/1000</f>
        <v>5.63</v>
      </c>
      <c r="P1033" s="180">
        <f>VLOOKUP(D1033,Plan1!$B$2:$S$5570,16,)/1000</f>
        <v>5.702</v>
      </c>
      <c r="Q1033" s="180">
        <f>VLOOKUP(D1033,Plan1!$B$2:$S$5570,17,)/1000</f>
        <v>5.9429999999999996</v>
      </c>
      <c r="R1033" s="180">
        <f>VLOOKUP(D1033,Plan1!$B$2:$S$5570,18,)/1000</f>
        <v>5.835</v>
      </c>
      <c r="S1033" s="180">
        <f>VLOOKUP(D1033,Plan1!$B$2:$S$5570,6,)/1000</f>
        <v>5.4059999999999997</v>
      </c>
    </row>
    <row r="1034" spans="1:19" x14ac:dyDescent="0.25">
      <c r="A1034" s="178">
        <v>38291</v>
      </c>
      <c r="B1034" s="178">
        <v>-88769</v>
      </c>
      <c r="C1034" s="178">
        <v>-361982</v>
      </c>
      <c r="D1034" s="178" t="s">
        <v>3301</v>
      </c>
      <c r="E1034" s="178" t="s">
        <v>167</v>
      </c>
      <c r="F1034" s="178" t="s">
        <v>3284</v>
      </c>
      <c r="G1034" s="180">
        <f>VLOOKUP(D1034,Plan1!$B$2:$S$5570,7,)/1000</f>
        <v>5.4960000000000004</v>
      </c>
      <c r="H1034" s="180">
        <f>VLOOKUP(D1034,Plan1!$B$2:$S$5570,8,)/1000</f>
        <v>5.51</v>
      </c>
      <c r="I1034" s="180">
        <f>VLOOKUP(D1034,Plan1!$B$2:$S$5570,9,)/1000</f>
        <v>5.6920000000000002</v>
      </c>
      <c r="J1034" s="180">
        <f>VLOOKUP(D1034,Plan1!$B$2:$S$5570,10,)/1000</f>
        <v>5.2649999999999997</v>
      </c>
      <c r="K1034" s="180">
        <f>VLOOKUP(D1034,Plan1!$B$2:$S$5570,11,)/1000</f>
        <v>4.492</v>
      </c>
      <c r="L1034" s="180">
        <f>VLOOKUP(D1034,Plan1!$B$2:$S$5570,12,)/1000</f>
        <v>4.048</v>
      </c>
      <c r="M1034" s="180">
        <f>VLOOKUP(D1034,Plan1!$B$2:$S$5570,13,)/1000</f>
        <v>4.0949999999999998</v>
      </c>
      <c r="N1034" s="180">
        <f>VLOOKUP(D1034,Plan1!$B$2:$S$5570,14,)/1000</f>
        <v>4.702</v>
      </c>
      <c r="O1034" s="180">
        <f>VLOOKUP(D1034,Plan1!$B$2:$S$5570,15,)/1000</f>
        <v>5.3949999999999996</v>
      </c>
      <c r="P1034" s="180">
        <f>VLOOKUP(D1034,Plan1!$B$2:$S$5570,16,)/1000</f>
        <v>5.5209999999999999</v>
      </c>
      <c r="Q1034" s="180">
        <f>VLOOKUP(D1034,Plan1!$B$2:$S$5570,17,)/1000</f>
        <v>5.8570000000000002</v>
      </c>
      <c r="R1034" s="180">
        <f>VLOOKUP(D1034,Plan1!$B$2:$S$5570,18,)/1000</f>
        <v>5.718</v>
      </c>
      <c r="S1034" s="180">
        <f>VLOOKUP(D1034,Plan1!$B$2:$S$5570,6,)/1000</f>
        <v>5.149</v>
      </c>
    </row>
    <row r="1035" spans="1:19" x14ac:dyDescent="0.25">
      <c r="A1035" s="178">
        <v>55386</v>
      </c>
      <c r="B1035" s="178">
        <v>-4352</v>
      </c>
      <c r="C1035" s="178">
        <v>-393158</v>
      </c>
      <c r="D1035" s="178" t="s">
        <v>890</v>
      </c>
      <c r="E1035" s="178" t="s">
        <v>167</v>
      </c>
      <c r="F1035" s="178" t="s">
        <v>792</v>
      </c>
      <c r="G1035" s="180">
        <f>VLOOKUP(D1035,Plan1!$B$2:$S$5570,7,)/1000</f>
        <v>5.14</v>
      </c>
      <c r="H1035" s="180">
        <f>VLOOKUP(D1035,Plan1!$B$2:$S$5570,8,)/1000</f>
        <v>5.3719999999999999</v>
      </c>
      <c r="I1035" s="180">
        <f>VLOOKUP(D1035,Plan1!$B$2:$S$5570,9,)/1000</f>
        <v>5.4640000000000004</v>
      </c>
      <c r="J1035" s="180">
        <f>VLOOKUP(D1035,Plan1!$B$2:$S$5570,10,)/1000</f>
        <v>5.0819999999999999</v>
      </c>
      <c r="K1035" s="180">
        <f>VLOOKUP(D1035,Plan1!$B$2:$S$5570,11,)/1000</f>
        <v>5.2489999999999997</v>
      </c>
      <c r="L1035" s="180">
        <f>VLOOKUP(D1035,Plan1!$B$2:$S$5570,12,)/1000</f>
        <v>5.15</v>
      </c>
      <c r="M1035" s="180">
        <f>VLOOKUP(D1035,Plan1!$B$2:$S$5570,13,)/1000</f>
        <v>5.5190000000000001</v>
      </c>
      <c r="N1035" s="180">
        <f>VLOOKUP(D1035,Plan1!$B$2:$S$5570,14,)/1000</f>
        <v>6.2160000000000002</v>
      </c>
      <c r="O1035" s="180">
        <f>VLOOKUP(D1035,Plan1!$B$2:$S$5570,15,)/1000</f>
        <v>6.6159999999999997</v>
      </c>
      <c r="P1035" s="180">
        <f>VLOOKUP(D1035,Plan1!$B$2:$S$5570,16,)/1000</f>
        <v>6.3540000000000001</v>
      </c>
      <c r="Q1035" s="180">
        <f>VLOOKUP(D1035,Plan1!$B$2:$S$5570,17,)/1000</f>
        <v>6.0609999999999999</v>
      </c>
      <c r="R1035" s="180">
        <f>VLOOKUP(D1035,Plan1!$B$2:$S$5570,18,)/1000</f>
        <v>5.3979999999999997</v>
      </c>
      <c r="S1035" s="180">
        <f>VLOOKUP(D1035,Plan1!$B$2:$S$5570,6,)/1000</f>
        <v>5.6349999999999998</v>
      </c>
    </row>
    <row r="1036" spans="1:19" x14ac:dyDescent="0.25">
      <c r="A1036" s="178">
        <v>35267</v>
      </c>
      <c r="B1036" s="178">
        <v>-96606</v>
      </c>
      <c r="C1036" s="178">
        <v>-377891</v>
      </c>
      <c r="D1036" s="178" t="s">
        <v>5368</v>
      </c>
      <c r="E1036" s="178" t="s">
        <v>167</v>
      </c>
      <c r="F1036" s="178" t="s">
        <v>5304</v>
      </c>
      <c r="G1036" s="180">
        <f>VLOOKUP(D1036,Plan1!$B$2:$S$5570,7,)/1000</f>
        <v>5.9489999999999998</v>
      </c>
      <c r="H1036" s="180">
        <f>VLOOKUP(D1036,Plan1!$B$2:$S$5570,8,)/1000</f>
        <v>5.8689999999999998</v>
      </c>
      <c r="I1036" s="180">
        <f>VLOOKUP(D1036,Plan1!$B$2:$S$5570,9,)/1000</f>
        <v>5.9710000000000001</v>
      </c>
      <c r="J1036" s="180">
        <f>VLOOKUP(D1036,Plan1!$B$2:$S$5570,10,)/1000</f>
        <v>5.4939999999999998</v>
      </c>
      <c r="K1036" s="180">
        <f>VLOOKUP(D1036,Plan1!$B$2:$S$5570,11,)/1000</f>
        <v>4.6749999999999998</v>
      </c>
      <c r="L1036" s="180">
        <f>VLOOKUP(D1036,Plan1!$B$2:$S$5570,12,)/1000</f>
        <v>4.3339999999999996</v>
      </c>
      <c r="M1036" s="180">
        <f>VLOOKUP(D1036,Plan1!$B$2:$S$5570,13,)/1000</f>
        <v>4.4130000000000003</v>
      </c>
      <c r="N1036" s="180">
        <f>VLOOKUP(D1036,Plan1!$B$2:$S$5570,14,)/1000</f>
        <v>5.04</v>
      </c>
      <c r="O1036" s="180">
        <f>VLOOKUP(D1036,Plan1!$B$2:$S$5570,15,)/1000</f>
        <v>5.609</v>
      </c>
      <c r="P1036" s="180">
        <f>VLOOKUP(D1036,Plan1!$B$2:$S$5570,16,)/1000</f>
        <v>5.76</v>
      </c>
      <c r="Q1036" s="180">
        <f>VLOOKUP(D1036,Plan1!$B$2:$S$5570,17,)/1000</f>
        <v>6.0830000000000002</v>
      </c>
      <c r="R1036" s="180">
        <f>VLOOKUP(D1036,Plan1!$B$2:$S$5570,18,)/1000</f>
        <v>5.9610000000000003</v>
      </c>
      <c r="S1036" s="180">
        <f>VLOOKUP(D1036,Plan1!$B$2:$S$5570,6,)/1000</f>
        <v>5.43</v>
      </c>
    </row>
    <row r="1037" spans="1:19" x14ac:dyDescent="0.25">
      <c r="A1037" s="178">
        <v>6265</v>
      </c>
      <c r="B1037" s="178">
        <v>-23006</v>
      </c>
      <c r="C1037" s="178">
        <v>-497829</v>
      </c>
      <c r="D1037" s="178" t="s">
        <v>4858</v>
      </c>
      <c r="E1037" s="178" t="s">
        <v>167</v>
      </c>
      <c r="F1037" s="178" t="s">
        <v>4704</v>
      </c>
      <c r="G1037" s="180">
        <f>VLOOKUP(D1037,Plan1!$B$2:$S$5570,7,)/1000</f>
        <v>5.0780000000000003</v>
      </c>
      <c r="H1037" s="180">
        <f>VLOOKUP(D1037,Plan1!$B$2:$S$5570,8,)/1000</f>
        <v>5.5380000000000003</v>
      </c>
      <c r="I1037" s="180">
        <f>VLOOKUP(D1037,Plan1!$B$2:$S$5570,9,)/1000</f>
        <v>5.4240000000000004</v>
      </c>
      <c r="J1037" s="180">
        <f>VLOOKUP(D1037,Plan1!$B$2:$S$5570,10,)/1000</f>
        <v>5.4269999999999996</v>
      </c>
      <c r="K1037" s="180">
        <f>VLOOKUP(D1037,Plan1!$B$2:$S$5570,11,)/1000</f>
        <v>4.6500000000000004</v>
      </c>
      <c r="L1037" s="180">
        <f>VLOOKUP(D1037,Plan1!$B$2:$S$5570,12,)/1000</f>
        <v>4.4690000000000003</v>
      </c>
      <c r="M1037" s="180">
        <f>VLOOKUP(D1037,Plan1!$B$2:$S$5570,13,)/1000</f>
        <v>4.6420000000000003</v>
      </c>
      <c r="N1037" s="180">
        <f>VLOOKUP(D1037,Plan1!$B$2:$S$5570,14,)/1000</f>
        <v>5.5659999999999998</v>
      </c>
      <c r="O1037" s="180">
        <f>VLOOKUP(D1037,Plan1!$B$2:$S$5570,15,)/1000</f>
        <v>5.1070000000000002</v>
      </c>
      <c r="P1037" s="180">
        <f>VLOOKUP(D1037,Plan1!$B$2:$S$5570,16,)/1000</f>
        <v>5.2770000000000001</v>
      </c>
      <c r="Q1037" s="180">
        <f>VLOOKUP(D1037,Plan1!$B$2:$S$5570,17,)/1000</f>
        <v>5.3760000000000003</v>
      </c>
      <c r="R1037" s="180">
        <f>VLOOKUP(D1037,Plan1!$B$2:$S$5570,18,)/1000</f>
        <v>5.5190000000000001</v>
      </c>
      <c r="S1037" s="180">
        <f>VLOOKUP(D1037,Plan1!$B$2:$S$5570,6,)/1000</f>
        <v>5.173</v>
      </c>
    </row>
    <row r="1038" spans="1:19" x14ac:dyDescent="0.25">
      <c r="A1038" s="178">
        <v>1304</v>
      </c>
      <c r="B1038" s="178">
        <v>-299132</v>
      </c>
      <c r="C1038" s="178">
        <v>-511861</v>
      </c>
      <c r="D1038" s="178" t="s">
        <v>3969</v>
      </c>
      <c r="E1038" s="178" t="s">
        <v>167</v>
      </c>
      <c r="F1038" s="178" t="s">
        <v>3898</v>
      </c>
      <c r="G1038" s="180">
        <f>VLOOKUP(D1038,Plan1!$B$2:$S$5570,7,)/1000</f>
        <v>5.58</v>
      </c>
      <c r="H1038" s="180">
        <f>VLOOKUP(D1038,Plan1!$B$2:$S$5570,8,)/1000</f>
        <v>5.5460000000000003</v>
      </c>
      <c r="I1038" s="180">
        <f>VLOOKUP(D1038,Plan1!$B$2:$S$5570,9,)/1000</f>
        <v>5.1989999999999998</v>
      </c>
      <c r="J1038" s="180">
        <f>VLOOKUP(D1038,Plan1!$B$2:$S$5570,10,)/1000</f>
        <v>4.66</v>
      </c>
      <c r="K1038" s="180">
        <f>VLOOKUP(D1038,Plan1!$B$2:$S$5570,11,)/1000</f>
        <v>3.7509999999999999</v>
      </c>
      <c r="L1038" s="180">
        <f>VLOOKUP(D1038,Plan1!$B$2:$S$5570,12,)/1000</f>
        <v>3.278</v>
      </c>
      <c r="M1038" s="180">
        <f>VLOOKUP(D1038,Plan1!$B$2:$S$5570,13,)/1000</f>
        <v>3.5059999999999998</v>
      </c>
      <c r="N1038" s="180">
        <f>VLOOKUP(D1038,Plan1!$B$2:$S$5570,14,)/1000</f>
        <v>4.0810000000000004</v>
      </c>
      <c r="O1038" s="180">
        <f>VLOOKUP(D1038,Plan1!$B$2:$S$5570,15,)/1000</f>
        <v>3.99</v>
      </c>
      <c r="P1038" s="180">
        <f>VLOOKUP(D1038,Plan1!$B$2:$S$5570,16,)/1000</f>
        <v>4.6870000000000003</v>
      </c>
      <c r="Q1038" s="180">
        <f>VLOOKUP(D1038,Plan1!$B$2:$S$5570,17,)/1000</f>
        <v>5.5810000000000004</v>
      </c>
      <c r="R1038" s="180">
        <f>VLOOKUP(D1038,Plan1!$B$2:$S$5570,18,)/1000</f>
        <v>5.6710000000000003</v>
      </c>
      <c r="S1038" s="180">
        <f>VLOOKUP(D1038,Plan1!$B$2:$S$5570,6,)/1000</f>
        <v>4.6269999999999998</v>
      </c>
    </row>
    <row r="1039" spans="1:19" x14ac:dyDescent="0.25">
      <c r="A1039" s="178">
        <v>3712</v>
      </c>
      <c r="B1039" s="178">
        <v>-261771</v>
      </c>
      <c r="C1039" s="178">
        <v>-503954</v>
      </c>
      <c r="D1039" s="178" t="s">
        <v>4697</v>
      </c>
      <c r="E1039" s="178" t="s">
        <v>167</v>
      </c>
      <c r="F1039" s="178" t="s">
        <v>4434</v>
      </c>
      <c r="G1039" s="180">
        <f>VLOOKUP(D1039,Plan1!$B$2:$S$5570,7,)/1000</f>
        <v>4.8460000000000001</v>
      </c>
      <c r="H1039" s="180">
        <f>VLOOKUP(D1039,Plan1!$B$2:$S$5570,8,)/1000</f>
        <v>4.8780000000000001</v>
      </c>
      <c r="I1039" s="180">
        <f>VLOOKUP(D1039,Plan1!$B$2:$S$5570,9,)/1000</f>
        <v>4.734</v>
      </c>
      <c r="J1039" s="180">
        <f>VLOOKUP(D1039,Plan1!$B$2:$S$5570,10,)/1000</f>
        <v>4.0789999999999997</v>
      </c>
      <c r="K1039" s="180">
        <f>VLOOKUP(D1039,Plan1!$B$2:$S$5570,11,)/1000</f>
        <v>3.5619999999999998</v>
      </c>
      <c r="L1039" s="180">
        <f>VLOOKUP(D1039,Plan1!$B$2:$S$5570,12,)/1000</f>
        <v>3.194</v>
      </c>
      <c r="M1039" s="180">
        <f>VLOOKUP(D1039,Plan1!$B$2:$S$5570,13,)/1000</f>
        <v>3.4470000000000001</v>
      </c>
      <c r="N1039" s="180">
        <f>VLOOKUP(D1039,Plan1!$B$2:$S$5570,14,)/1000</f>
        <v>4.4690000000000003</v>
      </c>
      <c r="O1039" s="180">
        <f>VLOOKUP(D1039,Plan1!$B$2:$S$5570,15,)/1000</f>
        <v>4.085</v>
      </c>
      <c r="P1039" s="180">
        <f>VLOOKUP(D1039,Plan1!$B$2:$S$5570,16,)/1000</f>
        <v>4.2649999999999997</v>
      </c>
      <c r="Q1039" s="180">
        <f>VLOOKUP(D1039,Plan1!$B$2:$S$5570,17,)/1000</f>
        <v>4.8719999999999999</v>
      </c>
      <c r="R1039" s="180">
        <f>VLOOKUP(D1039,Plan1!$B$2:$S$5570,18,)/1000</f>
        <v>4.9059999999999997</v>
      </c>
      <c r="S1039" s="180">
        <f>VLOOKUP(D1039,Plan1!$B$2:$S$5570,6,)/1000</f>
        <v>4.2779999999999996</v>
      </c>
    </row>
    <row r="1040" spans="1:19" x14ac:dyDescent="0.25">
      <c r="A1040" s="178">
        <v>31871</v>
      </c>
      <c r="B1040" s="178">
        <v>-106651</v>
      </c>
      <c r="C1040" s="178">
        <v>-394947</v>
      </c>
      <c r="D1040" s="178" t="s">
        <v>754</v>
      </c>
      <c r="E1040" s="178" t="s">
        <v>167</v>
      </c>
      <c r="F1040" s="178" t="s">
        <v>375</v>
      </c>
      <c r="G1040" s="180">
        <f>VLOOKUP(D1040,Plan1!$B$2:$S$5570,7,)/1000</f>
        <v>5.6890000000000001</v>
      </c>
      <c r="H1040" s="180">
        <f>VLOOKUP(D1040,Plan1!$B$2:$S$5570,8,)/1000</f>
        <v>5.6719999999999997</v>
      </c>
      <c r="I1040" s="180">
        <f>VLOOKUP(D1040,Plan1!$B$2:$S$5570,9,)/1000</f>
        <v>5.8920000000000003</v>
      </c>
      <c r="J1040" s="180">
        <f>VLOOKUP(D1040,Plan1!$B$2:$S$5570,10,)/1000</f>
        <v>5.1559999999999997</v>
      </c>
      <c r="K1040" s="180">
        <f>VLOOKUP(D1040,Plan1!$B$2:$S$5570,11,)/1000</f>
        <v>4.5279999999999996</v>
      </c>
      <c r="L1040" s="180">
        <f>VLOOKUP(D1040,Plan1!$B$2:$S$5570,12,)/1000</f>
        <v>4.1980000000000004</v>
      </c>
      <c r="M1040" s="180">
        <f>VLOOKUP(D1040,Plan1!$B$2:$S$5570,13,)/1000</f>
        <v>4.4169999999999998</v>
      </c>
      <c r="N1040" s="180">
        <f>VLOOKUP(D1040,Plan1!$B$2:$S$5570,14,)/1000</f>
        <v>4.8550000000000004</v>
      </c>
      <c r="O1040" s="180">
        <f>VLOOKUP(D1040,Plan1!$B$2:$S$5570,15,)/1000</f>
        <v>5.7060000000000004</v>
      </c>
      <c r="P1040" s="180">
        <f>VLOOKUP(D1040,Plan1!$B$2:$S$5570,16,)/1000</f>
        <v>5.577</v>
      </c>
      <c r="Q1040" s="180">
        <f>VLOOKUP(D1040,Plan1!$B$2:$S$5570,17,)/1000</f>
        <v>5.8010000000000002</v>
      </c>
      <c r="R1040" s="180">
        <f>VLOOKUP(D1040,Plan1!$B$2:$S$5570,18,)/1000</f>
        <v>5.6790000000000003</v>
      </c>
      <c r="S1040" s="180">
        <f>VLOOKUP(D1040,Plan1!$B$2:$S$5570,6,)/1000</f>
        <v>5.2640000000000002</v>
      </c>
    </row>
    <row r="1041" spans="1:19" x14ac:dyDescent="0.25">
      <c r="A1041" s="178">
        <v>71221</v>
      </c>
      <c r="B1041" s="178">
        <v>26105</v>
      </c>
      <c r="C1041" s="178">
        <v>-606029</v>
      </c>
      <c r="D1041" s="178" t="s">
        <v>4428</v>
      </c>
      <c r="E1041" s="178" t="s">
        <v>167</v>
      </c>
      <c r="F1041" s="178" t="s">
        <v>4422</v>
      </c>
      <c r="G1041" s="180">
        <f>VLOOKUP(D1041,Plan1!$B$2:$S$5570,7,)/1000</f>
        <v>4.6710000000000003</v>
      </c>
      <c r="H1041" s="180">
        <f>VLOOKUP(D1041,Plan1!$B$2:$S$5570,8,)/1000</f>
        <v>4.7229999999999999</v>
      </c>
      <c r="I1041" s="180">
        <f>VLOOKUP(D1041,Plan1!$B$2:$S$5570,9,)/1000</f>
        <v>4.9580000000000002</v>
      </c>
      <c r="J1041" s="180">
        <f>VLOOKUP(D1041,Plan1!$B$2:$S$5570,10,)/1000</f>
        <v>4.6459999999999999</v>
      </c>
      <c r="K1041" s="180">
        <f>VLOOKUP(D1041,Plan1!$B$2:$S$5570,11,)/1000</f>
        <v>4.266</v>
      </c>
      <c r="L1041" s="180">
        <f>VLOOKUP(D1041,Plan1!$B$2:$S$5570,12,)/1000</f>
        <v>4.476</v>
      </c>
      <c r="M1041" s="180">
        <f>VLOOKUP(D1041,Plan1!$B$2:$S$5570,13,)/1000</f>
        <v>4.5119999999999996</v>
      </c>
      <c r="N1041" s="180">
        <f>VLOOKUP(D1041,Plan1!$B$2:$S$5570,14,)/1000</f>
        <v>5.0410000000000004</v>
      </c>
      <c r="O1041" s="180">
        <f>VLOOKUP(D1041,Plan1!$B$2:$S$5570,15,)/1000</f>
        <v>5.6239999999999997</v>
      </c>
      <c r="P1041" s="180">
        <f>VLOOKUP(D1041,Plan1!$B$2:$S$5570,16,)/1000</f>
        <v>5.5270000000000001</v>
      </c>
      <c r="Q1041" s="180">
        <f>VLOOKUP(D1041,Plan1!$B$2:$S$5570,17,)/1000</f>
        <v>5.2850000000000001</v>
      </c>
      <c r="R1041" s="180">
        <f>VLOOKUP(D1041,Plan1!$B$2:$S$5570,18,)/1000</f>
        <v>4.8079999999999998</v>
      </c>
      <c r="S1041" s="180">
        <f>VLOOKUP(D1041,Plan1!$B$2:$S$5570,6,)/1000</f>
        <v>4.8780000000000001</v>
      </c>
    </row>
    <row r="1042" spans="1:19" x14ac:dyDescent="0.25">
      <c r="A1042" s="178">
        <v>14027</v>
      </c>
      <c r="B1042" s="178">
        <v>-185228</v>
      </c>
      <c r="C1042" s="178">
        <v>-426253</v>
      </c>
      <c r="D1042" s="178" t="s">
        <v>2356</v>
      </c>
      <c r="E1042" s="178" t="s">
        <v>167</v>
      </c>
      <c r="F1042" s="178" t="s">
        <v>1727</v>
      </c>
      <c r="G1042" s="180">
        <f>VLOOKUP(D1042,Plan1!$B$2:$S$5570,7,)/1000</f>
        <v>5.3330000000000002</v>
      </c>
      <c r="H1042" s="180">
        <f>VLOOKUP(D1042,Plan1!$B$2:$S$5570,8,)/1000</f>
        <v>5.84</v>
      </c>
      <c r="I1042" s="180">
        <f>VLOOKUP(D1042,Plan1!$B$2:$S$5570,9,)/1000</f>
        <v>5.2329999999999997</v>
      </c>
      <c r="J1042" s="180">
        <f>VLOOKUP(D1042,Plan1!$B$2:$S$5570,10,)/1000</f>
        <v>4.9489999999999998</v>
      </c>
      <c r="K1042" s="180">
        <f>VLOOKUP(D1042,Plan1!$B$2:$S$5570,11,)/1000</f>
        <v>4.5199999999999996</v>
      </c>
      <c r="L1042" s="180">
        <f>VLOOKUP(D1042,Plan1!$B$2:$S$5570,12,)/1000</f>
        <v>4.4240000000000004</v>
      </c>
      <c r="M1042" s="180">
        <f>VLOOKUP(D1042,Plan1!$B$2:$S$5570,13,)/1000</f>
        <v>4.492</v>
      </c>
      <c r="N1042" s="180">
        <f>VLOOKUP(D1042,Plan1!$B$2:$S$5570,14,)/1000</f>
        <v>5.093</v>
      </c>
      <c r="O1042" s="180">
        <f>VLOOKUP(D1042,Plan1!$B$2:$S$5570,15,)/1000</f>
        <v>5.2690000000000001</v>
      </c>
      <c r="P1042" s="180">
        <f>VLOOKUP(D1042,Plan1!$B$2:$S$5570,16,)/1000</f>
        <v>5.1100000000000003</v>
      </c>
      <c r="Q1042" s="180">
        <f>VLOOKUP(D1042,Plan1!$B$2:$S$5570,17,)/1000</f>
        <v>4.4790000000000001</v>
      </c>
      <c r="R1042" s="180">
        <f>VLOOKUP(D1042,Plan1!$B$2:$S$5570,18,)/1000</f>
        <v>5.1219999999999999</v>
      </c>
      <c r="S1042" s="180">
        <f>VLOOKUP(D1042,Plan1!$B$2:$S$5570,6,)/1000</f>
        <v>4.9889999999999999</v>
      </c>
    </row>
    <row r="1043" spans="1:19" x14ac:dyDescent="0.25">
      <c r="A1043" s="178">
        <v>4158</v>
      </c>
      <c r="B1043" s="178">
        <v>-253738</v>
      </c>
      <c r="C1043" s="178">
        <v>-521203</v>
      </c>
      <c r="D1043" s="178" t="s">
        <v>2356</v>
      </c>
      <c r="E1043" s="178" t="s">
        <v>167</v>
      </c>
      <c r="F1043" s="178" t="s">
        <v>2912</v>
      </c>
      <c r="G1043" s="180">
        <f>VLOOKUP(D1043,Plan1!$B$2:$S$5570,7,)/1000</f>
        <v>5.3330000000000002</v>
      </c>
      <c r="H1043" s="180">
        <f>VLOOKUP(D1043,Plan1!$B$2:$S$5570,8,)/1000</f>
        <v>5.84</v>
      </c>
      <c r="I1043" s="180">
        <f>VLOOKUP(D1043,Plan1!$B$2:$S$5570,9,)/1000</f>
        <v>5.2329999999999997</v>
      </c>
      <c r="J1043" s="180">
        <f>VLOOKUP(D1043,Plan1!$B$2:$S$5570,10,)/1000</f>
        <v>4.9489999999999998</v>
      </c>
      <c r="K1043" s="180">
        <f>VLOOKUP(D1043,Plan1!$B$2:$S$5570,11,)/1000</f>
        <v>4.5199999999999996</v>
      </c>
      <c r="L1043" s="180">
        <f>VLOOKUP(D1043,Plan1!$B$2:$S$5570,12,)/1000</f>
        <v>4.4240000000000004</v>
      </c>
      <c r="M1043" s="180">
        <f>VLOOKUP(D1043,Plan1!$B$2:$S$5570,13,)/1000</f>
        <v>4.492</v>
      </c>
      <c r="N1043" s="180">
        <f>VLOOKUP(D1043,Plan1!$B$2:$S$5570,14,)/1000</f>
        <v>5.093</v>
      </c>
      <c r="O1043" s="180">
        <f>VLOOKUP(D1043,Plan1!$B$2:$S$5570,15,)/1000</f>
        <v>5.2690000000000001</v>
      </c>
      <c r="P1043" s="180">
        <f>VLOOKUP(D1043,Plan1!$B$2:$S$5570,16,)/1000</f>
        <v>5.1100000000000003</v>
      </c>
      <c r="Q1043" s="180">
        <f>VLOOKUP(D1043,Plan1!$B$2:$S$5570,17,)/1000</f>
        <v>4.4790000000000001</v>
      </c>
      <c r="R1043" s="180">
        <f>VLOOKUP(D1043,Plan1!$B$2:$S$5570,18,)/1000</f>
        <v>5.1219999999999999</v>
      </c>
      <c r="S1043" s="180">
        <f>VLOOKUP(D1043,Plan1!$B$2:$S$5570,6,)/1000</f>
        <v>4.9889999999999999</v>
      </c>
    </row>
    <row r="1044" spans="1:19" x14ac:dyDescent="0.25">
      <c r="A1044" s="178">
        <v>7822</v>
      </c>
      <c r="B1044" s="178">
        <v>-219802</v>
      </c>
      <c r="C1044" s="178">
        <v>-423668</v>
      </c>
      <c r="D1044" s="178" t="s">
        <v>2356</v>
      </c>
      <c r="E1044" s="178" t="s">
        <v>167</v>
      </c>
      <c r="F1044" s="178" t="s">
        <v>3664</v>
      </c>
      <c r="G1044" s="180">
        <f>VLOOKUP(D1044,Plan1!$B$2:$S$5570,7,)/1000</f>
        <v>5.3330000000000002</v>
      </c>
      <c r="H1044" s="180">
        <f>VLOOKUP(D1044,Plan1!$B$2:$S$5570,8,)/1000</f>
        <v>5.84</v>
      </c>
      <c r="I1044" s="180">
        <f>VLOOKUP(D1044,Plan1!$B$2:$S$5570,9,)/1000</f>
        <v>5.2329999999999997</v>
      </c>
      <c r="J1044" s="180">
        <f>VLOOKUP(D1044,Plan1!$B$2:$S$5570,10,)/1000</f>
        <v>4.9489999999999998</v>
      </c>
      <c r="K1044" s="180">
        <f>VLOOKUP(D1044,Plan1!$B$2:$S$5570,11,)/1000</f>
        <v>4.5199999999999996</v>
      </c>
      <c r="L1044" s="180">
        <f>VLOOKUP(D1044,Plan1!$B$2:$S$5570,12,)/1000</f>
        <v>4.4240000000000004</v>
      </c>
      <c r="M1044" s="180">
        <f>VLOOKUP(D1044,Plan1!$B$2:$S$5570,13,)/1000</f>
        <v>4.492</v>
      </c>
      <c r="N1044" s="180">
        <f>VLOOKUP(D1044,Plan1!$B$2:$S$5570,14,)/1000</f>
        <v>5.093</v>
      </c>
      <c r="O1044" s="180">
        <f>VLOOKUP(D1044,Plan1!$B$2:$S$5570,15,)/1000</f>
        <v>5.2690000000000001</v>
      </c>
      <c r="P1044" s="180">
        <f>VLOOKUP(D1044,Plan1!$B$2:$S$5570,16,)/1000</f>
        <v>5.1100000000000003</v>
      </c>
      <c r="Q1044" s="180">
        <f>VLOOKUP(D1044,Plan1!$B$2:$S$5570,17,)/1000</f>
        <v>4.4790000000000001</v>
      </c>
      <c r="R1044" s="180">
        <f>VLOOKUP(D1044,Plan1!$B$2:$S$5570,18,)/1000</f>
        <v>5.1219999999999999</v>
      </c>
      <c r="S1044" s="180">
        <f>VLOOKUP(D1044,Plan1!$B$2:$S$5570,6,)/1000</f>
        <v>4.9889999999999999</v>
      </c>
    </row>
    <row r="1045" spans="1:19" x14ac:dyDescent="0.25">
      <c r="A1045" s="178">
        <v>57909</v>
      </c>
      <c r="B1045" s="178">
        <v>-36345</v>
      </c>
      <c r="C1045" s="178">
        <v>-443806</v>
      </c>
      <c r="D1045" s="178" t="s">
        <v>1425</v>
      </c>
      <c r="E1045" s="178" t="s">
        <v>167</v>
      </c>
      <c r="F1045" s="178" t="s">
        <v>1298</v>
      </c>
      <c r="G1045" s="180">
        <f>VLOOKUP(D1045,Plan1!$B$2:$S$5570,7,)/1000</f>
        <v>4.5010000000000003</v>
      </c>
      <c r="H1045" s="180">
        <f>VLOOKUP(D1045,Plan1!$B$2:$S$5570,8,)/1000</f>
        <v>4.7510000000000003</v>
      </c>
      <c r="I1045" s="180">
        <f>VLOOKUP(D1045,Plan1!$B$2:$S$5570,9,)/1000</f>
        <v>4.9119999999999999</v>
      </c>
      <c r="J1045" s="180">
        <f>VLOOKUP(D1045,Plan1!$B$2:$S$5570,10,)/1000</f>
        <v>4.8819999999999997</v>
      </c>
      <c r="K1045" s="180">
        <f>VLOOKUP(D1045,Plan1!$B$2:$S$5570,11,)/1000</f>
        <v>5</v>
      </c>
      <c r="L1045" s="180">
        <f>VLOOKUP(D1045,Plan1!$B$2:$S$5570,12,)/1000</f>
        <v>5.2510000000000003</v>
      </c>
      <c r="M1045" s="180">
        <f>VLOOKUP(D1045,Plan1!$B$2:$S$5570,13,)/1000</f>
        <v>5.532</v>
      </c>
      <c r="N1045" s="180">
        <f>VLOOKUP(D1045,Plan1!$B$2:$S$5570,14,)/1000</f>
        <v>5.9619999999999997</v>
      </c>
      <c r="O1045" s="180">
        <f>VLOOKUP(D1045,Plan1!$B$2:$S$5570,15,)/1000</f>
        <v>6.2530000000000001</v>
      </c>
      <c r="P1045" s="180">
        <f>VLOOKUP(D1045,Plan1!$B$2:$S$5570,16,)/1000</f>
        <v>5.81</v>
      </c>
      <c r="Q1045" s="180">
        <f>VLOOKUP(D1045,Plan1!$B$2:$S$5570,17,)/1000</f>
        <v>5.3710000000000004</v>
      </c>
      <c r="R1045" s="180">
        <f>VLOOKUP(D1045,Plan1!$B$2:$S$5570,18,)/1000</f>
        <v>4.9800000000000004</v>
      </c>
      <c r="S1045" s="180">
        <f>VLOOKUP(D1045,Plan1!$B$2:$S$5570,6,)/1000</f>
        <v>5.2670000000000003</v>
      </c>
    </row>
    <row r="1046" spans="1:19" x14ac:dyDescent="0.25">
      <c r="A1046" s="178">
        <v>41309</v>
      </c>
      <c r="B1046" s="178">
        <v>-81115</v>
      </c>
      <c r="C1046" s="178">
        <v>-429521</v>
      </c>
      <c r="D1046" s="178" t="s">
        <v>3490</v>
      </c>
      <c r="E1046" s="178" t="s">
        <v>167</v>
      </c>
      <c r="F1046" s="178" t="s">
        <v>3448</v>
      </c>
      <c r="G1046" s="180">
        <f>VLOOKUP(D1046,Plan1!$B$2:$S$5570,7,)/1000</f>
        <v>5.2670000000000003</v>
      </c>
      <c r="H1046" s="180">
        <f>VLOOKUP(D1046,Plan1!$B$2:$S$5570,8,)/1000</f>
        <v>5.4109999999999996</v>
      </c>
      <c r="I1046" s="180">
        <f>VLOOKUP(D1046,Plan1!$B$2:$S$5570,9,)/1000</f>
        <v>5.4770000000000003</v>
      </c>
      <c r="J1046" s="180">
        <f>VLOOKUP(D1046,Plan1!$B$2:$S$5570,10,)/1000</f>
        <v>5.5730000000000004</v>
      </c>
      <c r="K1046" s="180">
        <f>VLOOKUP(D1046,Plan1!$B$2:$S$5570,11,)/1000</f>
        <v>5.633</v>
      </c>
      <c r="L1046" s="180">
        <f>VLOOKUP(D1046,Plan1!$B$2:$S$5570,12,)/1000</f>
        <v>5.6989999999999998</v>
      </c>
      <c r="M1046" s="180">
        <f>VLOOKUP(D1046,Plan1!$B$2:$S$5570,13,)/1000</f>
        <v>5.9290000000000003</v>
      </c>
      <c r="N1046" s="180">
        <f>VLOOKUP(D1046,Plan1!$B$2:$S$5570,14,)/1000</f>
        <v>6.6040000000000001</v>
      </c>
      <c r="O1046" s="180">
        <f>VLOOKUP(D1046,Plan1!$B$2:$S$5570,15,)/1000</f>
        <v>6.5819999999999999</v>
      </c>
      <c r="P1046" s="180">
        <f>VLOOKUP(D1046,Plan1!$B$2:$S$5570,16,)/1000</f>
        <v>6.282</v>
      </c>
      <c r="Q1046" s="180">
        <f>VLOOKUP(D1046,Plan1!$B$2:$S$5570,17,)/1000</f>
        <v>5.7610000000000001</v>
      </c>
      <c r="R1046" s="180">
        <f>VLOOKUP(D1046,Plan1!$B$2:$S$5570,18,)/1000</f>
        <v>5.508</v>
      </c>
      <c r="S1046" s="180">
        <f>VLOOKUP(D1046,Plan1!$B$2:$S$5570,6,)/1000</f>
        <v>5.81</v>
      </c>
    </row>
    <row r="1047" spans="1:19" x14ac:dyDescent="0.25">
      <c r="A1047" s="178">
        <v>34528</v>
      </c>
      <c r="B1047" s="178">
        <v>-98989</v>
      </c>
      <c r="C1047" s="178">
        <v>-390281</v>
      </c>
      <c r="D1047" s="178" t="s">
        <v>775</v>
      </c>
      <c r="E1047" s="178" t="s">
        <v>167</v>
      </c>
      <c r="F1047" s="178" t="s">
        <v>375</v>
      </c>
      <c r="G1047" s="180">
        <f>VLOOKUP(D1047,Plan1!$B$2:$S$5570,7,)/1000</f>
        <v>5.9249999999999998</v>
      </c>
      <c r="H1047" s="180">
        <f>VLOOKUP(D1047,Plan1!$B$2:$S$5570,8,)/1000</f>
        <v>5.7549999999999999</v>
      </c>
      <c r="I1047" s="180">
        <f>VLOOKUP(D1047,Plan1!$B$2:$S$5570,9,)/1000</f>
        <v>5.891</v>
      </c>
      <c r="J1047" s="180">
        <f>VLOOKUP(D1047,Plan1!$B$2:$S$5570,10,)/1000</f>
        <v>5.3929999999999998</v>
      </c>
      <c r="K1047" s="180">
        <f>VLOOKUP(D1047,Plan1!$B$2:$S$5570,11,)/1000</f>
        <v>4.6710000000000003</v>
      </c>
      <c r="L1047" s="180">
        <f>VLOOKUP(D1047,Plan1!$B$2:$S$5570,12,)/1000</f>
        <v>4.3079999999999998</v>
      </c>
      <c r="M1047" s="180">
        <f>VLOOKUP(D1047,Plan1!$B$2:$S$5570,13,)/1000</f>
        <v>4.4749999999999996</v>
      </c>
      <c r="N1047" s="180">
        <f>VLOOKUP(D1047,Plan1!$B$2:$S$5570,14,)/1000</f>
        <v>5</v>
      </c>
      <c r="O1047" s="180">
        <f>VLOOKUP(D1047,Plan1!$B$2:$S$5570,15,)/1000</f>
        <v>5.8449999999999998</v>
      </c>
      <c r="P1047" s="180">
        <f>VLOOKUP(D1047,Plan1!$B$2:$S$5570,16,)/1000</f>
        <v>5.8209999999999997</v>
      </c>
      <c r="Q1047" s="180">
        <f>VLOOKUP(D1047,Plan1!$B$2:$S$5570,17,)/1000</f>
        <v>5.9870000000000001</v>
      </c>
      <c r="R1047" s="180">
        <f>VLOOKUP(D1047,Plan1!$B$2:$S$5570,18,)/1000</f>
        <v>5.8979999999999997</v>
      </c>
      <c r="S1047" s="180">
        <f>VLOOKUP(D1047,Plan1!$B$2:$S$5570,6,)/1000</f>
        <v>5.4139999999999997</v>
      </c>
    </row>
    <row r="1048" spans="1:19" x14ac:dyDescent="0.25">
      <c r="A1048" s="178">
        <v>1723</v>
      </c>
      <c r="B1048" s="178">
        <v>-293277</v>
      </c>
      <c r="C1048" s="178">
        <v>-522396</v>
      </c>
      <c r="D1048" s="178" t="s">
        <v>4088</v>
      </c>
      <c r="E1048" s="178" t="s">
        <v>167</v>
      </c>
      <c r="F1048" s="178" t="s">
        <v>3898</v>
      </c>
      <c r="G1048" s="180">
        <f>VLOOKUP(D1048,Plan1!$B$2:$S$5570,7,)/1000</f>
        <v>5.3849999999999998</v>
      </c>
      <c r="H1048" s="180">
        <f>VLOOKUP(D1048,Plan1!$B$2:$S$5570,8,)/1000</f>
        <v>5.4619999999999997</v>
      </c>
      <c r="I1048" s="180">
        <f>VLOOKUP(D1048,Plan1!$B$2:$S$5570,9,)/1000</f>
        <v>5.1619999999999999</v>
      </c>
      <c r="J1048" s="180">
        <f>VLOOKUP(D1048,Plan1!$B$2:$S$5570,10,)/1000</f>
        <v>4.6269999999999998</v>
      </c>
      <c r="K1048" s="180">
        <f>VLOOKUP(D1048,Plan1!$B$2:$S$5570,11,)/1000</f>
        <v>3.7709999999999999</v>
      </c>
      <c r="L1048" s="180">
        <f>VLOOKUP(D1048,Plan1!$B$2:$S$5570,12,)/1000</f>
        <v>3.3250000000000002</v>
      </c>
      <c r="M1048" s="180">
        <f>VLOOKUP(D1048,Plan1!$B$2:$S$5570,13,)/1000</f>
        <v>3.64</v>
      </c>
      <c r="N1048" s="180">
        <f>VLOOKUP(D1048,Plan1!$B$2:$S$5570,14,)/1000</f>
        <v>4.2789999999999999</v>
      </c>
      <c r="O1048" s="180">
        <f>VLOOKUP(D1048,Plan1!$B$2:$S$5570,15,)/1000</f>
        <v>4.03</v>
      </c>
      <c r="P1048" s="180">
        <f>VLOOKUP(D1048,Plan1!$B$2:$S$5570,16,)/1000</f>
        <v>4.6159999999999997</v>
      </c>
      <c r="Q1048" s="180">
        <f>VLOOKUP(D1048,Plan1!$B$2:$S$5570,17,)/1000</f>
        <v>5.4710000000000001</v>
      </c>
      <c r="R1048" s="180">
        <f>VLOOKUP(D1048,Plan1!$B$2:$S$5570,18,)/1000</f>
        <v>5.5410000000000004</v>
      </c>
      <c r="S1048" s="180">
        <f>VLOOKUP(D1048,Plan1!$B$2:$S$5570,6,)/1000</f>
        <v>4.609</v>
      </c>
    </row>
    <row r="1049" spans="1:19" x14ac:dyDescent="0.25">
      <c r="A1049" s="178">
        <v>47339</v>
      </c>
      <c r="B1049" s="178">
        <v>-65262</v>
      </c>
      <c r="C1049" s="178">
        <v>-643957</v>
      </c>
      <c r="D1049" s="178" t="s">
        <v>321</v>
      </c>
      <c r="E1049" s="178" t="s">
        <v>167</v>
      </c>
      <c r="F1049" s="178" t="s">
        <v>312</v>
      </c>
      <c r="G1049" s="180">
        <f>VLOOKUP(D1049,Plan1!$B$2:$S$5570,7,)/1000</f>
        <v>4.0540000000000003</v>
      </c>
      <c r="H1049" s="180">
        <f>VLOOKUP(D1049,Plan1!$B$2:$S$5570,8,)/1000</f>
        <v>4.3499999999999996</v>
      </c>
      <c r="I1049" s="180">
        <f>VLOOKUP(D1049,Plan1!$B$2:$S$5570,9,)/1000</f>
        <v>4.2670000000000003</v>
      </c>
      <c r="J1049" s="180">
        <f>VLOOKUP(D1049,Plan1!$B$2:$S$5570,10,)/1000</f>
        <v>4.3259999999999996</v>
      </c>
      <c r="K1049" s="180">
        <f>VLOOKUP(D1049,Plan1!$B$2:$S$5570,11,)/1000</f>
        <v>4.032</v>
      </c>
      <c r="L1049" s="180">
        <f>VLOOKUP(D1049,Plan1!$B$2:$S$5570,12,)/1000</f>
        <v>4.4779999999999998</v>
      </c>
      <c r="M1049" s="180">
        <f>VLOOKUP(D1049,Plan1!$B$2:$S$5570,13,)/1000</f>
        <v>4.6189999999999998</v>
      </c>
      <c r="N1049" s="180">
        <f>VLOOKUP(D1049,Plan1!$B$2:$S$5570,14,)/1000</f>
        <v>5.1079999999999997</v>
      </c>
      <c r="O1049" s="180">
        <f>VLOOKUP(D1049,Plan1!$B$2:$S$5570,15,)/1000</f>
        <v>4.9550000000000001</v>
      </c>
      <c r="P1049" s="180">
        <f>VLOOKUP(D1049,Plan1!$B$2:$S$5570,16,)/1000</f>
        <v>4.8140000000000001</v>
      </c>
      <c r="Q1049" s="180">
        <f>VLOOKUP(D1049,Plan1!$B$2:$S$5570,17,)/1000</f>
        <v>4.5</v>
      </c>
      <c r="R1049" s="180">
        <f>VLOOKUP(D1049,Plan1!$B$2:$S$5570,18,)/1000</f>
        <v>4.1459999999999999</v>
      </c>
      <c r="S1049" s="180">
        <f>VLOOKUP(D1049,Plan1!$B$2:$S$5570,6,)/1000</f>
        <v>4.4710000000000001</v>
      </c>
    </row>
    <row r="1050" spans="1:19" x14ac:dyDescent="0.25">
      <c r="A1050" s="178">
        <v>64465</v>
      </c>
      <c r="B1050" s="178">
        <v>-12057</v>
      </c>
      <c r="C1050" s="178">
        <v>-471781</v>
      </c>
      <c r="D1050" s="178" t="s">
        <v>2681</v>
      </c>
      <c r="E1050" s="178" t="s">
        <v>167</v>
      </c>
      <c r="F1050" s="178" t="s">
        <v>2567</v>
      </c>
      <c r="G1050" s="180">
        <f>VLOOKUP(D1050,Plan1!$B$2:$S$5570,7,)/1000</f>
        <v>4.3730000000000002</v>
      </c>
      <c r="H1050" s="180">
        <f>VLOOKUP(D1050,Plan1!$B$2:$S$5570,8,)/1000</f>
        <v>4.1929999999999996</v>
      </c>
      <c r="I1050" s="180">
        <f>VLOOKUP(D1050,Plan1!$B$2:$S$5570,9,)/1000</f>
        <v>4.1559999999999997</v>
      </c>
      <c r="J1050" s="180">
        <f>VLOOKUP(D1050,Plan1!$B$2:$S$5570,10,)/1000</f>
        <v>4.28</v>
      </c>
      <c r="K1050" s="180">
        <f>VLOOKUP(D1050,Plan1!$B$2:$S$5570,11,)/1000</f>
        <v>4.5519999999999996</v>
      </c>
      <c r="L1050" s="180">
        <f>VLOOKUP(D1050,Plan1!$B$2:$S$5570,12,)/1000</f>
        <v>4.8010000000000002</v>
      </c>
      <c r="M1050" s="180">
        <f>VLOOKUP(D1050,Plan1!$B$2:$S$5570,13,)/1000</f>
        <v>4.9260000000000002</v>
      </c>
      <c r="N1050" s="180">
        <f>VLOOKUP(D1050,Plan1!$B$2:$S$5570,14,)/1000</f>
        <v>5.2469999999999999</v>
      </c>
      <c r="O1050" s="180">
        <f>VLOOKUP(D1050,Plan1!$B$2:$S$5570,15,)/1000</f>
        <v>5.5049999999999999</v>
      </c>
      <c r="P1050" s="180">
        <f>VLOOKUP(D1050,Plan1!$B$2:$S$5570,16,)/1000</f>
        <v>5.2720000000000002</v>
      </c>
      <c r="Q1050" s="180">
        <f>VLOOKUP(D1050,Plan1!$B$2:$S$5570,17,)/1000</f>
        <v>5.0259999999999998</v>
      </c>
      <c r="R1050" s="180">
        <f>VLOOKUP(D1050,Plan1!$B$2:$S$5570,18,)/1000</f>
        <v>4.6660000000000004</v>
      </c>
      <c r="S1050" s="180">
        <f>VLOOKUP(D1050,Plan1!$B$2:$S$5570,6,)/1000</f>
        <v>4.75</v>
      </c>
    </row>
    <row r="1051" spans="1:19" x14ac:dyDescent="0.25">
      <c r="A1051" s="178">
        <v>3948</v>
      </c>
      <c r="B1051" s="178">
        <v>-256696</v>
      </c>
      <c r="C1051" s="178">
        <v>-53806</v>
      </c>
      <c r="D1051" s="178" t="s">
        <v>2681</v>
      </c>
      <c r="E1051" s="178" t="s">
        <v>167</v>
      </c>
      <c r="F1051" s="178" t="s">
        <v>2912</v>
      </c>
      <c r="G1051" s="180">
        <f>VLOOKUP(D1051,Plan1!$B$2:$S$5570,7,)/1000</f>
        <v>4.3730000000000002</v>
      </c>
      <c r="H1051" s="180">
        <f>VLOOKUP(D1051,Plan1!$B$2:$S$5570,8,)/1000</f>
        <v>4.1929999999999996</v>
      </c>
      <c r="I1051" s="180">
        <f>VLOOKUP(D1051,Plan1!$B$2:$S$5570,9,)/1000</f>
        <v>4.1559999999999997</v>
      </c>
      <c r="J1051" s="180">
        <f>VLOOKUP(D1051,Plan1!$B$2:$S$5570,10,)/1000</f>
        <v>4.28</v>
      </c>
      <c r="K1051" s="180">
        <f>VLOOKUP(D1051,Plan1!$B$2:$S$5570,11,)/1000</f>
        <v>4.5519999999999996</v>
      </c>
      <c r="L1051" s="180">
        <f>VLOOKUP(D1051,Plan1!$B$2:$S$5570,12,)/1000</f>
        <v>4.8010000000000002</v>
      </c>
      <c r="M1051" s="180">
        <f>VLOOKUP(D1051,Plan1!$B$2:$S$5570,13,)/1000</f>
        <v>4.9260000000000002</v>
      </c>
      <c r="N1051" s="180">
        <f>VLOOKUP(D1051,Plan1!$B$2:$S$5570,14,)/1000</f>
        <v>5.2469999999999999</v>
      </c>
      <c r="O1051" s="180">
        <f>VLOOKUP(D1051,Plan1!$B$2:$S$5570,15,)/1000</f>
        <v>5.5049999999999999</v>
      </c>
      <c r="P1051" s="180">
        <f>VLOOKUP(D1051,Plan1!$B$2:$S$5570,16,)/1000</f>
        <v>5.2720000000000002</v>
      </c>
      <c r="Q1051" s="180">
        <f>VLOOKUP(D1051,Plan1!$B$2:$S$5570,17,)/1000</f>
        <v>5.0259999999999998</v>
      </c>
      <c r="R1051" s="180">
        <f>VLOOKUP(D1051,Plan1!$B$2:$S$5570,18,)/1000</f>
        <v>4.6660000000000004</v>
      </c>
      <c r="S1051" s="180">
        <f>VLOOKUP(D1051,Plan1!$B$2:$S$5570,6,)/1000</f>
        <v>4.75</v>
      </c>
    </row>
    <row r="1052" spans="1:19" x14ac:dyDescent="0.25">
      <c r="A1052" s="178">
        <v>2738</v>
      </c>
      <c r="B1052" s="178">
        <v>-279394</v>
      </c>
      <c r="C1052" s="178">
        <v>-505102</v>
      </c>
      <c r="D1052" s="178" t="s">
        <v>4483</v>
      </c>
      <c r="E1052" s="178" t="s">
        <v>167</v>
      </c>
      <c r="F1052" s="178" t="s">
        <v>4434</v>
      </c>
      <c r="G1052" s="180">
        <f>VLOOKUP(D1052,Plan1!$B$2:$S$5570,7,)/1000</f>
        <v>5.1849999999999996</v>
      </c>
      <c r="H1052" s="180">
        <f>VLOOKUP(D1052,Plan1!$B$2:$S$5570,8,)/1000</f>
        <v>5.2670000000000003</v>
      </c>
      <c r="I1052" s="180">
        <f>VLOOKUP(D1052,Plan1!$B$2:$S$5570,9,)/1000</f>
        <v>4.931</v>
      </c>
      <c r="J1052" s="180">
        <f>VLOOKUP(D1052,Plan1!$B$2:$S$5570,10,)/1000</f>
        <v>4.5190000000000001</v>
      </c>
      <c r="K1052" s="180">
        <f>VLOOKUP(D1052,Plan1!$B$2:$S$5570,11,)/1000</f>
        <v>3.7440000000000002</v>
      </c>
      <c r="L1052" s="180">
        <f>VLOOKUP(D1052,Plan1!$B$2:$S$5570,12,)/1000</f>
        <v>3.3650000000000002</v>
      </c>
      <c r="M1052" s="180">
        <f>VLOOKUP(D1052,Plan1!$B$2:$S$5570,13,)/1000</f>
        <v>3.6960000000000002</v>
      </c>
      <c r="N1052" s="180">
        <f>VLOOKUP(D1052,Plan1!$B$2:$S$5570,14,)/1000</f>
        <v>4.476</v>
      </c>
      <c r="O1052" s="180">
        <f>VLOOKUP(D1052,Plan1!$B$2:$S$5570,15,)/1000</f>
        <v>4.1029999999999998</v>
      </c>
      <c r="P1052" s="180">
        <f>VLOOKUP(D1052,Plan1!$B$2:$S$5570,16,)/1000</f>
        <v>4.4950000000000001</v>
      </c>
      <c r="Q1052" s="180">
        <f>VLOOKUP(D1052,Plan1!$B$2:$S$5570,17,)/1000</f>
        <v>5.2709999999999999</v>
      </c>
      <c r="R1052" s="180">
        <f>VLOOKUP(D1052,Plan1!$B$2:$S$5570,18,)/1000</f>
        <v>5.3230000000000004</v>
      </c>
      <c r="S1052" s="180">
        <f>VLOOKUP(D1052,Plan1!$B$2:$S$5570,6,)/1000</f>
        <v>4.5309999999999997</v>
      </c>
    </row>
    <row r="1053" spans="1:19" x14ac:dyDescent="0.25">
      <c r="A1053" s="178">
        <v>5201</v>
      </c>
      <c r="B1053" s="178">
        <v>-24006</v>
      </c>
      <c r="C1053" s="178">
        <v>-483489</v>
      </c>
      <c r="D1053" s="178" t="s">
        <v>4732</v>
      </c>
      <c r="E1053" s="178" t="s">
        <v>167</v>
      </c>
      <c r="F1053" s="178" t="s">
        <v>4704</v>
      </c>
      <c r="G1053" s="180">
        <f>VLOOKUP(D1053,Plan1!$B$2:$S$5570,7,)/1000</f>
        <v>4.8810000000000002</v>
      </c>
      <c r="H1053" s="180">
        <f>VLOOKUP(D1053,Plan1!$B$2:$S$5570,8,)/1000</f>
        <v>5.2430000000000003</v>
      </c>
      <c r="I1053" s="180">
        <f>VLOOKUP(D1053,Plan1!$B$2:$S$5570,9,)/1000</f>
        <v>4.976</v>
      </c>
      <c r="J1053" s="180">
        <f>VLOOKUP(D1053,Plan1!$B$2:$S$5570,10,)/1000</f>
        <v>4.8419999999999996</v>
      </c>
      <c r="K1053" s="180">
        <f>VLOOKUP(D1053,Plan1!$B$2:$S$5570,11,)/1000</f>
        <v>4.1829999999999998</v>
      </c>
      <c r="L1053" s="180">
        <f>VLOOKUP(D1053,Plan1!$B$2:$S$5570,12,)/1000</f>
        <v>3.9769999999999999</v>
      </c>
      <c r="M1053" s="180">
        <f>VLOOKUP(D1053,Plan1!$B$2:$S$5570,13,)/1000</f>
        <v>4.0999999999999996</v>
      </c>
      <c r="N1053" s="180">
        <f>VLOOKUP(D1053,Plan1!$B$2:$S$5570,14,)/1000</f>
        <v>4.9619999999999997</v>
      </c>
      <c r="O1053" s="180">
        <f>VLOOKUP(D1053,Plan1!$B$2:$S$5570,15,)/1000</f>
        <v>4.516</v>
      </c>
      <c r="P1053" s="180">
        <f>VLOOKUP(D1053,Plan1!$B$2:$S$5570,16,)/1000</f>
        <v>4.63</v>
      </c>
      <c r="Q1053" s="180">
        <f>VLOOKUP(D1053,Plan1!$B$2:$S$5570,17,)/1000</f>
        <v>4.9059999999999997</v>
      </c>
      <c r="R1053" s="180">
        <f>VLOOKUP(D1053,Plan1!$B$2:$S$5570,18,)/1000</f>
        <v>5.1829999999999998</v>
      </c>
      <c r="S1053" s="180">
        <f>VLOOKUP(D1053,Plan1!$B$2:$S$5570,6,)/1000</f>
        <v>4.7</v>
      </c>
    </row>
    <row r="1054" spans="1:19" x14ac:dyDescent="0.25">
      <c r="A1054" s="178">
        <v>2593</v>
      </c>
      <c r="B1054" s="178">
        <v>-281259</v>
      </c>
      <c r="C1054" s="178">
        <v>-513965</v>
      </c>
      <c r="D1054" s="178" t="s">
        <v>4247</v>
      </c>
      <c r="E1054" s="178" t="s">
        <v>167</v>
      </c>
      <c r="F1054" s="178" t="s">
        <v>3898</v>
      </c>
      <c r="G1054" s="180">
        <f>VLOOKUP(D1054,Plan1!$B$2:$S$5570,7,)/1000</f>
        <v>5.4630000000000001</v>
      </c>
      <c r="H1054" s="180">
        <f>VLOOKUP(D1054,Plan1!$B$2:$S$5570,8,)/1000</f>
        <v>5.5439999999999996</v>
      </c>
      <c r="I1054" s="180">
        <f>VLOOKUP(D1054,Plan1!$B$2:$S$5570,9,)/1000</f>
        <v>5.2530000000000001</v>
      </c>
      <c r="J1054" s="180">
        <f>VLOOKUP(D1054,Plan1!$B$2:$S$5570,10,)/1000</f>
        <v>4.75</v>
      </c>
      <c r="K1054" s="180">
        <f>VLOOKUP(D1054,Plan1!$B$2:$S$5570,11,)/1000</f>
        <v>3.9359999999999999</v>
      </c>
      <c r="L1054" s="180">
        <f>VLOOKUP(D1054,Plan1!$B$2:$S$5570,12,)/1000</f>
        <v>3.5859999999999999</v>
      </c>
      <c r="M1054" s="180">
        <f>VLOOKUP(D1054,Plan1!$B$2:$S$5570,13,)/1000</f>
        <v>3.9329999999999998</v>
      </c>
      <c r="N1054" s="180">
        <f>VLOOKUP(D1054,Plan1!$B$2:$S$5570,14,)/1000</f>
        <v>4.5970000000000004</v>
      </c>
      <c r="O1054" s="180">
        <f>VLOOKUP(D1054,Plan1!$B$2:$S$5570,15,)/1000</f>
        <v>4.298</v>
      </c>
      <c r="P1054" s="180">
        <f>VLOOKUP(D1054,Plan1!$B$2:$S$5570,16,)/1000</f>
        <v>4.8659999999999997</v>
      </c>
      <c r="Q1054" s="180">
        <f>VLOOKUP(D1054,Plan1!$B$2:$S$5570,17,)/1000</f>
        <v>5.548</v>
      </c>
      <c r="R1054" s="180">
        <f>VLOOKUP(D1054,Plan1!$B$2:$S$5570,18,)/1000</f>
        <v>5.532</v>
      </c>
      <c r="S1054" s="180">
        <f>VLOOKUP(D1054,Plan1!$B$2:$S$5570,6,)/1000</f>
        <v>4.7759999999999998</v>
      </c>
    </row>
    <row r="1055" spans="1:19" x14ac:dyDescent="0.25">
      <c r="A1055" s="178">
        <v>1389</v>
      </c>
      <c r="B1055" s="178">
        <v>-297647</v>
      </c>
      <c r="C1055" s="178">
        <v>-500287</v>
      </c>
      <c r="D1055" s="178" t="s">
        <v>3982</v>
      </c>
      <c r="E1055" s="178" t="s">
        <v>167</v>
      </c>
      <c r="F1055" s="178" t="s">
        <v>3898</v>
      </c>
      <c r="G1055" s="180">
        <f>VLOOKUP(D1055,Plan1!$B$2:$S$5570,7,)/1000</f>
        <v>5.53</v>
      </c>
      <c r="H1055" s="180">
        <f>VLOOKUP(D1055,Plan1!$B$2:$S$5570,8,)/1000</f>
        <v>5.3659999999999997</v>
      </c>
      <c r="I1055" s="180">
        <f>VLOOKUP(D1055,Plan1!$B$2:$S$5570,9,)/1000</f>
        <v>5.0949999999999998</v>
      </c>
      <c r="J1055" s="180">
        <f>VLOOKUP(D1055,Plan1!$B$2:$S$5570,10,)/1000</f>
        <v>4.7729999999999997</v>
      </c>
      <c r="K1055" s="180">
        <f>VLOOKUP(D1055,Plan1!$B$2:$S$5570,11,)/1000</f>
        <v>3.9449999999999998</v>
      </c>
      <c r="L1055" s="180">
        <f>VLOOKUP(D1055,Plan1!$B$2:$S$5570,12,)/1000</f>
        <v>3.4350000000000001</v>
      </c>
      <c r="M1055" s="180">
        <f>VLOOKUP(D1055,Plan1!$B$2:$S$5570,13,)/1000</f>
        <v>3.6560000000000001</v>
      </c>
      <c r="N1055" s="180">
        <f>VLOOKUP(D1055,Plan1!$B$2:$S$5570,14,)/1000</f>
        <v>4.1310000000000002</v>
      </c>
      <c r="O1055" s="180">
        <f>VLOOKUP(D1055,Plan1!$B$2:$S$5570,15,)/1000</f>
        <v>3.9790000000000001</v>
      </c>
      <c r="P1055" s="180">
        <f>VLOOKUP(D1055,Plan1!$B$2:$S$5570,16,)/1000</f>
        <v>4.556</v>
      </c>
      <c r="Q1055" s="180">
        <f>VLOOKUP(D1055,Plan1!$B$2:$S$5570,17,)/1000</f>
        <v>5.4409999999999998</v>
      </c>
      <c r="R1055" s="180">
        <f>VLOOKUP(D1055,Plan1!$B$2:$S$5570,18,)/1000</f>
        <v>5.5279999999999996</v>
      </c>
      <c r="S1055" s="180">
        <f>VLOOKUP(D1055,Plan1!$B$2:$S$5570,6,)/1000</f>
        <v>4.62</v>
      </c>
    </row>
    <row r="1056" spans="1:19" x14ac:dyDescent="0.25">
      <c r="A1056" s="178">
        <v>1985</v>
      </c>
      <c r="B1056" s="178">
        <v>-289317</v>
      </c>
      <c r="C1056" s="178">
        <v>-545563</v>
      </c>
      <c r="D1056" s="178" t="s">
        <v>4137</v>
      </c>
      <c r="E1056" s="178" t="s">
        <v>167</v>
      </c>
      <c r="F1056" s="178" t="s">
        <v>3898</v>
      </c>
      <c r="G1056" s="180">
        <f>VLOOKUP(D1056,Plan1!$B$2:$S$5570,7,)/1000</f>
        <v>5.7279999999999998</v>
      </c>
      <c r="H1056" s="180">
        <f>VLOOKUP(D1056,Plan1!$B$2:$S$5570,8,)/1000</f>
        <v>5.827</v>
      </c>
      <c r="I1056" s="180">
        <f>VLOOKUP(D1056,Plan1!$B$2:$S$5570,9,)/1000</f>
        <v>5.5869999999999997</v>
      </c>
      <c r="J1056" s="180">
        <f>VLOOKUP(D1056,Plan1!$B$2:$S$5570,10,)/1000</f>
        <v>4.9039999999999999</v>
      </c>
      <c r="K1056" s="180">
        <f>VLOOKUP(D1056,Plan1!$B$2:$S$5570,11,)/1000</f>
        <v>4.1050000000000004</v>
      </c>
      <c r="L1056" s="180">
        <f>VLOOKUP(D1056,Plan1!$B$2:$S$5570,12,)/1000</f>
        <v>3.5</v>
      </c>
      <c r="M1056" s="180">
        <f>VLOOKUP(D1056,Plan1!$B$2:$S$5570,13,)/1000</f>
        <v>3.91</v>
      </c>
      <c r="N1056" s="180">
        <f>VLOOKUP(D1056,Plan1!$B$2:$S$5570,14,)/1000</f>
        <v>4.54</v>
      </c>
      <c r="O1056" s="180">
        <f>VLOOKUP(D1056,Plan1!$B$2:$S$5570,15,)/1000</f>
        <v>4.484</v>
      </c>
      <c r="P1056" s="180">
        <f>VLOOKUP(D1056,Plan1!$B$2:$S$5570,16,)/1000</f>
        <v>5.0999999999999996</v>
      </c>
      <c r="Q1056" s="180">
        <f>VLOOKUP(D1056,Plan1!$B$2:$S$5570,17,)/1000</f>
        <v>5.75</v>
      </c>
      <c r="R1056" s="180">
        <f>VLOOKUP(D1056,Plan1!$B$2:$S$5570,18,)/1000</f>
        <v>5.85</v>
      </c>
      <c r="S1056" s="180">
        <f>VLOOKUP(D1056,Plan1!$B$2:$S$5570,6,)/1000</f>
        <v>4.9400000000000004</v>
      </c>
    </row>
    <row r="1057" spans="1:19" x14ac:dyDescent="0.25">
      <c r="A1057" s="178">
        <v>249</v>
      </c>
      <c r="B1057" s="178">
        <v>-317569</v>
      </c>
      <c r="C1057" s="178">
        <v>-524893</v>
      </c>
      <c r="D1057" s="178" t="s">
        <v>3908</v>
      </c>
      <c r="E1057" s="178" t="s">
        <v>167</v>
      </c>
      <c r="F1057" s="178" t="s">
        <v>3898</v>
      </c>
      <c r="G1057" s="180">
        <f>VLOOKUP(D1057,Plan1!$B$2:$S$5570,7,)/1000</f>
        <v>5.4459999999999997</v>
      </c>
      <c r="H1057" s="180">
        <f>VLOOKUP(D1057,Plan1!$B$2:$S$5570,8,)/1000</f>
        <v>5.3470000000000004</v>
      </c>
      <c r="I1057" s="180">
        <f>VLOOKUP(D1057,Plan1!$B$2:$S$5570,9,)/1000</f>
        <v>5.1710000000000003</v>
      </c>
      <c r="J1057" s="180">
        <f>VLOOKUP(D1057,Plan1!$B$2:$S$5570,10,)/1000</f>
        <v>4.5279999999999996</v>
      </c>
      <c r="K1057" s="180">
        <f>VLOOKUP(D1057,Plan1!$B$2:$S$5570,11,)/1000</f>
        <v>3.673</v>
      </c>
      <c r="L1057" s="180">
        <f>VLOOKUP(D1057,Plan1!$B$2:$S$5570,12,)/1000</f>
        <v>3.2879999999999998</v>
      </c>
      <c r="M1057" s="180">
        <f>VLOOKUP(D1057,Plan1!$B$2:$S$5570,13,)/1000</f>
        <v>3.4510000000000001</v>
      </c>
      <c r="N1057" s="180">
        <f>VLOOKUP(D1057,Plan1!$B$2:$S$5570,14,)/1000</f>
        <v>3.8959999999999999</v>
      </c>
      <c r="O1057" s="180">
        <f>VLOOKUP(D1057,Plan1!$B$2:$S$5570,15,)/1000</f>
        <v>3.9780000000000002</v>
      </c>
      <c r="P1057" s="180">
        <f>VLOOKUP(D1057,Plan1!$B$2:$S$5570,16,)/1000</f>
        <v>4.758</v>
      </c>
      <c r="Q1057" s="180">
        <f>VLOOKUP(D1057,Plan1!$B$2:$S$5570,17,)/1000</f>
        <v>5.5010000000000003</v>
      </c>
      <c r="R1057" s="180">
        <f>VLOOKUP(D1057,Plan1!$B$2:$S$5570,18,)/1000</f>
        <v>5.6349999999999998</v>
      </c>
      <c r="S1057" s="180">
        <f>VLOOKUP(D1057,Plan1!$B$2:$S$5570,6,)/1000</f>
        <v>4.556</v>
      </c>
    </row>
    <row r="1058" spans="1:19" x14ac:dyDescent="0.25">
      <c r="A1058" s="178">
        <v>10407</v>
      </c>
      <c r="B1058" s="178">
        <v>-205294</v>
      </c>
      <c r="C1058" s="178">
        <v>-419064</v>
      </c>
      <c r="D1058" s="178" t="s">
        <v>2046</v>
      </c>
      <c r="E1058" s="178" t="s">
        <v>167</v>
      </c>
      <c r="F1058" s="178" t="s">
        <v>1727</v>
      </c>
      <c r="G1058" s="180">
        <f>VLOOKUP(D1058,Plan1!$B$2:$S$5570,7,)/1000</f>
        <v>5.1929999999999996</v>
      </c>
      <c r="H1058" s="180">
        <f>VLOOKUP(D1058,Plan1!$B$2:$S$5570,8,)/1000</f>
        <v>5.69</v>
      </c>
      <c r="I1058" s="180">
        <f>VLOOKUP(D1058,Plan1!$B$2:$S$5570,9,)/1000</f>
        <v>5.0430000000000001</v>
      </c>
      <c r="J1058" s="180">
        <f>VLOOKUP(D1058,Plan1!$B$2:$S$5570,10,)/1000</f>
        <v>4.9059999999999997</v>
      </c>
      <c r="K1058" s="180">
        <f>VLOOKUP(D1058,Plan1!$B$2:$S$5570,11,)/1000</f>
        <v>4.5229999999999997</v>
      </c>
      <c r="L1058" s="180">
        <f>VLOOKUP(D1058,Plan1!$B$2:$S$5570,12,)/1000</f>
        <v>4.532</v>
      </c>
      <c r="M1058" s="180">
        <f>VLOOKUP(D1058,Plan1!$B$2:$S$5570,13,)/1000</f>
        <v>4.665</v>
      </c>
      <c r="N1058" s="180">
        <f>VLOOKUP(D1058,Plan1!$B$2:$S$5570,14,)/1000</f>
        <v>5.2130000000000001</v>
      </c>
      <c r="O1058" s="180">
        <f>VLOOKUP(D1058,Plan1!$B$2:$S$5570,15,)/1000</f>
        <v>5.19</v>
      </c>
      <c r="P1058" s="180">
        <f>VLOOKUP(D1058,Plan1!$B$2:$S$5570,16,)/1000</f>
        <v>4.8579999999999997</v>
      </c>
      <c r="Q1058" s="180">
        <f>VLOOKUP(D1058,Plan1!$B$2:$S$5570,17,)/1000</f>
        <v>4.3849999999999998</v>
      </c>
      <c r="R1058" s="180">
        <f>VLOOKUP(D1058,Plan1!$B$2:$S$5570,18,)/1000</f>
        <v>4.899</v>
      </c>
      <c r="S1058" s="180">
        <f>VLOOKUP(D1058,Plan1!$B$2:$S$5570,6,)/1000</f>
        <v>4.9249999999999998</v>
      </c>
    </row>
    <row r="1059" spans="1:19" x14ac:dyDescent="0.25">
      <c r="A1059" s="178">
        <v>36399</v>
      </c>
      <c r="B1059" s="178">
        <v>-94155</v>
      </c>
      <c r="C1059" s="178">
        <v>-360829</v>
      </c>
      <c r="D1059" s="178" t="s">
        <v>259</v>
      </c>
      <c r="E1059" s="178" t="s">
        <v>167</v>
      </c>
      <c r="F1059" s="178" t="s">
        <v>192</v>
      </c>
      <c r="G1059" s="180">
        <f>VLOOKUP(D1059,Plan1!$B$2:$S$5570,7,)/1000</f>
        <v>5.4459999999999997</v>
      </c>
      <c r="H1059" s="180">
        <f>VLOOKUP(D1059,Plan1!$B$2:$S$5570,8,)/1000</f>
        <v>5.4870000000000001</v>
      </c>
      <c r="I1059" s="180">
        <f>VLOOKUP(D1059,Plan1!$B$2:$S$5570,9,)/1000</f>
        <v>5.7409999999999997</v>
      </c>
      <c r="J1059" s="180">
        <f>VLOOKUP(D1059,Plan1!$B$2:$S$5570,10,)/1000</f>
        <v>5.2430000000000003</v>
      </c>
      <c r="K1059" s="180">
        <f>VLOOKUP(D1059,Plan1!$B$2:$S$5570,11,)/1000</f>
        <v>4.4820000000000002</v>
      </c>
      <c r="L1059" s="180">
        <f>VLOOKUP(D1059,Plan1!$B$2:$S$5570,12,)/1000</f>
        <v>4.1429999999999998</v>
      </c>
      <c r="M1059" s="180">
        <f>VLOOKUP(D1059,Plan1!$B$2:$S$5570,13,)/1000</f>
        <v>4.2039999999999997</v>
      </c>
      <c r="N1059" s="180">
        <f>VLOOKUP(D1059,Plan1!$B$2:$S$5570,14,)/1000</f>
        <v>4.7110000000000003</v>
      </c>
      <c r="O1059" s="180">
        <f>VLOOKUP(D1059,Plan1!$B$2:$S$5570,15,)/1000</f>
        <v>5.3940000000000001</v>
      </c>
      <c r="P1059" s="180">
        <f>VLOOKUP(D1059,Plan1!$B$2:$S$5570,16,)/1000</f>
        <v>5.4480000000000004</v>
      </c>
      <c r="Q1059" s="180">
        <f>VLOOKUP(D1059,Plan1!$B$2:$S$5570,17,)/1000</f>
        <v>5.819</v>
      </c>
      <c r="R1059" s="180">
        <f>VLOOKUP(D1059,Plan1!$B$2:$S$5570,18,)/1000</f>
        <v>5.6909999999999998</v>
      </c>
      <c r="S1059" s="180">
        <f>VLOOKUP(D1059,Plan1!$B$2:$S$5570,6,)/1000</f>
        <v>5.1509999999999998</v>
      </c>
    </row>
    <row r="1060" spans="1:19" x14ac:dyDescent="0.25">
      <c r="A1060" s="178">
        <v>32537</v>
      </c>
      <c r="B1060" s="178">
        <v>-105063</v>
      </c>
      <c r="C1060" s="178">
        <v>-370539</v>
      </c>
      <c r="D1060" s="178" t="s">
        <v>259</v>
      </c>
      <c r="E1060" s="178" t="s">
        <v>167</v>
      </c>
      <c r="F1060" s="178" t="s">
        <v>5304</v>
      </c>
      <c r="G1060" s="180">
        <f>VLOOKUP(D1060,Plan1!$B$2:$S$5570,7,)/1000</f>
        <v>5.4459999999999997</v>
      </c>
      <c r="H1060" s="180">
        <f>VLOOKUP(D1060,Plan1!$B$2:$S$5570,8,)/1000</f>
        <v>5.4870000000000001</v>
      </c>
      <c r="I1060" s="180">
        <f>VLOOKUP(D1060,Plan1!$B$2:$S$5570,9,)/1000</f>
        <v>5.7409999999999997</v>
      </c>
      <c r="J1060" s="180">
        <f>VLOOKUP(D1060,Plan1!$B$2:$S$5570,10,)/1000</f>
        <v>5.2430000000000003</v>
      </c>
      <c r="K1060" s="180">
        <f>VLOOKUP(D1060,Plan1!$B$2:$S$5570,11,)/1000</f>
        <v>4.4820000000000002</v>
      </c>
      <c r="L1060" s="180">
        <f>VLOOKUP(D1060,Plan1!$B$2:$S$5570,12,)/1000</f>
        <v>4.1429999999999998</v>
      </c>
      <c r="M1060" s="180">
        <f>VLOOKUP(D1060,Plan1!$B$2:$S$5570,13,)/1000</f>
        <v>4.2039999999999997</v>
      </c>
      <c r="N1060" s="180">
        <f>VLOOKUP(D1060,Plan1!$B$2:$S$5570,14,)/1000</f>
        <v>4.7110000000000003</v>
      </c>
      <c r="O1060" s="180">
        <f>VLOOKUP(D1060,Plan1!$B$2:$S$5570,15,)/1000</f>
        <v>5.3940000000000001</v>
      </c>
      <c r="P1060" s="180">
        <f>VLOOKUP(D1060,Plan1!$B$2:$S$5570,16,)/1000</f>
        <v>5.4480000000000004</v>
      </c>
      <c r="Q1060" s="180">
        <f>VLOOKUP(D1060,Plan1!$B$2:$S$5570,17,)/1000</f>
        <v>5.819</v>
      </c>
      <c r="R1060" s="180">
        <f>VLOOKUP(D1060,Plan1!$B$2:$S$5570,18,)/1000</f>
        <v>5.6909999999999998</v>
      </c>
      <c r="S1060" s="180">
        <f>VLOOKUP(D1060,Plan1!$B$2:$S$5570,6,)/1000</f>
        <v>5.1509999999999998</v>
      </c>
    </row>
    <row r="1061" spans="1:19" x14ac:dyDescent="0.25">
      <c r="A1061" s="178">
        <v>1448</v>
      </c>
      <c r="B1061" s="178">
        <v>-29692</v>
      </c>
      <c r="C1061" s="178">
        <v>-513181</v>
      </c>
      <c r="D1061" s="178" t="s">
        <v>3993</v>
      </c>
      <c r="E1061" s="178" t="s">
        <v>167</v>
      </c>
      <c r="F1061" s="178" t="s">
        <v>3898</v>
      </c>
      <c r="G1061" s="180">
        <f>VLOOKUP(D1061,Plan1!$B$2:$S$5570,7,)/1000</f>
        <v>5.5010000000000003</v>
      </c>
      <c r="H1061" s="180">
        <f>VLOOKUP(D1061,Plan1!$B$2:$S$5570,8,)/1000</f>
        <v>5.5469999999999997</v>
      </c>
      <c r="I1061" s="180">
        <f>VLOOKUP(D1061,Plan1!$B$2:$S$5570,9,)/1000</f>
        <v>5.2619999999999996</v>
      </c>
      <c r="J1061" s="180">
        <f>VLOOKUP(D1061,Plan1!$B$2:$S$5570,10,)/1000</f>
        <v>4.6520000000000001</v>
      </c>
      <c r="K1061" s="180">
        <f>VLOOKUP(D1061,Plan1!$B$2:$S$5570,11,)/1000</f>
        <v>3.7909999999999999</v>
      </c>
      <c r="L1061" s="180">
        <f>VLOOKUP(D1061,Plan1!$B$2:$S$5570,12,)/1000</f>
        <v>3.294</v>
      </c>
      <c r="M1061" s="180">
        <f>VLOOKUP(D1061,Plan1!$B$2:$S$5570,13,)/1000</f>
        <v>3.5110000000000001</v>
      </c>
      <c r="N1061" s="180">
        <f>VLOOKUP(D1061,Plan1!$B$2:$S$5570,14,)/1000</f>
        <v>4.0810000000000004</v>
      </c>
      <c r="O1061" s="180">
        <f>VLOOKUP(D1061,Plan1!$B$2:$S$5570,15,)/1000</f>
        <v>3.948</v>
      </c>
      <c r="P1061" s="180">
        <f>VLOOKUP(D1061,Plan1!$B$2:$S$5570,16,)/1000</f>
        <v>4.6120000000000001</v>
      </c>
      <c r="Q1061" s="180">
        <f>VLOOKUP(D1061,Plan1!$B$2:$S$5570,17,)/1000</f>
        <v>5.5469999999999997</v>
      </c>
      <c r="R1061" s="180">
        <f>VLOOKUP(D1061,Plan1!$B$2:$S$5570,18,)/1000</f>
        <v>5.6580000000000004</v>
      </c>
      <c r="S1061" s="180">
        <f>VLOOKUP(D1061,Plan1!$B$2:$S$5570,6,)/1000</f>
        <v>4.617</v>
      </c>
    </row>
    <row r="1062" spans="1:19" x14ac:dyDescent="0.25">
      <c r="A1062" s="178">
        <v>5717</v>
      </c>
      <c r="B1062" s="178">
        <v>-234689</v>
      </c>
      <c r="C1062" s="178">
        <v>-477392</v>
      </c>
      <c r="D1062" s="178" t="s">
        <v>4772</v>
      </c>
      <c r="E1062" s="178" t="s">
        <v>167</v>
      </c>
      <c r="F1062" s="178" t="s">
        <v>4704</v>
      </c>
      <c r="G1062" s="180">
        <f>VLOOKUP(D1062,Plan1!$B$2:$S$5570,7,)/1000</f>
        <v>4.9569999999999999</v>
      </c>
      <c r="H1062" s="180">
        <f>VLOOKUP(D1062,Plan1!$B$2:$S$5570,8,)/1000</f>
        <v>5.476</v>
      </c>
      <c r="I1062" s="180">
        <f>VLOOKUP(D1062,Plan1!$B$2:$S$5570,9,)/1000</f>
        <v>5.282</v>
      </c>
      <c r="J1062" s="180">
        <f>VLOOKUP(D1062,Plan1!$B$2:$S$5570,10,)/1000</f>
        <v>5.1449999999999996</v>
      </c>
      <c r="K1062" s="180">
        <f>VLOOKUP(D1062,Plan1!$B$2:$S$5570,11,)/1000</f>
        <v>4.484</v>
      </c>
      <c r="L1062" s="180">
        <f>VLOOKUP(D1062,Plan1!$B$2:$S$5570,12,)/1000</f>
        <v>4.4020000000000001</v>
      </c>
      <c r="M1062" s="180">
        <f>VLOOKUP(D1062,Plan1!$B$2:$S$5570,13,)/1000</f>
        <v>4.4480000000000004</v>
      </c>
      <c r="N1062" s="180">
        <f>VLOOKUP(D1062,Plan1!$B$2:$S$5570,14,)/1000</f>
        <v>5.3550000000000004</v>
      </c>
      <c r="O1062" s="180">
        <f>VLOOKUP(D1062,Plan1!$B$2:$S$5570,15,)/1000</f>
        <v>4.9980000000000002</v>
      </c>
      <c r="P1062" s="180">
        <f>VLOOKUP(D1062,Plan1!$B$2:$S$5570,16,)/1000</f>
        <v>5.1100000000000003</v>
      </c>
      <c r="Q1062" s="180">
        <f>VLOOKUP(D1062,Plan1!$B$2:$S$5570,17,)/1000</f>
        <v>5.1870000000000003</v>
      </c>
      <c r="R1062" s="180">
        <f>VLOOKUP(D1062,Plan1!$B$2:$S$5570,18,)/1000</f>
        <v>5.4050000000000002</v>
      </c>
      <c r="S1062" s="180">
        <f>VLOOKUP(D1062,Plan1!$B$2:$S$5570,6,)/1000</f>
        <v>5.0209999999999999</v>
      </c>
    </row>
    <row r="1063" spans="1:19" x14ac:dyDescent="0.25">
      <c r="A1063" s="178">
        <v>28933</v>
      </c>
      <c r="B1063" s="178">
        <v>-116662</v>
      </c>
      <c r="C1063" s="178">
        <v>-398352</v>
      </c>
      <c r="D1063" s="178" t="s">
        <v>684</v>
      </c>
      <c r="E1063" s="178" t="s">
        <v>167</v>
      </c>
      <c r="F1063" s="178" t="s">
        <v>375</v>
      </c>
      <c r="G1063" s="180">
        <f>VLOOKUP(D1063,Plan1!$B$2:$S$5570,7,)/1000</f>
        <v>5.6769999999999996</v>
      </c>
      <c r="H1063" s="180">
        <f>VLOOKUP(D1063,Plan1!$B$2:$S$5570,8,)/1000</f>
        <v>5.7110000000000003</v>
      </c>
      <c r="I1063" s="180">
        <f>VLOOKUP(D1063,Plan1!$B$2:$S$5570,9,)/1000</f>
        <v>5.8040000000000003</v>
      </c>
      <c r="J1063" s="180">
        <f>VLOOKUP(D1063,Plan1!$B$2:$S$5570,10,)/1000</f>
        <v>4.9370000000000003</v>
      </c>
      <c r="K1063" s="180">
        <f>VLOOKUP(D1063,Plan1!$B$2:$S$5570,11,)/1000</f>
        <v>4.2779999999999996</v>
      </c>
      <c r="L1063" s="180">
        <f>VLOOKUP(D1063,Plan1!$B$2:$S$5570,12,)/1000</f>
        <v>3.9689999999999999</v>
      </c>
      <c r="M1063" s="180">
        <f>VLOOKUP(D1063,Plan1!$B$2:$S$5570,13,)/1000</f>
        <v>4.1859999999999999</v>
      </c>
      <c r="N1063" s="180">
        <f>VLOOKUP(D1063,Plan1!$B$2:$S$5570,14,)/1000</f>
        <v>4.6840000000000002</v>
      </c>
      <c r="O1063" s="180">
        <f>VLOOKUP(D1063,Plan1!$B$2:$S$5570,15,)/1000</f>
        <v>5.4320000000000004</v>
      </c>
      <c r="P1063" s="180">
        <f>VLOOKUP(D1063,Plan1!$B$2:$S$5570,16,)/1000</f>
        <v>5.3570000000000002</v>
      </c>
      <c r="Q1063" s="180">
        <f>VLOOKUP(D1063,Plan1!$B$2:$S$5570,17,)/1000</f>
        <v>5.4610000000000003</v>
      </c>
      <c r="R1063" s="180">
        <f>VLOOKUP(D1063,Plan1!$B$2:$S$5570,18,)/1000</f>
        <v>5.5670000000000002</v>
      </c>
      <c r="S1063" s="180">
        <f>VLOOKUP(D1063,Plan1!$B$2:$S$5570,6,)/1000</f>
        <v>5.0890000000000004</v>
      </c>
    </row>
    <row r="1064" spans="1:19" x14ac:dyDescent="0.25">
      <c r="A1064" s="178">
        <v>9687</v>
      </c>
      <c r="B1064" s="178">
        <v>-209184</v>
      </c>
      <c r="C1064" s="178">
        <v>-436223</v>
      </c>
      <c r="D1064" s="178" t="s">
        <v>1973</v>
      </c>
      <c r="E1064" s="178" t="s">
        <v>167</v>
      </c>
      <c r="F1064" s="178" t="s">
        <v>1727</v>
      </c>
      <c r="G1064" s="180">
        <f>VLOOKUP(D1064,Plan1!$B$2:$S$5570,7,)/1000</f>
        <v>5.0199999999999996</v>
      </c>
      <c r="H1064" s="180">
        <f>VLOOKUP(D1064,Plan1!$B$2:$S$5570,8,)/1000</f>
        <v>5.5759999999999996</v>
      </c>
      <c r="I1064" s="180">
        <f>VLOOKUP(D1064,Plan1!$B$2:$S$5570,9,)/1000</f>
        <v>5.0060000000000002</v>
      </c>
      <c r="J1064" s="180">
        <f>VLOOKUP(D1064,Plan1!$B$2:$S$5570,10,)/1000</f>
        <v>4.8280000000000003</v>
      </c>
      <c r="K1064" s="180">
        <f>VLOOKUP(D1064,Plan1!$B$2:$S$5570,11,)/1000</f>
        <v>4.4470000000000001</v>
      </c>
      <c r="L1064" s="180">
        <f>VLOOKUP(D1064,Plan1!$B$2:$S$5570,12,)/1000</f>
        <v>4.4470000000000001</v>
      </c>
      <c r="M1064" s="180">
        <f>VLOOKUP(D1064,Plan1!$B$2:$S$5570,13,)/1000</f>
        <v>4.6219999999999999</v>
      </c>
      <c r="N1064" s="180">
        <f>VLOOKUP(D1064,Plan1!$B$2:$S$5570,14,)/1000</f>
        <v>5.4249999999999998</v>
      </c>
      <c r="O1064" s="180">
        <f>VLOOKUP(D1064,Plan1!$B$2:$S$5570,15,)/1000</f>
        <v>5.2069999999999999</v>
      </c>
      <c r="P1064" s="180">
        <f>VLOOKUP(D1064,Plan1!$B$2:$S$5570,16,)/1000</f>
        <v>4.9690000000000003</v>
      </c>
      <c r="Q1064" s="180">
        <f>VLOOKUP(D1064,Plan1!$B$2:$S$5570,17,)/1000</f>
        <v>4.4139999999999997</v>
      </c>
      <c r="R1064" s="180">
        <f>VLOOKUP(D1064,Plan1!$B$2:$S$5570,18,)/1000</f>
        <v>4.923</v>
      </c>
      <c r="S1064" s="180">
        <f>VLOOKUP(D1064,Plan1!$B$2:$S$5570,6,)/1000</f>
        <v>4.907</v>
      </c>
    </row>
    <row r="1065" spans="1:19" x14ac:dyDescent="0.25">
      <c r="A1065" s="178">
        <v>15498</v>
      </c>
      <c r="B1065" s="178">
        <v>-176893</v>
      </c>
      <c r="C1065" s="178">
        <v>-425151</v>
      </c>
      <c r="D1065" s="178" t="s">
        <v>2414</v>
      </c>
      <c r="E1065" s="178" t="s">
        <v>167</v>
      </c>
      <c r="F1065" s="178" t="s">
        <v>1727</v>
      </c>
      <c r="G1065" s="180">
        <f>VLOOKUP(D1065,Plan1!$B$2:$S$5570,7,)/1000</f>
        <v>5.3410000000000002</v>
      </c>
      <c r="H1065" s="180">
        <f>VLOOKUP(D1065,Plan1!$B$2:$S$5570,8,)/1000</f>
        <v>5.8259999999999996</v>
      </c>
      <c r="I1065" s="180">
        <f>VLOOKUP(D1065,Plan1!$B$2:$S$5570,9,)/1000</f>
        <v>5.2439999999999998</v>
      </c>
      <c r="J1065" s="180">
        <f>VLOOKUP(D1065,Plan1!$B$2:$S$5570,10,)/1000</f>
        <v>4.8959999999999999</v>
      </c>
      <c r="K1065" s="180">
        <f>VLOOKUP(D1065,Plan1!$B$2:$S$5570,11,)/1000</f>
        <v>4.6029999999999998</v>
      </c>
      <c r="L1065" s="180">
        <f>VLOOKUP(D1065,Plan1!$B$2:$S$5570,12,)/1000</f>
        <v>4.5460000000000003</v>
      </c>
      <c r="M1065" s="180">
        <f>VLOOKUP(D1065,Plan1!$B$2:$S$5570,13,)/1000</f>
        <v>4.6840000000000002</v>
      </c>
      <c r="N1065" s="180">
        <f>VLOOKUP(D1065,Plan1!$B$2:$S$5570,14,)/1000</f>
        <v>5.367</v>
      </c>
      <c r="O1065" s="180">
        <f>VLOOKUP(D1065,Plan1!$B$2:$S$5570,15,)/1000</f>
        <v>5.5570000000000004</v>
      </c>
      <c r="P1065" s="180">
        <f>VLOOKUP(D1065,Plan1!$B$2:$S$5570,16,)/1000</f>
        <v>5.266</v>
      </c>
      <c r="Q1065" s="180">
        <f>VLOOKUP(D1065,Plan1!$B$2:$S$5570,17,)/1000</f>
        <v>4.5709999999999997</v>
      </c>
      <c r="R1065" s="180">
        <f>VLOOKUP(D1065,Plan1!$B$2:$S$5570,18,)/1000</f>
        <v>5.19</v>
      </c>
      <c r="S1065" s="180">
        <f>VLOOKUP(D1065,Plan1!$B$2:$S$5570,6,)/1000</f>
        <v>5.0910000000000002</v>
      </c>
    </row>
    <row r="1066" spans="1:19" x14ac:dyDescent="0.25">
      <c r="A1066" s="178">
        <v>10178</v>
      </c>
      <c r="B1066" s="178">
        <v>-206168</v>
      </c>
      <c r="C1066" s="178">
        <v>-470575</v>
      </c>
      <c r="D1066" s="178" t="s">
        <v>2020</v>
      </c>
      <c r="E1066" s="178" t="s">
        <v>167</v>
      </c>
      <c r="F1066" s="178" t="s">
        <v>1727</v>
      </c>
      <c r="G1066" s="180">
        <f>VLOOKUP(D1066,Plan1!$B$2:$S$5570,7,)/1000</f>
        <v>5.0289999999999999</v>
      </c>
      <c r="H1066" s="180">
        <f>VLOOKUP(D1066,Plan1!$B$2:$S$5570,8,)/1000</f>
        <v>5.5549999999999997</v>
      </c>
      <c r="I1066" s="180">
        <f>VLOOKUP(D1066,Plan1!$B$2:$S$5570,9,)/1000</f>
        <v>5.093</v>
      </c>
      <c r="J1066" s="180">
        <f>VLOOKUP(D1066,Plan1!$B$2:$S$5570,10,)/1000</f>
        <v>5.4189999999999996</v>
      </c>
      <c r="K1066" s="180">
        <f>VLOOKUP(D1066,Plan1!$B$2:$S$5570,11,)/1000</f>
        <v>5.1520000000000001</v>
      </c>
      <c r="L1066" s="180">
        <f>VLOOKUP(D1066,Plan1!$B$2:$S$5570,12,)/1000</f>
        <v>5.1130000000000004</v>
      </c>
      <c r="M1066" s="180">
        <f>VLOOKUP(D1066,Plan1!$B$2:$S$5570,13,)/1000</f>
        <v>5.3490000000000002</v>
      </c>
      <c r="N1066" s="180">
        <f>VLOOKUP(D1066,Plan1!$B$2:$S$5570,14,)/1000</f>
        <v>6.07</v>
      </c>
      <c r="O1066" s="180">
        <f>VLOOKUP(D1066,Plan1!$B$2:$S$5570,15,)/1000</f>
        <v>5.4889999999999999</v>
      </c>
      <c r="P1066" s="180">
        <f>VLOOKUP(D1066,Plan1!$B$2:$S$5570,16,)/1000</f>
        <v>5.3449999999999998</v>
      </c>
      <c r="Q1066" s="180">
        <f>VLOOKUP(D1066,Plan1!$B$2:$S$5570,17,)/1000</f>
        <v>5.0110000000000001</v>
      </c>
      <c r="R1066" s="180">
        <f>VLOOKUP(D1066,Plan1!$B$2:$S$5570,18,)/1000</f>
        <v>5.0289999999999999</v>
      </c>
      <c r="S1066" s="180">
        <f>VLOOKUP(D1066,Plan1!$B$2:$S$5570,6,)/1000</f>
        <v>5.3049999999999997</v>
      </c>
    </row>
    <row r="1067" spans="1:19" x14ac:dyDescent="0.25">
      <c r="A1067" s="178">
        <v>46082</v>
      </c>
      <c r="B1067" s="178">
        <v>-69202</v>
      </c>
      <c r="C1067" s="178">
        <v>-351669</v>
      </c>
      <c r="D1067" s="178" t="s">
        <v>2843</v>
      </c>
      <c r="E1067" s="178" t="s">
        <v>167</v>
      </c>
      <c r="F1067" s="178" t="s">
        <v>2709</v>
      </c>
      <c r="G1067" s="180">
        <f>VLOOKUP(D1067,Plan1!$B$2:$S$5570,7,)/1000</f>
        <v>5.5209999999999999</v>
      </c>
      <c r="H1067" s="180">
        <f>VLOOKUP(D1067,Plan1!$B$2:$S$5570,8,)/1000</f>
        <v>5.6520000000000001</v>
      </c>
      <c r="I1067" s="180">
        <f>VLOOKUP(D1067,Plan1!$B$2:$S$5570,9,)/1000</f>
        <v>5.91</v>
      </c>
      <c r="J1067" s="180">
        <f>VLOOKUP(D1067,Plan1!$B$2:$S$5570,10,)/1000</f>
        <v>5.44</v>
      </c>
      <c r="K1067" s="180">
        <f>VLOOKUP(D1067,Plan1!$B$2:$S$5570,11,)/1000</f>
        <v>4.9130000000000003</v>
      </c>
      <c r="L1067" s="180">
        <f>VLOOKUP(D1067,Plan1!$B$2:$S$5570,12,)/1000</f>
        <v>4.548</v>
      </c>
      <c r="M1067" s="180">
        <f>VLOOKUP(D1067,Plan1!$B$2:$S$5570,13,)/1000</f>
        <v>4.5919999999999996</v>
      </c>
      <c r="N1067" s="180">
        <f>VLOOKUP(D1067,Plan1!$B$2:$S$5570,14,)/1000</f>
        <v>5.3159999999999998</v>
      </c>
      <c r="O1067" s="180">
        <f>VLOOKUP(D1067,Plan1!$B$2:$S$5570,15,)/1000</f>
        <v>5.609</v>
      </c>
      <c r="P1067" s="180">
        <f>VLOOKUP(D1067,Plan1!$B$2:$S$5570,16,)/1000</f>
        <v>5.7450000000000001</v>
      </c>
      <c r="Q1067" s="180">
        <f>VLOOKUP(D1067,Plan1!$B$2:$S$5570,17,)/1000</f>
        <v>5.9660000000000002</v>
      </c>
      <c r="R1067" s="180">
        <f>VLOOKUP(D1067,Plan1!$B$2:$S$5570,18,)/1000</f>
        <v>5.7510000000000003</v>
      </c>
      <c r="S1067" s="180">
        <f>VLOOKUP(D1067,Plan1!$B$2:$S$5570,6,)/1000</f>
        <v>5.4139999999999997</v>
      </c>
    </row>
    <row r="1068" spans="1:19" x14ac:dyDescent="0.25">
      <c r="A1068" s="178">
        <v>12195</v>
      </c>
      <c r="B1068" s="178">
        <v>-195475</v>
      </c>
      <c r="C1068" s="178">
        <v>-441307</v>
      </c>
      <c r="D1068" s="178" t="s">
        <v>2220</v>
      </c>
      <c r="E1068" s="178" t="s">
        <v>167</v>
      </c>
      <c r="F1068" s="178" t="s">
        <v>1727</v>
      </c>
      <c r="G1068" s="180">
        <f>VLOOKUP(D1068,Plan1!$B$2:$S$5570,7,)/1000</f>
        <v>5.3890000000000002</v>
      </c>
      <c r="H1068" s="180">
        <f>VLOOKUP(D1068,Plan1!$B$2:$S$5570,8,)/1000</f>
        <v>5.8639999999999999</v>
      </c>
      <c r="I1068" s="180">
        <f>VLOOKUP(D1068,Plan1!$B$2:$S$5570,9,)/1000</f>
        <v>5.3860000000000001</v>
      </c>
      <c r="J1068" s="180">
        <f>VLOOKUP(D1068,Plan1!$B$2:$S$5570,10,)/1000</f>
        <v>5.4909999999999997</v>
      </c>
      <c r="K1068" s="180">
        <f>VLOOKUP(D1068,Plan1!$B$2:$S$5570,11,)/1000</f>
        <v>5.2030000000000003</v>
      </c>
      <c r="L1068" s="180">
        <f>VLOOKUP(D1068,Plan1!$B$2:$S$5570,12,)/1000</f>
        <v>5.1059999999999999</v>
      </c>
      <c r="M1068" s="180">
        <f>VLOOKUP(D1068,Plan1!$B$2:$S$5570,13,)/1000</f>
        <v>5.4160000000000004</v>
      </c>
      <c r="N1068" s="180">
        <f>VLOOKUP(D1068,Plan1!$B$2:$S$5570,14,)/1000</f>
        <v>6.0830000000000002</v>
      </c>
      <c r="O1068" s="180">
        <f>VLOOKUP(D1068,Plan1!$B$2:$S$5570,15,)/1000</f>
        <v>5.9720000000000004</v>
      </c>
      <c r="P1068" s="180">
        <f>VLOOKUP(D1068,Plan1!$B$2:$S$5570,16,)/1000</f>
        <v>5.5309999999999997</v>
      </c>
      <c r="Q1068" s="180">
        <f>VLOOKUP(D1068,Plan1!$B$2:$S$5570,17,)/1000</f>
        <v>5.016</v>
      </c>
      <c r="R1068" s="180">
        <f>VLOOKUP(D1068,Plan1!$B$2:$S$5570,18,)/1000</f>
        <v>5.08</v>
      </c>
      <c r="S1068" s="180">
        <f>VLOOKUP(D1068,Plan1!$B$2:$S$5570,6,)/1000</f>
        <v>5.4610000000000003</v>
      </c>
    </row>
    <row r="1069" spans="1:19" x14ac:dyDescent="0.25">
      <c r="A1069" s="178">
        <v>29771</v>
      </c>
      <c r="B1069" s="178">
        <v>-113801</v>
      </c>
      <c r="C1069" s="178">
        <v>-400093</v>
      </c>
      <c r="D1069" s="178" t="s">
        <v>714</v>
      </c>
      <c r="E1069" s="178" t="s">
        <v>167</v>
      </c>
      <c r="F1069" s="178" t="s">
        <v>375</v>
      </c>
      <c r="G1069" s="180">
        <f>VLOOKUP(D1069,Plan1!$B$2:$S$5570,7,)/1000</f>
        <v>5.67</v>
      </c>
      <c r="H1069" s="180">
        <f>VLOOKUP(D1069,Plan1!$B$2:$S$5570,8,)/1000</f>
        <v>5.7140000000000004</v>
      </c>
      <c r="I1069" s="180">
        <f>VLOOKUP(D1069,Plan1!$B$2:$S$5570,9,)/1000</f>
        <v>5.7779999999999996</v>
      </c>
      <c r="J1069" s="180">
        <f>VLOOKUP(D1069,Plan1!$B$2:$S$5570,10,)/1000</f>
        <v>4.9009999999999998</v>
      </c>
      <c r="K1069" s="180">
        <f>VLOOKUP(D1069,Plan1!$B$2:$S$5570,11,)/1000</f>
        <v>4.3440000000000003</v>
      </c>
      <c r="L1069" s="180">
        <f>VLOOKUP(D1069,Plan1!$B$2:$S$5570,12,)/1000</f>
        <v>4.0910000000000002</v>
      </c>
      <c r="M1069" s="180">
        <f>VLOOKUP(D1069,Plan1!$B$2:$S$5570,13,)/1000</f>
        <v>4.2750000000000004</v>
      </c>
      <c r="N1069" s="180">
        <f>VLOOKUP(D1069,Plan1!$B$2:$S$5570,14,)/1000</f>
        <v>4.8010000000000002</v>
      </c>
      <c r="O1069" s="180">
        <f>VLOOKUP(D1069,Plan1!$B$2:$S$5570,15,)/1000</f>
        <v>5.5019999999999998</v>
      </c>
      <c r="P1069" s="180">
        <f>VLOOKUP(D1069,Plan1!$B$2:$S$5570,16,)/1000</f>
        <v>5.375</v>
      </c>
      <c r="Q1069" s="180">
        <f>VLOOKUP(D1069,Plan1!$B$2:$S$5570,17,)/1000</f>
        <v>5.4630000000000001</v>
      </c>
      <c r="R1069" s="180">
        <f>VLOOKUP(D1069,Plan1!$B$2:$S$5570,18,)/1000</f>
        <v>5.4980000000000002</v>
      </c>
      <c r="S1069" s="180">
        <f>VLOOKUP(D1069,Plan1!$B$2:$S$5570,6,)/1000</f>
        <v>5.1180000000000003</v>
      </c>
    </row>
    <row r="1070" spans="1:19" x14ac:dyDescent="0.25">
      <c r="A1070" s="178">
        <v>13598</v>
      </c>
      <c r="B1070" s="178">
        <v>-186867</v>
      </c>
      <c r="C1070" s="178">
        <v>-49571</v>
      </c>
      <c r="D1070" s="178" t="s">
        <v>2327</v>
      </c>
      <c r="E1070" s="178" t="s">
        <v>167</v>
      </c>
      <c r="F1070" s="178" t="s">
        <v>1727</v>
      </c>
      <c r="G1070" s="180">
        <f>VLOOKUP(D1070,Plan1!$B$2:$S$5570,7,)/1000</f>
        <v>5.2229999999999999</v>
      </c>
      <c r="H1070" s="180">
        <f>VLOOKUP(D1070,Plan1!$B$2:$S$5570,8,)/1000</f>
        <v>5.524</v>
      </c>
      <c r="I1070" s="180">
        <f>VLOOKUP(D1070,Plan1!$B$2:$S$5570,9,)/1000</f>
        <v>5.3109999999999999</v>
      </c>
      <c r="J1070" s="180">
        <f>VLOOKUP(D1070,Plan1!$B$2:$S$5570,10,)/1000</f>
        <v>5.66</v>
      </c>
      <c r="K1070" s="180">
        <f>VLOOKUP(D1070,Plan1!$B$2:$S$5570,11,)/1000</f>
        <v>5.4279999999999999</v>
      </c>
      <c r="L1070" s="180">
        <f>VLOOKUP(D1070,Plan1!$B$2:$S$5570,12,)/1000</f>
        <v>5.2949999999999999</v>
      </c>
      <c r="M1070" s="180">
        <f>VLOOKUP(D1070,Plan1!$B$2:$S$5570,13,)/1000</f>
        <v>5.4560000000000004</v>
      </c>
      <c r="N1070" s="180">
        <f>VLOOKUP(D1070,Plan1!$B$2:$S$5570,14,)/1000</f>
        <v>6.16</v>
      </c>
      <c r="O1070" s="180">
        <f>VLOOKUP(D1070,Plan1!$B$2:$S$5570,15,)/1000</f>
        <v>5.5259999999999998</v>
      </c>
      <c r="P1070" s="180">
        <f>VLOOKUP(D1070,Plan1!$B$2:$S$5570,16,)/1000</f>
        <v>5.47</v>
      </c>
      <c r="Q1070" s="180">
        <f>VLOOKUP(D1070,Plan1!$B$2:$S$5570,17,)/1000</f>
        <v>5.2949999999999999</v>
      </c>
      <c r="R1070" s="180">
        <f>VLOOKUP(D1070,Plan1!$B$2:$S$5570,18,)/1000</f>
        <v>5.2809999999999997</v>
      </c>
      <c r="S1070" s="180">
        <f>VLOOKUP(D1070,Plan1!$B$2:$S$5570,6,)/1000</f>
        <v>5.4690000000000003</v>
      </c>
    </row>
    <row r="1071" spans="1:19" x14ac:dyDescent="0.25">
      <c r="A1071" s="178">
        <v>3113</v>
      </c>
      <c r="B1071" s="178">
        <v>-273478</v>
      </c>
      <c r="C1071" s="178">
        <v>-516061</v>
      </c>
      <c r="D1071" s="178" t="s">
        <v>4527</v>
      </c>
      <c r="E1071" s="178" t="s">
        <v>167</v>
      </c>
      <c r="F1071" s="178" t="s">
        <v>4434</v>
      </c>
      <c r="G1071" s="180">
        <f>VLOOKUP(D1071,Plan1!$B$2:$S$5570,7,)/1000</f>
        <v>5.3410000000000002</v>
      </c>
      <c r="H1071" s="180">
        <f>VLOOKUP(D1071,Plan1!$B$2:$S$5570,8,)/1000</f>
        <v>5.3239999999999998</v>
      </c>
      <c r="I1071" s="180">
        <f>VLOOKUP(D1071,Plan1!$B$2:$S$5570,9,)/1000</f>
        <v>5.3760000000000003</v>
      </c>
      <c r="J1071" s="180">
        <f>VLOOKUP(D1071,Plan1!$B$2:$S$5570,10,)/1000</f>
        <v>4.8680000000000003</v>
      </c>
      <c r="K1071" s="180">
        <f>VLOOKUP(D1071,Plan1!$B$2:$S$5570,11,)/1000</f>
        <v>4.0229999999999997</v>
      </c>
      <c r="L1071" s="180">
        <f>VLOOKUP(D1071,Plan1!$B$2:$S$5570,12,)/1000</f>
        <v>3.6080000000000001</v>
      </c>
      <c r="M1071" s="180">
        <f>VLOOKUP(D1071,Plan1!$B$2:$S$5570,13,)/1000</f>
        <v>3.956</v>
      </c>
      <c r="N1071" s="180">
        <f>VLOOKUP(D1071,Plan1!$B$2:$S$5570,14,)/1000</f>
        <v>4.6859999999999999</v>
      </c>
      <c r="O1071" s="180">
        <f>VLOOKUP(D1071,Plan1!$B$2:$S$5570,15,)/1000</f>
        <v>4.4260000000000002</v>
      </c>
      <c r="P1071" s="180">
        <f>VLOOKUP(D1071,Plan1!$B$2:$S$5570,16,)/1000</f>
        <v>4.8979999999999997</v>
      </c>
      <c r="Q1071" s="180">
        <f>VLOOKUP(D1071,Plan1!$B$2:$S$5570,17,)/1000</f>
        <v>5.5730000000000004</v>
      </c>
      <c r="R1071" s="180">
        <f>VLOOKUP(D1071,Plan1!$B$2:$S$5570,18,)/1000</f>
        <v>5.52</v>
      </c>
      <c r="S1071" s="180">
        <f>VLOOKUP(D1071,Plan1!$B$2:$S$5570,6,)/1000</f>
        <v>4.8</v>
      </c>
    </row>
    <row r="1072" spans="1:19" x14ac:dyDescent="0.25">
      <c r="A1072" s="178">
        <v>54301</v>
      </c>
      <c r="B1072" s="178">
        <v>-4724</v>
      </c>
      <c r="C1072" s="178">
        <v>-443284</v>
      </c>
      <c r="D1072" s="178" t="s">
        <v>1378</v>
      </c>
      <c r="E1072" s="178" t="s">
        <v>167</v>
      </c>
      <c r="F1072" s="178" t="s">
        <v>1298</v>
      </c>
      <c r="G1072" s="180">
        <f>VLOOKUP(D1072,Plan1!$B$2:$S$5570,7,)/1000</f>
        <v>4.681</v>
      </c>
      <c r="H1072" s="180">
        <f>VLOOKUP(D1072,Plan1!$B$2:$S$5570,8,)/1000</f>
        <v>4.7960000000000003</v>
      </c>
      <c r="I1072" s="180">
        <f>VLOOKUP(D1072,Plan1!$B$2:$S$5570,9,)/1000</f>
        <v>4.9080000000000004</v>
      </c>
      <c r="J1072" s="180">
        <f>VLOOKUP(D1072,Plan1!$B$2:$S$5570,10,)/1000</f>
        <v>4.9539999999999997</v>
      </c>
      <c r="K1072" s="180">
        <f>VLOOKUP(D1072,Plan1!$B$2:$S$5570,11,)/1000</f>
        <v>5.0369999999999999</v>
      </c>
      <c r="L1072" s="180">
        <f>VLOOKUP(D1072,Plan1!$B$2:$S$5570,12,)/1000</f>
        <v>5.2629999999999999</v>
      </c>
      <c r="M1072" s="180">
        <f>VLOOKUP(D1072,Plan1!$B$2:$S$5570,13,)/1000</f>
        <v>5.59</v>
      </c>
      <c r="N1072" s="180">
        <f>VLOOKUP(D1072,Plan1!$B$2:$S$5570,14,)/1000</f>
        <v>6.1159999999999997</v>
      </c>
      <c r="O1072" s="180">
        <f>VLOOKUP(D1072,Plan1!$B$2:$S$5570,15,)/1000</f>
        <v>6.298</v>
      </c>
      <c r="P1072" s="180">
        <f>VLOOKUP(D1072,Plan1!$B$2:$S$5570,16,)/1000</f>
        <v>5.8280000000000003</v>
      </c>
      <c r="Q1072" s="180">
        <f>VLOOKUP(D1072,Plan1!$B$2:$S$5570,17,)/1000</f>
        <v>5.3410000000000002</v>
      </c>
      <c r="R1072" s="180">
        <f>VLOOKUP(D1072,Plan1!$B$2:$S$5570,18,)/1000</f>
        <v>4.9329999999999998</v>
      </c>
      <c r="S1072" s="180">
        <f>VLOOKUP(D1072,Plan1!$B$2:$S$5570,6,)/1000</f>
        <v>5.3120000000000003</v>
      </c>
    </row>
    <row r="1073" spans="1:19" x14ac:dyDescent="0.25">
      <c r="A1073" s="178">
        <v>55050</v>
      </c>
      <c r="B1073" s="178">
        <v>-44561</v>
      </c>
      <c r="C1073" s="178">
        <v>-389052</v>
      </c>
      <c r="D1073" s="178" t="s">
        <v>885</v>
      </c>
      <c r="E1073" s="178" t="s">
        <v>167</v>
      </c>
      <c r="F1073" s="178" t="s">
        <v>792</v>
      </c>
      <c r="G1073" s="180">
        <f>VLOOKUP(D1073,Plan1!$B$2:$S$5570,7,)/1000</f>
        <v>5.1710000000000003</v>
      </c>
      <c r="H1073" s="180">
        <f>VLOOKUP(D1073,Plan1!$B$2:$S$5570,8,)/1000</f>
        <v>5.2649999999999997</v>
      </c>
      <c r="I1073" s="180">
        <f>VLOOKUP(D1073,Plan1!$B$2:$S$5570,9,)/1000</f>
        <v>5.3390000000000004</v>
      </c>
      <c r="J1073" s="180">
        <f>VLOOKUP(D1073,Plan1!$B$2:$S$5570,10,)/1000</f>
        <v>4.9029999999999996</v>
      </c>
      <c r="K1073" s="180">
        <f>VLOOKUP(D1073,Plan1!$B$2:$S$5570,11,)/1000</f>
        <v>5.13</v>
      </c>
      <c r="L1073" s="180">
        <f>VLOOKUP(D1073,Plan1!$B$2:$S$5570,12,)/1000</f>
        <v>5.01</v>
      </c>
      <c r="M1073" s="180">
        <f>VLOOKUP(D1073,Plan1!$B$2:$S$5570,13,)/1000</f>
        <v>5.3979999999999997</v>
      </c>
      <c r="N1073" s="180">
        <f>VLOOKUP(D1073,Plan1!$B$2:$S$5570,14,)/1000</f>
        <v>6.1269999999999998</v>
      </c>
      <c r="O1073" s="180">
        <f>VLOOKUP(D1073,Plan1!$B$2:$S$5570,15,)/1000</f>
        <v>6.3769999999999998</v>
      </c>
      <c r="P1073" s="180">
        <f>VLOOKUP(D1073,Plan1!$B$2:$S$5570,16,)/1000</f>
        <v>6.1779999999999999</v>
      </c>
      <c r="Q1073" s="180">
        <f>VLOOKUP(D1073,Plan1!$B$2:$S$5570,17,)/1000</f>
        <v>5.9560000000000004</v>
      </c>
      <c r="R1073" s="180">
        <f>VLOOKUP(D1073,Plan1!$B$2:$S$5570,18,)/1000</f>
        <v>5.3789999999999996</v>
      </c>
      <c r="S1073" s="180">
        <f>VLOOKUP(D1073,Plan1!$B$2:$S$5570,6,)/1000</f>
        <v>5.5190000000000001</v>
      </c>
    </row>
    <row r="1074" spans="1:19" x14ac:dyDescent="0.25">
      <c r="A1074" s="178">
        <v>1726</v>
      </c>
      <c r="B1074" s="178">
        <v>-292679</v>
      </c>
      <c r="C1074" s="178">
        <v>-519857</v>
      </c>
      <c r="D1074" s="178" t="s">
        <v>4091</v>
      </c>
      <c r="E1074" s="178" t="s">
        <v>167</v>
      </c>
      <c r="F1074" s="178" t="s">
        <v>3898</v>
      </c>
      <c r="G1074" s="180">
        <f>VLOOKUP(D1074,Plan1!$B$2:$S$5570,7,)/1000</f>
        <v>5.35</v>
      </c>
      <c r="H1074" s="180">
        <f>VLOOKUP(D1074,Plan1!$B$2:$S$5570,8,)/1000</f>
        <v>5.4530000000000003</v>
      </c>
      <c r="I1074" s="180">
        <f>VLOOKUP(D1074,Plan1!$B$2:$S$5570,9,)/1000</f>
        <v>5.1230000000000002</v>
      </c>
      <c r="J1074" s="180">
        <f>VLOOKUP(D1074,Plan1!$B$2:$S$5570,10,)/1000</f>
        <v>4.6070000000000002</v>
      </c>
      <c r="K1074" s="180">
        <f>VLOOKUP(D1074,Plan1!$B$2:$S$5570,11,)/1000</f>
        <v>3.7589999999999999</v>
      </c>
      <c r="L1074" s="180">
        <f>VLOOKUP(D1074,Plan1!$B$2:$S$5570,12,)/1000</f>
        <v>3.2679999999999998</v>
      </c>
      <c r="M1074" s="180">
        <f>VLOOKUP(D1074,Plan1!$B$2:$S$5570,13,)/1000</f>
        <v>3.58</v>
      </c>
      <c r="N1074" s="180">
        <f>VLOOKUP(D1074,Plan1!$B$2:$S$5570,14,)/1000</f>
        <v>4.2370000000000001</v>
      </c>
      <c r="O1074" s="180">
        <f>VLOOKUP(D1074,Plan1!$B$2:$S$5570,15,)/1000</f>
        <v>3.9969999999999999</v>
      </c>
      <c r="P1074" s="180">
        <f>VLOOKUP(D1074,Plan1!$B$2:$S$5570,16,)/1000</f>
        <v>4.5940000000000003</v>
      </c>
      <c r="Q1074" s="180">
        <f>VLOOKUP(D1074,Plan1!$B$2:$S$5570,17,)/1000</f>
        <v>5.4589999999999996</v>
      </c>
      <c r="R1074" s="180">
        <f>VLOOKUP(D1074,Plan1!$B$2:$S$5570,18,)/1000</f>
        <v>5.51</v>
      </c>
      <c r="S1074" s="180">
        <f>VLOOKUP(D1074,Plan1!$B$2:$S$5570,6,)/1000</f>
        <v>4.5780000000000003</v>
      </c>
    </row>
    <row r="1075" spans="1:19" x14ac:dyDescent="0.25">
      <c r="A1075" s="178">
        <v>12951</v>
      </c>
      <c r="B1075" s="178">
        <v>-190753</v>
      </c>
      <c r="C1075" s="178">
        <v>-418618</v>
      </c>
      <c r="D1075" s="178" t="s">
        <v>2285</v>
      </c>
      <c r="E1075" s="178" t="s">
        <v>167</v>
      </c>
      <c r="F1075" s="178" t="s">
        <v>1727</v>
      </c>
      <c r="G1075" s="180">
        <f>VLOOKUP(D1075,Plan1!$B$2:$S$5570,7,)/1000</f>
        <v>5.4359999999999999</v>
      </c>
      <c r="H1075" s="180">
        <f>VLOOKUP(D1075,Plan1!$B$2:$S$5570,8,)/1000</f>
        <v>5.8369999999999997</v>
      </c>
      <c r="I1075" s="180">
        <f>VLOOKUP(D1075,Plan1!$B$2:$S$5570,9,)/1000</f>
        <v>5.3579999999999997</v>
      </c>
      <c r="J1075" s="180">
        <f>VLOOKUP(D1075,Plan1!$B$2:$S$5570,10,)/1000</f>
        <v>5.0949999999999998</v>
      </c>
      <c r="K1075" s="180">
        <f>VLOOKUP(D1075,Plan1!$B$2:$S$5570,11,)/1000</f>
        <v>4.4850000000000003</v>
      </c>
      <c r="L1075" s="180">
        <f>VLOOKUP(D1075,Plan1!$B$2:$S$5570,12,)/1000</f>
        <v>4.3970000000000002</v>
      </c>
      <c r="M1075" s="180">
        <f>VLOOKUP(D1075,Plan1!$B$2:$S$5570,13,)/1000</f>
        <v>4.4560000000000004</v>
      </c>
      <c r="N1075" s="180">
        <f>VLOOKUP(D1075,Plan1!$B$2:$S$5570,14,)/1000</f>
        <v>5.0220000000000002</v>
      </c>
      <c r="O1075" s="180">
        <f>VLOOKUP(D1075,Plan1!$B$2:$S$5570,15,)/1000</f>
        <v>5.1379999999999999</v>
      </c>
      <c r="P1075" s="180">
        <f>VLOOKUP(D1075,Plan1!$B$2:$S$5570,16,)/1000</f>
        <v>4.9939999999999998</v>
      </c>
      <c r="Q1075" s="180">
        <f>VLOOKUP(D1075,Plan1!$B$2:$S$5570,17,)/1000</f>
        <v>4.5869999999999997</v>
      </c>
      <c r="R1075" s="180">
        <f>VLOOKUP(D1075,Plan1!$B$2:$S$5570,18,)/1000</f>
        <v>5.2009999999999996</v>
      </c>
      <c r="S1075" s="180">
        <f>VLOOKUP(D1075,Plan1!$B$2:$S$5570,6,)/1000</f>
        <v>5.0010000000000003</v>
      </c>
    </row>
    <row r="1076" spans="1:19" x14ac:dyDescent="0.25">
      <c r="A1076" s="178">
        <v>55020</v>
      </c>
      <c r="B1076" s="178">
        <v>-44574</v>
      </c>
      <c r="C1076" s="178">
        <v>-419443</v>
      </c>
      <c r="D1076" s="178" t="s">
        <v>3630</v>
      </c>
      <c r="E1076" s="178" t="s">
        <v>167</v>
      </c>
      <c r="F1076" s="178" t="s">
        <v>3448</v>
      </c>
      <c r="G1076" s="180">
        <f>VLOOKUP(D1076,Plan1!$B$2:$S$5570,7,)/1000</f>
        <v>5.04</v>
      </c>
      <c r="H1076" s="180">
        <f>VLOOKUP(D1076,Plan1!$B$2:$S$5570,8,)/1000</f>
        <v>5.242</v>
      </c>
      <c r="I1076" s="180">
        <f>VLOOKUP(D1076,Plan1!$B$2:$S$5570,9,)/1000</f>
        <v>5.3150000000000004</v>
      </c>
      <c r="J1076" s="180">
        <f>VLOOKUP(D1076,Plan1!$B$2:$S$5570,10,)/1000</f>
        <v>5.1159999999999997</v>
      </c>
      <c r="K1076" s="180">
        <f>VLOOKUP(D1076,Plan1!$B$2:$S$5570,11,)/1000</f>
        <v>5.32</v>
      </c>
      <c r="L1076" s="180">
        <f>VLOOKUP(D1076,Plan1!$B$2:$S$5570,12,)/1000</f>
        <v>5.5140000000000002</v>
      </c>
      <c r="M1076" s="180">
        <f>VLOOKUP(D1076,Plan1!$B$2:$S$5570,13,)/1000</f>
        <v>5.79</v>
      </c>
      <c r="N1076" s="180">
        <f>VLOOKUP(D1076,Plan1!$B$2:$S$5570,14,)/1000</f>
        <v>6.3220000000000001</v>
      </c>
      <c r="O1076" s="180">
        <f>VLOOKUP(D1076,Plan1!$B$2:$S$5570,15,)/1000</f>
        <v>6.5979999999999999</v>
      </c>
      <c r="P1076" s="180">
        <f>VLOOKUP(D1076,Plan1!$B$2:$S$5570,16,)/1000</f>
        <v>6.3529999999999998</v>
      </c>
      <c r="Q1076" s="180">
        <f>VLOOKUP(D1076,Plan1!$B$2:$S$5570,17,)/1000</f>
        <v>6.1059999999999999</v>
      </c>
      <c r="R1076" s="180">
        <f>VLOOKUP(D1076,Plan1!$B$2:$S$5570,18,)/1000</f>
        <v>5.5209999999999999</v>
      </c>
      <c r="S1076" s="180">
        <f>VLOOKUP(D1076,Plan1!$B$2:$S$5570,6,)/1000</f>
        <v>5.6859999999999999</v>
      </c>
    </row>
    <row r="1077" spans="1:19" x14ac:dyDescent="0.25">
      <c r="A1077" s="178">
        <v>18217</v>
      </c>
      <c r="B1077" s="178">
        <v>-16327</v>
      </c>
      <c r="C1077" s="178">
        <v>-437088</v>
      </c>
      <c r="D1077" s="178" t="s">
        <v>2495</v>
      </c>
      <c r="E1077" s="178" t="s">
        <v>167</v>
      </c>
      <c r="F1077" s="178" t="s">
        <v>1727</v>
      </c>
      <c r="G1077" s="180">
        <f>VLOOKUP(D1077,Plan1!$B$2:$S$5570,7,)/1000</f>
        <v>5.8129999999999997</v>
      </c>
      <c r="H1077" s="180">
        <f>VLOOKUP(D1077,Plan1!$B$2:$S$5570,8,)/1000</f>
        <v>6.3239999999999998</v>
      </c>
      <c r="I1077" s="180">
        <f>VLOOKUP(D1077,Plan1!$B$2:$S$5570,9,)/1000</f>
        <v>5.8049999999999997</v>
      </c>
      <c r="J1077" s="180">
        <f>VLOOKUP(D1077,Plan1!$B$2:$S$5570,10,)/1000</f>
        <v>5.8559999999999999</v>
      </c>
      <c r="K1077" s="180">
        <f>VLOOKUP(D1077,Plan1!$B$2:$S$5570,11,)/1000</f>
        <v>5.6</v>
      </c>
      <c r="L1077" s="180">
        <f>VLOOKUP(D1077,Plan1!$B$2:$S$5570,12,)/1000</f>
        <v>5.4379999999999997</v>
      </c>
      <c r="M1077" s="180">
        <f>VLOOKUP(D1077,Plan1!$B$2:$S$5570,13,)/1000</f>
        <v>5.7290000000000001</v>
      </c>
      <c r="N1077" s="180">
        <f>VLOOKUP(D1077,Plan1!$B$2:$S$5570,14,)/1000</f>
        <v>6.3369999999999997</v>
      </c>
      <c r="O1077" s="180">
        <f>VLOOKUP(D1077,Plan1!$B$2:$S$5570,15,)/1000</f>
        <v>6.2869999999999999</v>
      </c>
      <c r="P1077" s="180">
        <f>VLOOKUP(D1077,Plan1!$B$2:$S$5570,16,)/1000</f>
        <v>5.8570000000000002</v>
      </c>
      <c r="Q1077" s="180">
        <f>VLOOKUP(D1077,Plan1!$B$2:$S$5570,17,)/1000</f>
        <v>5.1909999999999998</v>
      </c>
      <c r="R1077" s="180">
        <f>VLOOKUP(D1077,Plan1!$B$2:$S$5570,18,)/1000</f>
        <v>5.6219999999999999</v>
      </c>
      <c r="S1077" s="180">
        <f>VLOOKUP(D1077,Plan1!$B$2:$S$5570,6,)/1000</f>
        <v>5.8220000000000001</v>
      </c>
    </row>
    <row r="1078" spans="1:19" x14ac:dyDescent="0.25">
      <c r="A1078" s="178">
        <v>39769</v>
      </c>
      <c r="B1078" s="178">
        <v>-84963</v>
      </c>
      <c r="C1078" s="178">
        <v>-418167</v>
      </c>
      <c r="D1078" s="178" t="s">
        <v>3479</v>
      </c>
      <c r="E1078" s="178" t="s">
        <v>167</v>
      </c>
      <c r="F1078" s="178" t="s">
        <v>3448</v>
      </c>
      <c r="G1078" s="180">
        <f>VLOOKUP(D1078,Plan1!$B$2:$S$5570,7,)/1000</f>
        <v>5.5819999999999999</v>
      </c>
      <c r="H1078" s="180">
        <f>VLOOKUP(D1078,Plan1!$B$2:$S$5570,8,)/1000</f>
        <v>5.5670000000000002</v>
      </c>
      <c r="I1078" s="180">
        <f>VLOOKUP(D1078,Plan1!$B$2:$S$5570,9,)/1000</f>
        <v>5.6429999999999998</v>
      </c>
      <c r="J1078" s="180">
        <f>VLOOKUP(D1078,Plan1!$B$2:$S$5570,10,)/1000</f>
        <v>5.5030000000000001</v>
      </c>
      <c r="K1078" s="180">
        <f>VLOOKUP(D1078,Plan1!$B$2:$S$5570,11,)/1000</f>
        <v>5.4930000000000003</v>
      </c>
      <c r="L1078" s="180">
        <f>VLOOKUP(D1078,Plan1!$B$2:$S$5570,12,)/1000</f>
        <v>5.53</v>
      </c>
      <c r="M1078" s="180">
        <f>VLOOKUP(D1078,Plan1!$B$2:$S$5570,13,)/1000</f>
        <v>5.9539999999999997</v>
      </c>
      <c r="N1078" s="180">
        <f>VLOOKUP(D1078,Plan1!$B$2:$S$5570,14,)/1000</f>
        <v>6.6619999999999999</v>
      </c>
      <c r="O1078" s="180">
        <f>VLOOKUP(D1078,Plan1!$B$2:$S$5570,15,)/1000</f>
        <v>6.6479999999999997</v>
      </c>
      <c r="P1078" s="180">
        <f>VLOOKUP(D1078,Plan1!$B$2:$S$5570,16,)/1000</f>
        <v>6.4089999999999998</v>
      </c>
      <c r="Q1078" s="180">
        <f>VLOOKUP(D1078,Plan1!$B$2:$S$5570,17,)/1000</f>
        <v>5.9829999999999997</v>
      </c>
      <c r="R1078" s="180">
        <f>VLOOKUP(D1078,Plan1!$B$2:$S$5570,18,)/1000</f>
        <v>5.7030000000000003</v>
      </c>
      <c r="S1078" s="180">
        <f>VLOOKUP(D1078,Plan1!$B$2:$S$5570,6,)/1000</f>
        <v>5.89</v>
      </c>
    </row>
    <row r="1079" spans="1:19" x14ac:dyDescent="0.25">
      <c r="A1079" s="178">
        <v>4078</v>
      </c>
      <c r="B1079" s="178">
        <v>-254821</v>
      </c>
      <c r="C1079" s="178">
        <v>-536117</v>
      </c>
      <c r="D1079" s="178" t="s">
        <v>2984</v>
      </c>
      <c r="E1079" s="178" t="s">
        <v>167</v>
      </c>
      <c r="F1079" s="178" t="s">
        <v>2912</v>
      </c>
      <c r="G1079" s="180">
        <f>VLOOKUP(D1079,Plan1!$B$2:$S$5570,7,)/1000</f>
        <v>5.4770000000000003</v>
      </c>
      <c r="H1079" s="180">
        <f>VLOOKUP(D1079,Plan1!$B$2:$S$5570,8,)/1000</f>
        <v>5.4610000000000003</v>
      </c>
      <c r="I1079" s="180">
        <f>VLOOKUP(D1079,Plan1!$B$2:$S$5570,9,)/1000</f>
        <v>5.5380000000000003</v>
      </c>
      <c r="J1079" s="180">
        <f>VLOOKUP(D1079,Plan1!$B$2:$S$5570,10,)/1000</f>
        <v>4.9749999999999996</v>
      </c>
      <c r="K1079" s="180">
        <f>VLOOKUP(D1079,Plan1!$B$2:$S$5570,11,)/1000</f>
        <v>4.2089999999999996</v>
      </c>
      <c r="L1079" s="180">
        <f>VLOOKUP(D1079,Plan1!$B$2:$S$5570,12,)/1000</f>
        <v>3.7989999999999999</v>
      </c>
      <c r="M1079" s="180">
        <f>VLOOKUP(D1079,Plan1!$B$2:$S$5570,13,)/1000</f>
        <v>4.0140000000000002</v>
      </c>
      <c r="N1079" s="180">
        <f>VLOOKUP(D1079,Plan1!$B$2:$S$5570,14,)/1000</f>
        <v>4.9939999999999998</v>
      </c>
      <c r="O1079" s="180">
        <f>VLOOKUP(D1079,Plan1!$B$2:$S$5570,15,)/1000</f>
        <v>4.6260000000000003</v>
      </c>
      <c r="P1079" s="180">
        <f>VLOOKUP(D1079,Plan1!$B$2:$S$5570,16,)/1000</f>
        <v>5.1529999999999996</v>
      </c>
      <c r="Q1079" s="180">
        <f>VLOOKUP(D1079,Plan1!$B$2:$S$5570,17,)/1000</f>
        <v>5.5030000000000001</v>
      </c>
      <c r="R1079" s="180">
        <f>VLOOKUP(D1079,Plan1!$B$2:$S$5570,18,)/1000</f>
        <v>5.49</v>
      </c>
      <c r="S1079" s="180">
        <f>VLOOKUP(D1079,Plan1!$B$2:$S$5570,6,)/1000</f>
        <v>4.9359999999999999</v>
      </c>
    </row>
    <row r="1080" spans="1:19" x14ac:dyDescent="0.25">
      <c r="A1080" s="178">
        <v>63227</v>
      </c>
      <c r="B1080" s="178">
        <v>-17482</v>
      </c>
      <c r="C1080" s="178">
        <v>-470633</v>
      </c>
      <c r="D1080" s="178" t="s">
        <v>2659</v>
      </c>
      <c r="E1080" s="178" t="s">
        <v>167</v>
      </c>
      <c r="F1080" s="178" t="s">
        <v>2567</v>
      </c>
      <c r="G1080" s="180">
        <f>VLOOKUP(D1080,Plan1!$B$2:$S$5570,7,)/1000</f>
        <v>4.54</v>
      </c>
      <c r="H1080" s="180">
        <f>VLOOKUP(D1080,Plan1!$B$2:$S$5570,8,)/1000</f>
        <v>4.37</v>
      </c>
      <c r="I1080" s="180">
        <f>VLOOKUP(D1080,Plan1!$B$2:$S$5570,9,)/1000</f>
        <v>4.4459999999999997</v>
      </c>
      <c r="J1080" s="180">
        <f>VLOOKUP(D1080,Plan1!$B$2:$S$5570,10,)/1000</f>
        <v>4.468</v>
      </c>
      <c r="K1080" s="180">
        <f>VLOOKUP(D1080,Plan1!$B$2:$S$5570,11,)/1000</f>
        <v>4.6159999999999997</v>
      </c>
      <c r="L1080" s="180">
        <f>VLOOKUP(D1080,Plan1!$B$2:$S$5570,12,)/1000</f>
        <v>4.9729999999999999</v>
      </c>
      <c r="M1080" s="180">
        <f>VLOOKUP(D1080,Plan1!$B$2:$S$5570,13,)/1000</f>
        <v>5.1139999999999999</v>
      </c>
      <c r="N1080" s="180">
        <f>VLOOKUP(D1080,Plan1!$B$2:$S$5570,14,)/1000</f>
        <v>5.3869999999999996</v>
      </c>
      <c r="O1080" s="180">
        <f>VLOOKUP(D1080,Plan1!$B$2:$S$5570,15,)/1000</f>
        <v>5.5119999999999996</v>
      </c>
      <c r="P1080" s="180">
        <f>VLOOKUP(D1080,Plan1!$B$2:$S$5570,16,)/1000</f>
        <v>5.2640000000000002</v>
      </c>
      <c r="Q1080" s="180">
        <f>VLOOKUP(D1080,Plan1!$B$2:$S$5570,17,)/1000</f>
        <v>4.99</v>
      </c>
      <c r="R1080" s="180">
        <f>VLOOKUP(D1080,Plan1!$B$2:$S$5570,18,)/1000</f>
        <v>4.5940000000000003</v>
      </c>
      <c r="S1080" s="180">
        <f>VLOOKUP(D1080,Plan1!$B$2:$S$5570,6,)/1000</f>
        <v>4.8559999999999999</v>
      </c>
    </row>
    <row r="1081" spans="1:19" x14ac:dyDescent="0.25">
      <c r="A1081" s="178">
        <v>10188</v>
      </c>
      <c r="B1081" s="178">
        <v>-206168</v>
      </c>
      <c r="C1081" s="178">
        <v>-460496</v>
      </c>
      <c r="D1081" s="178" t="s">
        <v>2023</v>
      </c>
      <c r="E1081" s="178" t="s">
        <v>167</v>
      </c>
      <c r="F1081" s="178" t="s">
        <v>1727</v>
      </c>
      <c r="G1081" s="180">
        <f>VLOOKUP(D1081,Plan1!$B$2:$S$5570,7,)/1000</f>
        <v>5.0640000000000001</v>
      </c>
      <c r="H1081" s="180">
        <f>VLOOKUP(D1081,Plan1!$B$2:$S$5570,8,)/1000</f>
        <v>5.6079999999999997</v>
      </c>
      <c r="I1081" s="180">
        <f>VLOOKUP(D1081,Plan1!$B$2:$S$5570,9,)/1000</f>
        <v>5.0170000000000003</v>
      </c>
      <c r="J1081" s="180">
        <f>VLOOKUP(D1081,Plan1!$B$2:$S$5570,10,)/1000</f>
        <v>5.37</v>
      </c>
      <c r="K1081" s="180">
        <f>VLOOKUP(D1081,Plan1!$B$2:$S$5570,11,)/1000</f>
        <v>5.1050000000000004</v>
      </c>
      <c r="L1081" s="180">
        <f>VLOOKUP(D1081,Plan1!$B$2:$S$5570,12,)/1000</f>
        <v>5.0339999999999998</v>
      </c>
      <c r="M1081" s="180">
        <f>VLOOKUP(D1081,Plan1!$B$2:$S$5570,13,)/1000</f>
        <v>5.2889999999999997</v>
      </c>
      <c r="N1081" s="180">
        <f>VLOOKUP(D1081,Plan1!$B$2:$S$5570,14,)/1000</f>
        <v>5.9909999999999997</v>
      </c>
      <c r="O1081" s="180">
        <f>VLOOKUP(D1081,Plan1!$B$2:$S$5570,15,)/1000</f>
        <v>5.5960000000000001</v>
      </c>
      <c r="P1081" s="180">
        <f>VLOOKUP(D1081,Plan1!$B$2:$S$5570,16,)/1000</f>
        <v>5.4009999999999998</v>
      </c>
      <c r="Q1081" s="180">
        <f>VLOOKUP(D1081,Plan1!$B$2:$S$5570,17,)/1000</f>
        <v>4.78</v>
      </c>
      <c r="R1081" s="180">
        <f>VLOOKUP(D1081,Plan1!$B$2:$S$5570,18,)/1000</f>
        <v>4.9459999999999997</v>
      </c>
      <c r="S1081" s="180">
        <f>VLOOKUP(D1081,Plan1!$B$2:$S$5570,6,)/1000</f>
        <v>5.2670000000000003</v>
      </c>
    </row>
    <row r="1082" spans="1:19" x14ac:dyDescent="0.25">
      <c r="A1082" s="178">
        <v>6287</v>
      </c>
      <c r="B1082" s="178">
        <v>-229956</v>
      </c>
      <c r="C1082" s="178">
        <v>-475076</v>
      </c>
      <c r="D1082" s="178" t="s">
        <v>4863</v>
      </c>
      <c r="E1082" s="178" t="s">
        <v>167</v>
      </c>
      <c r="F1082" s="178" t="s">
        <v>4704</v>
      </c>
      <c r="G1082" s="180">
        <f>VLOOKUP(D1082,Plan1!$B$2:$S$5570,7,)/1000</f>
        <v>5.0650000000000004</v>
      </c>
      <c r="H1082" s="180">
        <f>VLOOKUP(D1082,Plan1!$B$2:$S$5570,8,)/1000</f>
        <v>5.6130000000000004</v>
      </c>
      <c r="I1082" s="180">
        <f>VLOOKUP(D1082,Plan1!$B$2:$S$5570,9,)/1000</f>
        <v>5.3339999999999996</v>
      </c>
      <c r="J1082" s="180">
        <f>VLOOKUP(D1082,Plan1!$B$2:$S$5570,10,)/1000</f>
        <v>5.2949999999999999</v>
      </c>
      <c r="K1082" s="180">
        <f>VLOOKUP(D1082,Plan1!$B$2:$S$5570,11,)/1000</f>
        <v>4.7069999999999999</v>
      </c>
      <c r="L1082" s="180">
        <f>VLOOKUP(D1082,Plan1!$B$2:$S$5570,12,)/1000</f>
        <v>4.5389999999999997</v>
      </c>
      <c r="M1082" s="180">
        <f>VLOOKUP(D1082,Plan1!$B$2:$S$5570,13,)/1000</f>
        <v>4.6230000000000002</v>
      </c>
      <c r="N1082" s="180">
        <f>VLOOKUP(D1082,Plan1!$B$2:$S$5570,14,)/1000</f>
        <v>5.4930000000000003</v>
      </c>
      <c r="O1082" s="180">
        <f>VLOOKUP(D1082,Plan1!$B$2:$S$5570,15,)/1000</f>
        <v>5.1379999999999999</v>
      </c>
      <c r="P1082" s="180">
        <f>VLOOKUP(D1082,Plan1!$B$2:$S$5570,16,)/1000</f>
        <v>5.3010000000000002</v>
      </c>
      <c r="Q1082" s="180">
        <f>VLOOKUP(D1082,Plan1!$B$2:$S$5570,17,)/1000</f>
        <v>5.2130000000000001</v>
      </c>
      <c r="R1082" s="180">
        <f>VLOOKUP(D1082,Plan1!$B$2:$S$5570,18,)/1000</f>
        <v>5.3970000000000002</v>
      </c>
      <c r="S1082" s="180">
        <f>VLOOKUP(D1082,Plan1!$B$2:$S$5570,6,)/1000</f>
        <v>5.1429999999999998</v>
      </c>
    </row>
    <row r="1083" spans="1:19" x14ac:dyDescent="0.25">
      <c r="A1083" s="178">
        <v>2403</v>
      </c>
      <c r="B1083" s="178">
        <v>-284503</v>
      </c>
      <c r="C1083" s="178">
        <v>-489636</v>
      </c>
      <c r="D1083" s="178" t="s">
        <v>4464</v>
      </c>
      <c r="E1083" s="178" t="s">
        <v>167</v>
      </c>
      <c r="F1083" s="178" t="s">
        <v>4434</v>
      </c>
      <c r="G1083" s="180">
        <f>VLOOKUP(D1083,Plan1!$B$2:$S$5570,7,)/1000</f>
        <v>5.1950000000000003</v>
      </c>
      <c r="H1083" s="180">
        <f>VLOOKUP(D1083,Plan1!$B$2:$S$5570,8,)/1000</f>
        <v>5.2060000000000004</v>
      </c>
      <c r="I1083" s="180">
        <f>VLOOKUP(D1083,Plan1!$B$2:$S$5570,9,)/1000</f>
        <v>4.9059999999999997</v>
      </c>
      <c r="J1083" s="180">
        <f>VLOOKUP(D1083,Plan1!$B$2:$S$5570,10,)/1000</f>
        <v>4.5999999999999996</v>
      </c>
      <c r="K1083" s="180">
        <f>VLOOKUP(D1083,Plan1!$B$2:$S$5570,11,)/1000</f>
        <v>3.9710000000000001</v>
      </c>
      <c r="L1083" s="180">
        <f>VLOOKUP(D1083,Plan1!$B$2:$S$5570,12,)/1000</f>
        <v>3.54</v>
      </c>
      <c r="M1083" s="180">
        <f>VLOOKUP(D1083,Plan1!$B$2:$S$5570,13,)/1000</f>
        <v>3.7679999999999998</v>
      </c>
      <c r="N1083" s="180">
        <f>VLOOKUP(D1083,Plan1!$B$2:$S$5570,14,)/1000</f>
        <v>4.3890000000000002</v>
      </c>
      <c r="O1083" s="180">
        <f>VLOOKUP(D1083,Plan1!$B$2:$S$5570,15,)/1000</f>
        <v>3.98</v>
      </c>
      <c r="P1083" s="180">
        <f>VLOOKUP(D1083,Plan1!$B$2:$S$5570,16,)/1000</f>
        <v>4.3899999999999997</v>
      </c>
      <c r="Q1083" s="180">
        <f>VLOOKUP(D1083,Plan1!$B$2:$S$5570,17,)/1000</f>
        <v>5.22</v>
      </c>
      <c r="R1083" s="180">
        <f>VLOOKUP(D1083,Plan1!$B$2:$S$5570,18,)/1000</f>
        <v>5.33</v>
      </c>
      <c r="S1083" s="180">
        <f>VLOOKUP(D1083,Plan1!$B$2:$S$5570,6,)/1000</f>
        <v>4.5410000000000004</v>
      </c>
    </row>
    <row r="1084" spans="1:19" x14ac:dyDescent="0.25">
      <c r="A1084" s="178">
        <v>1163</v>
      </c>
      <c r="B1084" s="178">
        <v>-30145</v>
      </c>
      <c r="C1084" s="178">
        <v>-505149</v>
      </c>
      <c r="D1084" s="178" t="s">
        <v>3956</v>
      </c>
      <c r="E1084" s="178" t="s">
        <v>167</v>
      </c>
      <c r="F1084" s="178" t="s">
        <v>3898</v>
      </c>
      <c r="G1084" s="180">
        <f>VLOOKUP(D1084,Plan1!$B$2:$S$5570,7,)/1000</f>
        <v>5.7309999999999999</v>
      </c>
      <c r="H1084" s="180">
        <f>VLOOKUP(D1084,Plan1!$B$2:$S$5570,8,)/1000</f>
        <v>5.6539999999999999</v>
      </c>
      <c r="I1084" s="180">
        <f>VLOOKUP(D1084,Plan1!$B$2:$S$5570,9,)/1000</f>
        <v>5.2389999999999999</v>
      </c>
      <c r="J1084" s="180">
        <f>VLOOKUP(D1084,Plan1!$B$2:$S$5570,10,)/1000</f>
        <v>4.7830000000000004</v>
      </c>
      <c r="K1084" s="180">
        <f>VLOOKUP(D1084,Plan1!$B$2:$S$5570,11,)/1000</f>
        <v>3.8039999999999998</v>
      </c>
      <c r="L1084" s="180">
        <f>VLOOKUP(D1084,Plan1!$B$2:$S$5570,12,)/1000</f>
        <v>3.3639999999999999</v>
      </c>
      <c r="M1084" s="180">
        <f>VLOOKUP(D1084,Plan1!$B$2:$S$5570,13,)/1000</f>
        <v>3.569</v>
      </c>
      <c r="N1084" s="180">
        <f>VLOOKUP(D1084,Plan1!$B$2:$S$5570,14,)/1000</f>
        <v>4.0999999999999996</v>
      </c>
      <c r="O1084" s="180">
        <f>VLOOKUP(D1084,Plan1!$B$2:$S$5570,15,)/1000</f>
        <v>3.9769999999999999</v>
      </c>
      <c r="P1084" s="180">
        <f>VLOOKUP(D1084,Plan1!$B$2:$S$5570,16,)/1000</f>
        <v>4.7510000000000003</v>
      </c>
      <c r="Q1084" s="180">
        <f>VLOOKUP(D1084,Plan1!$B$2:$S$5570,17,)/1000</f>
        <v>5.5970000000000004</v>
      </c>
      <c r="R1084" s="180">
        <f>VLOOKUP(D1084,Plan1!$B$2:$S$5570,18,)/1000</f>
        <v>5.72</v>
      </c>
      <c r="S1084" s="180">
        <f>VLOOKUP(D1084,Plan1!$B$2:$S$5570,6,)/1000</f>
        <v>4.6909999999999998</v>
      </c>
    </row>
    <row r="1085" spans="1:19" x14ac:dyDescent="0.25">
      <c r="A1085" s="178">
        <v>31929</v>
      </c>
      <c r="B1085" s="178">
        <v>-105749</v>
      </c>
      <c r="C1085" s="178">
        <v>-676768</v>
      </c>
      <c r="D1085" s="178" t="s">
        <v>172</v>
      </c>
      <c r="E1085" s="178" t="s">
        <v>167</v>
      </c>
      <c r="F1085" s="178" t="s">
        <v>168</v>
      </c>
      <c r="G1085" s="180">
        <f>VLOOKUP(D1085,Plan1!$B$2:$S$5570,7,)/1000</f>
        <v>4.2279999999999998</v>
      </c>
      <c r="H1085" s="180">
        <f>VLOOKUP(D1085,Plan1!$B$2:$S$5570,8,)/1000</f>
        <v>4.3879999999999999</v>
      </c>
      <c r="I1085" s="180">
        <f>VLOOKUP(D1085,Plan1!$B$2:$S$5570,9,)/1000</f>
        <v>4.2770000000000001</v>
      </c>
      <c r="J1085" s="180">
        <f>VLOOKUP(D1085,Plan1!$B$2:$S$5570,10,)/1000</f>
        <v>4.5890000000000004</v>
      </c>
      <c r="K1085" s="180">
        <f>VLOOKUP(D1085,Plan1!$B$2:$S$5570,11,)/1000</f>
        <v>4.274</v>
      </c>
      <c r="L1085" s="180">
        <f>VLOOKUP(D1085,Plan1!$B$2:$S$5570,12,)/1000</f>
        <v>4.3879999999999999</v>
      </c>
      <c r="M1085" s="180">
        <f>VLOOKUP(D1085,Plan1!$B$2:$S$5570,13,)/1000</f>
        <v>4.63</v>
      </c>
      <c r="N1085" s="180">
        <f>VLOOKUP(D1085,Plan1!$B$2:$S$5570,14,)/1000</f>
        <v>5.1269999999999998</v>
      </c>
      <c r="O1085" s="180">
        <f>VLOOKUP(D1085,Plan1!$B$2:$S$5570,15,)/1000</f>
        <v>5.1529999999999996</v>
      </c>
      <c r="P1085" s="180">
        <f>VLOOKUP(D1085,Plan1!$B$2:$S$5570,16,)/1000</f>
        <v>5.008</v>
      </c>
      <c r="Q1085" s="180">
        <f>VLOOKUP(D1085,Plan1!$B$2:$S$5570,17,)/1000</f>
        <v>4.68</v>
      </c>
      <c r="R1085" s="180">
        <f>VLOOKUP(D1085,Plan1!$B$2:$S$5570,18,)/1000</f>
        <v>4.3609999999999998</v>
      </c>
      <c r="S1085" s="180">
        <f>VLOOKUP(D1085,Plan1!$B$2:$S$5570,6,)/1000</f>
        <v>4.5919999999999996</v>
      </c>
    </row>
    <row r="1086" spans="1:19" x14ac:dyDescent="0.25">
      <c r="A1086" s="178">
        <v>39051</v>
      </c>
      <c r="B1086" s="178">
        <v>-87406</v>
      </c>
      <c r="C1086" s="178">
        <v>-36628</v>
      </c>
      <c r="D1086" s="178" t="s">
        <v>3314</v>
      </c>
      <c r="E1086" s="178" t="s">
        <v>167</v>
      </c>
      <c r="F1086" s="178" t="s">
        <v>3284</v>
      </c>
      <c r="G1086" s="180">
        <f>VLOOKUP(D1086,Plan1!$B$2:$S$5570,7,)/1000</f>
        <v>5.875</v>
      </c>
      <c r="H1086" s="180">
        <f>VLOOKUP(D1086,Plan1!$B$2:$S$5570,8,)/1000</f>
        <v>5.7539999999999996</v>
      </c>
      <c r="I1086" s="180">
        <f>VLOOKUP(D1086,Plan1!$B$2:$S$5570,9,)/1000</f>
        <v>5.9459999999999997</v>
      </c>
      <c r="J1086" s="180">
        <f>VLOOKUP(D1086,Plan1!$B$2:$S$5570,10,)/1000</f>
        <v>5.5519999999999996</v>
      </c>
      <c r="K1086" s="180">
        <f>VLOOKUP(D1086,Plan1!$B$2:$S$5570,11,)/1000</f>
        <v>4.6580000000000004</v>
      </c>
      <c r="L1086" s="180">
        <f>VLOOKUP(D1086,Plan1!$B$2:$S$5570,12,)/1000</f>
        <v>4.2910000000000004</v>
      </c>
      <c r="M1086" s="180">
        <f>VLOOKUP(D1086,Plan1!$B$2:$S$5570,13,)/1000</f>
        <v>4.38</v>
      </c>
      <c r="N1086" s="180">
        <f>VLOOKUP(D1086,Plan1!$B$2:$S$5570,14,)/1000</f>
        <v>5.117</v>
      </c>
      <c r="O1086" s="180">
        <f>VLOOKUP(D1086,Plan1!$B$2:$S$5570,15,)/1000</f>
        <v>5.81</v>
      </c>
      <c r="P1086" s="180">
        <f>VLOOKUP(D1086,Plan1!$B$2:$S$5570,16,)/1000</f>
        <v>5.9989999999999997</v>
      </c>
      <c r="Q1086" s="180">
        <f>VLOOKUP(D1086,Plan1!$B$2:$S$5570,17,)/1000</f>
        <v>6.258</v>
      </c>
      <c r="R1086" s="180">
        <f>VLOOKUP(D1086,Plan1!$B$2:$S$5570,18,)/1000</f>
        <v>6.0209999999999999</v>
      </c>
      <c r="S1086" s="180">
        <f>VLOOKUP(D1086,Plan1!$B$2:$S$5570,6,)/1000</f>
        <v>5.4720000000000004</v>
      </c>
    </row>
    <row r="1087" spans="1:19" x14ac:dyDescent="0.25">
      <c r="A1087" s="178">
        <v>10942</v>
      </c>
      <c r="B1087" s="178">
        <v>-201708</v>
      </c>
      <c r="C1087" s="178">
        <v>-422687</v>
      </c>
      <c r="D1087" s="178" t="s">
        <v>2094</v>
      </c>
      <c r="E1087" s="178" t="s">
        <v>167</v>
      </c>
      <c r="F1087" s="178" t="s">
        <v>1727</v>
      </c>
      <c r="G1087" s="180">
        <f>VLOOKUP(D1087,Plan1!$B$2:$S$5570,7,)/1000</f>
        <v>5.1379999999999999</v>
      </c>
      <c r="H1087" s="180">
        <f>VLOOKUP(D1087,Plan1!$B$2:$S$5570,8,)/1000</f>
        <v>5.609</v>
      </c>
      <c r="I1087" s="180">
        <f>VLOOKUP(D1087,Plan1!$B$2:$S$5570,9,)/1000</f>
        <v>5.1070000000000002</v>
      </c>
      <c r="J1087" s="180">
        <f>VLOOKUP(D1087,Plan1!$B$2:$S$5570,10,)/1000</f>
        <v>5.0419999999999998</v>
      </c>
      <c r="K1087" s="180">
        <f>VLOOKUP(D1087,Plan1!$B$2:$S$5570,11,)/1000</f>
        <v>4.585</v>
      </c>
      <c r="L1087" s="180">
        <f>VLOOKUP(D1087,Plan1!$B$2:$S$5570,12,)/1000</f>
        <v>4.5629999999999997</v>
      </c>
      <c r="M1087" s="180">
        <f>VLOOKUP(D1087,Plan1!$B$2:$S$5570,13,)/1000</f>
        <v>4.7039999999999997</v>
      </c>
      <c r="N1087" s="180">
        <f>VLOOKUP(D1087,Plan1!$B$2:$S$5570,14,)/1000</f>
        <v>5.2969999999999997</v>
      </c>
      <c r="O1087" s="180">
        <f>VLOOKUP(D1087,Plan1!$B$2:$S$5570,15,)/1000</f>
        <v>5.2089999999999996</v>
      </c>
      <c r="P1087" s="180">
        <f>VLOOKUP(D1087,Plan1!$B$2:$S$5570,16,)/1000</f>
        <v>4.9180000000000001</v>
      </c>
      <c r="Q1087" s="180">
        <f>VLOOKUP(D1087,Plan1!$B$2:$S$5570,17,)/1000</f>
        <v>4.4829999999999997</v>
      </c>
      <c r="R1087" s="180">
        <f>VLOOKUP(D1087,Plan1!$B$2:$S$5570,18,)/1000</f>
        <v>4.9930000000000003</v>
      </c>
      <c r="S1087" s="180">
        <f>VLOOKUP(D1087,Plan1!$B$2:$S$5570,6,)/1000</f>
        <v>4.9710000000000001</v>
      </c>
    </row>
    <row r="1088" spans="1:19" x14ac:dyDescent="0.25">
      <c r="A1088" s="178">
        <v>1385</v>
      </c>
      <c r="B1088" s="178">
        <v>-297899</v>
      </c>
      <c r="C1088" s="178">
        <v>-50435</v>
      </c>
      <c r="D1088" s="178" t="s">
        <v>3981</v>
      </c>
      <c r="E1088" s="178" t="s">
        <v>167</v>
      </c>
      <c r="F1088" s="178" t="s">
        <v>3898</v>
      </c>
      <c r="G1088" s="180">
        <f>VLOOKUP(D1088,Plan1!$B$2:$S$5570,7,)/1000</f>
        <v>5.6070000000000002</v>
      </c>
      <c r="H1088" s="180">
        <f>VLOOKUP(D1088,Plan1!$B$2:$S$5570,8,)/1000</f>
        <v>5.5449999999999999</v>
      </c>
      <c r="I1088" s="180">
        <f>VLOOKUP(D1088,Plan1!$B$2:$S$5570,9,)/1000</f>
        <v>5.1630000000000003</v>
      </c>
      <c r="J1088" s="180">
        <f>VLOOKUP(D1088,Plan1!$B$2:$S$5570,10,)/1000</f>
        <v>4.6989999999999998</v>
      </c>
      <c r="K1088" s="180">
        <f>VLOOKUP(D1088,Plan1!$B$2:$S$5570,11,)/1000</f>
        <v>3.78</v>
      </c>
      <c r="L1088" s="180">
        <f>VLOOKUP(D1088,Plan1!$B$2:$S$5570,12,)/1000</f>
        <v>3.3159999999999998</v>
      </c>
      <c r="M1088" s="180">
        <f>VLOOKUP(D1088,Plan1!$B$2:$S$5570,13,)/1000</f>
        <v>3.573</v>
      </c>
      <c r="N1088" s="180">
        <f>VLOOKUP(D1088,Plan1!$B$2:$S$5570,14,)/1000</f>
        <v>4.0860000000000003</v>
      </c>
      <c r="O1088" s="180">
        <f>VLOOKUP(D1088,Plan1!$B$2:$S$5570,15,)/1000</f>
        <v>3.9609999999999999</v>
      </c>
      <c r="P1088" s="180">
        <f>VLOOKUP(D1088,Plan1!$B$2:$S$5570,16,)/1000</f>
        <v>4.6609999999999996</v>
      </c>
      <c r="Q1088" s="180">
        <f>VLOOKUP(D1088,Plan1!$B$2:$S$5570,17,)/1000</f>
        <v>5.569</v>
      </c>
      <c r="R1088" s="180">
        <f>VLOOKUP(D1088,Plan1!$B$2:$S$5570,18,)/1000</f>
        <v>5.665</v>
      </c>
      <c r="S1088" s="180">
        <f>VLOOKUP(D1088,Plan1!$B$2:$S$5570,6,)/1000</f>
        <v>4.6349999999999998</v>
      </c>
    </row>
    <row r="1089" spans="1:19" x14ac:dyDescent="0.25">
      <c r="A1089" s="178">
        <v>70410</v>
      </c>
      <c r="B1089" s="178">
        <v>18199</v>
      </c>
      <c r="C1089" s="178">
        <v>-611282</v>
      </c>
      <c r="D1089" s="178" t="s">
        <v>4426</v>
      </c>
      <c r="E1089" s="178" t="s">
        <v>167</v>
      </c>
      <c r="F1089" s="178" t="s">
        <v>4422</v>
      </c>
      <c r="G1089" s="180">
        <f>VLOOKUP(D1089,Plan1!$B$2:$S$5570,7,)/1000</f>
        <v>4.6859999999999999</v>
      </c>
      <c r="H1089" s="180">
        <f>VLOOKUP(D1089,Plan1!$B$2:$S$5570,8,)/1000</f>
        <v>4.7949999999999999</v>
      </c>
      <c r="I1089" s="180">
        <f>VLOOKUP(D1089,Plan1!$B$2:$S$5570,9,)/1000</f>
        <v>4.9320000000000004</v>
      </c>
      <c r="J1089" s="180">
        <f>VLOOKUP(D1089,Plan1!$B$2:$S$5570,10,)/1000</f>
        <v>4.5659999999999998</v>
      </c>
      <c r="K1089" s="180">
        <f>VLOOKUP(D1089,Plan1!$B$2:$S$5570,11,)/1000</f>
        <v>4.1539999999999999</v>
      </c>
      <c r="L1089" s="180">
        <f>VLOOKUP(D1089,Plan1!$B$2:$S$5570,12,)/1000</f>
        <v>4.4429999999999996</v>
      </c>
      <c r="M1089" s="180">
        <f>VLOOKUP(D1089,Plan1!$B$2:$S$5570,13,)/1000</f>
        <v>4.444</v>
      </c>
      <c r="N1089" s="180">
        <f>VLOOKUP(D1089,Plan1!$B$2:$S$5570,14,)/1000</f>
        <v>4.9580000000000002</v>
      </c>
      <c r="O1089" s="180">
        <f>VLOOKUP(D1089,Plan1!$B$2:$S$5570,15,)/1000</f>
        <v>5.46</v>
      </c>
      <c r="P1089" s="180">
        <f>VLOOKUP(D1089,Plan1!$B$2:$S$5570,16,)/1000</f>
        <v>5.4320000000000004</v>
      </c>
      <c r="Q1089" s="180">
        <f>VLOOKUP(D1089,Plan1!$B$2:$S$5570,17,)/1000</f>
        <v>5.2009999999999996</v>
      </c>
      <c r="R1089" s="180">
        <f>VLOOKUP(D1089,Plan1!$B$2:$S$5570,18,)/1000</f>
        <v>4.883</v>
      </c>
      <c r="S1089" s="180">
        <f>VLOOKUP(D1089,Plan1!$B$2:$S$5570,6,)/1000</f>
        <v>4.8289999999999997</v>
      </c>
    </row>
    <row r="1090" spans="1:19" x14ac:dyDescent="0.25">
      <c r="A1090" s="178">
        <v>7675</v>
      </c>
      <c r="B1090" s="178">
        <v>-220115</v>
      </c>
      <c r="C1090" s="178">
        <v>-570281</v>
      </c>
      <c r="D1090" s="178" t="s">
        <v>1682</v>
      </c>
      <c r="E1090" s="178" t="s">
        <v>167</v>
      </c>
      <c r="F1090" s="178" t="s">
        <v>1651</v>
      </c>
      <c r="G1090" s="180">
        <f>VLOOKUP(D1090,Plan1!$B$2:$S$5570,7,)/1000</f>
        <v>5.4189999999999996</v>
      </c>
      <c r="H1090" s="180">
        <f>VLOOKUP(D1090,Plan1!$B$2:$S$5570,8,)/1000</f>
        <v>5.4059999999999997</v>
      </c>
      <c r="I1090" s="180">
        <f>VLOOKUP(D1090,Plan1!$B$2:$S$5570,9,)/1000</f>
        <v>5.4980000000000002</v>
      </c>
      <c r="J1090" s="180">
        <f>VLOOKUP(D1090,Plan1!$B$2:$S$5570,10,)/1000</f>
        <v>5.2039999999999997</v>
      </c>
      <c r="K1090" s="180">
        <f>VLOOKUP(D1090,Plan1!$B$2:$S$5570,11,)/1000</f>
        <v>4.37</v>
      </c>
      <c r="L1090" s="180">
        <f>VLOOKUP(D1090,Plan1!$B$2:$S$5570,12,)/1000</f>
        <v>4.069</v>
      </c>
      <c r="M1090" s="180">
        <f>VLOOKUP(D1090,Plan1!$B$2:$S$5570,13,)/1000</f>
        <v>4.1470000000000002</v>
      </c>
      <c r="N1090" s="180">
        <f>VLOOKUP(D1090,Plan1!$B$2:$S$5570,14,)/1000</f>
        <v>5.0960000000000001</v>
      </c>
      <c r="O1090" s="180">
        <f>VLOOKUP(D1090,Plan1!$B$2:$S$5570,15,)/1000</f>
        <v>4.984</v>
      </c>
      <c r="P1090" s="180">
        <f>VLOOKUP(D1090,Plan1!$B$2:$S$5570,16,)/1000</f>
        <v>5.2569999999999997</v>
      </c>
      <c r="Q1090" s="180">
        <f>VLOOKUP(D1090,Plan1!$B$2:$S$5570,17,)/1000</f>
        <v>5.4429999999999996</v>
      </c>
      <c r="R1090" s="180">
        <f>VLOOKUP(D1090,Plan1!$B$2:$S$5570,18,)/1000</f>
        <v>5.6139999999999999</v>
      </c>
      <c r="S1090" s="180">
        <f>VLOOKUP(D1090,Plan1!$B$2:$S$5570,6,)/1000</f>
        <v>5.0419999999999998</v>
      </c>
    </row>
    <row r="1091" spans="1:19" x14ac:dyDescent="0.25">
      <c r="A1091" s="178">
        <v>36704</v>
      </c>
      <c r="B1091" s="178">
        <v>-92798</v>
      </c>
      <c r="C1091" s="178">
        <v>-433293</v>
      </c>
      <c r="D1091" s="178" t="s">
        <v>1682</v>
      </c>
      <c r="E1091" s="178" t="s">
        <v>167</v>
      </c>
      <c r="F1091" s="178" t="s">
        <v>3448</v>
      </c>
      <c r="G1091" s="180">
        <f>VLOOKUP(D1091,Plan1!$B$2:$S$5570,7,)/1000</f>
        <v>5.4189999999999996</v>
      </c>
      <c r="H1091" s="180">
        <f>VLOOKUP(D1091,Plan1!$B$2:$S$5570,8,)/1000</f>
        <v>5.4059999999999997</v>
      </c>
      <c r="I1091" s="180">
        <f>VLOOKUP(D1091,Plan1!$B$2:$S$5570,9,)/1000</f>
        <v>5.4980000000000002</v>
      </c>
      <c r="J1091" s="180">
        <f>VLOOKUP(D1091,Plan1!$B$2:$S$5570,10,)/1000</f>
        <v>5.2039999999999997</v>
      </c>
      <c r="K1091" s="180">
        <f>VLOOKUP(D1091,Plan1!$B$2:$S$5570,11,)/1000</f>
        <v>4.37</v>
      </c>
      <c r="L1091" s="180">
        <f>VLOOKUP(D1091,Plan1!$B$2:$S$5570,12,)/1000</f>
        <v>4.069</v>
      </c>
      <c r="M1091" s="180">
        <f>VLOOKUP(D1091,Plan1!$B$2:$S$5570,13,)/1000</f>
        <v>4.1470000000000002</v>
      </c>
      <c r="N1091" s="180">
        <f>VLOOKUP(D1091,Plan1!$B$2:$S$5570,14,)/1000</f>
        <v>5.0960000000000001</v>
      </c>
      <c r="O1091" s="180">
        <f>VLOOKUP(D1091,Plan1!$B$2:$S$5570,15,)/1000</f>
        <v>4.984</v>
      </c>
      <c r="P1091" s="180">
        <f>VLOOKUP(D1091,Plan1!$B$2:$S$5570,16,)/1000</f>
        <v>5.2569999999999997</v>
      </c>
      <c r="Q1091" s="180">
        <f>VLOOKUP(D1091,Plan1!$B$2:$S$5570,17,)/1000</f>
        <v>5.4429999999999996</v>
      </c>
      <c r="R1091" s="180">
        <f>VLOOKUP(D1091,Plan1!$B$2:$S$5570,18,)/1000</f>
        <v>5.6139999999999999</v>
      </c>
      <c r="S1091" s="180">
        <f>VLOOKUP(D1091,Plan1!$B$2:$S$5570,6,)/1000</f>
        <v>5.0419999999999998</v>
      </c>
    </row>
    <row r="1092" spans="1:19" x14ac:dyDescent="0.25">
      <c r="A1092" s="178">
        <v>5634</v>
      </c>
      <c r="B1092" s="178">
        <v>-23613</v>
      </c>
      <c r="C1092" s="178">
        <v>-454129</v>
      </c>
      <c r="D1092" s="178" t="s">
        <v>4768</v>
      </c>
      <c r="E1092" s="178" t="s">
        <v>167</v>
      </c>
      <c r="F1092" s="178" t="s">
        <v>4704</v>
      </c>
      <c r="G1092" s="180">
        <f>VLOOKUP(D1092,Plan1!$B$2:$S$5570,7,)/1000</f>
        <v>4.7930000000000001</v>
      </c>
      <c r="H1092" s="180">
        <f>VLOOKUP(D1092,Plan1!$B$2:$S$5570,8,)/1000</f>
        <v>5.3410000000000002</v>
      </c>
      <c r="I1092" s="180">
        <f>VLOOKUP(D1092,Plan1!$B$2:$S$5570,9,)/1000</f>
        <v>4.7750000000000004</v>
      </c>
      <c r="J1092" s="180">
        <f>VLOOKUP(D1092,Plan1!$B$2:$S$5570,10,)/1000</f>
        <v>4.6529999999999996</v>
      </c>
      <c r="K1092" s="180">
        <f>VLOOKUP(D1092,Plan1!$B$2:$S$5570,11,)/1000</f>
        <v>4.0970000000000004</v>
      </c>
      <c r="L1092" s="180">
        <f>VLOOKUP(D1092,Plan1!$B$2:$S$5570,12,)/1000</f>
        <v>3.8929999999999998</v>
      </c>
      <c r="M1092" s="180">
        <f>VLOOKUP(D1092,Plan1!$B$2:$S$5570,13,)/1000</f>
        <v>3.9180000000000001</v>
      </c>
      <c r="N1092" s="180">
        <f>VLOOKUP(D1092,Plan1!$B$2:$S$5570,14,)/1000</f>
        <v>4.5540000000000003</v>
      </c>
      <c r="O1092" s="180">
        <f>VLOOKUP(D1092,Plan1!$B$2:$S$5570,15,)/1000</f>
        <v>4.016</v>
      </c>
      <c r="P1092" s="180">
        <f>VLOOKUP(D1092,Plan1!$B$2:$S$5570,16,)/1000</f>
        <v>4.149</v>
      </c>
      <c r="Q1092" s="180">
        <f>VLOOKUP(D1092,Plan1!$B$2:$S$5570,17,)/1000</f>
        <v>4.2370000000000001</v>
      </c>
      <c r="R1092" s="180">
        <f>VLOOKUP(D1092,Plan1!$B$2:$S$5570,18,)/1000</f>
        <v>4.7409999999999997</v>
      </c>
      <c r="S1092" s="180">
        <f>VLOOKUP(D1092,Plan1!$B$2:$S$5570,6,)/1000</f>
        <v>4.431</v>
      </c>
    </row>
    <row r="1093" spans="1:19" x14ac:dyDescent="0.25">
      <c r="A1093" s="178">
        <v>16469</v>
      </c>
      <c r="B1093" s="178">
        <v>-171866</v>
      </c>
      <c r="C1093" s="178">
        <v>-417007</v>
      </c>
      <c r="D1093" s="178" t="s">
        <v>2437</v>
      </c>
      <c r="E1093" s="178" t="s">
        <v>167</v>
      </c>
      <c r="F1093" s="178" t="s">
        <v>1727</v>
      </c>
      <c r="G1093" s="180">
        <f>VLOOKUP(D1093,Plan1!$B$2:$S$5570,7,)/1000</f>
        <v>5.4279999999999999</v>
      </c>
      <c r="H1093" s="180">
        <f>VLOOKUP(D1093,Plan1!$B$2:$S$5570,8,)/1000</f>
        <v>5.9820000000000002</v>
      </c>
      <c r="I1093" s="180">
        <f>VLOOKUP(D1093,Plan1!$B$2:$S$5570,9,)/1000</f>
        <v>5.351</v>
      </c>
      <c r="J1093" s="180">
        <f>VLOOKUP(D1093,Plan1!$B$2:$S$5570,10,)/1000</f>
        <v>4.923</v>
      </c>
      <c r="K1093" s="180">
        <f>VLOOKUP(D1093,Plan1!$B$2:$S$5570,11,)/1000</f>
        <v>4.4859999999999998</v>
      </c>
      <c r="L1093" s="180">
        <f>VLOOKUP(D1093,Plan1!$B$2:$S$5570,12,)/1000</f>
        <v>4.2930000000000001</v>
      </c>
      <c r="M1093" s="180">
        <f>VLOOKUP(D1093,Plan1!$B$2:$S$5570,13,)/1000</f>
        <v>4.4580000000000002</v>
      </c>
      <c r="N1093" s="180">
        <f>VLOOKUP(D1093,Plan1!$B$2:$S$5570,14,)/1000</f>
        <v>5.1870000000000003</v>
      </c>
      <c r="O1093" s="180">
        <f>VLOOKUP(D1093,Plan1!$B$2:$S$5570,15,)/1000</f>
        <v>5.4029999999999996</v>
      </c>
      <c r="P1093" s="180">
        <f>VLOOKUP(D1093,Plan1!$B$2:$S$5570,16,)/1000</f>
        <v>5.32</v>
      </c>
      <c r="Q1093" s="180">
        <f>VLOOKUP(D1093,Plan1!$B$2:$S$5570,17,)/1000</f>
        <v>4.7359999999999998</v>
      </c>
      <c r="R1093" s="180">
        <f>VLOOKUP(D1093,Plan1!$B$2:$S$5570,18,)/1000</f>
        <v>5.2640000000000002</v>
      </c>
      <c r="S1093" s="180">
        <f>VLOOKUP(D1093,Plan1!$B$2:$S$5570,6,)/1000</f>
        <v>5.069</v>
      </c>
    </row>
    <row r="1094" spans="1:19" x14ac:dyDescent="0.25">
      <c r="A1094" s="178">
        <v>21672</v>
      </c>
      <c r="B1094" s="178">
        <v>-147255</v>
      </c>
      <c r="C1094" s="178">
        <v>-412557</v>
      </c>
      <c r="D1094" s="178" t="s">
        <v>442</v>
      </c>
      <c r="E1094" s="178" t="s">
        <v>167</v>
      </c>
      <c r="F1094" s="178" t="s">
        <v>375</v>
      </c>
      <c r="G1094" s="180">
        <f>VLOOKUP(D1094,Plan1!$B$2:$S$5570,7,)/1000</f>
        <v>5.7649999999999997</v>
      </c>
      <c r="H1094" s="180">
        <f>VLOOKUP(D1094,Plan1!$B$2:$S$5570,8,)/1000</f>
        <v>6.0410000000000004</v>
      </c>
      <c r="I1094" s="180">
        <f>VLOOKUP(D1094,Plan1!$B$2:$S$5570,9,)/1000</f>
        <v>5.8010000000000002</v>
      </c>
      <c r="J1094" s="180">
        <f>VLOOKUP(D1094,Plan1!$B$2:$S$5570,10,)/1000</f>
        <v>5.3620000000000001</v>
      </c>
      <c r="K1094" s="180">
        <f>VLOOKUP(D1094,Plan1!$B$2:$S$5570,11,)/1000</f>
        <v>4.851</v>
      </c>
      <c r="L1094" s="180">
        <f>VLOOKUP(D1094,Plan1!$B$2:$S$5570,12,)/1000</f>
        <v>4.5010000000000003</v>
      </c>
      <c r="M1094" s="180">
        <f>VLOOKUP(D1094,Plan1!$B$2:$S$5570,13,)/1000</f>
        <v>4.7450000000000001</v>
      </c>
      <c r="N1094" s="180">
        <f>VLOOKUP(D1094,Plan1!$B$2:$S$5570,14,)/1000</f>
        <v>5.21</v>
      </c>
      <c r="O1094" s="180">
        <f>VLOOKUP(D1094,Plan1!$B$2:$S$5570,15,)/1000</f>
        <v>5.8280000000000003</v>
      </c>
      <c r="P1094" s="180">
        <f>VLOOKUP(D1094,Plan1!$B$2:$S$5570,16,)/1000</f>
        <v>5.6980000000000004</v>
      </c>
      <c r="Q1094" s="180">
        <f>VLOOKUP(D1094,Plan1!$B$2:$S$5570,17,)/1000</f>
        <v>5.3659999999999997</v>
      </c>
      <c r="R1094" s="180">
        <f>VLOOKUP(D1094,Plan1!$B$2:$S$5570,18,)/1000</f>
        <v>5.7759999999999998</v>
      </c>
      <c r="S1094" s="180">
        <f>VLOOKUP(D1094,Plan1!$B$2:$S$5570,6,)/1000</f>
        <v>5.4119999999999999</v>
      </c>
    </row>
    <row r="1095" spans="1:19" x14ac:dyDescent="0.25">
      <c r="A1095" s="178">
        <v>4508</v>
      </c>
      <c r="B1095" s="178">
        <v>-249483</v>
      </c>
      <c r="C1095" s="178">
        <v>-501102</v>
      </c>
      <c r="D1095" s="178" t="s">
        <v>3051</v>
      </c>
      <c r="E1095" s="178" t="s">
        <v>167</v>
      </c>
      <c r="F1095" s="178" t="s">
        <v>2912</v>
      </c>
      <c r="G1095" s="180">
        <f>VLOOKUP(D1095,Plan1!$B$2:$S$5570,7,)/1000</f>
        <v>5.077</v>
      </c>
      <c r="H1095" s="180">
        <f>VLOOKUP(D1095,Plan1!$B$2:$S$5570,8,)/1000</f>
        <v>5.2</v>
      </c>
      <c r="I1095" s="180">
        <f>VLOOKUP(D1095,Plan1!$B$2:$S$5570,9,)/1000</f>
        <v>5.0410000000000004</v>
      </c>
      <c r="J1095" s="180">
        <f>VLOOKUP(D1095,Plan1!$B$2:$S$5570,10,)/1000</f>
        <v>4.9009999999999998</v>
      </c>
      <c r="K1095" s="180">
        <f>VLOOKUP(D1095,Plan1!$B$2:$S$5570,11,)/1000</f>
        <v>4.1660000000000004</v>
      </c>
      <c r="L1095" s="180">
        <f>VLOOKUP(D1095,Plan1!$B$2:$S$5570,12,)/1000</f>
        <v>3.9369999999999998</v>
      </c>
      <c r="M1095" s="180">
        <f>VLOOKUP(D1095,Plan1!$B$2:$S$5570,13,)/1000</f>
        <v>4.1920000000000002</v>
      </c>
      <c r="N1095" s="180">
        <f>VLOOKUP(D1095,Plan1!$B$2:$S$5570,14,)/1000</f>
        <v>5.109</v>
      </c>
      <c r="O1095" s="180">
        <f>VLOOKUP(D1095,Plan1!$B$2:$S$5570,15,)/1000</f>
        <v>4.7069999999999999</v>
      </c>
      <c r="P1095" s="180">
        <f>VLOOKUP(D1095,Plan1!$B$2:$S$5570,16,)/1000</f>
        <v>4.88</v>
      </c>
      <c r="Q1095" s="180">
        <f>VLOOKUP(D1095,Plan1!$B$2:$S$5570,17,)/1000</f>
        <v>5.2039999999999997</v>
      </c>
      <c r="R1095" s="180">
        <f>VLOOKUP(D1095,Plan1!$B$2:$S$5570,18,)/1000</f>
        <v>5.2210000000000001</v>
      </c>
      <c r="S1095" s="180">
        <f>VLOOKUP(D1095,Plan1!$B$2:$S$5570,6,)/1000</f>
        <v>4.8029999999999999</v>
      </c>
    </row>
    <row r="1096" spans="1:19" x14ac:dyDescent="0.25">
      <c r="A1096" s="178">
        <v>9686</v>
      </c>
      <c r="B1096" s="178">
        <v>-208711</v>
      </c>
      <c r="C1096" s="178">
        <v>-437421</v>
      </c>
      <c r="D1096" s="178" t="s">
        <v>1972</v>
      </c>
      <c r="E1096" s="178" t="s">
        <v>167</v>
      </c>
      <c r="F1096" s="178" t="s">
        <v>1727</v>
      </c>
      <c r="G1096" s="180">
        <f>VLOOKUP(D1096,Plan1!$B$2:$S$5570,7,)/1000</f>
        <v>4.968</v>
      </c>
      <c r="H1096" s="180">
        <f>VLOOKUP(D1096,Plan1!$B$2:$S$5570,8,)/1000</f>
        <v>5.5979999999999999</v>
      </c>
      <c r="I1096" s="180">
        <f>VLOOKUP(D1096,Plan1!$B$2:$S$5570,9,)/1000</f>
        <v>4.9820000000000002</v>
      </c>
      <c r="J1096" s="180">
        <f>VLOOKUP(D1096,Plan1!$B$2:$S$5570,10,)/1000</f>
        <v>4.8730000000000002</v>
      </c>
      <c r="K1096" s="180">
        <f>VLOOKUP(D1096,Plan1!$B$2:$S$5570,11,)/1000</f>
        <v>4.5110000000000001</v>
      </c>
      <c r="L1096" s="180">
        <f>VLOOKUP(D1096,Plan1!$B$2:$S$5570,12,)/1000</f>
        <v>4.5019999999999998</v>
      </c>
      <c r="M1096" s="180">
        <f>VLOOKUP(D1096,Plan1!$B$2:$S$5570,13,)/1000</f>
        <v>4.681</v>
      </c>
      <c r="N1096" s="180">
        <f>VLOOKUP(D1096,Plan1!$B$2:$S$5570,14,)/1000</f>
        <v>5.48</v>
      </c>
      <c r="O1096" s="180">
        <f>VLOOKUP(D1096,Plan1!$B$2:$S$5570,15,)/1000</f>
        <v>5.2560000000000002</v>
      </c>
      <c r="P1096" s="180">
        <f>VLOOKUP(D1096,Plan1!$B$2:$S$5570,16,)/1000</f>
        <v>5.0140000000000002</v>
      </c>
      <c r="Q1096" s="180">
        <f>VLOOKUP(D1096,Plan1!$B$2:$S$5570,17,)/1000</f>
        <v>4.4770000000000003</v>
      </c>
      <c r="R1096" s="180">
        <f>VLOOKUP(D1096,Plan1!$B$2:$S$5570,18,)/1000</f>
        <v>4.9329999999999998</v>
      </c>
      <c r="S1096" s="180">
        <f>VLOOKUP(D1096,Plan1!$B$2:$S$5570,6,)/1000</f>
        <v>4.9390000000000001</v>
      </c>
    </row>
    <row r="1097" spans="1:19" x14ac:dyDescent="0.25">
      <c r="A1097" s="178">
        <v>9513</v>
      </c>
      <c r="B1097" s="178">
        <v>-209571</v>
      </c>
      <c r="C1097" s="178">
        <v>-438114</v>
      </c>
      <c r="D1097" s="178" t="s">
        <v>1951</v>
      </c>
      <c r="E1097" s="178" t="s">
        <v>167</v>
      </c>
      <c r="F1097" s="178" t="s">
        <v>1727</v>
      </c>
      <c r="G1097" s="180">
        <f>VLOOKUP(D1097,Plan1!$B$2:$S$5570,7,)/1000</f>
        <v>5.0540000000000003</v>
      </c>
      <c r="H1097" s="180">
        <f>VLOOKUP(D1097,Plan1!$B$2:$S$5570,8,)/1000</f>
        <v>5.6189999999999998</v>
      </c>
      <c r="I1097" s="180">
        <f>VLOOKUP(D1097,Plan1!$B$2:$S$5570,9,)/1000</f>
        <v>5.04</v>
      </c>
      <c r="J1097" s="180">
        <f>VLOOKUP(D1097,Plan1!$B$2:$S$5570,10,)/1000</f>
        <v>4.9459999999999997</v>
      </c>
      <c r="K1097" s="180">
        <f>VLOOKUP(D1097,Plan1!$B$2:$S$5570,11,)/1000</f>
        <v>4.5529999999999999</v>
      </c>
      <c r="L1097" s="180">
        <f>VLOOKUP(D1097,Plan1!$B$2:$S$5570,12,)/1000</f>
        <v>4.5759999999999996</v>
      </c>
      <c r="M1097" s="180">
        <f>VLOOKUP(D1097,Plan1!$B$2:$S$5570,13,)/1000</f>
        <v>4.8150000000000004</v>
      </c>
      <c r="N1097" s="180">
        <f>VLOOKUP(D1097,Plan1!$B$2:$S$5570,14,)/1000</f>
        <v>5.6079999999999997</v>
      </c>
      <c r="O1097" s="180">
        <f>VLOOKUP(D1097,Plan1!$B$2:$S$5570,15,)/1000</f>
        <v>5.32</v>
      </c>
      <c r="P1097" s="180">
        <f>VLOOKUP(D1097,Plan1!$B$2:$S$5570,16,)/1000</f>
        <v>5.1059999999999999</v>
      </c>
      <c r="Q1097" s="180">
        <f>VLOOKUP(D1097,Plan1!$B$2:$S$5570,17,)/1000</f>
        <v>4.585</v>
      </c>
      <c r="R1097" s="180">
        <f>VLOOKUP(D1097,Plan1!$B$2:$S$5570,18,)/1000</f>
        <v>4.9710000000000001</v>
      </c>
      <c r="S1097" s="180">
        <f>VLOOKUP(D1097,Plan1!$B$2:$S$5570,6,)/1000</f>
        <v>5.016</v>
      </c>
    </row>
    <row r="1098" spans="1:19" x14ac:dyDescent="0.25">
      <c r="A1098" s="178">
        <v>10051</v>
      </c>
      <c r="B1098" s="178">
        <v>-207348</v>
      </c>
      <c r="C1098" s="178">
        <v>-420317</v>
      </c>
      <c r="D1098" s="178" t="s">
        <v>2017</v>
      </c>
      <c r="E1098" s="178" t="s">
        <v>167</v>
      </c>
      <c r="F1098" s="178" t="s">
        <v>1727</v>
      </c>
      <c r="G1098" s="180">
        <f>VLOOKUP(D1098,Plan1!$B$2:$S$5570,7,)/1000</f>
        <v>5.2990000000000004</v>
      </c>
      <c r="H1098" s="180">
        <f>VLOOKUP(D1098,Plan1!$B$2:$S$5570,8,)/1000</f>
        <v>5.843</v>
      </c>
      <c r="I1098" s="180">
        <f>VLOOKUP(D1098,Plan1!$B$2:$S$5570,9,)/1000</f>
        <v>5.1779999999999999</v>
      </c>
      <c r="J1098" s="180">
        <f>VLOOKUP(D1098,Plan1!$B$2:$S$5570,10,)/1000</f>
        <v>5.0590000000000002</v>
      </c>
      <c r="K1098" s="180">
        <f>VLOOKUP(D1098,Plan1!$B$2:$S$5570,11,)/1000</f>
        <v>4.5970000000000004</v>
      </c>
      <c r="L1098" s="180">
        <f>VLOOKUP(D1098,Plan1!$B$2:$S$5570,12,)/1000</f>
        <v>4.6539999999999999</v>
      </c>
      <c r="M1098" s="180">
        <f>VLOOKUP(D1098,Plan1!$B$2:$S$5570,13,)/1000</f>
        <v>4.6950000000000003</v>
      </c>
      <c r="N1098" s="180">
        <f>VLOOKUP(D1098,Plan1!$B$2:$S$5570,14,)/1000</f>
        <v>5.3570000000000002</v>
      </c>
      <c r="O1098" s="180">
        <f>VLOOKUP(D1098,Plan1!$B$2:$S$5570,15,)/1000</f>
        <v>5.2839999999999998</v>
      </c>
      <c r="P1098" s="180">
        <f>VLOOKUP(D1098,Plan1!$B$2:$S$5570,16,)/1000</f>
        <v>4.9640000000000004</v>
      </c>
      <c r="Q1098" s="180">
        <f>VLOOKUP(D1098,Plan1!$B$2:$S$5570,17,)/1000</f>
        <v>4.4850000000000003</v>
      </c>
      <c r="R1098" s="180">
        <f>VLOOKUP(D1098,Plan1!$B$2:$S$5570,18,)/1000</f>
        <v>5.0759999999999996</v>
      </c>
      <c r="S1098" s="180">
        <f>VLOOKUP(D1098,Plan1!$B$2:$S$5570,6,)/1000</f>
        <v>5.0410000000000004</v>
      </c>
    </row>
    <row r="1099" spans="1:19" x14ac:dyDescent="0.25">
      <c r="A1099" s="178">
        <v>7490</v>
      </c>
      <c r="B1099" s="178">
        <v>-221826</v>
      </c>
      <c r="C1099" s="178">
        <v>-416634</v>
      </c>
      <c r="D1099" s="178" t="s">
        <v>3720</v>
      </c>
      <c r="E1099" s="178" t="s">
        <v>167</v>
      </c>
      <c r="F1099" s="178" t="s">
        <v>3664</v>
      </c>
      <c r="G1099" s="180">
        <f>VLOOKUP(D1099,Plan1!$B$2:$S$5570,7,)/1000</f>
        <v>5.6559999999999997</v>
      </c>
      <c r="H1099" s="180">
        <f>VLOOKUP(D1099,Plan1!$B$2:$S$5570,8,)/1000</f>
        <v>6.1849999999999996</v>
      </c>
      <c r="I1099" s="180">
        <f>VLOOKUP(D1099,Plan1!$B$2:$S$5570,9,)/1000</f>
        <v>5.3380000000000001</v>
      </c>
      <c r="J1099" s="180">
        <f>VLOOKUP(D1099,Plan1!$B$2:$S$5570,10,)/1000</f>
        <v>5.194</v>
      </c>
      <c r="K1099" s="180">
        <f>VLOOKUP(D1099,Plan1!$B$2:$S$5570,11,)/1000</f>
        <v>4.6390000000000002</v>
      </c>
      <c r="L1099" s="180">
        <f>VLOOKUP(D1099,Plan1!$B$2:$S$5570,12,)/1000</f>
        <v>4.4960000000000004</v>
      </c>
      <c r="M1099" s="180">
        <f>VLOOKUP(D1099,Plan1!$B$2:$S$5570,13,)/1000</f>
        <v>4.4729999999999999</v>
      </c>
      <c r="N1099" s="180">
        <f>VLOOKUP(D1099,Plan1!$B$2:$S$5570,14,)/1000</f>
        <v>5.15</v>
      </c>
      <c r="O1099" s="180">
        <f>VLOOKUP(D1099,Plan1!$B$2:$S$5570,15,)/1000</f>
        <v>4.9450000000000003</v>
      </c>
      <c r="P1099" s="180">
        <f>VLOOKUP(D1099,Plan1!$B$2:$S$5570,16,)/1000</f>
        <v>4.9459999999999997</v>
      </c>
      <c r="Q1099" s="180">
        <f>VLOOKUP(D1099,Plan1!$B$2:$S$5570,17,)/1000</f>
        <v>4.6710000000000003</v>
      </c>
      <c r="R1099" s="180">
        <f>VLOOKUP(D1099,Plan1!$B$2:$S$5570,18,)/1000</f>
        <v>5.2619999999999996</v>
      </c>
      <c r="S1099" s="180">
        <f>VLOOKUP(D1099,Plan1!$B$2:$S$5570,6,)/1000</f>
        <v>5.08</v>
      </c>
    </row>
    <row r="1100" spans="1:19" x14ac:dyDescent="0.25">
      <c r="A1100" s="178">
        <v>5726</v>
      </c>
      <c r="B1100" s="178">
        <v>-235239</v>
      </c>
      <c r="C1100" s="178">
        <v>-468411</v>
      </c>
      <c r="D1100" s="178" t="s">
        <v>4781</v>
      </c>
      <c r="E1100" s="178" t="s">
        <v>167</v>
      </c>
      <c r="F1100" s="178" t="s">
        <v>4704</v>
      </c>
      <c r="G1100" s="180">
        <f>VLOOKUP(D1100,Plan1!$B$2:$S$5570,7,)/1000</f>
        <v>4.76</v>
      </c>
      <c r="H1100" s="180">
        <f>VLOOKUP(D1100,Plan1!$B$2:$S$5570,8,)/1000</f>
        <v>5.3179999999999996</v>
      </c>
      <c r="I1100" s="180">
        <f>VLOOKUP(D1100,Plan1!$B$2:$S$5570,9,)/1000</f>
        <v>4.9610000000000003</v>
      </c>
      <c r="J1100" s="180">
        <f>VLOOKUP(D1100,Plan1!$B$2:$S$5570,10,)/1000</f>
        <v>4.8769999999999998</v>
      </c>
      <c r="K1100" s="180">
        <f>VLOOKUP(D1100,Plan1!$B$2:$S$5570,11,)/1000</f>
        <v>4.319</v>
      </c>
      <c r="L1100" s="180">
        <f>VLOOKUP(D1100,Plan1!$B$2:$S$5570,12,)/1000</f>
        <v>4.1580000000000004</v>
      </c>
      <c r="M1100" s="180">
        <f>VLOOKUP(D1100,Plan1!$B$2:$S$5570,13,)/1000</f>
        <v>4.2160000000000002</v>
      </c>
      <c r="N1100" s="180">
        <f>VLOOKUP(D1100,Plan1!$B$2:$S$5570,14,)/1000</f>
        <v>5.1269999999999998</v>
      </c>
      <c r="O1100" s="180">
        <f>VLOOKUP(D1100,Plan1!$B$2:$S$5570,15,)/1000</f>
        <v>4.6449999999999996</v>
      </c>
      <c r="P1100" s="180">
        <f>VLOOKUP(D1100,Plan1!$B$2:$S$5570,16,)/1000</f>
        <v>4.7069999999999999</v>
      </c>
      <c r="Q1100" s="180">
        <f>VLOOKUP(D1100,Plan1!$B$2:$S$5570,17,)/1000</f>
        <v>4.8120000000000003</v>
      </c>
      <c r="R1100" s="180">
        <f>VLOOKUP(D1100,Plan1!$B$2:$S$5570,18,)/1000</f>
        <v>5.1280000000000001</v>
      </c>
      <c r="S1100" s="180">
        <f>VLOOKUP(D1100,Plan1!$B$2:$S$5570,6,)/1000</f>
        <v>4.7519999999999998</v>
      </c>
    </row>
    <row r="1101" spans="1:19" x14ac:dyDescent="0.25">
      <c r="A1101" s="178">
        <v>11665</v>
      </c>
      <c r="B1101" s="178">
        <v>-197873</v>
      </c>
      <c r="C1101" s="178">
        <v>-421296</v>
      </c>
      <c r="D1101" s="178" t="s">
        <v>2169</v>
      </c>
      <c r="E1101" s="178" t="s">
        <v>167</v>
      </c>
      <c r="F1101" s="178" t="s">
        <v>1727</v>
      </c>
      <c r="G1101" s="180">
        <f>VLOOKUP(D1101,Plan1!$B$2:$S$5570,7,)/1000</f>
        <v>5.1319999999999997</v>
      </c>
      <c r="H1101" s="180">
        <f>VLOOKUP(D1101,Plan1!$B$2:$S$5570,8,)/1000</f>
        <v>5.6150000000000002</v>
      </c>
      <c r="I1101" s="180">
        <f>VLOOKUP(D1101,Plan1!$B$2:$S$5570,9,)/1000</f>
        <v>5.0140000000000002</v>
      </c>
      <c r="J1101" s="180">
        <f>VLOOKUP(D1101,Plan1!$B$2:$S$5570,10,)/1000</f>
        <v>4.9329999999999998</v>
      </c>
      <c r="K1101" s="180">
        <f>VLOOKUP(D1101,Plan1!$B$2:$S$5570,11,)/1000</f>
        <v>4.5019999999999998</v>
      </c>
      <c r="L1101" s="180">
        <f>VLOOKUP(D1101,Plan1!$B$2:$S$5570,12,)/1000</f>
        <v>4.4089999999999998</v>
      </c>
      <c r="M1101" s="180">
        <f>VLOOKUP(D1101,Plan1!$B$2:$S$5570,13,)/1000</f>
        <v>4.5259999999999998</v>
      </c>
      <c r="N1101" s="180">
        <f>VLOOKUP(D1101,Plan1!$B$2:$S$5570,14,)/1000</f>
        <v>5.0960000000000001</v>
      </c>
      <c r="O1101" s="180">
        <f>VLOOKUP(D1101,Plan1!$B$2:$S$5570,15,)/1000</f>
        <v>5.0919999999999996</v>
      </c>
      <c r="P1101" s="180">
        <f>VLOOKUP(D1101,Plan1!$B$2:$S$5570,16,)/1000</f>
        <v>4.8419999999999996</v>
      </c>
      <c r="Q1101" s="180">
        <f>VLOOKUP(D1101,Plan1!$B$2:$S$5570,17,)/1000</f>
        <v>4.4420000000000002</v>
      </c>
      <c r="R1101" s="180">
        <f>VLOOKUP(D1101,Plan1!$B$2:$S$5570,18,)/1000</f>
        <v>4.9809999999999999</v>
      </c>
      <c r="S1101" s="180">
        <f>VLOOKUP(D1101,Plan1!$B$2:$S$5570,6,)/1000</f>
        <v>4.8819999999999997</v>
      </c>
    </row>
    <row r="1102" spans="1:19" x14ac:dyDescent="0.25">
      <c r="A1102" s="178">
        <v>53368</v>
      </c>
      <c r="B1102" s="178">
        <v>-48823</v>
      </c>
      <c r="C1102" s="178">
        <v>-669095</v>
      </c>
      <c r="D1102" s="178" t="s">
        <v>326</v>
      </c>
      <c r="E1102" s="178" t="s">
        <v>167</v>
      </c>
      <c r="F1102" s="178" t="s">
        <v>312</v>
      </c>
      <c r="G1102" s="180">
        <f>VLOOKUP(D1102,Plan1!$B$2:$S$5570,7,)/1000</f>
        <v>3.9969999999999999</v>
      </c>
      <c r="H1102" s="180">
        <f>VLOOKUP(D1102,Plan1!$B$2:$S$5570,8,)/1000</f>
        <v>4.4260000000000002</v>
      </c>
      <c r="I1102" s="180">
        <f>VLOOKUP(D1102,Plan1!$B$2:$S$5570,9,)/1000</f>
        <v>4.359</v>
      </c>
      <c r="J1102" s="180">
        <f>VLOOKUP(D1102,Plan1!$B$2:$S$5570,10,)/1000</f>
        <v>4.2930000000000001</v>
      </c>
      <c r="K1102" s="180">
        <f>VLOOKUP(D1102,Plan1!$B$2:$S$5570,11,)/1000</f>
        <v>3.9649999999999999</v>
      </c>
      <c r="L1102" s="180">
        <f>VLOOKUP(D1102,Plan1!$B$2:$S$5570,12,)/1000</f>
        <v>4.2949999999999999</v>
      </c>
      <c r="M1102" s="180">
        <f>VLOOKUP(D1102,Plan1!$B$2:$S$5570,13,)/1000</f>
        <v>4.4279999999999999</v>
      </c>
      <c r="N1102" s="180">
        <f>VLOOKUP(D1102,Plan1!$B$2:$S$5570,14,)/1000</f>
        <v>5.008</v>
      </c>
      <c r="O1102" s="180">
        <f>VLOOKUP(D1102,Plan1!$B$2:$S$5570,15,)/1000</f>
        <v>4.9770000000000003</v>
      </c>
      <c r="P1102" s="180">
        <f>VLOOKUP(D1102,Plan1!$B$2:$S$5570,16,)/1000</f>
        <v>4.8680000000000003</v>
      </c>
      <c r="Q1102" s="180">
        <f>VLOOKUP(D1102,Plan1!$B$2:$S$5570,17,)/1000</f>
        <v>4.49</v>
      </c>
      <c r="R1102" s="180">
        <f>VLOOKUP(D1102,Plan1!$B$2:$S$5570,18,)/1000</f>
        <v>4.1829999999999998</v>
      </c>
      <c r="S1102" s="180">
        <f>VLOOKUP(D1102,Plan1!$B$2:$S$5570,6,)/1000</f>
        <v>4.4409999999999998</v>
      </c>
    </row>
    <row r="1103" spans="1:19" x14ac:dyDescent="0.25">
      <c r="A1103" s="178">
        <v>42935</v>
      </c>
      <c r="B1103" s="178">
        <v>-77283</v>
      </c>
      <c r="C1103" s="178">
        <v>-364935</v>
      </c>
      <c r="D1103" s="178" t="s">
        <v>2719</v>
      </c>
      <c r="E1103" s="178" t="s">
        <v>167</v>
      </c>
      <c r="F1103" s="178" t="s">
        <v>2709</v>
      </c>
      <c r="G1103" s="180">
        <f>VLOOKUP(D1103,Plan1!$B$2:$S$5570,7,)/1000</f>
        <v>5.681</v>
      </c>
      <c r="H1103" s="180">
        <f>VLOOKUP(D1103,Plan1!$B$2:$S$5570,8,)/1000</f>
        <v>5.7270000000000003</v>
      </c>
      <c r="I1103" s="180">
        <f>VLOOKUP(D1103,Plan1!$B$2:$S$5570,9,)/1000</f>
        <v>5.9470000000000001</v>
      </c>
      <c r="J1103" s="180">
        <f>VLOOKUP(D1103,Plan1!$B$2:$S$5570,10,)/1000</f>
        <v>5.6369999999999996</v>
      </c>
      <c r="K1103" s="180">
        <f>VLOOKUP(D1103,Plan1!$B$2:$S$5570,11,)/1000</f>
        <v>5.016</v>
      </c>
      <c r="L1103" s="180">
        <f>VLOOKUP(D1103,Plan1!$B$2:$S$5570,12,)/1000</f>
        <v>4.5259999999999998</v>
      </c>
      <c r="M1103" s="180">
        <f>VLOOKUP(D1103,Plan1!$B$2:$S$5570,13,)/1000</f>
        <v>4.6950000000000003</v>
      </c>
      <c r="N1103" s="180">
        <f>VLOOKUP(D1103,Plan1!$B$2:$S$5570,14,)/1000</f>
        <v>5.3650000000000002</v>
      </c>
      <c r="O1103" s="180">
        <f>VLOOKUP(D1103,Plan1!$B$2:$S$5570,15,)/1000</f>
        <v>5.915</v>
      </c>
      <c r="P1103" s="180">
        <f>VLOOKUP(D1103,Plan1!$B$2:$S$5570,16,)/1000</f>
        <v>6.0389999999999997</v>
      </c>
      <c r="Q1103" s="180">
        <f>VLOOKUP(D1103,Plan1!$B$2:$S$5570,17,)/1000</f>
        <v>6.0979999999999999</v>
      </c>
      <c r="R1103" s="180">
        <f>VLOOKUP(D1103,Plan1!$B$2:$S$5570,18,)/1000</f>
        <v>5.7889999999999997</v>
      </c>
      <c r="S1103" s="180">
        <f>VLOOKUP(D1103,Plan1!$B$2:$S$5570,6,)/1000</f>
        <v>5.5359999999999996</v>
      </c>
    </row>
    <row r="1104" spans="1:19" x14ac:dyDescent="0.25">
      <c r="A1104" s="178">
        <v>50284</v>
      </c>
      <c r="B1104" s="178">
        <v>-57843</v>
      </c>
      <c r="C1104" s="178">
        <v>-375589</v>
      </c>
      <c r="D1104" s="178" t="s">
        <v>2719</v>
      </c>
      <c r="E1104" s="178" t="s">
        <v>167</v>
      </c>
      <c r="F1104" s="178" t="s">
        <v>3752</v>
      </c>
      <c r="G1104" s="180">
        <f>VLOOKUP(D1104,Plan1!$B$2:$S$5570,7,)/1000</f>
        <v>5.681</v>
      </c>
      <c r="H1104" s="180">
        <f>VLOOKUP(D1104,Plan1!$B$2:$S$5570,8,)/1000</f>
        <v>5.7270000000000003</v>
      </c>
      <c r="I1104" s="180">
        <f>VLOOKUP(D1104,Plan1!$B$2:$S$5570,9,)/1000</f>
        <v>5.9470000000000001</v>
      </c>
      <c r="J1104" s="180">
        <f>VLOOKUP(D1104,Plan1!$B$2:$S$5570,10,)/1000</f>
        <v>5.6369999999999996</v>
      </c>
      <c r="K1104" s="180">
        <f>VLOOKUP(D1104,Plan1!$B$2:$S$5570,11,)/1000</f>
        <v>5.016</v>
      </c>
      <c r="L1104" s="180">
        <f>VLOOKUP(D1104,Plan1!$B$2:$S$5570,12,)/1000</f>
        <v>4.5259999999999998</v>
      </c>
      <c r="M1104" s="180">
        <f>VLOOKUP(D1104,Plan1!$B$2:$S$5570,13,)/1000</f>
        <v>4.6950000000000003</v>
      </c>
      <c r="N1104" s="180">
        <f>VLOOKUP(D1104,Plan1!$B$2:$S$5570,14,)/1000</f>
        <v>5.3650000000000002</v>
      </c>
      <c r="O1104" s="180">
        <f>VLOOKUP(D1104,Plan1!$B$2:$S$5570,15,)/1000</f>
        <v>5.915</v>
      </c>
      <c r="P1104" s="180">
        <f>VLOOKUP(D1104,Plan1!$B$2:$S$5570,16,)/1000</f>
        <v>6.0389999999999997</v>
      </c>
      <c r="Q1104" s="180">
        <f>VLOOKUP(D1104,Plan1!$B$2:$S$5570,17,)/1000</f>
        <v>6.0979999999999999</v>
      </c>
      <c r="R1104" s="180">
        <f>VLOOKUP(D1104,Plan1!$B$2:$S$5570,18,)/1000</f>
        <v>5.7889999999999997</v>
      </c>
      <c r="S1104" s="180">
        <f>VLOOKUP(D1104,Plan1!$B$2:$S$5570,6,)/1000</f>
        <v>5.5359999999999996</v>
      </c>
    </row>
    <row r="1105" spans="1:19" x14ac:dyDescent="0.25">
      <c r="A1105" s="178">
        <v>58247</v>
      </c>
      <c r="B1105" s="178">
        <v>-34756</v>
      </c>
      <c r="C1105" s="178">
        <v>-418429</v>
      </c>
      <c r="D1105" s="178" t="s">
        <v>3653</v>
      </c>
      <c r="E1105" s="178" t="s">
        <v>167</v>
      </c>
      <c r="F1105" s="178" t="s">
        <v>3448</v>
      </c>
      <c r="G1105" s="180">
        <f>VLOOKUP(D1105,Plan1!$B$2:$S$5570,7,)/1000</f>
        <v>5.0030000000000001</v>
      </c>
      <c r="H1105" s="180">
        <f>VLOOKUP(D1105,Plan1!$B$2:$S$5570,8,)/1000</f>
        <v>5.1749999999999998</v>
      </c>
      <c r="I1105" s="180">
        <f>VLOOKUP(D1105,Plan1!$B$2:$S$5570,9,)/1000</f>
        <v>5.1619999999999999</v>
      </c>
      <c r="J1105" s="180">
        <f>VLOOKUP(D1105,Plan1!$B$2:$S$5570,10,)/1000</f>
        <v>4.96</v>
      </c>
      <c r="K1105" s="180">
        <f>VLOOKUP(D1105,Plan1!$B$2:$S$5570,11,)/1000</f>
        <v>5.2830000000000004</v>
      </c>
      <c r="L1105" s="180">
        <f>VLOOKUP(D1105,Plan1!$B$2:$S$5570,12,)/1000</f>
        <v>5.5069999999999997</v>
      </c>
      <c r="M1105" s="180">
        <f>VLOOKUP(D1105,Plan1!$B$2:$S$5570,13,)/1000</f>
        <v>5.6539999999999999</v>
      </c>
      <c r="N1105" s="180">
        <f>VLOOKUP(D1105,Plan1!$B$2:$S$5570,14,)/1000</f>
        <v>6.03</v>
      </c>
      <c r="O1105" s="180">
        <f>VLOOKUP(D1105,Plan1!$B$2:$S$5570,15,)/1000</f>
        <v>6.4169999999999998</v>
      </c>
      <c r="P1105" s="180">
        <f>VLOOKUP(D1105,Plan1!$B$2:$S$5570,16,)/1000</f>
        <v>6.36</v>
      </c>
      <c r="Q1105" s="180">
        <f>VLOOKUP(D1105,Plan1!$B$2:$S$5570,17,)/1000</f>
        <v>6.0579999999999998</v>
      </c>
      <c r="R1105" s="180">
        <f>VLOOKUP(D1105,Plan1!$B$2:$S$5570,18,)/1000</f>
        <v>5.3490000000000002</v>
      </c>
      <c r="S1105" s="180">
        <f>VLOOKUP(D1105,Plan1!$B$2:$S$5570,6,)/1000</f>
        <v>5.58</v>
      </c>
    </row>
    <row r="1106" spans="1:19" x14ac:dyDescent="0.25">
      <c r="A1106" s="178">
        <v>15531</v>
      </c>
      <c r="B1106" s="178">
        <v>-177273</v>
      </c>
      <c r="C1106" s="178">
        <v>-3926</v>
      </c>
      <c r="D1106" s="178" t="s">
        <v>378</v>
      </c>
      <c r="E1106" s="178" t="s">
        <v>167</v>
      </c>
      <c r="F1106" s="178" t="s">
        <v>375</v>
      </c>
      <c r="G1106" s="180">
        <f>VLOOKUP(D1106,Plan1!$B$2:$S$5570,7,)/1000</f>
        <v>5.702</v>
      </c>
      <c r="H1106" s="180">
        <f>VLOOKUP(D1106,Plan1!$B$2:$S$5570,8,)/1000</f>
        <v>6.016</v>
      </c>
      <c r="I1106" s="180">
        <f>VLOOKUP(D1106,Plan1!$B$2:$S$5570,9,)/1000</f>
        <v>5.609</v>
      </c>
      <c r="J1106" s="180">
        <f>VLOOKUP(D1106,Plan1!$B$2:$S$5570,10,)/1000</f>
        <v>4.944</v>
      </c>
      <c r="K1106" s="180">
        <f>VLOOKUP(D1106,Plan1!$B$2:$S$5570,11,)/1000</f>
        <v>4.4800000000000004</v>
      </c>
      <c r="L1106" s="180">
        <f>VLOOKUP(D1106,Plan1!$B$2:$S$5570,12,)/1000</f>
        <v>4.2939999999999996</v>
      </c>
      <c r="M1106" s="180">
        <f>VLOOKUP(D1106,Plan1!$B$2:$S$5570,13,)/1000</f>
        <v>4.4189999999999996</v>
      </c>
      <c r="N1106" s="180">
        <f>VLOOKUP(D1106,Plan1!$B$2:$S$5570,14,)/1000</f>
        <v>5.0430000000000001</v>
      </c>
      <c r="O1106" s="180">
        <f>VLOOKUP(D1106,Plan1!$B$2:$S$5570,15,)/1000</f>
        <v>5.1959999999999997</v>
      </c>
      <c r="P1106" s="180">
        <f>VLOOKUP(D1106,Plan1!$B$2:$S$5570,16,)/1000</f>
        <v>5.2519999999999998</v>
      </c>
      <c r="Q1106" s="180">
        <f>VLOOKUP(D1106,Plan1!$B$2:$S$5570,17,)/1000</f>
        <v>5.056</v>
      </c>
      <c r="R1106" s="180">
        <f>VLOOKUP(D1106,Plan1!$B$2:$S$5570,18,)/1000</f>
        <v>5.6680000000000001</v>
      </c>
      <c r="S1106" s="180">
        <f>VLOOKUP(D1106,Plan1!$B$2:$S$5570,6,)/1000</f>
        <v>5.14</v>
      </c>
    </row>
    <row r="1107" spans="1:19" x14ac:dyDescent="0.25">
      <c r="A1107" s="178">
        <v>2436</v>
      </c>
      <c r="B1107" s="178">
        <v>-282963</v>
      </c>
      <c r="C1107" s="178">
        <v>-527937</v>
      </c>
      <c r="D1107" s="178" t="s">
        <v>4218</v>
      </c>
      <c r="E1107" s="178" t="s">
        <v>167</v>
      </c>
      <c r="F1107" s="178" t="s">
        <v>3898</v>
      </c>
      <c r="G1107" s="180">
        <f>VLOOKUP(D1107,Plan1!$B$2:$S$5570,7,)/1000</f>
        <v>5.4729999999999999</v>
      </c>
      <c r="H1107" s="180">
        <f>VLOOKUP(D1107,Plan1!$B$2:$S$5570,8,)/1000</f>
        <v>5.6219999999999999</v>
      </c>
      <c r="I1107" s="180">
        <f>VLOOKUP(D1107,Plan1!$B$2:$S$5570,9,)/1000</f>
        <v>5.3639999999999999</v>
      </c>
      <c r="J1107" s="180">
        <f>VLOOKUP(D1107,Plan1!$B$2:$S$5570,10,)/1000</f>
        <v>4.891</v>
      </c>
      <c r="K1107" s="180">
        <f>VLOOKUP(D1107,Plan1!$B$2:$S$5570,11,)/1000</f>
        <v>4.0359999999999996</v>
      </c>
      <c r="L1107" s="180">
        <f>VLOOKUP(D1107,Plan1!$B$2:$S$5570,12,)/1000</f>
        <v>3.4889999999999999</v>
      </c>
      <c r="M1107" s="180">
        <f>VLOOKUP(D1107,Plan1!$B$2:$S$5570,13,)/1000</f>
        <v>3.8530000000000002</v>
      </c>
      <c r="N1107" s="180">
        <f>VLOOKUP(D1107,Plan1!$B$2:$S$5570,14,)/1000</f>
        <v>4.5279999999999996</v>
      </c>
      <c r="O1107" s="180">
        <f>VLOOKUP(D1107,Plan1!$B$2:$S$5570,15,)/1000</f>
        <v>4.28</v>
      </c>
      <c r="P1107" s="180">
        <f>VLOOKUP(D1107,Plan1!$B$2:$S$5570,16,)/1000</f>
        <v>4.9770000000000003</v>
      </c>
      <c r="Q1107" s="180">
        <f>VLOOKUP(D1107,Plan1!$B$2:$S$5570,17,)/1000</f>
        <v>5.6210000000000004</v>
      </c>
      <c r="R1107" s="180">
        <f>VLOOKUP(D1107,Plan1!$B$2:$S$5570,18,)/1000</f>
        <v>5.6260000000000003</v>
      </c>
      <c r="S1107" s="180">
        <f>VLOOKUP(D1107,Plan1!$B$2:$S$5570,6,)/1000</f>
        <v>4.8129999999999997</v>
      </c>
    </row>
    <row r="1108" spans="1:19" x14ac:dyDescent="0.25">
      <c r="A1108" s="178">
        <v>15874</v>
      </c>
      <c r="B1108" s="178">
        <v>-17526</v>
      </c>
      <c r="C1108" s="178">
        <v>-43014</v>
      </c>
      <c r="D1108" s="178" t="s">
        <v>2420</v>
      </c>
      <c r="E1108" s="178" t="s">
        <v>167</v>
      </c>
      <c r="F1108" s="178" t="s">
        <v>1727</v>
      </c>
      <c r="G1108" s="180">
        <f>VLOOKUP(D1108,Plan1!$B$2:$S$5570,7,)/1000</f>
        <v>5.48</v>
      </c>
      <c r="H1108" s="180">
        <f>VLOOKUP(D1108,Plan1!$B$2:$S$5570,8,)/1000</f>
        <v>6.0170000000000003</v>
      </c>
      <c r="I1108" s="180">
        <f>VLOOKUP(D1108,Plan1!$B$2:$S$5570,9,)/1000</f>
        <v>5.3</v>
      </c>
      <c r="J1108" s="180">
        <f>VLOOKUP(D1108,Plan1!$B$2:$S$5570,10,)/1000</f>
        <v>5.0659999999999998</v>
      </c>
      <c r="K1108" s="180">
        <f>VLOOKUP(D1108,Plan1!$B$2:$S$5570,11,)/1000</f>
        <v>4.7489999999999997</v>
      </c>
      <c r="L1108" s="180">
        <f>VLOOKUP(D1108,Plan1!$B$2:$S$5570,12,)/1000</f>
        <v>4.7880000000000003</v>
      </c>
      <c r="M1108" s="180">
        <f>VLOOKUP(D1108,Plan1!$B$2:$S$5570,13,)/1000</f>
        <v>4.9589999999999996</v>
      </c>
      <c r="N1108" s="180">
        <f>VLOOKUP(D1108,Plan1!$B$2:$S$5570,14,)/1000</f>
        <v>5.6310000000000002</v>
      </c>
      <c r="O1108" s="180">
        <f>VLOOKUP(D1108,Plan1!$B$2:$S$5570,15,)/1000</f>
        <v>5.7169999999999996</v>
      </c>
      <c r="P1108" s="180">
        <f>VLOOKUP(D1108,Plan1!$B$2:$S$5570,16,)/1000</f>
        <v>5.4470000000000001</v>
      </c>
      <c r="Q1108" s="180">
        <f>VLOOKUP(D1108,Plan1!$B$2:$S$5570,17,)/1000</f>
        <v>4.7300000000000004</v>
      </c>
      <c r="R1108" s="180">
        <f>VLOOKUP(D1108,Plan1!$B$2:$S$5570,18,)/1000</f>
        <v>5.218</v>
      </c>
      <c r="S1108" s="180">
        <f>VLOOKUP(D1108,Plan1!$B$2:$S$5570,6,)/1000</f>
        <v>5.2590000000000003</v>
      </c>
    </row>
    <row r="1109" spans="1:19" x14ac:dyDescent="0.25">
      <c r="A1109" s="178">
        <v>28397</v>
      </c>
      <c r="B1109" s="178">
        <v>-119418</v>
      </c>
      <c r="C1109" s="178">
        <v>-379487</v>
      </c>
      <c r="D1109" s="178" t="s">
        <v>666</v>
      </c>
      <c r="E1109" s="178" t="s">
        <v>167</v>
      </c>
      <c r="F1109" s="178" t="s">
        <v>375</v>
      </c>
      <c r="G1109" s="180">
        <f>VLOOKUP(D1109,Plan1!$B$2:$S$5570,7,)/1000</f>
        <v>5.6639999999999997</v>
      </c>
      <c r="H1109" s="180">
        <f>VLOOKUP(D1109,Plan1!$B$2:$S$5570,8,)/1000</f>
        <v>5.6449999999999996</v>
      </c>
      <c r="I1109" s="180">
        <f>VLOOKUP(D1109,Plan1!$B$2:$S$5570,9,)/1000</f>
        <v>5.7709999999999999</v>
      </c>
      <c r="J1109" s="180">
        <f>VLOOKUP(D1109,Plan1!$B$2:$S$5570,10,)/1000</f>
        <v>5.0060000000000002</v>
      </c>
      <c r="K1109" s="180">
        <f>VLOOKUP(D1109,Plan1!$B$2:$S$5570,11,)/1000</f>
        <v>4.4130000000000003</v>
      </c>
      <c r="L1109" s="180">
        <f>VLOOKUP(D1109,Plan1!$B$2:$S$5570,12,)/1000</f>
        <v>4.2759999999999998</v>
      </c>
      <c r="M1109" s="180">
        <f>VLOOKUP(D1109,Plan1!$B$2:$S$5570,13,)/1000</f>
        <v>4.4249999999999998</v>
      </c>
      <c r="N1109" s="180">
        <f>VLOOKUP(D1109,Plan1!$B$2:$S$5570,14,)/1000</f>
        <v>4.7469999999999999</v>
      </c>
      <c r="O1109" s="180">
        <f>VLOOKUP(D1109,Plan1!$B$2:$S$5570,15,)/1000</f>
        <v>5.33</v>
      </c>
      <c r="P1109" s="180">
        <f>VLOOKUP(D1109,Plan1!$B$2:$S$5570,16,)/1000</f>
        <v>5.423</v>
      </c>
      <c r="Q1109" s="180">
        <f>VLOOKUP(D1109,Plan1!$B$2:$S$5570,17,)/1000</f>
        <v>5.55</v>
      </c>
      <c r="R1109" s="180">
        <f>VLOOKUP(D1109,Plan1!$B$2:$S$5570,18,)/1000</f>
        <v>5.6859999999999999</v>
      </c>
      <c r="S1109" s="180">
        <f>VLOOKUP(D1109,Plan1!$B$2:$S$5570,6,)/1000</f>
        <v>5.1609999999999996</v>
      </c>
    </row>
    <row r="1110" spans="1:19" x14ac:dyDescent="0.25">
      <c r="A1110" s="178">
        <v>11046</v>
      </c>
      <c r="B1110" s="178">
        <v>-20082</v>
      </c>
      <c r="C1110" s="178">
        <v>-499139</v>
      </c>
      <c r="D1110" s="178" t="s">
        <v>5291</v>
      </c>
      <c r="E1110" s="178" t="s">
        <v>167</v>
      </c>
      <c r="F1110" s="178" t="s">
        <v>4704</v>
      </c>
      <c r="G1110" s="180">
        <f>VLOOKUP(D1110,Plan1!$B$2:$S$5570,7,)/1000</f>
        <v>5.298</v>
      </c>
      <c r="H1110" s="180">
        <f>VLOOKUP(D1110,Plan1!$B$2:$S$5570,8,)/1000</f>
        <v>5.7060000000000004</v>
      </c>
      <c r="I1110" s="180">
        <f>VLOOKUP(D1110,Plan1!$B$2:$S$5570,9,)/1000</f>
        <v>5.5270000000000001</v>
      </c>
      <c r="J1110" s="180">
        <f>VLOOKUP(D1110,Plan1!$B$2:$S$5570,10,)/1000</f>
        <v>5.5529999999999999</v>
      </c>
      <c r="K1110" s="180">
        <f>VLOOKUP(D1110,Plan1!$B$2:$S$5570,11,)/1000</f>
        <v>5.1289999999999996</v>
      </c>
      <c r="L1110" s="180">
        <f>VLOOKUP(D1110,Plan1!$B$2:$S$5570,12,)/1000</f>
        <v>4.9080000000000004</v>
      </c>
      <c r="M1110" s="180">
        <f>VLOOKUP(D1110,Plan1!$B$2:$S$5570,13,)/1000</f>
        <v>5.1829999999999998</v>
      </c>
      <c r="N1110" s="180">
        <f>VLOOKUP(D1110,Plan1!$B$2:$S$5570,14,)/1000</f>
        <v>5.8380000000000001</v>
      </c>
      <c r="O1110" s="180">
        <f>VLOOKUP(D1110,Plan1!$B$2:$S$5570,15,)/1000</f>
        <v>5.4530000000000003</v>
      </c>
      <c r="P1110" s="180">
        <f>VLOOKUP(D1110,Plan1!$B$2:$S$5570,16,)/1000</f>
        <v>5.5640000000000001</v>
      </c>
      <c r="Q1110" s="180">
        <f>VLOOKUP(D1110,Plan1!$B$2:$S$5570,17,)/1000</f>
        <v>5.4210000000000003</v>
      </c>
      <c r="R1110" s="180">
        <f>VLOOKUP(D1110,Plan1!$B$2:$S$5570,18,)/1000</f>
        <v>5.5519999999999996</v>
      </c>
      <c r="S1110" s="180">
        <f>VLOOKUP(D1110,Plan1!$B$2:$S$5570,6,)/1000</f>
        <v>5.4279999999999999</v>
      </c>
    </row>
    <row r="1111" spans="1:19" x14ac:dyDescent="0.25">
      <c r="A1111" s="178">
        <v>8682</v>
      </c>
      <c r="B1111" s="178">
        <v>-214898</v>
      </c>
      <c r="C1111" s="178">
        <v>-416155</v>
      </c>
      <c r="D1111" s="178" t="s">
        <v>3740</v>
      </c>
      <c r="E1111" s="178" t="s">
        <v>167</v>
      </c>
      <c r="F1111" s="178" t="s">
        <v>3664</v>
      </c>
      <c r="G1111" s="180">
        <f>VLOOKUP(D1111,Plan1!$B$2:$S$5570,7,)/1000</f>
        <v>5.6790000000000003</v>
      </c>
      <c r="H1111" s="180">
        <f>VLOOKUP(D1111,Plan1!$B$2:$S$5570,8,)/1000</f>
        <v>6.13</v>
      </c>
      <c r="I1111" s="180">
        <f>VLOOKUP(D1111,Plan1!$B$2:$S$5570,9,)/1000</f>
        <v>5.415</v>
      </c>
      <c r="J1111" s="180">
        <f>VLOOKUP(D1111,Plan1!$B$2:$S$5570,10,)/1000</f>
        <v>5.109</v>
      </c>
      <c r="K1111" s="180">
        <f>VLOOKUP(D1111,Plan1!$B$2:$S$5570,11,)/1000</f>
        <v>4.6500000000000004</v>
      </c>
      <c r="L1111" s="180">
        <f>VLOOKUP(D1111,Plan1!$B$2:$S$5570,12,)/1000</f>
        <v>4.4889999999999999</v>
      </c>
      <c r="M1111" s="180">
        <f>VLOOKUP(D1111,Plan1!$B$2:$S$5570,13,)/1000</f>
        <v>4.53</v>
      </c>
      <c r="N1111" s="180">
        <f>VLOOKUP(D1111,Plan1!$B$2:$S$5570,14,)/1000</f>
        <v>5.1310000000000002</v>
      </c>
      <c r="O1111" s="180">
        <f>VLOOKUP(D1111,Plan1!$B$2:$S$5570,15,)/1000</f>
        <v>5.1479999999999997</v>
      </c>
      <c r="P1111" s="180">
        <f>VLOOKUP(D1111,Plan1!$B$2:$S$5570,16,)/1000</f>
        <v>5.048</v>
      </c>
      <c r="Q1111" s="180">
        <f>VLOOKUP(D1111,Plan1!$B$2:$S$5570,17,)/1000</f>
        <v>4.7370000000000001</v>
      </c>
      <c r="R1111" s="180">
        <f>VLOOKUP(D1111,Plan1!$B$2:$S$5570,18,)/1000</f>
        <v>5.3150000000000004</v>
      </c>
      <c r="S1111" s="180">
        <f>VLOOKUP(D1111,Plan1!$B$2:$S$5570,6,)/1000</f>
        <v>5.1150000000000002</v>
      </c>
    </row>
    <row r="1112" spans="1:19" x14ac:dyDescent="0.25">
      <c r="A1112" s="178">
        <v>7789</v>
      </c>
      <c r="B1112" s="178">
        <v>-220429</v>
      </c>
      <c r="C1112" s="178">
        <v>-456964</v>
      </c>
      <c r="D1112" s="178" t="s">
        <v>1792</v>
      </c>
      <c r="E1112" s="178" t="s">
        <v>167</v>
      </c>
      <c r="F1112" s="178" t="s">
        <v>1727</v>
      </c>
      <c r="G1112" s="180">
        <f>VLOOKUP(D1112,Plan1!$B$2:$S$5570,7,)/1000</f>
        <v>4.9039999999999999</v>
      </c>
      <c r="H1112" s="180">
        <f>VLOOKUP(D1112,Plan1!$B$2:$S$5570,8,)/1000</f>
        <v>5.468</v>
      </c>
      <c r="I1112" s="180">
        <f>VLOOKUP(D1112,Plan1!$B$2:$S$5570,9,)/1000</f>
        <v>5.0439999999999996</v>
      </c>
      <c r="J1112" s="180">
        <f>VLOOKUP(D1112,Plan1!$B$2:$S$5570,10,)/1000</f>
        <v>5.2430000000000003</v>
      </c>
      <c r="K1112" s="180">
        <f>VLOOKUP(D1112,Plan1!$B$2:$S$5570,11,)/1000</f>
        <v>4.8140000000000001</v>
      </c>
      <c r="L1112" s="180">
        <f>VLOOKUP(D1112,Plan1!$B$2:$S$5570,12,)/1000</f>
        <v>4.7080000000000002</v>
      </c>
      <c r="M1112" s="180">
        <f>VLOOKUP(D1112,Plan1!$B$2:$S$5570,13,)/1000</f>
        <v>4.8940000000000001</v>
      </c>
      <c r="N1112" s="180">
        <f>VLOOKUP(D1112,Plan1!$B$2:$S$5570,14,)/1000</f>
        <v>5.6749999999999998</v>
      </c>
      <c r="O1112" s="180">
        <f>VLOOKUP(D1112,Plan1!$B$2:$S$5570,15,)/1000</f>
        <v>5.3239999999999998</v>
      </c>
      <c r="P1112" s="180">
        <f>VLOOKUP(D1112,Plan1!$B$2:$S$5570,16,)/1000</f>
        <v>5.2679999999999998</v>
      </c>
      <c r="Q1112" s="180">
        <f>VLOOKUP(D1112,Plan1!$B$2:$S$5570,17,)/1000</f>
        <v>4.8410000000000002</v>
      </c>
      <c r="R1112" s="180">
        <f>VLOOKUP(D1112,Plan1!$B$2:$S$5570,18,)/1000</f>
        <v>5.0229999999999997</v>
      </c>
      <c r="S1112" s="180">
        <f>VLOOKUP(D1112,Plan1!$B$2:$S$5570,6,)/1000</f>
        <v>5.0999999999999996</v>
      </c>
    </row>
    <row r="1113" spans="1:19" x14ac:dyDescent="0.25">
      <c r="A1113" s="178">
        <v>57118</v>
      </c>
      <c r="B1113" s="178">
        <v>-37684</v>
      </c>
      <c r="C1113" s="178">
        <v>-603695</v>
      </c>
      <c r="D1113" s="178" t="s">
        <v>335</v>
      </c>
      <c r="E1113" s="178" t="s">
        <v>167</v>
      </c>
      <c r="F1113" s="178" t="s">
        <v>312</v>
      </c>
      <c r="G1113" s="180">
        <f>VLOOKUP(D1113,Plan1!$B$2:$S$5570,7,)/1000</f>
        <v>3.8780000000000001</v>
      </c>
      <c r="H1113" s="180">
        <f>VLOOKUP(D1113,Plan1!$B$2:$S$5570,8,)/1000</f>
        <v>4.0039999999999996</v>
      </c>
      <c r="I1113" s="180">
        <f>VLOOKUP(D1113,Plan1!$B$2:$S$5570,9,)/1000</f>
        <v>4.0430000000000001</v>
      </c>
      <c r="J1113" s="180">
        <f>VLOOKUP(D1113,Plan1!$B$2:$S$5570,10,)/1000</f>
        <v>3.871</v>
      </c>
      <c r="K1113" s="180">
        <f>VLOOKUP(D1113,Plan1!$B$2:$S$5570,11,)/1000</f>
        <v>3.879</v>
      </c>
      <c r="L1113" s="180">
        <f>VLOOKUP(D1113,Plan1!$B$2:$S$5570,12,)/1000</f>
        <v>4.3739999999999997</v>
      </c>
      <c r="M1113" s="180">
        <f>VLOOKUP(D1113,Plan1!$B$2:$S$5570,13,)/1000</f>
        <v>4.4980000000000002</v>
      </c>
      <c r="N1113" s="180">
        <f>VLOOKUP(D1113,Plan1!$B$2:$S$5570,14,)/1000</f>
        <v>5.016</v>
      </c>
      <c r="O1113" s="180">
        <f>VLOOKUP(D1113,Plan1!$B$2:$S$5570,15,)/1000</f>
        <v>4.9649999999999999</v>
      </c>
      <c r="P1113" s="180">
        <f>VLOOKUP(D1113,Plan1!$B$2:$S$5570,16,)/1000</f>
        <v>4.7530000000000001</v>
      </c>
      <c r="Q1113" s="180">
        <f>VLOOKUP(D1113,Plan1!$B$2:$S$5570,17,)/1000</f>
        <v>4.6029999999999998</v>
      </c>
      <c r="R1113" s="180">
        <f>VLOOKUP(D1113,Plan1!$B$2:$S$5570,18,)/1000</f>
        <v>4.0529999999999999</v>
      </c>
      <c r="S1113" s="180">
        <f>VLOOKUP(D1113,Plan1!$B$2:$S$5570,6,)/1000</f>
        <v>4.3280000000000003</v>
      </c>
    </row>
    <row r="1114" spans="1:19" x14ac:dyDescent="0.25">
      <c r="A1114" s="178">
        <v>58993</v>
      </c>
      <c r="B1114" s="178">
        <v>-31973</v>
      </c>
      <c r="C1114" s="178">
        <v>-598269</v>
      </c>
      <c r="D1114" s="178" t="s">
        <v>349</v>
      </c>
      <c r="E1114" s="178" t="s">
        <v>167</v>
      </c>
      <c r="F1114" s="178" t="s">
        <v>312</v>
      </c>
      <c r="G1114" s="180">
        <f>VLOOKUP(D1114,Plan1!$B$2:$S$5570,7,)/1000</f>
        <v>4.0289999999999999</v>
      </c>
      <c r="H1114" s="180">
        <f>VLOOKUP(D1114,Plan1!$B$2:$S$5570,8,)/1000</f>
        <v>4.1429999999999998</v>
      </c>
      <c r="I1114" s="180">
        <f>VLOOKUP(D1114,Plan1!$B$2:$S$5570,9,)/1000</f>
        <v>4.1909999999999998</v>
      </c>
      <c r="J1114" s="180">
        <f>VLOOKUP(D1114,Plan1!$B$2:$S$5570,10,)/1000</f>
        <v>4.0709999999999997</v>
      </c>
      <c r="K1114" s="180">
        <f>VLOOKUP(D1114,Plan1!$B$2:$S$5570,11,)/1000</f>
        <v>4.1139999999999999</v>
      </c>
      <c r="L1114" s="180">
        <f>VLOOKUP(D1114,Plan1!$B$2:$S$5570,12,)/1000</f>
        <v>4.6890000000000001</v>
      </c>
      <c r="M1114" s="180">
        <f>VLOOKUP(D1114,Plan1!$B$2:$S$5570,13,)/1000</f>
        <v>4.7190000000000003</v>
      </c>
      <c r="N1114" s="180">
        <f>VLOOKUP(D1114,Plan1!$B$2:$S$5570,14,)/1000</f>
        <v>5.2439999999999998</v>
      </c>
      <c r="O1114" s="180">
        <f>VLOOKUP(D1114,Plan1!$B$2:$S$5570,15,)/1000</f>
        <v>5.226</v>
      </c>
      <c r="P1114" s="180">
        <f>VLOOKUP(D1114,Plan1!$B$2:$S$5570,16,)/1000</f>
        <v>4.9480000000000004</v>
      </c>
      <c r="Q1114" s="180">
        <f>VLOOKUP(D1114,Plan1!$B$2:$S$5570,17,)/1000</f>
        <v>4.78</v>
      </c>
      <c r="R1114" s="180">
        <f>VLOOKUP(D1114,Plan1!$B$2:$S$5570,18,)/1000</f>
        <v>4.2329999999999997</v>
      </c>
      <c r="S1114" s="180">
        <f>VLOOKUP(D1114,Plan1!$B$2:$S$5570,6,)/1000</f>
        <v>4.532</v>
      </c>
    </row>
    <row r="1115" spans="1:19" x14ac:dyDescent="0.25">
      <c r="A1115" s="178">
        <v>10780</v>
      </c>
      <c r="B1115" s="178">
        <v>-202637</v>
      </c>
      <c r="C1115" s="178">
        <v>-404169</v>
      </c>
      <c r="D1115" s="178" t="s">
        <v>1011</v>
      </c>
      <c r="E1115" s="178" t="s">
        <v>167</v>
      </c>
      <c r="F1115" s="178" t="s">
        <v>979</v>
      </c>
      <c r="G1115" s="180">
        <f>VLOOKUP(D1115,Plan1!$B$2:$S$5570,7,)/1000</f>
        <v>5.4459999999999997</v>
      </c>
      <c r="H1115" s="180">
        <f>VLOOKUP(D1115,Plan1!$B$2:$S$5570,8,)/1000</f>
        <v>6.0460000000000003</v>
      </c>
      <c r="I1115" s="180">
        <f>VLOOKUP(D1115,Plan1!$B$2:$S$5570,9,)/1000</f>
        <v>5.3959999999999999</v>
      </c>
      <c r="J1115" s="180">
        <f>VLOOKUP(D1115,Plan1!$B$2:$S$5570,10,)/1000</f>
        <v>4.97</v>
      </c>
      <c r="K1115" s="180">
        <f>VLOOKUP(D1115,Plan1!$B$2:$S$5570,11,)/1000</f>
        <v>4.5369999999999999</v>
      </c>
      <c r="L1115" s="180">
        <f>VLOOKUP(D1115,Plan1!$B$2:$S$5570,12,)/1000</f>
        <v>4.4279999999999999</v>
      </c>
      <c r="M1115" s="180">
        <f>VLOOKUP(D1115,Plan1!$B$2:$S$5570,13,)/1000</f>
        <v>4.4180000000000001</v>
      </c>
      <c r="N1115" s="180">
        <f>VLOOKUP(D1115,Plan1!$B$2:$S$5570,14,)/1000</f>
        <v>4.8929999999999998</v>
      </c>
      <c r="O1115" s="180">
        <f>VLOOKUP(D1115,Plan1!$B$2:$S$5570,15,)/1000</f>
        <v>4.9770000000000003</v>
      </c>
      <c r="P1115" s="180">
        <f>VLOOKUP(D1115,Plan1!$B$2:$S$5570,16,)/1000</f>
        <v>4.681</v>
      </c>
      <c r="Q1115" s="180">
        <f>VLOOKUP(D1115,Plan1!$B$2:$S$5570,17,)/1000</f>
        <v>4.4859999999999998</v>
      </c>
      <c r="R1115" s="180">
        <f>VLOOKUP(D1115,Plan1!$B$2:$S$5570,18,)/1000</f>
        <v>5.0999999999999996</v>
      </c>
      <c r="S1115" s="180">
        <f>VLOOKUP(D1115,Plan1!$B$2:$S$5570,6,)/1000</f>
        <v>4.9480000000000004</v>
      </c>
    </row>
    <row r="1116" spans="1:19" x14ac:dyDescent="0.25">
      <c r="A1116" s="178">
        <v>56051</v>
      </c>
      <c r="B1116" s="178">
        <v>-42255</v>
      </c>
      <c r="C1116" s="178">
        <v>-391915</v>
      </c>
      <c r="D1116" s="178" t="s">
        <v>904</v>
      </c>
      <c r="E1116" s="178" t="s">
        <v>167</v>
      </c>
      <c r="F1116" s="178" t="s">
        <v>792</v>
      </c>
      <c r="G1116" s="180">
        <f>VLOOKUP(D1116,Plan1!$B$2:$S$5570,7,)/1000</f>
        <v>5.1529999999999996</v>
      </c>
      <c r="H1116" s="180">
        <f>VLOOKUP(D1116,Plan1!$B$2:$S$5570,8,)/1000</f>
        <v>5.42</v>
      </c>
      <c r="I1116" s="180">
        <f>VLOOKUP(D1116,Plan1!$B$2:$S$5570,9,)/1000</f>
        <v>5.3179999999999996</v>
      </c>
      <c r="J1116" s="180">
        <f>VLOOKUP(D1116,Plan1!$B$2:$S$5570,10,)/1000</f>
        <v>5.01</v>
      </c>
      <c r="K1116" s="180">
        <f>VLOOKUP(D1116,Plan1!$B$2:$S$5570,11,)/1000</f>
        <v>5.3940000000000001</v>
      </c>
      <c r="L1116" s="180">
        <f>VLOOKUP(D1116,Plan1!$B$2:$S$5570,12,)/1000</f>
        <v>5.3179999999999996</v>
      </c>
      <c r="M1116" s="180">
        <f>VLOOKUP(D1116,Plan1!$B$2:$S$5570,13,)/1000</f>
        <v>5.58</v>
      </c>
      <c r="N1116" s="180">
        <f>VLOOKUP(D1116,Plan1!$B$2:$S$5570,14,)/1000</f>
        <v>6.335</v>
      </c>
      <c r="O1116" s="180">
        <f>VLOOKUP(D1116,Plan1!$B$2:$S$5570,15,)/1000</f>
        <v>6.633</v>
      </c>
      <c r="P1116" s="180">
        <f>VLOOKUP(D1116,Plan1!$B$2:$S$5570,16,)/1000</f>
        <v>6.431</v>
      </c>
      <c r="Q1116" s="180">
        <f>VLOOKUP(D1116,Plan1!$B$2:$S$5570,17,)/1000</f>
        <v>6.1879999999999997</v>
      </c>
      <c r="R1116" s="180">
        <f>VLOOKUP(D1116,Plan1!$B$2:$S$5570,18,)/1000</f>
        <v>5.4569999999999999</v>
      </c>
      <c r="S1116" s="180">
        <f>VLOOKUP(D1116,Plan1!$B$2:$S$5570,6,)/1000</f>
        <v>5.6870000000000003</v>
      </c>
    </row>
    <row r="1117" spans="1:19" x14ac:dyDescent="0.25">
      <c r="A1117" s="178">
        <v>42890</v>
      </c>
      <c r="B1117" s="178">
        <v>-77348</v>
      </c>
      <c r="C1117" s="178">
        <v>-409851</v>
      </c>
      <c r="D1117" s="178" t="s">
        <v>3513</v>
      </c>
      <c r="E1117" s="178" t="s">
        <v>167</v>
      </c>
      <c r="F1117" s="178" t="s">
        <v>3448</v>
      </c>
      <c r="G1117" s="180">
        <f>VLOOKUP(D1117,Plan1!$B$2:$S$5570,7,)/1000</f>
        <v>5.4169999999999998</v>
      </c>
      <c r="H1117" s="180">
        <f>VLOOKUP(D1117,Plan1!$B$2:$S$5570,8,)/1000</f>
        <v>5.407</v>
      </c>
      <c r="I1117" s="180">
        <f>VLOOKUP(D1117,Plan1!$B$2:$S$5570,9,)/1000</f>
        <v>5.6639999999999997</v>
      </c>
      <c r="J1117" s="180">
        <f>VLOOKUP(D1117,Plan1!$B$2:$S$5570,10,)/1000</f>
        <v>5.4950000000000001</v>
      </c>
      <c r="K1117" s="180">
        <f>VLOOKUP(D1117,Plan1!$B$2:$S$5570,11,)/1000</f>
        <v>5.45</v>
      </c>
      <c r="L1117" s="180">
        <f>VLOOKUP(D1117,Plan1!$B$2:$S$5570,12,)/1000</f>
        <v>5.4939999999999998</v>
      </c>
      <c r="M1117" s="180">
        <f>VLOOKUP(D1117,Plan1!$B$2:$S$5570,13,)/1000</f>
        <v>5.9139999999999997</v>
      </c>
      <c r="N1117" s="180">
        <f>VLOOKUP(D1117,Plan1!$B$2:$S$5570,14,)/1000</f>
        <v>6.5919999999999996</v>
      </c>
      <c r="O1117" s="180">
        <f>VLOOKUP(D1117,Plan1!$B$2:$S$5570,15,)/1000</f>
        <v>6.75</v>
      </c>
      <c r="P1117" s="180">
        <f>VLOOKUP(D1117,Plan1!$B$2:$S$5570,16,)/1000</f>
        <v>6.452</v>
      </c>
      <c r="Q1117" s="180">
        <f>VLOOKUP(D1117,Plan1!$B$2:$S$5570,17,)/1000</f>
        <v>6.1459999999999999</v>
      </c>
      <c r="R1117" s="180">
        <f>VLOOKUP(D1117,Plan1!$B$2:$S$5570,18,)/1000</f>
        <v>5.7640000000000002</v>
      </c>
      <c r="S1117" s="180">
        <f>VLOOKUP(D1117,Plan1!$B$2:$S$5570,6,)/1000</f>
        <v>5.8789999999999996</v>
      </c>
    </row>
    <row r="1118" spans="1:19" x14ac:dyDescent="0.25">
      <c r="A1118" s="178">
        <v>22505</v>
      </c>
      <c r="B1118" s="178">
        <v>-14299</v>
      </c>
      <c r="C1118" s="178">
        <v>-437727</v>
      </c>
      <c r="D1118" s="178" t="s">
        <v>463</v>
      </c>
      <c r="E1118" s="178" t="s">
        <v>167</v>
      </c>
      <c r="F1118" s="178" t="s">
        <v>375</v>
      </c>
      <c r="G1118" s="180">
        <f>VLOOKUP(D1118,Plan1!$B$2:$S$5570,7,)/1000</f>
        <v>6.0190000000000001</v>
      </c>
      <c r="H1118" s="180">
        <f>VLOOKUP(D1118,Plan1!$B$2:$S$5570,8,)/1000</f>
        <v>6.415</v>
      </c>
      <c r="I1118" s="180">
        <f>VLOOKUP(D1118,Plan1!$B$2:$S$5570,9,)/1000</f>
        <v>6.1040000000000001</v>
      </c>
      <c r="J1118" s="180">
        <f>VLOOKUP(D1118,Plan1!$B$2:$S$5570,10,)/1000</f>
        <v>6.0140000000000002</v>
      </c>
      <c r="K1118" s="180">
        <f>VLOOKUP(D1118,Plan1!$B$2:$S$5570,11,)/1000</f>
        <v>5.7060000000000004</v>
      </c>
      <c r="L1118" s="180">
        <f>VLOOKUP(D1118,Plan1!$B$2:$S$5570,12,)/1000</f>
        <v>5.6050000000000004</v>
      </c>
      <c r="M1118" s="180">
        <f>VLOOKUP(D1118,Plan1!$B$2:$S$5570,13,)/1000</f>
        <v>5.891</v>
      </c>
      <c r="N1118" s="180">
        <f>VLOOKUP(D1118,Plan1!$B$2:$S$5570,14,)/1000</f>
        <v>6.22</v>
      </c>
      <c r="O1118" s="180">
        <f>VLOOKUP(D1118,Plan1!$B$2:$S$5570,15,)/1000</f>
        <v>6.234</v>
      </c>
      <c r="P1118" s="180">
        <f>VLOOKUP(D1118,Plan1!$B$2:$S$5570,16,)/1000</f>
        <v>6.2030000000000003</v>
      </c>
      <c r="Q1118" s="180">
        <f>VLOOKUP(D1118,Plan1!$B$2:$S$5570,17,)/1000</f>
        <v>5.4930000000000003</v>
      </c>
      <c r="R1118" s="180">
        <f>VLOOKUP(D1118,Plan1!$B$2:$S$5570,18,)/1000</f>
        <v>5.8460000000000001</v>
      </c>
      <c r="S1118" s="180">
        <f>VLOOKUP(D1118,Plan1!$B$2:$S$5570,6,)/1000</f>
        <v>5.9790000000000001</v>
      </c>
    </row>
    <row r="1119" spans="1:19" x14ac:dyDescent="0.25">
      <c r="A1119" s="178">
        <v>32855</v>
      </c>
      <c r="B1119" s="178">
        <v>-10357</v>
      </c>
      <c r="C1119" s="178">
        <v>-377032</v>
      </c>
      <c r="D1119" s="178" t="s">
        <v>5343</v>
      </c>
      <c r="E1119" s="178" t="s">
        <v>167</v>
      </c>
      <c r="F1119" s="178" t="s">
        <v>5304</v>
      </c>
      <c r="G1119" s="180">
        <f>VLOOKUP(D1119,Plan1!$B$2:$S$5570,7,)/1000</f>
        <v>5.7290000000000001</v>
      </c>
      <c r="H1119" s="180">
        <f>VLOOKUP(D1119,Plan1!$B$2:$S$5570,8,)/1000</f>
        <v>5.77</v>
      </c>
      <c r="I1119" s="180">
        <f>VLOOKUP(D1119,Plan1!$B$2:$S$5570,9,)/1000</f>
        <v>5.8159999999999998</v>
      </c>
      <c r="J1119" s="180">
        <f>VLOOKUP(D1119,Plan1!$B$2:$S$5570,10,)/1000</f>
        <v>5.2990000000000004</v>
      </c>
      <c r="K1119" s="180">
        <f>VLOOKUP(D1119,Plan1!$B$2:$S$5570,11,)/1000</f>
        <v>4.6040000000000001</v>
      </c>
      <c r="L1119" s="180">
        <f>VLOOKUP(D1119,Plan1!$B$2:$S$5570,12,)/1000</f>
        <v>4.319</v>
      </c>
      <c r="M1119" s="180">
        <f>VLOOKUP(D1119,Plan1!$B$2:$S$5570,13,)/1000</f>
        <v>4.4359999999999999</v>
      </c>
      <c r="N1119" s="180">
        <f>VLOOKUP(D1119,Plan1!$B$2:$S$5570,14,)/1000</f>
        <v>4.9370000000000003</v>
      </c>
      <c r="O1119" s="180">
        <f>VLOOKUP(D1119,Plan1!$B$2:$S$5570,15,)/1000</f>
        <v>5.52</v>
      </c>
      <c r="P1119" s="180">
        <f>VLOOKUP(D1119,Plan1!$B$2:$S$5570,16,)/1000</f>
        <v>5.5149999999999997</v>
      </c>
      <c r="Q1119" s="180">
        <f>VLOOKUP(D1119,Plan1!$B$2:$S$5570,17,)/1000</f>
        <v>5.851</v>
      </c>
      <c r="R1119" s="180">
        <f>VLOOKUP(D1119,Plan1!$B$2:$S$5570,18,)/1000</f>
        <v>5.7380000000000004</v>
      </c>
      <c r="S1119" s="180">
        <f>VLOOKUP(D1119,Plan1!$B$2:$S$5570,6,)/1000</f>
        <v>5.2939999999999996</v>
      </c>
    </row>
    <row r="1120" spans="1:19" x14ac:dyDescent="0.25">
      <c r="A1120" s="178">
        <v>56682</v>
      </c>
      <c r="B1120" s="178">
        <v>-39509</v>
      </c>
      <c r="C1120" s="178">
        <v>-404759</v>
      </c>
      <c r="D1120" s="178" t="s">
        <v>918</v>
      </c>
      <c r="E1120" s="178" t="s">
        <v>167</v>
      </c>
      <c r="F1120" s="178" t="s">
        <v>792</v>
      </c>
      <c r="G1120" s="180">
        <f>VLOOKUP(D1120,Plan1!$B$2:$S$5570,7,)/1000</f>
        <v>5.0250000000000004</v>
      </c>
      <c r="H1120" s="180">
        <f>VLOOKUP(D1120,Plan1!$B$2:$S$5570,8,)/1000</f>
        <v>5.375</v>
      </c>
      <c r="I1120" s="180">
        <f>VLOOKUP(D1120,Plan1!$B$2:$S$5570,9,)/1000</f>
        <v>5.3029999999999999</v>
      </c>
      <c r="J1120" s="180">
        <f>VLOOKUP(D1120,Plan1!$B$2:$S$5570,10,)/1000</f>
        <v>5.0179999999999998</v>
      </c>
      <c r="K1120" s="180">
        <f>VLOOKUP(D1120,Plan1!$B$2:$S$5570,11,)/1000</f>
        <v>5.1349999999999998</v>
      </c>
      <c r="L1120" s="180">
        <f>VLOOKUP(D1120,Plan1!$B$2:$S$5570,12,)/1000</f>
        <v>5.173</v>
      </c>
      <c r="M1120" s="180">
        <f>VLOOKUP(D1120,Plan1!$B$2:$S$5570,13,)/1000</f>
        <v>5.4139999999999997</v>
      </c>
      <c r="N1120" s="180">
        <f>VLOOKUP(D1120,Plan1!$B$2:$S$5570,14,)/1000</f>
        <v>6.1059999999999999</v>
      </c>
      <c r="O1120" s="180">
        <f>VLOOKUP(D1120,Plan1!$B$2:$S$5570,15,)/1000</f>
        <v>6.5279999999999996</v>
      </c>
      <c r="P1120" s="180">
        <f>VLOOKUP(D1120,Plan1!$B$2:$S$5570,16,)/1000</f>
        <v>6.2839999999999998</v>
      </c>
      <c r="Q1120" s="180">
        <f>VLOOKUP(D1120,Plan1!$B$2:$S$5570,17,)/1000</f>
        <v>5.9640000000000004</v>
      </c>
      <c r="R1120" s="180">
        <f>VLOOKUP(D1120,Plan1!$B$2:$S$5570,18,)/1000</f>
        <v>5.335</v>
      </c>
      <c r="S1120" s="180">
        <f>VLOOKUP(D1120,Plan1!$B$2:$S$5570,6,)/1000</f>
        <v>5.5549999999999997</v>
      </c>
    </row>
    <row r="1121" spans="1:19" x14ac:dyDescent="0.25">
      <c r="A1121" s="178">
        <v>28285</v>
      </c>
      <c r="B1121" s="178">
        <v>-118885</v>
      </c>
      <c r="C1121" s="178">
        <v>-491613</v>
      </c>
      <c r="D1121" s="178" t="s">
        <v>5390</v>
      </c>
      <c r="E1121" s="178" t="s">
        <v>167</v>
      </c>
      <c r="F1121" s="178" t="s">
        <v>5370</v>
      </c>
      <c r="G1121" s="180">
        <f>VLOOKUP(D1121,Plan1!$B$2:$S$5570,7,)/1000</f>
        <v>4.9630000000000001</v>
      </c>
      <c r="H1121" s="180">
        <f>VLOOKUP(D1121,Plan1!$B$2:$S$5570,8,)/1000</f>
        <v>5.1870000000000003</v>
      </c>
      <c r="I1121" s="180">
        <f>VLOOKUP(D1121,Plan1!$B$2:$S$5570,9,)/1000</f>
        <v>5.056</v>
      </c>
      <c r="J1121" s="180">
        <f>VLOOKUP(D1121,Plan1!$B$2:$S$5570,10,)/1000</f>
        <v>5.34</v>
      </c>
      <c r="K1121" s="180">
        <f>VLOOKUP(D1121,Plan1!$B$2:$S$5570,11,)/1000</f>
        <v>5.5519999999999996</v>
      </c>
      <c r="L1121" s="180">
        <f>VLOOKUP(D1121,Plan1!$B$2:$S$5570,12,)/1000</f>
        <v>5.39</v>
      </c>
      <c r="M1121" s="180">
        <f>VLOOKUP(D1121,Plan1!$B$2:$S$5570,13,)/1000</f>
        <v>5.6829999999999998</v>
      </c>
      <c r="N1121" s="180">
        <f>VLOOKUP(D1121,Plan1!$B$2:$S$5570,14,)/1000</f>
        <v>6.1379999999999999</v>
      </c>
      <c r="O1121" s="180">
        <f>VLOOKUP(D1121,Plan1!$B$2:$S$5570,15,)/1000</f>
        <v>5.8579999999999997</v>
      </c>
      <c r="P1121" s="180">
        <f>VLOOKUP(D1121,Plan1!$B$2:$S$5570,16,)/1000</f>
        <v>5.3140000000000001</v>
      </c>
      <c r="Q1121" s="180">
        <f>VLOOKUP(D1121,Plan1!$B$2:$S$5570,17,)/1000</f>
        <v>4.9160000000000004</v>
      </c>
      <c r="R1121" s="180">
        <f>VLOOKUP(D1121,Plan1!$B$2:$S$5570,18,)/1000</f>
        <v>4.8739999999999997</v>
      </c>
      <c r="S1121" s="180">
        <f>VLOOKUP(D1121,Plan1!$B$2:$S$5570,6,)/1000</f>
        <v>5.3559999999999999</v>
      </c>
    </row>
    <row r="1122" spans="1:19" x14ac:dyDescent="0.25">
      <c r="A1122" s="178">
        <v>45651</v>
      </c>
      <c r="B1122" s="178">
        <v>-70344</v>
      </c>
      <c r="C1122" s="178">
        <v>-392825</v>
      </c>
      <c r="D1122" s="178" t="s">
        <v>811</v>
      </c>
      <c r="E1122" s="178" t="s">
        <v>167</v>
      </c>
      <c r="F1122" s="178" t="s">
        <v>792</v>
      </c>
      <c r="G1122" s="180">
        <f>VLOOKUP(D1122,Plan1!$B$2:$S$5570,7,)/1000</f>
        <v>5.5449999999999999</v>
      </c>
      <c r="H1122" s="180">
        <f>VLOOKUP(D1122,Plan1!$B$2:$S$5570,8,)/1000</f>
        <v>5.6740000000000004</v>
      </c>
      <c r="I1122" s="180">
        <f>VLOOKUP(D1122,Plan1!$B$2:$S$5570,9,)/1000</f>
        <v>5.7830000000000004</v>
      </c>
      <c r="J1122" s="180">
        <f>VLOOKUP(D1122,Plan1!$B$2:$S$5570,10,)/1000</f>
        <v>5.6260000000000003</v>
      </c>
      <c r="K1122" s="180">
        <f>VLOOKUP(D1122,Plan1!$B$2:$S$5570,11,)/1000</f>
        <v>5.42</v>
      </c>
      <c r="L1122" s="180">
        <f>VLOOKUP(D1122,Plan1!$B$2:$S$5570,12,)/1000</f>
        <v>5.3419999999999996</v>
      </c>
      <c r="M1122" s="180">
        <f>VLOOKUP(D1122,Plan1!$B$2:$S$5570,13,)/1000</f>
        <v>5.6230000000000002</v>
      </c>
      <c r="N1122" s="180">
        <f>VLOOKUP(D1122,Plan1!$B$2:$S$5570,14,)/1000</f>
        <v>6.2869999999999999</v>
      </c>
      <c r="O1122" s="180">
        <f>VLOOKUP(D1122,Plan1!$B$2:$S$5570,15,)/1000</f>
        <v>6.5739999999999998</v>
      </c>
      <c r="P1122" s="180">
        <f>VLOOKUP(D1122,Plan1!$B$2:$S$5570,16,)/1000</f>
        <v>6.3949999999999996</v>
      </c>
      <c r="Q1122" s="180">
        <f>VLOOKUP(D1122,Plan1!$B$2:$S$5570,17,)/1000</f>
        <v>6.3230000000000004</v>
      </c>
      <c r="R1122" s="180">
        <f>VLOOKUP(D1122,Plan1!$B$2:$S$5570,18,)/1000</f>
        <v>5.7990000000000004</v>
      </c>
      <c r="S1122" s="180">
        <f>VLOOKUP(D1122,Plan1!$B$2:$S$5570,6,)/1000</f>
        <v>5.8659999999999997</v>
      </c>
    </row>
    <row r="1123" spans="1:19" x14ac:dyDescent="0.25">
      <c r="A1123" s="178">
        <v>47588</v>
      </c>
      <c r="B1123" s="178">
        <v>-65333</v>
      </c>
      <c r="C1123" s="178">
        <v>-394966</v>
      </c>
      <c r="D1123" s="178" t="s">
        <v>827</v>
      </c>
      <c r="E1123" s="178" t="s">
        <v>167</v>
      </c>
      <c r="F1123" s="178" t="s">
        <v>792</v>
      </c>
      <c r="G1123" s="180">
        <f>VLOOKUP(D1123,Plan1!$B$2:$S$5570,7,)/1000</f>
        <v>5.4459999999999997</v>
      </c>
      <c r="H1123" s="180">
        <f>VLOOKUP(D1123,Plan1!$B$2:$S$5570,8,)/1000</f>
        <v>5.617</v>
      </c>
      <c r="I1123" s="180">
        <f>VLOOKUP(D1123,Plan1!$B$2:$S$5570,9,)/1000</f>
        <v>5.7789999999999999</v>
      </c>
      <c r="J1123" s="180">
        <f>VLOOKUP(D1123,Plan1!$B$2:$S$5570,10,)/1000</f>
        <v>5.5590000000000002</v>
      </c>
      <c r="K1123" s="180">
        <f>VLOOKUP(D1123,Plan1!$B$2:$S$5570,11,)/1000</f>
        <v>5.4379999999999997</v>
      </c>
      <c r="L1123" s="180">
        <f>VLOOKUP(D1123,Plan1!$B$2:$S$5570,12,)/1000</f>
        <v>5.4119999999999999</v>
      </c>
      <c r="M1123" s="180">
        <f>VLOOKUP(D1123,Plan1!$B$2:$S$5570,13,)/1000</f>
        <v>5.6980000000000004</v>
      </c>
      <c r="N1123" s="180">
        <f>VLOOKUP(D1123,Plan1!$B$2:$S$5570,14,)/1000</f>
        <v>6.3849999999999998</v>
      </c>
      <c r="O1123" s="180">
        <f>VLOOKUP(D1123,Plan1!$B$2:$S$5570,15,)/1000</f>
        <v>6.5259999999999998</v>
      </c>
      <c r="P1123" s="180">
        <f>VLOOKUP(D1123,Plan1!$B$2:$S$5570,16,)/1000</f>
        <v>6.34</v>
      </c>
      <c r="Q1123" s="180">
        <f>VLOOKUP(D1123,Plan1!$B$2:$S$5570,17,)/1000</f>
        <v>6.2309999999999999</v>
      </c>
      <c r="R1123" s="180">
        <f>VLOOKUP(D1123,Plan1!$B$2:$S$5570,18,)/1000</f>
        <v>5.726</v>
      </c>
      <c r="S1123" s="180">
        <f>VLOOKUP(D1123,Plan1!$B$2:$S$5570,6,)/1000</f>
        <v>5.8460000000000001</v>
      </c>
    </row>
    <row r="1124" spans="1:19" x14ac:dyDescent="0.25">
      <c r="A1124" s="178">
        <v>34360</v>
      </c>
      <c r="B1124" s="178">
        <v>-99495</v>
      </c>
      <c r="C1124" s="178">
        <v>-558421</v>
      </c>
      <c r="D1124" s="178" t="s">
        <v>1645</v>
      </c>
      <c r="E1124" s="178" t="s">
        <v>167</v>
      </c>
      <c r="F1124" s="178" t="s">
        <v>1511</v>
      </c>
      <c r="G1124" s="180">
        <f>VLOOKUP(D1124,Plan1!$B$2:$S$5570,7,)/1000</f>
        <v>4.5549999999999997</v>
      </c>
      <c r="H1124" s="180">
        <f>VLOOKUP(D1124,Plan1!$B$2:$S$5570,8,)/1000</f>
        <v>4.6459999999999999</v>
      </c>
      <c r="I1124" s="180">
        <f>VLOOKUP(D1124,Plan1!$B$2:$S$5570,9,)/1000</f>
        <v>4.6740000000000004</v>
      </c>
      <c r="J1124" s="180">
        <f>VLOOKUP(D1124,Plan1!$B$2:$S$5570,10,)/1000</f>
        <v>4.8209999999999997</v>
      </c>
      <c r="K1124" s="180">
        <f>VLOOKUP(D1124,Plan1!$B$2:$S$5570,11,)/1000</f>
        <v>4.9809999999999999</v>
      </c>
      <c r="L1124" s="180">
        <f>VLOOKUP(D1124,Plan1!$B$2:$S$5570,12,)/1000</f>
        <v>5.125</v>
      </c>
      <c r="M1124" s="180">
        <f>VLOOKUP(D1124,Plan1!$B$2:$S$5570,13,)/1000</f>
        <v>5.2469999999999999</v>
      </c>
      <c r="N1124" s="180">
        <f>VLOOKUP(D1124,Plan1!$B$2:$S$5570,14,)/1000</f>
        <v>5.5789999999999997</v>
      </c>
      <c r="O1124" s="180">
        <f>VLOOKUP(D1124,Plan1!$B$2:$S$5570,15,)/1000</f>
        <v>5.1689999999999996</v>
      </c>
      <c r="P1124" s="180">
        <f>VLOOKUP(D1124,Plan1!$B$2:$S$5570,16,)/1000</f>
        <v>5.0629999999999997</v>
      </c>
      <c r="Q1124" s="180">
        <f>VLOOKUP(D1124,Plan1!$B$2:$S$5570,17,)/1000</f>
        <v>4.8040000000000003</v>
      </c>
      <c r="R1124" s="180">
        <f>VLOOKUP(D1124,Plan1!$B$2:$S$5570,18,)/1000</f>
        <v>4.6639999999999997</v>
      </c>
      <c r="S1124" s="180">
        <f>VLOOKUP(D1124,Plan1!$B$2:$S$5570,6,)/1000</f>
        <v>4.944</v>
      </c>
    </row>
    <row r="1125" spans="1:19" x14ac:dyDescent="0.25">
      <c r="A1125" s="178">
        <v>5803</v>
      </c>
      <c r="B1125" s="178">
        <v>-23425</v>
      </c>
      <c r="C1125" s="178">
        <v>-497209</v>
      </c>
      <c r="D1125" s="178" t="s">
        <v>3202</v>
      </c>
      <c r="E1125" s="178" t="s">
        <v>167</v>
      </c>
      <c r="F1125" s="178" t="s">
        <v>2912</v>
      </c>
      <c r="G1125" s="180">
        <f>VLOOKUP(D1125,Plan1!$B$2:$S$5570,7,)/1000</f>
        <v>5.165</v>
      </c>
      <c r="H1125" s="180">
        <f>VLOOKUP(D1125,Plan1!$B$2:$S$5570,8,)/1000</f>
        <v>5.5549999999999997</v>
      </c>
      <c r="I1125" s="180">
        <f>VLOOKUP(D1125,Plan1!$B$2:$S$5570,9,)/1000</f>
        <v>5.4139999999999997</v>
      </c>
      <c r="J1125" s="180">
        <f>VLOOKUP(D1125,Plan1!$B$2:$S$5570,10,)/1000</f>
        <v>5.2610000000000001</v>
      </c>
      <c r="K1125" s="180">
        <f>VLOOKUP(D1125,Plan1!$B$2:$S$5570,11,)/1000</f>
        <v>4.4669999999999996</v>
      </c>
      <c r="L1125" s="180">
        <f>VLOOKUP(D1125,Plan1!$B$2:$S$5570,12,)/1000</f>
        <v>4.1989999999999998</v>
      </c>
      <c r="M1125" s="180">
        <f>VLOOKUP(D1125,Plan1!$B$2:$S$5570,13,)/1000</f>
        <v>4.4640000000000004</v>
      </c>
      <c r="N1125" s="180">
        <f>VLOOKUP(D1125,Plan1!$B$2:$S$5570,14,)/1000</f>
        <v>5.3650000000000002</v>
      </c>
      <c r="O1125" s="180">
        <f>VLOOKUP(D1125,Plan1!$B$2:$S$5570,15,)/1000</f>
        <v>4.9960000000000004</v>
      </c>
      <c r="P1125" s="180">
        <f>VLOOKUP(D1125,Plan1!$B$2:$S$5570,16,)/1000</f>
        <v>5.1840000000000002</v>
      </c>
      <c r="Q1125" s="180">
        <f>VLOOKUP(D1125,Plan1!$B$2:$S$5570,17,)/1000</f>
        <v>5.4329999999999998</v>
      </c>
      <c r="R1125" s="180">
        <f>VLOOKUP(D1125,Plan1!$B$2:$S$5570,18,)/1000</f>
        <v>5.5949999999999998</v>
      </c>
      <c r="S1125" s="180">
        <f>VLOOKUP(D1125,Plan1!$B$2:$S$5570,6,)/1000</f>
        <v>5.0910000000000002</v>
      </c>
    </row>
    <row r="1126" spans="1:19" x14ac:dyDescent="0.25">
      <c r="A1126" s="178">
        <v>1730</v>
      </c>
      <c r="B1126" s="178">
        <v>-292974</v>
      </c>
      <c r="C1126" s="178">
        <v>-515033</v>
      </c>
      <c r="D1126" s="178" t="s">
        <v>4094</v>
      </c>
      <c r="E1126" s="178" t="s">
        <v>167</v>
      </c>
      <c r="F1126" s="178" t="s">
        <v>3898</v>
      </c>
      <c r="G1126" s="180">
        <f>VLOOKUP(D1126,Plan1!$B$2:$S$5570,7,)/1000</f>
        <v>5.4260000000000002</v>
      </c>
      <c r="H1126" s="180">
        <f>VLOOKUP(D1126,Plan1!$B$2:$S$5570,8,)/1000</f>
        <v>5.4429999999999996</v>
      </c>
      <c r="I1126" s="180">
        <f>VLOOKUP(D1126,Plan1!$B$2:$S$5570,9,)/1000</f>
        <v>5.0919999999999996</v>
      </c>
      <c r="J1126" s="180">
        <f>VLOOKUP(D1126,Plan1!$B$2:$S$5570,10,)/1000</f>
        <v>4.6669999999999998</v>
      </c>
      <c r="K1126" s="180">
        <f>VLOOKUP(D1126,Plan1!$B$2:$S$5570,11,)/1000</f>
        <v>3.7650000000000001</v>
      </c>
      <c r="L1126" s="180">
        <f>VLOOKUP(D1126,Plan1!$B$2:$S$5570,12,)/1000</f>
        <v>3.3530000000000002</v>
      </c>
      <c r="M1126" s="180">
        <f>VLOOKUP(D1126,Plan1!$B$2:$S$5570,13,)/1000</f>
        <v>3.673</v>
      </c>
      <c r="N1126" s="180">
        <f>VLOOKUP(D1126,Plan1!$B$2:$S$5570,14,)/1000</f>
        <v>4.298</v>
      </c>
      <c r="O1126" s="180">
        <f>VLOOKUP(D1126,Plan1!$B$2:$S$5570,15,)/1000</f>
        <v>4.016</v>
      </c>
      <c r="P1126" s="180">
        <f>VLOOKUP(D1126,Plan1!$B$2:$S$5570,16,)/1000</f>
        <v>4.673</v>
      </c>
      <c r="Q1126" s="180">
        <f>VLOOKUP(D1126,Plan1!$B$2:$S$5570,17,)/1000</f>
        <v>5.516</v>
      </c>
      <c r="R1126" s="180">
        <f>VLOOKUP(D1126,Plan1!$B$2:$S$5570,18,)/1000</f>
        <v>5.5720000000000001</v>
      </c>
      <c r="S1126" s="180">
        <f>VLOOKUP(D1126,Plan1!$B$2:$S$5570,6,)/1000</f>
        <v>4.625</v>
      </c>
    </row>
    <row r="1127" spans="1:19" x14ac:dyDescent="0.25">
      <c r="A1127" s="178">
        <v>15516</v>
      </c>
      <c r="B1127" s="178">
        <v>-176978</v>
      </c>
      <c r="C1127" s="178">
        <v>-407726</v>
      </c>
      <c r="D1127" s="178" t="s">
        <v>2416</v>
      </c>
      <c r="E1127" s="178" t="s">
        <v>167</v>
      </c>
      <c r="F1127" s="178" t="s">
        <v>1727</v>
      </c>
      <c r="G1127" s="180">
        <f>VLOOKUP(D1127,Plan1!$B$2:$S$5570,7,)/1000</f>
        <v>5.5759999999999996</v>
      </c>
      <c r="H1127" s="180">
        <f>VLOOKUP(D1127,Plan1!$B$2:$S$5570,8,)/1000</f>
        <v>5.968</v>
      </c>
      <c r="I1127" s="180">
        <f>VLOOKUP(D1127,Plan1!$B$2:$S$5570,9,)/1000</f>
        <v>5.4649999999999999</v>
      </c>
      <c r="J1127" s="180">
        <f>VLOOKUP(D1127,Plan1!$B$2:$S$5570,10,)/1000</f>
        <v>5.0830000000000002</v>
      </c>
      <c r="K1127" s="180">
        <f>VLOOKUP(D1127,Plan1!$B$2:$S$5570,11,)/1000</f>
        <v>4.423</v>
      </c>
      <c r="L1127" s="180">
        <f>VLOOKUP(D1127,Plan1!$B$2:$S$5570,12,)/1000</f>
        <v>4.1749999999999998</v>
      </c>
      <c r="M1127" s="180">
        <f>VLOOKUP(D1127,Plan1!$B$2:$S$5570,13,)/1000</f>
        <v>4.2080000000000002</v>
      </c>
      <c r="N1127" s="180">
        <f>VLOOKUP(D1127,Plan1!$B$2:$S$5570,14,)/1000</f>
        <v>4.766</v>
      </c>
      <c r="O1127" s="180">
        <f>VLOOKUP(D1127,Plan1!$B$2:$S$5570,15,)/1000</f>
        <v>5.09</v>
      </c>
      <c r="P1127" s="180">
        <f>VLOOKUP(D1127,Plan1!$B$2:$S$5570,16,)/1000</f>
        <v>5.048</v>
      </c>
      <c r="Q1127" s="180">
        <f>VLOOKUP(D1127,Plan1!$B$2:$S$5570,17,)/1000</f>
        <v>4.7960000000000003</v>
      </c>
      <c r="R1127" s="180">
        <f>VLOOKUP(D1127,Plan1!$B$2:$S$5570,18,)/1000</f>
        <v>5.4340000000000002</v>
      </c>
      <c r="S1127" s="180">
        <f>VLOOKUP(D1127,Plan1!$B$2:$S$5570,6,)/1000</f>
        <v>5.0030000000000001</v>
      </c>
    </row>
    <row r="1128" spans="1:19" x14ac:dyDescent="0.25">
      <c r="A1128" s="178">
        <v>2857</v>
      </c>
      <c r="B1128" s="178">
        <v>-277172</v>
      </c>
      <c r="C1128" s="178">
        <v>-519126</v>
      </c>
      <c r="D1128" s="178" t="s">
        <v>4312</v>
      </c>
      <c r="E1128" s="178" t="s">
        <v>167</v>
      </c>
      <c r="F1128" s="178" t="s">
        <v>3898</v>
      </c>
      <c r="G1128" s="180">
        <f>VLOOKUP(D1128,Plan1!$B$2:$S$5570,7,)/1000</f>
        <v>5.5019999999999998</v>
      </c>
      <c r="H1128" s="180">
        <f>VLOOKUP(D1128,Plan1!$B$2:$S$5570,8,)/1000</f>
        <v>5.5389999999999997</v>
      </c>
      <c r="I1128" s="180">
        <f>VLOOKUP(D1128,Plan1!$B$2:$S$5570,9,)/1000</f>
        <v>5.383</v>
      </c>
      <c r="J1128" s="180">
        <f>VLOOKUP(D1128,Plan1!$B$2:$S$5570,10,)/1000</f>
        <v>4.8659999999999997</v>
      </c>
      <c r="K1128" s="180">
        <f>VLOOKUP(D1128,Plan1!$B$2:$S$5570,11,)/1000</f>
        <v>4.0060000000000002</v>
      </c>
      <c r="L1128" s="180">
        <f>VLOOKUP(D1128,Plan1!$B$2:$S$5570,12,)/1000</f>
        <v>3.4729999999999999</v>
      </c>
      <c r="M1128" s="180">
        <f>VLOOKUP(D1128,Plan1!$B$2:$S$5570,13,)/1000</f>
        <v>3.9119999999999999</v>
      </c>
      <c r="N1128" s="180">
        <f>VLOOKUP(D1128,Plan1!$B$2:$S$5570,14,)/1000</f>
        <v>4.6269999999999998</v>
      </c>
      <c r="O1128" s="180">
        <f>VLOOKUP(D1128,Plan1!$B$2:$S$5570,15,)/1000</f>
        <v>4.3529999999999998</v>
      </c>
      <c r="P1128" s="180">
        <f>VLOOKUP(D1128,Plan1!$B$2:$S$5570,16,)/1000</f>
        <v>4.9980000000000002</v>
      </c>
      <c r="Q1128" s="180">
        <f>VLOOKUP(D1128,Plan1!$B$2:$S$5570,17,)/1000</f>
        <v>5.6269999999999998</v>
      </c>
      <c r="R1128" s="180">
        <f>VLOOKUP(D1128,Plan1!$B$2:$S$5570,18,)/1000</f>
        <v>5.6269999999999998</v>
      </c>
      <c r="S1128" s="180">
        <f>VLOOKUP(D1128,Plan1!$B$2:$S$5570,6,)/1000</f>
        <v>4.8259999999999996</v>
      </c>
    </row>
    <row r="1129" spans="1:19" x14ac:dyDescent="0.25">
      <c r="A1129" s="178">
        <v>12938</v>
      </c>
      <c r="B1129" s="178">
        <v>-190882</v>
      </c>
      <c r="C1129" s="178">
        <v>-431386</v>
      </c>
      <c r="D1129" s="178" t="s">
        <v>2281</v>
      </c>
      <c r="E1129" s="178" t="s">
        <v>167</v>
      </c>
      <c r="F1129" s="178" t="s">
        <v>1727</v>
      </c>
      <c r="G1129" s="180">
        <f>VLOOKUP(D1129,Plan1!$B$2:$S$5570,7,)/1000</f>
        <v>5.1029999999999998</v>
      </c>
      <c r="H1129" s="180">
        <f>VLOOKUP(D1129,Plan1!$B$2:$S$5570,8,)/1000</f>
        <v>5.6289999999999996</v>
      </c>
      <c r="I1129" s="180">
        <f>VLOOKUP(D1129,Plan1!$B$2:$S$5570,9,)/1000</f>
        <v>5.0350000000000001</v>
      </c>
      <c r="J1129" s="180">
        <f>VLOOKUP(D1129,Plan1!$B$2:$S$5570,10,)/1000</f>
        <v>4.93</v>
      </c>
      <c r="K1129" s="180">
        <f>VLOOKUP(D1129,Plan1!$B$2:$S$5570,11,)/1000</f>
        <v>4.5179999999999998</v>
      </c>
      <c r="L1129" s="180">
        <f>VLOOKUP(D1129,Plan1!$B$2:$S$5570,12,)/1000</f>
        <v>4.43</v>
      </c>
      <c r="M1129" s="180">
        <f>VLOOKUP(D1129,Plan1!$B$2:$S$5570,13,)/1000</f>
        <v>4.601</v>
      </c>
      <c r="N1129" s="180">
        <f>VLOOKUP(D1129,Plan1!$B$2:$S$5570,14,)/1000</f>
        <v>5.298</v>
      </c>
      <c r="O1129" s="180">
        <f>VLOOKUP(D1129,Plan1!$B$2:$S$5570,15,)/1000</f>
        <v>5.2569999999999997</v>
      </c>
      <c r="P1129" s="180">
        <f>VLOOKUP(D1129,Plan1!$B$2:$S$5570,16,)/1000</f>
        <v>4.992</v>
      </c>
      <c r="Q1129" s="180">
        <f>VLOOKUP(D1129,Plan1!$B$2:$S$5570,17,)/1000</f>
        <v>4.4349999999999996</v>
      </c>
      <c r="R1129" s="180">
        <f>VLOOKUP(D1129,Plan1!$B$2:$S$5570,18,)/1000</f>
        <v>4.9189999999999996</v>
      </c>
      <c r="S1129" s="180">
        <f>VLOOKUP(D1129,Plan1!$B$2:$S$5570,6,)/1000</f>
        <v>4.9290000000000003</v>
      </c>
    </row>
    <row r="1130" spans="1:19" x14ac:dyDescent="0.25">
      <c r="A1130" s="178">
        <v>7990</v>
      </c>
      <c r="B1130" s="178">
        <v>-219314</v>
      </c>
      <c r="C1130" s="178">
        <v>-42605</v>
      </c>
      <c r="D1130" s="178" t="s">
        <v>3732</v>
      </c>
      <c r="E1130" s="178" t="s">
        <v>167</v>
      </c>
      <c r="F1130" s="178" t="s">
        <v>3664</v>
      </c>
      <c r="G1130" s="180">
        <f>VLOOKUP(D1130,Plan1!$B$2:$S$5570,7,)/1000</f>
        <v>5.3470000000000004</v>
      </c>
      <c r="H1130" s="180">
        <f>VLOOKUP(D1130,Plan1!$B$2:$S$5570,8,)/1000</f>
        <v>5.9420000000000002</v>
      </c>
      <c r="I1130" s="180">
        <f>VLOOKUP(D1130,Plan1!$B$2:$S$5570,9,)/1000</f>
        <v>5.4240000000000004</v>
      </c>
      <c r="J1130" s="180">
        <f>VLOOKUP(D1130,Plan1!$B$2:$S$5570,10,)/1000</f>
        <v>5.1429999999999998</v>
      </c>
      <c r="K1130" s="180">
        <f>VLOOKUP(D1130,Plan1!$B$2:$S$5570,11,)/1000</f>
        <v>4.5030000000000001</v>
      </c>
      <c r="L1130" s="180">
        <f>VLOOKUP(D1130,Plan1!$B$2:$S$5570,12,)/1000</f>
        <v>4.3529999999999998</v>
      </c>
      <c r="M1130" s="180">
        <f>VLOOKUP(D1130,Plan1!$B$2:$S$5570,13,)/1000</f>
        <v>4.4829999999999997</v>
      </c>
      <c r="N1130" s="180">
        <f>VLOOKUP(D1130,Plan1!$B$2:$S$5570,14,)/1000</f>
        <v>5.1210000000000004</v>
      </c>
      <c r="O1130" s="180">
        <f>VLOOKUP(D1130,Plan1!$B$2:$S$5570,15,)/1000</f>
        <v>5.0119999999999996</v>
      </c>
      <c r="P1130" s="180">
        <f>VLOOKUP(D1130,Plan1!$B$2:$S$5570,16,)/1000</f>
        <v>4.8789999999999996</v>
      </c>
      <c r="Q1130" s="180">
        <f>VLOOKUP(D1130,Plan1!$B$2:$S$5570,17,)/1000</f>
        <v>4.5739999999999998</v>
      </c>
      <c r="R1130" s="180">
        <f>VLOOKUP(D1130,Plan1!$B$2:$S$5570,18,)/1000</f>
        <v>5.1760000000000002</v>
      </c>
      <c r="S1130" s="180">
        <f>VLOOKUP(D1130,Plan1!$B$2:$S$5570,6,)/1000</f>
        <v>4.9960000000000004</v>
      </c>
    </row>
    <row r="1131" spans="1:19" x14ac:dyDescent="0.25">
      <c r="A1131" s="178">
        <v>8646</v>
      </c>
      <c r="B1131" s="178">
        <v>-214638</v>
      </c>
      <c r="C1131" s="178">
        <v>-452204</v>
      </c>
      <c r="D1131" s="178" t="s">
        <v>1860</v>
      </c>
      <c r="E1131" s="178" t="s">
        <v>167</v>
      </c>
      <c r="F1131" s="178" t="s">
        <v>1727</v>
      </c>
      <c r="G1131" s="180">
        <f>VLOOKUP(D1131,Plan1!$B$2:$S$5570,7,)/1000</f>
        <v>4.9290000000000003</v>
      </c>
      <c r="H1131" s="180">
        <f>VLOOKUP(D1131,Plan1!$B$2:$S$5570,8,)/1000</f>
        <v>5.4039999999999999</v>
      </c>
      <c r="I1131" s="180">
        <f>VLOOKUP(D1131,Plan1!$B$2:$S$5570,9,)/1000</f>
        <v>4.9800000000000004</v>
      </c>
      <c r="J1131" s="180">
        <f>VLOOKUP(D1131,Plan1!$B$2:$S$5570,10,)/1000</f>
        <v>5.1390000000000002</v>
      </c>
      <c r="K1131" s="180">
        <f>VLOOKUP(D1131,Plan1!$B$2:$S$5570,11,)/1000</f>
        <v>4.76</v>
      </c>
      <c r="L1131" s="180">
        <f>VLOOKUP(D1131,Plan1!$B$2:$S$5570,12,)/1000</f>
        <v>4.758</v>
      </c>
      <c r="M1131" s="180">
        <f>VLOOKUP(D1131,Plan1!$B$2:$S$5570,13,)/1000</f>
        <v>5.0259999999999998</v>
      </c>
      <c r="N1131" s="180">
        <f>VLOOKUP(D1131,Plan1!$B$2:$S$5570,14,)/1000</f>
        <v>5.76</v>
      </c>
      <c r="O1131" s="180">
        <f>VLOOKUP(D1131,Plan1!$B$2:$S$5570,15,)/1000</f>
        <v>5.4169999999999998</v>
      </c>
      <c r="P1131" s="180">
        <f>VLOOKUP(D1131,Plan1!$B$2:$S$5570,16,)/1000</f>
        <v>5.2320000000000002</v>
      </c>
      <c r="Q1131" s="180">
        <f>VLOOKUP(D1131,Plan1!$B$2:$S$5570,17,)/1000</f>
        <v>4.7610000000000001</v>
      </c>
      <c r="R1131" s="180">
        <f>VLOOKUP(D1131,Plan1!$B$2:$S$5570,18,)/1000</f>
        <v>4.9909999999999997</v>
      </c>
      <c r="S1131" s="180">
        <f>VLOOKUP(D1131,Plan1!$B$2:$S$5570,6,)/1000</f>
        <v>5.0960000000000001</v>
      </c>
    </row>
    <row r="1132" spans="1:19" x14ac:dyDescent="0.25">
      <c r="A1132" s="178">
        <v>10200</v>
      </c>
      <c r="B1132" s="178">
        <v>-20558</v>
      </c>
      <c r="C1132" s="178">
        <v>-448739</v>
      </c>
      <c r="D1132" s="178" t="s">
        <v>2025</v>
      </c>
      <c r="E1132" s="178" t="s">
        <v>167</v>
      </c>
      <c r="F1132" s="178" t="s">
        <v>1727</v>
      </c>
      <c r="G1132" s="180">
        <f>VLOOKUP(D1132,Plan1!$B$2:$S$5570,7,)/1000</f>
        <v>5.14</v>
      </c>
      <c r="H1132" s="180">
        <f>VLOOKUP(D1132,Plan1!$B$2:$S$5570,8,)/1000</f>
        <v>5.673</v>
      </c>
      <c r="I1132" s="180">
        <f>VLOOKUP(D1132,Plan1!$B$2:$S$5570,9,)/1000</f>
        <v>5.1680000000000001</v>
      </c>
      <c r="J1132" s="180">
        <f>VLOOKUP(D1132,Plan1!$B$2:$S$5570,10,)/1000</f>
        <v>5.42</v>
      </c>
      <c r="K1132" s="180">
        <f>VLOOKUP(D1132,Plan1!$B$2:$S$5570,11,)/1000</f>
        <v>5.0149999999999997</v>
      </c>
      <c r="L1132" s="180">
        <f>VLOOKUP(D1132,Plan1!$B$2:$S$5570,12,)/1000</f>
        <v>5.0549999999999997</v>
      </c>
      <c r="M1132" s="180">
        <f>VLOOKUP(D1132,Plan1!$B$2:$S$5570,13,)/1000</f>
        <v>5.2510000000000003</v>
      </c>
      <c r="N1132" s="180">
        <f>VLOOKUP(D1132,Plan1!$B$2:$S$5570,14,)/1000</f>
        <v>5.9450000000000003</v>
      </c>
      <c r="O1132" s="180">
        <f>VLOOKUP(D1132,Plan1!$B$2:$S$5570,15,)/1000</f>
        <v>5.6929999999999996</v>
      </c>
      <c r="P1132" s="180">
        <f>VLOOKUP(D1132,Plan1!$B$2:$S$5570,16,)/1000</f>
        <v>5.3929999999999998</v>
      </c>
      <c r="Q1132" s="180">
        <f>VLOOKUP(D1132,Plan1!$B$2:$S$5570,17,)/1000</f>
        <v>4.8029999999999999</v>
      </c>
      <c r="R1132" s="180">
        <f>VLOOKUP(D1132,Plan1!$B$2:$S$5570,18,)/1000</f>
        <v>5.0190000000000001</v>
      </c>
      <c r="S1132" s="180">
        <f>VLOOKUP(D1132,Plan1!$B$2:$S$5570,6,)/1000</f>
        <v>5.298</v>
      </c>
    </row>
    <row r="1133" spans="1:19" x14ac:dyDescent="0.25">
      <c r="A1133" s="178">
        <v>7623</v>
      </c>
      <c r="B1133" s="178">
        <v>-221208</v>
      </c>
      <c r="C1133" s="178">
        <v>-451311</v>
      </c>
      <c r="D1133" s="178" t="s">
        <v>1784</v>
      </c>
      <c r="E1133" s="178" t="s">
        <v>167</v>
      </c>
      <c r="F1133" s="178" t="s">
        <v>1727</v>
      </c>
      <c r="G1133" s="180">
        <f>VLOOKUP(D1133,Plan1!$B$2:$S$5570,7,)/1000</f>
        <v>4.819</v>
      </c>
      <c r="H1133" s="180">
        <f>VLOOKUP(D1133,Plan1!$B$2:$S$5570,8,)/1000</f>
        <v>5.4249999999999998</v>
      </c>
      <c r="I1133" s="180">
        <f>VLOOKUP(D1133,Plan1!$B$2:$S$5570,9,)/1000</f>
        <v>5.07</v>
      </c>
      <c r="J1133" s="180">
        <f>VLOOKUP(D1133,Plan1!$B$2:$S$5570,10,)/1000</f>
        <v>5.2</v>
      </c>
      <c r="K1133" s="180">
        <f>VLOOKUP(D1133,Plan1!$B$2:$S$5570,11,)/1000</f>
        <v>4.8090000000000002</v>
      </c>
      <c r="L1133" s="180">
        <f>VLOOKUP(D1133,Plan1!$B$2:$S$5570,12,)/1000</f>
        <v>4.6230000000000002</v>
      </c>
      <c r="M1133" s="180">
        <f>VLOOKUP(D1133,Plan1!$B$2:$S$5570,13,)/1000</f>
        <v>4.843</v>
      </c>
      <c r="N1133" s="180">
        <f>VLOOKUP(D1133,Plan1!$B$2:$S$5570,14,)/1000</f>
        <v>5.59</v>
      </c>
      <c r="O1133" s="180">
        <f>VLOOKUP(D1133,Plan1!$B$2:$S$5570,15,)/1000</f>
        <v>5.3360000000000003</v>
      </c>
      <c r="P1133" s="180">
        <f>VLOOKUP(D1133,Plan1!$B$2:$S$5570,16,)/1000</f>
        <v>5.2460000000000004</v>
      </c>
      <c r="Q1133" s="180">
        <f>VLOOKUP(D1133,Plan1!$B$2:$S$5570,17,)/1000</f>
        <v>4.8289999999999997</v>
      </c>
      <c r="R1133" s="180">
        <f>VLOOKUP(D1133,Plan1!$B$2:$S$5570,18,)/1000</f>
        <v>4.992</v>
      </c>
      <c r="S1133" s="180">
        <f>VLOOKUP(D1133,Plan1!$B$2:$S$5570,6,)/1000</f>
        <v>5.0650000000000004</v>
      </c>
    </row>
    <row r="1134" spans="1:19" x14ac:dyDescent="0.25">
      <c r="A1134" s="178">
        <v>10917</v>
      </c>
      <c r="B1134" s="178">
        <v>-201916</v>
      </c>
      <c r="C1134" s="178">
        <v>-447668</v>
      </c>
      <c r="D1134" s="178" t="s">
        <v>2085</v>
      </c>
      <c r="E1134" s="178" t="s">
        <v>167</v>
      </c>
      <c r="F1134" s="178" t="s">
        <v>1727</v>
      </c>
      <c r="G1134" s="180">
        <f>VLOOKUP(D1134,Plan1!$B$2:$S$5570,7,)/1000</f>
        <v>5.2830000000000004</v>
      </c>
      <c r="H1134" s="180">
        <f>VLOOKUP(D1134,Plan1!$B$2:$S$5570,8,)/1000</f>
        <v>5.7460000000000004</v>
      </c>
      <c r="I1134" s="180">
        <f>VLOOKUP(D1134,Plan1!$B$2:$S$5570,9,)/1000</f>
        <v>5.2359999999999998</v>
      </c>
      <c r="J1134" s="180">
        <f>VLOOKUP(D1134,Plan1!$B$2:$S$5570,10,)/1000</f>
        <v>5.4569999999999999</v>
      </c>
      <c r="K1134" s="180">
        <f>VLOOKUP(D1134,Plan1!$B$2:$S$5570,11,)/1000</f>
        <v>5.1319999999999997</v>
      </c>
      <c r="L1134" s="180">
        <f>VLOOKUP(D1134,Plan1!$B$2:$S$5570,12,)/1000</f>
        <v>5.12</v>
      </c>
      <c r="M1134" s="180">
        <f>VLOOKUP(D1134,Plan1!$B$2:$S$5570,13,)/1000</f>
        <v>5.3410000000000002</v>
      </c>
      <c r="N1134" s="180">
        <f>VLOOKUP(D1134,Plan1!$B$2:$S$5570,14,)/1000</f>
        <v>6.04</v>
      </c>
      <c r="O1134" s="180">
        <f>VLOOKUP(D1134,Plan1!$B$2:$S$5570,15,)/1000</f>
        <v>5.77</v>
      </c>
      <c r="P1134" s="180">
        <f>VLOOKUP(D1134,Plan1!$B$2:$S$5570,16,)/1000</f>
        <v>5.4740000000000002</v>
      </c>
      <c r="Q1134" s="180">
        <f>VLOOKUP(D1134,Plan1!$B$2:$S$5570,17,)/1000</f>
        <v>4.8929999999999998</v>
      </c>
      <c r="R1134" s="180">
        <f>VLOOKUP(D1134,Plan1!$B$2:$S$5570,18,)/1000</f>
        <v>5.0519999999999996</v>
      </c>
      <c r="S1134" s="180">
        <f>VLOOKUP(D1134,Plan1!$B$2:$S$5570,6,)/1000</f>
        <v>5.3789999999999996</v>
      </c>
    </row>
    <row r="1135" spans="1:19" x14ac:dyDescent="0.25">
      <c r="A1135" s="178">
        <v>13087</v>
      </c>
      <c r="B1135" s="178">
        <v>-189979</v>
      </c>
      <c r="C1135" s="178">
        <v>-463134</v>
      </c>
      <c r="D1135" s="178" t="s">
        <v>2289</v>
      </c>
      <c r="E1135" s="178" t="s">
        <v>167</v>
      </c>
      <c r="F1135" s="178" t="s">
        <v>1727</v>
      </c>
      <c r="G1135" s="180">
        <f>VLOOKUP(D1135,Plan1!$B$2:$S$5570,7,)/1000</f>
        <v>5.2190000000000003</v>
      </c>
      <c r="H1135" s="180">
        <f>VLOOKUP(D1135,Plan1!$B$2:$S$5570,8,)/1000</f>
        <v>5.7469999999999999</v>
      </c>
      <c r="I1135" s="180">
        <f>VLOOKUP(D1135,Plan1!$B$2:$S$5570,9,)/1000</f>
        <v>5.173</v>
      </c>
      <c r="J1135" s="180">
        <f>VLOOKUP(D1135,Plan1!$B$2:$S$5570,10,)/1000</f>
        <v>5.5590000000000002</v>
      </c>
      <c r="K1135" s="180">
        <f>VLOOKUP(D1135,Plan1!$B$2:$S$5570,11,)/1000</f>
        <v>5.43</v>
      </c>
      <c r="L1135" s="180">
        <f>VLOOKUP(D1135,Plan1!$B$2:$S$5570,12,)/1000</f>
        <v>5.2910000000000004</v>
      </c>
      <c r="M1135" s="180">
        <f>VLOOKUP(D1135,Plan1!$B$2:$S$5570,13,)/1000</f>
        <v>5.657</v>
      </c>
      <c r="N1135" s="180">
        <f>VLOOKUP(D1135,Plan1!$B$2:$S$5570,14,)/1000</f>
        <v>6.4160000000000004</v>
      </c>
      <c r="O1135" s="180">
        <f>VLOOKUP(D1135,Plan1!$B$2:$S$5570,15,)/1000</f>
        <v>5.9240000000000004</v>
      </c>
      <c r="P1135" s="180">
        <f>VLOOKUP(D1135,Plan1!$B$2:$S$5570,16,)/1000</f>
        <v>5.4329999999999998</v>
      </c>
      <c r="Q1135" s="180">
        <f>VLOOKUP(D1135,Plan1!$B$2:$S$5570,17,)/1000</f>
        <v>4.8890000000000002</v>
      </c>
      <c r="R1135" s="180">
        <f>VLOOKUP(D1135,Plan1!$B$2:$S$5570,18,)/1000</f>
        <v>5.0709999999999997</v>
      </c>
      <c r="S1135" s="180">
        <f>VLOOKUP(D1135,Plan1!$B$2:$S$5570,6,)/1000</f>
        <v>5.484</v>
      </c>
    </row>
    <row r="1136" spans="1:19" x14ac:dyDescent="0.25">
      <c r="A1136" s="178">
        <v>9490</v>
      </c>
      <c r="B1136" s="178">
        <v>-209741</v>
      </c>
      <c r="C1136" s="178">
        <v>-461153</v>
      </c>
      <c r="D1136" s="178" t="s">
        <v>1946</v>
      </c>
      <c r="E1136" s="178" t="s">
        <v>167</v>
      </c>
      <c r="F1136" s="178" t="s">
        <v>1727</v>
      </c>
      <c r="G1136" s="180">
        <f>VLOOKUP(D1136,Plan1!$B$2:$S$5570,7,)/1000</f>
        <v>5.0910000000000002</v>
      </c>
      <c r="H1136" s="180">
        <f>VLOOKUP(D1136,Plan1!$B$2:$S$5570,8,)/1000</f>
        <v>5.5750000000000002</v>
      </c>
      <c r="I1136" s="180">
        <f>VLOOKUP(D1136,Plan1!$B$2:$S$5570,9,)/1000</f>
        <v>5.0330000000000004</v>
      </c>
      <c r="J1136" s="180">
        <f>VLOOKUP(D1136,Plan1!$B$2:$S$5570,10,)/1000</f>
        <v>5.282</v>
      </c>
      <c r="K1136" s="180">
        <f>VLOOKUP(D1136,Plan1!$B$2:$S$5570,11,)/1000</f>
        <v>4.9370000000000003</v>
      </c>
      <c r="L1136" s="180">
        <f>VLOOKUP(D1136,Plan1!$B$2:$S$5570,12,)/1000</f>
        <v>4.8079999999999998</v>
      </c>
      <c r="M1136" s="180">
        <f>VLOOKUP(D1136,Plan1!$B$2:$S$5570,13,)/1000</f>
        <v>5.1059999999999999</v>
      </c>
      <c r="N1136" s="180">
        <f>VLOOKUP(D1136,Plan1!$B$2:$S$5570,14,)/1000</f>
        <v>5.86</v>
      </c>
      <c r="O1136" s="180">
        <f>VLOOKUP(D1136,Plan1!$B$2:$S$5570,15,)/1000</f>
        <v>5.492</v>
      </c>
      <c r="P1136" s="180">
        <f>VLOOKUP(D1136,Plan1!$B$2:$S$5570,16,)/1000</f>
        <v>5.3369999999999997</v>
      </c>
      <c r="Q1136" s="180">
        <f>VLOOKUP(D1136,Plan1!$B$2:$S$5570,17,)/1000</f>
        <v>4.9119999999999999</v>
      </c>
      <c r="R1136" s="180">
        <f>VLOOKUP(D1136,Plan1!$B$2:$S$5570,18,)/1000</f>
        <v>5.0119999999999996</v>
      </c>
      <c r="S1136" s="180">
        <f>VLOOKUP(D1136,Plan1!$B$2:$S$5570,6,)/1000</f>
        <v>5.2039999999999997</v>
      </c>
    </row>
    <row r="1137" spans="1:19" x14ac:dyDescent="0.25">
      <c r="A1137" s="178">
        <v>20083</v>
      </c>
      <c r="B1137" s="178">
        <v>-153554</v>
      </c>
      <c r="C1137" s="178">
        <v>-497084</v>
      </c>
      <c r="D1137" s="178" t="s">
        <v>1228</v>
      </c>
      <c r="E1137" s="178" t="s">
        <v>167</v>
      </c>
      <c r="F1137" s="178" t="s">
        <v>1058</v>
      </c>
      <c r="G1137" s="180">
        <f>VLOOKUP(D1137,Plan1!$B$2:$S$5570,7,)/1000</f>
        <v>4.923</v>
      </c>
      <c r="H1137" s="180">
        <f>VLOOKUP(D1137,Plan1!$B$2:$S$5570,8,)/1000</f>
        <v>5.3719999999999999</v>
      </c>
      <c r="I1137" s="180">
        <f>VLOOKUP(D1137,Plan1!$B$2:$S$5570,9,)/1000</f>
        <v>5.2779999999999996</v>
      </c>
      <c r="J1137" s="180">
        <f>VLOOKUP(D1137,Plan1!$B$2:$S$5570,10,)/1000</f>
        <v>5.6189999999999998</v>
      </c>
      <c r="K1137" s="180">
        <f>VLOOKUP(D1137,Plan1!$B$2:$S$5570,11,)/1000</f>
        <v>5.6840000000000002</v>
      </c>
      <c r="L1137" s="180">
        <f>VLOOKUP(D1137,Plan1!$B$2:$S$5570,12,)/1000</f>
        <v>5.5170000000000003</v>
      </c>
      <c r="M1137" s="180">
        <f>VLOOKUP(D1137,Plan1!$B$2:$S$5570,13,)/1000</f>
        <v>5.5839999999999996</v>
      </c>
      <c r="N1137" s="180">
        <f>VLOOKUP(D1137,Plan1!$B$2:$S$5570,14,)/1000</f>
        <v>6.3819999999999997</v>
      </c>
      <c r="O1137" s="180">
        <f>VLOOKUP(D1137,Plan1!$B$2:$S$5570,15,)/1000</f>
        <v>5.694</v>
      </c>
      <c r="P1137" s="180">
        <f>VLOOKUP(D1137,Plan1!$B$2:$S$5570,16,)/1000</f>
        <v>5.4109999999999996</v>
      </c>
      <c r="Q1137" s="180">
        <f>VLOOKUP(D1137,Plan1!$B$2:$S$5570,17,)/1000</f>
        <v>4.8540000000000001</v>
      </c>
      <c r="R1137" s="180">
        <f>VLOOKUP(D1137,Plan1!$B$2:$S$5570,18,)/1000</f>
        <v>4.8949999999999996</v>
      </c>
      <c r="S1137" s="180">
        <f>VLOOKUP(D1137,Plan1!$B$2:$S$5570,6,)/1000</f>
        <v>5.4349999999999996</v>
      </c>
    </row>
    <row r="1138" spans="1:19" x14ac:dyDescent="0.25">
      <c r="A1138" s="178">
        <v>45560</v>
      </c>
      <c r="B1138" s="178">
        <v>-7033</v>
      </c>
      <c r="C1138" s="178">
        <v>-483982</v>
      </c>
      <c r="D1138" s="178" t="s">
        <v>5467</v>
      </c>
      <c r="E1138" s="178" t="s">
        <v>167</v>
      </c>
      <c r="F1138" s="178" t="s">
        <v>5370</v>
      </c>
      <c r="G1138" s="180">
        <f>VLOOKUP(D1138,Plan1!$B$2:$S$5570,7,)/1000</f>
        <v>4.569</v>
      </c>
      <c r="H1138" s="180">
        <f>VLOOKUP(D1138,Plan1!$B$2:$S$5570,8,)/1000</f>
        <v>4.6920000000000002</v>
      </c>
      <c r="I1138" s="180">
        <f>VLOOKUP(D1138,Plan1!$B$2:$S$5570,9,)/1000</f>
        <v>4.593</v>
      </c>
      <c r="J1138" s="180">
        <f>VLOOKUP(D1138,Plan1!$B$2:$S$5570,10,)/1000</f>
        <v>4.9039999999999999</v>
      </c>
      <c r="K1138" s="180">
        <f>VLOOKUP(D1138,Plan1!$B$2:$S$5570,11,)/1000</f>
        <v>5.1449999999999996</v>
      </c>
      <c r="L1138" s="180">
        <f>VLOOKUP(D1138,Plan1!$B$2:$S$5570,12,)/1000</f>
        <v>5.5490000000000004</v>
      </c>
      <c r="M1138" s="180">
        <f>VLOOKUP(D1138,Plan1!$B$2:$S$5570,13,)/1000</f>
        <v>5.5490000000000004</v>
      </c>
      <c r="N1138" s="180">
        <f>VLOOKUP(D1138,Plan1!$B$2:$S$5570,14,)/1000</f>
        <v>6.1020000000000003</v>
      </c>
      <c r="O1138" s="180">
        <f>VLOOKUP(D1138,Plan1!$B$2:$S$5570,15,)/1000</f>
        <v>5.7409999999999997</v>
      </c>
      <c r="P1138" s="180">
        <f>VLOOKUP(D1138,Plan1!$B$2:$S$5570,16,)/1000</f>
        <v>4.8819999999999997</v>
      </c>
      <c r="Q1138" s="180">
        <f>VLOOKUP(D1138,Plan1!$B$2:$S$5570,17,)/1000</f>
        <v>4.5369999999999999</v>
      </c>
      <c r="R1138" s="180">
        <f>VLOOKUP(D1138,Plan1!$B$2:$S$5570,18,)/1000</f>
        <v>4.3620000000000001</v>
      </c>
      <c r="S1138" s="180">
        <f>VLOOKUP(D1138,Plan1!$B$2:$S$5570,6,)/1000</f>
        <v>5.0519999999999996</v>
      </c>
    </row>
    <row r="1139" spans="1:19" x14ac:dyDescent="0.25">
      <c r="A1139" s="178">
        <v>32215</v>
      </c>
      <c r="B1139" s="178">
        <v>-10649</v>
      </c>
      <c r="C1139" s="178">
        <v>-369842</v>
      </c>
      <c r="D1139" s="178" t="s">
        <v>5340</v>
      </c>
      <c r="E1139" s="178" t="s">
        <v>167</v>
      </c>
      <c r="F1139" s="178" t="s">
        <v>5304</v>
      </c>
      <c r="G1139" s="180">
        <f>VLOOKUP(D1139,Plan1!$B$2:$S$5570,7,)/1000</f>
        <v>5.8330000000000002</v>
      </c>
      <c r="H1139" s="180">
        <f>VLOOKUP(D1139,Plan1!$B$2:$S$5570,8,)/1000</f>
        <v>5.8440000000000003</v>
      </c>
      <c r="I1139" s="180">
        <f>VLOOKUP(D1139,Plan1!$B$2:$S$5570,9,)/1000</f>
        <v>5.9749999999999996</v>
      </c>
      <c r="J1139" s="180">
        <f>VLOOKUP(D1139,Plan1!$B$2:$S$5570,10,)/1000</f>
        <v>5.3529999999999998</v>
      </c>
      <c r="K1139" s="180">
        <f>VLOOKUP(D1139,Plan1!$B$2:$S$5570,11,)/1000</f>
        <v>4.6820000000000004</v>
      </c>
      <c r="L1139" s="180">
        <f>VLOOKUP(D1139,Plan1!$B$2:$S$5570,12,)/1000</f>
        <v>4.4560000000000004</v>
      </c>
      <c r="M1139" s="180">
        <f>VLOOKUP(D1139,Plan1!$B$2:$S$5570,13,)/1000</f>
        <v>4.4669999999999996</v>
      </c>
      <c r="N1139" s="180">
        <f>VLOOKUP(D1139,Plan1!$B$2:$S$5570,14,)/1000</f>
        <v>5.024</v>
      </c>
      <c r="O1139" s="180">
        <f>VLOOKUP(D1139,Plan1!$B$2:$S$5570,15,)/1000</f>
        <v>5.53</v>
      </c>
      <c r="P1139" s="180">
        <f>VLOOKUP(D1139,Plan1!$B$2:$S$5570,16,)/1000</f>
        <v>5.6349999999999998</v>
      </c>
      <c r="Q1139" s="180">
        <f>VLOOKUP(D1139,Plan1!$B$2:$S$5570,17,)/1000</f>
        <v>5.915</v>
      </c>
      <c r="R1139" s="180">
        <f>VLOOKUP(D1139,Plan1!$B$2:$S$5570,18,)/1000</f>
        <v>5.8239999999999998</v>
      </c>
      <c r="S1139" s="180">
        <f>VLOOKUP(D1139,Plan1!$B$2:$S$5570,6,)/1000</f>
        <v>5.3780000000000001</v>
      </c>
    </row>
    <row r="1140" spans="1:19" x14ac:dyDescent="0.25">
      <c r="A1140" s="178">
        <v>10380</v>
      </c>
      <c r="B1140" s="178">
        <v>-2054</v>
      </c>
      <c r="C1140" s="178">
        <v>-446339</v>
      </c>
      <c r="D1140" s="178" t="s">
        <v>2035</v>
      </c>
      <c r="E1140" s="178" t="s">
        <v>167</v>
      </c>
      <c r="F1140" s="178" t="s">
        <v>1727</v>
      </c>
      <c r="G1140" s="180">
        <f>VLOOKUP(D1140,Plan1!$B$2:$S$5570,7,)/1000</f>
        <v>5.1479999999999997</v>
      </c>
      <c r="H1140" s="180">
        <f>VLOOKUP(D1140,Plan1!$B$2:$S$5570,8,)/1000</f>
        <v>5.6319999999999997</v>
      </c>
      <c r="I1140" s="180">
        <f>VLOOKUP(D1140,Plan1!$B$2:$S$5570,9,)/1000</f>
        <v>5.218</v>
      </c>
      <c r="J1140" s="180">
        <f>VLOOKUP(D1140,Plan1!$B$2:$S$5570,10,)/1000</f>
        <v>5.4119999999999999</v>
      </c>
      <c r="K1140" s="180">
        <f>VLOOKUP(D1140,Plan1!$B$2:$S$5570,11,)/1000</f>
        <v>5.0270000000000001</v>
      </c>
      <c r="L1140" s="180">
        <f>VLOOKUP(D1140,Plan1!$B$2:$S$5570,12,)/1000</f>
        <v>5.0140000000000002</v>
      </c>
      <c r="M1140" s="180">
        <f>VLOOKUP(D1140,Plan1!$B$2:$S$5570,13,)/1000</f>
        <v>5.2859999999999996</v>
      </c>
      <c r="N1140" s="180">
        <f>VLOOKUP(D1140,Plan1!$B$2:$S$5570,14,)/1000</f>
        <v>5.9459999999999997</v>
      </c>
      <c r="O1140" s="180">
        <f>VLOOKUP(D1140,Plan1!$B$2:$S$5570,15,)/1000</f>
        <v>5.702</v>
      </c>
      <c r="P1140" s="180">
        <f>VLOOKUP(D1140,Plan1!$B$2:$S$5570,16,)/1000</f>
        <v>5.4059999999999997</v>
      </c>
      <c r="Q1140" s="180">
        <f>VLOOKUP(D1140,Plan1!$B$2:$S$5570,17,)/1000</f>
        <v>4.859</v>
      </c>
      <c r="R1140" s="180">
        <f>VLOOKUP(D1140,Plan1!$B$2:$S$5570,18,)/1000</f>
        <v>5.0620000000000003</v>
      </c>
      <c r="S1140" s="180">
        <f>VLOOKUP(D1140,Plan1!$B$2:$S$5570,6,)/1000</f>
        <v>5.3090000000000002</v>
      </c>
    </row>
    <row r="1141" spans="1:19" x14ac:dyDescent="0.25">
      <c r="A1141" s="178">
        <v>42531</v>
      </c>
      <c r="B1141" s="178">
        <v>-78048</v>
      </c>
      <c r="C1141" s="178">
        <v>-377957</v>
      </c>
      <c r="D1141" s="178" t="s">
        <v>3409</v>
      </c>
      <c r="E1141" s="178" t="s">
        <v>167</v>
      </c>
      <c r="F1141" s="178" t="s">
        <v>3284</v>
      </c>
      <c r="G1141" s="180">
        <f>VLOOKUP(D1141,Plan1!$B$2:$S$5570,7,)/1000</f>
        <v>5.9450000000000003</v>
      </c>
      <c r="H1141" s="180">
        <f>VLOOKUP(D1141,Plan1!$B$2:$S$5570,8,)/1000</f>
        <v>5.9930000000000003</v>
      </c>
      <c r="I1141" s="180">
        <f>VLOOKUP(D1141,Plan1!$B$2:$S$5570,9,)/1000</f>
        <v>6.133</v>
      </c>
      <c r="J1141" s="180">
        <f>VLOOKUP(D1141,Plan1!$B$2:$S$5570,10,)/1000</f>
        <v>5.92</v>
      </c>
      <c r="K1141" s="180">
        <f>VLOOKUP(D1141,Plan1!$B$2:$S$5570,11,)/1000</f>
        <v>5.2450000000000001</v>
      </c>
      <c r="L1141" s="180">
        <f>VLOOKUP(D1141,Plan1!$B$2:$S$5570,12,)/1000</f>
        <v>4.8449999999999998</v>
      </c>
      <c r="M1141" s="180">
        <f>VLOOKUP(D1141,Plan1!$B$2:$S$5570,13,)/1000</f>
        <v>4.9960000000000004</v>
      </c>
      <c r="N1141" s="180">
        <f>VLOOKUP(D1141,Plan1!$B$2:$S$5570,14,)/1000</f>
        <v>5.7560000000000002</v>
      </c>
      <c r="O1141" s="180">
        <f>VLOOKUP(D1141,Plan1!$B$2:$S$5570,15,)/1000</f>
        <v>6.4379999999999997</v>
      </c>
      <c r="P1141" s="180">
        <f>VLOOKUP(D1141,Plan1!$B$2:$S$5570,16,)/1000</f>
        <v>6.3940000000000001</v>
      </c>
      <c r="Q1141" s="180">
        <f>VLOOKUP(D1141,Plan1!$B$2:$S$5570,17,)/1000</f>
        <v>6.4420000000000002</v>
      </c>
      <c r="R1141" s="180">
        <f>VLOOKUP(D1141,Plan1!$B$2:$S$5570,18,)/1000</f>
        <v>6.048</v>
      </c>
      <c r="S1141" s="180">
        <f>VLOOKUP(D1141,Plan1!$B$2:$S$5570,6,)/1000</f>
        <v>5.8460000000000001</v>
      </c>
    </row>
    <row r="1142" spans="1:19" x14ac:dyDescent="0.25">
      <c r="A1142" s="178">
        <v>47233</v>
      </c>
      <c r="B1142" s="178">
        <v>-65572</v>
      </c>
      <c r="C1142" s="178">
        <v>-365912</v>
      </c>
      <c r="D1142" s="178" t="s">
        <v>3760</v>
      </c>
      <c r="E1142" s="178" t="s">
        <v>167</v>
      </c>
      <c r="F1142" s="178" t="s">
        <v>3752</v>
      </c>
      <c r="G1142" s="180">
        <f>VLOOKUP(D1142,Plan1!$B$2:$S$5570,7,)/1000</f>
        <v>5.6829999999999998</v>
      </c>
      <c r="H1142" s="180">
        <f>VLOOKUP(D1142,Plan1!$B$2:$S$5570,8,)/1000</f>
        <v>5.7229999999999999</v>
      </c>
      <c r="I1142" s="180">
        <f>VLOOKUP(D1142,Plan1!$B$2:$S$5570,9,)/1000</f>
        <v>5.9349999999999996</v>
      </c>
      <c r="J1142" s="180">
        <f>VLOOKUP(D1142,Plan1!$B$2:$S$5570,10,)/1000</f>
        <v>5.6529999999999996</v>
      </c>
      <c r="K1142" s="180">
        <f>VLOOKUP(D1142,Plan1!$B$2:$S$5570,11,)/1000</f>
        <v>5.1840000000000002</v>
      </c>
      <c r="L1142" s="180">
        <f>VLOOKUP(D1142,Plan1!$B$2:$S$5570,12,)/1000</f>
        <v>4.7859999999999996</v>
      </c>
      <c r="M1142" s="180">
        <f>VLOOKUP(D1142,Plan1!$B$2:$S$5570,13,)/1000</f>
        <v>5.0880000000000001</v>
      </c>
      <c r="N1142" s="180">
        <f>VLOOKUP(D1142,Plan1!$B$2:$S$5570,14,)/1000</f>
        <v>5.8019999999999996</v>
      </c>
      <c r="O1142" s="180">
        <f>VLOOKUP(D1142,Plan1!$B$2:$S$5570,15,)/1000</f>
        <v>6.1859999999999999</v>
      </c>
      <c r="P1142" s="180">
        <f>VLOOKUP(D1142,Plan1!$B$2:$S$5570,16,)/1000</f>
        <v>6.2910000000000004</v>
      </c>
      <c r="Q1142" s="180">
        <f>VLOOKUP(D1142,Plan1!$B$2:$S$5570,17,)/1000</f>
        <v>6.2270000000000003</v>
      </c>
      <c r="R1142" s="180">
        <f>VLOOKUP(D1142,Plan1!$B$2:$S$5570,18,)/1000</f>
        <v>5.7759999999999998</v>
      </c>
      <c r="S1142" s="180">
        <f>VLOOKUP(D1142,Plan1!$B$2:$S$5570,6,)/1000</f>
        <v>5.6950000000000003</v>
      </c>
    </row>
    <row r="1143" spans="1:19" x14ac:dyDescent="0.25">
      <c r="A1143" s="178">
        <v>52184</v>
      </c>
      <c r="B1143" s="178">
        <v>-53386</v>
      </c>
      <c r="C1143" s="178">
        <v>-368346</v>
      </c>
      <c r="D1143" s="178" t="s">
        <v>3878</v>
      </c>
      <c r="E1143" s="178" t="s">
        <v>167</v>
      </c>
      <c r="F1143" s="178" t="s">
        <v>3752</v>
      </c>
      <c r="G1143" s="180">
        <f>VLOOKUP(D1143,Plan1!$B$2:$S$5570,7,)/1000</f>
        <v>5.72</v>
      </c>
      <c r="H1143" s="180">
        <f>VLOOKUP(D1143,Plan1!$B$2:$S$5570,8,)/1000</f>
        <v>5.7990000000000004</v>
      </c>
      <c r="I1143" s="180">
        <f>VLOOKUP(D1143,Plan1!$B$2:$S$5570,9,)/1000</f>
        <v>5.91</v>
      </c>
      <c r="J1143" s="180">
        <f>VLOOKUP(D1143,Plan1!$B$2:$S$5570,10,)/1000</f>
        <v>5.62</v>
      </c>
      <c r="K1143" s="180">
        <f>VLOOKUP(D1143,Plan1!$B$2:$S$5570,11,)/1000</f>
        <v>5.4969999999999999</v>
      </c>
      <c r="L1143" s="180">
        <f>VLOOKUP(D1143,Plan1!$B$2:$S$5570,12,)/1000</f>
        <v>5.0949999999999998</v>
      </c>
      <c r="M1143" s="180">
        <f>VLOOKUP(D1143,Plan1!$B$2:$S$5570,13,)/1000</f>
        <v>5.3120000000000003</v>
      </c>
      <c r="N1143" s="180">
        <f>VLOOKUP(D1143,Plan1!$B$2:$S$5570,14,)/1000</f>
        <v>5.9749999999999996</v>
      </c>
      <c r="O1143" s="180">
        <f>VLOOKUP(D1143,Plan1!$B$2:$S$5570,15,)/1000</f>
        <v>6.2619999999999996</v>
      </c>
      <c r="P1143" s="180">
        <f>VLOOKUP(D1143,Plan1!$B$2:$S$5570,16,)/1000</f>
        <v>6.3310000000000004</v>
      </c>
      <c r="Q1143" s="180">
        <f>VLOOKUP(D1143,Plan1!$B$2:$S$5570,17,)/1000</f>
        <v>6.2649999999999997</v>
      </c>
      <c r="R1143" s="180">
        <f>VLOOKUP(D1143,Plan1!$B$2:$S$5570,18,)/1000</f>
        <v>5.8680000000000003</v>
      </c>
      <c r="S1143" s="180">
        <f>VLOOKUP(D1143,Plan1!$B$2:$S$5570,6,)/1000</f>
        <v>5.8049999999999997</v>
      </c>
    </row>
    <row r="1144" spans="1:19" x14ac:dyDescent="0.25">
      <c r="A1144" s="178">
        <v>56033</v>
      </c>
      <c r="B1144" s="178">
        <v>-41602</v>
      </c>
      <c r="C1144" s="178">
        <v>-409416</v>
      </c>
      <c r="D1144" s="178" t="s">
        <v>900</v>
      </c>
      <c r="E1144" s="178" t="s">
        <v>167</v>
      </c>
      <c r="F1144" s="178" t="s">
        <v>792</v>
      </c>
      <c r="G1144" s="180">
        <f>VLOOKUP(D1144,Plan1!$B$2:$S$5570,7,)/1000</f>
        <v>5.1459999999999999</v>
      </c>
      <c r="H1144" s="180">
        <f>VLOOKUP(D1144,Plan1!$B$2:$S$5570,8,)/1000</f>
        <v>5.2670000000000003</v>
      </c>
      <c r="I1144" s="180">
        <f>VLOOKUP(D1144,Plan1!$B$2:$S$5570,9,)/1000</f>
        <v>5.3159999999999998</v>
      </c>
      <c r="J1144" s="180">
        <f>VLOOKUP(D1144,Plan1!$B$2:$S$5570,10,)/1000</f>
        <v>4.9560000000000004</v>
      </c>
      <c r="K1144" s="180">
        <f>VLOOKUP(D1144,Plan1!$B$2:$S$5570,11,)/1000</f>
        <v>5.07</v>
      </c>
      <c r="L1144" s="180">
        <f>VLOOKUP(D1144,Plan1!$B$2:$S$5570,12,)/1000</f>
        <v>5.1669999999999998</v>
      </c>
      <c r="M1144" s="180">
        <f>VLOOKUP(D1144,Plan1!$B$2:$S$5570,13,)/1000</f>
        <v>5.5250000000000004</v>
      </c>
      <c r="N1144" s="180">
        <f>VLOOKUP(D1144,Plan1!$B$2:$S$5570,14,)/1000</f>
        <v>6.2229999999999999</v>
      </c>
      <c r="O1144" s="180">
        <f>VLOOKUP(D1144,Plan1!$B$2:$S$5570,15,)/1000</f>
        <v>6.5819999999999999</v>
      </c>
      <c r="P1144" s="180">
        <f>VLOOKUP(D1144,Plan1!$B$2:$S$5570,16,)/1000</f>
        <v>6.3860000000000001</v>
      </c>
      <c r="Q1144" s="180">
        <f>VLOOKUP(D1144,Plan1!$B$2:$S$5570,17,)/1000</f>
        <v>6.2430000000000003</v>
      </c>
      <c r="R1144" s="180">
        <f>VLOOKUP(D1144,Plan1!$B$2:$S$5570,18,)/1000</f>
        <v>5.5339999999999998</v>
      </c>
      <c r="S1144" s="180">
        <f>VLOOKUP(D1144,Plan1!$B$2:$S$5570,6,)/1000</f>
        <v>5.6180000000000003</v>
      </c>
    </row>
    <row r="1145" spans="1:19" x14ac:dyDescent="0.25">
      <c r="A1145" s="178">
        <v>40574</v>
      </c>
      <c r="B1145" s="178">
        <v>-83197</v>
      </c>
      <c r="C1145" s="178">
        <v>-387438</v>
      </c>
      <c r="D1145" s="178" t="s">
        <v>3356</v>
      </c>
      <c r="E1145" s="178" t="s">
        <v>167</v>
      </c>
      <c r="F1145" s="178" t="s">
        <v>3284</v>
      </c>
      <c r="G1145" s="180">
        <f>VLOOKUP(D1145,Plan1!$B$2:$S$5570,7,)/1000</f>
        <v>5.859</v>
      </c>
      <c r="H1145" s="180">
        <f>VLOOKUP(D1145,Plan1!$B$2:$S$5570,8,)/1000</f>
        <v>5.9</v>
      </c>
      <c r="I1145" s="180">
        <f>VLOOKUP(D1145,Plan1!$B$2:$S$5570,9,)/1000</f>
        <v>6.0570000000000004</v>
      </c>
      <c r="J1145" s="180">
        <f>VLOOKUP(D1145,Plan1!$B$2:$S$5570,10,)/1000</f>
        <v>5.7320000000000002</v>
      </c>
      <c r="K1145" s="180">
        <f>VLOOKUP(D1145,Plan1!$B$2:$S$5570,11,)/1000</f>
        <v>5.0759999999999996</v>
      </c>
      <c r="L1145" s="180">
        <f>VLOOKUP(D1145,Plan1!$B$2:$S$5570,12,)/1000</f>
        <v>4.6230000000000002</v>
      </c>
      <c r="M1145" s="180">
        <f>VLOOKUP(D1145,Plan1!$B$2:$S$5570,13,)/1000</f>
        <v>4.8769999999999998</v>
      </c>
      <c r="N1145" s="180">
        <f>VLOOKUP(D1145,Plan1!$B$2:$S$5570,14,)/1000</f>
        <v>5.6180000000000003</v>
      </c>
      <c r="O1145" s="180">
        <f>VLOOKUP(D1145,Plan1!$B$2:$S$5570,15,)/1000</f>
        <v>6.4379999999999997</v>
      </c>
      <c r="P1145" s="180">
        <f>VLOOKUP(D1145,Plan1!$B$2:$S$5570,16,)/1000</f>
        <v>6.3520000000000003</v>
      </c>
      <c r="Q1145" s="180">
        <f>VLOOKUP(D1145,Plan1!$B$2:$S$5570,17,)/1000</f>
        <v>6.3710000000000004</v>
      </c>
      <c r="R1145" s="180">
        <f>VLOOKUP(D1145,Plan1!$B$2:$S$5570,18,)/1000</f>
        <v>6.0259999999999998</v>
      </c>
      <c r="S1145" s="180">
        <f>VLOOKUP(D1145,Plan1!$B$2:$S$5570,6,)/1000</f>
        <v>5.7439999999999998</v>
      </c>
    </row>
    <row r="1146" spans="1:19" x14ac:dyDescent="0.25">
      <c r="A1146" s="178">
        <v>11763</v>
      </c>
      <c r="B1146" s="178">
        <v>-196992</v>
      </c>
      <c r="C1146" s="178">
        <v>-506899</v>
      </c>
      <c r="D1146" s="178" t="s">
        <v>2174</v>
      </c>
      <c r="E1146" s="178" t="s">
        <v>167</v>
      </c>
      <c r="F1146" s="178" t="s">
        <v>1727</v>
      </c>
      <c r="G1146" s="180">
        <f>VLOOKUP(D1146,Plan1!$B$2:$S$5570,7,)/1000</f>
        <v>5.234</v>
      </c>
      <c r="H1146" s="180">
        <f>VLOOKUP(D1146,Plan1!$B$2:$S$5570,8,)/1000</f>
        <v>5.6710000000000003</v>
      </c>
      <c r="I1146" s="180">
        <f>VLOOKUP(D1146,Plan1!$B$2:$S$5570,9,)/1000</f>
        <v>5.516</v>
      </c>
      <c r="J1146" s="180">
        <f>VLOOKUP(D1146,Plan1!$B$2:$S$5570,10,)/1000</f>
        <v>5.5890000000000004</v>
      </c>
      <c r="K1146" s="180">
        <f>VLOOKUP(D1146,Plan1!$B$2:$S$5570,11,)/1000</f>
        <v>5.1760000000000002</v>
      </c>
      <c r="L1146" s="180">
        <f>VLOOKUP(D1146,Plan1!$B$2:$S$5570,12,)/1000</f>
        <v>5.0759999999999996</v>
      </c>
      <c r="M1146" s="180">
        <f>VLOOKUP(D1146,Plan1!$B$2:$S$5570,13,)/1000</f>
        <v>5.2380000000000004</v>
      </c>
      <c r="N1146" s="180">
        <f>VLOOKUP(D1146,Plan1!$B$2:$S$5570,14,)/1000</f>
        <v>5.9550000000000001</v>
      </c>
      <c r="O1146" s="180">
        <f>VLOOKUP(D1146,Plan1!$B$2:$S$5570,15,)/1000</f>
        <v>5.4429999999999996</v>
      </c>
      <c r="P1146" s="180">
        <f>VLOOKUP(D1146,Plan1!$B$2:$S$5570,16,)/1000</f>
        <v>5.524</v>
      </c>
      <c r="Q1146" s="180">
        <f>VLOOKUP(D1146,Plan1!$B$2:$S$5570,17,)/1000</f>
        <v>5.3490000000000002</v>
      </c>
      <c r="R1146" s="180">
        <f>VLOOKUP(D1146,Plan1!$B$2:$S$5570,18,)/1000</f>
        <v>5.468</v>
      </c>
      <c r="S1146" s="180">
        <f>VLOOKUP(D1146,Plan1!$B$2:$S$5570,6,)/1000</f>
        <v>5.4370000000000003</v>
      </c>
    </row>
    <row r="1147" spans="1:19" x14ac:dyDescent="0.25">
      <c r="A1147" s="178">
        <v>36008</v>
      </c>
      <c r="B1147" s="178">
        <v>-94837</v>
      </c>
      <c r="C1147" s="178">
        <v>-373759</v>
      </c>
      <c r="D1147" s="178" t="s">
        <v>239</v>
      </c>
      <c r="E1147" s="178" t="s">
        <v>167</v>
      </c>
      <c r="F1147" s="178" t="s">
        <v>192</v>
      </c>
      <c r="G1147" s="180">
        <f>VLOOKUP(D1147,Plan1!$B$2:$S$5570,7,)/1000</f>
        <v>5.7789999999999999</v>
      </c>
      <c r="H1147" s="180">
        <f>VLOOKUP(D1147,Plan1!$B$2:$S$5570,8,)/1000</f>
        <v>5.7690000000000001</v>
      </c>
      <c r="I1147" s="180">
        <f>VLOOKUP(D1147,Plan1!$B$2:$S$5570,9,)/1000</f>
        <v>5.9960000000000004</v>
      </c>
      <c r="J1147" s="180">
        <f>VLOOKUP(D1147,Plan1!$B$2:$S$5570,10,)/1000</f>
        <v>5.5119999999999996</v>
      </c>
      <c r="K1147" s="180">
        <f>VLOOKUP(D1147,Plan1!$B$2:$S$5570,11,)/1000</f>
        <v>4.6790000000000003</v>
      </c>
      <c r="L1147" s="180">
        <f>VLOOKUP(D1147,Plan1!$B$2:$S$5570,12,)/1000</f>
        <v>4.3410000000000002</v>
      </c>
      <c r="M1147" s="180">
        <f>VLOOKUP(D1147,Plan1!$B$2:$S$5570,13,)/1000</f>
        <v>4.4420000000000002</v>
      </c>
      <c r="N1147" s="180">
        <f>VLOOKUP(D1147,Plan1!$B$2:$S$5570,14,)/1000</f>
        <v>5.0179999999999998</v>
      </c>
      <c r="O1147" s="180">
        <f>VLOOKUP(D1147,Plan1!$B$2:$S$5570,15,)/1000</f>
        <v>5.6970000000000001</v>
      </c>
      <c r="P1147" s="180">
        <f>VLOOKUP(D1147,Plan1!$B$2:$S$5570,16,)/1000</f>
        <v>5.8310000000000004</v>
      </c>
      <c r="Q1147" s="180">
        <f>VLOOKUP(D1147,Plan1!$B$2:$S$5570,17,)/1000</f>
        <v>6.1970000000000001</v>
      </c>
      <c r="R1147" s="180">
        <f>VLOOKUP(D1147,Plan1!$B$2:$S$5570,18,)/1000</f>
        <v>5.9109999999999996</v>
      </c>
      <c r="S1147" s="180">
        <f>VLOOKUP(D1147,Plan1!$B$2:$S$5570,6,)/1000</f>
        <v>5.431</v>
      </c>
    </row>
    <row r="1148" spans="1:19" x14ac:dyDescent="0.25">
      <c r="A1148" s="178">
        <v>68870</v>
      </c>
      <c r="B1148" s="178">
        <v>8767</v>
      </c>
      <c r="C1148" s="178">
        <v>-596968</v>
      </c>
      <c r="D1148" s="178" t="s">
        <v>4423</v>
      </c>
      <c r="E1148" s="178" t="s">
        <v>167</v>
      </c>
      <c r="F1148" s="178" t="s">
        <v>4422</v>
      </c>
      <c r="G1148" s="180">
        <f>VLOOKUP(D1148,Plan1!$B$2:$S$5570,7,)/1000</f>
        <v>4.4400000000000004</v>
      </c>
      <c r="H1148" s="180">
        <f>VLOOKUP(D1148,Plan1!$B$2:$S$5570,8,)/1000</f>
        <v>4.5039999999999996</v>
      </c>
      <c r="I1148" s="180">
        <f>VLOOKUP(D1148,Plan1!$B$2:$S$5570,9,)/1000</f>
        <v>4.49</v>
      </c>
      <c r="J1148" s="180">
        <f>VLOOKUP(D1148,Plan1!$B$2:$S$5570,10,)/1000</f>
        <v>4.3239999999999998</v>
      </c>
      <c r="K1148" s="180">
        <f>VLOOKUP(D1148,Plan1!$B$2:$S$5570,11,)/1000</f>
        <v>4.117</v>
      </c>
      <c r="L1148" s="180">
        <f>VLOOKUP(D1148,Plan1!$B$2:$S$5570,12,)/1000</f>
        <v>4.4240000000000004</v>
      </c>
      <c r="M1148" s="180">
        <f>VLOOKUP(D1148,Plan1!$B$2:$S$5570,13,)/1000</f>
        <v>4.476</v>
      </c>
      <c r="N1148" s="180">
        <f>VLOOKUP(D1148,Plan1!$B$2:$S$5570,14,)/1000</f>
        <v>5.077</v>
      </c>
      <c r="O1148" s="180">
        <f>VLOOKUP(D1148,Plan1!$B$2:$S$5570,15,)/1000</f>
        <v>5.2889999999999997</v>
      </c>
      <c r="P1148" s="180">
        <f>VLOOKUP(D1148,Plan1!$B$2:$S$5570,16,)/1000</f>
        <v>5.2670000000000003</v>
      </c>
      <c r="Q1148" s="180">
        <f>VLOOKUP(D1148,Plan1!$B$2:$S$5570,17,)/1000</f>
        <v>5.0839999999999996</v>
      </c>
      <c r="R1148" s="180">
        <f>VLOOKUP(D1148,Plan1!$B$2:$S$5570,18,)/1000</f>
        <v>4.6520000000000001</v>
      </c>
      <c r="S1148" s="180">
        <f>VLOOKUP(D1148,Plan1!$B$2:$S$5570,6,)/1000</f>
        <v>4.6790000000000003</v>
      </c>
    </row>
    <row r="1149" spans="1:19" x14ac:dyDescent="0.25">
      <c r="A1149" s="178">
        <v>44395</v>
      </c>
      <c r="B1149" s="178">
        <v>-73363</v>
      </c>
      <c r="C1149" s="178">
        <v>-474638</v>
      </c>
      <c r="D1149" s="178" t="s">
        <v>1302</v>
      </c>
      <c r="E1149" s="178" t="s">
        <v>167</v>
      </c>
      <c r="F1149" s="178" t="s">
        <v>1298</v>
      </c>
      <c r="G1149" s="180">
        <f>VLOOKUP(D1149,Plan1!$B$2:$S$5570,7,)/1000</f>
        <v>4.6550000000000002</v>
      </c>
      <c r="H1149" s="180">
        <f>VLOOKUP(D1149,Plan1!$B$2:$S$5570,8,)/1000</f>
        <v>4.8070000000000004</v>
      </c>
      <c r="I1149" s="180">
        <f>VLOOKUP(D1149,Plan1!$B$2:$S$5570,9,)/1000</f>
        <v>4.806</v>
      </c>
      <c r="J1149" s="180">
        <f>VLOOKUP(D1149,Plan1!$B$2:$S$5570,10,)/1000</f>
        <v>4.9859999999999998</v>
      </c>
      <c r="K1149" s="180">
        <f>VLOOKUP(D1149,Plan1!$B$2:$S$5570,11,)/1000</f>
        <v>5.3920000000000003</v>
      </c>
      <c r="L1149" s="180">
        <f>VLOOKUP(D1149,Plan1!$B$2:$S$5570,12,)/1000</f>
        <v>5.726</v>
      </c>
      <c r="M1149" s="180">
        <f>VLOOKUP(D1149,Plan1!$B$2:$S$5570,13,)/1000</f>
        <v>5.6580000000000004</v>
      </c>
      <c r="N1149" s="180">
        <f>VLOOKUP(D1149,Plan1!$B$2:$S$5570,14,)/1000</f>
        <v>6.1920000000000002</v>
      </c>
      <c r="O1149" s="180">
        <f>VLOOKUP(D1149,Plan1!$B$2:$S$5570,15,)/1000</f>
        <v>6.0869999999999997</v>
      </c>
      <c r="P1149" s="180">
        <f>VLOOKUP(D1149,Plan1!$B$2:$S$5570,16,)/1000</f>
        <v>5.2389999999999999</v>
      </c>
      <c r="Q1149" s="180">
        <f>VLOOKUP(D1149,Plan1!$B$2:$S$5570,17,)/1000</f>
        <v>4.649</v>
      </c>
      <c r="R1149" s="180">
        <f>VLOOKUP(D1149,Plan1!$B$2:$S$5570,18,)/1000</f>
        <v>4.5389999999999997</v>
      </c>
      <c r="S1149" s="180">
        <f>VLOOKUP(D1149,Plan1!$B$2:$S$5570,6,)/1000</f>
        <v>5.2279999999999998</v>
      </c>
    </row>
    <row r="1150" spans="1:19" x14ac:dyDescent="0.25">
      <c r="A1150" s="178">
        <v>42556</v>
      </c>
      <c r="B1150" s="178">
        <v>-78481</v>
      </c>
      <c r="C1150" s="178">
        <v>-352566</v>
      </c>
      <c r="D1150" s="178" t="s">
        <v>3417</v>
      </c>
      <c r="E1150" s="178" t="s">
        <v>167</v>
      </c>
      <c r="F1150" s="178" t="s">
        <v>3284</v>
      </c>
      <c r="G1150" s="180">
        <f>VLOOKUP(D1150,Plan1!$B$2:$S$5570,7,)/1000</f>
        <v>5.3780000000000001</v>
      </c>
      <c r="H1150" s="180">
        <f>VLOOKUP(D1150,Plan1!$B$2:$S$5570,8,)/1000</f>
        <v>5.6150000000000002</v>
      </c>
      <c r="I1150" s="180">
        <f>VLOOKUP(D1150,Plan1!$B$2:$S$5570,9,)/1000</f>
        <v>5.7720000000000002</v>
      </c>
      <c r="J1150" s="180">
        <f>VLOOKUP(D1150,Plan1!$B$2:$S$5570,10,)/1000</f>
        <v>5.33</v>
      </c>
      <c r="K1150" s="180">
        <f>VLOOKUP(D1150,Plan1!$B$2:$S$5570,11,)/1000</f>
        <v>4.7160000000000002</v>
      </c>
      <c r="L1150" s="180">
        <f>VLOOKUP(D1150,Plan1!$B$2:$S$5570,12,)/1000</f>
        <v>4.4009999999999998</v>
      </c>
      <c r="M1150" s="180">
        <f>VLOOKUP(D1150,Plan1!$B$2:$S$5570,13,)/1000</f>
        <v>4.484</v>
      </c>
      <c r="N1150" s="180">
        <f>VLOOKUP(D1150,Plan1!$B$2:$S$5570,14,)/1000</f>
        <v>5.1440000000000001</v>
      </c>
      <c r="O1150" s="180">
        <f>VLOOKUP(D1150,Plan1!$B$2:$S$5570,15,)/1000</f>
        <v>5.5250000000000004</v>
      </c>
      <c r="P1150" s="180">
        <f>VLOOKUP(D1150,Plan1!$B$2:$S$5570,16,)/1000</f>
        <v>5.58</v>
      </c>
      <c r="Q1150" s="180">
        <f>VLOOKUP(D1150,Plan1!$B$2:$S$5570,17,)/1000</f>
        <v>5.71</v>
      </c>
      <c r="R1150" s="180">
        <f>VLOOKUP(D1150,Plan1!$B$2:$S$5570,18,)/1000</f>
        <v>5.556</v>
      </c>
      <c r="S1150" s="180">
        <f>VLOOKUP(D1150,Plan1!$B$2:$S$5570,6,)/1000</f>
        <v>5.2679999999999998</v>
      </c>
    </row>
    <row r="1151" spans="1:19" x14ac:dyDescent="0.25">
      <c r="A1151" s="178">
        <v>8652</v>
      </c>
      <c r="B1151" s="178">
        <v>-214902</v>
      </c>
      <c r="C1151" s="178">
        <v>-446449</v>
      </c>
      <c r="D1151" s="178" t="s">
        <v>1862</v>
      </c>
      <c r="E1151" s="178" t="s">
        <v>167</v>
      </c>
      <c r="F1151" s="178" t="s">
        <v>1727</v>
      </c>
      <c r="G1151" s="180">
        <f>VLOOKUP(D1151,Plan1!$B$2:$S$5570,7,)/1000</f>
        <v>5.0439999999999996</v>
      </c>
      <c r="H1151" s="180">
        <f>VLOOKUP(D1151,Plan1!$B$2:$S$5570,8,)/1000</f>
        <v>5.5220000000000002</v>
      </c>
      <c r="I1151" s="180">
        <f>VLOOKUP(D1151,Plan1!$B$2:$S$5570,9,)/1000</f>
        <v>5.1029999999999998</v>
      </c>
      <c r="J1151" s="180">
        <f>VLOOKUP(D1151,Plan1!$B$2:$S$5570,10,)/1000</f>
        <v>5.1070000000000002</v>
      </c>
      <c r="K1151" s="180">
        <f>VLOOKUP(D1151,Plan1!$B$2:$S$5570,11,)/1000</f>
        <v>4.7469999999999999</v>
      </c>
      <c r="L1151" s="180">
        <f>VLOOKUP(D1151,Plan1!$B$2:$S$5570,12,)/1000</f>
        <v>4.6379999999999999</v>
      </c>
      <c r="M1151" s="180">
        <f>VLOOKUP(D1151,Plan1!$B$2:$S$5570,13,)/1000</f>
        <v>4.9039999999999999</v>
      </c>
      <c r="N1151" s="180">
        <f>VLOOKUP(D1151,Plan1!$B$2:$S$5570,14,)/1000</f>
        <v>5.6909999999999998</v>
      </c>
      <c r="O1151" s="180">
        <f>VLOOKUP(D1151,Plan1!$B$2:$S$5570,15,)/1000</f>
        <v>5.4160000000000004</v>
      </c>
      <c r="P1151" s="180">
        <f>VLOOKUP(D1151,Plan1!$B$2:$S$5570,16,)/1000</f>
        <v>5.2279999999999998</v>
      </c>
      <c r="Q1151" s="180">
        <f>VLOOKUP(D1151,Plan1!$B$2:$S$5570,17,)/1000</f>
        <v>4.7839999999999998</v>
      </c>
      <c r="R1151" s="180">
        <f>VLOOKUP(D1151,Plan1!$B$2:$S$5570,18,)/1000</f>
        <v>5</v>
      </c>
      <c r="S1151" s="180">
        <f>VLOOKUP(D1151,Plan1!$B$2:$S$5570,6,)/1000</f>
        <v>5.0990000000000002</v>
      </c>
    </row>
    <row r="1152" spans="1:19" x14ac:dyDescent="0.25">
      <c r="A1152" s="178">
        <v>45660</v>
      </c>
      <c r="B1152" s="178">
        <v>-70381</v>
      </c>
      <c r="C1152" s="178">
        <v>-38346</v>
      </c>
      <c r="D1152" s="178" t="s">
        <v>2812</v>
      </c>
      <c r="E1152" s="178" t="s">
        <v>167</v>
      </c>
      <c r="F1152" s="178" t="s">
        <v>2709</v>
      </c>
      <c r="G1152" s="180">
        <f>VLOOKUP(D1152,Plan1!$B$2:$S$5570,7,)/1000</f>
        <v>5.859</v>
      </c>
      <c r="H1152" s="180">
        <f>VLOOKUP(D1152,Plan1!$B$2:$S$5570,8,)/1000</f>
        <v>6.0129999999999999</v>
      </c>
      <c r="I1152" s="180">
        <f>VLOOKUP(D1152,Plan1!$B$2:$S$5570,9,)/1000</f>
        <v>6.1020000000000003</v>
      </c>
      <c r="J1152" s="180">
        <f>VLOOKUP(D1152,Plan1!$B$2:$S$5570,10,)/1000</f>
        <v>6.0030000000000001</v>
      </c>
      <c r="K1152" s="180">
        <f>VLOOKUP(D1152,Plan1!$B$2:$S$5570,11,)/1000</f>
        <v>5.5890000000000004</v>
      </c>
      <c r="L1152" s="180">
        <f>VLOOKUP(D1152,Plan1!$B$2:$S$5570,12,)/1000</f>
        <v>5.35</v>
      </c>
      <c r="M1152" s="180">
        <f>VLOOKUP(D1152,Plan1!$B$2:$S$5570,13,)/1000</f>
        <v>5.6520000000000001</v>
      </c>
      <c r="N1152" s="180">
        <f>VLOOKUP(D1152,Plan1!$B$2:$S$5570,14,)/1000</f>
        <v>6.2930000000000001</v>
      </c>
      <c r="O1152" s="180">
        <f>VLOOKUP(D1152,Plan1!$B$2:$S$5570,15,)/1000</f>
        <v>6.6280000000000001</v>
      </c>
      <c r="P1152" s="180">
        <f>VLOOKUP(D1152,Plan1!$B$2:$S$5570,16,)/1000</f>
        <v>6.52</v>
      </c>
      <c r="Q1152" s="180">
        <f>VLOOKUP(D1152,Plan1!$B$2:$S$5570,17,)/1000</f>
        <v>6.5410000000000004</v>
      </c>
      <c r="R1152" s="180">
        <f>VLOOKUP(D1152,Plan1!$B$2:$S$5570,18,)/1000</f>
        <v>6.05</v>
      </c>
      <c r="S1152" s="180">
        <f>VLOOKUP(D1152,Plan1!$B$2:$S$5570,6,)/1000</f>
        <v>6.05</v>
      </c>
    </row>
    <row r="1153" spans="1:19" x14ac:dyDescent="0.25">
      <c r="A1153" s="178">
        <v>52072</v>
      </c>
      <c r="B1153" s="178">
        <v>-53236</v>
      </c>
      <c r="C1153" s="178">
        <v>-480357</v>
      </c>
      <c r="D1153" s="178" t="s">
        <v>5491</v>
      </c>
      <c r="E1153" s="178" t="s">
        <v>167</v>
      </c>
      <c r="F1153" s="178" t="s">
        <v>5370</v>
      </c>
      <c r="G1153" s="180">
        <f>VLOOKUP(D1153,Plan1!$B$2:$S$5570,7,)/1000</f>
        <v>4.4649999999999999</v>
      </c>
      <c r="H1153" s="180">
        <f>VLOOKUP(D1153,Plan1!$B$2:$S$5570,8,)/1000</f>
        <v>4.6349999999999998</v>
      </c>
      <c r="I1153" s="180">
        <f>VLOOKUP(D1153,Plan1!$B$2:$S$5570,9,)/1000</f>
        <v>4.859</v>
      </c>
      <c r="J1153" s="180">
        <f>VLOOKUP(D1153,Plan1!$B$2:$S$5570,10,)/1000</f>
        <v>5.0330000000000004</v>
      </c>
      <c r="K1153" s="180">
        <f>VLOOKUP(D1153,Plan1!$B$2:$S$5570,11,)/1000</f>
        <v>5.0369999999999999</v>
      </c>
      <c r="L1153" s="180">
        <f>VLOOKUP(D1153,Plan1!$B$2:$S$5570,12,)/1000</f>
        <v>5.3929999999999998</v>
      </c>
      <c r="M1153" s="180">
        <f>VLOOKUP(D1153,Plan1!$B$2:$S$5570,13,)/1000</f>
        <v>5.4909999999999997</v>
      </c>
      <c r="N1153" s="180">
        <f>VLOOKUP(D1153,Plan1!$B$2:$S$5570,14,)/1000</f>
        <v>5.8689999999999998</v>
      </c>
      <c r="O1153" s="180">
        <f>VLOOKUP(D1153,Plan1!$B$2:$S$5570,15,)/1000</f>
        <v>5.5789999999999997</v>
      </c>
      <c r="P1153" s="180">
        <f>VLOOKUP(D1153,Plan1!$B$2:$S$5570,16,)/1000</f>
        <v>5.0259999999999998</v>
      </c>
      <c r="Q1153" s="180">
        <f>VLOOKUP(D1153,Plan1!$B$2:$S$5570,17,)/1000</f>
        <v>4.7530000000000001</v>
      </c>
      <c r="R1153" s="180">
        <f>VLOOKUP(D1153,Plan1!$B$2:$S$5570,18,)/1000</f>
        <v>4.5110000000000001</v>
      </c>
      <c r="S1153" s="180">
        <f>VLOOKUP(D1153,Plan1!$B$2:$S$5570,6,)/1000</f>
        <v>5.0540000000000003</v>
      </c>
    </row>
    <row r="1154" spans="1:19" x14ac:dyDescent="0.25">
      <c r="A1154" s="178">
        <v>40602</v>
      </c>
      <c r="B1154" s="178">
        <v>-8285</v>
      </c>
      <c r="C1154" s="178">
        <v>-359702</v>
      </c>
      <c r="D1154" s="178" t="s">
        <v>3361</v>
      </c>
      <c r="E1154" s="178" t="s">
        <v>167</v>
      </c>
      <c r="F1154" s="178" t="s">
        <v>3284</v>
      </c>
      <c r="G1154" s="180">
        <f>VLOOKUP(D1154,Plan1!$B$2:$S$5570,7,)/1000</f>
        <v>5.4370000000000003</v>
      </c>
      <c r="H1154" s="180">
        <f>VLOOKUP(D1154,Plan1!$B$2:$S$5570,8,)/1000</f>
        <v>5.6109999999999998</v>
      </c>
      <c r="I1154" s="180">
        <f>VLOOKUP(D1154,Plan1!$B$2:$S$5570,9,)/1000</f>
        <v>5.7060000000000004</v>
      </c>
      <c r="J1154" s="180">
        <f>VLOOKUP(D1154,Plan1!$B$2:$S$5570,10,)/1000</f>
        <v>5.3380000000000001</v>
      </c>
      <c r="K1154" s="180">
        <f>VLOOKUP(D1154,Plan1!$B$2:$S$5570,11,)/1000</f>
        <v>4.6929999999999996</v>
      </c>
      <c r="L1154" s="180">
        <f>VLOOKUP(D1154,Plan1!$B$2:$S$5570,12,)/1000</f>
        <v>4.2809999999999997</v>
      </c>
      <c r="M1154" s="180">
        <f>VLOOKUP(D1154,Plan1!$B$2:$S$5570,13,)/1000</f>
        <v>4.383</v>
      </c>
      <c r="N1154" s="180">
        <f>VLOOKUP(D1154,Plan1!$B$2:$S$5570,14,)/1000</f>
        <v>5.0069999999999997</v>
      </c>
      <c r="O1154" s="180">
        <f>VLOOKUP(D1154,Plan1!$B$2:$S$5570,15,)/1000</f>
        <v>5.5519999999999996</v>
      </c>
      <c r="P1154" s="180">
        <f>VLOOKUP(D1154,Plan1!$B$2:$S$5570,16,)/1000</f>
        <v>5.6509999999999998</v>
      </c>
      <c r="Q1154" s="180">
        <f>VLOOKUP(D1154,Plan1!$B$2:$S$5570,17,)/1000</f>
        <v>5.8310000000000004</v>
      </c>
      <c r="R1154" s="180">
        <f>VLOOKUP(D1154,Plan1!$B$2:$S$5570,18,)/1000</f>
        <v>5.6020000000000003</v>
      </c>
      <c r="S1154" s="180">
        <f>VLOOKUP(D1154,Plan1!$B$2:$S$5570,6,)/1000</f>
        <v>5.2569999999999997</v>
      </c>
    </row>
    <row r="1155" spans="1:19" x14ac:dyDescent="0.25">
      <c r="A1155" s="178">
        <v>64476</v>
      </c>
      <c r="B1155" s="178">
        <v>-12013</v>
      </c>
      <c r="C1155" s="178">
        <v>-460188</v>
      </c>
      <c r="D1155" s="178" t="s">
        <v>1509</v>
      </c>
      <c r="E1155" s="178" t="s">
        <v>167</v>
      </c>
      <c r="F1155" s="178" t="s">
        <v>1298</v>
      </c>
      <c r="G1155" s="180">
        <f>VLOOKUP(D1155,Plan1!$B$2:$S$5570,7,)/1000</f>
        <v>4.7380000000000004</v>
      </c>
      <c r="H1155" s="180">
        <f>VLOOKUP(D1155,Plan1!$B$2:$S$5570,8,)/1000</f>
        <v>4.5119999999999996</v>
      </c>
      <c r="I1155" s="180">
        <f>VLOOKUP(D1155,Plan1!$B$2:$S$5570,9,)/1000</f>
        <v>4.3390000000000004</v>
      </c>
      <c r="J1155" s="180">
        <f>VLOOKUP(D1155,Plan1!$B$2:$S$5570,10,)/1000</f>
        <v>4.3129999999999997</v>
      </c>
      <c r="K1155" s="180">
        <f>VLOOKUP(D1155,Plan1!$B$2:$S$5570,11,)/1000</f>
        <v>4.5339999999999998</v>
      </c>
      <c r="L1155" s="180">
        <f>VLOOKUP(D1155,Plan1!$B$2:$S$5570,12,)/1000</f>
        <v>4.8330000000000002</v>
      </c>
      <c r="M1155" s="180">
        <f>VLOOKUP(D1155,Plan1!$B$2:$S$5570,13,)/1000</f>
        <v>4.9420000000000002</v>
      </c>
      <c r="N1155" s="180">
        <f>VLOOKUP(D1155,Plan1!$B$2:$S$5570,14,)/1000</f>
        <v>5.2830000000000004</v>
      </c>
      <c r="O1155" s="180">
        <f>VLOOKUP(D1155,Plan1!$B$2:$S$5570,15,)/1000</f>
        <v>5.67</v>
      </c>
      <c r="P1155" s="180">
        <f>VLOOKUP(D1155,Plan1!$B$2:$S$5570,16,)/1000</f>
        <v>5.5129999999999999</v>
      </c>
      <c r="Q1155" s="180">
        <f>VLOOKUP(D1155,Plan1!$B$2:$S$5570,17,)/1000</f>
        <v>5.3730000000000002</v>
      </c>
      <c r="R1155" s="180">
        <f>VLOOKUP(D1155,Plan1!$B$2:$S$5570,18,)/1000</f>
        <v>5.0739999999999998</v>
      </c>
      <c r="S1155" s="180">
        <f>VLOOKUP(D1155,Plan1!$B$2:$S$5570,6,)/1000</f>
        <v>4.9269999999999996</v>
      </c>
    </row>
    <row r="1156" spans="1:19" x14ac:dyDescent="0.25">
      <c r="A1156" s="178">
        <v>8129</v>
      </c>
      <c r="B1156" s="178">
        <v>-21774</v>
      </c>
      <c r="C1156" s="178">
        <v>-458425</v>
      </c>
      <c r="D1156" s="178" t="s">
        <v>1821</v>
      </c>
      <c r="E1156" s="178" t="s">
        <v>167</v>
      </c>
      <c r="F1156" s="178" t="s">
        <v>1727</v>
      </c>
      <c r="G1156" s="180">
        <f>VLOOKUP(D1156,Plan1!$B$2:$S$5570,7,)/1000</f>
        <v>4.9059999999999997</v>
      </c>
      <c r="H1156" s="180">
        <f>VLOOKUP(D1156,Plan1!$B$2:$S$5570,8,)/1000</f>
        <v>5.452</v>
      </c>
      <c r="I1156" s="180">
        <f>VLOOKUP(D1156,Plan1!$B$2:$S$5570,9,)/1000</f>
        <v>4.9809999999999999</v>
      </c>
      <c r="J1156" s="180">
        <f>VLOOKUP(D1156,Plan1!$B$2:$S$5570,10,)/1000</f>
        <v>5.1749999999999998</v>
      </c>
      <c r="K1156" s="180">
        <f>VLOOKUP(D1156,Plan1!$B$2:$S$5570,11,)/1000</f>
        <v>4.843</v>
      </c>
      <c r="L1156" s="180">
        <f>VLOOKUP(D1156,Plan1!$B$2:$S$5570,12,)/1000</f>
        <v>4.718</v>
      </c>
      <c r="M1156" s="180">
        <f>VLOOKUP(D1156,Plan1!$B$2:$S$5570,13,)/1000</f>
        <v>4.9429999999999996</v>
      </c>
      <c r="N1156" s="180">
        <f>VLOOKUP(D1156,Plan1!$B$2:$S$5570,14,)/1000</f>
        <v>5.7160000000000002</v>
      </c>
      <c r="O1156" s="180">
        <f>VLOOKUP(D1156,Plan1!$B$2:$S$5570,15,)/1000</f>
        <v>5.3540000000000001</v>
      </c>
      <c r="P1156" s="180">
        <f>VLOOKUP(D1156,Plan1!$B$2:$S$5570,16,)/1000</f>
        <v>5.2220000000000004</v>
      </c>
      <c r="Q1156" s="180">
        <f>VLOOKUP(D1156,Plan1!$B$2:$S$5570,17,)/1000</f>
        <v>4.806</v>
      </c>
      <c r="R1156" s="180">
        <f>VLOOKUP(D1156,Plan1!$B$2:$S$5570,18,)/1000</f>
        <v>4.9969999999999999</v>
      </c>
      <c r="S1156" s="180">
        <f>VLOOKUP(D1156,Plan1!$B$2:$S$5570,6,)/1000</f>
        <v>5.093</v>
      </c>
    </row>
    <row r="1157" spans="1:19" x14ac:dyDescent="0.25">
      <c r="A1157" s="178">
        <v>7801</v>
      </c>
      <c r="B1157" s="178">
        <v>-220005</v>
      </c>
      <c r="C1157" s="178">
        <v>-444635</v>
      </c>
      <c r="D1157" s="178" t="s">
        <v>1798</v>
      </c>
      <c r="E1157" s="178" t="s">
        <v>167</v>
      </c>
      <c r="F1157" s="178" t="s">
        <v>1727</v>
      </c>
      <c r="G1157" s="180">
        <f>VLOOKUP(D1157,Plan1!$B$2:$S$5570,7,)/1000</f>
        <v>4.8879999999999999</v>
      </c>
      <c r="H1157" s="180">
        <f>VLOOKUP(D1157,Plan1!$B$2:$S$5570,8,)/1000</f>
        <v>5.484</v>
      </c>
      <c r="I1157" s="180">
        <f>VLOOKUP(D1157,Plan1!$B$2:$S$5570,9,)/1000</f>
        <v>5.0599999999999996</v>
      </c>
      <c r="J1157" s="180">
        <f>VLOOKUP(D1157,Plan1!$B$2:$S$5570,10,)/1000</f>
        <v>5.0519999999999996</v>
      </c>
      <c r="K1157" s="180">
        <f>VLOOKUP(D1157,Plan1!$B$2:$S$5570,11,)/1000</f>
        <v>4.6230000000000002</v>
      </c>
      <c r="L1157" s="180">
        <f>VLOOKUP(D1157,Plan1!$B$2:$S$5570,12,)/1000</f>
        <v>4.5419999999999998</v>
      </c>
      <c r="M1157" s="180">
        <f>VLOOKUP(D1157,Plan1!$B$2:$S$5570,13,)/1000</f>
        <v>4.718</v>
      </c>
      <c r="N1157" s="180">
        <f>VLOOKUP(D1157,Plan1!$B$2:$S$5570,14,)/1000</f>
        <v>5.4950000000000001</v>
      </c>
      <c r="O1157" s="180">
        <f>VLOOKUP(D1157,Plan1!$B$2:$S$5570,15,)/1000</f>
        <v>5.2050000000000001</v>
      </c>
      <c r="P1157" s="180">
        <f>VLOOKUP(D1157,Plan1!$B$2:$S$5570,16,)/1000</f>
        <v>5.0110000000000001</v>
      </c>
      <c r="Q1157" s="180">
        <f>VLOOKUP(D1157,Plan1!$B$2:$S$5570,17,)/1000</f>
        <v>4.6589999999999998</v>
      </c>
      <c r="R1157" s="180">
        <f>VLOOKUP(D1157,Plan1!$B$2:$S$5570,18,)/1000</f>
        <v>4.9260000000000002</v>
      </c>
      <c r="S1157" s="180">
        <f>VLOOKUP(D1157,Plan1!$B$2:$S$5570,6,)/1000</f>
        <v>4.9720000000000004</v>
      </c>
    </row>
    <row r="1158" spans="1:19" x14ac:dyDescent="0.25">
      <c r="A1158" s="178">
        <v>8117</v>
      </c>
      <c r="B1158" s="178">
        <v>-217713</v>
      </c>
      <c r="C1158" s="178">
        <v>-470856</v>
      </c>
      <c r="D1158" s="178" t="s">
        <v>5071</v>
      </c>
      <c r="E1158" s="178" t="s">
        <v>167</v>
      </c>
      <c r="F1158" s="178" t="s">
        <v>4704</v>
      </c>
      <c r="G1158" s="180">
        <f>VLOOKUP(D1158,Plan1!$B$2:$S$5570,7,)/1000</f>
        <v>5.0819999999999999</v>
      </c>
      <c r="H1158" s="180">
        <f>VLOOKUP(D1158,Plan1!$B$2:$S$5570,8,)/1000</f>
        <v>5.6040000000000001</v>
      </c>
      <c r="I1158" s="180">
        <f>VLOOKUP(D1158,Plan1!$B$2:$S$5570,9,)/1000</f>
        <v>5.3140000000000001</v>
      </c>
      <c r="J1158" s="180">
        <f>VLOOKUP(D1158,Plan1!$B$2:$S$5570,10,)/1000</f>
        <v>5.4320000000000004</v>
      </c>
      <c r="K1158" s="180">
        <f>VLOOKUP(D1158,Plan1!$B$2:$S$5570,11,)/1000</f>
        <v>4.9480000000000004</v>
      </c>
      <c r="L1158" s="180">
        <f>VLOOKUP(D1158,Plan1!$B$2:$S$5570,12,)/1000</f>
        <v>4.8120000000000003</v>
      </c>
      <c r="M1158" s="180">
        <f>VLOOKUP(D1158,Plan1!$B$2:$S$5570,13,)/1000</f>
        <v>4.9660000000000002</v>
      </c>
      <c r="N1158" s="180">
        <f>VLOOKUP(D1158,Plan1!$B$2:$S$5570,14,)/1000</f>
        <v>5.7380000000000004</v>
      </c>
      <c r="O1158" s="180">
        <f>VLOOKUP(D1158,Plan1!$B$2:$S$5570,15,)/1000</f>
        <v>5.3479999999999999</v>
      </c>
      <c r="P1158" s="180">
        <f>VLOOKUP(D1158,Plan1!$B$2:$S$5570,16,)/1000</f>
        <v>5.4160000000000004</v>
      </c>
      <c r="Q1158" s="180">
        <f>VLOOKUP(D1158,Plan1!$B$2:$S$5570,17,)/1000</f>
        <v>5.2949999999999999</v>
      </c>
      <c r="R1158" s="180">
        <f>VLOOKUP(D1158,Plan1!$B$2:$S$5570,18,)/1000</f>
        <v>5.319</v>
      </c>
      <c r="S1158" s="180">
        <f>VLOOKUP(D1158,Plan1!$B$2:$S$5570,6,)/1000</f>
        <v>5.2729999999999997</v>
      </c>
    </row>
    <row r="1159" spans="1:19" x14ac:dyDescent="0.25">
      <c r="A1159" s="178">
        <v>9857</v>
      </c>
      <c r="B1159" s="178">
        <v>-20793</v>
      </c>
      <c r="C1159" s="178">
        <v>-439347</v>
      </c>
      <c r="D1159" s="178" t="s">
        <v>1985</v>
      </c>
      <c r="E1159" s="178" t="s">
        <v>167</v>
      </c>
      <c r="F1159" s="178" t="s">
        <v>1727</v>
      </c>
      <c r="G1159" s="180">
        <f>VLOOKUP(D1159,Plan1!$B$2:$S$5570,7,)/1000</f>
        <v>5.1079999999999997</v>
      </c>
      <c r="H1159" s="180">
        <f>VLOOKUP(D1159,Plan1!$B$2:$S$5570,8,)/1000</f>
        <v>5.6269999999999998</v>
      </c>
      <c r="I1159" s="180">
        <f>VLOOKUP(D1159,Plan1!$B$2:$S$5570,9,)/1000</f>
        <v>5.0759999999999996</v>
      </c>
      <c r="J1159" s="180">
        <f>VLOOKUP(D1159,Plan1!$B$2:$S$5570,10,)/1000</f>
        <v>5.0289999999999999</v>
      </c>
      <c r="K1159" s="180">
        <f>VLOOKUP(D1159,Plan1!$B$2:$S$5570,11,)/1000</f>
        <v>4.67</v>
      </c>
      <c r="L1159" s="180">
        <f>VLOOKUP(D1159,Plan1!$B$2:$S$5570,12,)/1000</f>
        <v>4.6689999999999996</v>
      </c>
      <c r="M1159" s="180">
        <f>VLOOKUP(D1159,Plan1!$B$2:$S$5570,13,)/1000</f>
        <v>4.8650000000000002</v>
      </c>
      <c r="N1159" s="180">
        <f>VLOOKUP(D1159,Plan1!$B$2:$S$5570,14,)/1000</f>
        <v>5.6820000000000004</v>
      </c>
      <c r="O1159" s="180">
        <f>VLOOKUP(D1159,Plan1!$B$2:$S$5570,15,)/1000</f>
        <v>5.4029999999999996</v>
      </c>
      <c r="P1159" s="180">
        <f>VLOOKUP(D1159,Plan1!$B$2:$S$5570,16,)/1000</f>
        <v>5.1440000000000001</v>
      </c>
      <c r="Q1159" s="180">
        <f>VLOOKUP(D1159,Plan1!$B$2:$S$5570,17,)/1000</f>
        <v>4.6260000000000003</v>
      </c>
      <c r="R1159" s="180">
        <f>VLOOKUP(D1159,Plan1!$B$2:$S$5570,18,)/1000</f>
        <v>4.9640000000000004</v>
      </c>
      <c r="S1159" s="180">
        <f>VLOOKUP(D1159,Plan1!$B$2:$S$5570,6,)/1000</f>
        <v>5.0720000000000001</v>
      </c>
    </row>
    <row r="1160" spans="1:19" x14ac:dyDescent="0.25">
      <c r="A1160" s="178">
        <v>37106</v>
      </c>
      <c r="B1160" s="178">
        <v>-91743</v>
      </c>
      <c r="C1160" s="178">
        <v>-409737</v>
      </c>
      <c r="D1160" s="178" t="s">
        <v>785</v>
      </c>
      <c r="E1160" s="178" t="s">
        <v>167</v>
      </c>
      <c r="F1160" s="178" t="s">
        <v>375</v>
      </c>
      <c r="G1160" s="180">
        <f>VLOOKUP(D1160,Plan1!$B$2:$S$5570,7,)/1000</f>
        <v>5.9610000000000003</v>
      </c>
      <c r="H1160" s="180">
        <f>VLOOKUP(D1160,Plan1!$B$2:$S$5570,8,)/1000</f>
        <v>5.7910000000000004</v>
      </c>
      <c r="I1160" s="180">
        <f>VLOOKUP(D1160,Plan1!$B$2:$S$5570,9,)/1000</f>
        <v>5.9</v>
      </c>
      <c r="J1160" s="180">
        <f>VLOOKUP(D1160,Plan1!$B$2:$S$5570,10,)/1000</f>
        <v>5.4029999999999996</v>
      </c>
      <c r="K1160" s="180">
        <f>VLOOKUP(D1160,Plan1!$B$2:$S$5570,11,)/1000</f>
        <v>5.2359999999999998</v>
      </c>
      <c r="L1160" s="180">
        <f>VLOOKUP(D1160,Plan1!$B$2:$S$5570,12,)/1000</f>
        <v>5.1260000000000003</v>
      </c>
      <c r="M1160" s="180">
        <f>VLOOKUP(D1160,Plan1!$B$2:$S$5570,13,)/1000</f>
        <v>5.3860000000000001</v>
      </c>
      <c r="N1160" s="180">
        <f>VLOOKUP(D1160,Plan1!$B$2:$S$5570,14,)/1000</f>
        <v>6.0380000000000003</v>
      </c>
      <c r="O1160" s="180">
        <f>VLOOKUP(D1160,Plan1!$B$2:$S$5570,15,)/1000</f>
        <v>6.4530000000000003</v>
      </c>
      <c r="P1160" s="180">
        <f>VLOOKUP(D1160,Plan1!$B$2:$S$5570,16,)/1000</f>
        <v>6.2629999999999999</v>
      </c>
      <c r="Q1160" s="180">
        <f>VLOOKUP(D1160,Plan1!$B$2:$S$5570,17,)/1000</f>
        <v>6.1429999999999998</v>
      </c>
      <c r="R1160" s="180">
        <f>VLOOKUP(D1160,Plan1!$B$2:$S$5570,18,)/1000</f>
        <v>5.8440000000000003</v>
      </c>
      <c r="S1160" s="180">
        <f>VLOOKUP(D1160,Plan1!$B$2:$S$5570,6,)/1000</f>
        <v>5.7949999999999999</v>
      </c>
    </row>
    <row r="1161" spans="1:19" x14ac:dyDescent="0.25">
      <c r="A1161" s="178">
        <v>2226</v>
      </c>
      <c r="B1161" s="178">
        <v>-28561</v>
      </c>
      <c r="C1161" s="178">
        <v>-519819</v>
      </c>
      <c r="D1161" s="178" t="s">
        <v>4182</v>
      </c>
      <c r="E1161" s="178" t="s">
        <v>167</v>
      </c>
      <c r="F1161" s="178" t="s">
        <v>3898</v>
      </c>
      <c r="G1161" s="180">
        <f>VLOOKUP(D1161,Plan1!$B$2:$S$5570,7,)/1000</f>
        <v>5.3819999999999997</v>
      </c>
      <c r="H1161" s="180">
        <f>VLOOKUP(D1161,Plan1!$B$2:$S$5570,8,)/1000</f>
        <v>5.5190000000000001</v>
      </c>
      <c r="I1161" s="180">
        <f>VLOOKUP(D1161,Plan1!$B$2:$S$5570,9,)/1000</f>
        <v>5.2110000000000003</v>
      </c>
      <c r="J1161" s="180">
        <f>VLOOKUP(D1161,Plan1!$B$2:$S$5570,10,)/1000</f>
        <v>4.7450000000000001</v>
      </c>
      <c r="K1161" s="180">
        <f>VLOOKUP(D1161,Plan1!$B$2:$S$5570,11,)/1000</f>
        <v>3.867</v>
      </c>
      <c r="L1161" s="180">
        <f>VLOOKUP(D1161,Plan1!$B$2:$S$5570,12,)/1000</f>
        <v>3.4550000000000001</v>
      </c>
      <c r="M1161" s="180">
        <f>VLOOKUP(D1161,Plan1!$B$2:$S$5570,13,)/1000</f>
        <v>3.8330000000000002</v>
      </c>
      <c r="N1161" s="180">
        <f>VLOOKUP(D1161,Plan1!$B$2:$S$5570,14,)/1000</f>
        <v>4.423</v>
      </c>
      <c r="O1161" s="180">
        <f>VLOOKUP(D1161,Plan1!$B$2:$S$5570,15,)/1000</f>
        <v>4.165</v>
      </c>
      <c r="P1161" s="180">
        <f>VLOOKUP(D1161,Plan1!$B$2:$S$5570,16,)/1000</f>
        <v>4.8140000000000001</v>
      </c>
      <c r="Q1161" s="180">
        <f>VLOOKUP(D1161,Plan1!$B$2:$S$5570,17,)/1000</f>
        <v>5.484</v>
      </c>
      <c r="R1161" s="180">
        <f>VLOOKUP(D1161,Plan1!$B$2:$S$5570,18,)/1000</f>
        <v>5.5890000000000004</v>
      </c>
      <c r="S1161" s="180">
        <f>VLOOKUP(D1161,Plan1!$B$2:$S$5570,6,)/1000</f>
        <v>4.7069999999999999</v>
      </c>
    </row>
    <row r="1162" spans="1:19" x14ac:dyDescent="0.25">
      <c r="A1162" s="178">
        <v>13795</v>
      </c>
      <c r="B1162" s="178">
        <v>-185773</v>
      </c>
      <c r="C1162" s="178">
        <v>-478722</v>
      </c>
      <c r="D1162" s="178" t="s">
        <v>2338</v>
      </c>
      <c r="E1162" s="178" t="s">
        <v>167</v>
      </c>
      <c r="F1162" s="178" t="s">
        <v>1727</v>
      </c>
      <c r="G1162" s="180">
        <f>VLOOKUP(D1162,Plan1!$B$2:$S$5570,7,)/1000</f>
        <v>5.1779999999999999</v>
      </c>
      <c r="H1162" s="180">
        <f>VLOOKUP(D1162,Plan1!$B$2:$S$5570,8,)/1000</f>
        <v>5.8339999999999996</v>
      </c>
      <c r="I1162" s="180">
        <f>VLOOKUP(D1162,Plan1!$B$2:$S$5570,9,)/1000</f>
        <v>5.4240000000000004</v>
      </c>
      <c r="J1162" s="180">
        <f>VLOOKUP(D1162,Plan1!$B$2:$S$5570,10,)/1000</f>
        <v>5.7439999999999998</v>
      </c>
      <c r="K1162" s="180">
        <f>VLOOKUP(D1162,Plan1!$B$2:$S$5570,11,)/1000</f>
        <v>5.508</v>
      </c>
      <c r="L1162" s="180">
        <f>VLOOKUP(D1162,Plan1!$B$2:$S$5570,12,)/1000</f>
        <v>5.4660000000000002</v>
      </c>
      <c r="M1162" s="180">
        <f>VLOOKUP(D1162,Plan1!$B$2:$S$5570,13,)/1000</f>
        <v>5.556</v>
      </c>
      <c r="N1162" s="180">
        <f>VLOOKUP(D1162,Plan1!$B$2:$S$5570,14,)/1000</f>
        <v>6.3570000000000002</v>
      </c>
      <c r="O1162" s="180">
        <f>VLOOKUP(D1162,Plan1!$B$2:$S$5570,15,)/1000</f>
        <v>5.8479999999999999</v>
      </c>
      <c r="P1162" s="180">
        <f>VLOOKUP(D1162,Plan1!$B$2:$S$5570,16,)/1000</f>
        <v>5.6059999999999999</v>
      </c>
      <c r="Q1162" s="180">
        <f>VLOOKUP(D1162,Plan1!$B$2:$S$5570,17,)/1000</f>
        <v>5.1660000000000004</v>
      </c>
      <c r="R1162" s="180">
        <f>VLOOKUP(D1162,Plan1!$B$2:$S$5570,18,)/1000</f>
        <v>5.2939999999999996</v>
      </c>
      <c r="S1162" s="180">
        <f>VLOOKUP(D1162,Plan1!$B$2:$S$5570,6,)/1000</f>
        <v>5.5819999999999999</v>
      </c>
    </row>
    <row r="1163" spans="1:19" x14ac:dyDescent="0.25">
      <c r="A1163" s="178">
        <v>56385</v>
      </c>
      <c r="B1163" s="178">
        <v>-41301</v>
      </c>
      <c r="C1163" s="178">
        <v>-382415</v>
      </c>
      <c r="D1163" s="178" t="s">
        <v>914</v>
      </c>
      <c r="E1163" s="178" t="s">
        <v>167</v>
      </c>
      <c r="F1163" s="178" t="s">
        <v>792</v>
      </c>
      <c r="G1163" s="180">
        <f>VLOOKUP(D1163,Plan1!$B$2:$S$5570,7,)/1000</f>
        <v>5.77</v>
      </c>
      <c r="H1163" s="180">
        <f>VLOOKUP(D1163,Plan1!$B$2:$S$5570,8,)/1000</f>
        <v>5.899</v>
      </c>
      <c r="I1163" s="180">
        <f>VLOOKUP(D1163,Plan1!$B$2:$S$5570,9,)/1000</f>
        <v>5.7539999999999996</v>
      </c>
      <c r="J1163" s="180">
        <f>VLOOKUP(D1163,Plan1!$B$2:$S$5570,10,)/1000</f>
        <v>5.234</v>
      </c>
      <c r="K1163" s="180">
        <f>VLOOKUP(D1163,Plan1!$B$2:$S$5570,11,)/1000</f>
        <v>5.5789999999999997</v>
      </c>
      <c r="L1163" s="180">
        <f>VLOOKUP(D1163,Plan1!$B$2:$S$5570,12,)/1000</f>
        <v>5.5270000000000001</v>
      </c>
      <c r="M1163" s="180">
        <f>VLOOKUP(D1163,Plan1!$B$2:$S$5570,13,)/1000</f>
        <v>5.7670000000000003</v>
      </c>
      <c r="N1163" s="180">
        <f>VLOOKUP(D1163,Plan1!$B$2:$S$5570,14,)/1000</f>
        <v>6.2140000000000004</v>
      </c>
      <c r="O1163" s="180">
        <f>VLOOKUP(D1163,Plan1!$B$2:$S$5570,15,)/1000</f>
        <v>6.1159999999999997</v>
      </c>
      <c r="P1163" s="180">
        <f>VLOOKUP(D1163,Plan1!$B$2:$S$5570,16,)/1000</f>
        <v>6.3440000000000003</v>
      </c>
      <c r="Q1163" s="180">
        <f>VLOOKUP(D1163,Plan1!$B$2:$S$5570,17,)/1000</f>
        <v>6.2629999999999999</v>
      </c>
      <c r="R1163" s="180">
        <f>VLOOKUP(D1163,Plan1!$B$2:$S$5570,18,)/1000</f>
        <v>5.9160000000000004</v>
      </c>
      <c r="S1163" s="180">
        <f>VLOOKUP(D1163,Plan1!$B$2:$S$5570,6,)/1000</f>
        <v>5.8650000000000002</v>
      </c>
    </row>
    <row r="1164" spans="1:19" x14ac:dyDescent="0.25">
      <c r="A1164" s="178">
        <v>4408</v>
      </c>
      <c r="B1164" s="178">
        <v>-249578</v>
      </c>
      <c r="C1164" s="178">
        <v>-534595</v>
      </c>
      <c r="D1164" s="178" t="s">
        <v>914</v>
      </c>
      <c r="E1164" s="178" t="s">
        <v>167</v>
      </c>
      <c r="F1164" s="178" t="s">
        <v>2912</v>
      </c>
      <c r="G1164" s="180">
        <f>VLOOKUP(D1164,Plan1!$B$2:$S$5570,7,)/1000</f>
        <v>5.77</v>
      </c>
      <c r="H1164" s="180">
        <f>VLOOKUP(D1164,Plan1!$B$2:$S$5570,8,)/1000</f>
        <v>5.899</v>
      </c>
      <c r="I1164" s="180">
        <f>VLOOKUP(D1164,Plan1!$B$2:$S$5570,9,)/1000</f>
        <v>5.7539999999999996</v>
      </c>
      <c r="J1164" s="180">
        <f>VLOOKUP(D1164,Plan1!$B$2:$S$5570,10,)/1000</f>
        <v>5.234</v>
      </c>
      <c r="K1164" s="180">
        <f>VLOOKUP(D1164,Plan1!$B$2:$S$5570,11,)/1000</f>
        <v>5.5789999999999997</v>
      </c>
      <c r="L1164" s="180">
        <f>VLOOKUP(D1164,Plan1!$B$2:$S$5570,12,)/1000</f>
        <v>5.5270000000000001</v>
      </c>
      <c r="M1164" s="180">
        <f>VLOOKUP(D1164,Plan1!$B$2:$S$5570,13,)/1000</f>
        <v>5.7670000000000003</v>
      </c>
      <c r="N1164" s="180">
        <f>VLOOKUP(D1164,Plan1!$B$2:$S$5570,14,)/1000</f>
        <v>6.2140000000000004</v>
      </c>
      <c r="O1164" s="180">
        <f>VLOOKUP(D1164,Plan1!$B$2:$S$5570,15,)/1000</f>
        <v>6.1159999999999997</v>
      </c>
      <c r="P1164" s="180">
        <f>VLOOKUP(D1164,Plan1!$B$2:$S$5570,16,)/1000</f>
        <v>6.3440000000000003</v>
      </c>
      <c r="Q1164" s="180">
        <f>VLOOKUP(D1164,Plan1!$B$2:$S$5570,17,)/1000</f>
        <v>6.2629999999999999</v>
      </c>
      <c r="R1164" s="180">
        <f>VLOOKUP(D1164,Plan1!$B$2:$S$5570,18,)/1000</f>
        <v>5.9160000000000004</v>
      </c>
      <c r="S1164" s="180">
        <f>VLOOKUP(D1164,Plan1!$B$2:$S$5570,6,)/1000</f>
        <v>5.8650000000000002</v>
      </c>
    </row>
    <row r="1165" spans="1:19" x14ac:dyDescent="0.25">
      <c r="A1165" s="178">
        <v>36638</v>
      </c>
      <c r="B1165" s="178">
        <v>-92743</v>
      </c>
      <c r="C1165" s="178">
        <v>-499559</v>
      </c>
      <c r="D1165" s="178" t="s">
        <v>5433</v>
      </c>
      <c r="E1165" s="178" t="s">
        <v>167</v>
      </c>
      <c r="F1165" s="178" t="s">
        <v>5370</v>
      </c>
      <c r="G1165" s="180">
        <f>VLOOKUP(D1165,Plan1!$B$2:$S$5570,7,)/1000</f>
        <v>4.8230000000000004</v>
      </c>
      <c r="H1165" s="180">
        <f>VLOOKUP(D1165,Plan1!$B$2:$S$5570,8,)/1000</f>
        <v>4.8630000000000004</v>
      </c>
      <c r="I1165" s="180">
        <f>VLOOKUP(D1165,Plan1!$B$2:$S$5570,9,)/1000</f>
        <v>4.8499999999999996</v>
      </c>
      <c r="J1165" s="180">
        <f>VLOOKUP(D1165,Plan1!$B$2:$S$5570,10,)/1000</f>
        <v>4.9290000000000003</v>
      </c>
      <c r="K1165" s="180">
        <f>VLOOKUP(D1165,Plan1!$B$2:$S$5570,11,)/1000</f>
        <v>5.2679999999999998</v>
      </c>
      <c r="L1165" s="180">
        <f>VLOOKUP(D1165,Plan1!$B$2:$S$5570,12,)/1000</f>
        <v>5.4820000000000002</v>
      </c>
      <c r="M1165" s="180">
        <f>VLOOKUP(D1165,Plan1!$B$2:$S$5570,13,)/1000</f>
        <v>5.718</v>
      </c>
      <c r="N1165" s="180">
        <f>VLOOKUP(D1165,Plan1!$B$2:$S$5570,14,)/1000</f>
        <v>6.0979999999999999</v>
      </c>
      <c r="O1165" s="180">
        <f>VLOOKUP(D1165,Plan1!$B$2:$S$5570,15,)/1000</f>
        <v>5.4980000000000002</v>
      </c>
      <c r="P1165" s="180">
        <f>VLOOKUP(D1165,Plan1!$B$2:$S$5570,16,)/1000</f>
        <v>5.0750000000000002</v>
      </c>
      <c r="Q1165" s="180">
        <f>VLOOKUP(D1165,Plan1!$B$2:$S$5570,17,)/1000</f>
        <v>4.835</v>
      </c>
      <c r="R1165" s="180">
        <f>VLOOKUP(D1165,Plan1!$B$2:$S$5570,18,)/1000</f>
        <v>4.7380000000000004</v>
      </c>
      <c r="S1165" s="180">
        <f>VLOOKUP(D1165,Plan1!$B$2:$S$5570,6,)/1000</f>
        <v>5.181</v>
      </c>
    </row>
    <row r="1166" spans="1:19" x14ac:dyDescent="0.25">
      <c r="A1166" s="178">
        <v>2447</v>
      </c>
      <c r="B1166" s="178">
        <v>-282586</v>
      </c>
      <c r="C1166" s="178">
        <v>-516866</v>
      </c>
      <c r="D1166" s="178" t="s">
        <v>4223</v>
      </c>
      <c r="E1166" s="178" t="s">
        <v>167</v>
      </c>
      <c r="F1166" s="178" t="s">
        <v>3898</v>
      </c>
      <c r="G1166" s="180">
        <f>VLOOKUP(D1166,Plan1!$B$2:$S$5570,7,)/1000</f>
        <v>5.3479999999999999</v>
      </c>
      <c r="H1166" s="180">
        <f>VLOOKUP(D1166,Plan1!$B$2:$S$5570,8,)/1000</f>
        <v>5.4480000000000004</v>
      </c>
      <c r="I1166" s="180">
        <f>VLOOKUP(D1166,Plan1!$B$2:$S$5570,9,)/1000</f>
        <v>5.2309999999999999</v>
      </c>
      <c r="J1166" s="180">
        <f>VLOOKUP(D1166,Plan1!$B$2:$S$5570,10,)/1000</f>
        <v>4.8390000000000004</v>
      </c>
      <c r="K1166" s="180">
        <f>VLOOKUP(D1166,Plan1!$B$2:$S$5570,11,)/1000</f>
        <v>3.9420000000000002</v>
      </c>
      <c r="L1166" s="180">
        <f>VLOOKUP(D1166,Plan1!$B$2:$S$5570,12,)/1000</f>
        <v>3.516</v>
      </c>
      <c r="M1166" s="180">
        <f>VLOOKUP(D1166,Plan1!$B$2:$S$5570,13,)/1000</f>
        <v>3.9</v>
      </c>
      <c r="N1166" s="180">
        <f>VLOOKUP(D1166,Plan1!$B$2:$S$5570,14,)/1000</f>
        <v>4.5259999999999998</v>
      </c>
      <c r="O1166" s="180">
        <f>VLOOKUP(D1166,Plan1!$B$2:$S$5570,15,)/1000</f>
        <v>4.2270000000000003</v>
      </c>
      <c r="P1166" s="180">
        <f>VLOOKUP(D1166,Plan1!$B$2:$S$5570,16,)/1000</f>
        <v>4.8490000000000002</v>
      </c>
      <c r="Q1166" s="180">
        <f>VLOOKUP(D1166,Plan1!$B$2:$S$5570,17,)/1000</f>
        <v>5.5430000000000001</v>
      </c>
      <c r="R1166" s="180">
        <f>VLOOKUP(D1166,Plan1!$B$2:$S$5570,18,)/1000</f>
        <v>5.5640000000000001</v>
      </c>
      <c r="S1166" s="180">
        <f>VLOOKUP(D1166,Plan1!$B$2:$S$5570,6,)/1000</f>
        <v>4.7439999999999998</v>
      </c>
    </row>
    <row r="1167" spans="1:19" x14ac:dyDescent="0.25">
      <c r="A1167" s="178">
        <v>7032</v>
      </c>
      <c r="B1167" s="178">
        <v>-224817</v>
      </c>
      <c r="C1167" s="178">
        <v>-42207</v>
      </c>
      <c r="D1167" s="178" t="s">
        <v>3707</v>
      </c>
      <c r="E1167" s="178" t="s">
        <v>167</v>
      </c>
      <c r="F1167" s="178" t="s">
        <v>3664</v>
      </c>
      <c r="G1167" s="180">
        <f>VLOOKUP(D1167,Plan1!$B$2:$S$5570,7,)/1000</f>
        <v>5.1859999999999999</v>
      </c>
      <c r="H1167" s="180">
        <f>VLOOKUP(D1167,Plan1!$B$2:$S$5570,8,)/1000</f>
        <v>5.7990000000000004</v>
      </c>
      <c r="I1167" s="180">
        <f>VLOOKUP(D1167,Plan1!$B$2:$S$5570,9,)/1000</f>
        <v>4.9800000000000004</v>
      </c>
      <c r="J1167" s="180">
        <f>VLOOKUP(D1167,Plan1!$B$2:$S$5570,10,)/1000</f>
        <v>4.93</v>
      </c>
      <c r="K1167" s="180">
        <f>VLOOKUP(D1167,Plan1!$B$2:$S$5570,11,)/1000</f>
        <v>4.4329999999999998</v>
      </c>
      <c r="L1167" s="180">
        <f>VLOOKUP(D1167,Plan1!$B$2:$S$5570,12,)/1000</f>
        <v>4.3929999999999998</v>
      </c>
      <c r="M1167" s="180">
        <f>VLOOKUP(D1167,Plan1!$B$2:$S$5570,13,)/1000</f>
        <v>4.2850000000000001</v>
      </c>
      <c r="N1167" s="180">
        <f>VLOOKUP(D1167,Plan1!$B$2:$S$5570,14,)/1000</f>
        <v>5.016</v>
      </c>
      <c r="O1167" s="180">
        <f>VLOOKUP(D1167,Plan1!$B$2:$S$5570,15,)/1000</f>
        <v>4.726</v>
      </c>
      <c r="P1167" s="180">
        <f>VLOOKUP(D1167,Plan1!$B$2:$S$5570,16,)/1000</f>
        <v>4.7270000000000003</v>
      </c>
      <c r="Q1167" s="180">
        <f>VLOOKUP(D1167,Plan1!$B$2:$S$5570,17,)/1000</f>
        <v>4.2670000000000003</v>
      </c>
      <c r="R1167" s="180">
        <f>VLOOKUP(D1167,Plan1!$B$2:$S$5570,18,)/1000</f>
        <v>4.7939999999999996</v>
      </c>
      <c r="S1167" s="180">
        <f>VLOOKUP(D1167,Plan1!$B$2:$S$5570,6,)/1000</f>
        <v>4.7949999999999999</v>
      </c>
    </row>
    <row r="1168" spans="1:19" x14ac:dyDescent="0.25">
      <c r="A1168" s="178">
        <v>42942</v>
      </c>
      <c r="B1168" s="178">
        <v>-77451</v>
      </c>
      <c r="C1168" s="178">
        <v>-357237</v>
      </c>
      <c r="D1168" s="178" t="s">
        <v>3423</v>
      </c>
      <c r="E1168" s="178" t="s">
        <v>167</v>
      </c>
      <c r="F1168" s="178" t="s">
        <v>3284</v>
      </c>
      <c r="G1168" s="180">
        <f>VLOOKUP(D1168,Plan1!$B$2:$S$5570,7,)/1000</f>
        <v>5.4249999999999998</v>
      </c>
      <c r="H1168" s="180">
        <f>VLOOKUP(D1168,Plan1!$B$2:$S$5570,8,)/1000</f>
        <v>5.6150000000000002</v>
      </c>
      <c r="I1168" s="180">
        <f>VLOOKUP(D1168,Plan1!$B$2:$S$5570,9,)/1000</f>
        <v>5.7839999999999998</v>
      </c>
      <c r="J1168" s="180">
        <f>VLOOKUP(D1168,Plan1!$B$2:$S$5570,10,)/1000</f>
        <v>5.3550000000000004</v>
      </c>
      <c r="K1168" s="180">
        <f>VLOOKUP(D1168,Plan1!$B$2:$S$5570,11,)/1000</f>
        <v>4.7990000000000004</v>
      </c>
      <c r="L1168" s="180">
        <f>VLOOKUP(D1168,Plan1!$B$2:$S$5570,12,)/1000</f>
        <v>4.383</v>
      </c>
      <c r="M1168" s="180">
        <f>VLOOKUP(D1168,Plan1!$B$2:$S$5570,13,)/1000</f>
        <v>4.5780000000000003</v>
      </c>
      <c r="N1168" s="180">
        <f>VLOOKUP(D1168,Plan1!$B$2:$S$5570,14,)/1000</f>
        <v>5.181</v>
      </c>
      <c r="O1168" s="180">
        <f>VLOOKUP(D1168,Plan1!$B$2:$S$5570,15,)/1000</f>
        <v>5.6310000000000002</v>
      </c>
      <c r="P1168" s="180">
        <f>VLOOKUP(D1168,Plan1!$B$2:$S$5570,16,)/1000</f>
        <v>5.7030000000000003</v>
      </c>
      <c r="Q1168" s="180">
        <f>VLOOKUP(D1168,Plan1!$B$2:$S$5570,17,)/1000</f>
        <v>5.8220000000000001</v>
      </c>
      <c r="R1168" s="180">
        <f>VLOOKUP(D1168,Plan1!$B$2:$S$5570,18,)/1000</f>
        <v>5.5949999999999998</v>
      </c>
      <c r="S1168" s="180">
        <f>VLOOKUP(D1168,Plan1!$B$2:$S$5570,6,)/1000</f>
        <v>5.3230000000000004</v>
      </c>
    </row>
    <row r="1169" spans="1:19" x14ac:dyDescent="0.25">
      <c r="A1169" s="178">
        <v>46465</v>
      </c>
      <c r="B1169" s="178">
        <v>-678</v>
      </c>
      <c r="C1169" s="178">
        <v>-358182</v>
      </c>
      <c r="D1169" s="178" t="s">
        <v>2855</v>
      </c>
      <c r="E1169" s="178" t="s">
        <v>167</v>
      </c>
      <c r="F1169" s="178" t="s">
        <v>2709</v>
      </c>
      <c r="G1169" s="180">
        <f>VLOOKUP(D1169,Plan1!$B$2:$S$5570,7,)/1000</f>
        <v>5.5350000000000001</v>
      </c>
      <c r="H1169" s="180">
        <f>VLOOKUP(D1169,Plan1!$B$2:$S$5570,8,)/1000</f>
        <v>5.64</v>
      </c>
      <c r="I1169" s="180">
        <f>VLOOKUP(D1169,Plan1!$B$2:$S$5570,9,)/1000</f>
        <v>5.8630000000000004</v>
      </c>
      <c r="J1169" s="180">
        <f>VLOOKUP(D1169,Plan1!$B$2:$S$5570,10,)/1000</f>
        <v>5.4770000000000003</v>
      </c>
      <c r="K1169" s="180">
        <f>VLOOKUP(D1169,Plan1!$B$2:$S$5570,11,)/1000</f>
        <v>4.9930000000000003</v>
      </c>
      <c r="L1169" s="180">
        <f>VLOOKUP(D1169,Plan1!$B$2:$S$5570,12,)/1000</f>
        <v>4.5570000000000004</v>
      </c>
      <c r="M1169" s="180">
        <f>VLOOKUP(D1169,Plan1!$B$2:$S$5570,13,)/1000</f>
        <v>4.7050000000000001</v>
      </c>
      <c r="N1169" s="180">
        <f>VLOOKUP(D1169,Plan1!$B$2:$S$5570,14,)/1000</f>
        <v>5.4009999999999998</v>
      </c>
      <c r="O1169" s="180">
        <f>VLOOKUP(D1169,Plan1!$B$2:$S$5570,15,)/1000</f>
        <v>5.7160000000000002</v>
      </c>
      <c r="P1169" s="180">
        <f>VLOOKUP(D1169,Plan1!$B$2:$S$5570,16,)/1000</f>
        <v>5.8310000000000004</v>
      </c>
      <c r="Q1169" s="180">
        <f>VLOOKUP(D1169,Plan1!$B$2:$S$5570,17,)/1000</f>
        <v>5.9320000000000004</v>
      </c>
      <c r="R1169" s="180">
        <f>VLOOKUP(D1169,Plan1!$B$2:$S$5570,18,)/1000</f>
        <v>5.6319999999999997</v>
      </c>
      <c r="S1169" s="180">
        <f>VLOOKUP(D1169,Plan1!$B$2:$S$5570,6,)/1000</f>
        <v>5.44</v>
      </c>
    </row>
    <row r="1170" spans="1:19" x14ac:dyDescent="0.25">
      <c r="A1170" s="178">
        <v>10179</v>
      </c>
      <c r="B1170" s="178">
        <v>-205835</v>
      </c>
      <c r="C1170" s="178">
        <v>-469205</v>
      </c>
      <c r="D1170" s="178" t="s">
        <v>2021</v>
      </c>
      <c r="E1170" s="178" t="s">
        <v>167</v>
      </c>
      <c r="F1170" s="178" t="s">
        <v>1727</v>
      </c>
      <c r="G1170" s="180">
        <f>VLOOKUP(D1170,Plan1!$B$2:$S$5570,7,)/1000</f>
        <v>5.1159999999999997</v>
      </c>
      <c r="H1170" s="180">
        <f>VLOOKUP(D1170,Plan1!$B$2:$S$5570,8,)/1000</f>
        <v>5.6509999999999998</v>
      </c>
      <c r="I1170" s="180">
        <f>VLOOKUP(D1170,Plan1!$B$2:$S$5570,9,)/1000</f>
        <v>5.1520000000000001</v>
      </c>
      <c r="J1170" s="180">
        <f>VLOOKUP(D1170,Plan1!$B$2:$S$5570,10,)/1000</f>
        <v>5.42</v>
      </c>
      <c r="K1170" s="180">
        <f>VLOOKUP(D1170,Plan1!$B$2:$S$5570,11,)/1000</f>
        <v>5.1609999999999996</v>
      </c>
      <c r="L1170" s="180">
        <f>VLOOKUP(D1170,Plan1!$B$2:$S$5570,12,)/1000</f>
        <v>5.0609999999999999</v>
      </c>
      <c r="M1170" s="180">
        <f>VLOOKUP(D1170,Plan1!$B$2:$S$5570,13,)/1000</f>
        <v>5.3440000000000003</v>
      </c>
      <c r="N1170" s="180">
        <f>VLOOKUP(D1170,Plan1!$B$2:$S$5570,14,)/1000</f>
        <v>6.0279999999999996</v>
      </c>
      <c r="O1170" s="180">
        <f>VLOOKUP(D1170,Plan1!$B$2:$S$5570,15,)/1000</f>
        <v>5.5289999999999999</v>
      </c>
      <c r="P1170" s="180">
        <f>VLOOKUP(D1170,Plan1!$B$2:$S$5570,16,)/1000</f>
        <v>5.3680000000000003</v>
      </c>
      <c r="Q1170" s="180">
        <f>VLOOKUP(D1170,Plan1!$B$2:$S$5570,17,)/1000</f>
        <v>5.0110000000000001</v>
      </c>
      <c r="R1170" s="180">
        <f>VLOOKUP(D1170,Plan1!$B$2:$S$5570,18,)/1000</f>
        <v>5.0599999999999996</v>
      </c>
      <c r="S1170" s="180">
        <f>VLOOKUP(D1170,Plan1!$B$2:$S$5570,6,)/1000</f>
        <v>5.3250000000000002</v>
      </c>
    </row>
    <row r="1171" spans="1:19" x14ac:dyDescent="0.25">
      <c r="A1171" s="178">
        <v>8968</v>
      </c>
      <c r="B1171" s="178">
        <v>-212806</v>
      </c>
      <c r="C1171" s="178">
        <v>-471647</v>
      </c>
      <c r="D1171" s="178" t="s">
        <v>5144</v>
      </c>
      <c r="E1171" s="178" t="s">
        <v>167</v>
      </c>
      <c r="F1171" s="178" t="s">
        <v>4704</v>
      </c>
      <c r="G1171" s="180">
        <f>VLOOKUP(D1171,Plan1!$B$2:$S$5570,7,)/1000</f>
        <v>4.9219999999999997</v>
      </c>
      <c r="H1171" s="180">
        <f>VLOOKUP(D1171,Plan1!$B$2:$S$5570,8,)/1000</f>
        <v>5.3929999999999998</v>
      </c>
      <c r="I1171" s="180">
        <f>VLOOKUP(D1171,Plan1!$B$2:$S$5570,9,)/1000</f>
        <v>5.0469999999999997</v>
      </c>
      <c r="J1171" s="180">
        <f>VLOOKUP(D1171,Plan1!$B$2:$S$5570,10,)/1000</f>
        <v>5.351</v>
      </c>
      <c r="K1171" s="180">
        <f>VLOOKUP(D1171,Plan1!$B$2:$S$5570,11,)/1000</f>
        <v>5.0129999999999999</v>
      </c>
      <c r="L1171" s="180">
        <f>VLOOKUP(D1171,Plan1!$B$2:$S$5570,12,)/1000</f>
        <v>4.9550000000000001</v>
      </c>
      <c r="M1171" s="180">
        <f>VLOOKUP(D1171,Plan1!$B$2:$S$5570,13,)/1000</f>
        <v>5.133</v>
      </c>
      <c r="N1171" s="180">
        <f>VLOOKUP(D1171,Plan1!$B$2:$S$5570,14,)/1000</f>
        <v>5.8789999999999996</v>
      </c>
      <c r="O1171" s="180">
        <f>VLOOKUP(D1171,Plan1!$B$2:$S$5570,15,)/1000</f>
        <v>5.3410000000000002</v>
      </c>
      <c r="P1171" s="180">
        <f>VLOOKUP(D1171,Plan1!$B$2:$S$5570,16,)/1000</f>
        <v>5.3250000000000002</v>
      </c>
      <c r="Q1171" s="180">
        <f>VLOOKUP(D1171,Plan1!$B$2:$S$5570,17,)/1000</f>
        <v>5.03</v>
      </c>
      <c r="R1171" s="180">
        <f>VLOOKUP(D1171,Plan1!$B$2:$S$5570,18,)/1000</f>
        <v>5.085</v>
      </c>
      <c r="S1171" s="180">
        <f>VLOOKUP(D1171,Plan1!$B$2:$S$5570,6,)/1000</f>
        <v>5.2060000000000004</v>
      </c>
    </row>
    <row r="1172" spans="1:19" x14ac:dyDescent="0.25">
      <c r="A1172" s="178">
        <v>12852</v>
      </c>
      <c r="B1172" s="178">
        <v>-191183</v>
      </c>
      <c r="C1172" s="178">
        <v>-517317</v>
      </c>
      <c r="D1172" s="178" t="s">
        <v>1714</v>
      </c>
      <c r="E1172" s="178" t="s">
        <v>167</v>
      </c>
      <c r="F1172" s="178" t="s">
        <v>1651</v>
      </c>
      <c r="G1172" s="180">
        <f>VLOOKUP(D1172,Plan1!$B$2:$S$5570,7,)/1000</f>
        <v>5.157</v>
      </c>
      <c r="H1172" s="180">
        <f>VLOOKUP(D1172,Plan1!$B$2:$S$5570,8,)/1000</f>
        <v>5.5940000000000003</v>
      </c>
      <c r="I1172" s="180">
        <f>VLOOKUP(D1172,Plan1!$B$2:$S$5570,9,)/1000</f>
        <v>5.5060000000000002</v>
      </c>
      <c r="J1172" s="180">
        <f>VLOOKUP(D1172,Plan1!$B$2:$S$5570,10,)/1000</f>
        <v>5.6710000000000003</v>
      </c>
      <c r="K1172" s="180">
        <f>VLOOKUP(D1172,Plan1!$B$2:$S$5570,11,)/1000</f>
        <v>5.2880000000000003</v>
      </c>
      <c r="L1172" s="180">
        <f>VLOOKUP(D1172,Plan1!$B$2:$S$5570,12,)/1000</f>
        <v>5.173</v>
      </c>
      <c r="M1172" s="180">
        <f>VLOOKUP(D1172,Plan1!$B$2:$S$5570,13,)/1000</f>
        <v>5.3360000000000003</v>
      </c>
      <c r="N1172" s="180">
        <f>VLOOKUP(D1172,Plan1!$B$2:$S$5570,14,)/1000</f>
        <v>6.024</v>
      </c>
      <c r="O1172" s="180">
        <f>VLOOKUP(D1172,Plan1!$B$2:$S$5570,15,)/1000</f>
        <v>5.4379999999999997</v>
      </c>
      <c r="P1172" s="180">
        <f>VLOOKUP(D1172,Plan1!$B$2:$S$5570,16,)/1000</f>
        <v>5.415</v>
      </c>
      <c r="Q1172" s="180">
        <f>VLOOKUP(D1172,Plan1!$B$2:$S$5570,17,)/1000</f>
        <v>5.2759999999999998</v>
      </c>
      <c r="R1172" s="180">
        <f>VLOOKUP(D1172,Plan1!$B$2:$S$5570,18,)/1000</f>
        <v>5.4009999999999998</v>
      </c>
      <c r="S1172" s="180">
        <f>VLOOKUP(D1172,Plan1!$B$2:$S$5570,6,)/1000</f>
        <v>5.44</v>
      </c>
    </row>
    <row r="1173" spans="1:19" x14ac:dyDescent="0.25">
      <c r="A1173" s="178">
        <v>64212</v>
      </c>
      <c r="B1173" s="178">
        <v>-12983</v>
      </c>
      <c r="C1173" s="178">
        <v>-479171</v>
      </c>
      <c r="D1173" s="178" t="s">
        <v>2674</v>
      </c>
      <c r="E1173" s="178" t="s">
        <v>167</v>
      </c>
      <c r="F1173" s="178" t="s">
        <v>2567</v>
      </c>
      <c r="G1173" s="180">
        <f>VLOOKUP(D1173,Plan1!$B$2:$S$5570,7,)/1000</f>
        <v>4.3339999999999996</v>
      </c>
      <c r="H1173" s="180">
        <f>VLOOKUP(D1173,Plan1!$B$2:$S$5570,8,)/1000</f>
        <v>4.1760000000000002</v>
      </c>
      <c r="I1173" s="180">
        <f>VLOOKUP(D1173,Plan1!$B$2:$S$5570,9,)/1000</f>
        <v>4.2640000000000002</v>
      </c>
      <c r="J1173" s="180">
        <f>VLOOKUP(D1173,Plan1!$B$2:$S$5570,10,)/1000</f>
        <v>4.3319999999999999</v>
      </c>
      <c r="K1173" s="180">
        <f>VLOOKUP(D1173,Plan1!$B$2:$S$5570,11,)/1000</f>
        <v>4.601</v>
      </c>
      <c r="L1173" s="180">
        <f>VLOOKUP(D1173,Plan1!$B$2:$S$5570,12,)/1000</f>
        <v>4.8860000000000001</v>
      </c>
      <c r="M1173" s="180">
        <f>VLOOKUP(D1173,Plan1!$B$2:$S$5570,13,)/1000</f>
        <v>5.0019999999999998</v>
      </c>
      <c r="N1173" s="180">
        <f>VLOOKUP(D1173,Plan1!$B$2:$S$5570,14,)/1000</f>
        <v>5.2320000000000002</v>
      </c>
      <c r="O1173" s="180">
        <f>VLOOKUP(D1173,Plan1!$B$2:$S$5570,15,)/1000</f>
        <v>5.2839999999999998</v>
      </c>
      <c r="P1173" s="180">
        <f>VLOOKUP(D1173,Plan1!$B$2:$S$5570,16,)/1000</f>
        <v>5.0860000000000003</v>
      </c>
      <c r="Q1173" s="180">
        <f>VLOOKUP(D1173,Plan1!$B$2:$S$5570,17,)/1000</f>
        <v>4.867</v>
      </c>
      <c r="R1173" s="180">
        <f>VLOOKUP(D1173,Plan1!$B$2:$S$5570,18,)/1000</f>
        <v>4.4690000000000003</v>
      </c>
      <c r="S1173" s="180">
        <f>VLOOKUP(D1173,Plan1!$B$2:$S$5570,6,)/1000</f>
        <v>4.7110000000000003</v>
      </c>
    </row>
    <row r="1174" spans="1:19" x14ac:dyDescent="0.25">
      <c r="A1174" s="178">
        <v>30437</v>
      </c>
      <c r="B1174" s="178">
        <v>-111404</v>
      </c>
      <c r="C1174" s="178">
        <v>-586081</v>
      </c>
      <c r="D1174" s="178" t="s">
        <v>1620</v>
      </c>
      <c r="E1174" s="178" t="s">
        <v>167</v>
      </c>
      <c r="F1174" s="178" t="s">
        <v>1511</v>
      </c>
      <c r="G1174" s="180">
        <f>VLOOKUP(D1174,Plan1!$B$2:$S$5570,7,)/1000</f>
        <v>4.32</v>
      </c>
      <c r="H1174" s="180">
        <f>VLOOKUP(D1174,Plan1!$B$2:$S$5570,8,)/1000</f>
        <v>4.4710000000000001</v>
      </c>
      <c r="I1174" s="180">
        <f>VLOOKUP(D1174,Plan1!$B$2:$S$5570,9,)/1000</f>
        <v>4.6500000000000004</v>
      </c>
      <c r="J1174" s="180">
        <f>VLOOKUP(D1174,Plan1!$B$2:$S$5570,10,)/1000</f>
        <v>4.7649999999999997</v>
      </c>
      <c r="K1174" s="180">
        <f>VLOOKUP(D1174,Plan1!$B$2:$S$5570,11,)/1000</f>
        <v>4.7729999999999997</v>
      </c>
      <c r="L1174" s="180">
        <f>VLOOKUP(D1174,Plan1!$B$2:$S$5570,12,)/1000</f>
        <v>5.0730000000000004</v>
      </c>
      <c r="M1174" s="180">
        <f>VLOOKUP(D1174,Plan1!$B$2:$S$5570,13,)/1000</f>
        <v>5.1790000000000003</v>
      </c>
      <c r="N1174" s="180">
        <f>VLOOKUP(D1174,Plan1!$B$2:$S$5570,14,)/1000</f>
        <v>5.5940000000000003</v>
      </c>
      <c r="O1174" s="180">
        <f>VLOOKUP(D1174,Plan1!$B$2:$S$5570,15,)/1000</f>
        <v>5.1319999999999997</v>
      </c>
      <c r="P1174" s="180">
        <f>VLOOKUP(D1174,Plan1!$B$2:$S$5570,16,)/1000</f>
        <v>5.0609999999999999</v>
      </c>
      <c r="Q1174" s="180">
        <f>VLOOKUP(D1174,Plan1!$B$2:$S$5570,17,)/1000</f>
        <v>4.6580000000000004</v>
      </c>
      <c r="R1174" s="180">
        <f>VLOOKUP(D1174,Plan1!$B$2:$S$5570,18,)/1000</f>
        <v>4.6360000000000001</v>
      </c>
      <c r="S1174" s="180">
        <f>VLOOKUP(D1174,Plan1!$B$2:$S$5570,6,)/1000</f>
        <v>4.859</v>
      </c>
    </row>
    <row r="1175" spans="1:19" x14ac:dyDescent="0.25">
      <c r="A1175" s="178">
        <v>29552</v>
      </c>
      <c r="B1175" s="178">
        <v>-114257</v>
      </c>
      <c r="C1175" s="178">
        <v>-619487</v>
      </c>
      <c r="D1175" s="178" t="s">
        <v>4395</v>
      </c>
      <c r="E1175" s="178" t="s">
        <v>167</v>
      </c>
      <c r="F1175" s="178" t="s">
        <v>4373</v>
      </c>
      <c r="G1175" s="180">
        <f>VLOOKUP(D1175,Plan1!$B$2:$S$5570,7,)/1000</f>
        <v>4.1680000000000001</v>
      </c>
      <c r="H1175" s="180">
        <f>VLOOKUP(D1175,Plan1!$B$2:$S$5570,8,)/1000</f>
        <v>4.2430000000000003</v>
      </c>
      <c r="I1175" s="180">
        <f>VLOOKUP(D1175,Plan1!$B$2:$S$5570,9,)/1000</f>
        <v>4.5259999999999998</v>
      </c>
      <c r="J1175" s="180">
        <f>VLOOKUP(D1175,Plan1!$B$2:$S$5570,10,)/1000</f>
        <v>4.7990000000000004</v>
      </c>
      <c r="K1175" s="180">
        <f>VLOOKUP(D1175,Plan1!$B$2:$S$5570,11,)/1000</f>
        <v>4.5069999999999997</v>
      </c>
      <c r="L1175" s="180">
        <f>VLOOKUP(D1175,Plan1!$B$2:$S$5570,12,)/1000</f>
        <v>4.84</v>
      </c>
      <c r="M1175" s="180">
        <f>VLOOKUP(D1175,Plan1!$B$2:$S$5570,13,)/1000</f>
        <v>4.9539999999999997</v>
      </c>
      <c r="N1175" s="180">
        <f>VLOOKUP(D1175,Plan1!$B$2:$S$5570,14,)/1000</f>
        <v>5.2140000000000004</v>
      </c>
      <c r="O1175" s="180">
        <f>VLOOKUP(D1175,Plan1!$B$2:$S$5570,15,)/1000</f>
        <v>4.97</v>
      </c>
      <c r="P1175" s="180">
        <f>VLOOKUP(D1175,Plan1!$B$2:$S$5570,16,)/1000</f>
        <v>5.0220000000000002</v>
      </c>
      <c r="Q1175" s="180">
        <f>VLOOKUP(D1175,Plan1!$B$2:$S$5570,17,)/1000</f>
        <v>4.76</v>
      </c>
      <c r="R1175" s="180">
        <f>VLOOKUP(D1175,Plan1!$B$2:$S$5570,18,)/1000</f>
        <v>4.423</v>
      </c>
      <c r="S1175" s="180">
        <f>VLOOKUP(D1175,Plan1!$B$2:$S$5570,6,)/1000</f>
        <v>4.702</v>
      </c>
    </row>
    <row r="1176" spans="1:19" x14ac:dyDescent="0.25">
      <c r="A1176" s="178">
        <v>14673</v>
      </c>
      <c r="B1176" s="178">
        <v>-180887</v>
      </c>
      <c r="C1176" s="178">
        <v>-502137</v>
      </c>
      <c r="D1176" s="178" t="s">
        <v>1082</v>
      </c>
      <c r="E1176" s="178" t="s">
        <v>167</v>
      </c>
      <c r="F1176" s="178" t="s">
        <v>1058</v>
      </c>
      <c r="G1176" s="180">
        <f>VLOOKUP(D1176,Plan1!$B$2:$S$5570,7,)/1000</f>
        <v>5.24</v>
      </c>
      <c r="H1176" s="180">
        <f>VLOOKUP(D1176,Plan1!$B$2:$S$5570,8,)/1000</f>
        <v>5.5229999999999997</v>
      </c>
      <c r="I1176" s="180">
        <f>VLOOKUP(D1176,Plan1!$B$2:$S$5570,9,)/1000</f>
        <v>5.423</v>
      </c>
      <c r="J1176" s="180">
        <f>VLOOKUP(D1176,Plan1!$B$2:$S$5570,10,)/1000</f>
        <v>5.6660000000000004</v>
      </c>
      <c r="K1176" s="180">
        <f>VLOOKUP(D1176,Plan1!$B$2:$S$5570,11,)/1000</f>
        <v>5.4950000000000001</v>
      </c>
      <c r="L1176" s="180">
        <f>VLOOKUP(D1176,Plan1!$B$2:$S$5570,12,)/1000</f>
        <v>5.3170000000000002</v>
      </c>
      <c r="M1176" s="180">
        <f>VLOOKUP(D1176,Plan1!$B$2:$S$5570,13,)/1000</f>
        <v>5.47</v>
      </c>
      <c r="N1176" s="180">
        <f>VLOOKUP(D1176,Plan1!$B$2:$S$5570,14,)/1000</f>
        <v>6.2869999999999999</v>
      </c>
      <c r="O1176" s="180">
        <f>VLOOKUP(D1176,Plan1!$B$2:$S$5570,15,)/1000</f>
        <v>5.6</v>
      </c>
      <c r="P1176" s="180">
        <f>VLOOKUP(D1176,Plan1!$B$2:$S$5570,16,)/1000</f>
        <v>5.4240000000000004</v>
      </c>
      <c r="Q1176" s="180">
        <f>VLOOKUP(D1176,Plan1!$B$2:$S$5570,17,)/1000</f>
        <v>5.2530000000000001</v>
      </c>
      <c r="R1176" s="180">
        <f>VLOOKUP(D1176,Plan1!$B$2:$S$5570,18,)/1000</f>
        <v>5.2549999999999999</v>
      </c>
      <c r="S1176" s="180">
        <f>VLOOKUP(D1176,Plan1!$B$2:$S$5570,6,)/1000</f>
        <v>5.4960000000000004</v>
      </c>
    </row>
    <row r="1177" spans="1:19" x14ac:dyDescent="0.25">
      <c r="A1177" s="178">
        <v>10236</v>
      </c>
      <c r="B1177" s="178">
        <v>-206037</v>
      </c>
      <c r="C1177" s="178">
        <v>-412035</v>
      </c>
      <c r="D1177" s="178" t="s">
        <v>1000</v>
      </c>
      <c r="E1177" s="178" t="s">
        <v>167</v>
      </c>
      <c r="F1177" s="178" t="s">
        <v>979</v>
      </c>
      <c r="G1177" s="180">
        <f>VLOOKUP(D1177,Plan1!$B$2:$S$5570,7,)/1000</f>
        <v>5.4969999999999999</v>
      </c>
      <c r="H1177" s="180">
        <f>VLOOKUP(D1177,Plan1!$B$2:$S$5570,8,)/1000</f>
        <v>5.9829999999999997</v>
      </c>
      <c r="I1177" s="180">
        <f>VLOOKUP(D1177,Plan1!$B$2:$S$5570,9,)/1000</f>
        <v>5.327</v>
      </c>
      <c r="J1177" s="180">
        <f>VLOOKUP(D1177,Plan1!$B$2:$S$5570,10,)/1000</f>
        <v>5.07</v>
      </c>
      <c r="K1177" s="180">
        <f>VLOOKUP(D1177,Plan1!$B$2:$S$5570,11,)/1000</f>
        <v>4.6879999999999997</v>
      </c>
      <c r="L1177" s="180">
        <f>VLOOKUP(D1177,Plan1!$B$2:$S$5570,12,)/1000</f>
        <v>4.633</v>
      </c>
      <c r="M1177" s="180">
        <f>VLOOKUP(D1177,Plan1!$B$2:$S$5570,13,)/1000</f>
        <v>4.6559999999999997</v>
      </c>
      <c r="N1177" s="180">
        <f>VLOOKUP(D1177,Plan1!$B$2:$S$5570,14,)/1000</f>
        <v>5.2510000000000003</v>
      </c>
      <c r="O1177" s="180">
        <f>VLOOKUP(D1177,Plan1!$B$2:$S$5570,15,)/1000</f>
        <v>5.2789999999999999</v>
      </c>
      <c r="P1177" s="180">
        <f>VLOOKUP(D1177,Plan1!$B$2:$S$5570,16,)/1000</f>
        <v>4.9800000000000004</v>
      </c>
      <c r="Q1177" s="180">
        <f>VLOOKUP(D1177,Plan1!$B$2:$S$5570,17,)/1000</f>
        <v>4.6289999999999996</v>
      </c>
      <c r="R1177" s="180">
        <f>VLOOKUP(D1177,Plan1!$B$2:$S$5570,18,)/1000</f>
        <v>5.1210000000000004</v>
      </c>
      <c r="S1177" s="180">
        <f>VLOOKUP(D1177,Plan1!$B$2:$S$5570,6,)/1000</f>
        <v>5.093</v>
      </c>
    </row>
    <row r="1178" spans="1:19" x14ac:dyDescent="0.25">
      <c r="A1178" s="178">
        <v>52137</v>
      </c>
      <c r="B1178" s="178">
        <v>-53191</v>
      </c>
      <c r="C1178" s="178">
        <v>-415502</v>
      </c>
      <c r="D1178" s="178" t="s">
        <v>3613</v>
      </c>
      <c r="E1178" s="178" t="s">
        <v>167</v>
      </c>
      <c r="F1178" s="178" t="s">
        <v>3448</v>
      </c>
      <c r="G1178" s="180">
        <f>VLOOKUP(D1178,Plan1!$B$2:$S$5570,7,)/1000</f>
        <v>4.9560000000000004</v>
      </c>
      <c r="H1178" s="180">
        <f>VLOOKUP(D1178,Plan1!$B$2:$S$5570,8,)/1000</f>
        <v>5.1619999999999999</v>
      </c>
      <c r="I1178" s="180">
        <f>VLOOKUP(D1178,Plan1!$B$2:$S$5570,9,)/1000</f>
        <v>5.3209999999999997</v>
      </c>
      <c r="J1178" s="180">
        <f>VLOOKUP(D1178,Plan1!$B$2:$S$5570,10,)/1000</f>
        <v>5.1980000000000004</v>
      </c>
      <c r="K1178" s="180">
        <f>VLOOKUP(D1178,Plan1!$B$2:$S$5570,11,)/1000</f>
        <v>5.3209999999999997</v>
      </c>
      <c r="L1178" s="180">
        <f>VLOOKUP(D1178,Plan1!$B$2:$S$5570,12,)/1000</f>
        <v>5.3869999999999996</v>
      </c>
      <c r="M1178" s="180">
        <f>VLOOKUP(D1178,Plan1!$B$2:$S$5570,13,)/1000</f>
        <v>5.6950000000000003</v>
      </c>
      <c r="N1178" s="180">
        <f>VLOOKUP(D1178,Plan1!$B$2:$S$5570,14,)/1000</f>
        <v>6.3810000000000002</v>
      </c>
      <c r="O1178" s="180">
        <f>VLOOKUP(D1178,Plan1!$B$2:$S$5570,15,)/1000</f>
        <v>6.6479999999999997</v>
      </c>
      <c r="P1178" s="180">
        <f>VLOOKUP(D1178,Plan1!$B$2:$S$5570,16,)/1000</f>
        <v>6.3719999999999999</v>
      </c>
      <c r="Q1178" s="180">
        <f>VLOOKUP(D1178,Plan1!$B$2:$S$5570,17,)/1000</f>
        <v>6.109</v>
      </c>
      <c r="R1178" s="180">
        <f>VLOOKUP(D1178,Plan1!$B$2:$S$5570,18,)/1000</f>
        <v>5.5129999999999999</v>
      </c>
      <c r="S1178" s="180">
        <f>VLOOKUP(D1178,Plan1!$B$2:$S$5570,6,)/1000</f>
        <v>5.6719999999999997</v>
      </c>
    </row>
    <row r="1179" spans="1:19" x14ac:dyDescent="0.25">
      <c r="A1179" s="178">
        <v>9609</v>
      </c>
      <c r="B1179" s="178">
        <v>-208694</v>
      </c>
      <c r="C1179" s="178">
        <v>-514888</v>
      </c>
      <c r="D1179" s="178" t="s">
        <v>5188</v>
      </c>
      <c r="E1179" s="178" t="s">
        <v>167</v>
      </c>
      <c r="F1179" s="178" t="s">
        <v>4704</v>
      </c>
      <c r="G1179" s="180">
        <f>VLOOKUP(D1179,Plan1!$B$2:$S$5570,7,)/1000</f>
        <v>5.3840000000000003</v>
      </c>
      <c r="H1179" s="180">
        <f>VLOOKUP(D1179,Plan1!$B$2:$S$5570,8,)/1000</f>
        <v>5.6760000000000002</v>
      </c>
      <c r="I1179" s="180">
        <f>VLOOKUP(D1179,Plan1!$B$2:$S$5570,9,)/1000</f>
        <v>5.5789999999999997</v>
      </c>
      <c r="J1179" s="180">
        <f>VLOOKUP(D1179,Plan1!$B$2:$S$5570,10,)/1000</f>
        <v>5.54</v>
      </c>
      <c r="K1179" s="180">
        <f>VLOOKUP(D1179,Plan1!$B$2:$S$5570,11,)/1000</f>
        <v>4.992</v>
      </c>
      <c r="L1179" s="180">
        <f>VLOOKUP(D1179,Plan1!$B$2:$S$5570,12,)/1000</f>
        <v>4.8140000000000001</v>
      </c>
      <c r="M1179" s="180">
        <f>VLOOKUP(D1179,Plan1!$B$2:$S$5570,13,)/1000</f>
        <v>4.9489999999999998</v>
      </c>
      <c r="N1179" s="180">
        <f>VLOOKUP(D1179,Plan1!$B$2:$S$5570,14,)/1000</f>
        <v>5.79</v>
      </c>
      <c r="O1179" s="180">
        <f>VLOOKUP(D1179,Plan1!$B$2:$S$5570,15,)/1000</f>
        <v>5.306</v>
      </c>
      <c r="P1179" s="180">
        <f>VLOOKUP(D1179,Plan1!$B$2:$S$5570,16,)/1000</f>
        <v>5.4969999999999999</v>
      </c>
      <c r="Q1179" s="180">
        <f>VLOOKUP(D1179,Plan1!$B$2:$S$5570,17,)/1000</f>
        <v>5.492</v>
      </c>
      <c r="R1179" s="180">
        <f>VLOOKUP(D1179,Plan1!$B$2:$S$5570,18,)/1000</f>
        <v>5.6509999999999998</v>
      </c>
      <c r="S1179" s="180">
        <f>VLOOKUP(D1179,Plan1!$B$2:$S$5570,6,)/1000</f>
        <v>5.3890000000000002</v>
      </c>
    </row>
    <row r="1180" spans="1:19" x14ac:dyDescent="0.25">
      <c r="A1180" s="178">
        <v>4578</v>
      </c>
      <c r="B1180" s="178">
        <v>-247896</v>
      </c>
      <c r="C1180" s="178">
        <v>-500112</v>
      </c>
      <c r="D1180" s="178" t="s">
        <v>3058</v>
      </c>
      <c r="E1180" s="178" t="s">
        <v>167</v>
      </c>
      <c r="F1180" s="178" t="s">
        <v>2912</v>
      </c>
      <c r="G1180" s="180">
        <f>VLOOKUP(D1180,Plan1!$B$2:$S$5570,7,)/1000</f>
        <v>4.8579999999999997</v>
      </c>
      <c r="H1180" s="180">
        <f>VLOOKUP(D1180,Plan1!$B$2:$S$5570,8,)/1000</f>
        <v>5.0620000000000003</v>
      </c>
      <c r="I1180" s="180">
        <f>VLOOKUP(D1180,Plan1!$B$2:$S$5570,9,)/1000</f>
        <v>4.8769999999999998</v>
      </c>
      <c r="J1180" s="180">
        <f>VLOOKUP(D1180,Plan1!$B$2:$S$5570,10,)/1000</f>
        <v>4.6829999999999998</v>
      </c>
      <c r="K1180" s="180">
        <f>VLOOKUP(D1180,Plan1!$B$2:$S$5570,11,)/1000</f>
        <v>4.03</v>
      </c>
      <c r="L1180" s="180">
        <f>VLOOKUP(D1180,Plan1!$B$2:$S$5570,12,)/1000</f>
        <v>3.7570000000000001</v>
      </c>
      <c r="M1180" s="180">
        <f>VLOOKUP(D1180,Plan1!$B$2:$S$5570,13,)/1000</f>
        <v>3.9940000000000002</v>
      </c>
      <c r="N1180" s="180">
        <f>VLOOKUP(D1180,Plan1!$B$2:$S$5570,14,)/1000</f>
        <v>4.952</v>
      </c>
      <c r="O1180" s="180">
        <f>VLOOKUP(D1180,Plan1!$B$2:$S$5570,15,)/1000</f>
        <v>4.5369999999999999</v>
      </c>
      <c r="P1180" s="180">
        <f>VLOOKUP(D1180,Plan1!$B$2:$S$5570,16,)/1000</f>
        <v>4.633</v>
      </c>
      <c r="Q1180" s="180">
        <f>VLOOKUP(D1180,Plan1!$B$2:$S$5570,17,)/1000</f>
        <v>5.0179999999999998</v>
      </c>
      <c r="R1180" s="180">
        <f>VLOOKUP(D1180,Plan1!$B$2:$S$5570,18,)/1000</f>
        <v>5.048</v>
      </c>
      <c r="S1180" s="180">
        <f>VLOOKUP(D1180,Plan1!$B$2:$S$5570,6,)/1000</f>
        <v>4.6210000000000004</v>
      </c>
    </row>
    <row r="1181" spans="1:19" x14ac:dyDescent="0.25">
      <c r="A1181" s="178">
        <v>25980</v>
      </c>
      <c r="B1181" s="178">
        <v>-127676</v>
      </c>
      <c r="C1181" s="178">
        <v>-394266</v>
      </c>
      <c r="D1181" s="178" t="s">
        <v>580</v>
      </c>
      <c r="E1181" s="178" t="s">
        <v>167</v>
      </c>
      <c r="F1181" s="178" t="s">
        <v>375</v>
      </c>
      <c r="G1181" s="180">
        <f>VLOOKUP(D1181,Plan1!$B$2:$S$5570,7,)/1000</f>
        <v>5.4370000000000003</v>
      </c>
      <c r="H1181" s="180">
        <f>VLOOKUP(D1181,Plan1!$B$2:$S$5570,8,)/1000</f>
        <v>5.6429999999999998</v>
      </c>
      <c r="I1181" s="180">
        <f>VLOOKUP(D1181,Plan1!$B$2:$S$5570,9,)/1000</f>
        <v>5.5979999999999999</v>
      </c>
      <c r="J1181" s="180">
        <f>VLOOKUP(D1181,Plan1!$B$2:$S$5570,10,)/1000</f>
        <v>4.8140000000000001</v>
      </c>
      <c r="K1181" s="180">
        <f>VLOOKUP(D1181,Plan1!$B$2:$S$5570,11,)/1000</f>
        <v>4.367</v>
      </c>
      <c r="L1181" s="180">
        <f>VLOOKUP(D1181,Plan1!$B$2:$S$5570,12,)/1000</f>
        <v>4.0919999999999996</v>
      </c>
      <c r="M1181" s="180">
        <f>VLOOKUP(D1181,Plan1!$B$2:$S$5570,13,)/1000</f>
        <v>4.319</v>
      </c>
      <c r="N1181" s="180">
        <f>VLOOKUP(D1181,Plan1!$B$2:$S$5570,14,)/1000</f>
        <v>4.7359999999999998</v>
      </c>
      <c r="O1181" s="180">
        <f>VLOOKUP(D1181,Plan1!$B$2:$S$5570,15,)/1000</f>
        <v>5.2160000000000002</v>
      </c>
      <c r="P1181" s="180">
        <f>VLOOKUP(D1181,Plan1!$B$2:$S$5570,16,)/1000</f>
        <v>5.1100000000000003</v>
      </c>
      <c r="Q1181" s="180">
        <f>VLOOKUP(D1181,Plan1!$B$2:$S$5570,17,)/1000</f>
        <v>5.0759999999999996</v>
      </c>
      <c r="R1181" s="180">
        <f>VLOOKUP(D1181,Plan1!$B$2:$S$5570,18,)/1000</f>
        <v>5.3819999999999997</v>
      </c>
      <c r="S1181" s="180">
        <f>VLOOKUP(D1181,Plan1!$B$2:$S$5570,6,)/1000</f>
        <v>4.9829999999999997</v>
      </c>
    </row>
    <row r="1182" spans="1:19" x14ac:dyDescent="0.25">
      <c r="A1182" s="178">
        <v>8842</v>
      </c>
      <c r="B1182" s="178">
        <v>-213929</v>
      </c>
      <c r="C1182" s="178">
        <v>-4269</v>
      </c>
      <c r="D1182" s="178" t="s">
        <v>1885</v>
      </c>
      <c r="E1182" s="178" t="s">
        <v>167</v>
      </c>
      <c r="F1182" s="178" t="s">
        <v>1727</v>
      </c>
      <c r="G1182" s="180">
        <f>VLOOKUP(D1182,Plan1!$B$2:$S$5570,7,)/1000</f>
        <v>5.35</v>
      </c>
      <c r="H1182" s="180">
        <f>VLOOKUP(D1182,Plan1!$B$2:$S$5570,8,)/1000</f>
        <v>5.8520000000000003</v>
      </c>
      <c r="I1182" s="180">
        <f>VLOOKUP(D1182,Plan1!$B$2:$S$5570,9,)/1000</f>
        <v>5.2919999999999998</v>
      </c>
      <c r="J1182" s="180">
        <f>VLOOKUP(D1182,Plan1!$B$2:$S$5570,10,)/1000</f>
        <v>4.976</v>
      </c>
      <c r="K1182" s="180">
        <f>VLOOKUP(D1182,Plan1!$B$2:$S$5570,11,)/1000</f>
        <v>4.49</v>
      </c>
      <c r="L1182" s="180">
        <f>VLOOKUP(D1182,Plan1!$B$2:$S$5570,12,)/1000</f>
        <v>4.4240000000000004</v>
      </c>
      <c r="M1182" s="180">
        <f>VLOOKUP(D1182,Plan1!$B$2:$S$5570,13,)/1000</f>
        <v>4.5339999999999998</v>
      </c>
      <c r="N1182" s="180">
        <f>VLOOKUP(D1182,Plan1!$B$2:$S$5570,14,)/1000</f>
        <v>5.19</v>
      </c>
      <c r="O1182" s="180">
        <f>VLOOKUP(D1182,Plan1!$B$2:$S$5570,15,)/1000</f>
        <v>5.1040000000000001</v>
      </c>
      <c r="P1182" s="180">
        <f>VLOOKUP(D1182,Plan1!$B$2:$S$5570,16,)/1000</f>
        <v>4.984</v>
      </c>
      <c r="Q1182" s="180">
        <f>VLOOKUP(D1182,Plan1!$B$2:$S$5570,17,)/1000</f>
        <v>4.6040000000000001</v>
      </c>
      <c r="R1182" s="180">
        <f>VLOOKUP(D1182,Plan1!$B$2:$S$5570,18,)/1000</f>
        <v>5.1849999999999996</v>
      </c>
      <c r="S1182" s="180">
        <f>VLOOKUP(D1182,Plan1!$B$2:$S$5570,6,)/1000</f>
        <v>4.9989999999999997</v>
      </c>
    </row>
    <row r="1183" spans="1:19" x14ac:dyDescent="0.25">
      <c r="A1183" s="178">
        <v>14514</v>
      </c>
      <c r="B1183" s="178">
        <v>-181661</v>
      </c>
      <c r="C1183" s="178">
        <v>-479444</v>
      </c>
      <c r="D1183" s="178" t="s">
        <v>1079</v>
      </c>
      <c r="E1183" s="178" t="s">
        <v>167</v>
      </c>
      <c r="F1183" s="178" t="s">
        <v>1058</v>
      </c>
      <c r="G1183" s="180">
        <f>VLOOKUP(D1183,Plan1!$B$2:$S$5570,7,)/1000</f>
        <v>5.1470000000000002</v>
      </c>
      <c r="H1183" s="180">
        <f>VLOOKUP(D1183,Plan1!$B$2:$S$5570,8,)/1000</f>
        <v>5.6230000000000002</v>
      </c>
      <c r="I1183" s="180">
        <f>VLOOKUP(D1183,Plan1!$B$2:$S$5570,9,)/1000</f>
        <v>5.258</v>
      </c>
      <c r="J1183" s="180">
        <f>VLOOKUP(D1183,Plan1!$B$2:$S$5570,10,)/1000</f>
        <v>5.6360000000000001</v>
      </c>
      <c r="K1183" s="180">
        <f>VLOOKUP(D1183,Plan1!$B$2:$S$5570,11,)/1000</f>
        <v>5.5119999999999996</v>
      </c>
      <c r="L1183" s="180">
        <f>VLOOKUP(D1183,Plan1!$B$2:$S$5570,12,)/1000</f>
        <v>5.4160000000000004</v>
      </c>
      <c r="M1183" s="180">
        <f>VLOOKUP(D1183,Plan1!$B$2:$S$5570,13,)/1000</f>
        <v>5.6520000000000001</v>
      </c>
      <c r="N1183" s="180">
        <f>VLOOKUP(D1183,Plan1!$B$2:$S$5570,14,)/1000</f>
        <v>6.3920000000000003</v>
      </c>
      <c r="O1183" s="180">
        <f>VLOOKUP(D1183,Plan1!$B$2:$S$5570,15,)/1000</f>
        <v>5.8029999999999999</v>
      </c>
      <c r="P1183" s="180">
        <f>VLOOKUP(D1183,Plan1!$B$2:$S$5570,16,)/1000</f>
        <v>5.5049999999999999</v>
      </c>
      <c r="Q1183" s="180">
        <f>VLOOKUP(D1183,Plan1!$B$2:$S$5570,17,)/1000</f>
        <v>5.09</v>
      </c>
      <c r="R1183" s="180">
        <f>VLOOKUP(D1183,Plan1!$B$2:$S$5570,18,)/1000</f>
        <v>5.1470000000000002</v>
      </c>
      <c r="S1183" s="180">
        <f>VLOOKUP(D1183,Plan1!$B$2:$S$5570,6,)/1000</f>
        <v>5.5149999999999997</v>
      </c>
    </row>
    <row r="1184" spans="1:19" x14ac:dyDescent="0.25">
      <c r="A1184" s="178">
        <v>9291</v>
      </c>
      <c r="B1184" s="178">
        <v>-211318</v>
      </c>
      <c r="C1184" s="178">
        <v>-489774</v>
      </c>
      <c r="D1184" s="178" t="s">
        <v>5169</v>
      </c>
      <c r="E1184" s="178" t="s">
        <v>167</v>
      </c>
      <c r="F1184" s="178" t="s">
        <v>4704</v>
      </c>
      <c r="G1184" s="180">
        <f>VLOOKUP(D1184,Plan1!$B$2:$S$5570,7,)/1000</f>
        <v>5.21</v>
      </c>
      <c r="H1184" s="180">
        <f>VLOOKUP(D1184,Plan1!$B$2:$S$5570,8,)/1000</f>
        <v>5.59</v>
      </c>
      <c r="I1184" s="180">
        <f>VLOOKUP(D1184,Plan1!$B$2:$S$5570,9,)/1000</f>
        <v>5.3410000000000002</v>
      </c>
      <c r="J1184" s="180">
        <f>VLOOKUP(D1184,Plan1!$B$2:$S$5570,10,)/1000</f>
        <v>5.4260000000000002</v>
      </c>
      <c r="K1184" s="180">
        <f>VLOOKUP(D1184,Plan1!$B$2:$S$5570,11,)/1000</f>
        <v>4.9870000000000001</v>
      </c>
      <c r="L1184" s="180">
        <f>VLOOKUP(D1184,Plan1!$B$2:$S$5570,12,)/1000</f>
        <v>4.91</v>
      </c>
      <c r="M1184" s="180">
        <f>VLOOKUP(D1184,Plan1!$B$2:$S$5570,13,)/1000</f>
        <v>5.0880000000000001</v>
      </c>
      <c r="N1184" s="180">
        <f>VLOOKUP(D1184,Plan1!$B$2:$S$5570,14,)/1000</f>
        <v>5.8810000000000002</v>
      </c>
      <c r="O1184" s="180">
        <f>VLOOKUP(D1184,Plan1!$B$2:$S$5570,15,)/1000</f>
        <v>5.4249999999999998</v>
      </c>
      <c r="P1184" s="180">
        <f>VLOOKUP(D1184,Plan1!$B$2:$S$5570,16,)/1000</f>
        <v>5.45</v>
      </c>
      <c r="Q1184" s="180">
        <f>VLOOKUP(D1184,Plan1!$B$2:$S$5570,17,)/1000</f>
        <v>5.3710000000000004</v>
      </c>
      <c r="R1184" s="180">
        <f>VLOOKUP(D1184,Plan1!$B$2:$S$5570,18,)/1000</f>
        <v>5.4429999999999996</v>
      </c>
      <c r="S1184" s="180">
        <f>VLOOKUP(D1184,Plan1!$B$2:$S$5570,6,)/1000</f>
        <v>5.3440000000000003</v>
      </c>
    </row>
    <row r="1185" spans="1:19" x14ac:dyDescent="0.25">
      <c r="A1185" s="178">
        <v>4278</v>
      </c>
      <c r="B1185" s="178">
        <v>-252048</v>
      </c>
      <c r="C1185" s="178">
        <v>-531553</v>
      </c>
      <c r="D1185" s="178" t="s">
        <v>3021</v>
      </c>
      <c r="E1185" s="178" t="s">
        <v>167</v>
      </c>
      <c r="F1185" s="178" t="s">
        <v>2912</v>
      </c>
      <c r="G1185" s="180">
        <f>VLOOKUP(D1185,Plan1!$B$2:$S$5570,7,)/1000</f>
        <v>5.5030000000000001</v>
      </c>
      <c r="H1185" s="180">
        <f>VLOOKUP(D1185,Plan1!$B$2:$S$5570,8,)/1000</f>
        <v>5.306</v>
      </c>
      <c r="I1185" s="180">
        <f>VLOOKUP(D1185,Plan1!$B$2:$S$5570,9,)/1000</f>
        <v>5.3630000000000004</v>
      </c>
      <c r="J1185" s="180">
        <f>VLOOKUP(D1185,Plan1!$B$2:$S$5570,10,)/1000</f>
        <v>4.9889999999999999</v>
      </c>
      <c r="K1185" s="180">
        <f>VLOOKUP(D1185,Plan1!$B$2:$S$5570,11,)/1000</f>
        <v>4.2350000000000003</v>
      </c>
      <c r="L1185" s="180">
        <f>VLOOKUP(D1185,Plan1!$B$2:$S$5570,12,)/1000</f>
        <v>3.931</v>
      </c>
      <c r="M1185" s="180">
        <f>VLOOKUP(D1185,Plan1!$B$2:$S$5570,13,)/1000</f>
        <v>4.165</v>
      </c>
      <c r="N1185" s="180">
        <f>VLOOKUP(D1185,Plan1!$B$2:$S$5570,14,)/1000</f>
        <v>5.1449999999999996</v>
      </c>
      <c r="O1185" s="180">
        <f>VLOOKUP(D1185,Plan1!$B$2:$S$5570,15,)/1000</f>
        <v>4.7359999999999998</v>
      </c>
      <c r="P1185" s="180">
        <f>VLOOKUP(D1185,Plan1!$B$2:$S$5570,16,)/1000</f>
        <v>5.0540000000000003</v>
      </c>
      <c r="Q1185" s="180">
        <f>VLOOKUP(D1185,Plan1!$B$2:$S$5570,17,)/1000</f>
        <v>5.3570000000000002</v>
      </c>
      <c r="R1185" s="180">
        <f>VLOOKUP(D1185,Plan1!$B$2:$S$5570,18,)/1000</f>
        <v>5.44</v>
      </c>
      <c r="S1185" s="180">
        <f>VLOOKUP(D1185,Plan1!$B$2:$S$5570,6,)/1000</f>
        <v>4.9359999999999999</v>
      </c>
    </row>
    <row r="1186" spans="1:19" x14ac:dyDescent="0.25">
      <c r="A1186" s="178">
        <v>3225</v>
      </c>
      <c r="B1186" s="178">
        <v>-270694</v>
      </c>
      <c r="C1186" s="178">
        <v>-516606</v>
      </c>
      <c r="D1186" s="178" t="s">
        <v>3021</v>
      </c>
      <c r="E1186" s="178" t="s">
        <v>167</v>
      </c>
      <c r="F1186" s="178" t="s">
        <v>4434</v>
      </c>
      <c r="G1186" s="180">
        <f>VLOOKUP(D1186,Plan1!$B$2:$S$5570,7,)/1000</f>
        <v>5.5030000000000001</v>
      </c>
      <c r="H1186" s="180">
        <f>VLOOKUP(D1186,Plan1!$B$2:$S$5570,8,)/1000</f>
        <v>5.306</v>
      </c>
      <c r="I1186" s="180">
        <f>VLOOKUP(D1186,Plan1!$B$2:$S$5570,9,)/1000</f>
        <v>5.3630000000000004</v>
      </c>
      <c r="J1186" s="180">
        <f>VLOOKUP(D1186,Plan1!$B$2:$S$5570,10,)/1000</f>
        <v>4.9889999999999999</v>
      </c>
      <c r="K1186" s="180">
        <f>VLOOKUP(D1186,Plan1!$B$2:$S$5570,11,)/1000</f>
        <v>4.2350000000000003</v>
      </c>
      <c r="L1186" s="180">
        <f>VLOOKUP(D1186,Plan1!$B$2:$S$5570,12,)/1000</f>
        <v>3.931</v>
      </c>
      <c r="M1186" s="180">
        <f>VLOOKUP(D1186,Plan1!$B$2:$S$5570,13,)/1000</f>
        <v>4.165</v>
      </c>
      <c r="N1186" s="180">
        <f>VLOOKUP(D1186,Plan1!$B$2:$S$5570,14,)/1000</f>
        <v>5.1449999999999996</v>
      </c>
      <c r="O1186" s="180">
        <f>VLOOKUP(D1186,Plan1!$B$2:$S$5570,15,)/1000</f>
        <v>4.7359999999999998</v>
      </c>
      <c r="P1186" s="180">
        <f>VLOOKUP(D1186,Plan1!$B$2:$S$5570,16,)/1000</f>
        <v>5.0540000000000003</v>
      </c>
      <c r="Q1186" s="180">
        <f>VLOOKUP(D1186,Plan1!$B$2:$S$5570,17,)/1000</f>
        <v>5.3570000000000002</v>
      </c>
      <c r="R1186" s="180">
        <f>VLOOKUP(D1186,Plan1!$B$2:$S$5570,18,)/1000</f>
        <v>5.44</v>
      </c>
      <c r="S1186" s="180">
        <f>VLOOKUP(D1186,Plan1!$B$2:$S$5570,6,)/1000</f>
        <v>4.9359999999999999</v>
      </c>
    </row>
    <row r="1187" spans="1:19" x14ac:dyDescent="0.25">
      <c r="A1187" s="178">
        <v>49116</v>
      </c>
      <c r="B1187" s="178">
        <v>-61233</v>
      </c>
      <c r="C1187" s="178">
        <v>-39874</v>
      </c>
      <c r="D1187" s="178" t="s">
        <v>834</v>
      </c>
      <c r="E1187" s="178" t="s">
        <v>167</v>
      </c>
      <c r="F1187" s="178" t="s">
        <v>792</v>
      </c>
      <c r="G1187" s="180">
        <f>VLOOKUP(D1187,Plan1!$B$2:$S$5570,7,)/1000</f>
        <v>5.2729999999999997</v>
      </c>
      <c r="H1187" s="180">
        <f>VLOOKUP(D1187,Plan1!$B$2:$S$5570,8,)/1000</f>
        <v>5.4210000000000003</v>
      </c>
      <c r="I1187" s="180">
        <f>VLOOKUP(D1187,Plan1!$B$2:$S$5570,9,)/1000</f>
        <v>5.524</v>
      </c>
      <c r="J1187" s="180">
        <f>VLOOKUP(D1187,Plan1!$B$2:$S$5570,10,)/1000</f>
        <v>5.2859999999999996</v>
      </c>
      <c r="K1187" s="180">
        <f>VLOOKUP(D1187,Plan1!$B$2:$S$5570,11,)/1000</f>
        <v>5.2649999999999997</v>
      </c>
      <c r="L1187" s="180">
        <f>VLOOKUP(D1187,Plan1!$B$2:$S$5570,12,)/1000</f>
        <v>5.3369999999999997</v>
      </c>
      <c r="M1187" s="180">
        <f>VLOOKUP(D1187,Plan1!$B$2:$S$5570,13,)/1000</f>
        <v>5.694</v>
      </c>
      <c r="N1187" s="180">
        <f>VLOOKUP(D1187,Plan1!$B$2:$S$5570,14,)/1000</f>
        <v>6.4050000000000002</v>
      </c>
      <c r="O1187" s="180">
        <f>VLOOKUP(D1187,Plan1!$B$2:$S$5570,15,)/1000</f>
        <v>6.6040000000000001</v>
      </c>
      <c r="P1187" s="180">
        <f>VLOOKUP(D1187,Plan1!$B$2:$S$5570,16,)/1000</f>
        <v>6.2809999999999997</v>
      </c>
      <c r="Q1187" s="180">
        <f>VLOOKUP(D1187,Plan1!$B$2:$S$5570,17,)/1000</f>
        <v>6.1059999999999999</v>
      </c>
      <c r="R1187" s="180">
        <f>VLOOKUP(D1187,Plan1!$B$2:$S$5570,18,)/1000</f>
        <v>5.5069999999999997</v>
      </c>
      <c r="S1187" s="180">
        <f>VLOOKUP(D1187,Plan1!$B$2:$S$5570,6,)/1000</f>
        <v>5.7249999999999996</v>
      </c>
    </row>
    <row r="1188" spans="1:19" x14ac:dyDescent="0.25">
      <c r="A1188" s="178">
        <v>11111</v>
      </c>
      <c r="B1188" s="178">
        <v>-200739</v>
      </c>
      <c r="C1188" s="178">
        <v>-434065</v>
      </c>
      <c r="D1188" s="178" t="s">
        <v>2107</v>
      </c>
      <c r="E1188" s="178" t="s">
        <v>167</v>
      </c>
      <c r="F1188" s="178" t="s">
        <v>1727</v>
      </c>
      <c r="G1188" s="180">
        <f>VLOOKUP(D1188,Plan1!$B$2:$S$5570,7,)/1000</f>
        <v>4.7649999999999997</v>
      </c>
      <c r="H1188" s="180">
        <f>VLOOKUP(D1188,Plan1!$B$2:$S$5570,8,)/1000</f>
        <v>5.3780000000000001</v>
      </c>
      <c r="I1188" s="180">
        <f>VLOOKUP(D1188,Plan1!$B$2:$S$5570,9,)/1000</f>
        <v>4.7709999999999999</v>
      </c>
      <c r="J1188" s="180">
        <f>VLOOKUP(D1188,Plan1!$B$2:$S$5570,10,)/1000</f>
        <v>4.7430000000000003</v>
      </c>
      <c r="K1188" s="180">
        <f>VLOOKUP(D1188,Plan1!$B$2:$S$5570,11,)/1000</f>
        <v>4.452</v>
      </c>
      <c r="L1188" s="180">
        <f>VLOOKUP(D1188,Plan1!$B$2:$S$5570,12,)/1000</f>
        <v>4.5419999999999998</v>
      </c>
      <c r="M1188" s="180">
        <f>VLOOKUP(D1188,Plan1!$B$2:$S$5570,13,)/1000</f>
        <v>4.7060000000000004</v>
      </c>
      <c r="N1188" s="180">
        <f>VLOOKUP(D1188,Plan1!$B$2:$S$5570,14,)/1000</f>
        <v>5.4130000000000003</v>
      </c>
      <c r="O1188" s="180">
        <f>VLOOKUP(D1188,Plan1!$B$2:$S$5570,15,)/1000</f>
        <v>5.2370000000000001</v>
      </c>
      <c r="P1188" s="180">
        <f>VLOOKUP(D1188,Plan1!$B$2:$S$5570,16,)/1000</f>
        <v>4.8710000000000004</v>
      </c>
      <c r="Q1188" s="180">
        <f>VLOOKUP(D1188,Plan1!$B$2:$S$5570,17,)/1000</f>
        <v>4.2290000000000001</v>
      </c>
      <c r="R1188" s="180">
        <f>VLOOKUP(D1188,Plan1!$B$2:$S$5570,18,)/1000</f>
        <v>4.6239999999999997</v>
      </c>
      <c r="S1188" s="180">
        <f>VLOOKUP(D1188,Plan1!$B$2:$S$5570,6,)/1000</f>
        <v>4.8109999999999999</v>
      </c>
    </row>
    <row r="1189" spans="1:19" x14ac:dyDescent="0.25">
      <c r="A1189" s="178">
        <v>10037</v>
      </c>
      <c r="B1189" s="178">
        <v>-206906</v>
      </c>
      <c r="C1189" s="178">
        <v>-434942</v>
      </c>
      <c r="D1189" s="178" t="s">
        <v>2009</v>
      </c>
      <c r="E1189" s="178" t="s">
        <v>167</v>
      </c>
      <c r="F1189" s="178" t="s">
        <v>1727</v>
      </c>
      <c r="G1189" s="180">
        <f>VLOOKUP(D1189,Plan1!$B$2:$S$5570,7,)/1000</f>
        <v>5.0060000000000002</v>
      </c>
      <c r="H1189" s="180">
        <f>VLOOKUP(D1189,Plan1!$B$2:$S$5570,8,)/1000</f>
        <v>5.6719999999999997</v>
      </c>
      <c r="I1189" s="180">
        <f>VLOOKUP(D1189,Plan1!$B$2:$S$5570,9,)/1000</f>
        <v>4.9740000000000002</v>
      </c>
      <c r="J1189" s="180">
        <f>VLOOKUP(D1189,Plan1!$B$2:$S$5570,10,)/1000</f>
        <v>4.827</v>
      </c>
      <c r="K1189" s="180">
        <f>VLOOKUP(D1189,Plan1!$B$2:$S$5570,11,)/1000</f>
        <v>4.4909999999999997</v>
      </c>
      <c r="L1189" s="180">
        <f>VLOOKUP(D1189,Plan1!$B$2:$S$5570,12,)/1000</f>
        <v>4.5129999999999999</v>
      </c>
      <c r="M1189" s="180">
        <f>VLOOKUP(D1189,Plan1!$B$2:$S$5570,13,)/1000</f>
        <v>4.6890000000000001</v>
      </c>
      <c r="N1189" s="180">
        <f>VLOOKUP(D1189,Plan1!$B$2:$S$5570,14,)/1000</f>
        <v>5.5039999999999996</v>
      </c>
      <c r="O1189" s="180">
        <f>VLOOKUP(D1189,Plan1!$B$2:$S$5570,15,)/1000</f>
        <v>5.2389999999999999</v>
      </c>
      <c r="P1189" s="180">
        <f>VLOOKUP(D1189,Plan1!$B$2:$S$5570,16,)/1000</f>
        <v>4.9409999999999998</v>
      </c>
      <c r="Q1189" s="180">
        <f>VLOOKUP(D1189,Plan1!$B$2:$S$5570,17,)/1000</f>
        <v>4.3479999999999999</v>
      </c>
      <c r="R1189" s="180">
        <f>VLOOKUP(D1189,Plan1!$B$2:$S$5570,18,)/1000</f>
        <v>4.8040000000000003</v>
      </c>
      <c r="S1189" s="180">
        <f>VLOOKUP(D1189,Plan1!$B$2:$S$5570,6,)/1000</f>
        <v>4.9169999999999998</v>
      </c>
    </row>
    <row r="1190" spans="1:19" x14ac:dyDescent="0.25">
      <c r="A1190" s="178">
        <v>39060</v>
      </c>
      <c r="B1190" s="178">
        <v>-86755</v>
      </c>
      <c r="C1190" s="178">
        <v>-357027</v>
      </c>
      <c r="D1190" s="178" t="s">
        <v>3322</v>
      </c>
      <c r="E1190" s="178" t="s">
        <v>167</v>
      </c>
      <c r="F1190" s="178" t="s">
        <v>3284</v>
      </c>
      <c r="G1190" s="180">
        <f>VLOOKUP(D1190,Plan1!$B$2:$S$5570,7,)/1000</f>
        <v>5.343</v>
      </c>
      <c r="H1190" s="180">
        <f>VLOOKUP(D1190,Plan1!$B$2:$S$5570,8,)/1000</f>
        <v>5.5039999999999996</v>
      </c>
      <c r="I1190" s="180">
        <f>VLOOKUP(D1190,Plan1!$B$2:$S$5570,9,)/1000</f>
        <v>5.6680000000000001</v>
      </c>
      <c r="J1190" s="180">
        <f>VLOOKUP(D1190,Plan1!$B$2:$S$5570,10,)/1000</f>
        <v>5.2089999999999996</v>
      </c>
      <c r="K1190" s="180">
        <f>VLOOKUP(D1190,Plan1!$B$2:$S$5570,11,)/1000</f>
        <v>4.508</v>
      </c>
      <c r="L1190" s="180">
        <f>VLOOKUP(D1190,Plan1!$B$2:$S$5570,12,)/1000</f>
        <v>4.09</v>
      </c>
      <c r="M1190" s="180">
        <f>VLOOKUP(D1190,Plan1!$B$2:$S$5570,13,)/1000</f>
        <v>4.0960000000000001</v>
      </c>
      <c r="N1190" s="180">
        <f>VLOOKUP(D1190,Plan1!$B$2:$S$5570,14,)/1000</f>
        <v>4.681</v>
      </c>
      <c r="O1190" s="180">
        <f>VLOOKUP(D1190,Plan1!$B$2:$S$5570,15,)/1000</f>
        <v>5.3079999999999998</v>
      </c>
      <c r="P1190" s="180">
        <f>VLOOKUP(D1190,Plan1!$B$2:$S$5570,16,)/1000</f>
        <v>5.4269999999999996</v>
      </c>
      <c r="Q1190" s="180">
        <f>VLOOKUP(D1190,Plan1!$B$2:$S$5570,17,)/1000</f>
        <v>5.7140000000000004</v>
      </c>
      <c r="R1190" s="180">
        <f>VLOOKUP(D1190,Plan1!$B$2:$S$5570,18,)/1000</f>
        <v>5.5590000000000002</v>
      </c>
      <c r="S1190" s="180">
        <f>VLOOKUP(D1190,Plan1!$B$2:$S$5570,6,)/1000</f>
        <v>5.0919999999999996</v>
      </c>
    </row>
    <row r="1191" spans="1:19" x14ac:dyDescent="0.25">
      <c r="A1191" s="178">
        <v>9290</v>
      </c>
      <c r="B1191" s="178">
        <v>-210523</v>
      </c>
      <c r="C1191" s="178">
        <v>-49062</v>
      </c>
      <c r="D1191" s="178" t="s">
        <v>5168</v>
      </c>
      <c r="E1191" s="178" t="s">
        <v>167</v>
      </c>
      <c r="F1191" s="178" t="s">
        <v>4704</v>
      </c>
      <c r="G1191" s="180">
        <f>VLOOKUP(D1191,Plan1!$B$2:$S$5570,7,)/1000</f>
        <v>5.1790000000000003</v>
      </c>
      <c r="H1191" s="180">
        <f>VLOOKUP(D1191,Plan1!$B$2:$S$5570,8,)/1000</f>
        <v>5.63</v>
      </c>
      <c r="I1191" s="180">
        <f>VLOOKUP(D1191,Plan1!$B$2:$S$5570,9,)/1000</f>
        <v>5.38</v>
      </c>
      <c r="J1191" s="180">
        <f>VLOOKUP(D1191,Plan1!$B$2:$S$5570,10,)/1000</f>
        <v>5.4409999999999998</v>
      </c>
      <c r="K1191" s="180">
        <f>VLOOKUP(D1191,Plan1!$B$2:$S$5570,11,)/1000</f>
        <v>4.9950000000000001</v>
      </c>
      <c r="L1191" s="180">
        <f>VLOOKUP(D1191,Plan1!$B$2:$S$5570,12,)/1000</f>
        <v>4.8769999999999998</v>
      </c>
      <c r="M1191" s="180">
        <f>VLOOKUP(D1191,Plan1!$B$2:$S$5570,13,)/1000</f>
        <v>5.08</v>
      </c>
      <c r="N1191" s="180">
        <f>VLOOKUP(D1191,Plan1!$B$2:$S$5570,14,)/1000</f>
        <v>5.8540000000000001</v>
      </c>
      <c r="O1191" s="180">
        <f>VLOOKUP(D1191,Plan1!$B$2:$S$5570,15,)/1000</f>
        <v>5.4</v>
      </c>
      <c r="P1191" s="180">
        <f>VLOOKUP(D1191,Plan1!$B$2:$S$5570,16,)/1000</f>
        <v>5.4630000000000001</v>
      </c>
      <c r="Q1191" s="180">
        <f>VLOOKUP(D1191,Plan1!$B$2:$S$5570,17,)/1000</f>
        <v>5.367</v>
      </c>
      <c r="R1191" s="180">
        <f>VLOOKUP(D1191,Plan1!$B$2:$S$5570,18,)/1000</f>
        <v>5.4240000000000004</v>
      </c>
      <c r="S1191" s="180">
        <f>VLOOKUP(D1191,Plan1!$B$2:$S$5570,6,)/1000</f>
        <v>5.3410000000000002</v>
      </c>
    </row>
    <row r="1192" spans="1:19" x14ac:dyDescent="0.25">
      <c r="A1192" s="178">
        <v>45276</v>
      </c>
      <c r="B1192" s="178">
        <v>-71256</v>
      </c>
      <c r="C1192" s="178">
        <v>-376065</v>
      </c>
      <c r="D1192" s="178" t="s">
        <v>2790</v>
      </c>
      <c r="E1192" s="178" t="s">
        <v>167</v>
      </c>
      <c r="F1192" s="178" t="s">
        <v>2709</v>
      </c>
      <c r="G1192" s="180">
        <f>VLOOKUP(D1192,Plan1!$B$2:$S$5570,7,)/1000</f>
        <v>5.9269999999999996</v>
      </c>
      <c r="H1192" s="180">
        <f>VLOOKUP(D1192,Plan1!$B$2:$S$5570,8,)/1000</f>
        <v>6.0209999999999999</v>
      </c>
      <c r="I1192" s="180">
        <f>VLOOKUP(D1192,Plan1!$B$2:$S$5570,9,)/1000</f>
        <v>6.3339999999999996</v>
      </c>
      <c r="J1192" s="180">
        <f>VLOOKUP(D1192,Plan1!$B$2:$S$5570,10,)/1000</f>
        <v>6.0449999999999999</v>
      </c>
      <c r="K1192" s="180">
        <f>VLOOKUP(D1192,Plan1!$B$2:$S$5570,11,)/1000</f>
        <v>5.4569999999999999</v>
      </c>
      <c r="L1192" s="180">
        <f>VLOOKUP(D1192,Plan1!$B$2:$S$5570,12,)/1000</f>
        <v>5.0990000000000002</v>
      </c>
      <c r="M1192" s="180">
        <f>VLOOKUP(D1192,Plan1!$B$2:$S$5570,13,)/1000</f>
        <v>5.3280000000000003</v>
      </c>
      <c r="N1192" s="180">
        <f>VLOOKUP(D1192,Plan1!$B$2:$S$5570,14,)/1000</f>
        <v>6.0330000000000004</v>
      </c>
      <c r="O1192" s="180">
        <f>VLOOKUP(D1192,Plan1!$B$2:$S$5570,15,)/1000</f>
        <v>6.5380000000000003</v>
      </c>
      <c r="P1192" s="180">
        <f>VLOOKUP(D1192,Plan1!$B$2:$S$5570,16,)/1000</f>
        <v>6.4969999999999999</v>
      </c>
      <c r="Q1192" s="180">
        <f>VLOOKUP(D1192,Plan1!$B$2:$S$5570,17,)/1000</f>
        <v>6.4470000000000001</v>
      </c>
      <c r="R1192" s="180">
        <f>VLOOKUP(D1192,Plan1!$B$2:$S$5570,18,)/1000</f>
        <v>6.1349999999999998</v>
      </c>
      <c r="S1192" s="180">
        <f>VLOOKUP(D1192,Plan1!$B$2:$S$5570,6,)/1000</f>
        <v>5.9880000000000004</v>
      </c>
    </row>
    <row r="1193" spans="1:19" x14ac:dyDescent="0.25">
      <c r="A1193" s="178">
        <v>27234</v>
      </c>
      <c r="B1193" s="178">
        <v>-123158</v>
      </c>
      <c r="C1193" s="178">
        <v>-448632</v>
      </c>
      <c r="D1193" s="178" t="s">
        <v>624</v>
      </c>
      <c r="E1193" s="178" t="s">
        <v>167</v>
      </c>
      <c r="F1193" s="178" t="s">
        <v>375</v>
      </c>
      <c r="G1193" s="180">
        <f>VLOOKUP(D1193,Plan1!$B$2:$S$5570,7,)/1000</f>
        <v>5.726</v>
      </c>
      <c r="H1193" s="180">
        <f>VLOOKUP(D1193,Plan1!$B$2:$S$5570,8,)/1000</f>
        <v>5.7619999999999996</v>
      </c>
      <c r="I1193" s="180">
        <f>VLOOKUP(D1193,Plan1!$B$2:$S$5570,9,)/1000</f>
        <v>5.6210000000000004</v>
      </c>
      <c r="J1193" s="180">
        <f>VLOOKUP(D1193,Plan1!$B$2:$S$5570,10,)/1000</f>
        <v>5.81</v>
      </c>
      <c r="K1193" s="180">
        <f>VLOOKUP(D1193,Plan1!$B$2:$S$5570,11,)/1000</f>
        <v>5.8659999999999997</v>
      </c>
      <c r="L1193" s="180">
        <f>VLOOKUP(D1193,Plan1!$B$2:$S$5570,12,)/1000</f>
        <v>5.8239999999999998</v>
      </c>
      <c r="M1193" s="180">
        <f>VLOOKUP(D1193,Plan1!$B$2:$S$5570,13,)/1000</f>
        <v>6.1740000000000004</v>
      </c>
      <c r="N1193" s="180">
        <f>VLOOKUP(D1193,Plan1!$B$2:$S$5570,14,)/1000</f>
        <v>6.5540000000000003</v>
      </c>
      <c r="O1193" s="180">
        <f>VLOOKUP(D1193,Plan1!$B$2:$S$5570,15,)/1000</f>
        <v>6.3579999999999997</v>
      </c>
      <c r="P1193" s="180">
        <f>VLOOKUP(D1193,Plan1!$B$2:$S$5570,16,)/1000</f>
        <v>5.9340000000000002</v>
      </c>
      <c r="Q1193" s="180">
        <f>VLOOKUP(D1193,Plan1!$B$2:$S$5570,17,)/1000</f>
        <v>5.3310000000000004</v>
      </c>
      <c r="R1193" s="180">
        <f>VLOOKUP(D1193,Plan1!$B$2:$S$5570,18,)/1000</f>
        <v>5.641</v>
      </c>
      <c r="S1193" s="180">
        <f>VLOOKUP(D1193,Plan1!$B$2:$S$5570,6,)/1000</f>
        <v>5.883</v>
      </c>
    </row>
    <row r="1194" spans="1:19" x14ac:dyDescent="0.25">
      <c r="A1194" s="178">
        <v>48371</v>
      </c>
      <c r="B1194" s="178">
        <v>-6341</v>
      </c>
      <c r="C1194" s="178">
        <v>-377473</v>
      </c>
      <c r="D1194" s="178" t="s">
        <v>2907</v>
      </c>
      <c r="E1194" s="178" t="s">
        <v>167</v>
      </c>
      <c r="F1194" s="178" t="s">
        <v>2709</v>
      </c>
      <c r="G1194" s="180">
        <f>VLOOKUP(D1194,Plan1!$B$2:$S$5570,7,)/1000</f>
        <v>5.7889999999999997</v>
      </c>
      <c r="H1194" s="180">
        <f>VLOOKUP(D1194,Plan1!$B$2:$S$5570,8,)/1000</f>
        <v>5.9429999999999996</v>
      </c>
      <c r="I1194" s="180">
        <f>VLOOKUP(D1194,Plan1!$B$2:$S$5570,9,)/1000</f>
        <v>6.0590000000000002</v>
      </c>
      <c r="J1194" s="180">
        <f>VLOOKUP(D1194,Plan1!$B$2:$S$5570,10,)/1000</f>
        <v>5.8730000000000002</v>
      </c>
      <c r="K1194" s="180">
        <f>VLOOKUP(D1194,Plan1!$B$2:$S$5570,11,)/1000</f>
        <v>5.5419999999999998</v>
      </c>
      <c r="L1194" s="180">
        <f>VLOOKUP(D1194,Plan1!$B$2:$S$5570,12,)/1000</f>
        <v>5.2069999999999999</v>
      </c>
      <c r="M1194" s="180">
        <f>VLOOKUP(D1194,Plan1!$B$2:$S$5570,13,)/1000</f>
        <v>5.57</v>
      </c>
      <c r="N1194" s="180">
        <f>VLOOKUP(D1194,Plan1!$B$2:$S$5570,14,)/1000</f>
        <v>6.2350000000000003</v>
      </c>
      <c r="O1194" s="180">
        <f>VLOOKUP(D1194,Plan1!$B$2:$S$5570,15,)/1000</f>
        <v>6.5810000000000004</v>
      </c>
      <c r="P1194" s="180">
        <f>VLOOKUP(D1194,Plan1!$B$2:$S$5570,16,)/1000</f>
        <v>6.4710000000000001</v>
      </c>
      <c r="Q1194" s="180">
        <f>VLOOKUP(D1194,Plan1!$B$2:$S$5570,17,)/1000</f>
        <v>6.3220000000000001</v>
      </c>
      <c r="R1194" s="180">
        <f>VLOOKUP(D1194,Plan1!$B$2:$S$5570,18,)/1000</f>
        <v>5.9059999999999997</v>
      </c>
      <c r="S1194" s="180">
        <f>VLOOKUP(D1194,Plan1!$B$2:$S$5570,6,)/1000</f>
        <v>5.9580000000000002</v>
      </c>
    </row>
    <row r="1195" spans="1:19" x14ac:dyDescent="0.25">
      <c r="A1195" s="178">
        <v>27031</v>
      </c>
      <c r="B1195" s="178">
        <v>-123541</v>
      </c>
      <c r="C1195" s="178">
        <v>-383754</v>
      </c>
      <c r="D1195" s="178" t="s">
        <v>623</v>
      </c>
      <c r="E1195" s="178" t="s">
        <v>167</v>
      </c>
      <c r="F1195" s="178" t="s">
        <v>375</v>
      </c>
      <c r="G1195" s="180">
        <f>VLOOKUP(D1195,Plan1!$B$2:$S$5570,7,)/1000</f>
        <v>5.6280000000000001</v>
      </c>
      <c r="H1195" s="180">
        <f>VLOOKUP(D1195,Plan1!$B$2:$S$5570,8,)/1000</f>
        <v>5.6760000000000002</v>
      </c>
      <c r="I1195" s="180">
        <f>VLOOKUP(D1195,Plan1!$B$2:$S$5570,9,)/1000</f>
        <v>5.7270000000000003</v>
      </c>
      <c r="J1195" s="180">
        <f>VLOOKUP(D1195,Plan1!$B$2:$S$5570,10,)/1000</f>
        <v>4.8869999999999996</v>
      </c>
      <c r="K1195" s="180">
        <f>VLOOKUP(D1195,Plan1!$B$2:$S$5570,11,)/1000</f>
        <v>4.3129999999999997</v>
      </c>
      <c r="L1195" s="180">
        <f>VLOOKUP(D1195,Plan1!$B$2:$S$5570,12,)/1000</f>
        <v>4.1660000000000004</v>
      </c>
      <c r="M1195" s="180">
        <f>VLOOKUP(D1195,Plan1!$B$2:$S$5570,13,)/1000</f>
        <v>4.3220000000000001</v>
      </c>
      <c r="N1195" s="180">
        <f>VLOOKUP(D1195,Plan1!$B$2:$S$5570,14,)/1000</f>
        <v>4.7539999999999996</v>
      </c>
      <c r="O1195" s="180">
        <f>VLOOKUP(D1195,Plan1!$B$2:$S$5570,15,)/1000</f>
        <v>5.3</v>
      </c>
      <c r="P1195" s="180">
        <f>VLOOKUP(D1195,Plan1!$B$2:$S$5570,16,)/1000</f>
        <v>5.375</v>
      </c>
      <c r="Q1195" s="180">
        <f>VLOOKUP(D1195,Plan1!$B$2:$S$5570,17,)/1000</f>
        <v>5.4829999999999997</v>
      </c>
      <c r="R1195" s="180">
        <f>VLOOKUP(D1195,Plan1!$B$2:$S$5570,18,)/1000</f>
        <v>5.649</v>
      </c>
      <c r="S1195" s="180">
        <f>VLOOKUP(D1195,Plan1!$B$2:$S$5570,6,)/1000</f>
        <v>5.1059999999999999</v>
      </c>
    </row>
    <row r="1196" spans="1:19" x14ac:dyDescent="0.25">
      <c r="A1196" s="178">
        <v>2423</v>
      </c>
      <c r="B1196" s="178">
        <v>-282558</v>
      </c>
      <c r="C1196" s="178">
        <v>-540137</v>
      </c>
      <c r="D1196" s="178" t="s">
        <v>4216</v>
      </c>
      <c r="E1196" s="178" t="s">
        <v>167</v>
      </c>
      <c r="F1196" s="178" t="s">
        <v>3898</v>
      </c>
      <c r="G1196" s="180">
        <f>VLOOKUP(D1196,Plan1!$B$2:$S$5570,7,)/1000</f>
        <v>5.7130000000000001</v>
      </c>
      <c r="H1196" s="180">
        <f>VLOOKUP(D1196,Plan1!$B$2:$S$5570,8,)/1000</f>
        <v>5.78</v>
      </c>
      <c r="I1196" s="180">
        <f>VLOOKUP(D1196,Plan1!$B$2:$S$5570,9,)/1000</f>
        <v>5.5220000000000002</v>
      </c>
      <c r="J1196" s="180">
        <f>VLOOKUP(D1196,Plan1!$B$2:$S$5570,10,)/1000</f>
        <v>4.87</v>
      </c>
      <c r="K1196" s="180">
        <f>VLOOKUP(D1196,Plan1!$B$2:$S$5570,11,)/1000</f>
        <v>4.0659999999999998</v>
      </c>
      <c r="L1196" s="180">
        <f>VLOOKUP(D1196,Plan1!$B$2:$S$5570,12,)/1000</f>
        <v>3.5059999999999998</v>
      </c>
      <c r="M1196" s="180">
        <f>VLOOKUP(D1196,Plan1!$B$2:$S$5570,13,)/1000</f>
        <v>3.8359999999999999</v>
      </c>
      <c r="N1196" s="180">
        <f>VLOOKUP(D1196,Plan1!$B$2:$S$5570,14,)/1000</f>
        <v>4.51</v>
      </c>
      <c r="O1196" s="180">
        <f>VLOOKUP(D1196,Plan1!$B$2:$S$5570,15,)/1000</f>
        <v>4.4109999999999996</v>
      </c>
      <c r="P1196" s="180">
        <f>VLOOKUP(D1196,Plan1!$B$2:$S$5570,16,)/1000</f>
        <v>5.0410000000000004</v>
      </c>
      <c r="Q1196" s="180">
        <f>VLOOKUP(D1196,Plan1!$B$2:$S$5570,17,)/1000</f>
        <v>5.6369999999999996</v>
      </c>
      <c r="R1196" s="180">
        <f>VLOOKUP(D1196,Plan1!$B$2:$S$5570,18,)/1000</f>
        <v>5.6970000000000001</v>
      </c>
      <c r="S1196" s="180">
        <f>VLOOKUP(D1196,Plan1!$B$2:$S$5570,6,)/1000</f>
        <v>4.8819999999999997</v>
      </c>
    </row>
    <row r="1197" spans="1:19" x14ac:dyDescent="0.25">
      <c r="A1197" s="178">
        <v>16277</v>
      </c>
      <c r="B1197" s="178">
        <v>-173023</v>
      </c>
      <c r="C1197" s="178">
        <v>-41528</v>
      </c>
      <c r="D1197" s="178" t="s">
        <v>2432</v>
      </c>
      <c r="E1197" s="178" t="s">
        <v>167</v>
      </c>
      <c r="F1197" s="178" t="s">
        <v>1727</v>
      </c>
      <c r="G1197" s="180">
        <f>VLOOKUP(D1197,Plan1!$B$2:$S$5570,7,)/1000</f>
        <v>5.4530000000000003</v>
      </c>
      <c r="H1197" s="180">
        <f>VLOOKUP(D1197,Plan1!$B$2:$S$5570,8,)/1000</f>
        <v>5.9260000000000002</v>
      </c>
      <c r="I1197" s="180">
        <f>VLOOKUP(D1197,Plan1!$B$2:$S$5570,9,)/1000</f>
        <v>5.3120000000000003</v>
      </c>
      <c r="J1197" s="180">
        <f>VLOOKUP(D1197,Plan1!$B$2:$S$5570,10,)/1000</f>
        <v>4.8280000000000003</v>
      </c>
      <c r="K1197" s="180">
        <f>VLOOKUP(D1197,Plan1!$B$2:$S$5570,11,)/1000</f>
        <v>4.3639999999999999</v>
      </c>
      <c r="L1197" s="180">
        <f>VLOOKUP(D1197,Plan1!$B$2:$S$5570,12,)/1000</f>
        <v>4.1390000000000002</v>
      </c>
      <c r="M1197" s="180">
        <f>VLOOKUP(D1197,Plan1!$B$2:$S$5570,13,)/1000</f>
        <v>4.2519999999999998</v>
      </c>
      <c r="N1197" s="180">
        <f>VLOOKUP(D1197,Plan1!$B$2:$S$5570,14,)/1000</f>
        <v>4.9459999999999997</v>
      </c>
      <c r="O1197" s="180">
        <f>VLOOKUP(D1197,Plan1!$B$2:$S$5570,15,)/1000</f>
        <v>5.1639999999999997</v>
      </c>
      <c r="P1197" s="180">
        <f>VLOOKUP(D1197,Plan1!$B$2:$S$5570,16,)/1000</f>
        <v>5.1449999999999996</v>
      </c>
      <c r="Q1197" s="180">
        <f>VLOOKUP(D1197,Plan1!$B$2:$S$5570,17,)/1000</f>
        <v>4.6289999999999996</v>
      </c>
      <c r="R1197" s="180">
        <f>VLOOKUP(D1197,Plan1!$B$2:$S$5570,18,)/1000</f>
        <v>5.202</v>
      </c>
      <c r="S1197" s="180">
        <f>VLOOKUP(D1197,Plan1!$B$2:$S$5570,6,)/1000</f>
        <v>4.9470000000000001</v>
      </c>
    </row>
    <row r="1198" spans="1:19" x14ac:dyDescent="0.25">
      <c r="A1198" s="178">
        <v>54691</v>
      </c>
      <c r="B1198" s="178">
        <v>-46438</v>
      </c>
      <c r="C1198" s="178">
        <v>-402003</v>
      </c>
      <c r="D1198" s="178" t="s">
        <v>880</v>
      </c>
      <c r="E1198" s="178" t="s">
        <v>167</v>
      </c>
      <c r="F1198" s="178" t="s">
        <v>792</v>
      </c>
      <c r="G1198" s="180">
        <f>VLOOKUP(D1198,Plan1!$B$2:$S$5570,7,)/1000</f>
        <v>5.0890000000000004</v>
      </c>
      <c r="H1198" s="180">
        <f>VLOOKUP(D1198,Plan1!$B$2:$S$5570,8,)/1000</f>
        <v>5.335</v>
      </c>
      <c r="I1198" s="180">
        <f>VLOOKUP(D1198,Plan1!$B$2:$S$5570,9,)/1000</f>
        <v>5.45</v>
      </c>
      <c r="J1198" s="180">
        <f>VLOOKUP(D1198,Plan1!$B$2:$S$5570,10,)/1000</f>
        <v>5.093</v>
      </c>
      <c r="K1198" s="180">
        <f>VLOOKUP(D1198,Plan1!$B$2:$S$5570,11,)/1000</f>
        <v>5.1840000000000002</v>
      </c>
      <c r="L1198" s="180">
        <f>VLOOKUP(D1198,Plan1!$B$2:$S$5570,12,)/1000</f>
        <v>5.1180000000000003</v>
      </c>
      <c r="M1198" s="180">
        <f>VLOOKUP(D1198,Plan1!$B$2:$S$5570,13,)/1000</f>
        <v>5.4969999999999999</v>
      </c>
      <c r="N1198" s="180">
        <f>VLOOKUP(D1198,Plan1!$B$2:$S$5570,14,)/1000</f>
        <v>6.2220000000000004</v>
      </c>
      <c r="O1198" s="180">
        <f>VLOOKUP(D1198,Plan1!$B$2:$S$5570,15,)/1000</f>
        <v>6.673</v>
      </c>
      <c r="P1198" s="180">
        <f>VLOOKUP(D1198,Plan1!$B$2:$S$5570,16,)/1000</f>
        <v>6.4660000000000002</v>
      </c>
      <c r="Q1198" s="180">
        <f>VLOOKUP(D1198,Plan1!$B$2:$S$5570,17,)/1000</f>
        <v>6.2080000000000002</v>
      </c>
      <c r="R1198" s="180">
        <f>VLOOKUP(D1198,Plan1!$B$2:$S$5570,18,)/1000</f>
        <v>5.5220000000000002</v>
      </c>
      <c r="S1198" s="180">
        <f>VLOOKUP(D1198,Plan1!$B$2:$S$5570,6,)/1000</f>
        <v>5.6550000000000002</v>
      </c>
    </row>
    <row r="1199" spans="1:19" x14ac:dyDescent="0.25">
      <c r="A1199" s="178">
        <v>17947</v>
      </c>
      <c r="B1199" s="178">
        <v>-164471</v>
      </c>
      <c r="C1199" s="178">
        <v>-494959</v>
      </c>
      <c r="D1199" s="178" t="s">
        <v>1171</v>
      </c>
      <c r="E1199" s="178" t="s">
        <v>167</v>
      </c>
      <c r="F1199" s="178" t="s">
        <v>1058</v>
      </c>
      <c r="G1199" s="180">
        <f>VLOOKUP(D1199,Plan1!$B$2:$S$5570,7,)/1000</f>
        <v>4.9960000000000004</v>
      </c>
      <c r="H1199" s="180">
        <f>VLOOKUP(D1199,Plan1!$B$2:$S$5570,8,)/1000</f>
        <v>5.3310000000000004</v>
      </c>
      <c r="I1199" s="180">
        <f>VLOOKUP(D1199,Plan1!$B$2:$S$5570,9,)/1000</f>
        <v>5.266</v>
      </c>
      <c r="J1199" s="180">
        <f>VLOOKUP(D1199,Plan1!$B$2:$S$5570,10,)/1000</f>
        <v>5.55</v>
      </c>
      <c r="K1199" s="180">
        <f>VLOOKUP(D1199,Plan1!$B$2:$S$5570,11,)/1000</f>
        <v>5.6340000000000003</v>
      </c>
      <c r="L1199" s="180">
        <f>VLOOKUP(D1199,Plan1!$B$2:$S$5570,12,)/1000</f>
        <v>5.4509999999999996</v>
      </c>
      <c r="M1199" s="180">
        <f>VLOOKUP(D1199,Plan1!$B$2:$S$5570,13,)/1000</f>
        <v>5.649</v>
      </c>
      <c r="N1199" s="180">
        <f>VLOOKUP(D1199,Plan1!$B$2:$S$5570,14,)/1000</f>
        <v>6.4740000000000002</v>
      </c>
      <c r="O1199" s="180">
        <f>VLOOKUP(D1199,Plan1!$B$2:$S$5570,15,)/1000</f>
        <v>5.7779999999999996</v>
      </c>
      <c r="P1199" s="180">
        <f>VLOOKUP(D1199,Plan1!$B$2:$S$5570,16,)/1000</f>
        <v>5.3840000000000003</v>
      </c>
      <c r="Q1199" s="180">
        <f>VLOOKUP(D1199,Plan1!$B$2:$S$5570,17,)/1000</f>
        <v>4.9059999999999997</v>
      </c>
      <c r="R1199" s="180">
        <f>VLOOKUP(D1199,Plan1!$B$2:$S$5570,18,)/1000</f>
        <v>4.952</v>
      </c>
      <c r="S1199" s="180">
        <f>VLOOKUP(D1199,Plan1!$B$2:$S$5570,6,)/1000</f>
        <v>5.4480000000000004</v>
      </c>
    </row>
    <row r="1200" spans="1:19" x14ac:dyDescent="0.25">
      <c r="A1200" s="178">
        <v>24742</v>
      </c>
      <c r="B1200" s="178">
        <v>-133303</v>
      </c>
      <c r="C1200" s="178">
        <v>-422918</v>
      </c>
      <c r="D1200" s="178" t="s">
        <v>536</v>
      </c>
      <c r="E1200" s="178" t="s">
        <v>167</v>
      </c>
      <c r="F1200" s="178" t="s">
        <v>375</v>
      </c>
      <c r="G1200" s="180">
        <f>VLOOKUP(D1200,Plan1!$B$2:$S$5570,7,)/1000</f>
        <v>5.9740000000000002</v>
      </c>
      <c r="H1200" s="180">
        <f>VLOOKUP(D1200,Plan1!$B$2:$S$5570,8,)/1000</f>
        <v>6.3159999999999998</v>
      </c>
      <c r="I1200" s="180">
        <f>VLOOKUP(D1200,Plan1!$B$2:$S$5570,9,)/1000</f>
        <v>6.1219999999999999</v>
      </c>
      <c r="J1200" s="180">
        <f>VLOOKUP(D1200,Plan1!$B$2:$S$5570,10,)/1000</f>
        <v>5.8360000000000003</v>
      </c>
      <c r="K1200" s="180">
        <f>VLOOKUP(D1200,Plan1!$B$2:$S$5570,11,)/1000</f>
        <v>5.577</v>
      </c>
      <c r="L1200" s="180">
        <f>VLOOKUP(D1200,Plan1!$B$2:$S$5570,12,)/1000</f>
        <v>5.4850000000000003</v>
      </c>
      <c r="M1200" s="180">
        <f>VLOOKUP(D1200,Plan1!$B$2:$S$5570,13,)/1000</f>
        <v>5.6130000000000004</v>
      </c>
      <c r="N1200" s="180">
        <f>VLOOKUP(D1200,Plan1!$B$2:$S$5570,14,)/1000</f>
        <v>6.1550000000000002</v>
      </c>
      <c r="O1200" s="180">
        <f>VLOOKUP(D1200,Plan1!$B$2:$S$5570,15,)/1000</f>
        <v>6.3609999999999998</v>
      </c>
      <c r="P1200" s="180">
        <f>VLOOKUP(D1200,Plan1!$B$2:$S$5570,16,)/1000</f>
        <v>6.2309999999999999</v>
      </c>
      <c r="Q1200" s="180">
        <f>VLOOKUP(D1200,Plan1!$B$2:$S$5570,17,)/1000</f>
        <v>5.6420000000000003</v>
      </c>
      <c r="R1200" s="180">
        <f>VLOOKUP(D1200,Plan1!$B$2:$S$5570,18,)/1000</f>
        <v>6.0019999999999998</v>
      </c>
      <c r="S1200" s="180">
        <f>VLOOKUP(D1200,Plan1!$B$2:$S$5570,6,)/1000</f>
        <v>5.9429999999999996</v>
      </c>
    </row>
    <row r="1201" spans="1:19" x14ac:dyDescent="0.25">
      <c r="A1201" s="178">
        <v>44116</v>
      </c>
      <c r="B1201" s="178">
        <v>-742</v>
      </c>
      <c r="C1201" s="178">
        <v>-360209</v>
      </c>
      <c r="D1201" s="178" t="s">
        <v>2750</v>
      </c>
      <c r="E1201" s="178" t="s">
        <v>167</v>
      </c>
      <c r="F1201" s="178" t="s">
        <v>2709</v>
      </c>
      <c r="G1201" s="180">
        <f>VLOOKUP(D1201,Plan1!$B$2:$S$5570,7,)/1000</f>
        <v>5.5940000000000003</v>
      </c>
      <c r="H1201" s="180">
        <f>VLOOKUP(D1201,Plan1!$B$2:$S$5570,8,)/1000</f>
        <v>5.6619999999999999</v>
      </c>
      <c r="I1201" s="180">
        <f>VLOOKUP(D1201,Plan1!$B$2:$S$5570,9,)/1000</f>
        <v>5.8470000000000004</v>
      </c>
      <c r="J1201" s="180">
        <f>VLOOKUP(D1201,Plan1!$B$2:$S$5570,10,)/1000</f>
        <v>5.4859999999999998</v>
      </c>
      <c r="K1201" s="180">
        <f>VLOOKUP(D1201,Plan1!$B$2:$S$5570,11,)/1000</f>
        <v>4.9279999999999999</v>
      </c>
      <c r="L1201" s="180">
        <f>VLOOKUP(D1201,Plan1!$B$2:$S$5570,12,)/1000</f>
        <v>4.4180000000000001</v>
      </c>
      <c r="M1201" s="180">
        <f>VLOOKUP(D1201,Plan1!$B$2:$S$5570,13,)/1000</f>
        <v>4.6159999999999997</v>
      </c>
      <c r="N1201" s="180">
        <f>VLOOKUP(D1201,Plan1!$B$2:$S$5570,14,)/1000</f>
        <v>5.2229999999999999</v>
      </c>
      <c r="O1201" s="180">
        <f>VLOOKUP(D1201,Plan1!$B$2:$S$5570,15,)/1000</f>
        <v>5.7220000000000004</v>
      </c>
      <c r="P1201" s="180">
        <f>VLOOKUP(D1201,Plan1!$B$2:$S$5570,16,)/1000</f>
        <v>5.8559999999999999</v>
      </c>
      <c r="Q1201" s="180">
        <f>VLOOKUP(D1201,Plan1!$B$2:$S$5570,17,)/1000</f>
        <v>5.9660000000000002</v>
      </c>
      <c r="R1201" s="180">
        <f>VLOOKUP(D1201,Plan1!$B$2:$S$5570,18,)/1000</f>
        <v>5.694</v>
      </c>
      <c r="S1201" s="180">
        <f>VLOOKUP(D1201,Plan1!$B$2:$S$5570,6,)/1000</f>
        <v>5.4180000000000001</v>
      </c>
    </row>
    <row r="1202" spans="1:19" x14ac:dyDescent="0.25">
      <c r="A1202" s="178">
        <v>20151</v>
      </c>
      <c r="B1202" s="178">
        <v>-15362</v>
      </c>
      <c r="C1202" s="178">
        <v>-429631</v>
      </c>
      <c r="D1202" s="178" t="s">
        <v>2545</v>
      </c>
      <c r="E1202" s="178" t="s">
        <v>167</v>
      </c>
      <c r="F1202" s="178" t="s">
        <v>1727</v>
      </c>
      <c r="G1202" s="180">
        <f>VLOOKUP(D1202,Plan1!$B$2:$S$5570,7,)/1000</f>
        <v>6.08</v>
      </c>
      <c r="H1202" s="180">
        <f>VLOOKUP(D1202,Plan1!$B$2:$S$5570,8,)/1000</f>
        <v>6.53</v>
      </c>
      <c r="I1202" s="180">
        <f>VLOOKUP(D1202,Plan1!$B$2:$S$5570,9,)/1000</f>
        <v>6.0679999999999996</v>
      </c>
      <c r="J1202" s="180">
        <f>VLOOKUP(D1202,Plan1!$B$2:$S$5570,10,)/1000</f>
        <v>6.0380000000000003</v>
      </c>
      <c r="K1202" s="180">
        <f>VLOOKUP(D1202,Plan1!$B$2:$S$5570,11,)/1000</f>
        <v>5.5810000000000004</v>
      </c>
      <c r="L1202" s="180">
        <f>VLOOKUP(D1202,Plan1!$B$2:$S$5570,12,)/1000</f>
        <v>5.476</v>
      </c>
      <c r="M1202" s="180">
        <f>VLOOKUP(D1202,Plan1!$B$2:$S$5570,13,)/1000</f>
        <v>5.625</v>
      </c>
      <c r="N1202" s="180">
        <f>VLOOKUP(D1202,Plan1!$B$2:$S$5570,14,)/1000</f>
        <v>5.9710000000000001</v>
      </c>
      <c r="O1202" s="180">
        <f>VLOOKUP(D1202,Plan1!$B$2:$S$5570,15,)/1000</f>
        <v>6.125</v>
      </c>
      <c r="P1202" s="180">
        <f>VLOOKUP(D1202,Plan1!$B$2:$S$5570,16,)/1000</f>
        <v>6.0789999999999997</v>
      </c>
      <c r="Q1202" s="180">
        <f>VLOOKUP(D1202,Plan1!$B$2:$S$5570,17,)/1000</f>
        <v>5.508</v>
      </c>
      <c r="R1202" s="180">
        <f>VLOOKUP(D1202,Plan1!$B$2:$S$5570,18,)/1000</f>
        <v>5.8780000000000001</v>
      </c>
      <c r="S1202" s="180">
        <f>VLOOKUP(D1202,Plan1!$B$2:$S$5570,6,)/1000</f>
        <v>5.9130000000000003</v>
      </c>
    </row>
    <row r="1203" spans="1:19" x14ac:dyDescent="0.25">
      <c r="A1203" s="178">
        <v>57651</v>
      </c>
      <c r="B1203" s="178">
        <v>-37284</v>
      </c>
      <c r="C1203" s="178">
        <v>-386622</v>
      </c>
      <c r="D1203" s="178" t="s">
        <v>943</v>
      </c>
      <c r="E1203" s="178" t="s">
        <v>167</v>
      </c>
      <c r="F1203" s="178" t="s">
        <v>792</v>
      </c>
      <c r="G1203" s="180">
        <f>VLOOKUP(D1203,Plan1!$B$2:$S$5570,7,)/1000</f>
        <v>5.6029999999999998</v>
      </c>
      <c r="H1203" s="180">
        <f>VLOOKUP(D1203,Plan1!$B$2:$S$5570,8,)/1000</f>
        <v>5.6079999999999997</v>
      </c>
      <c r="I1203" s="180">
        <f>VLOOKUP(D1203,Plan1!$B$2:$S$5570,9,)/1000</f>
        <v>5.524</v>
      </c>
      <c r="J1203" s="180">
        <f>VLOOKUP(D1203,Plan1!$B$2:$S$5570,10,)/1000</f>
        <v>4.8620000000000001</v>
      </c>
      <c r="K1203" s="180">
        <f>VLOOKUP(D1203,Plan1!$B$2:$S$5570,11,)/1000</f>
        <v>5.2939999999999996</v>
      </c>
      <c r="L1203" s="180">
        <f>VLOOKUP(D1203,Plan1!$B$2:$S$5570,12,)/1000</f>
        <v>5.36</v>
      </c>
      <c r="M1203" s="180">
        <f>VLOOKUP(D1203,Plan1!$B$2:$S$5570,13,)/1000</f>
        <v>5.6269999999999998</v>
      </c>
      <c r="N1203" s="180">
        <f>VLOOKUP(D1203,Plan1!$B$2:$S$5570,14,)/1000</f>
        <v>6.1180000000000003</v>
      </c>
      <c r="O1203" s="180">
        <f>VLOOKUP(D1203,Plan1!$B$2:$S$5570,15,)/1000</f>
        <v>6.1619999999999999</v>
      </c>
      <c r="P1203" s="180">
        <f>VLOOKUP(D1203,Plan1!$B$2:$S$5570,16,)/1000</f>
        <v>6.2350000000000003</v>
      </c>
      <c r="Q1203" s="180">
        <f>VLOOKUP(D1203,Plan1!$B$2:$S$5570,17,)/1000</f>
        <v>6.1859999999999999</v>
      </c>
      <c r="R1203" s="180">
        <f>VLOOKUP(D1203,Plan1!$B$2:$S$5570,18,)/1000</f>
        <v>5.8280000000000003</v>
      </c>
      <c r="S1203" s="180">
        <f>VLOOKUP(D1203,Plan1!$B$2:$S$5570,6,)/1000</f>
        <v>5.7009999999999996</v>
      </c>
    </row>
    <row r="1204" spans="1:19" x14ac:dyDescent="0.25">
      <c r="A1204" s="178">
        <v>23549</v>
      </c>
      <c r="B1204" s="178">
        <v>-137921</v>
      </c>
      <c r="C1204" s="178">
        <v>-47457</v>
      </c>
      <c r="D1204" s="178" t="s">
        <v>1281</v>
      </c>
      <c r="E1204" s="178" t="s">
        <v>167</v>
      </c>
      <c r="F1204" s="178" t="s">
        <v>1058</v>
      </c>
      <c r="G1204" s="180">
        <f>VLOOKUP(D1204,Plan1!$B$2:$S$5570,7,)/1000</f>
        <v>5.085</v>
      </c>
      <c r="H1204" s="180">
        <f>VLOOKUP(D1204,Plan1!$B$2:$S$5570,8,)/1000</f>
        <v>5.3</v>
      </c>
      <c r="I1204" s="180">
        <f>VLOOKUP(D1204,Plan1!$B$2:$S$5570,9,)/1000</f>
        <v>5.1550000000000002</v>
      </c>
      <c r="J1204" s="180">
        <f>VLOOKUP(D1204,Plan1!$B$2:$S$5570,10,)/1000</f>
        <v>5.508</v>
      </c>
      <c r="K1204" s="180">
        <f>VLOOKUP(D1204,Plan1!$B$2:$S$5570,11,)/1000</f>
        <v>5.6959999999999997</v>
      </c>
      <c r="L1204" s="180">
        <f>VLOOKUP(D1204,Plan1!$B$2:$S$5570,12,)/1000</f>
        <v>5.843</v>
      </c>
      <c r="M1204" s="180">
        <f>VLOOKUP(D1204,Plan1!$B$2:$S$5570,13,)/1000</f>
        <v>6.1589999999999998</v>
      </c>
      <c r="N1204" s="180">
        <f>VLOOKUP(D1204,Plan1!$B$2:$S$5570,14,)/1000</f>
        <v>6.633</v>
      </c>
      <c r="O1204" s="180">
        <f>VLOOKUP(D1204,Plan1!$B$2:$S$5570,15,)/1000</f>
        <v>6.1820000000000004</v>
      </c>
      <c r="P1204" s="180">
        <f>VLOOKUP(D1204,Plan1!$B$2:$S$5570,16,)/1000</f>
        <v>5.4480000000000004</v>
      </c>
      <c r="Q1204" s="180">
        <f>VLOOKUP(D1204,Plan1!$B$2:$S$5570,17,)/1000</f>
        <v>4.7229999999999999</v>
      </c>
      <c r="R1204" s="180">
        <f>VLOOKUP(D1204,Plan1!$B$2:$S$5570,18,)/1000</f>
        <v>4.883</v>
      </c>
      <c r="S1204" s="180">
        <f>VLOOKUP(D1204,Plan1!$B$2:$S$5570,6,)/1000</f>
        <v>5.5510000000000002</v>
      </c>
    </row>
    <row r="1205" spans="1:19" x14ac:dyDescent="0.25">
      <c r="A1205" s="178">
        <v>7796</v>
      </c>
      <c r="B1205" s="178">
        <v>-219757</v>
      </c>
      <c r="C1205" s="178">
        <v>-449322</v>
      </c>
      <c r="D1205" s="178" t="s">
        <v>1795</v>
      </c>
      <c r="E1205" s="178" t="s">
        <v>167</v>
      </c>
      <c r="F1205" s="178" t="s">
        <v>1727</v>
      </c>
      <c r="G1205" s="180">
        <f>VLOOKUP(D1205,Plan1!$B$2:$S$5570,7,)/1000</f>
        <v>4.9459999999999997</v>
      </c>
      <c r="H1205" s="180">
        <f>VLOOKUP(D1205,Plan1!$B$2:$S$5570,8,)/1000</f>
        <v>5.5259999999999998</v>
      </c>
      <c r="I1205" s="180">
        <f>VLOOKUP(D1205,Plan1!$B$2:$S$5570,9,)/1000</f>
        <v>5.1689999999999996</v>
      </c>
      <c r="J1205" s="180">
        <f>VLOOKUP(D1205,Plan1!$B$2:$S$5570,10,)/1000</f>
        <v>5.274</v>
      </c>
      <c r="K1205" s="180">
        <f>VLOOKUP(D1205,Plan1!$B$2:$S$5570,11,)/1000</f>
        <v>4.8</v>
      </c>
      <c r="L1205" s="180">
        <f>VLOOKUP(D1205,Plan1!$B$2:$S$5570,12,)/1000</f>
        <v>4.7110000000000003</v>
      </c>
      <c r="M1205" s="180">
        <f>VLOOKUP(D1205,Plan1!$B$2:$S$5570,13,)/1000</f>
        <v>4.9320000000000004</v>
      </c>
      <c r="N1205" s="180">
        <f>VLOOKUP(D1205,Plan1!$B$2:$S$5570,14,)/1000</f>
        <v>5.6349999999999998</v>
      </c>
      <c r="O1205" s="180">
        <f>VLOOKUP(D1205,Plan1!$B$2:$S$5570,15,)/1000</f>
        <v>5.4080000000000004</v>
      </c>
      <c r="P1205" s="180">
        <f>VLOOKUP(D1205,Plan1!$B$2:$S$5570,16,)/1000</f>
        <v>5.3140000000000001</v>
      </c>
      <c r="Q1205" s="180">
        <f>VLOOKUP(D1205,Plan1!$B$2:$S$5570,17,)/1000</f>
        <v>4.915</v>
      </c>
      <c r="R1205" s="180">
        <f>VLOOKUP(D1205,Plan1!$B$2:$S$5570,18,)/1000</f>
        <v>5.0890000000000004</v>
      </c>
      <c r="S1205" s="180">
        <f>VLOOKUP(D1205,Plan1!$B$2:$S$5570,6,)/1000</f>
        <v>5.1429999999999998</v>
      </c>
    </row>
    <row r="1206" spans="1:19" x14ac:dyDescent="0.25">
      <c r="A1206" s="178">
        <v>3158</v>
      </c>
      <c r="B1206" s="178">
        <v>-271629</v>
      </c>
      <c r="C1206" s="178">
        <v>-528812</v>
      </c>
      <c r="D1206" s="178" t="s">
        <v>4541</v>
      </c>
      <c r="E1206" s="178" t="s">
        <v>167</v>
      </c>
      <c r="F1206" s="178" t="s">
        <v>4434</v>
      </c>
      <c r="G1206" s="180">
        <f>VLOOKUP(D1206,Plan1!$B$2:$S$5570,7,)/1000</f>
        <v>5.5439999999999996</v>
      </c>
      <c r="H1206" s="180">
        <f>VLOOKUP(D1206,Plan1!$B$2:$S$5570,8,)/1000</f>
        <v>5.5730000000000004</v>
      </c>
      <c r="I1206" s="180">
        <f>VLOOKUP(D1206,Plan1!$B$2:$S$5570,9,)/1000</f>
        <v>5.556</v>
      </c>
      <c r="J1206" s="180">
        <f>VLOOKUP(D1206,Plan1!$B$2:$S$5570,10,)/1000</f>
        <v>4.9089999999999998</v>
      </c>
      <c r="K1206" s="180">
        <f>VLOOKUP(D1206,Plan1!$B$2:$S$5570,11,)/1000</f>
        <v>4.093</v>
      </c>
      <c r="L1206" s="180">
        <f>VLOOKUP(D1206,Plan1!$B$2:$S$5570,12,)/1000</f>
        <v>3.5609999999999999</v>
      </c>
      <c r="M1206" s="180">
        <f>VLOOKUP(D1206,Plan1!$B$2:$S$5570,13,)/1000</f>
        <v>3.9159999999999999</v>
      </c>
      <c r="N1206" s="180">
        <f>VLOOKUP(D1206,Plan1!$B$2:$S$5570,14,)/1000</f>
        <v>4.6909999999999998</v>
      </c>
      <c r="O1206" s="180">
        <f>VLOOKUP(D1206,Plan1!$B$2:$S$5570,15,)/1000</f>
        <v>4.4089999999999998</v>
      </c>
      <c r="P1206" s="180">
        <f>VLOOKUP(D1206,Plan1!$B$2:$S$5570,16,)/1000</f>
        <v>5.0860000000000003</v>
      </c>
      <c r="Q1206" s="180">
        <f>VLOOKUP(D1206,Plan1!$B$2:$S$5570,17,)/1000</f>
        <v>5.58</v>
      </c>
      <c r="R1206" s="180">
        <f>VLOOKUP(D1206,Plan1!$B$2:$S$5570,18,)/1000</f>
        <v>5.6749999999999998</v>
      </c>
      <c r="S1206" s="180">
        <f>VLOOKUP(D1206,Plan1!$B$2:$S$5570,6,)/1000</f>
        <v>4.883</v>
      </c>
    </row>
    <row r="1207" spans="1:19" x14ac:dyDescent="0.25">
      <c r="A1207" s="178">
        <v>53604</v>
      </c>
      <c r="B1207" s="178">
        <v>-48655</v>
      </c>
      <c r="C1207" s="178">
        <v>-433621</v>
      </c>
      <c r="D1207" s="178" t="s">
        <v>1375</v>
      </c>
      <c r="E1207" s="178" t="s">
        <v>167</v>
      </c>
      <c r="F1207" s="178" t="s">
        <v>1298</v>
      </c>
      <c r="G1207" s="180">
        <f>VLOOKUP(D1207,Plan1!$B$2:$S$5570,7,)/1000</f>
        <v>4.7430000000000003</v>
      </c>
      <c r="H1207" s="180">
        <f>VLOOKUP(D1207,Plan1!$B$2:$S$5570,8,)/1000</f>
        <v>5.008</v>
      </c>
      <c r="I1207" s="180">
        <f>VLOOKUP(D1207,Plan1!$B$2:$S$5570,9,)/1000</f>
        <v>5.0990000000000002</v>
      </c>
      <c r="J1207" s="180">
        <f>VLOOKUP(D1207,Plan1!$B$2:$S$5570,10,)/1000</f>
        <v>5.1120000000000001</v>
      </c>
      <c r="K1207" s="180">
        <f>VLOOKUP(D1207,Plan1!$B$2:$S$5570,11,)/1000</f>
        <v>5.1619999999999999</v>
      </c>
      <c r="L1207" s="180">
        <f>VLOOKUP(D1207,Plan1!$B$2:$S$5570,12,)/1000</f>
        <v>5.3789999999999996</v>
      </c>
      <c r="M1207" s="180">
        <f>VLOOKUP(D1207,Plan1!$B$2:$S$5570,13,)/1000</f>
        <v>5.6509999999999998</v>
      </c>
      <c r="N1207" s="180">
        <f>VLOOKUP(D1207,Plan1!$B$2:$S$5570,14,)/1000</f>
        <v>6.2060000000000004</v>
      </c>
      <c r="O1207" s="180">
        <f>VLOOKUP(D1207,Plan1!$B$2:$S$5570,15,)/1000</f>
        <v>6.4359999999999999</v>
      </c>
      <c r="P1207" s="180">
        <f>VLOOKUP(D1207,Plan1!$B$2:$S$5570,16,)/1000</f>
        <v>6.125</v>
      </c>
      <c r="Q1207" s="180">
        <f>VLOOKUP(D1207,Plan1!$B$2:$S$5570,17,)/1000</f>
        <v>5.7779999999999996</v>
      </c>
      <c r="R1207" s="180">
        <f>VLOOKUP(D1207,Plan1!$B$2:$S$5570,18,)/1000</f>
        <v>5.2350000000000003</v>
      </c>
      <c r="S1207" s="180">
        <f>VLOOKUP(D1207,Plan1!$B$2:$S$5570,6,)/1000</f>
        <v>5.4939999999999998</v>
      </c>
    </row>
    <row r="1208" spans="1:19" x14ac:dyDescent="0.25">
      <c r="A1208" s="178">
        <v>1805</v>
      </c>
      <c r="B1208" s="178">
        <v>-291634</v>
      </c>
      <c r="C1208" s="178">
        <v>-511796</v>
      </c>
      <c r="D1208" s="178" t="s">
        <v>4111</v>
      </c>
      <c r="E1208" s="178" t="s">
        <v>167</v>
      </c>
      <c r="F1208" s="178" t="s">
        <v>3898</v>
      </c>
      <c r="G1208" s="180">
        <f>VLOOKUP(D1208,Plan1!$B$2:$S$5570,7,)/1000</f>
        <v>5.3789999999999996</v>
      </c>
      <c r="H1208" s="180">
        <f>VLOOKUP(D1208,Plan1!$B$2:$S$5570,8,)/1000</f>
        <v>5.4009999999999998</v>
      </c>
      <c r="I1208" s="180">
        <f>VLOOKUP(D1208,Plan1!$B$2:$S$5570,9,)/1000</f>
        <v>4.9939999999999998</v>
      </c>
      <c r="J1208" s="180">
        <f>VLOOKUP(D1208,Plan1!$B$2:$S$5570,10,)/1000</f>
        <v>4.633</v>
      </c>
      <c r="K1208" s="180">
        <f>VLOOKUP(D1208,Plan1!$B$2:$S$5570,11,)/1000</f>
        <v>3.7450000000000001</v>
      </c>
      <c r="L1208" s="180">
        <f>VLOOKUP(D1208,Plan1!$B$2:$S$5570,12,)/1000</f>
        <v>3.347</v>
      </c>
      <c r="M1208" s="180">
        <f>VLOOKUP(D1208,Plan1!$B$2:$S$5570,13,)/1000</f>
        <v>3.7349999999999999</v>
      </c>
      <c r="N1208" s="180">
        <f>VLOOKUP(D1208,Plan1!$B$2:$S$5570,14,)/1000</f>
        <v>4.3170000000000002</v>
      </c>
      <c r="O1208" s="180">
        <f>VLOOKUP(D1208,Plan1!$B$2:$S$5570,15,)/1000</f>
        <v>4.0369999999999999</v>
      </c>
      <c r="P1208" s="180">
        <f>VLOOKUP(D1208,Plan1!$B$2:$S$5570,16,)/1000</f>
        <v>4.6689999999999996</v>
      </c>
      <c r="Q1208" s="180">
        <f>VLOOKUP(D1208,Plan1!$B$2:$S$5570,17,)/1000</f>
        <v>5.4779999999999998</v>
      </c>
      <c r="R1208" s="180">
        <f>VLOOKUP(D1208,Plan1!$B$2:$S$5570,18,)/1000</f>
        <v>5.5</v>
      </c>
      <c r="S1208" s="180">
        <f>VLOOKUP(D1208,Plan1!$B$2:$S$5570,6,)/1000</f>
        <v>4.6029999999999998</v>
      </c>
    </row>
    <row r="1209" spans="1:19" x14ac:dyDescent="0.25">
      <c r="A1209" s="178">
        <v>58557</v>
      </c>
      <c r="B1209" s="178">
        <v>-34208</v>
      </c>
      <c r="C1209" s="178">
        <v>-418925</v>
      </c>
      <c r="D1209" s="178" t="s">
        <v>3655</v>
      </c>
      <c r="E1209" s="178" t="s">
        <v>167</v>
      </c>
      <c r="F1209" s="178" t="s">
        <v>3448</v>
      </c>
      <c r="G1209" s="180">
        <f>VLOOKUP(D1209,Plan1!$B$2:$S$5570,7,)/1000</f>
        <v>5.0149999999999997</v>
      </c>
      <c r="H1209" s="180">
        <f>VLOOKUP(D1209,Plan1!$B$2:$S$5570,8,)/1000</f>
        <v>5.1619999999999999</v>
      </c>
      <c r="I1209" s="180">
        <f>VLOOKUP(D1209,Plan1!$B$2:$S$5570,9,)/1000</f>
        <v>5.0970000000000004</v>
      </c>
      <c r="J1209" s="180">
        <f>VLOOKUP(D1209,Plan1!$B$2:$S$5570,10,)/1000</f>
        <v>4.883</v>
      </c>
      <c r="K1209" s="180">
        <f>VLOOKUP(D1209,Plan1!$B$2:$S$5570,11,)/1000</f>
        <v>5.2069999999999999</v>
      </c>
      <c r="L1209" s="180">
        <f>VLOOKUP(D1209,Plan1!$B$2:$S$5570,12,)/1000</f>
        <v>5.4930000000000003</v>
      </c>
      <c r="M1209" s="180">
        <f>VLOOKUP(D1209,Plan1!$B$2:$S$5570,13,)/1000</f>
        <v>5.6879999999999997</v>
      </c>
      <c r="N1209" s="180">
        <f>VLOOKUP(D1209,Plan1!$B$2:$S$5570,14,)/1000</f>
        <v>6.101</v>
      </c>
      <c r="O1209" s="180">
        <f>VLOOKUP(D1209,Plan1!$B$2:$S$5570,15,)/1000</f>
        <v>6.4420000000000002</v>
      </c>
      <c r="P1209" s="180">
        <f>VLOOKUP(D1209,Plan1!$B$2:$S$5570,16,)/1000</f>
        <v>6.3819999999999997</v>
      </c>
      <c r="Q1209" s="180">
        <f>VLOOKUP(D1209,Plan1!$B$2:$S$5570,17,)/1000</f>
        <v>6.0750000000000002</v>
      </c>
      <c r="R1209" s="180">
        <f>VLOOKUP(D1209,Plan1!$B$2:$S$5570,18,)/1000</f>
        <v>5.3310000000000004</v>
      </c>
      <c r="S1209" s="180">
        <f>VLOOKUP(D1209,Plan1!$B$2:$S$5570,6,)/1000</f>
        <v>5.5730000000000004</v>
      </c>
    </row>
    <row r="1210" spans="1:19" x14ac:dyDescent="0.25">
      <c r="A1210" s="178">
        <v>51064</v>
      </c>
      <c r="B1210" s="178">
        <v>-56405</v>
      </c>
      <c r="C1210" s="178">
        <v>-3542</v>
      </c>
      <c r="D1210" s="178" t="s">
        <v>3870</v>
      </c>
      <c r="E1210" s="178" t="s">
        <v>167</v>
      </c>
      <c r="F1210" s="178" t="s">
        <v>3752</v>
      </c>
      <c r="G1210" s="180">
        <f>VLOOKUP(D1210,Plan1!$B$2:$S$5570,7,)/1000</f>
        <v>5.69</v>
      </c>
      <c r="H1210" s="180">
        <f>VLOOKUP(D1210,Plan1!$B$2:$S$5570,8,)/1000</f>
        <v>5.9420000000000002</v>
      </c>
      <c r="I1210" s="180">
        <f>VLOOKUP(D1210,Plan1!$B$2:$S$5570,9,)/1000</f>
        <v>6.05</v>
      </c>
      <c r="J1210" s="180">
        <f>VLOOKUP(D1210,Plan1!$B$2:$S$5570,10,)/1000</f>
        <v>5.6689999999999996</v>
      </c>
      <c r="K1210" s="180">
        <f>VLOOKUP(D1210,Plan1!$B$2:$S$5570,11,)/1000</f>
        <v>5.1980000000000004</v>
      </c>
      <c r="L1210" s="180">
        <f>VLOOKUP(D1210,Plan1!$B$2:$S$5570,12,)/1000</f>
        <v>4.875</v>
      </c>
      <c r="M1210" s="180">
        <f>VLOOKUP(D1210,Plan1!$B$2:$S$5570,13,)/1000</f>
        <v>4.9530000000000003</v>
      </c>
      <c r="N1210" s="180">
        <f>VLOOKUP(D1210,Plan1!$B$2:$S$5570,14,)/1000</f>
        <v>5.5979999999999999</v>
      </c>
      <c r="O1210" s="180">
        <f>VLOOKUP(D1210,Plan1!$B$2:$S$5570,15,)/1000</f>
        <v>5.9829999999999997</v>
      </c>
      <c r="P1210" s="180">
        <f>VLOOKUP(D1210,Plan1!$B$2:$S$5570,16,)/1000</f>
        <v>6.0149999999999997</v>
      </c>
      <c r="Q1210" s="180">
        <f>VLOOKUP(D1210,Plan1!$B$2:$S$5570,17,)/1000</f>
        <v>6.0410000000000004</v>
      </c>
      <c r="R1210" s="180">
        <f>VLOOKUP(D1210,Plan1!$B$2:$S$5570,18,)/1000</f>
        <v>5.6779999999999999</v>
      </c>
      <c r="S1210" s="180">
        <f>VLOOKUP(D1210,Plan1!$B$2:$S$5570,6,)/1000</f>
        <v>5.641</v>
      </c>
    </row>
    <row r="1211" spans="1:19" x14ac:dyDescent="0.25">
      <c r="A1211" s="178">
        <v>62498</v>
      </c>
      <c r="B1211" s="178">
        <v>-20007</v>
      </c>
      <c r="C1211" s="178">
        <v>-445285</v>
      </c>
      <c r="D1211" s="178" t="s">
        <v>1496</v>
      </c>
      <c r="E1211" s="178" t="s">
        <v>167</v>
      </c>
      <c r="F1211" s="178" t="s">
        <v>1298</v>
      </c>
      <c r="G1211" s="180">
        <f>VLOOKUP(D1211,Plan1!$B$2:$S$5570,7,)/1000</f>
        <v>4.8620000000000001</v>
      </c>
      <c r="H1211" s="180">
        <f>VLOOKUP(D1211,Plan1!$B$2:$S$5570,8,)/1000</f>
        <v>4.8719999999999999</v>
      </c>
      <c r="I1211" s="180">
        <f>VLOOKUP(D1211,Plan1!$B$2:$S$5570,9,)/1000</f>
        <v>4.7839999999999998</v>
      </c>
      <c r="J1211" s="180">
        <f>VLOOKUP(D1211,Plan1!$B$2:$S$5570,10,)/1000</f>
        <v>4.556</v>
      </c>
      <c r="K1211" s="180">
        <f>VLOOKUP(D1211,Plan1!$B$2:$S$5570,11,)/1000</f>
        <v>4.9039999999999999</v>
      </c>
      <c r="L1211" s="180">
        <f>VLOOKUP(D1211,Plan1!$B$2:$S$5570,12,)/1000</f>
        <v>5.09</v>
      </c>
      <c r="M1211" s="180">
        <f>VLOOKUP(D1211,Plan1!$B$2:$S$5570,13,)/1000</f>
        <v>5.14</v>
      </c>
      <c r="N1211" s="180">
        <f>VLOOKUP(D1211,Plan1!$B$2:$S$5570,14,)/1000</f>
        <v>5.4820000000000002</v>
      </c>
      <c r="O1211" s="180">
        <f>VLOOKUP(D1211,Plan1!$B$2:$S$5570,15,)/1000</f>
        <v>5.7610000000000001</v>
      </c>
      <c r="P1211" s="180">
        <f>VLOOKUP(D1211,Plan1!$B$2:$S$5570,16,)/1000</f>
        <v>5.5359999999999996</v>
      </c>
      <c r="Q1211" s="180">
        <f>VLOOKUP(D1211,Plan1!$B$2:$S$5570,17,)/1000</f>
        <v>5.4530000000000003</v>
      </c>
      <c r="R1211" s="180">
        <f>VLOOKUP(D1211,Plan1!$B$2:$S$5570,18,)/1000</f>
        <v>5.1509999999999998</v>
      </c>
      <c r="S1211" s="180">
        <f>VLOOKUP(D1211,Plan1!$B$2:$S$5570,6,)/1000</f>
        <v>5.133</v>
      </c>
    </row>
    <row r="1212" spans="1:19" x14ac:dyDescent="0.25">
      <c r="A1212" s="178">
        <v>9631</v>
      </c>
      <c r="B1212" s="178">
        <v>-20903</v>
      </c>
      <c r="C1212" s="178">
        <v>-492679</v>
      </c>
      <c r="D1212" s="178" t="s">
        <v>1496</v>
      </c>
      <c r="E1212" s="178" t="s">
        <v>167</v>
      </c>
      <c r="F1212" s="178" t="s">
        <v>4704</v>
      </c>
      <c r="G1212" s="180">
        <f>VLOOKUP(D1212,Plan1!$B$2:$S$5570,7,)/1000</f>
        <v>4.8620000000000001</v>
      </c>
      <c r="H1212" s="180">
        <f>VLOOKUP(D1212,Plan1!$B$2:$S$5570,8,)/1000</f>
        <v>4.8719999999999999</v>
      </c>
      <c r="I1212" s="180">
        <f>VLOOKUP(D1212,Plan1!$B$2:$S$5570,9,)/1000</f>
        <v>4.7839999999999998</v>
      </c>
      <c r="J1212" s="180">
        <f>VLOOKUP(D1212,Plan1!$B$2:$S$5570,10,)/1000</f>
        <v>4.556</v>
      </c>
      <c r="K1212" s="180">
        <f>VLOOKUP(D1212,Plan1!$B$2:$S$5570,11,)/1000</f>
        <v>4.9039999999999999</v>
      </c>
      <c r="L1212" s="180">
        <f>VLOOKUP(D1212,Plan1!$B$2:$S$5570,12,)/1000</f>
        <v>5.09</v>
      </c>
      <c r="M1212" s="180">
        <f>VLOOKUP(D1212,Plan1!$B$2:$S$5570,13,)/1000</f>
        <v>5.14</v>
      </c>
      <c r="N1212" s="180">
        <f>VLOOKUP(D1212,Plan1!$B$2:$S$5570,14,)/1000</f>
        <v>5.4820000000000002</v>
      </c>
      <c r="O1212" s="180">
        <f>VLOOKUP(D1212,Plan1!$B$2:$S$5570,15,)/1000</f>
        <v>5.7610000000000001</v>
      </c>
      <c r="P1212" s="180">
        <f>VLOOKUP(D1212,Plan1!$B$2:$S$5570,16,)/1000</f>
        <v>5.5359999999999996</v>
      </c>
      <c r="Q1212" s="180">
        <f>VLOOKUP(D1212,Plan1!$B$2:$S$5570,17,)/1000</f>
        <v>5.4530000000000003</v>
      </c>
      <c r="R1212" s="180">
        <f>VLOOKUP(D1212,Plan1!$B$2:$S$5570,18,)/1000</f>
        <v>5.1509999999999998</v>
      </c>
      <c r="S1212" s="180">
        <f>VLOOKUP(D1212,Plan1!$B$2:$S$5570,6,)/1000</f>
        <v>5.133</v>
      </c>
    </row>
    <row r="1213" spans="1:19" x14ac:dyDescent="0.25">
      <c r="A1213" s="178">
        <v>47208</v>
      </c>
      <c r="B1213" s="178">
        <v>-66008</v>
      </c>
      <c r="C1213" s="178">
        <v>-390612</v>
      </c>
      <c r="D1213" s="178" t="s">
        <v>823</v>
      </c>
      <c r="E1213" s="178" t="s">
        <v>167</v>
      </c>
      <c r="F1213" s="178" t="s">
        <v>792</v>
      </c>
      <c r="G1213" s="180">
        <f>VLOOKUP(D1213,Plan1!$B$2:$S$5570,7,)/1000</f>
        <v>5.66</v>
      </c>
      <c r="H1213" s="180">
        <f>VLOOKUP(D1213,Plan1!$B$2:$S$5570,8,)/1000</f>
        <v>5.8410000000000002</v>
      </c>
      <c r="I1213" s="180">
        <f>VLOOKUP(D1213,Plan1!$B$2:$S$5570,9,)/1000</f>
        <v>5.8760000000000003</v>
      </c>
      <c r="J1213" s="180">
        <f>VLOOKUP(D1213,Plan1!$B$2:$S$5570,10,)/1000</f>
        <v>5.7389999999999999</v>
      </c>
      <c r="K1213" s="180">
        <f>VLOOKUP(D1213,Plan1!$B$2:$S$5570,11,)/1000</f>
        <v>5.5110000000000001</v>
      </c>
      <c r="L1213" s="180">
        <f>VLOOKUP(D1213,Plan1!$B$2:$S$5570,12,)/1000</f>
        <v>5.4390000000000001</v>
      </c>
      <c r="M1213" s="180">
        <f>VLOOKUP(D1213,Plan1!$B$2:$S$5570,13,)/1000</f>
        <v>5.6719999999999997</v>
      </c>
      <c r="N1213" s="180">
        <f>VLOOKUP(D1213,Plan1!$B$2:$S$5570,14,)/1000</f>
        <v>6.375</v>
      </c>
      <c r="O1213" s="180">
        <f>VLOOKUP(D1213,Plan1!$B$2:$S$5570,15,)/1000</f>
        <v>6.5380000000000003</v>
      </c>
      <c r="P1213" s="180">
        <f>VLOOKUP(D1213,Plan1!$B$2:$S$5570,16,)/1000</f>
        <v>6.4390000000000001</v>
      </c>
      <c r="Q1213" s="180">
        <f>VLOOKUP(D1213,Plan1!$B$2:$S$5570,17,)/1000</f>
        <v>6.423</v>
      </c>
      <c r="R1213" s="180">
        <f>VLOOKUP(D1213,Plan1!$B$2:$S$5570,18,)/1000</f>
        <v>5.8760000000000003</v>
      </c>
      <c r="S1213" s="180">
        <f>VLOOKUP(D1213,Plan1!$B$2:$S$5570,6,)/1000</f>
        <v>5.9489999999999998</v>
      </c>
    </row>
    <row r="1214" spans="1:19" x14ac:dyDescent="0.25">
      <c r="A1214" s="178">
        <v>42907</v>
      </c>
      <c r="B1214" s="178">
        <v>-77122</v>
      </c>
      <c r="C1214" s="178">
        <v>-392371</v>
      </c>
      <c r="D1214" s="178" t="s">
        <v>823</v>
      </c>
      <c r="E1214" s="178" t="s">
        <v>167</v>
      </c>
      <c r="F1214" s="178" t="s">
        <v>3284</v>
      </c>
      <c r="G1214" s="180">
        <f>VLOOKUP(D1214,Plan1!$B$2:$S$5570,7,)/1000</f>
        <v>5.66</v>
      </c>
      <c r="H1214" s="180">
        <f>VLOOKUP(D1214,Plan1!$B$2:$S$5570,8,)/1000</f>
        <v>5.8410000000000002</v>
      </c>
      <c r="I1214" s="180">
        <f>VLOOKUP(D1214,Plan1!$B$2:$S$5570,9,)/1000</f>
        <v>5.8760000000000003</v>
      </c>
      <c r="J1214" s="180">
        <f>VLOOKUP(D1214,Plan1!$B$2:$S$5570,10,)/1000</f>
        <v>5.7389999999999999</v>
      </c>
      <c r="K1214" s="180">
        <f>VLOOKUP(D1214,Plan1!$B$2:$S$5570,11,)/1000</f>
        <v>5.5110000000000001</v>
      </c>
      <c r="L1214" s="180">
        <f>VLOOKUP(D1214,Plan1!$B$2:$S$5570,12,)/1000</f>
        <v>5.4390000000000001</v>
      </c>
      <c r="M1214" s="180">
        <f>VLOOKUP(D1214,Plan1!$B$2:$S$5570,13,)/1000</f>
        <v>5.6719999999999997</v>
      </c>
      <c r="N1214" s="180">
        <f>VLOOKUP(D1214,Plan1!$B$2:$S$5570,14,)/1000</f>
        <v>6.375</v>
      </c>
      <c r="O1214" s="180">
        <f>VLOOKUP(D1214,Plan1!$B$2:$S$5570,15,)/1000</f>
        <v>6.5380000000000003</v>
      </c>
      <c r="P1214" s="180">
        <f>VLOOKUP(D1214,Plan1!$B$2:$S$5570,16,)/1000</f>
        <v>6.4390000000000001</v>
      </c>
      <c r="Q1214" s="180">
        <f>VLOOKUP(D1214,Plan1!$B$2:$S$5570,17,)/1000</f>
        <v>6.423</v>
      </c>
      <c r="R1214" s="180">
        <f>VLOOKUP(D1214,Plan1!$B$2:$S$5570,18,)/1000</f>
        <v>5.8760000000000003</v>
      </c>
      <c r="S1214" s="180">
        <f>VLOOKUP(D1214,Plan1!$B$2:$S$5570,6,)/1000</f>
        <v>5.9489999999999998</v>
      </c>
    </row>
    <row r="1215" spans="1:19" x14ac:dyDescent="0.25">
      <c r="A1215" s="178">
        <v>33193</v>
      </c>
      <c r="B1215" s="178">
        <v>-102517</v>
      </c>
      <c r="C1215" s="178">
        <v>-368812</v>
      </c>
      <c r="D1215" s="178" t="s">
        <v>5352</v>
      </c>
      <c r="E1215" s="178" t="s">
        <v>167</v>
      </c>
      <c r="F1215" s="178" t="s">
        <v>5304</v>
      </c>
      <c r="G1215" s="180">
        <f>VLOOKUP(D1215,Plan1!$B$2:$S$5570,7,)/1000</f>
        <v>5.6130000000000004</v>
      </c>
      <c r="H1215" s="180">
        <f>VLOOKUP(D1215,Plan1!$B$2:$S$5570,8,)/1000</f>
        <v>5.5810000000000004</v>
      </c>
      <c r="I1215" s="180">
        <f>VLOOKUP(D1215,Plan1!$B$2:$S$5570,9,)/1000</f>
        <v>5.7560000000000002</v>
      </c>
      <c r="J1215" s="180">
        <f>VLOOKUP(D1215,Plan1!$B$2:$S$5570,10,)/1000</f>
        <v>5.1520000000000001</v>
      </c>
      <c r="K1215" s="180">
        <f>VLOOKUP(D1215,Plan1!$B$2:$S$5570,11,)/1000</f>
        <v>4.5410000000000004</v>
      </c>
      <c r="L1215" s="180">
        <f>VLOOKUP(D1215,Plan1!$B$2:$S$5570,12,)/1000</f>
        <v>4.3789999999999996</v>
      </c>
      <c r="M1215" s="180">
        <f>VLOOKUP(D1215,Plan1!$B$2:$S$5570,13,)/1000</f>
        <v>4.3890000000000002</v>
      </c>
      <c r="N1215" s="180">
        <f>VLOOKUP(D1215,Plan1!$B$2:$S$5570,14,)/1000</f>
        <v>4.8559999999999999</v>
      </c>
      <c r="O1215" s="180">
        <f>VLOOKUP(D1215,Plan1!$B$2:$S$5570,15,)/1000</f>
        <v>5.4969999999999999</v>
      </c>
      <c r="P1215" s="180">
        <f>VLOOKUP(D1215,Plan1!$B$2:$S$5570,16,)/1000</f>
        <v>5.6559999999999997</v>
      </c>
      <c r="Q1215" s="180">
        <f>VLOOKUP(D1215,Plan1!$B$2:$S$5570,17,)/1000</f>
        <v>5.8890000000000002</v>
      </c>
      <c r="R1215" s="180">
        <f>VLOOKUP(D1215,Plan1!$B$2:$S$5570,18,)/1000</f>
        <v>5.8150000000000004</v>
      </c>
      <c r="S1215" s="180">
        <f>VLOOKUP(D1215,Plan1!$B$2:$S$5570,6,)/1000</f>
        <v>5.26</v>
      </c>
    </row>
    <row r="1216" spans="1:19" x14ac:dyDescent="0.25">
      <c r="A1216" s="178">
        <v>12912</v>
      </c>
      <c r="B1216" s="178">
        <v>-191485</v>
      </c>
      <c r="C1216" s="178">
        <v>-457123</v>
      </c>
      <c r="D1216" s="178" t="s">
        <v>2279</v>
      </c>
      <c r="E1216" s="178" t="s">
        <v>167</v>
      </c>
      <c r="F1216" s="178" t="s">
        <v>1727</v>
      </c>
      <c r="G1216" s="180">
        <f>VLOOKUP(D1216,Plan1!$B$2:$S$5570,7,)/1000</f>
        <v>5.2720000000000002</v>
      </c>
      <c r="H1216" s="180">
        <f>VLOOKUP(D1216,Plan1!$B$2:$S$5570,8,)/1000</f>
        <v>5.7779999999999996</v>
      </c>
      <c r="I1216" s="180">
        <f>VLOOKUP(D1216,Plan1!$B$2:$S$5570,9,)/1000</f>
        <v>5.23</v>
      </c>
      <c r="J1216" s="180">
        <f>VLOOKUP(D1216,Plan1!$B$2:$S$5570,10,)/1000</f>
        <v>5.5940000000000003</v>
      </c>
      <c r="K1216" s="180">
        <f>VLOOKUP(D1216,Plan1!$B$2:$S$5570,11,)/1000</f>
        <v>5.4219999999999997</v>
      </c>
      <c r="L1216" s="180">
        <f>VLOOKUP(D1216,Plan1!$B$2:$S$5570,12,)/1000</f>
        <v>5.391</v>
      </c>
      <c r="M1216" s="180">
        <f>VLOOKUP(D1216,Plan1!$B$2:$S$5570,13,)/1000</f>
        <v>5.7279999999999998</v>
      </c>
      <c r="N1216" s="180">
        <f>VLOOKUP(D1216,Plan1!$B$2:$S$5570,14,)/1000</f>
        <v>6.4580000000000002</v>
      </c>
      <c r="O1216" s="180">
        <f>VLOOKUP(D1216,Plan1!$B$2:$S$5570,15,)/1000</f>
        <v>5.9809999999999999</v>
      </c>
      <c r="P1216" s="180">
        <f>VLOOKUP(D1216,Plan1!$B$2:$S$5570,16,)/1000</f>
        <v>5.4610000000000003</v>
      </c>
      <c r="Q1216" s="180">
        <f>VLOOKUP(D1216,Plan1!$B$2:$S$5570,17,)/1000</f>
        <v>4.8079999999999998</v>
      </c>
      <c r="R1216" s="180">
        <f>VLOOKUP(D1216,Plan1!$B$2:$S$5570,18,)/1000</f>
        <v>5.0010000000000003</v>
      </c>
      <c r="S1216" s="180">
        <f>VLOOKUP(D1216,Plan1!$B$2:$S$5570,6,)/1000</f>
        <v>5.51</v>
      </c>
    </row>
    <row r="1217" spans="1:19" x14ac:dyDescent="0.25">
      <c r="A1217" s="178">
        <v>2929</v>
      </c>
      <c r="B1217" s="178">
        <v>-276332</v>
      </c>
      <c r="C1217" s="178">
        <v>-513354</v>
      </c>
      <c r="D1217" s="178" t="s">
        <v>4498</v>
      </c>
      <c r="E1217" s="178" t="s">
        <v>167</v>
      </c>
      <c r="F1217" s="178" t="s">
        <v>4434</v>
      </c>
      <c r="G1217" s="180">
        <f>VLOOKUP(D1217,Plan1!$B$2:$S$5570,7,)/1000</f>
        <v>5.423</v>
      </c>
      <c r="H1217" s="180">
        <f>VLOOKUP(D1217,Plan1!$B$2:$S$5570,8,)/1000</f>
        <v>5.399</v>
      </c>
      <c r="I1217" s="180">
        <f>VLOOKUP(D1217,Plan1!$B$2:$S$5570,9,)/1000</f>
        <v>5.2190000000000003</v>
      </c>
      <c r="J1217" s="180">
        <f>VLOOKUP(D1217,Plan1!$B$2:$S$5570,10,)/1000</f>
        <v>4.84</v>
      </c>
      <c r="K1217" s="180">
        <f>VLOOKUP(D1217,Plan1!$B$2:$S$5570,11,)/1000</f>
        <v>3.9359999999999999</v>
      </c>
      <c r="L1217" s="180">
        <f>VLOOKUP(D1217,Plan1!$B$2:$S$5570,12,)/1000</f>
        <v>3.5819999999999999</v>
      </c>
      <c r="M1217" s="180">
        <f>VLOOKUP(D1217,Plan1!$B$2:$S$5570,13,)/1000</f>
        <v>3.919</v>
      </c>
      <c r="N1217" s="180">
        <f>VLOOKUP(D1217,Plan1!$B$2:$S$5570,14,)/1000</f>
        <v>4.6459999999999999</v>
      </c>
      <c r="O1217" s="180">
        <f>VLOOKUP(D1217,Plan1!$B$2:$S$5570,15,)/1000</f>
        <v>4.3159999999999998</v>
      </c>
      <c r="P1217" s="180">
        <f>VLOOKUP(D1217,Plan1!$B$2:$S$5570,16,)/1000</f>
        <v>4.843</v>
      </c>
      <c r="Q1217" s="180">
        <f>VLOOKUP(D1217,Plan1!$B$2:$S$5570,17,)/1000</f>
        <v>5.5389999999999997</v>
      </c>
      <c r="R1217" s="180">
        <f>VLOOKUP(D1217,Plan1!$B$2:$S$5570,18,)/1000</f>
        <v>5.5250000000000004</v>
      </c>
      <c r="S1217" s="180">
        <f>VLOOKUP(D1217,Plan1!$B$2:$S$5570,6,)/1000</f>
        <v>4.7649999999999997</v>
      </c>
    </row>
    <row r="1218" spans="1:19" x14ac:dyDescent="0.25">
      <c r="A1218" s="178">
        <v>2791</v>
      </c>
      <c r="B1218" s="178">
        <v>-27762</v>
      </c>
      <c r="C1218" s="178">
        <v>-519989</v>
      </c>
      <c r="D1218" s="178" t="s">
        <v>4287</v>
      </c>
      <c r="E1218" s="178" t="s">
        <v>167</v>
      </c>
      <c r="F1218" s="178" t="s">
        <v>3898</v>
      </c>
      <c r="G1218" s="180">
        <f>VLOOKUP(D1218,Plan1!$B$2:$S$5570,7,)/1000</f>
        <v>5.4649999999999999</v>
      </c>
      <c r="H1218" s="180">
        <f>VLOOKUP(D1218,Plan1!$B$2:$S$5570,8,)/1000</f>
        <v>5.4939999999999998</v>
      </c>
      <c r="I1218" s="180">
        <f>VLOOKUP(D1218,Plan1!$B$2:$S$5570,9,)/1000</f>
        <v>5.335</v>
      </c>
      <c r="J1218" s="180">
        <f>VLOOKUP(D1218,Plan1!$B$2:$S$5570,10,)/1000</f>
        <v>4.9009999999999998</v>
      </c>
      <c r="K1218" s="180">
        <f>VLOOKUP(D1218,Plan1!$B$2:$S$5570,11,)/1000</f>
        <v>4.0069999999999997</v>
      </c>
      <c r="L1218" s="180">
        <f>VLOOKUP(D1218,Plan1!$B$2:$S$5570,12,)/1000</f>
        <v>3.4780000000000002</v>
      </c>
      <c r="M1218" s="180">
        <f>VLOOKUP(D1218,Plan1!$B$2:$S$5570,13,)/1000</f>
        <v>3.919</v>
      </c>
      <c r="N1218" s="180">
        <f>VLOOKUP(D1218,Plan1!$B$2:$S$5570,14,)/1000</f>
        <v>4.6070000000000002</v>
      </c>
      <c r="O1218" s="180">
        <f>VLOOKUP(D1218,Plan1!$B$2:$S$5570,15,)/1000</f>
        <v>4.3289999999999997</v>
      </c>
      <c r="P1218" s="180">
        <f>VLOOKUP(D1218,Plan1!$B$2:$S$5570,16,)/1000</f>
        <v>4.9790000000000001</v>
      </c>
      <c r="Q1218" s="180">
        <f>VLOOKUP(D1218,Plan1!$B$2:$S$5570,17,)/1000</f>
        <v>5.6</v>
      </c>
      <c r="R1218" s="180">
        <f>VLOOKUP(D1218,Plan1!$B$2:$S$5570,18,)/1000</f>
        <v>5.6020000000000003</v>
      </c>
      <c r="S1218" s="180">
        <f>VLOOKUP(D1218,Plan1!$B$2:$S$5570,6,)/1000</f>
        <v>4.8099999999999996</v>
      </c>
    </row>
    <row r="1219" spans="1:19" x14ac:dyDescent="0.25">
      <c r="A1219" s="178">
        <v>37799</v>
      </c>
      <c r="B1219" s="178">
        <v>-89616</v>
      </c>
      <c r="C1219" s="178">
        <v>-47338</v>
      </c>
      <c r="D1219" s="178" t="s">
        <v>4287</v>
      </c>
      <c r="E1219" s="178" t="s">
        <v>167</v>
      </c>
      <c r="F1219" s="178" t="s">
        <v>5370</v>
      </c>
      <c r="G1219" s="180">
        <f>VLOOKUP(D1219,Plan1!$B$2:$S$5570,7,)/1000</f>
        <v>5.4649999999999999</v>
      </c>
      <c r="H1219" s="180">
        <f>VLOOKUP(D1219,Plan1!$B$2:$S$5570,8,)/1000</f>
        <v>5.4939999999999998</v>
      </c>
      <c r="I1219" s="180">
        <f>VLOOKUP(D1219,Plan1!$B$2:$S$5570,9,)/1000</f>
        <v>5.335</v>
      </c>
      <c r="J1219" s="180">
        <f>VLOOKUP(D1219,Plan1!$B$2:$S$5570,10,)/1000</f>
        <v>4.9009999999999998</v>
      </c>
      <c r="K1219" s="180">
        <f>VLOOKUP(D1219,Plan1!$B$2:$S$5570,11,)/1000</f>
        <v>4.0069999999999997</v>
      </c>
      <c r="L1219" s="180">
        <f>VLOOKUP(D1219,Plan1!$B$2:$S$5570,12,)/1000</f>
        <v>3.4780000000000002</v>
      </c>
      <c r="M1219" s="180">
        <f>VLOOKUP(D1219,Plan1!$B$2:$S$5570,13,)/1000</f>
        <v>3.919</v>
      </c>
      <c r="N1219" s="180">
        <f>VLOOKUP(D1219,Plan1!$B$2:$S$5570,14,)/1000</f>
        <v>4.6070000000000002</v>
      </c>
      <c r="O1219" s="180">
        <f>VLOOKUP(D1219,Plan1!$B$2:$S$5570,15,)/1000</f>
        <v>4.3289999999999997</v>
      </c>
      <c r="P1219" s="180">
        <f>VLOOKUP(D1219,Plan1!$B$2:$S$5570,16,)/1000</f>
        <v>4.9790000000000001</v>
      </c>
      <c r="Q1219" s="180">
        <f>VLOOKUP(D1219,Plan1!$B$2:$S$5570,17,)/1000</f>
        <v>5.6</v>
      </c>
      <c r="R1219" s="180">
        <f>VLOOKUP(D1219,Plan1!$B$2:$S$5570,18,)/1000</f>
        <v>5.6020000000000003</v>
      </c>
      <c r="S1219" s="180">
        <f>VLOOKUP(D1219,Plan1!$B$2:$S$5570,6,)/1000</f>
        <v>4.8099999999999996</v>
      </c>
    </row>
    <row r="1220" spans="1:19" x14ac:dyDescent="0.25">
      <c r="A1220" s="178">
        <v>6519</v>
      </c>
      <c r="B1220" s="178">
        <v>-228192</v>
      </c>
      <c r="C1220" s="178">
        <v>-515977</v>
      </c>
      <c r="D1220" s="178" t="s">
        <v>3271</v>
      </c>
      <c r="E1220" s="178" t="s">
        <v>167</v>
      </c>
      <c r="F1220" s="178" t="s">
        <v>2912</v>
      </c>
      <c r="G1220" s="180">
        <f>VLOOKUP(D1220,Plan1!$B$2:$S$5570,7,)/1000</f>
        <v>5.3769999999999998</v>
      </c>
      <c r="H1220" s="180">
        <f>VLOOKUP(D1220,Plan1!$B$2:$S$5570,8,)/1000</f>
        <v>5.694</v>
      </c>
      <c r="I1220" s="180">
        <f>VLOOKUP(D1220,Plan1!$B$2:$S$5570,9,)/1000</f>
        <v>5.6929999999999996</v>
      </c>
      <c r="J1220" s="180">
        <f>VLOOKUP(D1220,Plan1!$B$2:$S$5570,10,)/1000</f>
        <v>5.5039999999999996</v>
      </c>
      <c r="K1220" s="180">
        <f>VLOOKUP(D1220,Plan1!$B$2:$S$5570,11,)/1000</f>
        <v>4.68</v>
      </c>
      <c r="L1220" s="180">
        <f>VLOOKUP(D1220,Plan1!$B$2:$S$5570,12,)/1000</f>
        <v>4.4820000000000002</v>
      </c>
      <c r="M1220" s="180">
        <f>VLOOKUP(D1220,Plan1!$B$2:$S$5570,13,)/1000</f>
        <v>4.6859999999999999</v>
      </c>
      <c r="N1220" s="180">
        <f>VLOOKUP(D1220,Plan1!$B$2:$S$5570,14,)/1000</f>
        <v>5.51</v>
      </c>
      <c r="O1220" s="180">
        <f>VLOOKUP(D1220,Plan1!$B$2:$S$5570,15,)/1000</f>
        <v>5.165</v>
      </c>
      <c r="P1220" s="180">
        <f>VLOOKUP(D1220,Plan1!$B$2:$S$5570,16,)/1000</f>
        <v>5.39</v>
      </c>
      <c r="Q1220" s="180">
        <f>VLOOKUP(D1220,Plan1!$B$2:$S$5570,17,)/1000</f>
        <v>5.5739999999999998</v>
      </c>
      <c r="R1220" s="180">
        <f>VLOOKUP(D1220,Plan1!$B$2:$S$5570,18,)/1000</f>
        <v>5.6619999999999999</v>
      </c>
      <c r="S1220" s="180">
        <f>VLOOKUP(D1220,Plan1!$B$2:$S$5570,6,)/1000</f>
        <v>5.2850000000000001</v>
      </c>
    </row>
    <row r="1221" spans="1:19" x14ac:dyDescent="0.25">
      <c r="A1221" s="178">
        <v>30602</v>
      </c>
      <c r="B1221" s="178">
        <v>-11138</v>
      </c>
      <c r="C1221" s="178">
        <v>-42112</v>
      </c>
      <c r="D1221" s="178" t="s">
        <v>729</v>
      </c>
      <c r="E1221" s="178" t="s">
        <v>167</v>
      </c>
      <c r="F1221" s="178" t="s">
        <v>375</v>
      </c>
      <c r="G1221" s="180">
        <f>VLOOKUP(D1221,Plan1!$B$2:$S$5570,7,)/1000</f>
        <v>5.9219999999999997</v>
      </c>
      <c r="H1221" s="180">
        <f>VLOOKUP(D1221,Plan1!$B$2:$S$5570,8,)/1000</f>
        <v>5.9160000000000004</v>
      </c>
      <c r="I1221" s="180">
        <f>VLOOKUP(D1221,Plan1!$B$2:$S$5570,9,)/1000</f>
        <v>6.032</v>
      </c>
      <c r="J1221" s="180">
        <f>VLOOKUP(D1221,Plan1!$B$2:$S$5570,10,)/1000</f>
        <v>5.6369999999999996</v>
      </c>
      <c r="K1221" s="180">
        <f>VLOOKUP(D1221,Plan1!$B$2:$S$5570,11,)/1000</f>
        <v>5.4409999999999998</v>
      </c>
      <c r="L1221" s="180">
        <f>VLOOKUP(D1221,Plan1!$B$2:$S$5570,12,)/1000</f>
        <v>5.3570000000000002</v>
      </c>
      <c r="M1221" s="180">
        <f>VLOOKUP(D1221,Plan1!$B$2:$S$5570,13,)/1000</f>
        <v>5.5439999999999996</v>
      </c>
      <c r="N1221" s="180">
        <f>VLOOKUP(D1221,Plan1!$B$2:$S$5570,14,)/1000</f>
        <v>6.22</v>
      </c>
      <c r="O1221" s="180">
        <f>VLOOKUP(D1221,Plan1!$B$2:$S$5570,15,)/1000</f>
        <v>6.5759999999999996</v>
      </c>
      <c r="P1221" s="180">
        <f>VLOOKUP(D1221,Plan1!$B$2:$S$5570,16,)/1000</f>
        <v>6.2670000000000003</v>
      </c>
      <c r="Q1221" s="180">
        <f>VLOOKUP(D1221,Plan1!$B$2:$S$5570,17,)/1000</f>
        <v>5.8639999999999999</v>
      </c>
      <c r="R1221" s="180">
        <f>VLOOKUP(D1221,Plan1!$B$2:$S$5570,18,)/1000</f>
        <v>5.88</v>
      </c>
      <c r="S1221" s="180">
        <f>VLOOKUP(D1221,Plan1!$B$2:$S$5570,6,)/1000</f>
        <v>5.8879999999999999</v>
      </c>
    </row>
    <row r="1222" spans="1:19" x14ac:dyDescent="0.25">
      <c r="A1222" s="178">
        <v>13499</v>
      </c>
      <c r="B1222" s="178">
        <v>-187617</v>
      </c>
      <c r="C1222" s="178">
        <v>-413147</v>
      </c>
      <c r="D1222" s="178" t="s">
        <v>2324</v>
      </c>
      <c r="E1222" s="178" t="s">
        <v>167</v>
      </c>
      <c r="F1222" s="178" t="s">
        <v>1727</v>
      </c>
      <c r="G1222" s="180">
        <f>VLOOKUP(D1222,Plan1!$B$2:$S$5570,7,)/1000</f>
        <v>5.4870000000000001</v>
      </c>
      <c r="H1222" s="180">
        <f>VLOOKUP(D1222,Plan1!$B$2:$S$5570,8,)/1000</f>
        <v>5.9180000000000001</v>
      </c>
      <c r="I1222" s="180">
        <f>VLOOKUP(D1222,Plan1!$B$2:$S$5570,9,)/1000</f>
        <v>5.39</v>
      </c>
      <c r="J1222" s="180">
        <f>VLOOKUP(D1222,Plan1!$B$2:$S$5570,10,)/1000</f>
        <v>5.0739999999999998</v>
      </c>
      <c r="K1222" s="180">
        <f>VLOOKUP(D1222,Plan1!$B$2:$S$5570,11,)/1000</f>
        <v>4.5449999999999999</v>
      </c>
      <c r="L1222" s="180">
        <f>VLOOKUP(D1222,Plan1!$B$2:$S$5570,12,)/1000</f>
        <v>4.3789999999999996</v>
      </c>
      <c r="M1222" s="180">
        <f>VLOOKUP(D1222,Plan1!$B$2:$S$5570,13,)/1000</f>
        <v>4.41</v>
      </c>
      <c r="N1222" s="180">
        <f>VLOOKUP(D1222,Plan1!$B$2:$S$5570,14,)/1000</f>
        <v>4.9489999999999998</v>
      </c>
      <c r="O1222" s="180">
        <f>VLOOKUP(D1222,Plan1!$B$2:$S$5570,15,)/1000</f>
        <v>5.1539999999999999</v>
      </c>
      <c r="P1222" s="180">
        <f>VLOOKUP(D1222,Plan1!$B$2:$S$5570,16,)/1000</f>
        <v>5.0430000000000001</v>
      </c>
      <c r="Q1222" s="180">
        <f>VLOOKUP(D1222,Plan1!$B$2:$S$5570,17,)/1000</f>
        <v>4.6360000000000001</v>
      </c>
      <c r="R1222" s="180">
        <f>VLOOKUP(D1222,Plan1!$B$2:$S$5570,18,)/1000</f>
        <v>5.1970000000000001</v>
      </c>
      <c r="S1222" s="180">
        <f>VLOOKUP(D1222,Plan1!$B$2:$S$5570,6,)/1000</f>
        <v>5.0149999999999997</v>
      </c>
    </row>
    <row r="1223" spans="1:19" x14ac:dyDescent="0.25">
      <c r="A1223" s="178">
        <v>61989</v>
      </c>
      <c r="B1223" s="178">
        <v>-21987</v>
      </c>
      <c r="C1223" s="178">
        <v>-448257</v>
      </c>
      <c r="D1223" s="178" t="s">
        <v>1490</v>
      </c>
      <c r="E1223" s="178" t="s">
        <v>167</v>
      </c>
      <c r="F1223" s="178" t="s">
        <v>1298</v>
      </c>
      <c r="G1223" s="180">
        <f>VLOOKUP(D1223,Plan1!$B$2:$S$5570,7,)/1000</f>
        <v>4.7569999999999997</v>
      </c>
      <c r="H1223" s="180">
        <f>VLOOKUP(D1223,Plan1!$B$2:$S$5570,8,)/1000</f>
        <v>4.6660000000000004</v>
      </c>
      <c r="I1223" s="180">
        <f>VLOOKUP(D1223,Plan1!$B$2:$S$5570,9,)/1000</f>
        <v>4.5720000000000001</v>
      </c>
      <c r="J1223" s="180">
        <f>VLOOKUP(D1223,Plan1!$B$2:$S$5570,10,)/1000</f>
        <v>4.4980000000000002</v>
      </c>
      <c r="K1223" s="180">
        <f>VLOOKUP(D1223,Plan1!$B$2:$S$5570,11,)/1000</f>
        <v>4.7110000000000003</v>
      </c>
      <c r="L1223" s="180">
        <f>VLOOKUP(D1223,Plan1!$B$2:$S$5570,12,)/1000</f>
        <v>4.9850000000000003</v>
      </c>
      <c r="M1223" s="180">
        <f>VLOOKUP(D1223,Plan1!$B$2:$S$5570,13,)/1000</f>
        <v>5.117</v>
      </c>
      <c r="N1223" s="180">
        <f>VLOOKUP(D1223,Plan1!$B$2:$S$5570,14,)/1000</f>
        <v>5.625</v>
      </c>
      <c r="O1223" s="180">
        <f>VLOOKUP(D1223,Plan1!$B$2:$S$5570,15,)/1000</f>
        <v>5.7960000000000003</v>
      </c>
      <c r="P1223" s="180">
        <f>VLOOKUP(D1223,Plan1!$B$2:$S$5570,16,)/1000</f>
        <v>5.476</v>
      </c>
      <c r="Q1223" s="180">
        <f>VLOOKUP(D1223,Plan1!$B$2:$S$5570,17,)/1000</f>
        <v>5.3609999999999998</v>
      </c>
      <c r="R1223" s="180">
        <f>VLOOKUP(D1223,Plan1!$B$2:$S$5570,18,)/1000</f>
        <v>5.0650000000000004</v>
      </c>
      <c r="S1223" s="180">
        <f>VLOOKUP(D1223,Plan1!$B$2:$S$5570,6,)/1000</f>
        <v>5.0519999999999996</v>
      </c>
    </row>
    <row r="1224" spans="1:19" x14ac:dyDescent="0.25">
      <c r="A1224" s="178">
        <v>13781</v>
      </c>
      <c r="B1224" s="178">
        <v>-185857</v>
      </c>
      <c r="C1224" s="178">
        <v>-492018</v>
      </c>
      <c r="D1224" s="178" t="s">
        <v>2335</v>
      </c>
      <c r="E1224" s="178" t="s">
        <v>167</v>
      </c>
      <c r="F1224" s="178" t="s">
        <v>1727</v>
      </c>
      <c r="G1224" s="180">
        <f>VLOOKUP(D1224,Plan1!$B$2:$S$5570,7,)/1000</f>
        <v>5.181</v>
      </c>
      <c r="H1224" s="180">
        <f>VLOOKUP(D1224,Plan1!$B$2:$S$5570,8,)/1000</f>
        <v>5.5789999999999997</v>
      </c>
      <c r="I1224" s="180">
        <f>VLOOKUP(D1224,Plan1!$B$2:$S$5570,9,)/1000</f>
        <v>5.4660000000000002</v>
      </c>
      <c r="J1224" s="180">
        <f>VLOOKUP(D1224,Plan1!$B$2:$S$5570,10,)/1000</f>
        <v>5.7190000000000003</v>
      </c>
      <c r="K1224" s="180">
        <f>VLOOKUP(D1224,Plan1!$B$2:$S$5570,11,)/1000</f>
        <v>5.5289999999999999</v>
      </c>
      <c r="L1224" s="180">
        <f>VLOOKUP(D1224,Plan1!$B$2:$S$5570,12,)/1000</f>
        <v>5.3719999999999999</v>
      </c>
      <c r="M1224" s="180">
        <f>VLOOKUP(D1224,Plan1!$B$2:$S$5570,13,)/1000</f>
        <v>5.4509999999999996</v>
      </c>
      <c r="N1224" s="180">
        <f>VLOOKUP(D1224,Plan1!$B$2:$S$5570,14,)/1000</f>
        <v>6.2229999999999999</v>
      </c>
      <c r="O1224" s="180">
        <f>VLOOKUP(D1224,Plan1!$B$2:$S$5570,15,)/1000</f>
        <v>5.5289999999999999</v>
      </c>
      <c r="P1224" s="180">
        <f>VLOOKUP(D1224,Plan1!$B$2:$S$5570,16,)/1000</f>
        <v>5.5019999999999998</v>
      </c>
      <c r="Q1224" s="180">
        <f>VLOOKUP(D1224,Plan1!$B$2:$S$5570,17,)/1000</f>
        <v>5.3259999999999996</v>
      </c>
      <c r="R1224" s="180">
        <f>VLOOKUP(D1224,Plan1!$B$2:$S$5570,18,)/1000</f>
        <v>5.2380000000000004</v>
      </c>
      <c r="S1224" s="180">
        <f>VLOOKUP(D1224,Plan1!$B$2:$S$5570,6,)/1000</f>
        <v>5.51</v>
      </c>
    </row>
    <row r="1225" spans="1:19" x14ac:dyDescent="0.25">
      <c r="A1225" s="178">
        <v>61182</v>
      </c>
      <c r="B1225" s="178">
        <v>-24505</v>
      </c>
      <c r="C1225" s="178">
        <v>-460387</v>
      </c>
      <c r="D1225" s="178" t="s">
        <v>1476</v>
      </c>
      <c r="E1225" s="178" t="s">
        <v>167</v>
      </c>
      <c r="F1225" s="178" t="s">
        <v>1298</v>
      </c>
      <c r="G1225" s="180">
        <f>VLOOKUP(D1225,Plan1!$B$2:$S$5570,7,)/1000</f>
        <v>4.3659999999999997</v>
      </c>
      <c r="H1225" s="180">
        <f>VLOOKUP(D1225,Plan1!$B$2:$S$5570,8,)/1000</f>
        <v>4.5830000000000002</v>
      </c>
      <c r="I1225" s="180">
        <f>VLOOKUP(D1225,Plan1!$B$2:$S$5570,9,)/1000</f>
        <v>4.5620000000000003</v>
      </c>
      <c r="J1225" s="180">
        <f>VLOOKUP(D1225,Plan1!$B$2:$S$5570,10,)/1000</f>
        <v>4.5910000000000002</v>
      </c>
      <c r="K1225" s="180">
        <f>VLOOKUP(D1225,Plan1!$B$2:$S$5570,11,)/1000</f>
        <v>4.7169999999999996</v>
      </c>
      <c r="L1225" s="180">
        <f>VLOOKUP(D1225,Plan1!$B$2:$S$5570,12,)/1000</f>
        <v>4.9450000000000003</v>
      </c>
      <c r="M1225" s="180">
        <f>VLOOKUP(D1225,Plan1!$B$2:$S$5570,13,)/1000</f>
        <v>5.0060000000000002</v>
      </c>
      <c r="N1225" s="180">
        <f>VLOOKUP(D1225,Plan1!$B$2:$S$5570,14,)/1000</f>
        <v>5.3540000000000001</v>
      </c>
      <c r="O1225" s="180">
        <f>VLOOKUP(D1225,Plan1!$B$2:$S$5570,15,)/1000</f>
        <v>5.4889999999999999</v>
      </c>
      <c r="P1225" s="180">
        <f>VLOOKUP(D1225,Plan1!$B$2:$S$5570,16,)/1000</f>
        <v>5.1609999999999996</v>
      </c>
      <c r="Q1225" s="180">
        <f>VLOOKUP(D1225,Plan1!$B$2:$S$5570,17,)/1000</f>
        <v>4.9089999999999998</v>
      </c>
      <c r="R1225" s="180">
        <f>VLOOKUP(D1225,Plan1!$B$2:$S$5570,18,)/1000</f>
        <v>4.5309999999999997</v>
      </c>
      <c r="S1225" s="180">
        <f>VLOOKUP(D1225,Plan1!$B$2:$S$5570,6,)/1000</f>
        <v>4.851</v>
      </c>
    </row>
    <row r="1226" spans="1:19" x14ac:dyDescent="0.25">
      <c r="A1226" s="178">
        <v>62230</v>
      </c>
      <c r="B1226" s="178">
        <v>-2141</v>
      </c>
      <c r="C1226" s="178">
        <v>-461233</v>
      </c>
      <c r="D1226" s="178" t="s">
        <v>1491</v>
      </c>
      <c r="E1226" s="178" t="s">
        <v>167</v>
      </c>
      <c r="F1226" s="178" t="s">
        <v>1298</v>
      </c>
      <c r="G1226" s="180">
        <f>VLOOKUP(D1226,Plan1!$B$2:$S$5570,7,)/1000</f>
        <v>4.3620000000000001</v>
      </c>
      <c r="H1226" s="180">
        <f>VLOOKUP(D1226,Plan1!$B$2:$S$5570,8,)/1000</f>
        <v>4.4219999999999997</v>
      </c>
      <c r="I1226" s="180">
        <f>VLOOKUP(D1226,Plan1!$B$2:$S$5570,9,)/1000</f>
        <v>4.4050000000000002</v>
      </c>
      <c r="J1226" s="180">
        <f>VLOOKUP(D1226,Plan1!$B$2:$S$5570,10,)/1000</f>
        <v>4.49</v>
      </c>
      <c r="K1226" s="180">
        <f>VLOOKUP(D1226,Plan1!$B$2:$S$5570,11,)/1000</f>
        <v>4.5890000000000004</v>
      </c>
      <c r="L1226" s="180">
        <f>VLOOKUP(D1226,Plan1!$B$2:$S$5570,12,)/1000</f>
        <v>4.867</v>
      </c>
      <c r="M1226" s="180">
        <f>VLOOKUP(D1226,Plan1!$B$2:$S$5570,13,)/1000</f>
        <v>4.9580000000000002</v>
      </c>
      <c r="N1226" s="180">
        <f>VLOOKUP(D1226,Plan1!$B$2:$S$5570,14,)/1000</f>
        <v>5.38</v>
      </c>
      <c r="O1226" s="180">
        <f>VLOOKUP(D1226,Plan1!$B$2:$S$5570,15,)/1000</f>
        <v>5.5110000000000001</v>
      </c>
      <c r="P1226" s="180">
        <f>VLOOKUP(D1226,Plan1!$B$2:$S$5570,16,)/1000</f>
        <v>5.1710000000000003</v>
      </c>
      <c r="Q1226" s="180">
        <f>VLOOKUP(D1226,Plan1!$B$2:$S$5570,17,)/1000</f>
        <v>4.9009999999999998</v>
      </c>
      <c r="R1226" s="180">
        <f>VLOOKUP(D1226,Plan1!$B$2:$S$5570,18,)/1000</f>
        <v>4.5119999999999996</v>
      </c>
      <c r="S1226" s="180">
        <f>VLOOKUP(D1226,Plan1!$B$2:$S$5570,6,)/1000</f>
        <v>4.7969999999999997</v>
      </c>
    </row>
    <row r="1227" spans="1:19" x14ac:dyDescent="0.25">
      <c r="A1227" s="178">
        <v>24789</v>
      </c>
      <c r="B1227" s="178">
        <v>-131874</v>
      </c>
      <c r="C1227" s="178">
        <v>-608173</v>
      </c>
      <c r="D1227" s="178" t="s">
        <v>4375</v>
      </c>
      <c r="E1227" s="178" t="s">
        <v>167</v>
      </c>
      <c r="F1227" s="178" t="s">
        <v>4373</v>
      </c>
      <c r="G1227" s="180">
        <f>VLOOKUP(D1227,Plan1!$B$2:$S$5570,7,)/1000</f>
        <v>4.4279999999999999</v>
      </c>
      <c r="H1227" s="180">
        <f>VLOOKUP(D1227,Plan1!$B$2:$S$5570,8,)/1000</f>
        <v>4.4969999999999999</v>
      </c>
      <c r="I1227" s="180">
        <f>VLOOKUP(D1227,Plan1!$B$2:$S$5570,9,)/1000</f>
        <v>4.7409999999999997</v>
      </c>
      <c r="J1227" s="180">
        <f>VLOOKUP(D1227,Plan1!$B$2:$S$5570,10,)/1000</f>
        <v>4.9169999999999998</v>
      </c>
      <c r="K1227" s="180">
        <f>VLOOKUP(D1227,Plan1!$B$2:$S$5570,11,)/1000</f>
        <v>4.6950000000000003</v>
      </c>
      <c r="L1227" s="180">
        <f>VLOOKUP(D1227,Plan1!$B$2:$S$5570,12,)/1000</f>
        <v>4.9580000000000002</v>
      </c>
      <c r="M1227" s="180">
        <f>VLOOKUP(D1227,Plan1!$B$2:$S$5570,13,)/1000</f>
        <v>5.0629999999999997</v>
      </c>
      <c r="N1227" s="180">
        <f>VLOOKUP(D1227,Plan1!$B$2:$S$5570,14,)/1000</f>
        <v>5.3769999999999998</v>
      </c>
      <c r="O1227" s="180">
        <f>VLOOKUP(D1227,Plan1!$B$2:$S$5570,15,)/1000</f>
        <v>5.0730000000000004</v>
      </c>
      <c r="P1227" s="180">
        <f>VLOOKUP(D1227,Plan1!$B$2:$S$5570,16,)/1000</f>
        <v>5.0960000000000001</v>
      </c>
      <c r="Q1227" s="180">
        <f>VLOOKUP(D1227,Plan1!$B$2:$S$5570,17,)/1000</f>
        <v>4.8410000000000002</v>
      </c>
      <c r="R1227" s="180">
        <f>VLOOKUP(D1227,Plan1!$B$2:$S$5570,18,)/1000</f>
        <v>4.6379999999999999</v>
      </c>
      <c r="S1227" s="180">
        <f>VLOOKUP(D1227,Plan1!$B$2:$S$5570,6,)/1000</f>
        <v>4.8609999999999998</v>
      </c>
    </row>
    <row r="1228" spans="1:19" x14ac:dyDescent="0.25">
      <c r="A1228" s="178">
        <v>20300</v>
      </c>
      <c r="B1228" s="178">
        <v>-153066</v>
      </c>
      <c r="C1228" s="178">
        <v>-496004</v>
      </c>
      <c r="D1228" s="178" t="s">
        <v>1232</v>
      </c>
      <c r="E1228" s="178" t="s">
        <v>167</v>
      </c>
      <c r="F1228" s="178" t="s">
        <v>1058</v>
      </c>
      <c r="G1228" s="180">
        <f>VLOOKUP(D1228,Plan1!$B$2:$S$5570,7,)/1000</f>
        <v>4.8789999999999996</v>
      </c>
      <c r="H1228" s="180">
        <f>VLOOKUP(D1228,Plan1!$B$2:$S$5570,8,)/1000</f>
        <v>5.306</v>
      </c>
      <c r="I1228" s="180">
        <f>VLOOKUP(D1228,Plan1!$B$2:$S$5570,9,)/1000</f>
        <v>5.1840000000000002</v>
      </c>
      <c r="J1228" s="180">
        <f>VLOOKUP(D1228,Plan1!$B$2:$S$5570,10,)/1000</f>
        <v>5.5640000000000001</v>
      </c>
      <c r="K1228" s="180">
        <f>VLOOKUP(D1228,Plan1!$B$2:$S$5570,11,)/1000</f>
        <v>5.6580000000000004</v>
      </c>
      <c r="L1228" s="180">
        <f>VLOOKUP(D1228,Plan1!$B$2:$S$5570,12,)/1000</f>
        <v>5.4589999999999996</v>
      </c>
      <c r="M1228" s="180">
        <f>VLOOKUP(D1228,Plan1!$B$2:$S$5570,13,)/1000</f>
        <v>5.6130000000000004</v>
      </c>
      <c r="N1228" s="180">
        <f>VLOOKUP(D1228,Plan1!$B$2:$S$5570,14,)/1000</f>
        <v>6.3949999999999996</v>
      </c>
      <c r="O1228" s="180">
        <f>VLOOKUP(D1228,Plan1!$B$2:$S$5570,15,)/1000</f>
        <v>5.7169999999999996</v>
      </c>
      <c r="P1228" s="180">
        <f>VLOOKUP(D1228,Plan1!$B$2:$S$5570,16,)/1000</f>
        <v>5.375</v>
      </c>
      <c r="Q1228" s="180">
        <f>VLOOKUP(D1228,Plan1!$B$2:$S$5570,17,)/1000</f>
        <v>4.7949999999999999</v>
      </c>
      <c r="R1228" s="180">
        <f>VLOOKUP(D1228,Plan1!$B$2:$S$5570,18,)/1000</f>
        <v>4.84</v>
      </c>
      <c r="S1228" s="180">
        <f>VLOOKUP(D1228,Plan1!$B$2:$S$5570,6,)/1000</f>
        <v>5.3979999999999997</v>
      </c>
    </row>
    <row r="1229" spans="1:19" x14ac:dyDescent="0.25">
      <c r="A1229" s="178">
        <v>6271</v>
      </c>
      <c r="B1229" s="178">
        <v>-23036</v>
      </c>
      <c r="C1229" s="178">
        <v>-491659</v>
      </c>
      <c r="D1229" s="178" t="s">
        <v>4861</v>
      </c>
      <c r="E1229" s="178" t="s">
        <v>167</v>
      </c>
      <c r="F1229" s="178" t="s">
        <v>4704</v>
      </c>
      <c r="G1229" s="180">
        <f>VLOOKUP(D1229,Plan1!$B$2:$S$5570,7,)/1000</f>
        <v>4.99</v>
      </c>
      <c r="H1229" s="180">
        <f>VLOOKUP(D1229,Plan1!$B$2:$S$5570,8,)/1000</f>
        <v>5.4619999999999997</v>
      </c>
      <c r="I1229" s="180">
        <f>VLOOKUP(D1229,Plan1!$B$2:$S$5570,9,)/1000</f>
        <v>5.2969999999999997</v>
      </c>
      <c r="J1229" s="180">
        <f>VLOOKUP(D1229,Plan1!$B$2:$S$5570,10,)/1000</f>
        <v>5.3070000000000004</v>
      </c>
      <c r="K1229" s="180">
        <f>VLOOKUP(D1229,Plan1!$B$2:$S$5570,11,)/1000</f>
        <v>4.5830000000000002</v>
      </c>
      <c r="L1229" s="180">
        <f>VLOOKUP(D1229,Plan1!$B$2:$S$5570,12,)/1000</f>
        <v>4.4779999999999998</v>
      </c>
      <c r="M1229" s="180">
        <f>VLOOKUP(D1229,Plan1!$B$2:$S$5570,13,)/1000</f>
        <v>4.6230000000000002</v>
      </c>
      <c r="N1229" s="180">
        <f>VLOOKUP(D1229,Plan1!$B$2:$S$5570,14,)/1000</f>
        <v>5.5209999999999999</v>
      </c>
      <c r="O1229" s="180">
        <f>VLOOKUP(D1229,Plan1!$B$2:$S$5570,15,)/1000</f>
        <v>5.1079999999999997</v>
      </c>
      <c r="P1229" s="180">
        <f>VLOOKUP(D1229,Plan1!$B$2:$S$5570,16,)/1000</f>
        <v>5.2350000000000003</v>
      </c>
      <c r="Q1229" s="180">
        <f>VLOOKUP(D1229,Plan1!$B$2:$S$5570,17,)/1000</f>
        <v>5.3070000000000004</v>
      </c>
      <c r="R1229" s="180">
        <f>VLOOKUP(D1229,Plan1!$B$2:$S$5570,18,)/1000</f>
        <v>5.4139999999999997</v>
      </c>
      <c r="S1229" s="180">
        <f>VLOOKUP(D1229,Plan1!$B$2:$S$5570,6,)/1000</f>
        <v>5.1109999999999998</v>
      </c>
    </row>
    <row r="1230" spans="1:19" x14ac:dyDescent="0.25">
      <c r="A1230" s="178">
        <v>6045</v>
      </c>
      <c r="B1230" s="178">
        <v>-23167</v>
      </c>
      <c r="C1230" s="178">
        <v>-477463</v>
      </c>
      <c r="D1230" s="178" t="s">
        <v>4826</v>
      </c>
      <c r="E1230" s="178" t="s">
        <v>167</v>
      </c>
      <c r="F1230" s="178" t="s">
        <v>4704</v>
      </c>
      <c r="G1230" s="180">
        <f>VLOOKUP(D1230,Plan1!$B$2:$S$5570,7,)/1000</f>
        <v>5.0659999999999998</v>
      </c>
      <c r="H1230" s="180">
        <f>VLOOKUP(D1230,Plan1!$B$2:$S$5570,8,)/1000</f>
        <v>5.5679999999999996</v>
      </c>
      <c r="I1230" s="180">
        <f>VLOOKUP(D1230,Plan1!$B$2:$S$5570,9,)/1000</f>
        <v>5.35</v>
      </c>
      <c r="J1230" s="180">
        <f>VLOOKUP(D1230,Plan1!$B$2:$S$5570,10,)/1000</f>
        <v>5.2789999999999999</v>
      </c>
      <c r="K1230" s="180">
        <f>VLOOKUP(D1230,Plan1!$B$2:$S$5570,11,)/1000</f>
        <v>4.6189999999999998</v>
      </c>
      <c r="L1230" s="180">
        <f>VLOOKUP(D1230,Plan1!$B$2:$S$5570,12,)/1000</f>
        <v>4.5110000000000001</v>
      </c>
      <c r="M1230" s="180">
        <f>VLOOKUP(D1230,Plan1!$B$2:$S$5570,13,)/1000</f>
        <v>4.5620000000000003</v>
      </c>
      <c r="N1230" s="180">
        <f>VLOOKUP(D1230,Plan1!$B$2:$S$5570,14,)/1000</f>
        <v>5.444</v>
      </c>
      <c r="O1230" s="180">
        <f>VLOOKUP(D1230,Plan1!$B$2:$S$5570,15,)/1000</f>
        <v>5.1050000000000004</v>
      </c>
      <c r="P1230" s="180">
        <f>VLOOKUP(D1230,Plan1!$B$2:$S$5570,16,)/1000</f>
        <v>5.2270000000000003</v>
      </c>
      <c r="Q1230" s="180">
        <f>VLOOKUP(D1230,Plan1!$B$2:$S$5570,17,)/1000</f>
        <v>5.24</v>
      </c>
      <c r="R1230" s="180">
        <f>VLOOKUP(D1230,Plan1!$B$2:$S$5570,18,)/1000</f>
        <v>5.42</v>
      </c>
      <c r="S1230" s="180">
        <f>VLOOKUP(D1230,Plan1!$B$2:$S$5570,6,)/1000</f>
        <v>5.1159999999999997</v>
      </c>
    </row>
    <row r="1231" spans="1:19" x14ac:dyDescent="0.25">
      <c r="A1231" s="178">
        <v>245</v>
      </c>
      <c r="B1231" s="178">
        <v>-318424</v>
      </c>
      <c r="C1231" s="178">
        <v>-528009</v>
      </c>
      <c r="D1231" s="178" t="s">
        <v>3907</v>
      </c>
      <c r="E1231" s="178" t="s">
        <v>167</v>
      </c>
      <c r="F1231" s="178" t="s">
        <v>3898</v>
      </c>
      <c r="G1231" s="180">
        <f>VLOOKUP(D1231,Plan1!$B$2:$S$5570,7,)/1000</f>
        <v>5.4749999999999996</v>
      </c>
      <c r="H1231" s="180">
        <f>VLOOKUP(D1231,Plan1!$B$2:$S$5570,8,)/1000</f>
        <v>5.399</v>
      </c>
      <c r="I1231" s="180">
        <f>VLOOKUP(D1231,Plan1!$B$2:$S$5570,9,)/1000</f>
        <v>5.173</v>
      </c>
      <c r="J1231" s="180">
        <f>VLOOKUP(D1231,Plan1!$B$2:$S$5570,10,)/1000</f>
        <v>4.5640000000000001</v>
      </c>
      <c r="K1231" s="180">
        <f>VLOOKUP(D1231,Plan1!$B$2:$S$5570,11,)/1000</f>
        <v>3.645</v>
      </c>
      <c r="L1231" s="180">
        <f>VLOOKUP(D1231,Plan1!$B$2:$S$5570,12,)/1000</f>
        <v>3.2610000000000001</v>
      </c>
      <c r="M1231" s="180">
        <f>VLOOKUP(D1231,Plan1!$B$2:$S$5570,13,)/1000</f>
        <v>3.4660000000000002</v>
      </c>
      <c r="N1231" s="180">
        <f>VLOOKUP(D1231,Plan1!$B$2:$S$5570,14,)/1000</f>
        <v>3.9169999999999998</v>
      </c>
      <c r="O1231" s="180">
        <f>VLOOKUP(D1231,Plan1!$B$2:$S$5570,15,)/1000</f>
        <v>4.0039999999999996</v>
      </c>
      <c r="P1231" s="180">
        <f>VLOOKUP(D1231,Plan1!$B$2:$S$5570,16,)/1000</f>
        <v>4.8449999999999998</v>
      </c>
      <c r="Q1231" s="180">
        <f>VLOOKUP(D1231,Plan1!$B$2:$S$5570,17,)/1000</f>
        <v>5.5609999999999999</v>
      </c>
      <c r="R1231" s="180">
        <f>VLOOKUP(D1231,Plan1!$B$2:$S$5570,18,)/1000</f>
        <v>5.6790000000000003</v>
      </c>
      <c r="S1231" s="180">
        <f>VLOOKUP(D1231,Plan1!$B$2:$S$5570,6,)/1000</f>
        <v>4.5819999999999999</v>
      </c>
    </row>
    <row r="1232" spans="1:19" x14ac:dyDescent="0.25">
      <c r="A1232" s="178">
        <v>4586</v>
      </c>
      <c r="B1232" s="178">
        <v>-24824</v>
      </c>
      <c r="C1232" s="178">
        <v>-492609</v>
      </c>
      <c r="D1232" s="178" t="s">
        <v>3059</v>
      </c>
      <c r="E1232" s="178" t="s">
        <v>167</v>
      </c>
      <c r="F1232" s="178" t="s">
        <v>2912</v>
      </c>
      <c r="G1232" s="180">
        <f>VLOOKUP(D1232,Plan1!$B$2:$S$5570,7,)/1000</f>
        <v>4.8390000000000004</v>
      </c>
      <c r="H1232" s="180">
        <f>VLOOKUP(D1232,Plan1!$B$2:$S$5570,8,)/1000</f>
        <v>5.0750000000000002</v>
      </c>
      <c r="I1232" s="180">
        <f>VLOOKUP(D1232,Plan1!$B$2:$S$5570,9,)/1000</f>
        <v>4.8819999999999997</v>
      </c>
      <c r="J1232" s="180">
        <f>VLOOKUP(D1232,Plan1!$B$2:$S$5570,10,)/1000</f>
        <v>4.4630000000000001</v>
      </c>
      <c r="K1232" s="180">
        <f>VLOOKUP(D1232,Plan1!$B$2:$S$5570,11,)/1000</f>
        <v>3.7879999999999998</v>
      </c>
      <c r="L1232" s="180">
        <f>VLOOKUP(D1232,Plan1!$B$2:$S$5570,12,)/1000</f>
        <v>3.2989999999999999</v>
      </c>
      <c r="M1232" s="180">
        <f>VLOOKUP(D1232,Plan1!$B$2:$S$5570,13,)/1000</f>
        <v>3.44</v>
      </c>
      <c r="N1232" s="180">
        <f>VLOOKUP(D1232,Plan1!$B$2:$S$5570,14,)/1000</f>
        <v>4.4409999999999998</v>
      </c>
      <c r="O1232" s="180">
        <f>VLOOKUP(D1232,Plan1!$B$2:$S$5570,15,)/1000</f>
        <v>4.2089999999999996</v>
      </c>
      <c r="P1232" s="180">
        <f>VLOOKUP(D1232,Plan1!$B$2:$S$5570,16,)/1000</f>
        <v>4.3959999999999999</v>
      </c>
      <c r="Q1232" s="180">
        <f>VLOOKUP(D1232,Plan1!$B$2:$S$5570,17,)/1000</f>
        <v>4.9000000000000004</v>
      </c>
      <c r="R1232" s="180">
        <f>VLOOKUP(D1232,Plan1!$B$2:$S$5570,18,)/1000</f>
        <v>5.0519999999999996</v>
      </c>
      <c r="S1232" s="180">
        <f>VLOOKUP(D1232,Plan1!$B$2:$S$5570,6,)/1000</f>
        <v>4.399</v>
      </c>
    </row>
    <row r="1233" spans="1:19" x14ac:dyDescent="0.25">
      <c r="A1233" s="178">
        <v>1432</v>
      </c>
      <c r="B1233" s="178">
        <v>-296575</v>
      </c>
      <c r="C1233" s="178">
        <v>-529411</v>
      </c>
      <c r="D1233" s="178" t="s">
        <v>3987</v>
      </c>
      <c r="E1233" s="178" t="s">
        <v>167</v>
      </c>
      <c r="F1233" s="178" t="s">
        <v>3898</v>
      </c>
      <c r="G1233" s="180">
        <f>VLOOKUP(D1233,Plan1!$B$2:$S$5570,7,)/1000</f>
        <v>5.4359999999999999</v>
      </c>
      <c r="H1233" s="180">
        <f>VLOOKUP(D1233,Plan1!$B$2:$S$5570,8,)/1000</f>
        <v>5.548</v>
      </c>
      <c r="I1233" s="180">
        <f>VLOOKUP(D1233,Plan1!$B$2:$S$5570,9,)/1000</f>
        <v>5.2869999999999999</v>
      </c>
      <c r="J1233" s="180">
        <f>VLOOKUP(D1233,Plan1!$B$2:$S$5570,10,)/1000</f>
        <v>4.6909999999999998</v>
      </c>
      <c r="K1233" s="180">
        <f>VLOOKUP(D1233,Plan1!$B$2:$S$5570,11,)/1000</f>
        <v>3.7570000000000001</v>
      </c>
      <c r="L1233" s="180">
        <f>VLOOKUP(D1233,Plan1!$B$2:$S$5570,12,)/1000</f>
        <v>3.2869999999999999</v>
      </c>
      <c r="M1233" s="180">
        <f>VLOOKUP(D1233,Plan1!$B$2:$S$5570,13,)/1000</f>
        <v>3.532</v>
      </c>
      <c r="N1233" s="180">
        <f>VLOOKUP(D1233,Plan1!$B$2:$S$5570,14,)/1000</f>
        <v>4.17</v>
      </c>
      <c r="O1233" s="180">
        <f>VLOOKUP(D1233,Plan1!$B$2:$S$5570,15,)/1000</f>
        <v>4.0410000000000004</v>
      </c>
      <c r="P1233" s="180">
        <f>VLOOKUP(D1233,Plan1!$B$2:$S$5570,16,)/1000</f>
        <v>4.7160000000000002</v>
      </c>
      <c r="Q1233" s="180">
        <f>VLOOKUP(D1233,Plan1!$B$2:$S$5570,17,)/1000</f>
        <v>5.4989999999999997</v>
      </c>
      <c r="R1233" s="180">
        <f>VLOOKUP(D1233,Plan1!$B$2:$S$5570,18,)/1000</f>
        <v>5.6379999999999999</v>
      </c>
      <c r="S1233" s="180">
        <f>VLOOKUP(D1233,Plan1!$B$2:$S$5570,6,)/1000</f>
        <v>4.6340000000000003</v>
      </c>
    </row>
    <row r="1234" spans="1:19" x14ac:dyDescent="0.25">
      <c r="A1234" s="178">
        <v>49534</v>
      </c>
      <c r="B1234" s="178">
        <v>-60354</v>
      </c>
      <c r="C1234" s="178">
        <v>-363506</v>
      </c>
      <c r="D1234" s="178" t="s">
        <v>3835</v>
      </c>
      <c r="E1234" s="178" t="s">
        <v>167</v>
      </c>
      <c r="F1234" s="178" t="s">
        <v>3752</v>
      </c>
      <c r="G1234" s="180">
        <f>VLOOKUP(D1234,Plan1!$B$2:$S$5570,7,)/1000</f>
        <v>5.7220000000000004</v>
      </c>
      <c r="H1234" s="180">
        <f>VLOOKUP(D1234,Plan1!$B$2:$S$5570,8,)/1000</f>
        <v>5.8230000000000004</v>
      </c>
      <c r="I1234" s="180">
        <f>VLOOKUP(D1234,Plan1!$B$2:$S$5570,9,)/1000</f>
        <v>5.93</v>
      </c>
      <c r="J1234" s="180">
        <f>VLOOKUP(D1234,Plan1!$B$2:$S$5570,10,)/1000</f>
        <v>5.66</v>
      </c>
      <c r="K1234" s="180">
        <f>VLOOKUP(D1234,Plan1!$B$2:$S$5570,11,)/1000</f>
        <v>5.3920000000000003</v>
      </c>
      <c r="L1234" s="180">
        <f>VLOOKUP(D1234,Plan1!$B$2:$S$5570,12,)/1000</f>
        <v>5.0190000000000001</v>
      </c>
      <c r="M1234" s="180">
        <f>VLOOKUP(D1234,Plan1!$B$2:$S$5570,13,)/1000</f>
        <v>5.2709999999999999</v>
      </c>
      <c r="N1234" s="180">
        <f>VLOOKUP(D1234,Plan1!$B$2:$S$5570,14,)/1000</f>
        <v>5.9740000000000002</v>
      </c>
      <c r="O1234" s="180">
        <f>VLOOKUP(D1234,Plan1!$B$2:$S$5570,15,)/1000</f>
        <v>6.3010000000000002</v>
      </c>
      <c r="P1234" s="180">
        <f>VLOOKUP(D1234,Plan1!$B$2:$S$5570,16,)/1000</f>
        <v>6.3540000000000001</v>
      </c>
      <c r="Q1234" s="180">
        <f>VLOOKUP(D1234,Plan1!$B$2:$S$5570,17,)/1000</f>
        <v>6.2450000000000001</v>
      </c>
      <c r="R1234" s="180">
        <f>VLOOKUP(D1234,Plan1!$B$2:$S$5570,18,)/1000</f>
        <v>5.7080000000000002</v>
      </c>
      <c r="S1234" s="180">
        <f>VLOOKUP(D1234,Plan1!$B$2:$S$5570,6,)/1000</f>
        <v>5.7830000000000004</v>
      </c>
    </row>
    <row r="1235" spans="1:19" x14ac:dyDescent="0.25">
      <c r="A1235" s="178">
        <v>2911</v>
      </c>
      <c r="B1235" s="178">
        <v>-276111</v>
      </c>
      <c r="C1235" s="178">
        <v>-531677</v>
      </c>
      <c r="D1235" s="178" t="s">
        <v>4322</v>
      </c>
      <c r="E1235" s="178" t="s">
        <v>167</v>
      </c>
      <c r="F1235" s="178" t="s">
        <v>3898</v>
      </c>
      <c r="G1235" s="180">
        <f>VLOOKUP(D1235,Plan1!$B$2:$S$5570,7,)/1000</f>
        <v>5.5730000000000004</v>
      </c>
      <c r="H1235" s="180">
        <f>VLOOKUP(D1235,Plan1!$B$2:$S$5570,8,)/1000</f>
        <v>5.6630000000000003</v>
      </c>
      <c r="I1235" s="180">
        <f>VLOOKUP(D1235,Plan1!$B$2:$S$5570,9,)/1000</f>
        <v>5.4660000000000002</v>
      </c>
      <c r="J1235" s="180">
        <f>VLOOKUP(D1235,Plan1!$B$2:$S$5570,10,)/1000</f>
        <v>4.968</v>
      </c>
      <c r="K1235" s="180">
        <f>VLOOKUP(D1235,Plan1!$B$2:$S$5570,11,)/1000</f>
        <v>4.09</v>
      </c>
      <c r="L1235" s="180">
        <f>VLOOKUP(D1235,Plan1!$B$2:$S$5570,12,)/1000</f>
        <v>3.492</v>
      </c>
      <c r="M1235" s="180">
        <f>VLOOKUP(D1235,Plan1!$B$2:$S$5570,13,)/1000</f>
        <v>3.9220000000000002</v>
      </c>
      <c r="N1235" s="180">
        <f>VLOOKUP(D1235,Plan1!$B$2:$S$5570,14,)/1000</f>
        <v>4.6440000000000001</v>
      </c>
      <c r="O1235" s="180">
        <f>VLOOKUP(D1235,Plan1!$B$2:$S$5570,15,)/1000</f>
        <v>4.3949999999999996</v>
      </c>
      <c r="P1235" s="180">
        <f>VLOOKUP(D1235,Plan1!$B$2:$S$5570,16,)/1000</f>
        <v>5.1059999999999999</v>
      </c>
      <c r="Q1235" s="180">
        <f>VLOOKUP(D1235,Plan1!$B$2:$S$5570,17,)/1000</f>
        <v>5.6859999999999999</v>
      </c>
      <c r="R1235" s="180">
        <f>VLOOKUP(D1235,Plan1!$B$2:$S$5570,18,)/1000</f>
        <v>5.7290000000000001</v>
      </c>
      <c r="S1235" s="180">
        <f>VLOOKUP(D1235,Plan1!$B$2:$S$5570,6,)/1000</f>
        <v>4.8949999999999996</v>
      </c>
    </row>
    <row r="1236" spans="1:19" x14ac:dyDescent="0.25">
      <c r="A1236" s="178">
        <v>809</v>
      </c>
      <c r="B1236" s="178">
        <v>-305953</v>
      </c>
      <c r="C1236" s="178">
        <v>-517487</v>
      </c>
      <c r="D1236" s="178" t="s">
        <v>3933</v>
      </c>
      <c r="E1236" s="178" t="s">
        <v>167</v>
      </c>
      <c r="F1236" s="178" t="s">
        <v>3898</v>
      </c>
      <c r="G1236" s="180">
        <f>VLOOKUP(D1236,Plan1!$B$2:$S$5570,7,)/1000</f>
        <v>5.4009999999999998</v>
      </c>
      <c r="H1236" s="180">
        <f>VLOOKUP(D1236,Plan1!$B$2:$S$5570,8,)/1000</f>
        <v>5.2359999999999998</v>
      </c>
      <c r="I1236" s="180">
        <f>VLOOKUP(D1236,Plan1!$B$2:$S$5570,9,)/1000</f>
        <v>5.0359999999999996</v>
      </c>
      <c r="J1236" s="180">
        <f>VLOOKUP(D1236,Plan1!$B$2:$S$5570,10,)/1000</f>
        <v>4.5940000000000003</v>
      </c>
      <c r="K1236" s="180">
        <f>VLOOKUP(D1236,Plan1!$B$2:$S$5570,11,)/1000</f>
        <v>3.7080000000000002</v>
      </c>
      <c r="L1236" s="180">
        <f>VLOOKUP(D1236,Plan1!$B$2:$S$5570,12,)/1000</f>
        <v>3.294</v>
      </c>
      <c r="M1236" s="180">
        <f>VLOOKUP(D1236,Plan1!$B$2:$S$5570,13,)/1000</f>
        <v>3.492</v>
      </c>
      <c r="N1236" s="180">
        <f>VLOOKUP(D1236,Plan1!$B$2:$S$5570,14,)/1000</f>
        <v>3.9980000000000002</v>
      </c>
      <c r="O1236" s="180">
        <f>VLOOKUP(D1236,Plan1!$B$2:$S$5570,15,)/1000</f>
        <v>3.92</v>
      </c>
      <c r="P1236" s="180">
        <f>VLOOKUP(D1236,Plan1!$B$2:$S$5570,16,)/1000</f>
        <v>4.5549999999999997</v>
      </c>
      <c r="Q1236" s="180">
        <f>VLOOKUP(D1236,Plan1!$B$2:$S$5570,17,)/1000</f>
        <v>5.4119999999999999</v>
      </c>
      <c r="R1236" s="180">
        <f>VLOOKUP(D1236,Plan1!$B$2:$S$5570,18,)/1000</f>
        <v>5.476</v>
      </c>
      <c r="S1236" s="180">
        <f>VLOOKUP(D1236,Plan1!$B$2:$S$5570,6,)/1000</f>
        <v>4.51</v>
      </c>
    </row>
    <row r="1237" spans="1:19" x14ac:dyDescent="0.25">
      <c r="A1237" s="178">
        <v>2559</v>
      </c>
      <c r="B1237" s="178">
        <v>-281467</v>
      </c>
      <c r="C1237" s="178">
        <v>-547433</v>
      </c>
      <c r="D1237" s="178" t="s">
        <v>4236</v>
      </c>
      <c r="E1237" s="178" t="s">
        <v>167</v>
      </c>
      <c r="F1237" s="178" t="s">
        <v>3898</v>
      </c>
      <c r="G1237" s="180">
        <f>VLOOKUP(D1237,Plan1!$B$2:$S$5570,7,)/1000</f>
        <v>5.7460000000000004</v>
      </c>
      <c r="H1237" s="180">
        <f>VLOOKUP(D1237,Plan1!$B$2:$S$5570,8,)/1000</f>
        <v>5.8070000000000004</v>
      </c>
      <c r="I1237" s="180">
        <f>VLOOKUP(D1237,Plan1!$B$2:$S$5570,9,)/1000</f>
        <v>5.569</v>
      </c>
      <c r="J1237" s="180">
        <f>VLOOKUP(D1237,Plan1!$B$2:$S$5570,10,)/1000</f>
        <v>4.9589999999999996</v>
      </c>
      <c r="K1237" s="180">
        <f>VLOOKUP(D1237,Plan1!$B$2:$S$5570,11,)/1000</f>
        <v>4.1340000000000003</v>
      </c>
      <c r="L1237" s="180">
        <f>VLOOKUP(D1237,Plan1!$B$2:$S$5570,12,)/1000</f>
        <v>3.5129999999999999</v>
      </c>
      <c r="M1237" s="180">
        <f>VLOOKUP(D1237,Plan1!$B$2:$S$5570,13,)/1000</f>
        <v>3.8980000000000001</v>
      </c>
      <c r="N1237" s="180">
        <f>VLOOKUP(D1237,Plan1!$B$2:$S$5570,14,)/1000</f>
        <v>4.5410000000000004</v>
      </c>
      <c r="O1237" s="180">
        <f>VLOOKUP(D1237,Plan1!$B$2:$S$5570,15,)/1000</f>
        <v>4.4649999999999999</v>
      </c>
      <c r="P1237" s="180">
        <f>VLOOKUP(D1237,Plan1!$B$2:$S$5570,16,)/1000</f>
        <v>5.0679999999999996</v>
      </c>
      <c r="Q1237" s="180">
        <f>VLOOKUP(D1237,Plan1!$B$2:$S$5570,17,)/1000</f>
        <v>5.7089999999999996</v>
      </c>
      <c r="R1237" s="180">
        <f>VLOOKUP(D1237,Plan1!$B$2:$S$5570,18,)/1000</f>
        <v>5.7569999999999997</v>
      </c>
      <c r="S1237" s="180">
        <f>VLOOKUP(D1237,Plan1!$B$2:$S$5570,6,)/1000</f>
        <v>4.931</v>
      </c>
    </row>
    <row r="1238" spans="1:19" x14ac:dyDescent="0.25">
      <c r="A1238" s="178">
        <v>2802</v>
      </c>
      <c r="B1238" s="178">
        <v>-277947</v>
      </c>
      <c r="C1238" s="178">
        <v>-508677</v>
      </c>
      <c r="D1238" s="178" t="s">
        <v>4488</v>
      </c>
      <c r="E1238" s="178" t="s">
        <v>167</v>
      </c>
      <c r="F1238" s="178" t="s">
        <v>4434</v>
      </c>
      <c r="G1238" s="180">
        <f>VLOOKUP(D1238,Plan1!$B$2:$S$5570,7,)/1000</f>
        <v>5.274</v>
      </c>
      <c r="H1238" s="180">
        <f>VLOOKUP(D1238,Plan1!$B$2:$S$5570,8,)/1000</f>
        <v>5.3070000000000004</v>
      </c>
      <c r="I1238" s="180">
        <f>VLOOKUP(D1238,Plan1!$B$2:$S$5570,9,)/1000</f>
        <v>5.085</v>
      </c>
      <c r="J1238" s="180">
        <f>VLOOKUP(D1238,Plan1!$B$2:$S$5570,10,)/1000</f>
        <v>4.6500000000000004</v>
      </c>
      <c r="K1238" s="180">
        <f>VLOOKUP(D1238,Plan1!$B$2:$S$5570,11,)/1000</f>
        <v>3.7970000000000002</v>
      </c>
      <c r="L1238" s="180">
        <f>VLOOKUP(D1238,Plan1!$B$2:$S$5570,12,)/1000</f>
        <v>3.44</v>
      </c>
      <c r="M1238" s="180">
        <f>VLOOKUP(D1238,Plan1!$B$2:$S$5570,13,)/1000</f>
        <v>3.758</v>
      </c>
      <c r="N1238" s="180">
        <f>VLOOKUP(D1238,Plan1!$B$2:$S$5570,14,)/1000</f>
        <v>4.5149999999999997</v>
      </c>
      <c r="O1238" s="180">
        <f>VLOOKUP(D1238,Plan1!$B$2:$S$5570,15,)/1000</f>
        <v>4.2140000000000004</v>
      </c>
      <c r="P1238" s="180">
        <f>VLOOKUP(D1238,Plan1!$B$2:$S$5570,16,)/1000</f>
        <v>4.649</v>
      </c>
      <c r="Q1238" s="180">
        <f>VLOOKUP(D1238,Plan1!$B$2:$S$5570,17,)/1000</f>
        <v>5.3780000000000001</v>
      </c>
      <c r="R1238" s="180">
        <f>VLOOKUP(D1238,Plan1!$B$2:$S$5570,18,)/1000</f>
        <v>5.431</v>
      </c>
      <c r="S1238" s="180">
        <f>VLOOKUP(D1238,Plan1!$B$2:$S$5570,6,)/1000</f>
        <v>4.625</v>
      </c>
    </row>
    <row r="1239" spans="1:19" x14ac:dyDescent="0.25">
      <c r="A1239" s="178">
        <v>6043</v>
      </c>
      <c r="B1239" s="178">
        <v>-232265</v>
      </c>
      <c r="C1239" s="178">
        <v>-479549</v>
      </c>
      <c r="D1239" s="178" t="s">
        <v>4825</v>
      </c>
      <c r="E1239" s="178" t="s">
        <v>167</v>
      </c>
      <c r="F1239" s="178" t="s">
        <v>4704</v>
      </c>
      <c r="G1239" s="180">
        <f>VLOOKUP(D1239,Plan1!$B$2:$S$5570,7,)/1000</f>
        <v>5.0270000000000001</v>
      </c>
      <c r="H1239" s="180">
        <f>VLOOKUP(D1239,Plan1!$B$2:$S$5570,8,)/1000</f>
        <v>5.5439999999999996</v>
      </c>
      <c r="I1239" s="180">
        <f>VLOOKUP(D1239,Plan1!$B$2:$S$5570,9,)/1000</f>
        <v>5.3540000000000001</v>
      </c>
      <c r="J1239" s="180">
        <f>VLOOKUP(D1239,Plan1!$B$2:$S$5570,10,)/1000</f>
        <v>5.2779999999999996</v>
      </c>
      <c r="K1239" s="180">
        <f>VLOOKUP(D1239,Plan1!$B$2:$S$5570,11,)/1000</f>
        <v>4.5970000000000004</v>
      </c>
      <c r="L1239" s="180">
        <f>VLOOKUP(D1239,Plan1!$B$2:$S$5570,12,)/1000</f>
        <v>4.5010000000000003</v>
      </c>
      <c r="M1239" s="180">
        <f>VLOOKUP(D1239,Plan1!$B$2:$S$5570,13,)/1000</f>
        <v>4.5289999999999999</v>
      </c>
      <c r="N1239" s="180">
        <f>VLOOKUP(D1239,Plan1!$B$2:$S$5570,14,)/1000</f>
        <v>5.4820000000000002</v>
      </c>
      <c r="O1239" s="180">
        <f>VLOOKUP(D1239,Plan1!$B$2:$S$5570,15,)/1000</f>
        <v>5.117</v>
      </c>
      <c r="P1239" s="180">
        <f>VLOOKUP(D1239,Plan1!$B$2:$S$5570,16,)/1000</f>
        <v>5.2169999999999996</v>
      </c>
      <c r="Q1239" s="180">
        <f>VLOOKUP(D1239,Plan1!$B$2:$S$5570,17,)/1000</f>
        <v>5.2409999999999997</v>
      </c>
      <c r="R1239" s="180">
        <f>VLOOKUP(D1239,Plan1!$B$2:$S$5570,18,)/1000</f>
        <v>5.3849999999999998</v>
      </c>
      <c r="S1239" s="180">
        <f>VLOOKUP(D1239,Plan1!$B$2:$S$5570,6,)/1000</f>
        <v>5.1059999999999999</v>
      </c>
    </row>
    <row r="1240" spans="1:19" x14ac:dyDescent="0.25">
      <c r="A1240" s="178">
        <v>4337</v>
      </c>
      <c r="B1240" s="178">
        <v>-251493</v>
      </c>
      <c r="C1240" s="178">
        <v>-538419</v>
      </c>
      <c r="D1240" s="178" t="s">
        <v>3032</v>
      </c>
      <c r="E1240" s="178" t="s">
        <v>167</v>
      </c>
      <c r="F1240" s="178" t="s">
        <v>2912</v>
      </c>
      <c r="G1240" s="180">
        <f>VLOOKUP(D1240,Plan1!$B$2:$S$5570,7,)/1000</f>
        <v>5.5529999999999999</v>
      </c>
      <c r="H1240" s="180">
        <f>VLOOKUP(D1240,Plan1!$B$2:$S$5570,8,)/1000</f>
        <v>5.4269999999999996</v>
      </c>
      <c r="I1240" s="180">
        <f>VLOOKUP(D1240,Plan1!$B$2:$S$5570,9,)/1000</f>
        <v>5.3310000000000004</v>
      </c>
      <c r="J1240" s="180">
        <f>VLOOKUP(D1240,Plan1!$B$2:$S$5570,10,)/1000</f>
        <v>4.9690000000000003</v>
      </c>
      <c r="K1240" s="180">
        <f>VLOOKUP(D1240,Plan1!$B$2:$S$5570,11,)/1000</f>
        <v>4.21</v>
      </c>
      <c r="L1240" s="180">
        <f>VLOOKUP(D1240,Plan1!$B$2:$S$5570,12,)/1000</f>
        <v>3.8820000000000001</v>
      </c>
      <c r="M1240" s="180">
        <f>VLOOKUP(D1240,Plan1!$B$2:$S$5570,13,)/1000</f>
        <v>4.1369999999999996</v>
      </c>
      <c r="N1240" s="180">
        <f>VLOOKUP(D1240,Plan1!$B$2:$S$5570,14,)/1000</f>
        <v>5.09</v>
      </c>
      <c r="O1240" s="180">
        <f>VLOOKUP(D1240,Plan1!$B$2:$S$5570,15,)/1000</f>
        <v>4.7430000000000003</v>
      </c>
      <c r="P1240" s="180">
        <f>VLOOKUP(D1240,Plan1!$B$2:$S$5570,16,)/1000</f>
        <v>5.0979999999999999</v>
      </c>
      <c r="Q1240" s="180">
        <f>VLOOKUP(D1240,Plan1!$B$2:$S$5570,17,)/1000</f>
        <v>5.391</v>
      </c>
      <c r="R1240" s="180">
        <f>VLOOKUP(D1240,Plan1!$B$2:$S$5570,18,)/1000</f>
        <v>5.5549999999999997</v>
      </c>
      <c r="S1240" s="180">
        <f>VLOOKUP(D1240,Plan1!$B$2:$S$5570,6,)/1000</f>
        <v>4.9489999999999998</v>
      </c>
    </row>
    <row r="1241" spans="1:19" x14ac:dyDescent="0.25">
      <c r="A1241" s="178">
        <v>16777</v>
      </c>
      <c r="B1241" s="178">
        <v>-169723</v>
      </c>
      <c r="C1241" s="178">
        <v>-497762</v>
      </c>
      <c r="D1241" s="178" t="s">
        <v>1126</v>
      </c>
      <c r="E1241" s="178" t="s">
        <v>167</v>
      </c>
      <c r="F1241" s="178" t="s">
        <v>1058</v>
      </c>
      <c r="G1241" s="180">
        <f>VLOOKUP(D1241,Plan1!$B$2:$S$5570,7,)/1000</f>
        <v>5.1159999999999997</v>
      </c>
      <c r="H1241" s="180">
        <f>VLOOKUP(D1241,Plan1!$B$2:$S$5570,8,)/1000</f>
        <v>5.484</v>
      </c>
      <c r="I1241" s="180">
        <f>VLOOKUP(D1241,Plan1!$B$2:$S$5570,9,)/1000</f>
        <v>5.4210000000000003</v>
      </c>
      <c r="J1241" s="180">
        <f>VLOOKUP(D1241,Plan1!$B$2:$S$5570,10,)/1000</f>
        <v>5.6970000000000001</v>
      </c>
      <c r="K1241" s="180">
        <f>VLOOKUP(D1241,Plan1!$B$2:$S$5570,11,)/1000</f>
        <v>5.5830000000000002</v>
      </c>
      <c r="L1241" s="180">
        <f>VLOOKUP(D1241,Plan1!$B$2:$S$5570,12,)/1000</f>
        <v>5.3689999999999998</v>
      </c>
      <c r="M1241" s="180">
        <f>VLOOKUP(D1241,Plan1!$B$2:$S$5570,13,)/1000</f>
        <v>5.5990000000000002</v>
      </c>
      <c r="N1241" s="180">
        <f>VLOOKUP(D1241,Plan1!$B$2:$S$5570,14,)/1000</f>
        <v>6.2880000000000003</v>
      </c>
      <c r="O1241" s="180">
        <f>VLOOKUP(D1241,Plan1!$B$2:$S$5570,15,)/1000</f>
        <v>5.6619999999999999</v>
      </c>
      <c r="P1241" s="180">
        <f>VLOOKUP(D1241,Plan1!$B$2:$S$5570,16,)/1000</f>
        <v>5.431</v>
      </c>
      <c r="Q1241" s="180">
        <f>VLOOKUP(D1241,Plan1!$B$2:$S$5570,17,)/1000</f>
        <v>5.0510000000000002</v>
      </c>
      <c r="R1241" s="180">
        <f>VLOOKUP(D1241,Plan1!$B$2:$S$5570,18,)/1000</f>
        <v>5.0469999999999997</v>
      </c>
      <c r="S1241" s="180">
        <f>VLOOKUP(D1241,Plan1!$B$2:$S$5570,6,)/1000</f>
        <v>5.4790000000000001</v>
      </c>
    </row>
    <row r="1242" spans="1:19" x14ac:dyDescent="0.25">
      <c r="A1242" s="178">
        <v>41776</v>
      </c>
      <c r="B1242" s="178">
        <v>-80072</v>
      </c>
      <c r="C1242" s="178">
        <v>-352043</v>
      </c>
      <c r="D1242" s="178" t="s">
        <v>3385</v>
      </c>
      <c r="E1242" s="178" t="s">
        <v>167</v>
      </c>
      <c r="F1242" s="178" t="s">
        <v>3284</v>
      </c>
      <c r="G1242" s="180">
        <f>VLOOKUP(D1242,Plan1!$B$2:$S$5570,7,)/1000</f>
        <v>5.4930000000000003</v>
      </c>
      <c r="H1242" s="180">
        <f>VLOOKUP(D1242,Plan1!$B$2:$S$5570,8,)/1000</f>
        <v>5.673</v>
      </c>
      <c r="I1242" s="180">
        <f>VLOOKUP(D1242,Plan1!$B$2:$S$5570,9,)/1000</f>
        <v>5.8310000000000004</v>
      </c>
      <c r="J1242" s="180">
        <f>VLOOKUP(D1242,Plan1!$B$2:$S$5570,10,)/1000</f>
        <v>5.343</v>
      </c>
      <c r="K1242" s="180">
        <f>VLOOKUP(D1242,Plan1!$B$2:$S$5570,11,)/1000</f>
        <v>4.7450000000000001</v>
      </c>
      <c r="L1242" s="180">
        <f>VLOOKUP(D1242,Plan1!$B$2:$S$5570,12,)/1000</f>
        <v>4.43</v>
      </c>
      <c r="M1242" s="180">
        <f>VLOOKUP(D1242,Plan1!$B$2:$S$5570,13,)/1000</f>
        <v>4.5389999999999997</v>
      </c>
      <c r="N1242" s="180">
        <f>VLOOKUP(D1242,Plan1!$B$2:$S$5570,14,)/1000</f>
        <v>5.1639999999999997</v>
      </c>
      <c r="O1242" s="180">
        <f>VLOOKUP(D1242,Plan1!$B$2:$S$5570,15,)/1000</f>
        <v>5.6150000000000002</v>
      </c>
      <c r="P1242" s="180">
        <f>VLOOKUP(D1242,Plan1!$B$2:$S$5570,16,)/1000</f>
        <v>5.6680000000000001</v>
      </c>
      <c r="Q1242" s="180">
        <f>VLOOKUP(D1242,Plan1!$B$2:$S$5570,17,)/1000</f>
        <v>5.7409999999999997</v>
      </c>
      <c r="R1242" s="180">
        <f>VLOOKUP(D1242,Plan1!$B$2:$S$5570,18,)/1000</f>
        <v>5.7050000000000001</v>
      </c>
      <c r="S1242" s="180">
        <f>VLOOKUP(D1242,Plan1!$B$2:$S$5570,6,)/1000</f>
        <v>5.3289999999999997</v>
      </c>
    </row>
    <row r="1243" spans="1:19" x14ac:dyDescent="0.25">
      <c r="A1243" s="178">
        <v>40995</v>
      </c>
      <c r="B1243" s="178">
        <v>-82387</v>
      </c>
      <c r="C1243" s="178">
        <v>-354574</v>
      </c>
      <c r="D1243" s="178" t="s">
        <v>3368</v>
      </c>
      <c r="E1243" s="178" t="s">
        <v>167</v>
      </c>
      <c r="F1243" s="178" t="s">
        <v>3284</v>
      </c>
      <c r="G1243" s="180">
        <f>VLOOKUP(D1243,Plan1!$B$2:$S$5570,7,)/1000</f>
        <v>5.4859999999999998</v>
      </c>
      <c r="H1243" s="180">
        <f>VLOOKUP(D1243,Plan1!$B$2:$S$5570,8,)/1000</f>
        <v>5.5620000000000003</v>
      </c>
      <c r="I1243" s="180">
        <f>VLOOKUP(D1243,Plan1!$B$2:$S$5570,9,)/1000</f>
        <v>5.7229999999999999</v>
      </c>
      <c r="J1243" s="180">
        <f>VLOOKUP(D1243,Plan1!$B$2:$S$5570,10,)/1000</f>
        <v>5.2889999999999997</v>
      </c>
      <c r="K1243" s="180">
        <f>VLOOKUP(D1243,Plan1!$B$2:$S$5570,11,)/1000</f>
        <v>4.6749999999999998</v>
      </c>
      <c r="L1243" s="180">
        <f>VLOOKUP(D1243,Plan1!$B$2:$S$5570,12,)/1000</f>
        <v>4.4050000000000002</v>
      </c>
      <c r="M1243" s="180">
        <f>VLOOKUP(D1243,Plan1!$B$2:$S$5570,13,)/1000</f>
        <v>4.4160000000000004</v>
      </c>
      <c r="N1243" s="180">
        <f>VLOOKUP(D1243,Plan1!$B$2:$S$5570,14,)/1000</f>
        <v>5.1210000000000004</v>
      </c>
      <c r="O1243" s="180">
        <f>VLOOKUP(D1243,Plan1!$B$2:$S$5570,15,)/1000</f>
        <v>5.5389999999999997</v>
      </c>
      <c r="P1243" s="180">
        <f>VLOOKUP(D1243,Plan1!$B$2:$S$5570,16,)/1000</f>
        <v>5.5640000000000001</v>
      </c>
      <c r="Q1243" s="180">
        <f>VLOOKUP(D1243,Plan1!$B$2:$S$5570,17,)/1000</f>
        <v>5.68</v>
      </c>
      <c r="R1243" s="180">
        <f>VLOOKUP(D1243,Plan1!$B$2:$S$5570,18,)/1000</f>
        <v>5.5659999999999998</v>
      </c>
      <c r="S1243" s="180">
        <f>VLOOKUP(D1243,Plan1!$B$2:$S$5570,6,)/1000</f>
        <v>5.2519999999999998</v>
      </c>
    </row>
    <row r="1244" spans="1:19" x14ac:dyDescent="0.25">
      <c r="A1244" s="178">
        <v>36775</v>
      </c>
      <c r="B1244" s="178">
        <v>-9256</v>
      </c>
      <c r="C1244" s="178">
        <v>-362986</v>
      </c>
      <c r="D1244" s="178" t="s">
        <v>267</v>
      </c>
      <c r="E1244" s="178" t="s">
        <v>167</v>
      </c>
      <c r="F1244" s="178" t="s">
        <v>192</v>
      </c>
      <c r="G1244" s="180">
        <f>VLOOKUP(D1244,Plan1!$B$2:$S$5570,7,)/1000</f>
        <v>5.5439999999999996</v>
      </c>
      <c r="H1244" s="180">
        <f>VLOOKUP(D1244,Plan1!$B$2:$S$5570,8,)/1000</f>
        <v>5.5839999999999996</v>
      </c>
      <c r="I1244" s="180">
        <f>VLOOKUP(D1244,Plan1!$B$2:$S$5570,9,)/1000</f>
        <v>5.7510000000000003</v>
      </c>
      <c r="J1244" s="180">
        <f>VLOOKUP(D1244,Plan1!$B$2:$S$5570,10,)/1000</f>
        <v>5.2789999999999999</v>
      </c>
      <c r="K1244" s="180">
        <f>VLOOKUP(D1244,Plan1!$B$2:$S$5570,11,)/1000</f>
        <v>4.4690000000000003</v>
      </c>
      <c r="L1244" s="180">
        <f>VLOOKUP(D1244,Plan1!$B$2:$S$5570,12,)/1000</f>
        <v>4.0199999999999996</v>
      </c>
      <c r="M1244" s="180">
        <f>VLOOKUP(D1244,Plan1!$B$2:$S$5570,13,)/1000</f>
        <v>4.0919999999999996</v>
      </c>
      <c r="N1244" s="180">
        <f>VLOOKUP(D1244,Plan1!$B$2:$S$5570,14,)/1000</f>
        <v>4.6749999999999998</v>
      </c>
      <c r="O1244" s="180">
        <f>VLOOKUP(D1244,Plan1!$B$2:$S$5570,15,)/1000</f>
        <v>5.3570000000000002</v>
      </c>
      <c r="P1244" s="180">
        <f>VLOOKUP(D1244,Plan1!$B$2:$S$5570,16,)/1000</f>
        <v>5.4989999999999997</v>
      </c>
      <c r="Q1244" s="180">
        <f>VLOOKUP(D1244,Plan1!$B$2:$S$5570,17,)/1000</f>
        <v>5.9390000000000001</v>
      </c>
      <c r="R1244" s="180">
        <f>VLOOKUP(D1244,Plan1!$B$2:$S$5570,18,)/1000</f>
        <v>5.8019999999999996</v>
      </c>
      <c r="S1244" s="180">
        <f>VLOOKUP(D1244,Plan1!$B$2:$S$5570,6,)/1000</f>
        <v>5.1680000000000001</v>
      </c>
    </row>
    <row r="1245" spans="1:19" x14ac:dyDescent="0.25">
      <c r="A1245" s="178">
        <v>8326</v>
      </c>
      <c r="B1245" s="178">
        <v>-216737</v>
      </c>
      <c r="C1245" s="178">
        <v>-432154</v>
      </c>
      <c r="D1245" s="178" t="s">
        <v>1840</v>
      </c>
      <c r="E1245" s="178" t="s">
        <v>167</v>
      </c>
      <c r="F1245" s="178" t="s">
        <v>1727</v>
      </c>
      <c r="G1245" s="180">
        <f>VLOOKUP(D1245,Plan1!$B$2:$S$5570,7,)/1000</f>
        <v>5.0449999999999999</v>
      </c>
      <c r="H1245" s="180">
        <f>VLOOKUP(D1245,Plan1!$B$2:$S$5570,8,)/1000</f>
        <v>5.593</v>
      </c>
      <c r="I1245" s="180">
        <f>VLOOKUP(D1245,Plan1!$B$2:$S$5570,9,)/1000</f>
        <v>4.9589999999999996</v>
      </c>
      <c r="J1245" s="180">
        <f>VLOOKUP(D1245,Plan1!$B$2:$S$5570,10,)/1000</f>
        <v>4.7119999999999997</v>
      </c>
      <c r="K1245" s="180">
        <f>VLOOKUP(D1245,Plan1!$B$2:$S$5570,11,)/1000</f>
        <v>4.2560000000000002</v>
      </c>
      <c r="L1245" s="180">
        <f>VLOOKUP(D1245,Plan1!$B$2:$S$5570,12,)/1000</f>
        <v>4.2290000000000001</v>
      </c>
      <c r="M1245" s="180">
        <f>VLOOKUP(D1245,Plan1!$B$2:$S$5570,13,)/1000</f>
        <v>4.3920000000000003</v>
      </c>
      <c r="N1245" s="180">
        <f>VLOOKUP(D1245,Plan1!$B$2:$S$5570,14,)/1000</f>
        <v>4.9909999999999997</v>
      </c>
      <c r="O1245" s="180">
        <f>VLOOKUP(D1245,Plan1!$B$2:$S$5570,15,)/1000</f>
        <v>4.8879999999999999</v>
      </c>
      <c r="P1245" s="180">
        <f>VLOOKUP(D1245,Plan1!$B$2:$S$5570,16,)/1000</f>
        <v>4.7640000000000002</v>
      </c>
      <c r="Q1245" s="180">
        <f>VLOOKUP(D1245,Plan1!$B$2:$S$5570,17,)/1000</f>
        <v>4.3529999999999998</v>
      </c>
      <c r="R1245" s="180">
        <f>VLOOKUP(D1245,Plan1!$B$2:$S$5570,18,)/1000</f>
        <v>4.8659999999999997</v>
      </c>
      <c r="S1245" s="180">
        <f>VLOOKUP(D1245,Plan1!$B$2:$S$5570,6,)/1000</f>
        <v>4.7539999999999996</v>
      </c>
    </row>
    <row r="1246" spans="1:19" x14ac:dyDescent="0.25">
      <c r="A1246" s="178">
        <v>11308</v>
      </c>
      <c r="B1246" s="178">
        <v>-200458</v>
      </c>
      <c r="C1246" s="178">
        <v>-416901</v>
      </c>
      <c r="D1246" s="178" t="s">
        <v>2131</v>
      </c>
      <c r="E1246" s="178" t="s">
        <v>167</v>
      </c>
      <c r="F1246" s="178" t="s">
        <v>1727</v>
      </c>
      <c r="G1246" s="180">
        <f>VLOOKUP(D1246,Plan1!$B$2:$S$5570,7,)/1000</f>
        <v>5.2720000000000002</v>
      </c>
      <c r="H1246" s="180">
        <f>VLOOKUP(D1246,Plan1!$B$2:$S$5570,8,)/1000</f>
        <v>5.7859999999999996</v>
      </c>
      <c r="I1246" s="180">
        <f>VLOOKUP(D1246,Plan1!$B$2:$S$5570,9,)/1000</f>
        <v>5.2309999999999999</v>
      </c>
      <c r="J1246" s="180">
        <f>VLOOKUP(D1246,Plan1!$B$2:$S$5570,10,)/1000</f>
        <v>5.1749999999999998</v>
      </c>
      <c r="K1246" s="180">
        <f>VLOOKUP(D1246,Plan1!$B$2:$S$5570,11,)/1000</f>
        <v>4.6210000000000004</v>
      </c>
      <c r="L1246" s="180">
        <f>VLOOKUP(D1246,Plan1!$B$2:$S$5570,12,)/1000</f>
        <v>4.4889999999999999</v>
      </c>
      <c r="M1246" s="180">
        <f>VLOOKUP(D1246,Plan1!$B$2:$S$5570,13,)/1000</f>
        <v>4.548</v>
      </c>
      <c r="N1246" s="180">
        <f>VLOOKUP(D1246,Plan1!$B$2:$S$5570,14,)/1000</f>
        <v>5.077</v>
      </c>
      <c r="O1246" s="180">
        <f>VLOOKUP(D1246,Plan1!$B$2:$S$5570,15,)/1000</f>
        <v>5.0039999999999996</v>
      </c>
      <c r="P1246" s="180">
        <f>VLOOKUP(D1246,Plan1!$B$2:$S$5570,16,)/1000</f>
        <v>4.7960000000000003</v>
      </c>
      <c r="Q1246" s="180">
        <f>VLOOKUP(D1246,Plan1!$B$2:$S$5570,17,)/1000</f>
        <v>4.5019999999999998</v>
      </c>
      <c r="R1246" s="180">
        <f>VLOOKUP(D1246,Plan1!$B$2:$S$5570,18,)/1000</f>
        <v>5.0049999999999999</v>
      </c>
      <c r="S1246" s="180">
        <f>VLOOKUP(D1246,Plan1!$B$2:$S$5570,6,)/1000</f>
        <v>4.9589999999999996</v>
      </c>
    </row>
    <row r="1247" spans="1:19" x14ac:dyDescent="0.25">
      <c r="A1247" s="178">
        <v>2576</v>
      </c>
      <c r="B1247" s="178">
        <v>-280563</v>
      </c>
      <c r="C1247" s="178">
        <v>-53067</v>
      </c>
      <c r="D1247" s="178" t="s">
        <v>4240</v>
      </c>
      <c r="E1247" s="178" t="s">
        <v>167</v>
      </c>
      <c r="F1247" s="178" t="s">
        <v>3898</v>
      </c>
      <c r="G1247" s="180">
        <f>VLOOKUP(D1247,Plan1!$B$2:$S$5570,7,)/1000</f>
        <v>5.5529999999999999</v>
      </c>
      <c r="H1247" s="180">
        <f>VLOOKUP(D1247,Plan1!$B$2:$S$5570,8,)/1000</f>
        <v>5.6539999999999999</v>
      </c>
      <c r="I1247" s="180">
        <f>VLOOKUP(D1247,Plan1!$B$2:$S$5570,9,)/1000</f>
        <v>5.399</v>
      </c>
      <c r="J1247" s="180">
        <f>VLOOKUP(D1247,Plan1!$B$2:$S$5570,10,)/1000</f>
        <v>4.9039999999999999</v>
      </c>
      <c r="K1247" s="180">
        <f>VLOOKUP(D1247,Plan1!$B$2:$S$5570,11,)/1000</f>
        <v>4.0679999999999996</v>
      </c>
      <c r="L1247" s="180">
        <f>VLOOKUP(D1247,Plan1!$B$2:$S$5570,12,)/1000</f>
        <v>3.51</v>
      </c>
      <c r="M1247" s="180">
        <f>VLOOKUP(D1247,Plan1!$B$2:$S$5570,13,)/1000</f>
        <v>3.91</v>
      </c>
      <c r="N1247" s="180">
        <f>VLOOKUP(D1247,Plan1!$B$2:$S$5570,14,)/1000</f>
        <v>4.6020000000000003</v>
      </c>
      <c r="O1247" s="180">
        <f>VLOOKUP(D1247,Plan1!$B$2:$S$5570,15,)/1000</f>
        <v>4.3330000000000002</v>
      </c>
      <c r="P1247" s="180">
        <f>VLOOKUP(D1247,Plan1!$B$2:$S$5570,16,)/1000</f>
        <v>5.0439999999999996</v>
      </c>
      <c r="Q1247" s="180">
        <f>VLOOKUP(D1247,Plan1!$B$2:$S$5570,17,)/1000</f>
        <v>5.6379999999999999</v>
      </c>
      <c r="R1247" s="180">
        <f>VLOOKUP(D1247,Plan1!$B$2:$S$5570,18,)/1000</f>
        <v>5.6619999999999999</v>
      </c>
      <c r="S1247" s="180">
        <f>VLOOKUP(D1247,Plan1!$B$2:$S$5570,6,)/1000</f>
        <v>4.8570000000000002</v>
      </c>
    </row>
    <row r="1248" spans="1:19" x14ac:dyDescent="0.25">
      <c r="A1248" s="178">
        <v>29133</v>
      </c>
      <c r="B1248" s="178">
        <v>-116179</v>
      </c>
      <c r="C1248" s="178">
        <v>-47749</v>
      </c>
      <c r="D1248" s="178" t="s">
        <v>5394</v>
      </c>
      <c r="E1248" s="178" t="s">
        <v>167</v>
      </c>
      <c r="F1248" s="178" t="s">
        <v>5370</v>
      </c>
      <c r="G1248" s="180">
        <f>VLOOKUP(D1248,Plan1!$B$2:$S$5570,7,)/1000</f>
        <v>5.1020000000000003</v>
      </c>
      <c r="H1248" s="180">
        <f>VLOOKUP(D1248,Plan1!$B$2:$S$5570,8,)/1000</f>
        <v>5.3179999999999996</v>
      </c>
      <c r="I1248" s="180">
        <f>VLOOKUP(D1248,Plan1!$B$2:$S$5570,9,)/1000</f>
        <v>5.141</v>
      </c>
      <c r="J1248" s="180">
        <f>VLOOKUP(D1248,Plan1!$B$2:$S$5570,10,)/1000</f>
        <v>5.4429999999999996</v>
      </c>
      <c r="K1248" s="180">
        <f>VLOOKUP(D1248,Plan1!$B$2:$S$5570,11,)/1000</f>
        <v>5.7069999999999999</v>
      </c>
      <c r="L1248" s="180">
        <f>VLOOKUP(D1248,Plan1!$B$2:$S$5570,12,)/1000</f>
        <v>5.69</v>
      </c>
      <c r="M1248" s="180">
        <f>VLOOKUP(D1248,Plan1!$B$2:$S$5570,13,)/1000</f>
        <v>5.9370000000000003</v>
      </c>
      <c r="N1248" s="180">
        <f>VLOOKUP(D1248,Plan1!$B$2:$S$5570,14,)/1000</f>
        <v>6.4720000000000004</v>
      </c>
      <c r="O1248" s="180">
        <f>VLOOKUP(D1248,Plan1!$B$2:$S$5570,15,)/1000</f>
        <v>6.181</v>
      </c>
      <c r="P1248" s="180">
        <f>VLOOKUP(D1248,Plan1!$B$2:$S$5570,16,)/1000</f>
        <v>5.5330000000000004</v>
      </c>
      <c r="Q1248" s="180">
        <f>VLOOKUP(D1248,Plan1!$B$2:$S$5570,17,)/1000</f>
        <v>5.069</v>
      </c>
      <c r="R1248" s="180">
        <f>VLOOKUP(D1248,Plan1!$B$2:$S$5570,18,)/1000</f>
        <v>5.03</v>
      </c>
      <c r="S1248" s="180">
        <f>VLOOKUP(D1248,Plan1!$B$2:$S$5570,6,)/1000</f>
        <v>5.5519999999999996</v>
      </c>
    </row>
    <row r="1249" spans="1:19" x14ac:dyDescent="0.25">
      <c r="A1249" s="178">
        <v>33732</v>
      </c>
      <c r="B1249" s="178">
        <v>-101379</v>
      </c>
      <c r="C1249" s="178">
        <v>-491481</v>
      </c>
      <c r="D1249" s="178" t="s">
        <v>5421</v>
      </c>
      <c r="E1249" s="178" t="s">
        <v>167</v>
      </c>
      <c r="F1249" s="178" t="s">
        <v>5370</v>
      </c>
      <c r="G1249" s="180">
        <f>VLOOKUP(D1249,Plan1!$B$2:$S$5570,7,)/1000</f>
        <v>4.7329999999999997</v>
      </c>
      <c r="H1249" s="180">
        <f>VLOOKUP(D1249,Plan1!$B$2:$S$5570,8,)/1000</f>
        <v>4.8520000000000003</v>
      </c>
      <c r="I1249" s="180">
        <f>VLOOKUP(D1249,Plan1!$B$2:$S$5570,9,)/1000</f>
        <v>4.7649999999999997</v>
      </c>
      <c r="J1249" s="180">
        <f>VLOOKUP(D1249,Plan1!$B$2:$S$5570,10,)/1000</f>
        <v>5.0519999999999996</v>
      </c>
      <c r="K1249" s="180">
        <f>VLOOKUP(D1249,Plan1!$B$2:$S$5570,11,)/1000</f>
        <v>5.4080000000000004</v>
      </c>
      <c r="L1249" s="180">
        <f>VLOOKUP(D1249,Plan1!$B$2:$S$5570,12,)/1000</f>
        <v>5.5970000000000004</v>
      </c>
      <c r="M1249" s="180">
        <f>VLOOKUP(D1249,Plan1!$B$2:$S$5570,13,)/1000</f>
        <v>5.8410000000000002</v>
      </c>
      <c r="N1249" s="180">
        <f>VLOOKUP(D1249,Plan1!$B$2:$S$5570,14,)/1000</f>
        <v>6.3579999999999997</v>
      </c>
      <c r="O1249" s="180">
        <f>VLOOKUP(D1249,Plan1!$B$2:$S$5570,15,)/1000</f>
        <v>5.7519999999999998</v>
      </c>
      <c r="P1249" s="180">
        <f>VLOOKUP(D1249,Plan1!$B$2:$S$5570,16,)/1000</f>
        <v>5.1980000000000004</v>
      </c>
      <c r="Q1249" s="180">
        <f>VLOOKUP(D1249,Plan1!$B$2:$S$5570,17,)/1000</f>
        <v>4.8390000000000004</v>
      </c>
      <c r="R1249" s="180">
        <f>VLOOKUP(D1249,Plan1!$B$2:$S$5570,18,)/1000</f>
        <v>4.7229999999999999</v>
      </c>
      <c r="S1249" s="180">
        <f>VLOOKUP(D1249,Plan1!$B$2:$S$5570,6,)/1000</f>
        <v>5.26</v>
      </c>
    </row>
    <row r="1250" spans="1:19" x14ac:dyDescent="0.25">
      <c r="A1250" s="178">
        <v>16655</v>
      </c>
      <c r="B1250" s="178">
        <v>-170886</v>
      </c>
      <c r="C1250" s="178">
        <v>-425395</v>
      </c>
      <c r="D1250" s="178" t="s">
        <v>2443</v>
      </c>
      <c r="E1250" s="178" t="s">
        <v>167</v>
      </c>
      <c r="F1250" s="178" t="s">
        <v>1727</v>
      </c>
      <c r="G1250" s="180">
        <f>VLOOKUP(D1250,Plan1!$B$2:$S$5570,7,)/1000</f>
        <v>5.6159999999999997</v>
      </c>
      <c r="H1250" s="180">
        <f>VLOOKUP(D1250,Plan1!$B$2:$S$5570,8,)/1000</f>
        <v>6.1310000000000002</v>
      </c>
      <c r="I1250" s="180">
        <f>VLOOKUP(D1250,Plan1!$B$2:$S$5570,9,)/1000</f>
        <v>5.4749999999999996</v>
      </c>
      <c r="J1250" s="180">
        <f>VLOOKUP(D1250,Plan1!$B$2:$S$5570,10,)/1000</f>
        <v>5.0780000000000003</v>
      </c>
      <c r="K1250" s="180">
        <f>VLOOKUP(D1250,Plan1!$B$2:$S$5570,11,)/1000</f>
        <v>4.6710000000000003</v>
      </c>
      <c r="L1250" s="180">
        <f>VLOOKUP(D1250,Plan1!$B$2:$S$5570,12,)/1000</f>
        <v>4.6070000000000002</v>
      </c>
      <c r="M1250" s="180">
        <f>VLOOKUP(D1250,Plan1!$B$2:$S$5570,13,)/1000</f>
        <v>4.7750000000000004</v>
      </c>
      <c r="N1250" s="180">
        <f>VLOOKUP(D1250,Plan1!$B$2:$S$5570,14,)/1000</f>
        <v>5.476</v>
      </c>
      <c r="O1250" s="180">
        <f>VLOOKUP(D1250,Plan1!$B$2:$S$5570,15,)/1000</f>
        <v>5.65</v>
      </c>
      <c r="P1250" s="180">
        <f>VLOOKUP(D1250,Plan1!$B$2:$S$5570,16,)/1000</f>
        <v>5.4710000000000001</v>
      </c>
      <c r="Q1250" s="180">
        <f>VLOOKUP(D1250,Plan1!$B$2:$S$5570,17,)/1000</f>
        <v>4.8620000000000001</v>
      </c>
      <c r="R1250" s="180">
        <f>VLOOKUP(D1250,Plan1!$B$2:$S$5570,18,)/1000</f>
        <v>5.3620000000000001</v>
      </c>
      <c r="S1250" s="180">
        <f>VLOOKUP(D1250,Plan1!$B$2:$S$5570,6,)/1000</f>
        <v>5.2640000000000002</v>
      </c>
    </row>
    <row r="1251" spans="1:19" x14ac:dyDescent="0.25">
      <c r="A1251" s="178">
        <v>19808</v>
      </c>
      <c r="B1251" s="178">
        <v>-154648</v>
      </c>
      <c r="C1251" s="178">
        <v>-557503</v>
      </c>
      <c r="D1251" s="178" t="s">
        <v>1548</v>
      </c>
      <c r="E1251" s="178" t="s">
        <v>167</v>
      </c>
      <c r="F1251" s="178" t="s">
        <v>1511</v>
      </c>
      <c r="G1251" s="180">
        <f>VLOOKUP(D1251,Plan1!$B$2:$S$5570,7,)/1000</f>
        <v>4.7249999999999996</v>
      </c>
      <c r="H1251" s="180">
        <f>VLOOKUP(D1251,Plan1!$B$2:$S$5570,8,)/1000</f>
        <v>4.8220000000000001</v>
      </c>
      <c r="I1251" s="180">
        <f>VLOOKUP(D1251,Plan1!$B$2:$S$5570,9,)/1000</f>
        <v>4.9119999999999999</v>
      </c>
      <c r="J1251" s="180">
        <f>VLOOKUP(D1251,Plan1!$B$2:$S$5570,10,)/1000</f>
        <v>5.1509999999999998</v>
      </c>
      <c r="K1251" s="180">
        <f>VLOOKUP(D1251,Plan1!$B$2:$S$5570,11,)/1000</f>
        <v>5.0739999999999998</v>
      </c>
      <c r="L1251" s="180">
        <f>VLOOKUP(D1251,Plan1!$B$2:$S$5570,12,)/1000</f>
        <v>5.2549999999999999</v>
      </c>
      <c r="M1251" s="180">
        <f>VLOOKUP(D1251,Plan1!$B$2:$S$5570,13,)/1000</f>
        <v>5.391</v>
      </c>
      <c r="N1251" s="180">
        <f>VLOOKUP(D1251,Plan1!$B$2:$S$5570,14,)/1000</f>
        <v>6.06</v>
      </c>
      <c r="O1251" s="180">
        <f>VLOOKUP(D1251,Plan1!$B$2:$S$5570,15,)/1000</f>
        <v>5.2629999999999999</v>
      </c>
      <c r="P1251" s="180">
        <f>VLOOKUP(D1251,Plan1!$B$2:$S$5570,16,)/1000</f>
        <v>4.9539999999999997</v>
      </c>
      <c r="Q1251" s="180">
        <f>VLOOKUP(D1251,Plan1!$B$2:$S$5570,17,)/1000</f>
        <v>4.8810000000000002</v>
      </c>
      <c r="R1251" s="180">
        <f>VLOOKUP(D1251,Plan1!$B$2:$S$5570,18,)/1000</f>
        <v>4.8719999999999999</v>
      </c>
      <c r="S1251" s="180">
        <f>VLOOKUP(D1251,Plan1!$B$2:$S$5570,6,)/1000</f>
        <v>5.1130000000000004</v>
      </c>
    </row>
    <row r="1252" spans="1:19" x14ac:dyDescent="0.25">
      <c r="A1252" s="178">
        <v>20340</v>
      </c>
      <c r="B1252" s="178">
        <v>-152981</v>
      </c>
      <c r="C1252" s="178">
        <v>-456242</v>
      </c>
      <c r="D1252" s="178" t="s">
        <v>2548</v>
      </c>
      <c r="E1252" s="178" t="s">
        <v>167</v>
      </c>
      <c r="F1252" s="178" t="s">
        <v>1727</v>
      </c>
      <c r="G1252" s="180">
        <f>VLOOKUP(D1252,Plan1!$B$2:$S$5570,7,)/1000</f>
        <v>5.5469999999999997</v>
      </c>
      <c r="H1252" s="180">
        <f>VLOOKUP(D1252,Plan1!$B$2:$S$5570,8,)/1000</f>
        <v>5.9989999999999997</v>
      </c>
      <c r="I1252" s="180">
        <f>VLOOKUP(D1252,Plan1!$B$2:$S$5570,9,)/1000</f>
        <v>5.4829999999999997</v>
      </c>
      <c r="J1252" s="180">
        <f>VLOOKUP(D1252,Plan1!$B$2:$S$5570,10,)/1000</f>
        <v>5.9210000000000003</v>
      </c>
      <c r="K1252" s="180">
        <f>VLOOKUP(D1252,Plan1!$B$2:$S$5570,11,)/1000</f>
        <v>5.649</v>
      </c>
      <c r="L1252" s="180">
        <f>VLOOKUP(D1252,Plan1!$B$2:$S$5570,12,)/1000</f>
        <v>5.6219999999999999</v>
      </c>
      <c r="M1252" s="180">
        <f>VLOOKUP(D1252,Plan1!$B$2:$S$5570,13,)/1000</f>
        <v>5.9329999999999998</v>
      </c>
      <c r="N1252" s="180">
        <f>VLOOKUP(D1252,Plan1!$B$2:$S$5570,14,)/1000</f>
        <v>6.4489999999999998</v>
      </c>
      <c r="O1252" s="180">
        <f>VLOOKUP(D1252,Plan1!$B$2:$S$5570,15,)/1000</f>
        <v>6.1849999999999996</v>
      </c>
      <c r="P1252" s="180">
        <f>VLOOKUP(D1252,Plan1!$B$2:$S$5570,16,)/1000</f>
        <v>5.7030000000000003</v>
      </c>
      <c r="Q1252" s="180">
        <f>VLOOKUP(D1252,Plan1!$B$2:$S$5570,17,)/1000</f>
        <v>4.9489999999999998</v>
      </c>
      <c r="R1252" s="180">
        <f>VLOOKUP(D1252,Plan1!$B$2:$S$5570,18,)/1000</f>
        <v>5.3460000000000001</v>
      </c>
      <c r="S1252" s="180">
        <f>VLOOKUP(D1252,Plan1!$B$2:$S$5570,6,)/1000</f>
        <v>5.7320000000000002</v>
      </c>
    </row>
    <row r="1253" spans="1:19" x14ac:dyDescent="0.25">
      <c r="A1253" s="178">
        <v>14107</v>
      </c>
      <c r="B1253" s="178">
        <v>-183946</v>
      </c>
      <c r="C1253" s="178">
        <v>-526648</v>
      </c>
      <c r="D1253" s="178" t="s">
        <v>1068</v>
      </c>
      <c r="E1253" s="178" t="s">
        <v>167</v>
      </c>
      <c r="F1253" s="178" t="s">
        <v>1058</v>
      </c>
      <c r="G1253" s="180">
        <f>VLOOKUP(D1253,Plan1!$B$2:$S$5570,7,)/1000</f>
        <v>5.0460000000000003</v>
      </c>
      <c r="H1253" s="180">
        <f>VLOOKUP(D1253,Plan1!$B$2:$S$5570,8,)/1000</f>
        <v>5.3179999999999996</v>
      </c>
      <c r="I1253" s="180">
        <f>VLOOKUP(D1253,Plan1!$B$2:$S$5570,9,)/1000</f>
        <v>5.2110000000000003</v>
      </c>
      <c r="J1253" s="180">
        <f>VLOOKUP(D1253,Plan1!$B$2:$S$5570,10,)/1000</f>
        <v>5.4770000000000003</v>
      </c>
      <c r="K1253" s="180">
        <f>VLOOKUP(D1253,Plan1!$B$2:$S$5570,11,)/1000</f>
        <v>5.2510000000000003</v>
      </c>
      <c r="L1253" s="180">
        <f>VLOOKUP(D1253,Plan1!$B$2:$S$5570,12,)/1000</f>
        <v>5.1319999999999997</v>
      </c>
      <c r="M1253" s="180">
        <f>VLOOKUP(D1253,Plan1!$B$2:$S$5570,13,)/1000</f>
        <v>5.2530000000000001</v>
      </c>
      <c r="N1253" s="180">
        <f>VLOOKUP(D1253,Plan1!$B$2:$S$5570,14,)/1000</f>
        <v>5.9029999999999996</v>
      </c>
      <c r="O1253" s="180">
        <f>VLOOKUP(D1253,Plan1!$B$2:$S$5570,15,)/1000</f>
        <v>5.3559999999999999</v>
      </c>
      <c r="P1253" s="180">
        <f>VLOOKUP(D1253,Plan1!$B$2:$S$5570,16,)/1000</f>
        <v>5.101</v>
      </c>
      <c r="Q1253" s="180">
        <f>VLOOKUP(D1253,Plan1!$B$2:$S$5570,17,)/1000</f>
        <v>4.9880000000000004</v>
      </c>
      <c r="R1253" s="180">
        <f>VLOOKUP(D1253,Plan1!$B$2:$S$5570,18,)/1000</f>
        <v>5.1980000000000004</v>
      </c>
      <c r="S1253" s="180">
        <f>VLOOKUP(D1253,Plan1!$B$2:$S$5570,6,)/1000</f>
        <v>5.27</v>
      </c>
    </row>
    <row r="1254" spans="1:19" x14ac:dyDescent="0.25">
      <c r="A1254" s="178">
        <v>2947</v>
      </c>
      <c r="B1254" s="178">
        <v>-27591</v>
      </c>
      <c r="C1254" s="178">
        <v>-495543</v>
      </c>
      <c r="D1254" s="178" t="s">
        <v>4501</v>
      </c>
      <c r="E1254" s="178" t="s">
        <v>167</v>
      </c>
      <c r="F1254" s="178" t="s">
        <v>4434</v>
      </c>
      <c r="G1254" s="180">
        <f>VLOOKUP(D1254,Plan1!$B$2:$S$5570,7,)/1000</f>
        <v>5.1529999999999996</v>
      </c>
      <c r="H1254" s="180">
        <f>VLOOKUP(D1254,Plan1!$B$2:$S$5570,8,)/1000</f>
        <v>5.2069999999999999</v>
      </c>
      <c r="I1254" s="180">
        <f>VLOOKUP(D1254,Plan1!$B$2:$S$5570,9,)/1000</f>
        <v>4.9279999999999999</v>
      </c>
      <c r="J1254" s="180">
        <f>VLOOKUP(D1254,Plan1!$B$2:$S$5570,10,)/1000</f>
        <v>4.4640000000000004</v>
      </c>
      <c r="K1254" s="180">
        <f>VLOOKUP(D1254,Plan1!$B$2:$S$5570,11,)/1000</f>
        <v>3.7949999999999999</v>
      </c>
      <c r="L1254" s="180">
        <f>VLOOKUP(D1254,Plan1!$B$2:$S$5570,12,)/1000</f>
        <v>3.2589999999999999</v>
      </c>
      <c r="M1254" s="180">
        <f>VLOOKUP(D1254,Plan1!$B$2:$S$5570,13,)/1000</f>
        <v>3.4830000000000001</v>
      </c>
      <c r="N1254" s="180">
        <f>VLOOKUP(D1254,Plan1!$B$2:$S$5570,14,)/1000</f>
        <v>4.1980000000000004</v>
      </c>
      <c r="O1254" s="180">
        <f>VLOOKUP(D1254,Plan1!$B$2:$S$5570,15,)/1000</f>
        <v>3.8730000000000002</v>
      </c>
      <c r="P1254" s="180">
        <f>VLOOKUP(D1254,Plan1!$B$2:$S$5570,16,)/1000</f>
        <v>4.1210000000000004</v>
      </c>
      <c r="Q1254" s="180">
        <f>VLOOKUP(D1254,Plan1!$B$2:$S$5570,17,)/1000</f>
        <v>5</v>
      </c>
      <c r="R1254" s="180">
        <f>VLOOKUP(D1254,Plan1!$B$2:$S$5570,18,)/1000</f>
        <v>5.181</v>
      </c>
      <c r="S1254" s="180">
        <f>VLOOKUP(D1254,Plan1!$B$2:$S$5570,6,)/1000</f>
        <v>4.3879999999999999</v>
      </c>
    </row>
    <row r="1255" spans="1:19" x14ac:dyDescent="0.25">
      <c r="A1255" s="178">
        <v>13386</v>
      </c>
      <c r="B1255" s="178">
        <v>-187885</v>
      </c>
      <c r="C1255" s="178">
        <v>-526268</v>
      </c>
      <c r="D1255" s="178" t="s">
        <v>1719</v>
      </c>
      <c r="E1255" s="178" t="s">
        <v>167</v>
      </c>
      <c r="F1255" s="178" t="s">
        <v>1651</v>
      </c>
      <c r="G1255" s="180">
        <f>VLOOKUP(D1255,Plan1!$B$2:$S$5570,7,)/1000</f>
        <v>5.15</v>
      </c>
      <c r="H1255" s="180">
        <f>VLOOKUP(D1255,Plan1!$B$2:$S$5570,8,)/1000</f>
        <v>5.391</v>
      </c>
      <c r="I1255" s="180">
        <f>VLOOKUP(D1255,Plan1!$B$2:$S$5570,9,)/1000</f>
        <v>5.1829999999999998</v>
      </c>
      <c r="J1255" s="180">
        <f>VLOOKUP(D1255,Plan1!$B$2:$S$5570,10,)/1000</f>
        <v>5.4349999999999996</v>
      </c>
      <c r="K1255" s="180">
        <f>VLOOKUP(D1255,Plan1!$B$2:$S$5570,11,)/1000</f>
        <v>5.21</v>
      </c>
      <c r="L1255" s="180">
        <f>VLOOKUP(D1255,Plan1!$B$2:$S$5570,12,)/1000</f>
        <v>5.077</v>
      </c>
      <c r="M1255" s="180">
        <f>VLOOKUP(D1255,Plan1!$B$2:$S$5570,13,)/1000</f>
        <v>5.2309999999999999</v>
      </c>
      <c r="N1255" s="180">
        <f>VLOOKUP(D1255,Plan1!$B$2:$S$5570,14,)/1000</f>
        <v>5.8879999999999999</v>
      </c>
      <c r="O1255" s="180">
        <f>VLOOKUP(D1255,Plan1!$B$2:$S$5570,15,)/1000</f>
        <v>5.3259999999999996</v>
      </c>
      <c r="P1255" s="180">
        <f>VLOOKUP(D1255,Plan1!$B$2:$S$5570,16,)/1000</f>
        <v>5.0780000000000003</v>
      </c>
      <c r="Q1255" s="180">
        <f>VLOOKUP(D1255,Plan1!$B$2:$S$5570,17,)/1000</f>
        <v>5.0049999999999999</v>
      </c>
      <c r="R1255" s="180">
        <f>VLOOKUP(D1255,Plan1!$B$2:$S$5570,18,)/1000</f>
        <v>5.3079999999999998</v>
      </c>
      <c r="S1255" s="180">
        <f>VLOOKUP(D1255,Plan1!$B$2:$S$5570,6,)/1000</f>
        <v>5.2729999999999997</v>
      </c>
    </row>
    <row r="1256" spans="1:19" x14ac:dyDescent="0.25">
      <c r="A1256" s="178">
        <v>57604</v>
      </c>
      <c r="B1256" s="178">
        <v>-37391</v>
      </c>
      <c r="C1256" s="178">
        <v>-433542</v>
      </c>
      <c r="D1256" s="178" t="s">
        <v>1417</v>
      </c>
      <c r="E1256" s="178" t="s">
        <v>167</v>
      </c>
      <c r="F1256" s="178" t="s">
        <v>1298</v>
      </c>
      <c r="G1256" s="180">
        <f>VLOOKUP(D1256,Plan1!$B$2:$S$5570,7,)/1000</f>
        <v>4.8959999999999999</v>
      </c>
      <c r="H1256" s="180">
        <f>VLOOKUP(D1256,Plan1!$B$2:$S$5570,8,)/1000</f>
        <v>5.0789999999999997</v>
      </c>
      <c r="I1256" s="180">
        <f>VLOOKUP(D1256,Plan1!$B$2:$S$5570,9,)/1000</f>
        <v>5.1989999999999998</v>
      </c>
      <c r="J1256" s="180">
        <f>VLOOKUP(D1256,Plan1!$B$2:$S$5570,10,)/1000</f>
        <v>5.0970000000000004</v>
      </c>
      <c r="K1256" s="180">
        <f>VLOOKUP(D1256,Plan1!$B$2:$S$5570,11,)/1000</f>
        <v>5.093</v>
      </c>
      <c r="L1256" s="180">
        <f>VLOOKUP(D1256,Plan1!$B$2:$S$5570,12,)/1000</f>
        <v>5.3479999999999999</v>
      </c>
      <c r="M1256" s="180">
        <f>VLOOKUP(D1256,Plan1!$B$2:$S$5570,13,)/1000</f>
        <v>5.6159999999999997</v>
      </c>
      <c r="N1256" s="180">
        <f>VLOOKUP(D1256,Plan1!$B$2:$S$5570,14,)/1000</f>
        <v>6.0819999999999999</v>
      </c>
      <c r="O1256" s="180">
        <f>VLOOKUP(D1256,Plan1!$B$2:$S$5570,15,)/1000</f>
        <v>6.38</v>
      </c>
      <c r="P1256" s="180">
        <f>VLOOKUP(D1256,Plan1!$B$2:$S$5570,16,)/1000</f>
        <v>6.1989999999999998</v>
      </c>
      <c r="Q1256" s="180">
        <f>VLOOKUP(D1256,Plan1!$B$2:$S$5570,17,)/1000</f>
        <v>5.8090000000000002</v>
      </c>
      <c r="R1256" s="180">
        <f>VLOOKUP(D1256,Plan1!$B$2:$S$5570,18,)/1000</f>
        <v>5.3339999999999996</v>
      </c>
      <c r="S1256" s="180">
        <f>VLOOKUP(D1256,Plan1!$B$2:$S$5570,6,)/1000</f>
        <v>5.5110000000000001</v>
      </c>
    </row>
    <row r="1257" spans="1:19" x14ac:dyDescent="0.25">
      <c r="A1257" s="178">
        <v>3215</v>
      </c>
      <c r="B1257" s="178">
        <v>-271009</v>
      </c>
      <c r="C1257" s="178">
        <v>-526156</v>
      </c>
      <c r="D1257" s="178" t="s">
        <v>4570</v>
      </c>
      <c r="E1257" s="178" t="s">
        <v>167</v>
      </c>
      <c r="F1257" s="178" t="s">
        <v>4434</v>
      </c>
      <c r="G1257" s="180">
        <f>VLOOKUP(D1257,Plan1!$B$2:$S$5570,7,)/1000</f>
        <v>5.4580000000000002</v>
      </c>
      <c r="H1257" s="180">
        <f>VLOOKUP(D1257,Plan1!$B$2:$S$5570,8,)/1000</f>
        <v>5.4450000000000003</v>
      </c>
      <c r="I1257" s="180">
        <f>VLOOKUP(D1257,Plan1!$B$2:$S$5570,9,)/1000</f>
        <v>5.4240000000000004</v>
      </c>
      <c r="J1257" s="180">
        <f>VLOOKUP(D1257,Plan1!$B$2:$S$5570,10,)/1000</f>
        <v>4.875</v>
      </c>
      <c r="K1257" s="180">
        <f>VLOOKUP(D1257,Plan1!$B$2:$S$5570,11,)/1000</f>
        <v>4.1189999999999998</v>
      </c>
      <c r="L1257" s="180">
        <f>VLOOKUP(D1257,Plan1!$B$2:$S$5570,12,)/1000</f>
        <v>3.6429999999999998</v>
      </c>
      <c r="M1257" s="180">
        <f>VLOOKUP(D1257,Plan1!$B$2:$S$5570,13,)/1000</f>
        <v>3.9689999999999999</v>
      </c>
      <c r="N1257" s="180">
        <f>VLOOKUP(D1257,Plan1!$B$2:$S$5570,14,)/1000</f>
        <v>4.7359999999999998</v>
      </c>
      <c r="O1257" s="180">
        <f>VLOOKUP(D1257,Plan1!$B$2:$S$5570,15,)/1000</f>
        <v>4.4409999999999998</v>
      </c>
      <c r="P1257" s="180">
        <f>VLOOKUP(D1257,Plan1!$B$2:$S$5570,16,)/1000</f>
        <v>5.0650000000000004</v>
      </c>
      <c r="Q1257" s="180">
        <f>VLOOKUP(D1257,Plan1!$B$2:$S$5570,17,)/1000</f>
        <v>5.5709999999999997</v>
      </c>
      <c r="R1257" s="180">
        <f>VLOOKUP(D1257,Plan1!$B$2:$S$5570,18,)/1000</f>
        <v>5.5750000000000002</v>
      </c>
      <c r="S1257" s="180">
        <f>VLOOKUP(D1257,Plan1!$B$2:$S$5570,6,)/1000</f>
        <v>4.8600000000000003</v>
      </c>
    </row>
    <row r="1258" spans="1:19" x14ac:dyDescent="0.25">
      <c r="A1258" s="178">
        <v>6977</v>
      </c>
      <c r="B1258" s="178">
        <v>-225101</v>
      </c>
      <c r="C1258" s="178">
        <v>-477759</v>
      </c>
      <c r="D1258" s="178" t="s">
        <v>4955</v>
      </c>
      <c r="E1258" s="178" t="s">
        <v>167</v>
      </c>
      <c r="F1258" s="178" t="s">
        <v>4704</v>
      </c>
      <c r="G1258" s="180">
        <f>VLOOKUP(D1258,Plan1!$B$2:$S$5570,7,)/1000</f>
        <v>4.8949999999999996</v>
      </c>
      <c r="H1258" s="180">
        <f>VLOOKUP(D1258,Plan1!$B$2:$S$5570,8,)/1000</f>
        <v>5.423</v>
      </c>
      <c r="I1258" s="180">
        <f>VLOOKUP(D1258,Plan1!$B$2:$S$5570,9,)/1000</f>
        <v>5.194</v>
      </c>
      <c r="J1258" s="180">
        <f>VLOOKUP(D1258,Plan1!$B$2:$S$5570,10,)/1000</f>
        <v>5.28</v>
      </c>
      <c r="K1258" s="180">
        <f>VLOOKUP(D1258,Plan1!$B$2:$S$5570,11,)/1000</f>
        <v>4.7039999999999997</v>
      </c>
      <c r="L1258" s="180">
        <f>VLOOKUP(D1258,Plan1!$B$2:$S$5570,12,)/1000</f>
        <v>4.548</v>
      </c>
      <c r="M1258" s="180">
        <f>VLOOKUP(D1258,Plan1!$B$2:$S$5570,13,)/1000</f>
        <v>4.7229999999999999</v>
      </c>
      <c r="N1258" s="180">
        <f>VLOOKUP(D1258,Plan1!$B$2:$S$5570,14,)/1000</f>
        <v>5.6120000000000001</v>
      </c>
      <c r="O1258" s="180">
        <f>VLOOKUP(D1258,Plan1!$B$2:$S$5570,15,)/1000</f>
        <v>5.1580000000000004</v>
      </c>
      <c r="P1258" s="180">
        <f>VLOOKUP(D1258,Plan1!$B$2:$S$5570,16,)/1000</f>
        <v>5.2409999999999997</v>
      </c>
      <c r="Q1258" s="180">
        <f>VLOOKUP(D1258,Plan1!$B$2:$S$5570,17,)/1000</f>
        <v>5.1159999999999997</v>
      </c>
      <c r="R1258" s="180">
        <f>VLOOKUP(D1258,Plan1!$B$2:$S$5570,18,)/1000</f>
        <v>5.2249999999999996</v>
      </c>
      <c r="S1258" s="180">
        <f>VLOOKUP(D1258,Plan1!$B$2:$S$5570,6,)/1000</f>
        <v>5.093</v>
      </c>
    </row>
    <row r="1259" spans="1:19" x14ac:dyDescent="0.25">
      <c r="A1259" s="178">
        <v>1226</v>
      </c>
      <c r="B1259" s="178">
        <v>-29963</v>
      </c>
      <c r="C1259" s="178">
        <v>-516293</v>
      </c>
      <c r="D1259" s="178" t="s">
        <v>3961</v>
      </c>
      <c r="E1259" s="178" t="s">
        <v>167</v>
      </c>
      <c r="F1259" s="178" t="s">
        <v>3898</v>
      </c>
      <c r="G1259" s="180">
        <f>VLOOKUP(D1259,Plan1!$B$2:$S$5570,7,)/1000</f>
        <v>5.6660000000000004</v>
      </c>
      <c r="H1259" s="180">
        <f>VLOOKUP(D1259,Plan1!$B$2:$S$5570,8,)/1000</f>
        <v>5.6340000000000003</v>
      </c>
      <c r="I1259" s="180">
        <f>VLOOKUP(D1259,Plan1!$B$2:$S$5570,9,)/1000</f>
        <v>5.2489999999999997</v>
      </c>
      <c r="J1259" s="180">
        <f>VLOOKUP(D1259,Plan1!$B$2:$S$5570,10,)/1000</f>
        <v>4.6779999999999999</v>
      </c>
      <c r="K1259" s="180">
        <f>VLOOKUP(D1259,Plan1!$B$2:$S$5570,11,)/1000</f>
        <v>3.742</v>
      </c>
      <c r="L1259" s="180">
        <f>VLOOKUP(D1259,Plan1!$B$2:$S$5570,12,)/1000</f>
        <v>3.242</v>
      </c>
      <c r="M1259" s="180">
        <f>VLOOKUP(D1259,Plan1!$B$2:$S$5570,13,)/1000</f>
        <v>3.5169999999999999</v>
      </c>
      <c r="N1259" s="180">
        <f>VLOOKUP(D1259,Plan1!$B$2:$S$5570,14,)/1000</f>
        <v>4.1159999999999997</v>
      </c>
      <c r="O1259" s="180">
        <f>VLOOKUP(D1259,Plan1!$B$2:$S$5570,15,)/1000</f>
        <v>4.0359999999999996</v>
      </c>
      <c r="P1259" s="180">
        <f>VLOOKUP(D1259,Plan1!$B$2:$S$5570,16,)/1000</f>
        <v>4.7850000000000001</v>
      </c>
      <c r="Q1259" s="180">
        <f>VLOOKUP(D1259,Plan1!$B$2:$S$5570,17,)/1000</f>
        <v>5.6040000000000001</v>
      </c>
      <c r="R1259" s="180">
        <f>VLOOKUP(D1259,Plan1!$B$2:$S$5570,18,)/1000</f>
        <v>5.7149999999999999</v>
      </c>
      <c r="S1259" s="180">
        <f>VLOOKUP(D1259,Plan1!$B$2:$S$5570,6,)/1000</f>
        <v>4.665</v>
      </c>
    </row>
    <row r="1260" spans="1:19" x14ac:dyDescent="0.25">
      <c r="A1260" s="178">
        <v>2723</v>
      </c>
      <c r="B1260" s="178">
        <v>-279497</v>
      </c>
      <c r="C1260" s="178">
        <v>-520155</v>
      </c>
      <c r="D1260" s="178" t="s">
        <v>4271</v>
      </c>
      <c r="E1260" s="178" t="s">
        <v>167</v>
      </c>
      <c r="F1260" s="178" t="s">
        <v>3898</v>
      </c>
      <c r="G1260" s="180">
        <f>VLOOKUP(D1260,Plan1!$B$2:$S$5570,7,)/1000</f>
        <v>5.484</v>
      </c>
      <c r="H1260" s="180">
        <f>VLOOKUP(D1260,Plan1!$B$2:$S$5570,8,)/1000</f>
        <v>5.5119999999999996</v>
      </c>
      <c r="I1260" s="180">
        <f>VLOOKUP(D1260,Plan1!$B$2:$S$5570,9,)/1000</f>
        <v>5.3250000000000002</v>
      </c>
      <c r="J1260" s="180">
        <f>VLOOKUP(D1260,Plan1!$B$2:$S$5570,10,)/1000</f>
        <v>4.8840000000000003</v>
      </c>
      <c r="K1260" s="180">
        <f>VLOOKUP(D1260,Plan1!$B$2:$S$5570,11,)/1000</f>
        <v>4.008</v>
      </c>
      <c r="L1260" s="180">
        <f>VLOOKUP(D1260,Plan1!$B$2:$S$5570,12,)/1000</f>
        <v>3.4750000000000001</v>
      </c>
      <c r="M1260" s="180">
        <f>VLOOKUP(D1260,Plan1!$B$2:$S$5570,13,)/1000</f>
        <v>3.9</v>
      </c>
      <c r="N1260" s="180">
        <f>VLOOKUP(D1260,Plan1!$B$2:$S$5570,14,)/1000</f>
        <v>4.593</v>
      </c>
      <c r="O1260" s="180">
        <f>VLOOKUP(D1260,Plan1!$B$2:$S$5570,15,)/1000</f>
        <v>4.3129999999999997</v>
      </c>
      <c r="P1260" s="180">
        <f>VLOOKUP(D1260,Plan1!$B$2:$S$5570,16,)/1000</f>
        <v>4.95</v>
      </c>
      <c r="Q1260" s="180">
        <f>VLOOKUP(D1260,Plan1!$B$2:$S$5570,17,)/1000</f>
        <v>5.5789999999999997</v>
      </c>
      <c r="R1260" s="180">
        <f>VLOOKUP(D1260,Plan1!$B$2:$S$5570,18,)/1000</f>
        <v>5.5940000000000003</v>
      </c>
      <c r="S1260" s="180">
        <f>VLOOKUP(D1260,Plan1!$B$2:$S$5570,6,)/1000</f>
        <v>4.8010000000000002</v>
      </c>
    </row>
    <row r="1261" spans="1:19" x14ac:dyDescent="0.25">
      <c r="A1261" s="178">
        <v>59789</v>
      </c>
      <c r="B1261" s="178">
        <v>-30361</v>
      </c>
      <c r="C1261" s="178">
        <v>-412438</v>
      </c>
      <c r="D1261" s="178" t="s">
        <v>967</v>
      </c>
      <c r="E1261" s="178" t="s">
        <v>167</v>
      </c>
      <c r="F1261" s="178" t="s">
        <v>792</v>
      </c>
      <c r="G1261" s="180">
        <f>VLOOKUP(D1261,Plan1!$B$2:$S$5570,7,)/1000</f>
        <v>5.2169999999999996</v>
      </c>
      <c r="H1261" s="180">
        <f>VLOOKUP(D1261,Plan1!$B$2:$S$5570,8,)/1000</f>
        <v>5.1050000000000004</v>
      </c>
      <c r="I1261" s="180">
        <f>VLOOKUP(D1261,Plan1!$B$2:$S$5570,9,)/1000</f>
        <v>4.9649999999999999</v>
      </c>
      <c r="J1261" s="180">
        <f>VLOOKUP(D1261,Plan1!$B$2:$S$5570,10,)/1000</f>
        <v>4.8239999999999998</v>
      </c>
      <c r="K1261" s="180">
        <f>VLOOKUP(D1261,Plan1!$B$2:$S$5570,11,)/1000</f>
        <v>5.1669999999999998</v>
      </c>
      <c r="L1261" s="180">
        <f>VLOOKUP(D1261,Plan1!$B$2:$S$5570,12,)/1000</f>
        <v>5.415</v>
      </c>
      <c r="M1261" s="180">
        <f>VLOOKUP(D1261,Plan1!$B$2:$S$5570,13,)/1000</f>
        <v>5.649</v>
      </c>
      <c r="N1261" s="180">
        <f>VLOOKUP(D1261,Plan1!$B$2:$S$5570,14,)/1000</f>
        <v>6.1909999999999998</v>
      </c>
      <c r="O1261" s="180">
        <f>VLOOKUP(D1261,Plan1!$B$2:$S$5570,15,)/1000</f>
        <v>6.3029999999999999</v>
      </c>
      <c r="P1261" s="180">
        <f>VLOOKUP(D1261,Plan1!$B$2:$S$5570,16,)/1000</f>
        <v>6.1589999999999998</v>
      </c>
      <c r="Q1261" s="180">
        <f>VLOOKUP(D1261,Plan1!$B$2:$S$5570,17,)/1000</f>
        <v>6.1719999999999997</v>
      </c>
      <c r="R1261" s="180">
        <f>VLOOKUP(D1261,Plan1!$B$2:$S$5570,18,)/1000</f>
        <v>5.6719999999999997</v>
      </c>
      <c r="S1261" s="180">
        <f>VLOOKUP(D1261,Plan1!$B$2:$S$5570,6,)/1000</f>
        <v>5.57</v>
      </c>
    </row>
    <row r="1262" spans="1:19" x14ac:dyDescent="0.25">
      <c r="A1262" s="178">
        <v>6265</v>
      </c>
      <c r="B1262" s="178">
        <v>-230371</v>
      </c>
      <c r="C1262" s="178">
        <v>-4971</v>
      </c>
      <c r="D1262" s="178" t="s">
        <v>4857</v>
      </c>
      <c r="E1262" s="178" t="s">
        <v>167</v>
      </c>
      <c r="F1262" s="178" t="s">
        <v>4704</v>
      </c>
      <c r="G1262" s="180">
        <f>VLOOKUP(D1262,Plan1!$B$2:$S$5570,7,)/1000</f>
        <v>5.0780000000000003</v>
      </c>
      <c r="H1262" s="180">
        <f>VLOOKUP(D1262,Plan1!$B$2:$S$5570,8,)/1000</f>
        <v>5.5380000000000003</v>
      </c>
      <c r="I1262" s="180">
        <f>VLOOKUP(D1262,Plan1!$B$2:$S$5570,9,)/1000</f>
        <v>5.4240000000000004</v>
      </c>
      <c r="J1262" s="180">
        <f>VLOOKUP(D1262,Plan1!$B$2:$S$5570,10,)/1000</f>
        <v>5.4269999999999996</v>
      </c>
      <c r="K1262" s="180">
        <f>VLOOKUP(D1262,Plan1!$B$2:$S$5570,11,)/1000</f>
        <v>4.6500000000000004</v>
      </c>
      <c r="L1262" s="180">
        <f>VLOOKUP(D1262,Plan1!$B$2:$S$5570,12,)/1000</f>
        <v>4.4690000000000003</v>
      </c>
      <c r="M1262" s="180">
        <f>VLOOKUP(D1262,Plan1!$B$2:$S$5570,13,)/1000</f>
        <v>4.6420000000000003</v>
      </c>
      <c r="N1262" s="180">
        <f>VLOOKUP(D1262,Plan1!$B$2:$S$5570,14,)/1000</f>
        <v>5.5659999999999998</v>
      </c>
      <c r="O1262" s="180">
        <f>VLOOKUP(D1262,Plan1!$B$2:$S$5570,15,)/1000</f>
        <v>5.1070000000000002</v>
      </c>
      <c r="P1262" s="180">
        <f>VLOOKUP(D1262,Plan1!$B$2:$S$5570,16,)/1000</f>
        <v>5.2770000000000001</v>
      </c>
      <c r="Q1262" s="180">
        <f>VLOOKUP(D1262,Plan1!$B$2:$S$5570,17,)/1000</f>
        <v>5.3760000000000003</v>
      </c>
      <c r="R1262" s="180">
        <f>VLOOKUP(D1262,Plan1!$B$2:$S$5570,18,)/1000</f>
        <v>5.5190000000000001</v>
      </c>
      <c r="S1262" s="180">
        <f>VLOOKUP(D1262,Plan1!$B$2:$S$5570,6,)/1000</f>
        <v>5.173</v>
      </c>
    </row>
    <row r="1263" spans="1:19" x14ac:dyDescent="0.25">
      <c r="A1263" s="178">
        <v>66727</v>
      </c>
      <c r="B1263" s="178">
        <v>-1645</v>
      </c>
      <c r="C1263" s="178">
        <v>-499874</v>
      </c>
      <c r="D1263" s="178" t="s">
        <v>2707</v>
      </c>
      <c r="E1263" s="178" t="s">
        <v>167</v>
      </c>
      <c r="F1263" s="178" t="s">
        <v>2567</v>
      </c>
      <c r="G1263" s="180">
        <f>VLOOKUP(D1263,Plan1!$B$2:$S$5570,7,)/1000</f>
        <v>4.4880000000000004</v>
      </c>
      <c r="H1263" s="180">
        <f>VLOOKUP(D1263,Plan1!$B$2:$S$5570,8,)/1000</f>
        <v>4.0759999999999996</v>
      </c>
      <c r="I1263" s="180">
        <f>VLOOKUP(D1263,Plan1!$B$2:$S$5570,9,)/1000</f>
        <v>4.0030000000000001</v>
      </c>
      <c r="J1263" s="180">
        <f>VLOOKUP(D1263,Plan1!$B$2:$S$5570,10,)/1000</f>
        <v>4.0449999999999999</v>
      </c>
      <c r="K1263" s="180">
        <f>VLOOKUP(D1263,Plan1!$B$2:$S$5570,11,)/1000</f>
        <v>4.5350000000000001</v>
      </c>
      <c r="L1263" s="180">
        <f>VLOOKUP(D1263,Plan1!$B$2:$S$5570,12,)/1000</f>
        <v>4.923</v>
      </c>
      <c r="M1263" s="180">
        <f>VLOOKUP(D1263,Plan1!$B$2:$S$5570,13,)/1000</f>
        <v>5.077</v>
      </c>
      <c r="N1263" s="180">
        <f>VLOOKUP(D1263,Plan1!$B$2:$S$5570,14,)/1000</f>
        <v>5.3929999999999998</v>
      </c>
      <c r="O1263" s="180">
        <f>VLOOKUP(D1263,Plan1!$B$2:$S$5570,15,)/1000</f>
        <v>5.6219999999999999</v>
      </c>
      <c r="P1263" s="180">
        <f>VLOOKUP(D1263,Plan1!$B$2:$S$5570,16,)/1000</f>
        <v>5.4989999999999997</v>
      </c>
      <c r="Q1263" s="180">
        <f>VLOOKUP(D1263,Plan1!$B$2:$S$5570,17,)/1000</f>
        <v>5.343</v>
      </c>
      <c r="R1263" s="180">
        <f>VLOOKUP(D1263,Plan1!$B$2:$S$5570,18,)/1000</f>
        <v>4.78</v>
      </c>
      <c r="S1263" s="180">
        <f>VLOOKUP(D1263,Plan1!$B$2:$S$5570,6,)/1000</f>
        <v>4.8150000000000004</v>
      </c>
    </row>
    <row r="1264" spans="1:19" x14ac:dyDescent="0.25">
      <c r="A1264" s="178">
        <v>7815</v>
      </c>
      <c r="B1264" s="178">
        <v>-220001</v>
      </c>
      <c r="C1264" s="178">
        <v>-43062</v>
      </c>
      <c r="D1264" s="178" t="s">
        <v>1803</v>
      </c>
      <c r="E1264" s="178" t="s">
        <v>167</v>
      </c>
      <c r="F1264" s="178" t="s">
        <v>1727</v>
      </c>
      <c r="G1264" s="180">
        <f>VLOOKUP(D1264,Plan1!$B$2:$S$5570,7,)/1000</f>
        <v>5.2290000000000001</v>
      </c>
      <c r="H1264" s="180">
        <f>VLOOKUP(D1264,Plan1!$B$2:$S$5570,8,)/1000</f>
        <v>5.7149999999999999</v>
      </c>
      <c r="I1264" s="180">
        <f>VLOOKUP(D1264,Plan1!$B$2:$S$5570,9,)/1000</f>
        <v>5.194</v>
      </c>
      <c r="J1264" s="180">
        <f>VLOOKUP(D1264,Plan1!$B$2:$S$5570,10,)/1000</f>
        <v>4.9340000000000002</v>
      </c>
      <c r="K1264" s="180">
        <f>VLOOKUP(D1264,Plan1!$B$2:$S$5570,11,)/1000</f>
        <v>4.3449999999999998</v>
      </c>
      <c r="L1264" s="180">
        <f>VLOOKUP(D1264,Plan1!$B$2:$S$5570,12,)/1000</f>
        <v>4.2880000000000003</v>
      </c>
      <c r="M1264" s="180">
        <f>VLOOKUP(D1264,Plan1!$B$2:$S$5570,13,)/1000</f>
        <v>4.4379999999999997</v>
      </c>
      <c r="N1264" s="180">
        <f>VLOOKUP(D1264,Plan1!$B$2:$S$5570,14,)/1000</f>
        <v>5.0250000000000004</v>
      </c>
      <c r="O1264" s="180">
        <f>VLOOKUP(D1264,Plan1!$B$2:$S$5570,15,)/1000</f>
        <v>4.8979999999999997</v>
      </c>
      <c r="P1264" s="180">
        <f>VLOOKUP(D1264,Plan1!$B$2:$S$5570,16,)/1000</f>
        <v>4.819</v>
      </c>
      <c r="Q1264" s="180">
        <f>VLOOKUP(D1264,Plan1!$B$2:$S$5570,17,)/1000</f>
        <v>4.5620000000000003</v>
      </c>
      <c r="R1264" s="180">
        <f>VLOOKUP(D1264,Plan1!$B$2:$S$5570,18,)/1000</f>
        <v>5.0309999999999997</v>
      </c>
      <c r="S1264" s="180">
        <f>VLOOKUP(D1264,Plan1!$B$2:$S$5570,6,)/1000</f>
        <v>4.8730000000000002</v>
      </c>
    </row>
    <row r="1265" spans="1:19" x14ac:dyDescent="0.25">
      <c r="A1265" s="178">
        <v>2704</v>
      </c>
      <c r="B1265" s="178">
        <v>-279235</v>
      </c>
      <c r="C1265" s="178">
        <v>-539423</v>
      </c>
      <c r="D1265" s="178" t="s">
        <v>4262</v>
      </c>
      <c r="E1265" s="178" t="s">
        <v>167</v>
      </c>
      <c r="F1265" s="178" t="s">
        <v>3898</v>
      </c>
      <c r="G1265" s="180">
        <f>VLOOKUP(D1265,Plan1!$B$2:$S$5570,7,)/1000</f>
        <v>5.673</v>
      </c>
      <c r="H1265" s="180">
        <f>VLOOKUP(D1265,Plan1!$B$2:$S$5570,8,)/1000</f>
        <v>5.7409999999999997</v>
      </c>
      <c r="I1265" s="180">
        <f>VLOOKUP(D1265,Plan1!$B$2:$S$5570,9,)/1000</f>
        <v>5.4669999999999996</v>
      </c>
      <c r="J1265" s="180">
        <f>VLOOKUP(D1265,Plan1!$B$2:$S$5570,10,)/1000</f>
        <v>4.9219999999999997</v>
      </c>
      <c r="K1265" s="180">
        <f>VLOOKUP(D1265,Plan1!$B$2:$S$5570,11,)/1000</f>
        <v>4.1109999999999998</v>
      </c>
      <c r="L1265" s="180">
        <f>VLOOKUP(D1265,Plan1!$B$2:$S$5570,12,)/1000</f>
        <v>3.5640000000000001</v>
      </c>
      <c r="M1265" s="180">
        <f>VLOOKUP(D1265,Plan1!$B$2:$S$5570,13,)/1000</f>
        <v>3.93</v>
      </c>
      <c r="N1265" s="180">
        <f>VLOOKUP(D1265,Plan1!$B$2:$S$5570,14,)/1000</f>
        <v>4.625</v>
      </c>
      <c r="O1265" s="180">
        <f>VLOOKUP(D1265,Plan1!$B$2:$S$5570,15,)/1000</f>
        <v>4.4080000000000004</v>
      </c>
      <c r="P1265" s="180">
        <f>VLOOKUP(D1265,Plan1!$B$2:$S$5570,16,)/1000</f>
        <v>5.07</v>
      </c>
      <c r="Q1265" s="180">
        <f>VLOOKUP(D1265,Plan1!$B$2:$S$5570,17,)/1000</f>
        <v>5.5880000000000001</v>
      </c>
      <c r="R1265" s="180">
        <f>VLOOKUP(D1265,Plan1!$B$2:$S$5570,18,)/1000</f>
        <v>5.7350000000000003</v>
      </c>
      <c r="S1265" s="180">
        <f>VLOOKUP(D1265,Plan1!$B$2:$S$5570,6,)/1000</f>
        <v>4.9029999999999996</v>
      </c>
    </row>
    <row r="1266" spans="1:19" x14ac:dyDescent="0.25">
      <c r="A1266" s="178">
        <v>3852</v>
      </c>
      <c r="B1266" s="178">
        <v>-25852</v>
      </c>
      <c r="C1266" s="178">
        <v>-525177</v>
      </c>
      <c r="D1266" s="178" t="s">
        <v>2948</v>
      </c>
      <c r="E1266" s="178" t="s">
        <v>167</v>
      </c>
      <c r="F1266" s="178" t="s">
        <v>2912</v>
      </c>
      <c r="G1266" s="180">
        <f>VLOOKUP(D1266,Plan1!$B$2:$S$5570,7,)/1000</f>
        <v>5.532</v>
      </c>
      <c r="H1266" s="180">
        <f>VLOOKUP(D1266,Plan1!$B$2:$S$5570,8,)/1000</f>
        <v>5.4210000000000003</v>
      </c>
      <c r="I1266" s="180">
        <f>VLOOKUP(D1266,Plan1!$B$2:$S$5570,9,)/1000</f>
        <v>5.4989999999999997</v>
      </c>
      <c r="J1266" s="180">
        <f>VLOOKUP(D1266,Plan1!$B$2:$S$5570,10,)/1000</f>
        <v>5.0309999999999997</v>
      </c>
      <c r="K1266" s="180">
        <f>VLOOKUP(D1266,Plan1!$B$2:$S$5570,11,)/1000</f>
        <v>4.24</v>
      </c>
      <c r="L1266" s="180">
        <f>VLOOKUP(D1266,Plan1!$B$2:$S$5570,12,)/1000</f>
        <v>3.8620000000000001</v>
      </c>
      <c r="M1266" s="180">
        <f>VLOOKUP(D1266,Plan1!$B$2:$S$5570,13,)/1000</f>
        <v>4.1369999999999996</v>
      </c>
      <c r="N1266" s="180">
        <f>VLOOKUP(D1266,Plan1!$B$2:$S$5570,14,)/1000</f>
        <v>5.0679999999999996</v>
      </c>
      <c r="O1266" s="180">
        <f>VLOOKUP(D1266,Plan1!$B$2:$S$5570,15,)/1000</f>
        <v>4.657</v>
      </c>
      <c r="P1266" s="180">
        <f>VLOOKUP(D1266,Plan1!$B$2:$S$5570,16,)/1000</f>
        <v>5.14</v>
      </c>
      <c r="Q1266" s="180">
        <f>VLOOKUP(D1266,Plan1!$B$2:$S$5570,17,)/1000</f>
        <v>5.5369999999999999</v>
      </c>
      <c r="R1266" s="180">
        <f>VLOOKUP(D1266,Plan1!$B$2:$S$5570,18,)/1000</f>
        <v>5.4649999999999999</v>
      </c>
      <c r="S1266" s="180">
        <f>VLOOKUP(D1266,Plan1!$B$2:$S$5570,6,)/1000</f>
        <v>4.9660000000000002</v>
      </c>
    </row>
    <row r="1267" spans="1:19" x14ac:dyDescent="0.25">
      <c r="A1267" s="178">
        <v>54002</v>
      </c>
      <c r="B1267" s="178">
        <v>-48395</v>
      </c>
      <c r="C1267" s="178">
        <v>-391347</v>
      </c>
      <c r="D1267" s="178" t="s">
        <v>871</v>
      </c>
      <c r="E1267" s="178" t="s">
        <v>167</v>
      </c>
      <c r="F1267" s="178" t="s">
        <v>792</v>
      </c>
      <c r="G1267" s="180">
        <f>VLOOKUP(D1267,Plan1!$B$2:$S$5570,7,)/1000</f>
        <v>5.2229999999999999</v>
      </c>
      <c r="H1267" s="180">
        <f>VLOOKUP(D1267,Plan1!$B$2:$S$5570,8,)/1000</f>
        <v>5.335</v>
      </c>
      <c r="I1267" s="180">
        <f>VLOOKUP(D1267,Plan1!$B$2:$S$5570,9,)/1000</f>
        <v>5.5369999999999999</v>
      </c>
      <c r="J1267" s="180">
        <f>VLOOKUP(D1267,Plan1!$B$2:$S$5570,10,)/1000</f>
        <v>5.133</v>
      </c>
      <c r="K1267" s="180">
        <f>VLOOKUP(D1267,Plan1!$B$2:$S$5570,11,)/1000</f>
        <v>5.2729999999999997</v>
      </c>
      <c r="L1267" s="180">
        <f>VLOOKUP(D1267,Plan1!$B$2:$S$5570,12,)/1000</f>
        <v>5.21</v>
      </c>
      <c r="M1267" s="180">
        <f>VLOOKUP(D1267,Plan1!$B$2:$S$5570,13,)/1000</f>
        <v>5.5709999999999997</v>
      </c>
      <c r="N1267" s="180">
        <f>VLOOKUP(D1267,Plan1!$B$2:$S$5570,14,)/1000</f>
        <v>6.2329999999999997</v>
      </c>
      <c r="O1267" s="180">
        <f>VLOOKUP(D1267,Plan1!$B$2:$S$5570,15,)/1000</f>
        <v>6.5650000000000004</v>
      </c>
      <c r="P1267" s="180">
        <f>VLOOKUP(D1267,Plan1!$B$2:$S$5570,16,)/1000</f>
        <v>6.2930000000000001</v>
      </c>
      <c r="Q1267" s="180">
        <f>VLOOKUP(D1267,Plan1!$B$2:$S$5570,17,)/1000</f>
        <v>5.9969999999999999</v>
      </c>
      <c r="R1267" s="180">
        <f>VLOOKUP(D1267,Plan1!$B$2:$S$5570,18,)/1000</f>
        <v>5.3609999999999998</v>
      </c>
      <c r="S1267" s="180">
        <f>VLOOKUP(D1267,Plan1!$B$2:$S$5570,6,)/1000</f>
        <v>5.6440000000000001</v>
      </c>
    </row>
    <row r="1268" spans="1:19" x14ac:dyDescent="0.25">
      <c r="A1268" s="178">
        <v>55728</v>
      </c>
      <c r="B1268" s="178">
        <v>-43002</v>
      </c>
      <c r="C1268" s="178">
        <v>-385006</v>
      </c>
      <c r="D1268" s="178" t="s">
        <v>899</v>
      </c>
      <c r="E1268" s="178" t="s">
        <v>167</v>
      </c>
      <c r="F1268" s="178" t="s">
        <v>792</v>
      </c>
      <c r="G1268" s="180">
        <f>VLOOKUP(D1268,Plan1!$B$2:$S$5570,7,)/1000</f>
        <v>5.3109999999999999</v>
      </c>
      <c r="H1268" s="180">
        <f>VLOOKUP(D1268,Plan1!$B$2:$S$5570,8,)/1000</f>
        <v>5.4219999999999997</v>
      </c>
      <c r="I1268" s="180">
        <f>VLOOKUP(D1268,Plan1!$B$2:$S$5570,9,)/1000</f>
        <v>5.4720000000000004</v>
      </c>
      <c r="J1268" s="180">
        <f>VLOOKUP(D1268,Plan1!$B$2:$S$5570,10,)/1000</f>
        <v>5.0250000000000004</v>
      </c>
      <c r="K1268" s="180">
        <f>VLOOKUP(D1268,Plan1!$B$2:$S$5570,11,)/1000</f>
        <v>5.31</v>
      </c>
      <c r="L1268" s="180">
        <f>VLOOKUP(D1268,Plan1!$B$2:$S$5570,12,)/1000</f>
        <v>5.1790000000000003</v>
      </c>
      <c r="M1268" s="180">
        <f>VLOOKUP(D1268,Plan1!$B$2:$S$5570,13,)/1000</f>
        <v>5.5289999999999999</v>
      </c>
      <c r="N1268" s="180">
        <f>VLOOKUP(D1268,Plan1!$B$2:$S$5570,14,)/1000</f>
        <v>6.14</v>
      </c>
      <c r="O1268" s="180">
        <f>VLOOKUP(D1268,Plan1!$B$2:$S$5570,15,)/1000</f>
        <v>6.2939999999999996</v>
      </c>
      <c r="P1268" s="180">
        <f>VLOOKUP(D1268,Plan1!$B$2:$S$5570,16,)/1000</f>
        <v>6.2009999999999996</v>
      </c>
      <c r="Q1268" s="180">
        <f>VLOOKUP(D1268,Plan1!$B$2:$S$5570,17,)/1000</f>
        <v>6.03</v>
      </c>
      <c r="R1268" s="180">
        <f>VLOOKUP(D1268,Plan1!$B$2:$S$5570,18,)/1000</f>
        <v>5.4930000000000003</v>
      </c>
      <c r="S1268" s="180">
        <f>VLOOKUP(D1268,Plan1!$B$2:$S$5570,6,)/1000</f>
        <v>5.617</v>
      </c>
    </row>
    <row r="1269" spans="1:19" x14ac:dyDescent="0.25">
      <c r="A1269" s="178">
        <v>37882</v>
      </c>
      <c r="B1269" s="178">
        <v>-89699</v>
      </c>
      <c r="C1269" s="178">
        <v>-390983</v>
      </c>
      <c r="D1269" s="178" t="s">
        <v>788</v>
      </c>
      <c r="E1269" s="178" t="s">
        <v>167</v>
      </c>
      <c r="F1269" s="178" t="s">
        <v>375</v>
      </c>
      <c r="G1269" s="180">
        <f>VLOOKUP(D1269,Plan1!$B$2:$S$5570,7,)/1000</f>
        <v>5.8739999999999997</v>
      </c>
      <c r="H1269" s="180">
        <f>VLOOKUP(D1269,Plan1!$B$2:$S$5570,8,)/1000</f>
        <v>5.7789999999999999</v>
      </c>
      <c r="I1269" s="180">
        <f>VLOOKUP(D1269,Plan1!$B$2:$S$5570,9,)/1000</f>
        <v>5.984</v>
      </c>
      <c r="J1269" s="180">
        <f>VLOOKUP(D1269,Plan1!$B$2:$S$5570,10,)/1000</f>
        <v>5.5679999999999996</v>
      </c>
      <c r="K1269" s="180">
        <f>VLOOKUP(D1269,Plan1!$B$2:$S$5570,11,)/1000</f>
        <v>4.9169999999999998</v>
      </c>
      <c r="L1269" s="180">
        <f>VLOOKUP(D1269,Plan1!$B$2:$S$5570,12,)/1000</f>
        <v>4.5620000000000003</v>
      </c>
      <c r="M1269" s="180">
        <f>VLOOKUP(D1269,Plan1!$B$2:$S$5570,13,)/1000</f>
        <v>4.7869999999999999</v>
      </c>
      <c r="N1269" s="180">
        <f>VLOOKUP(D1269,Plan1!$B$2:$S$5570,14,)/1000</f>
        <v>5.4470000000000001</v>
      </c>
      <c r="O1269" s="180">
        <f>VLOOKUP(D1269,Plan1!$B$2:$S$5570,15,)/1000</f>
        <v>6.1360000000000001</v>
      </c>
      <c r="P1269" s="180">
        <f>VLOOKUP(D1269,Plan1!$B$2:$S$5570,16,)/1000</f>
        <v>6.1280000000000001</v>
      </c>
      <c r="Q1269" s="180">
        <f>VLOOKUP(D1269,Plan1!$B$2:$S$5570,17,)/1000</f>
        <v>6.234</v>
      </c>
      <c r="R1269" s="180">
        <f>VLOOKUP(D1269,Plan1!$B$2:$S$5570,18,)/1000</f>
        <v>5.9930000000000003</v>
      </c>
      <c r="S1269" s="180">
        <f>VLOOKUP(D1269,Plan1!$B$2:$S$5570,6,)/1000</f>
        <v>5.617</v>
      </c>
    </row>
    <row r="1270" spans="1:19" x14ac:dyDescent="0.25">
      <c r="A1270" s="178">
        <v>2</v>
      </c>
      <c r="B1270" s="178">
        <v>-336871</v>
      </c>
      <c r="C1270" s="178">
        <v>-534599</v>
      </c>
      <c r="D1270" s="178" t="s">
        <v>3897</v>
      </c>
      <c r="E1270" s="178" t="s">
        <v>167</v>
      </c>
      <c r="F1270" s="178" t="s">
        <v>3898</v>
      </c>
      <c r="G1270" s="180">
        <f>VLOOKUP(D1270,Plan1!$B$2:$S$5570,7,)/1000</f>
        <v>5.7850000000000001</v>
      </c>
      <c r="H1270" s="180">
        <f>VLOOKUP(D1270,Plan1!$B$2:$S$5570,8,)/1000</f>
        <v>5.55</v>
      </c>
      <c r="I1270" s="180">
        <f>VLOOKUP(D1270,Plan1!$B$2:$S$5570,9,)/1000</f>
        <v>5.5540000000000003</v>
      </c>
      <c r="J1270" s="180">
        <f>VLOOKUP(D1270,Plan1!$B$2:$S$5570,10,)/1000</f>
        <v>4.6500000000000004</v>
      </c>
      <c r="K1270" s="180">
        <f>VLOOKUP(D1270,Plan1!$B$2:$S$5570,11,)/1000</f>
        <v>3.6890000000000001</v>
      </c>
      <c r="L1270" s="180">
        <f>VLOOKUP(D1270,Plan1!$B$2:$S$5570,12,)/1000</f>
        <v>3.339</v>
      </c>
      <c r="M1270" s="180">
        <f>VLOOKUP(D1270,Plan1!$B$2:$S$5570,13,)/1000</f>
        <v>3.387</v>
      </c>
      <c r="N1270" s="180">
        <f>VLOOKUP(D1270,Plan1!$B$2:$S$5570,14,)/1000</f>
        <v>3.9289999999999998</v>
      </c>
      <c r="O1270" s="180">
        <f>VLOOKUP(D1270,Plan1!$B$2:$S$5570,15,)/1000</f>
        <v>4.3920000000000003</v>
      </c>
      <c r="P1270" s="180">
        <f>VLOOKUP(D1270,Plan1!$B$2:$S$5570,16,)/1000</f>
        <v>5.2359999999999998</v>
      </c>
      <c r="Q1270" s="180">
        <f>VLOOKUP(D1270,Plan1!$B$2:$S$5570,17,)/1000</f>
        <v>5.8369999999999997</v>
      </c>
      <c r="R1270" s="180">
        <f>VLOOKUP(D1270,Plan1!$B$2:$S$5570,18,)/1000</f>
        <v>5.9589999999999996</v>
      </c>
      <c r="S1270" s="180">
        <f>VLOOKUP(D1270,Plan1!$B$2:$S$5570,6,)/1000</f>
        <v>4.7759999999999998</v>
      </c>
    </row>
    <row r="1271" spans="1:19" x14ac:dyDescent="0.25">
      <c r="A1271" s="178">
        <v>26274</v>
      </c>
      <c r="B1271" s="178">
        <v>-125533</v>
      </c>
      <c r="C1271" s="178">
        <v>-609026</v>
      </c>
      <c r="D1271" s="178" t="s">
        <v>4379</v>
      </c>
      <c r="E1271" s="178" t="s">
        <v>167</v>
      </c>
      <c r="F1271" s="178" t="s">
        <v>4373</v>
      </c>
      <c r="G1271" s="180">
        <f>VLOOKUP(D1271,Plan1!$B$2:$S$5570,7,)/1000</f>
        <v>4.3319999999999999</v>
      </c>
      <c r="H1271" s="180">
        <f>VLOOKUP(D1271,Plan1!$B$2:$S$5570,8,)/1000</f>
        <v>4.4160000000000004</v>
      </c>
      <c r="I1271" s="180">
        <f>VLOOKUP(D1271,Plan1!$B$2:$S$5570,9,)/1000</f>
        <v>4.6040000000000001</v>
      </c>
      <c r="J1271" s="180">
        <f>VLOOKUP(D1271,Plan1!$B$2:$S$5570,10,)/1000</f>
        <v>4.8540000000000001</v>
      </c>
      <c r="K1271" s="180">
        <f>VLOOKUP(D1271,Plan1!$B$2:$S$5570,11,)/1000</f>
        <v>4.6870000000000003</v>
      </c>
      <c r="L1271" s="180">
        <f>VLOOKUP(D1271,Plan1!$B$2:$S$5570,12,)/1000</f>
        <v>4.9470000000000001</v>
      </c>
      <c r="M1271" s="180">
        <f>VLOOKUP(D1271,Plan1!$B$2:$S$5570,13,)/1000</f>
        <v>5.0380000000000003</v>
      </c>
      <c r="N1271" s="180">
        <f>VLOOKUP(D1271,Plan1!$B$2:$S$5570,14,)/1000</f>
        <v>5.3440000000000003</v>
      </c>
      <c r="O1271" s="180">
        <f>VLOOKUP(D1271,Plan1!$B$2:$S$5570,15,)/1000</f>
        <v>5.0679999999999996</v>
      </c>
      <c r="P1271" s="180">
        <f>VLOOKUP(D1271,Plan1!$B$2:$S$5570,16,)/1000</f>
        <v>5.093</v>
      </c>
      <c r="Q1271" s="180">
        <f>VLOOKUP(D1271,Plan1!$B$2:$S$5570,17,)/1000</f>
        <v>4.8120000000000003</v>
      </c>
      <c r="R1271" s="180">
        <f>VLOOKUP(D1271,Plan1!$B$2:$S$5570,18,)/1000</f>
        <v>4.5730000000000004</v>
      </c>
      <c r="S1271" s="180">
        <f>VLOOKUP(D1271,Plan1!$B$2:$S$5570,6,)/1000</f>
        <v>4.8140000000000001</v>
      </c>
    </row>
    <row r="1272" spans="1:19" x14ac:dyDescent="0.25">
      <c r="A1272" s="178">
        <v>691</v>
      </c>
      <c r="B1272" s="178">
        <v>-307509</v>
      </c>
      <c r="C1272" s="178">
        <v>-519741</v>
      </c>
      <c r="D1272" s="178" t="s">
        <v>3929</v>
      </c>
      <c r="E1272" s="178" t="s">
        <v>167</v>
      </c>
      <c r="F1272" s="178" t="s">
        <v>3898</v>
      </c>
      <c r="G1272" s="180">
        <f>VLOOKUP(D1272,Plan1!$B$2:$S$5570,7,)/1000</f>
        <v>5.5010000000000003</v>
      </c>
      <c r="H1272" s="180">
        <f>VLOOKUP(D1272,Plan1!$B$2:$S$5570,8,)/1000</f>
        <v>5.3840000000000003</v>
      </c>
      <c r="I1272" s="180">
        <f>VLOOKUP(D1272,Plan1!$B$2:$S$5570,9,)/1000</f>
        <v>5.0910000000000002</v>
      </c>
      <c r="J1272" s="180">
        <f>VLOOKUP(D1272,Plan1!$B$2:$S$5570,10,)/1000</f>
        <v>4.6079999999999997</v>
      </c>
      <c r="K1272" s="180">
        <f>VLOOKUP(D1272,Plan1!$B$2:$S$5570,11,)/1000</f>
        <v>3.7</v>
      </c>
      <c r="L1272" s="180">
        <f>VLOOKUP(D1272,Plan1!$B$2:$S$5570,12,)/1000</f>
        <v>3.2639999999999998</v>
      </c>
      <c r="M1272" s="180">
        <f>VLOOKUP(D1272,Plan1!$B$2:$S$5570,13,)/1000</f>
        <v>3.508</v>
      </c>
      <c r="N1272" s="180">
        <f>VLOOKUP(D1272,Plan1!$B$2:$S$5570,14,)/1000</f>
        <v>4.0220000000000002</v>
      </c>
      <c r="O1272" s="180">
        <f>VLOOKUP(D1272,Plan1!$B$2:$S$5570,15,)/1000</f>
        <v>3.9649999999999999</v>
      </c>
      <c r="P1272" s="180">
        <f>VLOOKUP(D1272,Plan1!$B$2:$S$5570,16,)/1000</f>
        <v>4.62</v>
      </c>
      <c r="Q1272" s="180">
        <f>VLOOKUP(D1272,Plan1!$B$2:$S$5570,17,)/1000</f>
        <v>5.4450000000000003</v>
      </c>
      <c r="R1272" s="180">
        <f>VLOOKUP(D1272,Plan1!$B$2:$S$5570,18,)/1000</f>
        <v>5.5670000000000002</v>
      </c>
      <c r="S1272" s="180">
        <f>VLOOKUP(D1272,Plan1!$B$2:$S$5570,6,)/1000</f>
        <v>4.556</v>
      </c>
    </row>
    <row r="1273" spans="1:19" x14ac:dyDescent="0.25">
      <c r="A1273" s="178">
        <v>5457</v>
      </c>
      <c r="B1273" s="178">
        <v>-236603</v>
      </c>
      <c r="C1273" s="178">
        <v>-526059</v>
      </c>
      <c r="D1273" s="178" t="s">
        <v>3159</v>
      </c>
      <c r="E1273" s="178" t="s">
        <v>167</v>
      </c>
      <c r="F1273" s="178" t="s">
        <v>2912</v>
      </c>
      <c r="G1273" s="180">
        <f>VLOOKUP(D1273,Plan1!$B$2:$S$5570,7,)/1000</f>
        <v>5.4189999999999996</v>
      </c>
      <c r="H1273" s="180">
        <f>VLOOKUP(D1273,Plan1!$B$2:$S$5570,8,)/1000</f>
        <v>5.5330000000000004</v>
      </c>
      <c r="I1273" s="180">
        <f>VLOOKUP(D1273,Plan1!$B$2:$S$5570,9,)/1000</f>
        <v>5.6079999999999997</v>
      </c>
      <c r="J1273" s="180">
        <f>VLOOKUP(D1273,Plan1!$B$2:$S$5570,10,)/1000</f>
        <v>5.2759999999999998</v>
      </c>
      <c r="K1273" s="180">
        <f>VLOOKUP(D1273,Plan1!$B$2:$S$5570,11,)/1000</f>
        <v>4.5220000000000002</v>
      </c>
      <c r="L1273" s="180">
        <f>VLOOKUP(D1273,Plan1!$B$2:$S$5570,12,)/1000</f>
        <v>4.2370000000000001</v>
      </c>
      <c r="M1273" s="180">
        <f>VLOOKUP(D1273,Plan1!$B$2:$S$5570,13,)/1000</f>
        <v>4.444</v>
      </c>
      <c r="N1273" s="180">
        <f>VLOOKUP(D1273,Plan1!$B$2:$S$5570,14,)/1000</f>
        <v>5.3319999999999999</v>
      </c>
      <c r="O1273" s="180">
        <f>VLOOKUP(D1273,Plan1!$B$2:$S$5570,15,)/1000</f>
        <v>5.0190000000000001</v>
      </c>
      <c r="P1273" s="180">
        <f>VLOOKUP(D1273,Plan1!$B$2:$S$5570,16,)/1000</f>
        <v>5.27</v>
      </c>
      <c r="Q1273" s="180">
        <f>VLOOKUP(D1273,Plan1!$B$2:$S$5570,17,)/1000</f>
        <v>5.5629999999999997</v>
      </c>
      <c r="R1273" s="180">
        <f>VLOOKUP(D1273,Plan1!$B$2:$S$5570,18,)/1000</f>
        <v>5.6189999999999998</v>
      </c>
      <c r="S1273" s="180">
        <f>VLOOKUP(D1273,Plan1!$B$2:$S$5570,6,)/1000</f>
        <v>5.1539999999999999</v>
      </c>
    </row>
    <row r="1274" spans="1:19" x14ac:dyDescent="0.25">
      <c r="A1274" s="178">
        <v>32201</v>
      </c>
      <c r="B1274" s="178">
        <v>-105952</v>
      </c>
      <c r="C1274" s="178">
        <v>-383829</v>
      </c>
      <c r="D1274" s="178" t="s">
        <v>759</v>
      </c>
      <c r="E1274" s="178" t="s">
        <v>167</v>
      </c>
      <c r="F1274" s="178" t="s">
        <v>375</v>
      </c>
      <c r="G1274" s="180">
        <f>VLOOKUP(D1274,Plan1!$B$2:$S$5570,7,)/1000</f>
        <v>5.7279999999999998</v>
      </c>
      <c r="H1274" s="180">
        <f>VLOOKUP(D1274,Plan1!$B$2:$S$5570,8,)/1000</f>
        <v>5.6689999999999996</v>
      </c>
      <c r="I1274" s="180">
        <f>VLOOKUP(D1274,Plan1!$B$2:$S$5570,9,)/1000</f>
        <v>5.8289999999999997</v>
      </c>
      <c r="J1274" s="180">
        <f>VLOOKUP(D1274,Plan1!$B$2:$S$5570,10,)/1000</f>
        <v>5.3170000000000002</v>
      </c>
      <c r="K1274" s="180">
        <f>VLOOKUP(D1274,Plan1!$B$2:$S$5570,11,)/1000</f>
        <v>4.5030000000000001</v>
      </c>
      <c r="L1274" s="180">
        <f>VLOOKUP(D1274,Plan1!$B$2:$S$5570,12,)/1000</f>
        <v>4.2069999999999999</v>
      </c>
      <c r="M1274" s="180">
        <f>VLOOKUP(D1274,Plan1!$B$2:$S$5570,13,)/1000</f>
        <v>4.2949999999999999</v>
      </c>
      <c r="N1274" s="180">
        <f>VLOOKUP(D1274,Plan1!$B$2:$S$5570,14,)/1000</f>
        <v>4.7160000000000002</v>
      </c>
      <c r="O1274" s="180">
        <f>VLOOKUP(D1274,Plan1!$B$2:$S$5570,15,)/1000</f>
        <v>5.4489999999999998</v>
      </c>
      <c r="P1274" s="180">
        <f>VLOOKUP(D1274,Plan1!$B$2:$S$5570,16,)/1000</f>
        <v>5.4889999999999999</v>
      </c>
      <c r="Q1274" s="180">
        <f>VLOOKUP(D1274,Plan1!$B$2:$S$5570,17,)/1000</f>
        <v>5.8360000000000003</v>
      </c>
      <c r="R1274" s="180">
        <f>VLOOKUP(D1274,Plan1!$B$2:$S$5570,18,)/1000</f>
        <v>5.7320000000000002</v>
      </c>
      <c r="S1274" s="180">
        <f>VLOOKUP(D1274,Plan1!$B$2:$S$5570,6,)/1000</f>
        <v>5.2309999999999999</v>
      </c>
    </row>
    <row r="1275" spans="1:19" x14ac:dyDescent="0.25">
      <c r="A1275" s="178">
        <v>5771</v>
      </c>
      <c r="B1275" s="178">
        <v>-233776</v>
      </c>
      <c r="C1275" s="178">
        <v>-52944</v>
      </c>
      <c r="D1275" s="178" t="s">
        <v>3191</v>
      </c>
      <c r="E1275" s="178" t="s">
        <v>167</v>
      </c>
      <c r="F1275" s="178" t="s">
        <v>2912</v>
      </c>
      <c r="G1275" s="180">
        <f>VLOOKUP(D1275,Plan1!$B$2:$S$5570,7,)/1000</f>
        <v>5.4169999999999998</v>
      </c>
      <c r="H1275" s="180">
        <f>VLOOKUP(D1275,Plan1!$B$2:$S$5570,8,)/1000</f>
        <v>5.6539999999999999</v>
      </c>
      <c r="I1275" s="180">
        <f>VLOOKUP(D1275,Plan1!$B$2:$S$5570,9,)/1000</f>
        <v>5.6609999999999996</v>
      </c>
      <c r="J1275" s="180">
        <f>VLOOKUP(D1275,Plan1!$B$2:$S$5570,10,)/1000</f>
        <v>5.306</v>
      </c>
      <c r="K1275" s="180">
        <f>VLOOKUP(D1275,Plan1!$B$2:$S$5570,11,)/1000</f>
        <v>4.5419999999999998</v>
      </c>
      <c r="L1275" s="180">
        <f>VLOOKUP(D1275,Plan1!$B$2:$S$5570,12,)/1000</f>
        <v>4.2850000000000001</v>
      </c>
      <c r="M1275" s="180">
        <f>VLOOKUP(D1275,Plan1!$B$2:$S$5570,13,)/1000</f>
        <v>4.4219999999999997</v>
      </c>
      <c r="N1275" s="180">
        <f>VLOOKUP(D1275,Plan1!$B$2:$S$5570,14,)/1000</f>
        <v>5.3090000000000002</v>
      </c>
      <c r="O1275" s="180">
        <f>VLOOKUP(D1275,Plan1!$B$2:$S$5570,15,)/1000</f>
        <v>5.0309999999999997</v>
      </c>
      <c r="P1275" s="180">
        <f>VLOOKUP(D1275,Plan1!$B$2:$S$5570,16,)/1000</f>
        <v>5.3090000000000002</v>
      </c>
      <c r="Q1275" s="180">
        <f>VLOOKUP(D1275,Plan1!$B$2:$S$5570,17,)/1000</f>
        <v>5.5709999999999997</v>
      </c>
      <c r="R1275" s="180">
        <f>VLOOKUP(D1275,Plan1!$B$2:$S$5570,18,)/1000</f>
        <v>5.6550000000000002</v>
      </c>
      <c r="S1275" s="180">
        <f>VLOOKUP(D1275,Plan1!$B$2:$S$5570,6,)/1000</f>
        <v>5.18</v>
      </c>
    </row>
    <row r="1276" spans="1:19" x14ac:dyDescent="0.25">
      <c r="A1276" s="178">
        <v>18601</v>
      </c>
      <c r="B1276" s="178">
        <v>-160792</v>
      </c>
      <c r="C1276" s="178">
        <v>-479339</v>
      </c>
      <c r="D1276" s="178" t="s">
        <v>1199</v>
      </c>
      <c r="E1276" s="178" t="s">
        <v>167</v>
      </c>
      <c r="F1276" s="178" t="s">
        <v>1058</v>
      </c>
      <c r="G1276" s="180">
        <f>VLOOKUP(D1276,Plan1!$B$2:$S$5570,7,)/1000</f>
        <v>5.0190000000000001</v>
      </c>
      <c r="H1276" s="180">
        <f>VLOOKUP(D1276,Plan1!$B$2:$S$5570,8,)/1000</f>
        <v>5.484</v>
      </c>
      <c r="I1276" s="180">
        <f>VLOOKUP(D1276,Plan1!$B$2:$S$5570,9,)/1000</f>
        <v>5.16</v>
      </c>
      <c r="J1276" s="180">
        <f>VLOOKUP(D1276,Plan1!$B$2:$S$5570,10,)/1000</f>
        <v>5.5279999999999996</v>
      </c>
      <c r="K1276" s="180">
        <f>VLOOKUP(D1276,Plan1!$B$2:$S$5570,11,)/1000</f>
        <v>5.5490000000000004</v>
      </c>
      <c r="L1276" s="180">
        <f>VLOOKUP(D1276,Plan1!$B$2:$S$5570,12,)/1000</f>
        <v>5.601</v>
      </c>
      <c r="M1276" s="180">
        <f>VLOOKUP(D1276,Plan1!$B$2:$S$5570,13,)/1000</f>
        <v>5.8289999999999997</v>
      </c>
      <c r="N1276" s="180">
        <f>VLOOKUP(D1276,Plan1!$B$2:$S$5570,14,)/1000</f>
        <v>6.4870000000000001</v>
      </c>
      <c r="O1276" s="180">
        <f>VLOOKUP(D1276,Plan1!$B$2:$S$5570,15,)/1000</f>
        <v>5.8890000000000002</v>
      </c>
      <c r="P1276" s="180">
        <f>VLOOKUP(D1276,Plan1!$B$2:$S$5570,16,)/1000</f>
        <v>5.367</v>
      </c>
      <c r="Q1276" s="180">
        <f>VLOOKUP(D1276,Plan1!$B$2:$S$5570,17,)/1000</f>
        <v>4.7439999999999998</v>
      </c>
      <c r="R1276" s="180">
        <f>VLOOKUP(D1276,Plan1!$B$2:$S$5570,18,)/1000</f>
        <v>4.9240000000000004</v>
      </c>
      <c r="S1276" s="180">
        <f>VLOOKUP(D1276,Plan1!$B$2:$S$5570,6,)/1000</f>
        <v>5.4649999999999999</v>
      </c>
    </row>
    <row r="1277" spans="1:19" x14ac:dyDescent="0.25">
      <c r="A1277" s="178">
        <v>52451</v>
      </c>
      <c r="B1277" s="178">
        <v>-51772</v>
      </c>
      <c r="C1277" s="178">
        <v>-477838</v>
      </c>
      <c r="D1277" s="178" t="s">
        <v>1357</v>
      </c>
      <c r="E1277" s="178" t="s">
        <v>167</v>
      </c>
      <c r="F1277" s="178" t="s">
        <v>1298</v>
      </c>
      <c r="G1277" s="180">
        <f>VLOOKUP(D1277,Plan1!$B$2:$S$5570,7,)/1000</f>
        <v>4.3550000000000004</v>
      </c>
      <c r="H1277" s="180">
        <f>VLOOKUP(D1277,Plan1!$B$2:$S$5570,8,)/1000</f>
        <v>4.5640000000000001</v>
      </c>
      <c r="I1277" s="180">
        <f>VLOOKUP(D1277,Plan1!$B$2:$S$5570,9,)/1000</f>
        <v>4.6559999999999997</v>
      </c>
      <c r="J1277" s="180">
        <f>VLOOKUP(D1277,Plan1!$B$2:$S$5570,10,)/1000</f>
        <v>4.87</v>
      </c>
      <c r="K1277" s="180">
        <f>VLOOKUP(D1277,Plan1!$B$2:$S$5570,11,)/1000</f>
        <v>4.9249999999999998</v>
      </c>
      <c r="L1277" s="180">
        <f>VLOOKUP(D1277,Plan1!$B$2:$S$5570,12,)/1000</f>
        <v>5.3769999999999998</v>
      </c>
      <c r="M1277" s="180">
        <f>VLOOKUP(D1277,Plan1!$B$2:$S$5570,13,)/1000</f>
        <v>5.5110000000000001</v>
      </c>
      <c r="N1277" s="180">
        <f>VLOOKUP(D1277,Plan1!$B$2:$S$5570,14,)/1000</f>
        <v>5.7910000000000004</v>
      </c>
      <c r="O1277" s="180">
        <f>VLOOKUP(D1277,Plan1!$B$2:$S$5570,15,)/1000</f>
        <v>5.5209999999999999</v>
      </c>
      <c r="P1277" s="180">
        <f>VLOOKUP(D1277,Plan1!$B$2:$S$5570,16,)/1000</f>
        <v>4.9729999999999999</v>
      </c>
      <c r="Q1277" s="180">
        <f>VLOOKUP(D1277,Plan1!$B$2:$S$5570,17,)/1000</f>
        <v>4.665</v>
      </c>
      <c r="R1277" s="180">
        <f>VLOOKUP(D1277,Plan1!$B$2:$S$5570,18,)/1000</f>
        <v>4.4390000000000001</v>
      </c>
      <c r="S1277" s="180">
        <f>VLOOKUP(D1277,Plan1!$B$2:$S$5570,6,)/1000</f>
        <v>4.9710000000000001</v>
      </c>
    </row>
    <row r="1278" spans="1:19" x14ac:dyDescent="0.25">
      <c r="A1278" s="178">
        <v>1091</v>
      </c>
      <c r="B1278" s="178">
        <v>-301702</v>
      </c>
      <c r="C1278" s="178">
        <v>-502151</v>
      </c>
      <c r="D1278" s="178" t="s">
        <v>3949</v>
      </c>
      <c r="E1278" s="178" t="s">
        <v>167</v>
      </c>
      <c r="F1278" s="178" t="s">
        <v>3898</v>
      </c>
      <c r="G1278" s="180">
        <f>VLOOKUP(D1278,Plan1!$B$2:$S$5570,7,)/1000</f>
        <v>5.6689999999999996</v>
      </c>
      <c r="H1278" s="180">
        <f>VLOOKUP(D1278,Plan1!$B$2:$S$5570,8,)/1000</f>
        <v>5.5460000000000003</v>
      </c>
      <c r="I1278" s="180">
        <f>VLOOKUP(D1278,Plan1!$B$2:$S$5570,9,)/1000</f>
        <v>5.165</v>
      </c>
      <c r="J1278" s="180">
        <f>VLOOKUP(D1278,Plan1!$B$2:$S$5570,10,)/1000</f>
        <v>4.7510000000000003</v>
      </c>
      <c r="K1278" s="180">
        <f>VLOOKUP(D1278,Plan1!$B$2:$S$5570,11,)/1000</f>
        <v>3.7829999999999999</v>
      </c>
      <c r="L1278" s="180">
        <f>VLOOKUP(D1278,Plan1!$B$2:$S$5570,12,)/1000</f>
        <v>3.34</v>
      </c>
      <c r="M1278" s="180">
        <f>VLOOKUP(D1278,Plan1!$B$2:$S$5570,13,)/1000</f>
        <v>3.5150000000000001</v>
      </c>
      <c r="N1278" s="180">
        <f>VLOOKUP(D1278,Plan1!$B$2:$S$5570,14,)/1000</f>
        <v>4.0049999999999999</v>
      </c>
      <c r="O1278" s="180">
        <f>VLOOKUP(D1278,Plan1!$B$2:$S$5570,15,)/1000</f>
        <v>3.9740000000000002</v>
      </c>
      <c r="P1278" s="180">
        <f>VLOOKUP(D1278,Plan1!$B$2:$S$5570,16,)/1000</f>
        <v>4.68</v>
      </c>
      <c r="Q1278" s="180">
        <f>VLOOKUP(D1278,Plan1!$B$2:$S$5570,17,)/1000</f>
        <v>5.5640000000000001</v>
      </c>
      <c r="R1278" s="180">
        <f>VLOOKUP(D1278,Plan1!$B$2:$S$5570,18,)/1000</f>
        <v>5.7069999999999999</v>
      </c>
      <c r="S1278" s="180">
        <f>VLOOKUP(D1278,Plan1!$B$2:$S$5570,6,)/1000</f>
        <v>4.641</v>
      </c>
    </row>
    <row r="1279" spans="1:19" x14ac:dyDescent="0.25">
      <c r="A1279" s="178">
        <v>30638</v>
      </c>
      <c r="B1279" s="178">
        <v>-111036</v>
      </c>
      <c r="C1279" s="178">
        <v>-385183</v>
      </c>
      <c r="D1279" s="178" t="s">
        <v>731</v>
      </c>
      <c r="E1279" s="178" t="s">
        <v>167</v>
      </c>
      <c r="F1279" s="178" t="s">
        <v>375</v>
      </c>
      <c r="G1279" s="180">
        <f>VLOOKUP(D1279,Plan1!$B$2:$S$5570,7,)/1000</f>
        <v>5.7519999999999998</v>
      </c>
      <c r="H1279" s="180">
        <f>VLOOKUP(D1279,Plan1!$B$2:$S$5570,8,)/1000</f>
        <v>5.766</v>
      </c>
      <c r="I1279" s="180">
        <f>VLOOKUP(D1279,Plan1!$B$2:$S$5570,9,)/1000</f>
        <v>5.92</v>
      </c>
      <c r="J1279" s="180">
        <f>VLOOKUP(D1279,Plan1!$B$2:$S$5570,10,)/1000</f>
        <v>5.1970000000000001</v>
      </c>
      <c r="K1279" s="180">
        <f>VLOOKUP(D1279,Plan1!$B$2:$S$5570,11,)/1000</f>
        <v>4.4640000000000004</v>
      </c>
      <c r="L1279" s="180">
        <f>VLOOKUP(D1279,Plan1!$B$2:$S$5570,12,)/1000</f>
        <v>4.2519999999999998</v>
      </c>
      <c r="M1279" s="180">
        <f>VLOOKUP(D1279,Plan1!$B$2:$S$5570,13,)/1000</f>
        <v>4.3419999999999996</v>
      </c>
      <c r="N1279" s="180">
        <f>VLOOKUP(D1279,Plan1!$B$2:$S$5570,14,)/1000</f>
        <v>4.7300000000000004</v>
      </c>
      <c r="O1279" s="180">
        <f>VLOOKUP(D1279,Plan1!$B$2:$S$5570,15,)/1000</f>
        <v>5.407</v>
      </c>
      <c r="P1279" s="180">
        <f>VLOOKUP(D1279,Plan1!$B$2:$S$5570,16,)/1000</f>
        <v>5.4969999999999999</v>
      </c>
      <c r="Q1279" s="180">
        <f>VLOOKUP(D1279,Plan1!$B$2:$S$5570,17,)/1000</f>
        <v>5.66</v>
      </c>
      <c r="R1279" s="180">
        <f>VLOOKUP(D1279,Plan1!$B$2:$S$5570,18,)/1000</f>
        <v>5.649</v>
      </c>
      <c r="S1279" s="180">
        <f>VLOOKUP(D1279,Plan1!$B$2:$S$5570,6,)/1000</f>
        <v>5.22</v>
      </c>
    </row>
    <row r="1280" spans="1:19" x14ac:dyDescent="0.25">
      <c r="A1280" s="178">
        <v>9690</v>
      </c>
      <c r="B1280" s="178">
        <v>-209031</v>
      </c>
      <c r="C1280" s="178">
        <v>-433633</v>
      </c>
      <c r="D1280" s="178" t="s">
        <v>1975</v>
      </c>
      <c r="E1280" s="178" t="s">
        <v>167</v>
      </c>
      <c r="F1280" s="178" t="s">
        <v>1727</v>
      </c>
      <c r="G1280" s="180">
        <f>VLOOKUP(D1280,Plan1!$B$2:$S$5570,7,)/1000</f>
        <v>5.0330000000000004</v>
      </c>
      <c r="H1280" s="180">
        <f>VLOOKUP(D1280,Plan1!$B$2:$S$5570,8,)/1000</f>
        <v>5.6280000000000001</v>
      </c>
      <c r="I1280" s="180">
        <f>VLOOKUP(D1280,Plan1!$B$2:$S$5570,9,)/1000</f>
        <v>4.9880000000000004</v>
      </c>
      <c r="J1280" s="180">
        <f>VLOOKUP(D1280,Plan1!$B$2:$S$5570,10,)/1000</f>
        <v>4.8410000000000002</v>
      </c>
      <c r="K1280" s="180">
        <f>VLOOKUP(D1280,Plan1!$B$2:$S$5570,11,)/1000</f>
        <v>4.4160000000000004</v>
      </c>
      <c r="L1280" s="180">
        <f>VLOOKUP(D1280,Plan1!$B$2:$S$5570,12,)/1000</f>
        <v>4.4130000000000003</v>
      </c>
      <c r="M1280" s="180">
        <f>VLOOKUP(D1280,Plan1!$B$2:$S$5570,13,)/1000</f>
        <v>4.5940000000000003</v>
      </c>
      <c r="N1280" s="180">
        <f>VLOOKUP(D1280,Plan1!$B$2:$S$5570,14,)/1000</f>
        <v>5.3289999999999997</v>
      </c>
      <c r="O1280" s="180">
        <f>VLOOKUP(D1280,Plan1!$B$2:$S$5570,15,)/1000</f>
        <v>5.1390000000000002</v>
      </c>
      <c r="P1280" s="180">
        <f>VLOOKUP(D1280,Plan1!$B$2:$S$5570,16,)/1000</f>
        <v>4.93</v>
      </c>
      <c r="Q1280" s="180">
        <f>VLOOKUP(D1280,Plan1!$B$2:$S$5570,17,)/1000</f>
        <v>4.4029999999999996</v>
      </c>
      <c r="R1280" s="180">
        <f>VLOOKUP(D1280,Plan1!$B$2:$S$5570,18,)/1000</f>
        <v>4.9160000000000004</v>
      </c>
      <c r="S1280" s="180">
        <f>VLOOKUP(D1280,Plan1!$B$2:$S$5570,6,)/1000</f>
        <v>4.8860000000000001</v>
      </c>
    </row>
    <row r="1281" spans="1:19" x14ac:dyDescent="0.25">
      <c r="A1281" s="178">
        <v>2445</v>
      </c>
      <c r="B1281" s="178">
        <v>-283424</v>
      </c>
      <c r="C1281" s="178">
        <v>-518746</v>
      </c>
      <c r="D1281" s="178" t="s">
        <v>4221</v>
      </c>
      <c r="E1281" s="178" t="s">
        <v>167</v>
      </c>
      <c r="F1281" s="178" t="s">
        <v>3898</v>
      </c>
      <c r="G1281" s="180">
        <f>VLOOKUP(D1281,Plan1!$B$2:$S$5570,7,)/1000</f>
        <v>5.444</v>
      </c>
      <c r="H1281" s="180">
        <f>VLOOKUP(D1281,Plan1!$B$2:$S$5570,8,)/1000</f>
        <v>5.4210000000000003</v>
      </c>
      <c r="I1281" s="180">
        <f>VLOOKUP(D1281,Plan1!$B$2:$S$5570,9,)/1000</f>
        <v>5.2350000000000003</v>
      </c>
      <c r="J1281" s="180">
        <f>VLOOKUP(D1281,Plan1!$B$2:$S$5570,10,)/1000</f>
        <v>4.83</v>
      </c>
      <c r="K1281" s="180">
        <f>VLOOKUP(D1281,Plan1!$B$2:$S$5570,11,)/1000</f>
        <v>3.976</v>
      </c>
      <c r="L1281" s="180">
        <f>VLOOKUP(D1281,Plan1!$B$2:$S$5570,12,)/1000</f>
        <v>3.5</v>
      </c>
      <c r="M1281" s="180">
        <f>VLOOKUP(D1281,Plan1!$B$2:$S$5570,13,)/1000</f>
        <v>3.8940000000000001</v>
      </c>
      <c r="N1281" s="180">
        <f>VLOOKUP(D1281,Plan1!$B$2:$S$5570,14,)/1000</f>
        <v>4.5410000000000004</v>
      </c>
      <c r="O1281" s="180">
        <f>VLOOKUP(D1281,Plan1!$B$2:$S$5570,15,)/1000</f>
        <v>4.22</v>
      </c>
      <c r="P1281" s="180">
        <f>VLOOKUP(D1281,Plan1!$B$2:$S$5570,16,)/1000</f>
        <v>4.883</v>
      </c>
      <c r="Q1281" s="180">
        <f>VLOOKUP(D1281,Plan1!$B$2:$S$5570,17,)/1000</f>
        <v>5.5759999999999996</v>
      </c>
      <c r="R1281" s="180">
        <f>VLOOKUP(D1281,Plan1!$B$2:$S$5570,18,)/1000</f>
        <v>5.569</v>
      </c>
      <c r="S1281" s="180">
        <f>VLOOKUP(D1281,Plan1!$B$2:$S$5570,6,)/1000</f>
        <v>4.7569999999999997</v>
      </c>
    </row>
    <row r="1282" spans="1:19" x14ac:dyDescent="0.25">
      <c r="A1282" s="178">
        <v>10532</v>
      </c>
      <c r="B1282" s="178">
        <v>-203975</v>
      </c>
      <c r="C1282" s="178">
        <v>-472772</v>
      </c>
      <c r="D1282" s="178" t="s">
        <v>2047</v>
      </c>
      <c r="E1282" s="178" t="s">
        <v>167</v>
      </c>
      <c r="F1282" s="178" t="s">
        <v>1727</v>
      </c>
      <c r="G1282" s="180">
        <f>VLOOKUP(D1282,Plan1!$B$2:$S$5570,7,)/1000</f>
        <v>5.0670000000000002</v>
      </c>
      <c r="H1282" s="180">
        <f>VLOOKUP(D1282,Plan1!$B$2:$S$5570,8,)/1000</f>
        <v>5.6909999999999998</v>
      </c>
      <c r="I1282" s="180">
        <f>VLOOKUP(D1282,Plan1!$B$2:$S$5570,9,)/1000</f>
        <v>5.2839999999999998</v>
      </c>
      <c r="J1282" s="180">
        <f>VLOOKUP(D1282,Plan1!$B$2:$S$5570,10,)/1000</f>
        <v>5.5750000000000002</v>
      </c>
      <c r="K1282" s="180">
        <f>VLOOKUP(D1282,Plan1!$B$2:$S$5570,11,)/1000</f>
        <v>5.22</v>
      </c>
      <c r="L1282" s="180">
        <f>VLOOKUP(D1282,Plan1!$B$2:$S$5570,12,)/1000</f>
        <v>5.2050000000000001</v>
      </c>
      <c r="M1282" s="180">
        <f>VLOOKUP(D1282,Plan1!$B$2:$S$5570,13,)/1000</f>
        <v>5.3520000000000003</v>
      </c>
      <c r="N1282" s="180">
        <f>VLOOKUP(D1282,Plan1!$B$2:$S$5570,14,)/1000</f>
        <v>6.1139999999999999</v>
      </c>
      <c r="O1282" s="180">
        <f>VLOOKUP(D1282,Plan1!$B$2:$S$5570,15,)/1000</f>
        <v>5.5330000000000004</v>
      </c>
      <c r="P1282" s="180">
        <f>VLOOKUP(D1282,Plan1!$B$2:$S$5570,16,)/1000</f>
        <v>5.4409999999999998</v>
      </c>
      <c r="Q1282" s="180">
        <f>VLOOKUP(D1282,Plan1!$B$2:$S$5570,17,)/1000</f>
        <v>5.1749999999999998</v>
      </c>
      <c r="R1282" s="180">
        <f>VLOOKUP(D1282,Plan1!$B$2:$S$5570,18,)/1000</f>
        <v>5.1779999999999999</v>
      </c>
      <c r="S1282" s="180">
        <f>VLOOKUP(D1282,Plan1!$B$2:$S$5570,6,)/1000</f>
        <v>5.4029999999999996</v>
      </c>
    </row>
    <row r="1283" spans="1:19" x14ac:dyDescent="0.25">
      <c r="A1283" s="178">
        <v>16638</v>
      </c>
      <c r="B1283" s="178">
        <v>-1708</v>
      </c>
      <c r="C1283" s="178">
        <v>-44209</v>
      </c>
      <c r="D1283" s="178" t="s">
        <v>2439</v>
      </c>
      <c r="E1283" s="178" t="s">
        <v>167</v>
      </c>
      <c r="F1283" s="178" t="s">
        <v>1727</v>
      </c>
      <c r="G1283" s="180">
        <f>VLOOKUP(D1283,Plan1!$B$2:$S$5570,7,)/1000</f>
        <v>5.6980000000000004</v>
      </c>
      <c r="H1283" s="180">
        <f>VLOOKUP(D1283,Plan1!$B$2:$S$5570,8,)/1000</f>
        <v>6.2039999999999997</v>
      </c>
      <c r="I1283" s="180">
        <f>VLOOKUP(D1283,Plan1!$B$2:$S$5570,9,)/1000</f>
        <v>5.7089999999999996</v>
      </c>
      <c r="J1283" s="180">
        <f>VLOOKUP(D1283,Plan1!$B$2:$S$5570,10,)/1000</f>
        <v>5.8789999999999996</v>
      </c>
      <c r="K1283" s="180">
        <f>VLOOKUP(D1283,Plan1!$B$2:$S$5570,11,)/1000</f>
        <v>5.6230000000000002</v>
      </c>
      <c r="L1283" s="180">
        <f>VLOOKUP(D1283,Plan1!$B$2:$S$5570,12,)/1000</f>
        <v>5.4409999999999998</v>
      </c>
      <c r="M1283" s="180">
        <f>VLOOKUP(D1283,Plan1!$B$2:$S$5570,13,)/1000</f>
        <v>5.77</v>
      </c>
      <c r="N1283" s="180">
        <f>VLOOKUP(D1283,Plan1!$B$2:$S$5570,14,)/1000</f>
        <v>6.3490000000000002</v>
      </c>
      <c r="O1283" s="180">
        <f>VLOOKUP(D1283,Plan1!$B$2:$S$5570,15,)/1000</f>
        <v>6.3040000000000003</v>
      </c>
      <c r="P1283" s="180">
        <f>VLOOKUP(D1283,Plan1!$B$2:$S$5570,16,)/1000</f>
        <v>5.7640000000000002</v>
      </c>
      <c r="Q1283" s="180">
        <f>VLOOKUP(D1283,Plan1!$B$2:$S$5570,17,)/1000</f>
        <v>5.0129999999999999</v>
      </c>
      <c r="R1283" s="180">
        <f>VLOOKUP(D1283,Plan1!$B$2:$S$5570,18,)/1000</f>
        <v>5.3840000000000003</v>
      </c>
      <c r="S1283" s="180">
        <f>VLOOKUP(D1283,Plan1!$B$2:$S$5570,6,)/1000</f>
        <v>5.7610000000000001</v>
      </c>
    </row>
    <row r="1284" spans="1:19" x14ac:dyDescent="0.25">
      <c r="A1284" s="178">
        <v>29342</v>
      </c>
      <c r="B1284" s="178">
        <v>-11507</v>
      </c>
      <c r="C1284" s="178">
        <v>-548777</v>
      </c>
      <c r="D1284" s="178" t="s">
        <v>1613</v>
      </c>
      <c r="E1284" s="178" t="s">
        <v>167</v>
      </c>
      <c r="F1284" s="178" t="s">
        <v>1511</v>
      </c>
      <c r="G1284" s="180">
        <f>VLOOKUP(D1284,Plan1!$B$2:$S$5570,7,)/1000</f>
        <v>4.7279999999999998</v>
      </c>
      <c r="H1284" s="180">
        <f>VLOOKUP(D1284,Plan1!$B$2:$S$5570,8,)/1000</f>
        <v>4.8860000000000001</v>
      </c>
      <c r="I1284" s="180">
        <f>VLOOKUP(D1284,Plan1!$B$2:$S$5570,9,)/1000</f>
        <v>4.8879999999999999</v>
      </c>
      <c r="J1284" s="180">
        <f>VLOOKUP(D1284,Plan1!$B$2:$S$5570,10,)/1000</f>
        <v>5.1219999999999999</v>
      </c>
      <c r="K1284" s="180">
        <f>VLOOKUP(D1284,Plan1!$B$2:$S$5570,11,)/1000</f>
        <v>5.1950000000000003</v>
      </c>
      <c r="L1284" s="180">
        <f>VLOOKUP(D1284,Plan1!$B$2:$S$5570,12,)/1000</f>
        <v>5.1890000000000001</v>
      </c>
      <c r="M1284" s="180">
        <f>VLOOKUP(D1284,Plan1!$B$2:$S$5570,13,)/1000</f>
        <v>5.5419999999999998</v>
      </c>
      <c r="N1284" s="180">
        <f>VLOOKUP(D1284,Plan1!$B$2:$S$5570,14,)/1000</f>
        <v>5.6619999999999999</v>
      </c>
      <c r="O1284" s="180">
        <f>VLOOKUP(D1284,Plan1!$B$2:$S$5570,15,)/1000</f>
        <v>5.2169999999999996</v>
      </c>
      <c r="P1284" s="180">
        <f>VLOOKUP(D1284,Plan1!$B$2:$S$5570,16,)/1000</f>
        <v>5.0839999999999996</v>
      </c>
      <c r="Q1284" s="180">
        <f>VLOOKUP(D1284,Plan1!$B$2:$S$5570,17,)/1000</f>
        <v>4.83</v>
      </c>
      <c r="R1284" s="180">
        <f>VLOOKUP(D1284,Plan1!$B$2:$S$5570,18,)/1000</f>
        <v>4.7519999999999998</v>
      </c>
      <c r="S1284" s="180">
        <f>VLOOKUP(D1284,Plan1!$B$2:$S$5570,6,)/1000</f>
        <v>5.0910000000000002</v>
      </c>
    </row>
    <row r="1285" spans="1:19" x14ac:dyDescent="0.25">
      <c r="A1285" s="178">
        <v>10557</v>
      </c>
      <c r="B1285" s="178">
        <v>-204441</v>
      </c>
      <c r="C1285" s="178">
        <v>-447677</v>
      </c>
      <c r="D1285" s="178" t="s">
        <v>2050</v>
      </c>
      <c r="E1285" s="178" t="s">
        <v>167</v>
      </c>
      <c r="F1285" s="178" t="s">
        <v>1727</v>
      </c>
      <c r="G1285" s="180">
        <f>VLOOKUP(D1285,Plan1!$B$2:$S$5570,7,)/1000</f>
        <v>5.2610000000000001</v>
      </c>
      <c r="H1285" s="180">
        <f>VLOOKUP(D1285,Plan1!$B$2:$S$5570,8,)/1000</f>
        <v>5.67</v>
      </c>
      <c r="I1285" s="180">
        <f>VLOOKUP(D1285,Plan1!$B$2:$S$5570,9,)/1000</f>
        <v>5.2720000000000002</v>
      </c>
      <c r="J1285" s="180">
        <f>VLOOKUP(D1285,Plan1!$B$2:$S$5570,10,)/1000</f>
        <v>5.4459999999999997</v>
      </c>
      <c r="K1285" s="180">
        <f>VLOOKUP(D1285,Plan1!$B$2:$S$5570,11,)/1000</f>
        <v>5.149</v>
      </c>
      <c r="L1285" s="180">
        <f>VLOOKUP(D1285,Plan1!$B$2:$S$5570,12,)/1000</f>
        <v>5.0629999999999997</v>
      </c>
      <c r="M1285" s="180">
        <f>VLOOKUP(D1285,Plan1!$B$2:$S$5570,13,)/1000</f>
        <v>5.3380000000000001</v>
      </c>
      <c r="N1285" s="180">
        <f>VLOOKUP(D1285,Plan1!$B$2:$S$5570,14,)/1000</f>
        <v>6.048</v>
      </c>
      <c r="O1285" s="180">
        <f>VLOOKUP(D1285,Plan1!$B$2:$S$5570,15,)/1000</f>
        <v>5.7590000000000003</v>
      </c>
      <c r="P1285" s="180">
        <f>VLOOKUP(D1285,Plan1!$B$2:$S$5570,16,)/1000</f>
        <v>5.4260000000000002</v>
      </c>
      <c r="Q1285" s="180">
        <f>VLOOKUP(D1285,Plan1!$B$2:$S$5570,17,)/1000</f>
        <v>4.9029999999999996</v>
      </c>
      <c r="R1285" s="180">
        <f>VLOOKUP(D1285,Plan1!$B$2:$S$5570,18,)/1000</f>
        <v>5.032</v>
      </c>
      <c r="S1285" s="180">
        <f>VLOOKUP(D1285,Plan1!$B$2:$S$5570,6,)/1000</f>
        <v>5.3639999999999999</v>
      </c>
    </row>
    <row r="1286" spans="1:19" x14ac:dyDescent="0.25">
      <c r="A1286" s="178">
        <v>8424</v>
      </c>
      <c r="B1286" s="178">
        <v>-2156</v>
      </c>
      <c r="C1286" s="178">
        <v>-504489</v>
      </c>
      <c r="D1286" s="178" t="s">
        <v>5092</v>
      </c>
      <c r="E1286" s="178" t="s">
        <v>167</v>
      </c>
      <c r="F1286" s="178" t="s">
        <v>4704</v>
      </c>
      <c r="G1286" s="180">
        <f>VLOOKUP(D1286,Plan1!$B$2:$S$5570,7,)/1000</f>
        <v>5.3079999999999998</v>
      </c>
      <c r="H1286" s="180">
        <f>VLOOKUP(D1286,Plan1!$B$2:$S$5570,8,)/1000</f>
        <v>5.6319999999999997</v>
      </c>
      <c r="I1286" s="180">
        <f>VLOOKUP(D1286,Plan1!$B$2:$S$5570,9,)/1000</f>
        <v>5.5449999999999999</v>
      </c>
      <c r="J1286" s="180">
        <f>VLOOKUP(D1286,Plan1!$B$2:$S$5570,10,)/1000</f>
        <v>5.5140000000000002</v>
      </c>
      <c r="K1286" s="180">
        <f>VLOOKUP(D1286,Plan1!$B$2:$S$5570,11,)/1000</f>
        <v>4.8940000000000001</v>
      </c>
      <c r="L1286" s="180">
        <f>VLOOKUP(D1286,Plan1!$B$2:$S$5570,12,)/1000</f>
        <v>4.7290000000000001</v>
      </c>
      <c r="M1286" s="180">
        <f>VLOOKUP(D1286,Plan1!$B$2:$S$5570,13,)/1000</f>
        <v>4.944</v>
      </c>
      <c r="N1286" s="180">
        <f>VLOOKUP(D1286,Plan1!$B$2:$S$5570,14,)/1000</f>
        <v>5.7080000000000002</v>
      </c>
      <c r="O1286" s="180">
        <f>VLOOKUP(D1286,Plan1!$B$2:$S$5570,15,)/1000</f>
        <v>5.2389999999999999</v>
      </c>
      <c r="P1286" s="180">
        <f>VLOOKUP(D1286,Plan1!$B$2:$S$5570,16,)/1000</f>
        <v>5.4429999999999996</v>
      </c>
      <c r="Q1286" s="180">
        <f>VLOOKUP(D1286,Plan1!$B$2:$S$5570,17,)/1000</f>
        <v>5.5019999999999998</v>
      </c>
      <c r="R1286" s="180">
        <f>VLOOKUP(D1286,Plan1!$B$2:$S$5570,18,)/1000</f>
        <v>5.5590000000000002</v>
      </c>
      <c r="S1286" s="180">
        <f>VLOOKUP(D1286,Plan1!$B$2:$S$5570,6,)/1000</f>
        <v>5.335</v>
      </c>
    </row>
    <row r="1287" spans="1:19" x14ac:dyDescent="0.25">
      <c r="A1287" s="178">
        <v>3587</v>
      </c>
      <c r="B1287" s="178">
        <v>-264048</v>
      </c>
      <c r="C1287" s="178">
        <v>-523512</v>
      </c>
      <c r="D1287" s="178" t="s">
        <v>2914</v>
      </c>
      <c r="E1287" s="178" t="s">
        <v>167</v>
      </c>
      <c r="F1287" s="178" t="s">
        <v>2912</v>
      </c>
      <c r="G1287" s="180">
        <f>VLOOKUP(D1287,Plan1!$B$2:$S$5570,7,)/1000</f>
        <v>5.4050000000000002</v>
      </c>
      <c r="H1287" s="180">
        <f>VLOOKUP(D1287,Plan1!$B$2:$S$5570,8,)/1000</f>
        <v>5.3339999999999996</v>
      </c>
      <c r="I1287" s="180">
        <f>VLOOKUP(D1287,Plan1!$B$2:$S$5570,9,)/1000</f>
        <v>5.3879999999999999</v>
      </c>
      <c r="J1287" s="180">
        <f>VLOOKUP(D1287,Plan1!$B$2:$S$5570,10,)/1000</f>
        <v>4.9459999999999997</v>
      </c>
      <c r="K1287" s="180">
        <f>VLOOKUP(D1287,Plan1!$B$2:$S$5570,11,)/1000</f>
        <v>4.2210000000000001</v>
      </c>
      <c r="L1287" s="180">
        <f>VLOOKUP(D1287,Plan1!$B$2:$S$5570,12,)/1000</f>
        <v>3.786</v>
      </c>
      <c r="M1287" s="180">
        <f>VLOOKUP(D1287,Plan1!$B$2:$S$5570,13,)/1000</f>
        <v>4.0979999999999999</v>
      </c>
      <c r="N1287" s="180">
        <f>VLOOKUP(D1287,Plan1!$B$2:$S$5570,14,)/1000</f>
        <v>5.0060000000000002</v>
      </c>
      <c r="O1287" s="180">
        <f>VLOOKUP(D1287,Plan1!$B$2:$S$5570,15,)/1000</f>
        <v>4.5860000000000003</v>
      </c>
      <c r="P1287" s="180">
        <f>VLOOKUP(D1287,Plan1!$B$2:$S$5570,16,)/1000</f>
        <v>5</v>
      </c>
      <c r="Q1287" s="180">
        <f>VLOOKUP(D1287,Plan1!$B$2:$S$5570,17,)/1000</f>
        <v>5.5039999999999996</v>
      </c>
      <c r="R1287" s="180">
        <f>VLOOKUP(D1287,Plan1!$B$2:$S$5570,18,)/1000</f>
        <v>5.4180000000000001</v>
      </c>
      <c r="S1287" s="180">
        <f>VLOOKUP(D1287,Plan1!$B$2:$S$5570,6,)/1000</f>
        <v>4.891</v>
      </c>
    </row>
    <row r="1288" spans="1:19" x14ac:dyDescent="0.25">
      <c r="A1288" s="178">
        <v>21903</v>
      </c>
      <c r="B1288" s="178">
        <v>-146375</v>
      </c>
      <c r="C1288" s="178">
        <v>-395559</v>
      </c>
      <c r="D1288" s="178" t="s">
        <v>448</v>
      </c>
      <c r="E1288" s="178" t="s">
        <v>167</v>
      </c>
      <c r="F1288" s="178" t="s">
        <v>375</v>
      </c>
      <c r="G1288" s="180">
        <f>VLOOKUP(D1288,Plan1!$B$2:$S$5570,7,)/1000</f>
        <v>5.2</v>
      </c>
      <c r="H1288" s="180">
        <f>VLOOKUP(D1288,Plan1!$B$2:$S$5570,8,)/1000</f>
        <v>5.5170000000000003</v>
      </c>
      <c r="I1288" s="180">
        <f>VLOOKUP(D1288,Plan1!$B$2:$S$5570,9,)/1000</f>
        <v>5.4169999999999998</v>
      </c>
      <c r="J1288" s="180">
        <f>VLOOKUP(D1288,Plan1!$B$2:$S$5570,10,)/1000</f>
        <v>4.7949999999999999</v>
      </c>
      <c r="K1288" s="180">
        <f>VLOOKUP(D1288,Plan1!$B$2:$S$5570,11,)/1000</f>
        <v>4.2510000000000003</v>
      </c>
      <c r="L1288" s="180">
        <f>VLOOKUP(D1288,Plan1!$B$2:$S$5570,12,)/1000</f>
        <v>3.952</v>
      </c>
      <c r="M1288" s="180">
        <f>VLOOKUP(D1288,Plan1!$B$2:$S$5570,13,)/1000</f>
        <v>4.0789999999999997</v>
      </c>
      <c r="N1288" s="180">
        <f>VLOOKUP(D1288,Plan1!$B$2:$S$5570,14,)/1000</f>
        <v>4.452</v>
      </c>
      <c r="O1288" s="180">
        <f>VLOOKUP(D1288,Plan1!$B$2:$S$5570,15,)/1000</f>
        <v>4.8339999999999996</v>
      </c>
      <c r="P1288" s="180">
        <f>VLOOKUP(D1288,Plan1!$B$2:$S$5570,16,)/1000</f>
        <v>4.7889999999999997</v>
      </c>
      <c r="Q1288" s="180">
        <f>VLOOKUP(D1288,Plan1!$B$2:$S$5570,17,)/1000</f>
        <v>4.75</v>
      </c>
      <c r="R1288" s="180">
        <f>VLOOKUP(D1288,Plan1!$B$2:$S$5570,18,)/1000</f>
        <v>5.3280000000000003</v>
      </c>
      <c r="S1288" s="180">
        <f>VLOOKUP(D1288,Plan1!$B$2:$S$5570,6,)/1000</f>
        <v>4.78</v>
      </c>
    </row>
    <row r="1289" spans="1:19" x14ac:dyDescent="0.25">
      <c r="A1289" s="178">
        <v>56136</v>
      </c>
      <c r="B1289" s="178">
        <v>-40945</v>
      </c>
      <c r="C1289" s="178">
        <v>-631445</v>
      </c>
      <c r="D1289" s="178" t="s">
        <v>331</v>
      </c>
      <c r="E1289" s="178" t="s">
        <v>167</v>
      </c>
      <c r="F1289" s="178" t="s">
        <v>312</v>
      </c>
      <c r="G1289" s="180">
        <f>VLOOKUP(D1289,Plan1!$B$2:$S$5570,7,)/1000</f>
        <v>4.194</v>
      </c>
      <c r="H1289" s="180">
        <f>VLOOKUP(D1289,Plan1!$B$2:$S$5570,8,)/1000</f>
        <v>4.484</v>
      </c>
      <c r="I1289" s="180">
        <f>VLOOKUP(D1289,Plan1!$B$2:$S$5570,9,)/1000</f>
        <v>4.492</v>
      </c>
      <c r="J1289" s="180">
        <f>VLOOKUP(D1289,Plan1!$B$2:$S$5570,10,)/1000</f>
        <v>4.17</v>
      </c>
      <c r="K1289" s="180">
        <f>VLOOKUP(D1289,Plan1!$B$2:$S$5570,11,)/1000</f>
        <v>4</v>
      </c>
      <c r="L1289" s="180">
        <f>VLOOKUP(D1289,Plan1!$B$2:$S$5570,12,)/1000</f>
        <v>4.4530000000000003</v>
      </c>
      <c r="M1289" s="180">
        <f>VLOOKUP(D1289,Plan1!$B$2:$S$5570,13,)/1000</f>
        <v>4.476</v>
      </c>
      <c r="N1289" s="180">
        <f>VLOOKUP(D1289,Plan1!$B$2:$S$5570,14,)/1000</f>
        <v>5.077</v>
      </c>
      <c r="O1289" s="180">
        <f>VLOOKUP(D1289,Plan1!$B$2:$S$5570,15,)/1000</f>
        <v>5.0640000000000001</v>
      </c>
      <c r="P1289" s="180">
        <f>VLOOKUP(D1289,Plan1!$B$2:$S$5570,16,)/1000</f>
        <v>4.8890000000000002</v>
      </c>
      <c r="Q1289" s="180">
        <f>VLOOKUP(D1289,Plan1!$B$2:$S$5570,17,)/1000</f>
        <v>4.5880000000000001</v>
      </c>
      <c r="R1289" s="180">
        <f>VLOOKUP(D1289,Plan1!$B$2:$S$5570,18,)/1000</f>
        <v>4.306</v>
      </c>
      <c r="S1289" s="180">
        <f>VLOOKUP(D1289,Plan1!$B$2:$S$5570,6,)/1000</f>
        <v>4.516</v>
      </c>
    </row>
    <row r="1290" spans="1:19" x14ac:dyDescent="0.25">
      <c r="A1290" s="178">
        <v>58250</v>
      </c>
      <c r="B1290" s="178">
        <v>-34732</v>
      </c>
      <c r="C1290" s="178">
        <v>-41555</v>
      </c>
      <c r="D1290" s="178" t="s">
        <v>3654</v>
      </c>
      <c r="E1290" s="178" t="s">
        <v>167</v>
      </c>
      <c r="F1290" s="178" t="s">
        <v>3448</v>
      </c>
      <c r="G1290" s="180">
        <f>VLOOKUP(D1290,Plan1!$B$2:$S$5570,7,)/1000</f>
        <v>5.0209999999999999</v>
      </c>
      <c r="H1290" s="180">
        <f>VLOOKUP(D1290,Plan1!$B$2:$S$5570,8,)/1000</f>
        <v>5.1550000000000002</v>
      </c>
      <c r="I1290" s="180">
        <f>VLOOKUP(D1290,Plan1!$B$2:$S$5570,9,)/1000</f>
        <v>5.0979999999999999</v>
      </c>
      <c r="J1290" s="180">
        <f>VLOOKUP(D1290,Plan1!$B$2:$S$5570,10,)/1000</f>
        <v>4.8650000000000002</v>
      </c>
      <c r="K1290" s="180">
        <f>VLOOKUP(D1290,Plan1!$B$2:$S$5570,11,)/1000</f>
        <v>5.1550000000000002</v>
      </c>
      <c r="L1290" s="180">
        <f>VLOOKUP(D1290,Plan1!$B$2:$S$5570,12,)/1000</f>
        <v>5.3739999999999997</v>
      </c>
      <c r="M1290" s="180">
        <f>VLOOKUP(D1290,Plan1!$B$2:$S$5570,13,)/1000</f>
        <v>5.5919999999999996</v>
      </c>
      <c r="N1290" s="180">
        <f>VLOOKUP(D1290,Plan1!$B$2:$S$5570,14,)/1000</f>
        <v>6.14</v>
      </c>
      <c r="O1290" s="180">
        <f>VLOOKUP(D1290,Plan1!$B$2:$S$5570,15,)/1000</f>
        <v>6.4690000000000003</v>
      </c>
      <c r="P1290" s="180">
        <f>VLOOKUP(D1290,Plan1!$B$2:$S$5570,16,)/1000</f>
        <v>6.4160000000000004</v>
      </c>
      <c r="Q1290" s="180">
        <f>VLOOKUP(D1290,Plan1!$B$2:$S$5570,17,)/1000</f>
        <v>6.1459999999999999</v>
      </c>
      <c r="R1290" s="180">
        <f>VLOOKUP(D1290,Plan1!$B$2:$S$5570,18,)/1000</f>
        <v>5.4260000000000002</v>
      </c>
      <c r="S1290" s="180">
        <f>VLOOKUP(D1290,Plan1!$B$2:$S$5570,6,)/1000</f>
        <v>5.5709999999999997</v>
      </c>
    </row>
    <row r="1291" spans="1:19" x14ac:dyDescent="0.25">
      <c r="A1291" s="178">
        <v>54674</v>
      </c>
      <c r="B1291" s="178">
        <v>-45546</v>
      </c>
      <c r="C1291" s="178">
        <v>-419683</v>
      </c>
      <c r="D1291" s="178" t="s">
        <v>3626</v>
      </c>
      <c r="E1291" s="178" t="s">
        <v>167</v>
      </c>
      <c r="F1291" s="178" t="s">
        <v>3448</v>
      </c>
      <c r="G1291" s="180">
        <f>VLOOKUP(D1291,Plan1!$B$2:$S$5570,7,)/1000</f>
        <v>5.0129999999999999</v>
      </c>
      <c r="H1291" s="180">
        <f>VLOOKUP(D1291,Plan1!$B$2:$S$5570,8,)/1000</f>
        <v>5.2309999999999999</v>
      </c>
      <c r="I1291" s="180">
        <f>VLOOKUP(D1291,Plan1!$B$2:$S$5570,9,)/1000</f>
        <v>5.2830000000000004</v>
      </c>
      <c r="J1291" s="180">
        <f>VLOOKUP(D1291,Plan1!$B$2:$S$5570,10,)/1000</f>
        <v>5.125</v>
      </c>
      <c r="K1291" s="180">
        <f>VLOOKUP(D1291,Plan1!$B$2:$S$5570,11,)/1000</f>
        <v>5.2770000000000001</v>
      </c>
      <c r="L1291" s="180">
        <f>VLOOKUP(D1291,Plan1!$B$2:$S$5570,12,)/1000</f>
        <v>5.5119999999999996</v>
      </c>
      <c r="M1291" s="180">
        <f>VLOOKUP(D1291,Plan1!$B$2:$S$5570,13,)/1000</f>
        <v>5.7839999999999998</v>
      </c>
      <c r="N1291" s="180">
        <f>VLOOKUP(D1291,Plan1!$B$2:$S$5570,14,)/1000</f>
        <v>6.3419999999999996</v>
      </c>
      <c r="O1291" s="180">
        <f>VLOOKUP(D1291,Plan1!$B$2:$S$5570,15,)/1000</f>
        <v>6.59</v>
      </c>
      <c r="P1291" s="180">
        <f>VLOOKUP(D1291,Plan1!$B$2:$S$5570,16,)/1000</f>
        <v>6.3819999999999997</v>
      </c>
      <c r="Q1291" s="180">
        <f>VLOOKUP(D1291,Plan1!$B$2:$S$5570,17,)/1000</f>
        <v>6.1020000000000003</v>
      </c>
      <c r="R1291" s="180">
        <f>VLOOKUP(D1291,Plan1!$B$2:$S$5570,18,)/1000</f>
        <v>5.5</v>
      </c>
      <c r="S1291" s="180">
        <f>VLOOKUP(D1291,Plan1!$B$2:$S$5570,6,)/1000</f>
        <v>5.6790000000000003</v>
      </c>
    </row>
    <row r="1292" spans="1:19" x14ac:dyDescent="0.25">
      <c r="A1292" s="178">
        <v>2252</v>
      </c>
      <c r="B1292" s="178">
        <v>-285991</v>
      </c>
      <c r="C1292" s="178">
        <v>-49334</v>
      </c>
      <c r="D1292" s="178" t="s">
        <v>4454</v>
      </c>
      <c r="E1292" s="178" t="s">
        <v>167</v>
      </c>
      <c r="F1292" s="178" t="s">
        <v>4434</v>
      </c>
      <c r="G1292" s="180">
        <f>VLOOKUP(D1292,Plan1!$B$2:$S$5570,7,)/1000</f>
        <v>4.8739999999999997</v>
      </c>
      <c r="H1292" s="180">
        <f>VLOOKUP(D1292,Plan1!$B$2:$S$5570,8,)/1000</f>
        <v>4.8879999999999999</v>
      </c>
      <c r="I1292" s="180">
        <f>VLOOKUP(D1292,Plan1!$B$2:$S$5570,9,)/1000</f>
        <v>4.7110000000000003</v>
      </c>
      <c r="J1292" s="180">
        <f>VLOOKUP(D1292,Plan1!$B$2:$S$5570,10,)/1000</f>
        <v>4.532</v>
      </c>
      <c r="K1292" s="180">
        <f>VLOOKUP(D1292,Plan1!$B$2:$S$5570,11,)/1000</f>
        <v>3.9180000000000001</v>
      </c>
      <c r="L1292" s="180">
        <f>VLOOKUP(D1292,Plan1!$B$2:$S$5570,12,)/1000</f>
        <v>3.48</v>
      </c>
      <c r="M1292" s="180">
        <f>VLOOKUP(D1292,Plan1!$B$2:$S$5570,13,)/1000</f>
        <v>3.7130000000000001</v>
      </c>
      <c r="N1292" s="180">
        <f>VLOOKUP(D1292,Plan1!$B$2:$S$5570,14,)/1000</f>
        <v>4.327</v>
      </c>
      <c r="O1292" s="180">
        <f>VLOOKUP(D1292,Plan1!$B$2:$S$5570,15,)/1000</f>
        <v>3.835</v>
      </c>
      <c r="P1292" s="180">
        <f>VLOOKUP(D1292,Plan1!$B$2:$S$5570,16,)/1000</f>
        <v>4.1580000000000004</v>
      </c>
      <c r="Q1292" s="180">
        <f>VLOOKUP(D1292,Plan1!$B$2:$S$5570,17,)/1000</f>
        <v>5.0220000000000002</v>
      </c>
      <c r="R1292" s="180">
        <f>VLOOKUP(D1292,Plan1!$B$2:$S$5570,18,)/1000</f>
        <v>5.0220000000000002</v>
      </c>
      <c r="S1292" s="180">
        <f>VLOOKUP(D1292,Plan1!$B$2:$S$5570,6,)/1000</f>
        <v>4.3730000000000002</v>
      </c>
    </row>
    <row r="1293" spans="1:19" x14ac:dyDescent="0.25">
      <c r="A1293" s="178">
        <v>57938</v>
      </c>
      <c r="B1293" s="178">
        <v>-36209</v>
      </c>
      <c r="C1293" s="178">
        <v>-414405</v>
      </c>
      <c r="D1293" s="178" t="s">
        <v>3648</v>
      </c>
      <c r="E1293" s="178" t="s">
        <v>167</v>
      </c>
      <c r="F1293" s="178" t="s">
        <v>3448</v>
      </c>
      <c r="G1293" s="180">
        <f>VLOOKUP(D1293,Plan1!$B$2:$S$5570,7,)/1000</f>
        <v>5.0209999999999999</v>
      </c>
      <c r="H1293" s="180">
        <f>VLOOKUP(D1293,Plan1!$B$2:$S$5570,8,)/1000</f>
        <v>5.085</v>
      </c>
      <c r="I1293" s="180">
        <f>VLOOKUP(D1293,Plan1!$B$2:$S$5570,9,)/1000</f>
        <v>5.0030000000000001</v>
      </c>
      <c r="J1293" s="180">
        <f>VLOOKUP(D1293,Plan1!$B$2:$S$5570,10,)/1000</f>
        <v>4.82</v>
      </c>
      <c r="K1293" s="180">
        <f>VLOOKUP(D1293,Plan1!$B$2:$S$5570,11,)/1000</f>
        <v>5.1449999999999996</v>
      </c>
      <c r="L1293" s="180">
        <f>VLOOKUP(D1293,Plan1!$B$2:$S$5570,12,)/1000</f>
        <v>5.3140000000000001</v>
      </c>
      <c r="M1293" s="180">
        <f>VLOOKUP(D1293,Plan1!$B$2:$S$5570,13,)/1000</f>
        <v>5.5119999999999996</v>
      </c>
      <c r="N1293" s="180">
        <f>VLOOKUP(D1293,Plan1!$B$2:$S$5570,14,)/1000</f>
        <v>6.0359999999999996</v>
      </c>
      <c r="O1293" s="180">
        <f>VLOOKUP(D1293,Plan1!$B$2:$S$5570,15,)/1000</f>
        <v>6.4649999999999999</v>
      </c>
      <c r="P1293" s="180">
        <f>VLOOKUP(D1293,Plan1!$B$2:$S$5570,16,)/1000</f>
        <v>6.4279999999999999</v>
      </c>
      <c r="Q1293" s="180">
        <f>VLOOKUP(D1293,Plan1!$B$2:$S$5570,17,)/1000</f>
        <v>6.2389999999999999</v>
      </c>
      <c r="R1293" s="180">
        <f>VLOOKUP(D1293,Plan1!$B$2:$S$5570,18,)/1000</f>
        <v>5.45</v>
      </c>
      <c r="S1293" s="180">
        <f>VLOOKUP(D1293,Plan1!$B$2:$S$5570,6,)/1000</f>
        <v>5.5430000000000001</v>
      </c>
    </row>
    <row r="1294" spans="1:19" x14ac:dyDescent="0.25">
      <c r="A1294" s="178">
        <v>22217</v>
      </c>
      <c r="B1294" s="178">
        <v>-14391</v>
      </c>
      <c r="C1294" s="178">
        <v>-510049</v>
      </c>
      <c r="D1294" s="178" t="s">
        <v>1582</v>
      </c>
      <c r="E1294" s="178" t="s">
        <v>167</v>
      </c>
      <c r="F1294" s="178" t="s">
        <v>1511</v>
      </c>
      <c r="G1294" s="180">
        <f>VLOOKUP(D1294,Plan1!$B$2:$S$5570,7,)/1000</f>
        <v>5.008</v>
      </c>
      <c r="H1294" s="180">
        <f>VLOOKUP(D1294,Plan1!$B$2:$S$5570,8,)/1000</f>
        <v>5.4340000000000002</v>
      </c>
      <c r="I1294" s="180">
        <f>VLOOKUP(D1294,Plan1!$B$2:$S$5570,9,)/1000</f>
        <v>5.3620000000000001</v>
      </c>
      <c r="J1294" s="180">
        <f>VLOOKUP(D1294,Plan1!$B$2:$S$5570,10,)/1000</f>
        <v>5.68</v>
      </c>
      <c r="K1294" s="180">
        <f>VLOOKUP(D1294,Plan1!$B$2:$S$5570,11,)/1000</f>
        <v>5.5149999999999997</v>
      </c>
      <c r="L1294" s="180">
        <f>VLOOKUP(D1294,Plan1!$B$2:$S$5570,12,)/1000</f>
        <v>5.335</v>
      </c>
      <c r="M1294" s="180">
        <f>VLOOKUP(D1294,Plan1!$B$2:$S$5570,13,)/1000</f>
        <v>5.6269999999999998</v>
      </c>
      <c r="N1294" s="180">
        <f>VLOOKUP(D1294,Plan1!$B$2:$S$5570,14,)/1000</f>
        <v>5.9809999999999999</v>
      </c>
      <c r="O1294" s="180">
        <f>VLOOKUP(D1294,Plan1!$B$2:$S$5570,15,)/1000</f>
        <v>5.6660000000000004</v>
      </c>
      <c r="P1294" s="180">
        <f>VLOOKUP(D1294,Plan1!$B$2:$S$5570,16,)/1000</f>
        <v>5.37</v>
      </c>
      <c r="Q1294" s="180">
        <f>VLOOKUP(D1294,Plan1!$B$2:$S$5570,17,)/1000</f>
        <v>4.9850000000000003</v>
      </c>
      <c r="R1294" s="180">
        <f>VLOOKUP(D1294,Plan1!$B$2:$S$5570,18,)/1000</f>
        <v>4.9720000000000004</v>
      </c>
      <c r="S1294" s="180">
        <f>VLOOKUP(D1294,Plan1!$B$2:$S$5570,6,)/1000</f>
        <v>5.4109999999999996</v>
      </c>
    </row>
    <row r="1295" spans="1:19" x14ac:dyDescent="0.25">
      <c r="A1295" s="178">
        <v>19235</v>
      </c>
      <c r="B1295" s="178">
        <v>-157764</v>
      </c>
      <c r="C1295" s="178">
        <v>-487691</v>
      </c>
      <c r="D1295" s="178" t="s">
        <v>1215</v>
      </c>
      <c r="E1295" s="178" t="s">
        <v>167</v>
      </c>
      <c r="F1295" s="178" t="s">
        <v>1058</v>
      </c>
      <c r="G1295" s="180">
        <f>VLOOKUP(D1295,Plan1!$B$2:$S$5570,7,)/1000</f>
        <v>4.9630000000000001</v>
      </c>
      <c r="H1295" s="180">
        <f>VLOOKUP(D1295,Plan1!$B$2:$S$5570,8,)/1000</f>
        <v>5.2629999999999999</v>
      </c>
      <c r="I1295" s="180">
        <f>VLOOKUP(D1295,Plan1!$B$2:$S$5570,9,)/1000</f>
        <v>5.0839999999999996</v>
      </c>
      <c r="J1295" s="180">
        <f>VLOOKUP(D1295,Plan1!$B$2:$S$5570,10,)/1000</f>
        <v>5.4489999999999998</v>
      </c>
      <c r="K1295" s="180">
        <f>VLOOKUP(D1295,Plan1!$B$2:$S$5570,11,)/1000</f>
        <v>5.5960000000000001</v>
      </c>
      <c r="L1295" s="180">
        <f>VLOOKUP(D1295,Plan1!$B$2:$S$5570,12,)/1000</f>
        <v>5.5019999999999998</v>
      </c>
      <c r="M1295" s="180">
        <f>VLOOKUP(D1295,Plan1!$B$2:$S$5570,13,)/1000</f>
        <v>5.7439999999999998</v>
      </c>
      <c r="N1295" s="180">
        <f>VLOOKUP(D1295,Plan1!$B$2:$S$5570,14,)/1000</f>
        <v>6.5709999999999997</v>
      </c>
      <c r="O1295" s="180">
        <f>VLOOKUP(D1295,Plan1!$B$2:$S$5570,15,)/1000</f>
        <v>5.8120000000000003</v>
      </c>
      <c r="P1295" s="180">
        <f>VLOOKUP(D1295,Plan1!$B$2:$S$5570,16,)/1000</f>
        <v>5.35</v>
      </c>
      <c r="Q1295" s="180">
        <f>VLOOKUP(D1295,Plan1!$B$2:$S$5570,17,)/1000</f>
        <v>4.7210000000000001</v>
      </c>
      <c r="R1295" s="180">
        <f>VLOOKUP(D1295,Plan1!$B$2:$S$5570,18,)/1000</f>
        <v>4.84</v>
      </c>
      <c r="S1295" s="180">
        <f>VLOOKUP(D1295,Plan1!$B$2:$S$5570,6,)/1000</f>
        <v>5.4080000000000004</v>
      </c>
    </row>
    <row r="1296" spans="1:19" x14ac:dyDescent="0.25">
      <c r="A1296" s="178">
        <v>22713</v>
      </c>
      <c r="B1296" s="178">
        <v>-141818</v>
      </c>
      <c r="C1296" s="178">
        <v>-445356</v>
      </c>
      <c r="D1296" s="178" t="s">
        <v>473</v>
      </c>
      <c r="E1296" s="178" t="s">
        <v>167</v>
      </c>
      <c r="F1296" s="178" t="s">
        <v>375</v>
      </c>
      <c r="G1296" s="180">
        <f>VLOOKUP(D1296,Plan1!$B$2:$S$5570,7,)/1000</f>
        <v>5.9269999999999996</v>
      </c>
      <c r="H1296" s="180">
        <f>VLOOKUP(D1296,Plan1!$B$2:$S$5570,8,)/1000</f>
        <v>6.2809999999999997</v>
      </c>
      <c r="I1296" s="180">
        <f>VLOOKUP(D1296,Plan1!$B$2:$S$5570,9,)/1000</f>
        <v>5.9580000000000002</v>
      </c>
      <c r="J1296" s="180">
        <f>VLOOKUP(D1296,Plan1!$B$2:$S$5570,10,)/1000</f>
        <v>6.0819999999999999</v>
      </c>
      <c r="K1296" s="180">
        <f>VLOOKUP(D1296,Plan1!$B$2:$S$5570,11,)/1000</f>
        <v>5.83</v>
      </c>
      <c r="L1296" s="180">
        <f>VLOOKUP(D1296,Plan1!$B$2:$S$5570,12,)/1000</f>
        <v>5.7880000000000003</v>
      </c>
      <c r="M1296" s="180">
        <f>VLOOKUP(D1296,Plan1!$B$2:$S$5570,13,)/1000</f>
        <v>6.0810000000000004</v>
      </c>
      <c r="N1296" s="180">
        <f>VLOOKUP(D1296,Plan1!$B$2:$S$5570,14,)/1000</f>
        <v>6.4470000000000001</v>
      </c>
      <c r="O1296" s="180">
        <f>VLOOKUP(D1296,Plan1!$B$2:$S$5570,15,)/1000</f>
        <v>6.4470000000000001</v>
      </c>
      <c r="P1296" s="180">
        <f>VLOOKUP(D1296,Plan1!$B$2:$S$5570,16,)/1000</f>
        <v>6.1079999999999997</v>
      </c>
      <c r="Q1296" s="180">
        <f>VLOOKUP(D1296,Plan1!$B$2:$S$5570,17,)/1000</f>
        <v>5.3360000000000003</v>
      </c>
      <c r="R1296" s="180">
        <f>VLOOKUP(D1296,Plan1!$B$2:$S$5570,18,)/1000</f>
        <v>5.7110000000000003</v>
      </c>
      <c r="S1296" s="180">
        <f>VLOOKUP(D1296,Plan1!$B$2:$S$5570,6,)/1000</f>
        <v>6</v>
      </c>
    </row>
    <row r="1297" spans="1:19" x14ac:dyDescent="0.25">
      <c r="A1297" s="178">
        <v>57101</v>
      </c>
      <c r="B1297" s="178">
        <v>-3837</v>
      </c>
      <c r="C1297" s="178">
        <v>-620592</v>
      </c>
      <c r="D1297" s="178" t="s">
        <v>334</v>
      </c>
      <c r="E1297" s="178" t="s">
        <v>167</v>
      </c>
      <c r="F1297" s="178" t="s">
        <v>312</v>
      </c>
      <c r="G1297" s="180">
        <f>VLOOKUP(D1297,Plan1!$B$2:$S$5570,7,)/1000</f>
        <v>3.98</v>
      </c>
      <c r="H1297" s="180">
        <f>VLOOKUP(D1297,Plan1!$B$2:$S$5570,8,)/1000</f>
        <v>4.1829999999999998</v>
      </c>
      <c r="I1297" s="180">
        <f>VLOOKUP(D1297,Plan1!$B$2:$S$5570,9,)/1000</f>
        <v>4.2439999999999998</v>
      </c>
      <c r="J1297" s="180">
        <f>VLOOKUP(D1297,Plan1!$B$2:$S$5570,10,)/1000</f>
        <v>3.9990000000000001</v>
      </c>
      <c r="K1297" s="180">
        <f>VLOOKUP(D1297,Plan1!$B$2:$S$5570,11,)/1000</f>
        <v>3.9180000000000001</v>
      </c>
      <c r="L1297" s="180">
        <f>VLOOKUP(D1297,Plan1!$B$2:$S$5570,12,)/1000</f>
        <v>4.3520000000000003</v>
      </c>
      <c r="M1297" s="180">
        <f>VLOOKUP(D1297,Plan1!$B$2:$S$5570,13,)/1000</f>
        <v>4.516</v>
      </c>
      <c r="N1297" s="180">
        <f>VLOOKUP(D1297,Plan1!$B$2:$S$5570,14,)/1000</f>
        <v>5.0199999999999996</v>
      </c>
      <c r="O1297" s="180">
        <f>VLOOKUP(D1297,Plan1!$B$2:$S$5570,15,)/1000</f>
        <v>4.8869999999999996</v>
      </c>
      <c r="P1297" s="180">
        <f>VLOOKUP(D1297,Plan1!$B$2:$S$5570,16,)/1000</f>
        <v>4.7169999999999996</v>
      </c>
      <c r="Q1297" s="180">
        <f>VLOOKUP(D1297,Plan1!$B$2:$S$5570,17,)/1000</f>
        <v>4.4809999999999999</v>
      </c>
      <c r="R1297" s="180">
        <f>VLOOKUP(D1297,Plan1!$B$2:$S$5570,18,)/1000</f>
        <v>4.1239999999999997</v>
      </c>
      <c r="S1297" s="180">
        <f>VLOOKUP(D1297,Plan1!$B$2:$S$5570,6,)/1000</f>
        <v>4.3689999999999998</v>
      </c>
    </row>
    <row r="1298" spans="1:19" x14ac:dyDescent="0.25">
      <c r="A1298" s="178">
        <v>55001</v>
      </c>
      <c r="B1298" s="178">
        <v>-4456</v>
      </c>
      <c r="C1298" s="178">
        <v>-438927</v>
      </c>
      <c r="D1298" s="178" t="s">
        <v>1390</v>
      </c>
      <c r="E1298" s="178" t="s">
        <v>167</v>
      </c>
      <c r="F1298" s="178" t="s">
        <v>1298</v>
      </c>
      <c r="G1298" s="180">
        <f>VLOOKUP(D1298,Plan1!$B$2:$S$5570,7,)/1000</f>
        <v>4.718</v>
      </c>
      <c r="H1298" s="180">
        <f>VLOOKUP(D1298,Plan1!$B$2:$S$5570,8,)/1000</f>
        <v>4.9000000000000004</v>
      </c>
      <c r="I1298" s="180">
        <f>VLOOKUP(D1298,Plan1!$B$2:$S$5570,9,)/1000</f>
        <v>5.0279999999999996</v>
      </c>
      <c r="J1298" s="180">
        <f>VLOOKUP(D1298,Plan1!$B$2:$S$5570,10,)/1000</f>
        <v>4.9480000000000004</v>
      </c>
      <c r="K1298" s="180">
        <f>VLOOKUP(D1298,Plan1!$B$2:$S$5570,11,)/1000</f>
        <v>5.0279999999999996</v>
      </c>
      <c r="L1298" s="180">
        <f>VLOOKUP(D1298,Plan1!$B$2:$S$5570,12,)/1000</f>
        <v>5.282</v>
      </c>
      <c r="M1298" s="180">
        <f>VLOOKUP(D1298,Plan1!$B$2:$S$5570,13,)/1000</f>
        <v>5.5119999999999996</v>
      </c>
      <c r="N1298" s="180">
        <f>VLOOKUP(D1298,Plan1!$B$2:$S$5570,14,)/1000</f>
        <v>6.1</v>
      </c>
      <c r="O1298" s="180">
        <f>VLOOKUP(D1298,Plan1!$B$2:$S$5570,15,)/1000</f>
        <v>6.41</v>
      </c>
      <c r="P1298" s="180">
        <f>VLOOKUP(D1298,Plan1!$B$2:$S$5570,16,)/1000</f>
        <v>6.0380000000000003</v>
      </c>
      <c r="Q1298" s="180">
        <f>VLOOKUP(D1298,Plan1!$B$2:$S$5570,17,)/1000</f>
        <v>5.5830000000000002</v>
      </c>
      <c r="R1298" s="180">
        <f>VLOOKUP(D1298,Plan1!$B$2:$S$5570,18,)/1000</f>
        <v>5.1639999999999997</v>
      </c>
      <c r="S1298" s="180">
        <f>VLOOKUP(D1298,Plan1!$B$2:$S$5570,6,)/1000</f>
        <v>5.3929999999999998</v>
      </c>
    </row>
    <row r="1299" spans="1:19" x14ac:dyDescent="0.25">
      <c r="A1299" s="178">
        <v>55683</v>
      </c>
      <c r="B1299" s="178">
        <v>-42529</v>
      </c>
      <c r="C1299" s="178">
        <v>-430111</v>
      </c>
      <c r="D1299" s="178" t="s">
        <v>1399</v>
      </c>
      <c r="E1299" s="178" t="s">
        <v>167</v>
      </c>
      <c r="F1299" s="178" t="s">
        <v>1298</v>
      </c>
      <c r="G1299" s="180">
        <f>VLOOKUP(D1299,Plan1!$B$2:$S$5570,7,)/1000</f>
        <v>4.9630000000000001</v>
      </c>
      <c r="H1299" s="180">
        <f>VLOOKUP(D1299,Plan1!$B$2:$S$5570,8,)/1000</f>
        <v>5.1689999999999996</v>
      </c>
      <c r="I1299" s="180">
        <f>VLOOKUP(D1299,Plan1!$B$2:$S$5570,9,)/1000</f>
        <v>5.2249999999999996</v>
      </c>
      <c r="J1299" s="180">
        <f>VLOOKUP(D1299,Plan1!$B$2:$S$5570,10,)/1000</f>
        <v>5.226</v>
      </c>
      <c r="K1299" s="180">
        <f>VLOOKUP(D1299,Plan1!$B$2:$S$5570,11,)/1000</f>
        <v>5.24</v>
      </c>
      <c r="L1299" s="180">
        <f>VLOOKUP(D1299,Plan1!$B$2:$S$5570,12,)/1000</f>
        <v>5.3630000000000004</v>
      </c>
      <c r="M1299" s="180">
        <f>VLOOKUP(D1299,Plan1!$B$2:$S$5570,13,)/1000</f>
        <v>5.6379999999999999</v>
      </c>
      <c r="N1299" s="180">
        <f>VLOOKUP(D1299,Plan1!$B$2:$S$5570,14,)/1000</f>
        <v>6.2</v>
      </c>
      <c r="O1299" s="180">
        <f>VLOOKUP(D1299,Plan1!$B$2:$S$5570,15,)/1000</f>
        <v>6.4669999999999996</v>
      </c>
      <c r="P1299" s="180">
        <f>VLOOKUP(D1299,Plan1!$B$2:$S$5570,16,)/1000</f>
        <v>6.2939999999999996</v>
      </c>
      <c r="Q1299" s="180">
        <f>VLOOKUP(D1299,Plan1!$B$2:$S$5570,17,)/1000</f>
        <v>5.8840000000000003</v>
      </c>
      <c r="R1299" s="180">
        <f>VLOOKUP(D1299,Plan1!$B$2:$S$5570,18,)/1000</f>
        <v>5.4329999999999998</v>
      </c>
      <c r="S1299" s="180">
        <f>VLOOKUP(D1299,Plan1!$B$2:$S$5570,6,)/1000</f>
        <v>5.5919999999999996</v>
      </c>
    </row>
    <row r="1300" spans="1:19" x14ac:dyDescent="0.25">
      <c r="A1300" s="178">
        <v>9695</v>
      </c>
      <c r="B1300" s="178">
        <v>-20854</v>
      </c>
      <c r="C1300" s="178">
        <v>-428012</v>
      </c>
      <c r="D1300" s="178" t="s">
        <v>1978</v>
      </c>
      <c r="E1300" s="178" t="s">
        <v>167</v>
      </c>
      <c r="F1300" s="178" t="s">
        <v>1727</v>
      </c>
      <c r="G1300" s="180">
        <f>VLOOKUP(D1300,Plan1!$B$2:$S$5570,7,)/1000</f>
        <v>5.1639999999999997</v>
      </c>
      <c r="H1300" s="180">
        <f>VLOOKUP(D1300,Plan1!$B$2:$S$5570,8,)/1000</f>
        <v>5.6849999999999996</v>
      </c>
      <c r="I1300" s="180">
        <f>VLOOKUP(D1300,Plan1!$B$2:$S$5570,9,)/1000</f>
        <v>5.141</v>
      </c>
      <c r="J1300" s="180">
        <f>VLOOKUP(D1300,Plan1!$B$2:$S$5570,10,)/1000</f>
        <v>4.9089999999999998</v>
      </c>
      <c r="K1300" s="180">
        <f>VLOOKUP(D1300,Plan1!$B$2:$S$5570,11,)/1000</f>
        <v>4.4889999999999999</v>
      </c>
      <c r="L1300" s="180">
        <f>VLOOKUP(D1300,Plan1!$B$2:$S$5570,12,)/1000</f>
        <v>4.4880000000000004</v>
      </c>
      <c r="M1300" s="180">
        <f>VLOOKUP(D1300,Plan1!$B$2:$S$5570,13,)/1000</f>
        <v>4.6529999999999996</v>
      </c>
      <c r="N1300" s="180">
        <f>VLOOKUP(D1300,Plan1!$B$2:$S$5570,14,)/1000</f>
        <v>5.3090000000000002</v>
      </c>
      <c r="O1300" s="180">
        <f>VLOOKUP(D1300,Plan1!$B$2:$S$5570,15,)/1000</f>
        <v>5.1609999999999996</v>
      </c>
      <c r="P1300" s="180">
        <f>VLOOKUP(D1300,Plan1!$B$2:$S$5570,16,)/1000</f>
        <v>4.9530000000000003</v>
      </c>
      <c r="Q1300" s="180">
        <f>VLOOKUP(D1300,Plan1!$B$2:$S$5570,17,)/1000</f>
        <v>4.5369999999999999</v>
      </c>
      <c r="R1300" s="180">
        <f>VLOOKUP(D1300,Plan1!$B$2:$S$5570,18,)/1000</f>
        <v>4.99</v>
      </c>
      <c r="S1300" s="180">
        <f>VLOOKUP(D1300,Plan1!$B$2:$S$5570,6,)/1000</f>
        <v>4.9569999999999999</v>
      </c>
    </row>
    <row r="1301" spans="1:19" x14ac:dyDescent="0.25">
      <c r="A1301" s="178">
        <v>35645</v>
      </c>
      <c r="B1301" s="178">
        <v>-96339</v>
      </c>
      <c r="C1301" s="178">
        <v>-365848</v>
      </c>
      <c r="D1301" s="178" t="s">
        <v>228</v>
      </c>
      <c r="E1301" s="178" t="s">
        <v>167</v>
      </c>
      <c r="F1301" s="178" t="s">
        <v>192</v>
      </c>
      <c r="G1301" s="180">
        <f>VLOOKUP(D1301,Plan1!$B$2:$S$5570,7,)/1000</f>
        <v>5.734</v>
      </c>
      <c r="H1301" s="180">
        <f>VLOOKUP(D1301,Plan1!$B$2:$S$5570,8,)/1000</f>
        <v>5.7089999999999996</v>
      </c>
      <c r="I1301" s="180">
        <f>VLOOKUP(D1301,Plan1!$B$2:$S$5570,9,)/1000</f>
        <v>5.8840000000000003</v>
      </c>
      <c r="J1301" s="180">
        <f>VLOOKUP(D1301,Plan1!$B$2:$S$5570,10,)/1000</f>
        <v>5.3319999999999999</v>
      </c>
      <c r="K1301" s="180">
        <f>VLOOKUP(D1301,Plan1!$B$2:$S$5570,11,)/1000</f>
        <v>4.5510000000000002</v>
      </c>
      <c r="L1301" s="180">
        <f>VLOOKUP(D1301,Plan1!$B$2:$S$5570,12,)/1000</f>
        <v>4.2320000000000002</v>
      </c>
      <c r="M1301" s="180">
        <f>VLOOKUP(D1301,Plan1!$B$2:$S$5570,13,)/1000</f>
        <v>4.3259999999999996</v>
      </c>
      <c r="N1301" s="180">
        <f>VLOOKUP(D1301,Plan1!$B$2:$S$5570,14,)/1000</f>
        <v>4.8789999999999996</v>
      </c>
      <c r="O1301" s="180">
        <f>VLOOKUP(D1301,Plan1!$B$2:$S$5570,15,)/1000</f>
        <v>5.5789999999999997</v>
      </c>
      <c r="P1301" s="180">
        <f>VLOOKUP(D1301,Plan1!$B$2:$S$5570,16,)/1000</f>
        <v>5.7140000000000004</v>
      </c>
      <c r="Q1301" s="180">
        <f>VLOOKUP(D1301,Plan1!$B$2:$S$5570,17,)/1000</f>
        <v>6.0780000000000003</v>
      </c>
      <c r="R1301" s="180">
        <f>VLOOKUP(D1301,Plan1!$B$2:$S$5570,18,)/1000</f>
        <v>5.9820000000000002</v>
      </c>
      <c r="S1301" s="180">
        <f>VLOOKUP(D1301,Plan1!$B$2:$S$5570,6,)/1000</f>
        <v>5.3330000000000002</v>
      </c>
    </row>
    <row r="1302" spans="1:19" x14ac:dyDescent="0.25">
      <c r="A1302" s="178">
        <v>52882</v>
      </c>
      <c r="B1302" s="178">
        <v>-50926</v>
      </c>
      <c r="C1302" s="178">
        <v>-422083</v>
      </c>
      <c r="D1302" s="178" t="s">
        <v>3617</v>
      </c>
      <c r="E1302" s="178" t="s">
        <v>167</v>
      </c>
      <c r="F1302" s="178" t="s">
        <v>3448</v>
      </c>
      <c r="G1302" s="180">
        <f>VLOOKUP(D1302,Plan1!$B$2:$S$5570,7,)/1000</f>
        <v>4.9809999999999999</v>
      </c>
      <c r="H1302" s="180">
        <f>VLOOKUP(D1302,Plan1!$B$2:$S$5570,8,)/1000</f>
        <v>5.1840000000000002</v>
      </c>
      <c r="I1302" s="180">
        <f>VLOOKUP(D1302,Plan1!$B$2:$S$5570,9,)/1000</f>
        <v>5.399</v>
      </c>
      <c r="J1302" s="180">
        <f>VLOOKUP(D1302,Plan1!$B$2:$S$5570,10,)/1000</f>
        <v>5.226</v>
      </c>
      <c r="K1302" s="180">
        <f>VLOOKUP(D1302,Plan1!$B$2:$S$5570,11,)/1000</f>
        <v>5.3079999999999998</v>
      </c>
      <c r="L1302" s="180">
        <f>VLOOKUP(D1302,Plan1!$B$2:$S$5570,12,)/1000</f>
        <v>5.54</v>
      </c>
      <c r="M1302" s="180">
        <f>VLOOKUP(D1302,Plan1!$B$2:$S$5570,13,)/1000</f>
        <v>5.79</v>
      </c>
      <c r="N1302" s="180">
        <f>VLOOKUP(D1302,Plan1!$B$2:$S$5570,14,)/1000</f>
        <v>6.3929999999999998</v>
      </c>
      <c r="O1302" s="180">
        <f>VLOOKUP(D1302,Plan1!$B$2:$S$5570,15,)/1000</f>
        <v>6.5380000000000003</v>
      </c>
      <c r="P1302" s="180">
        <f>VLOOKUP(D1302,Plan1!$B$2:$S$5570,16,)/1000</f>
        <v>6.33</v>
      </c>
      <c r="Q1302" s="180">
        <f>VLOOKUP(D1302,Plan1!$B$2:$S$5570,17,)/1000</f>
        <v>6.0620000000000003</v>
      </c>
      <c r="R1302" s="180">
        <f>VLOOKUP(D1302,Plan1!$B$2:$S$5570,18,)/1000</f>
        <v>5.5090000000000003</v>
      </c>
      <c r="S1302" s="180">
        <f>VLOOKUP(D1302,Plan1!$B$2:$S$5570,6,)/1000</f>
        <v>5.6890000000000001</v>
      </c>
    </row>
    <row r="1303" spans="1:19" x14ac:dyDescent="0.25">
      <c r="A1303" s="178">
        <v>65171</v>
      </c>
      <c r="B1303" s="178">
        <v>-9328</v>
      </c>
      <c r="C1303" s="178">
        <v>-482808</v>
      </c>
      <c r="D1303" s="178" t="s">
        <v>2690</v>
      </c>
      <c r="E1303" s="178" t="s">
        <v>167</v>
      </c>
      <c r="F1303" s="178" t="s">
        <v>2567</v>
      </c>
      <c r="G1303" s="180">
        <f>VLOOKUP(D1303,Plan1!$B$2:$S$5570,7,)/1000</f>
        <v>4.3230000000000004</v>
      </c>
      <c r="H1303" s="180">
        <f>VLOOKUP(D1303,Plan1!$B$2:$S$5570,8,)/1000</f>
        <v>4.1150000000000002</v>
      </c>
      <c r="I1303" s="180">
        <f>VLOOKUP(D1303,Plan1!$B$2:$S$5570,9,)/1000</f>
        <v>4.0919999999999996</v>
      </c>
      <c r="J1303" s="180">
        <f>VLOOKUP(D1303,Plan1!$B$2:$S$5570,10,)/1000</f>
        <v>4.157</v>
      </c>
      <c r="K1303" s="180">
        <f>VLOOKUP(D1303,Plan1!$B$2:$S$5570,11,)/1000</f>
        <v>4.4790000000000001</v>
      </c>
      <c r="L1303" s="180">
        <f>VLOOKUP(D1303,Plan1!$B$2:$S$5570,12,)/1000</f>
        <v>4.7249999999999996</v>
      </c>
      <c r="M1303" s="180">
        <f>VLOOKUP(D1303,Plan1!$B$2:$S$5570,13,)/1000</f>
        <v>4.8449999999999998</v>
      </c>
      <c r="N1303" s="180">
        <f>VLOOKUP(D1303,Plan1!$B$2:$S$5570,14,)/1000</f>
        <v>5.1289999999999996</v>
      </c>
      <c r="O1303" s="180">
        <f>VLOOKUP(D1303,Plan1!$B$2:$S$5570,15,)/1000</f>
        <v>5.4039999999999999</v>
      </c>
      <c r="P1303" s="180">
        <f>VLOOKUP(D1303,Plan1!$B$2:$S$5570,16,)/1000</f>
        <v>5.3129999999999997</v>
      </c>
      <c r="Q1303" s="180">
        <f>VLOOKUP(D1303,Plan1!$B$2:$S$5570,17,)/1000</f>
        <v>5.202</v>
      </c>
      <c r="R1303" s="180">
        <f>VLOOKUP(D1303,Plan1!$B$2:$S$5570,18,)/1000</f>
        <v>4.6710000000000003</v>
      </c>
      <c r="S1303" s="180">
        <f>VLOOKUP(D1303,Plan1!$B$2:$S$5570,6,)/1000</f>
        <v>4.7039999999999997</v>
      </c>
    </row>
    <row r="1304" spans="1:19" x14ac:dyDescent="0.25">
      <c r="A1304" s="178">
        <v>12230</v>
      </c>
      <c r="B1304" s="178">
        <v>-195389</v>
      </c>
      <c r="C1304" s="178">
        <v>-406278</v>
      </c>
      <c r="D1304" s="178" t="s">
        <v>1030</v>
      </c>
      <c r="E1304" s="178" t="s">
        <v>167</v>
      </c>
      <c r="F1304" s="178" t="s">
        <v>979</v>
      </c>
      <c r="G1304" s="180">
        <f>VLOOKUP(D1304,Plan1!$B$2:$S$5570,7,)/1000</f>
        <v>5.52</v>
      </c>
      <c r="H1304" s="180">
        <f>VLOOKUP(D1304,Plan1!$B$2:$S$5570,8,)/1000</f>
        <v>5.915</v>
      </c>
      <c r="I1304" s="180">
        <f>VLOOKUP(D1304,Plan1!$B$2:$S$5570,9,)/1000</f>
        <v>5.4820000000000002</v>
      </c>
      <c r="J1304" s="180">
        <f>VLOOKUP(D1304,Plan1!$B$2:$S$5570,10,)/1000</f>
        <v>5.0890000000000004</v>
      </c>
      <c r="K1304" s="180">
        <f>VLOOKUP(D1304,Plan1!$B$2:$S$5570,11,)/1000</f>
        <v>4.6639999999999997</v>
      </c>
      <c r="L1304" s="180">
        <f>VLOOKUP(D1304,Plan1!$B$2:$S$5570,12,)/1000</f>
        <v>4.4429999999999996</v>
      </c>
      <c r="M1304" s="180">
        <f>VLOOKUP(D1304,Plan1!$B$2:$S$5570,13,)/1000</f>
        <v>4.4279999999999999</v>
      </c>
      <c r="N1304" s="180">
        <f>VLOOKUP(D1304,Plan1!$B$2:$S$5570,14,)/1000</f>
        <v>4.9169999999999998</v>
      </c>
      <c r="O1304" s="180">
        <f>VLOOKUP(D1304,Plan1!$B$2:$S$5570,15,)/1000</f>
        <v>5.0190000000000001</v>
      </c>
      <c r="P1304" s="180">
        <f>VLOOKUP(D1304,Plan1!$B$2:$S$5570,16,)/1000</f>
        <v>4.8099999999999996</v>
      </c>
      <c r="Q1304" s="180">
        <f>VLOOKUP(D1304,Plan1!$B$2:$S$5570,17,)/1000</f>
        <v>4.5949999999999998</v>
      </c>
      <c r="R1304" s="180">
        <f>VLOOKUP(D1304,Plan1!$B$2:$S$5570,18,)/1000</f>
        <v>5.1429999999999998</v>
      </c>
      <c r="S1304" s="180">
        <f>VLOOKUP(D1304,Plan1!$B$2:$S$5570,6,)/1000</f>
        <v>5.0019999999999998</v>
      </c>
    </row>
    <row r="1305" spans="1:19" x14ac:dyDescent="0.25">
      <c r="A1305" s="178">
        <v>31394</v>
      </c>
      <c r="B1305" s="178">
        <v>-108139</v>
      </c>
      <c r="C1305" s="178">
        <v>-554614</v>
      </c>
      <c r="D1305" s="178" t="s">
        <v>1626</v>
      </c>
      <c r="E1305" s="178" t="s">
        <v>167</v>
      </c>
      <c r="F1305" s="178" t="s">
        <v>1511</v>
      </c>
      <c r="G1305" s="180">
        <f>VLOOKUP(D1305,Plan1!$B$2:$S$5570,7,)/1000</f>
        <v>4.6989999999999998</v>
      </c>
      <c r="H1305" s="180">
        <f>VLOOKUP(D1305,Plan1!$B$2:$S$5570,8,)/1000</f>
        <v>4.782</v>
      </c>
      <c r="I1305" s="180">
        <f>VLOOKUP(D1305,Plan1!$B$2:$S$5570,9,)/1000</f>
        <v>4.8339999999999996</v>
      </c>
      <c r="J1305" s="180">
        <f>VLOOKUP(D1305,Plan1!$B$2:$S$5570,10,)/1000</f>
        <v>4.9580000000000002</v>
      </c>
      <c r="K1305" s="180">
        <f>VLOOKUP(D1305,Plan1!$B$2:$S$5570,11,)/1000</f>
        <v>5.077</v>
      </c>
      <c r="L1305" s="180">
        <f>VLOOKUP(D1305,Plan1!$B$2:$S$5570,12,)/1000</f>
        <v>5.181</v>
      </c>
      <c r="M1305" s="180">
        <f>VLOOKUP(D1305,Plan1!$B$2:$S$5570,13,)/1000</f>
        <v>5.46</v>
      </c>
      <c r="N1305" s="180">
        <f>VLOOKUP(D1305,Plan1!$B$2:$S$5570,14,)/1000</f>
        <v>5.8259999999999996</v>
      </c>
      <c r="O1305" s="180">
        <f>VLOOKUP(D1305,Plan1!$B$2:$S$5570,15,)/1000</f>
        <v>5.2220000000000004</v>
      </c>
      <c r="P1305" s="180">
        <f>VLOOKUP(D1305,Plan1!$B$2:$S$5570,16,)/1000</f>
        <v>5.0839999999999996</v>
      </c>
      <c r="Q1305" s="180">
        <f>VLOOKUP(D1305,Plan1!$B$2:$S$5570,17,)/1000</f>
        <v>4.82</v>
      </c>
      <c r="R1305" s="180">
        <f>VLOOKUP(D1305,Plan1!$B$2:$S$5570,18,)/1000</f>
        <v>4.7160000000000002</v>
      </c>
      <c r="S1305" s="180">
        <f>VLOOKUP(D1305,Plan1!$B$2:$S$5570,6,)/1000</f>
        <v>5.0549999999999997</v>
      </c>
    </row>
    <row r="1306" spans="1:19" x14ac:dyDescent="0.25">
      <c r="A1306" s="178">
        <v>9986</v>
      </c>
      <c r="B1306" s="178">
        <v>-207119</v>
      </c>
      <c r="C1306" s="178">
        <v>-485391</v>
      </c>
      <c r="D1306" s="178" t="s">
        <v>5222</v>
      </c>
      <c r="E1306" s="178" t="s">
        <v>167</v>
      </c>
      <c r="F1306" s="178" t="s">
        <v>4704</v>
      </c>
      <c r="G1306" s="180">
        <f>VLOOKUP(D1306,Plan1!$B$2:$S$5570,7,)/1000</f>
        <v>5.2850000000000001</v>
      </c>
      <c r="H1306" s="180">
        <f>VLOOKUP(D1306,Plan1!$B$2:$S$5570,8,)/1000</f>
        <v>5.7560000000000002</v>
      </c>
      <c r="I1306" s="180">
        <f>VLOOKUP(D1306,Plan1!$B$2:$S$5570,9,)/1000</f>
        <v>5.3959999999999999</v>
      </c>
      <c r="J1306" s="180">
        <f>VLOOKUP(D1306,Plan1!$B$2:$S$5570,10,)/1000</f>
        <v>5.4850000000000003</v>
      </c>
      <c r="K1306" s="180">
        <f>VLOOKUP(D1306,Plan1!$B$2:$S$5570,11,)/1000</f>
        <v>5.1369999999999996</v>
      </c>
      <c r="L1306" s="180">
        <f>VLOOKUP(D1306,Plan1!$B$2:$S$5570,12,)/1000</f>
        <v>5.0119999999999996</v>
      </c>
      <c r="M1306" s="180">
        <f>VLOOKUP(D1306,Plan1!$B$2:$S$5570,13,)/1000</f>
        <v>5.2050000000000001</v>
      </c>
      <c r="N1306" s="180">
        <f>VLOOKUP(D1306,Plan1!$B$2:$S$5570,14,)/1000</f>
        <v>5.9059999999999997</v>
      </c>
      <c r="O1306" s="180">
        <f>VLOOKUP(D1306,Plan1!$B$2:$S$5570,15,)/1000</f>
        <v>5.39</v>
      </c>
      <c r="P1306" s="180">
        <f>VLOOKUP(D1306,Plan1!$B$2:$S$5570,16,)/1000</f>
        <v>5.4539999999999997</v>
      </c>
      <c r="Q1306" s="180">
        <f>VLOOKUP(D1306,Plan1!$B$2:$S$5570,17,)/1000</f>
        <v>5.3330000000000002</v>
      </c>
      <c r="R1306" s="180">
        <f>VLOOKUP(D1306,Plan1!$B$2:$S$5570,18,)/1000</f>
        <v>5.4450000000000003</v>
      </c>
      <c r="S1306" s="180">
        <f>VLOOKUP(D1306,Plan1!$B$2:$S$5570,6,)/1000</f>
        <v>5.4</v>
      </c>
    </row>
    <row r="1307" spans="1:19" x14ac:dyDescent="0.25">
      <c r="A1307" s="178">
        <v>49455</v>
      </c>
      <c r="B1307" s="178">
        <v>-60322</v>
      </c>
      <c r="C1307" s="178">
        <v>-442473</v>
      </c>
      <c r="D1307" s="178" t="s">
        <v>1330</v>
      </c>
      <c r="E1307" s="178" t="s">
        <v>167</v>
      </c>
      <c r="F1307" s="178" t="s">
        <v>1298</v>
      </c>
      <c r="G1307" s="180">
        <f>VLOOKUP(D1307,Plan1!$B$2:$S$5570,7,)/1000</f>
        <v>4.5380000000000003</v>
      </c>
      <c r="H1307" s="180">
        <f>VLOOKUP(D1307,Plan1!$B$2:$S$5570,8,)/1000</f>
        <v>4.8600000000000003</v>
      </c>
      <c r="I1307" s="180">
        <f>VLOOKUP(D1307,Plan1!$B$2:$S$5570,9,)/1000</f>
        <v>4.9870000000000001</v>
      </c>
      <c r="J1307" s="180">
        <f>VLOOKUP(D1307,Plan1!$B$2:$S$5570,10,)/1000</f>
        <v>5.0380000000000003</v>
      </c>
      <c r="K1307" s="180">
        <f>VLOOKUP(D1307,Plan1!$B$2:$S$5570,11,)/1000</f>
        <v>5.2359999999999998</v>
      </c>
      <c r="L1307" s="180">
        <f>VLOOKUP(D1307,Plan1!$B$2:$S$5570,12,)/1000</f>
        <v>5.6349999999999998</v>
      </c>
      <c r="M1307" s="180">
        <f>VLOOKUP(D1307,Plan1!$B$2:$S$5570,13,)/1000</f>
        <v>5.8890000000000002</v>
      </c>
      <c r="N1307" s="180">
        <f>VLOOKUP(D1307,Plan1!$B$2:$S$5570,14,)/1000</f>
        <v>6.415</v>
      </c>
      <c r="O1307" s="180">
        <f>VLOOKUP(D1307,Plan1!$B$2:$S$5570,15,)/1000</f>
        <v>6.5309999999999997</v>
      </c>
      <c r="P1307" s="180">
        <f>VLOOKUP(D1307,Plan1!$B$2:$S$5570,16,)/1000</f>
        <v>5.7919999999999998</v>
      </c>
      <c r="Q1307" s="180">
        <f>VLOOKUP(D1307,Plan1!$B$2:$S$5570,17,)/1000</f>
        <v>5.3109999999999999</v>
      </c>
      <c r="R1307" s="180">
        <f>VLOOKUP(D1307,Plan1!$B$2:$S$5570,18,)/1000</f>
        <v>4.9039999999999999</v>
      </c>
      <c r="S1307" s="180">
        <f>VLOOKUP(D1307,Plan1!$B$2:$S$5570,6,)/1000</f>
        <v>5.4279999999999999</v>
      </c>
    </row>
    <row r="1308" spans="1:19" x14ac:dyDescent="0.25">
      <c r="A1308" s="178">
        <v>1657</v>
      </c>
      <c r="B1308" s="178">
        <v>-293956</v>
      </c>
      <c r="C1308" s="178">
        <v>-518539</v>
      </c>
      <c r="D1308" s="178" t="s">
        <v>1330</v>
      </c>
      <c r="E1308" s="178" t="s">
        <v>167</v>
      </c>
      <c r="F1308" s="178" t="s">
        <v>3898</v>
      </c>
      <c r="G1308" s="180">
        <f>VLOOKUP(D1308,Plan1!$B$2:$S$5570,7,)/1000</f>
        <v>4.5380000000000003</v>
      </c>
      <c r="H1308" s="180">
        <f>VLOOKUP(D1308,Plan1!$B$2:$S$5570,8,)/1000</f>
        <v>4.8600000000000003</v>
      </c>
      <c r="I1308" s="180">
        <f>VLOOKUP(D1308,Plan1!$B$2:$S$5570,9,)/1000</f>
        <v>4.9870000000000001</v>
      </c>
      <c r="J1308" s="180">
        <f>VLOOKUP(D1308,Plan1!$B$2:$S$5570,10,)/1000</f>
        <v>5.0380000000000003</v>
      </c>
      <c r="K1308" s="180">
        <f>VLOOKUP(D1308,Plan1!$B$2:$S$5570,11,)/1000</f>
        <v>5.2359999999999998</v>
      </c>
      <c r="L1308" s="180">
        <f>VLOOKUP(D1308,Plan1!$B$2:$S$5570,12,)/1000</f>
        <v>5.6349999999999998</v>
      </c>
      <c r="M1308" s="180">
        <f>VLOOKUP(D1308,Plan1!$B$2:$S$5570,13,)/1000</f>
        <v>5.8890000000000002</v>
      </c>
      <c r="N1308" s="180">
        <f>VLOOKUP(D1308,Plan1!$B$2:$S$5570,14,)/1000</f>
        <v>6.415</v>
      </c>
      <c r="O1308" s="180">
        <f>VLOOKUP(D1308,Plan1!$B$2:$S$5570,15,)/1000</f>
        <v>6.5309999999999997</v>
      </c>
      <c r="P1308" s="180">
        <f>VLOOKUP(D1308,Plan1!$B$2:$S$5570,16,)/1000</f>
        <v>5.7919999999999998</v>
      </c>
      <c r="Q1308" s="180">
        <f>VLOOKUP(D1308,Plan1!$B$2:$S$5570,17,)/1000</f>
        <v>5.3109999999999999</v>
      </c>
      <c r="R1308" s="180">
        <f>VLOOKUP(D1308,Plan1!$B$2:$S$5570,18,)/1000</f>
        <v>4.9039999999999999</v>
      </c>
      <c r="S1308" s="180">
        <f>VLOOKUP(D1308,Plan1!$B$2:$S$5570,6,)/1000</f>
        <v>5.4279999999999999</v>
      </c>
    </row>
    <row r="1309" spans="1:19" x14ac:dyDescent="0.25">
      <c r="A1309" s="178">
        <v>22678</v>
      </c>
      <c r="B1309" s="178">
        <v>-141533</v>
      </c>
      <c r="C1309" s="178">
        <v>-480764</v>
      </c>
      <c r="D1309" s="178" t="s">
        <v>1271</v>
      </c>
      <c r="E1309" s="178" t="s">
        <v>167</v>
      </c>
      <c r="F1309" s="178" t="s">
        <v>1058</v>
      </c>
      <c r="G1309" s="180">
        <f>VLOOKUP(D1309,Plan1!$B$2:$S$5570,7,)/1000</f>
        <v>5.0170000000000003</v>
      </c>
      <c r="H1309" s="180">
        <f>VLOOKUP(D1309,Plan1!$B$2:$S$5570,8,)/1000</f>
        <v>5.3380000000000001</v>
      </c>
      <c r="I1309" s="180">
        <f>VLOOKUP(D1309,Plan1!$B$2:$S$5570,9,)/1000</f>
        <v>5.335</v>
      </c>
      <c r="J1309" s="180">
        <f>VLOOKUP(D1309,Plan1!$B$2:$S$5570,10,)/1000</f>
        <v>5.5979999999999999</v>
      </c>
      <c r="K1309" s="180">
        <f>VLOOKUP(D1309,Plan1!$B$2:$S$5570,11,)/1000</f>
        <v>5.6950000000000003</v>
      </c>
      <c r="L1309" s="180">
        <f>VLOOKUP(D1309,Plan1!$B$2:$S$5570,12,)/1000</f>
        <v>5.66</v>
      </c>
      <c r="M1309" s="180">
        <f>VLOOKUP(D1309,Plan1!$B$2:$S$5570,13,)/1000</f>
        <v>5.9020000000000001</v>
      </c>
      <c r="N1309" s="180">
        <f>VLOOKUP(D1309,Plan1!$B$2:$S$5570,14,)/1000</f>
        <v>6.5609999999999999</v>
      </c>
      <c r="O1309" s="180">
        <f>VLOOKUP(D1309,Plan1!$B$2:$S$5570,15,)/1000</f>
        <v>5.9690000000000003</v>
      </c>
      <c r="P1309" s="180">
        <f>VLOOKUP(D1309,Plan1!$B$2:$S$5570,16,)/1000</f>
        <v>5.5110000000000001</v>
      </c>
      <c r="Q1309" s="180">
        <f>VLOOKUP(D1309,Plan1!$B$2:$S$5570,17,)/1000</f>
        <v>4.8570000000000002</v>
      </c>
      <c r="R1309" s="180">
        <f>VLOOKUP(D1309,Plan1!$B$2:$S$5570,18,)/1000</f>
        <v>4.9630000000000001</v>
      </c>
      <c r="S1309" s="180">
        <f>VLOOKUP(D1309,Plan1!$B$2:$S$5570,6,)/1000</f>
        <v>5.5339999999999998</v>
      </c>
    </row>
    <row r="1310" spans="1:19" x14ac:dyDescent="0.25">
      <c r="A1310" s="178">
        <v>41254</v>
      </c>
      <c r="B1310" s="178">
        <v>-80581</v>
      </c>
      <c r="C1310" s="178">
        <v>-484761</v>
      </c>
      <c r="D1310" s="178" t="s">
        <v>5454</v>
      </c>
      <c r="E1310" s="178" t="s">
        <v>167</v>
      </c>
      <c r="F1310" s="178" t="s">
        <v>5370</v>
      </c>
      <c r="G1310" s="180">
        <f>VLOOKUP(D1310,Plan1!$B$2:$S$5570,7,)/1000</f>
        <v>4.6449999999999996</v>
      </c>
      <c r="H1310" s="180">
        <f>VLOOKUP(D1310,Plan1!$B$2:$S$5570,8,)/1000</f>
        <v>4.835</v>
      </c>
      <c r="I1310" s="180">
        <f>VLOOKUP(D1310,Plan1!$B$2:$S$5570,9,)/1000</f>
        <v>4.8109999999999999</v>
      </c>
      <c r="J1310" s="180">
        <f>VLOOKUP(D1310,Plan1!$B$2:$S$5570,10,)/1000</f>
        <v>4.9859999999999998</v>
      </c>
      <c r="K1310" s="180">
        <f>VLOOKUP(D1310,Plan1!$B$2:$S$5570,11,)/1000</f>
        <v>5.2679999999999998</v>
      </c>
      <c r="L1310" s="180">
        <f>VLOOKUP(D1310,Plan1!$B$2:$S$5570,12,)/1000</f>
        <v>5.524</v>
      </c>
      <c r="M1310" s="180">
        <f>VLOOKUP(D1310,Plan1!$B$2:$S$5570,13,)/1000</f>
        <v>5.62</v>
      </c>
      <c r="N1310" s="180">
        <f>VLOOKUP(D1310,Plan1!$B$2:$S$5570,14,)/1000</f>
        <v>6.2880000000000003</v>
      </c>
      <c r="O1310" s="180">
        <f>VLOOKUP(D1310,Plan1!$B$2:$S$5570,15,)/1000</f>
        <v>5.8159999999999998</v>
      </c>
      <c r="P1310" s="180">
        <f>VLOOKUP(D1310,Plan1!$B$2:$S$5570,16,)/1000</f>
        <v>5.0339999999999998</v>
      </c>
      <c r="Q1310" s="180">
        <f>VLOOKUP(D1310,Plan1!$B$2:$S$5570,17,)/1000</f>
        <v>4.649</v>
      </c>
      <c r="R1310" s="180">
        <f>VLOOKUP(D1310,Plan1!$B$2:$S$5570,18,)/1000</f>
        <v>4.524</v>
      </c>
      <c r="S1310" s="180">
        <f>VLOOKUP(D1310,Plan1!$B$2:$S$5570,6,)/1000</f>
        <v>5.1669999999999998</v>
      </c>
    </row>
    <row r="1311" spans="1:19" x14ac:dyDescent="0.25">
      <c r="A1311" s="178">
        <v>38930</v>
      </c>
      <c r="B1311" s="178">
        <v>-87317</v>
      </c>
      <c r="C1311" s="178">
        <v>-487562</v>
      </c>
      <c r="D1311" s="178" t="s">
        <v>5444</v>
      </c>
      <c r="E1311" s="178" t="s">
        <v>167</v>
      </c>
      <c r="F1311" s="178" t="s">
        <v>5370</v>
      </c>
      <c r="G1311" s="180">
        <f>VLOOKUP(D1311,Plan1!$B$2:$S$5570,7,)/1000</f>
        <v>4.5629999999999997</v>
      </c>
      <c r="H1311" s="180">
        <f>VLOOKUP(D1311,Plan1!$B$2:$S$5570,8,)/1000</f>
        <v>4.673</v>
      </c>
      <c r="I1311" s="180">
        <f>VLOOKUP(D1311,Plan1!$B$2:$S$5570,9,)/1000</f>
        <v>4.649</v>
      </c>
      <c r="J1311" s="180">
        <f>VLOOKUP(D1311,Plan1!$B$2:$S$5570,10,)/1000</f>
        <v>4.843</v>
      </c>
      <c r="K1311" s="180">
        <f>VLOOKUP(D1311,Plan1!$B$2:$S$5570,11,)/1000</f>
        <v>5.3449999999999998</v>
      </c>
      <c r="L1311" s="180">
        <f>VLOOKUP(D1311,Plan1!$B$2:$S$5570,12,)/1000</f>
        <v>5.5510000000000002</v>
      </c>
      <c r="M1311" s="180">
        <f>VLOOKUP(D1311,Plan1!$B$2:$S$5570,13,)/1000</f>
        <v>5.6790000000000003</v>
      </c>
      <c r="N1311" s="180">
        <f>VLOOKUP(D1311,Plan1!$B$2:$S$5570,14,)/1000</f>
        <v>6.3490000000000002</v>
      </c>
      <c r="O1311" s="180">
        <f>VLOOKUP(D1311,Plan1!$B$2:$S$5570,15,)/1000</f>
        <v>5.7720000000000002</v>
      </c>
      <c r="P1311" s="180">
        <f>VLOOKUP(D1311,Plan1!$B$2:$S$5570,16,)/1000</f>
        <v>4.99</v>
      </c>
      <c r="Q1311" s="180">
        <f>VLOOKUP(D1311,Plan1!$B$2:$S$5570,17,)/1000</f>
        <v>4.62</v>
      </c>
      <c r="R1311" s="180">
        <f>VLOOKUP(D1311,Plan1!$B$2:$S$5570,18,)/1000</f>
        <v>4.4980000000000002</v>
      </c>
      <c r="S1311" s="180">
        <f>VLOOKUP(D1311,Plan1!$B$2:$S$5570,6,)/1000</f>
        <v>5.1280000000000001</v>
      </c>
    </row>
    <row r="1312" spans="1:19" x14ac:dyDescent="0.25">
      <c r="A1312" s="178">
        <v>35789</v>
      </c>
      <c r="B1312" s="178">
        <v>-94616</v>
      </c>
      <c r="C1312" s="178">
        <v>-592256</v>
      </c>
      <c r="D1312" s="178" t="s">
        <v>1648</v>
      </c>
      <c r="E1312" s="178" t="s">
        <v>167</v>
      </c>
      <c r="F1312" s="178" t="s">
        <v>1511</v>
      </c>
      <c r="G1312" s="180">
        <f>VLOOKUP(D1312,Plan1!$B$2:$S$5570,7,)/1000</f>
        <v>4.1520000000000001</v>
      </c>
      <c r="H1312" s="180">
        <f>VLOOKUP(D1312,Plan1!$B$2:$S$5570,8,)/1000</f>
        <v>4.3120000000000003</v>
      </c>
      <c r="I1312" s="180">
        <f>VLOOKUP(D1312,Plan1!$B$2:$S$5570,9,)/1000</f>
        <v>4.4080000000000004</v>
      </c>
      <c r="J1312" s="180">
        <f>VLOOKUP(D1312,Plan1!$B$2:$S$5570,10,)/1000</f>
        <v>4.4610000000000003</v>
      </c>
      <c r="K1312" s="180">
        <f>VLOOKUP(D1312,Plan1!$B$2:$S$5570,11,)/1000</f>
        <v>4.4889999999999999</v>
      </c>
      <c r="L1312" s="180">
        <f>VLOOKUP(D1312,Plan1!$B$2:$S$5570,12,)/1000</f>
        <v>4.9400000000000004</v>
      </c>
      <c r="M1312" s="180">
        <f>VLOOKUP(D1312,Plan1!$B$2:$S$5570,13,)/1000</f>
        <v>5.0279999999999996</v>
      </c>
      <c r="N1312" s="180">
        <f>VLOOKUP(D1312,Plan1!$B$2:$S$5570,14,)/1000</f>
        <v>5.2649999999999997</v>
      </c>
      <c r="O1312" s="180">
        <f>VLOOKUP(D1312,Plan1!$B$2:$S$5570,15,)/1000</f>
        <v>4.9509999999999996</v>
      </c>
      <c r="P1312" s="180">
        <f>VLOOKUP(D1312,Plan1!$B$2:$S$5570,16,)/1000</f>
        <v>4.9160000000000004</v>
      </c>
      <c r="Q1312" s="180">
        <f>VLOOKUP(D1312,Plan1!$B$2:$S$5570,17,)/1000</f>
        <v>4.6230000000000002</v>
      </c>
      <c r="R1312" s="180">
        <f>VLOOKUP(D1312,Plan1!$B$2:$S$5570,18,)/1000</f>
        <v>4.3840000000000003</v>
      </c>
      <c r="S1312" s="180">
        <f>VLOOKUP(D1312,Plan1!$B$2:$S$5570,6,)/1000</f>
        <v>4.6609999999999996</v>
      </c>
    </row>
    <row r="1313" spans="1:19" x14ac:dyDescent="0.25">
      <c r="A1313" s="178">
        <v>10878</v>
      </c>
      <c r="B1313" s="178">
        <v>-201772</v>
      </c>
      <c r="C1313" s="178">
        <v>-486869</v>
      </c>
      <c r="D1313" s="178" t="s">
        <v>5282</v>
      </c>
      <c r="E1313" s="178" t="s">
        <v>167</v>
      </c>
      <c r="F1313" s="178" t="s">
        <v>4704</v>
      </c>
      <c r="G1313" s="180">
        <f>VLOOKUP(D1313,Plan1!$B$2:$S$5570,7,)/1000</f>
        <v>5.3010000000000002</v>
      </c>
      <c r="H1313" s="180">
        <f>VLOOKUP(D1313,Plan1!$B$2:$S$5570,8,)/1000</f>
        <v>5.8159999999999998</v>
      </c>
      <c r="I1313" s="180">
        <f>VLOOKUP(D1313,Plan1!$B$2:$S$5570,9,)/1000</f>
        <v>5.4119999999999999</v>
      </c>
      <c r="J1313" s="180">
        <f>VLOOKUP(D1313,Plan1!$B$2:$S$5570,10,)/1000</f>
        <v>5.6470000000000002</v>
      </c>
      <c r="K1313" s="180">
        <f>VLOOKUP(D1313,Plan1!$B$2:$S$5570,11,)/1000</f>
        <v>5.1680000000000001</v>
      </c>
      <c r="L1313" s="180">
        <f>VLOOKUP(D1313,Plan1!$B$2:$S$5570,12,)/1000</f>
        <v>4.9809999999999999</v>
      </c>
      <c r="M1313" s="180">
        <f>VLOOKUP(D1313,Plan1!$B$2:$S$5570,13,)/1000</f>
        <v>5.2480000000000002</v>
      </c>
      <c r="N1313" s="180">
        <f>VLOOKUP(D1313,Plan1!$B$2:$S$5570,14,)/1000</f>
        <v>5.9359999999999999</v>
      </c>
      <c r="O1313" s="180">
        <f>VLOOKUP(D1313,Plan1!$B$2:$S$5570,15,)/1000</f>
        <v>5.4139999999999997</v>
      </c>
      <c r="P1313" s="180">
        <f>VLOOKUP(D1313,Plan1!$B$2:$S$5570,16,)/1000</f>
        <v>5.4180000000000001</v>
      </c>
      <c r="Q1313" s="180">
        <f>VLOOKUP(D1313,Plan1!$B$2:$S$5570,17,)/1000</f>
        <v>5.2670000000000003</v>
      </c>
      <c r="R1313" s="180">
        <f>VLOOKUP(D1313,Plan1!$B$2:$S$5570,18,)/1000</f>
        <v>5.4729999999999999</v>
      </c>
      <c r="S1313" s="180">
        <f>VLOOKUP(D1313,Plan1!$B$2:$S$5570,6,)/1000</f>
        <v>5.423</v>
      </c>
    </row>
    <row r="1314" spans="1:19" x14ac:dyDescent="0.25">
      <c r="A1314" s="178">
        <v>4252</v>
      </c>
      <c r="B1314" s="178">
        <v>-25293</v>
      </c>
      <c r="C1314" s="178">
        <v>-492266</v>
      </c>
      <c r="D1314" s="178" t="s">
        <v>3017</v>
      </c>
      <c r="E1314" s="178" t="s">
        <v>167</v>
      </c>
      <c r="F1314" s="178" t="s">
        <v>2912</v>
      </c>
      <c r="G1314" s="180">
        <f>VLOOKUP(D1314,Plan1!$B$2:$S$5570,7,)/1000</f>
        <v>4.7210000000000001</v>
      </c>
      <c r="H1314" s="180">
        <f>VLOOKUP(D1314,Plan1!$B$2:$S$5570,8,)/1000</f>
        <v>4.9669999999999996</v>
      </c>
      <c r="I1314" s="180">
        <f>VLOOKUP(D1314,Plan1!$B$2:$S$5570,9,)/1000</f>
        <v>4.766</v>
      </c>
      <c r="J1314" s="180">
        <f>VLOOKUP(D1314,Plan1!$B$2:$S$5570,10,)/1000</f>
        <v>4.3710000000000004</v>
      </c>
      <c r="K1314" s="180">
        <f>VLOOKUP(D1314,Plan1!$B$2:$S$5570,11,)/1000</f>
        <v>3.802</v>
      </c>
      <c r="L1314" s="180">
        <f>VLOOKUP(D1314,Plan1!$B$2:$S$5570,12,)/1000</f>
        <v>3.6349999999999998</v>
      </c>
      <c r="M1314" s="180">
        <f>VLOOKUP(D1314,Plan1!$B$2:$S$5570,13,)/1000</f>
        <v>3.76</v>
      </c>
      <c r="N1314" s="180">
        <f>VLOOKUP(D1314,Plan1!$B$2:$S$5570,14,)/1000</f>
        <v>4.734</v>
      </c>
      <c r="O1314" s="180">
        <f>VLOOKUP(D1314,Plan1!$B$2:$S$5570,15,)/1000</f>
        <v>4.165</v>
      </c>
      <c r="P1314" s="180">
        <f>VLOOKUP(D1314,Plan1!$B$2:$S$5570,16,)/1000</f>
        <v>4.2610000000000001</v>
      </c>
      <c r="Q1314" s="180">
        <f>VLOOKUP(D1314,Plan1!$B$2:$S$5570,17,)/1000</f>
        <v>4.7960000000000003</v>
      </c>
      <c r="R1314" s="180">
        <f>VLOOKUP(D1314,Plan1!$B$2:$S$5570,18,)/1000</f>
        <v>4.9080000000000004</v>
      </c>
      <c r="S1314" s="180">
        <f>VLOOKUP(D1314,Plan1!$B$2:$S$5570,6,)/1000</f>
        <v>4.407</v>
      </c>
    </row>
    <row r="1315" spans="1:19" x14ac:dyDescent="0.25">
      <c r="A1315" s="178">
        <v>40912</v>
      </c>
      <c r="B1315" s="178">
        <v>-81841</v>
      </c>
      <c r="C1315" s="178">
        <v>-437944</v>
      </c>
      <c r="D1315" s="178" t="s">
        <v>3485</v>
      </c>
      <c r="E1315" s="178" t="s">
        <v>167</v>
      </c>
      <c r="F1315" s="178" t="s">
        <v>3448</v>
      </c>
      <c r="G1315" s="180">
        <f>VLOOKUP(D1315,Plan1!$B$2:$S$5570,7,)/1000</f>
        <v>5.1360000000000001</v>
      </c>
      <c r="H1315" s="180">
        <f>VLOOKUP(D1315,Plan1!$B$2:$S$5570,8,)/1000</f>
        <v>5.2069999999999999</v>
      </c>
      <c r="I1315" s="180">
        <f>VLOOKUP(D1315,Plan1!$B$2:$S$5570,9,)/1000</f>
        <v>5.2649999999999997</v>
      </c>
      <c r="J1315" s="180">
        <f>VLOOKUP(D1315,Plan1!$B$2:$S$5570,10,)/1000</f>
        <v>5.4329999999999998</v>
      </c>
      <c r="K1315" s="180">
        <f>VLOOKUP(D1315,Plan1!$B$2:$S$5570,11,)/1000</f>
        <v>5.6470000000000002</v>
      </c>
      <c r="L1315" s="180">
        <f>VLOOKUP(D1315,Plan1!$B$2:$S$5570,12,)/1000</f>
        <v>5.73</v>
      </c>
      <c r="M1315" s="180">
        <f>VLOOKUP(D1315,Plan1!$B$2:$S$5570,13,)/1000</f>
        <v>5.9630000000000001</v>
      </c>
      <c r="N1315" s="180">
        <f>VLOOKUP(D1315,Plan1!$B$2:$S$5570,14,)/1000</f>
        <v>6.4649999999999999</v>
      </c>
      <c r="O1315" s="180">
        <f>VLOOKUP(D1315,Plan1!$B$2:$S$5570,15,)/1000</f>
        <v>6.5629999999999997</v>
      </c>
      <c r="P1315" s="180">
        <f>VLOOKUP(D1315,Plan1!$B$2:$S$5570,16,)/1000</f>
        <v>6.07</v>
      </c>
      <c r="Q1315" s="180">
        <f>VLOOKUP(D1315,Plan1!$B$2:$S$5570,17,)/1000</f>
        <v>5.5339999999999998</v>
      </c>
      <c r="R1315" s="180">
        <f>VLOOKUP(D1315,Plan1!$B$2:$S$5570,18,)/1000</f>
        <v>5.2590000000000003</v>
      </c>
      <c r="S1315" s="180">
        <f>VLOOKUP(D1315,Plan1!$B$2:$S$5570,6,)/1000</f>
        <v>5.6890000000000001</v>
      </c>
    </row>
    <row r="1316" spans="1:19" x14ac:dyDescent="0.25">
      <c r="A1316" s="178">
        <v>44839</v>
      </c>
      <c r="B1316" s="178">
        <v>-72269</v>
      </c>
      <c r="C1316" s="178">
        <v>-421759</v>
      </c>
      <c r="D1316" s="178" t="s">
        <v>3537</v>
      </c>
      <c r="E1316" s="178" t="s">
        <v>167</v>
      </c>
      <c r="F1316" s="178" t="s">
        <v>3448</v>
      </c>
      <c r="G1316" s="180">
        <f>VLOOKUP(D1316,Plan1!$B$2:$S$5570,7,)/1000</f>
        <v>5.2649999999999997</v>
      </c>
      <c r="H1316" s="180">
        <f>VLOOKUP(D1316,Plan1!$B$2:$S$5570,8,)/1000</f>
        <v>5.2670000000000003</v>
      </c>
      <c r="I1316" s="180">
        <f>VLOOKUP(D1316,Plan1!$B$2:$S$5570,9,)/1000</f>
        <v>5.4189999999999996</v>
      </c>
      <c r="J1316" s="180">
        <f>VLOOKUP(D1316,Plan1!$B$2:$S$5570,10,)/1000</f>
        <v>5.4470000000000001</v>
      </c>
      <c r="K1316" s="180">
        <f>VLOOKUP(D1316,Plan1!$B$2:$S$5570,11,)/1000</f>
        <v>5.6470000000000002</v>
      </c>
      <c r="L1316" s="180">
        <f>VLOOKUP(D1316,Plan1!$B$2:$S$5570,12,)/1000</f>
        <v>5.625</v>
      </c>
      <c r="M1316" s="180">
        <f>VLOOKUP(D1316,Plan1!$B$2:$S$5570,13,)/1000</f>
        <v>5.9580000000000002</v>
      </c>
      <c r="N1316" s="180">
        <f>VLOOKUP(D1316,Plan1!$B$2:$S$5570,14,)/1000</f>
        <v>6.452</v>
      </c>
      <c r="O1316" s="180">
        <f>VLOOKUP(D1316,Plan1!$B$2:$S$5570,15,)/1000</f>
        <v>6.7679999999999998</v>
      </c>
      <c r="P1316" s="180">
        <f>VLOOKUP(D1316,Plan1!$B$2:$S$5570,16,)/1000</f>
        <v>6.3410000000000002</v>
      </c>
      <c r="Q1316" s="180">
        <f>VLOOKUP(D1316,Plan1!$B$2:$S$5570,17,)/1000</f>
        <v>6.0279999999999996</v>
      </c>
      <c r="R1316" s="180">
        <f>VLOOKUP(D1316,Plan1!$B$2:$S$5570,18,)/1000</f>
        <v>5.5490000000000004</v>
      </c>
      <c r="S1316" s="180">
        <f>VLOOKUP(D1316,Plan1!$B$2:$S$5570,6,)/1000</f>
        <v>5.8140000000000001</v>
      </c>
    </row>
    <row r="1317" spans="1:19" x14ac:dyDescent="0.25">
      <c r="A1317" s="178">
        <v>38295</v>
      </c>
      <c r="B1317" s="178">
        <v>-89185</v>
      </c>
      <c r="C1317" s="178">
        <v>-357217</v>
      </c>
      <c r="D1317" s="178" t="s">
        <v>289</v>
      </c>
      <c r="E1317" s="178" t="s">
        <v>167</v>
      </c>
      <c r="F1317" s="178" t="s">
        <v>192</v>
      </c>
      <c r="G1317" s="180">
        <f>VLOOKUP(D1317,Plan1!$B$2:$S$5570,7,)/1000</f>
        <v>5.2850000000000001</v>
      </c>
      <c r="H1317" s="180">
        <f>VLOOKUP(D1317,Plan1!$B$2:$S$5570,8,)/1000</f>
        <v>5.4349999999999996</v>
      </c>
      <c r="I1317" s="180">
        <f>VLOOKUP(D1317,Plan1!$B$2:$S$5570,9,)/1000</f>
        <v>5.6020000000000003</v>
      </c>
      <c r="J1317" s="180">
        <f>VLOOKUP(D1317,Plan1!$B$2:$S$5570,10,)/1000</f>
        <v>5.0880000000000001</v>
      </c>
      <c r="K1317" s="180">
        <f>VLOOKUP(D1317,Plan1!$B$2:$S$5570,11,)/1000</f>
        <v>4.3970000000000002</v>
      </c>
      <c r="L1317" s="180">
        <f>VLOOKUP(D1317,Plan1!$B$2:$S$5570,12,)/1000</f>
        <v>4.0220000000000002</v>
      </c>
      <c r="M1317" s="180">
        <f>VLOOKUP(D1317,Plan1!$B$2:$S$5570,13,)/1000</f>
        <v>4.0679999999999996</v>
      </c>
      <c r="N1317" s="180">
        <f>VLOOKUP(D1317,Plan1!$B$2:$S$5570,14,)/1000</f>
        <v>4.6020000000000003</v>
      </c>
      <c r="O1317" s="180">
        <f>VLOOKUP(D1317,Plan1!$B$2:$S$5570,15,)/1000</f>
        <v>5.2210000000000001</v>
      </c>
      <c r="P1317" s="180">
        <f>VLOOKUP(D1317,Plan1!$B$2:$S$5570,16,)/1000</f>
        <v>5.2969999999999997</v>
      </c>
      <c r="Q1317" s="180">
        <f>VLOOKUP(D1317,Plan1!$B$2:$S$5570,17,)/1000</f>
        <v>5.585</v>
      </c>
      <c r="R1317" s="180">
        <f>VLOOKUP(D1317,Plan1!$B$2:$S$5570,18,)/1000</f>
        <v>5.4969999999999999</v>
      </c>
      <c r="S1317" s="180">
        <f>VLOOKUP(D1317,Plan1!$B$2:$S$5570,6,)/1000</f>
        <v>5.008</v>
      </c>
    </row>
    <row r="1318" spans="1:19" x14ac:dyDescent="0.25">
      <c r="A1318" s="178">
        <v>6515</v>
      </c>
      <c r="B1318" s="178">
        <v>-228379</v>
      </c>
      <c r="C1318" s="178">
        <v>-519747</v>
      </c>
      <c r="D1318" s="178" t="s">
        <v>3268</v>
      </c>
      <c r="E1318" s="178" t="s">
        <v>167</v>
      </c>
      <c r="F1318" s="178" t="s">
        <v>2912</v>
      </c>
      <c r="G1318" s="180">
        <f>VLOOKUP(D1318,Plan1!$B$2:$S$5570,7,)/1000</f>
        <v>5.3419999999999996</v>
      </c>
      <c r="H1318" s="180">
        <f>VLOOKUP(D1318,Plan1!$B$2:$S$5570,8,)/1000</f>
        <v>5.718</v>
      </c>
      <c r="I1318" s="180">
        <f>VLOOKUP(D1318,Plan1!$B$2:$S$5570,9,)/1000</f>
        <v>5.7009999999999996</v>
      </c>
      <c r="J1318" s="180">
        <f>VLOOKUP(D1318,Plan1!$B$2:$S$5570,10,)/1000</f>
        <v>5.444</v>
      </c>
      <c r="K1318" s="180">
        <f>VLOOKUP(D1318,Plan1!$B$2:$S$5570,11,)/1000</f>
        <v>4.6740000000000004</v>
      </c>
      <c r="L1318" s="180">
        <f>VLOOKUP(D1318,Plan1!$B$2:$S$5570,12,)/1000</f>
        <v>4.4850000000000003</v>
      </c>
      <c r="M1318" s="180">
        <f>VLOOKUP(D1318,Plan1!$B$2:$S$5570,13,)/1000</f>
        <v>4.6269999999999998</v>
      </c>
      <c r="N1318" s="180">
        <f>VLOOKUP(D1318,Plan1!$B$2:$S$5570,14,)/1000</f>
        <v>5.5279999999999996</v>
      </c>
      <c r="O1318" s="180">
        <f>VLOOKUP(D1318,Plan1!$B$2:$S$5570,15,)/1000</f>
        <v>5.157</v>
      </c>
      <c r="P1318" s="180">
        <f>VLOOKUP(D1318,Plan1!$B$2:$S$5570,16,)/1000</f>
        <v>5.3849999999999998</v>
      </c>
      <c r="Q1318" s="180">
        <f>VLOOKUP(D1318,Plan1!$B$2:$S$5570,17,)/1000</f>
        <v>5.6159999999999997</v>
      </c>
      <c r="R1318" s="180">
        <f>VLOOKUP(D1318,Plan1!$B$2:$S$5570,18,)/1000</f>
        <v>5.6379999999999999</v>
      </c>
      <c r="S1318" s="180">
        <f>VLOOKUP(D1318,Plan1!$B$2:$S$5570,6,)/1000</f>
        <v>5.2759999999999998</v>
      </c>
    </row>
    <row r="1319" spans="1:19" x14ac:dyDescent="0.25">
      <c r="A1319" s="178">
        <v>2290</v>
      </c>
      <c r="B1319" s="178">
        <v>-285263</v>
      </c>
      <c r="C1319" s="178">
        <v>-529933</v>
      </c>
      <c r="D1319" s="178" t="s">
        <v>3268</v>
      </c>
      <c r="E1319" s="178" t="s">
        <v>167</v>
      </c>
      <c r="F1319" s="178" t="s">
        <v>3898</v>
      </c>
      <c r="G1319" s="180">
        <f>VLOOKUP(D1319,Plan1!$B$2:$S$5570,7,)/1000</f>
        <v>5.3419999999999996</v>
      </c>
      <c r="H1319" s="180">
        <f>VLOOKUP(D1319,Plan1!$B$2:$S$5570,8,)/1000</f>
        <v>5.718</v>
      </c>
      <c r="I1319" s="180">
        <f>VLOOKUP(D1319,Plan1!$B$2:$S$5570,9,)/1000</f>
        <v>5.7009999999999996</v>
      </c>
      <c r="J1319" s="180">
        <f>VLOOKUP(D1319,Plan1!$B$2:$S$5570,10,)/1000</f>
        <v>5.444</v>
      </c>
      <c r="K1319" s="180">
        <f>VLOOKUP(D1319,Plan1!$B$2:$S$5570,11,)/1000</f>
        <v>4.6740000000000004</v>
      </c>
      <c r="L1319" s="180">
        <f>VLOOKUP(D1319,Plan1!$B$2:$S$5570,12,)/1000</f>
        <v>4.4850000000000003</v>
      </c>
      <c r="M1319" s="180">
        <f>VLOOKUP(D1319,Plan1!$B$2:$S$5570,13,)/1000</f>
        <v>4.6269999999999998</v>
      </c>
      <c r="N1319" s="180">
        <f>VLOOKUP(D1319,Plan1!$B$2:$S$5570,14,)/1000</f>
        <v>5.5279999999999996</v>
      </c>
      <c r="O1319" s="180">
        <f>VLOOKUP(D1319,Plan1!$B$2:$S$5570,15,)/1000</f>
        <v>5.157</v>
      </c>
      <c r="P1319" s="180">
        <f>VLOOKUP(D1319,Plan1!$B$2:$S$5570,16,)/1000</f>
        <v>5.3849999999999998</v>
      </c>
      <c r="Q1319" s="180">
        <f>VLOOKUP(D1319,Plan1!$B$2:$S$5570,17,)/1000</f>
        <v>5.6159999999999997</v>
      </c>
      <c r="R1319" s="180">
        <f>VLOOKUP(D1319,Plan1!$B$2:$S$5570,18,)/1000</f>
        <v>5.6379999999999999</v>
      </c>
      <c r="S1319" s="180">
        <f>VLOOKUP(D1319,Plan1!$B$2:$S$5570,6,)/1000</f>
        <v>5.2759999999999998</v>
      </c>
    </row>
    <row r="1320" spans="1:19" x14ac:dyDescent="0.25">
      <c r="A1320" s="178">
        <v>25030</v>
      </c>
      <c r="B1320" s="178">
        <v>-131178</v>
      </c>
      <c r="C1320" s="178">
        <v>-605459</v>
      </c>
      <c r="D1320" s="178" t="s">
        <v>4376</v>
      </c>
      <c r="E1320" s="178" t="s">
        <v>167</v>
      </c>
      <c r="F1320" s="178" t="s">
        <v>4373</v>
      </c>
      <c r="G1320" s="180">
        <f>VLOOKUP(D1320,Plan1!$B$2:$S$5570,7,)/1000</f>
        <v>4.3330000000000002</v>
      </c>
      <c r="H1320" s="180">
        <f>VLOOKUP(D1320,Plan1!$B$2:$S$5570,8,)/1000</f>
        <v>4.3140000000000001</v>
      </c>
      <c r="I1320" s="180">
        <f>VLOOKUP(D1320,Plan1!$B$2:$S$5570,9,)/1000</f>
        <v>4.5620000000000003</v>
      </c>
      <c r="J1320" s="180">
        <f>VLOOKUP(D1320,Plan1!$B$2:$S$5570,10,)/1000</f>
        <v>4.8319999999999999</v>
      </c>
      <c r="K1320" s="180">
        <f>VLOOKUP(D1320,Plan1!$B$2:$S$5570,11,)/1000</f>
        <v>4.6159999999999997</v>
      </c>
      <c r="L1320" s="180">
        <f>VLOOKUP(D1320,Plan1!$B$2:$S$5570,12,)/1000</f>
        <v>4.9489999999999998</v>
      </c>
      <c r="M1320" s="180">
        <f>VLOOKUP(D1320,Plan1!$B$2:$S$5570,13,)/1000</f>
        <v>5.109</v>
      </c>
      <c r="N1320" s="180">
        <f>VLOOKUP(D1320,Plan1!$B$2:$S$5570,14,)/1000</f>
        <v>5.4320000000000004</v>
      </c>
      <c r="O1320" s="180">
        <f>VLOOKUP(D1320,Plan1!$B$2:$S$5570,15,)/1000</f>
        <v>5.0289999999999999</v>
      </c>
      <c r="P1320" s="180">
        <f>VLOOKUP(D1320,Plan1!$B$2:$S$5570,16,)/1000</f>
        <v>4.9530000000000003</v>
      </c>
      <c r="Q1320" s="180">
        <f>VLOOKUP(D1320,Plan1!$B$2:$S$5570,17,)/1000</f>
        <v>4.7149999999999999</v>
      </c>
      <c r="R1320" s="180">
        <f>VLOOKUP(D1320,Plan1!$B$2:$S$5570,18,)/1000</f>
        <v>4.5259999999999998</v>
      </c>
      <c r="S1320" s="180">
        <f>VLOOKUP(D1320,Plan1!$B$2:$S$5570,6,)/1000</f>
        <v>4.7809999999999997</v>
      </c>
    </row>
    <row r="1321" spans="1:19" x14ac:dyDescent="0.25">
      <c r="A1321" s="178">
        <v>14565</v>
      </c>
      <c r="B1321" s="178">
        <v>-18234</v>
      </c>
      <c r="C1321" s="178">
        <v>-4284</v>
      </c>
      <c r="D1321" s="178" t="s">
        <v>2384</v>
      </c>
      <c r="E1321" s="178" t="s">
        <v>167</v>
      </c>
      <c r="F1321" s="178" t="s">
        <v>1727</v>
      </c>
      <c r="G1321" s="180">
        <f>VLOOKUP(D1321,Plan1!$B$2:$S$5570,7,)/1000</f>
        <v>5.3360000000000003</v>
      </c>
      <c r="H1321" s="180">
        <f>VLOOKUP(D1321,Plan1!$B$2:$S$5570,8,)/1000</f>
        <v>5.8520000000000003</v>
      </c>
      <c r="I1321" s="180">
        <f>VLOOKUP(D1321,Plan1!$B$2:$S$5570,9,)/1000</f>
        <v>5.2089999999999996</v>
      </c>
      <c r="J1321" s="180">
        <f>VLOOKUP(D1321,Plan1!$B$2:$S$5570,10,)/1000</f>
        <v>4.952</v>
      </c>
      <c r="K1321" s="180">
        <f>VLOOKUP(D1321,Plan1!$B$2:$S$5570,11,)/1000</f>
        <v>4.5890000000000004</v>
      </c>
      <c r="L1321" s="180">
        <f>VLOOKUP(D1321,Plan1!$B$2:$S$5570,12,)/1000</f>
        <v>4.5419999999999998</v>
      </c>
      <c r="M1321" s="180">
        <f>VLOOKUP(D1321,Plan1!$B$2:$S$5570,13,)/1000</f>
        <v>4.6289999999999996</v>
      </c>
      <c r="N1321" s="180">
        <f>VLOOKUP(D1321,Plan1!$B$2:$S$5570,14,)/1000</f>
        <v>5.3380000000000001</v>
      </c>
      <c r="O1321" s="180">
        <f>VLOOKUP(D1321,Plan1!$B$2:$S$5570,15,)/1000</f>
        <v>5.4550000000000001</v>
      </c>
      <c r="P1321" s="180">
        <f>VLOOKUP(D1321,Plan1!$B$2:$S$5570,16,)/1000</f>
        <v>5.2169999999999996</v>
      </c>
      <c r="Q1321" s="180">
        <f>VLOOKUP(D1321,Plan1!$B$2:$S$5570,17,)/1000</f>
        <v>4.4800000000000004</v>
      </c>
      <c r="R1321" s="180">
        <f>VLOOKUP(D1321,Plan1!$B$2:$S$5570,18,)/1000</f>
        <v>5.048</v>
      </c>
      <c r="S1321" s="180">
        <f>VLOOKUP(D1321,Plan1!$B$2:$S$5570,6,)/1000</f>
        <v>5.0540000000000003</v>
      </c>
    </row>
    <row r="1322" spans="1:19" x14ac:dyDescent="0.25">
      <c r="A1322" s="178">
        <v>25909</v>
      </c>
      <c r="B1322" s="178">
        <v>-128122</v>
      </c>
      <c r="C1322" s="178">
        <v>-465485</v>
      </c>
      <c r="D1322" s="178" t="s">
        <v>5376</v>
      </c>
      <c r="E1322" s="178" t="s">
        <v>167</v>
      </c>
      <c r="F1322" s="178" t="s">
        <v>5370</v>
      </c>
      <c r="G1322" s="180">
        <f>VLOOKUP(D1322,Plan1!$B$2:$S$5570,7,)/1000</f>
        <v>5.5519999999999996</v>
      </c>
      <c r="H1322" s="180">
        <f>VLOOKUP(D1322,Plan1!$B$2:$S$5570,8,)/1000</f>
        <v>5.6669999999999998</v>
      </c>
      <c r="I1322" s="180">
        <f>VLOOKUP(D1322,Plan1!$B$2:$S$5570,9,)/1000</f>
        <v>5.59</v>
      </c>
      <c r="J1322" s="180">
        <f>VLOOKUP(D1322,Plan1!$B$2:$S$5570,10,)/1000</f>
        <v>5.8129999999999997</v>
      </c>
      <c r="K1322" s="180">
        <f>VLOOKUP(D1322,Plan1!$B$2:$S$5570,11,)/1000</f>
        <v>5.8140000000000001</v>
      </c>
      <c r="L1322" s="180">
        <f>VLOOKUP(D1322,Plan1!$B$2:$S$5570,12,)/1000</f>
        <v>5.6859999999999999</v>
      </c>
      <c r="M1322" s="180">
        <f>VLOOKUP(D1322,Plan1!$B$2:$S$5570,13,)/1000</f>
        <v>5.9870000000000001</v>
      </c>
      <c r="N1322" s="180">
        <f>VLOOKUP(D1322,Plan1!$B$2:$S$5570,14,)/1000</f>
        <v>6.2990000000000004</v>
      </c>
      <c r="O1322" s="180">
        <f>VLOOKUP(D1322,Plan1!$B$2:$S$5570,15,)/1000</f>
        <v>6.1429999999999998</v>
      </c>
      <c r="P1322" s="180">
        <f>VLOOKUP(D1322,Plan1!$B$2:$S$5570,16,)/1000</f>
        <v>5.6719999999999997</v>
      </c>
      <c r="Q1322" s="180">
        <f>VLOOKUP(D1322,Plan1!$B$2:$S$5570,17,)/1000</f>
        <v>5.2069999999999999</v>
      </c>
      <c r="R1322" s="180">
        <f>VLOOKUP(D1322,Plan1!$B$2:$S$5570,18,)/1000</f>
        <v>5.4340000000000002</v>
      </c>
      <c r="S1322" s="180">
        <f>VLOOKUP(D1322,Plan1!$B$2:$S$5570,6,)/1000</f>
        <v>5.7389999999999999</v>
      </c>
    </row>
    <row r="1323" spans="1:19" x14ac:dyDescent="0.25">
      <c r="A1323" s="178">
        <v>11779</v>
      </c>
      <c r="B1323" s="178">
        <v>-19698</v>
      </c>
      <c r="C1323" s="178">
        <v>-490809</v>
      </c>
      <c r="D1323" s="178" t="s">
        <v>2176</v>
      </c>
      <c r="E1323" s="178" t="s">
        <v>167</v>
      </c>
      <c r="F1323" s="178" t="s">
        <v>1727</v>
      </c>
      <c r="G1323" s="180">
        <f>VLOOKUP(D1323,Plan1!$B$2:$S$5570,7,)/1000</f>
        <v>5.1550000000000002</v>
      </c>
      <c r="H1323" s="180">
        <f>VLOOKUP(D1323,Plan1!$B$2:$S$5570,8,)/1000</f>
        <v>5.59</v>
      </c>
      <c r="I1323" s="180">
        <f>VLOOKUP(D1323,Plan1!$B$2:$S$5570,9,)/1000</f>
        <v>5.34</v>
      </c>
      <c r="J1323" s="180">
        <f>VLOOKUP(D1323,Plan1!$B$2:$S$5570,10,)/1000</f>
        <v>5.6470000000000002</v>
      </c>
      <c r="K1323" s="180">
        <f>VLOOKUP(D1323,Plan1!$B$2:$S$5570,11,)/1000</f>
        <v>5.2430000000000003</v>
      </c>
      <c r="L1323" s="180">
        <f>VLOOKUP(D1323,Plan1!$B$2:$S$5570,12,)/1000</f>
        <v>5.1120000000000001</v>
      </c>
      <c r="M1323" s="180">
        <f>VLOOKUP(D1323,Plan1!$B$2:$S$5570,13,)/1000</f>
        <v>5.37</v>
      </c>
      <c r="N1323" s="180">
        <f>VLOOKUP(D1323,Plan1!$B$2:$S$5570,14,)/1000</f>
        <v>6.0759999999999996</v>
      </c>
      <c r="O1323" s="180">
        <f>VLOOKUP(D1323,Plan1!$B$2:$S$5570,15,)/1000</f>
        <v>5.4740000000000002</v>
      </c>
      <c r="P1323" s="180">
        <f>VLOOKUP(D1323,Plan1!$B$2:$S$5570,16,)/1000</f>
        <v>5.4189999999999996</v>
      </c>
      <c r="Q1323" s="180">
        <f>VLOOKUP(D1323,Plan1!$B$2:$S$5570,17,)/1000</f>
        <v>5.2789999999999999</v>
      </c>
      <c r="R1323" s="180">
        <f>VLOOKUP(D1323,Plan1!$B$2:$S$5570,18,)/1000</f>
        <v>5.3529999999999998</v>
      </c>
      <c r="S1323" s="180">
        <f>VLOOKUP(D1323,Plan1!$B$2:$S$5570,6,)/1000</f>
        <v>5.4219999999999997</v>
      </c>
    </row>
    <row r="1324" spans="1:19" x14ac:dyDescent="0.25">
      <c r="A1324" s="178">
        <v>7813</v>
      </c>
      <c r="B1324" s="178">
        <v>-220409</v>
      </c>
      <c r="C1324" s="178">
        <v>-432144</v>
      </c>
      <c r="D1324" s="178" t="s">
        <v>3726</v>
      </c>
      <c r="E1324" s="178" t="s">
        <v>167</v>
      </c>
      <c r="F1324" s="178" t="s">
        <v>3664</v>
      </c>
      <c r="G1324" s="180">
        <f>VLOOKUP(D1324,Plan1!$B$2:$S$5570,7,)/1000</f>
        <v>5.1150000000000002</v>
      </c>
      <c r="H1324" s="180">
        <f>VLOOKUP(D1324,Plan1!$B$2:$S$5570,8,)/1000</f>
        <v>5.6159999999999997</v>
      </c>
      <c r="I1324" s="180">
        <f>VLOOKUP(D1324,Plan1!$B$2:$S$5570,9,)/1000</f>
        <v>5.0679999999999996</v>
      </c>
      <c r="J1324" s="180">
        <f>VLOOKUP(D1324,Plan1!$B$2:$S$5570,10,)/1000</f>
        <v>4.8639999999999999</v>
      </c>
      <c r="K1324" s="180">
        <f>VLOOKUP(D1324,Plan1!$B$2:$S$5570,11,)/1000</f>
        <v>4.29</v>
      </c>
      <c r="L1324" s="180">
        <f>VLOOKUP(D1324,Plan1!$B$2:$S$5570,12,)/1000</f>
        <v>4.28</v>
      </c>
      <c r="M1324" s="180">
        <f>VLOOKUP(D1324,Plan1!$B$2:$S$5570,13,)/1000</f>
        <v>4.4029999999999996</v>
      </c>
      <c r="N1324" s="180">
        <f>VLOOKUP(D1324,Plan1!$B$2:$S$5570,14,)/1000</f>
        <v>4.9589999999999996</v>
      </c>
      <c r="O1324" s="180">
        <f>VLOOKUP(D1324,Plan1!$B$2:$S$5570,15,)/1000</f>
        <v>4.8630000000000004</v>
      </c>
      <c r="P1324" s="180">
        <f>VLOOKUP(D1324,Plan1!$B$2:$S$5570,16,)/1000</f>
        <v>4.7709999999999999</v>
      </c>
      <c r="Q1324" s="180">
        <f>VLOOKUP(D1324,Plan1!$B$2:$S$5570,17,)/1000</f>
        <v>4.4470000000000001</v>
      </c>
      <c r="R1324" s="180">
        <f>VLOOKUP(D1324,Plan1!$B$2:$S$5570,18,)/1000</f>
        <v>4.9480000000000004</v>
      </c>
      <c r="S1324" s="180">
        <f>VLOOKUP(D1324,Plan1!$B$2:$S$5570,6,)/1000</f>
        <v>4.8019999999999996</v>
      </c>
    </row>
    <row r="1325" spans="1:19" x14ac:dyDescent="0.25">
      <c r="A1325" s="178">
        <v>18237</v>
      </c>
      <c r="B1325" s="178">
        <v>-162967</v>
      </c>
      <c r="C1325" s="178">
        <v>-417949</v>
      </c>
      <c r="D1325" s="178" t="s">
        <v>2496</v>
      </c>
      <c r="E1325" s="178" t="s">
        <v>167</v>
      </c>
      <c r="F1325" s="178" t="s">
        <v>1727</v>
      </c>
      <c r="G1325" s="180">
        <f>VLOOKUP(D1325,Plan1!$B$2:$S$5570,7,)/1000</f>
        <v>5.59</v>
      </c>
      <c r="H1325" s="180">
        <f>VLOOKUP(D1325,Plan1!$B$2:$S$5570,8,)/1000</f>
        <v>6.0830000000000002</v>
      </c>
      <c r="I1325" s="180">
        <f>VLOOKUP(D1325,Plan1!$B$2:$S$5570,9,)/1000</f>
        <v>5.5609999999999999</v>
      </c>
      <c r="J1325" s="180">
        <f>VLOOKUP(D1325,Plan1!$B$2:$S$5570,10,)/1000</f>
        <v>5.15</v>
      </c>
      <c r="K1325" s="180">
        <f>VLOOKUP(D1325,Plan1!$B$2:$S$5570,11,)/1000</f>
        <v>4.6289999999999996</v>
      </c>
      <c r="L1325" s="180">
        <f>VLOOKUP(D1325,Plan1!$B$2:$S$5570,12,)/1000</f>
        <v>4.3609999999999998</v>
      </c>
      <c r="M1325" s="180">
        <f>VLOOKUP(D1325,Plan1!$B$2:$S$5570,13,)/1000</f>
        <v>4.6120000000000001</v>
      </c>
      <c r="N1325" s="180">
        <f>VLOOKUP(D1325,Plan1!$B$2:$S$5570,14,)/1000</f>
        <v>5.1719999999999997</v>
      </c>
      <c r="O1325" s="180">
        <f>VLOOKUP(D1325,Plan1!$B$2:$S$5570,15,)/1000</f>
        <v>5.6879999999999997</v>
      </c>
      <c r="P1325" s="180">
        <f>VLOOKUP(D1325,Plan1!$B$2:$S$5570,16,)/1000</f>
        <v>5.4459999999999997</v>
      </c>
      <c r="Q1325" s="180">
        <f>VLOOKUP(D1325,Plan1!$B$2:$S$5570,17,)/1000</f>
        <v>4.9450000000000003</v>
      </c>
      <c r="R1325" s="180">
        <f>VLOOKUP(D1325,Plan1!$B$2:$S$5570,18,)/1000</f>
        <v>5.5090000000000003</v>
      </c>
      <c r="S1325" s="180">
        <f>VLOOKUP(D1325,Plan1!$B$2:$S$5570,6,)/1000</f>
        <v>5.2290000000000001</v>
      </c>
    </row>
    <row r="1326" spans="1:19" x14ac:dyDescent="0.25">
      <c r="A1326" s="178">
        <v>23646</v>
      </c>
      <c r="B1326" s="178">
        <v>-136619</v>
      </c>
      <c r="C1326" s="178">
        <v>-597852</v>
      </c>
      <c r="D1326" s="178" t="s">
        <v>1587</v>
      </c>
      <c r="E1326" s="178" t="s">
        <v>167</v>
      </c>
      <c r="F1326" s="178" t="s">
        <v>1511</v>
      </c>
      <c r="G1326" s="180">
        <f>VLOOKUP(D1326,Plan1!$B$2:$S$5570,7,)/1000</f>
        <v>4.3860000000000001</v>
      </c>
      <c r="H1326" s="180">
        <f>VLOOKUP(D1326,Plan1!$B$2:$S$5570,8,)/1000</f>
        <v>4.3860000000000001</v>
      </c>
      <c r="I1326" s="180">
        <f>VLOOKUP(D1326,Plan1!$B$2:$S$5570,9,)/1000</f>
        <v>4.516</v>
      </c>
      <c r="J1326" s="180">
        <f>VLOOKUP(D1326,Plan1!$B$2:$S$5570,10,)/1000</f>
        <v>4.7619999999999996</v>
      </c>
      <c r="K1326" s="180">
        <f>VLOOKUP(D1326,Plan1!$B$2:$S$5570,11,)/1000</f>
        <v>4.6920000000000002</v>
      </c>
      <c r="L1326" s="180">
        <f>VLOOKUP(D1326,Plan1!$B$2:$S$5570,12,)/1000</f>
        <v>4.9029999999999996</v>
      </c>
      <c r="M1326" s="180">
        <f>VLOOKUP(D1326,Plan1!$B$2:$S$5570,13,)/1000</f>
        <v>5.1639999999999997</v>
      </c>
      <c r="N1326" s="180">
        <f>VLOOKUP(D1326,Plan1!$B$2:$S$5570,14,)/1000</f>
        <v>5.48</v>
      </c>
      <c r="O1326" s="180">
        <f>VLOOKUP(D1326,Plan1!$B$2:$S$5570,15,)/1000</f>
        <v>5.0140000000000002</v>
      </c>
      <c r="P1326" s="180">
        <f>VLOOKUP(D1326,Plan1!$B$2:$S$5570,16,)/1000</f>
        <v>4.9089999999999998</v>
      </c>
      <c r="Q1326" s="180">
        <f>VLOOKUP(D1326,Plan1!$B$2:$S$5570,17,)/1000</f>
        <v>4.6929999999999996</v>
      </c>
      <c r="R1326" s="180">
        <f>VLOOKUP(D1326,Plan1!$B$2:$S$5570,18,)/1000</f>
        <v>4.6050000000000004</v>
      </c>
      <c r="S1326" s="180">
        <f>VLOOKUP(D1326,Plan1!$B$2:$S$5570,6,)/1000</f>
        <v>4.7919999999999998</v>
      </c>
    </row>
    <row r="1327" spans="1:19" x14ac:dyDescent="0.25">
      <c r="A1327" s="178">
        <v>43306</v>
      </c>
      <c r="B1327" s="178">
        <v>-75563</v>
      </c>
      <c r="C1327" s="178">
        <v>-385101</v>
      </c>
      <c r="D1327" s="178" t="s">
        <v>2724</v>
      </c>
      <c r="E1327" s="178" t="s">
        <v>167</v>
      </c>
      <c r="F1327" s="178" t="s">
        <v>2709</v>
      </c>
      <c r="G1327" s="180">
        <f>VLOOKUP(D1327,Plan1!$B$2:$S$5570,7,)/1000</f>
        <v>5.9009999999999998</v>
      </c>
      <c r="H1327" s="180">
        <f>VLOOKUP(D1327,Plan1!$B$2:$S$5570,8,)/1000</f>
        <v>5.8970000000000002</v>
      </c>
      <c r="I1327" s="180">
        <f>VLOOKUP(D1327,Plan1!$B$2:$S$5570,9,)/1000</f>
        <v>6.0149999999999997</v>
      </c>
      <c r="J1327" s="180">
        <f>VLOOKUP(D1327,Plan1!$B$2:$S$5570,10,)/1000</f>
        <v>5.86</v>
      </c>
      <c r="K1327" s="180">
        <f>VLOOKUP(D1327,Plan1!$B$2:$S$5570,11,)/1000</f>
        <v>5.3460000000000001</v>
      </c>
      <c r="L1327" s="180">
        <f>VLOOKUP(D1327,Plan1!$B$2:$S$5570,12,)/1000</f>
        <v>5.0209999999999999</v>
      </c>
      <c r="M1327" s="180">
        <f>VLOOKUP(D1327,Plan1!$B$2:$S$5570,13,)/1000</f>
        <v>5.242</v>
      </c>
      <c r="N1327" s="180">
        <f>VLOOKUP(D1327,Plan1!$B$2:$S$5570,14,)/1000</f>
        <v>6.0149999999999997</v>
      </c>
      <c r="O1327" s="180">
        <f>VLOOKUP(D1327,Plan1!$B$2:$S$5570,15,)/1000</f>
        <v>6.5880000000000001</v>
      </c>
      <c r="P1327" s="180">
        <f>VLOOKUP(D1327,Plan1!$B$2:$S$5570,16,)/1000</f>
        <v>6.415</v>
      </c>
      <c r="Q1327" s="180">
        <f>VLOOKUP(D1327,Plan1!$B$2:$S$5570,17,)/1000</f>
        <v>6.4749999999999996</v>
      </c>
      <c r="R1327" s="180">
        <f>VLOOKUP(D1327,Plan1!$B$2:$S$5570,18,)/1000</f>
        <v>6.0730000000000004</v>
      </c>
      <c r="S1327" s="180">
        <f>VLOOKUP(D1327,Plan1!$B$2:$S$5570,6,)/1000</f>
        <v>5.9039999999999999</v>
      </c>
    </row>
    <row r="1328" spans="1:19" x14ac:dyDescent="0.25">
      <c r="A1328" s="178">
        <v>9318</v>
      </c>
      <c r="B1328" s="178">
        <v>-210965</v>
      </c>
      <c r="C1328" s="178">
        <v>-462053</v>
      </c>
      <c r="D1328" s="178" t="s">
        <v>1929</v>
      </c>
      <c r="E1328" s="178" t="s">
        <v>167</v>
      </c>
      <c r="F1328" s="178" t="s">
        <v>1727</v>
      </c>
      <c r="G1328" s="180">
        <f>VLOOKUP(D1328,Plan1!$B$2:$S$5570,7,)/1000</f>
        <v>4.9290000000000003</v>
      </c>
      <c r="H1328" s="180">
        <f>VLOOKUP(D1328,Plan1!$B$2:$S$5570,8,)/1000</f>
        <v>5.4820000000000002</v>
      </c>
      <c r="I1328" s="180">
        <f>VLOOKUP(D1328,Plan1!$B$2:$S$5570,9,)/1000</f>
        <v>4.9139999999999997</v>
      </c>
      <c r="J1328" s="180">
        <f>VLOOKUP(D1328,Plan1!$B$2:$S$5570,10,)/1000</f>
        <v>5.149</v>
      </c>
      <c r="K1328" s="180">
        <f>VLOOKUP(D1328,Plan1!$B$2:$S$5570,11,)/1000</f>
        <v>4.8390000000000004</v>
      </c>
      <c r="L1328" s="180">
        <f>VLOOKUP(D1328,Plan1!$B$2:$S$5570,12,)/1000</f>
        <v>4.78</v>
      </c>
      <c r="M1328" s="180">
        <f>VLOOKUP(D1328,Plan1!$B$2:$S$5570,13,)/1000</f>
        <v>5.101</v>
      </c>
      <c r="N1328" s="180">
        <f>VLOOKUP(D1328,Plan1!$B$2:$S$5570,14,)/1000</f>
        <v>5.923</v>
      </c>
      <c r="O1328" s="180">
        <f>VLOOKUP(D1328,Plan1!$B$2:$S$5570,15,)/1000</f>
        <v>5.4640000000000004</v>
      </c>
      <c r="P1328" s="180">
        <f>VLOOKUP(D1328,Plan1!$B$2:$S$5570,16,)/1000</f>
        <v>5.2359999999999998</v>
      </c>
      <c r="Q1328" s="180">
        <f>VLOOKUP(D1328,Plan1!$B$2:$S$5570,17,)/1000</f>
        <v>4.7640000000000002</v>
      </c>
      <c r="R1328" s="180">
        <f>VLOOKUP(D1328,Plan1!$B$2:$S$5570,18,)/1000</f>
        <v>4.8789999999999996</v>
      </c>
      <c r="S1328" s="180">
        <f>VLOOKUP(D1328,Plan1!$B$2:$S$5570,6,)/1000</f>
        <v>5.1219999999999999</v>
      </c>
    </row>
    <row r="1329" spans="1:19" x14ac:dyDescent="0.25">
      <c r="A1329" s="178">
        <v>13876</v>
      </c>
      <c r="B1329" s="178">
        <v>-185888</v>
      </c>
      <c r="C1329" s="178">
        <v>-397365</v>
      </c>
      <c r="D1329" s="178" t="s">
        <v>1048</v>
      </c>
      <c r="E1329" s="178" t="s">
        <v>167</v>
      </c>
      <c r="F1329" s="178" t="s">
        <v>979</v>
      </c>
      <c r="G1329" s="180">
        <f>VLOOKUP(D1329,Plan1!$B$2:$S$5570,7,)/1000</f>
        <v>5.7670000000000003</v>
      </c>
      <c r="H1329" s="180">
        <f>VLOOKUP(D1329,Plan1!$B$2:$S$5570,8,)/1000</f>
        <v>6.1710000000000003</v>
      </c>
      <c r="I1329" s="180">
        <f>VLOOKUP(D1329,Plan1!$B$2:$S$5570,9,)/1000</f>
        <v>5.742</v>
      </c>
      <c r="J1329" s="180">
        <f>VLOOKUP(D1329,Plan1!$B$2:$S$5570,10,)/1000</f>
        <v>5.1440000000000001</v>
      </c>
      <c r="K1329" s="180">
        <f>VLOOKUP(D1329,Plan1!$B$2:$S$5570,11,)/1000</f>
        <v>4.7590000000000003</v>
      </c>
      <c r="L1329" s="180">
        <f>VLOOKUP(D1329,Plan1!$B$2:$S$5570,12,)/1000</f>
        <v>4.4450000000000003</v>
      </c>
      <c r="M1329" s="180">
        <f>VLOOKUP(D1329,Plan1!$B$2:$S$5570,13,)/1000</f>
        <v>4.5439999999999996</v>
      </c>
      <c r="N1329" s="180">
        <f>VLOOKUP(D1329,Plan1!$B$2:$S$5570,14,)/1000</f>
        <v>5.1529999999999996</v>
      </c>
      <c r="O1329" s="180">
        <f>VLOOKUP(D1329,Plan1!$B$2:$S$5570,15,)/1000</f>
        <v>5.5019999999999998</v>
      </c>
      <c r="P1329" s="180">
        <f>VLOOKUP(D1329,Plan1!$B$2:$S$5570,16,)/1000</f>
        <v>5.3259999999999996</v>
      </c>
      <c r="Q1329" s="180">
        <f>VLOOKUP(D1329,Plan1!$B$2:$S$5570,17,)/1000</f>
        <v>5.0640000000000001</v>
      </c>
      <c r="R1329" s="180">
        <f>VLOOKUP(D1329,Plan1!$B$2:$S$5570,18,)/1000</f>
        <v>5.5659999999999998</v>
      </c>
      <c r="S1329" s="180">
        <f>VLOOKUP(D1329,Plan1!$B$2:$S$5570,6,)/1000</f>
        <v>5.2649999999999997</v>
      </c>
    </row>
    <row r="1330" spans="1:19" x14ac:dyDescent="0.25">
      <c r="A1330" s="178">
        <v>9336</v>
      </c>
      <c r="B1330" s="178">
        <v>-21132</v>
      </c>
      <c r="C1330" s="178">
        <v>-444733</v>
      </c>
      <c r="D1330" s="178" t="s">
        <v>1932</v>
      </c>
      <c r="E1330" s="178" t="s">
        <v>167</v>
      </c>
      <c r="F1330" s="178" t="s">
        <v>1727</v>
      </c>
      <c r="G1330" s="180">
        <f>VLOOKUP(D1330,Plan1!$B$2:$S$5570,7,)/1000</f>
        <v>4.9710000000000001</v>
      </c>
      <c r="H1330" s="180">
        <f>VLOOKUP(D1330,Plan1!$B$2:$S$5570,8,)/1000</f>
        <v>5.5519999999999996</v>
      </c>
      <c r="I1330" s="180">
        <f>VLOOKUP(D1330,Plan1!$B$2:$S$5570,9,)/1000</f>
        <v>5.0949999999999998</v>
      </c>
      <c r="J1330" s="180">
        <f>VLOOKUP(D1330,Plan1!$B$2:$S$5570,10,)/1000</f>
        <v>5.14</v>
      </c>
      <c r="K1330" s="180">
        <f>VLOOKUP(D1330,Plan1!$B$2:$S$5570,11,)/1000</f>
        <v>4.7190000000000003</v>
      </c>
      <c r="L1330" s="180">
        <f>VLOOKUP(D1330,Plan1!$B$2:$S$5570,12,)/1000</f>
        <v>4.6310000000000002</v>
      </c>
      <c r="M1330" s="180">
        <f>VLOOKUP(D1330,Plan1!$B$2:$S$5570,13,)/1000</f>
        <v>4.8739999999999997</v>
      </c>
      <c r="N1330" s="180">
        <f>VLOOKUP(D1330,Plan1!$B$2:$S$5570,14,)/1000</f>
        <v>5.7169999999999996</v>
      </c>
      <c r="O1330" s="180">
        <f>VLOOKUP(D1330,Plan1!$B$2:$S$5570,15,)/1000</f>
        <v>5.4279999999999999</v>
      </c>
      <c r="P1330" s="180">
        <f>VLOOKUP(D1330,Plan1!$B$2:$S$5570,16,)/1000</f>
        <v>5.1639999999999997</v>
      </c>
      <c r="Q1330" s="180">
        <f>VLOOKUP(D1330,Plan1!$B$2:$S$5570,17,)/1000</f>
        <v>4.6790000000000003</v>
      </c>
      <c r="R1330" s="180">
        <f>VLOOKUP(D1330,Plan1!$B$2:$S$5570,18,)/1000</f>
        <v>4.9509999999999996</v>
      </c>
      <c r="S1330" s="180">
        <f>VLOOKUP(D1330,Plan1!$B$2:$S$5570,6,)/1000</f>
        <v>5.077</v>
      </c>
    </row>
    <row r="1331" spans="1:19" x14ac:dyDescent="0.25">
      <c r="A1331" s="178">
        <v>26758</v>
      </c>
      <c r="B1331" s="178">
        <v>-125083</v>
      </c>
      <c r="C1331" s="178">
        <v>-389981</v>
      </c>
      <c r="D1331" s="178" t="s">
        <v>609</v>
      </c>
      <c r="E1331" s="178" t="s">
        <v>167</v>
      </c>
      <c r="F1331" s="178" t="s">
        <v>375</v>
      </c>
      <c r="G1331" s="180">
        <f>VLOOKUP(D1331,Plan1!$B$2:$S$5570,7,)/1000</f>
        <v>5.62</v>
      </c>
      <c r="H1331" s="180">
        <f>VLOOKUP(D1331,Plan1!$B$2:$S$5570,8,)/1000</f>
        <v>5.6959999999999997</v>
      </c>
      <c r="I1331" s="180">
        <f>VLOOKUP(D1331,Plan1!$B$2:$S$5570,9,)/1000</f>
        <v>5.7450000000000001</v>
      </c>
      <c r="J1331" s="180">
        <f>VLOOKUP(D1331,Plan1!$B$2:$S$5570,10,)/1000</f>
        <v>4.8979999999999997</v>
      </c>
      <c r="K1331" s="180">
        <f>VLOOKUP(D1331,Plan1!$B$2:$S$5570,11,)/1000</f>
        <v>4.367</v>
      </c>
      <c r="L1331" s="180">
        <f>VLOOKUP(D1331,Plan1!$B$2:$S$5570,12,)/1000</f>
        <v>4.0369999999999999</v>
      </c>
      <c r="M1331" s="180">
        <f>VLOOKUP(D1331,Plan1!$B$2:$S$5570,13,)/1000</f>
        <v>4.306</v>
      </c>
      <c r="N1331" s="180">
        <f>VLOOKUP(D1331,Plan1!$B$2:$S$5570,14,)/1000</f>
        <v>4.7350000000000003</v>
      </c>
      <c r="O1331" s="180">
        <f>VLOOKUP(D1331,Plan1!$B$2:$S$5570,15,)/1000</f>
        <v>5.3879999999999999</v>
      </c>
      <c r="P1331" s="180">
        <f>VLOOKUP(D1331,Plan1!$B$2:$S$5570,16,)/1000</f>
        <v>5.4009999999999998</v>
      </c>
      <c r="Q1331" s="180">
        <f>VLOOKUP(D1331,Plan1!$B$2:$S$5570,17,)/1000</f>
        <v>5.4029999999999996</v>
      </c>
      <c r="R1331" s="180">
        <f>VLOOKUP(D1331,Plan1!$B$2:$S$5570,18,)/1000</f>
        <v>5.5780000000000003</v>
      </c>
      <c r="S1331" s="180">
        <f>VLOOKUP(D1331,Plan1!$B$2:$S$5570,6,)/1000</f>
        <v>5.0979999999999999</v>
      </c>
    </row>
    <row r="1332" spans="1:19" x14ac:dyDescent="0.25">
      <c r="A1332" s="178">
        <v>11421</v>
      </c>
      <c r="B1332" s="178">
        <v>-199176</v>
      </c>
      <c r="C1332" s="178">
        <v>-483843</v>
      </c>
      <c r="D1332" s="178" t="s">
        <v>2135</v>
      </c>
      <c r="E1332" s="178" t="s">
        <v>167</v>
      </c>
      <c r="F1332" s="178" t="s">
        <v>1727</v>
      </c>
      <c r="G1332" s="180">
        <f>VLOOKUP(D1332,Plan1!$B$2:$S$5570,7,)/1000</f>
        <v>5.1769999999999996</v>
      </c>
      <c r="H1332" s="180">
        <f>VLOOKUP(D1332,Plan1!$B$2:$S$5570,8,)/1000</f>
        <v>5.6559999999999997</v>
      </c>
      <c r="I1332" s="180">
        <f>VLOOKUP(D1332,Plan1!$B$2:$S$5570,9,)/1000</f>
        <v>5.226</v>
      </c>
      <c r="J1332" s="180">
        <f>VLOOKUP(D1332,Plan1!$B$2:$S$5570,10,)/1000</f>
        <v>5.5709999999999997</v>
      </c>
      <c r="K1332" s="180">
        <f>VLOOKUP(D1332,Plan1!$B$2:$S$5570,11,)/1000</f>
        <v>5.2720000000000002</v>
      </c>
      <c r="L1332" s="180">
        <f>VLOOKUP(D1332,Plan1!$B$2:$S$5570,12,)/1000</f>
        <v>5.1639999999999997</v>
      </c>
      <c r="M1332" s="180">
        <f>VLOOKUP(D1332,Plan1!$B$2:$S$5570,13,)/1000</f>
        <v>5.3929999999999998</v>
      </c>
      <c r="N1332" s="180">
        <f>VLOOKUP(D1332,Plan1!$B$2:$S$5570,14,)/1000</f>
        <v>6.1210000000000004</v>
      </c>
      <c r="O1332" s="180">
        <f>VLOOKUP(D1332,Plan1!$B$2:$S$5570,15,)/1000</f>
        <v>5.484</v>
      </c>
      <c r="P1332" s="180">
        <f>VLOOKUP(D1332,Plan1!$B$2:$S$5570,16,)/1000</f>
        <v>5.3810000000000002</v>
      </c>
      <c r="Q1332" s="180">
        <f>VLOOKUP(D1332,Plan1!$B$2:$S$5570,17,)/1000</f>
        <v>5.1779999999999999</v>
      </c>
      <c r="R1332" s="180">
        <f>VLOOKUP(D1332,Plan1!$B$2:$S$5570,18,)/1000</f>
        <v>5.2969999999999997</v>
      </c>
      <c r="S1332" s="180">
        <f>VLOOKUP(D1332,Plan1!$B$2:$S$5570,6,)/1000</f>
        <v>5.41</v>
      </c>
    </row>
    <row r="1333" spans="1:19" x14ac:dyDescent="0.25">
      <c r="A1333" s="178">
        <v>7452</v>
      </c>
      <c r="B1333" s="178">
        <v>-221581</v>
      </c>
      <c r="C1333" s="178">
        <v>-454566</v>
      </c>
      <c r="D1333" s="178" t="s">
        <v>1769</v>
      </c>
      <c r="E1333" s="178" t="s">
        <v>167</v>
      </c>
      <c r="F1333" s="178" t="s">
        <v>1727</v>
      </c>
      <c r="G1333" s="180">
        <f>VLOOKUP(D1333,Plan1!$B$2:$S$5570,7,)/1000</f>
        <v>4.7859999999999996</v>
      </c>
      <c r="H1333" s="180">
        <f>VLOOKUP(D1333,Plan1!$B$2:$S$5570,8,)/1000</f>
        <v>5.3390000000000004</v>
      </c>
      <c r="I1333" s="180">
        <f>VLOOKUP(D1333,Plan1!$B$2:$S$5570,9,)/1000</f>
        <v>4.9249999999999998</v>
      </c>
      <c r="J1333" s="180">
        <f>VLOOKUP(D1333,Plan1!$B$2:$S$5570,10,)/1000</f>
        <v>5.1210000000000004</v>
      </c>
      <c r="K1333" s="180">
        <f>VLOOKUP(D1333,Plan1!$B$2:$S$5570,11,)/1000</f>
        <v>4.718</v>
      </c>
      <c r="L1333" s="180">
        <f>VLOOKUP(D1333,Plan1!$B$2:$S$5570,12,)/1000</f>
        <v>4.6660000000000004</v>
      </c>
      <c r="M1333" s="180">
        <f>VLOOKUP(D1333,Plan1!$B$2:$S$5570,13,)/1000</f>
        <v>4.8959999999999999</v>
      </c>
      <c r="N1333" s="180">
        <f>VLOOKUP(D1333,Plan1!$B$2:$S$5570,14,)/1000</f>
        <v>5.6589999999999998</v>
      </c>
      <c r="O1333" s="180">
        <f>VLOOKUP(D1333,Plan1!$B$2:$S$5570,15,)/1000</f>
        <v>5.2939999999999996</v>
      </c>
      <c r="P1333" s="180">
        <f>VLOOKUP(D1333,Plan1!$B$2:$S$5570,16,)/1000</f>
        <v>5.1970000000000001</v>
      </c>
      <c r="Q1333" s="180">
        <f>VLOOKUP(D1333,Plan1!$B$2:$S$5570,17,)/1000</f>
        <v>4.7759999999999998</v>
      </c>
      <c r="R1333" s="180">
        <f>VLOOKUP(D1333,Plan1!$B$2:$S$5570,18,)/1000</f>
        <v>4.9480000000000004</v>
      </c>
      <c r="S1333" s="180">
        <f>VLOOKUP(D1333,Plan1!$B$2:$S$5570,6,)/1000</f>
        <v>5.0270000000000001</v>
      </c>
    </row>
    <row r="1334" spans="1:19" x14ac:dyDescent="0.25">
      <c r="A1334" s="178">
        <v>11488</v>
      </c>
      <c r="B1334" s="178">
        <v>-199331</v>
      </c>
      <c r="C1334" s="178">
        <v>-416911</v>
      </c>
      <c r="D1334" s="178" t="s">
        <v>2154</v>
      </c>
      <c r="E1334" s="178" t="s">
        <v>167</v>
      </c>
      <c r="F1334" s="178" t="s">
        <v>1727</v>
      </c>
      <c r="G1334" s="180">
        <f>VLOOKUP(D1334,Plan1!$B$2:$S$5570,7,)/1000</f>
        <v>5.3339999999999996</v>
      </c>
      <c r="H1334" s="180">
        <f>VLOOKUP(D1334,Plan1!$B$2:$S$5570,8,)/1000</f>
        <v>5.8490000000000002</v>
      </c>
      <c r="I1334" s="180">
        <f>VLOOKUP(D1334,Plan1!$B$2:$S$5570,9,)/1000</f>
        <v>5.2690000000000001</v>
      </c>
      <c r="J1334" s="180">
        <f>VLOOKUP(D1334,Plan1!$B$2:$S$5570,10,)/1000</f>
        <v>5.2060000000000004</v>
      </c>
      <c r="K1334" s="180">
        <f>VLOOKUP(D1334,Plan1!$B$2:$S$5570,11,)/1000</f>
        <v>4.6529999999999996</v>
      </c>
      <c r="L1334" s="180">
        <f>VLOOKUP(D1334,Plan1!$B$2:$S$5570,12,)/1000</f>
        <v>4.5010000000000003</v>
      </c>
      <c r="M1334" s="180">
        <f>VLOOKUP(D1334,Plan1!$B$2:$S$5570,13,)/1000</f>
        <v>4.5780000000000003</v>
      </c>
      <c r="N1334" s="180">
        <f>VLOOKUP(D1334,Plan1!$B$2:$S$5570,14,)/1000</f>
        <v>5.09</v>
      </c>
      <c r="O1334" s="180">
        <f>VLOOKUP(D1334,Plan1!$B$2:$S$5570,15,)/1000</f>
        <v>5.0140000000000002</v>
      </c>
      <c r="P1334" s="180">
        <f>VLOOKUP(D1334,Plan1!$B$2:$S$5570,16,)/1000</f>
        <v>4.8109999999999999</v>
      </c>
      <c r="Q1334" s="180">
        <f>VLOOKUP(D1334,Plan1!$B$2:$S$5570,17,)/1000</f>
        <v>4.5389999999999997</v>
      </c>
      <c r="R1334" s="180">
        <f>VLOOKUP(D1334,Plan1!$B$2:$S$5570,18,)/1000</f>
        <v>5.0449999999999999</v>
      </c>
      <c r="S1334" s="180">
        <f>VLOOKUP(D1334,Plan1!$B$2:$S$5570,6,)/1000</f>
        <v>4.9909999999999997</v>
      </c>
    </row>
    <row r="1335" spans="1:19" x14ac:dyDescent="0.25">
      <c r="A1335" s="178">
        <v>7656</v>
      </c>
      <c r="B1335" s="178">
        <v>-220839</v>
      </c>
      <c r="C1335" s="178">
        <v>-418722</v>
      </c>
      <c r="D1335" s="178" t="s">
        <v>3724</v>
      </c>
      <c r="E1335" s="178" t="s">
        <v>167</v>
      </c>
      <c r="F1335" s="178" t="s">
        <v>3664</v>
      </c>
      <c r="G1335" s="180">
        <f>VLOOKUP(D1335,Plan1!$B$2:$S$5570,7,)/1000</f>
        <v>5.2750000000000004</v>
      </c>
      <c r="H1335" s="180">
        <f>VLOOKUP(D1335,Plan1!$B$2:$S$5570,8,)/1000</f>
        <v>5.907</v>
      </c>
      <c r="I1335" s="180">
        <f>VLOOKUP(D1335,Plan1!$B$2:$S$5570,9,)/1000</f>
        <v>5.165</v>
      </c>
      <c r="J1335" s="180">
        <f>VLOOKUP(D1335,Plan1!$B$2:$S$5570,10,)/1000</f>
        <v>4.9829999999999997</v>
      </c>
      <c r="K1335" s="180">
        <f>VLOOKUP(D1335,Plan1!$B$2:$S$5570,11,)/1000</f>
        <v>4.5170000000000003</v>
      </c>
      <c r="L1335" s="180">
        <f>VLOOKUP(D1335,Plan1!$B$2:$S$5570,12,)/1000</f>
        <v>4.399</v>
      </c>
      <c r="M1335" s="180">
        <f>VLOOKUP(D1335,Plan1!$B$2:$S$5570,13,)/1000</f>
        <v>4.3630000000000004</v>
      </c>
      <c r="N1335" s="180">
        <f>VLOOKUP(D1335,Plan1!$B$2:$S$5570,14,)/1000</f>
        <v>4.9610000000000003</v>
      </c>
      <c r="O1335" s="180">
        <f>VLOOKUP(D1335,Plan1!$B$2:$S$5570,15,)/1000</f>
        <v>4.7709999999999999</v>
      </c>
      <c r="P1335" s="180">
        <f>VLOOKUP(D1335,Plan1!$B$2:$S$5570,16,)/1000</f>
        <v>4.6280000000000001</v>
      </c>
      <c r="Q1335" s="180">
        <f>VLOOKUP(D1335,Plan1!$B$2:$S$5570,17,)/1000</f>
        <v>4.3570000000000002</v>
      </c>
      <c r="R1335" s="180">
        <f>VLOOKUP(D1335,Plan1!$B$2:$S$5570,18,)/1000</f>
        <v>4.9800000000000004</v>
      </c>
      <c r="S1335" s="180">
        <f>VLOOKUP(D1335,Plan1!$B$2:$S$5570,6,)/1000</f>
        <v>4.859</v>
      </c>
    </row>
    <row r="1336" spans="1:19" x14ac:dyDescent="0.25">
      <c r="A1336" s="178">
        <v>25983</v>
      </c>
      <c r="B1336" s="178">
        <v>-12784</v>
      </c>
      <c r="C1336" s="178">
        <v>-391718</v>
      </c>
      <c r="D1336" s="178" t="s">
        <v>581</v>
      </c>
      <c r="E1336" s="178" t="s">
        <v>167</v>
      </c>
      <c r="F1336" s="178" t="s">
        <v>375</v>
      </c>
      <c r="G1336" s="180">
        <f>VLOOKUP(D1336,Plan1!$B$2:$S$5570,7,)/1000</f>
        <v>5.5309999999999997</v>
      </c>
      <c r="H1336" s="180">
        <f>VLOOKUP(D1336,Plan1!$B$2:$S$5570,8,)/1000</f>
        <v>5.6870000000000003</v>
      </c>
      <c r="I1336" s="180">
        <f>VLOOKUP(D1336,Plan1!$B$2:$S$5570,9,)/1000</f>
        <v>5.7210000000000001</v>
      </c>
      <c r="J1336" s="180">
        <f>VLOOKUP(D1336,Plan1!$B$2:$S$5570,10,)/1000</f>
        <v>4.8780000000000001</v>
      </c>
      <c r="K1336" s="180">
        <f>VLOOKUP(D1336,Plan1!$B$2:$S$5570,11,)/1000</f>
        <v>4.3959999999999999</v>
      </c>
      <c r="L1336" s="180">
        <f>VLOOKUP(D1336,Plan1!$B$2:$S$5570,12,)/1000</f>
        <v>4.08</v>
      </c>
      <c r="M1336" s="180">
        <f>VLOOKUP(D1336,Plan1!$B$2:$S$5570,13,)/1000</f>
        <v>4.2850000000000001</v>
      </c>
      <c r="N1336" s="180">
        <f>VLOOKUP(D1336,Plan1!$B$2:$S$5570,14,)/1000</f>
        <v>4.7110000000000003</v>
      </c>
      <c r="O1336" s="180">
        <f>VLOOKUP(D1336,Plan1!$B$2:$S$5570,15,)/1000</f>
        <v>5.2919999999999998</v>
      </c>
      <c r="P1336" s="180">
        <f>VLOOKUP(D1336,Plan1!$B$2:$S$5570,16,)/1000</f>
        <v>5.3029999999999999</v>
      </c>
      <c r="Q1336" s="180">
        <f>VLOOKUP(D1336,Plan1!$B$2:$S$5570,17,)/1000</f>
        <v>5.34</v>
      </c>
      <c r="R1336" s="180">
        <f>VLOOKUP(D1336,Plan1!$B$2:$S$5570,18,)/1000</f>
        <v>5.5629999999999997</v>
      </c>
      <c r="S1336" s="180">
        <f>VLOOKUP(D1336,Plan1!$B$2:$S$5570,6,)/1000</f>
        <v>5.0659999999999998</v>
      </c>
    </row>
    <row r="1337" spans="1:19" x14ac:dyDescent="0.25">
      <c r="A1337" s="178">
        <v>40469</v>
      </c>
      <c r="B1337" s="178">
        <v>-82618</v>
      </c>
      <c r="C1337" s="178">
        <v>-492693</v>
      </c>
      <c r="D1337" s="178" t="s">
        <v>2569</v>
      </c>
      <c r="E1337" s="178" t="s">
        <v>167</v>
      </c>
      <c r="F1337" s="178" t="s">
        <v>2567</v>
      </c>
      <c r="G1337" s="180">
        <f>VLOOKUP(D1337,Plan1!$B$2:$S$5570,7,)/1000</f>
        <v>4.5599999999999996</v>
      </c>
      <c r="H1337" s="180">
        <f>VLOOKUP(D1337,Plan1!$B$2:$S$5570,8,)/1000</f>
        <v>4.7960000000000003</v>
      </c>
      <c r="I1337" s="180">
        <f>VLOOKUP(D1337,Plan1!$B$2:$S$5570,9,)/1000</f>
        <v>4.8170000000000002</v>
      </c>
      <c r="J1337" s="180">
        <f>VLOOKUP(D1337,Plan1!$B$2:$S$5570,10,)/1000</f>
        <v>4.8819999999999997</v>
      </c>
      <c r="K1337" s="180">
        <f>VLOOKUP(D1337,Plan1!$B$2:$S$5570,11,)/1000</f>
        <v>5.2350000000000003</v>
      </c>
      <c r="L1337" s="180">
        <f>VLOOKUP(D1337,Plan1!$B$2:$S$5570,12,)/1000</f>
        <v>5.5490000000000004</v>
      </c>
      <c r="M1337" s="180">
        <f>VLOOKUP(D1337,Plan1!$B$2:$S$5570,13,)/1000</f>
        <v>5.6520000000000001</v>
      </c>
      <c r="N1337" s="180">
        <f>VLOOKUP(D1337,Plan1!$B$2:$S$5570,14,)/1000</f>
        <v>6.18</v>
      </c>
      <c r="O1337" s="180">
        <f>VLOOKUP(D1337,Plan1!$B$2:$S$5570,15,)/1000</f>
        <v>5.726</v>
      </c>
      <c r="P1337" s="180">
        <f>VLOOKUP(D1337,Plan1!$B$2:$S$5570,16,)/1000</f>
        <v>5.0419999999999998</v>
      </c>
      <c r="Q1337" s="180">
        <f>VLOOKUP(D1337,Plan1!$B$2:$S$5570,17,)/1000</f>
        <v>4.6769999999999996</v>
      </c>
      <c r="R1337" s="180">
        <f>VLOOKUP(D1337,Plan1!$B$2:$S$5570,18,)/1000</f>
        <v>4.524</v>
      </c>
      <c r="S1337" s="180">
        <f>VLOOKUP(D1337,Plan1!$B$2:$S$5570,6,)/1000</f>
        <v>5.1369999999999996</v>
      </c>
    </row>
    <row r="1338" spans="1:19" x14ac:dyDescent="0.25">
      <c r="A1338" s="178">
        <v>42103</v>
      </c>
      <c r="B1338" s="178">
        <v>-78768</v>
      </c>
      <c r="C1338" s="178">
        <v>-415945</v>
      </c>
      <c r="D1338" s="178" t="s">
        <v>3502</v>
      </c>
      <c r="E1338" s="178" t="s">
        <v>167</v>
      </c>
      <c r="F1338" s="178" t="s">
        <v>3448</v>
      </c>
      <c r="G1338" s="180">
        <f>VLOOKUP(D1338,Plan1!$B$2:$S$5570,7,)/1000</f>
        <v>5.484</v>
      </c>
      <c r="H1338" s="180">
        <f>VLOOKUP(D1338,Plan1!$B$2:$S$5570,8,)/1000</f>
        <v>5.4720000000000004</v>
      </c>
      <c r="I1338" s="180">
        <f>VLOOKUP(D1338,Plan1!$B$2:$S$5570,9,)/1000</f>
        <v>5.6470000000000002</v>
      </c>
      <c r="J1338" s="180">
        <f>VLOOKUP(D1338,Plan1!$B$2:$S$5570,10,)/1000</f>
        <v>5.5709999999999997</v>
      </c>
      <c r="K1338" s="180">
        <f>VLOOKUP(D1338,Plan1!$B$2:$S$5570,11,)/1000</f>
        <v>5.5359999999999996</v>
      </c>
      <c r="L1338" s="180">
        <f>VLOOKUP(D1338,Plan1!$B$2:$S$5570,12,)/1000</f>
        <v>5.6360000000000001</v>
      </c>
      <c r="M1338" s="180">
        <f>VLOOKUP(D1338,Plan1!$B$2:$S$5570,13,)/1000</f>
        <v>5.899</v>
      </c>
      <c r="N1338" s="180">
        <f>VLOOKUP(D1338,Plan1!$B$2:$S$5570,14,)/1000</f>
        <v>6.532</v>
      </c>
      <c r="O1338" s="180">
        <f>VLOOKUP(D1338,Plan1!$B$2:$S$5570,15,)/1000</f>
        <v>6.718</v>
      </c>
      <c r="P1338" s="180">
        <f>VLOOKUP(D1338,Plan1!$B$2:$S$5570,16,)/1000</f>
        <v>6.3920000000000003</v>
      </c>
      <c r="Q1338" s="180">
        <f>VLOOKUP(D1338,Plan1!$B$2:$S$5570,17,)/1000</f>
        <v>6.0389999999999997</v>
      </c>
      <c r="R1338" s="180">
        <f>VLOOKUP(D1338,Plan1!$B$2:$S$5570,18,)/1000</f>
        <v>5.6539999999999999</v>
      </c>
      <c r="S1338" s="180">
        <f>VLOOKUP(D1338,Plan1!$B$2:$S$5570,6,)/1000</f>
        <v>5.8819999999999997</v>
      </c>
    </row>
    <row r="1339" spans="1:19" x14ac:dyDescent="0.25">
      <c r="A1339" s="178">
        <v>10592</v>
      </c>
      <c r="B1339" s="178">
        <v>-203644</v>
      </c>
      <c r="C1339" s="178">
        <v>-412421</v>
      </c>
      <c r="D1339" s="178" t="s">
        <v>1006</v>
      </c>
      <c r="E1339" s="178" t="s">
        <v>167</v>
      </c>
      <c r="F1339" s="178" t="s">
        <v>979</v>
      </c>
      <c r="G1339" s="180">
        <f>VLOOKUP(D1339,Plan1!$B$2:$S$5570,7,)/1000</f>
        <v>5.3220000000000001</v>
      </c>
      <c r="H1339" s="180">
        <f>VLOOKUP(D1339,Plan1!$B$2:$S$5570,8,)/1000</f>
        <v>5.84</v>
      </c>
      <c r="I1339" s="180">
        <f>VLOOKUP(D1339,Plan1!$B$2:$S$5570,9,)/1000</f>
        <v>5.1349999999999998</v>
      </c>
      <c r="J1339" s="180">
        <f>VLOOKUP(D1339,Plan1!$B$2:$S$5570,10,)/1000</f>
        <v>4.8789999999999996</v>
      </c>
      <c r="K1339" s="180">
        <f>VLOOKUP(D1339,Plan1!$B$2:$S$5570,11,)/1000</f>
        <v>4.4720000000000004</v>
      </c>
      <c r="L1339" s="180">
        <f>VLOOKUP(D1339,Plan1!$B$2:$S$5570,12,)/1000</f>
        <v>4.5270000000000001</v>
      </c>
      <c r="M1339" s="180">
        <f>VLOOKUP(D1339,Plan1!$B$2:$S$5570,13,)/1000</f>
        <v>4.5670000000000002</v>
      </c>
      <c r="N1339" s="180">
        <f>VLOOKUP(D1339,Plan1!$B$2:$S$5570,14,)/1000</f>
        <v>5.1319999999999997</v>
      </c>
      <c r="O1339" s="180">
        <f>VLOOKUP(D1339,Plan1!$B$2:$S$5570,15,)/1000</f>
        <v>5.1669999999999998</v>
      </c>
      <c r="P1339" s="180">
        <f>VLOOKUP(D1339,Plan1!$B$2:$S$5570,16,)/1000</f>
        <v>4.8330000000000002</v>
      </c>
      <c r="Q1339" s="180">
        <f>VLOOKUP(D1339,Plan1!$B$2:$S$5570,17,)/1000</f>
        <v>4.4580000000000002</v>
      </c>
      <c r="R1339" s="180">
        <f>VLOOKUP(D1339,Plan1!$B$2:$S$5570,18,)/1000</f>
        <v>4.9710000000000001</v>
      </c>
      <c r="S1339" s="180">
        <f>VLOOKUP(D1339,Plan1!$B$2:$S$5570,6,)/1000</f>
        <v>4.9420000000000002</v>
      </c>
    </row>
    <row r="1340" spans="1:19" x14ac:dyDescent="0.25">
      <c r="A1340" s="178">
        <v>29218</v>
      </c>
      <c r="B1340" s="178">
        <v>-115604</v>
      </c>
      <c r="C1340" s="178">
        <v>-392812</v>
      </c>
      <c r="D1340" s="178" t="s">
        <v>693</v>
      </c>
      <c r="E1340" s="178" t="s">
        <v>167</v>
      </c>
      <c r="F1340" s="178" t="s">
        <v>375</v>
      </c>
      <c r="G1340" s="180">
        <f>VLOOKUP(D1340,Plan1!$B$2:$S$5570,7,)/1000</f>
        <v>5.7409999999999997</v>
      </c>
      <c r="H1340" s="180">
        <f>VLOOKUP(D1340,Plan1!$B$2:$S$5570,8,)/1000</f>
        <v>5.7240000000000002</v>
      </c>
      <c r="I1340" s="180">
        <f>VLOOKUP(D1340,Plan1!$B$2:$S$5570,9,)/1000</f>
        <v>5.8179999999999996</v>
      </c>
      <c r="J1340" s="180">
        <f>VLOOKUP(D1340,Plan1!$B$2:$S$5570,10,)/1000</f>
        <v>5.056</v>
      </c>
      <c r="K1340" s="180">
        <f>VLOOKUP(D1340,Plan1!$B$2:$S$5570,11,)/1000</f>
        <v>4.4249999999999998</v>
      </c>
      <c r="L1340" s="180">
        <f>VLOOKUP(D1340,Plan1!$B$2:$S$5570,12,)/1000</f>
        <v>4.1449999999999996</v>
      </c>
      <c r="M1340" s="180">
        <f>VLOOKUP(D1340,Plan1!$B$2:$S$5570,13,)/1000</f>
        <v>4.3419999999999996</v>
      </c>
      <c r="N1340" s="180">
        <f>VLOOKUP(D1340,Plan1!$B$2:$S$5570,14,)/1000</f>
        <v>4.8520000000000003</v>
      </c>
      <c r="O1340" s="180">
        <f>VLOOKUP(D1340,Plan1!$B$2:$S$5570,15,)/1000</f>
        <v>5.4930000000000003</v>
      </c>
      <c r="P1340" s="180">
        <f>VLOOKUP(D1340,Plan1!$B$2:$S$5570,16,)/1000</f>
        <v>5.4779999999999998</v>
      </c>
      <c r="Q1340" s="180">
        <f>VLOOKUP(D1340,Plan1!$B$2:$S$5570,17,)/1000</f>
        <v>5.5519999999999996</v>
      </c>
      <c r="R1340" s="180">
        <f>VLOOKUP(D1340,Plan1!$B$2:$S$5570,18,)/1000</f>
        <v>5.54</v>
      </c>
      <c r="S1340" s="180">
        <f>VLOOKUP(D1340,Plan1!$B$2:$S$5570,6,)/1000</f>
        <v>5.18</v>
      </c>
    </row>
    <row r="1341" spans="1:19" x14ac:dyDescent="0.25">
      <c r="A1341" s="178">
        <v>27295</v>
      </c>
      <c r="B1341" s="178">
        <v>-123273</v>
      </c>
      <c r="C1341" s="178">
        <v>-387688</v>
      </c>
      <c r="D1341" s="178" t="s">
        <v>631</v>
      </c>
      <c r="E1341" s="178" t="s">
        <v>167</v>
      </c>
      <c r="F1341" s="178" t="s">
        <v>375</v>
      </c>
      <c r="G1341" s="180">
        <f>VLOOKUP(D1341,Plan1!$B$2:$S$5570,7,)/1000</f>
        <v>5.6479999999999997</v>
      </c>
      <c r="H1341" s="180">
        <f>VLOOKUP(D1341,Plan1!$B$2:$S$5570,8,)/1000</f>
        <v>5.6779999999999999</v>
      </c>
      <c r="I1341" s="180">
        <f>VLOOKUP(D1341,Plan1!$B$2:$S$5570,9,)/1000</f>
        <v>5.7460000000000004</v>
      </c>
      <c r="J1341" s="180">
        <f>VLOOKUP(D1341,Plan1!$B$2:$S$5570,10,)/1000</f>
        <v>4.8860000000000001</v>
      </c>
      <c r="K1341" s="180">
        <f>VLOOKUP(D1341,Plan1!$B$2:$S$5570,11,)/1000</f>
        <v>4.3250000000000002</v>
      </c>
      <c r="L1341" s="180">
        <f>VLOOKUP(D1341,Plan1!$B$2:$S$5570,12,)/1000</f>
        <v>4.0449999999999999</v>
      </c>
      <c r="M1341" s="180">
        <f>VLOOKUP(D1341,Plan1!$B$2:$S$5570,13,)/1000</f>
        <v>4.2880000000000003</v>
      </c>
      <c r="N1341" s="180">
        <f>VLOOKUP(D1341,Plan1!$B$2:$S$5570,14,)/1000</f>
        <v>4.6749999999999998</v>
      </c>
      <c r="O1341" s="180">
        <f>VLOOKUP(D1341,Plan1!$B$2:$S$5570,15,)/1000</f>
        <v>5.367</v>
      </c>
      <c r="P1341" s="180">
        <f>VLOOKUP(D1341,Plan1!$B$2:$S$5570,16,)/1000</f>
        <v>5.3479999999999999</v>
      </c>
      <c r="Q1341" s="180">
        <f>VLOOKUP(D1341,Plan1!$B$2:$S$5570,17,)/1000</f>
        <v>5.42</v>
      </c>
      <c r="R1341" s="180">
        <f>VLOOKUP(D1341,Plan1!$B$2:$S$5570,18,)/1000</f>
        <v>5.585</v>
      </c>
      <c r="S1341" s="180">
        <f>VLOOKUP(D1341,Plan1!$B$2:$S$5570,6,)/1000</f>
        <v>5.0839999999999996</v>
      </c>
    </row>
    <row r="1342" spans="1:19" x14ac:dyDescent="0.25">
      <c r="A1342" s="178">
        <v>57273</v>
      </c>
      <c r="B1342" s="178">
        <v>-38379</v>
      </c>
      <c r="C1342" s="178">
        <v>-44897</v>
      </c>
      <c r="D1342" s="178" t="s">
        <v>1412</v>
      </c>
      <c r="E1342" s="178" t="s">
        <v>167</v>
      </c>
      <c r="F1342" s="178" t="s">
        <v>1298</v>
      </c>
      <c r="G1342" s="180">
        <f>VLOOKUP(D1342,Plan1!$B$2:$S$5570,7,)/1000</f>
        <v>4.6920000000000002</v>
      </c>
      <c r="H1342" s="180">
        <f>VLOOKUP(D1342,Plan1!$B$2:$S$5570,8,)/1000</f>
        <v>4.8559999999999999</v>
      </c>
      <c r="I1342" s="180">
        <f>VLOOKUP(D1342,Plan1!$B$2:$S$5570,9,)/1000</f>
        <v>5.0060000000000002</v>
      </c>
      <c r="J1342" s="180">
        <f>VLOOKUP(D1342,Plan1!$B$2:$S$5570,10,)/1000</f>
        <v>5.0289999999999999</v>
      </c>
      <c r="K1342" s="180">
        <f>VLOOKUP(D1342,Plan1!$B$2:$S$5570,11,)/1000</f>
        <v>5.0570000000000004</v>
      </c>
      <c r="L1342" s="180">
        <f>VLOOKUP(D1342,Plan1!$B$2:$S$5570,12,)/1000</f>
        <v>5.3140000000000001</v>
      </c>
      <c r="M1342" s="180">
        <f>VLOOKUP(D1342,Plan1!$B$2:$S$5570,13,)/1000</f>
        <v>5.4459999999999997</v>
      </c>
      <c r="N1342" s="180">
        <f>VLOOKUP(D1342,Plan1!$B$2:$S$5570,14,)/1000</f>
        <v>5.9809999999999999</v>
      </c>
      <c r="O1342" s="180">
        <f>VLOOKUP(D1342,Plan1!$B$2:$S$5570,15,)/1000</f>
        <v>6.1550000000000002</v>
      </c>
      <c r="P1342" s="180">
        <f>VLOOKUP(D1342,Plan1!$B$2:$S$5570,16,)/1000</f>
        <v>5.726</v>
      </c>
      <c r="Q1342" s="180">
        <f>VLOOKUP(D1342,Plan1!$B$2:$S$5570,17,)/1000</f>
        <v>5.2430000000000003</v>
      </c>
      <c r="R1342" s="180">
        <f>VLOOKUP(D1342,Plan1!$B$2:$S$5570,18,)/1000</f>
        <v>5</v>
      </c>
      <c r="S1342" s="180">
        <f>VLOOKUP(D1342,Plan1!$B$2:$S$5570,6,)/1000</f>
        <v>5.2919999999999998</v>
      </c>
    </row>
    <row r="1343" spans="1:19" x14ac:dyDescent="0.25">
      <c r="A1343" s="178">
        <v>13116</v>
      </c>
      <c r="B1343" s="178">
        <v>-190349</v>
      </c>
      <c r="C1343" s="178">
        <v>-434224</v>
      </c>
      <c r="D1343" s="178" t="s">
        <v>2293</v>
      </c>
      <c r="E1343" s="178" t="s">
        <v>167</v>
      </c>
      <c r="F1343" s="178" t="s">
        <v>1727</v>
      </c>
      <c r="G1343" s="180">
        <f>VLOOKUP(D1343,Plan1!$B$2:$S$5570,7,)/1000</f>
        <v>5.0880000000000001</v>
      </c>
      <c r="H1343" s="180">
        <f>VLOOKUP(D1343,Plan1!$B$2:$S$5570,8,)/1000</f>
        <v>5.6189999999999998</v>
      </c>
      <c r="I1343" s="180">
        <f>VLOOKUP(D1343,Plan1!$B$2:$S$5570,9,)/1000</f>
        <v>5.0780000000000003</v>
      </c>
      <c r="J1343" s="180">
        <f>VLOOKUP(D1343,Plan1!$B$2:$S$5570,10,)/1000</f>
        <v>5.0019999999999998</v>
      </c>
      <c r="K1343" s="180">
        <f>VLOOKUP(D1343,Plan1!$B$2:$S$5570,11,)/1000</f>
        <v>4.6280000000000001</v>
      </c>
      <c r="L1343" s="180">
        <f>VLOOKUP(D1343,Plan1!$B$2:$S$5570,12,)/1000</f>
        <v>4.532</v>
      </c>
      <c r="M1343" s="180">
        <f>VLOOKUP(D1343,Plan1!$B$2:$S$5570,13,)/1000</f>
        <v>4.7030000000000003</v>
      </c>
      <c r="N1343" s="180">
        <f>VLOOKUP(D1343,Plan1!$B$2:$S$5570,14,)/1000</f>
        <v>5.3470000000000004</v>
      </c>
      <c r="O1343" s="180">
        <f>VLOOKUP(D1343,Plan1!$B$2:$S$5570,15,)/1000</f>
        <v>5.3070000000000004</v>
      </c>
      <c r="P1343" s="180">
        <f>VLOOKUP(D1343,Plan1!$B$2:$S$5570,16,)/1000</f>
        <v>5.0490000000000004</v>
      </c>
      <c r="Q1343" s="180">
        <f>VLOOKUP(D1343,Plan1!$B$2:$S$5570,17,)/1000</f>
        <v>4.4569999999999999</v>
      </c>
      <c r="R1343" s="180">
        <f>VLOOKUP(D1343,Plan1!$B$2:$S$5570,18,)/1000</f>
        <v>4.8929999999999998</v>
      </c>
      <c r="S1343" s="180">
        <f>VLOOKUP(D1343,Plan1!$B$2:$S$5570,6,)/1000</f>
        <v>4.9749999999999996</v>
      </c>
    </row>
    <row r="1344" spans="1:19" x14ac:dyDescent="0.25">
      <c r="A1344" s="178">
        <v>11821</v>
      </c>
      <c r="B1344" s="178">
        <v>-197476</v>
      </c>
      <c r="C1344" s="178">
        <v>-448972</v>
      </c>
      <c r="D1344" s="178" t="s">
        <v>2184</v>
      </c>
      <c r="E1344" s="178" t="s">
        <v>167</v>
      </c>
      <c r="F1344" s="178" t="s">
        <v>1727</v>
      </c>
      <c r="G1344" s="180">
        <f>VLOOKUP(D1344,Plan1!$B$2:$S$5570,7,)/1000</f>
        <v>5.258</v>
      </c>
      <c r="H1344" s="180">
        <f>VLOOKUP(D1344,Plan1!$B$2:$S$5570,8,)/1000</f>
        <v>5.726</v>
      </c>
      <c r="I1344" s="180">
        <f>VLOOKUP(D1344,Plan1!$B$2:$S$5570,9,)/1000</f>
        <v>5.2919999999999998</v>
      </c>
      <c r="J1344" s="180">
        <f>VLOOKUP(D1344,Plan1!$B$2:$S$5570,10,)/1000</f>
        <v>5.4740000000000002</v>
      </c>
      <c r="K1344" s="180">
        <f>VLOOKUP(D1344,Plan1!$B$2:$S$5570,11,)/1000</f>
        <v>5.2130000000000001</v>
      </c>
      <c r="L1344" s="180">
        <f>VLOOKUP(D1344,Plan1!$B$2:$S$5570,12,)/1000</f>
        <v>5.202</v>
      </c>
      <c r="M1344" s="180">
        <f>VLOOKUP(D1344,Plan1!$B$2:$S$5570,13,)/1000</f>
        <v>5.4690000000000003</v>
      </c>
      <c r="N1344" s="180">
        <f>VLOOKUP(D1344,Plan1!$B$2:$S$5570,14,)/1000</f>
        <v>6.1429999999999998</v>
      </c>
      <c r="O1344" s="180">
        <f>VLOOKUP(D1344,Plan1!$B$2:$S$5570,15,)/1000</f>
        <v>5.883</v>
      </c>
      <c r="P1344" s="180">
        <f>VLOOKUP(D1344,Plan1!$B$2:$S$5570,16,)/1000</f>
        <v>5.4480000000000004</v>
      </c>
      <c r="Q1344" s="180">
        <f>VLOOKUP(D1344,Plan1!$B$2:$S$5570,17,)/1000</f>
        <v>4.9029999999999996</v>
      </c>
      <c r="R1344" s="180">
        <f>VLOOKUP(D1344,Plan1!$B$2:$S$5570,18,)/1000</f>
        <v>5.0730000000000004</v>
      </c>
      <c r="S1344" s="180">
        <f>VLOOKUP(D1344,Plan1!$B$2:$S$5570,6,)/1000</f>
        <v>5.423</v>
      </c>
    </row>
    <row r="1345" spans="1:19" x14ac:dyDescent="0.25">
      <c r="A1345" s="178">
        <v>7966</v>
      </c>
      <c r="B1345" s="178">
        <v>-218783</v>
      </c>
      <c r="C1345" s="178">
        <v>-450874</v>
      </c>
      <c r="D1345" s="178" t="s">
        <v>1809</v>
      </c>
      <c r="E1345" s="178" t="s">
        <v>167</v>
      </c>
      <c r="F1345" s="178" t="s">
        <v>1727</v>
      </c>
      <c r="G1345" s="180">
        <f>VLOOKUP(D1345,Plan1!$B$2:$S$5570,7,)/1000</f>
        <v>4.9000000000000004</v>
      </c>
      <c r="H1345" s="180">
        <f>VLOOKUP(D1345,Plan1!$B$2:$S$5570,8,)/1000</f>
        <v>5.4880000000000004</v>
      </c>
      <c r="I1345" s="180">
        <f>VLOOKUP(D1345,Plan1!$B$2:$S$5570,9,)/1000</f>
        <v>5.1289999999999996</v>
      </c>
      <c r="J1345" s="180">
        <f>VLOOKUP(D1345,Plan1!$B$2:$S$5570,10,)/1000</f>
        <v>5.2270000000000003</v>
      </c>
      <c r="K1345" s="180">
        <f>VLOOKUP(D1345,Plan1!$B$2:$S$5570,11,)/1000</f>
        <v>4.7839999999999998</v>
      </c>
      <c r="L1345" s="180">
        <f>VLOOKUP(D1345,Plan1!$B$2:$S$5570,12,)/1000</f>
        <v>4.6859999999999999</v>
      </c>
      <c r="M1345" s="180">
        <f>VLOOKUP(D1345,Plan1!$B$2:$S$5570,13,)/1000</f>
        <v>4.8860000000000001</v>
      </c>
      <c r="N1345" s="180">
        <f>VLOOKUP(D1345,Plan1!$B$2:$S$5570,14,)/1000</f>
        <v>5.6</v>
      </c>
      <c r="O1345" s="180">
        <f>VLOOKUP(D1345,Plan1!$B$2:$S$5570,15,)/1000</f>
        <v>5.3579999999999997</v>
      </c>
      <c r="P1345" s="180">
        <f>VLOOKUP(D1345,Plan1!$B$2:$S$5570,16,)/1000</f>
        <v>5.2709999999999999</v>
      </c>
      <c r="Q1345" s="180">
        <f>VLOOKUP(D1345,Plan1!$B$2:$S$5570,17,)/1000</f>
        <v>4.8719999999999999</v>
      </c>
      <c r="R1345" s="180">
        <f>VLOOKUP(D1345,Plan1!$B$2:$S$5570,18,)/1000</f>
        <v>5.0419999999999998</v>
      </c>
      <c r="S1345" s="180">
        <f>VLOOKUP(D1345,Plan1!$B$2:$S$5570,6,)/1000</f>
        <v>5.1040000000000001</v>
      </c>
    </row>
    <row r="1346" spans="1:19" x14ac:dyDescent="0.25">
      <c r="A1346" s="178">
        <v>27482</v>
      </c>
      <c r="B1346" s="178">
        <v>-122237</v>
      </c>
      <c r="C1346" s="178">
        <v>-472952</v>
      </c>
      <c r="D1346" s="178" t="s">
        <v>5383</v>
      </c>
      <c r="E1346" s="178" t="s">
        <v>167</v>
      </c>
      <c r="F1346" s="178" t="s">
        <v>5370</v>
      </c>
      <c r="G1346" s="180">
        <f>VLOOKUP(D1346,Plan1!$B$2:$S$5570,7,)/1000</f>
        <v>5.3869999999999996</v>
      </c>
      <c r="H1346" s="180">
        <f>VLOOKUP(D1346,Plan1!$B$2:$S$5570,8,)/1000</f>
        <v>5.5549999999999997</v>
      </c>
      <c r="I1346" s="180">
        <f>VLOOKUP(D1346,Plan1!$B$2:$S$5570,9,)/1000</f>
        <v>5.4710000000000001</v>
      </c>
      <c r="J1346" s="180">
        <f>VLOOKUP(D1346,Plan1!$B$2:$S$5570,10,)/1000</f>
        <v>5.6840000000000002</v>
      </c>
      <c r="K1346" s="180">
        <f>VLOOKUP(D1346,Plan1!$B$2:$S$5570,11,)/1000</f>
        <v>5.87</v>
      </c>
      <c r="L1346" s="180">
        <f>VLOOKUP(D1346,Plan1!$B$2:$S$5570,12,)/1000</f>
        <v>5.8029999999999999</v>
      </c>
      <c r="M1346" s="180">
        <f>VLOOKUP(D1346,Plan1!$B$2:$S$5570,13,)/1000</f>
        <v>6.0590000000000002</v>
      </c>
      <c r="N1346" s="180">
        <f>VLOOKUP(D1346,Plan1!$B$2:$S$5570,14,)/1000</f>
        <v>6.45</v>
      </c>
      <c r="O1346" s="180">
        <f>VLOOKUP(D1346,Plan1!$B$2:$S$5570,15,)/1000</f>
        <v>6.2750000000000004</v>
      </c>
      <c r="P1346" s="180">
        <f>VLOOKUP(D1346,Plan1!$B$2:$S$5570,16,)/1000</f>
        <v>5.7039999999999997</v>
      </c>
      <c r="Q1346" s="180">
        <f>VLOOKUP(D1346,Plan1!$B$2:$S$5570,17,)/1000</f>
        <v>5.2430000000000003</v>
      </c>
      <c r="R1346" s="180">
        <f>VLOOKUP(D1346,Plan1!$B$2:$S$5570,18,)/1000</f>
        <v>5.27</v>
      </c>
      <c r="S1346" s="180">
        <f>VLOOKUP(D1346,Plan1!$B$2:$S$5570,6,)/1000</f>
        <v>5.7309999999999999</v>
      </c>
    </row>
    <row r="1347" spans="1:19" x14ac:dyDescent="0.25">
      <c r="A1347" s="178">
        <v>7137</v>
      </c>
      <c r="B1347" s="178">
        <v>-224083</v>
      </c>
      <c r="C1347" s="178">
        <v>-458</v>
      </c>
      <c r="D1347" s="178" t="s">
        <v>1748</v>
      </c>
      <c r="E1347" s="178" t="s">
        <v>167</v>
      </c>
      <c r="F1347" s="178" t="s">
        <v>1727</v>
      </c>
      <c r="G1347" s="180">
        <f>VLOOKUP(D1347,Plan1!$B$2:$S$5570,7,)/1000</f>
        <v>4.8239999999999998</v>
      </c>
      <c r="H1347" s="180">
        <f>VLOOKUP(D1347,Plan1!$B$2:$S$5570,8,)/1000</f>
        <v>5.4349999999999996</v>
      </c>
      <c r="I1347" s="180">
        <f>VLOOKUP(D1347,Plan1!$B$2:$S$5570,9,)/1000</f>
        <v>5.048</v>
      </c>
      <c r="J1347" s="180">
        <f>VLOOKUP(D1347,Plan1!$B$2:$S$5570,10,)/1000</f>
        <v>5.2590000000000003</v>
      </c>
      <c r="K1347" s="180">
        <f>VLOOKUP(D1347,Plan1!$B$2:$S$5570,11,)/1000</f>
        <v>4.7859999999999996</v>
      </c>
      <c r="L1347" s="180">
        <f>VLOOKUP(D1347,Plan1!$B$2:$S$5570,12,)/1000</f>
        <v>4.6630000000000003</v>
      </c>
      <c r="M1347" s="180">
        <f>VLOOKUP(D1347,Plan1!$B$2:$S$5570,13,)/1000</f>
        <v>4.8550000000000004</v>
      </c>
      <c r="N1347" s="180">
        <f>VLOOKUP(D1347,Plan1!$B$2:$S$5570,14,)/1000</f>
        <v>5.6550000000000002</v>
      </c>
      <c r="O1347" s="180">
        <f>VLOOKUP(D1347,Plan1!$B$2:$S$5570,15,)/1000</f>
        <v>5.2880000000000003</v>
      </c>
      <c r="P1347" s="180">
        <f>VLOOKUP(D1347,Plan1!$B$2:$S$5570,16,)/1000</f>
        <v>5.2869999999999999</v>
      </c>
      <c r="Q1347" s="180">
        <f>VLOOKUP(D1347,Plan1!$B$2:$S$5570,17,)/1000</f>
        <v>4.9560000000000004</v>
      </c>
      <c r="R1347" s="180">
        <f>VLOOKUP(D1347,Plan1!$B$2:$S$5570,18,)/1000</f>
        <v>5.093</v>
      </c>
      <c r="S1347" s="180">
        <f>VLOOKUP(D1347,Plan1!$B$2:$S$5570,6,)/1000</f>
        <v>5.0960000000000001</v>
      </c>
    </row>
    <row r="1348" spans="1:19" x14ac:dyDescent="0.25">
      <c r="A1348" s="178">
        <v>7275</v>
      </c>
      <c r="B1348" s="178">
        <v>-22338</v>
      </c>
      <c r="C1348" s="178">
        <v>-471733</v>
      </c>
      <c r="D1348" s="178" t="s">
        <v>4994</v>
      </c>
      <c r="E1348" s="178" t="s">
        <v>167</v>
      </c>
      <c r="F1348" s="178" t="s">
        <v>4704</v>
      </c>
      <c r="G1348" s="180">
        <f>VLOOKUP(D1348,Plan1!$B$2:$S$5570,7,)/1000</f>
        <v>5.0389999999999997</v>
      </c>
      <c r="H1348" s="180">
        <f>VLOOKUP(D1348,Plan1!$B$2:$S$5570,8,)/1000</f>
        <v>5.59</v>
      </c>
      <c r="I1348" s="180">
        <f>VLOOKUP(D1348,Plan1!$B$2:$S$5570,9,)/1000</f>
        <v>5.3780000000000001</v>
      </c>
      <c r="J1348" s="180">
        <f>VLOOKUP(D1348,Plan1!$B$2:$S$5570,10,)/1000</f>
        <v>5.367</v>
      </c>
      <c r="K1348" s="180">
        <f>VLOOKUP(D1348,Plan1!$B$2:$S$5570,11,)/1000</f>
        <v>4.84</v>
      </c>
      <c r="L1348" s="180">
        <f>VLOOKUP(D1348,Plan1!$B$2:$S$5570,12,)/1000</f>
        <v>4.7679999999999998</v>
      </c>
      <c r="M1348" s="180">
        <f>VLOOKUP(D1348,Plan1!$B$2:$S$5570,13,)/1000</f>
        <v>4.8419999999999996</v>
      </c>
      <c r="N1348" s="180">
        <f>VLOOKUP(D1348,Plan1!$B$2:$S$5570,14,)/1000</f>
        <v>5.6619999999999999</v>
      </c>
      <c r="O1348" s="180">
        <f>VLOOKUP(D1348,Plan1!$B$2:$S$5570,15,)/1000</f>
        <v>5.3040000000000003</v>
      </c>
      <c r="P1348" s="180">
        <f>VLOOKUP(D1348,Plan1!$B$2:$S$5570,16,)/1000</f>
        <v>5.4370000000000003</v>
      </c>
      <c r="Q1348" s="180">
        <f>VLOOKUP(D1348,Plan1!$B$2:$S$5570,17,)/1000</f>
        <v>5.2039999999999997</v>
      </c>
      <c r="R1348" s="180">
        <f>VLOOKUP(D1348,Plan1!$B$2:$S$5570,18,)/1000</f>
        <v>5.343</v>
      </c>
      <c r="S1348" s="180">
        <f>VLOOKUP(D1348,Plan1!$B$2:$S$5570,6,)/1000</f>
        <v>5.2309999999999999</v>
      </c>
    </row>
    <row r="1349" spans="1:19" x14ac:dyDescent="0.25">
      <c r="A1349" s="178">
        <v>6282</v>
      </c>
      <c r="B1349" s="178">
        <v>-230159</v>
      </c>
      <c r="C1349" s="178">
        <v>-480138</v>
      </c>
      <c r="D1349" s="178" t="s">
        <v>4862</v>
      </c>
      <c r="E1349" s="178" t="s">
        <v>167</v>
      </c>
      <c r="F1349" s="178" t="s">
        <v>4704</v>
      </c>
      <c r="G1349" s="180">
        <f>VLOOKUP(D1349,Plan1!$B$2:$S$5570,7,)/1000</f>
        <v>5.0730000000000004</v>
      </c>
      <c r="H1349" s="180">
        <f>VLOOKUP(D1349,Plan1!$B$2:$S$5570,8,)/1000</f>
        <v>5.569</v>
      </c>
      <c r="I1349" s="180">
        <f>VLOOKUP(D1349,Plan1!$B$2:$S$5570,9,)/1000</f>
        <v>5.4029999999999996</v>
      </c>
      <c r="J1349" s="180">
        <f>VLOOKUP(D1349,Plan1!$B$2:$S$5570,10,)/1000</f>
        <v>5.3440000000000003</v>
      </c>
      <c r="K1349" s="180">
        <f>VLOOKUP(D1349,Plan1!$B$2:$S$5570,11,)/1000</f>
        <v>4.641</v>
      </c>
      <c r="L1349" s="180">
        <f>VLOOKUP(D1349,Plan1!$B$2:$S$5570,12,)/1000</f>
        <v>4.5039999999999996</v>
      </c>
      <c r="M1349" s="180">
        <f>VLOOKUP(D1349,Plan1!$B$2:$S$5570,13,)/1000</f>
        <v>4.5990000000000002</v>
      </c>
      <c r="N1349" s="180">
        <f>VLOOKUP(D1349,Plan1!$B$2:$S$5570,14,)/1000</f>
        <v>5.5119999999999996</v>
      </c>
      <c r="O1349" s="180">
        <f>VLOOKUP(D1349,Plan1!$B$2:$S$5570,15,)/1000</f>
        <v>5.1360000000000001</v>
      </c>
      <c r="P1349" s="180">
        <f>VLOOKUP(D1349,Plan1!$B$2:$S$5570,16,)/1000</f>
        <v>5.2290000000000001</v>
      </c>
      <c r="Q1349" s="180">
        <f>VLOOKUP(D1349,Plan1!$B$2:$S$5570,17,)/1000</f>
        <v>5.29</v>
      </c>
      <c r="R1349" s="180">
        <f>VLOOKUP(D1349,Plan1!$B$2:$S$5570,18,)/1000</f>
        <v>5.4420000000000002</v>
      </c>
      <c r="S1349" s="180">
        <f>VLOOKUP(D1349,Plan1!$B$2:$S$5570,6,)/1000</f>
        <v>5.1449999999999996</v>
      </c>
    </row>
    <row r="1350" spans="1:19" x14ac:dyDescent="0.25">
      <c r="A1350" s="178">
        <v>3166</v>
      </c>
      <c r="B1350" s="178">
        <v>-272339</v>
      </c>
      <c r="C1350" s="178">
        <v>-520264</v>
      </c>
      <c r="D1350" s="178" t="s">
        <v>4544</v>
      </c>
      <c r="E1350" s="178" t="s">
        <v>167</v>
      </c>
      <c r="F1350" s="178" t="s">
        <v>4434</v>
      </c>
      <c r="G1350" s="180">
        <f>VLOOKUP(D1350,Plan1!$B$2:$S$5570,7,)/1000</f>
        <v>5.399</v>
      </c>
      <c r="H1350" s="180">
        <f>VLOOKUP(D1350,Plan1!$B$2:$S$5570,8,)/1000</f>
        <v>5.3490000000000002</v>
      </c>
      <c r="I1350" s="180">
        <f>VLOOKUP(D1350,Plan1!$B$2:$S$5570,9,)/1000</f>
        <v>5.3860000000000001</v>
      </c>
      <c r="J1350" s="180">
        <f>VLOOKUP(D1350,Plan1!$B$2:$S$5570,10,)/1000</f>
        <v>4.8600000000000003</v>
      </c>
      <c r="K1350" s="180">
        <f>VLOOKUP(D1350,Plan1!$B$2:$S$5570,11,)/1000</f>
        <v>4.0629999999999997</v>
      </c>
      <c r="L1350" s="180">
        <f>VLOOKUP(D1350,Plan1!$B$2:$S$5570,12,)/1000</f>
        <v>3.6190000000000002</v>
      </c>
      <c r="M1350" s="180">
        <f>VLOOKUP(D1350,Plan1!$B$2:$S$5570,13,)/1000</f>
        <v>3.9340000000000002</v>
      </c>
      <c r="N1350" s="180">
        <f>VLOOKUP(D1350,Plan1!$B$2:$S$5570,14,)/1000</f>
        <v>4.7320000000000002</v>
      </c>
      <c r="O1350" s="180">
        <f>VLOOKUP(D1350,Plan1!$B$2:$S$5570,15,)/1000</f>
        <v>4.4210000000000003</v>
      </c>
      <c r="P1350" s="180">
        <f>VLOOKUP(D1350,Plan1!$B$2:$S$5570,16,)/1000</f>
        <v>4.931</v>
      </c>
      <c r="Q1350" s="180">
        <f>VLOOKUP(D1350,Plan1!$B$2:$S$5570,17,)/1000</f>
        <v>5.5339999999999998</v>
      </c>
      <c r="R1350" s="180">
        <f>VLOOKUP(D1350,Plan1!$B$2:$S$5570,18,)/1000</f>
        <v>5.4909999999999997</v>
      </c>
      <c r="S1350" s="180">
        <f>VLOOKUP(D1350,Plan1!$B$2:$S$5570,6,)/1000</f>
        <v>4.8099999999999996</v>
      </c>
    </row>
    <row r="1351" spans="1:19" x14ac:dyDescent="0.25">
      <c r="A1351" s="178">
        <v>62464</v>
      </c>
      <c r="B1351" s="178">
        <v>-19928</v>
      </c>
      <c r="C1351" s="178">
        <v>-479426</v>
      </c>
      <c r="D1351" s="178" t="s">
        <v>2638</v>
      </c>
      <c r="E1351" s="178" t="s">
        <v>167</v>
      </c>
      <c r="F1351" s="178" t="s">
        <v>2567</v>
      </c>
      <c r="G1351" s="180">
        <f>VLOOKUP(D1351,Plan1!$B$2:$S$5570,7,)/1000</f>
        <v>4.5170000000000003</v>
      </c>
      <c r="H1351" s="180">
        <f>VLOOKUP(D1351,Plan1!$B$2:$S$5570,8,)/1000</f>
        <v>4.5270000000000001</v>
      </c>
      <c r="I1351" s="180">
        <f>VLOOKUP(D1351,Plan1!$B$2:$S$5570,9,)/1000</f>
        <v>4.5869999999999997</v>
      </c>
      <c r="J1351" s="180">
        <f>VLOOKUP(D1351,Plan1!$B$2:$S$5570,10,)/1000</f>
        <v>4.6150000000000002</v>
      </c>
      <c r="K1351" s="180">
        <f>VLOOKUP(D1351,Plan1!$B$2:$S$5570,11,)/1000</f>
        <v>4.7590000000000003</v>
      </c>
      <c r="L1351" s="180">
        <f>VLOOKUP(D1351,Plan1!$B$2:$S$5570,12,)/1000</f>
        <v>4.9859999999999998</v>
      </c>
      <c r="M1351" s="180">
        <f>VLOOKUP(D1351,Plan1!$B$2:$S$5570,13,)/1000</f>
        <v>5.1070000000000002</v>
      </c>
      <c r="N1351" s="180">
        <f>VLOOKUP(D1351,Plan1!$B$2:$S$5570,14,)/1000</f>
        <v>5.3940000000000001</v>
      </c>
      <c r="O1351" s="180">
        <f>VLOOKUP(D1351,Plan1!$B$2:$S$5570,15,)/1000</f>
        <v>5.3780000000000001</v>
      </c>
      <c r="P1351" s="180">
        <f>VLOOKUP(D1351,Plan1!$B$2:$S$5570,16,)/1000</f>
        <v>5.1680000000000001</v>
      </c>
      <c r="Q1351" s="180">
        <f>VLOOKUP(D1351,Plan1!$B$2:$S$5570,17,)/1000</f>
        <v>4.8879999999999999</v>
      </c>
      <c r="R1351" s="180">
        <f>VLOOKUP(D1351,Plan1!$B$2:$S$5570,18,)/1000</f>
        <v>4.593</v>
      </c>
      <c r="S1351" s="180">
        <f>VLOOKUP(D1351,Plan1!$B$2:$S$5570,6,)/1000</f>
        <v>4.8769999999999998</v>
      </c>
    </row>
    <row r="1352" spans="1:19" x14ac:dyDescent="0.25">
      <c r="A1352" s="178">
        <v>46057</v>
      </c>
      <c r="B1352" s="178">
        <v>-68987</v>
      </c>
      <c r="C1352" s="178">
        <v>-376063</v>
      </c>
      <c r="D1352" s="178" t="s">
        <v>2830</v>
      </c>
      <c r="E1352" s="178" t="s">
        <v>167</v>
      </c>
      <c r="F1352" s="178" t="s">
        <v>2709</v>
      </c>
      <c r="G1352" s="180">
        <f>VLOOKUP(D1352,Plan1!$B$2:$S$5570,7,)/1000</f>
        <v>5.9240000000000004</v>
      </c>
      <c r="H1352" s="180">
        <f>VLOOKUP(D1352,Plan1!$B$2:$S$5570,8,)/1000</f>
        <v>6.1130000000000004</v>
      </c>
      <c r="I1352" s="180">
        <f>VLOOKUP(D1352,Plan1!$B$2:$S$5570,9,)/1000</f>
        <v>6.3330000000000002</v>
      </c>
      <c r="J1352" s="180">
        <f>VLOOKUP(D1352,Plan1!$B$2:$S$5570,10,)/1000</f>
        <v>6.0810000000000004</v>
      </c>
      <c r="K1352" s="180">
        <f>VLOOKUP(D1352,Plan1!$B$2:$S$5570,11,)/1000</f>
        <v>5.5369999999999999</v>
      </c>
      <c r="L1352" s="180">
        <f>VLOOKUP(D1352,Plan1!$B$2:$S$5570,12,)/1000</f>
        <v>5.1749999999999998</v>
      </c>
      <c r="M1352" s="180">
        <f>VLOOKUP(D1352,Plan1!$B$2:$S$5570,13,)/1000</f>
        <v>5.3380000000000001</v>
      </c>
      <c r="N1352" s="180">
        <f>VLOOKUP(D1352,Plan1!$B$2:$S$5570,14,)/1000</f>
        <v>6.1139999999999999</v>
      </c>
      <c r="O1352" s="180">
        <f>VLOOKUP(D1352,Plan1!$B$2:$S$5570,15,)/1000</f>
        <v>6.5549999999999997</v>
      </c>
      <c r="P1352" s="180">
        <f>VLOOKUP(D1352,Plan1!$B$2:$S$5570,16,)/1000</f>
        <v>6.5339999999999998</v>
      </c>
      <c r="Q1352" s="180">
        <f>VLOOKUP(D1352,Plan1!$B$2:$S$5570,17,)/1000</f>
        <v>6.45</v>
      </c>
      <c r="R1352" s="180">
        <f>VLOOKUP(D1352,Plan1!$B$2:$S$5570,18,)/1000</f>
        <v>6.117</v>
      </c>
      <c r="S1352" s="180">
        <f>VLOOKUP(D1352,Plan1!$B$2:$S$5570,6,)/1000</f>
        <v>6.0229999999999997</v>
      </c>
    </row>
    <row r="1353" spans="1:19" x14ac:dyDescent="0.25">
      <c r="A1353" s="178">
        <v>43340</v>
      </c>
      <c r="B1353" s="178">
        <v>-75883</v>
      </c>
      <c r="C1353" s="178">
        <v>-351002</v>
      </c>
      <c r="D1353" s="178" t="s">
        <v>2830</v>
      </c>
      <c r="E1353" s="178" t="s">
        <v>167</v>
      </c>
      <c r="F1353" s="178" t="s">
        <v>3284</v>
      </c>
      <c r="G1353" s="180">
        <f>VLOOKUP(D1353,Plan1!$B$2:$S$5570,7,)/1000</f>
        <v>5.9240000000000004</v>
      </c>
      <c r="H1353" s="180">
        <f>VLOOKUP(D1353,Plan1!$B$2:$S$5570,8,)/1000</f>
        <v>6.1130000000000004</v>
      </c>
      <c r="I1353" s="180">
        <f>VLOOKUP(D1353,Plan1!$B$2:$S$5570,9,)/1000</f>
        <v>6.3330000000000002</v>
      </c>
      <c r="J1353" s="180">
        <f>VLOOKUP(D1353,Plan1!$B$2:$S$5570,10,)/1000</f>
        <v>6.0810000000000004</v>
      </c>
      <c r="K1353" s="180">
        <f>VLOOKUP(D1353,Plan1!$B$2:$S$5570,11,)/1000</f>
        <v>5.5369999999999999</v>
      </c>
      <c r="L1353" s="180">
        <f>VLOOKUP(D1353,Plan1!$B$2:$S$5570,12,)/1000</f>
        <v>5.1749999999999998</v>
      </c>
      <c r="M1353" s="180">
        <f>VLOOKUP(D1353,Plan1!$B$2:$S$5570,13,)/1000</f>
        <v>5.3380000000000001</v>
      </c>
      <c r="N1353" s="180">
        <f>VLOOKUP(D1353,Plan1!$B$2:$S$5570,14,)/1000</f>
        <v>6.1139999999999999</v>
      </c>
      <c r="O1353" s="180">
        <f>VLOOKUP(D1353,Plan1!$B$2:$S$5570,15,)/1000</f>
        <v>6.5549999999999997</v>
      </c>
      <c r="P1353" s="180">
        <f>VLOOKUP(D1353,Plan1!$B$2:$S$5570,16,)/1000</f>
        <v>6.5339999999999998</v>
      </c>
      <c r="Q1353" s="180">
        <f>VLOOKUP(D1353,Plan1!$B$2:$S$5570,17,)/1000</f>
        <v>6.45</v>
      </c>
      <c r="R1353" s="180">
        <f>VLOOKUP(D1353,Plan1!$B$2:$S$5570,18,)/1000</f>
        <v>6.117</v>
      </c>
      <c r="S1353" s="180">
        <f>VLOOKUP(D1353,Plan1!$B$2:$S$5570,6,)/1000</f>
        <v>6.0229999999999997</v>
      </c>
    </row>
    <row r="1354" spans="1:19" x14ac:dyDescent="0.25">
      <c r="A1354" s="178">
        <v>28677</v>
      </c>
      <c r="B1354" s="178">
        <v>-118184</v>
      </c>
      <c r="C1354" s="178">
        <v>-376134</v>
      </c>
      <c r="D1354" s="178" t="s">
        <v>678</v>
      </c>
      <c r="E1354" s="178" t="s">
        <v>167</v>
      </c>
      <c r="F1354" s="178" t="s">
        <v>375</v>
      </c>
      <c r="G1354" s="180">
        <f>VLOOKUP(D1354,Plan1!$B$2:$S$5570,7,)/1000</f>
        <v>5.87</v>
      </c>
      <c r="H1354" s="180">
        <f>VLOOKUP(D1354,Plan1!$B$2:$S$5570,8,)/1000</f>
        <v>5.92</v>
      </c>
      <c r="I1354" s="180">
        <f>VLOOKUP(D1354,Plan1!$B$2:$S$5570,9,)/1000</f>
        <v>6.069</v>
      </c>
      <c r="J1354" s="180">
        <f>VLOOKUP(D1354,Plan1!$B$2:$S$5570,10,)/1000</f>
        <v>5.2009999999999996</v>
      </c>
      <c r="K1354" s="180">
        <f>VLOOKUP(D1354,Plan1!$B$2:$S$5570,11,)/1000</f>
        <v>4.6630000000000003</v>
      </c>
      <c r="L1354" s="180">
        <f>VLOOKUP(D1354,Plan1!$B$2:$S$5570,12,)/1000</f>
        <v>4.4189999999999996</v>
      </c>
      <c r="M1354" s="180">
        <f>VLOOKUP(D1354,Plan1!$B$2:$S$5570,13,)/1000</f>
        <v>4.5110000000000001</v>
      </c>
      <c r="N1354" s="180">
        <f>VLOOKUP(D1354,Plan1!$B$2:$S$5570,14,)/1000</f>
        <v>4.9379999999999997</v>
      </c>
      <c r="O1354" s="180">
        <f>VLOOKUP(D1354,Plan1!$B$2:$S$5570,15,)/1000</f>
        <v>5.5359999999999996</v>
      </c>
      <c r="P1354" s="180">
        <f>VLOOKUP(D1354,Plan1!$B$2:$S$5570,16,)/1000</f>
        <v>5.6440000000000001</v>
      </c>
      <c r="Q1354" s="180">
        <f>VLOOKUP(D1354,Plan1!$B$2:$S$5570,17,)/1000</f>
        <v>5.8019999999999996</v>
      </c>
      <c r="R1354" s="180">
        <f>VLOOKUP(D1354,Plan1!$B$2:$S$5570,18,)/1000</f>
        <v>5.952</v>
      </c>
      <c r="S1354" s="180">
        <f>VLOOKUP(D1354,Plan1!$B$2:$S$5570,6,)/1000</f>
        <v>5.3769999999999998</v>
      </c>
    </row>
    <row r="1355" spans="1:19" x14ac:dyDescent="0.25">
      <c r="A1355" s="178">
        <v>44520</v>
      </c>
      <c r="B1355" s="178">
        <v>-72579</v>
      </c>
      <c r="C1355" s="178">
        <v>-349002</v>
      </c>
      <c r="D1355" s="178" t="s">
        <v>678</v>
      </c>
      <c r="E1355" s="178" t="s">
        <v>167</v>
      </c>
      <c r="F1355" s="178" t="s">
        <v>2709</v>
      </c>
      <c r="G1355" s="180">
        <f>VLOOKUP(D1355,Plan1!$B$2:$S$5570,7,)/1000</f>
        <v>5.87</v>
      </c>
      <c r="H1355" s="180">
        <f>VLOOKUP(D1355,Plan1!$B$2:$S$5570,8,)/1000</f>
        <v>5.92</v>
      </c>
      <c r="I1355" s="180">
        <f>VLOOKUP(D1355,Plan1!$B$2:$S$5570,9,)/1000</f>
        <v>6.069</v>
      </c>
      <c r="J1355" s="180">
        <f>VLOOKUP(D1355,Plan1!$B$2:$S$5570,10,)/1000</f>
        <v>5.2009999999999996</v>
      </c>
      <c r="K1355" s="180">
        <f>VLOOKUP(D1355,Plan1!$B$2:$S$5570,11,)/1000</f>
        <v>4.6630000000000003</v>
      </c>
      <c r="L1355" s="180">
        <f>VLOOKUP(D1355,Plan1!$B$2:$S$5570,12,)/1000</f>
        <v>4.4189999999999996</v>
      </c>
      <c r="M1355" s="180">
        <f>VLOOKUP(D1355,Plan1!$B$2:$S$5570,13,)/1000</f>
        <v>4.5110000000000001</v>
      </c>
      <c r="N1355" s="180">
        <f>VLOOKUP(D1355,Plan1!$B$2:$S$5570,14,)/1000</f>
        <v>4.9379999999999997</v>
      </c>
      <c r="O1355" s="180">
        <f>VLOOKUP(D1355,Plan1!$B$2:$S$5570,15,)/1000</f>
        <v>5.5359999999999996</v>
      </c>
      <c r="P1355" s="180">
        <f>VLOOKUP(D1355,Plan1!$B$2:$S$5570,16,)/1000</f>
        <v>5.6440000000000001</v>
      </c>
      <c r="Q1355" s="180">
        <f>VLOOKUP(D1355,Plan1!$B$2:$S$5570,17,)/1000</f>
        <v>5.8019999999999996</v>
      </c>
      <c r="R1355" s="180">
        <f>VLOOKUP(D1355,Plan1!$B$2:$S$5570,18,)/1000</f>
        <v>5.952</v>
      </c>
      <c r="S1355" s="180">
        <f>VLOOKUP(D1355,Plan1!$B$2:$S$5570,6,)/1000</f>
        <v>5.3769999999999998</v>
      </c>
    </row>
    <row r="1356" spans="1:19" x14ac:dyDescent="0.25">
      <c r="A1356" s="178">
        <v>21239</v>
      </c>
      <c r="B1356" s="178">
        <v>-149027</v>
      </c>
      <c r="C1356" s="178">
        <v>-419722</v>
      </c>
      <c r="D1356" s="178" t="s">
        <v>424</v>
      </c>
      <c r="E1356" s="178" t="s">
        <v>167</v>
      </c>
      <c r="F1356" s="178" t="s">
        <v>375</v>
      </c>
      <c r="G1356" s="180">
        <f>VLOOKUP(D1356,Plan1!$B$2:$S$5570,7,)/1000</f>
        <v>5.7110000000000003</v>
      </c>
      <c r="H1356" s="180">
        <f>VLOOKUP(D1356,Plan1!$B$2:$S$5570,8,)/1000</f>
        <v>6.08</v>
      </c>
      <c r="I1356" s="180">
        <f>VLOOKUP(D1356,Plan1!$B$2:$S$5570,9,)/1000</f>
        <v>5.73</v>
      </c>
      <c r="J1356" s="180">
        <f>VLOOKUP(D1356,Plan1!$B$2:$S$5570,10,)/1000</f>
        <v>5.3339999999999996</v>
      </c>
      <c r="K1356" s="180">
        <f>VLOOKUP(D1356,Plan1!$B$2:$S$5570,11,)/1000</f>
        <v>4.9119999999999999</v>
      </c>
      <c r="L1356" s="180">
        <f>VLOOKUP(D1356,Plan1!$B$2:$S$5570,12,)/1000</f>
        <v>4.5609999999999999</v>
      </c>
      <c r="M1356" s="180">
        <f>VLOOKUP(D1356,Plan1!$B$2:$S$5570,13,)/1000</f>
        <v>4.8540000000000001</v>
      </c>
      <c r="N1356" s="180">
        <f>VLOOKUP(D1356,Plan1!$B$2:$S$5570,14,)/1000</f>
        <v>5.4530000000000003</v>
      </c>
      <c r="O1356" s="180">
        <f>VLOOKUP(D1356,Plan1!$B$2:$S$5570,15,)/1000</f>
        <v>5.9379999999999997</v>
      </c>
      <c r="P1356" s="180">
        <f>VLOOKUP(D1356,Plan1!$B$2:$S$5570,16,)/1000</f>
        <v>5.7690000000000001</v>
      </c>
      <c r="Q1356" s="180">
        <f>VLOOKUP(D1356,Plan1!$B$2:$S$5570,17,)/1000</f>
        <v>5.1749999999999998</v>
      </c>
      <c r="R1356" s="180">
        <f>VLOOKUP(D1356,Plan1!$B$2:$S$5570,18,)/1000</f>
        <v>5.665</v>
      </c>
      <c r="S1356" s="180">
        <f>VLOOKUP(D1356,Plan1!$B$2:$S$5570,6,)/1000</f>
        <v>5.4320000000000004</v>
      </c>
    </row>
    <row r="1357" spans="1:19" x14ac:dyDescent="0.25">
      <c r="A1357" s="178">
        <v>2501</v>
      </c>
      <c r="B1357" s="178">
        <v>-28208</v>
      </c>
      <c r="C1357" s="178">
        <v>-53491</v>
      </c>
      <c r="D1357" s="178" t="s">
        <v>4229</v>
      </c>
      <c r="E1357" s="178" t="s">
        <v>167</v>
      </c>
      <c r="F1357" s="178" t="s">
        <v>3898</v>
      </c>
      <c r="G1357" s="180">
        <f>VLOOKUP(D1357,Plan1!$B$2:$S$5570,7,)/1000</f>
        <v>5.5629999999999997</v>
      </c>
      <c r="H1357" s="180">
        <f>VLOOKUP(D1357,Plan1!$B$2:$S$5570,8,)/1000</f>
        <v>5.6589999999999998</v>
      </c>
      <c r="I1357" s="180">
        <f>VLOOKUP(D1357,Plan1!$B$2:$S$5570,9,)/1000</f>
        <v>5.4509999999999996</v>
      </c>
      <c r="J1357" s="180">
        <f>VLOOKUP(D1357,Plan1!$B$2:$S$5570,10,)/1000</f>
        <v>4.8680000000000003</v>
      </c>
      <c r="K1357" s="180">
        <f>VLOOKUP(D1357,Plan1!$B$2:$S$5570,11,)/1000</f>
        <v>4.0679999999999996</v>
      </c>
      <c r="L1357" s="180">
        <f>VLOOKUP(D1357,Plan1!$B$2:$S$5570,12,)/1000</f>
        <v>3.5249999999999999</v>
      </c>
      <c r="M1357" s="180">
        <f>VLOOKUP(D1357,Plan1!$B$2:$S$5570,13,)/1000</f>
        <v>3.8740000000000001</v>
      </c>
      <c r="N1357" s="180">
        <f>VLOOKUP(D1357,Plan1!$B$2:$S$5570,14,)/1000</f>
        <v>4.5179999999999998</v>
      </c>
      <c r="O1357" s="180">
        <f>VLOOKUP(D1357,Plan1!$B$2:$S$5570,15,)/1000</f>
        <v>4.3410000000000002</v>
      </c>
      <c r="P1357" s="180">
        <f>VLOOKUP(D1357,Plan1!$B$2:$S$5570,16,)/1000</f>
        <v>5.0359999999999996</v>
      </c>
      <c r="Q1357" s="180">
        <f>VLOOKUP(D1357,Plan1!$B$2:$S$5570,17,)/1000</f>
        <v>5.5579999999999998</v>
      </c>
      <c r="R1357" s="180">
        <f>VLOOKUP(D1357,Plan1!$B$2:$S$5570,18,)/1000</f>
        <v>5.6539999999999999</v>
      </c>
      <c r="S1357" s="180">
        <f>VLOOKUP(D1357,Plan1!$B$2:$S$5570,6,)/1000</f>
        <v>4.843</v>
      </c>
    </row>
    <row r="1358" spans="1:19" x14ac:dyDescent="0.25">
      <c r="A1358" s="178">
        <v>20352</v>
      </c>
      <c r="B1358" s="178">
        <v>-152987</v>
      </c>
      <c r="C1358" s="178">
        <v>-444129</v>
      </c>
      <c r="D1358" s="178" t="s">
        <v>2550</v>
      </c>
      <c r="E1358" s="178" t="s">
        <v>167</v>
      </c>
      <c r="F1358" s="178" t="s">
        <v>1727</v>
      </c>
      <c r="G1358" s="180">
        <f>VLOOKUP(D1358,Plan1!$B$2:$S$5570,7,)/1000</f>
        <v>5.8369999999999997</v>
      </c>
      <c r="H1358" s="180">
        <f>VLOOKUP(D1358,Plan1!$B$2:$S$5570,8,)/1000</f>
        <v>6.3049999999999997</v>
      </c>
      <c r="I1358" s="180">
        <f>VLOOKUP(D1358,Plan1!$B$2:$S$5570,9,)/1000</f>
        <v>5.891</v>
      </c>
      <c r="J1358" s="180">
        <f>VLOOKUP(D1358,Plan1!$B$2:$S$5570,10,)/1000</f>
        <v>6.109</v>
      </c>
      <c r="K1358" s="180">
        <f>VLOOKUP(D1358,Plan1!$B$2:$S$5570,11,)/1000</f>
        <v>5.8380000000000001</v>
      </c>
      <c r="L1358" s="180">
        <f>VLOOKUP(D1358,Plan1!$B$2:$S$5570,12,)/1000</f>
        <v>5.6829999999999998</v>
      </c>
      <c r="M1358" s="180">
        <f>VLOOKUP(D1358,Plan1!$B$2:$S$5570,13,)/1000</f>
        <v>6.0709999999999997</v>
      </c>
      <c r="N1358" s="180">
        <f>VLOOKUP(D1358,Plan1!$B$2:$S$5570,14,)/1000</f>
        <v>6.4770000000000003</v>
      </c>
      <c r="O1358" s="180">
        <f>VLOOKUP(D1358,Plan1!$B$2:$S$5570,15,)/1000</f>
        <v>6.3620000000000001</v>
      </c>
      <c r="P1358" s="180">
        <f>VLOOKUP(D1358,Plan1!$B$2:$S$5570,16,)/1000</f>
        <v>5.9260000000000002</v>
      </c>
      <c r="Q1358" s="180">
        <f>VLOOKUP(D1358,Plan1!$B$2:$S$5570,17,)/1000</f>
        <v>5.1219999999999999</v>
      </c>
      <c r="R1358" s="180">
        <f>VLOOKUP(D1358,Plan1!$B$2:$S$5570,18,)/1000</f>
        <v>5.5250000000000004</v>
      </c>
      <c r="S1358" s="180">
        <f>VLOOKUP(D1358,Plan1!$B$2:$S$5570,6,)/1000</f>
        <v>5.9290000000000003</v>
      </c>
    </row>
    <row r="1359" spans="1:19" x14ac:dyDescent="0.25">
      <c r="A1359" s="178">
        <v>12013</v>
      </c>
      <c r="B1359" s="178">
        <v>-196287</v>
      </c>
      <c r="C1359" s="178">
        <v>-439935</v>
      </c>
      <c r="D1359" s="178" t="s">
        <v>2200</v>
      </c>
      <c r="E1359" s="178" t="s">
        <v>167</v>
      </c>
      <c r="F1359" s="178" t="s">
        <v>1727</v>
      </c>
      <c r="G1359" s="180">
        <f>VLOOKUP(D1359,Plan1!$B$2:$S$5570,7,)/1000</f>
        <v>5.3369999999999997</v>
      </c>
      <c r="H1359" s="180">
        <f>VLOOKUP(D1359,Plan1!$B$2:$S$5570,8,)/1000</f>
        <v>5.8090000000000002</v>
      </c>
      <c r="I1359" s="180">
        <f>VLOOKUP(D1359,Plan1!$B$2:$S$5570,9,)/1000</f>
        <v>5.4349999999999996</v>
      </c>
      <c r="J1359" s="180">
        <f>VLOOKUP(D1359,Plan1!$B$2:$S$5570,10,)/1000</f>
        <v>5.4809999999999999</v>
      </c>
      <c r="K1359" s="180">
        <f>VLOOKUP(D1359,Plan1!$B$2:$S$5570,11,)/1000</f>
        <v>5.202</v>
      </c>
      <c r="L1359" s="180">
        <f>VLOOKUP(D1359,Plan1!$B$2:$S$5570,12,)/1000</f>
        <v>5.101</v>
      </c>
      <c r="M1359" s="180">
        <f>VLOOKUP(D1359,Plan1!$B$2:$S$5570,13,)/1000</f>
        <v>5.3860000000000001</v>
      </c>
      <c r="N1359" s="180">
        <f>VLOOKUP(D1359,Plan1!$B$2:$S$5570,14,)/1000</f>
        <v>5.99</v>
      </c>
      <c r="O1359" s="180">
        <f>VLOOKUP(D1359,Plan1!$B$2:$S$5570,15,)/1000</f>
        <v>5.92</v>
      </c>
      <c r="P1359" s="180">
        <f>VLOOKUP(D1359,Plan1!$B$2:$S$5570,16,)/1000</f>
        <v>5.4850000000000003</v>
      </c>
      <c r="Q1359" s="180">
        <f>VLOOKUP(D1359,Plan1!$B$2:$S$5570,17,)/1000</f>
        <v>5.0330000000000004</v>
      </c>
      <c r="R1359" s="180">
        <f>VLOOKUP(D1359,Plan1!$B$2:$S$5570,18,)/1000</f>
        <v>5.1180000000000003</v>
      </c>
      <c r="S1359" s="180">
        <f>VLOOKUP(D1359,Plan1!$B$2:$S$5570,6,)/1000</f>
        <v>5.4420000000000002</v>
      </c>
    </row>
    <row r="1360" spans="1:19" x14ac:dyDescent="0.25">
      <c r="A1360" s="178">
        <v>32069</v>
      </c>
      <c r="B1360" s="178">
        <v>-106441</v>
      </c>
      <c r="C1360" s="178">
        <v>-515703</v>
      </c>
      <c r="D1360" s="178" t="s">
        <v>1631</v>
      </c>
      <c r="E1360" s="178" t="s">
        <v>167</v>
      </c>
      <c r="F1360" s="178" t="s">
        <v>1511</v>
      </c>
      <c r="G1360" s="180">
        <f>VLOOKUP(D1360,Plan1!$B$2:$S$5570,7,)/1000</f>
        <v>4.5940000000000003</v>
      </c>
      <c r="H1360" s="180">
        <f>VLOOKUP(D1360,Plan1!$B$2:$S$5570,8,)/1000</f>
        <v>4.851</v>
      </c>
      <c r="I1360" s="180">
        <f>VLOOKUP(D1360,Plan1!$B$2:$S$5570,9,)/1000</f>
        <v>4.8099999999999996</v>
      </c>
      <c r="J1360" s="180">
        <f>VLOOKUP(D1360,Plan1!$B$2:$S$5570,10,)/1000</f>
        <v>4.8579999999999997</v>
      </c>
      <c r="K1360" s="180">
        <f>VLOOKUP(D1360,Plan1!$B$2:$S$5570,11,)/1000</f>
        <v>5.3</v>
      </c>
      <c r="L1360" s="180">
        <f>VLOOKUP(D1360,Plan1!$B$2:$S$5570,12,)/1000</f>
        <v>5.3849999999999998</v>
      </c>
      <c r="M1360" s="180">
        <f>VLOOKUP(D1360,Plan1!$B$2:$S$5570,13,)/1000</f>
        <v>5.5129999999999999</v>
      </c>
      <c r="N1360" s="180">
        <f>VLOOKUP(D1360,Plan1!$B$2:$S$5570,14,)/1000</f>
        <v>6.0209999999999999</v>
      </c>
      <c r="O1360" s="180">
        <f>VLOOKUP(D1360,Plan1!$B$2:$S$5570,15,)/1000</f>
        <v>5.3150000000000004</v>
      </c>
      <c r="P1360" s="180">
        <f>VLOOKUP(D1360,Plan1!$B$2:$S$5570,16,)/1000</f>
        <v>4.9640000000000004</v>
      </c>
      <c r="Q1360" s="180">
        <f>VLOOKUP(D1360,Plan1!$B$2:$S$5570,17,)/1000</f>
        <v>4.7389999999999999</v>
      </c>
      <c r="R1360" s="180">
        <f>VLOOKUP(D1360,Plan1!$B$2:$S$5570,18,)/1000</f>
        <v>4.7279999999999998</v>
      </c>
      <c r="S1360" s="180">
        <f>VLOOKUP(D1360,Plan1!$B$2:$S$5570,6,)/1000</f>
        <v>5.09</v>
      </c>
    </row>
    <row r="1361" spans="1:19" x14ac:dyDescent="0.25">
      <c r="A1361" s="178">
        <v>42542</v>
      </c>
      <c r="B1361" s="178">
        <v>-77912</v>
      </c>
      <c r="C1361" s="178">
        <v>-366584</v>
      </c>
      <c r="D1361" s="178" t="s">
        <v>2714</v>
      </c>
      <c r="E1361" s="178" t="s">
        <v>167</v>
      </c>
      <c r="F1361" s="178" t="s">
        <v>2709</v>
      </c>
      <c r="G1361" s="180">
        <f>VLOOKUP(D1361,Plan1!$B$2:$S$5570,7,)/1000</f>
        <v>5.8310000000000004</v>
      </c>
      <c r="H1361" s="180">
        <f>VLOOKUP(D1361,Plan1!$B$2:$S$5570,8,)/1000</f>
        <v>5.8440000000000003</v>
      </c>
      <c r="I1361" s="180">
        <f>VLOOKUP(D1361,Plan1!$B$2:$S$5570,9,)/1000</f>
        <v>6.0529999999999999</v>
      </c>
      <c r="J1361" s="180">
        <f>VLOOKUP(D1361,Plan1!$B$2:$S$5570,10,)/1000</f>
        <v>5.8049999999999997</v>
      </c>
      <c r="K1361" s="180">
        <f>VLOOKUP(D1361,Plan1!$B$2:$S$5570,11,)/1000</f>
        <v>5.109</v>
      </c>
      <c r="L1361" s="180">
        <f>VLOOKUP(D1361,Plan1!$B$2:$S$5570,12,)/1000</f>
        <v>4.6520000000000001</v>
      </c>
      <c r="M1361" s="180">
        <f>VLOOKUP(D1361,Plan1!$B$2:$S$5570,13,)/1000</f>
        <v>4.75</v>
      </c>
      <c r="N1361" s="180">
        <f>VLOOKUP(D1361,Plan1!$B$2:$S$5570,14,)/1000</f>
        <v>5.4240000000000004</v>
      </c>
      <c r="O1361" s="180">
        <f>VLOOKUP(D1361,Plan1!$B$2:$S$5570,15,)/1000</f>
        <v>6.08</v>
      </c>
      <c r="P1361" s="180">
        <f>VLOOKUP(D1361,Plan1!$B$2:$S$5570,16,)/1000</f>
        <v>6.194</v>
      </c>
      <c r="Q1361" s="180">
        <f>VLOOKUP(D1361,Plan1!$B$2:$S$5570,17,)/1000</f>
        <v>6.2469999999999999</v>
      </c>
      <c r="R1361" s="180">
        <f>VLOOKUP(D1361,Plan1!$B$2:$S$5570,18,)/1000</f>
        <v>5.923</v>
      </c>
      <c r="S1361" s="180">
        <f>VLOOKUP(D1361,Plan1!$B$2:$S$5570,6,)/1000</f>
        <v>5.6589999999999998</v>
      </c>
    </row>
    <row r="1362" spans="1:19" x14ac:dyDescent="0.25">
      <c r="A1362" s="178">
        <v>7614</v>
      </c>
      <c r="B1362" s="178">
        <v>-221492</v>
      </c>
      <c r="C1362" s="178">
        <v>-460434</v>
      </c>
      <c r="D1362" s="178" t="s">
        <v>1780</v>
      </c>
      <c r="E1362" s="178" t="s">
        <v>167</v>
      </c>
      <c r="F1362" s="178" t="s">
        <v>1727</v>
      </c>
      <c r="G1362" s="180">
        <f>VLOOKUP(D1362,Plan1!$B$2:$S$5570,7,)/1000</f>
        <v>4.6239999999999997</v>
      </c>
      <c r="H1362" s="180">
        <f>VLOOKUP(D1362,Plan1!$B$2:$S$5570,8,)/1000</f>
        <v>5.1689999999999996</v>
      </c>
      <c r="I1362" s="180">
        <f>VLOOKUP(D1362,Plan1!$B$2:$S$5570,9,)/1000</f>
        <v>4.7320000000000002</v>
      </c>
      <c r="J1362" s="180">
        <f>VLOOKUP(D1362,Plan1!$B$2:$S$5570,10,)/1000</f>
        <v>5.0010000000000003</v>
      </c>
      <c r="K1362" s="180">
        <f>VLOOKUP(D1362,Plan1!$B$2:$S$5570,11,)/1000</f>
        <v>4.6970000000000001</v>
      </c>
      <c r="L1362" s="180">
        <f>VLOOKUP(D1362,Plan1!$B$2:$S$5570,12,)/1000</f>
        <v>4.5869999999999997</v>
      </c>
      <c r="M1362" s="180">
        <f>VLOOKUP(D1362,Plan1!$B$2:$S$5570,13,)/1000</f>
        <v>4.8520000000000003</v>
      </c>
      <c r="N1362" s="180">
        <f>VLOOKUP(D1362,Plan1!$B$2:$S$5570,14,)/1000</f>
        <v>5.6790000000000003</v>
      </c>
      <c r="O1362" s="180">
        <f>VLOOKUP(D1362,Plan1!$B$2:$S$5570,15,)/1000</f>
        <v>5.2279999999999998</v>
      </c>
      <c r="P1362" s="180">
        <f>VLOOKUP(D1362,Plan1!$B$2:$S$5570,16,)/1000</f>
        <v>5.0890000000000004</v>
      </c>
      <c r="Q1362" s="180">
        <f>VLOOKUP(D1362,Plan1!$B$2:$S$5570,17,)/1000</f>
        <v>4.6959999999999997</v>
      </c>
      <c r="R1362" s="180">
        <f>VLOOKUP(D1362,Plan1!$B$2:$S$5570,18,)/1000</f>
        <v>4.8369999999999997</v>
      </c>
      <c r="S1362" s="180">
        <f>VLOOKUP(D1362,Plan1!$B$2:$S$5570,6,)/1000</f>
        <v>4.9320000000000004</v>
      </c>
    </row>
    <row r="1363" spans="1:19" x14ac:dyDescent="0.25">
      <c r="A1363" s="178">
        <v>10388</v>
      </c>
      <c r="B1363" s="178">
        <v>-204963</v>
      </c>
      <c r="C1363" s="178">
        <v>-438514</v>
      </c>
      <c r="D1363" s="178" t="s">
        <v>2039</v>
      </c>
      <c r="E1363" s="178" t="s">
        <v>167</v>
      </c>
      <c r="F1363" s="178" t="s">
        <v>1727</v>
      </c>
      <c r="G1363" s="180">
        <f>VLOOKUP(D1363,Plan1!$B$2:$S$5570,7,)/1000</f>
        <v>4.9669999999999996</v>
      </c>
      <c r="H1363" s="180">
        <f>VLOOKUP(D1363,Plan1!$B$2:$S$5570,8,)/1000</f>
        <v>5.4370000000000003</v>
      </c>
      <c r="I1363" s="180">
        <f>VLOOKUP(D1363,Plan1!$B$2:$S$5570,9,)/1000</f>
        <v>4.9249999999999998</v>
      </c>
      <c r="J1363" s="180">
        <f>VLOOKUP(D1363,Plan1!$B$2:$S$5570,10,)/1000</f>
        <v>4.9909999999999997</v>
      </c>
      <c r="K1363" s="180">
        <f>VLOOKUP(D1363,Plan1!$B$2:$S$5570,11,)/1000</f>
        <v>4.8449999999999998</v>
      </c>
      <c r="L1363" s="180">
        <f>VLOOKUP(D1363,Plan1!$B$2:$S$5570,12,)/1000</f>
        <v>4.8319999999999999</v>
      </c>
      <c r="M1363" s="180">
        <f>VLOOKUP(D1363,Plan1!$B$2:$S$5570,13,)/1000</f>
        <v>4.9539999999999997</v>
      </c>
      <c r="N1363" s="180">
        <f>VLOOKUP(D1363,Plan1!$B$2:$S$5570,14,)/1000</f>
        <v>5.7910000000000004</v>
      </c>
      <c r="O1363" s="180">
        <f>VLOOKUP(D1363,Plan1!$B$2:$S$5570,15,)/1000</f>
        <v>5.4359999999999999</v>
      </c>
      <c r="P1363" s="180">
        <f>VLOOKUP(D1363,Plan1!$B$2:$S$5570,16,)/1000</f>
        <v>5.0599999999999996</v>
      </c>
      <c r="Q1363" s="180">
        <f>VLOOKUP(D1363,Plan1!$B$2:$S$5570,17,)/1000</f>
        <v>4.51</v>
      </c>
      <c r="R1363" s="180">
        <f>VLOOKUP(D1363,Plan1!$B$2:$S$5570,18,)/1000</f>
        <v>4.7960000000000003</v>
      </c>
      <c r="S1363" s="180">
        <f>VLOOKUP(D1363,Plan1!$B$2:$S$5570,6,)/1000</f>
        <v>5.0449999999999999</v>
      </c>
    </row>
    <row r="1364" spans="1:19" x14ac:dyDescent="0.25">
      <c r="A1364" s="178">
        <v>13476</v>
      </c>
      <c r="B1364" s="178">
        <v>-188025</v>
      </c>
      <c r="C1364" s="178">
        <v>-436771</v>
      </c>
      <c r="D1364" s="178" t="s">
        <v>2315</v>
      </c>
      <c r="E1364" s="178" t="s">
        <v>167</v>
      </c>
      <c r="F1364" s="178" t="s">
        <v>1727</v>
      </c>
      <c r="G1364" s="180">
        <f>VLOOKUP(D1364,Plan1!$B$2:$S$5570,7,)/1000</f>
        <v>5.1980000000000004</v>
      </c>
      <c r="H1364" s="180">
        <f>VLOOKUP(D1364,Plan1!$B$2:$S$5570,8,)/1000</f>
        <v>5.6349999999999998</v>
      </c>
      <c r="I1364" s="180">
        <f>VLOOKUP(D1364,Plan1!$B$2:$S$5570,9,)/1000</f>
        <v>5.1100000000000003</v>
      </c>
      <c r="J1364" s="180">
        <f>VLOOKUP(D1364,Plan1!$B$2:$S$5570,10,)/1000</f>
        <v>5.0389999999999997</v>
      </c>
      <c r="K1364" s="180">
        <f>VLOOKUP(D1364,Plan1!$B$2:$S$5570,11,)/1000</f>
        <v>4.8040000000000003</v>
      </c>
      <c r="L1364" s="180">
        <f>VLOOKUP(D1364,Plan1!$B$2:$S$5570,12,)/1000</f>
        <v>4.76</v>
      </c>
      <c r="M1364" s="180">
        <f>VLOOKUP(D1364,Plan1!$B$2:$S$5570,13,)/1000</f>
        <v>4.9859999999999998</v>
      </c>
      <c r="N1364" s="180">
        <f>VLOOKUP(D1364,Plan1!$B$2:$S$5570,14,)/1000</f>
        <v>5.6159999999999997</v>
      </c>
      <c r="O1364" s="180">
        <f>VLOOKUP(D1364,Plan1!$B$2:$S$5570,15,)/1000</f>
        <v>5.6239999999999997</v>
      </c>
      <c r="P1364" s="180">
        <f>VLOOKUP(D1364,Plan1!$B$2:$S$5570,16,)/1000</f>
        <v>5.3120000000000003</v>
      </c>
      <c r="Q1364" s="180">
        <f>VLOOKUP(D1364,Plan1!$B$2:$S$5570,17,)/1000</f>
        <v>4.5960000000000001</v>
      </c>
      <c r="R1364" s="180">
        <f>VLOOKUP(D1364,Plan1!$B$2:$S$5570,18,)/1000</f>
        <v>4.9740000000000002</v>
      </c>
      <c r="S1364" s="180">
        <f>VLOOKUP(D1364,Plan1!$B$2:$S$5570,6,)/1000</f>
        <v>5.1379999999999999</v>
      </c>
    </row>
    <row r="1365" spans="1:19" x14ac:dyDescent="0.25">
      <c r="A1365" s="178">
        <v>5583</v>
      </c>
      <c r="B1365" s="178">
        <v>-23551</v>
      </c>
      <c r="C1365" s="178">
        <v>-505539</v>
      </c>
      <c r="D1365" s="178" t="s">
        <v>3174</v>
      </c>
      <c r="E1365" s="178" t="s">
        <v>167</v>
      </c>
      <c r="F1365" s="178" t="s">
        <v>2912</v>
      </c>
      <c r="G1365" s="180">
        <f>VLOOKUP(D1365,Plan1!$B$2:$S$5570,7,)/1000</f>
        <v>5.1820000000000004</v>
      </c>
      <c r="H1365" s="180">
        <f>VLOOKUP(D1365,Plan1!$B$2:$S$5570,8,)/1000</f>
        <v>5.45</v>
      </c>
      <c r="I1365" s="180">
        <f>VLOOKUP(D1365,Plan1!$B$2:$S$5570,9,)/1000</f>
        <v>5.3659999999999997</v>
      </c>
      <c r="J1365" s="180">
        <f>VLOOKUP(D1365,Plan1!$B$2:$S$5570,10,)/1000</f>
        <v>5.2569999999999997</v>
      </c>
      <c r="K1365" s="180">
        <f>VLOOKUP(D1365,Plan1!$B$2:$S$5570,11,)/1000</f>
        <v>4.5389999999999997</v>
      </c>
      <c r="L1365" s="180">
        <f>VLOOKUP(D1365,Plan1!$B$2:$S$5570,12,)/1000</f>
        <v>4.3029999999999999</v>
      </c>
      <c r="M1365" s="180">
        <f>VLOOKUP(D1365,Plan1!$B$2:$S$5570,13,)/1000</f>
        <v>4.5039999999999996</v>
      </c>
      <c r="N1365" s="180">
        <f>VLOOKUP(D1365,Plan1!$B$2:$S$5570,14,)/1000</f>
        <v>5.4569999999999999</v>
      </c>
      <c r="O1365" s="180">
        <f>VLOOKUP(D1365,Plan1!$B$2:$S$5570,15,)/1000</f>
        <v>5.0209999999999999</v>
      </c>
      <c r="P1365" s="180">
        <f>VLOOKUP(D1365,Plan1!$B$2:$S$5570,16,)/1000</f>
        <v>5.1379999999999999</v>
      </c>
      <c r="Q1365" s="180">
        <f>VLOOKUP(D1365,Plan1!$B$2:$S$5570,17,)/1000</f>
        <v>5.4109999999999996</v>
      </c>
      <c r="R1365" s="180">
        <f>VLOOKUP(D1365,Plan1!$B$2:$S$5570,18,)/1000</f>
        <v>5.4480000000000004</v>
      </c>
      <c r="S1365" s="180">
        <f>VLOOKUP(D1365,Plan1!$B$2:$S$5570,6,)/1000</f>
        <v>5.09</v>
      </c>
    </row>
    <row r="1366" spans="1:19" x14ac:dyDescent="0.25">
      <c r="A1366" s="178">
        <v>11429</v>
      </c>
      <c r="B1366" s="178">
        <v>-199367</v>
      </c>
      <c r="C1366" s="178">
        <v>-475449</v>
      </c>
      <c r="D1366" s="178" t="s">
        <v>2136</v>
      </c>
      <c r="E1366" s="178" t="s">
        <v>167</v>
      </c>
      <c r="F1366" s="178" t="s">
        <v>1727</v>
      </c>
      <c r="G1366" s="180">
        <f>VLOOKUP(D1366,Plan1!$B$2:$S$5570,7,)/1000</f>
        <v>4.9610000000000003</v>
      </c>
      <c r="H1366" s="180">
        <f>VLOOKUP(D1366,Plan1!$B$2:$S$5570,8,)/1000</f>
        <v>5.5570000000000004</v>
      </c>
      <c r="I1366" s="180">
        <f>VLOOKUP(D1366,Plan1!$B$2:$S$5570,9,)/1000</f>
        <v>5.069</v>
      </c>
      <c r="J1366" s="180">
        <f>VLOOKUP(D1366,Plan1!$B$2:$S$5570,10,)/1000</f>
        <v>5.5030000000000001</v>
      </c>
      <c r="K1366" s="180">
        <f>VLOOKUP(D1366,Plan1!$B$2:$S$5570,11,)/1000</f>
        <v>5.3029999999999999</v>
      </c>
      <c r="L1366" s="180">
        <f>VLOOKUP(D1366,Plan1!$B$2:$S$5570,12,)/1000</f>
        <v>5.2</v>
      </c>
      <c r="M1366" s="180">
        <f>VLOOKUP(D1366,Plan1!$B$2:$S$5570,13,)/1000</f>
        <v>5.4489999999999998</v>
      </c>
      <c r="N1366" s="180">
        <f>VLOOKUP(D1366,Plan1!$B$2:$S$5570,14,)/1000</f>
        <v>6.18</v>
      </c>
      <c r="O1366" s="180">
        <f>VLOOKUP(D1366,Plan1!$B$2:$S$5570,15,)/1000</f>
        <v>5.5259999999999998</v>
      </c>
      <c r="P1366" s="180">
        <f>VLOOKUP(D1366,Plan1!$B$2:$S$5570,16,)/1000</f>
        <v>5.3609999999999998</v>
      </c>
      <c r="Q1366" s="180">
        <f>VLOOKUP(D1366,Plan1!$B$2:$S$5570,17,)/1000</f>
        <v>4.9459999999999997</v>
      </c>
      <c r="R1366" s="180">
        <f>VLOOKUP(D1366,Plan1!$B$2:$S$5570,18,)/1000</f>
        <v>5.1529999999999996</v>
      </c>
      <c r="S1366" s="180">
        <f>VLOOKUP(D1366,Plan1!$B$2:$S$5570,6,)/1000</f>
        <v>5.351</v>
      </c>
    </row>
    <row r="1367" spans="1:19" x14ac:dyDescent="0.25">
      <c r="A1367" s="178">
        <v>21917</v>
      </c>
      <c r="B1367" s="178">
        <v>-145413</v>
      </c>
      <c r="C1367" s="178">
        <v>-595413</v>
      </c>
      <c r="D1367" s="178" t="s">
        <v>1573</v>
      </c>
      <c r="E1367" s="178" t="s">
        <v>167</v>
      </c>
      <c r="F1367" s="178" t="s">
        <v>1511</v>
      </c>
      <c r="G1367" s="180">
        <f>VLOOKUP(D1367,Plan1!$B$2:$S$5570,7,)/1000</f>
        <v>4.6609999999999996</v>
      </c>
      <c r="H1367" s="180">
        <f>VLOOKUP(D1367,Plan1!$B$2:$S$5570,8,)/1000</f>
        <v>4.6589999999999998</v>
      </c>
      <c r="I1367" s="180">
        <f>VLOOKUP(D1367,Plan1!$B$2:$S$5570,9,)/1000</f>
        <v>4.7910000000000004</v>
      </c>
      <c r="J1367" s="180">
        <f>VLOOKUP(D1367,Plan1!$B$2:$S$5570,10,)/1000</f>
        <v>5.0129999999999999</v>
      </c>
      <c r="K1367" s="180">
        <f>VLOOKUP(D1367,Plan1!$B$2:$S$5570,11,)/1000</f>
        <v>4.819</v>
      </c>
      <c r="L1367" s="180">
        <f>VLOOKUP(D1367,Plan1!$B$2:$S$5570,12,)/1000</f>
        <v>5.0199999999999996</v>
      </c>
      <c r="M1367" s="180">
        <f>VLOOKUP(D1367,Plan1!$B$2:$S$5570,13,)/1000</f>
        <v>5.1890000000000001</v>
      </c>
      <c r="N1367" s="180">
        <f>VLOOKUP(D1367,Plan1!$B$2:$S$5570,14,)/1000</f>
        <v>5.5830000000000002</v>
      </c>
      <c r="O1367" s="180">
        <f>VLOOKUP(D1367,Plan1!$B$2:$S$5570,15,)/1000</f>
        <v>5.1840000000000002</v>
      </c>
      <c r="P1367" s="180">
        <f>VLOOKUP(D1367,Plan1!$B$2:$S$5570,16,)/1000</f>
        <v>5.1269999999999998</v>
      </c>
      <c r="Q1367" s="180">
        <f>VLOOKUP(D1367,Plan1!$B$2:$S$5570,17,)/1000</f>
        <v>5.069</v>
      </c>
      <c r="R1367" s="180">
        <f>VLOOKUP(D1367,Plan1!$B$2:$S$5570,18,)/1000</f>
        <v>4.944</v>
      </c>
      <c r="S1367" s="180">
        <f>VLOOKUP(D1367,Plan1!$B$2:$S$5570,6,)/1000</f>
        <v>5.0049999999999999</v>
      </c>
    </row>
    <row r="1368" spans="1:19" x14ac:dyDescent="0.25">
      <c r="A1368" s="178">
        <v>10034</v>
      </c>
      <c r="B1368" s="178">
        <v>-206639</v>
      </c>
      <c r="C1368" s="178">
        <v>-43785</v>
      </c>
      <c r="D1368" s="178" t="s">
        <v>2007</v>
      </c>
      <c r="E1368" s="178" t="s">
        <v>167</v>
      </c>
      <c r="F1368" s="178" t="s">
        <v>1727</v>
      </c>
      <c r="G1368" s="180">
        <f>VLOOKUP(D1368,Plan1!$B$2:$S$5570,7,)/1000</f>
        <v>4.9889999999999999</v>
      </c>
      <c r="H1368" s="180">
        <f>VLOOKUP(D1368,Plan1!$B$2:$S$5570,8,)/1000</f>
        <v>5.6379999999999999</v>
      </c>
      <c r="I1368" s="180">
        <f>VLOOKUP(D1368,Plan1!$B$2:$S$5570,9,)/1000</f>
        <v>5.0860000000000003</v>
      </c>
      <c r="J1368" s="180">
        <f>VLOOKUP(D1368,Plan1!$B$2:$S$5570,10,)/1000</f>
        <v>5.07</v>
      </c>
      <c r="K1368" s="180">
        <f>VLOOKUP(D1368,Plan1!$B$2:$S$5570,11,)/1000</f>
        <v>4.7030000000000003</v>
      </c>
      <c r="L1368" s="180">
        <f>VLOOKUP(D1368,Plan1!$B$2:$S$5570,12,)/1000</f>
        <v>4.6680000000000001</v>
      </c>
      <c r="M1368" s="180">
        <f>VLOOKUP(D1368,Plan1!$B$2:$S$5570,13,)/1000</f>
        <v>4.78</v>
      </c>
      <c r="N1368" s="180">
        <f>VLOOKUP(D1368,Plan1!$B$2:$S$5570,14,)/1000</f>
        <v>5.6970000000000001</v>
      </c>
      <c r="O1368" s="180">
        <f>VLOOKUP(D1368,Plan1!$B$2:$S$5570,15,)/1000</f>
        <v>5.4029999999999996</v>
      </c>
      <c r="P1368" s="180">
        <f>VLOOKUP(D1368,Plan1!$B$2:$S$5570,16,)/1000</f>
        <v>5.1449999999999996</v>
      </c>
      <c r="Q1368" s="180">
        <f>VLOOKUP(D1368,Plan1!$B$2:$S$5570,17,)/1000</f>
        <v>4.6319999999999997</v>
      </c>
      <c r="R1368" s="180">
        <f>VLOOKUP(D1368,Plan1!$B$2:$S$5570,18,)/1000</f>
        <v>4.97</v>
      </c>
      <c r="S1368" s="180">
        <f>VLOOKUP(D1368,Plan1!$B$2:$S$5570,6,)/1000</f>
        <v>5.0650000000000004</v>
      </c>
    </row>
    <row r="1369" spans="1:19" x14ac:dyDescent="0.25">
      <c r="A1369" s="178">
        <v>5587</v>
      </c>
      <c r="B1369" s="178">
        <v>-236269</v>
      </c>
      <c r="C1369" s="178">
        <v>-501712</v>
      </c>
      <c r="D1369" s="178" t="s">
        <v>3175</v>
      </c>
      <c r="E1369" s="178" t="s">
        <v>167</v>
      </c>
      <c r="F1369" s="178" t="s">
        <v>2912</v>
      </c>
      <c r="G1369" s="180">
        <f>VLOOKUP(D1369,Plan1!$B$2:$S$5570,7,)/1000</f>
        <v>5.2190000000000003</v>
      </c>
      <c r="H1369" s="180">
        <f>VLOOKUP(D1369,Plan1!$B$2:$S$5570,8,)/1000</f>
        <v>5.4790000000000001</v>
      </c>
      <c r="I1369" s="180">
        <f>VLOOKUP(D1369,Plan1!$B$2:$S$5570,9,)/1000</f>
        <v>5.4260000000000002</v>
      </c>
      <c r="J1369" s="180">
        <f>VLOOKUP(D1369,Plan1!$B$2:$S$5570,10,)/1000</f>
        <v>5.2690000000000001</v>
      </c>
      <c r="K1369" s="180">
        <f>VLOOKUP(D1369,Plan1!$B$2:$S$5570,11,)/1000</f>
        <v>4.5110000000000001</v>
      </c>
      <c r="L1369" s="180">
        <f>VLOOKUP(D1369,Plan1!$B$2:$S$5570,12,)/1000</f>
        <v>4.2149999999999999</v>
      </c>
      <c r="M1369" s="180">
        <f>VLOOKUP(D1369,Plan1!$B$2:$S$5570,13,)/1000</f>
        <v>4.4660000000000002</v>
      </c>
      <c r="N1369" s="180">
        <f>VLOOKUP(D1369,Plan1!$B$2:$S$5570,14,)/1000</f>
        <v>5.4089999999999998</v>
      </c>
      <c r="O1369" s="180">
        <f>VLOOKUP(D1369,Plan1!$B$2:$S$5570,15,)/1000</f>
        <v>5.0270000000000001</v>
      </c>
      <c r="P1369" s="180">
        <f>VLOOKUP(D1369,Plan1!$B$2:$S$5570,16,)/1000</f>
        <v>5.149</v>
      </c>
      <c r="Q1369" s="180">
        <f>VLOOKUP(D1369,Plan1!$B$2:$S$5570,17,)/1000</f>
        <v>5.4039999999999999</v>
      </c>
      <c r="R1369" s="180">
        <f>VLOOKUP(D1369,Plan1!$B$2:$S$5570,18,)/1000</f>
        <v>5.5330000000000004</v>
      </c>
      <c r="S1369" s="180">
        <f>VLOOKUP(D1369,Plan1!$B$2:$S$5570,6,)/1000</f>
        <v>5.0919999999999996</v>
      </c>
    </row>
    <row r="1370" spans="1:19" x14ac:dyDescent="0.25">
      <c r="A1370" s="178">
        <v>12772</v>
      </c>
      <c r="B1370" s="178">
        <v>-191794</v>
      </c>
      <c r="C1370" s="178">
        <v>-414739</v>
      </c>
      <c r="D1370" s="178" t="s">
        <v>2277</v>
      </c>
      <c r="E1370" s="178" t="s">
        <v>167</v>
      </c>
      <c r="F1370" s="178" t="s">
        <v>1727</v>
      </c>
      <c r="G1370" s="180">
        <f>VLOOKUP(D1370,Plan1!$B$2:$S$5570,7,)/1000</f>
        <v>5.6440000000000001</v>
      </c>
      <c r="H1370" s="180">
        <f>VLOOKUP(D1370,Plan1!$B$2:$S$5570,8,)/1000</f>
        <v>6.0330000000000004</v>
      </c>
      <c r="I1370" s="180">
        <f>VLOOKUP(D1370,Plan1!$B$2:$S$5570,9,)/1000</f>
        <v>5.5369999999999999</v>
      </c>
      <c r="J1370" s="180">
        <f>VLOOKUP(D1370,Plan1!$B$2:$S$5570,10,)/1000</f>
        <v>5.2530000000000001</v>
      </c>
      <c r="K1370" s="180">
        <f>VLOOKUP(D1370,Plan1!$B$2:$S$5570,11,)/1000</f>
        <v>4.7130000000000001</v>
      </c>
      <c r="L1370" s="180">
        <f>VLOOKUP(D1370,Plan1!$B$2:$S$5570,12,)/1000</f>
        <v>4.5309999999999997</v>
      </c>
      <c r="M1370" s="180">
        <f>VLOOKUP(D1370,Plan1!$B$2:$S$5570,13,)/1000</f>
        <v>4.577</v>
      </c>
      <c r="N1370" s="180">
        <f>VLOOKUP(D1370,Plan1!$B$2:$S$5570,14,)/1000</f>
        <v>5.0629999999999997</v>
      </c>
      <c r="O1370" s="180">
        <f>VLOOKUP(D1370,Plan1!$B$2:$S$5570,15,)/1000</f>
        <v>5.2080000000000002</v>
      </c>
      <c r="P1370" s="180">
        <f>VLOOKUP(D1370,Plan1!$B$2:$S$5570,16,)/1000</f>
        <v>5.0739999999999998</v>
      </c>
      <c r="Q1370" s="180">
        <f>VLOOKUP(D1370,Plan1!$B$2:$S$5570,17,)/1000</f>
        <v>4.6950000000000003</v>
      </c>
      <c r="R1370" s="180">
        <f>VLOOKUP(D1370,Plan1!$B$2:$S$5570,18,)/1000</f>
        <v>5.3120000000000003</v>
      </c>
      <c r="S1370" s="180">
        <f>VLOOKUP(D1370,Plan1!$B$2:$S$5570,6,)/1000</f>
        <v>5.1369999999999996</v>
      </c>
    </row>
    <row r="1371" spans="1:19" x14ac:dyDescent="0.25">
      <c r="A1371" s="178">
        <v>6995</v>
      </c>
      <c r="B1371" s="178">
        <v>-225498</v>
      </c>
      <c r="C1371" s="178">
        <v>-459259</v>
      </c>
      <c r="D1371" s="178" t="s">
        <v>1740</v>
      </c>
      <c r="E1371" s="178" t="s">
        <v>167</v>
      </c>
      <c r="F1371" s="178" t="s">
        <v>1727</v>
      </c>
      <c r="G1371" s="180">
        <f>VLOOKUP(D1371,Plan1!$B$2:$S$5570,7,)/1000</f>
        <v>4.7489999999999997</v>
      </c>
      <c r="H1371" s="180">
        <f>VLOOKUP(D1371,Plan1!$B$2:$S$5570,8,)/1000</f>
        <v>5.3840000000000003</v>
      </c>
      <c r="I1371" s="180">
        <f>VLOOKUP(D1371,Plan1!$B$2:$S$5570,9,)/1000</f>
        <v>4.9889999999999999</v>
      </c>
      <c r="J1371" s="180">
        <f>VLOOKUP(D1371,Plan1!$B$2:$S$5570,10,)/1000</f>
        <v>5.2249999999999996</v>
      </c>
      <c r="K1371" s="180">
        <f>VLOOKUP(D1371,Plan1!$B$2:$S$5570,11,)/1000</f>
        <v>4.7320000000000002</v>
      </c>
      <c r="L1371" s="180">
        <f>VLOOKUP(D1371,Plan1!$B$2:$S$5570,12,)/1000</f>
        <v>4.5810000000000004</v>
      </c>
      <c r="M1371" s="180">
        <f>VLOOKUP(D1371,Plan1!$B$2:$S$5570,13,)/1000</f>
        <v>4.8150000000000004</v>
      </c>
      <c r="N1371" s="180">
        <f>VLOOKUP(D1371,Plan1!$B$2:$S$5570,14,)/1000</f>
        <v>5.6079999999999997</v>
      </c>
      <c r="O1371" s="180">
        <f>VLOOKUP(D1371,Plan1!$B$2:$S$5570,15,)/1000</f>
        <v>5.2519999999999998</v>
      </c>
      <c r="P1371" s="180">
        <f>VLOOKUP(D1371,Plan1!$B$2:$S$5570,16,)/1000</f>
        <v>5.218</v>
      </c>
      <c r="Q1371" s="180">
        <f>VLOOKUP(D1371,Plan1!$B$2:$S$5570,17,)/1000</f>
        <v>4.8940000000000001</v>
      </c>
      <c r="R1371" s="180">
        <f>VLOOKUP(D1371,Plan1!$B$2:$S$5570,18,)/1000</f>
        <v>5.0540000000000003</v>
      </c>
      <c r="S1371" s="180">
        <f>VLOOKUP(D1371,Plan1!$B$2:$S$5570,6,)/1000</f>
        <v>5.0419999999999998</v>
      </c>
    </row>
    <row r="1372" spans="1:19" x14ac:dyDescent="0.25">
      <c r="A1372" s="178">
        <v>2847</v>
      </c>
      <c r="B1372" s="178">
        <v>-277324</v>
      </c>
      <c r="C1372" s="178">
        <v>-529943</v>
      </c>
      <c r="D1372" s="178" t="s">
        <v>4306</v>
      </c>
      <c r="E1372" s="178" t="s">
        <v>167</v>
      </c>
      <c r="F1372" s="178" t="s">
        <v>3898</v>
      </c>
      <c r="G1372" s="180">
        <f>VLOOKUP(D1372,Plan1!$B$2:$S$5570,7,)/1000</f>
        <v>5.5270000000000001</v>
      </c>
      <c r="H1372" s="180">
        <f>VLOOKUP(D1372,Plan1!$B$2:$S$5570,8,)/1000</f>
        <v>5.6369999999999996</v>
      </c>
      <c r="I1372" s="180">
        <f>VLOOKUP(D1372,Plan1!$B$2:$S$5570,9,)/1000</f>
        <v>5.4290000000000003</v>
      </c>
      <c r="J1372" s="180">
        <f>VLOOKUP(D1372,Plan1!$B$2:$S$5570,10,)/1000</f>
        <v>4.9569999999999999</v>
      </c>
      <c r="K1372" s="180">
        <f>VLOOKUP(D1372,Plan1!$B$2:$S$5570,11,)/1000</f>
        <v>4.1109999999999998</v>
      </c>
      <c r="L1372" s="180">
        <f>VLOOKUP(D1372,Plan1!$B$2:$S$5570,12,)/1000</f>
        <v>3.5739999999999998</v>
      </c>
      <c r="M1372" s="180">
        <f>VLOOKUP(D1372,Plan1!$B$2:$S$5570,13,)/1000</f>
        <v>3.9889999999999999</v>
      </c>
      <c r="N1372" s="180">
        <f>VLOOKUP(D1372,Plan1!$B$2:$S$5570,14,)/1000</f>
        <v>4.6390000000000002</v>
      </c>
      <c r="O1372" s="180">
        <f>VLOOKUP(D1372,Plan1!$B$2:$S$5570,15,)/1000</f>
        <v>4.3689999999999998</v>
      </c>
      <c r="P1372" s="180">
        <f>VLOOKUP(D1372,Plan1!$B$2:$S$5570,16,)/1000</f>
        <v>5.0739999999999998</v>
      </c>
      <c r="Q1372" s="180">
        <f>VLOOKUP(D1372,Plan1!$B$2:$S$5570,17,)/1000</f>
        <v>5.6120000000000001</v>
      </c>
      <c r="R1372" s="180">
        <f>VLOOKUP(D1372,Plan1!$B$2:$S$5570,18,)/1000</f>
        <v>5.7039999999999997</v>
      </c>
      <c r="S1372" s="180">
        <f>VLOOKUP(D1372,Plan1!$B$2:$S$5570,6,)/1000</f>
        <v>4.8849999999999998</v>
      </c>
    </row>
    <row r="1373" spans="1:19" x14ac:dyDescent="0.25">
      <c r="A1373" s="178">
        <v>11464</v>
      </c>
      <c r="B1373" s="178">
        <v>-199326</v>
      </c>
      <c r="C1373" s="178">
        <v>-440543</v>
      </c>
      <c r="D1373" s="178" t="s">
        <v>2145</v>
      </c>
      <c r="E1373" s="178" t="s">
        <v>167</v>
      </c>
      <c r="F1373" s="178" t="s">
        <v>1727</v>
      </c>
      <c r="G1373" s="180">
        <f>VLOOKUP(D1373,Plan1!$B$2:$S$5570,7,)/1000</f>
        <v>5.2389999999999999</v>
      </c>
      <c r="H1373" s="180">
        <f>VLOOKUP(D1373,Plan1!$B$2:$S$5570,8,)/1000</f>
        <v>5.7190000000000003</v>
      </c>
      <c r="I1373" s="180">
        <f>VLOOKUP(D1373,Plan1!$B$2:$S$5570,9,)/1000</f>
        <v>5.319</v>
      </c>
      <c r="J1373" s="180">
        <f>VLOOKUP(D1373,Plan1!$B$2:$S$5570,10,)/1000</f>
        <v>5.3929999999999998</v>
      </c>
      <c r="K1373" s="180">
        <f>VLOOKUP(D1373,Plan1!$B$2:$S$5570,11,)/1000</f>
        <v>5.0270000000000001</v>
      </c>
      <c r="L1373" s="180">
        <f>VLOOKUP(D1373,Plan1!$B$2:$S$5570,12,)/1000</f>
        <v>5.0430000000000001</v>
      </c>
      <c r="M1373" s="180">
        <f>VLOOKUP(D1373,Plan1!$B$2:$S$5570,13,)/1000</f>
        <v>5.2750000000000004</v>
      </c>
      <c r="N1373" s="180">
        <f>VLOOKUP(D1373,Plan1!$B$2:$S$5570,14,)/1000</f>
        <v>5.9740000000000002</v>
      </c>
      <c r="O1373" s="180">
        <f>VLOOKUP(D1373,Plan1!$B$2:$S$5570,15,)/1000</f>
        <v>5.88</v>
      </c>
      <c r="P1373" s="180">
        <f>VLOOKUP(D1373,Plan1!$B$2:$S$5570,16,)/1000</f>
        <v>5.5090000000000003</v>
      </c>
      <c r="Q1373" s="180">
        <f>VLOOKUP(D1373,Plan1!$B$2:$S$5570,17,)/1000</f>
        <v>4.8890000000000002</v>
      </c>
      <c r="R1373" s="180">
        <f>VLOOKUP(D1373,Plan1!$B$2:$S$5570,18,)/1000</f>
        <v>5.0279999999999996</v>
      </c>
      <c r="S1373" s="180">
        <f>VLOOKUP(D1373,Plan1!$B$2:$S$5570,6,)/1000</f>
        <v>5.3579999999999997</v>
      </c>
    </row>
    <row r="1374" spans="1:19" x14ac:dyDescent="0.25">
      <c r="A1374" s="178">
        <v>3991</v>
      </c>
      <c r="B1374" s="178">
        <v>-256793</v>
      </c>
      <c r="C1374" s="178">
        <v>-495355</v>
      </c>
      <c r="D1374" s="178" t="s">
        <v>2972</v>
      </c>
      <c r="E1374" s="178" t="s">
        <v>167</v>
      </c>
      <c r="F1374" s="178" t="s">
        <v>2912</v>
      </c>
      <c r="G1374" s="180">
        <f>VLOOKUP(D1374,Plan1!$B$2:$S$5570,7,)/1000</f>
        <v>4.8339999999999996</v>
      </c>
      <c r="H1374" s="180">
        <f>VLOOKUP(D1374,Plan1!$B$2:$S$5570,8,)/1000</f>
        <v>4.93</v>
      </c>
      <c r="I1374" s="180">
        <f>VLOOKUP(D1374,Plan1!$B$2:$S$5570,9,)/1000</f>
        <v>4.7309999999999999</v>
      </c>
      <c r="J1374" s="180">
        <f>VLOOKUP(D1374,Plan1!$B$2:$S$5570,10,)/1000</f>
        <v>4.3479999999999999</v>
      </c>
      <c r="K1374" s="180">
        <f>VLOOKUP(D1374,Plan1!$B$2:$S$5570,11,)/1000</f>
        <v>3.8119999999999998</v>
      </c>
      <c r="L1374" s="180">
        <f>VLOOKUP(D1374,Plan1!$B$2:$S$5570,12,)/1000</f>
        <v>3.589</v>
      </c>
      <c r="M1374" s="180">
        <f>VLOOKUP(D1374,Plan1!$B$2:$S$5570,13,)/1000</f>
        <v>3.7389999999999999</v>
      </c>
      <c r="N1374" s="180">
        <f>VLOOKUP(D1374,Plan1!$B$2:$S$5570,14,)/1000</f>
        <v>4.6980000000000004</v>
      </c>
      <c r="O1374" s="180">
        <f>VLOOKUP(D1374,Plan1!$B$2:$S$5570,15,)/1000</f>
        <v>4.2039999999999997</v>
      </c>
      <c r="P1374" s="180">
        <f>VLOOKUP(D1374,Plan1!$B$2:$S$5570,16,)/1000</f>
        <v>4.3470000000000004</v>
      </c>
      <c r="Q1374" s="180">
        <f>VLOOKUP(D1374,Plan1!$B$2:$S$5570,17,)/1000</f>
        <v>4.8600000000000003</v>
      </c>
      <c r="R1374" s="180">
        <f>VLOOKUP(D1374,Plan1!$B$2:$S$5570,18,)/1000</f>
        <v>4.9409999999999998</v>
      </c>
      <c r="S1374" s="180">
        <f>VLOOKUP(D1374,Plan1!$B$2:$S$5570,6,)/1000</f>
        <v>4.4189999999999996</v>
      </c>
    </row>
    <row r="1375" spans="1:19" x14ac:dyDescent="0.25">
      <c r="A1375" s="178">
        <v>23613</v>
      </c>
      <c r="B1375" s="178">
        <v>-137628</v>
      </c>
      <c r="C1375" s="178">
        <v>-41043</v>
      </c>
      <c r="D1375" s="178" t="s">
        <v>499</v>
      </c>
      <c r="E1375" s="178" t="s">
        <v>167</v>
      </c>
      <c r="F1375" s="178" t="s">
        <v>375</v>
      </c>
      <c r="G1375" s="180">
        <f>VLOOKUP(D1375,Plan1!$B$2:$S$5570,7,)/1000</f>
        <v>5.6360000000000001</v>
      </c>
      <c r="H1375" s="180">
        <f>VLOOKUP(D1375,Plan1!$B$2:$S$5570,8,)/1000</f>
        <v>5.8769999999999998</v>
      </c>
      <c r="I1375" s="180">
        <f>VLOOKUP(D1375,Plan1!$B$2:$S$5570,9,)/1000</f>
        <v>5.7320000000000002</v>
      </c>
      <c r="J1375" s="180">
        <f>VLOOKUP(D1375,Plan1!$B$2:$S$5570,10,)/1000</f>
        <v>5.07</v>
      </c>
      <c r="K1375" s="180">
        <f>VLOOKUP(D1375,Plan1!$B$2:$S$5570,11,)/1000</f>
        <v>4.6319999999999997</v>
      </c>
      <c r="L1375" s="180">
        <f>VLOOKUP(D1375,Plan1!$B$2:$S$5570,12,)/1000</f>
        <v>4.3079999999999998</v>
      </c>
      <c r="M1375" s="180">
        <f>VLOOKUP(D1375,Plan1!$B$2:$S$5570,13,)/1000</f>
        <v>4.5170000000000003</v>
      </c>
      <c r="N1375" s="180">
        <f>VLOOKUP(D1375,Plan1!$B$2:$S$5570,14,)/1000</f>
        <v>5.0250000000000004</v>
      </c>
      <c r="O1375" s="180">
        <f>VLOOKUP(D1375,Plan1!$B$2:$S$5570,15,)/1000</f>
        <v>5.7370000000000001</v>
      </c>
      <c r="P1375" s="180">
        <f>VLOOKUP(D1375,Plan1!$B$2:$S$5570,16,)/1000</f>
        <v>5.5339999999999998</v>
      </c>
      <c r="Q1375" s="180">
        <f>VLOOKUP(D1375,Plan1!$B$2:$S$5570,17,)/1000</f>
        <v>5.258</v>
      </c>
      <c r="R1375" s="180">
        <f>VLOOKUP(D1375,Plan1!$B$2:$S$5570,18,)/1000</f>
        <v>5.6790000000000003</v>
      </c>
      <c r="S1375" s="180">
        <f>VLOOKUP(D1375,Plan1!$B$2:$S$5570,6,)/1000</f>
        <v>5.2510000000000003</v>
      </c>
    </row>
    <row r="1376" spans="1:19" x14ac:dyDescent="0.25">
      <c r="A1376" s="178">
        <v>9155</v>
      </c>
      <c r="B1376" s="178">
        <v>-211862</v>
      </c>
      <c r="C1376" s="178">
        <v>-45437</v>
      </c>
      <c r="D1376" s="178" t="s">
        <v>1907</v>
      </c>
      <c r="E1376" s="178" t="s">
        <v>167</v>
      </c>
      <c r="F1376" s="178" t="s">
        <v>1727</v>
      </c>
      <c r="G1376" s="180">
        <f>VLOOKUP(D1376,Plan1!$B$2:$S$5570,7,)/1000</f>
        <v>5.056</v>
      </c>
      <c r="H1376" s="180">
        <f>VLOOKUP(D1376,Plan1!$B$2:$S$5570,8,)/1000</f>
        <v>5.5549999999999997</v>
      </c>
      <c r="I1376" s="180">
        <f>VLOOKUP(D1376,Plan1!$B$2:$S$5570,9,)/1000</f>
        <v>5.0940000000000003</v>
      </c>
      <c r="J1376" s="180">
        <f>VLOOKUP(D1376,Plan1!$B$2:$S$5570,10,)/1000</f>
        <v>5.3339999999999996</v>
      </c>
      <c r="K1376" s="180">
        <f>VLOOKUP(D1376,Plan1!$B$2:$S$5570,11,)/1000</f>
        <v>4.9340000000000002</v>
      </c>
      <c r="L1376" s="180">
        <f>VLOOKUP(D1376,Plan1!$B$2:$S$5570,12,)/1000</f>
        <v>4.819</v>
      </c>
      <c r="M1376" s="180">
        <f>VLOOKUP(D1376,Plan1!$B$2:$S$5570,13,)/1000</f>
        <v>5.1050000000000004</v>
      </c>
      <c r="N1376" s="180">
        <f>VLOOKUP(D1376,Plan1!$B$2:$S$5570,14,)/1000</f>
        <v>5.8520000000000003</v>
      </c>
      <c r="O1376" s="180">
        <f>VLOOKUP(D1376,Plan1!$B$2:$S$5570,15,)/1000</f>
        <v>5.52</v>
      </c>
      <c r="P1376" s="180">
        <f>VLOOKUP(D1376,Plan1!$B$2:$S$5570,16,)/1000</f>
        <v>5.35</v>
      </c>
      <c r="Q1376" s="180">
        <f>VLOOKUP(D1376,Plan1!$B$2:$S$5570,17,)/1000</f>
        <v>4.827</v>
      </c>
      <c r="R1376" s="180">
        <f>VLOOKUP(D1376,Plan1!$B$2:$S$5570,18,)/1000</f>
        <v>5.0670000000000002</v>
      </c>
      <c r="S1376" s="180">
        <f>VLOOKUP(D1376,Plan1!$B$2:$S$5570,6,)/1000</f>
        <v>5.2089999999999996</v>
      </c>
    </row>
    <row r="1377" spans="1:19" x14ac:dyDescent="0.25">
      <c r="A1377" s="178">
        <v>1796</v>
      </c>
      <c r="B1377" s="178">
        <v>-291811</v>
      </c>
      <c r="C1377" s="178">
        <v>-520951</v>
      </c>
      <c r="D1377" s="178" t="s">
        <v>4103</v>
      </c>
      <c r="E1377" s="178" t="s">
        <v>167</v>
      </c>
      <c r="F1377" s="178" t="s">
        <v>3898</v>
      </c>
      <c r="G1377" s="180">
        <f>VLOOKUP(D1377,Plan1!$B$2:$S$5570,7,)/1000</f>
        <v>5.3940000000000001</v>
      </c>
      <c r="H1377" s="180">
        <f>VLOOKUP(D1377,Plan1!$B$2:$S$5570,8,)/1000</f>
        <v>5.4669999999999996</v>
      </c>
      <c r="I1377" s="180">
        <f>VLOOKUP(D1377,Plan1!$B$2:$S$5570,9,)/1000</f>
        <v>5.1310000000000002</v>
      </c>
      <c r="J1377" s="180">
        <f>VLOOKUP(D1377,Plan1!$B$2:$S$5570,10,)/1000</f>
        <v>4.617</v>
      </c>
      <c r="K1377" s="180">
        <f>VLOOKUP(D1377,Plan1!$B$2:$S$5570,11,)/1000</f>
        <v>3.766</v>
      </c>
      <c r="L1377" s="180">
        <f>VLOOKUP(D1377,Plan1!$B$2:$S$5570,12,)/1000</f>
        <v>3.2869999999999999</v>
      </c>
      <c r="M1377" s="180">
        <f>VLOOKUP(D1377,Plan1!$B$2:$S$5570,13,)/1000</f>
        <v>3.6179999999999999</v>
      </c>
      <c r="N1377" s="180">
        <f>VLOOKUP(D1377,Plan1!$B$2:$S$5570,14,)/1000</f>
        <v>4.2670000000000003</v>
      </c>
      <c r="O1377" s="180">
        <f>VLOOKUP(D1377,Plan1!$B$2:$S$5570,15,)/1000</f>
        <v>4.024</v>
      </c>
      <c r="P1377" s="180">
        <f>VLOOKUP(D1377,Plan1!$B$2:$S$5570,16,)/1000</f>
        <v>4.5970000000000004</v>
      </c>
      <c r="Q1377" s="180">
        <f>VLOOKUP(D1377,Plan1!$B$2:$S$5570,17,)/1000</f>
        <v>5.4509999999999996</v>
      </c>
      <c r="R1377" s="180">
        <f>VLOOKUP(D1377,Plan1!$B$2:$S$5570,18,)/1000</f>
        <v>5.4969999999999999</v>
      </c>
      <c r="S1377" s="180">
        <f>VLOOKUP(D1377,Plan1!$B$2:$S$5570,6,)/1000</f>
        <v>4.593</v>
      </c>
    </row>
    <row r="1378" spans="1:19" x14ac:dyDescent="0.25">
      <c r="A1378" s="178">
        <v>35652</v>
      </c>
      <c r="B1378" s="178">
        <v>-96376</v>
      </c>
      <c r="C1378" s="178">
        <v>-357997</v>
      </c>
      <c r="D1378" s="178" t="s">
        <v>236</v>
      </c>
      <c r="E1378" s="178" t="s">
        <v>167</v>
      </c>
      <c r="F1378" s="178" t="s">
        <v>192</v>
      </c>
      <c r="G1378" s="180">
        <f>VLOOKUP(D1378,Plan1!$B$2:$S$5570,7,)/1000</f>
        <v>5.6849999999999996</v>
      </c>
      <c r="H1378" s="180">
        <f>VLOOKUP(D1378,Plan1!$B$2:$S$5570,8,)/1000</f>
        <v>5.8120000000000003</v>
      </c>
      <c r="I1378" s="180">
        <f>VLOOKUP(D1378,Plan1!$B$2:$S$5570,9,)/1000</f>
        <v>5.9589999999999996</v>
      </c>
      <c r="J1378" s="180">
        <f>VLOOKUP(D1378,Plan1!$B$2:$S$5570,10,)/1000</f>
        <v>5.2910000000000004</v>
      </c>
      <c r="K1378" s="180">
        <f>VLOOKUP(D1378,Plan1!$B$2:$S$5570,11,)/1000</f>
        <v>4.6130000000000004</v>
      </c>
      <c r="L1378" s="180">
        <f>VLOOKUP(D1378,Plan1!$B$2:$S$5570,12,)/1000</f>
        <v>4.3499999999999996</v>
      </c>
      <c r="M1378" s="180">
        <f>VLOOKUP(D1378,Plan1!$B$2:$S$5570,13,)/1000</f>
        <v>4.4569999999999999</v>
      </c>
      <c r="N1378" s="180">
        <f>VLOOKUP(D1378,Plan1!$B$2:$S$5570,14,)/1000</f>
        <v>5.0019999999999998</v>
      </c>
      <c r="O1378" s="180">
        <f>VLOOKUP(D1378,Plan1!$B$2:$S$5570,15,)/1000</f>
        <v>5.5819999999999999</v>
      </c>
      <c r="P1378" s="180">
        <f>VLOOKUP(D1378,Plan1!$B$2:$S$5570,16,)/1000</f>
        <v>5.7290000000000001</v>
      </c>
      <c r="Q1378" s="180">
        <f>VLOOKUP(D1378,Plan1!$B$2:$S$5570,17,)/1000</f>
        <v>5.9669999999999996</v>
      </c>
      <c r="R1378" s="180">
        <f>VLOOKUP(D1378,Plan1!$B$2:$S$5570,18,)/1000</f>
        <v>5.8760000000000003</v>
      </c>
      <c r="S1378" s="180">
        <f>VLOOKUP(D1378,Plan1!$B$2:$S$5570,6,)/1000</f>
        <v>5.36</v>
      </c>
    </row>
    <row r="1379" spans="1:19" x14ac:dyDescent="0.25">
      <c r="A1379" s="178">
        <v>2579</v>
      </c>
      <c r="B1379" s="178">
        <v>-281199</v>
      </c>
      <c r="C1379" s="178">
        <v>-527847</v>
      </c>
      <c r="D1379" s="178" t="s">
        <v>4242</v>
      </c>
      <c r="E1379" s="178" t="s">
        <v>167</v>
      </c>
      <c r="F1379" s="178" t="s">
        <v>3898</v>
      </c>
      <c r="G1379" s="180">
        <f>VLOOKUP(D1379,Plan1!$B$2:$S$5570,7,)/1000</f>
        <v>5.5880000000000001</v>
      </c>
      <c r="H1379" s="180">
        <f>VLOOKUP(D1379,Plan1!$B$2:$S$5570,8,)/1000</f>
        <v>5.585</v>
      </c>
      <c r="I1379" s="180">
        <f>VLOOKUP(D1379,Plan1!$B$2:$S$5570,9,)/1000</f>
        <v>5.3570000000000002</v>
      </c>
      <c r="J1379" s="180">
        <f>VLOOKUP(D1379,Plan1!$B$2:$S$5570,10,)/1000</f>
        <v>4.8940000000000001</v>
      </c>
      <c r="K1379" s="180">
        <f>VLOOKUP(D1379,Plan1!$B$2:$S$5570,11,)/1000</f>
        <v>4.048</v>
      </c>
      <c r="L1379" s="180">
        <f>VLOOKUP(D1379,Plan1!$B$2:$S$5570,12,)/1000</f>
        <v>3.524</v>
      </c>
      <c r="M1379" s="180">
        <f>VLOOKUP(D1379,Plan1!$B$2:$S$5570,13,)/1000</f>
        <v>3.9009999999999998</v>
      </c>
      <c r="N1379" s="180">
        <f>VLOOKUP(D1379,Plan1!$B$2:$S$5570,14,)/1000</f>
        <v>4.5679999999999996</v>
      </c>
      <c r="O1379" s="180">
        <f>VLOOKUP(D1379,Plan1!$B$2:$S$5570,15,)/1000</f>
        <v>4.2869999999999999</v>
      </c>
      <c r="P1379" s="180">
        <f>VLOOKUP(D1379,Plan1!$B$2:$S$5570,16,)/1000</f>
        <v>5.008</v>
      </c>
      <c r="Q1379" s="180">
        <f>VLOOKUP(D1379,Plan1!$B$2:$S$5570,17,)/1000</f>
        <v>5.5970000000000004</v>
      </c>
      <c r="R1379" s="180">
        <f>VLOOKUP(D1379,Plan1!$B$2:$S$5570,18,)/1000</f>
        <v>5.6520000000000001</v>
      </c>
      <c r="S1379" s="180">
        <f>VLOOKUP(D1379,Plan1!$B$2:$S$5570,6,)/1000</f>
        <v>4.8339999999999996</v>
      </c>
    </row>
    <row r="1380" spans="1:19" x14ac:dyDescent="0.25">
      <c r="A1380" s="178">
        <v>17415</v>
      </c>
      <c r="B1380" s="178">
        <v>-166845</v>
      </c>
      <c r="C1380" s="178">
        <v>-443639</v>
      </c>
      <c r="D1380" s="178" t="s">
        <v>2467</v>
      </c>
      <c r="E1380" s="178" t="s">
        <v>167</v>
      </c>
      <c r="F1380" s="178" t="s">
        <v>1727</v>
      </c>
      <c r="G1380" s="180">
        <f>VLOOKUP(D1380,Plan1!$B$2:$S$5570,7,)/1000</f>
        <v>5.67</v>
      </c>
      <c r="H1380" s="180">
        <f>VLOOKUP(D1380,Plan1!$B$2:$S$5570,8,)/1000</f>
        <v>6.2359999999999998</v>
      </c>
      <c r="I1380" s="180">
        <f>VLOOKUP(D1380,Plan1!$B$2:$S$5570,9,)/1000</f>
        <v>5.6520000000000001</v>
      </c>
      <c r="J1380" s="180">
        <f>VLOOKUP(D1380,Plan1!$B$2:$S$5570,10,)/1000</f>
        <v>5.9260000000000002</v>
      </c>
      <c r="K1380" s="180">
        <f>VLOOKUP(D1380,Plan1!$B$2:$S$5570,11,)/1000</f>
        <v>5.6929999999999996</v>
      </c>
      <c r="L1380" s="180">
        <f>VLOOKUP(D1380,Plan1!$B$2:$S$5570,12,)/1000</f>
        <v>5.548</v>
      </c>
      <c r="M1380" s="180">
        <f>VLOOKUP(D1380,Plan1!$B$2:$S$5570,13,)/1000</f>
        <v>5.8280000000000003</v>
      </c>
      <c r="N1380" s="180">
        <f>VLOOKUP(D1380,Plan1!$B$2:$S$5570,14,)/1000</f>
        <v>6.4859999999999998</v>
      </c>
      <c r="O1380" s="180">
        <f>VLOOKUP(D1380,Plan1!$B$2:$S$5570,15,)/1000</f>
        <v>6.2549999999999999</v>
      </c>
      <c r="P1380" s="180">
        <f>VLOOKUP(D1380,Plan1!$B$2:$S$5570,16,)/1000</f>
        <v>5.7830000000000004</v>
      </c>
      <c r="Q1380" s="180">
        <f>VLOOKUP(D1380,Plan1!$B$2:$S$5570,17,)/1000</f>
        <v>5.0389999999999997</v>
      </c>
      <c r="R1380" s="180">
        <f>VLOOKUP(D1380,Plan1!$B$2:$S$5570,18,)/1000</f>
        <v>5.43</v>
      </c>
      <c r="S1380" s="180">
        <f>VLOOKUP(D1380,Plan1!$B$2:$S$5570,6,)/1000</f>
        <v>5.7960000000000003</v>
      </c>
    </row>
    <row r="1381" spans="1:19" x14ac:dyDescent="0.25">
      <c r="A1381" s="178">
        <v>27567</v>
      </c>
      <c r="B1381" s="178">
        <v>-122493</v>
      </c>
      <c r="C1381" s="178">
        <v>-387477</v>
      </c>
      <c r="D1381" s="178" t="s">
        <v>640</v>
      </c>
      <c r="E1381" s="178" t="s">
        <v>167</v>
      </c>
      <c r="F1381" s="178" t="s">
        <v>375</v>
      </c>
      <c r="G1381" s="180">
        <f>VLOOKUP(D1381,Plan1!$B$2:$S$5570,7,)/1000</f>
        <v>5.6340000000000003</v>
      </c>
      <c r="H1381" s="180">
        <f>VLOOKUP(D1381,Plan1!$B$2:$S$5570,8,)/1000</f>
        <v>5.6210000000000004</v>
      </c>
      <c r="I1381" s="180">
        <f>VLOOKUP(D1381,Plan1!$B$2:$S$5570,9,)/1000</f>
        <v>5.7569999999999997</v>
      </c>
      <c r="J1381" s="180">
        <f>VLOOKUP(D1381,Plan1!$B$2:$S$5570,10,)/1000</f>
        <v>4.9480000000000004</v>
      </c>
      <c r="K1381" s="180">
        <f>VLOOKUP(D1381,Plan1!$B$2:$S$5570,11,)/1000</f>
        <v>4.3159999999999998</v>
      </c>
      <c r="L1381" s="180">
        <f>VLOOKUP(D1381,Plan1!$B$2:$S$5570,12,)/1000</f>
        <v>4.0890000000000004</v>
      </c>
      <c r="M1381" s="180">
        <f>VLOOKUP(D1381,Plan1!$B$2:$S$5570,13,)/1000</f>
        <v>4.298</v>
      </c>
      <c r="N1381" s="180">
        <f>VLOOKUP(D1381,Plan1!$B$2:$S$5570,14,)/1000</f>
        <v>4.7480000000000002</v>
      </c>
      <c r="O1381" s="180">
        <f>VLOOKUP(D1381,Plan1!$B$2:$S$5570,15,)/1000</f>
        <v>5.3860000000000001</v>
      </c>
      <c r="P1381" s="180">
        <f>VLOOKUP(D1381,Plan1!$B$2:$S$5570,16,)/1000</f>
        <v>5.3769999999999998</v>
      </c>
      <c r="Q1381" s="180">
        <f>VLOOKUP(D1381,Plan1!$B$2:$S$5570,17,)/1000</f>
        <v>5.4630000000000001</v>
      </c>
      <c r="R1381" s="180">
        <f>VLOOKUP(D1381,Plan1!$B$2:$S$5570,18,)/1000</f>
        <v>5.6029999999999998</v>
      </c>
      <c r="S1381" s="180">
        <f>VLOOKUP(D1381,Plan1!$B$2:$S$5570,6,)/1000</f>
        <v>5.1029999999999998</v>
      </c>
    </row>
    <row r="1382" spans="1:19" x14ac:dyDescent="0.25">
      <c r="A1382" s="178">
        <v>4545</v>
      </c>
      <c r="B1382" s="178">
        <v>-247976</v>
      </c>
      <c r="C1382" s="178">
        <v>-53301</v>
      </c>
      <c r="D1382" s="178" t="s">
        <v>3054</v>
      </c>
      <c r="E1382" s="178" t="s">
        <v>167</v>
      </c>
      <c r="F1382" s="178" t="s">
        <v>2912</v>
      </c>
      <c r="G1382" s="180">
        <f>VLOOKUP(D1382,Plan1!$B$2:$S$5570,7,)/1000</f>
        <v>5.609</v>
      </c>
      <c r="H1382" s="180">
        <f>VLOOKUP(D1382,Plan1!$B$2:$S$5570,8,)/1000</f>
        <v>5.2949999999999999</v>
      </c>
      <c r="I1382" s="180">
        <f>VLOOKUP(D1382,Plan1!$B$2:$S$5570,9,)/1000</f>
        <v>5.4569999999999999</v>
      </c>
      <c r="J1382" s="180">
        <f>VLOOKUP(D1382,Plan1!$B$2:$S$5570,10,)/1000</f>
        <v>5.0490000000000004</v>
      </c>
      <c r="K1382" s="180">
        <f>VLOOKUP(D1382,Plan1!$B$2:$S$5570,11,)/1000</f>
        <v>4.3170000000000002</v>
      </c>
      <c r="L1382" s="180">
        <f>VLOOKUP(D1382,Plan1!$B$2:$S$5570,12,)/1000</f>
        <v>4.0359999999999996</v>
      </c>
      <c r="M1382" s="180">
        <f>VLOOKUP(D1382,Plan1!$B$2:$S$5570,13,)/1000</f>
        <v>4.2149999999999999</v>
      </c>
      <c r="N1382" s="180">
        <f>VLOOKUP(D1382,Plan1!$B$2:$S$5570,14,)/1000</f>
        <v>5.157</v>
      </c>
      <c r="O1382" s="180">
        <f>VLOOKUP(D1382,Plan1!$B$2:$S$5570,15,)/1000</f>
        <v>4.8369999999999997</v>
      </c>
      <c r="P1382" s="180">
        <f>VLOOKUP(D1382,Plan1!$B$2:$S$5570,16,)/1000</f>
        <v>5.0860000000000003</v>
      </c>
      <c r="Q1382" s="180">
        <f>VLOOKUP(D1382,Plan1!$B$2:$S$5570,17,)/1000</f>
        <v>5.4710000000000001</v>
      </c>
      <c r="R1382" s="180">
        <f>VLOOKUP(D1382,Plan1!$B$2:$S$5570,18,)/1000</f>
        <v>5.585</v>
      </c>
      <c r="S1382" s="180">
        <f>VLOOKUP(D1382,Plan1!$B$2:$S$5570,6,)/1000</f>
        <v>5.01</v>
      </c>
    </row>
    <row r="1383" spans="1:19" x14ac:dyDescent="0.25">
      <c r="A1383" s="178">
        <v>7822</v>
      </c>
      <c r="B1383" s="178">
        <v>-220272</v>
      </c>
      <c r="C1383" s="178">
        <v>-423652</v>
      </c>
      <c r="D1383" s="178" t="s">
        <v>3728</v>
      </c>
      <c r="E1383" s="178" t="s">
        <v>167</v>
      </c>
      <c r="F1383" s="178" t="s">
        <v>3664</v>
      </c>
      <c r="G1383" s="180">
        <f>VLOOKUP(D1383,Plan1!$B$2:$S$5570,7,)/1000</f>
        <v>5.2969999999999997</v>
      </c>
      <c r="H1383" s="180">
        <f>VLOOKUP(D1383,Plan1!$B$2:$S$5570,8,)/1000</f>
        <v>5.86</v>
      </c>
      <c r="I1383" s="180">
        <f>VLOOKUP(D1383,Plan1!$B$2:$S$5570,9,)/1000</f>
        <v>5.1859999999999999</v>
      </c>
      <c r="J1383" s="180">
        <f>VLOOKUP(D1383,Plan1!$B$2:$S$5570,10,)/1000</f>
        <v>4.899</v>
      </c>
      <c r="K1383" s="180">
        <f>VLOOKUP(D1383,Plan1!$B$2:$S$5570,11,)/1000</f>
        <v>4.399</v>
      </c>
      <c r="L1383" s="180">
        <f>VLOOKUP(D1383,Plan1!$B$2:$S$5570,12,)/1000</f>
        <v>4.2750000000000004</v>
      </c>
      <c r="M1383" s="180">
        <f>VLOOKUP(D1383,Plan1!$B$2:$S$5570,13,)/1000</f>
        <v>4.4169999999999998</v>
      </c>
      <c r="N1383" s="180">
        <f>VLOOKUP(D1383,Plan1!$B$2:$S$5570,14,)/1000</f>
        <v>4.9870000000000001</v>
      </c>
      <c r="O1383" s="180">
        <f>VLOOKUP(D1383,Plan1!$B$2:$S$5570,15,)/1000</f>
        <v>4.8609999999999998</v>
      </c>
      <c r="P1383" s="180">
        <f>VLOOKUP(D1383,Plan1!$B$2:$S$5570,16,)/1000</f>
        <v>4.742</v>
      </c>
      <c r="Q1383" s="180">
        <f>VLOOKUP(D1383,Plan1!$B$2:$S$5570,17,)/1000</f>
        <v>4.4619999999999997</v>
      </c>
      <c r="R1383" s="180">
        <f>VLOOKUP(D1383,Plan1!$B$2:$S$5570,18,)/1000</f>
        <v>5.05</v>
      </c>
      <c r="S1383" s="180">
        <f>VLOOKUP(D1383,Plan1!$B$2:$S$5570,6,)/1000</f>
        <v>4.87</v>
      </c>
    </row>
    <row r="1384" spans="1:19" x14ac:dyDescent="0.25">
      <c r="A1384" s="178">
        <v>6980</v>
      </c>
      <c r="B1384" s="178">
        <v>-224783</v>
      </c>
      <c r="C1384" s="178">
        <v>-474523</v>
      </c>
      <c r="D1384" s="178" t="s">
        <v>4957</v>
      </c>
      <c r="E1384" s="178" t="s">
        <v>167</v>
      </c>
      <c r="F1384" s="178" t="s">
        <v>4704</v>
      </c>
      <c r="G1384" s="180">
        <f>VLOOKUP(D1384,Plan1!$B$2:$S$5570,7,)/1000</f>
        <v>5.0220000000000002</v>
      </c>
      <c r="H1384" s="180">
        <f>VLOOKUP(D1384,Plan1!$B$2:$S$5570,8,)/1000</f>
        <v>5.4829999999999997</v>
      </c>
      <c r="I1384" s="180">
        <f>VLOOKUP(D1384,Plan1!$B$2:$S$5570,9,)/1000</f>
        <v>5.27</v>
      </c>
      <c r="J1384" s="180">
        <f>VLOOKUP(D1384,Plan1!$B$2:$S$5570,10,)/1000</f>
        <v>5.3</v>
      </c>
      <c r="K1384" s="180">
        <f>VLOOKUP(D1384,Plan1!$B$2:$S$5570,11,)/1000</f>
        <v>4.7359999999999998</v>
      </c>
      <c r="L1384" s="180">
        <f>VLOOKUP(D1384,Plan1!$B$2:$S$5570,12,)/1000</f>
        <v>4.6379999999999999</v>
      </c>
      <c r="M1384" s="180">
        <f>VLOOKUP(D1384,Plan1!$B$2:$S$5570,13,)/1000</f>
        <v>4.7629999999999999</v>
      </c>
      <c r="N1384" s="180">
        <f>VLOOKUP(D1384,Plan1!$B$2:$S$5570,14,)/1000</f>
        <v>5.6459999999999999</v>
      </c>
      <c r="O1384" s="180">
        <f>VLOOKUP(D1384,Plan1!$B$2:$S$5570,15,)/1000</f>
        <v>5.202</v>
      </c>
      <c r="P1384" s="180">
        <f>VLOOKUP(D1384,Plan1!$B$2:$S$5570,16,)/1000</f>
        <v>5.31</v>
      </c>
      <c r="Q1384" s="180">
        <f>VLOOKUP(D1384,Plan1!$B$2:$S$5570,17,)/1000</f>
        <v>5.1390000000000002</v>
      </c>
      <c r="R1384" s="180">
        <f>VLOOKUP(D1384,Plan1!$B$2:$S$5570,18,)/1000</f>
        <v>5.2939999999999996</v>
      </c>
      <c r="S1384" s="180">
        <f>VLOOKUP(D1384,Plan1!$B$2:$S$5570,6,)/1000</f>
        <v>5.15</v>
      </c>
    </row>
    <row r="1385" spans="1:19" x14ac:dyDescent="0.25">
      <c r="A1385" s="178">
        <v>21025</v>
      </c>
      <c r="B1385" s="178">
        <v>-150392</v>
      </c>
      <c r="C1385" s="178">
        <v>-419318</v>
      </c>
      <c r="D1385" s="178" t="s">
        <v>417</v>
      </c>
      <c r="E1385" s="178" t="s">
        <v>167</v>
      </c>
      <c r="F1385" s="178" t="s">
        <v>375</v>
      </c>
      <c r="G1385" s="180">
        <f>VLOOKUP(D1385,Plan1!$B$2:$S$5570,7,)/1000</f>
        <v>5.7030000000000003</v>
      </c>
      <c r="H1385" s="180">
        <f>VLOOKUP(D1385,Plan1!$B$2:$S$5570,8,)/1000</f>
        <v>6.077</v>
      </c>
      <c r="I1385" s="180">
        <f>VLOOKUP(D1385,Plan1!$B$2:$S$5570,9,)/1000</f>
        <v>5.6360000000000001</v>
      </c>
      <c r="J1385" s="180">
        <f>VLOOKUP(D1385,Plan1!$B$2:$S$5570,10,)/1000</f>
        <v>5.2519999999999998</v>
      </c>
      <c r="K1385" s="180">
        <f>VLOOKUP(D1385,Plan1!$B$2:$S$5570,11,)/1000</f>
        <v>4.8869999999999996</v>
      </c>
      <c r="L1385" s="180">
        <f>VLOOKUP(D1385,Plan1!$B$2:$S$5570,12,)/1000</f>
        <v>4.5030000000000001</v>
      </c>
      <c r="M1385" s="180">
        <f>VLOOKUP(D1385,Plan1!$B$2:$S$5570,13,)/1000</f>
        <v>4.819</v>
      </c>
      <c r="N1385" s="180">
        <f>VLOOKUP(D1385,Plan1!$B$2:$S$5570,14,)/1000</f>
        <v>5.4180000000000001</v>
      </c>
      <c r="O1385" s="180">
        <f>VLOOKUP(D1385,Plan1!$B$2:$S$5570,15,)/1000</f>
        <v>5.9130000000000003</v>
      </c>
      <c r="P1385" s="180">
        <f>VLOOKUP(D1385,Plan1!$B$2:$S$5570,16,)/1000</f>
        <v>5.7270000000000003</v>
      </c>
      <c r="Q1385" s="180">
        <f>VLOOKUP(D1385,Plan1!$B$2:$S$5570,17,)/1000</f>
        <v>5.17</v>
      </c>
      <c r="R1385" s="180">
        <f>VLOOKUP(D1385,Plan1!$B$2:$S$5570,18,)/1000</f>
        <v>5.6829999999999998</v>
      </c>
      <c r="S1385" s="180">
        <f>VLOOKUP(D1385,Plan1!$B$2:$S$5570,6,)/1000</f>
        <v>5.399</v>
      </c>
    </row>
    <row r="1386" spans="1:19" x14ac:dyDescent="0.25">
      <c r="A1386" s="178">
        <v>3269</v>
      </c>
      <c r="B1386" s="178">
        <v>-269849</v>
      </c>
      <c r="C1386" s="178">
        <v>-52606</v>
      </c>
      <c r="D1386" s="178" t="s">
        <v>4586</v>
      </c>
      <c r="E1386" s="178" t="s">
        <v>167</v>
      </c>
      <c r="F1386" s="178" t="s">
        <v>4434</v>
      </c>
      <c r="G1386" s="180">
        <f>VLOOKUP(D1386,Plan1!$B$2:$S$5570,7,)/1000</f>
        <v>5.5069999999999997</v>
      </c>
      <c r="H1386" s="180">
        <f>VLOOKUP(D1386,Plan1!$B$2:$S$5570,8,)/1000</f>
        <v>5.476</v>
      </c>
      <c r="I1386" s="180">
        <f>VLOOKUP(D1386,Plan1!$B$2:$S$5570,9,)/1000</f>
        <v>5.4809999999999999</v>
      </c>
      <c r="J1386" s="180">
        <f>VLOOKUP(D1386,Plan1!$B$2:$S$5570,10,)/1000</f>
        <v>4.923</v>
      </c>
      <c r="K1386" s="180">
        <f>VLOOKUP(D1386,Plan1!$B$2:$S$5570,11,)/1000</f>
        <v>4.1159999999999997</v>
      </c>
      <c r="L1386" s="180">
        <f>VLOOKUP(D1386,Plan1!$B$2:$S$5570,12,)/1000</f>
        <v>3.6880000000000002</v>
      </c>
      <c r="M1386" s="180">
        <f>VLOOKUP(D1386,Plan1!$B$2:$S$5570,13,)/1000</f>
        <v>3.9780000000000002</v>
      </c>
      <c r="N1386" s="180">
        <f>VLOOKUP(D1386,Plan1!$B$2:$S$5570,14,)/1000</f>
        <v>4.7629999999999999</v>
      </c>
      <c r="O1386" s="180">
        <f>VLOOKUP(D1386,Plan1!$B$2:$S$5570,15,)/1000</f>
        <v>4.4610000000000003</v>
      </c>
      <c r="P1386" s="180">
        <f>VLOOKUP(D1386,Plan1!$B$2:$S$5570,16,)/1000</f>
        <v>5.0789999999999997</v>
      </c>
      <c r="Q1386" s="180">
        <f>VLOOKUP(D1386,Plan1!$B$2:$S$5570,17,)/1000</f>
        <v>5.5890000000000004</v>
      </c>
      <c r="R1386" s="180">
        <f>VLOOKUP(D1386,Plan1!$B$2:$S$5570,18,)/1000</f>
        <v>5.6040000000000001</v>
      </c>
      <c r="S1386" s="180">
        <f>VLOOKUP(D1386,Plan1!$B$2:$S$5570,6,)/1000</f>
        <v>4.8890000000000002</v>
      </c>
    </row>
    <row r="1387" spans="1:19" x14ac:dyDescent="0.25">
      <c r="A1387" s="178">
        <v>12926</v>
      </c>
      <c r="B1387" s="178">
        <v>-191229</v>
      </c>
      <c r="C1387" s="178">
        <v>-443228</v>
      </c>
      <c r="D1387" s="178" t="s">
        <v>2280</v>
      </c>
      <c r="E1387" s="178" t="s">
        <v>167</v>
      </c>
      <c r="F1387" s="178" t="s">
        <v>1727</v>
      </c>
      <c r="G1387" s="180">
        <f>VLOOKUP(D1387,Plan1!$B$2:$S$5570,7,)/1000</f>
        <v>5.4219999999999997</v>
      </c>
      <c r="H1387" s="180">
        <f>VLOOKUP(D1387,Plan1!$B$2:$S$5570,8,)/1000</f>
        <v>5.9459999999999997</v>
      </c>
      <c r="I1387" s="180">
        <f>VLOOKUP(D1387,Plan1!$B$2:$S$5570,9,)/1000</f>
        <v>5.4779999999999998</v>
      </c>
      <c r="J1387" s="180">
        <f>VLOOKUP(D1387,Plan1!$B$2:$S$5570,10,)/1000</f>
        <v>5.6289999999999996</v>
      </c>
      <c r="K1387" s="180">
        <f>VLOOKUP(D1387,Plan1!$B$2:$S$5570,11,)/1000</f>
        <v>5.319</v>
      </c>
      <c r="L1387" s="180">
        <f>VLOOKUP(D1387,Plan1!$B$2:$S$5570,12,)/1000</f>
        <v>5.2080000000000002</v>
      </c>
      <c r="M1387" s="180">
        <f>VLOOKUP(D1387,Plan1!$B$2:$S$5570,13,)/1000</f>
        <v>5.5540000000000003</v>
      </c>
      <c r="N1387" s="180">
        <f>VLOOKUP(D1387,Plan1!$B$2:$S$5570,14,)/1000</f>
        <v>6.0540000000000003</v>
      </c>
      <c r="O1387" s="180">
        <f>VLOOKUP(D1387,Plan1!$B$2:$S$5570,15,)/1000</f>
        <v>6.0540000000000003</v>
      </c>
      <c r="P1387" s="180">
        <f>VLOOKUP(D1387,Plan1!$B$2:$S$5570,16,)/1000</f>
        <v>5.6120000000000001</v>
      </c>
      <c r="Q1387" s="180">
        <f>VLOOKUP(D1387,Plan1!$B$2:$S$5570,17,)/1000</f>
        <v>5.0460000000000003</v>
      </c>
      <c r="R1387" s="180">
        <f>VLOOKUP(D1387,Plan1!$B$2:$S$5570,18,)/1000</f>
        <v>5.2169999999999996</v>
      </c>
      <c r="S1387" s="180">
        <f>VLOOKUP(D1387,Plan1!$B$2:$S$5570,6,)/1000</f>
        <v>5.5449999999999999</v>
      </c>
    </row>
    <row r="1388" spans="1:19" x14ac:dyDescent="0.25">
      <c r="A1388" s="178">
        <v>8130</v>
      </c>
      <c r="B1388" s="178">
        <v>-217896</v>
      </c>
      <c r="C1388" s="178">
        <v>-457003</v>
      </c>
      <c r="D1388" s="178" t="s">
        <v>1822</v>
      </c>
      <c r="E1388" s="178" t="s">
        <v>167</v>
      </c>
      <c r="F1388" s="178" t="s">
        <v>1727</v>
      </c>
      <c r="G1388" s="180">
        <f>VLOOKUP(D1388,Plan1!$B$2:$S$5570,7,)/1000</f>
        <v>4.9320000000000004</v>
      </c>
      <c r="H1388" s="180">
        <f>VLOOKUP(D1388,Plan1!$B$2:$S$5570,8,)/1000</f>
        <v>5.4640000000000004</v>
      </c>
      <c r="I1388" s="180">
        <f>VLOOKUP(D1388,Plan1!$B$2:$S$5570,9,)/1000</f>
        <v>5.0419999999999998</v>
      </c>
      <c r="J1388" s="180">
        <f>VLOOKUP(D1388,Plan1!$B$2:$S$5570,10,)/1000</f>
        <v>5.2030000000000003</v>
      </c>
      <c r="K1388" s="180">
        <f>VLOOKUP(D1388,Plan1!$B$2:$S$5570,11,)/1000</f>
        <v>4.8410000000000002</v>
      </c>
      <c r="L1388" s="180">
        <f>VLOOKUP(D1388,Plan1!$B$2:$S$5570,12,)/1000</f>
        <v>4.7309999999999999</v>
      </c>
      <c r="M1388" s="180">
        <f>VLOOKUP(D1388,Plan1!$B$2:$S$5570,13,)/1000</f>
        <v>4.9489999999999998</v>
      </c>
      <c r="N1388" s="180">
        <f>VLOOKUP(D1388,Plan1!$B$2:$S$5570,14,)/1000</f>
        <v>5.6989999999999998</v>
      </c>
      <c r="O1388" s="180">
        <f>VLOOKUP(D1388,Plan1!$B$2:$S$5570,15,)/1000</f>
        <v>5.37</v>
      </c>
      <c r="P1388" s="180">
        <f>VLOOKUP(D1388,Plan1!$B$2:$S$5570,16,)/1000</f>
        <v>5.2469999999999999</v>
      </c>
      <c r="Q1388" s="180">
        <f>VLOOKUP(D1388,Plan1!$B$2:$S$5570,17,)/1000</f>
        <v>4.8319999999999999</v>
      </c>
      <c r="R1388" s="180">
        <f>VLOOKUP(D1388,Plan1!$B$2:$S$5570,18,)/1000</f>
        <v>5.0110000000000001</v>
      </c>
      <c r="S1388" s="180">
        <f>VLOOKUP(D1388,Plan1!$B$2:$S$5570,6,)/1000</f>
        <v>5.1100000000000003</v>
      </c>
    </row>
    <row r="1389" spans="1:19" x14ac:dyDescent="0.25">
      <c r="A1389" s="178">
        <v>57946</v>
      </c>
      <c r="B1389" s="178">
        <v>-35522</v>
      </c>
      <c r="C1389" s="178">
        <v>-406536</v>
      </c>
      <c r="D1389" s="178" t="s">
        <v>946</v>
      </c>
      <c r="E1389" s="178" t="s">
        <v>167</v>
      </c>
      <c r="F1389" s="178" t="s">
        <v>792</v>
      </c>
      <c r="G1389" s="180">
        <f>VLOOKUP(D1389,Plan1!$B$2:$S$5570,7,)/1000</f>
        <v>4.8460000000000001</v>
      </c>
      <c r="H1389" s="180">
        <f>VLOOKUP(D1389,Plan1!$B$2:$S$5570,8,)/1000</f>
        <v>5.0960000000000001</v>
      </c>
      <c r="I1389" s="180">
        <f>VLOOKUP(D1389,Plan1!$B$2:$S$5570,9,)/1000</f>
        <v>5.1079999999999997</v>
      </c>
      <c r="J1389" s="180">
        <f>VLOOKUP(D1389,Plan1!$B$2:$S$5570,10,)/1000</f>
        <v>4.875</v>
      </c>
      <c r="K1389" s="180">
        <f>VLOOKUP(D1389,Plan1!$B$2:$S$5570,11,)/1000</f>
        <v>5.1550000000000002</v>
      </c>
      <c r="L1389" s="180">
        <f>VLOOKUP(D1389,Plan1!$B$2:$S$5570,12,)/1000</f>
        <v>5.181</v>
      </c>
      <c r="M1389" s="180">
        <f>VLOOKUP(D1389,Plan1!$B$2:$S$5570,13,)/1000</f>
        <v>5.4550000000000001</v>
      </c>
      <c r="N1389" s="180">
        <f>VLOOKUP(D1389,Plan1!$B$2:$S$5570,14,)/1000</f>
        <v>6.1139999999999999</v>
      </c>
      <c r="O1389" s="180">
        <f>VLOOKUP(D1389,Plan1!$B$2:$S$5570,15,)/1000</f>
        <v>6.4669999999999996</v>
      </c>
      <c r="P1389" s="180">
        <f>VLOOKUP(D1389,Plan1!$B$2:$S$5570,16,)/1000</f>
        <v>6.3019999999999996</v>
      </c>
      <c r="Q1389" s="180">
        <f>VLOOKUP(D1389,Plan1!$B$2:$S$5570,17,)/1000</f>
        <v>5.9539999999999997</v>
      </c>
      <c r="R1389" s="180">
        <f>VLOOKUP(D1389,Plan1!$B$2:$S$5570,18,)/1000</f>
        <v>5.149</v>
      </c>
      <c r="S1389" s="180">
        <f>VLOOKUP(D1389,Plan1!$B$2:$S$5570,6,)/1000</f>
        <v>5.4749999999999996</v>
      </c>
    </row>
    <row r="1390" spans="1:19" x14ac:dyDescent="0.25">
      <c r="A1390" s="178">
        <v>45664</v>
      </c>
      <c r="B1390" s="178">
        <v>-70075</v>
      </c>
      <c r="C1390" s="178">
        <v>-379349</v>
      </c>
      <c r="D1390" s="178" t="s">
        <v>2813</v>
      </c>
      <c r="E1390" s="178" t="s">
        <v>167</v>
      </c>
      <c r="F1390" s="178" t="s">
        <v>2709</v>
      </c>
      <c r="G1390" s="180">
        <f>VLOOKUP(D1390,Plan1!$B$2:$S$5570,7,)/1000</f>
        <v>5.9470000000000001</v>
      </c>
      <c r="H1390" s="180">
        <f>VLOOKUP(D1390,Plan1!$B$2:$S$5570,8,)/1000</f>
        <v>6.0640000000000001</v>
      </c>
      <c r="I1390" s="180">
        <f>VLOOKUP(D1390,Plan1!$B$2:$S$5570,9,)/1000</f>
        <v>6.2229999999999999</v>
      </c>
      <c r="J1390" s="180">
        <f>VLOOKUP(D1390,Plan1!$B$2:$S$5570,10,)/1000</f>
        <v>6.0810000000000004</v>
      </c>
      <c r="K1390" s="180">
        <f>VLOOKUP(D1390,Plan1!$B$2:$S$5570,11,)/1000</f>
        <v>5.6020000000000003</v>
      </c>
      <c r="L1390" s="180">
        <f>VLOOKUP(D1390,Plan1!$B$2:$S$5570,12,)/1000</f>
        <v>5.2190000000000003</v>
      </c>
      <c r="M1390" s="180">
        <f>VLOOKUP(D1390,Plan1!$B$2:$S$5570,13,)/1000</f>
        <v>5.4779999999999998</v>
      </c>
      <c r="N1390" s="180">
        <f>VLOOKUP(D1390,Plan1!$B$2:$S$5570,14,)/1000</f>
        <v>6.218</v>
      </c>
      <c r="O1390" s="180">
        <f>VLOOKUP(D1390,Plan1!$B$2:$S$5570,15,)/1000</f>
        <v>6.4909999999999997</v>
      </c>
      <c r="P1390" s="180">
        <f>VLOOKUP(D1390,Plan1!$B$2:$S$5570,16,)/1000</f>
        <v>6.4429999999999996</v>
      </c>
      <c r="Q1390" s="180">
        <f>VLOOKUP(D1390,Plan1!$B$2:$S$5570,17,)/1000</f>
        <v>6.45</v>
      </c>
      <c r="R1390" s="180">
        <f>VLOOKUP(D1390,Plan1!$B$2:$S$5570,18,)/1000</f>
        <v>6.0439999999999996</v>
      </c>
      <c r="S1390" s="180">
        <f>VLOOKUP(D1390,Plan1!$B$2:$S$5570,6,)/1000</f>
        <v>6.0220000000000002</v>
      </c>
    </row>
    <row r="1391" spans="1:19" x14ac:dyDescent="0.25">
      <c r="A1391" s="178">
        <v>11538</v>
      </c>
      <c r="B1391" s="178">
        <v>-198301</v>
      </c>
      <c r="C1391" s="178">
        <v>-548316</v>
      </c>
      <c r="D1391" s="178" t="s">
        <v>1708</v>
      </c>
      <c r="E1391" s="178" t="s">
        <v>167</v>
      </c>
      <c r="F1391" s="178" t="s">
        <v>1651</v>
      </c>
      <c r="G1391" s="180">
        <f>VLOOKUP(D1391,Plan1!$B$2:$S$5570,7,)/1000</f>
        <v>5.1210000000000004</v>
      </c>
      <c r="H1391" s="180">
        <f>VLOOKUP(D1391,Plan1!$B$2:$S$5570,8,)/1000</f>
        <v>5.4020000000000001</v>
      </c>
      <c r="I1391" s="180">
        <f>VLOOKUP(D1391,Plan1!$B$2:$S$5570,9,)/1000</f>
        <v>5.5659999999999998</v>
      </c>
      <c r="J1391" s="180">
        <f>VLOOKUP(D1391,Plan1!$B$2:$S$5570,10,)/1000</f>
        <v>5.4770000000000003</v>
      </c>
      <c r="K1391" s="180">
        <f>VLOOKUP(D1391,Plan1!$B$2:$S$5570,11,)/1000</f>
        <v>4.9009999999999998</v>
      </c>
      <c r="L1391" s="180">
        <f>VLOOKUP(D1391,Plan1!$B$2:$S$5570,12,)/1000</f>
        <v>4.8140000000000001</v>
      </c>
      <c r="M1391" s="180">
        <f>VLOOKUP(D1391,Plan1!$B$2:$S$5570,13,)/1000</f>
        <v>4.9610000000000003</v>
      </c>
      <c r="N1391" s="180">
        <f>VLOOKUP(D1391,Plan1!$B$2:$S$5570,14,)/1000</f>
        <v>5.6269999999999998</v>
      </c>
      <c r="O1391" s="180">
        <f>VLOOKUP(D1391,Plan1!$B$2:$S$5570,15,)/1000</f>
        <v>5.3040000000000003</v>
      </c>
      <c r="P1391" s="180">
        <f>VLOOKUP(D1391,Plan1!$B$2:$S$5570,16,)/1000</f>
        <v>5.3360000000000003</v>
      </c>
      <c r="Q1391" s="180">
        <f>VLOOKUP(D1391,Plan1!$B$2:$S$5570,17,)/1000</f>
        <v>5.3979999999999997</v>
      </c>
      <c r="R1391" s="180">
        <f>VLOOKUP(D1391,Plan1!$B$2:$S$5570,18,)/1000</f>
        <v>5.4080000000000004</v>
      </c>
      <c r="S1391" s="180">
        <f>VLOOKUP(D1391,Plan1!$B$2:$S$5570,6,)/1000</f>
        <v>5.2759999999999998</v>
      </c>
    </row>
    <row r="1392" spans="1:19" x14ac:dyDescent="0.25">
      <c r="A1392" s="178">
        <v>23579</v>
      </c>
      <c r="B1392" s="178">
        <v>-138281</v>
      </c>
      <c r="C1392" s="178">
        <v>-444569</v>
      </c>
      <c r="D1392" s="178" t="s">
        <v>495</v>
      </c>
      <c r="E1392" s="178" t="s">
        <v>167</v>
      </c>
      <c r="F1392" s="178" t="s">
        <v>375</v>
      </c>
      <c r="G1392" s="180">
        <f>VLOOKUP(D1392,Plan1!$B$2:$S$5570,7,)/1000</f>
        <v>5.8959999999999999</v>
      </c>
      <c r="H1392" s="180">
        <f>VLOOKUP(D1392,Plan1!$B$2:$S$5570,8,)/1000</f>
        <v>6.1710000000000003</v>
      </c>
      <c r="I1392" s="180">
        <f>VLOOKUP(D1392,Plan1!$B$2:$S$5570,9,)/1000</f>
        <v>5.7830000000000004</v>
      </c>
      <c r="J1392" s="180">
        <f>VLOOKUP(D1392,Plan1!$B$2:$S$5570,10,)/1000</f>
        <v>5.9450000000000003</v>
      </c>
      <c r="K1392" s="180">
        <f>VLOOKUP(D1392,Plan1!$B$2:$S$5570,11,)/1000</f>
        <v>5.7679999999999998</v>
      </c>
      <c r="L1392" s="180">
        <f>VLOOKUP(D1392,Plan1!$B$2:$S$5570,12,)/1000</f>
        <v>5.7169999999999996</v>
      </c>
      <c r="M1392" s="180">
        <f>VLOOKUP(D1392,Plan1!$B$2:$S$5570,13,)/1000</f>
        <v>6.008</v>
      </c>
      <c r="N1392" s="180">
        <f>VLOOKUP(D1392,Plan1!$B$2:$S$5570,14,)/1000</f>
        <v>6.3869999999999996</v>
      </c>
      <c r="O1392" s="180">
        <f>VLOOKUP(D1392,Plan1!$B$2:$S$5570,15,)/1000</f>
        <v>6.391</v>
      </c>
      <c r="P1392" s="180">
        <f>VLOOKUP(D1392,Plan1!$B$2:$S$5570,16,)/1000</f>
        <v>6.101</v>
      </c>
      <c r="Q1392" s="180">
        <f>VLOOKUP(D1392,Plan1!$B$2:$S$5570,17,)/1000</f>
        <v>5.2839999999999998</v>
      </c>
      <c r="R1392" s="180">
        <f>VLOOKUP(D1392,Plan1!$B$2:$S$5570,18,)/1000</f>
        <v>5.6820000000000004</v>
      </c>
      <c r="S1392" s="180">
        <f>VLOOKUP(D1392,Plan1!$B$2:$S$5570,6,)/1000</f>
        <v>5.9279999999999999</v>
      </c>
    </row>
    <row r="1393" spans="1:19" x14ac:dyDescent="0.25">
      <c r="A1393" s="178">
        <v>14189</v>
      </c>
      <c r="B1393" s="178">
        <v>-183694</v>
      </c>
      <c r="C1393" s="178">
        <v>-444546</v>
      </c>
      <c r="D1393" s="178" t="s">
        <v>2368</v>
      </c>
      <c r="E1393" s="178" t="s">
        <v>167</v>
      </c>
      <c r="F1393" s="178" t="s">
        <v>1727</v>
      </c>
      <c r="G1393" s="180">
        <f>VLOOKUP(D1393,Plan1!$B$2:$S$5570,7,)/1000</f>
        <v>5.5110000000000001</v>
      </c>
      <c r="H1393" s="180">
        <f>VLOOKUP(D1393,Plan1!$B$2:$S$5570,8,)/1000</f>
        <v>6.1050000000000004</v>
      </c>
      <c r="I1393" s="180">
        <f>VLOOKUP(D1393,Plan1!$B$2:$S$5570,9,)/1000</f>
        <v>5.6280000000000001</v>
      </c>
      <c r="J1393" s="180">
        <f>VLOOKUP(D1393,Plan1!$B$2:$S$5570,10,)/1000</f>
        <v>5.8529999999999998</v>
      </c>
      <c r="K1393" s="180">
        <f>VLOOKUP(D1393,Plan1!$B$2:$S$5570,11,)/1000</f>
        <v>5.5330000000000004</v>
      </c>
      <c r="L1393" s="180">
        <f>VLOOKUP(D1393,Plan1!$B$2:$S$5570,12,)/1000</f>
        <v>5.3689999999999998</v>
      </c>
      <c r="M1393" s="180">
        <f>VLOOKUP(D1393,Plan1!$B$2:$S$5570,13,)/1000</f>
        <v>5.7439999999999998</v>
      </c>
      <c r="N1393" s="180">
        <f>VLOOKUP(D1393,Plan1!$B$2:$S$5570,14,)/1000</f>
        <v>6.16</v>
      </c>
      <c r="O1393" s="180">
        <f>VLOOKUP(D1393,Plan1!$B$2:$S$5570,15,)/1000</f>
        <v>6.1559999999999997</v>
      </c>
      <c r="P1393" s="180">
        <f>VLOOKUP(D1393,Plan1!$B$2:$S$5570,16,)/1000</f>
        <v>5.7750000000000004</v>
      </c>
      <c r="Q1393" s="180">
        <f>VLOOKUP(D1393,Plan1!$B$2:$S$5570,17,)/1000</f>
        <v>5.1319999999999997</v>
      </c>
      <c r="R1393" s="180">
        <f>VLOOKUP(D1393,Plan1!$B$2:$S$5570,18,)/1000</f>
        <v>5.3289999999999997</v>
      </c>
      <c r="S1393" s="180">
        <f>VLOOKUP(D1393,Plan1!$B$2:$S$5570,6,)/1000</f>
        <v>5.6909999999999998</v>
      </c>
    </row>
    <row r="1394" spans="1:19" x14ac:dyDescent="0.25">
      <c r="A1394" s="178">
        <v>6016</v>
      </c>
      <c r="B1394" s="178">
        <v>-231834</v>
      </c>
      <c r="C1394" s="178">
        <v>-506502</v>
      </c>
      <c r="D1394" s="178" t="s">
        <v>3227</v>
      </c>
      <c r="E1394" s="178" t="s">
        <v>167</v>
      </c>
      <c r="F1394" s="178" t="s">
        <v>2912</v>
      </c>
      <c r="G1394" s="180">
        <f>VLOOKUP(D1394,Plan1!$B$2:$S$5570,7,)/1000</f>
        <v>5.32</v>
      </c>
      <c r="H1394" s="180">
        <f>VLOOKUP(D1394,Plan1!$B$2:$S$5570,8,)/1000</f>
        <v>5.609</v>
      </c>
      <c r="I1394" s="180">
        <f>VLOOKUP(D1394,Plan1!$B$2:$S$5570,9,)/1000</f>
        <v>5.5149999999999997</v>
      </c>
      <c r="J1394" s="180">
        <f>VLOOKUP(D1394,Plan1!$B$2:$S$5570,10,)/1000</f>
        <v>5.343</v>
      </c>
      <c r="K1394" s="180">
        <f>VLOOKUP(D1394,Plan1!$B$2:$S$5570,11,)/1000</f>
        <v>4.5999999999999996</v>
      </c>
      <c r="L1394" s="180">
        <f>VLOOKUP(D1394,Plan1!$B$2:$S$5570,12,)/1000</f>
        <v>4.4470000000000001</v>
      </c>
      <c r="M1394" s="180">
        <f>VLOOKUP(D1394,Plan1!$B$2:$S$5570,13,)/1000</f>
        <v>4.6070000000000002</v>
      </c>
      <c r="N1394" s="180">
        <f>VLOOKUP(D1394,Plan1!$B$2:$S$5570,14,)/1000</f>
        <v>5.5</v>
      </c>
      <c r="O1394" s="180">
        <f>VLOOKUP(D1394,Plan1!$B$2:$S$5570,15,)/1000</f>
        <v>5.1360000000000001</v>
      </c>
      <c r="P1394" s="180">
        <f>VLOOKUP(D1394,Plan1!$B$2:$S$5570,16,)/1000</f>
        <v>5.2759999999999998</v>
      </c>
      <c r="Q1394" s="180">
        <f>VLOOKUP(D1394,Plan1!$B$2:$S$5570,17,)/1000</f>
        <v>5.5129999999999999</v>
      </c>
      <c r="R1394" s="180">
        <f>VLOOKUP(D1394,Plan1!$B$2:$S$5570,18,)/1000</f>
        <v>5.5579999999999998</v>
      </c>
      <c r="S1394" s="180">
        <f>VLOOKUP(D1394,Plan1!$B$2:$S$5570,6,)/1000</f>
        <v>5.202</v>
      </c>
    </row>
    <row r="1395" spans="1:19" x14ac:dyDescent="0.25">
      <c r="A1395" s="178">
        <v>13851</v>
      </c>
      <c r="B1395" s="178">
        <v>-18616</v>
      </c>
      <c r="C1395" s="178">
        <v>-422795</v>
      </c>
      <c r="D1395" s="178" t="s">
        <v>2343</v>
      </c>
      <c r="E1395" s="178" t="s">
        <v>167</v>
      </c>
      <c r="F1395" s="178" t="s">
        <v>1727</v>
      </c>
      <c r="G1395" s="180">
        <f>VLOOKUP(D1395,Plan1!$B$2:$S$5570,7,)/1000</f>
        <v>5.2370000000000001</v>
      </c>
      <c r="H1395" s="180">
        <f>VLOOKUP(D1395,Plan1!$B$2:$S$5570,8,)/1000</f>
        <v>5.726</v>
      </c>
      <c r="I1395" s="180">
        <f>VLOOKUP(D1395,Plan1!$B$2:$S$5570,9,)/1000</f>
        <v>5.109</v>
      </c>
      <c r="J1395" s="180">
        <f>VLOOKUP(D1395,Plan1!$B$2:$S$5570,10,)/1000</f>
        <v>4.8019999999999996</v>
      </c>
      <c r="K1395" s="180">
        <f>VLOOKUP(D1395,Plan1!$B$2:$S$5570,11,)/1000</f>
        <v>4.3369999999999997</v>
      </c>
      <c r="L1395" s="180">
        <f>VLOOKUP(D1395,Plan1!$B$2:$S$5570,12,)/1000</f>
        <v>4.274</v>
      </c>
      <c r="M1395" s="180">
        <f>VLOOKUP(D1395,Plan1!$B$2:$S$5570,13,)/1000</f>
        <v>4.3710000000000004</v>
      </c>
      <c r="N1395" s="180">
        <f>VLOOKUP(D1395,Plan1!$B$2:$S$5570,14,)/1000</f>
        <v>4.93</v>
      </c>
      <c r="O1395" s="180">
        <f>VLOOKUP(D1395,Plan1!$B$2:$S$5570,15,)/1000</f>
        <v>5.1070000000000002</v>
      </c>
      <c r="P1395" s="180">
        <f>VLOOKUP(D1395,Plan1!$B$2:$S$5570,16,)/1000</f>
        <v>4.9290000000000003</v>
      </c>
      <c r="Q1395" s="180">
        <f>VLOOKUP(D1395,Plan1!$B$2:$S$5570,17,)/1000</f>
        <v>4.3680000000000003</v>
      </c>
      <c r="R1395" s="180">
        <f>VLOOKUP(D1395,Plan1!$B$2:$S$5570,18,)/1000</f>
        <v>5.0069999999999997</v>
      </c>
      <c r="S1395" s="180">
        <f>VLOOKUP(D1395,Plan1!$B$2:$S$5570,6,)/1000</f>
        <v>4.8499999999999996</v>
      </c>
    </row>
    <row r="1396" spans="1:19" x14ac:dyDescent="0.25">
      <c r="A1396" s="178">
        <v>8766</v>
      </c>
      <c r="B1396" s="178">
        <v>-213525</v>
      </c>
      <c r="C1396" s="178">
        <v>-502864</v>
      </c>
      <c r="D1396" s="178" t="s">
        <v>5118</v>
      </c>
      <c r="E1396" s="178" t="s">
        <v>167</v>
      </c>
      <c r="F1396" s="178" t="s">
        <v>4704</v>
      </c>
      <c r="G1396" s="180">
        <f>VLOOKUP(D1396,Plan1!$B$2:$S$5570,7,)/1000</f>
        <v>5.3819999999999997</v>
      </c>
      <c r="H1396" s="180">
        <f>VLOOKUP(D1396,Plan1!$B$2:$S$5570,8,)/1000</f>
        <v>5.766</v>
      </c>
      <c r="I1396" s="180">
        <f>VLOOKUP(D1396,Plan1!$B$2:$S$5570,9,)/1000</f>
        <v>5.55</v>
      </c>
      <c r="J1396" s="180">
        <f>VLOOKUP(D1396,Plan1!$B$2:$S$5570,10,)/1000</f>
        <v>5.5010000000000003</v>
      </c>
      <c r="K1396" s="180">
        <f>VLOOKUP(D1396,Plan1!$B$2:$S$5570,11,)/1000</f>
        <v>4.923</v>
      </c>
      <c r="L1396" s="180">
        <f>VLOOKUP(D1396,Plan1!$B$2:$S$5570,12,)/1000</f>
        <v>4.7300000000000004</v>
      </c>
      <c r="M1396" s="180">
        <f>VLOOKUP(D1396,Plan1!$B$2:$S$5570,13,)/1000</f>
        <v>4.9580000000000002</v>
      </c>
      <c r="N1396" s="180">
        <f>VLOOKUP(D1396,Plan1!$B$2:$S$5570,14,)/1000</f>
        <v>5.7060000000000004</v>
      </c>
      <c r="O1396" s="180">
        <f>VLOOKUP(D1396,Plan1!$B$2:$S$5570,15,)/1000</f>
        <v>5.2649999999999997</v>
      </c>
      <c r="P1396" s="180">
        <f>VLOOKUP(D1396,Plan1!$B$2:$S$5570,16,)/1000</f>
        <v>5.484</v>
      </c>
      <c r="Q1396" s="180">
        <f>VLOOKUP(D1396,Plan1!$B$2:$S$5570,17,)/1000</f>
        <v>5.5229999999999997</v>
      </c>
      <c r="R1396" s="180">
        <f>VLOOKUP(D1396,Plan1!$B$2:$S$5570,18,)/1000</f>
        <v>5.5919999999999996</v>
      </c>
      <c r="S1396" s="180">
        <f>VLOOKUP(D1396,Plan1!$B$2:$S$5570,6,)/1000</f>
        <v>5.3650000000000002</v>
      </c>
    </row>
    <row r="1397" spans="1:19" x14ac:dyDescent="0.25">
      <c r="A1397" s="178">
        <v>56326</v>
      </c>
      <c r="B1397" s="178">
        <v>-41348</v>
      </c>
      <c r="C1397" s="178">
        <v>-441248</v>
      </c>
      <c r="D1397" s="178" t="s">
        <v>1405</v>
      </c>
      <c r="E1397" s="178" t="s">
        <v>167</v>
      </c>
      <c r="F1397" s="178" t="s">
        <v>1298</v>
      </c>
      <c r="G1397" s="180">
        <f>VLOOKUP(D1397,Plan1!$B$2:$S$5570,7,)/1000</f>
        <v>4.6870000000000003</v>
      </c>
      <c r="H1397" s="180">
        <f>VLOOKUP(D1397,Plan1!$B$2:$S$5570,8,)/1000</f>
        <v>4.8550000000000004</v>
      </c>
      <c r="I1397" s="180">
        <f>VLOOKUP(D1397,Plan1!$B$2:$S$5570,9,)/1000</f>
        <v>5.0229999999999997</v>
      </c>
      <c r="J1397" s="180">
        <f>VLOOKUP(D1397,Plan1!$B$2:$S$5570,10,)/1000</f>
        <v>5.0060000000000002</v>
      </c>
      <c r="K1397" s="180">
        <f>VLOOKUP(D1397,Plan1!$B$2:$S$5570,11,)/1000</f>
        <v>5.069</v>
      </c>
      <c r="L1397" s="180">
        <f>VLOOKUP(D1397,Plan1!$B$2:$S$5570,12,)/1000</f>
        <v>5.3010000000000002</v>
      </c>
      <c r="M1397" s="180">
        <f>VLOOKUP(D1397,Plan1!$B$2:$S$5570,13,)/1000</f>
        <v>5.5780000000000003</v>
      </c>
      <c r="N1397" s="180">
        <f>VLOOKUP(D1397,Plan1!$B$2:$S$5570,14,)/1000</f>
        <v>6.0529999999999999</v>
      </c>
      <c r="O1397" s="180">
        <f>VLOOKUP(D1397,Plan1!$B$2:$S$5570,15,)/1000</f>
        <v>6.3529999999999998</v>
      </c>
      <c r="P1397" s="180">
        <f>VLOOKUP(D1397,Plan1!$B$2:$S$5570,16,)/1000</f>
        <v>5.9450000000000003</v>
      </c>
      <c r="Q1397" s="180">
        <f>VLOOKUP(D1397,Plan1!$B$2:$S$5570,17,)/1000</f>
        <v>5.4379999999999997</v>
      </c>
      <c r="R1397" s="180">
        <f>VLOOKUP(D1397,Plan1!$B$2:$S$5570,18,)/1000</f>
        <v>5.0309999999999997</v>
      </c>
      <c r="S1397" s="180">
        <f>VLOOKUP(D1397,Plan1!$B$2:$S$5570,6,)/1000</f>
        <v>5.3620000000000001</v>
      </c>
    </row>
    <row r="1398" spans="1:19" x14ac:dyDescent="0.25">
      <c r="A1398" s="178">
        <v>13982</v>
      </c>
      <c r="B1398" s="178">
        <v>-184738</v>
      </c>
      <c r="C1398" s="178">
        <v>-471937</v>
      </c>
      <c r="D1398" s="178" t="s">
        <v>2350</v>
      </c>
      <c r="E1398" s="178" t="s">
        <v>167</v>
      </c>
      <c r="F1398" s="178" t="s">
        <v>1727</v>
      </c>
      <c r="G1398" s="180">
        <f>VLOOKUP(D1398,Plan1!$B$2:$S$5570,7,)/1000</f>
        <v>5.149</v>
      </c>
      <c r="H1398" s="180">
        <f>VLOOKUP(D1398,Plan1!$B$2:$S$5570,8,)/1000</f>
        <v>5.7279999999999998</v>
      </c>
      <c r="I1398" s="180">
        <f>VLOOKUP(D1398,Plan1!$B$2:$S$5570,9,)/1000</f>
        <v>5.2960000000000003</v>
      </c>
      <c r="J1398" s="180">
        <f>VLOOKUP(D1398,Plan1!$B$2:$S$5570,10,)/1000</f>
        <v>5.5880000000000001</v>
      </c>
      <c r="K1398" s="180">
        <f>VLOOKUP(D1398,Plan1!$B$2:$S$5570,11,)/1000</f>
        <v>5.577</v>
      </c>
      <c r="L1398" s="180">
        <f>VLOOKUP(D1398,Plan1!$B$2:$S$5570,12,)/1000</f>
        <v>5.391</v>
      </c>
      <c r="M1398" s="180">
        <f>VLOOKUP(D1398,Plan1!$B$2:$S$5570,13,)/1000</f>
        <v>5.7469999999999999</v>
      </c>
      <c r="N1398" s="180">
        <f>VLOOKUP(D1398,Plan1!$B$2:$S$5570,14,)/1000</f>
        <v>6.4169999999999998</v>
      </c>
      <c r="O1398" s="180">
        <f>VLOOKUP(D1398,Plan1!$B$2:$S$5570,15,)/1000</f>
        <v>5.968</v>
      </c>
      <c r="P1398" s="180">
        <f>VLOOKUP(D1398,Plan1!$B$2:$S$5570,16,)/1000</f>
        <v>5.6059999999999999</v>
      </c>
      <c r="Q1398" s="180">
        <f>VLOOKUP(D1398,Plan1!$B$2:$S$5570,17,)/1000</f>
        <v>5.0380000000000003</v>
      </c>
      <c r="R1398" s="180">
        <f>VLOOKUP(D1398,Plan1!$B$2:$S$5570,18,)/1000</f>
        <v>5.16</v>
      </c>
      <c r="S1398" s="180">
        <f>VLOOKUP(D1398,Plan1!$B$2:$S$5570,6,)/1000</f>
        <v>5.556</v>
      </c>
    </row>
    <row r="1399" spans="1:19" x14ac:dyDescent="0.25">
      <c r="A1399" s="178">
        <v>2352</v>
      </c>
      <c r="B1399" s="178">
        <v>-28383</v>
      </c>
      <c r="C1399" s="178">
        <v>-540659</v>
      </c>
      <c r="D1399" s="178" t="s">
        <v>4201</v>
      </c>
      <c r="E1399" s="178" t="s">
        <v>167</v>
      </c>
      <c r="F1399" s="178" t="s">
        <v>3898</v>
      </c>
      <c r="G1399" s="180">
        <f>VLOOKUP(D1399,Plan1!$B$2:$S$5570,7,)/1000</f>
        <v>5.72</v>
      </c>
      <c r="H1399" s="180">
        <f>VLOOKUP(D1399,Plan1!$B$2:$S$5570,8,)/1000</f>
        <v>5.7789999999999999</v>
      </c>
      <c r="I1399" s="180">
        <f>VLOOKUP(D1399,Plan1!$B$2:$S$5570,9,)/1000</f>
        <v>5.5739999999999998</v>
      </c>
      <c r="J1399" s="180">
        <f>VLOOKUP(D1399,Plan1!$B$2:$S$5570,10,)/1000</f>
        <v>4.8849999999999998</v>
      </c>
      <c r="K1399" s="180">
        <f>VLOOKUP(D1399,Plan1!$B$2:$S$5570,11,)/1000</f>
        <v>4.0810000000000004</v>
      </c>
      <c r="L1399" s="180">
        <f>VLOOKUP(D1399,Plan1!$B$2:$S$5570,12,)/1000</f>
        <v>3.496</v>
      </c>
      <c r="M1399" s="180">
        <f>VLOOKUP(D1399,Plan1!$B$2:$S$5570,13,)/1000</f>
        <v>3.8370000000000002</v>
      </c>
      <c r="N1399" s="180">
        <f>VLOOKUP(D1399,Plan1!$B$2:$S$5570,14,)/1000</f>
        <v>4.5149999999999997</v>
      </c>
      <c r="O1399" s="180">
        <f>VLOOKUP(D1399,Plan1!$B$2:$S$5570,15,)/1000</f>
        <v>4.4109999999999996</v>
      </c>
      <c r="P1399" s="180">
        <f>VLOOKUP(D1399,Plan1!$B$2:$S$5570,16,)/1000</f>
        <v>5.0439999999999996</v>
      </c>
      <c r="Q1399" s="180">
        <f>VLOOKUP(D1399,Plan1!$B$2:$S$5570,17,)/1000</f>
        <v>5.6550000000000002</v>
      </c>
      <c r="R1399" s="180">
        <f>VLOOKUP(D1399,Plan1!$B$2:$S$5570,18,)/1000</f>
        <v>5.73</v>
      </c>
      <c r="S1399" s="180">
        <f>VLOOKUP(D1399,Plan1!$B$2:$S$5570,6,)/1000</f>
        <v>4.8940000000000001</v>
      </c>
    </row>
    <row r="1400" spans="1:19" x14ac:dyDescent="0.25">
      <c r="A1400" s="178">
        <v>2839</v>
      </c>
      <c r="B1400" s="178">
        <v>-277222</v>
      </c>
      <c r="C1400" s="178">
        <v>-537046</v>
      </c>
      <c r="D1400" s="178" t="s">
        <v>4298</v>
      </c>
      <c r="E1400" s="178" t="s">
        <v>167</v>
      </c>
      <c r="F1400" s="178" t="s">
        <v>3898</v>
      </c>
      <c r="G1400" s="180">
        <f>VLOOKUP(D1400,Plan1!$B$2:$S$5570,7,)/1000</f>
        <v>5.6859999999999999</v>
      </c>
      <c r="H1400" s="180">
        <f>VLOOKUP(D1400,Plan1!$B$2:$S$5570,8,)/1000</f>
        <v>5.7030000000000003</v>
      </c>
      <c r="I1400" s="180">
        <f>VLOOKUP(D1400,Plan1!$B$2:$S$5570,9,)/1000</f>
        <v>5.4530000000000003</v>
      </c>
      <c r="J1400" s="180">
        <f>VLOOKUP(D1400,Plan1!$B$2:$S$5570,10,)/1000</f>
        <v>4.899</v>
      </c>
      <c r="K1400" s="180">
        <f>VLOOKUP(D1400,Plan1!$B$2:$S$5570,11,)/1000</f>
        <v>4.1289999999999996</v>
      </c>
      <c r="L1400" s="180">
        <f>VLOOKUP(D1400,Plan1!$B$2:$S$5570,12,)/1000</f>
        <v>3.5640000000000001</v>
      </c>
      <c r="M1400" s="180">
        <f>VLOOKUP(D1400,Plan1!$B$2:$S$5570,13,)/1000</f>
        <v>3.96</v>
      </c>
      <c r="N1400" s="180">
        <f>VLOOKUP(D1400,Plan1!$B$2:$S$5570,14,)/1000</f>
        <v>4.6349999999999998</v>
      </c>
      <c r="O1400" s="180">
        <f>VLOOKUP(D1400,Plan1!$B$2:$S$5570,15,)/1000</f>
        <v>4.4080000000000004</v>
      </c>
      <c r="P1400" s="180">
        <f>VLOOKUP(D1400,Plan1!$B$2:$S$5570,16,)/1000</f>
        <v>5.0949999999999998</v>
      </c>
      <c r="Q1400" s="180">
        <f>VLOOKUP(D1400,Plan1!$B$2:$S$5570,17,)/1000</f>
        <v>5.601</v>
      </c>
      <c r="R1400" s="180">
        <f>VLOOKUP(D1400,Plan1!$B$2:$S$5570,18,)/1000</f>
        <v>5.6920000000000002</v>
      </c>
      <c r="S1400" s="180">
        <f>VLOOKUP(D1400,Plan1!$B$2:$S$5570,6,)/1000</f>
        <v>4.9020000000000001</v>
      </c>
    </row>
    <row r="1401" spans="1:19" x14ac:dyDescent="0.25">
      <c r="A1401" s="178">
        <v>3695</v>
      </c>
      <c r="B1401" s="178">
        <v>-262282</v>
      </c>
      <c r="C1401" s="178">
        <v>-520361</v>
      </c>
      <c r="D1401" s="178" t="s">
        <v>2922</v>
      </c>
      <c r="E1401" s="178" t="s">
        <v>167</v>
      </c>
      <c r="F1401" s="178" t="s">
        <v>2912</v>
      </c>
      <c r="G1401" s="180">
        <f>VLOOKUP(D1401,Plan1!$B$2:$S$5570,7,)/1000</f>
        <v>5.3280000000000003</v>
      </c>
      <c r="H1401" s="180">
        <f>VLOOKUP(D1401,Plan1!$B$2:$S$5570,8,)/1000</f>
        <v>5.2220000000000004</v>
      </c>
      <c r="I1401" s="180">
        <f>VLOOKUP(D1401,Plan1!$B$2:$S$5570,9,)/1000</f>
        <v>5.3070000000000004</v>
      </c>
      <c r="J1401" s="180">
        <f>VLOOKUP(D1401,Plan1!$B$2:$S$5570,10,)/1000</f>
        <v>4.8860000000000001</v>
      </c>
      <c r="K1401" s="180">
        <f>VLOOKUP(D1401,Plan1!$B$2:$S$5570,11,)/1000</f>
        <v>4.1379999999999999</v>
      </c>
      <c r="L1401" s="180">
        <f>VLOOKUP(D1401,Plan1!$B$2:$S$5570,12,)/1000</f>
        <v>3.8050000000000002</v>
      </c>
      <c r="M1401" s="180">
        <f>VLOOKUP(D1401,Plan1!$B$2:$S$5570,13,)/1000</f>
        <v>4.0869999999999997</v>
      </c>
      <c r="N1401" s="180">
        <f>VLOOKUP(D1401,Plan1!$B$2:$S$5570,14,)/1000</f>
        <v>5.0309999999999997</v>
      </c>
      <c r="O1401" s="180">
        <f>VLOOKUP(D1401,Plan1!$B$2:$S$5570,15,)/1000</f>
        <v>4.6289999999999996</v>
      </c>
      <c r="P1401" s="180">
        <f>VLOOKUP(D1401,Plan1!$B$2:$S$5570,16,)/1000</f>
        <v>4.9859999999999998</v>
      </c>
      <c r="Q1401" s="180">
        <f>VLOOKUP(D1401,Plan1!$B$2:$S$5570,17,)/1000</f>
        <v>5.4569999999999999</v>
      </c>
      <c r="R1401" s="180">
        <f>VLOOKUP(D1401,Plan1!$B$2:$S$5570,18,)/1000</f>
        <v>5.3579999999999997</v>
      </c>
      <c r="S1401" s="180">
        <f>VLOOKUP(D1401,Plan1!$B$2:$S$5570,6,)/1000</f>
        <v>4.8529999999999998</v>
      </c>
    </row>
    <row r="1402" spans="1:19" x14ac:dyDescent="0.25">
      <c r="A1402" s="178">
        <v>48003</v>
      </c>
      <c r="B1402" s="178">
        <v>-63859</v>
      </c>
      <c r="C1402" s="178">
        <v>-362175</v>
      </c>
      <c r="D1402" s="178" t="s">
        <v>3776</v>
      </c>
      <c r="E1402" s="178" t="s">
        <v>167</v>
      </c>
      <c r="F1402" s="178" t="s">
        <v>3752</v>
      </c>
      <c r="G1402" s="180">
        <f>VLOOKUP(D1402,Plan1!$B$2:$S$5570,7,)/1000</f>
        <v>5.6849999999999996</v>
      </c>
      <c r="H1402" s="180">
        <f>VLOOKUP(D1402,Plan1!$B$2:$S$5570,8,)/1000</f>
        <v>5.7949999999999999</v>
      </c>
      <c r="I1402" s="180">
        <f>VLOOKUP(D1402,Plan1!$B$2:$S$5570,9,)/1000</f>
        <v>5.91</v>
      </c>
      <c r="J1402" s="180">
        <f>VLOOKUP(D1402,Plan1!$B$2:$S$5570,10,)/1000</f>
        <v>5.6539999999999999</v>
      </c>
      <c r="K1402" s="180">
        <f>VLOOKUP(D1402,Plan1!$B$2:$S$5570,11,)/1000</f>
        <v>5.181</v>
      </c>
      <c r="L1402" s="180">
        <f>VLOOKUP(D1402,Plan1!$B$2:$S$5570,12,)/1000</f>
        <v>4.7969999999999997</v>
      </c>
      <c r="M1402" s="180">
        <f>VLOOKUP(D1402,Plan1!$B$2:$S$5570,13,)/1000</f>
        <v>4.9809999999999999</v>
      </c>
      <c r="N1402" s="180">
        <f>VLOOKUP(D1402,Plan1!$B$2:$S$5570,14,)/1000</f>
        <v>5.6929999999999996</v>
      </c>
      <c r="O1402" s="180">
        <f>VLOOKUP(D1402,Plan1!$B$2:$S$5570,15,)/1000</f>
        <v>6.056</v>
      </c>
      <c r="P1402" s="180">
        <f>VLOOKUP(D1402,Plan1!$B$2:$S$5570,16,)/1000</f>
        <v>6.1840000000000002</v>
      </c>
      <c r="Q1402" s="180">
        <f>VLOOKUP(D1402,Plan1!$B$2:$S$5570,17,)/1000</f>
        <v>6.1470000000000002</v>
      </c>
      <c r="R1402" s="180">
        <f>VLOOKUP(D1402,Plan1!$B$2:$S$5570,18,)/1000</f>
        <v>5.7249999999999996</v>
      </c>
      <c r="S1402" s="180">
        <f>VLOOKUP(D1402,Plan1!$B$2:$S$5570,6,)/1000</f>
        <v>5.65</v>
      </c>
    </row>
    <row r="1403" spans="1:19" x14ac:dyDescent="0.25">
      <c r="A1403" s="178">
        <v>12210</v>
      </c>
      <c r="B1403" s="178">
        <v>-195184</v>
      </c>
      <c r="C1403" s="178">
        <v>-426279</v>
      </c>
      <c r="D1403" s="178" t="s">
        <v>2222</v>
      </c>
      <c r="E1403" s="178" t="s">
        <v>167</v>
      </c>
      <c r="F1403" s="178" t="s">
        <v>1727</v>
      </c>
      <c r="G1403" s="180">
        <f>VLOOKUP(D1403,Plan1!$B$2:$S$5570,7,)/1000</f>
        <v>5.01</v>
      </c>
      <c r="H1403" s="180">
        <f>VLOOKUP(D1403,Plan1!$B$2:$S$5570,8,)/1000</f>
        <v>5.6189999999999998</v>
      </c>
      <c r="I1403" s="180">
        <f>VLOOKUP(D1403,Plan1!$B$2:$S$5570,9,)/1000</f>
        <v>4.9790000000000001</v>
      </c>
      <c r="J1403" s="180">
        <f>VLOOKUP(D1403,Plan1!$B$2:$S$5570,10,)/1000</f>
        <v>4.9240000000000004</v>
      </c>
      <c r="K1403" s="180">
        <f>VLOOKUP(D1403,Plan1!$B$2:$S$5570,11,)/1000</f>
        <v>4.4269999999999996</v>
      </c>
      <c r="L1403" s="180">
        <f>VLOOKUP(D1403,Plan1!$B$2:$S$5570,12,)/1000</f>
        <v>4.4379999999999997</v>
      </c>
      <c r="M1403" s="180">
        <f>VLOOKUP(D1403,Plan1!$B$2:$S$5570,13,)/1000</f>
        <v>4.5570000000000004</v>
      </c>
      <c r="N1403" s="180">
        <f>VLOOKUP(D1403,Plan1!$B$2:$S$5570,14,)/1000</f>
        <v>5.09</v>
      </c>
      <c r="O1403" s="180">
        <f>VLOOKUP(D1403,Plan1!$B$2:$S$5570,15,)/1000</f>
        <v>5.048</v>
      </c>
      <c r="P1403" s="180">
        <f>VLOOKUP(D1403,Plan1!$B$2:$S$5570,16,)/1000</f>
        <v>4.8319999999999999</v>
      </c>
      <c r="Q1403" s="180">
        <f>VLOOKUP(D1403,Plan1!$B$2:$S$5570,17,)/1000</f>
        <v>4.2670000000000003</v>
      </c>
      <c r="R1403" s="180">
        <f>VLOOKUP(D1403,Plan1!$B$2:$S$5570,18,)/1000</f>
        <v>4.8520000000000003</v>
      </c>
      <c r="S1403" s="180">
        <f>VLOOKUP(D1403,Plan1!$B$2:$S$5570,6,)/1000</f>
        <v>4.8369999999999997</v>
      </c>
    </row>
    <row r="1404" spans="1:19" x14ac:dyDescent="0.25">
      <c r="A1404" s="178">
        <v>3321</v>
      </c>
      <c r="B1404" s="178">
        <v>-269062</v>
      </c>
      <c r="C1404" s="178">
        <v>-527016</v>
      </c>
      <c r="D1404" s="178" t="s">
        <v>4608</v>
      </c>
      <c r="E1404" s="178" t="s">
        <v>167</v>
      </c>
      <c r="F1404" s="178" t="s">
        <v>4434</v>
      </c>
      <c r="G1404" s="180">
        <f>VLOOKUP(D1404,Plan1!$B$2:$S$5570,7,)/1000</f>
        <v>5.5110000000000001</v>
      </c>
      <c r="H1404" s="180">
        <f>VLOOKUP(D1404,Plan1!$B$2:$S$5570,8,)/1000</f>
        <v>5.5140000000000002</v>
      </c>
      <c r="I1404" s="180">
        <f>VLOOKUP(D1404,Plan1!$B$2:$S$5570,9,)/1000</f>
        <v>5.5350000000000001</v>
      </c>
      <c r="J1404" s="180">
        <f>VLOOKUP(D1404,Plan1!$B$2:$S$5570,10,)/1000</f>
        <v>4.9329999999999998</v>
      </c>
      <c r="K1404" s="180">
        <f>VLOOKUP(D1404,Plan1!$B$2:$S$5570,11,)/1000</f>
        <v>4.1509999999999998</v>
      </c>
      <c r="L1404" s="180">
        <f>VLOOKUP(D1404,Plan1!$B$2:$S$5570,12,)/1000</f>
        <v>3.65</v>
      </c>
      <c r="M1404" s="180">
        <f>VLOOKUP(D1404,Plan1!$B$2:$S$5570,13,)/1000</f>
        <v>3.948</v>
      </c>
      <c r="N1404" s="180">
        <f>VLOOKUP(D1404,Plan1!$B$2:$S$5570,14,)/1000</f>
        <v>4.7859999999999996</v>
      </c>
      <c r="O1404" s="180">
        <f>VLOOKUP(D1404,Plan1!$B$2:$S$5570,15,)/1000</f>
        <v>4.4779999999999998</v>
      </c>
      <c r="P1404" s="180">
        <f>VLOOKUP(D1404,Plan1!$B$2:$S$5570,16,)/1000</f>
        <v>5.0970000000000004</v>
      </c>
      <c r="Q1404" s="180">
        <f>VLOOKUP(D1404,Plan1!$B$2:$S$5570,17,)/1000</f>
        <v>5.5869999999999997</v>
      </c>
      <c r="R1404" s="180">
        <f>VLOOKUP(D1404,Plan1!$B$2:$S$5570,18,)/1000</f>
        <v>5.5720000000000001</v>
      </c>
      <c r="S1404" s="180">
        <f>VLOOKUP(D1404,Plan1!$B$2:$S$5570,6,)/1000</f>
        <v>4.8970000000000002</v>
      </c>
    </row>
    <row r="1405" spans="1:19" x14ac:dyDescent="0.25">
      <c r="A1405" s="178">
        <v>48747</v>
      </c>
      <c r="B1405" s="178">
        <v>-62501</v>
      </c>
      <c r="C1405" s="178">
        <v>-384445</v>
      </c>
      <c r="D1405" s="178" t="s">
        <v>3796</v>
      </c>
      <c r="E1405" s="178" t="s">
        <v>167</v>
      </c>
      <c r="F1405" s="178" t="s">
        <v>3752</v>
      </c>
      <c r="G1405" s="180">
        <f>VLOOKUP(D1405,Plan1!$B$2:$S$5570,7,)/1000</f>
        <v>5.6260000000000003</v>
      </c>
      <c r="H1405" s="180">
        <f>VLOOKUP(D1405,Plan1!$B$2:$S$5570,8,)/1000</f>
        <v>5.7370000000000001</v>
      </c>
      <c r="I1405" s="180">
        <f>VLOOKUP(D1405,Plan1!$B$2:$S$5570,9,)/1000</f>
        <v>5.8259999999999996</v>
      </c>
      <c r="J1405" s="180">
        <f>VLOOKUP(D1405,Plan1!$B$2:$S$5570,10,)/1000</f>
        <v>5.681</v>
      </c>
      <c r="K1405" s="180">
        <f>VLOOKUP(D1405,Plan1!$B$2:$S$5570,11,)/1000</f>
        <v>5.3940000000000001</v>
      </c>
      <c r="L1405" s="180">
        <f>VLOOKUP(D1405,Plan1!$B$2:$S$5570,12,)/1000</f>
        <v>5.3120000000000003</v>
      </c>
      <c r="M1405" s="180">
        <f>VLOOKUP(D1405,Plan1!$B$2:$S$5570,13,)/1000</f>
        <v>5.6379999999999999</v>
      </c>
      <c r="N1405" s="180">
        <f>VLOOKUP(D1405,Plan1!$B$2:$S$5570,14,)/1000</f>
        <v>6.3090000000000002</v>
      </c>
      <c r="O1405" s="180">
        <f>VLOOKUP(D1405,Plan1!$B$2:$S$5570,15,)/1000</f>
        <v>6.51</v>
      </c>
      <c r="P1405" s="180">
        <f>VLOOKUP(D1405,Plan1!$B$2:$S$5570,16,)/1000</f>
        <v>6.4539999999999997</v>
      </c>
      <c r="Q1405" s="180">
        <f>VLOOKUP(D1405,Plan1!$B$2:$S$5570,17,)/1000</f>
        <v>6.415</v>
      </c>
      <c r="R1405" s="180">
        <f>VLOOKUP(D1405,Plan1!$B$2:$S$5570,18,)/1000</f>
        <v>5.8159999999999998</v>
      </c>
      <c r="S1405" s="180">
        <f>VLOOKUP(D1405,Plan1!$B$2:$S$5570,6,)/1000</f>
        <v>5.8929999999999998</v>
      </c>
    </row>
    <row r="1406" spans="1:19" x14ac:dyDescent="0.25">
      <c r="A1406" s="178">
        <v>33182</v>
      </c>
      <c r="B1406" s="178">
        <v>-102843</v>
      </c>
      <c r="C1406" s="178">
        <v>-379254</v>
      </c>
      <c r="D1406" s="178" t="s">
        <v>771</v>
      </c>
      <c r="E1406" s="178" t="s">
        <v>167</v>
      </c>
      <c r="F1406" s="178" t="s">
        <v>375</v>
      </c>
      <c r="G1406" s="180">
        <f>VLOOKUP(D1406,Plan1!$B$2:$S$5570,7,)/1000</f>
        <v>5.6619999999999999</v>
      </c>
      <c r="H1406" s="180">
        <f>VLOOKUP(D1406,Plan1!$B$2:$S$5570,8,)/1000</f>
        <v>5.71</v>
      </c>
      <c r="I1406" s="180">
        <f>VLOOKUP(D1406,Plan1!$B$2:$S$5570,9,)/1000</f>
        <v>5.7770000000000001</v>
      </c>
      <c r="J1406" s="180">
        <f>VLOOKUP(D1406,Plan1!$B$2:$S$5570,10,)/1000</f>
        <v>5.2949999999999999</v>
      </c>
      <c r="K1406" s="180">
        <f>VLOOKUP(D1406,Plan1!$B$2:$S$5570,11,)/1000</f>
        <v>4.5679999999999996</v>
      </c>
      <c r="L1406" s="180">
        <f>VLOOKUP(D1406,Plan1!$B$2:$S$5570,12,)/1000</f>
        <v>4.2720000000000002</v>
      </c>
      <c r="M1406" s="180">
        <f>VLOOKUP(D1406,Plan1!$B$2:$S$5570,13,)/1000</f>
        <v>4.4969999999999999</v>
      </c>
      <c r="N1406" s="180">
        <f>VLOOKUP(D1406,Plan1!$B$2:$S$5570,14,)/1000</f>
        <v>4.9269999999999996</v>
      </c>
      <c r="O1406" s="180">
        <f>VLOOKUP(D1406,Plan1!$B$2:$S$5570,15,)/1000</f>
        <v>5.5010000000000003</v>
      </c>
      <c r="P1406" s="180">
        <f>VLOOKUP(D1406,Plan1!$B$2:$S$5570,16,)/1000</f>
        <v>5.5010000000000003</v>
      </c>
      <c r="Q1406" s="180">
        <f>VLOOKUP(D1406,Plan1!$B$2:$S$5570,17,)/1000</f>
        <v>5.774</v>
      </c>
      <c r="R1406" s="180">
        <f>VLOOKUP(D1406,Plan1!$B$2:$S$5570,18,)/1000</f>
        <v>5.7309999999999999</v>
      </c>
      <c r="S1406" s="180">
        <f>VLOOKUP(D1406,Plan1!$B$2:$S$5570,6,)/1000</f>
        <v>5.2679999999999998</v>
      </c>
    </row>
    <row r="1407" spans="1:19" x14ac:dyDescent="0.25">
      <c r="A1407" s="178">
        <v>38609</v>
      </c>
      <c r="B1407" s="178">
        <v>-88255</v>
      </c>
      <c r="C1407" s="178">
        <v>-42478</v>
      </c>
      <c r="D1407" s="178" t="s">
        <v>3475</v>
      </c>
      <c r="E1407" s="178" t="s">
        <v>167</v>
      </c>
      <c r="F1407" s="178" t="s">
        <v>3448</v>
      </c>
      <c r="G1407" s="180">
        <f>VLOOKUP(D1407,Plan1!$B$2:$S$5570,7,)/1000</f>
        <v>5.5519999999999996</v>
      </c>
      <c r="H1407" s="180">
        <f>VLOOKUP(D1407,Plan1!$B$2:$S$5570,8,)/1000</f>
        <v>5.5250000000000004</v>
      </c>
      <c r="I1407" s="180">
        <f>VLOOKUP(D1407,Plan1!$B$2:$S$5570,9,)/1000</f>
        <v>5.5720000000000001</v>
      </c>
      <c r="J1407" s="180">
        <f>VLOOKUP(D1407,Plan1!$B$2:$S$5570,10,)/1000</f>
        <v>5.5389999999999997</v>
      </c>
      <c r="K1407" s="180">
        <f>VLOOKUP(D1407,Plan1!$B$2:$S$5570,11,)/1000</f>
        <v>5.5830000000000002</v>
      </c>
      <c r="L1407" s="180">
        <f>VLOOKUP(D1407,Plan1!$B$2:$S$5570,12,)/1000</f>
        <v>5.657</v>
      </c>
      <c r="M1407" s="180">
        <f>VLOOKUP(D1407,Plan1!$B$2:$S$5570,13,)/1000</f>
        <v>6.0990000000000002</v>
      </c>
      <c r="N1407" s="180">
        <f>VLOOKUP(D1407,Plan1!$B$2:$S$5570,14,)/1000</f>
        <v>6.7590000000000003</v>
      </c>
      <c r="O1407" s="180">
        <f>VLOOKUP(D1407,Plan1!$B$2:$S$5570,15,)/1000</f>
        <v>6.742</v>
      </c>
      <c r="P1407" s="180">
        <f>VLOOKUP(D1407,Plan1!$B$2:$S$5570,16,)/1000</f>
        <v>6.3949999999999996</v>
      </c>
      <c r="Q1407" s="180">
        <f>VLOOKUP(D1407,Plan1!$B$2:$S$5570,17,)/1000</f>
        <v>5.8929999999999998</v>
      </c>
      <c r="R1407" s="180">
        <f>VLOOKUP(D1407,Plan1!$B$2:$S$5570,18,)/1000</f>
        <v>5.593</v>
      </c>
      <c r="S1407" s="180">
        <f>VLOOKUP(D1407,Plan1!$B$2:$S$5570,6,)/1000</f>
        <v>5.9089999999999998</v>
      </c>
    </row>
    <row r="1408" spans="1:19" x14ac:dyDescent="0.25">
      <c r="A1408" s="178">
        <v>5595</v>
      </c>
      <c r="B1408" s="178">
        <v>-23631</v>
      </c>
      <c r="C1408" s="178">
        <v>-493139</v>
      </c>
      <c r="D1408" s="178" t="s">
        <v>4756</v>
      </c>
      <c r="E1408" s="178" t="s">
        <v>167</v>
      </c>
      <c r="F1408" s="178" t="s">
        <v>4704</v>
      </c>
      <c r="G1408" s="180">
        <f>VLOOKUP(D1408,Plan1!$B$2:$S$5570,7,)/1000</f>
        <v>5.125</v>
      </c>
      <c r="H1408" s="180">
        <f>VLOOKUP(D1408,Plan1!$B$2:$S$5570,8,)/1000</f>
        <v>5.5039999999999996</v>
      </c>
      <c r="I1408" s="180">
        <f>VLOOKUP(D1408,Plan1!$B$2:$S$5570,9,)/1000</f>
        <v>5.3540000000000001</v>
      </c>
      <c r="J1408" s="180">
        <f>VLOOKUP(D1408,Plan1!$B$2:$S$5570,10,)/1000</f>
        <v>5.1760000000000002</v>
      </c>
      <c r="K1408" s="180">
        <f>VLOOKUP(D1408,Plan1!$B$2:$S$5570,11,)/1000</f>
        <v>4.4370000000000003</v>
      </c>
      <c r="L1408" s="180">
        <f>VLOOKUP(D1408,Plan1!$B$2:$S$5570,12,)/1000</f>
        <v>4.1840000000000002</v>
      </c>
      <c r="M1408" s="180">
        <f>VLOOKUP(D1408,Plan1!$B$2:$S$5570,13,)/1000</f>
        <v>4.3579999999999997</v>
      </c>
      <c r="N1408" s="180">
        <f>VLOOKUP(D1408,Plan1!$B$2:$S$5570,14,)/1000</f>
        <v>5.2949999999999999</v>
      </c>
      <c r="O1408" s="180">
        <f>VLOOKUP(D1408,Plan1!$B$2:$S$5570,15,)/1000</f>
        <v>4.952</v>
      </c>
      <c r="P1408" s="180">
        <f>VLOOKUP(D1408,Plan1!$B$2:$S$5570,16,)/1000</f>
        <v>5.09</v>
      </c>
      <c r="Q1408" s="180">
        <f>VLOOKUP(D1408,Plan1!$B$2:$S$5570,17,)/1000</f>
        <v>5.298</v>
      </c>
      <c r="R1408" s="180">
        <f>VLOOKUP(D1408,Plan1!$B$2:$S$5570,18,)/1000</f>
        <v>5.4630000000000001</v>
      </c>
      <c r="S1408" s="180">
        <f>VLOOKUP(D1408,Plan1!$B$2:$S$5570,6,)/1000</f>
        <v>5.0199999999999996</v>
      </c>
    </row>
    <row r="1409" spans="1:19" x14ac:dyDescent="0.25">
      <c r="A1409" s="178">
        <v>3531</v>
      </c>
      <c r="B1409" s="178">
        <v>-265115</v>
      </c>
      <c r="C1409" s="178">
        <v>-526698</v>
      </c>
      <c r="D1409" s="178" t="s">
        <v>4672</v>
      </c>
      <c r="E1409" s="178" t="s">
        <v>167</v>
      </c>
      <c r="F1409" s="178" t="s">
        <v>4434</v>
      </c>
      <c r="G1409" s="180">
        <f>VLOOKUP(D1409,Plan1!$B$2:$S$5570,7,)/1000</f>
        <v>5.4340000000000002</v>
      </c>
      <c r="H1409" s="180">
        <f>VLOOKUP(D1409,Plan1!$B$2:$S$5570,8,)/1000</f>
        <v>5.3959999999999999</v>
      </c>
      <c r="I1409" s="180">
        <f>VLOOKUP(D1409,Plan1!$B$2:$S$5570,9,)/1000</f>
        <v>5.3920000000000003</v>
      </c>
      <c r="J1409" s="180">
        <f>VLOOKUP(D1409,Plan1!$B$2:$S$5570,10,)/1000</f>
        <v>4.9379999999999997</v>
      </c>
      <c r="K1409" s="180">
        <f>VLOOKUP(D1409,Plan1!$B$2:$S$5570,11,)/1000</f>
        <v>4.1870000000000003</v>
      </c>
      <c r="L1409" s="180">
        <f>VLOOKUP(D1409,Plan1!$B$2:$S$5570,12,)/1000</f>
        <v>3.7269999999999999</v>
      </c>
      <c r="M1409" s="180">
        <f>VLOOKUP(D1409,Plan1!$B$2:$S$5570,13,)/1000</f>
        <v>4.0730000000000004</v>
      </c>
      <c r="N1409" s="180">
        <f>VLOOKUP(D1409,Plan1!$B$2:$S$5570,14,)/1000</f>
        <v>4.9109999999999996</v>
      </c>
      <c r="O1409" s="180">
        <f>VLOOKUP(D1409,Plan1!$B$2:$S$5570,15,)/1000</f>
        <v>4.5650000000000004</v>
      </c>
      <c r="P1409" s="180">
        <f>VLOOKUP(D1409,Plan1!$B$2:$S$5570,16,)/1000</f>
        <v>5.0279999999999996</v>
      </c>
      <c r="Q1409" s="180">
        <f>VLOOKUP(D1409,Plan1!$B$2:$S$5570,17,)/1000</f>
        <v>5.4980000000000002</v>
      </c>
      <c r="R1409" s="180">
        <f>VLOOKUP(D1409,Plan1!$B$2:$S$5570,18,)/1000</f>
        <v>5.4390000000000001</v>
      </c>
      <c r="S1409" s="180">
        <f>VLOOKUP(D1409,Plan1!$B$2:$S$5570,6,)/1000</f>
        <v>4.8819999999999997</v>
      </c>
    </row>
    <row r="1410" spans="1:19" x14ac:dyDescent="0.25">
      <c r="A1410" s="178">
        <v>17632</v>
      </c>
      <c r="B1410" s="178">
        <v>-166153</v>
      </c>
      <c r="C1410" s="178">
        <v>-421843</v>
      </c>
      <c r="D1410" s="178" t="s">
        <v>2476</v>
      </c>
      <c r="E1410" s="178" t="s">
        <v>167</v>
      </c>
      <c r="F1410" s="178" t="s">
        <v>1727</v>
      </c>
      <c r="G1410" s="180">
        <f>VLOOKUP(D1410,Plan1!$B$2:$S$5570,7,)/1000</f>
        <v>5.6180000000000003</v>
      </c>
      <c r="H1410" s="180">
        <f>VLOOKUP(D1410,Plan1!$B$2:$S$5570,8,)/1000</f>
        <v>6.0529999999999999</v>
      </c>
      <c r="I1410" s="180">
        <f>VLOOKUP(D1410,Plan1!$B$2:$S$5570,9,)/1000</f>
        <v>5.4859999999999998</v>
      </c>
      <c r="J1410" s="180">
        <f>VLOOKUP(D1410,Plan1!$B$2:$S$5570,10,)/1000</f>
        <v>5.1749999999999998</v>
      </c>
      <c r="K1410" s="180">
        <f>VLOOKUP(D1410,Plan1!$B$2:$S$5570,11,)/1000</f>
        <v>4.71</v>
      </c>
      <c r="L1410" s="180">
        <f>VLOOKUP(D1410,Plan1!$B$2:$S$5570,12,)/1000</f>
        <v>4.484</v>
      </c>
      <c r="M1410" s="180">
        <f>VLOOKUP(D1410,Plan1!$B$2:$S$5570,13,)/1000</f>
        <v>4.71</v>
      </c>
      <c r="N1410" s="180">
        <f>VLOOKUP(D1410,Plan1!$B$2:$S$5570,14,)/1000</f>
        <v>5.3070000000000004</v>
      </c>
      <c r="O1410" s="180">
        <f>VLOOKUP(D1410,Plan1!$B$2:$S$5570,15,)/1000</f>
        <v>5.6779999999999999</v>
      </c>
      <c r="P1410" s="180">
        <f>VLOOKUP(D1410,Plan1!$B$2:$S$5570,16,)/1000</f>
        <v>5.4889999999999999</v>
      </c>
      <c r="Q1410" s="180">
        <f>VLOOKUP(D1410,Plan1!$B$2:$S$5570,17,)/1000</f>
        <v>4.9020000000000001</v>
      </c>
      <c r="R1410" s="180">
        <f>VLOOKUP(D1410,Plan1!$B$2:$S$5570,18,)/1000</f>
        <v>5.4459999999999997</v>
      </c>
      <c r="S1410" s="180">
        <f>VLOOKUP(D1410,Plan1!$B$2:$S$5570,6,)/1000</f>
        <v>5.2549999999999999</v>
      </c>
    </row>
    <row r="1411" spans="1:19" x14ac:dyDescent="0.25">
      <c r="A1411" s="178">
        <v>8496</v>
      </c>
      <c r="B1411" s="178">
        <v>-215902</v>
      </c>
      <c r="C1411" s="178">
        <v>-432564</v>
      </c>
      <c r="D1411" s="178" t="s">
        <v>1853</v>
      </c>
      <c r="E1411" s="178" t="s">
        <v>167</v>
      </c>
      <c r="F1411" s="178" t="s">
        <v>1727</v>
      </c>
      <c r="G1411" s="180">
        <f>VLOOKUP(D1411,Plan1!$B$2:$S$5570,7,)/1000</f>
        <v>5.0659999999999998</v>
      </c>
      <c r="H1411" s="180">
        <f>VLOOKUP(D1411,Plan1!$B$2:$S$5570,8,)/1000</f>
        <v>5.6769999999999996</v>
      </c>
      <c r="I1411" s="180">
        <f>VLOOKUP(D1411,Plan1!$B$2:$S$5570,9,)/1000</f>
        <v>5.1040000000000001</v>
      </c>
      <c r="J1411" s="180">
        <f>VLOOKUP(D1411,Plan1!$B$2:$S$5570,10,)/1000</f>
        <v>4.8230000000000004</v>
      </c>
      <c r="K1411" s="180">
        <f>VLOOKUP(D1411,Plan1!$B$2:$S$5570,11,)/1000</f>
        <v>4.3250000000000002</v>
      </c>
      <c r="L1411" s="180">
        <f>VLOOKUP(D1411,Plan1!$B$2:$S$5570,12,)/1000</f>
        <v>4.2649999999999997</v>
      </c>
      <c r="M1411" s="180">
        <f>VLOOKUP(D1411,Plan1!$B$2:$S$5570,13,)/1000</f>
        <v>4.4690000000000003</v>
      </c>
      <c r="N1411" s="180">
        <f>VLOOKUP(D1411,Plan1!$B$2:$S$5570,14,)/1000</f>
        <v>5.0750000000000002</v>
      </c>
      <c r="O1411" s="180">
        <f>VLOOKUP(D1411,Plan1!$B$2:$S$5570,15,)/1000</f>
        <v>4.9420000000000002</v>
      </c>
      <c r="P1411" s="180">
        <f>VLOOKUP(D1411,Plan1!$B$2:$S$5570,16,)/1000</f>
        <v>4.7990000000000004</v>
      </c>
      <c r="Q1411" s="180">
        <f>VLOOKUP(D1411,Plan1!$B$2:$S$5570,17,)/1000</f>
        <v>4.4059999999999997</v>
      </c>
      <c r="R1411" s="180">
        <f>VLOOKUP(D1411,Plan1!$B$2:$S$5570,18,)/1000</f>
        <v>4.9160000000000004</v>
      </c>
      <c r="S1411" s="180">
        <f>VLOOKUP(D1411,Plan1!$B$2:$S$5570,6,)/1000</f>
        <v>4.8220000000000001</v>
      </c>
    </row>
    <row r="1412" spans="1:19" x14ac:dyDescent="0.25">
      <c r="A1412" s="178">
        <v>1729</v>
      </c>
      <c r="B1412" s="178">
        <v>-2927</v>
      </c>
      <c r="C1412" s="178">
        <v>-516852</v>
      </c>
      <c r="D1412" s="178" t="s">
        <v>4093</v>
      </c>
      <c r="E1412" s="178" t="s">
        <v>167</v>
      </c>
      <c r="F1412" s="178" t="s">
        <v>3898</v>
      </c>
      <c r="G1412" s="180">
        <f>VLOOKUP(D1412,Plan1!$B$2:$S$5570,7,)/1000</f>
        <v>5.4349999999999996</v>
      </c>
      <c r="H1412" s="180">
        <f>VLOOKUP(D1412,Plan1!$B$2:$S$5570,8,)/1000</f>
        <v>5.4749999999999996</v>
      </c>
      <c r="I1412" s="180">
        <f>VLOOKUP(D1412,Plan1!$B$2:$S$5570,9,)/1000</f>
        <v>5.1680000000000001</v>
      </c>
      <c r="J1412" s="180">
        <f>VLOOKUP(D1412,Plan1!$B$2:$S$5570,10,)/1000</f>
        <v>4.6479999999999997</v>
      </c>
      <c r="K1412" s="180">
        <f>VLOOKUP(D1412,Plan1!$B$2:$S$5570,11,)/1000</f>
        <v>3.7490000000000001</v>
      </c>
      <c r="L1412" s="180">
        <f>VLOOKUP(D1412,Plan1!$B$2:$S$5570,12,)/1000</f>
        <v>3.3039999999999998</v>
      </c>
      <c r="M1412" s="180">
        <f>VLOOKUP(D1412,Plan1!$B$2:$S$5570,13,)/1000</f>
        <v>3.681</v>
      </c>
      <c r="N1412" s="180">
        <f>VLOOKUP(D1412,Plan1!$B$2:$S$5570,14,)/1000</f>
        <v>4.2889999999999997</v>
      </c>
      <c r="O1412" s="180">
        <f>VLOOKUP(D1412,Plan1!$B$2:$S$5570,15,)/1000</f>
        <v>4.0170000000000003</v>
      </c>
      <c r="P1412" s="180">
        <f>VLOOKUP(D1412,Plan1!$B$2:$S$5570,16,)/1000</f>
        <v>4.6749999999999998</v>
      </c>
      <c r="Q1412" s="180">
        <f>VLOOKUP(D1412,Plan1!$B$2:$S$5570,17,)/1000</f>
        <v>5.5350000000000001</v>
      </c>
      <c r="R1412" s="180">
        <f>VLOOKUP(D1412,Plan1!$B$2:$S$5570,18,)/1000</f>
        <v>5.5730000000000004</v>
      </c>
      <c r="S1412" s="180">
        <f>VLOOKUP(D1412,Plan1!$B$2:$S$5570,6,)/1000</f>
        <v>4.6289999999999996</v>
      </c>
    </row>
    <row r="1413" spans="1:19" x14ac:dyDescent="0.25">
      <c r="A1413" s="178">
        <v>5856</v>
      </c>
      <c r="B1413" s="178">
        <v>-232729</v>
      </c>
      <c r="C1413" s="178">
        <v>-555283</v>
      </c>
      <c r="D1413" s="178" t="s">
        <v>1658</v>
      </c>
      <c r="E1413" s="178" t="s">
        <v>167</v>
      </c>
      <c r="F1413" s="178" t="s">
        <v>1651</v>
      </c>
      <c r="G1413" s="180">
        <f>VLOOKUP(D1413,Plan1!$B$2:$S$5570,7,)/1000</f>
        <v>5.3849999999999998</v>
      </c>
      <c r="H1413" s="180">
        <f>VLOOKUP(D1413,Plan1!$B$2:$S$5570,8,)/1000</f>
        <v>5.3789999999999996</v>
      </c>
      <c r="I1413" s="180">
        <f>VLOOKUP(D1413,Plan1!$B$2:$S$5570,9,)/1000</f>
        <v>5.5190000000000001</v>
      </c>
      <c r="J1413" s="180">
        <f>VLOOKUP(D1413,Plan1!$B$2:$S$5570,10,)/1000</f>
        <v>5.0380000000000003</v>
      </c>
      <c r="K1413" s="180">
        <f>VLOOKUP(D1413,Plan1!$B$2:$S$5570,11,)/1000</f>
        <v>4.3049999999999997</v>
      </c>
      <c r="L1413" s="180">
        <f>VLOOKUP(D1413,Plan1!$B$2:$S$5570,12,)/1000</f>
        <v>4.0830000000000002</v>
      </c>
      <c r="M1413" s="180">
        <f>VLOOKUP(D1413,Plan1!$B$2:$S$5570,13,)/1000</f>
        <v>4.1779999999999999</v>
      </c>
      <c r="N1413" s="180">
        <f>VLOOKUP(D1413,Plan1!$B$2:$S$5570,14,)/1000</f>
        <v>5.0720000000000001</v>
      </c>
      <c r="O1413" s="180">
        <f>VLOOKUP(D1413,Plan1!$B$2:$S$5570,15,)/1000</f>
        <v>4.9690000000000003</v>
      </c>
      <c r="P1413" s="180">
        <f>VLOOKUP(D1413,Plan1!$B$2:$S$5570,16,)/1000</f>
        <v>5.1989999999999998</v>
      </c>
      <c r="Q1413" s="180">
        <f>VLOOKUP(D1413,Plan1!$B$2:$S$5570,17,)/1000</f>
        <v>5.3419999999999996</v>
      </c>
      <c r="R1413" s="180">
        <f>VLOOKUP(D1413,Plan1!$B$2:$S$5570,18,)/1000</f>
        <v>5.6559999999999997</v>
      </c>
      <c r="S1413" s="180">
        <f>VLOOKUP(D1413,Plan1!$B$2:$S$5570,6,)/1000</f>
        <v>5.01</v>
      </c>
    </row>
    <row r="1414" spans="1:19" x14ac:dyDescent="0.25">
      <c r="A1414" s="178">
        <v>3798</v>
      </c>
      <c r="B1414" s="178">
        <v>-259772</v>
      </c>
      <c r="C1414" s="178">
        <v>-525645</v>
      </c>
      <c r="D1414" s="178" t="s">
        <v>2937</v>
      </c>
      <c r="E1414" s="178" t="s">
        <v>167</v>
      </c>
      <c r="F1414" s="178" t="s">
        <v>2912</v>
      </c>
      <c r="G1414" s="180">
        <f>VLOOKUP(D1414,Plan1!$B$2:$S$5570,7,)/1000</f>
        <v>5.5339999999999998</v>
      </c>
      <c r="H1414" s="180">
        <f>VLOOKUP(D1414,Plan1!$B$2:$S$5570,8,)/1000</f>
        <v>5.375</v>
      </c>
      <c r="I1414" s="180">
        <f>VLOOKUP(D1414,Plan1!$B$2:$S$5570,9,)/1000</f>
        <v>5.52</v>
      </c>
      <c r="J1414" s="180">
        <f>VLOOKUP(D1414,Plan1!$B$2:$S$5570,10,)/1000</f>
        <v>5.01</v>
      </c>
      <c r="K1414" s="180">
        <f>VLOOKUP(D1414,Plan1!$B$2:$S$5570,11,)/1000</f>
        <v>4.2409999999999997</v>
      </c>
      <c r="L1414" s="180">
        <f>VLOOKUP(D1414,Plan1!$B$2:$S$5570,12,)/1000</f>
        <v>3.8679999999999999</v>
      </c>
      <c r="M1414" s="180">
        <f>VLOOKUP(D1414,Plan1!$B$2:$S$5570,13,)/1000</f>
        <v>4.12</v>
      </c>
      <c r="N1414" s="180">
        <f>VLOOKUP(D1414,Plan1!$B$2:$S$5570,14,)/1000</f>
        <v>5.0540000000000003</v>
      </c>
      <c r="O1414" s="180">
        <f>VLOOKUP(D1414,Plan1!$B$2:$S$5570,15,)/1000</f>
        <v>4.649</v>
      </c>
      <c r="P1414" s="180">
        <f>VLOOKUP(D1414,Plan1!$B$2:$S$5570,16,)/1000</f>
        <v>5.1100000000000003</v>
      </c>
      <c r="Q1414" s="180">
        <f>VLOOKUP(D1414,Plan1!$B$2:$S$5570,17,)/1000</f>
        <v>5.532</v>
      </c>
      <c r="R1414" s="180">
        <f>VLOOKUP(D1414,Plan1!$B$2:$S$5570,18,)/1000</f>
        <v>5.4610000000000003</v>
      </c>
      <c r="S1414" s="180">
        <f>VLOOKUP(D1414,Plan1!$B$2:$S$5570,6,)/1000</f>
        <v>4.9560000000000004</v>
      </c>
    </row>
    <row r="1415" spans="1:19" x14ac:dyDescent="0.25">
      <c r="A1415" s="178">
        <v>9509</v>
      </c>
      <c r="B1415" s="178">
        <v>-210282</v>
      </c>
      <c r="C1415" s="178">
        <v>-44221</v>
      </c>
      <c r="D1415" s="178" t="s">
        <v>1950</v>
      </c>
      <c r="E1415" s="178" t="s">
        <v>167</v>
      </c>
      <c r="F1415" s="178" t="s">
        <v>1727</v>
      </c>
      <c r="G1415" s="180">
        <f>VLOOKUP(D1415,Plan1!$B$2:$S$5570,7,)/1000</f>
        <v>5.0449999999999999</v>
      </c>
      <c r="H1415" s="180">
        <f>VLOOKUP(D1415,Plan1!$B$2:$S$5570,8,)/1000</f>
        <v>5.548</v>
      </c>
      <c r="I1415" s="180">
        <f>VLOOKUP(D1415,Plan1!$B$2:$S$5570,9,)/1000</f>
        <v>4.992</v>
      </c>
      <c r="J1415" s="180">
        <f>VLOOKUP(D1415,Plan1!$B$2:$S$5570,10,)/1000</f>
        <v>4.9820000000000002</v>
      </c>
      <c r="K1415" s="180">
        <f>VLOOKUP(D1415,Plan1!$B$2:$S$5570,11,)/1000</f>
        <v>4.6310000000000002</v>
      </c>
      <c r="L1415" s="180">
        <f>VLOOKUP(D1415,Plan1!$B$2:$S$5570,12,)/1000</f>
        <v>4.6070000000000002</v>
      </c>
      <c r="M1415" s="180">
        <f>VLOOKUP(D1415,Plan1!$B$2:$S$5570,13,)/1000</f>
        <v>4.8570000000000002</v>
      </c>
      <c r="N1415" s="180">
        <f>VLOOKUP(D1415,Plan1!$B$2:$S$5570,14,)/1000</f>
        <v>5.7050000000000001</v>
      </c>
      <c r="O1415" s="180">
        <f>VLOOKUP(D1415,Plan1!$B$2:$S$5570,15,)/1000</f>
        <v>5.391</v>
      </c>
      <c r="P1415" s="180">
        <f>VLOOKUP(D1415,Plan1!$B$2:$S$5570,16,)/1000</f>
        <v>5.0819999999999999</v>
      </c>
      <c r="Q1415" s="180">
        <f>VLOOKUP(D1415,Plan1!$B$2:$S$5570,17,)/1000</f>
        <v>4.58</v>
      </c>
      <c r="R1415" s="180">
        <f>VLOOKUP(D1415,Plan1!$B$2:$S$5570,18,)/1000</f>
        <v>4.92</v>
      </c>
      <c r="S1415" s="180">
        <f>VLOOKUP(D1415,Plan1!$B$2:$S$5570,6,)/1000</f>
        <v>5.0289999999999999</v>
      </c>
    </row>
    <row r="1416" spans="1:19" x14ac:dyDescent="0.25">
      <c r="A1416" s="178">
        <v>11627</v>
      </c>
      <c r="B1416" s="178">
        <v>-198246</v>
      </c>
      <c r="C1416" s="178">
        <v>-459045</v>
      </c>
      <c r="D1416" s="178" t="s">
        <v>2157</v>
      </c>
      <c r="E1416" s="178" t="s">
        <v>167</v>
      </c>
      <c r="F1416" s="178" t="s">
        <v>1727</v>
      </c>
      <c r="G1416" s="180">
        <f>VLOOKUP(D1416,Plan1!$B$2:$S$5570,7,)/1000</f>
        <v>5.1390000000000002</v>
      </c>
      <c r="H1416" s="180">
        <f>VLOOKUP(D1416,Plan1!$B$2:$S$5570,8,)/1000</f>
        <v>5.6719999999999997</v>
      </c>
      <c r="I1416" s="180">
        <f>VLOOKUP(D1416,Plan1!$B$2:$S$5570,9,)/1000</f>
        <v>5.0430000000000001</v>
      </c>
      <c r="J1416" s="180">
        <f>VLOOKUP(D1416,Plan1!$B$2:$S$5570,10,)/1000</f>
        <v>5.4749999999999996</v>
      </c>
      <c r="K1416" s="180">
        <f>VLOOKUP(D1416,Plan1!$B$2:$S$5570,11,)/1000</f>
        <v>5.2939999999999996</v>
      </c>
      <c r="L1416" s="180">
        <f>VLOOKUP(D1416,Plan1!$B$2:$S$5570,12,)/1000</f>
        <v>5.2590000000000003</v>
      </c>
      <c r="M1416" s="180">
        <f>VLOOKUP(D1416,Plan1!$B$2:$S$5570,13,)/1000</f>
        <v>5.5060000000000002</v>
      </c>
      <c r="N1416" s="180">
        <f>VLOOKUP(D1416,Plan1!$B$2:$S$5570,14,)/1000</f>
        <v>6.3650000000000002</v>
      </c>
      <c r="O1416" s="180">
        <f>VLOOKUP(D1416,Plan1!$B$2:$S$5570,15,)/1000</f>
        <v>5.8019999999999996</v>
      </c>
      <c r="P1416" s="180">
        <f>VLOOKUP(D1416,Plan1!$B$2:$S$5570,16,)/1000</f>
        <v>5.2779999999999996</v>
      </c>
      <c r="Q1416" s="180">
        <f>VLOOKUP(D1416,Plan1!$B$2:$S$5570,17,)/1000</f>
        <v>4.6680000000000001</v>
      </c>
      <c r="R1416" s="180">
        <f>VLOOKUP(D1416,Plan1!$B$2:$S$5570,18,)/1000</f>
        <v>4.8579999999999997</v>
      </c>
      <c r="S1416" s="180">
        <f>VLOOKUP(D1416,Plan1!$B$2:$S$5570,6,)/1000</f>
        <v>5.3630000000000004</v>
      </c>
    </row>
    <row r="1417" spans="1:19" x14ac:dyDescent="0.25">
      <c r="A1417" s="178">
        <v>6854</v>
      </c>
      <c r="B1417" s="178">
        <v>-226274</v>
      </c>
      <c r="C1417" s="178">
        <v>-460245</v>
      </c>
      <c r="D1417" s="178" t="s">
        <v>1735</v>
      </c>
      <c r="E1417" s="178" t="s">
        <v>167</v>
      </c>
      <c r="F1417" s="178" t="s">
        <v>1727</v>
      </c>
      <c r="G1417" s="180">
        <f>VLOOKUP(D1417,Plan1!$B$2:$S$5570,7,)/1000</f>
        <v>4.72</v>
      </c>
      <c r="H1417" s="180">
        <f>VLOOKUP(D1417,Plan1!$B$2:$S$5570,8,)/1000</f>
        <v>5.2880000000000003</v>
      </c>
      <c r="I1417" s="180">
        <f>VLOOKUP(D1417,Plan1!$B$2:$S$5570,9,)/1000</f>
        <v>4.95</v>
      </c>
      <c r="J1417" s="180">
        <f>VLOOKUP(D1417,Plan1!$B$2:$S$5570,10,)/1000</f>
        <v>5.1790000000000003</v>
      </c>
      <c r="K1417" s="180">
        <f>VLOOKUP(D1417,Plan1!$B$2:$S$5570,11,)/1000</f>
        <v>4.7370000000000001</v>
      </c>
      <c r="L1417" s="180">
        <f>VLOOKUP(D1417,Plan1!$B$2:$S$5570,12,)/1000</f>
        <v>4.5960000000000001</v>
      </c>
      <c r="M1417" s="180">
        <f>VLOOKUP(D1417,Plan1!$B$2:$S$5570,13,)/1000</f>
        <v>4.7880000000000003</v>
      </c>
      <c r="N1417" s="180">
        <f>VLOOKUP(D1417,Plan1!$B$2:$S$5570,14,)/1000</f>
        <v>5.6070000000000002</v>
      </c>
      <c r="O1417" s="180">
        <f>VLOOKUP(D1417,Plan1!$B$2:$S$5570,15,)/1000</f>
        <v>5.2210000000000001</v>
      </c>
      <c r="P1417" s="180">
        <f>VLOOKUP(D1417,Plan1!$B$2:$S$5570,16,)/1000</f>
        <v>5.1559999999999997</v>
      </c>
      <c r="Q1417" s="180">
        <f>VLOOKUP(D1417,Plan1!$B$2:$S$5570,17,)/1000</f>
        <v>4.843</v>
      </c>
      <c r="R1417" s="180">
        <f>VLOOKUP(D1417,Plan1!$B$2:$S$5570,18,)/1000</f>
        <v>4.9619999999999997</v>
      </c>
      <c r="S1417" s="180">
        <f>VLOOKUP(D1417,Plan1!$B$2:$S$5570,6,)/1000</f>
        <v>5.0039999999999996</v>
      </c>
    </row>
    <row r="1418" spans="1:19" x14ac:dyDescent="0.25">
      <c r="A1418" s="178">
        <v>18149</v>
      </c>
      <c r="B1418" s="178">
        <v>-162954</v>
      </c>
      <c r="C1418" s="178">
        <v>-505525</v>
      </c>
      <c r="D1418" s="178" t="s">
        <v>1177</v>
      </c>
      <c r="E1418" s="178" t="s">
        <v>167</v>
      </c>
      <c r="F1418" s="178" t="s">
        <v>1058</v>
      </c>
      <c r="G1418" s="180">
        <f>VLOOKUP(D1418,Plan1!$B$2:$S$5570,7,)/1000</f>
        <v>5.0590000000000002</v>
      </c>
      <c r="H1418" s="180">
        <f>VLOOKUP(D1418,Plan1!$B$2:$S$5570,8,)/1000</f>
        <v>5.3460000000000001</v>
      </c>
      <c r="I1418" s="180">
        <f>VLOOKUP(D1418,Plan1!$B$2:$S$5570,9,)/1000</f>
        <v>5.33</v>
      </c>
      <c r="J1418" s="180">
        <f>VLOOKUP(D1418,Plan1!$B$2:$S$5570,10,)/1000</f>
        <v>5.6920000000000002</v>
      </c>
      <c r="K1418" s="180">
        <f>VLOOKUP(D1418,Plan1!$B$2:$S$5570,11,)/1000</f>
        <v>5.6260000000000003</v>
      </c>
      <c r="L1418" s="180">
        <f>VLOOKUP(D1418,Plan1!$B$2:$S$5570,12,)/1000</f>
        <v>5.4450000000000003</v>
      </c>
      <c r="M1418" s="180">
        <f>VLOOKUP(D1418,Plan1!$B$2:$S$5570,13,)/1000</f>
        <v>5.6180000000000003</v>
      </c>
      <c r="N1418" s="180">
        <f>VLOOKUP(D1418,Plan1!$B$2:$S$5570,14,)/1000</f>
        <v>6.1070000000000002</v>
      </c>
      <c r="O1418" s="180">
        <f>VLOOKUP(D1418,Plan1!$B$2:$S$5570,15,)/1000</f>
        <v>5.6280000000000001</v>
      </c>
      <c r="P1418" s="180">
        <f>VLOOKUP(D1418,Plan1!$B$2:$S$5570,16,)/1000</f>
        <v>5.4009999999999998</v>
      </c>
      <c r="Q1418" s="180">
        <f>VLOOKUP(D1418,Plan1!$B$2:$S$5570,17,)/1000</f>
        <v>5.101</v>
      </c>
      <c r="R1418" s="180">
        <f>VLOOKUP(D1418,Plan1!$B$2:$S$5570,18,)/1000</f>
        <v>4.9720000000000004</v>
      </c>
      <c r="S1418" s="180">
        <f>VLOOKUP(D1418,Plan1!$B$2:$S$5570,6,)/1000</f>
        <v>5.444</v>
      </c>
    </row>
    <row r="1419" spans="1:19" x14ac:dyDescent="0.25">
      <c r="A1419" s="178">
        <v>10549</v>
      </c>
      <c r="B1419" s="178">
        <v>-204479</v>
      </c>
      <c r="C1419" s="178">
        <v>-455621</v>
      </c>
      <c r="D1419" s="178" t="s">
        <v>2049</v>
      </c>
      <c r="E1419" s="178" t="s">
        <v>167</v>
      </c>
      <c r="F1419" s="178" t="s">
        <v>1727</v>
      </c>
      <c r="G1419" s="180">
        <f>VLOOKUP(D1419,Plan1!$B$2:$S$5570,7,)/1000</f>
        <v>5.1749999999999998</v>
      </c>
      <c r="H1419" s="180">
        <f>VLOOKUP(D1419,Plan1!$B$2:$S$5570,8,)/1000</f>
        <v>5.6289999999999996</v>
      </c>
      <c r="I1419" s="180">
        <f>VLOOKUP(D1419,Plan1!$B$2:$S$5570,9,)/1000</f>
        <v>5.1669999999999998</v>
      </c>
      <c r="J1419" s="180">
        <f>VLOOKUP(D1419,Plan1!$B$2:$S$5570,10,)/1000</f>
        <v>5.43</v>
      </c>
      <c r="K1419" s="180">
        <f>VLOOKUP(D1419,Plan1!$B$2:$S$5570,11,)/1000</f>
        <v>5.16</v>
      </c>
      <c r="L1419" s="180">
        <f>VLOOKUP(D1419,Plan1!$B$2:$S$5570,12,)/1000</f>
        <v>5.0460000000000003</v>
      </c>
      <c r="M1419" s="180">
        <f>VLOOKUP(D1419,Plan1!$B$2:$S$5570,13,)/1000</f>
        <v>5.3390000000000004</v>
      </c>
      <c r="N1419" s="180">
        <f>VLOOKUP(D1419,Plan1!$B$2:$S$5570,14,)/1000</f>
        <v>6.0330000000000004</v>
      </c>
      <c r="O1419" s="180">
        <f>VLOOKUP(D1419,Plan1!$B$2:$S$5570,15,)/1000</f>
        <v>5.7</v>
      </c>
      <c r="P1419" s="180">
        <f>VLOOKUP(D1419,Plan1!$B$2:$S$5570,16,)/1000</f>
        <v>5.3540000000000001</v>
      </c>
      <c r="Q1419" s="180">
        <f>VLOOKUP(D1419,Plan1!$B$2:$S$5570,17,)/1000</f>
        <v>4.7919999999999998</v>
      </c>
      <c r="R1419" s="180">
        <f>VLOOKUP(D1419,Plan1!$B$2:$S$5570,18,)/1000</f>
        <v>5.0629999999999997</v>
      </c>
      <c r="S1419" s="180">
        <f>VLOOKUP(D1419,Plan1!$B$2:$S$5570,6,)/1000</f>
        <v>5.3239999999999998</v>
      </c>
    </row>
    <row r="1420" spans="1:19" x14ac:dyDescent="0.25">
      <c r="A1420" s="178">
        <v>11662</v>
      </c>
      <c r="B1420" s="178">
        <v>-198366</v>
      </c>
      <c r="C1420" s="178">
        <v>-423992</v>
      </c>
      <c r="D1420" s="178" t="s">
        <v>2167</v>
      </c>
      <c r="E1420" s="178" t="s">
        <v>167</v>
      </c>
      <c r="F1420" s="178" t="s">
        <v>1727</v>
      </c>
      <c r="G1420" s="180">
        <f>VLOOKUP(D1420,Plan1!$B$2:$S$5570,7,)/1000</f>
        <v>5.3739999999999997</v>
      </c>
      <c r="H1420" s="180">
        <f>VLOOKUP(D1420,Plan1!$B$2:$S$5570,8,)/1000</f>
        <v>5.9320000000000004</v>
      </c>
      <c r="I1420" s="180">
        <f>VLOOKUP(D1420,Plan1!$B$2:$S$5570,9,)/1000</f>
        <v>5.335</v>
      </c>
      <c r="J1420" s="180">
        <f>VLOOKUP(D1420,Plan1!$B$2:$S$5570,10,)/1000</f>
        <v>5.2830000000000004</v>
      </c>
      <c r="K1420" s="180">
        <f>VLOOKUP(D1420,Plan1!$B$2:$S$5570,11,)/1000</f>
        <v>4.7910000000000004</v>
      </c>
      <c r="L1420" s="180">
        <f>VLOOKUP(D1420,Plan1!$B$2:$S$5570,12,)/1000</f>
        <v>4.7130000000000001</v>
      </c>
      <c r="M1420" s="180">
        <f>VLOOKUP(D1420,Plan1!$B$2:$S$5570,13,)/1000</f>
        <v>4.8239999999999998</v>
      </c>
      <c r="N1420" s="180">
        <f>VLOOKUP(D1420,Plan1!$B$2:$S$5570,14,)/1000</f>
        <v>5.3559999999999999</v>
      </c>
      <c r="O1420" s="180">
        <f>VLOOKUP(D1420,Plan1!$B$2:$S$5570,15,)/1000</f>
        <v>5.2720000000000002</v>
      </c>
      <c r="P1420" s="180">
        <f>VLOOKUP(D1420,Plan1!$B$2:$S$5570,16,)/1000</f>
        <v>5.0620000000000003</v>
      </c>
      <c r="Q1420" s="180">
        <f>VLOOKUP(D1420,Plan1!$B$2:$S$5570,17,)/1000</f>
        <v>4.6680000000000001</v>
      </c>
      <c r="R1420" s="180">
        <f>VLOOKUP(D1420,Plan1!$B$2:$S$5570,18,)/1000</f>
        <v>5.218</v>
      </c>
      <c r="S1420" s="180">
        <f>VLOOKUP(D1420,Plan1!$B$2:$S$5570,6,)/1000</f>
        <v>5.1520000000000001</v>
      </c>
    </row>
    <row r="1421" spans="1:19" x14ac:dyDescent="0.25">
      <c r="A1421" s="178">
        <v>2939</v>
      </c>
      <c r="B1421" s="178">
        <v>-275882</v>
      </c>
      <c r="C1421" s="178">
        <v>-503619</v>
      </c>
      <c r="D1421" s="178" t="s">
        <v>4500</v>
      </c>
      <c r="E1421" s="178" t="s">
        <v>167</v>
      </c>
      <c r="F1421" s="178" t="s">
        <v>4434</v>
      </c>
      <c r="G1421" s="180">
        <f>VLOOKUP(D1421,Plan1!$B$2:$S$5570,7,)/1000</f>
        <v>5.0510000000000002</v>
      </c>
      <c r="H1421" s="180">
        <f>VLOOKUP(D1421,Plan1!$B$2:$S$5570,8,)/1000</f>
        <v>5.1639999999999997</v>
      </c>
      <c r="I1421" s="180">
        <f>VLOOKUP(D1421,Plan1!$B$2:$S$5570,9,)/1000</f>
        <v>4.9080000000000004</v>
      </c>
      <c r="J1421" s="180">
        <f>VLOOKUP(D1421,Plan1!$B$2:$S$5570,10,)/1000</f>
        <v>4.41</v>
      </c>
      <c r="K1421" s="180">
        <f>VLOOKUP(D1421,Plan1!$B$2:$S$5570,11,)/1000</f>
        <v>3.7109999999999999</v>
      </c>
      <c r="L1421" s="180">
        <f>VLOOKUP(D1421,Plan1!$B$2:$S$5570,12,)/1000</f>
        <v>3.3220000000000001</v>
      </c>
      <c r="M1421" s="180">
        <f>VLOOKUP(D1421,Plan1!$B$2:$S$5570,13,)/1000</f>
        <v>3.5510000000000002</v>
      </c>
      <c r="N1421" s="180">
        <f>VLOOKUP(D1421,Plan1!$B$2:$S$5570,14,)/1000</f>
        <v>4.306</v>
      </c>
      <c r="O1421" s="180">
        <f>VLOOKUP(D1421,Plan1!$B$2:$S$5570,15,)/1000</f>
        <v>4.0090000000000003</v>
      </c>
      <c r="P1421" s="180">
        <f>VLOOKUP(D1421,Plan1!$B$2:$S$5570,16,)/1000</f>
        <v>4.3170000000000002</v>
      </c>
      <c r="Q1421" s="180">
        <f>VLOOKUP(D1421,Plan1!$B$2:$S$5570,17,)/1000</f>
        <v>5.125</v>
      </c>
      <c r="R1421" s="180">
        <f>VLOOKUP(D1421,Plan1!$B$2:$S$5570,18,)/1000</f>
        <v>5.2130000000000001</v>
      </c>
      <c r="S1421" s="180">
        <f>VLOOKUP(D1421,Plan1!$B$2:$S$5570,6,)/1000</f>
        <v>4.4240000000000004</v>
      </c>
    </row>
    <row r="1422" spans="1:19" x14ac:dyDescent="0.25">
      <c r="A1422" s="178">
        <v>32781</v>
      </c>
      <c r="B1422" s="178">
        <v>-104338</v>
      </c>
      <c r="C1422" s="178">
        <v>-451637</v>
      </c>
      <c r="D1422" s="178" t="s">
        <v>3450</v>
      </c>
      <c r="E1422" s="178" t="s">
        <v>167</v>
      </c>
      <c r="F1422" s="178" t="s">
        <v>3448</v>
      </c>
      <c r="G1422" s="180">
        <f>VLOOKUP(D1422,Plan1!$B$2:$S$5570,7,)/1000</f>
        <v>5.47</v>
      </c>
      <c r="H1422" s="180">
        <f>VLOOKUP(D1422,Plan1!$B$2:$S$5570,8,)/1000</f>
        <v>5.508</v>
      </c>
      <c r="I1422" s="180">
        <f>VLOOKUP(D1422,Plan1!$B$2:$S$5570,9,)/1000</f>
        <v>5.4829999999999997</v>
      </c>
      <c r="J1422" s="180">
        <f>VLOOKUP(D1422,Plan1!$B$2:$S$5570,10,)/1000</f>
        <v>5.6379999999999999</v>
      </c>
      <c r="K1422" s="180">
        <f>VLOOKUP(D1422,Plan1!$B$2:$S$5570,11,)/1000</f>
        <v>5.8730000000000002</v>
      </c>
      <c r="L1422" s="180">
        <f>VLOOKUP(D1422,Plan1!$B$2:$S$5570,12,)/1000</f>
        <v>5.8860000000000001</v>
      </c>
      <c r="M1422" s="180">
        <f>VLOOKUP(D1422,Plan1!$B$2:$S$5570,13,)/1000</f>
        <v>6.1</v>
      </c>
      <c r="N1422" s="180">
        <f>VLOOKUP(D1422,Plan1!$B$2:$S$5570,14,)/1000</f>
        <v>6.6130000000000004</v>
      </c>
      <c r="O1422" s="180">
        <f>VLOOKUP(D1422,Plan1!$B$2:$S$5570,15,)/1000</f>
        <v>6.4610000000000003</v>
      </c>
      <c r="P1422" s="180">
        <f>VLOOKUP(D1422,Plan1!$B$2:$S$5570,16,)/1000</f>
        <v>5.9770000000000003</v>
      </c>
      <c r="Q1422" s="180">
        <f>VLOOKUP(D1422,Plan1!$B$2:$S$5570,17,)/1000</f>
        <v>5.5439999999999996</v>
      </c>
      <c r="R1422" s="180">
        <f>VLOOKUP(D1422,Plan1!$B$2:$S$5570,18,)/1000</f>
        <v>5.532</v>
      </c>
      <c r="S1422" s="180">
        <f>VLOOKUP(D1422,Plan1!$B$2:$S$5570,6,)/1000</f>
        <v>5.8410000000000002</v>
      </c>
    </row>
    <row r="1423" spans="1:19" x14ac:dyDescent="0.25">
      <c r="A1423" s="178">
        <v>37530</v>
      </c>
      <c r="B1423" s="178">
        <v>-91216</v>
      </c>
      <c r="C1423" s="178">
        <v>-363247</v>
      </c>
      <c r="D1423" s="178" t="s">
        <v>3291</v>
      </c>
      <c r="E1423" s="178" t="s">
        <v>167</v>
      </c>
      <c r="F1423" s="178" t="s">
        <v>3284</v>
      </c>
      <c r="G1423" s="180">
        <f>VLOOKUP(D1423,Plan1!$B$2:$S$5570,7,)/1000</f>
        <v>5.67</v>
      </c>
      <c r="H1423" s="180">
        <f>VLOOKUP(D1423,Plan1!$B$2:$S$5570,8,)/1000</f>
        <v>5.6550000000000002</v>
      </c>
      <c r="I1423" s="180">
        <f>VLOOKUP(D1423,Plan1!$B$2:$S$5570,9,)/1000</f>
        <v>5.8659999999999997</v>
      </c>
      <c r="J1423" s="180">
        <f>VLOOKUP(D1423,Plan1!$B$2:$S$5570,10,)/1000</f>
        <v>5.3819999999999997</v>
      </c>
      <c r="K1423" s="180">
        <f>VLOOKUP(D1423,Plan1!$B$2:$S$5570,11,)/1000</f>
        <v>4.508</v>
      </c>
      <c r="L1423" s="180">
        <f>VLOOKUP(D1423,Plan1!$B$2:$S$5570,12,)/1000</f>
        <v>4.0270000000000001</v>
      </c>
      <c r="M1423" s="180">
        <f>VLOOKUP(D1423,Plan1!$B$2:$S$5570,13,)/1000</f>
        <v>4.077</v>
      </c>
      <c r="N1423" s="180">
        <f>VLOOKUP(D1423,Plan1!$B$2:$S$5570,14,)/1000</f>
        <v>4.7080000000000002</v>
      </c>
      <c r="O1423" s="180">
        <f>VLOOKUP(D1423,Plan1!$B$2:$S$5570,15,)/1000</f>
        <v>5.4580000000000002</v>
      </c>
      <c r="P1423" s="180">
        <f>VLOOKUP(D1423,Plan1!$B$2:$S$5570,16,)/1000</f>
        <v>5.6159999999999997</v>
      </c>
      <c r="Q1423" s="180">
        <f>VLOOKUP(D1423,Plan1!$B$2:$S$5570,17,)/1000</f>
        <v>6.008</v>
      </c>
      <c r="R1423" s="180">
        <f>VLOOKUP(D1423,Plan1!$B$2:$S$5570,18,)/1000</f>
        <v>5.8479999999999999</v>
      </c>
      <c r="S1423" s="180">
        <f>VLOOKUP(D1423,Plan1!$B$2:$S$5570,6,)/1000</f>
        <v>5.2350000000000003</v>
      </c>
    </row>
    <row r="1424" spans="1:19" x14ac:dyDescent="0.25">
      <c r="A1424" s="178">
        <v>24718</v>
      </c>
      <c r="B1424" s="178">
        <v>-133432</v>
      </c>
      <c r="C1424" s="178">
        <v>-446349</v>
      </c>
      <c r="D1424" s="178" t="s">
        <v>534</v>
      </c>
      <c r="E1424" s="178" t="s">
        <v>167</v>
      </c>
      <c r="F1424" s="178" t="s">
        <v>375</v>
      </c>
      <c r="G1424" s="180">
        <f>VLOOKUP(D1424,Plan1!$B$2:$S$5570,7,)/1000</f>
        <v>5.944</v>
      </c>
      <c r="H1424" s="180">
        <f>VLOOKUP(D1424,Plan1!$B$2:$S$5570,8,)/1000</f>
        <v>6.085</v>
      </c>
      <c r="I1424" s="180">
        <f>VLOOKUP(D1424,Plan1!$B$2:$S$5570,9,)/1000</f>
        <v>5.851</v>
      </c>
      <c r="J1424" s="180">
        <f>VLOOKUP(D1424,Plan1!$B$2:$S$5570,10,)/1000</f>
        <v>6.032</v>
      </c>
      <c r="K1424" s="180">
        <f>VLOOKUP(D1424,Plan1!$B$2:$S$5570,11,)/1000</f>
        <v>5.8760000000000003</v>
      </c>
      <c r="L1424" s="180">
        <f>VLOOKUP(D1424,Plan1!$B$2:$S$5570,12,)/1000</f>
        <v>5.7629999999999999</v>
      </c>
      <c r="M1424" s="180">
        <f>VLOOKUP(D1424,Plan1!$B$2:$S$5570,13,)/1000</f>
        <v>6.1520000000000001</v>
      </c>
      <c r="N1424" s="180">
        <f>VLOOKUP(D1424,Plan1!$B$2:$S$5570,14,)/1000</f>
        <v>6.45</v>
      </c>
      <c r="O1424" s="180">
        <f>VLOOKUP(D1424,Plan1!$B$2:$S$5570,15,)/1000</f>
        <v>6.3550000000000004</v>
      </c>
      <c r="P1424" s="180">
        <f>VLOOKUP(D1424,Plan1!$B$2:$S$5570,16,)/1000</f>
        <v>6.0540000000000003</v>
      </c>
      <c r="Q1424" s="180">
        <f>VLOOKUP(D1424,Plan1!$B$2:$S$5570,17,)/1000</f>
        <v>5.2930000000000001</v>
      </c>
      <c r="R1424" s="180">
        <f>VLOOKUP(D1424,Plan1!$B$2:$S$5570,18,)/1000</f>
        <v>5.7009999999999996</v>
      </c>
      <c r="S1424" s="180">
        <f>VLOOKUP(D1424,Plan1!$B$2:$S$5570,6,)/1000</f>
        <v>5.9630000000000001</v>
      </c>
    </row>
    <row r="1425" spans="1:19" x14ac:dyDescent="0.25">
      <c r="A1425" s="178">
        <v>39832</v>
      </c>
      <c r="B1425" s="178">
        <v>-84749</v>
      </c>
      <c r="C1425" s="178">
        <v>-355471</v>
      </c>
      <c r="D1425" s="178" t="s">
        <v>3344</v>
      </c>
      <c r="E1425" s="178" t="s">
        <v>167</v>
      </c>
      <c r="F1425" s="178" t="s">
        <v>3284</v>
      </c>
      <c r="G1425" s="180">
        <f>VLOOKUP(D1425,Plan1!$B$2:$S$5570,7,)/1000</f>
        <v>5.29</v>
      </c>
      <c r="H1425" s="180">
        <f>VLOOKUP(D1425,Plan1!$B$2:$S$5570,8,)/1000</f>
        <v>5.3390000000000004</v>
      </c>
      <c r="I1425" s="180">
        <f>VLOOKUP(D1425,Plan1!$B$2:$S$5570,9,)/1000</f>
        <v>5.6050000000000004</v>
      </c>
      <c r="J1425" s="180">
        <f>VLOOKUP(D1425,Plan1!$B$2:$S$5570,10,)/1000</f>
        <v>5.0590000000000002</v>
      </c>
      <c r="K1425" s="180">
        <f>VLOOKUP(D1425,Plan1!$B$2:$S$5570,11,)/1000</f>
        <v>4.3949999999999996</v>
      </c>
      <c r="L1425" s="180">
        <f>VLOOKUP(D1425,Plan1!$B$2:$S$5570,12,)/1000</f>
        <v>4.0279999999999996</v>
      </c>
      <c r="M1425" s="180">
        <f>VLOOKUP(D1425,Plan1!$B$2:$S$5570,13,)/1000</f>
        <v>4.0279999999999996</v>
      </c>
      <c r="N1425" s="180">
        <f>VLOOKUP(D1425,Plan1!$B$2:$S$5570,14,)/1000</f>
        <v>4.5650000000000004</v>
      </c>
      <c r="O1425" s="180">
        <f>VLOOKUP(D1425,Plan1!$B$2:$S$5570,15,)/1000</f>
        <v>5.1260000000000003</v>
      </c>
      <c r="P1425" s="180">
        <f>VLOOKUP(D1425,Plan1!$B$2:$S$5570,16,)/1000</f>
        <v>5.2569999999999997</v>
      </c>
      <c r="Q1425" s="180">
        <f>VLOOKUP(D1425,Plan1!$B$2:$S$5570,17,)/1000</f>
        <v>5.5960000000000001</v>
      </c>
      <c r="R1425" s="180">
        <f>VLOOKUP(D1425,Plan1!$B$2:$S$5570,18,)/1000</f>
        <v>5.5060000000000002</v>
      </c>
      <c r="S1425" s="180">
        <f>VLOOKUP(D1425,Plan1!$B$2:$S$5570,6,)/1000</f>
        <v>4.9829999999999997</v>
      </c>
    </row>
    <row r="1426" spans="1:19" x14ac:dyDescent="0.25">
      <c r="A1426" s="178">
        <v>12974</v>
      </c>
      <c r="B1426" s="178">
        <v>-190082</v>
      </c>
      <c r="C1426" s="178">
        <v>-576515</v>
      </c>
      <c r="D1426" s="178" t="s">
        <v>1715</v>
      </c>
      <c r="E1426" s="178" t="s">
        <v>167</v>
      </c>
      <c r="F1426" s="178" t="s">
        <v>1651</v>
      </c>
      <c r="G1426" s="180">
        <f>VLOOKUP(D1426,Plan1!$B$2:$S$5570,7,)/1000</f>
        <v>5.1840000000000002</v>
      </c>
      <c r="H1426" s="180">
        <f>VLOOKUP(D1426,Plan1!$B$2:$S$5570,8,)/1000</f>
        <v>5.35</v>
      </c>
      <c r="I1426" s="180">
        <f>VLOOKUP(D1426,Plan1!$B$2:$S$5570,9,)/1000</f>
        <v>5.4080000000000004</v>
      </c>
      <c r="J1426" s="180">
        <f>VLOOKUP(D1426,Plan1!$B$2:$S$5570,10,)/1000</f>
        <v>5.4850000000000003</v>
      </c>
      <c r="K1426" s="180">
        <f>VLOOKUP(D1426,Plan1!$B$2:$S$5570,11,)/1000</f>
        <v>4.54</v>
      </c>
      <c r="L1426" s="180">
        <f>VLOOKUP(D1426,Plan1!$B$2:$S$5570,12,)/1000</f>
        <v>4.4779999999999998</v>
      </c>
      <c r="M1426" s="180">
        <f>VLOOKUP(D1426,Plan1!$B$2:$S$5570,13,)/1000</f>
        <v>4.6449999999999996</v>
      </c>
      <c r="N1426" s="180">
        <f>VLOOKUP(D1426,Plan1!$B$2:$S$5570,14,)/1000</f>
        <v>5.2809999999999997</v>
      </c>
      <c r="O1426" s="180">
        <f>VLOOKUP(D1426,Plan1!$B$2:$S$5570,15,)/1000</f>
        <v>5.0430000000000001</v>
      </c>
      <c r="P1426" s="180">
        <f>VLOOKUP(D1426,Plan1!$B$2:$S$5570,16,)/1000</f>
        <v>5.298</v>
      </c>
      <c r="Q1426" s="180">
        <f>VLOOKUP(D1426,Plan1!$B$2:$S$5570,17,)/1000</f>
        <v>5.2640000000000002</v>
      </c>
      <c r="R1426" s="180">
        <f>VLOOKUP(D1426,Plan1!$B$2:$S$5570,18,)/1000</f>
        <v>5.4290000000000003</v>
      </c>
      <c r="S1426" s="180">
        <f>VLOOKUP(D1426,Plan1!$B$2:$S$5570,6,)/1000</f>
        <v>5.117</v>
      </c>
    </row>
    <row r="1427" spans="1:19" x14ac:dyDescent="0.25">
      <c r="A1427" s="178">
        <v>19019</v>
      </c>
      <c r="B1427" s="178">
        <v>-159283</v>
      </c>
      <c r="C1427" s="178">
        <v>-48809</v>
      </c>
      <c r="D1427" s="178" t="s">
        <v>1210</v>
      </c>
      <c r="E1427" s="178" t="s">
        <v>167</v>
      </c>
      <c r="F1427" s="178" t="s">
        <v>1058</v>
      </c>
      <c r="G1427" s="180">
        <f>VLOOKUP(D1427,Plan1!$B$2:$S$5570,7,)/1000</f>
        <v>4.8710000000000004</v>
      </c>
      <c r="H1427" s="180">
        <f>VLOOKUP(D1427,Plan1!$B$2:$S$5570,8,)/1000</f>
        <v>5.1950000000000003</v>
      </c>
      <c r="I1427" s="180">
        <f>VLOOKUP(D1427,Plan1!$B$2:$S$5570,9,)/1000</f>
        <v>5.0940000000000003</v>
      </c>
      <c r="J1427" s="180">
        <f>VLOOKUP(D1427,Plan1!$B$2:$S$5570,10,)/1000</f>
        <v>5.4420000000000002</v>
      </c>
      <c r="K1427" s="180">
        <f>VLOOKUP(D1427,Plan1!$B$2:$S$5570,11,)/1000</f>
        <v>5.5919999999999996</v>
      </c>
      <c r="L1427" s="180">
        <f>VLOOKUP(D1427,Plan1!$B$2:$S$5570,12,)/1000</f>
        <v>5.444</v>
      </c>
      <c r="M1427" s="180">
        <f>VLOOKUP(D1427,Plan1!$B$2:$S$5570,13,)/1000</f>
        <v>5.7539999999999996</v>
      </c>
      <c r="N1427" s="180">
        <f>VLOOKUP(D1427,Plan1!$B$2:$S$5570,14,)/1000</f>
        <v>6.4720000000000004</v>
      </c>
      <c r="O1427" s="180">
        <f>VLOOKUP(D1427,Plan1!$B$2:$S$5570,15,)/1000</f>
        <v>5.7409999999999997</v>
      </c>
      <c r="P1427" s="180">
        <f>VLOOKUP(D1427,Plan1!$B$2:$S$5570,16,)/1000</f>
        <v>5.3280000000000003</v>
      </c>
      <c r="Q1427" s="180">
        <f>VLOOKUP(D1427,Plan1!$B$2:$S$5570,17,)/1000</f>
        <v>4.7450000000000001</v>
      </c>
      <c r="R1427" s="180">
        <f>VLOOKUP(D1427,Plan1!$B$2:$S$5570,18,)/1000</f>
        <v>4.7720000000000002</v>
      </c>
      <c r="S1427" s="180">
        <f>VLOOKUP(D1427,Plan1!$B$2:$S$5570,6,)/1000</f>
        <v>5.3710000000000004</v>
      </c>
    </row>
    <row r="1428" spans="1:19" x14ac:dyDescent="0.25">
      <c r="A1428" s="178">
        <v>14690</v>
      </c>
      <c r="B1428" s="178">
        <v>-18142</v>
      </c>
      <c r="C1428" s="178">
        <v>-48562</v>
      </c>
      <c r="D1428" s="178" t="s">
        <v>1085</v>
      </c>
      <c r="E1428" s="178" t="s">
        <v>167</v>
      </c>
      <c r="F1428" s="178" t="s">
        <v>1058</v>
      </c>
      <c r="G1428" s="180">
        <f>VLOOKUP(D1428,Plan1!$B$2:$S$5570,7,)/1000</f>
        <v>5.0750000000000002</v>
      </c>
      <c r="H1428" s="180">
        <f>VLOOKUP(D1428,Plan1!$B$2:$S$5570,8,)/1000</f>
        <v>5.5439999999999996</v>
      </c>
      <c r="I1428" s="180">
        <f>VLOOKUP(D1428,Plan1!$B$2:$S$5570,9,)/1000</f>
        <v>5.3719999999999999</v>
      </c>
      <c r="J1428" s="180">
        <f>VLOOKUP(D1428,Plan1!$B$2:$S$5570,10,)/1000</f>
        <v>5.7060000000000004</v>
      </c>
      <c r="K1428" s="180">
        <f>VLOOKUP(D1428,Plan1!$B$2:$S$5570,11,)/1000</f>
        <v>5.5650000000000004</v>
      </c>
      <c r="L1428" s="180">
        <f>VLOOKUP(D1428,Plan1!$B$2:$S$5570,12,)/1000</f>
        <v>5.3979999999999997</v>
      </c>
      <c r="M1428" s="180">
        <f>VLOOKUP(D1428,Plan1!$B$2:$S$5570,13,)/1000</f>
        <v>5.5640000000000001</v>
      </c>
      <c r="N1428" s="180">
        <f>VLOOKUP(D1428,Plan1!$B$2:$S$5570,14,)/1000</f>
        <v>6.2460000000000004</v>
      </c>
      <c r="O1428" s="180">
        <f>VLOOKUP(D1428,Plan1!$B$2:$S$5570,15,)/1000</f>
        <v>5.7569999999999997</v>
      </c>
      <c r="P1428" s="180">
        <f>VLOOKUP(D1428,Plan1!$B$2:$S$5570,16,)/1000</f>
        <v>5.4790000000000001</v>
      </c>
      <c r="Q1428" s="180">
        <f>VLOOKUP(D1428,Plan1!$B$2:$S$5570,17,)/1000</f>
        <v>5.1740000000000004</v>
      </c>
      <c r="R1428" s="180">
        <f>VLOOKUP(D1428,Plan1!$B$2:$S$5570,18,)/1000</f>
        <v>5.165</v>
      </c>
      <c r="S1428" s="180">
        <f>VLOOKUP(D1428,Plan1!$B$2:$S$5570,6,)/1000</f>
        <v>5.5039999999999996</v>
      </c>
    </row>
    <row r="1429" spans="1:19" x14ac:dyDescent="0.25">
      <c r="A1429" s="178">
        <v>7430</v>
      </c>
      <c r="B1429" s="178">
        <v>-222218</v>
      </c>
      <c r="C1429" s="178">
        <v>-476219</v>
      </c>
      <c r="D1429" s="178" t="s">
        <v>5007</v>
      </c>
      <c r="E1429" s="178" t="s">
        <v>167</v>
      </c>
      <c r="F1429" s="178" t="s">
        <v>4704</v>
      </c>
      <c r="G1429" s="180">
        <f>VLOOKUP(D1429,Plan1!$B$2:$S$5570,7,)/1000</f>
        <v>4.9189999999999996</v>
      </c>
      <c r="H1429" s="180">
        <f>VLOOKUP(D1429,Plan1!$B$2:$S$5570,8,)/1000</f>
        <v>5.4539999999999997</v>
      </c>
      <c r="I1429" s="180">
        <f>VLOOKUP(D1429,Plan1!$B$2:$S$5570,9,)/1000</f>
        <v>5.2320000000000002</v>
      </c>
      <c r="J1429" s="180">
        <f>VLOOKUP(D1429,Plan1!$B$2:$S$5570,10,)/1000</f>
        <v>5.33</v>
      </c>
      <c r="K1429" s="180">
        <f>VLOOKUP(D1429,Plan1!$B$2:$S$5570,11,)/1000</f>
        <v>4.766</v>
      </c>
      <c r="L1429" s="180">
        <f>VLOOKUP(D1429,Plan1!$B$2:$S$5570,12,)/1000</f>
        <v>4.6719999999999997</v>
      </c>
      <c r="M1429" s="180">
        <f>VLOOKUP(D1429,Plan1!$B$2:$S$5570,13,)/1000</f>
        <v>4.7720000000000002</v>
      </c>
      <c r="N1429" s="180">
        <f>VLOOKUP(D1429,Plan1!$B$2:$S$5570,14,)/1000</f>
        <v>5.6890000000000001</v>
      </c>
      <c r="O1429" s="180">
        <f>VLOOKUP(D1429,Plan1!$B$2:$S$5570,15,)/1000</f>
        <v>5.2329999999999997</v>
      </c>
      <c r="P1429" s="180">
        <f>VLOOKUP(D1429,Plan1!$B$2:$S$5570,16,)/1000</f>
        <v>5.3140000000000001</v>
      </c>
      <c r="Q1429" s="180">
        <f>VLOOKUP(D1429,Plan1!$B$2:$S$5570,17,)/1000</f>
        <v>5.12</v>
      </c>
      <c r="R1429" s="180">
        <f>VLOOKUP(D1429,Plan1!$B$2:$S$5570,18,)/1000</f>
        <v>5.18</v>
      </c>
      <c r="S1429" s="180">
        <f>VLOOKUP(D1429,Plan1!$B$2:$S$5570,6,)/1000</f>
        <v>5.14</v>
      </c>
    </row>
    <row r="1430" spans="1:19" x14ac:dyDescent="0.25">
      <c r="A1430" s="178">
        <v>5074</v>
      </c>
      <c r="B1430" s="178">
        <v>-241014</v>
      </c>
      <c r="C1430" s="178">
        <v>-521181</v>
      </c>
      <c r="D1430" s="178" t="s">
        <v>3114</v>
      </c>
      <c r="E1430" s="178" t="s">
        <v>167</v>
      </c>
      <c r="F1430" s="178" t="s">
        <v>2912</v>
      </c>
      <c r="G1430" s="180">
        <f>VLOOKUP(D1430,Plan1!$B$2:$S$5570,7,)/1000</f>
        <v>5.4130000000000003</v>
      </c>
      <c r="H1430" s="180">
        <f>VLOOKUP(D1430,Plan1!$B$2:$S$5570,8,)/1000</f>
        <v>5.4779999999999998</v>
      </c>
      <c r="I1430" s="180">
        <f>VLOOKUP(D1430,Plan1!$B$2:$S$5570,9,)/1000</f>
        <v>5.5330000000000004</v>
      </c>
      <c r="J1430" s="180">
        <f>VLOOKUP(D1430,Plan1!$B$2:$S$5570,10,)/1000</f>
        <v>5.3</v>
      </c>
      <c r="K1430" s="180">
        <f>VLOOKUP(D1430,Plan1!$B$2:$S$5570,11,)/1000</f>
        <v>4.51</v>
      </c>
      <c r="L1430" s="180">
        <f>VLOOKUP(D1430,Plan1!$B$2:$S$5570,12,)/1000</f>
        <v>4.21</v>
      </c>
      <c r="M1430" s="180">
        <f>VLOOKUP(D1430,Plan1!$B$2:$S$5570,13,)/1000</f>
        <v>4.4039999999999999</v>
      </c>
      <c r="N1430" s="180">
        <f>VLOOKUP(D1430,Plan1!$B$2:$S$5570,14,)/1000</f>
        <v>5.3040000000000003</v>
      </c>
      <c r="O1430" s="180">
        <f>VLOOKUP(D1430,Plan1!$B$2:$S$5570,15,)/1000</f>
        <v>4.9740000000000002</v>
      </c>
      <c r="P1430" s="180">
        <f>VLOOKUP(D1430,Plan1!$B$2:$S$5570,16,)/1000</f>
        <v>5.1890000000000001</v>
      </c>
      <c r="Q1430" s="180">
        <f>VLOOKUP(D1430,Plan1!$B$2:$S$5570,17,)/1000</f>
        <v>5.577</v>
      </c>
      <c r="R1430" s="180">
        <f>VLOOKUP(D1430,Plan1!$B$2:$S$5570,18,)/1000</f>
        <v>5.6109999999999998</v>
      </c>
      <c r="S1430" s="180">
        <f>VLOOKUP(D1430,Plan1!$B$2:$S$5570,6,)/1000</f>
        <v>5.125</v>
      </c>
    </row>
    <row r="1431" spans="1:19" x14ac:dyDescent="0.25">
      <c r="A1431" s="178">
        <v>25269</v>
      </c>
      <c r="B1431" s="178">
        <v>-129982</v>
      </c>
      <c r="C1431" s="178">
        <v>-609421</v>
      </c>
      <c r="D1431" s="178" t="s">
        <v>4377</v>
      </c>
      <c r="E1431" s="178" t="s">
        <v>167</v>
      </c>
      <c r="F1431" s="178" t="s">
        <v>4373</v>
      </c>
      <c r="G1431" s="180">
        <f>VLOOKUP(D1431,Plan1!$B$2:$S$5570,7,)/1000</f>
        <v>4.3609999999999998</v>
      </c>
      <c r="H1431" s="180">
        <f>VLOOKUP(D1431,Plan1!$B$2:$S$5570,8,)/1000</f>
        <v>4.4279999999999999</v>
      </c>
      <c r="I1431" s="180">
        <f>VLOOKUP(D1431,Plan1!$B$2:$S$5570,9,)/1000</f>
        <v>4.5990000000000002</v>
      </c>
      <c r="J1431" s="180">
        <f>VLOOKUP(D1431,Plan1!$B$2:$S$5570,10,)/1000</f>
        <v>4.859</v>
      </c>
      <c r="K1431" s="180">
        <f>VLOOKUP(D1431,Plan1!$B$2:$S$5570,11,)/1000</f>
        <v>4.6529999999999996</v>
      </c>
      <c r="L1431" s="180">
        <f>VLOOKUP(D1431,Plan1!$B$2:$S$5570,12,)/1000</f>
        <v>4.9690000000000003</v>
      </c>
      <c r="M1431" s="180">
        <f>VLOOKUP(D1431,Plan1!$B$2:$S$5570,13,)/1000</f>
        <v>5.0750000000000002</v>
      </c>
      <c r="N1431" s="180">
        <f>VLOOKUP(D1431,Plan1!$B$2:$S$5570,14,)/1000</f>
        <v>5.44</v>
      </c>
      <c r="O1431" s="180">
        <f>VLOOKUP(D1431,Plan1!$B$2:$S$5570,15,)/1000</f>
        <v>5.0529999999999999</v>
      </c>
      <c r="P1431" s="180">
        <f>VLOOKUP(D1431,Plan1!$B$2:$S$5570,16,)/1000</f>
        <v>5.0519999999999996</v>
      </c>
      <c r="Q1431" s="180">
        <f>VLOOKUP(D1431,Plan1!$B$2:$S$5570,17,)/1000</f>
        <v>4.7990000000000004</v>
      </c>
      <c r="R1431" s="180">
        <f>VLOOKUP(D1431,Plan1!$B$2:$S$5570,18,)/1000</f>
        <v>4.556</v>
      </c>
      <c r="S1431" s="180">
        <f>VLOOKUP(D1431,Plan1!$B$2:$S$5570,6,)/1000</f>
        <v>4.82</v>
      </c>
    </row>
    <row r="1432" spans="1:19" x14ac:dyDescent="0.25">
      <c r="A1432" s="178">
        <v>3618</v>
      </c>
      <c r="B1432" s="178">
        <v>-264251</v>
      </c>
      <c r="C1432" s="178">
        <v>-492464</v>
      </c>
      <c r="D1432" s="178" t="s">
        <v>4685</v>
      </c>
      <c r="E1432" s="178" t="s">
        <v>167</v>
      </c>
      <c r="F1432" s="178" t="s">
        <v>4434</v>
      </c>
      <c r="G1432" s="180">
        <f>VLOOKUP(D1432,Plan1!$B$2:$S$5570,7,)/1000</f>
        <v>4.6440000000000001</v>
      </c>
      <c r="H1432" s="180">
        <f>VLOOKUP(D1432,Plan1!$B$2:$S$5570,8,)/1000</f>
        <v>4.74</v>
      </c>
      <c r="I1432" s="180">
        <f>VLOOKUP(D1432,Plan1!$B$2:$S$5570,9,)/1000</f>
        <v>4.6459999999999999</v>
      </c>
      <c r="J1432" s="180">
        <f>VLOOKUP(D1432,Plan1!$B$2:$S$5570,10,)/1000</f>
        <v>4.2210000000000001</v>
      </c>
      <c r="K1432" s="180">
        <f>VLOOKUP(D1432,Plan1!$B$2:$S$5570,11,)/1000</f>
        <v>3.7850000000000001</v>
      </c>
      <c r="L1432" s="180">
        <f>VLOOKUP(D1432,Plan1!$B$2:$S$5570,12,)/1000</f>
        <v>3.3450000000000002</v>
      </c>
      <c r="M1432" s="180">
        <f>VLOOKUP(D1432,Plan1!$B$2:$S$5570,13,)/1000</f>
        <v>3.5110000000000001</v>
      </c>
      <c r="N1432" s="180">
        <f>VLOOKUP(D1432,Plan1!$B$2:$S$5570,14,)/1000</f>
        <v>4.242</v>
      </c>
      <c r="O1432" s="180">
        <f>VLOOKUP(D1432,Plan1!$B$2:$S$5570,15,)/1000</f>
        <v>3.6819999999999999</v>
      </c>
      <c r="P1432" s="180">
        <f>VLOOKUP(D1432,Plan1!$B$2:$S$5570,16,)/1000</f>
        <v>3.8839999999999999</v>
      </c>
      <c r="Q1432" s="180">
        <f>VLOOKUP(D1432,Plan1!$B$2:$S$5570,17,)/1000</f>
        <v>4.5640000000000001</v>
      </c>
      <c r="R1432" s="180">
        <f>VLOOKUP(D1432,Plan1!$B$2:$S$5570,18,)/1000</f>
        <v>4.6870000000000003</v>
      </c>
      <c r="S1432" s="180">
        <f>VLOOKUP(D1432,Plan1!$B$2:$S$5570,6,)/1000</f>
        <v>4.1630000000000003</v>
      </c>
    </row>
    <row r="1433" spans="1:19" x14ac:dyDescent="0.25">
      <c r="A1433" s="178">
        <v>33862</v>
      </c>
      <c r="B1433" s="178">
        <v>-101281</v>
      </c>
      <c r="C1433" s="178">
        <v>-36172</v>
      </c>
      <c r="D1433" s="178" t="s">
        <v>199</v>
      </c>
      <c r="E1433" s="178" t="s">
        <v>167</v>
      </c>
      <c r="F1433" s="178" t="s">
        <v>192</v>
      </c>
      <c r="G1433" s="180">
        <f>VLOOKUP(D1433,Plan1!$B$2:$S$5570,7,)/1000</f>
        <v>5.7460000000000004</v>
      </c>
      <c r="H1433" s="180">
        <f>VLOOKUP(D1433,Plan1!$B$2:$S$5570,8,)/1000</f>
        <v>5.9660000000000002</v>
      </c>
      <c r="I1433" s="180">
        <f>VLOOKUP(D1433,Plan1!$B$2:$S$5570,9,)/1000</f>
        <v>6.0090000000000003</v>
      </c>
      <c r="J1433" s="180">
        <f>VLOOKUP(D1433,Plan1!$B$2:$S$5570,10,)/1000</f>
        <v>5.3760000000000003</v>
      </c>
      <c r="K1433" s="180">
        <f>VLOOKUP(D1433,Plan1!$B$2:$S$5570,11,)/1000</f>
        <v>4.7850000000000001</v>
      </c>
      <c r="L1433" s="180">
        <f>VLOOKUP(D1433,Plan1!$B$2:$S$5570,12,)/1000</f>
        <v>4.5090000000000003</v>
      </c>
      <c r="M1433" s="180">
        <f>VLOOKUP(D1433,Plan1!$B$2:$S$5570,13,)/1000</f>
        <v>4.5739999999999998</v>
      </c>
      <c r="N1433" s="180">
        <f>VLOOKUP(D1433,Plan1!$B$2:$S$5570,14,)/1000</f>
        <v>5.1749999999999998</v>
      </c>
      <c r="O1433" s="180">
        <f>VLOOKUP(D1433,Plan1!$B$2:$S$5570,15,)/1000</f>
        <v>5.6529999999999996</v>
      </c>
      <c r="P1433" s="180">
        <f>VLOOKUP(D1433,Plan1!$B$2:$S$5570,16,)/1000</f>
        <v>5.867</v>
      </c>
      <c r="Q1433" s="180">
        <f>VLOOKUP(D1433,Plan1!$B$2:$S$5570,17,)/1000</f>
        <v>5.992</v>
      </c>
      <c r="R1433" s="180">
        <f>VLOOKUP(D1433,Plan1!$B$2:$S$5570,18,)/1000</f>
        <v>5.992</v>
      </c>
      <c r="S1433" s="180">
        <f>VLOOKUP(D1433,Plan1!$B$2:$S$5570,6,)/1000</f>
        <v>5.47</v>
      </c>
    </row>
    <row r="1434" spans="1:19" x14ac:dyDescent="0.25">
      <c r="A1434" s="178">
        <v>6843</v>
      </c>
      <c r="B1434" s="178">
        <v>-226424</v>
      </c>
      <c r="C1434" s="178">
        <v>-47193</v>
      </c>
      <c r="D1434" s="178" t="s">
        <v>4939</v>
      </c>
      <c r="E1434" s="178" t="s">
        <v>167</v>
      </c>
      <c r="F1434" s="178" t="s">
        <v>4704</v>
      </c>
      <c r="G1434" s="180">
        <f>VLOOKUP(D1434,Plan1!$B$2:$S$5570,7,)/1000</f>
        <v>5.0259999999999998</v>
      </c>
      <c r="H1434" s="180">
        <f>VLOOKUP(D1434,Plan1!$B$2:$S$5570,8,)/1000</f>
        <v>5.5659999999999998</v>
      </c>
      <c r="I1434" s="180">
        <f>VLOOKUP(D1434,Plan1!$B$2:$S$5570,9,)/1000</f>
        <v>5.3579999999999997</v>
      </c>
      <c r="J1434" s="180">
        <f>VLOOKUP(D1434,Plan1!$B$2:$S$5570,10,)/1000</f>
        <v>5.3479999999999999</v>
      </c>
      <c r="K1434" s="180">
        <f>VLOOKUP(D1434,Plan1!$B$2:$S$5570,11,)/1000</f>
        <v>4.7990000000000004</v>
      </c>
      <c r="L1434" s="180">
        <f>VLOOKUP(D1434,Plan1!$B$2:$S$5570,12,)/1000</f>
        <v>4.6470000000000002</v>
      </c>
      <c r="M1434" s="180">
        <f>VLOOKUP(D1434,Plan1!$B$2:$S$5570,13,)/1000</f>
        <v>4.7839999999999998</v>
      </c>
      <c r="N1434" s="180">
        <f>VLOOKUP(D1434,Plan1!$B$2:$S$5570,14,)/1000</f>
        <v>5.63</v>
      </c>
      <c r="O1434" s="180">
        <f>VLOOKUP(D1434,Plan1!$B$2:$S$5570,15,)/1000</f>
        <v>5.27</v>
      </c>
      <c r="P1434" s="180">
        <f>VLOOKUP(D1434,Plan1!$B$2:$S$5570,16,)/1000</f>
        <v>5.3789999999999996</v>
      </c>
      <c r="Q1434" s="180">
        <f>VLOOKUP(D1434,Plan1!$B$2:$S$5570,17,)/1000</f>
        <v>5.2140000000000004</v>
      </c>
      <c r="R1434" s="180">
        <f>VLOOKUP(D1434,Plan1!$B$2:$S$5570,18,)/1000</f>
        <v>5.423</v>
      </c>
      <c r="S1434" s="180">
        <f>VLOOKUP(D1434,Plan1!$B$2:$S$5570,6,)/1000</f>
        <v>5.2039999999999997</v>
      </c>
    </row>
    <row r="1435" spans="1:19" x14ac:dyDescent="0.25">
      <c r="A1435" s="178">
        <v>10329</v>
      </c>
      <c r="B1435" s="178">
        <v>-20478</v>
      </c>
      <c r="C1435" s="178">
        <v>-497779</v>
      </c>
      <c r="D1435" s="178" t="s">
        <v>5243</v>
      </c>
      <c r="E1435" s="178" t="s">
        <v>167</v>
      </c>
      <c r="F1435" s="178" t="s">
        <v>4704</v>
      </c>
      <c r="G1435" s="180">
        <f>VLOOKUP(D1435,Plan1!$B$2:$S$5570,7,)/1000</f>
        <v>5.2859999999999996</v>
      </c>
      <c r="H1435" s="180">
        <f>VLOOKUP(D1435,Plan1!$B$2:$S$5570,8,)/1000</f>
        <v>5.6189999999999998</v>
      </c>
      <c r="I1435" s="180">
        <f>VLOOKUP(D1435,Plan1!$B$2:$S$5570,9,)/1000</f>
        <v>5.4409999999999998</v>
      </c>
      <c r="J1435" s="180">
        <f>VLOOKUP(D1435,Plan1!$B$2:$S$5570,10,)/1000</f>
        <v>5.5679999999999996</v>
      </c>
      <c r="K1435" s="180">
        <f>VLOOKUP(D1435,Plan1!$B$2:$S$5570,11,)/1000</f>
        <v>5.0869999999999997</v>
      </c>
      <c r="L1435" s="180">
        <f>VLOOKUP(D1435,Plan1!$B$2:$S$5570,12,)/1000</f>
        <v>4.9550000000000001</v>
      </c>
      <c r="M1435" s="180">
        <f>VLOOKUP(D1435,Plan1!$B$2:$S$5570,13,)/1000</f>
        <v>5.1689999999999996</v>
      </c>
      <c r="N1435" s="180">
        <f>VLOOKUP(D1435,Plan1!$B$2:$S$5570,14,)/1000</f>
        <v>5.9</v>
      </c>
      <c r="O1435" s="180">
        <f>VLOOKUP(D1435,Plan1!$B$2:$S$5570,15,)/1000</f>
        <v>5.4279999999999999</v>
      </c>
      <c r="P1435" s="180">
        <f>VLOOKUP(D1435,Plan1!$B$2:$S$5570,16,)/1000</f>
        <v>5.4740000000000002</v>
      </c>
      <c r="Q1435" s="180">
        <f>VLOOKUP(D1435,Plan1!$B$2:$S$5570,17,)/1000</f>
        <v>5.43</v>
      </c>
      <c r="R1435" s="180">
        <f>VLOOKUP(D1435,Plan1!$B$2:$S$5570,18,)/1000</f>
        <v>5.4470000000000001</v>
      </c>
      <c r="S1435" s="180">
        <f>VLOOKUP(D1435,Plan1!$B$2:$S$5570,6,)/1000</f>
        <v>5.4</v>
      </c>
    </row>
    <row r="1436" spans="1:19" x14ac:dyDescent="0.25">
      <c r="A1436" s="178">
        <v>26772</v>
      </c>
      <c r="B1436" s="178">
        <v>-124371</v>
      </c>
      <c r="C1436" s="178">
        <v>-642284</v>
      </c>
      <c r="D1436" s="178" t="s">
        <v>4380</v>
      </c>
      <c r="E1436" s="178" t="s">
        <v>167</v>
      </c>
      <c r="F1436" s="178" t="s">
        <v>4373</v>
      </c>
      <c r="G1436" s="180">
        <f>VLOOKUP(D1436,Plan1!$B$2:$S$5570,7,)/1000</f>
        <v>4.359</v>
      </c>
      <c r="H1436" s="180">
        <f>VLOOKUP(D1436,Plan1!$B$2:$S$5570,8,)/1000</f>
        <v>4.3840000000000003</v>
      </c>
      <c r="I1436" s="180">
        <f>VLOOKUP(D1436,Plan1!$B$2:$S$5570,9,)/1000</f>
        <v>4.5110000000000001</v>
      </c>
      <c r="J1436" s="180">
        <f>VLOOKUP(D1436,Plan1!$B$2:$S$5570,10,)/1000</f>
        <v>4.8079999999999998</v>
      </c>
      <c r="K1436" s="180">
        <f>VLOOKUP(D1436,Plan1!$B$2:$S$5570,11,)/1000</f>
        <v>4.3040000000000003</v>
      </c>
      <c r="L1436" s="180">
        <f>VLOOKUP(D1436,Plan1!$B$2:$S$5570,12,)/1000</f>
        <v>4.6879999999999997</v>
      </c>
      <c r="M1436" s="180">
        <f>VLOOKUP(D1436,Plan1!$B$2:$S$5570,13,)/1000</f>
        <v>4.8849999999999998</v>
      </c>
      <c r="N1436" s="180">
        <f>VLOOKUP(D1436,Plan1!$B$2:$S$5570,14,)/1000</f>
        <v>5.26</v>
      </c>
      <c r="O1436" s="180">
        <f>VLOOKUP(D1436,Plan1!$B$2:$S$5570,15,)/1000</f>
        <v>5.04</v>
      </c>
      <c r="P1436" s="180">
        <f>VLOOKUP(D1436,Plan1!$B$2:$S$5570,16,)/1000</f>
        <v>4.9909999999999997</v>
      </c>
      <c r="Q1436" s="180">
        <f>VLOOKUP(D1436,Plan1!$B$2:$S$5570,17,)/1000</f>
        <v>4.7830000000000004</v>
      </c>
      <c r="R1436" s="180">
        <f>VLOOKUP(D1436,Plan1!$B$2:$S$5570,18,)/1000</f>
        <v>4.5540000000000003</v>
      </c>
      <c r="S1436" s="180">
        <f>VLOOKUP(D1436,Plan1!$B$2:$S$5570,6,)/1000</f>
        <v>4.7140000000000004</v>
      </c>
    </row>
    <row r="1437" spans="1:19" x14ac:dyDescent="0.25">
      <c r="A1437" s="178">
        <v>13922</v>
      </c>
      <c r="B1437" s="178">
        <v>-185437</v>
      </c>
      <c r="C1437" s="178">
        <v>-531292</v>
      </c>
      <c r="D1437" s="178" t="s">
        <v>1722</v>
      </c>
      <c r="E1437" s="178" t="s">
        <v>167</v>
      </c>
      <c r="F1437" s="178" t="s">
        <v>1651</v>
      </c>
      <c r="G1437" s="180">
        <f>VLOOKUP(D1437,Plan1!$B$2:$S$5570,7,)/1000</f>
        <v>5.0590000000000002</v>
      </c>
      <c r="H1437" s="180">
        <f>VLOOKUP(D1437,Plan1!$B$2:$S$5570,8,)/1000</f>
        <v>5.3630000000000004</v>
      </c>
      <c r="I1437" s="180">
        <f>VLOOKUP(D1437,Plan1!$B$2:$S$5570,9,)/1000</f>
        <v>5.306</v>
      </c>
      <c r="J1437" s="180">
        <f>VLOOKUP(D1437,Plan1!$B$2:$S$5570,10,)/1000</f>
        <v>5.4420000000000002</v>
      </c>
      <c r="K1437" s="180">
        <f>VLOOKUP(D1437,Plan1!$B$2:$S$5570,11,)/1000</f>
        <v>5.2149999999999999</v>
      </c>
      <c r="L1437" s="180">
        <f>VLOOKUP(D1437,Plan1!$B$2:$S$5570,12,)/1000</f>
        <v>5.1219999999999999</v>
      </c>
      <c r="M1437" s="180">
        <f>VLOOKUP(D1437,Plan1!$B$2:$S$5570,13,)/1000</f>
        <v>5.2590000000000003</v>
      </c>
      <c r="N1437" s="180">
        <f>VLOOKUP(D1437,Plan1!$B$2:$S$5570,14,)/1000</f>
        <v>5.9409999999999998</v>
      </c>
      <c r="O1437" s="180">
        <f>VLOOKUP(D1437,Plan1!$B$2:$S$5570,15,)/1000</f>
        <v>5.4050000000000002</v>
      </c>
      <c r="P1437" s="180">
        <f>VLOOKUP(D1437,Plan1!$B$2:$S$5570,16,)/1000</f>
        <v>5.2069999999999999</v>
      </c>
      <c r="Q1437" s="180">
        <f>VLOOKUP(D1437,Plan1!$B$2:$S$5570,17,)/1000</f>
        <v>5.1139999999999999</v>
      </c>
      <c r="R1437" s="180">
        <f>VLOOKUP(D1437,Plan1!$B$2:$S$5570,18,)/1000</f>
        <v>5.1440000000000001</v>
      </c>
      <c r="S1437" s="180">
        <f>VLOOKUP(D1437,Plan1!$B$2:$S$5570,6,)/1000</f>
        <v>5.298</v>
      </c>
    </row>
    <row r="1438" spans="1:19" x14ac:dyDescent="0.25">
      <c r="A1438" s="178">
        <v>28059</v>
      </c>
      <c r="B1438" s="178">
        <v>-120292</v>
      </c>
      <c r="C1438" s="178">
        <v>-442612</v>
      </c>
      <c r="D1438" s="178" t="s">
        <v>654</v>
      </c>
      <c r="E1438" s="178" t="s">
        <v>167</v>
      </c>
      <c r="F1438" s="178" t="s">
        <v>375</v>
      </c>
      <c r="G1438" s="180">
        <f>VLOOKUP(D1438,Plan1!$B$2:$S$5570,7,)/1000</f>
        <v>6.0250000000000004</v>
      </c>
      <c r="H1438" s="180">
        <f>VLOOKUP(D1438,Plan1!$B$2:$S$5570,8,)/1000</f>
        <v>5.9790000000000001</v>
      </c>
      <c r="I1438" s="180">
        <f>VLOOKUP(D1438,Plan1!$B$2:$S$5570,9,)/1000</f>
        <v>5.8689999999999998</v>
      </c>
      <c r="J1438" s="180">
        <f>VLOOKUP(D1438,Plan1!$B$2:$S$5570,10,)/1000</f>
        <v>5.9669999999999996</v>
      </c>
      <c r="K1438" s="180">
        <f>VLOOKUP(D1438,Plan1!$B$2:$S$5570,11,)/1000</f>
        <v>5.87</v>
      </c>
      <c r="L1438" s="180">
        <f>VLOOKUP(D1438,Plan1!$B$2:$S$5570,12,)/1000</f>
        <v>5.7549999999999999</v>
      </c>
      <c r="M1438" s="180">
        <f>VLOOKUP(D1438,Plan1!$B$2:$S$5570,13,)/1000</f>
        <v>6.0049999999999999</v>
      </c>
      <c r="N1438" s="180">
        <f>VLOOKUP(D1438,Plan1!$B$2:$S$5570,14,)/1000</f>
        <v>6.42</v>
      </c>
      <c r="O1438" s="180">
        <f>VLOOKUP(D1438,Plan1!$B$2:$S$5570,15,)/1000</f>
        <v>6.33</v>
      </c>
      <c r="P1438" s="180">
        <f>VLOOKUP(D1438,Plan1!$B$2:$S$5570,16,)/1000</f>
        <v>6.0629999999999997</v>
      </c>
      <c r="Q1438" s="180">
        <f>VLOOKUP(D1438,Plan1!$B$2:$S$5570,17,)/1000</f>
        <v>5.6289999999999996</v>
      </c>
      <c r="R1438" s="180">
        <f>VLOOKUP(D1438,Plan1!$B$2:$S$5570,18,)/1000</f>
        <v>5.8490000000000002</v>
      </c>
      <c r="S1438" s="180">
        <f>VLOOKUP(D1438,Plan1!$B$2:$S$5570,6,)/1000</f>
        <v>5.98</v>
      </c>
    </row>
    <row r="1439" spans="1:19" x14ac:dyDescent="0.25">
      <c r="A1439" s="178">
        <v>5619</v>
      </c>
      <c r="B1439" s="178">
        <v>-236027</v>
      </c>
      <c r="C1439" s="178">
        <v>-469194</v>
      </c>
      <c r="D1439" s="178" t="s">
        <v>4763</v>
      </c>
      <c r="E1439" s="178" t="s">
        <v>167</v>
      </c>
      <c r="F1439" s="178" t="s">
        <v>4704</v>
      </c>
      <c r="G1439" s="180">
        <f>VLOOKUP(D1439,Plan1!$B$2:$S$5570,7,)/1000</f>
        <v>4.8179999999999996</v>
      </c>
      <c r="H1439" s="180">
        <f>VLOOKUP(D1439,Plan1!$B$2:$S$5570,8,)/1000</f>
        <v>5.3040000000000003</v>
      </c>
      <c r="I1439" s="180">
        <f>VLOOKUP(D1439,Plan1!$B$2:$S$5570,9,)/1000</f>
        <v>4.9950000000000001</v>
      </c>
      <c r="J1439" s="180">
        <f>VLOOKUP(D1439,Plan1!$B$2:$S$5570,10,)/1000</f>
        <v>4.8559999999999999</v>
      </c>
      <c r="K1439" s="180">
        <f>VLOOKUP(D1439,Plan1!$B$2:$S$5570,11,)/1000</f>
        <v>4.2699999999999996</v>
      </c>
      <c r="L1439" s="180">
        <f>VLOOKUP(D1439,Plan1!$B$2:$S$5570,12,)/1000</f>
        <v>4.1479999999999997</v>
      </c>
      <c r="M1439" s="180">
        <f>VLOOKUP(D1439,Plan1!$B$2:$S$5570,13,)/1000</f>
        <v>4.17</v>
      </c>
      <c r="N1439" s="180">
        <f>VLOOKUP(D1439,Plan1!$B$2:$S$5570,14,)/1000</f>
        <v>5.0940000000000003</v>
      </c>
      <c r="O1439" s="180">
        <f>VLOOKUP(D1439,Plan1!$B$2:$S$5570,15,)/1000</f>
        <v>4.5819999999999999</v>
      </c>
      <c r="P1439" s="180">
        <f>VLOOKUP(D1439,Plan1!$B$2:$S$5570,16,)/1000</f>
        <v>4.6660000000000004</v>
      </c>
      <c r="Q1439" s="180">
        <f>VLOOKUP(D1439,Plan1!$B$2:$S$5570,17,)/1000</f>
        <v>4.8010000000000002</v>
      </c>
      <c r="R1439" s="180">
        <f>VLOOKUP(D1439,Plan1!$B$2:$S$5570,18,)/1000</f>
        <v>5.1070000000000002</v>
      </c>
      <c r="S1439" s="180">
        <f>VLOOKUP(D1439,Plan1!$B$2:$S$5570,6,)/1000</f>
        <v>4.734</v>
      </c>
    </row>
    <row r="1440" spans="1:19" x14ac:dyDescent="0.25">
      <c r="A1440" s="178">
        <v>1943</v>
      </c>
      <c r="B1440" s="178">
        <v>-289896</v>
      </c>
      <c r="C1440" s="178">
        <v>-516975</v>
      </c>
      <c r="D1440" s="178" t="s">
        <v>4131</v>
      </c>
      <c r="E1440" s="178" t="s">
        <v>167</v>
      </c>
      <c r="F1440" s="178" t="s">
        <v>3898</v>
      </c>
      <c r="G1440" s="180">
        <f>VLOOKUP(D1440,Plan1!$B$2:$S$5570,7,)/1000</f>
        <v>5.4660000000000002</v>
      </c>
      <c r="H1440" s="180">
        <f>VLOOKUP(D1440,Plan1!$B$2:$S$5570,8,)/1000</f>
        <v>5.5019999999999998</v>
      </c>
      <c r="I1440" s="180">
        <f>VLOOKUP(D1440,Plan1!$B$2:$S$5570,9,)/1000</f>
        <v>5.226</v>
      </c>
      <c r="J1440" s="180">
        <f>VLOOKUP(D1440,Plan1!$B$2:$S$5570,10,)/1000</f>
        <v>4.6779999999999999</v>
      </c>
      <c r="K1440" s="180">
        <f>VLOOKUP(D1440,Plan1!$B$2:$S$5570,11,)/1000</f>
        <v>3.802</v>
      </c>
      <c r="L1440" s="180">
        <f>VLOOKUP(D1440,Plan1!$B$2:$S$5570,12,)/1000</f>
        <v>3.319</v>
      </c>
      <c r="M1440" s="180">
        <f>VLOOKUP(D1440,Plan1!$B$2:$S$5570,13,)/1000</f>
        <v>3.7280000000000002</v>
      </c>
      <c r="N1440" s="180">
        <f>VLOOKUP(D1440,Plan1!$B$2:$S$5570,14,)/1000</f>
        <v>4.3369999999999997</v>
      </c>
      <c r="O1440" s="180">
        <f>VLOOKUP(D1440,Plan1!$B$2:$S$5570,15,)/1000</f>
        <v>4.077</v>
      </c>
      <c r="P1440" s="180">
        <f>VLOOKUP(D1440,Plan1!$B$2:$S$5570,16,)/1000</f>
        <v>4.694</v>
      </c>
      <c r="Q1440" s="180">
        <f>VLOOKUP(D1440,Plan1!$B$2:$S$5570,17,)/1000</f>
        <v>5.5010000000000003</v>
      </c>
      <c r="R1440" s="180">
        <f>VLOOKUP(D1440,Plan1!$B$2:$S$5570,18,)/1000</f>
        <v>5.5730000000000004</v>
      </c>
      <c r="S1440" s="180">
        <f>VLOOKUP(D1440,Plan1!$B$2:$S$5570,6,)/1000</f>
        <v>4.6589999999999998</v>
      </c>
    </row>
    <row r="1441" spans="1:19" x14ac:dyDescent="0.25">
      <c r="A1441" s="178">
        <v>34333</v>
      </c>
      <c r="B1441" s="178">
        <v>-99006</v>
      </c>
      <c r="C1441" s="178">
        <v>-585719</v>
      </c>
      <c r="D1441" s="178" t="s">
        <v>1643</v>
      </c>
      <c r="E1441" s="178" t="s">
        <v>167</v>
      </c>
      <c r="F1441" s="178" t="s">
        <v>1511</v>
      </c>
      <c r="G1441" s="180">
        <f>VLOOKUP(D1441,Plan1!$B$2:$S$5570,7,)/1000</f>
        <v>4.1399999999999997</v>
      </c>
      <c r="H1441" s="180">
        <f>VLOOKUP(D1441,Plan1!$B$2:$S$5570,8,)/1000</f>
        <v>4.335</v>
      </c>
      <c r="I1441" s="180">
        <f>VLOOKUP(D1441,Plan1!$B$2:$S$5570,9,)/1000</f>
        <v>4.4690000000000003</v>
      </c>
      <c r="J1441" s="180">
        <f>VLOOKUP(D1441,Plan1!$B$2:$S$5570,10,)/1000</f>
        <v>4.5739999999999998</v>
      </c>
      <c r="K1441" s="180">
        <f>VLOOKUP(D1441,Plan1!$B$2:$S$5570,11,)/1000</f>
        <v>4.5309999999999997</v>
      </c>
      <c r="L1441" s="180">
        <f>VLOOKUP(D1441,Plan1!$B$2:$S$5570,12,)/1000</f>
        <v>5.0519999999999996</v>
      </c>
      <c r="M1441" s="180">
        <f>VLOOKUP(D1441,Plan1!$B$2:$S$5570,13,)/1000</f>
        <v>5.0979999999999999</v>
      </c>
      <c r="N1441" s="180">
        <f>VLOOKUP(D1441,Plan1!$B$2:$S$5570,14,)/1000</f>
        <v>5.4249999999999998</v>
      </c>
      <c r="O1441" s="180">
        <f>VLOOKUP(D1441,Plan1!$B$2:$S$5570,15,)/1000</f>
        <v>4.9850000000000003</v>
      </c>
      <c r="P1441" s="180">
        <f>VLOOKUP(D1441,Plan1!$B$2:$S$5570,16,)/1000</f>
        <v>5.0039999999999996</v>
      </c>
      <c r="Q1441" s="180">
        <f>VLOOKUP(D1441,Plan1!$B$2:$S$5570,17,)/1000</f>
        <v>4.5810000000000004</v>
      </c>
      <c r="R1441" s="180">
        <f>VLOOKUP(D1441,Plan1!$B$2:$S$5570,18,)/1000</f>
        <v>4.423</v>
      </c>
      <c r="S1441" s="180">
        <f>VLOOKUP(D1441,Plan1!$B$2:$S$5570,6,)/1000</f>
        <v>4.718</v>
      </c>
    </row>
    <row r="1442" spans="1:19" x14ac:dyDescent="0.25">
      <c r="A1442" s="178">
        <v>14741</v>
      </c>
      <c r="B1442" s="178">
        <v>-180732</v>
      </c>
      <c r="C1442" s="178">
        <v>-434652</v>
      </c>
      <c r="D1442" s="178" t="s">
        <v>2390</v>
      </c>
      <c r="E1442" s="178" t="s">
        <v>167</v>
      </c>
      <c r="F1442" s="178" t="s">
        <v>1727</v>
      </c>
      <c r="G1442" s="180">
        <f>VLOOKUP(D1442,Plan1!$B$2:$S$5570,7,)/1000</f>
        <v>5.4109999999999996</v>
      </c>
      <c r="H1442" s="180">
        <f>VLOOKUP(D1442,Plan1!$B$2:$S$5570,8,)/1000</f>
        <v>5.923</v>
      </c>
      <c r="I1442" s="180">
        <f>VLOOKUP(D1442,Plan1!$B$2:$S$5570,9,)/1000</f>
        <v>5.2519999999999998</v>
      </c>
      <c r="J1442" s="180">
        <f>VLOOKUP(D1442,Plan1!$B$2:$S$5570,10,)/1000</f>
        <v>5.2030000000000003</v>
      </c>
      <c r="K1442" s="180">
        <f>VLOOKUP(D1442,Plan1!$B$2:$S$5570,11,)/1000</f>
        <v>4.891</v>
      </c>
      <c r="L1442" s="180">
        <f>VLOOKUP(D1442,Plan1!$B$2:$S$5570,12,)/1000</f>
        <v>4.9080000000000004</v>
      </c>
      <c r="M1442" s="180">
        <f>VLOOKUP(D1442,Plan1!$B$2:$S$5570,13,)/1000</f>
        <v>5.1619999999999999</v>
      </c>
      <c r="N1442" s="180">
        <f>VLOOKUP(D1442,Plan1!$B$2:$S$5570,14,)/1000</f>
        <v>5.7670000000000003</v>
      </c>
      <c r="O1442" s="180">
        <f>VLOOKUP(D1442,Plan1!$B$2:$S$5570,15,)/1000</f>
        <v>5.8129999999999997</v>
      </c>
      <c r="P1442" s="180">
        <f>VLOOKUP(D1442,Plan1!$B$2:$S$5570,16,)/1000</f>
        <v>5.3609999999999998</v>
      </c>
      <c r="Q1442" s="180">
        <f>VLOOKUP(D1442,Plan1!$B$2:$S$5570,17,)/1000</f>
        <v>4.601</v>
      </c>
      <c r="R1442" s="180">
        <f>VLOOKUP(D1442,Plan1!$B$2:$S$5570,18,)/1000</f>
        <v>5.1059999999999999</v>
      </c>
      <c r="S1442" s="180">
        <f>VLOOKUP(D1442,Plan1!$B$2:$S$5570,6,)/1000</f>
        <v>5.2830000000000004</v>
      </c>
    </row>
    <row r="1443" spans="1:19" x14ac:dyDescent="0.25">
      <c r="A1443" s="178">
        <v>40469</v>
      </c>
      <c r="B1443" s="178">
        <v>-82832</v>
      </c>
      <c r="C1443" s="178">
        <v>-49247</v>
      </c>
      <c r="D1443" s="178" t="s">
        <v>5452</v>
      </c>
      <c r="E1443" s="178" t="s">
        <v>167</v>
      </c>
      <c r="F1443" s="178" t="s">
        <v>5370</v>
      </c>
      <c r="G1443" s="180">
        <f>VLOOKUP(D1443,Plan1!$B$2:$S$5570,7,)/1000</f>
        <v>4.5599999999999996</v>
      </c>
      <c r="H1443" s="180">
        <f>VLOOKUP(D1443,Plan1!$B$2:$S$5570,8,)/1000</f>
        <v>4.7960000000000003</v>
      </c>
      <c r="I1443" s="180">
        <f>VLOOKUP(D1443,Plan1!$B$2:$S$5570,9,)/1000</f>
        <v>4.8170000000000002</v>
      </c>
      <c r="J1443" s="180">
        <f>VLOOKUP(D1443,Plan1!$B$2:$S$5570,10,)/1000</f>
        <v>4.8819999999999997</v>
      </c>
      <c r="K1443" s="180">
        <f>VLOOKUP(D1443,Plan1!$B$2:$S$5570,11,)/1000</f>
        <v>5.2350000000000003</v>
      </c>
      <c r="L1443" s="180">
        <f>VLOOKUP(D1443,Plan1!$B$2:$S$5570,12,)/1000</f>
        <v>5.5490000000000004</v>
      </c>
      <c r="M1443" s="180">
        <f>VLOOKUP(D1443,Plan1!$B$2:$S$5570,13,)/1000</f>
        <v>5.6520000000000001</v>
      </c>
      <c r="N1443" s="180">
        <f>VLOOKUP(D1443,Plan1!$B$2:$S$5570,14,)/1000</f>
        <v>6.18</v>
      </c>
      <c r="O1443" s="180">
        <f>VLOOKUP(D1443,Plan1!$B$2:$S$5570,15,)/1000</f>
        <v>5.726</v>
      </c>
      <c r="P1443" s="180">
        <f>VLOOKUP(D1443,Plan1!$B$2:$S$5570,16,)/1000</f>
        <v>5.0419999999999998</v>
      </c>
      <c r="Q1443" s="180">
        <f>VLOOKUP(D1443,Plan1!$B$2:$S$5570,17,)/1000</f>
        <v>4.6769999999999996</v>
      </c>
      <c r="R1443" s="180">
        <f>VLOOKUP(D1443,Plan1!$B$2:$S$5570,18,)/1000</f>
        <v>4.524</v>
      </c>
      <c r="S1443" s="180">
        <f>VLOOKUP(D1443,Plan1!$B$2:$S$5570,6,)/1000</f>
        <v>5.1369999999999996</v>
      </c>
    </row>
    <row r="1444" spans="1:19" x14ac:dyDescent="0.25">
      <c r="A1444" s="178">
        <v>2583</v>
      </c>
      <c r="B1444" s="178">
        <v>-281284</v>
      </c>
      <c r="C1444" s="178">
        <v>-523028</v>
      </c>
      <c r="D1444" s="178" t="s">
        <v>4244</v>
      </c>
      <c r="E1444" s="178" t="s">
        <v>167</v>
      </c>
      <c r="F1444" s="178" t="s">
        <v>3898</v>
      </c>
      <c r="G1444" s="180">
        <f>VLOOKUP(D1444,Plan1!$B$2:$S$5570,7,)/1000</f>
        <v>5.4969999999999999</v>
      </c>
      <c r="H1444" s="180">
        <f>VLOOKUP(D1444,Plan1!$B$2:$S$5570,8,)/1000</f>
        <v>5.5679999999999996</v>
      </c>
      <c r="I1444" s="180">
        <f>VLOOKUP(D1444,Plan1!$B$2:$S$5570,9,)/1000</f>
        <v>5.3410000000000002</v>
      </c>
      <c r="J1444" s="180">
        <f>VLOOKUP(D1444,Plan1!$B$2:$S$5570,10,)/1000</f>
        <v>4.883</v>
      </c>
      <c r="K1444" s="180">
        <f>VLOOKUP(D1444,Plan1!$B$2:$S$5570,11,)/1000</f>
        <v>4.0149999999999997</v>
      </c>
      <c r="L1444" s="180">
        <f>VLOOKUP(D1444,Plan1!$B$2:$S$5570,12,)/1000</f>
        <v>3.4769999999999999</v>
      </c>
      <c r="M1444" s="180">
        <f>VLOOKUP(D1444,Plan1!$B$2:$S$5570,13,)/1000</f>
        <v>3.948</v>
      </c>
      <c r="N1444" s="180">
        <f>VLOOKUP(D1444,Plan1!$B$2:$S$5570,14,)/1000</f>
        <v>4.585</v>
      </c>
      <c r="O1444" s="180">
        <f>VLOOKUP(D1444,Plan1!$B$2:$S$5570,15,)/1000</f>
        <v>4.2869999999999999</v>
      </c>
      <c r="P1444" s="180">
        <f>VLOOKUP(D1444,Plan1!$B$2:$S$5570,16,)/1000</f>
        <v>4.9649999999999999</v>
      </c>
      <c r="Q1444" s="180">
        <f>VLOOKUP(D1444,Plan1!$B$2:$S$5570,17,)/1000</f>
        <v>5.5880000000000001</v>
      </c>
      <c r="R1444" s="180">
        <f>VLOOKUP(D1444,Plan1!$B$2:$S$5570,18,)/1000</f>
        <v>5.5759999999999996</v>
      </c>
      <c r="S1444" s="180">
        <f>VLOOKUP(D1444,Plan1!$B$2:$S$5570,6,)/1000</f>
        <v>4.8109999999999999</v>
      </c>
    </row>
    <row r="1445" spans="1:19" x14ac:dyDescent="0.25">
      <c r="A1445" s="178">
        <v>13906</v>
      </c>
      <c r="B1445" s="178">
        <v>-185017</v>
      </c>
      <c r="C1445" s="178">
        <v>-547514</v>
      </c>
      <c r="D1445" s="178" t="s">
        <v>1721</v>
      </c>
      <c r="E1445" s="178" t="s">
        <v>167</v>
      </c>
      <c r="F1445" s="178" t="s">
        <v>1651</v>
      </c>
      <c r="G1445" s="180">
        <f>VLOOKUP(D1445,Plan1!$B$2:$S$5570,7,)/1000</f>
        <v>5.0839999999999996</v>
      </c>
      <c r="H1445" s="180">
        <f>VLOOKUP(D1445,Plan1!$B$2:$S$5570,8,)/1000</f>
        <v>5.4649999999999999</v>
      </c>
      <c r="I1445" s="180">
        <f>VLOOKUP(D1445,Plan1!$B$2:$S$5570,9,)/1000</f>
        <v>5.5880000000000001</v>
      </c>
      <c r="J1445" s="180">
        <f>VLOOKUP(D1445,Plan1!$B$2:$S$5570,10,)/1000</f>
        <v>5.5140000000000002</v>
      </c>
      <c r="K1445" s="180">
        <f>VLOOKUP(D1445,Plan1!$B$2:$S$5570,11,)/1000</f>
        <v>5.0540000000000003</v>
      </c>
      <c r="L1445" s="180">
        <f>VLOOKUP(D1445,Plan1!$B$2:$S$5570,12,)/1000</f>
        <v>5.08</v>
      </c>
      <c r="M1445" s="180">
        <f>VLOOKUP(D1445,Plan1!$B$2:$S$5570,13,)/1000</f>
        <v>5.0960000000000001</v>
      </c>
      <c r="N1445" s="180">
        <f>VLOOKUP(D1445,Plan1!$B$2:$S$5570,14,)/1000</f>
        <v>5.8419999999999996</v>
      </c>
      <c r="O1445" s="180">
        <f>VLOOKUP(D1445,Plan1!$B$2:$S$5570,15,)/1000</f>
        <v>5.3920000000000003</v>
      </c>
      <c r="P1445" s="180">
        <f>VLOOKUP(D1445,Plan1!$B$2:$S$5570,16,)/1000</f>
        <v>5.38</v>
      </c>
      <c r="Q1445" s="180">
        <f>VLOOKUP(D1445,Plan1!$B$2:$S$5570,17,)/1000</f>
        <v>5.3550000000000004</v>
      </c>
      <c r="R1445" s="180">
        <f>VLOOKUP(D1445,Plan1!$B$2:$S$5570,18,)/1000</f>
        <v>5.35</v>
      </c>
      <c r="S1445" s="180">
        <f>VLOOKUP(D1445,Plan1!$B$2:$S$5570,6,)/1000</f>
        <v>5.35</v>
      </c>
    </row>
    <row r="1446" spans="1:19" x14ac:dyDescent="0.25">
      <c r="A1446" s="178">
        <v>43325</v>
      </c>
      <c r="B1446" s="178">
        <v>-76275</v>
      </c>
      <c r="C1446" s="178">
        <v>-366058</v>
      </c>
      <c r="D1446" s="178" t="s">
        <v>2729</v>
      </c>
      <c r="E1446" s="178" t="s">
        <v>167</v>
      </c>
      <c r="F1446" s="178" t="s">
        <v>2709</v>
      </c>
      <c r="G1446" s="180">
        <f>VLOOKUP(D1446,Plan1!$B$2:$S$5570,7,)/1000</f>
        <v>5.6760000000000002</v>
      </c>
      <c r="H1446" s="180">
        <f>VLOOKUP(D1446,Plan1!$B$2:$S$5570,8,)/1000</f>
        <v>5.7519999999999998</v>
      </c>
      <c r="I1446" s="180">
        <f>VLOOKUP(D1446,Plan1!$B$2:$S$5570,9,)/1000</f>
        <v>5.9880000000000004</v>
      </c>
      <c r="J1446" s="180">
        <f>VLOOKUP(D1446,Plan1!$B$2:$S$5570,10,)/1000</f>
        <v>5.7130000000000001</v>
      </c>
      <c r="K1446" s="180">
        <f>VLOOKUP(D1446,Plan1!$B$2:$S$5570,11,)/1000</f>
        <v>5.1440000000000001</v>
      </c>
      <c r="L1446" s="180">
        <f>VLOOKUP(D1446,Plan1!$B$2:$S$5570,12,)/1000</f>
        <v>4.641</v>
      </c>
      <c r="M1446" s="180">
        <f>VLOOKUP(D1446,Plan1!$B$2:$S$5570,13,)/1000</f>
        <v>4.7880000000000003</v>
      </c>
      <c r="N1446" s="180">
        <f>VLOOKUP(D1446,Plan1!$B$2:$S$5570,14,)/1000</f>
        <v>5.4370000000000003</v>
      </c>
      <c r="O1446" s="180">
        <f>VLOOKUP(D1446,Plan1!$B$2:$S$5570,15,)/1000</f>
        <v>6.0549999999999997</v>
      </c>
      <c r="P1446" s="180">
        <f>VLOOKUP(D1446,Plan1!$B$2:$S$5570,16,)/1000</f>
        <v>6.1310000000000002</v>
      </c>
      <c r="Q1446" s="180">
        <f>VLOOKUP(D1446,Plan1!$B$2:$S$5570,17,)/1000</f>
        <v>6.13</v>
      </c>
      <c r="R1446" s="180">
        <f>VLOOKUP(D1446,Plan1!$B$2:$S$5570,18,)/1000</f>
        <v>5.8120000000000003</v>
      </c>
      <c r="S1446" s="180">
        <f>VLOOKUP(D1446,Plan1!$B$2:$S$5570,6,)/1000</f>
        <v>5.6059999999999999</v>
      </c>
    </row>
    <row r="1447" spans="1:19" x14ac:dyDescent="0.25">
      <c r="A1447" s="178">
        <v>35643</v>
      </c>
      <c r="B1447" s="178">
        <v>-96182</v>
      </c>
      <c r="C1447" s="178">
        <v>-3677</v>
      </c>
      <c r="D1447" s="178" t="s">
        <v>227</v>
      </c>
      <c r="E1447" s="178" t="s">
        <v>167</v>
      </c>
      <c r="F1447" s="178" t="s">
        <v>192</v>
      </c>
      <c r="G1447" s="180">
        <f>VLOOKUP(D1447,Plan1!$B$2:$S$5570,7,)/1000</f>
        <v>5.7530000000000001</v>
      </c>
      <c r="H1447" s="180">
        <f>VLOOKUP(D1447,Plan1!$B$2:$S$5570,8,)/1000</f>
        <v>5.6520000000000001</v>
      </c>
      <c r="I1447" s="180">
        <f>VLOOKUP(D1447,Plan1!$B$2:$S$5570,9,)/1000</f>
        <v>5.9820000000000002</v>
      </c>
      <c r="J1447" s="180">
        <f>VLOOKUP(D1447,Plan1!$B$2:$S$5570,10,)/1000</f>
        <v>5.444</v>
      </c>
      <c r="K1447" s="180">
        <f>VLOOKUP(D1447,Plan1!$B$2:$S$5570,11,)/1000</f>
        <v>4.6120000000000001</v>
      </c>
      <c r="L1447" s="180">
        <f>VLOOKUP(D1447,Plan1!$B$2:$S$5570,12,)/1000</f>
        <v>4.3129999999999997</v>
      </c>
      <c r="M1447" s="180">
        <f>VLOOKUP(D1447,Plan1!$B$2:$S$5570,13,)/1000</f>
        <v>4.4530000000000003</v>
      </c>
      <c r="N1447" s="180">
        <f>VLOOKUP(D1447,Plan1!$B$2:$S$5570,14,)/1000</f>
        <v>4.9649999999999999</v>
      </c>
      <c r="O1447" s="180">
        <f>VLOOKUP(D1447,Plan1!$B$2:$S$5570,15,)/1000</f>
        <v>5.657</v>
      </c>
      <c r="P1447" s="180">
        <f>VLOOKUP(D1447,Plan1!$B$2:$S$5570,16,)/1000</f>
        <v>5.7619999999999996</v>
      </c>
      <c r="Q1447" s="180">
        <f>VLOOKUP(D1447,Plan1!$B$2:$S$5570,17,)/1000</f>
        <v>6.077</v>
      </c>
      <c r="R1447" s="180">
        <f>VLOOKUP(D1447,Plan1!$B$2:$S$5570,18,)/1000</f>
        <v>5.952</v>
      </c>
      <c r="S1447" s="180">
        <f>VLOOKUP(D1447,Plan1!$B$2:$S$5570,6,)/1000</f>
        <v>5.3849999999999998</v>
      </c>
    </row>
    <row r="1448" spans="1:19" x14ac:dyDescent="0.25">
      <c r="A1448" s="178">
        <v>52522</v>
      </c>
      <c r="B1448" s="178">
        <v>-51681</v>
      </c>
      <c r="C1448" s="178">
        <v>-40654</v>
      </c>
      <c r="D1448" s="178" t="s">
        <v>857</v>
      </c>
      <c r="E1448" s="178" t="s">
        <v>167</v>
      </c>
      <c r="F1448" s="178" t="s">
        <v>792</v>
      </c>
      <c r="G1448" s="180">
        <f>VLOOKUP(D1448,Plan1!$B$2:$S$5570,7,)/1000</f>
        <v>4.9249999999999998</v>
      </c>
      <c r="H1448" s="180">
        <f>VLOOKUP(D1448,Plan1!$B$2:$S$5570,8,)/1000</f>
        <v>5.21</v>
      </c>
      <c r="I1448" s="180">
        <f>VLOOKUP(D1448,Plan1!$B$2:$S$5570,9,)/1000</f>
        <v>5.4219999999999997</v>
      </c>
      <c r="J1448" s="180">
        <f>VLOOKUP(D1448,Plan1!$B$2:$S$5570,10,)/1000</f>
        <v>5.0940000000000003</v>
      </c>
      <c r="K1448" s="180">
        <f>VLOOKUP(D1448,Plan1!$B$2:$S$5570,11,)/1000</f>
        <v>5.117</v>
      </c>
      <c r="L1448" s="180">
        <f>VLOOKUP(D1448,Plan1!$B$2:$S$5570,12,)/1000</f>
        <v>5.2009999999999996</v>
      </c>
      <c r="M1448" s="180">
        <f>VLOOKUP(D1448,Plan1!$B$2:$S$5570,13,)/1000</f>
        <v>5.5970000000000004</v>
      </c>
      <c r="N1448" s="180">
        <f>VLOOKUP(D1448,Plan1!$B$2:$S$5570,14,)/1000</f>
        <v>6.2409999999999997</v>
      </c>
      <c r="O1448" s="180">
        <f>VLOOKUP(D1448,Plan1!$B$2:$S$5570,15,)/1000</f>
        <v>6.5430000000000001</v>
      </c>
      <c r="P1448" s="180">
        <f>VLOOKUP(D1448,Plan1!$B$2:$S$5570,16,)/1000</f>
        <v>6.3239999999999998</v>
      </c>
      <c r="Q1448" s="180">
        <f>VLOOKUP(D1448,Plan1!$B$2:$S$5570,17,)/1000</f>
        <v>6.1029999999999998</v>
      </c>
      <c r="R1448" s="180">
        <f>VLOOKUP(D1448,Plan1!$B$2:$S$5570,18,)/1000</f>
        <v>5.4029999999999996</v>
      </c>
      <c r="S1448" s="180">
        <f>VLOOKUP(D1448,Plan1!$B$2:$S$5570,6,)/1000</f>
        <v>5.5979999999999999</v>
      </c>
    </row>
    <row r="1449" spans="1:19" x14ac:dyDescent="0.25">
      <c r="A1449" s="178">
        <v>44866</v>
      </c>
      <c r="B1449" s="178">
        <v>-7229</v>
      </c>
      <c r="C1449" s="178">
        <v>-394102</v>
      </c>
      <c r="D1449" s="178" t="s">
        <v>803</v>
      </c>
      <c r="E1449" s="178" t="s">
        <v>167</v>
      </c>
      <c r="F1449" s="178" t="s">
        <v>792</v>
      </c>
      <c r="G1449" s="180">
        <f>VLOOKUP(D1449,Plan1!$B$2:$S$5570,7,)/1000</f>
        <v>5.56</v>
      </c>
      <c r="H1449" s="180">
        <f>VLOOKUP(D1449,Plan1!$B$2:$S$5570,8,)/1000</f>
        <v>5.6120000000000001</v>
      </c>
      <c r="I1449" s="180">
        <f>VLOOKUP(D1449,Plan1!$B$2:$S$5570,9,)/1000</f>
        <v>5.6749999999999998</v>
      </c>
      <c r="J1449" s="180">
        <f>VLOOKUP(D1449,Plan1!$B$2:$S$5570,10,)/1000</f>
        <v>5.6109999999999998</v>
      </c>
      <c r="K1449" s="180">
        <f>VLOOKUP(D1449,Plan1!$B$2:$S$5570,11,)/1000</f>
        <v>5.4139999999999997</v>
      </c>
      <c r="L1449" s="180">
        <f>VLOOKUP(D1449,Plan1!$B$2:$S$5570,12,)/1000</f>
        <v>5.3019999999999996</v>
      </c>
      <c r="M1449" s="180">
        <f>VLOOKUP(D1449,Plan1!$B$2:$S$5570,13,)/1000</f>
        <v>5.6520000000000001</v>
      </c>
      <c r="N1449" s="180">
        <f>VLOOKUP(D1449,Plan1!$B$2:$S$5570,14,)/1000</f>
        <v>6.37</v>
      </c>
      <c r="O1449" s="180">
        <f>VLOOKUP(D1449,Plan1!$B$2:$S$5570,15,)/1000</f>
        <v>6.641</v>
      </c>
      <c r="P1449" s="180">
        <f>VLOOKUP(D1449,Plan1!$B$2:$S$5570,16,)/1000</f>
        <v>6.4260000000000002</v>
      </c>
      <c r="Q1449" s="180">
        <f>VLOOKUP(D1449,Plan1!$B$2:$S$5570,17,)/1000</f>
        <v>6.2759999999999998</v>
      </c>
      <c r="R1449" s="180">
        <f>VLOOKUP(D1449,Plan1!$B$2:$S$5570,18,)/1000</f>
        <v>5.8719999999999999</v>
      </c>
      <c r="S1449" s="180">
        <f>VLOOKUP(D1449,Plan1!$B$2:$S$5570,6,)/1000</f>
        <v>5.867</v>
      </c>
    </row>
    <row r="1450" spans="1:19" x14ac:dyDescent="0.25">
      <c r="A1450" s="178">
        <v>8962</v>
      </c>
      <c r="B1450" s="178">
        <v>-213384</v>
      </c>
      <c r="C1450" s="178">
        <v>-477328</v>
      </c>
      <c r="D1450" s="178" t="s">
        <v>5140</v>
      </c>
      <c r="E1450" s="178" t="s">
        <v>167</v>
      </c>
      <c r="F1450" s="178" t="s">
        <v>4704</v>
      </c>
      <c r="G1450" s="180">
        <f>VLOOKUP(D1450,Plan1!$B$2:$S$5570,7,)/1000</f>
        <v>5.0460000000000003</v>
      </c>
      <c r="H1450" s="180">
        <f>VLOOKUP(D1450,Plan1!$B$2:$S$5570,8,)/1000</f>
        <v>5.6260000000000003</v>
      </c>
      <c r="I1450" s="180">
        <f>VLOOKUP(D1450,Plan1!$B$2:$S$5570,9,)/1000</f>
        <v>5.2610000000000001</v>
      </c>
      <c r="J1450" s="180">
        <f>VLOOKUP(D1450,Plan1!$B$2:$S$5570,10,)/1000</f>
        <v>5.4240000000000004</v>
      </c>
      <c r="K1450" s="180">
        <f>VLOOKUP(D1450,Plan1!$B$2:$S$5570,11,)/1000</f>
        <v>4.9720000000000004</v>
      </c>
      <c r="L1450" s="180">
        <f>VLOOKUP(D1450,Plan1!$B$2:$S$5570,12,)/1000</f>
        <v>4.9720000000000004</v>
      </c>
      <c r="M1450" s="180">
        <f>VLOOKUP(D1450,Plan1!$B$2:$S$5570,13,)/1000</f>
        <v>5.0970000000000004</v>
      </c>
      <c r="N1450" s="180">
        <f>VLOOKUP(D1450,Plan1!$B$2:$S$5570,14,)/1000</f>
        <v>5.7519999999999998</v>
      </c>
      <c r="O1450" s="180">
        <f>VLOOKUP(D1450,Plan1!$B$2:$S$5570,15,)/1000</f>
        <v>5.3310000000000004</v>
      </c>
      <c r="P1450" s="180">
        <f>VLOOKUP(D1450,Plan1!$B$2:$S$5570,16,)/1000</f>
        <v>5.3550000000000004</v>
      </c>
      <c r="Q1450" s="180">
        <f>VLOOKUP(D1450,Plan1!$B$2:$S$5570,17,)/1000</f>
        <v>5.2169999999999996</v>
      </c>
      <c r="R1450" s="180">
        <f>VLOOKUP(D1450,Plan1!$B$2:$S$5570,18,)/1000</f>
        <v>5.3310000000000004</v>
      </c>
      <c r="S1450" s="180">
        <f>VLOOKUP(D1450,Plan1!$B$2:$S$5570,6,)/1000</f>
        <v>5.282</v>
      </c>
    </row>
    <row r="1451" spans="1:19" x14ac:dyDescent="0.25">
      <c r="A1451" s="178">
        <v>24532</v>
      </c>
      <c r="B1451" s="178">
        <v>-133556</v>
      </c>
      <c r="C1451" s="178">
        <v>-39813</v>
      </c>
      <c r="D1451" s="178" t="s">
        <v>532</v>
      </c>
      <c r="E1451" s="178" t="s">
        <v>167</v>
      </c>
      <c r="F1451" s="178" t="s">
        <v>375</v>
      </c>
      <c r="G1451" s="180">
        <f>VLOOKUP(D1451,Plan1!$B$2:$S$5570,7,)/1000</f>
        <v>5.3179999999999996</v>
      </c>
      <c r="H1451" s="180">
        <f>VLOOKUP(D1451,Plan1!$B$2:$S$5570,8,)/1000</f>
        <v>5.569</v>
      </c>
      <c r="I1451" s="180">
        <f>VLOOKUP(D1451,Plan1!$B$2:$S$5570,9,)/1000</f>
        <v>5.5129999999999999</v>
      </c>
      <c r="J1451" s="180">
        <f>VLOOKUP(D1451,Plan1!$B$2:$S$5570,10,)/1000</f>
        <v>4.7069999999999999</v>
      </c>
      <c r="K1451" s="180">
        <f>VLOOKUP(D1451,Plan1!$B$2:$S$5570,11,)/1000</f>
        <v>4.2439999999999998</v>
      </c>
      <c r="L1451" s="180">
        <f>VLOOKUP(D1451,Plan1!$B$2:$S$5570,12,)/1000</f>
        <v>3.9140000000000001</v>
      </c>
      <c r="M1451" s="180">
        <f>VLOOKUP(D1451,Plan1!$B$2:$S$5570,13,)/1000</f>
        <v>4.1360000000000001</v>
      </c>
      <c r="N1451" s="180">
        <f>VLOOKUP(D1451,Plan1!$B$2:$S$5570,14,)/1000</f>
        <v>4.5869999999999997</v>
      </c>
      <c r="O1451" s="180">
        <f>VLOOKUP(D1451,Plan1!$B$2:$S$5570,15,)/1000</f>
        <v>5.2229999999999999</v>
      </c>
      <c r="P1451" s="180">
        <f>VLOOKUP(D1451,Plan1!$B$2:$S$5570,16,)/1000</f>
        <v>5.0830000000000002</v>
      </c>
      <c r="Q1451" s="180">
        <f>VLOOKUP(D1451,Plan1!$B$2:$S$5570,17,)/1000</f>
        <v>4.9880000000000004</v>
      </c>
      <c r="R1451" s="180">
        <f>VLOOKUP(D1451,Plan1!$B$2:$S$5570,18,)/1000</f>
        <v>5.3959999999999999</v>
      </c>
      <c r="S1451" s="180">
        <f>VLOOKUP(D1451,Plan1!$B$2:$S$5570,6,)/1000</f>
        <v>4.8899999999999997</v>
      </c>
    </row>
    <row r="1452" spans="1:19" x14ac:dyDescent="0.25">
      <c r="A1452" s="178">
        <v>2180</v>
      </c>
      <c r="B1452" s="178">
        <v>-286728</v>
      </c>
      <c r="C1452" s="178">
        <v>-493733</v>
      </c>
      <c r="D1452" s="178" t="s">
        <v>4450</v>
      </c>
      <c r="E1452" s="178" t="s">
        <v>167</v>
      </c>
      <c r="F1452" s="178" t="s">
        <v>4434</v>
      </c>
      <c r="G1452" s="180">
        <f>VLOOKUP(D1452,Plan1!$B$2:$S$5570,7,)/1000</f>
        <v>5.0220000000000002</v>
      </c>
      <c r="H1452" s="180">
        <f>VLOOKUP(D1452,Plan1!$B$2:$S$5570,8,)/1000</f>
        <v>5.0190000000000001</v>
      </c>
      <c r="I1452" s="180">
        <f>VLOOKUP(D1452,Plan1!$B$2:$S$5570,9,)/1000</f>
        <v>4.7969999999999997</v>
      </c>
      <c r="J1452" s="180">
        <f>VLOOKUP(D1452,Plan1!$B$2:$S$5570,10,)/1000</f>
        <v>4.5860000000000003</v>
      </c>
      <c r="K1452" s="180">
        <f>VLOOKUP(D1452,Plan1!$B$2:$S$5570,11,)/1000</f>
        <v>3.98</v>
      </c>
      <c r="L1452" s="180">
        <f>VLOOKUP(D1452,Plan1!$B$2:$S$5570,12,)/1000</f>
        <v>3.492</v>
      </c>
      <c r="M1452" s="180">
        <f>VLOOKUP(D1452,Plan1!$B$2:$S$5570,13,)/1000</f>
        <v>3.714</v>
      </c>
      <c r="N1452" s="180">
        <f>VLOOKUP(D1452,Plan1!$B$2:$S$5570,14,)/1000</f>
        <v>4.3330000000000002</v>
      </c>
      <c r="O1452" s="180">
        <f>VLOOKUP(D1452,Plan1!$B$2:$S$5570,15,)/1000</f>
        <v>3.9</v>
      </c>
      <c r="P1452" s="180">
        <f>VLOOKUP(D1452,Plan1!$B$2:$S$5570,16,)/1000</f>
        <v>4.258</v>
      </c>
      <c r="Q1452" s="180">
        <f>VLOOKUP(D1452,Plan1!$B$2:$S$5570,17,)/1000</f>
        <v>5.1319999999999997</v>
      </c>
      <c r="R1452" s="180">
        <f>VLOOKUP(D1452,Plan1!$B$2:$S$5570,18,)/1000</f>
        <v>5.1360000000000001</v>
      </c>
      <c r="S1452" s="180">
        <f>VLOOKUP(D1452,Plan1!$B$2:$S$5570,6,)/1000</f>
        <v>4.4480000000000004</v>
      </c>
    </row>
    <row r="1453" spans="1:19" x14ac:dyDescent="0.25">
      <c r="A1453" s="178">
        <v>16477</v>
      </c>
      <c r="B1453" s="178">
        <v>-172386</v>
      </c>
      <c r="C1453" s="178">
        <v>-409187</v>
      </c>
      <c r="D1453" s="178" t="s">
        <v>2438</v>
      </c>
      <c r="E1453" s="178" t="s">
        <v>167</v>
      </c>
      <c r="F1453" s="178" t="s">
        <v>1727</v>
      </c>
      <c r="G1453" s="180">
        <f>VLOOKUP(D1453,Plan1!$B$2:$S$5570,7,)/1000</f>
        <v>5.6420000000000003</v>
      </c>
      <c r="H1453" s="180">
        <f>VLOOKUP(D1453,Plan1!$B$2:$S$5570,8,)/1000</f>
        <v>6.1150000000000002</v>
      </c>
      <c r="I1453" s="180">
        <f>VLOOKUP(D1453,Plan1!$B$2:$S$5570,9,)/1000</f>
        <v>5.5419999999999998</v>
      </c>
      <c r="J1453" s="180">
        <f>VLOOKUP(D1453,Plan1!$B$2:$S$5570,10,)/1000</f>
        <v>5.101</v>
      </c>
      <c r="K1453" s="180">
        <f>VLOOKUP(D1453,Plan1!$B$2:$S$5570,11,)/1000</f>
        <v>4.4539999999999997</v>
      </c>
      <c r="L1453" s="180">
        <f>VLOOKUP(D1453,Plan1!$B$2:$S$5570,12,)/1000</f>
        <v>4.149</v>
      </c>
      <c r="M1453" s="180">
        <f>VLOOKUP(D1453,Plan1!$B$2:$S$5570,13,)/1000</f>
        <v>4.2969999999999997</v>
      </c>
      <c r="N1453" s="180">
        <f>VLOOKUP(D1453,Plan1!$B$2:$S$5570,14,)/1000</f>
        <v>4.8460000000000001</v>
      </c>
      <c r="O1453" s="180">
        <f>VLOOKUP(D1453,Plan1!$B$2:$S$5570,15,)/1000</f>
        <v>5.226</v>
      </c>
      <c r="P1453" s="180">
        <f>VLOOKUP(D1453,Plan1!$B$2:$S$5570,16,)/1000</f>
        <v>5.149</v>
      </c>
      <c r="Q1453" s="180">
        <f>VLOOKUP(D1453,Plan1!$B$2:$S$5570,17,)/1000</f>
        <v>4.8360000000000003</v>
      </c>
      <c r="R1453" s="180">
        <f>VLOOKUP(D1453,Plan1!$B$2:$S$5570,18,)/1000</f>
        <v>5.5430000000000001</v>
      </c>
      <c r="S1453" s="180">
        <f>VLOOKUP(D1453,Plan1!$B$2:$S$5570,6,)/1000</f>
        <v>5.0750000000000002</v>
      </c>
    </row>
    <row r="1454" spans="1:19" x14ac:dyDescent="0.25">
      <c r="A1454" s="178">
        <v>29509</v>
      </c>
      <c r="B1454" s="178">
        <v>-115064</v>
      </c>
      <c r="C1454" s="178">
        <v>-381518</v>
      </c>
      <c r="D1454" s="178" t="s">
        <v>706</v>
      </c>
      <c r="E1454" s="178" t="s">
        <v>167</v>
      </c>
      <c r="F1454" s="178" t="s">
        <v>375</v>
      </c>
      <c r="G1454" s="180">
        <f>VLOOKUP(D1454,Plan1!$B$2:$S$5570,7,)/1000</f>
        <v>5.68</v>
      </c>
      <c r="H1454" s="180">
        <f>VLOOKUP(D1454,Plan1!$B$2:$S$5570,8,)/1000</f>
        <v>5.7</v>
      </c>
      <c r="I1454" s="180">
        <f>VLOOKUP(D1454,Plan1!$B$2:$S$5570,9,)/1000</f>
        <v>5.7460000000000004</v>
      </c>
      <c r="J1454" s="180">
        <f>VLOOKUP(D1454,Plan1!$B$2:$S$5570,10,)/1000</f>
        <v>5.1070000000000002</v>
      </c>
      <c r="K1454" s="180">
        <f>VLOOKUP(D1454,Plan1!$B$2:$S$5570,11,)/1000</f>
        <v>4.484</v>
      </c>
      <c r="L1454" s="180">
        <f>VLOOKUP(D1454,Plan1!$B$2:$S$5570,12,)/1000</f>
        <v>4.3600000000000003</v>
      </c>
      <c r="M1454" s="180">
        <f>VLOOKUP(D1454,Plan1!$B$2:$S$5570,13,)/1000</f>
        <v>4.4509999999999996</v>
      </c>
      <c r="N1454" s="180">
        <f>VLOOKUP(D1454,Plan1!$B$2:$S$5570,14,)/1000</f>
        <v>4.851</v>
      </c>
      <c r="O1454" s="180">
        <f>VLOOKUP(D1454,Plan1!$B$2:$S$5570,15,)/1000</f>
        <v>5.37</v>
      </c>
      <c r="P1454" s="180">
        <f>VLOOKUP(D1454,Plan1!$B$2:$S$5570,16,)/1000</f>
        <v>5.4260000000000002</v>
      </c>
      <c r="Q1454" s="180">
        <f>VLOOKUP(D1454,Plan1!$B$2:$S$5570,17,)/1000</f>
        <v>5.6669999999999998</v>
      </c>
      <c r="R1454" s="180">
        <f>VLOOKUP(D1454,Plan1!$B$2:$S$5570,18,)/1000</f>
        <v>5.65</v>
      </c>
      <c r="S1454" s="180">
        <f>VLOOKUP(D1454,Plan1!$B$2:$S$5570,6,)/1000</f>
        <v>5.2069999999999999</v>
      </c>
    </row>
    <row r="1455" spans="1:19" x14ac:dyDescent="0.25">
      <c r="A1455" s="178">
        <v>2966</v>
      </c>
      <c r="B1455" s="178">
        <v>-275004</v>
      </c>
      <c r="C1455" s="178">
        <v>-540998</v>
      </c>
      <c r="D1455" s="178" t="s">
        <v>4333</v>
      </c>
      <c r="E1455" s="178" t="s">
        <v>167</v>
      </c>
      <c r="F1455" s="178" t="s">
        <v>3898</v>
      </c>
      <c r="G1455" s="180">
        <f>VLOOKUP(D1455,Plan1!$B$2:$S$5570,7,)/1000</f>
        <v>5.68</v>
      </c>
      <c r="H1455" s="180">
        <f>VLOOKUP(D1455,Plan1!$B$2:$S$5570,8,)/1000</f>
        <v>5.6959999999999997</v>
      </c>
      <c r="I1455" s="180">
        <f>VLOOKUP(D1455,Plan1!$B$2:$S$5570,9,)/1000</f>
        <v>5.4820000000000002</v>
      </c>
      <c r="J1455" s="180">
        <f>VLOOKUP(D1455,Plan1!$B$2:$S$5570,10,)/1000</f>
        <v>4.851</v>
      </c>
      <c r="K1455" s="180">
        <f>VLOOKUP(D1455,Plan1!$B$2:$S$5570,11,)/1000</f>
        <v>4.09</v>
      </c>
      <c r="L1455" s="180">
        <f>VLOOKUP(D1455,Plan1!$B$2:$S$5570,12,)/1000</f>
        <v>3.4809999999999999</v>
      </c>
      <c r="M1455" s="180">
        <f>VLOOKUP(D1455,Plan1!$B$2:$S$5570,13,)/1000</f>
        <v>3.899</v>
      </c>
      <c r="N1455" s="180">
        <f>VLOOKUP(D1455,Plan1!$B$2:$S$5570,14,)/1000</f>
        <v>4.6120000000000001</v>
      </c>
      <c r="O1455" s="180">
        <f>VLOOKUP(D1455,Plan1!$B$2:$S$5570,15,)/1000</f>
        <v>4.4080000000000004</v>
      </c>
      <c r="P1455" s="180">
        <f>VLOOKUP(D1455,Plan1!$B$2:$S$5570,16,)/1000</f>
        <v>5.1639999999999997</v>
      </c>
      <c r="Q1455" s="180">
        <f>VLOOKUP(D1455,Plan1!$B$2:$S$5570,17,)/1000</f>
        <v>5.6130000000000004</v>
      </c>
      <c r="R1455" s="180">
        <f>VLOOKUP(D1455,Plan1!$B$2:$S$5570,18,)/1000</f>
        <v>5.7130000000000001</v>
      </c>
      <c r="S1455" s="180">
        <f>VLOOKUP(D1455,Plan1!$B$2:$S$5570,6,)/1000</f>
        <v>4.891</v>
      </c>
    </row>
    <row r="1456" spans="1:19" x14ac:dyDescent="0.25">
      <c r="A1456" s="178">
        <v>9668</v>
      </c>
      <c r="B1456" s="178">
        <v>-208738</v>
      </c>
      <c r="C1456" s="178">
        <v>-455171</v>
      </c>
      <c r="D1456" s="178" t="s">
        <v>1964</v>
      </c>
      <c r="E1456" s="178" t="s">
        <v>167</v>
      </c>
      <c r="F1456" s="178" t="s">
        <v>1727</v>
      </c>
      <c r="G1456" s="180">
        <f>VLOOKUP(D1456,Plan1!$B$2:$S$5570,7,)/1000</f>
        <v>5.1059999999999999</v>
      </c>
      <c r="H1456" s="180">
        <f>VLOOKUP(D1456,Plan1!$B$2:$S$5570,8,)/1000</f>
        <v>5.6020000000000003</v>
      </c>
      <c r="I1456" s="180">
        <f>VLOOKUP(D1456,Plan1!$B$2:$S$5570,9,)/1000</f>
        <v>5.149</v>
      </c>
      <c r="J1456" s="180">
        <f>VLOOKUP(D1456,Plan1!$B$2:$S$5570,10,)/1000</f>
        <v>5.41</v>
      </c>
      <c r="K1456" s="180">
        <f>VLOOKUP(D1456,Plan1!$B$2:$S$5570,11,)/1000</f>
        <v>5.0049999999999999</v>
      </c>
      <c r="L1456" s="180">
        <f>VLOOKUP(D1456,Plan1!$B$2:$S$5570,12,)/1000</f>
        <v>4.87</v>
      </c>
      <c r="M1456" s="180">
        <f>VLOOKUP(D1456,Plan1!$B$2:$S$5570,13,)/1000</f>
        <v>5.149</v>
      </c>
      <c r="N1456" s="180">
        <f>VLOOKUP(D1456,Plan1!$B$2:$S$5570,14,)/1000</f>
        <v>5.859</v>
      </c>
      <c r="O1456" s="180">
        <f>VLOOKUP(D1456,Plan1!$B$2:$S$5570,15,)/1000</f>
        <v>5.5229999999999997</v>
      </c>
      <c r="P1456" s="180">
        <f>VLOOKUP(D1456,Plan1!$B$2:$S$5570,16,)/1000</f>
        <v>5.33</v>
      </c>
      <c r="Q1456" s="180">
        <f>VLOOKUP(D1456,Plan1!$B$2:$S$5570,17,)/1000</f>
        <v>4.8120000000000003</v>
      </c>
      <c r="R1456" s="180">
        <f>VLOOKUP(D1456,Plan1!$B$2:$S$5570,18,)/1000</f>
        <v>5.0640000000000001</v>
      </c>
      <c r="S1456" s="180">
        <f>VLOOKUP(D1456,Plan1!$B$2:$S$5570,6,)/1000</f>
        <v>5.24</v>
      </c>
    </row>
    <row r="1457" spans="1:19" x14ac:dyDescent="0.25">
      <c r="A1457" s="178">
        <v>10530</v>
      </c>
      <c r="B1457" s="178">
        <v>-20404</v>
      </c>
      <c r="C1457" s="178">
        <v>-474213</v>
      </c>
      <c r="D1457" s="178" t="s">
        <v>5259</v>
      </c>
      <c r="E1457" s="178" t="s">
        <v>167</v>
      </c>
      <c r="F1457" s="178" t="s">
        <v>4704</v>
      </c>
      <c r="G1457" s="180">
        <f>VLOOKUP(D1457,Plan1!$B$2:$S$5570,7,)/1000</f>
        <v>5.0359999999999996</v>
      </c>
      <c r="H1457" s="180">
        <f>VLOOKUP(D1457,Plan1!$B$2:$S$5570,8,)/1000</f>
        <v>5.5620000000000003</v>
      </c>
      <c r="I1457" s="180">
        <f>VLOOKUP(D1457,Plan1!$B$2:$S$5570,9,)/1000</f>
        <v>5.1769999999999996</v>
      </c>
      <c r="J1457" s="180">
        <f>VLOOKUP(D1457,Plan1!$B$2:$S$5570,10,)/1000</f>
        <v>5.5250000000000004</v>
      </c>
      <c r="K1457" s="180">
        <f>VLOOKUP(D1457,Plan1!$B$2:$S$5570,11,)/1000</f>
        <v>5.1920000000000002</v>
      </c>
      <c r="L1457" s="180">
        <f>VLOOKUP(D1457,Plan1!$B$2:$S$5570,12,)/1000</f>
        <v>5.1929999999999996</v>
      </c>
      <c r="M1457" s="180">
        <f>VLOOKUP(D1457,Plan1!$B$2:$S$5570,13,)/1000</f>
        <v>5.3869999999999996</v>
      </c>
      <c r="N1457" s="180">
        <f>VLOOKUP(D1457,Plan1!$B$2:$S$5570,14,)/1000</f>
        <v>6.0890000000000004</v>
      </c>
      <c r="O1457" s="180">
        <f>VLOOKUP(D1457,Plan1!$B$2:$S$5570,15,)/1000</f>
        <v>5.4989999999999997</v>
      </c>
      <c r="P1457" s="180">
        <f>VLOOKUP(D1457,Plan1!$B$2:$S$5570,16,)/1000</f>
        <v>5.3570000000000002</v>
      </c>
      <c r="Q1457" s="180">
        <f>VLOOKUP(D1457,Plan1!$B$2:$S$5570,17,)/1000</f>
        <v>5.101</v>
      </c>
      <c r="R1457" s="180">
        <f>VLOOKUP(D1457,Plan1!$B$2:$S$5570,18,)/1000</f>
        <v>5.1879999999999997</v>
      </c>
      <c r="S1457" s="180">
        <f>VLOOKUP(D1457,Plan1!$B$2:$S$5570,6,)/1000</f>
        <v>5.359</v>
      </c>
    </row>
    <row r="1458" spans="1:19" x14ac:dyDescent="0.25">
      <c r="A1458" s="178">
        <v>579</v>
      </c>
      <c r="B1458" s="178">
        <v>-310041</v>
      </c>
      <c r="C1458" s="178">
        <v>-520462</v>
      </c>
      <c r="D1458" s="178" t="s">
        <v>3923</v>
      </c>
      <c r="E1458" s="178" t="s">
        <v>167</v>
      </c>
      <c r="F1458" s="178" t="s">
        <v>3898</v>
      </c>
      <c r="G1458" s="180">
        <f>VLOOKUP(D1458,Plan1!$B$2:$S$5570,7,)/1000</f>
        <v>5.5170000000000003</v>
      </c>
      <c r="H1458" s="180">
        <f>VLOOKUP(D1458,Plan1!$B$2:$S$5570,8,)/1000</f>
        <v>5.4390000000000001</v>
      </c>
      <c r="I1458" s="180">
        <f>VLOOKUP(D1458,Plan1!$B$2:$S$5570,9,)/1000</f>
        <v>5.1630000000000003</v>
      </c>
      <c r="J1458" s="180">
        <f>VLOOKUP(D1458,Plan1!$B$2:$S$5570,10,)/1000</f>
        <v>4.6139999999999999</v>
      </c>
      <c r="K1458" s="180">
        <f>VLOOKUP(D1458,Plan1!$B$2:$S$5570,11,)/1000</f>
        <v>3.72</v>
      </c>
      <c r="L1458" s="180">
        <f>VLOOKUP(D1458,Plan1!$B$2:$S$5570,12,)/1000</f>
        <v>3.27</v>
      </c>
      <c r="M1458" s="180">
        <f>VLOOKUP(D1458,Plan1!$B$2:$S$5570,13,)/1000</f>
        <v>3.4609999999999999</v>
      </c>
      <c r="N1458" s="180">
        <f>VLOOKUP(D1458,Plan1!$B$2:$S$5570,14,)/1000</f>
        <v>3.98</v>
      </c>
      <c r="O1458" s="180">
        <f>VLOOKUP(D1458,Plan1!$B$2:$S$5570,15,)/1000</f>
        <v>3.992</v>
      </c>
      <c r="P1458" s="180">
        <f>VLOOKUP(D1458,Plan1!$B$2:$S$5570,16,)/1000</f>
        <v>4.6859999999999999</v>
      </c>
      <c r="Q1458" s="180">
        <f>VLOOKUP(D1458,Plan1!$B$2:$S$5570,17,)/1000</f>
        <v>5.4809999999999999</v>
      </c>
      <c r="R1458" s="180">
        <f>VLOOKUP(D1458,Plan1!$B$2:$S$5570,18,)/1000</f>
        <v>5.6310000000000002</v>
      </c>
      <c r="S1458" s="180">
        <f>VLOOKUP(D1458,Plan1!$B$2:$S$5570,6,)/1000</f>
        <v>4.58</v>
      </c>
    </row>
    <row r="1459" spans="1:19" x14ac:dyDescent="0.25">
      <c r="A1459" s="178">
        <v>2975</v>
      </c>
      <c r="B1459" s="178">
        <v>-274525</v>
      </c>
      <c r="C1459" s="178">
        <v>-532427</v>
      </c>
      <c r="D1459" s="178" t="s">
        <v>4340</v>
      </c>
      <c r="E1459" s="178" t="s">
        <v>167</v>
      </c>
      <c r="F1459" s="178" t="s">
        <v>3898</v>
      </c>
      <c r="G1459" s="180">
        <f>VLOOKUP(D1459,Plan1!$B$2:$S$5570,7,)/1000</f>
        <v>5.5839999999999996</v>
      </c>
      <c r="H1459" s="180">
        <f>VLOOKUP(D1459,Plan1!$B$2:$S$5570,8,)/1000</f>
        <v>5.6520000000000001</v>
      </c>
      <c r="I1459" s="180">
        <f>VLOOKUP(D1459,Plan1!$B$2:$S$5570,9,)/1000</f>
        <v>5.49</v>
      </c>
      <c r="J1459" s="180">
        <f>VLOOKUP(D1459,Plan1!$B$2:$S$5570,10,)/1000</f>
        <v>4.9349999999999996</v>
      </c>
      <c r="K1459" s="180">
        <f>VLOOKUP(D1459,Plan1!$B$2:$S$5570,11,)/1000</f>
        <v>4.0919999999999996</v>
      </c>
      <c r="L1459" s="180">
        <f>VLOOKUP(D1459,Plan1!$B$2:$S$5570,12,)/1000</f>
        <v>3.4750000000000001</v>
      </c>
      <c r="M1459" s="180">
        <f>VLOOKUP(D1459,Plan1!$B$2:$S$5570,13,)/1000</f>
        <v>3.93</v>
      </c>
      <c r="N1459" s="180">
        <f>VLOOKUP(D1459,Plan1!$B$2:$S$5570,14,)/1000</f>
        <v>4.6559999999999997</v>
      </c>
      <c r="O1459" s="180">
        <f>VLOOKUP(D1459,Plan1!$B$2:$S$5570,15,)/1000</f>
        <v>4.3929999999999998</v>
      </c>
      <c r="P1459" s="180">
        <f>VLOOKUP(D1459,Plan1!$B$2:$S$5570,16,)/1000</f>
        <v>5.1070000000000002</v>
      </c>
      <c r="Q1459" s="180">
        <f>VLOOKUP(D1459,Plan1!$B$2:$S$5570,17,)/1000</f>
        <v>5.6609999999999996</v>
      </c>
      <c r="R1459" s="180">
        <f>VLOOKUP(D1459,Plan1!$B$2:$S$5570,18,)/1000</f>
        <v>5.7069999999999999</v>
      </c>
      <c r="S1459" s="180">
        <f>VLOOKUP(D1459,Plan1!$B$2:$S$5570,6,)/1000</f>
        <v>4.8899999999999997</v>
      </c>
    </row>
    <row r="1460" spans="1:19" x14ac:dyDescent="0.25">
      <c r="A1460" s="178">
        <v>32093</v>
      </c>
      <c r="B1460" s="178">
        <v>-105989</v>
      </c>
      <c r="C1460" s="178">
        <v>-491946</v>
      </c>
      <c r="D1460" s="178" t="s">
        <v>5412</v>
      </c>
      <c r="E1460" s="178" t="s">
        <v>167</v>
      </c>
      <c r="F1460" s="178" t="s">
        <v>5370</v>
      </c>
      <c r="G1460" s="180">
        <f>VLOOKUP(D1460,Plan1!$B$2:$S$5570,7,)/1000</f>
        <v>4.7220000000000004</v>
      </c>
      <c r="H1460" s="180">
        <f>VLOOKUP(D1460,Plan1!$B$2:$S$5570,8,)/1000</f>
        <v>4.867</v>
      </c>
      <c r="I1460" s="180">
        <f>VLOOKUP(D1460,Plan1!$B$2:$S$5570,9,)/1000</f>
        <v>4.7930000000000001</v>
      </c>
      <c r="J1460" s="180">
        <f>VLOOKUP(D1460,Plan1!$B$2:$S$5570,10,)/1000</f>
        <v>5.0860000000000003</v>
      </c>
      <c r="K1460" s="180">
        <f>VLOOKUP(D1460,Plan1!$B$2:$S$5570,11,)/1000</f>
        <v>5.3650000000000002</v>
      </c>
      <c r="L1460" s="180">
        <f>VLOOKUP(D1460,Plan1!$B$2:$S$5570,12,)/1000</f>
        <v>5.681</v>
      </c>
      <c r="M1460" s="180">
        <f>VLOOKUP(D1460,Plan1!$B$2:$S$5570,13,)/1000</f>
        <v>5.8159999999999998</v>
      </c>
      <c r="N1460" s="180">
        <f>VLOOKUP(D1460,Plan1!$B$2:$S$5570,14,)/1000</f>
        <v>6.3769999999999998</v>
      </c>
      <c r="O1460" s="180">
        <f>VLOOKUP(D1460,Plan1!$B$2:$S$5570,15,)/1000</f>
        <v>5.7859999999999996</v>
      </c>
      <c r="P1460" s="180">
        <f>VLOOKUP(D1460,Plan1!$B$2:$S$5570,16,)/1000</f>
        <v>5.2270000000000003</v>
      </c>
      <c r="Q1460" s="180">
        <f>VLOOKUP(D1460,Plan1!$B$2:$S$5570,17,)/1000</f>
        <v>4.8330000000000002</v>
      </c>
      <c r="R1460" s="180">
        <f>VLOOKUP(D1460,Plan1!$B$2:$S$5570,18,)/1000</f>
        <v>4.673</v>
      </c>
      <c r="S1460" s="180">
        <f>VLOOKUP(D1460,Plan1!$B$2:$S$5570,6,)/1000</f>
        <v>5.2690000000000001</v>
      </c>
    </row>
    <row r="1461" spans="1:19" x14ac:dyDescent="0.25">
      <c r="A1461" s="178">
        <v>32133</v>
      </c>
      <c r="B1461" s="178">
        <v>-106447</v>
      </c>
      <c r="C1461" s="178">
        <v>-451896</v>
      </c>
      <c r="D1461" s="178" t="s">
        <v>3449</v>
      </c>
      <c r="E1461" s="178" t="s">
        <v>167</v>
      </c>
      <c r="F1461" s="178" t="s">
        <v>3448</v>
      </c>
      <c r="G1461" s="180">
        <f>VLOOKUP(D1461,Plan1!$B$2:$S$5570,7,)/1000</f>
        <v>5.5730000000000004</v>
      </c>
      <c r="H1461" s="180">
        <f>VLOOKUP(D1461,Plan1!$B$2:$S$5570,8,)/1000</f>
        <v>5.548</v>
      </c>
      <c r="I1461" s="180">
        <f>VLOOKUP(D1461,Plan1!$B$2:$S$5570,9,)/1000</f>
        <v>5.5679999999999996</v>
      </c>
      <c r="J1461" s="180">
        <f>VLOOKUP(D1461,Plan1!$B$2:$S$5570,10,)/1000</f>
        <v>5.6790000000000003</v>
      </c>
      <c r="K1461" s="180">
        <f>VLOOKUP(D1461,Plan1!$B$2:$S$5570,11,)/1000</f>
        <v>5.8520000000000003</v>
      </c>
      <c r="L1461" s="180">
        <f>VLOOKUP(D1461,Plan1!$B$2:$S$5570,12,)/1000</f>
        <v>5.9020000000000001</v>
      </c>
      <c r="M1461" s="180">
        <f>VLOOKUP(D1461,Plan1!$B$2:$S$5570,13,)/1000</f>
        <v>6.1029999999999998</v>
      </c>
      <c r="N1461" s="180">
        <f>VLOOKUP(D1461,Plan1!$B$2:$S$5570,14,)/1000</f>
        <v>6.6680000000000001</v>
      </c>
      <c r="O1461" s="180">
        <f>VLOOKUP(D1461,Plan1!$B$2:$S$5570,15,)/1000</f>
        <v>6.5069999999999997</v>
      </c>
      <c r="P1461" s="180">
        <f>VLOOKUP(D1461,Plan1!$B$2:$S$5570,16,)/1000</f>
        <v>5.9530000000000003</v>
      </c>
      <c r="Q1461" s="180">
        <f>VLOOKUP(D1461,Plan1!$B$2:$S$5570,17,)/1000</f>
        <v>5.4880000000000004</v>
      </c>
      <c r="R1461" s="180">
        <f>VLOOKUP(D1461,Plan1!$B$2:$S$5570,18,)/1000</f>
        <v>5.577</v>
      </c>
      <c r="S1461" s="180">
        <f>VLOOKUP(D1461,Plan1!$B$2:$S$5570,6,)/1000</f>
        <v>5.8680000000000003</v>
      </c>
    </row>
    <row r="1462" spans="1:19" x14ac:dyDescent="0.25">
      <c r="A1462" s="178">
        <v>17430</v>
      </c>
      <c r="B1462" s="178">
        <v>-167165</v>
      </c>
      <c r="C1462" s="178">
        <v>-428575</v>
      </c>
      <c r="D1462" s="178" t="s">
        <v>2469</v>
      </c>
      <c r="E1462" s="178" t="s">
        <v>167</v>
      </c>
      <c r="F1462" s="178" t="s">
        <v>1727</v>
      </c>
      <c r="G1462" s="180">
        <f>VLOOKUP(D1462,Plan1!$B$2:$S$5570,7,)/1000</f>
        <v>5.5640000000000001</v>
      </c>
      <c r="H1462" s="180">
        <f>VLOOKUP(D1462,Plan1!$B$2:$S$5570,8,)/1000</f>
        <v>6.0759999999999996</v>
      </c>
      <c r="I1462" s="180">
        <f>VLOOKUP(D1462,Plan1!$B$2:$S$5570,9,)/1000</f>
        <v>5.4160000000000004</v>
      </c>
      <c r="J1462" s="180">
        <f>VLOOKUP(D1462,Plan1!$B$2:$S$5570,10,)/1000</f>
        <v>5.1150000000000002</v>
      </c>
      <c r="K1462" s="180">
        <f>VLOOKUP(D1462,Plan1!$B$2:$S$5570,11,)/1000</f>
        <v>4.7539999999999996</v>
      </c>
      <c r="L1462" s="180">
        <f>VLOOKUP(D1462,Plan1!$B$2:$S$5570,12,)/1000</f>
        <v>4.5919999999999996</v>
      </c>
      <c r="M1462" s="180">
        <f>VLOOKUP(D1462,Plan1!$B$2:$S$5570,13,)/1000</f>
        <v>4.8250000000000002</v>
      </c>
      <c r="N1462" s="180">
        <f>VLOOKUP(D1462,Plan1!$B$2:$S$5570,14,)/1000</f>
        <v>5.59</v>
      </c>
      <c r="O1462" s="180">
        <f>VLOOKUP(D1462,Plan1!$B$2:$S$5570,15,)/1000</f>
        <v>5.7619999999999996</v>
      </c>
      <c r="P1462" s="180">
        <f>VLOOKUP(D1462,Plan1!$B$2:$S$5570,16,)/1000</f>
        <v>5.54</v>
      </c>
      <c r="Q1462" s="180">
        <f>VLOOKUP(D1462,Plan1!$B$2:$S$5570,17,)/1000</f>
        <v>4.8129999999999997</v>
      </c>
      <c r="R1462" s="180">
        <f>VLOOKUP(D1462,Plan1!$B$2:$S$5570,18,)/1000</f>
        <v>5.35</v>
      </c>
      <c r="S1462" s="180">
        <f>VLOOKUP(D1462,Plan1!$B$2:$S$5570,6,)/1000</f>
        <v>5.2830000000000004</v>
      </c>
    </row>
    <row r="1463" spans="1:19" x14ac:dyDescent="0.25">
      <c r="A1463" s="178">
        <v>17187</v>
      </c>
      <c r="B1463" s="178">
        <v>-167681</v>
      </c>
      <c r="C1463" s="178">
        <v>-476135</v>
      </c>
      <c r="D1463" s="178" t="s">
        <v>1139</v>
      </c>
      <c r="E1463" s="178" t="s">
        <v>167</v>
      </c>
      <c r="F1463" s="178" t="s">
        <v>1058</v>
      </c>
      <c r="G1463" s="180">
        <f>VLOOKUP(D1463,Plan1!$B$2:$S$5570,7,)/1000</f>
        <v>5.173</v>
      </c>
      <c r="H1463" s="180">
        <f>VLOOKUP(D1463,Plan1!$B$2:$S$5570,8,)/1000</f>
        <v>5.5860000000000003</v>
      </c>
      <c r="I1463" s="180">
        <f>VLOOKUP(D1463,Plan1!$B$2:$S$5570,9,)/1000</f>
        <v>5.218</v>
      </c>
      <c r="J1463" s="180">
        <f>VLOOKUP(D1463,Plan1!$B$2:$S$5570,10,)/1000</f>
        <v>5.54</v>
      </c>
      <c r="K1463" s="180">
        <f>VLOOKUP(D1463,Plan1!$B$2:$S$5570,11,)/1000</f>
        <v>5.4930000000000003</v>
      </c>
      <c r="L1463" s="180">
        <f>VLOOKUP(D1463,Plan1!$B$2:$S$5570,12,)/1000</f>
        <v>5.4909999999999997</v>
      </c>
      <c r="M1463" s="180">
        <f>VLOOKUP(D1463,Plan1!$B$2:$S$5570,13,)/1000</f>
        <v>5.77</v>
      </c>
      <c r="N1463" s="180">
        <f>VLOOKUP(D1463,Plan1!$B$2:$S$5570,14,)/1000</f>
        <v>6.4279999999999999</v>
      </c>
      <c r="O1463" s="180">
        <f>VLOOKUP(D1463,Plan1!$B$2:$S$5570,15,)/1000</f>
        <v>5.8310000000000004</v>
      </c>
      <c r="P1463" s="180">
        <f>VLOOKUP(D1463,Plan1!$B$2:$S$5570,16,)/1000</f>
        <v>5.5110000000000001</v>
      </c>
      <c r="Q1463" s="180">
        <f>VLOOKUP(D1463,Plan1!$B$2:$S$5570,17,)/1000</f>
        <v>4.8289999999999997</v>
      </c>
      <c r="R1463" s="180">
        <f>VLOOKUP(D1463,Plan1!$B$2:$S$5570,18,)/1000</f>
        <v>5.0519999999999996</v>
      </c>
      <c r="S1463" s="180">
        <f>VLOOKUP(D1463,Plan1!$B$2:$S$5570,6,)/1000</f>
        <v>5.4930000000000003</v>
      </c>
    </row>
    <row r="1464" spans="1:19" x14ac:dyDescent="0.25">
      <c r="A1464" s="178">
        <v>9858</v>
      </c>
      <c r="B1464" s="178">
        <v>-208329</v>
      </c>
      <c r="C1464" s="178">
        <v>-438169</v>
      </c>
      <c r="D1464" s="178" t="s">
        <v>1986</v>
      </c>
      <c r="E1464" s="178" t="s">
        <v>167</v>
      </c>
      <c r="F1464" s="178" t="s">
        <v>1727</v>
      </c>
      <c r="G1464" s="180">
        <f>VLOOKUP(D1464,Plan1!$B$2:$S$5570,7,)/1000</f>
        <v>5.1029999999999998</v>
      </c>
      <c r="H1464" s="180">
        <f>VLOOKUP(D1464,Plan1!$B$2:$S$5570,8,)/1000</f>
        <v>5.649</v>
      </c>
      <c r="I1464" s="180">
        <f>VLOOKUP(D1464,Plan1!$B$2:$S$5570,9,)/1000</f>
        <v>5.0449999999999999</v>
      </c>
      <c r="J1464" s="180">
        <f>VLOOKUP(D1464,Plan1!$B$2:$S$5570,10,)/1000</f>
        <v>5.0129999999999999</v>
      </c>
      <c r="K1464" s="180">
        <f>VLOOKUP(D1464,Plan1!$B$2:$S$5570,11,)/1000</f>
        <v>4.6369999999999996</v>
      </c>
      <c r="L1464" s="180">
        <f>VLOOKUP(D1464,Plan1!$B$2:$S$5570,12,)/1000</f>
        <v>4.6189999999999998</v>
      </c>
      <c r="M1464" s="180">
        <f>VLOOKUP(D1464,Plan1!$B$2:$S$5570,13,)/1000</f>
        <v>4.8040000000000003</v>
      </c>
      <c r="N1464" s="180">
        <f>VLOOKUP(D1464,Plan1!$B$2:$S$5570,14,)/1000</f>
        <v>5.6219999999999999</v>
      </c>
      <c r="O1464" s="180">
        <f>VLOOKUP(D1464,Plan1!$B$2:$S$5570,15,)/1000</f>
        <v>5.3609999999999998</v>
      </c>
      <c r="P1464" s="180">
        <f>VLOOKUP(D1464,Plan1!$B$2:$S$5570,16,)/1000</f>
        <v>5.1070000000000002</v>
      </c>
      <c r="Q1464" s="180">
        <f>VLOOKUP(D1464,Plan1!$B$2:$S$5570,17,)/1000</f>
        <v>4.5960000000000001</v>
      </c>
      <c r="R1464" s="180">
        <f>VLOOKUP(D1464,Plan1!$B$2:$S$5570,18,)/1000</f>
        <v>4.976</v>
      </c>
      <c r="S1464" s="180">
        <f>VLOOKUP(D1464,Plan1!$B$2:$S$5570,6,)/1000</f>
        <v>5.0439999999999996</v>
      </c>
    </row>
    <row r="1465" spans="1:19" x14ac:dyDescent="0.25">
      <c r="A1465" s="178">
        <v>16399</v>
      </c>
      <c r="B1465" s="178">
        <v>-171991</v>
      </c>
      <c r="C1465" s="178">
        <v>-487038</v>
      </c>
      <c r="D1465" s="178" t="s">
        <v>1121</v>
      </c>
      <c r="E1465" s="178" t="s">
        <v>167</v>
      </c>
      <c r="F1465" s="178" t="s">
        <v>1058</v>
      </c>
      <c r="G1465" s="180">
        <f>VLOOKUP(D1465,Plan1!$B$2:$S$5570,7,)/1000</f>
        <v>5.1429999999999998</v>
      </c>
      <c r="H1465" s="180">
        <f>VLOOKUP(D1465,Plan1!$B$2:$S$5570,8,)/1000</f>
        <v>5.4859999999999998</v>
      </c>
      <c r="I1465" s="180">
        <f>VLOOKUP(D1465,Plan1!$B$2:$S$5570,9,)/1000</f>
        <v>5.2779999999999996</v>
      </c>
      <c r="J1465" s="180">
        <f>VLOOKUP(D1465,Plan1!$B$2:$S$5570,10,)/1000</f>
        <v>5.665</v>
      </c>
      <c r="K1465" s="180">
        <f>VLOOKUP(D1465,Plan1!$B$2:$S$5570,11,)/1000</f>
        <v>5.53</v>
      </c>
      <c r="L1465" s="180">
        <f>VLOOKUP(D1465,Plan1!$B$2:$S$5570,12,)/1000</f>
        <v>5.4969999999999999</v>
      </c>
      <c r="M1465" s="180">
        <f>VLOOKUP(D1465,Plan1!$B$2:$S$5570,13,)/1000</f>
        <v>5.681</v>
      </c>
      <c r="N1465" s="180">
        <f>VLOOKUP(D1465,Plan1!$B$2:$S$5570,14,)/1000</f>
        <v>6.3380000000000001</v>
      </c>
      <c r="O1465" s="180">
        <f>VLOOKUP(D1465,Plan1!$B$2:$S$5570,15,)/1000</f>
        <v>5.7649999999999997</v>
      </c>
      <c r="P1465" s="180">
        <f>VLOOKUP(D1465,Plan1!$B$2:$S$5570,16,)/1000</f>
        <v>5.4969999999999999</v>
      </c>
      <c r="Q1465" s="180">
        <f>VLOOKUP(D1465,Plan1!$B$2:$S$5570,17,)/1000</f>
        <v>5.0060000000000002</v>
      </c>
      <c r="R1465" s="180">
        <f>VLOOKUP(D1465,Plan1!$B$2:$S$5570,18,)/1000</f>
        <v>5.0510000000000002</v>
      </c>
      <c r="S1465" s="180">
        <f>VLOOKUP(D1465,Plan1!$B$2:$S$5570,6,)/1000</f>
        <v>5.4950000000000001</v>
      </c>
    </row>
    <row r="1466" spans="1:19" x14ac:dyDescent="0.25">
      <c r="A1466" s="178">
        <v>7454</v>
      </c>
      <c r="B1466" s="178">
        <v>-222085</v>
      </c>
      <c r="C1466" s="178">
        <v>-452677</v>
      </c>
      <c r="D1466" s="178" t="s">
        <v>1771</v>
      </c>
      <c r="E1466" s="178" t="s">
        <v>167</v>
      </c>
      <c r="F1466" s="178" t="s">
        <v>1727</v>
      </c>
      <c r="G1466" s="180">
        <f>VLOOKUP(D1466,Plan1!$B$2:$S$5570,7,)/1000</f>
        <v>4.82</v>
      </c>
      <c r="H1466" s="180">
        <f>VLOOKUP(D1466,Plan1!$B$2:$S$5570,8,)/1000</f>
        <v>5.3529999999999998</v>
      </c>
      <c r="I1466" s="180">
        <f>VLOOKUP(D1466,Plan1!$B$2:$S$5570,9,)/1000</f>
        <v>5</v>
      </c>
      <c r="J1466" s="180">
        <f>VLOOKUP(D1466,Plan1!$B$2:$S$5570,10,)/1000</f>
        <v>5.1210000000000004</v>
      </c>
      <c r="K1466" s="180">
        <f>VLOOKUP(D1466,Plan1!$B$2:$S$5570,11,)/1000</f>
        <v>4.7699999999999996</v>
      </c>
      <c r="L1466" s="180">
        <f>VLOOKUP(D1466,Plan1!$B$2:$S$5570,12,)/1000</f>
        <v>4.6310000000000002</v>
      </c>
      <c r="M1466" s="180">
        <f>VLOOKUP(D1466,Plan1!$B$2:$S$5570,13,)/1000</f>
        <v>4.8579999999999997</v>
      </c>
      <c r="N1466" s="180">
        <f>VLOOKUP(D1466,Plan1!$B$2:$S$5570,14,)/1000</f>
        <v>5.6289999999999996</v>
      </c>
      <c r="O1466" s="180">
        <f>VLOOKUP(D1466,Plan1!$B$2:$S$5570,15,)/1000</f>
        <v>5.3179999999999996</v>
      </c>
      <c r="P1466" s="180">
        <f>VLOOKUP(D1466,Plan1!$B$2:$S$5570,16,)/1000</f>
        <v>5.2130000000000001</v>
      </c>
      <c r="Q1466" s="180">
        <f>VLOOKUP(D1466,Plan1!$B$2:$S$5570,17,)/1000</f>
        <v>4.7690000000000001</v>
      </c>
      <c r="R1466" s="180">
        <f>VLOOKUP(D1466,Plan1!$B$2:$S$5570,18,)/1000</f>
        <v>4.9240000000000004</v>
      </c>
      <c r="S1466" s="180">
        <f>VLOOKUP(D1466,Plan1!$B$2:$S$5570,6,)/1000</f>
        <v>5.0339999999999998</v>
      </c>
    </row>
    <row r="1467" spans="1:19" x14ac:dyDescent="0.25">
      <c r="A1467" s="178">
        <v>29513</v>
      </c>
      <c r="B1467" s="178">
        <v>-114603</v>
      </c>
      <c r="C1467" s="178">
        <v>-377634</v>
      </c>
      <c r="D1467" s="178" t="s">
        <v>5303</v>
      </c>
      <c r="E1467" s="178" t="s">
        <v>167</v>
      </c>
      <c r="F1467" s="178" t="s">
        <v>5304</v>
      </c>
      <c r="G1467" s="180">
        <f>VLOOKUP(D1467,Plan1!$B$2:$S$5570,7,)/1000</f>
        <v>5.7949999999999999</v>
      </c>
      <c r="H1467" s="180">
        <f>VLOOKUP(D1467,Plan1!$B$2:$S$5570,8,)/1000</f>
        <v>5.8319999999999999</v>
      </c>
      <c r="I1467" s="180">
        <f>VLOOKUP(D1467,Plan1!$B$2:$S$5570,9,)/1000</f>
        <v>5.8680000000000003</v>
      </c>
      <c r="J1467" s="180">
        <f>VLOOKUP(D1467,Plan1!$B$2:$S$5570,10,)/1000</f>
        <v>5.1509999999999998</v>
      </c>
      <c r="K1467" s="180">
        <f>VLOOKUP(D1467,Plan1!$B$2:$S$5570,11,)/1000</f>
        <v>4.4950000000000001</v>
      </c>
      <c r="L1467" s="180">
        <f>VLOOKUP(D1467,Plan1!$B$2:$S$5570,12,)/1000</f>
        <v>4.3449999999999998</v>
      </c>
      <c r="M1467" s="180">
        <f>VLOOKUP(D1467,Plan1!$B$2:$S$5570,13,)/1000</f>
        <v>4.4480000000000004</v>
      </c>
      <c r="N1467" s="180">
        <f>VLOOKUP(D1467,Plan1!$B$2:$S$5570,14,)/1000</f>
        <v>4.8179999999999996</v>
      </c>
      <c r="O1467" s="180">
        <f>VLOOKUP(D1467,Plan1!$B$2:$S$5570,15,)/1000</f>
        <v>5.407</v>
      </c>
      <c r="P1467" s="180">
        <f>VLOOKUP(D1467,Plan1!$B$2:$S$5570,16,)/1000</f>
        <v>5.5030000000000001</v>
      </c>
      <c r="Q1467" s="180">
        <f>VLOOKUP(D1467,Plan1!$B$2:$S$5570,17,)/1000</f>
        <v>5.6989999999999998</v>
      </c>
      <c r="R1467" s="180">
        <f>VLOOKUP(D1467,Plan1!$B$2:$S$5570,18,)/1000</f>
        <v>5.7880000000000003</v>
      </c>
      <c r="S1467" s="180">
        <f>VLOOKUP(D1467,Plan1!$B$2:$S$5570,6,)/1000</f>
        <v>5.2619999999999996</v>
      </c>
    </row>
    <row r="1468" spans="1:19" x14ac:dyDescent="0.25">
      <c r="A1468" s="178">
        <v>38591</v>
      </c>
      <c r="B1468" s="178">
        <v>-88232</v>
      </c>
      <c r="C1468" s="178">
        <v>-442233</v>
      </c>
      <c r="D1468" s="178" t="s">
        <v>3474</v>
      </c>
      <c r="E1468" s="178" t="s">
        <v>167</v>
      </c>
      <c r="F1468" s="178" t="s">
        <v>3448</v>
      </c>
      <c r="G1468" s="180">
        <f>VLOOKUP(D1468,Plan1!$B$2:$S$5570,7,)/1000</f>
        <v>5.3179999999999996</v>
      </c>
      <c r="H1468" s="180">
        <f>VLOOKUP(D1468,Plan1!$B$2:$S$5570,8,)/1000</f>
        <v>5.2549999999999999</v>
      </c>
      <c r="I1468" s="180">
        <f>VLOOKUP(D1468,Plan1!$B$2:$S$5570,9,)/1000</f>
        <v>5.3730000000000002</v>
      </c>
      <c r="J1468" s="180">
        <f>VLOOKUP(D1468,Plan1!$B$2:$S$5570,10,)/1000</f>
        <v>5.5979999999999999</v>
      </c>
      <c r="K1468" s="180">
        <f>VLOOKUP(D1468,Plan1!$B$2:$S$5570,11,)/1000</f>
        <v>5.76</v>
      </c>
      <c r="L1468" s="180">
        <f>VLOOKUP(D1468,Plan1!$B$2:$S$5570,12,)/1000</f>
        <v>5.74</v>
      </c>
      <c r="M1468" s="180">
        <f>VLOOKUP(D1468,Plan1!$B$2:$S$5570,13,)/1000</f>
        <v>6.1070000000000002</v>
      </c>
      <c r="N1468" s="180">
        <f>VLOOKUP(D1468,Plan1!$B$2:$S$5570,14,)/1000</f>
        <v>6.7009999999999996</v>
      </c>
      <c r="O1468" s="180">
        <f>VLOOKUP(D1468,Plan1!$B$2:$S$5570,15,)/1000</f>
        <v>6.7539999999999996</v>
      </c>
      <c r="P1468" s="180">
        <f>VLOOKUP(D1468,Plan1!$B$2:$S$5570,16,)/1000</f>
        <v>6.0060000000000002</v>
      </c>
      <c r="Q1468" s="180">
        <f>VLOOKUP(D1468,Plan1!$B$2:$S$5570,17,)/1000</f>
        <v>5.4790000000000001</v>
      </c>
      <c r="R1468" s="180">
        <f>VLOOKUP(D1468,Plan1!$B$2:$S$5570,18,)/1000</f>
        <v>5.3029999999999999</v>
      </c>
      <c r="S1468" s="180">
        <f>VLOOKUP(D1468,Plan1!$B$2:$S$5570,6,)/1000</f>
        <v>5.7830000000000004</v>
      </c>
    </row>
    <row r="1469" spans="1:19" x14ac:dyDescent="0.25">
      <c r="A1469" s="178">
        <v>27510</v>
      </c>
      <c r="B1469" s="178">
        <v>-122365</v>
      </c>
      <c r="C1469" s="178">
        <v>-444193</v>
      </c>
      <c r="D1469" s="178" t="s">
        <v>634</v>
      </c>
      <c r="E1469" s="178" t="s">
        <v>167</v>
      </c>
      <c r="F1469" s="178" t="s">
        <v>375</v>
      </c>
      <c r="G1469" s="180">
        <f>VLOOKUP(D1469,Plan1!$B$2:$S$5570,7,)/1000</f>
        <v>5.8369999999999997</v>
      </c>
      <c r="H1469" s="180">
        <f>VLOOKUP(D1469,Plan1!$B$2:$S$5570,8,)/1000</f>
        <v>5.8179999999999996</v>
      </c>
      <c r="I1469" s="180">
        <f>VLOOKUP(D1469,Plan1!$B$2:$S$5570,9,)/1000</f>
        <v>5.6660000000000004</v>
      </c>
      <c r="J1469" s="180">
        <f>VLOOKUP(D1469,Plan1!$B$2:$S$5570,10,)/1000</f>
        <v>5.79</v>
      </c>
      <c r="K1469" s="180">
        <f>VLOOKUP(D1469,Plan1!$B$2:$S$5570,11,)/1000</f>
        <v>5.851</v>
      </c>
      <c r="L1469" s="180">
        <f>VLOOKUP(D1469,Plan1!$B$2:$S$5570,12,)/1000</f>
        <v>5.8259999999999996</v>
      </c>
      <c r="M1469" s="180">
        <f>VLOOKUP(D1469,Plan1!$B$2:$S$5570,13,)/1000</f>
        <v>6.149</v>
      </c>
      <c r="N1469" s="180">
        <f>VLOOKUP(D1469,Plan1!$B$2:$S$5570,14,)/1000</f>
        <v>6.5659999999999998</v>
      </c>
      <c r="O1469" s="180">
        <f>VLOOKUP(D1469,Plan1!$B$2:$S$5570,15,)/1000</f>
        <v>6.4770000000000003</v>
      </c>
      <c r="P1469" s="180">
        <f>VLOOKUP(D1469,Plan1!$B$2:$S$5570,16,)/1000</f>
        <v>6.0519999999999996</v>
      </c>
      <c r="Q1469" s="180">
        <f>VLOOKUP(D1469,Plan1!$B$2:$S$5570,17,)/1000</f>
        <v>5.4429999999999996</v>
      </c>
      <c r="R1469" s="180">
        <f>VLOOKUP(D1469,Plan1!$B$2:$S$5570,18,)/1000</f>
        <v>5.6589999999999998</v>
      </c>
      <c r="S1469" s="180">
        <f>VLOOKUP(D1469,Plan1!$B$2:$S$5570,6,)/1000</f>
        <v>5.9279999999999999</v>
      </c>
    </row>
    <row r="1470" spans="1:19" x14ac:dyDescent="0.25">
      <c r="A1470" s="178">
        <v>22013</v>
      </c>
      <c r="B1470" s="178">
        <v>-145405</v>
      </c>
      <c r="C1470" s="178">
        <v>-499756</v>
      </c>
      <c r="D1470" s="178" t="s">
        <v>1257</v>
      </c>
      <c r="E1470" s="178" t="s">
        <v>167</v>
      </c>
      <c r="F1470" s="178" t="s">
        <v>1058</v>
      </c>
      <c r="G1470" s="180">
        <f>VLOOKUP(D1470,Plan1!$B$2:$S$5570,7,)/1000</f>
        <v>4.984</v>
      </c>
      <c r="H1470" s="180">
        <f>VLOOKUP(D1470,Plan1!$B$2:$S$5570,8,)/1000</f>
        <v>5.38</v>
      </c>
      <c r="I1470" s="180">
        <f>VLOOKUP(D1470,Plan1!$B$2:$S$5570,9,)/1000</f>
        <v>5.2939999999999996</v>
      </c>
      <c r="J1470" s="180">
        <f>VLOOKUP(D1470,Plan1!$B$2:$S$5570,10,)/1000</f>
        <v>5.64</v>
      </c>
      <c r="K1470" s="180">
        <f>VLOOKUP(D1470,Plan1!$B$2:$S$5570,11,)/1000</f>
        <v>5.617</v>
      </c>
      <c r="L1470" s="180">
        <f>VLOOKUP(D1470,Plan1!$B$2:$S$5570,12,)/1000</f>
        <v>5.4379999999999997</v>
      </c>
      <c r="M1470" s="180">
        <f>VLOOKUP(D1470,Plan1!$B$2:$S$5570,13,)/1000</f>
        <v>5.6840000000000002</v>
      </c>
      <c r="N1470" s="180">
        <f>VLOOKUP(D1470,Plan1!$B$2:$S$5570,14,)/1000</f>
        <v>6.2830000000000004</v>
      </c>
      <c r="O1470" s="180">
        <f>VLOOKUP(D1470,Plan1!$B$2:$S$5570,15,)/1000</f>
        <v>5.7460000000000004</v>
      </c>
      <c r="P1470" s="180">
        <f>VLOOKUP(D1470,Plan1!$B$2:$S$5570,16,)/1000</f>
        <v>5.47</v>
      </c>
      <c r="Q1470" s="180">
        <f>VLOOKUP(D1470,Plan1!$B$2:$S$5570,17,)/1000</f>
        <v>4.9320000000000004</v>
      </c>
      <c r="R1470" s="180">
        <f>VLOOKUP(D1470,Plan1!$B$2:$S$5570,18,)/1000</f>
        <v>4.9509999999999996</v>
      </c>
      <c r="S1470" s="180">
        <f>VLOOKUP(D1470,Plan1!$B$2:$S$5570,6,)/1000</f>
        <v>5.4509999999999996</v>
      </c>
    </row>
    <row r="1471" spans="1:19" x14ac:dyDescent="0.25">
      <c r="A1471" s="178">
        <v>30534</v>
      </c>
      <c r="B1471" s="178">
        <v>-111049</v>
      </c>
      <c r="C1471" s="178">
        <v>-48919</v>
      </c>
      <c r="D1471" s="178" t="s">
        <v>5402</v>
      </c>
      <c r="E1471" s="178" t="s">
        <v>167</v>
      </c>
      <c r="F1471" s="178" t="s">
        <v>5370</v>
      </c>
      <c r="G1471" s="180">
        <f>VLOOKUP(D1471,Plan1!$B$2:$S$5570,7,)/1000</f>
        <v>4.8639999999999999</v>
      </c>
      <c r="H1471" s="180">
        <f>VLOOKUP(D1471,Plan1!$B$2:$S$5570,8,)/1000</f>
        <v>5.0880000000000001</v>
      </c>
      <c r="I1471" s="180">
        <f>VLOOKUP(D1471,Plan1!$B$2:$S$5570,9,)/1000</f>
        <v>4.9610000000000003</v>
      </c>
      <c r="J1471" s="180">
        <f>VLOOKUP(D1471,Plan1!$B$2:$S$5570,10,)/1000</f>
        <v>5.2549999999999999</v>
      </c>
      <c r="K1471" s="180">
        <f>VLOOKUP(D1471,Plan1!$B$2:$S$5570,11,)/1000</f>
        <v>5.5149999999999997</v>
      </c>
      <c r="L1471" s="180">
        <f>VLOOKUP(D1471,Plan1!$B$2:$S$5570,12,)/1000</f>
        <v>5.5910000000000002</v>
      </c>
      <c r="M1471" s="180">
        <f>VLOOKUP(D1471,Plan1!$B$2:$S$5570,13,)/1000</f>
        <v>5.923</v>
      </c>
      <c r="N1471" s="180">
        <f>VLOOKUP(D1471,Plan1!$B$2:$S$5570,14,)/1000</f>
        <v>6.3810000000000002</v>
      </c>
      <c r="O1471" s="180">
        <f>VLOOKUP(D1471,Plan1!$B$2:$S$5570,15,)/1000</f>
        <v>5.7789999999999999</v>
      </c>
      <c r="P1471" s="180">
        <f>VLOOKUP(D1471,Plan1!$B$2:$S$5570,16,)/1000</f>
        <v>5.2640000000000002</v>
      </c>
      <c r="Q1471" s="180">
        <f>VLOOKUP(D1471,Plan1!$B$2:$S$5570,17,)/1000</f>
        <v>4.9560000000000004</v>
      </c>
      <c r="R1471" s="180">
        <f>VLOOKUP(D1471,Plan1!$B$2:$S$5570,18,)/1000</f>
        <v>4.8460000000000001</v>
      </c>
      <c r="S1471" s="180">
        <f>VLOOKUP(D1471,Plan1!$B$2:$S$5570,6,)/1000</f>
        <v>5.3689999999999998</v>
      </c>
    </row>
    <row r="1472" spans="1:19" x14ac:dyDescent="0.25">
      <c r="A1472" s="178">
        <v>55370</v>
      </c>
      <c r="B1472" s="178">
        <v>-44126</v>
      </c>
      <c r="C1472" s="178">
        <v>-409028</v>
      </c>
      <c r="D1472" s="178" t="s">
        <v>888</v>
      </c>
      <c r="E1472" s="178" t="s">
        <v>167</v>
      </c>
      <c r="F1472" s="178" t="s">
        <v>792</v>
      </c>
      <c r="G1472" s="180">
        <f>VLOOKUP(D1472,Plan1!$B$2:$S$5570,7,)/1000</f>
        <v>5.2110000000000003</v>
      </c>
      <c r="H1472" s="180">
        <f>VLOOKUP(D1472,Plan1!$B$2:$S$5570,8,)/1000</f>
        <v>5.3490000000000002</v>
      </c>
      <c r="I1472" s="180">
        <f>VLOOKUP(D1472,Plan1!$B$2:$S$5570,9,)/1000</f>
        <v>5.4779999999999998</v>
      </c>
      <c r="J1472" s="180">
        <f>VLOOKUP(D1472,Plan1!$B$2:$S$5570,10,)/1000</f>
        <v>5.1369999999999996</v>
      </c>
      <c r="K1472" s="180">
        <f>VLOOKUP(D1472,Plan1!$B$2:$S$5570,11,)/1000</f>
        <v>5.2370000000000001</v>
      </c>
      <c r="L1472" s="180">
        <f>VLOOKUP(D1472,Plan1!$B$2:$S$5570,12,)/1000</f>
        <v>5.2960000000000003</v>
      </c>
      <c r="M1472" s="180">
        <f>VLOOKUP(D1472,Plan1!$B$2:$S$5570,13,)/1000</f>
        <v>5.6609999999999996</v>
      </c>
      <c r="N1472" s="180">
        <f>VLOOKUP(D1472,Plan1!$B$2:$S$5570,14,)/1000</f>
        <v>6.3419999999999996</v>
      </c>
      <c r="O1472" s="180">
        <f>VLOOKUP(D1472,Plan1!$B$2:$S$5570,15,)/1000</f>
        <v>6.6890000000000001</v>
      </c>
      <c r="P1472" s="180">
        <f>VLOOKUP(D1472,Plan1!$B$2:$S$5570,16,)/1000</f>
        <v>6.5129999999999999</v>
      </c>
      <c r="Q1472" s="180">
        <f>VLOOKUP(D1472,Plan1!$B$2:$S$5570,17,)/1000</f>
        <v>6.3410000000000002</v>
      </c>
      <c r="R1472" s="180">
        <f>VLOOKUP(D1472,Plan1!$B$2:$S$5570,18,)/1000</f>
        <v>5.63</v>
      </c>
      <c r="S1472" s="180">
        <f>VLOOKUP(D1472,Plan1!$B$2:$S$5570,6,)/1000</f>
        <v>5.74</v>
      </c>
    </row>
    <row r="1473" spans="1:19" x14ac:dyDescent="0.25">
      <c r="A1473" s="178">
        <v>16199</v>
      </c>
      <c r="B1473" s="178">
        <v>-172888</v>
      </c>
      <c r="C1473" s="178">
        <v>-493802</v>
      </c>
      <c r="D1473" s="178" t="s">
        <v>1115</v>
      </c>
      <c r="E1473" s="178" t="s">
        <v>167</v>
      </c>
      <c r="F1473" s="178" t="s">
        <v>1058</v>
      </c>
      <c r="G1473" s="180">
        <f>VLOOKUP(D1473,Plan1!$B$2:$S$5570,7,)/1000</f>
        <v>5.1360000000000001</v>
      </c>
      <c r="H1473" s="180">
        <f>VLOOKUP(D1473,Plan1!$B$2:$S$5570,8,)/1000</f>
        <v>5.4580000000000002</v>
      </c>
      <c r="I1473" s="180">
        <f>VLOOKUP(D1473,Plan1!$B$2:$S$5570,9,)/1000</f>
        <v>5.3710000000000004</v>
      </c>
      <c r="J1473" s="180">
        <f>VLOOKUP(D1473,Plan1!$B$2:$S$5570,10,)/1000</f>
        <v>5.6639999999999997</v>
      </c>
      <c r="K1473" s="180">
        <f>VLOOKUP(D1473,Plan1!$B$2:$S$5570,11,)/1000</f>
        <v>5.5469999999999997</v>
      </c>
      <c r="L1473" s="180">
        <f>VLOOKUP(D1473,Plan1!$B$2:$S$5570,12,)/1000</f>
        <v>5.3579999999999997</v>
      </c>
      <c r="M1473" s="180">
        <f>VLOOKUP(D1473,Plan1!$B$2:$S$5570,13,)/1000</f>
        <v>5.5650000000000004</v>
      </c>
      <c r="N1473" s="180">
        <f>VLOOKUP(D1473,Plan1!$B$2:$S$5570,14,)/1000</f>
        <v>6.3019999999999996</v>
      </c>
      <c r="O1473" s="180">
        <f>VLOOKUP(D1473,Plan1!$B$2:$S$5570,15,)/1000</f>
        <v>5.6820000000000004</v>
      </c>
      <c r="P1473" s="180">
        <f>VLOOKUP(D1473,Plan1!$B$2:$S$5570,16,)/1000</f>
        <v>5.4279999999999999</v>
      </c>
      <c r="Q1473" s="180">
        <f>VLOOKUP(D1473,Plan1!$B$2:$S$5570,17,)/1000</f>
        <v>5.0650000000000004</v>
      </c>
      <c r="R1473" s="180">
        <f>VLOOKUP(D1473,Plan1!$B$2:$S$5570,18,)/1000</f>
        <v>5.0979999999999999</v>
      </c>
      <c r="S1473" s="180">
        <f>VLOOKUP(D1473,Plan1!$B$2:$S$5570,6,)/1000</f>
        <v>5.4729999999999999</v>
      </c>
    </row>
    <row r="1474" spans="1:19" x14ac:dyDescent="0.25">
      <c r="A1474" s="178">
        <v>10561</v>
      </c>
      <c r="B1474" s="178">
        <v>-203928</v>
      </c>
      <c r="C1474" s="178">
        <v>-443338</v>
      </c>
      <c r="D1474" s="178" t="s">
        <v>2052</v>
      </c>
      <c r="E1474" s="178" t="s">
        <v>167</v>
      </c>
      <c r="F1474" s="178" t="s">
        <v>1727</v>
      </c>
      <c r="G1474" s="180">
        <f>VLOOKUP(D1474,Plan1!$B$2:$S$5570,7,)/1000</f>
        <v>5.1109999999999998</v>
      </c>
      <c r="H1474" s="180">
        <f>VLOOKUP(D1474,Plan1!$B$2:$S$5570,8,)/1000</f>
        <v>5.5759999999999996</v>
      </c>
      <c r="I1474" s="180">
        <f>VLOOKUP(D1474,Plan1!$B$2:$S$5570,9,)/1000</f>
        <v>5.1529999999999996</v>
      </c>
      <c r="J1474" s="180">
        <f>VLOOKUP(D1474,Plan1!$B$2:$S$5570,10,)/1000</f>
        <v>5.258</v>
      </c>
      <c r="K1474" s="180">
        <f>VLOOKUP(D1474,Plan1!$B$2:$S$5570,11,)/1000</f>
        <v>5.0129999999999999</v>
      </c>
      <c r="L1474" s="180">
        <f>VLOOKUP(D1474,Plan1!$B$2:$S$5570,12,)/1000</f>
        <v>5.0149999999999997</v>
      </c>
      <c r="M1474" s="180">
        <f>VLOOKUP(D1474,Plan1!$B$2:$S$5570,13,)/1000</f>
        <v>5.2919999999999998</v>
      </c>
      <c r="N1474" s="180">
        <f>VLOOKUP(D1474,Plan1!$B$2:$S$5570,14,)/1000</f>
        <v>5.9509999999999996</v>
      </c>
      <c r="O1474" s="180">
        <f>VLOOKUP(D1474,Plan1!$B$2:$S$5570,15,)/1000</f>
        <v>5.6920000000000002</v>
      </c>
      <c r="P1474" s="180">
        <f>VLOOKUP(D1474,Plan1!$B$2:$S$5570,16,)/1000</f>
        <v>5.3159999999999998</v>
      </c>
      <c r="Q1474" s="180">
        <f>VLOOKUP(D1474,Plan1!$B$2:$S$5570,17,)/1000</f>
        <v>4.742</v>
      </c>
      <c r="R1474" s="180">
        <f>VLOOKUP(D1474,Plan1!$B$2:$S$5570,18,)/1000</f>
        <v>4.9160000000000004</v>
      </c>
      <c r="S1474" s="180">
        <f>VLOOKUP(D1474,Plan1!$B$2:$S$5570,6,)/1000</f>
        <v>5.2530000000000001</v>
      </c>
    </row>
    <row r="1475" spans="1:19" x14ac:dyDescent="0.25">
      <c r="A1475" s="178">
        <v>60102</v>
      </c>
      <c r="B1475" s="178">
        <v>-29185</v>
      </c>
      <c r="C1475" s="178">
        <v>-401763</v>
      </c>
      <c r="D1475" s="178" t="s">
        <v>972</v>
      </c>
      <c r="E1475" s="178" t="s">
        <v>167</v>
      </c>
      <c r="F1475" s="178" t="s">
        <v>792</v>
      </c>
      <c r="G1475" s="180">
        <f>VLOOKUP(D1475,Plan1!$B$2:$S$5570,7,)/1000</f>
        <v>5.3789999999999996</v>
      </c>
      <c r="H1475" s="180">
        <f>VLOOKUP(D1475,Plan1!$B$2:$S$5570,8,)/1000</f>
        <v>5.335</v>
      </c>
      <c r="I1475" s="180">
        <f>VLOOKUP(D1475,Plan1!$B$2:$S$5570,9,)/1000</f>
        <v>5.141</v>
      </c>
      <c r="J1475" s="180">
        <f>VLOOKUP(D1475,Plan1!$B$2:$S$5570,10,)/1000</f>
        <v>4.6189999999999998</v>
      </c>
      <c r="K1475" s="180">
        <f>VLOOKUP(D1475,Plan1!$B$2:$S$5570,11,)/1000</f>
        <v>5.22</v>
      </c>
      <c r="L1475" s="180">
        <f>VLOOKUP(D1475,Plan1!$B$2:$S$5570,12,)/1000</f>
        <v>5.35</v>
      </c>
      <c r="M1475" s="180">
        <f>VLOOKUP(D1475,Plan1!$B$2:$S$5570,13,)/1000</f>
        <v>5.6040000000000001</v>
      </c>
      <c r="N1475" s="180">
        <f>VLOOKUP(D1475,Plan1!$B$2:$S$5570,14,)/1000</f>
        <v>6.0730000000000004</v>
      </c>
      <c r="O1475" s="180">
        <f>VLOOKUP(D1475,Plan1!$B$2:$S$5570,15,)/1000</f>
        <v>6.15</v>
      </c>
      <c r="P1475" s="180">
        <f>VLOOKUP(D1475,Plan1!$B$2:$S$5570,16,)/1000</f>
        <v>6.016</v>
      </c>
      <c r="Q1475" s="180">
        <f>VLOOKUP(D1475,Plan1!$B$2:$S$5570,17,)/1000</f>
        <v>6.2149999999999999</v>
      </c>
      <c r="R1475" s="180">
        <f>VLOOKUP(D1475,Plan1!$B$2:$S$5570,18,)/1000</f>
        <v>5.8120000000000003</v>
      </c>
      <c r="S1475" s="180">
        <f>VLOOKUP(D1475,Plan1!$B$2:$S$5570,6,)/1000</f>
        <v>5.5759999999999996</v>
      </c>
    </row>
    <row r="1476" spans="1:19" x14ac:dyDescent="0.25">
      <c r="A1476" s="178">
        <v>2209</v>
      </c>
      <c r="B1476" s="178">
        <v>-286455</v>
      </c>
      <c r="C1476" s="178">
        <v>-536053</v>
      </c>
      <c r="D1476" s="178" t="s">
        <v>4172</v>
      </c>
      <c r="E1476" s="178" t="s">
        <v>167</v>
      </c>
      <c r="F1476" s="178" t="s">
        <v>3898</v>
      </c>
      <c r="G1476" s="180">
        <f>VLOOKUP(D1476,Plan1!$B$2:$S$5570,7,)/1000</f>
        <v>5.6180000000000003</v>
      </c>
      <c r="H1476" s="180">
        <f>VLOOKUP(D1476,Plan1!$B$2:$S$5570,8,)/1000</f>
        <v>5.7640000000000002</v>
      </c>
      <c r="I1476" s="180">
        <f>VLOOKUP(D1476,Plan1!$B$2:$S$5570,9,)/1000</f>
        <v>5.4809999999999999</v>
      </c>
      <c r="J1476" s="180">
        <f>VLOOKUP(D1476,Plan1!$B$2:$S$5570,10,)/1000</f>
        <v>4.8630000000000004</v>
      </c>
      <c r="K1476" s="180">
        <f>VLOOKUP(D1476,Plan1!$B$2:$S$5570,11,)/1000</f>
        <v>4.0650000000000004</v>
      </c>
      <c r="L1476" s="180">
        <f>VLOOKUP(D1476,Plan1!$B$2:$S$5570,12,)/1000</f>
        <v>3.468</v>
      </c>
      <c r="M1476" s="180">
        <f>VLOOKUP(D1476,Plan1!$B$2:$S$5570,13,)/1000</f>
        <v>3.8490000000000002</v>
      </c>
      <c r="N1476" s="180">
        <f>VLOOKUP(D1476,Plan1!$B$2:$S$5570,14,)/1000</f>
        <v>4.5049999999999999</v>
      </c>
      <c r="O1476" s="180">
        <f>VLOOKUP(D1476,Plan1!$B$2:$S$5570,15,)/1000</f>
        <v>4.3550000000000004</v>
      </c>
      <c r="P1476" s="180">
        <f>VLOOKUP(D1476,Plan1!$B$2:$S$5570,16,)/1000</f>
        <v>4.9710000000000001</v>
      </c>
      <c r="Q1476" s="180">
        <f>VLOOKUP(D1476,Plan1!$B$2:$S$5570,17,)/1000</f>
        <v>5.6059999999999999</v>
      </c>
      <c r="R1476" s="180">
        <f>VLOOKUP(D1476,Plan1!$B$2:$S$5570,18,)/1000</f>
        <v>5.7009999999999996</v>
      </c>
      <c r="S1476" s="180">
        <f>VLOOKUP(D1476,Plan1!$B$2:$S$5570,6,)/1000</f>
        <v>4.8540000000000001</v>
      </c>
    </row>
    <row r="1477" spans="1:19" x14ac:dyDescent="0.25">
      <c r="A1477" s="178">
        <v>26236</v>
      </c>
      <c r="B1477" s="178">
        <v>-12668</v>
      </c>
      <c r="C1477" s="178">
        <v>-391011</v>
      </c>
      <c r="D1477" s="178" t="s">
        <v>591</v>
      </c>
      <c r="E1477" s="178" t="s">
        <v>167</v>
      </c>
      <c r="F1477" s="178" t="s">
        <v>375</v>
      </c>
      <c r="G1477" s="180">
        <f>VLOOKUP(D1477,Plan1!$B$2:$S$5570,7,)/1000</f>
        <v>5.6340000000000003</v>
      </c>
      <c r="H1477" s="180">
        <f>VLOOKUP(D1477,Plan1!$B$2:$S$5570,8,)/1000</f>
        <v>5.6609999999999996</v>
      </c>
      <c r="I1477" s="180">
        <f>VLOOKUP(D1477,Plan1!$B$2:$S$5570,9,)/1000</f>
        <v>5.7089999999999996</v>
      </c>
      <c r="J1477" s="180">
        <f>VLOOKUP(D1477,Plan1!$B$2:$S$5570,10,)/1000</f>
        <v>4.8769999999999998</v>
      </c>
      <c r="K1477" s="180">
        <f>VLOOKUP(D1477,Plan1!$B$2:$S$5570,11,)/1000</f>
        <v>4.3680000000000003</v>
      </c>
      <c r="L1477" s="180">
        <f>VLOOKUP(D1477,Plan1!$B$2:$S$5570,12,)/1000</f>
        <v>4.0759999999999996</v>
      </c>
      <c r="M1477" s="180">
        <f>VLOOKUP(D1477,Plan1!$B$2:$S$5570,13,)/1000</f>
        <v>4.2729999999999997</v>
      </c>
      <c r="N1477" s="180">
        <f>VLOOKUP(D1477,Plan1!$B$2:$S$5570,14,)/1000</f>
        <v>4.734</v>
      </c>
      <c r="O1477" s="180">
        <f>VLOOKUP(D1477,Plan1!$B$2:$S$5570,15,)/1000</f>
        <v>5.3529999999999998</v>
      </c>
      <c r="P1477" s="180">
        <f>VLOOKUP(D1477,Plan1!$B$2:$S$5570,16,)/1000</f>
        <v>5.3360000000000003</v>
      </c>
      <c r="Q1477" s="180">
        <f>VLOOKUP(D1477,Plan1!$B$2:$S$5570,17,)/1000</f>
        <v>5.351</v>
      </c>
      <c r="R1477" s="180">
        <f>VLOOKUP(D1477,Plan1!$B$2:$S$5570,18,)/1000</f>
        <v>5.5330000000000004</v>
      </c>
      <c r="S1477" s="180">
        <f>VLOOKUP(D1477,Plan1!$B$2:$S$5570,6,)/1000</f>
        <v>5.0750000000000002</v>
      </c>
    </row>
    <row r="1478" spans="1:19" x14ac:dyDescent="0.25">
      <c r="A1478" s="178">
        <v>45302</v>
      </c>
      <c r="B1478" s="178">
        <v>-71394</v>
      </c>
      <c r="C1478" s="178">
        <v>-35086</v>
      </c>
      <c r="D1478" s="178" t="s">
        <v>2809</v>
      </c>
      <c r="E1478" s="178" t="s">
        <v>167</v>
      </c>
      <c r="F1478" s="178" t="s">
        <v>2709</v>
      </c>
      <c r="G1478" s="180">
        <f>VLOOKUP(D1478,Plan1!$B$2:$S$5570,7,)/1000</f>
        <v>5.4850000000000003</v>
      </c>
      <c r="H1478" s="180">
        <f>VLOOKUP(D1478,Plan1!$B$2:$S$5570,8,)/1000</f>
        <v>5.7469999999999999</v>
      </c>
      <c r="I1478" s="180">
        <f>VLOOKUP(D1478,Plan1!$B$2:$S$5570,9,)/1000</f>
        <v>5.9630000000000001</v>
      </c>
      <c r="J1478" s="180">
        <f>VLOOKUP(D1478,Plan1!$B$2:$S$5570,10,)/1000</f>
        <v>5.4450000000000003</v>
      </c>
      <c r="K1478" s="180">
        <f>VLOOKUP(D1478,Plan1!$B$2:$S$5570,11,)/1000</f>
        <v>4.92</v>
      </c>
      <c r="L1478" s="180">
        <f>VLOOKUP(D1478,Plan1!$B$2:$S$5570,12,)/1000</f>
        <v>4.46</v>
      </c>
      <c r="M1478" s="180">
        <f>VLOOKUP(D1478,Plan1!$B$2:$S$5570,13,)/1000</f>
        <v>4.5369999999999999</v>
      </c>
      <c r="N1478" s="180">
        <f>VLOOKUP(D1478,Plan1!$B$2:$S$5570,14,)/1000</f>
        <v>5.3319999999999999</v>
      </c>
      <c r="O1478" s="180">
        <f>VLOOKUP(D1478,Plan1!$B$2:$S$5570,15,)/1000</f>
        <v>5.6</v>
      </c>
      <c r="P1478" s="180">
        <f>VLOOKUP(D1478,Plan1!$B$2:$S$5570,16,)/1000</f>
        <v>5.7030000000000003</v>
      </c>
      <c r="Q1478" s="180">
        <f>VLOOKUP(D1478,Plan1!$B$2:$S$5570,17,)/1000</f>
        <v>5.8440000000000003</v>
      </c>
      <c r="R1478" s="180">
        <f>VLOOKUP(D1478,Plan1!$B$2:$S$5570,18,)/1000</f>
        <v>5.6859999999999999</v>
      </c>
      <c r="S1478" s="180">
        <f>VLOOKUP(D1478,Plan1!$B$2:$S$5570,6,)/1000</f>
        <v>5.3929999999999998</v>
      </c>
    </row>
    <row r="1479" spans="1:19" x14ac:dyDescent="0.25">
      <c r="A1479" s="178">
        <v>3810</v>
      </c>
      <c r="B1479" s="178">
        <v>-260171</v>
      </c>
      <c r="C1479" s="178">
        <v>-513434</v>
      </c>
      <c r="D1479" s="178" t="s">
        <v>2938</v>
      </c>
      <c r="E1479" s="178" t="s">
        <v>167</v>
      </c>
      <c r="F1479" s="178" t="s">
        <v>2912</v>
      </c>
      <c r="G1479" s="180">
        <f>VLOOKUP(D1479,Plan1!$B$2:$S$5570,7,)/1000</f>
        <v>4.9980000000000002</v>
      </c>
      <c r="H1479" s="180">
        <f>VLOOKUP(D1479,Plan1!$B$2:$S$5570,8,)/1000</f>
        <v>4.9720000000000004</v>
      </c>
      <c r="I1479" s="180">
        <f>VLOOKUP(D1479,Plan1!$B$2:$S$5570,9,)/1000</f>
        <v>5.0019999999999998</v>
      </c>
      <c r="J1479" s="180">
        <f>VLOOKUP(D1479,Plan1!$B$2:$S$5570,10,)/1000</f>
        <v>4.3929999999999998</v>
      </c>
      <c r="K1479" s="180">
        <f>VLOOKUP(D1479,Plan1!$B$2:$S$5570,11,)/1000</f>
        <v>3.766</v>
      </c>
      <c r="L1479" s="180">
        <f>VLOOKUP(D1479,Plan1!$B$2:$S$5570,12,)/1000</f>
        <v>3.3650000000000002</v>
      </c>
      <c r="M1479" s="180">
        <f>VLOOKUP(D1479,Plan1!$B$2:$S$5570,13,)/1000</f>
        <v>3.625</v>
      </c>
      <c r="N1479" s="180">
        <f>VLOOKUP(D1479,Plan1!$B$2:$S$5570,14,)/1000</f>
        <v>4.681</v>
      </c>
      <c r="O1479" s="180">
        <f>VLOOKUP(D1479,Plan1!$B$2:$S$5570,15,)/1000</f>
        <v>4.3360000000000003</v>
      </c>
      <c r="P1479" s="180">
        <f>VLOOKUP(D1479,Plan1!$B$2:$S$5570,16,)/1000</f>
        <v>4.6150000000000002</v>
      </c>
      <c r="Q1479" s="180">
        <f>VLOOKUP(D1479,Plan1!$B$2:$S$5570,17,)/1000</f>
        <v>5.1589999999999998</v>
      </c>
      <c r="R1479" s="180">
        <f>VLOOKUP(D1479,Plan1!$B$2:$S$5570,18,)/1000</f>
        <v>5.1210000000000004</v>
      </c>
      <c r="S1479" s="180">
        <f>VLOOKUP(D1479,Plan1!$B$2:$S$5570,6,)/1000</f>
        <v>4.5030000000000001</v>
      </c>
    </row>
    <row r="1480" spans="1:19" x14ac:dyDescent="0.25">
      <c r="A1480" s="178">
        <v>6667</v>
      </c>
      <c r="B1480" s="178">
        <v>-227423</v>
      </c>
      <c r="C1480" s="178">
        <v>-507928</v>
      </c>
      <c r="D1480" s="178" t="s">
        <v>4904</v>
      </c>
      <c r="E1480" s="178" t="s">
        <v>167</v>
      </c>
      <c r="F1480" s="178" t="s">
        <v>4704</v>
      </c>
      <c r="G1480" s="180">
        <f>VLOOKUP(D1480,Plan1!$B$2:$S$5570,7,)/1000</f>
        <v>5.3129999999999997</v>
      </c>
      <c r="H1480" s="180">
        <f>VLOOKUP(D1480,Plan1!$B$2:$S$5570,8,)/1000</f>
        <v>5.516</v>
      </c>
      <c r="I1480" s="180">
        <f>VLOOKUP(D1480,Plan1!$B$2:$S$5570,9,)/1000</f>
        <v>5.4320000000000004</v>
      </c>
      <c r="J1480" s="180">
        <f>VLOOKUP(D1480,Plan1!$B$2:$S$5570,10,)/1000</f>
        <v>5.38</v>
      </c>
      <c r="K1480" s="180">
        <f>VLOOKUP(D1480,Plan1!$B$2:$S$5570,11,)/1000</f>
        <v>4.7229999999999999</v>
      </c>
      <c r="L1480" s="180">
        <f>VLOOKUP(D1480,Plan1!$B$2:$S$5570,12,)/1000</f>
        <v>4.4790000000000001</v>
      </c>
      <c r="M1480" s="180">
        <f>VLOOKUP(D1480,Plan1!$B$2:$S$5570,13,)/1000</f>
        <v>4.6870000000000003</v>
      </c>
      <c r="N1480" s="180">
        <f>VLOOKUP(D1480,Plan1!$B$2:$S$5570,14,)/1000</f>
        <v>5.5170000000000003</v>
      </c>
      <c r="O1480" s="180">
        <f>VLOOKUP(D1480,Plan1!$B$2:$S$5570,15,)/1000</f>
        <v>5.12</v>
      </c>
      <c r="P1480" s="180">
        <f>VLOOKUP(D1480,Plan1!$B$2:$S$5570,16,)/1000</f>
        <v>5.26</v>
      </c>
      <c r="Q1480" s="180">
        <f>VLOOKUP(D1480,Plan1!$B$2:$S$5570,17,)/1000</f>
        <v>5.4169999999999998</v>
      </c>
      <c r="R1480" s="180">
        <f>VLOOKUP(D1480,Plan1!$B$2:$S$5570,18,)/1000</f>
        <v>5.5549999999999997</v>
      </c>
      <c r="S1480" s="180">
        <f>VLOOKUP(D1480,Plan1!$B$2:$S$5570,6,)/1000</f>
        <v>5.2</v>
      </c>
    </row>
    <row r="1481" spans="1:19" x14ac:dyDescent="0.25">
      <c r="A1481" s="178">
        <v>2850</v>
      </c>
      <c r="B1481" s="178">
        <v>-276676</v>
      </c>
      <c r="C1481" s="178">
        <v>-526526</v>
      </c>
      <c r="D1481" s="178" t="s">
        <v>4307</v>
      </c>
      <c r="E1481" s="178" t="s">
        <v>167</v>
      </c>
      <c r="F1481" s="178" t="s">
        <v>3898</v>
      </c>
      <c r="G1481" s="180">
        <f>VLOOKUP(D1481,Plan1!$B$2:$S$5570,7,)/1000</f>
        <v>5.61</v>
      </c>
      <c r="H1481" s="180">
        <f>VLOOKUP(D1481,Plan1!$B$2:$S$5570,8,)/1000</f>
        <v>5.6719999999999997</v>
      </c>
      <c r="I1481" s="180">
        <f>VLOOKUP(D1481,Plan1!$B$2:$S$5570,9,)/1000</f>
        <v>5.3760000000000003</v>
      </c>
      <c r="J1481" s="180">
        <f>VLOOKUP(D1481,Plan1!$B$2:$S$5570,10,)/1000</f>
        <v>4.9249999999999998</v>
      </c>
      <c r="K1481" s="180">
        <f>VLOOKUP(D1481,Plan1!$B$2:$S$5570,11,)/1000</f>
        <v>4.07</v>
      </c>
      <c r="L1481" s="180">
        <f>VLOOKUP(D1481,Plan1!$B$2:$S$5570,12,)/1000</f>
        <v>3.5790000000000002</v>
      </c>
      <c r="M1481" s="180">
        <f>VLOOKUP(D1481,Plan1!$B$2:$S$5570,13,)/1000</f>
        <v>3.9630000000000001</v>
      </c>
      <c r="N1481" s="180">
        <f>VLOOKUP(D1481,Plan1!$B$2:$S$5570,14,)/1000</f>
        <v>4.6849999999999996</v>
      </c>
      <c r="O1481" s="180">
        <f>VLOOKUP(D1481,Plan1!$B$2:$S$5570,15,)/1000</f>
        <v>4.37</v>
      </c>
      <c r="P1481" s="180">
        <f>VLOOKUP(D1481,Plan1!$B$2:$S$5570,16,)/1000</f>
        <v>5.0449999999999999</v>
      </c>
      <c r="Q1481" s="180">
        <f>VLOOKUP(D1481,Plan1!$B$2:$S$5570,17,)/1000</f>
        <v>5.5609999999999999</v>
      </c>
      <c r="R1481" s="180">
        <f>VLOOKUP(D1481,Plan1!$B$2:$S$5570,18,)/1000</f>
        <v>5.6740000000000004</v>
      </c>
      <c r="S1481" s="180">
        <f>VLOOKUP(D1481,Plan1!$B$2:$S$5570,6,)/1000</f>
        <v>4.8769999999999998</v>
      </c>
    </row>
    <row r="1482" spans="1:19" x14ac:dyDescent="0.25">
      <c r="A1482" s="178">
        <v>6865</v>
      </c>
      <c r="B1482" s="178">
        <v>-225732</v>
      </c>
      <c r="C1482" s="178">
        <v>-449693</v>
      </c>
      <c r="D1482" s="178" t="s">
        <v>4946</v>
      </c>
      <c r="E1482" s="178" t="s">
        <v>167</v>
      </c>
      <c r="F1482" s="178" t="s">
        <v>4704</v>
      </c>
      <c r="G1482" s="180">
        <f>VLOOKUP(D1482,Plan1!$B$2:$S$5570,7,)/1000</f>
        <v>4.9119999999999999</v>
      </c>
      <c r="H1482" s="180">
        <f>VLOOKUP(D1482,Plan1!$B$2:$S$5570,8,)/1000</f>
        <v>5.4050000000000002</v>
      </c>
      <c r="I1482" s="180">
        <f>VLOOKUP(D1482,Plan1!$B$2:$S$5570,9,)/1000</f>
        <v>4.9770000000000003</v>
      </c>
      <c r="J1482" s="180">
        <f>VLOOKUP(D1482,Plan1!$B$2:$S$5570,10,)/1000</f>
        <v>5.056</v>
      </c>
      <c r="K1482" s="180">
        <f>VLOOKUP(D1482,Plan1!$B$2:$S$5570,11,)/1000</f>
        <v>4.5510000000000002</v>
      </c>
      <c r="L1482" s="180">
        <f>VLOOKUP(D1482,Plan1!$B$2:$S$5570,12,)/1000</f>
        <v>4.5140000000000002</v>
      </c>
      <c r="M1482" s="180">
        <f>VLOOKUP(D1482,Plan1!$B$2:$S$5570,13,)/1000</f>
        <v>4.5650000000000004</v>
      </c>
      <c r="N1482" s="180">
        <f>VLOOKUP(D1482,Plan1!$B$2:$S$5570,14,)/1000</f>
        <v>5.399</v>
      </c>
      <c r="O1482" s="180">
        <f>VLOOKUP(D1482,Plan1!$B$2:$S$5570,15,)/1000</f>
        <v>5.0060000000000002</v>
      </c>
      <c r="P1482" s="180">
        <f>VLOOKUP(D1482,Plan1!$B$2:$S$5570,16,)/1000</f>
        <v>4.9749999999999996</v>
      </c>
      <c r="Q1482" s="180">
        <f>VLOOKUP(D1482,Plan1!$B$2:$S$5570,17,)/1000</f>
        <v>4.6900000000000004</v>
      </c>
      <c r="R1482" s="180">
        <f>VLOOKUP(D1482,Plan1!$B$2:$S$5570,18,)/1000</f>
        <v>5.0999999999999996</v>
      </c>
      <c r="S1482" s="180">
        <f>VLOOKUP(D1482,Plan1!$B$2:$S$5570,6,)/1000</f>
        <v>4.9290000000000003</v>
      </c>
    </row>
    <row r="1483" spans="1:19" x14ac:dyDescent="0.25">
      <c r="A1483" s="178">
        <v>13265</v>
      </c>
      <c r="B1483" s="178">
        <v>-189461</v>
      </c>
      <c r="C1483" s="178">
        <v>-466728</v>
      </c>
      <c r="D1483" s="178" t="s">
        <v>2304</v>
      </c>
      <c r="E1483" s="178" t="s">
        <v>167</v>
      </c>
      <c r="F1483" s="178" t="s">
        <v>1727</v>
      </c>
      <c r="G1483" s="180">
        <f>VLOOKUP(D1483,Plan1!$B$2:$S$5570,7,)/1000</f>
        <v>5.1740000000000004</v>
      </c>
      <c r="H1483" s="180">
        <f>VLOOKUP(D1483,Plan1!$B$2:$S$5570,8,)/1000</f>
        <v>5.8140000000000001</v>
      </c>
      <c r="I1483" s="180">
        <f>VLOOKUP(D1483,Plan1!$B$2:$S$5570,9,)/1000</f>
        <v>5.1619999999999999</v>
      </c>
      <c r="J1483" s="180">
        <f>VLOOKUP(D1483,Plan1!$B$2:$S$5570,10,)/1000</f>
        <v>5.5709999999999997</v>
      </c>
      <c r="K1483" s="180">
        <f>VLOOKUP(D1483,Plan1!$B$2:$S$5570,11,)/1000</f>
        <v>5.51</v>
      </c>
      <c r="L1483" s="180">
        <f>VLOOKUP(D1483,Plan1!$B$2:$S$5570,12,)/1000</f>
        <v>5.3810000000000002</v>
      </c>
      <c r="M1483" s="180">
        <f>VLOOKUP(D1483,Plan1!$B$2:$S$5570,13,)/1000</f>
        <v>5.6580000000000004</v>
      </c>
      <c r="N1483" s="180">
        <f>VLOOKUP(D1483,Plan1!$B$2:$S$5570,14,)/1000</f>
        <v>6.4390000000000001</v>
      </c>
      <c r="O1483" s="180">
        <f>VLOOKUP(D1483,Plan1!$B$2:$S$5570,15,)/1000</f>
        <v>5.9279999999999999</v>
      </c>
      <c r="P1483" s="180">
        <f>VLOOKUP(D1483,Plan1!$B$2:$S$5570,16,)/1000</f>
        <v>5.4690000000000003</v>
      </c>
      <c r="Q1483" s="180">
        <f>VLOOKUP(D1483,Plan1!$B$2:$S$5570,17,)/1000</f>
        <v>4.8730000000000002</v>
      </c>
      <c r="R1483" s="180">
        <f>VLOOKUP(D1483,Plan1!$B$2:$S$5570,18,)/1000</f>
        <v>5.0570000000000004</v>
      </c>
      <c r="S1483" s="180">
        <f>VLOOKUP(D1483,Plan1!$B$2:$S$5570,6,)/1000</f>
        <v>5.5030000000000001</v>
      </c>
    </row>
    <row r="1484" spans="1:19" x14ac:dyDescent="0.25">
      <c r="A1484" s="178">
        <v>4018</v>
      </c>
      <c r="B1484" s="178">
        <v>-256197</v>
      </c>
      <c r="C1484" s="178">
        <v>-531289</v>
      </c>
      <c r="D1484" s="178" t="s">
        <v>2977</v>
      </c>
      <c r="E1484" s="178" t="s">
        <v>167</v>
      </c>
      <c r="F1484" s="178" t="s">
        <v>2912</v>
      </c>
      <c r="G1484" s="180">
        <f>VLOOKUP(D1484,Plan1!$B$2:$S$5570,7,)/1000</f>
        <v>5.585</v>
      </c>
      <c r="H1484" s="180">
        <f>VLOOKUP(D1484,Plan1!$B$2:$S$5570,8,)/1000</f>
        <v>5.5179999999999998</v>
      </c>
      <c r="I1484" s="180">
        <f>VLOOKUP(D1484,Plan1!$B$2:$S$5570,9,)/1000</f>
        <v>5.59</v>
      </c>
      <c r="J1484" s="180">
        <f>VLOOKUP(D1484,Plan1!$B$2:$S$5570,10,)/1000</f>
        <v>5.056</v>
      </c>
      <c r="K1484" s="180">
        <f>VLOOKUP(D1484,Plan1!$B$2:$S$5570,11,)/1000</f>
        <v>4.2039999999999997</v>
      </c>
      <c r="L1484" s="180">
        <f>VLOOKUP(D1484,Plan1!$B$2:$S$5570,12,)/1000</f>
        <v>3.7959999999999998</v>
      </c>
      <c r="M1484" s="180">
        <f>VLOOKUP(D1484,Plan1!$B$2:$S$5570,13,)/1000</f>
        <v>4.0579999999999998</v>
      </c>
      <c r="N1484" s="180">
        <f>VLOOKUP(D1484,Plan1!$B$2:$S$5570,14,)/1000</f>
        <v>5.0110000000000001</v>
      </c>
      <c r="O1484" s="180">
        <f>VLOOKUP(D1484,Plan1!$B$2:$S$5570,15,)/1000</f>
        <v>4.6440000000000001</v>
      </c>
      <c r="P1484" s="180">
        <f>VLOOKUP(D1484,Plan1!$B$2:$S$5570,16,)/1000</f>
        <v>5.1680000000000001</v>
      </c>
      <c r="Q1484" s="180">
        <f>VLOOKUP(D1484,Plan1!$B$2:$S$5570,17,)/1000</f>
        <v>5.5640000000000001</v>
      </c>
      <c r="R1484" s="180">
        <f>VLOOKUP(D1484,Plan1!$B$2:$S$5570,18,)/1000</f>
        <v>5.601</v>
      </c>
      <c r="S1484" s="180">
        <f>VLOOKUP(D1484,Plan1!$B$2:$S$5570,6,)/1000</f>
        <v>4.9829999999999997</v>
      </c>
    </row>
    <row r="1485" spans="1:19" x14ac:dyDescent="0.25">
      <c r="A1485" s="178">
        <v>5348</v>
      </c>
      <c r="B1485" s="178">
        <v>-237804</v>
      </c>
      <c r="C1485" s="178">
        <v>-530779</v>
      </c>
      <c r="D1485" s="178" t="s">
        <v>3144</v>
      </c>
      <c r="E1485" s="178" t="s">
        <v>167</v>
      </c>
      <c r="F1485" s="178" t="s">
        <v>2912</v>
      </c>
      <c r="G1485" s="180">
        <f>VLOOKUP(D1485,Plan1!$B$2:$S$5570,7,)/1000</f>
        <v>5.46</v>
      </c>
      <c r="H1485" s="180">
        <f>VLOOKUP(D1485,Plan1!$B$2:$S$5570,8,)/1000</f>
        <v>5.5720000000000001</v>
      </c>
      <c r="I1485" s="180">
        <f>VLOOKUP(D1485,Plan1!$B$2:$S$5570,9,)/1000</f>
        <v>5.6630000000000003</v>
      </c>
      <c r="J1485" s="180">
        <f>VLOOKUP(D1485,Plan1!$B$2:$S$5570,10,)/1000</f>
        <v>5.2489999999999997</v>
      </c>
      <c r="K1485" s="180">
        <f>VLOOKUP(D1485,Plan1!$B$2:$S$5570,11,)/1000</f>
        <v>4.4710000000000001</v>
      </c>
      <c r="L1485" s="180">
        <f>VLOOKUP(D1485,Plan1!$B$2:$S$5570,12,)/1000</f>
        <v>4.1520000000000001</v>
      </c>
      <c r="M1485" s="180">
        <f>VLOOKUP(D1485,Plan1!$B$2:$S$5570,13,)/1000</f>
        <v>4.3540000000000001</v>
      </c>
      <c r="N1485" s="180">
        <f>VLOOKUP(D1485,Plan1!$B$2:$S$5570,14,)/1000</f>
        <v>5.27</v>
      </c>
      <c r="O1485" s="180">
        <f>VLOOKUP(D1485,Plan1!$B$2:$S$5570,15,)/1000</f>
        <v>4.9800000000000004</v>
      </c>
      <c r="P1485" s="180">
        <f>VLOOKUP(D1485,Plan1!$B$2:$S$5570,16,)/1000</f>
        <v>5.2720000000000002</v>
      </c>
      <c r="Q1485" s="180">
        <f>VLOOKUP(D1485,Plan1!$B$2:$S$5570,17,)/1000</f>
        <v>5.6029999999999998</v>
      </c>
      <c r="R1485" s="180">
        <f>VLOOKUP(D1485,Plan1!$B$2:$S$5570,18,)/1000</f>
        <v>5.64</v>
      </c>
      <c r="S1485" s="180">
        <f>VLOOKUP(D1485,Plan1!$B$2:$S$5570,6,)/1000</f>
        <v>5.14</v>
      </c>
    </row>
    <row r="1486" spans="1:19" x14ac:dyDescent="0.25">
      <c r="A1486" s="178">
        <v>42965</v>
      </c>
      <c r="B1486" s="178">
        <v>-7628</v>
      </c>
      <c r="C1486" s="178">
        <v>-726761</v>
      </c>
      <c r="D1486" s="178" t="s">
        <v>190</v>
      </c>
      <c r="E1486" s="178" t="s">
        <v>167</v>
      </c>
      <c r="F1486" s="178" t="s">
        <v>168</v>
      </c>
      <c r="G1486" s="180">
        <f>VLOOKUP(D1486,Plan1!$B$2:$S$5570,7,)/1000</f>
        <v>4.5350000000000001</v>
      </c>
      <c r="H1486" s="180">
        <f>VLOOKUP(D1486,Plan1!$B$2:$S$5570,8,)/1000</f>
        <v>4.7839999999999998</v>
      </c>
      <c r="I1486" s="180">
        <f>VLOOKUP(D1486,Plan1!$B$2:$S$5570,9,)/1000</f>
        <v>4.2510000000000003</v>
      </c>
      <c r="J1486" s="180">
        <f>VLOOKUP(D1486,Plan1!$B$2:$S$5570,10,)/1000</f>
        <v>4.5819999999999999</v>
      </c>
      <c r="K1486" s="180">
        <f>VLOOKUP(D1486,Plan1!$B$2:$S$5570,11,)/1000</f>
        <v>4.5129999999999999</v>
      </c>
      <c r="L1486" s="180">
        <f>VLOOKUP(D1486,Plan1!$B$2:$S$5570,12,)/1000</f>
        <v>4.4429999999999996</v>
      </c>
      <c r="M1486" s="180">
        <f>VLOOKUP(D1486,Plan1!$B$2:$S$5570,13,)/1000</f>
        <v>4.6369999999999996</v>
      </c>
      <c r="N1486" s="180">
        <f>VLOOKUP(D1486,Plan1!$B$2:$S$5570,14,)/1000</f>
        <v>5.2039999999999997</v>
      </c>
      <c r="O1486" s="180">
        <f>VLOOKUP(D1486,Plan1!$B$2:$S$5570,15,)/1000</f>
        <v>5.1790000000000003</v>
      </c>
      <c r="P1486" s="180">
        <f>VLOOKUP(D1486,Plan1!$B$2:$S$5570,16,)/1000</f>
        <v>4.9240000000000004</v>
      </c>
      <c r="Q1486" s="180">
        <f>VLOOKUP(D1486,Plan1!$B$2:$S$5570,17,)/1000</f>
        <v>4.7489999999999997</v>
      </c>
      <c r="R1486" s="180">
        <f>VLOOKUP(D1486,Plan1!$B$2:$S$5570,18,)/1000</f>
        <v>4.468</v>
      </c>
      <c r="S1486" s="180">
        <f>VLOOKUP(D1486,Plan1!$B$2:$S$5570,6,)/1000</f>
        <v>4.6890000000000001</v>
      </c>
    </row>
    <row r="1487" spans="1:19" x14ac:dyDescent="0.25">
      <c r="A1487" s="178">
        <v>6241</v>
      </c>
      <c r="B1487" s="178">
        <v>-229629</v>
      </c>
      <c r="C1487" s="178">
        <v>-521626</v>
      </c>
      <c r="D1487" s="178" t="s">
        <v>190</v>
      </c>
      <c r="E1487" s="178" t="s">
        <v>167</v>
      </c>
      <c r="F1487" s="178" t="s">
        <v>2912</v>
      </c>
      <c r="G1487" s="180">
        <f>VLOOKUP(D1487,Plan1!$B$2:$S$5570,7,)/1000</f>
        <v>4.5350000000000001</v>
      </c>
      <c r="H1487" s="180">
        <f>VLOOKUP(D1487,Plan1!$B$2:$S$5570,8,)/1000</f>
        <v>4.7839999999999998</v>
      </c>
      <c r="I1487" s="180">
        <f>VLOOKUP(D1487,Plan1!$B$2:$S$5570,9,)/1000</f>
        <v>4.2510000000000003</v>
      </c>
      <c r="J1487" s="180">
        <f>VLOOKUP(D1487,Plan1!$B$2:$S$5570,10,)/1000</f>
        <v>4.5819999999999999</v>
      </c>
      <c r="K1487" s="180">
        <f>VLOOKUP(D1487,Plan1!$B$2:$S$5570,11,)/1000</f>
        <v>4.5129999999999999</v>
      </c>
      <c r="L1487" s="180">
        <f>VLOOKUP(D1487,Plan1!$B$2:$S$5570,12,)/1000</f>
        <v>4.4429999999999996</v>
      </c>
      <c r="M1487" s="180">
        <f>VLOOKUP(D1487,Plan1!$B$2:$S$5570,13,)/1000</f>
        <v>4.6369999999999996</v>
      </c>
      <c r="N1487" s="180">
        <f>VLOOKUP(D1487,Plan1!$B$2:$S$5570,14,)/1000</f>
        <v>5.2039999999999997</v>
      </c>
      <c r="O1487" s="180">
        <f>VLOOKUP(D1487,Plan1!$B$2:$S$5570,15,)/1000</f>
        <v>5.1790000000000003</v>
      </c>
      <c r="P1487" s="180">
        <f>VLOOKUP(D1487,Plan1!$B$2:$S$5570,16,)/1000</f>
        <v>4.9240000000000004</v>
      </c>
      <c r="Q1487" s="180">
        <f>VLOOKUP(D1487,Plan1!$B$2:$S$5570,17,)/1000</f>
        <v>4.7489999999999997</v>
      </c>
      <c r="R1487" s="180">
        <f>VLOOKUP(D1487,Plan1!$B$2:$S$5570,18,)/1000</f>
        <v>4.468</v>
      </c>
      <c r="S1487" s="180">
        <f>VLOOKUP(D1487,Plan1!$B$2:$S$5570,6,)/1000</f>
        <v>4.6890000000000001</v>
      </c>
    </row>
    <row r="1488" spans="1:19" x14ac:dyDescent="0.25">
      <c r="A1488" s="178">
        <v>1586</v>
      </c>
      <c r="B1488" s="178">
        <v>-29513</v>
      </c>
      <c r="C1488" s="178">
        <v>-519849</v>
      </c>
      <c r="D1488" s="178" t="s">
        <v>190</v>
      </c>
      <c r="E1488" s="178" t="s">
        <v>167</v>
      </c>
      <c r="F1488" s="178" t="s">
        <v>3898</v>
      </c>
      <c r="G1488" s="180">
        <f>VLOOKUP(D1488,Plan1!$B$2:$S$5570,7,)/1000</f>
        <v>4.5350000000000001</v>
      </c>
      <c r="H1488" s="180">
        <f>VLOOKUP(D1488,Plan1!$B$2:$S$5570,8,)/1000</f>
        <v>4.7839999999999998</v>
      </c>
      <c r="I1488" s="180">
        <f>VLOOKUP(D1488,Plan1!$B$2:$S$5570,9,)/1000</f>
        <v>4.2510000000000003</v>
      </c>
      <c r="J1488" s="180">
        <f>VLOOKUP(D1488,Plan1!$B$2:$S$5570,10,)/1000</f>
        <v>4.5819999999999999</v>
      </c>
      <c r="K1488" s="180">
        <f>VLOOKUP(D1488,Plan1!$B$2:$S$5570,11,)/1000</f>
        <v>4.5129999999999999</v>
      </c>
      <c r="L1488" s="180">
        <f>VLOOKUP(D1488,Plan1!$B$2:$S$5570,12,)/1000</f>
        <v>4.4429999999999996</v>
      </c>
      <c r="M1488" s="180">
        <f>VLOOKUP(D1488,Plan1!$B$2:$S$5570,13,)/1000</f>
        <v>4.6369999999999996</v>
      </c>
      <c r="N1488" s="180">
        <f>VLOOKUP(D1488,Plan1!$B$2:$S$5570,14,)/1000</f>
        <v>5.2039999999999997</v>
      </c>
      <c r="O1488" s="180">
        <f>VLOOKUP(D1488,Plan1!$B$2:$S$5570,15,)/1000</f>
        <v>5.1790000000000003</v>
      </c>
      <c r="P1488" s="180">
        <f>VLOOKUP(D1488,Plan1!$B$2:$S$5570,16,)/1000</f>
        <v>4.9240000000000004</v>
      </c>
      <c r="Q1488" s="180">
        <f>VLOOKUP(D1488,Plan1!$B$2:$S$5570,17,)/1000</f>
        <v>4.7489999999999997</v>
      </c>
      <c r="R1488" s="180">
        <f>VLOOKUP(D1488,Plan1!$B$2:$S$5570,18,)/1000</f>
        <v>4.468</v>
      </c>
      <c r="S1488" s="180">
        <f>VLOOKUP(D1488,Plan1!$B$2:$S$5570,6,)/1000</f>
        <v>4.6890000000000001</v>
      </c>
    </row>
    <row r="1489" spans="1:19" x14ac:dyDescent="0.25">
      <c r="A1489" s="178">
        <v>47998</v>
      </c>
      <c r="B1489" s="178">
        <v>-64111</v>
      </c>
      <c r="C1489" s="178">
        <v>-36785</v>
      </c>
      <c r="D1489" s="178" t="s">
        <v>3774</v>
      </c>
      <c r="E1489" s="178" t="s">
        <v>167</v>
      </c>
      <c r="F1489" s="178" t="s">
        <v>3752</v>
      </c>
      <c r="G1489" s="180">
        <f>VLOOKUP(D1489,Plan1!$B$2:$S$5570,7,)/1000</f>
        <v>5.7409999999999997</v>
      </c>
      <c r="H1489" s="180">
        <f>VLOOKUP(D1489,Plan1!$B$2:$S$5570,8,)/1000</f>
        <v>5.87</v>
      </c>
      <c r="I1489" s="180">
        <f>VLOOKUP(D1489,Plan1!$B$2:$S$5570,9,)/1000</f>
        <v>6.032</v>
      </c>
      <c r="J1489" s="180">
        <f>VLOOKUP(D1489,Plan1!$B$2:$S$5570,10,)/1000</f>
        <v>5.774</v>
      </c>
      <c r="K1489" s="180">
        <f>VLOOKUP(D1489,Plan1!$B$2:$S$5570,11,)/1000</f>
        <v>5.3129999999999997</v>
      </c>
      <c r="L1489" s="180">
        <f>VLOOKUP(D1489,Plan1!$B$2:$S$5570,12,)/1000</f>
        <v>4.9390000000000001</v>
      </c>
      <c r="M1489" s="180">
        <f>VLOOKUP(D1489,Plan1!$B$2:$S$5570,13,)/1000</f>
        <v>5.1689999999999996</v>
      </c>
      <c r="N1489" s="180">
        <f>VLOOKUP(D1489,Plan1!$B$2:$S$5570,14,)/1000</f>
        <v>5.8470000000000004</v>
      </c>
      <c r="O1489" s="180">
        <f>VLOOKUP(D1489,Plan1!$B$2:$S$5570,15,)/1000</f>
        <v>6.3140000000000001</v>
      </c>
      <c r="P1489" s="180">
        <f>VLOOKUP(D1489,Plan1!$B$2:$S$5570,16,)/1000</f>
        <v>6.36</v>
      </c>
      <c r="Q1489" s="180">
        <f>VLOOKUP(D1489,Plan1!$B$2:$S$5570,17,)/1000</f>
        <v>6.2480000000000002</v>
      </c>
      <c r="R1489" s="180">
        <f>VLOOKUP(D1489,Plan1!$B$2:$S$5570,18,)/1000</f>
        <v>5.7910000000000004</v>
      </c>
      <c r="S1489" s="180">
        <f>VLOOKUP(D1489,Plan1!$B$2:$S$5570,6,)/1000</f>
        <v>5.7830000000000004</v>
      </c>
    </row>
    <row r="1490" spans="1:19" x14ac:dyDescent="0.25">
      <c r="A1490" s="178">
        <v>8139</v>
      </c>
      <c r="B1490" s="178">
        <v>-218405</v>
      </c>
      <c r="C1490" s="178">
        <v>-448071</v>
      </c>
      <c r="D1490" s="178" t="s">
        <v>1825</v>
      </c>
      <c r="E1490" s="178" t="s">
        <v>167</v>
      </c>
      <c r="F1490" s="178" t="s">
        <v>1727</v>
      </c>
      <c r="G1490" s="180">
        <f>VLOOKUP(D1490,Plan1!$B$2:$S$5570,7,)/1000</f>
        <v>4.883</v>
      </c>
      <c r="H1490" s="180">
        <f>VLOOKUP(D1490,Plan1!$B$2:$S$5570,8,)/1000</f>
        <v>5.4480000000000004</v>
      </c>
      <c r="I1490" s="180">
        <f>VLOOKUP(D1490,Plan1!$B$2:$S$5570,9,)/1000</f>
        <v>5.0890000000000004</v>
      </c>
      <c r="J1490" s="180">
        <f>VLOOKUP(D1490,Plan1!$B$2:$S$5570,10,)/1000</f>
        <v>5.1479999999999997</v>
      </c>
      <c r="K1490" s="180">
        <f>VLOOKUP(D1490,Plan1!$B$2:$S$5570,11,)/1000</f>
        <v>4.718</v>
      </c>
      <c r="L1490" s="180">
        <f>VLOOKUP(D1490,Plan1!$B$2:$S$5570,12,)/1000</f>
        <v>4.62</v>
      </c>
      <c r="M1490" s="180">
        <f>VLOOKUP(D1490,Plan1!$B$2:$S$5570,13,)/1000</f>
        <v>4.9029999999999996</v>
      </c>
      <c r="N1490" s="180">
        <f>VLOOKUP(D1490,Plan1!$B$2:$S$5570,14,)/1000</f>
        <v>5.665</v>
      </c>
      <c r="O1490" s="180">
        <f>VLOOKUP(D1490,Plan1!$B$2:$S$5570,15,)/1000</f>
        <v>5.3890000000000002</v>
      </c>
      <c r="P1490" s="180">
        <f>VLOOKUP(D1490,Plan1!$B$2:$S$5570,16,)/1000</f>
        <v>5.2140000000000004</v>
      </c>
      <c r="Q1490" s="180">
        <f>VLOOKUP(D1490,Plan1!$B$2:$S$5570,17,)/1000</f>
        <v>4.7530000000000001</v>
      </c>
      <c r="R1490" s="180">
        <f>VLOOKUP(D1490,Plan1!$B$2:$S$5570,18,)/1000</f>
        <v>4.9489999999999998</v>
      </c>
      <c r="S1490" s="180">
        <f>VLOOKUP(D1490,Plan1!$B$2:$S$5570,6,)/1000</f>
        <v>5.0650000000000004</v>
      </c>
    </row>
    <row r="1491" spans="1:19" x14ac:dyDescent="0.25">
      <c r="A1491" s="178">
        <v>5170</v>
      </c>
      <c r="B1491" s="178">
        <v>-239924</v>
      </c>
      <c r="C1491" s="178">
        <v>-51444</v>
      </c>
      <c r="D1491" s="178" t="s">
        <v>3126</v>
      </c>
      <c r="E1491" s="178" t="s">
        <v>167</v>
      </c>
      <c r="F1491" s="178" t="s">
        <v>2912</v>
      </c>
      <c r="G1491" s="180">
        <f>VLOOKUP(D1491,Plan1!$B$2:$S$5570,7,)/1000</f>
        <v>5.2210000000000001</v>
      </c>
      <c r="H1491" s="180">
        <f>VLOOKUP(D1491,Plan1!$B$2:$S$5570,8,)/1000</f>
        <v>5.4029999999999996</v>
      </c>
      <c r="I1491" s="180">
        <f>VLOOKUP(D1491,Plan1!$B$2:$S$5570,9,)/1000</f>
        <v>5.4050000000000002</v>
      </c>
      <c r="J1491" s="180">
        <f>VLOOKUP(D1491,Plan1!$B$2:$S$5570,10,)/1000</f>
        <v>5.2389999999999999</v>
      </c>
      <c r="K1491" s="180">
        <f>VLOOKUP(D1491,Plan1!$B$2:$S$5570,11,)/1000</f>
        <v>4.452</v>
      </c>
      <c r="L1491" s="180">
        <f>VLOOKUP(D1491,Plan1!$B$2:$S$5570,12,)/1000</f>
        <v>4.2380000000000004</v>
      </c>
      <c r="M1491" s="180">
        <f>VLOOKUP(D1491,Plan1!$B$2:$S$5570,13,)/1000</f>
        <v>4.4470000000000001</v>
      </c>
      <c r="N1491" s="180">
        <f>VLOOKUP(D1491,Plan1!$B$2:$S$5570,14,)/1000</f>
        <v>5.3209999999999997</v>
      </c>
      <c r="O1491" s="180">
        <f>VLOOKUP(D1491,Plan1!$B$2:$S$5570,15,)/1000</f>
        <v>4.9420000000000002</v>
      </c>
      <c r="P1491" s="180">
        <f>VLOOKUP(D1491,Plan1!$B$2:$S$5570,16,)/1000</f>
        <v>5.1230000000000002</v>
      </c>
      <c r="Q1491" s="180">
        <f>VLOOKUP(D1491,Plan1!$B$2:$S$5570,17,)/1000</f>
        <v>5.4119999999999999</v>
      </c>
      <c r="R1491" s="180">
        <f>VLOOKUP(D1491,Plan1!$B$2:$S$5570,18,)/1000</f>
        <v>5.4749999999999996</v>
      </c>
      <c r="S1491" s="180">
        <f>VLOOKUP(D1491,Plan1!$B$2:$S$5570,6,)/1000</f>
        <v>5.0570000000000004</v>
      </c>
    </row>
    <row r="1492" spans="1:19" x14ac:dyDescent="0.25">
      <c r="A1492" s="178">
        <v>5315</v>
      </c>
      <c r="B1492" s="178">
        <v>-238916</v>
      </c>
      <c r="C1492" s="178">
        <v>-464244</v>
      </c>
      <c r="D1492" s="178" t="s">
        <v>4739</v>
      </c>
      <c r="E1492" s="178" t="s">
        <v>167</v>
      </c>
      <c r="F1492" s="178" t="s">
        <v>4704</v>
      </c>
      <c r="G1492" s="180">
        <f>VLOOKUP(D1492,Plan1!$B$2:$S$5570,7,)/1000</f>
        <v>4.3520000000000003</v>
      </c>
      <c r="H1492" s="180">
        <f>VLOOKUP(D1492,Plan1!$B$2:$S$5570,8,)/1000</f>
        <v>4.8140000000000001</v>
      </c>
      <c r="I1492" s="180">
        <f>VLOOKUP(D1492,Plan1!$B$2:$S$5570,9,)/1000</f>
        <v>4.3440000000000003</v>
      </c>
      <c r="J1492" s="180">
        <f>VLOOKUP(D1492,Plan1!$B$2:$S$5570,10,)/1000</f>
        <v>4.3099999999999996</v>
      </c>
      <c r="K1492" s="180">
        <f>VLOOKUP(D1492,Plan1!$B$2:$S$5570,11,)/1000</f>
        <v>3.8769999999999998</v>
      </c>
      <c r="L1492" s="180">
        <f>VLOOKUP(D1492,Plan1!$B$2:$S$5570,12,)/1000</f>
        <v>3.6389999999999998</v>
      </c>
      <c r="M1492" s="180">
        <f>VLOOKUP(D1492,Plan1!$B$2:$S$5570,13,)/1000</f>
        <v>3.6110000000000002</v>
      </c>
      <c r="N1492" s="180">
        <f>VLOOKUP(D1492,Plan1!$B$2:$S$5570,14,)/1000</f>
        <v>4.1509999999999998</v>
      </c>
      <c r="O1492" s="180">
        <f>VLOOKUP(D1492,Plan1!$B$2:$S$5570,15,)/1000</f>
        <v>3.6150000000000002</v>
      </c>
      <c r="P1492" s="180">
        <f>VLOOKUP(D1492,Plan1!$B$2:$S$5570,16,)/1000</f>
        <v>3.6280000000000001</v>
      </c>
      <c r="Q1492" s="180">
        <f>VLOOKUP(D1492,Plan1!$B$2:$S$5570,17,)/1000</f>
        <v>3.895</v>
      </c>
      <c r="R1492" s="180">
        <f>VLOOKUP(D1492,Plan1!$B$2:$S$5570,18,)/1000</f>
        <v>4.3780000000000001</v>
      </c>
      <c r="S1492" s="180">
        <f>VLOOKUP(D1492,Plan1!$B$2:$S$5570,6,)/1000</f>
        <v>4.0510000000000002</v>
      </c>
    </row>
    <row r="1493" spans="1:19" x14ac:dyDescent="0.25">
      <c r="A1493" s="178">
        <v>46070</v>
      </c>
      <c r="B1493" s="178">
        <v>-68649</v>
      </c>
      <c r="C1493" s="178">
        <v>-363522</v>
      </c>
      <c r="D1493" s="178" t="s">
        <v>2835</v>
      </c>
      <c r="E1493" s="178" t="s">
        <v>167</v>
      </c>
      <c r="F1493" s="178" t="s">
        <v>2709</v>
      </c>
      <c r="G1493" s="180">
        <f>VLOOKUP(D1493,Plan1!$B$2:$S$5570,7,)/1000</f>
        <v>5.5970000000000004</v>
      </c>
      <c r="H1493" s="180">
        <f>VLOOKUP(D1493,Plan1!$B$2:$S$5570,8,)/1000</f>
        <v>5.74</v>
      </c>
      <c r="I1493" s="180">
        <f>VLOOKUP(D1493,Plan1!$B$2:$S$5570,9,)/1000</f>
        <v>5.9320000000000004</v>
      </c>
      <c r="J1493" s="180">
        <f>VLOOKUP(D1493,Plan1!$B$2:$S$5570,10,)/1000</f>
        <v>5.5869999999999997</v>
      </c>
      <c r="K1493" s="180">
        <f>VLOOKUP(D1493,Plan1!$B$2:$S$5570,11,)/1000</f>
        <v>5.1280000000000001</v>
      </c>
      <c r="L1493" s="180">
        <f>VLOOKUP(D1493,Plan1!$B$2:$S$5570,12,)/1000</f>
        <v>4.6900000000000004</v>
      </c>
      <c r="M1493" s="180">
        <f>VLOOKUP(D1493,Plan1!$B$2:$S$5570,13,)/1000</f>
        <v>4.9400000000000004</v>
      </c>
      <c r="N1493" s="180">
        <f>VLOOKUP(D1493,Plan1!$B$2:$S$5570,14,)/1000</f>
        <v>5.5759999999999996</v>
      </c>
      <c r="O1493" s="180">
        <f>VLOOKUP(D1493,Plan1!$B$2:$S$5570,15,)/1000</f>
        <v>5.9770000000000003</v>
      </c>
      <c r="P1493" s="180">
        <f>VLOOKUP(D1493,Plan1!$B$2:$S$5570,16,)/1000</f>
        <v>6.1340000000000003</v>
      </c>
      <c r="Q1493" s="180">
        <f>VLOOKUP(D1493,Plan1!$B$2:$S$5570,17,)/1000</f>
        <v>6.1459999999999999</v>
      </c>
      <c r="R1493" s="180">
        <f>VLOOKUP(D1493,Plan1!$B$2:$S$5570,18,)/1000</f>
        <v>5.7309999999999999</v>
      </c>
      <c r="S1493" s="180">
        <f>VLOOKUP(D1493,Plan1!$B$2:$S$5570,6,)/1000</f>
        <v>5.5979999999999999</v>
      </c>
    </row>
    <row r="1494" spans="1:19" x14ac:dyDescent="0.25">
      <c r="A1494" s="178">
        <v>19591</v>
      </c>
      <c r="B1494" s="178">
        <v>-156018</v>
      </c>
      <c r="C1494" s="178">
        <v>-560983</v>
      </c>
      <c r="D1494" s="178" t="s">
        <v>1544</v>
      </c>
      <c r="E1494" s="178" t="s">
        <v>177</v>
      </c>
      <c r="F1494" s="178" t="s">
        <v>1511</v>
      </c>
      <c r="G1494" s="180">
        <f>VLOOKUP(D1494,Plan1!$B$2:$S$5570,7,)/1000</f>
        <v>5.0199999999999996</v>
      </c>
      <c r="H1494" s="180">
        <f>VLOOKUP(D1494,Plan1!$B$2:$S$5570,8,)/1000</f>
        <v>5.117</v>
      </c>
      <c r="I1494" s="180">
        <f>VLOOKUP(D1494,Plan1!$B$2:$S$5570,9,)/1000</f>
        <v>5.242</v>
      </c>
      <c r="J1494" s="180">
        <f>VLOOKUP(D1494,Plan1!$B$2:$S$5570,10,)/1000</f>
        <v>5.3049999999999997</v>
      </c>
      <c r="K1494" s="180">
        <f>VLOOKUP(D1494,Plan1!$B$2:$S$5570,11,)/1000</f>
        <v>5.04</v>
      </c>
      <c r="L1494" s="180">
        <f>VLOOKUP(D1494,Plan1!$B$2:$S$5570,12,)/1000</f>
        <v>5.141</v>
      </c>
      <c r="M1494" s="180">
        <f>VLOOKUP(D1494,Plan1!$B$2:$S$5570,13,)/1000</f>
        <v>5.258</v>
      </c>
      <c r="N1494" s="180">
        <f>VLOOKUP(D1494,Plan1!$B$2:$S$5570,14,)/1000</f>
        <v>5.9850000000000003</v>
      </c>
      <c r="O1494" s="180">
        <f>VLOOKUP(D1494,Plan1!$B$2:$S$5570,15,)/1000</f>
        <v>5.3159999999999998</v>
      </c>
      <c r="P1494" s="180">
        <f>VLOOKUP(D1494,Plan1!$B$2:$S$5570,16,)/1000</f>
        <v>5.1660000000000004</v>
      </c>
      <c r="Q1494" s="180">
        <f>VLOOKUP(D1494,Plan1!$B$2:$S$5570,17,)/1000</f>
        <v>5.1559999999999997</v>
      </c>
      <c r="R1494" s="180">
        <f>VLOOKUP(D1494,Plan1!$B$2:$S$5570,18,)/1000</f>
        <v>5.17</v>
      </c>
      <c r="S1494" s="180">
        <f>VLOOKUP(D1494,Plan1!$B$2:$S$5570,6,)/1000</f>
        <v>5.2430000000000003</v>
      </c>
    </row>
    <row r="1495" spans="1:19" x14ac:dyDescent="0.25">
      <c r="A1495" s="178">
        <v>47621</v>
      </c>
      <c r="B1495" s="178">
        <v>-64857</v>
      </c>
      <c r="C1495" s="178">
        <v>-361549</v>
      </c>
      <c r="D1495" s="178" t="s">
        <v>2900</v>
      </c>
      <c r="E1495" s="178" t="s">
        <v>167</v>
      </c>
      <c r="F1495" s="178" t="s">
        <v>2709</v>
      </c>
      <c r="G1495" s="180">
        <f>VLOOKUP(D1495,Plan1!$B$2:$S$5570,7,)/1000</f>
        <v>5.4669999999999996</v>
      </c>
      <c r="H1495" s="180">
        <f>VLOOKUP(D1495,Plan1!$B$2:$S$5570,8,)/1000</f>
        <v>5.5869999999999997</v>
      </c>
      <c r="I1495" s="180">
        <f>VLOOKUP(D1495,Plan1!$B$2:$S$5570,9,)/1000</f>
        <v>5.681</v>
      </c>
      <c r="J1495" s="180">
        <f>VLOOKUP(D1495,Plan1!$B$2:$S$5570,10,)/1000</f>
        <v>5.4790000000000001</v>
      </c>
      <c r="K1495" s="180">
        <f>VLOOKUP(D1495,Plan1!$B$2:$S$5570,11,)/1000</f>
        <v>4.9690000000000003</v>
      </c>
      <c r="L1495" s="180">
        <f>VLOOKUP(D1495,Plan1!$B$2:$S$5570,12,)/1000</f>
        <v>4.5510000000000002</v>
      </c>
      <c r="M1495" s="180">
        <f>VLOOKUP(D1495,Plan1!$B$2:$S$5570,13,)/1000</f>
        <v>4.74</v>
      </c>
      <c r="N1495" s="180">
        <f>VLOOKUP(D1495,Plan1!$B$2:$S$5570,14,)/1000</f>
        <v>5.4349999999999996</v>
      </c>
      <c r="O1495" s="180">
        <f>VLOOKUP(D1495,Plan1!$B$2:$S$5570,15,)/1000</f>
        <v>5.8120000000000003</v>
      </c>
      <c r="P1495" s="180">
        <f>VLOOKUP(D1495,Plan1!$B$2:$S$5570,16,)/1000</f>
        <v>5.944</v>
      </c>
      <c r="Q1495" s="180">
        <f>VLOOKUP(D1495,Plan1!$B$2:$S$5570,17,)/1000</f>
        <v>5.9550000000000001</v>
      </c>
      <c r="R1495" s="180">
        <f>VLOOKUP(D1495,Plan1!$B$2:$S$5570,18,)/1000</f>
        <v>5.5410000000000004</v>
      </c>
      <c r="S1495" s="180">
        <f>VLOOKUP(D1495,Plan1!$B$2:$S$5570,6,)/1000</f>
        <v>5.43</v>
      </c>
    </row>
    <row r="1496" spans="1:19" x14ac:dyDescent="0.25">
      <c r="A1496" s="178">
        <v>46081</v>
      </c>
      <c r="B1496" s="178">
        <v>-69133</v>
      </c>
      <c r="C1496" s="178">
        <v>-352505</v>
      </c>
      <c r="D1496" s="178" t="s">
        <v>2842</v>
      </c>
      <c r="E1496" s="178" t="s">
        <v>167</v>
      </c>
      <c r="F1496" s="178" t="s">
        <v>2709</v>
      </c>
      <c r="G1496" s="180">
        <f>VLOOKUP(D1496,Plan1!$B$2:$S$5570,7,)/1000</f>
        <v>5.4589999999999996</v>
      </c>
      <c r="H1496" s="180">
        <f>VLOOKUP(D1496,Plan1!$B$2:$S$5570,8,)/1000</f>
        <v>5.5880000000000001</v>
      </c>
      <c r="I1496" s="180">
        <f>VLOOKUP(D1496,Plan1!$B$2:$S$5570,9,)/1000</f>
        <v>5.8440000000000003</v>
      </c>
      <c r="J1496" s="180">
        <f>VLOOKUP(D1496,Plan1!$B$2:$S$5570,10,)/1000</f>
        <v>5.4320000000000004</v>
      </c>
      <c r="K1496" s="180">
        <f>VLOOKUP(D1496,Plan1!$B$2:$S$5570,11,)/1000</f>
        <v>4.9050000000000002</v>
      </c>
      <c r="L1496" s="180">
        <f>VLOOKUP(D1496,Plan1!$B$2:$S$5570,12,)/1000</f>
        <v>4.5190000000000001</v>
      </c>
      <c r="M1496" s="180">
        <f>VLOOKUP(D1496,Plan1!$B$2:$S$5570,13,)/1000</f>
        <v>4.5960000000000001</v>
      </c>
      <c r="N1496" s="180">
        <f>VLOOKUP(D1496,Plan1!$B$2:$S$5570,14,)/1000</f>
        <v>5.3179999999999996</v>
      </c>
      <c r="O1496" s="180">
        <f>VLOOKUP(D1496,Plan1!$B$2:$S$5570,15,)/1000</f>
        <v>5.5819999999999999</v>
      </c>
      <c r="P1496" s="180">
        <f>VLOOKUP(D1496,Plan1!$B$2:$S$5570,16,)/1000</f>
        <v>5.694</v>
      </c>
      <c r="Q1496" s="180">
        <f>VLOOKUP(D1496,Plan1!$B$2:$S$5570,17,)/1000</f>
        <v>5.891</v>
      </c>
      <c r="R1496" s="180">
        <f>VLOOKUP(D1496,Plan1!$B$2:$S$5570,18,)/1000</f>
        <v>5.6689999999999996</v>
      </c>
      <c r="S1496" s="180">
        <f>VLOOKUP(D1496,Plan1!$B$2:$S$5570,6,)/1000</f>
        <v>5.375</v>
      </c>
    </row>
    <row r="1497" spans="1:19" x14ac:dyDescent="0.25">
      <c r="A1497" s="178">
        <v>46078</v>
      </c>
      <c r="B1497" s="178">
        <v>-68914</v>
      </c>
      <c r="C1497" s="178">
        <v>-355218</v>
      </c>
      <c r="D1497" s="178" t="s">
        <v>2838</v>
      </c>
      <c r="E1497" s="178" t="s">
        <v>167</v>
      </c>
      <c r="F1497" s="178" t="s">
        <v>2709</v>
      </c>
      <c r="G1497" s="180">
        <f>VLOOKUP(D1497,Plan1!$B$2:$S$5570,7,)/1000</f>
        <v>5.2569999999999997</v>
      </c>
      <c r="H1497" s="180">
        <f>VLOOKUP(D1497,Plan1!$B$2:$S$5570,8,)/1000</f>
        <v>5.4740000000000002</v>
      </c>
      <c r="I1497" s="180">
        <f>VLOOKUP(D1497,Plan1!$B$2:$S$5570,9,)/1000</f>
        <v>5.6260000000000003</v>
      </c>
      <c r="J1497" s="180">
        <f>VLOOKUP(D1497,Plan1!$B$2:$S$5570,10,)/1000</f>
        <v>5.2969999999999997</v>
      </c>
      <c r="K1497" s="180">
        <f>VLOOKUP(D1497,Plan1!$B$2:$S$5570,11,)/1000</f>
        <v>4.7729999999999997</v>
      </c>
      <c r="L1497" s="180">
        <f>VLOOKUP(D1497,Plan1!$B$2:$S$5570,12,)/1000</f>
        <v>4.3460000000000001</v>
      </c>
      <c r="M1497" s="180">
        <f>VLOOKUP(D1497,Plan1!$B$2:$S$5570,13,)/1000</f>
        <v>4.4109999999999996</v>
      </c>
      <c r="N1497" s="180">
        <f>VLOOKUP(D1497,Plan1!$B$2:$S$5570,14,)/1000</f>
        <v>5.1230000000000002</v>
      </c>
      <c r="O1497" s="180">
        <f>VLOOKUP(D1497,Plan1!$B$2:$S$5570,15,)/1000</f>
        <v>5.4089999999999998</v>
      </c>
      <c r="P1497" s="180">
        <f>VLOOKUP(D1497,Plan1!$B$2:$S$5570,16,)/1000</f>
        <v>5.5049999999999999</v>
      </c>
      <c r="Q1497" s="180">
        <f>VLOOKUP(D1497,Plan1!$B$2:$S$5570,17,)/1000</f>
        <v>5.6429999999999998</v>
      </c>
      <c r="R1497" s="180">
        <f>VLOOKUP(D1497,Plan1!$B$2:$S$5570,18,)/1000</f>
        <v>5.391</v>
      </c>
      <c r="S1497" s="180">
        <f>VLOOKUP(D1497,Plan1!$B$2:$S$5570,6,)/1000</f>
        <v>5.1879999999999997</v>
      </c>
    </row>
    <row r="1498" spans="1:19" x14ac:dyDescent="0.25">
      <c r="A1498" s="178">
        <v>36134</v>
      </c>
      <c r="B1498" s="178">
        <v>-93611</v>
      </c>
      <c r="C1498" s="178">
        <v>-62585</v>
      </c>
      <c r="D1498" s="178" t="s">
        <v>4416</v>
      </c>
      <c r="E1498" s="178" t="s">
        <v>167</v>
      </c>
      <c r="F1498" s="178" t="s">
        <v>4373</v>
      </c>
      <c r="G1498" s="180">
        <f>VLOOKUP(D1498,Plan1!$B$2:$S$5570,7,)/1000</f>
        <v>3.9460000000000002</v>
      </c>
      <c r="H1498" s="180">
        <f>VLOOKUP(D1498,Plan1!$B$2:$S$5570,8,)/1000</f>
        <v>4.17</v>
      </c>
      <c r="I1498" s="180">
        <f>VLOOKUP(D1498,Plan1!$B$2:$S$5570,9,)/1000</f>
        <v>4.3529999999999998</v>
      </c>
      <c r="J1498" s="180">
        <f>VLOOKUP(D1498,Plan1!$B$2:$S$5570,10,)/1000</f>
        <v>4.4539999999999997</v>
      </c>
      <c r="K1498" s="180">
        <f>VLOOKUP(D1498,Plan1!$B$2:$S$5570,11,)/1000</f>
        <v>4.282</v>
      </c>
      <c r="L1498" s="180">
        <f>VLOOKUP(D1498,Plan1!$B$2:$S$5570,12,)/1000</f>
        <v>4.8209999999999997</v>
      </c>
      <c r="M1498" s="180">
        <f>VLOOKUP(D1498,Plan1!$B$2:$S$5570,13,)/1000</f>
        <v>4.867</v>
      </c>
      <c r="N1498" s="180">
        <f>VLOOKUP(D1498,Plan1!$B$2:$S$5570,14,)/1000</f>
        <v>5.1269999999999998</v>
      </c>
      <c r="O1498" s="180">
        <f>VLOOKUP(D1498,Plan1!$B$2:$S$5570,15,)/1000</f>
        <v>4.8570000000000002</v>
      </c>
      <c r="P1498" s="180">
        <f>VLOOKUP(D1498,Plan1!$B$2:$S$5570,16,)/1000</f>
        <v>4.8540000000000001</v>
      </c>
      <c r="Q1498" s="180">
        <f>VLOOKUP(D1498,Plan1!$B$2:$S$5570,17,)/1000</f>
        <v>4.5030000000000001</v>
      </c>
      <c r="R1498" s="180">
        <f>VLOOKUP(D1498,Plan1!$B$2:$S$5570,18,)/1000</f>
        <v>4.2750000000000004</v>
      </c>
      <c r="S1498" s="180">
        <f>VLOOKUP(D1498,Plan1!$B$2:$S$5570,6,)/1000</f>
        <v>4.5419999999999998</v>
      </c>
    </row>
    <row r="1499" spans="1:19" x14ac:dyDescent="0.25">
      <c r="A1499" s="178">
        <v>14332</v>
      </c>
      <c r="B1499" s="178">
        <v>-182649</v>
      </c>
      <c r="C1499" s="178">
        <v>-481515</v>
      </c>
      <c r="D1499" s="178" t="s">
        <v>1076</v>
      </c>
      <c r="E1499" s="178" t="s">
        <v>167</v>
      </c>
      <c r="F1499" s="178" t="s">
        <v>1058</v>
      </c>
      <c r="G1499" s="180">
        <f>VLOOKUP(D1499,Plan1!$B$2:$S$5570,7,)/1000</f>
        <v>5.0949999999999998</v>
      </c>
      <c r="H1499" s="180">
        <f>VLOOKUP(D1499,Plan1!$B$2:$S$5570,8,)/1000</f>
        <v>5.5960000000000001</v>
      </c>
      <c r="I1499" s="180">
        <f>VLOOKUP(D1499,Plan1!$B$2:$S$5570,9,)/1000</f>
        <v>5.2939999999999996</v>
      </c>
      <c r="J1499" s="180">
        <f>VLOOKUP(D1499,Plan1!$B$2:$S$5570,10,)/1000</f>
        <v>5.6669999999999998</v>
      </c>
      <c r="K1499" s="180">
        <f>VLOOKUP(D1499,Plan1!$B$2:$S$5570,11,)/1000</f>
        <v>5.5179999999999998</v>
      </c>
      <c r="L1499" s="180">
        <f>VLOOKUP(D1499,Plan1!$B$2:$S$5570,12,)/1000</f>
        <v>5.4050000000000002</v>
      </c>
      <c r="M1499" s="180">
        <f>VLOOKUP(D1499,Plan1!$B$2:$S$5570,13,)/1000</f>
        <v>5.6040000000000001</v>
      </c>
      <c r="N1499" s="180">
        <f>VLOOKUP(D1499,Plan1!$B$2:$S$5570,14,)/1000</f>
        <v>6.2949999999999999</v>
      </c>
      <c r="O1499" s="180">
        <f>VLOOKUP(D1499,Plan1!$B$2:$S$5570,15,)/1000</f>
        <v>5.7990000000000004</v>
      </c>
      <c r="P1499" s="180">
        <f>VLOOKUP(D1499,Plan1!$B$2:$S$5570,16,)/1000</f>
        <v>5.5380000000000003</v>
      </c>
      <c r="Q1499" s="180">
        <f>VLOOKUP(D1499,Plan1!$B$2:$S$5570,17,)/1000</f>
        <v>5.1100000000000003</v>
      </c>
      <c r="R1499" s="180">
        <f>VLOOKUP(D1499,Plan1!$B$2:$S$5570,18,)/1000</f>
        <v>5.1980000000000004</v>
      </c>
      <c r="S1499" s="180">
        <f>VLOOKUP(D1499,Plan1!$B$2:$S$5570,6,)/1000</f>
        <v>5.51</v>
      </c>
    </row>
    <row r="1500" spans="1:19" x14ac:dyDescent="0.25">
      <c r="A1500" s="178">
        <v>41772</v>
      </c>
      <c r="B1500" s="178">
        <v>-80087</v>
      </c>
      <c r="C1500" s="178">
        <v>-35696</v>
      </c>
      <c r="D1500" s="178" t="s">
        <v>3383</v>
      </c>
      <c r="E1500" s="178" t="s">
        <v>167</v>
      </c>
      <c r="F1500" s="178" t="s">
        <v>3284</v>
      </c>
      <c r="G1500" s="180">
        <f>VLOOKUP(D1500,Plan1!$B$2:$S$5570,7,)/1000</f>
        <v>5.4279999999999999</v>
      </c>
      <c r="H1500" s="180">
        <f>VLOOKUP(D1500,Plan1!$B$2:$S$5570,8,)/1000</f>
        <v>5.5129999999999999</v>
      </c>
      <c r="I1500" s="180">
        <f>VLOOKUP(D1500,Plan1!$B$2:$S$5570,9,)/1000</f>
        <v>5.7089999999999996</v>
      </c>
      <c r="J1500" s="180">
        <f>VLOOKUP(D1500,Plan1!$B$2:$S$5570,10,)/1000</f>
        <v>5.28</v>
      </c>
      <c r="K1500" s="180">
        <f>VLOOKUP(D1500,Plan1!$B$2:$S$5570,11,)/1000</f>
        <v>4.673</v>
      </c>
      <c r="L1500" s="180">
        <f>VLOOKUP(D1500,Plan1!$B$2:$S$5570,12,)/1000</f>
        <v>4.3010000000000002</v>
      </c>
      <c r="M1500" s="180">
        <f>VLOOKUP(D1500,Plan1!$B$2:$S$5570,13,)/1000</f>
        <v>4.3769999999999998</v>
      </c>
      <c r="N1500" s="180">
        <f>VLOOKUP(D1500,Plan1!$B$2:$S$5570,14,)/1000</f>
        <v>4.9610000000000003</v>
      </c>
      <c r="O1500" s="180">
        <f>VLOOKUP(D1500,Plan1!$B$2:$S$5570,15,)/1000</f>
        <v>5.4619999999999997</v>
      </c>
      <c r="P1500" s="180">
        <f>VLOOKUP(D1500,Plan1!$B$2:$S$5570,16,)/1000</f>
        <v>5.5359999999999996</v>
      </c>
      <c r="Q1500" s="180">
        <f>VLOOKUP(D1500,Plan1!$B$2:$S$5570,17,)/1000</f>
        <v>5.6749999999999998</v>
      </c>
      <c r="R1500" s="180">
        <f>VLOOKUP(D1500,Plan1!$B$2:$S$5570,18,)/1000</f>
        <v>5.593</v>
      </c>
      <c r="S1500" s="180">
        <f>VLOOKUP(D1500,Plan1!$B$2:$S$5570,6,)/1000</f>
        <v>5.2089999999999996</v>
      </c>
    </row>
    <row r="1501" spans="1:19" x14ac:dyDescent="0.25">
      <c r="A1501" s="178">
        <v>42401</v>
      </c>
      <c r="B1501" s="178">
        <v>-78114</v>
      </c>
      <c r="C1501" s="178">
        <v>-507702</v>
      </c>
      <c r="D1501" s="178" t="s">
        <v>2570</v>
      </c>
      <c r="E1501" s="178" t="s">
        <v>167</v>
      </c>
      <c r="F1501" s="178" t="s">
        <v>2567</v>
      </c>
      <c r="G1501" s="180">
        <f>VLOOKUP(D1501,Plan1!$B$2:$S$5570,7,)/1000</f>
        <v>4.4020000000000001</v>
      </c>
      <c r="H1501" s="180">
        <f>VLOOKUP(D1501,Plan1!$B$2:$S$5570,8,)/1000</f>
        <v>4.5570000000000004</v>
      </c>
      <c r="I1501" s="180">
        <f>VLOOKUP(D1501,Plan1!$B$2:$S$5570,9,)/1000</f>
        <v>4.5030000000000001</v>
      </c>
      <c r="J1501" s="180">
        <f>VLOOKUP(D1501,Plan1!$B$2:$S$5570,10,)/1000</f>
        <v>4.6130000000000004</v>
      </c>
      <c r="K1501" s="180">
        <f>VLOOKUP(D1501,Plan1!$B$2:$S$5570,11,)/1000</f>
        <v>4.9690000000000003</v>
      </c>
      <c r="L1501" s="180">
        <f>VLOOKUP(D1501,Plan1!$B$2:$S$5570,12,)/1000</f>
        <v>5.39</v>
      </c>
      <c r="M1501" s="180">
        <f>VLOOKUP(D1501,Plan1!$B$2:$S$5570,13,)/1000</f>
        <v>5.4</v>
      </c>
      <c r="N1501" s="180">
        <f>VLOOKUP(D1501,Plan1!$B$2:$S$5570,14,)/1000</f>
        <v>5.8250000000000002</v>
      </c>
      <c r="O1501" s="180">
        <f>VLOOKUP(D1501,Plan1!$B$2:$S$5570,15,)/1000</f>
        <v>5.22</v>
      </c>
      <c r="P1501" s="180">
        <f>VLOOKUP(D1501,Plan1!$B$2:$S$5570,16,)/1000</f>
        <v>4.6500000000000004</v>
      </c>
      <c r="Q1501" s="180">
        <f>VLOOKUP(D1501,Plan1!$B$2:$S$5570,17,)/1000</f>
        <v>4.4610000000000003</v>
      </c>
      <c r="R1501" s="180">
        <f>VLOOKUP(D1501,Plan1!$B$2:$S$5570,18,)/1000</f>
        <v>4.2569999999999997</v>
      </c>
      <c r="S1501" s="180">
        <f>VLOOKUP(D1501,Plan1!$B$2:$S$5570,6,)/1000</f>
        <v>4.8540000000000001</v>
      </c>
    </row>
    <row r="1502" spans="1:19" x14ac:dyDescent="0.25">
      <c r="A1502" s="178">
        <v>32861</v>
      </c>
      <c r="B1502" s="178">
        <v>-10353</v>
      </c>
      <c r="C1502" s="178">
        <v>-371878</v>
      </c>
      <c r="D1502" s="178" t="s">
        <v>5346</v>
      </c>
      <c r="E1502" s="178" t="s">
        <v>167</v>
      </c>
      <c r="F1502" s="178" t="s">
        <v>5304</v>
      </c>
      <c r="G1502" s="180">
        <f>VLOOKUP(D1502,Plan1!$B$2:$S$5570,7,)/1000</f>
        <v>5.7030000000000003</v>
      </c>
      <c r="H1502" s="180">
        <f>VLOOKUP(D1502,Plan1!$B$2:$S$5570,8,)/1000</f>
        <v>5.6660000000000004</v>
      </c>
      <c r="I1502" s="180">
        <f>VLOOKUP(D1502,Plan1!$B$2:$S$5570,9,)/1000</f>
        <v>5.782</v>
      </c>
      <c r="J1502" s="180">
        <f>VLOOKUP(D1502,Plan1!$B$2:$S$5570,10,)/1000</f>
        <v>5.2759999999999998</v>
      </c>
      <c r="K1502" s="180">
        <f>VLOOKUP(D1502,Plan1!$B$2:$S$5570,11,)/1000</f>
        <v>4.5659999999999998</v>
      </c>
      <c r="L1502" s="180">
        <f>VLOOKUP(D1502,Plan1!$B$2:$S$5570,12,)/1000</f>
        <v>4.375</v>
      </c>
      <c r="M1502" s="180">
        <f>VLOOKUP(D1502,Plan1!$B$2:$S$5570,13,)/1000</f>
        <v>4.4349999999999996</v>
      </c>
      <c r="N1502" s="180">
        <f>VLOOKUP(D1502,Plan1!$B$2:$S$5570,14,)/1000</f>
        <v>4.8970000000000002</v>
      </c>
      <c r="O1502" s="180">
        <f>VLOOKUP(D1502,Plan1!$B$2:$S$5570,15,)/1000</f>
        <v>5.4930000000000003</v>
      </c>
      <c r="P1502" s="180">
        <f>VLOOKUP(D1502,Plan1!$B$2:$S$5570,16,)/1000</f>
        <v>5.5510000000000002</v>
      </c>
      <c r="Q1502" s="180">
        <f>VLOOKUP(D1502,Plan1!$B$2:$S$5570,17,)/1000</f>
        <v>5.8230000000000004</v>
      </c>
      <c r="R1502" s="180">
        <f>VLOOKUP(D1502,Plan1!$B$2:$S$5570,18,)/1000</f>
        <v>5.7309999999999999</v>
      </c>
      <c r="S1502" s="180">
        <f>VLOOKUP(D1502,Plan1!$B$2:$S$5570,6,)/1000</f>
        <v>5.2750000000000004</v>
      </c>
    </row>
    <row r="1503" spans="1:19" x14ac:dyDescent="0.25">
      <c r="A1503" s="178">
        <v>6189</v>
      </c>
      <c r="B1503" s="178">
        <v>-230736</v>
      </c>
      <c r="C1503" s="178">
        <v>-449579</v>
      </c>
      <c r="D1503" s="178" t="s">
        <v>4855</v>
      </c>
      <c r="E1503" s="178" t="s">
        <v>167</v>
      </c>
      <c r="F1503" s="178" t="s">
        <v>4704</v>
      </c>
      <c r="G1503" s="180">
        <f>VLOOKUP(D1503,Plan1!$B$2:$S$5570,7,)/1000</f>
        <v>5.1929999999999996</v>
      </c>
      <c r="H1503" s="180">
        <f>VLOOKUP(D1503,Plan1!$B$2:$S$5570,8,)/1000</f>
        <v>5.585</v>
      </c>
      <c r="I1503" s="180">
        <f>VLOOKUP(D1503,Plan1!$B$2:$S$5570,9,)/1000</f>
        <v>5.157</v>
      </c>
      <c r="J1503" s="180">
        <f>VLOOKUP(D1503,Plan1!$B$2:$S$5570,10,)/1000</f>
        <v>5.1779999999999999</v>
      </c>
      <c r="K1503" s="180">
        <f>VLOOKUP(D1503,Plan1!$B$2:$S$5570,11,)/1000</f>
        <v>4.5469999999999997</v>
      </c>
      <c r="L1503" s="180">
        <f>VLOOKUP(D1503,Plan1!$B$2:$S$5570,12,)/1000</f>
        <v>4.5090000000000003</v>
      </c>
      <c r="M1503" s="180">
        <f>VLOOKUP(D1503,Plan1!$B$2:$S$5570,13,)/1000</f>
        <v>4.5570000000000004</v>
      </c>
      <c r="N1503" s="180">
        <f>VLOOKUP(D1503,Plan1!$B$2:$S$5570,14,)/1000</f>
        <v>5.343</v>
      </c>
      <c r="O1503" s="180">
        <f>VLOOKUP(D1503,Plan1!$B$2:$S$5570,15,)/1000</f>
        <v>4.9630000000000001</v>
      </c>
      <c r="P1503" s="180">
        <f>VLOOKUP(D1503,Plan1!$B$2:$S$5570,16,)/1000</f>
        <v>5.0940000000000003</v>
      </c>
      <c r="Q1503" s="180">
        <f>VLOOKUP(D1503,Plan1!$B$2:$S$5570,17,)/1000</f>
        <v>4.875</v>
      </c>
      <c r="R1503" s="180">
        <f>VLOOKUP(D1503,Plan1!$B$2:$S$5570,18,)/1000</f>
        <v>5.2510000000000003</v>
      </c>
      <c r="S1503" s="180">
        <f>VLOOKUP(D1503,Plan1!$B$2:$S$5570,6,)/1000</f>
        <v>5.0209999999999999</v>
      </c>
    </row>
    <row r="1504" spans="1:19" x14ac:dyDescent="0.25">
      <c r="A1504" s="178">
        <v>3317</v>
      </c>
      <c r="B1504" s="178">
        <v>-268955</v>
      </c>
      <c r="C1504" s="178">
        <v>-531666</v>
      </c>
      <c r="D1504" s="178" t="s">
        <v>4603</v>
      </c>
      <c r="E1504" s="178" t="s">
        <v>167</v>
      </c>
      <c r="F1504" s="178" t="s">
        <v>4434</v>
      </c>
      <c r="G1504" s="180">
        <f>VLOOKUP(D1504,Plan1!$B$2:$S$5570,7,)/1000</f>
        <v>5.4740000000000002</v>
      </c>
      <c r="H1504" s="180">
        <f>VLOOKUP(D1504,Plan1!$B$2:$S$5570,8,)/1000</f>
        <v>5.4749999999999996</v>
      </c>
      <c r="I1504" s="180">
        <f>VLOOKUP(D1504,Plan1!$B$2:$S$5570,9,)/1000</f>
        <v>5.3810000000000002</v>
      </c>
      <c r="J1504" s="180">
        <f>VLOOKUP(D1504,Plan1!$B$2:$S$5570,10,)/1000</f>
        <v>4.923</v>
      </c>
      <c r="K1504" s="180">
        <f>VLOOKUP(D1504,Plan1!$B$2:$S$5570,11,)/1000</f>
        <v>4.1180000000000003</v>
      </c>
      <c r="L1504" s="180">
        <f>VLOOKUP(D1504,Plan1!$B$2:$S$5570,12,)/1000</f>
        <v>3.609</v>
      </c>
      <c r="M1504" s="180">
        <f>VLOOKUP(D1504,Plan1!$B$2:$S$5570,13,)/1000</f>
        <v>3.9630000000000001</v>
      </c>
      <c r="N1504" s="180">
        <f>VLOOKUP(D1504,Plan1!$B$2:$S$5570,14,)/1000</f>
        <v>4.7430000000000003</v>
      </c>
      <c r="O1504" s="180">
        <f>VLOOKUP(D1504,Plan1!$B$2:$S$5570,15,)/1000</f>
        <v>4.4580000000000002</v>
      </c>
      <c r="P1504" s="180">
        <f>VLOOKUP(D1504,Plan1!$B$2:$S$5570,16,)/1000</f>
        <v>5.0199999999999996</v>
      </c>
      <c r="Q1504" s="180">
        <f>VLOOKUP(D1504,Plan1!$B$2:$S$5570,17,)/1000</f>
        <v>5.4619999999999997</v>
      </c>
      <c r="R1504" s="180">
        <f>VLOOKUP(D1504,Plan1!$B$2:$S$5570,18,)/1000</f>
        <v>5.52</v>
      </c>
      <c r="S1504" s="180">
        <f>VLOOKUP(D1504,Plan1!$B$2:$S$5570,6,)/1000</f>
        <v>4.8449999999999998</v>
      </c>
    </row>
    <row r="1505" spans="1:19" x14ac:dyDescent="0.25">
      <c r="A1505" s="178">
        <v>3265</v>
      </c>
      <c r="B1505" s="178">
        <v>-269714</v>
      </c>
      <c r="C1505" s="178">
        <v>-530899</v>
      </c>
      <c r="D1505" s="178" t="s">
        <v>4585</v>
      </c>
      <c r="E1505" s="178" t="s">
        <v>167</v>
      </c>
      <c r="F1505" s="178" t="s">
        <v>4434</v>
      </c>
      <c r="G1505" s="180">
        <f>VLOOKUP(D1505,Plan1!$B$2:$S$5570,7,)/1000</f>
        <v>5.468</v>
      </c>
      <c r="H1505" s="180">
        <f>VLOOKUP(D1505,Plan1!$B$2:$S$5570,8,)/1000</f>
        <v>5.4550000000000001</v>
      </c>
      <c r="I1505" s="180">
        <f>VLOOKUP(D1505,Plan1!$B$2:$S$5570,9,)/1000</f>
        <v>5.407</v>
      </c>
      <c r="J1505" s="180">
        <f>VLOOKUP(D1505,Plan1!$B$2:$S$5570,10,)/1000</f>
        <v>4.88</v>
      </c>
      <c r="K1505" s="180">
        <f>VLOOKUP(D1505,Plan1!$B$2:$S$5570,11,)/1000</f>
        <v>4.0720000000000001</v>
      </c>
      <c r="L1505" s="180">
        <f>VLOOKUP(D1505,Plan1!$B$2:$S$5570,12,)/1000</f>
        <v>3.58</v>
      </c>
      <c r="M1505" s="180">
        <f>VLOOKUP(D1505,Plan1!$B$2:$S$5570,13,)/1000</f>
        <v>3.9209999999999998</v>
      </c>
      <c r="N1505" s="180">
        <f>VLOOKUP(D1505,Plan1!$B$2:$S$5570,14,)/1000</f>
        <v>4.72</v>
      </c>
      <c r="O1505" s="180">
        <f>VLOOKUP(D1505,Plan1!$B$2:$S$5570,15,)/1000</f>
        <v>4.4379999999999997</v>
      </c>
      <c r="P1505" s="180">
        <f>VLOOKUP(D1505,Plan1!$B$2:$S$5570,16,)/1000</f>
        <v>5.056</v>
      </c>
      <c r="Q1505" s="180">
        <f>VLOOKUP(D1505,Plan1!$B$2:$S$5570,17,)/1000</f>
        <v>5.4980000000000002</v>
      </c>
      <c r="R1505" s="180">
        <f>VLOOKUP(D1505,Plan1!$B$2:$S$5570,18,)/1000</f>
        <v>5.5780000000000003</v>
      </c>
      <c r="S1505" s="180">
        <f>VLOOKUP(D1505,Plan1!$B$2:$S$5570,6,)/1000</f>
        <v>4.8390000000000004</v>
      </c>
    </row>
    <row r="1506" spans="1:19" x14ac:dyDescent="0.25">
      <c r="A1506" s="178">
        <v>13140</v>
      </c>
      <c r="B1506" s="178">
        <v>-189653</v>
      </c>
      <c r="C1506" s="178">
        <v>-41099</v>
      </c>
      <c r="D1506" s="178" t="s">
        <v>2299</v>
      </c>
      <c r="E1506" s="178" t="s">
        <v>167</v>
      </c>
      <c r="F1506" s="178" t="s">
        <v>1727</v>
      </c>
      <c r="G1506" s="180">
        <f>VLOOKUP(D1506,Plan1!$B$2:$S$5570,7,)/1000</f>
        <v>5.3440000000000003</v>
      </c>
      <c r="H1506" s="180">
        <f>VLOOKUP(D1506,Plan1!$B$2:$S$5570,8,)/1000</f>
        <v>5.7510000000000003</v>
      </c>
      <c r="I1506" s="180">
        <f>VLOOKUP(D1506,Plan1!$B$2:$S$5570,9,)/1000</f>
        <v>5.2210000000000001</v>
      </c>
      <c r="J1506" s="180">
        <f>VLOOKUP(D1506,Plan1!$B$2:$S$5570,10,)/1000</f>
        <v>4.9180000000000001</v>
      </c>
      <c r="K1506" s="180">
        <f>VLOOKUP(D1506,Plan1!$B$2:$S$5570,11,)/1000</f>
        <v>4.4669999999999996</v>
      </c>
      <c r="L1506" s="180">
        <f>VLOOKUP(D1506,Plan1!$B$2:$S$5570,12,)/1000</f>
        <v>4.2460000000000004</v>
      </c>
      <c r="M1506" s="180">
        <f>VLOOKUP(D1506,Plan1!$B$2:$S$5570,13,)/1000</f>
        <v>4.3090000000000002</v>
      </c>
      <c r="N1506" s="180">
        <f>VLOOKUP(D1506,Plan1!$B$2:$S$5570,14,)/1000</f>
        <v>4.84</v>
      </c>
      <c r="O1506" s="180">
        <f>VLOOKUP(D1506,Plan1!$B$2:$S$5570,15,)/1000</f>
        <v>5.0709999999999997</v>
      </c>
      <c r="P1506" s="180">
        <f>VLOOKUP(D1506,Plan1!$B$2:$S$5570,16,)/1000</f>
        <v>4.923</v>
      </c>
      <c r="Q1506" s="180">
        <f>VLOOKUP(D1506,Plan1!$B$2:$S$5570,17,)/1000</f>
        <v>4.53</v>
      </c>
      <c r="R1506" s="180">
        <f>VLOOKUP(D1506,Plan1!$B$2:$S$5570,18,)/1000</f>
        <v>5.0720000000000001</v>
      </c>
      <c r="S1506" s="180">
        <f>VLOOKUP(D1506,Plan1!$B$2:$S$5570,6,)/1000</f>
        <v>4.891</v>
      </c>
    </row>
    <row r="1507" spans="1:19" x14ac:dyDescent="0.25">
      <c r="A1507" s="178">
        <v>39442</v>
      </c>
      <c r="B1507" s="178">
        <v>-86248</v>
      </c>
      <c r="C1507" s="178">
        <v>-359521</v>
      </c>
      <c r="D1507" s="178" t="s">
        <v>3331</v>
      </c>
      <c r="E1507" s="178" t="s">
        <v>167</v>
      </c>
      <c r="F1507" s="178" t="s">
        <v>3284</v>
      </c>
      <c r="G1507" s="180">
        <f>VLOOKUP(D1507,Plan1!$B$2:$S$5570,7,)/1000</f>
        <v>5.6929999999999996</v>
      </c>
      <c r="H1507" s="180">
        <f>VLOOKUP(D1507,Plan1!$B$2:$S$5570,8,)/1000</f>
        <v>5.6539999999999999</v>
      </c>
      <c r="I1507" s="180">
        <f>VLOOKUP(D1507,Plan1!$B$2:$S$5570,9,)/1000</f>
        <v>5.9359999999999999</v>
      </c>
      <c r="J1507" s="180">
        <f>VLOOKUP(D1507,Plan1!$B$2:$S$5570,10,)/1000</f>
        <v>5.3540000000000001</v>
      </c>
      <c r="K1507" s="180">
        <f>VLOOKUP(D1507,Plan1!$B$2:$S$5570,11,)/1000</f>
        <v>4.6100000000000003</v>
      </c>
      <c r="L1507" s="180">
        <f>VLOOKUP(D1507,Plan1!$B$2:$S$5570,12,)/1000</f>
        <v>4.2210000000000001</v>
      </c>
      <c r="M1507" s="180">
        <f>VLOOKUP(D1507,Plan1!$B$2:$S$5570,13,)/1000</f>
        <v>4.24</v>
      </c>
      <c r="N1507" s="180">
        <f>VLOOKUP(D1507,Plan1!$B$2:$S$5570,14,)/1000</f>
        <v>4.8360000000000003</v>
      </c>
      <c r="O1507" s="180">
        <f>VLOOKUP(D1507,Plan1!$B$2:$S$5570,15,)/1000</f>
        <v>5.4820000000000002</v>
      </c>
      <c r="P1507" s="180">
        <f>VLOOKUP(D1507,Plan1!$B$2:$S$5570,16,)/1000</f>
        <v>5.6390000000000002</v>
      </c>
      <c r="Q1507" s="180">
        <f>VLOOKUP(D1507,Plan1!$B$2:$S$5570,17,)/1000</f>
        <v>5.93</v>
      </c>
      <c r="R1507" s="180">
        <f>VLOOKUP(D1507,Plan1!$B$2:$S$5570,18,)/1000</f>
        <v>5.7560000000000002</v>
      </c>
      <c r="S1507" s="180">
        <f>VLOOKUP(D1507,Plan1!$B$2:$S$5570,6,)/1000</f>
        <v>5.2789999999999999</v>
      </c>
    </row>
    <row r="1508" spans="1:19" x14ac:dyDescent="0.25">
      <c r="A1508" s="178">
        <v>37873</v>
      </c>
      <c r="B1508" s="178">
        <v>-8992</v>
      </c>
      <c r="C1508" s="178">
        <v>-399052</v>
      </c>
      <c r="D1508" s="178" t="s">
        <v>787</v>
      </c>
      <c r="E1508" s="178" t="s">
        <v>167</v>
      </c>
      <c r="F1508" s="178" t="s">
        <v>375</v>
      </c>
      <c r="G1508" s="180">
        <f>VLOOKUP(D1508,Plan1!$B$2:$S$5570,7,)/1000</f>
        <v>5.9160000000000004</v>
      </c>
      <c r="H1508" s="180">
        <f>VLOOKUP(D1508,Plan1!$B$2:$S$5570,8,)/1000</f>
        <v>5.7830000000000004</v>
      </c>
      <c r="I1508" s="180">
        <f>VLOOKUP(D1508,Plan1!$B$2:$S$5570,9,)/1000</f>
        <v>5.9560000000000004</v>
      </c>
      <c r="J1508" s="180">
        <f>VLOOKUP(D1508,Plan1!$B$2:$S$5570,10,)/1000</f>
        <v>5.4969999999999999</v>
      </c>
      <c r="K1508" s="180">
        <f>VLOOKUP(D1508,Plan1!$B$2:$S$5570,11,)/1000</f>
        <v>5.0170000000000003</v>
      </c>
      <c r="L1508" s="180">
        <f>VLOOKUP(D1508,Plan1!$B$2:$S$5570,12,)/1000</f>
        <v>4.7629999999999999</v>
      </c>
      <c r="M1508" s="180">
        <f>VLOOKUP(D1508,Plan1!$B$2:$S$5570,13,)/1000</f>
        <v>4.984</v>
      </c>
      <c r="N1508" s="180">
        <f>VLOOKUP(D1508,Plan1!$B$2:$S$5570,14,)/1000</f>
        <v>5.7110000000000003</v>
      </c>
      <c r="O1508" s="180">
        <f>VLOOKUP(D1508,Plan1!$B$2:$S$5570,15,)/1000</f>
        <v>6.33</v>
      </c>
      <c r="P1508" s="180">
        <f>VLOOKUP(D1508,Plan1!$B$2:$S$5570,16,)/1000</f>
        <v>6.173</v>
      </c>
      <c r="Q1508" s="180">
        <f>VLOOKUP(D1508,Plan1!$B$2:$S$5570,17,)/1000</f>
        <v>6.1139999999999999</v>
      </c>
      <c r="R1508" s="180">
        <f>VLOOKUP(D1508,Plan1!$B$2:$S$5570,18,)/1000</f>
        <v>5.85</v>
      </c>
      <c r="S1508" s="180">
        <f>VLOOKUP(D1508,Plan1!$B$2:$S$5570,6,)/1000</f>
        <v>5.6749999999999998</v>
      </c>
    </row>
    <row r="1509" spans="1:19" x14ac:dyDescent="0.25">
      <c r="A1509" s="178">
        <v>34125</v>
      </c>
      <c r="B1509" s="178">
        <v>-10033</v>
      </c>
      <c r="C1509" s="178">
        <v>-443006</v>
      </c>
      <c r="D1509" s="178" t="s">
        <v>3456</v>
      </c>
      <c r="E1509" s="178" t="s">
        <v>167</v>
      </c>
      <c r="F1509" s="178" t="s">
        <v>3448</v>
      </c>
      <c r="G1509" s="180">
        <f>VLOOKUP(D1509,Plan1!$B$2:$S$5570,7,)/1000</f>
        <v>5.6529999999999996</v>
      </c>
      <c r="H1509" s="180">
        <f>VLOOKUP(D1509,Plan1!$B$2:$S$5570,8,)/1000</f>
        <v>5.617</v>
      </c>
      <c r="I1509" s="180">
        <f>VLOOKUP(D1509,Plan1!$B$2:$S$5570,9,)/1000</f>
        <v>5.7119999999999997</v>
      </c>
      <c r="J1509" s="180">
        <f>VLOOKUP(D1509,Plan1!$B$2:$S$5570,10,)/1000</f>
        <v>5.7910000000000004</v>
      </c>
      <c r="K1509" s="180">
        <f>VLOOKUP(D1509,Plan1!$B$2:$S$5570,11,)/1000</f>
        <v>5.8659999999999997</v>
      </c>
      <c r="L1509" s="180">
        <f>VLOOKUP(D1509,Plan1!$B$2:$S$5570,12,)/1000</f>
        <v>5.8109999999999999</v>
      </c>
      <c r="M1509" s="180">
        <f>VLOOKUP(D1509,Plan1!$B$2:$S$5570,13,)/1000</f>
        <v>6.0490000000000004</v>
      </c>
      <c r="N1509" s="180">
        <f>VLOOKUP(D1509,Plan1!$B$2:$S$5570,14,)/1000</f>
        <v>6.56</v>
      </c>
      <c r="O1509" s="180">
        <f>VLOOKUP(D1509,Plan1!$B$2:$S$5570,15,)/1000</f>
        <v>6.5789999999999997</v>
      </c>
      <c r="P1509" s="180">
        <f>VLOOKUP(D1509,Plan1!$B$2:$S$5570,16,)/1000</f>
        <v>6.1130000000000004</v>
      </c>
      <c r="Q1509" s="180">
        <f>VLOOKUP(D1509,Plan1!$B$2:$S$5570,17,)/1000</f>
        <v>5.6360000000000001</v>
      </c>
      <c r="R1509" s="180">
        <f>VLOOKUP(D1509,Plan1!$B$2:$S$5570,18,)/1000</f>
        <v>5.5940000000000003</v>
      </c>
      <c r="S1509" s="180">
        <f>VLOOKUP(D1509,Plan1!$B$2:$S$5570,6,)/1000</f>
        <v>5.915</v>
      </c>
    </row>
    <row r="1510" spans="1:19" x14ac:dyDescent="0.25">
      <c r="A1510" s="178">
        <v>49018</v>
      </c>
      <c r="B1510" s="178">
        <v>-6095</v>
      </c>
      <c r="C1510" s="178">
        <v>-496033</v>
      </c>
      <c r="D1510" s="178" t="s">
        <v>2587</v>
      </c>
      <c r="E1510" s="178" t="s">
        <v>167</v>
      </c>
      <c r="F1510" s="178" t="s">
        <v>2567</v>
      </c>
      <c r="G1510" s="180">
        <f>VLOOKUP(D1510,Plan1!$B$2:$S$5570,7,)/1000</f>
        <v>4.2969999999999997</v>
      </c>
      <c r="H1510" s="180">
        <f>VLOOKUP(D1510,Plan1!$B$2:$S$5570,8,)/1000</f>
        <v>4.5739999999999998</v>
      </c>
      <c r="I1510" s="180">
        <f>VLOOKUP(D1510,Plan1!$B$2:$S$5570,9,)/1000</f>
        <v>4.5199999999999996</v>
      </c>
      <c r="J1510" s="180">
        <f>VLOOKUP(D1510,Plan1!$B$2:$S$5570,10,)/1000</f>
        <v>4.7439999999999998</v>
      </c>
      <c r="K1510" s="180">
        <f>VLOOKUP(D1510,Plan1!$B$2:$S$5570,11,)/1000</f>
        <v>4.915</v>
      </c>
      <c r="L1510" s="180">
        <f>VLOOKUP(D1510,Plan1!$B$2:$S$5570,12,)/1000</f>
        <v>5.2350000000000003</v>
      </c>
      <c r="M1510" s="180">
        <f>VLOOKUP(D1510,Plan1!$B$2:$S$5570,13,)/1000</f>
        <v>5.32</v>
      </c>
      <c r="N1510" s="180">
        <f>VLOOKUP(D1510,Plan1!$B$2:$S$5570,14,)/1000</f>
        <v>5.7080000000000002</v>
      </c>
      <c r="O1510" s="180">
        <f>VLOOKUP(D1510,Plan1!$B$2:$S$5570,15,)/1000</f>
        <v>5.18</v>
      </c>
      <c r="P1510" s="180">
        <f>VLOOKUP(D1510,Plan1!$B$2:$S$5570,16,)/1000</f>
        <v>4.5990000000000002</v>
      </c>
      <c r="Q1510" s="180">
        <f>VLOOKUP(D1510,Plan1!$B$2:$S$5570,17,)/1000</f>
        <v>4.3239999999999998</v>
      </c>
      <c r="R1510" s="180">
        <f>VLOOKUP(D1510,Plan1!$B$2:$S$5570,18,)/1000</f>
        <v>4.1449999999999996</v>
      </c>
      <c r="S1510" s="180">
        <f>VLOOKUP(D1510,Plan1!$B$2:$S$5570,6,)/1000</f>
        <v>4.7969999999999997</v>
      </c>
    </row>
    <row r="1511" spans="1:19" x14ac:dyDescent="0.25">
      <c r="A1511" s="178">
        <v>4187</v>
      </c>
      <c r="B1511" s="178">
        <v>-254205</v>
      </c>
      <c r="C1511" s="178">
        <v>-492655</v>
      </c>
      <c r="D1511" s="178" t="s">
        <v>3007</v>
      </c>
      <c r="E1511" s="178" t="s">
        <v>177</v>
      </c>
      <c r="F1511" s="178" t="s">
        <v>2912</v>
      </c>
      <c r="G1511" s="180">
        <f>VLOOKUP(D1511,Plan1!$B$2:$S$5570,7,)/1000</f>
        <v>4.7750000000000004</v>
      </c>
      <c r="H1511" s="180">
        <f>VLOOKUP(D1511,Plan1!$B$2:$S$5570,8,)/1000</f>
        <v>4.9420000000000002</v>
      </c>
      <c r="I1511" s="180">
        <f>VLOOKUP(D1511,Plan1!$B$2:$S$5570,9,)/1000</f>
        <v>4.7539999999999996</v>
      </c>
      <c r="J1511" s="180">
        <f>VLOOKUP(D1511,Plan1!$B$2:$S$5570,10,)/1000</f>
        <v>4.3810000000000002</v>
      </c>
      <c r="K1511" s="180">
        <f>VLOOKUP(D1511,Plan1!$B$2:$S$5570,11,)/1000</f>
        <v>3.8340000000000001</v>
      </c>
      <c r="L1511" s="180">
        <f>VLOOKUP(D1511,Plan1!$B$2:$S$5570,12,)/1000</f>
        <v>3.6459999999999999</v>
      </c>
      <c r="M1511" s="180">
        <f>VLOOKUP(D1511,Plan1!$B$2:$S$5570,13,)/1000</f>
        <v>3.7519999999999998</v>
      </c>
      <c r="N1511" s="180">
        <f>VLOOKUP(D1511,Plan1!$B$2:$S$5570,14,)/1000</f>
        <v>4.7149999999999999</v>
      </c>
      <c r="O1511" s="180">
        <f>VLOOKUP(D1511,Plan1!$B$2:$S$5570,15,)/1000</f>
        <v>4.1529999999999996</v>
      </c>
      <c r="P1511" s="180">
        <f>VLOOKUP(D1511,Plan1!$B$2:$S$5570,16,)/1000</f>
        <v>4.274</v>
      </c>
      <c r="Q1511" s="180">
        <f>VLOOKUP(D1511,Plan1!$B$2:$S$5570,17,)/1000</f>
        <v>4.7930000000000001</v>
      </c>
      <c r="R1511" s="180">
        <f>VLOOKUP(D1511,Plan1!$B$2:$S$5570,18,)/1000</f>
        <v>4.9059999999999997</v>
      </c>
      <c r="S1511" s="180">
        <f>VLOOKUP(D1511,Plan1!$B$2:$S$5570,6,)/1000</f>
        <v>4.41</v>
      </c>
    </row>
    <row r="1512" spans="1:19" x14ac:dyDescent="0.25">
      <c r="A1512" s="178">
        <v>3124</v>
      </c>
      <c r="B1512" s="178">
        <v>-272829</v>
      </c>
      <c r="C1512" s="178">
        <v>-505821</v>
      </c>
      <c r="D1512" s="178" t="s">
        <v>4532</v>
      </c>
      <c r="E1512" s="178" t="s">
        <v>167</v>
      </c>
      <c r="F1512" s="178" t="s">
        <v>4434</v>
      </c>
      <c r="G1512" s="180">
        <f>VLOOKUP(D1512,Plan1!$B$2:$S$5570,7,)/1000</f>
        <v>5.05</v>
      </c>
      <c r="H1512" s="180">
        <f>VLOOKUP(D1512,Plan1!$B$2:$S$5570,8,)/1000</f>
        <v>5.1159999999999997</v>
      </c>
      <c r="I1512" s="180">
        <f>VLOOKUP(D1512,Plan1!$B$2:$S$5570,9,)/1000</f>
        <v>4.9509999999999996</v>
      </c>
      <c r="J1512" s="180">
        <f>VLOOKUP(D1512,Plan1!$B$2:$S$5570,10,)/1000</f>
        <v>4.5460000000000003</v>
      </c>
      <c r="K1512" s="180">
        <f>VLOOKUP(D1512,Plan1!$B$2:$S$5570,11,)/1000</f>
        <v>3.7810000000000001</v>
      </c>
      <c r="L1512" s="180">
        <f>VLOOKUP(D1512,Plan1!$B$2:$S$5570,12,)/1000</f>
        <v>3.5539999999999998</v>
      </c>
      <c r="M1512" s="180">
        <f>VLOOKUP(D1512,Plan1!$B$2:$S$5570,13,)/1000</f>
        <v>3.7749999999999999</v>
      </c>
      <c r="N1512" s="180">
        <f>VLOOKUP(D1512,Plan1!$B$2:$S$5570,14,)/1000</f>
        <v>4.5970000000000004</v>
      </c>
      <c r="O1512" s="180">
        <f>VLOOKUP(D1512,Plan1!$B$2:$S$5570,15,)/1000</f>
        <v>4.1859999999999999</v>
      </c>
      <c r="P1512" s="180">
        <f>VLOOKUP(D1512,Plan1!$B$2:$S$5570,16,)/1000</f>
        <v>4.4909999999999997</v>
      </c>
      <c r="Q1512" s="180">
        <f>VLOOKUP(D1512,Plan1!$B$2:$S$5570,17,)/1000</f>
        <v>5.2480000000000002</v>
      </c>
      <c r="R1512" s="180">
        <f>VLOOKUP(D1512,Plan1!$B$2:$S$5570,18,)/1000</f>
        <v>5.2539999999999996</v>
      </c>
      <c r="S1512" s="180">
        <f>VLOOKUP(D1512,Plan1!$B$2:$S$5570,6,)/1000</f>
        <v>4.5460000000000003</v>
      </c>
    </row>
    <row r="1513" spans="1:19" x14ac:dyDescent="0.25">
      <c r="A1513" s="178">
        <v>5180</v>
      </c>
      <c r="B1513" s="178">
        <v>-240366</v>
      </c>
      <c r="C1513" s="178">
        <v>-504581</v>
      </c>
      <c r="D1513" s="178" t="s">
        <v>3128</v>
      </c>
      <c r="E1513" s="178" t="s">
        <v>167</v>
      </c>
      <c r="F1513" s="178" t="s">
        <v>2912</v>
      </c>
      <c r="G1513" s="180">
        <f>VLOOKUP(D1513,Plan1!$B$2:$S$5570,7,)/1000</f>
        <v>5.0830000000000002</v>
      </c>
      <c r="H1513" s="180">
        <f>VLOOKUP(D1513,Plan1!$B$2:$S$5570,8,)/1000</f>
        <v>5.2880000000000003</v>
      </c>
      <c r="I1513" s="180">
        <f>VLOOKUP(D1513,Plan1!$B$2:$S$5570,9,)/1000</f>
        <v>5.3090000000000002</v>
      </c>
      <c r="J1513" s="180">
        <f>VLOOKUP(D1513,Plan1!$B$2:$S$5570,10,)/1000</f>
        <v>5.1639999999999997</v>
      </c>
      <c r="K1513" s="180">
        <f>VLOOKUP(D1513,Plan1!$B$2:$S$5570,11,)/1000</f>
        <v>4.383</v>
      </c>
      <c r="L1513" s="180">
        <f>VLOOKUP(D1513,Plan1!$B$2:$S$5570,12,)/1000</f>
        <v>4.0640000000000001</v>
      </c>
      <c r="M1513" s="180">
        <f>VLOOKUP(D1513,Plan1!$B$2:$S$5570,13,)/1000</f>
        <v>4.3890000000000002</v>
      </c>
      <c r="N1513" s="180">
        <f>VLOOKUP(D1513,Plan1!$B$2:$S$5570,14,)/1000</f>
        <v>5.3010000000000002</v>
      </c>
      <c r="O1513" s="180">
        <f>VLOOKUP(D1513,Plan1!$B$2:$S$5570,15,)/1000</f>
        <v>4.9269999999999996</v>
      </c>
      <c r="P1513" s="180">
        <f>VLOOKUP(D1513,Plan1!$B$2:$S$5570,16,)/1000</f>
        <v>4.9950000000000001</v>
      </c>
      <c r="Q1513" s="180">
        <f>VLOOKUP(D1513,Plan1!$B$2:$S$5570,17,)/1000</f>
        <v>5.274</v>
      </c>
      <c r="R1513" s="180">
        <f>VLOOKUP(D1513,Plan1!$B$2:$S$5570,18,)/1000</f>
        <v>5.3339999999999996</v>
      </c>
      <c r="S1513" s="180">
        <f>VLOOKUP(D1513,Plan1!$B$2:$S$5570,6,)/1000</f>
        <v>4.9589999999999996</v>
      </c>
    </row>
    <row r="1514" spans="1:19" x14ac:dyDescent="0.25">
      <c r="A1514" s="178">
        <v>37828</v>
      </c>
      <c r="B1514" s="178">
        <v>-90143</v>
      </c>
      <c r="C1514" s="178">
        <v>-444029</v>
      </c>
      <c r="D1514" s="178" t="s">
        <v>3470</v>
      </c>
      <c r="E1514" s="178" t="s">
        <v>167</v>
      </c>
      <c r="F1514" s="178" t="s">
        <v>3448</v>
      </c>
      <c r="G1514" s="180">
        <f>VLOOKUP(D1514,Plan1!$B$2:$S$5570,7,)/1000</f>
        <v>5.3230000000000004</v>
      </c>
      <c r="H1514" s="180">
        <f>VLOOKUP(D1514,Plan1!$B$2:$S$5570,8,)/1000</f>
        <v>5.3339999999999996</v>
      </c>
      <c r="I1514" s="180">
        <f>VLOOKUP(D1514,Plan1!$B$2:$S$5570,9,)/1000</f>
        <v>5.3860000000000001</v>
      </c>
      <c r="J1514" s="180">
        <f>VLOOKUP(D1514,Plan1!$B$2:$S$5570,10,)/1000</f>
        <v>5.6050000000000004</v>
      </c>
      <c r="K1514" s="180">
        <f>VLOOKUP(D1514,Plan1!$B$2:$S$5570,11,)/1000</f>
        <v>5.7610000000000001</v>
      </c>
      <c r="L1514" s="180">
        <f>VLOOKUP(D1514,Plan1!$B$2:$S$5570,12,)/1000</f>
        <v>5.7859999999999996</v>
      </c>
      <c r="M1514" s="180">
        <f>VLOOKUP(D1514,Plan1!$B$2:$S$5570,13,)/1000</f>
        <v>6.1139999999999999</v>
      </c>
      <c r="N1514" s="180">
        <f>VLOOKUP(D1514,Plan1!$B$2:$S$5570,14,)/1000</f>
        <v>6.6779999999999999</v>
      </c>
      <c r="O1514" s="180">
        <f>VLOOKUP(D1514,Plan1!$B$2:$S$5570,15,)/1000</f>
        <v>6.7320000000000002</v>
      </c>
      <c r="P1514" s="180">
        <f>VLOOKUP(D1514,Plan1!$B$2:$S$5570,16,)/1000</f>
        <v>6.0060000000000002</v>
      </c>
      <c r="Q1514" s="180">
        <f>VLOOKUP(D1514,Plan1!$B$2:$S$5570,17,)/1000</f>
        <v>5.4509999999999996</v>
      </c>
      <c r="R1514" s="180">
        <f>VLOOKUP(D1514,Plan1!$B$2:$S$5570,18,)/1000</f>
        <v>5.3140000000000001</v>
      </c>
      <c r="S1514" s="180">
        <f>VLOOKUP(D1514,Plan1!$B$2:$S$5570,6,)/1000</f>
        <v>5.7910000000000004</v>
      </c>
    </row>
    <row r="1515" spans="1:19" x14ac:dyDescent="0.25">
      <c r="A1515" s="178">
        <v>48383</v>
      </c>
      <c r="B1515" s="178">
        <v>-62553</v>
      </c>
      <c r="C1515" s="178">
        <v>-365149</v>
      </c>
      <c r="D1515" s="178" t="s">
        <v>3789</v>
      </c>
      <c r="E1515" s="178" t="s">
        <v>167</v>
      </c>
      <c r="F1515" s="178" t="s">
        <v>3752</v>
      </c>
      <c r="G1515" s="180">
        <f>VLOOKUP(D1515,Plan1!$B$2:$S$5570,7,)/1000</f>
        <v>5.6769999999999996</v>
      </c>
      <c r="H1515" s="180">
        <f>VLOOKUP(D1515,Plan1!$B$2:$S$5570,8,)/1000</f>
        <v>5.7949999999999999</v>
      </c>
      <c r="I1515" s="180">
        <f>VLOOKUP(D1515,Plan1!$B$2:$S$5570,9,)/1000</f>
        <v>5.859</v>
      </c>
      <c r="J1515" s="180">
        <f>VLOOKUP(D1515,Plan1!$B$2:$S$5570,10,)/1000</f>
        <v>5.6890000000000001</v>
      </c>
      <c r="K1515" s="180">
        <f>VLOOKUP(D1515,Plan1!$B$2:$S$5570,11,)/1000</f>
        <v>5.173</v>
      </c>
      <c r="L1515" s="180">
        <f>VLOOKUP(D1515,Plan1!$B$2:$S$5570,12,)/1000</f>
        <v>4.8499999999999996</v>
      </c>
      <c r="M1515" s="180">
        <f>VLOOKUP(D1515,Plan1!$B$2:$S$5570,13,)/1000</f>
        <v>5.0720000000000001</v>
      </c>
      <c r="N1515" s="180">
        <f>VLOOKUP(D1515,Plan1!$B$2:$S$5570,14,)/1000</f>
        <v>5.7560000000000002</v>
      </c>
      <c r="O1515" s="180">
        <f>VLOOKUP(D1515,Plan1!$B$2:$S$5570,15,)/1000</f>
        <v>6.2160000000000002</v>
      </c>
      <c r="P1515" s="180">
        <f>VLOOKUP(D1515,Plan1!$B$2:$S$5570,16,)/1000</f>
        <v>6.2519999999999998</v>
      </c>
      <c r="Q1515" s="180">
        <f>VLOOKUP(D1515,Plan1!$B$2:$S$5570,17,)/1000</f>
        <v>6.1959999999999997</v>
      </c>
      <c r="R1515" s="180">
        <f>VLOOKUP(D1515,Plan1!$B$2:$S$5570,18,)/1000</f>
        <v>5.7960000000000003</v>
      </c>
      <c r="S1515" s="180">
        <f>VLOOKUP(D1515,Plan1!$B$2:$S$5570,6,)/1000</f>
        <v>5.694</v>
      </c>
    </row>
    <row r="1516" spans="1:19" x14ac:dyDescent="0.25">
      <c r="A1516" s="178">
        <v>46860</v>
      </c>
      <c r="B1516" s="178">
        <v>-67167</v>
      </c>
      <c r="C1516" s="178">
        <v>-352671</v>
      </c>
      <c r="D1516" s="178" t="s">
        <v>2875</v>
      </c>
      <c r="E1516" s="178" t="s">
        <v>167</v>
      </c>
      <c r="F1516" s="178" t="s">
        <v>2709</v>
      </c>
      <c r="G1516" s="180">
        <f>VLOOKUP(D1516,Plan1!$B$2:$S$5570,7,)/1000</f>
        <v>5.59</v>
      </c>
      <c r="H1516" s="180">
        <f>VLOOKUP(D1516,Plan1!$B$2:$S$5570,8,)/1000</f>
        <v>5.7370000000000001</v>
      </c>
      <c r="I1516" s="180">
        <f>VLOOKUP(D1516,Plan1!$B$2:$S$5570,9,)/1000</f>
        <v>5.9240000000000004</v>
      </c>
      <c r="J1516" s="180">
        <f>VLOOKUP(D1516,Plan1!$B$2:$S$5570,10,)/1000</f>
        <v>5.4630000000000001</v>
      </c>
      <c r="K1516" s="180">
        <f>VLOOKUP(D1516,Plan1!$B$2:$S$5570,11,)/1000</f>
        <v>4.9359999999999999</v>
      </c>
      <c r="L1516" s="180">
        <f>VLOOKUP(D1516,Plan1!$B$2:$S$5570,12,)/1000</f>
        <v>4.4790000000000001</v>
      </c>
      <c r="M1516" s="180">
        <f>VLOOKUP(D1516,Plan1!$B$2:$S$5570,13,)/1000</f>
        <v>4.59</v>
      </c>
      <c r="N1516" s="180">
        <f>VLOOKUP(D1516,Plan1!$B$2:$S$5570,14,)/1000</f>
        <v>5.3019999999999996</v>
      </c>
      <c r="O1516" s="180">
        <f>VLOOKUP(D1516,Plan1!$B$2:$S$5570,15,)/1000</f>
        <v>5.6509999999999998</v>
      </c>
      <c r="P1516" s="180">
        <f>VLOOKUP(D1516,Plan1!$B$2:$S$5570,16,)/1000</f>
        <v>5.806</v>
      </c>
      <c r="Q1516" s="180">
        <f>VLOOKUP(D1516,Plan1!$B$2:$S$5570,17,)/1000</f>
        <v>5.96</v>
      </c>
      <c r="R1516" s="180">
        <f>VLOOKUP(D1516,Plan1!$B$2:$S$5570,18,)/1000</f>
        <v>5.71</v>
      </c>
      <c r="S1516" s="180">
        <f>VLOOKUP(D1516,Plan1!$B$2:$S$5570,6,)/1000</f>
        <v>5.4290000000000003</v>
      </c>
    </row>
    <row r="1517" spans="1:19" x14ac:dyDescent="0.25">
      <c r="A1517" s="178">
        <v>19089</v>
      </c>
      <c r="B1517" s="178">
        <v>-159332</v>
      </c>
      <c r="C1517" s="178">
        <v>-41856</v>
      </c>
      <c r="D1517" s="178" t="s">
        <v>2523</v>
      </c>
      <c r="E1517" s="178" t="s">
        <v>167</v>
      </c>
      <c r="F1517" s="178" t="s">
        <v>1727</v>
      </c>
      <c r="G1517" s="180">
        <f>VLOOKUP(D1517,Plan1!$B$2:$S$5570,7,)/1000</f>
        <v>5.6660000000000004</v>
      </c>
      <c r="H1517" s="180">
        <f>VLOOKUP(D1517,Plan1!$B$2:$S$5570,8,)/1000</f>
        <v>5.9880000000000004</v>
      </c>
      <c r="I1517" s="180">
        <f>VLOOKUP(D1517,Plan1!$B$2:$S$5570,9,)/1000</f>
        <v>5.5359999999999996</v>
      </c>
      <c r="J1517" s="180">
        <f>VLOOKUP(D1517,Plan1!$B$2:$S$5570,10,)/1000</f>
        <v>5.1230000000000002</v>
      </c>
      <c r="K1517" s="180">
        <f>VLOOKUP(D1517,Plan1!$B$2:$S$5570,11,)/1000</f>
        <v>4.665</v>
      </c>
      <c r="L1517" s="180">
        <f>VLOOKUP(D1517,Plan1!$B$2:$S$5570,12,)/1000</f>
        <v>4.3899999999999997</v>
      </c>
      <c r="M1517" s="180">
        <f>VLOOKUP(D1517,Plan1!$B$2:$S$5570,13,)/1000</f>
        <v>4.6230000000000002</v>
      </c>
      <c r="N1517" s="180">
        <f>VLOOKUP(D1517,Plan1!$B$2:$S$5570,14,)/1000</f>
        <v>5.2240000000000002</v>
      </c>
      <c r="O1517" s="180">
        <f>VLOOKUP(D1517,Plan1!$B$2:$S$5570,15,)/1000</f>
        <v>5.851</v>
      </c>
      <c r="P1517" s="180">
        <f>VLOOKUP(D1517,Plan1!$B$2:$S$5570,16,)/1000</f>
        <v>5.5549999999999997</v>
      </c>
      <c r="Q1517" s="180">
        <f>VLOOKUP(D1517,Plan1!$B$2:$S$5570,17,)/1000</f>
        <v>4.9939999999999998</v>
      </c>
      <c r="R1517" s="180">
        <f>VLOOKUP(D1517,Plan1!$B$2:$S$5570,18,)/1000</f>
        <v>5.5060000000000002</v>
      </c>
      <c r="S1517" s="180">
        <f>VLOOKUP(D1517,Plan1!$B$2:$S$5570,6,)/1000</f>
        <v>5.26</v>
      </c>
    </row>
    <row r="1518" spans="1:19" x14ac:dyDescent="0.25">
      <c r="A1518" s="178">
        <v>42499</v>
      </c>
      <c r="B1518" s="178">
        <v>-78316</v>
      </c>
      <c r="C1518" s="178">
        <v>-409009</v>
      </c>
      <c r="D1518" s="178" t="s">
        <v>3507</v>
      </c>
      <c r="E1518" s="178" t="s">
        <v>167</v>
      </c>
      <c r="F1518" s="178" t="s">
        <v>3448</v>
      </c>
      <c r="G1518" s="180">
        <f>VLOOKUP(D1518,Plan1!$B$2:$S$5570,7,)/1000</f>
        <v>5.5049999999999999</v>
      </c>
      <c r="H1518" s="180">
        <f>VLOOKUP(D1518,Plan1!$B$2:$S$5570,8,)/1000</f>
        <v>5.4550000000000001</v>
      </c>
      <c r="I1518" s="180">
        <f>VLOOKUP(D1518,Plan1!$B$2:$S$5570,9,)/1000</f>
        <v>5.7389999999999999</v>
      </c>
      <c r="J1518" s="180">
        <f>VLOOKUP(D1518,Plan1!$B$2:$S$5570,10,)/1000</f>
        <v>5.5289999999999999</v>
      </c>
      <c r="K1518" s="180">
        <f>VLOOKUP(D1518,Plan1!$B$2:$S$5570,11,)/1000</f>
        <v>5.4539999999999997</v>
      </c>
      <c r="L1518" s="180">
        <f>VLOOKUP(D1518,Plan1!$B$2:$S$5570,12,)/1000</f>
        <v>5.4889999999999999</v>
      </c>
      <c r="M1518" s="180">
        <f>VLOOKUP(D1518,Plan1!$B$2:$S$5570,13,)/1000</f>
        <v>5.9</v>
      </c>
      <c r="N1518" s="180">
        <f>VLOOKUP(D1518,Plan1!$B$2:$S$5570,14,)/1000</f>
        <v>6.56</v>
      </c>
      <c r="O1518" s="180">
        <f>VLOOKUP(D1518,Plan1!$B$2:$S$5570,15,)/1000</f>
        <v>6.7249999999999996</v>
      </c>
      <c r="P1518" s="180">
        <f>VLOOKUP(D1518,Plan1!$B$2:$S$5570,16,)/1000</f>
        <v>6.4640000000000004</v>
      </c>
      <c r="Q1518" s="180">
        <f>VLOOKUP(D1518,Plan1!$B$2:$S$5570,17,)/1000</f>
        <v>6.181</v>
      </c>
      <c r="R1518" s="180">
        <f>VLOOKUP(D1518,Plan1!$B$2:$S$5570,18,)/1000</f>
        <v>5.7690000000000001</v>
      </c>
      <c r="S1518" s="180">
        <f>VLOOKUP(D1518,Plan1!$B$2:$S$5570,6,)/1000</f>
        <v>5.8970000000000002</v>
      </c>
    </row>
    <row r="1519" spans="1:19" x14ac:dyDescent="0.25">
      <c r="A1519" s="178">
        <v>43702</v>
      </c>
      <c r="B1519" s="178">
        <v>-75394</v>
      </c>
      <c r="C1519" s="178">
        <v>-38199</v>
      </c>
      <c r="D1519" s="178" t="s">
        <v>2734</v>
      </c>
      <c r="E1519" s="178" t="s">
        <v>167</v>
      </c>
      <c r="F1519" s="178" t="s">
        <v>2709</v>
      </c>
      <c r="G1519" s="180">
        <f>VLOOKUP(D1519,Plan1!$B$2:$S$5570,7,)/1000</f>
        <v>5.9189999999999996</v>
      </c>
      <c r="H1519" s="180">
        <f>VLOOKUP(D1519,Plan1!$B$2:$S$5570,8,)/1000</f>
        <v>5.9619999999999997</v>
      </c>
      <c r="I1519" s="180">
        <f>VLOOKUP(D1519,Plan1!$B$2:$S$5570,9,)/1000</f>
        <v>6.2220000000000004</v>
      </c>
      <c r="J1519" s="180">
        <f>VLOOKUP(D1519,Plan1!$B$2:$S$5570,10,)/1000</f>
        <v>6.0419999999999998</v>
      </c>
      <c r="K1519" s="180">
        <f>VLOOKUP(D1519,Plan1!$B$2:$S$5570,11,)/1000</f>
        <v>5.4850000000000003</v>
      </c>
      <c r="L1519" s="180">
        <f>VLOOKUP(D1519,Plan1!$B$2:$S$5570,12,)/1000</f>
        <v>5.0880000000000001</v>
      </c>
      <c r="M1519" s="180">
        <f>VLOOKUP(D1519,Plan1!$B$2:$S$5570,13,)/1000</f>
        <v>5.3129999999999997</v>
      </c>
      <c r="N1519" s="180">
        <f>VLOOKUP(D1519,Plan1!$B$2:$S$5570,14,)/1000</f>
        <v>6.1139999999999999</v>
      </c>
      <c r="O1519" s="180">
        <f>VLOOKUP(D1519,Plan1!$B$2:$S$5570,15,)/1000</f>
        <v>6.61</v>
      </c>
      <c r="P1519" s="180">
        <f>VLOOKUP(D1519,Plan1!$B$2:$S$5570,16,)/1000</f>
        <v>6.4960000000000004</v>
      </c>
      <c r="Q1519" s="180">
        <f>VLOOKUP(D1519,Plan1!$B$2:$S$5570,17,)/1000</f>
        <v>6.4930000000000003</v>
      </c>
      <c r="R1519" s="180">
        <f>VLOOKUP(D1519,Plan1!$B$2:$S$5570,18,)/1000</f>
        <v>6.06</v>
      </c>
      <c r="S1519" s="180">
        <f>VLOOKUP(D1519,Plan1!$B$2:$S$5570,6,)/1000</f>
        <v>5.984</v>
      </c>
    </row>
    <row r="1520" spans="1:19" x14ac:dyDescent="0.25">
      <c r="A1520" s="178">
        <v>62950</v>
      </c>
      <c r="B1520" s="178">
        <v>-18103</v>
      </c>
      <c r="C1520" s="178">
        <v>-497985</v>
      </c>
      <c r="D1520" s="178" t="s">
        <v>2651</v>
      </c>
      <c r="E1520" s="178" t="s">
        <v>167</v>
      </c>
      <c r="F1520" s="178" t="s">
        <v>2567</v>
      </c>
      <c r="G1520" s="180">
        <f>VLOOKUP(D1520,Plan1!$B$2:$S$5570,7,)/1000</f>
        <v>4.5830000000000002</v>
      </c>
      <c r="H1520" s="180">
        <f>VLOOKUP(D1520,Plan1!$B$2:$S$5570,8,)/1000</f>
        <v>4.6029999999999998</v>
      </c>
      <c r="I1520" s="180">
        <f>VLOOKUP(D1520,Plan1!$B$2:$S$5570,9,)/1000</f>
        <v>4.7750000000000004</v>
      </c>
      <c r="J1520" s="180">
        <f>VLOOKUP(D1520,Plan1!$B$2:$S$5570,10,)/1000</f>
        <v>4.782</v>
      </c>
      <c r="K1520" s="180">
        <f>VLOOKUP(D1520,Plan1!$B$2:$S$5570,11,)/1000</f>
        <v>5.0590000000000002</v>
      </c>
      <c r="L1520" s="180">
        <f>VLOOKUP(D1520,Plan1!$B$2:$S$5570,12,)/1000</f>
        <v>5.2279999999999998</v>
      </c>
      <c r="M1520" s="180">
        <f>VLOOKUP(D1520,Plan1!$B$2:$S$5570,13,)/1000</f>
        <v>5.19</v>
      </c>
      <c r="N1520" s="180">
        <f>VLOOKUP(D1520,Plan1!$B$2:$S$5570,14,)/1000</f>
        <v>5.43</v>
      </c>
      <c r="O1520" s="180">
        <f>VLOOKUP(D1520,Plan1!$B$2:$S$5570,15,)/1000</f>
        <v>5.5970000000000004</v>
      </c>
      <c r="P1520" s="180">
        <f>VLOOKUP(D1520,Plan1!$B$2:$S$5570,16,)/1000</f>
        <v>5.516</v>
      </c>
      <c r="Q1520" s="180">
        <f>VLOOKUP(D1520,Plan1!$B$2:$S$5570,17,)/1000</f>
        <v>5.3120000000000003</v>
      </c>
      <c r="R1520" s="180">
        <f>VLOOKUP(D1520,Plan1!$B$2:$S$5570,18,)/1000</f>
        <v>4.8600000000000003</v>
      </c>
      <c r="S1520" s="180">
        <f>VLOOKUP(D1520,Plan1!$B$2:$S$5570,6,)/1000</f>
        <v>5.0780000000000003</v>
      </c>
    </row>
    <row r="1521" spans="1:19" x14ac:dyDescent="0.25">
      <c r="A1521" s="178">
        <v>50990</v>
      </c>
      <c r="B1521" s="178">
        <v>-56182</v>
      </c>
      <c r="C1521" s="178">
        <v>-428309</v>
      </c>
      <c r="D1521" s="178" t="s">
        <v>3603</v>
      </c>
      <c r="E1521" s="178" t="s">
        <v>167</v>
      </c>
      <c r="F1521" s="178" t="s">
        <v>3448</v>
      </c>
      <c r="G1521" s="180">
        <f>VLOOKUP(D1521,Plan1!$B$2:$S$5570,7,)/1000</f>
        <v>4.7530000000000001</v>
      </c>
      <c r="H1521" s="180">
        <f>VLOOKUP(D1521,Plan1!$B$2:$S$5570,8,)/1000</f>
        <v>4.9980000000000002</v>
      </c>
      <c r="I1521" s="180">
        <f>VLOOKUP(D1521,Plan1!$B$2:$S$5570,9,)/1000</f>
        <v>5.1360000000000001</v>
      </c>
      <c r="J1521" s="180">
        <f>VLOOKUP(D1521,Plan1!$B$2:$S$5570,10,)/1000</f>
        <v>5.149</v>
      </c>
      <c r="K1521" s="180">
        <f>VLOOKUP(D1521,Plan1!$B$2:$S$5570,11,)/1000</f>
        <v>5.327</v>
      </c>
      <c r="L1521" s="180">
        <f>VLOOKUP(D1521,Plan1!$B$2:$S$5570,12,)/1000</f>
        <v>5.6760000000000002</v>
      </c>
      <c r="M1521" s="180">
        <f>VLOOKUP(D1521,Plan1!$B$2:$S$5570,13,)/1000</f>
        <v>5.8460000000000001</v>
      </c>
      <c r="N1521" s="180">
        <f>VLOOKUP(D1521,Plan1!$B$2:$S$5570,14,)/1000</f>
        <v>6.4290000000000003</v>
      </c>
      <c r="O1521" s="180">
        <f>VLOOKUP(D1521,Plan1!$B$2:$S$5570,15,)/1000</f>
        <v>6.577</v>
      </c>
      <c r="P1521" s="180">
        <f>VLOOKUP(D1521,Plan1!$B$2:$S$5570,16,)/1000</f>
        <v>6.1849999999999996</v>
      </c>
      <c r="Q1521" s="180">
        <f>VLOOKUP(D1521,Plan1!$B$2:$S$5570,17,)/1000</f>
        <v>5.7640000000000002</v>
      </c>
      <c r="R1521" s="180">
        <f>VLOOKUP(D1521,Plan1!$B$2:$S$5570,18,)/1000</f>
        <v>5.2859999999999996</v>
      </c>
      <c r="S1521" s="180">
        <f>VLOOKUP(D1521,Plan1!$B$2:$S$5570,6,)/1000</f>
        <v>5.5940000000000003</v>
      </c>
    </row>
    <row r="1522" spans="1:19" x14ac:dyDescent="0.25">
      <c r="A1522" s="178">
        <v>62644</v>
      </c>
      <c r="B1522" s="178">
        <v>-18881</v>
      </c>
      <c r="C1522" s="178">
        <v>-551173</v>
      </c>
      <c r="D1522" s="178" t="s">
        <v>2641</v>
      </c>
      <c r="E1522" s="178" t="s">
        <v>167</v>
      </c>
      <c r="F1522" s="178" t="s">
        <v>2567</v>
      </c>
      <c r="G1522" s="180">
        <f>VLOOKUP(D1522,Plan1!$B$2:$S$5570,7,)/1000</f>
        <v>4.4710000000000001</v>
      </c>
      <c r="H1522" s="180">
        <f>VLOOKUP(D1522,Plan1!$B$2:$S$5570,8,)/1000</f>
        <v>4.577</v>
      </c>
      <c r="I1522" s="180">
        <f>VLOOKUP(D1522,Plan1!$B$2:$S$5570,9,)/1000</f>
        <v>4.51</v>
      </c>
      <c r="J1522" s="180">
        <f>VLOOKUP(D1522,Plan1!$B$2:$S$5570,10,)/1000</f>
        <v>4.4820000000000002</v>
      </c>
      <c r="K1522" s="180">
        <f>VLOOKUP(D1522,Plan1!$B$2:$S$5570,11,)/1000</f>
        <v>4.6449999999999996</v>
      </c>
      <c r="L1522" s="180">
        <f>VLOOKUP(D1522,Plan1!$B$2:$S$5570,12,)/1000</f>
        <v>4.9930000000000003</v>
      </c>
      <c r="M1522" s="180">
        <f>VLOOKUP(D1522,Plan1!$B$2:$S$5570,13,)/1000</f>
        <v>4.88</v>
      </c>
      <c r="N1522" s="180">
        <f>VLOOKUP(D1522,Plan1!$B$2:$S$5570,14,)/1000</f>
        <v>5.38</v>
      </c>
      <c r="O1522" s="180">
        <f>VLOOKUP(D1522,Plan1!$B$2:$S$5570,15,)/1000</f>
        <v>5.3330000000000002</v>
      </c>
      <c r="P1522" s="180">
        <f>VLOOKUP(D1522,Plan1!$B$2:$S$5570,16,)/1000</f>
        <v>5.41</v>
      </c>
      <c r="Q1522" s="180">
        <f>VLOOKUP(D1522,Plan1!$B$2:$S$5570,17,)/1000</f>
        <v>5.2050000000000001</v>
      </c>
      <c r="R1522" s="180">
        <f>VLOOKUP(D1522,Plan1!$B$2:$S$5570,18,)/1000</f>
        <v>4.6710000000000003</v>
      </c>
      <c r="S1522" s="180">
        <f>VLOOKUP(D1522,Plan1!$B$2:$S$5570,6,)/1000</f>
        <v>4.88</v>
      </c>
    </row>
    <row r="1523" spans="1:19" x14ac:dyDescent="0.25">
      <c r="A1523" s="178">
        <v>65643</v>
      </c>
      <c r="B1523" s="178">
        <v>-7336</v>
      </c>
      <c r="C1523" s="178">
        <v>-478519</v>
      </c>
      <c r="D1523" s="178" t="s">
        <v>2703</v>
      </c>
      <c r="E1523" s="178" t="s">
        <v>167</v>
      </c>
      <c r="F1523" s="178" t="s">
        <v>2567</v>
      </c>
      <c r="G1523" s="180">
        <f>VLOOKUP(D1523,Plan1!$B$2:$S$5570,7,)/1000</f>
        <v>4.5670000000000002</v>
      </c>
      <c r="H1523" s="180">
        <f>VLOOKUP(D1523,Plan1!$B$2:$S$5570,8,)/1000</f>
        <v>4.2370000000000001</v>
      </c>
      <c r="I1523" s="180">
        <f>VLOOKUP(D1523,Plan1!$B$2:$S$5570,9,)/1000</f>
        <v>4.1340000000000003</v>
      </c>
      <c r="J1523" s="180">
        <f>VLOOKUP(D1523,Plan1!$B$2:$S$5570,10,)/1000</f>
        <v>4.2240000000000002</v>
      </c>
      <c r="K1523" s="180">
        <f>VLOOKUP(D1523,Plan1!$B$2:$S$5570,11,)/1000</f>
        <v>4.5060000000000002</v>
      </c>
      <c r="L1523" s="180">
        <f>VLOOKUP(D1523,Plan1!$B$2:$S$5570,12,)/1000</f>
        <v>4.8339999999999996</v>
      </c>
      <c r="M1523" s="180">
        <f>VLOOKUP(D1523,Plan1!$B$2:$S$5570,13,)/1000</f>
        <v>4.9400000000000004</v>
      </c>
      <c r="N1523" s="180">
        <f>VLOOKUP(D1523,Plan1!$B$2:$S$5570,14,)/1000</f>
        <v>5.274</v>
      </c>
      <c r="O1523" s="180">
        <f>VLOOKUP(D1523,Plan1!$B$2:$S$5570,15,)/1000</f>
        <v>5.4850000000000003</v>
      </c>
      <c r="P1523" s="180">
        <f>VLOOKUP(D1523,Plan1!$B$2:$S$5570,16,)/1000</f>
        <v>5.407</v>
      </c>
      <c r="Q1523" s="180">
        <f>VLOOKUP(D1523,Plan1!$B$2:$S$5570,17,)/1000</f>
        <v>5.319</v>
      </c>
      <c r="R1523" s="180">
        <f>VLOOKUP(D1523,Plan1!$B$2:$S$5570,18,)/1000</f>
        <v>4.9640000000000004</v>
      </c>
      <c r="S1523" s="180">
        <f>VLOOKUP(D1523,Plan1!$B$2:$S$5570,6,)/1000</f>
        <v>4.8239999999999998</v>
      </c>
    </row>
    <row r="1524" spans="1:19" x14ac:dyDescent="0.25">
      <c r="A1524" s="178">
        <v>62999</v>
      </c>
      <c r="B1524" s="178">
        <v>-18243</v>
      </c>
      <c r="C1524" s="178">
        <v>-448733</v>
      </c>
      <c r="D1524" s="178" t="s">
        <v>1501</v>
      </c>
      <c r="E1524" s="178" t="s">
        <v>167</v>
      </c>
      <c r="F1524" s="178" t="s">
        <v>1298</v>
      </c>
      <c r="G1524" s="180">
        <f>VLOOKUP(D1524,Plan1!$B$2:$S$5570,7,)/1000</f>
        <v>4.8289999999999997</v>
      </c>
      <c r="H1524" s="180">
        <f>VLOOKUP(D1524,Plan1!$B$2:$S$5570,8,)/1000</f>
        <v>4.7290000000000001</v>
      </c>
      <c r="I1524" s="180">
        <f>VLOOKUP(D1524,Plan1!$B$2:$S$5570,9,)/1000</f>
        <v>4.5570000000000004</v>
      </c>
      <c r="J1524" s="180">
        <f>VLOOKUP(D1524,Plan1!$B$2:$S$5570,10,)/1000</f>
        <v>4.4379999999999997</v>
      </c>
      <c r="K1524" s="180">
        <f>VLOOKUP(D1524,Plan1!$B$2:$S$5570,11,)/1000</f>
        <v>4.665</v>
      </c>
      <c r="L1524" s="180">
        <f>VLOOKUP(D1524,Plan1!$B$2:$S$5570,12,)/1000</f>
        <v>4.9660000000000002</v>
      </c>
      <c r="M1524" s="180">
        <f>VLOOKUP(D1524,Plan1!$B$2:$S$5570,13,)/1000</f>
        <v>5.0590000000000002</v>
      </c>
      <c r="N1524" s="180">
        <f>VLOOKUP(D1524,Plan1!$B$2:$S$5570,14,)/1000</f>
        <v>5.4640000000000004</v>
      </c>
      <c r="O1524" s="180">
        <f>VLOOKUP(D1524,Plan1!$B$2:$S$5570,15,)/1000</f>
        <v>5.7560000000000002</v>
      </c>
      <c r="P1524" s="180">
        <f>VLOOKUP(D1524,Plan1!$B$2:$S$5570,16,)/1000</f>
        <v>5.46</v>
      </c>
      <c r="Q1524" s="180">
        <f>VLOOKUP(D1524,Plan1!$B$2:$S$5570,17,)/1000</f>
        <v>5.3760000000000003</v>
      </c>
      <c r="R1524" s="180">
        <f>VLOOKUP(D1524,Plan1!$B$2:$S$5570,18,)/1000</f>
        <v>5.0410000000000004</v>
      </c>
      <c r="S1524" s="180">
        <f>VLOOKUP(D1524,Plan1!$B$2:$S$5570,6,)/1000</f>
        <v>5.0279999999999996</v>
      </c>
    </row>
    <row r="1525" spans="1:19" x14ac:dyDescent="0.25">
      <c r="A1525" s="178">
        <v>19572</v>
      </c>
      <c r="B1525" s="178">
        <v>-156088</v>
      </c>
      <c r="C1525" s="178">
        <v>-579137</v>
      </c>
      <c r="D1525" s="178" t="s">
        <v>1542</v>
      </c>
      <c r="E1525" s="178" t="s">
        <v>167</v>
      </c>
      <c r="F1525" s="178" t="s">
        <v>1511</v>
      </c>
      <c r="G1525" s="180">
        <f>VLOOKUP(D1525,Plan1!$B$2:$S$5570,7,)/1000</f>
        <v>4.9630000000000001</v>
      </c>
      <c r="H1525" s="180">
        <f>VLOOKUP(D1525,Plan1!$B$2:$S$5570,8,)/1000</f>
        <v>4.9790000000000001</v>
      </c>
      <c r="I1525" s="180">
        <f>VLOOKUP(D1525,Plan1!$B$2:$S$5570,9,)/1000</f>
        <v>5.0890000000000004</v>
      </c>
      <c r="J1525" s="180">
        <f>VLOOKUP(D1525,Plan1!$B$2:$S$5570,10,)/1000</f>
        <v>5.1619999999999999</v>
      </c>
      <c r="K1525" s="180">
        <f>VLOOKUP(D1525,Plan1!$B$2:$S$5570,11,)/1000</f>
        <v>4.7699999999999996</v>
      </c>
      <c r="L1525" s="180">
        <f>VLOOKUP(D1525,Plan1!$B$2:$S$5570,12,)/1000</f>
        <v>4.9790000000000001</v>
      </c>
      <c r="M1525" s="180">
        <f>VLOOKUP(D1525,Plan1!$B$2:$S$5570,13,)/1000</f>
        <v>5.0279999999999996</v>
      </c>
      <c r="N1525" s="180">
        <f>VLOOKUP(D1525,Plan1!$B$2:$S$5570,14,)/1000</f>
        <v>5.6349999999999998</v>
      </c>
      <c r="O1525" s="180">
        <f>VLOOKUP(D1525,Plan1!$B$2:$S$5570,15,)/1000</f>
        <v>5.2329999999999997</v>
      </c>
      <c r="P1525" s="180">
        <f>VLOOKUP(D1525,Plan1!$B$2:$S$5570,16,)/1000</f>
        <v>5.0449999999999999</v>
      </c>
      <c r="Q1525" s="180">
        <f>VLOOKUP(D1525,Plan1!$B$2:$S$5570,17,)/1000</f>
        <v>5.0179999999999998</v>
      </c>
      <c r="R1525" s="180">
        <f>VLOOKUP(D1525,Plan1!$B$2:$S$5570,18,)/1000</f>
        <v>5.01</v>
      </c>
      <c r="S1525" s="180">
        <f>VLOOKUP(D1525,Plan1!$B$2:$S$5570,6,)/1000</f>
        <v>5.0759999999999996</v>
      </c>
    </row>
    <row r="1526" spans="1:19" x14ac:dyDescent="0.25">
      <c r="A1526" s="178">
        <v>13468</v>
      </c>
      <c r="B1526" s="178">
        <v>-187532</v>
      </c>
      <c r="C1526" s="178">
        <v>-444306</v>
      </c>
      <c r="D1526" s="178" t="s">
        <v>2314</v>
      </c>
      <c r="E1526" s="178" t="s">
        <v>167</v>
      </c>
      <c r="F1526" s="178" t="s">
        <v>1727</v>
      </c>
      <c r="G1526" s="180">
        <f>VLOOKUP(D1526,Plan1!$B$2:$S$5570,7,)/1000</f>
        <v>5.4859999999999998</v>
      </c>
      <c r="H1526" s="180">
        <f>VLOOKUP(D1526,Plan1!$B$2:$S$5570,8,)/1000</f>
        <v>6.056</v>
      </c>
      <c r="I1526" s="180">
        <f>VLOOKUP(D1526,Plan1!$B$2:$S$5570,9,)/1000</f>
        <v>5.617</v>
      </c>
      <c r="J1526" s="180">
        <f>VLOOKUP(D1526,Plan1!$B$2:$S$5570,10,)/1000</f>
        <v>5.7489999999999997</v>
      </c>
      <c r="K1526" s="180">
        <f>VLOOKUP(D1526,Plan1!$B$2:$S$5570,11,)/1000</f>
        <v>5.4580000000000002</v>
      </c>
      <c r="L1526" s="180">
        <f>VLOOKUP(D1526,Plan1!$B$2:$S$5570,12,)/1000</f>
        <v>5.2409999999999997</v>
      </c>
      <c r="M1526" s="180">
        <f>VLOOKUP(D1526,Plan1!$B$2:$S$5570,13,)/1000</f>
        <v>5.665</v>
      </c>
      <c r="N1526" s="180">
        <f>VLOOKUP(D1526,Plan1!$B$2:$S$5570,14,)/1000</f>
        <v>6.0990000000000002</v>
      </c>
      <c r="O1526" s="180">
        <f>VLOOKUP(D1526,Plan1!$B$2:$S$5570,15,)/1000</f>
        <v>6.1050000000000004</v>
      </c>
      <c r="P1526" s="180">
        <f>VLOOKUP(D1526,Plan1!$B$2:$S$5570,16,)/1000</f>
        <v>5.6920000000000002</v>
      </c>
      <c r="Q1526" s="180">
        <f>VLOOKUP(D1526,Plan1!$B$2:$S$5570,17,)/1000</f>
        <v>5.117</v>
      </c>
      <c r="R1526" s="180">
        <f>VLOOKUP(D1526,Plan1!$B$2:$S$5570,18,)/1000</f>
        <v>5.2910000000000004</v>
      </c>
      <c r="S1526" s="180">
        <f>VLOOKUP(D1526,Plan1!$B$2:$S$5570,6,)/1000</f>
        <v>5.6310000000000002</v>
      </c>
    </row>
    <row r="1527" spans="1:19" x14ac:dyDescent="0.25">
      <c r="A1527" s="178">
        <v>41362</v>
      </c>
      <c r="B1527" s="178">
        <v>-80877</v>
      </c>
      <c r="C1527" s="178">
        <v>-376417</v>
      </c>
      <c r="D1527" s="178" t="s">
        <v>3373</v>
      </c>
      <c r="E1527" s="178" t="s">
        <v>167</v>
      </c>
      <c r="F1527" s="178" t="s">
        <v>3284</v>
      </c>
      <c r="G1527" s="180">
        <f>VLOOKUP(D1527,Plan1!$B$2:$S$5570,7,)/1000</f>
        <v>5.9870000000000001</v>
      </c>
      <c r="H1527" s="180">
        <f>VLOOKUP(D1527,Plan1!$B$2:$S$5570,8,)/1000</f>
        <v>6.0650000000000004</v>
      </c>
      <c r="I1527" s="180">
        <f>VLOOKUP(D1527,Plan1!$B$2:$S$5570,9,)/1000</f>
        <v>6.125</v>
      </c>
      <c r="J1527" s="180">
        <f>VLOOKUP(D1527,Plan1!$B$2:$S$5570,10,)/1000</f>
        <v>5.915</v>
      </c>
      <c r="K1527" s="180">
        <f>VLOOKUP(D1527,Plan1!$B$2:$S$5570,11,)/1000</f>
        <v>5.1420000000000003</v>
      </c>
      <c r="L1527" s="180">
        <f>VLOOKUP(D1527,Plan1!$B$2:$S$5570,12,)/1000</f>
        <v>4.5739999999999998</v>
      </c>
      <c r="M1527" s="180">
        <f>VLOOKUP(D1527,Plan1!$B$2:$S$5570,13,)/1000</f>
        <v>4.83</v>
      </c>
      <c r="N1527" s="180">
        <f>VLOOKUP(D1527,Plan1!$B$2:$S$5570,14,)/1000</f>
        <v>5.5609999999999999</v>
      </c>
      <c r="O1527" s="180">
        <f>VLOOKUP(D1527,Plan1!$B$2:$S$5570,15,)/1000</f>
        <v>6.32</v>
      </c>
      <c r="P1527" s="180">
        <f>VLOOKUP(D1527,Plan1!$B$2:$S$5570,16,)/1000</f>
        <v>6.3780000000000001</v>
      </c>
      <c r="Q1527" s="180">
        <f>VLOOKUP(D1527,Plan1!$B$2:$S$5570,17,)/1000</f>
        <v>6.47</v>
      </c>
      <c r="R1527" s="180">
        <f>VLOOKUP(D1527,Plan1!$B$2:$S$5570,18,)/1000</f>
        <v>6.1040000000000001</v>
      </c>
      <c r="S1527" s="180">
        <f>VLOOKUP(D1527,Plan1!$B$2:$S$5570,6,)/1000</f>
        <v>5.7889999999999997</v>
      </c>
    </row>
    <row r="1528" spans="1:19" x14ac:dyDescent="0.25">
      <c r="A1528" s="178">
        <v>69144</v>
      </c>
      <c r="B1528" s="178">
        <v>969</v>
      </c>
      <c r="C1528" s="178">
        <v>-50798</v>
      </c>
      <c r="D1528" s="178" t="s">
        <v>305</v>
      </c>
      <c r="E1528" s="178" t="s">
        <v>167</v>
      </c>
      <c r="F1528" s="178" t="s">
        <v>295</v>
      </c>
      <c r="G1528" s="180">
        <f>VLOOKUP(D1528,Plan1!$B$2:$S$5570,7,)/1000</f>
        <v>4.3310000000000004</v>
      </c>
      <c r="H1528" s="180">
        <f>VLOOKUP(D1528,Plan1!$B$2:$S$5570,8,)/1000</f>
        <v>4.03</v>
      </c>
      <c r="I1528" s="180">
        <f>VLOOKUP(D1528,Plan1!$B$2:$S$5570,9,)/1000</f>
        <v>3.9340000000000002</v>
      </c>
      <c r="J1528" s="180">
        <f>VLOOKUP(D1528,Plan1!$B$2:$S$5570,10,)/1000</f>
        <v>4.0039999999999996</v>
      </c>
      <c r="K1528" s="180">
        <f>VLOOKUP(D1528,Plan1!$B$2:$S$5570,11,)/1000</f>
        <v>4.4130000000000003</v>
      </c>
      <c r="L1528" s="180">
        <f>VLOOKUP(D1528,Plan1!$B$2:$S$5570,12,)/1000</f>
        <v>4.7569999999999997</v>
      </c>
      <c r="M1528" s="180">
        <f>VLOOKUP(D1528,Plan1!$B$2:$S$5570,13,)/1000</f>
        <v>4.9950000000000001</v>
      </c>
      <c r="N1528" s="180">
        <f>VLOOKUP(D1528,Plan1!$B$2:$S$5570,14,)/1000</f>
        <v>5.4029999999999996</v>
      </c>
      <c r="O1528" s="180">
        <f>VLOOKUP(D1528,Plan1!$B$2:$S$5570,15,)/1000</f>
        <v>5.5119999999999996</v>
      </c>
      <c r="P1528" s="180">
        <f>VLOOKUP(D1528,Plan1!$B$2:$S$5570,16,)/1000</f>
        <v>5.4710000000000001</v>
      </c>
      <c r="Q1528" s="180">
        <f>VLOOKUP(D1528,Plan1!$B$2:$S$5570,17,)/1000</f>
        <v>5.2359999999999998</v>
      </c>
      <c r="R1528" s="180">
        <f>VLOOKUP(D1528,Plan1!$B$2:$S$5570,18,)/1000</f>
        <v>4.5540000000000003</v>
      </c>
      <c r="S1528" s="180">
        <f>VLOOKUP(D1528,Plan1!$B$2:$S$5570,6,)/1000</f>
        <v>4.72</v>
      </c>
    </row>
    <row r="1529" spans="1:19" x14ac:dyDescent="0.25">
      <c r="A1529" s="178">
        <v>21837</v>
      </c>
      <c r="B1529" s="178">
        <v>-145602</v>
      </c>
      <c r="C1529" s="178">
        <v>-461718</v>
      </c>
      <c r="D1529" s="178" t="s">
        <v>1256</v>
      </c>
      <c r="E1529" s="178" t="s">
        <v>167</v>
      </c>
      <c r="F1529" s="178" t="s">
        <v>1058</v>
      </c>
      <c r="G1529" s="180">
        <f>VLOOKUP(D1529,Plan1!$B$2:$S$5570,7,)/1000</f>
        <v>5.5380000000000003</v>
      </c>
      <c r="H1529" s="180">
        <f>VLOOKUP(D1529,Plan1!$B$2:$S$5570,8,)/1000</f>
        <v>5.7779999999999996</v>
      </c>
      <c r="I1529" s="180">
        <f>VLOOKUP(D1529,Plan1!$B$2:$S$5570,9,)/1000</f>
        <v>5.5439999999999996</v>
      </c>
      <c r="J1529" s="180">
        <f>VLOOKUP(D1529,Plan1!$B$2:$S$5570,10,)/1000</f>
        <v>5.8070000000000004</v>
      </c>
      <c r="K1529" s="180">
        <f>VLOOKUP(D1529,Plan1!$B$2:$S$5570,11,)/1000</f>
        <v>5.6870000000000003</v>
      </c>
      <c r="L1529" s="180">
        <f>VLOOKUP(D1529,Plan1!$B$2:$S$5570,12,)/1000</f>
        <v>5.6890000000000001</v>
      </c>
      <c r="M1529" s="180">
        <f>VLOOKUP(D1529,Plan1!$B$2:$S$5570,13,)/1000</f>
        <v>6.0330000000000004</v>
      </c>
      <c r="N1529" s="180">
        <f>VLOOKUP(D1529,Plan1!$B$2:$S$5570,14,)/1000</f>
        <v>6.5289999999999999</v>
      </c>
      <c r="O1529" s="180">
        <f>VLOOKUP(D1529,Plan1!$B$2:$S$5570,15,)/1000</f>
        <v>6.2290000000000001</v>
      </c>
      <c r="P1529" s="180">
        <f>VLOOKUP(D1529,Plan1!$B$2:$S$5570,16,)/1000</f>
        <v>5.742</v>
      </c>
      <c r="Q1529" s="180">
        <f>VLOOKUP(D1529,Plan1!$B$2:$S$5570,17,)/1000</f>
        <v>4.95</v>
      </c>
      <c r="R1529" s="180">
        <f>VLOOKUP(D1529,Plan1!$B$2:$S$5570,18,)/1000</f>
        <v>5.3650000000000002</v>
      </c>
      <c r="S1529" s="180">
        <f>VLOOKUP(D1529,Plan1!$B$2:$S$5570,6,)/1000</f>
        <v>5.7409999999999997</v>
      </c>
    </row>
    <row r="1530" spans="1:19" x14ac:dyDescent="0.25">
      <c r="A1530" s="178">
        <v>47239</v>
      </c>
      <c r="B1530" s="178">
        <v>-6632</v>
      </c>
      <c r="C1530" s="178">
        <v>-359104</v>
      </c>
      <c r="D1530" s="178" t="s">
        <v>2883</v>
      </c>
      <c r="E1530" s="178" t="s">
        <v>167</v>
      </c>
      <c r="F1530" s="178" t="s">
        <v>2709</v>
      </c>
      <c r="G1530" s="180">
        <f>VLOOKUP(D1530,Plan1!$B$2:$S$5570,7,)/1000</f>
        <v>5.516</v>
      </c>
      <c r="H1530" s="180">
        <f>VLOOKUP(D1530,Plan1!$B$2:$S$5570,8,)/1000</f>
        <v>5.593</v>
      </c>
      <c r="I1530" s="180">
        <f>VLOOKUP(D1530,Plan1!$B$2:$S$5570,9,)/1000</f>
        <v>5.8449999999999998</v>
      </c>
      <c r="J1530" s="180">
        <f>VLOOKUP(D1530,Plan1!$B$2:$S$5570,10,)/1000</f>
        <v>5.51</v>
      </c>
      <c r="K1530" s="180">
        <f>VLOOKUP(D1530,Plan1!$B$2:$S$5570,11,)/1000</f>
        <v>4.9930000000000003</v>
      </c>
      <c r="L1530" s="180">
        <f>VLOOKUP(D1530,Plan1!$B$2:$S$5570,12,)/1000</f>
        <v>4.6210000000000004</v>
      </c>
      <c r="M1530" s="180">
        <f>VLOOKUP(D1530,Plan1!$B$2:$S$5570,13,)/1000</f>
        <v>4.7759999999999998</v>
      </c>
      <c r="N1530" s="180">
        <f>VLOOKUP(D1530,Plan1!$B$2:$S$5570,14,)/1000</f>
        <v>5.4560000000000004</v>
      </c>
      <c r="O1530" s="180">
        <f>VLOOKUP(D1530,Plan1!$B$2:$S$5570,15,)/1000</f>
        <v>5.742</v>
      </c>
      <c r="P1530" s="180">
        <f>VLOOKUP(D1530,Plan1!$B$2:$S$5570,16,)/1000</f>
        <v>5.8689999999999998</v>
      </c>
      <c r="Q1530" s="180">
        <f>VLOOKUP(D1530,Plan1!$B$2:$S$5570,17,)/1000</f>
        <v>5.9109999999999996</v>
      </c>
      <c r="R1530" s="180">
        <f>VLOOKUP(D1530,Plan1!$B$2:$S$5570,18,)/1000</f>
        <v>5.5720000000000001</v>
      </c>
      <c r="S1530" s="180">
        <f>VLOOKUP(D1530,Plan1!$B$2:$S$5570,6,)/1000</f>
        <v>5.45</v>
      </c>
    </row>
    <row r="1531" spans="1:19" x14ac:dyDescent="0.25">
      <c r="A1531" s="178">
        <v>18161</v>
      </c>
      <c r="B1531" s="178">
        <v>-162546</v>
      </c>
      <c r="C1531" s="178">
        <v>-493668</v>
      </c>
      <c r="D1531" s="178" t="s">
        <v>1179</v>
      </c>
      <c r="E1531" s="178" t="s">
        <v>167</v>
      </c>
      <c r="F1531" s="178" t="s">
        <v>1058</v>
      </c>
      <c r="G1531" s="180">
        <f>VLOOKUP(D1531,Plan1!$B$2:$S$5570,7,)/1000</f>
        <v>4.9589999999999996</v>
      </c>
      <c r="H1531" s="180">
        <f>VLOOKUP(D1531,Plan1!$B$2:$S$5570,8,)/1000</f>
        <v>5.34</v>
      </c>
      <c r="I1531" s="180">
        <f>VLOOKUP(D1531,Plan1!$B$2:$S$5570,9,)/1000</f>
        <v>5.2539999999999996</v>
      </c>
      <c r="J1531" s="180">
        <f>VLOOKUP(D1531,Plan1!$B$2:$S$5570,10,)/1000</f>
        <v>5.6289999999999996</v>
      </c>
      <c r="K1531" s="180">
        <f>VLOOKUP(D1531,Plan1!$B$2:$S$5570,11,)/1000</f>
        <v>5.6390000000000002</v>
      </c>
      <c r="L1531" s="180">
        <f>VLOOKUP(D1531,Plan1!$B$2:$S$5570,12,)/1000</f>
        <v>5.5259999999999998</v>
      </c>
      <c r="M1531" s="180">
        <f>VLOOKUP(D1531,Plan1!$B$2:$S$5570,13,)/1000</f>
        <v>5.6790000000000003</v>
      </c>
      <c r="N1531" s="180">
        <f>VLOOKUP(D1531,Plan1!$B$2:$S$5570,14,)/1000</f>
        <v>6.5039999999999996</v>
      </c>
      <c r="O1531" s="180">
        <f>VLOOKUP(D1531,Plan1!$B$2:$S$5570,15,)/1000</f>
        <v>5.7830000000000004</v>
      </c>
      <c r="P1531" s="180">
        <f>VLOOKUP(D1531,Plan1!$B$2:$S$5570,16,)/1000</f>
        <v>5.3780000000000001</v>
      </c>
      <c r="Q1531" s="180">
        <f>VLOOKUP(D1531,Plan1!$B$2:$S$5570,17,)/1000</f>
        <v>4.9000000000000004</v>
      </c>
      <c r="R1531" s="180">
        <f>VLOOKUP(D1531,Plan1!$B$2:$S$5570,18,)/1000</f>
        <v>4.9720000000000004</v>
      </c>
      <c r="S1531" s="180">
        <f>VLOOKUP(D1531,Plan1!$B$2:$S$5570,6,)/1000</f>
        <v>5.4640000000000004</v>
      </c>
    </row>
    <row r="1532" spans="1:19" x14ac:dyDescent="0.25">
      <c r="A1532" s="178">
        <v>46735</v>
      </c>
      <c r="B1532" s="178">
        <v>-67101</v>
      </c>
      <c r="C1532" s="178">
        <v>-477531</v>
      </c>
      <c r="D1532" s="178" t="s">
        <v>5470</v>
      </c>
      <c r="E1532" s="178" t="s">
        <v>167</v>
      </c>
      <c r="F1532" s="178" t="s">
        <v>5370</v>
      </c>
      <c r="G1532" s="180">
        <f>VLOOKUP(D1532,Plan1!$B$2:$S$5570,7,)/1000</f>
        <v>4.5309999999999997</v>
      </c>
      <c r="H1532" s="180">
        <f>VLOOKUP(D1532,Plan1!$B$2:$S$5570,8,)/1000</f>
        <v>4.7080000000000002</v>
      </c>
      <c r="I1532" s="180">
        <f>VLOOKUP(D1532,Plan1!$B$2:$S$5570,9,)/1000</f>
        <v>4.7619999999999996</v>
      </c>
      <c r="J1532" s="180">
        <f>VLOOKUP(D1532,Plan1!$B$2:$S$5570,10,)/1000</f>
        <v>4.9889999999999999</v>
      </c>
      <c r="K1532" s="180">
        <f>VLOOKUP(D1532,Plan1!$B$2:$S$5570,11,)/1000</f>
        <v>5.1710000000000003</v>
      </c>
      <c r="L1532" s="180">
        <f>VLOOKUP(D1532,Plan1!$B$2:$S$5570,12,)/1000</f>
        <v>5.5220000000000002</v>
      </c>
      <c r="M1532" s="180">
        <f>VLOOKUP(D1532,Plan1!$B$2:$S$5570,13,)/1000</f>
        <v>5.7460000000000004</v>
      </c>
      <c r="N1532" s="180">
        <f>VLOOKUP(D1532,Plan1!$B$2:$S$5570,14,)/1000</f>
        <v>6.2</v>
      </c>
      <c r="O1532" s="180">
        <f>VLOOKUP(D1532,Plan1!$B$2:$S$5570,15,)/1000</f>
        <v>5.8579999999999997</v>
      </c>
      <c r="P1532" s="180">
        <f>VLOOKUP(D1532,Plan1!$B$2:$S$5570,16,)/1000</f>
        <v>5.0140000000000002</v>
      </c>
      <c r="Q1532" s="180">
        <f>VLOOKUP(D1532,Plan1!$B$2:$S$5570,17,)/1000</f>
        <v>4.5279999999999996</v>
      </c>
      <c r="R1532" s="180">
        <f>VLOOKUP(D1532,Plan1!$B$2:$S$5570,18,)/1000</f>
        <v>4.3869999999999996</v>
      </c>
      <c r="S1532" s="180">
        <f>VLOOKUP(D1532,Plan1!$B$2:$S$5570,6,)/1000</f>
        <v>5.1180000000000003</v>
      </c>
    </row>
    <row r="1533" spans="1:19" x14ac:dyDescent="0.25">
      <c r="A1533" s="178">
        <v>22328</v>
      </c>
      <c r="B1533" s="178">
        <v>-144296</v>
      </c>
      <c r="C1533" s="178">
        <v>-399042</v>
      </c>
      <c r="D1533" s="178" t="s">
        <v>461</v>
      </c>
      <c r="E1533" s="178" t="s">
        <v>167</v>
      </c>
      <c r="F1533" s="178" t="s">
        <v>375</v>
      </c>
      <c r="G1533" s="180">
        <f>VLOOKUP(D1533,Plan1!$B$2:$S$5570,7,)/1000</f>
        <v>5.3529999999999998</v>
      </c>
      <c r="H1533" s="180">
        <f>VLOOKUP(D1533,Plan1!$B$2:$S$5570,8,)/1000</f>
        <v>5.6890000000000001</v>
      </c>
      <c r="I1533" s="180">
        <f>VLOOKUP(D1533,Plan1!$B$2:$S$5570,9,)/1000</f>
        <v>5.56</v>
      </c>
      <c r="J1533" s="180">
        <f>VLOOKUP(D1533,Plan1!$B$2:$S$5570,10,)/1000</f>
        <v>4.8499999999999996</v>
      </c>
      <c r="K1533" s="180">
        <f>VLOOKUP(D1533,Plan1!$B$2:$S$5570,11,)/1000</f>
        <v>4.4109999999999996</v>
      </c>
      <c r="L1533" s="180">
        <f>VLOOKUP(D1533,Plan1!$B$2:$S$5570,12,)/1000</f>
        <v>4.0419999999999998</v>
      </c>
      <c r="M1533" s="180">
        <f>VLOOKUP(D1533,Plan1!$B$2:$S$5570,13,)/1000</f>
        <v>4.1719999999999997</v>
      </c>
      <c r="N1533" s="180">
        <f>VLOOKUP(D1533,Plan1!$B$2:$S$5570,14,)/1000</f>
        <v>4.4880000000000004</v>
      </c>
      <c r="O1533" s="180">
        <f>VLOOKUP(D1533,Plan1!$B$2:$S$5570,15,)/1000</f>
        <v>4.9429999999999996</v>
      </c>
      <c r="P1533" s="180">
        <f>VLOOKUP(D1533,Plan1!$B$2:$S$5570,16,)/1000</f>
        <v>4.8369999999999997</v>
      </c>
      <c r="Q1533" s="180">
        <f>VLOOKUP(D1533,Plan1!$B$2:$S$5570,17,)/1000</f>
        <v>4.84</v>
      </c>
      <c r="R1533" s="180">
        <f>VLOOKUP(D1533,Plan1!$B$2:$S$5570,18,)/1000</f>
        <v>5.4249999999999998</v>
      </c>
      <c r="S1533" s="180">
        <f>VLOOKUP(D1533,Plan1!$B$2:$S$5570,6,)/1000</f>
        <v>4.8840000000000003</v>
      </c>
    </row>
    <row r="1534" spans="1:19" x14ac:dyDescent="0.25">
      <c r="A1534" s="178">
        <v>14197</v>
      </c>
      <c r="B1534" s="178">
        <v>-184482</v>
      </c>
      <c r="C1534" s="178">
        <v>-436595</v>
      </c>
      <c r="D1534" s="178" t="s">
        <v>2369</v>
      </c>
      <c r="E1534" s="178" t="s">
        <v>167</v>
      </c>
      <c r="F1534" s="178" t="s">
        <v>1727</v>
      </c>
      <c r="G1534" s="180">
        <f>VLOOKUP(D1534,Plan1!$B$2:$S$5570,7,)/1000</f>
        <v>5.2350000000000003</v>
      </c>
      <c r="H1534" s="180">
        <f>VLOOKUP(D1534,Plan1!$B$2:$S$5570,8,)/1000</f>
        <v>5.7389999999999999</v>
      </c>
      <c r="I1534" s="180">
        <f>VLOOKUP(D1534,Plan1!$B$2:$S$5570,9,)/1000</f>
        <v>5.1340000000000003</v>
      </c>
      <c r="J1534" s="180">
        <f>VLOOKUP(D1534,Plan1!$B$2:$S$5570,10,)/1000</f>
        <v>5.1020000000000003</v>
      </c>
      <c r="K1534" s="180">
        <f>VLOOKUP(D1534,Plan1!$B$2:$S$5570,11,)/1000</f>
        <v>4.99</v>
      </c>
      <c r="L1534" s="180">
        <f>VLOOKUP(D1534,Plan1!$B$2:$S$5570,12,)/1000</f>
        <v>5.0119999999999996</v>
      </c>
      <c r="M1534" s="180">
        <f>VLOOKUP(D1534,Plan1!$B$2:$S$5570,13,)/1000</f>
        <v>5.3680000000000003</v>
      </c>
      <c r="N1534" s="180">
        <f>VLOOKUP(D1534,Plan1!$B$2:$S$5570,14,)/1000</f>
        <v>5.9470000000000001</v>
      </c>
      <c r="O1534" s="180">
        <f>VLOOKUP(D1534,Plan1!$B$2:$S$5570,15,)/1000</f>
        <v>5.8970000000000002</v>
      </c>
      <c r="P1534" s="180">
        <f>VLOOKUP(D1534,Plan1!$B$2:$S$5570,16,)/1000</f>
        <v>5.452</v>
      </c>
      <c r="Q1534" s="180">
        <f>VLOOKUP(D1534,Plan1!$B$2:$S$5570,17,)/1000</f>
        <v>4.6829999999999998</v>
      </c>
      <c r="R1534" s="180">
        <f>VLOOKUP(D1534,Plan1!$B$2:$S$5570,18,)/1000</f>
        <v>5.0279999999999996</v>
      </c>
      <c r="S1534" s="180">
        <f>VLOOKUP(D1534,Plan1!$B$2:$S$5570,6,)/1000</f>
        <v>5.2990000000000004</v>
      </c>
    </row>
    <row r="1535" spans="1:19" x14ac:dyDescent="0.25">
      <c r="A1535" s="178">
        <v>2374</v>
      </c>
      <c r="B1535" s="178">
        <v>-283854</v>
      </c>
      <c r="C1535" s="178">
        <v>-518487</v>
      </c>
      <c r="D1535" s="178" t="s">
        <v>4210</v>
      </c>
      <c r="E1535" s="178" t="s">
        <v>167</v>
      </c>
      <c r="F1535" s="178" t="s">
        <v>3898</v>
      </c>
      <c r="G1535" s="180">
        <f>VLOOKUP(D1535,Plan1!$B$2:$S$5570,7,)/1000</f>
        <v>5.3959999999999999</v>
      </c>
      <c r="H1535" s="180">
        <f>VLOOKUP(D1535,Plan1!$B$2:$S$5570,8,)/1000</f>
        <v>5.41</v>
      </c>
      <c r="I1535" s="180">
        <f>VLOOKUP(D1535,Plan1!$B$2:$S$5570,9,)/1000</f>
        <v>5.2290000000000001</v>
      </c>
      <c r="J1535" s="180">
        <f>VLOOKUP(D1535,Plan1!$B$2:$S$5570,10,)/1000</f>
        <v>4.798</v>
      </c>
      <c r="K1535" s="180">
        <f>VLOOKUP(D1535,Plan1!$B$2:$S$5570,11,)/1000</f>
        <v>3.919</v>
      </c>
      <c r="L1535" s="180">
        <f>VLOOKUP(D1535,Plan1!$B$2:$S$5570,12,)/1000</f>
        <v>3.472</v>
      </c>
      <c r="M1535" s="180">
        <f>VLOOKUP(D1535,Plan1!$B$2:$S$5570,13,)/1000</f>
        <v>3.8820000000000001</v>
      </c>
      <c r="N1535" s="180">
        <f>VLOOKUP(D1535,Plan1!$B$2:$S$5570,14,)/1000</f>
        <v>4.4960000000000004</v>
      </c>
      <c r="O1535" s="180">
        <f>VLOOKUP(D1535,Plan1!$B$2:$S$5570,15,)/1000</f>
        <v>4.2030000000000003</v>
      </c>
      <c r="P1535" s="180">
        <f>VLOOKUP(D1535,Plan1!$B$2:$S$5570,16,)/1000</f>
        <v>4.8499999999999996</v>
      </c>
      <c r="Q1535" s="180">
        <f>VLOOKUP(D1535,Plan1!$B$2:$S$5570,17,)/1000</f>
        <v>5.5220000000000002</v>
      </c>
      <c r="R1535" s="180">
        <f>VLOOKUP(D1535,Plan1!$B$2:$S$5570,18,)/1000</f>
        <v>5.5359999999999996</v>
      </c>
      <c r="S1535" s="180">
        <f>VLOOKUP(D1535,Plan1!$B$2:$S$5570,6,)/1000</f>
        <v>4.726</v>
      </c>
    </row>
    <row r="1536" spans="1:19" x14ac:dyDescent="0.25">
      <c r="A1536" s="178">
        <v>14518</v>
      </c>
      <c r="B1536" s="178">
        <v>-181538</v>
      </c>
      <c r="C1536" s="178">
        <v>-475631</v>
      </c>
      <c r="D1536" s="178" t="s">
        <v>1081</v>
      </c>
      <c r="E1536" s="178" t="s">
        <v>167</v>
      </c>
      <c r="F1536" s="178" t="s">
        <v>1058</v>
      </c>
      <c r="G1536" s="180">
        <f>VLOOKUP(D1536,Plan1!$B$2:$S$5570,7,)/1000</f>
        <v>5.173</v>
      </c>
      <c r="H1536" s="180">
        <f>VLOOKUP(D1536,Plan1!$B$2:$S$5570,8,)/1000</f>
        <v>5.758</v>
      </c>
      <c r="I1536" s="180">
        <f>VLOOKUP(D1536,Plan1!$B$2:$S$5570,9,)/1000</f>
        <v>5.306</v>
      </c>
      <c r="J1536" s="180">
        <f>VLOOKUP(D1536,Plan1!$B$2:$S$5570,10,)/1000</f>
        <v>5.7309999999999999</v>
      </c>
      <c r="K1536" s="180">
        <f>VLOOKUP(D1536,Plan1!$B$2:$S$5570,11,)/1000</f>
        <v>5.5860000000000003</v>
      </c>
      <c r="L1536" s="180">
        <f>VLOOKUP(D1536,Plan1!$B$2:$S$5570,12,)/1000</f>
        <v>5.4850000000000003</v>
      </c>
      <c r="M1536" s="180">
        <f>VLOOKUP(D1536,Plan1!$B$2:$S$5570,13,)/1000</f>
        <v>5.7759999999999998</v>
      </c>
      <c r="N1536" s="180">
        <f>VLOOKUP(D1536,Plan1!$B$2:$S$5570,14,)/1000</f>
        <v>6.4489999999999998</v>
      </c>
      <c r="O1536" s="180">
        <f>VLOOKUP(D1536,Plan1!$B$2:$S$5570,15,)/1000</f>
        <v>5.9160000000000004</v>
      </c>
      <c r="P1536" s="180">
        <f>VLOOKUP(D1536,Plan1!$B$2:$S$5570,16,)/1000</f>
        <v>5.5540000000000003</v>
      </c>
      <c r="Q1536" s="180">
        <f>VLOOKUP(D1536,Plan1!$B$2:$S$5570,17,)/1000</f>
        <v>5.08</v>
      </c>
      <c r="R1536" s="180">
        <f>VLOOKUP(D1536,Plan1!$B$2:$S$5570,18,)/1000</f>
        <v>5.1859999999999999</v>
      </c>
      <c r="S1536" s="180">
        <f>VLOOKUP(D1536,Plan1!$B$2:$S$5570,6,)/1000</f>
        <v>5.5830000000000002</v>
      </c>
    </row>
    <row r="1537" spans="1:19" x14ac:dyDescent="0.25">
      <c r="A1537" s="178">
        <v>51323</v>
      </c>
      <c r="B1537" s="178">
        <v>-55312</v>
      </c>
      <c r="C1537" s="178">
        <v>-47394</v>
      </c>
      <c r="D1537" s="178" t="s">
        <v>1081</v>
      </c>
      <c r="E1537" s="178" t="s">
        <v>167</v>
      </c>
      <c r="F1537" s="178" t="s">
        <v>1298</v>
      </c>
      <c r="G1537" s="180">
        <f>VLOOKUP(D1537,Plan1!$B$2:$S$5570,7,)/1000</f>
        <v>5.173</v>
      </c>
      <c r="H1537" s="180">
        <f>VLOOKUP(D1537,Plan1!$B$2:$S$5570,8,)/1000</f>
        <v>5.758</v>
      </c>
      <c r="I1537" s="180">
        <f>VLOOKUP(D1537,Plan1!$B$2:$S$5570,9,)/1000</f>
        <v>5.306</v>
      </c>
      <c r="J1537" s="180">
        <f>VLOOKUP(D1537,Plan1!$B$2:$S$5570,10,)/1000</f>
        <v>5.7309999999999999</v>
      </c>
      <c r="K1537" s="180">
        <f>VLOOKUP(D1537,Plan1!$B$2:$S$5570,11,)/1000</f>
        <v>5.5860000000000003</v>
      </c>
      <c r="L1537" s="180">
        <f>VLOOKUP(D1537,Plan1!$B$2:$S$5570,12,)/1000</f>
        <v>5.4850000000000003</v>
      </c>
      <c r="M1537" s="180">
        <f>VLOOKUP(D1537,Plan1!$B$2:$S$5570,13,)/1000</f>
        <v>5.7759999999999998</v>
      </c>
      <c r="N1537" s="180">
        <f>VLOOKUP(D1537,Plan1!$B$2:$S$5570,14,)/1000</f>
        <v>6.4489999999999998</v>
      </c>
      <c r="O1537" s="180">
        <f>VLOOKUP(D1537,Plan1!$B$2:$S$5570,15,)/1000</f>
        <v>5.9160000000000004</v>
      </c>
      <c r="P1537" s="180">
        <f>VLOOKUP(D1537,Plan1!$B$2:$S$5570,16,)/1000</f>
        <v>5.5540000000000003</v>
      </c>
      <c r="Q1537" s="180">
        <f>VLOOKUP(D1537,Plan1!$B$2:$S$5570,17,)/1000</f>
        <v>5.08</v>
      </c>
      <c r="R1537" s="180">
        <f>VLOOKUP(D1537,Plan1!$B$2:$S$5570,18,)/1000</f>
        <v>5.1859999999999999</v>
      </c>
      <c r="S1537" s="180">
        <f>VLOOKUP(D1537,Plan1!$B$2:$S$5570,6,)/1000</f>
        <v>5.5830000000000002</v>
      </c>
    </row>
    <row r="1538" spans="1:19" x14ac:dyDescent="0.25">
      <c r="A1538" s="178">
        <v>7002</v>
      </c>
      <c r="B1538" s="178">
        <v>-225041</v>
      </c>
      <c r="C1538" s="178">
        <v>-452796</v>
      </c>
      <c r="D1538" s="178" t="s">
        <v>1744</v>
      </c>
      <c r="E1538" s="178" t="s">
        <v>167</v>
      </c>
      <c r="F1538" s="178" t="s">
        <v>1727</v>
      </c>
      <c r="G1538" s="180">
        <f>VLOOKUP(D1538,Plan1!$B$2:$S$5570,7,)/1000</f>
        <v>4.7060000000000004</v>
      </c>
      <c r="H1538" s="180">
        <f>VLOOKUP(D1538,Plan1!$B$2:$S$5570,8,)/1000</f>
        <v>5.1840000000000002</v>
      </c>
      <c r="I1538" s="180">
        <f>VLOOKUP(D1538,Plan1!$B$2:$S$5570,9,)/1000</f>
        <v>4.827</v>
      </c>
      <c r="J1538" s="180">
        <f>VLOOKUP(D1538,Plan1!$B$2:$S$5570,10,)/1000</f>
        <v>4.9560000000000004</v>
      </c>
      <c r="K1538" s="180">
        <f>VLOOKUP(D1538,Plan1!$B$2:$S$5570,11,)/1000</f>
        <v>4.6390000000000002</v>
      </c>
      <c r="L1538" s="180">
        <f>VLOOKUP(D1538,Plan1!$B$2:$S$5570,12,)/1000</f>
        <v>4.6219999999999999</v>
      </c>
      <c r="M1538" s="180">
        <f>VLOOKUP(D1538,Plan1!$B$2:$S$5570,13,)/1000</f>
        <v>4.7809999999999997</v>
      </c>
      <c r="N1538" s="180">
        <f>VLOOKUP(D1538,Plan1!$B$2:$S$5570,14,)/1000</f>
        <v>5.5750000000000002</v>
      </c>
      <c r="O1538" s="180">
        <f>VLOOKUP(D1538,Plan1!$B$2:$S$5570,15,)/1000</f>
        <v>5.2329999999999997</v>
      </c>
      <c r="P1538" s="180">
        <f>VLOOKUP(D1538,Plan1!$B$2:$S$5570,16,)/1000</f>
        <v>5.101</v>
      </c>
      <c r="Q1538" s="180">
        <f>VLOOKUP(D1538,Plan1!$B$2:$S$5570,17,)/1000</f>
        <v>4.7300000000000004</v>
      </c>
      <c r="R1538" s="180">
        <f>VLOOKUP(D1538,Plan1!$B$2:$S$5570,18,)/1000</f>
        <v>4.843</v>
      </c>
      <c r="S1538" s="180">
        <f>VLOOKUP(D1538,Plan1!$B$2:$S$5570,6,)/1000</f>
        <v>4.9329999999999998</v>
      </c>
    </row>
    <row r="1539" spans="1:19" x14ac:dyDescent="0.25">
      <c r="A1539" s="178">
        <v>10716</v>
      </c>
      <c r="B1539" s="178">
        <v>-203472</v>
      </c>
      <c r="C1539" s="178">
        <v>-468459</v>
      </c>
      <c r="D1539" s="178" t="s">
        <v>2067</v>
      </c>
      <c r="E1539" s="178" t="s">
        <v>167</v>
      </c>
      <c r="F1539" s="178" t="s">
        <v>1727</v>
      </c>
      <c r="G1539" s="180">
        <f>VLOOKUP(D1539,Plan1!$B$2:$S$5570,7,)/1000</f>
        <v>4.968</v>
      </c>
      <c r="H1539" s="180">
        <f>VLOOKUP(D1539,Plan1!$B$2:$S$5570,8,)/1000</f>
        <v>5.4589999999999996</v>
      </c>
      <c r="I1539" s="180">
        <f>VLOOKUP(D1539,Plan1!$B$2:$S$5570,9,)/1000</f>
        <v>5.0620000000000003</v>
      </c>
      <c r="J1539" s="180">
        <f>VLOOKUP(D1539,Plan1!$B$2:$S$5570,10,)/1000</f>
        <v>5.4539999999999997</v>
      </c>
      <c r="K1539" s="180">
        <f>VLOOKUP(D1539,Plan1!$B$2:$S$5570,11,)/1000</f>
        <v>5.1950000000000003</v>
      </c>
      <c r="L1539" s="180">
        <f>VLOOKUP(D1539,Plan1!$B$2:$S$5570,12,)/1000</f>
        <v>5.1070000000000002</v>
      </c>
      <c r="M1539" s="180">
        <f>VLOOKUP(D1539,Plan1!$B$2:$S$5570,13,)/1000</f>
        <v>5.34</v>
      </c>
      <c r="N1539" s="180">
        <f>VLOOKUP(D1539,Plan1!$B$2:$S$5570,14,)/1000</f>
        <v>6.0339999999999998</v>
      </c>
      <c r="O1539" s="180">
        <f>VLOOKUP(D1539,Plan1!$B$2:$S$5570,15,)/1000</f>
        <v>5.5629999999999997</v>
      </c>
      <c r="P1539" s="180">
        <f>VLOOKUP(D1539,Plan1!$B$2:$S$5570,16,)/1000</f>
        <v>5.407</v>
      </c>
      <c r="Q1539" s="180">
        <f>VLOOKUP(D1539,Plan1!$B$2:$S$5570,17,)/1000</f>
        <v>4.9690000000000003</v>
      </c>
      <c r="R1539" s="180">
        <f>VLOOKUP(D1539,Plan1!$B$2:$S$5570,18,)/1000</f>
        <v>4.9690000000000003</v>
      </c>
      <c r="S1539" s="180">
        <f>VLOOKUP(D1539,Plan1!$B$2:$S$5570,6,)/1000</f>
        <v>5.2939999999999996</v>
      </c>
    </row>
    <row r="1540" spans="1:19" x14ac:dyDescent="0.25">
      <c r="A1540" s="178">
        <v>36380</v>
      </c>
      <c r="B1540" s="178">
        <v>-93858</v>
      </c>
      <c r="C1540" s="178">
        <v>-37999</v>
      </c>
      <c r="D1540" s="178" t="s">
        <v>249</v>
      </c>
      <c r="E1540" s="178" t="s">
        <v>167</v>
      </c>
      <c r="F1540" s="178" t="s">
        <v>192</v>
      </c>
      <c r="G1540" s="180">
        <f>VLOOKUP(D1540,Plan1!$B$2:$S$5570,7,)/1000</f>
        <v>5.9480000000000004</v>
      </c>
      <c r="H1540" s="180">
        <f>VLOOKUP(D1540,Plan1!$B$2:$S$5570,8,)/1000</f>
        <v>5.8680000000000003</v>
      </c>
      <c r="I1540" s="180">
        <f>VLOOKUP(D1540,Plan1!$B$2:$S$5570,9,)/1000</f>
        <v>5.9690000000000003</v>
      </c>
      <c r="J1540" s="180">
        <f>VLOOKUP(D1540,Plan1!$B$2:$S$5570,10,)/1000</f>
        <v>5.4790000000000001</v>
      </c>
      <c r="K1540" s="180">
        <f>VLOOKUP(D1540,Plan1!$B$2:$S$5570,11,)/1000</f>
        <v>4.7290000000000001</v>
      </c>
      <c r="L1540" s="180">
        <f>VLOOKUP(D1540,Plan1!$B$2:$S$5570,12,)/1000</f>
        <v>4.3410000000000002</v>
      </c>
      <c r="M1540" s="180">
        <f>VLOOKUP(D1540,Plan1!$B$2:$S$5570,13,)/1000</f>
        <v>4.4569999999999999</v>
      </c>
      <c r="N1540" s="180">
        <f>VLOOKUP(D1540,Plan1!$B$2:$S$5570,14,)/1000</f>
        <v>5.0119999999999996</v>
      </c>
      <c r="O1540" s="180">
        <f>VLOOKUP(D1540,Plan1!$B$2:$S$5570,15,)/1000</f>
        <v>5.7530000000000001</v>
      </c>
      <c r="P1540" s="180">
        <f>VLOOKUP(D1540,Plan1!$B$2:$S$5570,16,)/1000</f>
        <v>5.8490000000000002</v>
      </c>
      <c r="Q1540" s="180">
        <f>VLOOKUP(D1540,Plan1!$B$2:$S$5570,17,)/1000</f>
        <v>6.1680000000000001</v>
      </c>
      <c r="R1540" s="180">
        <f>VLOOKUP(D1540,Plan1!$B$2:$S$5570,18,)/1000</f>
        <v>5.9640000000000004</v>
      </c>
      <c r="S1540" s="180">
        <f>VLOOKUP(D1540,Plan1!$B$2:$S$5570,6,)/1000</f>
        <v>5.4610000000000003</v>
      </c>
    </row>
    <row r="1541" spans="1:19" x14ac:dyDescent="0.25">
      <c r="A1541" s="178">
        <v>11247</v>
      </c>
      <c r="B1541" s="178">
        <v>-199741</v>
      </c>
      <c r="C1541" s="178">
        <v>-477746</v>
      </c>
      <c r="D1541" s="178" t="s">
        <v>2114</v>
      </c>
      <c r="E1541" s="178" t="s">
        <v>167</v>
      </c>
      <c r="F1541" s="178" t="s">
        <v>1727</v>
      </c>
      <c r="G1541" s="180">
        <f>VLOOKUP(D1541,Plan1!$B$2:$S$5570,7,)/1000</f>
        <v>5.0510000000000002</v>
      </c>
      <c r="H1541" s="180">
        <f>VLOOKUP(D1541,Plan1!$B$2:$S$5570,8,)/1000</f>
        <v>5.6239999999999997</v>
      </c>
      <c r="I1541" s="180">
        <f>VLOOKUP(D1541,Plan1!$B$2:$S$5570,9,)/1000</f>
        <v>5.2450000000000001</v>
      </c>
      <c r="J1541" s="180">
        <f>VLOOKUP(D1541,Plan1!$B$2:$S$5570,10,)/1000</f>
        <v>5.6440000000000001</v>
      </c>
      <c r="K1541" s="180">
        <f>VLOOKUP(D1541,Plan1!$B$2:$S$5570,11,)/1000</f>
        <v>5.2359999999999998</v>
      </c>
      <c r="L1541" s="180">
        <f>VLOOKUP(D1541,Plan1!$B$2:$S$5570,12,)/1000</f>
        <v>5.15</v>
      </c>
      <c r="M1541" s="180">
        <f>VLOOKUP(D1541,Plan1!$B$2:$S$5570,13,)/1000</f>
        <v>5.4020000000000001</v>
      </c>
      <c r="N1541" s="180">
        <f>VLOOKUP(D1541,Plan1!$B$2:$S$5570,14,)/1000</f>
        <v>6.0970000000000004</v>
      </c>
      <c r="O1541" s="180">
        <f>VLOOKUP(D1541,Plan1!$B$2:$S$5570,15,)/1000</f>
        <v>5.4870000000000001</v>
      </c>
      <c r="P1541" s="180">
        <f>VLOOKUP(D1541,Plan1!$B$2:$S$5570,16,)/1000</f>
        <v>5.4329999999999998</v>
      </c>
      <c r="Q1541" s="180">
        <f>VLOOKUP(D1541,Plan1!$B$2:$S$5570,17,)/1000</f>
        <v>5.1079999999999997</v>
      </c>
      <c r="R1541" s="180">
        <f>VLOOKUP(D1541,Plan1!$B$2:$S$5570,18,)/1000</f>
        <v>5.194</v>
      </c>
      <c r="S1541" s="180">
        <f>VLOOKUP(D1541,Plan1!$B$2:$S$5570,6,)/1000</f>
        <v>5.3890000000000002</v>
      </c>
    </row>
    <row r="1542" spans="1:19" x14ac:dyDescent="0.25">
      <c r="A1542" s="178">
        <v>51748</v>
      </c>
      <c r="B1542" s="178">
        <v>-53592</v>
      </c>
      <c r="C1542" s="178">
        <v>-426779</v>
      </c>
      <c r="D1542" s="178" t="s">
        <v>3608</v>
      </c>
      <c r="E1542" s="178" t="s">
        <v>167</v>
      </c>
      <c r="F1542" s="178" t="s">
        <v>3448</v>
      </c>
      <c r="G1542" s="180">
        <f>VLOOKUP(D1542,Plan1!$B$2:$S$5570,7,)/1000</f>
        <v>4.9050000000000002</v>
      </c>
      <c r="H1542" s="180">
        <f>VLOOKUP(D1542,Plan1!$B$2:$S$5570,8,)/1000</f>
        <v>5.0490000000000004</v>
      </c>
      <c r="I1542" s="180">
        <f>VLOOKUP(D1542,Plan1!$B$2:$S$5570,9,)/1000</f>
        <v>5.2480000000000002</v>
      </c>
      <c r="J1542" s="180">
        <f>VLOOKUP(D1542,Plan1!$B$2:$S$5570,10,)/1000</f>
        <v>5.21</v>
      </c>
      <c r="K1542" s="180">
        <f>VLOOKUP(D1542,Plan1!$B$2:$S$5570,11,)/1000</f>
        <v>5.3339999999999996</v>
      </c>
      <c r="L1542" s="180">
        <f>VLOOKUP(D1542,Plan1!$B$2:$S$5570,12,)/1000</f>
        <v>5.5990000000000002</v>
      </c>
      <c r="M1542" s="180">
        <f>VLOOKUP(D1542,Plan1!$B$2:$S$5570,13,)/1000</f>
        <v>5.859</v>
      </c>
      <c r="N1542" s="180">
        <f>VLOOKUP(D1542,Plan1!$B$2:$S$5570,14,)/1000</f>
        <v>6.3719999999999999</v>
      </c>
      <c r="O1542" s="180">
        <f>VLOOKUP(D1542,Plan1!$B$2:$S$5570,15,)/1000</f>
        <v>6.6440000000000001</v>
      </c>
      <c r="P1542" s="180">
        <f>VLOOKUP(D1542,Plan1!$B$2:$S$5570,16,)/1000</f>
        <v>6.3040000000000003</v>
      </c>
      <c r="Q1542" s="180">
        <f>VLOOKUP(D1542,Plan1!$B$2:$S$5570,17,)/1000</f>
        <v>5.9279999999999999</v>
      </c>
      <c r="R1542" s="180">
        <f>VLOOKUP(D1542,Plan1!$B$2:$S$5570,18,)/1000</f>
        <v>5.4880000000000004</v>
      </c>
      <c r="S1542" s="180">
        <f>VLOOKUP(D1542,Plan1!$B$2:$S$5570,6,)/1000</f>
        <v>5.6619999999999999</v>
      </c>
    </row>
    <row r="1543" spans="1:19" x14ac:dyDescent="0.25">
      <c r="A1543" s="178">
        <v>21514</v>
      </c>
      <c r="B1543" s="178">
        <v>-14729</v>
      </c>
      <c r="C1543" s="178">
        <v>-570507</v>
      </c>
      <c r="D1543" s="178" t="s">
        <v>1567</v>
      </c>
      <c r="E1543" s="178" t="s">
        <v>167</v>
      </c>
      <c r="F1543" s="178" t="s">
        <v>1511</v>
      </c>
      <c r="G1543" s="180">
        <f>VLOOKUP(D1543,Plan1!$B$2:$S$5570,7,)/1000</f>
        <v>4.8010000000000002</v>
      </c>
      <c r="H1543" s="180">
        <f>VLOOKUP(D1543,Plan1!$B$2:$S$5570,8,)/1000</f>
        <v>5.0010000000000003</v>
      </c>
      <c r="I1543" s="180">
        <f>VLOOKUP(D1543,Plan1!$B$2:$S$5570,9,)/1000</f>
        <v>5.0449999999999999</v>
      </c>
      <c r="J1543" s="180">
        <f>VLOOKUP(D1543,Plan1!$B$2:$S$5570,10,)/1000</f>
        <v>5.1269999999999998</v>
      </c>
      <c r="K1543" s="180">
        <f>VLOOKUP(D1543,Plan1!$B$2:$S$5570,11,)/1000</f>
        <v>4.9249999999999998</v>
      </c>
      <c r="L1543" s="180">
        <f>VLOOKUP(D1543,Plan1!$B$2:$S$5570,12,)/1000</f>
        <v>5.1340000000000003</v>
      </c>
      <c r="M1543" s="180">
        <f>VLOOKUP(D1543,Plan1!$B$2:$S$5570,13,)/1000</f>
        <v>5.242</v>
      </c>
      <c r="N1543" s="180">
        <f>VLOOKUP(D1543,Plan1!$B$2:$S$5570,14,)/1000</f>
        <v>5.758</v>
      </c>
      <c r="O1543" s="180">
        <f>VLOOKUP(D1543,Plan1!$B$2:$S$5570,15,)/1000</f>
        <v>5.1459999999999999</v>
      </c>
      <c r="P1543" s="180">
        <f>VLOOKUP(D1543,Plan1!$B$2:$S$5570,16,)/1000</f>
        <v>5.0780000000000003</v>
      </c>
      <c r="Q1543" s="180">
        <f>VLOOKUP(D1543,Plan1!$B$2:$S$5570,17,)/1000</f>
        <v>4.992</v>
      </c>
      <c r="R1543" s="180">
        <f>VLOOKUP(D1543,Plan1!$B$2:$S$5570,18,)/1000</f>
        <v>4.9450000000000003</v>
      </c>
      <c r="S1543" s="180">
        <f>VLOOKUP(D1543,Plan1!$B$2:$S$5570,6,)/1000</f>
        <v>5.0990000000000002</v>
      </c>
    </row>
    <row r="1544" spans="1:19" x14ac:dyDescent="0.25">
      <c r="A1544" s="178">
        <v>7205</v>
      </c>
      <c r="B1544" s="178">
        <v>-222767</v>
      </c>
      <c r="C1544" s="178">
        <v>-541686</v>
      </c>
      <c r="D1544" s="178" t="s">
        <v>1672</v>
      </c>
      <c r="E1544" s="178" t="s">
        <v>167</v>
      </c>
      <c r="F1544" s="178" t="s">
        <v>1651</v>
      </c>
      <c r="G1544" s="180">
        <f>VLOOKUP(D1544,Plan1!$B$2:$S$5570,7,)/1000</f>
        <v>5.351</v>
      </c>
      <c r="H1544" s="180">
        <f>VLOOKUP(D1544,Plan1!$B$2:$S$5570,8,)/1000</f>
        <v>5.5910000000000002</v>
      </c>
      <c r="I1544" s="180">
        <f>VLOOKUP(D1544,Plan1!$B$2:$S$5570,9,)/1000</f>
        <v>5.6040000000000001</v>
      </c>
      <c r="J1544" s="180">
        <f>VLOOKUP(D1544,Plan1!$B$2:$S$5570,10,)/1000</f>
        <v>5.2539999999999996</v>
      </c>
      <c r="K1544" s="180">
        <f>VLOOKUP(D1544,Plan1!$B$2:$S$5570,11,)/1000</f>
        <v>4.6180000000000003</v>
      </c>
      <c r="L1544" s="180">
        <f>VLOOKUP(D1544,Plan1!$B$2:$S$5570,12,)/1000</f>
        <v>4.3730000000000002</v>
      </c>
      <c r="M1544" s="180">
        <f>VLOOKUP(D1544,Plan1!$B$2:$S$5570,13,)/1000</f>
        <v>4.5220000000000002</v>
      </c>
      <c r="N1544" s="180">
        <f>VLOOKUP(D1544,Plan1!$B$2:$S$5570,14,)/1000</f>
        <v>5.3559999999999999</v>
      </c>
      <c r="O1544" s="180">
        <f>VLOOKUP(D1544,Plan1!$B$2:$S$5570,15,)/1000</f>
        <v>5.1289999999999996</v>
      </c>
      <c r="P1544" s="180">
        <f>VLOOKUP(D1544,Plan1!$B$2:$S$5570,16,)/1000</f>
        <v>5.3179999999999996</v>
      </c>
      <c r="Q1544" s="180">
        <f>VLOOKUP(D1544,Plan1!$B$2:$S$5570,17,)/1000</f>
        <v>5.5259999999999998</v>
      </c>
      <c r="R1544" s="180">
        <f>VLOOKUP(D1544,Plan1!$B$2:$S$5570,18,)/1000</f>
        <v>5.6509999999999998</v>
      </c>
      <c r="S1544" s="180">
        <f>VLOOKUP(D1544,Plan1!$B$2:$S$5570,6,)/1000</f>
        <v>5.1909999999999998</v>
      </c>
    </row>
    <row r="1545" spans="1:19" x14ac:dyDescent="0.25">
      <c r="A1545" s="178">
        <v>49886</v>
      </c>
      <c r="B1545" s="178">
        <v>-59153</v>
      </c>
      <c r="C1545" s="178">
        <v>-392573</v>
      </c>
      <c r="D1545" s="178" t="s">
        <v>839</v>
      </c>
      <c r="E1545" s="178" t="s">
        <v>167</v>
      </c>
      <c r="F1545" s="178" t="s">
        <v>792</v>
      </c>
      <c r="G1545" s="180">
        <f>VLOOKUP(D1545,Plan1!$B$2:$S$5570,7,)/1000</f>
        <v>5.2850000000000001</v>
      </c>
      <c r="H1545" s="180">
        <f>VLOOKUP(D1545,Plan1!$B$2:$S$5570,8,)/1000</f>
        <v>5.5179999999999998</v>
      </c>
      <c r="I1545" s="180">
        <f>VLOOKUP(D1545,Plan1!$B$2:$S$5570,9,)/1000</f>
        <v>5.7359999999999998</v>
      </c>
      <c r="J1545" s="180">
        <f>VLOOKUP(D1545,Plan1!$B$2:$S$5570,10,)/1000</f>
        <v>5.4210000000000003</v>
      </c>
      <c r="K1545" s="180">
        <f>VLOOKUP(D1545,Plan1!$B$2:$S$5570,11,)/1000</f>
        <v>5.3109999999999999</v>
      </c>
      <c r="L1545" s="180">
        <f>VLOOKUP(D1545,Plan1!$B$2:$S$5570,12,)/1000</f>
        <v>5.2519999999999998</v>
      </c>
      <c r="M1545" s="180">
        <f>VLOOKUP(D1545,Plan1!$B$2:$S$5570,13,)/1000</f>
        <v>5.641</v>
      </c>
      <c r="N1545" s="180">
        <f>VLOOKUP(D1545,Plan1!$B$2:$S$5570,14,)/1000</f>
        <v>6.3120000000000003</v>
      </c>
      <c r="O1545" s="180">
        <f>VLOOKUP(D1545,Plan1!$B$2:$S$5570,15,)/1000</f>
        <v>6.56</v>
      </c>
      <c r="P1545" s="180">
        <f>VLOOKUP(D1545,Plan1!$B$2:$S$5570,16,)/1000</f>
        <v>6.3780000000000001</v>
      </c>
      <c r="Q1545" s="180">
        <f>VLOOKUP(D1545,Plan1!$B$2:$S$5570,17,)/1000</f>
        <v>6.2480000000000002</v>
      </c>
      <c r="R1545" s="180">
        <f>VLOOKUP(D1545,Plan1!$B$2:$S$5570,18,)/1000</f>
        <v>5.64</v>
      </c>
      <c r="S1545" s="180">
        <f>VLOOKUP(D1545,Plan1!$B$2:$S$5570,6,)/1000</f>
        <v>5.7750000000000004</v>
      </c>
    </row>
    <row r="1546" spans="1:19" x14ac:dyDescent="0.25">
      <c r="A1546" s="178">
        <v>3091</v>
      </c>
      <c r="B1546" s="178">
        <v>-272646</v>
      </c>
      <c r="C1546" s="178">
        <v>-53865</v>
      </c>
      <c r="D1546" s="178" t="s">
        <v>4364</v>
      </c>
      <c r="E1546" s="178" t="s">
        <v>167</v>
      </c>
      <c r="F1546" s="178" t="s">
        <v>3898</v>
      </c>
      <c r="G1546" s="180">
        <f>VLOOKUP(D1546,Plan1!$B$2:$S$5570,7,)/1000</f>
        <v>5.6180000000000003</v>
      </c>
      <c r="H1546" s="180">
        <f>VLOOKUP(D1546,Plan1!$B$2:$S$5570,8,)/1000</f>
        <v>5.6230000000000002</v>
      </c>
      <c r="I1546" s="180">
        <f>VLOOKUP(D1546,Plan1!$B$2:$S$5570,9,)/1000</f>
        <v>5.4820000000000002</v>
      </c>
      <c r="J1546" s="180">
        <f>VLOOKUP(D1546,Plan1!$B$2:$S$5570,10,)/1000</f>
        <v>4.8099999999999996</v>
      </c>
      <c r="K1546" s="180">
        <f>VLOOKUP(D1546,Plan1!$B$2:$S$5570,11,)/1000</f>
        <v>4.056</v>
      </c>
      <c r="L1546" s="180">
        <f>VLOOKUP(D1546,Plan1!$B$2:$S$5570,12,)/1000</f>
        <v>3.4460000000000002</v>
      </c>
      <c r="M1546" s="180">
        <f>VLOOKUP(D1546,Plan1!$B$2:$S$5570,13,)/1000</f>
        <v>3.847</v>
      </c>
      <c r="N1546" s="180">
        <f>VLOOKUP(D1546,Plan1!$B$2:$S$5570,14,)/1000</f>
        <v>4.6390000000000002</v>
      </c>
      <c r="O1546" s="180">
        <f>VLOOKUP(D1546,Plan1!$B$2:$S$5570,15,)/1000</f>
        <v>4.3899999999999997</v>
      </c>
      <c r="P1546" s="180">
        <f>VLOOKUP(D1546,Plan1!$B$2:$S$5570,16,)/1000</f>
        <v>5.0869999999999997</v>
      </c>
      <c r="Q1546" s="180">
        <f>VLOOKUP(D1546,Plan1!$B$2:$S$5570,17,)/1000</f>
        <v>5.5339999999999998</v>
      </c>
      <c r="R1546" s="180">
        <f>VLOOKUP(D1546,Plan1!$B$2:$S$5570,18,)/1000</f>
        <v>5.6449999999999996</v>
      </c>
      <c r="S1546" s="180">
        <f>VLOOKUP(D1546,Plan1!$B$2:$S$5570,6,)/1000</f>
        <v>4.8479999999999999</v>
      </c>
    </row>
    <row r="1547" spans="1:19" x14ac:dyDescent="0.25">
      <c r="A1547" s="178">
        <v>7940</v>
      </c>
      <c r="B1547" s="178">
        <v>-219007</v>
      </c>
      <c r="C1547" s="178">
        <v>-476185</v>
      </c>
      <c r="D1547" s="178" t="s">
        <v>5050</v>
      </c>
      <c r="E1547" s="178" t="s">
        <v>167</v>
      </c>
      <c r="F1547" s="178" t="s">
        <v>4704</v>
      </c>
      <c r="G1547" s="180">
        <f>VLOOKUP(D1547,Plan1!$B$2:$S$5570,7,)/1000</f>
        <v>5.08</v>
      </c>
      <c r="H1547" s="180">
        <f>VLOOKUP(D1547,Plan1!$B$2:$S$5570,8,)/1000</f>
        <v>5.6230000000000002</v>
      </c>
      <c r="I1547" s="180">
        <f>VLOOKUP(D1547,Plan1!$B$2:$S$5570,9,)/1000</f>
        <v>5.3179999999999996</v>
      </c>
      <c r="J1547" s="180">
        <f>VLOOKUP(D1547,Plan1!$B$2:$S$5570,10,)/1000</f>
        <v>5.4379999999999997</v>
      </c>
      <c r="K1547" s="180">
        <f>VLOOKUP(D1547,Plan1!$B$2:$S$5570,11,)/1000</f>
        <v>4.9459999999999997</v>
      </c>
      <c r="L1547" s="180">
        <f>VLOOKUP(D1547,Plan1!$B$2:$S$5570,12,)/1000</f>
        <v>4.7910000000000004</v>
      </c>
      <c r="M1547" s="180">
        <f>VLOOKUP(D1547,Plan1!$B$2:$S$5570,13,)/1000</f>
        <v>4.9459999999999997</v>
      </c>
      <c r="N1547" s="180">
        <f>VLOOKUP(D1547,Plan1!$B$2:$S$5570,14,)/1000</f>
        <v>5.694</v>
      </c>
      <c r="O1547" s="180">
        <f>VLOOKUP(D1547,Plan1!$B$2:$S$5570,15,)/1000</f>
        <v>5.306</v>
      </c>
      <c r="P1547" s="180">
        <f>VLOOKUP(D1547,Plan1!$B$2:$S$5570,16,)/1000</f>
        <v>5.41</v>
      </c>
      <c r="Q1547" s="180">
        <f>VLOOKUP(D1547,Plan1!$B$2:$S$5570,17,)/1000</f>
        <v>5.2050000000000001</v>
      </c>
      <c r="R1547" s="180">
        <f>VLOOKUP(D1547,Plan1!$B$2:$S$5570,18,)/1000</f>
        <v>5.3070000000000004</v>
      </c>
      <c r="S1547" s="180">
        <f>VLOOKUP(D1547,Plan1!$B$2:$S$5570,6,)/1000</f>
        <v>5.2549999999999999</v>
      </c>
    </row>
    <row r="1548" spans="1:19" x14ac:dyDescent="0.25">
      <c r="A1548" s="178">
        <v>3365</v>
      </c>
      <c r="B1548" s="178">
        <v>-268274</v>
      </c>
      <c r="C1548" s="178">
        <v>-535038</v>
      </c>
      <c r="D1548" s="178" t="s">
        <v>4629</v>
      </c>
      <c r="E1548" s="178" t="s">
        <v>167</v>
      </c>
      <c r="F1548" s="178" t="s">
        <v>4434</v>
      </c>
      <c r="G1548" s="180">
        <f>VLOOKUP(D1548,Plan1!$B$2:$S$5570,7,)/1000</f>
        <v>5.5709999999999997</v>
      </c>
      <c r="H1548" s="180">
        <f>VLOOKUP(D1548,Plan1!$B$2:$S$5570,8,)/1000</f>
        <v>5.4939999999999998</v>
      </c>
      <c r="I1548" s="180">
        <f>VLOOKUP(D1548,Plan1!$B$2:$S$5570,9,)/1000</f>
        <v>5.38</v>
      </c>
      <c r="J1548" s="180">
        <f>VLOOKUP(D1548,Plan1!$B$2:$S$5570,10,)/1000</f>
        <v>4.8760000000000003</v>
      </c>
      <c r="K1548" s="180">
        <f>VLOOKUP(D1548,Plan1!$B$2:$S$5570,11,)/1000</f>
        <v>4.1120000000000001</v>
      </c>
      <c r="L1548" s="180">
        <f>VLOOKUP(D1548,Plan1!$B$2:$S$5570,12,)/1000</f>
        <v>3.6459999999999999</v>
      </c>
      <c r="M1548" s="180">
        <f>VLOOKUP(D1548,Plan1!$B$2:$S$5570,13,)/1000</f>
        <v>3.9860000000000002</v>
      </c>
      <c r="N1548" s="180">
        <f>VLOOKUP(D1548,Plan1!$B$2:$S$5570,14,)/1000</f>
        <v>4.75</v>
      </c>
      <c r="O1548" s="180">
        <f>VLOOKUP(D1548,Plan1!$B$2:$S$5570,15,)/1000</f>
        <v>4.4930000000000003</v>
      </c>
      <c r="P1548" s="180">
        <f>VLOOKUP(D1548,Plan1!$B$2:$S$5570,16,)/1000</f>
        <v>5.0599999999999996</v>
      </c>
      <c r="Q1548" s="180">
        <f>VLOOKUP(D1548,Plan1!$B$2:$S$5570,17,)/1000</f>
        <v>5.4249999999999998</v>
      </c>
      <c r="R1548" s="180">
        <f>VLOOKUP(D1548,Plan1!$B$2:$S$5570,18,)/1000</f>
        <v>5.5359999999999996</v>
      </c>
      <c r="S1548" s="180">
        <f>VLOOKUP(D1548,Plan1!$B$2:$S$5570,6,)/1000</f>
        <v>4.8609999999999998</v>
      </c>
    </row>
    <row r="1549" spans="1:19" x14ac:dyDescent="0.25">
      <c r="A1549" s="178">
        <v>8669</v>
      </c>
      <c r="B1549" s="178">
        <v>-214605</v>
      </c>
      <c r="C1549" s="178">
        <v>-429621</v>
      </c>
      <c r="D1549" s="178" t="s">
        <v>1871</v>
      </c>
      <c r="E1549" s="178" t="s">
        <v>167</v>
      </c>
      <c r="F1549" s="178" t="s">
        <v>1727</v>
      </c>
      <c r="G1549" s="180">
        <f>VLOOKUP(D1549,Plan1!$B$2:$S$5570,7,)/1000</f>
        <v>5.2850000000000001</v>
      </c>
      <c r="H1549" s="180">
        <f>VLOOKUP(D1549,Plan1!$B$2:$S$5570,8,)/1000</f>
        <v>5.7359999999999998</v>
      </c>
      <c r="I1549" s="180">
        <f>VLOOKUP(D1549,Plan1!$B$2:$S$5570,9,)/1000</f>
        <v>5.1689999999999996</v>
      </c>
      <c r="J1549" s="180">
        <f>VLOOKUP(D1549,Plan1!$B$2:$S$5570,10,)/1000</f>
        <v>4.9240000000000004</v>
      </c>
      <c r="K1549" s="180">
        <f>VLOOKUP(D1549,Plan1!$B$2:$S$5570,11,)/1000</f>
        <v>4.4020000000000001</v>
      </c>
      <c r="L1549" s="180">
        <f>VLOOKUP(D1549,Plan1!$B$2:$S$5570,12,)/1000</f>
        <v>4.3529999999999998</v>
      </c>
      <c r="M1549" s="180">
        <f>VLOOKUP(D1549,Plan1!$B$2:$S$5570,13,)/1000</f>
        <v>4.5199999999999996</v>
      </c>
      <c r="N1549" s="180">
        <f>VLOOKUP(D1549,Plan1!$B$2:$S$5570,14,)/1000</f>
        <v>5.1390000000000002</v>
      </c>
      <c r="O1549" s="180">
        <f>VLOOKUP(D1549,Plan1!$B$2:$S$5570,15,)/1000</f>
        <v>5.056</v>
      </c>
      <c r="P1549" s="180">
        <f>VLOOKUP(D1549,Plan1!$B$2:$S$5570,16,)/1000</f>
        <v>4.9039999999999999</v>
      </c>
      <c r="Q1549" s="180">
        <f>VLOOKUP(D1549,Plan1!$B$2:$S$5570,17,)/1000</f>
        <v>4.5</v>
      </c>
      <c r="R1549" s="180">
        <f>VLOOKUP(D1549,Plan1!$B$2:$S$5570,18,)/1000</f>
        <v>5.0170000000000003</v>
      </c>
      <c r="S1549" s="180">
        <f>VLOOKUP(D1549,Plan1!$B$2:$S$5570,6,)/1000</f>
        <v>4.9169999999999998</v>
      </c>
    </row>
    <row r="1550" spans="1:19" x14ac:dyDescent="0.25">
      <c r="A1550" s="178">
        <v>44499</v>
      </c>
      <c r="B1550" s="178">
        <v>-72874</v>
      </c>
      <c r="C1550" s="178">
        <v>-370928</v>
      </c>
      <c r="D1550" s="178" t="s">
        <v>2762</v>
      </c>
      <c r="E1550" s="178" t="s">
        <v>167</v>
      </c>
      <c r="F1550" s="178" t="s">
        <v>2709</v>
      </c>
      <c r="G1550" s="180">
        <f>VLOOKUP(D1550,Plan1!$B$2:$S$5570,7,)/1000</f>
        <v>5.7859999999999996</v>
      </c>
      <c r="H1550" s="180">
        <f>VLOOKUP(D1550,Plan1!$B$2:$S$5570,8,)/1000</f>
        <v>5.8390000000000004</v>
      </c>
      <c r="I1550" s="180">
        <f>VLOOKUP(D1550,Plan1!$B$2:$S$5570,9,)/1000</f>
        <v>6.0890000000000004</v>
      </c>
      <c r="J1550" s="180">
        <f>VLOOKUP(D1550,Plan1!$B$2:$S$5570,10,)/1000</f>
        <v>5.8470000000000004</v>
      </c>
      <c r="K1550" s="180">
        <f>VLOOKUP(D1550,Plan1!$B$2:$S$5570,11,)/1000</f>
        <v>5.2279999999999998</v>
      </c>
      <c r="L1550" s="180">
        <f>VLOOKUP(D1550,Plan1!$B$2:$S$5570,12,)/1000</f>
        <v>4.7889999999999997</v>
      </c>
      <c r="M1550" s="180">
        <f>VLOOKUP(D1550,Plan1!$B$2:$S$5570,13,)/1000</f>
        <v>5.0419999999999998</v>
      </c>
      <c r="N1550" s="180">
        <f>VLOOKUP(D1550,Plan1!$B$2:$S$5570,14,)/1000</f>
        <v>5.69</v>
      </c>
      <c r="O1550" s="180">
        <f>VLOOKUP(D1550,Plan1!$B$2:$S$5570,15,)/1000</f>
        <v>6.3170000000000002</v>
      </c>
      <c r="P1550" s="180">
        <f>VLOOKUP(D1550,Plan1!$B$2:$S$5570,16,)/1000</f>
        <v>6.3140000000000001</v>
      </c>
      <c r="Q1550" s="180">
        <f>VLOOKUP(D1550,Plan1!$B$2:$S$5570,17,)/1000</f>
        <v>6.2670000000000003</v>
      </c>
      <c r="R1550" s="180">
        <f>VLOOKUP(D1550,Plan1!$B$2:$S$5570,18,)/1000</f>
        <v>5.9050000000000002</v>
      </c>
      <c r="S1550" s="180">
        <f>VLOOKUP(D1550,Plan1!$B$2:$S$5570,6,)/1000</f>
        <v>5.7590000000000003</v>
      </c>
    </row>
    <row r="1551" spans="1:19" x14ac:dyDescent="0.25">
      <c r="A1551" s="178">
        <v>10028</v>
      </c>
      <c r="B1551" s="178">
        <v>-206655</v>
      </c>
      <c r="C1551" s="178">
        <v>-443338</v>
      </c>
      <c r="D1551" s="178" t="s">
        <v>2004</v>
      </c>
      <c r="E1551" s="178" t="s">
        <v>167</v>
      </c>
      <c r="F1551" s="178" t="s">
        <v>1727</v>
      </c>
      <c r="G1551" s="180">
        <f>VLOOKUP(D1551,Plan1!$B$2:$S$5570,7,)/1000</f>
        <v>5.0910000000000002</v>
      </c>
      <c r="H1551" s="180">
        <f>VLOOKUP(D1551,Plan1!$B$2:$S$5570,8,)/1000</f>
        <v>5.5750000000000002</v>
      </c>
      <c r="I1551" s="180">
        <f>VLOOKUP(D1551,Plan1!$B$2:$S$5570,9,)/1000</f>
        <v>5.1310000000000002</v>
      </c>
      <c r="J1551" s="180">
        <f>VLOOKUP(D1551,Plan1!$B$2:$S$5570,10,)/1000</f>
        <v>5.2190000000000003</v>
      </c>
      <c r="K1551" s="180">
        <f>VLOOKUP(D1551,Plan1!$B$2:$S$5570,11,)/1000</f>
        <v>4.8449999999999998</v>
      </c>
      <c r="L1551" s="180">
        <f>VLOOKUP(D1551,Plan1!$B$2:$S$5570,12,)/1000</f>
        <v>4.9029999999999996</v>
      </c>
      <c r="M1551" s="180">
        <f>VLOOKUP(D1551,Plan1!$B$2:$S$5570,13,)/1000</f>
        <v>5.0620000000000003</v>
      </c>
      <c r="N1551" s="180">
        <f>VLOOKUP(D1551,Plan1!$B$2:$S$5570,14,)/1000</f>
        <v>5.85</v>
      </c>
      <c r="O1551" s="180">
        <f>VLOOKUP(D1551,Plan1!$B$2:$S$5570,15,)/1000</f>
        <v>5.5709999999999997</v>
      </c>
      <c r="P1551" s="180">
        <f>VLOOKUP(D1551,Plan1!$B$2:$S$5570,16,)/1000</f>
        <v>5.3019999999999996</v>
      </c>
      <c r="Q1551" s="180">
        <f>VLOOKUP(D1551,Plan1!$B$2:$S$5570,17,)/1000</f>
        <v>4.7089999999999996</v>
      </c>
      <c r="R1551" s="180">
        <f>VLOOKUP(D1551,Plan1!$B$2:$S$5570,18,)/1000</f>
        <v>4.9779999999999998</v>
      </c>
      <c r="S1551" s="180">
        <f>VLOOKUP(D1551,Plan1!$B$2:$S$5570,6,)/1000</f>
        <v>5.1859999999999999</v>
      </c>
    </row>
    <row r="1552" spans="1:19" x14ac:dyDescent="0.25">
      <c r="A1552" s="178">
        <v>9345</v>
      </c>
      <c r="B1552" s="178">
        <v>-211435</v>
      </c>
      <c r="C1552" s="178">
        <v>-435182</v>
      </c>
      <c r="D1552" s="178" t="s">
        <v>1939</v>
      </c>
      <c r="E1552" s="178" t="s">
        <v>167</v>
      </c>
      <c r="F1552" s="178" t="s">
        <v>1727</v>
      </c>
      <c r="G1552" s="180">
        <f>VLOOKUP(D1552,Plan1!$B$2:$S$5570,7,)/1000</f>
        <v>4.8419999999999996</v>
      </c>
      <c r="H1552" s="180">
        <f>VLOOKUP(D1552,Plan1!$B$2:$S$5570,8,)/1000</f>
        <v>5.4720000000000004</v>
      </c>
      <c r="I1552" s="180">
        <f>VLOOKUP(D1552,Plan1!$B$2:$S$5570,9,)/1000</f>
        <v>4.8719999999999999</v>
      </c>
      <c r="J1552" s="180">
        <f>VLOOKUP(D1552,Plan1!$B$2:$S$5570,10,)/1000</f>
        <v>4.7080000000000002</v>
      </c>
      <c r="K1552" s="180">
        <f>VLOOKUP(D1552,Plan1!$B$2:$S$5570,11,)/1000</f>
        <v>4.3280000000000003</v>
      </c>
      <c r="L1552" s="180">
        <f>VLOOKUP(D1552,Plan1!$B$2:$S$5570,12,)/1000</f>
        <v>4.2910000000000004</v>
      </c>
      <c r="M1552" s="180">
        <f>VLOOKUP(D1552,Plan1!$B$2:$S$5570,13,)/1000</f>
        <v>4.4669999999999996</v>
      </c>
      <c r="N1552" s="180">
        <f>VLOOKUP(D1552,Plan1!$B$2:$S$5570,14,)/1000</f>
        <v>5.2380000000000004</v>
      </c>
      <c r="O1552" s="180">
        <f>VLOOKUP(D1552,Plan1!$B$2:$S$5570,15,)/1000</f>
        <v>5.0579999999999998</v>
      </c>
      <c r="P1552" s="180">
        <f>VLOOKUP(D1552,Plan1!$B$2:$S$5570,16,)/1000</f>
        <v>4.8159999999999998</v>
      </c>
      <c r="Q1552" s="180">
        <f>VLOOKUP(D1552,Plan1!$B$2:$S$5570,17,)/1000</f>
        <v>4.2839999999999998</v>
      </c>
      <c r="R1552" s="180">
        <f>VLOOKUP(D1552,Plan1!$B$2:$S$5570,18,)/1000</f>
        <v>4.88</v>
      </c>
      <c r="S1552" s="180">
        <f>VLOOKUP(D1552,Plan1!$B$2:$S$5570,6,)/1000</f>
        <v>4.7709999999999999</v>
      </c>
    </row>
    <row r="1553" spans="1:19" x14ac:dyDescent="0.25">
      <c r="A1553" s="178">
        <v>2485</v>
      </c>
      <c r="B1553" s="178">
        <v>-282252</v>
      </c>
      <c r="C1553" s="178">
        <v>-550482</v>
      </c>
      <c r="D1553" s="178" t="s">
        <v>4227</v>
      </c>
      <c r="E1553" s="178" t="s">
        <v>167</v>
      </c>
      <c r="F1553" s="178" t="s">
        <v>3898</v>
      </c>
      <c r="G1553" s="180">
        <f>VLOOKUP(D1553,Plan1!$B$2:$S$5570,7,)/1000</f>
        <v>5.7450000000000001</v>
      </c>
      <c r="H1553" s="180">
        <f>VLOOKUP(D1553,Plan1!$B$2:$S$5570,8,)/1000</f>
        <v>5.8079999999999998</v>
      </c>
      <c r="I1553" s="180">
        <f>VLOOKUP(D1553,Plan1!$B$2:$S$5570,9,)/1000</f>
        <v>5.6680000000000001</v>
      </c>
      <c r="J1553" s="180">
        <f>VLOOKUP(D1553,Plan1!$B$2:$S$5570,10,)/1000</f>
        <v>4.9340000000000002</v>
      </c>
      <c r="K1553" s="180">
        <f>VLOOKUP(D1553,Plan1!$B$2:$S$5570,11,)/1000</f>
        <v>4.1310000000000002</v>
      </c>
      <c r="L1553" s="180">
        <f>VLOOKUP(D1553,Plan1!$B$2:$S$5570,12,)/1000</f>
        <v>3.5150000000000001</v>
      </c>
      <c r="M1553" s="180">
        <f>VLOOKUP(D1553,Plan1!$B$2:$S$5570,13,)/1000</f>
        <v>3.895</v>
      </c>
      <c r="N1553" s="180">
        <f>VLOOKUP(D1553,Plan1!$B$2:$S$5570,14,)/1000</f>
        <v>4.5309999999999997</v>
      </c>
      <c r="O1553" s="180">
        <f>VLOOKUP(D1553,Plan1!$B$2:$S$5570,15,)/1000</f>
        <v>4.5110000000000001</v>
      </c>
      <c r="P1553" s="180">
        <f>VLOOKUP(D1553,Plan1!$B$2:$S$5570,16,)/1000</f>
        <v>5.1050000000000004</v>
      </c>
      <c r="Q1553" s="180">
        <f>VLOOKUP(D1553,Plan1!$B$2:$S$5570,17,)/1000</f>
        <v>5.7560000000000002</v>
      </c>
      <c r="R1553" s="180">
        <f>VLOOKUP(D1553,Plan1!$B$2:$S$5570,18,)/1000</f>
        <v>5.8159999999999998</v>
      </c>
      <c r="S1553" s="180">
        <f>VLOOKUP(D1553,Plan1!$B$2:$S$5570,6,)/1000</f>
        <v>4.9509999999999996</v>
      </c>
    </row>
    <row r="1554" spans="1:19" x14ac:dyDescent="0.25">
      <c r="A1554" s="178">
        <v>5517</v>
      </c>
      <c r="B1554" s="178">
        <v>-236818</v>
      </c>
      <c r="C1554" s="178">
        <v>-466209</v>
      </c>
      <c r="D1554" s="178" t="s">
        <v>4750</v>
      </c>
      <c r="E1554" s="178" t="s">
        <v>167</v>
      </c>
      <c r="F1554" s="178" t="s">
        <v>4704</v>
      </c>
      <c r="G1554" s="180">
        <f>VLOOKUP(D1554,Plan1!$B$2:$S$5570,7,)/1000</f>
        <v>4.7350000000000003</v>
      </c>
      <c r="H1554" s="180">
        <f>VLOOKUP(D1554,Plan1!$B$2:$S$5570,8,)/1000</f>
        <v>5.1909999999999998</v>
      </c>
      <c r="I1554" s="180">
        <f>VLOOKUP(D1554,Plan1!$B$2:$S$5570,9,)/1000</f>
        <v>4.82</v>
      </c>
      <c r="J1554" s="180">
        <f>VLOOKUP(D1554,Plan1!$B$2:$S$5570,10,)/1000</f>
        <v>4.7469999999999999</v>
      </c>
      <c r="K1554" s="180">
        <f>VLOOKUP(D1554,Plan1!$B$2:$S$5570,11,)/1000</f>
        <v>4.1619999999999999</v>
      </c>
      <c r="L1554" s="180">
        <f>VLOOKUP(D1554,Plan1!$B$2:$S$5570,12,)/1000</f>
        <v>4.01</v>
      </c>
      <c r="M1554" s="180">
        <f>VLOOKUP(D1554,Plan1!$B$2:$S$5570,13,)/1000</f>
        <v>4.0739999999999998</v>
      </c>
      <c r="N1554" s="180">
        <f>VLOOKUP(D1554,Plan1!$B$2:$S$5570,14,)/1000</f>
        <v>4.8719999999999999</v>
      </c>
      <c r="O1554" s="180">
        <f>VLOOKUP(D1554,Plan1!$B$2:$S$5570,15,)/1000</f>
        <v>4.4020000000000001</v>
      </c>
      <c r="P1554" s="180">
        <f>VLOOKUP(D1554,Plan1!$B$2:$S$5570,16,)/1000</f>
        <v>4.4509999999999996</v>
      </c>
      <c r="Q1554" s="180">
        <f>VLOOKUP(D1554,Plan1!$B$2:$S$5570,17,)/1000</f>
        <v>4.6829999999999998</v>
      </c>
      <c r="R1554" s="180">
        <f>VLOOKUP(D1554,Plan1!$B$2:$S$5570,18,)/1000</f>
        <v>5.0049999999999999</v>
      </c>
      <c r="S1554" s="180">
        <f>VLOOKUP(D1554,Plan1!$B$2:$S$5570,6,)/1000</f>
        <v>4.5960000000000001</v>
      </c>
    </row>
    <row r="1555" spans="1:19" x14ac:dyDescent="0.25">
      <c r="A1555" s="178">
        <v>44094</v>
      </c>
      <c r="B1555" s="178">
        <v>-74279</v>
      </c>
      <c r="C1555" s="178">
        <v>-382659</v>
      </c>
      <c r="D1555" s="178" t="s">
        <v>2744</v>
      </c>
      <c r="E1555" s="178" t="s">
        <v>167</v>
      </c>
      <c r="F1555" s="178" t="s">
        <v>2709</v>
      </c>
      <c r="G1555" s="180">
        <f>VLOOKUP(D1555,Plan1!$B$2:$S$5570,7,)/1000</f>
        <v>5.9009999999999998</v>
      </c>
      <c r="H1555" s="180">
        <f>VLOOKUP(D1555,Plan1!$B$2:$S$5570,8,)/1000</f>
        <v>6.0119999999999996</v>
      </c>
      <c r="I1555" s="180">
        <f>VLOOKUP(D1555,Plan1!$B$2:$S$5570,9,)/1000</f>
        <v>6.2130000000000001</v>
      </c>
      <c r="J1555" s="180">
        <f>VLOOKUP(D1555,Plan1!$B$2:$S$5570,10,)/1000</f>
        <v>6.0590000000000002</v>
      </c>
      <c r="K1555" s="180">
        <f>VLOOKUP(D1555,Plan1!$B$2:$S$5570,11,)/1000</f>
        <v>5.49</v>
      </c>
      <c r="L1555" s="180">
        <f>VLOOKUP(D1555,Plan1!$B$2:$S$5570,12,)/1000</f>
        <v>5.1120000000000001</v>
      </c>
      <c r="M1555" s="180">
        <f>VLOOKUP(D1555,Plan1!$B$2:$S$5570,13,)/1000</f>
        <v>5.3650000000000002</v>
      </c>
      <c r="N1555" s="180">
        <f>VLOOKUP(D1555,Plan1!$B$2:$S$5570,14,)/1000</f>
        <v>6.101</v>
      </c>
      <c r="O1555" s="180">
        <f>VLOOKUP(D1555,Plan1!$B$2:$S$5570,15,)/1000</f>
        <v>6.5960000000000001</v>
      </c>
      <c r="P1555" s="180">
        <f>VLOOKUP(D1555,Plan1!$B$2:$S$5570,16,)/1000</f>
        <v>6.4589999999999996</v>
      </c>
      <c r="Q1555" s="180">
        <f>VLOOKUP(D1555,Plan1!$B$2:$S$5570,17,)/1000</f>
        <v>6.5</v>
      </c>
      <c r="R1555" s="180">
        <f>VLOOKUP(D1555,Plan1!$B$2:$S$5570,18,)/1000</f>
        <v>6.1310000000000002</v>
      </c>
      <c r="S1555" s="180">
        <f>VLOOKUP(D1555,Plan1!$B$2:$S$5570,6,)/1000</f>
        <v>5.9950000000000001</v>
      </c>
    </row>
    <row r="1556" spans="1:19" x14ac:dyDescent="0.25">
      <c r="A1556" s="178">
        <v>6646</v>
      </c>
      <c r="B1556" s="178">
        <v>-22656</v>
      </c>
      <c r="C1556" s="178">
        <v>-5286</v>
      </c>
      <c r="D1556" s="178" t="s">
        <v>3275</v>
      </c>
      <c r="E1556" s="178" t="s">
        <v>167</v>
      </c>
      <c r="F1556" s="178" t="s">
        <v>2912</v>
      </c>
      <c r="G1556" s="180">
        <f>VLOOKUP(D1556,Plan1!$B$2:$S$5570,7,)/1000</f>
        <v>5.4550000000000001</v>
      </c>
      <c r="H1556" s="180">
        <f>VLOOKUP(D1556,Plan1!$B$2:$S$5570,8,)/1000</f>
        <v>5.7789999999999999</v>
      </c>
      <c r="I1556" s="180">
        <f>VLOOKUP(D1556,Plan1!$B$2:$S$5570,9,)/1000</f>
        <v>5.7009999999999996</v>
      </c>
      <c r="J1556" s="180">
        <f>VLOOKUP(D1556,Plan1!$B$2:$S$5570,10,)/1000</f>
        <v>5.36</v>
      </c>
      <c r="K1556" s="180">
        <f>VLOOKUP(D1556,Plan1!$B$2:$S$5570,11,)/1000</f>
        <v>4.6550000000000002</v>
      </c>
      <c r="L1556" s="180">
        <f>VLOOKUP(D1556,Plan1!$B$2:$S$5570,12,)/1000</f>
        <v>4.4349999999999996</v>
      </c>
      <c r="M1556" s="180">
        <f>VLOOKUP(D1556,Plan1!$B$2:$S$5570,13,)/1000</f>
        <v>4.569</v>
      </c>
      <c r="N1556" s="180">
        <f>VLOOKUP(D1556,Plan1!$B$2:$S$5570,14,)/1000</f>
        <v>5.3879999999999999</v>
      </c>
      <c r="O1556" s="180">
        <f>VLOOKUP(D1556,Plan1!$B$2:$S$5570,15,)/1000</f>
        <v>5.1559999999999997</v>
      </c>
      <c r="P1556" s="180">
        <f>VLOOKUP(D1556,Plan1!$B$2:$S$5570,16,)/1000</f>
        <v>5.33</v>
      </c>
      <c r="Q1556" s="180">
        <f>VLOOKUP(D1556,Plan1!$B$2:$S$5570,17,)/1000</f>
        <v>5.6310000000000002</v>
      </c>
      <c r="R1556" s="180">
        <f>VLOOKUP(D1556,Plan1!$B$2:$S$5570,18,)/1000</f>
        <v>5.7489999999999997</v>
      </c>
      <c r="S1556" s="180">
        <f>VLOOKUP(D1556,Plan1!$B$2:$S$5570,6,)/1000</f>
        <v>5.2670000000000003</v>
      </c>
    </row>
    <row r="1557" spans="1:19" x14ac:dyDescent="0.25">
      <c r="A1557" s="178">
        <v>4416</v>
      </c>
      <c r="B1557" s="178">
        <v>-250355</v>
      </c>
      <c r="C1557" s="178">
        <v>-526772</v>
      </c>
      <c r="D1557" s="178" t="s">
        <v>3041</v>
      </c>
      <c r="E1557" s="178" t="s">
        <v>167</v>
      </c>
      <c r="F1557" s="178" t="s">
        <v>2912</v>
      </c>
      <c r="G1557" s="180">
        <f>VLOOKUP(D1557,Plan1!$B$2:$S$5570,7,)/1000</f>
        <v>5.58</v>
      </c>
      <c r="H1557" s="180">
        <f>VLOOKUP(D1557,Plan1!$B$2:$S$5570,8,)/1000</f>
        <v>5.4240000000000004</v>
      </c>
      <c r="I1557" s="180">
        <f>VLOOKUP(D1557,Plan1!$B$2:$S$5570,9,)/1000</f>
        <v>5.6189999999999998</v>
      </c>
      <c r="J1557" s="180">
        <f>VLOOKUP(D1557,Plan1!$B$2:$S$5570,10,)/1000</f>
        <v>5.1619999999999999</v>
      </c>
      <c r="K1557" s="180">
        <f>VLOOKUP(D1557,Plan1!$B$2:$S$5570,11,)/1000</f>
        <v>4.3339999999999996</v>
      </c>
      <c r="L1557" s="180">
        <f>VLOOKUP(D1557,Plan1!$B$2:$S$5570,12,)/1000</f>
        <v>4.01</v>
      </c>
      <c r="M1557" s="180">
        <f>VLOOKUP(D1557,Plan1!$B$2:$S$5570,13,)/1000</f>
        <v>4.2409999999999997</v>
      </c>
      <c r="N1557" s="180">
        <f>VLOOKUP(D1557,Plan1!$B$2:$S$5570,14,)/1000</f>
        <v>5.2169999999999996</v>
      </c>
      <c r="O1557" s="180">
        <f>VLOOKUP(D1557,Plan1!$B$2:$S$5570,15,)/1000</f>
        <v>4.8259999999999996</v>
      </c>
      <c r="P1557" s="180">
        <f>VLOOKUP(D1557,Plan1!$B$2:$S$5570,16,)/1000</f>
        <v>5.1909999999999998</v>
      </c>
      <c r="Q1557" s="180">
        <f>VLOOKUP(D1557,Plan1!$B$2:$S$5570,17,)/1000</f>
        <v>5.58</v>
      </c>
      <c r="R1557" s="180">
        <f>VLOOKUP(D1557,Plan1!$B$2:$S$5570,18,)/1000</f>
        <v>5.5629999999999997</v>
      </c>
      <c r="S1557" s="180">
        <f>VLOOKUP(D1557,Plan1!$B$2:$S$5570,6,)/1000</f>
        <v>5.0620000000000003</v>
      </c>
    </row>
    <row r="1558" spans="1:19" x14ac:dyDescent="0.25">
      <c r="A1558" s="178">
        <v>4468</v>
      </c>
      <c r="B1558" s="178">
        <v>-249423</v>
      </c>
      <c r="C1558" s="178">
        <v>-541056</v>
      </c>
      <c r="D1558" s="178" t="s">
        <v>3046</v>
      </c>
      <c r="E1558" s="178" t="s">
        <v>167</v>
      </c>
      <c r="F1558" s="178" t="s">
        <v>2912</v>
      </c>
      <c r="G1558" s="180">
        <f>VLOOKUP(D1558,Plan1!$B$2:$S$5570,7,)/1000</f>
        <v>5.5640000000000001</v>
      </c>
      <c r="H1558" s="180">
        <f>VLOOKUP(D1558,Plan1!$B$2:$S$5570,8,)/1000</f>
        <v>5.4969999999999999</v>
      </c>
      <c r="I1558" s="180">
        <f>VLOOKUP(D1558,Plan1!$B$2:$S$5570,9,)/1000</f>
        <v>5.6139999999999999</v>
      </c>
      <c r="J1558" s="180">
        <f>VLOOKUP(D1558,Plan1!$B$2:$S$5570,10,)/1000</f>
        <v>5.0110000000000001</v>
      </c>
      <c r="K1558" s="180">
        <f>VLOOKUP(D1558,Plan1!$B$2:$S$5570,11,)/1000</f>
        <v>4.2009999999999996</v>
      </c>
      <c r="L1558" s="180">
        <f>VLOOKUP(D1558,Plan1!$B$2:$S$5570,12,)/1000</f>
        <v>3.86</v>
      </c>
      <c r="M1558" s="180">
        <f>VLOOKUP(D1558,Plan1!$B$2:$S$5570,13,)/1000</f>
        <v>4.0940000000000003</v>
      </c>
      <c r="N1558" s="180">
        <f>VLOOKUP(D1558,Plan1!$B$2:$S$5570,14,)/1000</f>
        <v>5.0609999999999999</v>
      </c>
      <c r="O1558" s="180">
        <f>VLOOKUP(D1558,Plan1!$B$2:$S$5570,15,)/1000</f>
        <v>4.7590000000000003</v>
      </c>
      <c r="P1558" s="180">
        <f>VLOOKUP(D1558,Plan1!$B$2:$S$5570,16,)/1000</f>
        <v>5.1929999999999996</v>
      </c>
      <c r="Q1558" s="180">
        <f>VLOOKUP(D1558,Plan1!$B$2:$S$5570,17,)/1000</f>
        <v>5.55</v>
      </c>
      <c r="R1558" s="180">
        <f>VLOOKUP(D1558,Plan1!$B$2:$S$5570,18,)/1000</f>
        <v>5.6749999999999998</v>
      </c>
      <c r="S1558" s="180">
        <f>VLOOKUP(D1558,Plan1!$B$2:$S$5570,6,)/1000</f>
        <v>5.0069999999999997</v>
      </c>
    </row>
    <row r="1559" spans="1:19" x14ac:dyDescent="0.25">
      <c r="A1559" s="178">
        <v>14557</v>
      </c>
      <c r="B1559" s="178">
        <v>-182418</v>
      </c>
      <c r="C1559" s="178">
        <v>-436035</v>
      </c>
      <c r="D1559" s="178" t="s">
        <v>2383</v>
      </c>
      <c r="E1559" s="178" t="s">
        <v>167</v>
      </c>
      <c r="F1559" s="178" t="s">
        <v>1727</v>
      </c>
      <c r="G1559" s="180">
        <f>VLOOKUP(D1559,Plan1!$B$2:$S$5570,7,)/1000</f>
        <v>5.3150000000000004</v>
      </c>
      <c r="H1559" s="180">
        <f>VLOOKUP(D1559,Plan1!$B$2:$S$5570,8,)/1000</f>
        <v>5.8460000000000001</v>
      </c>
      <c r="I1559" s="180">
        <f>VLOOKUP(D1559,Plan1!$B$2:$S$5570,9,)/1000</f>
        <v>5.1959999999999997</v>
      </c>
      <c r="J1559" s="180">
        <f>VLOOKUP(D1559,Plan1!$B$2:$S$5570,10,)/1000</f>
        <v>5.1470000000000002</v>
      </c>
      <c r="K1559" s="180">
        <f>VLOOKUP(D1559,Plan1!$B$2:$S$5570,11,)/1000</f>
        <v>4.9740000000000002</v>
      </c>
      <c r="L1559" s="180">
        <f>VLOOKUP(D1559,Plan1!$B$2:$S$5570,12,)/1000</f>
        <v>4.9989999999999997</v>
      </c>
      <c r="M1559" s="180">
        <f>VLOOKUP(D1559,Plan1!$B$2:$S$5570,13,)/1000</f>
        <v>5.2560000000000002</v>
      </c>
      <c r="N1559" s="180">
        <f>VLOOKUP(D1559,Plan1!$B$2:$S$5570,14,)/1000</f>
        <v>5.9320000000000004</v>
      </c>
      <c r="O1559" s="180">
        <f>VLOOKUP(D1559,Plan1!$B$2:$S$5570,15,)/1000</f>
        <v>5.88</v>
      </c>
      <c r="P1559" s="180">
        <f>VLOOKUP(D1559,Plan1!$B$2:$S$5570,16,)/1000</f>
        <v>5.4169999999999998</v>
      </c>
      <c r="Q1559" s="180">
        <f>VLOOKUP(D1559,Plan1!$B$2:$S$5570,17,)/1000</f>
        <v>4.6660000000000004</v>
      </c>
      <c r="R1559" s="180">
        <f>VLOOKUP(D1559,Plan1!$B$2:$S$5570,18,)/1000</f>
        <v>5.0590000000000002</v>
      </c>
      <c r="S1559" s="180">
        <f>VLOOKUP(D1559,Plan1!$B$2:$S$5570,6,)/1000</f>
        <v>5.3070000000000004</v>
      </c>
    </row>
    <row r="1560" spans="1:19" x14ac:dyDescent="0.25">
      <c r="A1560" s="178">
        <v>22163</v>
      </c>
      <c r="B1560" s="178">
        <v>-144008</v>
      </c>
      <c r="C1560" s="178">
        <v>-564375</v>
      </c>
      <c r="D1560" s="178" t="s">
        <v>1580</v>
      </c>
      <c r="E1560" s="178" t="s">
        <v>167</v>
      </c>
      <c r="F1560" s="178" t="s">
        <v>1511</v>
      </c>
      <c r="G1560" s="180">
        <f>VLOOKUP(D1560,Plan1!$B$2:$S$5570,7,)/1000</f>
        <v>4.8529999999999998</v>
      </c>
      <c r="H1560" s="180">
        <f>VLOOKUP(D1560,Plan1!$B$2:$S$5570,8,)/1000</f>
        <v>4.9489999999999998</v>
      </c>
      <c r="I1560" s="180">
        <f>VLOOKUP(D1560,Plan1!$B$2:$S$5570,9,)/1000</f>
        <v>4.9939999999999998</v>
      </c>
      <c r="J1560" s="180">
        <f>VLOOKUP(D1560,Plan1!$B$2:$S$5570,10,)/1000</f>
        <v>5.1929999999999996</v>
      </c>
      <c r="K1560" s="180">
        <f>VLOOKUP(D1560,Plan1!$B$2:$S$5570,11,)/1000</f>
        <v>5.1390000000000002</v>
      </c>
      <c r="L1560" s="180">
        <f>VLOOKUP(D1560,Plan1!$B$2:$S$5570,12,)/1000</f>
        <v>5.2359999999999998</v>
      </c>
      <c r="M1560" s="180">
        <f>VLOOKUP(D1560,Plan1!$B$2:$S$5570,13,)/1000</f>
        <v>5.4160000000000004</v>
      </c>
      <c r="N1560" s="180">
        <f>VLOOKUP(D1560,Plan1!$B$2:$S$5570,14,)/1000</f>
        <v>6.03</v>
      </c>
      <c r="O1560" s="180">
        <f>VLOOKUP(D1560,Plan1!$B$2:$S$5570,15,)/1000</f>
        <v>5.3140000000000001</v>
      </c>
      <c r="P1560" s="180">
        <f>VLOOKUP(D1560,Plan1!$B$2:$S$5570,16,)/1000</f>
        <v>5.0949999999999998</v>
      </c>
      <c r="Q1560" s="180">
        <f>VLOOKUP(D1560,Plan1!$B$2:$S$5570,17,)/1000</f>
        <v>4.9400000000000004</v>
      </c>
      <c r="R1560" s="180">
        <f>VLOOKUP(D1560,Plan1!$B$2:$S$5570,18,)/1000</f>
        <v>4.9809999999999999</v>
      </c>
      <c r="S1560" s="180">
        <f>VLOOKUP(D1560,Plan1!$B$2:$S$5570,6,)/1000</f>
        <v>5.1790000000000003</v>
      </c>
    </row>
    <row r="1561" spans="1:19" x14ac:dyDescent="0.25">
      <c r="A1561" s="178">
        <v>29142</v>
      </c>
      <c r="B1561" s="178">
        <v>-116244</v>
      </c>
      <c r="C1561" s="178">
        <v>-468202</v>
      </c>
      <c r="D1561" s="178" t="s">
        <v>5397</v>
      </c>
      <c r="E1561" s="178" t="s">
        <v>167</v>
      </c>
      <c r="F1561" s="178" t="s">
        <v>5370</v>
      </c>
      <c r="G1561" s="180">
        <f>VLOOKUP(D1561,Plan1!$B$2:$S$5570,7,)/1000</f>
        <v>5.1920000000000002</v>
      </c>
      <c r="H1561" s="180">
        <f>VLOOKUP(D1561,Plan1!$B$2:$S$5570,8,)/1000</f>
        <v>5.2119999999999997</v>
      </c>
      <c r="I1561" s="180">
        <f>VLOOKUP(D1561,Plan1!$B$2:$S$5570,9,)/1000</f>
        <v>5.117</v>
      </c>
      <c r="J1561" s="180">
        <f>VLOOKUP(D1561,Plan1!$B$2:$S$5570,10,)/1000</f>
        <v>5.4</v>
      </c>
      <c r="K1561" s="180">
        <f>VLOOKUP(D1561,Plan1!$B$2:$S$5570,11,)/1000</f>
        <v>5.7720000000000002</v>
      </c>
      <c r="L1561" s="180">
        <f>VLOOKUP(D1561,Plan1!$B$2:$S$5570,12,)/1000</f>
        <v>5.81</v>
      </c>
      <c r="M1561" s="180">
        <f>VLOOKUP(D1561,Plan1!$B$2:$S$5570,13,)/1000</f>
        <v>6.0789999999999997</v>
      </c>
      <c r="N1561" s="180">
        <f>VLOOKUP(D1561,Plan1!$B$2:$S$5570,14,)/1000</f>
        <v>6.5970000000000004</v>
      </c>
      <c r="O1561" s="180">
        <f>VLOOKUP(D1561,Plan1!$B$2:$S$5570,15,)/1000</f>
        <v>6.3550000000000004</v>
      </c>
      <c r="P1561" s="180">
        <f>VLOOKUP(D1561,Plan1!$B$2:$S$5570,16,)/1000</f>
        <v>5.556</v>
      </c>
      <c r="Q1561" s="180">
        <f>VLOOKUP(D1561,Plan1!$B$2:$S$5570,17,)/1000</f>
        <v>5.0570000000000004</v>
      </c>
      <c r="R1561" s="180">
        <f>VLOOKUP(D1561,Plan1!$B$2:$S$5570,18,)/1000</f>
        <v>5.032</v>
      </c>
      <c r="S1561" s="180">
        <f>VLOOKUP(D1561,Plan1!$B$2:$S$5570,6,)/1000</f>
        <v>5.5979999999999999</v>
      </c>
    </row>
    <row r="1562" spans="1:19" x14ac:dyDescent="0.25">
      <c r="A1562" s="178">
        <v>26501</v>
      </c>
      <c r="B1562" s="178">
        <v>-126192</v>
      </c>
      <c r="C1562" s="178">
        <v>-38293</v>
      </c>
      <c r="D1562" s="178" t="s">
        <v>604</v>
      </c>
      <c r="E1562" s="178" t="s">
        <v>167</v>
      </c>
      <c r="F1562" s="178" t="s">
        <v>375</v>
      </c>
      <c r="G1562" s="180">
        <f>VLOOKUP(D1562,Plan1!$B$2:$S$5570,7,)/1000</f>
        <v>5.7460000000000004</v>
      </c>
      <c r="H1562" s="180">
        <f>VLOOKUP(D1562,Plan1!$B$2:$S$5570,8,)/1000</f>
        <v>5.8710000000000004</v>
      </c>
      <c r="I1562" s="180">
        <f>VLOOKUP(D1562,Plan1!$B$2:$S$5570,9,)/1000</f>
        <v>5.883</v>
      </c>
      <c r="J1562" s="180">
        <f>VLOOKUP(D1562,Plan1!$B$2:$S$5570,10,)/1000</f>
        <v>4.9320000000000004</v>
      </c>
      <c r="K1562" s="180">
        <f>VLOOKUP(D1562,Plan1!$B$2:$S$5570,11,)/1000</f>
        <v>4.3529999999999998</v>
      </c>
      <c r="L1562" s="180">
        <f>VLOOKUP(D1562,Plan1!$B$2:$S$5570,12,)/1000</f>
        <v>4.1609999999999996</v>
      </c>
      <c r="M1562" s="180">
        <f>VLOOKUP(D1562,Plan1!$B$2:$S$5570,13,)/1000</f>
        <v>4.3730000000000002</v>
      </c>
      <c r="N1562" s="180">
        <f>VLOOKUP(D1562,Plan1!$B$2:$S$5570,14,)/1000</f>
        <v>4.7779999999999996</v>
      </c>
      <c r="O1562" s="180">
        <f>VLOOKUP(D1562,Plan1!$B$2:$S$5570,15,)/1000</f>
        <v>5.43</v>
      </c>
      <c r="P1562" s="180">
        <f>VLOOKUP(D1562,Plan1!$B$2:$S$5570,16,)/1000</f>
        <v>5.5570000000000004</v>
      </c>
      <c r="Q1562" s="180">
        <f>VLOOKUP(D1562,Plan1!$B$2:$S$5570,17,)/1000</f>
        <v>5.6239999999999997</v>
      </c>
      <c r="R1562" s="180">
        <f>VLOOKUP(D1562,Plan1!$B$2:$S$5570,18,)/1000</f>
        <v>5.7839999999999998</v>
      </c>
      <c r="S1562" s="180">
        <f>VLOOKUP(D1562,Plan1!$B$2:$S$5570,6,)/1000</f>
        <v>5.2080000000000002</v>
      </c>
    </row>
    <row r="1563" spans="1:19" x14ac:dyDescent="0.25">
      <c r="A1563" s="178">
        <v>1419</v>
      </c>
      <c r="B1563" s="178">
        <v>-297059</v>
      </c>
      <c r="C1563" s="178">
        <v>-542127</v>
      </c>
      <c r="D1563" s="178" t="s">
        <v>3985</v>
      </c>
      <c r="E1563" s="178" t="s">
        <v>167</v>
      </c>
      <c r="F1563" s="178" t="s">
        <v>3898</v>
      </c>
      <c r="G1563" s="180">
        <f>VLOOKUP(D1563,Plan1!$B$2:$S$5570,7,)/1000</f>
        <v>5.7670000000000003</v>
      </c>
      <c r="H1563" s="180">
        <f>VLOOKUP(D1563,Plan1!$B$2:$S$5570,8,)/1000</f>
        <v>5.8250000000000002</v>
      </c>
      <c r="I1563" s="180">
        <f>VLOOKUP(D1563,Plan1!$B$2:$S$5570,9,)/1000</f>
        <v>5.4790000000000001</v>
      </c>
      <c r="J1563" s="180">
        <f>VLOOKUP(D1563,Plan1!$B$2:$S$5570,10,)/1000</f>
        <v>4.83</v>
      </c>
      <c r="K1563" s="180">
        <f>VLOOKUP(D1563,Plan1!$B$2:$S$5570,11,)/1000</f>
        <v>3.867</v>
      </c>
      <c r="L1563" s="180">
        <f>VLOOKUP(D1563,Plan1!$B$2:$S$5570,12,)/1000</f>
        <v>3.3620000000000001</v>
      </c>
      <c r="M1563" s="180">
        <f>VLOOKUP(D1563,Plan1!$B$2:$S$5570,13,)/1000</f>
        <v>3.6309999999999998</v>
      </c>
      <c r="N1563" s="180">
        <f>VLOOKUP(D1563,Plan1!$B$2:$S$5570,14,)/1000</f>
        <v>4.3129999999999997</v>
      </c>
      <c r="O1563" s="180">
        <f>VLOOKUP(D1563,Plan1!$B$2:$S$5570,15,)/1000</f>
        <v>4.319</v>
      </c>
      <c r="P1563" s="180">
        <f>VLOOKUP(D1563,Plan1!$B$2:$S$5570,16,)/1000</f>
        <v>4.9530000000000003</v>
      </c>
      <c r="Q1563" s="180">
        <f>VLOOKUP(D1563,Plan1!$B$2:$S$5570,17,)/1000</f>
        <v>5.6909999999999998</v>
      </c>
      <c r="R1563" s="180">
        <f>VLOOKUP(D1563,Plan1!$B$2:$S$5570,18,)/1000</f>
        <v>5.9139999999999997</v>
      </c>
      <c r="S1563" s="180">
        <f>VLOOKUP(D1563,Plan1!$B$2:$S$5570,6,)/1000</f>
        <v>4.8289999999999997</v>
      </c>
    </row>
    <row r="1564" spans="1:19" x14ac:dyDescent="0.25">
      <c r="A1564" s="178">
        <v>10395</v>
      </c>
      <c r="B1564" s="178">
        <v>-204884</v>
      </c>
      <c r="C1564" s="178">
        <v>-431956</v>
      </c>
      <c r="D1564" s="178" t="s">
        <v>2040</v>
      </c>
      <c r="E1564" s="178" t="s">
        <v>167</v>
      </c>
      <c r="F1564" s="178" t="s">
        <v>1727</v>
      </c>
      <c r="G1564" s="180">
        <f>VLOOKUP(D1564,Plan1!$B$2:$S$5570,7,)/1000</f>
        <v>5.0629999999999997</v>
      </c>
      <c r="H1564" s="180">
        <f>VLOOKUP(D1564,Plan1!$B$2:$S$5570,8,)/1000</f>
        <v>5.6029999999999998</v>
      </c>
      <c r="I1564" s="180">
        <f>VLOOKUP(D1564,Plan1!$B$2:$S$5570,9,)/1000</f>
        <v>5.0309999999999997</v>
      </c>
      <c r="J1564" s="180">
        <f>VLOOKUP(D1564,Plan1!$B$2:$S$5570,10,)/1000</f>
        <v>4.9050000000000002</v>
      </c>
      <c r="K1564" s="180">
        <f>VLOOKUP(D1564,Plan1!$B$2:$S$5570,11,)/1000</f>
        <v>4.4740000000000002</v>
      </c>
      <c r="L1564" s="180">
        <f>VLOOKUP(D1564,Plan1!$B$2:$S$5570,12,)/1000</f>
        <v>4.4180000000000001</v>
      </c>
      <c r="M1564" s="180">
        <f>VLOOKUP(D1564,Plan1!$B$2:$S$5570,13,)/1000</f>
        <v>4.6159999999999997</v>
      </c>
      <c r="N1564" s="180">
        <f>VLOOKUP(D1564,Plan1!$B$2:$S$5570,14,)/1000</f>
        <v>5.3250000000000002</v>
      </c>
      <c r="O1564" s="180">
        <f>VLOOKUP(D1564,Plan1!$B$2:$S$5570,15,)/1000</f>
        <v>5.1230000000000002</v>
      </c>
      <c r="P1564" s="180">
        <f>VLOOKUP(D1564,Plan1!$B$2:$S$5570,16,)/1000</f>
        <v>4.83</v>
      </c>
      <c r="Q1564" s="180">
        <f>VLOOKUP(D1564,Plan1!$B$2:$S$5570,17,)/1000</f>
        <v>4.3559999999999999</v>
      </c>
      <c r="R1564" s="180">
        <f>VLOOKUP(D1564,Plan1!$B$2:$S$5570,18,)/1000</f>
        <v>4.79</v>
      </c>
      <c r="S1564" s="180">
        <f>VLOOKUP(D1564,Plan1!$B$2:$S$5570,6,)/1000</f>
        <v>4.8780000000000001</v>
      </c>
    </row>
    <row r="1565" spans="1:19" x14ac:dyDescent="0.25">
      <c r="A1565" s="178">
        <v>11659</v>
      </c>
      <c r="B1565" s="178">
        <v>-19843</v>
      </c>
      <c r="C1565" s="178">
        <v>-42777</v>
      </c>
      <c r="D1565" s="178" t="s">
        <v>2166</v>
      </c>
      <c r="E1565" s="178" t="s">
        <v>167</v>
      </c>
      <c r="F1565" s="178" t="s">
        <v>1727</v>
      </c>
      <c r="G1565" s="180">
        <f>VLOOKUP(D1565,Plan1!$B$2:$S$5570,7,)/1000</f>
        <v>5.05</v>
      </c>
      <c r="H1565" s="180">
        <f>VLOOKUP(D1565,Plan1!$B$2:$S$5570,8,)/1000</f>
        <v>5.6360000000000001</v>
      </c>
      <c r="I1565" s="180">
        <f>VLOOKUP(D1565,Plan1!$B$2:$S$5570,9,)/1000</f>
        <v>4.9930000000000003</v>
      </c>
      <c r="J1565" s="180">
        <f>VLOOKUP(D1565,Plan1!$B$2:$S$5570,10,)/1000</f>
        <v>4.9989999999999997</v>
      </c>
      <c r="K1565" s="180">
        <f>VLOOKUP(D1565,Plan1!$B$2:$S$5570,11,)/1000</f>
        <v>4.4969999999999999</v>
      </c>
      <c r="L1565" s="180">
        <f>VLOOKUP(D1565,Plan1!$B$2:$S$5570,12,)/1000</f>
        <v>4.4420000000000002</v>
      </c>
      <c r="M1565" s="180">
        <f>VLOOKUP(D1565,Plan1!$B$2:$S$5570,13,)/1000</f>
        <v>4.6429999999999998</v>
      </c>
      <c r="N1565" s="180">
        <f>VLOOKUP(D1565,Plan1!$B$2:$S$5570,14,)/1000</f>
        <v>5.1660000000000004</v>
      </c>
      <c r="O1565" s="180">
        <f>VLOOKUP(D1565,Plan1!$B$2:$S$5570,15,)/1000</f>
        <v>5.0620000000000003</v>
      </c>
      <c r="P1565" s="180">
        <f>VLOOKUP(D1565,Plan1!$B$2:$S$5570,16,)/1000</f>
        <v>4.8470000000000004</v>
      </c>
      <c r="Q1565" s="180">
        <f>VLOOKUP(D1565,Plan1!$B$2:$S$5570,17,)/1000</f>
        <v>4.3479999999999999</v>
      </c>
      <c r="R1565" s="180">
        <f>VLOOKUP(D1565,Plan1!$B$2:$S$5570,18,)/1000</f>
        <v>4.8570000000000002</v>
      </c>
      <c r="S1565" s="180">
        <f>VLOOKUP(D1565,Plan1!$B$2:$S$5570,6,)/1000</f>
        <v>4.8780000000000001</v>
      </c>
    </row>
    <row r="1566" spans="1:19" x14ac:dyDescent="0.25">
      <c r="A1566" s="178">
        <v>3626</v>
      </c>
      <c r="B1566" s="178">
        <v>-262652</v>
      </c>
      <c r="C1566" s="178">
        <v>-536356</v>
      </c>
      <c r="D1566" s="178" t="s">
        <v>4688</v>
      </c>
      <c r="E1566" s="178" t="s">
        <v>167</v>
      </c>
      <c r="F1566" s="178" t="s">
        <v>4434</v>
      </c>
      <c r="G1566" s="180">
        <f>VLOOKUP(D1566,Plan1!$B$2:$S$5570,7,)/1000</f>
        <v>5.5960000000000001</v>
      </c>
      <c r="H1566" s="180">
        <f>VLOOKUP(D1566,Plan1!$B$2:$S$5570,8,)/1000</f>
        <v>5.5359999999999996</v>
      </c>
      <c r="I1566" s="180">
        <f>VLOOKUP(D1566,Plan1!$B$2:$S$5570,9,)/1000</f>
        <v>5.4820000000000002</v>
      </c>
      <c r="J1566" s="180">
        <f>VLOOKUP(D1566,Plan1!$B$2:$S$5570,10,)/1000</f>
        <v>4.9130000000000003</v>
      </c>
      <c r="K1566" s="180">
        <f>VLOOKUP(D1566,Plan1!$B$2:$S$5570,11,)/1000</f>
        <v>4.1630000000000003</v>
      </c>
      <c r="L1566" s="180">
        <f>VLOOKUP(D1566,Plan1!$B$2:$S$5570,12,)/1000</f>
        <v>3.7440000000000002</v>
      </c>
      <c r="M1566" s="180">
        <f>VLOOKUP(D1566,Plan1!$B$2:$S$5570,13,)/1000</f>
        <v>4.0620000000000003</v>
      </c>
      <c r="N1566" s="180">
        <f>VLOOKUP(D1566,Plan1!$B$2:$S$5570,14,)/1000</f>
        <v>4.9109999999999996</v>
      </c>
      <c r="O1566" s="180">
        <f>VLOOKUP(D1566,Plan1!$B$2:$S$5570,15,)/1000</f>
        <v>4.6360000000000001</v>
      </c>
      <c r="P1566" s="180">
        <f>VLOOKUP(D1566,Plan1!$B$2:$S$5570,16,)/1000</f>
        <v>5.1230000000000002</v>
      </c>
      <c r="Q1566" s="180">
        <f>VLOOKUP(D1566,Plan1!$B$2:$S$5570,17,)/1000</f>
        <v>5.4560000000000004</v>
      </c>
      <c r="R1566" s="180">
        <f>VLOOKUP(D1566,Plan1!$B$2:$S$5570,18,)/1000</f>
        <v>5.492</v>
      </c>
      <c r="S1566" s="180">
        <f>VLOOKUP(D1566,Plan1!$B$2:$S$5570,6,)/1000</f>
        <v>4.9260000000000002</v>
      </c>
    </row>
    <row r="1567" spans="1:19" x14ac:dyDescent="0.25">
      <c r="A1567" s="178">
        <v>18355</v>
      </c>
      <c r="B1567" s="178">
        <v>-162339</v>
      </c>
      <c r="C1567" s="178">
        <v>-512586</v>
      </c>
      <c r="D1567" s="178" t="s">
        <v>1185</v>
      </c>
      <c r="E1567" s="178" t="s">
        <v>167</v>
      </c>
      <c r="F1567" s="178" t="s">
        <v>1058</v>
      </c>
      <c r="G1567" s="180">
        <f>VLOOKUP(D1567,Plan1!$B$2:$S$5570,7,)/1000</f>
        <v>5.1079999999999997</v>
      </c>
      <c r="H1567" s="180">
        <f>VLOOKUP(D1567,Plan1!$B$2:$S$5570,8,)/1000</f>
        <v>5.3559999999999999</v>
      </c>
      <c r="I1567" s="180">
        <f>VLOOKUP(D1567,Plan1!$B$2:$S$5570,9,)/1000</f>
        <v>5.351</v>
      </c>
      <c r="J1567" s="180">
        <f>VLOOKUP(D1567,Plan1!$B$2:$S$5570,10,)/1000</f>
        <v>5.7859999999999996</v>
      </c>
      <c r="K1567" s="180">
        <f>VLOOKUP(D1567,Plan1!$B$2:$S$5570,11,)/1000</f>
        <v>5.6210000000000004</v>
      </c>
      <c r="L1567" s="180">
        <f>VLOOKUP(D1567,Plan1!$B$2:$S$5570,12,)/1000</f>
        <v>5.43</v>
      </c>
      <c r="M1567" s="180">
        <f>VLOOKUP(D1567,Plan1!$B$2:$S$5570,13,)/1000</f>
        <v>5.407</v>
      </c>
      <c r="N1567" s="180">
        <f>VLOOKUP(D1567,Plan1!$B$2:$S$5570,14,)/1000</f>
        <v>6.0220000000000002</v>
      </c>
      <c r="O1567" s="180">
        <f>VLOOKUP(D1567,Plan1!$B$2:$S$5570,15,)/1000</f>
        <v>5.6360000000000001</v>
      </c>
      <c r="P1567" s="180">
        <f>VLOOKUP(D1567,Plan1!$B$2:$S$5570,16,)/1000</f>
        <v>5.3810000000000002</v>
      </c>
      <c r="Q1567" s="180">
        <f>VLOOKUP(D1567,Plan1!$B$2:$S$5570,17,)/1000</f>
        <v>5</v>
      </c>
      <c r="R1567" s="180">
        <f>VLOOKUP(D1567,Plan1!$B$2:$S$5570,18,)/1000</f>
        <v>5.024</v>
      </c>
      <c r="S1567" s="180">
        <f>VLOOKUP(D1567,Plan1!$B$2:$S$5570,6,)/1000</f>
        <v>5.4269999999999996</v>
      </c>
    </row>
    <row r="1568" spans="1:19" x14ac:dyDescent="0.25">
      <c r="A1568" s="178">
        <v>10320</v>
      </c>
      <c r="B1568" s="178">
        <v>-204628</v>
      </c>
      <c r="C1568" s="178">
        <v>-506102</v>
      </c>
      <c r="D1568" s="178" t="s">
        <v>5241</v>
      </c>
      <c r="E1568" s="178" t="s">
        <v>167</v>
      </c>
      <c r="F1568" s="178" t="s">
        <v>4704</v>
      </c>
      <c r="G1568" s="180">
        <f>VLOOKUP(D1568,Plan1!$B$2:$S$5570,7,)/1000</f>
        <v>5.258</v>
      </c>
      <c r="H1568" s="180">
        <f>VLOOKUP(D1568,Plan1!$B$2:$S$5570,8,)/1000</f>
        <v>5.72</v>
      </c>
      <c r="I1568" s="180">
        <f>VLOOKUP(D1568,Plan1!$B$2:$S$5570,9,)/1000</f>
        <v>5.5049999999999999</v>
      </c>
      <c r="J1568" s="180">
        <f>VLOOKUP(D1568,Plan1!$B$2:$S$5570,10,)/1000</f>
        <v>5.4740000000000002</v>
      </c>
      <c r="K1568" s="180">
        <f>VLOOKUP(D1568,Plan1!$B$2:$S$5570,11,)/1000</f>
        <v>5.0369999999999999</v>
      </c>
      <c r="L1568" s="180">
        <f>VLOOKUP(D1568,Plan1!$B$2:$S$5570,12,)/1000</f>
        <v>4.9089999999999998</v>
      </c>
      <c r="M1568" s="180">
        <f>VLOOKUP(D1568,Plan1!$B$2:$S$5570,13,)/1000</f>
        <v>5.1139999999999999</v>
      </c>
      <c r="N1568" s="180">
        <f>VLOOKUP(D1568,Plan1!$B$2:$S$5570,14,)/1000</f>
        <v>5.8879999999999999</v>
      </c>
      <c r="O1568" s="180">
        <f>VLOOKUP(D1568,Plan1!$B$2:$S$5570,15,)/1000</f>
        <v>5.4089999999999998</v>
      </c>
      <c r="P1568" s="180">
        <f>VLOOKUP(D1568,Plan1!$B$2:$S$5570,16,)/1000</f>
        <v>5.52</v>
      </c>
      <c r="Q1568" s="180">
        <f>VLOOKUP(D1568,Plan1!$B$2:$S$5570,17,)/1000</f>
        <v>5.4569999999999999</v>
      </c>
      <c r="R1568" s="180">
        <f>VLOOKUP(D1568,Plan1!$B$2:$S$5570,18,)/1000</f>
        <v>5.6</v>
      </c>
      <c r="S1568" s="180">
        <f>VLOOKUP(D1568,Plan1!$B$2:$S$5570,6,)/1000</f>
        <v>5.4080000000000004</v>
      </c>
    </row>
    <row r="1569" spans="1:19" x14ac:dyDescent="0.25">
      <c r="A1569" s="178">
        <v>36713</v>
      </c>
      <c r="B1569" s="178">
        <v>-93398</v>
      </c>
      <c r="C1569" s="178">
        <v>-424351</v>
      </c>
      <c r="D1569" s="178" t="s">
        <v>3464</v>
      </c>
      <c r="E1569" s="178" t="s">
        <v>167</v>
      </c>
      <c r="F1569" s="178" t="s">
        <v>3448</v>
      </c>
      <c r="G1569" s="180">
        <f>VLOOKUP(D1569,Plan1!$B$2:$S$5570,7,)/1000</f>
        <v>5.7110000000000003</v>
      </c>
      <c r="H1569" s="180">
        <f>VLOOKUP(D1569,Plan1!$B$2:$S$5570,8,)/1000</f>
        <v>5.6159999999999997</v>
      </c>
      <c r="I1569" s="180">
        <f>VLOOKUP(D1569,Plan1!$B$2:$S$5570,9,)/1000</f>
        <v>5.6559999999999997</v>
      </c>
      <c r="J1569" s="180">
        <f>VLOOKUP(D1569,Plan1!$B$2:$S$5570,10,)/1000</f>
        <v>5.6559999999999997</v>
      </c>
      <c r="K1569" s="180">
        <f>VLOOKUP(D1569,Plan1!$B$2:$S$5570,11,)/1000</f>
        <v>5.6369999999999996</v>
      </c>
      <c r="L1569" s="180">
        <f>VLOOKUP(D1569,Plan1!$B$2:$S$5570,12,)/1000</f>
        <v>5.6859999999999999</v>
      </c>
      <c r="M1569" s="180">
        <f>VLOOKUP(D1569,Plan1!$B$2:$S$5570,13,)/1000</f>
        <v>6.0469999999999997</v>
      </c>
      <c r="N1569" s="180">
        <f>VLOOKUP(D1569,Plan1!$B$2:$S$5570,14,)/1000</f>
        <v>6.69</v>
      </c>
      <c r="O1569" s="180">
        <f>VLOOKUP(D1569,Plan1!$B$2:$S$5570,15,)/1000</f>
        <v>6.66</v>
      </c>
      <c r="P1569" s="180">
        <f>VLOOKUP(D1569,Plan1!$B$2:$S$5570,16,)/1000</f>
        <v>6.3529999999999998</v>
      </c>
      <c r="Q1569" s="180">
        <f>VLOOKUP(D1569,Plan1!$B$2:$S$5570,17,)/1000</f>
        <v>5.9790000000000001</v>
      </c>
      <c r="R1569" s="180">
        <f>VLOOKUP(D1569,Plan1!$B$2:$S$5570,18,)/1000</f>
        <v>5.6909999999999998</v>
      </c>
      <c r="S1569" s="180">
        <f>VLOOKUP(D1569,Plan1!$B$2:$S$5570,6,)/1000</f>
        <v>5.9489999999999998</v>
      </c>
    </row>
    <row r="1570" spans="1:19" x14ac:dyDescent="0.25">
      <c r="A1570" s="178">
        <v>31894</v>
      </c>
      <c r="B1570" s="178">
        <v>-106786</v>
      </c>
      <c r="C1570" s="178">
        <v>-371509</v>
      </c>
      <c r="D1570" s="178" t="s">
        <v>5330</v>
      </c>
      <c r="E1570" s="178" t="s">
        <v>167</v>
      </c>
      <c r="F1570" s="178" t="s">
        <v>5304</v>
      </c>
      <c r="G1570" s="180">
        <f>VLOOKUP(D1570,Plan1!$B$2:$S$5570,7,)/1000</f>
        <v>5.758</v>
      </c>
      <c r="H1570" s="180">
        <f>VLOOKUP(D1570,Plan1!$B$2:$S$5570,8,)/1000</f>
        <v>5.8630000000000004</v>
      </c>
      <c r="I1570" s="180">
        <f>VLOOKUP(D1570,Plan1!$B$2:$S$5570,9,)/1000</f>
        <v>5.9720000000000004</v>
      </c>
      <c r="J1570" s="180">
        <f>VLOOKUP(D1570,Plan1!$B$2:$S$5570,10,)/1000</f>
        <v>5.2809999999999997</v>
      </c>
      <c r="K1570" s="180">
        <f>VLOOKUP(D1570,Plan1!$B$2:$S$5570,11,)/1000</f>
        <v>4.67</v>
      </c>
      <c r="L1570" s="180">
        <f>VLOOKUP(D1570,Plan1!$B$2:$S$5570,12,)/1000</f>
        <v>4.4050000000000002</v>
      </c>
      <c r="M1570" s="180">
        <f>VLOOKUP(D1570,Plan1!$B$2:$S$5570,13,)/1000</f>
        <v>4.492</v>
      </c>
      <c r="N1570" s="180">
        <f>VLOOKUP(D1570,Plan1!$B$2:$S$5570,14,)/1000</f>
        <v>4.9169999999999998</v>
      </c>
      <c r="O1570" s="180">
        <f>VLOOKUP(D1570,Plan1!$B$2:$S$5570,15,)/1000</f>
        <v>5.4859999999999998</v>
      </c>
      <c r="P1570" s="180">
        <f>VLOOKUP(D1570,Plan1!$B$2:$S$5570,16,)/1000</f>
        <v>5.62</v>
      </c>
      <c r="Q1570" s="180">
        <f>VLOOKUP(D1570,Plan1!$B$2:$S$5570,17,)/1000</f>
        <v>5.8879999999999999</v>
      </c>
      <c r="R1570" s="180">
        <f>VLOOKUP(D1570,Plan1!$B$2:$S$5570,18,)/1000</f>
        <v>5.78</v>
      </c>
      <c r="S1570" s="180">
        <f>VLOOKUP(D1570,Plan1!$B$2:$S$5570,6,)/1000</f>
        <v>5.3440000000000003</v>
      </c>
    </row>
    <row r="1571" spans="1:19" x14ac:dyDescent="0.25">
      <c r="A1571" s="178">
        <v>9521</v>
      </c>
      <c r="B1571" s="178">
        <v>-209922</v>
      </c>
      <c r="C1571" s="178">
        <v>-430006</v>
      </c>
      <c r="D1571" s="178" t="s">
        <v>1955</v>
      </c>
      <c r="E1571" s="178" t="s">
        <v>167</v>
      </c>
      <c r="F1571" s="178" t="s">
        <v>1727</v>
      </c>
      <c r="G1571" s="180">
        <f>VLOOKUP(D1571,Plan1!$B$2:$S$5570,7,)/1000</f>
        <v>5.08</v>
      </c>
      <c r="H1571" s="180">
        <f>VLOOKUP(D1571,Plan1!$B$2:$S$5570,8,)/1000</f>
        <v>5.601</v>
      </c>
      <c r="I1571" s="180">
        <f>VLOOKUP(D1571,Plan1!$B$2:$S$5570,9,)/1000</f>
        <v>4.9950000000000001</v>
      </c>
      <c r="J1571" s="180">
        <f>VLOOKUP(D1571,Plan1!$B$2:$S$5570,10,)/1000</f>
        <v>4.7539999999999996</v>
      </c>
      <c r="K1571" s="180">
        <f>VLOOKUP(D1571,Plan1!$B$2:$S$5570,11,)/1000</f>
        <v>4.3600000000000003</v>
      </c>
      <c r="L1571" s="180">
        <f>VLOOKUP(D1571,Plan1!$B$2:$S$5570,12,)/1000</f>
        <v>4.4180000000000001</v>
      </c>
      <c r="M1571" s="180">
        <f>VLOOKUP(D1571,Plan1!$B$2:$S$5570,13,)/1000</f>
        <v>4.5640000000000001</v>
      </c>
      <c r="N1571" s="180">
        <f>VLOOKUP(D1571,Plan1!$B$2:$S$5570,14,)/1000</f>
        <v>5.1980000000000004</v>
      </c>
      <c r="O1571" s="180">
        <f>VLOOKUP(D1571,Plan1!$B$2:$S$5570,15,)/1000</f>
        <v>5.077</v>
      </c>
      <c r="P1571" s="180">
        <f>VLOOKUP(D1571,Plan1!$B$2:$S$5570,16,)/1000</f>
        <v>4.87</v>
      </c>
      <c r="Q1571" s="180">
        <f>VLOOKUP(D1571,Plan1!$B$2:$S$5570,17,)/1000</f>
        <v>4.42</v>
      </c>
      <c r="R1571" s="180">
        <f>VLOOKUP(D1571,Plan1!$B$2:$S$5570,18,)/1000</f>
        <v>4.8780000000000001</v>
      </c>
      <c r="S1571" s="180">
        <f>VLOOKUP(D1571,Plan1!$B$2:$S$5570,6,)/1000</f>
        <v>4.851</v>
      </c>
    </row>
    <row r="1572" spans="1:19" x14ac:dyDescent="0.25">
      <c r="A1572" s="178">
        <v>10227</v>
      </c>
      <c r="B1572" s="178">
        <v>-206139</v>
      </c>
      <c r="C1572" s="178">
        <v>-421442</v>
      </c>
      <c r="D1572" s="178" t="s">
        <v>2029</v>
      </c>
      <c r="E1572" s="178" t="s">
        <v>167</v>
      </c>
      <c r="F1572" s="178" t="s">
        <v>1727</v>
      </c>
      <c r="G1572" s="180">
        <f>VLOOKUP(D1572,Plan1!$B$2:$S$5570,7,)/1000</f>
        <v>5.2270000000000003</v>
      </c>
      <c r="H1572" s="180">
        <f>VLOOKUP(D1572,Plan1!$B$2:$S$5570,8,)/1000</f>
        <v>5.7629999999999999</v>
      </c>
      <c r="I1572" s="180">
        <f>VLOOKUP(D1572,Plan1!$B$2:$S$5570,9,)/1000</f>
        <v>5.1159999999999997</v>
      </c>
      <c r="J1572" s="180">
        <f>VLOOKUP(D1572,Plan1!$B$2:$S$5570,10,)/1000</f>
        <v>5.0149999999999997</v>
      </c>
      <c r="K1572" s="180">
        <f>VLOOKUP(D1572,Plan1!$B$2:$S$5570,11,)/1000</f>
        <v>4.5919999999999996</v>
      </c>
      <c r="L1572" s="180">
        <f>VLOOKUP(D1572,Plan1!$B$2:$S$5570,12,)/1000</f>
        <v>4.6360000000000001</v>
      </c>
      <c r="M1572" s="180">
        <f>VLOOKUP(D1572,Plan1!$B$2:$S$5570,13,)/1000</f>
        <v>4.7510000000000003</v>
      </c>
      <c r="N1572" s="180">
        <f>VLOOKUP(D1572,Plan1!$B$2:$S$5570,14,)/1000</f>
        <v>5.3490000000000002</v>
      </c>
      <c r="O1572" s="180">
        <f>VLOOKUP(D1572,Plan1!$B$2:$S$5570,15,)/1000</f>
        <v>5.3410000000000002</v>
      </c>
      <c r="P1572" s="180">
        <f>VLOOKUP(D1572,Plan1!$B$2:$S$5570,16,)/1000</f>
        <v>4.9950000000000001</v>
      </c>
      <c r="Q1572" s="180">
        <f>VLOOKUP(D1572,Plan1!$B$2:$S$5570,17,)/1000</f>
        <v>4.4370000000000003</v>
      </c>
      <c r="R1572" s="180">
        <f>VLOOKUP(D1572,Plan1!$B$2:$S$5570,18,)/1000</f>
        <v>4.9980000000000002</v>
      </c>
      <c r="S1572" s="180">
        <f>VLOOKUP(D1572,Plan1!$B$2:$S$5570,6,)/1000</f>
        <v>5.0179999999999998</v>
      </c>
    </row>
    <row r="1573" spans="1:19" x14ac:dyDescent="0.25">
      <c r="A1573" s="178">
        <v>13498</v>
      </c>
      <c r="B1573" s="178">
        <v>-18776</v>
      </c>
      <c r="C1573" s="178">
        <v>-414784</v>
      </c>
      <c r="D1573" s="178" t="s">
        <v>2323</v>
      </c>
      <c r="E1573" s="178" t="s">
        <v>167</v>
      </c>
      <c r="F1573" s="178" t="s">
        <v>1727</v>
      </c>
      <c r="G1573" s="180">
        <f>VLOOKUP(D1573,Plan1!$B$2:$S$5570,7,)/1000</f>
        <v>5.48</v>
      </c>
      <c r="H1573" s="180">
        <f>VLOOKUP(D1573,Plan1!$B$2:$S$5570,8,)/1000</f>
        <v>5.8920000000000003</v>
      </c>
      <c r="I1573" s="180">
        <f>VLOOKUP(D1573,Plan1!$B$2:$S$5570,9,)/1000</f>
        <v>5.3840000000000003</v>
      </c>
      <c r="J1573" s="180">
        <f>VLOOKUP(D1573,Plan1!$B$2:$S$5570,10,)/1000</f>
        <v>5.069</v>
      </c>
      <c r="K1573" s="180">
        <f>VLOOKUP(D1573,Plan1!$B$2:$S$5570,11,)/1000</f>
        <v>4.5510000000000002</v>
      </c>
      <c r="L1573" s="180">
        <f>VLOOKUP(D1573,Plan1!$B$2:$S$5570,12,)/1000</f>
        <v>4.41</v>
      </c>
      <c r="M1573" s="180">
        <f>VLOOKUP(D1573,Plan1!$B$2:$S$5570,13,)/1000</f>
        <v>4.4409999999999998</v>
      </c>
      <c r="N1573" s="180">
        <f>VLOOKUP(D1573,Plan1!$B$2:$S$5570,14,)/1000</f>
        <v>4.9630000000000001</v>
      </c>
      <c r="O1573" s="180">
        <f>VLOOKUP(D1573,Plan1!$B$2:$S$5570,15,)/1000</f>
        <v>5.1280000000000001</v>
      </c>
      <c r="P1573" s="180">
        <f>VLOOKUP(D1573,Plan1!$B$2:$S$5570,16,)/1000</f>
        <v>5.0149999999999997</v>
      </c>
      <c r="Q1573" s="180">
        <f>VLOOKUP(D1573,Plan1!$B$2:$S$5570,17,)/1000</f>
        <v>4.6109999999999998</v>
      </c>
      <c r="R1573" s="180">
        <f>VLOOKUP(D1573,Plan1!$B$2:$S$5570,18,)/1000</f>
        <v>5.1580000000000004</v>
      </c>
      <c r="S1573" s="180">
        <f>VLOOKUP(D1573,Plan1!$B$2:$S$5570,6,)/1000</f>
        <v>5.008</v>
      </c>
    </row>
    <row r="1574" spans="1:19" x14ac:dyDescent="0.25">
      <c r="A1574" s="178">
        <v>10232</v>
      </c>
      <c r="B1574" s="178">
        <v>-206207</v>
      </c>
      <c r="C1574" s="178">
        <v>-416835</v>
      </c>
      <c r="D1574" s="178" t="s">
        <v>999</v>
      </c>
      <c r="E1574" s="178" t="s">
        <v>167</v>
      </c>
      <c r="F1574" s="178" t="s">
        <v>979</v>
      </c>
      <c r="G1574" s="180">
        <f>VLOOKUP(D1574,Plan1!$B$2:$S$5570,7,)/1000</f>
        <v>5.3310000000000004</v>
      </c>
      <c r="H1574" s="180">
        <f>VLOOKUP(D1574,Plan1!$B$2:$S$5570,8,)/1000</f>
        <v>5.8760000000000003</v>
      </c>
      <c r="I1574" s="180">
        <f>VLOOKUP(D1574,Plan1!$B$2:$S$5570,9,)/1000</f>
        <v>5.1059999999999999</v>
      </c>
      <c r="J1574" s="180">
        <f>VLOOKUP(D1574,Plan1!$B$2:$S$5570,10,)/1000</f>
        <v>4.8680000000000003</v>
      </c>
      <c r="K1574" s="180">
        <f>VLOOKUP(D1574,Plan1!$B$2:$S$5570,11,)/1000</f>
        <v>4.4909999999999997</v>
      </c>
      <c r="L1574" s="180">
        <f>VLOOKUP(D1574,Plan1!$B$2:$S$5570,12,)/1000</f>
        <v>4.5750000000000002</v>
      </c>
      <c r="M1574" s="180">
        <f>VLOOKUP(D1574,Plan1!$B$2:$S$5570,13,)/1000</f>
        <v>4.6630000000000003</v>
      </c>
      <c r="N1574" s="180">
        <f>VLOOKUP(D1574,Plan1!$B$2:$S$5570,14,)/1000</f>
        <v>5.28</v>
      </c>
      <c r="O1574" s="180">
        <f>VLOOKUP(D1574,Plan1!$B$2:$S$5570,15,)/1000</f>
        <v>5.2670000000000003</v>
      </c>
      <c r="P1574" s="180">
        <f>VLOOKUP(D1574,Plan1!$B$2:$S$5570,16,)/1000</f>
        <v>4.8959999999999999</v>
      </c>
      <c r="Q1574" s="180">
        <f>VLOOKUP(D1574,Plan1!$B$2:$S$5570,17,)/1000</f>
        <v>4.4619999999999997</v>
      </c>
      <c r="R1574" s="180">
        <f>VLOOKUP(D1574,Plan1!$B$2:$S$5570,18,)/1000</f>
        <v>4.9429999999999996</v>
      </c>
      <c r="S1574" s="180">
        <f>VLOOKUP(D1574,Plan1!$B$2:$S$5570,6,)/1000</f>
        <v>4.9800000000000004</v>
      </c>
    </row>
    <row r="1575" spans="1:19" x14ac:dyDescent="0.25">
      <c r="A1575" s="178">
        <v>8291</v>
      </c>
      <c r="B1575" s="178">
        <v>-216642</v>
      </c>
      <c r="C1575" s="178">
        <v>-467365</v>
      </c>
      <c r="D1575" s="178" t="s">
        <v>5085</v>
      </c>
      <c r="E1575" s="178" t="s">
        <v>167</v>
      </c>
      <c r="F1575" s="178" t="s">
        <v>4704</v>
      </c>
      <c r="G1575" s="180">
        <f>VLOOKUP(D1575,Plan1!$B$2:$S$5570,7,)/1000</f>
        <v>5.0529999999999999</v>
      </c>
      <c r="H1575" s="180">
        <f>VLOOKUP(D1575,Plan1!$B$2:$S$5570,8,)/1000</f>
        <v>5.4969999999999999</v>
      </c>
      <c r="I1575" s="180">
        <f>VLOOKUP(D1575,Plan1!$B$2:$S$5570,9,)/1000</f>
        <v>5.2069999999999999</v>
      </c>
      <c r="J1575" s="180">
        <f>VLOOKUP(D1575,Plan1!$B$2:$S$5570,10,)/1000</f>
        <v>5.4489999999999998</v>
      </c>
      <c r="K1575" s="180">
        <f>VLOOKUP(D1575,Plan1!$B$2:$S$5570,11,)/1000</f>
        <v>4.9710000000000001</v>
      </c>
      <c r="L1575" s="180">
        <f>VLOOKUP(D1575,Plan1!$B$2:$S$5570,12,)/1000</f>
        <v>4.9269999999999996</v>
      </c>
      <c r="M1575" s="180">
        <f>VLOOKUP(D1575,Plan1!$B$2:$S$5570,13,)/1000</f>
        <v>5.0910000000000002</v>
      </c>
      <c r="N1575" s="180">
        <f>VLOOKUP(D1575,Plan1!$B$2:$S$5570,14,)/1000</f>
        <v>5.8029999999999999</v>
      </c>
      <c r="O1575" s="180">
        <f>VLOOKUP(D1575,Plan1!$B$2:$S$5570,15,)/1000</f>
        <v>5.407</v>
      </c>
      <c r="P1575" s="180">
        <f>VLOOKUP(D1575,Plan1!$B$2:$S$5570,16,)/1000</f>
        <v>5.3680000000000003</v>
      </c>
      <c r="Q1575" s="180">
        <f>VLOOKUP(D1575,Plan1!$B$2:$S$5570,17,)/1000</f>
        <v>5.165</v>
      </c>
      <c r="R1575" s="180">
        <f>VLOOKUP(D1575,Plan1!$B$2:$S$5570,18,)/1000</f>
        <v>5.1920000000000002</v>
      </c>
      <c r="S1575" s="180">
        <f>VLOOKUP(D1575,Plan1!$B$2:$S$5570,6,)/1000</f>
        <v>5.2610000000000001</v>
      </c>
    </row>
    <row r="1576" spans="1:19" x14ac:dyDescent="0.25">
      <c r="A1576" s="178">
        <v>13486</v>
      </c>
      <c r="B1576" s="178">
        <v>-188053</v>
      </c>
      <c r="C1576" s="178">
        <v>-426218</v>
      </c>
      <c r="D1576" s="178" t="s">
        <v>2318</v>
      </c>
      <c r="E1576" s="178" t="s">
        <v>167</v>
      </c>
      <c r="F1576" s="178" t="s">
        <v>1727</v>
      </c>
      <c r="G1576" s="180">
        <f>VLOOKUP(D1576,Plan1!$B$2:$S$5570,7,)/1000</f>
        <v>5.117</v>
      </c>
      <c r="H1576" s="180">
        <f>VLOOKUP(D1576,Plan1!$B$2:$S$5570,8,)/1000</f>
        <v>5.6109999999999998</v>
      </c>
      <c r="I1576" s="180">
        <f>VLOOKUP(D1576,Plan1!$B$2:$S$5570,9,)/1000</f>
        <v>4.9640000000000004</v>
      </c>
      <c r="J1576" s="180">
        <f>VLOOKUP(D1576,Plan1!$B$2:$S$5570,10,)/1000</f>
        <v>4.7649999999999997</v>
      </c>
      <c r="K1576" s="180">
        <f>VLOOKUP(D1576,Plan1!$B$2:$S$5570,11,)/1000</f>
        <v>4.3419999999999996</v>
      </c>
      <c r="L1576" s="180">
        <f>VLOOKUP(D1576,Plan1!$B$2:$S$5570,12,)/1000</f>
        <v>4.3440000000000003</v>
      </c>
      <c r="M1576" s="180">
        <f>VLOOKUP(D1576,Plan1!$B$2:$S$5570,13,)/1000</f>
        <v>4.4470000000000001</v>
      </c>
      <c r="N1576" s="180">
        <f>VLOOKUP(D1576,Plan1!$B$2:$S$5570,14,)/1000</f>
        <v>4.9859999999999998</v>
      </c>
      <c r="O1576" s="180">
        <f>VLOOKUP(D1576,Plan1!$B$2:$S$5570,15,)/1000</f>
        <v>5.1520000000000001</v>
      </c>
      <c r="P1576" s="180">
        <f>VLOOKUP(D1576,Plan1!$B$2:$S$5570,16,)/1000</f>
        <v>4.923</v>
      </c>
      <c r="Q1576" s="180">
        <f>VLOOKUP(D1576,Plan1!$B$2:$S$5570,17,)/1000</f>
        <v>4.3380000000000001</v>
      </c>
      <c r="R1576" s="180">
        <f>VLOOKUP(D1576,Plan1!$B$2:$S$5570,18,)/1000</f>
        <v>4.8869999999999996</v>
      </c>
      <c r="S1576" s="180">
        <f>VLOOKUP(D1576,Plan1!$B$2:$S$5570,6,)/1000</f>
        <v>4.8230000000000004</v>
      </c>
    </row>
    <row r="1577" spans="1:19" x14ac:dyDescent="0.25">
      <c r="A1577" s="178">
        <v>11097</v>
      </c>
      <c r="B1577" s="178">
        <v>-201451</v>
      </c>
      <c r="C1577" s="178">
        <v>-448916</v>
      </c>
      <c r="D1577" s="178" t="s">
        <v>2102</v>
      </c>
      <c r="E1577" s="178" t="s">
        <v>167</v>
      </c>
      <c r="F1577" s="178" t="s">
        <v>1727</v>
      </c>
      <c r="G1577" s="180">
        <f>VLOOKUP(D1577,Plan1!$B$2:$S$5570,7,)/1000</f>
        <v>5.3159999999999998</v>
      </c>
      <c r="H1577" s="180">
        <f>VLOOKUP(D1577,Plan1!$B$2:$S$5570,8,)/1000</f>
        <v>5.7510000000000003</v>
      </c>
      <c r="I1577" s="180">
        <f>VLOOKUP(D1577,Plan1!$B$2:$S$5570,9,)/1000</f>
        <v>5.2949999999999999</v>
      </c>
      <c r="J1577" s="180">
        <f>VLOOKUP(D1577,Plan1!$B$2:$S$5570,10,)/1000</f>
        <v>5.5209999999999999</v>
      </c>
      <c r="K1577" s="180">
        <f>VLOOKUP(D1577,Plan1!$B$2:$S$5570,11,)/1000</f>
        <v>5.16</v>
      </c>
      <c r="L1577" s="180">
        <f>VLOOKUP(D1577,Plan1!$B$2:$S$5570,12,)/1000</f>
        <v>5.1470000000000002</v>
      </c>
      <c r="M1577" s="180">
        <f>VLOOKUP(D1577,Plan1!$B$2:$S$5570,13,)/1000</f>
        <v>5.3550000000000004</v>
      </c>
      <c r="N1577" s="180">
        <f>VLOOKUP(D1577,Plan1!$B$2:$S$5570,14,)/1000</f>
        <v>6.093</v>
      </c>
      <c r="O1577" s="180">
        <f>VLOOKUP(D1577,Plan1!$B$2:$S$5570,15,)/1000</f>
        <v>5.8170000000000002</v>
      </c>
      <c r="P1577" s="180">
        <f>VLOOKUP(D1577,Plan1!$B$2:$S$5570,16,)/1000</f>
        <v>5.444</v>
      </c>
      <c r="Q1577" s="180">
        <f>VLOOKUP(D1577,Plan1!$B$2:$S$5570,17,)/1000</f>
        <v>4.9089999999999998</v>
      </c>
      <c r="R1577" s="180">
        <f>VLOOKUP(D1577,Plan1!$B$2:$S$5570,18,)/1000</f>
        <v>5.048</v>
      </c>
      <c r="S1577" s="180">
        <f>VLOOKUP(D1577,Plan1!$B$2:$S$5570,6,)/1000</f>
        <v>5.4050000000000002</v>
      </c>
    </row>
    <row r="1578" spans="1:19" x14ac:dyDescent="0.25">
      <c r="A1578" s="178">
        <v>24701</v>
      </c>
      <c r="B1578" s="178">
        <v>-132917</v>
      </c>
      <c r="C1578" s="178">
        <v>-463958</v>
      </c>
      <c r="D1578" s="178" t="s">
        <v>1294</v>
      </c>
      <c r="E1578" s="178" t="s">
        <v>167</v>
      </c>
      <c r="F1578" s="178" t="s">
        <v>1058</v>
      </c>
      <c r="G1578" s="180">
        <f>VLOOKUP(D1578,Plan1!$B$2:$S$5570,7,)/1000</f>
        <v>5.4669999999999996</v>
      </c>
      <c r="H1578" s="180">
        <f>VLOOKUP(D1578,Plan1!$B$2:$S$5570,8,)/1000</f>
        <v>5.5439999999999996</v>
      </c>
      <c r="I1578" s="180">
        <f>VLOOKUP(D1578,Plan1!$B$2:$S$5570,9,)/1000</f>
        <v>5.2789999999999999</v>
      </c>
      <c r="J1578" s="180">
        <f>VLOOKUP(D1578,Plan1!$B$2:$S$5570,10,)/1000</f>
        <v>5.53</v>
      </c>
      <c r="K1578" s="180">
        <f>VLOOKUP(D1578,Plan1!$B$2:$S$5570,11,)/1000</f>
        <v>5.6520000000000001</v>
      </c>
      <c r="L1578" s="180">
        <f>VLOOKUP(D1578,Plan1!$B$2:$S$5570,12,)/1000</f>
        <v>5.8</v>
      </c>
      <c r="M1578" s="180">
        <f>VLOOKUP(D1578,Plan1!$B$2:$S$5570,13,)/1000</f>
        <v>6.1509999999999998</v>
      </c>
      <c r="N1578" s="180">
        <f>VLOOKUP(D1578,Plan1!$B$2:$S$5570,14,)/1000</f>
        <v>6.5019999999999998</v>
      </c>
      <c r="O1578" s="180">
        <f>VLOOKUP(D1578,Plan1!$B$2:$S$5570,15,)/1000</f>
        <v>6.2279999999999998</v>
      </c>
      <c r="P1578" s="180">
        <f>VLOOKUP(D1578,Plan1!$B$2:$S$5570,16,)/1000</f>
        <v>5.5860000000000003</v>
      </c>
      <c r="Q1578" s="180">
        <f>VLOOKUP(D1578,Plan1!$B$2:$S$5570,17,)/1000</f>
        <v>4.819</v>
      </c>
      <c r="R1578" s="180">
        <f>VLOOKUP(D1578,Plan1!$B$2:$S$5570,18,)/1000</f>
        <v>5.2009999999999996</v>
      </c>
      <c r="S1578" s="180">
        <f>VLOOKUP(D1578,Plan1!$B$2:$S$5570,6,)/1000</f>
        <v>5.6470000000000002</v>
      </c>
    </row>
    <row r="1579" spans="1:19" x14ac:dyDescent="0.25">
      <c r="A1579" s="178">
        <v>34789</v>
      </c>
      <c r="B1579" s="178">
        <v>-98006</v>
      </c>
      <c r="C1579" s="178">
        <v>-492172</v>
      </c>
      <c r="D1579" s="178" t="s">
        <v>5426</v>
      </c>
      <c r="E1579" s="178" t="s">
        <v>167</v>
      </c>
      <c r="F1579" s="178" t="s">
        <v>5370</v>
      </c>
      <c r="G1579" s="180">
        <f>VLOOKUP(D1579,Plan1!$B$2:$S$5570,7,)/1000</f>
        <v>4.7039999999999997</v>
      </c>
      <c r="H1579" s="180">
        <f>VLOOKUP(D1579,Plan1!$B$2:$S$5570,8,)/1000</f>
        <v>4.84</v>
      </c>
      <c r="I1579" s="180">
        <f>VLOOKUP(D1579,Plan1!$B$2:$S$5570,9,)/1000</f>
        <v>4.75</v>
      </c>
      <c r="J1579" s="180">
        <f>VLOOKUP(D1579,Plan1!$B$2:$S$5570,10,)/1000</f>
        <v>4.9359999999999999</v>
      </c>
      <c r="K1579" s="180">
        <f>VLOOKUP(D1579,Plan1!$B$2:$S$5570,11,)/1000</f>
        <v>5.3150000000000004</v>
      </c>
      <c r="L1579" s="180">
        <f>VLOOKUP(D1579,Plan1!$B$2:$S$5570,12,)/1000</f>
        <v>5.5739999999999998</v>
      </c>
      <c r="M1579" s="180">
        <f>VLOOKUP(D1579,Plan1!$B$2:$S$5570,13,)/1000</f>
        <v>5.8529999999999998</v>
      </c>
      <c r="N1579" s="180">
        <f>VLOOKUP(D1579,Plan1!$B$2:$S$5570,14,)/1000</f>
        <v>6.3010000000000002</v>
      </c>
      <c r="O1579" s="180">
        <f>VLOOKUP(D1579,Plan1!$B$2:$S$5570,15,)/1000</f>
        <v>5.6920000000000002</v>
      </c>
      <c r="P1579" s="180">
        <f>VLOOKUP(D1579,Plan1!$B$2:$S$5570,16,)/1000</f>
        <v>5.1150000000000002</v>
      </c>
      <c r="Q1579" s="180">
        <f>VLOOKUP(D1579,Plan1!$B$2:$S$5570,17,)/1000</f>
        <v>4.835</v>
      </c>
      <c r="R1579" s="180">
        <f>VLOOKUP(D1579,Plan1!$B$2:$S$5570,18,)/1000</f>
        <v>4.6619999999999999</v>
      </c>
      <c r="S1579" s="180">
        <f>VLOOKUP(D1579,Plan1!$B$2:$S$5570,6,)/1000</f>
        <v>5.2149999999999999</v>
      </c>
    </row>
    <row r="1580" spans="1:19" x14ac:dyDescent="0.25">
      <c r="A1580" s="178">
        <v>19524</v>
      </c>
      <c r="B1580" s="178">
        <v>-157225</v>
      </c>
      <c r="C1580" s="178">
        <v>-413466</v>
      </c>
      <c r="D1580" s="178" t="s">
        <v>2534</v>
      </c>
      <c r="E1580" s="178" t="s">
        <v>167</v>
      </c>
      <c r="F1580" s="178" t="s">
        <v>1727</v>
      </c>
      <c r="G1580" s="180">
        <f>VLOOKUP(D1580,Plan1!$B$2:$S$5570,7,)/1000</f>
        <v>5.4880000000000004</v>
      </c>
      <c r="H1580" s="180">
        <f>VLOOKUP(D1580,Plan1!$B$2:$S$5570,8,)/1000</f>
        <v>5.9039999999999999</v>
      </c>
      <c r="I1580" s="180">
        <f>VLOOKUP(D1580,Plan1!$B$2:$S$5570,9,)/1000</f>
        <v>5.4480000000000004</v>
      </c>
      <c r="J1580" s="180">
        <f>VLOOKUP(D1580,Plan1!$B$2:$S$5570,10,)/1000</f>
        <v>5.0410000000000004</v>
      </c>
      <c r="K1580" s="180">
        <f>VLOOKUP(D1580,Plan1!$B$2:$S$5570,11,)/1000</f>
        <v>4.5999999999999996</v>
      </c>
      <c r="L1580" s="180">
        <f>VLOOKUP(D1580,Plan1!$B$2:$S$5570,12,)/1000</f>
        <v>4.2270000000000003</v>
      </c>
      <c r="M1580" s="180">
        <f>VLOOKUP(D1580,Plan1!$B$2:$S$5570,13,)/1000</f>
        <v>4.4390000000000001</v>
      </c>
      <c r="N1580" s="180">
        <f>VLOOKUP(D1580,Plan1!$B$2:$S$5570,14,)/1000</f>
        <v>4.9909999999999997</v>
      </c>
      <c r="O1580" s="180">
        <f>VLOOKUP(D1580,Plan1!$B$2:$S$5570,15,)/1000</f>
        <v>5.6619999999999999</v>
      </c>
      <c r="P1580" s="180">
        <f>VLOOKUP(D1580,Plan1!$B$2:$S$5570,16,)/1000</f>
        <v>5.4</v>
      </c>
      <c r="Q1580" s="180">
        <f>VLOOKUP(D1580,Plan1!$B$2:$S$5570,17,)/1000</f>
        <v>4.9349999999999996</v>
      </c>
      <c r="R1580" s="180">
        <f>VLOOKUP(D1580,Plan1!$B$2:$S$5570,18,)/1000</f>
        <v>5.4640000000000004</v>
      </c>
      <c r="S1580" s="180">
        <f>VLOOKUP(D1580,Plan1!$B$2:$S$5570,6,)/1000</f>
        <v>5.133</v>
      </c>
    </row>
    <row r="1581" spans="1:19" x14ac:dyDescent="0.25">
      <c r="A1581" s="178">
        <v>8637</v>
      </c>
      <c r="B1581" s="178">
        <v>-215096</v>
      </c>
      <c r="C1581" s="178">
        <v>-461908</v>
      </c>
      <c r="D1581" s="178" t="s">
        <v>1857</v>
      </c>
      <c r="E1581" s="178" t="s">
        <v>167</v>
      </c>
      <c r="F1581" s="178" t="s">
        <v>1727</v>
      </c>
      <c r="G1581" s="180">
        <f>VLOOKUP(D1581,Plan1!$B$2:$S$5570,7,)/1000</f>
        <v>5.0640000000000001</v>
      </c>
      <c r="H1581" s="180">
        <f>VLOOKUP(D1581,Plan1!$B$2:$S$5570,8,)/1000</f>
        <v>5.5259999999999998</v>
      </c>
      <c r="I1581" s="180">
        <f>VLOOKUP(D1581,Plan1!$B$2:$S$5570,9,)/1000</f>
        <v>5.08</v>
      </c>
      <c r="J1581" s="180">
        <f>VLOOKUP(D1581,Plan1!$B$2:$S$5570,10,)/1000</f>
        <v>5.2350000000000003</v>
      </c>
      <c r="K1581" s="180">
        <f>VLOOKUP(D1581,Plan1!$B$2:$S$5570,11,)/1000</f>
        <v>4.8890000000000002</v>
      </c>
      <c r="L1581" s="180">
        <f>VLOOKUP(D1581,Plan1!$B$2:$S$5570,12,)/1000</f>
        <v>4.7270000000000003</v>
      </c>
      <c r="M1581" s="180">
        <f>VLOOKUP(D1581,Plan1!$B$2:$S$5570,13,)/1000</f>
        <v>4.9930000000000003</v>
      </c>
      <c r="N1581" s="180">
        <f>VLOOKUP(D1581,Plan1!$B$2:$S$5570,14,)/1000</f>
        <v>5.8109999999999999</v>
      </c>
      <c r="O1581" s="180">
        <f>VLOOKUP(D1581,Plan1!$B$2:$S$5570,15,)/1000</f>
        <v>5.4260000000000002</v>
      </c>
      <c r="P1581" s="180">
        <f>VLOOKUP(D1581,Plan1!$B$2:$S$5570,16,)/1000</f>
        <v>5.2789999999999999</v>
      </c>
      <c r="Q1581" s="180">
        <f>VLOOKUP(D1581,Plan1!$B$2:$S$5570,17,)/1000</f>
        <v>4.875</v>
      </c>
      <c r="R1581" s="180">
        <f>VLOOKUP(D1581,Plan1!$B$2:$S$5570,18,)/1000</f>
        <v>5.0220000000000002</v>
      </c>
      <c r="S1581" s="180">
        <f>VLOOKUP(D1581,Plan1!$B$2:$S$5570,6,)/1000</f>
        <v>5.1609999999999996</v>
      </c>
    </row>
    <row r="1582" spans="1:19" x14ac:dyDescent="0.25">
      <c r="A1582" s="178">
        <v>19527</v>
      </c>
      <c r="B1582" s="178">
        <v>-157258</v>
      </c>
      <c r="C1582" s="178">
        <v>-41</v>
      </c>
      <c r="D1582" s="178" t="s">
        <v>2535</v>
      </c>
      <c r="E1582" s="178" t="s">
        <v>167</v>
      </c>
      <c r="F1582" s="178" t="s">
        <v>1727</v>
      </c>
      <c r="G1582" s="180">
        <f>VLOOKUP(D1582,Plan1!$B$2:$S$5570,7,)/1000</f>
        <v>5.4710000000000001</v>
      </c>
      <c r="H1582" s="180">
        <f>VLOOKUP(D1582,Plan1!$B$2:$S$5570,8,)/1000</f>
        <v>5.8040000000000003</v>
      </c>
      <c r="I1582" s="180">
        <f>VLOOKUP(D1582,Plan1!$B$2:$S$5570,9,)/1000</f>
        <v>5.4429999999999996</v>
      </c>
      <c r="J1582" s="180">
        <f>VLOOKUP(D1582,Plan1!$B$2:$S$5570,10,)/1000</f>
        <v>5.0090000000000003</v>
      </c>
      <c r="K1582" s="180">
        <f>VLOOKUP(D1582,Plan1!$B$2:$S$5570,11,)/1000</f>
        <v>4.5339999999999998</v>
      </c>
      <c r="L1582" s="180">
        <f>VLOOKUP(D1582,Plan1!$B$2:$S$5570,12,)/1000</f>
        <v>4.1539999999999999</v>
      </c>
      <c r="M1582" s="180">
        <f>VLOOKUP(D1582,Plan1!$B$2:$S$5570,13,)/1000</f>
        <v>4.4009999999999998</v>
      </c>
      <c r="N1582" s="180">
        <f>VLOOKUP(D1582,Plan1!$B$2:$S$5570,14,)/1000</f>
        <v>4.9029999999999996</v>
      </c>
      <c r="O1582" s="180">
        <f>VLOOKUP(D1582,Plan1!$B$2:$S$5570,15,)/1000</f>
        <v>5.5090000000000003</v>
      </c>
      <c r="P1582" s="180">
        <f>VLOOKUP(D1582,Plan1!$B$2:$S$5570,16,)/1000</f>
        <v>5.282</v>
      </c>
      <c r="Q1582" s="180">
        <f>VLOOKUP(D1582,Plan1!$B$2:$S$5570,17,)/1000</f>
        <v>4.8769999999999998</v>
      </c>
      <c r="R1582" s="180">
        <f>VLOOKUP(D1582,Plan1!$B$2:$S$5570,18,)/1000</f>
        <v>5.4580000000000002</v>
      </c>
      <c r="S1582" s="180">
        <f>VLOOKUP(D1582,Plan1!$B$2:$S$5570,6,)/1000</f>
        <v>5.07</v>
      </c>
    </row>
    <row r="1583" spans="1:19" x14ac:dyDescent="0.25">
      <c r="A1583" s="178">
        <v>8615</v>
      </c>
      <c r="B1583" s="178">
        <v>-21516</v>
      </c>
      <c r="C1583" s="178">
        <v>-483939</v>
      </c>
      <c r="D1583" s="178" t="s">
        <v>5107</v>
      </c>
      <c r="E1583" s="178" t="s">
        <v>167</v>
      </c>
      <c r="F1583" s="178" t="s">
        <v>4704</v>
      </c>
      <c r="G1583" s="180">
        <f>VLOOKUP(D1583,Plan1!$B$2:$S$5570,7,)/1000</f>
        <v>5.1680000000000001</v>
      </c>
      <c r="H1583" s="180">
        <f>VLOOKUP(D1583,Plan1!$B$2:$S$5570,8,)/1000</f>
        <v>5.6210000000000004</v>
      </c>
      <c r="I1583" s="180">
        <f>VLOOKUP(D1583,Plan1!$B$2:$S$5570,9,)/1000</f>
        <v>5.3179999999999996</v>
      </c>
      <c r="J1583" s="180">
        <f>VLOOKUP(D1583,Plan1!$B$2:$S$5570,10,)/1000</f>
        <v>5.431</v>
      </c>
      <c r="K1583" s="180">
        <f>VLOOKUP(D1583,Plan1!$B$2:$S$5570,11,)/1000</f>
        <v>4.9749999999999996</v>
      </c>
      <c r="L1583" s="180">
        <f>VLOOKUP(D1583,Plan1!$B$2:$S$5570,12,)/1000</f>
        <v>4.8620000000000001</v>
      </c>
      <c r="M1583" s="180">
        <f>VLOOKUP(D1583,Plan1!$B$2:$S$5570,13,)/1000</f>
        <v>5.024</v>
      </c>
      <c r="N1583" s="180">
        <f>VLOOKUP(D1583,Plan1!$B$2:$S$5570,14,)/1000</f>
        <v>5.7220000000000004</v>
      </c>
      <c r="O1583" s="180">
        <f>VLOOKUP(D1583,Plan1!$B$2:$S$5570,15,)/1000</f>
        <v>5.3319999999999999</v>
      </c>
      <c r="P1583" s="180">
        <f>VLOOKUP(D1583,Plan1!$B$2:$S$5570,16,)/1000</f>
        <v>5.4349999999999996</v>
      </c>
      <c r="Q1583" s="180">
        <f>VLOOKUP(D1583,Plan1!$B$2:$S$5570,17,)/1000</f>
        <v>5.3049999999999997</v>
      </c>
      <c r="R1583" s="180">
        <f>VLOOKUP(D1583,Plan1!$B$2:$S$5570,18,)/1000</f>
        <v>5.383</v>
      </c>
      <c r="S1583" s="180">
        <f>VLOOKUP(D1583,Plan1!$B$2:$S$5570,6,)/1000</f>
        <v>5.298</v>
      </c>
    </row>
    <row r="1584" spans="1:19" x14ac:dyDescent="0.25">
      <c r="A1584" s="178">
        <v>7112</v>
      </c>
      <c r="B1584" s="178">
        <v>-223678</v>
      </c>
      <c r="C1584" s="178">
        <v>-483823</v>
      </c>
      <c r="D1584" s="178" t="s">
        <v>4975</v>
      </c>
      <c r="E1584" s="178" t="s">
        <v>167</v>
      </c>
      <c r="F1584" s="178" t="s">
        <v>4704</v>
      </c>
      <c r="G1584" s="180">
        <f>VLOOKUP(D1584,Plan1!$B$2:$S$5570,7,)/1000</f>
        <v>5.0119999999999996</v>
      </c>
      <c r="H1584" s="180">
        <f>VLOOKUP(D1584,Plan1!$B$2:$S$5570,8,)/1000</f>
        <v>5.5510000000000002</v>
      </c>
      <c r="I1584" s="180">
        <f>VLOOKUP(D1584,Plan1!$B$2:$S$5570,9,)/1000</f>
        <v>5.3339999999999996</v>
      </c>
      <c r="J1584" s="180">
        <f>VLOOKUP(D1584,Plan1!$B$2:$S$5570,10,)/1000</f>
        <v>5.3739999999999997</v>
      </c>
      <c r="K1584" s="180">
        <f>VLOOKUP(D1584,Plan1!$B$2:$S$5570,11,)/1000</f>
        <v>4.76</v>
      </c>
      <c r="L1584" s="180">
        <f>VLOOKUP(D1584,Plan1!$B$2:$S$5570,12,)/1000</f>
        <v>4.6260000000000003</v>
      </c>
      <c r="M1584" s="180">
        <f>VLOOKUP(D1584,Plan1!$B$2:$S$5570,13,)/1000</f>
        <v>4.7130000000000001</v>
      </c>
      <c r="N1584" s="180">
        <f>VLOOKUP(D1584,Plan1!$B$2:$S$5570,14,)/1000</f>
        <v>5.6120000000000001</v>
      </c>
      <c r="O1584" s="180">
        <f>VLOOKUP(D1584,Plan1!$B$2:$S$5570,15,)/1000</f>
        <v>5.2460000000000004</v>
      </c>
      <c r="P1584" s="180">
        <f>VLOOKUP(D1584,Plan1!$B$2:$S$5570,16,)/1000</f>
        <v>5.3860000000000001</v>
      </c>
      <c r="Q1584" s="180">
        <f>VLOOKUP(D1584,Plan1!$B$2:$S$5570,17,)/1000</f>
        <v>5.3360000000000003</v>
      </c>
      <c r="R1584" s="180">
        <f>VLOOKUP(D1584,Plan1!$B$2:$S$5570,18,)/1000</f>
        <v>5.383</v>
      </c>
      <c r="S1584" s="180">
        <f>VLOOKUP(D1584,Plan1!$B$2:$S$5570,6,)/1000</f>
        <v>5.194</v>
      </c>
    </row>
    <row r="1585" spans="1:19" x14ac:dyDescent="0.25">
      <c r="A1585" s="178">
        <v>1523</v>
      </c>
      <c r="B1585" s="178">
        <v>-29584</v>
      </c>
      <c r="C1585" s="178">
        <v>-510902</v>
      </c>
      <c r="D1585" s="178" t="s">
        <v>4022</v>
      </c>
      <c r="E1585" s="178" t="s">
        <v>167</v>
      </c>
      <c r="F1585" s="178" t="s">
        <v>3898</v>
      </c>
      <c r="G1585" s="180">
        <f>VLOOKUP(D1585,Plan1!$B$2:$S$5570,7,)/1000</f>
        <v>5.4509999999999996</v>
      </c>
      <c r="H1585" s="180">
        <f>VLOOKUP(D1585,Plan1!$B$2:$S$5570,8,)/1000</f>
        <v>5.4539999999999997</v>
      </c>
      <c r="I1585" s="180">
        <f>VLOOKUP(D1585,Plan1!$B$2:$S$5570,9,)/1000</f>
        <v>5.077</v>
      </c>
      <c r="J1585" s="180">
        <f>VLOOKUP(D1585,Plan1!$B$2:$S$5570,10,)/1000</f>
        <v>4.593</v>
      </c>
      <c r="K1585" s="180">
        <f>VLOOKUP(D1585,Plan1!$B$2:$S$5570,11,)/1000</f>
        <v>3.774</v>
      </c>
      <c r="L1585" s="180">
        <f>VLOOKUP(D1585,Plan1!$B$2:$S$5570,12,)/1000</f>
        <v>3.302</v>
      </c>
      <c r="M1585" s="180">
        <f>VLOOKUP(D1585,Plan1!$B$2:$S$5570,13,)/1000</f>
        <v>3.5179999999999998</v>
      </c>
      <c r="N1585" s="180">
        <f>VLOOKUP(D1585,Plan1!$B$2:$S$5570,14,)/1000</f>
        <v>4.0949999999999998</v>
      </c>
      <c r="O1585" s="180">
        <f>VLOOKUP(D1585,Plan1!$B$2:$S$5570,15,)/1000</f>
        <v>3.8959999999999999</v>
      </c>
      <c r="P1585" s="180">
        <f>VLOOKUP(D1585,Plan1!$B$2:$S$5570,16,)/1000</f>
        <v>4.5460000000000003</v>
      </c>
      <c r="Q1585" s="180">
        <f>VLOOKUP(D1585,Plan1!$B$2:$S$5570,17,)/1000</f>
        <v>5.4429999999999996</v>
      </c>
      <c r="R1585" s="180">
        <f>VLOOKUP(D1585,Plan1!$B$2:$S$5570,18,)/1000</f>
        <v>5.5570000000000004</v>
      </c>
      <c r="S1585" s="180">
        <f>VLOOKUP(D1585,Plan1!$B$2:$S$5570,6,)/1000</f>
        <v>4.5590000000000002</v>
      </c>
    </row>
    <row r="1586" spans="1:19" x14ac:dyDescent="0.25">
      <c r="A1586" s="178">
        <v>2841</v>
      </c>
      <c r="B1586" s="178">
        <v>-276626</v>
      </c>
      <c r="C1586" s="178">
        <v>-535309</v>
      </c>
      <c r="D1586" s="178" t="s">
        <v>4300</v>
      </c>
      <c r="E1586" s="178" t="s">
        <v>167</v>
      </c>
      <c r="F1586" s="178" t="s">
        <v>3898</v>
      </c>
      <c r="G1586" s="180">
        <f>VLOOKUP(D1586,Plan1!$B$2:$S$5570,7,)/1000</f>
        <v>5.6710000000000003</v>
      </c>
      <c r="H1586" s="180">
        <f>VLOOKUP(D1586,Plan1!$B$2:$S$5570,8,)/1000</f>
        <v>5.6589999999999998</v>
      </c>
      <c r="I1586" s="180">
        <f>VLOOKUP(D1586,Plan1!$B$2:$S$5570,9,)/1000</f>
        <v>5.4139999999999997</v>
      </c>
      <c r="J1586" s="180">
        <f>VLOOKUP(D1586,Plan1!$B$2:$S$5570,10,)/1000</f>
        <v>4.9210000000000003</v>
      </c>
      <c r="K1586" s="180">
        <f>VLOOKUP(D1586,Plan1!$B$2:$S$5570,11,)/1000</f>
        <v>4.1189999999999998</v>
      </c>
      <c r="L1586" s="180">
        <f>VLOOKUP(D1586,Plan1!$B$2:$S$5570,12,)/1000</f>
        <v>3.556</v>
      </c>
      <c r="M1586" s="180">
        <f>VLOOKUP(D1586,Plan1!$B$2:$S$5570,13,)/1000</f>
        <v>3.9870000000000001</v>
      </c>
      <c r="N1586" s="180">
        <f>VLOOKUP(D1586,Plan1!$B$2:$S$5570,14,)/1000</f>
        <v>4.649</v>
      </c>
      <c r="O1586" s="180">
        <f>VLOOKUP(D1586,Plan1!$B$2:$S$5570,15,)/1000</f>
        <v>4.4029999999999996</v>
      </c>
      <c r="P1586" s="180">
        <f>VLOOKUP(D1586,Plan1!$B$2:$S$5570,16,)/1000</f>
        <v>5.0990000000000002</v>
      </c>
      <c r="Q1586" s="180">
        <f>VLOOKUP(D1586,Plan1!$B$2:$S$5570,17,)/1000</f>
        <v>5.5789999999999997</v>
      </c>
      <c r="R1586" s="180">
        <f>VLOOKUP(D1586,Plan1!$B$2:$S$5570,18,)/1000</f>
        <v>5.6989999999999998</v>
      </c>
      <c r="S1586" s="180">
        <f>VLOOKUP(D1586,Plan1!$B$2:$S$5570,6,)/1000</f>
        <v>4.8959999999999999</v>
      </c>
    </row>
    <row r="1587" spans="1:19" x14ac:dyDescent="0.25">
      <c r="A1587" s="178">
        <v>9919</v>
      </c>
      <c r="B1587" s="178">
        <v>-206902</v>
      </c>
      <c r="C1587" s="178">
        <v>-552824</v>
      </c>
      <c r="D1587" s="178" t="s">
        <v>1695</v>
      </c>
      <c r="E1587" s="178" t="s">
        <v>167</v>
      </c>
      <c r="F1587" s="178" t="s">
        <v>1651</v>
      </c>
      <c r="G1587" s="180">
        <f>VLOOKUP(D1587,Plan1!$B$2:$S$5570,7,)/1000</f>
        <v>5.1849999999999996</v>
      </c>
      <c r="H1587" s="180">
        <f>VLOOKUP(D1587,Plan1!$B$2:$S$5570,8,)/1000</f>
        <v>5.5250000000000004</v>
      </c>
      <c r="I1587" s="180">
        <f>VLOOKUP(D1587,Plan1!$B$2:$S$5570,9,)/1000</f>
        <v>5.5949999999999998</v>
      </c>
      <c r="J1587" s="180">
        <f>VLOOKUP(D1587,Plan1!$B$2:$S$5570,10,)/1000</f>
        <v>5.4130000000000003</v>
      </c>
      <c r="K1587" s="180">
        <f>VLOOKUP(D1587,Plan1!$B$2:$S$5570,11,)/1000</f>
        <v>4.7539999999999996</v>
      </c>
      <c r="L1587" s="180">
        <f>VLOOKUP(D1587,Plan1!$B$2:$S$5570,12,)/1000</f>
        <v>4.6459999999999999</v>
      </c>
      <c r="M1587" s="180">
        <f>VLOOKUP(D1587,Plan1!$B$2:$S$5570,13,)/1000</f>
        <v>4.7309999999999999</v>
      </c>
      <c r="N1587" s="180">
        <f>VLOOKUP(D1587,Plan1!$B$2:$S$5570,14,)/1000</f>
        <v>5.4359999999999999</v>
      </c>
      <c r="O1587" s="180">
        <f>VLOOKUP(D1587,Plan1!$B$2:$S$5570,15,)/1000</f>
        <v>5.22</v>
      </c>
      <c r="P1587" s="180">
        <f>VLOOKUP(D1587,Plan1!$B$2:$S$5570,16,)/1000</f>
        <v>5.3579999999999997</v>
      </c>
      <c r="Q1587" s="180">
        <f>VLOOKUP(D1587,Plan1!$B$2:$S$5570,17,)/1000</f>
        <v>5.4770000000000003</v>
      </c>
      <c r="R1587" s="180">
        <f>VLOOKUP(D1587,Plan1!$B$2:$S$5570,18,)/1000</f>
        <v>5.5049999999999999</v>
      </c>
      <c r="S1587" s="180">
        <f>VLOOKUP(D1587,Plan1!$B$2:$S$5570,6,)/1000</f>
        <v>5.2370000000000001</v>
      </c>
    </row>
    <row r="1588" spans="1:19" x14ac:dyDescent="0.25">
      <c r="A1588" s="178">
        <v>36647</v>
      </c>
      <c r="B1588" s="178">
        <v>-92558</v>
      </c>
      <c r="C1588" s="178">
        <v>-490641</v>
      </c>
      <c r="D1588" s="178" t="s">
        <v>5434</v>
      </c>
      <c r="E1588" s="178" t="s">
        <v>167</v>
      </c>
      <c r="F1588" s="178" t="s">
        <v>5370</v>
      </c>
      <c r="G1588" s="180">
        <f>VLOOKUP(D1588,Plan1!$B$2:$S$5570,7,)/1000</f>
        <v>4.6719999999999997</v>
      </c>
      <c r="H1588" s="180">
        <f>VLOOKUP(D1588,Plan1!$B$2:$S$5570,8,)/1000</f>
        <v>4.8010000000000002</v>
      </c>
      <c r="I1588" s="180">
        <f>VLOOKUP(D1588,Plan1!$B$2:$S$5570,9,)/1000</f>
        <v>4.7619999999999996</v>
      </c>
      <c r="J1588" s="180">
        <f>VLOOKUP(D1588,Plan1!$B$2:$S$5570,10,)/1000</f>
        <v>4.931</v>
      </c>
      <c r="K1588" s="180">
        <f>VLOOKUP(D1588,Plan1!$B$2:$S$5570,11,)/1000</f>
        <v>5.407</v>
      </c>
      <c r="L1588" s="180">
        <f>VLOOKUP(D1588,Plan1!$B$2:$S$5570,12,)/1000</f>
        <v>5.5549999999999997</v>
      </c>
      <c r="M1588" s="180">
        <f>VLOOKUP(D1588,Plan1!$B$2:$S$5570,13,)/1000</f>
        <v>5.7619999999999996</v>
      </c>
      <c r="N1588" s="180">
        <f>VLOOKUP(D1588,Plan1!$B$2:$S$5570,14,)/1000</f>
        <v>6.3019999999999996</v>
      </c>
      <c r="O1588" s="180">
        <f>VLOOKUP(D1588,Plan1!$B$2:$S$5570,15,)/1000</f>
        <v>5.7409999999999997</v>
      </c>
      <c r="P1588" s="180">
        <f>VLOOKUP(D1588,Plan1!$B$2:$S$5570,16,)/1000</f>
        <v>5.1100000000000003</v>
      </c>
      <c r="Q1588" s="180">
        <f>VLOOKUP(D1588,Plan1!$B$2:$S$5570,17,)/1000</f>
        <v>4.8070000000000004</v>
      </c>
      <c r="R1588" s="180">
        <f>VLOOKUP(D1588,Plan1!$B$2:$S$5570,18,)/1000</f>
        <v>4.6230000000000002</v>
      </c>
      <c r="S1588" s="180">
        <f>VLOOKUP(D1588,Plan1!$B$2:$S$5570,6,)/1000</f>
        <v>5.2060000000000004</v>
      </c>
    </row>
    <row r="1589" spans="1:19" x14ac:dyDescent="0.25">
      <c r="A1589" s="178">
        <v>1941</v>
      </c>
      <c r="B1589" s="178">
        <v>-289835</v>
      </c>
      <c r="C1589" s="178">
        <v>-5184</v>
      </c>
      <c r="D1589" s="178" t="s">
        <v>4129</v>
      </c>
      <c r="E1589" s="178" t="s">
        <v>167</v>
      </c>
      <c r="F1589" s="178" t="s">
        <v>3898</v>
      </c>
      <c r="G1589" s="180">
        <f>VLOOKUP(D1589,Plan1!$B$2:$S$5570,7,)/1000</f>
        <v>5.4409999999999998</v>
      </c>
      <c r="H1589" s="180">
        <f>VLOOKUP(D1589,Plan1!$B$2:$S$5570,8,)/1000</f>
        <v>5.53</v>
      </c>
      <c r="I1589" s="180">
        <f>VLOOKUP(D1589,Plan1!$B$2:$S$5570,9,)/1000</f>
        <v>5.2130000000000001</v>
      </c>
      <c r="J1589" s="180">
        <f>VLOOKUP(D1589,Plan1!$B$2:$S$5570,10,)/1000</f>
        <v>4.67</v>
      </c>
      <c r="K1589" s="180">
        <f>VLOOKUP(D1589,Plan1!$B$2:$S$5570,11,)/1000</f>
        <v>3.7909999999999999</v>
      </c>
      <c r="L1589" s="180">
        <f>VLOOKUP(D1589,Plan1!$B$2:$S$5570,12,)/1000</f>
        <v>3.2989999999999999</v>
      </c>
      <c r="M1589" s="180">
        <f>VLOOKUP(D1589,Plan1!$B$2:$S$5570,13,)/1000</f>
        <v>3.706</v>
      </c>
      <c r="N1589" s="180">
        <f>VLOOKUP(D1589,Plan1!$B$2:$S$5570,14,)/1000</f>
        <v>4.3049999999999997</v>
      </c>
      <c r="O1589" s="180">
        <f>VLOOKUP(D1589,Plan1!$B$2:$S$5570,15,)/1000</f>
        <v>4.0890000000000004</v>
      </c>
      <c r="P1589" s="180">
        <f>VLOOKUP(D1589,Plan1!$B$2:$S$5570,16,)/1000</f>
        <v>4.681</v>
      </c>
      <c r="Q1589" s="180">
        <f>VLOOKUP(D1589,Plan1!$B$2:$S$5570,17,)/1000</f>
        <v>5.5039999999999996</v>
      </c>
      <c r="R1589" s="180">
        <f>VLOOKUP(D1589,Plan1!$B$2:$S$5570,18,)/1000</f>
        <v>5.55</v>
      </c>
      <c r="S1589" s="180">
        <f>VLOOKUP(D1589,Plan1!$B$2:$S$5570,6,)/1000</f>
        <v>4.6479999999999997</v>
      </c>
    </row>
    <row r="1590" spans="1:19" x14ac:dyDescent="0.25">
      <c r="A1590" s="178">
        <v>36389</v>
      </c>
      <c r="B1590" s="178">
        <v>-93874</v>
      </c>
      <c r="C1590" s="178">
        <v>-370896</v>
      </c>
      <c r="D1590" s="178" t="s">
        <v>251</v>
      </c>
      <c r="E1590" s="178" t="s">
        <v>167</v>
      </c>
      <c r="F1590" s="178" t="s">
        <v>192</v>
      </c>
      <c r="G1590" s="180">
        <f>VLOOKUP(D1590,Plan1!$B$2:$S$5570,7,)/1000</f>
        <v>5.82</v>
      </c>
      <c r="H1590" s="180">
        <f>VLOOKUP(D1590,Plan1!$B$2:$S$5570,8,)/1000</f>
        <v>5.73</v>
      </c>
      <c r="I1590" s="180">
        <f>VLOOKUP(D1590,Plan1!$B$2:$S$5570,9,)/1000</f>
        <v>5.9610000000000003</v>
      </c>
      <c r="J1590" s="180">
        <f>VLOOKUP(D1590,Plan1!$B$2:$S$5570,10,)/1000</f>
        <v>5.4390000000000001</v>
      </c>
      <c r="K1590" s="180">
        <f>VLOOKUP(D1590,Plan1!$B$2:$S$5570,11,)/1000</f>
        <v>4.6740000000000004</v>
      </c>
      <c r="L1590" s="180">
        <f>VLOOKUP(D1590,Plan1!$B$2:$S$5570,12,)/1000</f>
        <v>4.282</v>
      </c>
      <c r="M1590" s="180">
        <f>VLOOKUP(D1590,Plan1!$B$2:$S$5570,13,)/1000</f>
        <v>4.4169999999999998</v>
      </c>
      <c r="N1590" s="180">
        <f>VLOOKUP(D1590,Plan1!$B$2:$S$5570,14,)/1000</f>
        <v>4.9740000000000002</v>
      </c>
      <c r="O1590" s="180">
        <f>VLOOKUP(D1590,Plan1!$B$2:$S$5570,15,)/1000</f>
        <v>5.6609999999999996</v>
      </c>
      <c r="P1590" s="180">
        <f>VLOOKUP(D1590,Plan1!$B$2:$S$5570,16,)/1000</f>
        <v>5.83</v>
      </c>
      <c r="Q1590" s="180">
        <f>VLOOKUP(D1590,Plan1!$B$2:$S$5570,17,)/1000</f>
        <v>6.1420000000000003</v>
      </c>
      <c r="R1590" s="180">
        <f>VLOOKUP(D1590,Plan1!$B$2:$S$5570,18,)/1000</f>
        <v>5.976</v>
      </c>
      <c r="S1590" s="180">
        <f>VLOOKUP(D1590,Plan1!$B$2:$S$5570,6,)/1000</f>
        <v>5.4089999999999998</v>
      </c>
    </row>
    <row r="1591" spans="1:19" x14ac:dyDescent="0.25">
      <c r="A1591" s="178">
        <v>3956</v>
      </c>
      <c r="B1591" s="178">
        <v>-257412</v>
      </c>
      <c r="C1591" s="178">
        <v>-530575</v>
      </c>
      <c r="D1591" s="178" t="s">
        <v>2964</v>
      </c>
      <c r="E1591" s="178" t="s">
        <v>167</v>
      </c>
      <c r="F1591" s="178" t="s">
        <v>2912</v>
      </c>
      <c r="G1591" s="180">
        <f>VLOOKUP(D1591,Plan1!$B$2:$S$5570,7,)/1000</f>
        <v>5.6390000000000002</v>
      </c>
      <c r="H1591" s="180">
        <f>VLOOKUP(D1591,Plan1!$B$2:$S$5570,8,)/1000</f>
        <v>5.5250000000000004</v>
      </c>
      <c r="I1591" s="180">
        <f>VLOOKUP(D1591,Plan1!$B$2:$S$5570,9,)/1000</f>
        <v>5.577</v>
      </c>
      <c r="J1591" s="180">
        <f>VLOOKUP(D1591,Plan1!$B$2:$S$5570,10,)/1000</f>
        <v>5.0579999999999998</v>
      </c>
      <c r="K1591" s="180">
        <f>VLOOKUP(D1591,Plan1!$B$2:$S$5570,11,)/1000</f>
        <v>4.2160000000000002</v>
      </c>
      <c r="L1591" s="180">
        <f>VLOOKUP(D1591,Plan1!$B$2:$S$5570,12,)/1000</f>
        <v>3.81</v>
      </c>
      <c r="M1591" s="180">
        <f>VLOOKUP(D1591,Plan1!$B$2:$S$5570,13,)/1000</f>
        <v>4.0960000000000001</v>
      </c>
      <c r="N1591" s="180">
        <f>VLOOKUP(D1591,Plan1!$B$2:$S$5570,14,)/1000</f>
        <v>5.0469999999999997</v>
      </c>
      <c r="O1591" s="180">
        <f>VLOOKUP(D1591,Plan1!$B$2:$S$5570,15,)/1000</f>
        <v>4.6900000000000004</v>
      </c>
      <c r="P1591" s="180">
        <f>VLOOKUP(D1591,Plan1!$B$2:$S$5570,16,)/1000</f>
        <v>5.1669999999999998</v>
      </c>
      <c r="Q1591" s="180">
        <f>VLOOKUP(D1591,Plan1!$B$2:$S$5570,17,)/1000</f>
        <v>5.5960000000000001</v>
      </c>
      <c r="R1591" s="180">
        <f>VLOOKUP(D1591,Plan1!$B$2:$S$5570,18,)/1000</f>
        <v>5.5949999999999998</v>
      </c>
      <c r="S1591" s="180">
        <f>VLOOKUP(D1591,Plan1!$B$2:$S$5570,6,)/1000</f>
        <v>5.0010000000000003</v>
      </c>
    </row>
    <row r="1592" spans="1:19" x14ac:dyDescent="0.25">
      <c r="A1592" s="178">
        <v>11040</v>
      </c>
      <c r="B1592" s="178">
        <v>-20123</v>
      </c>
      <c r="C1592" s="178">
        <v>-505129</v>
      </c>
      <c r="D1592" s="178" t="s">
        <v>5287</v>
      </c>
      <c r="E1592" s="178" t="s">
        <v>167</v>
      </c>
      <c r="F1592" s="178" t="s">
        <v>4704</v>
      </c>
      <c r="G1592" s="180">
        <f>VLOOKUP(D1592,Plan1!$B$2:$S$5570,7,)/1000</f>
        <v>5.2389999999999999</v>
      </c>
      <c r="H1592" s="180">
        <f>VLOOKUP(D1592,Plan1!$B$2:$S$5570,8,)/1000</f>
        <v>5.6180000000000003</v>
      </c>
      <c r="I1592" s="180">
        <f>VLOOKUP(D1592,Plan1!$B$2:$S$5570,9,)/1000</f>
        <v>5.5010000000000003</v>
      </c>
      <c r="J1592" s="180">
        <f>VLOOKUP(D1592,Plan1!$B$2:$S$5570,10,)/1000</f>
        <v>5.51</v>
      </c>
      <c r="K1592" s="180">
        <f>VLOOKUP(D1592,Plan1!$B$2:$S$5570,11,)/1000</f>
        <v>5.125</v>
      </c>
      <c r="L1592" s="180">
        <f>VLOOKUP(D1592,Plan1!$B$2:$S$5570,12,)/1000</f>
        <v>4.9960000000000004</v>
      </c>
      <c r="M1592" s="180">
        <f>VLOOKUP(D1592,Plan1!$B$2:$S$5570,13,)/1000</f>
        <v>5.1580000000000004</v>
      </c>
      <c r="N1592" s="180">
        <f>VLOOKUP(D1592,Plan1!$B$2:$S$5570,14,)/1000</f>
        <v>5.9509999999999996</v>
      </c>
      <c r="O1592" s="180">
        <f>VLOOKUP(D1592,Plan1!$B$2:$S$5570,15,)/1000</f>
        <v>5.4189999999999996</v>
      </c>
      <c r="P1592" s="180">
        <f>VLOOKUP(D1592,Plan1!$B$2:$S$5570,16,)/1000</f>
        <v>5.5209999999999999</v>
      </c>
      <c r="Q1592" s="180">
        <f>VLOOKUP(D1592,Plan1!$B$2:$S$5570,17,)/1000</f>
        <v>5.3849999999999998</v>
      </c>
      <c r="R1592" s="180">
        <f>VLOOKUP(D1592,Plan1!$B$2:$S$5570,18,)/1000</f>
        <v>5.5279999999999996</v>
      </c>
      <c r="S1592" s="180">
        <f>VLOOKUP(D1592,Plan1!$B$2:$S$5570,6,)/1000</f>
        <v>5.4130000000000003</v>
      </c>
    </row>
    <row r="1593" spans="1:19" x14ac:dyDescent="0.25">
      <c r="A1593" s="178">
        <v>19173</v>
      </c>
      <c r="B1593" s="178">
        <v>-158099</v>
      </c>
      <c r="C1593" s="178">
        <v>-549222</v>
      </c>
      <c r="D1593" s="178" t="s">
        <v>1536</v>
      </c>
      <c r="E1593" s="178" t="s">
        <v>167</v>
      </c>
      <c r="F1593" s="178" t="s">
        <v>1511</v>
      </c>
      <c r="G1593" s="180">
        <f>VLOOKUP(D1593,Plan1!$B$2:$S$5570,7,)/1000</f>
        <v>4.9020000000000001</v>
      </c>
      <c r="H1593" s="180">
        <f>VLOOKUP(D1593,Plan1!$B$2:$S$5570,8,)/1000</f>
        <v>5.0570000000000004</v>
      </c>
      <c r="I1593" s="180">
        <f>VLOOKUP(D1593,Plan1!$B$2:$S$5570,9,)/1000</f>
        <v>5.15</v>
      </c>
      <c r="J1593" s="180">
        <f>VLOOKUP(D1593,Plan1!$B$2:$S$5570,10,)/1000</f>
        <v>5.5289999999999999</v>
      </c>
      <c r="K1593" s="180">
        <f>VLOOKUP(D1593,Plan1!$B$2:$S$5570,11,)/1000</f>
        <v>5.3520000000000003</v>
      </c>
      <c r="L1593" s="180">
        <f>VLOOKUP(D1593,Plan1!$B$2:$S$5570,12,)/1000</f>
        <v>5.4180000000000001</v>
      </c>
      <c r="M1593" s="180">
        <f>VLOOKUP(D1593,Plan1!$B$2:$S$5570,13,)/1000</f>
        <v>5.4390000000000001</v>
      </c>
      <c r="N1593" s="180">
        <f>VLOOKUP(D1593,Plan1!$B$2:$S$5570,14,)/1000</f>
        <v>6.2270000000000003</v>
      </c>
      <c r="O1593" s="180">
        <f>VLOOKUP(D1593,Plan1!$B$2:$S$5570,15,)/1000</f>
        <v>5.3109999999999999</v>
      </c>
      <c r="P1593" s="180">
        <f>VLOOKUP(D1593,Plan1!$B$2:$S$5570,16,)/1000</f>
        <v>4.9539999999999997</v>
      </c>
      <c r="Q1593" s="180">
        <f>VLOOKUP(D1593,Plan1!$B$2:$S$5570,17,)/1000</f>
        <v>4.952</v>
      </c>
      <c r="R1593" s="180">
        <f>VLOOKUP(D1593,Plan1!$B$2:$S$5570,18,)/1000</f>
        <v>4.9749999999999996</v>
      </c>
      <c r="S1593" s="180">
        <f>VLOOKUP(D1593,Plan1!$B$2:$S$5570,6,)/1000</f>
        <v>5.2720000000000002</v>
      </c>
    </row>
    <row r="1594" spans="1:19" x14ac:dyDescent="0.25">
      <c r="A1594" s="178">
        <v>23606</v>
      </c>
      <c r="B1594" s="178">
        <v>-137616</v>
      </c>
      <c r="C1594" s="178">
        <v>-417707</v>
      </c>
      <c r="D1594" s="178" t="s">
        <v>497</v>
      </c>
      <c r="E1594" s="178" t="s">
        <v>167</v>
      </c>
      <c r="F1594" s="178" t="s">
        <v>375</v>
      </c>
      <c r="G1594" s="180">
        <f>VLOOKUP(D1594,Plan1!$B$2:$S$5570,7,)/1000</f>
        <v>5.9610000000000003</v>
      </c>
      <c r="H1594" s="180">
        <f>VLOOKUP(D1594,Plan1!$B$2:$S$5570,8,)/1000</f>
        <v>6.2389999999999999</v>
      </c>
      <c r="I1594" s="180">
        <f>VLOOKUP(D1594,Plan1!$B$2:$S$5570,9,)/1000</f>
        <v>5.96</v>
      </c>
      <c r="J1594" s="180">
        <f>VLOOKUP(D1594,Plan1!$B$2:$S$5570,10,)/1000</f>
        <v>5.5220000000000002</v>
      </c>
      <c r="K1594" s="180">
        <f>VLOOKUP(D1594,Plan1!$B$2:$S$5570,11,)/1000</f>
        <v>5.0519999999999996</v>
      </c>
      <c r="L1594" s="180">
        <f>VLOOKUP(D1594,Plan1!$B$2:$S$5570,12,)/1000</f>
        <v>4.8090000000000002</v>
      </c>
      <c r="M1594" s="180">
        <f>VLOOKUP(D1594,Plan1!$B$2:$S$5570,13,)/1000</f>
        <v>5.09</v>
      </c>
      <c r="N1594" s="180">
        <f>VLOOKUP(D1594,Plan1!$B$2:$S$5570,14,)/1000</f>
        <v>5.6210000000000004</v>
      </c>
      <c r="O1594" s="180">
        <f>VLOOKUP(D1594,Plan1!$B$2:$S$5570,15,)/1000</f>
        <v>6.1680000000000001</v>
      </c>
      <c r="P1594" s="180">
        <f>VLOOKUP(D1594,Plan1!$B$2:$S$5570,16,)/1000</f>
        <v>6.1310000000000002</v>
      </c>
      <c r="Q1594" s="180">
        <f>VLOOKUP(D1594,Plan1!$B$2:$S$5570,17,)/1000</f>
        <v>5.6070000000000002</v>
      </c>
      <c r="R1594" s="180">
        <f>VLOOKUP(D1594,Plan1!$B$2:$S$5570,18,)/1000</f>
        <v>5.9470000000000001</v>
      </c>
      <c r="S1594" s="180">
        <f>VLOOKUP(D1594,Plan1!$B$2:$S$5570,6,)/1000</f>
        <v>5.6760000000000002</v>
      </c>
    </row>
    <row r="1595" spans="1:19" x14ac:dyDescent="0.25">
      <c r="A1595" s="178">
        <v>17396</v>
      </c>
      <c r="B1595" s="178">
        <v>-166521</v>
      </c>
      <c r="C1595" s="178">
        <v>-462652</v>
      </c>
      <c r="D1595" s="178" t="s">
        <v>2465</v>
      </c>
      <c r="E1595" s="178" t="s">
        <v>167</v>
      </c>
      <c r="F1595" s="178" t="s">
        <v>1727</v>
      </c>
      <c r="G1595" s="180">
        <f>VLOOKUP(D1595,Plan1!$B$2:$S$5570,7,)/1000</f>
        <v>5.5490000000000004</v>
      </c>
      <c r="H1595" s="180">
        <f>VLOOKUP(D1595,Plan1!$B$2:$S$5570,8,)/1000</f>
        <v>6.0140000000000002</v>
      </c>
      <c r="I1595" s="180">
        <f>VLOOKUP(D1595,Plan1!$B$2:$S$5570,9,)/1000</f>
        <v>5.53</v>
      </c>
      <c r="J1595" s="180">
        <f>VLOOKUP(D1595,Plan1!$B$2:$S$5570,10,)/1000</f>
        <v>5.8280000000000003</v>
      </c>
      <c r="K1595" s="180">
        <f>VLOOKUP(D1595,Plan1!$B$2:$S$5570,11,)/1000</f>
        <v>5.7069999999999999</v>
      </c>
      <c r="L1595" s="180">
        <f>VLOOKUP(D1595,Plan1!$B$2:$S$5570,12,)/1000</f>
        <v>5.524</v>
      </c>
      <c r="M1595" s="180">
        <f>VLOOKUP(D1595,Plan1!$B$2:$S$5570,13,)/1000</f>
        <v>5.915</v>
      </c>
      <c r="N1595" s="180">
        <f>VLOOKUP(D1595,Plan1!$B$2:$S$5570,14,)/1000</f>
        <v>6.548</v>
      </c>
      <c r="O1595" s="180">
        <f>VLOOKUP(D1595,Plan1!$B$2:$S$5570,15,)/1000</f>
        <v>6.0679999999999996</v>
      </c>
      <c r="P1595" s="180">
        <f>VLOOKUP(D1595,Plan1!$B$2:$S$5570,16,)/1000</f>
        <v>5.7320000000000002</v>
      </c>
      <c r="Q1595" s="180">
        <f>VLOOKUP(D1595,Plan1!$B$2:$S$5570,17,)/1000</f>
        <v>4.9390000000000001</v>
      </c>
      <c r="R1595" s="180">
        <f>VLOOKUP(D1595,Plan1!$B$2:$S$5570,18,)/1000</f>
        <v>5.3</v>
      </c>
      <c r="S1595" s="180">
        <f>VLOOKUP(D1595,Plan1!$B$2:$S$5570,6,)/1000</f>
        <v>5.7210000000000001</v>
      </c>
    </row>
    <row r="1596" spans="1:19" x14ac:dyDescent="0.25">
      <c r="A1596" s="178">
        <v>12398</v>
      </c>
      <c r="B1596" s="178">
        <v>-193695</v>
      </c>
      <c r="C1596" s="178">
        <v>-421142</v>
      </c>
      <c r="D1596" s="178" t="s">
        <v>2238</v>
      </c>
      <c r="E1596" s="178" t="s">
        <v>167</v>
      </c>
      <c r="F1596" s="178" t="s">
        <v>1727</v>
      </c>
      <c r="G1596" s="180">
        <f>VLOOKUP(D1596,Plan1!$B$2:$S$5570,7,)/1000</f>
        <v>5.282</v>
      </c>
      <c r="H1596" s="180">
        <f>VLOOKUP(D1596,Plan1!$B$2:$S$5570,8,)/1000</f>
        <v>5.7389999999999999</v>
      </c>
      <c r="I1596" s="180">
        <f>VLOOKUP(D1596,Plan1!$B$2:$S$5570,9,)/1000</f>
        <v>5.2460000000000004</v>
      </c>
      <c r="J1596" s="180">
        <f>VLOOKUP(D1596,Plan1!$B$2:$S$5570,10,)/1000</f>
        <v>5.0510000000000002</v>
      </c>
      <c r="K1596" s="180">
        <f>VLOOKUP(D1596,Plan1!$B$2:$S$5570,11,)/1000</f>
        <v>4.5709999999999997</v>
      </c>
      <c r="L1596" s="180">
        <f>VLOOKUP(D1596,Plan1!$B$2:$S$5570,12,)/1000</f>
        <v>4.4349999999999996</v>
      </c>
      <c r="M1596" s="180">
        <f>VLOOKUP(D1596,Plan1!$B$2:$S$5570,13,)/1000</f>
        <v>4.5289999999999999</v>
      </c>
      <c r="N1596" s="180">
        <f>VLOOKUP(D1596,Plan1!$B$2:$S$5570,14,)/1000</f>
        <v>5.0469999999999997</v>
      </c>
      <c r="O1596" s="180">
        <f>VLOOKUP(D1596,Plan1!$B$2:$S$5570,15,)/1000</f>
        <v>5.0750000000000002</v>
      </c>
      <c r="P1596" s="180">
        <f>VLOOKUP(D1596,Plan1!$B$2:$S$5570,16,)/1000</f>
        <v>4.8959999999999999</v>
      </c>
      <c r="Q1596" s="180">
        <f>VLOOKUP(D1596,Plan1!$B$2:$S$5570,17,)/1000</f>
        <v>4.476</v>
      </c>
      <c r="R1596" s="180">
        <f>VLOOKUP(D1596,Plan1!$B$2:$S$5570,18,)/1000</f>
        <v>5.1420000000000003</v>
      </c>
      <c r="S1596" s="180">
        <f>VLOOKUP(D1596,Plan1!$B$2:$S$5570,6,)/1000</f>
        <v>4.9580000000000002</v>
      </c>
    </row>
    <row r="1597" spans="1:19" x14ac:dyDescent="0.25">
      <c r="A1597" s="178">
        <v>55638</v>
      </c>
      <c r="B1597" s="178">
        <v>-42962</v>
      </c>
      <c r="C1597" s="178">
        <v>-475514</v>
      </c>
      <c r="D1597" s="178" t="s">
        <v>2602</v>
      </c>
      <c r="E1597" s="178" t="s">
        <v>167</v>
      </c>
      <c r="F1597" s="178" t="s">
        <v>2567</v>
      </c>
      <c r="G1597" s="180">
        <f>VLOOKUP(D1597,Plan1!$B$2:$S$5570,7,)/1000</f>
        <v>4.3330000000000002</v>
      </c>
      <c r="H1597" s="180">
        <f>VLOOKUP(D1597,Plan1!$B$2:$S$5570,8,)/1000</f>
        <v>4.5940000000000003</v>
      </c>
      <c r="I1597" s="180">
        <f>VLOOKUP(D1597,Plan1!$B$2:$S$5570,9,)/1000</f>
        <v>4.6449999999999996</v>
      </c>
      <c r="J1597" s="180">
        <f>VLOOKUP(D1597,Plan1!$B$2:$S$5570,10,)/1000</f>
        <v>4.8410000000000002</v>
      </c>
      <c r="K1597" s="180">
        <f>VLOOKUP(D1597,Plan1!$B$2:$S$5570,11,)/1000</f>
        <v>4.8099999999999996</v>
      </c>
      <c r="L1597" s="180">
        <f>VLOOKUP(D1597,Plan1!$B$2:$S$5570,12,)/1000</f>
        <v>5.0449999999999999</v>
      </c>
      <c r="M1597" s="180">
        <f>VLOOKUP(D1597,Plan1!$B$2:$S$5570,13,)/1000</f>
        <v>5.07</v>
      </c>
      <c r="N1597" s="180">
        <f>VLOOKUP(D1597,Plan1!$B$2:$S$5570,14,)/1000</f>
        <v>5.2969999999999997</v>
      </c>
      <c r="O1597" s="180">
        <f>VLOOKUP(D1597,Plan1!$B$2:$S$5570,15,)/1000</f>
        <v>5.24</v>
      </c>
      <c r="P1597" s="180">
        <f>VLOOKUP(D1597,Plan1!$B$2:$S$5570,16,)/1000</f>
        <v>4.8129999999999997</v>
      </c>
      <c r="Q1597" s="180">
        <f>VLOOKUP(D1597,Plan1!$B$2:$S$5570,17,)/1000</f>
        <v>4.4870000000000001</v>
      </c>
      <c r="R1597" s="180">
        <f>VLOOKUP(D1597,Plan1!$B$2:$S$5570,18,)/1000</f>
        <v>4.3559999999999999</v>
      </c>
      <c r="S1597" s="180">
        <f>VLOOKUP(D1597,Plan1!$B$2:$S$5570,6,)/1000</f>
        <v>4.7939999999999996</v>
      </c>
    </row>
    <row r="1598" spans="1:19" x14ac:dyDescent="0.25">
      <c r="A1598" s="178">
        <v>45627</v>
      </c>
      <c r="B1598" s="178">
        <v>-69591</v>
      </c>
      <c r="C1598" s="178">
        <v>-416481</v>
      </c>
      <c r="D1598" s="178" t="s">
        <v>3553</v>
      </c>
      <c r="E1598" s="178" t="s">
        <v>167</v>
      </c>
      <c r="F1598" s="178" t="s">
        <v>3448</v>
      </c>
      <c r="G1598" s="180">
        <f>VLOOKUP(D1598,Plan1!$B$2:$S$5570,7,)/1000</f>
        <v>5.2240000000000002</v>
      </c>
      <c r="H1598" s="180">
        <f>VLOOKUP(D1598,Plan1!$B$2:$S$5570,8,)/1000</f>
        <v>5.218</v>
      </c>
      <c r="I1598" s="180">
        <f>VLOOKUP(D1598,Plan1!$B$2:$S$5570,9,)/1000</f>
        <v>5.4489999999999998</v>
      </c>
      <c r="J1598" s="180">
        <f>VLOOKUP(D1598,Plan1!$B$2:$S$5570,10,)/1000</f>
        <v>5.5010000000000003</v>
      </c>
      <c r="K1598" s="180">
        <f>VLOOKUP(D1598,Plan1!$B$2:$S$5570,11,)/1000</f>
        <v>5.5229999999999997</v>
      </c>
      <c r="L1598" s="180">
        <f>VLOOKUP(D1598,Plan1!$B$2:$S$5570,12,)/1000</f>
        <v>5.5389999999999997</v>
      </c>
      <c r="M1598" s="180">
        <f>VLOOKUP(D1598,Plan1!$B$2:$S$5570,13,)/1000</f>
        <v>5.9950000000000001</v>
      </c>
      <c r="N1598" s="180">
        <f>VLOOKUP(D1598,Plan1!$B$2:$S$5570,14,)/1000</f>
        <v>6.5970000000000004</v>
      </c>
      <c r="O1598" s="180">
        <f>VLOOKUP(D1598,Plan1!$B$2:$S$5570,15,)/1000</f>
        <v>6.8129999999999997</v>
      </c>
      <c r="P1598" s="180">
        <f>VLOOKUP(D1598,Plan1!$B$2:$S$5570,16,)/1000</f>
        <v>6.4130000000000003</v>
      </c>
      <c r="Q1598" s="180">
        <f>VLOOKUP(D1598,Plan1!$B$2:$S$5570,17,)/1000</f>
        <v>6.0620000000000003</v>
      </c>
      <c r="R1598" s="180">
        <f>VLOOKUP(D1598,Plan1!$B$2:$S$5570,18,)/1000</f>
        <v>5.5940000000000003</v>
      </c>
      <c r="S1598" s="180">
        <f>VLOOKUP(D1598,Plan1!$B$2:$S$5570,6,)/1000</f>
        <v>5.827</v>
      </c>
    </row>
    <row r="1599" spans="1:19" x14ac:dyDescent="0.25">
      <c r="A1599" s="178">
        <v>746</v>
      </c>
      <c r="B1599" s="178">
        <v>-307008</v>
      </c>
      <c r="C1599" s="178">
        <v>-521031</v>
      </c>
      <c r="D1599" s="178" t="s">
        <v>3931</v>
      </c>
      <c r="E1599" s="178" t="s">
        <v>167</v>
      </c>
      <c r="F1599" s="178" t="s">
        <v>3898</v>
      </c>
      <c r="G1599" s="180">
        <f>VLOOKUP(D1599,Plan1!$B$2:$S$5570,7,)/1000</f>
        <v>5.4580000000000002</v>
      </c>
      <c r="H1599" s="180">
        <f>VLOOKUP(D1599,Plan1!$B$2:$S$5570,8,)/1000</f>
        <v>5.4050000000000002</v>
      </c>
      <c r="I1599" s="180">
        <f>VLOOKUP(D1599,Plan1!$B$2:$S$5570,9,)/1000</f>
        <v>5.14</v>
      </c>
      <c r="J1599" s="180">
        <f>VLOOKUP(D1599,Plan1!$B$2:$S$5570,10,)/1000</f>
        <v>4.633</v>
      </c>
      <c r="K1599" s="180">
        <f>VLOOKUP(D1599,Plan1!$B$2:$S$5570,11,)/1000</f>
        <v>3.718</v>
      </c>
      <c r="L1599" s="180">
        <f>VLOOKUP(D1599,Plan1!$B$2:$S$5570,12,)/1000</f>
        <v>3.2789999999999999</v>
      </c>
      <c r="M1599" s="180">
        <f>VLOOKUP(D1599,Plan1!$B$2:$S$5570,13,)/1000</f>
        <v>3.5470000000000002</v>
      </c>
      <c r="N1599" s="180">
        <f>VLOOKUP(D1599,Plan1!$B$2:$S$5570,14,)/1000</f>
        <v>4.0330000000000004</v>
      </c>
      <c r="O1599" s="180">
        <f>VLOOKUP(D1599,Plan1!$B$2:$S$5570,15,)/1000</f>
        <v>3.9820000000000002</v>
      </c>
      <c r="P1599" s="180">
        <f>VLOOKUP(D1599,Plan1!$B$2:$S$5570,16,)/1000</f>
        <v>4.6589999999999998</v>
      </c>
      <c r="Q1599" s="180">
        <f>VLOOKUP(D1599,Plan1!$B$2:$S$5570,17,)/1000</f>
        <v>5.4640000000000004</v>
      </c>
      <c r="R1599" s="180">
        <f>VLOOKUP(D1599,Plan1!$B$2:$S$5570,18,)/1000</f>
        <v>5.6139999999999999</v>
      </c>
      <c r="S1599" s="180">
        <f>VLOOKUP(D1599,Plan1!$B$2:$S$5570,6,)/1000</f>
        <v>4.5780000000000003</v>
      </c>
    </row>
    <row r="1600" spans="1:19" x14ac:dyDescent="0.25">
      <c r="A1600" s="178">
        <v>37853</v>
      </c>
      <c r="B1600" s="178">
        <v>-90054</v>
      </c>
      <c r="C1600" s="178">
        <v>-419737</v>
      </c>
      <c r="D1600" s="178" t="s">
        <v>3472</v>
      </c>
      <c r="E1600" s="178" t="s">
        <v>167</v>
      </c>
      <c r="F1600" s="178" t="s">
        <v>3448</v>
      </c>
      <c r="G1600" s="180">
        <f>VLOOKUP(D1600,Plan1!$B$2:$S$5570,7,)/1000</f>
        <v>5.7910000000000004</v>
      </c>
      <c r="H1600" s="180">
        <f>VLOOKUP(D1600,Plan1!$B$2:$S$5570,8,)/1000</f>
        <v>5.758</v>
      </c>
      <c r="I1600" s="180">
        <f>VLOOKUP(D1600,Plan1!$B$2:$S$5570,9,)/1000</f>
        <v>5.7969999999999997</v>
      </c>
      <c r="J1600" s="180">
        <f>VLOOKUP(D1600,Plan1!$B$2:$S$5570,10,)/1000</f>
        <v>5.5919999999999996</v>
      </c>
      <c r="K1600" s="180">
        <f>VLOOKUP(D1600,Plan1!$B$2:$S$5570,11,)/1000</f>
        <v>5.609</v>
      </c>
      <c r="L1600" s="180">
        <f>VLOOKUP(D1600,Plan1!$B$2:$S$5570,12,)/1000</f>
        <v>5.6719999999999997</v>
      </c>
      <c r="M1600" s="180">
        <f>VLOOKUP(D1600,Plan1!$B$2:$S$5570,13,)/1000</f>
        <v>6.06</v>
      </c>
      <c r="N1600" s="180">
        <f>VLOOKUP(D1600,Plan1!$B$2:$S$5570,14,)/1000</f>
        <v>6.6920000000000002</v>
      </c>
      <c r="O1600" s="180">
        <f>VLOOKUP(D1600,Plan1!$B$2:$S$5570,15,)/1000</f>
        <v>6.62</v>
      </c>
      <c r="P1600" s="180">
        <f>VLOOKUP(D1600,Plan1!$B$2:$S$5570,16,)/1000</f>
        <v>6.4610000000000003</v>
      </c>
      <c r="Q1600" s="180">
        <f>VLOOKUP(D1600,Plan1!$B$2:$S$5570,17,)/1000</f>
        <v>6.02</v>
      </c>
      <c r="R1600" s="180">
        <f>VLOOKUP(D1600,Plan1!$B$2:$S$5570,18,)/1000</f>
        <v>5.7649999999999997</v>
      </c>
      <c r="S1600" s="180">
        <f>VLOOKUP(D1600,Plan1!$B$2:$S$5570,6,)/1000</f>
        <v>5.9870000000000001</v>
      </c>
    </row>
    <row r="1601" spans="1:19" x14ac:dyDescent="0.25">
      <c r="A1601" s="178">
        <v>13118</v>
      </c>
      <c r="B1601" s="178">
        <v>-189615</v>
      </c>
      <c r="C1601" s="178">
        <v>-432547</v>
      </c>
      <c r="D1601" s="178" t="s">
        <v>2294</v>
      </c>
      <c r="E1601" s="178" t="s">
        <v>167</v>
      </c>
      <c r="F1601" s="178" t="s">
        <v>1727</v>
      </c>
      <c r="G1601" s="180">
        <f>VLOOKUP(D1601,Plan1!$B$2:$S$5570,7,)/1000</f>
        <v>5.2050000000000001</v>
      </c>
      <c r="H1601" s="180">
        <f>VLOOKUP(D1601,Plan1!$B$2:$S$5570,8,)/1000</f>
        <v>5.7329999999999997</v>
      </c>
      <c r="I1601" s="180">
        <f>VLOOKUP(D1601,Plan1!$B$2:$S$5570,9,)/1000</f>
        <v>5.15</v>
      </c>
      <c r="J1601" s="180">
        <f>VLOOKUP(D1601,Plan1!$B$2:$S$5570,10,)/1000</f>
        <v>5</v>
      </c>
      <c r="K1601" s="180">
        <f>VLOOKUP(D1601,Plan1!$B$2:$S$5570,11,)/1000</f>
        <v>4.548</v>
      </c>
      <c r="L1601" s="180">
        <f>VLOOKUP(D1601,Plan1!$B$2:$S$5570,12,)/1000</f>
        <v>4.4690000000000003</v>
      </c>
      <c r="M1601" s="180">
        <f>VLOOKUP(D1601,Plan1!$B$2:$S$5570,13,)/1000</f>
        <v>4.6390000000000002</v>
      </c>
      <c r="N1601" s="180">
        <f>VLOOKUP(D1601,Plan1!$B$2:$S$5570,14,)/1000</f>
        <v>5.32</v>
      </c>
      <c r="O1601" s="180">
        <f>VLOOKUP(D1601,Plan1!$B$2:$S$5570,15,)/1000</f>
        <v>5.2729999999999997</v>
      </c>
      <c r="P1601" s="180">
        <f>VLOOKUP(D1601,Plan1!$B$2:$S$5570,16,)/1000</f>
        <v>5.0529999999999999</v>
      </c>
      <c r="Q1601" s="180">
        <f>VLOOKUP(D1601,Plan1!$B$2:$S$5570,17,)/1000</f>
        <v>4.5359999999999996</v>
      </c>
      <c r="R1601" s="180">
        <f>VLOOKUP(D1601,Plan1!$B$2:$S$5570,18,)/1000</f>
        <v>4.9809999999999999</v>
      </c>
      <c r="S1601" s="180">
        <f>VLOOKUP(D1601,Plan1!$B$2:$S$5570,6,)/1000</f>
        <v>4.992</v>
      </c>
    </row>
    <row r="1602" spans="1:19" x14ac:dyDescent="0.25">
      <c r="A1602" s="178">
        <v>25734</v>
      </c>
      <c r="B1602" s="178">
        <v>-12906</v>
      </c>
      <c r="C1602" s="178">
        <v>-391921</v>
      </c>
      <c r="D1602" s="178" t="s">
        <v>569</v>
      </c>
      <c r="E1602" s="178" t="s">
        <v>167</v>
      </c>
      <c r="F1602" s="178" t="s">
        <v>375</v>
      </c>
      <c r="G1602" s="180">
        <f>VLOOKUP(D1602,Plan1!$B$2:$S$5570,7,)/1000</f>
        <v>5.6109999999999998</v>
      </c>
      <c r="H1602" s="180">
        <f>VLOOKUP(D1602,Plan1!$B$2:$S$5570,8,)/1000</f>
        <v>5.7080000000000002</v>
      </c>
      <c r="I1602" s="180">
        <f>VLOOKUP(D1602,Plan1!$B$2:$S$5570,9,)/1000</f>
        <v>5.7530000000000001</v>
      </c>
      <c r="J1602" s="180">
        <f>VLOOKUP(D1602,Plan1!$B$2:$S$5570,10,)/1000</f>
        <v>4.9020000000000001</v>
      </c>
      <c r="K1602" s="180">
        <f>VLOOKUP(D1602,Plan1!$B$2:$S$5570,11,)/1000</f>
        <v>4.4450000000000003</v>
      </c>
      <c r="L1602" s="180">
        <f>VLOOKUP(D1602,Plan1!$B$2:$S$5570,12,)/1000</f>
        <v>4.0629999999999997</v>
      </c>
      <c r="M1602" s="180">
        <f>VLOOKUP(D1602,Plan1!$B$2:$S$5570,13,)/1000</f>
        <v>4.2480000000000002</v>
      </c>
      <c r="N1602" s="180">
        <f>VLOOKUP(D1602,Plan1!$B$2:$S$5570,14,)/1000</f>
        <v>4.71</v>
      </c>
      <c r="O1602" s="180">
        <f>VLOOKUP(D1602,Plan1!$B$2:$S$5570,15,)/1000</f>
        <v>5.3090000000000002</v>
      </c>
      <c r="P1602" s="180">
        <f>VLOOKUP(D1602,Plan1!$B$2:$S$5570,16,)/1000</f>
        <v>5.2409999999999997</v>
      </c>
      <c r="Q1602" s="180">
        <f>VLOOKUP(D1602,Plan1!$B$2:$S$5570,17,)/1000</f>
        <v>5.2919999999999998</v>
      </c>
      <c r="R1602" s="180">
        <f>VLOOKUP(D1602,Plan1!$B$2:$S$5570,18,)/1000</f>
        <v>5.601</v>
      </c>
      <c r="S1602" s="180">
        <f>VLOOKUP(D1602,Plan1!$B$2:$S$5570,6,)/1000</f>
        <v>5.0739999999999998</v>
      </c>
    </row>
    <row r="1603" spans="1:19" x14ac:dyDescent="0.25">
      <c r="A1603" s="178">
        <v>553</v>
      </c>
      <c r="B1603" s="178">
        <v>-309793</v>
      </c>
      <c r="C1603" s="178">
        <v>-546702</v>
      </c>
      <c r="D1603" s="178" t="s">
        <v>3922</v>
      </c>
      <c r="E1603" s="178" t="s">
        <v>167</v>
      </c>
      <c r="F1603" s="178" t="s">
        <v>3898</v>
      </c>
      <c r="G1603" s="180">
        <f>VLOOKUP(D1603,Plan1!$B$2:$S$5570,7,)/1000</f>
        <v>5.8620000000000001</v>
      </c>
      <c r="H1603" s="180">
        <f>VLOOKUP(D1603,Plan1!$B$2:$S$5570,8,)/1000</f>
        <v>5.7789999999999999</v>
      </c>
      <c r="I1603" s="180">
        <f>VLOOKUP(D1603,Plan1!$B$2:$S$5570,9,)/1000</f>
        <v>5.5759999999999996</v>
      </c>
      <c r="J1603" s="180">
        <f>VLOOKUP(D1603,Plan1!$B$2:$S$5570,10,)/1000</f>
        <v>4.875</v>
      </c>
      <c r="K1603" s="180">
        <f>VLOOKUP(D1603,Plan1!$B$2:$S$5570,11,)/1000</f>
        <v>3.863</v>
      </c>
      <c r="L1603" s="180">
        <f>VLOOKUP(D1603,Plan1!$B$2:$S$5570,12,)/1000</f>
        <v>3.423</v>
      </c>
      <c r="M1603" s="180">
        <f>VLOOKUP(D1603,Plan1!$B$2:$S$5570,13,)/1000</f>
        <v>3.681</v>
      </c>
      <c r="N1603" s="180">
        <f>VLOOKUP(D1603,Plan1!$B$2:$S$5570,14,)/1000</f>
        <v>4.2859999999999996</v>
      </c>
      <c r="O1603" s="180">
        <f>VLOOKUP(D1603,Plan1!$B$2:$S$5570,15,)/1000</f>
        <v>4.3719999999999999</v>
      </c>
      <c r="P1603" s="180">
        <f>VLOOKUP(D1603,Plan1!$B$2:$S$5570,16,)/1000</f>
        <v>5.2309999999999999</v>
      </c>
      <c r="Q1603" s="180">
        <f>VLOOKUP(D1603,Plan1!$B$2:$S$5570,17,)/1000</f>
        <v>5.8090000000000002</v>
      </c>
      <c r="R1603" s="180">
        <f>VLOOKUP(D1603,Plan1!$B$2:$S$5570,18,)/1000</f>
        <v>5.9480000000000004</v>
      </c>
      <c r="S1603" s="180">
        <f>VLOOKUP(D1603,Plan1!$B$2:$S$5570,6,)/1000</f>
        <v>4.8920000000000003</v>
      </c>
    </row>
    <row r="1604" spans="1:19" x14ac:dyDescent="0.25">
      <c r="A1604" s="178">
        <v>53232</v>
      </c>
      <c r="B1604" s="178">
        <v>-50356</v>
      </c>
      <c r="C1604" s="178">
        <v>-444412</v>
      </c>
      <c r="D1604" s="178" t="s">
        <v>1369</v>
      </c>
      <c r="E1604" s="178" t="s">
        <v>167</v>
      </c>
      <c r="F1604" s="178" t="s">
        <v>1298</v>
      </c>
      <c r="G1604" s="180">
        <f>VLOOKUP(D1604,Plan1!$B$2:$S$5570,7,)/1000</f>
        <v>4.6280000000000001</v>
      </c>
      <c r="H1604" s="180">
        <f>VLOOKUP(D1604,Plan1!$B$2:$S$5570,8,)/1000</f>
        <v>4.7910000000000004</v>
      </c>
      <c r="I1604" s="180">
        <f>VLOOKUP(D1604,Plan1!$B$2:$S$5570,9,)/1000</f>
        <v>4.8680000000000003</v>
      </c>
      <c r="J1604" s="180">
        <f>VLOOKUP(D1604,Plan1!$B$2:$S$5570,10,)/1000</f>
        <v>4.891</v>
      </c>
      <c r="K1604" s="180">
        <f>VLOOKUP(D1604,Plan1!$B$2:$S$5570,11,)/1000</f>
        <v>5.0880000000000001</v>
      </c>
      <c r="L1604" s="180">
        <f>VLOOKUP(D1604,Plan1!$B$2:$S$5570,12,)/1000</f>
        <v>5.3369999999999997</v>
      </c>
      <c r="M1604" s="180">
        <f>VLOOKUP(D1604,Plan1!$B$2:$S$5570,13,)/1000</f>
        <v>5.649</v>
      </c>
      <c r="N1604" s="180">
        <f>VLOOKUP(D1604,Plan1!$B$2:$S$5570,14,)/1000</f>
        <v>6.1920000000000002</v>
      </c>
      <c r="O1604" s="180">
        <f>VLOOKUP(D1604,Plan1!$B$2:$S$5570,15,)/1000</f>
        <v>6.3310000000000004</v>
      </c>
      <c r="P1604" s="180">
        <f>VLOOKUP(D1604,Plan1!$B$2:$S$5570,16,)/1000</f>
        <v>5.726</v>
      </c>
      <c r="Q1604" s="180">
        <f>VLOOKUP(D1604,Plan1!$B$2:$S$5570,17,)/1000</f>
        <v>5.2210000000000001</v>
      </c>
      <c r="R1604" s="180">
        <f>VLOOKUP(D1604,Plan1!$B$2:$S$5570,18,)/1000</f>
        <v>4.8049999999999997</v>
      </c>
      <c r="S1604" s="180">
        <f>VLOOKUP(D1604,Plan1!$B$2:$S$5570,6,)/1000</f>
        <v>5.2939999999999996</v>
      </c>
    </row>
    <row r="1605" spans="1:19" x14ac:dyDescent="0.25">
      <c r="A1605" s="178">
        <v>1677</v>
      </c>
      <c r="B1605" s="178">
        <v>-293695</v>
      </c>
      <c r="C1605" s="178">
        <v>-498497</v>
      </c>
      <c r="D1605" s="178" t="s">
        <v>4082</v>
      </c>
      <c r="E1605" s="178" t="s">
        <v>167</v>
      </c>
      <c r="F1605" s="178" t="s">
        <v>3898</v>
      </c>
      <c r="G1605" s="180">
        <f>VLOOKUP(D1605,Plan1!$B$2:$S$5570,7,)/1000</f>
        <v>5.0170000000000003</v>
      </c>
      <c r="H1605" s="180">
        <f>VLOOKUP(D1605,Plan1!$B$2:$S$5570,8,)/1000</f>
        <v>5.0640000000000001</v>
      </c>
      <c r="I1605" s="180">
        <f>VLOOKUP(D1605,Plan1!$B$2:$S$5570,9,)/1000</f>
        <v>4.7670000000000003</v>
      </c>
      <c r="J1605" s="180">
        <f>VLOOKUP(D1605,Plan1!$B$2:$S$5570,10,)/1000</f>
        <v>4.6399999999999997</v>
      </c>
      <c r="K1605" s="180">
        <f>VLOOKUP(D1605,Plan1!$B$2:$S$5570,11,)/1000</f>
        <v>3.9460000000000002</v>
      </c>
      <c r="L1605" s="180">
        <f>VLOOKUP(D1605,Plan1!$B$2:$S$5570,12,)/1000</f>
        <v>3.4319999999999999</v>
      </c>
      <c r="M1605" s="180">
        <f>VLOOKUP(D1605,Plan1!$B$2:$S$5570,13,)/1000</f>
        <v>3.6760000000000002</v>
      </c>
      <c r="N1605" s="180">
        <f>VLOOKUP(D1605,Plan1!$B$2:$S$5570,14,)/1000</f>
        <v>4.2240000000000002</v>
      </c>
      <c r="O1605" s="180">
        <f>VLOOKUP(D1605,Plan1!$B$2:$S$5570,15,)/1000</f>
        <v>3.8479999999999999</v>
      </c>
      <c r="P1605" s="180">
        <f>VLOOKUP(D1605,Plan1!$B$2:$S$5570,16,)/1000</f>
        <v>4.1529999999999996</v>
      </c>
      <c r="Q1605" s="180">
        <f>VLOOKUP(D1605,Plan1!$B$2:$S$5570,17,)/1000</f>
        <v>5.093</v>
      </c>
      <c r="R1605" s="180">
        <f>VLOOKUP(D1605,Plan1!$B$2:$S$5570,18,)/1000</f>
        <v>5.1319999999999997</v>
      </c>
      <c r="S1605" s="180">
        <f>VLOOKUP(D1605,Plan1!$B$2:$S$5570,6,)/1000</f>
        <v>4.4160000000000004</v>
      </c>
    </row>
    <row r="1606" spans="1:19" x14ac:dyDescent="0.25">
      <c r="A1606" s="178">
        <v>10935</v>
      </c>
      <c r="B1606" s="178">
        <v>-201632</v>
      </c>
      <c r="C1606" s="178">
        <v>-42963</v>
      </c>
      <c r="D1606" s="178" t="s">
        <v>2088</v>
      </c>
      <c r="E1606" s="178" t="s">
        <v>167</v>
      </c>
      <c r="F1606" s="178" t="s">
        <v>1727</v>
      </c>
      <c r="G1606" s="180">
        <f>VLOOKUP(D1606,Plan1!$B$2:$S$5570,7,)/1000</f>
        <v>5.04</v>
      </c>
      <c r="H1606" s="180">
        <f>VLOOKUP(D1606,Plan1!$B$2:$S$5570,8,)/1000</f>
        <v>5.609</v>
      </c>
      <c r="I1606" s="180">
        <f>VLOOKUP(D1606,Plan1!$B$2:$S$5570,9,)/1000</f>
        <v>5.0309999999999997</v>
      </c>
      <c r="J1606" s="180">
        <f>VLOOKUP(D1606,Plan1!$B$2:$S$5570,10,)/1000</f>
        <v>4.95</v>
      </c>
      <c r="K1606" s="180">
        <f>VLOOKUP(D1606,Plan1!$B$2:$S$5570,11,)/1000</f>
        <v>4.516</v>
      </c>
      <c r="L1606" s="180">
        <f>VLOOKUP(D1606,Plan1!$B$2:$S$5570,12,)/1000</f>
        <v>4.4909999999999997</v>
      </c>
      <c r="M1606" s="180">
        <f>VLOOKUP(D1606,Plan1!$B$2:$S$5570,13,)/1000</f>
        <v>4.657</v>
      </c>
      <c r="N1606" s="180">
        <f>VLOOKUP(D1606,Plan1!$B$2:$S$5570,14,)/1000</f>
        <v>5.3419999999999996</v>
      </c>
      <c r="O1606" s="180">
        <f>VLOOKUP(D1606,Plan1!$B$2:$S$5570,15,)/1000</f>
        <v>5.1849999999999996</v>
      </c>
      <c r="P1606" s="180">
        <f>VLOOKUP(D1606,Plan1!$B$2:$S$5570,16,)/1000</f>
        <v>4.8890000000000002</v>
      </c>
      <c r="Q1606" s="180">
        <f>VLOOKUP(D1606,Plan1!$B$2:$S$5570,17,)/1000</f>
        <v>4.3949999999999996</v>
      </c>
      <c r="R1606" s="180">
        <f>VLOOKUP(D1606,Plan1!$B$2:$S$5570,18,)/1000</f>
        <v>4.8550000000000004</v>
      </c>
      <c r="S1606" s="180">
        <f>VLOOKUP(D1606,Plan1!$B$2:$S$5570,6,)/1000</f>
        <v>4.9130000000000003</v>
      </c>
    </row>
    <row r="1607" spans="1:19" x14ac:dyDescent="0.25">
      <c r="A1607" s="178">
        <v>7295</v>
      </c>
      <c r="B1607" s="178">
        <v>-222516</v>
      </c>
      <c r="C1607" s="178">
        <v>-451647</v>
      </c>
      <c r="D1607" s="178" t="s">
        <v>1760</v>
      </c>
      <c r="E1607" s="178" t="s">
        <v>167</v>
      </c>
      <c r="F1607" s="178" t="s">
        <v>1727</v>
      </c>
      <c r="G1607" s="180">
        <f>VLOOKUP(D1607,Plan1!$B$2:$S$5570,7,)/1000</f>
        <v>4.5940000000000003</v>
      </c>
      <c r="H1607" s="180">
        <f>VLOOKUP(D1607,Plan1!$B$2:$S$5570,8,)/1000</f>
        <v>5.2469999999999999</v>
      </c>
      <c r="I1607" s="180">
        <f>VLOOKUP(D1607,Plan1!$B$2:$S$5570,9,)/1000</f>
        <v>4.8250000000000002</v>
      </c>
      <c r="J1607" s="180">
        <f>VLOOKUP(D1607,Plan1!$B$2:$S$5570,10,)/1000</f>
        <v>4.9889999999999999</v>
      </c>
      <c r="K1607" s="180">
        <f>VLOOKUP(D1607,Plan1!$B$2:$S$5570,11,)/1000</f>
        <v>4.6989999999999998</v>
      </c>
      <c r="L1607" s="180">
        <f>VLOOKUP(D1607,Plan1!$B$2:$S$5570,12,)/1000</f>
        <v>4.4779999999999998</v>
      </c>
      <c r="M1607" s="180">
        <f>VLOOKUP(D1607,Plan1!$B$2:$S$5570,13,)/1000</f>
        <v>4.7670000000000003</v>
      </c>
      <c r="N1607" s="180">
        <f>VLOOKUP(D1607,Plan1!$B$2:$S$5570,14,)/1000</f>
        <v>5.5679999999999996</v>
      </c>
      <c r="O1607" s="180">
        <f>VLOOKUP(D1607,Plan1!$B$2:$S$5570,15,)/1000</f>
        <v>5.2409999999999997</v>
      </c>
      <c r="P1607" s="180">
        <f>VLOOKUP(D1607,Plan1!$B$2:$S$5570,16,)/1000</f>
        <v>5.085</v>
      </c>
      <c r="Q1607" s="180">
        <f>VLOOKUP(D1607,Plan1!$B$2:$S$5570,17,)/1000</f>
        <v>4.6340000000000003</v>
      </c>
      <c r="R1607" s="180">
        <f>VLOOKUP(D1607,Plan1!$B$2:$S$5570,18,)/1000</f>
        <v>4.8540000000000001</v>
      </c>
      <c r="S1607" s="180">
        <f>VLOOKUP(D1607,Plan1!$B$2:$S$5570,6,)/1000</f>
        <v>4.915</v>
      </c>
    </row>
    <row r="1608" spans="1:19" x14ac:dyDescent="0.25">
      <c r="A1608" s="178">
        <v>10598</v>
      </c>
      <c r="B1608" s="178">
        <v>-203608</v>
      </c>
      <c r="C1608" s="178">
        <v>-406598</v>
      </c>
      <c r="D1608" s="178" t="s">
        <v>1007</v>
      </c>
      <c r="E1608" s="178" t="s">
        <v>167</v>
      </c>
      <c r="F1608" s="178" t="s">
        <v>979</v>
      </c>
      <c r="G1608" s="180">
        <f>VLOOKUP(D1608,Plan1!$B$2:$S$5570,7,)/1000</f>
        <v>5.2770000000000001</v>
      </c>
      <c r="H1608" s="180">
        <f>VLOOKUP(D1608,Plan1!$B$2:$S$5570,8,)/1000</f>
        <v>5.8559999999999999</v>
      </c>
      <c r="I1608" s="180">
        <f>VLOOKUP(D1608,Plan1!$B$2:$S$5570,9,)/1000</f>
        <v>5.2030000000000003</v>
      </c>
      <c r="J1608" s="180">
        <f>VLOOKUP(D1608,Plan1!$B$2:$S$5570,10,)/1000</f>
        <v>4.8280000000000003</v>
      </c>
      <c r="K1608" s="180">
        <f>VLOOKUP(D1608,Plan1!$B$2:$S$5570,11,)/1000</f>
        <v>4.4470000000000001</v>
      </c>
      <c r="L1608" s="180">
        <f>VLOOKUP(D1608,Plan1!$B$2:$S$5570,12,)/1000</f>
        <v>4.3559999999999999</v>
      </c>
      <c r="M1608" s="180">
        <f>VLOOKUP(D1608,Plan1!$B$2:$S$5570,13,)/1000</f>
        <v>4.3369999999999997</v>
      </c>
      <c r="N1608" s="180">
        <f>VLOOKUP(D1608,Plan1!$B$2:$S$5570,14,)/1000</f>
        <v>4.8390000000000004</v>
      </c>
      <c r="O1608" s="180">
        <f>VLOOKUP(D1608,Plan1!$B$2:$S$5570,15,)/1000</f>
        <v>4.96</v>
      </c>
      <c r="P1608" s="180">
        <f>VLOOKUP(D1608,Plan1!$B$2:$S$5570,16,)/1000</f>
        <v>4.6459999999999999</v>
      </c>
      <c r="Q1608" s="180">
        <f>VLOOKUP(D1608,Plan1!$B$2:$S$5570,17,)/1000</f>
        <v>4.3490000000000002</v>
      </c>
      <c r="R1608" s="180">
        <f>VLOOKUP(D1608,Plan1!$B$2:$S$5570,18,)/1000</f>
        <v>4.9390000000000001</v>
      </c>
      <c r="S1608" s="180">
        <f>VLOOKUP(D1608,Plan1!$B$2:$S$5570,6,)/1000</f>
        <v>4.8360000000000003</v>
      </c>
    </row>
    <row r="1609" spans="1:19" x14ac:dyDescent="0.25">
      <c r="A1609" s="178">
        <v>55701</v>
      </c>
      <c r="B1609" s="178">
        <v>-42535</v>
      </c>
      <c r="C1609" s="178">
        <v>-412714</v>
      </c>
      <c r="D1609" s="178" t="s">
        <v>3635</v>
      </c>
      <c r="E1609" s="178" t="s">
        <v>167</v>
      </c>
      <c r="F1609" s="178" t="s">
        <v>3448</v>
      </c>
      <c r="G1609" s="180">
        <f>VLOOKUP(D1609,Plan1!$B$2:$S$5570,7,)/1000</f>
        <v>4.9740000000000002</v>
      </c>
      <c r="H1609" s="180">
        <f>VLOOKUP(D1609,Plan1!$B$2:$S$5570,8,)/1000</f>
        <v>5.181</v>
      </c>
      <c r="I1609" s="180">
        <f>VLOOKUP(D1609,Plan1!$B$2:$S$5570,9,)/1000</f>
        <v>5.3090000000000002</v>
      </c>
      <c r="J1609" s="180">
        <f>VLOOKUP(D1609,Plan1!$B$2:$S$5570,10,)/1000</f>
        <v>5.1079999999999997</v>
      </c>
      <c r="K1609" s="180">
        <f>VLOOKUP(D1609,Plan1!$B$2:$S$5570,11,)/1000</f>
        <v>5.2270000000000003</v>
      </c>
      <c r="L1609" s="180">
        <f>VLOOKUP(D1609,Plan1!$B$2:$S$5570,12,)/1000</f>
        <v>5.3070000000000004</v>
      </c>
      <c r="M1609" s="180">
        <f>VLOOKUP(D1609,Plan1!$B$2:$S$5570,13,)/1000</f>
        <v>5.5750000000000002</v>
      </c>
      <c r="N1609" s="180">
        <f>VLOOKUP(D1609,Plan1!$B$2:$S$5570,14,)/1000</f>
        <v>6.181</v>
      </c>
      <c r="O1609" s="180">
        <f>VLOOKUP(D1609,Plan1!$B$2:$S$5570,15,)/1000</f>
        <v>6.5679999999999996</v>
      </c>
      <c r="P1609" s="180">
        <f>VLOOKUP(D1609,Plan1!$B$2:$S$5570,16,)/1000</f>
        <v>6.4470000000000001</v>
      </c>
      <c r="Q1609" s="180">
        <f>VLOOKUP(D1609,Plan1!$B$2:$S$5570,17,)/1000</f>
        <v>6.2320000000000002</v>
      </c>
      <c r="R1609" s="180">
        <f>VLOOKUP(D1609,Plan1!$B$2:$S$5570,18,)/1000</f>
        <v>5.4770000000000003</v>
      </c>
      <c r="S1609" s="180">
        <f>VLOOKUP(D1609,Plan1!$B$2:$S$5570,6,)/1000</f>
        <v>5.6319999999999997</v>
      </c>
    </row>
    <row r="1610" spans="1:19" x14ac:dyDescent="0.25">
      <c r="A1610" s="178">
        <v>3298</v>
      </c>
      <c r="B1610" s="178">
        <v>-269815</v>
      </c>
      <c r="C1610" s="178">
        <v>-497266</v>
      </c>
      <c r="D1610" s="178" t="s">
        <v>4596</v>
      </c>
      <c r="E1610" s="178" t="s">
        <v>167</v>
      </c>
      <c r="F1610" s="178" t="s">
        <v>4434</v>
      </c>
      <c r="G1610" s="180">
        <f>VLOOKUP(D1610,Plan1!$B$2:$S$5570,7,)/1000</f>
        <v>4.8789999999999996</v>
      </c>
      <c r="H1610" s="180">
        <f>VLOOKUP(D1610,Plan1!$B$2:$S$5570,8,)/1000</f>
        <v>4.976</v>
      </c>
      <c r="I1610" s="180">
        <f>VLOOKUP(D1610,Plan1!$B$2:$S$5570,9,)/1000</f>
        <v>4.82</v>
      </c>
      <c r="J1610" s="180">
        <f>VLOOKUP(D1610,Plan1!$B$2:$S$5570,10,)/1000</f>
        <v>4.2409999999999997</v>
      </c>
      <c r="K1610" s="180">
        <f>VLOOKUP(D1610,Plan1!$B$2:$S$5570,11,)/1000</f>
        <v>3.6680000000000001</v>
      </c>
      <c r="L1610" s="180">
        <f>VLOOKUP(D1610,Plan1!$B$2:$S$5570,12,)/1000</f>
        <v>3.0939999999999999</v>
      </c>
      <c r="M1610" s="180">
        <f>VLOOKUP(D1610,Plan1!$B$2:$S$5570,13,)/1000</f>
        <v>3.3220000000000001</v>
      </c>
      <c r="N1610" s="180">
        <f>VLOOKUP(D1610,Plan1!$B$2:$S$5570,14,)/1000</f>
        <v>4.1210000000000004</v>
      </c>
      <c r="O1610" s="180">
        <f>VLOOKUP(D1610,Plan1!$B$2:$S$5570,15,)/1000</f>
        <v>3.7989999999999999</v>
      </c>
      <c r="P1610" s="180">
        <f>VLOOKUP(D1610,Plan1!$B$2:$S$5570,16,)/1000</f>
        <v>4.0289999999999999</v>
      </c>
      <c r="Q1610" s="180">
        <f>VLOOKUP(D1610,Plan1!$B$2:$S$5570,17,)/1000</f>
        <v>4.8650000000000002</v>
      </c>
      <c r="R1610" s="180">
        <f>VLOOKUP(D1610,Plan1!$B$2:$S$5570,18,)/1000</f>
        <v>4.9189999999999996</v>
      </c>
      <c r="S1610" s="180">
        <f>VLOOKUP(D1610,Plan1!$B$2:$S$5570,6,)/1000</f>
        <v>4.2279999999999998</v>
      </c>
    </row>
    <row r="1611" spans="1:19" x14ac:dyDescent="0.25">
      <c r="A1611" s="178">
        <v>9011</v>
      </c>
      <c r="B1611" s="178">
        <v>-213195</v>
      </c>
      <c r="C1611" s="178">
        <v>-428074</v>
      </c>
      <c r="D1611" s="178" t="s">
        <v>1899</v>
      </c>
      <c r="E1611" s="178" t="s">
        <v>167</v>
      </c>
      <c r="F1611" s="178" t="s">
        <v>1727</v>
      </c>
      <c r="G1611" s="180">
        <f>VLOOKUP(D1611,Plan1!$B$2:$S$5570,7,)/1000</f>
        <v>5.2969999999999997</v>
      </c>
      <c r="H1611" s="180">
        <f>VLOOKUP(D1611,Plan1!$B$2:$S$5570,8,)/1000</f>
        <v>5.8250000000000002</v>
      </c>
      <c r="I1611" s="180">
        <f>VLOOKUP(D1611,Plan1!$B$2:$S$5570,9,)/1000</f>
        <v>5.2880000000000003</v>
      </c>
      <c r="J1611" s="180">
        <f>VLOOKUP(D1611,Plan1!$B$2:$S$5570,10,)/1000</f>
        <v>4.9930000000000003</v>
      </c>
      <c r="K1611" s="180">
        <f>VLOOKUP(D1611,Plan1!$B$2:$S$5570,11,)/1000</f>
        <v>4.4800000000000004</v>
      </c>
      <c r="L1611" s="180">
        <f>VLOOKUP(D1611,Plan1!$B$2:$S$5570,12,)/1000</f>
        <v>4.4400000000000004</v>
      </c>
      <c r="M1611" s="180">
        <f>VLOOKUP(D1611,Plan1!$B$2:$S$5570,13,)/1000</f>
        <v>4.5919999999999996</v>
      </c>
      <c r="N1611" s="180">
        <f>VLOOKUP(D1611,Plan1!$B$2:$S$5570,14,)/1000</f>
        <v>5.21</v>
      </c>
      <c r="O1611" s="180">
        <f>VLOOKUP(D1611,Plan1!$B$2:$S$5570,15,)/1000</f>
        <v>5.1710000000000003</v>
      </c>
      <c r="P1611" s="180">
        <f>VLOOKUP(D1611,Plan1!$B$2:$S$5570,16,)/1000</f>
        <v>5.0549999999999997</v>
      </c>
      <c r="Q1611" s="180">
        <f>VLOOKUP(D1611,Plan1!$B$2:$S$5570,17,)/1000</f>
        <v>4.6390000000000002</v>
      </c>
      <c r="R1611" s="180">
        <f>VLOOKUP(D1611,Plan1!$B$2:$S$5570,18,)/1000</f>
        <v>5.1120000000000001</v>
      </c>
      <c r="S1611" s="180">
        <f>VLOOKUP(D1611,Plan1!$B$2:$S$5570,6,)/1000</f>
        <v>5.0090000000000003</v>
      </c>
    </row>
    <row r="1612" spans="1:19" x14ac:dyDescent="0.25">
      <c r="A1612" s="178">
        <v>1500</v>
      </c>
      <c r="B1612" s="178">
        <v>-29622</v>
      </c>
      <c r="C1612" s="178">
        <v>-533569</v>
      </c>
      <c r="D1612" s="178" t="s">
        <v>4009</v>
      </c>
      <c r="E1612" s="178" t="s">
        <v>167</v>
      </c>
      <c r="F1612" s="178" t="s">
        <v>3898</v>
      </c>
      <c r="G1612" s="180">
        <f>VLOOKUP(D1612,Plan1!$B$2:$S$5570,7,)/1000</f>
        <v>5.5759999999999996</v>
      </c>
      <c r="H1612" s="180">
        <f>VLOOKUP(D1612,Plan1!$B$2:$S$5570,8,)/1000</f>
        <v>5.6550000000000002</v>
      </c>
      <c r="I1612" s="180">
        <f>VLOOKUP(D1612,Plan1!$B$2:$S$5570,9,)/1000</f>
        <v>5.3849999999999998</v>
      </c>
      <c r="J1612" s="180">
        <f>VLOOKUP(D1612,Plan1!$B$2:$S$5570,10,)/1000</f>
        <v>4.734</v>
      </c>
      <c r="K1612" s="180">
        <f>VLOOKUP(D1612,Plan1!$B$2:$S$5570,11,)/1000</f>
        <v>3.806</v>
      </c>
      <c r="L1612" s="180">
        <f>VLOOKUP(D1612,Plan1!$B$2:$S$5570,12,)/1000</f>
        <v>3.3140000000000001</v>
      </c>
      <c r="M1612" s="180">
        <f>VLOOKUP(D1612,Plan1!$B$2:$S$5570,13,)/1000</f>
        <v>3.5819999999999999</v>
      </c>
      <c r="N1612" s="180">
        <f>VLOOKUP(D1612,Plan1!$B$2:$S$5570,14,)/1000</f>
        <v>4.2640000000000002</v>
      </c>
      <c r="O1612" s="180">
        <f>VLOOKUP(D1612,Plan1!$B$2:$S$5570,15,)/1000</f>
        <v>4.1230000000000002</v>
      </c>
      <c r="P1612" s="180">
        <f>VLOOKUP(D1612,Plan1!$B$2:$S$5570,16,)/1000</f>
        <v>4.8380000000000001</v>
      </c>
      <c r="Q1612" s="180">
        <f>VLOOKUP(D1612,Plan1!$B$2:$S$5570,17,)/1000</f>
        <v>5.6109999999999998</v>
      </c>
      <c r="R1612" s="180">
        <f>VLOOKUP(D1612,Plan1!$B$2:$S$5570,18,)/1000</f>
        <v>5.7450000000000001</v>
      </c>
      <c r="S1612" s="180">
        <f>VLOOKUP(D1612,Plan1!$B$2:$S$5570,6,)/1000</f>
        <v>4.7190000000000003</v>
      </c>
    </row>
    <row r="1613" spans="1:19" x14ac:dyDescent="0.25">
      <c r="A1613" s="178">
        <v>47242</v>
      </c>
      <c r="B1613" s="178">
        <v>-66032</v>
      </c>
      <c r="C1613" s="178">
        <v>-356274</v>
      </c>
      <c r="D1613" s="178" t="s">
        <v>2885</v>
      </c>
      <c r="E1613" s="178" t="s">
        <v>167</v>
      </c>
      <c r="F1613" s="178" t="s">
        <v>2709</v>
      </c>
      <c r="G1613" s="180">
        <f>VLOOKUP(D1613,Plan1!$B$2:$S$5570,7,)/1000</f>
        <v>5.3860000000000001</v>
      </c>
      <c r="H1613" s="180">
        <f>VLOOKUP(D1613,Plan1!$B$2:$S$5570,8,)/1000</f>
        <v>5.6230000000000002</v>
      </c>
      <c r="I1613" s="180">
        <f>VLOOKUP(D1613,Plan1!$B$2:$S$5570,9,)/1000</f>
        <v>5.8220000000000001</v>
      </c>
      <c r="J1613" s="180">
        <f>VLOOKUP(D1613,Plan1!$B$2:$S$5570,10,)/1000</f>
        <v>5.4820000000000002</v>
      </c>
      <c r="K1613" s="180">
        <f>VLOOKUP(D1613,Plan1!$B$2:$S$5570,11,)/1000</f>
        <v>5.0389999999999997</v>
      </c>
      <c r="L1613" s="180">
        <f>VLOOKUP(D1613,Plan1!$B$2:$S$5570,12,)/1000</f>
        <v>4.5</v>
      </c>
      <c r="M1613" s="180">
        <f>VLOOKUP(D1613,Plan1!$B$2:$S$5570,13,)/1000</f>
        <v>4.6749999999999998</v>
      </c>
      <c r="N1613" s="180">
        <f>VLOOKUP(D1613,Plan1!$B$2:$S$5570,14,)/1000</f>
        <v>5.3680000000000003</v>
      </c>
      <c r="O1613" s="180">
        <f>VLOOKUP(D1613,Plan1!$B$2:$S$5570,15,)/1000</f>
        <v>5.6109999999999998</v>
      </c>
      <c r="P1613" s="180">
        <f>VLOOKUP(D1613,Plan1!$B$2:$S$5570,16,)/1000</f>
        <v>5.6820000000000004</v>
      </c>
      <c r="Q1613" s="180">
        <f>VLOOKUP(D1613,Plan1!$B$2:$S$5570,17,)/1000</f>
        <v>5.7690000000000001</v>
      </c>
      <c r="R1613" s="180">
        <f>VLOOKUP(D1613,Plan1!$B$2:$S$5570,18,)/1000</f>
        <v>5.4729999999999999</v>
      </c>
      <c r="S1613" s="180">
        <f>VLOOKUP(D1613,Plan1!$B$2:$S$5570,6,)/1000</f>
        <v>5.3689999999999998</v>
      </c>
    </row>
    <row r="1614" spans="1:19" x14ac:dyDescent="0.25">
      <c r="A1614" s="178">
        <v>9340</v>
      </c>
      <c r="B1614" s="178">
        <v>-211144</v>
      </c>
      <c r="C1614" s="178">
        <v>-440211</v>
      </c>
      <c r="D1614" s="178" t="s">
        <v>1936</v>
      </c>
      <c r="E1614" s="178" t="s">
        <v>167</v>
      </c>
      <c r="F1614" s="178" t="s">
        <v>1727</v>
      </c>
      <c r="G1614" s="180">
        <f>VLOOKUP(D1614,Plan1!$B$2:$S$5570,7,)/1000</f>
        <v>5.0289999999999999</v>
      </c>
      <c r="H1614" s="180">
        <f>VLOOKUP(D1614,Plan1!$B$2:$S$5570,8,)/1000</f>
        <v>5.5540000000000003</v>
      </c>
      <c r="I1614" s="180">
        <f>VLOOKUP(D1614,Plan1!$B$2:$S$5570,9,)/1000</f>
        <v>4.99</v>
      </c>
      <c r="J1614" s="180">
        <f>VLOOKUP(D1614,Plan1!$B$2:$S$5570,10,)/1000</f>
        <v>4.9509999999999996</v>
      </c>
      <c r="K1614" s="180">
        <f>VLOOKUP(D1614,Plan1!$B$2:$S$5570,11,)/1000</f>
        <v>4.5910000000000002</v>
      </c>
      <c r="L1614" s="180">
        <f>VLOOKUP(D1614,Plan1!$B$2:$S$5570,12,)/1000</f>
        <v>4.5549999999999997</v>
      </c>
      <c r="M1614" s="180">
        <f>VLOOKUP(D1614,Plan1!$B$2:$S$5570,13,)/1000</f>
        <v>4.7889999999999997</v>
      </c>
      <c r="N1614" s="180">
        <f>VLOOKUP(D1614,Plan1!$B$2:$S$5570,14,)/1000</f>
        <v>5.6020000000000003</v>
      </c>
      <c r="O1614" s="180">
        <f>VLOOKUP(D1614,Plan1!$B$2:$S$5570,15,)/1000</f>
        <v>5.2830000000000004</v>
      </c>
      <c r="P1614" s="180">
        <f>VLOOKUP(D1614,Plan1!$B$2:$S$5570,16,)/1000</f>
        <v>5.0460000000000003</v>
      </c>
      <c r="Q1614" s="180">
        <f>VLOOKUP(D1614,Plan1!$B$2:$S$5570,17,)/1000</f>
        <v>4.5880000000000001</v>
      </c>
      <c r="R1614" s="180">
        <f>VLOOKUP(D1614,Plan1!$B$2:$S$5570,18,)/1000</f>
        <v>4.9139999999999997</v>
      </c>
      <c r="S1614" s="180">
        <f>VLOOKUP(D1614,Plan1!$B$2:$S$5570,6,)/1000</f>
        <v>4.9909999999999997</v>
      </c>
    </row>
    <row r="1615" spans="1:19" x14ac:dyDescent="0.25">
      <c r="A1615" s="178">
        <v>12940</v>
      </c>
      <c r="B1615" s="178">
        <v>-190521</v>
      </c>
      <c r="C1615" s="178">
        <v>-429257</v>
      </c>
      <c r="D1615" s="178" t="s">
        <v>2282</v>
      </c>
      <c r="E1615" s="178" t="s">
        <v>167</v>
      </c>
      <c r="F1615" s="178" t="s">
        <v>1727</v>
      </c>
      <c r="G1615" s="180">
        <f>VLOOKUP(D1615,Plan1!$B$2:$S$5570,7,)/1000</f>
        <v>5.2329999999999997</v>
      </c>
      <c r="H1615" s="180">
        <f>VLOOKUP(D1615,Plan1!$B$2:$S$5570,8,)/1000</f>
        <v>5.7130000000000001</v>
      </c>
      <c r="I1615" s="180">
        <f>VLOOKUP(D1615,Plan1!$B$2:$S$5570,9,)/1000</f>
        <v>5.077</v>
      </c>
      <c r="J1615" s="180">
        <f>VLOOKUP(D1615,Plan1!$B$2:$S$5570,10,)/1000</f>
        <v>4.8849999999999998</v>
      </c>
      <c r="K1615" s="180">
        <f>VLOOKUP(D1615,Plan1!$B$2:$S$5570,11,)/1000</f>
        <v>4.5060000000000002</v>
      </c>
      <c r="L1615" s="180">
        <f>VLOOKUP(D1615,Plan1!$B$2:$S$5570,12,)/1000</f>
        <v>4.4630000000000001</v>
      </c>
      <c r="M1615" s="180">
        <f>VLOOKUP(D1615,Plan1!$B$2:$S$5570,13,)/1000</f>
        <v>4.641</v>
      </c>
      <c r="N1615" s="180">
        <f>VLOOKUP(D1615,Plan1!$B$2:$S$5570,14,)/1000</f>
        <v>5.2009999999999996</v>
      </c>
      <c r="O1615" s="180">
        <f>VLOOKUP(D1615,Plan1!$B$2:$S$5570,15,)/1000</f>
        <v>5.24</v>
      </c>
      <c r="P1615" s="180">
        <f>VLOOKUP(D1615,Plan1!$B$2:$S$5570,16,)/1000</f>
        <v>4.976</v>
      </c>
      <c r="Q1615" s="180">
        <f>VLOOKUP(D1615,Plan1!$B$2:$S$5570,17,)/1000</f>
        <v>4.4550000000000001</v>
      </c>
      <c r="R1615" s="180">
        <f>VLOOKUP(D1615,Plan1!$B$2:$S$5570,18,)/1000</f>
        <v>4.931</v>
      </c>
      <c r="S1615" s="180">
        <f>VLOOKUP(D1615,Plan1!$B$2:$S$5570,6,)/1000</f>
        <v>4.944</v>
      </c>
    </row>
    <row r="1616" spans="1:19" x14ac:dyDescent="0.25">
      <c r="A1616" s="178">
        <v>12180</v>
      </c>
      <c r="B1616" s="178">
        <v>-194646</v>
      </c>
      <c r="C1616" s="178">
        <v>-456001</v>
      </c>
      <c r="D1616" s="178" t="s">
        <v>2214</v>
      </c>
      <c r="E1616" s="178" t="s">
        <v>167</v>
      </c>
      <c r="F1616" s="178" t="s">
        <v>1727</v>
      </c>
      <c r="G1616" s="180">
        <f>VLOOKUP(D1616,Plan1!$B$2:$S$5570,7,)/1000</f>
        <v>5.3120000000000003</v>
      </c>
      <c r="H1616" s="180">
        <f>VLOOKUP(D1616,Plan1!$B$2:$S$5570,8,)/1000</f>
        <v>5.867</v>
      </c>
      <c r="I1616" s="180">
        <f>VLOOKUP(D1616,Plan1!$B$2:$S$5570,9,)/1000</f>
        <v>5.2670000000000003</v>
      </c>
      <c r="J1616" s="180">
        <f>VLOOKUP(D1616,Plan1!$B$2:$S$5570,10,)/1000</f>
        <v>5.5540000000000003</v>
      </c>
      <c r="K1616" s="180">
        <f>VLOOKUP(D1616,Plan1!$B$2:$S$5570,11,)/1000</f>
        <v>5.4630000000000001</v>
      </c>
      <c r="L1616" s="180">
        <f>VLOOKUP(D1616,Plan1!$B$2:$S$5570,12,)/1000</f>
        <v>5.3680000000000003</v>
      </c>
      <c r="M1616" s="180">
        <f>VLOOKUP(D1616,Plan1!$B$2:$S$5570,13,)/1000</f>
        <v>5.569</v>
      </c>
      <c r="N1616" s="180">
        <f>VLOOKUP(D1616,Plan1!$B$2:$S$5570,14,)/1000</f>
        <v>6.38</v>
      </c>
      <c r="O1616" s="180">
        <f>VLOOKUP(D1616,Plan1!$B$2:$S$5570,15,)/1000</f>
        <v>5.9409999999999998</v>
      </c>
      <c r="P1616" s="180">
        <f>VLOOKUP(D1616,Plan1!$B$2:$S$5570,16,)/1000</f>
        <v>5.508</v>
      </c>
      <c r="Q1616" s="180">
        <f>VLOOKUP(D1616,Plan1!$B$2:$S$5570,17,)/1000</f>
        <v>4.8789999999999996</v>
      </c>
      <c r="R1616" s="180">
        <f>VLOOKUP(D1616,Plan1!$B$2:$S$5570,18,)/1000</f>
        <v>5.09</v>
      </c>
      <c r="S1616" s="180">
        <f>VLOOKUP(D1616,Plan1!$B$2:$S$5570,6,)/1000</f>
        <v>5.5170000000000003</v>
      </c>
    </row>
    <row r="1617" spans="1:19" x14ac:dyDescent="0.25">
      <c r="A1617" s="178">
        <v>10053</v>
      </c>
      <c r="B1617" s="178">
        <v>-206936</v>
      </c>
      <c r="C1617" s="178">
        <v>-418409</v>
      </c>
      <c r="D1617" s="178" t="s">
        <v>996</v>
      </c>
      <c r="E1617" s="178" t="s">
        <v>167</v>
      </c>
      <c r="F1617" s="178" t="s">
        <v>979</v>
      </c>
      <c r="G1617" s="180">
        <f>VLOOKUP(D1617,Plan1!$B$2:$S$5570,7,)/1000</f>
        <v>5.3220000000000001</v>
      </c>
      <c r="H1617" s="180">
        <f>VLOOKUP(D1617,Plan1!$B$2:$S$5570,8,)/1000</f>
        <v>5.7649999999999997</v>
      </c>
      <c r="I1617" s="180">
        <f>VLOOKUP(D1617,Plan1!$B$2:$S$5570,9,)/1000</f>
        <v>5.0410000000000004</v>
      </c>
      <c r="J1617" s="180">
        <f>VLOOKUP(D1617,Plan1!$B$2:$S$5570,10,)/1000</f>
        <v>4.9340000000000002</v>
      </c>
      <c r="K1617" s="180">
        <f>VLOOKUP(D1617,Plan1!$B$2:$S$5570,11,)/1000</f>
        <v>4.5679999999999996</v>
      </c>
      <c r="L1617" s="180">
        <f>VLOOKUP(D1617,Plan1!$B$2:$S$5570,12,)/1000</f>
        <v>4.6539999999999999</v>
      </c>
      <c r="M1617" s="180">
        <f>VLOOKUP(D1617,Plan1!$B$2:$S$5570,13,)/1000</f>
        <v>4.7110000000000003</v>
      </c>
      <c r="N1617" s="180">
        <f>VLOOKUP(D1617,Plan1!$B$2:$S$5570,14,)/1000</f>
        <v>5.3630000000000004</v>
      </c>
      <c r="O1617" s="180">
        <f>VLOOKUP(D1617,Plan1!$B$2:$S$5570,15,)/1000</f>
        <v>5.27</v>
      </c>
      <c r="P1617" s="180">
        <f>VLOOKUP(D1617,Plan1!$B$2:$S$5570,16,)/1000</f>
        <v>4.9539999999999997</v>
      </c>
      <c r="Q1617" s="180">
        <f>VLOOKUP(D1617,Plan1!$B$2:$S$5570,17,)/1000</f>
        <v>4.4359999999999999</v>
      </c>
      <c r="R1617" s="180">
        <f>VLOOKUP(D1617,Plan1!$B$2:$S$5570,18,)/1000</f>
        <v>5.0119999999999996</v>
      </c>
      <c r="S1617" s="180">
        <f>VLOOKUP(D1617,Plan1!$B$2:$S$5570,6,)/1000</f>
        <v>5.0019999999999998</v>
      </c>
    </row>
    <row r="1618" spans="1:19" x14ac:dyDescent="0.25">
      <c r="A1618" s="178">
        <v>9520</v>
      </c>
      <c r="B1618" s="178">
        <v>-20979</v>
      </c>
      <c r="C1618" s="178">
        <v>-431838</v>
      </c>
      <c r="D1618" s="178" t="s">
        <v>1954</v>
      </c>
      <c r="E1618" s="178" t="s">
        <v>167</v>
      </c>
      <c r="F1618" s="178" t="s">
        <v>1727</v>
      </c>
      <c r="G1618" s="180">
        <f>VLOOKUP(D1618,Plan1!$B$2:$S$5570,7,)/1000</f>
        <v>5.0629999999999997</v>
      </c>
      <c r="H1618" s="180">
        <f>VLOOKUP(D1618,Plan1!$B$2:$S$5570,8,)/1000</f>
        <v>5.5860000000000003</v>
      </c>
      <c r="I1618" s="180">
        <f>VLOOKUP(D1618,Plan1!$B$2:$S$5570,9,)/1000</f>
        <v>4.9630000000000001</v>
      </c>
      <c r="J1618" s="180">
        <f>VLOOKUP(D1618,Plan1!$B$2:$S$5570,10,)/1000</f>
        <v>4.7619999999999996</v>
      </c>
      <c r="K1618" s="180">
        <f>VLOOKUP(D1618,Plan1!$B$2:$S$5570,11,)/1000</f>
        <v>4.359</v>
      </c>
      <c r="L1618" s="180">
        <f>VLOOKUP(D1618,Plan1!$B$2:$S$5570,12,)/1000</f>
        <v>4.3929999999999998</v>
      </c>
      <c r="M1618" s="180">
        <f>VLOOKUP(D1618,Plan1!$B$2:$S$5570,13,)/1000</f>
        <v>4.5650000000000004</v>
      </c>
      <c r="N1618" s="180">
        <f>VLOOKUP(D1618,Plan1!$B$2:$S$5570,14,)/1000</f>
        <v>5.1959999999999997</v>
      </c>
      <c r="O1618" s="180">
        <f>VLOOKUP(D1618,Plan1!$B$2:$S$5570,15,)/1000</f>
        <v>5.0780000000000003</v>
      </c>
      <c r="P1618" s="180">
        <f>VLOOKUP(D1618,Plan1!$B$2:$S$5570,16,)/1000</f>
        <v>4.8680000000000003</v>
      </c>
      <c r="Q1618" s="180">
        <f>VLOOKUP(D1618,Plan1!$B$2:$S$5570,17,)/1000</f>
        <v>4.4080000000000004</v>
      </c>
      <c r="R1618" s="180">
        <f>VLOOKUP(D1618,Plan1!$B$2:$S$5570,18,)/1000</f>
        <v>4.8949999999999996</v>
      </c>
      <c r="S1618" s="180">
        <f>VLOOKUP(D1618,Plan1!$B$2:$S$5570,6,)/1000</f>
        <v>4.8449999999999998</v>
      </c>
    </row>
    <row r="1619" spans="1:19" x14ac:dyDescent="0.25">
      <c r="A1619" s="178">
        <v>10725</v>
      </c>
      <c r="B1619" s="178">
        <v>-202873</v>
      </c>
      <c r="C1619" s="178">
        <v>-459011</v>
      </c>
      <c r="D1619" s="178" t="s">
        <v>2069</v>
      </c>
      <c r="E1619" s="178" t="s">
        <v>167</v>
      </c>
      <c r="F1619" s="178" t="s">
        <v>1727</v>
      </c>
      <c r="G1619" s="180">
        <f>VLOOKUP(D1619,Plan1!$B$2:$S$5570,7,)/1000</f>
        <v>5.1429999999999998</v>
      </c>
      <c r="H1619" s="180">
        <f>VLOOKUP(D1619,Plan1!$B$2:$S$5570,8,)/1000</f>
        <v>5.7169999999999996</v>
      </c>
      <c r="I1619" s="180">
        <f>VLOOKUP(D1619,Plan1!$B$2:$S$5570,9,)/1000</f>
        <v>5.1269999999999998</v>
      </c>
      <c r="J1619" s="180">
        <f>VLOOKUP(D1619,Plan1!$B$2:$S$5570,10,)/1000</f>
        <v>5.4809999999999999</v>
      </c>
      <c r="K1619" s="180">
        <f>VLOOKUP(D1619,Plan1!$B$2:$S$5570,11,)/1000</f>
        <v>5.2679999999999998</v>
      </c>
      <c r="L1619" s="180">
        <f>VLOOKUP(D1619,Plan1!$B$2:$S$5570,12,)/1000</f>
        <v>5.1470000000000002</v>
      </c>
      <c r="M1619" s="180">
        <f>VLOOKUP(D1619,Plan1!$B$2:$S$5570,13,)/1000</f>
        <v>5.3970000000000002</v>
      </c>
      <c r="N1619" s="180">
        <f>VLOOKUP(D1619,Plan1!$B$2:$S$5570,14,)/1000</f>
        <v>6.1849999999999996</v>
      </c>
      <c r="O1619" s="180">
        <f>VLOOKUP(D1619,Plan1!$B$2:$S$5570,15,)/1000</f>
        <v>5.7160000000000002</v>
      </c>
      <c r="P1619" s="180">
        <f>VLOOKUP(D1619,Plan1!$B$2:$S$5570,16,)/1000</f>
        <v>5.38</v>
      </c>
      <c r="Q1619" s="180">
        <f>VLOOKUP(D1619,Plan1!$B$2:$S$5570,17,)/1000</f>
        <v>4.7670000000000003</v>
      </c>
      <c r="R1619" s="180">
        <f>VLOOKUP(D1619,Plan1!$B$2:$S$5570,18,)/1000</f>
        <v>5.016</v>
      </c>
      <c r="S1619" s="180">
        <f>VLOOKUP(D1619,Plan1!$B$2:$S$5570,6,)/1000</f>
        <v>5.3620000000000001</v>
      </c>
    </row>
    <row r="1620" spans="1:19" x14ac:dyDescent="0.25">
      <c r="A1620" s="178">
        <v>40167</v>
      </c>
      <c r="B1620" s="178">
        <v>-84416</v>
      </c>
      <c r="C1620" s="178">
        <v>-407665</v>
      </c>
      <c r="D1620" s="178" t="s">
        <v>3346</v>
      </c>
      <c r="E1620" s="178" t="s">
        <v>167</v>
      </c>
      <c r="F1620" s="178" t="s">
        <v>3284</v>
      </c>
      <c r="G1620" s="180">
        <f>VLOOKUP(D1620,Plan1!$B$2:$S$5570,7,)/1000</f>
        <v>5.6840000000000002</v>
      </c>
      <c r="H1620" s="180">
        <f>VLOOKUP(D1620,Plan1!$B$2:$S$5570,8,)/1000</f>
        <v>5.5789999999999997</v>
      </c>
      <c r="I1620" s="180">
        <f>VLOOKUP(D1620,Plan1!$B$2:$S$5570,9,)/1000</f>
        <v>5.7229999999999999</v>
      </c>
      <c r="J1620" s="180">
        <f>VLOOKUP(D1620,Plan1!$B$2:$S$5570,10,)/1000</f>
        <v>5.3550000000000004</v>
      </c>
      <c r="K1620" s="180">
        <f>VLOOKUP(D1620,Plan1!$B$2:$S$5570,11,)/1000</f>
        <v>5.0860000000000003</v>
      </c>
      <c r="L1620" s="180">
        <f>VLOOKUP(D1620,Plan1!$B$2:$S$5570,12,)/1000</f>
        <v>4.9909999999999997</v>
      </c>
      <c r="M1620" s="180">
        <f>VLOOKUP(D1620,Plan1!$B$2:$S$5570,13,)/1000</f>
        <v>5.343</v>
      </c>
      <c r="N1620" s="180">
        <f>VLOOKUP(D1620,Plan1!$B$2:$S$5570,14,)/1000</f>
        <v>6.2110000000000003</v>
      </c>
      <c r="O1620" s="180">
        <f>VLOOKUP(D1620,Plan1!$B$2:$S$5570,15,)/1000</f>
        <v>6.6180000000000003</v>
      </c>
      <c r="P1620" s="180">
        <f>VLOOKUP(D1620,Plan1!$B$2:$S$5570,16,)/1000</f>
        <v>6.3620000000000001</v>
      </c>
      <c r="Q1620" s="180">
        <f>VLOOKUP(D1620,Plan1!$B$2:$S$5570,17,)/1000</f>
        <v>6.1059999999999999</v>
      </c>
      <c r="R1620" s="180">
        <f>VLOOKUP(D1620,Plan1!$B$2:$S$5570,18,)/1000</f>
        <v>5.7549999999999999</v>
      </c>
      <c r="S1620" s="180">
        <f>VLOOKUP(D1620,Plan1!$B$2:$S$5570,6,)/1000</f>
        <v>5.7350000000000003</v>
      </c>
    </row>
    <row r="1621" spans="1:19" x14ac:dyDescent="0.25">
      <c r="A1621" s="178">
        <v>7699</v>
      </c>
      <c r="B1621" s="178">
        <v>-2204</v>
      </c>
      <c r="C1621" s="178">
        <v>-546129</v>
      </c>
      <c r="D1621" s="178" t="s">
        <v>1683</v>
      </c>
      <c r="E1621" s="178" t="s">
        <v>167</v>
      </c>
      <c r="F1621" s="178" t="s">
        <v>1651</v>
      </c>
      <c r="G1621" s="180">
        <f>VLOOKUP(D1621,Plan1!$B$2:$S$5570,7,)/1000</f>
        <v>5.3460000000000001</v>
      </c>
      <c r="H1621" s="180">
        <f>VLOOKUP(D1621,Plan1!$B$2:$S$5570,8,)/1000</f>
        <v>5.5419999999999998</v>
      </c>
      <c r="I1621" s="180">
        <f>VLOOKUP(D1621,Plan1!$B$2:$S$5570,9,)/1000</f>
        <v>5.5650000000000004</v>
      </c>
      <c r="J1621" s="180">
        <f>VLOOKUP(D1621,Plan1!$B$2:$S$5570,10,)/1000</f>
        <v>5.2380000000000004</v>
      </c>
      <c r="K1621" s="180">
        <f>VLOOKUP(D1621,Plan1!$B$2:$S$5570,11,)/1000</f>
        <v>4.6189999999999998</v>
      </c>
      <c r="L1621" s="180">
        <f>VLOOKUP(D1621,Plan1!$B$2:$S$5570,12,)/1000</f>
        <v>4.3810000000000002</v>
      </c>
      <c r="M1621" s="180">
        <f>VLOOKUP(D1621,Plan1!$B$2:$S$5570,13,)/1000</f>
        <v>4.4560000000000004</v>
      </c>
      <c r="N1621" s="180">
        <f>VLOOKUP(D1621,Plan1!$B$2:$S$5570,14,)/1000</f>
        <v>5.2889999999999997</v>
      </c>
      <c r="O1621" s="180">
        <f>VLOOKUP(D1621,Plan1!$B$2:$S$5570,15,)/1000</f>
        <v>5.1189999999999998</v>
      </c>
      <c r="P1621" s="180">
        <f>VLOOKUP(D1621,Plan1!$B$2:$S$5570,16,)/1000</f>
        <v>5.2670000000000003</v>
      </c>
      <c r="Q1621" s="180">
        <f>VLOOKUP(D1621,Plan1!$B$2:$S$5570,17,)/1000</f>
        <v>5.4480000000000004</v>
      </c>
      <c r="R1621" s="180">
        <f>VLOOKUP(D1621,Plan1!$B$2:$S$5570,18,)/1000</f>
        <v>5.61</v>
      </c>
      <c r="S1621" s="180">
        <f>VLOOKUP(D1621,Plan1!$B$2:$S$5570,6,)/1000</f>
        <v>5.1559999999999997</v>
      </c>
    </row>
    <row r="1622" spans="1:19" x14ac:dyDescent="0.25">
      <c r="A1622" s="178">
        <v>5768</v>
      </c>
      <c r="B1622" s="178">
        <v>-233812</v>
      </c>
      <c r="C1622" s="178">
        <v>-532922</v>
      </c>
      <c r="D1622" s="178" t="s">
        <v>1683</v>
      </c>
      <c r="E1622" s="178" t="s">
        <v>167</v>
      </c>
      <c r="F1622" s="178" t="s">
        <v>2912</v>
      </c>
      <c r="G1622" s="180">
        <f>VLOOKUP(D1622,Plan1!$B$2:$S$5570,7,)/1000</f>
        <v>5.3460000000000001</v>
      </c>
      <c r="H1622" s="180">
        <f>VLOOKUP(D1622,Plan1!$B$2:$S$5570,8,)/1000</f>
        <v>5.5419999999999998</v>
      </c>
      <c r="I1622" s="180">
        <f>VLOOKUP(D1622,Plan1!$B$2:$S$5570,9,)/1000</f>
        <v>5.5650000000000004</v>
      </c>
      <c r="J1622" s="180">
        <f>VLOOKUP(D1622,Plan1!$B$2:$S$5570,10,)/1000</f>
        <v>5.2380000000000004</v>
      </c>
      <c r="K1622" s="180">
        <f>VLOOKUP(D1622,Plan1!$B$2:$S$5570,11,)/1000</f>
        <v>4.6189999999999998</v>
      </c>
      <c r="L1622" s="180">
        <f>VLOOKUP(D1622,Plan1!$B$2:$S$5570,12,)/1000</f>
        <v>4.3810000000000002</v>
      </c>
      <c r="M1622" s="180">
        <f>VLOOKUP(D1622,Plan1!$B$2:$S$5570,13,)/1000</f>
        <v>4.4560000000000004</v>
      </c>
      <c r="N1622" s="180">
        <f>VLOOKUP(D1622,Plan1!$B$2:$S$5570,14,)/1000</f>
        <v>5.2889999999999997</v>
      </c>
      <c r="O1622" s="180">
        <f>VLOOKUP(D1622,Plan1!$B$2:$S$5570,15,)/1000</f>
        <v>5.1189999999999998</v>
      </c>
      <c r="P1622" s="180">
        <f>VLOOKUP(D1622,Plan1!$B$2:$S$5570,16,)/1000</f>
        <v>5.2670000000000003</v>
      </c>
      <c r="Q1622" s="180">
        <f>VLOOKUP(D1622,Plan1!$B$2:$S$5570,17,)/1000</f>
        <v>5.4480000000000004</v>
      </c>
      <c r="R1622" s="180">
        <f>VLOOKUP(D1622,Plan1!$B$2:$S$5570,18,)/1000</f>
        <v>5.61</v>
      </c>
      <c r="S1622" s="180">
        <f>VLOOKUP(D1622,Plan1!$B$2:$S$5570,6,)/1000</f>
        <v>5.1559999999999997</v>
      </c>
    </row>
    <row r="1623" spans="1:19" x14ac:dyDescent="0.25">
      <c r="A1623" s="178">
        <v>7591</v>
      </c>
      <c r="B1623" s="178">
        <v>-221129</v>
      </c>
      <c r="C1623" s="178">
        <v>-483138</v>
      </c>
      <c r="D1623" s="178" t="s">
        <v>5019</v>
      </c>
      <c r="E1623" s="178" t="s">
        <v>167</v>
      </c>
      <c r="F1623" s="178" t="s">
        <v>4704</v>
      </c>
      <c r="G1623" s="180">
        <f>VLOOKUP(D1623,Plan1!$B$2:$S$5570,7,)/1000</f>
        <v>5.1040000000000001</v>
      </c>
      <c r="H1623" s="180">
        <f>VLOOKUP(D1623,Plan1!$B$2:$S$5570,8,)/1000</f>
        <v>5.6150000000000002</v>
      </c>
      <c r="I1623" s="180">
        <f>VLOOKUP(D1623,Plan1!$B$2:$S$5570,9,)/1000</f>
        <v>5.3949999999999996</v>
      </c>
      <c r="J1623" s="180">
        <f>VLOOKUP(D1623,Plan1!$B$2:$S$5570,10,)/1000</f>
        <v>5.375</v>
      </c>
      <c r="K1623" s="180">
        <f>VLOOKUP(D1623,Plan1!$B$2:$S$5570,11,)/1000</f>
        <v>4.843</v>
      </c>
      <c r="L1623" s="180">
        <f>VLOOKUP(D1623,Plan1!$B$2:$S$5570,12,)/1000</f>
        <v>4.7560000000000002</v>
      </c>
      <c r="M1623" s="180">
        <f>VLOOKUP(D1623,Plan1!$B$2:$S$5570,13,)/1000</f>
        <v>4.8849999999999998</v>
      </c>
      <c r="N1623" s="180">
        <f>VLOOKUP(D1623,Plan1!$B$2:$S$5570,14,)/1000</f>
        <v>5.6749999999999998</v>
      </c>
      <c r="O1623" s="180">
        <f>VLOOKUP(D1623,Plan1!$B$2:$S$5570,15,)/1000</f>
        <v>5.2320000000000002</v>
      </c>
      <c r="P1623" s="180">
        <f>VLOOKUP(D1623,Plan1!$B$2:$S$5570,16,)/1000</f>
        <v>5.4279999999999999</v>
      </c>
      <c r="Q1623" s="180">
        <f>VLOOKUP(D1623,Plan1!$B$2:$S$5570,17,)/1000</f>
        <v>5.2990000000000004</v>
      </c>
      <c r="R1623" s="180">
        <f>VLOOKUP(D1623,Plan1!$B$2:$S$5570,18,)/1000</f>
        <v>5.4240000000000004</v>
      </c>
      <c r="S1623" s="180">
        <f>VLOOKUP(D1623,Plan1!$B$2:$S$5570,6,)/1000</f>
        <v>5.2530000000000001</v>
      </c>
    </row>
    <row r="1624" spans="1:19" x14ac:dyDescent="0.25">
      <c r="A1624" s="178">
        <v>14157</v>
      </c>
      <c r="B1624" s="178">
        <v>-184341</v>
      </c>
      <c r="C1624" s="178">
        <v>-476085</v>
      </c>
      <c r="D1624" s="178" t="s">
        <v>2365</v>
      </c>
      <c r="E1624" s="178" t="s">
        <v>167</v>
      </c>
      <c r="F1624" s="178" t="s">
        <v>1727</v>
      </c>
      <c r="G1624" s="180">
        <f>VLOOKUP(D1624,Plan1!$B$2:$S$5570,7,)/1000</f>
        <v>5.2110000000000003</v>
      </c>
      <c r="H1624" s="180">
        <f>VLOOKUP(D1624,Plan1!$B$2:$S$5570,8,)/1000</f>
        <v>5.7809999999999997</v>
      </c>
      <c r="I1624" s="180">
        <f>VLOOKUP(D1624,Plan1!$B$2:$S$5570,9,)/1000</f>
        <v>5.4180000000000001</v>
      </c>
      <c r="J1624" s="180">
        <f>VLOOKUP(D1624,Plan1!$B$2:$S$5570,10,)/1000</f>
        <v>5.7889999999999997</v>
      </c>
      <c r="K1624" s="180">
        <f>VLOOKUP(D1624,Plan1!$B$2:$S$5570,11,)/1000</f>
        <v>5.5890000000000004</v>
      </c>
      <c r="L1624" s="180">
        <f>VLOOKUP(D1624,Plan1!$B$2:$S$5570,12,)/1000</f>
        <v>5.38</v>
      </c>
      <c r="M1624" s="180">
        <f>VLOOKUP(D1624,Plan1!$B$2:$S$5570,13,)/1000</f>
        <v>5.625</v>
      </c>
      <c r="N1624" s="180">
        <f>VLOOKUP(D1624,Plan1!$B$2:$S$5570,14,)/1000</f>
        <v>6.3650000000000002</v>
      </c>
      <c r="O1624" s="180">
        <f>VLOOKUP(D1624,Plan1!$B$2:$S$5570,15,)/1000</f>
        <v>5.8529999999999998</v>
      </c>
      <c r="P1624" s="180">
        <f>VLOOKUP(D1624,Plan1!$B$2:$S$5570,16,)/1000</f>
        <v>5.5960000000000001</v>
      </c>
      <c r="Q1624" s="180">
        <f>VLOOKUP(D1624,Plan1!$B$2:$S$5570,17,)/1000</f>
        <v>5.1680000000000001</v>
      </c>
      <c r="R1624" s="180">
        <f>VLOOKUP(D1624,Plan1!$B$2:$S$5570,18,)/1000</f>
        <v>5.2389999999999999</v>
      </c>
      <c r="S1624" s="180">
        <f>VLOOKUP(D1624,Plan1!$B$2:$S$5570,6,)/1000</f>
        <v>5.585</v>
      </c>
    </row>
    <row r="1625" spans="1:19" x14ac:dyDescent="0.25">
      <c r="A1625" s="178">
        <v>7358</v>
      </c>
      <c r="B1625" s="178">
        <v>-222236</v>
      </c>
      <c r="C1625" s="178">
        <v>-548125</v>
      </c>
      <c r="D1625" s="178" t="s">
        <v>1676</v>
      </c>
      <c r="E1625" s="178" t="s">
        <v>167</v>
      </c>
      <c r="F1625" s="178" t="s">
        <v>1651</v>
      </c>
      <c r="G1625" s="180">
        <f>VLOOKUP(D1625,Plan1!$B$2:$S$5570,7,)/1000</f>
        <v>5.3109999999999999</v>
      </c>
      <c r="H1625" s="180">
        <f>VLOOKUP(D1625,Plan1!$B$2:$S$5570,8,)/1000</f>
        <v>5.4589999999999996</v>
      </c>
      <c r="I1625" s="180">
        <f>VLOOKUP(D1625,Plan1!$B$2:$S$5570,9,)/1000</f>
        <v>5.4740000000000002</v>
      </c>
      <c r="J1625" s="180">
        <f>VLOOKUP(D1625,Plan1!$B$2:$S$5570,10,)/1000</f>
        <v>5.149</v>
      </c>
      <c r="K1625" s="180">
        <f>VLOOKUP(D1625,Plan1!$B$2:$S$5570,11,)/1000</f>
        <v>4.5529999999999999</v>
      </c>
      <c r="L1625" s="180">
        <f>VLOOKUP(D1625,Plan1!$B$2:$S$5570,12,)/1000</f>
        <v>4.3129999999999997</v>
      </c>
      <c r="M1625" s="180">
        <f>VLOOKUP(D1625,Plan1!$B$2:$S$5570,13,)/1000</f>
        <v>4.3959999999999999</v>
      </c>
      <c r="N1625" s="180">
        <f>VLOOKUP(D1625,Plan1!$B$2:$S$5570,14,)/1000</f>
        <v>5.2919999999999998</v>
      </c>
      <c r="O1625" s="180">
        <f>VLOOKUP(D1625,Plan1!$B$2:$S$5570,15,)/1000</f>
        <v>5.0919999999999996</v>
      </c>
      <c r="P1625" s="180">
        <f>VLOOKUP(D1625,Plan1!$B$2:$S$5570,16,)/1000</f>
        <v>5.1879999999999997</v>
      </c>
      <c r="Q1625" s="180">
        <f>VLOOKUP(D1625,Plan1!$B$2:$S$5570,17,)/1000</f>
        <v>5.3760000000000003</v>
      </c>
      <c r="R1625" s="180">
        <f>VLOOKUP(D1625,Plan1!$B$2:$S$5570,18,)/1000</f>
        <v>5.5869999999999997</v>
      </c>
      <c r="S1625" s="180">
        <f>VLOOKUP(D1625,Plan1!$B$2:$S$5570,6,)/1000</f>
        <v>5.0990000000000002</v>
      </c>
    </row>
    <row r="1626" spans="1:19" x14ac:dyDescent="0.25">
      <c r="A1626" s="178">
        <v>5566</v>
      </c>
      <c r="B1626" s="178">
        <v>-235586</v>
      </c>
      <c r="C1626" s="178">
        <v>-522182</v>
      </c>
      <c r="D1626" s="178" t="s">
        <v>3168</v>
      </c>
      <c r="E1626" s="178" t="s">
        <v>167</v>
      </c>
      <c r="F1626" s="178" t="s">
        <v>2912</v>
      </c>
      <c r="G1626" s="180">
        <f>VLOOKUP(D1626,Plan1!$B$2:$S$5570,7,)/1000</f>
        <v>5.4329999999999998</v>
      </c>
      <c r="H1626" s="180">
        <f>VLOOKUP(D1626,Plan1!$B$2:$S$5570,8,)/1000</f>
        <v>5.4160000000000004</v>
      </c>
      <c r="I1626" s="180">
        <f>VLOOKUP(D1626,Plan1!$B$2:$S$5570,9,)/1000</f>
        <v>5.4610000000000003</v>
      </c>
      <c r="J1626" s="180">
        <f>VLOOKUP(D1626,Plan1!$B$2:$S$5570,10,)/1000</f>
        <v>5.3360000000000003</v>
      </c>
      <c r="K1626" s="180">
        <f>VLOOKUP(D1626,Plan1!$B$2:$S$5570,11,)/1000</f>
        <v>4.5780000000000003</v>
      </c>
      <c r="L1626" s="180">
        <f>VLOOKUP(D1626,Plan1!$B$2:$S$5570,12,)/1000</f>
        <v>4.26</v>
      </c>
      <c r="M1626" s="180">
        <f>VLOOKUP(D1626,Plan1!$B$2:$S$5570,13,)/1000</f>
        <v>4.4379999999999997</v>
      </c>
      <c r="N1626" s="180">
        <f>VLOOKUP(D1626,Plan1!$B$2:$S$5570,14,)/1000</f>
        <v>5.2320000000000002</v>
      </c>
      <c r="O1626" s="180">
        <f>VLOOKUP(D1626,Plan1!$B$2:$S$5570,15,)/1000</f>
        <v>5.0140000000000002</v>
      </c>
      <c r="P1626" s="180">
        <f>VLOOKUP(D1626,Plan1!$B$2:$S$5570,16,)/1000</f>
        <v>5.1710000000000003</v>
      </c>
      <c r="Q1626" s="180">
        <f>VLOOKUP(D1626,Plan1!$B$2:$S$5570,17,)/1000</f>
        <v>5.4889999999999999</v>
      </c>
      <c r="R1626" s="180">
        <f>VLOOKUP(D1626,Plan1!$B$2:$S$5570,18,)/1000</f>
        <v>5.6609999999999996</v>
      </c>
      <c r="S1626" s="180">
        <f>VLOOKUP(D1626,Plan1!$B$2:$S$5570,6,)/1000</f>
        <v>5.1239999999999997</v>
      </c>
    </row>
    <row r="1627" spans="1:19" x14ac:dyDescent="0.25">
      <c r="A1627" s="178">
        <v>2964</v>
      </c>
      <c r="B1627" s="178">
        <v>-275108</v>
      </c>
      <c r="C1627" s="178">
        <v>-543582</v>
      </c>
      <c r="D1627" s="178" t="s">
        <v>4332</v>
      </c>
      <c r="E1627" s="178" t="s">
        <v>167</v>
      </c>
      <c r="F1627" s="178" t="s">
        <v>3898</v>
      </c>
      <c r="G1627" s="180">
        <f>VLOOKUP(D1627,Plan1!$B$2:$S$5570,7,)/1000</f>
        <v>5.6769999999999996</v>
      </c>
      <c r="H1627" s="180">
        <f>VLOOKUP(D1627,Plan1!$B$2:$S$5570,8,)/1000</f>
        <v>5.7240000000000002</v>
      </c>
      <c r="I1627" s="180">
        <f>VLOOKUP(D1627,Plan1!$B$2:$S$5570,9,)/1000</f>
        <v>5.5309999999999997</v>
      </c>
      <c r="J1627" s="180">
        <f>VLOOKUP(D1627,Plan1!$B$2:$S$5570,10,)/1000</f>
        <v>4.8150000000000004</v>
      </c>
      <c r="K1627" s="180">
        <f>VLOOKUP(D1627,Plan1!$B$2:$S$5570,11,)/1000</f>
        <v>4.05</v>
      </c>
      <c r="L1627" s="180">
        <f>VLOOKUP(D1627,Plan1!$B$2:$S$5570,12,)/1000</f>
        <v>3.4369999999999998</v>
      </c>
      <c r="M1627" s="180">
        <f>VLOOKUP(D1627,Plan1!$B$2:$S$5570,13,)/1000</f>
        <v>3.8109999999999999</v>
      </c>
      <c r="N1627" s="180">
        <f>VLOOKUP(D1627,Plan1!$B$2:$S$5570,14,)/1000</f>
        <v>4.5990000000000002</v>
      </c>
      <c r="O1627" s="180">
        <f>VLOOKUP(D1627,Plan1!$B$2:$S$5570,15,)/1000</f>
        <v>4.4059999999999997</v>
      </c>
      <c r="P1627" s="180">
        <f>VLOOKUP(D1627,Plan1!$B$2:$S$5570,16,)/1000</f>
        <v>5.1180000000000003</v>
      </c>
      <c r="Q1627" s="180">
        <f>VLOOKUP(D1627,Plan1!$B$2:$S$5570,17,)/1000</f>
        <v>5.5869999999999997</v>
      </c>
      <c r="R1627" s="180">
        <f>VLOOKUP(D1627,Plan1!$B$2:$S$5570,18,)/1000</f>
        <v>5.6740000000000004</v>
      </c>
      <c r="S1627" s="180">
        <f>VLOOKUP(D1627,Plan1!$B$2:$S$5570,6,)/1000</f>
        <v>4.8689999999999998</v>
      </c>
    </row>
    <row r="1628" spans="1:19" x14ac:dyDescent="0.25">
      <c r="A1628" s="178">
        <v>3459</v>
      </c>
      <c r="B1628" s="178">
        <v>-267178</v>
      </c>
      <c r="C1628" s="178">
        <v>-494799</v>
      </c>
      <c r="D1628" s="178" t="s">
        <v>4654</v>
      </c>
      <c r="E1628" s="178" t="s">
        <v>167</v>
      </c>
      <c r="F1628" s="178" t="s">
        <v>4434</v>
      </c>
      <c r="G1628" s="180">
        <f>VLOOKUP(D1628,Plan1!$B$2:$S$5570,7,)/1000</f>
        <v>4.6189999999999998</v>
      </c>
      <c r="H1628" s="180">
        <f>VLOOKUP(D1628,Plan1!$B$2:$S$5570,8,)/1000</f>
        <v>4.6210000000000004</v>
      </c>
      <c r="I1628" s="180">
        <f>VLOOKUP(D1628,Plan1!$B$2:$S$5570,9,)/1000</f>
        <v>4.5869999999999997</v>
      </c>
      <c r="J1628" s="180">
        <f>VLOOKUP(D1628,Plan1!$B$2:$S$5570,10,)/1000</f>
        <v>4.1479999999999997</v>
      </c>
      <c r="K1628" s="180">
        <f>VLOOKUP(D1628,Plan1!$B$2:$S$5570,11,)/1000</f>
        <v>3.7389999999999999</v>
      </c>
      <c r="L1628" s="180">
        <f>VLOOKUP(D1628,Plan1!$B$2:$S$5570,12,)/1000</f>
        <v>3.3580000000000001</v>
      </c>
      <c r="M1628" s="180">
        <f>VLOOKUP(D1628,Plan1!$B$2:$S$5570,13,)/1000</f>
        <v>3.5070000000000001</v>
      </c>
      <c r="N1628" s="180">
        <f>VLOOKUP(D1628,Plan1!$B$2:$S$5570,14,)/1000</f>
        <v>4.258</v>
      </c>
      <c r="O1628" s="180">
        <f>VLOOKUP(D1628,Plan1!$B$2:$S$5570,15,)/1000</f>
        <v>3.706</v>
      </c>
      <c r="P1628" s="180">
        <f>VLOOKUP(D1628,Plan1!$B$2:$S$5570,16,)/1000</f>
        <v>3.8660000000000001</v>
      </c>
      <c r="Q1628" s="180">
        <f>VLOOKUP(D1628,Plan1!$B$2:$S$5570,17,)/1000</f>
        <v>4.5739999999999998</v>
      </c>
      <c r="R1628" s="180">
        <f>VLOOKUP(D1628,Plan1!$B$2:$S$5570,18,)/1000</f>
        <v>4.6310000000000002</v>
      </c>
      <c r="S1628" s="180">
        <f>VLOOKUP(D1628,Plan1!$B$2:$S$5570,6,)/1000</f>
        <v>4.1340000000000003</v>
      </c>
    </row>
    <row r="1629" spans="1:19" x14ac:dyDescent="0.25">
      <c r="A1629" s="178">
        <v>1869</v>
      </c>
      <c r="B1629" s="178">
        <v>-29086</v>
      </c>
      <c r="C1629" s="178">
        <v>-519919</v>
      </c>
      <c r="D1629" s="178" t="s">
        <v>4120</v>
      </c>
      <c r="E1629" s="178" t="s">
        <v>167</v>
      </c>
      <c r="F1629" s="178" t="s">
        <v>3898</v>
      </c>
      <c r="G1629" s="180">
        <f>VLOOKUP(D1629,Plan1!$B$2:$S$5570,7,)/1000</f>
        <v>5.3810000000000002</v>
      </c>
      <c r="H1629" s="180">
        <f>VLOOKUP(D1629,Plan1!$B$2:$S$5570,8,)/1000</f>
        <v>5.468</v>
      </c>
      <c r="I1629" s="180">
        <f>VLOOKUP(D1629,Plan1!$B$2:$S$5570,9,)/1000</f>
        <v>5.1180000000000003</v>
      </c>
      <c r="J1629" s="180">
        <f>VLOOKUP(D1629,Plan1!$B$2:$S$5570,10,)/1000</f>
        <v>4.6120000000000001</v>
      </c>
      <c r="K1629" s="180">
        <f>VLOOKUP(D1629,Plan1!$B$2:$S$5570,11,)/1000</f>
        <v>3.7480000000000002</v>
      </c>
      <c r="L1629" s="180">
        <f>VLOOKUP(D1629,Plan1!$B$2:$S$5570,12,)/1000</f>
        <v>3.26</v>
      </c>
      <c r="M1629" s="180">
        <f>VLOOKUP(D1629,Plan1!$B$2:$S$5570,13,)/1000</f>
        <v>3.629</v>
      </c>
      <c r="N1629" s="180">
        <f>VLOOKUP(D1629,Plan1!$B$2:$S$5570,14,)/1000</f>
        <v>4.2859999999999996</v>
      </c>
      <c r="O1629" s="180">
        <f>VLOOKUP(D1629,Plan1!$B$2:$S$5570,15,)/1000</f>
        <v>4.0549999999999997</v>
      </c>
      <c r="P1629" s="180">
        <f>VLOOKUP(D1629,Plan1!$B$2:$S$5570,16,)/1000</f>
        <v>4.63</v>
      </c>
      <c r="Q1629" s="180">
        <f>VLOOKUP(D1629,Plan1!$B$2:$S$5570,17,)/1000</f>
        <v>5.468</v>
      </c>
      <c r="R1629" s="180">
        <f>VLOOKUP(D1629,Plan1!$B$2:$S$5570,18,)/1000</f>
        <v>5.4930000000000003</v>
      </c>
      <c r="S1629" s="180">
        <f>VLOOKUP(D1629,Plan1!$B$2:$S$5570,6,)/1000</f>
        <v>4.5960000000000001</v>
      </c>
    </row>
    <row r="1630" spans="1:19" x14ac:dyDescent="0.25">
      <c r="A1630" s="178">
        <v>49131</v>
      </c>
      <c r="B1630" s="178">
        <v>-60812</v>
      </c>
      <c r="C1630" s="178">
        <v>-383797</v>
      </c>
      <c r="D1630" s="178" t="s">
        <v>3811</v>
      </c>
      <c r="E1630" s="178" t="s">
        <v>167</v>
      </c>
      <c r="F1630" s="178" t="s">
        <v>3752</v>
      </c>
      <c r="G1630" s="180">
        <f>VLOOKUP(D1630,Plan1!$B$2:$S$5570,7,)/1000</f>
        <v>5.5780000000000003</v>
      </c>
      <c r="H1630" s="180">
        <f>VLOOKUP(D1630,Plan1!$B$2:$S$5570,8,)/1000</f>
        <v>5.7210000000000001</v>
      </c>
      <c r="I1630" s="180">
        <f>VLOOKUP(D1630,Plan1!$B$2:$S$5570,9,)/1000</f>
        <v>5.8579999999999997</v>
      </c>
      <c r="J1630" s="180">
        <f>VLOOKUP(D1630,Plan1!$B$2:$S$5570,10,)/1000</f>
        <v>5.7220000000000004</v>
      </c>
      <c r="K1630" s="180">
        <f>VLOOKUP(D1630,Plan1!$B$2:$S$5570,11,)/1000</f>
        <v>5.4409999999999998</v>
      </c>
      <c r="L1630" s="180">
        <f>VLOOKUP(D1630,Plan1!$B$2:$S$5570,12,)/1000</f>
        <v>5.3019999999999996</v>
      </c>
      <c r="M1630" s="180">
        <f>VLOOKUP(D1630,Plan1!$B$2:$S$5570,13,)/1000</f>
        <v>5.6180000000000003</v>
      </c>
      <c r="N1630" s="180">
        <f>VLOOKUP(D1630,Plan1!$B$2:$S$5570,14,)/1000</f>
        <v>6.2370000000000001</v>
      </c>
      <c r="O1630" s="180">
        <f>VLOOKUP(D1630,Plan1!$B$2:$S$5570,15,)/1000</f>
        <v>6.5220000000000002</v>
      </c>
      <c r="P1630" s="180">
        <f>VLOOKUP(D1630,Plan1!$B$2:$S$5570,16,)/1000</f>
        <v>6.44</v>
      </c>
      <c r="Q1630" s="180">
        <f>VLOOKUP(D1630,Plan1!$B$2:$S$5570,17,)/1000</f>
        <v>6.3689999999999998</v>
      </c>
      <c r="R1630" s="180">
        <f>VLOOKUP(D1630,Plan1!$B$2:$S$5570,18,)/1000</f>
        <v>5.7729999999999997</v>
      </c>
      <c r="S1630" s="180">
        <f>VLOOKUP(D1630,Plan1!$B$2:$S$5570,6,)/1000</f>
        <v>5.8819999999999997</v>
      </c>
    </row>
    <row r="1631" spans="1:19" x14ac:dyDescent="0.25">
      <c r="A1631" s="178">
        <v>4724</v>
      </c>
      <c r="B1631" s="178">
        <v>-24568</v>
      </c>
      <c r="C1631" s="178">
        <v>-494199</v>
      </c>
      <c r="D1631" s="178" t="s">
        <v>3074</v>
      </c>
      <c r="E1631" s="178" t="s">
        <v>167</v>
      </c>
      <c r="F1631" s="178" t="s">
        <v>2912</v>
      </c>
      <c r="G1631" s="180">
        <f>VLOOKUP(D1631,Plan1!$B$2:$S$5570,7,)/1000</f>
        <v>4.5549999999999997</v>
      </c>
      <c r="H1631" s="180">
        <f>VLOOKUP(D1631,Plan1!$B$2:$S$5570,8,)/1000</f>
        <v>4.9009999999999998</v>
      </c>
      <c r="I1631" s="180">
        <f>VLOOKUP(D1631,Plan1!$B$2:$S$5570,9,)/1000</f>
        <v>4.6840000000000002</v>
      </c>
      <c r="J1631" s="180">
        <f>VLOOKUP(D1631,Plan1!$B$2:$S$5570,10,)/1000</f>
        <v>4.4189999999999996</v>
      </c>
      <c r="K1631" s="180">
        <f>VLOOKUP(D1631,Plan1!$B$2:$S$5570,11,)/1000</f>
        <v>3.8660000000000001</v>
      </c>
      <c r="L1631" s="180">
        <f>VLOOKUP(D1631,Plan1!$B$2:$S$5570,12,)/1000</f>
        <v>3.6709999999999998</v>
      </c>
      <c r="M1631" s="180">
        <f>VLOOKUP(D1631,Plan1!$B$2:$S$5570,13,)/1000</f>
        <v>3.7730000000000001</v>
      </c>
      <c r="N1631" s="180">
        <f>VLOOKUP(D1631,Plan1!$B$2:$S$5570,14,)/1000</f>
        <v>4.7549999999999999</v>
      </c>
      <c r="O1631" s="180">
        <f>VLOOKUP(D1631,Plan1!$B$2:$S$5570,15,)/1000</f>
        <v>4.2359999999999998</v>
      </c>
      <c r="P1631" s="180">
        <f>VLOOKUP(D1631,Plan1!$B$2:$S$5570,16,)/1000</f>
        <v>4.28</v>
      </c>
      <c r="Q1631" s="180">
        <f>VLOOKUP(D1631,Plan1!$B$2:$S$5570,17,)/1000</f>
        <v>4.7110000000000003</v>
      </c>
      <c r="R1631" s="180">
        <f>VLOOKUP(D1631,Plan1!$B$2:$S$5570,18,)/1000</f>
        <v>4.8780000000000001</v>
      </c>
      <c r="S1631" s="180">
        <f>VLOOKUP(D1631,Plan1!$B$2:$S$5570,6,)/1000</f>
        <v>4.3940000000000001</v>
      </c>
    </row>
    <row r="1632" spans="1:19" x14ac:dyDescent="0.25">
      <c r="A1632" s="178">
        <v>17335</v>
      </c>
      <c r="B1632" s="178">
        <v>-167217</v>
      </c>
      <c r="C1632" s="178">
        <v>-523141</v>
      </c>
      <c r="D1632" s="178" t="s">
        <v>1140</v>
      </c>
      <c r="E1632" s="178" t="s">
        <v>167</v>
      </c>
      <c r="F1632" s="178" t="s">
        <v>1058</v>
      </c>
      <c r="G1632" s="180">
        <f>VLOOKUP(D1632,Plan1!$B$2:$S$5570,7,)/1000</f>
        <v>5.0350000000000001</v>
      </c>
      <c r="H1632" s="180">
        <f>VLOOKUP(D1632,Plan1!$B$2:$S$5570,8,)/1000</f>
        <v>5.399</v>
      </c>
      <c r="I1632" s="180">
        <f>VLOOKUP(D1632,Plan1!$B$2:$S$5570,9,)/1000</f>
        <v>5.39</v>
      </c>
      <c r="J1632" s="180">
        <f>VLOOKUP(D1632,Plan1!$B$2:$S$5570,10,)/1000</f>
        <v>5.7110000000000003</v>
      </c>
      <c r="K1632" s="180">
        <f>VLOOKUP(D1632,Plan1!$B$2:$S$5570,11,)/1000</f>
        <v>5.5620000000000003</v>
      </c>
      <c r="L1632" s="180">
        <f>VLOOKUP(D1632,Plan1!$B$2:$S$5570,12,)/1000</f>
        <v>5.3529999999999998</v>
      </c>
      <c r="M1632" s="180">
        <f>VLOOKUP(D1632,Plan1!$B$2:$S$5570,13,)/1000</f>
        <v>5.4560000000000004</v>
      </c>
      <c r="N1632" s="180">
        <f>VLOOKUP(D1632,Plan1!$B$2:$S$5570,14,)/1000</f>
        <v>6.0410000000000004</v>
      </c>
      <c r="O1632" s="180">
        <f>VLOOKUP(D1632,Plan1!$B$2:$S$5570,15,)/1000</f>
        <v>5.5819999999999999</v>
      </c>
      <c r="P1632" s="180">
        <f>VLOOKUP(D1632,Plan1!$B$2:$S$5570,16,)/1000</f>
        <v>5.1870000000000003</v>
      </c>
      <c r="Q1632" s="180">
        <f>VLOOKUP(D1632,Plan1!$B$2:$S$5570,17,)/1000</f>
        <v>5.1529999999999996</v>
      </c>
      <c r="R1632" s="180">
        <f>VLOOKUP(D1632,Plan1!$B$2:$S$5570,18,)/1000</f>
        <v>5.1440000000000001</v>
      </c>
      <c r="S1632" s="180">
        <f>VLOOKUP(D1632,Plan1!$B$2:$S$5570,6,)/1000</f>
        <v>5.4180000000000001</v>
      </c>
    </row>
    <row r="1633" spans="1:19" x14ac:dyDescent="0.25">
      <c r="A1633" s="178">
        <v>8583</v>
      </c>
      <c r="B1633" s="178">
        <v>-214848</v>
      </c>
      <c r="C1633" s="178">
        <v>-515355</v>
      </c>
      <c r="D1633" s="178" t="s">
        <v>5099</v>
      </c>
      <c r="E1633" s="178" t="s">
        <v>167</v>
      </c>
      <c r="F1633" s="178" t="s">
        <v>4704</v>
      </c>
      <c r="G1633" s="180">
        <f>VLOOKUP(D1633,Plan1!$B$2:$S$5570,7,)/1000</f>
        <v>5.3170000000000002</v>
      </c>
      <c r="H1633" s="180">
        <f>VLOOKUP(D1633,Plan1!$B$2:$S$5570,8,)/1000</f>
        <v>5.7140000000000004</v>
      </c>
      <c r="I1633" s="180">
        <f>VLOOKUP(D1633,Plan1!$B$2:$S$5570,9,)/1000</f>
        <v>5.6429999999999998</v>
      </c>
      <c r="J1633" s="180">
        <f>VLOOKUP(D1633,Plan1!$B$2:$S$5570,10,)/1000</f>
        <v>5.4770000000000003</v>
      </c>
      <c r="K1633" s="180">
        <f>VLOOKUP(D1633,Plan1!$B$2:$S$5570,11,)/1000</f>
        <v>4.9450000000000003</v>
      </c>
      <c r="L1633" s="180">
        <f>VLOOKUP(D1633,Plan1!$B$2:$S$5570,12,)/1000</f>
        <v>4.7450000000000001</v>
      </c>
      <c r="M1633" s="180">
        <f>VLOOKUP(D1633,Plan1!$B$2:$S$5570,13,)/1000</f>
        <v>4.875</v>
      </c>
      <c r="N1633" s="180">
        <f>VLOOKUP(D1633,Plan1!$B$2:$S$5570,14,)/1000</f>
        <v>5.6379999999999999</v>
      </c>
      <c r="O1633" s="180">
        <f>VLOOKUP(D1633,Plan1!$B$2:$S$5570,15,)/1000</f>
        <v>5.2510000000000003</v>
      </c>
      <c r="P1633" s="180">
        <f>VLOOKUP(D1633,Plan1!$B$2:$S$5570,16,)/1000</f>
        <v>5.444</v>
      </c>
      <c r="Q1633" s="180">
        <f>VLOOKUP(D1633,Plan1!$B$2:$S$5570,17,)/1000</f>
        <v>5.5149999999999997</v>
      </c>
      <c r="R1633" s="180">
        <f>VLOOKUP(D1633,Plan1!$B$2:$S$5570,18,)/1000</f>
        <v>5.6130000000000004</v>
      </c>
      <c r="S1633" s="180">
        <f>VLOOKUP(D1633,Plan1!$B$2:$S$5570,6,)/1000</f>
        <v>5.3479999999999999</v>
      </c>
    </row>
    <row r="1634" spans="1:19" x14ac:dyDescent="0.25">
      <c r="A1634" s="178">
        <v>7101</v>
      </c>
      <c r="B1634" s="178">
        <v>-22415</v>
      </c>
      <c r="C1634" s="178">
        <v>-494088</v>
      </c>
      <c r="D1634" s="178" t="s">
        <v>4971</v>
      </c>
      <c r="E1634" s="178" t="s">
        <v>167</v>
      </c>
      <c r="F1634" s="178" t="s">
        <v>4704</v>
      </c>
      <c r="G1634" s="180">
        <f>VLOOKUP(D1634,Plan1!$B$2:$S$5570,7,)/1000</f>
        <v>5.085</v>
      </c>
      <c r="H1634" s="180">
        <f>VLOOKUP(D1634,Plan1!$B$2:$S$5570,8,)/1000</f>
        <v>5.5549999999999997</v>
      </c>
      <c r="I1634" s="180">
        <f>VLOOKUP(D1634,Plan1!$B$2:$S$5570,9,)/1000</f>
        <v>5.3739999999999997</v>
      </c>
      <c r="J1634" s="180">
        <f>VLOOKUP(D1634,Plan1!$B$2:$S$5570,10,)/1000</f>
        <v>5.3739999999999997</v>
      </c>
      <c r="K1634" s="180">
        <f>VLOOKUP(D1634,Plan1!$B$2:$S$5570,11,)/1000</f>
        <v>4.7430000000000003</v>
      </c>
      <c r="L1634" s="180">
        <f>VLOOKUP(D1634,Plan1!$B$2:$S$5570,12,)/1000</f>
        <v>4.5979999999999999</v>
      </c>
      <c r="M1634" s="180">
        <f>VLOOKUP(D1634,Plan1!$B$2:$S$5570,13,)/1000</f>
        <v>4.78</v>
      </c>
      <c r="N1634" s="180">
        <f>VLOOKUP(D1634,Plan1!$B$2:$S$5570,14,)/1000</f>
        <v>5.6130000000000004</v>
      </c>
      <c r="O1634" s="180">
        <f>VLOOKUP(D1634,Plan1!$B$2:$S$5570,15,)/1000</f>
        <v>5.1689999999999996</v>
      </c>
      <c r="P1634" s="180">
        <f>VLOOKUP(D1634,Plan1!$B$2:$S$5570,16,)/1000</f>
        <v>5.3949999999999996</v>
      </c>
      <c r="Q1634" s="180">
        <f>VLOOKUP(D1634,Plan1!$B$2:$S$5570,17,)/1000</f>
        <v>5.343</v>
      </c>
      <c r="R1634" s="180">
        <f>VLOOKUP(D1634,Plan1!$B$2:$S$5570,18,)/1000</f>
        <v>5.4379999999999997</v>
      </c>
      <c r="S1634" s="180">
        <f>VLOOKUP(D1634,Plan1!$B$2:$S$5570,6,)/1000</f>
        <v>5.2050000000000001</v>
      </c>
    </row>
    <row r="1635" spans="1:19" x14ac:dyDescent="0.25">
      <c r="A1635" s="178">
        <v>7649</v>
      </c>
      <c r="B1635" s="178">
        <v>-220541</v>
      </c>
      <c r="C1635" s="178">
        <v>-425236</v>
      </c>
      <c r="D1635" s="178" t="s">
        <v>3722</v>
      </c>
      <c r="E1635" s="178" t="s">
        <v>167</v>
      </c>
      <c r="F1635" s="178" t="s">
        <v>3664</v>
      </c>
      <c r="G1635" s="180">
        <f>VLOOKUP(D1635,Plan1!$B$2:$S$5570,7,)/1000</f>
        <v>5.1520000000000001</v>
      </c>
      <c r="H1635" s="180">
        <f>VLOOKUP(D1635,Plan1!$B$2:$S$5570,8,)/1000</f>
        <v>5.7649999999999997</v>
      </c>
      <c r="I1635" s="180">
        <f>VLOOKUP(D1635,Plan1!$B$2:$S$5570,9,)/1000</f>
        <v>5.1479999999999997</v>
      </c>
      <c r="J1635" s="180">
        <f>VLOOKUP(D1635,Plan1!$B$2:$S$5570,10,)/1000</f>
        <v>4.8730000000000002</v>
      </c>
      <c r="K1635" s="180">
        <f>VLOOKUP(D1635,Plan1!$B$2:$S$5570,11,)/1000</f>
        <v>4.3259999999999996</v>
      </c>
      <c r="L1635" s="180">
        <f>VLOOKUP(D1635,Plan1!$B$2:$S$5570,12,)/1000</f>
        <v>4.2249999999999996</v>
      </c>
      <c r="M1635" s="180">
        <f>VLOOKUP(D1635,Plan1!$B$2:$S$5570,13,)/1000</f>
        <v>4.3319999999999999</v>
      </c>
      <c r="N1635" s="180">
        <f>VLOOKUP(D1635,Plan1!$B$2:$S$5570,14,)/1000</f>
        <v>4.9169999999999998</v>
      </c>
      <c r="O1635" s="180">
        <f>VLOOKUP(D1635,Plan1!$B$2:$S$5570,15,)/1000</f>
        <v>4.8230000000000004</v>
      </c>
      <c r="P1635" s="180">
        <f>VLOOKUP(D1635,Plan1!$B$2:$S$5570,16,)/1000</f>
        <v>4.7149999999999999</v>
      </c>
      <c r="Q1635" s="180">
        <f>VLOOKUP(D1635,Plan1!$B$2:$S$5570,17,)/1000</f>
        <v>4.3140000000000001</v>
      </c>
      <c r="R1635" s="180">
        <f>VLOOKUP(D1635,Plan1!$B$2:$S$5570,18,)/1000</f>
        <v>4.9720000000000004</v>
      </c>
      <c r="S1635" s="180">
        <f>VLOOKUP(D1635,Plan1!$B$2:$S$5570,6,)/1000</f>
        <v>4.7969999999999997</v>
      </c>
    </row>
    <row r="1636" spans="1:19" x14ac:dyDescent="0.25">
      <c r="A1636" s="178">
        <v>46858</v>
      </c>
      <c r="B1636" s="178">
        <v>-66888</v>
      </c>
      <c r="C1636" s="178">
        <v>-354184</v>
      </c>
      <c r="D1636" s="178" t="s">
        <v>2872</v>
      </c>
      <c r="E1636" s="178" t="s">
        <v>167</v>
      </c>
      <c r="F1636" s="178" t="s">
        <v>2709</v>
      </c>
      <c r="G1636" s="180">
        <f>VLOOKUP(D1636,Plan1!$B$2:$S$5570,7,)/1000</f>
        <v>5.44</v>
      </c>
      <c r="H1636" s="180">
        <f>VLOOKUP(D1636,Plan1!$B$2:$S$5570,8,)/1000</f>
        <v>5.548</v>
      </c>
      <c r="I1636" s="180">
        <f>VLOOKUP(D1636,Plan1!$B$2:$S$5570,9,)/1000</f>
        <v>5.7320000000000002</v>
      </c>
      <c r="J1636" s="180">
        <f>VLOOKUP(D1636,Plan1!$B$2:$S$5570,10,)/1000</f>
        <v>5.3949999999999996</v>
      </c>
      <c r="K1636" s="180">
        <f>VLOOKUP(D1636,Plan1!$B$2:$S$5570,11,)/1000</f>
        <v>4.9589999999999996</v>
      </c>
      <c r="L1636" s="180">
        <f>VLOOKUP(D1636,Plan1!$B$2:$S$5570,12,)/1000</f>
        <v>4.5220000000000002</v>
      </c>
      <c r="M1636" s="180">
        <f>VLOOKUP(D1636,Plan1!$B$2:$S$5570,13,)/1000</f>
        <v>4.577</v>
      </c>
      <c r="N1636" s="180">
        <f>VLOOKUP(D1636,Plan1!$B$2:$S$5570,14,)/1000</f>
        <v>5.3109999999999999</v>
      </c>
      <c r="O1636" s="180">
        <f>VLOOKUP(D1636,Plan1!$B$2:$S$5570,15,)/1000</f>
        <v>5.633</v>
      </c>
      <c r="P1636" s="180">
        <f>VLOOKUP(D1636,Plan1!$B$2:$S$5570,16,)/1000</f>
        <v>5.7590000000000003</v>
      </c>
      <c r="Q1636" s="180">
        <f>VLOOKUP(D1636,Plan1!$B$2:$S$5570,17,)/1000</f>
        <v>5.7949999999999999</v>
      </c>
      <c r="R1636" s="180">
        <f>VLOOKUP(D1636,Plan1!$B$2:$S$5570,18,)/1000</f>
        <v>5.5090000000000003</v>
      </c>
      <c r="S1636" s="180">
        <f>VLOOKUP(D1636,Plan1!$B$2:$S$5570,6,)/1000</f>
        <v>5.3479999999999999</v>
      </c>
    </row>
    <row r="1637" spans="1:19" x14ac:dyDescent="0.25">
      <c r="A1637" s="178">
        <v>29960</v>
      </c>
      <c r="B1637" s="178">
        <v>-113421</v>
      </c>
      <c r="C1637" s="178">
        <v>-49272</v>
      </c>
      <c r="D1637" s="178" t="s">
        <v>5400</v>
      </c>
      <c r="E1637" s="178" t="s">
        <v>167</v>
      </c>
      <c r="F1637" s="178" t="s">
        <v>5370</v>
      </c>
      <c r="G1637" s="180">
        <f>VLOOKUP(D1637,Plan1!$B$2:$S$5570,7,)/1000</f>
        <v>4.875</v>
      </c>
      <c r="H1637" s="180">
        <f>VLOOKUP(D1637,Plan1!$B$2:$S$5570,8,)/1000</f>
        <v>5.0259999999999998</v>
      </c>
      <c r="I1637" s="180">
        <f>VLOOKUP(D1637,Plan1!$B$2:$S$5570,9,)/1000</f>
        <v>4.9710000000000001</v>
      </c>
      <c r="J1637" s="180">
        <f>VLOOKUP(D1637,Plan1!$B$2:$S$5570,10,)/1000</f>
        <v>5.2569999999999997</v>
      </c>
      <c r="K1637" s="180">
        <f>VLOOKUP(D1637,Plan1!$B$2:$S$5570,11,)/1000</f>
        <v>5.49</v>
      </c>
      <c r="L1637" s="180">
        <f>VLOOKUP(D1637,Plan1!$B$2:$S$5570,12,)/1000</f>
        <v>5.61</v>
      </c>
      <c r="M1637" s="180">
        <f>VLOOKUP(D1637,Plan1!$B$2:$S$5570,13,)/1000</f>
        <v>5.9050000000000002</v>
      </c>
      <c r="N1637" s="180">
        <f>VLOOKUP(D1637,Plan1!$B$2:$S$5570,14,)/1000</f>
        <v>6.3890000000000002</v>
      </c>
      <c r="O1637" s="180">
        <f>VLOOKUP(D1637,Plan1!$B$2:$S$5570,15,)/1000</f>
        <v>5.8239999999999998</v>
      </c>
      <c r="P1637" s="180">
        <f>VLOOKUP(D1637,Plan1!$B$2:$S$5570,16,)/1000</f>
        <v>5.2830000000000004</v>
      </c>
      <c r="Q1637" s="180">
        <f>VLOOKUP(D1637,Plan1!$B$2:$S$5570,17,)/1000</f>
        <v>4.8959999999999999</v>
      </c>
      <c r="R1637" s="180">
        <f>VLOOKUP(D1637,Plan1!$B$2:$S$5570,18,)/1000</f>
        <v>4.9059999999999997</v>
      </c>
      <c r="S1637" s="180">
        <f>VLOOKUP(D1637,Plan1!$B$2:$S$5570,6,)/1000</f>
        <v>5.3689999999999998</v>
      </c>
    </row>
    <row r="1638" spans="1:19" x14ac:dyDescent="0.25">
      <c r="A1638" s="178">
        <v>9130</v>
      </c>
      <c r="B1638" s="178">
        <v>-212329</v>
      </c>
      <c r="C1638" s="178">
        <v>-47976</v>
      </c>
      <c r="D1638" s="178" t="s">
        <v>5159</v>
      </c>
      <c r="E1638" s="178" t="s">
        <v>167</v>
      </c>
      <c r="F1638" s="178" t="s">
        <v>4704</v>
      </c>
      <c r="G1638" s="180">
        <f>VLOOKUP(D1638,Plan1!$B$2:$S$5570,7,)/1000</f>
        <v>5.165</v>
      </c>
      <c r="H1638" s="180">
        <f>VLOOKUP(D1638,Plan1!$B$2:$S$5570,8,)/1000</f>
        <v>5.6970000000000001</v>
      </c>
      <c r="I1638" s="180">
        <f>VLOOKUP(D1638,Plan1!$B$2:$S$5570,9,)/1000</f>
        <v>5.3460000000000001</v>
      </c>
      <c r="J1638" s="180">
        <f>VLOOKUP(D1638,Plan1!$B$2:$S$5570,10,)/1000</f>
        <v>5.4770000000000003</v>
      </c>
      <c r="K1638" s="180">
        <f>VLOOKUP(D1638,Plan1!$B$2:$S$5570,11,)/1000</f>
        <v>5.0330000000000004</v>
      </c>
      <c r="L1638" s="180">
        <f>VLOOKUP(D1638,Plan1!$B$2:$S$5570,12,)/1000</f>
        <v>4.9539999999999997</v>
      </c>
      <c r="M1638" s="180">
        <f>VLOOKUP(D1638,Plan1!$B$2:$S$5570,13,)/1000</f>
        <v>5.1449999999999996</v>
      </c>
      <c r="N1638" s="180">
        <f>VLOOKUP(D1638,Plan1!$B$2:$S$5570,14,)/1000</f>
        <v>5.7850000000000001</v>
      </c>
      <c r="O1638" s="180">
        <f>VLOOKUP(D1638,Plan1!$B$2:$S$5570,15,)/1000</f>
        <v>5.3310000000000004</v>
      </c>
      <c r="P1638" s="180">
        <f>VLOOKUP(D1638,Plan1!$B$2:$S$5570,16,)/1000</f>
        <v>5.3929999999999998</v>
      </c>
      <c r="Q1638" s="180">
        <f>VLOOKUP(D1638,Plan1!$B$2:$S$5570,17,)/1000</f>
        <v>5.2789999999999999</v>
      </c>
      <c r="R1638" s="180">
        <f>VLOOKUP(D1638,Plan1!$B$2:$S$5570,18,)/1000</f>
        <v>5.431</v>
      </c>
      <c r="S1638" s="180">
        <f>VLOOKUP(D1638,Plan1!$B$2:$S$5570,6,)/1000</f>
        <v>5.3369999999999997</v>
      </c>
    </row>
    <row r="1639" spans="1:19" x14ac:dyDescent="0.25">
      <c r="A1639" s="178">
        <v>56013</v>
      </c>
      <c r="B1639" s="178">
        <v>-41508</v>
      </c>
      <c r="C1639" s="178">
        <v>-429448</v>
      </c>
      <c r="D1639" s="178" t="s">
        <v>1403</v>
      </c>
      <c r="E1639" s="178" t="s">
        <v>167</v>
      </c>
      <c r="F1639" s="178" t="s">
        <v>1298</v>
      </c>
      <c r="G1639" s="180">
        <f>VLOOKUP(D1639,Plan1!$B$2:$S$5570,7,)/1000</f>
        <v>4.9740000000000002</v>
      </c>
      <c r="H1639" s="180">
        <f>VLOOKUP(D1639,Plan1!$B$2:$S$5570,8,)/1000</f>
        <v>5.202</v>
      </c>
      <c r="I1639" s="180">
        <f>VLOOKUP(D1639,Plan1!$B$2:$S$5570,9,)/1000</f>
        <v>5.2720000000000002</v>
      </c>
      <c r="J1639" s="180">
        <f>VLOOKUP(D1639,Plan1!$B$2:$S$5570,10,)/1000</f>
        <v>5.26</v>
      </c>
      <c r="K1639" s="180">
        <f>VLOOKUP(D1639,Plan1!$B$2:$S$5570,11,)/1000</f>
        <v>5.2220000000000004</v>
      </c>
      <c r="L1639" s="180">
        <f>VLOOKUP(D1639,Plan1!$B$2:$S$5570,12,)/1000</f>
        <v>5.3540000000000001</v>
      </c>
      <c r="M1639" s="180">
        <f>VLOOKUP(D1639,Plan1!$B$2:$S$5570,13,)/1000</f>
        <v>5.6479999999999997</v>
      </c>
      <c r="N1639" s="180">
        <f>VLOOKUP(D1639,Plan1!$B$2:$S$5570,14,)/1000</f>
        <v>6.11</v>
      </c>
      <c r="O1639" s="180">
        <f>VLOOKUP(D1639,Plan1!$B$2:$S$5570,15,)/1000</f>
        <v>6.4240000000000004</v>
      </c>
      <c r="P1639" s="180">
        <f>VLOOKUP(D1639,Plan1!$B$2:$S$5570,16,)/1000</f>
        <v>6.2539999999999996</v>
      </c>
      <c r="Q1639" s="180">
        <f>VLOOKUP(D1639,Plan1!$B$2:$S$5570,17,)/1000</f>
        <v>5.9109999999999996</v>
      </c>
      <c r="R1639" s="180">
        <f>VLOOKUP(D1639,Plan1!$B$2:$S$5570,18,)/1000</f>
        <v>5.4210000000000003</v>
      </c>
      <c r="S1639" s="180">
        <f>VLOOKUP(D1639,Plan1!$B$2:$S$5570,6,)/1000</f>
        <v>5.5880000000000001</v>
      </c>
    </row>
    <row r="1640" spans="1:19" x14ac:dyDescent="0.25">
      <c r="A1640" s="178">
        <v>6601</v>
      </c>
      <c r="B1640" s="178">
        <v>-227863</v>
      </c>
      <c r="C1640" s="178">
        <v>-433053</v>
      </c>
      <c r="D1640" s="178" t="s">
        <v>3679</v>
      </c>
      <c r="E1640" s="178" t="s">
        <v>167</v>
      </c>
      <c r="F1640" s="178" t="s">
        <v>3664</v>
      </c>
      <c r="G1640" s="180">
        <f>VLOOKUP(D1640,Plan1!$B$2:$S$5570,7,)/1000</f>
        <v>5.3479999999999999</v>
      </c>
      <c r="H1640" s="180">
        <f>VLOOKUP(D1640,Plan1!$B$2:$S$5570,8,)/1000</f>
        <v>5.8479999999999999</v>
      </c>
      <c r="I1640" s="180">
        <f>VLOOKUP(D1640,Plan1!$B$2:$S$5570,9,)/1000</f>
        <v>5.2050000000000001</v>
      </c>
      <c r="J1640" s="180">
        <f>VLOOKUP(D1640,Plan1!$B$2:$S$5570,10,)/1000</f>
        <v>4.9809999999999999</v>
      </c>
      <c r="K1640" s="180">
        <f>VLOOKUP(D1640,Plan1!$B$2:$S$5570,11,)/1000</f>
        <v>4.4660000000000002</v>
      </c>
      <c r="L1640" s="180">
        <f>VLOOKUP(D1640,Plan1!$B$2:$S$5570,12,)/1000</f>
        <v>4.3780000000000001</v>
      </c>
      <c r="M1640" s="180">
        <f>VLOOKUP(D1640,Plan1!$B$2:$S$5570,13,)/1000</f>
        <v>4.2629999999999999</v>
      </c>
      <c r="N1640" s="180">
        <f>VLOOKUP(D1640,Plan1!$B$2:$S$5570,14,)/1000</f>
        <v>5.0129999999999999</v>
      </c>
      <c r="O1640" s="180">
        <f>VLOOKUP(D1640,Plan1!$B$2:$S$5570,15,)/1000</f>
        <v>4.742</v>
      </c>
      <c r="P1640" s="180">
        <f>VLOOKUP(D1640,Plan1!$B$2:$S$5570,16,)/1000</f>
        <v>4.8970000000000002</v>
      </c>
      <c r="Q1640" s="180">
        <f>VLOOKUP(D1640,Plan1!$B$2:$S$5570,17,)/1000</f>
        <v>4.6429999999999998</v>
      </c>
      <c r="R1640" s="180">
        <f>VLOOKUP(D1640,Plan1!$B$2:$S$5570,18,)/1000</f>
        <v>5.0819999999999999</v>
      </c>
      <c r="S1640" s="180">
        <f>VLOOKUP(D1640,Plan1!$B$2:$S$5570,6,)/1000</f>
        <v>4.9059999999999997</v>
      </c>
    </row>
    <row r="1641" spans="1:19" x14ac:dyDescent="0.25">
      <c r="A1641" s="178">
        <v>10947</v>
      </c>
      <c r="B1641" s="178">
        <v>-202063</v>
      </c>
      <c r="C1641" s="178">
        <v>-417981</v>
      </c>
      <c r="D1641" s="178" t="s">
        <v>2096</v>
      </c>
      <c r="E1641" s="178" t="s">
        <v>167</v>
      </c>
      <c r="F1641" s="178" t="s">
        <v>1727</v>
      </c>
      <c r="G1641" s="180">
        <f>VLOOKUP(D1641,Plan1!$B$2:$S$5570,7,)/1000</f>
        <v>5.2389999999999999</v>
      </c>
      <c r="H1641" s="180">
        <f>VLOOKUP(D1641,Plan1!$B$2:$S$5570,8,)/1000</f>
        <v>5.6920000000000002</v>
      </c>
      <c r="I1641" s="180">
        <f>VLOOKUP(D1641,Plan1!$B$2:$S$5570,9,)/1000</f>
        <v>5.1429999999999998</v>
      </c>
      <c r="J1641" s="180">
        <f>VLOOKUP(D1641,Plan1!$B$2:$S$5570,10,)/1000</f>
        <v>5.0579999999999998</v>
      </c>
      <c r="K1641" s="180">
        <f>VLOOKUP(D1641,Plan1!$B$2:$S$5570,11,)/1000</f>
        <v>4.5309999999999997</v>
      </c>
      <c r="L1641" s="180">
        <f>VLOOKUP(D1641,Plan1!$B$2:$S$5570,12,)/1000</f>
        <v>4.4770000000000003</v>
      </c>
      <c r="M1641" s="180">
        <f>VLOOKUP(D1641,Plan1!$B$2:$S$5570,13,)/1000</f>
        <v>4.5890000000000004</v>
      </c>
      <c r="N1641" s="180">
        <f>VLOOKUP(D1641,Plan1!$B$2:$S$5570,14,)/1000</f>
        <v>5.0999999999999996</v>
      </c>
      <c r="O1641" s="180">
        <f>VLOOKUP(D1641,Plan1!$B$2:$S$5570,15,)/1000</f>
        <v>5.03</v>
      </c>
      <c r="P1641" s="180">
        <f>VLOOKUP(D1641,Plan1!$B$2:$S$5570,16,)/1000</f>
        <v>4.7530000000000001</v>
      </c>
      <c r="Q1641" s="180">
        <f>VLOOKUP(D1641,Plan1!$B$2:$S$5570,17,)/1000</f>
        <v>4.4470000000000001</v>
      </c>
      <c r="R1641" s="180">
        <f>VLOOKUP(D1641,Plan1!$B$2:$S$5570,18,)/1000</f>
        <v>4.899</v>
      </c>
      <c r="S1641" s="180">
        <f>VLOOKUP(D1641,Plan1!$B$2:$S$5570,6,)/1000</f>
        <v>4.9130000000000003</v>
      </c>
    </row>
    <row r="1642" spans="1:19" x14ac:dyDescent="0.25">
      <c r="A1642" s="178">
        <v>7093</v>
      </c>
      <c r="B1642" s="178">
        <v>-22429</v>
      </c>
      <c r="C1642" s="178">
        <v>-502009</v>
      </c>
      <c r="D1642" s="178" t="s">
        <v>4965</v>
      </c>
      <c r="E1642" s="178" t="s">
        <v>167</v>
      </c>
      <c r="F1642" s="178" t="s">
        <v>4704</v>
      </c>
      <c r="G1642" s="180">
        <f>VLOOKUP(D1642,Plan1!$B$2:$S$5570,7,)/1000</f>
        <v>5.1710000000000003</v>
      </c>
      <c r="H1642" s="180">
        <f>VLOOKUP(D1642,Plan1!$B$2:$S$5570,8,)/1000</f>
        <v>5.5739999999999998</v>
      </c>
      <c r="I1642" s="180">
        <f>VLOOKUP(D1642,Plan1!$B$2:$S$5570,9,)/1000</f>
        <v>5.5410000000000004</v>
      </c>
      <c r="J1642" s="180">
        <f>VLOOKUP(D1642,Plan1!$B$2:$S$5570,10,)/1000</f>
        <v>5.4589999999999996</v>
      </c>
      <c r="K1642" s="180">
        <f>VLOOKUP(D1642,Plan1!$B$2:$S$5570,11,)/1000</f>
        <v>4.758</v>
      </c>
      <c r="L1642" s="180">
        <f>VLOOKUP(D1642,Plan1!$B$2:$S$5570,12,)/1000</f>
        <v>4.6340000000000003</v>
      </c>
      <c r="M1642" s="180">
        <f>VLOOKUP(D1642,Plan1!$B$2:$S$5570,13,)/1000</f>
        <v>4.7619999999999996</v>
      </c>
      <c r="N1642" s="180">
        <f>VLOOKUP(D1642,Plan1!$B$2:$S$5570,14,)/1000</f>
        <v>5.6440000000000001</v>
      </c>
      <c r="O1642" s="180">
        <f>VLOOKUP(D1642,Plan1!$B$2:$S$5570,15,)/1000</f>
        <v>5.1920000000000002</v>
      </c>
      <c r="P1642" s="180">
        <f>VLOOKUP(D1642,Plan1!$B$2:$S$5570,16,)/1000</f>
        <v>5.3789999999999996</v>
      </c>
      <c r="Q1642" s="180">
        <f>VLOOKUP(D1642,Plan1!$B$2:$S$5570,17,)/1000</f>
        <v>5.4290000000000003</v>
      </c>
      <c r="R1642" s="180">
        <f>VLOOKUP(D1642,Plan1!$B$2:$S$5570,18,)/1000</f>
        <v>5.5490000000000004</v>
      </c>
      <c r="S1642" s="180">
        <f>VLOOKUP(D1642,Plan1!$B$2:$S$5570,6,)/1000</f>
        <v>5.258</v>
      </c>
    </row>
    <row r="1643" spans="1:19" x14ac:dyDescent="0.25">
      <c r="A1643" s="178">
        <v>14225</v>
      </c>
      <c r="B1643" s="178">
        <v>-183722</v>
      </c>
      <c r="C1643" s="178">
        <v>-40831</v>
      </c>
      <c r="D1643" s="178" t="s">
        <v>1051</v>
      </c>
      <c r="E1643" s="178" t="s">
        <v>167</v>
      </c>
      <c r="F1643" s="178" t="s">
        <v>979</v>
      </c>
      <c r="G1643" s="180">
        <f>VLOOKUP(D1643,Plan1!$B$2:$S$5570,7,)/1000</f>
        <v>5.42</v>
      </c>
      <c r="H1643" s="180">
        <f>VLOOKUP(D1643,Plan1!$B$2:$S$5570,8,)/1000</f>
        <v>5.835</v>
      </c>
      <c r="I1643" s="180">
        <f>VLOOKUP(D1643,Plan1!$B$2:$S$5570,9,)/1000</f>
        <v>5.3730000000000002</v>
      </c>
      <c r="J1643" s="180">
        <f>VLOOKUP(D1643,Plan1!$B$2:$S$5570,10,)/1000</f>
        <v>5.0750000000000002</v>
      </c>
      <c r="K1643" s="180">
        <f>VLOOKUP(D1643,Plan1!$B$2:$S$5570,11,)/1000</f>
        <v>4.4279999999999999</v>
      </c>
      <c r="L1643" s="180">
        <f>VLOOKUP(D1643,Plan1!$B$2:$S$5570,12,)/1000</f>
        <v>4.2519999999999998</v>
      </c>
      <c r="M1643" s="180">
        <f>VLOOKUP(D1643,Plan1!$B$2:$S$5570,13,)/1000</f>
        <v>4.2569999999999997</v>
      </c>
      <c r="N1643" s="180">
        <f>VLOOKUP(D1643,Plan1!$B$2:$S$5570,14,)/1000</f>
        <v>4.6779999999999999</v>
      </c>
      <c r="O1643" s="180">
        <f>VLOOKUP(D1643,Plan1!$B$2:$S$5570,15,)/1000</f>
        <v>4.9690000000000003</v>
      </c>
      <c r="P1643" s="180">
        <f>VLOOKUP(D1643,Plan1!$B$2:$S$5570,16,)/1000</f>
        <v>4.806</v>
      </c>
      <c r="Q1643" s="180">
        <f>VLOOKUP(D1643,Plan1!$B$2:$S$5570,17,)/1000</f>
        <v>4.5750000000000002</v>
      </c>
      <c r="R1643" s="180">
        <f>VLOOKUP(D1643,Plan1!$B$2:$S$5570,18,)/1000</f>
        <v>5.181</v>
      </c>
      <c r="S1643" s="180">
        <f>VLOOKUP(D1643,Plan1!$B$2:$S$5570,6,)/1000</f>
        <v>4.9039999999999999</v>
      </c>
    </row>
    <row r="1644" spans="1:19" x14ac:dyDescent="0.25">
      <c r="A1644" s="178">
        <v>16002</v>
      </c>
      <c r="B1644" s="178">
        <v>-174244</v>
      </c>
      <c r="C1644" s="178">
        <v>-496648</v>
      </c>
      <c r="D1644" s="178" t="s">
        <v>1111</v>
      </c>
      <c r="E1644" s="178" t="s">
        <v>167</v>
      </c>
      <c r="F1644" s="178" t="s">
        <v>1058</v>
      </c>
      <c r="G1644" s="180">
        <f>VLOOKUP(D1644,Plan1!$B$2:$S$5570,7,)/1000</f>
        <v>5.1509999999999998</v>
      </c>
      <c r="H1644" s="180">
        <f>VLOOKUP(D1644,Plan1!$B$2:$S$5570,8,)/1000</f>
        <v>5.5449999999999999</v>
      </c>
      <c r="I1644" s="180">
        <f>VLOOKUP(D1644,Plan1!$B$2:$S$5570,9,)/1000</f>
        <v>5.4729999999999999</v>
      </c>
      <c r="J1644" s="180">
        <f>VLOOKUP(D1644,Plan1!$B$2:$S$5570,10,)/1000</f>
        <v>5.6980000000000004</v>
      </c>
      <c r="K1644" s="180">
        <f>VLOOKUP(D1644,Plan1!$B$2:$S$5570,11,)/1000</f>
        <v>5.53</v>
      </c>
      <c r="L1644" s="180">
        <f>VLOOKUP(D1644,Plan1!$B$2:$S$5570,12,)/1000</f>
        <v>5.3410000000000002</v>
      </c>
      <c r="M1644" s="180">
        <f>VLOOKUP(D1644,Plan1!$B$2:$S$5570,13,)/1000</f>
        <v>5.5140000000000002</v>
      </c>
      <c r="N1644" s="180">
        <f>VLOOKUP(D1644,Plan1!$B$2:$S$5570,14,)/1000</f>
        <v>6.2350000000000003</v>
      </c>
      <c r="O1644" s="180">
        <f>VLOOKUP(D1644,Plan1!$B$2:$S$5570,15,)/1000</f>
        <v>5.673</v>
      </c>
      <c r="P1644" s="180">
        <f>VLOOKUP(D1644,Plan1!$B$2:$S$5570,16,)/1000</f>
        <v>5.4859999999999998</v>
      </c>
      <c r="Q1644" s="180">
        <f>VLOOKUP(D1644,Plan1!$B$2:$S$5570,17,)/1000</f>
        <v>5.1680000000000001</v>
      </c>
      <c r="R1644" s="180">
        <f>VLOOKUP(D1644,Plan1!$B$2:$S$5570,18,)/1000</f>
        <v>5.1310000000000002</v>
      </c>
      <c r="S1644" s="180">
        <f>VLOOKUP(D1644,Plan1!$B$2:$S$5570,6,)/1000</f>
        <v>5.4960000000000004</v>
      </c>
    </row>
    <row r="1645" spans="1:19" x14ac:dyDescent="0.25">
      <c r="A1645" s="178">
        <v>16193</v>
      </c>
      <c r="B1645" s="178">
        <v>-173411</v>
      </c>
      <c r="C1645" s="178">
        <v>-499299</v>
      </c>
      <c r="D1645" s="178" t="s">
        <v>1113</v>
      </c>
      <c r="E1645" s="178" t="s">
        <v>167</v>
      </c>
      <c r="F1645" s="178" t="s">
        <v>1058</v>
      </c>
      <c r="G1645" s="180">
        <f>VLOOKUP(D1645,Plan1!$B$2:$S$5570,7,)/1000</f>
        <v>5.1920000000000002</v>
      </c>
      <c r="H1645" s="180">
        <f>VLOOKUP(D1645,Plan1!$B$2:$S$5570,8,)/1000</f>
        <v>5.4889999999999999</v>
      </c>
      <c r="I1645" s="180">
        <f>VLOOKUP(D1645,Plan1!$B$2:$S$5570,9,)/1000</f>
        <v>5.4870000000000001</v>
      </c>
      <c r="J1645" s="180">
        <f>VLOOKUP(D1645,Plan1!$B$2:$S$5570,10,)/1000</f>
        <v>5.6529999999999996</v>
      </c>
      <c r="K1645" s="180">
        <f>VLOOKUP(D1645,Plan1!$B$2:$S$5570,11,)/1000</f>
        <v>5.5140000000000002</v>
      </c>
      <c r="L1645" s="180">
        <f>VLOOKUP(D1645,Plan1!$B$2:$S$5570,12,)/1000</f>
        <v>5.3230000000000004</v>
      </c>
      <c r="M1645" s="180">
        <f>VLOOKUP(D1645,Plan1!$B$2:$S$5570,13,)/1000</f>
        <v>5.508</v>
      </c>
      <c r="N1645" s="180">
        <f>VLOOKUP(D1645,Plan1!$B$2:$S$5570,14,)/1000</f>
        <v>6.1950000000000003</v>
      </c>
      <c r="O1645" s="180">
        <f>VLOOKUP(D1645,Plan1!$B$2:$S$5570,15,)/1000</f>
        <v>5.641</v>
      </c>
      <c r="P1645" s="180">
        <f>VLOOKUP(D1645,Plan1!$B$2:$S$5570,16,)/1000</f>
        <v>5.4269999999999996</v>
      </c>
      <c r="Q1645" s="180">
        <f>VLOOKUP(D1645,Plan1!$B$2:$S$5570,17,)/1000</f>
        <v>5.1639999999999997</v>
      </c>
      <c r="R1645" s="180">
        <f>VLOOKUP(D1645,Plan1!$B$2:$S$5570,18,)/1000</f>
        <v>5.12</v>
      </c>
      <c r="S1645" s="180">
        <f>VLOOKUP(D1645,Plan1!$B$2:$S$5570,6,)/1000</f>
        <v>5.476</v>
      </c>
    </row>
    <row r="1646" spans="1:19" x14ac:dyDescent="0.25">
      <c r="A1646" s="178">
        <v>46514</v>
      </c>
      <c r="B1646" s="178">
        <v>-66572</v>
      </c>
      <c r="C1646" s="178">
        <v>-698666</v>
      </c>
      <c r="D1646" s="178" t="s">
        <v>320</v>
      </c>
      <c r="E1646" s="178" t="s">
        <v>167</v>
      </c>
      <c r="F1646" s="178" t="s">
        <v>312</v>
      </c>
      <c r="G1646" s="180">
        <f>VLOOKUP(D1646,Plan1!$B$2:$S$5570,7,)/1000</f>
        <v>4.1520000000000001</v>
      </c>
      <c r="H1646" s="180">
        <f>VLOOKUP(D1646,Plan1!$B$2:$S$5570,8,)/1000</f>
        <v>4.6369999999999996</v>
      </c>
      <c r="I1646" s="180">
        <f>VLOOKUP(D1646,Plan1!$B$2:$S$5570,9,)/1000</f>
        <v>4.3540000000000001</v>
      </c>
      <c r="J1646" s="180">
        <f>VLOOKUP(D1646,Plan1!$B$2:$S$5570,10,)/1000</f>
        <v>4.4480000000000004</v>
      </c>
      <c r="K1646" s="180">
        <f>VLOOKUP(D1646,Plan1!$B$2:$S$5570,11,)/1000</f>
        <v>4.2300000000000004</v>
      </c>
      <c r="L1646" s="180">
        <f>VLOOKUP(D1646,Plan1!$B$2:$S$5570,12,)/1000</f>
        <v>4.335</v>
      </c>
      <c r="M1646" s="180">
        <f>VLOOKUP(D1646,Plan1!$B$2:$S$5570,13,)/1000</f>
        <v>4.5170000000000003</v>
      </c>
      <c r="N1646" s="180">
        <f>VLOOKUP(D1646,Plan1!$B$2:$S$5570,14,)/1000</f>
        <v>5.1459999999999999</v>
      </c>
      <c r="O1646" s="180">
        <f>VLOOKUP(D1646,Plan1!$B$2:$S$5570,15,)/1000</f>
        <v>5.1459999999999999</v>
      </c>
      <c r="P1646" s="180">
        <f>VLOOKUP(D1646,Plan1!$B$2:$S$5570,16,)/1000</f>
        <v>4.8310000000000004</v>
      </c>
      <c r="Q1646" s="180">
        <f>VLOOKUP(D1646,Plan1!$B$2:$S$5570,17,)/1000</f>
        <v>4.5519999999999996</v>
      </c>
      <c r="R1646" s="180">
        <f>VLOOKUP(D1646,Plan1!$B$2:$S$5570,18,)/1000</f>
        <v>4.242</v>
      </c>
      <c r="S1646" s="180">
        <f>VLOOKUP(D1646,Plan1!$B$2:$S$5570,6,)/1000</f>
        <v>4.5490000000000004</v>
      </c>
    </row>
    <row r="1647" spans="1:19" x14ac:dyDescent="0.25">
      <c r="A1647" s="178">
        <v>5336</v>
      </c>
      <c r="B1647" s="178">
        <v>-237873</v>
      </c>
      <c r="C1647" s="178">
        <v>-542842</v>
      </c>
      <c r="D1647" s="178" t="s">
        <v>1654</v>
      </c>
      <c r="E1647" s="178" t="s">
        <v>167</v>
      </c>
      <c r="F1647" s="178" t="s">
        <v>1651</v>
      </c>
      <c r="G1647" s="180">
        <f>VLOOKUP(D1647,Plan1!$B$2:$S$5570,7,)/1000</f>
        <v>5.444</v>
      </c>
      <c r="H1647" s="180">
        <f>VLOOKUP(D1647,Plan1!$B$2:$S$5570,8,)/1000</f>
        <v>5.5279999999999996</v>
      </c>
      <c r="I1647" s="180">
        <f>VLOOKUP(D1647,Plan1!$B$2:$S$5570,9,)/1000</f>
        <v>5.5970000000000004</v>
      </c>
      <c r="J1647" s="180">
        <f>VLOOKUP(D1647,Plan1!$B$2:$S$5570,10,)/1000</f>
        <v>5.1020000000000003</v>
      </c>
      <c r="K1647" s="180">
        <f>VLOOKUP(D1647,Plan1!$B$2:$S$5570,11,)/1000</f>
        <v>4.3600000000000003</v>
      </c>
      <c r="L1647" s="180">
        <f>VLOOKUP(D1647,Plan1!$B$2:$S$5570,12,)/1000</f>
        <v>3.9950000000000001</v>
      </c>
      <c r="M1647" s="180">
        <f>VLOOKUP(D1647,Plan1!$B$2:$S$5570,13,)/1000</f>
        <v>4.1959999999999997</v>
      </c>
      <c r="N1647" s="180">
        <f>VLOOKUP(D1647,Plan1!$B$2:$S$5570,14,)/1000</f>
        <v>5.1449999999999996</v>
      </c>
      <c r="O1647" s="180">
        <f>VLOOKUP(D1647,Plan1!$B$2:$S$5570,15,)/1000</f>
        <v>4.93</v>
      </c>
      <c r="P1647" s="180">
        <f>VLOOKUP(D1647,Plan1!$B$2:$S$5570,16,)/1000</f>
        <v>5.2430000000000003</v>
      </c>
      <c r="Q1647" s="180">
        <f>VLOOKUP(D1647,Plan1!$B$2:$S$5570,17,)/1000</f>
        <v>5.5030000000000001</v>
      </c>
      <c r="R1647" s="180">
        <f>VLOOKUP(D1647,Plan1!$B$2:$S$5570,18,)/1000</f>
        <v>5.6589999999999998</v>
      </c>
      <c r="S1647" s="180">
        <f>VLOOKUP(D1647,Plan1!$B$2:$S$5570,6,)/1000</f>
        <v>5.0590000000000002</v>
      </c>
    </row>
    <row r="1648" spans="1:19" x14ac:dyDescent="0.25">
      <c r="A1648" s="178">
        <v>4809</v>
      </c>
      <c r="B1648" s="178">
        <v>-2452</v>
      </c>
      <c r="C1648" s="178">
        <v>-481079</v>
      </c>
      <c r="D1648" s="178" t="s">
        <v>1654</v>
      </c>
      <c r="E1648" s="178" t="s">
        <v>167</v>
      </c>
      <c r="F1648" s="178" t="s">
        <v>4704</v>
      </c>
      <c r="G1648" s="180">
        <f>VLOOKUP(D1648,Plan1!$B$2:$S$5570,7,)/1000</f>
        <v>5.444</v>
      </c>
      <c r="H1648" s="180">
        <f>VLOOKUP(D1648,Plan1!$B$2:$S$5570,8,)/1000</f>
        <v>5.5279999999999996</v>
      </c>
      <c r="I1648" s="180">
        <f>VLOOKUP(D1648,Plan1!$B$2:$S$5570,9,)/1000</f>
        <v>5.5970000000000004</v>
      </c>
      <c r="J1648" s="180">
        <f>VLOOKUP(D1648,Plan1!$B$2:$S$5570,10,)/1000</f>
        <v>5.1020000000000003</v>
      </c>
      <c r="K1648" s="180">
        <f>VLOOKUP(D1648,Plan1!$B$2:$S$5570,11,)/1000</f>
        <v>4.3600000000000003</v>
      </c>
      <c r="L1648" s="180">
        <f>VLOOKUP(D1648,Plan1!$B$2:$S$5570,12,)/1000</f>
        <v>3.9950000000000001</v>
      </c>
      <c r="M1648" s="180">
        <f>VLOOKUP(D1648,Plan1!$B$2:$S$5570,13,)/1000</f>
        <v>4.1959999999999997</v>
      </c>
      <c r="N1648" s="180">
        <f>VLOOKUP(D1648,Plan1!$B$2:$S$5570,14,)/1000</f>
        <v>5.1449999999999996</v>
      </c>
      <c r="O1648" s="180">
        <f>VLOOKUP(D1648,Plan1!$B$2:$S$5570,15,)/1000</f>
        <v>4.93</v>
      </c>
      <c r="P1648" s="180">
        <f>VLOOKUP(D1648,Plan1!$B$2:$S$5570,16,)/1000</f>
        <v>5.2430000000000003</v>
      </c>
      <c r="Q1648" s="180">
        <f>VLOOKUP(D1648,Plan1!$B$2:$S$5570,17,)/1000</f>
        <v>5.5030000000000001</v>
      </c>
      <c r="R1648" s="180">
        <f>VLOOKUP(D1648,Plan1!$B$2:$S$5570,18,)/1000</f>
        <v>5.6589999999999998</v>
      </c>
      <c r="S1648" s="180">
        <f>VLOOKUP(D1648,Plan1!$B$2:$S$5570,6,)/1000</f>
        <v>5.0590000000000002</v>
      </c>
    </row>
    <row r="1649" spans="1:19" x14ac:dyDescent="0.25">
      <c r="A1649" s="178">
        <v>49021</v>
      </c>
      <c r="B1649" s="178">
        <v>-61043</v>
      </c>
      <c r="C1649" s="178">
        <v>-493556</v>
      </c>
      <c r="D1649" s="178" t="s">
        <v>2588</v>
      </c>
      <c r="E1649" s="178" t="s">
        <v>167</v>
      </c>
      <c r="F1649" s="178" t="s">
        <v>2567</v>
      </c>
      <c r="G1649" s="180">
        <f>VLOOKUP(D1649,Plan1!$B$2:$S$5570,7,)/1000</f>
        <v>4.4400000000000004</v>
      </c>
      <c r="H1649" s="180">
        <f>VLOOKUP(D1649,Plan1!$B$2:$S$5570,8,)/1000</f>
        <v>4.6749999999999998</v>
      </c>
      <c r="I1649" s="180">
        <f>VLOOKUP(D1649,Plan1!$B$2:$S$5570,9,)/1000</f>
        <v>4.6959999999999997</v>
      </c>
      <c r="J1649" s="180">
        <f>VLOOKUP(D1649,Plan1!$B$2:$S$5570,10,)/1000</f>
        <v>4.8310000000000004</v>
      </c>
      <c r="K1649" s="180">
        <f>VLOOKUP(D1649,Plan1!$B$2:$S$5570,11,)/1000</f>
        <v>5.0030000000000001</v>
      </c>
      <c r="L1649" s="180">
        <f>VLOOKUP(D1649,Plan1!$B$2:$S$5570,12,)/1000</f>
        <v>5.343</v>
      </c>
      <c r="M1649" s="180">
        <f>VLOOKUP(D1649,Plan1!$B$2:$S$5570,13,)/1000</f>
        <v>5.43</v>
      </c>
      <c r="N1649" s="180">
        <f>VLOOKUP(D1649,Plan1!$B$2:$S$5570,14,)/1000</f>
        <v>5.79</v>
      </c>
      <c r="O1649" s="180">
        <f>VLOOKUP(D1649,Plan1!$B$2:$S$5570,15,)/1000</f>
        <v>5.2629999999999999</v>
      </c>
      <c r="P1649" s="180">
        <f>VLOOKUP(D1649,Plan1!$B$2:$S$5570,16,)/1000</f>
        <v>4.806</v>
      </c>
      <c r="Q1649" s="180">
        <f>VLOOKUP(D1649,Plan1!$B$2:$S$5570,17,)/1000</f>
        <v>4.5629999999999997</v>
      </c>
      <c r="R1649" s="180">
        <f>VLOOKUP(D1649,Plan1!$B$2:$S$5570,18,)/1000</f>
        <v>4.3810000000000002</v>
      </c>
      <c r="S1649" s="180">
        <f>VLOOKUP(D1649,Plan1!$B$2:$S$5570,6,)/1000</f>
        <v>4.9349999999999996</v>
      </c>
    </row>
    <row r="1650" spans="1:19" x14ac:dyDescent="0.25">
      <c r="A1650" s="178">
        <v>1229</v>
      </c>
      <c r="B1650" s="178">
        <v>-299979</v>
      </c>
      <c r="C1650" s="178">
        <v>-513109</v>
      </c>
      <c r="D1650" s="178" t="s">
        <v>3962</v>
      </c>
      <c r="E1650" s="178" t="s">
        <v>167</v>
      </c>
      <c r="F1650" s="178" t="s">
        <v>3898</v>
      </c>
      <c r="G1650" s="180">
        <f>VLOOKUP(D1650,Plan1!$B$2:$S$5570,7,)/1000</f>
        <v>5.7309999999999999</v>
      </c>
      <c r="H1650" s="180">
        <f>VLOOKUP(D1650,Plan1!$B$2:$S$5570,8,)/1000</f>
        <v>5.6660000000000004</v>
      </c>
      <c r="I1650" s="180">
        <f>VLOOKUP(D1650,Plan1!$B$2:$S$5570,9,)/1000</f>
        <v>5.2759999999999998</v>
      </c>
      <c r="J1650" s="180">
        <f>VLOOKUP(D1650,Plan1!$B$2:$S$5570,10,)/1000</f>
        <v>4.7050000000000001</v>
      </c>
      <c r="K1650" s="180">
        <f>VLOOKUP(D1650,Plan1!$B$2:$S$5570,11,)/1000</f>
        <v>3.7450000000000001</v>
      </c>
      <c r="L1650" s="180">
        <f>VLOOKUP(D1650,Plan1!$B$2:$S$5570,12,)/1000</f>
        <v>3.2749999999999999</v>
      </c>
      <c r="M1650" s="180">
        <f>VLOOKUP(D1650,Plan1!$B$2:$S$5570,13,)/1000</f>
        <v>3.5249999999999999</v>
      </c>
      <c r="N1650" s="180">
        <f>VLOOKUP(D1650,Plan1!$B$2:$S$5570,14,)/1000</f>
        <v>4.109</v>
      </c>
      <c r="O1650" s="180">
        <f>VLOOKUP(D1650,Plan1!$B$2:$S$5570,15,)/1000</f>
        <v>4.032</v>
      </c>
      <c r="P1650" s="180">
        <f>VLOOKUP(D1650,Plan1!$B$2:$S$5570,16,)/1000</f>
        <v>4.806</v>
      </c>
      <c r="Q1650" s="180">
        <f>VLOOKUP(D1650,Plan1!$B$2:$S$5570,17,)/1000</f>
        <v>5.6550000000000002</v>
      </c>
      <c r="R1650" s="180">
        <f>VLOOKUP(D1650,Plan1!$B$2:$S$5570,18,)/1000</f>
        <v>5.7779999999999996</v>
      </c>
      <c r="S1650" s="180">
        <f>VLOOKUP(D1650,Plan1!$B$2:$S$5570,6,)/1000</f>
        <v>4.6920000000000002</v>
      </c>
    </row>
    <row r="1651" spans="1:19" x14ac:dyDescent="0.25">
      <c r="A1651" s="178">
        <v>48710</v>
      </c>
      <c r="B1651" s="178">
        <v>-61999</v>
      </c>
      <c r="C1651" s="178">
        <v>-421358</v>
      </c>
      <c r="D1651" s="178" t="s">
        <v>3582</v>
      </c>
      <c r="E1651" s="178" t="s">
        <v>167</v>
      </c>
      <c r="F1651" s="178" t="s">
        <v>3448</v>
      </c>
      <c r="G1651" s="180">
        <f>VLOOKUP(D1651,Plan1!$B$2:$S$5570,7,)/1000</f>
        <v>5.0789999999999997</v>
      </c>
      <c r="H1651" s="180">
        <f>VLOOKUP(D1651,Plan1!$B$2:$S$5570,8,)/1000</f>
        <v>5.2469999999999999</v>
      </c>
      <c r="I1651" s="180">
        <f>VLOOKUP(D1651,Plan1!$B$2:$S$5570,9,)/1000</f>
        <v>5.3040000000000003</v>
      </c>
      <c r="J1651" s="180">
        <f>VLOOKUP(D1651,Plan1!$B$2:$S$5570,10,)/1000</f>
        <v>5.44</v>
      </c>
      <c r="K1651" s="180">
        <f>VLOOKUP(D1651,Plan1!$B$2:$S$5570,11,)/1000</f>
        <v>5.4429999999999996</v>
      </c>
      <c r="L1651" s="180">
        <f>VLOOKUP(D1651,Plan1!$B$2:$S$5570,12,)/1000</f>
        <v>5.4930000000000003</v>
      </c>
      <c r="M1651" s="180">
        <f>VLOOKUP(D1651,Plan1!$B$2:$S$5570,13,)/1000</f>
        <v>5.8079999999999998</v>
      </c>
      <c r="N1651" s="180">
        <f>VLOOKUP(D1651,Plan1!$B$2:$S$5570,14,)/1000</f>
        <v>6.37</v>
      </c>
      <c r="O1651" s="180">
        <f>VLOOKUP(D1651,Plan1!$B$2:$S$5570,15,)/1000</f>
        <v>6.6189999999999998</v>
      </c>
      <c r="P1651" s="180">
        <f>VLOOKUP(D1651,Plan1!$B$2:$S$5570,16,)/1000</f>
        <v>6.2409999999999997</v>
      </c>
      <c r="Q1651" s="180">
        <f>VLOOKUP(D1651,Plan1!$B$2:$S$5570,17,)/1000</f>
        <v>6.0039999999999996</v>
      </c>
      <c r="R1651" s="180">
        <f>VLOOKUP(D1651,Plan1!$B$2:$S$5570,18,)/1000</f>
        <v>5.5369999999999999</v>
      </c>
      <c r="S1651" s="180">
        <f>VLOOKUP(D1651,Plan1!$B$2:$S$5570,6,)/1000</f>
        <v>5.7149999999999999</v>
      </c>
    </row>
    <row r="1652" spans="1:19" x14ac:dyDescent="0.25">
      <c r="A1652" s="178">
        <v>6289</v>
      </c>
      <c r="B1652" s="178">
        <v>-230433</v>
      </c>
      <c r="C1652" s="178">
        <v>-473686</v>
      </c>
      <c r="D1652" s="178" t="s">
        <v>4865</v>
      </c>
      <c r="E1652" s="178" t="s">
        <v>167</v>
      </c>
      <c r="F1652" s="178" t="s">
        <v>4704</v>
      </c>
      <c r="G1652" s="180">
        <f>VLOOKUP(D1652,Plan1!$B$2:$S$5570,7,)/1000</f>
        <v>5.1470000000000002</v>
      </c>
      <c r="H1652" s="180">
        <f>VLOOKUP(D1652,Plan1!$B$2:$S$5570,8,)/1000</f>
        <v>5.5659999999999998</v>
      </c>
      <c r="I1652" s="180">
        <f>VLOOKUP(D1652,Plan1!$B$2:$S$5570,9,)/1000</f>
        <v>5.33</v>
      </c>
      <c r="J1652" s="180">
        <f>VLOOKUP(D1652,Plan1!$B$2:$S$5570,10,)/1000</f>
        <v>5.3710000000000004</v>
      </c>
      <c r="K1652" s="180">
        <f>VLOOKUP(D1652,Plan1!$B$2:$S$5570,11,)/1000</f>
        <v>4.7140000000000004</v>
      </c>
      <c r="L1652" s="180">
        <f>VLOOKUP(D1652,Plan1!$B$2:$S$5570,12,)/1000</f>
        <v>4.5739999999999998</v>
      </c>
      <c r="M1652" s="180">
        <f>VLOOKUP(D1652,Plan1!$B$2:$S$5570,13,)/1000</f>
        <v>4.6660000000000004</v>
      </c>
      <c r="N1652" s="180">
        <f>VLOOKUP(D1652,Plan1!$B$2:$S$5570,14,)/1000</f>
        <v>5.5270000000000001</v>
      </c>
      <c r="O1652" s="180">
        <f>VLOOKUP(D1652,Plan1!$B$2:$S$5570,15,)/1000</f>
        <v>5.1689999999999996</v>
      </c>
      <c r="P1652" s="180">
        <f>VLOOKUP(D1652,Plan1!$B$2:$S$5570,16,)/1000</f>
        <v>5.3079999999999998</v>
      </c>
      <c r="Q1652" s="180">
        <f>VLOOKUP(D1652,Plan1!$B$2:$S$5570,17,)/1000</f>
        <v>5.2320000000000002</v>
      </c>
      <c r="R1652" s="180">
        <f>VLOOKUP(D1652,Plan1!$B$2:$S$5570,18,)/1000</f>
        <v>5.4269999999999996</v>
      </c>
      <c r="S1652" s="180">
        <f>VLOOKUP(D1652,Plan1!$B$2:$S$5570,6,)/1000</f>
        <v>5.1689999999999996</v>
      </c>
    </row>
    <row r="1653" spans="1:19" x14ac:dyDescent="0.25">
      <c r="A1653" s="178">
        <v>41302</v>
      </c>
      <c r="B1653" s="178">
        <v>-81007</v>
      </c>
      <c r="C1653" s="178">
        <v>-436587</v>
      </c>
      <c r="D1653" s="178" t="s">
        <v>3489</v>
      </c>
      <c r="E1653" s="178" t="s">
        <v>167</v>
      </c>
      <c r="F1653" s="178" t="s">
        <v>3448</v>
      </c>
      <c r="G1653" s="180">
        <f>VLOOKUP(D1653,Plan1!$B$2:$S$5570,7,)/1000</f>
        <v>5.1630000000000003</v>
      </c>
      <c r="H1653" s="180">
        <f>VLOOKUP(D1653,Plan1!$B$2:$S$5570,8,)/1000</f>
        <v>5.226</v>
      </c>
      <c r="I1653" s="180">
        <f>VLOOKUP(D1653,Plan1!$B$2:$S$5570,9,)/1000</f>
        <v>5.25</v>
      </c>
      <c r="J1653" s="180">
        <f>VLOOKUP(D1653,Plan1!$B$2:$S$5570,10,)/1000</f>
        <v>5.4630000000000001</v>
      </c>
      <c r="K1653" s="180">
        <f>VLOOKUP(D1653,Plan1!$B$2:$S$5570,11,)/1000</f>
        <v>5.6</v>
      </c>
      <c r="L1653" s="180">
        <f>VLOOKUP(D1653,Plan1!$B$2:$S$5570,12,)/1000</f>
        <v>5.6689999999999996</v>
      </c>
      <c r="M1653" s="180">
        <f>VLOOKUP(D1653,Plan1!$B$2:$S$5570,13,)/1000</f>
        <v>6.0309999999999997</v>
      </c>
      <c r="N1653" s="180">
        <f>VLOOKUP(D1653,Plan1!$B$2:$S$5570,14,)/1000</f>
        <v>6.42</v>
      </c>
      <c r="O1653" s="180">
        <f>VLOOKUP(D1653,Plan1!$B$2:$S$5570,15,)/1000</f>
        <v>6.5830000000000002</v>
      </c>
      <c r="P1653" s="180">
        <f>VLOOKUP(D1653,Plan1!$B$2:$S$5570,16,)/1000</f>
        <v>6.149</v>
      </c>
      <c r="Q1653" s="180">
        <f>VLOOKUP(D1653,Plan1!$B$2:$S$5570,17,)/1000</f>
        <v>5.5229999999999997</v>
      </c>
      <c r="R1653" s="180">
        <f>VLOOKUP(D1653,Plan1!$B$2:$S$5570,18,)/1000</f>
        <v>5.2750000000000004</v>
      </c>
      <c r="S1653" s="180">
        <f>VLOOKUP(D1653,Plan1!$B$2:$S$5570,6,)/1000</f>
        <v>5.6959999999999997</v>
      </c>
    </row>
    <row r="1654" spans="1:19" x14ac:dyDescent="0.25">
      <c r="A1654" s="178">
        <v>9118</v>
      </c>
      <c r="B1654" s="178">
        <v>-21166</v>
      </c>
      <c r="C1654" s="178">
        <v>-491119</v>
      </c>
      <c r="D1654" s="178" t="s">
        <v>5153</v>
      </c>
      <c r="E1654" s="178" t="s">
        <v>167</v>
      </c>
      <c r="F1654" s="178" t="s">
        <v>4704</v>
      </c>
      <c r="G1654" s="180">
        <f>VLOOKUP(D1654,Plan1!$B$2:$S$5570,7,)/1000</f>
        <v>5.2309999999999999</v>
      </c>
      <c r="H1654" s="180">
        <f>VLOOKUP(D1654,Plan1!$B$2:$S$5570,8,)/1000</f>
        <v>5.6589999999999998</v>
      </c>
      <c r="I1654" s="180">
        <f>VLOOKUP(D1654,Plan1!$B$2:$S$5570,9,)/1000</f>
        <v>5.4130000000000003</v>
      </c>
      <c r="J1654" s="180">
        <f>VLOOKUP(D1654,Plan1!$B$2:$S$5570,10,)/1000</f>
        <v>5.4790000000000001</v>
      </c>
      <c r="K1654" s="180">
        <f>VLOOKUP(D1654,Plan1!$B$2:$S$5570,11,)/1000</f>
        <v>4.9729999999999999</v>
      </c>
      <c r="L1654" s="180">
        <f>VLOOKUP(D1654,Plan1!$B$2:$S$5570,12,)/1000</f>
        <v>4.8449999999999998</v>
      </c>
      <c r="M1654" s="180">
        <f>VLOOKUP(D1654,Plan1!$B$2:$S$5570,13,)/1000</f>
        <v>5.0540000000000003</v>
      </c>
      <c r="N1654" s="180">
        <f>VLOOKUP(D1654,Plan1!$B$2:$S$5570,14,)/1000</f>
        <v>5.8040000000000003</v>
      </c>
      <c r="O1654" s="180">
        <f>VLOOKUP(D1654,Plan1!$B$2:$S$5570,15,)/1000</f>
        <v>5.4139999999999997</v>
      </c>
      <c r="P1654" s="180">
        <f>VLOOKUP(D1654,Plan1!$B$2:$S$5570,16,)/1000</f>
        <v>5.4669999999999996</v>
      </c>
      <c r="Q1654" s="180">
        <f>VLOOKUP(D1654,Plan1!$B$2:$S$5570,17,)/1000</f>
        <v>5.37</v>
      </c>
      <c r="R1654" s="180">
        <f>VLOOKUP(D1654,Plan1!$B$2:$S$5570,18,)/1000</f>
        <v>5.4359999999999999</v>
      </c>
      <c r="S1654" s="180">
        <f>VLOOKUP(D1654,Plan1!$B$2:$S$5570,6,)/1000</f>
        <v>5.3460000000000001</v>
      </c>
    </row>
    <row r="1655" spans="1:19" x14ac:dyDescent="0.25">
      <c r="A1655" s="178">
        <v>25730</v>
      </c>
      <c r="B1655" s="178">
        <v>-129464</v>
      </c>
      <c r="C1655" s="178">
        <v>-39521</v>
      </c>
      <c r="D1655" s="178" t="s">
        <v>568</v>
      </c>
      <c r="E1655" s="178" t="s">
        <v>167</v>
      </c>
      <c r="F1655" s="178" t="s">
        <v>375</v>
      </c>
      <c r="G1655" s="180">
        <f>VLOOKUP(D1655,Plan1!$B$2:$S$5570,7,)/1000</f>
        <v>5.4790000000000001</v>
      </c>
      <c r="H1655" s="180">
        <f>VLOOKUP(D1655,Plan1!$B$2:$S$5570,8,)/1000</f>
        <v>5.6840000000000002</v>
      </c>
      <c r="I1655" s="180">
        <f>VLOOKUP(D1655,Plan1!$B$2:$S$5570,9,)/1000</f>
        <v>5.6760000000000002</v>
      </c>
      <c r="J1655" s="180">
        <f>VLOOKUP(D1655,Plan1!$B$2:$S$5570,10,)/1000</f>
        <v>4.8380000000000001</v>
      </c>
      <c r="K1655" s="180">
        <f>VLOOKUP(D1655,Plan1!$B$2:$S$5570,11,)/1000</f>
        <v>4.3760000000000003</v>
      </c>
      <c r="L1655" s="180">
        <f>VLOOKUP(D1655,Plan1!$B$2:$S$5570,12,)/1000</f>
        <v>4.1470000000000002</v>
      </c>
      <c r="M1655" s="180">
        <f>VLOOKUP(D1655,Plan1!$B$2:$S$5570,13,)/1000</f>
        <v>4.2939999999999996</v>
      </c>
      <c r="N1655" s="180">
        <f>VLOOKUP(D1655,Plan1!$B$2:$S$5570,14,)/1000</f>
        <v>4.7030000000000003</v>
      </c>
      <c r="O1655" s="180">
        <f>VLOOKUP(D1655,Plan1!$B$2:$S$5570,15,)/1000</f>
        <v>5.3209999999999997</v>
      </c>
      <c r="P1655" s="180">
        <f>VLOOKUP(D1655,Plan1!$B$2:$S$5570,16,)/1000</f>
        <v>5.1909999999999998</v>
      </c>
      <c r="Q1655" s="180">
        <f>VLOOKUP(D1655,Plan1!$B$2:$S$5570,17,)/1000</f>
        <v>5.1310000000000002</v>
      </c>
      <c r="R1655" s="180">
        <f>VLOOKUP(D1655,Plan1!$B$2:$S$5570,18,)/1000</f>
        <v>5.4470000000000001</v>
      </c>
      <c r="S1655" s="180">
        <f>VLOOKUP(D1655,Plan1!$B$2:$S$5570,6,)/1000</f>
        <v>5.024</v>
      </c>
    </row>
    <row r="1656" spans="1:19" x14ac:dyDescent="0.25">
      <c r="A1656" s="178">
        <v>8473</v>
      </c>
      <c r="B1656" s="178">
        <v>-216093</v>
      </c>
      <c r="C1656" s="178">
        <v>-455695</v>
      </c>
      <c r="D1656" s="178" t="s">
        <v>1847</v>
      </c>
      <c r="E1656" s="178" t="s">
        <v>167</v>
      </c>
      <c r="F1656" s="178" t="s">
        <v>1727</v>
      </c>
      <c r="G1656" s="180">
        <f>VLOOKUP(D1656,Plan1!$B$2:$S$5570,7,)/1000</f>
        <v>5.0010000000000003</v>
      </c>
      <c r="H1656" s="180">
        <f>VLOOKUP(D1656,Plan1!$B$2:$S$5570,8,)/1000</f>
        <v>5.5410000000000004</v>
      </c>
      <c r="I1656" s="180">
        <f>VLOOKUP(D1656,Plan1!$B$2:$S$5570,9,)/1000</f>
        <v>5.133</v>
      </c>
      <c r="J1656" s="180">
        <f>VLOOKUP(D1656,Plan1!$B$2:$S$5570,10,)/1000</f>
        <v>5.2439999999999998</v>
      </c>
      <c r="K1656" s="180">
        <f>VLOOKUP(D1656,Plan1!$B$2:$S$5570,11,)/1000</f>
        <v>4.859</v>
      </c>
      <c r="L1656" s="180">
        <f>VLOOKUP(D1656,Plan1!$B$2:$S$5570,12,)/1000</f>
        <v>4.7460000000000004</v>
      </c>
      <c r="M1656" s="180">
        <f>VLOOKUP(D1656,Plan1!$B$2:$S$5570,13,)/1000</f>
        <v>5.024</v>
      </c>
      <c r="N1656" s="180">
        <f>VLOOKUP(D1656,Plan1!$B$2:$S$5570,14,)/1000</f>
        <v>5.7210000000000001</v>
      </c>
      <c r="O1656" s="180">
        <f>VLOOKUP(D1656,Plan1!$B$2:$S$5570,15,)/1000</f>
        <v>5.4530000000000003</v>
      </c>
      <c r="P1656" s="180">
        <f>VLOOKUP(D1656,Plan1!$B$2:$S$5570,16,)/1000</f>
        <v>5.2750000000000004</v>
      </c>
      <c r="Q1656" s="180">
        <f>VLOOKUP(D1656,Plan1!$B$2:$S$5570,17,)/1000</f>
        <v>4.859</v>
      </c>
      <c r="R1656" s="180">
        <f>VLOOKUP(D1656,Plan1!$B$2:$S$5570,18,)/1000</f>
        <v>5.0529999999999999</v>
      </c>
      <c r="S1656" s="180">
        <f>VLOOKUP(D1656,Plan1!$B$2:$S$5570,6,)/1000</f>
        <v>5.1589999999999998</v>
      </c>
    </row>
    <row r="1657" spans="1:19" x14ac:dyDescent="0.25">
      <c r="A1657" s="178">
        <v>45275</v>
      </c>
      <c r="B1657" s="178">
        <v>-71001</v>
      </c>
      <c r="C1657" s="178">
        <v>-377166</v>
      </c>
      <c r="D1657" s="178" t="s">
        <v>2789</v>
      </c>
      <c r="E1657" s="178" t="s">
        <v>167</v>
      </c>
      <c r="F1657" s="178" t="s">
        <v>2709</v>
      </c>
      <c r="G1657" s="180">
        <f>VLOOKUP(D1657,Plan1!$B$2:$S$5570,7,)/1000</f>
        <v>5.9470000000000001</v>
      </c>
      <c r="H1657" s="180">
        <f>VLOOKUP(D1657,Plan1!$B$2:$S$5570,8,)/1000</f>
        <v>5.9550000000000001</v>
      </c>
      <c r="I1657" s="180">
        <f>VLOOKUP(D1657,Plan1!$B$2:$S$5570,9,)/1000</f>
        <v>6.28</v>
      </c>
      <c r="J1657" s="180">
        <f>VLOOKUP(D1657,Plan1!$B$2:$S$5570,10,)/1000</f>
        <v>6.008</v>
      </c>
      <c r="K1657" s="180">
        <f>VLOOKUP(D1657,Plan1!$B$2:$S$5570,11,)/1000</f>
        <v>5.4630000000000001</v>
      </c>
      <c r="L1657" s="180">
        <f>VLOOKUP(D1657,Plan1!$B$2:$S$5570,12,)/1000</f>
        <v>5.0759999999999996</v>
      </c>
      <c r="M1657" s="180">
        <f>VLOOKUP(D1657,Plan1!$B$2:$S$5570,13,)/1000</f>
        <v>5.3109999999999999</v>
      </c>
      <c r="N1657" s="180">
        <f>VLOOKUP(D1657,Plan1!$B$2:$S$5570,14,)/1000</f>
        <v>6.0709999999999997</v>
      </c>
      <c r="O1657" s="180">
        <f>VLOOKUP(D1657,Plan1!$B$2:$S$5570,15,)/1000</f>
        <v>6.53</v>
      </c>
      <c r="P1657" s="180">
        <f>VLOOKUP(D1657,Plan1!$B$2:$S$5570,16,)/1000</f>
        <v>6.5220000000000002</v>
      </c>
      <c r="Q1657" s="180">
        <f>VLOOKUP(D1657,Plan1!$B$2:$S$5570,17,)/1000</f>
        <v>6.4989999999999997</v>
      </c>
      <c r="R1657" s="180">
        <f>VLOOKUP(D1657,Plan1!$B$2:$S$5570,18,)/1000</f>
        <v>6.0739999999999998</v>
      </c>
      <c r="S1657" s="180">
        <f>VLOOKUP(D1657,Plan1!$B$2:$S$5570,6,)/1000</f>
        <v>5.9779999999999998</v>
      </c>
    </row>
    <row r="1658" spans="1:19" x14ac:dyDescent="0.25">
      <c r="A1658" s="178">
        <v>9463</v>
      </c>
      <c r="B1658" s="178">
        <v>-209801</v>
      </c>
      <c r="C1658" s="178">
        <v>-488329</v>
      </c>
      <c r="D1658" s="178" t="s">
        <v>5184</v>
      </c>
      <c r="E1658" s="178" t="s">
        <v>167</v>
      </c>
      <c r="F1658" s="178" t="s">
        <v>4704</v>
      </c>
      <c r="G1658" s="180">
        <f>VLOOKUP(D1658,Plan1!$B$2:$S$5570,7,)/1000</f>
        <v>5.2460000000000004</v>
      </c>
      <c r="H1658" s="180">
        <f>VLOOKUP(D1658,Plan1!$B$2:$S$5570,8,)/1000</f>
        <v>5.6449999999999996</v>
      </c>
      <c r="I1658" s="180">
        <f>VLOOKUP(D1658,Plan1!$B$2:$S$5570,9,)/1000</f>
        <v>5.3689999999999998</v>
      </c>
      <c r="J1658" s="180">
        <f>VLOOKUP(D1658,Plan1!$B$2:$S$5570,10,)/1000</f>
        <v>5.423</v>
      </c>
      <c r="K1658" s="180">
        <f>VLOOKUP(D1658,Plan1!$B$2:$S$5570,11,)/1000</f>
        <v>5.0039999999999996</v>
      </c>
      <c r="L1658" s="180">
        <f>VLOOKUP(D1658,Plan1!$B$2:$S$5570,12,)/1000</f>
        <v>4.9530000000000003</v>
      </c>
      <c r="M1658" s="180">
        <f>VLOOKUP(D1658,Plan1!$B$2:$S$5570,13,)/1000</f>
        <v>5.18</v>
      </c>
      <c r="N1658" s="180">
        <f>VLOOKUP(D1658,Plan1!$B$2:$S$5570,14,)/1000</f>
        <v>5.87</v>
      </c>
      <c r="O1658" s="180">
        <f>VLOOKUP(D1658,Plan1!$B$2:$S$5570,15,)/1000</f>
        <v>5.4429999999999996</v>
      </c>
      <c r="P1658" s="180">
        <f>VLOOKUP(D1658,Plan1!$B$2:$S$5570,16,)/1000</f>
        <v>5.4589999999999996</v>
      </c>
      <c r="Q1658" s="180">
        <f>VLOOKUP(D1658,Plan1!$B$2:$S$5570,17,)/1000</f>
        <v>5.3929999999999998</v>
      </c>
      <c r="R1658" s="180">
        <f>VLOOKUP(D1658,Plan1!$B$2:$S$5570,18,)/1000</f>
        <v>5.42</v>
      </c>
      <c r="S1658" s="180">
        <f>VLOOKUP(D1658,Plan1!$B$2:$S$5570,6,)/1000</f>
        <v>5.367</v>
      </c>
    </row>
    <row r="1659" spans="1:19" x14ac:dyDescent="0.25">
      <c r="A1659" s="178">
        <v>5620</v>
      </c>
      <c r="B1659" s="178">
        <v>-236442</v>
      </c>
      <c r="C1659" s="178">
        <v>-468583</v>
      </c>
      <c r="D1659" s="178" t="s">
        <v>4764</v>
      </c>
      <c r="E1659" s="178" t="s">
        <v>167</v>
      </c>
      <c r="F1659" s="178" t="s">
        <v>4704</v>
      </c>
      <c r="G1659" s="180">
        <f>VLOOKUP(D1659,Plan1!$B$2:$S$5570,7,)/1000</f>
        <v>4.8150000000000004</v>
      </c>
      <c r="H1659" s="180">
        <f>VLOOKUP(D1659,Plan1!$B$2:$S$5570,8,)/1000</f>
        <v>5.3150000000000004</v>
      </c>
      <c r="I1659" s="180">
        <f>VLOOKUP(D1659,Plan1!$B$2:$S$5570,9,)/1000</f>
        <v>4.9610000000000003</v>
      </c>
      <c r="J1659" s="180">
        <f>VLOOKUP(D1659,Plan1!$B$2:$S$5570,10,)/1000</f>
        <v>4.8449999999999998</v>
      </c>
      <c r="K1659" s="180">
        <f>VLOOKUP(D1659,Plan1!$B$2:$S$5570,11,)/1000</f>
        <v>4.258</v>
      </c>
      <c r="L1659" s="180">
        <f>VLOOKUP(D1659,Plan1!$B$2:$S$5570,12,)/1000</f>
        <v>4.1079999999999997</v>
      </c>
      <c r="M1659" s="180">
        <f>VLOOKUP(D1659,Plan1!$B$2:$S$5570,13,)/1000</f>
        <v>4.1459999999999999</v>
      </c>
      <c r="N1659" s="180">
        <f>VLOOKUP(D1659,Plan1!$B$2:$S$5570,14,)/1000</f>
        <v>5.0579999999999998</v>
      </c>
      <c r="O1659" s="180">
        <f>VLOOKUP(D1659,Plan1!$B$2:$S$5570,15,)/1000</f>
        <v>4.5759999999999996</v>
      </c>
      <c r="P1659" s="180">
        <f>VLOOKUP(D1659,Plan1!$B$2:$S$5570,16,)/1000</f>
        <v>4.665</v>
      </c>
      <c r="Q1659" s="180">
        <f>VLOOKUP(D1659,Plan1!$B$2:$S$5570,17,)/1000</f>
        <v>4.8049999999999997</v>
      </c>
      <c r="R1659" s="180">
        <f>VLOOKUP(D1659,Plan1!$B$2:$S$5570,18,)/1000</f>
        <v>5.117</v>
      </c>
      <c r="S1659" s="180">
        <f>VLOOKUP(D1659,Plan1!$B$2:$S$5570,6,)/1000</f>
        <v>4.7220000000000004</v>
      </c>
    </row>
    <row r="1660" spans="1:19" x14ac:dyDescent="0.25">
      <c r="A1660" s="178">
        <v>5410</v>
      </c>
      <c r="B1660" s="178">
        <v>-238302</v>
      </c>
      <c r="C1660" s="178">
        <v>-46814</v>
      </c>
      <c r="D1660" s="178" t="s">
        <v>4744</v>
      </c>
      <c r="E1660" s="178" t="s">
        <v>167</v>
      </c>
      <c r="F1660" s="178" t="s">
        <v>4704</v>
      </c>
      <c r="G1660" s="180">
        <f>VLOOKUP(D1660,Plan1!$B$2:$S$5570,7,)/1000</f>
        <v>4.649</v>
      </c>
      <c r="H1660" s="180">
        <f>VLOOKUP(D1660,Plan1!$B$2:$S$5570,8,)/1000</f>
        <v>5.1210000000000004</v>
      </c>
      <c r="I1660" s="180">
        <f>VLOOKUP(D1660,Plan1!$B$2:$S$5570,9,)/1000</f>
        <v>4.7149999999999999</v>
      </c>
      <c r="J1660" s="180">
        <f>VLOOKUP(D1660,Plan1!$B$2:$S$5570,10,)/1000</f>
        <v>4.6479999999999997</v>
      </c>
      <c r="K1660" s="180">
        <f>VLOOKUP(D1660,Plan1!$B$2:$S$5570,11,)/1000</f>
        <v>4.0730000000000004</v>
      </c>
      <c r="L1660" s="180">
        <f>VLOOKUP(D1660,Plan1!$B$2:$S$5570,12,)/1000</f>
        <v>3.9740000000000002</v>
      </c>
      <c r="M1660" s="180">
        <f>VLOOKUP(D1660,Plan1!$B$2:$S$5570,13,)/1000</f>
        <v>4.0010000000000003</v>
      </c>
      <c r="N1660" s="180">
        <f>VLOOKUP(D1660,Plan1!$B$2:$S$5570,14,)/1000</f>
        <v>4.8289999999999997</v>
      </c>
      <c r="O1660" s="180">
        <f>VLOOKUP(D1660,Plan1!$B$2:$S$5570,15,)/1000</f>
        <v>4.2750000000000004</v>
      </c>
      <c r="P1660" s="180">
        <f>VLOOKUP(D1660,Plan1!$B$2:$S$5570,16,)/1000</f>
        <v>4.2389999999999999</v>
      </c>
      <c r="Q1660" s="180">
        <f>VLOOKUP(D1660,Plan1!$B$2:$S$5570,17,)/1000</f>
        <v>4.4880000000000004</v>
      </c>
      <c r="R1660" s="180">
        <f>VLOOKUP(D1660,Plan1!$B$2:$S$5570,18,)/1000</f>
        <v>4.8440000000000003</v>
      </c>
      <c r="S1660" s="180">
        <f>VLOOKUP(D1660,Plan1!$B$2:$S$5570,6,)/1000</f>
        <v>4.4880000000000004</v>
      </c>
    </row>
    <row r="1661" spans="1:19" x14ac:dyDescent="0.25">
      <c r="A1661" s="178">
        <v>8073</v>
      </c>
      <c r="B1661" s="178">
        <v>-218319</v>
      </c>
      <c r="C1661" s="178">
        <v>-514836</v>
      </c>
      <c r="D1661" s="178" t="s">
        <v>5055</v>
      </c>
      <c r="E1661" s="178" t="s">
        <v>167</v>
      </c>
      <c r="F1661" s="178" t="s">
        <v>4704</v>
      </c>
      <c r="G1661" s="180">
        <f>VLOOKUP(D1661,Plan1!$B$2:$S$5570,7,)/1000</f>
        <v>5.3419999999999996</v>
      </c>
      <c r="H1661" s="180">
        <f>VLOOKUP(D1661,Plan1!$B$2:$S$5570,8,)/1000</f>
        <v>5.69</v>
      </c>
      <c r="I1661" s="180">
        <f>VLOOKUP(D1661,Plan1!$B$2:$S$5570,9,)/1000</f>
        <v>5.6539999999999999</v>
      </c>
      <c r="J1661" s="180">
        <f>VLOOKUP(D1661,Plan1!$B$2:$S$5570,10,)/1000</f>
        <v>5.5049999999999999</v>
      </c>
      <c r="K1661" s="180">
        <f>VLOOKUP(D1661,Plan1!$B$2:$S$5570,11,)/1000</f>
        <v>4.891</v>
      </c>
      <c r="L1661" s="180">
        <f>VLOOKUP(D1661,Plan1!$B$2:$S$5570,12,)/1000</f>
        <v>4.71</v>
      </c>
      <c r="M1661" s="180">
        <f>VLOOKUP(D1661,Plan1!$B$2:$S$5570,13,)/1000</f>
        <v>4.8440000000000003</v>
      </c>
      <c r="N1661" s="180">
        <f>VLOOKUP(D1661,Plan1!$B$2:$S$5570,14,)/1000</f>
        <v>5.6619999999999999</v>
      </c>
      <c r="O1661" s="180">
        <f>VLOOKUP(D1661,Plan1!$B$2:$S$5570,15,)/1000</f>
        <v>5.157</v>
      </c>
      <c r="P1661" s="180">
        <f>VLOOKUP(D1661,Plan1!$B$2:$S$5570,16,)/1000</f>
        <v>5.4160000000000004</v>
      </c>
      <c r="Q1661" s="180">
        <f>VLOOKUP(D1661,Plan1!$B$2:$S$5570,17,)/1000</f>
        <v>5.5330000000000004</v>
      </c>
      <c r="R1661" s="180">
        <f>VLOOKUP(D1661,Plan1!$B$2:$S$5570,18,)/1000</f>
        <v>5.5960000000000001</v>
      </c>
      <c r="S1661" s="180">
        <f>VLOOKUP(D1661,Plan1!$B$2:$S$5570,6,)/1000</f>
        <v>5.3330000000000002</v>
      </c>
    </row>
    <row r="1662" spans="1:19" x14ac:dyDescent="0.25">
      <c r="A1662" s="178">
        <v>1798</v>
      </c>
      <c r="B1662" s="178">
        <v>-292356</v>
      </c>
      <c r="C1662" s="178">
        <v>-518707</v>
      </c>
      <c r="D1662" s="178" t="s">
        <v>4106</v>
      </c>
      <c r="E1662" s="178" t="s">
        <v>167</v>
      </c>
      <c r="F1662" s="178" t="s">
        <v>3898</v>
      </c>
      <c r="G1662" s="180">
        <f>VLOOKUP(D1662,Plan1!$B$2:$S$5570,7,)/1000</f>
        <v>5.4790000000000001</v>
      </c>
      <c r="H1662" s="180">
        <f>VLOOKUP(D1662,Plan1!$B$2:$S$5570,8,)/1000</f>
        <v>5.5209999999999999</v>
      </c>
      <c r="I1662" s="180">
        <f>VLOOKUP(D1662,Plan1!$B$2:$S$5570,9,)/1000</f>
        <v>5.1909999999999998</v>
      </c>
      <c r="J1662" s="180">
        <f>VLOOKUP(D1662,Plan1!$B$2:$S$5570,10,)/1000</f>
        <v>4.6310000000000002</v>
      </c>
      <c r="K1662" s="180">
        <f>VLOOKUP(D1662,Plan1!$B$2:$S$5570,11,)/1000</f>
        <v>3.7570000000000001</v>
      </c>
      <c r="L1662" s="180">
        <f>VLOOKUP(D1662,Plan1!$B$2:$S$5570,12,)/1000</f>
        <v>3.282</v>
      </c>
      <c r="M1662" s="180">
        <f>VLOOKUP(D1662,Plan1!$B$2:$S$5570,13,)/1000</f>
        <v>3.589</v>
      </c>
      <c r="N1662" s="180">
        <f>VLOOKUP(D1662,Plan1!$B$2:$S$5570,14,)/1000</f>
        <v>4.2439999999999998</v>
      </c>
      <c r="O1662" s="180">
        <f>VLOOKUP(D1662,Plan1!$B$2:$S$5570,15,)/1000</f>
        <v>4.0369999999999999</v>
      </c>
      <c r="P1662" s="180">
        <f>VLOOKUP(D1662,Plan1!$B$2:$S$5570,16,)/1000</f>
        <v>4.673</v>
      </c>
      <c r="Q1662" s="180">
        <f>VLOOKUP(D1662,Plan1!$B$2:$S$5570,17,)/1000</f>
        <v>5.4989999999999997</v>
      </c>
      <c r="R1662" s="180">
        <f>VLOOKUP(D1662,Plan1!$B$2:$S$5570,18,)/1000</f>
        <v>5.5890000000000004</v>
      </c>
      <c r="S1662" s="180">
        <f>VLOOKUP(D1662,Plan1!$B$2:$S$5570,6,)/1000</f>
        <v>4.6239999999999997</v>
      </c>
    </row>
    <row r="1663" spans="1:19" x14ac:dyDescent="0.25">
      <c r="A1663" s="178">
        <v>49131</v>
      </c>
      <c r="B1663" s="178">
        <v>-61073</v>
      </c>
      <c r="C1663" s="178">
        <v>-383036</v>
      </c>
      <c r="D1663" s="178" t="s">
        <v>3810</v>
      </c>
      <c r="E1663" s="178" t="s">
        <v>167</v>
      </c>
      <c r="F1663" s="178" t="s">
        <v>3752</v>
      </c>
      <c r="G1663" s="180">
        <f>VLOOKUP(D1663,Plan1!$B$2:$S$5570,7,)/1000</f>
        <v>5.5780000000000003</v>
      </c>
      <c r="H1663" s="180">
        <f>VLOOKUP(D1663,Plan1!$B$2:$S$5570,8,)/1000</f>
        <v>5.7210000000000001</v>
      </c>
      <c r="I1663" s="180">
        <f>VLOOKUP(D1663,Plan1!$B$2:$S$5570,9,)/1000</f>
        <v>5.8579999999999997</v>
      </c>
      <c r="J1663" s="180">
        <f>VLOOKUP(D1663,Plan1!$B$2:$S$5570,10,)/1000</f>
        <v>5.7220000000000004</v>
      </c>
      <c r="K1663" s="180">
        <f>VLOOKUP(D1663,Plan1!$B$2:$S$5570,11,)/1000</f>
        <v>5.4409999999999998</v>
      </c>
      <c r="L1663" s="180">
        <f>VLOOKUP(D1663,Plan1!$B$2:$S$5570,12,)/1000</f>
        <v>5.3019999999999996</v>
      </c>
      <c r="M1663" s="180">
        <f>VLOOKUP(D1663,Plan1!$B$2:$S$5570,13,)/1000</f>
        <v>5.6180000000000003</v>
      </c>
      <c r="N1663" s="180">
        <f>VLOOKUP(D1663,Plan1!$B$2:$S$5570,14,)/1000</f>
        <v>6.2370000000000001</v>
      </c>
      <c r="O1663" s="180">
        <f>VLOOKUP(D1663,Plan1!$B$2:$S$5570,15,)/1000</f>
        <v>6.5220000000000002</v>
      </c>
      <c r="P1663" s="180">
        <f>VLOOKUP(D1663,Plan1!$B$2:$S$5570,16,)/1000</f>
        <v>6.44</v>
      </c>
      <c r="Q1663" s="180">
        <f>VLOOKUP(D1663,Plan1!$B$2:$S$5570,17,)/1000</f>
        <v>6.3689999999999998</v>
      </c>
      <c r="R1663" s="180">
        <f>VLOOKUP(D1663,Plan1!$B$2:$S$5570,18,)/1000</f>
        <v>5.7729999999999997</v>
      </c>
      <c r="S1663" s="180">
        <f>VLOOKUP(D1663,Plan1!$B$2:$S$5570,6,)/1000</f>
        <v>5.8819999999999997</v>
      </c>
    </row>
    <row r="1664" spans="1:19" x14ac:dyDescent="0.25">
      <c r="A1664" s="178">
        <v>19956</v>
      </c>
      <c r="B1664" s="178">
        <v>-155325</v>
      </c>
      <c r="C1664" s="178">
        <v>-409076</v>
      </c>
      <c r="D1664" s="178" t="s">
        <v>403</v>
      </c>
      <c r="E1664" s="178" t="s">
        <v>167</v>
      </c>
      <c r="F1664" s="178" t="s">
        <v>375</v>
      </c>
      <c r="G1664" s="180">
        <f>VLOOKUP(D1664,Plan1!$B$2:$S$5570,7,)/1000</f>
        <v>5.5659999999999998</v>
      </c>
      <c r="H1664" s="180">
        <f>VLOOKUP(D1664,Plan1!$B$2:$S$5570,8,)/1000</f>
        <v>5.7519999999999998</v>
      </c>
      <c r="I1664" s="180">
        <f>VLOOKUP(D1664,Plan1!$B$2:$S$5570,9,)/1000</f>
        <v>5.3769999999999998</v>
      </c>
      <c r="J1664" s="180">
        <f>VLOOKUP(D1664,Plan1!$B$2:$S$5570,10,)/1000</f>
        <v>4.9749999999999996</v>
      </c>
      <c r="K1664" s="180">
        <f>VLOOKUP(D1664,Plan1!$B$2:$S$5570,11,)/1000</f>
        <v>4.4279999999999999</v>
      </c>
      <c r="L1664" s="180">
        <f>VLOOKUP(D1664,Plan1!$B$2:$S$5570,12,)/1000</f>
        <v>4.13</v>
      </c>
      <c r="M1664" s="180">
        <f>VLOOKUP(D1664,Plan1!$B$2:$S$5570,13,)/1000</f>
        <v>4.3410000000000002</v>
      </c>
      <c r="N1664" s="180">
        <f>VLOOKUP(D1664,Plan1!$B$2:$S$5570,14,)/1000</f>
        <v>4.8019999999999996</v>
      </c>
      <c r="O1664" s="180">
        <f>VLOOKUP(D1664,Plan1!$B$2:$S$5570,15,)/1000</f>
        <v>5.4749999999999996</v>
      </c>
      <c r="P1664" s="180">
        <f>VLOOKUP(D1664,Plan1!$B$2:$S$5570,16,)/1000</f>
        <v>5.2629999999999999</v>
      </c>
      <c r="Q1664" s="180">
        <f>VLOOKUP(D1664,Plan1!$B$2:$S$5570,17,)/1000</f>
        <v>4.9660000000000002</v>
      </c>
      <c r="R1664" s="180">
        <f>VLOOKUP(D1664,Plan1!$B$2:$S$5570,18,)/1000</f>
        <v>5.5389999999999997</v>
      </c>
      <c r="S1664" s="180">
        <f>VLOOKUP(D1664,Plan1!$B$2:$S$5570,6,)/1000</f>
        <v>5.0510000000000002</v>
      </c>
    </row>
    <row r="1665" spans="1:19" x14ac:dyDescent="0.25">
      <c r="A1665" s="178">
        <v>863</v>
      </c>
      <c r="B1665" s="178">
        <v>-305435</v>
      </c>
      <c r="C1665" s="178">
        <v>-525208</v>
      </c>
      <c r="D1665" s="178" t="s">
        <v>3936</v>
      </c>
      <c r="E1665" s="178" t="s">
        <v>167</v>
      </c>
      <c r="F1665" s="178" t="s">
        <v>3898</v>
      </c>
      <c r="G1665" s="180">
        <f>VLOOKUP(D1665,Plan1!$B$2:$S$5570,7,)/1000</f>
        <v>5.6369999999999996</v>
      </c>
      <c r="H1665" s="180">
        <f>VLOOKUP(D1665,Plan1!$B$2:$S$5570,8,)/1000</f>
        <v>5.57</v>
      </c>
      <c r="I1665" s="180">
        <f>VLOOKUP(D1665,Plan1!$B$2:$S$5570,9,)/1000</f>
        <v>5.2919999999999998</v>
      </c>
      <c r="J1665" s="180">
        <f>VLOOKUP(D1665,Plan1!$B$2:$S$5570,10,)/1000</f>
        <v>4.7450000000000001</v>
      </c>
      <c r="K1665" s="180">
        <f>VLOOKUP(D1665,Plan1!$B$2:$S$5570,11,)/1000</f>
        <v>3.8069999999999999</v>
      </c>
      <c r="L1665" s="180">
        <f>VLOOKUP(D1665,Plan1!$B$2:$S$5570,12,)/1000</f>
        <v>3.3580000000000001</v>
      </c>
      <c r="M1665" s="180">
        <f>VLOOKUP(D1665,Plan1!$B$2:$S$5570,13,)/1000</f>
        <v>3.6179999999999999</v>
      </c>
      <c r="N1665" s="180">
        <f>VLOOKUP(D1665,Plan1!$B$2:$S$5570,14,)/1000</f>
        <v>4.1680000000000001</v>
      </c>
      <c r="O1665" s="180">
        <f>VLOOKUP(D1665,Plan1!$B$2:$S$5570,15,)/1000</f>
        <v>4.1760000000000002</v>
      </c>
      <c r="P1665" s="180">
        <f>VLOOKUP(D1665,Plan1!$B$2:$S$5570,16,)/1000</f>
        <v>4.891</v>
      </c>
      <c r="Q1665" s="180">
        <f>VLOOKUP(D1665,Plan1!$B$2:$S$5570,17,)/1000</f>
        <v>5.5910000000000002</v>
      </c>
      <c r="R1665" s="180">
        <f>VLOOKUP(D1665,Plan1!$B$2:$S$5570,18,)/1000</f>
        <v>5.7370000000000001</v>
      </c>
      <c r="S1665" s="180">
        <f>VLOOKUP(D1665,Plan1!$B$2:$S$5570,6,)/1000</f>
        <v>4.7160000000000002</v>
      </c>
    </row>
    <row r="1666" spans="1:19" x14ac:dyDescent="0.25">
      <c r="A1666" s="178">
        <v>3846</v>
      </c>
      <c r="B1666" s="178">
        <v>-25945</v>
      </c>
      <c r="C1666" s="178">
        <v>-531663</v>
      </c>
      <c r="D1666" s="178" t="s">
        <v>2946</v>
      </c>
      <c r="E1666" s="178" t="s">
        <v>167</v>
      </c>
      <c r="F1666" s="178" t="s">
        <v>2912</v>
      </c>
      <c r="G1666" s="180">
        <f>VLOOKUP(D1666,Plan1!$B$2:$S$5570,7,)/1000</f>
        <v>5.5540000000000003</v>
      </c>
      <c r="H1666" s="180">
        <f>VLOOKUP(D1666,Plan1!$B$2:$S$5570,8,)/1000</f>
        <v>5.4809999999999999</v>
      </c>
      <c r="I1666" s="180">
        <f>VLOOKUP(D1666,Plan1!$B$2:$S$5570,9,)/1000</f>
        <v>5.5410000000000004</v>
      </c>
      <c r="J1666" s="180">
        <f>VLOOKUP(D1666,Plan1!$B$2:$S$5570,10,)/1000</f>
        <v>5.04</v>
      </c>
      <c r="K1666" s="180">
        <f>VLOOKUP(D1666,Plan1!$B$2:$S$5570,11,)/1000</f>
        <v>4.2389999999999999</v>
      </c>
      <c r="L1666" s="180">
        <f>VLOOKUP(D1666,Plan1!$B$2:$S$5570,12,)/1000</f>
        <v>3.831</v>
      </c>
      <c r="M1666" s="180">
        <f>VLOOKUP(D1666,Plan1!$B$2:$S$5570,13,)/1000</f>
        <v>4.1589999999999998</v>
      </c>
      <c r="N1666" s="180">
        <f>VLOOKUP(D1666,Plan1!$B$2:$S$5570,14,)/1000</f>
        <v>5.0670000000000002</v>
      </c>
      <c r="O1666" s="180">
        <f>VLOOKUP(D1666,Plan1!$B$2:$S$5570,15,)/1000</f>
        <v>4.6909999999999998</v>
      </c>
      <c r="P1666" s="180">
        <f>VLOOKUP(D1666,Plan1!$B$2:$S$5570,16,)/1000</f>
        <v>5.1479999999999997</v>
      </c>
      <c r="Q1666" s="180">
        <f>VLOOKUP(D1666,Plan1!$B$2:$S$5570,17,)/1000</f>
        <v>5.56</v>
      </c>
      <c r="R1666" s="180">
        <f>VLOOKUP(D1666,Plan1!$B$2:$S$5570,18,)/1000</f>
        <v>5.5839999999999996</v>
      </c>
      <c r="S1666" s="180">
        <f>VLOOKUP(D1666,Plan1!$B$2:$S$5570,6,)/1000</f>
        <v>4.9909999999999997</v>
      </c>
    </row>
    <row r="1667" spans="1:19" x14ac:dyDescent="0.25">
      <c r="A1667" s="178">
        <v>5356</v>
      </c>
      <c r="B1667" s="178">
        <v>-237975</v>
      </c>
      <c r="C1667" s="178">
        <v>-522663</v>
      </c>
      <c r="D1667" s="178" t="s">
        <v>3146</v>
      </c>
      <c r="E1667" s="178" t="s">
        <v>167</v>
      </c>
      <c r="F1667" s="178" t="s">
        <v>2912</v>
      </c>
      <c r="G1667" s="180">
        <f>VLOOKUP(D1667,Plan1!$B$2:$S$5570,7,)/1000</f>
        <v>5.41</v>
      </c>
      <c r="H1667" s="180">
        <f>VLOOKUP(D1667,Plan1!$B$2:$S$5570,8,)/1000</f>
        <v>5.5060000000000002</v>
      </c>
      <c r="I1667" s="180">
        <f>VLOOKUP(D1667,Plan1!$B$2:$S$5570,9,)/1000</f>
        <v>5.5759999999999996</v>
      </c>
      <c r="J1667" s="180">
        <f>VLOOKUP(D1667,Plan1!$B$2:$S$5570,10,)/1000</f>
        <v>5.3319999999999999</v>
      </c>
      <c r="K1667" s="180">
        <f>VLOOKUP(D1667,Plan1!$B$2:$S$5570,11,)/1000</f>
        <v>4.5609999999999999</v>
      </c>
      <c r="L1667" s="180">
        <f>VLOOKUP(D1667,Plan1!$B$2:$S$5570,12,)/1000</f>
        <v>4.2539999999999996</v>
      </c>
      <c r="M1667" s="180">
        <f>VLOOKUP(D1667,Plan1!$B$2:$S$5570,13,)/1000</f>
        <v>4.4089999999999998</v>
      </c>
      <c r="N1667" s="180">
        <f>VLOOKUP(D1667,Plan1!$B$2:$S$5570,14,)/1000</f>
        <v>5.28</v>
      </c>
      <c r="O1667" s="180">
        <f>VLOOKUP(D1667,Plan1!$B$2:$S$5570,15,)/1000</f>
        <v>4.9909999999999997</v>
      </c>
      <c r="P1667" s="180">
        <f>VLOOKUP(D1667,Plan1!$B$2:$S$5570,16,)/1000</f>
        <v>5.1820000000000004</v>
      </c>
      <c r="Q1667" s="180">
        <f>VLOOKUP(D1667,Plan1!$B$2:$S$5570,17,)/1000</f>
        <v>5.5720000000000001</v>
      </c>
      <c r="R1667" s="180">
        <f>VLOOKUP(D1667,Plan1!$B$2:$S$5570,18,)/1000</f>
        <v>5.6070000000000002</v>
      </c>
      <c r="S1667" s="180">
        <f>VLOOKUP(D1667,Plan1!$B$2:$S$5570,6,)/1000</f>
        <v>5.14</v>
      </c>
    </row>
    <row r="1668" spans="1:19" x14ac:dyDescent="0.25">
      <c r="A1668" s="178">
        <v>12766</v>
      </c>
      <c r="B1668" s="178">
        <v>-19207</v>
      </c>
      <c r="C1668" s="178">
        <v>-420507</v>
      </c>
      <c r="D1668" s="178" t="s">
        <v>2273</v>
      </c>
      <c r="E1668" s="178" t="s">
        <v>167</v>
      </c>
      <c r="F1668" s="178" t="s">
        <v>1727</v>
      </c>
      <c r="G1668" s="180">
        <f>VLOOKUP(D1668,Plan1!$B$2:$S$5570,7,)/1000</f>
        <v>5.391</v>
      </c>
      <c r="H1668" s="180">
        <f>VLOOKUP(D1668,Plan1!$B$2:$S$5570,8,)/1000</f>
        <v>5.8319999999999999</v>
      </c>
      <c r="I1668" s="180">
        <f>VLOOKUP(D1668,Plan1!$B$2:$S$5570,9,)/1000</f>
        <v>5.2539999999999996</v>
      </c>
      <c r="J1668" s="180">
        <f>VLOOKUP(D1668,Plan1!$B$2:$S$5570,10,)/1000</f>
        <v>5.0439999999999996</v>
      </c>
      <c r="K1668" s="180">
        <f>VLOOKUP(D1668,Plan1!$B$2:$S$5570,11,)/1000</f>
        <v>4.5359999999999996</v>
      </c>
      <c r="L1668" s="180">
        <f>VLOOKUP(D1668,Plan1!$B$2:$S$5570,12,)/1000</f>
        <v>4.4189999999999996</v>
      </c>
      <c r="M1668" s="180">
        <f>VLOOKUP(D1668,Plan1!$B$2:$S$5570,13,)/1000</f>
        <v>4.4379999999999997</v>
      </c>
      <c r="N1668" s="180">
        <f>VLOOKUP(D1668,Plan1!$B$2:$S$5570,14,)/1000</f>
        <v>4.9880000000000004</v>
      </c>
      <c r="O1668" s="180">
        <f>VLOOKUP(D1668,Plan1!$B$2:$S$5570,15,)/1000</f>
        <v>5.109</v>
      </c>
      <c r="P1668" s="180">
        <f>VLOOKUP(D1668,Plan1!$B$2:$S$5570,16,)/1000</f>
        <v>4.9729999999999999</v>
      </c>
      <c r="Q1668" s="180">
        <f>VLOOKUP(D1668,Plan1!$B$2:$S$5570,17,)/1000</f>
        <v>4.5350000000000001</v>
      </c>
      <c r="R1668" s="180">
        <f>VLOOKUP(D1668,Plan1!$B$2:$S$5570,18,)/1000</f>
        <v>5.173</v>
      </c>
      <c r="S1668" s="180">
        <f>VLOOKUP(D1668,Plan1!$B$2:$S$5570,6,)/1000</f>
        <v>4.9740000000000002</v>
      </c>
    </row>
    <row r="1669" spans="1:19" x14ac:dyDescent="0.25">
      <c r="A1669" s="178">
        <v>6982</v>
      </c>
      <c r="B1669" s="178">
        <v>-22484</v>
      </c>
      <c r="C1669" s="178">
        <v>-472114</v>
      </c>
      <c r="D1669" s="178" t="s">
        <v>4958</v>
      </c>
      <c r="E1669" s="178" t="s">
        <v>167</v>
      </c>
      <c r="F1669" s="178" t="s">
        <v>4704</v>
      </c>
      <c r="G1669" s="180">
        <f>VLOOKUP(D1669,Plan1!$B$2:$S$5570,7,)/1000</f>
        <v>5.0579999999999998</v>
      </c>
      <c r="H1669" s="180">
        <f>VLOOKUP(D1669,Plan1!$B$2:$S$5570,8,)/1000</f>
        <v>5.6059999999999999</v>
      </c>
      <c r="I1669" s="180">
        <f>VLOOKUP(D1669,Plan1!$B$2:$S$5570,9,)/1000</f>
        <v>5.3680000000000003</v>
      </c>
      <c r="J1669" s="180">
        <f>VLOOKUP(D1669,Plan1!$B$2:$S$5570,10,)/1000</f>
        <v>5.3129999999999997</v>
      </c>
      <c r="K1669" s="180">
        <f>VLOOKUP(D1669,Plan1!$B$2:$S$5570,11,)/1000</f>
        <v>4.83</v>
      </c>
      <c r="L1669" s="180">
        <f>VLOOKUP(D1669,Plan1!$B$2:$S$5570,12,)/1000</f>
        <v>4.6989999999999998</v>
      </c>
      <c r="M1669" s="180">
        <f>VLOOKUP(D1669,Plan1!$B$2:$S$5570,13,)/1000</f>
        <v>4.7809999999999997</v>
      </c>
      <c r="N1669" s="180">
        <f>VLOOKUP(D1669,Plan1!$B$2:$S$5570,14,)/1000</f>
        <v>5.6340000000000003</v>
      </c>
      <c r="O1669" s="180">
        <f>VLOOKUP(D1669,Plan1!$B$2:$S$5570,15,)/1000</f>
        <v>5.2690000000000001</v>
      </c>
      <c r="P1669" s="180">
        <f>VLOOKUP(D1669,Plan1!$B$2:$S$5570,16,)/1000</f>
        <v>5.3789999999999996</v>
      </c>
      <c r="Q1669" s="180">
        <f>VLOOKUP(D1669,Plan1!$B$2:$S$5570,17,)/1000</f>
        <v>5.1840000000000002</v>
      </c>
      <c r="R1669" s="180">
        <f>VLOOKUP(D1669,Plan1!$B$2:$S$5570,18,)/1000</f>
        <v>5.3869999999999996</v>
      </c>
      <c r="S1669" s="180">
        <f>VLOOKUP(D1669,Plan1!$B$2:$S$5570,6,)/1000</f>
        <v>5.2089999999999996</v>
      </c>
    </row>
    <row r="1670" spans="1:19" x14ac:dyDescent="0.25">
      <c r="A1670" s="178">
        <v>16253</v>
      </c>
      <c r="B1670" s="178">
        <v>-172836</v>
      </c>
      <c r="C1670" s="178">
        <v>-439473</v>
      </c>
      <c r="D1670" s="178" t="s">
        <v>2430</v>
      </c>
      <c r="E1670" s="178" t="s">
        <v>167</v>
      </c>
      <c r="F1670" s="178" t="s">
        <v>1727</v>
      </c>
      <c r="G1670" s="180">
        <f>VLOOKUP(D1670,Plan1!$B$2:$S$5570,7,)/1000</f>
        <v>5.6820000000000004</v>
      </c>
      <c r="H1670" s="180">
        <f>VLOOKUP(D1670,Plan1!$B$2:$S$5570,8,)/1000</f>
        <v>6.2629999999999999</v>
      </c>
      <c r="I1670" s="180">
        <f>VLOOKUP(D1670,Plan1!$B$2:$S$5570,9,)/1000</f>
        <v>5.6689999999999996</v>
      </c>
      <c r="J1670" s="180">
        <f>VLOOKUP(D1670,Plan1!$B$2:$S$5570,10,)/1000</f>
        <v>5.7779999999999996</v>
      </c>
      <c r="K1670" s="180">
        <f>VLOOKUP(D1670,Plan1!$B$2:$S$5570,11,)/1000</f>
        <v>5.5279999999999996</v>
      </c>
      <c r="L1670" s="180">
        <f>VLOOKUP(D1670,Plan1!$B$2:$S$5570,12,)/1000</f>
        <v>5.36</v>
      </c>
      <c r="M1670" s="180">
        <f>VLOOKUP(D1670,Plan1!$B$2:$S$5570,13,)/1000</f>
        <v>5.6849999999999996</v>
      </c>
      <c r="N1670" s="180">
        <f>VLOOKUP(D1670,Plan1!$B$2:$S$5570,14,)/1000</f>
        <v>6.2889999999999997</v>
      </c>
      <c r="O1670" s="180">
        <f>VLOOKUP(D1670,Plan1!$B$2:$S$5570,15,)/1000</f>
        <v>6.3010000000000002</v>
      </c>
      <c r="P1670" s="180">
        <f>VLOOKUP(D1670,Plan1!$B$2:$S$5570,16,)/1000</f>
        <v>5.8230000000000004</v>
      </c>
      <c r="Q1670" s="180">
        <f>VLOOKUP(D1670,Plan1!$B$2:$S$5570,17,)/1000</f>
        <v>5.0789999999999997</v>
      </c>
      <c r="R1670" s="180">
        <f>VLOOKUP(D1670,Plan1!$B$2:$S$5570,18,)/1000</f>
        <v>5.444</v>
      </c>
      <c r="S1670" s="180">
        <f>VLOOKUP(D1670,Plan1!$B$2:$S$5570,6,)/1000</f>
        <v>5.742</v>
      </c>
    </row>
    <row r="1671" spans="1:19" x14ac:dyDescent="0.25">
      <c r="A1671" s="178">
        <v>7018</v>
      </c>
      <c r="B1671" s="178">
        <v>-225503</v>
      </c>
      <c r="C1671" s="178">
        <v>-436831</v>
      </c>
      <c r="D1671" s="178" t="s">
        <v>3702</v>
      </c>
      <c r="E1671" s="178" t="s">
        <v>167</v>
      </c>
      <c r="F1671" s="178" t="s">
        <v>3664</v>
      </c>
      <c r="G1671" s="180">
        <f>VLOOKUP(D1671,Plan1!$B$2:$S$5570,7,)/1000</f>
        <v>5.2610000000000001</v>
      </c>
      <c r="H1671" s="180">
        <f>VLOOKUP(D1671,Plan1!$B$2:$S$5570,8,)/1000</f>
        <v>5.8520000000000003</v>
      </c>
      <c r="I1671" s="180">
        <f>VLOOKUP(D1671,Plan1!$B$2:$S$5570,9,)/1000</f>
        <v>5.1479999999999997</v>
      </c>
      <c r="J1671" s="180">
        <f>VLOOKUP(D1671,Plan1!$B$2:$S$5570,10,)/1000</f>
        <v>4.9820000000000002</v>
      </c>
      <c r="K1671" s="180">
        <f>VLOOKUP(D1671,Plan1!$B$2:$S$5570,11,)/1000</f>
        <v>4.4009999999999998</v>
      </c>
      <c r="L1671" s="180">
        <f>VLOOKUP(D1671,Plan1!$B$2:$S$5570,12,)/1000</f>
        <v>4.3659999999999997</v>
      </c>
      <c r="M1671" s="180">
        <f>VLOOKUP(D1671,Plan1!$B$2:$S$5570,13,)/1000</f>
        <v>4.3639999999999999</v>
      </c>
      <c r="N1671" s="180">
        <f>VLOOKUP(D1671,Plan1!$B$2:$S$5570,14,)/1000</f>
        <v>5.0359999999999996</v>
      </c>
      <c r="O1671" s="180">
        <f>VLOOKUP(D1671,Plan1!$B$2:$S$5570,15,)/1000</f>
        <v>4.8230000000000004</v>
      </c>
      <c r="P1671" s="180">
        <f>VLOOKUP(D1671,Plan1!$B$2:$S$5570,16,)/1000</f>
        <v>4.8220000000000001</v>
      </c>
      <c r="Q1671" s="180">
        <f>VLOOKUP(D1671,Plan1!$B$2:$S$5570,17,)/1000</f>
        <v>4.6399999999999997</v>
      </c>
      <c r="R1671" s="180">
        <f>VLOOKUP(D1671,Plan1!$B$2:$S$5570,18,)/1000</f>
        <v>5.0839999999999996</v>
      </c>
      <c r="S1671" s="180">
        <f>VLOOKUP(D1671,Plan1!$B$2:$S$5570,6,)/1000</f>
        <v>4.8979999999999997</v>
      </c>
    </row>
    <row r="1672" spans="1:19" x14ac:dyDescent="0.25">
      <c r="A1672" s="178">
        <v>2847</v>
      </c>
      <c r="B1672" s="178">
        <v>-277065</v>
      </c>
      <c r="C1672" s="178">
        <v>-52915</v>
      </c>
      <c r="D1672" s="178" t="s">
        <v>4305</v>
      </c>
      <c r="E1672" s="178" t="s">
        <v>167</v>
      </c>
      <c r="F1672" s="178" t="s">
        <v>3898</v>
      </c>
      <c r="G1672" s="180">
        <f>VLOOKUP(D1672,Plan1!$B$2:$S$5570,7,)/1000</f>
        <v>5.5270000000000001</v>
      </c>
      <c r="H1672" s="180">
        <f>VLOOKUP(D1672,Plan1!$B$2:$S$5570,8,)/1000</f>
        <v>5.6369999999999996</v>
      </c>
      <c r="I1672" s="180">
        <f>VLOOKUP(D1672,Plan1!$B$2:$S$5570,9,)/1000</f>
        <v>5.4290000000000003</v>
      </c>
      <c r="J1672" s="180">
        <f>VLOOKUP(D1672,Plan1!$B$2:$S$5570,10,)/1000</f>
        <v>4.9569999999999999</v>
      </c>
      <c r="K1672" s="180">
        <f>VLOOKUP(D1672,Plan1!$B$2:$S$5570,11,)/1000</f>
        <v>4.1109999999999998</v>
      </c>
      <c r="L1672" s="180">
        <f>VLOOKUP(D1672,Plan1!$B$2:$S$5570,12,)/1000</f>
        <v>3.5739999999999998</v>
      </c>
      <c r="M1672" s="180">
        <f>VLOOKUP(D1672,Plan1!$B$2:$S$5570,13,)/1000</f>
        <v>3.9889999999999999</v>
      </c>
      <c r="N1672" s="180">
        <f>VLOOKUP(D1672,Plan1!$B$2:$S$5570,14,)/1000</f>
        <v>4.6390000000000002</v>
      </c>
      <c r="O1672" s="180">
        <f>VLOOKUP(D1672,Plan1!$B$2:$S$5570,15,)/1000</f>
        <v>4.3689999999999998</v>
      </c>
      <c r="P1672" s="180">
        <f>VLOOKUP(D1672,Plan1!$B$2:$S$5570,16,)/1000</f>
        <v>5.0739999999999998</v>
      </c>
      <c r="Q1672" s="180">
        <f>VLOOKUP(D1672,Plan1!$B$2:$S$5570,17,)/1000</f>
        <v>5.6120000000000001</v>
      </c>
      <c r="R1672" s="180">
        <f>VLOOKUP(D1672,Plan1!$B$2:$S$5570,18,)/1000</f>
        <v>5.7039999999999997</v>
      </c>
      <c r="S1672" s="180">
        <f>VLOOKUP(D1672,Plan1!$B$2:$S$5570,6,)/1000</f>
        <v>4.8849999999999998</v>
      </c>
    </row>
    <row r="1673" spans="1:19" x14ac:dyDescent="0.25">
      <c r="A1673" s="178">
        <v>12030</v>
      </c>
      <c r="B1673" s="178">
        <v>-196223</v>
      </c>
      <c r="C1673" s="178">
        <v>-422309</v>
      </c>
      <c r="D1673" s="178" t="s">
        <v>2205</v>
      </c>
      <c r="E1673" s="178" t="s">
        <v>167</v>
      </c>
      <c r="F1673" s="178" t="s">
        <v>1727</v>
      </c>
      <c r="G1673" s="180">
        <f>VLOOKUP(D1673,Plan1!$B$2:$S$5570,7,)/1000</f>
        <v>5.2519999999999998</v>
      </c>
      <c r="H1673" s="180">
        <f>VLOOKUP(D1673,Plan1!$B$2:$S$5570,8,)/1000</f>
        <v>5.65</v>
      </c>
      <c r="I1673" s="180">
        <f>VLOOKUP(D1673,Plan1!$B$2:$S$5570,9,)/1000</f>
        <v>5.1390000000000002</v>
      </c>
      <c r="J1673" s="180">
        <f>VLOOKUP(D1673,Plan1!$B$2:$S$5570,10,)/1000</f>
        <v>4.9649999999999999</v>
      </c>
      <c r="K1673" s="180">
        <f>VLOOKUP(D1673,Plan1!$B$2:$S$5570,11,)/1000</f>
        <v>4.4960000000000004</v>
      </c>
      <c r="L1673" s="180">
        <f>VLOOKUP(D1673,Plan1!$B$2:$S$5570,12,)/1000</f>
        <v>4.3979999999999997</v>
      </c>
      <c r="M1673" s="180">
        <f>VLOOKUP(D1673,Plan1!$B$2:$S$5570,13,)/1000</f>
        <v>4.5250000000000004</v>
      </c>
      <c r="N1673" s="180">
        <f>VLOOKUP(D1673,Plan1!$B$2:$S$5570,14,)/1000</f>
        <v>5.0659999999999998</v>
      </c>
      <c r="O1673" s="180">
        <f>VLOOKUP(D1673,Plan1!$B$2:$S$5570,15,)/1000</f>
        <v>5.0780000000000003</v>
      </c>
      <c r="P1673" s="180">
        <f>VLOOKUP(D1673,Plan1!$B$2:$S$5570,16,)/1000</f>
        <v>4.835</v>
      </c>
      <c r="Q1673" s="180">
        <f>VLOOKUP(D1673,Plan1!$B$2:$S$5570,17,)/1000</f>
        <v>4.4429999999999996</v>
      </c>
      <c r="R1673" s="180">
        <f>VLOOKUP(D1673,Plan1!$B$2:$S$5570,18,)/1000</f>
        <v>5.0190000000000001</v>
      </c>
      <c r="S1673" s="180">
        <f>VLOOKUP(D1673,Plan1!$B$2:$S$5570,6,)/1000</f>
        <v>4.9050000000000002</v>
      </c>
    </row>
    <row r="1674" spans="1:19" x14ac:dyDescent="0.25">
      <c r="A1674" s="178">
        <v>28396</v>
      </c>
      <c r="B1674" s="178">
        <v>-119396</v>
      </c>
      <c r="C1674" s="178">
        <v>-380874</v>
      </c>
      <c r="D1674" s="178" t="s">
        <v>665</v>
      </c>
      <c r="E1674" s="178" t="s">
        <v>167</v>
      </c>
      <c r="F1674" s="178" t="s">
        <v>375</v>
      </c>
      <c r="G1674" s="180">
        <f>VLOOKUP(D1674,Plan1!$B$2:$S$5570,7,)/1000</f>
        <v>5.6909999999999998</v>
      </c>
      <c r="H1674" s="180">
        <f>VLOOKUP(D1674,Plan1!$B$2:$S$5570,8,)/1000</f>
        <v>5.6680000000000001</v>
      </c>
      <c r="I1674" s="180">
        <f>VLOOKUP(D1674,Plan1!$B$2:$S$5570,9,)/1000</f>
        <v>5.7990000000000004</v>
      </c>
      <c r="J1674" s="180">
        <f>VLOOKUP(D1674,Plan1!$B$2:$S$5570,10,)/1000</f>
        <v>5.0519999999999996</v>
      </c>
      <c r="K1674" s="180">
        <f>VLOOKUP(D1674,Plan1!$B$2:$S$5570,11,)/1000</f>
        <v>4.4359999999999999</v>
      </c>
      <c r="L1674" s="180">
        <f>VLOOKUP(D1674,Plan1!$B$2:$S$5570,12,)/1000</f>
        <v>4.3209999999999997</v>
      </c>
      <c r="M1674" s="180">
        <f>VLOOKUP(D1674,Plan1!$B$2:$S$5570,13,)/1000</f>
        <v>4.4480000000000004</v>
      </c>
      <c r="N1674" s="180">
        <f>VLOOKUP(D1674,Plan1!$B$2:$S$5570,14,)/1000</f>
        <v>4.74</v>
      </c>
      <c r="O1674" s="180">
        <f>VLOOKUP(D1674,Plan1!$B$2:$S$5570,15,)/1000</f>
        <v>5.3949999999999996</v>
      </c>
      <c r="P1674" s="180">
        <f>VLOOKUP(D1674,Plan1!$B$2:$S$5570,16,)/1000</f>
        <v>5.444</v>
      </c>
      <c r="Q1674" s="180">
        <f>VLOOKUP(D1674,Plan1!$B$2:$S$5570,17,)/1000</f>
        <v>5.56</v>
      </c>
      <c r="R1674" s="180">
        <f>VLOOKUP(D1674,Plan1!$B$2:$S$5570,18,)/1000</f>
        <v>5.694</v>
      </c>
      <c r="S1674" s="180">
        <f>VLOOKUP(D1674,Plan1!$B$2:$S$5570,6,)/1000</f>
        <v>5.1870000000000003</v>
      </c>
    </row>
    <row r="1675" spans="1:19" x14ac:dyDescent="0.25">
      <c r="A1675" s="178">
        <v>3428</v>
      </c>
      <c r="B1675" s="178">
        <v>-267229</v>
      </c>
      <c r="C1675" s="178">
        <v>-52559</v>
      </c>
      <c r="D1675" s="178" t="s">
        <v>665</v>
      </c>
      <c r="E1675" s="178" t="s">
        <v>167</v>
      </c>
      <c r="F1675" s="178" t="s">
        <v>4434</v>
      </c>
      <c r="G1675" s="180">
        <f>VLOOKUP(D1675,Plan1!$B$2:$S$5570,7,)/1000</f>
        <v>5.6909999999999998</v>
      </c>
      <c r="H1675" s="180">
        <f>VLOOKUP(D1675,Plan1!$B$2:$S$5570,8,)/1000</f>
        <v>5.6680000000000001</v>
      </c>
      <c r="I1675" s="180">
        <f>VLOOKUP(D1675,Plan1!$B$2:$S$5570,9,)/1000</f>
        <v>5.7990000000000004</v>
      </c>
      <c r="J1675" s="180">
        <f>VLOOKUP(D1675,Plan1!$B$2:$S$5570,10,)/1000</f>
        <v>5.0519999999999996</v>
      </c>
      <c r="K1675" s="180">
        <f>VLOOKUP(D1675,Plan1!$B$2:$S$5570,11,)/1000</f>
        <v>4.4359999999999999</v>
      </c>
      <c r="L1675" s="180">
        <f>VLOOKUP(D1675,Plan1!$B$2:$S$5570,12,)/1000</f>
        <v>4.3209999999999997</v>
      </c>
      <c r="M1675" s="180">
        <f>VLOOKUP(D1675,Plan1!$B$2:$S$5570,13,)/1000</f>
        <v>4.4480000000000004</v>
      </c>
      <c r="N1675" s="180">
        <f>VLOOKUP(D1675,Plan1!$B$2:$S$5570,14,)/1000</f>
        <v>4.74</v>
      </c>
      <c r="O1675" s="180">
        <f>VLOOKUP(D1675,Plan1!$B$2:$S$5570,15,)/1000</f>
        <v>5.3949999999999996</v>
      </c>
      <c r="P1675" s="180">
        <f>VLOOKUP(D1675,Plan1!$B$2:$S$5570,16,)/1000</f>
        <v>5.444</v>
      </c>
      <c r="Q1675" s="180">
        <f>VLOOKUP(D1675,Plan1!$B$2:$S$5570,17,)/1000</f>
        <v>5.56</v>
      </c>
      <c r="R1675" s="180">
        <f>VLOOKUP(D1675,Plan1!$B$2:$S$5570,18,)/1000</f>
        <v>5.694</v>
      </c>
      <c r="S1675" s="180">
        <f>VLOOKUP(D1675,Plan1!$B$2:$S$5570,6,)/1000</f>
        <v>5.1870000000000003</v>
      </c>
    </row>
    <row r="1676" spans="1:19" x14ac:dyDescent="0.25">
      <c r="A1676" s="178">
        <v>10031</v>
      </c>
      <c r="B1676" s="178">
        <v>-206711</v>
      </c>
      <c r="C1676" s="178">
        <v>-440658</v>
      </c>
      <c r="D1676" s="178" t="s">
        <v>2005</v>
      </c>
      <c r="E1676" s="178" t="s">
        <v>167</v>
      </c>
      <c r="F1676" s="178" t="s">
        <v>1727</v>
      </c>
      <c r="G1676" s="180">
        <f>VLOOKUP(D1676,Plan1!$B$2:$S$5570,7,)/1000</f>
        <v>5.1050000000000004</v>
      </c>
      <c r="H1676" s="180">
        <f>VLOOKUP(D1676,Plan1!$B$2:$S$5570,8,)/1000</f>
        <v>5.5890000000000004</v>
      </c>
      <c r="I1676" s="180">
        <f>VLOOKUP(D1676,Plan1!$B$2:$S$5570,9,)/1000</f>
        <v>5.0519999999999996</v>
      </c>
      <c r="J1676" s="180">
        <f>VLOOKUP(D1676,Plan1!$B$2:$S$5570,10,)/1000</f>
        <v>5.0709999999999997</v>
      </c>
      <c r="K1676" s="180">
        <f>VLOOKUP(D1676,Plan1!$B$2:$S$5570,11,)/1000</f>
        <v>4.6980000000000004</v>
      </c>
      <c r="L1676" s="180">
        <f>VLOOKUP(D1676,Plan1!$B$2:$S$5570,12,)/1000</f>
        <v>4.6840000000000002</v>
      </c>
      <c r="M1676" s="180">
        <f>VLOOKUP(D1676,Plan1!$B$2:$S$5570,13,)/1000</f>
        <v>4.8920000000000003</v>
      </c>
      <c r="N1676" s="180">
        <f>VLOOKUP(D1676,Plan1!$B$2:$S$5570,14,)/1000</f>
        <v>5.742</v>
      </c>
      <c r="O1676" s="180">
        <f>VLOOKUP(D1676,Plan1!$B$2:$S$5570,15,)/1000</f>
        <v>5.4589999999999996</v>
      </c>
      <c r="P1676" s="180">
        <f>VLOOKUP(D1676,Plan1!$B$2:$S$5570,16,)/1000</f>
        <v>5.1719999999999997</v>
      </c>
      <c r="Q1676" s="180">
        <f>VLOOKUP(D1676,Plan1!$B$2:$S$5570,17,)/1000</f>
        <v>4.6529999999999996</v>
      </c>
      <c r="R1676" s="180">
        <f>VLOOKUP(D1676,Plan1!$B$2:$S$5570,18,)/1000</f>
        <v>4.9390000000000001</v>
      </c>
      <c r="S1676" s="180">
        <f>VLOOKUP(D1676,Plan1!$B$2:$S$5570,6,)/1000</f>
        <v>5.0880000000000001</v>
      </c>
    </row>
    <row r="1677" spans="1:19" x14ac:dyDescent="0.25">
      <c r="A1677" s="178">
        <v>4605</v>
      </c>
      <c r="B1677" s="178">
        <v>-247047</v>
      </c>
      <c r="C1677" s="178">
        <v>-54239</v>
      </c>
      <c r="D1677" s="178" t="s">
        <v>3060</v>
      </c>
      <c r="E1677" s="178" t="s">
        <v>167</v>
      </c>
      <c r="F1677" s="178" t="s">
        <v>2912</v>
      </c>
      <c r="G1677" s="180">
        <f>VLOOKUP(D1677,Plan1!$B$2:$S$5570,7,)/1000</f>
        <v>5.6449999999999996</v>
      </c>
      <c r="H1677" s="180">
        <f>VLOOKUP(D1677,Plan1!$B$2:$S$5570,8,)/1000</f>
        <v>5.569</v>
      </c>
      <c r="I1677" s="180">
        <f>VLOOKUP(D1677,Plan1!$B$2:$S$5570,9,)/1000</f>
        <v>5.6130000000000004</v>
      </c>
      <c r="J1677" s="180">
        <f>VLOOKUP(D1677,Plan1!$B$2:$S$5570,10,)/1000</f>
        <v>5.04</v>
      </c>
      <c r="K1677" s="180">
        <f>VLOOKUP(D1677,Plan1!$B$2:$S$5570,11,)/1000</f>
        <v>4.2210000000000001</v>
      </c>
      <c r="L1677" s="180">
        <f>VLOOKUP(D1677,Plan1!$B$2:$S$5570,12,)/1000</f>
        <v>3.8610000000000002</v>
      </c>
      <c r="M1677" s="180">
        <f>VLOOKUP(D1677,Plan1!$B$2:$S$5570,13,)/1000</f>
        <v>4.0720000000000001</v>
      </c>
      <c r="N1677" s="180">
        <f>VLOOKUP(D1677,Plan1!$B$2:$S$5570,14,)/1000</f>
        <v>4.9809999999999999</v>
      </c>
      <c r="O1677" s="180">
        <f>VLOOKUP(D1677,Plan1!$B$2:$S$5570,15,)/1000</f>
        <v>4.75</v>
      </c>
      <c r="P1677" s="180">
        <f>VLOOKUP(D1677,Plan1!$B$2:$S$5570,16,)/1000</f>
        <v>5.1870000000000003</v>
      </c>
      <c r="Q1677" s="180">
        <f>VLOOKUP(D1677,Plan1!$B$2:$S$5570,17,)/1000</f>
        <v>5.5460000000000003</v>
      </c>
      <c r="R1677" s="180">
        <f>VLOOKUP(D1677,Plan1!$B$2:$S$5570,18,)/1000</f>
        <v>5.6989999999999998</v>
      </c>
      <c r="S1677" s="180">
        <f>VLOOKUP(D1677,Plan1!$B$2:$S$5570,6,)/1000</f>
        <v>5.0149999999999997</v>
      </c>
    </row>
    <row r="1678" spans="1:19" x14ac:dyDescent="0.25">
      <c r="A1678" s="178">
        <v>2980</v>
      </c>
      <c r="B1678" s="178">
        <v>-275303</v>
      </c>
      <c r="C1678" s="178">
        <v>-527352</v>
      </c>
      <c r="D1678" s="178" t="s">
        <v>4343</v>
      </c>
      <c r="E1678" s="178" t="s">
        <v>167</v>
      </c>
      <c r="F1678" s="178" t="s">
        <v>3898</v>
      </c>
      <c r="G1678" s="180">
        <f>VLOOKUP(D1678,Plan1!$B$2:$S$5570,7,)/1000</f>
        <v>5.5069999999999997</v>
      </c>
      <c r="H1678" s="180">
        <f>VLOOKUP(D1678,Plan1!$B$2:$S$5570,8,)/1000</f>
        <v>5.5529999999999999</v>
      </c>
      <c r="I1678" s="180">
        <f>VLOOKUP(D1678,Plan1!$B$2:$S$5570,9,)/1000</f>
        <v>5.375</v>
      </c>
      <c r="J1678" s="180">
        <f>VLOOKUP(D1678,Plan1!$B$2:$S$5570,10,)/1000</f>
        <v>4.8949999999999996</v>
      </c>
      <c r="K1678" s="180">
        <f>VLOOKUP(D1678,Plan1!$B$2:$S$5570,11,)/1000</f>
        <v>4.077</v>
      </c>
      <c r="L1678" s="180">
        <f>VLOOKUP(D1678,Plan1!$B$2:$S$5570,12,)/1000</f>
        <v>3.589</v>
      </c>
      <c r="M1678" s="180">
        <f>VLOOKUP(D1678,Plan1!$B$2:$S$5570,13,)/1000</f>
        <v>3.96</v>
      </c>
      <c r="N1678" s="180">
        <f>VLOOKUP(D1678,Plan1!$B$2:$S$5570,14,)/1000</f>
        <v>4.6769999999999996</v>
      </c>
      <c r="O1678" s="180">
        <f>VLOOKUP(D1678,Plan1!$B$2:$S$5570,15,)/1000</f>
        <v>4.3940000000000001</v>
      </c>
      <c r="P1678" s="180">
        <f>VLOOKUP(D1678,Plan1!$B$2:$S$5570,16,)/1000</f>
        <v>5.0220000000000002</v>
      </c>
      <c r="Q1678" s="180">
        <f>VLOOKUP(D1678,Plan1!$B$2:$S$5570,17,)/1000</f>
        <v>5.5229999999999997</v>
      </c>
      <c r="R1678" s="180">
        <f>VLOOKUP(D1678,Plan1!$B$2:$S$5570,18,)/1000</f>
        <v>5.5970000000000004</v>
      </c>
      <c r="S1678" s="180">
        <f>VLOOKUP(D1678,Plan1!$B$2:$S$5570,6,)/1000</f>
        <v>4.8470000000000004</v>
      </c>
    </row>
    <row r="1679" spans="1:19" x14ac:dyDescent="0.25">
      <c r="A1679" s="178">
        <v>2350</v>
      </c>
      <c r="B1679" s="178">
        <v>-2836</v>
      </c>
      <c r="C1679" s="178">
        <v>-542679</v>
      </c>
      <c r="D1679" s="178" t="s">
        <v>4200</v>
      </c>
      <c r="E1679" s="178" t="s">
        <v>167</v>
      </c>
      <c r="F1679" s="178" t="s">
        <v>3898</v>
      </c>
      <c r="G1679" s="180">
        <f>VLOOKUP(D1679,Plan1!$B$2:$S$5570,7,)/1000</f>
        <v>5.7149999999999999</v>
      </c>
      <c r="H1679" s="180">
        <f>VLOOKUP(D1679,Plan1!$B$2:$S$5570,8,)/1000</f>
        <v>5.7960000000000003</v>
      </c>
      <c r="I1679" s="180">
        <f>VLOOKUP(D1679,Plan1!$B$2:$S$5570,9,)/1000</f>
        <v>5.5679999999999996</v>
      </c>
      <c r="J1679" s="180">
        <f>VLOOKUP(D1679,Plan1!$B$2:$S$5570,10,)/1000</f>
        <v>4.9169999999999998</v>
      </c>
      <c r="K1679" s="180">
        <f>VLOOKUP(D1679,Plan1!$B$2:$S$5570,11,)/1000</f>
        <v>4.0999999999999996</v>
      </c>
      <c r="L1679" s="180">
        <f>VLOOKUP(D1679,Plan1!$B$2:$S$5570,12,)/1000</f>
        <v>3.5059999999999998</v>
      </c>
      <c r="M1679" s="180">
        <f>VLOOKUP(D1679,Plan1!$B$2:$S$5570,13,)/1000</f>
        <v>3.847</v>
      </c>
      <c r="N1679" s="180">
        <f>VLOOKUP(D1679,Plan1!$B$2:$S$5570,14,)/1000</f>
        <v>4.4930000000000003</v>
      </c>
      <c r="O1679" s="180">
        <f>VLOOKUP(D1679,Plan1!$B$2:$S$5570,15,)/1000</f>
        <v>4.4279999999999999</v>
      </c>
      <c r="P1679" s="180">
        <f>VLOOKUP(D1679,Plan1!$B$2:$S$5570,16,)/1000</f>
        <v>5.0720000000000001</v>
      </c>
      <c r="Q1679" s="180">
        <f>VLOOKUP(D1679,Plan1!$B$2:$S$5570,17,)/1000</f>
        <v>5.67</v>
      </c>
      <c r="R1679" s="180">
        <f>VLOOKUP(D1679,Plan1!$B$2:$S$5570,18,)/1000</f>
        <v>5.76</v>
      </c>
      <c r="S1679" s="180">
        <f>VLOOKUP(D1679,Plan1!$B$2:$S$5570,6,)/1000</f>
        <v>4.9059999999999997</v>
      </c>
    </row>
    <row r="1680" spans="1:19" x14ac:dyDescent="0.25">
      <c r="A1680" s="178">
        <v>43776</v>
      </c>
      <c r="B1680" s="178">
        <v>-74322</v>
      </c>
      <c r="C1680" s="178">
        <v>-700234</v>
      </c>
      <c r="D1680" s="178" t="s">
        <v>316</v>
      </c>
      <c r="E1680" s="178" t="s">
        <v>167</v>
      </c>
      <c r="F1680" s="178" t="s">
        <v>312</v>
      </c>
      <c r="G1680" s="180">
        <f>VLOOKUP(D1680,Plan1!$B$2:$S$5570,7,)/1000</f>
        <v>4.22</v>
      </c>
      <c r="H1680" s="180">
        <f>VLOOKUP(D1680,Plan1!$B$2:$S$5570,8,)/1000</f>
        <v>4.5919999999999996</v>
      </c>
      <c r="I1680" s="180">
        <f>VLOOKUP(D1680,Plan1!$B$2:$S$5570,9,)/1000</f>
        <v>4.3360000000000003</v>
      </c>
      <c r="J1680" s="180">
        <f>VLOOKUP(D1680,Plan1!$B$2:$S$5570,10,)/1000</f>
        <v>4.444</v>
      </c>
      <c r="K1680" s="180">
        <f>VLOOKUP(D1680,Plan1!$B$2:$S$5570,11,)/1000</f>
        <v>4.2130000000000001</v>
      </c>
      <c r="L1680" s="180">
        <f>VLOOKUP(D1680,Plan1!$B$2:$S$5570,12,)/1000</f>
        <v>4.3319999999999999</v>
      </c>
      <c r="M1680" s="180">
        <f>VLOOKUP(D1680,Plan1!$B$2:$S$5570,13,)/1000</f>
        <v>4.5739999999999998</v>
      </c>
      <c r="N1680" s="180">
        <f>VLOOKUP(D1680,Plan1!$B$2:$S$5570,14,)/1000</f>
        <v>5.1440000000000001</v>
      </c>
      <c r="O1680" s="180">
        <f>VLOOKUP(D1680,Plan1!$B$2:$S$5570,15,)/1000</f>
        <v>5.1989999999999998</v>
      </c>
      <c r="P1680" s="180">
        <f>VLOOKUP(D1680,Plan1!$B$2:$S$5570,16,)/1000</f>
        <v>4.9020000000000001</v>
      </c>
      <c r="Q1680" s="180">
        <f>VLOOKUP(D1680,Plan1!$B$2:$S$5570,17,)/1000</f>
        <v>4.5229999999999997</v>
      </c>
      <c r="R1680" s="180">
        <f>VLOOKUP(D1680,Plan1!$B$2:$S$5570,18,)/1000</f>
        <v>4.3040000000000003</v>
      </c>
      <c r="S1680" s="180">
        <f>VLOOKUP(D1680,Plan1!$B$2:$S$5570,6,)/1000</f>
        <v>4.5650000000000004</v>
      </c>
    </row>
    <row r="1681" spans="1:19" x14ac:dyDescent="0.25">
      <c r="A1681" s="178">
        <v>30670</v>
      </c>
      <c r="B1681" s="178">
        <v>-110293</v>
      </c>
      <c r="C1681" s="178">
        <v>-687442</v>
      </c>
      <c r="D1681" s="178" t="s">
        <v>169</v>
      </c>
      <c r="E1681" s="178" t="s">
        <v>167</v>
      </c>
      <c r="F1681" s="178" t="s">
        <v>168</v>
      </c>
      <c r="G1681" s="180">
        <f>VLOOKUP(D1681,Plan1!$B$2:$S$5570,7,)/1000</f>
        <v>4.3760000000000003</v>
      </c>
      <c r="H1681" s="180">
        <f>VLOOKUP(D1681,Plan1!$B$2:$S$5570,8,)/1000</f>
        <v>4.5039999999999996</v>
      </c>
      <c r="I1681" s="180">
        <f>VLOOKUP(D1681,Plan1!$B$2:$S$5570,9,)/1000</f>
        <v>4.2839999999999998</v>
      </c>
      <c r="J1681" s="180">
        <f>VLOOKUP(D1681,Plan1!$B$2:$S$5570,10,)/1000</f>
        <v>4.782</v>
      </c>
      <c r="K1681" s="180">
        <f>VLOOKUP(D1681,Plan1!$B$2:$S$5570,11,)/1000</f>
        <v>4.2759999999999998</v>
      </c>
      <c r="L1681" s="180">
        <f>VLOOKUP(D1681,Plan1!$B$2:$S$5570,12,)/1000</f>
        <v>4.5170000000000003</v>
      </c>
      <c r="M1681" s="180">
        <f>VLOOKUP(D1681,Plan1!$B$2:$S$5570,13,)/1000</f>
        <v>4.7130000000000001</v>
      </c>
      <c r="N1681" s="180">
        <f>VLOOKUP(D1681,Plan1!$B$2:$S$5570,14,)/1000</f>
        <v>5.181</v>
      </c>
      <c r="O1681" s="180">
        <f>VLOOKUP(D1681,Plan1!$B$2:$S$5570,15,)/1000</f>
        <v>5.1920000000000002</v>
      </c>
      <c r="P1681" s="180">
        <f>VLOOKUP(D1681,Plan1!$B$2:$S$5570,16,)/1000</f>
        <v>4.9720000000000004</v>
      </c>
      <c r="Q1681" s="180">
        <f>VLOOKUP(D1681,Plan1!$B$2:$S$5570,17,)/1000</f>
        <v>4.8659999999999997</v>
      </c>
      <c r="R1681" s="180">
        <f>VLOOKUP(D1681,Plan1!$B$2:$S$5570,18,)/1000</f>
        <v>4.4400000000000004</v>
      </c>
      <c r="S1681" s="180">
        <f>VLOOKUP(D1681,Plan1!$B$2:$S$5570,6,)/1000</f>
        <v>4.6749999999999998</v>
      </c>
    </row>
    <row r="1682" spans="1:19" x14ac:dyDescent="0.25">
      <c r="A1682" s="178">
        <v>46066</v>
      </c>
      <c r="B1682" s="178">
        <v>-69452</v>
      </c>
      <c r="C1682" s="178">
        <v>-367172</v>
      </c>
      <c r="D1682" s="178" t="s">
        <v>3753</v>
      </c>
      <c r="E1682" s="178" t="s">
        <v>167</v>
      </c>
      <c r="F1682" s="178" t="s">
        <v>3752</v>
      </c>
      <c r="G1682" s="180">
        <f>VLOOKUP(D1682,Plan1!$B$2:$S$5570,7,)/1000</f>
        <v>5.7460000000000004</v>
      </c>
      <c r="H1682" s="180">
        <f>VLOOKUP(D1682,Plan1!$B$2:$S$5570,8,)/1000</f>
        <v>5.8230000000000004</v>
      </c>
      <c r="I1682" s="180">
        <f>VLOOKUP(D1682,Plan1!$B$2:$S$5570,9,)/1000</f>
        <v>6.02</v>
      </c>
      <c r="J1682" s="180">
        <f>VLOOKUP(D1682,Plan1!$B$2:$S$5570,10,)/1000</f>
        <v>5.758</v>
      </c>
      <c r="K1682" s="180">
        <f>VLOOKUP(D1682,Plan1!$B$2:$S$5570,11,)/1000</f>
        <v>5.27</v>
      </c>
      <c r="L1682" s="180">
        <f>VLOOKUP(D1682,Plan1!$B$2:$S$5570,12,)/1000</f>
        <v>4.9169999999999998</v>
      </c>
      <c r="M1682" s="180">
        <f>VLOOKUP(D1682,Plan1!$B$2:$S$5570,13,)/1000</f>
        <v>5.2149999999999999</v>
      </c>
      <c r="N1682" s="180">
        <f>VLOOKUP(D1682,Plan1!$B$2:$S$5570,14,)/1000</f>
        <v>5.9349999999999996</v>
      </c>
      <c r="O1682" s="180">
        <f>VLOOKUP(D1682,Plan1!$B$2:$S$5570,15,)/1000</f>
        <v>6.319</v>
      </c>
      <c r="P1682" s="180">
        <f>VLOOKUP(D1682,Plan1!$B$2:$S$5570,16,)/1000</f>
        <v>6.3479999999999999</v>
      </c>
      <c r="Q1682" s="180">
        <f>VLOOKUP(D1682,Plan1!$B$2:$S$5570,17,)/1000</f>
        <v>6.2519999999999998</v>
      </c>
      <c r="R1682" s="180">
        <f>VLOOKUP(D1682,Plan1!$B$2:$S$5570,18,)/1000</f>
        <v>5.8630000000000004</v>
      </c>
      <c r="S1682" s="180">
        <f>VLOOKUP(D1682,Plan1!$B$2:$S$5570,6,)/1000</f>
        <v>5.7889999999999997</v>
      </c>
    </row>
    <row r="1683" spans="1:19" x14ac:dyDescent="0.25">
      <c r="A1683" s="178">
        <v>2720</v>
      </c>
      <c r="B1683" s="178">
        <v>-278549</v>
      </c>
      <c r="C1683" s="178">
        <v>-523009</v>
      </c>
      <c r="D1683" s="178" t="s">
        <v>4268</v>
      </c>
      <c r="E1683" s="178" t="s">
        <v>167</v>
      </c>
      <c r="F1683" s="178" t="s">
        <v>3898</v>
      </c>
      <c r="G1683" s="180">
        <f>VLOOKUP(D1683,Plan1!$B$2:$S$5570,7,)/1000</f>
        <v>5.5439999999999996</v>
      </c>
      <c r="H1683" s="180">
        <f>VLOOKUP(D1683,Plan1!$B$2:$S$5570,8,)/1000</f>
        <v>5.556</v>
      </c>
      <c r="I1683" s="180">
        <f>VLOOKUP(D1683,Plan1!$B$2:$S$5570,9,)/1000</f>
        <v>5.2789999999999999</v>
      </c>
      <c r="J1683" s="180">
        <f>VLOOKUP(D1683,Plan1!$B$2:$S$5570,10,)/1000</f>
        <v>4.8739999999999997</v>
      </c>
      <c r="K1683" s="180">
        <f>VLOOKUP(D1683,Plan1!$B$2:$S$5570,11,)/1000</f>
        <v>4.04</v>
      </c>
      <c r="L1683" s="180">
        <f>VLOOKUP(D1683,Plan1!$B$2:$S$5570,12,)/1000</f>
        <v>3.5720000000000001</v>
      </c>
      <c r="M1683" s="180">
        <f>VLOOKUP(D1683,Plan1!$B$2:$S$5570,13,)/1000</f>
        <v>3.972</v>
      </c>
      <c r="N1683" s="180">
        <f>VLOOKUP(D1683,Plan1!$B$2:$S$5570,14,)/1000</f>
        <v>4.6280000000000001</v>
      </c>
      <c r="O1683" s="180">
        <f>VLOOKUP(D1683,Plan1!$B$2:$S$5570,15,)/1000</f>
        <v>4.335</v>
      </c>
      <c r="P1683" s="180">
        <f>VLOOKUP(D1683,Plan1!$B$2:$S$5570,16,)/1000</f>
        <v>4.9710000000000001</v>
      </c>
      <c r="Q1683" s="180">
        <f>VLOOKUP(D1683,Plan1!$B$2:$S$5570,17,)/1000</f>
        <v>5.548</v>
      </c>
      <c r="R1683" s="180">
        <f>VLOOKUP(D1683,Plan1!$B$2:$S$5570,18,)/1000</f>
        <v>5.6139999999999999</v>
      </c>
      <c r="S1683" s="180">
        <f>VLOOKUP(D1683,Plan1!$B$2:$S$5570,6,)/1000</f>
        <v>4.8280000000000003</v>
      </c>
    </row>
    <row r="1684" spans="1:19" x14ac:dyDescent="0.25">
      <c r="A1684" s="178">
        <v>2920</v>
      </c>
      <c r="B1684" s="178">
        <v>-276369</v>
      </c>
      <c r="C1684" s="178">
        <v>-522701</v>
      </c>
      <c r="D1684" s="178" t="s">
        <v>4327</v>
      </c>
      <c r="E1684" s="178" t="s">
        <v>167</v>
      </c>
      <c r="F1684" s="178" t="s">
        <v>3898</v>
      </c>
      <c r="G1684" s="180">
        <f>VLOOKUP(D1684,Plan1!$B$2:$S$5570,7,)/1000</f>
        <v>5.5</v>
      </c>
      <c r="H1684" s="180">
        <f>VLOOKUP(D1684,Plan1!$B$2:$S$5570,8,)/1000</f>
        <v>5.5330000000000004</v>
      </c>
      <c r="I1684" s="180">
        <f>VLOOKUP(D1684,Plan1!$B$2:$S$5570,9,)/1000</f>
        <v>5.33</v>
      </c>
      <c r="J1684" s="180">
        <f>VLOOKUP(D1684,Plan1!$B$2:$S$5570,10,)/1000</f>
        <v>4.8730000000000002</v>
      </c>
      <c r="K1684" s="180">
        <f>VLOOKUP(D1684,Plan1!$B$2:$S$5570,11,)/1000</f>
        <v>4.0330000000000004</v>
      </c>
      <c r="L1684" s="180">
        <f>VLOOKUP(D1684,Plan1!$B$2:$S$5570,12,)/1000</f>
        <v>3.5619999999999998</v>
      </c>
      <c r="M1684" s="180">
        <f>VLOOKUP(D1684,Plan1!$B$2:$S$5570,13,)/1000</f>
        <v>3.9860000000000002</v>
      </c>
      <c r="N1684" s="180">
        <f>VLOOKUP(D1684,Plan1!$B$2:$S$5570,14,)/1000</f>
        <v>4.6609999999999996</v>
      </c>
      <c r="O1684" s="180">
        <f>VLOOKUP(D1684,Plan1!$B$2:$S$5570,15,)/1000</f>
        <v>4.3680000000000003</v>
      </c>
      <c r="P1684" s="180">
        <f>VLOOKUP(D1684,Plan1!$B$2:$S$5570,16,)/1000</f>
        <v>4.9729999999999999</v>
      </c>
      <c r="Q1684" s="180">
        <f>VLOOKUP(D1684,Plan1!$B$2:$S$5570,17,)/1000</f>
        <v>5.593</v>
      </c>
      <c r="R1684" s="180">
        <f>VLOOKUP(D1684,Plan1!$B$2:$S$5570,18,)/1000</f>
        <v>5.5910000000000002</v>
      </c>
      <c r="S1684" s="180">
        <f>VLOOKUP(D1684,Plan1!$B$2:$S$5570,6,)/1000</f>
        <v>4.8339999999999996</v>
      </c>
    </row>
    <row r="1685" spans="1:19" x14ac:dyDescent="0.25">
      <c r="A1685" s="178">
        <v>49514</v>
      </c>
      <c r="B1685" s="178">
        <v>-60279</v>
      </c>
      <c r="C1685" s="178">
        <v>-383464</v>
      </c>
      <c r="D1685" s="178" t="s">
        <v>838</v>
      </c>
      <c r="E1685" s="178" t="s">
        <v>167</v>
      </c>
      <c r="F1685" s="178" t="s">
        <v>792</v>
      </c>
      <c r="G1685" s="180">
        <f>VLOOKUP(D1685,Plan1!$B$2:$S$5570,7,)/1000</f>
        <v>5.6319999999999997</v>
      </c>
      <c r="H1685" s="180">
        <f>VLOOKUP(D1685,Plan1!$B$2:$S$5570,8,)/1000</f>
        <v>5.7729999999999997</v>
      </c>
      <c r="I1685" s="180">
        <f>VLOOKUP(D1685,Plan1!$B$2:$S$5570,9,)/1000</f>
        <v>5.9640000000000004</v>
      </c>
      <c r="J1685" s="180">
        <f>VLOOKUP(D1685,Plan1!$B$2:$S$5570,10,)/1000</f>
        <v>5.7690000000000001</v>
      </c>
      <c r="K1685" s="180">
        <f>VLOOKUP(D1685,Plan1!$B$2:$S$5570,11,)/1000</f>
        <v>5.516</v>
      </c>
      <c r="L1685" s="180">
        <f>VLOOKUP(D1685,Plan1!$B$2:$S$5570,12,)/1000</f>
        <v>5.3410000000000002</v>
      </c>
      <c r="M1685" s="180">
        <f>VLOOKUP(D1685,Plan1!$B$2:$S$5570,13,)/1000</f>
        <v>5.6449999999999996</v>
      </c>
      <c r="N1685" s="180">
        <f>VLOOKUP(D1685,Plan1!$B$2:$S$5570,14,)/1000</f>
        <v>6.27</v>
      </c>
      <c r="O1685" s="180">
        <f>VLOOKUP(D1685,Plan1!$B$2:$S$5570,15,)/1000</f>
        <v>6.492</v>
      </c>
      <c r="P1685" s="180">
        <f>VLOOKUP(D1685,Plan1!$B$2:$S$5570,16,)/1000</f>
        <v>6.4619999999999997</v>
      </c>
      <c r="Q1685" s="180">
        <f>VLOOKUP(D1685,Plan1!$B$2:$S$5570,17,)/1000</f>
        <v>6.34</v>
      </c>
      <c r="R1685" s="180">
        <f>VLOOKUP(D1685,Plan1!$B$2:$S$5570,18,)/1000</f>
        <v>5.7930000000000001</v>
      </c>
      <c r="S1685" s="180">
        <f>VLOOKUP(D1685,Plan1!$B$2:$S$5570,6,)/1000</f>
        <v>5.9169999999999998</v>
      </c>
    </row>
    <row r="1686" spans="1:19" x14ac:dyDescent="0.25">
      <c r="A1686" s="178">
        <v>24509</v>
      </c>
      <c r="B1686" s="178">
        <v>-134176</v>
      </c>
      <c r="C1686" s="178">
        <v>-421407</v>
      </c>
      <c r="D1686" s="178" t="s">
        <v>528</v>
      </c>
      <c r="E1686" s="178" t="s">
        <v>167</v>
      </c>
      <c r="F1686" s="178" t="s">
        <v>375</v>
      </c>
      <c r="G1686" s="180">
        <f>VLOOKUP(D1686,Plan1!$B$2:$S$5570,7,)/1000</f>
        <v>5.9119999999999999</v>
      </c>
      <c r="H1686" s="180">
        <f>VLOOKUP(D1686,Plan1!$B$2:$S$5570,8,)/1000</f>
        <v>6.2030000000000003</v>
      </c>
      <c r="I1686" s="180">
        <f>VLOOKUP(D1686,Plan1!$B$2:$S$5570,9,)/1000</f>
        <v>6.01</v>
      </c>
      <c r="J1686" s="180">
        <f>VLOOKUP(D1686,Plan1!$B$2:$S$5570,10,)/1000</f>
        <v>5.806</v>
      </c>
      <c r="K1686" s="180">
        <f>VLOOKUP(D1686,Plan1!$B$2:$S$5570,11,)/1000</f>
        <v>5.5119999999999996</v>
      </c>
      <c r="L1686" s="180">
        <f>VLOOKUP(D1686,Plan1!$B$2:$S$5570,12,)/1000</f>
        <v>5.4189999999999996</v>
      </c>
      <c r="M1686" s="180">
        <f>VLOOKUP(D1686,Plan1!$B$2:$S$5570,13,)/1000</f>
        <v>5.5880000000000001</v>
      </c>
      <c r="N1686" s="180">
        <f>VLOOKUP(D1686,Plan1!$B$2:$S$5570,14,)/1000</f>
        <v>6.1070000000000002</v>
      </c>
      <c r="O1686" s="180">
        <f>VLOOKUP(D1686,Plan1!$B$2:$S$5570,15,)/1000</f>
        <v>6.3810000000000002</v>
      </c>
      <c r="P1686" s="180">
        <f>VLOOKUP(D1686,Plan1!$B$2:$S$5570,16,)/1000</f>
        <v>6.1829999999999998</v>
      </c>
      <c r="Q1686" s="180">
        <f>VLOOKUP(D1686,Plan1!$B$2:$S$5570,17,)/1000</f>
        <v>5.4960000000000004</v>
      </c>
      <c r="R1686" s="180">
        <f>VLOOKUP(D1686,Plan1!$B$2:$S$5570,18,)/1000</f>
        <v>5.8550000000000004</v>
      </c>
      <c r="S1686" s="180">
        <f>VLOOKUP(D1686,Plan1!$B$2:$S$5570,6,)/1000</f>
        <v>5.8719999999999999</v>
      </c>
    </row>
    <row r="1687" spans="1:19" x14ac:dyDescent="0.25">
      <c r="A1687" s="178">
        <v>1963</v>
      </c>
      <c r="B1687" s="178">
        <v>-289874</v>
      </c>
      <c r="C1687" s="178">
        <v>-496435</v>
      </c>
      <c r="D1687" s="178" t="s">
        <v>4441</v>
      </c>
      <c r="E1687" s="178" t="s">
        <v>167</v>
      </c>
      <c r="F1687" s="178" t="s">
        <v>4434</v>
      </c>
      <c r="G1687" s="180">
        <f>VLOOKUP(D1687,Plan1!$B$2:$S$5570,7,)/1000</f>
        <v>4.9989999999999997</v>
      </c>
      <c r="H1687" s="180">
        <f>VLOOKUP(D1687,Plan1!$B$2:$S$5570,8,)/1000</f>
        <v>5.0919999999999996</v>
      </c>
      <c r="I1687" s="180">
        <f>VLOOKUP(D1687,Plan1!$B$2:$S$5570,9,)/1000</f>
        <v>4.8550000000000004</v>
      </c>
      <c r="J1687" s="180">
        <f>VLOOKUP(D1687,Plan1!$B$2:$S$5570,10,)/1000</f>
        <v>4.6619999999999999</v>
      </c>
      <c r="K1687" s="180">
        <f>VLOOKUP(D1687,Plan1!$B$2:$S$5570,11,)/1000</f>
        <v>3.9870000000000001</v>
      </c>
      <c r="L1687" s="180">
        <f>VLOOKUP(D1687,Plan1!$B$2:$S$5570,12,)/1000</f>
        <v>3.4319999999999999</v>
      </c>
      <c r="M1687" s="180">
        <f>VLOOKUP(D1687,Plan1!$B$2:$S$5570,13,)/1000</f>
        <v>3.7120000000000002</v>
      </c>
      <c r="N1687" s="180">
        <f>VLOOKUP(D1687,Plan1!$B$2:$S$5570,14,)/1000</f>
        <v>4.3140000000000001</v>
      </c>
      <c r="O1687" s="180">
        <f>VLOOKUP(D1687,Plan1!$B$2:$S$5570,15,)/1000</f>
        <v>3.8730000000000002</v>
      </c>
      <c r="P1687" s="180">
        <f>VLOOKUP(D1687,Plan1!$B$2:$S$5570,16,)/1000</f>
        <v>4.2389999999999999</v>
      </c>
      <c r="Q1687" s="180">
        <f>VLOOKUP(D1687,Plan1!$B$2:$S$5570,17,)/1000</f>
        <v>5.1289999999999996</v>
      </c>
      <c r="R1687" s="180">
        <f>VLOOKUP(D1687,Plan1!$B$2:$S$5570,18,)/1000</f>
        <v>5.1680000000000001</v>
      </c>
      <c r="S1687" s="180">
        <f>VLOOKUP(D1687,Plan1!$B$2:$S$5570,6,)/1000</f>
        <v>4.4550000000000001</v>
      </c>
    </row>
    <row r="1688" spans="1:19" x14ac:dyDescent="0.25">
      <c r="A1688" s="178">
        <v>2294</v>
      </c>
      <c r="B1688" s="178">
        <v>-284983</v>
      </c>
      <c r="C1688" s="178">
        <v>-525841</v>
      </c>
      <c r="D1688" s="178" t="s">
        <v>4189</v>
      </c>
      <c r="E1688" s="178" t="s">
        <v>167</v>
      </c>
      <c r="F1688" s="178" t="s">
        <v>3898</v>
      </c>
      <c r="G1688" s="180">
        <f>VLOOKUP(D1688,Plan1!$B$2:$S$5570,7,)/1000</f>
        <v>5.5369999999999999</v>
      </c>
      <c r="H1688" s="180">
        <f>VLOOKUP(D1688,Plan1!$B$2:$S$5570,8,)/1000</f>
        <v>5.601</v>
      </c>
      <c r="I1688" s="180">
        <f>VLOOKUP(D1688,Plan1!$B$2:$S$5570,9,)/1000</f>
        <v>5.3449999999999998</v>
      </c>
      <c r="J1688" s="180">
        <f>VLOOKUP(D1688,Plan1!$B$2:$S$5570,10,)/1000</f>
        <v>4.8339999999999996</v>
      </c>
      <c r="K1688" s="180">
        <f>VLOOKUP(D1688,Plan1!$B$2:$S$5570,11,)/1000</f>
        <v>4.0220000000000002</v>
      </c>
      <c r="L1688" s="180">
        <f>VLOOKUP(D1688,Plan1!$B$2:$S$5570,12,)/1000</f>
        <v>3.4329999999999998</v>
      </c>
      <c r="M1688" s="180">
        <f>VLOOKUP(D1688,Plan1!$B$2:$S$5570,13,)/1000</f>
        <v>3.8340000000000001</v>
      </c>
      <c r="N1688" s="180">
        <f>VLOOKUP(D1688,Plan1!$B$2:$S$5570,14,)/1000</f>
        <v>4.4950000000000001</v>
      </c>
      <c r="O1688" s="180">
        <f>VLOOKUP(D1688,Plan1!$B$2:$S$5570,15,)/1000</f>
        <v>4.25</v>
      </c>
      <c r="P1688" s="180">
        <f>VLOOKUP(D1688,Plan1!$B$2:$S$5570,16,)/1000</f>
        <v>4.9480000000000004</v>
      </c>
      <c r="Q1688" s="180">
        <f>VLOOKUP(D1688,Plan1!$B$2:$S$5570,17,)/1000</f>
        <v>5.61</v>
      </c>
      <c r="R1688" s="180">
        <f>VLOOKUP(D1688,Plan1!$B$2:$S$5570,18,)/1000</f>
        <v>5.665</v>
      </c>
      <c r="S1688" s="180">
        <f>VLOOKUP(D1688,Plan1!$B$2:$S$5570,6,)/1000</f>
        <v>4.798</v>
      </c>
    </row>
    <row r="1689" spans="1:19" x14ac:dyDescent="0.25">
      <c r="A1689" s="178">
        <v>3044</v>
      </c>
      <c r="B1689" s="178">
        <v>-273931</v>
      </c>
      <c r="C1689" s="178">
        <v>-525745</v>
      </c>
      <c r="D1689" s="178" t="s">
        <v>4358</v>
      </c>
      <c r="E1689" s="178" t="s">
        <v>167</v>
      </c>
      <c r="F1689" s="178" t="s">
        <v>3898</v>
      </c>
      <c r="G1689" s="180">
        <f>VLOOKUP(D1689,Plan1!$B$2:$S$5570,7,)/1000</f>
        <v>5.4829999999999997</v>
      </c>
      <c r="H1689" s="180">
        <f>VLOOKUP(D1689,Plan1!$B$2:$S$5570,8,)/1000</f>
        <v>5.4969999999999999</v>
      </c>
      <c r="I1689" s="180">
        <f>VLOOKUP(D1689,Plan1!$B$2:$S$5570,9,)/1000</f>
        <v>5.4470000000000001</v>
      </c>
      <c r="J1689" s="180">
        <f>VLOOKUP(D1689,Plan1!$B$2:$S$5570,10,)/1000</f>
        <v>4.8959999999999999</v>
      </c>
      <c r="K1689" s="180">
        <f>VLOOKUP(D1689,Plan1!$B$2:$S$5570,11,)/1000</f>
        <v>4.0449999999999999</v>
      </c>
      <c r="L1689" s="180">
        <f>VLOOKUP(D1689,Plan1!$B$2:$S$5570,12,)/1000</f>
        <v>3.544</v>
      </c>
      <c r="M1689" s="180">
        <f>VLOOKUP(D1689,Plan1!$B$2:$S$5570,13,)/1000</f>
        <v>3.911</v>
      </c>
      <c r="N1689" s="180">
        <f>VLOOKUP(D1689,Plan1!$B$2:$S$5570,14,)/1000</f>
        <v>4.6970000000000001</v>
      </c>
      <c r="O1689" s="180">
        <f>VLOOKUP(D1689,Plan1!$B$2:$S$5570,15,)/1000</f>
        <v>4.4119999999999999</v>
      </c>
      <c r="P1689" s="180">
        <f>VLOOKUP(D1689,Plan1!$B$2:$S$5570,16,)/1000</f>
        <v>5.0529999999999999</v>
      </c>
      <c r="Q1689" s="180">
        <f>VLOOKUP(D1689,Plan1!$B$2:$S$5570,17,)/1000</f>
        <v>5.5709999999999997</v>
      </c>
      <c r="R1689" s="180">
        <f>VLOOKUP(D1689,Plan1!$B$2:$S$5570,18,)/1000</f>
        <v>5.6349999999999998</v>
      </c>
      <c r="S1689" s="180">
        <f>VLOOKUP(D1689,Plan1!$B$2:$S$5570,6,)/1000</f>
        <v>4.8490000000000002</v>
      </c>
    </row>
    <row r="1690" spans="1:19" x14ac:dyDescent="0.25">
      <c r="A1690" s="178">
        <v>2972</v>
      </c>
      <c r="B1690" s="178">
        <v>-275448</v>
      </c>
      <c r="C1690" s="178">
        <v>-53501</v>
      </c>
      <c r="D1690" s="178" t="s">
        <v>4337</v>
      </c>
      <c r="E1690" s="178" t="s">
        <v>167</v>
      </c>
      <c r="F1690" s="178" t="s">
        <v>3898</v>
      </c>
      <c r="G1690" s="180">
        <f>VLOOKUP(D1690,Plan1!$B$2:$S$5570,7,)/1000</f>
        <v>5.6390000000000002</v>
      </c>
      <c r="H1690" s="180">
        <f>VLOOKUP(D1690,Plan1!$B$2:$S$5570,8,)/1000</f>
        <v>5.5949999999999998</v>
      </c>
      <c r="I1690" s="180">
        <f>VLOOKUP(D1690,Plan1!$B$2:$S$5570,9,)/1000</f>
        <v>5.484</v>
      </c>
      <c r="J1690" s="180">
        <f>VLOOKUP(D1690,Plan1!$B$2:$S$5570,10,)/1000</f>
        <v>4.9169999999999998</v>
      </c>
      <c r="K1690" s="180">
        <f>VLOOKUP(D1690,Plan1!$B$2:$S$5570,11,)/1000</f>
        <v>4.085</v>
      </c>
      <c r="L1690" s="180">
        <f>VLOOKUP(D1690,Plan1!$B$2:$S$5570,12,)/1000</f>
        <v>3.5110000000000001</v>
      </c>
      <c r="M1690" s="180">
        <f>VLOOKUP(D1690,Plan1!$B$2:$S$5570,13,)/1000</f>
        <v>3.927</v>
      </c>
      <c r="N1690" s="180">
        <f>VLOOKUP(D1690,Plan1!$B$2:$S$5570,14,)/1000</f>
        <v>4.6310000000000002</v>
      </c>
      <c r="O1690" s="180">
        <f>VLOOKUP(D1690,Plan1!$B$2:$S$5570,15,)/1000</f>
        <v>4.4039999999999999</v>
      </c>
      <c r="P1690" s="180">
        <f>VLOOKUP(D1690,Plan1!$B$2:$S$5570,16,)/1000</f>
        <v>5.1139999999999999</v>
      </c>
      <c r="Q1690" s="180">
        <f>VLOOKUP(D1690,Plan1!$B$2:$S$5570,17,)/1000</f>
        <v>5.6379999999999999</v>
      </c>
      <c r="R1690" s="180">
        <f>VLOOKUP(D1690,Plan1!$B$2:$S$5570,18,)/1000</f>
        <v>5.6909999999999998</v>
      </c>
      <c r="S1690" s="180">
        <f>VLOOKUP(D1690,Plan1!$B$2:$S$5570,6,)/1000</f>
        <v>4.8860000000000001</v>
      </c>
    </row>
    <row r="1691" spans="1:19" x14ac:dyDescent="0.25">
      <c r="A1691" s="178">
        <v>3115</v>
      </c>
      <c r="B1691" s="178">
        <v>-272748</v>
      </c>
      <c r="C1691" s="178">
        <v>-514434</v>
      </c>
      <c r="D1691" s="178" t="s">
        <v>4530</v>
      </c>
      <c r="E1691" s="178" t="s">
        <v>167</v>
      </c>
      <c r="F1691" s="178" t="s">
        <v>4434</v>
      </c>
      <c r="G1691" s="180">
        <f>VLOOKUP(D1691,Plan1!$B$2:$S$5570,7,)/1000</f>
        <v>5.3860000000000001</v>
      </c>
      <c r="H1691" s="180">
        <f>VLOOKUP(D1691,Plan1!$B$2:$S$5570,8,)/1000</f>
        <v>5.3319999999999999</v>
      </c>
      <c r="I1691" s="180">
        <f>VLOOKUP(D1691,Plan1!$B$2:$S$5570,9,)/1000</f>
        <v>5.3769999999999998</v>
      </c>
      <c r="J1691" s="180">
        <f>VLOOKUP(D1691,Plan1!$B$2:$S$5570,10,)/1000</f>
        <v>4.9459999999999997</v>
      </c>
      <c r="K1691" s="180">
        <f>VLOOKUP(D1691,Plan1!$B$2:$S$5570,11,)/1000</f>
        <v>4.0090000000000003</v>
      </c>
      <c r="L1691" s="180">
        <f>VLOOKUP(D1691,Plan1!$B$2:$S$5570,12,)/1000</f>
        <v>3.6720000000000002</v>
      </c>
      <c r="M1691" s="180">
        <f>VLOOKUP(D1691,Plan1!$B$2:$S$5570,13,)/1000</f>
        <v>3.93</v>
      </c>
      <c r="N1691" s="180">
        <f>VLOOKUP(D1691,Plan1!$B$2:$S$5570,14,)/1000</f>
        <v>4.7060000000000004</v>
      </c>
      <c r="O1691" s="180">
        <f>VLOOKUP(D1691,Plan1!$B$2:$S$5570,15,)/1000</f>
        <v>4.4269999999999996</v>
      </c>
      <c r="P1691" s="180">
        <f>VLOOKUP(D1691,Plan1!$B$2:$S$5570,16,)/1000</f>
        <v>4.9130000000000003</v>
      </c>
      <c r="Q1691" s="180">
        <f>VLOOKUP(D1691,Plan1!$B$2:$S$5570,17,)/1000</f>
        <v>5.577</v>
      </c>
      <c r="R1691" s="180">
        <f>VLOOKUP(D1691,Plan1!$B$2:$S$5570,18,)/1000</f>
        <v>5.5309999999999997</v>
      </c>
      <c r="S1691" s="180">
        <f>VLOOKUP(D1691,Plan1!$B$2:$S$5570,6,)/1000</f>
        <v>4.8170000000000002</v>
      </c>
    </row>
    <row r="1692" spans="1:19" x14ac:dyDescent="0.25">
      <c r="A1692" s="178">
        <v>9870</v>
      </c>
      <c r="B1692" s="178">
        <v>-208407</v>
      </c>
      <c r="C1692" s="178">
        <v>-426548</v>
      </c>
      <c r="D1692" s="178" t="s">
        <v>1993</v>
      </c>
      <c r="E1692" s="178" t="s">
        <v>167</v>
      </c>
      <c r="F1692" s="178" t="s">
        <v>1727</v>
      </c>
      <c r="G1692" s="180">
        <f>VLOOKUP(D1692,Plan1!$B$2:$S$5570,7,)/1000</f>
        <v>5.1840000000000002</v>
      </c>
      <c r="H1692" s="180">
        <f>VLOOKUP(D1692,Plan1!$B$2:$S$5570,8,)/1000</f>
        <v>5.7809999999999997</v>
      </c>
      <c r="I1692" s="180">
        <f>VLOOKUP(D1692,Plan1!$B$2:$S$5570,9,)/1000</f>
        <v>5.1760000000000002</v>
      </c>
      <c r="J1692" s="180">
        <f>VLOOKUP(D1692,Plan1!$B$2:$S$5570,10,)/1000</f>
        <v>4.9560000000000004</v>
      </c>
      <c r="K1692" s="180">
        <f>VLOOKUP(D1692,Plan1!$B$2:$S$5570,11,)/1000</f>
        <v>4.5890000000000004</v>
      </c>
      <c r="L1692" s="180">
        <f>VLOOKUP(D1692,Plan1!$B$2:$S$5570,12,)/1000</f>
        <v>4.5750000000000002</v>
      </c>
      <c r="M1692" s="180">
        <f>VLOOKUP(D1692,Plan1!$B$2:$S$5570,13,)/1000</f>
        <v>4.7409999999999997</v>
      </c>
      <c r="N1692" s="180">
        <f>VLOOKUP(D1692,Plan1!$B$2:$S$5570,14,)/1000</f>
        <v>5.3890000000000002</v>
      </c>
      <c r="O1692" s="180">
        <f>VLOOKUP(D1692,Plan1!$B$2:$S$5570,15,)/1000</f>
        <v>5.2679999999999998</v>
      </c>
      <c r="P1692" s="180">
        <f>VLOOKUP(D1692,Plan1!$B$2:$S$5570,16,)/1000</f>
        <v>5.0759999999999996</v>
      </c>
      <c r="Q1692" s="180">
        <f>VLOOKUP(D1692,Plan1!$B$2:$S$5570,17,)/1000</f>
        <v>4.5949999999999998</v>
      </c>
      <c r="R1692" s="180">
        <f>VLOOKUP(D1692,Plan1!$B$2:$S$5570,18,)/1000</f>
        <v>5.0350000000000001</v>
      </c>
      <c r="S1692" s="180">
        <f>VLOOKUP(D1692,Plan1!$B$2:$S$5570,6,)/1000</f>
        <v>5.03</v>
      </c>
    </row>
    <row r="1693" spans="1:19" x14ac:dyDescent="0.25">
      <c r="A1693" s="178">
        <v>40222</v>
      </c>
      <c r="B1693" s="178">
        <v>-83571</v>
      </c>
      <c r="C1693" s="178">
        <v>-352244</v>
      </c>
      <c r="D1693" s="178" t="s">
        <v>3354</v>
      </c>
      <c r="E1693" s="178" t="s">
        <v>167</v>
      </c>
      <c r="F1693" s="178" t="s">
        <v>3284</v>
      </c>
      <c r="G1693" s="180">
        <f>VLOOKUP(D1693,Plan1!$B$2:$S$5570,7,)/1000</f>
        <v>5.3570000000000002</v>
      </c>
      <c r="H1693" s="180">
        <f>VLOOKUP(D1693,Plan1!$B$2:$S$5570,8,)/1000</f>
        <v>5.601</v>
      </c>
      <c r="I1693" s="180">
        <f>VLOOKUP(D1693,Plan1!$B$2:$S$5570,9,)/1000</f>
        <v>5.7939999999999996</v>
      </c>
      <c r="J1693" s="180">
        <f>VLOOKUP(D1693,Plan1!$B$2:$S$5570,10,)/1000</f>
        <v>5.18</v>
      </c>
      <c r="K1693" s="180">
        <f>VLOOKUP(D1693,Plan1!$B$2:$S$5570,11,)/1000</f>
        <v>4.5549999999999997</v>
      </c>
      <c r="L1693" s="180">
        <f>VLOOKUP(D1693,Plan1!$B$2:$S$5570,12,)/1000</f>
        <v>4.2699999999999996</v>
      </c>
      <c r="M1693" s="180">
        <f>VLOOKUP(D1693,Plan1!$B$2:$S$5570,13,)/1000</f>
        <v>4.3</v>
      </c>
      <c r="N1693" s="180">
        <f>VLOOKUP(D1693,Plan1!$B$2:$S$5570,14,)/1000</f>
        <v>4.9359999999999999</v>
      </c>
      <c r="O1693" s="180">
        <f>VLOOKUP(D1693,Plan1!$B$2:$S$5570,15,)/1000</f>
        <v>5.4489999999999998</v>
      </c>
      <c r="P1693" s="180">
        <f>VLOOKUP(D1693,Plan1!$B$2:$S$5570,16,)/1000</f>
        <v>5.58</v>
      </c>
      <c r="Q1693" s="180">
        <f>VLOOKUP(D1693,Plan1!$B$2:$S$5570,17,)/1000</f>
        <v>5.7089999999999996</v>
      </c>
      <c r="R1693" s="180">
        <f>VLOOKUP(D1693,Plan1!$B$2:$S$5570,18,)/1000</f>
        <v>5.6390000000000002</v>
      </c>
      <c r="S1693" s="180">
        <f>VLOOKUP(D1693,Plan1!$B$2:$S$5570,6,)/1000</f>
        <v>5.1970000000000001</v>
      </c>
    </row>
    <row r="1694" spans="1:19" x14ac:dyDescent="0.25">
      <c r="A1694" s="178">
        <v>2595</v>
      </c>
      <c r="B1694" s="178">
        <v>-280522</v>
      </c>
      <c r="C1694" s="178">
        <v>-511937</v>
      </c>
      <c r="D1694" s="178" t="s">
        <v>4248</v>
      </c>
      <c r="E1694" s="178" t="s">
        <v>167</v>
      </c>
      <c r="F1694" s="178" t="s">
        <v>3898</v>
      </c>
      <c r="G1694" s="180">
        <f>VLOOKUP(D1694,Plan1!$B$2:$S$5570,7,)/1000</f>
        <v>5.4619999999999997</v>
      </c>
      <c r="H1694" s="180">
        <f>VLOOKUP(D1694,Plan1!$B$2:$S$5570,8,)/1000</f>
        <v>5.452</v>
      </c>
      <c r="I1694" s="180">
        <f>VLOOKUP(D1694,Plan1!$B$2:$S$5570,9,)/1000</f>
        <v>5.21</v>
      </c>
      <c r="J1694" s="180">
        <f>VLOOKUP(D1694,Plan1!$B$2:$S$5570,10,)/1000</f>
        <v>4.7380000000000004</v>
      </c>
      <c r="K1694" s="180">
        <f>VLOOKUP(D1694,Plan1!$B$2:$S$5570,11,)/1000</f>
        <v>3.9169999999999998</v>
      </c>
      <c r="L1694" s="180">
        <f>VLOOKUP(D1694,Plan1!$B$2:$S$5570,12,)/1000</f>
        <v>3.5449999999999999</v>
      </c>
      <c r="M1694" s="180">
        <f>VLOOKUP(D1694,Plan1!$B$2:$S$5570,13,)/1000</f>
        <v>3.9359999999999999</v>
      </c>
      <c r="N1694" s="180">
        <f>VLOOKUP(D1694,Plan1!$B$2:$S$5570,14,)/1000</f>
        <v>4.593</v>
      </c>
      <c r="O1694" s="180">
        <f>VLOOKUP(D1694,Plan1!$B$2:$S$5570,15,)/1000</f>
        <v>4.2809999999999997</v>
      </c>
      <c r="P1694" s="180">
        <f>VLOOKUP(D1694,Plan1!$B$2:$S$5570,16,)/1000</f>
        <v>4.8490000000000002</v>
      </c>
      <c r="Q1694" s="180">
        <f>VLOOKUP(D1694,Plan1!$B$2:$S$5570,17,)/1000</f>
        <v>5.5439999999999996</v>
      </c>
      <c r="R1694" s="180">
        <f>VLOOKUP(D1694,Plan1!$B$2:$S$5570,18,)/1000</f>
        <v>5.4980000000000002</v>
      </c>
      <c r="S1694" s="180">
        <f>VLOOKUP(D1694,Plan1!$B$2:$S$5570,6,)/1000</f>
        <v>4.7519999999999998</v>
      </c>
    </row>
    <row r="1695" spans="1:19" x14ac:dyDescent="0.25">
      <c r="A1695" s="178">
        <v>11643</v>
      </c>
      <c r="B1695" s="178">
        <v>-19763</v>
      </c>
      <c r="C1695" s="178">
        <v>-44314</v>
      </c>
      <c r="D1695" s="178" t="s">
        <v>2160</v>
      </c>
      <c r="E1695" s="178" t="s">
        <v>167</v>
      </c>
      <c r="F1695" s="178" t="s">
        <v>1727</v>
      </c>
      <c r="G1695" s="180">
        <f>VLOOKUP(D1695,Plan1!$B$2:$S$5570,7,)/1000</f>
        <v>5.3449999999999998</v>
      </c>
      <c r="H1695" s="180">
        <f>VLOOKUP(D1695,Plan1!$B$2:$S$5570,8,)/1000</f>
        <v>5.8029999999999999</v>
      </c>
      <c r="I1695" s="180">
        <f>VLOOKUP(D1695,Plan1!$B$2:$S$5570,9,)/1000</f>
        <v>5.3250000000000002</v>
      </c>
      <c r="J1695" s="180">
        <f>VLOOKUP(D1695,Plan1!$B$2:$S$5570,10,)/1000</f>
        <v>5.4939999999999998</v>
      </c>
      <c r="K1695" s="180">
        <f>VLOOKUP(D1695,Plan1!$B$2:$S$5570,11,)/1000</f>
        <v>5.1669999999999998</v>
      </c>
      <c r="L1695" s="180">
        <f>VLOOKUP(D1695,Plan1!$B$2:$S$5570,12,)/1000</f>
        <v>5.1609999999999996</v>
      </c>
      <c r="M1695" s="180">
        <f>VLOOKUP(D1695,Plan1!$B$2:$S$5570,13,)/1000</f>
        <v>5.3780000000000001</v>
      </c>
      <c r="N1695" s="180">
        <f>VLOOKUP(D1695,Plan1!$B$2:$S$5570,14,)/1000</f>
        <v>6.0369999999999999</v>
      </c>
      <c r="O1695" s="180">
        <f>VLOOKUP(D1695,Plan1!$B$2:$S$5570,15,)/1000</f>
        <v>5.8810000000000002</v>
      </c>
      <c r="P1695" s="180">
        <f>VLOOKUP(D1695,Plan1!$B$2:$S$5570,16,)/1000</f>
        <v>5.48</v>
      </c>
      <c r="Q1695" s="180">
        <f>VLOOKUP(D1695,Plan1!$B$2:$S$5570,17,)/1000</f>
        <v>4.9429999999999996</v>
      </c>
      <c r="R1695" s="180">
        <f>VLOOKUP(D1695,Plan1!$B$2:$S$5570,18,)/1000</f>
        <v>5.0949999999999998</v>
      </c>
      <c r="S1695" s="180">
        <f>VLOOKUP(D1695,Plan1!$B$2:$S$5570,6,)/1000</f>
        <v>5.4260000000000002</v>
      </c>
    </row>
    <row r="1696" spans="1:19" x14ac:dyDescent="0.25">
      <c r="A1696" s="178">
        <v>10052</v>
      </c>
      <c r="B1696" s="178">
        <v>-206512</v>
      </c>
      <c r="C1696" s="178">
        <v>-419123</v>
      </c>
      <c r="D1696" s="178" t="s">
        <v>2018</v>
      </c>
      <c r="E1696" s="178" t="s">
        <v>167</v>
      </c>
      <c r="F1696" s="178" t="s">
        <v>1727</v>
      </c>
      <c r="G1696" s="180">
        <f>VLOOKUP(D1696,Plan1!$B$2:$S$5570,7,)/1000</f>
        <v>5.3</v>
      </c>
      <c r="H1696" s="180">
        <f>VLOOKUP(D1696,Plan1!$B$2:$S$5570,8,)/1000</f>
        <v>5.7990000000000004</v>
      </c>
      <c r="I1696" s="180">
        <f>VLOOKUP(D1696,Plan1!$B$2:$S$5570,9,)/1000</f>
        <v>5.1020000000000003</v>
      </c>
      <c r="J1696" s="180">
        <f>VLOOKUP(D1696,Plan1!$B$2:$S$5570,10,)/1000</f>
        <v>4.96</v>
      </c>
      <c r="K1696" s="180">
        <f>VLOOKUP(D1696,Plan1!$B$2:$S$5570,11,)/1000</f>
        <v>4.5739999999999998</v>
      </c>
      <c r="L1696" s="180">
        <f>VLOOKUP(D1696,Plan1!$B$2:$S$5570,12,)/1000</f>
        <v>4.6669999999999998</v>
      </c>
      <c r="M1696" s="180">
        <f>VLOOKUP(D1696,Plan1!$B$2:$S$5570,13,)/1000</f>
        <v>4.734</v>
      </c>
      <c r="N1696" s="180">
        <f>VLOOKUP(D1696,Plan1!$B$2:$S$5570,14,)/1000</f>
        <v>5.3440000000000003</v>
      </c>
      <c r="O1696" s="180">
        <f>VLOOKUP(D1696,Plan1!$B$2:$S$5570,15,)/1000</f>
        <v>5.274</v>
      </c>
      <c r="P1696" s="180">
        <f>VLOOKUP(D1696,Plan1!$B$2:$S$5570,16,)/1000</f>
        <v>4.9660000000000002</v>
      </c>
      <c r="Q1696" s="180">
        <f>VLOOKUP(D1696,Plan1!$B$2:$S$5570,17,)/1000</f>
        <v>4.4400000000000004</v>
      </c>
      <c r="R1696" s="180">
        <f>VLOOKUP(D1696,Plan1!$B$2:$S$5570,18,)/1000</f>
        <v>5.0049999999999999</v>
      </c>
      <c r="S1696" s="180">
        <f>VLOOKUP(D1696,Plan1!$B$2:$S$5570,6,)/1000</f>
        <v>5.0140000000000002</v>
      </c>
    </row>
    <row r="1697" spans="1:19" x14ac:dyDescent="0.25">
      <c r="A1697" s="178">
        <v>45685</v>
      </c>
      <c r="B1697" s="178">
        <v>-70187</v>
      </c>
      <c r="C1697" s="178">
        <v>-358595</v>
      </c>
      <c r="D1697" s="178" t="s">
        <v>2820</v>
      </c>
      <c r="E1697" s="178" t="s">
        <v>167</v>
      </c>
      <c r="F1697" s="178" t="s">
        <v>2709</v>
      </c>
      <c r="G1697" s="180">
        <f>VLOOKUP(D1697,Plan1!$B$2:$S$5570,7,)/1000</f>
        <v>5.53</v>
      </c>
      <c r="H1697" s="180">
        <f>VLOOKUP(D1697,Plan1!$B$2:$S$5570,8,)/1000</f>
        <v>5.7380000000000004</v>
      </c>
      <c r="I1697" s="180">
        <f>VLOOKUP(D1697,Plan1!$B$2:$S$5570,9,)/1000</f>
        <v>5.8680000000000003</v>
      </c>
      <c r="J1697" s="180">
        <f>VLOOKUP(D1697,Plan1!$B$2:$S$5570,10,)/1000</f>
        <v>5.5419999999999998</v>
      </c>
      <c r="K1697" s="180">
        <f>VLOOKUP(D1697,Plan1!$B$2:$S$5570,11,)/1000</f>
        <v>5.0039999999999996</v>
      </c>
      <c r="L1697" s="180">
        <f>VLOOKUP(D1697,Plan1!$B$2:$S$5570,12,)/1000</f>
        <v>4.4800000000000004</v>
      </c>
      <c r="M1697" s="180">
        <f>VLOOKUP(D1697,Plan1!$B$2:$S$5570,13,)/1000</f>
        <v>4.6429999999999998</v>
      </c>
      <c r="N1697" s="180">
        <f>VLOOKUP(D1697,Plan1!$B$2:$S$5570,14,)/1000</f>
        <v>5.319</v>
      </c>
      <c r="O1697" s="180">
        <f>VLOOKUP(D1697,Plan1!$B$2:$S$5570,15,)/1000</f>
        <v>5.7009999999999996</v>
      </c>
      <c r="P1697" s="180">
        <f>VLOOKUP(D1697,Plan1!$B$2:$S$5570,16,)/1000</f>
        <v>5.8339999999999996</v>
      </c>
      <c r="Q1697" s="180">
        <f>VLOOKUP(D1697,Plan1!$B$2:$S$5570,17,)/1000</f>
        <v>5.9610000000000003</v>
      </c>
      <c r="R1697" s="180">
        <f>VLOOKUP(D1697,Plan1!$B$2:$S$5570,18,)/1000</f>
        <v>5.6950000000000003</v>
      </c>
      <c r="S1697" s="180">
        <f>VLOOKUP(D1697,Plan1!$B$2:$S$5570,6,)/1000</f>
        <v>5.4429999999999996</v>
      </c>
    </row>
    <row r="1698" spans="1:19" x14ac:dyDescent="0.25">
      <c r="A1698" s="178">
        <v>3030</v>
      </c>
      <c r="B1698" s="178">
        <v>-273607</v>
      </c>
      <c r="C1698" s="178">
        <v>-539895</v>
      </c>
      <c r="D1698" s="178" t="s">
        <v>4348</v>
      </c>
      <c r="E1698" s="178" t="s">
        <v>167</v>
      </c>
      <c r="F1698" s="178" t="s">
        <v>3898</v>
      </c>
      <c r="G1698" s="180">
        <f>VLOOKUP(D1698,Plan1!$B$2:$S$5570,7,)/1000</f>
        <v>5.6420000000000003</v>
      </c>
      <c r="H1698" s="180">
        <f>VLOOKUP(D1698,Plan1!$B$2:$S$5570,8,)/1000</f>
        <v>5.6340000000000003</v>
      </c>
      <c r="I1698" s="180">
        <f>VLOOKUP(D1698,Plan1!$B$2:$S$5570,9,)/1000</f>
        <v>5.47</v>
      </c>
      <c r="J1698" s="180">
        <f>VLOOKUP(D1698,Plan1!$B$2:$S$5570,10,)/1000</f>
        <v>4.8540000000000001</v>
      </c>
      <c r="K1698" s="180">
        <f>VLOOKUP(D1698,Plan1!$B$2:$S$5570,11,)/1000</f>
        <v>4.0940000000000003</v>
      </c>
      <c r="L1698" s="180">
        <f>VLOOKUP(D1698,Plan1!$B$2:$S$5570,12,)/1000</f>
        <v>3.5049999999999999</v>
      </c>
      <c r="M1698" s="180">
        <f>VLOOKUP(D1698,Plan1!$B$2:$S$5570,13,)/1000</f>
        <v>3.89</v>
      </c>
      <c r="N1698" s="180">
        <f>VLOOKUP(D1698,Plan1!$B$2:$S$5570,14,)/1000</f>
        <v>4.6100000000000003</v>
      </c>
      <c r="O1698" s="180">
        <f>VLOOKUP(D1698,Plan1!$B$2:$S$5570,15,)/1000</f>
        <v>4.4160000000000004</v>
      </c>
      <c r="P1698" s="180">
        <f>VLOOKUP(D1698,Plan1!$B$2:$S$5570,16,)/1000</f>
        <v>5.1379999999999999</v>
      </c>
      <c r="Q1698" s="180">
        <f>VLOOKUP(D1698,Plan1!$B$2:$S$5570,17,)/1000</f>
        <v>5.593</v>
      </c>
      <c r="R1698" s="180">
        <f>VLOOKUP(D1698,Plan1!$B$2:$S$5570,18,)/1000</f>
        <v>5.6820000000000004</v>
      </c>
      <c r="S1698" s="180">
        <f>VLOOKUP(D1698,Plan1!$B$2:$S$5570,6,)/1000</f>
        <v>4.8769999999999998</v>
      </c>
    </row>
    <row r="1699" spans="1:19" x14ac:dyDescent="0.25">
      <c r="A1699" s="178">
        <v>5445</v>
      </c>
      <c r="B1699" s="178">
        <v>-237242</v>
      </c>
      <c r="C1699" s="178">
        <v>-538114</v>
      </c>
      <c r="D1699" s="178" t="s">
        <v>3156</v>
      </c>
      <c r="E1699" s="178" t="s">
        <v>167</v>
      </c>
      <c r="F1699" s="178" t="s">
        <v>2912</v>
      </c>
      <c r="G1699" s="180">
        <f>VLOOKUP(D1699,Plan1!$B$2:$S$5570,7,)/1000</f>
        <v>5.5170000000000003</v>
      </c>
      <c r="H1699" s="180">
        <f>VLOOKUP(D1699,Plan1!$B$2:$S$5570,8,)/1000</f>
        <v>5.6289999999999996</v>
      </c>
      <c r="I1699" s="180">
        <f>VLOOKUP(D1699,Plan1!$B$2:$S$5570,9,)/1000</f>
        <v>5.6059999999999999</v>
      </c>
      <c r="J1699" s="180">
        <f>VLOOKUP(D1699,Plan1!$B$2:$S$5570,10,)/1000</f>
        <v>5.173</v>
      </c>
      <c r="K1699" s="180">
        <f>VLOOKUP(D1699,Plan1!$B$2:$S$5570,11,)/1000</f>
        <v>4.4109999999999996</v>
      </c>
      <c r="L1699" s="180">
        <f>VLOOKUP(D1699,Plan1!$B$2:$S$5570,12,)/1000</f>
        <v>4.0999999999999996</v>
      </c>
      <c r="M1699" s="180">
        <f>VLOOKUP(D1699,Plan1!$B$2:$S$5570,13,)/1000</f>
        <v>4.2699999999999996</v>
      </c>
      <c r="N1699" s="180">
        <f>VLOOKUP(D1699,Plan1!$B$2:$S$5570,14,)/1000</f>
        <v>5.2069999999999999</v>
      </c>
      <c r="O1699" s="180">
        <f>VLOOKUP(D1699,Plan1!$B$2:$S$5570,15,)/1000</f>
        <v>4.952</v>
      </c>
      <c r="P1699" s="180">
        <f>VLOOKUP(D1699,Plan1!$B$2:$S$5570,16,)/1000</f>
        <v>5.26</v>
      </c>
      <c r="Q1699" s="180">
        <f>VLOOKUP(D1699,Plan1!$B$2:$S$5570,17,)/1000</f>
        <v>5.5620000000000003</v>
      </c>
      <c r="R1699" s="180">
        <f>VLOOKUP(D1699,Plan1!$B$2:$S$5570,18,)/1000</f>
        <v>5.7080000000000002</v>
      </c>
      <c r="S1699" s="180">
        <f>VLOOKUP(D1699,Plan1!$B$2:$S$5570,6,)/1000</f>
        <v>5.1159999999999997</v>
      </c>
    </row>
    <row r="1700" spans="1:19" x14ac:dyDescent="0.25">
      <c r="A1700" s="178">
        <v>56982</v>
      </c>
      <c r="B1700" s="178">
        <v>-3889</v>
      </c>
      <c r="C1700" s="178">
        <v>-422328</v>
      </c>
      <c r="D1700" s="178" t="s">
        <v>3641</v>
      </c>
      <c r="E1700" s="178" t="s">
        <v>167</v>
      </c>
      <c r="F1700" s="178" t="s">
        <v>3448</v>
      </c>
      <c r="G1700" s="180">
        <f>VLOOKUP(D1700,Plan1!$B$2:$S$5570,7,)/1000</f>
        <v>5.1609999999999996</v>
      </c>
      <c r="H1700" s="180">
        <f>VLOOKUP(D1700,Plan1!$B$2:$S$5570,8,)/1000</f>
        <v>5.4139999999999997</v>
      </c>
      <c r="I1700" s="180">
        <f>VLOOKUP(D1700,Plan1!$B$2:$S$5570,9,)/1000</f>
        <v>5.3860000000000001</v>
      </c>
      <c r="J1700" s="180">
        <f>VLOOKUP(D1700,Plan1!$B$2:$S$5570,10,)/1000</f>
        <v>5.2119999999999997</v>
      </c>
      <c r="K1700" s="180">
        <f>VLOOKUP(D1700,Plan1!$B$2:$S$5570,11,)/1000</f>
        <v>5.3289999999999997</v>
      </c>
      <c r="L1700" s="180">
        <f>VLOOKUP(D1700,Plan1!$B$2:$S$5570,12,)/1000</f>
        <v>5.5069999999999997</v>
      </c>
      <c r="M1700" s="180">
        <f>VLOOKUP(D1700,Plan1!$B$2:$S$5570,13,)/1000</f>
        <v>5.7</v>
      </c>
      <c r="N1700" s="180">
        <f>VLOOKUP(D1700,Plan1!$B$2:$S$5570,14,)/1000</f>
        <v>6.2729999999999997</v>
      </c>
      <c r="O1700" s="180">
        <f>VLOOKUP(D1700,Plan1!$B$2:$S$5570,15,)/1000</f>
        <v>6.5170000000000003</v>
      </c>
      <c r="P1700" s="180">
        <f>VLOOKUP(D1700,Plan1!$B$2:$S$5570,16,)/1000</f>
        <v>6.3970000000000002</v>
      </c>
      <c r="Q1700" s="180">
        <f>VLOOKUP(D1700,Plan1!$B$2:$S$5570,17,)/1000</f>
        <v>6.1639999999999997</v>
      </c>
      <c r="R1700" s="180">
        <f>VLOOKUP(D1700,Plan1!$B$2:$S$5570,18,)/1000</f>
        <v>5.5350000000000001</v>
      </c>
      <c r="S1700" s="180">
        <f>VLOOKUP(D1700,Plan1!$B$2:$S$5570,6,)/1000</f>
        <v>5.7160000000000002</v>
      </c>
    </row>
    <row r="1701" spans="1:19" x14ac:dyDescent="0.25">
      <c r="A1701" s="178">
        <v>51689</v>
      </c>
      <c r="B1701" s="178">
        <v>-53663</v>
      </c>
      <c r="C1701" s="178">
        <v>-485382</v>
      </c>
      <c r="D1701" s="178" t="s">
        <v>3641</v>
      </c>
      <c r="E1701" s="178" t="s">
        <v>167</v>
      </c>
      <c r="F1701" s="178" t="s">
        <v>5370</v>
      </c>
      <c r="G1701" s="180">
        <f>VLOOKUP(D1701,Plan1!$B$2:$S$5570,7,)/1000</f>
        <v>5.1609999999999996</v>
      </c>
      <c r="H1701" s="180">
        <f>VLOOKUP(D1701,Plan1!$B$2:$S$5570,8,)/1000</f>
        <v>5.4139999999999997</v>
      </c>
      <c r="I1701" s="180">
        <f>VLOOKUP(D1701,Plan1!$B$2:$S$5570,9,)/1000</f>
        <v>5.3860000000000001</v>
      </c>
      <c r="J1701" s="180">
        <f>VLOOKUP(D1701,Plan1!$B$2:$S$5570,10,)/1000</f>
        <v>5.2119999999999997</v>
      </c>
      <c r="K1701" s="180">
        <f>VLOOKUP(D1701,Plan1!$B$2:$S$5570,11,)/1000</f>
        <v>5.3289999999999997</v>
      </c>
      <c r="L1701" s="180">
        <f>VLOOKUP(D1701,Plan1!$B$2:$S$5570,12,)/1000</f>
        <v>5.5069999999999997</v>
      </c>
      <c r="M1701" s="180">
        <f>VLOOKUP(D1701,Plan1!$B$2:$S$5570,13,)/1000</f>
        <v>5.7</v>
      </c>
      <c r="N1701" s="180">
        <f>VLOOKUP(D1701,Plan1!$B$2:$S$5570,14,)/1000</f>
        <v>6.2729999999999997</v>
      </c>
      <c r="O1701" s="180">
        <f>VLOOKUP(D1701,Plan1!$B$2:$S$5570,15,)/1000</f>
        <v>6.5170000000000003</v>
      </c>
      <c r="P1701" s="180">
        <f>VLOOKUP(D1701,Plan1!$B$2:$S$5570,16,)/1000</f>
        <v>6.3970000000000002</v>
      </c>
      <c r="Q1701" s="180">
        <f>VLOOKUP(D1701,Plan1!$B$2:$S$5570,17,)/1000</f>
        <v>6.1639999999999997</v>
      </c>
      <c r="R1701" s="180">
        <f>VLOOKUP(D1701,Plan1!$B$2:$S$5570,18,)/1000</f>
        <v>5.5350000000000001</v>
      </c>
      <c r="S1701" s="180">
        <f>VLOOKUP(D1701,Plan1!$B$2:$S$5570,6,)/1000</f>
        <v>5.7160000000000002</v>
      </c>
    </row>
    <row r="1702" spans="1:19" x14ac:dyDescent="0.25">
      <c r="A1702" s="178">
        <v>53591</v>
      </c>
      <c r="B1702" s="178">
        <v>-48798</v>
      </c>
      <c r="C1702" s="178">
        <v>-44693</v>
      </c>
      <c r="D1702" s="178" t="s">
        <v>1373</v>
      </c>
      <c r="E1702" s="178" t="s">
        <v>167</v>
      </c>
      <c r="F1702" s="178" t="s">
        <v>1298</v>
      </c>
      <c r="G1702" s="180">
        <f>VLOOKUP(D1702,Plan1!$B$2:$S$5570,7,)/1000</f>
        <v>4.5789999999999997</v>
      </c>
      <c r="H1702" s="180">
        <f>VLOOKUP(D1702,Plan1!$B$2:$S$5570,8,)/1000</f>
        <v>4.851</v>
      </c>
      <c r="I1702" s="180">
        <f>VLOOKUP(D1702,Plan1!$B$2:$S$5570,9,)/1000</f>
        <v>4.9459999999999997</v>
      </c>
      <c r="J1702" s="180">
        <f>VLOOKUP(D1702,Plan1!$B$2:$S$5570,10,)/1000</f>
        <v>4.9800000000000004</v>
      </c>
      <c r="K1702" s="180">
        <f>VLOOKUP(D1702,Plan1!$B$2:$S$5570,11,)/1000</f>
        <v>5.0750000000000002</v>
      </c>
      <c r="L1702" s="180">
        <f>VLOOKUP(D1702,Plan1!$B$2:$S$5570,12,)/1000</f>
        <v>5.2960000000000003</v>
      </c>
      <c r="M1702" s="180">
        <f>VLOOKUP(D1702,Plan1!$B$2:$S$5570,13,)/1000</f>
        <v>5.5579999999999998</v>
      </c>
      <c r="N1702" s="180">
        <f>VLOOKUP(D1702,Plan1!$B$2:$S$5570,14,)/1000</f>
        <v>6.0369999999999999</v>
      </c>
      <c r="O1702" s="180">
        <f>VLOOKUP(D1702,Plan1!$B$2:$S$5570,15,)/1000</f>
        <v>6.2030000000000003</v>
      </c>
      <c r="P1702" s="180">
        <f>VLOOKUP(D1702,Plan1!$B$2:$S$5570,16,)/1000</f>
        <v>5.6159999999999997</v>
      </c>
      <c r="Q1702" s="180">
        <f>VLOOKUP(D1702,Plan1!$B$2:$S$5570,17,)/1000</f>
        <v>5.17</v>
      </c>
      <c r="R1702" s="180">
        <f>VLOOKUP(D1702,Plan1!$B$2:$S$5570,18,)/1000</f>
        <v>4.7380000000000004</v>
      </c>
      <c r="S1702" s="180">
        <f>VLOOKUP(D1702,Plan1!$B$2:$S$5570,6,)/1000</f>
        <v>5.2539999999999996</v>
      </c>
    </row>
    <row r="1703" spans="1:19" x14ac:dyDescent="0.25">
      <c r="A1703" s="178">
        <v>4151</v>
      </c>
      <c r="B1703" s="178">
        <v>-254221</v>
      </c>
      <c r="C1703" s="178">
        <v>-528352</v>
      </c>
      <c r="D1703" s="178" t="s">
        <v>2999</v>
      </c>
      <c r="E1703" s="178" t="s">
        <v>167</v>
      </c>
      <c r="F1703" s="178" t="s">
        <v>2912</v>
      </c>
      <c r="G1703" s="180">
        <f>VLOOKUP(D1703,Plan1!$B$2:$S$5570,7,)/1000</f>
        <v>5.5179999999999998</v>
      </c>
      <c r="H1703" s="180">
        <f>VLOOKUP(D1703,Plan1!$B$2:$S$5570,8,)/1000</f>
        <v>5.3739999999999997</v>
      </c>
      <c r="I1703" s="180">
        <f>VLOOKUP(D1703,Plan1!$B$2:$S$5570,9,)/1000</f>
        <v>5.4560000000000004</v>
      </c>
      <c r="J1703" s="180">
        <f>VLOOKUP(D1703,Plan1!$B$2:$S$5570,10,)/1000</f>
        <v>5.0449999999999999</v>
      </c>
      <c r="K1703" s="180">
        <f>VLOOKUP(D1703,Plan1!$B$2:$S$5570,11,)/1000</f>
        <v>4.2359999999999998</v>
      </c>
      <c r="L1703" s="180">
        <f>VLOOKUP(D1703,Plan1!$B$2:$S$5570,12,)/1000</f>
        <v>3.9009999999999998</v>
      </c>
      <c r="M1703" s="180">
        <f>VLOOKUP(D1703,Plan1!$B$2:$S$5570,13,)/1000</f>
        <v>4.13</v>
      </c>
      <c r="N1703" s="180">
        <f>VLOOKUP(D1703,Plan1!$B$2:$S$5570,14,)/1000</f>
        <v>5.0730000000000004</v>
      </c>
      <c r="O1703" s="180">
        <f>VLOOKUP(D1703,Plan1!$B$2:$S$5570,15,)/1000</f>
        <v>4.7089999999999996</v>
      </c>
      <c r="P1703" s="180">
        <f>VLOOKUP(D1703,Plan1!$B$2:$S$5570,16,)/1000</f>
        <v>5.0979999999999999</v>
      </c>
      <c r="Q1703" s="180">
        <f>VLOOKUP(D1703,Plan1!$B$2:$S$5570,17,)/1000</f>
        <v>5.4889999999999999</v>
      </c>
      <c r="R1703" s="180">
        <f>VLOOKUP(D1703,Plan1!$B$2:$S$5570,18,)/1000</f>
        <v>5.468</v>
      </c>
      <c r="S1703" s="180">
        <f>VLOOKUP(D1703,Plan1!$B$2:$S$5570,6,)/1000</f>
        <v>4.9580000000000002</v>
      </c>
    </row>
    <row r="1704" spans="1:19" x14ac:dyDescent="0.25">
      <c r="A1704" s="178">
        <v>29280</v>
      </c>
      <c r="B1704" s="178">
        <v>-11527</v>
      </c>
      <c r="C1704" s="178">
        <v>-610256</v>
      </c>
      <c r="D1704" s="178" t="s">
        <v>4394</v>
      </c>
      <c r="E1704" s="178" t="s">
        <v>167</v>
      </c>
      <c r="F1704" s="178" t="s">
        <v>4373</v>
      </c>
      <c r="G1704" s="180">
        <f>VLOOKUP(D1704,Plan1!$B$2:$S$5570,7,)/1000</f>
        <v>4.2210000000000001</v>
      </c>
      <c r="H1704" s="180">
        <f>VLOOKUP(D1704,Plan1!$B$2:$S$5570,8,)/1000</f>
        <v>4.3049999999999997</v>
      </c>
      <c r="I1704" s="180">
        <f>VLOOKUP(D1704,Plan1!$B$2:$S$5570,9,)/1000</f>
        <v>4.5190000000000001</v>
      </c>
      <c r="J1704" s="180">
        <f>VLOOKUP(D1704,Plan1!$B$2:$S$5570,10,)/1000</f>
        <v>4.7069999999999999</v>
      </c>
      <c r="K1704" s="180">
        <f>VLOOKUP(D1704,Plan1!$B$2:$S$5570,11,)/1000</f>
        <v>4.5359999999999996</v>
      </c>
      <c r="L1704" s="180">
        <f>VLOOKUP(D1704,Plan1!$B$2:$S$5570,12,)/1000</f>
        <v>4.9379999999999997</v>
      </c>
      <c r="M1704" s="180">
        <f>VLOOKUP(D1704,Plan1!$B$2:$S$5570,13,)/1000</f>
        <v>5.0570000000000004</v>
      </c>
      <c r="N1704" s="180">
        <f>VLOOKUP(D1704,Plan1!$B$2:$S$5570,14,)/1000</f>
        <v>5.3019999999999996</v>
      </c>
      <c r="O1704" s="180">
        <f>VLOOKUP(D1704,Plan1!$B$2:$S$5570,15,)/1000</f>
        <v>5.016</v>
      </c>
      <c r="P1704" s="180">
        <f>VLOOKUP(D1704,Plan1!$B$2:$S$5570,16,)/1000</f>
        <v>5.0229999999999997</v>
      </c>
      <c r="Q1704" s="180">
        <f>VLOOKUP(D1704,Plan1!$B$2:$S$5570,17,)/1000</f>
        <v>4.7370000000000001</v>
      </c>
      <c r="R1704" s="180">
        <f>VLOOKUP(D1704,Plan1!$B$2:$S$5570,18,)/1000</f>
        <v>4.4329999999999998</v>
      </c>
      <c r="S1704" s="180">
        <f>VLOOKUP(D1704,Plan1!$B$2:$S$5570,6,)/1000</f>
        <v>4.7329999999999997</v>
      </c>
    </row>
    <row r="1705" spans="1:19" x14ac:dyDescent="0.25">
      <c r="A1705" s="178">
        <v>21230</v>
      </c>
      <c r="B1705" s="178">
        <v>-149254</v>
      </c>
      <c r="C1705" s="178">
        <v>-428094</v>
      </c>
      <c r="D1705" s="178" t="s">
        <v>2561</v>
      </c>
      <c r="E1705" s="178" t="s">
        <v>167</v>
      </c>
      <c r="F1705" s="178" t="s">
        <v>1727</v>
      </c>
      <c r="G1705" s="180">
        <f>VLOOKUP(D1705,Plan1!$B$2:$S$5570,7,)/1000</f>
        <v>6.0010000000000003</v>
      </c>
      <c r="H1705" s="180">
        <f>VLOOKUP(D1705,Plan1!$B$2:$S$5570,8,)/1000</f>
        <v>6.351</v>
      </c>
      <c r="I1705" s="180">
        <f>VLOOKUP(D1705,Plan1!$B$2:$S$5570,9,)/1000</f>
        <v>5.9969999999999999</v>
      </c>
      <c r="J1705" s="180">
        <f>VLOOKUP(D1705,Plan1!$B$2:$S$5570,10,)/1000</f>
        <v>5.8090000000000002</v>
      </c>
      <c r="K1705" s="180">
        <f>VLOOKUP(D1705,Plan1!$B$2:$S$5570,11,)/1000</f>
        <v>5.4580000000000002</v>
      </c>
      <c r="L1705" s="180">
        <f>VLOOKUP(D1705,Plan1!$B$2:$S$5570,12,)/1000</f>
        <v>5.3789999999999996</v>
      </c>
      <c r="M1705" s="180">
        <f>VLOOKUP(D1705,Plan1!$B$2:$S$5570,13,)/1000</f>
        <v>5.5650000000000004</v>
      </c>
      <c r="N1705" s="180">
        <f>VLOOKUP(D1705,Plan1!$B$2:$S$5570,14,)/1000</f>
        <v>6.101</v>
      </c>
      <c r="O1705" s="180">
        <f>VLOOKUP(D1705,Plan1!$B$2:$S$5570,15,)/1000</f>
        <v>6.2149999999999999</v>
      </c>
      <c r="P1705" s="180">
        <f>VLOOKUP(D1705,Plan1!$B$2:$S$5570,16,)/1000</f>
        <v>6.1070000000000002</v>
      </c>
      <c r="Q1705" s="180">
        <f>VLOOKUP(D1705,Plan1!$B$2:$S$5570,17,)/1000</f>
        <v>5.4320000000000004</v>
      </c>
      <c r="R1705" s="180">
        <f>VLOOKUP(D1705,Plan1!$B$2:$S$5570,18,)/1000</f>
        <v>5.8719999999999999</v>
      </c>
      <c r="S1705" s="180">
        <f>VLOOKUP(D1705,Plan1!$B$2:$S$5570,6,)/1000</f>
        <v>5.8570000000000002</v>
      </c>
    </row>
    <row r="1706" spans="1:19" x14ac:dyDescent="0.25">
      <c r="A1706" s="178">
        <v>48395</v>
      </c>
      <c r="B1706" s="178">
        <v>-63329</v>
      </c>
      <c r="C1706" s="178">
        <v>-353117</v>
      </c>
      <c r="D1706" s="178" t="s">
        <v>3793</v>
      </c>
      <c r="E1706" s="178" t="s">
        <v>167</v>
      </c>
      <c r="F1706" s="178" t="s">
        <v>3752</v>
      </c>
      <c r="G1706" s="180">
        <f>VLOOKUP(D1706,Plan1!$B$2:$S$5570,7,)/1000</f>
        <v>5.6130000000000004</v>
      </c>
      <c r="H1706" s="180">
        <f>VLOOKUP(D1706,Plan1!$B$2:$S$5570,8,)/1000</f>
        <v>5.8579999999999997</v>
      </c>
      <c r="I1706" s="180">
        <f>VLOOKUP(D1706,Plan1!$B$2:$S$5570,9,)/1000</f>
        <v>6.077</v>
      </c>
      <c r="J1706" s="180">
        <f>VLOOKUP(D1706,Plan1!$B$2:$S$5570,10,)/1000</f>
        <v>5.56</v>
      </c>
      <c r="K1706" s="180">
        <f>VLOOKUP(D1706,Plan1!$B$2:$S$5570,11,)/1000</f>
        <v>5.1589999999999998</v>
      </c>
      <c r="L1706" s="180">
        <f>VLOOKUP(D1706,Plan1!$B$2:$S$5570,12,)/1000</f>
        <v>4.6829999999999998</v>
      </c>
      <c r="M1706" s="180">
        <f>VLOOKUP(D1706,Plan1!$B$2:$S$5570,13,)/1000</f>
        <v>4.7699999999999996</v>
      </c>
      <c r="N1706" s="180">
        <f>VLOOKUP(D1706,Plan1!$B$2:$S$5570,14,)/1000</f>
        <v>5.5270000000000001</v>
      </c>
      <c r="O1706" s="180">
        <f>VLOOKUP(D1706,Plan1!$B$2:$S$5570,15,)/1000</f>
        <v>5.78</v>
      </c>
      <c r="P1706" s="180">
        <f>VLOOKUP(D1706,Plan1!$B$2:$S$5570,16,)/1000</f>
        <v>5.9160000000000004</v>
      </c>
      <c r="Q1706" s="180">
        <f>VLOOKUP(D1706,Plan1!$B$2:$S$5570,17,)/1000</f>
        <v>6.0419999999999998</v>
      </c>
      <c r="R1706" s="180">
        <f>VLOOKUP(D1706,Plan1!$B$2:$S$5570,18,)/1000</f>
        <v>5.64</v>
      </c>
      <c r="S1706" s="180">
        <f>VLOOKUP(D1706,Plan1!$B$2:$S$5570,6,)/1000</f>
        <v>5.5519999999999996</v>
      </c>
    </row>
    <row r="1707" spans="1:19" x14ac:dyDescent="0.25">
      <c r="A1707" s="178">
        <v>7786</v>
      </c>
      <c r="B1707" s="178">
        <v>-220458</v>
      </c>
      <c r="C1707" s="178">
        <v>-459552</v>
      </c>
      <c r="D1707" s="178" t="s">
        <v>1790</v>
      </c>
      <c r="E1707" s="178" t="s">
        <v>167</v>
      </c>
      <c r="F1707" s="178" t="s">
        <v>1727</v>
      </c>
      <c r="G1707" s="180">
        <f>VLOOKUP(D1707,Plan1!$B$2:$S$5570,7,)/1000</f>
        <v>4.6680000000000001</v>
      </c>
      <c r="H1707" s="180">
        <f>VLOOKUP(D1707,Plan1!$B$2:$S$5570,8,)/1000</f>
        <v>5.2539999999999996</v>
      </c>
      <c r="I1707" s="180">
        <f>VLOOKUP(D1707,Plan1!$B$2:$S$5570,9,)/1000</f>
        <v>4.8120000000000003</v>
      </c>
      <c r="J1707" s="180">
        <f>VLOOKUP(D1707,Plan1!$B$2:$S$5570,10,)/1000</f>
        <v>5.0019999999999998</v>
      </c>
      <c r="K1707" s="180">
        <f>VLOOKUP(D1707,Plan1!$B$2:$S$5570,11,)/1000</f>
        <v>4.7130000000000001</v>
      </c>
      <c r="L1707" s="180">
        <f>VLOOKUP(D1707,Plan1!$B$2:$S$5570,12,)/1000</f>
        <v>4.6050000000000004</v>
      </c>
      <c r="M1707" s="180">
        <f>VLOOKUP(D1707,Plan1!$B$2:$S$5570,13,)/1000</f>
        <v>4.8680000000000003</v>
      </c>
      <c r="N1707" s="180">
        <f>VLOOKUP(D1707,Plan1!$B$2:$S$5570,14,)/1000</f>
        <v>5.6440000000000001</v>
      </c>
      <c r="O1707" s="180">
        <f>VLOOKUP(D1707,Plan1!$B$2:$S$5570,15,)/1000</f>
        <v>5.2629999999999999</v>
      </c>
      <c r="P1707" s="180">
        <f>VLOOKUP(D1707,Plan1!$B$2:$S$5570,16,)/1000</f>
        <v>5.125</v>
      </c>
      <c r="Q1707" s="180">
        <f>VLOOKUP(D1707,Plan1!$B$2:$S$5570,17,)/1000</f>
        <v>4.6760000000000002</v>
      </c>
      <c r="R1707" s="180">
        <f>VLOOKUP(D1707,Plan1!$B$2:$S$5570,18,)/1000</f>
        <v>4.867</v>
      </c>
      <c r="S1707" s="180">
        <f>VLOOKUP(D1707,Plan1!$B$2:$S$5570,6,)/1000</f>
        <v>4.9580000000000002</v>
      </c>
    </row>
    <row r="1708" spans="1:19" x14ac:dyDescent="0.25">
      <c r="A1708" s="178">
        <v>7439</v>
      </c>
      <c r="B1708" s="178">
        <v>-221913</v>
      </c>
      <c r="C1708" s="178">
        <v>-467481</v>
      </c>
      <c r="D1708" s="178" t="s">
        <v>5009</v>
      </c>
      <c r="E1708" s="178" t="s">
        <v>167</v>
      </c>
      <c r="F1708" s="178" t="s">
        <v>4704</v>
      </c>
      <c r="G1708" s="180">
        <f>VLOOKUP(D1708,Plan1!$B$2:$S$5570,7,)/1000</f>
        <v>4.9390000000000001</v>
      </c>
      <c r="H1708" s="180">
        <f>VLOOKUP(D1708,Plan1!$B$2:$S$5570,8,)/1000</f>
        <v>5.3920000000000003</v>
      </c>
      <c r="I1708" s="180">
        <f>VLOOKUP(D1708,Plan1!$B$2:$S$5570,9,)/1000</f>
        <v>5.1820000000000004</v>
      </c>
      <c r="J1708" s="180">
        <f>VLOOKUP(D1708,Plan1!$B$2:$S$5570,10,)/1000</f>
        <v>5.3330000000000002</v>
      </c>
      <c r="K1708" s="180">
        <f>VLOOKUP(D1708,Plan1!$B$2:$S$5570,11,)/1000</f>
        <v>4.867</v>
      </c>
      <c r="L1708" s="180">
        <f>VLOOKUP(D1708,Plan1!$B$2:$S$5570,12,)/1000</f>
        <v>4.7329999999999997</v>
      </c>
      <c r="M1708" s="180">
        <f>VLOOKUP(D1708,Plan1!$B$2:$S$5570,13,)/1000</f>
        <v>4.9180000000000001</v>
      </c>
      <c r="N1708" s="180">
        <f>VLOOKUP(D1708,Plan1!$B$2:$S$5570,14,)/1000</f>
        <v>5.6520000000000001</v>
      </c>
      <c r="O1708" s="180">
        <f>VLOOKUP(D1708,Plan1!$B$2:$S$5570,15,)/1000</f>
        <v>5.31</v>
      </c>
      <c r="P1708" s="180">
        <f>VLOOKUP(D1708,Plan1!$B$2:$S$5570,16,)/1000</f>
        <v>5.33</v>
      </c>
      <c r="Q1708" s="180">
        <f>VLOOKUP(D1708,Plan1!$B$2:$S$5570,17,)/1000</f>
        <v>5.13</v>
      </c>
      <c r="R1708" s="180">
        <f>VLOOKUP(D1708,Plan1!$B$2:$S$5570,18,)/1000</f>
        <v>5.1660000000000004</v>
      </c>
      <c r="S1708" s="180">
        <f>VLOOKUP(D1708,Plan1!$B$2:$S$5570,6,)/1000</f>
        <v>5.1630000000000003</v>
      </c>
    </row>
    <row r="1709" spans="1:19" x14ac:dyDescent="0.25">
      <c r="A1709" s="178">
        <v>6680</v>
      </c>
      <c r="B1709" s="178">
        <v>-22692</v>
      </c>
      <c r="C1709" s="178">
        <v>-494299</v>
      </c>
      <c r="D1709" s="178" t="s">
        <v>4909</v>
      </c>
      <c r="E1709" s="178" t="s">
        <v>167</v>
      </c>
      <c r="F1709" s="178" t="s">
        <v>4704</v>
      </c>
      <c r="G1709" s="180">
        <f>VLOOKUP(D1709,Plan1!$B$2:$S$5570,7,)/1000</f>
        <v>5.0369999999999999</v>
      </c>
      <c r="H1709" s="180">
        <f>VLOOKUP(D1709,Plan1!$B$2:$S$5570,8,)/1000</f>
        <v>5.5140000000000002</v>
      </c>
      <c r="I1709" s="180">
        <f>VLOOKUP(D1709,Plan1!$B$2:$S$5570,9,)/1000</f>
        <v>5.4139999999999997</v>
      </c>
      <c r="J1709" s="180">
        <f>VLOOKUP(D1709,Plan1!$B$2:$S$5570,10,)/1000</f>
        <v>5.3840000000000003</v>
      </c>
      <c r="K1709" s="180">
        <f>VLOOKUP(D1709,Plan1!$B$2:$S$5570,11,)/1000</f>
        <v>4.6669999999999998</v>
      </c>
      <c r="L1709" s="180">
        <f>VLOOKUP(D1709,Plan1!$B$2:$S$5570,12,)/1000</f>
        <v>4.5199999999999996</v>
      </c>
      <c r="M1709" s="180">
        <f>VLOOKUP(D1709,Plan1!$B$2:$S$5570,13,)/1000</f>
        <v>4.7279999999999998</v>
      </c>
      <c r="N1709" s="180">
        <f>VLOOKUP(D1709,Plan1!$B$2:$S$5570,14,)/1000</f>
        <v>5.61</v>
      </c>
      <c r="O1709" s="180">
        <f>VLOOKUP(D1709,Plan1!$B$2:$S$5570,15,)/1000</f>
        <v>5.1100000000000003</v>
      </c>
      <c r="P1709" s="180">
        <f>VLOOKUP(D1709,Plan1!$B$2:$S$5570,16,)/1000</f>
        <v>5.3079999999999998</v>
      </c>
      <c r="Q1709" s="180">
        <f>VLOOKUP(D1709,Plan1!$B$2:$S$5570,17,)/1000</f>
        <v>5.3689999999999998</v>
      </c>
      <c r="R1709" s="180">
        <f>VLOOKUP(D1709,Plan1!$B$2:$S$5570,18,)/1000</f>
        <v>5.4560000000000004</v>
      </c>
      <c r="S1709" s="180">
        <f>VLOOKUP(D1709,Plan1!$B$2:$S$5570,6,)/1000</f>
        <v>5.1760000000000002</v>
      </c>
    </row>
    <row r="1710" spans="1:19" x14ac:dyDescent="0.25">
      <c r="A1710" s="178">
        <v>28674</v>
      </c>
      <c r="B1710" s="178">
        <v>-11793</v>
      </c>
      <c r="C1710" s="178">
        <v>-379506</v>
      </c>
      <c r="D1710" s="178" t="s">
        <v>677</v>
      </c>
      <c r="E1710" s="178" t="s">
        <v>167</v>
      </c>
      <c r="F1710" s="178" t="s">
        <v>375</v>
      </c>
      <c r="G1710" s="180">
        <f>VLOOKUP(D1710,Plan1!$B$2:$S$5570,7,)/1000</f>
        <v>5.6719999999999997</v>
      </c>
      <c r="H1710" s="180">
        <f>VLOOKUP(D1710,Plan1!$B$2:$S$5570,8,)/1000</f>
        <v>5.6829999999999998</v>
      </c>
      <c r="I1710" s="180">
        <f>VLOOKUP(D1710,Plan1!$B$2:$S$5570,9,)/1000</f>
        <v>5.7080000000000002</v>
      </c>
      <c r="J1710" s="180">
        <f>VLOOKUP(D1710,Plan1!$B$2:$S$5570,10,)/1000</f>
        <v>5.0149999999999997</v>
      </c>
      <c r="K1710" s="180">
        <f>VLOOKUP(D1710,Plan1!$B$2:$S$5570,11,)/1000</f>
        <v>4.3650000000000002</v>
      </c>
      <c r="L1710" s="180">
        <f>VLOOKUP(D1710,Plan1!$B$2:$S$5570,12,)/1000</f>
        <v>4.2640000000000002</v>
      </c>
      <c r="M1710" s="180">
        <f>VLOOKUP(D1710,Plan1!$B$2:$S$5570,13,)/1000</f>
        <v>4.3529999999999998</v>
      </c>
      <c r="N1710" s="180">
        <f>VLOOKUP(D1710,Plan1!$B$2:$S$5570,14,)/1000</f>
        <v>4.681</v>
      </c>
      <c r="O1710" s="180">
        <f>VLOOKUP(D1710,Plan1!$B$2:$S$5570,15,)/1000</f>
        <v>5.3310000000000004</v>
      </c>
      <c r="P1710" s="180">
        <f>VLOOKUP(D1710,Plan1!$B$2:$S$5570,16,)/1000</f>
        <v>5.4589999999999996</v>
      </c>
      <c r="Q1710" s="180">
        <f>VLOOKUP(D1710,Plan1!$B$2:$S$5570,17,)/1000</f>
        <v>5.6269999999999998</v>
      </c>
      <c r="R1710" s="180">
        <f>VLOOKUP(D1710,Plan1!$B$2:$S$5570,18,)/1000</f>
        <v>5.7140000000000004</v>
      </c>
      <c r="S1710" s="180">
        <f>VLOOKUP(D1710,Plan1!$B$2:$S$5570,6,)/1000</f>
        <v>5.1559999999999997</v>
      </c>
    </row>
    <row r="1711" spans="1:19" x14ac:dyDescent="0.25">
      <c r="A1711" s="178">
        <v>2145</v>
      </c>
      <c r="B1711" s="178">
        <v>-287291</v>
      </c>
      <c r="C1711" s="178">
        <v>-528465</v>
      </c>
      <c r="D1711" s="178" t="s">
        <v>4161</v>
      </c>
      <c r="E1711" s="178" t="s">
        <v>167</v>
      </c>
      <c r="F1711" s="178" t="s">
        <v>3898</v>
      </c>
      <c r="G1711" s="180">
        <f>VLOOKUP(D1711,Plan1!$B$2:$S$5570,7,)/1000</f>
        <v>5.5730000000000004</v>
      </c>
      <c r="H1711" s="180">
        <f>VLOOKUP(D1711,Plan1!$B$2:$S$5570,8,)/1000</f>
        <v>5.6779999999999999</v>
      </c>
      <c r="I1711" s="180">
        <f>VLOOKUP(D1711,Plan1!$B$2:$S$5570,9,)/1000</f>
        <v>5.3959999999999999</v>
      </c>
      <c r="J1711" s="180">
        <f>VLOOKUP(D1711,Plan1!$B$2:$S$5570,10,)/1000</f>
        <v>4.8440000000000003</v>
      </c>
      <c r="K1711" s="180">
        <f>VLOOKUP(D1711,Plan1!$B$2:$S$5570,11,)/1000</f>
        <v>4.0149999999999997</v>
      </c>
      <c r="L1711" s="180">
        <f>VLOOKUP(D1711,Plan1!$B$2:$S$5570,12,)/1000</f>
        <v>3.4350000000000001</v>
      </c>
      <c r="M1711" s="180">
        <f>VLOOKUP(D1711,Plan1!$B$2:$S$5570,13,)/1000</f>
        <v>3.794</v>
      </c>
      <c r="N1711" s="180">
        <f>VLOOKUP(D1711,Plan1!$B$2:$S$5570,14,)/1000</f>
        <v>4.4980000000000002</v>
      </c>
      <c r="O1711" s="180">
        <f>VLOOKUP(D1711,Plan1!$B$2:$S$5570,15,)/1000</f>
        <v>4.2750000000000004</v>
      </c>
      <c r="P1711" s="180">
        <f>VLOOKUP(D1711,Plan1!$B$2:$S$5570,16,)/1000</f>
        <v>4.9770000000000003</v>
      </c>
      <c r="Q1711" s="180">
        <f>VLOOKUP(D1711,Plan1!$B$2:$S$5570,17,)/1000</f>
        <v>5.6440000000000001</v>
      </c>
      <c r="R1711" s="180">
        <f>VLOOKUP(D1711,Plan1!$B$2:$S$5570,18,)/1000</f>
        <v>5.7110000000000003</v>
      </c>
      <c r="S1711" s="180">
        <f>VLOOKUP(D1711,Plan1!$B$2:$S$5570,6,)/1000</f>
        <v>4.82</v>
      </c>
    </row>
    <row r="1712" spans="1:19" x14ac:dyDescent="0.25">
      <c r="A1712" s="178">
        <v>2721</v>
      </c>
      <c r="B1712" s="178">
        <v>-279139</v>
      </c>
      <c r="C1712" s="178">
        <v>-52264</v>
      </c>
      <c r="D1712" s="178" t="s">
        <v>4270</v>
      </c>
      <c r="E1712" s="178" t="s">
        <v>167</v>
      </c>
      <c r="F1712" s="178" t="s">
        <v>3898</v>
      </c>
      <c r="G1712" s="180">
        <f>VLOOKUP(D1712,Plan1!$B$2:$S$5570,7,)/1000</f>
        <v>5.5209999999999999</v>
      </c>
      <c r="H1712" s="180">
        <f>VLOOKUP(D1712,Plan1!$B$2:$S$5570,8,)/1000</f>
        <v>5.5359999999999996</v>
      </c>
      <c r="I1712" s="180">
        <f>VLOOKUP(D1712,Plan1!$B$2:$S$5570,9,)/1000</f>
        <v>5.2750000000000004</v>
      </c>
      <c r="J1712" s="180">
        <f>VLOOKUP(D1712,Plan1!$B$2:$S$5570,10,)/1000</f>
        <v>4.851</v>
      </c>
      <c r="K1712" s="180">
        <f>VLOOKUP(D1712,Plan1!$B$2:$S$5570,11,)/1000</f>
        <v>4.0140000000000002</v>
      </c>
      <c r="L1712" s="180">
        <f>VLOOKUP(D1712,Plan1!$B$2:$S$5570,12,)/1000</f>
        <v>3.5329999999999999</v>
      </c>
      <c r="M1712" s="180">
        <f>VLOOKUP(D1712,Plan1!$B$2:$S$5570,13,)/1000</f>
        <v>3.9590000000000001</v>
      </c>
      <c r="N1712" s="180">
        <f>VLOOKUP(D1712,Plan1!$B$2:$S$5570,14,)/1000</f>
        <v>4.6219999999999999</v>
      </c>
      <c r="O1712" s="180">
        <f>VLOOKUP(D1712,Plan1!$B$2:$S$5570,15,)/1000</f>
        <v>4.3310000000000004</v>
      </c>
      <c r="P1712" s="180">
        <f>VLOOKUP(D1712,Plan1!$B$2:$S$5570,16,)/1000</f>
        <v>4.9749999999999996</v>
      </c>
      <c r="Q1712" s="180">
        <f>VLOOKUP(D1712,Plan1!$B$2:$S$5570,17,)/1000</f>
        <v>5.556</v>
      </c>
      <c r="R1712" s="180">
        <f>VLOOKUP(D1712,Plan1!$B$2:$S$5570,18,)/1000</f>
        <v>5.59</v>
      </c>
      <c r="S1712" s="180">
        <f>VLOOKUP(D1712,Plan1!$B$2:$S$5570,6,)/1000</f>
        <v>4.8140000000000001</v>
      </c>
    </row>
    <row r="1713" spans="1:19" x14ac:dyDescent="0.25">
      <c r="A1713" s="178">
        <v>30078</v>
      </c>
      <c r="B1713" s="178">
        <v>-112686</v>
      </c>
      <c r="C1713" s="178">
        <v>-374376</v>
      </c>
      <c r="D1713" s="178" t="s">
        <v>5311</v>
      </c>
      <c r="E1713" s="178" t="s">
        <v>167</v>
      </c>
      <c r="F1713" s="178" t="s">
        <v>5304</v>
      </c>
      <c r="G1713" s="180">
        <f>VLOOKUP(D1713,Plan1!$B$2:$S$5570,7,)/1000</f>
        <v>5.835</v>
      </c>
      <c r="H1713" s="180">
        <f>VLOOKUP(D1713,Plan1!$B$2:$S$5570,8,)/1000</f>
        <v>5.8019999999999996</v>
      </c>
      <c r="I1713" s="180">
        <f>VLOOKUP(D1713,Plan1!$B$2:$S$5570,9,)/1000</f>
        <v>5.9619999999999997</v>
      </c>
      <c r="J1713" s="180">
        <f>VLOOKUP(D1713,Plan1!$B$2:$S$5570,10,)/1000</f>
        <v>5.2190000000000003</v>
      </c>
      <c r="K1713" s="180">
        <f>VLOOKUP(D1713,Plan1!$B$2:$S$5570,11,)/1000</f>
        <v>4.585</v>
      </c>
      <c r="L1713" s="180">
        <f>VLOOKUP(D1713,Plan1!$B$2:$S$5570,12,)/1000</f>
        <v>4.3639999999999999</v>
      </c>
      <c r="M1713" s="180">
        <f>VLOOKUP(D1713,Plan1!$B$2:$S$5570,13,)/1000</f>
        <v>4.4779999999999998</v>
      </c>
      <c r="N1713" s="180">
        <f>VLOOKUP(D1713,Plan1!$B$2:$S$5570,14,)/1000</f>
        <v>4.8639999999999999</v>
      </c>
      <c r="O1713" s="180">
        <f>VLOOKUP(D1713,Plan1!$B$2:$S$5570,15,)/1000</f>
        <v>5.4219999999999997</v>
      </c>
      <c r="P1713" s="180">
        <f>VLOOKUP(D1713,Plan1!$B$2:$S$5570,16,)/1000</f>
        <v>5.5739999999999998</v>
      </c>
      <c r="Q1713" s="180">
        <f>VLOOKUP(D1713,Plan1!$B$2:$S$5570,17,)/1000</f>
        <v>5.8159999999999998</v>
      </c>
      <c r="R1713" s="180">
        <f>VLOOKUP(D1713,Plan1!$B$2:$S$5570,18,)/1000</f>
        <v>5.8929999999999998</v>
      </c>
      <c r="S1713" s="180">
        <f>VLOOKUP(D1713,Plan1!$B$2:$S$5570,6,)/1000</f>
        <v>5.3179999999999996</v>
      </c>
    </row>
    <row r="1714" spans="1:19" x14ac:dyDescent="0.25">
      <c r="A1714" s="178">
        <v>1450</v>
      </c>
      <c r="B1714" s="178">
        <v>-29654</v>
      </c>
      <c r="C1714" s="178">
        <v>-511848</v>
      </c>
      <c r="D1714" s="178" t="s">
        <v>3996</v>
      </c>
      <c r="E1714" s="178" t="s">
        <v>167</v>
      </c>
      <c r="F1714" s="178" t="s">
        <v>3898</v>
      </c>
      <c r="G1714" s="180">
        <f>VLOOKUP(D1714,Plan1!$B$2:$S$5570,7,)/1000</f>
        <v>5.4850000000000003</v>
      </c>
      <c r="H1714" s="180">
        <f>VLOOKUP(D1714,Plan1!$B$2:$S$5570,8,)/1000</f>
        <v>5.508</v>
      </c>
      <c r="I1714" s="180">
        <f>VLOOKUP(D1714,Plan1!$B$2:$S$5570,9,)/1000</f>
        <v>5.157</v>
      </c>
      <c r="J1714" s="180">
        <f>VLOOKUP(D1714,Plan1!$B$2:$S$5570,10,)/1000</f>
        <v>4.633</v>
      </c>
      <c r="K1714" s="180">
        <f>VLOOKUP(D1714,Plan1!$B$2:$S$5570,11,)/1000</f>
        <v>3.806</v>
      </c>
      <c r="L1714" s="180">
        <f>VLOOKUP(D1714,Plan1!$B$2:$S$5570,12,)/1000</f>
        <v>3.28</v>
      </c>
      <c r="M1714" s="180">
        <f>VLOOKUP(D1714,Plan1!$B$2:$S$5570,13,)/1000</f>
        <v>3.5089999999999999</v>
      </c>
      <c r="N1714" s="180">
        <f>VLOOKUP(D1714,Plan1!$B$2:$S$5570,14,)/1000</f>
        <v>4.08</v>
      </c>
      <c r="O1714" s="180">
        <f>VLOOKUP(D1714,Plan1!$B$2:$S$5570,15,)/1000</f>
        <v>3.9569999999999999</v>
      </c>
      <c r="P1714" s="180">
        <f>VLOOKUP(D1714,Plan1!$B$2:$S$5570,16,)/1000</f>
        <v>4.5789999999999997</v>
      </c>
      <c r="Q1714" s="180">
        <f>VLOOKUP(D1714,Plan1!$B$2:$S$5570,17,)/1000</f>
        <v>5.4820000000000002</v>
      </c>
      <c r="R1714" s="180">
        <f>VLOOKUP(D1714,Plan1!$B$2:$S$5570,18,)/1000</f>
        <v>5.6219999999999999</v>
      </c>
      <c r="S1714" s="180">
        <f>VLOOKUP(D1714,Plan1!$B$2:$S$5570,6,)/1000</f>
        <v>4.5919999999999996</v>
      </c>
    </row>
    <row r="1715" spans="1:19" x14ac:dyDescent="0.25">
      <c r="A1715" s="178">
        <v>1304</v>
      </c>
      <c r="B1715" s="178">
        <v>-298524</v>
      </c>
      <c r="C1715" s="178">
        <v>-511845</v>
      </c>
      <c r="D1715" s="178" t="s">
        <v>3968</v>
      </c>
      <c r="E1715" s="178" t="s">
        <v>167</v>
      </c>
      <c r="F1715" s="178" t="s">
        <v>3898</v>
      </c>
      <c r="G1715" s="180">
        <f>VLOOKUP(D1715,Plan1!$B$2:$S$5570,7,)/1000</f>
        <v>5.58</v>
      </c>
      <c r="H1715" s="180">
        <f>VLOOKUP(D1715,Plan1!$B$2:$S$5570,8,)/1000</f>
        <v>5.5460000000000003</v>
      </c>
      <c r="I1715" s="180">
        <f>VLOOKUP(D1715,Plan1!$B$2:$S$5570,9,)/1000</f>
        <v>5.1989999999999998</v>
      </c>
      <c r="J1715" s="180">
        <f>VLOOKUP(D1715,Plan1!$B$2:$S$5570,10,)/1000</f>
        <v>4.66</v>
      </c>
      <c r="K1715" s="180">
        <f>VLOOKUP(D1715,Plan1!$B$2:$S$5570,11,)/1000</f>
        <v>3.7509999999999999</v>
      </c>
      <c r="L1715" s="180">
        <f>VLOOKUP(D1715,Plan1!$B$2:$S$5570,12,)/1000</f>
        <v>3.278</v>
      </c>
      <c r="M1715" s="180">
        <f>VLOOKUP(D1715,Plan1!$B$2:$S$5570,13,)/1000</f>
        <v>3.5059999999999998</v>
      </c>
      <c r="N1715" s="180">
        <f>VLOOKUP(D1715,Plan1!$B$2:$S$5570,14,)/1000</f>
        <v>4.0810000000000004</v>
      </c>
      <c r="O1715" s="180">
        <f>VLOOKUP(D1715,Plan1!$B$2:$S$5570,15,)/1000</f>
        <v>3.99</v>
      </c>
      <c r="P1715" s="180">
        <f>VLOOKUP(D1715,Plan1!$B$2:$S$5570,16,)/1000</f>
        <v>4.6870000000000003</v>
      </c>
      <c r="Q1715" s="180">
        <f>VLOOKUP(D1715,Plan1!$B$2:$S$5570,17,)/1000</f>
        <v>5.5810000000000004</v>
      </c>
      <c r="R1715" s="180">
        <f>VLOOKUP(D1715,Plan1!$B$2:$S$5570,18,)/1000</f>
        <v>5.6710000000000003</v>
      </c>
      <c r="S1715" s="180">
        <f>VLOOKUP(D1715,Plan1!$B$2:$S$5570,6,)/1000</f>
        <v>4.6269999999999998</v>
      </c>
    </row>
    <row r="1716" spans="1:19" x14ac:dyDescent="0.25">
      <c r="A1716" s="178">
        <v>6994</v>
      </c>
      <c r="B1716" s="178">
        <v>-224582</v>
      </c>
      <c r="C1716" s="178">
        <v>-460194</v>
      </c>
      <c r="D1716" s="178" t="s">
        <v>1739</v>
      </c>
      <c r="E1716" s="178" t="s">
        <v>167</v>
      </c>
      <c r="F1716" s="178" t="s">
        <v>1727</v>
      </c>
      <c r="G1716" s="180">
        <f>VLOOKUP(D1716,Plan1!$B$2:$S$5570,7,)/1000</f>
        <v>4.6420000000000003</v>
      </c>
      <c r="H1716" s="180">
        <f>VLOOKUP(D1716,Plan1!$B$2:$S$5570,8,)/1000</f>
        <v>5.2590000000000003</v>
      </c>
      <c r="I1716" s="180">
        <f>VLOOKUP(D1716,Plan1!$B$2:$S$5570,9,)/1000</f>
        <v>4.8719999999999999</v>
      </c>
      <c r="J1716" s="180">
        <f>VLOOKUP(D1716,Plan1!$B$2:$S$5570,10,)/1000</f>
        <v>5.0789999999999997</v>
      </c>
      <c r="K1716" s="180">
        <f>VLOOKUP(D1716,Plan1!$B$2:$S$5570,11,)/1000</f>
        <v>4.6580000000000004</v>
      </c>
      <c r="L1716" s="180">
        <f>VLOOKUP(D1716,Plan1!$B$2:$S$5570,12,)/1000</f>
        <v>4.532</v>
      </c>
      <c r="M1716" s="180">
        <f>VLOOKUP(D1716,Plan1!$B$2:$S$5570,13,)/1000</f>
        <v>4.7809999999999997</v>
      </c>
      <c r="N1716" s="180">
        <f>VLOOKUP(D1716,Plan1!$B$2:$S$5570,14,)/1000</f>
        <v>5.5620000000000003</v>
      </c>
      <c r="O1716" s="180">
        <f>VLOOKUP(D1716,Plan1!$B$2:$S$5570,15,)/1000</f>
        <v>5.1790000000000003</v>
      </c>
      <c r="P1716" s="180">
        <f>VLOOKUP(D1716,Plan1!$B$2:$S$5570,16,)/1000</f>
        <v>5.1130000000000004</v>
      </c>
      <c r="Q1716" s="180">
        <f>VLOOKUP(D1716,Plan1!$B$2:$S$5570,17,)/1000</f>
        <v>4.7930000000000001</v>
      </c>
      <c r="R1716" s="180">
        <f>VLOOKUP(D1716,Plan1!$B$2:$S$5570,18,)/1000</f>
        <v>4.9580000000000002</v>
      </c>
      <c r="S1716" s="180">
        <f>VLOOKUP(D1716,Plan1!$B$2:$S$5570,6,)/1000</f>
        <v>4.952</v>
      </c>
    </row>
    <row r="1717" spans="1:19" x14ac:dyDescent="0.25">
      <c r="A1717" s="178">
        <v>7277</v>
      </c>
      <c r="B1717" s="178">
        <v>-222718</v>
      </c>
      <c r="C1717" s="178">
        <v>-469485</v>
      </c>
      <c r="D1717" s="178" t="s">
        <v>4995</v>
      </c>
      <c r="E1717" s="178" t="s">
        <v>167</v>
      </c>
      <c r="F1717" s="178" t="s">
        <v>4704</v>
      </c>
      <c r="G1717" s="180">
        <f>VLOOKUP(D1717,Plan1!$B$2:$S$5570,7,)/1000</f>
        <v>5.0419999999999998</v>
      </c>
      <c r="H1717" s="180">
        <f>VLOOKUP(D1717,Plan1!$B$2:$S$5570,8,)/1000</f>
        <v>5.5529999999999999</v>
      </c>
      <c r="I1717" s="180">
        <f>VLOOKUP(D1717,Plan1!$B$2:$S$5570,9,)/1000</f>
        <v>5.3609999999999998</v>
      </c>
      <c r="J1717" s="180">
        <f>VLOOKUP(D1717,Plan1!$B$2:$S$5570,10,)/1000</f>
        <v>5.3730000000000002</v>
      </c>
      <c r="K1717" s="180">
        <f>VLOOKUP(D1717,Plan1!$B$2:$S$5570,11,)/1000</f>
        <v>4.8650000000000002</v>
      </c>
      <c r="L1717" s="180">
        <f>VLOOKUP(D1717,Plan1!$B$2:$S$5570,12,)/1000</f>
        <v>4.7130000000000001</v>
      </c>
      <c r="M1717" s="180">
        <f>VLOOKUP(D1717,Plan1!$B$2:$S$5570,13,)/1000</f>
        <v>4.8789999999999996</v>
      </c>
      <c r="N1717" s="180">
        <f>VLOOKUP(D1717,Plan1!$B$2:$S$5570,14,)/1000</f>
        <v>5.6360000000000001</v>
      </c>
      <c r="O1717" s="180">
        <f>VLOOKUP(D1717,Plan1!$B$2:$S$5570,15,)/1000</f>
        <v>5.32</v>
      </c>
      <c r="P1717" s="180">
        <f>VLOOKUP(D1717,Plan1!$B$2:$S$5570,16,)/1000</f>
        <v>5.4169999999999998</v>
      </c>
      <c r="Q1717" s="180">
        <f>VLOOKUP(D1717,Plan1!$B$2:$S$5570,17,)/1000</f>
        <v>5.27</v>
      </c>
      <c r="R1717" s="180">
        <f>VLOOKUP(D1717,Plan1!$B$2:$S$5570,18,)/1000</f>
        <v>5.3879999999999999</v>
      </c>
      <c r="S1717" s="180">
        <f>VLOOKUP(D1717,Plan1!$B$2:$S$5570,6,)/1000</f>
        <v>5.2350000000000003</v>
      </c>
    </row>
    <row r="1718" spans="1:19" x14ac:dyDescent="0.25">
      <c r="A1718" s="178">
        <v>47124</v>
      </c>
      <c r="B1718" s="178">
        <v>-65612</v>
      </c>
      <c r="C1718" s="178">
        <v>-474434</v>
      </c>
      <c r="D1718" s="178" t="s">
        <v>1315</v>
      </c>
      <c r="E1718" s="178" t="s">
        <v>167</v>
      </c>
      <c r="F1718" s="178" t="s">
        <v>1298</v>
      </c>
      <c r="G1718" s="180">
        <f>VLOOKUP(D1718,Plan1!$B$2:$S$5570,7,)/1000</f>
        <v>4.6239999999999997</v>
      </c>
      <c r="H1718" s="180">
        <f>VLOOKUP(D1718,Plan1!$B$2:$S$5570,8,)/1000</f>
        <v>4.7910000000000004</v>
      </c>
      <c r="I1718" s="180">
        <f>VLOOKUP(D1718,Plan1!$B$2:$S$5570,9,)/1000</f>
        <v>4.891</v>
      </c>
      <c r="J1718" s="180">
        <f>VLOOKUP(D1718,Plan1!$B$2:$S$5570,10,)/1000</f>
        <v>5.04</v>
      </c>
      <c r="K1718" s="180">
        <f>VLOOKUP(D1718,Plan1!$B$2:$S$5570,11,)/1000</f>
        <v>5.1740000000000004</v>
      </c>
      <c r="L1718" s="180">
        <f>VLOOKUP(D1718,Plan1!$B$2:$S$5570,12,)/1000</f>
        <v>5.55</v>
      </c>
      <c r="M1718" s="180">
        <f>VLOOKUP(D1718,Plan1!$B$2:$S$5570,13,)/1000</f>
        <v>5.7290000000000001</v>
      </c>
      <c r="N1718" s="180">
        <f>VLOOKUP(D1718,Plan1!$B$2:$S$5570,14,)/1000</f>
        <v>6.1029999999999998</v>
      </c>
      <c r="O1718" s="180">
        <f>VLOOKUP(D1718,Plan1!$B$2:$S$5570,15,)/1000</f>
        <v>5.9480000000000004</v>
      </c>
      <c r="P1718" s="180">
        <f>VLOOKUP(D1718,Plan1!$B$2:$S$5570,16,)/1000</f>
        <v>5.2510000000000003</v>
      </c>
      <c r="Q1718" s="180">
        <f>VLOOKUP(D1718,Plan1!$B$2:$S$5570,17,)/1000</f>
        <v>4.6859999999999999</v>
      </c>
      <c r="R1718" s="180">
        <f>VLOOKUP(D1718,Plan1!$B$2:$S$5570,18,)/1000</f>
        <v>4.556</v>
      </c>
      <c r="S1718" s="180">
        <f>VLOOKUP(D1718,Plan1!$B$2:$S$5570,6,)/1000</f>
        <v>5.1950000000000003</v>
      </c>
    </row>
    <row r="1719" spans="1:19" x14ac:dyDescent="0.25">
      <c r="A1719" s="178">
        <v>1586</v>
      </c>
      <c r="B1719" s="178">
        <v>-294888</v>
      </c>
      <c r="C1719" s="178">
        <v>-519531</v>
      </c>
      <c r="D1719" s="178" t="s">
        <v>4041</v>
      </c>
      <c r="E1719" s="178" t="s">
        <v>167</v>
      </c>
      <c r="F1719" s="178" t="s">
        <v>3898</v>
      </c>
      <c r="G1719" s="180">
        <f>VLOOKUP(D1719,Plan1!$B$2:$S$5570,7,)/1000</f>
        <v>5.4059999999999997</v>
      </c>
      <c r="H1719" s="180">
        <f>VLOOKUP(D1719,Plan1!$B$2:$S$5570,8,)/1000</f>
        <v>5.5250000000000004</v>
      </c>
      <c r="I1719" s="180">
        <f>VLOOKUP(D1719,Plan1!$B$2:$S$5570,9,)/1000</f>
        <v>5.1849999999999996</v>
      </c>
      <c r="J1719" s="180">
        <f>VLOOKUP(D1719,Plan1!$B$2:$S$5570,10,)/1000</f>
        <v>4.6390000000000002</v>
      </c>
      <c r="K1719" s="180">
        <f>VLOOKUP(D1719,Plan1!$B$2:$S$5570,11,)/1000</f>
        <v>3.7709999999999999</v>
      </c>
      <c r="L1719" s="180">
        <f>VLOOKUP(D1719,Plan1!$B$2:$S$5570,12,)/1000</f>
        <v>3.2749999999999999</v>
      </c>
      <c r="M1719" s="180">
        <f>VLOOKUP(D1719,Plan1!$B$2:$S$5570,13,)/1000</f>
        <v>3.5590000000000002</v>
      </c>
      <c r="N1719" s="180">
        <f>VLOOKUP(D1719,Plan1!$B$2:$S$5570,14,)/1000</f>
        <v>4.173</v>
      </c>
      <c r="O1719" s="180">
        <f>VLOOKUP(D1719,Plan1!$B$2:$S$5570,15,)/1000</f>
        <v>3.9910000000000001</v>
      </c>
      <c r="P1719" s="180">
        <f>VLOOKUP(D1719,Plan1!$B$2:$S$5570,16,)/1000</f>
        <v>4.5890000000000004</v>
      </c>
      <c r="Q1719" s="180">
        <f>VLOOKUP(D1719,Plan1!$B$2:$S$5570,17,)/1000</f>
        <v>5.5279999999999996</v>
      </c>
      <c r="R1719" s="180">
        <f>VLOOKUP(D1719,Plan1!$B$2:$S$5570,18,)/1000</f>
        <v>5.5650000000000004</v>
      </c>
      <c r="S1719" s="180">
        <f>VLOOKUP(D1719,Plan1!$B$2:$S$5570,6,)/1000</f>
        <v>4.601</v>
      </c>
    </row>
    <row r="1720" spans="1:19" x14ac:dyDescent="0.25">
      <c r="A1720" s="178">
        <v>8334</v>
      </c>
      <c r="B1720" s="178">
        <v>-217417</v>
      </c>
      <c r="C1720" s="178">
        <v>-424578</v>
      </c>
      <c r="D1720" s="178" t="s">
        <v>1844</v>
      </c>
      <c r="E1720" s="178" t="s">
        <v>167</v>
      </c>
      <c r="F1720" s="178" t="s">
        <v>1727</v>
      </c>
      <c r="G1720" s="180">
        <f>VLOOKUP(D1720,Plan1!$B$2:$S$5570,7,)/1000</f>
        <v>5.3179999999999996</v>
      </c>
      <c r="H1720" s="180">
        <f>VLOOKUP(D1720,Plan1!$B$2:$S$5570,8,)/1000</f>
        <v>5.7649999999999997</v>
      </c>
      <c r="I1720" s="180">
        <f>VLOOKUP(D1720,Plan1!$B$2:$S$5570,9,)/1000</f>
        <v>5.2610000000000001</v>
      </c>
      <c r="J1720" s="180">
        <f>VLOOKUP(D1720,Plan1!$B$2:$S$5570,10,)/1000</f>
        <v>4.9870000000000001</v>
      </c>
      <c r="K1720" s="180">
        <f>VLOOKUP(D1720,Plan1!$B$2:$S$5570,11,)/1000</f>
        <v>4.4219999999999997</v>
      </c>
      <c r="L1720" s="180">
        <f>VLOOKUP(D1720,Plan1!$B$2:$S$5570,12,)/1000</f>
        <v>4.3259999999999996</v>
      </c>
      <c r="M1720" s="180">
        <f>VLOOKUP(D1720,Plan1!$B$2:$S$5570,13,)/1000</f>
        <v>4.4139999999999997</v>
      </c>
      <c r="N1720" s="180">
        <f>VLOOKUP(D1720,Plan1!$B$2:$S$5570,14,)/1000</f>
        <v>4.9989999999999997</v>
      </c>
      <c r="O1720" s="180">
        <f>VLOOKUP(D1720,Plan1!$B$2:$S$5570,15,)/1000</f>
        <v>4.9950000000000001</v>
      </c>
      <c r="P1720" s="180">
        <f>VLOOKUP(D1720,Plan1!$B$2:$S$5570,16,)/1000</f>
        <v>4.8810000000000002</v>
      </c>
      <c r="Q1720" s="180">
        <f>VLOOKUP(D1720,Plan1!$B$2:$S$5570,17,)/1000</f>
        <v>4.57</v>
      </c>
      <c r="R1720" s="180">
        <f>VLOOKUP(D1720,Plan1!$B$2:$S$5570,18,)/1000</f>
        <v>5.1139999999999999</v>
      </c>
      <c r="S1720" s="180">
        <f>VLOOKUP(D1720,Plan1!$B$2:$S$5570,6,)/1000</f>
        <v>4.9210000000000003</v>
      </c>
    </row>
    <row r="1721" spans="1:19" x14ac:dyDescent="0.25">
      <c r="A1721" s="178">
        <v>36392</v>
      </c>
      <c r="B1721" s="178">
        <v>-9389</v>
      </c>
      <c r="C1721" s="178">
        <v>-3676</v>
      </c>
      <c r="D1721" s="178" t="s">
        <v>253</v>
      </c>
      <c r="E1721" s="178" t="s">
        <v>167</v>
      </c>
      <c r="F1721" s="178" t="s">
        <v>192</v>
      </c>
      <c r="G1721" s="180">
        <f>VLOOKUP(D1721,Plan1!$B$2:$S$5570,7,)/1000</f>
        <v>5.7629999999999999</v>
      </c>
      <c r="H1721" s="180">
        <f>VLOOKUP(D1721,Plan1!$B$2:$S$5570,8,)/1000</f>
        <v>5.7530000000000001</v>
      </c>
      <c r="I1721" s="180">
        <f>VLOOKUP(D1721,Plan1!$B$2:$S$5570,9,)/1000</f>
        <v>5.98</v>
      </c>
      <c r="J1721" s="180">
        <f>VLOOKUP(D1721,Plan1!$B$2:$S$5570,10,)/1000</f>
        <v>5.4649999999999999</v>
      </c>
      <c r="K1721" s="180">
        <f>VLOOKUP(D1721,Plan1!$B$2:$S$5570,11,)/1000</f>
        <v>4.649</v>
      </c>
      <c r="L1721" s="180">
        <f>VLOOKUP(D1721,Plan1!$B$2:$S$5570,12,)/1000</f>
        <v>4.2930000000000001</v>
      </c>
      <c r="M1721" s="180">
        <f>VLOOKUP(D1721,Plan1!$B$2:$S$5570,13,)/1000</f>
        <v>4.4180000000000001</v>
      </c>
      <c r="N1721" s="180">
        <f>VLOOKUP(D1721,Plan1!$B$2:$S$5570,14,)/1000</f>
        <v>5.0449999999999999</v>
      </c>
      <c r="O1721" s="180">
        <f>VLOOKUP(D1721,Plan1!$B$2:$S$5570,15,)/1000</f>
        <v>5.7910000000000004</v>
      </c>
      <c r="P1721" s="180">
        <f>VLOOKUP(D1721,Plan1!$B$2:$S$5570,16,)/1000</f>
        <v>5.89</v>
      </c>
      <c r="Q1721" s="180">
        <f>VLOOKUP(D1721,Plan1!$B$2:$S$5570,17,)/1000</f>
        <v>6.2380000000000004</v>
      </c>
      <c r="R1721" s="180">
        <f>VLOOKUP(D1721,Plan1!$B$2:$S$5570,18,)/1000</f>
        <v>6.024</v>
      </c>
      <c r="S1721" s="180">
        <f>VLOOKUP(D1721,Plan1!$B$2:$S$5570,6,)/1000</f>
        <v>5.4429999999999996</v>
      </c>
    </row>
    <row r="1722" spans="1:19" x14ac:dyDescent="0.25">
      <c r="A1722" s="178">
        <v>12179</v>
      </c>
      <c r="B1722" s="178">
        <v>-195188</v>
      </c>
      <c r="C1722" s="178">
        <v>-4579</v>
      </c>
      <c r="D1722" s="178" t="s">
        <v>2213</v>
      </c>
      <c r="E1722" s="178" t="s">
        <v>167</v>
      </c>
      <c r="F1722" s="178" t="s">
        <v>1727</v>
      </c>
      <c r="G1722" s="180">
        <f>VLOOKUP(D1722,Plan1!$B$2:$S$5570,7,)/1000</f>
        <v>5.2830000000000004</v>
      </c>
      <c r="H1722" s="180">
        <f>VLOOKUP(D1722,Plan1!$B$2:$S$5570,8,)/1000</f>
        <v>5.8339999999999996</v>
      </c>
      <c r="I1722" s="180">
        <f>VLOOKUP(D1722,Plan1!$B$2:$S$5570,9,)/1000</f>
        <v>5.2350000000000003</v>
      </c>
      <c r="J1722" s="180">
        <f>VLOOKUP(D1722,Plan1!$B$2:$S$5570,10,)/1000</f>
        <v>5.5259999999999998</v>
      </c>
      <c r="K1722" s="180">
        <f>VLOOKUP(D1722,Plan1!$B$2:$S$5570,11,)/1000</f>
        <v>5.4459999999999997</v>
      </c>
      <c r="L1722" s="180">
        <f>VLOOKUP(D1722,Plan1!$B$2:$S$5570,12,)/1000</f>
        <v>5.3520000000000003</v>
      </c>
      <c r="M1722" s="180">
        <f>VLOOKUP(D1722,Plan1!$B$2:$S$5570,13,)/1000</f>
        <v>5.5579999999999998</v>
      </c>
      <c r="N1722" s="180">
        <f>VLOOKUP(D1722,Plan1!$B$2:$S$5570,14,)/1000</f>
        <v>6.3419999999999996</v>
      </c>
      <c r="O1722" s="180">
        <f>VLOOKUP(D1722,Plan1!$B$2:$S$5570,15,)/1000</f>
        <v>5.899</v>
      </c>
      <c r="P1722" s="180">
        <f>VLOOKUP(D1722,Plan1!$B$2:$S$5570,16,)/1000</f>
        <v>5.4809999999999999</v>
      </c>
      <c r="Q1722" s="180">
        <f>VLOOKUP(D1722,Plan1!$B$2:$S$5570,17,)/1000</f>
        <v>4.8259999999999996</v>
      </c>
      <c r="R1722" s="180">
        <f>VLOOKUP(D1722,Plan1!$B$2:$S$5570,18,)/1000</f>
        <v>5.0579999999999998</v>
      </c>
      <c r="S1722" s="180">
        <f>VLOOKUP(D1722,Plan1!$B$2:$S$5570,6,)/1000</f>
        <v>5.4870000000000001</v>
      </c>
    </row>
    <row r="1723" spans="1:19" x14ac:dyDescent="0.25">
      <c r="A1723" s="178">
        <v>23316</v>
      </c>
      <c r="B1723" s="178">
        <v>-138676</v>
      </c>
      <c r="C1723" s="178">
        <v>-490688</v>
      </c>
      <c r="D1723" s="178" t="s">
        <v>1278</v>
      </c>
      <c r="E1723" s="178" t="s">
        <v>167</v>
      </c>
      <c r="F1723" s="178" t="s">
        <v>1058</v>
      </c>
      <c r="G1723" s="180">
        <f>VLOOKUP(D1723,Plan1!$B$2:$S$5570,7,)/1000</f>
        <v>4.9619999999999997</v>
      </c>
      <c r="H1723" s="180">
        <f>VLOOKUP(D1723,Plan1!$B$2:$S$5570,8,)/1000</f>
        <v>5.2809999999999997</v>
      </c>
      <c r="I1723" s="180">
        <f>VLOOKUP(D1723,Plan1!$B$2:$S$5570,9,)/1000</f>
        <v>5.1790000000000003</v>
      </c>
      <c r="J1723" s="180">
        <f>VLOOKUP(D1723,Plan1!$B$2:$S$5570,10,)/1000</f>
        <v>5.492</v>
      </c>
      <c r="K1723" s="180">
        <f>VLOOKUP(D1723,Plan1!$B$2:$S$5570,11,)/1000</f>
        <v>5.64</v>
      </c>
      <c r="L1723" s="180">
        <f>VLOOKUP(D1723,Plan1!$B$2:$S$5570,12,)/1000</f>
        <v>5.5970000000000004</v>
      </c>
      <c r="M1723" s="180">
        <f>VLOOKUP(D1723,Plan1!$B$2:$S$5570,13,)/1000</f>
        <v>5.9160000000000004</v>
      </c>
      <c r="N1723" s="180">
        <f>VLOOKUP(D1723,Plan1!$B$2:$S$5570,14,)/1000</f>
        <v>6.4610000000000003</v>
      </c>
      <c r="O1723" s="180">
        <f>VLOOKUP(D1723,Plan1!$B$2:$S$5570,15,)/1000</f>
        <v>5.8630000000000004</v>
      </c>
      <c r="P1723" s="180">
        <f>VLOOKUP(D1723,Plan1!$B$2:$S$5570,16,)/1000</f>
        <v>5.4160000000000004</v>
      </c>
      <c r="Q1723" s="180">
        <f>VLOOKUP(D1723,Plan1!$B$2:$S$5570,17,)/1000</f>
        <v>4.8099999999999996</v>
      </c>
      <c r="R1723" s="180">
        <f>VLOOKUP(D1723,Plan1!$B$2:$S$5570,18,)/1000</f>
        <v>4.8949999999999996</v>
      </c>
      <c r="S1723" s="180">
        <f>VLOOKUP(D1723,Plan1!$B$2:$S$5570,6,)/1000</f>
        <v>5.4589999999999996</v>
      </c>
    </row>
    <row r="1724" spans="1:19" x14ac:dyDescent="0.25">
      <c r="A1724" s="178">
        <v>6938</v>
      </c>
      <c r="B1724" s="178">
        <v>-224879</v>
      </c>
      <c r="C1724" s="178">
        <v>-5166</v>
      </c>
      <c r="D1724" s="178" t="s">
        <v>1278</v>
      </c>
      <c r="E1724" s="178" t="s">
        <v>167</v>
      </c>
      <c r="F1724" s="178" t="s">
        <v>4704</v>
      </c>
      <c r="G1724" s="180">
        <f>VLOOKUP(D1724,Plan1!$B$2:$S$5570,7,)/1000</f>
        <v>4.9619999999999997</v>
      </c>
      <c r="H1724" s="180">
        <f>VLOOKUP(D1724,Plan1!$B$2:$S$5570,8,)/1000</f>
        <v>5.2809999999999997</v>
      </c>
      <c r="I1724" s="180">
        <f>VLOOKUP(D1724,Plan1!$B$2:$S$5570,9,)/1000</f>
        <v>5.1790000000000003</v>
      </c>
      <c r="J1724" s="180">
        <f>VLOOKUP(D1724,Plan1!$B$2:$S$5570,10,)/1000</f>
        <v>5.492</v>
      </c>
      <c r="K1724" s="180">
        <f>VLOOKUP(D1724,Plan1!$B$2:$S$5570,11,)/1000</f>
        <v>5.64</v>
      </c>
      <c r="L1724" s="180">
        <f>VLOOKUP(D1724,Plan1!$B$2:$S$5570,12,)/1000</f>
        <v>5.5970000000000004</v>
      </c>
      <c r="M1724" s="180">
        <f>VLOOKUP(D1724,Plan1!$B$2:$S$5570,13,)/1000</f>
        <v>5.9160000000000004</v>
      </c>
      <c r="N1724" s="180">
        <f>VLOOKUP(D1724,Plan1!$B$2:$S$5570,14,)/1000</f>
        <v>6.4610000000000003</v>
      </c>
      <c r="O1724" s="180">
        <f>VLOOKUP(D1724,Plan1!$B$2:$S$5570,15,)/1000</f>
        <v>5.8630000000000004</v>
      </c>
      <c r="P1724" s="180">
        <f>VLOOKUP(D1724,Plan1!$B$2:$S$5570,16,)/1000</f>
        <v>5.4160000000000004</v>
      </c>
      <c r="Q1724" s="180">
        <f>VLOOKUP(D1724,Plan1!$B$2:$S$5570,17,)/1000</f>
        <v>4.8099999999999996</v>
      </c>
      <c r="R1724" s="180">
        <f>VLOOKUP(D1724,Plan1!$B$2:$S$5570,18,)/1000</f>
        <v>4.8949999999999996</v>
      </c>
      <c r="S1724" s="180">
        <f>VLOOKUP(D1724,Plan1!$B$2:$S$5570,6,)/1000</f>
        <v>5.4589999999999996</v>
      </c>
    </row>
    <row r="1725" spans="1:19" x14ac:dyDescent="0.25">
      <c r="A1725" s="178">
        <v>13617</v>
      </c>
      <c r="B1725" s="178">
        <v>-187404</v>
      </c>
      <c r="C1725" s="178">
        <v>-47696</v>
      </c>
      <c r="D1725" s="178" t="s">
        <v>2328</v>
      </c>
      <c r="E1725" s="178" t="s">
        <v>167</v>
      </c>
      <c r="F1725" s="178" t="s">
        <v>1727</v>
      </c>
      <c r="G1725" s="180">
        <f>VLOOKUP(D1725,Plan1!$B$2:$S$5570,7,)/1000</f>
        <v>5.1630000000000003</v>
      </c>
      <c r="H1725" s="180">
        <f>VLOOKUP(D1725,Plan1!$B$2:$S$5570,8,)/1000</f>
        <v>5.73</v>
      </c>
      <c r="I1725" s="180">
        <f>VLOOKUP(D1725,Plan1!$B$2:$S$5570,9,)/1000</f>
        <v>5.3109999999999999</v>
      </c>
      <c r="J1725" s="180">
        <f>VLOOKUP(D1725,Plan1!$B$2:$S$5570,10,)/1000</f>
        <v>5.5970000000000004</v>
      </c>
      <c r="K1725" s="180">
        <f>VLOOKUP(D1725,Plan1!$B$2:$S$5570,11,)/1000</f>
        <v>5.4870000000000001</v>
      </c>
      <c r="L1725" s="180">
        <f>VLOOKUP(D1725,Plan1!$B$2:$S$5570,12,)/1000</f>
        <v>5.3659999999999997</v>
      </c>
      <c r="M1725" s="180">
        <f>VLOOKUP(D1725,Plan1!$B$2:$S$5570,13,)/1000</f>
        <v>5.6040000000000001</v>
      </c>
      <c r="N1725" s="180">
        <f>VLOOKUP(D1725,Plan1!$B$2:$S$5570,14,)/1000</f>
        <v>6.3280000000000003</v>
      </c>
      <c r="O1725" s="180">
        <f>VLOOKUP(D1725,Plan1!$B$2:$S$5570,15,)/1000</f>
        <v>5.8490000000000002</v>
      </c>
      <c r="P1725" s="180">
        <f>VLOOKUP(D1725,Plan1!$B$2:$S$5570,16,)/1000</f>
        <v>5.4880000000000004</v>
      </c>
      <c r="Q1725" s="180">
        <f>VLOOKUP(D1725,Plan1!$B$2:$S$5570,17,)/1000</f>
        <v>5.0570000000000004</v>
      </c>
      <c r="R1725" s="180">
        <f>VLOOKUP(D1725,Plan1!$B$2:$S$5570,18,)/1000</f>
        <v>5.1779999999999999</v>
      </c>
      <c r="S1725" s="180">
        <f>VLOOKUP(D1725,Plan1!$B$2:$S$5570,6,)/1000</f>
        <v>5.5129999999999999</v>
      </c>
    </row>
    <row r="1726" spans="1:19" x14ac:dyDescent="0.25">
      <c r="A1726" s="178">
        <v>10680</v>
      </c>
      <c r="B1726" s="178">
        <v>-20288</v>
      </c>
      <c r="C1726" s="178">
        <v>-504009</v>
      </c>
      <c r="D1726" s="178" t="s">
        <v>5262</v>
      </c>
      <c r="E1726" s="178" t="s">
        <v>167</v>
      </c>
      <c r="F1726" s="178" t="s">
        <v>4704</v>
      </c>
      <c r="G1726" s="180">
        <f>VLOOKUP(D1726,Plan1!$B$2:$S$5570,7,)/1000</f>
        <v>5.2629999999999999</v>
      </c>
      <c r="H1726" s="180">
        <f>VLOOKUP(D1726,Plan1!$B$2:$S$5570,8,)/1000</f>
        <v>5.641</v>
      </c>
      <c r="I1726" s="180">
        <f>VLOOKUP(D1726,Plan1!$B$2:$S$5570,9,)/1000</f>
        <v>5.4580000000000002</v>
      </c>
      <c r="J1726" s="180">
        <f>VLOOKUP(D1726,Plan1!$B$2:$S$5570,10,)/1000</f>
        <v>5.54</v>
      </c>
      <c r="K1726" s="180">
        <f>VLOOKUP(D1726,Plan1!$B$2:$S$5570,11,)/1000</f>
        <v>5.0960000000000001</v>
      </c>
      <c r="L1726" s="180">
        <f>VLOOKUP(D1726,Plan1!$B$2:$S$5570,12,)/1000</f>
        <v>4.968</v>
      </c>
      <c r="M1726" s="180">
        <f>VLOOKUP(D1726,Plan1!$B$2:$S$5570,13,)/1000</f>
        <v>5.1459999999999999</v>
      </c>
      <c r="N1726" s="180">
        <f>VLOOKUP(D1726,Plan1!$B$2:$S$5570,14,)/1000</f>
        <v>5.9160000000000004</v>
      </c>
      <c r="O1726" s="180">
        <f>VLOOKUP(D1726,Plan1!$B$2:$S$5570,15,)/1000</f>
        <v>5.4489999999999998</v>
      </c>
      <c r="P1726" s="180">
        <f>VLOOKUP(D1726,Plan1!$B$2:$S$5570,16,)/1000</f>
        <v>5.5</v>
      </c>
      <c r="Q1726" s="180">
        <f>VLOOKUP(D1726,Plan1!$B$2:$S$5570,17,)/1000</f>
        <v>5.4429999999999996</v>
      </c>
      <c r="R1726" s="180">
        <f>VLOOKUP(D1726,Plan1!$B$2:$S$5570,18,)/1000</f>
        <v>5.5110000000000001</v>
      </c>
      <c r="S1726" s="180">
        <f>VLOOKUP(D1726,Plan1!$B$2:$S$5570,6,)/1000</f>
        <v>5.4109999999999996</v>
      </c>
    </row>
    <row r="1727" spans="1:19" x14ac:dyDescent="0.25">
      <c r="A1727" s="178">
        <v>1785</v>
      </c>
      <c r="B1727" s="178">
        <v>-29177</v>
      </c>
      <c r="C1727" s="178">
        <v>-531589</v>
      </c>
      <c r="D1727" s="178" t="s">
        <v>4099</v>
      </c>
      <c r="E1727" s="178" t="s">
        <v>167</v>
      </c>
      <c r="F1727" s="178" t="s">
        <v>3898</v>
      </c>
      <c r="G1727" s="180">
        <f>VLOOKUP(D1727,Plan1!$B$2:$S$5570,7,)/1000</f>
        <v>5.5949999999999998</v>
      </c>
      <c r="H1727" s="180">
        <f>VLOOKUP(D1727,Plan1!$B$2:$S$5570,8,)/1000</f>
        <v>5.7060000000000004</v>
      </c>
      <c r="I1727" s="180">
        <f>VLOOKUP(D1727,Plan1!$B$2:$S$5570,9,)/1000</f>
        <v>5.4359999999999999</v>
      </c>
      <c r="J1727" s="180">
        <f>VLOOKUP(D1727,Plan1!$B$2:$S$5570,10,)/1000</f>
        <v>4.782</v>
      </c>
      <c r="K1727" s="180">
        <f>VLOOKUP(D1727,Plan1!$B$2:$S$5570,11,)/1000</f>
        <v>3.9430000000000001</v>
      </c>
      <c r="L1727" s="180">
        <f>VLOOKUP(D1727,Plan1!$B$2:$S$5570,12,)/1000</f>
        <v>3.403</v>
      </c>
      <c r="M1727" s="180">
        <f>VLOOKUP(D1727,Plan1!$B$2:$S$5570,13,)/1000</f>
        <v>3.7280000000000002</v>
      </c>
      <c r="N1727" s="180">
        <f>VLOOKUP(D1727,Plan1!$B$2:$S$5570,14,)/1000</f>
        <v>4.4450000000000003</v>
      </c>
      <c r="O1727" s="180">
        <f>VLOOKUP(D1727,Plan1!$B$2:$S$5570,15,)/1000</f>
        <v>4.2439999999999998</v>
      </c>
      <c r="P1727" s="180">
        <f>VLOOKUP(D1727,Plan1!$B$2:$S$5570,16,)/1000</f>
        <v>4.9180000000000001</v>
      </c>
      <c r="Q1727" s="180">
        <f>VLOOKUP(D1727,Plan1!$B$2:$S$5570,17,)/1000</f>
        <v>5.6479999999999997</v>
      </c>
      <c r="R1727" s="180">
        <f>VLOOKUP(D1727,Plan1!$B$2:$S$5570,18,)/1000</f>
        <v>5.75</v>
      </c>
      <c r="S1727" s="180">
        <f>VLOOKUP(D1727,Plan1!$B$2:$S$5570,6,)/1000</f>
        <v>4.8</v>
      </c>
    </row>
    <row r="1728" spans="1:19" x14ac:dyDescent="0.25">
      <c r="A1728" s="178">
        <v>32517</v>
      </c>
      <c r="B1728" s="178">
        <v>-105082</v>
      </c>
      <c r="C1728" s="178">
        <v>-390156</v>
      </c>
      <c r="D1728" s="178" t="s">
        <v>763</v>
      </c>
      <c r="E1728" s="178" t="s">
        <v>167</v>
      </c>
      <c r="F1728" s="178" t="s">
        <v>375</v>
      </c>
      <c r="G1728" s="180">
        <f>VLOOKUP(D1728,Plan1!$B$2:$S$5570,7,)/1000</f>
        <v>5.9020000000000001</v>
      </c>
      <c r="H1728" s="180">
        <f>VLOOKUP(D1728,Plan1!$B$2:$S$5570,8,)/1000</f>
        <v>5.8310000000000004</v>
      </c>
      <c r="I1728" s="180">
        <f>VLOOKUP(D1728,Plan1!$B$2:$S$5570,9,)/1000</f>
        <v>5.9379999999999997</v>
      </c>
      <c r="J1728" s="180">
        <f>VLOOKUP(D1728,Plan1!$B$2:$S$5570,10,)/1000</f>
        <v>5.3150000000000004</v>
      </c>
      <c r="K1728" s="180">
        <f>VLOOKUP(D1728,Plan1!$B$2:$S$5570,11,)/1000</f>
        <v>4.6040000000000001</v>
      </c>
      <c r="L1728" s="180">
        <f>VLOOKUP(D1728,Plan1!$B$2:$S$5570,12,)/1000</f>
        <v>4.2140000000000004</v>
      </c>
      <c r="M1728" s="180">
        <f>VLOOKUP(D1728,Plan1!$B$2:$S$5570,13,)/1000</f>
        <v>4.4400000000000004</v>
      </c>
      <c r="N1728" s="180">
        <f>VLOOKUP(D1728,Plan1!$B$2:$S$5570,14,)/1000</f>
        <v>4.92</v>
      </c>
      <c r="O1728" s="180">
        <f>VLOOKUP(D1728,Plan1!$B$2:$S$5570,15,)/1000</f>
        <v>5.7949999999999999</v>
      </c>
      <c r="P1728" s="180">
        <f>VLOOKUP(D1728,Plan1!$B$2:$S$5570,16,)/1000</f>
        <v>5.6980000000000004</v>
      </c>
      <c r="Q1728" s="180">
        <f>VLOOKUP(D1728,Plan1!$B$2:$S$5570,17,)/1000</f>
        <v>5.9749999999999996</v>
      </c>
      <c r="R1728" s="180">
        <f>VLOOKUP(D1728,Plan1!$B$2:$S$5570,18,)/1000</f>
        <v>5.7610000000000001</v>
      </c>
      <c r="S1728" s="180">
        <f>VLOOKUP(D1728,Plan1!$B$2:$S$5570,6,)/1000</f>
        <v>5.3659999999999997</v>
      </c>
    </row>
    <row r="1729" spans="1:19" x14ac:dyDescent="0.25">
      <c r="A1729" s="178">
        <v>6789</v>
      </c>
      <c r="B1729" s="178">
        <v>-22555</v>
      </c>
      <c r="C1729" s="178">
        <v>-525932</v>
      </c>
      <c r="D1729" s="178" t="s">
        <v>4926</v>
      </c>
      <c r="E1729" s="178" t="s">
        <v>167</v>
      </c>
      <c r="F1729" s="178" t="s">
        <v>4704</v>
      </c>
      <c r="G1729" s="180">
        <f>VLOOKUP(D1729,Plan1!$B$2:$S$5570,7,)/1000</f>
        <v>5.4390000000000001</v>
      </c>
      <c r="H1729" s="180">
        <f>VLOOKUP(D1729,Plan1!$B$2:$S$5570,8,)/1000</f>
        <v>5.7220000000000004</v>
      </c>
      <c r="I1729" s="180">
        <f>VLOOKUP(D1729,Plan1!$B$2:$S$5570,9,)/1000</f>
        <v>5.69</v>
      </c>
      <c r="J1729" s="180">
        <f>VLOOKUP(D1729,Plan1!$B$2:$S$5570,10,)/1000</f>
        <v>5.3920000000000003</v>
      </c>
      <c r="K1729" s="180">
        <f>VLOOKUP(D1729,Plan1!$B$2:$S$5570,11,)/1000</f>
        <v>4.6230000000000002</v>
      </c>
      <c r="L1729" s="180">
        <f>VLOOKUP(D1729,Plan1!$B$2:$S$5570,12,)/1000</f>
        <v>4.3710000000000004</v>
      </c>
      <c r="M1729" s="180">
        <f>VLOOKUP(D1729,Plan1!$B$2:$S$5570,13,)/1000</f>
        <v>4.5469999999999997</v>
      </c>
      <c r="N1729" s="180">
        <f>VLOOKUP(D1729,Plan1!$B$2:$S$5570,14,)/1000</f>
        <v>5.36</v>
      </c>
      <c r="O1729" s="180">
        <f>VLOOKUP(D1729,Plan1!$B$2:$S$5570,15,)/1000</f>
        <v>5.085</v>
      </c>
      <c r="P1729" s="180">
        <f>VLOOKUP(D1729,Plan1!$B$2:$S$5570,16,)/1000</f>
        <v>5.2990000000000004</v>
      </c>
      <c r="Q1729" s="180">
        <f>VLOOKUP(D1729,Plan1!$B$2:$S$5570,17,)/1000</f>
        <v>5.59</v>
      </c>
      <c r="R1729" s="180">
        <f>VLOOKUP(D1729,Plan1!$B$2:$S$5570,18,)/1000</f>
        <v>5.6740000000000004</v>
      </c>
      <c r="S1729" s="180">
        <f>VLOOKUP(D1729,Plan1!$B$2:$S$5570,6,)/1000</f>
        <v>5.2320000000000002</v>
      </c>
    </row>
    <row r="1730" spans="1:19" x14ac:dyDescent="0.25">
      <c r="A1730" s="178">
        <v>2278</v>
      </c>
      <c r="B1730" s="178">
        <v>-285319</v>
      </c>
      <c r="C1730" s="178">
        <v>-541511</v>
      </c>
      <c r="D1730" s="178" t="s">
        <v>4186</v>
      </c>
      <c r="E1730" s="178" t="s">
        <v>167</v>
      </c>
      <c r="F1730" s="178" t="s">
        <v>3898</v>
      </c>
      <c r="G1730" s="180">
        <f>VLOOKUP(D1730,Plan1!$B$2:$S$5570,7,)/1000</f>
        <v>5.7140000000000004</v>
      </c>
      <c r="H1730" s="180">
        <f>VLOOKUP(D1730,Plan1!$B$2:$S$5570,8,)/1000</f>
        <v>5.8129999999999997</v>
      </c>
      <c r="I1730" s="180">
        <f>VLOOKUP(D1730,Plan1!$B$2:$S$5570,9,)/1000</f>
        <v>5.577</v>
      </c>
      <c r="J1730" s="180">
        <f>VLOOKUP(D1730,Plan1!$B$2:$S$5570,10,)/1000</f>
        <v>4.9169999999999998</v>
      </c>
      <c r="K1730" s="180">
        <f>VLOOKUP(D1730,Plan1!$B$2:$S$5570,11,)/1000</f>
        <v>4.0999999999999996</v>
      </c>
      <c r="L1730" s="180">
        <f>VLOOKUP(D1730,Plan1!$B$2:$S$5570,12,)/1000</f>
        <v>3.5179999999999998</v>
      </c>
      <c r="M1730" s="180">
        <f>VLOOKUP(D1730,Plan1!$B$2:$S$5570,13,)/1000</f>
        <v>3.8570000000000002</v>
      </c>
      <c r="N1730" s="180">
        <f>VLOOKUP(D1730,Plan1!$B$2:$S$5570,14,)/1000</f>
        <v>4.5179999999999998</v>
      </c>
      <c r="O1730" s="180">
        <f>VLOOKUP(D1730,Plan1!$B$2:$S$5570,15,)/1000</f>
        <v>4.4420000000000002</v>
      </c>
      <c r="P1730" s="180">
        <f>VLOOKUP(D1730,Plan1!$B$2:$S$5570,16,)/1000</f>
        <v>5.0529999999999999</v>
      </c>
      <c r="Q1730" s="180">
        <f>VLOOKUP(D1730,Plan1!$B$2:$S$5570,17,)/1000</f>
        <v>5.67</v>
      </c>
      <c r="R1730" s="180">
        <f>VLOOKUP(D1730,Plan1!$B$2:$S$5570,18,)/1000</f>
        <v>5.76</v>
      </c>
      <c r="S1730" s="180">
        <f>VLOOKUP(D1730,Plan1!$B$2:$S$5570,6,)/1000</f>
        <v>4.9109999999999996</v>
      </c>
    </row>
    <row r="1731" spans="1:19" x14ac:dyDescent="0.25">
      <c r="A1731" s="178">
        <v>9359</v>
      </c>
      <c r="B1731" s="178">
        <v>-211006</v>
      </c>
      <c r="C1731" s="178">
        <v>-421882</v>
      </c>
      <c r="D1731" s="178" t="s">
        <v>1943</v>
      </c>
      <c r="E1731" s="178" t="s">
        <v>167</v>
      </c>
      <c r="F1731" s="178" t="s">
        <v>1727</v>
      </c>
      <c r="G1731" s="180">
        <f>VLOOKUP(D1731,Plan1!$B$2:$S$5570,7,)/1000</f>
        <v>5.41</v>
      </c>
      <c r="H1731" s="180">
        <f>VLOOKUP(D1731,Plan1!$B$2:$S$5570,8,)/1000</f>
        <v>5.93</v>
      </c>
      <c r="I1731" s="180">
        <f>VLOOKUP(D1731,Plan1!$B$2:$S$5570,9,)/1000</f>
        <v>5.2619999999999996</v>
      </c>
      <c r="J1731" s="180">
        <f>VLOOKUP(D1731,Plan1!$B$2:$S$5570,10,)/1000</f>
        <v>5.0789999999999997</v>
      </c>
      <c r="K1731" s="180">
        <f>VLOOKUP(D1731,Plan1!$B$2:$S$5570,11,)/1000</f>
        <v>4.6050000000000004</v>
      </c>
      <c r="L1731" s="180">
        <f>VLOOKUP(D1731,Plan1!$B$2:$S$5570,12,)/1000</f>
        <v>4.5330000000000004</v>
      </c>
      <c r="M1731" s="180">
        <f>VLOOKUP(D1731,Plan1!$B$2:$S$5570,13,)/1000</f>
        <v>4.6180000000000003</v>
      </c>
      <c r="N1731" s="180">
        <f>VLOOKUP(D1731,Plan1!$B$2:$S$5570,14,)/1000</f>
        <v>5.2770000000000001</v>
      </c>
      <c r="O1731" s="180">
        <f>VLOOKUP(D1731,Plan1!$B$2:$S$5570,15,)/1000</f>
        <v>5.2140000000000004</v>
      </c>
      <c r="P1731" s="180">
        <f>VLOOKUP(D1731,Plan1!$B$2:$S$5570,16,)/1000</f>
        <v>5.0220000000000002</v>
      </c>
      <c r="Q1731" s="180">
        <f>VLOOKUP(D1731,Plan1!$B$2:$S$5570,17,)/1000</f>
        <v>4.577</v>
      </c>
      <c r="R1731" s="180">
        <f>VLOOKUP(D1731,Plan1!$B$2:$S$5570,18,)/1000</f>
        <v>5.1779999999999999</v>
      </c>
      <c r="S1731" s="180">
        <f>VLOOKUP(D1731,Plan1!$B$2:$S$5570,6,)/1000</f>
        <v>5.0590000000000002</v>
      </c>
    </row>
    <row r="1732" spans="1:19" x14ac:dyDescent="0.25">
      <c r="A1732" s="178">
        <v>18046</v>
      </c>
      <c r="B1732" s="178">
        <v>-16372</v>
      </c>
      <c r="C1732" s="178">
        <v>-395825</v>
      </c>
      <c r="D1732" s="178" t="s">
        <v>390</v>
      </c>
      <c r="E1732" s="178" t="s">
        <v>167</v>
      </c>
      <c r="F1732" s="178" t="s">
        <v>375</v>
      </c>
      <c r="G1732" s="180">
        <f>VLOOKUP(D1732,Plan1!$B$2:$S$5570,7,)/1000</f>
        <v>5.3789999999999996</v>
      </c>
      <c r="H1732" s="180">
        <f>VLOOKUP(D1732,Plan1!$B$2:$S$5570,8,)/1000</f>
        <v>5.6879999999999997</v>
      </c>
      <c r="I1732" s="180">
        <f>VLOOKUP(D1732,Plan1!$B$2:$S$5570,9,)/1000</f>
        <v>5.4139999999999997</v>
      </c>
      <c r="J1732" s="180">
        <f>VLOOKUP(D1732,Plan1!$B$2:$S$5570,10,)/1000</f>
        <v>4.9649999999999999</v>
      </c>
      <c r="K1732" s="180">
        <f>VLOOKUP(D1732,Plan1!$B$2:$S$5570,11,)/1000</f>
        <v>4.4050000000000002</v>
      </c>
      <c r="L1732" s="180">
        <f>VLOOKUP(D1732,Plan1!$B$2:$S$5570,12,)/1000</f>
        <v>4.093</v>
      </c>
      <c r="M1732" s="180">
        <f>VLOOKUP(D1732,Plan1!$B$2:$S$5570,13,)/1000</f>
        <v>4.2729999999999997</v>
      </c>
      <c r="N1732" s="180">
        <f>VLOOKUP(D1732,Plan1!$B$2:$S$5570,14,)/1000</f>
        <v>4.6790000000000003</v>
      </c>
      <c r="O1732" s="180">
        <f>VLOOKUP(D1732,Plan1!$B$2:$S$5570,15,)/1000</f>
        <v>5.0350000000000001</v>
      </c>
      <c r="P1732" s="180">
        <f>VLOOKUP(D1732,Plan1!$B$2:$S$5570,16,)/1000</f>
        <v>4.96</v>
      </c>
      <c r="Q1732" s="180">
        <f>VLOOKUP(D1732,Plan1!$B$2:$S$5570,17,)/1000</f>
        <v>4.7750000000000004</v>
      </c>
      <c r="R1732" s="180">
        <f>VLOOKUP(D1732,Plan1!$B$2:$S$5570,18,)/1000</f>
        <v>5.3940000000000001</v>
      </c>
      <c r="S1732" s="180">
        <f>VLOOKUP(D1732,Plan1!$B$2:$S$5570,6,)/1000</f>
        <v>4.9219999999999997</v>
      </c>
    </row>
    <row r="1733" spans="1:19" x14ac:dyDescent="0.25">
      <c r="A1733" s="178">
        <v>57020</v>
      </c>
      <c r="B1733" s="178">
        <v>-38929</v>
      </c>
      <c r="C1733" s="178">
        <v>-384562</v>
      </c>
      <c r="D1733" s="178" t="s">
        <v>932</v>
      </c>
      <c r="E1733" s="178" t="s">
        <v>167</v>
      </c>
      <c r="F1733" s="178" t="s">
        <v>792</v>
      </c>
      <c r="G1733" s="180">
        <f>VLOOKUP(D1733,Plan1!$B$2:$S$5570,7,)/1000</f>
        <v>5.5620000000000003</v>
      </c>
      <c r="H1733" s="180">
        <f>VLOOKUP(D1733,Plan1!$B$2:$S$5570,8,)/1000</f>
        <v>5.7169999999999996</v>
      </c>
      <c r="I1733" s="180">
        <f>VLOOKUP(D1733,Plan1!$B$2:$S$5570,9,)/1000</f>
        <v>5.5949999999999998</v>
      </c>
      <c r="J1733" s="180">
        <f>VLOOKUP(D1733,Plan1!$B$2:$S$5570,10,)/1000</f>
        <v>4.9669999999999996</v>
      </c>
      <c r="K1733" s="180">
        <f>VLOOKUP(D1733,Plan1!$B$2:$S$5570,11,)/1000</f>
        <v>5.351</v>
      </c>
      <c r="L1733" s="180">
        <f>VLOOKUP(D1733,Plan1!$B$2:$S$5570,12,)/1000</f>
        <v>5.4130000000000003</v>
      </c>
      <c r="M1733" s="180">
        <f>VLOOKUP(D1733,Plan1!$B$2:$S$5570,13,)/1000</f>
        <v>5.6079999999999997</v>
      </c>
      <c r="N1733" s="180">
        <f>VLOOKUP(D1733,Plan1!$B$2:$S$5570,14,)/1000</f>
        <v>6.0629999999999997</v>
      </c>
      <c r="O1733" s="180">
        <f>VLOOKUP(D1733,Plan1!$B$2:$S$5570,15,)/1000</f>
        <v>6.1970000000000001</v>
      </c>
      <c r="P1733" s="180">
        <f>VLOOKUP(D1733,Plan1!$B$2:$S$5570,16,)/1000</f>
        <v>6.29</v>
      </c>
      <c r="Q1733" s="180">
        <f>VLOOKUP(D1733,Plan1!$B$2:$S$5570,17,)/1000</f>
        <v>6.22</v>
      </c>
      <c r="R1733" s="180">
        <f>VLOOKUP(D1733,Plan1!$B$2:$S$5570,18,)/1000</f>
        <v>5.7919999999999998</v>
      </c>
      <c r="S1733" s="180">
        <f>VLOOKUP(D1733,Plan1!$B$2:$S$5570,6,)/1000</f>
        <v>5.7309999999999999</v>
      </c>
    </row>
    <row r="1734" spans="1:19" x14ac:dyDescent="0.25">
      <c r="A1734" s="178">
        <v>8663</v>
      </c>
      <c r="B1734" s="178">
        <v>-215503</v>
      </c>
      <c r="C1734" s="178">
        <v>-435072</v>
      </c>
      <c r="D1734" s="178" t="s">
        <v>1865</v>
      </c>
      <c r="E1734" s="178" t="s">
        <v>167</v>
      </c>
      <c r="F1734" s="178" t="s">
        <v>1727</v>
      </c>
      <c r="G1734" s="180">
        <f>VLOOKUP(D1734,Plan1!$B$2:$S$5570,7,)/1000</f>
        <v>4.8239999999999998</v>
      </c>
      <c r="H1734" s="180">
        <f>VLOOKUP(D1734,Plan1!$B$2:$S$5570,8,)/1000</f>
        <v>5.5179999999999998</v>
      </c>
      <c r="I1734" s="180">
        <f>VLOOKUP(D1734,Plan1!$B$2:$S$5570,9,)/1000</f>
        <v>4.8449999999999998</v>
      </c>
      <c r="J1734" s="180">
        <f>VLOOKUP(D1734,Plan1!$B$2:$S$5570,10,)/1000</f>
        <v>4.6719999999999997</v>
      </c>
      <c r="K1734" s="180">
        <f>VLOOKUP(D1734,Plan1!$B$2:$S$5570,11,)/1000</f>
        <v>4.2830000000000004</v>
      </c>
      <c r="L1734" s="180">
        <f>VLOOKUP(D1734,Plan1!$B$2:$S$5570,12,)/1000</f>
        <v>4.3090000000000002</v>
      </c>
      <c r="M1734" s="180">
        <f>VLOOKUP(D1734,Plan1!$B$2:$S$5570,13,)/1000</f>
        <v>4.47</v>
      </c>
      <c r="N1734" s="180">
        <f>VLOOKUP(D1734,Plan1!$B$2:$S$5570,14,)/1000</f>
        <v>5.117</v>
      </c>
      <c r="O1734" s="180">
        <f>VLOOKUP(D1734,Plan1!$B$2:$S$5570,15,)/1000</f>
        <v>4.9400000000000004</v>
      </c>
      <c r="P1734" s="180">
        <f>VLOOKUP(D1734,Plan1!$B$2:$S$5570,16,)/1000</f>
        <v>4.7140000000000004</v>
      </c>
      <c r="Q1734" s="180">
        <f>VLOOKUP(D1734,Plan1!$B$2:$S$5570,17,)/1000</f>
        <v>4.2869999999999999</v>
      </c>
      <c r="R1734" s="180">
        <f>VLOOKUP(D1734,Plan1!$B$2:$S$5570,18,)/1000</f>
        <v>4.819</v>
      </c>
      <c r="S1734" s="180">
        <f>VLOOKUP(D1734,Plan1!$B$2:$S$5570,6,)/1000</f>
        <v>4.7329999999999997</v>
      </c>
    </row>
    <row r="1735" spans="1:19" x14ac:dyDescent="0.25">
      <c r="A1735" s="178">
        <v>6433</v>
      </c>
      <c r="B1735" s="178">
        <v>-228545</v>
      </c>
      <c r="C1735" s="178">
        <v>-463182</v>
      </c>
      <c r="D1735" s="178" t="s">
        <v>1726</v>
      </c>
      <c r="E1735" s="178" t="s">
        <v>167</v>
      </c>
      <c r="F1735" s="178" t="s">
        <v>1727</v>
      </c>
      <c r="G1735" s="180">
        <f>VLOOKUP(D1735,Plan1!$B$2:$S$5570,7,)/1000</f>
        <v>4.7510000000000003</v>
      </c>
      <c r="H1735" s="180">
        <f>VLOOKUP(D1735,Plan1!$B$2:$S$5570,8,)/1000</f>
        <v>5.258</v>
      </c>
      <c r="I1735" s="180">
        <f>VLOOKUP(D1735,Plan1!$B$2:$S$5570,9,)/1000</f>
        <v>4.9939999999999998</v>
      </c>
      <c r="J1735" s="180">
        <f>VLOOKUP(D1735,Plan1!$B$2:$S$5570,10,)/1000</f>
        <v>5.1989999999999998</v>
      </c>
      <c r="K1735" s="180">
        <f>VLOOKUP(D1735,Plan1!$B$2:$S$5570,11,)/1000</f>
        <v>4.6760000000000002</v>
      </c>
      <c r="L1735" s="180">
        <f>VLOOKUP(D1735,Plan1!$B$2:$S$5570,12,)/1000</f>
        <v>4.5490000000000004</v>
      </c>
      <c r="M1735" s="180">
        <f>VLOOKUP(D1735,Plan1!$B$2:$S$5570,13,)/1000</f>
        <v>4.6289999999999996</v>
      </c>
      <c r="N1735" s="180">
        <f>VLOOKUP(D1735,Plan1!$B$2:$S$5570,14,)/1000</f>
        <v>5.5350000000000001</v>
      </c>
      <c r="O1735" s="180">
        <f>VLOOKUP(D1735,Plan1!$B$2:$S$5570,15,)/1000</f>
        <v>5.1349999999999998</v>
      </c>
      <c r="P1735" s="180">
        <f>VLOOKUP(D1735,Plan1!$B$2:$S$5570,16,)/1000</f>
        <v>5.1710000000000003</v>
      </c>
      <c r="Q1735" s="180">
        <f>VLOOKUP(D1735,Plan1!$B$2:$S$5570,17,)/1000</f>
        <v>4.9690000000000003</v>
      </c>
      <c r="R1735" s="180">
        <f>VLOOKUP(D1735,Plan1!$B$2:$S$5570,18,)/1000</f>
        <v>5.1349999999999998</v>
      </c>
      <c r="S1735" s="180">
        <f>VLOOKUP(D1735,Plan1!$B$2:$S$5570,6,)/1000</f>
        <v>5</v>
      </c>
    </row>
    <row r="1736" spans="1:19" x14ac:dyDescent="0.25">
      <c r="A1736" s="178">
        <v>50687</v>
      </c>
      <c r="B1736" s="178">
        <v>-57043</v>
      </c>
      <c r="C1736" s="178">
        <v>-352895</v>
      </c>
      <c r="D1736" s="178" t="s">
        <v>3863</v>
      </c>
      <c r="E1736" s="178" t="s">
        <v>167</v>
      </c>
      <c r="F1736" s="178" t="s">
        <v>3752</v>
      </c>
      <c r="G1736" s="180">
        <f>VLOOKUP(D1736,Plan1!$B$2:$S$5570,7,)/1000</f>
        <v>5.7690000000000001</v>
      </c>
      <c r="H1736" s="180">
        <f>VLOOKUP(D1736,Plan1!$B$2:$S$5570,8,)/1000</f>
        <v>5.9240000000000004</v>
      </c>
      <c r="I1736" s="180">
        <f>VLOOKUP(D1736,Plan1!$B$2:$S$5570,9,)/1000</f>
        <v>6.0149999999999997</v>
      </c>
      <c r="J1736" s="180">
        <f>VLOOKUP(D1736,Plan1!$B$2:$S$5570,10,)/1000</f>
        <v>5.7</v>
      </c>
      <c r="K1736" s="180">
        <f>VLOOKUP(D1736,Plan1!$B$2:$S$5570,11,)/1000</f>
        <v>5.3170000000000002</v>
      </c>
      <c r="L1736" s="180">
        <f>VLOOKUP(D1736,Plan1!$B$2:$S$5570,12,)/1000</f>
        <v>4.9340000000000002</v>
      </c>
      <c r="M1736" s="180">
        <f>VLOOKUP(D1736,Plan1!$B$2:$S$5570,13,)/1000</f>
        <v>5.0910000000000002</v>
      </c>
      <c r="N1736" s="180">
        <f>VLOOKUP(D1736,Plan1!$B$2:$S$5570,14,)/1000</f>
        <v>5.7880000000000003</v>
      </c>
      <c r="O1736" s="180">
        <f>VLOOKUP(D1736,Plan1!$B$2:$S$5570,15,)/1000</f>
        <v>6.0430000000000001</v>
      </c>
      <c r="P1736" s="180">
        <f>VLOOKUP(D1736,Plan1!$B$2:$S$5570,16,)/1000</f>
        <v>5.984</v>
      </c>
      <c r="Q1736" s="180">
        <f>VLOOKUP(D1736,Plan1!$B$2:$S$5570,17,)/1000</f>
        <v>6.0449999999999999</v>
      </c>
      <c r="R1736" s="180">
        <f>VLOOKUP(D1736,Plan1!$B$2:$S$5570,18,)/1000</f>
        <v>5.7190000000000003</v>
      </c>
      <c r="S1736" s="180">
        <f>VLOOKUP(D1736,Plan1!$B$2:$S$5570,6,)/1000</f>
        <v>5.694</v>
      </c>
    </row>
    <row r="1737" spans="1:19" x14ac:dyDescent="0.25">
      <c r="A1737" s="178">
        <v>43686</v>
      </c>
      <c r="B1737" s="178">
        <v>-7515</v>
      </c>
      <c r="C1737" s="178">
        <v>-397232</v>
      </c>
      <c r="D1737" s="178" t="s">
        <v>3440</v>
      </c>
      <c r="E1737" s="178" t="s">
        <v>167</v>
      </c>
      <c r="F1737" s="178" t="s">
        <v>3284</v>
      </c>
      <c r="G1737" s="180">
        <f>VLOOKUP(D1737,Plan1!$B$2:$S$5570,7,)/1000</f>
        <v>5.5720000000000001</v>
      </c>
      <c r="H1737" s="180">
        <f>VLOOKUP(D1737,Plan1!$B$2:$S$5570,8,)/1000</f>
        <v>5.5460000000000003</v>
      </c>
      <c r="I1737" s="180">
        <f>VLOOKUP(D1737,Plan1!$B$2:$S$5570,9,)/1000</f>
        <v>5.718</v>
      </c>
      <c r="J1737" s="180">
        <f>VLOOKUP(D1737,Plan1!$B$2:$S$5570,10,)/1000</f>
        <v>5.42</v>
      </c>
      <c r="K1737" s="180">
        <f>VLOOKUP(D1737,Plan1!$B$2:$S$5570,11,)/1000</f>
        <v>5</v>
      </c>
      <c r="L1737" s="180">
        <f>VLOOKUP(D1737,Plan1!$B$2:$S$5570,12,)/1000</f>
        <v>4.766</v>
      </c>
      <c r="M1737" s="180">
        <f>VLOOKUP(D1737,Plan1!$B$2:$S$5570,13,)/1000</f>
        <v>5.0629999999999997</v>
      </c>
      <c r="N1737" s="180">
        <f>VLOOKUP(D1737,Plan1!$B$2:$S$5570,14,)/1000</f>
        <v>5.9359999999999999</v>
      </c>
      <c r="O1737" s="180">
        <f>VLOOKUP(D1737,Plan1!$B$2:$S$5570,15,)/1000</f>
        <v>6.516</v>
      </c>
      <c r="P1737" s="180">
        <f>VLOOKUP(D1737,Plan1!$B$2:$S$5570,16,)/1000</f>
        <v>6.3739999999999997</v>
      </c>
      <c r="Q1737" s="180">
        <f>VLOOKUP(D1737,Plan1!$B$2:$S$5570,17,)/1000</f>
        <v>6.1890000000000001</v>
      </c>
      <c r="R1737" s="180">
        <f>VLOOKUP(D1737,Plan1!$B$2:$S$5570,18,)/1000</f>
        <v>5.7670000000000003</v>
      </c>
      <c r="S1737" s="180">
        <f>VLOOKUP(D1737,Plan1!$B$2:$S$5570,6,)/1000</f>
        <v>5.6559999999999997</v>
      </c>
    </row>
    <row r="1738" spans="1:19" x14ac:dyDescent="0.25">
      <c r="A1738" s="178">
        <v>44119</v>
      </c>
      <c r="B1738" s="178">
        <v>-73582</v>
      </c>
      <c r="C1738" s="178">
        <v>-357852</v>
      </c>
      <c r="D1738" s="178" t="s">
        <v>2751</v>
      </c>
      <c r="E1738" s="178" t="s">
        <v>167</v>
      </c>
      <c r="F1738" s="178" t="s">
        <v>2709</v>
      </c>
      <c r="G1738" s="180">
        <f>VLOOKUP(D1738,Plan1!$B$2:$S$5570,7,)/1000</f>
        <v>5.4459999999999997</v>
      </c>
      <c r="H1738" s="180">
        <f>VLOOKUP(D1738,Plan1!$B$2:$S$5570,8,)/1000</f>
        <v>5.5960000000000001</v>
      </c>
      <c r="I1738" s="180">
        <f>VLOOKUP(D1738,Plan1!$B$2:$S$5570,9,)/1000</f>
        <v>5.8029999999999999</v>
      </c>
      <c r="J1738" s="180">
        <f>VLOOKUP(D1738,Plan1!$B$2:$S$5570,10,)/1000</f>
        <v>5.3949999999999996</v>
      </c>
      <c r="K1738" s="180">
        <f>VLOOKUP(D1738,Plan1!$B$2:$S$5570,11,)/1000</f>
        <v>4.7779999999999996</v>
      </c>
      <c r="L1738" s="180">
        <f>VLOOKUP(D1738,Plan1!$B$2:$S$5570,12,)/1000</f>
        <v>4.3140000000000001</v>
      </c>
      <c r="M1738" s="180">
        <f>VLOOKUP(D1738,Plan1!$B$2:$S$5570,13,)/1000</f>
        <v>4.4130000000000003</v>
      </c>
      <c r="N1738" s="180">
        <f>VLOOKUP(D1738,Plan1!$B$2:$S$5570,14,)/1000</f>
        <v>5.0670000000000002</v>
      </c>
      <c r="O1738" s="180">
        <f>VLOOKUP(D1738,Plan1!$B$2:$S$5570,15,)/1000</f>
        <v>5.4580000000000002</v>
      </c>
      <c r="P1738" s="180">
        <f>VLOOKUP(D1738,Plan1!$B$2:$S$5570,16,)/1000</f>
        <v>5.62</v>
      </c>
      <c r="Q1738" s="180">
        <f>VLOOKUP(D1738,Plan1!$B$2:$S$5570,17,)/1000</f>
        <v>5.7510000000000003</v>
      </c>
      <c r="R1738" s="180">
        <f>VLOOKUP(D1738,Plan1!$B$2:$S$5570,18,)/1000</f>
        <v>5.6</v>
      </c>
      <c r="S1738" s="180">
        <f>VLOOKUP(D1738,Plan1!$B$2:$S$5570,6,)/1000</f>
        <v>5.27</v>
      </c>
    </row>
    <row r="1739" spans="1:19" x14ac:dyDescent="0.25">
      <c r="A1739" s="178">
        <v>2013</v>
      </c>
      <c r="B1739" s="178">
        <v>-288799</v>
      </c>
      <c r="C1739" s="178">
        <v>-517019</v>
      </c>
      <c r="D1739" s="178" t="s">
        <v>4141</v>
      </c>
      <c r="E1739" s="178" t="s">
        <v>167</v>
      </c>
      <c r="F1739" s="178" t="s">
        <v>3898</v>
      </c>
      <c r="G1739" s="180">
        <f>VLOOKUP(D1739,Plan1!$B$2:$S$5570,7,)/1000</f>
        <v>5.4889999999999999</v>
      </c>
      <c r="H1739" s="180">
        <f>VLOOKUP(D1739,Plan1!$B$2:$S$5570,8,)/1000</f>
        <v>5.4950000000000001</v>
      </c>
      <c r="I1739" s="180">
        <f>VLOOKUP(D1739,Plan1!$B$2:$S$5570,9,)/1000</f>
        <v>5.202</v>
      </c>
      <c r="J1739" s="180">
        <f>VLOOKUP(D1739,Plan1!$B$2:$S$5570,10,)/1000</f>
        <v>4.7140000000000004</v>
      </c>
      <c r="K1739" s="180">
        <f>VLOOKUP(D1739,Plan1!$B$2:$S$5570,11,)/1000</f>
        <v>3.8210000000000002</v>
      </c>
      <c r="L1739" s="180">
        <f>VLOOKUP(D1739,Plan1!$B$2:$S$5570,12,)/1000</f>
        <v>3.3170000000000002</v>
      </c>
      <c r="M1739" s="180">
        <f>VLOOKUP(D1739,Plan1!$B$2:$S$5570,13,)/1000</f>
        <v>3.7440000000000002</v>
      </c>
      <c r="N1739" s="180">
        <f>VLOOKUP(D1739,Plan1!$B$2:$S$5570,14,)/1000</f>
        <v>4.3490000000000002</v>
      </c>
      <c r="O1739" s="180">
        <f>VLOOKUP(D1739,Plan1!$B$2:$S$5570,15,)/1000</f>
        <v>4.1059999999999999</v>
      </c>
      <c r="P1739" s="180">
        <f>VLOOKUP(D1739,Plan1!$B$2:$S$5570,16,)/1000</f>
        <v>4.7119999999999997</v>
      </c>
      <c r="Q1739" s="180">
        <f>VLOOKUP(D1739,Plan1!$B$2:$S$5570,17,)/1000</f>
        <v>5.5090000000000003</v>
      </c>
      <c r="R1739" s="180">
        <f>VLOOKUP(D1739,Plan1!$B$2:$S$5570,18,)/1000</f>
        <v>5.5720000000000001</v>
      </c>
      <c r="S1739" s="180">
        <f>VLOOKUP(D1739,Plan1!$B$2:$S$5570,6,)/1000</f>
        <v>4.6689999999999996</v>
      </c>
    </row>
    <row r="1740" spans="1:19" x14ac:dyDescent="0.25">
      <c r="A1740" s="178">
        <v>20077</v>
      </c>
      <c r="B1740" s="178">
        <v>-154477</v>
      </c>
      <c r="C1740" s="178">
        <v>-503626</v>
      </c>
      <c r="D1740" s="178" t="s">
        <v>1227</v>
      </c>
      <c r="E1740" s="178" t="s">
        <v>167</v>
      </c>
      <c r="F1740" s="178" t="s">
        <v>1058</v>
      </c>
      <c r="G1740" s="180">
        <f>VLOOKUP(D1740,Plan1!$B$2:$S$5570,7,)/1000</f>
        <v>4.96</v>
      </c>
      <c r="H1740" s="180">
        <f>VLOOKUP(D1740,Plan1!$B$2:$S$5570,8,)/1000</f>
        <v>5.3360000000000003</v>
      </c>
      <c r="I1740" s="180">
        <f>VLOOKUP(D1740,Plan1!$B$2:$S$5570,9,)/1000</f>
        <v>5.4029999999999996</v>
      </c>
      <c r="J1740" s="180">
        <f>VLOOKUP(D1740,Plan1!$B$2:$S$5570,10,)/1000</f>
        <v>5.7030000000000003</v>
      </c>
      <c r="K1740" s="180">
        <f>VLOOKUP(D1740,Plan1!$B$2:$S$5570,11,)/1000</f>
        <v>5.6959999999999997</v>
      </c>
      <c r="L1740" s="180">
        <f>VLOOKUP(D1740,Plan1!$B$2:$S$5570,12,)/1000</f>
        <v>5.4169999999999998</v>
      </c>
      <c r="M1740" s="180">
        <f>VLOOKUP(D1740,Plan1!$B$2:$S$5570,13,)/1000</f>
        <v>5.5819999999999999</v>
      </c>
      <c r="N1740" s="180">
        <f>VLOOKUP(D1740,Plan1!$B$2:$S$5570,14,)/1000</f>
        <v>6.2649999999999997</v>
      </c>
      <c r="O1740" s="180">
        <f>VLOOKUP(D1740,Plan1!$B$2:$S$5570,15,)/1000</f>
        <v>5.6929999999999996</v>
      </c>
      <c r="P1740" s="180">
        <f>VLOOKUP(D1740,Plan1!$B$2:$S$5570,16,)/1000</f>
        <v>5.4669999999999996</v>
      </c>
      <c r="Q1740" s="180">
        <f>VLOOKUP(D1740,Plan1!$B$2:$S$5570,17,)/1000</f>
        <v>5.03</v>
      </c>
      <c r="R1740" s="180">
        <f>VLOOKUP(D1740,Plan1!$B$2:$S$5570,18,)/1000</f>
        <v>4.9459999999999997</v>
      </c>
      <c r="S1740" s="180">
        <f>VLOOKUP(D1740,Plan1!$B$2:$S$5570,6,)/1000</f>
        <v>5.4580000000000002</v>
      </c>
    </row>
    <row r="1741" spans="1:19" x14ac:dyDescent="0.25">
      <c r="A1741" s="178">
        <v>8810</v>
      </c>
      <c r="B1741" s="178">
        <v>-214094</v>
      </c>
      <c r="C1741" s="178">
        <v>-45829</v>
      </c>
      <c r="D1741" s="178" t="s">
        <v>1878</v>
      </c>
      <c r="E1741" s="178" t="s">
        <v>167</v>
      </c>
      <c r="F1741" s="178" t="s">
        <v>1727</v>
      </c>
      <c r="G1741" s="180">
        <f>VLOOKUP(D1741,Plan1!$B$2:$S$5570,7,)/1000</f>
        <v>5.109</v>
      </c>
      <c r="H1741" s="180">
        <f>VLOOKUP(D1741,Plan1!$B$2:$S$5570,8,)/1000</f>
        <v>5.6079999999999997</v>
      </c>
      <c r="I1741" s="180">
        <f>VLOOKUP(D1741,Plan1!$B$2:$S$5570,9,)/1000</f>
        <v>5.1619999999999999</v>
      </c>
      <c r="J1741" s="180">
        <f>VLOOKUP(D1741,Plan1!$B$2:$S$5570,10,)/1000</f>
        <v>5.2679999999999998</v>
      </c>
      <c r="K1741" s="180">
        <f>VLOOKUP(D1741,Plan1!$B$2:$S$5570,11,)/1000</f>
        <v>4.87</v>
      </c>
      <c r="L1741" s="180">
        <f>VLOOKUP(D1741,Plan1!$B$2:$S$5570,12,)/1000</f>
        <v>4.7039999999999997</v>
      </c>
      <c r="M1741" s="180">
        <f>VLOOKUP(D1741,Plan1!$B$2:$S$5570,13,)/1000</f>
        <v>5.0119999999999996</v>
      </c>
      <c r="N1741" s="180">
        <f>VLOOKUP(D1741,Plan1!$B$2:$S$5570,14,)/1000</f>
        <v>5.6820000000000004</v>
      </c>
      <c r="O1741" s="180">
        <f>VLOOKUP(D1741,Plan1!$B$2:$S$5570,15,)/1000</f>
        <v>5.4089999999999998</v>
      </c>
      <c r="P1741" s="180">
        <f>VLOOKUP(D1741,Plan1!$B$2:$S$5570,16,)/1000</f>
        <v>5.3140000000000001</v>
      </c>
      <c r="Q1741" s="180">
        <f>VLOOKUP(D1741,Plan1!$B$2:$S$5570,17,)/1000</f>
        <v>4.9080000000000004</v>
      </c>
      <c r="R1741" s="180">
        <f>VLOOKUP(D1741,Plan1!$B$2:$S$5570,18,)/1000</f>
        <v>5.1310000000000002</v>
      </c>
      <c r="S1741" s="180">
        <f>VLOOKUP(D1741,Plan1!$B$2:$S$5570,6,)/1000</f>
        <v>5.181</v>
      </c>
    </row>
    <row r="1742" spans="1:19" x14ac:dyDescent="0.25">
      <c r="A1742" s="178">
        <v>9876</v>
      </c>
      <c r="B1742" s="178">
        <v>-208102</v>
      </c>
      <c r="C1742" s="178">
        <v>-420217</v>
      </c>
      <c r="D1742" s="178" t="s">
        <v>1996</v>
      </c>
      <c r="E1742" s="178" t="s">
        <v>167</v>
      </c>
      <c r="F1742" s="178" t="s">
        <v>1727</v>
      </c>
      <c r="G1742" s="180">
        <f>VLOOKUP(D1742,Plan1!$B$2:$S$5570,7,)/1000</f>
        <v>5.3559999999999999</v>
      </c>
      <c r="H1742" s="180">
        <f>VLOOKUP(D1742,Plan1!$B$2:$S$5570,8,)/1000</f>
        <v>5.9050000000000002</v>
      </c>
      <c r="I1742" s="180">
        <f>VLOOKUP(D1742,Plan1!$B$2:$S$5570,9,)/1000</f>
        <v>5.1989999999999998</v>
      </c>
      <c r="J1742" s="180">
        <f>VLOOKUP(D1742,Plan1!$B$2:$S$5570,10,)/1000</f>
        <v>5.0629999999999997</v>
      </c>
      <c r="K1742" s="180">
        <f>VLOOKUP(D1742,Plan1!$B$2:$S$5570,11,)/1000</f>
        <v>4.5670000000000002</v>
      </c>
      <c r="L1742" s="180">
        <f>VLOOKUP(D1742,Plan1!$B$2:$S$5570,12,)/1000</f>
        <v>4.6230000000000002</v>
      </c>
      <c r="M1742" s="180">
        <f>VLOOKUP(D1742,Plan1!$B$2:$S$5570,13,)/1000</f>
        <v>4.68</v>
      </c>
      <c r="N1742" s="180">
        <f>VLOOKUP(D1742,Plan1!$B$2:$S$5570,14,)/1000</f>
        <v>5.3079999999999998</v>
      </c>
      <c r="O1742" s="180">
        <f>VLOOKUP(D1742,Plan1!$B$2:$S$5570,15,)/1000</f>
        <v>5.2590000000000003</v>
      </c>
      <c r="P1742" s="180">
        <f>VLOOKUP(D1742,Plan1!$B$2:$S$5570,16,)/1000</f>
        <v>4.9710000000000001</v>
      </c>
      <c r="Q1742" s="180">
        <f>VLOOKUP(D1742,Plan1!$B$2:$S$5570,17,)/1000</f>
        <v>4.508</v>
      </c>
      <c r="R1742" s="180">
        <f>VLOOKUP(D1742,Plan1!$B$2:$S$5570,18,)/1000</f>
        <v>5.09</v>
      </c>
      <c r="S1742" s="180">
        <f>VLOOKUP(D1742,Plan1!$B$2:$S$5570,6,)/1000</f>
        <v>5.0439999999999996</v>
      </c>
    </row>
    <row r="1743" spans="1:19" x14ac:dyDescent="0.25">
      <c r="A1743" s="178">
        <v>46038</v>
      </c>
      <c r="B1743" s="178">
        <v>-69219</v>
      </c>
      <c r="C1743" s="178">
        <v>-395654</v>
      </c>
      <c r="D1743" s="178" t="s">
        <v>813</v>
      </c>
      <c r="E1743" s="178" t="s">
        <v>167</v>
      </c>
      <c r="F1743" s="178" t="s">
        <v>792</v>
      </c>
      <c r="G1743" s="180">
        <f>VLOOKUP(D1743,Plan1!$B$2:$S$5570,7,)/1000</f>
        <v>5.48</v>
      </c>
      <c r="H1743" s="180">
        <f>VLOOKUP(D1743,Plan1!$B$2:$S$5570,8,)/1000</f>
        <v>5.61</v>
      </c>
      <c r="I1743" s="180">
        <f>VLOOKUP(D1743,Plan1!$B$2:$S$5570,9,)/1000</f>
        <v>5.8</v>
      </c>
      <c r="J1743" s="180">
        <f>VLOOKUP(D1743,Plan1!$B$2:$S$5570,10,)/1000</f>
        <v>5.6130000000000004</v>
      </c>
      <c r="K1743" s="180">
        <f>VLOOKUP(D1743,Plan1!$B$2:$S$5570,11,)/1000</f>
        <v>5.452</v>
      </c>
      <c r="L1743" s="180">
        <f>VLOOKUP(D1743,Plan1!$B$2:$S$5570,12,)/1000</f>
        <v>5.3940000000000001</v>
      </c>
      <c r="M1743" s="180">
        <f>VLOOKUP(D1743,Plan1!$B$2:$S$5570,13,)/1000</f>
        <v>5.68</v>
      </c>
      <c r="N1743" s="180">
        <f>VLOOKUP(D1743,Plan1!$B$2:$S$5570,14,)/1000</f>
        <v>6.3479999999999999</v>
      </c>
      <c r="O1743" s="180">
        <f>VLOOKUP(D1743,Plan1!$B$2:$S$5570,15,)/1000</f>
        <v>6.5730000000000004</v>
      </c>
      <c r="P1743" s="180">
        <f>VLOOKUP(D1743,Plan1!$B$2:$S$5570,16,)/1000</f>
        <v>6.35</v>
      </c>
      <c r="Q1743" s="180">
        <f>VLOOKUP(D1743,Plan1!$B$2:$S$5570,17,)/1000</f>
        <v>6.2</v>
      </c>
      <c r="R1743" s="180">
        <f>VLOOKUP(D1743,Plan1!$B$2:$S$5570,18,)/1000</f>
        <v>5.7309999999999999</v>
      </c>
      <c r="S1743" s="180">
        <f>VLOOKUP(D1743,Plan1!$B$2:$S$5570,6,)/1000</f>
        <v>5.8520000000000003</v>
      </c>
    </row>
    <row r="1744" spans="1:19" x14ac:dyDescent="0.25">
      <c r="A1744" s="178">
        <v>61870</v>
      </c>
      <c r="B1744" s="178">
        <v>-21684</v>
      </c>
      <c r="C1744" s="178">
        <v>-567409</v>
      </c>
      <c r="D1744" s="178" t="s">
        <v>2629</v>
      </c>
      <c r="E1744" s="178" t="s">
        <v>167</v>
      </c>
      <c r="F1744" s="178" t="s">
        <v>2567</v>
      </c>
      <c r="G1744" s="180">
        <f>VLOOKUP(D1744,Plan1!$B$2:$S$5570,7,)/1000</f>
        <v>4.0949999999999998</v>
      </c>
      <c r="H1744" s="180">
        <f>VLOOKUP(D1744,Plan1!$B$2:$S$5570,8,)/1000</f>
        <v>4.1630000000000003</v>
      </c>
      <c r="I1744" s="180">
        <f>VLOOKUP(D1744,Plan1!$B$2:$S$5570,9,)/1000</f>
        <v>4.2089999999999996</v>
      </c>
      <c r="J1744" s="180">
        <f>VLOOKUP(D1744,Plan1!$B$2:$S$5570,10,)/1000</f>
        <v>4.1180000000000003</v>
      </c>
      <c r="K1744" s="180">
        <f>VLOOKUP(D1744,Plan1!$B$2:$S$5570,11,)/1000</f>
        <v>4.234</v>
      </c>
      <c r="L1744" s="180">
        <f>VLOOKUP(D1744,Plan1!$B$2:$S$5570,12,)/1000</f>
        <v>4.8250000000000002</v>
      </c>
      <c r="M1744" s="180">
        <f>VLOOKUP(D1744,Plan1!$B$2:$S$5570,13,)/1000</f>
        <v>4.8289999999999997</v>
      </c>
      <c r="N1744" s="180">
        <f>VLOOKUP(D1744,Plan1!$B$2:$S$5570,14,)/1000</f>
        <v>5.3819999999999997</v>
      </c>
      <c r="O1744" s="180">
        <f>VLOOKUP(D1744,Plan1!$B$2:$S$5570,15,)/1000</f>
        <v>5.2249999999999996</v>
      </c>
      <c r="P1744" s="180">
        <f>VLOOKUP(D1744,Plan1!$B$2:$S$5570,16,)/1000</f>
        <v>5.2619999999999996</v>
      </c>
      <c r="Q1744" s="180">
        <f>VLOOKUP(D1744,Plan1!$B$2:$S$5570,17,)/1000</f>
        <v>5.0110000000000001</v>
      </c>
      <c r="R1744" s="180">
        <f>VLOOKUP(D1744,Plan1!$B$2:$S$5570,18,)/1000</f>
        <v>4.4580000000000002</v>
      </c>
      <c r="S1744" s="180">
        <f>VLOOKUP(D1744,Plan1!$B$2:$S$5570,6,)/1000</f>
        <v>4.6509999999999998</v>
      </c>
    </row>
    <row r="1745" spans="1:19" x14ac:dyDescent="0.25">
      <c r="A1745" s="178">
        <v>5069</v>
      </c>
      <c r="B1745" s="178">
        <v>-240963</v>
      </c>
      <c r="C1745" s="178">
        <v>-526221</v>
      </c>
      <c r="D1745" s="178" t="s">
        <v>3113</v>
      </c>
      <c r="E1745" s="178" t="s">
        <v>167</v>
      </c>
      <c r="F1745" s="178" t="s">
        <v>2912</v>
      </c>
      <c r="G1745" s="180">
        <f>VLOOKUP(D1745,Plan1!$B$2:$S$5570,7,)/1000</f>
        <v>5.5289999999999999</v>
      </c>
      <c r="H1745" s="180">
        <f>VLOOKUP(D1745,Plan1!$B$2:$S$5570,8,)/1000</f>
        <v>5.4249999999999998</v>
      </c>
      <c r="I1745" s="180">
        <f>VLOOKUP(D1745,Plan1!$B$2:$S$5570,9,)/1000</f>
        <v>5.4880000000000004</v>
      </c>
      <c r="J1745" s="180">
        <f>VLOOKUP(D1745,Plan1!$B$2:$S$5570,10,)/1000</f>
        <v>5.2119999999999997</v>
      </c>
      <c r="K1745" s="180">
        <f>VLOOKUP(D1745,Plan1!$B$2:$S$5570,11,)/1000</f>
        <v>4.47</v>
      </c>
      <c r="L1745" s="180">
        <f>VLOOKUP(D1745,Plan1!$B$2:$S$5570,12,)/1000</f>
        <v>4.1440000000000001</v>
      </c>
      <c r="M1745" s="180">
        <f>VLOOKUP(D1745,Plan1!$B$2:$S$5570,13,)/1000</f>
        <v>4.3780000000000001</v>
      </c>
      <c r="N1745" s="180">
        <f>VLOOKUP(D1745,Plan1!$B$2:$S$5570,14,)/1000</f>
        <v>5.2149999999999999</v>
      </c>
      <c r="O1745" s="180">
        <f>VLOOKUP(D1745,Plan1!$B$2:$S$5570,15,)/1000</f>
        <v>4.9359999999999999</v>
      </c>
      <c r="P1745" s="180">
        <f>VLOOKUP(D1745,Plan1!$B$2:$S$5570,16,)/1000</f>
        <v>5.2060000000000004</v>
      </c>
      <c r="Q1745" s="180">
        <f>VLOOKUP(D1745,Plan1!$B$2:$S$5570,17,)/1000</f>
        <v>5.5140000000000002</v>
      </c>
      <c r="R1745" s="180">
        <f>VLOOKUP(D1745,Plan1!$B$2:$S$5570,18,)/1000</f>
        <v>5.6639999999999997</v>
      </c>
      <c r="S1745" s="180">
        <f>VLOOKUP(D1745,Plan1!$B$2:$S$5570,6,)/1000</f>
        <v>5.0979999999999999</v>
      </c>
    </row>
    <row r="1746" spans="1:19" x14ac:dyDescent="0.25">
      <c r="A1746" s="178">
        <v>1803</v>
      </c>
      <c r="B1746" s="178">
        <v>-292232</v>
      </c>
      <c r="C1746" s="178">
        <v>-513423</v>
      </c>
      <c r="D1746" s="178" t="s">
        <v>4110</v>
      </c>
      <c r="E1746" s="178" t="s">
        <v>167</v>
      </c>
      <c r="F1746" s="178" t="s">
        <v>3898</v>
      </c>
      <c r="G1746" s="180">
        <f>VLOOKUP(D1746,Plan1!$B$2:$S$5570,7,)/1000</f>
        <v>5.4530000000000003</v>
      </c>
      <c r="H1746" s="180">
        <f>VLOOKUP(D1746,Plan1!$B$2:$S$5570,8,)/1000</f>
        <v>5.4530000000000003</v>
      </c>
      <c r="I1746" s="180">
        <f>VLOOKUP(D1746,Plan1!$B$2:$S$5570,9,)/1000</f>
        <v>5.0890000000000004</v>
      </c>
      <c r="J1746" s="180">
        <f>VLOOKUP(D1746,Plan1!$B$2:$S$5570,10,)/1000</f>
        <v>4.6689999999999996</v>
      </c>
      <c r="K1746" s="180">
        <f>VLOOKUP(D1746,Plan1!$B$2:$S$5570,11,)/1000</f>
        <v>3.7589999999999999</v>
      </c>
      <c r="L1746" s="180">
        <f>VLOOKUP(D1746,Plan1!$B$2:$S$5570,12,)/1000</f>
        <v>3.3519999999999999</v>
      </c>
      <c r="M1746" s="180">
        <f>VLOOKUP(D1746,Plan1!$B$2:$S$5570,13,)/1000</f>
        <v>3.6920000000000002</v>
      </c>
      <c r="N1746" s="180">
        <f>VLOOKUP(D1746,Plan1!$B$2:$S$5570,14,)/1000</f>
        <v>4.3289999999999997</v>
      </c>
      <c r="O1746" s="180">
        <f>VLOOKUP(D1746,Plan1!$B$2:$S$5570,15,)/1000</f>
        <v>4.0620000000000003</v>
      </c>
      <c r="P1746" s="180">
        <f>VLOOKUP(D1746,Plan1!$B$2:$S$5570,16,)/1000</f>
        <v>4.6950000000000003</v>
      </c>
      <c r="Q1746" s="180">
        <f>VLOOKUP(D1746,Plan1!$B$2:$S$5570,17,)/1000</f>
        <v>5.5570000000000004</v>
      </c>
      <c r="R1746" s="180">
        <f>VLOOKUP(D1746,Plan1!$B$2:$S$5570,18,)/1000</f>
        <v>5.5579999999999998</v>
      </c>
      <c r="S1746" s="180">
        <f>VLOOKUP(D1746,Plan1!$B$2:$S$5570,6,)/1000</f>
        <v>4.6390000000000002</v>
      </c>
    </row>
    <row r="1747" spans="1:19" x14ac:dyDescent="0.25">
      <c r="A1747" s="178">
        <v>5805</v>
      </c>
      <c r="B1747" s="178">
        <v>-233921</v>
      </c>
      <c r="C1747" s="178">
        <v>-495128</v>
      </c>
      <c r="D1747" s="178" t="s">
        <v>4792</v>
      </c>
      <c r="E1747" s="178" t="s">
        <v>167</v>
      </c>
      <c r="F1747" s="178" t="s">
        <v>4704</v>
      </c>
      <c r="G1747" s="180">
        <f>VLOOKUP(D1747,Plan1!$B$2:$S$5570,7,)/1000</f>
        <v>5.2389999999999999</v>
      </c>
      <c r="H1747" s="180">
        <f>VLOOKUP(D1747,Plan1!$B$2:$S$5570,8,)/1000</f>
        <v>5.6459999999999999</v>
      </c>
      <c r="I1747" s="180">
        <f>VLOOKUP(D1747,Plan1!$B$2:$S$5570,9,)/1000</f>
        <v>5.4950000000000001</v>
      </c>
      <c r="J1747" s="180">
        <f>VLOOKUP(D1747,Plan1!$B$2:$S$5570,10,)/1000</f>
        <v>5.2640000000000002</v>
      </c>
      <c r="K1747" s="180">
        <f>VLOOKUP(D1747,Plan1!$B$2:$S$5570,11,)/1000</f>
        <v>4.51</v>
      </c>
      <c r="L1747" s="180">
        <f>VLOOKUP(D1747,Plan1!$B$2:$S$5570,12,)/1000</f>
        <v>4.2389999999999999</v>
      </c>
      <c r="M1747" s="180">
        <f>VLOOKUP(D1747,Plan1!$B$2:$S$5570,13,)/1000</f>
        <v>4.4509999999999996</v>
      </c>
      <c r="N1747" s="180">
        <f>VLOOKUP(D1747,Plan1!$B$2:$S$5570,14,)/1000</f>
        <v>5.3490000000000002</v>
      </c>
      <c r="O1747" s="180">
        <f>VLOOKUP(D1747,Plan1!$B$2:$S$5570,15,)/1000</f>
        <v>4.9930000000000003</v>
      </c>
      <c r="P1747" s="180">
        <f>VLOOKUP(D1747,Plan1!$B$2:$S$5570,16,)/1000</f>
        <v>5.2160000000000002</v>
      </c>
      <c r="Q1747" s="180">
        <f>VLOOKUP(D1747,Plan1!$B$2:$S$5570,17,)/1000</f>
        <v>5.4249999999999998</v>
      </c>
      <c r="R1747" s="180">
        <f>VLOOKUP(D1747,Plan1!$B$2:$S$5570,18,)/1000</f>
        <v>5.6520000000000001</v>
      </c>
      <c r="S1747" s="180">
        <f>VLOOKUP(D1747,Plan1!$B$2:$S$5570,6,)/1000</f>
        <v>5.1230000000000002</v>
      </c>
    </row>
    <row r="1748" spans="1:19" x14ac:dyDescent="0.25">
      <c r="A1748" s="178">
        <v>35954</v>
      </c>
      <c r="B1748" s="178">
        <v>-94791</v>
      </c>
      <c r="C1748" s="178">
        <v>-427906</v>
      </c>
      <c r="D1748" s="178" t="s">
        <v>3462</v>
      </c>
      <c r="E1748" s="178" t="s">
        <v>167</v>
      </c>
      <c r="F1748" s="178" t="s">
        <v>3448</v>
      </c>
      <c r="G1748" s="180">
        <f>VLOOKUP(D1748,Plan1!$B$2:$S$5570,7,)/1000</f>
        <v>5.6920000000000002</v>
      </c>
      <c r="H1748" s="180">
        <f>VLOOKUP(D1748,Plan1!$B$2:$S$5570,8,)/1000</f>
        <v>5.63</v>
      </c>
      <c r="I1748" s="180">
        <f>VLOOKUP(D1748,Plan1!$B$2:$S$5570,9,)/1000</f>
        <v>5.7039999999999997</v>
      </c>
      <c r="J1748" s="180">
        <f>VLOOKUP(D1748,Plan1!$B$2:$S$5570,10,)/1000</f>
        <v>5.6260000000000003</v>
      </c>
      <c r="K1748" s="180">
        <f>VLOOKUP(D1748,Plan1!$B$2:$S$5570,11,)/1000</f>
        <v>5.6429999999999998</v>
      </c>
      <c r="L1748" s="180">
        <f>VLOOKUP(D1748,Plan1!$B$2:$S$5570,12,)/1000</f>
        <v>5.7190000000000003</v>
      </c>
      <c r="M1748" s="180">
        <f>VLOOKUP(D1748,Plan1!$B$2:$S$5570,13,)/1000</f>
        <v>6.1219999999999999</v>
      </c>
      <c r="N1748" s="180">
        <f>VLOOKUP(D1748,Plan1!$B$2:$S$5570,14,)/1000</f>
        <v>6.7229999999999999</v>
      </c>
      <c r="O1748" s="180">
        <f>VLOOKUP(D1748,Plan1!$B$2:$S$5570,15,)/1000</f>
        <v>6.7140000000000004</v>
      </c>
      <c r="P1748" s="180">
        <f>VLOOKUP(D1748,Plan1!$B$2:$S$5570,16,)/1000</f>
        <v>6.3070000000000004</v>
      </c>
      <c r="Q1748" s="180">
        <f>VLOOKUP(D1748,Plan1!$B$2:$S$5570,17,)/1000</f>
        <v>5.8570000000000002</v>
      </c>
      <c r="R1748" s="180">
        <f>VLOOKUP(D1748,Plan1!$B$2:$S$5570,18,)/1000</f>
        <v>5.6710000000000003</v>
      </c>
      <c r="S1748" s="180">
        <f>VLOOKUP(D1748,Plan1!$B$2:$S$5570,6,)/1000</f>
        <v>5.9509999999999996</v>
      </c>
    </row>
    <row r="1749" spans="1:19" x14ac:dyDescent="0.25">
      <c r="A1749" s="178">
        <v>32202</v>
      </c>
      <c r="B1749" s="178">
        <v>-10594</v>
      </c>
      <c r="C1749" s="178">
        <v>-382116</v>
      </c>
      <c r="D1749" s="178" t="s">
        <v>760</v>
      </c>
      <c r="E1749" s="178" t="s">
        <v>167</v>
      </c>
      <c r="F1749" s="178" t="s">
        <v>375</v>
      </c>
      <c r="G1749" s="180">
        <f>VLOOKUP(D1749,Plan1!$B$2:$S$5570,7,)/1000</f>
        <v>5.7069999999999999</v>
      </c>
      <c r="H1749" s="180">
        <f>VLOOKUP(D1749,Plan1!$B$2:$S$5570,8,)/1000</f>
        <v>5.6959999999999997</v>
      </c>
      <c r="I1749" s="180">
        <f>VLOOKUP(D1749,Plan1!$B$2:$S$5570,9,)/1000</f>
        <v>5.83</v>
      </c>
      <c r="J1749" s="180">
        <f>VLOOKUP(D1749,Plan1!$B$2:$S$5570,10,)/1000</f>
        <v>5.2569999999999997</v>
      </c>
      <c r="K1749" s="180">
        <f>VLOOKUP(D1749,Plan1!$B$2:$S$5570,11,)/1000</f>
        <v>4.5229999999999997</v>
      </c>
      <c r="L1749" s="180">
        <f>VLOOKUP(D1749,Plan1!$B$2:$S$5570,12,)/1000</f>
        <v>4.2009999999999996</v>
      </c>
      <c r="M1749" s="180">
        <f>VLOOKUP(D1749,Plan1!$B$2:$S$5570,13,)/1000</f>
        <v>4.29</v>
      </c>
      <c r="N1749" s="180">
        <f>VLOOKUP(D1749,Plan1!$B$2:$S$5570,14,)/1000</f>
        <v>4.7089999999999996</v>
      </c>
      <c r="O1749" s="180">
        <f>VLOOKUP(D1749,Plan1!$B$2:$S$5570,15,)/1000</f>
        <v>5.407</v>
      </c>
      <c r="P1749" s="180">
        <f>VLOOKUP(D1749,Plan1!$B$2:$S$5570,16,)/1000</f>
        <v>5.415</v>
      </c>
      <c r="Q1749" s="180">
        <f>VLOOKUP(D1749,Plan1!$B$2:$S$5570,17,)/1000</f>
        <v>5.8079999999999998</v>
      </c>
      <c r="R1749" s="180">
        <f>VLOOKUP(D1749,Plan1!$B$2:$S$5570,18,)/1000</f>
        <v>5.718</v>
      </c>
      <c r="S1749" s="180">
        <f>VLOOKUP(D1749,Plan1!$B$2:$S$5570,6,)/1000</f>
        <v>5.2130000000000001</v>
      </c>
    </row>
    <row r="1750" spans="1:19" x14ac:dyDescent="0.25">
      <c r="A1750" s="178">
        <v>31459</v>
      </c>
      <c r="B1750" s="178">
        <v>-107579</v>
      </c>
      <c r="C1750" s="178">
        <v>-48903</v>
      </c>
      <c r="D1750" s="178" t="s">
        <v>760</v>
      </c>
      <c r="E1750" s="178" t="s">
        <v>167</v>
      </c>
      <c r="F1750" s="178" t="s">
        <v>5370</v>
      </c>
      <c r="G1750" s="180">
        <f>VLOOKUP(D1750,Plan1!$B$2:$S$5570,7,)/1000</f>
        <v>5.7069999999999999</v>
      </c>
      <c r="H1750" s="180">
        <f>VLOOKUP(D1750,Plan1!$B$2:$S$5570,8,)/1000</f>
        <v>5.6959999999999997</v>
      </c>
      <c r="I1750" s="180">
        <f>VLOOKUP(D1750,Plan1!$B$2:$S$5570,9,)/1000</f>
        <v>5.83</v>
      </c>
      <c r="J1750" s="180">
        <f>VLOOKUP(D1750,Plan1!$B$2:$S$5570,10,)/1000</f>
        <v>5.2569999999999997</v>
      </c>
      <c r="K1750" s="180">
        <f>VLOOKUP(D1750,Plan1!$B$2:$S$5570,11,)/1000</f>
        <v>4.5229999999999997</v>
      </c>
      <c r="L1750" s="180">
        <f>VLOOKUP(D1750,Plan1!$B$2:$S$5570,12,)/1000</f>
        <v>4.2009999999999996</v>
      </c>
      <c r="M1750" s="180">
        <f>VLOOKUP(D1750,Plan1!$B$2:$S$5570,13,)/1000</f>
        <v>4.29</v>
      </c>
      <c r="N1750" s="180">
        <f>VLOOKUP(D1750,Plan1!$B$2:$S$5570,14,)/1000</f>
        <v>4.7089999999999996</v>
      </c>
      <c r="O1750" s="180">
        <f>VLOOKUP(D1750,Plan1!$B$2:$S$5570,15,)/1000</f>
        <v>5.407</v>
      </c>
      <c r="P1750" s="180">
        <f>VLOOKUP(D1750,Plan1!$B$2:$S$5570,16,)/1000</f>
        <v>5.415</v>
      </c>
      <c r="Q1750" s="180">
        <f>VLOOKUP(D1750,Plan1!$B$2:$S$5570,17,)/1000</f>
        <v>5.8079999999999998</v>
      </c>
      <c r="R1750" s="180">
        <f>VLOOKUP(D1750,Plan1!$B$2:$S$5570,18,)/1000</f>
        <v>5.718</v>
      </c>
      <c r="S1750" s="180">
        <f>VLOOKUP(D1750,Plan1!$B$2:$S$5570,6,)/1000</f>
        <v>5.2130000000000001</v>
      </c>
    </row>
    <row r="1751" spans="1:19" x14ac:dyDescent="0.25">
      <c r="A1751" s="178">
        <v>7050</v>
      </c>
      <c r="B1751" s="178">
        <v>-223794</v>
      </c>
      <c r="C1751" s="178">
        <v>-545135</v>
      </c>
      <c r="D1751" s="178" t="s">
        <v>1669</v>
      </c>
      <c r="E1751" s="178" t="s">
        <v>167</v>
      </c>
      <c r="F1751" s="178" t="s">
        <v>1651</v>
      </c>
      <c r="G1751" s="180">
        <f>VLOOKUP(D1751,Plan1!$B$2:$S$5570,7,)/1000</f>
        <v>5.306</v>
      </c>
      <c r="H1751" s="180">
        <f>VLOOKUP(D1751,Plan1!$B$2:$S$5570,8,)/1000</f>
        <v>5.5039999999999996</v>
      </c>
      <c r="I1751" s="180">
        <f>VLOOKUP(D1751,Plan1!$B$2:$S$5570,9,)/1000</f>
        <v>5.5259999999999998</v>
      </c>
      <c r="J1751" s="180">
        <f>VLOOKUP(D1751,Plan1!$B$2:$S$5570,10,)/1000</f>
        <v>5.2080000000000002</v>
      </c>
      <c r="K1751" s="180">
        <f>VLOOKUP(D1751,Plan1!$B$2:$S$5570,11,)/1000</f>
        <v>4.5389999999999997</v>
      </c>
      <c r="L1751" s="180">
        <f>VLOOKUP(D1751,Plan1!$B$2:$S$5570,12,)/1000</f>
        <v>4.3120000000000003</v>
      </c>
      <c r="M1751" s="180">
        <f>VLOOKUP(D1751,Plan1!$B$2:$S$5570,13,)/1000</f>
        <v>4.423</v>
      </c>
      <c r="N1751" s="180">
        <f>VLOOKUP(D1751,Plan1!$B$2:$S$5570,14,)/1000</f>
        <v>5.2919999999999998</v>
      </c>
      <c r="O1751" s="180">
        <f>VLOOKUP(D1751,Plan1!$B$2:$S$5570,15,)/1000</f>
        <v>5.093</v>
      </c>
      <c r="P1751" s="180">
        <f>VLOOKUP(D1751,Plan1!$B$2:$S$5570,16,)/1000</f>
        <v>5.2220000000000004</v>
      </c>
      <c r="Q1751" s="180">
        <f>VLOOKUP(D1751,Plan1!$B$2:$S$5570,17,)/1000</f>
        <v>5.4160000000000004</v>
      </c>
      <c r="R1751" s="180">
        <f>VLOOKUP(D1751,Plan1!$B$2:$S$5570,18,)/1000</f>
        <v>5.6319999999999997</v>
      </c>
      <c r="S1751" s="180">
        <f>VLOOKUP(D1751,Plan1!$B$2:$S$5570,6,)/1000</f>
        <v>5.1230000000000002</v>
      </c>
    </row>
    <row r="1752" spans="1:19" x14ac:dyDescent="0.25">
      <c r="A1752" s="178">
        <v>5171</v>
      </c>
      <c r="B1752" s="178">
        <v>-240081</v>
      </c>
      <c r="C1752" s="178">
        <v>-513231</v>
      </c>
      <c r="D1752" s="178" t="s">
        <v>3127</v>
      </c>
      <c r="E1752" s="178" t="s">
        <v>167</v>
      </c>
      <c r="F1752" s="178" t="s">
        <v>2912</v>
      </c>
      <c r="G1752" s="180">
        <f>VLOOKUP(D1752,Plan1!$B$2:$S$5570,7,)/1000</f>
        <v>5.1539999999999999</v>
      </c>
      <c r="H1752" s="180">
        <f>VLOOKUP(D1752,Plan1!$B$2:$S$5570,8,)/1000</f>
        <v>5.359</v>
      </c>
      <c r="I1752" s="180">
        <f>VLOOKUP(D1752,Plan1!$B$2:$S$5570,9,)/1000</f>
        <v>5.3289999999999997</v>
      </c>
      <c r="J1752" s="180">
        <f>VLOOKUP(D1752,Plan1!$B$2:$S$5570,10,)/1000</f>
        <v>5.1890000000000001</v>
      </c>
      <c r="K1752" s="180">
        <f>VLOOKUP(D1752,Plan1!$B$2:$S$5570,11,)/1000</f>
        <v>4.4219999999999997</v>
      </c>
      <c r="L1752" s="180">
        <f>VLOOKUP(D1752,Plan1!$B$2:$S$5570,12,)/1000</f>
        <v>4.234</v>
      </c>
      <c r="M1752" s="180">
        <f>VLOOKUP(D1752,Plan1!$B$2:$S$5570,13,)/1000</f>
        <v>4.4349999999999996</v>
      </c>
      <c r="N1752" s="180">
        <f>VLOOKUP(D1752,Plan1!$B$2:$S$5570,14,)/1000</f>
        <v>5.3019999999999996</v>
      </c>
      <c r="O1752" s="180">
        <f>VLOOKUP(D1752,Plan1!$B$2:$S$5570,15,)/1000</f>
        <v>4.9109999999999996</v>
      </c>
      <c r="P1752" s="180">
        <f>VLOOKUP(D1752,Plan1!$B$2:$S$5570,16,)/1000</f>
        <v>5.0629999999999997</v>
      </c>
      <c r="Q1752" s="180">
        <f>VLOOKUP(D1752,Plan1!$B$2:$S$5570,17,)/1000</f>
        <v>5.3540000000000001</v>
      </c>
      <c r="R1752" s="180">
        <f>VLOOKUP(D1752,Plan1!$B$2:$S$5570,18,)/1000</f>
        <v>5.3929999999999998</v>
      </c>
      <c r="S1752" s="180">
        <f>VLOOKUP(D1752,Plan1!$B$2:$S$5570,6,)/1000</f>
        <v>5.0119999999999996</v>
      </c>
    </row>
    <row r="1753" spans="1:19" x14ac:dyDescent="0.25">
      <c r="A1753" s="178">
        <v>1499</v>
      </c>
      <c r="B1753" s="178">
        <v>-29575</v>
      </c>
      <c r="C1753" s="178">
        <v>-534449</v>
      </c>
      <c r="D1753" s="178" t="s">
        <v>4008</v>
      </c>
      <c r="E1753" s="178" t="s">
        <v>167</v>
      </c>
      <c r="F1753" s="178" t="s">
        <v>3898</v>
      </c>
      <c r="G1753" s="180">
        <f>VLOOKUP(D1753,Plan1!$B$2:$S$5570,7,)/1000</f>
        <v>5.5570000000000004</v>
      </c>
      <c r="H1753" s="180">
        <f>VLOOKUP(D1753,Plan1!$B$2:$S$5570,8,)/1000</f>
        <v>5.6749999999999998</v>
      </c>
      <c r="I1753" s="180">
        <f>VLOOKUP(D1753,Plan1!$B$2:$S$5570,9,)/1000</f>
        <v>5.3810000000000002</v>
      </c>
      <c r="J1753" s="180">
        <f>VLOOKUP(D1753,Plan1!$B$2:$S$5570,10,)/1000</f>
        <v>4.7450000000000001</v>
      </c>
      <c r="K1753" s="180">
        <f>VLOOKUP(D1753,Plan1!$B$2:$S$5570,11,)/1000</f>
        <v>3.819</v>
      </c>
      <c r="L1753" s="180">
        <f>VLOOKUP(D1753,Plan1!$B$2:$S$5570,12,)/1000</f>
        <v>3.32</v>
      </c>
      <c r="M1753" s="180">
        <f>VLOOKUP(D1753,Plan1!$B$2:$S$5570,13,)/1000</f>
        <v>3.5979999999999999</v>
      </c>
      <c r="N1753" s="180">
        <f>VLOOKUP(D1753,Plan1!$B$2:$S$5570,14,)/1000</f>
        <v>4.2720000000000002</v>
      </c>
      <c r="O1753" s="180">
        <f>VLOOKUP(D1753,Plan1!$B$2:$S$5570,15,)/1000</f>
        <v>4.1500000000000004</v>
      </c>
      <c r="P1753" s="180">
        <f>VLOOKUP(D1753,Plan1!$B$2:$S$5570,16,)/1000</f>
        <v>4.8470000000000004</v>
      </c>
      <c r="Q1753" s="180">
        <f>VLOOKUP(D1753,Plan1!$B$2:$S$5570,17,)/1000</f>
        <v>5.6260000000000003</v>
      </c>
      <c r="R1753" s="180">
        <f>VLOOKUP(D1753,Plan1!$B$2:$S$5570,18,)/1000</f>
        <v>5.7539999999999996</v>
      </c>
      <c r="S1753" s="180">
        <f>VLOOKUP(D1753,Plan1!$B$2:$S$5570,6,)/1000</f>
        <v>4.7290000000000001</v>
      </c>
    </row>
    <row r="1754" spans="1:19" x14ac:dyDescent="0.25">
      <c r="A1754" s="178">
        <v>3378</v>
      </c>
      <c r="B1754" s="178">
        <v>-268456</v>
      </c>
      <c r="C1754" s="178">
        <v>-522601</v>
      </c>
      <c r="D1754" s="178" t="s">
        <v>4636</v>
      </c>
      <c r="E1754" s="178" t="s">
        <v>167</v>
      </c>
      <c r="F1754" s="178" t="s">
        <v>4434</v>
      </c>
      <c r="G1754" s="180">
        <f>VLOOKUP(D1754,Plan1!$B$2:$S$5570,7,)/1000</f>
        <v>5.4909999999999997</v>
      </c>
      <c r="H1754" s="180">
        <f>VLOOKUP(D1754,Plan1!$B$2:$S$5570,8,)/1000</f>
        <v>5.2779999999999996</v>
      </c>
      <c r="I1754" s="180">
        <f>VLOOKUP(D1754,Plan1!$B$2:$S$5570,9,)/1000</f>
        <v>5.3360000000000003</v>
      </c>
      <c r="J1754" s="180">
        <f>VLOOKUP(D1754,Plan1!$B$2:$S$5570,10,)/1000</f>
        <v>4.851</v>
      </c>
      <c r="K1754" s="180">
        <f>VLOOKUP(D1754,Plan1!$B$2:$S$5570,11,)/1000</f>
        <v>4.1420000000000003</v>
      </c>
      <c r="L1754" s="180">
        <f>VLOOKUP(D1754,Plan1!$B$2:$S$5570,12,)/1000</f>
        <v>3.7509999999999999</v>
      </c>
      <c r="M1754" s="180">
        <f>VLOOKUP(D1754,Plan1!$B$2:$S$5570,13,)/1000</f>
        <v>4.0209999999999999</v>
      </c>
      <c r="N1754" s="180">
        <f>VLOOKUP(D1754,Plan1!$B$2:$S$5570,14,)/1000</f>
        <v>4.819</v>
      </c>
      <c r="O1754" s="180">
        <f>VLOOKUP(D1754,Plan1!$B$2:$S$5570,15,)/1000</f>
        <v>4.5030000000000001</v>
      </c>
      <c r="P1754" s="180">
        <f>VLOOKUP(D1754,Plan1!$B$2:$S$5570,16,)/1000</f>
        <v>5.0129999999999999</v>
      </c>
      <c r="Q1754" s="180">
        <f>VLOOKUP(D1754,Plan1!$B$2:$S$5570,17,)/1000</f>
        <v>5.4480000000000004</v>
      </c>
      <c r="R1754" s="180">
        <f>VLOOKUP(D1754,Plan1!$B$2:$S$5570,18,)/1000</f>
        <v>5.4390000000000001</v>
      </c>
      <c r="S1754" s="180">
        <f>VLOOKUP(D1754,Plan1!$B$2:$S$5570,6,)/1000</f>
        <v>4.8410000000000002</v>
      </c>
    </row>
    <row r="1755" spans="1:19" x14ac:dyDescent="0.25">
      <c r="A1755" s="178">
        <v>3043</v>
      </c>
      <c r="B1755" s="178">
        <v>-274242</v>
      </c>
      <c r="C1755" s="178">
        <v>-526794</v>
      </c>
      <c r="D1755" s="178" t="s">
        <v>4357</v>
      </c>
      <c r="E1755" s="178" t="s">
        <v>167</v>
      </c>
      <c r="F1755" s="178" t="s">
        <v>3898</v>
      </c>
      <c r="G1755" s="180">
        <f>VLOOKUP(D1755,Plan1!$B$2:$S$5570,7,)/1000</f>
        <v>5.5279999999999996</v>
      </c>
      <c r="H1755" s="180">
        <f>VLOOKUP(D1755,Plan1!$B$2:$S$5570,8,)/1000</f>
        <v>5.5339999999999998</v>
      </c>
      <c r="I1755" s="180">
        <f>VLOOKUP(D1755,Plan1!$B$2:$S$5570,9,)/1000</f>
        <v>5.4279999999999999</v>
      </c>
      <c r="J1755" s="180">
        <f>VLOOKUP(D1755,Plan1!$B$2:$S$5570,10,)/1000</f>
        <v>4.907</v>
      </c>
      <c r="K1755" s="180">
        <f>VLOOKUP(D1755,Plan1!$B$2:$S$5570,11,)/1000</f>
        <v>4.0830000000000002</v>
      </c>
      <c r="L1755" s="180">
        <f>VLOOKUP(D1755,Plan1!$B$2:$S$5570,12,)/1000</f>
        <v>3.6160000000000001</v>
      </c>
      <c r="M1755" s="180">
        <f>VLOOKUP(D1755,Plan1!$B$2:$S$5570,13,)/1000</f>
        <v>3.9420000000000002</v>
      </c>
      <c r="N1755" s="180">
        <f>VLOOKUP(D1755,Plan1!$B$2:$S$5570,14,)/1000</f>
        <v>4.7169999999999996</v>
      </c>
      <c r="O1755" s="180">
        <f>VLOOKUP(D1755,Plan1!$B$2:$S$5570,15,)/1000</f>
        <v>4.42</v>
      </c>
      <c r="P1755" s="180">
        <f>VLOOKUP(D1755,Plan1!$B$2:$S$5570,16,)/1000</f>
        <v>5.0659999999999998</v>
      </c>
      <c r="Q1755" s="180">
        <f>VLOOKUP(D1755,Plan1!$B$2:$S$5570,17,)/1000</f>
        <v>5.5510000000000002</v>
      </c>
      <c r="R1755" s="180">
        <f>VLOOKUP(D1755,Plan1!$B$2:$S$5570,18,)/1000</f>
        <v>5.6280000000000001</v>
      </c>
      <c r="S1755" s="180">
        <f>VLOOKUP(D1755,Plan1!$B$2:$S$5570,6,)/1000</f>
        <v>4.8680000000000003</v>
      </c>
    </row>
    <row r="1756" spans="1:19" x14ac:dyDescent="0.25">
      <c r="A1756" s="178">
        <v>18360</v>
      </c>
      <c r="B1756" s="178">
        <v>-1618</v>
      </c>
      <c r="C1756" s="178">
        <v>-507822</v>
      </c>
      <c r="D1756" s="178" t="s">
        <v>1187</v>
      </c>
      <c r="E1756" s="178" t="s">
        <v>167</v>
      </c>
      <c r="F1756" s="178" t="s">
        <v>1058</v>
      </c>
      <c r="G1756" s="180">
        <f>VLOOKUP(D1756,Plan1!$B$2:$S$5570,7,)/1000</f>
        <v>5.0990000000000002</v>
      </c>
      <c r="H1756" s="180">
        <f>VLOOKUP(D1756,Plan1!$B$2:$S$5570,8,)/1000</f>
        <v>5.4009999999999998</v>
      </c>
      <c r="I1756" s="180">
        <f>VLOOKUP(D1756,Plan1!$B$2:$S$5570,9,)/1000</f>
        <v>5.4249999999999998</v>
      </c>
      <c r="J1756" s="180">
        <f>VLOOKUP(D1756,Plan1!$B$2:$S$5570,10,)/1000</f>
        <v>5.7729999999999997</v>
      </c>
      <c r="K1756" s="180">
        <f>VLOOKUP(D1756,Plan1!$B$2:$S$5570,11,)/1000</f>
        <v>5.6760000000000002</v>
      </c>
      <c r="L1756" s="180">
        <f>VLOOKUP(D1756,Plan1!$B$2:$S$5570,12,)/1000</f>
        <v>5.4249999999999998</v>
      </c>
      <c r="M1756" s="180">
        <f>VLOOKUP(D1756,Plan1!$B$2:$S$5570,13,)/1000</f>
        <v>5.5010000000000003</v>
      </c>
      <c r="N1756" s="180">
        <f>VLOOKUP(D1756,Plan1!$B$2:$S$5570,14,)/1000</f>
        <v>6.0590000000000002</v>
      </c>
      <c r="O1756" s="180">
        <f>VLOOKUP(D1756,Plan1!$B$2:$S$5570,15,)/1000</f>
        <v>5.6319999999999997</v>
      </c>
      <c r="P1756" s="180">
        <f>VLOOKUP(D1756,Plan1!$B$2:$S$5570,16,)/1000</f>
        <v>5.492</v>
      </c>
      <c r="Q1756" s="180">
        <f>VLOOKUP(D1756,Plan1!$B$2:$S$5570,17,)/1000</f>
        <v>5.0970000000000004</v>
      </c>
      <c r="R1756" s="180">
        <f>VLOOKUP(D1756,Plan1!$B$2:$S$5570,18,)/1000</f>
        <v>5.008</v>
      </c>
      <c r="S1756" s="180">
        <f>VLOOKUP(D1756,Plan1!$B$2:$S$5570,6,)/1000</f>
        <v>5.4660000000000002</v>
      </c>
    </row>
    <row r="1757" spans="1:19" x14ac:dyDescent="0.25">
      <c r="A1757" s="178">
        <v>3993</v>
      </c>
      <c r="B1757" s="178">
        <v>-256628</v>
      </c>
      <c r="C1757" s="178">
        <v>-493077</v>
      </c>
      <c r="D1757" s="178" t="s">
        <v>2973</v>
      </c>
      <c r="E1757" s="178" t="s">
        <v>167</v>
      </c>
      <c r="F1757" s="178" t="s">
        <v>2912</v>
      </c>
      <c r="G1757" s="180">
        <f>VLOOKUP(D1757,Plan1!$B$2:$S$5570,7,)/1000</f>
        <v>4.8220000000000001</v>
      </c>
      <c r="H1757" s="180">
        <f>VLOOKUP(D1757,Plan1!$B$2:$S$5570,8,)/1000</f>
        <v>4.9470000000000001</v>
      </c>
      <c r="I1757" s="180">
        <f>VLOOKUP(D1757,Plan1!$B$2:$S$5570,9,)/1000</f>
        <v>4.7240000000000002</v>
      </c>
      <c r="J1757" s="180">
        <f>VLOOKUP(D1757,Plan1!$B$2:$S$5570,10,)/1000</f>
        <v>4.3310000000000004</v>
      </c>
      <c r="K1757" s="180">
        <f>VLOOKUP(D1757,Plan1!$B$2:$S$5570,11,)/1000</f>
        <v>3.7719999999999998</v>
      </c>
      <c r="L1757" s="180">
        <f>VLOOKUP(D1757,Plan1!$B$2:$S$5570,12,)/1000</f>
        <v>3.5459999999999998</v>
      </c>
      <c r="M1757" s="180">
        <f>VLOOKUP(D1757,Plan1!$B$2:$S$5570,13,)/1000</f>
        <v>3.6880000000000002</v>
      </c>
      <c r="N1757" s="180">
        <f>VLOOKUP(D1757,Plan1!$B$2:$S$5570,14,)/1000</f>
        <v>4.6479999999999997</v>
      </c>
      <c r="O1757" s="180">
        <f>VLOOKUP(D1757,Plan1!$B$2:$S$5570,15,)/1000</f>
        <v>4.13</v>
      </c>
      <c r="P1757" s="180">
        <f>VLOOKUP(D1757,Plan1!$B$2:$S$5570,16,)/1000</f>
        <v>4.282</v>
      </c>
      <c r="Q1757" s="180">
        <f>VLOOKUP(D1757,Plan1!$B$2:$S$5570,17,)/1000</f>
        <v>4.8019999999999996</v>
      </c>
      <c r="R1757" s="180">
        <f>VLOOKUP(D1757,Plan1!$B$2:$S$5570,18,)/1000</f>
        <v>4.9370000000000003</v>
      </c>
      <c r="S1757" s="180">
        <f>VLOOKUP(D1757,Plan1!$B$2:$S$5570,6,)/1000</f>
        <v>4.3860000000000001</v>
      </c>
    </row>
    <row r="1758" spans="1:19" x14ac:dyDescent="0.25">
      <c r="A1758" s="178">
        <v>1515</v>
      </c>
      <c r="B1758" s="178">
        <v>-29589</v>
      </c>
      <c r="C1758" s="178">
        <v>-518222</v>
      </c>
      <c r="D1758" s="178" t="s">
        <v>4014</v>
      </c>
      <c r="E1758" s="178" t="s">
        <v>167</v>
      </c>
      <c r="F1758" s="178" t="s">
        <v>3898</v>
      </c>
      <c r="G1758" s="180">
        <f>VLOOKUP(D1758,Plan1!$B$2:$S$5570,7,)/1000</f>
        <v>5.5590000000000002</v>
      </c>
      <c r="H1758" s="180">
        <f>VLOOKUP(D1758,Plan1!$B$2:$S$5570,8,)/1000</f>
        <v>5.5590000000000002</v>
      </c>
      <c r="I1758" s="180">
        <f>VLOOKUP(D1758,Plan1!$B$2:$S$5570,9,)/1000</f>
        <v>5.2670000000000003</v>
      </c>
      <c r="J1758" s="180">
        <f>VLOOKUP(D1758,Plan1!$B$2:$S$5570,10,)/1000</f>
        <v>4.641</v>
      </c>
      <c r="K1758" s="180">
        <f>VLOOKUP(D1758,Plan1!$B$2:$S$5570,11,)/1000</f>
        <v>3.766</v>
      </c>
      <c r="L1758" s="180">
        <f>VLOOKUP(D1758,Plan1!$B$2:$S$5570,12,)/1000</f>
        <v>3.2789999999999999</v>
      </c>
      <c r="M1758" s="180">
        <f>VLOOKUP(D1758,Plan1!$B$2:$S$5570,13,)/1000</f>
        <v>3.5209999999999999</v>
      </c>
      <c r="N1758" s="180">
        <f>VLOOKUP(D1758,Plan1!$B$2:$S$5570,14,)/1000</f>
        <v>4.1710000000000003</v>
      </c>
      <c r="O1758" s="180">
        <f>VLOOKUP(D1758,Plan1!$B$2:$S$5570,15,)/1000</f>
        <v>4.0170000000000003</v>
      </c>
      <c r="P1758" s="180">
        <f>VLOOKUP(D1758,Plan1!$B$2:$S$5570,16,)/1000</f>
        <v>4.6210000000000004</v>
      </c>
      <c r="Q1758" s="180">
        <f>VLOOKUP(D1758,Plan1!$B$2:$S$5570,17,)/1000</f>
        <v>5.5839999999999996</v>
      </c>
      <c r="R1758" s="180">
        <f>VLOOKUP(D1758,Plan1!$B$2:$S$5570,18,)/1000</f>
        <v>5.6459999999999999</v>
      </c>
      <c r="S1758" s="180">
        <f>VLOOKUP(D1758,Plan1!$B$2:$S$5570,6,)/1000</f>
        <v>4.6360000000000001</v>
      </c>
    </row>
    <row r="1759" spans="1:19" x14ac:dyDescent="0.25">
      <c r="A1759" s="178">
        <v>40646</v>
      </c>
      <c r="B1759" s="178">
        <v>-81635</v>
      </c>
      <c r="C1759" s="178">
        <v>-703537</v>
      </c>
      <c r="D1759" s="178" t="s">
        <v>187</v>
      </c>
      <c r="E1759" s="178" t="s">
        <v>167</v>
      </c>
      <c r="F1759" s="178" t="s">
        <v>168</v>
      </c>
      <c r="G1759" s="180">
        <f>VLOOKUP(D1759,Plan1!$B$2:$S$5570,7,)/1000</f>
        <v>4.2949999999999999</v>
      </c>
      <c r="H1759" s="180">
        <f>VLOOKUP(D1759,Plan1!$B$2:$S$5570,8,)/1000</f>
        <v>4.6820000000000004</v>
      </c>
      <c r="I1759" s="180">
        <f>VLOOKUP(D1759,Plan1!$B$2:$S$5570,9,)/1000</f>
        <v>4.2140000000000004</v>
      </c>
      <c r="J1759" s="180">
        <f>VLOOKUP(D1759,Plan1!$B$2:$S$5570,10,)/1000</f>
        <v>4.5220000000000002</v>
      </c>
      <c r="K1759" s="180">
        <f>VLOOKUP(D1759,Plan1!$B$2:$S$5570,11,)/1000</f>
        <v>4.2210000000000001</v>
      </c>
      <c r="L1759" s="180">
        <f>VLOOKUP(D1759,Plan1!$B$2:$S$5570,12,)/1000</f>
        <v>4.3860000000000001</v>
      </c>
      <c r="M1759" s="180">
        <f>VLOOKUP(D1759,Plan1!$B$2:$S$5570,13,)/1000</f>
        <v>4.57</v>
      </c>
      <c r="N1759" s="180">
        <f>VLOOKUP(D1759,Plan1!$B$2:$S$5570,14,)/1000</f>
        <v>5.1779999999999999</v>
      </c>
      <c r="O1759" s="180">
        <f>VLOOKUP(D1759,Plan1!$B$2:$S$5570,15,)/1000</f>
        <v>5.141</v>
      </c>
      <c r="P1759" s="180">
        <f>VLOOKUP(D1759,Plan1!$B$2:$S$5570,16,)/1000</f>
        <v>4.9809999999999999</v>
      </c>
      <c r="Q1759" s="180">
        <f>VLOOKUP(D1759,Plan1!$B$2:$S$5570,17,)/1000</f>
        <v>4.5810000000000004</v>
      </c>
      <c r="R1759" s="180">
        <f>VLOOKUP(D1759,Plan1!$B$2:$S$5570,18,)/1000</f>
        <v>4.2649999999999997</v>
      </c>
      <c r="S1759" s="180">
        <f>VLOOKUP(D1759,Plan1!$B$2:$S$5570,6,)/1000</f>
        <v>4.5860000000000003</v>
      </c>
    </row>
    <row r="1760" spans="1:19" x14ac:dyDescent="0.25">
      <c r="A1760" s="178">
        <v>22716</v>
      </c>
      <c r="B1760" s="178">
        <v>-142102</v>
      </c>
      <c r="C1760" s="178">
        <v>-442795</v>
      </c>
      <c r="D1760" s="178" t="s">
        <v>474</v>
      </c>
      <c r="E1760" s="178" t="s">
        <v>167</v>
      </c>
      <c r="F1760" s="178" t="s">
        <v>375</v>
      </c>
      <c r="G1760" s="180">
        <f>VLOOKUP(D1760,Plan1!$B$2:$S$5570,7,)/1000</f>
        <v>5.923</v>
      </c>
      <c r="H1760" s="180">
        <f>VLOOKUP(D1760,Plan1!$B$2:$S$5570,8,)/1000</f>
        <v>6.282</v>
      </c>
      <c r="I1760" s="180">
        <f>VLOOKUP(D1760,Plan1!$B$2:$S$5570,9,)/1000</f>
        <v>5.9420000000000002</v>
      </c>
      <c r="J1760" s="180">
        <f>VLOOKUP(D1760,Plan1!$B$2:$S$5570,10,)/1000</f>
        <v>6.0519999999999996</v>
      </c>
      <c r="K1760" s="180">
        <f>VLOOKUP(D1760,Plan1!$B$2:$S$5570,11,)/1000</f>
        <v>5.8010000000000002</v>
      </c>
      <c r="L1760" s="180">
        <f>VLOOKUP(D1760,Plan1!$B$2:$S$5570,12,)/1000</f>
        <v>5.7220000000000004</v>
      </c>
      <c r="M1760" s="180">
        <f>VLOOKUP(D1760,Plan1!$B$2:$S$5570,13,)/1000</f>
        <v>6.0460000000000003</v>
      </c>
      <c r="N1760" s="180">
        <f>VLOOKUP(D1760,Plan1!$B$2:$S$5570,14,)/1000</f>
        <v>6.3440000000000003</v>
      </c>
      <c r="O1760" s="180">
        <f>VLOOKUP(D1760,Plan1!$B$2:$S$5570,15,)/1000</f>
        <v>6.3440000000000003</v>
      </c>
      <c r="P1760" s="180">
        <f>VLOOKUP(D1760,Plan1!$B$2:$S$5570,16,)/1000</f>
        <v>6.0679999999999996</v>
      </c>
      <c r="Q1760" s="180">
        <f>VLOOKUP(D1760,Plan1!$B$2:$S$5570,17,)/1000</f>
        <v>5.3419999999999996</v>
      </c>
      <c r="R1760" s="180">
        <f>VLOOKUP(D1760,Plan1!$B$2:$S$5570,18,)/1000</f>
        <v>5.7510000000000003</v>
      </c>
      <c r="S1760" s="180">
        <f>VLOOKUP(D1760,Plan1!$B$2:$S$5570,6,)/1000</f>
        <v>5.968</v>
      </c>
    </row>
    <row r="1761" spans="1:19" x14ac:dyDescent="0.25">
      <c r="A1761" s="178">
        <v>27293</v>
      </c>
      <c r="B1761" s="178">
        <v>-122669</v>
      </c>
      <c r="C1761" s="178">
        <v>-389666</v>
      </c>
      <c r="D1761" s="178" t="s">
        <v>630</v>
      </c>
      <c r="E1761" s="178" t="s">
        <v>167</v>
      </c>
      <c r="F1761" s="178" t="s">
        <v>375</v>
      </c>
      <c r="G1761" s="180">
        <f>VLOOKUP(D1761,Plan1!$B$2:$S$5570,7,)/1000</f>
        <v>5.63</v>
      </c>
      <c r="H1761" s="180">
        <f>VLOOKUP(D1761,Plan1!$B$2:$S$5570,8,)/1000</f>
        <v>5.657</v>
      </c>
      <c r="I1761" s="180">
        <f>VLOOKUP(D1761,Plan1!$B$2:$S$5570,9,)/1000</f>
        <v>5.766</v>
      </c>
      <c r="J1761" s="180">
        <f>VLOOKUP(D1761,Plan1!$B$2:$S$5570,10,)/1000</f>
        <v>4.8719999999999999</v>
      </c>
      <c r="K1761" s="180">
        <f>VLOOKUP(D1761,Plan1!$B$2:$S$5570,11,)/1000</f>
        <v>4.3049999999999997</v>
      </c>
      <c r="L1761" s="180">
        <f>VLOOKUP(D1761,Plan1!$B$2:$S$5570,12,)/1000</f>
        <v>3.952</v>
      </c>
      <c r="M1761" s="180">
        <f>VLOOKUP(D1761,Plan1!$B$2:$S$5570,13,)/1000</f>
        <v>4.2590000000000003</v>
      </c>
      <c r="N1761" s="180">
        <f>VLOOKUP(D1761,Plan1!$B$2:$S$5570,14,)/1000</f>
        <v>4.6399999999999997</v>
      </c>
      <c r="O1761" s="180">
        <f>VLOOKUP(D1761,Plan1!$B$2:$S$5570,15,)/1000</f>
        <v>5.35</v>
      </c>
      <c r="P1761" s="180">
        <f>VLOOKUP(D1761,Plan1!$B$2:$S$5570,16,)/1000</f>
        <v>5.38</v>
      </c>
      <c r="Q1761" s="180">
        <f>VLOOKUP(D1761,Plan1!$B$2:$S$5570,17,)/1000</f>
        <v>5.383</v>
      </c>
      <c r="R1761" s="180">
        <f>VLOOKUP(D1761,Plan1!$B$2:$S$5570,18,)/1000</f>
        <v>5.5990000000000002</v>
      </c>
      <c r="S1761" s="180">
        <f>VLOOKUP(D1761,Plan1!$B$2:$S$5570,6,)/1000</f>
        <v>5.0659999999999998</v>
      </c>
    </row>
    <row r="1762" spans="1:19" x14ac:dyDescent="0.25">
      <c r="A1762" s="178">
        <v>34552</v>
      </c>
      <c r="B1762" s="178">
        <v>-98986</v>
      </c>
      <c r="C1762" s="178">
        <v>-36679</v>
      </c>
      <c r="D1762" s="178" t="s">
        <v>204</v>
      </c>
      <c r="E1762" s="178" t="s">
        <v>167</v>
      </c>
      <c r="F1762" s="178" t="s">
        <v>192</v>
      </c>
      <c r="G1762" s="180">
        <f>VLOOKUP(D1762,Plan1!$B$2:$S$5570,7,)/1000</f>
        <v>5.6040000000000001</v>
      </c>
      <c r="H1762" s="180">
        <f>VLOOKUP(D1762,Plan1!$B$2:$S$5570,8,)/1000</f>
        <v>5.5940000000000003</v>
      </c>
      <c r="I1762" s="180">
        <f>VLOOKUP(D1762,Plan1!$B$2:$S$5570,9,)/1000</f>
        <v>5.77</v>
      </c>
      <c r="J1762" s="180">
        <f>VLOOKUP(D1762,Plan1!$B$2:$S$5570,10,)/1000</f>
        <v>5.2709999999999999</v>
      </c>
      <c r="K1762" s="180">
        <f>VLOOKUP(D1762,Plan1!$B$2:$S$5570,11,)/1000</f>
        <v>4.5720000000000001</v>
      </c>
      <c r="L1762" s="180">
        <f>VLOOKUP(D1762,Plan1!$B$2:$S$5570,12,)/1000</f>
        <v>4.306</v>
      </c>
      <c r="M1762" s="180">
        <f>VLOOKUP(D1762,Plan1!$B$2:$S$5570,13,)/1000</f>
        <v>4.34</v>
      </c>
      <c r="N1762" s="180">
        <f>VLOOKUP(D1762,Plan1!$B$2:$S$5570,14,)/1000</f>
        <v>4.8369999999999997</v>
      </c>
      <c r="O1762" s="180">
        <f>VLOOKUP(D1762,Plan1!$B$2:$S$5570,15,)/1000</f>
        <v>5.4710000000000001</v>
      </c>
      <c r="P1762" s="180">
        <f>VLOOKUP(D1762,Plan1!$B$2:$S$5570,16,)/1000</f>
        <v>5.5519999999999996</v>
      </c>
      <c r="Q1762" s="180">
        <f>VLOOKUP(D1762,Plan1!$B$2:$S$5570,17,)/1000</f>
        <v>5.8780000000000001</v>
      </c>
      <c r="R1762" s="180">
        <f>VLOOKUP(D1762,Plan1!$B$2:$S$5570,18,)/1000</f>
        <v>5.7759999999999998</v>
      </c>
      <c r="S1762" s="180">
        <f>VLOOKUP(D1762,Plan1!$B$2:$S$5570,6,)/1000</f>
        <v>5.2480000000000002</v>
      </c>
    </row>
    <row r="1763" spans="1:19" x14ac:dyDescent="0.25">
      <c r="A1763" s="178">
        <v>42165</v>
      </c>
      <c r="B1763" s="178">
        <v>-7948</v>
      </c>
      <c r="C1763" s="178">
        <v>-353888</v>
      </c>
      <c r="D1763" s="178" t="s">
        <v>3403</v>
      </c>
      <c r="E1763" s="178" t="s">
        <v>167</v>
      </c>
      <c r="F1763" s="178" t="s">
        <v>3284</v>
      </c>
      <c r="G1763" s="180">
        <f>VLOOKUP(D1763,Plan1!$B$2:$S$5570,7,)/1000</f>
        <v>5.4710000000000001</v>
      </c>
      <c r="H1763" s="180">
        <f>VLOOKUP(D1763,Plan1!$B$2:$S$5570,8,)/1000</f>
        <v>5.6349999999999998</v>
      </c>
      <c r="I1763" s="180">
        <f>VLOOKUP(D1763,Plan1!$B$2:$S$5570,9,)/1000</f>
        <v>5.7450000000000001</v>
      </c>
      <c r="J1763" s="180">
        <f>VLOOKUP(D1763,Plan1!$B$2:$S$5570,10,)/1000</f>
        <v>5.3620000000000001</v>
      </c>
      <c r="K1763" s="180">
        <f>VLOOKUP(D1763,Plan1!$B$2:$S$5570,11,)/1000</f>
        <v>4.7030000000000003</v>
      </c>
      <c r="L1763" s="180">
        <f>VLOOKUP(D1763,Plan1!$B$2:$S$5570,12,)/1000</f>
        <v>4.4029999999999996</v>
      </c>
      <c r="M1763" s="180">
        <f>VLOOKUP(D1763,Plan1!$B$2:$S$5570,13,)/1000</f>
        <v>4.5110000000000001</v>
      </c>
      <c r="N1763" s="180">
        <f>VLOOKUP(D1763,Plan1!$B$2:$S$5570,14,)/1000</f>
        <v>5.0869999999999997</v>
      </c>
      <c r="O1763" s="180">
        <f>VLOOKUP(D1763,Plan1!$B$2:$S$5570,15,)/1000</f>
        <v>5.5860000000000003</v>
      </c>
      <c r="P1763" s="180">
        <f>VLOOKUP(D1763,Plan1!$B$2:$S$5570,16,)/1000</f>
        <v>5.6280000000000001</v>
      </c>
      <c r="Q1763" s="180">
        <f>VLOOKUP(D1763,Plan1!$B$2:$S$5570,17,)/1000</f>
        <v>5.7160000000000002</v>
      </c>
      <c r="R1763" s="180">
        <f>VLOOKUP(D1763,Plan1!$B$2:$S$5570,18,)/1000</f>
        <v>5.6239999999999997</v>
      </c>
      <c r="S1763" s="180">
        <f>VLOOKUP(D1763,Plan1!$B$2:$S$5570,6,)/1000</f>
        <v>5.2889999999999997</v>
      </c>
    </row>
    <row r="1764" spans="1:19" x14ac:dyDescent="0.25">
      <c r="A1764" s="178">
        <v>33188</v>
      </c>
      <c r="B1764" s="178">
        <v>-102637</v>
      </c>
      <c r="C1764" s="178">
        <v>-373095</v>
      </c>
      <c r="D1764" s="178" t="s">
        <v>3403</v>
      </c>
      <c r="E1764" s="178" t="s">
        <v>167</v>
      </c>
      <c r="F1764" s="178" t="s">
        <v>5304</v>
      </c>
      <c r="G1764" s="180">
        <f>VLOOKUP(D1764,Plan1!$B$2:$S$5570,7,)/1000</f>
        <v>5.4710000000000001</v>
      </c>
      <c r="H1764" s="180">
        <f>VLOOKUP(D1764,Plan1!$B$2:$S$5570,8,)/1000</f>
        <v>5.6349999999999998</v>
      </c>
      <c r="I1764" s="180">
        <f>VLOOKUP(D1764,Plan1!$B$2:$S$5570,9,)/1000</f>
        <v>5.7450000000000001</v>
      </c>
      <c r="J1764" s="180">
        <f>VLOOKUP(D1764,Plan1!$B$2:$S$5570,10,)/1000</f>
        <v>5.3620000000000001</v>
      </c>
      <c r="K1764" s="180">
        <f>VLOOKUP(D1764,Plan1!$B$2:$S$5570,11,)/1000</f>
        <v>4.7030000000000003</v>
      </c>
      <c r="L1764" s="180">
        <f>VLOOKUP(D1764,Plan1!$B$2:$S$5570,12,)/1000</f>
        <v>4.4029999999999996</v>
      </c>
      <c r="M1764" s="180">
        <f>VLOOKUP(D1764,Plan1!$B$2:$S$5570,13,)/1000</f>
        <v>4.5110000000000001</v>
      </c>
      <c r="N1764" s="180">
        <f>VLOOKUP(D1764,Plan1!$B$2:$S$5570,14,)/1000</f>
        <v>5.0869999999999997</v>
      </c>
      <c r="O1764" s="180">
        <f>VLOOKUP(D1764,Plan1!$B$2:$S$5570,15,)/1000</f>
        <v>5.5860000000000003</v>
      </c>
      <c r="P1764" s="180">
        <f>VLOOKUP(D1764,Plan1!$B$2:$S$5570,16,)/1000</f>
        <v>5.6280000000000001</v>
      </c>
      <c r="Q1764" s="180">
        <f>VLOOKUP(D1764,Plan1!$B$2:$S$5570,17,)/1000</f>
        <v>5.7160000000000002</v>
      </c>
      <c r="R1764" s="180">
        <f>VLOOKUP(D1764,Plan1!$B$2:$S$5570,18,)/1000</f>
        <v>5.6239999999999997</v>
      </c>
      <c r="S1764" s="180">
        <f>VLOOKUP(D1764,Plan1!$B$2:$S$5570,6,)/1000</f>
        <v>5.2889999999999997</v>
      </c>
    </row>
    <row r="1765" spans="1:19" x14ac:dyDescent="0.25">
      <c r="A1765" s="178">
        <v>45577</v>
      </c>
      <c r="B1765" s="178">
        <v>-69624</v>
      </c>
      <c r="C1765" s="178">
        <v>-46682</v>
      </c>
      <c r="D1765" s="178" t="s">
        <v>1308</v>
      </c>
      <c r="E1765" s="178" t="s">
        <v>167</v>
      </c>
      <c r="F1765" s="178" t="s">
        <v>1298</v>
      </c>
      <c r="G1765" s="180">
        <f>VLOOKUP(D1765,Plan1!$B$2:$S$5570,7,)/1000</f>
        <v>4.4429999999999996</v>
      </c>
      <c r="H1765" s="180">
        <f>VLOOKUP(D1765,Plan1!$B$2:$S$5570,8,)/1000</f>
        <v>4.6159999999999997</v>
      </c>
      <c r="I1765" s="180">
        <f>VLOOKUP(D1765,Plan1!$B$2:$S$5570,9,)/1000</f>
        <v>4.7309999999999999</v>
      </c>
      <c r="J1765" s="180">
        <f>VLOOKUP(D1765,Plan1!$B$2:$S$5570,10,)/1000</f>
        <v>4.9889999999999999</v>
      </c>
      <c r="K1765" s="180">
        <f>VLOOKUP(D1765,Plan1!$B$2:$S$5570,11,)/1000</f>
        <v>5.2759999999999998</v>
      </c>
      <c r="L1765" s="180">
        <f>VLOOKUP(D1765,Plan1!$B$2:$S$5570,12,)/1000</f>
        <v>5.7039999999999997</v>
      </c>
      <c r="M1765" s="180">
        <f>VLOOKUP(D1765,Plan1!$B$2:$S$5570,13,)/1000</f>
        <v>5.8</v>
      </c>
      <c r="N1765" s="180">
        <f>VLOOKUP(D1765,Plan1!$B$2:$S$5570,14,)/1000</f>
        <v>6.2830000000000004</v>
      </c>
      <c r="O1765" s="180">
        <f>VLOOKUP(D1765,Plan1!$B$2:$S$5570,15,)/1000</f>
        <v>6.242</v>
      </c>
      <c r="P1765" s="180">
        <f>VLOOKUP(D1765,Plan1!$B$2:$S$5570,16,)/1000</f>
        <v>5.3339999999999996</v>
      </c>
      <c r="Q1765" s="180">
        <f>VLOOKUP(D1765,Plan1!$B$2:$S$5570,17,)/1000</f>
        <v>4.665</v>
      </c>
      <c r="R1765" s="180">
        <f>VLOOKUP(D1765,Plan1!$B$2:$S$5570,18,)/1000</f>
        <v>4.516</v>
      </c>
      <c r="S1765" s="180">
        <f>VLOOKUP(D1765,Plan1!$B$2:$S$5570,6,)/1000</f>
        <v>5.2169999999999996</v>
      </c>
    </row>
    <row r="1766" spans="1:19" x14ac:dyDescent="0.25">
      <c r="A1766" s="178">
        <v>14743</v>
      </c>
      <c r="B1766" s="178">
        <v>-18076</v>
      </c>
      <c r="C1766" s="178">
        <v>-432426</v>
      </c>
      <c r="D1766" s="178" t="s">
        <v>2391</v>
      </c>
      <c r="E1766" s="178" t="s">
        <v>167</v>
      </c>
      <c r="F1766" s="178" t="s">
        <v>1727</v>
      </c>
      <c r="G1766" s="180">
        <f>VLOOKUP(D1766,Plan1!$B$2:$S$5570,7,)/1000</f>
        <v>5.29</v>
      </c>
      <c r="H1766" s="180">
        <f>VLOOKUP(D1766,Plan1!$B$2:$S$5570,8,)/1000</f>
        <v>5.8739999999999997</v>
      </c>
      <c r="I1766" s="180">
        <f>VLOOKUP(D1766,Plan1!$B$2:$S$5570,9,)/1000</f>
        <v>5.2249999999999996</v>
      </c>
      <c r="J1766" s="180">
        <f>VLOOKUP(D1766,Plan1!$B$2:$S$5570,10,)/1000</f>
        <v>5.0869999999999997</v>
      </c>
      <c r="K1766" s="180">
        <f>VLOOKUP(D1766,Plan1!$B$2:$S$5570,11,)/1000</f>
        <v>4.8029999999999999</v>
      </c>
      <c r="L1766" s="180">
        <f>VLOOKUP(D1766,Plan1!$B$2:$S$5570,12,)/1000</f>
        <v>4.8040000000000003</v>
      </c>
      <c r="M1766" s="180">
        <f>VLOOKUP(D1766,Plan1!$B$2:$S$5570,13,)/1000</f>
        <v>4.9820000000000002</v>
      </c>
      <c r="N1766" s="180">
        <f>VLOOKUP(D1766,Plan1!$B$2:$S$5570,14,)/1000</f>
        <v>5.6139999999999999</v>
      </c>
      <c r="O1766" s="180">
        <f>VLOOKUP(D1766,Plan1!$B$2:$S$5570,15,)/1000</f>
        <v>5.6859999999999999</v>
      </c>
      <c r="P1766" s="180">
        <f>VLOOKUP(D1766,Plan1!$B$2:$S$5570,16,)/1000</f>
        <v>5.2880000000000003</v>
      </c>
      <c r="Q1766" s="180">
        <f>VLOOKUP(D1766,Plan1!$B$2:$S$5570,17,)/1000</f>
        <v>4.5999999999999996</v>
      </c>
      <c r="R1766" s="180">
        <f>VLOOKUP(D1766,Plan1!$B$2:$S$5570,18,)/1000</f>
        <v>5.0869999999999997</v>
      </c>
      <c r="S1766" s="180">
        <f>VLOOKUP(D1766,Plan1!$B$2:$S$5570,6,)/1000</f>
        <v>5.1950000000000003</v>
      </c>
    </row>
    <row r="1767" spans="1:19" x14ac:dyDescent="0.25">
      <c r="A1767" s="178">
        <v>51042</v>
      </c>
      <c r="B1767" s="178">
        <v>-5597</v>
      </c>
      <c r="C1767" s="178">
        <v>-376967</v>
      </c>
      <c r="D1767" s="178" t="s">
        <v>3864</v>
      </c>
      <c r="E1767" s="178" t="s">
        <v>167</v>
      </c>
      <c r="F1767" s="178" t="s">
        <v>3752</v>
      </c>
      <c r="G1767" s="180">
        <f>VLOOKUP(D1767,Plan1!$B$2:$S$5570,7,)/1000</f>
        <v>5.7519999999999998</v>
      </c>
      <c r="H1767" s="180">
        <f>VLOOKUP(D1767,Plan1!$B$2:$S$5570,8,)/1000</f>
        <v>5.9169999999999998</v>
      </c>
      <c r="I1767" s="180">
        <f>VLOOKUP(D1767,Plan1!$B$2:$S$5570,9,)/1000</f>
        <v>5.9480000000000004</v>
      </c>
      <c r="J1767" s="180">
        <f>VLOOKUP(D1767,Plan1!$B$2:$S$5570,10,)/1000</f>
        <v>5.827</v>
      </c>
      <c r="K1767" s="180">
        <f>VLOOKUP(D1767,Plan1!$B$2:$S$5570,11,)/1000</f>
        <v>5.5540000000000003</v>
      </c>
      <c r="L1767" s="180">
        <f>VLOOKUP(D1767,Plan1!$B$2:$S$5570,12,)/1000</f>
        <v>5.234</v>
      </c>
      <c r="M1767" s="180">
        <f>VLOOKUP(D1767,Plan1!$B$2:$S$5570,13,)/1000</f>
        <v>5.6280000000000001</v>
      </c>
      <c r="N1767" s="180">
        <f>VLOOKUP(D1767,Plan1!$B$2:$S$5570,14,)/1000</f>
        <v>6.1989999999999998</v>
      </c>
      <c r="O1767" s="180">
        <f>VLOOKUP(D1767,Plan1!$B$2:$S$5570,15,)/1000</f>
        <v>6.3780000000000001</v>
      </c>
      <c r="P1767" s="180">
        <f>VLOOKUP(D1767,Plan1!$B$2:$S$5570,16,)/1000</f>
        <v>6.4480000000000004</v>
      </c>
      <c r="Q1767" s="180">
        <f>VLOOKUP(D1767,Plan1!$B$2:$S$5570,17,)/1000</f>
        <v>6.2969999999999997</v>
      </c>
      <c r="R1767" s="180">
        <f>VLOOKUP(D1767,Plan1!$B$2:$S$5570,18,)/1000</f>
        <v>5.7809999999999997</v>
      </c>
      <c r="S1767" s="180">
        <f>VLOOKUP(D1767,Plan1!$B$2:$S$5570,6,)/1000</f>
        <v>5.9139999999999997</v>
      </c>
    </row>
    <row r="1768" spans="1:19" x14ac:dyDescent="0.25">
      <c r="A1768" s="178">
        <v>17646</v>
      </c>
      <c r="B1768" s="178">
        <v>-166353</v>
      </c>
      <c r="C1768" s="178">
        <v>-407608</v>
      </c>
      <c r="D1768" s="178" t="s">
        <v>2479</v>
      </c>
      <c r="E1768" s="178" t="s">
        <v>167</v>
      </c>
      <c r="F1768" s="178" t="s">
        <v>1727</v>
      </c>
      <c r="G1768" s="180">
        <f>VLOOKUP(D1768,Plan1!$B$2:$S$5570,7,)/1000</f>
        <v>5.45</v>
      </c>
      <c r="H1768" s="180">
        <f>VLOOKUP(D1768,Plan1!$B$2:$S$5570,8,)/1000</f>
        <v>5.8680000000000003</v>
      </c>
      <c r="I1768" s="180">
        <f>VLOOKUP(D1768,Plan1!$B$2:$S$5570,9,)/1000</f>
        <v>5.3470000000000004</v>
      </c>
      <c r="J1768" s="180">
        <f>VLOOKUP(D1768,Plan1!$B$2:$S$5570,10,)/1000</f>
        <v>4.9669999999999996</v>
      </c>
      <c r="K1768" s="180">
        <f>VLOOKUP(D1768,Plan1!$B$2:$S$5570,11,)/1000</f>
        <v>4.3869999999999996</v>
      </c>
      <c r="L1768" s="180">
        <f>VLOOKUP(D1768,Plan1!$B$2:$S$5570,12,)/1000</f>
        <v>4.0730000000000004</v>
      </c>
      <c r="M1768" s="180">
        <f>VLOOKUP(D1768,Plan1!$B$2:$S$5570,13,)/1000</f>
        <v>4.165</v>
      </c>
      <c r="N1768" s="180">
        <f>VLOOKUP(D1768,Plan1!$B$2:$S$5570,14,)/1000</f>
        <v>4.6890000000000001</v>
      </c>
      <c r="O1768" s="180">
        <f>VLOOKUP(D1768,Plan1!$B$2:$S$5570,15,)/1000</f>
        <v>5.2439999999999998</v>
      </c>
      <c r="P1768" s="180">
        <f>VLOOKUP(D1768,Plan1!$B$2:$S$5570,16,)/1000</f>
        <v>5.0720000000000001</v>
      </c>
      <c r="Q1768" s="180">
        <f>VLOOKUP(D1768,Plan1!$B$2:$S$5570,17,)/1000</f>
        <v>4.7489999999999997</v>
      </c>
      <c r="R1768" s="180">
        <f>VLOOKUP(D1768,Plan1!$B$2:$S$5570,18,)/1000</f>
        <v>5.407</v>
      </c>
      <c r="S1768" s="180">
        <f>VLOOKUP(D1768,Plan1!$B$2:$S$5570,6,)/1000</f>
        <v>4.952</v>
      </c>
    </row>
    <row r="1769" spans="1:19" x14ac:dyDescent="0.25">
      <c r="A1769" s="178">
        <v>13463</v>
      </c>
      <c r="B1769" s="178">
        <v>-187546</v>
      </c>
      <c r="C1769" s="178">
        <v>-449006</v>
      </c>
      <c r="D1769" s="178" t="s">
        <v>2313</v>
      </c>
      <c r="E1769" s="178" t="s">
        <v>167</v>
      </c>
      <c r="F1769" s="178" t="s">
        <v>1727</v>
      </c>
      <c r="G1769" s="180">
        <f>VLOOKUP(D1769,Plan1!$B$2:$S$5570,7,)/1000</f>
        <v>5.4950000000000001</v>
      </c>
      <c r="H1769" s="180">
        <f>VLOOKUP(D1769,Plan1!$B$2:$S$5570,8,)/1000</f>
        <v>6.0350000000000001</v>
      </c>
      <c r="I1769" s="180">
        <f>VLOOKUP(D1769,Plan1!$B$2:$S$5570,9,)/1000</f>
        <v>5.5839999999999996</v>
      </c>
      <c r="J1769" s="180">
        <f>VLOOKUP(D1769,Plan1!$B$2:$S$5570,10,)/1000</f>
        <v>5.8579999999999997</v>
      </c>
      <c r="K1769" s="180">
        <f>VLOOKUP(D1769,Plan1!$B$2:$S$5570,11,)/1000</f>
        <v>5.4969999999999999</v>
      </c>
      <c r="L1769" s="180">
        <f>VLOOKUP(D1769,Plan1!$B$2:$S$5570,12,)/1000</f>
        <v>5.3010000000000002</v>
      </c>
      <c r="M1769" s="180">
        <f>VLOOKUP(D1769,Plan1!$B$2:$S$5570,13,)/1000</f>
        <v>5.7220000000000004</v>
      </c>
      <c r="N1769" s="180">
        <f>VLOOKUP(D1769,Plan1!$B$2:$S$5570,14,)/1000</f>
        <v>6.173</v>
      </c>
      <c r="O1769" s="180">
        <f>VLOOKUP(D1769,Plan1!$B$2:$S$5570,15,)/1000</f>
        <v>6.1159999999999997</v>
      </c>
      <c r="P1769" s="180">
        <f>VLOOKUP(D1769,Plan1!$B$2:$S$5570,16,)/1000</f>
        <v>5.6050000000000004</v>
      </c>
      <c r="Q1769" s="180">
        <f>VLOOKUP(D1769,Plan1!$B$2:$S$5570,17,)/1000</f>
        <v>5.0960000000000001</v>
      </c>
      <c r="R1769" s="180">
        <f>VLOOKUP(D1769,Plan1!$B$2:$S$5570,18,)/1000</f>
        <v>5.2709999999999999</v>
      </c>
      <c r="S1769" s="180">
        <f>VLOOKUP(D1769,Plan1!$B$2:$S$5570,6,)/1000</f>
        <v>5.6459999999999999</v>
      </c>
    </row>
    <row r="1770" spans="1:19" x14ac:dyDescent="0.25">
      <c r="A1770" s="178">
        <v>1592</v>
      </c>
      <c r="B1770" s="178">
        <v>-294532</v>
      </c>
      <c r="C1770" s="178">
        <v>-513036</v>
      </c>
      <c r="D1770" s="178" t="s">
        <v>4046</v>
      </c>
      <c r="E1770" s="178" t="s">
        <v>167</v>
      </c>
      <c r="F1770" s="178" t="s">
        <v>3898</v>
      </c>
      <c r="G1770" s="180">
        <f>VLOOKUP(D1770,Plan1!$B$2:$S$5570,7,)/1000</f>
        <v>5.36</v>
      </c>
      <c r="H1770" s="180">
        <f>VLOOKUP(D1770,Plan1!$B$2:$S$5570,8,)/1000</f>
        <v>5.4119999999999999</v>
      </c>
      <c r="I1770" s="180">
        <f>VLOOKUP(D1770,Plan1!$B$2:$S$5570,9,)/1000</f>
        <v>5.1070000000000002</v>
      </c>
      <c r="J1770" s="180">
        <f>VLOOKUP(D1770,Plan1!$B$2:$S$5570,10,)/1000</f>
        <v>4.62</v>
      </c>
      <c r="K1770" s="180">
        <f>VLOOKUP(D1770,Plan1!$B$2:$S$5570,11,)/1000</f>
        <v>3.7749999999999999</v>
      </c>
      <c r="L1770" s="180">
        <f>VLOOKUP(D1770,Plan1!$B$2:$S$5570,12,)/1000</f>
        <v>3.2989999999999999</v>
      </c>
      <c r="M1770" s="180">
        <f>VLOOKUP(D1770,Plan1!$B$2:$S$5570,13,)/1000</f>
        <v>3.5449999999999999</v>
      </c>
      <c r="N1770" s="180">
        <f>VLOOKUP(D1770,Plan1!$B$2:$S$5570,14,)/1000</f>
        <v>4.1239999999999997</v>
      </c>
      <c r="O1770" s="180">
        <f>VLOOKUP(D1770,Plan1!$B$2:$S$5570,15,)/1000</f>
        <v>3.9180000000000001</v>
      </c>
      <c r="P1770" s="180">
        <f>VLOOKUP(D1770,Plan1!$B$2:$S$5570,16,)/1000</f>
        <v>4.5140000000000002</v>
      </c>
      <c r="Q1770" s="180">
        <f>VLOOKUP(D1770,Plan1!$B$2:$S$5570,17,)/1000</f>
        <v>5.4550000000000001</v>
      </c>
      <c r="R1770" s="180">
        <f>VLOOKUP(D1770,Plan1!$B$2:$S$5570,18,)/1000</f>
        <v>5.5010000000000003</v>
      </c>
      <c r="S1770" s="180">
        <f>VLOOKUP(D1770,Plan1!$B$2:$S$5570,6,)/1000</f>
        <v>4.5519999999999996</v>
      </c>
    </row>
    <row r="1771" spans="1:19" x14ac:dyDescent="0.25">
      <c r="A1771" s="178">
        <v>33198</v>
      </c>
      <c r="B1771" s="178">
        <v>-102939</v>
      </c>
      <c r="C1771" s="178">
        <v>-363031</v>
      </c>
      <c r="D1771" s="178" t="s">
        <v>194</v>
      </c>
      <c r="E1771" s="178" t="s">
        <v>167</v>
      </c>
      <c r="F1771" s="178" t="s">
        <v>192</v>
      </c>
      <c r="G1771" s="180">
        <f>VLOOKUP(D1771,Plan1!$B$2:$S$5570,7,)/1000</f>
        <v>5.86</v>
      </c>
      <c r="H1771" s="180">
        <f>VLOOKUP(D1771,Plan1!$B$2:$S$5570,8,)/1000</f>
        <v>5.9930000000000003</v>
      </c>
      <c r="I1771" s="180">
        <f>VLOOKUP(D1771,Plan1!$B$2:$S$5570,9,)/1000</f>
        <v>6.0679999999999996</v>
      </c>
      <c r="J1771" s="180">
        <f>VLOOKUP(D1771,Plan1!$B$2:$S$5570,10,)/1000</f>
        <v>5.2640000000000002</v>
      </c>
      <c r="K1771" s="180">
        <f>VLOOKUP(D1771,Plan1!$B$2:$S$5570,11,)/1000</f>
        <v>4.7069999999999999</v>
      </c>
      <c r="L1771" s="180">
        <f>VLOOKUP(D1771,Plan1!$B$2:$S$5570,12,)/1000</f>
        <v>4.4089999999999998</v>
      </c>
      <c r="M1771" s="180">
        <f>VLOOKUP(D1771,Plan1!$B$2:$S$5570,13,)/1000</f>
        <v>4.492</v>
      </c>
      <c r="N1771" s="180">
        <f>VLOOKUP(D1771,Plan1!$B$2:$S$5570,14,)/1000</f>
        <v>5.0529999999999999</v>
      </c>
      <c r="O1771" s="180">
        <f>VLOOKUP(D1771,Plan1!$B$2:$S$5570,15,)/1000</f>
        <v>5.5990000000000002</v>
      </c>
      <c r="P1771" s="180">
        <f>VLOOKUP(D1771,Plan1!$B$2:$S$5570,16,)/1000</f>
        <v>5.87</v>
      </c>
      <c r="Q1771" s="180">
        <f>VLOOKUP(D1771,Plan1!$B$2:$S$5570,17,)/1000</f>
        <v>5.9889999999999999</v>
      </c>
      <c r="R1771" s="180">
        <f>VLOOKUP(D1771,Plan1!$B$2:$S$5570,18,)/1000</f>
        <v>6.0110000000000001</v>
      </c>
      <c r="S1771" s="180">
        <f>VLOOKUP(D1771,Plan1!$B$2:$S$5570,6,)/1000</f>
        <v>5.4429999999999996</v>
      </c>
    </row>
    <row r="1772" spans="1:19" x14ac:dyDescent="0.25">
      <c r="A1772" s="178">
        <v>26865</v>
      </c>
      <c r="B1772" s="178">
        <v>-123822</v>
      </c>
      <c r="C1772" s="178">
        <v>-549389</v>
      </c>
      <c r="D1772" s="178" t="s">
        <v>1600</v>
      </c>
      <c r="E1772" s="178" t="s">
        <v>167</v>
      </c>
      <c r="F1772" s="178" t="s">
        <v>1511</v>
      </c>
      <c r="G1772" s="180">
        <f>VLOOKUP(D1772,Plan1!$B$2:$S$5570,7,)/1000</f>
        <v>4.7919999999999998</v>
      </c>
      <c r="H1772" s="180">
        <f>VLOOKUP(D1772,Plan1!$B$2:$S$5570,8,)/1000</f>
        <v>4.9690000000000003</v>
      </c>
      <c r="I1772" s="180">
        <f>VLOOKUP(D1772,Plan1!$B$2:$S$5570,9,)/1000</f>
        <v>5.0090000000000003</v>
      </c>
      <c r="J1772" s="180">
        <f>VLOOKUP(D1772,Plan1!$B$2:$S$5570,10,)/1000</f>
        <v>5.2709999999999999</v>
      </c>
      <c r="K1772" s="180">
        <f>VLOOKUP(D1772,Plan1!$B$2:$S$5570,11,)/1000</f>
        <v>5.4359999999999999</v>
      </c>
      <c r="L1772" s="180">
        <f>VLOOKUP(D1772,Plan1!$B$2:$S$5570,12,)/1000</f>
        <v>5.3070000000000004</v>
      </c>
      <c r="M1772" s="180">
        <f>VLOOKUP(D1772,Plan1!$B$2:$S$5570,13,)/1000</f>
        <v>5.556</v>
      </c>
      <c r="N1772" s="180">
        <f>VLOOKUP(D1772,Plan1!$B$2:$S$5570,14,)/1000</f>
        <v>5.6959999999999997</v>
      </c>
      <c r="O1772" s="180">
        <f>VLOOKUP(D1772,Plan1!$B$2:$S$5570,15,)/1000</f>
        <v>5.2649999999999997</v>
      </c>
      <c r="P1772" s="180">
        <f>VLOOKUP(D1772,Plan1!$B$2:$S$5570,16,)/1000</f>
        <v>5.1479999999999997</v>
      </c>
      <c r="Q1772" s="180">
        <f>VLOOKUP(D1772,Plan1!$B$2:$S$5570,17,)/1000</f>
        <v>4.8330000000000002</v>
      </c>
      <c r="R1772" s="180">
        <f>VLOOKUP(D1772,Plan1!$B$2:$S$5570,18,)/1000</f>
        <v>4.8540000000000001</v>
      </c>
      <c r="S1772" s="180">
        <f>VLOOKUP(D1772,Plan1!$B$2:$S$5570,6,)/1000</f>
        <v>5.1779999999999999</v>
      </c>
    </row>
    <row r="1773" spans="1:19" x14ac:dyDescent="0.25">
      <c r="A1773" s="178">
        <v>5260</v>
      </c>
      <c r="B1773" s="178">
        <v>-23914</v>
      </c>
      <c r="C1773" s="178">
        <v>-51981</v>
      </c>
      <c r="D1773" s="178" t="s">
        <v>3135</v>
      </c>
      <c r="E1773" s="178" t="s">
        <v>167</v>
      </c>
      <c r="F1773" s="178" t="s">
        <v>2912</v>
      </c>
      <c r="G1773" s="180">
        <f>VLOOKUP(D1773,Plan1!$B$2:$S$5570,7,)/1000</f>
        <v>5.4480000000000004</v>
      </c>
      <c r="H1773" s="180">
        <f>VLOOKUP(D1773,Plan1!$B$2:$S$5570,8,)/1000</f>
        <v>5.5540000000000003</v>
      </c>
      <c r="I1773" s="180">
        <f>VLOOKUP(D1773,Plan1!$B$2:$S$5570,9,)/1000</f>
        <v>5.5570000000000004</v>
      </c>
      <c r="J1773" s="180">
        <f>VLOOKUP(D1773,Plan1!$B$2:$S$5570,10,)/1000</f>
        <v>5.3570000000000002</v>
      </c>
      <c r="K1773" s="180">
        <f>VLOOKUP(D1773,Plan1!$B$2:$S$5570,11,)/1000</f>
        <v>4.5309999999999997</v>
      </c>
      <c r="L1773" s="180">
        <f>VLOOKUP(D1773,Plan1!$B$2:$S$5570,12,)/1000</f>
        <v>4.2140000000000004</v>
      </c>
      <c r="M1773" s="180">
        <f>VLOOKUP(D1773,Plan1!$B$2:$S$5570,13,)/1000</f>
        <v>4.4210000000000003</v>
      </c>
      <c r="N1773" s="180">
        <f>VLOOKUP(D1773,Plan1!$B$2:$S$5570,14,)/1000</f>
        <v>5.2850000000000001</v>
      </c>
      <c r="O1773" s="180">
        <f>VLOOKUP(D1773,Plan1!$B$2:$S$5570,15,)/1000</f>
        <v>4.9690000000000003</v>
      </c>
      <c r="P1773" s="180">
        <f>VLOOKUP(D1773,Plan1!$B$2:$S$5570,16,)/1000</f>
        <v>5.15</v>
      </c>
      <c r="Q1773" s="180">
        <f>VLOOKUP(D1773,Plan1!$B$2:$S$5570,17,)/1000</f>
        <v>5.5510000000000002</v>
      </c>
      <c r="R1773" s="180">
        <f>VLOOKUP(D1773,Plan1!$B$2:$S$5570,18,)/1000</f>
        <v>5.5970000000000004</v>
      </c>
      <c r="S1773" s="180">
        <f>VLOOKUP(D1773,Plan1!$B$2:$S$5570,6,)/1000</f>
        <v>5.1360000000000001</v>
      </c>
    </row>
    <row r="1774" spans="1:19" x14ac:dyDescent="0.25">
      <c r="A1774" s="178">
        <v>4174</v>
      </c>
      <c r="B1774" s="178">
        <v>-254112</v>
      </c>
      <c r="C1774" s="178">
        <v>-50546</v>
      </c>
      <c r="D1774" s="178" t="s">
        <v>3003</v>
      </c>
      <c r="E1774" s="178" t="s">
        <v>167</v>
      </c>
      <c r="F1774" s="178" t="s">
        <v>2912</v>
      </c>
      <c r="G1774" s="180">
        <f>VLOOKUP(D1774,Plan1!$B$2:$S$5570,7,)/1000</f>
        <v>4.9450000000000003</v>
      </c>
      <c r="H1774" s="180">
        <f>VLOOKUP(D1774,Plan1!$B$2:$S$5570,8,)/1000</f>
        <v>5.0229999999999997</v>
      </c>
      <c r="I1774" s="180">
        <f>VLOOKUP(D1774,Plan1!$B$2:$S$5570,9,)/1000</f>
        <v>4.8639999999999999</v>
      </c>
      <c r="J1774" s="180">
        <f>VLOOKUP(D1774,Plan1!$B$2:$S$5570,10,)/1000</f>
        <v>4.508</v>
      </c>
      <c r="K1774" s="180">
        <f>VLOOKUP(D1774,Plan1!$B$2:$S$5570,11,)/1000</f>
        <v>3.8969999999999998</v>
      </c>
      <c r="L1774" s="180">
        <f>VLOOKUP(D1774,Plan1!$B$2:$S$5570,12,)/1000</f>
        <v>3.5619999999999998</v>
      </c>
      <c r="M1774" s="180">
        <f>VLOOKUP(D1774,Plan1!$B$2:$S$5570,13,)/1000</f>
        <v>3.863</v>
      </c>
      <c r="N1774" s="180">
        <f>VLOOKUP(D1774,Plan1!$B$2:$S$5570,14,)/1000</f>
        <v>4.8449999999999998</v>
      </c>
      <c r="O1774" s="180">
        <f>VLOOKUP(D1774,Plan1!$B$2:$S$5570,15,)/1000</f>
        <v>4.42</v>
      </c>
      <c r="P1774" s="180">
        <f>VLOOKUP(D1774,Plan1!$B$2:$S$5570,16,)/1000</f>
        <v>4.5670000000000002</v>
      </c>
      <c r="Q1774" s="180">
        <f>VLOOKUP(D1774,Plan1!$B$2:$S$5570,17,)/1000</f>
        <v>5.0819999999999999</v>
      </c>
      <c r="R1774" s="180">
        <f>VLOOKUP(D1774,Plan1!$B$2:$S$5570,18,)/1000</f>
        <v>5.0179999999999998</v>
      </c>
      <c r="S1774" s="180">
        <f>VLOOKUP(D1774,Plan1!$B$2:$S$5570,6,)/1000</f>
        <v>4.55</v>
      </c>
    </row>
    <row r="1775" spans="1:19" x14ac:dyDescent="0.25">
      <c r="A1775" s="178">
        <v>12766</v>
      </c>
      <c r="B1775" s="178">
        <v>-191525</v>
      </c>
      <c r="C1775" s="178">
        <v>-420802</v>
      </c>
      <c r="D1775" s="178" t="s">
        <v>2274</v>
      </c>
      <c r="E1775" s="178" t="s">
        <v>167</v>
      </c>
      <c r="F1775" s="178" t="s">
        <v>1727</v>
      </c>
      <c r="G1775" s="180">
        <f>VLOOKUP(D1775,Plan1!$B$2:$S$5570,7,)/1000</f>
        <v>5.391</v>
      </c>
      <c r="H1775" s="180">
        <f>VLOOKUP(D1775,Plan1!$B$2:$S$5570,8,)/1000</f>
        <v>5.8319999999999999</v>
      </c>
      <c r="I1775" s="180">
        <f>VLOOKUP(D1775,Plan1!$B$2:$S$5570,9,)/1000</f>
        <v>5.2539999999999996</v>
      </c>
      <c r="J1775" s="180">
        <f>VLOOKUP(D1775,Plan1!$B$2:$S$5570,10,)/1000</f>
        <v>5.0439999999999996</v>
      </c>
      <c r="K1775" s="180">
        <f>VLOOKUP(D1775,Plan1!$B$2:$S$5570,11,)/1000</f>
        <v>4.5359999999999996</v>
      </c>
      <c r="L1775" s="180">
        <f>VLOOKUP(D1775,Plan1!$B$2:$S$5570,12,)/1000</f>
        <v>4.4189999999999996</v>
      </c>
      <c r="M1775" s="180">
        <f>VLOOKUP(D1775,Plan1!$B$2:$S$5570,13,)/1000</f>
        <v>4.4379999999999997</v>
      </c>
      <c r="N1775" s="180">
        <f>VLOOKUP(D1775,Plan1!$B$2:$S$5570,14,)/1000</f>
        <v>4.9880000000000004</v>
      </c>
      <c r="O1775" s="180">
        <f>VLOOKUP(D1775,Plan1!$B$2:$S$5570,15,)/1000</f>
        <v>5.109</v>
      </c>
      <c r="P1775" s="180">
        <f>VLOOKUP(D1775,Plan1!$B$2:$S$5570,16,)/1000</f>
        <v>4.9729999999999999</v>
      </c>
      <c r="Q1775" s="180">
        <f>VLOOKUP(D1775,Plan1!$B$2:$S$5570,17,)/1000</f>
        <v>4.5350000000000001</v>
      </c>
      <c r="R1775" s="180">
        <f>VLOOKUP(D1775,Plan1!$B$2:$S$5570,18,)/1000</f>
        <v>5.173</v>
      </c>
      <c r="S1775" s="180">
        <f>VLOOKUP(D1775,Plan1!$B$2:$S$5570,6,)/1000</f>
        <v>4.9740000000000002</v>
      </c>
    </row>
    <row r="1776" spans="1:19" x14ac:dyDescent="0.25">
      <c r="A1776" s="178">
        <v>48683</v>
      </c>
      <c r="B1776" s="178">
        <v>-61625</v>
      </c>
      <c r="C1776" s="178">
        <v>-448982</v>
      </c>
      <c r="D1776" s="178" t="s">
        <v>1327</v>
      </c>
      <c r="E1776" s="178" t="s">
        <v>167</v>
      </c>
      <c r="F1776" s="178" t="s">
        <v>1298</v>
      </c>
      <c r="G1776" s="180">
        <f>VLOOKUP(D1776,Plan1!$B$2:$S$5570,7,)/1000</f>
        <v>4.4470000000000001</v>
      </c>
      <c r="H1776" s="180">
        <f>VLOOKUP(D1776,Plan1!$B$2:$S$5570,8,)/1000</f>
        <v>4.7770000000000001</v>
      </c>
      <c r="I1776" s="180">
        <f>VLOOKUP(D1776,Plan1!$B$2:$S$5570,9,)/1000</f>
        <v>4.8460000000000001</v>
      </c>
      <c r="J1776" s="180">
        <f>VLOOKUP(D1776,Plan1!$B$2:$S$5570,10,)/1000</f>
        <v>5.0270000000000001</v>
      </c>
      <c r="K1776" s="180">
        <f>VLOOKUP(D1776,Plan1!$B$2:$S$5570,11,)/1000</f>
        <v>5.2160000000000002</v>
      </c>
      <c r="L1776" s="180">
        <f>VLOOKUP(D1776,Plan1!$B$2:$S$5570,12,)/1000</f>
        <v>5.6130000000000004</v>
      </c>
      <c r="M1776" s="180">
        <f>VLOOKUP(D1776,Plan1!$B$2:$S$5570,13,)/1000</f>
        <v>5.8630000000000004</v>
      </c>
      <c r="N1776" s="180">
        <f>VLOOKUP(D1776,Plan1!$B$2:$S$5570,14,)/1000</f>
        <v>6.452</v>
      </c>
      <c r="O1776" s="180">
        <f>VLOOKUP(D1776,Plan1!$B$2:$S$5570,15,)/1000</f>
        <v>6.5190000000000001</v>
      </c>
      <c r="P1776" s="180">
        <f>VLOOKUP(D1776,Plan1!$B$2:$S$5570,16,)/1000</f>
        <v>5.6440000000000001</v>
      </c>
      <c r="Q1776" s="180">
        <f>VLOOKUP(D1776,Plan1!$B$2:$S$5570,17,)/1000</f>
        <v>5.0330000000000004</v>
      </c>
      <c r="R1776" s="180">
        <f>VLOOKUP(D1776,Plan1!$B$2:$S$5570,18,)/1000</f>
        <v>4.7450000000000001</v>
      </c>
      <c r="S1776" s="180">
        <f>VLOOKUP(D1776,Plan1!$B$2:$S$5570,6,)/1000</f>
        <v>5.3490000000000002</v>
      </c>
    </row>
    <row r="1777" spans="1:19" x14ac:dyDescent="0.25">
      <c r="A1777" s="178">
        <v>50674</v>
      </c>
      <c r="B1777" s="178">
        <v>-56914</v>
      </c>
      <c r="C1777" s="178">
        <v>-365285</v>
      </c>
      <c r="D1777" s="178" t="s">
        <v>3860</v>
      </c>
      <c r="E1777" s="178" t="s">
        <v>167</v>
      </c>
      <c r="F1777" s="178" t="s">
        <v>3752</v>
      </c>
      <c r="G1777" s="180">
        <f>VLOOKUP(D1777,Plan1!$B$2:$S$5570,7,)/1000</f>
        <v>5.6929999999999996</v>
      </c>
      <c r="H1777" s="180">
        <f>VLOOKUP(D1777,Plan1!$B$2:$S$5570,8,)/1000</f>
        <v>5.7910000000000004</v>
      </c>
      <c r="I1777" s="180">
        <f>VLOOKUP(D1777,Plan1!$B$2:$S$5570,9,)/1000</f>
        <v>5.9820000000000002</v>
      </c>
      <c r="J1777" s="180">
        <f>VLOOKUP(D1777,Plan1!$B$2:$S$5570,10,)/1000</f>
        <v>5.6689999999999996</v>
      </c>
      <c r="K1777" s="180">
        <f>VLOOKUP(D1777,Plan1!$B$2:$S$5570,11,)/1000</f>
        <v>5.4260000000000002</v>
      </c>
      <c r="L1777" s="180">
        <f>VLOOKUP(D1777,Plan1!$B$2:$S$5570,12,)/1000</f>
        <v>5.0369999999999999</v>
      </c>
      <c r="M1777" s="180">
        <f>VLOOKUP(D1777,Plan1!$B$2:$S$5570,13,)/1000</f>
        <v>5.3070000000000004</v>
      </c>
      <c r="N1777" s="180">
        <f>VLOOKUP(D1777,Plan1!$B$2:$S$5570,14,)/1000</f>
        <v>5.9589999999999996</v>
      </c>
      <c r="O1777" s="180">
        <f>VLOOKUP(D1777,Plan1!$B$2:$S$5570,15,)/1000</f>
        <v>6.2649999999999997</v>
      </c>
      <c r="P1777" s="180">
        <f>VLOOKUP(D1777,Plan1!$B$2:$S$5570,16,)/1000</f>
        <v>6.3150000000000004</v>
      </c>
      <c r="Q1777" s="180">
        <f>VLOOKUP(D1777,Plan1!$B$2:$S$5570,17,)/1000</f>
        <v>6.1989999999999998</v>
      </c>
      <c r="R1777" s="180">
        <f>VLOOKUP(D1777,Plan1!$B$2:$S$5570,18,)/1000</f>
        <v>5.7430000000000003</v>
      </c>
      <c r="S1777" s="180">
        <f>VLOOKUP(D1777,Plan1!$B$2:$S$5570,6,)/1000</f>
        <v>5.782</v>
      </c>
    </row>
    <row r="1778" spans="1:19" x14ac:dyDescent="0.25">
      <c r="A1778" s="178">
        <v>8953</v>
      </c>
      <c r="B1778" s="178">
        <v>-212665</v>
      </c>
      <c r="C1778" s="178">
        <v>-486878</v>
      </c>
      <c r="D1778" s="178" t="s">
        <v>5136</v>
      </c>
      <c r="E1778" s="178" t="s">
        <v>167</v>
      </c>
      <c r="F1778" s="178" t="s">
        <v>4704</v>
      </c>
      <c r="G1778" s="180">
        <f>VLOOKUP(D1778,Plan1!$B$2:$S$5570,7,)/1000</f>
        <v>5.1769999999999996</v>
      </c>
      <c r="H1778" s="180">
        <f>VLOOKUP(D1778,Plan1!$B$2:$S$5570,8,)/1000</f>
        <v>5.6749999999999998</v>
      </c>
      <c r="I1778" s="180">
        <f>VLOOKUP(D1778,Plan1!$B$2:$S$5570,9,)/1000</f>
        <v>5.415</v>
      </c>
      <c r="J1778" s="180">
        <f>VLOOKUP(D1778,Plan1!$B$2:$S$5570,10,)/1000</f>
        <v>5.4939999999999998</v>
      </c>
      <c r="K1778" s="180">
        <f>VLOOKUP(D1778,Plan1!$B$2:$S$5570,11,)/1000</f>
        <v>5.0380000000000003</v>
      </c>
      <c r="L1778" s="180">
        <f>VLOOKUP(D1778,Plan1!$B$2:$S$5570,12,)/1000</f>
        <v>4.9020000000000001</v>
      </c>
      <c r="M1778" s="180">
        <f>VLOOKUP(D1778,Plan1!$B$2:$S$5570,13,)/1000</f>
        <v>5.0979999999999999</v>
      </c>
      <c r="N1778" s="180">
        <f>VLOOKUP(D1778,Plan1!$B$2:$S$5570,14,)/1000</f>
        <v>5.8179999999999996</v>
      </c>
      <c r="O1778" s="180">
        <f>VLOOKUP(D1778,Plan1!$B$2:$S$5570,15,)/1000</f>
        <v>5.4080000000000004</v>
      </c>
      <c r="P1778" s="180">
        <f>VLOOKUP(D1778,Plan1!$B$2:$S$5570,16,)/1000</f>
        <v>5.4779999999999998</v>
      </c>
      <c r="Q1778" s="180">
        <f>VLOOKUP(D1778,Plan1!$B$2:$S$5570,17,)/1000</f>
        <v>5.3849999999999998</v>
      </c>
      <c r="R1778" s="180">
        <f>VLOOKUP(D1778,Plan1!$B$2:$S$5570,18,)/1000</f>
        <v>5.4249999999999998</v>
      </c>
      <c r="S1778" s="180">
        <f>VLOOKUP(D1778,Plan1!$B$2:$S$5570,6,)/1000</f>
        <v>5.359</v>
      </c>
    </row>
    <row r="1779" spans="1:19" x14ac:dyDescent="0.25">
      <c r="A1779" s="178">
        <v>10682</v>
      </c>
      <c r="B1779" s="178">
        <v>-20281</v>
      </c>
      <c r="C1779" s="178">
        <v>-502475</v>
      </c>
      <c r="D1779" s="178" t="s">
        <v>5263</v>
      </c>
      <c r="E1779" s="178" t="s">
        <v>167</v>
      </c>
      <c r="F1779" s="178" t="s">
        <v>4704</v>
      </c>
      <c r="G1779" s="180">
        <f>VLOOKUP(D1779,Plan1!$B$2:$S$5570,7,)/1000</f>
        <v>5.29</v>
      </c>
      <c r="H1779" s="180">
        <f>VLOOKUP(D1779,Plan1!$B$2:$S$5570,8,)/1000</f>
        <v>5.6749999999999998</v>
      </c>
      <c r="I1779" s="180">
        <f>VLOOKUP(D1779,Plan1!$B$2:$S$5570,9,)/1000</f>
        <v>5.4210000000000003</v>
      </c>
      <c r="J1779" s="180">
        <f>VLOOKUP(D1779,Plan1!$B$2:$S$5570,10,)/1000</f>
        <v>5.5149999999999997</v>
      </c>
      <c r="K1779" s="180">
        <f>VLOOKUP(D1779,Plan1!$B$2:$S$5570,11,)/1000</f>
        <v>5.085</v>
      </c>
      <c r="L1779" s="180">
        <f>VLOOKUP(D1779,Plan1!$B$2:$S$5570,12,)/1000</f>
        <v>4.9420000000000002</v>
      </c>
      <c r="M1779" s="180">
        <f>VLOOKUP(D1779,Plan1!$B$2:$S$5570,13,)/1000</f>
        <v>5.1520000000000001</v>
      </c>
      <c r="N1779" s="180">
        <f>VLOOKUP(D1779,Plan1!$B$2:$S$5570,14,)/1000</f>
        <v>5.87</v>
      </c>
      <c r="O1779" s="180">
        <f>VLOOKUP(D1779,Plan1!$B$2:$S$5570,15,)/1000</f>
        <v>5.4720000000000004</v>
      </c>
      <c r="P1779" s="180">
        <f>VLOOKUP(D1779,Plan1!$B$2:$S$5570,16,)/1000</f>
        <v>5.4880000000000004</v>
      </c>
      <c r="Q1779" s="180">
        <f>VLOOKUP(D1779,Plan1!$B$2:$S$5570,17,)/1000</f>
        <v>5.4269999999999996</v>
      </c>
      <c r="R1779" s="180">
        <f>VLOOKUP(D1779,Plan1!$B$2:$S$5570,18,)/1000</f>
        <v>5.5369999999999999</v>
      </c>
      <c r="S1779" s="180">
        <f>VLOOKUP(D1779,Plan1!$B$2:$S$5570,6,)/1000</f>
        <v>5.4059999999999997</v>
      </c>
    </row>
    <row r="1780" spans="1:19" x14ac:dyDescent="0.25">
      <c r="A1780" s="178">
        <v>7100</v>
      </c>
      <c r="B1780" s="178">
        <v>-223594</v>
      </c>
      <c r="C1780" s="178">
        <v>-495224</v>
      </c>
      <c r="D1780" s="178" t="s">
        <v>4969</v>
      </c>
      <c r="E1780" s="178" t="s">
        <v>167</v>
      </c>
      <c r="F1780" s="178" t="s">
        <v>4704</v>
      </c>
      <c r="G1780" s="180">
        <f>VLOOKUP(D1780,Plan1!$B$2:$S$5570,7,)/1000</f>
        <v>5.0880000000000001</v>
      </c>
      <c r="H1780" s="180">
        <f>VLOOKUP(D1780,Plan1!$B$2:$S$5570,8,)/1000</f>
        <v>5.5140000000000002</v>
      </c>
      <c r="I1780" s="180">
        <f>VLOOKUP(D1780,Plan1!$B$2:$S$5570,9,)/1000</f>
        <v>5.3230000000000004</v>
      </c>
      <c r="J1780" s="180">
        <f>VLOOKUP(D1780,Plan1!$B$2:$S$5570,10,)/1000</f>
        <v>5.37</v>
      </c>
      <c r="K1780" s="180">
        <f>VLOOKUP(D1780,Plan1!$B$2:$S$5570,11,)/1000</f>
        <v>4.7329999999999997</v>
      </c>
      <c r="L1780" s="180">
        <f>VLOOKUP(D1780,Plan1!$B$2:$S$5570,12,)/1000</f>
        <v>4.5940000000000003</v>
      </c>
      <c r="M1780" s="180">
        <f>VLOOKUP(D1780,Plan1!$B$2:$S$5570,13,)/1000</f>
        <v>4.7830000000000004</v>
      </c>
      <c r="N1780" s="180">
        <f>VLOOKUP(D1780,Plan1!$B$2:$S$5570,14,)/1000</f>
        <v>5.6559999999999997</v>
      </c>
      <c r="O1780" s="180">
        <f>VLOOKUP(D1780,Plan1!$B$2:$S$5570,15,)/1000</f>
        <v>5.1879999999999997</v>
      </c>
      <c r="P1780" s="180">
        <f>VLOOKUP(D1780,Plan1!$B$2:$S$5570,16,)/1000</f>
        <v>5.3860000000000001</v>
      </c>
      <c r="Q1780" s="180">
        <f>VLOOKUP(D1780,Plan1!$B$2:$S$5570,17,)/1000</f>
        <v>5.3380000000000001</v>
      </c>
      <c r="R1780" s="180">
        <f>VLOOKUP(D1780,Plan1!$B$2:$S$5570,18,)/1000</f>
        <v>5.4409999999999998</v>
      </c>
      <c r="S1780" s="180">
        <f>VLOOKUP(D1780,Plan1!$B$2:$S$5570,6,)/1000</f>
        <v>5.2009999999999996</v>
      </c>
    </row>
    <row r="1781" spans="1:19" x14ac:dyDescent="0.25">
      <c r="A1781" s="178">
        <v>5731</v>
      </c>
      <c r="B1781" s="178">
        <v>-235415</v>
      </c>
      <c r="C1781" s="178">
        <v>-463714</v>
      </c>
      <c r="D1781" s="178" t="s">
        <v>4789</v>
      </c>
      <c r="E1781" s="178" t="s">
        <v>167</v>
      </c>
      <c r="F1781" s="178" t="s">
        <v>4704</v>
      </c>
      <c r="G1781" s="180">
        <f>VLOOKUP(D1781,Plan1!$B$2:$S$5570,7,)/1000</f>
        <v>4.7850000000000001</v>
      </c>
      <c r="H1781" s="180">
        <f>VLOOKUP(D1781,Plan1!$B$2:$S$5570,8,)/1000</f>
        <v>5.2649999999999997</v>
      </c>
      <c r="I1781" s="180">
        <f>VLOOKUP(D1781,Plan1!$B$2:$S$5570,9,)/1000</f>
        <v>4.8259999999999996</v>
      </c>
      <c r="J1781" s="180">
        <f>VLOOKUP(D1781,Plan1!$B$2:$S$5570,10,)/1000</f>
        <v>4.7060000000000004</v>
      </c>
      <c r="K1781" s="180">
        <f>VLOOKUP(D1781,Plan1!$B$2:$S$5570,11,)/1000</f>
        <v>4.1180000000000003</v>
      </c>
      <c r="L1781" s="180">
        <f>VLOOKUP(D1781,Plan1!$B$2:$S$5570,12,)/1000</f>
        <v>4.0069999999999997</v>
      </c>
      <c r="M1781" s="180">
        <f>VLOOKUP(D1781,Plan1!$B$2:$S$5570,13,)/1000</f>
        <v>4.0890000000000004</v>
      </c>
      <c r="N1781" s="180">
        <f>VLOOKUP(D1781,Plan1!$B$2:$S$5570,14,)/1000</f>
        <v>4.8929999999999998</v>
      </c>
      <c r="O1781" s="180">
        <f>VLOOKUP(D1781,Plan1!$B$2:$S$5570,15,)/1000</f>
        <v>4.5199999999999996</v>
      </c>
      <c r="P1781" s="180">
        <f>VLOOKUP(D1781,Plan1!$B$2:$S$5570,16,)/1000</f>
        <v>4.6239999999999997</v>
      </c>
      <c r="Q1781" s="180">
        <f>VLOOKUP(D1781,Plan1!$B$2:$S$5570,17,)/1000</f>
        <v>4.6989999999999998</v>
      </c>
      <c r="R1781" s="180">
        <f>VLOOKUP(D1781,Plan1!$B$2:$S$5570,18,)/1000</f>
        <v>5.0330000000000004</v>
      </c>
      <c r="S1781" s="180">
        <f>VLOOKUP(D1781,Plan1!$B$2:$S$5570,6,)/1000</f>
        <v>4.63</v>
      </c>
    </row>
    <row r="1782" spans="1:19" x14ac:dyDescent="0.25">
      <c r="A1782" s="178">
        <v>68955</v>
      </c>
      <c r="B1782" s="178">
        <v>8569</v>
      </c>
      <c r="C1782" s="178">
        <v>-511799</v>
      </c>
      <c r="D1782" s="178" t="s">
        <v>304</v>
      </c>
      <c r="E1782" s="178" t="s">
        <v>167</v>
      </c>
      <c r="F1782" s="178" t="s">
        <v>295</v>
      </c>
      <c r="G1782" s="180">
        <f>VLOOKUP(D1782,Plan1!$B$2:$S$5570,7,)/1000</f>
        <v>4.2560000000000002</v>
      </c>
      <c r="H1782" s="180">
        <f>VLOOKUP(D1782,Plan1!$B$2:$S$5570,8,)/1000</f>
        <v>4.0170000000000003</v>
      </c>
      <c r="I1782" s="180">
        <f>VLOOKUP(D1782,Plan1!$B$2:$S$5570,9,)/1000</f>
        <v>4.05</v>
      </c>
      <c r="J1782" s="180">
        <f>VLOOKUP(D1782,Plan1!$B$2:$S$5570,10,)/1000</f>
        <v>4.0789999999999997</v>
      </c>
      <c r="K1782" s="180">
        <f>VLOOKUP(D1782,Plan1!$B$2:$S$5570,11,)/1000</f>
        <v>4.407</v>
      </c>
      <c r="L1782" s="180">
        <f>VLOOKUP(D1782,Plan1!$B$2:$S$5570,12,)/1000</f>
        <v>4.6520000000000001</v>
      </c>
      <c r="M1782" s="180">
        <f>VLOOKUP(D1782,Plan1!$B$2:$S$5570,13,)/1000</f>
        <v>4.8600000000000003</v>
      </c>
      <c r="N1782" s="180">
        <f>VLOOKUP(D1782,Plan1!$B$2:$S$5570,14,)/1000</f>
        <v>5.3380000000000001</v>
      </c>
      <c r="O1782" s="180">
        <f>VLOOKUP(D1782,Plan1!$B$2:$S$5570,15,)/1000</f>
        <v>5.476</v>
      </c>
      <c r="P1782" s="180">
        <f>VLOOKUP(D1782,Plan1!$B$2:$S$5570,16,)/1000</f>
        <v>5.4539999999999997</v>
      </c>
      <c r="Q1782" s="180">
        <f>VLOOKUP(D1782,Plan1!$B$2:$S$5570,17,)/1000</f>
        <v>5.18</v>
      </c>
      <c r="R1782" s="180">
        <f>VLOOKUP(D1782,Plan1!$B$2:$S$5570,18,)/1000</f>
        <v>4.4969999999999999</v>
      </c>
      <c r="S1782" s="180">
        <f>VLOOKUP(D1782,Plan1!$B$2:$S$5570,6,)/1000</f>
        <v>4.6890000000000001</v>
      </c>
    </row>
    <row r="1783" spans="1:19" x14ac:dyDescent="0.25">
      <c r="A1783" s="178">
        <v>44124</v>
      </c>
      <c r="B1783" s="178">
        <v>-74501</v>
      </c>
      <c r="C1783" s="178">
        <v>-352434</v>
      </c>
      <c r="D1783" s="178" t="s">
        <v>3444</v>
      </c>
      <c r="E1783" s="178" t="s">
        <v>167</v>
      </c>
      <c r="F1783" s="178" t="s">
        <v>3284</v>
      </c>
      <c r="G1783" s="180">
        <f>VLOOKUP(D1783,Plan1!$B$2:$S$5570,7,)/1000</f>
        <v>5.43</v>
      </c>
      <c r="H1783" s="180">
        <f>VLOOKUP(D1783,Plan1!$B$2:$S$5570,8,)/1000</f>
        <v>5.7229999999999999</v>
      </c>
      <c r="I1783" s="180">
        <f>VLOOKUP(D1783,Plan1!$B$2:$S$5570,9,)/1000</f>
        <v>5.8680000000000003</v>
      </c>
      <c r="J1783" s="180">
        <f>VLOOKUP(D1783,Plan1!$B$2:$S$5570,10,)/1000</f>
        <v>5.4790000000000001</v>
      </c>
      <c r="K1783" s="180">
        <f>VLOOKUP(D1783,Plan1!$B$2:$S$5570,11,)/1000</f>
        <v>4.8780000000000001</v>
      </c>
      <c r="L1783" s="180">
        <f>VLOOKUP(D1783,Plan1!$B$2:$S$5570,12,)/1000</f>
        <v>4.5110000000000001</v>
      </c>
      <c r="M1783" s="180">
        <f>VLOOKUP(D1783,Plan1!$B$2:$S$5570,13,)/1000</f>
        <v>4.6260000000000003</v>
      </c>
      <c r="N1783" s="180">
        <f>VLOOKUP(D1783,Plan1!$B$2:$S$5570,14,)/1000</f>
        <v>5.2850000000000001</v>
      </c>
      <c r="O1783" s="180">
        <f>VLOOKUP(D1783,Plan1!$B$2:$S$5570,15,)/1000</f>
        <v>5.6420000000000003</v>
      </c>
      <c r="P1783" s="180">
        <f>VLOOKUP(D1783,Plan1!$B$2:$S$5570,16,)/1000</f>
        <v>5.7</v>
      </c>
      <c r="Q1783" s="180">
        <f>VLOOKUP(D1783,Plan1!$B$2:$S$5570,17,)/1000</f>
        <v>5.8460000000000001</v>
      </c>
      <c r="R1783" s="180">
        <f>VLOOKUP(D1783,Plan1!$B$2:$S$5570,18,)/1000</f>
        <v>5.6550000000000002</v>
      </c>
      <c r="S1783" s="180">
        <f>VLOOKUP(D1783,Plan1!$B$2:$S$5570,6,)/1000</f>
        <v>5.3869999999999996</v>
      </c>
    </row>
    <row r="1784" spans="1:19" x14ac:dyDescent="0.25">
      <c r="A1784" s="178">
        <v>12756</v>
      </c>
      <c r="B1784" s="178">
        <v>-192348</v>
      </c>
      <c r="C1784" s="178">
        <v>-430196</v>
      </c>
      <c r="D1784" s="178" t="s">
        <v>2267</v>
      </c>
      <c r="E1784" s="178" t="s">
        <v>167</v>
      </c>
      <c r="F1784" s="178" t="s">
        <v>1727</v>
      </c>
      <c r="G1784" s="180">
        <f>VLOOKUP(D1784,Plan1!$B$2:$S$5570,7,)/1000</f>
        <v>5.22</v>
      </c>
      <c r="H1784" s="180">
        <f>VLOOKUP(D1784,Plan1!$B$2:$S$5570,8,)/1000</f>
        <v>5.7530000000000001</v>
      </c>
      <c r="I1784" s="180">
        <f>VLOOKUP(D1784,Plan1!$B$2:$S$5570,9,)/1000</f>
        <v>5.1589999999999998</v>
      </c>
      <c r="J1784" s="180">
        <f>VLOOKUP(D1784,Plan1!$B$2:$S$5570,10,)/1000</f>
        <v>5.0049999999999999</v>
      </c>
      <c r="K1784" s="180">
        <f>VLOOKUP(D1784,Plan1!$B$2:$S$5570,11,)/1000</f>
        <v>4.5389999999999997</v>
      </c>
      <c r="L1784" s="180">
        <f>VLOOKUP(D1784,Plan1!$B$2:$S$5570,12,)/1000</f>
        <v>4.4139999999999997</v>
      </c>
      <c r="M1784" s="180">
        <f>VLOOKUP(D1784,Plan1!$B$2:$S$5570,13,)/1000</f>
        <v>4.6559999999999997</v>
      </c>
      <c r="N1784" s="180">
        <f>VLOOKUP(D1784,Plan1!$B$2:$S$5570,14,)/1000</f>
        <v>5.2809999999999997</v>
      </c>
      <c r="O1784" s="180">
        <f>VLOOKUP(D1784,Plan1!$B$2:$S$5570,15,)/1000</f>
        <v>5.2350000000000003</v>
      </c>
      <c r="P1784" s="180">
        <f>VLOOKUP(D1784,Plan1!$B$2:$S$5570,16,)/1000</f>
        <v>5.0330000000000004</v>
      </c>
      <c r="Q1784" s="180">
        <f>VLOOKUP(D1784,Plan1!$B$2:$S$5570,17,)/1000</f>
        <v>4.4710000000000001</v>
      </c>
      <c r="R1784" s="180">
        <f>VLOOKUP(D1784,Plan1!$B$2:$S$5570,18,)/1000</f>
        <v>4.9420000000000002</v>
      </c>
      <c r="S1784" s="180">
        <f>VLOOKUP(D1784,Plan1!$B$2:$S$5570,6,)/1000</f>
        <v>4.976</v>
      </c>
    </row>
    <row r="1785" spans="1:19" x14ac:dyDescent="0.25">
      <c r="A1785" s="178">
        <v>10049</v>
      </c>
      <c r="B1785" s="178">
        <v>-207265</v>
      </c>
      <c r="C1785" s="178">
        <v>-422794</v>
      </c>
      <c r="D1785" s="178" t="s">
        <v>2016</v>
      </c>
      <c r="E1785" s="178" t="s">
        <v>167</v>
      </c>
      <c r="F1785" s="178" t="s">
        <v>1727</v>
      </c>
      <c r="G1785" s="180">
        <f>VLOOKUP(D1785,Plan1!$B$2:$S$5570,7,)/1000</f>
        <v>5.2370000000000001</v>
      </c>
      <c r="H1785" s="180">
        <f>VLOOKUP(D1785,Plan1!$B$2:$S$5570,8,)/1000</f>
        <v>5.7789999999999999</v>
      </c>
      <c r="I1785" s="180">
        <f>VLOOKUP(D1785,Plan1!$B$2:$S$5570,9,)/1000</f>
        <v>5.0579999999999998</v>
      </c>
      <c r="J1785" s="180">
        <f>VLOOKUP(D1785,Plan1!$B$2:$S$5570,10,)/1000</f>
        <v>4.9050000000000002</v>
      </c>
      <c r="K1785" s="180">
        <f>VLOOKUP(D1785,Plan1!$B$2:$S$5570,11,)/1000</f>
        <v>4.5419999999999998</v>
      </c>
      <c r="L1785" s="180">
        <f>VLOOKUP(D1785,Plan1!$B$2:$S$5570,12,)/1000</f>
        <v>4.6429999999999998</v>
      </c>
      <c r="M1785" s="180">
        <f>VLOOKUP(D1785,Plan1!$B$2:$S$5570,13,)/1000</f>
        <v>4.7389999999999999</v>
      </c>
      <c r="N1785" s="180">
        <f>VLOOKUP(D1785,Plan1!$B$2:$S$5570,14,)/1000</f>
        <v>5.3650000000000002</v>
      </c>
      <c r="O1785" s="180">
        <f>VLOOKUP(D1785,Plan1!$B$2:$S$5570,15,)/1000</f>
        <v>5.3</v>
      </c>
      <c r="P1785" s="180">
        <f>VLOOKUP(D1785,Plan1!$B$2:$S$5570,16,)/1000</f>
        <v>4.9180000000000001</v>
      </c>
      <c r="Q1785" s="180">
        <f>VLOOKUP(D1785,Plan1!$B$2:$S$5570,17,)/1000</f>
        <v>4.3769999999999998</v>
      </c>
      <c r="R1785" s="180">
        <f>VLOOKUP(D1785,Plan1!$B$2:$S$5570,18,)/1000</f>
        <v>4.9630000000000001</v>
      </c>
      <c r="S1785" s="180">
        <f>VLOOKUP(D1785,Plan1!$B$2:$S$5570,6,)/1000</f>
        <v>4.9859999999999998</v>
      </c>
    </row>
    <row r="1786" spans="1:19" x14ac:dyDescent="0.25">
      <c r="A1786" s="178">
        <v>5374</v>
      </c>
      <c r="B1786" s="178">
        <v>-23849</v>
      </c>
      <c r="C1786" s="178">
        <v>-504029</v>
      </c>
      <c r="D1786" s="178" t="s">
        <v>3150</v>
      </c>
      <c r="E1786" s="178" t="s">
        <v>167</v>
      </c>
      <c r="F1786" s="178" t="s">
        <v>2912</v>
      </c>
      <c r="G1786" s="180">
        <f>VLOOKUP(D1786,Plan1!$B$2:$S$5570,7,)/1000</f>
        <v>5.0419999999999998</v>
      </c>
      <c r="H1786" s="180">
        <f>VLOOKUP(D1786,Plan1!$B$2:$S$5570,8,)/1000</f>
        <v>5.3129999999999997</v>
      </c>
      <c r="I1786" s="180">
        <f>VLOOKUP(D1786,Plan1!$B$2:$S$5570,9,)/1000</f>
        <v>5.1760000000000002</v>
      </c>
      <c r="J1786" s="180">
        <f>VLOOKUP(D1786,Plan1!$B$2:$S$5570,10,)/1000</f>
        <v>5.117</v>
      </c>
      <c r="K1786" s="180">
        <f>VLOOKUP(D1786,Plan1!$B$2:$S$5570,11,)/1000</f>
        <v>4.4180000000000001</v>
      </c>
      <c r="L1786" s="180">
        <f>VLOOKUP(D1786,Plan1!$B$2:$S$5570,12,)/1000</f>
        <v>4.1239999999999997</v>
      </c>
      <c r="M1786" s="180">
        <f>VLOOKUP(D1786,Plan1!$B$2:$S$5570,13,)/1000</f>
        <v>4.3899999999999997</v>
      </c>
      <c r="N1786" s="180">
        <f>VLOOKUP(D1786,Plan1!$B$2:$S$5570,14,)/1000</f>
        <v>5.3380000000000001</v>
      </c>
      <c r="O1786" s="180">
        <f>VLOOKUP(D1786,Plan1!$B$2:$S$5570,15,)/1000</f>
        <v>4.944</v>
      </c>
      <c r="P1786" s="180">
        <f>VLOOKUP(D1786,Plan1!$B$2:$S$5570,16,)/1000</f>
        <v>4.9720000000000004</v>
      </c>
      <c r="Q1786" s="180">
        <f>VLOOKUP(D1786,Plan1!$B$2:$S$5570,17,)/1000</f>
        <v>5.2450000000000001</v>
      </c>
      <c r="R1786" s="180">
        <f>VLOOKUP(D1786,Plan1!$B$2:$S$5570,18,)/1000</f>
        <v>5.3360000000000003</v>
      </c>
      <c r="S1786" s="180">
        <f>VLOOKUP(D1786,Plan1!$B$2:$S$5570,6,)/1000</f>
        <v>4.9509999999999996</v>
      </c>
    </row>
    <row r="1787" spans="1:19" x14ac:dyDescent="0.25">
      <c r="A1787" s="178">
        <v>13557</v>
      </c>
      <c r="B1787" s="178">
        <v>-186833</v>
      </c>
      <c r="C1787" s="178">
        <v>-536417</v>
      </c>
      <c r="D1787" s="178" t="s">
        <v>1720</v>
      </c>
      <c r="E1787" s="178" t="s">
        <v>167</v>
      </c>
      <c r="F1787" s="178" t="s">
        <v>1651</v>
      </c>
      <c r="G1787" s="180">
        <f>VLOOKUP(D1787,Plan1!$B$2:$S$5570,7,)/1000</f>
        <v>5.1550000000000002</v>
      </c>
      <c r="H1787" s="180">
        <f>VLOOKUP(D1787,Plan1!$B$2:$S$5570,8,)/1000</f>
        <v>5.593</v>
      </c>
      <c r="I1787" s="180">
        <f>VLOOKUP(D1787,Plan1!$B$2:$S$5570,9,)/1000</f>
        <v>5.577</v>
      </c>
      <c r="J1787" s="180">
        <f>VLOOKUP(D1787,Plan1!$B$2:$S$5570,10,)/1000</f>
        <v>5.6470000000000002</v>
      </c>
      <c r="K1787" s="180">
        <f>VLOOKUP(D1787,Plan1!$B$2:$S$5570,11,)/1000</f>
        <v>5.28</v>
      </c>
      <c r="L1787" s="180">
        <f>VLOOKUP(D1787,Plan1!$B$2:$S$5570,12,)/1000</f>
        <v>5.12</v>
      </c>
      <c r="M1787" s="180">
        <f>VLOOKUP(D1787,Plan1!$B$2:$S$5570,13,)/1000</f>
        <v>5.21</v>
      </c>
      <c r="N1787" s="180">
        <f>VLOOKUP(D1787,Plan1!$B$2:$S$5570,14,)/1000</f>
        <v>5.875</v>
      </c>
      <c r="O1787" s="180">
        <f>VLOOKUP(D1787,Plan1!$B$2:$S$5570,15,)/1000</f>
        <v>5.492</v>
      </c>
      <c r="P1787" s="180">
        <f>VLOOKUP(D1787,Plan1!$B$2:$S$5570,16,)/1000</f>
        <v>5.3959999999999999</v>
      </c>
      <c r="Q1787" s="180">
        <f>VLOOKUP(D1787,Plan1!$B$2:$S$5570,17,)/1000</f>
        <v>5.4429999999999996</v>
      </c>
      <c r="R1787" s="180">
        <f>VLOOKUP(D1787,Plan1!$B$2:$S$5570,18,)/1000</f>
        <v>5.3810000000000002</v>
      </c>
      <c r="S1787" s="180">
        <f>VLOOKUP(D1787,Plan1!$B$2:$S$5570,6,)/1000</f>
        <v>5.431</v>
      </c>
    </row>
    <row r="1788" spans="1:19" x14ac:dyDescent="0.25">
      <c r="A1788" s="178">
        <v>27735</v>
      </c>
      <c r="B1788" s="178">
        <v>-121382</v>
      </c>
      <c r="C1788" s="178">
        <v>-491712</v>
      </c>
      <c r="D1788" s="178" t="s">
        <v>5385</v>
      </c>
      <c r="E1788" s="178" t="s">
        <v>167</v>
      </c>
      <c r="F1788" s="178" t="s">
        <v>5370</v>
      </c>
      <c r="G1788" s="180">
        <f>VLOOKUP(D1788,Plan1!$B$2:$S$5570,7,)/1000</f>
        <v>5</v>
      </c>
      <c r="H1788" s="180">
        <f>VLOOKUP(D1788,Plan1!$B$2:$S$5570,8,)/1000</f>
        <v>5.2130000000000001</v>
      </c>
      <c r="I1788" s="180">
        <f>VLOOKUP(D1788,Plan1!$B$2:$S$5570,9,)/1000</f>
        <v>5.1020000000000003</v>
      </c>
      <c r="J1788" s="180">
        <f>VLOOKUP(D1788,Plan1!$B$2:$S$5570,10,)/1000</f>
        <v>5.4050000000000002</v>
      </c>
      <c r="K1788" s="180">
        <f>VLOOKUP(D1788,Plan1!$B$2:$S$5570,11,)/1000</f>
        <v>5.5709999999999997</v>
      </c>
      <c r="L1788" s="180">
        <f>VLOOKUP(D1788,Plan1!$B$2:$S$5570,12,)/1000</f>
        <v>5.3689999999999998</v>
      </c>
      <c r="M1788" s="180">
        <f>VLOOKUP(D1788,Plan1!$B$2:$S$5570,13,)/1000</f>
        <v>5.6840000000000002</v>
      </c>
      <c r="N1788" s="180">
        <f>VLOOKUP(D1788,Plan1!$B$2:$S$5570,14,)/1000</f>
        <v>6.1769999999999996</v>
      </c>
      <c r="O1788" s="180">
        <f>VLOOKUP(D1788,Plan1!$B$2:$S$5570,15,)/1000</f>
        <v>5.8929999999999998</v>
      </c>
      <c r="P1788" s="180">
        <f>VLOOKUP(D1788,Plan1!$B$2:$S$5570,16,)/1000</f>
        <v>5.351</v>
      </c>
      <c r="Q1788" s="180">
        <f>VLOOKUP(D1788,Plan1!$B$2:$S$5570,17,)/1000</f>
        <v>4.923</v>
      </c>
      <c r="R1788" s="180">
        <f>VLOOKUP(D1788,Plan1!$B$2:$S$5570,18,)/1000</f>
        <v>4.8979999999999997</v>
      </c>
      <c r="S1788" s="180">
        <f>VLOOKUP(D1788,Plan1!$B$2:$S$5570,6,)/1000</f>
        <v>5.3819999999999997</v>
      </c>
    </row>
    <row r="1789" spans="1:19" x14ac:dyDescent="0.25">
      <c r="A1789" s="178">
        <v>19993</v>
      </c>
      <c r="B1789" s="178">
        <v>-15449</v>
      </c>
      <c r="C1789" s="178">
        <v>-587382</v>
      </c>
      <c r="D1789" s="178" t="s">
        <v>1550</v>
      </c>
      <c r="E1789" s="178" t="s">
        <v>167</v>
      </c>
      <c r="F1789" s="178" t="s">
        <v>1511</v>
      </c>
      <c r="G1789" s="180">
        <f>VLOOKUP(D1789,Plan1!$B$2:$S$5570,7,)/1000</f>
        <v>4.7960000000000003</v>
      </c>
      <c r="H1789" s="180">
        <f>VLOOKUP(D1789,Plan1!$B$2:$S$5570,8,)/1000</f>
        <v>4.8410000000000002</v>
      </c>
      <c r="I1789" s="180">
        <f>VLOOKUP(D1789,Plan1!$B$2:$S$5570,9,)/1000</f>
        <v>4.9109999999999996</v>
      </c>
      <c r="J1789" s="180">
        <f>VLOOKUP(D1789,Plan1!$B$2:$S$5570,10,)/1000</f>
        <v>5.0199999999999996</v>
      </c>
      <c r="K1789" s="180">
        <f>VLOOKUP(D1789,Plan1!$B$2:$S$5570,11,)/1000</f>
        <v>4.6020000000000003</v>
      </c>
      <c r="L1789" s="180">
        <f>VLOOKUP(D1789,Plan1!$B$2:$S$5570,12,)/1000</f>
        <v>4.9189999999999996</v>
      </c>
      <c r="M1789" s="180">
        <f>VLOOKUP(D1789,Plan1!$B$2:$S$5570,13,)/1000</f>
        <v>4.976</v>
      </c>
      <c r="N1789" s="180">
        <f>VLOOKUP(D1789,Plan1!$B$2:$S$5570,14,)/1000</f>
        <v>5.5890000000000004</v>
      </c>
      <c r="O1789" s="180">
        <f>VLOOKUP(D1789,Plan1!$B$2:$S$5570,15,)/1000</f>
        <v>5.1879999999999997</v>
      </c>
      <c r="P1789" s="180">
        <f>VLOOKUP(D1789,Plan1!$B$2:$S$5570,16,)/1000</f>
        <v>5.0709999999999997</v>
      </c>
      <c r="Q1789" s="180">
        <f>VLOOKUP(D1789,Plan1!$B$2:$S$5570,17,)/1000</f>
        <v>5.0529999999999999</v>
      </c>
      <c r="R1789" s="180">
        <f>VLOOKUP(D1789,Plan1!$B$2:$S$5570,18,)/1000</f>
        <v>4.9080000000000004</v>
      </c>
      <c r="S1789" s="180">
        <f>VLOOKUP(D1789,Plan1!$B$2:$S$5570,6,)/1000</f>
        <v>4.9889999999999999</v>
      </c>
    </row>
    <row r="1790" spans="1:19" x14ac:dyDescent="0.25">
      <c r="A1790" s="178">
        <v>31864</v>
      </c>
      <c r="B1790" s="178">
        <v>-107404</v>
      </c>
      <c r="C1790" s="178">
        <v>-401325</v>
      </c>
      <c r="D1790" s="178" t="s">
        <v>752</v>
      </c>
      <c r="E1790" s="178" t="s">
        <v>167</v>
      </c>
      <c r="F1790" s="178" t="s">
        <v>375</v>
      </c>
      <c r="G1790" s="180">
        <f>VLOOKUP(D1790,Plan1!$B$2:$S$5570,7,)/1000</f>
        <v>5.7039999999999997</v>
      </c>
      <c r="H1790" s="180">
        <f>VLOOKUP(D1790,Plan1!$B$2:$S$5570,8,)/1000</f>
        <v>5.7080000000000002</v>
      </c>
      <c r="I1790" s="180">
        <f>VLOOKUP(D1790,Plan1!$B$2:$S$5570,9,)/1000</f>
        <v>5.8650000000000002</v>
      </c>
      <c r="J1790" s="180">
        <f>VLOOKUP(D1790,Plan1!$B$2:$S$5570,10,)/1000</f>
        <v>5.0229999999999997</v>
      </c>
      <c r="K1790" s="180">
        <f>VLOOKUP(D1790,Plan1!$B$2:$S$5570,11,)/1000</f>
        <v>4.3860000000000001</v>
      </c>
      <c r="L1790" s="180">
        <f>VLOOKUP(D1790,Plan1!$B$2:$S$5570,12,)/1000</f>
        <v>4.125</v>
      </c>
      <c r="M1790" s="180">
        <f>VLOOKUP(D1790,Plan1!$B$2:$S$5570,13,)/1000</f>
        <v>4.3369999999999997</v>
      </c>
      <c r="N1790" s="180">
        <f>VLOOKUP(D1790,Plan1!$B$2:$S$5570,14,)/1000</f>
        <v>4.82</v>
      </c>
      <c r="O1790" s="180">
        <f>VLOOKUP(D1790,Plan1!$B$2:$S$5570,15,)/1000</f>
        <v>5.6539999999999999</v>
      </c>
      <c r="P1790" s="180">
        <f>VLOOKUP(D1790,Plan1!$B$2:$S$5570,16,)/1000</f>
        <v>5.5149999999999997</v>
      </c>
      <c r="Q1790" s="180">
        <f>VLOOKUP(D1790,Plan1!$B$2:$S$5570,17,)/1000</f>
        <v>5.6470000000000002</v>
      </c>
      <c r="R1790" s="180">
        <f>VLOOKUP(D1790,Plan1!$B$2:$S$5570,18,)/1000</f>
        <v>5.5720000000000001</v>
      </c>
      <c r="S1790" s="180">
        <f>VLOOKUP(D1790,Plan1!$B$2:$S$5570,6,)/1000</f>
        <v>5.1959999999999997</v>
      </c>
    </row>
    <row r="1791" spans="1:19" x14ac:dyDescent="0.25">
      <c r="A1791" s="178">
        <v>44395</v>
      </c>
      <c r="B1791" s="178">
        <v>-73354</v>
      </c>
      <c r="C1791" s="178">
        <v>-474958</v>
      </c>
      <c r="D1791" s="178" t="s">
        <v>752</v>
      </c>
      <c r="E1791" s="178" t="s">
        <v>167</v>
      </c>
      <c r="F1791" s="178" t="s">
        <v>5370</v>
      </c>
      <c r="G1791" s="180">
        <f>VLOOKUP(D1791,Plan1!$B$2:$S$5570,7,)/1000</f>
        <v>5.7039999999999997</v>
      </c>
      <c r="H1791" s="180">
        <f>VLOOKUP(D1791,Plan1!$B$2:$S$5570,8,)/1000</f>
        <v>5.7080000000000002</v>
      </c>
      <c r="I1791" s="180">
        <f>VLOOKUP(D1791,Plan1!$B$2:$S$5570,9,)/1000</f>
        <v>5.8650000000000002</v>
      </c>
      <c r="J1791" s="180">
        <f>VLOOKUP(D1791,Plan1!$B$2:$S$5570,10,)/1000</f>
        <v>5.0229999999999997</v>
      </c>
      <c r="K1791" s="180">
        <f>VLOOKUP(D1791,Plan1!$B$2:$S$5570,11,)/1000</f>
        <v>4.3860000000000001</v>
      </c>
      <c r="L1791" s="180">
        <f>VLOOKUP(D1791,Plan1!$B$2:$S$5570,12,)/1000</f>
        <v>4.125</v>
      </c>
      <c r="M1791" s="180">
        <f>VLOOKUP(D1791,Plan1!$B$2:$S$5570,13,)/1000</f>
        <v>4.3369999999999997</v>
      </c>
      <c r="N1791" s="180">
        <f>VLOOKUP(D1791,Plan1!$B$2:$S$5570,14,)/1000</f>
        <v>4.82</v>
      </c>
      <c r="O1791" s="180">
        <f>VLOOKUP(D1791,Plan1!$B$2:$S$5570,15,)/1000</f>
        <v>5.6539999999999999</v>
      </c>
      <c r="P1791" s="180">
        <f>VLOOKUP(D1791,Plan1!$B$2:$S$5570,16,)/1000</f>
        <v>5.5149999999999997</v>
      </c>
      <c r="Q1791" s="180">
        <f>VLOOKUP(D1791,Plan1!$B$2:$S$5570,17,)/1000</f>
        <v>5.6470000000000002</v>
      </c>
      <c r="R1791" s="180">
        <f>VLOOKUP(D1791,Plan1!$B$2:$S$5570,18,)/1000</f>
        <v>5.5720000000000001</v>
      </c>
      <c r="S1791" s="180">
        <f>VLOOKUP(D1791,Plan1!$B$2:$S$5570,6,)/1000</f>
        <v>5.1959999999999997</v>
      </c>
    </row>
    <row r="1792" spans="1:19" x14ac:dyDescent="0.25">
      <c r="A1792" s="178">
        <v>21045</v>
      </c>
      <c r="B1792" s="178">
        <v>-149875</v>
      </c>
      <c r="C1792" s="178">
        <v>-399238</v>
      </c>
      <c r="D1792" s="178" t="s">
        <v>421</v>
      </c>
      <c r="E1792" s="178" t="s">
        <v>167</v>
      </c>
      <c r="F1792" s="178" t="s">
        <v>375</v>
      </c>
      <c r="G1792" s="180">
        <f>VLOOKUP(D1792,Plan1!$B$2:$S$5570,7,)/1000</f>
        <v>5.3390000000000004</v>
      </c>
      <c r="H1792" s="180">
        <f>VLOOKUP(D1792,Plan1!$B$2:$S$5570,8,)/1000</f>
        <v>5.6070000000000002</v>
      </c>
      <c r="I1792" s="180">
        <f>VLOOKUP(D1792,Plan1!$B$2:$S$5570,9,)/1000</f>
        <v>5.4039999999999999</v>
      </c>
      <c r="J1792" s="180">
        <f>VLOOKUP(D1792,Plan1!$B$2:$S$5570,10,)/1000</f>
        <v>4.8719999999999999</v>
      </c>
      <c r="K1792" s="180">
        <f>VLOOKUP(D1792,Plan1!$B$2:$S$5570,11,)/1000</f>
        <v>4.3150000000000004</v>
      </c>
      <c r="L1792" s="180">
        <f>VLOOKUP(D1792,Plan1!$B$2:$S$5570,12,)/1000</f>
        <v>4.0060000000000002</v>
      </c>
      <c r="M1792" s="180">
        <f>VLOOKUP(D1792,Plan1!$B$2:$S$5570,13,)/1000</f>
        <v>4.173</v>
      </c>
      <c r="N1792" s="180">
        <f>VLOOKUP(D1792,Plan1!$B$2:$S$5570,14,)/1000</f>
        <v>4.5730000000000004</v>
      </c>
      <c r="O1792" s="180">
        <f>VLOOKUP(D1792,Plan1!$B$2:$S$5570,15,)/1000</f>
        <v>5.0190000000000001</v>
      </c>
      <c r="P1792" s="180">
        <f>VLOOKUP(D1792,Plan1!$B$2:$S$5570,16,)/1000</f>
        <v>4.9020000000000001</v>
      </c>
      <c r="Q1792" s="180">
        <f>VLOOKUP(D1792,Plan1!$B$2:$S$5570,17,)/1000</f>
        <v>4.8250000000000002</v>
      </c>
      <c r="R1792" s="180">
        <f>VLOOKUP(D1792,Plan1!$B$2:$S$5570,18,)/1000</f>
        <v>5.4210000000000003</v>
      </c>
      <c r="S1792" s="180">
        <f>VLOOKUP(D1792,Plan1!$B$2:$S$5570,6,)/1000</f>
        <v>4.8710000000000004</v>
      </c>
    </row>
    <row r="1793" spans="1:19" x14ac:dyDescent="0.25">
      <c r="A1793" s="178">
        <v>17550</v>
      </c>
      <c r="B1793" s="178">
        <v>-165782</v>
      </c>
      <c r="C1793" s="178">
        <v>-503044</v>
      </c>
      <c r="D1793" s="178" t="s">
        <v>1152</v>
      </c>
      <c r="E1793" s="178" t="s">
        <v>167</v>
      </c>
      <c r="F1793" s="178" t="s">
        <v>1058</v>
      </c>
      <c r="G1793" s="180">
        <f>VLOOKUP(D1793,Plan1!$B$2:$S$5570,7,)/1000</f>
        <v>5.1719999999999997</v>
      </c>
      <c r="H1793" s="180">
        <f>VLOOKUP(D1793,Plan1!$B$2:$S$5570,8,)/1000</f>
        <v>5.3860000000000001</v>
      </c>
      <c r="I1793" s="180">
        <f>VLOOKUP(D1793,Plan1!$B$2:$S$5570,9,)/1000</f>
        <v>5.3689999999999998</v>
      </c>
      <c r="J1793" s="180">
        <f>VLOOKUP(D1793,Plan1!$B$2:$S$5570,10,)/1000</f>
        <v>5.7140000000000004</v>
      </c>
      <c r="K1793" s="180">
        <f>VLOOKUP(D1793,Plan1!$B$2:$S$5570,11,)/1000</f>
        <v>5.6260000000000003</v>
      </c>
      <c r="L1793" s="180">
        <f>VLOOKUP(D1793,Plan1!$B$2:$S$5570,12,)/1000</f>
        <v>5.415</v>
      </c>
      <c r="M1793" s="180">
        <f>VLOOKUP(D1793,Plan1!$B$2:$S$5570,13,)/1000</f>
        <v>5.5839999999999996</v>
      </c>
      <c r="N1793" s="180">
        <f>VLOOKUP(D1793,Plan1!$B$2:$S$5570,14,)/1000</f>
        <v>6.1909999999999998</v>
      </c>
      <c r="O1793" s="180">
        <f>VLOOKUP(D1793,Plan1!$B$2:$S$5570,15,)/1000</f>
        <v>5.6769999999999996</v>
      </c>
      <c r="P1793" s="180">
        <f>VLOOKUP(D1793,Plan1!$B$2:$S$5570,16,)/1000</f>
        <v>5.4169999999999998</v>
      </c>
      <c r="Q1793" s="180">
        <f>VLOOKUP(D1793,Plan1!$B$2:$S$5570,17,)/1000</f>
        <v>5.1959999999999997</v>
      </c>
      <c r="R1793" s="180">
        <f>VLOOKUP(D1793,Plan1!$B$2:$S$5570,18,)/1000</f>
        <v>5.0460000000000003</v>
      </c>
      <c r="S1793" s="180">
        <f>VLOOKUP(D1793,Plan1!$B$2:$S$5570,6,)/1000</f>
        <v>5.4829999999999997</v>
      </c>
    </row>
    <row r="1794" spans="1:19" x14ac:dyDescent="0.25">
      <c r="A1794" s="178">
        <v>36780</v>
      </c>
      <c r="B1794" s="178">
        <v>-92732</v>
      </c>
      <c r="C1794" s="178">
        <v>-357142</v>
      </c>
      <c r="D1794" s="178" t="s">
        <v>269</v>
      </c>
      <c r="E1794" s="178" t="s">
        <v>167</v>
      </c>
      <c r="F1794" s="178" t="s">
        <v>192</v>
      </c>
      <c r="G1794" s="180">
        <f>VLOOKUP(D1794,Plan1!$B$2:$S$5570,7,)/1000</f>
        <v>5.39</v>
      </c>
      <c r="H1794" s="180">
        <f>VLOOKUP(D1794,Plan1!$B$2:$S$5570,8,)/1000</f>
        <v>5.5229999999999997</v>
      </c>
      <c r="I1794" s="180">
        <f>VLOOKUP(D1794,Plan1!$B$2:$S$5570,9,)/1000</f>
        <v>5.7329999999999997</v>
      </c>
      <c r="J1794" s="180">
        <f>VLOOKUP(D1794,Plan1!$B$2:$S$5570,10,)/1000</f>
        <v>5.1849999999999996</v>
      </c>
      <c r="K1794" s="180">
        <f>VLOOKUP(D1794,Plan1!$B$2:$S$5570,11,)/1000</f>
        <v>4.41</v>
      </c>
      <c r="L1794" s="180">
        <f>VLOOKUP(D1794,Plan1!$B$2:$S$5570,12,)/1000</f>
        <v>4.133</v>
      </c>
      <c r="M1794" s="180">
        <f>VLOOKUP(D1794,Plan1!$B$2:$S$5570,13,)/1000</f>
        <v>4.2069999999999999</v>
      </c>
      <c r="N1794" s="180">
        <f>VLOOKUP(D1794,Plan1!$B$2:$S$5570,14,)/1000</f>
        <v>4.6820000000000004</v>
      </c>
      <c r="O1794" s="180">
        <f>VLOOKUP(D1794,Plan1!$B$2:$S$5570,15,)/1000</f>
        <v>5.32</v>
      </c>
      <c r="P1794" s="180">
        <f>VLOOKUP(D1794,Plan1!$B$2:$S$5570,16,)/1000</f>
        <v>5.3739999999999997</v>
      </c>
      <c r="Q1794" s="180">
        <f>VLOOKUP(D1794,Plan1!$B$2:$S$5570,17,)/1000</f>
        <v>5.7530000000000001</v>
      </c>
      <c r="R1794" s="180">
        <f>VLOOKUP(D1794,Plan1!$B$2:$S$5570,18,)/1000</f>
        <v>5.6180000000000003</v>
      </c>
      <c r="S1794" s="180">
        <f>VLOOKUP(D1794,Plan1!$B$2:$S$5570,6,)/1000</f>
        <v>5.1109999999999998</v>
      </c>
    </row>
    <row r="1795" spans="1:19" x14ac:dyDescent="0.25">
      <c r="A1795" s="178">
        <v>3629</v>
      </c>
      <c r="B1795" s="178">
        <v>-262528</v>
      </c>
      <c r="C1795" s="178">
        <v>-533097</v>
      </c>
      <c r="D1795" s="178" t="s">
        <v>2916</v>
      </c>
      <c r="E1795" s="178" t="s">
        <v>167</v>
      </c>
      <c r="F1795" s="178" t="s">
        <v>2912</v>
      </c>
      <c r="G1795" s="180">
        <f>VLOOKUP(D1795,Plan1!$B$2:$S$5570,7,)/1000</f>
        <v>5.5780000000000003</v>
      </c>
      <c r="H1795" s="180">
        <f>VLOOKUP(D1795,Plan1!$B$2:$S$5570,8,)/1000</f>
        <v>5.4340000000000002</v>
      </c>
      <c r="I1795" s="180">
        <f>VLOOKUP(D1795,Plan1!$B$2:$S$5570,9,)/1000</f>
        <v>5.4320000000000004</v>
      </c>
      <c r="J1795" s="180">
        <f>VLOOKUP(D1795,Plan1!$B$2:$S$5570,10,)/1000</f>
        <v>4.9589999999999996</v>
      </c>
      <c r="K1795" s="180">
        <f>VLOOKUP(D1795,Plan1!$B$2:$S$5570,11,)/1000</f>
        <v>4.1829999999999998</v>
      </c>
      <c r="L1795" s="180">
        <f>VLOOKUP(D1795,Plan1!$B$2:$S$5570,12,)/1000</f>
        <v>3.726</v>
      </c>
      <c r="M1795" s="180">
        <f>VLOOKUP(D1795,Plan1!$B$2:$S$5570,13,)/1000</f>
        <v>4.0789999999999997</v>
      </c>
      <c r="N1795" s="180">
        <f>VLOOKUP(D1795,Plan1!$B$2:$S$5570,14,)/1000</f>
        <v>4.9390000000000001</v>
      </c>
      <c r="O1795" s="180">
        <f>VLOOKUP(D1795,Plan1!$B$2:$S$5570,15,)/1000</f>
        <v>4.6550000000000002</v>
      </c>
      <c r="P1795" s="180">
        <f>VLOOKUP(D1795,Plan1!$B$2:$S$5570,16,)/1000</f>
        <v>5.0869999999999997</v>
      </c>
      <c r="Q1795" s="180">
        <f>VLOOKUP(D1795,Plan1!$B$2:$S$5570,17,)/1000</f>
        <v>5.4720000000000004</v>
      </c>
      <c r="R1795" s="180">
        <f>VLOOKUP(D1795,Plan1!$B$2:$S$5570,18,)/1000</f>
        <v>5.4450000000000003</v>
      </c>
      <c r="S1795" s="180">
        <f>VLOOKUP(D1795,Plan1!$B$2:$S$5570,6,)/1000</f>
        <v>4.9160000000000004</v>
      </c>
    </row>
    <row r="1796" spans="1:19" x14ac:dyDescent="0.25">
      <c r="A1796" s="178">
        <v>3367</v>
      </c>
      <c r="B1796" s="178">
        <v>-267779</v>
      </c>
      <c r="C1796" s="178">
        <v>-533481</v>
      </c>
      <c r="D1796" s="178" t="s">
        <v>4630</v>
      </c>
      <c r="E1796" s="178" t="s">
        <v>167</v>
      </c>
      <c r="F1796" s="178" t="s">
        <v>4434</v>
      </c>
      <c r="G1796" s="180">
        <f>VLOOKUP(D1796,Plan1!$B$2:$S$5570,7,)/1000</f>
        <v>5.5460000000000003</v>
      </c>
      <c r="H1796" s="180">
        <f>VLOOKUP(D1796,Plan1!$B$2:$S$5570,8,)/1000</f>
        <v>5.5410000000000004</v>
      </c>
      <c r="I1796" s="180">
        <f>VLOOKUP(D1796,Plan1!$B$2:$S$5570,9,)/1000</f>
        <v>5.468</v>
      </c>
      <c r="J1796" s="180">
        <f>VLOOKUP(D1796,Plan1!$B$2:$S$5570,10,)/1000</f>
        <v>4.8639999999999999</v>
      </c>
      <c r="K1796" s="180">
        <f>VLOOKUP(D1796,Plan1!$B$2:$S$5570,11,)/1000</f>
        <v>4.0960000000000001</v>
      </c>
      <c r="L1796" s="180">
        <f>VLOOKUP(D1796,Plan1!$B$2:$S$5570,12,)/1000</f>
        <v>3.5409999999999999</v>
      </c>
      <c r="M1796" s="180">
        <f>VLOOKUP(D1796,Plan1!$B$2:$S$5570,13,)/1000</f>
        <v>3.9079999999999999</v>
      </c>
      <c r="N1796" s="180">
        <f>VLOOKUP(D1796,Plan1!$B$2:$S$5570,14,)/1000</f>
        <v>4.7089999999999996</v>
      </c>
      <c r="O1796" s="180">
        <f>VLOOKUP(D1796,Plan1!$B$2:$S$5570,15,)/1000</f>
        <v>4.46</v>
      </c>
      <c r="P1796" s="180">
        <f>VLOOKUP(D1796,Plan1!$B$2:$S$5570,16,)/1000</f>
        <v>5.0650000000000004</v>
      </c>
      <c r="Q1796" s="180">
        <f>VLOOKUP(D1796,Plan1!$B$2:$S$5570,17,)/1000</f>
        <v>5.5010000000000003</v>
      </c>
      <c r="R1796" s="180">
        <f>VLOOKUP(D1796,Plan1!$B$2:$S$5570,18,)/1000</f>
        <v>5.5369999999999999</v>
      </c>
      <c r="S1796" s="180">
        <f>VLOOKUP(D1796,Plan1!$B$2:$S$5570,6,)/1000</f>
        <v>4.8529999999999998</v>
      </c>
    </row>
    <row r="1797" spans="1:19" x14ac:dyDescent="0.25">
      <c r="A1797" s="178">
        <v>8245</v>
      </c>
      <c r="B1797" s="178">
        <v>-21676</v>
      </c>
      <c r="C1797" s="178">
        <v>-513806</v>
      </c>
      <c r="D1797" s="178" t="s">
        <v>5073</v>
      </c>
      <c r="E1797" s="178" t="s">
        <v>167</v>
      </c>
      <c r="F1797" s="178" t="s">
        <v>4704</v>
      </c>
      <c r="G1797" s="180">
        <f>VLOOKUP(D1797,Plan1!$B$2:$S$5570,7,)/1000</f>
        <v>5.3079999999999998</v>
      </c>
      <c r="H1797" s="180">
        <f>VLOOKUP(D1797,Plan1!$B$2:$S$5570,8,)/1000</f>
        <v>5.6719999999999997</v>
      </c>
      <c r="I1797" s="180">
        <f>VLOOKUP(D1797,Plan1!$B$2:$S$5570,9,)/1000</f>
        <v>5.625</v>
      </c>
      <c r="J1797" s="180">
        <f>VLOOKUP(D1797,Plan1!$B$2:$S$5570,10,)/1000</f>
        <v>5.524</v>
      </c>
      <c r="K1797" s="180">
        <f>VLOOKUP(D1797,Plan1!$B$2:$S$5570,11,)/1000</f>
        <v>4.9219999999999997</v>
      </c>
      <c r="L1797" s="180">
        <f>VLOOKUP(D1797,Plan1!$B$2:$S$5570,12,)/1000</f>
        <v>4.7439999999999998</v>
      </c>
      <c r="M1797" s="180">
        <f>VLOOKUP(D1797,Plan1!$B$2:$S$5570,13,)/1000</f>
        <v>4.83</v>
      </c>
      <c r="N1797" s="180">
        <f>VLOOKUP(D1797,Plan1!$B$2:$S$5570,14,)/1000</f>
        <v>5.6630000000000003</v>
      </c>
      <c r="O1797" s="180">
        <f>VLOOKUP(D1797,Plan1!$B$2:$S$5570,15,)/1000</f>
        <v>5.2119999999999997</v>
      </c>
      <c r="P1797" s="180">
        <f>VLOOKUP(D1797,Plan1!$B$2:$S$5570,16,)/1000</f>
        <v>5.4329999999999998</v>
      </c>
      <c r="Q1797" s="180">
        <f>VLOOKUP(D1797,Plan1!$B$2:$S$5570,17,)/1000</f>
        <v>5.5220000000000002</v>
      </c>
      <c r="R1797" s="180">
        <f>VLOOKUP(D1797,Plan1!$B$2:$S$5570,18,)/1000</f>
        <v>5.5940000000000003</v>
      </c>
      <c r="S1797" s="180">
        <f>VLOOKUP(D1797,Plan1!$B$2:$S$5570,6,)/1000</f>
        <v>5.3380000000000001</v>
      </c>
    </row>
    <row r="1798" spans="1:19" x14ac:dyDescent="0.25">
      <c r="A1798" s="178">
        <v>5888</v>
      </c>
      <c r="B1798" s="178">
        <v>-233183</v>
      </c>
      <c r="C1798" s="178">
        <v>-523033</v>
      </c>
      <c r="D1798" s="178" t="s">
        <v>3206</v>
      </c>
      <c r="E1798" s="178" t="s">
        <v>167</v>
      </c>
      <c r="F1798" s="178" t="s">
        <v>2912</v>
      </c>
      <c r="G1798" s="180">
        <f>VLOOKUP(D1798,Plan1!$B$2:$S$5570,7,)/1000</f>
        <v>5.319</v>
      </c>
      <c r="H1798" s="180">
        <f>VLOOKUP(D1798,Plan1!$B$2:$S$5570,8,)/1000</f>
        <v>5.6180000000000003</v>
      </c>
      <c r="I1798" s="180">
        <f>VLOOKUP(D1798,Plan1!$B$2:$S$5570,9,)/1000</f>
        <v>5.6310000000000002</v>
      </c>
      <c r="J1798" s="180">
        <f>VLOOKUP(D1798,Plan1!$B$2:$S$5570,10,)/1000</f>
        <v>5.3209999999999997</v>
      </c>
      <c r="K1798" s="180">
        <f>VLOOKUP(D1798,Plan1!$B$2:$S$5570,11,)/1000</f>
        <v>4.548</v>
      </c>
      <c r="L1798" s="180">
        <f>VLOOKUP(D1798,Plan1!$B$2:$S$5570,12,)/1000</f>
        <v>4.306</v>
      </c>
      <c r="M1798" s="180">
        <f>VLOOKUP(D1798,Plan1!$B$2:$S$5570,13,)/1000</f>
        <v>4.4969999999999999</v>
      </c>
      <c r="N1798" s="180">
        <f>VLOOKUP(D1798,Plan1!$B$2:$S$5570,14,)/1000</f>
        <v>5.3049999999999997</v>
      </c>
      <c r="O1798" s="180">
        <f>VLOOKUP(D1798,Plan1!$B$2:$S$5570,15,)/1000</f>
        <v>5.0540000000000003</v>
      </c>
      <c r="P1798" s="180">
        <f>VLOOKUP(D1798,Plan1!$B$2:$S$5570,16,)/1000</f>
        <v>5.2990000000000004</v>
      </c>
      <c r="Q1798" s="180">
        <f>VLOOKUP(D1798,Plan1!$B$2:$S$5570,17,)/1000</f>
        <v>5.55</v>
      </c>
      <c r="R1798" s="180">
        <f>VLOOKUP(D1798,Plan1!$B$2:$S$5570,18,)/1000</f>
        <v>5.601</v>
      </c>
      <c r="S1798" s="180">
        <f>VLOOKUP(D1798,Plan1!$B$2:$S$5570,6,)/1000</f>
        <v>5.1710000000000003</v>
      </c>
    </row>
    <row r="1799" spans="1:19" x14ac:dyDescent="0.25">
      <c r="A1799" s="178">
        <v>49146</v>
      </c>
      <c r="B1799" s="178">
        <v>-61236</v>
      </c>
      <c r="C1799" s="178">
        <v>-368106</v>
      </c>
      <c r="D1799" s="178" t="s">
        <v>3821</v>
      </c>
      <c r="E1799" s="178" t="s">
        <v>167</v>
      </c>
      <c r="F1799" s="178" t="s">
        <v>3752</v>
      </c>
      <c r="G1799" s="180">
        <f>VLOOKUP(D1799,Plan1!$B$2:$S$5570,7,)/1000</f>
        <v>5.6260000000000003</v>
      </c>
      <c r="H1799" s="180">
        <f>VLOOKUP(D1799,Plan1!$B$2:$S$5570,8,)/1000</f>
        <v>5.7809999999999997</v>
      </c>
      <c r="I1799" s="180">
        <f>VLOOKUP(D1799,Plan1!$B$2:$S$5570,9,)/1000</f>
        <v>5.9050000000000002</v>
      </c>
      <c r="J1799" s="180">
        <f>VLOOKUP(D1799,Plan1!$B$2:$S$5570,10,)/1000</f>
        <v>5.7629999999999999</v>
      </c>
      <c r="K1799" s="180">
        <f>VLOOKUP(D1799,Plan1!$B$2:$S$5570,11,)/1000</f>
        <v>5.2960000000000003</v>
      </c>
      <c r="L1799" s="180">
        <f>VLOOKUP(D1799,Plan1!$B$2:$S$5570,12,)/1000</f>
        <v>5.0170000000000003</v>
      </c>
      <c r="M1799" s="180">
        <f>VLOOKUP(D1799,Plan1!$B$2:$S$5570,13,)/1000</f>
        <v>5.33</v>
      </c>
      <c r="N1799" s="180">
        <f>VLOOKUP(D1799,Plan1!$B$2:$S$5570,14,)/1000</f>
        <v>6.0880000000000001</v>
      </c>
      <c r="O1799" s="180">
        <f>VLOOKUP(D1799,Plan1!$B$2:$S$5570,15,)/1000</f>
        <v>6.4169999999999998</v>
      </c>
      <c r="P1799" s="180">
        <f>VLOOKUP(D1799,Plan1!$B$2:$S$5570,16,)/1000</f>
        <v>6.3230000000000004</v>
      </c>
      <c r="Q1799" s="180">
        <f>VLOOKUP(D1799,Plan1!$B$2:$S$5570,17,)/1000</f>
        <v>6.1520000000000001</v>
      </c>
      <c r="R1799" s="180">
        <f>VLOOKUP(D1799,Plan1!$B$2:$S$5570,18,)/1000</f>
        <v>5.5890000000000004</v>
      </c>
      <c r="S1799" s="180">
        <f>VLOOKUP(D1799,Plan1!$B$2:$S$5570,6,)/1000</f>
        <v>5.774</v>
      </c>
    </row>
    <row r="1800" spans="1:19" x14ac:dyDescent="0.25">
      <c r="A1800" s="178">
        <v>9970</v>
      </c>
      <c r="B1800" s="178">
        <v>-20677</v>
      </c>
      <c r="C1800" s="178">
        <v>-501449</v>
      </c>
      <c r="D1800" s="178" t="s">
        <v>5216</v>
      </c>
      <c r="E1800" s="178" t="s">
        <v>167</v>
      </c>
      <c r="F1800" s="178" t="s">
        <v>4704</v>
      </c>
      <c r="G1800" s="180">
        <f>VLOOKUP(D1800,Plan1!$B$2:$S$5570,7,)/1000</f>
        <v>5.298</v>
      </c>
      <c r="H1800" s="180">
        <f>VLOOKUP(D1800,Plan1!$B$2:$S$5570,8,)/1000</f>
        <v>5.6360000000000001</v>
      </c>
      <c r="I1800" s="180">
        <f>VLOOKUP(D1800,Plan1!$B$2:$S$5570,9,)/1000</f>
        <v>5.468</v>
      </c>
      <c r="J1800" s="180">
        <f>VLOOKUP(D1800,Plan1!$B$2:$S$5570,10,)/1000</f>
        <v>5.5019999999999998</v>
      </c>
      <c r="K1800" s="180">
        <f>VLOOKUP(D1800,Plan1!$B$2:$S$5570,11,)/1000</f>
        <v>5.0179999999999998</v>
      </c>
      <c r="L1800" s="180">
        <f>VLOOKUP(D1800,Plan1!$B$2:$S$5570,12,)/1000</f>
        <v>4.9119999999999999</v>
      </c>
      <c r="M1800" s="180">
        <f>VLOOKUP(D1800,Plan1!$B$2:$S$5570,13,)/1000</f>
        <v>5.1100000000000003</v>
      </c>
      <c r="N1800" s="180">
        <f>VLOOKUP(D1800,Plan1!$B$2:$S$5570,14,)/1000</f>
        <v>5.8339999999999996</v>
      </c>
      <c r="O1800" s="180">
        <f>VLOOKUP(D1800,Plan1!$B$2:$S$5570,15,)/1000</f>
        <v>5.3440000000000003</v>
      </c>
      <c r="P1800" s="180">
        <f>VLOOKUP(D1800,Plan1!$B$2:$S$5570,16,)/1000</f>
        <v>5.4870000000000001</v>
      </c>
      <c r="Q1800" s="180">
        <f>VLOOKUP(D1800,Plan1!$B$2:$S$5570,17,)/1000</f>
        <v>5.4420000000000002</v>
      </c>
      <c r="R1800" s="180">
        <f>VLOOKUP(D1800,Plan1!$B$2:$S$5570,18,)/1000</f>
        <v>5.5030000000000001</v>
      </c>
      <c r="S1800" s="180">
        <f>VLOOKUP(D1800,Plan1!$B$2:$S$5570,6,)/1000</f>
        <v>5.3789999999999996</v>
      </c>
    </row>
    <row r="1801" spans="1:19" x14ac:dyDescent="0.25">
      <c r="A1801" s="178">
        <v>42139</v>
      </c>
      <c r="B1801" s="178">
        <v>-78588</v>
      </c>
      <c r="C1801" s="178">
        <v>-379718</v>
      </c>
      <c r="D1801" s="178" t="s">
        <v>3396</v>
      </c>
      <c r="E1801" s="178" t="s">
        <v>167</v>
      </c>
      <c r="F1801" s="178" t="s">
        <v>3284</v>
      </c>
      <c r="G1801" s="180">
        <f>VLOOKUP(D1801,Plan1!$B$2:$S$5570,7,)/1000</f>
        <v>5.8970000000000002</v>
      </c>
      <c r="H1801" s="180">
        <f>VLOOKUP(D1801,Plan1!$B$2:$S$5570,8,)/1000</f>
        <v>6.01</v>
      </c>
      <c r="I1801" s="180">
        <f>VLOOKUP(D1801,Plan1!$B$2:$S$5570,9,)/1000</f>
        <v>6.1390000000000002</v>
      </c>
      <c r="J1801" s="180">
        <f>VLOOKUP(D1801,Plan1!$B$2:$S$5570,10,)/1000</f>
        <v>5.9219999999999997</v>
      </c>
      <c r="K1801" s="180">
        <f>VLOOKUP(D1801,Plan1!$B$2:$S$5570,11,)/1000</f>
        <v>5.0970000000000004</v>
      </c>
      <c r="L1801" s="180">
        <f>VLOOKUP(D1801,Plan1!$B$2:$S$5570,12,)/1000</f>
        <v>4.6420000000000003</v>
      </c>
      <c r="M1801" s="180">
        <f>VLOOKUP(D1801,Plan1!$B$2:$S$5570,13,)/1000</f>
        <v>4.8579999999999997</v>
      </c>
      <c r="N1801" s="180">
        <f>VLOOKUP(D1801,Plan1!$B$2:$S$5570,14,)/1000</f>
        <v>5.6349999999999998</v>
      </c>
      <c r="O1801" s="180">
        <f>VLOOKUP(D1801,Plan1!$B$2:$S$5570,15,)/1000</f>
        <v>6.391</v>
      </c>
      <c r="P1801" s="180">
        <f>VLOOKUP(D1801,Plan1!$B$2:$S$5570,16,)/1000</f>
        <v>6.367</v>
      </c>
      <c r="Q1801" s="180">
        <f>VLOOKUP(D1801,Plan1!$B$2:$S$5570,17,)/1000</f>
        <v>6.3979999999999997</v>
      </c>
      <c r="R1801" s="180">
        <f>VLOOKUP(D1801,Plan1!$B$2:$S$5570,18,)/1000</f>
        <v>6.0270000000000001</v>
      </c>
      <c r="S1801" s="180">
        <f>VLOOKUP(D1801,Plan1!$B$2:$S$5570,6,)/1000</f>
        <v>5.782</v>
      </c>
    </row>
    <row r="1802" spans="1:19" x14ac:dyDescent="0.25">
      <c r="A1802" s="178">
        <v>1948</v>
      </c>
      <c r="B1802" s="178">
        <v>-290266</v>
      </c>
      <c r="C1802" s="178">
        <v>-511879</v>
      </c>
      <c r="D1802" s="178" t="s">
        <v>4134</v>
      </c>
      <c r="E1802" s="178" t="s">
        <v>167</v>
      </c>
      <c r="F1802" s="178" t="s">
        <v>3898</v>
      </c>
      <c r="G1802" s="180">
        <f>VLOOKUP(D1802,Plan1!$B$2:$S$5570,7,)/1000</f>
        <v>5.4329999999999998</v>
      </c>
      <c r="H1802" s="180">
        <f>VLOOKUP(D1802,Plan1!$B$2:$S$5570,8,)/1000</f>
        <v>5.4749999999999996</v>
      </c>
      <c r="I1802" s="180">
        <f>VLOOKUP(D1802,Plan1!$B$2:$S$5570,9,)/1000</f>
        <v>5.1360000000000001</v>
      </c>
      <c r="J1802" s="180">
        <f>VLOOKUP(D1802,Plan1!$B$2:$S$5570,10,)/1000</f>
        <v>4.6820000000000004</v>
      </c>
      <c r="K1802" s="180">
        <f>VLOOKUP(D1802,Plan1!$B$2:$S$5570,11,)/1000</f>
        <v>3.8050000000000002</v>
      </c>
      <c r="L1802" s="180">
        <f>VLOOKUP(D1802,Plan1!$B$2:$S$5570,12,)/1000</f>
        <v>3.35</v>
      </c>
      <c r="M1802" s="180">
        <f>VLOOKUP(D1802,Plan1!$B$2:$S$5570,13,)/1000</f>
        <v>3.754</v>
      </c>
      <c r="N1802" s="180">
        <f>VLOOKUP(D1802,Plan1!$B$2:$S$5570,14,)/1000</f>
        <v>4.3680000000000003</v>
      </c>
      <c r="O1802" s="180">
        <f>VLOOKUP(D1802,Plan1!$B$2:$S$5570,15,)/1000</f>
        <v>4.1070000000000002</v>
      </c>
      <c r="P1802" s="180">
        <f>VLOOKUP(D1802,Plan1!$B$2:$S$5570,16,)/1000</f>
        <v>4.7709999999999999</v>
      </c>
      <c r="Q1802" s="180">
        <f>VLOOKUP(D1802,Plan1!$B$2:$S$5570,17,)/1000</f>
        <v>5.5789999999999997</v>
      </c>
      <c r="R1802" s="180">
        <f>VLOOKUP(D1802,Plan1!$B$2:$S$5570,18,)/1000</f>
        <v>5.5570000000000004</v>
      </c>
      <c r="S1802" s="180">
        <f>VLOOKUP(D1802,Plan1!$B$2:$S$5570,6,)/1000</f>
        <v>4.6680000000000001</v>
      </c>
    </row>
    <row r="1803" spans="1:19" x14ac:dyDescent="0.25">
      <c r="A1803" s="178">
        <v>22257</v>
      </c>
      <c r="B1803" s="178">
        <v>-144447</v>
      </c>
      <c r="C1803" s="178">
        <v>-470369</v>
      </c>
      <c r="D1803" s="178" t="s">
        <v>1265</v>
      </c>
      <c r="E1803" s="178" t="s">
        <v>167</v>
      </c>
      <c r="F1803" s="178" t="s">
        <v>1058</v>
      </c>
      <c r="G1803" s="180">
        <f>VLOOKUP(D1803,Plan1!$B$2:$S$5570,7,)/1000</f>
        <v>5.4859999999999998</v>
      </c>
      <c r="H1803" s="180">
        <f>VLOOKUP(D1803,Plan1!$B$2:$S$5570,8,)/1000</f>
        <v>5.851</v>
      </c>
      <c r="I1803" s="180">
        <f>VLOOKUP(D1803,Plan1!$B$2:$S$5570,9,)/1000</f>
        <v>5.5970000000000004</v>
      </c>
      <c r="J1803" s="180">
        <f>VLOOKUP(D1803,Plan1!$B$2:$S$5570,10,)/1000</f>
        <v>5.8339999999999996</v>
      </c>
      <c r="K1803" s="180">
        <f>VLOOKUP(D1803,Plan1!$B$2:$S$5570,11,)/1000</f>
        <v>5.7069999999999999</v>
      </c>
      <c r="L1803" s="180">
        <f>VLOOKUP(D1803,Plan1!$B$2:$S$5570,12,)/1000</f>
        <v>5.726</v>
      </c>
      <c r="M1803" s="180">
        <f>VLOOKUP(D1803,Plan1!$B$2:$S$5570,13,)/1000</f>
        <v>6.0259999999999998</v>
      </c>
      <c r="N1803" s="180">
        <f>VLOOKUP(D1803,Plan1!$B$2:$S$5570,14,)/1000</f>
        <v>6.4210000000000003</v>
      </c>
      <c r="O1803" s="180">
        <f>VLOOKUP(D1803,Plan1!$B$2:$S$5570,15,)/1000</f>
        <v>6.2240000000000002</v>
      </c>
      <c r="P1803" s="180">
        <f>VLOOKUP(D1803,Plan1!$B$2:$S$5570,16,)/1000</f>
        <v>5.7140000000000004</v>
      </c>
      <c r="Q1803" s="180">
        <f>VLOOKUP(D1803,Plan1!$B$2:$S$5570,17,)/1000</f>
        <v>5.0019999999999998</v>
      </c>
      <c r="R1803" s="180">
        <f>VLOOKUP(D1803,Plan1!$B$2:$S$5570,18,)/1000</f>
        <v>5.3460000000000001</v>
      </c>
      <c r="S1803" s="180">
        <f>VLOOKUP(D1803,Plan1!$B$2:$S$5570,6,)/1000</f>
        <v>5.7439999999999998</v>
      </c>
    </row>
    <row r="1804" spans="1:19" x14ac:dyDescent="0.25">
      <c r="A1804" s="178">
        <v>42479</v>
      </c>
      <c r="B1804" s="178">
        <v>-77938</v>
      </c>
      <c r="C1804" s="178">
        <v>-429247</v>
      </c>
      <c r="D1804" s="178" t="s">
        <v>3505</v>
      </c>
      <c r="E1804" s="178" t="s">
        <v>167</v>
      </c>
      <c r="F1804" s="178" t="s">
        <v>3448</v>
      </c>
      <c r="G1804" s="180">
        <f>VLOOKUP(D1804,Plan1!$B$2:$S$5570,7,)/1000</f>
        <v>5.165</v>
      </c>
      <c r="H1804" s="180">
        <f>VLOOKUP(D1804,Plan1!$B$2:$S$5570,8,)/1000</f>
        <v>5.218</v>
      </c>
      <c r="I1804" s="180">
        <f>VLOOKUP(D1804,Plan1!$B$2:$S$5570,9,)/1000</f>
        <v>5.2969999999999997</v>
      </c>
      <c r="J1804" s="180">
        <f>VLOOKUP(D1804,Plan1!$B$2:$S$5570,10,)/1000</f>
        <v>5.4740000000000002</v>
      </c>
      <c r="K1804" s="180">
        <f>VLOOKUP(D1804,Plan1!$B$2:$S$5570,11,)/1000</f>
        <v>5.5990000000000002</v>
      </c>
      <c r="L1804" s="180">
        <f>VLOOKUP(D1804,Plan1!$B$2:$S$5570,12,)/1000</f>
        <v>5.7240000000000002</v>
      </c>
      <c r="M1804" s="180">
        <f>VLOOKUP(D1804,Plan1!$B$2:$S$5570,13,)/1000</f>
        <v>5.98</v>
      </c>
      <c r="N1804" s="180">
        <f>VLOOKUP(D1804,Plan1!$B$2:$S$5570,14,)/1000</f>
        <v>6.5540000000000003</v>
      </c>
      <c r="O1804" s="180">
        <f>VLOOKUP(D1804,Plan1!$B$2:$S$5570,15,)/1000</f>
        <v>6.78</v>
      </c>
      <c r="P1804" s="180">
        <f>VLOOKUP(D1804,Plan1!$B$2:$S$5570,16,)/1000</f>
        <v>6.2720000000000002</v>
      </c>
      <c r="Q1804" s="180">
        <f>VLOOKUP(D1804,Plan1!$B$2:$S$5570,17,)/1000</f>
        <v>5.6989999999999998</v>
      </c>
      <c r="R1804" s="180">
        <f>VLOOKUP(D1804,Plan1!$B$2:$S$5570,18,)/1000</f>
        <v>5.44</v>
      </c>
      <c r="S1804" s="180">
        <f>VLOOKUP(D1804,Plan1!$B$2:$S$5570,6,)/1000</f>
        <v>5.7670000000000003</v>
      </c>
    </row>
    <row r="1805" spans="1:19" x14ac:dyDescent="0.25">
      <c r="A1805" s="178">
        <v>5568</v>
      </c>
      <c r="B1805" s="178">
        <v>-236035</v>
      </c>
      <c r="C1805" s="178">
        <v>-520811</v>
      </c>
      <c r="D1805" s="178" t="s">
        <v>3170</v>
      </c>
      <c r="E1805" s="178" t="s">
        <v>167</v>
      </c>
      <c r="F1805" s="178" t="s">
        <v>2912</v>
      </c>
      <c r="G1805" s="180">
        <f>VLOOKUP(D1805,Plan1!$B$2:$S$5570,7,)/1000</f>
        <v>5.343</v>
      </c>
      <c r="H1805" s="180">
        <f>VLOOKUP(D1805,Plan1!$B$2:$S$5570,8,)/1000</f>
        <v>5.47</v>
      </c>
      <c r="I1805" s="180">
        <f>VLOOKUP(D1805,Plan1!$B$2:$S$5570,9,)/1000</f>
        <v>5.4320000000000004</v>
      </c>
      <c r="J1805" s="180">
        <f>VLOOKUP(D1805,Plan1!$B$2:$S$5570,10,)/1000</f>
        <v>5.31</v>
      </c>
      <c r="K1805" s="180">
        <f>VLOOKUP(D1805,Plan1!$B$2:$S$5570,11,)/1000</f>
        <v>4.5490000000000004</v>
      </c>
      <c r="L1805" s="180">
        <f>VLOOKUP(D1805,Plan1!$B$2:$S$5570,12,)/1000</f>
        <v>4.2850000000000001</v>
      </c>
      <c r="M1805" s="180">
        <f>VLOOKUP(D1805,Plan1!$B$2:$S$5570,13,)/1000</f>
        <v>4.4459999999999997</v>
      </c>
      <c r="N1805" s="180">
        <f>VLOOKUP(D1805,Plan1!$B$2:$S$5570,14,)/1000</f>
        <v>5.2590000000000003</v>
      </c>
      <c r="O1805" s="180">
        <f>VLOOKUP(D1805,Plan1!$B$2:$S$5570,15,)/1000</f>
        <v>5.0199999999999996</v>
      </c>
      <c r="P1805" s="180">
        <f>VLOOKUP(D1805,Plan1!$B$2:$S$5570,16,)/1000</f>
        <v>5.1539999999999999</v>
      </c>
      <c r="Q1805" s="180">
        <f>VLOOKUP(D1805,Plan1!$B$2:$S$5570,17,)/1000</f>
        <v>5.4820000000000002</v>
      </c>
      <c r="R1805" s="180">
        <f>VLOOKUP(D1805,Plan1!$B$2:$S$5570,18,)/1000</f>
        <v>5.5830000000000002</v>
      </c>
      <c r="S1805" s="180">
        <f>VLOOKUP(D1805,Plan1!$B$2:$S$5570,6,)/1000</f>
        <v>5.1109999999999998</v>
      </c>
    </row>
    <row r="1806" spans="1:19" x14ac:dyDescent="0.25">
      <c r="A1806" s="178">
        <v>39416</v>
      </c>
      <c r="B1806" s="178">
        <v>-85993</v>
      </c>
      <c r="C1806" s="178">
        <v>-38572</v>
      </c>
      <c r="D1806" s="178" t="s">
        <v>3170</v>
      </c>
      <c r="E1806" s="178" t="s">
        <v>167</v>
      </c>
      <c r="F1806" s="178" t="s">
        <v>3284</v>
      </c>
      <c r="G1806" s="180">
        <f>VLOOKUP(D1806,Plan1!$B$2:$S$5570,7,)/1000</f>
        <v>5.343</v>
      </c>
      <c r="H1806" s="180">
        <f>VLOOKUP(D1806,Plan1!$B$2:$S$5570,8,)/1000</f>
        <v>5.47</v>
      </c>
      <c r="I1806" s="180">
        <f>VLOOKUP(D1806,Plan1!$B$2:$S$5570,9,)/1000</f>
        <v>5.4320000000000004</v>
      </c>
      <c r="J1806" s="180">
        <f>VLOOKUP(D1806,Plan1!$B$2:$S$5570,10,)/1000</f>
        <v>5.31</v>
      </c>
      <c r="K1806" s="180">
        <f>VLOOKUP(D1806,Plan1!$B$2:$S$5570,11,)/1000</f>
        <v>4.5490000000000004</v>
      </c>
      <c r="L1806" s="180">
        <f>VLOOKUP(D1806,Plan1!$B$2:$S$5570,12,)/1000</f>
        <v>4.2850000000000001</v>
      </c>
      <c r="M1806" s="180">
        <f>VLOOKUP(D1806,Plan1!$B$2:$S$5570,13,)/1000</f>
        <v>4.4459999999999997</v>
      </c>
      <c r="N1806" s="180">
        <f>VLOOKUP(D1806,Plan1!$B$2:$S$5570,14,)/1000</f>
        <v>5.2590000000000003</v>
      </c>
      <c r="O1806" s="180">
        <f>VLOOKUP(D1806,Plan1!$B$2:$S$5570,15,)/1000</f>
        <v>5.0199999999999996</v>
      </c>
      <c r="P1806" s="180">
        <f>VLOOKUP(D1806,Plan1!$B$2:$S$5570,16,)/1000</f>
        <v>5.1539999999999999</v>
      </c>
      <c r="Q1806" s="180">
        <f>VLOOKUP(D1806,Plan1!$B$2:$S$5570,17,)/1000</f>
        <v>5.4820000000000002</v>
      </c>
      <c r="R1806" s="180">
        <f>VLOOKUP(D1806,Plan1!$B$2:$S$5570,18,)/1000</f>
        <v>5.5830000000000002</v>
      </c>
      <c r="S1806" s="180">
        <f>VLOOKUP(D1806,Plan1!$B$2:$S$5570,6,)/1000</f>
        <v>5.1109999999999998</v>
      </c>
    </row>
    <row r="1807" spans="1:19" x14ac:dyDescent="0.25">
      <c r="A1807" s="178">
        <v>21262</v>
      </c>
      <c r="B1807" s="178">
        <v>-148586</v>
      </c>
      <c r="C1807" s="178">
        <v>-396564</v>
      </c>
      <c r="D1807" s="178" t="s">
        <v>428</v>
      </c>
      <c r="E1807" s="178" t="s">
        <v>167</v>
      </c>
      <c r="F1807" s="178" t="s">
        <v>375</v>
      </c>
      <c r="G1807" s="180">
        <f>VLOOKUP(D1807,Plan1!$B$2:$S$5570,7,)/1000</f>
        <v>5.4649999999999999</v>
      </c>
      <c r="H1807" s="180">
        <f>VLOOKUP(D1807,Plan1!$B$2:$S$5570,8,)/1000</f>
        <v>5.6120000000000001</v>
      </c>
      <c r="I1807" s="180">
        <f>VLOOKUP(D1807,Plan1!$B$2:$S$5570,9,)/1000</f>
        <v>5.4820000000000002</v>
      </c>
      <c r="J1807" s="180">
        <f>VLOOKUP(D1807,Plan1!$B$2:$S$5570,10,)/1000</f>
        <v>4.8769999999999998</v>
      </c>
      <c r="K1807" s="180">
        <f>VLOOKUP(D1807,Plan1!$B$2:$S$5570,11,)/1000</f>
        <v>4.33</v>
      </c>
      <c r="L1807" s="180">
        <f>VLOOKUP(D1807,Plan1!$B$2:$S$5570,12,)/1000</f>
        <v>4.0419999999999998</v>
      </c>
      <c r="M1807" s="180">
        <f>VLOOKUP(D1807,Plan1!$B$2:$S$5570,13,)/1000</f>
        <v>4.2569999999999997</v>
      </c>
      <c r="N1807" s="180">
        <f>VLOOKUP(D1807,Plan1!$B$2:$S$5570,14,)/1000</f>
        <v>4.6589999999999998</v>
      </c>
      <c r="O1807" s="180">
        <f>VLOOKUP(D1807,Plan1!$B$2:$S$5570,15,)/1000</f>
        <v>5.0830000000000002</v>
      </c>
      <c r="P1807" s="180">
        <f>VLOOKUP(D1807,Plan1!$B$2:$S$5570,16,)/1000</f>
        <v>4.9939999999999998</v>
      </c>
      <c r="Q1807" s="180">
        <f>VLOOKUP(D1807,Plan1!$B$2:$S$5570,17,)/1000</f>
        <v>4.859</v>
      </c>
      <c r="R1807" s="180">
        <f>VLOOKUP(D1807,Plan1!$B$2:$S$5570,18,)/1000</f>
        <v>5.4160000000000004</v>
      </c>
      <c r="S1807" s="180">
        <f>VLOOKUP(D1807,Plan1!$B$2:$S$5570,6,)/1000</f>
        <v>4.923</v>
      </c>
    </row>
    <row r="1808" spans="1:19" x14ac:dyDescent="0.25">
      <c r="A1808" s="178">
        <v>43194</v>
      </c>
      <c r="B1808" s="178">
        <v>-75573</v>
      </c>
      <c r="C1808" s="178">
        <v>-497022</v>
      </c>
      <c r="D1808" s="178" t="s">
        <v>2572</v>
      </c>
      <c r="E1808" s="178" t="s">
        <v>167</v>
      </c>
      <c r="F1808" s="178" t="s">
        <v>2567</v>
      </c>
      <c r="G1808" s="180">
        <f>VLOOKUP(D1808,Plan1!$B$2:$S$5570,7,)/1000</f>
        <v>4.5289999999999999</v>
      </c>
      <c r="H1808" s="180">
        <f>VLOOKUP(D1808,Plan1!$B$2:$S$5570,8,)/1000</f>
        <v>4.6680000000000001</v>
      </c>
      <c r="I1808" s="180">
        <f>VLOOKUP(D1808,Plan1!$B$2:$S$5570,9,)/1000</f>
        <v>4.6849999999999996</v>
      </c>
      <c r="J1808" s="180">
        <f>VLOOKUP(D1808,Plan1!$B$2:$S$5570,10,)/1000</f>
        <v>4.7759999999999998</v>
      </c>
      <c r="K1808" s="180">
        <f>VLOOKUP(D1808,Plan1!$B$2:$S$5570,11,)/1000</f>
        <v>5.0720000000000001</v>
      </c>
      <c r="L1808" s="180">
        <f>VLOOKUP(D1808,Plan1!$B$2:$S$5570,12,)/1000</f>
        <v>5.407</v>
      </c>
      <c r="M1808" s="180">
        <f>VLOOKUP(D1808,Plan1!$B$2:$S$5570,13,)/1000</f>
        <v>5.4720000000000004</v>
      </c>
      <c r="N1808" s="180">
        <f>VLOOKUP(D1808,Plan1!$B$2:$S$5570,14,)/1000</f>
        <v>5.9720000000000004</v>
      </c>
      <c r="O1808" s="180">
        <f>VLOOKUP(D1808,Plan1!$B$2:$S$5570,15,)/1000</f>
        <v>5.4930000000000003</v>
      </c>
      <c r="P1808" s="180">
        <f>VLOOKUP(D1808,Plan1!$B$2:$S$5570,16,)/1000</f>
        <v>4.8949999999999996</v>
      </c>
      <c r="Q1808" s="180">
        <f>VLOOKUP(D1808,Plan1!$B$2:$S$5570,17,)/1000</f>
        <v>4.5789999999999997</v>
      </c>
      <c r="R1808" s="180">
        <f>VLOOKUP(D1808,Plan1!$B$2:$S$5570,18,)/1000</f>
        <v>4.4640000000000004</v>
      </c>
      <c r="S1808" s="180">
        <f>VLOOKUP(D1808,Plan1!$B$2:$S$5570,6,)/1000</f>
        <v>5.0010000000000003</v>
      </c>
    </row>
    <row r="1809" spans="1:19" x14ac:dyDescent="0.25">
      <c r="A1809" s="178">
        <v>43665</v>
      </c>
      <c r="B1809" s="178">
        <v>-74669</v>
      </c>
      <c r="C1809" s="178">
        <v>-417997</v>
      </c>
      <c r="D1809" s="178" t="s">
        <v>3522</v>
      </c>
      <c r="E1809" s="178" t="s">
        <v>167</v>
      </c>
      <c r="F1809" s="178" t="s">
        <v>3448</v>
      </c>
      <c r="G1809" s="180">
        <f>VLOOKUP(D1809,Plan1!$B$2:$S$5570,7,)/1000</f>
        <v>5.3940000000000001</v>
      </c>
      <c r="H1809" s="180">
        <f>VLOOKUP(D1809,Plan1!$B$2:$S$5570,8,)/1000</f>
        <v>5.3739999999999997</v>
      </c>
      <c r="I1809" s="180">
        <f>VLOOKUP(D1809,Plan1!$B$2:$S$5570,9,)/1000</f>
        <v>5.57</v>
      </c>
      <c r="J1809" s="180">
        <f>VLOOKUP(D1809,Plan1!$B$2:$S$5570,10,)/1000</f>
        <v>5.4720000000000004</v>
      </c>
      <c r="K1809" s="180">
        <f>VLOOKUP(D1809,Plan1!$B$2:$S$5570,11,)/1000</f>
        <v>5.5510000000000002</v>
      </c>
      <c r="L1809" s="180">
        <f>VLOOKUP(D1809,Plan1!$B$2:$S$5570,12,)/1000</f>
        <v>5.6260000000000003</v>
      </c>
      <c r="M1809" s="180">
        <f>VLOOKUP(D1809,Plan1!$B$2:$S$5570,13,)/1000</f>
        <v>5.9109999999999996</v>
      </c>
      <c r="N1809" s="180">
        <f>VLOOKUP(D1809,Plan1!$B$2:$S$5570,14,)/1000</f>
        <v>6.4139999999999997</v>
      </c>
      <c r="O1809" s="180">
        <f>VLOOKUP(D1809,Plan1!$B$2:$S$5570,15,)/1000</f>
        <v>6.665</v>
      </c>
      <c r="P1809" s="180">
        <f>VLOOKUP(D1809,Plan1!$B$2:$S$5570,16,)/1000</f>
        <v>6.3529999999999998</v>
      </c>
      <c r="Q1809" s="180">
        <f>VLOOKUP(D1809,Plan1!$B$2:$S$5570,17,)/1000</f>
        <v>6.0049999999999999</v>
      </c>
      <c r="R1809" s="180">
        <f>VLOOKUP(D1809,Plan1!$B$2:$S$5570,18,)/1000</f>
        <v>5.5819999999999999</v>
      </c>
      <c r="S1809" s="180">
        <f>VLOOKUP(D1809,Plan1!$B$2:$S$5570,6,)/1000</f>
        <v>5.827</v>
      </c>
    </row>
    <row r="1810" spans="1:19" x14ac:dyDescent="0.25">
      <c r="A1810" s="178">
        <v>11460</v>
      </c>
      <c r="B1810" s="178">
        <v>-198885</v>
      </c>
      <c r="C1810" s="178">
        <v>-444321</v>
      </c>
      <c r="D1810" s="178" t="s">
        <v>2144</v>
      </c>
      <c r="E1810" s="178" t="s">
        <v>167</v>
      </c>
      <c r="F1810" s="178" t="s">
        <v>1727</v>
      </c>
      <c r="G1810" s="180">
        <f>VLOOKUP(D1810,Plan1!$B$2:$S$5570,7,)/1000</f>
        <v>5.319</v>
      </c>
      <c r="H1810" s="180">
        <f>VLOOKUP(D1810,Plan1!$B$2:$S$5570,8,)/1000</f>
        <v>5.7690000000000001</v>
      </c>
      <c r="I1810" s="180">
        <f>VLOOKUP(D1810,Plan1!$B$2:$S$5570,9,)/1000</f>
        <v>5.27</v>
      </c>
      <c r="J1810" s="180">
        <f>VLOOKUP(D1810,Plan1!$B$2:$S$5570,10,)/1000</f>
        <v>5.4429999999999996</v>
      </c>
      <c r="K1810" s="180">
        <f>VLOOKUP(D1810,Plan1!$B$2:$S$5570,11,)/1000</f>
        <v>5.15</v>
      </c>
      <c r="L1810" s="180">
        <f>VLOOKUP(D1810,Plan1!$B$2:$S$5570,12,)/1000</f>
        <v>5.16</v>
      </c>
      <c r="M1810" s="180">
        <f>VLOOKUP(D1810,Plan1!$B$2:$S$5570,13,)/1000</f>
        <v>5.3810000000000002</v>
      </c>
      <c r="N1810" s="180">
        <f>VLOOKUP(D1810,Plan1!$B$2:$S$5570,14,)/1000</f>
        <v>6.069</v>
      </c>
      <c r="O1810" s="180">
        <f>VLOOKUP(D1810,Plan1!$B$2:$S$5570,15,)/1000</f>
        <v>5.8310000000000004</v>
      </c>
      <c r="P1810" s="180">
        <f>VLOOKUP(D1810,Plan1!$B$2:$S$5570,16,)/1000</f>
        <v>5.444</v>
      </c>
      <c r="Q1810" s="180">
        <f>VLOOKUP(D1810,Plan1!$B$2:$S$5570,17,)/1000</f>
        <v>4.8920000000000003</v>
      </c>
      <c r="R1810" s="180">
        <f>VLOOKUP(D1810,Plan1!$B$2:$S$5570,18,)/1000</f>
        <v>5.0250000000000004</v>
      </c>
      <c r="S1810" s="180">
        <f>VLOOKUP(D1810,Plan1!$B$2:$S$5570,6,)/1000</f>
        <v>5.3959999999999999</v>
      </c>
    </row>
    <row r="1811" spans="1:19" x14ac:dyDescent="0.25">
      <c r="A1811" s="178">
        <v>6383</v>
      </c>
      <c r="B1811" s="178">
        <v>-228627</v>
      </c>
      <c r="C1811" s="178">
        <v>-513886</v>
      </c>
      <c r="D1811" s="178" t="s">
        <v>3262</v>
      </c>
      <c r="E1811" s="178" t="s">
        <v>167</v>
      </c>
      <c r="F1811" s="178" t="s">
        <v>2912</v>
      </c>
      <c r="G1811" s="180">
        <f>VLOOKUP(D1811,Plan1!$B$2:$S$5570,7,)/1000</f>
        <v>5.3490000000000002</v>
      </c>
      <c r="H1811" s="180">
        <f>VLOOKUP(D1811,Plan1!$B$2:$S$5570,8,)/1000</f>
        <v>5.6619999999999999</v>
      </c>
      <c r="I1811" s="180">
        <f>VLOOKUP(D1811,Plan1!$B$2:$S$5570,9,)/1000</f>
        <v>5.6440000000000001</v>
      </c>
      <c r="J1811" s="180">
        <f>VLOOKUP(D1811,Plan1!$B$2:$S$5570,10,)/1000</f>
        <v>5.4530000000000003</v>
      </c>
      <c r="K1811" s="180">
        <f>VLOOKUP(D1811,Plan1!$B$2:$S$5570,11,)/1000</f>
        <v>4.6520000000000001</v>
      </c>
      <c r="L1811" s="180">
        <f>VLOOKUP(D1811,Plan1!$B$2:$S$5570,12,)/1000</f>
        <v>4.4580000000000002</v>
      </c>
      <c r="M1811" s="180">
        <f>VLOOKUP(D1811,Plan1!$B$2:$S$5570,13,)/1000</f>
        <v>4.6669999999999998</v>
      </c>
      <c r="N1811" s="180">
        <f>VLOOKUP(D1811,Plan1!$B$2:$S$5570,14,)/1000</f>
        <v>5.468</v>
      </c>
      <c r="O1811" s="180">
        <f>VLOOKUP(D1811,Plan1!$B$2:$S$5570,15,)/1000</f>
        <v>5.1310000000000002</v>
      </c>
      <c r="P1811" s="180">
        <f>VLOOKUP(D1811,Plan1!$B$2:$S$5570,16,)/1000</f>
        <v>5.335</v>
      </c>
      <c r="Q1811" s="180">
        <f>VLOOKUP(D1811,Plan1!$B$2:$S$5570,17,)/1000</f>
        <v>5.5869999999999997</v>
      </c>
      <c r="R1811" s="180">
        <f>VLOOKUP(D1811,Plan1!$B$2:$S$5570,18,)/1000</f>
        <v>5.6349999999999998</v>
      </c>
      <c r="S1811" s="180">
        <f>VLOOKUP(D1811,Plan1!$B$2:$S$5570,6,)/1000</f>
        <v>5.2539999999999996</v>
      </c>
    </row>
    <row r="1812" spans="1:19" x14ac:dyDescent="0.25">
      <c r="A1812" s="178">
        <v>46393</v>
      </c>
      <c r="B1812" s="178">
        <v>-67722</v>
      </c>
      <c r="C1812" s="178">
        <v>-430245</v>
      </c>
      <c r="D1812" s="178" t="s">
        <v>3564</v>
      </c>
      <c r="E1812" s="178" t="s">
        <v>167</v>
      </c>
      <c r="F1812" s="178" t="s">
        <v>3448</v>
      </c>
      <c r="G1812" s="180">
        <f>VLOOKUP(D1812,Plan1!$B$2:$S$5570,7,)/1000</f>
        <v>5.0149999999999997</v>
      </c>
      <c r="H1812" s="180">
        <f>VLOOKUP(D1812,Plan1!$B$2:$S$5570,8,)/1000</f>
        <v>5.1779999999999999</v>
      </c>
      <c r="I1812" s="180">
        <f>VLOOKUP(D1812,Plan1!$B$2:$S$5570,9,)/1000</f>
        <v>5.2610000000000001</v>
      </c>
      <c r="J1812" s="180">
        <f>VLOOKUP(D1812,Plan1!$B$2:$S$5570,10,)/1000</f>
        <v>5.319</v>
      </c>
      <c r="K1812" s="180">
        <f>VLOOKUP(D1812,Plan1!$B$2:$S$5570,11,)/1000</f>
        <v>5.4749999999999996</v>
      </c>
      <c r="L1812" s="180">
        <f>VLOOKUP(D1812,Plan1!$B$2:$S$5570,12,)/1000</f>
        <v>5.6849999999999996</v>
      </c>
      <c r="M1812" s="180">
        <f>VLOOKUP(D1812,Plan1!$B$2:$S$5570,13,)/1000</f>
        <v>5.89</v>
      </c>
      <c r="N1812" s="180">
        <f>VLOOKUP(D1812,Plan1!$B$2:$S$5570,14,)/1000</f>
        <v>6.3159999999999998</v>
      </c>
      <c r="O1812" s="180">
        <f>VLOOKUP(D1812,Plan1!$B$2:$S$5570,15,)/1000</f>
        <v>6.633</v>
      </c>
      <c r="P1812" s="180">
        <f>VLOOKUP(D1812,Plan1!$B$2:$S$5570,16,)/1000</f>
        <v>6.23</v>
      </c>
      <c r="Q1812" s="180">
        <f>VLOOKUP(D1812,Plan1!$B$2:$S$5570,17,)/1000</f>
        <v>5.7530000000000001</v>
      </c>
      <c r="R1812" s="180">
        <f>VLOOKUP(D1812,Plan1!$B$2:$S$5570,18,)/1000</f>
        <v>5.2880000000000003</v>
      </c>
      <c r="S1812" s="180">
        <f>VLOOKUP(D1812,Plan1!$B$2:$S$5570,6,)/1000</f>
        <v>5.67</v>
      </c>
    </row>
    <row r="1813" spans="1:19" x14ac:dyDescent="0.25">
      <c r="A1813" s="178">
        <v>2723</v>
      </c>
      <c r="B1813" s="178">
        <v>-278619</v>
      </c>
      <c r="C1813" s="178">
        <v>-520842</v>
      </c>
      <c r="D1813" s="178" t="s">
        <v>4272</v>
      </c>
      <c r="E1813" s="178" t="s">
        <v>167</v>
      </c>
      <c r="F1813" s="178" t="s">
        <v>3898</v>
      </c>
      <c r="G1813" s="180">
        <f>VLOOKUP(D1813,Plan1!$B$2:$S$5570,7,)/1000</f>
        <v>5.484</v>
      </c>
      <c r="H1813" s="180">
        <f>VLOOKUP(D1813,Plan1!$B$2:$S$5570,8,)/1000</f>
        <v>5.5119999999999996</v>
      </c>
      <c r="I1813" s="180">
        <f>VLOOKUP(D1813,Plan1!$B$2:$S$5570,9,)/1000</f>
        <v>5.3250000000000002</v>
      </c>
      <c r="J1813" s="180">
        <f>VLOOKUP(D1813,Plan1!$B$2:$S$5570,10,)/1000</f>
        <v>4.8840000000000003</v>
      </c>
      <c r="K1813" s="180">
        <f>VLOOKUP(D1813,Plan1!$B$2:$S$5570,11,)/1000</f>
        <v>4.008</v>
      </c>
      <c r="L1813" s="180">
        <f>VLOOKUP(D1813,Plan1!$B$2:$S$5570,12,)/1000</f>
        <v>3.4750000000000001</v>
      </c>
      <c r="M1813" s="180">
        <f>VLOOKUP(D1813,Plan1!$B$2:$S$5570,13,)/1000</f>
        <v>3.9</v>
      </c>
      <c r="N1813" s="180">
        <f>VLOOKUP(D1813,Plan1!$B$2:$S$5570,14,)/1000</f>
        <v>4.593</v>
      </c>
      <c r="O1813" s="180">
        <f>VLOOKUP(D1813,Plan1!$B$2:$S$5570,15,)/1000</f>
        <v>4.3129999999999997</v>
      </c>
      <c r="P1813" s="180">
        <f>VLOOKUP(D1813,Plan1!$B$2:$S$5570,16,)/1000</f>
        <v>4.95</v>
      </c>
      <c r="Q1813" s="180">
        <f>VLOOKUP(D1813,Plan1!$B$2:$S$5570,17,)/1000</f>
        <v>5.5789999999999997</v>
      </c>
      <c r="R1813" s="180">
        <f>VLOOKUP(D1813,Plan1!$B$2:$S$5570,18,)/1000</f>
        <v>5.5940000000000003</v>
      </c>
      <c r="S1813" s="180">
        <f>VLOOKUP(D1813,Plan1!$B$2:$S$5570,6,)/1000</f>
        <v>4.8010000000000002</v>
      </c>
    </row>
    <row r="1814" spans="1:19" x14ac:dyDescent="0.25">
      <c r="A1814" s="178">
        <v>2957</v>
      </c>
      <c r="B1814" s="178">
        <v>-275955</v>
      </c>
      <c r="C1814" s="178">
        <v>-485485</v>
      </c>
      <c r="D1814" s="178" t="s">
        <v>4506</v>
      </c>
      <c r="E1814" s="178" t="s">
        <v>177</v>
      </c>
      <c r="F1814" s="178" t="s">
        <v>4434</v>
      </c>
      <c r="G1814" s="180">
        <f>VLOOKUP(D1814,Plan1!$B$2:$S$5570,7,)/1000</f>
        <v>5.2309999999999999</v>
      </c>
      <c r="H1814" s="180">
        <f>VLOOKUP(D1814,Plan1!$B$2:$S$5570,8,)/1000</f>
        <v>5.2309999999999999</v>
      </c>
      <c r="I1814" s="180">
        <f>VLOOKUP(D1814,Plan1!$B$2:$S$5570,9,)/1000</f>
        <v>5.0119999999999996</v>
      </c>
      <c r="J1814" s="180">
        <f>VLOOKUP(D1814,Plan1!$B$2:$S$5570,10,)/1000</f>
        <v>4.5069999999999997</v>
      </c>
      <c r="K1814" s="180">
        <f>VLOOKUP(D1814,Plan1!$B$2:$S$5570,11,)/1000</f>
        <v>3.9980000000000002</v>
      </c>
      <c r="L1814" s="180">
        <f>VLOOKUP(D1814,Plan1!$B$2:$S$5570,12,)/1000</f>
        <v>3.53</v>
      </c>
      <c r="M1814" s="180">
        <f>VLOOKUP(D1814,Plan1!$B$2:$S$5570,13,)/1000</f>
        <v>3.6139999999999999</v>
      </c>
      <c r="N1814" s="180">
        <f>VLOOKUP(D1814,Plan1!$B$2:$S$5570,14,)/1000</f>
        <v>4.2220000000000004</v>
      </c>
      <c r="O1814" s="180">
        <f>VLOOKUP(D1814,Plan1!$B$2:$S$5570,15,)/1000</f>
        <v>3.891</v>
      </c>
      <c r="P1814" s="180">
        <f>VLOOKUP(D1814,Plan1!$B$2:$S$5570,16,)/1000</f>
        <v>4.2919999999999998</v>
      </c>
      <c r="Q1814" s="180">
        <f>VLOOKUP(D1814,Plan1!$B$2:$S$5570,17,)/1000</f>
        <v>5.0579999999999998</v>
      </c>
      <c r="R1814" s="180">
        <f>VLOOKUP(D1814,Plan1!$B$2:$S$5570,18,)/1000</f>
        <v>5.2460000000000004</v>
      </c>
      <c r="S1814" s="180">
        <f>VLOOKUP(D1814,Plan1!$B$2:$S$5570,6,)/1000</f>
        <v>4.4859999999999998</v>
      </c>
    </row>
    <row r="1815" spans="1:19" x14ac:dyDescent="0.25">
      <c r="A1815" s="178">
        <v>6119</v>
      </c>
      <c r="B1815" s="178">
        <v>-230852</v>
      </c>
      <c r="C1815" s="178">
        <v>-51955</v>
      </c>
      <c r="D1815" s="178" t="s">
        <v>3236</v>
      </c>
      <c r="E1815" s="178" t="s">
        <v>167</v>
      </c>
      <c r="F1815" s="178" t="s">
        <v>2912</v>
      </c>
      <c r="G1815" s="180">
        <f>VLOOKUP(D1815,Plan1!$B$2:$S$5570,7,)/1000</f>
        <v>5.4210000000000003</v>
      </c>
      <c r="H1815" s="180">
        <f>VLOOKUP(D1815,Plan1!$B$2:$S$5570,8,)/1000</f>
        <v>5.6440000000000001</v>
      </c>
      <c r="I1815" s="180">
        <f>VLOOKUP(D1815,Plan1!$B$2:$S$5570,9,)/1000</f>
        <v>5.609</v>
      </c>
      <c r="J1815" s="180">
        <f>VLOOKUP(D1815,Plan1!$B$2:$S$5570,10,)/1000</f>
        <v>5.4050000000000002</v>
      </c>
      <c r="K1815" s="180">
        <f>VLOOKUP(D1815,Plan1!$B$2:$S$5570,11,)/1000</f>
        <v>4.6210000000000004</v>
      </c>
      <c r="L1815" s="180">
        <f>VLOOKUP(D1815,Plan1!$B$2:$S$5570,12,)/1000</f>
        <v>4.4160000000000004</v>
      </c>
      <c r="M1815" s="180">
        <f>VLOOKUP(D1815,Plan1!$B$2:$S$5570,13,)/1000</f>
        <v>4.5620000000000003</v>
      </c>
      <c r="N1815" s="180">
        <f>VLOOKUP(D1815,Plan1!$B$2:$S$5570,14,)/1000</f>
        <v>5.4509999999999996</v>
      </c>
      <c r="O1815" s="180">
        <f>VLOOKUP(D1815,Plan1!$B$2:$S$5570,15,)/1000</f>
        <v>5.1109999999999998</v>
      </c>
      <c r="P1815" s="180">
        <f>VLOOKUP(D1815,Plan1!$B$2:$S$5570,16,)/1000</f>
        <v>5.3150000000000004</v>
      </c>
      <c r="Q1815" s="180">
        <f>VLOOKUP(D1815,Plan1!$B$2:$S$5570,17,)/1000</f>
        <v>5.5709999999999997</v>
      </c>
      <c r="R1815" s="180">
        <f>VLOOKUP(D1815,Plan1!$B$2:$S$5570,18,)/1000</f>
        <v>5.6210000000000004</v>
      </c>
      <c r="S1815" s="180">
        <f>VLOOKUP(D1815,Plan1!$B$2:$S$5570,6,)/1000</f>
        <v>5.2290000000000001</v>
      </c>
    </row>
    <row r="1816" spans="1:19" x14ac:dyDescent="0.25">
      <c r="A1816" s="178">
        <v>8417</v>
      </c>
      <c r="B1816" s="178">
        <v>-216132</v>
      </c>
      <c r="C1816" s="178">
        <v>-511729</v>
      </c>
      <c r="D1816" s="178" t="s">
        <v>5088</v>
      </c>
      <c r="E1816" s="178" t="s">
        <v>167</v>
      </c>
      <c r="F1816" s="178" t="s">
        <v>4704</v>
      </c>
      <c r="G1816" s="180">
        <f>VLOOKUP(D1816,Plan1!$B$2:$S$5570,7,)/1000</f>
        <v>5.3220000000000001</v>
      </c>
      <c r="H1816" s="180">
        <f>VLOOKUP(D1816,Plan1!$B$2:$S$5570,8,)/1000</f>
        <v>5.718</v>
      </c>
      <c r="I1816" s="180">
        <f>VLOOKUP(D1816,Plan1!$B$2:$S$5570,9,)/1000</f>
        <v>5.6609999999999996</v>
      </c>
      <c r="J1816" s="180">
        <f>VLOOKUP(D1816,Plan1!$B$2:$S$5570,10,)/1000</f>
        <v>5.5759999999999996</v>
      </c>
      <c r="K1816" s="180">
        <f>VLOOKUP(D1816,Plan1!$B$2:$S$5570,11,)/1000</f>
        <v>4.9470000000000001</v>
      </c>
      <c r="L1816" s="180">
        <f>VLOOKUP(D1816,Plan1!$B$2:$S$5570,12,)/1000</f>
        <v>4.7649999999999997</v>
      </c>
      <c r="M1816" s="180">
        <f>VLOOKUP(D1816,Plan1!$B$2:$S$5570,13,)/1000</f>
        <v>4.9029999999999996</v>
      </c>
      <c r="N1816" s="180">
        <f>VLOOKUP(D1816,Plan1!$B$2:$S$5570,14,)/1000</f>
        <v>5.673</v>
      </c>
      <c r="O1816" s="180">
        <f>VLOOKUP(D1816,Plan1!$B$2:$S$5570,15,)/1000</f>
        <v>5.2119999999999997</v>
      </c>
      <c r="P1816" s="180">
        <f>VLOOKUP(D1816,Plan1!$B$2:$S$5570,16,)/1000</f>
        <v>5.4320000000000004</v>
      </c>
      <c r="Q1816" s="180">
        <f>VLOOKUP(D1816,Plan1!$B$2:$S$5570,17,)/1000</f>
        <v>5.5339999999999998</v>
      </c>
      <c r="R1816" s="180">
        <f>VLOOKUP(D1816,Plan1!$B$2:$S$5570,18,)/1000</f>
        <v>5.569</v>
      </c>
      <c r="S1816" s="180">
        <f>VLOOKUP(D1816,Plan1!$B$2:$S$5570,6,)/1000</f>
        <v>5.359</v>
      </c>
    </row>
    <row r="1817" spans="1:19" x14ac:dyDescent="0.25">
      <c r="A1817" s="178">
        <v>6389</v>
      </c>
      <c r="B1817" s="178">
        <v>-229039</v>
      </c>
      <c r="C1817" s="178">
        <v>-507312</v>
      </c>
      <c r="D1817" s="178" t="s">
        <v>4873</v>
      </c>
      <c r="E1817" s="178" t="s">
        <v>167</v>
      </c>
      <c r="F1817" s="178" t="s">
        <v>4704</v>
      </c>
      <c r="G1817" s="180">
        <f>VLOOKUP(D1817,Plan1!$B$2:$S$5570,7,)/1000</f>
        <v>5.3940000000000001</v>
      </c>
      <c r="H1817" s="180">
        <f>VLOOKUP(D1817,Plan1!$B$2:$S$5570,8,)/1000</f>
        <v>5.6340000000000003</v>
      </c>
      <c r="I1817" s="180">
        <f>VLOOKUP(D1817,Plan1!$B$2:$S$5570,9,)/1000</f>
        <v>5.5129999999999999</v>
      </c>
      <c r="J1817" s="180">
        <f>VLOOKUP(D1817,Plan1!$B$2:$S$5570,10,)/1000</f>
        <v>5.4320000000000004</v>
      </c>
      <c r="K1817" s="180">
        <f>VLOOKUP(D1817,Plan1!$B$2:$S$5570,11,)/1000</f>
        <v>4.6920000000000002</v>
      </c>
      <c r="L1817" s="180">
        <f>VLOOKUP(D1817,Plan1!$B$2:$S$5570,12,)/1000</f>
        <v>4.4610000000000003</v>
      </c>
      <c r="M1817" s="180">
        <f>VLOOKUP(D1817,Plan1!$B$2:$S$5570,13,)/1000</f>
        <v>4.609</v>
      </c>
      <c r="N1817" s="180">
        <f>VLOOKUP(D1817,Plan1!$B$2:$S$5570,14,)/1000</f>
        <v>5.4589999999999996</v>
      </c>
      <c r="O1817" s="180">
        <f>VLOOKUP(D1817,Plan1!$B$2:$S$5570,15,)/1000</f>
        <v>5.0490000000000004</v>
      </c>
      <c r="P1817" s="180">
        <f>VLOOKUP(D1817,Plan1!$B$2:$S$5570,16,)/1000</f>
        <v>5.2679999999999998</v>
      </c>
      <c r="Q1817" s="180">
        <f>VLOOKUP(D1817,Plan1!$B$2:$S$5570,17,)/1000</f>
        <v>5.4889999999999999</v>
      </c>
      <c r="R1817" s="180">
        <f>VLOOKUP(D1817,Plan1!$B$2:$S$5570,18,)/1000</f>
        <v>5.657</v>
      </c>
      <c r="S1817" s="180">
        <f>VLOOKUP(D1817,Plan1!$B$2:$S$5570,6,)/1000</f>
        <v>5.2210000000000001</v>
      </c>
    </row>
    <row r="1818" spans="1:19" x14ac:dyDescent="0.25">
      <c r="A1818" s="178">
        <v>60982</v>
      </c>
      <c r="B1818" s="178">
        <v>-25238</v>
      </c>
      <c r="C1818" s="178">
        <v>-660947</v>
      </c>
      <c r="D1818" s="178" t="s">
        <v>365</v>
      </c>
      <c r="E1818" s="178" t="s">
        <v>167</v>
      </c>
      <c r="F1818" s="178" t="s">
        <v>312</v>
      </c>
      <c r="G1818" s="180">
        <f>VLOOKUP(D1818,Plan1!$B$2:$S$5570,7,)/1000</f>
        <v>4.3940000000000001</v>
      </c>
      <c r="H1818" s="180">
        <f>VLOOKUP(D1818,Plan1!$B$2:$S$5570,8,)/1000</f>
        <v>4.6760000000000002</v>
      </c>
      <c r="I1818" s="180">
        <f>VLOOKUP(D1818,Plan1!$B$2:$S$5570,9,)/1000</f>
        <v>4.585</v>
      </c>
      <c r="J1818" s="180">
        <f>VLOOKUP(D1818,Plan1!$B$2:$S$5570,10,)/1000</f>
        <v>4.3719999999999999</v>
      </c>
      <c r="K1818" s="180">
        <f>VLOOKUP(D1818,Plan1!$B$2:$S$5570,11,)/1000</f>
        <v>4.0999999999999996</v>
      </c>
      <c r="L1818" s="180">
        <f>VLOOKUP(D1818,Plan1!$B$2:$S$5570,12,)/1000</f>
        <v>4.3010000000000002</v>
      </c>
      <c r="M1818" s="180">
        <f>VLOOKUP(D1818,Plan1!$B$2:$S$5570,13,)/1000</f>
        <v>4.32</v>
      </c>
      <c r="N1818" s="180">
        <f>VLOOKUP(D1818,Plan1!$B$2:$S$5570,14,)/1000</f>
        <v>4.9420000000000002</v>
      </c>
      <c r="O1818" s="180">
        <f>VLOOKUP(D1818,Plan1!$B$2:$S$5570,15,)/1000</f>
        <v>5.1079999999999997</v>
      </c>
      <c r="P1818" s="180">
        <f>VLOOKUP(D1818,Plan1!$B$2:$S$5570,16,)/1000</f>
        <v>4.93</v>
      </c>
      <c r="Q1818" s="180">
        <f>VLOOKUP(D1818,Plan1!$B$2:$S$5570,17,)/1000</f>
        <v>4.7430000000000003</v>
      </c>
      <c r="R1818" s="180">
        <f>VLOOKUP(D1818,Plan1!$B$2:$S$5570,18,)/1000</f>
        <v>4.4770000000000003</v>
      </c>
      <c r="S1818" s="180">
        <f>VLOOKUP(D1818,Plan1!$B$2:$S$5570,6,)/1000</f>
        <v>4.5789999999999997</v>
      </c>
    </row>
    <row r="1819" spans="1:19" x14ac:dyDescent="0.25">
      <c r="A1819" s="178">
        <v>1936</v>
      </c>
      <c r="B1819" s="178">
        <v>-289821</v>
      </c>
      <c r="C1819" s="178">
        <v>-523449</v>
      </c>
      <c r="D1819" s="178" t="s">
        <v>4125</v>
      </c>
      <c r="E1819" s="178" t="s">
        <v>167</v>
      </c>
      <c r="F1819" s="178" t="s">
        <v>3898</v>
      </c>
      <c r="G1819" s="180">
        <f>VLOOKUP(D1819,Plan1!$B$2:$S$5570,7,)/1000</f>
        <v>5.3810000000000002</v>
      </c>
      <c r="H1819" s="180">
        <f>VLOOKUP(D1819,Plan1!$B$2:$S$5570,8,)/1000</f>
        <v>5.4880000000000004</v>
      </c>
      <c r="I1819" s="180">
        <f>VLOOKUP(D1819,Plan1!$B$2:$S$5570,9,)/1000</f>
        <v>5.2069999999999999</v>
      </c>
      <c r="J1819" s="180">
        <f>VLOOKUP(D1819,Plan1!$B$2:$S$5570,10,)/1000</f>
        <v>4.7080000000000002</v>
      </c>
      <c r="K1819" s="180">
        <f>VLOOKUP(D1819,Plan1!$B$2:$S$5570,11,)/1000</f>
        <v>3.8610000000000002</v>
      </c>
      <c r="L1819" s="180">
        <f>VLOOKUP(D1819,Plan1!$B$2:$S$5570,12,)/1000</f>
        <v>3.4009999999999998</v>
      </c>
      <c r="M1819" s="180">
        <f>VLOOKUP(D1819,Plan1!$B$2:$S$5570,13,)/1000</f>
        <v>3.7690000000000001</v>
      </c>
      <c r="N1819" s="180">
        <f>VLOOKUP(D1819,Plan1!$B$2:$S$5570,14,)/1000</f>
        <v>4.3970000000000002</v>
      </c>
      <c r="O1819" s="180">
        <f>VLOOKUP(D1819,Plan1!$B$2:$S$5570,15,)/1000</f>
        <v>4.1360000000000001</v>
      </c>
      <c r="P1819" s="180">
        <f>VLOOKUP(D1819,Plan1!$B$2:$S$5570,16,)/1000</f>
        <v>4.7690000000000001</v>
      </c>
      <c r="Q1819" s="180">
        <f>VLOOKUP(D1819,Plan1!$B$2:$S$5570,17,)/1000</f>
        <v>5.5309999999999997</v>
      </c>
      <c r="R1819" s="180">
        <f>VLOOKUP(D1819,Plan1!$B$2:$S$5570,18,)/1000</f>
        <v>5.5549999999999997</v>
      </c>
      <c r="S1819" s="180">
        <f>VLOOKUP(D1819,Plan1!$B$2:$S$5570,6,)/1000</f>
        <v>4.6840000000000002</v>
      </c>
    </row>
    <row r="1820" spans="1:19" x14ac:dyDescent="0.25">
      <c r="A1820" s="178">
        <v>10372</v>
      </c>
      <c r="B1820" s="178">
        <v>-204623</v>
      </c>
      <c r="C1820" s="178">
        <v>-454272</v>
      </c>
      <c r="D1820" s="178" t="s">
        <v>2033</v>
      </c>
      <c r="E1820" s="178" t="s">
        <v>167</v>
      </c>
      <c r="F1820" s="178" t="s">
        <v>1727</v>
      </c>
      <c r="G1820" s="180">
        <f>VLOOKUP(D1820,Plan1!$B$2:$S$5570,7,)/1000</f>
        <v>5.09</v>
      </c>
      <c r="H1820" s="180">
        <f>VLOOKUP(D1820,Plan1!$B$2:$S$5570,8,)/1000</f>
        <v>5.5919999999999996</v>
      </c>
      <c r="I1820" s="180">
        <f>VLOOKUP(D1820,Plan1!$B$2:$S$5570,9,)/1000</f>
        <v>5.0620000000000003</v>
      </c>
      <c r="J1820" s="180">
        <f>VLOOKUP(D1820,Plan1!$B$2:$S$5570,10,)/1000</f>
        <v>5.4029999999999996</v>
      </c>
      <c r="K1820" s="180">
        <f>VLOOKUP(D1820,Plan1!$B$2:$S$5570,11,)/1000</f>
        <v>5.1040000000000001</v>
      </c>
      <c r="L1820" s="180">
        <f>VLOOKUP(D1820,Plan1!$B$2:$S$5570,12,)/1000</f>
        <v>5.0460000000000003</v>
      </c>
      <c r="M1820" s="180">
        <f>VLOOKUP(D1820,Plan1!$B$2:$S$5570,13,)/1000</f>
        <v>5.2770000000000001</v>
      </c>
      <c r="N1820" s="180">
        <f>VLOOKUP(D1820,Plan1!$B$2:$S$5570,14,)/1000</f>
        <v>6.0369999999999999</v>
      </c>
      <c r="O1820" s="180">
        <f>VLOOKUP(D1820,Plan1!$B$2:$S$5570,15,)/1000</f>
        <v>5.673</v>
      </c>
      <c r="P1820" s="180">
        <f>VLOOKUP(D1820,Plan1!$B$2:$S$5570,16,)/1000</f>
        <v>5.3490000000000002</v>
      </c>
      <c r="Q1820" s="180">
        <f>VLOOKUP(D1820,Plan1!$B$2:$S$5570,17,)/1000</f>
        <v>4.7569999999999997</v>
      </c>
      <c r="R1820" s="180">
        <f>VLOOKUP(D1820,Plan1!$B$2:$S$5570,18,)/1000</f>
        <v>5.0220000000000002</v>
      </c>
      <c r="S1820" s="180">
        <f>VLOOKUP(D1820,Plan1!$B$2:$S$5570,6,)/1000</f>
        <v>5.2850000000000001</v>
      </c>
    </row>
    <row r="1821" spans="1:19" x14ac:dyDescent="0.25">
      <c r="A1821" s="178">
        <v>1207</v>
      </c>
      <c r="B1821" s="178">
        <v>-300014</v>
      </c>
      <c r="C1821" s="178">
        <v>-535029</v>
      </c>
      <c r="D1821" s="178" t="s">
        <v>3957</v>
      </c>
      <c r="E1821" s="178" t="s">
        <v>167</v>
      </c>
      <c r="F1821" s="178" t="s">
        <v>3898</v>
      </c>
      <c r="G1821" s="180">
        <f>VLOOKUP(D1821,Plan1!$B$2:$S$5570,7,)/1000</f>
        <v>5.742</v>
      </c>
      <c r="H1821" s="180">
        <f>VLOOKUP(D1821,Plan1!$B$2:$S$5570,8,)/1000</f>
        <v>5.7969999999999997</v>
      </c>
      <c r="I1821" s="180">
        <f>VLOOKUP(D1821,Plan1!$B$2:$S$5570,9,)/1000</f>
        <v>5.4909999999999997</v>
      </c>
      <c r="J1821" s="180">
        <f>VLOOKUP(D1821,Plan1!$B$2:$S$5570,10,)/1000</f>
        <v>4.8120000000000003</v>
      </c>
      <c r="K1821" s="180">
        <f>VLOOKUP(D1821,Plan1!$B$2:$S$5570,11,)/1000</f>
        <v>3.8220000000000001</v>
      </c>
      <c r="L1821" s="180">
        <f>VLOOKUP(D1821,Plan1!$B$2:$S$5570,12,)/1000</f>
        <v>3.3239999999999998</v>
      </c>
      <c r="M1821" s="180">
        <f>VLOOKUP(D1821,Plan1!$B$2:$S$5570,13,)/1000</f>
        <v>3.5379999999999998</v>
      </c>
      <c r="N1821" s="180">
        <f>VLOOKUP(D1821,Plan1!$B$2:$S$5570,14,)/1000</f>
        <v>4.2460000000000004</v>
      </c>
      <c r="O1821" s="180">
        <f>VLOOKUP(D1821,Plan1!$B$2:$S$5570,15,)/1000</f>
        <v>4.266</v>
      </c>
      <c r="P1821" s="180">
        <f>VLOOKUP(D1821,Plan1!$B$2:$S$5570,16,)/1000</f>
        <v>4.9400000000000004</v>
      </c>
      <c r="Q1821" s="180">
        <f>VLOOKUP(D1821,Plan1!$B$2:$S$5570,17,)/1000</f>
        <v>5.6929999999999996</v>
      </c>
      <c r="R1821" s="180">
        <f>VLOOKUP(D1821,Plan1!$B$2:$S$5570,18,)/1000</f>
        <v>5.9009999999999998</v>
      </c>
      <c r="S1821" s="180">
        <f>VLOOKUP(D1821,Plan1!$B$2:$S$5570,6,)/1000</f>
        <v>4.798</v>
      </c>
    </row>
    <row r="1822" spans="1:19" x14ac:dyDescent="0.25">
      <c r="A1822" s="178">
        <v>19892</v>
      </c>
      <c r="B1822" s="178">
        <v>-155404</v>
      </c>
      <c r="C1822" s="178">
        <v>-473374</v>
      </c>
      <c r="D1822" s="178" t="s">
        <v>1225</v>
      </c>
      <c r="E1822" s="178" t="s">
        <v>167</v>
      </c>
      <c r="F1822" s="178" t="s">
        <v>1058</v>
      </c>
      <c r="G1822" s="180">
        <f>VLOOKUP(D1822,Plan1!$B$2:$S$5570,7,)/1000</f>
        <v>5.2210000000000001</v>
      </c>
      <c r="H1822" s="180">
        <f>VLOOKUP(D1822,Plan1!$B$2:$S$5570,8,)/1000</f>
        <v>5.6340000000000003</v>
      </c>
      <c r="I1822" s="180">
        <f>VLOOKUP(D1822,Plan1!$B$2:$S$5570,9,)/1000</f>
        <v>5.3520000000000003</v>
      </c>
      <c r="J1822" s="180">
        <f>VLOOKUP(D1822,Plan1!$B$2:$S$5570,10,)/1000</f>
        <v>5.5960000000000001</v>
      </c>
      <c r="K1822" s="180">
        <f>VLOOKUP(D1822,Plan1!$B$2:$S$5570,11,)/1000</f>
        <v>5.6360000000000001</v>
      </c>
      <c r="L1822" s="180">
        <f>VLOOKUP(D1822,Plan1!$B$2:$S$5570,12,)/1000</f>
        <v>5.6539999999999999</v>
      </c>
      <c r="M1822" s="180">
        <f>VLOOKUP(D1822,Plan1!$B$2:$S$5570,13,)/1000</f>
        <v>6.0179999999999998</v>
      </c>
      <c r="N1822" s="180">
        <f>VLOOKUP(D1822,Plan1!$B$2:$S$5570,14,)/1000</f>
        <v>6.58</v>
      </c>
      <c r="O1822" s="180">
        <f>VLOOKUP(D1822,Plan1!$B$2:$S$5570,15,)/1000</f>
        <v>6.1639999999999997</v>
      </c>
      <c r="P1822" s="180">
        <f>VLOOKUP(D1822,Plan1!$B$2:$S$5570,16,)/1000</f>
        <v>5.6210000000000004</v>
      </c>
      <c r="Q1822" s="180">
        <f>VLOOKUP(D1822,Plan1!$B$2:$S$5570,17,)/1000</f>
        <v>4.843</v>
      </c>
      <c r="R1822" s="180">
        <f>VLOOKUP(D1822,Plan1!$B$2:$S$5570,18,)/1000</f>
        <v>5.1239999999999997</v>
      </c>
      <c r="S1822" s="180">
        <f>VLOOKUP(D1822,Plan1!$B$2:$S$5570,6,)/1000</f>
        <v>5.62</v>
      </c>
    </row>
    <row r="1823" spans="1:19" x14ac:dyDescent="0.25">
      <c r="A1823" s="178">
        <v>47904</v>
      </c>
      <c r="B1823" s="178">
        <v>-64406</v>
      </c>
      <c r="C1823" s="178">
        <v>-461919</v>
      </c>
      <c r="D1823" s="178" t="s">
        <v>1320</v>
      </c>
      <c r="E1823" s="178" t="s">
        <v>167</v>
      </c>
      <c r="F1823" s="178" t="s">
        <v>1298</v>
      </c>
      <c r="G1823" s="180">
        <f>VLOOKUP(D1823,Plan1!$B$2:$S$5570,7,)/1000</f>
        <v>4.508</v>
      </c>
      <c r="H1823" s="180">
        <f>VLOOKUP(D1823,Plan1!$B$2:$S$5570,8,)/1000</f>
        <v>4.7039999999999997</v>
      </c>
      <c r="I1823" s="180">
        <f>VLOOKUP(D1823,Plan1!$B$2:$S$5570,9,)/1000</f>
        <v>4.78</v>
      </c>
      <c r="J1823" s="180">
        <f>VLOOKUP(D1823,Plan1!$B$2:$S$5570,10,)/1000</f>
        <v>4.8579999999999997</v>
      </c>
      <c r="K1823" s="180">
        <f>VLOOKUP(D1823,Plan1!$B$2:$S$5570,11,)/1000</f>
        <v>5.2270000000000003</v>
      </c>
      <c r="L1823" s="180">
        <f>VLOOKUP(D1823,Plan1!$B$2:$S$5570,12,)/1000</f>
        <v>5.5919999999999996</v>
      </c>
      <c r="M1823" s="180">
        <f>VLOOKUP(D1823,Plan1!$B$2:$S$5570,13,)/1000</f>
        <v>5.7789999999999999</v>
      </c>
      <c r="N1823" s="180">
        <f>VLOOKUP(D1823,Plan1!$B$2:$S$5570,14,)/1000</f>
        <v>6.2809999999999997</v>
      </c>
      <c r="O1823" s="180">
        <f>VLOOKUP(D1823,Plan1!$B$2:$S$5570,15,)/1000</f>
        <v>6.1429999999999998</v>
      </c>
      <c r="P1823" s="180">
        <f>VLOOKUP(D1823,Plan1!$B$2:$S$5570,16,)/1000</f>
        <v>5.3730000000000002</v>
      </c>
      <c r="Q1823" s="180">
        <f>VLOOKUP(D1823,Plan1!$B$2:$S$5570,17,)/1000</f>
        <v>4.7539999999999996</v>
      </c>
      <c r="R1823" s="180">
        <f>VLOOKUP(D1823,Plan1!$B$2:$S$5570,18,)/1000</f>
        <v>4.5890000000000004</v>
      </c>
      <c r="S1823" s="180">
        <f>VLOOKUP(D1823,Plan1!$B$2:$S$5570,6,)/1000</f>
        <v>5.2160000000000002</v>
      </c>
    </row>
    <row r="1824" spans="1:19" x14ac:dyDescent="0.25">
      <c r="A1824" s="178">
        <v>4909</v>
      </c>
      <c r="B1824" s="178">
        <v>-242956</v>
      </c>
      <c r="C1824" s="178">
        <v>-533118</v>
      </c>
      <c r="D1824" s="178" t="s">
        <v>3091</v>
      </c>
      <c r="E1824" s="178" t="s">
        <v>167</v>
      </c>
      <c r="F1824" s="178" t="s">
        <v>2912</v>
      </c>
      <c r="G1824" s="180">
        <f>VLOOKUP(D1824,Plan1!$B$2:$S$5570,7,)/1000</f>
        <v>5.5570000000000004</v>
      </c>
      <c r="H1824" s="180">
        <f>VLOOKUP(D1824,Plan1!$B$2:$S$5570,8,)/1000</f>
        <v>5.5279999999999996</v>
      </c>
      <c r="I1824" s="180">
        <f>VLOOKUP(D1824,Plan1!$B$2:$S$5570,9,)/1000</f>
        <v>5.5650000000000004</v>
      </c>
      <c r="J1824" s="180">
        <f>VLOOKUP(D1824,Plan1!$B$2:$S$5570,10,)/1000</f>
        <v>5.1740000000000004</v>
      </c>
      <c r="K1824" s="180">
        <f>VLOOKUP(D1824,Plan1!$B$2:$S$5570,11,)/1000</f>
        <v>4.42</v>
      </c>
      <c r="L1824" s="180">
        <f>VLOOKUP(D1824,Plan1!$B$2:$S$5570,12,)/1000</f>
        <v>4.03</v>
      </c>
      <c r="M1824" s="180">
        <f>VLOOKUP(D1824,Plan1!$B$2:$S$5570,13,)/1000</f>
        <v>4.21</v>
      </c>
      <c r="N1824" s="180">
        <f>VLOOKUP(D1824,Plan1!$B$2:$S$5570,14,)/1000</f>
        <v>5.1849999999999996</v>
      </c>
      <c r="O1824" s="180">
        <f>VLOOKUP(D1824,Plan1!$B$2:$S$5570,15,)/1000</f>
        <v>4.9169999999999998</v>
      </c>
      <c r="P1824" s="180">
        <f>VLOOKUP(D1824,Plan1!$B$2:$S$5570,16,)/1000</f>
        <v>5.22</v>
      </c>
      <c r="Q1824" s="180">
        <f>VLOOKUP(D1824,Plan1!$B$2:$S$5570,17,)/1000</f>
        <v>5.5209999999999999</v>
      </c>
      <c r="R1824" s="180">
        <f>VLOOKUP(D1824,Plan1!$B$2:$S$5570,18,)/1000</f>
        <v>5.657</v>
      </c>
      <c r="S1824" s="180">
        <f>VLOOKUP(D1824,Plan1!$B$2:$S$5570,6,)/1000</f>
        <v>5.0819999999999999</v>
      </c>
    </row>
    <row r="1825" spans="1:19" x14ac:dyDescent="0.25">
      <c r="A1825" s="178">
        <v>30877</v>
      </c>
      <c r="B1825" s="178">
        <v>-110427</v>
      </c>
      <c r="C1825" s="178">
        <v>-451904</v>
      </c>
      <c r="D1825" s="178" t="s">
        <v>732</v>
      </c>
      <c r="E1825" s="178" t="s">
        <v>167</v>
      </c>
      <c r="F1825" s="178" t="s">
        <v>375</v>
      </c>
      <c r="G1825" s="180">
        <f>VLOOKUP(D1825,Plan1!$B$2:$S$5570,7,)/1000</f>
        <v>5.5919999999999996</v>
      </c>
      <c r="H1825" s="180">
        <f>VLOOKUP(D1825,Plan1!$B$2:$S$5570,8,)/1000</f>
        <v>5.5819999999999999</v>
      </c>
      <c r="I1825" s="180">
        <f>VLOOKUP(D1825,Plan1!$B$2:$S$5570,9,)/1000</f>
        <v>5.577</v>
      </c>
      <c r="J1825" s="180">
        <f>VLOOKUP(D1825,Plan1!$B$2:$S$5570,10,)/1000</f>
        <v>5.6769999999999996</v>
      </c>
      <c r="K1825" s="180">
        <f>VLOOKUP(D1825,Plan1!$B$2:$S$5570,11,)/1000</f>
        <v>5.9119999999999999</v>
      </c>
      <c r="L1825" s="180">
        <f>VLOOKUP(D1825,Plan1!$B$2:$S$5570,12,)/1000</f>
        <v>5.9450000000000003</v>
      </c>
      <c r="M1825" s="180">
        <f>VLOOKUP(D1825,Plan1!$B$2:$S$5570,13,)/1000</f>
        <v>6.1849999999999996</v>
      </c>
      <c r="N1825" s="180">
        <f>VLOOKUP(D1825,Plan1!$B$2:$S$5570,14,)/1000</f>
        <v>6.6459999999999999</v>
      </c>
      <c r="O1825" s="180">
        <f>VLOOKUP(D1825,Plan1!$B$2:$S$5570,15,)/1000</f>
        <v>6.53</v>
      </c>
      <c r="P1825" s="180">
        <f>VLOOKUP(D1825,Plan1!$B$2:$S$5570,16,)/1000</f>
        <v>5.8879999999999999</v>
      </c>
      <c r="Q1825" s="180">
        <f>VLOOKUP(D1825,Plan1!$B$2:$S$5570,17,)/1000</f>
        <v>5.41</v>
      </c>
      <c r="R1825" s="180">
        <f>VLOOKUP(D1825,Plan1!$B$2:$S$5570,18,)/1000</f>
        <v>5.5279999999999996</v>
      </c>
      <c r="S1825" s="180">
        <f>VLOOKUP(D1825,Plan1!$B$2:$S$5570,6,)/1000</f>
        <v>5.8730000000000002</v>
      </c>
    </row>
    <row r="1826" spans="1:19" x14ac:dyDescent="0.25">
      <c r="A1826" s="178">
        <v>3478</v>
      </c>
      <c r="B1826" s="178">
        <v>-266457</v>
      </c>
      <c r="C1826" s="178">
        <v>-527951</v>
      </c>
      <c r="D1826" s="178" t="s">
        <v>4661</v>
      </c>
      <c r="E1826" s="178" t="s">
        <v>167</v>
      </c>
      <c r="F1826" s="178" t="s">
        <v>4434</v>
      </c>
      <c r="G1826" s="180">
        <f>VLOOKUP(D1826,Plan1!$B$2:$S$5570,7,)/1000</f>
        <v>5.444</v>
      </c>
      <c r="H1826" s="180">
        <f>VLOOKUP(D1826,Plan1!$B$2:$S$5570,8,)/1000</f>
        <v>5.3620000000000001</v>
      </c>
      <c r="I1826" s="180">
        <f>VLOOKUP(D1826,Plan1!$B$2:$S$5570,9,)/1000</f>
        <v>5.4119999999999999</v>
      </c>
      <c r="J1826" s="180">
        <f>VLOOKUP(D1826,Plan1!$B$2:$S$5570,10,)/1000</f>
        <v>4.915</v>
      </c>
      <c r="K1826" s="180">
        <f>VLOOKUP(D1826,Plan1!$B$2:$S$5570,11,)/1000</f>
        <v>4.1310000000000002</v>
      </c>
      <c r="L1826" s="180">
        <f>VLOOKUP(D1826,Plan1!$B$2:$S$5570,12,)/1000</f>
        <v>3.6989999999999998</v>
      </c>
      <c r="M1826" s="180">
        <f>VLOOKUP(D1826,Plan1!$B$2:$S$5570,13,)/1000</f>
        <v>4.032</v>
      </c>
      <c r="N1826" s="180">
        <f>VLOOKUP(D1826,Plan1!$B$2:$S$5570,14,)/1000</f>
        <v>4.8639999999999999</v>
      </c>
      <c r="O1826" s="180">
        <f>VLOOKUP(D1826,Plan1!$B$2:$S$5570,15,)/1000</f>
        <v>4.556</v>
      </c>
      <c r="P1826" s="180">
        <f>VLOOKUP(D1826,Plan1!$B$2:$S$5570,16,)/1000</f>
        <v>5.0279999999999996</v>
      </c>
      <c r="Q1826" s="180">
        <f>VLOOKUP(D1826,Plan1!$B$2:$S$5570,17,)/1000</f>
        <v>5.4809999999999999</v>
      </c>
      <c r="R1826" s="180">
        <f>VLOOKUP(D1826,Plan1!$B$2:$S$5570,18,)/1000</f>
        <v>5.4329999999999998</v>
      </c>
      <c r="S1826" s="180">
        <f>VLOOKUP(D1826,Plan1!$B$2:$S$5570,6,)/1000</f>
        <v>4.8630000000000004</v>
      </c>
    </row>
    <row r="1827" spans="1:19" x14ac:dyDescent="0.25">
      <c r="A1827" s="178">
        <v>23978</v>
      </c>
      <c r="B1827" s="178">
        <v>-136503</v>
      </c>
      <c r="C1827" s="178">
        <v>-488779</v>
      </c>
      <c r="D1827" s="178" t="s">
        <v>1287</v>
      </c>
      <c r="E1827" s="178" t="s">
        <v>167</v>
      </c>
      <c r="F1827" s="178" t="s">
        <v>1058</v>
      </c>
      <c r="G1827" s="180">
        <f>VLOOKUP(D1827,Plan1!$B$2:$S$5570,7,)/1000</f>
        <v>4.9710000000000001</v>
      </c>
      <c r="H1827" s="180">
        <f>VLOOKUP(D1827,Plan1!$B$2:$S$5570,8,)/1000</f>
        <v>5.3380000000000001</v>
      </c>
      <c r="I1827" s="180">
        <f>VLOOKUP(D1827,Plan1!$B$2:$S$5570,9,)/1000</f>
        <v>5.218</v>
      </c>
      <c r="J1827" s="180">
        <f>VLOOKUP(D1827,Plan1!$B$2:$S$5570,10,)/1000</f>
        <v>5.56</v>
      </c>
      <c r="K1827" s="180">
        <f>VLOOKUP(D1827,Plan1!$B$2:$S$5570,11,)/1000</f>
        <v>5.72</v>
      </c>
      <c r="L1827" s="180">
        <f>VLOOKUP(D1827,Plan1!$B$2:$S$5570,12,)/1000</f>
        <v>5.5149999999999997</v>
      </c>
      <c r="M1827" s="180">
        <f>VLOOKUP(D1827,Plan1!$B$2:$S$5570,13,)/1000</f>
        <v>5.89</v>
      </c>
      <c r="N1827" s="180">
        <f>VLOOKUP(D1827,Plan1!$B$2:$S$5570,14,)/1000</f>
        <v>6.4240000000000004</v>
      </c>
      <c r="O1827" s="180">
        <f>VLOOKUP(D1827,Plan1!$B$2:$S$5570,15,)/1000</f>
        <v>5.9059999999999997</v>
      </c>
      <c r="P1827" s="180">
        <f>VLOOKUP(D1827,Plan1!$B$2:$S$5570,16,)/1000</f>
        <v>5.4489999999999998</v>
      </c>
      <c r="Q1827" s="180">
        <f>VLOOKUP(D1827,Plan1!$B$2:$S$5570,17,)/1000</f>
        <v>4.8360000000000003</v>
      </c>
      <c r="R1827" s="180">
        <f>VLOOKUP(D1827,Plan1!$B$2:$S$5570,18,)/1000</f>
        <v>4.9349999999999996</v>
      </c>
      <c r="S1827" s="180">
        <f>VLOOKUP(D1827,Plan1!$B$2:$S$5570,6,)/1000</f>
        <v>5.48</v>
      </c>
    </row>
    <row r="1828" spans="1:19" x14ac:dyDescent="0.25">
      <c r="A1828" s="178">
        <v>20982</v>
      </c>
      <c r="B1828" s="178">
        <v>-149532</v>
      </c>
      <c r="C1828" s="178">
        <v>-462323</v>
      </c>
      <c r="D1828" s="178" t="s">
        <v>1287</v>
      </c>
      <c r="E1828" s="178" t="s">
        <v>167</v>
      </c>
      <c r="F1828" s="178" t="s">
        <v>1727</v>
      </c>
      <c r="G1828" s="180">
        <f>VLOOKUP(D1828,Plan1!$B$2:$S$5570,7,)/1000</f>
        <v>4.9710000000000001</v>
      </c>
      <c r="H1828" s="180">
        <f>VLOOKUP(D1828,Plan1!$B$2:$S$5570,8,)/1000</f>
        <v>5.3380000000000001</v>
      </c>
      <c r="I1828" s="180">
        <f>VLOOKUP(D1828,Plan1!$B$2:$S$5570,9,)/1000</f>
        <v>5.218</v>
      </c>
      <c r="J1828" s="180">
        <f>VLOOKUP(D1828,Plan1!$B$2:$S$5570,10,)/1000</f>
        <v>5.56</v>
      </c>
      <c r="K1828" s="180">
        <f>VLOOKUP(D1828,Plan1!$B$2:$S$5570,11,)/1000</f>
        <v>5.72</v>
      </c>
      <c r="L1828" s="180">
        <f>VLOOKUP(D1828,Plan1!$B$2:$S$5570,12,)/1000</f>
        <v>5.5149999999999997</v>
      </c>
      <c r="M1828" s="180">
        <f>VLOOKUP(D1828,Plan1!$B$2:$S$5570,13,)/1000</f>
        <v>5.89</v>
      </c>
      <c r="N1828" s="180">
        <f>VLOOKUP(D1828,Plan1!$B$2:$S$5570,14,)/1000</f>
        <v>6.4240000000000004</v>
      </c>
      <c r="O1828" s="180">
        <f>VLOOKUP(D1828,Plan1!$B$2:$S$5570,15,)/1000</f>
        <v>5.9059999999999997</v>
      </c>
      <c r="P1828" s="180">
        <f>VLOOKUP(D1828,Plan1!$B$2:$S$5570,16,)/1000</f>
        <v>5.4489999999999998</v>
      </c>
      <c r="Q1828" s="180">
        <f>VLOOKUP(D1828,Plan1!$B$2:$S$5570,17,)/1000</f>
        <v>4.8360000000000003</v>
      </c>
      <c r="R1828" s="180">
        <f>VLOOKUP(D1828,Plan1!$B$2:$S$5570,18,)/1000</f>
        <v>4.9349999999999996</v>
      </c>
      <c r="S1828" s="180">
        <f>VLOOKUP(D1828,Plan1!$B$2:$S$5570,6,)/1000</f>
        <v>5.48</v>
      </c>
    </row>
    <row r="1829" spans="1:19" x14ac:dyDescent="0.25">
      <c r="A1829" s="178">
        <v>28558</v>
      </c>
      <c r="B1829" s="178">
        <v>-118064</v>
      </c>
      <c r="C1829" s="178">
        <v>-495252</v>
      </c>
      <c r="D1829" s="178" t="s">
        <v>5391</v>
      </c>
      <c r="E1829" s="178" t="s">
        <v>167</v>
      </c>
      <c r="F1829" s="178" t="s">
        <v>5370</v>
      </c>
      <c r="G1829" s="180">
        <f>VLOOKUP(D1829,Plan1!$B$2:$S$5570,7,)/1000</f>
        <v>4.9729999999999999</v>
      </c>
      <c r="H1829" s="180">
        <f>VLOOKUP(D1829,Plan1!$B$2:$S$5570,8,)/1000</f>
        <v>5.1180000000000003</v>
      </c>
      <c r="I1829" s="180">
        <f>VLOOKUP(D1829,Plan1!$B$2:$S$5570,9,)/1000</f>
        <v>5.1050000000000004</v>
      </c>
      <c r="J1829" s="180">
        <f>VLOOKUP(D1829,Plan1!$B$2:$S$5570,10,)/1000</f>
        <v>5.274</v>
      </c>
      <c r="K1829" s="180">
        <f>VLOOKUP(D1829,Plan1!$B$2:$S$5570,11,)/1000</f>
        <v>5.5010000000000003</v>
      </c>
      <c r="L1829" s="180">
        <f>VLOOKUP(D1829,Plan1!$B$2:$S$5570,12,)/1000</f>
        <v>5.4039999999999999</v>
      </c>
      <c r="M1829" s="180">
        <f>VLOOKUP(D1829,Plan1!$B$2:$S$5570,13,)/1000</f>
        <v>5.5570000000000004</v>
      </c>
      <c r="N1829" s="180">
        <f>VLOOKUP(D1829,Plan1!$B$2:$S$5570,14,)/1000</f>
        <v>6.1609999999999996</v>
      </c>
      <c r="O1829" s="180">
        <f>VLOOKUP(D1829,Plan1!$B$2:$S$5570,15,)/1000</f>
        <v>5.7460000000000004</v>
      </c>
      <c r="P1829" s="180">
        <f>VLOOKUP(D1829,Plan1!$B$2:$S$5570,16,)/1000</f>
        <v>5.3250000000000002</v>
      </c>
      <c r="Q1829" s="180">
        <f>VLOOKUP(D1829,Plan1!$B$2:$S$5570,17,)/1000</f>
        <v>4.915</v>
      </c>
      <c r="R1829" s="180">
        <f>VLOOKUP(D1829,Plan1!$B$2:$S$5570,18,)/1000</f>
        <v>4.92</v>
      </c>
      <c r="S1829" s="180">
        <f>VLOOKUP(D1829,Plan1!$B$2:$S$5570,6,)/1000</f>
        <v>5.3330000000000002</v>
      </c>
    </row>
    <row r="1830" spans="1:19" x14ac:dyDescent="0.25">
      <c r="A1830" s="178">
        <v>1655</v>
      </c>
      <c r="B1830" s="178">
        <v>-293832</v>
      </c>
      <c r="C1830" s="178">
        <v>-520985</v>
      </c>
      <c r="D1830" s="178" t="s">
        <v>4065</v>
      </c>
      <c r="E1830" s="178" t="s">
        <v>167</v>
      </c>
      <c r="F1830" s="178" t="s">
        <v>3898</v>
      </c>
      <c r="G1830" s="180">
        <f>VLOOKUP(D1830,Plan1!$B$2:$S$5570,7,)/1000</f>
        <v>5.3390000000000004</v>
      </c>
      <c r="H1830" s="180">
        <f>VLOOKUP(D1830,Plan1!$B$2:$S$5570,8,)/1000</f>
        <v>5.4740000000000002</v>
      </c>
      <c r="I1830" s="180">
        <f>VLOOKUP(D1830,Plan1!$B$2:$S$5570,9,)/1000</f>
        <v>5.1630000000000003</v>
      </c>
      <c r="J1830" s="180">
        <f>VLOOKUP(D1830,Plan1!$B$2:$S$5570,10,)/1000</f>
        <v>4.617</v>
      </c>
      <c r="K1830" s="180">
        <f>VLOOKUP(D1830,Plan1!$B$2:$S$5570,11,)/1000</f>
        <v>3.7770000000000001</v>
      </c>
      <c r="L1830" s="180">
        <f>VLOOKUP(D1830,Plan1!$B$2:$S$5570,12,)/1000</f>
        <v>3.302</v>
      </c>
      <c r="M1830" s="180">
        <f>VLOOKUP(D1830,Plan1!$B$2:$S$5570,13,)/1000</f>
        <v>3.5670000000000002</v>
      </c>
      <c r="N1830" s="180">
        <f>VLOOKUP(D1830,Plan1!$B$2:$S$5570,14,)/1000</f>
        <v>4.2039999999999997</v>
      </c>
      <c r="O1830" s="180">
        <f>VLOOKUP(D1830,Plan1!$B$2:$S$5570,15,)/1000</f>
        <v>3.984</v>
      </c>
      <c r="P1830" s="180">
        <f>VLOOKUP(D1830,Plan1!$B$2:$S$5570,16,)/1000</f>
        <v>4.5990000000000002</v>
      </c>
      <c r="Q1830" s="180">
        <f>VLOOKUP(D1830,Plan1!$B$2:$S$5570,17,)/1000</f>
        <v>5.4640000000000004</v>
      </c>
      <c r="R1830" s="180">
        <f>VLOOKUP(D1830,Plan1!$B$2:$S$5570,18,)/1000</f>
        <v>5.5309999999999997</v>
      </c>
      <c r="S1830" s="180">
        <f>VLOOKUP(D1830,Plan1!$B$2:$S$5570,6,)/1000</f>
        <v>4.585</v>
      </c>
    </row>
    <row r="1831" spans="1:19" x14ac:dyDescent="0.25">
      <c r="A1831" s="178">
        <v>57319</v>
      </c>
      <c r="B1831" s="178">
        <v>-37998</v>
      </c>
      <c r="C1831" s="178">
        <v>-402637</v>
      </c>
      <c r="D1831" s="178" t="s">
        <v>935</v>
      </c>
      <c r="E1831" s="178" t="s">
        <v>167</v>
      </c>
      <c r="F1831" s="178" t="s">
        <v>792</v>
      </c>
      <c r="G1831" s="180">
        <f>VLOOKUP(D1831,Plan1!$B$2:$S$5570,7,)/1000</f>
        <v>5.0679999999999996</v>
      </c>
      <c r="H1831" s="180">
        <f>VLOOKUP(D1831,Plan1!$B$2:$S$5570,8,)/1000</f>
        <v>5.2329999999999997</v>
      </c>
      <c r="I1831" s="180">
        <f>VLOOKUP(D1831,Plan1!$B$2:$S$5570,9,)/1000</f>
        <v>5.2409999999999997</v>
      </c>
      <c r="J1831" s="180">
        <f>VLOOKUP(D1831,Plan1!$B$2:$S$5570,10,)/1000</f>
        <v>4.931</v>
      </c>
      <c r="K1831" s="180">
        <f>VLOOKUP(D1831,Plan1!$B$2:$S$5570,11,)/1000</f>
        <v>5.15</v>
      </c>
      <c r="L1831" s="180">
        <f>VLOOKUP(D1831,Plan1!$B$2:$S$5570,12,)/1000</f>
        <v>5.0830000000000002</v>
      </c>
      <c r="M1831" s="180">
        <f>VLOOKUP(D1831,Plan1!$B$2:$S$5570,13,)/1000</f>
        <v>5.3890000000000002</v>
      </c>
      <c r="N1831" s="180">
        <f>VLOOKUP(D1831,Plan1!$B$2:$S$5570,14,)/1000</f>
        <v>6.1210000000000004</v>
      </c>
      <c r="O1831" s="180">
        <f>VLOOKUP(D1831,Plan1!$B$2:$S$5570,15,)/1000</f>
        <v>6.5049999999999999</v>
      </c>
      <c r="P1831" s="180">
        <f>VLOOKUP(D1831,Plan1!$B$2:$S$5570,16,)/1000</f>
        <v>6.306</v>
      </c>
      <c r="Q1831" s="180">
        <f>VLOOKUP(D1831,Plan1!$B$2:$S$5570,17,)/1000</f>
        <v>6.03</v>
      </c>
      <c r="R1831" s="180">
        <f>VLOOKUP(D1831,Plan1!$B$2:$S$5570,18,)/1000</f>
        <v>5.3689999999999998</v>
      </c>
      <c r="S1831" s="180">
        <f>VLOOKUP(D1831,Plan1!$B$2:$S$5570,6,)/1000</f>
        <v>5.5350000000000001</v>
      </c>
    </row>
    <row r="1832" spans="1:19" x14ac:dyDescent="0.25">
      <c r="A1832" s="178">
        <v>2179</v>
      </c>
      <c r="B1832" s="178">
        <v>-287458</v>
      </c>
      <c r="C1832" s="178">
        <v>-494789</v>
      </c>
      <c r="D1832" s="178" t="s">
        <v>4449</v>
      </c>
      <c r="E1832" s="178" t="s">
        <v>167</v>
      </c>
      <c r="F1832" s="178" t="s">
        <v>4434</v>
      </c>
      <c r="G1832" s="180">
        <f>VLOOKUP(D1832,Plan1!$B$2:$S$5570,7,)/1000</f>
        <v>4.8639999999999999</v>
      </c>
      <c r="H1832" s="180">
        <f>VLOOKUP(D1832,Plan1!$B$2:$S$5570,8,)/1000</f>
        <v>4.8920000000000003</v>
      </c>
      <c r="I1832" s="180">
        <f>VLOOKUP(D1832,Plan1!$B$2:$S$5570,9,)/1000</f>
        <v>4.7220000000000004</v>
      </c>
      <c r="J1832" s="180">
        <f>VLOOKUP(D1832,Plan1!$B$2:$S$5570,10,)/1000</f>
        <v>4.5270000000000001</v>
      </c>
      <c r="K1832" s="180">
        <f>VLOOKUP(D1832,Plan1!$B$2:$S$5570,11,)/1000</f>
        <v>3.9409999999999998</v>
      </c>
      <c r="L1832" s="180">
        <f>VLOOKUP(D1832,Plan1!$B$2:$S$5570,12,)/1000</f>
        <v>3.47</v>
      </c>
      <c r="M1832" s="180">
        <f>VLOOKUP(D1832,Plan1!$B$2:$S$5570,13,)/1000</f>
        <v>3.7130000000000001</v>
      </c>
      <c r="N1832" s="180">
        <f>VLOOKUP(D1832,Plan1!$B$2:$S$5570,14,)/1000</f>
        <v>4.3140000000000001</v>
      </c>
      <c r="O1832" s="180">
        <f>VLOOKUP(D1832,Plan1!$B$2:$S$5570,15,)/1000</f>
        <v>3.8410000000000002</v>
      </c>
      <c r="P1832" s="180">
        <f>VLOOKUP(D1832,Plan1!$B$2:$S$5570,16,)/1000</f>
        <v>4.1520000000000001</v>
      </c>
      <c r="Q1832" s="180">
        <f>VLOOKUP(D1832,Plan1!$B$2:$S$5570,17,)/1000</f>
        <v>5.0259999999999998</v>
      </c>
      <c r="R1832" s="180">
        <f>VLOOKUP(D1832,Plan1!$B$2:$S$5570,18,)/1000</f>
        <v>5.0129999999999999</v>
      </c>
      <c r="S1832" s="180">
        <f>VLOOKUP(D1832,Plan1!$B$2:$S$5570,6,)/1000</f>
        <v>4.3730000000000002</v>
      </c>
    </row>
    <row r="1833" spans="1:19" x14ac:dyDescent="0.25">
      <c r="A1833" s="178">
        <v>57652</v>
      </c>
      <c r="B1833" s="178">
        <v>-37174</v>
      </c>
      <c r="C1833" s="178">
        <v>-385429</v>
      </c>
      <c r="D1833" s="178" t="s">
        <v>944</v>
      </c>
      <c r="E1833" s="178" t="s">
        <v>177</v>
      </c>
      <c r="F1833" s="178" t="s">
        <v>792</v>
      </c>
      <c r="G1833" s="180">
        <f>VLOOKUP(D1833,Plan1!$B$2:$S$5570,7,)/1000</f>
        <v>5.7149999999999999</v>
      </c>
      <c r="H1833" s="180">
        <f>VLOOKUP(D1833,Plan1!$B$2:$S$5570,8,)/1000</f>
        <v>5.7169999999999996</v>
      </c>
      <c r="I1833" s="180">
        <f>VLOOKUP(D1833,Plan1!$B$2:$S$5570,9,)/1000</f>
        <v>5.6420000000000003</v>
      </c>
      <c r="J1833" s="180">
        <f>VLOOKUP(D1833,Plan1!$B$2:$S$5570,10,)/1000</f>
        <v>4.9720000000000004</v>
      </c>
      <c r="K1833" s="180">
        <f>VLOOKUP(D1833,Plan1!$B$2:$S$5570,11,)/1000</f>
        <v>5.4269999999999996</v>
      </c>
      <c r="L1833" s="180">
        <f>VLOOKUP(D1833,Plan1!$B$2:$S$5570,12,)/1000</f>
        <v>5.47</v>
      </c>
      <c r="M1833" s="180">
        <f>VLOOKUP(D1833,Plan1!$B$2:$S$5570,13,)/1000</f>
        <v>5.6859999999999999</v>
      </c>
      <c r="N1833" s="180">
        <f>VLOOKUP(D1833,Plan1!$B$2:$S$5570,14,)/1000</f>
        <v>6.0419999999999998</v>
      </c>
      <c r="O1833" s="180">
        <f>VLOOKUP(D1833,Plan1!$B$2:$S$5570,15,)/1000</f>
        <v>6.1040000000000001</v>
      </c>
      <c r="P1833" s="180">
        <f>VLOOKUP(D1833,Plan1!$B$2:$S$5570,16,)/1000</f>
        <v>6.2690000000000001</v>
      </c>
      <c r="Q1833" s="180">
        <f>VLOOKUP(D1833,Plan1!$B$2:$S$5570,17,)/1000</f>
        <v>6.2859999999999996</v>
      </c>
      <c r="R1833" s="180">
        <f>VLOOKUP(D1833,Plan1!$B$2:$S$5570,18,)/1000</f>
        <v>5.9710000000000001</v>
      </c>
      <c r="S1833" s="180">
        <f>VLOOKUP(D1833,Plan1!$B$2:$S$5570,6,)/1000</f>
        <v>5.7750000000000004</v>
      </c>
    </row>
    <row r="1834" spans="1:19" x14ac:dyDescent="0.25">
      <c r="A1834" s="178">
        <v>9656</v>
      </c>
      <c r="B1834" s="178">
        <v>-208512</v>
      </c>
      <c r="C1834" s="178">
        <v>-467124</v>
      </c>
      <c r="D1834" s="178" t="s">
        <v>1961</v>
      </c>
      <c r="E1834" s="178" t="s">
        <v>167</v>
      </c>
      <c r="F1834" s="178" t="s">
        <v>1727</v>
      </c>
      <c r="G1834" s="180">
        <f>VLOOKUP(D1834,Plan1!$B$2:$S$5570,7,)/1000</f>
        <v>5.0839999999999996</v>
      </c>
      <c r="H1834" s="180">
        <f>VLOOKUP(D1834,Plan1!$B$2:$S$5570,8,)/1000</f>
        <v>5.5949999999999998</v>
      </c>
      <c r="I1834" s="180">
        <f>VLOOKUP(D1834,Plan1!$B$2:$S$5570,9,)/1000</f>
        <v>5.1879999999999997</v>
      </c>
      <c r="J1834" s="180">
        <f>VLOOKUP(D1834,Plan1!$B$2:$S$5570,10,)/1000</f>
        <v>5.4269999999999996</v>
      </c>
      <c r="K1834" s="180">
        <f>VLOOKUP(D1834,Plan1!$B$2:$S$5570,11,)/1000</f>
        <v>5.1139999999999999</v>
      </c>
      <c r="L1834" s="180">
        <f>VLOOKUP(D1834,Plan1!$B$2:$S$5570,12,)/1000</f>
        <v>5.0110000000000001</v>
      </c>
      <c r="M1834" s="180">
        <f>VLOOKUP(D1834,Plan1!$B$2:$S$5570,13,)/1000</f>
        <v>5.2229999999999999</v>
      </c>
      <c r="N1834" s="180">
        <f>VLOOKUP(D1834,Plan1!$B$2:$S$5570,14,)/1000</f>
        <v>5.9489999999999998</v>
      </c>
      <c r="O1834" s="180">
        <f>VLOOKUP(D1834,Plan1!$B$2:$S$5570,15,)/1000</f>
        <v>5.4859999999999998</v>
      </c>
      <c r="P1834" s="180">
        <f>VLOOKUP(D1834,Plan1!$B$2:$S$5570,16,)/1000</f>
        <v>5.4169999999999998</v>
      </c>
      <c r="Q1834" s="180">
        <f>VLOOKUP(D1834,Plan1!$B$2:$S$5570,17,)/1000</f>
        <v>5.0359999999999996</v>
      </c>
      <c r="R1834" s="180">
        <f>VLOOKUP(D1834,Plan1!$B$2:$S$5570,18,)/1000</f>
        <v>5.0679999999999996</v>
      </c>
      <c r="S1834" s="180">
        <f>VLOOKUP(D1834,Plan1!$B$2:$S$5570,6,)/1000</f>
        <v>5.3</v>
      </c>
    </row>
    <row r="1835" spans="1:19" x14ac:dyDescent="0.25">
      <c r="A1835" s="178">
        <v>37408</v>
      </c>
      <c r="B1835" s="178">
        <v>-90565</v>
      </c>
      <c r="C1835" s="178">
        <v>-485209</v>
      </c>
      <c r="D1835" s="178" t="s">
        <v>5437</v>
      </c>
      <c r="E1835" s="178" t="s">
        <v>167</v>
      </c>
      <c r="F1835" s="178" t="s">
        <v>5370</v>
      </c>
      <c r="G1835" s="180">
        <f>VLOOKUP(D1835,Plan1!$B$2:$S$5570,7,)/1000</f>
        <v>4.6559999999999997</v>
      </c>
      <c r="H1835" s="180">
        <f>VLOOKUP(D1835,Plan1!$B$2:$S$5570,8,)/1000</f>
        <v>4.8819999999999997</v>
      </c>
      <c r="I1835" s="180">
        <f>VLOOKUP(D1835,Plan1!$B$2:$S$5570,9,)/1000</f>
        <v>4.8220000000000001</v>
      </c>
      <c r="J1835" s="180">
        <f>VLOOKUP(D1835,Plan1!$B$2:$S$5570,10,)/1000</f>
        <v>4.992</v>
      </c>
      <c r="K1835" s="180">
        <f>VLOOKUP(D1835,Plan1!$B$2:$S$5570,11,)/1000</f>
        <v>5.3680000000000003</v>
      </c>
      <c r="L1835" s="180">
        <f>VLOOKUP(D1835,Plan1!$B$2:$S$5570,12,)/1000</f>
        <v>5.56</v>
      </c>
      <c r="M1835" s="180">
        <f>VLOOKUP(D1835,Plan1!$B$2:$S$5570,13,)/1000</f>
        <v>5.7329999999999997</v>
      </c>
      <c r="N1835" s="180">
        <f>VLOOKUP(D1835,Plan1!$B$2:$S$5570,14,)/1000</f>
        <v>6.298</v>
      </c>
      <c r="O1835" s="180">
        <f>VLOOKUP(D1835,Plan1!$B$2:$S$5570,15,)/1000</f>
        <v>5.8529999999999998</v>
      </c>
      <c r="P1835" s="180">
        <f>VLOOKUP(D1835,Plan1!$B$2:$S$5570,16,)/1000</f>
        <v>5.0140000000000002</v>
      </c>
      <c r="Q1835" s="180">
        <f>VLOOKUP(D1835,Plan1!$B$2:$S$5570,17,)/1000</f>
        <v>4.71</v>
      </c>
      <c r="R1835" s="180">
        <f>VLOOKUP(D1835,Plan1!$B$2:$S$5570,18,)/1000</f>
        <v>4.6239999999999997</v>
      </c>
      <c r="S1835" s="180">
        <f>VLOOKUP(D1835,Plan1!$B$2:$S$5570,6,)/1000</f>
        <v>5.2089999999999996</v>
      </c>
    </row>
    <row r="1836" spans="1:19" x14ac:dyDescent="0.25">
      <c r="A1836" s="178">
        <v>45582</v>
      </c>
      <c r="B1836" s="178">
        <v>-69623</v>
      </c>
      <c r="C1836" s="178">
        <v>-461781</v>
      </c>
      <c r="D1836" s="178" t="s">
        <v>1309</v>
      </c>
      <c r="E1836" s="178" t="s">
        <v>167</v>
      </c>
      <c r="F1836" s="178" t="s">
        <v>1298</v>
      </c>
      <c r="G1836" s="180">
        <f>VLOOKUP(D1836,Plan1!$B$2:$S$5570,7,)/1000</f>
        <v>4.4359999999999999</v>
      </c>
      <c r="H1836" s="180">
        <f>VLOOKUP(D1836,Plan1!$B$2:$S$5570,8,)/1000</f>
        <v>4.7060000000000004</v>
      </c>
      <c r="I1836" s="180">
        <f>VLOOKUP(D1836,Plan1!$B$2:$S$5570,9,)/1000</f>
        <v>4.734</v>
      </c>
      <c r="J1836" s="180">
        <f>VLOOKUP(D1836,Plan1!$B$2:$S$5570,10,)/1000</f>
        <v>5.01</v>
      </c>
      <c r="K1836" s="180">
        <f>VLOOKUP(D1836,Plan1!$B$2:$S$5570,11,)/1000</f>
        <v>5.3550000000000004</v>
      </c>
      <c r="L1836" s="180">
        <f>VLOOKUP(D1836,Plan1!$B$2:$S$5570,12,)/1000</f>
        <v>5.7119999999999997</v>
      </c>
      <c r="M1836" s="180">
        <f>VLOOKUP(D1836,Plan1!$B$2:$S$5570,13,)/1000</f>
        <v>5.8239999999999998</v>
      </c>
      <c r="N1836" s="180">
        <f>VLOOKUP(D1836,Plan1!$B$2:$S$5570,14,)/1000</f>
        <v>6.343</v>
      </c>
      <c r="O1836" s="180">
        <f>VLOOKUP(D1836,Plan1!$B$2:$S$5570,15,)/1000</f>
        <v>6.3440000000000003</v>
      </c>
      <c r="P1836" s="180">
        <f>VLOOKUP(D1836,Plan1!$B$2:$S$5570,16,)/1000</f>
        <v>5.4829999999999997</v>
      </c>
      <c r="Q1836" s="180">
        <f>VLOOKUP(D1836,Plan1!$B$2:$S$5570,17,)/1000</f>
        <v>4.7649999999999997</v>
      </c>
      <c r="R1836" s="180">
        <f>VLOOKUP(D1836,Plan1!$B$2:$S$5570,18,)/1000</f>
        <v>4.5380000000000003</v>
      </c>
      <c r="S1836" s="180">
        <f>VLOOKUP(D1836,Plan1!$B$2:$S$5570,6,)/1000</f>
        <v>5.2709999999999999</v>
      </c>
    </row>
    <row r="1837" spans="1:19" x14ac:dyDescent="0.25">
      <c r="A1837" s="178">
        <v>2070</v>
      </c>
      <c r="B1837" s="178">
        <v>-287991</v>
      </c>
      <c r="C1837" s="178">
        <v>-532254</v>
      </c>
      <c r="D1837" s="178" t="s">
        <v>4148</v>
      </c>
      <c r="E1837" s="178" t="s">
        <v>167</v>
      </c>
      <c r="F1837" s="178" t="s">
        <v>3898</v>
      </c>
      <c r="G1837" s="180">
        <f>VLOOKUP(D1837,Plan1!$B$2:$S$5570,7,)/1000</f>
        <v>5.6230000000000002</v>
      </c>
      <c r="H1837" s="180">
        <f>VLOOKUP(D1837,Plan1!$B$2:$S$5570,8,)/1000</f>
        <v>5.6619999999999999</v>
      </c>
      <c r="I1837" s="180">
        <f>VLOOKUP(D1837,Plan1!$B$2:$S$5570,9,)/1000</f>
        <v>5.4420000000000002</v>
      </c>
      <c r="J1837" s="180">
        <f>VLOOKUP(D1837,Plan1!$B$2:$S$5570,10,)/1000</f>
        <v>4.8490000000000002</v>
      </c>
      <c r="K1837" s="180">
        <f>VLOOKUP(D1837,Plan1!$B$2:$S$5570,11,)/1000</f>
        <v>4.0129999999999999</v>
      </c>
      <c r="L1837" s="180">
        <f>VLOOKUP(D1837,Plan1!$B$2:$S$5570,12,)/1000</f>
        <v>3.3650000000000002</v>
      </c>
      <c r="M1837" s="180">
        <f>VLOOKUP(D1837,Plan1!$B$2:$S$5570,13,)/1000</f>
        <v>3.7839999999999998</v>
      </c>
      <c r="N1837" s="180">
        <f>VLOOKUP(D1837,Plan1!$B$2:$S$5570,14,)/1000</f>
        <v>4.4850000000000003</v>
      </c>
      <c r="O1837" s="180">
        <f>VLOOKUP(D1837,Plan1!$B$2:$S$5570,15,)/1000</f>
        <v>4.3360000000000003</v>
      </c>
      <c r="P1837" s="180">
        <f>VLOOKUP(D1837,Plan1!$B$2:$S$5570,16,)/1000</f>
        <v>4.9409999999999998</v>
      </c>
      <c r="Q1837" s="180">
        <f>VLOOKUP(D1837,Plan1!$B$2:$S$5570,17,)/1000</f>
        <v>5.6319999999999997</v>
      </c>
      <c r="R1837" s="180">
        <f>VLOOKUP(D1837,Plan1!$B$2:$S$5570,18,)/1000</f>
        <v>5.7</v>
      </c>
      <c r="S1837" s="180">
        <f>VLOOKUP(D1837,Plan1!$B$2:$S$5570,6,)/1000</f>
        <v>4.819</v>
      </c>
    </row>
    <row r="1838" spans="1:19" x14ac:dyDescent="0.25">
      <c r="A1838" s="178">
        <v>55062</v>
      </c>
      <c r="B1838" s="178">
        <v>-44517</v>
      </c>
      <c r="C1838" s="178">
        <v>-377984</v>
      </c>
      <c r="D1838" s="178" t="s">
        <v>887</v>
      </c>
      <c r="E1838" s="178" t="s">
        <v>167</v>
      </c>
      <c r="F1838" s="178" t="s">
        <v>792</v>
      </c>
      <c r="G1838" s="180">
        <f>VLOOKUP(D1838,Plan1!$B$2:$S$5570,7,)/1000</f>
        <v>5.6870000000000003</v>
      </c>
      <c r="H1838" s="180">
        <f>VLOOKUP(D1838,Plan1!$B$2:$S$5570,8,)/1000</f>
        <v>5.8479999999999999</v>
      </c>
      <c r="I1838" s="180">
        <f>VLOOKUP(D1838,Plan1!$B$2:$S$5570,9,)/1000</f>
        <v>5.8230000000000004</v>
      </c>
      <c r="J1838" s="180">
        <f>VLOOKUP(D1838,Plan1!$B$2:$S$5570,10,)/1000</f>
        <v>5.4059999999999997</v>
      </c>
      <c r="K1838" s="180">
        <f>VLOOKUP(D1838,Plan1!$B$2:$S$5570,11,)/1000</f>
        <v>5.476</v>
      </c>
      <c r="L1838" s="180">
        <f>VLOOKUP(D1838,Plan1!$B$2:$S$5570,12,)/1000</f>
        <v>5.2539999999999996</v>
      </c>
      <c r="M1838" s="180">
        <f>VLOOKUP(D1838,Plan1!$B$2:$S$5570,13,)/1000</f>
        <v>5.3639999999999999</v>
      </c>
      <c r="N1838" s="180">
        <f>VLOOKUP(D1838,Plan1!$B$2:$S$5570,14,)/1000</f>
        <v>5.8070000000000004</v>
      </c>
      <c r="O1838" s="180">
        <f>VLOOKUP(D1838,Plan1!$B$2:$S$5570,15,)/1000</f>
        <v>5.8250000000000002</v>
      </c>
      <c r="P1838" s="180">
        <f>VLOOKUP(D1838,Plan1!$B$2:$S$5570,16,)/1000</f>
        <v>5.8979999999999997</v>
      </c>
      <c r="Q1838" s="180">
        <f>VLOOKUP(D1838,Plan1!$B$2:$S$5570,17,)/1000</f>
        <v>5.9109999999999996</v>
      </c>
      <c r="R1838" s="180">
        <f>VLOOKUP(D1838,Plan1!$B$2:$S$5570,18,)/1000</f>
        <v>5.7210000000000001</v>
      </c>
      <c r="S1838" s="180">
        <f>VLOOKUP(D1838,Plan1!$B$2:$S$5570,6,)/1000</f>
        <v>5.6680000000000001</v>
      </c>
    </row>
    <row r="1839" spans="1:19" x14ac:dyDescent="0.25">
      <c r="A1839" s="178">
        <v>50598</v>
      </c>
      <c r="B1839" s="178">
        <v>-57283</v>
      </c>
      <c r="C1839" s="178">
        <v>-441568</v>
      </c>
      <c r="D1839" s="178" t="s">
        <v>1339</v>
      </c>
      <c r="E1839" s="178" t="s">
        <v>167</v>
      </c>
      <c r="F1839" s="178" t="s">
        <v>1298</v>
      </c>
      <c r="G1839" s="180">
        <f>VLOOKUP(D1839,Plan1!$B$2:$S$5570,7,)/1000</f>
        <v>4.5460000000000003</v>
      </c>
      <c r="H1839" s="180">
        <f>VLOOKUP(D1839,Plan1!$B$2:$S$5570,8,)/1000</f>
        <v>4.8449999999999998</v>
      </c>
      <c r="I1839" s="180">
        <f>VLOOKUP(D1839,Plan1!$B$2:$S$5570,9,)/1000</f>
        <v>4.9820000000000002</v>
      </c>
      <c r="J1839" s="180">
        <f>VLOOKUP(D1839,Plan1!$B$2:$S$5570,10,)/1000</f>
        <v>5.0670000000000002</v>
      </c>
      <c r="K1839" s="180">
        <f>VLOOKUP(D1839,Plan1!$B$2:$S$5570,11,)/1000</f>
        <v>5.1859999999999999</v>
      </c>
      <c r="L1839" s="180">
        <f>VLOOKUP(D1839,Plan1!$B$2:$S$5570,12,)/1000</f>
        <v>5.5460000000000003</v>
      </c>
      <c r="M1839" s="180">
        <f>VLOOKUP(D1839,Plan1!$B$2:$S$5570,13,)/1000</f>
        <v>5.7969999999999997</v>
      </c>
      <c r="N1839" s="180">
        <f>VLOOKUP(D1839,Plan1!$B$2:$S$5570,14,)/1000</f>
        <v>6.3630000000000004</v>
      </c>
      <c r="O1839" s="180">
        <f>VLOOKUP(D1839,Plan1!$B$2:$S$5570,15,)/1000</f>
        <v>6.4039999999999999</v>
      </c>
      <c r="P1839" s="180">
        <f>VLOOKUP(D1839,Plan1!$B$2:$S$5570,16,)/1000</f>
        <v>5.7089999999999996</v>
      </c>
      <c r="Q1839" s="180">
        <f>VLOOKUP(D1839,Plan1!$B$2:$S$5570,17,)/1000</f>
        <v>5.1950000000000003</v>
      </c>
      <c r="R1839" s="180">
        <f>VLOOKUP(D1839,Plan1!$B$2:$S$5570,18,)/1000</f>
        <v>4.8869999999999996</v>
      </c>
      <c r="S1839" s="180">
        <f>VLOOKUP(D1839,Plan1!$B$2:$S$5570,6,)/1000</f>
        <v>5.3769999999999998</v>
      </c>
    </row>
    <row r="1840" spans="1:19" x14ac:dyDescent="0.25">
      <c r="A1840" s="178">
        <v>12008</v>
      </c>
      <c r="B1840" s="178">
        <v>-19561</v>
      </c>
      <c r="C1840" s="178">
        <v>-44447</v>
      </c>
      <c r="D1840" s="178" t="s">
        <v>2197</v>
      </c>
      <c r="E1840" s="178" t="s">
        <v>167</v>
      </c>
      <c r="F1840" s="178" t="s">
        <v>1727</v>
      </c>
      <c r="G1840" s="180">
        <f>VLOOKUP(D1840,Plan1!$B$2:$S$5570,7,)/1000</f>
        <v>5.359</v>
      </c>
      <c r="H1840" s="180">
        <f>VLOOKUP(D1840,Plan1!$B$2:$S$5570,8,)/1000</f>
        <v>5.75</v>
      </c>
      <c r="I1840" s="180">
        <f>VLOOKUP(D1840,Plan1!$B$2:$S$5570,9,)/1000</f>
        <v>5.3449999999999998</v>
      </c>
      <c r="J1840" s="180">
        <f>VLOOKUP(D1840,Plan1!$B$2:$S$5570,10,)/1000</f>
        <v>5.4909999999999997</v>
      </c>
      <c r="K1840" s="180">
        <f>VLOOKUP(D1840,Plan1!$B$2:$S$5570,11,)/1000</f>
        <v>5.202</v>
      </c>
      <c r="L1840" s="180">
        <f>VLOOKUP(D1840,Plan1!$B$2:$S$5570,12,)/1000</f>
        <v>5.1289999999999996</v>
      </c>
      <c r="M1840" s="180">
        <f>VLOOKUP(D1840,Plan1!$B$2:$S$5570,13,)/1000</f>
        <v>5.431</v>
      </c>
      <c r="N1840" s="180">
        <f>VLOOKUP(D1840,Plan1!$B$2:$S$5570,14,)/1000</f>
        <v>6.125</v>
      </c>
      <c r="O1840" s="180">
        <f>VLOOKUP(D1840,Plan1!$B$2:$S$5570,15,)/1000</f>
        <v>5.9279999999999999</v>
      </c>
      <c r="P1840" s="180">
        <f>VLOOKUP(D1840,Plan1!$B$2:$S$5570,16,)/1000</f>
        <v>5.4950000000000001</v>
      </c>
      <c r="Q1840" s="180">
        <f>VLOOKUP(D1840,Plan1!$B$2:$S$5570,17,)/1000</f>
        <v>5</v>
      </c>
      <c r="R1840" s="180">
        <f>VLOOKUP(D1840,Plan1!$B$2:$S$5570,18,)/1000</f>
        <v>5.1139999999999999</v>
      </c>
      <c r="S1840" s="180">
        <f>VLOOKUP(D1840,Plan1!$B$2:$S$5570,6,)/1000</f>
        <v>5.4470000000000001</v>
      </c>
    </row>
    <row r="1841" spans="1:19" x14ac:dyDescent="0.25">
      <c r="A1841" s="178">
        <v>4069</v>
      </c>
      <c r="B1841" s="178">
        <v>-255432</v>
      </c>
      <c r="C1841" s="178">
        <v>-545831</v>
      </c>
      <c r="D1841" s="178" t="s">
        <v>2983</v>
      </c>
      <c r="E1841" s="178" t="s">
        <v>167</v>
      </c>
      <c r="F1841" s="178" t="s">
        <v>2912</v>
      </c>
      <c r="G1841" s="180">
        <f>VLOOKUP(D1841,Plan1!$B$2:$S$5570,7,)/1000</f>
        <v>5.6920000000000002</v>
      </c>
      <c r="H1841" s="180">
        <f>VLOOKUP(D1841,Plan1!$B$2:$S$5570,8,)/1000</f>
        <v>5.6459999999999999</v>
      </c>
      <c r="I1841" s="180">
        <f>VLOOKUP(D1841,Plan1!$B$2:$S$5570,9,)/1000</f>
        <v>5.67</v>
      </c>
      <c r="J1841" s="180">
        <f>VLOOKUP(D1841,Plan1!$B$2:$S$5570,10,)/1000</f>
        <v>4.9480000000000004</v>
      </c>
      <c r="K1841" s="180">
        <f>VLOOKUP(D1841,Plan1!$B$2:$S$5570,11,)/1000</f>
        <v>4.1929999999999996</v>
      </c>
      <c r="L1841" s="180">
        <f>VLOOKUP(D1841,Plan1!$B$2:$S$5570,12,)/1000</f>
        <v>3.7429999999999999</v>
      </c>
      <c r="M1841" s="180">
        <f>VLOOKUP(D1841,Plan1!$B$2:$S$5570,13,)/1000</f>
        <v>3.9710000000000001</v>
      </c>
      <c r="N1841" s="180">
        <f>VLOOKUP(D1841,Plan1!$B$2:$S$5570,14,)/1000</f>
        <v>4.8739999999999997</v>
      </c>
      <c r="O1841" s="180">
        <f>VLOOKUP(D1841,Plan1!$B$2:$S$5570,15,)/1000</f>
        <v>4.6740000000000004</v>
      </c>
      <c r="P1841" s="180">
        <f>VLOOKUP(D1841,Plan1!$B$2:$S$5570,16,)/1000</f>
        <v>5.2030000000000003</v>
      </c>
      <c r="Q1841" s="180">
        <f>VLOOKUP(D1841,Plan1!$B$2:$S$5570,17,)/1000</f>
        <v>5.5839999999999996</v>
      </c>
      <c r="R1841" s="180">
        <f>VLOOKUP(D1841,Plan1!$B$2:$S$5570,18,)/1000</f>
        <v>5.734</v>
      </c>
      <c r="S1841" s="180">
        <f>VLOOKUP(D1841,Plan1!$B$2:$S$5570,6,)/1000</f>
        <v>4.9939999999999998</v>
      </c>
    </row>
    <row r="1842" spans="1:19" x14ac:dyDescent="0.25">
      <c r="A1842" s="178">
        <v>3965</v>
      </c>
      <c r="B1842" s="178">
        <v>-257376</v>
      </c>
      <c r="C1842" s="178">
        <v>-521193</v>
      </c>
      <c r="D1842" s="178" t="s">
        <v>2968</v>
      </c>
      <c r="E1842" s="178" t="s">
        <v>167</v>
      </c>
      <c r="F1842" s="178" t="s">
        <v>2912</v>
      </c>
      <c r="G1842" s="180">
        <f>VLOOKUP(D1842,Plan1!$B$2:$S$5570,7,)/1000</f>
        <v>5.45</v>
      </c>
      <c r="H1842" s="180">
        <f>VLOOKUP(D1842,Plan1!$B$2:$S$5570,8,)/1000</f>
        <v>5.3369999999999997</v>
      </c>
      <c r="I1842" s="180">
        <f>VLOOKUP(D1842,Plan1!$B$2:$S$5570,9,)/1000</f>
        <v>5.5030000000000001</v>
      </c>
      <c r="J1842" s="180">
        <f>VLOOKUP(D1842,Plan1!$B$2:$S$5570,10,)/1000</f>
        <v>5.048</v>
      </c>
      <c r="K1842" s="180">
        <f>VLOOKUP(D1842,Plan1!$B$2:$S$5570,11,)/1000</f>
        <v>4.2359999999999998</v>
      </c>
      <c r="L1842" s="180">
        <f>VLOOKUP(D1842,Plan1!$B$2:$S$5570,12,)/1000</f>
        <v>3.8519999999999999</v>
      </c>
      <c r="M1842" s="180">
        <f>VLOOKUP(D1842,Plan1!$B$2:$S$5570,13,)/1000</f>
        <v>4.1040000000000001</v>
      </c>
      <c r="N1842" s="180">
        <f>VLOOKUP(D1842,Plan1!$B$2:$S$5570,14,)/1000</f>
        <v>5.0819999999999999</v>
      </c>
      <c r="O1842" s="180">
        <f>VLOOKUP(D1842,Plan1!$B$2:$S$5570,15,)/1000</f>
        <v>4.681</v>
      </c>
      <c r="P1842" s="180">
        <f>VLOOKUP(D1842,Plan1!$B$2:$S$5570,16,)/1000</f>
        <v>5.1180000000000003</v>
      </c>
      <c r="Q1842" s="180">
        <f>VLOOKUP(D1842,Plan1!$B$2:$S$5570,17,)/1000</f>
        <v>5.508</v>
      </c>
      <c r="R1842" s="180">
        <f>VLOOKUP(D1842,Plan1!$B$2:$S$5570,18,)/1000</f>
        <v>5.5039999999999996</v>
      </c>
      <c r="S1842" s="180">
        <f>VLOOKUP(D1842,Plan1!$B$2:$S$5570,6,)/1000</f>
        <v>4.952</v>
      </c>
    </row>
    <row r="1843" spans="1:19" x14ac:dyDescent="0.25">
      <c r="A1843" s="178">
        <v>3286</v>
      </c>
      <c r="B1843" s="178">
        <v>-270238</v>
      </c>
      <c r="C1843" s="178">
        <v>-509204</v>
      </c>
      <c r="D1843" s="178" t="s">
        <v>4594</v>
      </c>
      <c r="E1843" s="178" t="s">
        <v>167</v>
      </c>
      <c r="F1843" s="178" t="s">
        <v>4434</v>
      </c>
      <c r="G1843" s="180">
        <f>VLOOKUP(D1843,Plan1!$B$2:$S$5570,7,)/1000</f>
        <v>5.0650000000000004</v>
      </c>
      <c r="H1843" s="180">
        <f>VLOOKUP(D1843,Plan1!$B$2:$S$5570,8,)/1000</f>
        <v>5.05</v>
      </c>
      <c r="I1843" s="180">
        <f>VLOOKUP(D1843,Plan1!$B$2:$S$5570,9,)/1000</f>
        <v>5.0620000000000003</v>
      </c>
      <c r="J1843" s="180">
        <f>VLOOKUP(D1843,Plan1!$B$2:$S$5570,10,)/1000</f>
        <v>4.58</v>
      </c>
      <c r="K1843" s="180">
        <f>VLOOKUP(D1843,Plan1!$B$2:$S$5570,11,)/1000</f>
        <v>3.8580000000000001</v>
      </c>
      <c r="L1843" s="180">
        <f>VLOOKUP(D1843,Plan1!$B$2:$S$5570,12,)/1000</f>
        <v>3.6030000000000002</v>
      </c>
      <c r="M1843" s="180">
        <f>VLOOKUP(D1843,Plan1!$B$2:$S$5570,13,)/1000</f>
        <v>3.8730000000000002</v>
      </c>
      <c r="N1843" s="180">
        <f>VLOOKUP(D1843,Plan1!$B$2:$S$5570,14,)/1000</f>
        <v>4.68</v>
      </c>
      <c r="O1843" s="180">
        <f>VLOOKUP(D1843,Plan1!$B$2:$S$5570,15,)/1000</f>
        <v>4.2830000000000004</v>
      </c>
      <c r="P1843" s="180">
        <f>VLOOKUP(D1843,Plan1!$B$2:$S$5570,16,)/1000</f>
        <v>4.5999999999999996</v>
      </c>
      <c r="Q1843" s="180">
        <f>VLOOKUP(D1843,Plan1!$B$2:$S$5570,17,)/1000</f>
        <v>5.2619999999999996</v>
      </c>
      <c r="R1843" s="180">
        <f>VLOOKUP(D1843,Plan1!$B$2:$S$5570,18,)/1000</f>
        <v>5.226</v>
      </c>
      <c r="S1843" s="180">
        <f>VLOOKUP(D1843,Plan1!$B$2:$S$5570,6,)/1000</f>
        <v>4.5949999999999998</v>
      </c>
    </row>
    <row r="1844" spans="1:19" x14ac:dyDescent="0.25">
      <c r="A1844" s="178">
        <v>10352</v>
      </c>
      <c r="B1844" s="178">
        <v>-205357</v>
      </c>
      <c r="C1844" s="178">
        <v>-474043</v>
      </c>
      <c r="D1844" s="178" t="s">
        <v>5247</v>
      </c>
      <c r="E1844" s="178" t="s">
        <v>167</v>
      </c>
      <c r="F1844" s="178" t="s">
        <v>4704</v>
      </c>
      <c r="G1844" s="180">
        <f>VLOOKUP(D1844,Plan1!$B$2:$S$5570,7,)/1000</f>
        <v>5.04</v>
      </c>
      <c r="H1844" s="180">
        <f>VLOOKUP(D1844,Plan1!$B$2:$S$5570,8,)/1000</f>
        <v>5.5339999999999998</v>
      </c>
      <c r="I1844" s="180">
        <f>VLOOKUP(D1844,Plan1!$B$2:$S$5570,9,)/1000</f>
        <v>5.17</v>
      </c>
      <c r="J1844" s="180">
        <f>VLOOKUP(D1844,Plan1!$B$2:$S$5570,10,)/1000</f>
        <v>5.4649999999999999</v>
      </c>
      <c r="K1844" s="180">
        <f>VLOOKUP(D1844,Plan1!$B$2:$S$5570,11,)/1000</f>
        <v>5.1760000000000002</v>
      </c>
      <c r="L1844" s="180">
        <f>VLOOKUP(D1844,Plan1!$B$2:$S$5570,12,)/1000</f>
        <v>5.1639999999999997</v>
      </c>
      <c r="M1844" s="180">
        <f>VLOOKUP(D1844,Plan1!$B$2:$S$5570,13,)/1000</f>
        <v>5.3129999999999997</v>
      </c>
      <c r="N1844" s="180">
        <f>VLOOKUP(D1844,Plan1!$B$2:$S$5570,14,)/1000</f>
        <v>6.0830000000000002</v>
      </c>
      <c r="O1844" s="180">
        <f>VLOOKUP(D1844,Plan1!$B$2:$S$5570,15,)/1000</f>
        <v>5.484</v>
      </c>
      <c r="P1844" s="180">
        <f>VLOOKUP(D1844,Plan1!$B$2:$S$5570,16,)/1000</f>
        <v>5.3570000000000002</v>
      </c>
      <c r="Q1844" s="180">
        <f>VLOOKUP(D1844,Plan1!$B$2:$S$5570,17,)/1000</f>
        <v>5.1180000000000003</v>
      </c>
      <c r="R1844" s="180">
        <f>VLOOKUP(D1844,Plan1!$B$2:$S$5570,18,)/1000</f>
        <v>5.1760000000000002</v>
      </c>
      <c r="S1844" s="180">
        <f>VLOOKUP(D1844,Plan1!$B$2:$S$5570,6,)/1000</f>
        <v>5.34</v>
      </c>
    </row>
    <row r="1845" spans="1:19" x14ac:dyDescent="0.25">
      <c r="A1845" s="178">
        <v>47943</v>
      </c>
      <c r="B1845" s="178">
        <v>-63969</v>
      </c>
      <c r="C1845" s="178">
        <v>-422669</v>
      </c>
      <c r="D1845" s="178" t="s">
        <v>3577</v>
      </c>
      <c r="E1845" s="178" t="s">
        <v>167</v>
      </c>
      <c r="F1845" s="178" t="s">
        <v>3448</v>
      </c>
      <c r="G1845" s="180">
        <f>VLOOKUP(D1845,Plan1!$B$2:$S$5570,7,)/1000</f>
        <v>4.976</v>
      </c>
      <c r="H1845" s="180">
        <f>VLOOKUP(D1845,Plan1!$B$2:$S$5570,8,)/1000</f>
        <v>5.1740000000000004</v>
      </c>
      <c r="I1845" s="180">
        <f>VLOOKUP(D1845,Plan1!$B$2:$S$5570,9,)/1000</f>
        <v>5.2119999999999997</v>
      </c>
      <c r="J1845" s="180">
        <f>VLOOKUP(D1845,Plan1!$B$2:$S$5570,10,)/1000</f>
        <v>5.2729999999999997</v>
      </c>
      <c r="K1845" s="180">
        <f>VLOOKUP(D1845,Plan1!$B$2:$S$5570,11,)/1000</f>
        <v>5.4850000000000003</v>
      </c>
      <c r="L1845" s="180">
        <f>VLOOKUP(D1845,Plan1!$B$2:$S$5570,12,)/1000</f>
        <v>5.5810000000000004</v>
      </c>
      <c r="M1845" s="180">
        <f>VLOOKUP(D1845,Plan1!$B$2:$S$5570,13,)/1000</f>
        <v>5.8869999999999996</v>
      </c>
      <c r="N1845" s="180">
        <f>VLOOKUP(D1845,Plan1!$B$2:$S$5570,14,)/1000</f>
        <v>6.4390000000000001</v>
      </c>
      <c r="O1845" s="180">
        <f>VLOOKUP(D1845,Plan1!$B$2:$S$5570,15,)/1000</f>
        <v>6.6120000000000001</v>
      </c>
      <c r="P1845" s="180">
        <f>VLOOKUP(D1845,Plan1!$B$2:$S$5570,16,)/1000</f>
        <v>6.165</v>
      </c>
      <c r="Q1845" s="180">
        <f>VLOOKUP(D1845,Plan1!$B$2:$S$5570,17,)/1000</f>
        <v>5.8840000000000003</v>
      </c>
      <c r="R1845" s="180">
        <f>VLOOKUP(D1845,Plan1!$B$2:$S$5570,18,)/1000</f>
        <v>5.4279999999999999</v>
      </c>
      <c r="S1845" s="180">
        <f>VLOOKUP(D1845,Plan1!$B$2:$S$5570,6,)/1000</f>
        <v>5.6760000000000002</v>
      </c>
    </row>
    <row r="1846" spans="1:19" x14ac:dyDescent="0.25">
      <c r="A1846" s="178">
        <v>5057</v>
      </c>
      <c r="B1846" s="178">
        <v>-240672</v>
      </c>
      <c r="C1846" s="178">
        <v>-538466</v>
      </c>
      <c r="D1846" s="178" t="s">
        <v>3110</v>
      </c>
      <c r="E1846" s="178" t="s">
        <v>167</v>
      </c>
      <c r="F1846" s="178" t="s">
        <v>2912</v>
      </c>
      <c r="G1846" s="180">
        <f>VLOOKUP(D1846,Plan1!$B$2:$S$5570,7,)/1000</f>
        <v>5.4660000000000002</v>
      </c>
      <c r="H1846" s="180">
        <f>VLOOKUP(D1846,Plan1!$B$2:$S$5570,8,)/1000</f>
        <v>5.5620000000000003</v>
      </c>
      <c r="I1846" s="180">
        <f>VLOOKUP(D1846,Plan1!$B$2:$S$5570,9,)/1000</f>
        <v>5.5620000000000003</v>
      </c>
      <c r="J1846" s="180">
        <f>VLOOKUP(D1846,Plan1!$B$2:$S$5570,10,)/1000</f>
        <v>5.117</v>
      </c>
      <c r="K1846" s="180">
        <f>VLOOKUP(D1846,Plan1!$B$2:$S$5570,11,)/1000</f>
        <v>4.4080000000000004</v>
      </c>
      <c r="L1846" s="180">
        <f>VLOOKUP(D1846,Plan1!$B$2:$S$5570,12,)/1000</f>
        <v>4.0229999999999997</v>
      </c>
      <c r="M1846" s="180">
        <f>VLOOKUP(D1846,Plan1!$B$2:$S$5570,13,)/1000</f>
        <v>4.2069999999999999</v>
      </c>
      <c r="N1846" s="180">
        <f>VLOOKUP(D1846,Plan1!$B$2:$S$5570,14,)/1000</f>
        <v>5.1890000000000001</v>
      </c>
      <c r="O1846" s="180">
        <f>VLOOKUP(D1846,Plan1!$B$2:$S$5570,15,)/1000</f>
        <v>4.923</v>
      </c>
      <c r="P1846" s="180">
        <f>VLOOKUP(D1846,Plan1!$B$2:$S$5570,16,)/1000</f>
        <v>5.2290000000000001</v>
      </c>
      <c r="Q1846" s="180">
        <f>VLOOKUP(D1846,Plan1!$B$2:$S$5570,17,)/1000</f>
        <v>5.5789999999999997</v>
      </c>
      <c r="R1846" s="180">
        <f>VLOOKUP(D1846,Plan1!$B$2:$S$5570,18,)/1000</f>
        <v>5.649</v>
      </c>
      <c r="S1846" s="180">
        <f>VLOOKUP(D1846,Plan1!$B$2:$S$5570,6,)/1000</f>
        <v>5.0759999999999996</v>
      </c>
    </row>
    <row r="1847" spans="1:19" x14ac:dyDescent="0.25">
      <c r="A1847" s="178">
        <v>47172</v>
      </c>
      <c r="B1847" s="178">
        <v>-66252</v>
      </c>
      <c r="C1847" s="178">
        <v>-426936</v>
      </c>
      <c r="D1847" s="178" t="s">
        <v>3573</v>
      </c>
      <c r="E1847" s="178" t="s">
        <v>167</v>
      </c>
      <c r="F1847" s="178" t="s">
        <v>3448</v>
      </c>
      <c r="G1847" s="180">
        <f>VLOOKUP(D1847,Plan1!$B$2:$S$5570,7,)/1000</f>
        <v>4.9809999999999999</v>
      </c>
      <c r="H1847" s="180">
        <f>VLOOKUP(D1847,Plan1!$B$2:$S$5570,8,)/1000</f>
        <v>5.1619999999999999</v>
      </c>
      <c r="I1847" s="180">
        <f>VLOOKUP(D1847,Plan1!$B$2:$S$5570,9,)/1000</f>
        <v>5.2350000000000003</v>
      </c>
      <c r="J1847" s="180">
        <f>VLOOKUP(D1847,Plan1!$B$2:$S$5570,10,)/1000</f>
        <v>5.3360000000000003</v>
      </c>
      <c r="K1847" s="180">
        <f>VLOOKUP(D1847,Plan1!$B$2:$S$5570,11,)/1000</f>
        <v>5.5529999999999999</v>
      </c>
      <c r="L1847" s="180">
        <f>VLOOKUP(D1847,Plan1!$B$2:$S$5570,12,)/1000</f>
        <v>5.7030000000000003</v>
      </c>
      <c r="M1847" s="180">
        <f>VLOOKUP(D1847,Plan1!$B$2:$S$5570,13,)/1000</f>
        <v>5.9470000000000001</v>
      </c>
      <c r="N1847" s="180">
        <f>VLOOKUP(D1847,Plan1!$B$2:$S$5570,14,)/1000</f>
        <v>6.3810000000000002</v>
      </c>
      <c r="O1847" s="180">
        <f>VLOOKUP(D1847,Plan1!$B$2:$S$5570,15,)/1000</f>
        <v>6.5640000000000001</v>
      </c>
      <c r="P1847" s="180">
        <f>VLOOKUP(D1847,Plan1!$B$2:$S$5570,16,)/1000</f>
        <v>6.2679999999999998</v>
      </c>
      <c r="Q1847" s="180">
        <f>VLOOKUP(D1847,Plan1!$B$2:$S$5570,17,)/1000</f>
        <v>5.8390000000000004</v>
      </c>
      <c r="R1847" s="180">
        <f>VLOOKUP(D1847,Plan1!$B$2:$S$5570,18,)/1000</f>
        <v>5.391</v>
      </c>
      <c r="S1847" s="180">
        <f>VLOOKUP(D1847,Plan1!$B$2:$S$5570,6,)/1000</f>
        <v>5.6959999999999997</v>
      </c>
    </row>
    <row r="1848" spans="1:19" x14ac:dyDescent="0.25">
      <c r="A1848" s="178">
        <v>16851</v>
      </c>
      <c r="B1848" s="178">
        <v>-169887</v>
      </c>
      <c r="C1848" s="178">
        <v>-423572</v>
      </c>
      <c r="D1848" s="178" t="s">
        <v>2453</v>
      </c>
      <c r="E1848" s="178" t="s">
        <v>167</v>
      </c>
      <c r="F1848" s="178" t="s">
        <v>1727</v>
      </c>
      <c r="G1848" s="180">
        <f>VLOOKUP(D1848,Plan1!$B$2:$S$5570,7,)/1000</f>
        <v>5.7460000000000004</v>
      </c>
      <c r="H1848" s="180">
        <f>VLOOKUP(D1848,Plan1!$B$2:$S$5570,8,)/1000</f>
        <v>6.17</v>
      </c>
      <c r="I1848" s="180">
        <f>VLOOKUP(D1848,Plan1!$B$2:$S$5570,9,)/1000</f>
        <v>5.633</v>
      </c>
      <c r="J1848" s="180">
        <f>VLOOKUP(D1848,Plan1!$B$2:$S$5570,10,)/1000</f>
        <v>5.2210000000000001</v>
      </c>
      <c r="K1848" s="180">
        <f>VLOOKUP(D1848,Plan1!$B$2:$S$5570,11,)/1000</f>
        <v>4.7290000000000001</v>
      </c>
      <c r="L1848" s="180">
        <f>VLOOKUP(D1848,Plan1!$B$2:$S$5570,12,)/1000</f>
        <v>4.6379999999999999</v>
      </c>
      <c r="M1848" s="180">
        <f>VLOOKUP(D1848,Plan1!$B$2:$S$5570,13,)/1000</f>
        <v>4.8289999999999997</v>
      </c>
      <c r="N1848" s="180">
        <f>VLOOKUP(D1848,Plan1!$B$2:$S$5570,14,)/1000</f>
        <v>5.4729999999999999</v>
      </c>
      <c r="O1848" s="180">
        <f>VLOOKUP(D1848,Plan1!$B$2:$S$5570,15,)/1000</f>
        <v>5.6840000000000002</v>
      </c>
      <c r="P1848" s="180">
        <f>VLOOKUP(D1848,Plan1!$B$2:$S$5570,16,)/1000</f>
        <v>5.5590000000000002</v>
      </c>
      <c r="Q1848" s="180">
        <f>VLOOKUP(D1848,Plan1!$B$2:$S$5570,17,)/1000</f>
        <v>4.9379999999999997</v>
      </c>
      <c r="R1848" s="180">
        <f>VLOOKUP(D1848,Plan1!$B$2:$S$5570,18,)/1000</f>
        <v>5.4329999999999998</v>
      </c>
      <c r="S1848" s="180">
        <f>VLOOKUP(D1848,Plan1!$B$2:$S$5570,6,)/1000</f>
        <v>5.3369999999999997</v>
      </c>
    </row>
    <row r="1849" spans="1:19" x14ac:dyDescent="0.25">
      <c r="A1849" s="178">
        <v>3739</v>
      </c>
      <c r="B1849" s="178">
        <v>-260821</v>
      </c>
      <c r="C1849" s="178">
        <v>-530539</v>
      </c>
      <c r="D1849" s="178" t="s">
        <v>2929</v>
      </c>
      <c r="E1849" s="178" t="s">
        <v>167</v>
      </c>
      <c r="F1849" s="178" t="s">
        <v>2912</v>
      </c>
      <c r="G1849" s="180">
        <f>VLOOKUP(D1849,Plan1!$B$2:$S$5570,7,)/1000</f>
        <v>5.4950000000000001</v>
      </c>
      <c r="H1849" s="180">
        <f>VLOOKUP(D1849,Plan1!$B$2:$S$5570,8,)/1000</f>
        <v>5.3920000000000003</v>
      </c>
      <c r="I1849" s="180">
        <f>VLOOKUP(D1849,Plan1!$B$2:$S$5570,9,)/1000</f>
        <v>5.4870000000000001</v>
      </c>
      <c r="J1849" s="180">
        <f>VLOOKUP(D1849,Plan1!$B$2:$S$5570,10,)/1000</f>
        <v>4.9829999999999997</v>
      </c>
      <c r="K1849" s="180">
        <f>VLOOKUP(D1849,Plan1!$B$2:$S$5570,11,)/1000</f>
        <v>4.2270000000000003</v>
      </c>
      <c r="L1849" s="180">
        <f>VLOOKUP(D1849,Plan1!$B$2:$S$5570,12,)/1000</f>
        <v>3.8079999999999998</v>
      </c>
      <c r="M1849" s="180">
        <f>VLOOKUP(D1849,Plan1!$B$2:$S$5570,13,)/1000</f>
        <v>4.1340000000000003</v>
      </c>
      <c r="N1849" s="180">
        <f>VLOOKUP(D1849,Plan1!$B$2:$S$5570,14,)/1000</f>
        <v>5.0410000000000004</v>
      </c>
      <c r="O1849" s="180">
        <f>VLOOKUP(D1849,Plan1!$B$2:$S$5570,15,)/1000</f>
        <v>4.6779999999999999</v>
      </c>
      <c r="P1849" s="180">
        <f>VLOOKUP(D1849,Plan1!$B$2:$S$5570,16,)/1000</f>
        <v>5.117</v>
      </c>
      <c r="Q1849" s="180">
        <f>VLOOKUP(D1849,Plan1!$B$2:$S$5570,17,)/1000</f>
        <v>5.5069999999999997</v>
      </c>
      <c r="R1849" s="180">
        <f>VLOOKUP(D1849,Plan1!$B$2:$S$5570,18,)/1000</f>
        <v>5.5129999999999999</v>
      </c>
      <c r="S1849" s="180">
        <f>VLOOKUP(D1849,Plan1!$B$2:$S$5570,6,)/1000</f>
        <v>4.9489999999999998</v>
      </c>
    </row>
    <row r="1850" spans="1:19" x14ac:dyDescent="0.25">
      <c r="A1850" s="178">
        <v>49133</v>
      </c>
      <c r="B1850" s="178">
        <v>-60728</v>
      </c>
      <c r="C1850" s="178">
        <v>-381215</v>
      </c>
      <c r="D1850" s="178" t="s">
        <v>3813</v>
      </c>
      <c r="E1850" s="178" t="s">
        <v>167</v>
      </c>
      <c r="F1850" s="178" t="s">
        <v>3752</v>
      </c>
      <c r="G1850" s="180">
        <f>VLOOKUP(D1850,Plan1!$B$2:$S$5570,7,)/1000</f>
        <v>5.6909999999999998</v>
      </c>
      <c r="H1850" s="180">
        <f>VLOOKUP(D1850,Plan1!$B$2:$S$5570,8,)/1000</f>
        <v>5.8250000000000002</v>
      </c>
      <c r="I1850" s="180">
        <f>VLOOKUP(D1850,Plan1!$B$2:$S$5570,9,)/1000</f>
        <v>5.9980000000000002</v>
      </c>
      <c r="J1850" s="180">
        <f>VLOOKUP(D1850,Plan1!$B$2:$S$5570,10,)/1000</f>
        <v>5.7939999999999996</v>
      </c>
      <c r="K1850" s="180">
        <f>VLOOKUP(D1850,Plan1!$B$2:$S$5570,11,)/1000</f>
        <v>5.5460000000000003</v>
      </c>
      <c r="L1850" s="180">
        <f>VLOOKUP(D1850,Plan1!$B$2:$S$5570,12,)/1000</f>
        <v>5.2930000000000001</v>
      </c>
      <c r="M1850" s="180">
        <f>VLOOKUP(D1850,Plan1!$B$2:$S$5570,13,)/1000</f>
        <v>5.64</v>
      </c>
      <c r="N1850" s="180">
        <f>VLOOKUP(D1850,Plan1!$B$2:$S$5570,14,)/1000</f>
        <v>6.242</v>
      </c>
      <c r="O1850" s="180">
        <f>VLOOKUP(D1850,Plan1!$B$2:$S$5570,15,)/1000</f>
        <v>6.45</v>
      </c>
      <c r="P1850" s="180">
        <f>VLOOKUP(D1850,Plan1!$B$2:$S$5570,16,)/1000</f>
        <v>6.4779999999999998</v>
      </c>
      <c r="Q1850" s="180">
        <f>VLOOKUP(D1850,Plan1!$B$2:$S$5570,17,)/1000</f>
        <v>6.3689999999999998</v>
      </c>
      <c r="R1850" s="180">
        <f>VLOOKUP(D1850,Plan1!$B$2:$S$5570,18,)/1000</f>
        <v>5.819</v>
      </c>
      <c r="S1850" s="180">
        <f>VLOOKUP(D1850,Plan1!$B$2:$S$5570,6,)/1000</f>
        <v>5.9290000000000003</v>
      </c>
    </row>
    <row r="1851" spans="1:19" x14ac:dyDescent="0.25">
      <c r="A1851" s="178">
        <v>16250</v>
      </c>
      <c r="B1851" s="178">
        <v>-173111</v>
      </c>
      <c r="C1851" s="178">
        <v>-442321</v>
      </c>
      <c r="D1851" s="178" t="s">
        <v>2429</v>
      </c>
      <c r="E1851" s="178" t="s">
        <v>167</v>
      </c>
      <c r="F1851" s="178" t="s">
        <v>1727</v>
      </c>
      <c r="G1851" s="180">
        <f>VLOOKUP(D1851,Plan1!$B$2:$S$5570,7,)/1000</f>
        <v>5.7480000000000002</v>
      </c>
      <c r="H1851" s="180">
        <f>VLOOKUP(D1851,Plan1!$B$2:$S$5570,8,)/1000</f>
        <v>6.319</v>
      </c>
      <c r="I1851" s="180">
        <f>VLOOKUP(D1851,Plan1!$B$2:$S$5570,9,)/1000</f>
        <v>5.8120000000000003</v>
      </c>
      <c r="J1851" s="180">
        <f>VLOOKUP(D1851,Plan1!$B$2:$S$5570,10,)/1000</f>
        <v>5.9219999999999997</v>
      </c>
      <c r="K1851" s="180">
        <f>VLOOKUP(D1851,Plan1!$B$2:$S$5570,11,)/1000</f>
        <v>5.665</v>
      </c>
      <c r="L1851" s="180">
        <f>VLOOKUP(D1851,Plan1!$B$2:$S$5570,12,)/1000</f>
        <v>5.4429999999999996</v>
      </c>
      <c r="M1851" s="180">
        <f>VLOOKUP(D1851,Plan1!$B$2:$S$5570,13,)/1000</f>
        <v>5.7910000000000004</v>
      </c>
      <c r="N1851" s="180">
        <f>VLOOKUP(D1851,Plan1!$B$2:$S$5570,14,)/1000</f>
        <v>6.28</v>
      </c>
      <c r="O1851" s="180">
        <f>VLOOKUP(D1851,Plan1!$B$2:$S$5570,15,)/1000</f>
        <v>6.2859999999999996</v>
      </c>
      <c r="P1851" s="180">
        <f>VLOOKUP(D1851,Plan1!$B$2:$S$5570,16,)/1000</f>
        <v>5.8730000000000002</v>
      </c>
      <c r="Q1851" s="180">
        <f>VLOOKUP(D1851,Plan1!$B$2:$S$5570,17,)/1000</f>
        <v>5.1740000000000004</v>
      </c>
      <c r="R1851" s="180">
        <f>VLOOKUP(D1851,Plan1!$B$2:$S$5570,18,)/1000</f>
        <v>5.4550000000000001</v>
      </c>
      <c r="S1851" s="180">
        <f>VLOOKUP(D1851,Plan1!$B$2:$S$5570,6,)/1000</f>
        <v>5.8140000000000001</v>
      </c>
    </row>
    <row r="1852" spans="1:19" x14ac:dyDescent="0.25">
      <c r="A1852" s="178">
        <v>44462</v>
      </c>
      <c r="B1852" s="178">
        <v>-73274</v>
      </c>
      <c r="C1852" s="178">
        <v>-407931</v>
      </c>
      <c r="D1852" s="178" t="s">
        <v>3532</v>
      </c>
      <c r="E1852" s="178" t="s">
        <v>167</v>
      </c>
      <c r="F1852" s="178" t="s">
        <v>3448</v>
      </c>
      <c r="G1852" s="180">
        <f>VLOOKUP(D1852,Plan1!$B$2:$S$5570,7,)/1000</f>
        <v>5.2489999999999997</v>
      </c>
      <c r="H1852" s="180">
        <f>VLOOKUP(D1852,Plan1!$B$2:$S$5570,8,)/1000</f>
        <v>5.35</v>
      </c>
      <c r="I1852" s="180">
        <f>VLOOKUP(D1852,Plan1!$B$2:$S$5570,9,)/1000</f>
        <v>5.4960000000000004</v>
      </c>
      <c r="J1852" s="180">
        <f>VLOOKUP(D1852,Plan1!$B$2:$S$5570,10,)/1000</f>
        <v>5.49</v>
      </c>
      <c r="K1852" s="180">
        <f>VLOOKUP(D1852,Plan1!$B$2:$S$5570,11,)/1000</f>
        <v>5.4960000000000004</v>
      </c>
      <c r="L1852" s="180">
        <f>VLOOKUP(D1852,Plan1!$B$2:$S$5570,12,)/1000</f>
        <v>5.5430000000000001</v>
      </c>
      <c r="M1852" s="180">
        <f>VLOOKUP(D1852,Plan1!$B$2:$S$5570,13,)/1000</f>
        <v>5.9710000000000001</v>
      </c>
      <c r="N1852" s="180">
        <f>VLOOKUP(D1852,Plan1!$B$2:$S$5570,14,)/1000</f>
        <v>6.5810000000000004</v>
      </c>
      <c r="O1852" s="180">
        <f>VLOOKUP(D1852,Plan1!$B$2:$S$5570,15,)/1000</f>
        <v>6.7779999999999996</v>
      </c>
      <c r="P1852" s="180">
        <f>VLOOKUP(D1852,Plan1!$B$2:$S$5570,16,)/1000</f>
        <v>6.391</v>
      </c>
      <c r="Q1852" s="180">
        <f>VLOOKUP(D1852,Plan1!$B$2:$S$5570,17,)/1000</f>
        <v>6.149</v>
      </c>
      <c r="R1852" s="180">
        <f>VLOOKUP(D1852,Plan1!$B$2:$S$5570,18,)/1000</f>
        <v>5.6660000000000004</v>
      </c>
      <c r="S1852" s="180">
        <f>VLOOKUP(D1852,Plan1!$B$2:$S$5570,6,)/1000</f>
        <v>5.8460000000000001</v>
      </c>
    </row>
    <row r="1853" spans="1:19" x14ac:dyDescent="0.25">
      <c r="A1853" s="178">
        <v>5944</v>
      </c>
      <c r="B1853" s="178">
        <v>-232797</v>
      </c>
      <c r="C1853" s="178">
        <v>-467452</v>
      </c>
      <c r="D1853" s="178" t="s">
        <v>4815</v>
      </c>
      <c r="E1853" s="178" t="s">
        <v>167</v>
      </c>
      <c r="F1853" s="178" t="s">
        <v>4704</v>
      </c>
      <c r="G1853" s="180">
        <f>VLOOKUP(D1853,Plan1!$B$2:$S$5570,7,)/1000</f>
        <v>4.8490000000000002</v>
      </c>
      <c r="H1853" s="180">
        <f>VLOOKUP(D1853,Plan1!$B$2:$S$5570,8,)/1000</f>
        <v>5.4189999999999996</v>
      </c>
      <c r="I1853" s="180">
        <f>VLOOKUP(D1853,Plan1!$B$2:$S$5570,9,)/1000</f>
        <v>5.0890000000000004</v>
      </c>
      <c r="J1853" s="180">
        <f>VLOOKUP(D1853,Plan1!$B$2:$S$5570,10,)/1000</f>
        <v>5.0199999999999996</v>
      </c>
      <c r="K1853" s="180">
        <f>VLOOKUP(D1853,Plan1!$B$2:$S$5570,11,)/1000</f>
        <v>4.4649999999999999</v>
      </c>
      <c r="L1853" s="180">
        <f>VLOOKUP(D1853,Plan1!$B$2:$S$5570,12,)/1000</f>
        <v>4.3620000000000001</v>
      </c>
      <c r="M1853" s="180">
        <f>VLOOKUP(D1853,Plan1!$B$2:$S$5570,13,)/1000</f>
        <v>4.4089999999999998</v>
      </c>
      <c r="N1853" s="180">
        <f>VLOOKUP(D1853,Plan1!$B$2:$S$5570,14,)/1000</f>
        <v>5.33</v>
      </c>
      <c r="O1853" s="180">
        <f>VLOOKUP(D1853,Plan1!$B$2:$S$5570,15,)/1000</f>
        <v>4.851</v>
      </c>
      <c r="P1853" s="180">
        <f>VLOOKUP(D1853,Plan1!$B$2:$S$5570,16,)/1000</f>
        <v>4.9370000000000003</v>
      </c>
      <c r="Q1853" s="180">
        <f>VLOOKUP(D1853,Plan1!$B$2:$S$5570,17,)/1000</f>
        <v>4.92</v>
      </c>
      <c r="R1853" s="180">
        <f>VLOOKUP(D1853,Plan1!$B$2:$S$5570,18,)/1000</f>
        <v>5.194</v>
      </c>
      <c r="S1853" s="180">
        <f>VLOOKUP(D1853,Plan1!$B$2:$S$5570,6,)/1000</f>
        <v>4.9039999999999999</v>
      </c>
    </row>
    <row r="1854" spans="1:19" x14ac:dyDescent="0.25">
      <c r="A1854" s="178">
        <v>17813</v>
      </c>
      <c r="B1854" s="178">
        <v>-164832</v>
      </c>
      <c r="C1854" s="178">
        <v>-4349</v>
      </c>
      <c r="D1854" s="178" t="s">
        <v>2484</v>
      </c>
      <c r="E1854" s="178" t="s">
        <v>167</v>
      </c>
      <c r="F1854" s="178" t="s">
        <v>1727</v>
      </c>
      <c r="G1854" s="180">
        <f>VLOOKUP(D1854,Plan1!$B$2:$S$5570,7,)/1000</f>
        <v>5.7670000000000003</v>
      </c>
      <c r="H1854" s="180">
        <f>VLOOKUP(D1854,Plan1!$B$2:$S$5570,8,)/1000</f>
        <v>6.3159999999999998</v>
      </c>
      <c r="I1854" s="180">
        <f>VLOOKUP(D1854,Plan1!$B$2:$S$5570,9,)/1000</f>
        <v>5.7619999999999996</v>
      </c>
      <c r="J1854" s="180">
        <f>VLOOKUP(D1854,Plan1!$B$2:$S$5570,10,)/1000</f>
        <v>5.8380000000000001</v>
      </c>
      <c r="K1854" s="180">
        <f>VLOOKUP(D1854,Plan1!$B$2:$S$5570,11,)/1000</f>
        <v>5.5170000000000003</v>
      </c>
      <c r="L1854" s="180">
        <f>VLOOKUP(D1854,Plan1!$B$2:$S$5570,12,)/1000</f>
        <v>5.3550000000000004</v>
      </c>
      <c r="M1854" s="180">
        <f>VLOOKUP(D1854,Plan1!$B$2:$S$5570,13,)/1000</f>
        <v>5.63</v>
      </c>
      <c r="N1854" s="180">
        <f>VLOOKUP(D1854,Plan1!$B$2:$S$5570,14,)/1000</f>
        <v>6.1459999999999999</v>
      </c>
      <c r="O1854" s="180">
        <f>VLOOKUP(D1854,Plan1!$B$2:$S$5570,15,)/1000</f>
        <v>6.274</v>
      </c>
      <c r="P1854" s="180">
        <f>VLOOKUP(D1854,Plan1!$B$2:$S$5570,16,)/1000</f>
        <v>5.9489999999999998</v>
      </c>
      <c r="Q1854" s="180">
        <f>VLOOKUP(D1854,Plan1!$B$2:$S$5570,17,)/1000</f>
        <v>5.1920000000000002</v>
      </c>
      <c r="R1854" s="180">
        <f>VLOOKUP(D1854,Plan1!$B$2:$S$5570,18,)/1000</f>
        <v>5.5819999999999999</v>
      </c>
      <c r="S1854" s="180">
        <f>VLOOKUP(D1854,Plan1!$B$2:$S$5570,6,)/1000</f>
        <v>5.7770000000000001</v>
      </c>
    </row>
    <row r="1855" spans="1:19" x14ac:dyDescent="0.25">
      <c r="A1855" s="178">
        <v>45632</v>
      </c>
      <c r="B1855" s="178">
        <v>-69937</v>
      </c>
      <c r="C1855" s="178">
        <v>-411344</v>
      </c>
      <c r="D1855" s="178" t="s">
        <v>3556</v>
      </c>
      <c r="E1855" s="178" t="s">
        <v>167</v>
      </c>
      <c r="F1855" s="178" t="s">
        <v>3448</v>
      </c>
      <c r="G1855" s="180">
        <f>VLOOKUP(D1855,Plan1!$B$2:$S$5570,7,)/1000</f>
        <v>5.4249999999999998</v>
      </c>
      <c r="H1855" s="180">
        <f>VLOOKUP(D1855,Plan1!$B$2:$S$5570,8,)/1000</f>
        <v>5.35</v>
      </c>
      <c r="I1855" s="180">
        <f>VLOOKUP(D1855,Plan1!$B$2:$S$5570,9,)/1000</f>
        <v>5.6319999999999997</v>
      </c>
      <c r="J1855" s="180">
        <f>VLOOKUP(D1855,Plan1!$B$2:$S$5570,10,)/1000</f>
        <v>5.4580000000000002</v>
      </c>
      <c r="K1855" s="180">
        <f>VLOOKUP(D1855,Plan1!$B$2:$S$5570,11,)/1000</f>
        <v>5.4450000000000003</v>
      </c>
      <c r="L1855" s="180">
        <f>VLOOKUP(D1855,Plan1!$B$2:$S$5570,12,)/1000</f>
        <v>5.4009999999999998</v>
      </c>
      <c r="M1855" s="180">
        <f>VLOOKUP(D1855,Plan1!$B$2:$S$5570,13,)/1000</f>
        <v>5.8860000000000001</v>
      </c>
      <c r="N1855" s="180">
        <f>VLOOKUP(D1855,Plan1!$B$2:$S$5570,14,)/1000</f>
        <v>6.4619999999999997</v>
      </c>
      <c r="O1855" s="180">
        <f>VLOOKUP(D1855,Plan1!$B$2:$S$5570,15,)/1000</f>
        <v>6.7279999999999998</v>
      </c>
      <c r="P1855" s="180">
        <f>VLOOKUP(D1855,Plan1!$B$2:$S$5570,16,)/1000</f>
        <v>6.3849999999999998</v>
      </c>
      <c r="Q1855" s="180">
        <f>VLOOKUP(D1855,Plan1!$B$2:$S$5570,17,)/1000</f>
        <v>6.2050000000000001</v>
      </c>
      <c r="R1855" s="180">
        <f>VLOOKUP(D1855,Plan1!$B$2:$S$5570,18,)/1000</f>
        <v>5.74</v>
      </c>
      <c r="S1855" s="180">
        <f>VLOOKUP(D1855,Plan1!$B$2:$S$5570,6,)/1000</f>
        <v>5.843</v>
      </c>
    </row>
    <row r="1856" spans="1:19" x14ac:dyDescent="0.25">
      <c r="A1856" s="178">
        <v>14937</v>
      </c>
      <c r="B1856" s="178">
        <v>-1796</v>
      </c>
      <c r="C1856" s="178">
        <v>-42009</v>
      </c>
      <c r="D1856" s="178" t="s">
        <v>2397</v>
      </c>
      <c r="E1856" s="178" t="s">
        <v>167</v>
      </c>
      <c r="F1856" s="178" t="s">
        <v>1727</v>
      </c>
      <c r="G1856" s="180">
        <f>VLOOKUP(D1856,Plan1!$B$2:$S$5570,7,)/1000</f>
        <v>5.4960000000000004</v>
      </c>
      <c r="H1856" s="180">
        <f>VLOOKUP(D1856,Plan1!$B$2:$S$5570,8,)/1000</f>
        <v>5.8949999999999996</v>
      </c>
      <c r="I1856" s="180">
        <f>VLOOKUP(D1856,Plan1!$B$2:$S$5570,9,)/1000</f>
        <v>5.4189999999999996</v>
      </c>
      <c r="J1856" s="180">
        <f>VLOOKUP(D1856,Plan1!$B$2:$S$5570,10,)/1000</f>
        <v>5.0279999999999996</v>
      </c>
      <c r="K1856" s="180">
        <f>VLOOKUP(D1856,Plan1!$B$2:$S$5570,11,)/1000</f>
        <v>4.5599999999999996</v>
      </c>
      <c r="L1856" s="180">
        <f>VLOOKUP(D1856,Plan1!$B$2:$S$5570,12,)/1000</f>
        <v>4.4240000000000004</v>
      </c>
      <c r="M1856" s="180">
        <f>VLOOKUP(D1856,Plan1!$B$2:$S$5570,13,)/1000</f>
        <v>4.5090000000000003</v>
      </c>
      <c r="N1856" s="180">
        <f>VLOOKUP(D1856,Plan1!$B$2:$S$5570,14,)/1000</f>
        <v>5.0819999999999999</v>
      </c>
      <c r="O1856" s="180">
        <f>VLOOKUP(D1856,Plan1!$B$2:$S$5570,15,)/1000</f>
        <v>5.3090000000000002</v>
      </c>
      <c r="P1856" s="180">
        <f>VLOOKUP(D1856,Plan1!$B$2:$S$5570,16,)/1000</f>
        <v>5.2610000000000001</v>
      </c>
      <c r="Q1856" s="180">
        <f>VLOOKUP(D1856,Plan1!$B$2:$S$5570,17,)/1000</f>
        <v>4.6559999999999997</v>
      </c>
      <c r="R1856" s="180">
        <f>VLOOKUP(D1856,Plan1!$B$2:$S$5570,18,)/1000</f>
        <v>5.26</v>
      </c>
      <c r="S1856" s="180">
        <f>VLOOKUP(D1856,Plan1!$B$2:$S$5570,6,)/1000</f>
        <v>5.0750000000000002</v>
      </c>
    </row>
    <row r="1857" spans="1:19" x14ac:dyDescent="0.25">
      <c r="A1857" s="178">
        <v>5944</v>
      </c>
      <c r="B1857" s="178">
        <v>-233234</v>
      </c>
      <c r="C1857" s="178">
        <v>-467294</v>
      </c>
      <c r="D1857" s="178" t="s">
        <v>4816</v>
      </c>
      <c r="E1857" s="178" t="s">
        <v>167</v>
      </c>
      <c r="F1857" s="178" t="s">
        <v>4704</v>
      </c>
      <c r="G1857" s="180">
        <f>VLOOKUP(D1857,Plan1!$B$2:$S$5570,7,)/1000</f>
        <v>4.8490000000000002</v>
      </c>
      <c r="H1857" s="180">
        <f>VLOOKUP(D1857,Plan1!$B$2:$S$5570,8,)/1000</f>
        <v>5.4189999999999996</v>
      </c>
      <c r="I1857" s="180">
        <f>VLOOKUP(D1857,Plan1!$B$2:$S$5570,9,)/1000</f>
        <v>5.0890000000000004</v>
      </c>
      <c r="J1857" s="180">
        <f>VLOOKUP(D1857,Plan1!$B$2:$S$5570,10,)/1000</f>
        <v>5.0199999999999996</v>
      </c>
      <c r="K1857" s="180">
        <f>VLOOKUP(D1857,Plan1!$B$2:$S$5570,11,)/1000</f>
        <v>4.4649999999999999</v>
      </c>
      <c r="L1857" s="180">
        <f>VLOOKUP(D1857,Plan1!$B$2:$S$5570,12,)/1000</f>
        <v>4.3620000000000001</v>
      </c>
      <c r="M1857" s="180">
        <f>VLOOKUP(D1857,Plan1!$B$2:$S$5570,13,)/1000</f>
        <v>4.4089999999999998</v>
      </c>
      <c r="N1857" s="180">
        <f>VLOOKUP(D1857,Plan1!$B$2:$S$5570,14,)/1000</f>
        <v>5.33</v>
      </c>
      <c r="O1857" s="180">
        <f>VLOOKUP(D1857,Plan1!$B$2:$S$5570,15,)/1000</f>
        <v>4.851</v>
      </c>
      <c r="P1857" s="180">
        <f>VLOOKUP(D1857,Plan1!$B$2:$S$5570,16,)/1000</f>
        <v>4.9370000000000003</v>
      </c>
      <c r="Q1857" s="180">
        <f>VLOOKUP(D1857,Plan1!$B$2:$S$5570,17,)/1000</f>
        <v>4.92</v>
      </c>
      <c r="R1857" s="180">
        <f>VLOOKUP(D1857,Plan1!$B$2:$S$5570,18,)/1000</f>
        <v>5.194</v>
      </c>
      <c r="S1857" s="180">
        <f>VLOOKUP(D1857,Plan1!$B$2:$S$5570,6,)/1000</f>
        <v>4.9039999999999999</v>
      </c>
    </row>
    <row r="1858" spans="1:19" x14ac:dyDescent="0.25">
      <c r="A1858" s="178">
        <v>57313</v>
      </c>
      <c r="B1858" s="178">
        <v>-37682</v>
      </c>
      <c r="C1858" s="178">
        <v>-408333</v>
      </c>
      <c r="D1858" s="178" t="s">
        <v>934</v>
      </c>
      <c r="E1858" s="178" t="s">
        <v>167</v>
      </c>
      <c r="F1858" s="178" t="s">
        <v>792</v>
      </c>
      <c r="G1858" s="180">
        <f>VLOOKUP(D1858,Plan1!$B$2:$S$5570,7,)/1000</f>
        <v>4.742</v>
      </c>
      <c r="H1858" s="180">
        <f>VLOOKUP(D1858,Plan1!$B$2:$S$5570,8,)/1000</f>
        <v>5.0259999999999998</v>
      </c>
      <c r="I1858" s="180">
        <f>VLOOKUP(D1858,Plan1!$B$2:$S$5570,9,)/1000</f>
        <v>5.0339999999999998</v>
      </c>
      <c r="J1858" s="180">
        <f>VLOOKUP(D1858,Plan1!$B$2:$S$5570,10,)/1000</f>
        <v>4.7709999999999999</v>
      </c>
      <c r="K1858" s="180">
        <f>VLOOKUP(D1858,Plan1!$B$2:$S$5570,11,)/1000</f>
        <v>4.9329999999999998</v>
      </c>
      <c r="L1858" s="180">
        <f>VLOOKUP(D1858,Plan1!$B$2:$S$5570,12,)/1000</f>
        <v>5.0789999999999997</v>
      </c>
      <c r="M1858" s="180">
        <f>VLOOKUP(D1858,Plan1!$B$2:$S$5570,13,)/1000</f>
        <v>5.4059999999999997</v>
      </c>
      <c r="N1858" s="180">
        <f>VLOOKUP(D1858,Plan1!$B$2:$S$5570,14,)/1000</f>
        <v>6.0549999999999997</v>
      </c>
      <c r="O1858" s="180">
        <f>VLOOKUP(D1858,Plan1!$B$2:$S$5570,15,)/1000</f>
        <v>6.3769999999999998</v>
      </c>
      <c r="P1858" s="180">
        <f>VLOOKUP(D1858,Plan1!$B$2:$S$5570,16,)/1000</f>
        <v>6.1929999999999996</v>
      </c>
      <c r="Q1858" s="180">
        <f>VLOOKUP(D1858,Plan1!$B$2:$S$5570,17,)/1000</f>
        <v>5.8940000000000001</v>
      </c>
      <c r="R1858" s="180">
        <f>VLOOKUP(D1858,Plan1!$B$2:$S$5570,18,)/1000</f>
        <v>5.1459999999999999</v>
      </c>
      <c r="S1858" s="180">
        <f>VLOOKUP(D1858,Plan1!$B$2:$S$5570,6,)/1000</f>
        <v>5.3879999999999999</v>
      </c>
    </row>
    <row r="1859" spans="1:19" x14ac:dyDescent="0.25">
      <c r="A1859" s="178">
        <v>3036</v>
      </c>
      <c r="B1859" s="178">
        <v>-273591</v>
      </c>
      <c r="C1859" s="178">
        <v>-533963</v>
      </c>
      <c r="D1859" s="178" t="s">
        <v>4353</v>
      </c>
      <c r="E1859" s="178" t="s">
        <v>167</v>
      </c>
      <c r="F1859" s="178" t="s">
        <v>3898</v>
      </c>
      <c r="G1859" s="180">
        <f>VLOOKUP(D1859,Plan1!$B$2:$S$5570,7,)/1000</f>
        <v>5.6079999999999997</v>
      </c>
      <c r="H1859" s="180">
        <f>VLOOKUP(D1859,Plan1!$B$2:$S$5570,8,)/1000</f>
        <v>5.5949999999999998</v>
      </c>
      <c r="I1859" s="180">
        <f>VLOOKUP(D1859,Plan1!$B$2:$S$5570,9,)/1000</f>
        <v>5.4610000000000003</v>
      </c>
      <c r="J1859" s="180">
        <f>VLOOKUP(D1859,Plan1!$B$2:$S$5570,10,)/1000</f>
        <v>4.883</v>
      </c>
      <c r="K1859" s="180">
        <f>VLOOKUP(D1859,Plan1!$B$2:$S$5570,11,)/1000</f>
        <v>4.069</v>
      </c>
      <c r="L1859" s="180">
        <f>VLOOKUP(D1859,Plan1!$B$2:$S$5570,12,)/1000</f>
        <v>3.4790000000000001</v>
      </c>
      <c r="M1859" s="180">
        <f>VLOOKUP(D1859,Plan1!$B$2:$S$5570,13,)/1000</f>
        <v>3.9020000000000001</v>
      </c>
      <c r="N1859" s="180">
        <f>VLOOKUP(D1859,Plan1!$B$2:$S$5570,14,)/1000</f>
        <v>4.673</v>
      </c>
      <c r="O1859" s="180">
        <f>VLOOKUP(D1859,Plan1!$B$2:$S$5570,15,)/1000</f>
        <v>4.391</v>
      </c>
      <c r="P1859" s="180">
        <f>VLOOKUP(D1859,Plan1!$B$2:$S$5570,16,)/1000</f>
        <v>5.0999999999999996</v>
      </c>
      <c r="Q1859" s="180">
        <f>VLOOKUP(D1859,Plan1!$B$2:$S$5570,17,)/1000</f>
        <v>5.617</v>
      </c>
      <c r="R1859" s="180">
        <f>VLOOKUP(D1859,Plan1!$B$2:$S$5570,18,)/1000</f>
        <v>5.6719999999999997</v>
      </c>
      <c r="S1859" s="180">
        <f>VLOOKUP(D1859,Plan1!$B$2:$S$5570,6,)/1000</f>
        <v>4.8710000000000004</v>
      </c>
    </row>
    <row r="1860" spans="1:19" x14ac:dyDescent="0.25">
      <c r="A1860" s="178">
        <v>14761</v>
      </c>
      <c r="B1860" s="178">
        <v>-180714</v>
      </c>
      <c r="C1860" s="178">
        <v>-414329</v>
      </c>
      <c r="D1860" s="178" t="s">
        <v>2393</v>
      </c>
      <c r="E1860" s="178" t="s">
        <v>167</v>
      </c>
      <c r="F1860" s="178" t="s">
        <v>1727</v>
      </c>
      <c r="G1860" s="180">
        <f>VLOOKUP(D1860,Plan1!$B$2:$S$5570,7,)/1000</f>
        <v>5.4569999999999999</v>
      </c>
      <c r="H1860" s="180">
        <f>VLOOKUP(D1860,Plan1!$B$2:$S$5570,8,)/1000</f>
        <v>5.8310000000000004</v>
      </c>
      <c r="I1860" s="180">
        <f>VLOOKUP(D1860,Plan1!$B$2:$S$5570,9,)/1000</f>
        <v>5.3540000000000001</v>
      </c>
      <c r="J1860" s="180">
        <f>VLOOKUP(D1860,Plan1!$B$2:$S$5570,10,)/1000</f>
        <v>5.0129999999999999</v>
      </c>
      <c r="K1860" s="180">
        <f>VLOOKUP(D1860,Plan1!$B$2:$S$5570,11,)/1000</f>
        <v>4.3929999999999998</v>
      </c>
      <c r="L1860" s="180">
        <f>VLOOKUP(D1860,Plan1!$B$2:$S$5570,12,)/1000</f>
        <v>4.2750000000000004</v>
      </c>
      <c r="M1860" s="180">
        <f>VLOOKUP(D1860,Plan1!$B$2:$S$5570,13,)/1000</f>
        <v>4.3239999999999998</v>
      </c>
      <c r="N1860" s="180">
        <f>VLOOKUP(D1860,Plan1!$B$2:$S$5570,14,)/1000</f>
        <v>4.8620000000000001</v>
      </c>
      <c r="O1860" s="180">
        <f>VLOOKUP(D1860,Plan1!$B$2:$S$5570,15,)/1000</f>
        <v>5.0679999999999996</v>
      </c>
      <c r="P1860" s="180">
        <f>VLOOKUP(D1860,Plan1!$B$2:$S$5570,16,)/1000</f>
        <v>4.984</v>
      </c>
      <c r="Q1860" s="180">
        <f>VLOOKUP(D1860,Plan1!$B$2:$S$5570,17,)/1000</f>
        <v>4.5640000000000001</v>
      </c>
      <c r="R1860" s="180">
        <f>VLOOKUP(D1860,Plan1!$B$2:$S$5570,18,)/1000</f>
        <v>5.1840000000000002</v>
      </c>
      <c r="S1860" s="180">
        <f>VLOOKUP(D1860,Plan1!$B$2:$S$5570,6,)/1000</f>
        <v>4.9429999999999996</v>
      </c>
    </row>
    <row r="1861" spans="1:19" x14ac:dyDescent="0.25">
      <c r="A1861" s="178">
        <v>13854</v>
      </c>
      <c r="B1861" s="178">
        <v>-185561</v>
      </c>
      <c r="C1861" s="178">
        <v>-419124</v>
      </c>
      <c r="D1861" s="178" t="s">
        <v>2344</v>
      </c>
      <c r="E1861" s="178" t="s">
        <v>167</v>
      </c>
      <c r="F1861" s="178" t="s">
        <v>1727</v>
      </c>
      <c r="G1861" s="180">
        <f>VLOOKUP(D1861,Plan1!$B$2:$S$5570,7,)/1000</f>
        <v>5.5279999999999996</v>
      </c>
      <c r="H1861" s="180">
        <f>VLOOKUP(D1861,Plan1!$B$2:$S$5570,8,)/1000</f>
        <v>5.9279999999999999</v>
      </c>
      <c r="I1861" s="180">
        <f>VLOOKUP(D1861,Plan1!$B$2:$S$5570,9,)/1000</f>
        <v>5.4770000000000003</v>
      </c>
      <c r="J1861" s="180">
        <f>VLOOKUP(D1861,Plan1!$B$2:$S$5570,10,)/1000</f>
        <v>5.1230000000000002</v>
      </c>
      <c r="K1861" s="180">
        <f>VLOOKUP(D1861,Plan1!$B$2:$S$5570,11,)/1000</f>
        <v>4.5880000000000001</v>
      </c>
      <c r="L1861" s="180">
        <f>VLOOKUP(D1861,Plan1!$B$2:$S$5570,12,)/1000</f>
        <v>4.4249999999999998</v>
      </c>
      <c r="M1861" s="180">
        <f>VLOOKUP(D1861,Plan1!$B$2:$S$5570,13,)/1000</f>
        <v>4.4640000000000004</v>
      </c>
      <c r="N1861" s="180">
        <f>VLOOKUP(D1861,Plan1!$B$2:$S$5570,14,)/1000</f>
        <v>4.9870000000000001</v>
      </c>
      <c r="O1861" s="180">
        <f>VLOOKUP(D1861,Plan1!$B$2:$S$5570,15,)/1000</f>
        <v>5.2320000000000002</v>
      </c>
      <c r="P1861" s="180">
        <f>VLOOKUP(D1861,Plan1!$B$2:$S$5570,16,)/1000</f>
        <v>5.0919999999999996</v>
      </c>
      <c r="Q1861" s="180">
        <f>VLOOKUP(D1861,Plan1!$B$2:$S$5570,17,)/1000</f>
        <v>4.6120000000000001</v>
      </c>
      <c r="R1861" s="180">
        <f>VLOOKUP(D1861,Plan1!$B$2:$S$5570,18,)/1000</f>
        <v>5.2910000000000004</v>
      </c>
      <c r="S1861" s="180">
        <f>VLOOKUP(D1861,Plan1!$B$2:$S$5570,6,)/1000</f>
        <v>5.0620000000000003</v>
      </c>
    </row>
    <row r="1862" spans="1:19" x14ac:dyDescent="0.25">
      <c r="A1862" s="178">
        <v>14566</v>
      </c>
      <c r="B1862" s="178">
        <v>-18168</v>
      </c>
      <c r="C1862" s="178">
        <v>-42766</v>
      </c>
      <c r="D1862" s="178" t="s">
        <v>2385</v>
      </c>
      <c r="E1862" s="178" t="s">
        <v>167</v>
      </c>
      <c r="F1862" s="178" t="s">
        <v>1727</v>
      </c>
      <c r="G1862" s="180">
        <f>VLOOKUP(D1862,Plan1!$B$2:$S$5570,7,)/1000</f>
        <v>5.3040000000000003</v>
      </c>
      <c r="H1862" s="180">
        <f>VLOOKUP(D1862,Plan1!$B$2:$S$5570,8,)/1000</f>
        <v>5.8419999999999996</v>
      </c>
      <c r="I1862" s="180">
        <f>VLOOKUP(D1862,Plan1!$B$2:$S$5570,9,)/1000</f>
        <v>5.2229999999999999</v>
      </c>
      <c r="J1862" s="180">
        <f>VLOOKUP(D1862,Plan1!$B$2:$S$5570,10,)/1000</f>
        <v>4.9219999999999997</v>
      </c>
      <c r="K1862" s="180">
        <f>VLOOKUP(D1862,Plan1!$B$2:$S$5570,11,)/1000</f>
        <v>4.5339999999999998</v>
      </c>
      <c r="L1862" s="180">
        <f>VLOOKUP(D1862,Plan1!$B$2:$S$5570,12,)/1000</f>
        <v>4.4749999999999996</v>
      </c>
      <c r="M1862" s="180">
        <f>VLOOKUP(D1862,Plan1!$B$2:$S$5570,13,)/1000</f>
        <v>4.5250000000000004</v>
      </c>
      <c r="N1862" s="180">
        <f>VLOOKUP(D1862,Plan1!$B$2:$S$5570,14,)/1000</f>
        <v>5.2450000000000001</v>
      </c>
      <c r="O1862" s="180">
        <f>VLOOKUP(D1862,Plan1!$B$2:$S$5570,15,)/1000</f>
        <v>5.3719999999999999</v>
      </c>
      <c r="P1862" s="180">
        <f>VLOOKUP(D1862,Plan1!$B$2:$S$5570,16,)/1000</f>
        <v>5.1929999999999996</v>
      </c>
      <c r="Q1862" s="180">
        <f>VLOOKUP(D1862,Plan1!$B$2:$S$5570,17,)/1000</f>
        <v>4.468</v>
      </c>
      <c r="R1862" s="180">
        <f>VLOOKUP(D1862,Plan1!$B$2:$S$5570,18,)/1000</f>
        <v>5.0259999999999998</v>
      </c>
      <c r="S1862" s="180">
        <f>VLOOKUP(D1862,Plan1!$B$2:$S$5570,6,)/1000</f>
        <v>5.0110000000000001</v>
      </c>
    </row>
    <row r="1863" spans="1:19" x14ac:dyDescent="0.25">
      <c r="A1863" s="178">
        <v>48001</v>
      </c>
      <c r="B1863" s="178">
        <v>-6398</v>
      </c>
      <c r="C1863" s="178">
        <v>-364529</v>
      </c>
      <c r="D1863" s="178" t="s">
        <v>2906</v>
      </c>
      <c r="E1863" s="178" t="s">
        <v>167</v>
      </c>
      <c r="F1863" s="178" t="s">
        <v>2709</v>
      </c>
      <c r="G1863" s="180">
        <f>VLOOKUP(D1863,Plan1!$B$2:$S$5570,7,)/1000</f>
        <v>5.7080000000000002</v>
      </c>
      <c r="H1863" s="180">
        <f>VLOOKUP(D1863,Plan1!$B$2:$S$5570,8,)/1000</f>
        <v>5.7489999999999997</v>
      </c>
      <c r="I1863" s="180">
        <f>VLOOKUP(D1863,Plan1!$B$2:$S$5570,9,)/1000</f>
        <v>5.891</v>
      </c>
      <c r="J1863" s="180">
        <f>VLOOKUP(D1863,Plan1!$B$2:$S$5570,10,)/1000</f>
        <v>5.7009999999999996</v>
      </c>
      <c r="K1863" s="180">
        <f>VLOOKUP(D1863,Plan1!$B$2:$S$5570,11,)/1000</f>
        <v>5.2060000000000004</v>
      </c>
      <c r="L1863" s="180">
        <f>VLOOKUP(D1863,Plan1!$B$2:$S$5570,12,)/1000</f>
        <v>4.8019999999999996</v>
      </c>
      <c r="M1863" s="180">
        <f>VLOOKUP(D1863,Plan1!$B$2:$S$5570,13,)/1000</f>
        <v>5.0430000000000001</v>
      </c>
      <c r="N1863" s="180">
        <f>VLOOKUP(D1863,Plan1!$B$2:$S$5570,14,)/1000</f>
        <v>5.8070000000000004</v>
      </c>
      <c r="O1863" s="180">
        <f>VLOOKUP(D1863,Plan1!$B$2:$S$5570,15,)/1000</f>
        <v>6.1790000000000003</v>
      </c>
      <c r="P1863" s="180">
        <f>VLOOKUP(D1863,Plan1!$B$2:$S$5570,16,)/1000</f>
        <v>6.202</v>
      </c>
      <c r="Q1863" s="180">
        <f>VLOOKUP(D1863,Plan1!$B$2:$S$5570,17,)/1000</f>
        <v>6.1849999999999996</v>
      </c>
      <c r="R1863" s="180">
        <f>VLOOKUP(D1863,Plan1!$B$2:$S$5570,18,)/1000</f>
        <v>5.7039999999999997</v>
      </c>
      <c r="S1863" s="180">
        <f>VLOOKUP(D1863,Plan1!$B$2:$S$5570,6,)/1000</f>
        <v>5.681</v>
      </c>
    </row>
    <row r="1864" spans="1:19" x14ac:dyDescent="0.25">
      <c r="A1864" s="178">
        <v>42159</v>
      </c>
      <c r="B1864" s="178">
        <v>-79417</v>
      </c>
      <c r="C1864" s="178">
        <v>-359208</v>
      </c>
      <c r="D1864" s="178" t="s">
        <v>3399</v>
      </c>
      <c r="E1864" s="178" t="s">
        <v>167</v>
      </c>
      <c r="F1864" s="178" t="s">
        <v>3284</v>
      </c>
      <c r="G1864" s="180">
        <f>VLOOKUP(D1864,Plan1!$B$2:$S$5570,7,)/1000</f>
        <v>5.45</v>
      </c>
      <c r="H1864" s="180">
        <f>VLOOKUP(D1864,Plan1!$B$2:$S$5570,8,)/1000</f>
        <v>5.6159999999999997</v>
      </c>
      <c r="I1864" s="180">
        <f>VLOOKUP(D1864,Plan1!$B$2:$S$5570,9,)/1000</f>
        <v>5.8410000000000002</v>
      </c>
      <c r="J1864" s="180">
        <f>VLOOKUP(D1864,Plan1!$B$2:$S$5570,10,)/1000</f>
        <v>5.3479999999999999</v>
      </c>
      <c r="K1864" s="180">
        <f>VLOOKUP(D1864,Plan1!$B$2:$S$5570,11,)/1000</f>
        <v>4.8109999999999999</v>
      </c>
      <c r="L1864" s="180">
        <f>VLOOKUP(D1864,Plan1!$B$2:$S$5570,12,)/1000</f>
        <v>4.3070000000000004</v>
      </c>
      <c r="M1864" s="180">
        <f>VLOOKUP(D1864,Plan1!$B$2:$S$5570,13,)/1000</f>
        <v>4.5149999999999997</v>
      </c>
      <c r="N1864" s="180">
        <f>VLOOKUP(D1864,Plan1!$B$2:$S$5570,14,)/1000</f>
        <v>5.0659999999999998</v>
      </c>
      <c r="O1864" s="180">
        <f>VLOOKUP(D1864,Plan1!$B$2:$S$5570,15,)/1000</f>
        <v>5.5170000000000003</v>
      </c>
      <c r="P1864" s="180">
        <f>VLOOKUP(D1864,Plan1!$B$2:$S$5570,16,)/1000</f>
        <v>5.6790000000000003</v>
      </c>
      <c r="Q1864" s="180">
        <f>VLOOKUP(D1864,Plan1!$B$2:$S$5570,17,)/1000</f>
        <v>5.85</v>
      </c>
      <c r="R1864" s="180">
        <f>VLOOKUP(D1864,Plan1!$B$2:$S$5570,18,)/1000</f>
        <v>5.6589999999999998</v>
      </c>
      <c r="S1864" s="180">
        <f>VLOOKUP(D1864,Plan1!$B$2:$S$5570,6,)/1000</f>
        <v>5.3049999999999997</v>
      </c>
    </row>
    <row r="1865" spans="1:19" x14ac:dyDescent="0.25">
      <c r="A1865" s="178">
        <v>32209</v>
      </c>
      <c r="B1865" s="178">
        <v>-105506</v>
      </c>
      <c r="C1865" s="178">
        <v>-37534</v>
      </c>
      <c r="D1865" s="178" t="s">
        <v>5336</v>
      </c>
      <c r="E1865" s="178" t="s">
        <v>167</v>
      </c>
      <c r="F1865" s="178" t="s">
        <v>5304</v>
      </c>
      <c r="G1865" s="180">
        <f>VLOOKUP(D1865,Plan1!$B$2:$S$5570,7,)/1000</f>
        <v>5.7110000000000003</v>
      </c>
      <c r="H1865" s="180">
        <f>VLOOKUP(D1865,Plan1!$B$2:$S$5570,8,)/1000</f>
        <v>5.7279999999999998</v>
      </c>
      <c r="I1865" s="180">
        <f>VLOOKUP(D1865,Plan1!$B$2:$S$5570,9,)/1000</f>
        <v>5.8239999999999998</v>
      </c>
      <c r="J1865" s="180">
        <f>VLOOKUP(D1865,Plan1!$B$2:$S$5570,10,)/1000</f>
        <v>5.2220000000000004</v>
      </c>
      <c r="K1865" s="180">
        <f>VLOOKUP(D1865,Plan1!$B$2:$S$5570,11,)/1000</f>
        <v>4.5229999999999997</v>
      </c>
      <c r="L1865" s="180">
        <f>VLOOKUP(D1865,Plan1!$B$2:$S$5570,12,)/1000</f>
        <v>4.2960000000000003</v>
      </c>
      <c r="M1865" s="180">
        <f>VLOOKUP(D1865,Plan1!$B$2:$S$5570,13,)/1000</f>
        <v>4.3970000000000002</v>
      </c>
      <c r="N1865" s="180">
        <f>VLOOKUP(D1865,Plan1!$B$2:$S$5570,14,)/1000</f>
        <v>4.8680000000000003</v>
      </c>
      <c r="O1865" s="180">
        <f>VLOOKUP(D1865,Plan1!$B$2:$S$5570,15,)/1000</f>
        <v>5.4379999999999997</v>
      </c>
      <c r="P1865" s="180">
        <f>VLOOKUP(D1865,Plan1!$B$2:$S$5570,16,)/1000</f>
        <v>5.5759999999999996</v>
      </c>
      <c r="Q1865" s="180">
        <f>VLOOKUP(D1865,Plan1!$B$2:$S$5570,17,)/1000</f>
        <v>5.8529999999999998</v>
      </c>
      <c r="R1865" s="180">
        <f>VLOOKUP(D1865,Plan1!$B$2:$S$5570,18,)/1000</f>
        <v>5.7030000000000003</v>
      </c>
      <c r="S1865" s="180">
        <f>VLOOKUP(D1865,Plan1!$B$2:$S$5570,6,)/1000</f>
        <v>5.2610000000000001</v>
      </c>
    </row>
    <row r="1866" spans="1:19" x14ac:dyDescent="0.25">
      <c r="A1866" s="178">
        <v>3178</v>
      </c>
      <c r="B1866" s="178">
        <v>-271755</v>
      </c>
      <c r="C1866" s="178">
        <v>-508081</v>
      </c>
      <c r="D1866" s="178" t="s">
        <v>4551</v>
      </c>
      <c r="E1866" s="178" t="s">
        <v>167</v>
      </c>
      <c r="F1866" s="178" t="s">
        <v>4434</v>
      </c>
      <c r="G1866" s="180">
        <f>VLOOKUP(D1866,Plan1!$B$2:$S$5570,7,)/1000</f>
        <v>5.0510000000000002</v>
      </c>
      <c r="H1866" s="180">
        <f>VLOOKUP(D1866,Plan1!$B$2:$S$5570,8,)/1000</f>
        <v>5.1210000000000004</v>
      </c>
      <c r="I1866" s="180">
        <f>VLOOKUP(D1866,Plan1!$B$2:$S$5570,9,)/1000</f>
        <v>5.0209999999999999</v>
      </c>
      <c r="J1866" s="180">
        <f>VLOOKUP(D1866,Plan1!$B$2:$S$5570,10,)/1000</f>
        <v>4.5730000000000004</v>
      </c>
      <c r="K1866" s="180">
        <f>VLOOKUP(D1866,Plan1!$B$2:$S$5570,11,)/1000</f>
        <v>3.8450000000000002</v>
      </c>
      <c r="L1866" s="180">
        <f>VLOOKUP(D1866,Plan1!$B$2:$S$5570,12,)/1000</f>
        <v>3.5710000000000002</v>
      </c>
      <c r="M1866" s="180">
        <f>VLOOKUP(D1866,Plan1!$B$2:$S$5570,13,)/1000</f>
        <v>3.8580000000000001</v>
      </c>
      <c r="N1866" s="180">
        <f>VLOOKUP(D1866,Plan1!$B$2:$S$5570,14,)/1000</f>
        <v>4.657</v>
      </c>
      <c r="O1866" s="180">
        <f>VLOOKUP(D1866,Plan1!$B$2:$S$5570,15,)/1000</f>
        <v>4.2530000000000001</v>
      </c>
      <c r="P1866" s="180">
        <f>VLOOKUP(D1866,Plan1!$B$2:$S$5570,16,)/1000</f>
        <v>4.58</v>
      </c>
      <c r="Q1866" s="180">
        <f>VLOOKUP(D1866,Plan1!$B$2:$S$5570,17,)/1000</f>
        <v>5.2750000000000004</v>
      </c>
      <c r="R1866" s="180">
        <f>VLOOKUP(D1866,Plan1!$B$2:$S$5570,18,)/1000</f>
        <v>5.2779999999999996</v>
      </c>
      <c r="S1866" s="180">
        <f>VLOOKUP(D1866,Plan1!$B$2:$S$5570,6,)/1000</f>
        <v>4.59</v>
      </c>
    </row>
    <row r="1867" spans="1:19" x14ac:dyDescent="0.25">
      <c r="A1867" s="178">
        <v>10692</v>
      </c>
      <c r="B1867" s="178">
        <v>-202832</v>
      </c>
      <c r="C1867" s="178">
        <v>-492011</v>
      </c>
      <c r="D1867" s="178" t="s">
        <v>2066</v>
      </c>
      <c r="E1867" s="178" t="s">
        <v>167</v>
      </c>
      <c r="F1867" s="178" t="s">
        <v>1727</v>
      </c>
      <c r="G1867" s="180">
        <f>VLOOKUP(D1867,Plan1!$B$2:$S$5570,7,)/1000</f>
        <v>5.226</v>
      </c>
      <c r="H1867" s="180">
        <f>VLOOKUP(D1867,Plan1!$B$2:$S$5570,8,)/1000</f>
        <v>5.7160000000000002</v>
      </c>
      <c r="I1867" s="180">
        <f>VLOOKUP(D1867,Plan1!$B$2:$S$5570,9,)/1000</f>
        <v>5.3630000000000004</v>
      </c>
      <c r="J1867" s="180">
        <f>VLOOKUP(D1867,Plan1!$B$2:$S$5570,10,)/1000</f>
        <v>5.6660000000000004</v>
      </c>
      <c r="K1867" s="180">
        <f>VLOOKUP(D1867,Plan1!$B$2:$S$5570,11,)/1000</f>
        <v>5.1189999999999998</v>
      </c>
      <c r="L1867" s="180">
        <f>VLOOKUP(D1867,Plan1!$B$2:$S$5570,12,)/1000</f>
        <v>4.976</v>
      </c>
      <c r="M1867" s="180">
        <f>VLOOKUP(D1867,Plan1!$B$2:$S$5570,13,)/1000</f>
        <v>5.2160000000000002</v>
      </c>
      <c r="N1867" s="180">
        <f>VLOOKUP(D1867,Plan1!$B$2:$S$5570,14,)/1000</f>
        <v>5.8849999999999998</v>
      </c>
      <c r="O1867" s="180">
        <f>VLOOKUP(D1867,Plan1!$B$2:$S$5570,15,)/1000</f>
        <v>5.383</v>
      </c>
      <c r="P1867" s="180">
        <f>VLOOKUP(D1867,Plan1!$B$2:$S$5570,16,)/1000</f>
        <v>5.4340000000000002</v>
      </c>
      <c r="Q1867" s="180">
        <f>VLOOKUP(D1867,Plan1!$B$2:$S$5570,17,)/1000</f>
        <v>5.3259999999999996</v>
      </c>
      <c r="R1867" s="180">
        <f>VLOOKUP(D1867,Plan1!$B$2:$S$5570,18,)/1000</f>
        <v>5.4889999999999999</v>
      </c>
      <c r="S1867" s="180">
        <f>VLOOKUP(D1867,Plan1!$B$2:$S$5570,6,)/1000</f>
        <v>5.4</v>
      </c>
    </row>
    <row r="1868" spans="1:19" x14ac:dyDescent="0.25">
      <c r="A1868" s="178">
        <v>17059</v>
      </c>
      <c r="B1868" s="178">
        <v>-168903</v>
      </c>
      <c r="C1868" s="178">
        <v>-409233</v>
      </c>
      <c r="D1868" s="178" t="s">
        <v>2460</v>
      </c>
      <c r="E1868" s="178" t="s">
        <v>167</v>
      </c>
      <c r="F1868" s="178" t="s">
        <v>1727</v>
      </c>
      <c r="G1868" s="180">
        <f>VLOOKUP(D1868,Plan1!$B$2:$S$5570,7,)/1000</f>
        <v>5.5570000000000004</v>
      </c>
      <c r="H1868" s="180">
        <f>VLOOKUP(D1868,Plan1!$B$2:$S$5570,8,)/1000</f>
        <v>6.0460000000000003</v>
      </c>
      <c r="I1868" s="180">
        <f>VLOOKUP(D1868,Plan1!$B$2:$S$5570,9,)/1000</f>
        <v>5.4889999999999999</v>
      </c>
      <c r="J1868" s="180">
        <f>VLOOKUP(D1868,Plan1!$B$2:$S$5570,10,)/1000</f>
        <v>5.0789999999999997</v>
      </c>
      <c r="K1868" s="180">
        <f>VLOOKUP(D1868,Plan1!$B$2:$S$5570,11,)/1000</f>
        <v>4.4630000000000001</v>
      </c>
      <c r="L1868" s="180">
        <f>VLOOKUP(D1868,Plan1!$B$2:$S$5570,12,)/1000</f>
        <v>4.1859999999999999</v>
      </c>
      <c r="M1868" s="180">
        <f>VLOOKUP(D1868,Plan1!$B$2:$S$5570,13,)/1000</f>
        <v>4.2910000000000004</v>
      </c>
      <c r="N1868" s="180">
        <f>VLOOKUP(D1868,Plan1!$B$2:$S$5570,14,)/1000</f>
        <v>4.9210000000000003</v>
      </c>
      <c r="O1868" s="180">
        <f>VLOOKUP(D1868,Plan1!$B$2:$S$5570,15,)/1000</f>
        <v>5.34</v>
      </c>
      <c r="P1868" s="180">
        <f>VLOOKUP(D1868,Plan1!$B$2:$S$5570,16,)/1000</f>
        <v>5.1749999999999998</v>
      </c>
      <c r="Q1868" s="180">
        <f>VLOOKUP(D1868,Plan1!$B$2:$S$5570,17,)/1000</f>
        <v>4.7569999999999997</v>
      </c>
      <c r="R1868" s="180">
        <f>VLOOKUP(D1868,Plan1!$B$2:$S$5570,18,)/1000</f>
        <v>5.4859999999999998</v>
      </c>
      <c r="S1868" s="180">
        <f>VLOOKUP(D1868,Plan1!$B$2:$S$5570,6,)/1000</f>
        <v>5.0659999999999998</v>
      </c>
    </row>
    <row r="1869" spans="1:19" x14ac:dyDescent="0.25">
      <c r="A1869" s="178">
        <v>45246</v>
      </c>
      <c r="B1869" s="178">
        <v>-70877</v>
      </c>
      <c r="C1869" s="178">
        <v>-406149</v>
      </c>
      <c r="D1869" s="178" t="s">
        <v>3549</v>
      </c>
      <c r="E1869" s="178" t="s">
        <v>167</v>
      </c>
      <c r="F1869" s="178" t="s">
        <v>3448</v>
      </c>
      <c r="G1869" s="180">
        <f>VLOOKUP(D1869,Plan1!$B$2:$S$5570,7,)/1000</f>
        <v>5.3019999999999996</v>
      </c>
      <c r="H1869" s="180">
        <f>VLOOKUP(D1869,Plan1!$B$2:$S$5570,8,)/1000</f>
        <v>5.4039999999999999</v>
      </c>
      <c r="I1869" s="180">
        <f>VLOOKUP(D1869,Plan1!$B$2:$S$5570,9,)/1000</f>
        <v>5.5810000000000004</v>
      </c>
      <c r="J1869" s="180">
        <f>VLOOKUP(D1869,Plan1!$B$2:$S$5570,10,)/1000</f>
        <v>5.4329999999999998</v>
      </c>
      <c r="K1869" s="180">
        <f>VLOOKUP(D1869,Plan1!$B$2:$S$5570,11,)/1000</f>
        <v>5.42</v>
      </c>
      <c r="L1869" s="180">
        <f>VLOOKUP(D1869,Plan1!$B$2:$S$5570,12,)/1000</f>
        <v>5.4530000000000003</v>
      </c>
      <c r="M1869" s="180">
        <f>VLOOKUP(D1869,Plan1!$B$2:$S$5570,13,)/1000</f>
        <v>5.806</v>
      </c>
      <c r="N1869" s="180">
        <f>VLOOKUP(D1869,Plan1!$B$2:$S$5570,14,)/1000</f>
        <v>6.5110000000000001</v>
      </c>
      <c r="O1869" s="180">
        <f>VLOOKUP(D1869,Plan1!$B$2:$S$5570,15,)/1000</f>
        <v>6.7350000000000003</v>
      </c>
      <c r="P1869" s="180">
        <f>VLOOKUP(D1869,Plan1!$B$2:$S$5570,16,)/1000</f>
        <v>6.3869999999999996</v>
      </c>
      <c r="Q1869" s="180">
        <f>VLOOKUP(D1869,Plan1!$B$2:$S$5570,17,)/1000</f>
        <v>6.194</v>
      </c>
      <c r="R1869" s="180">
        <f>VLOOKUP(D1869,Plan1!$B$2:$S$5570,18,)/1000</f>
        <v>5.7050000000000001</v>
      </c>
      <c r="S1869" s="180">
        <f>VLOOKUP(D1869,Plan1!$B$2:$S$5570,6,)/1000</f>
        <v>5.8280000000000003</v>
      </c>
    </row>
    <row r="1870" spans="1:19" x14ac:dyDescent="0.25">
      <c r="A1870" s="178">
        <v>18655</v>
      </c>
      <c r="B1870" s="178">
        <v>-161172</v>
      </c>
      <c r="C1870" s="178">
        <v>-425235</v>
      </c>
      <c r="D1870" s="178" t="s">
        <v>2509</v>
      </c>
      <c r="E1870" s="178" t="s">
        <v>167</v>
      </c>
      <c r="F1870" s="178" t="s">
        <v>1727</v>
      </c>
      <c r="G1870" s="180">
        <f>VLOOKUP(D1870,Plan1!$B$2:$S$5570,7,)/1000</f>
        <v>5.6470000000000002</v>
      </c>
      <c r="H1870" s="180">
        <f>VLOOKUP(D1870,Plan1!$B$2:$S$5570,8,)/1000</f>
        <v>6.1390000000000002</v>
      </c>
      <c r="I1870" s="180">
        <f>VLOOKUP(D1870,Plan1!$B$2:$S$5570,9,)/1000</f>
        <v>5.5359999999999996</v>
      </c>
      <c r="J1870" s="180">
        <f>VLOOKUP(D1870,Plan1!$B$2:$S$5570,10,)/1000</f>
        <v>5.1870000000000003</v>
      </c>
      <c r="K1870" s="180">
        <f>VLOOKUP(D1870,Plan1!$B$2:$S$5570,11,)/1000</f>
        <v>4.7770000000000001</v>
      </c>
      <c r="L1870" s="180">
        <f>VLOOKUP(D1870,Plan1!$B$2:$S$5570,12,)/1000</f>
        <v>4.5460000000000003</v>
      </c>
      <c r="M1870" s="180">
        <f>VLOOKUP(D1870,Plan1!$B$2:$S$5570,13,)/1000</f>
        <v>4.9009999999999998</v>
      </c>
      <c r="N1870" s="180">
        <f>VLOOKUP(D1870,Plan1!$B$2:$S$5570,14,)/1000</f>
        <v>5.5839999999999996</v>
      </c>
      <c r="O1870" s="180">
        <f>VLOOKUP(D1870,Plan1!$B$2:$S$5570,15,)/1000</f>
        <v>5.899</v>
      </c>
      <c r="P1870" s="180">
        <f>VLOOKUP(D1870,Plan1!$B$2:$S$5570,16,)/1000</f>
        <v>5.6280000000000001</v>
      </c>
      <c r="Q1870" s="180">
        <f>VLOOKUP(D1870,Plan1!$B$2:$S$5570,17,)/1000</f>
        <v>4.9589999999999996</v>
      </c>
      <c r="R1870" s="180">
        <f>VLOOKUP(D1870,Plan1!$B$2:$S$5570,18,)/1000</f>
        <v>5.5209999999999999</v>
      </c>
      <c r="S1870" s="180">
        <f>VLOOKUP(D1870,Plan1!$B$2:$S$5570,6,)/1000</f>
        <v>5.3609999999999998</v>
      </c>
    </row>
    <row r="1871" spans="1:19" x14ac:dyDescent="0.25">
      <c r="A1871" s="178">
        <v>11235</v>
      </c>
      <c r="B1871" s="178">
        <v>-200263</v>
      </c>
      <c r="C1871" s="178">
        <v>-489359</v>
      </c>
      <c r="D1871" s="178" t="s">
        <v>2113</v>
      </c>
      <c r="E1871" s="178" t="s">
        <v>167</v>
      </c>
      <c r="F1871" s="178" t="s">
        <v>1727</v>
      </c>
      <c r="G1871" s="180">
        <f>VLOOKUP(D1871,Plan1!$B$2:$S$5570,7,)/1000</f>
        <v>5.1710000000000003</v>
      </c>
      <c r="H1871" s="180">
        <f>VLOOKUP(D1871,Plan1!$B$2:$S$5570,8,)/1000</f>
        <v>5.6619999999999999</v>
      </c>
      <c r="I1871" s="180">
        <f>VLOOKUP(D1871,Plan1!$B$2:$S$5570,9,)/1000</f>
        <v>5.3209999999999997</v>
      </c>
      <c r="J1871" s="180">
        <f>VLOOKUP(D1871,Plan1!$B$2:$S$5570,10,)/1000</f>
        <v>5.6130000000000004</v>
      </c>
      <c r="K1871" s="180">
        <f>VLOOKUP(D1871,Plan1!$B$2:$S$5570,11,)/1000</f>
        <v>5.1920000000000002</v>
      </c>
      <c r="L1871" s="180">
        <f>VLOOKUP(D1871,Plan1!$B$2:$S$5570,12,)/1000</f>
        <v>5.0380000000000003</v>
      </c>
      <c r="M1871" s="180">
        <f>VLOOKUP(D1871,Plan1!$B$2:$S$5570,13,)/1000</f>
        <v>5.2809999999999997</v>
      </c>
      <c r="N1871" s="180">
        <f>VLOOKUP(D1871,Plan1!$B$2:$S$5570,14,)/1000</f>
        <v>6.0110000000000001</v>
      </c>
      <c r="O1871" s="180">
        <f>VLOOKUP(D1871,Plan1!$B$2:$S$5570,15,)/1000</f>
        <v>5.4340000000000002</v>
      </c>
      <c r="P1871" s="180">
        <f>VLOOKUP(D1871,Plan1!$B$2:$S$5570,16,)/1000</f>
        <v>5.4089999999999998</v>
      </c>
      <c r="Q1871" s="180">
        <f>VLOOKUP(D1871,Plan1!$B$2:$S$5570,17,)/1000</f>
        <v>5.2220000000000004</v>
      </c>
      <c r="R1871" s="180">
        <f>VLOOKUP(D1871,Plan1!$B$2:$S$5570,18,)/1000</f>
        <v>5.3479999999999999</v>
      </c>
      <c r="S1871" s="180">
        <f>VLOOKUP(D1871,Plan1!$B$2:$S$5570,6,)/1000</f>
        <v>5.3920000000000003</v>
      </c>
    </row>
    <row r="1872" spans="1:19" x14ac:dyDescent="0.25">
      <c r="A1872" s="178">
        <v>48753</v>
      </c>
      <c r="B1872" s="178">
        <v>-61571</v>
      </c>
      <c r="C1872" s="178">
        <v>-378378</v>
      </c>
      <c r="D1872" s="178" t="s">
        <v>3800</v>
      </c>
      <c r="E1872" s="178" t="s">
        <v>167</v>
      </c>
      <c r="F1872" s="178" t="s">
        <v>3752</v>
      </c>
      <c r="G1872" s="180">
        <f>VLOOKUP(D1872,Plan1!$B$2:$S$5570,7,)/1000</f>
        <v>5.806</v>
      </c>
      <c r="H1872" s="180">
        <f>VLOOKUP(D1872,Plan1!$B$2:$S$5570,8,)/1000</f>
        <v>5.899</v>
      </c>
      <c r="I1872" s="180">
        <f>VLOOKUP(D1872,Plan1!$B$2:$S$5570,9,)/1000</f>
        <v>6.0330000000000004</v>
      </c>
      <c r="J1872" s="180">
        <f>VLOOKUP(D1872,Plan1!$B$2:$S$5570,10,)/1000</f>
        <v>5.9329999999999998</v>
      </c>
      <c r="K1872" s="180">
        <f>VLOOKUP(D1872,Plan1!$B$2:$S$5570,11,)/1000</f>
        <v>5.569</v>
      </c>
      <c r="L1872" s="180">
        <f>VLOOKUP(D1872,Plan1!$B$2:$S$5570,12,)/1000</f>
        <v>5.2590000000000003</v>
      </c>
      <c r="M1872" s="180">
        <f>VLOOKUP(D1872,Plan1!$B$2:$S$5570,13,)/1000</f>
        <v>5.5979999999999999</v>
      </c>
      <c r="N1872" s="180">
        <f>VLOOKUP(D1872,Plan1!$B$2:$S$5570,14,)/1000</f>
        <v>6.2389999999999999</v>
      </c>
      <c r="O1872" s="180">
        <f>VLOOKUP(D1872,Plan1!$B$2:$S$5570,15,)/1000</f>
        <v>6.5359999999999996</v>
      </c>
      <c r="P1872" s="180">
        <f>VLOOKUP(D1872,Plan1!$B$2:$S$5570,16,)/1000</f>
        <v>6.5119999999999996</v>
      </c>
      <c r="Q1872" s="180">
        <f>VLOOKUP(D1872,Plan1!$B$2:$S$5570,17,)/1000</f>
        <v>6.3879999999999999</v>
      </c>
      <c r="R1872" s="180">
        <f>VLOOKUP(D1872,Plan1!$B$2:$S$5570,18,)/1000</f>
        <v>5.9039999999999999</v>
      </c>
      <c r="S1872" s="180">
        <f>VLOOKUP(D1872,Plan1!$B$2:$S$5570,6,)/1000</f>
        <v>5.9729999999999999</v>
      </c>
    </row>
    <row r="1873" spans="1:19" x14ac:dyDescent="0.25">
      <c r="A1873" s="178">
        <v>11500</v>
      </c>
      <c r="B1873" s="178">
        <v>-199375</v>
      </c>
      <c r="C1873" s="178">
        <v>-404081</v>
      </c>
      <c r="D1873" s="178" t="s">
        <v>1023</v>
      </c>
      <c r="E1873" s="178" t="s">
        <v>167</v>
      </c>
      <c r="F1873" s="178" t="s">
        <v>979</v>
      </c>
      <c r="G1873" s="180">
        <f>VLOOKUP(D1873,Plan1!$B$2:$S$5570,7,)/1000</f>
        <v>5.234</v>
      </c>
      <c r="H1873" s="180">
        <f>VLOOKUP(D1873,Plan1!$B$2:$S$5570,8,)/1000</f>
        <v>5.74</v>
      </c>
      <c r="I1873" s="180">
        <f>VLOOKUP(D1873,Plan1!$B$2:$S$5570,9,)/1000</f>
        <v>5.2240000000000002</v>
      </c>
      <c r="J1873" s="180">
        <f>VLOOKUP(D1873,Plan1!$B$2:$S$5570,10,)/1000</f>
        <v>4.7460000000000004</v>
      </c>
      <c r="K1873" s="180">
        <f>VLOOKUP(D1873,Plan1!$B$2:$S$5570,11,)/1000</f>
        <v>4.391</v>
      </c>
      <c r="L1873" s="180">
        <f>VLOOKUP(D1873,Plan1!$B$2:$S$5570,12,)/1000</f>
        <v>4.2690000000000001</v>
      </c>
      <c r="M1873" s="180">
        <f>VLOOKUP(D1873,Plan1!$B$2:$S$5570,13,)/1000</f>
        <v>4.2960000000000003</v>
      </c>
      <c r="N1873" s="180">
        <f>VLOOKUP(D1873,Plan1!$B$2:$S$5570,14,)/1000</f>
        <v>4.6539999999999999</v>
      </c>
      <c r="O1873" s="180">
        <f>VLOOKUP(D1873,Plan1!$B$2:$S$5570,15,)/1000</f>
        <v>4.7539999999999996</v>
      </c>
      <c r="P1873" s="180">
        <f>VLOOKUP(D1873,Plan1!$B$2:$S$5570,16,)/1000</f>
        <v>4.5030000000000001</v>
      </c>
      <c r="Q1873" s="180">
        <f>VLOOKUP(D1873,Plan1!$B$2:$S$5570,17,)/1000</f>
        <v>4.3040000000000003</v>
      </c>
      <c r="R1873" s="180">
        <f>VLOOKUP(D1873,Plan1!$B$2:$S$5570,18,)/1000</f>
        <v>4.9349999999999996</v>
      </c>
      <c r="S1873" s="180">
        <f>VLOOKUP(D1873,Plan1!$B$2:$S$5570,6,)/1000</f>
        <v>4.7539999999999996</v>
      </c>
    </row>
    <row r="1874" spans="1:19" x14ac:dyDescent="0.25">
      <c r="A1874" s="178">
        <v>12379</v>
      </c>
      <c r="B1874" s="178">
        <v>-193676</v>
      </c>
      <c r="C1874" s="178">
        <v>-440626</v>
      </c>
      <c r="D1874" s="178" t="s">
        <v>2230</v>
      </c>
      <c r="E1874" s="178" t="s">
        <v>167</v>
      </c>
      <c r="F1874" s="178" t="s">
        <v>1727</v>
      </c>
      <c r="G1874" s="180">
        <f>VLOOKUP(D1874,Plan1!$B$2:$S$5570,7,)/1000</f>
        <v>5.4210000000000003</v>
      </c>
      <c r="H1874" s="180">
        <f>VLOOKUP(D1874,Plan1!$B$2:$S$5570,8,)/1000</f>
        <v>5.851</v>
      </c>
      <c r="I1874" s="180">
        <f>VLOOKUP(D1874,Plan1!$B$2:$S$5570,9,)/1000</f>
        <v>5.5039999999999996</v>
      </c>
      <c r="J1874" s="180">
        <f>VLOOKUP(D1874,Plan1!$B$2:$S$5570,10,)/1000</f>
        <v>5.524</v>
      </c>
      <c r="K1874" s="180">
        <f>VLOOKUP(D1874,Plan1!$B$2:$S$5570,11,)/1000</f>
        <v>5.2480000000000002</v>
      </c>
      <c r="L1874" s="180">
        <f>VLOOKUP(D1874,Plan1!$B$2:$S$5570,12,)/1000</f>
        <v>5.1230000000000002</v>
      </c>
      <c r="M1874" s="180">
        <f>VLOOKUP(D1874,Plan1!$B$2:$S$5570,13,)/1000</f>
        <v>5.468</v>
      </c>
      <c r="N1874" s="180">
        <f>VLOOKUP(D1874,Plan1!$B$2:$S$5570,14,)/1000</f>
        <v>6.0810000000000004</v>
      </c>
      <c r="O1874" s="180">
        <f>VLOOKUP(D1874,Plan1!$B$2:$S$5570,15,)/1000</f>
        <v>6.0179999999999998</v>
      </c>
      <c r="P1874" s="180">
        <f>VLOOKUP(D1874,Plan1!$B$2:$S$5570,16,)/1000</f>
        <v>5.5730000000000004</v>
      </c>
      <c r="Q1874" s="180">
        <f>VLOOKUP(D1874,Plan1!$B$2:$S$5570,17,)/1000</f>
        <v>5.0629999999999997</v>
      </c>
      <c r="R1874" s="180">
        <f>VLOOKUP(D1874,Plan1!$B$2:$S$5570,18,)/1000</f>
        <v>5.2309999999999999</v>
      </c>
      <c r="S1874" s="180">
        <f>VLOOKUP(D1874,Plan1!$B$2:$S$5570,6,)/1000</f>
        <v>5.5090000000000003</v>
      </c>
    </row>
    <row r="1875" spans="1:19" x14ac:dyDescent="0.25">
      <c r="A1875" s="178">
        <v>8593</v>
      </c>
      <c r="B1875" s="178">
        <v>-21531</v>
      </c>
      <c r="C1875" s="178">
        <v>-505549</v>
      </c>
      <c r="D1875" s="178" t="s">
        <v>5101</v>
      </c>
      <c r="E1875" s="178" t="s">
        <v>167</v>
      </c>
      <c r="F1875" s="178" t="s">
        <v>4704</v>
      </c>
      <c r="G1875" s="180">
        <f>VLOOKUP(D1875,Plan1!$B$2:$S$5570,7,)/1000</f>
        <v>5.3639999999999999</v>
      </c>
      <c r="H1875" s="180">
        <f>VLOOKUP(D1875,Plan1!$B$2:$S$5570,8,)/1000</f>
        <v>5.6580000000000004</v>
      </c>
      <c r="I1875" s="180">
        <f>VLOOKUP(D1875,Plan1!$B$2:$S$5570,9,)/1000</f>
        <v>5.5750000000000002</v>
      </c>
      <c r="J1875" s="180">
        <f>VLOOKUP(D1875,Plan1!$B$2:$S$5570,10,)/1000</f>
        <v>5.5620000000000003</v>
      </c>
      <c r="K1875" s="180">
        <f>VLOOKUP(D1875,Plan1!$B$2:$S$5570,11,)/1000</f>
        <v>4.8899999999999997</v>
      </c>
      <c r="L1875" s="180">
        <f>VLOOKUP(D1875,Plan1!$B$2:$S$5570,12,)/1000</f>
        <v>4.7519999999999998</v>
      </c>
      <c r="M1875" s="180">
        <f>VLOOKUP(D1875,Plan1!$B$2:$S$5570,13,)/1000</f>
        <v>4.9329999999999998</v>
      </c>
      <c r="N1875" s="180">
        <f>VLOOKUP(D1875,Plan1!$B$2:$S$5570,14,)/1000</f>
        <v>5.7119999999999997</v>
      </c>
      <c r="O1875" s="180">
        <f>VLOOKUP(D1875,Plan1!$B$2:$S$5570,15,)/1000</f>
        <v>5.2370000000000001</v>
      </c>
      <c r="P1875" s="180">
        <f>VLOOKUP(D1875,Plan1!$B$2:$S$5570,16,)/1000</f>
        <v>5.4580000000000002</v>
      </c>
      <c r="Q1875" s="180">
        <f>VLOOKUP(D1875,Plan1!$B$2:$S$5570,17,)/1000</f>
        <v>5.5259999999999998</v>
      </c>
      <c r="R1875" s="180">
        <f>VLOOKUP(D1875,Plan1!$B$2:$S$5570,18,)/1000</f>
        <v>5.5519999999999996</v>
      </c>
      <c r="S1875" s="180">
        <f>VLOOKUP(D1875,Plan1!$B$2:$S$5570,6,)/1000</f>
        <v>5.3520000000000003</v>
      </c>
    </row>
    <row r="1876" spans="1:19" x14ac:dyDescent="0.25">
      <c r="A1876" s="178">
        <v>43334</v>
      </c>
      <c r="B1876" s="178">
        <v>-75832</v>
      </c>
      <c r="C1876" s="178">
        <v>-357902</v>
      </c>
      <c r="D1876" s="178" t="s">
        <v>2731</v>
      </c>
      <c r="E1876" s="178" t="s">
        <v>167</v>
      </c>
      <c r="F1876" s="178" t="s">
        <v>2709</v>
      </c>
      <c r="G1876" s="180">
        <f>VLOOKUP(D1876,Plan1!$B$2:$S$5570,7,)/1000</f>
        <v>5.4020000000000001</v>
      </c>
      <c r="H1876" s="180">
        <f>VLOOKUP(D1876,Plan1!$B$2:$S$5570,8,)/1000</f>
        <v>5.5830000000000002</v>
      </c>
      <c r="I1876" s="180">
        <f>VLOOKUP(D1876,Plan1!$B$2:$S$5570,9,)/1000</f>
        <v>5.75</v>
      </c>
      <c r="J1876" s="180">
        <f>VLOOKUP(D1876,Plan1!$B$2:$S$5570,10,)/1000</f>
        <v>5.3550000000000004</v>
      </c>
      <c r="K1876" s="180">
        <f>VLOOKUP(D1876,Plan1!$B$2:$S$5570,11,)/1000</f>
        <v>4.798</v>
      </c>
      <c r="L1876" s="180">
        <f>VLOOKUP(D1876,Plan1!$B$2:$S$5570,12,)/1000</f>
        <v>4.3220000000000001</v>
      </c>
      <c r="M1876" s="180">
        <f>VLOOKUP(D1876,Plan1!$B$2:$S$5570,13,)/1000</f>
        <v>4.5419999999999998</v>
      </c>
      <c r="N1876" s="180">
        <f>VLOOKUP(D1876,Plan1!$B$2:$S$5570,14,)/1000</f>
        <v>5.1029999999999998</v>
      </c>
      <c r="O1876" s="180">
        <f>VLOOKUP(D1876,Plan1!$B$2:$S$5570,15,)/1000</f>
        <v>5.5640000000000001</v>
      </c>
      <c r="P1876" s="180">
        <f>VLOOKUP(D1876,Plan1!$B$2:$S$5570,16,)/1000</f>
        <v>5.673</v>
      </c>
      <c r="Q1876" s="180">
        <f>VLOOKUP(D1876,Plan1!$B$2:$S$5570,17,)/1000</f>
        <v>5.7830000000000004</v>
      </c>
      <c r="R1876" s="180">
        <f>VLOOKUP(D1876,Plan1!$B$2:$S$5570,18,)/1000</f>
        <v>5.4859999999999998</v>
      </c>
      <c r="S1876" s="180">
        <f>VLOOKUP(D1876,Plan1!$B$2:$S$5570,6,)/1000</f>
        <v>5.28</v>
      </c>
    </row>
    <row r="1877" spans="1:19" x14ac:dyDescent="0.25">
      <c r="A1877" s="178">
        <v>7251</v>
      </c>
      <c r="B1877" s="178">
        <v>-222923</v>
      </c>
      <c r="C1877" s="178">
        <v>-495508</v>
      </c>
      <c r="D1877" s="178" t="s">
        <v>4989</v>
      </c>
      <c r="E1877" s="178" t="s">
        <v>167</v>
      </c>
      <c r="F1877" s="178" t="s">
        <v>4704</v>
      </c>
      <c r="G1877" s="180">
        <f>VLOOKUP(D1877,Plan1!$B$2:$S$5570,7,)/1000</f>
        <v>5.0780000000000003</v>
      </c>
      <c r="H1877" s="180">
        <f>VLOOKUP(D1877,Plan1!$B$2:$S$5570,8,)/1000</f>
        <v>5.5609999999999999</v>
      </c>
      <c r="I1877" s="180">
        <f>VLOOKUP(D1877,Plan1!$B$2:$S$5570,9,)/1000</f>
        <v>5.3849999999999998</v>
      </c>
      <c r="J1877" s="180">
        <f>VLOOKUP(D1877,Plan1!$B$2:$S$5570,10,)/1000</f>
        <v>5.3630000000000004</v>
      </c>
      <c r="K1877" s="180">
        <f>VLOOKUP(D1877,Plan1!$B$2:$S$5570,11,)/1000</f>
        <v>4.7759999999999998</v>
      </c>
      <c r="L1877" s="180">
        <f>VLOOKUP(D1877,Plan1!$B$2:$S$5570,12,)/1000</f>
        <v>4.6150000000000002</v>
      </c>
      <c r="M1877" s="180">
        <f>VLOOKUP(D1877,Plan1!$B$2:$S$5570,13,)/1000</f>
        <v>4.8070000000000004</v>
      </c>
      <c r="N1877" s="180">
        <f>VLOOKUP(D1877,Plan1!$B$2:$S$5570,14,)/1000</f>
        <v>5.6760000000000002</v>
      </c>
      <c r="O1877" s="180">
        <f>VLOOKUP(D1877,Plan1!$B$2:$S$5570,15,)/1000</f>
        <v>5.1950000000000003</v>
      </c>
      <c r="P1877" s="180">
        <f>VLOOKUP(D1877,Plan1!$B$2:$S$5570,16,)/1000</f>
        <v>5.4059999999999997</v>
      </c>
      <c r="Q1877" s="180">
        <f>VLOOKUP(D1877,Plan1!$B$2:$S$5570,17,)/1000</f>
        <v>5.3639999999999999</v>
      </c>
      <c r="R1877" s="180">
        <f>VLOOKUP(D1877,Plan1!$B$2:$S$5570,18,)/1000</f>
        <v>5.45</v>
      </c>
      <c r="S1877" s="180">
        <f>VLOOKUP(D1877,Plan1!$B$2:$S$5570,6,)/1000</f>
        <v>5.2229999999999999</v>
      </c>
    </row>
    <row r="1878" spans="1:19" x14ac:dyDescent="0.25">
      <c r="A1878" s="178">
        <v>13135</v>
      </c>
      <c r="B1878" s="178">
        <v>-190009</v>
      </c>
      <c r="C1878" s="178">
        <v>-41539</v>
      </c>
      <c r="D1878" s="178" t="s">
        <v>2297</v>
      </c>
      <c r="E1878" s="178" t="s">
        <v>167</v>
      </c>
      <c r="F1878" s="178" t="s">
        <v>1727</v>
      </c>
      <c r="G1878" s="180">
        <f>VLOOKUP(D1878,Plan1!$B$2:$S$5570,7,)/1000</f>
        <v>5.5629999999999997</v>
      </c>
      <c r="H1878" s="180">
        <f>VLOOKUP(D1878,Plan1!$B$2:$S$5570,8,)/1000</f>
        <v>5.9539999999999997</v>
      </c>
      <c r="I1878" s="180">
        <f>VLOOKUP(D1878,Plan1!$B$2:$S$5570,9,)/1000</f>
        <v>5.4770000000000003</v>
      </c>
      <c r="J1878" s="180">
        <f>VLOOKUP(D1878,Plan1!$B$2:$S$5570,10,)/1000</f>
        <v>5.1870000000000003</v>
      </c>
      <c r="K1878" s="180">
        <f>VLOOKUP(D1878,Plan1!$B$2:$S$5570,11,)/1000</f>
        <v>4.6040000000000001</v>
      </c>
      <c r="L1878" s="180">
        <f>VLOOKUP(D1878,Plan1!$B$2:$S$5570,12,)/1000</f>
        <v>4.4950000000000001</v>
      </c>
      <c r="M1878" s="180">
        <f>VLOOKUP(D1878,Plan1!$B$2:$S$5570,13,)/1000</f>
        <v>4.476</v>
      </c>
      <c r="N1878" s="180">
        <f>VLOOKUP(D1878,Plan1!$B$2:$S$5570,14,)/1000</f>
        <v>5.0129999999999999</v>
      </c>
      <c r="O1878" s="180">
        <f>VLOOKUP(D1878,Plan1!$B$2:$S$5570,15,)/1000</f>
        <v>5.1520000000000001</v>
      </c>
      <c r="P1878" s="180">
        <f>VLOOKUP(D1878,Plan1!$B$2:$S$5570,16,)/1000</f>
        <v>5.0579999999999998</v>
      </c>
      <c r="Q1878" s="180">
        <f>VLOOKUP(D1878,Plan1!$B$2:$S$5570,17,)/1000</f>
        <v>4.6559999999999997</v>
      </c>
      <c r="R1878" s="180">
        <f>VLOOKUP(D1878,Plan1!$B$2:$S$5570,18,)/1000</f>
        <v>5.2590000000000003</v>
      </c>
      <c r="S1878" s="180">
        <f>VLOOKUP(D1878,Plan1!$B$2:$S$5570,6,)/1000</f>
        <v>5.0750000000000002</v>
      </c>
    </row>
    <row r="1879" spans="1:19" x14ac:dyDescent="0.25">
      <c r="A1879" s="178">
        <v>52942</v>
      </c>
      <c r="B1879" s="178">
        <v>-50913</v>
      </c>
      <c r="C1879" s="178">
        <v>-362757</v>
      </c>
      <c r="D1879" s="178" t="s">
        <v>3889</v>
      </c>
      <c r="E1879" s="178" t="s">
        <v>167</v>
      </c>
      <c r="F1879" s="178" t="s">
        <v>3752</v>
      </c>
      <c r="G1879" s="180">
        <f>VLOOKUP(D1879,Plan1!$B$2:$S$5570,7,)/1000</f>
        <v>5.835</v>
      </c>
      <c r="H1879" s="180">
        <f>VLOOKUP(D1879,Plan1!$B$2:$S$5570,8,)/1000</f>
        <v>5.806</v>
      </c>
      <c r="I1879" s="180">
        <f>VLOOKUP(D1879,Plan1!$B$2:$S$5570,9,)/1000</f>
        <v>5.8789999999999996</v>
      </c>
      <c r="J1879" s="180">
        <f>VLOOKUP(D1879,Plan1!$B$2:$S$5570,10,)/1000</f>
        <v>5.6280000000000001</v>
      </c>
      <c r="K1879" s="180">
        <f>VLOOKUP(D1879,Plan1!$B$2:$S$5570,11,)/1000</f>
        <v>5.468</v>
      </c>
      <c r="L1879" s="180">
        <f>VLOOKUP(D1879,Plan1!$B$2:$S$5570,12,)/1000</f>
        <v>5.0330000000000004</v>
      </c>
      <c r="M1879" s="180">
        <f>VLOOKUP(D1879,Plan1!$B$2:$S$5570,13,)/1000</f>
        <v>5.1840000000000002</v>
      </c>
      <c r="N1879" s="180">
        <f>VLOOKUP(D1879,Plan1!$B$2:$S$5570,14,)/1000</f>
        <v>5.8159999999999998</v>
      </c>
      <c r="O1879" s="180">
        <f>VLOOKUP(D1879,Plan1!$B$2:$S$5570,15,)/1000</f>
        <v>6.0949999999999998</v>
      </c>
      <c r="P1879" s="180">
        <f>VLOOKUP(D1879,Plan1!$B$2:$S$5570,16,)/1000</f>
        <v>6.0629999999999997</v>
      </c>
      <c r="Q1879" s="180">
        <f>VLOOKUP(D1879,Plan1!$B$2:$S$5570,17,)/1000</f>
        <v>6.202</v>
      </c>
      <c r="R1879" s="180">
        <f>VLOOKUP(D1879,Plan1!$B$2:$S$5570,18,)/1000</f>
        <v>5.9660000000000002</v>
      </c>
      <c r="S1879" s="180">
        <f>VLOOKUP(D1879,Plan1!$B$2:$S$5570,6,)/1000</f>
        <v>5.7480000000000002</v>
      </c>
    </row>
    <row r="1880" spans="1:19" x14ac:dyDescent="0.25">
      <c r="A1880" s="178">
        <v>3531</v>
      </c>
      <c r="B1880" s="178">
        <v>-264554</v>
      </c>
      <c r="C1880" s="178">
        <v>-52688</v>
      </c>
      <c r="D1880" s="178" t="s">
        <v>4671</v>
      </c>
      <c r="E1880" s="178" t="s">
        <v>167</v>
      </c>
      <c r="F1880" s="178" t="s">
        <v>4434</v>
      </c>
      <c r="G1880" s="180">
        <f>VLOOKUP(D1880,Plan1!$B$2:$S$5570,7,)/1000</f>
        <v>5.4340000000000002</v>
      </c>
      <c r="H1880" s="180">
        <f>VLOOKUP(D1880,Plan1!$B$2:$S$5570,8,)/1000</f>
        <v>5.3959999999999999</v>
      </c>
      <c r="I1880" s="180">
        <f>VLOOKUP(D1880,Plan1!$B$2:$S$5570,9,)/1000</f>
        <v>5.3920000000000003</v>
      </c>
      <c r="J1880" s="180">
        <f>VLOOKUP(D1880,Plan1!$B$2:$S$5570,10,)/1000</f>
        <v>4.9379999999999997</v>
      </c>
      <c r="K1880" s="180">
        <f>VLOOKUP(D1880,Plan1!$B$2:$S$5570,11,)/1000</f>
        <v>4.1870000000000003</v>
      </c>
      <c r="L1880" s="180">
        <f>VLOOKUP(D1880,Plan1!$B$2:$S$5570,12,)/1000</f>
        <v>3.7269999999999999</v>
      </c>
      <c r="M1880" s="180">
        <f>VLOOKUP(D1880,Plan1!$B$2:$S$5570,13,)/1000</f>
        <v>4.0730000000000004</v>
      </c>
      <c r="N1880" s="180">
        <f>VLOOKUP(D1880,Plan1!$B$2:$S$5570,14,)/1000</f>
        <v>4.9109999999999996</v>
      </c>
      <c r="O1880" s="180">
        <f>VLOOKUP(D1880,Plan1!$B$2:$S$5570,15,)/1000</f>
        <v>4.5650000000000004</v>
      </c>
      <c r="P1880" s="180">
        <f>VLOOKUP(D1880,Plan1!$B$2:$S$5570,16,)/1000</f>
        <v>5.0279999999999996</v>
      </c>
      <c r="Q1880" s="180">
        <f>VLOOKUP(D1880,Plan1!$B$2:$S$5570,17,)/1000</f>
        <v>5.4980000000000002</v>
      </c>
      <c r="R1880" s="180">
        <f>VLOOKUP(D1880,Plan1!$B$2:$S$5570,18,)/1000</f>
        <v>5.4390000000000001</v>
      </c>
      <c r="S1880" s="180">
        <f>VLOOKUP(D1880,Plan1!$B$2:$S$5570,6,)/1000</f>
        <v>4.8819999999999997</v>
      </c>
    </row>
    <row r="1881" spans="1:19" x14ac:dyDescent="0.25">
      <c r="A1881" s="178">
        <v>39448</v>
      </c>
      <c r="B1881" s="178">
        <v>-85802</v>
      </c>
      <c r="C1881" s="178">
        <v>-353849</v>
      </c>
      <c r="D1881" s="178" t="s">
        <v>3334</v>
      </c>
      <c r="E1881" s="178" t="s">
        <v>167</v>
      </c>
      <c r="F1881" s="178" t="s">
        <v>3284</v>
      </c>
      <c r="G1881" s="180">
        <f>VLOOKUP(D1881,Plan1!$B$2:$S$5570,7,)/1000</f>
        <v>5.3869999999999996</v>
      </c>
      <c r="H1881" s="180">
        <f>VLOOKUP(D1881,Plan1!$B$2:$S$5570,8,)/1000</f>
        <v>5.5830000000000002</v>
      </c>
      <c r="I1881" s="180">
        <f>VLOOKUP(D1881,Plan1!$B$2:$S$5570,9,)/1000</f>
        <v>5.7329999999999997</v>
      </c>
      <c r="J1881" s="180">
        <f>VLOOKUP(D1881,Plan1!$B$2:$S$5570,10,)/1000</f>
        <v>5.2009999999999996</v>
      </c>
      <c r="K1881" s="180">
        <f>VLOOKUP(D1881,Plan1!$B$2:$S$5570,11,)/1000</f>
        <v>4.6070000000000002</v>
      </c>
      <c r="L1881" s="180">
        <f>VLOOKUP(D1881,Plan1!$B$2:$S$5570,12,)/1000</f>
        <v>4.2439999999999998</v>
      </c>
      <c r="M1881" s="180">
        <f>VLOOKUP(D1881,Plan1!$B$2:$S$5570,13,)/1000</f>
        <v>4.3029999999999999</v>
      </c>
      <c r="N1881" s="180">
        <f>VLOOKUP(D1881,Plan1!$B$2:$S$5570,14,)/1000</f>
        <v>4.8680000000000003</v>
      </c>
      <c r="O1881" s="180">
        <f>VLOOKUP(D1881,Plan1!$B$2:$S$5570,15,)/1000</f>
        <v>5.4260000000000002</v>
      </c>
      <c r="P1881" s="180">
        <f>VLOOKUP(D1881,Plan1!$B$2:$S$5570,16,)/1000</f>
        <v>5.556</v>
      </c>
      <c r="Q1881" s="180">
        <f>VLOOKUP(D1881,Plan1!$B$2:$S$5570,17,)/1000</f>
        <v>5.7629999999999999</v>
      </c>
      <c r="R1881" s="180">
        <f>VLOOKUP(D1881,Plan1!$B$2:$S$5570,18,)/1000</f>
        <v>5.7220000000000004</v>
      </c>
      <c r="S1881" s="180">
        <f>VLOOKUP(D1881,Plan1!$B$2:$S$5570,6,)/1000</f>
        <v>5.1989999999999998</v>
      </c>
    </row>
    <row r="1882" spans="1:19" x14ac:dyDescent="0.25">
      <c r="A1882" s="178">
        <v>17761</v>
      </c>
      <c r="B1882" s="178">
        <v>-164835</v>
      </c>
      <c r="C1882" s="178">
        <v>-486448</v>
      </c>
      <c r="D1882" s="178" t="s">
        <v>1165</v>
      </c>
      <c r="E1882" s="178" t="s">
        <v>167</v>
      </c>
      <c r="F1882" s="178" t="s">
        <v>1058</v>
      </c>
      <c r="G1882" s="180">
        <f>VLOOKUP(D1882,Plan1!$B$2:$S$5570,7,)/1000</f>
        <v>5.0270000000000001</v>
      </c>
      <c r="H1882" s="180">
        <f>VLOOKUP(D1882,Plan1!$B$2:$S$5570,8,)/1000</f>
        <v>5.49</v>
      </c>
      <c r="I1882" s="180">
        <f>VLOOKUP(D1882,Plan1!$B$2:$S$5570,9,)/1000</f>
        <v>5.165</v>
      </c>
      <c r="J1882" s="180">
        <f>VLOOKUP(D1882,Plan1!$B$2:$S$5570,10,)/1000</f>
        <v>5.5339999999999998</v>
      </c>
      <c r="K1882" s="180">
        <f>VLOOKUP(D1882,Plan1!$B$2:$S$5570,11,)/1000</f>
        <v>5.52</v>
      </c>
      <c r="L1882" s="180">
        <f>VLOOKUP(D1882,Plan1!$B$2:$S$5570,12,)/1000</f>
        <v>5.556</v>
      </c>
      <c r="M1882" s="180">
        <f>VLOOKUP(D1882,Plan1!$B$2:$S$5570,13,)/1000</f>
        <v>5.7869999999999999</v>
      </c>
      <c r="N1882" s="180">
        <f>VLOOKUP(D1882,Plan1!$B$2:$S$5570,14,)/1000</f>
        <v>6.4690000000000003</v>
      </c>
      <c r="O1882" s="180">
        <f>VLOOKUP(D1882,Plan1!$B$2:$S$5570,15,)/1000</f>
        <v>5.7850000000000001</v>
      </c>
      <c r="P1882" s="180">
        <f>VLOOKUP(D1882,Plan1!$B$2:$S$5570,16,)/1000</f>
        <v>5.415</v>
      </c>
      <c r="Q1882" s="180">
        <f>VLOOKUP(D1882,Plan1!$B$2:$S$5570,17,)/1000</f>
        <v>4.7439999999999998</v>
      </c>
      <c r="R1882" s="180">
        <f>VLOOKUP(D1882,Plan1!$B$2:$S$5570,18,)/1000</f>
        <v>5.008</v>
      </c>
      <c r="S1882" s="180">
        <f>VLOOKUP(D1882,Plan1!$B$2:$S$5570,6,)/1000</f>
        <v>5.4580000000000002</v>
      </c>
    </row>
    <row r="1883" spans="1:19" x14ac:dyDescent="0.25">
      <c r="A1883" s="178">
        <v>20799</v>
      </c>
      <c r="B1883" s="178">
        <v>-150838</v>
      </c>
      <c r="C1883" s="178">
        <v>-431203</v>
      </c>
      <c r="D1883" s="178" t="s">
        <v>2557</v>
      </c>
      <c r="E1883" s="178" t="s">
        <v>167</v>
      </c>
      <c r="F1883" s="178" t="s">
        <v>1727</v>
      </c>
      <c r="G1883" s="180">
        <f>VLOOKUP(D1883,Plan1!$B$2:$S$5570,7,)/1000</f>
        <v>5.8760000000000003</v>
      </c>
      <c r="H1883" s="180">
        <f>VLOOKUP(D1883,Plan1!$B$2:$S$5570,8,)/1000</f>
        <v>6.3010000000000002</v>
      </c>
      <c r="I1883" s="180">
        <f>VLOOKUP(D1883,Plan1!$B$2:$S$5570,9,)/1000</f>
        <v>5.9420000000000002</v>
      </c>
      <c r="J1883" s="180">
        <f>VLOOKUP(D1883,Plan1!$B$2:$S$5570,10,)/1000</f>
        <v>5.8410000000000002</v>
      </c>
      <c r="K1883" s="180">
        <f>VLOOKUP(D1883,Plan1!$B$2:$S$5570,11,)/1000</f>
        <v>5.4930000000000003</v>
      </c>
      <c r="L1883" s="180">
        <f>VLOOKUP(D1883,Plan1!$B$2:$S$5570,12,)/1000</f>
        <v>5.3959999999999999</v>
      </c>
      <c r="M1883" s="180">
        <f>VLOOKUP(D1883,Plan1!$B$2:$S$5570,13,)/1000</f>
        <v>5.6669999999999998</v>
      </c>
      <c r="N1883" s="180">
        <f>VLOOKUP(D1883,Plan1!$B$2:$S$5570,14,)/1000</f>
        <v>6.2149999999999999</v>
      </c>
      <c r="O1883" s="180">
        <f>VLOOKUP(D1883,Plan1!$B$2:$S$5570,15,)/1000</f>
        <v>6.3620000000000001</v>
      </c>
      <c r="P1883" s="180">
        <f>VLOOKUP(D1883,Plan1!$B$2:$S$5570,16,)/1000</f>
        <v>5.9829999999999997</v>
      </c>
      <c r="Q1883" s="180">
        <f>VLOOKUP(D1883,Plan1!$B$2:$S$5570,17,)/1000</f>
        <v>5.2619999999999996</v>
      </c>
      <c r="R1883" s="180">
        <f>VLOOKUP(D1883,Plan1!$B$2:$S$5570,18,)/1000</f>
        <v>5.7460000000000004</v>
      </c>
      <c r="S1883" s="180">
        <f>VLOOKUP(D1883,Plan1!$B$2:$S$5570,6,)/1000</f>
        <v>5.84</v>
      </c>
    </row>
    <row r="1884" spans="1:19" x14ac:dyDescent="0.25">
      <c r="A1884" s="178">
        <v>23849</v>
      </c>
      <c r="B1884" s="178">
        <v>-137471</v>
      </c>
      <c r="C1884" s="178">
        <v>-394899</v>
      </c>
      <c r="D1884" s="178" t="s">
        <v>506</v>
      </c>
      <c r="E1884" s="178" t="s">
        <v>167</v>
      </c>
      <c r="F1884" s="178" t="s">
        <v>375</v>
      </c>
      <c r="G1884" s="180">
        <f>VLOOKUP(D1884,Plan1!$B$2:$S$5570,7,)/1000</f>
        <v>5.4530000000000003</v>
      </c>
      <c r="H1884" s="180">
        <f>VLOOKUP(D1884,Plan1!$B$2:$S$5570,8,)/1000</f>
        <v>5.6180000000000003</v>
      </c>
      <c r="I1884" s="180">
        <f>VLOOKUP(D1884,Plan1!$B$2:$S$5570,9,)/1000</f>
        <v>5.5759999999999996</v>
      </c>
      <c r="J1884" s="180">
        <f>VLOOKUP(D1884,Plan1!$B$2:$S$5570,10,)/1000</f>
        <v>4.7309999999999999</v>
      </c>
      <c r="K1884" s="180">
        <f>VLOOKUP(D1884,Plan1!$B$2:$S$5570,11,)/1000</f>
        <v>4.226</v>
      </c>
      <c r="L1884" s="180">
        <f>VLOOKUP(D1884,Plan1!$B$2:$S$5570,12,)/1000</f>
        <v>3.8639999999999999</v>
      </c>
      <c r="M1884" s="180">
        <f>VLOOKUP(D1884,Plan1!$B$2:$S$5570,13,)/1000</f>
        <v>4.13</v>
      </c>
      <c r="N1884" s="180">
        <f>VLOOKUP(D1884,Plan1!$B$2:$S$5570,14,)/1000</f>
        <v>4.508</v>
      </c>
      <c r="O1884" s="180">
        <f>VLOOKUP(D1884,Plan1!$B$2:$S$5570,15,)/1000</f>
        <v>5.0039999999999996</v>
      </c>
      <c r="P1884" s="180">
        <f>VLOOKUP(D1884,Plan1!$B$2:$S$5570,16,)/1000</f>
        <v>4.9539999999999997</v>
      </c>
      <c r="Q1884" s="180">
        <f>VLOOKUP(D1884,Plan1!$B$2:$S$5570,17,)/1000</f>
        <v>5.0010000000000003</v>
      </c>
      <c r="R1884" s="180">
        <f>VLOOKUP(D1884,Plan1!$B$2:$S$5570,18,)/1000</f>
        <v>5.4210000000000003</v>
      </c>
      <c r="S1884" s="180">
        <f>VLOOKUP(D1884,Plan1!$B$2:$S$5570,6,)/1000</f>
        <v>4.8739999999999997</v>
      </c>
    </row>
    <row r="1885" spans="1:19" x14ac:dyDescent="0.25">
      <c r="A1885" s="178">
        <v>38288</v>
      </c>
      <c r="B1885" s="178">
        <v>-88829</v>
      </c>
      <c r="C1885" s="178">
        <v>-364969</v>
      </c>
      <c r="D1885" s="178" t="s">
        <v>3299</v>
      </c>
      <c r="E1885" s="178" t="s">
        <v>167</v>
      </c>
      <c r="F1885" s="178" t="s">
        <v>3284</v>
      </c>
      <c r="G1885" s="180">
        <f>VLOOKUP(D1885,Plan1!$B$2:$S$5570,7,)/1000</f>
        <v>5.6749999999999998</v>
      </c>
      <c r="H1885" s="180">
        <f>VLOOKUP(D1885,Plan1!$B$2:$S$5570,8,)/1000</f>
        <v>5.5359999999999996</v>
      </c>
      <c r="I1885" s="180">
        <f>VLOOKUP(D1885,Plan1!$B$2:$S$5570,9,)/1000</f>
        <v>5.8220000000000001</v>
      </c>
      <c r="J1885" s="180">
        <f>VLOOKUP(D1885,Plan1!$B$2:$S$5570,10,)/1000</f>
        <v>5.3090000000000002</v>
      </c>
      <c r="K1885" s="180">
        <f>VLOOKUP(D1885,Plan1!$B$2:$S$5570,11,)/1000</f>
        <v>4.53</v>
      </c>
      <c r="L1885" s="180">
        <f>VLOOKUP(D1885,Plan1!$B$2:$S$5570,12,)/1000</f>
        <v>4.0839999999999996</v>
      </c>
      <c r="M1885" s="180">
        <f>VLOOKUP(D1885,Plan1!$B$2:$S$5570,13,)/1000</f>
        <v>4.1950000000000003</v>
      </c>
      <c r="N1885" s="180">
        <f>VLOOKUP(D1885,Plan1!$B$2:$S$5570,14,)/1000</f>
        <v>4.7869999999999999</v>
      </c>
      <c r="O1885" s="180">
        <f>VLOOKUP(D1885,Plan1!$B$2:$S$5570,15,)/1000</f>
        <v>5.5030000000000001</v>
      </c>
      <c r="P1885" s="180">
        <f>VLOOKUP(D1885,Plan1!$B$2:$S$5570,16,)/1000</f>
        <v>5.6379999999999999</v>
      </c>
      <c r="Q1885" s="180">
        <f>VLOOKUP(D1885,Plan1!$B$2:$S$5570,17,)/1000</f>
        <v>6.0190000000000001</v>
      </c>
      <c r="R1885" s="180">
        <f>VLOOKUP(D1885,Plan1!$B$2:$S$5570,18,)/1000</f>
        <v>5.8460000000000001</v>
      </c>
      <c r="S1885" s="180">
        <f>VLOOKUP(D1885,Plan1!$B$2:$S$5570,6,)/1000</f>
        <v>5.2450000000000001</v>
      </c>
    </row>
    <row r="1886" spans="1:19" x14ac:dyDescent="0.25">
      <c r="A1886" s="178">
        <v>34198</v>
      </c>
      <c r="B1886" s="178">
        <v>-99701</v>
      </c>
      <c r="C1886" s="178">
        <v>-370869</v>
      </c>
      <c r="D1886" s="178" t="s">
        <v>5365</v>
      </c>
      <c r="E1886" s="178" t="s">
        <v>167</v>
      </c>
      <c r="F1886" s="178" t="s">
        <v>5304</v>
      </c>
      <c r="G1886" s="180">
        <f>VLOOKUP(D1886,Plan1!$B$2:$S$5570,7,)/1000</f>
        <v>5.8979999999999997</v>
      </c>
      <c r="H1886" s="180">
        <f>VLOOKUP(D1886,Plan1!$B$2:$S$5570,8,)/1000</f>
        <v>5.8410000000000002</v>
      </c>
      <c r="I1886" s="180">
        <f>VLOOKUP(D1886,Plan1!$B$2:$S$5570,9,)/1000</f>
        <v>6.0110000000000001</v>
      </c>
      <c r="J1886" s="180">
        <f>VLOOKUP(D1886,Plan1!$B$2:$S$5570,10,)/1000</f>
        <v>5.5019999999999998</v>
      </c>
      <c r="K1886" s="180">
        <f>VLOOKUP(D1886,Plan1!$B$2:$S$5570,11,)/1000</f>
        <v>4.7080000000000002</v>
      </c>
      <c r="L1886" s="180">
        <f>VLOOKUP(D1886,Plan1!$B$2:$S$5570,12,)/1000</f>
        <v>4.5190000000000001</v>
      </c>
      <c r="M1886" s="180">
        <f>VLOOKUP(D1886,Plan1!$B$2:$S$5570,13,)/1000</f>
        <v>4.556</v>
      </c>
      <c r="N1886" s="180">
        <f>VLOOKUP(D1886,Plan1!$B$2:$S$5570,14,)/1000</f>
        <v>5.1310000000000002</v>
      </c>
      <c r="O1886" s="180">
        <f>VLOOKUP(D1886,Plan1!$B$2:$S$5570,15,)/1000</f>
        <v>5.7729999999999997</v>
      </c>
      <c r="P1886" s="180">
        <f>VLOOKUP(D1886,Plan1!$B$2:$S$5570,16,)/1000</f>
        <v>5.7779999999999996</v>
      </c>
      <c r="Q1886" s="180">
        <f>VLOOKUP(D1886,Plan1!$B$2:$S$5570,17,)/1000</f>
        <v>6.0270000000000001</v>
      </c>
      <c r="R1886" s="180">
        <f>VLOOKUP(D1886,Plan1!$B$2:$S$5570,18,)/1000</f>
        <v>5.8789999999999996</v>
      </c>
      <c r="S1886" s="180">
        <f>VLOOKUP(D1886,Plan1!$B$2:$S$5570,6,)/1000</f>
        <v>5.4690000000000003</v>
      </c>
    </row>
    <row r="1887" spans="1:19" x14ac:dyDescent="0.25">
      <c r="A1887" s="178">
        <v>7410</v>
      </c>
      <c r="B1887" s="178">
        <v>-22213</v>
      </c>
      <c r="C1887" s="178">
        <v>-49655</v>
      </c>
      <c r="D1887" s="178" t="s">
        <v>5003</v>
      </c>
      <c r="E1887" s="178" t="s">
        <v>167</v>
      </c>
      <c r="F1887" s="178" t="s">
        <v>4704</v>
      </c>
      <c r="G1887" s="180">
        <f>VLOOKUP(D1887,Plan1!$B$2:$S$5570,7,)/1000</f>
        <v>5.1040000000000001</v>
      </c>
      <c r="H1887" s="180">
        <f>VLOOKUP(D1887,Plan1!$B$2:$S$5570,8,)/1000</f>
        <v>5.5629999999999997</v>
      </c>
      <c r="I1887" s="180">
        <f>VLOOKUP(D1887,Plan1!$B$2:$S$5570,9,)/1000</f>
        <v>5.4569999999999999</v>
      </c>
      <c r="J1887" s="180">
        <f>VLOOKUP(D1887,Plan1!$B$2:$S$5570,10,)/1000</f>
        <v>5.4050000000000002</v>
      </c>
      <c r="K1887" s="180">
        <f>VLOOKUP(D1887,Plan1!$B$2:$S$5570,11,)/1000</f>
        <v>4.8079999999999998</v>
      </c>
      <c r="L1887" s="180">
        <f>VLOOKUP(D1887,Plan1!$B$2:$S$5570,12,)/1000</f>
        <v>4.6310000000000002</v>
      </c>
      <c r="M1887" s="180">
        <f>VLOOKUP(D1887,Plan1!$B$2:$S$5570,13,)/1000</f>
        <v>4.8479999999999999</v>
      </c>
      <c r="N1887" s="180">
        <f>VLOOKUP(D1887,Plan1!$B$2:$S$5570,14,)/1000</f>
        <v>5.6820000000000004</v>
      </c>
      <c r="O1887" s="180">
        <f>VLOOKUP(D1887,Plan1!$B$2:$S$5570,15,)/1000</f>
        <v>5.21</v>
      </c>
      <c r="P1887" s="180">
        <f>VLOOKUP(D1887,Plan1!$B$2:$S$5570,16,)/1000</f>
        <v>5.4390000000000001</v>
      </c>
      <c r="Q1887" s="180">
        <f>VLOOKUP(D1887,Plan1!$B$2:$S$5570,17,)/1000</f>
        <v>5.39</v>
      </c>
      <c r="R1887" s="180">
        <f>VLOOKUP(D1887,Plan1!$B$2:$S$5570,18,)/1000</f>
        <v>5.4870000000000001</v>
      </c>
      <c r="S1887" s="180">
        <f>VLOOKUP(D1887,Plan1!$B$2:$S$5570,6,)/1000</f>
        <v>5.2519999999999998</v>
      </c>
    </row>
    <row r="1888" spans="1:19" x14ac:dyDescent="0.25">
      <c r="A1888" s="178">
        <v>1730</v>
      </c>
      <c r="B1888" s="178">
        <v>-292595</v>
      </c>
      <c r="C1888" s="178">
        <v>-515356</v>
      </c>
      <c r="D1888" s="178" t="s">
        <v>4095</v>
      </c>
      <c r="E1888" s="178" t="s">
        <v>167</v>
      </c>
      <c r="F1888" s="178" t="s">
        <v>3898</v>
      </c>
      <c r="G1888" s="180">
        <f>VLOOKUP(D1888,Plan1!$B$2:$S$5570,7,)/1000</f>
        <v>5.4260000000000002</v>
      </c>
      <c r="H1888" s="180">
        <f>VLOOKUP(D1888,Plan1!$B$2:$S$5570,8,)/1000</f>
        <v>5.4429999999999996</v>
      </c>
      <c r="I1888" s="180">
        <f>VLOOKUP(D1888,Plan1!$B$2:$S$5570,9,)/1000</f>
        <v>5.0919999999999996</v>
      </c>
      <c r="J1888" s="180">
        <f>VLOOKUP(D1888,Plan1!$B$2:$S$5570,10,)/1000</f>
        <v>4.6669999999999998</v>
      </c>
      <c r="K1888" s="180">
        <f>VLOOKUP(D1888,Plan1!$B$2:$S$5570,11,)/1000</f>
        <v>3.7650000000000001</v>
      </c>
      <c r="L1888" s="180">
        <f>VLOOKUP(D1888,Plan1!$B$2:$S$5570,12,)/1000</f>
        <v>3.3530000000000002</v>
      </c>
      <c r="M1888" s="180">
        <f>VLOOKUP(D1888,Plan1!$B$2:$S$5570,13,)/1000</f>
        <v>3.673</v>
      </c>
      <c r="N1888" s="180">
        <f>VLOOKUP(D1888,Plan1!$B$2:$S$5570,14,)/1000</f>
        <v>4.298</v>
      </c>
      <c r="O1888" s="180">
        <f>VLOOKUP(D1888,Plan1!$B$2:$S$5570,15,)/1000</f>
        <v>4.016</v>
      </c>
      <c r="P1888" s="180">
        <f>VLOOKUP(D1888,Plan1!$B$2:$S$5570,16,)/1000</f>
        <v>4.673</v>
      </c>
      <c r="Q1888" s="180">
        <f>VLOOKUP(D1888,Plan1!$B$2:$S$5570,17,)/1000</f>
        <v>5.516</v>
      </c>
      <c r="R1888" s="180">
        <f>VLOOKUP(D1888,Plan1!$B$2:$S$5570,18,)/1000</f>
        <v>5.5720000000000001</v>
      </c>
      <c r="S1888" s="180">
        <f>VLOOKUP(D1888,Plan1!$B$2:$S$5570,6,)/1000</f>
        <v>4.625</v>
      </c>
    </row>
    <row r="1889" spans="1:19" x14ac:dyDescent="0.25">
      <c r="A1889" s="178">
        <v>2688</v>
      </c>
      <c r="B1889" s="178">
        <v>-280285</v>
      </c>
      <c r="C1889" s="178">
        <v>-486236</v>
      </c>
      <c r="D1889" s="178" t="s">
        <v>4481</v>
      </c>
      <c r="E1889" s="178" t="s">
        <v>167</v>
      </c>
      <c r="F1889" s="178" t="s">
        <v>4434</v>
      </c>
      <c r="G1889" s="180">
        <f>VLOOKUP(D1889,Plan1!$B$2:$S$5570,7,)/1000</f>
        <v>5.0350000000000001</v>
      </c>
      <c r="H1889" s="180">
        <f>VLOOKUP(D1889,Plan1!$B$2:$S$5570,8,)/1000</f>
        <v>4.9569999999999999</v>
      </c>
      <c r="I1889" s="180">
        <f>VLOOKUP(D1889,Plan1!$B$2:$S$5570,9,)/1000</f>
        <v>4.7519999999999998</v>
      </c>
      <c r="J1889" s="180">
        <f>VLOOKUP(D1889,Plan1!$B$2:$S$5570,10,)/1000</f>
        <v>4.3920000000000003</v>
      </c>
      <c r="K1889" s="180">
        <f>VLOOKUP(D1889,Plan1!$B$2:$S$5570,11,)/1000</f>
        <v>3.9740000000000002</v>
      </c>
      <c r="L1889" s="180">
        <f>VLOOKUP(D1889,Plan1!$B$2:$S$5570,12,)/1000</f>
        <v>3.5129999999999999</v>
      </c>
      <c r="M1889" s="180">
        <f>VLOOKUP(D1889,Plan1!$B$2:$S$5570,13,)/1000</f>
        <v>3.6709999999999998</v>
      </c>
      <c r="N1889" s="180">
        <f>VLOOKUP(D1889,Plan1!$B$2:$S$5570,14,)/1000</f>
        <v>4.306</v>
      </c>
      <c r="O1889" s="180">
        <f>VLOOKUP(D1889,Plan1!$B$2:$S$5570,15,)/1000</f>
        <v>3.895</v>
      </c>
      <c r="P1889" s="180">
        <f>VLOOKUP(D1889,Plan1!$B$2:$S$5570,16,)/1000</f>
        <v>4.1340000000000003</v>
      </c>
      <c r="Q1889" s="180">
        <f>VLOOKUP(D1889,Plan1!$B$2:$S$5570,17,)/1000</f>
        <v>4.9710000000000001</v>
      </c>
      <c r="R1889" s="180">
        <f>VLOOKUP(D1889,Plan1!$B$2:$S$5570,18,)/1000</f>
        <v>5.085</v>
      </c>
      <c r="S1889" s="180">
        <f>VLOOKUP(D1889,Plan1!$B$2:$S$5570,6,)/1000</f>
        <v>4.3899999999999997</v>
      </c>
    </row>
    <row r="1890" spans="1:19" x14ac:dyDescent="0.25">
      <c r="A1890" s="178">
        <v>62725</v>
      </c>
      <c r="B1890" s="178">
        <v>-19302</v>
      </c>
      <c r="C1890" s="178">
        <v>-470509</v>
      </c>
      <c r="D1890" s="178" t="s">
        <v>2647</v>
      </c>
      <c r="E1890" s="178" t="s">
        <v>167</v>
      </c>
      <c r="F1890" s="178" t="s">
        <v>2567</v>
      </c>
      <c r="G1890" s="180">
        <f>VLOOKUP(D1890,Plan1!$B$2:$S$5570,7,)/1000</f>
        <v>4.5839999999999996</v>
      </c>
      <c r="H1890" s="180">
        <f>VLOOKUP(D1890,Plan1!$B$2:$S$5570,8,)/1000</f>
        <v>4.423</v>
      </c>
      <c r="I1890" s="180">
        <f>VLOOKUP(D1890,Plan1!$B$2:$S$5570,9,)/1000</f>
        <v>4.5350000000000001</v>
      </c>
      <c r="J1890" s="180">
        <f>VLOOKUP(D1890,Plan1!$B$2:$S$5570,10,)/1000</f>
        <v>4.5739999999999998</v>
      </c>
      <c r="K1890" s="180">
        <f>VLOOKUP(D1890,Plan1!$B$2:$S$5570,11,)/1000</f>
        <v>4.7279999999999998</v>
      </c>
      <c r="L1890" s="180">
        <f>VLOOKUP(D1890,Plan1!$B$2:$S$5570,12,)/1000</f>
        <v>5.0199999999999996</v>
      </c>
      <c r="M1890" s="180">
        <f>VLOOKUP(D1890,Plan1!$B$2:$S$5570,13,)/1000</f>
        <v>5.1550000000000002</v>
      </c>
      <c r="N1890" s="180">
        <f>VLOOKUP(D1890,Plan1!$B$2:$S$5570,14,)/1000</f>
        <v>5.492</v>
      </c>
      <c r="O1890" s="180">
        <f>VLOOKUP(D1890,Plan1!$B$2:$S$5570,15,)/1000</f>
        <v>5.5750000000000002</v>
      </c>
      <c r="P1890" s="180">
        <f>VLOOKUP(D1890,Plan1!$B$2:$S$5570,16,)/1000</f>
        <v>5.3239999999999998</v>
      </c>
      <c r="Q1890" s="180">
        <f>VLOOKUP(D1890,Plan1!$B$2:$S$5570,17,)/1000</f>
        <v>5.1029999999999998</v>
      </c>
      <c r="R1890" s="180">
        <f>VLOOKUP(D1890,Plan1!$B$2:$S$5570,18,)/1000</f>
        <v>4.702</v>
      </c>
      <c r="S1890" s="180">
        <f>VLOOKUP(D1890,Plan1!$B$2:$S$5570,6,)/1000</f>
        <v>4.9349999999999996</v>
      </c>
    </row>
    <row r="1891" spans="1:19" x14ac:dyDescent="0.25">
      <c r="A1891" s="178">
        <v>2479</v>
      </c>
      <c r="B1891" s="178">
        <v>-281949</v>
      </c>
      <c r="C1891" s="178">
        <v>-556388</v>
      </c>
      <c r="D1891" s="178" t="s">
        <v>4225</v>
      </c>
      <c r="E1891" s="178" t="s">
        <v>167</v>
      </c>
      <c r="F1891" s="178" t="s">
        <v>3898</v>
      </c>
      <c r="G1891" s="180">
        <f>VLOOKUP(D1891,Plan1!$B$2:$S$5570,7,)/1000</f>
        <v>5.8789999999999996</v>
      </c>
      <c r="H1891" s="180">
        <f>VLOOKUP(D1891,Plan1!$B$2:$S$5570,8,)/1000</f>
        <v>5.8689999999999998</v>
      </c>
      <c r="I1891" s="180">
        <f>VLOOKUP(D1891,Plan1!$B$2:$S$5570,9,)/1000</f>
        <v>5.6580000000000004</v>
      </c>
      <c r="J1891" s="180">
        <f>VLOOKUP(D1891,Plan1!$B$2:$S$5570,10,)/1000</f>
        <v>4.8940000000000001</v>
      </c>
      <c r="K1891" s="180">
        <f>VLOOKUP(D1891,Plan1!$B$2:$S$5570,11,)/1000</f>
        <v>4.125</v>
      </c>
      <c r="L1891" s="180">
        <f>VLOOKUP(D1891,Plan1!$B$2:$S$5570,12,)/1000</f>
        <v>3.51</v>
      </c>
      <c r="M1891" s="180">
        <f>VLOOKUP(D1891,Plan1!$B$2:$S$5570,13,)/1000</f>
        <v>3.887</v>
      </c>
      <c r="N1891" s="180">
        <f>VLOOKUP(D1891,Plan1!$B$2:$S$5570,14,)/1000</f>
        <v>4.5369999999999999</v>
      </c>
      <c r="O1891" s="180">
        <f>VLOOKUP(D1891,Plan1!$B$2:$S$5570,15,)/1000</f>
        <v>4.5830000000000002</v>
      </c>
      <c r="P1891" s="180">
        <f>VLOOKUP(D1891,Plan1!$B$2:$S$5570,16,)/1000</f>
        <v>5.149</v>
      </c>
      <c r="Q1891" s="180">
        <f>VLOOKUP(D1891,Plan1!$B$2:$S$5570,17,)/1000</f>
        <v>5.7679999999999998</v>
      </c>
      <c r="R1891" s="180">
        <f>VLOOKUP(D1891,Plan1!$B$2:$S$5570,18,)/1000</f>
        <v>5.8579999999999997</v>
      </c>
      <c r="S1891" s="180">
        <f>VLOOKUP(D1891,Plan1!$B$2:$S$5570,6,)/1000</f>
        <v>4.976</v>
      </c>
    </row>
    <row r="1892" spans="1:19" x14ac:dyDescent="0.25">
      <c r="A1892" s="178">
        <v>3835</v>
      </c>
      <c r="B1892" s="178">
        <v>-260297</v>
      </c>
      <c r="C1892" s="178">
        <v>-488524</v>
      </c>
      <c r="D1892" s="178" t="s">
        <v>4702</v>
      </c>
      <c r="E1892" s="178" t="s">
        <v>167</v>
      </c>
      <c r="F1892" s="178" t="s">
        <v>4434</v>
      </c>
      <c r="G1892" s="180">
        <f>VLOOKUP(D1892,Plan1!$B$2:$S$5570,7,)/1000</f>
        <v>4.2430000000000003</v>
      </c>
      <c r="H1892" s="180">
        <f>VLOOKUP(D1892,Plan1!$B$2:$S$5570,8,)/1000</f>
        <v>4.34</v>
      </c>
      <c r="I1892" s="180">
        <f>VLOOKUP(D1892,Plan1!$B$2:$S$5570,9,)/1000</f>
        <v>4.13</v>
      </c>
      <c r="J1892" s="180">
        <f>VLOOKUP(D1892,Plan1!$B$2:$S$5570,10,)/1000</f>
        <v>3.843</v>
      </c>
      <c r="K1892" s="180">
        <f>VLOOKUP(D1892,Plan1!$B$2:$S$5570,11,)/1000</f>
        <v>3.589</v>
      </c>
      <c r="L1892" s="180">
        <f>VLOOKUP(D1892,Plan1!$B$2:$S$5570,12,)/1000</f>
        <v>3.2040000000000002</v>
      </c>
      <c r="M1892" s="180">
        <f>VLOOKUP(D1892,Plan1!$B$2:$S$5570,13,)/1000</f>
        <v>3.2650000000000001</v>
      </c>
      <c r="N1892" s="180">
        <f>VLOOKUP(D1892,Plan1!$B$2:$S$5570,14,)/1000</f>
        <v>3.91</v>
      </c>
      <c r="O1892" s="180">
        <f>VLOOKUP(D1892,Plan1!$B$2:$S$5570,15,)/1000</f>
        <v>3.2839999999999998</v>
      </c>
      <c r="P1892" s="180">
        <f>VLOOKUP(D1892,Plan1!$B$2:$S$5570,16,)/1000</f>
        <v>3.3839999999999999</v>
      </c>
      <c r="Q1892" s="180">
        <f>VLOOKUP(D1892,Plan1!$B$2:$S$5570,17,)/1000</f>
        <v>4.0170000000000003</v>
      </c>
      <c r="R1892" s="180">
        <f>VLOOKUP(D1892,Plan1!$B$2:$S$5570,18,)/1000</f>
        <v>4.1760000000000002</v>
      </c>
      <c r="S1892" s="180">
        <f>VLOOKUP(D1892,Plan1!$B$2:$S$5570,6,)/1000</f>
        <v>3.782</v>
      </c>
    </row>
    <row r="1893" spans="1:19" x14ac:dyDescent="0.25">
      <c r="A1893" s="178">
        <v>3359</v>
      </c>
      <c r="B1893" s="178">
        <v>-269341</v>
      </c>
      <c r="C1893" s="178">
        <v>-489539</v>
      </c>
      <c r="D1893" s="178" t="s">
        <v>4624</v>
      </c>
      <c r="E1893" s="178" t="s">
        <v>167</v>
      </c>
      <c r="F1893" s="178" t="s">
        <v>4434</v>
      </c>
      <c r="G1893" s="180">
        <f>VLOOKUP(D1893,Plan1!$B$2:$S$5570,7,)/1000</f>
        <v>4.8540000000000001</v>
      </c>
      <c r="H1893" s="180">
        <f>VLOOKUP(D1893,Plan1!$B$2:$S$5570,8,)/1000</f>
        <v>4.9619999999999997</v>
      </c>
      <c r="I1893" s="180">
        <f>VLOOKUP(D1893,Plan1!$B$2:$S$5570,9,)/1000</f>
        <v>4.7430000000000003</v>
      </c>
      <c r="J1893" s="180">
        <f>VLOOKUP(D1893,Plan1!$B$2:$S$5570,10,)/1000</f>
        <v>4.2750000000000004</v>
      </c>
      <c r="K1893" s="180">
        <f>VLOOKUP(D1893,Plan1!$B$2:$S$5570,11,)/1000</f>
        <v>3.8650000000000002</v>
      </c>
      <c r="L1893" s="180">
        <f>VLOOKUP(D1893,Plan1!$B$2:$S$5570,12,)/1000</f>
        <v>3.306</v>
      </c>
      <c r="M1893" s="180">
        <f>VLOOKUP(D1893,Plan1!$B$2:$S$5570,13,)/1000</f>
        <v>3.4329999999999998</v>
      </c>
      <c r="N1893" s="180">
        <f>VLOOKUP(D1893,Plan1!$B$2:$S$5570,14,)/1000</f>
        <v>3.9350000000000001</v>
      </c>
      <c r="O1893" s="180">
        <f>VLOOKUP(D1893,Plan1!$B$2:$S$5570,15,)/1000</f>
        <v>3.633</v>
      </c>
      <c r="P1893" s="180">
        <f>VLOOKUP(D1893,Plan1!$B$2:$S$5570,16,)/1000</f>
        <v>3.6989999999999998</v>
      </c>
      <c r="Q1893" s="180">
        <f>VLOOKUP(D1893,Plan1!$B$2:$S$5570,17,)/1000</f>
        <v>4.5730000000000004</v>
      </c>
      <c r="R1893" s="180">
        <f>VLOOKUP(D1893,Plan1!$B$2:$S$5570,18,)/1000</f>
        <v>4.7949999999999999</v>
      </c>
      <c r="S1893" s="180">
        <f>VLOOKUP(D1893,Plan1!$B$2:$S$5570,6,)/1000</f>
        <v>4.173</v>
      </c>
    </row>
    <row r="1894" spans="1:19" x14ac:dyDescent="0.25">
      <c r="A1894" s="178">
        <v>9795</v>
      </c>
      <c r="B1894" s="178">
        <v>-20799</v>
      </c>
      <c r="C1894" s="178">
        <v>-501869</v>
      </c>
      <c r="D1894" s="178" t="s">
        <v>5203</v>
      </c>
      <c r="E1894" s="178" t="s">
        <v>167</v>
      </c>
      <c r="F1894" s="178" t="s">
        <v>4704</v>
      </c>
      <c r="G1894" s="180">
        <f>VLOOKUP(D1894,Plan1!$B$2:$S$5570,7,)/1000</f>
        <v>5.2750000000000004</v>
      </c>
      <c r="H1894" s="180">
        <f>VLOOKUP(D1894,Plan1!$B$2:$S$5570,8,)/1000</f>
        <v>5.665</v>
      </c>
      <c r="I1894" s="180">
        <f>VLOOKUP(D1894,Plan1!$B$2:$S$5570,9,)/1000</f>
        <v>5.47</v>
      </c>
      <c r="J1894" s="180">
        <f>VLOOKUP(D1894,Plan1!$B$2:$S$5570,10,)/1000</f>
        <v>5.5730000000000004</v>
      </c>
      <c r="K1894" s="180">
        <f>VLOOKUP(D1894,Plan1!$B$2:$S$5570,11,)/1000</f>
        <v>5.0190000000000001</v>
      </c>
      <c r="L1894" s="180">
        <f>VLOOKUP(D1894,Plan1!$B$2:$S$5570,12,)/1000</f>
        <v>4.891</v>
      </c>
      <c r="M1894" s="180">
        <f>VLOOKUP(D1894,Plan1!$B$2:$S$5570,13,)/1000</f>
        <v>5.0570000000000004</v>
      </c>
      <c r="N1894" s="180">
        <f>VLOOKUP(D1894,Plan1!$B$2:$S$5570,14,)/1000</f>
        <v>5.8529999999999998</v>
      </c>
      <c r="O1894" s="180">
        <f>VLOOKUP(D1894,Plan1!$B$2:$S$5570,15,)/1000</f>
        <v>5.3319999999999999</v>
      </c>
      <c r="P1894" s="180">
        <f>VLOOKUP(D1894,Plan1!$B$2:$S$5570,16,)/1000</f>
        <v>5.4969999999999999</v>
      </c>
      <c r="Q1894" s="180">
        <f>VLOOKUP(D1894,Plan1!$B$2:$S$5570,17,)/1000</f>
        <v>5.4649999999999999</v>
      </c>
      <c r="R1894" s="180">
        <f>VLOOKUP(D1894,Plan1!$B$2:$S$5570,18,)/1000</f>
        <v>5.5019999999999998</v>
      </c>
      <c r="S1894" s="180">
        <f>VLOOKUP(D1894,Plan1!$B$2:$S$5570,6,)/1000</f>
        <v>5.383</v>
      </c>
    </row>
    <row r="1895" spans="1:19" x14ac:dyDescent="0.25">
      <c r="A1895" s="178">
        <v>24865</v>
      </c>
      <c r="B1895" s="178">
        <v>-131773</v>
      </c>
      <c r="C1895" s="178">
        <v>-532624</v>
      </c>
      <c r="D1895" s="178" t="s">
        <v>1592</v>
      </c>
      <c r="E1895" s="178" t="s">
        <v>167</v>
      </c>
      <c r="F1895" s="178" t="s">
        <v>1511</v>
      </c>
      <c r="G1895" s="180">
        <f>VLOOKUP(D1895,Plan1!$B$2:$S$5570,7,)/1000</f>
        <v>4.8719999999999999</v>
      </c>
      <c r="H1895" s="180">
        <f>VLOOKUP(D1895,Plan1!$B$2:$S$5570,8,)/1000</f>
        <v>5.1680000000000001</v>
      </c>
      <c r="I1895" s="180">
        <f>VLOOKUP(D1895,Plan1!$B$2:$S$5570,9,)/1000</f>
        <v>5.149</v>
      </c>
      <c r="J1895" s="180">
        <f>VLOOKUP(D1895,Plan1!$B$2:$S$5570,10,)/1000</f>
        <v>5.5010000000000003</v>
      </c>
      <c r="K1895" s="180">
        <f>VLOOKUP(D1895,Plan1!$B$2:$S$5570,11,)/1000</f>
        <v>5.4640000000000004</v>
      </c>
      <c r="L1895" s="180">
        <f>VLOOKUP(D1895,Plan1!$B$2:$S$5570,12,)/1000</f>
        <v>5.38</v>
      </c>
      <c r="M1895" s="180">
        <f>VLOOKUP(D1895,Plan1!$B$2:$S$5570,13,)/1000</f>
        <v>5.7169999999999996</v>
      </c>
      <c r="N1895" s="180">
        <f>VLOOKUP(D1895,Plan1!$B$2:$S$5570,14,)/1000</f>
        <v>6.0140000000000002</v>
      </c>
      <c r="O1895" s="180">
        <f>VLOOKUP(D1895,Plan1!$B$2:$S$5570,15,)/1000</f>
        <v>5.39</v>
      </c>
      <c r="P1895" s="180">
        <f>VLOOKUP(D1895,Plan1!$B$2:$S$5570,16,)/1000</f>
        <v>5.1420000000000003</v>
      </c>
      <c r="Q1895" s="180">
        <f>VLOOKUP(D1895,Plan1!$B$2:$S$5570,17,)/1000</f>
        <v>4.8659999999999997</v>
      </c>
      <c r="R1895" s="180">
        <f>VLOOKUP(D1895,Plan1!$B$2:$S$5570,18,)/1000</f>
        <v>4.8179999999999996</v>
      </c>
      <c r="S1895" s="180">
        <f>VLOOKUP(D1895,Plan1!$B$2:$S$5570,6,)/1000</f>
        <v>5.29</v>
      </c>
    </row>
    <row r="1896" spans="1:19" x14ac:dyDescent="0.25">
      <c r="A1896" s="178">
        <v>2922</v>
      </c>
      <c r="B1896" s="178">
        <v>-275861</v>
      </c>
      <c r="C1896" s="178">
        <v>-52092</v>
      </c>
      <c r="D1896" s="178" t="s">
        <v>4328</v>
      </c>
      <c r="E1896" s="178" t="s">
        <v>167</v>
      </c>
      <c r="F1896" s="178" t="s">
        <v>3898</v>
      </c>
      <c r="G1896" s="180">
        <f>VLOOKUP(D1896,Plan1!$B$2:$S$5570,7,)/1000</f>
        <v>5.5359999999999996</v>
      </c>
      <c r="H1896" s="180">
        <f>VLOOKUP(D1896,Plan1!$B$2:$S$5570,8,)/1000</f>
        <v>5.5129999999999999</v>
      </c>
      <c r="I1896" s="180">
        <f>VLOOKUP(D1896,Plan1!$B$2:$S$5570,9,)/1000</f>
        <v>5.3419999999999996</v>
      </c>
      <c r="J1896" s="180">
        <f>VLOOKUP(D1896,Plan1!$B$2:$S$5570,10,)/1000</f>
        <v>4.8609999999999998</v>
      </c>
      <c r="K1896" s="180">
        <f>VLOOKUP(D1896,Plan1!$B$2:$S$5570,11,)/1000</f>
        <v>4.0209999999999999</v>
      </c>
      <c r="L1896" s="180">
        <f>VLOOKUP(D1896,Plan1!$B$2:$S$5570,12,)/1000</f>
        <v>3.5289999999999999</v>
      </c>
      <c r="M1896" s="180">
        <f>VLOOKUP(D1896,Plan1!$B$2:$S$5570,13,)/1000</f>
        <v>3.9430000000000001</v>
      </c>
      <c r="N1896" s="180">
        <f>VLOOKUP(D1896,Plan1!$B$2:$S$5570,14,)/1000</f>
        <v>4.6580000000000004</v>
      </c>
      <c r="O1896" s="180">
        <f>VLOOKUP(D1896,Plan1!$B$2:$S$5570,15,)/1000</f>
        <v>4.38</v>
      </c>
      <c r="P1896" s="180">
        <f>VLOOKUP(D1896,Plan1!$B$2:$S$5570,16,)/1000</f>
        <v>4.976</v>
      </c>
      <c r="Q1896" s="180">
        <f>VLOOKUP(D1896,Plan1!$B$2:$S$5570,17,)/1000</f>
        <v>5.61</v>
      </c>
      <c r="R1896" s="180">
        <f>VLOOKUP(D1896,Plan1!$B$2:$S$5570,18,)/1000</f>
        <v>5.6070000000000002</v>
      </c>
      <c r="S1896" s="180">
        <f>VLOOKUP(D1896,Plan1!$B$2:$S$5570,6,)/1000</f>
        <v>4.8310000000000004</v>
      </c>
    </row>
    <row r="1897" spans="1:19" x14ac:dyDescent="0.25">
      <c r="A1897" s="178">
        <v>29493</v>
      </c>
      <c r="B1897" s="178">
        <v>-114712</v>
      </c>
      <c r="C1897" s="178">
        <v>-397832</v>
      </c>
      <c r="D1897" s="178" t="s">
        <v>701</v>
      </c>
      <c r="E1897" s="178" t="s">
        <v>167</v>
      </c>
      <c r="F1897" s="178" t="s">
        <v>375</v>
      </c>
      <c r="G1897" s="180">
        <f>VLOOKUP(D1897,Plan1!$B$2:$S$5570,7,)/1000</f>
        <v>5.7779999999999996</v>
      </c>
      <c r="H1897" s="180">
        <f>VLOOKUP(D1897,Plan1!$B$2:$S$5570,8,)/1000</f>
        <v>5.7439999999999998</v>
      </c>
      <c r="I1897" s="180">
        <f>VLOOKUP(D1897,Plan1!$B$2:$S$5570,9,)/1000</f>
        <v>5.8289999999999997</v>
      </c>
      <c r="J1897" s="180">
        <f>VLOOKUP(D1897,Plan1!$B$2:$S$5570,10,)/1000</f>
        <v>5.0129999999999999</v>
      </c>
      <c r="K1897" s="180">
        <f>VLOOKUP(D1897,Plan1!$B$2:$S$5570,11,)/1000</f>
        <v>4.367</v>
      </c>
      <c r="L1897" s="180">
        <f>VLOOKUP(D1897,Plan1!$B$2:$S$5570,12,)/1000</f>
        <v>4.0739999999999998</v>
      </c>
      <c r="M1897" s="180">
        <f>VLOOKUP(D1897,Plan1!$B$2:$S$5570,13,)/1000</f>
        <v>4.3049999999999997</v>
      </c>
      <c r="N1897" s="180">
        <f>VLOOKUP(D1897,Plan1!$B$2:$S$5570,14,)/1000</f>
        <v>4.8159999999999998</v>
      </c>
      <c r="O1897" s="180">
        <f>VLOOKUP(D1897,Plan1!$B$2:$S$5570,15,)/1000</f>
        <v>5.4950000000000001</v>
      </c>
      <c r="P1897" s="180">
        <f>VLOOKUP(D1897,Plan1!$B$2:$S$5570,16,)/1000</f>
        <v>5.4420000000000002</v>
      </c>
      <c r="Q1897" s="180">
        <f>VLOOKUP(D1897,Plan1!$B$2:$S$5570,17,)/1000</f>
        <v>5.5839999999999996</v>
      </c>
      <c r="R1897" s="180">
        <f>VLOOKUP(D1897,Plan1!$B$2:$S$5570,18,)/1000</f>
        <v>5.53</v>
      </c>
      <c r="S1897" s="180">
        <f>VLOOKUP(D1897,Plan1!$B$2:$S$5570,6,)/1000</f>
        <v>5.165</v>
      </c>
    </row>
    <row r="1898" spans="1:19" x14ac:dyDescent="0.25">
      <c r="A1898" s="178">
        <v>8103</v>
      </c>
      <c r="B1898" s="178">
        <v>-218371</v>
      </c>
      <c r="C1898" s="178">
        <v>-484961</v>
      </c>
      <c r="D1898" s="178" t="s">
        <v>5067</v>
      </c>
      <c r="E1898" s="178" t="s">
        <v>167</v>
      </c>
      <c r="F1898" s="178" t="s">
        <v>4704</v>
      </c>
      <c r="G1898" s="180">
        <f>VLOOKUP(D1898,Plan1!$B$2:$S$5570,7,)/1000</f>
        <v>5.1189999999999998</v>
      </c>
      <c r="H1898" s="180">
        <f>VLOOKUP(D1898,Plan1!$B$2:$S$5570,8,)/1000</f>
        <v>5.5990000000000002</v>
      </c>
      <c r="I1898" s="180">
        <f>VLOOKUP(D1898,Plan1!$B$2:$S$5570,9,)/1000</f>
        <v>5.32</v>
      </c>
      <c r="J1898" s="180">
        <f>VLOOKUP(D1898,Plan1!$B$2:$S$5570,10,)/1000</f>
        <v>5.3869999999999996</v>
      </c>
      <c r="K1898" s="180">
        <f>VLOOKUP(D1898,Plan1!$B$2:$S$5570,11,)/1000</f>
        <v>4.9039999999999999</v>
      </c>
      <c r="L1898" s="180">
        <f>VLOOKUP(D1898,Plan1!$B$2:$S$5570,12,)/1000</f>
        <v>4.734</v>
      </c>
      <c r="M1898" s="180">
        <f>VLOOKUP(D1898,Plan1!$B$2:$S$5570,13,)/1000</f>
        <v>4.9370000000000003</v>
      </c>
      <c r="N1898" s="180">
        <f>VLOOKUP(D1898,Plan1!$B$2:$S$5570,14,)/1000</f>
        <v>5.7</v>
      </c>
      <c r="O1898" s="180">
        <f>VLOOKUP(D1898,Plan1!$B$2:$S$5570,15,)/1000</f>
        <v>5.3109999999999999</v>
      </c>
      <c r="P1898" s="180">
        <f>VLOOKUP(D1898,Plan1!$B$2:$S$5570,16,)/1000</f>
        <v>5.42</v>
      </c>
      <c r="Q1898" s="180">
        <f>VLOOKUP(D1898,Plan1!$B$2:$S$5570,17,)/1000</f>
        <v>5.2839999999999998</v>
      </c>
      <c r="R1898" s="180">
        <f>VLOOKUP(D1898,Plan1!$B$2:$S$5570,18,)/1000</f>
        <v>5.3540000000000001</v>
      </c>
      <c r="S1898" s="180">
        <f>VLOOKUP(D1898,Plan1!$B$2:$S$5570,6,)/1000</f>
        <v>5.2560000000000002</v>
      </c>
    </row>
    <row r="1899" spans="1:19" x14ac:dyDescent="0.25">
      <c r="A1899" s="178">
        <v>44847</v>
      </c>
      <c r="B1899" s="178">
        <v>-71585</v>
      </c>
      <c r="C1899" s="178">
        <v>-413634</v>
      </c>
      <c r="D1899" s="178" t="s">
        <v>3540</v>
      </c>
      <c r="E1899" s="178" t="s">
        <v>167</v>
      </c>
      <c r="F1899" s="178" t="s">
        <v>3448</v>
      </c>
      <c r="G1899" s="180">
        <f>VLOOKUP(D1899,Plan1!$B$2:$S$5570,7,)/1000</f>
        <v>5.2510000000000003</v>
      </c>
      <c r="H1899" s="180">
        <f>VLOOKUP(D1899,Plan1!$B$2:$S$5570,8,)/1000</f>
        <v>5.2670000000000003</v>
      </c>
      <c r="I1899" s="180">
        <f>VLOOKUP(D1899,Plan1!$B$2:$S$5570,9,)/1000</f>
        <v>5.4850000000000003</v>
      </c>
      <c r="J1899" s="180">
        <f>VLOOKUP(D1899,Plan1!$B$2:$S$5570,10,)/1000</f>
        <v>5.444</v>
      </c>
      <c r="K1899" s="180">
        <f>VLOOKUP(D1899,Plan1!$B$2:$S$5570,11,)/1000</f>
        <v>5.5140000000000002</v>
      </c>
      <c r="L1899" s="180">
        <f>VLOOKUP(D1899,Plan1!$B$2:$S$5570,12,)/1000</f>
        <v>5.492</v>
      </c>
      <c r="M1899" s="180">
        <f>VLOOKUP(D1899,Plan1!$B$2:$S$5570,13,)/1000</f>
        <v>5.8689999999999998</v>
      </c>
      <c r="N1899" s="180">
        <f>VLOOKUP(D1899,Plan1!$B$2:$S$5570,14,)/1000</f>
        <v>6.5</v>
      </c>
      <c r="O1899" s="180">
        <f>VLOOKUP(D1899,Plan1!$B$2:$S$5570,15,)/1000</f>
        <v>6.7220000000000004</v>
      </c>
      <c r="P1899" s="180">
        <f>VLOOKUP(D1899,Plan1!$B$2:$S$5570,16,)/1000</f>
        <v>6.2969999999999997</v>
      </c>
      <c r="Q1899" s="180">
        <f>VLOOKUP(D1899,Plan1!$B$2:$S$5570,17,)/1000</f>
        <v>6.0190000000000001</v>
      </c>
      <c r="R1899" s="180">
        <f>VLOOKUP(D1899,Plan1!$B$2:$S$5570,18,)/1000</f>
        <v>5.5880000000000001</v>
      </c>
      <c r="S1899" s="180">
        <f>VLOOKUP(D1899,Plan1!$B$2:$S$5570,6,)/1000</f>
        <v>5.7880000000000003</v>
      </c>
    </row>
    <row r="1900" spans="1:19" x14ac:dyDescent="0.25">
      <c r="A1900" s="178">
        <v>1298</v>
      </c>
      <c r="B1900" s="178">
        <v>-299037</v>
      </c>
      <c r="C1900" s="178">
        <v>-517616</v>
      </c>
      <c r="D1900" s="178" t="s">
        <v>3967</v>
      </c>
      <c r="E1900" s="178" t="s">
        <v>167</v>
      </c>
      <c r="F1900" s="178" t="s">
        <v>3898</v>
      </c>
      <c r="G1900" s="180">
        <f>VLOOKUP(D1900,Plan1!$B$2:$S$5570,7,)/1000</f>
        <v>5.6289999999999996</v>
      </c>
      <c r="H1900" s="180">
        <f>VLOOKUP(D1900,Plan1!$B$2:$S$5570,8,)/1000</f>
        <v>5.609</v>
      </c>
      <c r="I1900" s="180">
        <f>VLOOKUP(D1900,Plan1!$B$2:$S$5570,9,)/1000</f>
        <v>5.2569999999999997</v>
      </c>
      <c r="J1900" s="180">
        <f>VLOOKUP(D1900,Plan1!$B$2:$S$5570,10,)/1000</f>
        <v>4.6689999999999996</v>
      </c>
      <c r="K1900" s="180">
        <f>VLOOKUP(D1900,Plan1!$B$2:$S$5570,11,)/1000</f>
        <v>3.7250000000000001</v>
      </c>
      <c r="L1900" s="180">
        <f>VLOOKUP(D1900,Plan1!$B$2:$S$5570,12,)/1000</f>
        <v>3.234</v>
      </c>
      <c r="M1900" s="180">
        <f>VLOOKUP(D1900,Plan1!$B$2:$S$5570,13,)/1000</f>
        <v>3.484</v>
      </c>
      <c r="N1900" s="180">
        <f>VLOOKUP(D1900,Plan1!$B$2:$S$5570,14,)/1000</f>
        <v>4.133</v>
      </c>
      <c r="O1900" s="180">
        <f>VLOOKUP(D1900,Plan1!$B$2:$S$5570,15,)/1000</f>
        <v>3.996</v>
      </c>
      <c r="P1900" s="180">
        <f>VLOOKUP(D1900,Plan1!$B$2:$S$5570,16,)/1000</f>
        <v>4.7300000000000004</v>
      </c>
      <c r="Q1900" s="180">
        <f>VLOOKUP(D1900,Plan1!$B$2:$S$5570,17,)/1000</f>
        <v>5.5990000000000002</v>
      </c>
      <c r="R1900" s="180">
        <f>VLOOKUP(D1900,Plan1!$B$2:$S$5570,18,)/1000</f>
        <v>5.7030000000000003</v>
      </c>
      <c r="S1900" s="180">
        <f>VLOOKUP(D1900,Plan1!$B$2:$S$5570,6,)/1000</f>
        <v>4.6470000000000002</v>
      </c>
    </row>
    <row r="1901" spans="1:19" x14ac:dyDescent="0.25">
      <c r="A1901" s="178">
        <v>19410</v>
      </c>
      <c r="B1901" s="178">
        <v>-157099</v>
      </c>
      <c r="C1901" s="178">
        <v>-527578</v>
      </c>
      <c r="D1901" s="178" t="s">
        <v>1539</v>
      </c>
      <c r="E1901" s="178" t="s">
        <v>167</v>
      </c>
      <c r="F1901" s="178" t="s">
        <v>1511</v>
      </c>
      <c r="G1901" s="180">
        <f>VLOOKUP(D1901,Plan1!$B$2:$S$5570,7,)/1000</f>
        <v>5.0019999999999998</v>
      </c>
      <c r="H1901" s="180">
        <f>VLOOKUP(D1901,Plan1!$B$2:$S$5570,8,)/1000</f>
        <v>5.3380000000000001</v>
      </c>
      <c r="I1901" s="180">
        <f>VLOOKUP(D1901,Plan1!$B$2:$S$5570,9,)/1000</f>
        <v>5.335</v>
      </c>
      <c r="J1901" s="180">
        <f>VLOOKUP(D1901,Plan1!$B$2:$S$5570,10,)/1000</f>
        <v>5.8019999999999996</v>
      </c>
      <c r="K1901" s="180">
        <f>VLOOKUP(D1901,Plan1!$B$2:$S$5570,11,)/1000</f>
        <v>5.7169999999999996</v>
      </c>
      <c r="L1901" s="180">
        <f>VLOOKUP(D1901,Plan1!$B$2:$S$5570,12,)/1000</f>
        <v>5.444</v>
      </c>
      <c r="M1901" s="180">
        <f>VLOOKUP(D1901,Plan1!$B$2:$S$5570,13,)/1000</f>
        <v>5.593</v>
      </c>
      <c r="N1901" s="180">
        <f>VLOOKUP(D1901,Plan1!$B$2:$S$5570,14,)/1000</f>
        <v>6.1150000000000002</v>
      </c>
      <c r="O1901" s="180">
        <f>VLOOKUP(D1901,Plan1!$B$2:$S$5570,15,)/1000</f>
        <v>5.5880000000000001</v>
      </c>
      <c r="P1901" s="180">
        <f>VLOOKUP(D1901,Plan1!$B$2:$S$5570,16,)/1000</f>
        <v>5.282</v>
      </c>
      <c r="Q1901" s="180">
        <f>VLOOKUP(D1901,Plan1!$B$2:$S$5570,17,)/1000</f>
        <v>5.01</v>
      </c>
      <c r="R1901" s="180">
        <f>VLOOKUP(D1901,Plan1!$B$2:$S$5570,18,)/1000</f>
        <v>5.0140000000000002</v>
      </c>
      <c r="S1901" s="180">
        <f>VLOOKUP(D1901,Plan1!$B$2:$S$5570,6,)/1000</f>
        <v>5.4370000000000003</v>
      </c>
    </row>
    <row r="1902" spans="1:19" x14ac:dyDescent="0.25">
      <c r="A1902" s="178">
        <v>3597</v>
      </c>
      <c r="B1902" s="178">
        <v>-264254</v>
      </c>
      <c r="C1902" s="178">
        <v>-513177</v>
      </c>
      <c r="D1902" s="178" t="s">
        <v>1539</v>
      </c>
      <c r="E1902" s="178" t="s">
        <v>167</v>
      </c>
      <c r="F1902" s="178" t="s">
        <v>2912</v>
      </c>
      <c r="G1902" s="180">
        <f>VLOOKUP(D1902,Plan1!$B$2:$S$5570,7,)/1000</f>
        <v>5.0019999999999998</v>
      </c>
      <c r="H1902" s="180">
        <f>VLOOKUP(D1902,Plan1!$B$2:$S$5570,8,)/1000</f>
        <v>5.3380000000000001</v>
      </c>
      <c r="I1902" s="180">
        <f>VLOOKUP(D1902,Plan1!$B$2:$S$5570,9,)/1000</f>
        <v>5.335</v>
      </c>
      <c r="J1902" s="180">
        <f>VLOOKUP(D1902,Plan1!$B$2:$S$5570,10,)/1000</f>
        <v>5.8019999999999996</v>
      </c>
      <c r="K1902" s="180">
        <f>VLOOKUP(D1902,Plan1!$B$2:$S$5570,11,)/1000</f>
        <v>5.7169999999999996</v>
      </c>
      <c r="L1902" s="180">
        <f>VLOOKUP(D1902,Plan1!$B$2:$S$5570,12,)/1000</f>
        <v>5.444</v>
      </c>
      <c r="M1902" s="180">
        <f>VLOOKUP(D1902,Plan1!$B$2:$S$5570,13,)/1000</f>
        <v>5.593</v>
      </c>
      <c r="N1902" s="180">
        <f>VLOOKUP(D1902,Plan1!$B$2:$S$5570,14,)/1000</f>
        <v>6.1150000000000002</v>
      </c>
      <c r="O1902" s="180">
        <f>VLOOKUP(D1902,Plan1!$B$2:$S$5570,15,)/1000</f>
        <v>5.5880000000000001</v>
      </c>
      <c r="P1902" s="180">
        <f>VLOOKUP(D1902,Plan1!$B$2:$S$5570,16,)/1000</f>
        <v>5.282</v>
      </c>
      <c r="Q1902" s="180">
        <f>VLOOKUP(D1902,Plan1!$B$2:$S$5570,17,)/1000</f>
        <v>5.01</v>
      </c>
      <c r="R1902" s="180">
        <f>VLOOKUP(D1902,Plan1!$B$2:$S$5570,18,)/1000</f>
        <v>5.0140000000000002</v>
      </c>
      <c r="S1902" s="180">
        <f>VLOOKUP(D1902,Plan1!$B$2:$S$5570,6,)/1000</f>
        <v>5.4370000000000003</v>
      </c>
    </row>
    <row r="1903" spans="1:19" x14ac:dyDescent="0.25">
      <c r="A1903" s="178">
        <v>31896</v>
      </c>
      <c r="B1903" s="178">
        <v>-106839</v>
      </c>
      <c r="C1903" s="178">
        <v>-369841</v>
      </c>
      <c r="D1903" s="178" t="s">
        <v>5333</v>
      </c>
      <c r="E1903" s="178" t="s">
        <v>167</v>
      </c>
      <c r="F1903" s="178" t="s">
        <v>5304</v>
      </c>
      <c r="G1903" s="180">
        <f>VLOOKUP(D1903,Plan1!$B$2:$S$5570,7,)/1000</f>
        <v>6.0129999999999999</v>
      </c>
      <c r="H1903" s="180">
        <f>VLOOKUP(D1903,Plan1!$B$2:$S$5570,8,)/1000</f>
        <v>6.0750000000000002</v>
      </c>
      <c r="I1903" s="180">
        <f>VLOOKUP(D1903,Plan1!$B$2:$S$5570,9,)/1000</f>
        <v>6.1619999999999999</v>
      </c>
      <c r="J1903" s="180">
        <f>VLOOKUP(D1903,Plan1!$B$2:$S$5570,10,)/1000</f>
        <v>5.4089999999999998</v>
      </c>
      <c r="K1903" s="180">
        <f>VLOOKUP(D1903,Plan1!$B$2:$S$5570,11,)/1000</f>
        <v>4.7270000000000003</v>
      </c>
      <c r="L1903" s="180">
        <f>VLOOKUP(D1903,Plan1!$B$2:$S$5570,12,)/1000</f>
        <v>4.5010000000000003</v>
      </c>
      <c r="M1903" s="180">
        <f>VLOOKUP(D1903,Plan1!$B$2:$S$5570,13,)/1000</f>
        <v>4.5389999999999997</v>
      </c>
      <c r="N1903" s="180">
        <f>VLOOKUP(D1903,Plan1!$B$2:$S$5570,14,)/1000</f>
        <v>5.0979999999999999</v>
      </c>
      <c r="O1903" s="180">
        <f>VLOOKUP(D1903,Plan1!$B$2:$S$5570,15,)/1000</f>
        <v>5.6639999999999997</v>
      </c>
      <c r="P1903" s="180">
        <f>VLOOKUP(D1903,Plan1!$B$2:$S$5570,16,)/1000</f>
        <v>5.8380000000000001</v>
      </c>
      <c r="Q1903" s="180">
        <f>VLOOKUP(D1903,Plan1!$B$2:$S$5570,17,)/1000</f>
        <v>6.0880000000000001</v>
      </c>
      <c r="R1903" s="180">
        <f>VLOOKUP(D1903,Plan1!$B$2:$S$5570,18,)/1000</f>
        <v>6.0309999999999997</v>
      </c>
      <c r="S1903" s="180">
        <f>VLOOKUP(D1903,Plan1!$B$2:$S$5570,6,)/1000</f>
        <v>5.5119999999999996</v>
      </c>
    </row>
    <row r="1904" spans="1:19" x14ac:dyDescent="0.25">
      <c r="A1904" s="178">
        <v>10145</v>
      </c>
      <c r="B1904" s="178">
        <v>-20648</v>
      </c>
      <c r="C1904" s="178">
        <v>-503609</v>
      </c>
      <c r="D1904" s="178" t="s">
        <v>5229</v>
      </c>
      <c r="E1904" s="178" t="s">
        <v>167</v>
      </c>
      <c r="F1904" s="178" t="s">
        <v>4704</v>
      </c>
      <c r="G1904" s="180">
        <f>VLOOKUP(D1904,Plan1!$B$2:$S$5570,7,)/1000</f>
        <v>5.2889999999999997</v>
      </c>
      <c r="H1904" s="180">
        <f>VLOOKUP(D1904,Plan1!$B$2:$S$5570,8,)/1000</f>
        <v>5.6719999999999997</v>
      </c>
      <c r="I1904" s="180">
        <f>VLOOKUP(D1904,Plan1!$B$2:$S$5570,9,)/1000</f>
        <v>5.4909999999999997</v>
      </c>
      <c r="J1904" s="180">
        <f>VLOOKUP(D1904,Plan1!$B$2:$S$5570,10,)/1000</f>
        <v>5.5389999999999997</v>
      </c>
      <c r="K1904" s="180">
        <f>VLOOKUP(D1904,Plan1!$B$2:$S$5570,11,)/1000</f>
        <v>5.0369999999999999</v>
      </c>
      <c r="L1904" s="180">
        <f>VLOOKUP(D1904,Plan1!$B$2:$S$5570,12,)/1000</f>
        <v>4.9130000000000003</v>
      </c>
      <c r="M1904" s="180">
        <f>VLOOKUP(D1904,Plan1!$B$2:$S$5570,13,)/1000</f>
        <v>5.0999999999999996</v>
      </c>
      <c r="N1904" s="180">
        <f>VLOOKUP(D1904,Plan1!$B$2:$S$5570,14,)/1000</f>
        <v>5.86</v>
      </c>
      <c r="O1904" s="180">
        <f>VLOOKUP(D1904,Plan1!$B$2:$S$5570,15,)/1000</f>
        <v>5.4290000000000003</v>
      </c>
      <c r="P1904" s="180">
        <f>VLOOKUP(D1904,Plan1!$B$2:$S$5570,16,)/1000</f>
        <v>5.47</v>
      </c>
      <c r="Q1904" s="180">
        <f>VLOOKUP(D1904,Plan1!$B$2:$S$5570,17,)/1000</f>
        <v>5.4470000000000001</v>
      </c>
      <c r="R1904" s="180">
        <f>VLOOKUP(D1904,Plan1!$B$2:$S$5570,18,)/1000</f>
        <v>5.5229999999999997</v>
      </c>
      <c r="S1904" s="180">
        <f>VLOOKUP(D1904,Plan1!$B$2:$S$5570,6,)/1000</f>
        <v>5.3979999999999997</v>
      </c>
    </row>
    <row r="1905" spans="1:19" x14ac:dyDescent="0.25">
      <c r="A1905" s="178">
        <v>56692</v>
      </c>
      <c r="B1905" s="178">
        <v>-40439</v>
      </c>
      <c r="C1905" s="178">
        <v>-394543</v>
      </c>
      <c r="D1905" s="178" t="s">
        <v>920</v>
      </c>
      <c r="E1905" s="178" t="s">
        <v>167</v>
      </c>
      <c r="F1905" s="178" t="s">
        <v>792</v>
      </c>
      <c r="G1905" s="180">
        <f>VLOOKUP(D1905,Plan1!$B$2:$S$5570,7,)/1000</f>
        <v>4.9630000000000001</v>
      </c>
      <c r="H1905" s="180">
        <f>VLOOKUP(D1905,Plan1!$B$2:$S$5570,8,)/1000</f>
        <v>5.2380000000000004</v>
      </c>
      <c r="I1905" s="180">
        <f>VLOOKUP(D1905,Plan1!$B$2:$S$5570,9,)/1000</f>
        <v>5.2329999999999997</v>
      </c>
      <c r="J1905" s="180">
        <f>VLOOKUP(D1905,Plan1!$B$2:$S$5570,10,)/1000</f>
        <v>4.99</v>
      </c>
      <c r="K1905" s="180">
        <f>VLOOKUP(D1905,Plan1!$B$2:$S$5570,11,)/1000</f>
        <v>5.2729999999999997</v>
      </c>
      <c r="L1905" s="180">
        <f>VLOOKUP(D1905,Plan1!$B$2:$S$5570,12,)/1000</f>
        <v>5.1440000000000001</v>
      </c>
      <c r="M1905" s="180">
        <f>VLOOKUP(D1905,Plan1!$B$2:$S$5570,13,)/1000</f>
        <v>5.4569999999999999</v>
      </c>
      <c r="N1905" s="180">
        <f>VLOOKUP(D1905,Plan1!$B$2:$S$5570,14,)/1000</f>
        <v>6.1689999999999996</v>
      </c>
      <c r="O1905" s="180">
        <f>VLOOKUP(D1905,Plan1!$B$2:$S$5570,15,)/1000</f>
        <v>6.52</v>
      </c>
      <c r="P1905" s="180">
        <f>VLOOKUP(D1905,Plan1!$B$2:$S$5570,16,)/1000</f>
        <v>6.27</v>
      </c>
      <c r="Q1905" s="180">
        <f>VLOOKUP(D1905,Plan1!$B$2:$S$5570,17,)/1000</f>
        <v>5.9649999999999999</v>
      </c>
      <c r="R1905" s="180">
        <f>VLOOKUP(D1905,Plan1!$B$2:$S$5570,18,)/1000</f>
        <v>5.34</v>
      </c>
      <c r="S1905" s="180">
        <f>VLOOKUP(D1905,Plan1!$B$2:$S$5570,6,)/1000</f>
        <v>5.5469999999999997</v>
      </c>
    </row>
    <row r="1906" spans="1:19" x14ac:dyDescent="0.25">
      <c r="A1906" s="178">
        <v>2372</v>
      </c>
      <c r="B1906" s="178">
        <v>-284321</v>
      </c>
      <c r="C1906" s="178">
        <v>-520341</v>
      </c>
      <c r="D1906" s="178" t="s">
        <v>4209</v>
      </c>
      <c r="E1906" s="178" t="s">
        <v>167</v>
      </c>
      <c r="F1906" s="178" t="s">
        <v>3898</v>
      </c>
      <c r="G1906" s="180">
        <f>VLOOKUP(D1906,Plan1!$B$2:$S$5570,7,)/1000</f>
        <v>5.399</v>
      </c>
      <c r="H1906" s="180">
        <f>VLOOKUP(D1906,Plan1!$B$2:$S$5570,8,)/1000</f>
        <v>5.4950000000000001</v>
      </c>
      <c r="I1906" s="180">
        <f>VLOOKUP(D1906,Plan1!$B$2:$S$5570,9,)/1000</f>
        <v>5.274</v>
      </c>
      <c r="J1906" s="180">
        <f>VLOOKUP(D1906,Plan1!$B$2:$S$5570,10,)/1000</f>
        <v>4.8220000000000001</v>
      </c>
      <c r="K1906" s="180">
        <f>VLOOKUP(D1906,Plan1!$B$2:$S$5570,11,)/1000</f>
        <v>3.94</v>
      </c>
      <c r="L1906" s="180">
        <f>VLOOKUP(D1906,Plan1!$B$2:$S$5570,12,)/1000</f>
        <v>3.5</v>
      </c>
      <c r="M1906" s="180">
        <f>VLOOKUP(D1906,Plan1!$B$2:$S$5570,13,)/1000</f>
        <v>3.863</v>
      </c>
      <c r="N1906" s="180">
        <f>VLOOKUP(D1906,Plan1!$B$2:$S$5570,14,)/1000</f>
        <v>4.4939999999999998</v>
      </c>
      <c r="O1906" s="180">
        <f>VLOOKUP(D1906,Plan1!$B$2:$S$5570,15,)/1000</f>
        <v>4.2160000000000002</v>
      </c>
      <c r="P1906" s="180">
        <f>VLOOKUP(D1906,Plan1!$B$2:$S$5570,16,)/1000</f>
        <v>4.8959999999999999</v>
      </c>
      <c r="Q1906" s="180">
        <f>VLOOKUP(D1906,Plan1!$B$2:$S$5570,17,)/1000</f>
        <v>5.5540000000000003</v>
      </c>
      <c r="R1906" s="180">
        <f>VLOOKUP(D1906,Plan1!$B$2:$S$5570,18,)/1000</f>
        <v>5.5789999999999997</v>
      </c>
      <c r="S1906" s="180">
        <f>VLOOKUP(D1906,Plan1!$B$2:$S$5570,6,)/1000</f>
        <v>4.7530000000000001</v>
      </c>
    </row>
    <row r="1907" spans="1:19" x14ac:dyDescent="0.25">
      <c r="A1907" s="178">
        <v>29746</v>
      </c>
      <c r="B1907" s="178">
        <v>-114347</v>
      </c>
      <c r="C1907" s="178">
        <v>-42508</v>
      </c>
      <c r="D1907" s="178" t="s">
        <v>708</v>
      </c>
      <c r="E1907" s="178" t="s">
        <v>167</v>
      </c>
      <c r="F1907" s="178" t="s">
        <v>375</v>
      </c>
      <c r="G1907" s="180">
        <f>VLOOKUP(D1907,Plan1!$B$2:$S$5570,7,)/1000</f>
        <v>5.9909999999999997</v>
      </c>
      <c r="H1907" s="180">
        <f>VLOOKUP(D1907,Plan1!$B$2:$S$5570,8,)/1000</f>
        <v>6.056</v>
      </c>
      <c r="I1907" s="180">
        <f>VLOOKUP(D1907,Plan1!$B$2:$S$5570,9,)/1000</f>
        <v>6.0960000000000001</v>
      </c>
      <c r="J1907" s="180">
        <f>VLOOKUP(D1907,Plan1!$B$2:$S$5570,10,)/1000</f>
        <v>5.8849999999999998</v>
      </c>
      <c r="K1907" s="180">
        <f>VLOOKUP(D1907,Plan1!$B$2:$S$5570,11,)/1000</f>
        <v>5.66</v>
      </c>
      <c r="L1907" s="180">
        <f>VLOOKUP(D1907,Plan1!$B$2:$S$5570,12,)/1000</f>
        <v>5.6589999999999998</v>
      </c>
      <c r="M1907" s="180">
        <f>VLOOKUP(D1907,Plan1!$B$2:$S$5570,13,)/1000</f>
        <v>5.9379999999999997</v>
      </c>
      <c r="N1907" s="180">
        <f>VLOOKUP(D1907,Plan1!$B$2:$S$5570,14,)/1000</f>
        <v>6.5720000000000001</v>
      </c>
      <c r="O1907" s="180">
        <f>VLOOKUP(D1907,Plan1!$B$2:$S$5570,15,)/1000</f>
        <v>6.7519999999999998</v>
      </c>
      <c r="P1907" s="180">
        <f>VLOOKUP(D1907,Plan1!$B$2:$S$5570,16,)/1000</f>
        <v>6.3860000000000001</v>
      </c>
      <c r="Q1907" s="180">
        <f>VLOOKUP(D1907,Plan1!$B$2:$S$5570,17,)/1000</f>
        <v>5.8410000000000002</v>
      </c>
      <c r="R1907" s="180">
        <f>VLOOKUP(D1907,Plan1!$B$2:$S$5570,18,)/1000</f>
        <v>5.9160000000000004</v>
      </c>
      <c r="S1907" s="180">
        <f>VLOOKUP(D1907,Plan1!$B$2:$S$5570,6,)/1000</f>
        <v>6.0629999999999997</v>
      </c>
    </row>
    <row r="1908" spans="1:19" x14ac:dyDescent="0.25">
      <c r="A1908" s="178">
        <v>8088</v>
      </c>
      <c r="B1908" s="178">
        <v>-21799</v>
      </c>
      <c r="C1908" s="178">
        <v>-499289</v>
      </c>
      <c r="D1908" s="178" t="s">
        <v>5063</v>
      </c>
      <c r="E1908" s="178" t="s">
        <v>167</v>
      </c>
      <c r="F1908" s="178" t="s">
        <v>4704</v>
      </c>
      <c r="G1908" s="180">
        <f>VLOOKUP(D1908,Plan1!$B$2:$S$5570,7,)/1000</f>
        <v>5.2779999999999996</v>
      </c>
      <c r="H1908" s="180">
        <f>VLOOKUP(D1908,Plan1!$B$2:$S$5570,8,)/1000</f>
        <v>5.6260000000000003</v>
      </c>
      <c r="I1908" s="180">
        <f>VLOOKUP(D1908,Plan1!$B$2:$S$5570,9,)/1000</f>
        <v>5.5</v>
      </c>
      <c r="J1908" s="180">
        <f>VLOOKUP(D1908,Plan1!$B$2:$S$5570,10,)/1000</f>
        <v>5.5119999999999996</v>
      </c>
      <c r="K1908" s="180">
        <f>VLOOKUP(D1908,Plan1!$B$2:$S$5570,11,)/1000</f>
        <v>4.8330000000000002</v>
      </c>
      <c r="L1908" s="180">
        <f>VLOOKUP(D1908,Plan1!$B$2:$S$5570,12,)/1000</f>
        <v>4.6449999999999996</v>
      </c>
      <c r="M1908" s="180">
        <f>VLOOKUP(D1908,Plan1!$B$2:$S$5570,13,)/1000</f>
        <v>4.8780000000000001</v>
      </c>
      <c r="N1908" s="180">
        <f>VLOOKUP(D1908,Plan1!$B$2:$S$5570,14,)/1000</f>
        <v>5.617</v>
      </c>
      <c r="O1908" s="180">
        <f>VLOOKUP(D1908,Plan1!$B$2:$S$5570,15,)/1000</f>
        <v>5.2270000000000003</v>
      </c>
      <c r="P1908" s="180">
        <f>VLOOKUP(D1908,Plan1!$B$2:$S$5570,16,)/1000</f>
        <v>5.452</v>
      </c>
      <c r="Q1908" s="180">
        <f>VLOOKUP(D1908,Plan1!$B$2:$S$5570,17,)/1000</f>
        <v>5.4169999999999998</v>
      </c>
      <c r="R1908" s="180">
        <f>VLOOKUP(D1908,Plan1!$B$2:$S$5570,18,)/1000</f>
        <v>5.5229999999999997</v>
      </c>
      <c r="S1908" s="180">
        <f>VLOOKUP(D1908,Plan1!$B$2:$S$5570,6,)/1000</f>
        <v>5.2919999999999998</v>
      </c>
    </row>
    <row r="1909" spans="1:19" x14ac:dyDescent="0.25">
      <c r="A1909" s="178">
        <v>2721</v>
      </c>
      <c r="B1909" s="178">
        <v>-278916</v>
      </c>
      <c r="C1909" s="178">
        <v>-522298</v>
      </c>
      <c r="D1909" s="178" t="s">
        <v>4269</v>
      </c>
      <c r="E1909" s="178" t="s">
        <v>167</v>
      </c>
      <c r="F1909" s="178" t="s">
        <v>3898</v>
      </c>
      <c r="G1909" s="180">
        <f>VLOOKUP(D1909,Plan1!$B$2:$S$5570,7,)/1000</f>
        <v>5.5209999999999999</v>
      </c>
      <c r="H1909" s="180">
        <f>VLOOKUP(D1909,Plan1!$B$2:$S$5570,8,)/1000</f>
        <v>5.5359999999999996</v>
      </c>
      <c r="I1909" s="180">
        <f>VLOOKUP(D1909,Plan1!$B$2:$S$5570,9,)/1000</f>
        <v>5.2750000000000004</v>
      </c>
      <c r="J1909" s="180">
        <f>VLOOKUP(D1909,Plan1!$B$2:$S$5570,10,)/1000</f>
        <v>4.851</v>
      </c>
      <c r="K1909" s="180">
        <f>VLOOKUP(D1909,Plan1!$B$2:$S$5570,11,)/1000</f>
        <v>4.0140000000000002</v>
      </c>
      <c r="L1909" s="180">
        <f>VLOOKUP(D1909,Plan1!$B$2:$S$5570,12,)/1000</f>
        <v>3.5329999999999999</v>
      </c>
      <c r="M1909" s="180">
        <f>VLOOKUP(D1909,Plan1!$B$2:$S$5570,13,)/1000</f>
        <v>3.9590000000000001</v>
      </c>
      <c r="N1909" s="180">
        <f>VLOOKUP(D1909,Plan1!$B$2:$S$5570,14,)/1000</f>
        <v>4.6219999999999999</v>
      </c>
      <c r="O1909" s="180">
        <f>VLOOKUP(D1909,Plan1!$B$2:$S$5570,15,)/1000</f>
        <v>4.3310000000000004</v>
      </c>
      <c r="P1909" s="180">
        <f>VLOOKUP(D1909,Plan1!$B$2:$S$5570,16,)/1000</f>
        <v>4.9749999999999996</v>
      </c>
      <c r="Q1909" s="180">
        <f>VLOOKUP(D1909,Plan1!$B$2:$S$5570,17,)/1000</f>
        <v>5.556</v>
      </c>
      <c r="R1909" s="180">
        <f>VLOOKUP(D1909,Plan1!$B$2:$S$5570,18,)/1000</f>
        <v>5.59</v>
      </c>
      <c r="S1909" s="180">
        <f>VLOOKUP(D1909,Plan1!$B$2:$S$5570,6,)/1000</f>
        <v>4.8140000000000001</v>
      </c>
    </row>
    <row r="1910" spans="1:19" x14ac:dyDescent="0.25">
      <c r="A1910" s="178">
        <v>34828</v>
      </c>
      <c r="B1910" s="178">
        <v>-98309</v>
      </c>
      <c r="C1910" s="178">
        <v>-45337</v>
      </c>
      <c r="D1910" s="178" t="s">
        <v>3459</v>
      </c>
      <c r="E1910" s="178" t="s">
        <v>167</v>
      </c>
      <c r="F1910" s="178" t="s">
        <v>3448</v>
      </c>
      <c r="G1910" s="180">
        <f>VLOOKUP(D1910,Plan1!$B$2:$S$5570,7,)/1000</f>
        <v>5.4370000000000003</v>
      </c>
      <c r="H1910" s="180">
        <f>VLOOKUP(D1910,Plan1!$B$2:$S$5570,8,)/1000</f>
        <v>5.4820000000000002</v>
      </c>
      <c r="I1910" s="180">
        <f>VLOOKUP(D1910,Plan1!$B$2:$S$5570,9,)/1000</f>
        <v>5.468</v>
      </c>
      <c r="J1910" s="180">
        <f>VLOOKUP(D1910,Plan1!$B$2:$S$5570,10,)/1000</f>
        <v>5.6210000000000004</v>
      </c>
      <c r="K1910" s="180">
        <f>VLOOKUP(D1910,Plan1!$B$2:$S$5570,11,)/1000</f>
        <v>5.9219999999999997</v>
      </c>
      <c r="L1910" s="180">
        <f>VLOOKUP(D1910,Plan1!$B$2:$S$5570,12,)/1000</f>
        <v>5.7249999999999996</v>
      </c>
      <c r="M1910" s="180">
        <f>VLOOKUP(D1910,Plan1!$B$2:$S$5570,13,)/1000</f>
        <v>5.81</v>
      </c>
      <c r="N1910" s="180">
        <f>VLOOKUP(D1910,Plan1!$B$2:$S$5570,14,)/1000</f>
        <v>6.4130000000000003</v>
      </c>
      <c r="O1910" s="180">
        <f>VLOOKUP(D1910,Plan1!$B$2:$S$5570,15,)/1000</f>
        <v>6.476</v>
      </c>
      <c r="P1910" s="180">
        <f>VLOOKUP(D1910,Plan1!$B$2:$S$5570,16,)/1000</f>
        <v>5.9850000000000003</v>
      </c>
      <c r="Q1910" s="180">
        <f>VLOOKUP(D1910,Plan1!$B$2:$S$5570,17,)/1000</f>
        <v>5.407</v>
      </c>
      <c r="R1910" s="180">
        <f>VLOOKUP(D1910,Plan1!$B$2:$S$5570,18,)/1000</f>
        <v>5.41</v>
      </c>
      <c r="S1910" s="180">
        <f>VLOOKUP(D1910,Plan1!$B$2:$S$5570,6,)/1000</f>
        <v>5.7629999999999999</v>
      </c>
    </row>
    <row r="1911" spans="1:19" x14ac:dyDescent="0.25">
      <c r="A1911" s="178">
        <v>34550</v>
      </c>
      <c r="B1911" s="178">
        <v>-98845</v>
      </c>
      <c r="C1911" s="178">
        <v>-368319</v>
      </c>
      <c r="D1911" s="178" t="s">
        <v>203</v>
      </c>
      <c r="E1911" s="178" t="s">
        <v>167</v>
      </c>
      <c r="F1911" s="178" t="s">
        <v>192</v>
      </c>
      <c r="G1911" s="180">
        <f>VLOOKUP(D1911,Plan1!$B$2:$S$5570,7,)/1000</f>
        <v>5.649</v>
      </c>
      <c r="H1911" s="180">
        <f>VLOOKUP(D1911,Plan1!$B$2:$S$5570,8,)/1000</f>
        <v>5.6189999999999998</v>
      </c>
      <c r="I1911" s="180">
        <f>VLOOKUP(D1911,Plan1!$B$2:$S$5570,9,)/1000</f>
        <v>5.8540000000000001</v>
      </c>
      <c r="J1911" s="180">
        <f>VLOOKUP(D1911,Plan1!$B$2:$S$5570,10,)/1000</f>
        <v>5.3010000000000002</v>
      </c>
      <c r="K1911" s="180">
        <f>VLOOKUP(D1911,Plan1!$B$2:$S$5570,11,)/1000</f>
        <v>4.5730000000000004</v>
      </c>
      <c r="L1911" s="180">
        <f>VLOOKUP(D1911,Plan1!$B$2:$S$5570,12,)/1000</f>
        <v>4.343</v>
      </c>
      <c r="M1911" s="180">
        <f>VLOOKUP(D1911,Plan1!$B$2:$S$5570,13,)/1000</f>
        <v>4.42</v>
      </c>
      <c r="N1911" s="180">
        <f>VLOOKUP(D1911,Plan1!$B$2:$S$5570,14,)/1000</f>
        <v>4.9269999999999996</v>
      </c>
      <c r="O1911" s="180">
        <f>VLOOKUP(D1911,Plan1!$B$2:$S$5570,15,)/1000</f>
        <v>5.5309999999999997</v>
      </c>
      <c r="P1911" s="180">
        <f>VLOOKUP(D1911,Plan1!$B$2:$S$5570,16,)/1000</f>
        <v>5.6260000000000003</v>
      </c>
      <c r="Q1911" s="180">
        <f>VLOOKUP(D1911,Plan1!$B$2:$S$5570,17,)/1000</f>
        <v>5.9059999999999997</v>
      </c>
      <c r="R1911" s="180">
        <f>VLOOKUP(D1911,Plan1!$B$2:$S$5570,18,)/1000</f>
        <v>5.7759999999999998</v>
      </c>
      <c r="S1911" s="180">
        <f>VLOOKUP(D1911,Plan1!$B$2:$S$5570,6,)/1000</f>
        <v>5.2939999999999996</v>
      </c>
    </row>
    <row r="1912" spans="1:19" x14ac:dyDescent="0.25">
      <c r="A1912" s="178">
        <v>2631</v>
      </c>
      <c r="B1912" s="178">
        <v>-280301</v>
      </c>
      <c r="C1912" s="178">
        <v>-543521</v>
      </c>
      <c r="D1912" s="178" t="s">
        <v>4255</v>
      </c>
      <c r="E1912" s="178" t="s">
        <v>167</v>
      </c>
      <c r="F1912" s="178" t="s">
        <v>3898</v>
      </c>
      <c r="G1912" s="180">
        <f>VLOOKUP(D1912,Plan1!$B$2:$S$5570,7,)/1000</f>
        <v>5.7320000000000002</v>
      </c>
      <c r="H1912" s="180">
        <f>VLOOKUP(D1912,Plan1!$B$2:$S$5570,8,)/1000</f>
        <v>5.8029999999999999</v>
      </c>
      <c r="I1912" s="180">
        <f>VLOOKUP(D1912,Plan1!$B$2:$S$5570,9,)/1000</f>
        <v>5.5179999999999998</v>
      </c>
      <c r="J1912" s="180">
        <f>VLOOKUP(D1912,Plan1!$B$2:$S$5570,10,)/1000</f>
        <v>4.9379999999999997</v>
      </c>
      <c r="K1912" s="180">
        <f>VLOOKUP(D1912,Plan1!$B$2:$S$5570,11,)/1000</f>
        <v>4.1369999999999996</v>
      </c>
      <c r="L1912" s="180">
        <f>VLOOKUP(D1912,Plan1!$B$2:$S$5570,12,)/1000</f>
        <v>3.5619999999999998</v>
      </c>
      <c r="M1912" s="180">
        <f>VLOOKUP(D1912,Plan1!$B$2:$S$5570,13,)/1000</f>
        <v>3.9129999999999998</v>
      </c>
      <c r="N1912" s="180">
        <f>VLOOKUP(D1912,Plan1!$B$2:$S$5570,14,)/1000</f>
        <v>4.5990000000000002</v>
      </c>
      <c r="O1912" s="180">
        <f>VLOOKUP(D1912,Plan1!$B$2:$S$5570,15,)/1000</f>
        <v>4.4560000000000004</v>
      </c>
      <c r="P1912" s="180">
        <f>VLOOKUP(D1912,Plan1!$B$2:$S$5570,16,)/1000</f>
        <v>5.0970000000000004</v>
      </c>
      <c r="Q1912" s="180">
        <f>VLOOKUP(D1912,Plan1!$B$2:$S$5570,17,)/1000</f>
        <v>5.6619999999999999</v>
      </c>
      <c r="R1912" s="180">
        <f>VLOOKUP(D1912,Plan1!$B$2:$S$5570,18,)/1000</f>
        <v>5.7439999999999998</v>
      </c>
      <c r="S1912" s="180">
        <f>VLOOKUP(D1912,Plan1!$B$2:$S$5570,6,)/1000</f>
        <v>4.93</v>
      </c>
    </row>
    <row r="1913" spans="1:19" x14ac:dyDescent="0.25">
      <c r="A1913" s="178">
        <v>17227</v>
      </c>
      <c r="B1913" s="178">
        <v>-168485</v>
      </c>
      <c r="C1913" s="178">
        <v>-436923</v>
      </c>
      <c r="D1913" s="178" t="s">
        <v>2462</v>
      </c>
      <c r="E1913" s="178" t="s">
        <v>167</v>
      </c>
      <c r="F1913" s="178" t="s">
        <v>1727</v>
      </c>
      <c r="G1913" s="180">
        <f>VLOOKUP(D1913,Plan1!$B$2:$S$5570,7,)/1000</f>
        <v>5.7309999999999999</v>
      </c>
      <c r="H1913" s="180">
        <f>VLOOKUP(D1913,Plan1!$B$2:$S$5570,8,)/1000</f>
        <v>6.2060000000000004</v>
      </c>
      <c r="I1913" s="180">
        <f>VLOOKUP(D1913,Plan1!$B$2:$S$5570,9,)/1000</f>
        <v>5.6420000000000003</v>
      </c>
      <c r="J1913" s="180">
        <f>VLOOKUP(D1913,Plan1!$B$2:$S$5570,10,)/1000</f>
        <v>5.7389999999999999</v>
      </c>
      <c r="K1913" s="180">
        <f>VLOOKUP(D1913,Plan1!$B$2:$S$5570,11,)/1000</f>
        <v>5.51</v>
      </c>
      <c r="L1913" s="180">
        <f>VLOOKUP(D1913,Plan1!$B$2:$S$5570,12,)/1000</f>
        <v>5.3339999999999996</v>
      </c>
      <c r="M1913" s="180">
        <f>VLOOKUP(D1913,Plan1!$B$2:$S$5570,13,)/1000</f>
        <v>5.601</v>
      </c>
      <c r="N1913" s="180">
        <f>VLOOKUP(D1913,Plan1!$B$2:$S$5570,14,)/1000</f>
        <v>6.2169999999999996</v>
      </c>
      <c r="O1913" s="180">
        <f>VLOOKUP(D1913,Plan1!$B$2:$S$5570,15,)/1000</f>
        <v>6.2759999999999998</v>
      </c>
      <c r="P1913" s="180">
        <f>VLOOKUP(D1913,Plan1!$B$2:$S$5570,16,)/1000</f>
        <v>5.806</v>
      </c>
      <c r="Q1913" s="180">
        <f>VLOOKUP(D1913,Plan1!$B$2:$S$5570,17,)/1000</f>
        <v>5.0490000000000004</v>
      </c>
      <c r="R1913" s="180">
        <f>VLOOKUP(D1913,Plan1!$B$2:$S$5570,18,)/1000</f>
        <v>5.524</v>
      </c>
      <c r="S1913" s="180">
        <f>VLOOKUP(D1913,Plan1!$B$2:$S$5570,6,)/1000</f>
        <v>5.72</v>
      </c>
    </row>
    <row r="1914" spans="1:19" x14ac:dyDescent="0.25">
      <c r="A1914" s="178">
        <v>8766</v>
      </c>
      <c r="B1914" s="178">
        <v>-21384</v>
      </c>
      <c r="C1914" s="178">
        <v>-502109</v>
      </c>
      <c r="D1914" s="178" t="s">
        <v>5119</v>
      </c>
      <c r="E1914" s="178" t="s">
        <v>167</v>
      </c>
      <c r="F1914" s="178" t="s">
        <v>4704</v>
      </c>
      <c r="G1914" s="180">
        <f>VLOOKUP(D1914,Plan1!$B$2:$S$5570,7,)/1000</f>
        <v>5.3819999999999997</v>
      </c>
      <c r="H1914" s="180">
        <f>VLOOKUP(D1914,Plan1!$B$2:$S$5570,8,)/1000</f>
        <v>5.766</v>
      </c>
      <c r="I1914" s="180">
        <f>VLOOKUP(D1914,Plan1!$B$2:$S$5570,9,)/1000</f>
        <v>5.55</v>
      </c>
      <c r="J1914" s="180">
        <f>VLOOKUP(D1914,Plan1!$B$2:$S$5570,10,)/1000</f>
        <v>5.5010000000000003</v>
      </c>
      <c r="K1914" s="180">
        <f>VLOOKUP(D1914,Plan1!$B$2:$S$5570,11,)/1000</f>
        <v>4.923</v>
      </c>
      <c r="L1914" s="180">
        <f>VLOOKUP(D1914,Plan1!$B$2:$S$5570,12,)/1000</f>
        <v>4.7300000000000004</v>
      </c>
      <c r="M1914" s="180">
        <f>VLOOKUP(D1914,Plan1!$B$2:$S$5570,13,)/1000</f>
        <v>4.9580000000000002</v>
      </c>
      <c r="N1914" s="180">
        <f>VLOOKUP(D1914,Plan1!$B$2:$S$5570,14,)/1000</f>
        <v>5.7060000000000004</v>
      </c>
      <c r="O1914" s="180">
        <f>VLOOKUP(D1914,Plan1!$B$2:$S$5570,15,)/1000</f>
        <v>5.2649999999999997</v>
      </c>
      <c r="P1914" s="180">
        <f>VLOOKUP(D1914,Plan1!$B$2:$S$5570,16,)/1000</f>
        <v>5.484</v>
      </c>
      <c r="Q1914" s="180">
        <f>VLOOKUP(D1914,Plan1!$B$2:$S$5570,17,)/1000</f>
        <v>5.5229999999999997</v>
      </c>
      <c r="R1914" s="180">
        <f>VLOOKUP(D1914,Plan1!$B$2:$S$5570,18,)/1000</f>
        <v>5.5919999999999996</v>
      </c>
      <c r="S1914" s="180">
        <f>VLOOKUP(D1914,Plan1!$B$2:$S$5570,6,)/1000</f>
        <v>5.3650000000000002</v>
      </c>
    </row>
    <row r="1915" spans="1:19" x14ac:dyDescent="0.25">
      <c r="A1915" s="178">
        <v>36755</v>
      </c>
      <c r="B1915" s="178">
        <v>-93433</v>
      </c>
      <c r="C1915" s="178">
        <v>-382595</v>
      </c>
      <c r="D1915" s="178" t="s">
        <v>784</v>
      </c>
      <c r="E1915" s="178" t="s">
        <v>167</v>
      </c>
      <c r="F1915" s="178" t="s">
        <v>375</v>
      </c>
      <c r="G1915" s="180">
        <f>VLOOKUP(D1915,Plan1!$B$2:$S$5570,7,)/1000</f>
        <v>5.9359999999999999</v>
      </c>
      <c r="H1915" s="180">
        <f>VLOOKUP(D1915,Plan1!$B$2:$S$5570,8,)/1000</f>
        <v>6.1050000000000004</v>
      </c>
      <c r="I1915" s="180">
        <f>VLOOKUP(D1915,Plan1!$B$2:$S$5570,9,)/1000</f>
        <v>6.1189999999999998</v>
      </c>
      <c r="J1915" s="180">
        <f>VLOOKUP(D1915,Plan1!$B$2:$S$5570,10,)/1000</f>
        <v>5.69</v>
      </c>
      <c r="K1915" s="180">
        <f>VLOOKUP(D1915,Plan1!$B$2:$S$5570,11,)/1000</f>
        <v>4.9459999999999997</v>
      </c>
      <c r="L1915" s="180">
        <f>VLOOKUP(D1915,Plan1!$B$2:$S$5570,12,)/1000</f>
        <v>4.4859999999999998</v>
      </c>
      <c r="M1915" s="180">
        <f>VLOOKUP(D1915,Plan1!$B$2:$S$5570,13,)/1000</f>
        <v>4.6749999999999998</v>
      </c>
      <c r="N1915" s="180">
        <f>VLOOKUP(D1915,Plan1!$B$2:$S$5570,14,)/1000</f>
        <v>5.2309999999999999</v>
      </c>
      <c r="O1915" s="180">
        <f>VLOOKUP(D1915,Plan1!$B$2:$S$5570,15,)/1000</f>
        <v>5.8920000000000003</v>
      </c>
      <c r="P1915" s="180">
        <f>VLOOKUP(D1915,Plan1!$B$2:$S$5570,16,)/1000</f>
        <v>5.91</v>
      </c>
      <c r="Q1915" s="180">
        <f>VLOOKUP(D1915,Plan1!$B$2:$S$5570,17,)/1000</f>
        <v>6.1609999999999996</v>
      </c>
      <c r="R1915" s="180">
        <f>VLOOKUP(D1915,Plan1!$B$2:$S$5570,18,)/1000</f>
        <v>6.0149999999999997</v>
      </c>
      <c r="S1915" s="180">
        <f>VLOOKUP(D1915,Plan1!$B$2:$S$5570,6,)/1000</f>
        <v>5.5970000000000004</v>
      </c>
    </row>
    <row r="1916" spans="1:19" x14ac:dyDescent="0.25">
      <c r="A1916" s="178">
        <v>7053</v>
      </c>
      <c r="B1916" s="178">
        <v>-22418</v>
      </c>
      <c r="C1916" s="178">
        <v>-542329</v>
      </c>
      <c r="D1916" s="178" t="s">
        <v>1671</v>
      </c>
      <c r="E1916" s="178" t="s">
        <v>167</v>
      </c>
      <c r="F1916" s="178" t="s">
        <v>1651</v>
      </c>
      <c r="G1916" s="180">
        <f>VLOOKUP(D1916,Plan1!$B$2:$S$5570,7,)/1000</f>
        <v>5.3529999999999998</v>
      </c>
      <c r="H1916" s="180">
        <f>VLOOKUP(D1916,Plan1!$B$2:$S$5570,8,)/1000</f>
        <v>5.6040000000000001</v>
      </c>
      <c r="I1916" s="180">
        <f>VLOOKUP(D1916,Plan1!$B$2:$S$5570,9,)/1000</f>
        <v>5.6210000000000004</v>
      </c>
      <c r="J1916" s="180">
        <f>VLOOKUP(D1916,Plan1!$B$2:$S$5570,10,)/1000</f>
        <v>5.2450000000000001</v>
      </c>
      <c r="K1916" s="180">
        <f>VLOOKUP(D1916,Plan1!$B$2:$S$5570,11,)/1000</f>
        <v>4.5739999999999998</v>
      </c>
      <c r="L1916" s="180">
        <f>VLOOKUP(D1916,Plan1!$B$2:$S$5570,12,)/1000</f>
        <v>4.343</v>
      </c>
      <c r="M1916" s="180">
        <f>VLOOKUP(D1916,Plan1!$B$2:$S$5570,13,)/1000</f>
        <v>4.4880000000000004</v>
      </c>
      <c r="N1916" s="180">
        <f>VLOOKUP(D1916,Plan1!$B$2:$S$5570,14,)/1000</f>
        <v>5.3650000000000002</v>
      </c>
      <c r="O1916" s="180">
        <f>VLOOKUP(D1916,Plan1!$B$2:$S$5570,15,)/1000</f>
        <v>5.1230000000000002</v>
      </c>
      <c r="P1916" s="180">
        <f>VLOOKUP(D1916,Plan1!$B$2:$S$5570,16,)/1000</f>
        <v>5.298</v>
      </c>
      <c r="Q1916" s="180">
        <f>VLOOKUP(D1916,Plan1!$B$2:$S$5570,17,)/1000</f>
        <v>5.5179999999999998</v>
      </c>
      <c r="R1916" s="180">
        <f>VLOOKUP(D1916,Plan1!$B$2:$S$5570,18,)/1000</f>
        <v>5.6360000000000001</v>
      </c>
      <c r="S1916" s="180">
        <f>VLOOKUP(D1916,Plan1!$B$2:$S$5570,6,)/1000</f>
        <v>5.18</v>
      </c>
    </row>
    <row r="1917" spans="1:19" x14ac:dyDescent="0.25">
      <c r="A1917" s="178">
        <v>41776</v>
      </c>
      <c r="B1917" s="178">
        <v>-80061</v>
      </c>
      <c r="C1917" s="178">
        <v>-352907</v>
      </c>
      <c r="D1917" s="178" t="s">
        <v>3386</v>
      </c>
      <c r="E1917" s="178" t="s">
        <v>167</v>
      </c>
      <c r="F1917" s="178" t="s">
        <v>3284</v>
      </c>
      <c r="G1917" s="180">
        <f>VLOOKUP(D1917,Plan1!$B$2:$S$5570,7,)/1000</f>
        <v>5.4930000000000003</v>
      </c>
      <c r="H1917" s="180">
        <f>VLOOKUP(D1917,Plan1!$B$2:$S$5570,8,)/1000</f>
        <v>5.673</v>
      </c>
      <c r="I1917" s="180">
        <f>VLOOKUP(D1917,Plan1!$B$2:$S$5570,9,)/1000</f>
        <v>5.8310000000000004</v>
      </c>
      <c r="J1917" s="180">
        <f>VLOOKUP(D1917,Plan1!$B$2:$S$5570,10,)/1000</f>
        <v>5.343</v>
      </c>
      <c r="K1917" s="180">
        <f>VLOOKUP(D1917,Plan1!$B$2:$S$5570,11,)/1000</f>
        <v>4.7450000000000001</v>
      </c>
      <c r="L1917" s="180">
        <f>VLOOKUP(D1917,Plan1!$B$2:$S$5570,12,)/1000</f>
        <v>4.43</v>
      </c>
      <c r="M1917" s="180">
        <f>VLOOKUP(D1917,Plan1!$B$2:$S$5570,13,)/1000</f>
        <v>4.5389999999999997</v>
      </c>
      <c r="N1917" s="180">
        <f>VLOOKUP(D1917,Plan1!$B$2:$S$5570,14,)/1000</f>
        <v>5.1639999999999997</v>
      </c>
      <c r="O1917" s="180">
        <f>VLOOKUP(D1917,Plan1!$B$2:$S$5570,15,)/1000</f>
        <v>5.6150000000000002</v>
      </c>
      <c r="P1917" s="180">
        <f>VLOOKUP(D1917,Plan1!$B$2:$S$5570,16,)/1000</f>
        <v>5.6680000000000001</v>
      </c>
      <c r="Q1917" s="180">
        <f>VLOOKUP(D1917,Plan1!$B$2:$S$5570,17,)/1000</f>
        <v>5.7409999999999997</v>
      </c>
      <c r="R1917" s="180">
        <f>VLOOKUP(D1917,Plan1!$B$2:$S$5570,18,)/1000</f>
        <v>5.7050000000000001</v>
      </c>
      <c r="S1917" s="180">
        <f>VLOOKUP(D1917,Plan1!$B$2:$S$5570,6,)/1000</f>
        <v>5.3289999999999997</v>
      </c>
    </row>
    <row r="1918" spans="1:19" x14ac:dyDescent="0.25">
      <c r="A1918" s="178">
        <v>19139</v>
      </c>
      <c r="B1918" s="178">
        <v>-157684</v>
      </c>
      <c r="C1918" s="178">
        <v>-583085</v>
      </c>
      <c r="D1918" s="178" t="s">
        <v>1534</v>
      </c>
      <c r="E1918" s="178" t="s">
        <v>167</v>
      </c>
      <c r="F1918" s="178" t="s">
        <v>1511</v>
      </c>
      <c r="G1918" s="180">
        <f>VLOOKUP(D1918,Plan1!$B$2:$S$5570,7,)/1000</f>
        <v>5.0030000000000001</v>
      </c>
      <c r="H1918" s="180">
        <f>VLOOKUP(D1918,Plan1!$B$2:$S$5570,8,)/1000</f>
        <v>5.0819999999999999</v>
      </c>
      <c r="I1918" s="180">
        <f>VLOOKUP(D1918,Plan1!$B$2:$S$5570,9,)/1000</f>
        <v>5.117</v>
      </c>
      <c r="J1918" s="180">
        <f>VLOOKUP(D1918,Plan1!$B$2:$S$5570,10,)/1000</f>
        <v>5.17</v>
      </c>
      <c r="K1918" s="180">
        <f>VLOOKUP(D1918,Plan1!$B$2:$S$5570,11,)/1000</f>
        <v>4.649</v>
      </c>
      <c r="L1918" s="180">
        <f>VLOOKUP(D1918,Plan1!$B$2:$S$5570,12,)/1000</f>
        <v>4.8540000000000001</v>
      </c>
      <c r="M1918" s="180">
        <f>VLOOKUP(D1918,Plan1!$B$2:$S$5570,13,)/1000</f>
        <v>4.9660000000000002</v>
      </c>
      <c r="N1918" s="180">
        <f>VLOOKUP(D1918,Plan1!$B$2:$S$5570,14,)/1000</f>
        <v>5.5460000000000003</v>
      </c>
      <c r="O1918" s="180">
        <f>VLOOKUP(D1918,Plan1!$B$2:$S$5570,15,)/1000</f>
        <v>5.258</v>
      </c>
      <c r="P1918" s="180">
        <f>VLOOKUP(D1918,Plan1!$B$2:$S$5570,16,)/1000</f>
        <v>5.2110000000000003</v>
      </c>
      <c r="Q1918" s="180">
        <f>VLOOKUP(D1918,Plan1!$B$2:$S$5570,17,)/1000</f>
        <v>5.1449999999999996</v>
      </c>
      <c r="R1918" s="180">
        <f>VLOOKUP(D1918,Plan1!$B$2:$S$5570,18,)/1000</f>
        <v>5.13</v>
      </c>
      <c r="S1918" s="180">
        <f>VLOOKUP(D1918,Plan1!$B$2:$S$5570,6,)/1000</f>
        <v>5.0940000000000003</v>
      </c>
    </row>
    <row r="1919" spans="1:19" x14ac:dyDescent="0.25">
      <c r="A1919" s="178">
        <v>1308</v>
      </c>
      <c r="B1919" s="178">
        <v>-298803</v>
      </c>
      <c r="C1919" s="178">
        <v>-507738</v>
      </c>
      <c r="D1919" s="178" t="s">
        <v>3971</v>
      </c>
      <c r="E1919" s="178" t="s">
        <v>167</v>
      </c>
      <c r="F1919" s="178" t="s">
        <v>3898</v>
      </c>
      <c r="G1919" s="180">
        <f>VLOOKUP(D1919,Plan1!$B$2:$S$5570,7,)/1000</f>
        <v>5.62</v>
      </c>
      <c r="H1919" s="180">
        <f>VLOOKUP(D1919,Plan1!$B$2:$S$5570,8,)/1000</f>
        <v>5.59</v>
      </c>
      <c r="I1919" s="180">
        <f>VLOOKUP(D1919,Plan1!$B$2:$S$5570,9,)/1000</f>
        <v>5.2080000000000002</v>
      </c>
      <c r="J1919" s="180">
        <f>VLOOKUP(D1919,Plan1!$B$2:$S$5570,10,)/1000</f>
        <v>4.7220000000000004</v>
      </c>
      <c r="K1919" s="180">
        <f>VLOOKUP(D1919,Plan1!$B$2:$S$5570,11,)/1000</f>
        <v>3.8170000000000002</v>
      </c>
      <c r="L1919" s="180">
        <f>VLOOKUP(D1919,Plan1!$B$2:$S$5570,12,)/1000</f>
        <v>3.3439999999999999</v>
      </c>
      <c r="M1919" s="180">
        <f>VLOOKUP(D1919,Plan1!$B$2:$S$5570,13,)/1000</f>
        <v>3.57</v>
      </c>
      <c r="N1919" s="180">
        <f>VLOOKUP(D1919,Plan1!$B$2:$S$5570,14,)/1000</f>
        <v>4.0839999999999996</v>
      </c>
      <c r="O1919" s="180">
        <f>VLOOKUP(D1919,Plan1!$B$2:$S$5570,15,)/1000</f>
        <v>4.0190000000000001</v>
      </c>
      <c r="P1919" s="180">
        <f>VLOOKUP(D1919,Plan1!$B$2:$S$5570,16,)/1000</f>
        <v>4.7039999999999997</v>
      </c>
      <c r="Q1919" s="180">
        <f>VLOOKUP(D1919,Plan1!$B$2:$S$5570,17,)/1000</f>
        <v>5.6310000000000002</v>
      </c>
      <c r="R1919" s="180">
        <f>VLOOKUP(D1919,Plan1!$B$2:$S$5570,18,)/1000</f>
        <v>5.6959999999999997</v>
      </c>
      <c r="S1919" s="180">
        <f>VLOOKUP(D1919,Plan1!$B$2:$S$5570,6,)/1000</f>
        <v>4.6669999999999998</v>
      </c>
    </row>
    <row r="1920" spans="1:19" x14ac:dyDescent="0.25">
      <c r="A1920" s="178">
        <v>63987</v>
      </c>
      <c r="B1920" s="178">
        <v>-1403</v>
      </c>
      <c r="C1920" s="178">
        <v>-457798</v>
      </c>
      <c r="D1920" s="178" t="s">
        <v>1506</v>
      </c>
      <c r="E1920" s="178" t="s">
        <v>167</v>
      </c>
      <c r="F1920" s="178" t="s">
        <v>1298</v>
      </c>
      <c r="G1920" s="180">
        <f>VLOOKUP(D1920,Plan1!$B$2:$S$5570,7,)/1000</f>
        <v>4.6920000000000002</v>
      </c>
      <c r="H1920" s="180">
        <f>VLOOKUP(D1920,Plan1!$B$2:$S$5570,8,)/1000</f>
        <v>4.4509999999999996</v>
      </c>
      <c r="I1920" s="180">
        <f>VLOOKUP(D1920,Plan1!$B$2:$S$5570,9,)/1000</f>
        <v>4.3099999999999996</v>
      </c>
      <c r="J1920" s="180">
        <f>VLOOKUP(D1920,Plan1!$B$2:$S$5570,10,)/1000</f>
        <v>4.2389999999999999</v>
      </c>
      <c r="K1920" s="180">
        <f>VLOOKUP(D1920,Plan1!$B$2:$S$5570,11,)/1000</f>
        <v>4.51</v>
      </c>
      <c r="L1920" s="180">
        <f>VLOOKUP(D1920,Plan1!$B$2:$S$5570,12,)/1000</f>
        <v>4.8220000000000001</v>
      </c>
      <c r="M1920" s="180">
        <f>VLOOKUP(D1920,Plan1!$B$2:$S$5570,13,)/1000</f>
        <v>4.9130000000000003</v>
      </c>
      <c r="N1920" s="180">
        <f>VLOOKUP(D1920,Plan1!$B$2:$S$5570,14,)/1000</f>
        <v>5.3239999999999998</v>
      </c>
      <c r="O1920" s="180">
        <f>VLOOKUP(D1920,Plan1!$B$2:$S$5570,15,)/1000</f>
        <v>5.6509999999999998</v>
      </c>
      <c r="P1920" s="180">
        <f>VLOOKUP(D1920,Plan1!$B$2:$S$5570,16,)/1000</f>
        <v>5.42</v>
      </c>
      <c r="Q1920" s="180">
        <f>VLOOKUP(D1920,Plan1!$B$2:$S$5570,17,)/1000</f>
        <v>5.2629999999999999</v>
      </c>
      <c r="R1920" s="180">
        <f>VLOOKUP(D1920,Plan1!$B$2:$S$5570,18,)/1000</f>
        <v>4.9710000000000001</v>
      </c>
      <c r="S1920" s="180">
        <f>VLOOKUP(D1920,Plan1!$B$2:$S$5570,6,)/1000</f>
        <v>4.8810000000000002</v>
      </c>
    </row>
    <row r="1921" spans="1:19" x14ac:dyDescent="0.25">
      <c r="A1921" s="178">
        <v>4999</v>
      </c>
      <c r="B1921" s="178">
        <v>-241734</v>
      </c>
      <c r="C1921" s="178">
        <v>-519251</v>
      </c>
      <c r="D1921" s="178" t="s">
        <v>3104</v>
      </c>
      <c r="E1921" s="178" t="s">
        <v>167</v>
      </c>
      <c r="F1921" s="178" t="s">
        <v>2912</v>
      </c>
      <c r="G1921" s="180">
        <f>VLOOKUP(D1921,Plan1!$B$2:$S$5570,7,)/1000</f>
        <v>5.4429999999999996</v>
      </c>
      <c r="H1921" s="180">
        <f>VLOOKUP(D1921,Plan1!$B$2:$S$5570,8,)/1000</f>
        <v>5.5720000000000001</v>
      </c>
      <c r="I1921" s="180">
        <f>VLOOKUP(D1921,Plan1!$B$2:$S$5570,9,)/1000</f>
        <v>5.57</v>
      </c>
      <c r="J1921" s="180">
        <f>VLOOKUP(D1921,Plan1!$B$2:$S$5570,10,)/1000</f>
        <v>5.3810000000000002</v>
      </c>
      <c r="K1921" s="180">
        <f>VLOOKUP(D1921,Plan1!$B$2:$S$5570,11,)/1000</f>
        <v>4.4939999999999998</v>
      </c>
      <c r="L1921" s="180">
        <f>VLOOKUP(D1921,Plan1!$B$2:$S$5570,12,)/1000</f>
        <v>4.1539999999999999</v>
      </c>
      <c r="M1921" s="180">
        <f>VLOOKUP(D1921,Plan1!$B$2:$S$5570,13,)/1000</f>
        <v>4.3979999999999997</v>
      </c>
      <c r="N1921" s="180">
        <f>VLOOKUP(D1921,Plan1!$B$2:$S$5570,14,)/1000</f>
        <v>5.2889999999999997</v>
      </c>
      <c r="O1921" s="180">
        <f>VLOOKUP(D1921,Plan1!$B$2:$S$5570,15,)/1000</f>
        <v>4.9779999999999998</v>
      </c>
      <c r="P1921" s="180">
        <f>VLOOKUP(D1921,Plan1!$B$2:$S$5570,16,)/1000</f>
        <v>5.2060000000000004</v>
      </c>
      <c r="Q1921" s="180">
        <f>VLOOKUP(D1921,Plan1!$B$2:$S$5570,17,)/1000</f>
        <v>5.6040000000000001</v>
      </c>
      <c r="R1921" s="180">
        <f>VLOOKUP(D1921,Plan1!$B$2:$S$5570,18,)/1000</f>
        <v>5.5730000000000004</v>
      </c>
      <c r="S1921" s="180">
        <f>VLOOKUP(D1921,Plan1!$B$2:$S$5570,6,)/1000</f>
        <v>5.1379999999999999</v>
      </c>
    </row>
    <row r="1922" spans="1:19" x14ac:dyDescent="0.25">
      <c r="A1922" s="178">
        <v>13138</v>
      </c>
      <c r="B1922" s="178">
        <v>-189811</v>
      </c>
      <c r="C1922" s="178">
        <v>-412239</v>
      </c>
      <c r="D1922" s="178" t="s">
        <v>2298</v>
      </c>
      <c r="E1922" s="178" t="s">
        <v>167</v>
      </c>
      <c r="F1922" s="178" t="s">
        <v>1727</v>
      </c>
      <c r="G1922" s="180">
        <f>VLOOKUP(D1922,Plan1!$B$2:$S$5570,7,)/1000</f>
        <v>5.5190000000000001</v>
      </c>
      <c r="H1922" s="180">
        <f>VLOOKUP(D1922,Plan1!$B$2:$S$5570,8,)/1000</f>
        <v>5.9059999999999997</v>
      </c>
      <c r="I1922" s="180">
        <f>VLOOKUP(D1922,Plan1!$B$2:$S$5570,9,)/1000</f>
        <v>5.4390000000000001</v>
      </c>
      <c r="J1922" s="180">
        <f>VLOOKUP(D1922,Plan1!$B$2:$S$5570,10,)/1000</f>
        <v>5.0999999999999996</v>
      </c>
      <c r="K1922" s="180">
        <f>VLOOKUP(D1922,Plan1!$B$2:$S$5570,11,)/1000</f>
        <v>4.58</v>
      </c>
      <c r="L1922" s="180">
        <f>VLOOKUP(D1922,Plan1!$B$2:$S$5570,12,)/1000</f>
        <v>4.3890000000000002</v>
      </c>
      <c r="M1922" s="180">
        <f>VLOOKUP(D1922,Plan1!$B$2:$S$5570,13,)/1000</f>
        <v>4.4530000000000003</v>
      </c>
      <c r="N1922" s="180">
        <f>VLOOKUP(D1922,Plan1!$B$2:$S$5570,14,)/1000</f>
        <v>4.9390000000000001</v>
      </c>
      <c r="O1922" s="180">
        <f>VLOOKUP(D1922,Plan1!$B$2:$S$5570,15,)/1000</f>
        <v>5.0910000000000002</v>
      </c>
      <c r="P1922" s="180">
        <f>VLOOKUP(D1922,Plan1!$B$2:$S$5570,16,)/1000</f>
        <v>4.9640000000000004</v>
      </c>
      <c r="Q1922" s="180">
        <f>VLOOKUP(D1922,Plan1!$B$2:$S$5570,17,)/1000</f>
        <v>4.6529999999999996</v>
      </c>
      <c r="R1922" s="180">
        <f>VLOOKUP(D1922,Plan1!$B$2:$S$5570,18,)/1000</f>
        <v>5.2009999999999996</v>
      </c>
      <c r="S1922" s="180">
        <f>VLOOKUP(D1922,Plan1!$B$2:$S$5570,6,)/1000</f>
        <v>5.0199999999999996</v>
      </c>
    </row>
    <row r="1923" spans="1:19" x14ac:dyDescent="0.25">
      <c r="A1923" s="178">
        <v>43342</v>
      </c>
      <c r="B1923" s="178">
        <v>-7561</v>
      </c>
      <c r="C1923" s="178">
        <v>-349962</v>
      </c>
      <c r="D1923" s="178" t="s">
        <v>3439</v>
      </c>
      <c r="E1923" s="178" t="s">
        <v>167</v>
      </c>
      <c r="F1923" s="178" t="s">
        <v>3284</v>
      </c>
      <c r="G1923" s="180">
        <f>VLOOKUP(D1923,Plan1!$B$2:$S$5570,7,)/1000</f>
        <v>5.5229999999999997</v>
      </c>
      <c r="H1923" s="180">
        <f>VLOOKUP(D1923,Plan1!$B$2:$S$5570,8,)/1000</f>
        <v>5.9459999999999997</v>
      </c>
      <c r="I1923" s="180">
        <f>VLOOKUP(D1923,Plan1!$B$2:$S$5570,9,)/1000</f>
        <v>6.04</v>
      </c>
      <c r="J1923" s="180">
        <f>VLOOKUP(D1923,Plan1!$B$2:$S$5570,10,)/1000</f>
        <v>5.4589999999999996</v>
      </c>
      <c r="K1923" s="180">
        <f>VLOOKUP(D1923,Plan1!$B$2:$S$5570,11,)/1000</f>
        <v>4.9109999999999996</v>
      </c>
      <c r="L1923" s="180">
        <f>VLOOKUP(D1923,Plan1!$B$2:$S$5570,12,)/1000</f>
        <v>4.5599999999999996</v>
      </c>
      <c r="M1923" s="180">
        <f>VLOOKUP(D1923,Plan1!$B$2:$S$5570,13,)/1000</f>
        <v>4.6340000000000003</v>
      </c>
      <c r="N1923" s="180">
        <f>VLOOKUP(D1923,Plan1!$B$2:$S$5570,14,)/1000</f>
        <v>5.3410000000000002</v>
      </c>
      <c r="O1923" s="180">
        <f>VLOOKUP(D1923,Plan1!$B$2:$S$5570,15,)/1000</f>
        <v>5.5880000000000001</v>
      </c>
      <c r="P1923" s="180">
        <f>VLOOKUP(D1923,Plan1!$B$2:$S$5570,16,)/1000</f>
        <v>5.8079999999999998</v>
      </c>
      <c r="Q1923" s="180">
        <f>VLOOKUP(D1923,Plan1!$B$2:$S$5570,17,)/1000</f>
        <v>5.8360000000000003</v>
      </c>
      <c r="R1923" s="180">
        <f>VLOOKUP(D1923,Plan1!$B$2:$S$5570,18,)/1000</f>
        <v>5.7850000000000001</v>
      </c>
      <c r="S1923" s="180">
        <f>VLOOKUP(D1923,Plan1!$B$2:$S$5570,6,)/1000</f>
        <v>5.452</v>
      </c>
    </row>
    <row r="1924" spans="1:19" x14ac:dyDescent="0.25">
      <c r="A1924" s="178">
        <v>8667</v>
      </c>
      <c r="B1924" s="178">
        <v>-215365</v>
      </c>
      <c r="C1924" s="178">
        <v>-43196</v>
      </c>
      <c r="D1924" s="178" t="s">
        <v>1869</v>
      </c>
      <c r="E1924" s="178" t="s">
        <v>167</v>
      </c>
      <c r="F1924" s="178" t="s">
        <v>1727</v>
      </c>
      <c r="G1924" s="180">
        <f>VLOOKUP(D1924,Plan1!$B$2:$S$5570,7,)/1000</f>
        <v>5.173</v>
      </c>
      <c r="H1924" s="180">
        <f>VLOOKUP(D1924,Plan1!$B$2:$S$5570,8,)/1000</f>
        <v>5.6740000000000004</v>
      </c>
      <c r="I1924" s="180">
        <f>VLOOKUP(D1924,Plan1!$B$2:$S$5570,9,)/1000</f>
        <v>5.085</v>
      </c>
      <c r="J1924" s="180">
        <f>VLOOKUP(D1924,Plan1!$B$2:$S$5570,10,)/1000</f>
        <v>4.827</v>
      </c>
      <c r="K1924" s="180">
        <f>VLOOKUP(D1924,Plan1!$B$2:$S$5570,11,)/1000</f>
        <v>4.37</v>
      </c>
      <c r="L1924" s="180">
        <f>VLOOKUP(D1924,Plan1!$B$2:$S$5570,12,)/1000</f>
        <v>4.3360000000000003</v>
      </c>
      <c r="M1924" s="180">
        <f>VLOOKUP(D1924,Plan1!$B$2:$S$5570,13,)/1000</f>
        <v>4.49</v>
      </c>
      <c r="N1924" s="180">
        <f>VLOOKUP(D1924,Plan1!$B$2:$S$5570,14,)/1000</f>
        <v>5.1340000000000003</v>
      </c>
      <c r="O1924" s="180">
        <f>VLOOKUP(D1924,Plan1!$B$2:$S$5570,15,)/1000</f>
        <v>5.01</v>
      </c>
      <c r="P1924" s="180">
        <f>VLOOKUP(D1924,Plan1!$B$2:$S$5570,16,)/1000</f>
        <v>4.8559999999999999</v>
      </c>
      <c r="Q1924" s="180">
        <f>VLOOKUP(D1924,Plan1!$B$2:$S$5570,17,)/1000</f>
        <v>4.4539999999999997</v>
      </c>
      <c r="R1924" s="180">
        <f>VLOOKUP(D1924,Plan1!$B$2:$S$5570,18,)/1000</f>
        <v>4.9880000000000004</v>
      </c>
      <c r="S1924" s="180">
        <f>VLOOKUP(D1924,Plan1!$B$2:$S$5570,6,)/1000</f>
        <v>4.867</v>
      </c>
    </row>
    <row r="1925" spans="1:19" x14ac:dyDescent="0.25">
      <c r="A1925" s="178">
        <v>17757</v>
      </c>
      <c r="B1925" s="178">
        <v>-165023</v>
      </c>
      <c r="C1925" s="178">
        <v>-490207</v>
      </c>
      <c r="D1925" s="178" t="s">
        <v>1164</v>
      </c>
      <c r="E1925" s="178" t="s">
        <v>167</v>
      </c>
      <c r="F1925" s="178" t="s">
        <v>1058</v>
      </c>
      <c r="G1925" s="180">
        <f>VLOOKUP(D1925,Plan1!$B$2:$S$5570,7,)/1000</f>
        <v>5.01</v>
      </c>
      <c r="H1925" s="180">
        <f>VLOOKUP(D1925,Plan1!$B$2:$S$5570,8,)/1000</f>
        <v>5.3170000000000002</v>
      </c>
      <c r="I1925" s="180">
        <f>VLOOKUP(D1925,Plan1!$B$2:$S$5570,9,)/1000</f>
        <v>5.2220000000000004</v>
      </c>
      <c r="J1925" s="180">
        <f>VLOOKUP(D1925,Plan1!$B$2:$S$5570,10,)/1000</f>
        <v>5.5570000000000004</v>
      </c>
      <c r="K1925" s="180">
        <f>VLOOKUP(D1925,Plan1!$B$2:$S$5570,11,)/1000</f>
        <v>5.5869999999999997</v>
      </c>
      <c r="L1925" s="180">
        <f>VLOOKUP(D1925,Plan1!$B$2:$S$5570,12,)/1000</f>
        <v>5.4969999999999999</v>
      </c>
      <c r="M1925" s="180">
        <f>VLOOKUP(D1925,Plan1!$B$2:$S$5570,13,)/1000</f>
        <v>5.7039999999999997</v>
      </c>
      <c r="N1925" s="180">
        <f>VLOOKUP(D1925,Plan1!$B$2:$S$5570,14,)/1000</f>
        <v>6.3780000000000001</v>
      </c>
      <c r="O1925" s="180">
        <f>VLOOKUP(D1925,Plan1!$B$2:$S$5570,15,)/1000</f>
        <v>5.7430000000000003</v>
      </c>
      <c r="P1925" s="180">
        <f>VLOOKUP(D1925,Plan1!$B$2:$S$5570,16,)/1000</f>
        <v>5.4</v>
      </c>
      <c r="Q1925" s="180">
        <f>VLOOKUP(D1925,Plan1!$B$2:$S$5570,17,)/1000</f>
        <v>4.8579999999999997</v>
      </c>
      <c r="R1925" s="180">
        <f>VLOOKUP(D1925,Plan1!$B$2:$S$5570,18,)/1000</f>
        <v>4.8949999999999996</v>
      </c>
      <c r="S1925" s="180">
        <f>VLOOKUP(D1925,Plan1!$B$2:$S$5570,6,)/1000</f>
        <v>5.431</v>
      </c>
    </row>
    <row r="1926" spans="1:19" x14ac:dyDescent="0.25">
      <c r="A1926" s="178">
        <v>14695</v>
      </c>
      <c r="B1926" s="178">
        <v>-181356</v>
      </c>
      <c r="C1926" s="178">
        <v>-480878</v>
      </c>
      <c r="D1926" s="178" t="s">
        <v>1087</v>
      </c>
      <c r="E1926" s="178" t="s">
        <v>167</v>
      </c>
      <c r="F1926" s="178" t="s">
        <v>1058</v>
      </c>
      <c r="G1926" s="180">
        <f>VLOOKUP(D1926,Plan1!$B$2:$S$5570,7,)/1000</f>
        <v>5.1779999999999999</v>
      </c>
      <c r="H1926" s="180">
        <f>VLOOKUP(D1926,Plan1!$B$2:$S$5570,8,)/1000</f>
        <v>5.6459999999999999</v>
      </c>
      <c r="I1926" s="180">
        <f>VLOOKUP(D1926,Plan1!$B$2:$S$5570,9,)/1000</f>
        <v>5.3070000000000004</v>
      </c>
      <c r="J1926" s="180">
        <f>VLOOKUP(D1926,Plan1!$B$2:$S$5570,10,)/1000</f>
        <v>5.68</v>
      </c>
      <c r="K1926" s="180">
        <f>VLOOKUP(D1926,Plan1!$B$2:$S$5570,11,)/1000</f>
        <v>5.5350000000000001</v>
      </c>
      <c r="L1926" s="180">
        <f>VLOOKUP(D1926,Plan1!$B$2:$S$5570,12,)/1000</f>
        <v>5.4279999999999999</v>
      </c>
      <c r="M1926" s="180">
        <f>VLOOKUP(D1926,Plan1!$B$2:$S$5570,13,)/1000</f>
        <v>5.6449999999999996</v>
      </c>
      <c r="N1926" s="180">
        <f>VLOOKUP(D1926,Plan1!$B$2:$S$5570,14,)/1000</f>
        <v>6.3739999999999997</v>
      </c>
      <c r="O1926" s="180">
        <f>VLOOKUP(D1926,Plan1!$B$2:$S$5570,15,)/1000</f>
        <v>5.8410000000000002</v>
      </c>
      <c r="P1926" s="180">
        <f>VLOOKUP(D1926,Plan1!$B$2:$S$5570,16,)/1000</f>
        <v>5.5449999999999999</v>
      </c>
      <c r="Q1926" s="180">
        <f>VLOOKUP(D1926,Plan1!$B$2:$S$5570,17,)/1000</f>
        <v>5.125</v>
      </c>
      <c r="R1926" s="180">
        <f>VLOOKUP(D1926,Plan1!$B$2:$S$5570,18,)/1000</f>
        <v>5.18</v>
      </c>
      <c r="S1926" s="180">
        <f>VLOOKUP(D1926,Plan1!$B$2:$S$5570,6,)/1000</f>
        <v>5.54</v>
      </c>
    </row>
    <row r="1927" spans="1:19" x14ac:dyDescent="0.25">
      <c r="A1927" s="178">
        <v>20305</v>
      </c>
      <c r="B1927" s="178">
        <v>-153123</v>
      </c>
      <c r="C1927" s="178">
        <v>-491166</v>
      </c>
      <c r="D1927" s="178" t="s">
        <v>1235</v>
      </c>
      <c r="E1927" s="178" t="s">
        <v>167</v>
      </c>
      <c r="F1927" s="178" t="s">
        <v>1058</v>
      </c>
      <c r="G1927" s="180">
        <f>VLOOKUP(D1927,Plan1!$B$2:$S$5570,7,)/1000</f>
        <v>4.931</v>
      </c>
      <c r="H1927" s="180">
        <f>VLOOKUP(D1927,Plan1!$B$2:$S$5570,8,)/1000</f>
        <v>5.3659999999999997</v>
      </c>
      <c r="I1927" s="180">
        <f>VLOOKUP(D1927,Plan1!$B$2:$S$5570,9,)/1000</f>
        <v>5.2640000000000002</v>
      </c>
      <c r="J1927" s="180">
        <f>VLOOKUP(D1927,Plan1!$B$2:$S$5570,10,)/1000</f>
        <v>5.5919999999999996</v>
      </c>
      <c r="K1927" s="180">
        <f>VLOOKUP(D1927,Plan1!$B$2:$S$5570,11,)/1000</f>
        <v>5.64</v>
      </c>
      <c r="L1927" s="180">
        <f>VLOOKUP(D1927,Plan1!$B$2:$S$5570,12,)/1000</f>
        <v>5.5069999999999997</v>
      </c>
      <c r="M1927" s="180">
        <f>VLOOKUP(D1927,Plan1!$B$2:$S$5570,13,)/1000</f>
        <v>5.6109999999999998</v>
      </c>
      <c r="N1927" s="180">
        <f>VLOOKUP(D1927,Plan1!$B$2:$S$5570,14,)/1000</f>
        <v>6.2960000000000003</v>
      </c>
      <c r="O1927" s="180">
        <f>VLOOKUP(D1927,Plan1!$B$2:$S$5570,15,)/1000</f>
        <v>5.7850000000000001</v>
      </c>
      <c r="P1927" s="180">
        <f>VLOOKUP(D1927,Plan1!$B$2:$S$5570,16,)/1000</f>
        <v>5.3689999999999998</v>
      </c>
      <c r="Q1927" s="180">
        <f>VLOOKUP(D1927,Plan1!$B$2:$S$5570,17,)/1000</f>
        <v>4.84</v>
      </c>
      <c r="R1927" s="180">
        <f>VLOOKUP(D1927,Plan1!$B$2:$S$5570,18,)/1000</f>
        <v>4.8879999999999999</v>
      </c>
      <c r="S1927" s="180">
        <f>VLOOKUP(D1927,Plan1!$B$2:$S$5570,6,)/1000</f>
        <v>5.4240000000000004</v>
      </c>
    </row>
    <row r="1928" spans="1:19" x14ac:dyDescent="0.25">
      <c r="A1928" s="178">
        <v>57231</v>
      </c>
      <c r="B1928" s="178">
        <v>-38438</v>
      </c>
      <c r="C1928" s="178">
        <v>-490978</v>
      </c>
      <c r="D1928" s="178" t="s">
        <v>2609</v>
      </c>
      <c r="E1928" s="178" t="s">
        <v>167</v>
      </c>
      <c r="F1928" s="178" t="s">
        <v>2567</v>
      </c>
      <c r="G1928" s="180">
        <f>VLOOKUP(D1928,Plan1!$B$2:$S$5570,7,)/1000</f>
        <v>4.28</v>
      </c>
      <c r="H1928" s="180">
        <f>VLOOKUP(D1928,Plan1!$B$2:$S$5570,8,)/1000</f>
        <v>4.4989999999999997</v>
      </c>
      <c r="I1928" s="180">
        <f>VLOOKUP(D1928,Plan1!$B$2:$S$5570,9,)/1000</f>
        <v>4.6580000000000004</v>
      </c>
      <c r="J1928" s="180">
        <f>VLOOKUP(D1928,Plan1!$B$2:$S$5570,10,)/1000</f>
        <v>4.7050000000000001</v>
      </c>
      <c r="K1928" s="180">
        <f>VLOOKUP(D1928,Plan1!$B$2:$S$5570,11,)/1000</f>
        <v>4.7610000000000001</v>
      </c>
      <c r="L1928" s="180">
        <f>VLOOKUP(D1928,Plan1!$B$2:$S$5570,12,)/1000</f>
        <v>5.1040000000000001</v>
      </c>
      <c r="M1928" s="180">
        <f>VLOOKUP(D1928,Plan1!$B$2:$S$5570,13,)/1000</f>
        <v>5.117</v>
      </c>
      <c r="N1928" s="180">
        <f>VLOOKUP(D1928,Plan1!$B$2:$S$5570,14,)/1000</f>
        <v>5.33</v>
      </c>
      <c r="O1928" s="180">
        <f>VLOOKUP(D1928,Plan1!$B$2:$S$5570,15,)/1000</f>
        <v>5.0970000000000004</v>
      </c>
      <c r="P1928" s="180">
        <f>VLOOKUP(D1928,Plan1!$B$2:$S$5570,16,)/1000</f>
        <v>4.76</v>
      </c>
      <c r="Q1928" s="180">
        <f>VLOOKUP(D1928,Plan1!$B$2:$S$5570,17,)/1000</f>
        <v>4.532</v>
      </c>
      <c r="R1928" s="180">
        <f>VLOOKUP(D1928,Plan1!$B$2:$S$5570,18,)/1000</f>
        <v>4.2130000000000001</v>
      </c>
      <c r="S1928" s="180">
        <f>VLOOKUP(D1928,Plan1!$B$2:$S$5570,6,)/1000</f>
        <v>4.7549999999999999</v>
      </c>
    </row>
    <row r="1929" spans="1:19" x14ac:dyDescent="0.25">
      <c r="A1929" s="178">
        <v>17366</v>
      </c>
      <c r="B1929" s="178">
        <v>-166873</v>
      </c>
      <c r="C1929" s="178">
        <v>-492651</v>
      </c>
      <c r="D1929" s="178" t="s">
        <v>1145</v>
      </c>
      <c r="E1929" s="178" t="s">
        <v>177</v>
      </c>
      <c r="F1929" s="178" t="s">
        <v>1058</v>
      </c>
      <c r="G1929" s="180">
        <f>VLOOKUP(D1929,Plan1!$B$2:$S$5570,7,)/1000</f>
        <v>4.9969999999999999</v>
      </c>
      <c r="H1929" s="180">
        <f>VLOOKUP(D1929,Plan1!$B$2:$S$5570,8,)/1000</f>
        <v>5.2880000000000003</v>
      </c>
      <c r="I1929" s="180">
        <f>VLOOKUP(D1929,Plan1!$B$2:$S$5570,9,)/1000</f>
        <v>5.2069999999999999</v>
      </c>
      <c r="J1929" s="180">
        <f>VLOOKUP(D1929,Plan1!$B$2:$S$5570,10,)/1000</f>
        <v>5.4980000000000002</v>
      </c>
      <c r="K1929" s="180">
        <f>VLOOKUP(D1929,Plan1!$B$2:$S$5570,11,)/1000</f>
        <v>5.516</v>
      </c>
      <c r="L1929" s="180">
        <f>VLOOKUP(D1929,Plan1!$B$2:$S$5570,12,)/1000</f>
        <v>5.4539999999999997</v>
      </c>
      <c r="M1929" s="180">
        <f>VLOOKUP(D1929,Plan1!$B$2:$S$5570,13,)/1000</f>
        <v>5.6340000000000003</v>
      </c>
      <c r="N1929" s="180">
        <f>VLOOKUP(D1929,Plan1!$B$2:$S$5570,14,)/1000</f>
        <v>6.3620000000000001</v>
      </c>
      <c r="O1929" s="180">
        <f>VLOOKUP(D1929,Plan1!$B$2:$S$5570,15,)/1000</f>
        <v>5.8090000000000002</v>
      </c>
      <c r="P1929" s="180">
        <f>VLOOKUP(D1929,Plan1!$B$2:$S$5570,16,)/1000</f>
        <v>5.4640000000000004</v>
      </c>
      <c r="Q1929" s="180">
        <f>VLOOKUP(D1929,Plan1!$B$2:$S$5570,17,)/1000</f>
        <v>5.0069999999999997</v>
      </c>
      <c r="R1929" s="180">
        <f>VLOOKUP(D1929,Plan1!$B$2:$S$5570,18,)/1000</f>
        <v>4.9950000000000001</v>
      </c>
      <c r="S1929" s="180">
        <f>VLOOKUP(D1929,Plan1!$B$2:$S$5570,6,)/1000</f>
        <v>5.4359999999999999</v>
      </c>
    </row>
    <row r="1930" spans="1:19" x14ac:dyDescent="0.25">
      <c r="A1930" s="178">
        <v>48396</v>
      </c>
      <c r="B1930" s="178">
        <v>-62678</v>
      </c>
      <c r="C1930" s="178">
        <v>-352092</v>
      </c>
      <c r="D1930" s="178" t="s">
        <v>3794</v>
      </c>
      <c r="E1930" s="178" t="s">
        <v>167</v>
      </c>
      <c r="F1930" s="178" t="s">
        <v>3752</v>
      </c>
      <c r="G1930" s="180">
        <f>VLOOKUP(D1930,Plan1!$B$2:$S$5570,7,)/1000</f>
        <v>5.6109999999999998</v>
      </c>
      <c r="H1930" s="180">
        <f>VLOOKUP(D1930,Plan1!$B$2:$S$5570,8,)/1000</f>
        <v>5.8490000000000002</v>
      </c>
      <c r="I1930" s="180">
        <f>VLOOKUP(D1930,Plan1!$B$2:$S$5570,9,)/1000</f>
        <v>6.0570000000000004</v>
      </c>
      <c r="J1930" s="180">
        <f>VLOOKUP(D1930,Plan1!$B$2:$S$5570,10,)/1000</f>
        <v>5.5709999999999997</v>
      </c>
      <c r="K1930" s="180">
        <f>VLOOKUP(D1930,Plan1!$B$2:$S$5570,11,)/1000</f>
        <v>5.0970000000000004</v>
      </c>
      <c r="L1930" s="180">
        <f>VLOOKUP(D1930,Plan1!$B$2:$S$5570,12,)/1000</f>
        <v>4.6619999999999999</v>
      </c>
      <c r="M1930" s="180">
        <f>VLOOKUP(D1930,Plan1!$B$2:$S$5570,13,)/1000</f>
        <v>4.7439999999999998</v>
      </c>
      <c r="N1930" s="180">
        <f>VLOOKUP(D1930,Plan1!$B$2:$S$5570,14,)/1000</f>
        <v>5.4880000000000004</v>
      </c>
      <c r="O1930" s="180">
        <f>VLOOKUP(D1930,Plan1!$B$2:$S$5570,15,)/1000</f>
        <v>5.8209999999999997</v>
      </c>
      <c r="P1930" s="180">
        <f>VLOOKUP(D1930,Plan1!$B$2:$S$5570,16,)/1000</f>
        <v>5.9020000000000001</v>
      </c>
      <c r="Q1930" s="180">
        <f>VLOOKUP(D1930,Plan1!$B$2:$S$5570,17,)/1000</f>
        <v>5.9960000000000004</v>
      </c>
      <c r="R1930" s="180">
        <f>VLOOKUP(D1930,Plan1!$B$2:$S$5570,18,)/1000</f>
        <v>5.71</v>
      </c>
      <c r="S1930" s="180">
        <f>VLOOKUP(D1930,Plan1!$B$2:$S$5570,6,)/1000</f>
        <v>5.5419999999999998</v>
      </c>
    </row>
    <row r="1931" spans="1:19" x14ac:dyDescent="0.25">
      <c r="A1931" s="178">
        <v>17753</v>
      </c>
      <c r="B1931" s="178">
        <v>-165118</v>
      </c>
      <c r="C1931" s="178">
        <v>-494206</v>
      </c>
      <c r="D1931" s="178" t="s">
        <v>1162</v>
      </c>
      <c r="E1931" s="178" t="s">
        <v>167</v>
      </c>
      <c r="F1931" s="178" t="s">
        <v>1058</v>
      </c>
      <c r="G1931" s="180">
        <f>VLOOKUP(D1931,Plan1!$B$2:$S$5570,7,)/1000</f>
        <v>5.0339999999999998</v>
      </c>
      <c r="H1931" s="180">
        <f>VLOOKUP(D1931,Plan1!$B$2:$S$5570,8,)/1000</f>
        <v>5.343</v>
      </c>
      <c r="I1931" s="180">
        <f>VLOOKUP(D1931,Plan1!$B$2:$S$5570,9,)/1000</f>
        <v>5.2789999999999999</v>
      </c>
      <c r="J1931" s="180">
        <f>VLOOKUP(D1931,Plan1!$B$2:$S$5570,10,)/1000</f>
        <v>5.5949999999999998</v>
      </c>
      <c r="K1931" s="180">
        <f>VLOOKUP(D1931,Plan1!$B$2:$S$5570,11,)/1000</f>
        <v>5.5990000000000002</v>
      </c>
      <c r="L1931" s="180">
        <f>VLOOKUP(D1931,Plan1!$B$2:$S$5570,12,)/1000</f>
        <v>5.4859999999999998</v>
      </c>
      <c r="M1931" s="180">
        <f>VLOOKUP(D1931,Plan1!$B$2:$S$5570,13,)/1000</f>
        <v>5.66</v>
      </c>
      <c r="N1931" s="180">
        <f>VLOOKUP(D1931,Plan1!$B$2:$S$5570,14,)/1000</f>
        <v>6.4390000000000001</v>
      </c>
      <c r="O1931" s="180">
        <f>VLOOKUP(D1931,Plan1!$B$2:$S$5570,15,)/1000</f>
        <v>5.78</v>
      </c>
      <c r="P1931" s="180">
        <f>VLOOKUP(D1931,Plan1!$B$2:$S$5570,16,)/1000</f>
        <v>5.399</v>
      </c>
      <c r="Q1931" s="180">
        <f>VLOOKUP(D1931,Plan1!$B$2:$S$5570,17,)/1000</f>
        <v>4.9130000000000003</v>
      </c>
      <c r="R1931" s="180">
        <f>VLOOKUP(D1931,Plan1!$B$2:$S$5570,18,)/1000</f>
        <v>4.9429999999999996</v>
      </c>
      <c r="S1931" s="180">
        <f>VLOOKUP(D1931,Plan1!$B$2:$S$5570,6,)/1000</f>
        <v>5.4560000000000004</v>
      </c>
    </row>
    <row r="1932" spans="1:19" x14ac:dyDescent="0.25">
      <c r="A1932" s="178">
        <v>38544</v>
      </c>
      <c r="B1932" s="178">
        <v>-87709</v>
      </c>
      <c r="C1932" s="178">
        <v>-48936</v>
      </c>
      <c r="D1932" s="178" t="s">
        <v>5441</v>
      </c>
      <c r="E1932" s="178" t="s">
        <v>167</v>
      </c>
      <c r="F1932" s="178" t="s">
        <v>5370</v>
      </c>
      <c r="G1932" s="180">
        <f>VLOOKUP(D1932,Plan1!$B$2:$S$5570,7,)/1000</f>
        <v>4.6130000000000004</v>
      </c>
      <c r="H1932" s="180">
        <f>VLOOKUP(D1932,Plan1!$B$2:$S$5570,8,)/1000</f>
        <v>4.7750000000000004</v>
      </c>
      <c r="I1932" s="180">
        <f>VLOOKUP(D1932,Plan1!$B$2:$S$5570,9,)/1000</f>
        <v>4.7069999999999999</v>
      </c>
      <c r="J1932" s="180">
        <f>VLOOKUP(D1932,Plan1!$B$2:$S$5570,10,)/1000</f>
        <v>4.9160000000000004</v>
      </c>
      <c r="K1932" s="180">
        <f>VLOOKUP(D1932,Plan1!$B$2:$S$5570,11,)/1000</f>
        <v>5.3410000000000002</v>
      </c>
      <c r="L1932" s="180">
        <f>VLOOKUP(D1932,Plan1!$B$2:$S$5570,12,)/1000</f>
        <v>5.556</v>
      </c>
      <c r="M1932" s="180">
        <f>VLOOKUP(D1932,Plan1!$B$2:$S$5570,13,)/1000</f>
        <v>5.7690000000000001</v>
      </c>
      <c r="N1932" s="180">
        <f>VLOOKUP(D1932,Plan1!$B$2:$S$5570,14,)/1000</f>
        <v>6.3860000000000001</v>
      </c>
      <c r="O1932" s="180">
        <f>VLOOKUP(D1932,Plan1!$B$2:$S$5570,15,)/1000</f>
        <v>5.7610000000000001</v>
      </c>
      <c r="P1932" s="180">
        <f>VLOOKUP(D1932,Plan1!$B$2:$S$5570,16,)/1000</f>
        <v>5.0060000000000002</v>
      </c>
      <c r="Q1932" s="180">
        <f>VLOOKUP(D1932,Plan1!$B$2:$S$5570,17,)/1000</f>
        <v>4.7409999999999997</v>
      </c>
      <c r="R1932" s="180">
        <f>VLOOKUP(D1932,Plan1!$B$2:$S$5570,18,)/1000</f>
        <v>4.5640000000000001</v>
      </c>
      <c r="S1932" s="180">
        <f>VLOOKUP(D1932,Plan1!$B$2:$S$5570,6,)/1000</f>
        <v>5.1779999999999999</v>
      </c>
    </row>
    <row r="1933" spans="1:19" x14ac:dyDescent="0.25">
      <c r="A1933" s="178">
        <v>19006</v>
      </c>
      <c r="B1933" s="178">
        <v>-159408</v>
      </c>
      <c r="C1933" s="178">
        <v>-501434</v>
      </c>
      <c r="D1933" s="178" t="s">
        <v>1206</v>
      </c>
      <c r="E1933" s="178" t="s">
        <v>167</v>
      </c>
      <c r="F1933" s="178" t="s">
        <v>1058</v>
      </c>
      <c r="G1933" s="180">
        <f>VLOOKUP(D1933,Plan1!$B$2:$S$5570,7,)/1000</f>
        <v>4.944</v>
      </c>
      <c r="H1933" s="180">
        <f>VLOOKUP(D1933,Plan1!$B$2:$S$5570,8,)/1000</f>
        <v>5.3419999999999996</v>
      </c>
      <c r="I1933" s="180">
        <f>VLOOKUP(D1933,Plan1!$B$2:$S$5570,9,)/1000</f>
        <v>5.3289999999999997</v>
      </c>
      <c r="J1933" s="180">
        <f>VLOOKUP(D1933,Plan1!$B$2:$S$5570,10,)/1000</f>
        <v>5.65</v>
      </c>
      <c r="K1933" s="180">
        <f>VLOOKUP(D1933,Plan1!$B$2:$S$5570,11,)/1000</f>
        <v>5.6589999999999998</v>
      </c>
      <c r="L1933" s="180">
        <f>VLOOKUP(D1933,Plan1!$B$2:$S$5570,12,)/1000</f>
        <v>5.5119999999999996</v>
      </c>
      <c r="M1933" s="180">
        <f>VLOOKUP(D1933,Plan1!$B$2:$S$5570,13,)/1000</f>
        <v>5.5030000000000001</v>
      </c>
      <c r="N1933" s="180">
        <f>VLOOKUP(D1933,Plan1!$B$2:$S$5570,14,)/1000</f>
        <v>6.32</v>
      </c>
      <c r="O1933" s="180">
        <f>VLOOKUP(D1933,Plan1!$B$2:$S$5570,15,)/1000</f>
        <v>5.6580000000000004</v>
      </c>
      <c r="P1933" s="180">
        <f>VLOOKUP(D1933,Plan1!$B$2:$S$5570,16,)/1000</f>
        <v>5.4329999999999998</v>
      </c>
      <c r="Q1933" s="180">
        <f>VLOOKUP(D1933,Plan1!$B$2:$S$5570,17,)/1000</f>
        <v>4.9640000000000004</v>
      </c>
      <c r="R1933" s="180">
        <f>VLOOKUP(D1933,Plan1!$B$2:$S$5570,18,)/1000</f>
        <v>4.8819999999999997</v>
      </c>
      <c r="S1933" s="180">
        <f>VLOOKUP(D1933,Plan1!$B$2:$S$5570,6,)/1000</f>
        <v>5.4329999999999998</v>
      </c>
    </row>
    <row r="1934" spans="1:19" x14ac:dyDescent="0.25">
      <c r="A1934" s="178">
        <v>42826</v>
      </c>
      <c r="B1934" s="178">
        <v>-77146</v>
      </c>
      <c r="C1934" s="178">
        <v>-473164</v>
      </c>
      <c r="D1934" s="178" t="s">
        <v>5461</v>
      </c>
      <c r="E1934" s="178" t="s">
        <v>167</v>
      </c>
      <c r="F1934" s="178" t="s">
        <v>5370</v>
      </c>
      <c r="G1934" s="180">
        <f>VLOOKUP(D1934,Plan1!$B$2:$S$5570,7,)/1000</f>
        <v>4.7450000000000001</v>
      </c>
      <c r="H1934" s="180">
        <f>VLOOKUP(D1934,Plan1!$B$2:$S$5570,8,)/1000</f>
        <v>4.8419999999999996</v>
      </c>
      <c r="I1934" s="180">
        <f>VLOOKUP(D1934,Plan1!$B$2:$S$5570,9,)/1000</f>
        <v>4.9569999999999999</v>
      </c>
      <c r="J1934" s="180">
        <f>VLOOKUP(D1934,Plan1!$B$2:$S$5570,10,)/1000</f>
        <v>5.0839999999999996</v>
      </c>
      <c r="K1934" s="180">
        <f>VLOOKUP(D1934,Plan1!$B$2:$S$5570,11,)/1000</f>
        <v>5.4640000000000004</v>
      </c>
      <c r="L1934" s="180">
        <f>VLOOKUP(D1934,Plan1!$B$2:$S$5570,12,)/1000</f>
        <v>5.68</v>
      </c>
      <c r="M1934" s="180">
        <f>VLOOKUP(D1934,Plan1!$B$2:$S$5570,13,)/1000</f>
        <v>5.6980000000000004</v>
      </c>
      <c r="N1934" s="180">
        <f>VLOOKUP(D1934,Plan1!$B$2:$S$5570,14,)/1000</f>
        <v>6.2889999999999997</v>
      </c>
      <c r="O1934" s="180">
        <f>VLOOKUP(D1934,Plan1!$B$2:$S$5570,15,)/1000</f>
        <v>6.1340000000000003</v>
      </c>
      <c r="P1934" s="180">
        <f>VLOOKUP(D1934,Plan1!$B$2:$S$5570,16,)/1000</f>
        <v>5.2080000000000002</v>
      </c>
      <c r="Q1934" s="180">
        <f>VLOOKUP(D1934,Plan1!$B$2:$S$5570,17,)/1000</f>
        <v>4.7050000000000001</v>
      </c>
      <c r="R1934" s="180">
        <f>VLOOKUP(D1934,Plan1!$B$2:$S$5570,18,)/1000</f>
        <v>4.53</v>
      </c>
      <c r="S1934" s="180">
        <f>VLOOKUP(D1934,Plan1!$B$2:$S$5570,6,)/1000</f>
        <v>5.2779999999999996</v>
      </c>
    </row>
    <row r="1935" spans="1:19" x14ac:dyDescent="0.25">
      <c r="A1935" s="178">
        <v>14864</v>
      </c>
      <c r="B1935" s="178">
        <v>-18011</v>
      </c>
      <c r="C1935" s="178">
        <v>-493662</v>
      </c>
      <c r="D1935" s="178" t="s">
        <v>1089</v>
      </c>
      <c r="E1935" s="178" t="s">
        <v>167</v>
      </c>
      <c r="F1935" s="178" t="s">
        <v>1058</v>
      </c>
      <c r="G1935" s="180">
        <f>VLOOKUP(D1935,Plan1!$B$2:$S$5570,7,)/1000</f>
        <v>5.08</v>
      </c>
      <c r="H1935" s="180">
        <f>VLOOKUP(D1935,Plan1!$B$2:$S$5570,8,)/1000</f>
        <v>5.4359999999999999</v>
      </c>
      <c r="I1935" s="180">
        <f>VLOOKUP(D1935,Plan1!$B$2:$S$5570,9,)/1000</f>
        <v>5.2519999999999998</v>
      </c>
      <c r="J1935" s="180">
        <f>VLOOKUP(D1935,Plan1!$B$2:$S$5570,10,)/1000</f>
        <v>5.5640000000000001</v>
      </c>
      <c r="K1935" s="180">
        <f>VLOOKUP(D1935,Plan1!$B$2:$S$5570,11,)/1000</f>
        <v>5.4459999999999997</v>
      </c>
      <c r="L1935" s="180">
        <f>VLOOKUP(D1935,Plan1!$B$2:$S$5570,12,)/1000</f>
        <v>5.3179999999999996</v>
      </c>
      <c r="M1935" s="180">
        <f>VLOOKUP(D1935,Plan1!$B$2:$S$5570,13,)/1000</f>
        <v>5.5110000000000001</v>
      </c>
      <c r="N1935" s="180">
        <f>VLOOKUP(D1935,Plan1!$B$2:$S$5570,14,)/1000</f>
        <v>6.2</v>
      </c>
      <c r="O1935" s="180">
        <f>VLOOKUP(D1935,Plan1!$B$2:$S$5570,15,)/1000</f>
        <v>5.6120000000000001</v>
      </c>
      <c r="P1935" s="180">
        <f>VLOOKUP(D1935,Plan1!$B$2:$S$5570,16,)/1000</f>
        <v>5.4130000000000003</v>
      </c>
      <c r="Q1935" s="180">
        <f>VLOOKUP(D1935,Plan1!$B$2:$S$5570,17,)/1000</f>
        <v>5.1310000000000002</v>
      </c>
      <c r="R1935" s="180">
        <f>VLOOKUP(D1935,Plan1!$B$2:$S$5570,18,)/1000</f>
        <v>5.1369999999999996</v>
      </c>
      <c r="S1935" s="180">
        <f>VLOOKUP(D1935,Plan1!$B$2:$S$5570,6,)/1000</f>
        <v>5.4249999999999998</v>
      </c>
    </row>
    <row r="1936" spans="1:19" x14ac:dyDescent="0.25">
      <c r="A1936" s="178">
        <v>4988</v>
      </c>
      <c r="B1936" s="178">
        <v>-241839</v>
      </c>
      <c r="C1936" s="178">
        <v>-530253</v>
      </c>
      <c r="D1936" s="178" t="s">
        <v>3103</v>
      </c>
      <c r="E1936" s="178" t="s">
        <v>167</v>
      </c>
      <c r="F1936" s="178" t="s">
        <v>2912</v>
      </c>
      <c r="G1936" s="180">
        <f>VLOOKUP(D1936,Plan1!$B$2:$S$5570,7,)/1000</f>
        <v>5.5389999999999997</v>
      </c>
      <c r="H1936" s="180">
        <f>VLOOKUP(D1936,Plan1!$B$2:$S$5570,8,)/1000</f>
        <v>5.5069999999999997</v>
      </c>
      <c r="I1936" s="180">
        <f>VLOOKUP(D1936,Plan1!$B$2:$S$5570,9,)/1000</f>
        <v>5.57</v>
      </c>
      <c r="J1936" s="180">
        <f>VLOOKUP(D1936,Plan1!$B$2:$S$5570,10,)/1000</f>
        <v>5.2140000000000004</v>
      </c>
      <c r="K1936" s="180">
        <f>VLOOKUP(D1936,Plan1!$B$2:$S$5570,11,)/1000</f>
        <v>4.4290000000000003</v>
      </c>
      <c r="L1936" s="180">
        <f>VLOOKUP(D1936,Plan1!$B$2:$S$5570,12,)/1000</f>
        <v>4.0819999999999999</v>
      </c>
      <c r="M1936" s="180">
        <f>VLOOKUP(D1936,Plan1!$B$2:$S$5570,13,)/1000</f>
        <v>4.2779999999999996</v>
      </c>
      <c r="N1936" s="180">
        <f>VLOOKUP(D1936,Plan1!$B$2:$S$5570,14,)/1000</f>
        <v>5.1769999999999996</v>
      </c>
      <c r="O1936" s="180">
        <f>VLOOKUP(D1936,Plan1!$B$2:$S$5570,15,)/1000</f>
        <v>4.9139999999999997</v>
      </c>
      <c r="P1936" s="180">
        <f>VLOOKUP(D1936,Plan1!$B$2:$S$5570,16,)/1000</f>
        <v>5.2469999999999999</v>
      </c>
      <c r="Q1936" s="180">
        <f>VLOOKUP(D1936,Plan1!$B$2:$S$5570,17,)/1000</f>
        <v>5.5419999999999998</v>
      </c>
      <c r="R1936" s="180">
        <f>VLOOKUP(D1936,Plan1!$B$2:$S$5570,18,)/1000</f>
        <v>5.657</v>
      </c>
      <c r="S1936" s="180">
        <f>VLOOKUP(D1936,Plan1!$B$2:$S$5570,6,)/1000</f>
        <v>5.0960000000000001</v>
      </c>
    </row>
    <row r="1937" spans="1:19" x14ac:dyDescent="0.25">
      <c r="A1937" s="178">
        <v>4290</v>
      </c>
      <c r="B1937" s="178">
        <v>-251931</v>
      </c>
      <c r="C1937" s="178">
        <v>-519915</v>
      </c>
      <c r="D1937" s="178" t="s">
        <v>3022</v>
      </c>
      <c r="E1937" s="178" t="s">
        <v>167</v>
      </c>
      <c r="F1937" s="178" t="s">
        <v>2912</v>
      </c>
      <c r="G1937" s="180">
        <f>VLOOKUP(D1937,Plan1!$B$2:$S$5570,7,)/1000</f>
        <v>5.3109999999999999</v>
      </c>
      <c r="H1937" s="180">
        <f>VLOOKUP(D1937,Plan1!$B$2:$S$5570,8,)/1000</f>
        <v>5.3</v>
      </c>
      <c r="I1937" s="180">
        <f>VLOOKUP(D1937,Plan1!$B$2:$S$5570,9,)/1000</f>
        <v>5.4359999999999999</v>
      </c>
      <c r="J1937" s="180">
        <f>VLOOKUP(D1937,Plan1!$B$2:$S$5570,10,)/1000</f>
        <v>5.0570000000000004</v>
      </c>
      <c r="K1937" s="180">
        <f>VLOOKUP(D1937,Plan1!$B$2:$S$5570,11,)/1000</f>
        <v>4.2679999999999998</v>
      </c>
      <c r="L1937" s="180">
        <f>VLOOKUP(D1937,Plan1!$B$2:$S$5570,12,)/1000</f>
        <v>3.9729999999999999</v>
      </c>
      <c r="M1937" s="180">
        <f>VLOOKUP(D1937,Plan1!$B$2:$S$5570,13,)/1000</f>
        <v>4.2569999999999997</v>
      </c>
      <c r="N1937" s="180">
        <f>VLOOKUP(D1937,Plan1!$B$2:$S$5570,14,)/1000</f>
        <v>5.1639999999999997</v>
      </c>
      <c r="O1937" s="180">
        <f>VLOOKUP(D1937,Plan1!$B$2:$S$5570,15,)/1000</f>
        <v>4.7759999999999998</v>
      </c>
      <c r="P1937" s="180">
        <f>VLOOKUP(D1937,Plan1!$B$2:$S$5570,16,)/1000</f>
        <v>5.1120000000000001</v>
      </c>
      <c r="Q1937" s="180">
        <f>VLOOKUP(D1937,Plan1!$B$2:$S$5570,17,)/1000</f>
        <v>5.4139999999999997</v>
      </c>
      <c r="R1937" s="180">
        <f>VLOOKUP(D1937,Plan1!$B$2:$S$5570,18,)/1000</f>
        <v>5.3620000000000001</v>
      </c>
      <c r="S1937" s="180">
        <f>VLOOKUP(D1937,Plan1!$B$2:$S$5570,6,)/1000</f>
        <v>4.952</v>
      </c>
    </row>
    <row r="1938" spans="1:19" x14ac:dyDescent="0.25">
      <c r="A1938" s="178">
        <v>6716</v>
      </c>
      <c r="B1938" s="178">
        <v>-22655</v>
      </c>
      <c r="C1938" s="178">
        <v>-45856</v>
      </c>
      <c r="D1938" s="178" t="s">
        <v>1731</v>
      </c>
      <c r="E1938" s="178" t="s">
        <v>167</v>
      </c>
      <c r="F1938" s="178" t="s">
        <v>1727</v>
      </c>
      <c r="G1938" s="180">
        <f>VLOOKUP(D1938,Plan1!$B$2:$S$5570,7,)/1000</f>
        <v>4.5670000000000002</v>
      </c>
      <c r="H1938" s="180">
        <f>VLOOKUP(D1938,Plan1!$B$2:$S$5570,8,)/1000</f>
        <v>5.1470000000000002</v>
      </c>
      <c r="I1938" s="180">
        <f>VLOOKUP(D1938,Plan1!$B$2:$S$5570,9,)/1000</f>
        <v>4.7539999999999996</v>
      </c>
      <c r="J1938" s="180">
        <f>VLOOKUP(D1938,Plan1!$B$2:$S$5570,10,)/1000</f>
        <v>4.9320000000000004</v>
      </c>
      <c r="K1938" s="180">
        <f>VLOOKUP(D1938,Plan1!$B$2:$S$5570,11,)/1000</f>
        <v>4.5620000000000003</v>
      </c>
      <c r="L1938" s="180">
        <f>VLOOKUP(D1938,Plan1!$B$2:$S$5570,12,)/1000</f>
        <v>4.4480000000000004</v>
      </c>
      <c r="M1938" s="180">
        <f>VLOOKUP(D1938,Plan1!$B$2:$S$5570,13,)/1000</f>
        <v>4.6840000000000002</v>
      </c>
      <c r="N1938" s="180">
        <f>VLOOKUP(D1938,Plan1!$B$2:$S$5570,14,)/1000</f>
        <v>5.556</v>
      </c>
      <c r="O1938" s="180">
        <f>VLOOKUP(D1938,Plan1!$B$2:$S$5570,15,)/1000</f>
        <v>5.1269999999999998</v>
      </c>
      <c r="P1938" s="180">
        <f>VLOOKUP(D1938,Plan1!$B$2:$S$5570,16,)/1000</f>
        <v>5.0449999999999999</v>
      </c>
      <c r="Q1938" s="180">
        <f>VLOOKUP(D1938,Plan1!$B$2:$S$5570,17,)/1000</f>
        <v>4.68</v>
      </c>
      <c r="R1938" s="180">
        <f>VLOOKUP(D1938,Plan1!$B$2:$S$5570,18,)/1000</f>
        <v>4.8879999999999999</v>
      </c>
      <c r="S1938" s="180">
        <f>VLOOKUP(D1938,Plan1!$B$2:$S$5570,6,)/1000</f>
        <v>4.8659999999999997</v>
      </c>
    </row>
    <row r="1939" spans="1:19" x14ac:dyDescent="0.25">
      <c r="A1939" s="178">
        <v>52861</v>
      </c>
      <c r="B1939" s="178">
        <v>-51479</v>
      </c>
      <c r="C1939" s="178">
        <v>-443017</v>
      </c>
      <c r="D1939" s="178" t="s">
        <v>1363</v>
      </c>
      <c r="E1939" s="178" t="s">
        <v>167</v>
      </c>
      <c r="F1939" s="178" t="s">
        <v>1298</v>
      </c>
      <c r="G1939" s="180">
        <f>VLOOKUP(D1939,Plan1!$B$2:$S$5570,7,)/1000</f>
        <v>4.6280000000000001</v>
      </c>
      <c r="H1939" s="180">
        <f>VLOOKUP(D1939,Plan1!$B$2:$S$5570,8,)/1000</f>
        <v>4.827</v>
      </c>
      <c r="I1939" s="180">
        <f>VLOOKUP(D1939,Plan1!$B$2:$S$5570,9,)/1000</f>
        <v>4.9059999999999997</v>
      </c>
      <c r="J1939" s="180">
        <f>VLOOKUP(D1939,Plan1!$B$2:$S$5570,10,)/1000</f>
        <v>4.9560000000000004</v>
      </c>
      <c r="K1939" s="180">
        <f>VLOOKUP(D1939,Plan1!$B$2:$S$5570,11,)/1000</f>
        <v>5.1310000000000002</v>
      </c>
      <c r="L1939" s="180">
        <f>VLOOKUP(D1939,Plan1!$B$2:$S$5570,12,)/1000</f>
        <v>5.383</v>
      </c>
      <c r="M1939" s="180">
        <f>VLOOKUP(D1939,Plan1!$B$2:$S$5570,13,)/1000</f>
        <v>5.7039999999999997</v>
      </c>
      <c r="N1939" s="180">
        <f>VLOOKUP(D1939,Plan1!$B$2:$S$5570,14,)/1000</f>
        <v>6.2770000000000001</v>
      </c>
      <c r="O1939" s="180">
        <f>VLOOKUP(D1939,Plan1!$B$2:$S$5570,15,)/1000</f>
        <v>6.3680000000000003</v>
      </c>
      <c r="P1939" s="180">
        <f>VLOOKUP(D1939,Plan1!$B$2:$S$5570,16,)/1000</f>
        <v>5.7220000000000004</v>
      </c>
      <c r="Q1939" s="180">
        <f>VLOOKUP(D1939,Plan1!$B$2:$S$5570,17,)/1000</f>
        <v>5.274</v>
      </c>
      <c r="R1939" s="180">
        <f>VLOOKUP(D1939,Plan1!$B$2:$S$5570,18,)/1000</f>
        <v>4.8570000000000002</v>
      </c>
      <c r="S1939" s="180">
        <f>VLOOKUP(D1939,Plan1!$B$2:$S$5570,6,)/1000</f>
        <v>5.3360000000000003</v>
      </c>
    </row>
    <row r="1940" spans="1:19" x14ac:dyDescent="0.25">
      <c r="A1940" s="178">
        <v>22548</v>
      </c>
      <c r="B1940" s="178">
        <v>-143245</v>
      </c>
      <c r="C1940" s="178">
        <v>-394654</v>
      </c>
      <c r="D1940" s="178" t="s">
        <v>469</v>
      </c>
      <c r="E1940" s="178" t="s">
        <v>167</v>
      </c>
      <c r="F1940" s="178" t="s">
        <v>375</v>
      </c>
      <c r="G1940" s="180">
        <f>VLOOKUP(D1940,Plan1!$B$2:$S$5570,7,)/1000</f>
        <v>5.444</v>
      </c>
      <c r="H1940" s="180">
        <f>VLOOKUP(D1940,Plan1!$B$2:$S$5570,8,)/1000</f>
        <v>5.6310000000000002</v>
      </c>
      <c r="I1940" s="180">
        <f>VLOOKUP(D1940,Plan1!$B$2:$S$5570,9,)/1000</f>
        <v>5.5330000000000004</v>
      </c>
      <c r="J1940" s="180">
        <f>VLOOKUP(D1940,Plan1!$B$2:$S$5570,10,)/1000</f>
        <v>4.8360000000000003</v>
      </c>
      <c r="K1940" s="180">
        <f>VLOOKUP(D1940,Plan1!$B$2:$S$5570,11,)/1000</f>
        <v>4.2939999999999996</v>
      </c>
      <c r="L1940" s="180">
        <f>VLOOKUP(D1940,Plan1!$B$2:$S$5570,12,)/1000</f>
        <v>3.9910000000000001</v>
      </c>
      <c r="M1940" s="180">
        <f>VLOOKUP(D1940,Plan1!$B$2:$S$5570,13,)/1000</f>
        <v>4.2389999999999999</v>
      </c>
      <c r="N1940" s="180">
        <f>VLOOKUP(D1940,Plan1!$B$2:$S$5570,14,)/1000</f>
        <v>4.6029999999999998</v>
      </c>
      <c r="O1940" s="180">
        <f>VLOOKUP(D1940,Plan1!$B$2:$S$5570,15,)/1000</f>
        <v>5.09</v>
      </c>
      <c r="P1940" s="180">
        <f>VLOOKUP(D1940,Plan1!$B$2:$S$5570,16,)/1000</f>
        <v>5.0090000000000003</v>
      </c>
      <c r="Q1940" s="180">
        <f>VLOOKUP(D1940,Plan1!$B$2:$S$5570,17,)/1000</f>
        <v>4.9370000000000003</v>
      </c>
      <c r="R1940" s="180">
        <f>VLOOKUP(D1940,Plan1!$B$2:$S$5570,18,)/1000</f>
        <v>5.4740000000000002</v>
      </c>
      <c r="S1940" s="180">
        <f>VLOOKUP(D1940,Plan1!$B$2:$S$5570,6,)/1000</f>
        <v>4.923</v>
      </c>
    </row>
    <row r="1941" spans="1:19" x14ac:dyDescent="0.25">
      <c r="A1941" s="178">
        <v>13488</v>
      </c>
      <c r="B1941" s="178">
        <v>-188201</v>
      </c>
      <c r="C1941" s="178">
        <v>-424773</v>
      </c>
      <c r="D1941" s="178" t="s">
        <v>2320</v>
      </c>
      <c r="E1941" s="178" t="s">
        <v>167</v>
      </c>
      <c r="F1941" s="178" t="s">
        <v>1727</v>
      </c>
      <c r="G1941" s="180">
        <f>VLOOKUP(D1941,Plan1!$B$2:$S$5570,7,)/1000</f>
        <v>5.08</v>
      </c>
      <c r="H1941" s="180">
        <f>VLOOKUP(D1941,Plan1!$B$2:$S$5570,8,)/1000</f>
        <v>5.5439999999999996</v>
      </c>
      <c r="I1941" s="180">
        <f>VLOOKUP(D1941,Plan1!$B$2:$S$5570,9,)/1000</f>
        <v>4.9649999999999999</v>
      </c>
      <c r="J1941" s="180">
        <f>VLOOKUP(D1941,Plan1!$B$2:$S$5570,10,)/1000</f>
        <v>4.7240000000000002</v>
      </c>
      <c r="K1941" s="180">
        <f>VLOOKUP(D1941,Plan1!$B$2:$S$5570,11,)/1000</f>
        <v>4.2919999999999998</v>
      </c>
      <c r="L1941" s="180">
        <f>VLOOKUP(D1941,Plan1!$B$2:$S$5570,12,)/1000</f>
        <v>4.266</v>
      </c>
      <c r="M1941" s="180">
        <f>VLOOKUP(D1941,Plan1!$B$2:$S$5570,13,)/1000</f>
        <v>4.3369999999999997</v>
      </c>
      <c r="N1941" s="180">
        <f>VLOOKUP(D1941,Plan1!$B$2:$S$5570,14,)/1000</f>
        <v>4.9349999999999996</v>
      </c>
      <c r="O1941" s="180">
        <f>VLOOKUP(D1941,Plan1!$B$2:$S$5570,15,)/1000</f>
        <v>5.0819999999999999</v>
      </c>
      <c r="P1941" s="180">
        <f>VLOOKUP(D1941,Plan1!$B$2:$S$5570,16,)/1000</f>
        <v>4.8719999999999999</v>
      </c>
      <c r="Q1941" s="180">
        <f>VLOOKUP(D1941,Plan1!$B$2:$S$5570,17,)/1000</f>
        <v>4.2569999999999997</v>
      </c>
      <c r="R1941" s="180">
        <f>VLOOKUP(D1941,Plan1!$B$2:$S$5570,18,)/1000</f>
        <v>4.8719999999999999</v>
      </c>
      <c r="S1941" s="180">
        <f>VLOOKUP(D1941,Plan1!$B$2:$S$5570,6,)/1000</f>
        <v>4.7690000000000001</v>
      </c>
    </row>
    <row r="1942" spans="1:19" x14ac:dyDescent="0.25">
      <c r="A1942" s="178">
        <v>14016</v>
      </c>
      <c r="B1942" s="178">
        <v>-184524</v>
      </c>
      <c r="C1942" s="178">
        <v>-437427</v>
      </c>
      <c r="D1942" s="178" t="s">
        <v>2352</v>
      </c>
      <c r="E1942" s="178" t="s">
        <v>167</v>
      </c>
      <c r="F1942" s="178" t="s">
        <v>1727</v>
      </c>
      <c r="G1942" s="180">
        <f>VLOOKUP(D1942,Plan1!$B$2:$S$5570,7,)/1000</f>
        <v>5.2889999999999997</v>
      </c>
      <c r="H1942" s="180">
        <f>VLOOKUP(D1942,Plan1!$B$2:$S$5570,8,)/1000</f>
        <v>5.8230000000000004</v>
      </c>
      <c r="I1942" s="180">
        <f>VLOOKUP(D1942,Plan1!$B$2:$S$5570,9,)/1000</f>
        <v>5.218</v>
      </c>
      <c r="J1942" s="180">
        <f>VLOOKUP(D1942,Plan1!$B$2:$S$5570,10,)/1000</f>
        <v>5.2290000000000001</v>
      </c>
      <c r="K1942" s="180">
        <f>VLOOKUP(D1942,Plan1!$B$2:$S$5570,11,)/1000</f>
        <v>5.1150000000000002</v>
      </c>
      <c r="L1942" s="180">
        <f>VLOOKUP(D1942,Plan1!$B$2:$S$5570,12,)/1000</f>
        <v>5.0650000000000004</v>
      </c>
      <c r="M1942" s="180">
        <f>VLOOKUP(D1942,Plan1!$B$2:$S$5570,13,)/1000</f>
        <v>5.3780000000000001</v>
      </c>
      <c r="N1942" s="180">
        <f>VLOOKUP(D1942,Plan1!$B$2:$S$5570,14,)/1000</f>
        <v>5.9790000000000001</v>
      </c>
      <c r="O1942" s="180">
        <f>VLOOKUP(D1942,Plan1!$B$2:$S$5570,15,)/1000</f>
        <v>5.9459999999999997</v>
      </c>
      <c r="P1942" s="180">
        <f>VLOOKUP(D1942,Plan1!$B$2:$S$5570,16,)/1000</f>
        <v>5.4960000000000004</v>
      </c>
      <c r="Q1942" s="180">
        <f>VLOOKUP(D1942,Plan1!$B$2:$S$5570,17,)/1000</f>
        <v>4.7320000000000002</v>
      </c>
      <c r="R1942" s="180">
        <f>VLOOKUP(D1942,Plan1!$B$2:$S$5570,18,)/1000</f>
        <v>5.0650000000000004</v>
      </c>
      <c r="S1942" s="180">
        <f>VLOOKUP(D1942,Plan1!$B$2:$S$5570,6,)/1000</f>
        <v>5.3609999999999998</v>
      </c>
    </row>
    <row r="1943" spans="1:19" x14ac:dyDescent="0.25">
      <c r="A1943" s="178">
        <v>14132</v>
      </c>
      <c r="B1943" s="178">
        <v>-18441</v>
      </c>
      <c r="C1943" s="178">
        <v>-50136</v>
      </c>
      <c r="D1943" s="178" t="s">
        <v>1070</v>
      </c>
      <c r="E1943" s="178" t="s">
        <v>167</v>
      </c>
      <c r="F1943" s="178" t="s">
        <v>1058</v>
      </c>
      <c r="G1943" s="180">
        <f>VLOOKUP(D1943,Plan1!$B$2:$S$5570,7,)/1000</f>
        <v>5.2229999999999999</v>
      </c>
      <c r="H1943" s="180">
        <f>VLOOKUP(D1943,Plan1!$B$2:$S$5570,8,)/1000</f>
        <v>5.4349999999999996</v>
      </c>
      <c r="I1943" s="180">
        <f>VLOOKUP(D1943,Plan1!$B$2:$S$5570,9,)/1000</f>
        <v>5.423</v>
      </c>
      <c r="J1943" s="180">
        <f>VLOOKUP(D1943,Plan1!$B$2:$S$5570,10,)/1000</f>
        <v>5.6479999999999997</v>
      </c>
      <c r="K1943" s="180">
        <f>VLOOKUP(D1943,Plan1!$B$2:$S$5570,11,)/1000</f>
        <v>5.4619999999999997</v>
      </c>
      <c r="L1943" s="180">
        <f>VLOOKUP(D1943,Plan1!$B$2:$S$5570,12,)/1000</f>
        <v>5.319</v>
      </c>
      <c r="M1943" s="180">
        <f>VLOOKUP(D1943,Plan1!$B$2:$S$5570,13,)/1000</f>
        <v>5.484</v>
      </c>
      <c r="N1943" s="180">
        <f>VLOOKUP(D1943,Plan1!$B$2:$S$5570,14,)/1000</f>
        <v>6.3049999999999997</v>
      </c>
      <c r="O1943" s="180">
        <f>VLOOKUP(D1943,Plan1!$B$2:$S$5570,15,)/1000</f>
        <v>5.5960000000000001</v>
      </c>
      <c r="P1943" s="180">
        <f>VLOOKUP(D1943,Plan1!$B$2:$S$5570,16,)/1000</f>
        <v>5.4809999999999999</v>
      </c>
      <c r="Q1943" s="180">
        <f>VLOOKUP(D1943,Plan1!$B$2:$S$5570,17,)/1000</f>
        <v>5.3150000000000004</v>
      </c>
      <c r="R1943" s="180">
        <f>VLOOKUP(D1943,Plan1!$B$2:$S$5570,18,)/1000</f>
        <v>5.3239999999999998</v>
      </c>
      <c r="S1943" s="180">
        <f>VLOOKUP(D1943,Plan1!$B$2:$S$5570,6,)/1000</f>
        <v>5.5010000000000003</v>
      </c>
    </row>
    <row r="1944" spans="1:19" x14ac:dyDescent="0.25">
      <c r="A1944" s="178">
        <v>53234</v>
      </c>
      <c r="B1944" s="178">
        <v>-50212</v>
      </c>
      <c r="C1944" s="178">
        <v>-442758</v>
      </c>
      <c r="D1944" s="178" t="s">
        <v>1370</v>
      </c>
      <c r="E1944" s="178" t="s">
        <v>167</v>
      </c>
      <c r="F1944" s="178" t="s">
        <v>1298</v>
      </c>
      <c r="G1944" s="180">
        <f>VLOOKUP(D1944,Plan1!$B$2:$S$5570,7,)/1000</f>
        <v>4.6440000000000001</v>
      </c>
      <c r="H1944" s="180">
        <f>VLOOKUP(D1944,Plan1!$B$2:$S$5570,8,)/1000</f>
        <v>4.84</v>
      </c>
      <c r="I1944" s="180">
        <f>VLOOKUP(D1944,Plan1!$B$2:$S$5570,9,)/1000</f>
        <v>4.992</v>
      </c>
      <c r="J1944" s="180">
        <f>VLOOKUP(D1944,Plan1!$B$2:$S$5570,10,)/1000</f>
        <v>4.97</v>
      </c>
      <c r="K1944" s="180">
        <f>VLOOKUP(D1944,Plan1!$B$2:$S$5570,11,)/1000</f>
        <v>5.1289999999999996</v>
      </c>
      <c r="L1944" s="180">
        <f>VLOOKUP(D1944,Plan1!$B$2:$S$5570,12,)/1000</f>
        <v>5.3419999999999996</v>
      </c>
      <c r="M1944" s="180">
        <f>VLOOKUP(D1944,Plan1!$B$2:$S$5570,13,)/1000</f>
        <v>5.62</v>
      </c>
      <c r="N1944" s="180">
        <f>VLOOKUP(D1944,Plan1!$B$2:$S$5570,14,)/1000</f>
        <v>6.1870000000000003</v>
      </c>
      <c r="O1944" s="180">
        <f>VLOOKUP(D1944,Plan1!$B$2:$S$5570,15,)/1000</f>
        <v>6.3140000000000001</v>
      </c>
      <c r="P1944" s="180">
        <f>VLOOKUP(D1944,Plan1!$B$2:$S$5570,16,)/1000</f>
        <v>5.7450000000000001</v>
      </c>
      <c r="Q1944" s="180">
        <f>VLOOKUP(D1944,Plan1!$B$2:$S$5570,17,)/1000</f>
        <v>5.3170000000000002</v>
      </c>
      <c r="R1944" s="180">
        <f>VLOOKUP(D1944,Plan1!$B$2:$S$5570,18,)/1000</f>
        <v>4.8840000000000003</v>
      </c>
      <c r="S1944" s="180">
        <f>VLOOKUP(D1944,Plan1!$B$2:$S$5570,6,)/1000</f>
        <v>5.3319999999999999</v>
      </c>
    </row>
    <row r="1945" spans="1:19" x14ac:dyDescent="0.25">
      <c r="A1945" s="178">
        <v>3144</v>
      </c>
      <c r="B1945" s="178">
        <v>-273176</v>
      </c>
      <c r="C1945" s="178">
        <v>-48558</v>
      </c>
      <c r="D1945" s="178" t="s">
        <v>4540</v>
      </c>
      <c r="E1945" s="178" t="s">
        <v>167</v>
      </c>
      <c r="F1945" s="178" t="s">
        <v>4434</v>
      </c>
      <c r="G1945" s="180">
        <f>VLOOKUP(D1945,Plan1!$B$2:$S$5570,7,)/1000</f>
        <v>5.24</v>
      </c>
      <c r="H1945" s="180">
        <f>VLOOKUP(D1945,Plan1!$B$2:$S$5570,8,)/1000</f>
        <v>5.3090000000000002</v>
      </c>
      <c r="I1945" s="180">
        <f>VLOOKUP(D1945,Plan1!$B$2:$S$5570,9,)/1000</f>
        <v>5.04</v>
      </c>
      <c r="J1945" s="180">
        <f>VLOOKUP(D1945,Plan1!$B$2:$S$5570,10,)/1000</f>
        <v>4.5140000000000002</v>
      </c>
      <c r="K1945" s="180">
        <f>VLOOKUP(D1945,Plan1!$B$2:$S$5570,11,)/1000</f>
        <v>4.008</v>
      </c>
      <c r="L1945" s="180">
        <f>VLOOKUP(D1945,Plan1!$B$2:$S$5570,12,)/1000</f>
        <v>3.4940000000000002</v>
      </c>
      <c r="M1945" s="180">
        <f>VLOOKUP(D1945,Plan1!$B$2:$S$5570,13,)/1000</f>
        <v>3.6059999999999999</v>
      </c>
      <c r="N1945" s="180">
        <f>VLOOKUP(D1945,Plan1!$B$2:$S$5570,14,)/1000</f>
        <v>4.16</v>
      </c>
      <c r="O1945" s="180">
        <f>VLOOKUP(D1945,Plan1!$B$2:$S$5570,15,)/1000</f>
        <v>3.9209999999999998</v>
      </c>
      <c r="P1945" s="180">
        <f>VLOOKUP(D1945,Plan1!$B$2:$S$5570,16,)/1000</f>
        <v>4.2290000000000001</v>
      </c>
      <c r="Q1945" s="180">
        <f>VLOOKUP(D1945,Plan1!$B$2:$S$5570,17,)/1000</f>
        <v>5.0590000000000002</v>
      </c>
      <c r="R1945" s="180">
        <f>VLOOKUP(D1945,Plan1!$B$2:$S$5570,18,)/1000</f>
        <v>5.1580000000000004</v>
      </c>
      <c r="S1945" s="180">
        <f>VLOOKUP(D1945,Plan1!$B$2:$S$5570,6,)/1000</f>
        <v>4.4779999999999998</v>
      </c>
    </row>
    <row r="1946" spans="1:19" x14ac:dyDescent="0.25">
      <c r="A1946" s="178">
        <v>51799</v>
      </c>
      <c r="B1946" s="178">
        <v>-54493</v>
      </c>
      <c r="C1946" s="178">
        <v>-375186</v>
      </c>
      <c r="D1946" s="178" t="s">
        <v>3877</v>
      </c>
      <c r="E1946" s="178" t="s">
        <v>167</v>
      </c>
      <c r="F1946" s="178" t="s">
        <v>3752</v>
      </c>
      <c r="G1946" s="180">
        <f>VLOOKUP(D1946,Plan1!$B$2:$S$5570,7,)/1000</f>
        <v>5.5750000000000002</v>
      </c>
      <c r="H1946" s="180">
        <f>VLOOKUP(D1946,Plan1!$B$2:$S$5570,8,)/1000</f>
        <v>5.7060000000000004</v>
      </c>
      <c r="I1946" s="180">
        <f>VLOOKUP(D1946,Plan1!$B$2:$S$5570,9,)/1000</f>
        <v>5.8920000000000003</v>
      </c>
      <c r="J1946" s="180">
        <f>VLOOKUP(D1946,Plan1!$B$2:$S$5570,10,)/1000</f>
        <v>5.7640000000000002</v>
      </c>
      <c r="K1946" s="180">
        <f>VLOOKUP(D1946,Plan1!$B$2:$S$5570,11,)/1000</f>
        <v>5.5449999999999999</v>
      </c>
      <c r="L1946" s="180">
        <f>VLOOKUP(D1946,Plan1!$B$2:$S$5570,12,)/1000</f>
        <v>5.2770000000000001</v>
      </c>
      <c r="M1946" s="180">
        <f>VLOOKUP(D1946,Plan1!$B$2:$S$5570,13,)/1000</f>
        <v>5.5640000000000001</v>
      </c>
      <c r="N1946" s="180">
        <f>VLOOKUP(D1946,Plan1!$B$2:$S$5570,14,)/1000</f>
        <v>6.1669999999999998</v>
      </c>
      <c r="O1946" s="180">
        <f>VLOOKUP(D1946,Plan1!$B$2:$S$5570,15,)/1000</f>
        <v>6.3920000000000003</v>
      </c>
      <c r="P1946" s="180">
        <f>VLOOKUP(D1946,Plan1!$B$2:$S$5570,16,)/1000</f>
        <v>6.41</v>
      </c>
      <c r="Q1946" s="180">
        <f>VLOOKUP(D1946,Plan1!$B$2:$S$5570,17,)/1000</f>
        <v>6.2869999999999999</v>
      </c>
      <c r="R1946" s="180">
        <f>VLOOKUP(D1946,Plan1!$B$2:$S$5570,18,)/1000</f>
        <v>5.7329999999999997</v>
      </c>
      <c r="S1946" s="180">
        <f>VLOOKUP(D1946,Plan1!$B$2:$S$5570,6,)/1000</f>
        <v>5.859</v>
      </c>
    </row>
    <row r="1947" spans="1:19" x14ac:dyDescent="0.25">
      <c r="A1947" s="178">
        <v>50566</v>
      </c>
      <c r="B1947" s="178">
        <v>-57501</v>
      </c>
      <c r="C1947" s="178">
        <v>-47365</v>
      </c>
      <c r="D1947" s="178" t="s">
        <v>1338</v>
      </c>
      <c r="E1947" s="178" t="s">
        <v>167</v>
      </c>
      <c r="F1947" s="178" t="s">
        <v>1298</v>
      </c>
      <c r="G1947" s="180">
        <f>VLOOKUP(D1947,Plan1!$B$2:$S$5570,7,)/1000</f>
        <v>4.4619999999999997</v>
      </c>
      <c r="H1947" s="180">
        <f>VLOOKUP(D1947,Plan1!$B$2:$S$5570,8,)/1000</f>
        <v>4.5860000000000003</v>
      </c>
      <c r="I1947" s="180">
        <f>VLOOKUP(D1947,Plan1!$B$2:$S$5570,9,)/1000</f>
        <v>4.7539999999999996</v>
      </c>
      <c r="J1947" s="180">
        <f>VLOOKUP(D1947,Plan1!$B$2:$S$5570,10,)/1000</f>
        <v>4.9080000000000004</v>
      </c>
      <c r="K1947" s="180">
        <f>VLOOKUP(D1947,Plan1!$B$2:$S$5570,11,)/1000</f>
        <v>5.0410000000000004</v>
      </c>
      <c r="L1947" s="180">
        <f>VLOOKUP(D1947,Plan1!$B$2:$S$5570,12,)/1000</f>
        <v>5.4119999999999999</v>
      </c>
      <c r="M1947" s="180">
        <f>VLOOKUP(D1947,Plan1!$B$2:$S$5570,13,)/1000</f>
        <v>5.5750000000000002</v>
      </c>
      <c r="N1947" s="180">
        <f>VLOOKUP(D1947,Plan1!$B$2:$S$5570,14,)/1000</f>
        <v>5.9279999999999999</v>
      </c>
      <c r="O1947" s="180">
        <f>VLOOKUP(D1947,Plan1!$B$2:$S$5570,15,)/1000</f>
        <v>5.6459999999999999</v>
      </c>
      <c r="P1947" s="180">
        <f>VLOOKUP(D1947,Plan1!$B$2:$S$5570,16,)/1000</f>
        <v>5.1130000000000004</v>
      </c>
      <c r="Q1947" s="180">
        <f>VLOOKUP(D1947,Plan1!$B$2:$S$5570,17,)/1000</f>
        <v>4.75</v>
      </c>
      <c r="R1947" s="180">
        <f>VLOOKUP(D1947,Plan1!$B$2:$S$5570,18,)/1000</f>
        <v>4.5839999999999996</v>
      </c>
      <c r="S1947" s="180">
        <f>VLOOKUP(D1947,Plan1!$B$2:$S$5570,6,)/1000</f>
        <v>5.0629999999999997</v>
      </c>
    </row>
    <row r="1948" spans="1:19" x14ac:dyDescent="0.25">
      <c r="A1948" s="178">
        <v>52110</v>
      </c>
      <c r="B1948" s="178">
        <v>-53194</v>
      </c>
      <c r="C1948" s="178">
        <v>-442473</v>
      </c>
      <c r="D1948" s="178" t="s">
        <v>1354</v>
      </c>
      <c r="E1948" s="178" t="s">
        <v>167</v>
      </c>
      <c r="F1948" s="178" t="s">
        <v>1298</v>
      </c>
      <c r="G1948" s="180">
        <f>VLOOKUP(D1948,Plan1!$B$2:$S$5570,7,)/1000</f>
        <v>4.5540000000000003</v>
      </c>
      <c r="H1948" s="180">
        <f>VLOOKUP(D1948,Plan1!$B$2:$S$5570,8,)/1000</f>
        <v>4.7830000000000004</v>
      </c>
      <c r="I1948" s="180">
        <f>VLOOKUP(D1948,Plan1!$B$2:$S$5570,9,)/1000</f>
        <v>4.9429999999999996</v>
      </c>
      <c r="J1948" s="180">
        <f>VLOOKUP(D1948,Plan1!$B$2:$S$5570,10,)/1000</f>
        <v>4.9969999999999999</v>
      </c>
      <c r="K1948" s="180">
        <f>VLOOKUP(D1948,Plan1!$B$2:$S$5570,11,)/1000</f>
        <v>5.1120000000000001</v>
      </c>
      <c r="L1948" s="180">
        <f>VLOOKUP(D1948,Plan1!$B$2:$S$5570,12,)/1000</f>
        <v>5.4340000000000002</v>
      </c>
      <c r="M1948" s="180">
        <f>VLOOKUP(D1948,Plan1!$B$2:$S$5570,13,)/1000</f>
        <v>5.7469999999999999</v>
      </c>
      <c r="N1948" s="180">
        <f>VLOOKUP(D1948,Plan1!$B$2:$S$5570,14,)/1000</f>
        <v>6.2480000000000002</v>
      </c>
      <c r="O1948" s="180">
        <f>VLOOKUP(D1948,Plan1!$B$2:$S$5570,15,)/1000</f>
        <v>6.38</v>
      </c>
      <c r="P1948" s="180">
        <f>VLOOKUP(D1948,Plan1!$B$2:$S$5570,16,)/1000</f>
        <v>5.7359999999999998</v>
      </c>
      <c r="Q1948" s="180">
        <f>VLOOKUP(D1948,Plan1!$B$2:$S$5570,17,)/1000</f>
        <v>5.24</v>
      </c>
      <c r="R1948" s="180">
        <f>VLOOKUP(D1948,Plan1!$B$2:$S$5570,18,)/1000</f>
        <v>4.8550000000000004</v>
      </c>
      <c r="S1948" s="180">
        <f>VLOOKUP(D1948,Plan1!$B$2:$S$5570,6,)/1000</f>
        <v>5.3360000000000003</v>
      </c>
    </row>
    <row r="1949" spans="1:19" x14ac:dyDescent="0.25">
      <c r="A1949" s="178">
        <v>31957</v>
      </c>
      <c r="B1949" s="178">
        <v>-106104</v>
      </c>
      <c r="C1949" s="178">
        <v>-627375</v>
      </c>
      <c r="D1949" s="178" t="s">
        <v>4406</v>
      </c>
      <c r="E1949" s="178" t="s">
        <v>167</v>
      </c>
      <c r="F1949" s="178" t="s">
        <v>4373</v>
      </c>
      <c r="G1949" s="180">
        <f>VLOOKUP(D1949,Plan1!$B$2:$S$5570,7,)/1000</f>
        <v>4.1239999999999997</v>
      </c>
      <c r="H1949" s="180">
        <f>VLOOKUP(D1949,Plan1!$B$2:$S$5570,8,)/1000</f>
        <v>4.1680000000000001</v>
      </c>
      <c r="I1949" s="180">
        <f>VLOOKUP(D1949,Plan1!$B$2:$S$5570,9,)/1000</f>
        <v>4.4130000000000003</v>
      </c>
      <c r="J1949" s="180">
        <f>VLOOKUP(D1949,Plan1!$B$2:$S$5570,10,)/1000</f>
        <v>4.718</v>
      </c>
      <c r="K1949" s="180">
        <f>VLOOKUP(D1949,Plan1!$B$2:$S$5570,11,)/1000</f>
        <v>4.327</v>
      </c>
      <c r="L1949" s="180">
        <f>VLOOKUP(D1949,Plan1!$B$2:$S$5570,12,)/1000</f>
        <v>4.7960000000000003</v>
      </c>
      <c r="M1949" s="180">
        <f>VLOOKUP(D1949,Plan1!$B$2:$S$5570,13,)/1000</f>
        <v>4.8940000000000001</v>
      </c>
      <c r="N1949" s="180">
        <f>VLOOKUP(D1949,Plan1!$B$2:$S$5570,14,)/1000</f>
        <v>5.1890000000000001</v>
      </c>
      <c r="O1949" s="180">
        <f>VLOOKUP(D1949,Plan1!$B$2:$S$5570,15,)/1000</f>
        <v>5.0110000000000001</v>
      </c>
      <c r="P1949" s="180">
        <f>VLOOKUP(D1949,Plan1!$B$2:$S$5570,16,)/1000</f>
        <v>4.9550000000000001</v>
      </c>
      <c r="Q1949" s="180">
        <f>VLOOKUP(D1949,Plan1!$B$2:$S$5570,17,)/1000</f>
        <v>4.5880000000000001</v>
      </c>
      <c r="R1949" s="180">
        <f>VLOOKUP(D1949,Plan1!$B$2:$S$5570,18,)/1000</f>
        <v>4.3659999999999997</v>
      </c>
      <c r="S1949" s="180">
        <f>VLOOKUP(D1949,Plan1!$B$2:$S$5570,6,)/1000</f>
        <v>4.6289999999999996</v>
      </c>
    </row>
    <row r="1950" spans="1:19" x14ac:dyDescent="0.25">
      <c r="A1950" s="178">
        <v>12599</v>
      </c>
      <c r="B1950" s="178">
        <v>-192523</v>
      </c>
      <c r="C1950" s="178">
        <v>-404613</v>
      </c>
      <c r="D1950" s="178" t="s">
        <v>1033</v>
      </c>
      <c r="E1950" s="178" t="s">
        <v>167</v>
      </c>
      <c r="F1950" s="178" t="s">
        <v>979</v>
      </c>
      <c r="G1950" s="180">
        <f>VLOOKUP(D1950,Plan1!$B$2:$S$5570,7,)/1000</f>
        <v>5.3609999999999998</v>
      </c>
      <c r="H1950" s="180">
        <f>VLOOKUP(D1950,Plan1!$B$2:$S$5570,8,)/1000</f>
        <v>5.7380000000000004</v>
      </c>
      <c r="I1950" s="180">
        <f>VLOOKUP(D1950,Plan1!$B$2:$S$5570,9,)/1000</f>
        <v>5.3040000000000003</v>
      </c>
      <c r="J1950" s="180">
        <f>VLOOKUP(D1950,Plan1!$B$2:$S$5570,10,)/1000</f>
        <v>4.8460000000000001</v>
      </c>
      <c r="K1950" s="180">
        <f>VLOOKUP(D1950,Plan1!$B$2:$S$5570,11,)/1000</f>
        <v>4.4379999999999997</v>
      </c>
      <c r="L1950" s="180">
        <f>VLOOKUP(D1950,Plan1!$B$2:$S$5570,12,)/1000</f>
        <v>4.2610000000000001</v>
      </c>
      <c r="M1950" s="180">
        <f>VLOOKUP(D1950,Plan1!$B$2:$S$5570,13,)/1000</f>
        <v>4.2720000000000002</v>
      </c>
      <c r="N1950" s="180">
        <f>VLOOKUP(D1950,Plan1!$B$2:$S$5570,14,)/1000</f>
        <v>4.6680000000000001</v>
      </c>
      <c r="O1950" s="180">
        <f>VLOOKUP(D1950,Plan1!$B$2:$S$5570,15,)/1000</f>
        <v>4.8310000000000004</v>
      </c>
      <c r="P1950" s="180">
        <f>VLOOKUP(D1950,Plan1!$B$2:$S$5570,16,)/1000</f>
        <v>4.6360000000000001</v>
      </c>
      <c r="Q1950" s="180">
        <f>VLOOKUP(D1950,Plan1!$B$2:$S$5570,17,)/1000</f>
        <v>4.4290000000000003</v>
      </c>
      <c r="R1950" s="180">
        <f>VLOOKUP(D1950,Plan1!$B$2:$S$5570,18,)/1000</f>
        <v>5.056</v>
      </c>
      <c r="S1950" s="180">
        <f>VLOOKUP(D1950,Plan1!$B$2:$S$5570,6,)/1000</f>
        <v>4.82</v>
      </c>
    </row>
    <row r="1951" spans="1:19" x14ac:dyDescent="0.25">
      <c r="A1951" s="178">
        <v>51356</v>
      </c>
      <c r="B1951" s="178">
        <v>-54723</v>
      </c>
      <c r="C1951" s="178">
        <v>-440702</v>
      </c>
      <c r="D1951" s="178" t="s">
        <v>1347</v>
      </c>
      <c r="E1951" s="178" t="s">
        <v>167</v>
      </c>
      <c r="F1951" s="178" t="s">
        <v>1298</v>
      </c>
      <c r="G1951" s="180">
        <f>VLOOKUP(D1951,Plan1!$B$2:$S$5570,7,)/1000</f>
        <v>4.5880000000000001</v>
      </c>
      <c r="H1951" s="180">
        <f>VLOOKUP(D1951,Plan1!$B$2:$S$5570,8,)/1000</f>
        <v>4.8520000000000003</v>
      </c>
      <c r="I1951" s="180">
        <f>VLOOKUP(D1951,Plan1!$B$2:$S$5570,9,)/1000</f>
        <v>5.0179999999999998</v>
      </c>
      <c r="J1951" s="180">
        <f>VLOOKUP(D1951,Plan1!$B$2:$S$5570,10,)/1000</f>
        <v>5.0819999999999999</v>
      </c>
      <c r="K1951" s="180">
        <f>VLOOKUP(D1951,Plan1!$B$2:$S$5570,11,)/1000</f>
        <v>5.2320000000000002</v>
      </c>
      <c r="L1951" s="180">
        <f>VLOOKUP(D1951,Plan1!$B$2:$S$5570,12,)/1000</f>
        <v>5.4809999999999999</v>
      </c>
      <c r="M1951" s="180">
        <f>VLOOKUP(D1951,Plan1!$B$2:$S$5570,13,)/1000</f>
        <v>5.8250000000000002</v>
      </c>
      <c r="N1951" s="180">
        <f>VLOOKUP(D1951,Plan1!$B$2:$S$5570,14,)/1000</f>
        <v>6.3769999999999998</v>
      </c>
      <c r="O1951" s="180">
        <f>VLOOKUP(D1951,Plan1!$B$2:$S$5570,15,)/1000</f>
        <v>6.4690000000000003</v>
      </c>
      <c r="P1951" s="180">
        <f>VLOOKUP(D1951,Plan1!$B$2:$S$5570,16,)/1000</f>
        <v>5.8170000000000002</v>
      </c>
      <c r="Q1951" s="180">
        <f>VLOOKUP(D1951,Plan1!$B$2:$S$5570,17,)/1000</f>
        <v>5.3090000000000002</v>
      </c>
      <c r="R1951" s="180">
        <f>VLOOKUP(D1951,Plan1!$B$2:$S$5570,18,)/1000</f>
        <v>4.9370000000000003</v>
      </c>
      <c r="S1951" s="180">
        <f>VLOOKUP(D1951,Plan1!$B$2:$S$5570,6,)/1000</f>
        <v>5.4160000000000004</v>
      </c>
    </row>
    <row r="1952" spans="1:19" x14ac:dyDescent="0.25">
      <c r="A1952" s="178">
        <v>26493</v>
      </c>
      <c r="B1952" s="178">
        <v>-125999</v>
      </c>
      <c r="C1952" s="178">
        <v>-390415</v>
      </c>
      <c r="D1952" s="178" t="s">
        <v>599</v>
      </c>
      <c r="E1952" s="178" t="s">
        <v>167</v>
      </c>
      <c r="F1952" s="178" t="s">
        <v>375</v>
      </c>
      <c r="G1952" s="180">
        <f>VLOOKUP(D1952,Plan1!$B$2:$S$5570,7,)/1000</f>
        <v>5.6390000000000002</v>
      </c>
      <c r="H1952" s="180">
        <f>VLOOKUP(D1952,Plan1!$B$2:$S$5570,8,)/1000</f>
        <v>5.7409999999999997</v>
      </c>
      <c r="I1952" s="180">
        <f>VLOOKUP(D1952,Plan1!$B$2:$S$5570,9,)/1000</f>
        <v>5.8289999999999997</v>
      </c>
      <c r="J1952" s="180">
        <f>VLOOKUP(D1952,Plan1!$B$2:$S$5570,10,)/1000</f>
        <v>4.9089999999999998</v>
      </c>
      <c r="K1952" s="180">
        <f>VLOOKUP(D1952,Plan1!$B$2:$S$5570,11,)/1000</f>
        <v>4.42</v>
      </c>
      <c r="L1952" s="180">
        <f>VLOOKUP(D1952,Plan1!$B$2:$S$5570,12,)/1000</f>
        <v>4.0880000000000001</v>
      </c>
      <c r="M1952" s="180">
        <f>VLOOKUP(D1952,Plan1!$B$2:$S$5570,13,)/1000</f>
        <v>4.3499999999999996</v>
      </c>
      <c r="N1952" s="180">
        <f>VLOOKUP(D1952,Plan1!$B$2:$S$5570,14,)/1000</f>
        <v>4.827</v>
      </c>
      <c r="O1952" s="180">
        <f>VLOOKUP(D1952,Plan1!$B$2:$S$5570,15,)/1000</f>
        <v>5.4589999999999996</v>
      </c>
      <c r="P1952" s="180">
        <f>VLOOKUP(D1952,Plan1!$B$2:$S$5570,16,)/1000</f>
        <v>5.4470000000000001</v>
      </c>
      <c r="Q1952" s="180">
        <f>VLOOKUP(D1952,Plan1!$B$2:$S$5570,17,)/1000</f>
        <v>5.4340000000000002</v>
      </c>
      <c r="R1952" s="180">
        <f>VLOOKUP(D1952,Plan1!$B$2:$S$5570,18,)/1000</f>
        <v>5.6109999999999998</v>
      </c>
      <c r="S1952" s="180">
        <f>VLOOKUP(D1952,Plan1!$B$2:$S$5570,6,)/1000</f>
        <v>5.1459999999999999</v>
      </c>
    </row>
    <row r="1953" spans="1:19" x14ac:dyDescent="0.25">
      <c r="A1953" s="178">
        <v>58519</v>
      </c>
      <c r="B1953" s="178">
        <v>-34328</v>
      </c>
      <c r="C1953" s="178">
        <v>-456623</v>
      </c>
      <c r="D1953" s="178" t="s">
        <v>1435</v>
      </c>
      <c r="E1953" s="178" t="s">
        <v>167</v>
      </c>
      <c r="F1953" s="178" t="s">
        <v>1298</v>
      </c>
      <c r="G1953" s="180">
        <f>VLOOKUP(D1953,Plan1!$B$2:$S$5570,7,)/1000</f>
        <v>4.4420000000000002</v>
      </c>
      <c r="H1953" s="180">
        <f>VLOOKUP(D1953,Plan1!$B$2:$S$5570,8,)/1000</f>
        <v>4.72</v>
      </c>
      <c r="I1953" s="180">
        <f>VLOOKUP(D1953,Plan1!$B$2:$S$5570,9,)/1000</f>
        <v>4.806</v>
      </c>
      <c r="J1953" s="180">
        <f>VLOOKUP(D1953,Plan1!$B$2:$S$5570,10,)/1000</f>
        <v>4.8659999999999997</v>
      </c>
      <c r="K1953" s="180">
        <f>VLOOKUP(D1953,Plan1!$B$2:$S$5570,11,)/1000</f>
        <v>4.8220000000000001</v>
      </c>
      <c r="L1953" s="180">
        <f>VLOOKUP(D1953,Plan1!$B$2:$S$5570,12,)/1000</f>
        <v>4.9880000000000004</v>
      </c>
      <c r="M1953" s="180">
        <f>VLOOKUP(D1953,Plan1!$B$2:$S$5570,13,)/1000</f>
        <v>5.1070000000000002</v>
      </c>
      <c r="N1953" s="180">
        <f>VLOOKUP(D1953,Plan1!$B$2:$S$5570,14,)/1000</f>
        <v>5.4589999999999996</v>
      </c>
      <c r="O1953" s="180">
        <f>VLOOKUP(D1953,Plan1!$B$2:$S$5570,15,)/1000</f>
        <v>5.6470000000000002</v>
      </c>
      <c r="P1953" s="180">
        <f>VLOOKUP(D1953,Plan1!$B$2:$S$5570,16,)/1000</f>
        <v>5.2949999999999999</v>
      </c>
      <c r="Q1953" s="180">
        <f>VLOOKUP(D1953,Plan1!$B$2:$S$5570,17,)/1000</f>
        <v>4.9340000000000002</v>
      </c>
      <c r="R1953" s="180">
        <f>VLOOKUP(D1953,Plan1!$B$2:$S$5570,18,)/1000</f>
        <v>4.694</v>
      </c>
      <c r="S1953" s="180">
        <f>VLOOKUP(D1953,Plan1!$B$2:$S$5570,6,)/1000</f>
        <v>4.9820000000000002</v>
      </c>
    </row>
    <row r="1954" spans="1:19" x14ac:dyDescent="0.25">
      <c r="A1954" s="178">
        <v>62233</v>
      </c>
      <c r="B1954" s="178">
        <v>-2129</v>
      </c>
      <c r="C1954" s="178">
        <v>-458913</v>
      </c>
      <c r="D1954" s="178" t="s">
        <v>1492</v>
      </c>
      <c r="E1954" s="178" t="s">
        <v>167</v>
      </c>
      <c r="F1954" s="178" t="s">
        <v>1298</v>
      </c>
      <c r="G1954" s="180">
        <f>VLOOKUP(D1954,Plan1!$B$2:$S$5570,7,)/1000</f>
        <v>4.4530000000000003</v>
      </c>
      <c r="H1954" s="180">
        <f>VLOOKUP(D1954,Plan1!$B$2:$S$5570,8,)/1000</f>
        <v>4.4039999999999999</v>
      </c>
      <c r="I1954" s="180">
        <f>VLOOKUP(D1954,Plan1!$B$2:$S$5570,9,)/1000</f>
        <v>4.3739999999999997</v>
      </c>
      <c r="J1954" s="180">
        <f>VLOOKUP(D1954,Plan1!$B$2:$S$5570,10,)/1000</f>
        <v>4.5030000000000001</v>
      </c>
      <c r="K1954" s="180">
        <f>VLOOKUP(D1954,Plan1!$B$2:$S$5570,11,)/1000</f>
        <v>4.5640000000000001</v>
      </c>
      <c r="L1954" s="180">
        <f>VLOOKUP(D1954,Plan1!$B$2:$S$5570,12,)/1000</f>
        <v>4.9089999999999998</v>
      </c>
      <c r="M1954" s="180">
        <f>VLOOKUP(D1954,Plan1!$B$2:$S$5570,13,)/1000</f>
        <v>5.0259999999999998</v>
      </c>
      <c r="N1954" s="180">
        <f>VLOOKUP(D1954,Plan1!$B$2:$S$5570,14,)/1000</f>
        <v>5.4859999999999998</v>
      </c>
      <c r="O1954" s="180">
        <f>VLOOKUP(D1954,Plan1!$B$2:$S$5570,15,)/1000</f>
        <v>5.65</v>
      </c>
      <c r="P1954" s="180">
        <f>VLOOKUP(D1954,Plan1!$B$2:$S$5570,16,)/1000</f>
        <v>5.3150000000000004</v>
      </c>
      <c r="Q1954" s="180">
        <f>VLOOKUP(D1954,Plan1!$B$2:$S$5570,17,)/1000</f>
        <v>5.077</v>
      </c>
      <c r="R1954" s="180">
        <f>VLOOKUP(D1954,Plan1!$B$2:$S$5570,18,)/1000</f>
        <v>4.6100000000000003</v>
      </c>
      <c r="S1954" s="180">
        <f>VLOOKUP(D1954,Plan1!$B$2:$S$5570,6,)/1000</f>
        <v>4.8650000000000002</v>
      </c>
    </row>
    <row r="1955" spans="1:19" x14ac:dyDescent="0.25">
      <c r="A1955" s="178">
        <v>13312</v>
      </c>
      <c r="B1955" s="178">
        <v>-188549</v>
      </c>
      <c r="C1955" s="178">
        <v>-419559</v>
      </c>
      <c r="D1955" s="178" t="s">
        <v>2307</v>
      </c>
      <c r="E1955" s="178" t="s">
        <v>167</v>
      </c>
      <c r="F1955" s="178" t="s">
        <v>1727</v>
      </c>
      <c r="G1955" s="180">
        <f>VLOOKUP(D1955,Plan1!$B$2:$S$5570,7,)/1000</f>
        <v>5.4359999999999999</v>
      </c>
      <c r="H1955" s="180">
        <f>VLOOKUP(D1955,Plan1!$B$2:$S$5570,8,)/1000</f>
        <v>5.8440000000000003</v>
      </c>
      <c r="I1955" s="180">
        <f>VLOOKUP(D1955,Plan1!$B$2:$S$5570,9,)/1000</f>
        <v>5.3860000000000001</v>
      </c>
      <c r="J1955" s="180">
        <f>VLOOKUP(D1955,Plan1!$B$2:$S$5570,10,)/1000</f>
        <v>5.0670000000000002</v>
      </c>
      <c r="K1955" s="180">
        <f>VLOOKUP(D1955,Plan1!$B$2:$S$5570,11,)/1000</f>
        <v>4.5439999999999996</v>
      </c>
      <c r="L1955" s="180">
        <f>VLOOKUP(D1955,Plan1!$B$2:$S$5570,12,)/1000</f>
        <v>4.407</v>
      </c>
      <c r="M1955" s="180">
        <f>VLOOKUP(D1955,Plan1!$B$2:$S$5570,13,)/1000</f>
        <v>4.4660000000000002</v>
      </c>
      <c r="N1955" s="180">
        <f>VLOOKUP(D1955,Plan1!$B$2:$S$5570,14,)/1000</f>
        <v>5.1139999999999999</v>
      </c>
      <c r="O1955" s="180">
        <f>VLOOKUP(D1955,Plan1!$B$2:$S$5570,15,)/1000</f>
        <v>5.2089999999999996</v>
      </c>
      <c r="P1955" s="180">
        <f>VLOOKUP(D1955,Plan1!$B$2:$S$5570,16,)/1000</f>
        <v>5.0640000000000001</v>
      </c>
      <c r="Q1955" s="180">
        <f>VLOOKUP(D1955,Plan1!$B$2:$S$5570,17,)/1000</f>
        <v>4.5830000000000002</v>
      </c>
      <c r="R1955" s="180">
        <f>VLOOKUP(D1955,Plan1!$B$2:$S$5570,18,)/1000</f>
        <v>5.194</v>
      </c>
      <c r="S1955" s="180">
        <f>VLOOKUP(D1955,Plan1!$B$2:$S$5570,6,)/1000</f>
        <v>5.0259999999999998</v>
      </c>
    </row>
    <row r="1956" spans="1:19" x14ac:dyDescent="0.25">
      <c r="A1956" s="178">
        <v>56679</v>
      </c>
      <c r="B1956" s="178">
        <v>-40446</v>
      </c>
      <c r="C1956" s="178">
        <v>-407494</v>
      </c>
      <c r="D1956" s="178" t="s">
        <v>917</v>
      </c>
      <c r="E1956" s="178" t="s">
        <v>167</v>
      </c>
      <c r="F1956" s="178" t="s">
        <v>792</v>
      </c>
      <c r="G1956" s="180">
        <f>VLOOKUP(D1956,Plan1!$B$2:$S$5570,7,)/1000</f>
        <v>4.843</v>
      </c>
      <c r="H1956" s="180">
        <f>VLOOKUP(D1956,Plan1!$B$2:$S$5570,8,)/1000</f>
        <v>5.08</v>
      </c>
      <c r="I1956" s="180">
        <f>VLOOKUP(D1956,Plan1!$B$2:$S$5570,9,)/1000</f>
        <v>5.1180000000000003</v>
      </c>
      <c r="J1956" s="180">
        <f>VLOOKUP(D1956,Plan1!$B$2:$S$5570,10,)/1000</f>
        <v>4.8490000000000002</v>
      </c>
      <c r="K1956" s="180">
        <f>VLOOKUP(D1956,Plan1!$B$2:$S$5570,11,)/1000</f>
        <v>5.0010000000000003</v>
      </c>
      <c r="L1956" s="180">
        <f>VLOOKUP(D1956,Plan1!$B$2:$S$5570,12,)/1000</f>
        <v>5.077</v>
      </c>
      <c r="M1956" s="180">
        <f>VLOOKUP(D1956,Plan1!$B$2:$S$5570,13,)/1000</f>
        <v>5.375</v>
      </c>
      <c r="N1956" s="180">
        <f>VLOOKUP(D1956,Plan1!$B$2:$S$5570,14,)/1000</f>
        <v>6.0519999999999996</v>
      </c>
      <c r="O1956" s="180">
        <f>VLOOKUP(D1956,Plan1!$B$2:$S$5570,15,)/1000</f>
        <v>6.4119999999999999</v>
      </c>
      <c r="P1956" s="180">
        <f>VLOOKUP(D1956,Plan1!$B$2:$S$5570,16,)/1000</f>
        <v>6.1950000000000003</v>
      </c>
      <c r="Q1956" s="180">
        <f>VLOOKUP(D1956,Plan1!$B$2:$S$5570,17,)/1000</f>
        <v>5.8319999999999999</v>
      </c>
      <c r="R1956" s="180">
        <f>VLOOKUP(D1956,Plan1!$B$2:$S$5570,18,)/1000</f>
        <v>5.1369999999999996</v>
      </c>
      <c r="S1956" s="180">
        <f>VLOOKUP(D1956,Plan1!$B$2:$S$5570,6,)/1000</f>
        <v>5.4139999999999997</v>
      </c>
    </row>
    <row r="1957" spans="1:19" x14ac:dyDescent="0.25">
      <c r="A1957" s="178">
        <v>51731</v>
      </c>
      <c r="B1957" s="178">
        <v>-54059</v>
      </c>
      <c r="C1957" s="178">
        <v>-443362</v>
      </c>
      <c r="D1957" s="178" t="s">
        <v>1352</v>
      </c>
      <c r="E1957" s="178" t="s">
        <v>167</v>
      </c>
      <c r="F1957" s="178" t="s">
        <v>1298</v>
      </c>
      <c r="G1957" s="180">
        <f>VLOOKUP(D1957,Plan1!$B$2:$S$5570,7,)/1000</f>
        <v>4.5380000000000003</v>
      </c>
      <c r="H1957" s="180">
        <f>VLOOKUP(D1957,Plan1!$B$2:$S$5570,8,)/1000</f>
        <v>4.7450000000000001</v>
      </c>
      <c r="I1957" s="180">
        <f>VLOOKUP(D1957,Plan1!$B$2:$S$5570,9,)/1000</f>
        <v>4.8949999999999996</v>
      </c>
      <c r="J1957" s="180">
        <f>VLOOKUP(D1957,Plan1!$B$2:$S$5570,10,)/1000</f>
        <v>5.0039999999999996</v>
      </c>
      <c r="K1957" s="180">
        <f>VLOOKUP(D1957,Plan1!$B$2:$S$5570,11,)/1000</f>
        <v>5.1769999999999996</v>
      </c>
      <c r="L1957" s="180">
        <f>VLOOKUP(D1957,Plan1!$B$2:$S$5570,12,)/1000</f>
        <v>5.4489999999999998</v>
      </c>
      <c r="M1957" s="180">
        <f>VLOOKUP(D1957,Plan1!$B$2:$S$5570,13,)/1000</f>
        <v>5.7359999999999998</v>
      </c>
      <c r="N1957" s="180">
        <f>VLOOKUP(D1957,Plan1!$B$2:$S$5570,14,)/1000</f>
        <v>6.3170000000000002</v>
      </c>
      <c r="O1957" s="180">
        <f>VLOOKUP(D1957,Plan1!$B$2:$S$5570,15,)/1000</f>
        <v>6.375</v>
      </c>
      <c r="P1957" s="180">
        <f>VLOOKUP(D1957,Plan1!$B$2:$S$5570,16,)/1000</f>
        <v>5.6970000000000001</v>
      </c>
      <c r="Q1957" s="180">
        <f>VLOOKUP(D1957,Plan1!$B$2:$S$5570,17,)/1000</f>
        <v>5.2229999999999999</v>
      </c>
      <c r="R1957" s="180">
        <f>VLOOKUP(D1957,Plan1!$B$2:$S$5570,18,)/1000</f>
        <v>4.8639999999999999</v>
      </c>
      <c r="S1957" s="180">
        <f>VLOOKUP(D1957,Plan1!$B$2:$S$5570,6,)/1000</f>
        <v>5.335</v>
      </c>
    </row>
    <row r="1958" spans="1:19" x14ac:dyDescent="0.25">
      <c r="A1958" s="178">
        <v>33520</v>
      </c>
      <c r="B1958" s="178">
        <v>-1023</v>
      </c>
      <c r="C1958" s="178">
        <v>-37197</v>
      </c>
      <c r="D1958" s="178" t="s">
        <v>5357</v>
      </c>
      <c r="E1958" s="178" t="s">
        <v>167</v>
      </c>
      <c r="F1958" s="178" t="s">
        <v>5304</v>
      </c>
      <c r="G1958" s="180">
        <f>VLOOKUP(D1958,Plan1!$B$2:$S$5570,7,)/1000</f>
        <v>5.6470000000000002</v>
      </c>
      <c r="H1958" s="180">
        <f>VLOOKUP(D1958,Plan1!$B$2:$S$5570,8,)/1000</f>
        <v>5.6219999999999999</v>
      </c>
      <c r="I1958" s="180">
        <f>VLOOKUP(D1958,Plan1!$B$2:$S$5570,9,)/1000</f>
        <v>5.8029999999999999</v>
      </c>
      <c r="J1958" s="180">
        <f>VLOOKUP(D1958,Plan1!$B$2:$S$5570,10,)/1000</f>
        <v>5.2679999999999998</v>
      </c>
      <c r="K1958" s="180">
        <f>VLOOKUP(D1958,Plan1!$B$2:$S$5570,11,)/1000</f>
        <v>4.5389999999999997</v>
      </c>
      <c r="L1958" s="180">
        <f>VLOOKUP(D1958,Plan1!$B$2:$S$5570,12,)/1000</f>
        <v>4.3620000000000001</v>
      </c>
      <c r="M1958" s="180">
        <f>VLOOKUP(D1958,Plan1!$B$2:$S$5570,13,)/1000</f>
        <v>4.4610000000000003</v>
      </c>
      <c r="N1958" s="180">
        <f>VLOOKUP(D1958,Plan1!$B$2:$S$5570,14,)/1000</f>
        <v>4.9020000000000001</v>
      </c>
      <c r="O1958" s="180">
        <f>VLOOKUP(D1958,Plan1!$B$2:$S$5570,15,)/1000</f>
        <v>5.5250000000000004</v>
      </c>
      <c r="P1958" s="180">
        <f>VLOOKUP(D1958,Plan1!$B$2:$S$5570,16,)/1000</f>
        <v>5.5780000000000003</v>
      </c>
      <c r="Q1958" s="180">
        <f>VLOOKUP(D1958,Plan1!$B$2:$S$5570,17,)/1000</f>
        <v>5.8140000000000001</v>
      </c>
      <c r="R1958" s="180">
        <f>VLOOKUP(D1958,Plan1!$B$2:$S$5570,18,)/1000</f>
        <v>5.742</v>
      </c>
      <c r="S1958" s="180">
        <f>VLOOKUP(D1958,Plan1!$B$2:$S$5570,6,)/1000</f>
        <v>5.2720000000000002</v>
      </c>
    </row>
    <row r="1959" spans="1:19" x14ac:dyDescent="0.25">
      <c r="A1959" s="178">
        <v>50198</v>
      </c>
      <c r="B1959" s="178">
        <v>-58202</v>
      </c>
      <c r="C1959" s="178">
        <v>-461559</v>
      </c>
      <c r="D1959" s="178" t="s">
        <v>1335</v>
      </c>
      <c r="E1959" s="178" t="s">
        <v>167</v>
      </c>
      <c r="F1959" s="178" t="s">
        <v>1298</v>
      </c>
      <c r="G1959" s="180">
        <f>VLOOKUP(D1959,Plan1!$B$2:$S$5570,7,)/1000</f>
        <v>4.4889999999999999</v>
      </c>
      <c r="H1959" s="180">
        <f>VLOOKUP(D1959,Plan1!$B$2:$S$5570,8,)/1000</f>
        <v>4.7149999999999999</v>
      </c>
      <c r="I1959" s="180">
        <f>VLOOKUP(D1959,Plan1!$B$2:$S$5570,9,)/1000</f>
        <v>4.7729999999999997</v>
      </c>
      <c r="J1959" s="180">
        <f>VLOOKUP(D1959,Plan1!$B$2:$S$5570,10,)/1000</f>
        <v>4.9169999999999998</v>
      </c>
      <c r="K1959" s="180">
        <f>VLOOKUP(D1959,Plan1!$B$2:$S$5570,11,)/1000</f>
        <v>5.0990000000000002</v>
      </c>
      <c r="L1959" s="180">
        <f>VLOOKUP(D1959,Plan1!$B$2:$S$5570,12,)/1000</f>
        <v>5.3879999999999999</v>
      </c>
      <c r="M1959" s="180">
        <f>VLOOKUP(D1959,Plan1!$B$2:$S$5570,13,)/1000</f>
        <v>5.6310000000000002</v>
      </c>
      <c r="N1959" s="180">
        <f>VLOOKUP(D1959,Plan1!$B$2:$S$5570,14,)/1000</f>
        <v>6.0579999999999998</v>
      </c>
      <c r="O1959" s="180">
        <f>VLOOKUP(D1959,Plan1!$B$2:$S$5570,15,)/1000</f>
        <v>5.9669999999999996</v>
      </c>
      <c r="P1959" s="180">
        <f>VLOOKUP(D1959,Plan1!$B$2:$S$5570,16,)/1000</f>
        <v>5.3390000000000004</v>
      </c>
      <c r="Q1959" s="180">
        <f>VLOOKUP(D1959,Plan1!$B$2:$S$5570,17,)/1000</f>
        <v>4.774</v>
      </c>
      <c r="R1959" s="180">
        <f>VLOOKUP(D1959,Plan1!$B$2:$S$5570,18,)/1000</f>
        <v>4.577</v>
      </c>
      <c r="S1959" s="180">
        <f>VLOOKUP(D1959,Plan1!$B$2:$S$5570,6,)/1000</f>
        <v>5.1440000000000001</v>
      </c>
    </row>
    <row r="1960" spans="1:19" x14ac:dyDescent="0.25">
      <c r="A1960" s="178">
        <v>1667</v>
      </c>
      <c r="B1960" s="178">
        <v>-293738</v>
      </c>
      <c r="C1960" s="178">
        <v>-508766</v>
      </c>
      <c r="D1960" s="178" t="s">
        <v>4080</v>
      </c>
      <c r="E1960" s="178" t="s">
        <v>167</v>
      </c>
      <c r="F1960" s="178" t="s">
        <v>3898</v>
      </c>
      <c r="G1960" s="180">
        <f>VLOOKUP(D1960,Plan1!$B$2:$S$5570,7,)/1000</f>
        <v>5.2590000000000003</v>
      </c>
      <c r="H1960" s="180">
        <f>VLOOKUP(D1960,Plan1!$B$2:$S$5570,8,)/1000</f>
        <v>5.3140000000000001</v>
      </c>
      <c r="I1960" s="180">
        <f>VLOOKUP(D1960,Plan1!$B$2:$S$5570,9,)/1000</f>
        <v>4.9359999999999999</v>
      </c>
      <c r="J1960" s="180">
        <f>VLOOKUP(D1960,Plan1!$B$2:$S$5570,10,)/1000</f>
        <v>4.58</v>
      </c>
      <c r="K1960" s="180">
        <f>VLOOKUP(D1960,Plan1!$B$2:$S$5570,11,)/1000</f>
        <v>3.738</v>
      </c>
      <c r="L1960" s="180">
        <f>VLOOKUP(D1960,Plan1!$B$2:$S$5570,12,)/1000</f>
        <v>3.351</v>
      </c>
      <c r="M1960" s="180">
        <f>VLOOKUP(D1960,Plan1!$B$2:$S$5570,13,)/1000</f>
        <v>3.6190000000000002</v>
      </c>
      <c r="N1960" s="180">
        <f>VLOOKUP(D1960,Plan1!$B$2:$S$5570,14,)/1000</f>
        <v>4.2290000000000001</v>
      </c>
      <c r="O1960" s="180">
        <f>VLOOKUP(D1960,Plan1!$B$2:$S$5570,15,)/1000</f>
        <v>3.9249999999999998</v>
      </c>
      <c r="P1960" s="180">
        <f>VLOOKUP(D1960,Plan1!$B$2:$S$5570,16,)/1000</f>
        <v>4.5540000000000003</v>
      </c>
      <c r="Q1960" s="180">
        <f>VLOOKUP(D1960,Plan1!$B$2:$S$5570,17,)/1000</f>
        <v>5.3869999999999996</v>
      </c>
      <c r="R1960" s="180">
        <f>VLOOKUP(D1960,Plan1!$B$2:$S$5570,18,)/1000</f>
        <v>5.4619999999999997</v>
      </c>
      <c r="S1960" s="180">
        <f>VLOOKUP(D1960,Plan1!$B$2:$S$5570,6,)/1000</f>
        <v>4.5289999999999999</v>
      </c>
    </row>
    <row r="1961" spans="1:19" x14ac:dyDescent="0.25">
      <c r="A1961" s="178">
        <v>3040</v>
      </c>
      <c r="B1961" s="178">
        <v>-274434</v>
      </c>
      <c r="C1961" s="178">
        <v>-529153</v>
      </c>
      <c r="D1961" s="178" t="s">
        <v>4355</v>
      </c>
      <c r="E1961" s="178" t="s">
        <v>167</v>
      </c>
      <c r="F1961" s="178" t="s">
        <v>3898</v>
      </c>
      <c r="G1961" s="180">
        <f>VLOOKUP(D1961,Plan1!$B$2:$S$5570,7,)/1000</f>
        <v>5.5090000000000003</v>
      </c>
      <c r="H1961" s="180">
        <f>VLOOKUP(D1961,Plan1!$B$2:$S$5570,8,)/1000</f>
        <v>5.56</v>
      </c>
      <c r="I1961" s="180">
        <f>VLOOKUP(D1961,Plan1!$B$2:$S$5570,9,)/1000</f>
        <v>5.4640000000000004</v>
      </c>
      <c r="J1961" s="180">
        <f>VLOOKUP(D1961,Plan1!$B$2:$S$5570,10,)/1000</f>
        <v>4.97</v>
      </c>
      <c r="K1961" s="180">
        <f>VLOOKUP(D1961,Plan1!$B$2:$S$5570,11,)/1000</f>
        <v>4.0869999999999997</v>
      </c>
      <c r="L1961" s="180">
        <f>VLOOKUP(D1961,Plan1!$B$2:$S$5570,12,)/1000</f>
        <v>3.6070000000000002</v>
      </c>
      <c r="M1961" s="180">
        <f>VLOOKUP(D1961,Plan1!$B$2:$S$5570,13,)/1000</f>
        <v>3.9470000000000001</v>
      </c>
      <c r="N1961" s="180">
        <f>VLOOKUP(D1961,Plan1!$B$2:$S$5570,14,)/1000</f>
        <v>4.6760000000000002</v>
      </c>
      <c r="O1961" s="180">
        <f>VLOOKUP(D1961,Plan1!$B$2:$S$5570,15,)/1000</f>
        <v>4.41</v>
      </c>
      <c r="P1961" s="180">
        <f>VLOOKUP(D1961,Plan1!$B$2:$S$5570,16,)/1000</f>
        <v>5.0670000000000002</v>
      </c>
      <c r="Q1961" s="180">
        <f>VLOOKUP(D1961,Plan1!$B$2:$S$5570,17,)/1000</f>
        <v>5.569</v>
      </c>
      <c r="R1961" s="180">
        <f>VLOOKUP(D1961,Plan1!$B$2:$S$5570,18,)/1000</f>
        <v>5.6479999999999997</v>
      </c>
      <c r="S1961" s="180">
        <f>VLOOKUP(D1961,Plan1!$B$2:$S$5570,6,)/1000</f>
        <v>4.8760000000000003</v>
      </c>
    </row>
    <row r="1962" spans="1:19" x14ac:dyDescent="0.25">
      <c r="A1962" s="178">
        <v>1720</v>
      </c>
      <c r="B1962" s="178">
        <v>-29271</v>
      </c>
      <c r="C1962" s="178">
        <v>-5258</v>
      </c>
      <c r="D1962" s="178" t="s">
        <v>4086</v>
      </c>
      <c r="E1962" s="178" t="s">
        <v>167</v>
      </c>
      <c r="F1962" s="178" t="s">
        <v>3898</v>
      </c>
      <c r="G1962" s="180">
        <f>VLOOKUP(D1962,Plan1!$B$2:$S$5570,7,)/1000</f>
        <v>5.4189999999999996</v>
      </c>
      <c r="H1962" s="180">
        <f>VLOOKUP(D1962,Plan1!$B$2:$S$5570,8,)/1000</f>
        <v>5.4550000000000001</v>
      </c>
      <c r="I1962" s="180">
        <f>VLOOKUP(D1962,Plan1!$B$2:$S$5570,9,)/1000</f>
        <v>5.2329999999999997</v>
      </c>
      <c r="J1962" s="180">
        <f>VLOOKUP(D1962,Plan1!$B$2:$S$5570,10,)/1000</f>
        <v>4.7149999999999999</v>
      </c>
      <c r="K1962" s="180">
        <f>VLOOKUP(D1962,Plan1!$B$2:$S$5570,11,)/1000</f>
        <v>3.8130000000000002</v>
      </c>
      <c r="L1962" s="180">
        <f>VLOOKUP(D1962,Plan1!$B$2:$S$5570,12,)/1000</f>
        <v>3.3740000000000001</v>
      </c>
      <c r="M1962" s="180">
        <f>VLOOKUP(D1962,Plan1!$B$2:$S$5570,13,)/1000</f>
        <v>3.6989999999999998</v>
      </c>
      <c r="N1962" s="180">
        <f>VLOOKUP(D1962,Plan1!$B$2:$S$5570,14,)/1000</f>
        <v>4.3440000000000003</v>
      </c>
      <c r="O1962" s="180">
        <f>VLOOKUP(D1962,Plan1!$B$2:$S$5570,15,)/1000</f>
        <v>4.04</v>
      </c>
      <c r="P1962" s="180">
        <f>VLOOKUP(D1962,Plan1!$B$2:$S$5570,16,)/1000</f>
        <v>4.7370000000000001</v>
      </c>
      <c r="Q1962" s="180">
        <f>VLOOKUP(D1962,Plan1!$B$2:$S$5570,17,)/1000</f>
        <v>5.516</v>
      </c>
      <c r="R1962" s="180">
        <f>VLOOKUP(D1962,Plan1!$B$2:$S$5570,18,)/1000</f>
        <v>5.5739999999999998</v>
      </c>
      <c r="S1962" s="180">
        <f>VLOOKUP(D1962,Plan1!$B$2:$S$5570,6,)/1000</f>
        <v>4.66</v>
      </c>
    </row>
    <row r="1963" spans="1:19" x14ac:dyDescent="0.25">
      <c r="A1963" s="178">
        <v>5080</v>
      </c>
      <c r="B1963" s="178">
        <v>-241471</v>
      </c>
      <c r="C1963" s="178">
        <v>-515098</v>
      </c>
      <c r="D1963" s="178" t="s">
        <v>3117</v>
      </c>
      <c r="E1963" s="178" t="s">
        <v>167</v>
      </c>
      <c r="F1963" s="178" t="s">
        <v>2912</v>
      </c>
      <c r="G1963" s="180">
        <f>VLOOKUP(D1963,Plan1!$B$2:$S$5570,7,)/1000</f>
        <v>5.39</v>
      </c>
      <c r="H1963" s="180">
        <f>VLOOKUP(D1963,Plan1!$B$2:$S$5570,8,)/1000</f>
        <v>5.5339999999999998</v>
      </c>
      <c r="I1963" s="180">
        <f>VLOOKUP(D1963,Plan1!$B$2:$S$5570,9,)/1000</f>
        <v>5.569</v>
      </c>
      <c r="J1963" s="180">
        <f>VLOOKUP(D1963,Plan1!$B$2:$S$5570,10,)/1000</f>
        <v>5.3659999999999997</v>
      </c>
      <c r="K1963" s="180">
        <f>VLOOKUP(D1963,Plan1!$B$2:$S$5570,11,)/1000</f>
        <v>4.4729999999999999</v>
      </c>
      <c r="L1963" s="180">
        <f>VLOOKUP(D1963,Plan1!$B$2:$S$5570,12,)/1000</f>
        <v>4.1900000000000004</v>
      </c>
      <c r="M1963" s="180">
        <f>VLOOKUP(D1963,Plan1!$B$2:$S$5570,13,)/1000</f>
        <v>4.4000000000000004</v>
      </c>
      <c r="N1963" s="180">
        <f>VLOOKUP(D1963,Plan1!$B$2:$S$5570,14,)/1000</f>
        <v>5.327</v>
      </c>
      <c r="O1963" s="180">
        <f>VLOOKUP(D1963,Plan1!$B$2:$S$5570,15,)/1000</f>
        <v>4.9619999999999997</v>
      </c>
      <c r="P1963" s="180">
        <f>VLOOKUP(D1963,Plan1!$B$2:$S$5570,16,)/1000</f>
        <v>5.1849999999999996</v>
      </c>
      <c r="Q1963" s="180">
        <f>VLOOKUP(D1963,Plan1!$B$2:$S$5570,17,)/1000</f>
        <v>5.5730000000000004</v>
      </c>
      <c r="R1963" s="180">
        <f>VLOOKUP(D1963,Plan1!$B$2:$S$5570,18,)/1000</f>
        <v>5.6059999999999999</v>
      </c>
      <c r="S1963" s="180">
        <f>VLOOKUP(D1963,Plan1!$B$2:$S$5570,6,)/1000</f>
        <v>5.1310000000000002</v>
      </c>
    </row>
    <row r="1964" spans="1:19" x14ac:dyDescent="0.25">
      <c r="A1964" s="178">
        <v>42903</v>
      </c>
      <c r="B1964" s="178">
        <v>-77148</v>
      </c>
      <c r="C1964" s="178">
        <v>-396152</v>
      </c>
      <c r="D1964" s="178" t="s">
        <v>3421</v>
      </c>
      <c r="E1964" s="178" t="s">
        <v>167</v>
      </c>
      <c r="F1964" s="178" t="s">
        <v>3284</v>
      </c>
      <c r="G1964" s="180">
        <f>VLOOKUP(D1964,Plan1!$B$2:$S$5570,7,)/1000</f>
        <v>5.6820000000000004</v>
      </c>
      <c r="H1964" s="180">
        <f>VLOOKUP(D1964,Plan1!$B$2:$S$5570,8,)/1000</f>
        <v>5.6429999999999998</v>
      </c>
      <c r="I1964" s="180">
        <f>VLOOKUP(D1964,Plan1!$B$2:$S$5570,9,)/1000</f>
        <v>5.8070000000000004</v>
      </c>
      <c r="J1964" s="180">
        <f>VLOOKUP(D1964,Plan1!$B$2:$S$5570,10,)/1000</f>
        <v>5.5</v>
      </c>
      <c r="K1964" s="180">
        <f>VLOOKUP(D1964,Plan1!$B$2:$S$5570,11,)/1000</f>
        <v>5.024</v>
      </c>
      <c r="L1964" s="180">
        <f>VLOOKUP(D1964,Plan1!$B$2:$S$5570,12,)/1000</f>
        <v>4.6790000000000003</v>
      </c>
      <c r="M1964" s="180">
        <f>VLOOKUP(D1964,Plan1!$B$2:$S$5570,13,)/1000</f>
        <v>4.9809999999999999</v>
      </c>
      <c r="N1964" s="180">
        <f>VLOOKUP(D1964,Plan1!$B$2:$S$5570,14,)/1000</f>
        <v>5.8239999999999998</v>
      </c>
      <c r="O1964" s="180">
        <f>VLOOKUP(D1964,Plan1!$B$2:$S$5570,15,)/1000</f>
        <v>6.4420000000000002</v>
      </c>
      <c r="P1964" s="180">
        <f>VLOOKUP(D1964,Plan1!$B$2:$S$5570,16,)/1000</f>
        <v>6.351</v>
      </c>
      <c r="Q1964" s="180">
        <f>VLOOKUP(D1964,Plan1!$B$2:$S$5570,17,)/1000</f>
        <v>6.2469999999999999</v>
      </c>
      <c r="R1964" s="180">
        <f>VLOOKUP(D1964,Plan1!$B$2:$S$5570,18,)/1000</f>
        <v>5.9359999999999999</v>
      </c>
      <c r="S1964" s="180">
        <f>VLOOKUP(D1964,Plan1!$B$2:$S$5570,6,)/1000</f>
        <v>5.6760000000000002</v>
      </c>
    </row>
    <row r="1965" spans="1:19" x14ac:dyDescent="0.25">
      <c r="A1965" s="178">
        <v>59489</v>
      </c>
      <c r="B1965" s="178">
        <v>-31231</v>
      </c>
      <c r="C1965" s="178">
        <v>-40827</v>
      </c>
      <c r="D1965" s="178" t="s">
        <v>965</v>
      </c>
      <c r="E1965" s="178" t="s">
        <v>167</v>
      </c>
      <c r="F1965" s="178" t="s">
        <v>792</v>
      </c>
      <c r="G1965" s="180">
        <f>VLOOKUP(D1965,Plan1!$B$2:$S$5570,7,)/1000</f>
        <v>4.9370000000000003</v>
      </c>
      <c r="H1965" s="180">
        <f>VLOOKUP(D1965,Plan1!$B$2:$S$5570,8,)/1000</f>
        <v>4.9249999999999998</v>
      </c>
      <c r="I1965" s="180">
        <f>VLOOKUP(D1965,Plan1!$B$2:$S$5570,9,)/1000</f>
        <v>4.9130000000000003</v>
      </c>
      <c r="J1965" s="180">
        <f>VLOOKUP(D1965,Plan1!$B$2:$S$5570,10,)/1000</f>
        <v>4.8049999999999997</v>
      </c>
      <c r="K1965" s="180">
        <f>VLOOKUP(D1965,Plan1!$B$2:$S$5570,11,)/1000</f>
        <v>5.1849999999999996</v>
      </c>
      <c r="L1965" s="180">
        <f>VLOOKUP(D1965,Plan1!$B$2:$S$5570,12,)/1000</f>
        <v>5.3029999999999999</v>
      </c>
      <c r="M1965" s="180">
        <f>VLOOKUP(D1965,Plan1!$B$2:$S$5570,13,)/1000</f>
        <v>5.4269999999999996</v>
      </c>
      <c r="N1965" s="180">
        <f>VLOOKUP(D1965,Plan1!$B$2:$S$5570,14,)/1000</f>
        <v>6.04</v>
      </c>
      <c r="O1965" s="180">
        <f>VLOOKUP(D1965,Plan1!$B$2:$S$5570,15,)/1000</f>
        <v>6.4470000000000001</v>
      </c>
      <c r="P1965" s="180">
        <f>VLOOKUP(D1965,Plan1!$B$2:$S$5570,16,)/1000</f>
        <v>6.35</v>
      </c>
      <c r="Q1965" s="180">
        <f>VLOOKUP(D1965,Plan1!$B$2:$S$5570,17,)/1000</f>
        <v>5.9379999999999997</v>
      </c>
      <c r="R1965" s="180">
        <f>VLOOKUP(D1965,Plan1!$B$2:$S$5570,18,)/1000</f>
        <v>5.2270000000000003</v>
      </c>
      <c r="S1965" s="180">
        <f>VLOOKUP(D1965,Plan1!$B$2:$S$5570,6,)/1000</f>
        <v>5.4580000000000002</v>
      </c>
    </row>
    <row r="1966" spans="1:19" x14ac:dyDescent="0.25">
      <c r="A1966" s="178">
        <v>46041</v>
      </c>
      <c r="B1966" s="178">
        <v>-68886</v>
      </c>
      <c r="C1966" s="178">
        <v>-392182</v>
      </c>
      <c r="D1966" s="178" t="s">
        <v>814</v>
      </c>
      <c r="E1966" s="178" t="s">
        <v>167</v>
      </c>
      <c r="F1966" s="178" t="s">
        <v>792</v>
      </c>
      <c r="G1966" s="180">
        <f>VLOOKUP(D1966,Plan1!$B$2:$S$5570,7,)/1000</f>
        <v>5.6079999999999997</v>
      </c>
      <c r="H1966" s="180">
        <f>VLOOKUP(D1966,Plan1!$B$2:$S$5570,8,)/1000</f>
        <v>5.7149999999999999</v>
      </c>
      <c r="I1966" s="180">
        <f>VLOOKUP(D1966,Plan1!$B$2:$S$5570,9,)/1000</f>
        <v>5.8159999999999998</v>
      </c>
      <c r="J1966" s="180">
        <f>VLOOKUP(D1966,Plan1!$B$2:$S$5570,10,)/1000</f>
        <v>5.6470000000000002</v>
      </c>
      <c r="K1966" s="180">
        <f>VLOOKUP(D1966,Plan1!$B$2:$S$5570,11,)/1000</f>
        <v>5.4429999999999996</v>
      </c>
      <c r="L1966" s="180">
        <f>VLOOKUP(D1966,Plan1!$B$2:$S$5570,12,)/1000</f>
        <v>5.4359999999999999</v>
      </c>
      <c r="M1966" s="180">
        <f>VLOOKUP(D1966,Plan1!$B$2:$S$5570,13,)/1000</f>
        <v>5.6859999999999999</v>
      </c>
      <c r="N1966" s="180">
        <f>VLOOKUP(D1966,Plan1!$B$2:$S$5570,14,)/1000</f>
        <v>6.3330000000000002</v>
      </c>
      <c r="O1966" s="180">
        <f>VLOOKUP(D1966,Plan1!$B$2:$S$5570,15,)/1000</f>
        <v>6.5819999999999999</v>
      </c>
      <c r="P1966" s="180">
        <f>VLOOKUP(D1966,Plan1!$B$2:$S$5570,16,)/1000</f>
        <v>6.4260000000000002</v>
      </c>
      <c r="Q1966" s="180">
        <f>VLOOKUP(D1966,Plan1!$B$2:$S$5570,17,)/1000</f>
        <v>6.3040000000000003</v>
      </c>
      <c r="R1966" s="180">
        <f>VLOOKUP(D1966,Plan1!$B$2:$S$5570,18,)/1000</f>
        <v>5.8360000000000003</v>
      </c>
      <c r="S1966" s="180">
        <f>VLOOKUP(D1966,Plan1!$B$2:$S$5570,6,)/1000</f>
        <v>5.9029999999999996</v>
      </c>
    </row>
    <row r="1967" spans="1:19" x14ac:dyDescent="0.25">
      <c r="A1967" s="178">
        <v>17625</v>
      </c>
      <c r="B1967" s="178">
        <v>-165667</v>
      </c>
      <c r="C1967" s="178">
        <v>-428927</v>
      </c>
      <c r="D1967" s="178" t="s">
        <v>2475</v>
      </c>
      <c r="E1967" s="178" t="s">
        <v>167</v>
      </c>
      <c r="F1967" s="178" t="s">
        <v>1727</v>
      </c>
      <c r="G1967" s="180">
        <f>VLOOKUP(D1967,Plan1!$B$2:$S$5570,7,)/1000</f>
        <v>5.5430000000000001</v>
      </c>
      <c r="H1967" s="180">
        <f>VLOOKUP(D1967,Plan1!$B$2:$S$5570,8,)/1000</f>
        <v>6.0720000000000001</v>
      </c>
      <c r="I1967" s="180">
        <f>VLOOKUP(D1967,Plan1!$B$2:$S$5570,9,)/1000</f>
        <v>5.4160000000000004</v>
      </c>
      <c r="J1967" s="180">
        <f>VLOOKUP(D1967,Plan1!$B$2:$S$5570,10,)/1000</f>
        <v>5.1210000000000004</v>
      </c>
      <c r="K1967" s="180">
        <f>VLOOKUP(D1967,Plan1!$B$2:$S$5570,11,)/1000</f>
        <v>4.7679999999999998</v>
      </c>
      <c r="L1967" s="180">
        <f>VLOOKUP(D1967,Plan1!$B$2:$S$5570,12,)/1000</f>
        <v>4.617</v>
      </c>
      <c r="M1967" s="180">
        <f>VLOOKUP(D1967,Plan1!$B$2:$S$5570,13,)/1000</f>
        <v>4.88</v>
      </c>
      <c r="N1967" s="180">
        <f>VLOOKUP(D1967,Plan1!$B$2:$S$5570,14,)/1000</f>
        <v>5.6269999999999998</v>
      </c>
      <c r="O1967" s="180">
        <f>VLOOKUP(D1967,Plan1!$B$2:$S$5570,15,)/1000</f>
        <v>5.7759999999999998</v>
      </c>
      <c r="P1967" s="180">
        <f>VLOOKUP(D1967,Plan1!$B$2:$S$5570,16,)/1000</f>
        <v>5.5490000000000004</v>
      </c>
      <c r="Q1967" s="180">
        <f>VLOOKUP(D1967,Plan1!$B$2:$S$5570,17,)/1000</f>
        <v>4.8330000000000002</v>
      </c>
      <c r="R1967" s="180">
        <f>VLOOKUP(D1967,Plan1!$B$2:$S$5570,18,)/1000</f>
        <v>5.3559999999999999</v>
      </c>
      <c r="S1967" s="180">
        <f>VLOOKUP(D1967,Plan1!$B$2:$S$5570,6,)/1000</f>
        <v>5.2969999999999997</v>
      </c>
    </row>
    <row r="1968" spans="1:19" x14ac:dyDescent="0.25">
      <c r="A1968" s="178">
        <v>2543</v>
      </c>
      <c r="B1968" s="178">
        <v>-281814</v>
      </c>
      <c r="C1968" s="178">
        <v>-492256</v>
      </c>
      <c r="D1968" s="178" t="s">
        <v>4473</v>
      </c>
      <c r="E1968" s="178" t="s">
        <v>167</v>
      </c>
      <c r="F1968" s="178" t="s">
        <v>4434</v>
      </c>
      <c r="G1968" s="180">
        <f>VLOOKUP(D1968,Plan1!$B$2:$S$5570,7,)/1000</f>
        <v>4.867</v>
      </c>
      <c r="H1968" s="180">
        <f>VLOOKUP(D1968,Plan1!$B$2:$S$5570,8,)/1000</f>
        <v>4.8380000000000001</v>
      </c>
      <c r="I1968" s="180">
        <f>VLOOKUP(D1968,Plan1!$B$2:$S$5570,9,)/1000</f>
        <v>4.7</v>
      </c>
      <c r="J1968" s="180">
        <f>VLOOKUP(D1968,Plan1!$B$2:$S$5570,10,)/1000</f>
        <v>4.4880000000000004</v>
      </c>
      <c r="K1968" s="180">
        <f>VLOOKUP(D1968,Plan1!$B$2:$S$5570,11,)/1000</f>
        <v>3.871</v>
      </c>
      <c r="L1968" s="180">
        <f>VLOOKUP(D1968,Plan1!$B$2:$S$5570,12,)/1000</f>
        <v>3.5369999999999999</v>
      </c>
      <c r="M1968" s="180">
        <f>VLOOKUP(D1968,Plan1!$B$2:$S$5570,13,)/1000</f>
        <v>3.7229999999999999</v>
      </c>
      <c r="N1968" s="180">
        <f>VLOOKUP(D1968,Plan1!$B$2:$S$5570,14,)/1000</f>
        <v>4.3570000000000002</v>
      </c>
      <c r="O1968" s="180">
        <f>VLOOKUP(D1968,Plan1!$B$2:$S$5570,15,)/1000</f>
        <v>3.903</v>
      </c>
      <c r="P1968" s="180">
        <f>VLOOKUP(D1968,Plan1!$B$2:$S$5570,16,)/1000</f>
        <v>4.1349999999999998</v>
      </c>
      <c r="Q1968" s="180">
        <f>VLOOKUP(D1968,Plan1!$B$2:$S$5570,17,)/1000</f>
        <v>4.9710000000000001</v>
      </c>
      <c r="R1968" s="180">
        <f>VLOOKUP(D1968,Plan1!$B$2:$S$5570,18,)/1000</f>
        <v>4.952</v>
      </c>
      <c r="S1968" s="180">
        <f>VLOOKUP(D1968,Plan1!$B$2:$S$5570,6,)/1000</f>
        <v>4.3620000000000001</v>
      </c>
    </row>
    <row r="1969" spans="1:19" x14ac:dyDescent="0.25">
      <c r="A1969" s="178">
        <v>40994</v>
      </c>
      <c r="B1969" s="178">
        <v>-82116</v>
      </c>
      <c r="C1969" s="178">
        <v>-355678</v>
      </c>
      <c r="D1969" s="178" t="s">
        <v>3367</v>
      </c>
      <c r="E1969" s="178" t="s">
        <v>167</v>
      </c>
      <c r="F1969" s="178" t="s">
        <v>3284</v>
      </c>
      <c r="G1969" s="180">
        <f>VLOOKUP(D1969,Plan1!$B$2:$S$5570,7,)/1000</f>
        <v>5.47</v>
      </c>
      <c r="H1969" s="180">
        <f>VLOOKUP(D1969,Plan1!$B$2:$S$5570,8,)/1000</f>
        <v>5.5449999999999999</v>
      </c>
      <c r="I1969" s="180">
        <f>VLOOKUP(D1969,Plan1!$B$2:$S$5570,9,)/1000</f>
        <v>5.7089999999999996</v>
      </c>
      <c r="J1969" s="180">
        <f>VLOOKUP(D1969,Plan1!$B$2:$S$5570,10,)/1000</f>
        <v>5.2510000000000003</v>
      </c>
      <c r="K1969" s="180">
        <f>VLOOKUP(D1969,Plan1!$B$2:$S$5570,11,)/1000</f>
        <v>4.6879999999999997</v>
      </c>
      <c r="L1969" s="180">
        <f>VLOOKUP(D1969,Plan1!$B$2:$S$5570,12,)/1000</f>
        <v>4.4130000000000003</v>
      </c>
      <c r="M1969" s="180">
        <f>VLOOKUP(D1969,Plan1!$B$2:$S$5570,13,)/1000</f>
        <v>4.4390000000000001</v>
      </c>
      <c r="N1969" s="180">
        <f>VLOOKUP(D1969,Plan1!$B$2:$S$5570,14,)/1000</f>
        <v>5.1390000000000002</v>
      </c>
      <c r="O1969" s="180">
        <f>VLOOKUP(D1969,Plan1!$B$2:$S$5570,15,)/1000</f>
        <v>5.5540000000000003</v>
      </c>
      <c r="P1969" s="180">
        <f>VLOOKUP(D1969,Plan1!$B$2:$S$5570,16,)/1000</f>
        <v>5.593</v>
      </c>
      <c r="Q1969" s="180">
        <f>VLOOKUP(D1969,Plan1!$B$2:$S$5570,17,)/1000</f>
        <v>5.6660000000000004</v>
      </c>
      <c r="R1969" s="180">
        <f>VLOOKUP(D1969,Plan1!$B$2:$S$5570,18,)/1000</f>
        <v>5.5119999999999996</v>
      </c>
      <c r="S1969" s="180">
        <f>VLOOKUP(D1969,Plan1!$B$2:$S$5570,6,)/1000</f>
        <v>5.2480000000000002</v>
      </c>
    </row>
    <row r="1970" spans="1:19" x14ac:dyDescent="0.25">
      <c r="A1970" s="178">
        <v>1305</v>
      </c>
      <c r="B1970" s="178">
        <v>-299362</v>
      </c>
      <c r="C1970" s="178">
        <v>-510167</v>
      </c>
      <c r="D1970" s="178" t="s">
        <v>3970</v>
      </c>
      <c r="E1970" s="178" t="s">
        <v>167</v>
      </c>
      <c r="F1970" s="178" t="s">
        <v>3898</v>
      </c>
      <c r="G1970" s="180">
        <f>VLOOKUP(D1970,Plan1!$B$2:$S$5570,7,)/1000</f>
        <v>5.5709999999999997</v>
      </c>
      <c r="H1970" s="180">
        <f>VLOOKUP(D1970,Plan1!$B$2:$S$5570,8,)/1000</f>
        <v>5.52</v>
      </c>
      <c r="I1970" s="180">
        <f>VLOOKUP(D1970,Plan1!$B$2:$S$5570,9,)/1000</f>
        <v>5.1740000000000004</v>
      </c>
      <c r="J1970" s="180">
        <f>VLOOKUP(D1970,Plan1!$B$2:$S$5570,10,)/1000</f>
        <v>4.657</v>
      </c>
      <c r="K1970" s="180">
        <f>VLOOKUP(D1970,Plan1!$B$2:$S$5570,11,)/1000</f>
        <v>3.7559999999999998</v>
      </c>
      <c r="L1970" s="180">
        <f>VLOOKUP(D1970,Plan1!$B$2:$S$5570,12,)/1000</f>
        <v>3.2869999999999999</v>
      </c>
      <c r="M1970" s="180">
        <f>VLOOKUP(D1970,Plan1!$B$2:$S$5570,13,)/1000</f>
        <v>3.4929999999999999</v>
      </c>
      <c r="N1970" s="180">
        <f>VLOOKUP(D1970,Plan1!$B$2:$S$5570,14,)/1000</f>
        <v>4.0830000000000002</v>
      </c>
      <c r="O1970" s="180">
        <f>VLOOKUP(D1970,Plan1!$B$2:$S$5570,15,)/1000</f>
        <v>3.9780000000000002</v>
      </c>
      <c r="P1970" s="180">
        <f>VLOOKUP(D1970,Plan1!$B$2:$S$5570,16,)/1000</f>
        <v>4.66</v>
      </c>
      <c r="Q1970" s="180">
        <f>VLOOKUP(D1970,Plan1!$B$2:$S$5570,17,)/1000</f>
        <v>5.5819999999999999</v>
      </c>
      <c r="R1970" s="180">
        <f>VLOOKUP(D1970,Plan1!$B$2:$S$5570,18,)/1000</f>
        <v>5.6559999999999997</v>
      </c>
      <c r="S1970" s="180">
        <f>VLOOKUP(D1970,Plan1!$B$2:$S$5570,6,)/1000</f>
        <v>4.6180000000000003</v>
      </c>
    </row>
    <row r="1971" spans="1:19" x14ac:dyDescent="0.25">
      <c r="A1971" s="178">
        <v>2473</v>
      </c>
      <c r="B1971" s="178">
        <v>-283212</v>
      </c>
      <c r="C1971" s="178">
        <v>-490431</v>
      </c>
      <c r="D1971" s="178" t="s">
        <v>4471</v>
      </c>
      <c r="E1971" s="178" t="s">
        <v>167</v>
      </c>
      <c r="F1971" s="178" t="s">
        <v>4434</v>
      </c>
      <c r="G1971" s="180">
        <f>VLOOKUP(D1971,Plan1!$B$2:$S$5570,7,)/1000</f>
        <v>5.1150000000000002</v>
      </c>
      <c r="H1971" s="180">
        <f>VLOOKUP(D1971,Plan1!$B$2:$S$5570,8,)/1000</f>
        <v>5.0890000000000004</v>
      </c>
      <c r="I1971" s="180">
        <f>VLOOKUP(D1971,Plan1!$B$2:$S$5570,9,)/1000</f>
        <v>4.83</v>
      </c>
      <c r="J1971" s="180">
        <f>VLOOKUP(D1971,Plan1!$B$2:$S$5570,10,)/1000</f>
        <v>4.5880000000000001</v>
      </c>
      <c r="K1971" s="180">
        <f>VLOOKUP(D1971,Plan1!$B$2:$S$5570,11,)/1000</f>
        <v>3.9649999999999999</v>
      </c>
      <c r="L1971" s="180">
        <f>VLOOKUP(D1971,Plan1!$B$2:$S$5570,12,)/1000</f>
        <v>3.5430000000000001</v>
      </c>
      <c r="M1971" s="180">
        <f>VLOOKUP(D1971,Plan1!$B$2:$S$5570,13,)/1000</f>
        <v>3.7559999999999998</v>
      </c>
      <c r="N1971" s="180">
        <f>VLOOKUP(D1971,Plan1!$B$2:$S$5570,14,)/1000</f>
        <v>4.4119999999999999</v>
      </c>
      <c r="O1971" s="180">
        <f>VLOOKUP(D1971,Plan1!$B$2:$S$5570,15,)/1000</f>
        <v>3.9860000000000002</v>
      </c>
      <c r="P1971" s="180">
        <f>VLOOKUP(D1971,Plan1!$B$2:$S$5570,16,)/1000</f>
        <v>4.359</v>
      </c>
      <c r="Q1971" s="180">
        <f>VLOOKUP(D1971,Plan1!$B$2:$S$5570,17,)/1000</f>
        <v>5.1950000000000003</v>
      </c>
      <c r="R1971" s="180">
        <f>VLOOKUP(D1971,Plan1!$B$2:$S$5570,18,)/1000</f>
        <v>5.2430000000000003</v>
      </c>
      <c r="S1971" s="180">
        <f>VLOOKUP(D1971,Plan1!$B$2:$S$5570,6,)/1000</f>
        <v>4.5069999999999997</v>
      </c>
    </row>
    <row r="1972" spans="1:19" x14ac:dyDescent="0.25">
      <c r="A1972" s="178">
        <v>57001</v>
      </c>
      <c r="B1972" s="178">
        <v>-39183</v>
      </c>
      <c r="C1972" s="178">
        <v>-403856</v>
      </c>
      <c r="D1972" s="178" t="s">
        <v>928</v>
      </c>
      <c r="E1972" s="178" t="s">
        <v>167</v>
      </c>
      <c r="F1972" s="178" t="s">
        <v>792</v>
      </c>
      <c r="G1972" s="180">
        <f>VLOOKUP(D1972,Plan1!$B$2:$S$5570,7,)/1000</f>
        <v>5.0179999999999998</v>
      </c>
      <c r="H1972" s="180">
        <f>VLOOKUP(D1972,Plan1!$B$2:$S$5570,8,)/1000</f>
        <v>5.2519999999999998</v>
      </c>
      <c r="I1972" s="180">
        <f>VLOOKUP(D1972,Plan1!$B$2:$S$5570,9,)/1000</f>
        <v>5.2519999999999998</v>
      </c>
      <c r="J1972" s="180">
        <f>VLOOKUP(D1972,Plan1!$B$2:$S$5570,10,)/1000</f>
        <v>4.9560000000000004</v>
      </c>
      <c r="K1972" s="180">
        <f>VLOOKUP(D1972,Plan1!$B$2:$S$5570,11,)/1000</f>
        <v>5.0999999999999996</v>
      </c>
      <c r="L1972" s="180">
        <f>VLOOKUP(D1972,Plan1!$B$2:$S$5570,12,)/1000</f>
        <v>5.1740000000000004</v>
      </c>
      <c r="M1972" s="180">
        <f>VLOOKUP(D1972,Plan1!$B$2:$S$5570,13,)/1000</f>
        <v>5.4130000000000003</v>
      </c>
      <c r="N1972" s="180">
        <f>VLOOKUP(D1972,Plan1!$B$2:$S$5570,14,)/1000</f>
        <v>6.109</v>
      </c>
      <c r="O1972" s="180">
        <f>VLOOKUP(D1972,Plan1!$B$2:$S$5570,15,)/1000</f>
        <v>6.5</v>
      </c>
      <c r="P1972" s="180">
        <f>VLOOKUP(D1972,Plan1!$B$2:$S$5570,16,)/1000</f>
        <v>6.2969999999999997</v>
      </c>
      <c r="Q1972" s="180">
        <f>VLOOKUP(D1972,Plan1!$B$2:$S$5570,17,)/1000</f>
        <v>6.0019999999999998</v>
      </c>
      <c r="R1972" s="180">
        <f>VLOOKUP(D1972,Plan1!$B$2:$S$5570,18,)/1000</f>
        <v>5.3419999999999996</v>
      </c>
      <c r="S1972" s="180">
        <f>VLOOKUP(D1972,Plan1!$B$2:$S$5570,6,)/1000</f>
        <v>5.5339999999999998</v>
      </c>
    </row>
    <row r="1973" spans="1:19" x14ac:dyDescent="0.25">
      <c r="A1973" s="178">
        <v>53305</v>
      </c>
      <c r="B1973" s="178">
        <v>-49811</v>
      </c>
      <c r="C1973" s="178">
        <v>-371624</v>
      </c>
      <c r="D1973" s="178" t="s">
        <v>3895</v>
      </c>
      <c r="E1973" s="178" t="s">
        <v>167</v>
      </c>
      <c r="F1973" s="178" t="s">
        <v>3752</v>
      </c>
      <c r="G1973" s="180">
        <f>VLOOKUP(D1973,Plan1!$B$2:$S$5570,7,)/1000</f>
        <v>5.782</v>
      </c>
      <c r="H1973" s="180">
        <f>VLOOKUP(D1973,Plan1!$B$2:$S$5570,8,)/1000</f>
        <v>5.7560000000000002</v>
      </c>
      <c r="I1973" s="180">
        <f>VLOOKUP(D1973,Plan1!$B$2:$S$5570,9,)/1000</f>
        <v>5.82</v>
      </c>
      <c r="J1973" s="180">
        <f>VLOOKUP(D1973,Plan1!$B$2:$S$5570,10,)/1000</f>
        <v>5.58</v>
      </c>
      <c r="K1973" s="180">
        <f>VLOOKUP(D1973,Plan1!$B$2:$S$5570,11,)/1000</f>
        <v>5.4530000000000003</v>
      </c>
      <c r="L1973" s="180">
        <f>VLOOKUP(D1973,Plan1!$B$2:$S$5570,12,)/1000</f>
        <v>5.1219999999999999</v>
      </c>
      <c r="M1973" s="180">
        <f>VLOOKUP(D1973,Plan1!$B$2:$S$5570,13,)/1000</f>
        <v>5.3609999999999998</v>
      </c>
      <c r="N1973" s="180">
        <f>VLOOKUP(D1973,Plan1!$B$2:$S$5570,14,)/1000</f>
        <v>5.8620000000000001</v>
      </c>
      <c r="O1973" s="180">
        <f>VLOOKUP(D1973,Plan1!$B$2:$S$5570,15,)/1000</f>
        <v>6.2110000000000003</v>
      </c>
      <c r="P1973" s="180">
        <f>VLOOKUP(D1973,Plan1!$B$2:$S$5570,16,)/1000</f>
        <v>5.9989999999999997</v>
      </c>
      <c r="Q1973" s="180">
        <f>VLOOKUP(D1973,Plan1!$B$2:$S$5570,17,)/1000</f>
        <v>6.07</v>
      </c>
      <c r="R1973" s="180">
        <f>VLOOKUP(D1973,Plan1!$B$2:$S$5570,18,)/1000</f>
        <v>5.9429999999999996</v>
      </c>
      <c r="S1973" s="180">
        <f>VLOOKUP(D1973,Plan1!$B$2:$S$5570,6,)/1000</f>
        <v>5.7469999999999999</v>
      </c>
    </row>
    <row r="1974" spans="1:19" x14ac:dyDescent="0.25">
      <c r="A1974" s="178">
        <v>13976</v>
      </c>
      <c r="B1974" s="178">
        <v>-184968</v>
      </c>
      <c r="C1974" s="178">
        <v>-477226</v>
      </c>
      <c r="D1974" s="178" t="s">
        <v>2348</v>
      </c>
      <c r="E1974" s="178" t="s">
        <v>167</v>
      </c>
      <c r="F1974" s="178" t="s">
        <v>1727</v>
      </c>
      <c r="G1974" s="180">
        <f>VLOOKUP(D1974,Plan1!$B$2:$S$5570,7,)/1000</f>
        <v>5.2460000000000004</v>
      </c>
      <c r="H1974" s="180">
        <f>VLOOKUP(D1974,Plan1!$B$2:$S$5570,8,)/1000</f>
        <v>5.835</v>
      </c>
      <c r="I1974" s="180">
        <f>VLOOKUP(D1974,Plan1!$B$2:$S$5570,9,)/1000</f>
        <v>5.4859999999999998</v>
      </c>
      <c r="J1974" s="180">
        <f>VLOOKUP(D1974,Plan1!$B$2:$S$5570,10,)/1000</f>
        <v>5.7729999999999997</v>
      </c>
      <c r="K1974" s="180">
        <f>VLOOKUP(D1974,Plan1!$B$2:$S$5570,11,)/1000</f>
        <v>5.5540000000000003</v>
      </c>
      <c r="L1974" s="180">
        <f>VLOOKUP(D1974,Plan1!$B$2:$S$5570,12,)/1000</f>
        <v>5.367</v>
      </c>
      <c r="M1974" s="180">
        <f>VLOOKUP(D1974,Plan1!$B$2:$S$5570,13,)/1000</f>
        <v>5.5380000000000003</v>
      </c>
      <c r="N1974" s="180">
        <f>VLOOKUP(D1974,Plan1!$B$2:$S$5570,14,)/1000</f>
        <v>6.2770000000000001</v>
      </c>
      <c r="O1974" s="180">
        <f>VLOOKUP(D1974,Plan1!$B$2:$S$5570,15,)/1000</f>
        <v>5.8550000000000004</v>
      </c>
      <c r="P1974" s="180">
        <f>VLOOKUP(D1974,Plan1!$B$2:$S$5570,16,)/1000</f>
        <v>5.5789999999999997</v>
      </c>
      <c r="Q1974" s="180">
        <f>VLOOKUP(D1974,Plan1!$B$2:$S$5570,17,)/1000</f>
        <v>5.2160000000000002</v>
      </c>
      <c r="R1974" s="180">
        <f>VLOOKUP(D1974,Plan1!$B$2:$S$5570,18,)/1000</f>
        <v>5.3250000000000002</v>
      </c>
      <c r="S1974" s="180">
        <f>VLOOKUP(D1974,Plan1!$B$2:$S$5570,6,)/1000</f>
        <v>5.5869999999999997</v>
      </c>
    </row>
    <row r="1975" spans="1:19" x14ac:dyDescent="0.25">
      <c r="A1975" s="178">
        <v>2303</v>
      </c>
      <c r="B1975" s="178">
        <v>-285426</v>
      </c>
      <c r="C1975" s="178">
        <v>-516953</v>
      </c>
      <c r="D1975" s="178" t="s">
        <v>4196</v>
      </c>
      <c r="E1975" s="178" t="s">
        <v>167</v>
      </c>
      <c r="F1975" s="178" t="s">
        <v>3898</v>
      </c>
      <c r="G1975" s="180">
        <f>VLOOKUP(D1975,Plan1!$B$2:$S$5570,7,)/1000</f>
        <v>5.3440000000000003</v>
      </c>
      <c r="H1975" s="180">
        <f>VLOOKUP(D1975,Plan1!$B$2:$S$5570,8,)/1000</f>
        <v>5.415</v>
      </c>
      <c r="I1975" s="180">
        <f>VLOOKUP(D1975,Plan1!$B$2:$S$5570,9,)/1000</f>
        <v>5.1749999999999998</v>
      </c>
      <c r="J1975" s="180">
        <f>VLOOKUP(D1975,Plan1!$B$2:$S$5570,10,)/1000</f>
        <v>4.7759999999999998</v>
      </c>
      <c r="K1975" s="180">
        <f>VLOOKUP(D1975,Plan1!$B$2:$S$5570,11,)/1000</f>
        <v>3.8919999999999999</v>
      </c>
      <c r="L1975" s="180">
        <f>VLOOKUP(D1975,Plan1!$B$2:$S$5570,12,)/1000</f>
        <v>3.5059999999999998</v>
      </c>
      <c r="M1975" s="180">
        <f>VLOOKUP(D1975,Plan1!$B$2:$S$5570,13,)/1000</f>
        <v>3.8610000000000002</v>
      </c>
      <c r="N1975" s="180">
        <f>VLOOKUP(D1975,Plan1!$B$2:$S$5570,14,)/1000</f>
        <v>4.4420000000000002</v>
      </c>
      <c r="O1975" s="180">
        <f>VLOOKUP(D1975,Plan1!$B$2:$S$5570,15,)/1000</f>
        <v>4.1680000000000001</v>
      </c>
      <c r="P1975" s="180">
        <f>VLOOKUP(D1975,Plan1!$B$2:$S$5570,16,)/1000</f>
        <v>4.8259999999999996</v>
      </c>
      <c r="Q1975" s="180">
        <f>VLOOKUP(D1975,Plan1!$B$2:$S$5570,17,)/1000</f>
        <v>5.5270000000000001</v>
      </c>
      <c r="R1975" s="180">
        <f>VLOOKUP(D1975,Plan1!$B$2:$S$5570,18,)/1000</f>
        <v>5.5220000000000002</v>
      </c>
      <c r="S1975" s="180">
        <f>VLOOKUP(D1975,Plan1!$B$2:$S$5570,6,)/1000</f>
        <v>4.7050000000000001</v>
      </c>
    </row>
    <row r="1976" spans="1:19" x14ac:dyDescent="0.25">
      <c r="A1976" s="178">
        <v>3252</v>
      </c>
      <c r="B1976" s="178">
        <v>-270813</v>
      </c>
      <c r="C1976" s="178">
        <v>-489809</v>
      </c>
      <c r="D1976" s="178" t="s">
        <v>4579</v>
      </c>
      <c r="E1976" s="178" t="s">
        <v>167</v>
      </c>
      <c r="F1976" s="178" t="s">
        <v>4434</v>
      </c>
      <c r="G1976" s="180">
        <f>VLOOKUP(D1976,Plan1!$B$2:$S$5570,7,)/1000</f>
        <v>4.88</v>
      </c>
      <c r="H1976" s="180">
        <f>VLOOKUP(D1976,Plan1!$B$2:$S$5570,8,)/1000</f>
        <v>5.008</v>
      </c>
      <c r="I1976" s="180">
        <f>VLOOKUP(D1976,Plan1!$B$2:$S$5570,9,)/1000</f>
        <v>4.798</v>
      </c>
      <c r="J1976" s="180">
        <f>VLOOKUP(D1976,Plan1!$B$2:$S$5570,10,)/1000</f>
        <v>4.2629999999999999</v>
      </c>
      <c r="K1976" s="180">
        <f>VLOOKUP(D1976,Plan1!$B$2:$S$5570,11,)/1000</f>
        <v>3.879</v>
      </c>
      <c r="L1976" s="180">
        <f>VLOOKUP(D1976,Plan1!$B$2:$S$5570,12,)/1000</f>
        <v>3.3210000000000002</v>
      </c>
      <c r="M1976" s="180">
        <f>VLOOKUP(D1976,Plan1!$B$2:$S$5570,13,)/1000</f>
        <v>3.464</v>
      </c>
      <c r="N1976" s="180">
        <f>VLOOKUP(D1976,Plan1!$B$2:$S$5570,14,)/1000</f>
        <v>3.9660000000000002</v>
      </c>
      <c r="O1976" s="180">
        <f>VLOOKUP(D1976,Plan1!$B$2:$S$5570,15,)/1000</f>
        <v>3.6440000000000001</v>
      </c>
      <c r="P1976" s="180">
        <f>VLOOKUP(D1976,Plan1!$B$2:$S$5570,16,)/1000</f>
        <v>3.7589999999999999</v>
      </c>
      <c r="Q1976" s="180">
        <f>VLOOKUP(D1976,Plan1!$B$2:$S$5570,17,)/1000</f>
        <v>4.5759999999999996</v>
      </c>
      <c r="R1976" s="180">
        <f>VLOOKUP(D1976,Plan1!$B$2:$S$5570,18,)/1000</f>
        <v>4.8250000000000002</v>
      </c>
      <c r="S1976" s="180">
        <f>VLOOKUP(D1976,Plan1!$B$2:$S$5570,6,)/1000</f>
        <v>4.1989999999999998</v>
      </c>
    </row>
    <row r="1977" spans="1:19" x14ac:dyDescent="0.25">
      <c r="A1977" s="178">
        <v>9880</v>
      </c>
      <c r="B1977" s="178">
        <v>-207673</v>
      </c>
      <c r="C1977" s="178">
        <v>-416738</v>
      </c>
      <c r="D1977" s="178" t="s">
        <v>989</v>
      </c>
      <c r="E1977" s="178" t="s">
        <v>167</v>
      </c>
      <c r="F1977" s="178" t="s">
        <v>979</v>
      </c>
      <c r="G1977" s="180">
        <f>VLOOKUP(D1977,Plan1!$B$2:$S$5570,7,)/1000</f>
        <v>5.3979999999999997</v>
      </c>
      <c r="H1977" s="180">
        <f>VLOOKUP(D1977,Plan1!$B$2:$S$5570,8,)/1000</f>
        <v>5.9020000000000001</v>
      </c>
      <c r="I1977" s="180">
        <f>VLOOKUP(D1977,Plan1!$B$2:$S$5570,9,)/1000</f>
        <v>5.1210000000000004</v>
      </c>
      <c r="J1977" s="180">
        <f>VLOOKUP(D1977,Plan1!$B$2:$S$5570,10,)/1000</f>
        <v>4.9119999999999999</v>
      </c>
      <c r="K1977" s="180">
        <f>VLOOKUP(D1977,Plan1!$B$2:$S$5570,11,)/1000</f>
        <v>4.5650000000000004</v>
      </c>
      <c r="L1977" s="180">
        <f>VLOOKUP(D1977,Plan1!$B$2:$S$5570,12,)/1000</f>
        <v>4.5410000000000004</v>
      </c>
      <c r="M1977" s="180">
        <f>VLOOKUP(D1977,Plan1!$B$2:$S$5570,13,)/1000</f>
        <v>4.6159999999999997</v>
      </c>
      <c r="N1977" s="180">
        <f>VLOOKUP(D1977,Plan1!$B$2:$S$5570,14,)/1000</f>
        <v>5.2439999999999998</v>
      </c>
      <c r="O1977" s="180">
        <f>VLOOKUP(D1977,Plan1!$B$2:$S$5570,15,)/1000</f>
        <v>5.2629999999999999</v>
      </c>
      <c r="P1977" s="180">
        <f>VLOOKUP(D1977,Plan1!$B$2:$S$5570,16,)/1000</f>
        <v>4.9379999999999997</v>
      </c>
      <c r="Q1977" s="180">
        <f>VLOOKUP(D1977,Plan1!$B$2:$S$5570,17,)/1000</f>
        <v>4.4800000000000004</v>
      </c>
      <c r="R1977" s="180">
        <f>VLOOKUP(D1977,Plan1!$B$2:$S$5570,18,)/1000</f>
        <v>4.9580000000000002</v>
      </c>
      <c r="S1977" s="180">
        <f>VLOOKUP(D1977,Plan1!$B$2:$S$5570,6,)/1000</f>
        <v>4.9950000000000001</v>
      </c>
    </row>
    <row r="1978" spans="1:19" x14ac:dyDescent="0.25">
      <c r="A1978" s="178">
        <v>46388</v>
      </c>
      <c r="B1978" s="178">
        <v>-67833</v>
      </c>
      <c r="C1978" s="178">
        <v>-435598</v>
      </c>
      <c r="D1978" s="178" t="s">
        <v>3563</v>
      </c>
      <c r="E1978" s="178" t="s">
        <v>167</v>
      </c>
      <c r="F1978" s="178" t="s">
        <v>3448</v>
      </c>
      <c r="G1978" s="180">
        <f>VLOOKUP(D1978,Plan1!$B$2:$S$5570,7,)/1000</f>
        <v>4.8630000000000004</v>
      </c>
      <c r="H1978" s="180">
        <f>VLOOKUP(D1978,Plan1!$B$2:$S$5570,8,)/1000</f>
        <v>5.0640000000000001</v>
      </c>
      <c r="I1978" s="180">
        <f>VLOOKUP(D1978,Plan1!$B$2:$S$5570,9,)/1000</f>
        <v>5.1479999999999997</v>
      </c>
      <c r="J1978" s="180">
        <f>VLOOKUP(D1978,Plan1!$B$2:$S$5570,10,)/1000</f>
        <v>5.3259999999999996</v>
      </c>
      <c r="K1978" s="180">
        <f>VLOOKUP(D1978,Plan1!$B$2:$S$5570,11,)/1000</f>
        <v>5.431</v>
      </c>
      <c r="L1978" s="180">
        <f>VLOOKUP(D1978,Plan1!$B$2:$S$5570,12,)/1000</f>
        <v>5.7229999999999999</v>
      </c>
      <c r="M1978" s="180">
        <f>VLOOKUP(D1978,Plan1!$B$2:$S$5570,13,)/1000</f>
        <v>5.98</v>
      </c>
      <c r="N1978" s="180">
        <f>VLOOKUP(D1978,Plan1!$B$2:$S$5570,14,)/1000</f>
        <v>6.36</v>
      </c>
      <c r="O1978" s="180">
        <f>VLOOKUP(D1978,Plan1!$B$2:$S$5570,15,)/1000</f>
        <v>6.6139999999999999</v>
      </c>
      <c r="P1978" s="180">
        <f>VLOOKUP(D1978,Plan1!$B$2:$S$5570,16,)/1000</f>
        <v>6.1459999999999999</v>
      </c>
      <c r="Q1978" s="180">
        <f>VLOOKUP(D1978,Plan1!$B$2:$S$5570,17,)/1000</f>
        <v>5.6440000000000001</v>
      </c>
      <c r="R1978" s="180">
        <f>VLOOKUP(D1978,Plan1!$B$2:$S$5570,18,)/1000</f>
        <v>5.1680000000000001</v>
      </c>
      <c r="S1978" s="180">
        <f>VLOOKUP(D1978,Plan1!$B$2:$S$5570,6,)/1000</f>
        <v>5.6219999999999999</v>
      </c>
    </row>
    <row r="1979" spans="1:19" x14ac:dyDescent="0.25">
      <c r="A1979" s="178">
        <v>1155</v>
      </c>
      <c r="B1979" s="178">
        <v>-301091</v>
      </c>
      <c r="C1979" s="178">
        <v>-513238</v>
      </c>
      <c r="D1979" s="178" t="s">
        <v>3954</v>
      </c>
      <c r="E1979" s="178" t="s">
        <v>167</v>
      </c>
      <c r="F1979" s="178" t="s">
        <v>3898</v>
      </c>
      <c r="G1979" s="180">
        <f>VLOOKUP(D1979,Plan1!$B$2:$S$5570,7,)/1000</f>
        <v>5.73</v>
      </c>
      <c r="H1979" s="180">
        <f>VLOOKUP(D1979,Plan1!$B$2:$S$5570,8,)/1000</f>
        <v>5.6340000000000003</v>
      </c>
      <c r="I1979" s="180">
        <f>VLOOKUP(D1979,Plan1!$B$2:$S$5570,9,)/1000</f>
        <v>5.2850000000000001</v>
      </c>
      <c r="J1979" s="180">
        <f>VLOOKUP(D1979,Plan1!$B$2:$S$5570,10,)/1000</f>
        <v>4.7370000000000001</v>
      </c>
      <c r="K1979" s="180">
        <f>VLOOKUP(D1979,Plan1!$B$2:$S$5570,11,)/1000</f>
        <v>3.7759999999999998</v>
      </c>
      <c r="L1979" s="180">
        <f>VLOOKUP(D1979,Plan1!$B$2:$S$5570,12,)/1000</f>
        <v>3.2930000000000001</v>
      </c>
      <c r="M1979" s="180">
        <f>VLOOKUP(D1979,Plan1!$B$2:$S$5570,13,)/1000</f>
        <v>3.556</v>
      </c>
      <c r="N1979" s="180">
        <f>VLOOKUP(D1979,Plan1!$B$2:$S$5570,14,)/1000</f>
        <v>4.1210000000000004</v>
      </c>
      <c r="O1979" s="180">
        <f>VLOOKUP(D1979,Plan1!$B$2:$S$5570,15,)/1000</f>
        <v>4.0590000000000002</v>
      </c>
      <c r="P1979" s="180">
        <f>VLOOKUP(D1979,Plan1!$B$2:$S$5570,16,)/1000</f>
        <v>4.8319999999999999</v>
      </c>
      <c r="Q1979" s="180">
        <f>VLOOKUP(D1979,Plan1!$B$2:$S$5570,17,)/1000</f>
        <v>5.6559999999999997</v>
      </c>
      <c r="R1979" s="180">
        <f>VLOOKUP(D1979,Plan1!$B$2:$S$5570,18,)/1000</f>
        <v>5.7759999999999998</v>
      </c>
      <c r="S1979" s="180">
        <f>VLOOKUP(D1979,Plan1!$B$2:$S$5570,6,)/1000</f>
        <v>4.7050000000000001</v>
      </c>
    </row>
    <row r="1980" spans="1:19" x14ac:dyDescent="0.25">
      <c r="A1980" s="178">
        <v>8431</v>
      </c>
      <c r="B1980" s="178">
        <v>-21622</v>
      </c>
      <c r="C1980" s="178">
        <v>-497989</v>
      </c>
      <c r="D1980" s="178" t="s">
        <v>5093</v>
      </c>
      <c r="E1980" s="178" t="s">
        <v>167</v>
      </c>
      <c r="F1980" s="178" t="s">
        <v>4704</v>
      </c>
      <c r="G1980" s="180">
        <f>VLOOKUP(D1980,Plan1!$B$2:$S$5570,7,)/1000</f>
        <v>5.3049999999999997</v>
      </c>
      <c r="H1980" s="180">
        <f>VLOOKUP(D1980,Plan1!$B$2:$S$5570,8,)/1000</f>
        <v>5.7370000000000001</v>
      </c>
      <c r="I1980" s="180">
        <f>VLOOKUP(D1980,Plan1!$B$2:$S$5570,9,)/1000</f>
        <v>5.59</v>
      </c>
      <c r="J1980" s="180">
        <f>VLOOKUP(D1980,Plan1!$B$2:$S$5570,10,)/1000</f>
        <v>5.5460000000000003</v>
      </c>
      <c r="K1980" s="180">
        <f>VLOOKUP(D1980,Plan1!$B$2:$S$5570,11,)/1000</f>
        <v>4.8710000000000004</v>
      </c>
      <c r="L1980" s="180">
        <f>VLOOKUP(D1980,Plan1!$B$2:$S$5570,12,)/1000</f>
        <v>4.7160000000000002</v>
      </c>
      <c r="M1980" s="180">
        <f>VLOOKUP(D1980,Plan1!$B$2:$S$5570,13,)/1000</f>
        <v>4.9370000000000003</v>
      </c>
      <c r="N1980" s="180">
        <f>VLOOKUP(D1980,Plan1!$B$2:$S$5570,14,)/1000</f>
        <v>5.64</v>
      </c>
      <c r="O1980" s="180">
        <f>VLOOKUP(D1980,Plan1!$B$2:$S$5570,15,)/1000</f>
        <v>5.3179999999999996</v>
      </c>
      <c r="P1980" s="180">
        <f>VLOOKUP(D1980,Plan1!$B$2:$S$5570,16,)/1000</f>
        <v>5.5129999999999999</v>
      </c>
      <c r="Q1980" s="180">
        <f>VLOOKUP(D1980,Plan1!$B$2:$S$5570,17,)/1000</f>
        <v>5.48</v>
      </c>
      <c r="R1980" s="180">
        <f>VLOOKUP(D1980,Plan1!$B$2:$S$5570,18,)/1000</f>
        <v>5.516</v>
      </c>
      <c r="S1980" s="180">
        <f>VLOOKUP(D1980,Plan1!$B$2:$S$5570,6,)/1000</f>
        <v>5.3470000000000004</v>
      </c>
    </row>
    <row r="1981" spans="1:19" x14ac:dyDescent="0.25">
      <c r="A1981" s="178">
        <v>7918</v>
      </c>
      <c r="B1981" s="178">
        <v>-219095</v>
      </c>
      <c r="C1981" s="178">
        <v>-49899</v>
      </c>
      <c r="D1981" s="178" t="s">
        <v>5045</v>
      </c>
      <c r="E1981" s="178" t="s">
        <v>167</v>
      </c>
      <c r="F1981" s="178" t="s">
        <v>4704</v>
      </c>
      <c r="G1981" s="180">
        <f>VLOOKUP(D1981,Plan1!$B$2:$S$5570,7,)/1000</f>
        <v>5.2060000000000004</v>
      </c>
      <c r="H1981" s="180">
        <f>VLOOKUP(D1981,Plan1!$B$2:$S$5570,8,)/1000</f>
        <v>5.6219999999999999</v>
      </c>
      <c r="I1981" s="180">
        <f>VLOOKUP(D1981,Plan1!$B$2:$S$5570,9,)/1000</f>
        <v>5.484</v>
      </c>
      <c r="J1981" s="180">
        <f>VLOOKUP(D1981,Plan1!$B$2:$S$5570,10,)/1000</f>
        <v>5.4749999999999996</v>
      </c>
      <c r="K1981" s="180">
        <f>VLOOKUP(D1981,Plan1!$B$2:$S$5570,11,)/1000</f>
        <v>4.819</v>
      </c>
      <c r="L1981" s="180">
        <f>VLOOKUP(D1981,Plan1!$B$2:$S$5570,12,)/1000</f>
        <v>4.6559999999999997</v>
      </c>
      <c r="M1981" s="180">
        <f>VLOOKUP(D1981,Plan1!$B$2:$S$5570,13,)/1000</f>
        <v>4.875</v>
      </c>
      <c r="N1981" s="180">
        <f>VLOOKUP(D1981,Plan1!$B$2:$S$5570,14,)/1000</f>
        <v>5.66</v>
      </c>
      <c r="O1981" s="180">
        <f>VLOOKUP(D1981,Plan1!$B$2:$S$5570,15,)/1000</f>
        <v>5.2380000000000004</v>
      </c>
      <c r="P1981" s="180">
        <f>VLOOKUP(D1981,Plan1!$B$2:$S$5570,16,)/1000</f>
        <v>5.4729999999999999</v>
      </c>
      <c r="Q1981" s="180">
        <f>VLOOKUP(D1981,Plan1!$B$2:$S$5570,17,)/1000</f>
        <v>5.4210000000000003</v>
      </c>
      <c r="R1981" s="180">
        <f>VLOOKUP(D1981,Plan1!$B$2:$S$5570,18,)/1000</f>
        <v>5.4980000000000002</v>
      </c>
      <c r="S1981" s="180">
        <f>VLOOKUP(D1981,Plan1!$B$2:$S$5570,6,)/1000</f>
        <v>5.2859999999999996</v>
      </c>
    </row>
    <row r="1982" spans="1:19" x14ac:dyDescent="0.25">
      <c r="A1982" s="178">
        <v>5053</v>
      </c>
      <c r="B1982" s="178">
        <v>-240855</v>
      </c>
      <c r="C1982" s="178">
        <v>-542578</v>
      </c>
      <c r="D1982" s="178" t="s">
        <v>3109</v>
      </c>
      <c r="E1982" s="178" t="s">
        <v>167</v>
      </c>
      <c r="F1982" s="178" t="s">
        <v>2912</v>
      </c>
      <c r="G1982" s="180">
        <f>VLOOKUP(D1982,Plan1!$B$2:$S$5570,7,)/1000</f>
        <v>5.5940000000000003</v>
      </c>
      <c r="H1982" s="180">
        <f>VLOOKUP(D1982,Plan1!$B$2:$S$5570,8,)/1000</f>
        <v>5.6130000000000004</v>
      </c>
      <c r="I1982" s="180">
        <f>VLOOKUP(D1982,Plan1!$B$2:$S$5570,9,)/1000</f>
        <v>5.6230000000000002</v>
      </c>
      <c r="J1982" s="180">
        <f>VLOOKUP(D1982,Plan1!$B$2:$S$5570,10,)/1000</f>
        <v>5.1040000000000001</v>
      </c>
      <c r="K1982" s="180">
        <f>VLOOKUP(D1982,Plan1!$B$2:$S$5570,11,)/1000</f>
        <v>4.3209999999999997</v>
      </c>
      <c r="L1982" s="180">
        <f>VLOOKUP(D1982,Plan1!$B$2:$S$5570,12,)/1000</f>
        <v>3.919</v>
      </c>
      <c r="M1982" s="180">
        <f>VLOOKUP(D1982,Plan1!$B$2:$S$5570,13,)/1000</f>
        <v>4.1520000000000001</v>
      </c>
      <c r="N1982" s="180">
        <f>VLOOKUP(D1982,Plan1!$B$2:$S$5570,14,)/1000</f>
        <v>5.0839999999999996</v>
      </c>
      <c r="O1982" s="180">
        <f>VLOOKUP(D1982,Plan1!$B$2:$S$5570,15,)/1000</f>
        <v>4.843</v>
      </c>
      <c r="P1982" s="180">
        <f>VLOOKUP(D1982,Plan1!$B$2:$S$5570,16,)/1000</f>
        <v>5.2119999999999997</v>
      </c>
      <c r="Q1982" s="180">
        <f>VLOOKUP(D1982,Plan1!$B$2:$S$5570,17,)/1000</f>
        <v>5.5510000000000002</v>
      </c>
      <c r="R1982" s="180">
        <f>VLOOKUP(D1982,Plan1!$B$2:$S$5570,18,)/1000</f>
        <v>5.6779999999999999</v>
      </c>
      <c r="S1982" s="180">
        <f>VLOOKUP(D1982,Plan1!$B$2:$S$5570,6,)/1000</f>
        <v>5.0579999999999998</v>
      </c>
    </row>
    <row r="1983" spans="1:19" x14ac:dyDescent="0.25">
      <c r="A1983" s="178">
        <v>10701</v>
      </c>
      <c r="B1983" s="178">
        <v>-203201</v>
      </c>
      <c r="C1983" s="178">
        <v>-483124</v>
      </c>
      <c r="D1983" s="178" t="s">
        <v>3109</v>
      </c>
      <c r="E1983" s="178" t="s">
        <v>167</v>
      </c>
      <c r="F1983" s="178" t="s">
        <v>4704</v>
      </c>
      <c r="G1983" s="180">
        <f>VLOOKUP(D1983,Plan1!$B$2:$S$5570,7,)/1000</f>
        <v>5.5940000000000003</v>
      </c>
      <c r="H1983" s="180">
        <f>VLOOKUP(D1983,Plan1!$B$2:$S$5570,8,)/1000</f>
        <v>5.6130000000000004</v>
      </c>
      <c r="I1983" s="180">
        <f>VLOOKUP(D1983,Plan1!$B$2:$S$5570,9,)/1000</f>
        <v>5.6230000000000002</v>
      </c>
      <c r="J1983" s="180">
        <f>VLOOKUP(D1983,Plan1!$B$2:$S$5570,10,)/1000</f>
        <v>5.1040000000000001</v>
      </c>
      <c r="K1983" s="180">
        <f>VLOOKUP(D1983,Plan1!$B$2:$S$5570,11,)/1000</f>
        <v>4.3209999999999997</v>
      </c>
      <c r="L1983" s="180">
        <f>VLOOKUP(D1983,Plan1!$B$2:$S$5570,12,)/1000</f>
        <v>3.919</v>
      </c>
      <c r="M1983" s="180">
        <f>VLOOKUP(D1983,Plan1!$B$2:$S$5570,13,)/1000</f>
        <v>4.1520000000000001</v>
      </c>
      <c r="N1983" s="180">
        <f>VLOOKUP(D1983,Plan1!$B$2:$S$5570,14,)/1000</f>
        <v>5.0839999999999996</v>
      </c>
      <c r="O1983" s="180">
        <f>VLOOKUP(D1983,Plan1!$B$2:$S$5570,15,)/1000</f>
        <v>4.843</v>
      </c>
      <c r="P1983" s="180">
        <f>VLOOKUP(D1983,Plan1!$B$2:$S$5570,16,)/1000</f>
        <v>5.2119999999999997</v>
      </c>
      <c r="Q1983" s="180">
        <f>VLOOKUP(D1983,Plan1!$B$2:$S$5570,17,)/1000</f>
        <v>5.5510000000000002</v>
      </c>
      <c r="R1983" s="180">
        <f>VLOOKUP(D1983,Plan1!$B$2:$S$5570,18,)/1000</f>
        <v>5.6779999999999999</v>
      </c>
      <c r="S1983" s="180">
        <f>VLOOKUP(D1983,Plan1!$B$2:$S$5570,6,)/1000</f>
        <v>5.0579999999999998</v>
      </c>
    </row>
    <row r="1984" spans="1:19" x14ac:dyDescent="0.25">
      <c r="A1984" s="178">
        <v>6370</v>
      </c>
      <c r="B1984" s="178">
        <v>-22934</v>
      </c>
      <c r="C1984" s="178">
        <v>-52686</v>
      </c>
      <c r="D1984" s="178" t="s">
        <v>3258</v>
      </c>
      <c r="E1984" s="178" t="s">
        <v>167</v>
      </c>
      <c r="F1984" s="178" t="s">
        <v>2912</v>
      </c>
      <c r="G1984" s="180">
        <f>VLOOKUP(D1984,Plan1!$B$2:$S$5570,7,)/1000</f>
        <v>5.4029999999999996</v>
      </c>
      <c r="H1984" s="180">
        <f>VLOOKUP(D1984,Plan1!$B$2:$S$5570,8,)/1000</f>
        <v>5.6970000000000001</v>
      </c>
      <c r="I1984" s="180">
        <f>VLOOKUP(D1984,Plan1!$B$2:$S$5570,9,)/1000</f>
        <v>5.6280000000000001</v>
      </c>
      <c r="J1984" s="180">
        <f>VLOOKUP(D1984,Plan1!$B$2:$S$5570,10,)/1000</f>
        <v>5.3529999999999998</v>
      </c>
      <c r="K1984" s="180">
        <f>VLOOKUP(D1984,Plan1!$B$2:$S$5570,11,)/1000</f>
        <v>4.5880000000000001</v>
      </c>
      <c r="L1984" s="180">
        <f>VLOOKUP(D1984,Plan1!$B$2:$S$5570,12,)/1000</f>
        <v>4.3730000000000002</v>
      </c>
      <c r="M1984" s="180">
        <f>VLOOKUP(D1984,Plan1!$B$2:$S$5570,13,)/1000</f>
        <v>4.5730000000000004</v>
      </c>
      <c r="N1984" s="180">
        <f>VLOOKUP(D1984,Plan1!$B$2:$S$5570,14,)/1000</f>
        <v>5.43</v>
      </c>
      <c r="O1984" s="180">
        <f>VLOOKUP(D1984,Plan1!$B$2:$S$5570,15,)/1000</f>
        <v>5.1349999999999998</v>
      </c>
      <c r="P1984" s="180">
        <f>VLOOKUP(D1984,Plan1!$B$2:$S$5570,16,)/1000</f>
        <v>5.3339999999999996</v>
      </c>
      <c r="Q1984" s="180">
        <f>VLOOKUP(D1984,Plan1!$B$2:$S$5570,17,)/1000</f>
        <v>5.6109999999999998</v>
      </c>
      <c r="R1984" s="180">
        <f>VLOOKUP(D1984,Plan1!$B$2:$S$5570,18,)/1000</f>
        <v>5.6509999999999998</v>
      </c>
      <c r="S1984" s="180">
        <f>VLOOKUP(D1984,Plan1!$B$2:$S$5570,6,)/1000</f>
        <v>5.2309999999999999</v>
      </c>
    </row>
    <row r="1985" spans="1:19" x14ac:dyDescent="0.25">
      <c r="A1985" s="178">
        <v>56700</v>
      </c>
      <c r="B1985" s="178">
        <v>-4041</v>
      </c>
      <c r="C1985" s="178">
        <v>-386407</v>
      </c>
      <c r="D1985" s="178" t="s">
        <v>922</v>
      </c>
      <c r="E1985" s="178" t="s">
        <v>167</v>
      </c>
      <c r="F1985" s="178" t="s">
        <v>792</v>
      </c>
      <c r="G1985" s="180">
        <f>VLOOKUP(D1985,Plan1!$B$2:$S$5570,7,)/1000</f>
        <v>5.1749999999999998</v>
      </c>
      <c r="H1985" s="180">
        <f>VLOOKUP(D1985,Plan1!$B$2:$S$5570,8,)/1000</f>
        <v>5.2460000000000004</v>
      </c>
      <c r="I1985" s="180">
        <f>VLOOKUP(D1985,Plan1!$B$2:$S$5570,9,)/1000</f>
        <v>5.1559999999999997</v>
      </c>
      <c r="J1985" s="180">
        <f>VLOOKUP(D1985,Plan1!$B$2:$S$5570,10,)/1000</f>
        <v>4.6639999999999997</v>
      </c>
      <c r="K1985" s="180">
        <f>VLOOKUP(D1985,Plan1!$B$2:$S$5570,11,)/1000</f>
        <v>5.0529999999999999</v>
      </c>
      <c r="L1985" s="180">
        <f>VLOOKUP(D1985,Plan1!$B$2:$S$5570,12,)/1000</f>
        <v>5.0780000000000003</v>
      </c>
      <c r="M1985" s="180">
        <f>VLOOKUP(D1985,Plan1!$B$2:$S$5570,13,)/1000</f>
        <v>5.4649999999999999</v>
      </c>
      <c r="N1985" s="180">
        <f>VLOOKUP(D1985,Plan1!$B$2:$S$5570,14,)/1000</f>
        <v>6.093</v>
      </c>
      <c r="O1985" s="180">
        <f>VLOOKUP(D1985,Plan1!$B$2:$S$5570,15,)/1000</f>
        <v>6.17</v>
      </c>
      <c r="P1985" s="180">
        <f>VLOOKUP(D1985,Plan1!$B$2:$S$5570,16,)/1000</f>
        <v>5.9630000000000001</v>
      </c>
      <c r="Q1985" s="180">
        <f>VLOOKUP(D1985,Plan1!$B$2:$S$5570,17,)/1000</f>
        <v>5.8769999999999998</v>
      </c>
      <c r="R1985" s="180">
        <f>VLOOKUP(D1985,Plan1!$B$2:$S$5570,18,)/1000</f>
        <v>5.3179999999999996</v>
      </c>
      <c r="S1985" s="180">
        <f>VLOOKUP(D1985,Plan1!$B$2:$S$5570,6,)/1000</f>
        <v>5.4379999999999997</v>
      </c>
    </row>
    <row r="1986" spans="1:19" x14ac:dyDescent="0.25">
      <c r="A1986" s="178">
        <v>43358</v>
      </c>
      <c r="B1986" s="178">
        <v>-75384</v>
      </c>
      <c r="C1986" s="178">
        <v>-725912</v>
      </c>
      <c r="D1986" s="178" t="s">
        <v>314</v>
      </c>
      <c r="E1986" s="178" t="s">
        <v>167</v>
      </c>
      <c r="F1986" s="178" t="s">
        <v>312</v>
      </c>
      <c r="G1986" s="180">
        <f>VLOOKUP(D1986,Plan1!$B$2:$S$5570,7,)/1000</f>
        <v>4.4770000000000003</v>
      </c>
      <c r="H1986" s="180">
        <f>VLOOKUP(D1986,Plan1!$B$2:$S$5570,8,)/1000</f>
        <v>4.7910000000000004</v>
      </c>
      <c r="I1986" s="180">
        <f>VLOOKUP(D1986,Plan1!$B$2:$S$5570,9,)/1000</f>
        <v>4.2359999999999998</v>
      </c>
      <c r="J1986" s="180">
        <f>VLOOKUP(D1986,Plan1!$B$2:$S$5570,10,)/1000</f>
        <v>4.57</v>
      </c>
      <c r="K1986" s="180">
        <f>VLOOKUP(D1986,Plan1!$B$2:$S$5570,11,)/1000</f>
        <v>4.5069999999999997</v>
      </c>
      <c r="L1986" s="180">
        <f>VLOOKUP(D1986,Plan1!$B$2:$S$5570,12,)/1000</f>
        <v>4.4809999999999999</v>
      </c>
      <c r="M1986" s="180">
        <f>VLOOKUP(D1986,Plan1!$B$2:$S$5570,13,)/1000</f>
        <v>4.625</v>
      </c>
      <c r="N1986" s="180">
        <f>VLOOKUP(D1986,Plan1!$B$2:$S$5570,14,)/1000</f>
        <v>5.2770000000000001</v>
      </c>
      <c r="O1986" s="180">
        <f>VLOOKUP(D1986,Plan1!$B$2:$S$5570,15,)/1000</f>
        <v>5.1829999999999998</v>
      </c>
      <c r="P1986" s="180">
        <f>VLOOKUP(D1986,Plan1!$B$2:$S$5570,16,)/1000</f>
        <v>4.9320000000000004</v>
      </c>
      <c r="Q1986" s="180">
        <f>VLOOKUP(D1986,Plan1!$B$2:$S$5570,17,)/1000</f>
        <v>4.7519999999999998</v>
      </c>
      <c r="R1986" s="180">
        <f>VLOOKUP(D1986,Plan1!$B$2:$S$5570,18,)/1000</f>
        <v>4.4359999999999999</v>
      </c>
      <c r="S1986" s="180">
        <f>VLOOKUP(D1986,Plan1!$B$2:$S$5570,6,)/1000</f>
        <v>4.6890000000000001</v>
      </c>
    </row>
    <row r="1987" spans="1:19" x14ac:dyDescent="0.25">
      <c r="A1987" s="178">
        <v>31295</v>
      </c>
      <c r="B1987" s="178">
        <v>-107893</v>
      </c>
      <c r="C1987" s="178">
        <v>-6533</v>
      </c>
      <c r="D1987" s="178" t="s">
        <v>4403</v>
      </c>
      <c r="E1987" s="178" t="s">
        <v>167</v>
      </c>
      <c r="F1987" s="178" t="s">
        <v>4373</v>
      </c>
      <c r="G1987" s="180">
        <f>VLOOKUP(D1987,Plan1!$B$2:$S$5570,7,)/1000</f>
        <v>4.2480000000000002</v>
      </c>
      <c r="H1987" s="180">
        <f>VLOOKUP(D1987,Plan1!$B$2:$S$5570,8,)/1000</f>
        <v>4.3310000000000004</v>
      </c>
      <c r="I1987" s="180">
        <f>VLOOKUP(D1987,Plan1!$B$2:$S$5570,9,)/1000</f>
        <v>4.3710000000000004</v>
      </c>
      <c r="J1987" s="180">
        <f>VLOOKUP(D1987,Plan1!$B$2:$S$5570,10,)/1000</f>
        <v>4.6360000000000001</v>
      </c>
      <c r="K1987" s="180">
        <f>VLOOKUP(D1987,Plan1!$B$2:$S$5570,11,)/1000</f>
        <v>4.2850000000000001</v>
      </c>
      <c r="L1987" s="180">
        <f>VLOOKUP(D1987,Plan1!$B$2:$S$5570,12,)/1000</f>
        <v>4.5789999999999997</v>
      </c>
      <c r="M1987" s="180">
        <f>VLOOKUP(D1987,Plan1!$B$2:$S$5570,13,)/1000</f>
        <v>4.8090000000000002</v>
      </c>
      <c r="N1987" s="180">
        <f>VLOOKUP(D1987,Plan1!$B$2:$S$5570,14,)/1000</f>
        <v>5.2249999999999996</v>
      </c>
      <c r="O1987" s="180">
        <f>VLOOKUP(D1987,Plan1!$B$2:$S$5570,15,)/1000</f>
        <v>5.0529999999999999</v>
      </c>
      <c r="P1987" s="180">
        <f>VLOOKUP(D1987,Plan1!$B$2:$S$5570,16,)/1000</f>
        <v>5.0049999999999999</v>
      </c>
      <c r="Q1987" s="180">
        <f>VLOOKUP(D1987,Plan1!$B$2:$S$5570,17,)/1000</f>
        <v>4.6470000000000002</v>
      </c>
      <c r="R1987" s="180">
        <f>VLOOKUP(D1987,Plan1!$B$2:$S$5570,18,)/1000</f>
        <v>4.5019999999999998</v>
      </c>
      <c r="S1987" s="180">
        <f>VLOOKUP(D1987,Plan1!$B$2:$S$5570,6,)/1000</f>
        <v>4.641</v>
      </c>
    </row>
    <row r="1988" spans="1:19" x14ac:dyDescent="0.25">
      <c r="A1988" s="178">
        <v>22093</v>
      </c>
      <c r="B1988" s="178">
        <v>-145471</v>
      </c>
      <c r="C1988" s="178">
        <v>-419384</v>
      </c>
      <c r="D1988" s="178" t="s">
        <v>452</v>
      </c>
      <c r="E1988" s="178" t="s">
        <v>167</v>
      </c>
      <c r="F1988" s="178" t="s">
        <v>375</v>
      </c>
      <c r="G1988" s="180">
        <f>VLOOKUP(D1988,Plan1!$B$2:$S$5570,7,)/1000</f>
        <v>5.8179999999999996</v>
      </c>
      <c r="H1988" s="180">
        <f>VLOOKUP(D1988,Plan1!$B$2:$S$5570,8,)/1000</f>
        <v>6.069</v>
      </c>
      <c r="I1988" s="180">
        <f>VLOOKUP(D1988,Plan1!$B$2:$S$5570,9,)/1000</f>
        <v>5.7869999999999999</v>
      </c>
      <c r="J1988" s="180">
        <f>VLOOKUP(D1988,Plan1!$B$2:$S$5570,10,)/1000</f>
        <v>5.2809999999999997</v>
      </c>
      <c r="K1988" s="180">
        <f>VLOOKUP(D1988,Plan1!$B$2:$S$5570,11,)/1000</f>
        <v>4.8890000000000002</v>
      </c>
      <c r="L1988" s="180">
        <f>VLOOKUP(D1988,Plan1!$B$2:$S$5570,12,)/1000</f>
        <v>4.57</v>
      </c>
      <c r="M1988" s="180">
        <f>VLOOKUP(D1988,Plan1!$B$2:$S$5570,13,)/1000</f>
        <v>4.8890000000000002</v>
      </c>
      <c r="N1988" s="180">
        <f>VLOOKUP(D1988,Plan1!$B$2:$S$5570,14,)/1000</f>
        <v>5.4829999999999997</v>
      </c>
      <c r="O1988" s="180">
        <f>VLOOKUP(D1988,Plan1!$B$2:$S$5570,15,)/1000</f>
        <v>5.95</v>
      </c>
      <c r="P1988" s="180">
        <f>VLOOKUP(D1988,Plan1!$B$2:$S$5570,16,)/1000</f>
        <v>5.9189999999999996</v>
      </c>
      <c r="Q1988" s="180">
        <f>VLOOKUP(D1988,Plan1!$B$2:$S$5570,17,)/1000</f>
        <v>5.4089999999999998</v>
      </c>
      <c r="R1988" s="180">
        <f>VLOOKUP(D1988,Plan1!$B$2:$S$5570,18,)/1000</f>
        <v>5.8470000000000004</v>
      </c>
      <c r="S1988" s="180">
        <f>VLOOKUP(D1988,Plan1!$B$2:$S$5570,6,)/1000</f>
        <v>5.492</v>
      </c>
    </row>
    <row r="1989" spans="1:19" x14ac:dyDescent="0.25">
      <c r="A1989" s="178">
        <v>52941</v>
      </c>
      <c r="B1989" s="178">
        <v>-51066</v>
      </c>
      <c r="C1989" s="178">
        <v>-363225</v>
      </c>
      <c r="D1989" s="178" t="s">
        <v>3888</v>
      </c>
      <c r="E1989" s="178" t="s">
        <v>167</v>
      </c>
      <c r="F1989" s="178" t="s">
        <v>3752</v>
      </c>
      <c r="G1989" s="180">
        <f>VLOOKUP(D1989,Plan1!$B$2:$S$5570,7,)/1000</f>
        <v>5.7290000000000001</v>
      </c>
      <c r="H1989" s="180">
        <f>VLOOKUP(D1989,Plan1!$B$2:$S$5570,8,)/1000</f>
        <v>5.7210000000000001</v>
      </c>
      <c r="I1989" s="180">
        <f>VLOOKUP(D1989,Plan1!$B$2:$S$5570,9,)/1000</f>
        <v>5.7949999999999999</v>
      </c>
      <c r="J1989" s="180">
        <f>VLOOKUP(D1989,Plan1!$B$2:$S$5570,10,)/1000</f>
        <v>5.5190000000000001</v>
      </c>
      <c r="K1989" s="180">
        <f>VLOOKUP(D1989,Plan1!$B$2:$S$5570,11,)/1000</f>
        <v>5.3140000000000001</v>
      </c>
      <c r="L1989" s="180">
        <f>VLOOKUP(D1989,Plan1!$B$2:$S$5570,12,)/1000</f>
        <v>4.8710000000000004</v>
      </c>
      <c r="M1989" s="180">
        <f>VLOOKUP(D1989,Plan1!$B$2:$S$5570,13,)/1000</f>
        <v>5.0309999999999997</v>
      </c>
      <c r="N1989" s="180">
        <f>VLOOKUP(D1989,Plan1!$B$2:$S$5570,14,)/1000</f>
        <v>5.617</v>
      </c>
      <c r="O1989" s="180">
        <f>VLOOKUP(D1989,Plan1!$B$2:$S$5570,15,)/1000</f>
        <v>6.09</v>
      </c>
      <c r="P1989" s="180">
        <f>VLOOKUP(D1989,Plan1!$B$2:$S$5570,16,)/1000</f>
        <v>5.9610000000000003</v>
      </c>
      <c r="Q1989" s="180">
        <f>VLOOKUP(D1989,Plan1!$B$2:$S$5570,17,)/1000</f>
        <v>6.0039999999999996</v>
      </c>
      <c r="R1989" s="180">
        <f>VLOOKUP(D1989,Plan1!$B$2:$S$5570,18,)/1000</f>
        <v>5.766</v>
      </c>
      <c r="S1989" s="180">
        <f>VLOOKUP(D1989,Plan1!$B$2:$S$5570,6,)/1000</f>
        <v>5.6180000000000003</v>
      </c>
    </row>
    <row r="1990" spans="1:19" x14ac:dyDescent="0.25">
      <c r="A1990" s="178">
        <v>4301</v>
      </c>
      <c r="B1990" s="178">
        <v>-251916</v>
      </c>
      <c r="C1990" s="178">
        <v>-508025</v>
      </c>
      <c r="D1990" s="178" t="s">
        <v>3024</v>
      </c>
      <c r="E1990" s="178" t="s">
        <v>167</v>
      </c>
      <c r="F1990" s="178" t="s">
        <v>2912</v>
      </c>
      <c r="G1990" s="180">
        <f>VLOOKUP(D1990,Plan1!$B$2:$S$5570,7,)/1000</f>
        <v>5.0999999999999996</v>
      </c>
      <c r="H1990" s="180">
        <f>VLOOKUP(D1990,Plan1!$B$2:$S$5570,8,)/1000</f>
        <v>5.2160000000000002</v>
      </c>
      <c r="I1990" s="180">
        <f>VLOOKUP(D1990,Plan1!$B$2:$S$5570,9,)/1000</f>
        <v>5.0830000000000002</v>
      </c>
      <c r="J1990" s="180">
        <f>VLOOKUP(D1990,Plan1!$B$2:$S$5570,10,)/1000</f>
        <v>4.702</v>
      </c>
      <c r="K1990" s="180">
        <f>VLOOKUP(D1990,Plan1!$B$2:$S$5570,11,)/1000</f>
        <v>4.0430000000000001</v>
      </c>
      <c r="L1990" s="180">
        <f>VLOOKUP(D1990,Plan1!$B$2:$S$5570,12,)/1000</f>
        <v>3.7080000000000002</v>
      </c>
      <c r="M1990" s="180">
        <f>VLOOKUP(D1990,Plan1!$B$2:$S$5570,13,)/1000</f>
        <v>3.9860000000000002</v>
      </c>
      <c r="N1990" s="180">
        <f>VLOOKUP(D1990,Plan1!$B$2:$S$5570,14,)/1000</f>
        <v>4.9509999999999996</v>
      </c>
      <c r="O1990" s="180">
        <f>VLOOKUP(D1990,Plan1!$B$2:$S$5570,15,)/1000</f>
        <v>4.6059999999999999</v>
      </c>
      <c r="P1990" s="180">
        <f>VLOOKUP(D1990,Plan1!$B$2:$S$5570,16,)/1000</f>
        <v>4.7670000000000003</v>
      </c>
      <c r="Q1990" s="180">
        <f>VLOOKUP(D1990,Plan1!$B$2:$S$5570,17,)/1000</f>
        <v>5.242</v>
      </c>
      <c r="R1990" s="180">
        <f>VLOOKUP(D1990,Plan1!$B$2:$S$5570,18,)/1000</f>
        <v>5.2169999999999996</v>
      </c>
      <c r="S1990" s="180">
        <f>VLOOKUP(D1990,Plan1!$B$2:$S$5570,6,)/1000</f>
        <v>4.718</v>
      </c>
    </row>
    <row r="1991" spans="1:19" x14ac:dyDescent="0.25">
      <c r="A1991" s="178">
        <v>22731</v>
      </c>
      <c r="B1991" s="178">
        <v>-142235</v>
      </c>
      <c r="C1991" s="178">
        <v>-427803</v>
      </c>
      <c r="D1991" s="178" t="s">
        <v>475</v>
      </c>
      <c r="E1991" s="178" t="s">
        <v>167</v>
      </c>
      <c r="F1991" s="178" t="s">
        <v>375</v>
      </c>
      <c r="G1991" s="180">
        <f>VLOOKUP(D1991,Plan1!$B$2:$S$5570,7,)/1000</f>
        <v>6.1210000000000004</v>
      </c>
      <c r="H1991" s="180">
        <f>VLOOKUP(D1991,Plan1!$B$2:$S$5570,8,)/1000</f>
        <v>6.4240000000000004</v>
      </c>
      <c r="I1991" s="180">
        <f>VLOOKUP(D1991,Plan1!$B$2:$S$5570,9,)/1000</f>
        <v>6.1710000000000003</v>
      </c>
      <c r="J1991" s="180">
        <f>VLOOKUP(D1991,Plan1!$B$2:$S$5570,10,)/1000</f>
        <v>5.9059999999999997</v>
      </c>
      <c r="K1991" s="180">
        <f>VLOOKUP(D1991,Plan1!$B$2:$S$5570,11,)/1000</f>
        <v>5.5389999999999997</v>
      </c>
      <c r="L1991" s="180">
        <f>VLOOKUP(D1991,Plan1!$B$2:$S$5570,12,)/1000</f>
        <v>5.3879999999999999</v>
      </c>
      <c r="M1991" s="180">
        <f>VLOOKUP(D1991,Plan1!$B$2:$S$5570,13,)/1000</f>
        <v>5.6189999999999998</v>
      </c>
      <c r="N1991" s="180">
        <f>VLOOKUP(D1991,Plan1!$B$2:$S$5570,14,)/1000</f>
        <v>6.0810000000000004</v>
      </c>
      <c r="O1991" s="180">
        <f>VLOOKUP(D1991,Plan1!$B$2:$S$5570,15,)/1000</f>
        <v>6.1280000000000001</v>
      </c>
      <c r="P1991" s="180">
        <f>VLOOKUP(D1991,Plan1!$B$2:$S$5570,16,)/1000</f>
        <v>6.3520000000000003</v>
      </c>
      <c r="Q1991" s="180">
        <f>VLOOKUP(D1991,Plan1!$B$2:$S$5570,17,)/1000</f>
        <v>5.6219999999999999</v>
      </c>
      <c r="R1991" s="180">
        <f>VLOOKUP(D1991,Plan1!$B$2:$S$5570,18,)/1000</f>
        <v>5.9969999999999999</v>
      </c>
      <c r="S1991" s="180">
        <f>VLOOKUP(D1991,Plan1!$B$2:$S$5570,6,)/1000</f>
        <v>5.9459999999999997</v>
      </c>
    </row>
    <row r="1992" spans="1:19" x14ac:dyDescent="0.25">
      <c r="A1992" s="178">
        <v>13483</v>
      </c>
      <c r="B1992" s="178">
        <v>-187718</v>
      </c>
      <c r="C1992" s="178">
        <v>-429316</v>
      </c>
      <c r="D1992" s="178" t="s">
        <v>2316</v>
      </c>
      <c r="E1992" s="178" t="s">
        <v>167</v>
      </c>
      <c r="F1992" s="178" t="s">
        <v>1727</v>
      </c>
      <c r="G1992" s="180">
        <f>VLOOKUP(D1992,Plan1!$B$2:$S$5570,7,)/1000</f>
        <v>5.1790000000000003</v>
      </c>
      <c r="H1992" s="180">
        <f>VLOOKUP(D1992,Plan1!$B$2:$S$5570,8,)/1000</f>
        <v>5.6719999999999997</v>
      </c>
      <c r="I1992" s="180">
        <f>VLOOKUP(D1992,Plan1!$B$2:$S$5570,9,)/1000</f>
        <v>5.0039999999999996</v>
      </c>
      <c r="J1992" s="180">
        <f>VLOOKUP(D1992,Plan1!$B$2:$S$5570,10,)/1000</f>
        <v>4.7930000000000001</v>
      </c>
      <c r="K1992" s="180">
        <f>VLOOKUP(D1992,Plan1!$B$2:$S$5570,11,)/1000</f>
        <v>4.4800000000000004</v>
      </c>
      <c r="L1992" s="180">
        <f>VLOOKUP(D1992,Plan1!$B$2:$S$5570,12,)/1000</f>
        <v>4.4400000000000004</v>
      </c>
      <c r="M1992" s="180">
        <f>VLOOKUP(D1992,Plan1!$B$2:$S$5570,13,)/1000</f>
        <v>4.5590000000000002</v>
      </c>
      <c r="N1992" s="180">
        <f>VLOOKUP(D1992,Plan1!$B$2:$S$5570,14,)/1000</f>
        <v>5.125</v>
      </c>
      <c r="O1992" s="180">
        <f>VLOOKUP(D1992,Plan1!$B$2:$S$5570,15,)/1000</f>
        <v>5.2320000000000002</v>
      </c>
      <c r="P1992" s="180">
        <f>VLOOKUP(D1992,Plan1!$B$2:$S$5570,16,)/1000</f>
        <v>5.0279999999999996</v>
      </c>
      <c r="Q1992" s="180">
        <f>VLOOKUP(D1992,Plan1!$B$2:$S$5570,17,)/1000</f>
        <v>4.4790000000000001</v>
      </c>
      <c r="R1992" s="180">
        <f>VLOOKUP(D1992,Plan1!$B$2:$S$5570,18,)/1000</f>
        <v>4.9640000000000004</v>
      </c>
      <c r="S1992" s="180">
        <f>VLOOKUP(D1992,Plan1!$B$2:$S$5570,6,)/1000</f>
        <v>4.9130000000000003</v>
      </c>
    </row>
    <row r="1993" spans="1:19" x14ac:dyDescent="0.25">
      <c r="A1993" s="178">
        <v>9837</v>
      </c>
      <c r="B1993" s="178">
        <v>-207636</v>
      </c>
      <c r="C1993" s="178">
        <v>-459156</v>
      </c>
      <c r="D1993" s="178" t="s">
        <v>1984</v>
      </c>
      <c r="E1993" s="178" t="s">
        <v>167</v>
      </c>
      <c r="F1993" s="178" t="s">
        <v>1727</v>
      </c>
      <c r="G1993" s="180">
        <f>VLOOKUP(D1993,Plan1!$B$2:$S$5570,7,)/1000</f>
        <v>5.0739999999999998</v>
      </c>
      <c r="H1993" s="180">
        <f>VLOOKUP(D1993,Plan1!$B$2:$S$5570,8,)/1000</f>
        <v>5.673</v>
      </c>
      <c r="I1993" s="180">
        <f>VLOOKUP(D1993,Plan1!$B$2:$S$5570,9,)/1000</f>
        <v>5.157</v>
      </c>
      <c r="J1993" s="180">
        <f>VLOOKUP(D1993,Plan1!$B$2:$S$5570,10,)/1000</f>
        <v>5.5039999999999996</v>
      </c>
      <c r="K1993" s="180">
        <f>VLOOKUP(D1993,Plan1!$B$2:$S$5570,11,)/1000</f>
        <v>5.1310000000000002</v>
      </c>
      <c r="L1993" s="180">
        <f>VLOOKUP(D1993,Plan1!$B$2:$S$5570,12,)/1000</f>
        <v>5.0380000000000003</v>
      </c>
      <c r="M1993" s="180">
        <f>VLOOKUP(D1993,Plan1!$B$2:$S$5570,13,)/1000</f>
        <v>5.258</v>
      </c>
      <c r="N1993" s="180">
        <f>VLOOKUP(D1993,Plan1!$B$2:$S$5570,14,)/1000</f>
        <v>5.9359999999999999</v>
      </c>
      <c r="O1993" s="180">
        <f>VLOOKUP(D1993,Plan1!$B$2:$S$5570,15,)/1000</f>
        <v>5.52</v>
      </c>
      <c r="P1993" s="180">
        <f>VLOOKUP(D1993,Plan1!$B$2:$S$5570,16,)/1000</f>
        <v>5.4180000000000001</v>
      </c>
      <c r="Q1993" s="180">
        <f>VLOOKUP(D1993,Plan1!$B$2:$S$5570,17,)/1000</f>
        <v>4.95</v>
      </c>
      <c r="R1993" s="180">
        <f>VLOOKUP(D1993,Plan1!$B$2:$S$5570,18,)/1000</f>
        <v>5.0999999999999996</v>
      </c>
      <c r="S1993" s="180">
        <f>VLOOKUP(D1993,Plan1!$B$2:$S$5570,6,)/1000</f>
        <v>5.3140000000000001</v>
      </c>
    </row>
    <row r="1994" spans="1:19" x14ac:dyDescent="0.25">
      <c r="A1994" s="178">
        <v>9804</v>
      </c>
      <c r="B1994" s="178">
        <v>-20795</v>
      </c>
      <c r="C1994" s="178">
        <v>-492199</v>
      </c>
      <c r="D1994" s="178" t="s">
        <v>5211</v>
      </c>
      <c r="E1994" s="178" t="s">
        <v>167</v>
      </c>
      <c r="F1994" s="178" t="s">
        <v>4704</v>
      </c>
      <c r="G1994" s="180">
        <f>VLOOKUP(D1994,Plan1!$B$2:$S$5570,7,)/1000</f>
        <v>5.23</v>
      </c>
      <c r="H1994" s="180">
        <f>VLOOKUP(D1994,Plan1!$B$2:$S$5570,8,)/1000</f>
        <v>5.5890000000000004</v>
      </c>
      <c r="I1994" s="180">
        <f>VLOOKUP(D1994,Plan1!$B$2:$S$5570,9,)/1000</f>
        <v>5.3860000000000001</v>
      </c>
      <c r="J1994" s="180">
        <f>VLOOKUP(D1994,Plan1!$B$2:$S$5570,10,)/1000</f>
        <v>5.492</v>
      </c>
      <c r="K1994" s="180">
        <f>VLOOKUP(D1994,Plan1!$B$2:$S$5570,11,)/1000</f>
        <v>5.0090000000000003</v>
      </c>
      <c r="L1994" s="180">
        <f>VLOOKUP(D1994,Plan1!$B$2:$S$5570,12,)/1000</f>
        <v>4.9619999999999997</v>
      </c>
      <c r="M1994" s="180">
        <f>VLOOKUP(D1994,Plan1!$B$2:$S$5570,13,)/1000</f>
        <v>5.1449999999999996</v>
      </c>
      <c r="N1994" s="180">
        <f>VLOOKUP(D1994,Plan1!$B$2:$S$5570,14,)/1000</f>
        <v>5.9189999999999996</v>
      </c>
      <c r="O1994" s="180">
        <f>VLOOKUP(D1994,Plan1!$B$2:$S$5570,15,)/1000</f>
        <v>5.4580000000000002</v>
      </c>
      <c r="P1994" s="180">
        <f>VLOOKUP(D1994,Plan1!$B$2:$S$5570,16,)/1000</f>
        <v>5.4539999999999997</v>
      </c>
      <c r="Q1994" s="180">
        <f>VLOOKUP(D1994,Plan1!$B$2:$S$5570,17,)/1000</f>
        <v>5.4119999999999999</v>
      </c>
      <c r="R1994" s="180">
        <f>VLOOKUP(D1994,Plan1!$B$2:$S$5570,18,)/1000</f>
        <v>5.4509999999999996</v>
      </c>
      <c r="S1994" s="180">
        <f>VLOOKUP(D1994,Plan1!$B$2:$S$5570,6,)/1000</f>
        <v>5.375</v>
      </c>
    </row>
    <row r="1995" spans="1:19" x14ac:dyDescent="0.25">
      <c r="A1995" s="178">
        <v>5033</v>
      </c>
      <c r="B1995" s="178">
        <v>-241897</v>
      </c>
      <c r="C1995" s="178">
        <v>-4853</v>
      </c>
      <c r="D1995" s="178" t="s">
        <v>4726</v>
      </c>
      <c r="E1995" s="178" t="s">
        <v>167</v>
      </c>
      <c r="F1995" s="178" t="s">
        <v>4704</v>
      </c>
      <c r="G1995" s="180">
        <f>VLOOKUP(D1995,Plan1!$B$2:$S$5570,7,)/1000</f>
        <v>4.8099999999999996</v>
      </c>
      <c r="H1995" s="180">
        <f>VLOOKUP(D1995,Plan1!$B$2:$S$5570,8,)/1000</f>
        <v>5.1550000000000002</v>
      </c>
      <c r="I1995" s="180">
        <f>VLOOKUP(D1995,Plan1!$B$2:$S$5570,9,)/1000</f>
        <v>4.8499999999999996</v>
      </c>
      <c r="J1995" s="180">
        <f>VLOOKUP(D1995,Plan1!$B$2:$S$5570,10,)/1000</f>
        <v>4.6849999999999996</v>
      </c>
      <c r="K1995" s="180">
        <f>VLOOKUP(D1995,Plan1!$B$2:$S$5570,11,)/1000</f>
        <v>4.0990000000000002</v>
      </c>
      <c r="L1995" s="180">
        <f>VLOOKUP(D1995,Plan1!$B$2:$S$5570,12,)/1000</f>
        <v>3.9</v>
      </c>
      <c r="M1995" s="180">
        <f>VLOOKUP(D1995,Plan1!$B$2:$S$5570,13,)/1000</f>
        <v>3.968</v>
      </c>
      <c r="N1995" s="180">
        <f>VLOOKUP(D1995,Plan1!$B$2:$S$5570,14,)/1000</f>
        <v>4.8890000000000002</v>
      </c>
      <c r="O1995" s="180">
        <f>VLOOKUP(D1995,Plan1!$B$2:$S$5570,15,)/1000</f>
        <v>4.3979999999999997</v>
      </c>
      <c r="P1995" s="180">
        <f>VLOOKUP(D1995,Plan1!$B$2:$S$5570,16,)/1000</f>
        <v>4.4539999999999997</v>
      </c>
      <c r="Q1995" s="180">
        <f>VLOOKUP(D1995,Plan1!$B$2:$S$5570,17,)/1000</f>
        <v>4.7779999999999996</v>
      </c>
      <c r="R1995" s="180">
        <f>VLOOKUP(D1995,Plan1!$B$2:$S$5570,18,)/1000</f>
        <v>5.0990000000000002</v>
      </c>
      <c r="S1995" s="180">
        <f>VLOOKUP(D1995,Plan1!$B$2:$S$5570,6,)/1000</f>
        <v>4.5910000000000002</v>
      </c>
    </row>
    <row r="1996" spans="1:19" x14ac:dyDescent="0.25">
      <c r="A1996" s="178">
        <v>7025</v>
      </c>
      <c r="B1996" s="178">
        <v>-225352</v>
      </c>
      <c r="C1996" s="178">
        <v>-429899</v>
      </c>
      <c r="D1996" s="178" t="s">
        <v>3705</v>
      </c>
      <c r="E1996" s="178" t="s">
        <v>167</v>
      </c>
      <c r="F1996" s="178" t="s">
        <v>3664</v>
      </c>
      <c r="G1996" s="180">
        <f>VLOOKUP(D1996,Plan1!$B$2:$S$5570,7,)/1000</f>
        <v>4.7450000000000001</v>
      </c>
      <c r="H1996" s="180">
        <f>VLOOKUP(D1996,Plan1!$B$2:$S$5570,8,)/1000</f>
        <v>5.44</v>
      </c>
      <c r="I1996" s="180">
        <f>VLOOKUP(D1996,Plan1!$B$2:$S$5570,9,)/1000</f>
        <v>4.67</v>
      </c>
      <c r="J1996" s="180">
        <f>VLOOKUP(D1996,Plan1!$B$2:$S$5570,10,)/1000</f>
        <v>4.569</v>
      </c>
      <c r="K1996" s="180">
        <f>VLOOKUP(D1996,Plan1!$B$2:$S$5570,11,)/1000</f>
        <v>4.2050000000000001</v>
      </c>
      <c r="L1996" s="180">
        <f>VLOOKUP(D1996,Plan1!$B$2:$S$5570,12,)/1000</f>
        <v>4.194</v>
      </c>
      <c r="M1996" s="180">
        <f>VLOOKUP(D1996,Plan1!$B$2:$S$5570,13,)/1000</f>
        <v>4.1559999999999997</v>
      </c>
      <c r="N1996" s="180">
        <f>VLOOKUP(D1996,Plan1!$B$2:$S$5570,14,)/1000</f>
        <v>4.8099999999999996</v>
      </c>
      <c r="O1996" s="180">
        <f>VLOOKUP(D1996,Plan1!$B$2:$S$5570,15,)/1000</f>
        <v>4.5949999999999998</v>
      </c>
      <c r="P1996" s="180">
        <f>VLOOKUP(D1996,Plan1!$B$2:$S$5570,16,)/1000</f>
        <v>4.4089999999999998</v>
      </c>
      <c r="Q1996" s="180">
        <f>VLOOKUP(D1996,Plan1!$B$2:$S$5570,17,)/1000</f>
        <v>4.0350000000000001</v>
      </c>
      <c r="R1996" s="180">
        <f>VLOOKUP(D1996,Plan1!$B$2:$S$5570,18,)/1000</f>
        <v>4.4969999999999999</v>
      </c>
      <c r="S1996" s="180">
        <f>VLOOKUP(D1996,Plan1!$B$2:$S$5570,6,)/1000</f>
        <v>4.5270000000000001</v>
      </c>
    </row>
    <row r="1997" spans="1:19" x14ac:dyDescent="0.25">
      <c r="A1997" s="178">
        <v>5694</v>
      </c>
      <c r="B1997" s="178">
        <v>-235159</v>
      </c>
      <c r="C1997" s="178">
        <v>-500403</v>
      </c>
      <c r="D1997" s="178" t="s">
        <v>3187</v>
      </c>
      <c r="E1997" s="178" t="s">
        <v>167</v>
      </c>
      <c r="F1997" s="178" t="s">
        <v>2912</v>
      </c>
      <c r="G1997" s="180">
        <f>VLOOKUP(D1997,Plan1!$B$2:$S$5570,7,)/1000</f>
        <v>5.2060000000000004</v>
      </c>
      <c r="H1997" s="180">
        <f>VLOOKUP(D1997,Plan1!$B$2:$S$5570,8,)/1000</f>
        <v>5.5279999999999996</v>
      </c>
      <c r="I1997" s="180">
        <f>VLOOKUP(D1997,Plan1!$B$2:$S$5570,9,)/1000</f>
        <v>5.4189999999999996</v>
      </c>
      <c r="J1997" s="180">
        <f>VLOOKUP(D1997,Plan1!$B$2:$S$5570,10,)/1000</f>
        <v>5.3170000000000002</v>
      </c>
      <c r="K1997" s="180">
        <f>VLOOKUP(D1997,Plan1!$B$2:$S$5570,11,)/1000</f>
        <v>4.5460000000000003</v>
      </c>
      <c r="L1997" s="180">
        <f>VLOOKUP(D1997,Plan1!$B$2:$S$5570,12,)/1000</f>
        <v>4.2610000000000001</v>
      </c>
      <c r="M1997" s="180">
        <f>VLOOKUP(D1997,Plan1!$B$2:$S$5570,13,)/1000</f>
        <v>4.4960000000000004</v>
      </c>
      <c r="N1997" s="180">
        <f>VLOOKUP(D1997,Plan1!$B$2:$S$5570,14,)/1000</f>
        <v>5.4390000000000001</v>
      </c>
      <c r="O1997" s="180">
        <f>VLOOKUP(D1997,Plan1!$B$2:$S$5570,15,)/1000</f>
        <v>5.0339999999999998</v>
      </c>
      <c r="P1997" s="180">
        <f>VLOOKUP(D1997,Plan1!$B$2:$S$5570,16,)/1000</f>
        <v>5.2039999999999997</v>
      </c>
      <c r="Q1997" s="180">
        <f>VLOOKUP(D1997,Plan1!$B$2:$S$5570,17,)/1000</f>
        <v>5.4509999999999996</v>
      </c>
      <c r="R1997" s="180">
        <f>VLOOKUP(D1997,Plan1!$B$2:$S$5570,18,)/1000</f>
        <v>5.56</v>
      </c>
      <c r="S1997" s="180">
        <f>VLOOKUP(D1997,Plan1!$B$2:$S$5570,6,)/1000</f>
        <v>5.1219999999999999</v>
      </c>
    </row>
    <row r="1998" spans="1:19" x14ac:dyDescent="0.25">
      <c r="A1998" s="178">
        <v>17168</v>
      </c>
      <c r="B1998" s="178">
        <v>-168301</v>
      </c>
      <c r="C1998" s="178">
        <v>-495349</v>
      </c>
      <c r="D1998" s="178" t="s">
        <v>1136</v>
      </c>
      <c r="E1998" s="178" t="s">
        <v>167</v>
      </c>
      <c r="F1998" s="178" t="s">
        <v>1058</v>
      </c>
      <c r="G1998" s="180">
        <f>VLOOKUP(D1998,Plan1!$B$2:$S$5570,7,)/1000</f>
        <v>5.1109999999999998</v>
      </c>
      <c r="H1998" s="180">
        <f>VLOOKUP(D1998,Plan1!$B$2:$S$5570,8,)/1000</f>
        <v>5.41</v>
      </c>
      <c r="I1998" s="180">
        <f>VLOOKUP(D1998,Plan1!$B$2:$S$5570,9,)/1000</f>
        <v>5.3970000000000002</v>
      </c>
      <c r="J1998" s="180">
        <f>VLOOKUP(D1998,Plan1!$B$2:$S$5570,10,)/1000</f>
        <v>5.6719999999999997</v>
      </c>
      <c r="K1998" s="180">
        <f>VLOOKUP(D1998,Plan1!$B$2:$S$5570,11,)/1000</f>
        <v>5.577</v>
      </c>
      <c r="L1998" s="180">
        <f>VLOOKUP(D1998,Plan1!$B$2:$S$5570,12,)/1000</f>
        <v>5.4409999999999998</v>
      </c>
      <c r="M1998" s="180">
        <f>VLOOKUP(D1998,Plan1!$B$2:$S$5570,13,)/1000</f>
        <v>5.5910000000000002</v>
      </c>
      <c r="N1998" s="180">
        <f>VLOOKUP(D1998,Plan1!$B$2:$S$5570,14,)/1000</f>
        <v>6.2240000000000002</v>
      </c>
      <c r="O1998" s="180">
        <f>VLOOKUP(D1998,Plan1!$B$2:$S$5570,15,)/1000</f>
        <v>5.718</v>
      </c>
      <c r="P1998" s="180">
        <f>VLOOKUP(D1998,Plan1!$B$2:$S$5570,16,)/1000</f>
        <v>5.4409999999999998</v>
      </c>
      <c r="Q1998" s="180">
        <f>VLOOKUP(D1998,Plan1!$B$2:$S$5570,17,)/1000</f>
        <v>5.0679999999999996</v>
      </c>
      <c r="R1998" s="180">
        <f>VLOOKUP(D1998,Plan1!$B$2:$S$5570,18,)/1000</f>
        <v>5.0599999999999996</v>
      </c>
      <c r="S1998" s="180">
        <f>VLOOKUP(D1998,Plan1!$B$2:$S$5570,6,)/1000</f>
        <v>5.476</v>
      </c>
    </row>
    <row r="1999" spans="1:19" x14ac:dyDescent="0.25">
      <c r="A1999" s="178">
        <v>2084</v>
      </c>
      <c r="B1999" s="178">
        <v>-288404</v>
      </c>
      <c r="C1999" s="178">
        <v>-5189</v>
      </c>
      <c r="D1999" s="178" t="s">
        <v>4152</v>
      </c>
      <c r="E1999" s="178" t="s">
        <v>167</v>
      </c>
      <c r="F1999" s="178" t="s">
        <v>3898</v>
      </c>
      <c r="G1999" s="180">
        <f>VLOOKUP(D1999,Plan1!$B$2:$S$5570,7,)/1000</f>
        <v>5.3639999999999999</v>
      </c>
      <c r="H1999" s="180">
        <f>VLOOKUP(D1999,Plan1!$B$2:$S$5570,8,)/1000</f>
        <v>5.5</v>
      </c>
      <c r="I1999" s="180">
        <f>VLOOKUP(D1999,Plan1!$B$2:$S$5570,9,)/1000</f>
        <v>5.1669999999999998</v>
      </c>
      <c r="J1999" s="180">
        <f>VLOOKUP(D1999,Plan1!$B$2:$S$5570,10,)/1000</f>
        <v>4.6630000000000003</v>
      </c>
      <c r="K1999" s="180">
        <f>VLOOKUP(D1999,Plan1!$B$2:$S$5570,11,)/1000</f>
        <v>3.8140000000000001</v>
      </c>
      <c r="L1999" s="180">
        <f>VLOOKUP(D1999,Plan1!$B$2:$S$5570,12,)/1000</f>
        <v>3.3780000000000001</v>
      </c>
      <c r="M1999" s="180">
        <f>VLOOKUP(D1999,Plan1!$B$2:$S$5570,13,)/1000</f>
        <v>3.7410000000000001</v>
      </c>
      <c r="N1999" s="180">
        <f>VLOOKUP(D1999,Plan1!$B$2:$S$5570,14,)/1000</f>
        <v>4.3600000000000003</v>
      </c>
      <c r="O1999" s="180">
        <f>VLOOKUP(D1999,Plan1!$B$2:$S$5570,15,)/1000</f>
        <v>4.1349999999999998</v>
      </c>
      <c r="P1999" s="180">
        <f>VLOOKUP(D1999,Plan1!$B$2:$S$5570,16,)/1000</f>
        <v>4.7279999999999998</v>
      </c>
      <c r="Q1999" s="180">
        <f>VLOOKUP(D1999,Plan1!$B$2:$S$5570,17,)/1000</f>
        <v>5.5179999999999998</v>
      </c>
      <c r="R1999" s="180">
        <f>VLOOKUP(D1999,Plan1!$B$2:$S$5570,18,)/1000</f>
        <v>5.5750000000000002</v>
      </c>
      <c r="S1999" s="180">
        <f>VLOOKUP(D1999,Plan1!$B$2:$S$5570,6,)/1000</f>
        <v>4.6619999999999999</v>
      </c>
    </row>
    <row r="2000" spans="1:19" x14ac:dyDescent="0.25">
      <c r="A2000" s="178">
        <v>5884</v>
      </c>
      <c r="B2000" s="178">
        <v>-233407</v>
      </c>
      <c r="C2000" s="178">
        <v>-52779</v>
      </c>
      <c r="D2000" s="178" t="s">
        <v>3203</v>
      </c>
      <c r="E2000" s="178" t="s">
        <v>167</v>
      </c>
      <c r="F2000" s="178" t="s">
        <v>2912</v>
      </c>
      <c r="G2000" s="180">
        <f>VLOOKUP(D2000,Plan1!$B$2:$S$5570,7,)/1000</f>
        <v>5.3819999999999997</v>
      </c>
      <c r="H2000" s="180">
        <f>VLOOKUP(D2000,Plan1!$B$2:$S$5570,8,)/1000</f>
        <v>5.6029999999999998</v>
      </c>
      <c r="I2000" s="180">
        <f>VLOOKUP(D2000,Plan1!$B$2:$S$5570,9,)/1000</f>
        <v>5.6479999999999997</v>
      </c>
      <c r="J2000" s="180">
        <f>VLOOKUP(D2000,Plan1!$B$2:$S$5570,10,)/1000</f>
        <v>5.2859999999999996</v>
      </c>
      <c r="K2000" s="180">
        <f>VLOOKUP(D2000,Plan1!$B$2:$S$5570,11,)/1000</f>
        <v>4.5460000000000003</v>
      </c>
      <c r="L2000" s="180">
        <f>VLOOKUP(D2000,Plan1!$B$2:$S$5570,12,)/1000</f>
        <v>4.274</v>
      </c>
      <c r="M2000" s="180">
        <f>VLOOKUP(D2000,Plan1!$B$2:$S$5570,13,)/1000</f>
        <v>4.4539999999999997</v>
      </c>
      <c r="N2000" s="180">
        <f>VLOOKUP(D2000,Plan1!$B$2:$S$5570,14,)/1000</f>
        <v>5.359</v>
      </c>
      <c r="O2000" s="180">
        <f>VLOOKUP(D2000,Plan1!$B$2:$S$5570,15,)/1000</f>
        <v>5.0439999999999996</v>
      </c>
      <c r="P2000" s="180">
        <f>VLOOKUP(D2000,Plan1!$B$2:$S$5570,16,)/1000</f>
        <v>5.3079999999999998</v>
      </c>
      <c r="Q2000" s="180">
        <f>VLOOKUP(D2000,Plan1!$B$2:$S$5570,17,)/1000</f>
        <v>5.5839999999999996</v>
      </c>
      <c r="R2000" s="180">
        <f>VLOOKUP(D2000,Plan1!$B$2:$S$5570,18,)/1000</f>
        <v>5.6230000000000002</v>
      </c>
      <c r="S2000" s="180">
        <f>VLOOKUP(D2000,Plan1!$B$2:$S$5570,6,)/1000</f>
        <v>5.1760000000000002</v>
      </c>
    </row>
    <row r="2001" spans="1:19" x14ac:dyDescent="0.25">
      <c r="A2001" s="178">
        <v>10526</v>
      </c>
      <c r="B2001" s="178">
        <v>-204306</v>
      </c>
      <c r="C2001" s="178">
        <v>-47824</v>
      </c>
      <c r="D2001" s="178" t="s">
        <v>5258</v>
      </c>
      <c r="E2001" s="178" t="s">
        <v>167</v>
      </c>
      <c r="F2001" s="178" t="s">
        <v>4704</v>
      </c>
      <c r="G2001" s="180">
        <f>VLOOKUP(D2001,Plan1!$B$2:$S$5570,7,)/1000</f>
        <v>5.23</v>
      </c>
      <c r="H2001" s="180">
        <f>VLOOKUP(D2001,Plan1!$B$2:$S$5570,8,)/1000</f>
        <v>5.7679999999999998</v>
      </c>
      <c r="I2001" s="180">
        <f>VLOOKUP(D2001,Plan1!$B$2:$S$5570,9,)/1000</f>
        <v>5.3310000000000004</v>
      </c>
      <c r="J2001" s="180">
        <f>VLOOKUP(D2001,Plan1!$B$2:$S$5570,10,)/1000</f>
        <v>5.577</v>
      </c>
      <c r="K2001" s="180">
        <f>VLOOKUP(D2001,Plan1!$B$2:$S$5570,11,)/1000</f>
        <v>5.2089999999999996</v>
      </c>
      <c r="L2001" s="180">
        <f>VLOOKUP(D2001,Plan1!$B$2:$S$5570,12,)/1000</f>
        <v>5.069</v>
      </c>
      <c r="M2001" s="180">
        <f>VLOOKUP(D2001,Plan1!$B$2:$S$5570,13,)/1000</f>
        <v>5.2619999999999996</v>
      </c>
      <c r="N2001" s="180">
        <f>VLOOKUP(D2001,Plan1!$B$2:$S$5570,14,)/1000</f>
        <v>6.0229999999999997</v>
      </c>
      <c r="O2001" s="180">
        <f>VLOOKUP(D2001,Plan1!$B$2:$S$5570,15,)/1000</f>
        <v>5.4649999999999999</v>
      </c>
      <c r="P2001" s="180">
        <f>VLOOKUP(D2001,Plan1!$B$2:$S$5570,16,)/1000</f>
        <v>5.42</v>
      </c>
      <c r="Q2001" s="180">
        <f>VLOOKUP(D2001,Plan1!$B$2:$S$5570,17,)/1000</f>
        <v>5.2640000000000002</v>
      </c>
      <c r="R2001" s="180">
        <f>VLOOKUP(D2001,Plan1!$B$2:$S$5570,18,)/1000</f>
        <v>5.3860000000000001</v>
      </c>
      <c r="S2001" s="180">
        <f>VLOOKUP(D2001,Plan1!$B$2:$S$5570,6,)/1000</f>
        <v>5.4169999999999998</v>
      </c>
    </row>
    <row r="2002" spans="1:19" x14ac:dyDescent="0.25">
      <c r="A2002" s="178">
        <v>46079</v>
      </c>
      <c r="B2002" s="178">
        <v>-68511</v>
      </c>
      <c r="C2002" s="178">
        <v>-354853</v>
      </c>
      <c r="D2002" s="178" t="s">
        <v>2840</v>
      </c>
      <c r="E2002" s="178" t="s">
        <v>167</v>
      </c>
      <c r="F2002" s="178" t="s">
        <v>2709</v>
      </c>
      <c r="G2002" s="180">
        <f>VLOOKUP(D2002,Plan1!$B$2:$S$5570,7,)/1000</f>
        <v>5.274</v>
      </c>
      <c r="H2002" s="180">
        <f>VLOOKUP(D2002,Plan1!$B$2:$S$5570,8,)/1000</f>
        <v>5.5060000000000002</v>
      </c>
      <c r="I2002" s="180">
        <f>VLOOKUP(D2002,Plan1!$B$2:$S$5570,9,)/1000</f>
        <v>5.6920000000000002</v>
      </c>
      <c r="J2002" s="180">
        <f>VLOOKUP(D2002,Plan1!$B$2:$S$5570,10,)/1000</f>
        <v>5.3540000000000001</v>
      </c>
      <c r="K2002" s="180">
        <f>VLOOKUP(D2002,Plan1!$B$2:$S$5570,11,)/1000</f>
        <v>4.8070000000000004</v>
      </c>
      <c r="L2002" s="180">
        <f>VLOOKUP(D2002,Plan1!$B$2:$S$5570,12,)/1000</f>
        <v>4.4219999999999997</v>
      </c>
      <c r="M2002" s="180">
        <f>VLOOKUP(D2002,Plan1!$B$2:$S$5570,13,)/1000</f>
        <v>4.4770000000000003</v>
      </c>
      <c r="N2002" s="180">
        <f>VLOOKUP(D2002,Plan1!$B$2:$S$5570,14,)/1000</f>
        <v>5.1859999999999999</v>
      </c>
      <c r="O2002" s="180">
        <f>VLOOKUP(D2002,Plan1!$B$2:$S$5570,15,)/1000</f>
        <v>5.4569999999999999</v>
      </c>
      <c r="P2002" s="180">
        <f>VLOOKUP(D2002,Plan1!$B$2:$S$5570,16,)/1000</f>
        <v>5.5960000000000001</v>
      </c>
      <c r="Q2002" s="180">
        <f>VLOOKUP(D2002,Plan1!$B$2:$S$5570,17,)/1000</f>
        <v>5.6820000000000004</v>
      </c>
      <c r="R2002" s="180">
        <f>VLOOKUP(D2002,Plan1!$B$2:$S$5570,18,)/1000</f>
        <v>5.4690000000000003</v>
      </c>
      <c r="S2002" s="180">
        <f>VLOOKUP(D2002,Plan1!$B$2:$S$5570,6,)/1000</f>
        <v>5.2439999999999998</v>
      </c>
    </row>
    <row r="2003" spans="1:19" x14ac:dyDescent="0.25">
      <c r="A2003" s="178">
        <v>9439</v>
      </c>
      <c r="B2003" s="178">
        <v>-210333</v>
      </c>
      <c r="C2003" s="178">
        <v>-512092</v>
      </c>
      <c r="D2003" s="178" t="s">
        <v>5176</v>
      </c>
      <c r="E2003" s="178" t="s">
        <v>167</v>
      </c>
      <c r="F2003" s="178" t="s">
        <v>4704</v>
      </c>
      <c r="G2003" s="180">
        <f>VLOOKUP(D2003,Plan1!$B$2:$S$5570,7,)/1000</f>
        <v>5.3129999999999997</v>
      </c>
      <c r="H2003" s="180">
        <f>VLOOKUP(D2003,Plan1!$B$2:$S$5570,8,)/1000</f>
        <v>5.6539999999999999</v>
      </c>
      <c r="I2003" s="180">
        <f>VLOOKUP(D2003,Plan1!$B$2:$S$5570,9,)/1000</f>
        <v>5.6130000000000004</v>
      </c>
      <c r="J2003" s="180">
        <f>VLOOKUP(D2003,Plan1!$B$2:$S$5570,10,)/1000</f>
        <v>5.5860000000000003</v>
      </c>
      <c r="K2003" s="180">
        <f>VLOOKUP(D2003,Plan1!$B$2:$S$5570,11,)/1000</f>
        <v>5.0030000000000001</v>
      </c>
      <c r="L2003" s="180">
        <f>VLOOKUP(D2003,Plan1!$B$2:$S$5570,12,)/1000</f>
        <v>4.8289999999999997</v>
      </c>
      <c r="M2003" s="180">
        <f>VLOOKUP(D2003,Plan1!$B$2:$S$5570,13,)/1000</f>
        <v>4.9480000000000004</v>
      </c>
      <c r="N2003" s="180">
        <f>VLOOKUP(D2003,Plan1!$B$2:$S$5570,14,)/1000</f>
        <v>5.774</v>
      </c>
      <c r="O2003" s="180">
        <f>VLOOKUP(D2003,Plan1!$B$2:$S$5570,15,)/1000</f>
        <v>5.3150000000000004</v>
      </c>
      <c r="P2003" s="180">
        <f>VLOOKUP(D2003,Plan1!$B$2:$S$5570,16,)/1000</f>
        <v>5.5010000000000003</v>
      </c>
      <c r="Q2003" s="180">
        <f>VLOOKUP(D2003,Plan1!$B$2:$S$5570,17,)/1000</f>
        <v>5.5439999999999996</v>
      </c>
      <c r="R2003" s="180">
        <f>VLOOKUP(D2003,Plan1!$B$2:$S$5570,18,)/1000</f>
        <v>5.55</v>
      </c>
      <c r="S2003" s="180">
        <f>VLOOKUP(D2003,Plan1!$B$2:$S$5570,6,)/1000</f>
        <v>5.3860000000000001</v>
      </c>
    </row>
    <row r="2004" spans="1:19" x14ac:dyDescent="0.25">
      <c r="A2004" s="178">
        <v>6246</v>
      </c>
      <c r="B2004" s="178">
        <v>-229729</v>
      </c>
      <c r="C2004" s="178">
        <v>-516499</v>
      </c>
      <c r="D2004" s="178" t="s">
        <v>3250</v>
      </c>
      <c r="E2004" s="178" t="s">
        <v>167</v>
      </c>
      <c r="F2004" s="178" t="s">
        <v>2912</v>
      </c>
      <c r="G2004" s="180">
        <f>VLOOKUP(D2004,Plan1!$B$2:$S$5570,7,)/1000</f>
        <v>5.3550000000000004</v>
      </c>
      <c r="H2004" s="180">
        <f>VLOOKUP(D2004,Plan1!$B$2:$S$5570,8,)/1000</f>
        <v>5.6580000000000004</v>
      </c>
      <c r="I2004" s="180">
        <f>VLOOKUP(D2004,Plan1!$B$2:$S$5570,9,)/1000</f>
        <v>5.6890000000000001</v>
      </c>
      <c r="J2004" s="180">
        <f>VLOOKUP(D2004,Plan1!$B$2:$S$5570,10,)/1000</f>
        <v>5.4569999999999999</v>
      </c>
      <c r="K2004" s="180">
        <f>VLOOKUP(D2004,Plan1!$B$2:$S$5570,11,)/1000</f>
        <v>4.6429999999999998</v>
      </c>
      <c r="L2004" s="180">
        <f>VLOOKUP(D2004,Plan1!$B$2:$S$5570,12,)/1000</f>
        <v>4.4880000000000004</v>
      </c>
      <c r="M2004" s="180">
        <f>VLOOKUP(D2004,Plan1!$B$2:$S$5570,13,)/1000</f>
        <v>4.6340000000000003</v>
      </c>
      <c r="N2004" s="180">
        <f>VLOOKUP(D2004,Plan1!$B$2:$S$5570,14,)/1000</f>
        <v>5.4740000000000002</v>
      </c>
      <c r="O2004" s="180">
        <f>VLOOKUP(D2004,Plan1!$B$2:$S$5570,15,)/1000</f>
        <v>5.1550000000000002</v>
      </c>
      <c r="P2004" s="180">
        <f>VLOOKUP(D2004,Plan1!$B$2:$S$5570,16,)/1000</f>
        <v>5.38</v>
      </c>
      <c r="Q2004" s="180">
        <f>VLOOKUP(D2004,Plan1!$B$2:$S$5570,17,)/1000</f>
        <v>5.6319999999999997</v>
      </c>
      <c r="R2004" s="180">
        <f>VLOOKUP(D2004,Plan1!$B$2:$S$5570,18,)/1000</f>
        <v>5.6379999999999999</v>
      </c>
      <c r="S2004" s="180">
        <f>VLOOKUP(D2004,Plan1!$B$2:$S$5570,6,)/1000</f>
        <v>5.2670000000000003</v>
      </c>
    </row>
    <row r="2005" spans="1:19" x14ac:dyDescent="0.25">
      <c r="A2005" s="178">
        <v>10337</v>
      </c>
      <c r="B2005" s="178">
        <v>-20499</v>
      </c>
      <c r="C2005" s="178">
        <v>-489449</v>
      </c>
      <c r="D2005" s="178" t="s">
        <v>3250</v>
      </c>
      <c r="E2005" s="178" t="s">
        <v>167</v>
      </c>
      <c r="F2005" s="178" t="s">
        <v>4704</v>
      </c>
      <c r="G2005" s="180">
        <f>VLOOKUP(D2005,Plan1!$B$2:$S$5570,7,)/1000</f>
        <v>5.3550000000000004</v>
      </c>
      <c r="H2005" s="180">
        <f>VLOOKUP(D2005,Plan1!$B$2:$S$5570,8,)/1000</f>
        <v>5.6580000000000004</v>
      </c>
      <c r="I2005" s="180">
        <f>VLOOKUP(D2005,Plan1!$B$2:$S$5570,9,)/1000</f>
        <v>5.6890000000000001</v>
      </c>
      <c r="J2005" s="180">
        <f>VLOOKUP(D2005,Plan1!$B$2:$S$5570,10,)/1000</f>
        <v>5.4569999999999999</v>
      </c>
      <c r="K2005" s="180">
        <f>VLOOKUP(D2005,Plan1!$B$2:$S$5570,11,)/1000</f>
        <v>4.6429999999999998</v>
      </c>
      <c r="L2005" s="180">
        <f>VLOOKUP(D2005,Plan1!$B$2:$S$5570,12,)/1000</f>
        <v>4.4880000000000004</v>
      </c>
      <c r="M2005" s="180">
        <f>VLOOKUP(D2005,Plan1!$B$2:$S$5570,13,)/1000</f>
        <v>4.6340000000000003</v>
      </c>
      <c r="N2005" s="180">
        <f>VLOOKUP(D2005,Plan1!$B$2:$S$5570,14,)/1000</f>
        <v>5.4740000000000002</v>
      </c>
      <c r="O2005" s="180">
        <f>VLOOKUP(D2005,Plan1!$B$2:$S$5570,15,)/1000</f>
        <v>5.1550000000000002</v>
      </c>
      <c r="P2005" s="180">
        <f>VLOOKUP(D2005,Plan1!$B$2:$S$5570,16,)/1000</f>
        <v>5.38</v>
      </c>
      <c r="Q2005" s="180">
        <f>VLOOKUP(D2005,Plan1!$B$2:$S$5570,17,)/1000</f>
        <v>5.6319999999999997</v>
      </c>
      <c r="R2005" s="180">
        <f>VLOOKUP(D2005,Plan1!$B$2:$S$5570,18,)/1000</f>
        <v>5.6379999999999999</v>
      </c>
      <c r="S2005" s="180">
        <f>VLOOKUP(D2005,Plan1!$B$2:$S$5570,6,)/1000</f>
        <v>5.2670000000000003</v>
      </c>
    </row>
    <row r="2006" spans="1:19" x14ac:dyDescent="0.25">
      <c r="A2006" s="178">
        <v>10218</v>
      </c>
      <c r="B2006" s="178">
        <v>-20572</v>
      </c>
      <c r="C2006" s="178">
        <v>-430098</v>
      </c>
      <c r="D2006" s="178" t="s">
        <v>2027</v>
      </c>
      <c r="E2006" s="178" t="s">
        <v>167</v>
      </c>
      <c r="F2006" s="178" t="s">
        <v>1727</v>
      </c>
      <c r="G2006" s="180">
        <f>VLOOKUP(D2006,Plan1!$B$2:$S$5570,7,)/1000</f>
        <v>5.0739999999999998</v>
      </c>
      <c r="H2006" s="180">
        <f>VLOOKUP(D2006,Plan1!$B$2:$S$5570,8,)/1000</f>
        <v>5.6390000000000002</v>
      </c>
      <c r="I2006" s="180">
        <f>VLOOKUP(D2006,Plan1!$B$2:$S$5570,9,)/1000</f>
        <v>5.056</v>
      </c>
      <c r="J2006" s="180">
        <f>VLOOKUP(D2006,Plan1!$B$2:$S$5570,10,)/1000</f>
        <v>4.92</v>
      </c>
      <c r="K2006" s="180">
        <f>VLOOKUP(D2006,Plan1!$B$2:$S$5570,11,)/1000</f>
        <v>4.452</v>
      </c>
      <c r="L2006" s="180">
        <f>VLOOKUP(D2006,Plan1!$B$2:$S$5570,12,)/1000</f>
        <v>4.4089999999999998</v>
      </c>
      <c r="M2006" s="180">
        <f>VLOOKUP(D2006,Plan1!$B$2:$S$5570,13,)/1000</f>
        <v>4.6059999999999999</v>
      </c>
      <c r="N2006" s="180">
        <f>VLOOKUP(D2006,Plan1!$B$2:$S$5570,14,)/1000</f>
        <v>5.32</v>
      </c>
      <c r="O2006" s="180">
        <f>VLOOKUP(D2006,Plan1!$B$2:$S$5570,15,)/1000</f>
        <v>5.1349999999999998</v>
      </c>
      <c r="P2006" s="180">
        <f>VLOOKUP(D2006,Plan1!$B$2:$S$5570,16,)/1000</f>
        <v>4.883</v>
      </c>
      <c r="Q2006" s="180">
        <f>VLOOKUP(D2006,Plan1!$B$2:$S$5570,17,)/1000</f>
        <v>4.4000000000000004</v>
      </c>
      <c r="R2006" s="180">
        <f>VLOOKUP(D2006,Plan1!$B$2:$S$5570,18,)/1000</f>
        <v>4.8479999999999999</v>
      </c>
      <c r="S2006" s="180">
        <f>VLOOKUP(D2006,Plan1!$B$2:$S$5570,6,)/1000</f>
        <v>4.8949999999999996</v>
      </c>
    </row>
    <row r="2007" spans="1:19" x14ac:dyDescent="0.25">
      <c r="A2007" s="178">
        <v>3470</v>
      </c>
      <c r="B2007" s="178">
        <v>-266047</v>
      </c>
      <c r="C2007" s="178">
        <v>-535248</v>
      </c>
      <c r="D2007" s="178" t="s">
        <v>2027</v>
      </c>
      <c r="E2007" s="178" t="s">
        <v>167</v>
      </c>
      <c r="F2007" s="178" t="s">
        <v>4434</v>
      </c>
      <c r="G2007" s="180">
        <f>VLOOKUP(D2007,Plan1!$B$2:$S$5570,7,)/1000</f>
        <v>5.0739999999999998</v>
      </c>
      <c r="H2007" s="180">
        <f>VLOOKUP(D2007,Plan1!$B$2:$S$5570,8,)/1000</f>
        <v>5.6390000000000002</v>
      </c>
      <c r="I2007" s="180">
        <f>VLOOKUP(D2007,Plan1!$B$2:$S$5570,9,)/1000</f>
        <v>5.056</v>
      </c>
      <c r="J2007" s="180">
        <f>VLOOKUP(D2007,Plan1!$B$2:$S$5570,10,)/1000</f>
        <v>4.92</v>
      </c>
      <c r="K2007" s="180">
        <f>VLOOKUP(D2007,Plan1!$B$2:$S$5570,11,)/1000</f>
        <v>4.452</v>
      </c>
      <c r="L2007" s="180">
        <f>VLOOKUP(D2007,Plan1!$B$2:$S$5570,12,)/1000</f>
        <v>4.4089999999999998</v>
      </c>
      <c r="M2007" s="180">
        <f>VLOOKUP(D2007,Plan1!$B$2:$S$5570,13,)/1000</f>
        <v>4.6059999999999999</v>
      </c>
      <c r="N2007" s="180">
        <f>VLOOKUP(D2007,Plan1!$B$2:$S$5570,14,)/1000</f>
        <v>5.32</v>
      </c>
      <c r="O2007" s="180">
        <f>VLOOKUP(D2007,Plan1!$B$2:$S$5570,15,)/1000</f>
        <v>5.1349999999999998</v>
      </c>
      <c r="P2007" s="180">
        <f>VLOOKUP(D2007,Plan1!$B$2:$S$5570,16,)/1000</f>
        <v>4.883</v>
      </c>
      <c r="Q2007" s="180">
        <f>VLOOKUP(D2007,Plan1!$B$2:$S$5570,17,)/1000</f>
        <v>4.4000000000000004</v>
      </c>
      <c r="R2007" s="180">
        <f>VLOOKUP(D2007,Plan1!$B$2:$S$5570,18,)/1000</f>
        <v>4.8479999999999999</v>
      </c>
      <c r="S2007" s="180">
        <f>VLOOKUP(D2007,Plan1!$B$2:$S$5570,6,)/1000</f>
        <v>4.8949999999999996</v>
      </c>
    </row>
    <row r="2008" spans="1:19" x14ac:dyDescent="0.25">
      <c r="A2008" s="178">
        <v>56035</v>
      </c>
      <c r="B2008" s="178">
        <v>-41585</v>
      </c>
      <c r="C2008" s="178">
        <v>-407479</v>
      </c>
      <c r="D2008" s="178" t="s">
        <v>901</v>
      </c>
      <c r="E2008" s="178" t="s">
        <v>167</v>
      </c>
      <c r="F2008" s="178" t="s">
        <v>792</v>
      </c>
      <c r="G2008" s="180">
        <f>VLOOKUP(D2008,Plan1!$B$2:$S$5570,7,)/1000</f>
        <v>4.9770000000000003</v>
      </c>
      <c r="H2008" s="180">
        <f>VLOOKUP(D2008,Plan1!$B$2:$S$5570,8,)/1000</f>
        <v>5.1219999999999999</v>
      </c>
      <c r="I2008" s="180">
        <f>VLOOKUP(D2008,Plan1!$B$2:$S$5570,9,)/1000</f>
        <v>5.181</v>
      </c>
      <c r="J2008" s="180">
        <f>VLOOKUP(D2008,Plan1!$B$2:$S$5570,10,)/1000</f>
        <v>4.84</v>
      </c>
      <c r="K2008" s="180">
        <f>VLOOKUP(D2008,Plan1!$B$2:$S$5570,11,)/1000</f>
        <v>4.9279999999999999</v>
      </c>
      <c r="L2008" s="180">
        <f>VLOOKUP(D2008,Plan1!$B$2:$S$5570,12,)/1000</f>
        <v>5.093</v>
      </c>
      <c r="M2008" s="180">
        <f>VLOOKUP(D2008,Plan1!$B$2:$S$5570,13,)/1000</f>
        <v>5.4619999999999997</v>
      </c>
      <c r="N2008" s="180">
        <f>VLOOKUP(D2008,Plan1!$B$2:$S$5570,14,)/1000</f>
        <v>6.2130000000000001</v>
      </c>
      <c r="O2008" s="180">
        <f>VLOOKUP(D2008,Plan1!$B$2:$S$5570,15,)/1000</f>
        <v>6.5359999999999996</v>
      </c>
      <c r="P2008" s="180">
        <f>VLOOKUP(D2008,Plan1!$B$2:$S$5570,16,)/1000</f>
        <v>6.327</v>
      </c>
      <c r="Q2008" s="180">
        <f>VLOOKUP(D2008,Plan1!$B$2:$S$5570,17,)/1000</f>
        <v>5.992</v>
      </c>
      <c r="R2008" s="180">
        <f>VLOOKUP(D2008,Plan1!$B$2:$S$5570,18,)/1000</f>
        <v>5.2830000000000004</v>
      </c>
      <c r="S2008" s="180">
        <f>VLOOKUP(D2008,Plan1!$B$2:$S$5570,6,)/1000</f>
        <v>5.4960000000000004</v>
      </c>
    </row>
    <row r="2009" spans="1:19" x14ac:dyDescent="0.25">
      <c r="A2009" s="178">
        <v>16838</v>
      </c>
      <c r="B2009" s="178">
        <v>-17014</v>
      </c>
      <c r="C2009" s="178">
        <v>-43673</v>
      </c>
      <c r="D2009" s="178" t="s">
        <v>2451</v>
      </c>
      <c r="E2009" s="178" t="s">
        <v>167</v>
      </c>
      <c r="F2009" s="178" t="s">
        <v>1727</v>
      </c>
      <c r="G2009" s="180">
        <f>VLOOKUP(D2009,Plan1!$B$2:$S$5570,7,)/1000</f>
        <v>5.6230000000000002</v>
      </c>
      <c r="H2009" s="180">
        <f>VLOOKUP(D2009,Plan1!$B$2:$S$5570,8,)/1000</f>
        <v>6.1420000000000003</v>
      </c>
      <c r="I2009" s="180">
        <f>VLOOKUP(D2009,Plan1!$B$2:$S$5570,9,)/1000</f>
        <v>5.5640000000000001</v>
      </c>
      <c r="J2009" s="180">
        <f>VLOOKUP(D2009,Plan1!$B$2:$S$5570,10,)/1000</f>
        <v>5.6120000000000001</v>
      </c>
      <c r="K2009" s="180">
        <f>VLOOKUP(D2009,Plan1!$B$2:$S$5570,11,)/1000</f>
        <v>5.468</v>
      </c>
      <c r="L2009" s="180">
        <f>VLOOKUP(D2009,Plan1!$B$2:$S$5570,12,)/1000</f>
        <v>5.2969999999999997</v>
      </c>
      <c r="M2009" s="180">
        <f>VLOOKUP(D2009,Plan1!$B$2:$S$5570,13,)/1000</f>
        <v>5.6040000000000001</v>
      </c>
      <c r="N2009" s="180">
        <f>VLOOKUP(D2009,Plan1!$B$2:$S$5570,14,)/1000</f>
        <v>6.1859999999999999</v>
      </c>
      <c r="O2009" s="180">
        <f>VLOOKUP(D2009,Plan1!$B$2:$S$5570,15,)/1000</f>
        <v>6.2629999999999999</v>
      </c>
      <c r="P2009" s="180">
        <f>VLOOKUP(D2009,Plan1!$B$2:$S$5570,16,)/1000</f>
        <v>5.8029999999999999</v>
      </c>
      <c r="Q2009" s="180">
        <f>VLOOKUP(D2009,Plan1!$B$2:$S$5570,17,)/1000</f>
        <v>5.0540000000000003</v>
      </c>
      <c r="R2009" s="180">
        <f>VLOOKUP(D2009,Plan1!$B$2:$S$5570,18,)/1000</f>
        <v>5.4720000000000004</v>
      </c>
      <c r="S2009" s="180">
        <f>VLOOKUP(D2009,Plan1!$B$2:$S$5570,6,)/1000</f>
        <v>5.6740000000000004</v>
      </c>
    </row>
    <row r="2010" spans="1:19" x14ac:dyDescent="0.25">
      <c r="A2010" s="178">
        <v>38548</v>
      </c>
      <c r="B2010" s="178">
        <v>-88358</v>
      </c>
      <c r="C2010" s="178">
        <v>-485118</v>
      </c>
      <c r="D2010" s="178" t="s">
        <v>5442</v>
      </c>
      <c r="E2010" s="178" t="s">
        <v>167</v>
      </c>
      <c r="F2010" s="178" t="s">
        <v>5370</v>
      </c>
      <c r="G2010" s="180">
        <f>VLOOKUP(D2010,Plan1!$B$2:$S$5570,7,)/1000</f>
        <v>4.6109999999999998</v>
      </c>
      <c r="H2010" s="180">
        <f>VLOOKUP(D2010,Plan1!$B$2:$S$5570,8,)/1000</f>
        <v>4.7789999999999999</v>
      </c>
      <c r="I2010" s="180">
        <f>VLOOKUP(D2010,Plan1!$B$2:$S$5570,9,)/1000</f>
        <v>4.78</v>
      </c>
      <c r="J2010" s="180">
        <f>VLOOKUP(D2010,Plan1!$B$2:$S$5570,10,)/1000</f>
        <v>4.9139999999999997</v>
      </c>
      <c r="K2010" s="180">
        <f>VLOOKUP(D2010,Plan1!$B$2:$S$5570,11,)/1000</f>
        <v>5.343</v>
      </c>
      <c r="L2010" s="180">
        <f>VLOOKUP(D2010,Plan1!$B$2:$S$5570,12,)/1000</f>
        <v>5.49</v>
      </c>
      <c r="M2010" s="180">
        <f>VLOOKUP(D2010,Plan1!$B$2:$S$5570,13,)/1000</f>
        <v>5.6710000000000003</v>
      </c>
      <c r="N2010" s="180">
        <f>VLOOKUP(D2010,Plan1!$B$2:$S$5570,14,)/1000</f>
        <v>6.3040000000000003</v>
      </c>
      <c r="O2010" s="180">
        <f>VLOOKUP(D2010,Plan1!$B$2:$S$5570,15,)/1000</f>
        <v>5.7709999999999999</v>
      </c>
      <c r="P2010" s="180">
        <f>VLOOKUP(D2010,Plan1!$B$2:$S$5570,16,)/1000</f>
        <v>5.0049999999999999</v>
      </c>
      <c r="Q2010" s="180">
        <f>VLOOKUP(D2010,Plan1!$B$2:$S$5570,17,)/1000</f>
        <v>4.5999999999999996</v>
      </c>
      <c r="R2010" s="180">
        <f>VLOOKUP(D2010,Plan1!$B$2:$S$5570,18,)/1000</f>
        <v>4.5579999999999998</v>
      </c>
      <c r="S2010" s="180">
        <f>VLOOKUP(D2010,Plan1!$B$2:$S$5570,6,)/1000</f>
        <v>5.1520000000000001</v>
      </c>
    </row>
    <row r="2011" spans="1:19" x14ac:dyDescent="0.25">
      <c r="A2011" s="178">
        <v>19651</v>
      </c>
      <c r="B2011" s="178">
        <v>-156326</v>
      </c>
      <c r="C2011" s="178">
        <v>-500296</v>
      </c>
      <c r="D2011" s="178" t="s">
        <v>1220</v>
      </c>
      <c r="E2011" s="178" t="s">
        <v>167</v>
      </c>
      <c r="F2011" s="178" t="s">
        <v>1058</v>
      </c>
      <c r="G2011" s="180">
        <f>VLOOKUP(D2011,Plan1!$B$2:$S$5570,7,)/1000</f>
        <v>4.8410000000000002</v>
      </c>
      <c r="H2011" s="180">
        <f>VLOOKUP(D2011,Plan1!$B$2:$S$5570,8,)/1000</f>
        <v>5.2839999999999998</v>
      </c>
      <c r="I2011" s="180">
        <f>VLOOKUP(D2011,Plan1!$B$2:$S$5570,9,)/1000</f>
        <v>5.2320000000000002</v>
      </c>
      <c r="J2011" s="180">
        <f>VLOOKUP(D2011,Plan1!$B$2:$S$5570,10,)/1000</f>
        <v>5.6020000000000003</v>
      </c>
      <c r="K2011" s="180">
        <f>VLOOKUP(D2011,Plan1!$B$2:$S$5570,11,)/1000</f>
        <v>5.6669999999999998</v>
      </c>
      <c r="L2011" s="180">
        <f>VLOOKUP(D2011,Plan1!$B$2:$S$5570,12,)/1000</f>
        <v>5.4779999999999998</v>
      </c>
      <c r="M2011" s="180">
        <f>VLOOKUP(D2011,Plan1!$B$2:$S$5570,13,)/1000</f>
        <v>5.5190000000000001</v>
      </c>
      <c r="N2011" s="180">
        <f>VLOOKUP(D2011,Plan1!$B$2:$S$5570,14,)/1000</f>
        <v>6.2869999999999999</v>
      </c>
      <c r="O2011" s="180">
        <f>VLOOKUP(D2011,Plan1!$B$2:$S$5570,15,)/1000</f>
        <v>5.6619999999999999</v>
      </c>
      <c r="P2011" s="180">
        <f>VLOOKUP(D2011,Plan1!$B$2:$S$5570,16,)/1000</f>
        <v>5.3760000000000003</v>
      </c>
      <c r="Q2011" s="180">
        <f>VLOOKUP(D2011,Plan1!$B$2:$S$5570,17,)/1000</f>
        <v>4.7949999999999999</v>
      </c>
      <c r="R2011" s="180">
        <f>VLOOKUP(D2011,Plan1!$B$2:$S$5570,18,)/1000</f>
        <v>4.8570000000000002</v>
      </c>
      <c r="S2011" s="180">
        <f>VLOOKUP(D2011,Plan1!$B$2:$S$5570,6,)/1000</f>
        <v>5.3840000000000003</v>
      </c>
    </row>
    <row r="2012" spans="1:19" x14ac:dyDescent="0.25">
      <c r="A2012" s="178">
        <v>55724</v>
      </c>
      <c r="B2012" s="178">
        <v>-42629</v>
      </c>
      <c r="C2012" s="178">
        <v>-389324</v>
      </c>
      <c r="D2012" s="178" t="s">
        <v>895</v>
      </c>
      <c r="E2012" s="178" t="s">
        <v>167</v>
      </c>
      <c r="F2012" s="178" t="s">
        <v>792</v>
      </c>
      <c r="G2012" s="180">
        <f>VLOOKUP(D2012,Plan1!$B$2:$S$5570,7,)/1000</f>
        <v>5.0880000000000001</v>
      </c>
      <c r="H2012" s="180">
        <f>VLOOKUP(D2012,Plan1!$B$2:$S$5570,8,)/1000</f>
        <v>5.0759999999999996</v>
      </c>
      <c r="I2012" s="180">
        <f>VLOOKUP(D2012,Plan1!$B$2:$S$5570,9,)/1000</f>
        <v>5.1040000000000001</v>
      </c>
      <c r="J2012" s="180">
        <f>VLOOKUP(D2012,Plan1!$B$2:$S$5570,10,)/1000</f>
        <v>4.657</v>
      </c>
      <c r="K2012" s="180">
        <f>VLOOKUP(D2012,Plan1!$B$2:$S$5570,11,)/1000</f>
        <v>4.9779999999999998</v>
      </c>
      <c r="L2012" s="180">
        <f>VLOOKUP(D2012,Plan1!$B$2:$S$5570,12,)/1000</f>
        <v>4.88</v>
      </c>
      <c r="M2012" s="180">
        <f>VLOOKUP(D2012,Plan1!$B$2:$S$5570,13,)/1000</f>
        <v>5.4249999999999998</v>
      </c>
      <c r="N2012" s="180">
        <f>VLOOKUP(D2012,Plan1!$B$2:$S$5570,14,)/1000</f>
        <v>6.2229999999999999</v>
      </c>
      <c r="O2012" s="180">
        <f>VLOOKUP(D2012,Plan1!$B$2:$S$5570,15,)/1000</f>
        <v>6.43</v>
      </c>
      <c r="P2012" s="180">
        <f>VLOOKUP(D2012,Plan1!$B$2:$S$5570,16,)/1000</f>
        <v>6.1829999999999998</v>
      </c>
      <c r="Q2012" s="180">
        <f>VLOOKUP(D2012,Plan1!$B$2:$S$5570,17,)/1000</f>
        <v>5.968</v>
      </c>
      <c r="R2012" s="180">
        <f>VLOOKUP(D2012,Plan1!$B$2:$S$5570,18,)/1000</f>
        <v>5.3129999999999997</v>
      </c>
      <c r="S2012" s="180">
        <f>VLOOKUP(D2012,Plan1!$B$2:$S$5570,6,)/1000</f>
        <v>5.444</v>
      </c>
    </row>
    <row r="2013" spans="1:19" x14ac:dyDescent="0.25">
      <c r="A2013" s="178">
        <v>3567</v>
      </c>
      <c r="B2013" s="178">
        <v>-264692</v>
      </c>
      <c r="C2013" s="178">
        <v>-490031</v>
      </c>
      <c r="D2013" s="178" t="s">
        <v>4675</v>
      </c>
      <c r="E2013" s="178" t="s">
        <v>167</v>
      </c>
      <c r="F2013" s="178" t="s">
        <v>4434</v>
      </c>
      <c r="G2013" s="180">
        <f>VLOOKUP(D2013,Plan1!$B$2:$S$5570,7,)/1000</f>
        <v>4.7210000000000001</v>
      </c>
      <c r="H2013" s="180">
        <f>VLOOKUP(D2013,Plan1!$B$2:$S$5570,8,)/1000</f>
        <v>4.8470000000000004</v>
      </c>
      <c r="I2013" s="180">
        <f>VLOOKUP(D2013,Plan1!$B$2:$S$5570,9,)/1000</f>
        <v>4.6719999999999997</v>
      </c>
      <c r="J2013" s="180">
        <f>VLOOKUP(D2013,Plan1!$B$2:$S$5570,10,)/1000</f>
        <v>4.2539999999999996</v>
      </c>
      <c r="K2013" s="180">
        <f>VLOOKUP(D2013,Plan1!$B$2:$S$5570,11,)/1000</f>
        <v>3.835</v>
      </c>
      <c r="L2013" s="180">
        <f>VLOOKUP(D2013,Plan1!$B$2:$S$5570,12,)/1000</f>
        <v>3.3079999999999998</v>
      </c>
      <c r="M2013" s="180">
        <f>VLOOKUP(D2013,Plan1!$B$2:$S$5570,13,)/1000</f>
        <v>3.3769999999999998</v>
      </c>
      <c r="N2013" s="180">
        <f>VLOOKUP(D2013,Plan1!$B$2:$S$5570,14,)/1000</f>
        <v>3.9910000000000001</v>
      </c>
      <c r="O2013" s="180">
        <f>VLOOKUP(D2013,Plan1!$B$2:$S$5570,15,)/1000</f>
        <v>3.5819999999999999</v>
      </c>
      <c r="P2013" s="180">
        <f>VLOOKUP(D2013,Plan1!$B$2:$S$5570,16,)/1000</f>
        <v>3.766</v>
      </c>
      <c r="Q2013" s="180">
        <f>VLOOKUP(D2013,Plan1!$B$2:$S$5570,17,)/1000</f>
        <v>4.5270000000000001</v>
      </c>
      <c r="R2013" s="180">
        <f>VLOOKUP(D2013,Plan1!$B$2:$S$5570,18,)/1000</f>
        <v>4.681</v>
      </c>
      <c r="S2013" s="180">
        <f>VLOOKUP(D2013,Plan1!$B$2:$S$5570,6,)/1000</f>
        <v>4.13</v>
      </c>
    </row>
    <row r="2014" spans="1:19" x14ac:dyDescent="0.25">
      <c r="A2014" s="178">
        <v>8972</v>
      </c>
      <c r="B2014" s="178">
        <v>-213014</v>
      </c>
      <c r="C2014" s="178">
        <v>-467967</v>
      </c>
      <c r="D2014" s="178" t="s">
        <v>1889</v>
      </c>
      <c r="E2014" s="178" t="s">
        <v>167</v>
      </c>
      <c r="F2014" s="178" t="s">
        <v>1727</v>
      </c>
      <c r="G2014" s="180">
        <f>VLOOKUP(D2014,Plan1!$B$2:$S$5570,7,)/1000</f>
        <v>4.9610000000000003</v>
      </c>
      <c r="H2014" s="180">
        <f>VLOOKUP(D2014,Plan1!$B$2:$S$5570,8,)/1000</f>
        <v>5.3849999999999998</v>
      </c>
      <c r="I2014" s="180">
        <f>VLOOKUP(D2014,Plan1!$B$2:$S$5570,9,)/1000</f>
        <v>5.0179999999999998</v>
      </c>
      <c r="J2014" s="180">
        <f>VLOOKUP(D2014,Plan1!$B$2:$S$5570,10,)/1000</f>
        <v>5.3650000000000002</v>
      </c>
      <c r="K2014" s="180">
        <f>VLOOKUP(D2014,Plan1!$B$2:$S$5570,11,)/1000</f>
        <v>4.9779999999999998</v>
      </c>
      <c r="L2014" s="180">
        <f>VLOOKUP(D2014,Plan1!$B$2:$S$5570,12,)/1000</f>
        <v>4.9400000000000004</v>
      </c>
      <c r="M2014" s="180">
        <f>VLOOKUP(D2014,Plan1!$B$2:$S$5570,13,)/1000</f>
        <v>5.1429999999999998</v>
      </c>
      <c r="N2014" s="180">
        <f>VLOOKUP(D2014,Plan1!$B$2:$S$5570,14,)/1000</f>
        <v>5.9050000000000002</v>
      </c>
      <c r="O2014" s="180">
        <f>VLOOKUP(D2014,Plan1!$B$2:$S$5570,15,)/1000</f>
        <v>5.4349999999999996</v>
      </c>
      <c r="P2014" s="180">
        <f>VLOOKUP(D2014,Plan1!$B$2:$S$5570,16,)/1000</f>
        <v>5.2939999999999996</v>
      </c>
      <c r="Q2014" s="180">
        <f>VLOOKUP(D2014,Plan1!$B$2:$S$5570,17,)/1000</f>
        <v>4.944</v>
      </c>
      <c r="R2014" s="180">
        <f>VLOOKUP(D2014,Plan1!$B$2:$S$5570,18,)/1000</f>
        <v>4.9820000000000002</v>
      </c>
      <c r="S2014" s="180">
        <f>VLOOKUP(D2014,Plan1!$B$2:$S$5570,6,)/1000</f>
        <v>5.1959999999999997</v>
      </c>
    </row>
    <row r="2015" spans="1:19" x14ac:dyDescent="0.25">
      <c r="A2015" s="178">
        <v>8838</v>
      </c>
      <c r="B2015" s="178">
        <v>-213568</v>
      </c>
      <c r="C2015" s="178">
        <v>-430331</v>
      </c>
      <c r="D2015" s="178" t="s">
        <v>1883</v>
      </c>
      <c r="E2015" s="178" t="s">
        <v>167</v>
      </c>
      <c r="F2015" s="178" t="s">
        <v>1727</v>
      </c>
      <c r="G2015" s="180">
        <f>VLOOKUP(D2015,Plan1!$B$2:$S$5570,7,)/1000</f>
        <v>5.2220000000000004</v>
      </c>
      <c r="H2015" s="180">
        <f>VLOOKUP(D2015,Plan1!$B$2:$S$5570,8,)/1000</f>
        <v>5.7290000000000001</v>
      </c>
      <c r="I2015" s="180">
        <f>VLOOKUP(D2015,Plan1!$B$2:$S$5570,9,)/1000</f>
        <v>5.1319999999999997</v>
      </c>
      <c r="J2015" s="180">
        <f>VLOOKUP(D2015,Plan1!$B$2:$S$5570,10,)/1000</f>
        <v>4.8979999999999997</v>
      </c>
      <c r="K2015" s="180">
        <f>VLOOKUP(D2015,Plan1!$B$2:$S$5570,11,)/1000</f>
        <v>4.4180000000000001</v>
      </c>
      <c r="L2015" s="180">
        <f>VLOOKUP(D2015,Plan1!$B$2:$S$5570,12,)/1000</f>
        <v>4.3810000000000002</v>
      </c>
      <c r="M2015" s="180">
        <f>VLOOKUP(D2015,Plan1!$B$2:$S$5570,13,)/1000</f>
        <v>4.5049999999999999</v>
      </c>
      <c r="N2015" s="180">
        <f>VLOOKUP(D2015,Plan1!$B$2:$S$5570,14,)/1000</f>
        <v>5.1580000000000004</v>
      </c>
      <c r="O2015" s="180">
        <f>VLOOKUP(D2015,Plan1!$B$2:$S$5570,15,)/1000</f>
        <v>5.0650000000000004</v>
      </c>
      <c r="P2015" s="180">
        <f>VLOOKUP(D2015,Plan1!$B$2:$S$5570,16,)/1000</f>
        <v>4.9240000000000004</v>
      </c>
      <c r="Q2015" s="180">
        <f>VLOOKUP(D2015,Plan1!$B$2:$S$5570,17,)/1000</f>
        <v>4.4939999999999998</v>
      </c>
      <c r="R2015" s="180">
        <f>VLOOKUP(D2015,Plan1!$B$2:$S$5570,18,)/1000</f>
        <v>5.024</v>
      </c>
      <c r="S2015" s="180">
        <f>VLOOKUP(D2015,Plan1!$B$2:$S$5570,6,)/1000</f>
        <v>4.9119999999999999</v>
      </c>
    </row>
    <row r="2016" spans="1:19" x14ac:dyDescent="0.25">
      <c r="A2016" s="178">
        <v>2561</v>
      </c>
      <c r="B2016" s="178">
        <v>-28141</v>
      </c>
      <c r="C2016" s="178">
        <v>-545579</v>
      </c>
      <c r="D2016" s="178" t="s">
        <v>4237</v>
      </c>
      <c r="E2016" s="178" t="s">
        <v>167</v>
      </c>
      <c r="F2016" s="178" t="s">
        <v>3898</v>
      </c>
      <c r="G2016" s="180">
        <f>VLOOKUP(D2016,Plan1!$B$2:$S$5570,7,)/1000</f>
        <v>5.7409999999999997</v>
      </c>
      <c r="H2016" s="180">
        <f>VLOOKUP(D2016,Plan1!$B$2:$S$5570,8,)/1000</f>
        <v>5.8310000000000004</v>
      </c>
      <c r="I2016" s="180">
        <f>VLOOKUP(D2016,Plan1!$B$2:$S$5570,9,)/1000</f>
        <v>5.5289999999999999</v>
      </c>
      <c r="J2016" s="180">
        <f>VLOOKUP(D2016,Plan1!$B$2:$S$5570,10,)/1000</f>
        <v>4.9260000000000002</v>
      </c>
      <c r="K2016" s="180">
        <f>VLOOKUP(D2016,Plan1!$B$2:$S$5570,11,)/1000</f>
        <v>4.1189999999999998</v>
      </c>
      <c r="L2016" s="180">
        <f>VLOOKUP(D2016,Plan1!$B$2:$S$5570,12,)/1000</f>
        <v>3.524</v>
      </c>
      <c r="M2016" s="180">
        <f>VLOOKUP(D2016,Plan1!$B$2:$S$5570,13,)/1000</f>
        <v>3.887</v>
      </c>
      <c r="N2016" s="180">
        <f>VLOOKUP(D2016,Plan1!$B$2:$S$5570,14,)/1000</f>
        <v>4.569</v>
      </c>
      <c r="O2016" s="180">
        <f>VLOOKUP(D2016,Plan1!$B$2:$S$5570,15,)/1000</f>
        <v>4.4619999999999997</v>
      </c>
      <c r="P2016" s="180">
        <f>VLOOKUP(D2016,Plan1!$B$2:$S$5570,16,)/1000</f>
        <v>5.0709999999999997</v>
      </c>
      <c r="Q2016" s="180">
        <f>VLOOKUP(D2016,Plan1!$B$2:$S$5570,17,)/1000</f>
        <v>5.67</v>
      </c>
      <c r="R2016" s="180">
        <f>VLOOKUP(D2016,Plan1!$B$2:$S$5570,18,)/1000</f>
        <v>5.7489999999999997</v>
      </c>
      <c r="S2016" s="180">
        <f>VLOOKUP(D2016,Plan1!$B$2:$S$5570,6,)/1000</f>
        <v>4.923</v>
      </c>
    </row>
    <row r="2017" spans="1:19" x14ac:dyDescent="0.25">
      <c r="A2017" s="178">
        <v>23342</v>
      </c>
      <c r="B2017" s="178">
        <v>-139462</v>
      </c>
      <c r="C2017" s="178">
        <v>-464862</v>
      </c>
      <c r="D2017" s="178" t="s">
        <v>1279</v>
      </c>
      <c r="E2017" s="178" t="s">
        <v>167</v>
      </c>
      <c r="F2017" s="178" t="s">
        <v>1058</v>
      </c>
      <c r="G2017" s="180">
        <f>VLOOKUP(D2017,Plan1!$B$2:$S$5570,7,)/1000</f>
        <v>5.4829999999999997</v>
      </c>
      <c r="H2017" s="180">
        <f>VLOOKUP(D2017,Plan1!$B$2:$S$5570,8,)/1000</f>
        <v>5.6989999999999998</v>
      </c>
      <c r="I2017" s="180">
        <f>VLOOKUP(D2017,Plan1!$B$2:$S$5570,9,)/1000</f>
        <v>5.5369999999999999</v>
      </c>
      <c r="J2017" s="180">
        <f>VLOOKUP(D2017,Plan1!$B$2:$S$5570,10,)/1000</f>
        <v>5.7329999999999997</v>
      </c>
      <c r="K2017" s="180">
        <f>VLOOKUP(D2017,Plan1!$B$2:$S$5570,11,)/1000</f>
        <v>5.6760000000000002</v>
      </c>
      <c r="L2017" s="180">
        <f>VLOOKUP(D2017,Plan1!$B$2:$S$5570,12,)/1000</f>
        <v>5.6989999999999998</v>
      </c>
      <c r="M2017" s="180">
        <f>VLOOKUP(D2017,Plan1!$B$2:$S$5570,13,)/1000</f>
        <v>6.032</v>
      </c>
      <c r="N2017" s="180">
        <f>VLOOKUP(D2017,Plan1!$B$2:$S$5570,14,)/1000</f>
        <v>6.5490000000000004</v>
      </c>
      <c r="O2017" s="180">
        <f>VLOOKUP(D2017,Plan1!$B$2:$S$5570,15,)/1000</f>
        <v>6.1619999999999999</v>
      </c>
      <c r="P2017" s="180">
        <f>VLOOKUP(D2017,Plan1!$B$2:$S$5570,16,)/1000</f>
        <v>5.5540000000000003</v>
      </c>
      <c r="Q2017" s="180">
        <f>VLOOKUP(D2017,Plan1!$B$2:$S$5570,17,)/1000</f>
        <v>4.9779999999999998</v>
      </c>
      <c r="R2017" s="180">
        <f>VLOOKUP(D2017,Plan1!$B$2:$S$5570,18,)/1000</f>
        <v>5.306</v>
      </c>
      <c r="S2017" s="180">
        <f>VLOOKUP(D2017,Plan1!$B$2:$S$5570,6,)/1000</f>
        <v>5.7009999999999996</v>
      </c>
    </row>
    <row r="2018" spans="1:19" x14ac:dyDescent="0.25">
      <c r="A2018" s="178">
        <v>11042</v>
      </c>
      <c r="B2018" s="178">
        <v>-200751</v>
      </c>
      <c r="C2018" s="178">
        <v>-503415</v>
      </c>
      <c r="D2018" s="178" t="s">
        <v>5289</v>
      </c>
      <c r="E2018" s="178" t="s">
        <v>167</v>
      </c>
      <c r="F2018" s="178" t="s">
        <v>4704</v>
      </c>
      <c r="G2018" s="180">
        <f>VLOOKUP(D2018,Plan1!$B$2:$S$5570,7,)/1000</f>
        <v>5.2350000000000003</v>
      </c>
      <c r="H2018" s="180">
        <f>VLOOKUP(D2018,Plan1!$B$2:$S$5570,8,)/1000</f>
        <v>5.7140000000000004</v>
      </c>
      <c r="I2018" s="180">
        <f>VLOOKUP(D2018,Plan1!$B$2:$S$5570,9,)/1000</f>
        <v>5.4790000000000001</v>
      </c>
      <c r="J2018" s="180">
        <f>VLOOKUP(D2018,Plan1!$B$2:$S$5570,10,)/1000</f>
        <v>5.5670000000000002</v>
      </c>
      <c r="K2018" s="180">
        <f>VLOOKUP(D2018,Plan1!$B$2:$S$5570,11,)/1000</f>
        <v>5.1319999999999997</v>
      </c>
      <c r="L2018" s="180">
        <f>VLOOKUP(D2018,Plan1!$B$2:$S$5570,12,)/1000</f>
        <v>4.9820000000000002</v>
      </c>
      <c r="M2018" s="180">
        <f>VLOOKUP(D2018,Plan1!$B$2:$S$5570,13,)/1000</f>
        <v>5.1630000000000003</v>
      </c>
      <c r="N2018" s="180">
        <f>VLOOKUP(D2018,Plan1!$B$2:$S$5570,14,)/1000</f>
        <v>5.9020000000000001</v>
      </c>
      <c r="O2018" s="180">
        <f>VLOOKUP(D2018,Plan1!$B$2:$S$5570,15,)/1000</f>
        <v>5.4550000000000001</v>
      </c>
      <c r="P2018" s="180">
        <f>VLOOKUP(D2018,Plan1!$B$2:$S$5570,16,)/1000</f>
        <v>5.52</v>
      </c>
      <c r="Q2018" s="180">
        <f>VLOOKUP(D2018,Plan1!$B$2:$S$5570,17,)/1000</f>
        <v>5.383</v>
      </c>
      <c r="R2018" s="180">
        <f>VLOOKUP(D2018,Plan1!$B$2:$S$5570,18,)/1000</f>
        <v>5.5</v>
      </c>
      <c r="S2018" s="180">
        <f>VLOOKUP(D2018,Plan1!$B$2:$S$5570,6,)/1000</f>
        <v>5.42</v>
      </c>
    </row>
    <row r="2019" spans="1:19" x14ac:dyDescent="0.25">
      <c r="A2019" s="178">
        <v>4347</v>
      </c>
      <c r="B2019" s="178">
        <v>-250973</v>
      </c>
      <c r="C2019" s="178">
        <v>-52876</v>
      </c>
      <c r="D2019" s="178" t="s">
        <v>3036</v>
      </c>
      <c r="E2019" s="178" t="s">
        <v>167</v>
      </c>
      <c r="F2019" s="178" t="s">
        <v>2912</v>
      </c>
      <c r="G2019" s="180">
        <f>VLOOKUP(D2019,Plan1!$B$2:$S$5570,7,)/1000</f>
        <v>5.5179999999999998</v>
      </c>
      <c r="H2019" s="180">
        <f>VLOOKUP(D2019,Plan1!$B$2:$S$5570,8,)/1000</f>
        <v>5.3129999999999997</v>
      </c>
      <c r="I2019" s="180">
        <f>VLOOKUP(D2019,Plan1!$B$2:$S$5570,9,)/1000</f>
        <v>5.5289999999999999</v>
      </c>
      <c r="J2019" s="180">
        <f>VLOOKUP(D2019,Plan1!$B$2:$S$5570,10,)/1000</f>
        <v>5.093</v>
      </c>
      <c r="K2019" s="180">
        <f>VLOOKUP(D2019,Plan1!$B$2:$S$5570,11,)/1000</f>
        <v>4.2859999999999996</v>
      </c>
      <c r="L2019" s="180">
        <f>VLOOKUP(D2019,Plan1!$B$2:$S$5570,12,)/1000</f>
        <v>3.9969999999999999</v>
      </c>
      <c r="M2019" s="180">
        <f>VLOOKUP(D2019,Plan1!$B$2:$S$5570,13,)/1000</f>
        <v>4.2450000000000001</v>
      </c>
      <c r="N2019" s="180">
        <f>VLOOKUP(D2019,Plan1!$B$2:$S$5570,14,)/1000</f>
        <v>5.1929999999999996</v>
      </c>
      <c r="O2019" s="180">
        <f>VLOOKUP(D2019,Plan1!$B$2:$S$5570,15,)/1000</f>
        <v>4.8129999999999997</v>
      </c>
      <c r="P2019" s="180">
        <f>VLOOKUP(D2019,Plan1!$B$2:$S$5570,16,)/1000</f>
        <v>5.13</v>
      </c>
      <c r="Q2019" s="180">
        <f>VLOOKUP(D2019,Plan1!$B$2:$S$5570,17,)/1000</f>
        <v>5.4870000000000001</v>
      </c>
      <c r="R2019" s="180">
        <f>VLOOKUP(D2019,Plan1!$B$2:$S$5570,18,)/1000</f>
        <v>5.4470000000000001</v>
      </c>
      <c r="S2019" s="180">
        <f>VLOOKUP(D2019,Plan1!$B$2:$S$5570,6,)/1000</f>
        <v>5.0039999999999996</v>
      </c>
    </row>
    <row r="2020" spans="1:19" x14ac:dyDescent="0.25">
      <c r="A2020" s="178">
        <v>7921</v>
      </c>
      <c r="B2020" s="178">
        <v>-21895</v>
      </c>
      <c r="C2020" s="178">
        <v>-495899</v>
      </c>
      <c r="D2020" s="178" t="s">
        <v>5046</v>
      </c>
      <c r="E2020" s="178" t="s">
        <v>167</v>
      </c>
      <c r="F2020" s="178" t="s">
        <v>4704</v>
      </c>
      <c r="G2020" s="180">
        <f>VLOOKUP(D2020,Plan1!$B$2:$S$5570,7,)/1000</f>
        <v>5.1849999999999996</v>
      </c>
      <c r="H2020" s="180">
        <f>VLOOKUP(D2020,Plan1!$B$2:$S$5570,8,)/1000</f>
        <v>5.5970000000000004</v>
      </c>
      <c r="I2020" s="180">
        <f>VLOOKUP(D2020,Plan1!$B$2:$S$5570,9,)/1000</f>
        <v>5.4550000000000001</v>
      </c>
      <c r="J2020" s="180">
        <f>VLOOKUP(D2020,Plan1!$B$2:$S$5570,10,)/1000</f>
        <v>5.4279999999999999</v>
      </c>
      <c r="K2020" s="180">
        <f>VLOOKUP(D2020,Plan1!$B$2:$S$5570,11,)/1000</f>
        <v>4.8079999999999998</v>
      </c>
      <c r="L2020" s="180">
        <f>VLOOKUP(D2020,Plan1!$B$2:$S$5570,12,)/1000</f>
        <v>4.7089999999999996</v>
      </c>
      <c r="M2020" s="180">
        <f>VLOOKUP(D2020,Plan1!$B$2:$S$5570,13,)/1000</f>
        <v>4.8929999999999998</v>
      </c>
      <c r="N2020" s="180">
        <f>VLOOKUP(D2020,Plan1!$B$2:$S$5570,14,)/1000</f>
        <v>5.6449999999999996</v>
      </c>
      <c r="O2020" s="180">
        <f>VLOOKUP(D2020,Plan1!$B$2:$S$5570,15,)/1000</f>
        <v>5.258</v>
      </c>
      <c r="P2020" s="180">
        <f>VLOOKUP(D2020,Plan1!$B$2:$S$5570,16,)/1000</f>
        <v>5.47</v>
      </c>
      <c r="Q2020" s="180">
        <f>VLOOKUP(D2020,Plan1!$B$2:$S$5570,17,)/1000</f>
        <v>5.39</v>
      </c>
      <c r="R2020" s="180">
        <f>VLOOKUP(D2020,Plan1!$B$2:$S$5570,18,)/1000</f>
        <v>5.4720000000000004</v>
      </c>
      <c r="S2020" s="180">
        <f>VLOOKUP(D2020,Plan1!$B$2:$S$5570,6,)/1000</f>
        <v>5.2759999999999998</v>
      </c>
    </row>
    <row r="2021" spans="1:19" x14ac:dyDescent="0.25">
      <c r="A2021" s="178">
        <v>34019</v>
      </c>
      <c r="B2021" s="178">
        <v>-99626</v>
      </c>
      <c r="C2021" s="178">
        <v>-549125</v>
      </c>
      <c r="D2021" s="178" t="s">
        <v>1641</v>
      </c>
      <c r="E2021" s="178" t="s">
        <v>167</v>
      </c>
      <c r="F2021" s="178" t="s">
        <v>1511</v>
      </c>
      <c r="G2021" s="180">
        <f>VLOOKUP(D2021,Plan1!$B$2:$S$5570,7,)/1000</f>
        <v>4.5309999999999997</v>
      </c>
      <c r="H2021" s="180">
        <f>VLOOKUP(D2021,Plan1!$B$2:$S$5570,8,)/1000</f>
        <v>4.6150000000000002</v>
      </c>
      <c r="I2021" s="180">
        <f>VLOOKUP(D2021,Plan1!$B$2:$S$5570,9,)/1000</f>
        <v>4.7370000000000001</v>
      </c>
      <c r="J2021" s="180">
        <f>VLOOKUP(D2021,Plan1!$B$2:$S$5570,10,)/1000</f>
        <v>4.8040000000000003</v>
      </c>
      <c r="K2021" s="180">
        <f>VLOOKUP(D2021,Plan1!$B$2:$S$5570,11,)/1000</f>
        <v>5.032</v>
      </c>
      <c r="L2021" s="180">
        <f>VLOOKUP(D2021,Plan1!$B$2:$S$5570,12,)/1000</f>
        <v>5.1520000000000001</v>
      </c>
      <c r="M2021" s="180">
        <f>VLOOKUP(D2021,Plan1!$B$2:$S$5570,13,)/1000</f>
        <v>5.3179999999999996</v>
      </c>
      <c r="N2021" s="180">
        <f>VLOOKUP(D2021,Plan1!$B$2:$S$5570,14,)/1000</f>
        <v>5.7409999999999997</v>
      </c>
      <c r="O2021" s="180">
        <f>VLOOKUP(D2021,Plan1!$B$2:$S$5570,15,)/1000</f>
        <v>5.0860000000000003</v>
      </c>
      <c r="P2021" s="180">
        <f>VLOOKUP(D2021,Plan1!$B$2:$S$5570,16,)/1000</f>
        <v>5.0179999999999998</v>
      </c>
      <c r="Q2021" s="180">
        <f>VLOOKUP(D2021,Plan1!$B$2:$S$5570,17,)/1000</f>
        <v>4.7030000000000003</v>
      </c>
      <c r="R2021" s="180">
        <f>VLOOKUP(D2021,Plan1!$B$2:$S$5570,18,)/1000</f>
        <v>4.6130000000000004</v>
      </c>
      <c r="S2021" s="180">
        <f>VLOOKUP(D2021,Plan1!$B$2:$S$5570,6,)/1000</f>
        <v>4.9459999999999997</v>
      </c>
    </row>
    <row r="2022" spans="1:19" x14ac:dyDescent="0.25">
      <c r="A2022" s="178">
        <v>10066</v>
      </c>
      <c r="B2022" s="178">
        <v>-206777</v>
      </c>
      <c r="C2022" s="178">
        <v>-405096</v>
      </c>
      <c r="D2022" s="178" t="s">
        <v>998</v>
      </c>
      <c r="E2022" s="178" t="s">
        <v>167</v>
      </c>
      <c r="F2022" s="178" t="s">
        <v>979</v>
      </c>
      <c r="G2022" s="180">
        <f>VLOOKUP(D2022,Plan1!$B$2:$S$5570,7,)/1000</f>
        <v>5.7759999999999998</v>
      </c>
      <c r="H2022" s="180">
        <f>VLOOKUP(D2022,Plan1!$B$2:$S$5570,8,)/1000</f>
        <v>6.2569999999999997</v>
      </c>
      <c r="I2022" s="180">
        <f>VLOOKUP(D2022,Plan1!$B$2:$S$5570,9,)/1000</f>
        <v>5.4770000000000003</v>
      </c>
      <c r="J2022" s="180">
        <f>VLOOKUP(D2022,Plan1!$B$2:$S$5570,10,)/1000</f>
        <v>5.1520000000000001</v>
      </c>
      <c r="K2022" s="180">
        <f>VLOOKUP(D2022,Plan1!$B$2:$S$5570,11,)/1000</f>
        <v>4.6959999999999997</v>
      </c>
      <c r="L2022" s="180">
        <f>VLOOKUP(D2022,Plan1!$B$2:$S$5570,12,)/1000</f>
        <v>4.5739999999999998</v>
      </c>
      <c r="M2022" s="180">
        <f>VLOOKUP(D2022,Plan1!$B$2:$S$5570,13,)/1000</f>
        <v>4.5380000000000003</v>
      </c>
      <c r="N2022" s="180">
        <f>VLOOKUP(D2022,Plan1!$B$2:$S$5570,14,)/1000</f>
        <v>5.17</v>
      </c>
      <c r="O2022" s="180">
        <f>VLOOKUP(D2022,Plan1!$B$2:$S$5570,15,)/1000</f>
        <v>5.1980000000000004</v>
      </c>
      <c r="P2022" s="180">
        <f>VLOOKUP(D2022,Plan1!$B$2:$S$5570,16,)/1000</f>
        <v>4.95</v>
      </c>
      <c r="Q2022" s="180">
        <f>VLOOKUP(D2022,Plan1!$B$2:$S$5570,17,)/1000</f>
        <v>4.6459999999999999</v>
      </c>
      <c r="R2022" s="180">
        <f>VLOOKUP(D2022,Plan1!$B$2:$S$5570,18,)/1000</f>
        <v>5.2430000000000003</v>
      </c>
      <c r="S2022" s="180">
        <f>VLOOKUP(D2022,Plan1!$B$2:$S$5570,6,)/1000</f>
        <v>5.14</v>
      </c>
    </row>
    <row r="2023" spans="1:19" x14ac:dyDescent="0.25">
      <c r="A2023" s="178">
        <v>4165</v>
      </c>
      <c r="B2023" s="178">
        <v>-253907</v>
      </c>
      <c r="C2023" s="178">
        <v>-514628</v>
      </c>
      <c r="D2023" s="178" t="s">
        <v>3002</v>
      </c>
      <c r="E2023" s="178" t="s">
        <v>167</v>
      </c>
      <c r="F2023" s="178" t="s">
        <v>2912</v>
      </c>
      <c r="G2023" s="180">
        <f>VLOOKUP(D2023,Plan1!$B$2:$S$5570,7,)/1000</f>
        <v>5.1459999999999999</v>
      </c>
      <c r="H2023" s="180">
        <f>VLOOKUP(D2023,Plan1!$B$2:$S$5570,8,)/1000</f>
        <v>5.101</v>
      </c>
      <c r="I2023" s="180">
        <f>VLOOKUP(D2023,Plan1!$B$2:$S$5570,9,)/1000</f>
        <v>5.1189999999999998</v>
      </c>
      <c r="J2023" s="180">
        <f>VLOOKUP(D2023,Plan1!$B$2:$S$5570,10,)/1000</f>
        <v>4.8289999999999997</v>
      </c>
      <c r="K2023" s="180">
        <f>VLOOKUP(D2023,Plan1!$B$2:$S$5570,11,)/1000</f>
        <v>4.1070000000000002</v>
      </c>
      <c r="L2023" s="180">
        <f>VLOOKUP(D2023,Plan1!$B$2:$S$5570,12,)/1000</f>
        <v>3.8220000000000001</v>
      </c>
      <c r="M2023" s="180">
        <f>VLOOKUP(D2023,Plan1!$B$2:$S$5570,13,)/1000</f>
        <v>4.1159999999999997</v>
      </c>
      <c r="N2023" s="180">
        <f>VLOOKUP(D2023,Plan1!$B$2:$S$5570,14,)/1000</f>
        <v>5.0469999999999997</v>
      </c>
      <c r="O2023" s="180">
        <f>VLOOKUP(D2023,Plan1!$B$2:$S$5570,15,)/1000</f>
        <v>4.6769999999999996</v>
      </c>
      <c r="P2023" s="180">
        <f>VLOOKUP(D2023,Plan1!$B$2:$S$5570,16,)/1000</f>
        <v>4.899</v>
      </c>
      <c r="Q2023" s="180">
        <f>VLOOKUP(D2023,Plan1!$B$2:$S$5570,17,)/1000</f>
        <v>5.3079999999999998</v>
      </c>
      <c r="R2023" s="180">
        <f>VLOOKUP(D2023,Plan1!$B$2:$S$5570,18,)/1000</f>
        <v>5.2539999999999996</v>
      </c>
      <c r="S2023" s="180">
        <f>VLOOKUP(D2023,Plan1!$B$2:$S$5570,6,)/1000</f>
        <v>4.7859999999999996</v>
      </c>
    </row>
    <row r="2024" spans="1:19" x14ac:dyDescent="0.25">
      <c r="A2024" s="178">
        <v>4261</v>
      </c>
      <c r="B2024" s="178">
        <v>-253075</v>
      </c>
      <c r="C2024" s="178">
        <v>-483208</v>
      </c>
      <c r="D2024" s="178" t="s">
        <v>3019</v>
      </c>
      <c r="E2024" s="178" t="s">
        <v>167</v>
      </c>
      <c r="F2024" s="178" t="s">
        <v>2912</v>
      </c>
      <c r="G2024" s="180">
        <f>VLOOKUP(D2024,Plan1!$B$2:$S$5570,7,)/1000</f>
        <v>4.7720000000000002</v>
      </c>
      <c r="H2024" s="180">
        <f>VLOOKUP(D2024,Plan1!$B$2:$S$5570,8,)/1000</f>
        <v>4.992</v>
      </c>
      <c r="I2024" s="180">
        <f>VLOOKUP(D2024,Plan1!$B$2:$S$5570,9,)/1000</f>
        <v>4.5730000000000004</v>
      </c>
      <c r="J2024" s="180">
        <f>VLOOKUP(D2024,Plan1!$B$2:$S$5570,10,)/1000</f>
        <v>4.2300000000000004</v>
      </c>
      <c r="K2024" s="180">
        <f>VLOOKUP(D2024,Plan1!$B$2:$S$5570,11,)/1000</f>
        <v>3.75</v>
      </c>
      <c r="L2024" s="180">
        <f>VLOOKUP(D2024,Plan1!$B$2:$S$5570,12,)/1000</f>
        <v>3.3559999999999999</v>
      </c>
      <c r="M2024" s="180">
        <f>VLOOKUP(D2024,Plan1!$B$2:$S$5570,13,)/1000</f>
        <v>3.2309999999999999</v>
      </c>
      <c r="N2024" s="180">
        <f>VLOOKUP(D2024,Plan1!$B$2:$S$5570,14,)/1000</f>
        <v>3.875</v>
      </c>
      <c r="O2024" s="180">
        <f>VLOOKUP(D2024,Plan1!$B$2:$S$5570,15,)/1000</f>
        <v>3.5139999999999998</v>
      </c>
      <c r="P2024" s="180">
        <f>VLOOKUP(D2024,Plan1!$B$2:$S$5570,16,)/1000</f>
        <v>3.5979999999999999</v>
      </c>
      <c r="Q2024" s="180">
        <f>VLOOKUP(D2024,Plan1!$B$2:$S$5570,17,)/1000</f>
        <v>4.3689999999999998</v>
      </c>
      <c r="R2024" s="180">
        <f>VLOOKUP(D2024,Plan1!$B$2:$S$5570,18,)/1000</f>
        <v>4.7210000000000001</v>
      </c>
      <c r="S2024" s="180">
        <f>VLOOKUP(D2024,Plan1!$B$2:$S$5570,6,)/1000</f>
        <v>4.0819999999999999</v>
      </c>
    </row>
    <row r="2025" spans="1:19" x14ac:dyDescent="0.25">
      <c r="A2025" s="178">
        <v>8328</v>
      </c>
      <c r="B2025" s="178">
        <v>-217308</v>
      </c>
      <c r="C2025" s="178">
        <v>-430338</v>
      </c>
      <c r="D2025" s="178" t="s">
        <v>1842</v>
      </c>
      <c r="E2025" s="178" t="s">
        <v>167</v>
      </c>
      <c r="F2025" s="178" t="s">
        <v>1727</v>
      </c>
      <c r="G2025" s="180">
        <f>VLOOKUP(D2025,Plan1!$B$2:$S$5570,7,)/1000</f>
        <v>5.1909999999999998</v>
      </c>
      <c r="H2025" s="180">
        <f>VLOOKUP(D2025,Plan1!$B$2:$S$5570,8,)/1000</f>
        <v>5.7220000000000004</v>
      </c>
      <c r="I2025" s="180">
        <f>VLOOKUP(D2025,Plan1!$B$2:$S$5570,9,)/1000</f>
        <v>5.157</v>
      </c>
      <c r="J2025" s="180">
        <f>VLOOKUP(D2025,Plan1!$B$2:$S$5570,10,)/1000</f>
        <v>4.8120000000000003</v>
      </c>
      <c r="K2025" s="180">
        <f>VLOOKUP(D2025,Plan1!$B$2:$S$5570,11,)/1000</f>
        <v>4.3310000000000004</v>
      </c>
      <c r="L2025" s="180">
        <f>VLOOKUP(D2025,Plan1!$B$2:$S$5570,12,)/1000</f>
        <v>4.2140000000000004</v>
      </c>
      <c r="M2025" s="180">
        <f>VLOOKUP(D2025,Plan1!$B$2:$S$5570,13,)/1000</f>
        <v>4.4210000000000003</v>
      </c>
      <c r="N2025" s="180">
        <f>VLOOKUP(D2025,Plan1!$B$2:$S$5570,14,)/1000</f>
        <v>5.0330000000000004</v>
      </c>
      <c r="O2025" s="180">
        <f>VLOOKUP(D2025,Plan1!$B$2:$S$5570,15,)/1000</f>
        <v>4.9530000000000003</v>
      </c>
      <c r="P2025" s="180">
        <f>VLOOKUP(D2025,Plan1!$B$2:$S$5570,16,)/1000</f>
        <v>4.8319999999999999</v>
      </c>
      <c r="Q2025" s="180">
        <f>VLOOKUP(D2025,Plan1!$B$2:$S$5570,17,)/1000</f>
        <v>4.423</v>
      </c>
      <c r="R2025" s="180">
        <f>VLOOKUP(D2025,Plan1!$B$2:$S$5570,18,)/1000</f>
        <v>4.9729999999999999</v>
      </c>
      <c r="S2025" s="180">
        <f>VLOOKUP(D2025,Plan1!$B$2:$S$5570,6,)/1000</f>
        <v>4.8380000000000001</v>
      </c>
    </row>
    <row r="2026" spans="1:19" x14ac:dyDescent="0.25">
      <c r="A2026" s="178">
        <v>8933</v>
      </c>
      <c r="B2026" s="178">
        <v>-212549</v>
      </c>
      <c r="C2026" s="178">
        <v>-506458</v>
      </c>
      <c r="D2026" s="178" t="s">
        <v>5129</v>
      </c>
      <c r="E2026" s="178" t="s">
        <v>167</v>
      </c>
      <c r="F2026" s="178" t="s">
        <v>4704</v>
      </c>
      <c r="G2026" s="180">
        <f>VLOOKUP(D2026,Plan1!$B$2:$S$5570,7,)/1000</f>
        <v>5.3490000000000002</v>
      </c>
      <c r="H2026" s="180">
        <f>VLOOKUP(D2026,Plan1!$B$2:$S$5570,8,)/1000</f>
        <v>5.6959999999999997</v>
      </c>
      <c r="I2026" s="180">
        <f>VLOOKUP(D2026,Plan1!$B$2:$S$5570,9,)/1000</f>
        <v>5.5810000000000004</v>
      </c>
      <c r="J2026" s="180">
        <f>VLOOKUP(D2026,Plan1!$B$2:$S$5570,10,)/1000</f>
        <v>5.56</v>
      </c>
      <c r="K2026" s="180">
        <f>VLOOKUP(D2026,Plan1!$B$2:$S$5570,11,)/1000</f>
        <v>4.899</v>
      </c>
      <c r="L2026" s="180">
        <f>VLOOKUP(D2026,Plan1!$B$2:$S$5570,12,)/1000</f>
        <v>4.7389999999999999</v>
      </c>
      <c r="M2026" s="180">
        <f>VLOOKUP(D2026,Plan1!$B$2:$S$5570,13,)/1000</f>
        <v>4.9729999999999999</v>
      </c>
      <c r="N2026" s="180">
        <f>VLOOKUP(D2026,Plan1!$B$2:$S$5570,14,)/1000</f>
        <v>5.726</v>
      </c>
      <c r="O2026" s="180">
        <f>VLOOKUP(D2026,Plan1!$B$2:$S$5570,15,)/1000</f>
        <v>5.2610000000000001</v>
      </c>
      <c r="P2026" s="180">
        <f>VLOOKUP(D2026,Plan1!$B$2:$S$5570,16,)/1000</f>
        <v>5.4720000000000004</v>
      </c>
      <c r="Q2026" s="180">
        <f>VLOOKUP(D2026,Plan1!$B$2:$S$5570,17,)/1000</f>
        <v>5.556</v>
      </c>
      <c r="R2026" s="180">
        <f>VLOOKUP(D2026,Plan1!$B$2:$S$5570,18,)/1000</f>
        <v>5.569</v>
      </c>
      <c r="S2026" s="180">
        <f>VLOOKUP(D2026,Plan1!$B$2:$S$5570,6,)/1000</f>
        <v>5.3650000000000002</v>
      </c>
    </row>
    <row r="2027" spans="1:19" x14ac:dyDescent="0.25">
      <c r="A2027" s="178">
        <v>5840</v>
      </c>
      <c r="B2027" s="178">
        <v>-234117</v>
      </c>
      <c r="C2027" s="178">
        <v>-460373</v>
      </c>
      <c r="D2027" s="178" t="s">
        <v>4803</v>
      </c>
      <c r="E2027" s="178" t="s">
        <v>167</v>
      </c>
      <c r="F2027" s="178" t="s">
        <v>4704</v>
      </c>
      <c r="G2027" s="180">
        <f>VLOOKUP(D2027,Plan1!$B$2:$S$5570,7,)/1000</f>
        <v>4.8319999999999999</v>
      </c>
      <c r="H2027" s="180">
        <f>VLOOKUP(D2027,Plan1!$B$2:$S$5570,8,)/1000</f>
        <v>5.4349999999999996</v>
      </c>
      <c r="I2027" s="180">
        <f>VLOOKUP(D2027,Plan1!$B$2:$S$5570,9,)/1000</f>
        <v>4.9950000000000001</v>
      </c>
      <c r="J2027" s="180">
        <f>VLOOKUP(D2027,Plan1!$B$2:$S$5570,10,)/1000</f>
        <v>4.84</v>
      </c>
      <c r="K2027" s="180">
        <f>VLOOKUP(D2027,Plan1!$B$2:$S$5570,11,)/1000</f>
        <v>4.165</v>
      </c>
      <c r="L2027" s="180">
        <f>VLOOKUP(D2027,Plan1!$B$2:$S$5570,12,)/1000</f>
        <v>3.9670000000000001</v>
      </c>
      <c r="M2027" s="180">
        <f>VLOOKUP(D2027,Plan1!$B$2:$S$5570,13,)/1000</f>
        <v>4.0940000000000003</v>
      </c>
      <c r="N2027" s="180">
        <f>VLOOKUP(D2027,Plan1!$B$2:$S$5570,14,)/1000</f>
        <v>4.9980000000000002</v>
      </c>
      <c r="O2027" s="180">
        <f>VLOOKUP(D2027,Plan1!$B$2:$S$5570,15,)/1000</f>
        <v>4.6260000000000003</v>
      </c>
      <c r="P2027" s="180">
        <f>VLOOKUP(D2027,Plan1!$B$2:$S$5570,16,)/1000</f>
        <v>4.8079999999999998</v>
      </c>
      <c r="Q2027" s="180">
        <f>VLOOKUP(D2027,Plan1!$B$2:$S$5570,17,)/1000</f>
        <v>4.7850000000000001</v>
      </c>
      <c r="R2027" s="180">
        <f>VLOOKUP(D2027,Plan1!$B$2:$S$5570,18,)/1000</f>
        <v>5.1580000000000004</v>
      </c>
      <c r="S2027" s="180">
        <f>VLOOKUP(D2027,Plan1!$B$2:$S$5570,6,)/1000</f>
        <v>4.7249999999999996</v>
      </c>
    </row>
    <row r="2028" spans="1:19" x14ac:dyDescent="0.25">
      <c r="A2028" s="178">
        <v>17656</v>
      </c>
      <c r="B2028" s="178">
        <v>-165837</v>
      </c>
      <c r="C2028" s="178">
        <v>-39785</v>
      </c>
      <c r="D2028" s="178" t="s">
        <v>388</v>
      </c>
      <c r="E2028" s="178" t="s">
        <v>167</v>
      </c>
      <c r="F2028" s="178" t="s">
        <v>375</v>
      </c>
      <c r="G2028" s="180">
        <f>VLOOKUP(D2028,Plan1!$B$2:$S$5570,7,)/1000</f>
        <v>5.3840000000000003</v>
      </c>
      <c r="H2028" s="180">
        <f>VLOOKUP(D2028,Plan1!$B$2:$S$5570,8,)/1000</f>
        <v>5.73</v>
      </c>
      <c r="I2028" s="180">
        <f>VLOOKUP(D2028,Plan1!$B$2:$S$5570,9,)/1000</f>
        <v>5.492</v>
      </c>
      <c r="J2028" s="180">
        <f>VLOOKUP(D2028,Plan1!$B$2:$S$5570,10,)/1000</f>
        <v>5.0069999999999997</v>
      </c>
      <c r="K2028" s="180">
        <f>VLOOKUP(D2028,Plan1!$B$2:$S$5570,11,)/1000</f>
        <v>4.49</v>
      </c>
      <c r="L2028" s="180">
        <f>VLOOKUP(D2028,Plan1!$B$2:$S$5570,12,)/1000</f>
        <v>4.1289999999999996</v>
      </c>
      <c r="M2028" s="180">
        <f>VLOOKUP(D2028,Plan1!$B$2:$S$5570,13,)/1000</f>
        <v>4.32</v>
      </c>
      <c r="N2028" s="180">
        <f>VLOOKUP(D2028,Plan1!$B$2:$S$5570,14,)/1000</f>
        <v>4.6879999999999997</v>
      </c>
      <c r="O2028" s="180">
        <f>VLOOKUP(D2028,Plan1!$B$2:$S$5570,15,)/1000</f>
        <v>5.0410000000000004</v>
      </c>
      <c r="P2028" s="180">
        <f>VLOOKUP(D2028,Plan1!$B$2:$S$5570,16,)/1000</f>
        <v>4.9269999999999996</v>
      </c>
      <c r="Q2028" s="180">
        <f>VLOOKUP(D2028,Plan1!$B$2:$S$5570,17,)/1000</f>
        <v>4.7720000000000002</v>
      </c>
      <c r="R2028" s="180">
        <f>VLOOKUP(D2028,Plan1!$B$2:$S$5570,18,)/1000</f>
        <v>5.3869999999999996</v>
      </c>
      <c r="S2028" s="180">
        <f>VLOOKUP(D2028,Plan1!$B$2:$S$5570,6,)/1000</f>
        <v>4.9470000000000001</v>
      </c>
    </row>
    <row r="2029" spans="1:19" x14ac:dyDescent="0.25">
      <c r="A2029" s="178">
        <v>6583</v>
      </c>
      <c r="B2029" s="178">
        <v>-22808</v>
      </c>
      <c r="C2029" s="178">
        <v>-451942</v>
      </c>
      <c r="D2029" s="178" t="s">
        <v>4902</v>
      </c>
      <c r="E2029" s="178" t="s">
        <v>167</v>
      </c>
      <c r="F2029" s="178" t="s">
        <v>4704</v>
      </c>
      <c r="G2029" s="180">
        <f>VLOOKUP(D2029,Plan1!$B$2:$S$5570,7,)/1000</f>
        <v>5.032</v>
      </c>
      <c r="H2029" s="180">
        <f>VLOOKUP(D2029,Plan1!$B$2:$S$5570,8,)/1000</f>
        <v>5.5510000000000002</v>
      </c>
      <c r="I2029" s="180">
        <f>VLOOKUP(D2029,Plan1!$B$2:$S$5570,9,)/1000</f>
        <v>5.1079999999999997</v>
      </c>
      <c r="J2029" s="180">
        <f>VLOOKUP(D2029,Plan1!$B$2:$S$5570,10,)/1000</f>
        <v>5.14</v>
      </c>
      <c r="K2029" s="180">
        <f>VLOOKUP(D2029,Plan1!$B$2:$S$5570,11,)/1000</f>
        <v>4.5460000000000003</v>
      </c>
      <c r="L2029" s="180">
        <f>VLOOKUP(D2029,Plan1!$B$2:$S$5570,12,)/1000</f>
        <v>4.4109999999999996</v>
      </c>
      <c r="M2029" s="180">
        <f>VLOOKUP(D2029,Plan1!$B$2:$S$5570,13,)/1000</f>
        <v>4.4980000000000002</v>
      </c>
      <c r="N2029" s="180">
        <f>VLOOKUP(D2029,Plan1!$B$2:$S$5570,14,)/1000</f>
        <v>5.383</v>
      </c>
      <c r="O2029" s="180">
        <f>VLOOKUP(D2029,Plan1!$B$2:$S$5570,15,)/1000</f>
        <v>5.0250000000000004</v>
      </c>
      <c r="P2029" s="180">
        <f>VLOOKUP(D2029,Plan1!$B$2:$S$5570,16,)/1000</f>
        <v>5.0430000000000001</v>
      </c>
      <c r="Q2029" s="180">
        <f>VLOOKUP(D2029,Plan1!$B$2:$S$5570,17,)/1000</f>
        <v>4.8259999999999996</v>
      </c>
      <c r="R2029" s="180">
        <f>VLOOKUP(D2029,Plan1!$B$2:$S$5570,18,)/1000</f>
        <v>5.2169999999999996</v>
      </c>
      <c r="S2029" s="180">
        <f>VLOOKUP(D2029,Plan1!$B$2:$S$5570,6,)/1000</f>
        <v>4.9820000000000002</v>
      </c>
    </row>
    <row r="2030" spans="1:19" x14ac:dyDescent="0.25">
      <c r="A2030" s="178">
        <v>3892</v>
      </c>
      <c r="B2030" s="178">
        <v>-258822</v>
      </c>
      <c r="C2030" s="178">
        <v>-485756</v>
      </c>
      <c r="D2030" s="178" t="s">
        <v>2954</v>
      </c>
      <c r="E2030" s="178" t="s">
        <v>167</v>
      </c>
      <c r="F2030" s="178" t="s">
        <v>2912</v>
      </c>
      <c r="G2030" s="180">
        <f>VLOOKUP(D2030,Plan1!$B$2:$S$5570,7,)/1000</f>
        <v>4.8650000000000002</v>
      </c>
      <c r="H2030" s="180">
        <f>VLOOKUP(D2030,Plan1!$B$2:$S$5570,8,)/1000</f>
        <v>5.0170000000000003</v>
      </c>
      <c r="I2030" s="180">
        <f>VLOOKUP(D2030,Plan1!$B$2:$S$5570,9,)/1000</f>
        <v>4.7080000000000002</v>
      </c>
      <c r="J2030" s="180">
        <f>VLOOKUP(D2030,Plan1!$B$2:$S$5570,10,)/1000</f>
        <v>4.282</v>
      </c>
      <c r="K2030" s="180">
        <f>VLOOKUP(D2030,Plan1!$B$2:$S$5570,11,)/1000</f>
        <v>3.7989999999999999</v>
      </c>
      <c r="L2030" s="180">
        <f>VLOOKUP(D2030,Plan1!$B$2:$S$5570,12,)/1000</f>
        <v>3.278</v>
      </c>
      <c r="M2030" s="180">
        <f>VLOOKUP(D2030,Plan1!$B$2:$S$5570,13,)/1000</f>
        <v>3.25</v>
      </c>
      <c r="N2030" s="180">
        <f>VLOOKUP(D2030,Plan1!$B$2:$S$5570,14,)/1000</f>
        <v>3.8620000000000001</v>
      </c>
      <c r="O2030" s="180">
        <f>VLOOKUP(D2030,Plan1!$B$2:$S$5570,15,)/1000</f>
        <v>3.5680000000000001</v>
      </c>
      <c r="P2030" s="180">
        <f>VLOOKUP(D2030,Plan1!$B$2:$S$5570,16,)/1000</f>
        <v>3.859</v>
      </c>
      <c r="Q2030" s="180">
        <f>VLOOKUP(D2030,Plan1!$B$2:$S$5570,17,)/1000</f>
        <v>4.548</v>
      </c>
      <c r="R2030" s="180">
        <f>VLOOKUP(D2030,Plan1!$B$2:$S$5570,18,)/1000</f>
        <v>4.7539999999999996</v>
      </c>
      <c r="S2030" s="180">
        <f>VLOOKUP(D2030,Plan1!$B$2:$S$5570,6,)/1000</f>
        <v>4.149</v>
      </c>
    </row>
    <row r="2031" spans="1:19" x14ac:dyDescent="0.25">
      <c r="A2031" s="178">
        <v>15263</v>
      </c>
      <c r="B2031" s="178">
        <v>-177678</v>
      </c>
      <c r="C2031" s="178">
        <v>-471001</v>
      </c>
      <c r="D2031" s="178" t="s">
        <v>2406</v>
      </c>
      <c r="E2031" s="178" t="s">
        <v>167</v>
      </c>
      <c r="F2031" s="178" t="s">
        <v>1727</v>
      </c>
      <c r="G2031" s="180">
        <f>VLOOKUP(D2031,Plan1!$B$2:$S$5570,7,)/1000</f>
        <v>5.2450000000000001</v>
      </c>
      <c r="H2031" s="180">
        <f>VLOOKUP(D2031,Plan1!$B$2:$S$5570,8,)/1000</f>
        <v>5.8540000000000001</v>
      </c>
      <c r="I2031" s="180">
        <f>VLOOKUP(D2031,Plan1!$B$2:$S$5570,9,)/1000</f>
        <v>5.2850000000000001</v>
      </c>
      <c r="J2031" s="180">
        <f>VLOOKUP(D2031,Plan1!$B$2:$S$5570,10,)/1000</f>
        <v>5.7709999999999999</v>
      </c>
      <c r="K2031" s="180">
        <f>VLOOKUP(D2031,Plan1!$B$2:$S$5570,11,)/1000</f>
        <v>5.617</v>
      </c>
      <c r="L2031" s="180">
        <f>VLOOKUP(D2031,Plan1!$B$2:$S$5570,12,)/1000</f>
        <v>5.4909999999999997</v>
      </c>
      <c r="M2031" s="180">
        <f>VLOOKUP(D2031,Plan1!$B$2:$S$5570,13,)/1000</f>
        <v>5.7539999999999996</v>
      </c>
      <c r="N2031" s="180">
        <f>VLOOKUP(D2031,Plan1!$B$2:$S$5570,14,)/1000</f>
        <v>6.4749999999999996</v>
      </c>
      <c r="O2031" s="180">
        <f>VLOOKUP(D2031,Plan1!$B$2:$S$5570,15,)/1000</f>
        <v>5.9749999999999996</v>
      </c>
      <c r="P2031" s="180">
        <f>VLOOKUP(D2031,Plan1!$B$2:$S$5570,16,)/1000</f>
        <v>5.657</v>
      </c>
      <c r="Q2031" s="180">
        <f>VLOOKUP(D2031,Plan1!$B$2:$S$5570,17,)/1000</f>
        <v>5.0179999999999998</v>
      </c>
      <c r="R2031" s="180">
        <f>VLOOKUP(D2031,Plan1!$B$2:$S$5570,18,)/1000</f>
        <v>5.0960000000000001</v>
      </c>
      <c r="S2031" s="180">
        <f>VLOOKUP(D2031,Plan1!$B$2:$S$5570,6,)/1000</f>
        <v>5.6029999999999998</v>
      </c>
    </row>
    <row r="2032" spans="1:19" x14ac:dyDescent="0.25">
      <c r="A2032" s="178">
        <v>5819</v>
      </c>
      <c r="B2032" s="178">
        <v>-233718</v>
      </c>
      <c r="C2032" s="178">
        <v>-481841</v>
      </c>
      <c r="D2032" s="178" t="s">
        <v>4795</v>
      </c>
      <c r="E2032" s="178" t="s">
        <v>167</v>
      </c>
      <c r="F2032" s="178" t="s">
        <v>4704</v>
      </c>
      <c r="G2032" s="180">
        <f>VLOOKUP(D2032,Plan1!$B$2:$S$5570,7,)/1000</f>
        <v>4.8860000000000001</v>
      </c>
      <c r="H2032" s="180">
        <f>VLOOKUP(D2032,Plan1!$B$2:$S$5570,8,)/1000</f>
        <v>5.4269999999999996</v>
      </c>
      <c r="I2032" s="180">
        <f>VLOOKUP(D2032,Plan1!$B$2:$S$5570,9,)/1000</f>
        <v>5.2240000000000002</v>
      </c>
      <c r="J2032" s="180">
        <f>VLOOKUP(D2032,Plan1!$B$2:$S$5570,10,)/1000</f>
        <v>5.141</v>
      </c>
      <c r="K2032" s="180">
        <f>VLOOKUP(D2032,Plan1!$B$2:$S$5570,11,)/1000</f>
        <v>4.4909999999999997</v>
      </c>
      <c r="L2032" s="180">
        <f>VLOOKUP(D2032,Plan1!$B$2:$S$5570,12,)/1000</f>
        <v>4.383</v>
      </c>
      <c r="M2032" s="180">
        <f>VLOOKUP(D2032,Plan1!$B$2:$S$5570,13,)/1000</f>
        <v>4.399</v>
      </c>
      <c r="N2032" s="180">
        <f>VLOOKUP(D2032,Plan1!$B$2:$S$5570,14,)/1000</f>
        <v>5.3479999999999999</v>
      </c>
      <c r="O2032" s="180">
        <f>VLOOKUP(D2032,Plan1!$B$2:$S$5570,15,)/1000</f>
        <v>4.9740000000000002</v>
      </c>
      <c r="P2032" s="180">
        <f>VLOOKUP(D2032,Plan1!$B$2:$S$5570,16,)/1000</f>
        <v>5.0449999999999999</v>
      </c>
      <c r="Q2032" s="180">
        <f>VLOOKUP(D2032,Plan1!$B$2:$S$5570,17,)/1000</f>
        <v>5.12</v>
      </c>
      <c r="R2032" s="180">
        <f>VLOOKUP(D2032,Plan1!$B$2:$S$5570,18,)/1000</f>
        <v>5.2759999999999998</v>
      </c>
      <c r="S2032" s="180">
        <f>VLOOKUP(D2032,Plan1!$B$2:$S$5570,6,)/1000</f>
        <v>4.976</v>
      </c>
    </row>
    <row r="2033" spans="1:19" x14ac:dyDescent="0.25">
      <c r="A2033" s="178">
        <v>8786</v>
      </c>
      <c r="B2033" s="178">
        <v>-213598</v>
      </c>
      <c r="C2033" s="178">
        <v>-48232</v>
      </c>
      <c r="D2033" s="178" t="s">
        <v>5122</v>
      </c>
      <c r="E2033" s="178" t="s">
        <v>167</v>
      </c>
      <c r="F2033" s="178" t="s">
        <v>4704</v>
      </c>
      <c r="G2033" s="180">
        <f>VLOOKUP(D2033,Plan1!$B$2:$S$5570,7,)/1000</f>
        <v>5.1749999999999998</v>
      </c>
      <c r="H2033" s="180">
        <f>VLOOKUP(D2033,Plan1!$B$2:$S$5570,8,)/1000</f>
        <v>5.6929999999999996</v>
      </c>
      <c r="I2033" s="180">
        <f>VLOOKUP(D2033,Plan1!$B$2:$S$5570,9,)/1000</f>
        <v>5.3479999999999999</v>
      </c>
      <c r="J2033" s="180">
        <f>VLOOKUP(D2033,Plan1!$B$2:$S$5570,10,)/1000</f>
        <v>5.4560000000000004</v>
      </c>
      <c r="K2033" s="180">
        <f>VLOOKUP(D2033,Plan1!$B$2:$S$5570,11,)/1000</f>
        <v>5.0119999999999996</v>
      </c>
      <c r="L2033" s="180">
        <f>VLOOKUP(D2033,Plan1!$B$2:$S$5570,12,)/1000</f>
        <v>4.8650000000000002</v>
      </c>
      <c r="M2033" s="180">
        <f>VLOOKUP(D2033,Plan1!$B$2:$S$5570,13,)/1000</f>
        <v>5.056</v>
      </c>
      <c r="N2033" s="180">
        <f>VLOOKUP(D2033,Plan1!$B$2:$S$5570,14,)/1000</f>
        <v>5.7080000000000002</v>
      </c>
      <c r="O2033" s="180">
        <f>VLOOKUP(D2033,Plan1!$B$2:$S$5570,15,)/1000</f>
        <v>5.3280000000000003</v>
      </c>
      <c r="P2033" s="180">
        <f>VLOOKUP(D2033,Plan1!$B$2:$S$5570,16,)/1000</f>
        <v>5.3970000000000002</v>
      </c>
      <c r="Q2033" s="180">
        <f>VLOOKUP(D2033,Plan1!$B$2:$S$5570,17,)/1000</f>
        <v>5.3120000000000003</v>
      </c>
      <c r="R2033" s="180">
        <f>VLOOKUP(D2033,Plan1!$B$2:$S$5570,18,)/1000</f>
        <v>5.391</v>
      </c>
      <c r="S2033" s="180">
        <f>VLOOKUP(D2033,Plan1!$B$2:$S$5570,6,)/1000</f>
        <v>5.3120000000000003</v>
      </c>
    </row>
    <row r="2034" spans="1:19" x14ac:dyDescent="0.25">
      <c r="A2034" s="178">
        <v>36323</v>
      </c>
      <c r="B2034" s="178">
        <v>-93944</v>
      </c>
      <c r="C2034" s="178">
        <v>-436918</v>
      </c>
      <c r="D2034" s="178" t="s">
        <v>3463</v>
      </c>
      <c r="E2034" s="178" t="s">
        <v>167</v>
      </c>
      <c r="F2034" s="178" t="s">
        <v>3448</v>
      </c>
      <c r="G2034" s="180">
        <f>VLOOKUP(D2034,Plan1!$B$2:$S$5570,7,)/1000</f>
        <v>5.508</v>
      </c>
      <c r="H2034" s="180">
        <f>VLOOKUP(D2034,Plan1!$B$2:$S$5570,8,)/1000</f>
        <v>5.3929999999999998</v>
      </c>
      <c r="I2034" s="180">
        <f>VLOOKUP(D2034,Plan1!$B$2:$S$5570,9,)/1000</f>
        <v>5.4550000000000001</v>
      </c>
      <c r="J2034" s="180">
        <f>VLOOKUP(D2034,Plan1!$B$2:$S$5570,10,)/1000</f>
        <v>5.5570000000000004</v>
      </c>
      <c r="K2034" s="180">
        <f>VLOOKUP(D2034,Plan1!$B$2:$S$5570,11,)/1000</f>
        <v>5.8179999999999996</v>
      </c>
      <c r="L2034" s="180">
        <f>VLOOKUP(D2034,Plan1!$B$2:$S$5570,12,)/1000</f>
        <v>5.8849999999999998</v>
      </c>
      <c r="M2034" s="180">
        <f>VLOOKUP(D2034,Plan1!$B$2:$S$5570,13,)/1000</f>
        <v>6.2030000000000003</v>
      </c>
      <c r="N2034" s="180">
        <f>VLOOKUP(D2034,Plan1!$B$2:$S$5570,14,)/1000</f>
        <v>6.8159999999999998</v>
      </c>
      <c r="O2034" s="180">
        <f>VLOOKUP(D2034,Plan1!$B$2:$S$5570,15,)/1000</f>
        <v>6.7649999999999997</v>
      </c>
      <c r="P2034" s="180">
        <f>VLOOKUP(D2034,Plan1!$B$2:$S$5570,16,)/1000</f>
        <v>6.1619999999999999</v>
      </c>
      <c r="Q2034" s="180">
        <f>VLOOKUP(D2034,Plan1!$B$2:$S$5570,17,)/1000</f>
        <v>5.601</v>
      </c>
      <c r="R2034" s="180">
        <f>VLOOKUP(D2034,Plan1!$B$2:$S$5570,18,)/1000</f>
        <v>5.4320000000000004</v>
      </c>
      <c r="S2034" s="180">
        <f>VLOOKUP(D2034,Plan1!$B$2:$S$5570,6,)/1000</f>
        <v>5.883</v>
      </c>
    </row>
    <row r="2035" spans="1:19" x14ac:dyDescent="0.25">
      <c r="A2035" s="178">
        <v>21587</v>
      </c>
      <c r="B2035" s="178">
        <v>-147336</v>
      </c>
      <c r="C2035" s="178">
        <v>-497021</v>
      </c>
      <c r="D2035" s="178" t="s">
        <v>1253</v>
      </c>
      <c r="E2035" s="178" t="s">
        <v>167</v>
      </c>
      <c r="F2035" s="178" t="s">
        <v>1058</v>
      </c>
      <c r="G2035" s="180">
        <f>VLOOKUP(D2035,Plan1!$B$2:$S$5570,7,)/1000</f>
        <v>4.9770000000000003</v>
      </c>
      <c r="H2035" s="180">
        <f>VLOOKUP(D2035,Plan1!$B$2:$S$5570,8,)/1000</f>
        <v>5.3680000000000003</v>
      </c>
      <c r="I2035" s="180">
        <f>VLOOKUP(D2035,Plan1!$B$2:$S$5570,9,)/1000</f>
        <v>5.3289999999999997</v>
      </c>
      <c r="J2035" s="180">
        <f>VLOOKUP(D2035,Plan1!$B$2:$S$5570,10,)/1000</f>
        <v>5.5919999999999996</v>
      </c>
      <c r="K2035" s="180">
        <f>VLOOKUP(D2035,Plan1!$B$2:$S$5570,11,)/1000</f>
        <v>5.6040000000000001</v>
      </c>
      <c r="L2035" s="180">
        <f>VLOOKUP(D2035,Plan1!$B$2:$S$5570,12,)/1000</f>
        <v>5.5410000000000004</v>
      </c>
      <c r="M2035" s="180">
        <f>VLOOKUP(D2035,Plan1!$B$2:$S$5570,13,)/1000</f>
        <v>5.7249999999999996</v>
      </c>
      <c r="N2035" s="180">
        <f>VLOOKUP(D2035,Plan1!$B$2:$S$5570,14,)/1000</f>
        <v>6.4550000000000001</v>
      </c>
      <c r="O2035" s="180">
        <f>VLOOKUP(D2035,Plan1!$B$2:$S$5570,15,)/1000</f>
        <v>5.7720000000000002</v>
      </c>
      <c r="P2035" s="180">
        <f>VLOOKUP(D2035,Plan1!$B$2:$S$5570,16,)/1000</f>
        <v>5.4660000000000002</v>
      </c>
      <c r="Q2035" s="180">
        <f>VLOOKUP(D2035,Plan1!$B$2:$S$5570,17,)/1000</f>
        <v>4.9409999999999998</v>
      </c>
      <c r="R2035" s="180">
        <f>VLOOKUP(D2035,Plan1!$B$2:$S$5570,18,)/1000</f>
        <v>4.9390000000000001</v>
      </c>
      <c r="S2035" s="180">
        <f>VLOOKUP(D2035,Plan1!$B$2:$S$5570,6,)/1000</f>
        <v>5.476</v>
      </c>
    </row>
    <row r="2036" spans="1:19" x14ac:dyDescent="0.25">
      <c r="A2036" s="178">
        <v>5222</v>
      </c>
      <c r="B2036" s="178">
        <v>-239893</v>
      </c>
      <c r="C2036" s="178">
        <v>-462584</v>
      </c>
      <c r="D2036" s="178" t="s">
        <v>4734</v>
      </c>
      <c r="E2036" s="178" t="s">
        <v>167</v>
      </c>
      <c r="F2036" s="178" t="s">
        <v>4704</v>
      </c>
      <c r="G2036" s="180">
        <f>VLOOKUP(D2036,Plan1!$B$2:$S$5570,7,)/1000</f>
        <v>4.907</v>
      </c>
      <c r="H2036" s="180">
        <f>VLOOKUP(D2036,Plan1!$B$2:$S$5570,8,)/1000</f>
        <v>5.2519999999999998</v>
      </c>
      <c r="I2036" s="180">
        <f>VLOOKUP(D2036,Plan1!$B$2:$S$5570,9,)/1000</f>
        <v>4.8040000000000003</v>
      </c>
      <c r="J2036" s="180">
        <f>VLOOKUP(D2036,Plan1!$B$2:$S$5570,10,)/1000</f>
        <v>4.6360000000000001</v>
      </c>
      <c r="K2036" s="180">
        <f>VLOOKUP(D2036,Plan1!$B$2:$S$5570,11,)/1000</f>
        <v>4.0650000000000004</v>
      </c>
      <c r="L2036" s="180">
        <f>VLOOKUP(D2036,Plan1!$B$2:$S$5570,12,)/1000</f>
        <v>3.7330000000000001</v>
      </c>
      <c r="M2036" s="180">
        <f>VLOOKUP(D2036,Plan1!$B$2:$S$5570,13,)/1000</f>
        <v>3.6960000000000002</v>
      </c>
      <c r="N2036" s="180">
        <f>VLOOKUP(D2036,Plan1!$B$2:$S$5570,14,)/1000</f>
        <v>4.2670000000000003</v>
      </c>
      <c r="O2036" s="180">
        <f>VLOOKUP(D2036,Plan1!$B$2:$S$5570,15,)/1000</f>
        <v>3.8279999999999998</v>
      </c>
      <c r="P2036" s="180">
        <f>VLOOKUP(D2036,Plan1!$B$2:$S$5570,16,)/1000</f>
        <v>3.9409999999999998</v>
      </c>
      <c r="Q2036" s="180">
        <f>VLOOKUP(D2036,Plan1!$B$2:$S$5570,17,)/1000</f>
        <v>4.4669999999999996</v>
      </c>
      <c r="R2036" s="180">
        <f>VLOOKUP(D2036,Plan1!$B$2:$S$5570,18,)/1000</f>
        <v>4.8339999999999996</v>
      </c>
      <c r="S2036" s="180">
        <f>VLOOKUP(D2036,Plan1!$B$2:$S$5570,6,)/1000</f>
        <v>4.3689999999999998</v>
      </c>
    </row>
    <row r="2037" spans="1:19" x14ac:dyDescent="0.25">
      <c r="A2037" s="178">
        <v>3575</v>
      </c>
      <c r="B2037" s="178">
        <v>-263863</v>
      </c>
      <c r="C2037" s="178">
        <v>-5353</v>
      </c>
      <c r="D2037" s="178" t="s">
        <v>4679</v>
      </c>
      <c r="E2037" s="178" t="s">
        <v>167</v>
      </c>
      <c r="F2037" s="178" t="s">
        <v>4434</v>
      </c>
      <c r="G2037" s="180">
        <f>VLOOKUP(D2037,Plan1!$B$2:$S$5570,7,)/1000</f>
        <v>5.5449999999999999</v>
      </c>
      <c r="H2037" s="180">
        <f>VLOOKUP(D2037,Plan1!$B$2:$S$5570,8,)/1000</f>
        <v>5.4939999999999998</v>
      </c>
      <c r="I2037" s="180">
        <f>VLOOKUP(D2037,Plan1!$B$2:$S$5570,9,)/1000</f>
        <v>5.42</v>
      </c>
      <c r="J2037" s="180">
        <f>VLOOKUP(D2037,Plan1!$B$2:$S$5570,10,)/1000</f>
        <v>4.9089999999999998</v>
      </c>
      <c r="K2037" s="180">
        <f>VLOOKUP(D2037,Plan1!$B$2:$S$5570,11,)/1000</f>
        <v>4.1859999999999999</v>
      </c>
      <c r="L2037" s="180">
        <f>VLOOKUP(D2037,Plan1!$B$2:$S$5570,12,)/1000</f>
        <v>3.7490000000000001</v>
      </c>
      <c r="M2037" s="180">
        <f>VLOOKUP(D2037,Plan1!$B$2:$S$5570,13,)/1000</f>
        <v>4.0720000000000001</v>
      </c>
      <c r="N2037" s="180">
        <f>VLOOKUP(D2037,Plan1!$B$2:$S$5570,14,)/1000</f>
        <v>4.8970000000000002</v>
      </c>
      <c r="O2037" s="180">
        <f>VLOOKUP(D2037,Plan1!$B$2:$S$5570,15,)/1000</f>
        <v>4.6239999999999997</v>
      </c>
      <c r="P2037" s="180">
        <f>VLOOKUP(D2037,Plan1!$B$2:$S$5570,16,)/1000</f>
        <v>5.0869999999999997</v>
      </c>
      <c r="Q2037" s="180">
        <f>VLOOKUP(D2037,Plan1!$B$2:$S$5570,17,)/1000</f>
        <v>5.4290000000000003</v>
      </c>
      <c r="R2037" s="180">
        <f>VLOOKUP(D2037,Plan1!$B$2:$S$5570,18,)/1000</f>
        <v>5.5019999999999998</v>
      </c>
      <c r="S2037" s="180">
        <f>VLOOKUP(D2037,Plan1!$B$2:$S$5570,6,)/1000</f>
        <v>4.9089999999999998</v>
      </c>
    </row>
    <row r="2038" spans="1:19" x14ac:dyDescent="0.25">
      <c r="A2038" s="178">
        <v>5729</v>
      </c>
      <c r="B2038" s="178">
        <v>-234542</v>
      </c>
      <c r="C2038" s="178">
        <v>-465337</v>
      </c>
      <c r="D2038" s="178" t="s">
        <v>4785</v>
      </c>
      <c r="E2038" s="178" t="s">
        <v>167</v>
      </c>
      <c r="F2038" s="178" t="s">
        <v>4704</v>
      </c>
      <c r="G2038" s="180">
        <f>VLOOKUP(D2038,Plan1!$B$2:$S$5570,7,)/1000</f>
        <v>4.694</v>
      </c>
      <c r="H2038" s="180">
        <f>VLOOKUP(D2038,Plan1!$B$2:$S$5570,8,)/1000</f>
        <v>5.2709999999999999</v>
      </c>
      <c r="I2038" s="180">
        <f>VLOOKUP(D2038,Plan1!$B$2:$S$5570,9,)/1000</f>
        <v>4.875</v>
      </c>
      <c r="J2038" s="180">
        <f>VLOOKUP(D2038,Plan1!$B$2:$S$5570,10,)/1000</f>
        <v>4.7469999999999999</v>
      </c>
      <c r="K2038" s="180">
        <f>VLOOKUP(D2038,Plan1!$B$2:$S$5570,11,)/1000</f>
        <v>4.2050000000000001</v>
      </c>
      <c r="L2038" s="180">
        <f>VLOOKUP(D2038,Plan1!$B$2:$S$5570,12,)/1000</f>
        <v>4.1109999999999998</v>
      </c>
      <c r="M2038" s="180">
        <f>VLOOKUP(D2038,Plan1!$B$2:$S$5570,13,)/1000</f>
        <v>4.1459999999999999</v>
      </c>
      <c r="N2038" s="180">
        <f>VLOOKUP(D2038,Plan1!$B$2:$S$5570,14,)/1000</f>
        <v>5.0209999999999999</v>
      </c>
      <c r="O2038" s="180">
        <f>VLOOKUP(D2038,Plan1!$B$2:$S$5570,15,)/1000</f>
        <v>4.5229999999999997</v>
      </c>
      <c r="P2038" s="180">
        <f>VLOOKUP(D2038,Plan1!$B$2:$S$5570,16,)/1000</f>
        <v>4.6260000000000003</v>
      </c>
      <c r="Q2038" s="180">
        <f>VLOOKUP(D2038,Plan1!$B$2:$S$5570,17,)/1000</f>
        <v>4.673</v>
      </c>
      <c r="R2038" s="180">
        <f>VLOOKUP(D2038,Plan1!$B$2:$S$5570,18,)/1000</f>
        <v>5.0170000000000003</v>
      </c>
      <c r="S2038" s="180">
        <f>VLOOKUP(D2038,Plan1!$B$2:$S$5570,6,)/1000</f>
        <v>4.6589999999999998</v>
      </c>
    </row>
    <row r="2039" spans="1:19" x14ac:dyDescent="0.25">
      <c r="A2039" s="178">
        <v>3214</v>
      </c>
      <c r="B2039" s="178">
        <v>-271346</v>
      </c>
      <c r="C2039" s="178">
        <v>-527891</v>
      </c>
      <c r="D2039" s="178" t="s">
        <v>4569</v>
      </c>
      <c r="E2039" s="178" t="s">
        <v>167</v>
      </c>
      <c r="F2039" s="178" t="s">
        <v>4434</v>
      </c>
      <c r="G2039" s="180">
        <f>VLOOKUP(D2039,Plan1!$B$2:$S$5570,7,)/1000</f>
        <v>5.4779999999999998</v>
      </c>
      <c r="H2039" s="180">
        <f>VLOOKUP(D2039,Plan1!$B$2:$S$5570,8,)/1000</f>
        <v>5.48</v>
      </c>
      <c r="I2039" s="180">
        <f>VLOOKUP(D2039,Plan1!$B$2:$S$5570,9,)/1000</f>
        <v>5.49</v>
      </c>
      <c r="J2039" s="180">
        <f>VLOOKUP(D2039,Plan1!$B$2:$S$5570,10,)/1000</f>
        <v>4.9089999999999998</v>
      </c>
      <c r="K2039" s="180">
        <f>VLOOKUP(D2039,Plan1!$B$2:$S$5570,11,)/1000</f>
        <v>4.1159999999999997</v>
      </c>
      <c r="L2039" s="180">
        <f>VLOOKUP(D2039,Plan1!$B$2:$S$5570,12,)/1000</f>
        <v>3.641</v>
      </c>
      <c r="M2039" s="180">
        <f>VLOOKUP(D2039,Plan1!$B$2:$S$5570,13,)/1000</f>
        <v>3.972</v>
      </c>
      <c r="N2039" s="180">
        <f>VLOOKUP(D2039,Plan1!$B$2:$S$5570,14,)/1000</f>
        <v>4.7240000000000002</v>
      </c>
      <c r="O2039" s="180">
        <f>VLOOKUP(D2039,Plan1!$B$2:$S$5570,15,)/1000</f>
        <v>4.4240000000000004</v>
      </c>
      <c r="P2039" s="180">
        <f>VLOOKUP(D2039,Plan1!$B$2:$S$5570,16,)/1000</f>
        <v>5.0540000000000003</v>
      </c>
      <c r="Q2039" s="180">
        <f>VLOOKUP(D2039,Plan1!$B$2:$S$5570,17,)/1000</f>
        <v>5.5449999999999999</v>
      </c>
      <c r="R2039" s="180">
        <f>VLOOKUP(D2039,Plan1!$B$2:$S$5570,18,)/1000</f>
        <v>5.601</v>
      </c>
      <c r="S2039" s="180">
        <f>VLOOKUP(D2039,Plan1!$B$2:$S$5570,6,)/1000</f>
        <v>4.87</v>
      </c>
    </row>
    <row r="2040" spans="1:19" x14ac:dyDescent="0.25">
      <c r="A2040" s="178">
        <v>8618</v>
      </c>
      <c r="B2040" s="178">
        <v>-214949</v>
      </c>
      <c r="C2040" s="178">
        <v>-48036</v>
      </c>
      <c r="D2040" s="178" t="s">
        <v>5109</v>
      </c>
      <c r="E2040" s="178" t="s">
        <v>167</v>
      </c>
      <c r="F2040" s="178" t="s">
        <v>4704</v>
      </c>
      <c r="G2040" s="180">
        <f>VLOOKUP(D2040,Plan1!$B$2:$S$5570,7,)/1000</f>
        <v>5.1760000000000002</v>
      </c>
      <c r="H2040" s="180">
        <f>VLOOKUP(D2040,Plan1!$B$2:$S$5570,8,)/1000</f>
        <v>5.7009999999999996</v>
      </c>
      <c r="I2040" s="180">
        <f>VLOOKUP(D2040,Plan1!$B$2:$S$5570,9,)/1000</f>
        <v>5.3719999999999999</v>
      </c>
      <c r="J2040" s="180">
        <f>VLOOKUP(D2040,Plan1!$B$2:$S$5570,10,)/1000</f>
        <v>5.4219999999999997</v>
      </c>
      <c r="K2040" s="180">
        <f>VLOOKUP(D2040,Plan1!$B$2:$S$5570,11,)/1000</f>
        <v>4.9740000000000002</v>
      </c>
      <c r="L2040" s="180">
        <f>VLOOKUP(D2040,Plan1!$B$2:$S$5570,12,)/1000</f>
        <v>4.87</v>
      </c>
      <c r="M2040" s="180">
        <f>VLOOKUP(D2040,Plan1!$B$2:$S$5570,13,)/1000</f>
        <v>5.0209999999999999</v>
      </c>
      <c r="N2040" s="180">
        <f>VLOOKUP(D2040,Plan1!$B$2:$S$5570,14,)/1000</f>
        <v>5.7060000000000004</v>
      </c>
      <c r="O2040" s="180">
        <f>VLOOKUP(D2040,Plan1!$B$2:$S$5570,15,)/1000</f>
        <v>5.2759999999999998</v>
      </c>
      <c r="P2040" s="180">
        <f>VLOOKUP(D2040,Plan1!$B$2:$S$5570,16,)/1000</f>
        <v>5.3780000000000001</v>
      </c>
      <c r="Q2040" s="180">
        <f>VLOOKUP(D2040,Plan1!$B$2:$S$5570,17,)/1000</f>
        <v>5.2610000000000001</v>
      </c>
      <c r="R2040" s="180">
        <f>VLOOKUP(D2040,Plan1!$B$2:$S$5570,18,)/1000</f>
        <v>5.4009999999999998</v>
      </c>
      <c r="S2040" s="180">
        <f>VLOOKUP(D2040,Plan1!$B$2:$S$5570,6,)/1000</f>
        <v>5.2960000000000003</v>
      </c>
    </row>
    <row r="2041" spans="1:19" x14ac:dyDescent="0.25">
      <c r="A2041" s="178">
        <v>8972</v>
      </c>
      <c r="B2041" s="178">
        <v>-213055</v>
      </c>
      <c r="C2041" s="178">
        <v>-467084</v>
      </c>
      <c r="D2041" s="178" t="s">
        <v>1888</v>
      </c>
      <c r="E2041" s="178" t="s">
        <v>167</v>
      </c>
      <c r="F2041" s="178" t="s">
        <v>1727</v>
      </c>
      <c r="G2041" s="180">
        <f>VLOOKUP(D2041,Plan1!$B$2:$S$5570,7,)/1000</f>
        <v>4.9610000000000003</v>
      </c>
      <c r="H2041" s="180">
        <f>VLOOKUP(D2041,Plan1!$B$2:$S$5570,8,)/1000</f>
        <v>5.3849999999999998</v>
      </c>
      <c r="I2041" s="180">
        <f>VLOOKUP(D2041,Plan1!$B$2:$S$5570,9,)/1000</f>
        <v>5.0179999999999998</v>
      </c>
      <c r="J2041" s="180">
        <f>VLOOKUP(D2041,Plan1!$B$2:$S$5570,10,)/1000</f>
        <v>5.3650000000000002</v>
      </c>
      <c r="K2041" s="180">
        <f>VLOOKUP(D2041,Plan1!$B$2:$S$5570,11,)/1000</f>
        <v>4.9779999999999998</v>
      </c>
      <c r="L2041" s="180">
        <f>VLOOKUP(D2041,Plan1!$B$2:$S$5570,12,)/1000</f>
        <v>4.9400000000000004</v>
      </c>
      <c r="M2041" s="180">
        <f>VLOOKUP(D2041,Plan1!$B$2:$S$5570,13,)/1000</f>
        <v>5.1429999999999998</v>
      </c>
      <c r="N2041" s="180">
        <f>VLOOKUP(D2041,Plan1!$B$2:$S$5570,14,)/1000</f>
        <v>5.9050000000000002</v>
      </c>
      <c r="O2041" s="180">
        <f>VLOOKUP(D2041,Plan1!$B$2:$S$5570,15,)/1000</f>
        <v>5.4349999999999996</v>
      </c>
      <c r="P2041" s="180">
        <f>VLOOKUP(D2041,Plan1!$B$2:$S$5570,16,)/1000</f>
        <v>5.2939999999999996</v>
      </c>
      <c r="Q2041" s="180">
        <f>VLOOKUP(D2041,Plan1!$B$2:$S$5570,17,)/1000</f>
        <v>4.944</v>
      </c>
      <c r="R2041" s="180">
        <f>VLOOKUP(D2041,Plan1!$B$2:$S$5570,18,)/1000</f>
        <v>4.9820000000000002</v>
      </c>
      <c r="S2041" s="180">
        <f>VLOOKUP(D2041,Plan1!$B$2:$S$5570,6,)/1000</f>
        <v>5.1959999999999997</v>
      </c>
    </row>
    <row r="2042" spans="1:19" x14ac:dyDescent="0.25">
      <c r="A2042" s="178">
        <v>8537</v>
      </c>
      <c r="B2042" s="178">
        <v>-214588</v>
      </c>
      <c r="C2042" s="178">
        <v>-561122</v>
      </c>
      <c r="D2042" s="178" t="s">
        <v>1688</v>
      </c>
      <c r="E2042" s="178" t="s">
        <v>167</v>
      </c>
      <c r="F2042" s="178" t="s">
        <v>1651</v>
      </c>
      <c r="G2042" s="180">
        <f>VLOOKUP(D2042,Plan1!$B$2:$S$5570,7,)/1000</f>
        <v>5.3029999999999999</v>
      </c>
      <c r="H2042" s="180">
        <f>VLOOKUP(D2042,Plan1!$B$2:$S$5570,8,)/1000</f>
        <v>5.4770000000000003</v>
      </c>
      <c r="I2042" s="180">
        <f>VLOOKUP(D2042,Plan1!$B$2:$S$5570,9,)/1000</f>
        <v>5.6379999999999999</v>
      </c>
      <c r="J2042" s="180">
        <f>VLOOKUP(D2042,Plan1!$B$2:$S$5570,10,)/1000</f>
        <v>5.3449999999999998</v>
      </c>
      <c r="K2042" s="180">
        <f>VLOOKUP(D2042,Plan1!$B$2:$S$5570,11,)/1000</f>
        <v>4.5350000000000001</v>
      </c>
      <c r="L2042" s="180">
        <f>VLOOKUP(D2042,Plan1!$B$2:$S$5570,12,)/1000</f>
        <v>4.3499999999999996</v>
      </c>
      <c r="M2042" s="180">
        <f>VLOOKUP(D2042,Plan1!$B$2:$S$5570,13,)/1000</f>
        <v>4.4880000000000004</v>
      </c>
      <c r="N2042" s="180">
        <f>VLOOKUP(D2042,Plan1!$B$2:$S$5570,14,)/1000</f>
        <v>5.3209999999999997</v>
      </c>
      <c r="O2042" s="180">
        <f>VLOOKUP(D2042,Plan1!$B$2:$S$5570,15,)/1000</f>
        <v>5.0650000000000004</v>
      </c>
      <c r="P2042" s="180">
        <f>VLOOKUP(D2042,Plan1!$B$2:$S$5570,16,)/1000</f>
        <v>5.3090000000000002</v>
      </c>
      <c r="Q2042" s="180">
        <f>VLOOKUP(D2042,Plan1!$B$2:$S$5570,17,)/1000</f>
        <v>5.4219999999999997</v>
      </c>
      <c r="R2042" s="180">
        <f>VLOOKUP(D2042,Plan1!$B$2:$S$5570,18,)/1000</f>
        <v>5.5090000000000003</v>
      </c>
      <c r="S2042" s="180">
        <f>VLOOKUP(D2042,Plan1!$B$2:$S$5570,6,)/1000</f>
        <v>5.1470000000000002</v>
      </c>
    </row>
    <row r="2043" spans="1:19" x14ac:dyDescent="0.25">
      <c r="A2043" s="178">
        <v>9182</v>
      </c>
      <c r="B2043" s="178">
        <v>-211555</v>
      </c>
      <c r="C2043" s="178">
        <v>-427891</v>
      </c>
      <c r="D2043" s="178" t="s">
        <v>1922</v>
      </c>
      <c r="E2043" s="178" t="s">
        <v>167</v>
      </c>
      <c r="F2043" s="178" t="s">
        <v>1727</v>
      </c>
      <c r="G2043" s="180">
        <f>VLOOKUP(D2043,Plan1!$B$2:$S$5570,7,)/1000</f>
        <v>5.2389999999999999</v>
      </c>
      <c r="H2043" s="180">
        <f>VLOOKUP(D2043,Plan1!$B$2:$S$5570,8,)/1000</f>
        <v>5.7759999999999998</v>
      </c>
      <c r="I2043" s="180">
        <f>VLOOKUP(D2043,Plan1!$B$2:$S$5570,9,)/1000</f>
        <v>5.1879999999999997</v>
      </c>
      <c r="J2043" s="180">
        <f>VLOOKUP(D2043,Plan1!$B$2:$S$5570,10,)/1000</f>
        <v>4.9800000000000004</v>
      </c>
      <c r="K2043" s="180">
        <f>VLOOKUP(D2043,Plan1!$B$2:$S$5570,11,)/1000</f>
        <v>4.49</v>
      </c>
      <c r="L2043" s="180">
        <f>VLOOKUP(D2043,Plan1!$B$2:$S$5570,12,)/1000</f>
        <v>4.46</v>
      </c>
      <c r="M2043" s="180">
        <f>VLOOKUP(D2043,Plan1!$B$2:$S$5570,13,)/1000</f>
        <v>4.5839999999999996</v>
      </c>
      <c r="N2043" s="180">
        <f>VLOOKUP(D2043,Plan1!$B$2:$S$5570,14,)/1000</f>
        <v>5.2539999999999996</v>
      </c>
      <c r="O2043" s="180">
        <f>VLOOKUP(D2043,Plan1!$B$2:$S$5570,15,)/1000</f>
        <v>5.2149999999999999</v>
      </c>
      <c r="P2043" s="180">
        <f>VLOOKUP(D2043,Plan1!$B$2:$S$5570,16,)/1000</f>
        <v>5.0490000000000004</v>
      </c>
      <c r="Q2043" s="180">
        <f>VLOOKUP(D2043,Plan1!$B$2:$S$5570,17,)/1000</f>
        <v>4.609</v>
      </c>
      <c r="R2043" s="180">
        <f>VLOOKUP(D2043,Plan1!$B$2:$S$5570,18,)/1000</f>
        <v>5.0979999999999999</v>
      </c>
      <c r="S2043" s="180">
        <f>VLOOKUP(D2043,Plan1!$B$2:$S$5570,6,)/1000</f>
        <v>4.9950000000000001</v>
      </c>
    </row>
    <row r="2044" spans="1:19" x14ac:dyDescent="0.25">
      <c r="A2044" s="178">
        <v>62245</v>
      </c>
      <c r="B2044" s="178">
        <v>-21344</v>
      </c>
      <c r="C2044" s="178">
        <v>-446056</v>
      </c>
      <c r="D2044" s="178" t="s">
        <v>1494</v>
      </c>
      <c r="E2044" s="178" t="s">
        <v>167</v>
      </c>
      <c r="F2044" s="178" t="s">
        <v>1298</v>
      </c>
      <c r="G2044" s="180">
        <f>VLOOKUP(D2044,Plan1!$B$2:$S$5570,7,)/1000</f>
        <v>4.7140000000000004</v>
      </c>
      <c r="H2044" s="180">
        <f>VLOOKUP(D2044,Plan1!$B$2:$S$5570,8,)/1000</f>
        <v>4.7190000000000003</v>
      </c>
      <c r="I2044" s="180">
        <f>VLOOKUP(D2044,Plan1!$B$2:$S$5570,9,)/1000</f>
        <v>4.641</v>
      </c>
      <c r="J2044" s="180">
        <f>VLOOKUP(D2044,Plan1!$B$2:$S$5570,10,)/1000</f>
        <v>4.5129999999999999</v>
      </c>
      <c r="K2044" s="180">
        <f>VLOOKUP(D2044,Plan1!$B$2:$S$5570,11,)/1000</f>
        <v>4.7809999999999997</v>
      </c>
      <c r="L2044" s="180">
        <f>VLOOKUP(D2044,Plan1!$B$2:$S$5570,12,)/1000</f>
        <v>5.0919999999999996</v>
      </c>
      <c r="M2044" s="180">
        <f>VLOOKUP(D2044,Plan1!$B$2:$S$5570,13,)/1000</f>
        <v>5.2080000000000002</v>
      </c>
      <c r="N2044" s="180">
        <f>VLOOKUP(D2044,Plan1!$B$2:$S$5570,14,)/1000</f>
        <v>5.5579999999999998</v>
      </c>
      <c r="O2044" s="180">
        <f>VLOOKUP(D2044,Plan1!$B$2:$S$5570,15,)/1000</f>
        <v>5.7320000000000002</v>
      </c>
      <c r="P2044" s="180">
        <f>VLOOKUP(D2044,Plan1!$B$2:$S$5570,16,)/1000</f>
        <v>5.4260000000000002</v>
      </c>
      <c r="Q2044" s="180">
        <f>VLOOKUP(D2044,Plan1!$B$2:$S$5570,17,)/1000</f>
        <v>5.2889999999999997</v>
      </c>
      <c r="R2044" s="180">
        <f>VLOOKUP(D2044,Plan1!$B$2:$S$5570,18,)/1000</f>
        <v>4.968</v>
      </c>
      <c r="S2044" s="180">
        <f>VLOOKUP(D2044,Plan1!$B$2:$S$5570,6,)/1000</f>
        <v>5.0529999999999999</v>
      </c>
    </row>
    <row r="2045" spans="1:19" x14ac:dyDescent="0.25">
      <c r="A2045" s="178">
        <v>13445</v>
      </c>
      <c r="B2045" s="178">
        <v>-188447</v>
      </c>
      <c r="C2045" s="178">
        <v>-46797</v>
      </c>
      <c r="D2045" s="178" t="s">
        <v>2310</v>
      </c>
      <c r="E2045" s="178" t="s">
        <v>167</v>
      </c>
      <c r="F2045" s="178" t="s">
        <v>1727</v>
      </c>
      <c r="G2045" s="180">
        <f>VLOOKUP(D2045,Plan1!$B$2:$S$5570,7,)/1000</f>
        <v>5.0709999999999997</v>
      </c>
      <c r="H2045" s="180">
        <f>VLOOKUP(D2045,Plan1!$B$2:$S$5570,8,)/1000</f>
        <v>5.6849999999999996</v>
      </c>
      <c r="I2045" s="180">
        <f>VLOOKUP(D2045,Plan1!$B$2:$S$5570,9,)/1000</f>
        <v>5.093</v>
      </c>
      <c r="J2045" s="180">
        <f>VLOOKUP(D2045,Plan1!$B$2:$S$5570,10,)/1000</f>
        <v>5.5289999999999999</v>
      </c>
      <c r="K2045" s="180">
        <f>VLOOKUP(D2045,Plan1!$B$2:$S$5570,11,)/1000</f>
        <v>5.5410000000000004</v>
      </c>
      <c r="L2045" s="180">
        <f>VLOOKUP(D2045,Plan1!$B$2:$S$5570,12,)/1000</f>
        <v>5.3940000000000001</v>
      </c>
      <c r="M2045" s="180">
        <f>VLOOKUP(D2045,Plan1!$B$2:$S$5570,13,)/1000</f>
        <v>5.6840000000000002</v>
      </c>
      <c r="N2045" s="180">
        <f>VLOOKUP(D2045,Plan1!$B$2:$S$5570,14,)/1000</f>
        <v>6.4489999999999998</v>
      </c>
      <c r="O2045" s="180">
        <f>VLOOKUP(D2045,Plan1!$B$2:$S$5570,15,)/1000</f>
        <v>5.9219999999999997</v>
      </c>
      <c r="P2045" s="180">
        <f>VLOOKUP(D2045,Plan1!$B$2:$S$5570,16,)/1000</f>
        <v>5.4560000000000004</v>
      </c>
      <c r="Q2045" s="180">
        <f>VLOOKUP(D2045,Plan1!$B$2:$S$5570,17,)/1000</f>
        <v>4.8780000000000001</v>
      </c>
      <c r="R2045" s="180">
        <f>VLOOKUP(D2045,Plan1!$B$2:$S$5570,18,)/1000</f>
        <v>4.9960000000000004</v>
      </c>
      <c r="S2045" s="180">
        <f>VLOOKUP(D2045,Plan1!$B$2:$S$5570,6,)/1000</f>
        <v>5.4749999999999996</v>
      </c>
    </row>
    <row r="2046" spans="1:19" x14ac:dyDescent="0.25">
      <c r="A2046" s="178">
        <v>18117</v>
      </c>
      <c r="B2046" s="178">
        <v>-163466</v>
      </c>
      <c r="C2046" s="178">
        <v>-537642</v>
      </c>
      <c r="D2046" s="178" t="s">
        <v>1522</v>
      </c>
      <c r="E2046" s="178" t="s">
        <v>167</v>
      </c>
      <c r="F2046" s="178" t="s">
        <v>1511</v>
      </c>
      <c r="G2046" s="180">
        <f>VLOOKUP(D2046,Plan1!$B$2:$S$5570,7,)/1000</f>
        <v>4.9950000000000001</v>
      </c>
      <c r="H2046" s="180">
        <f>VLOOKUP(D2046,Plan1!$B$2:$S$5570,8,)/1000</f>
        <v>5.2130000000000001</v>
      </c>
      <c r="I2046" s="180">
        <f>VLOOKUP(D2046,Plan1!$B$2:$S$5570,9,)/1000</f>
        <v>5.3150000000000004</v>
      </c>
      <c r="J2046" s="180">
        <f>VLOOKUP(D2046,Plan1!$B$2:$S$5570,10,)/1000</f>
        <v>5.577</v>
      </c>
      <c r="K2046" s="180">
        <f>VLOOKUP(D2046,Plan1!$B$2:$S$5570,11,)/1000</f>
        <v>5.492</v>
      </c>
      <c r="L2046" s="180">
        <f>VLOOKUP(D2046,Plan1!$B$2:$S$5570,12,)/1000</f>
        <v>5.4459999999999997</v>
      </c>
      <c r="M2046" s="180">
        <f>VLOOKUP(D2046,Plan1!$B$2:$S$5570,13,)/1000</f>
        <v>5.57</v>
      </c>
      <c r="N2046" s="180">
        <f>VLOOKUP(D2046,Plan1!$B$2:$S$5570,14,)/1000</f>
        <v>6.2549999999999999</v>
      </c>
      <c r="O2046" s="180">
        <f>VLOOKUP(D2046,Plan1!$B$2:$S$5570,15,)/1000</f>
        <v>5.5940000000000003</v>
      </c>
      <c r="P2046" s="180">
        <f>VLOOKUP(D2046,Plan1!$B$2:$S$5570,16,)/1000</f>
        <v>5.2220000000000004</v>
      </c>
      <c r="Q2046" s="180">
        <f>VLOOKUP(D2046,Plan1!$B$2:$S$5570,17,)/1000</f>
        <v>5.133</v>
      </c>
      <c r="R2046" s="180">
        <f>VLOOKUP(D2046,Plan1!$B$2:$S$5570,18,)/1000</f>
        <v>5.0739999999999998</v>
      </c>
      <c r="S2046" s="180">
        <f>VLOOKUP(D2046,Plan1!$B$2:$S$5570,6,)/1000</f>
        <v>5.407</v>
      </c>
    </row>
    <row r="2047" spans="1:19" x14ac:dyDescent="0.25">
      <c r="A2047" s="178">
        <v>9524</v>
      </c>
      <c r="B2047" s="178">
        <v>-210103</v>
      </c>
      <c r="C2047" s="178">
        <v>-42721</v>
      </c>
      <c r="D2047" s="178" t="s">
        <v>1957</v>
      </c>
      <c r="E2047" s="178" t="s">
        <v>167</v>
      </c>
      <c r="F2047" s="178" t="s">
        <v>1727</v>
      </c>
      <c r="G2047" s="180">
        <f>VLOOKUP(D2047,Plan1!$B$2:$S$5570,7,)/1000</f>
        <v>5.3010000000000002</v>
      </c>
      <c r="H2047" s="180">
        <f>VLOOKUP(D2047,Plan1!$B$2:$S$5570,8,)/1000</f>
        <v>5.8369999999999997</v>
      </c>
      <c r="I2047" s="180">
        <f>VLOOKUP(D2047,Plan1!$B$2:$S$5570,9,)/1000</f>
        <v>5.2469999999999999</v>
      </c>
      <c r="J2047" s="180">
        <f>VLOOKUP(D2047,Plan1!$B$2:$S$5570,10,)/1000</f>
        <v>5.03</v>
      </c>
      <c r="K2047" s="180">
        <f>VLOOKUP(D2047,Plan1!$B$2:$S$5570,11,)/1000</f>
        <v>4.601</v>
      </c>
      <c r="L2047" s="180">
        <f>VLOOKUP(D2047,Plan1!$B$2:$S$5570,12,)/1000</f>
        <v>4.5650000000000004</v>
      </c>
      <c r="M2047" s="180">
        <f>VLOOKUP(D2047,Plan1!$B$2:$S$5570,13,)/1000</f>
        <v>4.7460000000000004</v>
      </c>
      <c r="N2047" s="180">
        <f>VLOOKUP(D2047,Plan1!$B$2:$S$5570,14,)/1000</f>
        <v>5.39</v>
      </c>
      <c r="O2047" s="180">
        <f>VLOOKUP(D2047,Plan1!$B$2:$S$5570,15,)/1000</f>
        <v>5.266</v>
      </c>
      <c r="P2047" s="180">
        <f>VLOOKUP(D2047,Plan1!$B$2:$S$5570,16,)/1000</f>
        <v>5.09</v>
      </c>
      <c r="Q2047" s="180">
        <f>VLOOKUP(D2047,Plan1!$B$2:$S$5570,17,)/1000</f>
        <v>4.6509999999999998</v>
      </c>
      <c r="R2047" s="180">
        <f>VLOOKUP(D2047,Plan1!$B$2:$S$5570,18,)/1000</f>
        <v>5.0949999999999998</v>
      </c>
      <c r="S2047" s="180">
        <f>VLOOKUP(D2047,Plan1!$B$2:$S$5570,6,)/1000</f>
        <v>5.0679999999999996</v>
      </c>
    </row>
    <row r="2048" spans="1:19" x14ac:dyDescent="0.25">
      <c r="A2048" s="178">
        <v>12689</v>
      </c>
      <c r="B2048" s="178">
        <v>-192147</v>
      </c>
      <c r="C2048" s="178">
        <v>-49788</v>
      </c>
      <c r="D2048" s="178" t="s">
        <v>2255</v>
      </c>
      <c r="E2048" s="178" t="s">
        <v>167</v>
      </c>
      <c r="F2048" s="178" t="s">
        <v>1727</v>
      </c>
      <c r="G2048" s="180">
        <f>VLOOKUP(D2048,Plan1!$B$2:$S$5570,7,)/1000</f>
        <v>5.2350000000000003</v>
      </c>
      <c r="H2048" s="180">
        <f>VLOOKUP(D2048,Plan1!$B$2:$S$5570,8,)/1000</f>
        <v>5.516</v>
      </c>
      <c r="I2048" s="180">
        <f>VLOOKUP(D2048,Plan1!$B$2:$S$5570,9,)/1000</f>
        <v>5.3760000000000003</v>
      </c>
      <c r="J2048" s="180">
        <f>VLOOKUP(D2048,Plan1!$B$2:$S$5570,10,)/1000</f>
        <v>5.6040000000000001</v>
      </c>
      <c r="K2048" s="180">
        <f>VLOOKUP(D2048,Plan1!$B$2:$S$5570,11,)/1000</f>
        <v>5.3330000000000002</v>
      </c>
      <c r="L2048" s="180">
        <f>VLOOKUP(D2048,Plan1!$B$2:$S$5570,12,)/1000</f>
        <v>5.1820000000000004</v>
      </c>
      <c r="M2048" s="180">
        <f>VLOOKUP(D2048,Plan1!$B$2:$S$5570,13,)/1000</f>
        <v>5.41</v>
      </c>
      <c r="N2048" s="180">
        <f>VLOOKUP(D2048,Plan1!$B$2:$S$5570,14,)/1000</f>
        <v>6.1120000000000001</v>
      </c>
      <c r="O2048" s="180">
        <f>VLOOKUP(D2048,Plan1!$B$2:$S$5570,15,)/1000</f>
        <v>5.5419999999999998</v>
      </c>
      <c r="P2048" s="180">
        <f>VLOOKUP(D2048,Plan1!$B$2:$S$5570,16,)/1000</f>
        <v>5.4509999999999996</v>
      </c>
      <c r="Q2048" s="180">
        <f>VLOOKUP(D2048,Plan1!$B$2:$S$5570,17,)/1000</f>
        <v>5.39</v>
      </c>
      <c r="R2048" s="180">
        <f>VLOOKUP(D2048,Plan1!$B$2:$S$5570,18,)/1000</f>
        <v>5.343</v>
      </c>
      <c r="S2048" s="180">
        <f>VLOOKUP(D2048,Plan1!$B$2:$S$5570,6,)/1000</f>
        <v>5.4580000000000002</v>
      </c>
    </row>
    <row r="2049" spans="1:19" x14ac:dyDescent="0.25">
      <c r="A2049" s="178">
        <v>45298</v>
      </c>
      <c r="B2049" s="178">
        <v>-7122</v>
      </c>
      <c r="C2049" s="178">
        <v>-354251</v>
      </c>
      <c r="D2049" s="178" t="s">
        <v>2804</v>
      </c>
      <c r="E2049" s="178" t="s">
        <v>167</v>
      </c>
      <c r="F2049" s="178" t="s">
        <v>2709</v>
      </c>
      <c r="G2049" s="180">
        <f>VLOOKUP(D2049,Plan1!$B$2:$S$5570,7,)/1000</f>
        <v>5.3259999999999996</v>
      </c>
      <c r="H2049" s="180">
        <f>VLOOKUP(D2049,Plan1!$B$2:$S$5570,8,)/1000</f>
        <v>5.62</v>
      </c>
      <c r="I2049" s="180">
        <f>VLOOKUP(D2049,Plan1!$B$2:$S$5570,9,)/1000</f>
        <v>5.8029999999999999</v>
      </c>
      <c r="J2049" s="180">
        <f>VLOOKUP(D2049,Plan1!$B$2:$S$5570,10,)/1000</f>
        <v>5.41</v>
      </c>
      <c r="K2049" s="180">
        <f>VLOOKUP(D2049,Plan1!$B$2:$S$5570,11,)/1000</f>
        <v>4.9039999999999999</v>
      </c>
      <c r="L2049" s="180">
        <f>VLOOKUP(D2049,Plan1!$B$2:$S$5570,12,)/1000</f>
        <v>4.4390000000000001</v>
      </c>
      <c r="M2049" s="180">
        <f>VLOOKUP(D2049,Plan1!$B$2:$S$5570,13,)/1000</f>
        <v>4.609</v>
      </c>
      <c r="N2049" s="180">
        <f>VLOOKUP(D2049,Plan1!$B$2:$S$5570,14,)/1000</f>
        <v>5.2720000000000002</v>
      </c>
      <c r="O2049" s="180">
        <f>VLOOKUP(D2049,Plan1!$B$2:$S$5570,15,)/1000</f>
        <v>5.5389999999999997</v>
      </c>
      <c r="P2049" s="180">
        <f>VLOOKUP(D2049,Plan1!$B$2:$S$5570,16,)/1000</f>
        <v>5.63</v>
      </c>
      <c r="Q2049" s="180">
        <f>VLOOKUP(D2049,Plan1!$B$2:$S$5570,17,)/1000</f>
        <v>5.77</v>
      </c>
      <c r="R2049" s="180">
        <f>VLOOKUP(D2049,Plan1!$B$2:$S$5570,18,)/1000</f>
        <v>5.5540000000000003</v>
      </c>
      <c r="S2049" s="180">
        <f>VLOOKUP(D2049,Plan1!$B$2:$S$5570,6,)/1000</f>
        <v>5.3230000000000004</v>
      </c>
    </row>
    <row r="2050" spans="1:19" x14ac:dyDescent="0.25">
      <c r="A2050" s="178">
        <v>44896</v>
      </c>
      <c r="B2050" s="178">
        <v>-72464</v>
      </c>
      <c r="C2050" s="178">
        <v>-36488</v>
      </c>
      <c r="D2050" s="178" t="s">
        <v>2778</v>
      </c>
      <c r="E2050" s="178" t="s">
        <v>167</v>
      </c>
      <c r="F2050" s="178" t="s">
        <v>2709</v>
      </c>
      <c r="G2050" s="180">
        <f>VLOOKUP(D2050,Plan1!$B$2:$S$5570,7,)/1000</f>
        <v>5.6130000000000004</v>
      </c>
      <c r="H2050" s="180">
        <f>VLOOKUP(D2050,Plan1!$B$2:$S$5570,8,)/1000</f>
        <v>5.7670000000000003</v>
      </c>
      <c r="I2050" s="180">
        <f>VLOOKUP(D2050,Plan1!$B$2:$S$5570,9,)/1000</f>
        <v>5.9020000000000001</v>
      </c>
      <c r="J2050" s="180">
        <f>VLOOKUP(D2050,Plan1!$B$2:$S$5570,10,)/1000</f>
        <v>5.6150000000000002</v>
      </c>
      <c r="K2050" s="180">
        <f>VLOOKUP(D2050,Plan1!$B$2:$S$5570,11,)/1000</f>
        <v>5.0679999999999996</v>
      </c>
      <c r="L2050" s="180">
        <f>VLOOKUP(D2050,Plan1!$B$2:$S$5570,12,)/1000</f>
        <v>4.5590000000000002</v>
      </c>
      <c r="M2050" s="180">
        <f>VLOOKUP(D2050,Plan1!$B$2:$S$5570,13,)/1000</f>
        <v>4.742</v>
      </c>
      <c r="N2050" s="180">
        <f>VLOOKUP(D2050,Plan1!$B$2:$S$5570,14,)/1000</f>
        <v>5.4080000000000004</v>
      </c>
      <c r="O2050" s="180">
        <f>VLOOKUP(D2050,Plan1!$B$2:$S$5570,15,)/1000</f>
        <v>5.9340000000000002</v>
      </c>
      <c r="P2050" s="180">
        <f>VLOOKUP(D2050,Plan1!$B$2:$S$5570,16,)/1000</f>
        <v>6.0519999999999996</v>
      </c>
      <c r="Q2050" s="180">
        <f>VLOOKUP(D2050,Plan1!$B$2:$S$5570,17,)/1000</f>
        <v>6.093</v>
      </c>
      <c r="R2050" s="180">
        <f>VLOOKUP(D2050,Plan1!$B$2:$S$5570,18,)/1000</f>
        <v>5.7830000000000004</v>
      </c>
      <c r="S2050" s="180">
        <f>VLOOKUP(D2050,Plan1!$B$2:$S$5570,6,)/1000</f>
        <v>5.5439999999999996</v>
      </c>
    </row>
    <row r="2051" spans="1:19" x14ac:dyDescent="0.25">
      <c r="A2051" s="178">
        <v>63928</v>
      </c>
      <c r="B2051" s="178">
        <v>-14127</v>
      </c>
      <c r="C2051" s="178">
        <v>-516309</v>
      </c>
      <c r="D2051" s="178" t="s">
        <v>2667</v>
      </c>
      <c r="E2051" s="178" t="s">
        <v>167</v>
      </c>
      <c r="F2051" s="178" t="s">
        <v>2567</v>
      </c>
      <c r="G2051" s="180">
        <f>VLOOKUP(D2051,Plan1!$B$2:$S$5570,7,)/1000</f>
        <v>4.4690000000000003</v>
      </c>
      <c r="H2051" s="180">
        <f>VLOOKUP(D2051,Plan1!$B$2:$S$5570,8,)/1000</f>
        <v>4.3650000000000002</v>
      </c>
      <c r="I2051" s="180">
        <f>VLOOKUP(D2051,Plan1!$B$2:$S$5570,9,)/1000</f>
        <v>4.383</v>
      </c>
      <c r="J2051" s="180">
        <f>VLOOKUP(D2051,Plan1!$B$2:$S$5570,10,)/1000</f>
        <v>4.4459999999999997</v>
      </c>
      <c r="K2051" s="180">
        <f>VLOOKUP(D2051,Plan1!$B$2:$S$5570,11,)/1000</f>
        <v>4.6660000000000004</v>
      </c>
      <c r="L2051" s="180">
        <f>VLOOKUP(D2051,Plan1!$B$2:$S$5570,12,)/1000</f>
        <v>4.8849999999999998</v>
      </c>
      <c r="M2051" s="180">
        <f>VLOOKUP(D2051,Plan1!$B$2:$S$5570,13,)/1000</f>
        <v>4.8929999999999998</v>
      </c>
      <c r="N2051" s="180">
        <f>VLOOKUP(D2051,Plan1!$B$2:$S$5570,14,)/1000</f>
        <v>5.1950000000000003</v>
      </c>
      <c r="O2051" s="180">
        <f>VLOOKUP(D2051,Plan1!$B$2:$S$5570,15,)/1000</f>
        <v>5.3040000000000003</v>
      </c>
      <c r="P2051" s="180">
        <f>VLOOKUP(D2051,Plan1!$B$2:$S$5570,16,)/1000</f>
        <v>5.1669999999999998</v>
      </c>
      <c r="Q2051" s="180">
        <f>VLOOKUP(D2051,Plan1!$B$2:$S$5570,17,)/1000</f>
        <v>5.125</v>
      </c>
      <c r="R2051" s="180">
        <f>VLOOKUP(D2051,Plan1!$B$2:$S$5570,18,)/1000</f>
        <v>4.6109999999999998</v>
      </c>
      <c r="S2051" s="180">
        <f>VLOOKUP(D2051,Plan1!$B$2:$S$5570,6,)/1000</f>
        <v>4.7919999999999998</v>
      </c>
    </row>
    <row r="2052" spans="1:19" x14ac:dyDescent="0.25">
      <c r="A2052" s="178">
        <v>28841</v>
      </c>
      <c r="B2052" s="178">
        <v>-117284</v>
      </c>
      <c r="C2052" s="178">
        <v>-490684</v>
      </c>
      <c r="D2052" s="178" t="s">
        <v>5393</v>
      </c>
      <c r="E2052" s="178" t="s">
        <v>167</v>
      </c>
      <c r="F2052" s="178" t="s">
        <v>5370</v>
      </c>
      <c r="G2052" s="180">
        <f>VLOOKUP(D2052,Plan1!$B$2:$S$5570,7,)/1000</f>
        <v>4.8979999999999997</v>
      </c>
      <c r="H2052" s="180">
        <f>VLOOKUP(D2052,Plan1!$B$2:$S$5570,8,)/1000</f>
        <v>5.1959999999999997</v>
      </c>
      <c r="I2052" s="180">
        <f>VLOOKUP(D2052,Plan1!$B$2:$S$5570,9,)/1000</f>
        <v>5.0389999999999997</v>
      </c>
      <c r="J2052" s="180">
        <f>VLOOKUP(D2052,Plan1!$B$2:$S$5570,10,)/1000</f>
        <v>5.3</v>
      </c>
      <c r="K2052" s="180">
        <f>VLOOKUP(D2052,Plan1!$B$2:$S$5570,11,)/1000</f>
        <v>5.5229999999999997</v>
      </c>
      <c r="L2052" s="180">
        <f>VLOOKUP(D2052,Plan1!$B$2:$S$5570,12,)/1000</f>
        <v>5.4560000000000004</v>
      </c>
      <c r="M2052" s="180">
        <f>VLOOKUP(D2052,Plan1!$B$2:$S$5570,13,)/1000</f>
        <v>5.7830000000000004</v>
      </c>
      <c r="N2052" s="180">
        <f>VLOOKUP(D2052,Plan1!$B$2:$S$5570,14,)/1000</f>
        <v>6.2320000000000002</v>
      </c>
      <c r="O2052" s="180">
        <f>VLOOKUP(D2052,Plan1!$B$2:$S$5570,15,)/1000</f>
        <v>5.9089999999999998</v>
      </c>
      <c r="P2052" s="180">
        <f>VLOOKUP(D2052,Plan1!$B$2:$S$5570,16,)/1000</f>
        <v>5.3250000000000002</v>
      </c>
      <c r="Q2052" s="180">
        <f>VLOOKUP(D2052,Plan1!$B$2:$S$5570,17,)/1000</f>
        <v>4.95</v>
      </c>
      <c r="R2052" s="180">
        <f>VLOOKUP(D2052,Plan1!$B$2:$S$5570,18,)/1000</f>
        <v>4.9189999999999996</v>
      </c>
      <c r="S2052" s="180">
        <f>VLOOKUP(D2052,Plan1!$B$2:$S$5570,6,)/1000</f>
        <v>5.3769999999999998</v>
      </c>
    </row>
    <row r="2053" spans="1:19" x14ac:dyDescent="0.25">
      <c r="A2053" s="178">
        <v>10142</v>
      </c>
      <c r="B2053" s="178">
        <v>-2065</v>
      </c>
      <c r="C2053" s="178">
        <v>-506619</v>
      </c>
      <c r="D2053" s="178" t="s">
        <v>5228</v>
      </c>
      <c r="E2053" s="178" t="s">
        <v>167</v>
      </c>
      <c r="F2053" s="178" t="s">
        <v>4704</v>
      </c>
      <c r="G2053" s="180">
        <f>VLOOKUP(D2053,Plan1!$B$2:$S$5570,7,)/1000</f>
        <v>5.2880000000000003</v>
      </c>
      <c r="H2053" s="180">
        <f>VLOOKUP(D2053,Plan1!$B$2:$S$5570,8,)/1000</f>
        <v>5.7350000000000003</v>
      </c>
      <c r="I2053" s="180">
        <f>VLOOKUP(D2053,Plan1!$B$2:$S$5570,9,)/1000</f>
        <v>5.516</v>
      </c>
      <c r="J2053" s="180">
        <f>VLOOKUP(D2053,Plan1!$B$2:$S$5570,10,)/1000</f>
        <v>5.5369999999999999</v>
      </c>
      <c r="K2053" s="180">
        <f>VLOOKUP(D2053,Plan1!$B$2:$S$5570,11,)/1000</f>
        <v>5.0380000000000003</v>
      </c>
      <c r="L2053" s="180">
        <f>VLOOKUP(D2053,Plan1!$B$2:$S$5570,12,)/1000</f>
        <v>4.8739999999999997</v>
      </c>
      <c r="M2053" s="180">
        <f>VLOOKUP(D2053,Plan1!$B$2:$S$5570,13,)/1000</f>
        <v>5.0739999999999998</v>
      </c>
      <c r="N2053" s="180">
        <f>VLOOKUP(D2053,Plan1!$B$2:$S$5570,14,)/1000</f>
        <v>5.8710000000000004</v>
      </c>
      <c r="O2053" s="180">
        <f>VLOOKUP(D2053,Plan1!$B$2:$S$5570,15,)/1000</f>
        <v>5.3940000000000001</v>
      </c>
      <c r="P2053" s="180">
        <f>VLOOKUP(D2053,Plan1!$B$2:$S$5570,16,)/1000</f>
        <v>5.5010000000000003</v>
      </c>
      <c r="Q2053" s="180">
        <f>VLOOKUP(D2053,Plan1!$B$2:$S$5570,17,)/1000</f>
        <v>5.4649999999999999</v>
      </c>
      <c r="R2053" s="180">
        <f>VLOOKUP(D2053,Plan1!$B$2:$S$5570,18,)/1000</f>
        <v>5.5670000000000002</v>
      </c>
      <c r="S2053" s="180">
        <f>VLOOKUP(D2053,Plan1!$B$2:$S$5570,6,)/1000</f>
        <v>5.4050000000000002</v>
      </c>
    </row>
    <row r="2054" spans="1:19" x14ac:dyDescent="0.25">
      <c r="A2054" s="178">
        <v>1519</v>
      </c>
      <c r="B2054" s="178">
        <v>-295512</v>
      </c>
      <c r="C2054" s="178">
        <v>-514202</v>
      </c>
      <c r="D2054" s="178" t="s">
        <v>4017</v>
      </c>
      <c r="E2054" s="178" t="s">
        <v>167</v>
      </c>
      <c r="F2054" s="178" t="s">
        <v>3898</v>
      </c>
      <c r="G2054" s="180">
        <f>VLOOKUP(D2054,Plan1!$B$2:$S$5570,7,)/1000</f>
        <v>5.4139999999999997</v>
      </c>
      <c r="H2054" s="180">
        <f>VLOOKUP(D2054,Plan1!$B$2:$S$5570,8,)/1000</f>
        <v>5.4880000000000004</v>
      </c>
      <c r="I2054" s="180">
        <f>VLOOKUP(D2054,Plan1!$B$2:$S$5570,9,)/1000</f>
        <v>5.1829999999999998</v>
      </c>
      <c r="J2054" s="180">
        <f>VLOOKUP(D2054,Plan1!$B$2:$S$5570,10,)/1000</f>
        <v>4.6189999999999998</v>
      </c>
      <c r="K2054" s="180">
        <f>VLOOKUP(D2054,Plan1!$B$2:$S$5570,11,)/1000</f>
        <v>3.7610000000000001</v>
      </c>
      <c r="L2054" s="180">
        <f>VLOOKUP(D2054,Plan1!$B$2:$S$5570,12,)/1000</f>
        <v>3.286</v>
      </c>
      <c r="M2054" s="180">
        <f>VLOOKUP(D2054,Plan1!$B$2:$S$5570,13,)/1000</f>
        <v>3.5049999999999999</v>
      </c>
      <c r="N2054" s="180">
        <f>VLOOKUP(D2054,Plan1!$B$2:$S$5570,14,)/1000</f>
        <v>4.093</v>
      </c>
      <c r="O2054" s="180">
        <f>VLOOKUP(D2054,Plan1!$B$2:$S$5570,15,)/1000</f>
        <v>3.9369999999999998</v>
      </c>
      <c r="P2054" s="180">
        <f>VLOOKUP(D2054,Plan1!$B$2:$S$5570,16,)/1000</f>
        <v>4.5010000000000003</v>
      </c>
      <c r="Q2054" s="180">
        <f>VLOOKUP(D2054,Plan1!$B$2:$S$5570,17,)/1000</f>
        <v>5.4950000000000001</v>
      </c>
      <c r="R2054" s="180">
        <f>VLOOKUP(D2054,Plan1!$B$2:$S$5570,18,)/1000</f>
        <v>5.5449999999999999</v>
      </c>
      <c r="S2054" s="180">
        <f>VLOOKUP(D2054,Plan1!$B$2:$S$5570,6,)/1000</f>
        <v>4.569</v>
      </c>
    </row>
    <row r="2055" spans="1:19" x14ac:dyDescent="0.25">
      <c r="A2055" s="178">
        <v>19439</v>
      </c>
      <c r="B2055" s="178">
        <v>-157194</v>
      </c>
      <c r="C2055" s="178">
        <v>-498272</v>
      </c>
      <c r="D2055" s="178" t="s">
        <v>1217</v>
      </c>
      <c r="E2055" s="178" t="s">
        <v>167</v>
      </c>
      <c r="F2055" s="178" t="s">
        <v>1058</v>
      </c>
      <c r="G2055" s="180">
        <f>VLOOKUP(D2055,Plan1!$B$2:$S$5570,7,)/1000</f>
        <v>4.9340000000000002</v>
      </c>
      <c r="H2055" s="180">
        <f>VLOOKUP(D2055,Plan1!$B$2:$S$5570,8,)/1000</f>
        <v>5.38</v>
      </c>
      <c r="I2055" s="180">
        <f>VLOOKUP(D2055,Plan1!$B$2:$S$5570,9,)/1000</f>
        <v>5.2210000000000001</v>
      </c>
      <c r="J2055" s="180">
        <f>VLOOKUP(D2055,Plan1!$B$2:$S$5570,10,)/1000</f>
        <v>5.6429999999999998</v>
      </c>
      <c r="K2055" s="180">
        <f>VLOOKUP(D2055,Plan1!$B$2:$S$5570,11,)/1000</f>
        <v>5.61</v>
      </c>
      <c r="L2055" s="180">
        <f>VLOOKUP(D2055,Plan1!$B$2:$S$5570,12,)/1000</f>
        <v>5.516</v>
      </c>
      <c r="M2055" s="180">
        <f>VLOOKUP(D2055,Plan1!$B$2:$S$5570,13,)/1000</f>
        <v>5.4470000000000001</v>
      </c>
      <c r="N2055" s="180">
        <f>VLOOKUP(D2055,Plan1!$B$2:$S$5570,14,)/1000</f>
        <v>6.3369999999999997</v>
      </c>
      <c r="O2055" s="180">
        <f>VLOOKUP(D2055,Plan1!$B$2:$S$5570,15,)/1000</f>
        <v>5.6390000000000002</v>
      </c>
      <c r="P2055" s="180">
        <f>VLOOKUP(D2055,Plan1!$B$2:$S$5570,16,)/1000</f>
        <v>5.399</v>
      </c>
      <c r="Q2055" s="180">
        <f>VLOOKUP(D2055,Plan1!$B$2:$S$5570,17,)/1000</f>
        <v>4.8479999999999999</v>
      </c>
      <c r="R2055" s="180">
        <f>VLOOKUP(D2055,Plan1!$B$2:$S$5570,18,)/1000</f>
        <v>4.835</v>
      </c>
      <c r="S2055" s="180">
        <f>VLOOKUP(D2055,Plan1!$B$2:$S$5570,6,)/1000</f>
        <v>5.4</v>
      </c>
    </row>
    <row r="2056" spans="1:19" x14ac:dyDescent="0.25">
      <c r="A2056" s="178">
        <v>7619</v>
      </c>
      <c r="B2056" s="178">
        <v>-220649</v>
      </c>
      <c r="C2056" s="178">
        <v>-455457</v>
      </c>
      <c r="D2056" s="178" t="s">
        <v>1781</v>
      </c>
      <c r="E2056" s="178" t="s">
        <v>167</v>
      </c>
      <c r="F2056" s="178" t="s">
        <v>1727</v>
      </c>
      <c r="G2056" s="180">
        <f>VLOOKUP(D2056,Plan1!$B$2:$S$5570,7,)/1000</f>
        <v>4.875</v>
      </c>
      <c r="H2056" s="180">
        <f>VLOOKUP(D2056,Plan1!$B$2:$S$5570,8,)/1000</f>
        <v>5.4450000000000003</v>
      </c>
      <c r="I2056" s="180">
        <f>VLOOKUP(D2056,Plan1!$B$2:$S$5570,9,)/1000</f>
        <v>5.0069999999999997</v>
      </c>
      <c r="J2056" s="180">
        <f>VLOOKUP(D2056,Plan1!$B$2:$S$5570,10,)/1000</f>
        <v>5.1989999999999998</v>
      </c>
      <c r="K2056" s="180">
        <f>VLOOKUP(D2056,Plan1!$B$2:$S$5570,11,)/1000</f>
        <v>4.8220000000000001</v>
      </c>
      <c r="L2056" s="180">
        <f>VLOOKUP(D2056,Plan1!$B$2:$S$5570,12,)/1000</f>
        <v>4.7050000000000001</v>
      </c>
      <c r="M2056" s="180">
        <f>VLOOKUP(D2056,Plan1!$B$2:$S$5570,13,)/1000</f>
        <v>4.9009999999999998</v>
      </c>
      <c r="N2056" s="180">
        <f>VLOOKUP(D2056,Plan1!$B$2:$S$5570,14,)/1000</f>
        <v>5.6689999999999996</v>
      </c>
      <c r="O2056" s="180">
        <f>VLOOKUP(D2056,Plan1!$B$2:$S$5570,15,)/1000</f>
        <v>5.3179999999999996</v>
      </c>
      <c r="P2056" s="180">
        <f>VLOOKUP(D2056,Plan1!$B$2:$S$5570,16,)/1000</f>
        <v>5.2830000000000004</v>
      </c>
      <c r="Q2056" s="180">
        <f>VLOOKUP(D2056,Plan1!$B$2:$S$5570,17,)/1000</f>
        <v>4.843</v>
      </c>
      <c r="R2056" s="180">
        <f>VLOOKUP(D2056,Plan1!$B$2:$S$5570,18,)/1000</f>
        <v>5.0350000000000001</v>
      </c>
      <c r="S2056" s="180">
        <f>VLOOKUP(D2056,Plan1!$B$2:$S$5570,6,)/1000</f>
        <v>5.0919999999999996</v>
      </c>
    </row>
    <row r="2057" spans="1:19" x14ac:dyDescent="0.25">
      <c r="A2057" s="178">
        <v>31883</v>
      </c>
      <c r="B2057" s="178">
        <v>-106814</v>
      </c>
      <c r="C2057" s="178">
        <v>-38294</v>
      </c>
      <c r="D2057" s="178" t="s">
        <v>755</v>
      </c>
      <c r="E2057" s="178" t="s">
        <v>167</v>
      </c>
      <c r="F2057" s="178" t="s">
        <v>375</v>
      </c>
      <c r="G2057" s="180">
        <f>VLOOKUP(D2057,Plan1!$B$2:$S$5570,7,)/1000</f>
        <v>5.7510000000000003</v>
      </c>
      <c r="H2057" s="180">
        <f>VLOOKUP(D2057,Plan1!$B$2:$S$5570,8,)/1000</f>
        <v>5.7039999999999997</v>
      </c>
      <c r="I2057" s="180">
        <f>VLOOKUP(D2057,Plan1!$B$2:$S$5570,9,)/1000</f>
        <v>5.8460000000000001</v>
      </c>
      <c r="J2057" s="180">
        <f>VLOOKUP(D2057,Plan1!$B$2:$S$5570,10,)/1000</f>
        <v>5.2629999999999999</v>
      </c>
      <c r="K2057" s="180">
        <f>VLOOKUP(D2057,Plan1!$B$2:$S$5570,11,)/1000</f>
        <v>4.5469999999999997</v>
      </c>
      <c r="L2057" s="180">
        <f>VLOOKUP(D2057,Plan1!$B$2:$S$5570,12,)/1000</f>
        <v>4.2389999999999999</v>
      </c>
      <c r="M2057" s="180">
        <f>VLOOKUP(D2057,Plan1!$B$2:$S$5570,13,)/1000</f>
        <v>4.3620000000000001</v>
      </c>
      <c r="N2057" s="180">
        <f>VLOOKUP(D2057,Plan1!$B$2:$S$5570,14,)/1000</f>
        <v>4.7450000000000001</v>
      </c>
      <c r="O2057" s="180">
        <f>VLOOKUP(D2057,Plan1!$B$2:$S$5570,15,)/1000</f>
        <v>5.3920000000000003</v>
      </c>
      <c r="P2057" s="180">
        <f>VLOOKUP(D2057,Plan1!$B$2:$S$5570,16,)/1000</f>
        <v>5.4550000000000001</v>
      </c>
      <c r="Q2057" s="180">
        <f>VLOOKUP(D2057,Plan1!$B$2:$S$5570,17,)/1000</f>
        <v>5.8049999999999997</v>
      </c>
      <c r="R2057" s="180">
        <f>VLOOKUP(D2057,Plan1!$B$2:$S$5570,18,)/1000</f>
        <v>5.665</v>
      </c>
      <c r="S2057" s="180">
        <f>VLOOKUP(D2057,Plan1!$B$2:$S$5570,6,)/1000</f>
        <v>5.2309999999999999</v>
      </c>
    </row>
    <row r="2058" spans="1:19" x14ac:dyDescent="0.25">
      <c r="A2058" s="178">
        <v>7742</v>
      </c>
      <c r="B2058" s="178">
        <v>-220043</v>
      </c>
      <c r="C2058" s="178">
        <v>-503912</v>
      </c>
      <c r="D2058" s="178" t="s">
        <v>5028</v>
      </c>
      <c r="E2058" s="178" t="s">
        <v>167</v>
      </c>
      <c r="F2058" s="178" t="s">
        <v>4704</v>
      </c>
      <c r="G2058" s="180">
        <f>VLOOKUP(D2058,Plan1!$B$2:$S$5570,7,)/1000</f>
        <v>5.2709999999999999</v>
      </c>
      <c r="H2058" s="180">
        <f>VLOOKUP(D2058,Plan1!$B$2:$S$5570,8,)/1000</f>
        <v>5.6520000000000001</v>
      </c>
      <c r="I2058" s="180">
        <f>VLOOKUP(D2058,Plan1!$B$2:$S$5570,9,)/1000</f>
        <v>5.5060000000000002</v>
      </c>
      <c r="J2058" s="180">
        <f>VLOOKUP(D2058,Plan1!$B$2:$S$5570,10,)/1000</f>
        <v>5.423</v>
      </c>
      <c r="K2058" s="180">
        <f>VLOOKUP(D2058,Plan1!$B$2:$S$5570,11,)/1000</f>
        <v>4.7949999999999999</v>
      </c>
      <c r="L2058" s="180">
        <f>VLOOKUP(D2058,Plan1!$B$2:$S$5570,12,)/1000</f>
        <v>4.6680000000000001</v>
      </c>
      <c r="M2058" s="180">
        <f>VLOOKUP(D2058,Plan1!$B$2:$S$5570,13,)/1000</f>
        <v>4.8259999999999996</v>
      </c>
      <c r="N2058" s="180">
        <f>VLOOKUP(D2058,Plan1!$B$2:$S$5570,14,)/1000</f>
        <v>5.702</v>
      </c>
      <c r="O2058" s="180">
        <f>VLOOKUP(D2058,Plan1!$B$2:$S$5570,15,)/1000</f>
        <v>5.173</v>
      </c>
      <c r="P2058" s="180">
        <f>VLOOKUP(D2058,Plan1!$B$2:$S$5570,16,)/1000</f>
        <v>5.407</v>
      </c>
      <c r="Q2058" s="180">
        <f>VLOOKUP(D2058,Plan1!$B$2:$S$5570,17,)/1000</f>
        <v>5.476</v>
      </c>
      <c r="R2058" s="180">
        <f>VLOOKUP(D2058,Plan1!$B$2:$S$5570,18,)/1000</f>
        <v>5.56</v>
      </c>
      <c r="S2058" s="180">
        <f>VLOOKUP(D2058,Plan1!$B$2:$S$5570,6,)/1000</f>
        <v>5.2880000000000003</v>
      </c>
    </row>
    <row r="2059" spans="1:19" x14ac:dyDescent="0.25">
      <c r="A2059" s="178">
        <v>189</v>
      </c>
      <c r="B2059" s="178">
        <v>-320245</v>
      </c>
      <c r="C2059" s="178">
        <v>-533948</v>
      </c>
      <c r="D2059" s="178" t="s">
        <v>3902</v>
      </c>
      <c r="E2059" s="178" t="s">
        <v>167</v>
      </c>
      <c r="F2059" s="178" t="s">
        <v>3898</v>
      </c>
      <c r="G2059" s="180">
        <f>VLOOKUP(D2059,Plan1!$B$2:$S$5570,7,)/1000</f>
        <v>5.5030000000000001</v>
      </c>
      <c r="H2059" s="180">
        <f>VLOOKUP(D2059,Plan1!$B$2:$S$5570,8,)/1000</f>
        <v>5.4349999999999996</v>
      </c>
      <c r="I2059" s="180">
        <f>VLOOKUP(D2059,Plan1!$B$2:$S$5570,9,)/1000</f>
        <v>5.2779999999999996</v>
      </c>
      <c r="J2059" s="180">
        <f>VLOOKUP(D2059,Plan1!$B$2:$S$5570,10,)/1000</f>
        <v>4.6559999999999997</v>
      </c>
      <c r="K2059" s="180">
        <f>VLOOKUP(D2059,Plan1!$B$2:$S$5570,11,)/1000</f>
        <v>3.6749999999999998</v>
      </c>
      <c r="L2059" s="180">
        <f>VLOOKUP(D2059,Plan1!$B$2:$S$5570,12,)/1000</f>
        <v>3.3170000000000002</v>
      </c>
      <c r="M2059" s="180">
        <f>VLOOKUP(D2059,Plan1!$B$2:$S$5570,13,)/1000</f>
        <v>3.5350000000000001</v>
      </c>
      <c r="N2059" s="180">
        <f>VLOOKUP(D2059,Plan1!$B$2:$S$5570,14,)/1000</f>
        <v>3.968</v>
      </c>
      <c r="O2059" s="180">
        <f>VLOOKUP(D2059,Plan1!$B$2:$S$5570,15,)/1000</f>
        <v>4.117</v>
      </c>
      <c r="P2059" s="180">
        <f>VLOOKUP(D2059,Plan1!$B$2:$S$5570,16,)/1000</f>
        <v>4.9690000000000003</v>
      </c>
      <c r="Q2059" s="180">
        <f>VLOOKUP(D2059,Plan1!$B$2:$S$5570,17,)/1000</f>
        <v>5.6609999999999996</v>
      </c>
      <c r="R2059" s="180">
        <f>VLOOKUP(D2059,Plan1!$B$2:$S$5570,18,)/1000</f>
        <v>5.7750000000000004</v>
      </c>
      <c r="S2059" s="180">
        <f>VLOOKUP(D2059,Plan1!$B$2:$S$5570,6,)/1000</f>
        <v>4.657</v>
      </c>
    </row>
    <row r="2060" spans="1:19" x14ac:dyDescent="0.25">
      <c r="A2060" s="178">
        <v>3172</v>
      </c>
      <c r="B2060" s="178">
        <v>-271908</v>
      </c>
      <c r="C2060" s="178">
        <v>-514922</v>
      </c>
      <c r="D2060" s="178" t="s">
        <v>4548</v>
      </c>
      <c r="E2060" s="178" t="s">
        <v>167</v>
      </c>
      <c r="F2060" s="178" t="s">
        <v>4434</v>
      </c>
      <c r="G2060" s="180">
        <f>VLOOKUP(D2060,Plan1!$B$2:$S$5570,7,)/1000</f>
        <v>5.2380000000000004</v>
      </c>
      <c r="H2060" s="180">
        <f>VLOOKUP(D2060,Plan1!$B$2:$S$5570,8,)/1000</f>
        <v>5.2809999999999997</v>
      </c>
      <c r="I2060" s="180">
        <f>VLOOKUP(D2060,Plan1!$B$2:$S$5570,9,)/1000</f>
        <v>5.3339999999999996</v>
      </c>
      <c r="J2060" s="180">
        <f>VLOOKUP(D2060,Plan1!$B$2:$S$5570,10,)/1000</f>
        <v>4.8920000000000003</v>
      </c>
      <c r="K2060" s="180">
        <f>VLOOKUP(D2060,Plan1!$B$2:$S$5570,11,)/1000</f>
        <v>3.9870000000000001</v>
      </c>
      <c r="L2060" s="180">
        <f>VLOOKUP(D2060,Plan1!$B$2:$S$5570,12,)/1000</f>
        <v>3.6509999999999998</v>
      </c>
      <c r="M2060" s="180">
        <f>VLOOKUP(D2060,Plan1!$B$2:$S$5570,13,)/1000</f>
        <v>3.903</v>
      </c>
      <c r="N2060" s="180">
        <f>VLOOKUP(D2060,Plan1!$B$2:$S$5570,14,)/1000</f>
        <v>4.7210000000000001</v>
      </c>
      <c r="O2060" s="180">
        <f>VLOOKUP(D2060,Plan1!$B$2:$S$5570,15,)/1000</f>
        <v>4.423</v>
      </c>
      <c r="P2060" s="180">
        <f>VLOOKUP(D2060,Plan1!$B$2:$S$5570,16,)/1000</f>
        <v>4.8789999999999996</v>
      </c>
      <c r="Q2060" s="180">
        <f>VLOOKUP(D2060,Plan1!$B$2:$S$5570,17,)/1000</f>
        <v>5.5629999999999997</v>
      </c>
      <c r="R2060" s="180">
        <f>VLOOKUP(D2060,Plan1!$B$2:$S$5570,18,)/1000</f>
        <v>5.4320000000000004</v>
      </c>
      <c r="S2060" s="180">
        <f>VLOOKUP(D2060,Plan1!$B$2:$S$5570,6,)/1000</f>
        <v>4.7750000000000004</v>
      </c>
    </row>
    <row r="2061" spans="1:19" x14ac:dyDescent="0.25">
      <c r="A2061" s="178">
        <v>1579</v>
      </c>
      <c r="B2061" s="178">
        <v>-294543</v>
      </c>
      <c r="C2061" s="178">
        <v>-526505</v>
      </c>
      <c r="D2061" s="178" t="s">
        <v>4036</v>
      </c>
      <c r="E2061" s="178" t="s">
        <v>167</v>
      </c>
      <c r="F2061" s="178" t="s">
        <v>3898</v>
      </c>
      <c r="G2061" s="180">
        <f>VLOOKUP(D2061,Plan1!$B$2:$S$5570,7,)/1000</f>
        <v>5.3719999999999999</v>
      </c>
      <c r="H2061" s="180">
        <f>VLOOKUP(D2061,Plan1!$B$2:$S$5570,8,)/1000</f>
        <v>5.4489999999999998</v>
      </c>
      <c r="I2061" s="180">
        <f>VLOOKUP(D2061,Plan1!$B$2:$S$5570,9,)/1000</f>
        <v>5.1589999999999998</v>
      </c>
      <c r="J2061" s="180">
        <f>VLOOKUP(D2061,Plan1!$B$2:$S$5570,10,)/1000</f>
        <v>4.6239999999999997</v>
      </c>
      <c r="K2061" s="180">
        <f>VLOOKUP(D2061,Plan1!$B$2:$S$5570,11,)/1000</f>
        <v>3.7719999999999998</v>
      </c>
      <c r="L2061" s="180">
        <f>VLOOKUP(D2061,Plan1!$B$2:$S$5570,12,)/1000</f>
        <v>3.3330000000000002</v>
      </c>
      <c r="M2061" s="180">
        <f>VLOOKUP(D2061,Plan1!$B$2:$S$5570,13,)/1000</f>
        <v>3.6190000000000002</v>
      </c>
      <c r="N2061" s="180">
        <f>VLOOKUP(D2061,Plan1!$B$2:$S$5570,14,)/1000</f>
        <v>4.2530000000000001</v>
      </c>
      <c r="O2061" s="180">
        <f>VLOOKUP(D2061,Plan1!$B$2:$S$5570,15,)/1000</f>
        <v>4.0069999999999997</v>
      </c>
      <c r="P2061" s="180">
        <f>VLOOKUP(D2061,Plan1!$B$2:$S$5570,16,)/1000</f>
        <v>4.6760000000000002</v>
      </c>
      <c r="Q2061" s="180">
        <f>VLOOKUP(D2061,Plan1!$B$2:$S$5570,17,)/1000</f>
        <v>5.4720000000000004</v>
      </c>
      <c r="R2061" s="180">
        <f>VLOOKUP(D2061,Plan1!$B$2:$S$5570,18,)/1000</f>
        <v>5.55</v>
      </c>
      <c r="S2061" s="180">
        <f>VLOOKUP(D2061,Plan1!$B$2:$S$5570,6,)/1000</f>
        <v>4.6070000000000002</v>
      </c>
    </row>
    <row r="2062" spans="1:19" x14ac:dyDescent="0.25">
      <c r="A2062" s="178">
        <v>55375</v>
      </c>
      <c r="B2062" s="178">
        <v>-441</v>
      </c>
      <c r="C2062" s="178">
        <v>-404059</v>
      </c>
      <c r="D2062" s="178" t="s">
        <v>889</v>
      </c>
      <c r="E2062" s="178" t="s">
        <v>167</v>
      </c>
      <c r="F2062" s="178" t="s">
        <v>792</v>
      </c>
      <c r="G2062" s="180">
        <f>VLOOKUP(D2062,Plan1!$B$2:$S$5570,7,)/1000</f>
        <v>5.1150000000000002</v>
      </c>
      <c r="H2062" s="180">
        <f>VLOOKUP(D2062,Plan1!$B$2:$S$5570,8,)/1000</f>
        <v>5.2949999999999999</v>
      </c>
      <c r="I2062" s="180">
        <f>VLOOKUP(D2062,Plan1!$B$2:$S$5570,9,)/1000</f>
        <v>5.4850000000000003</v>
      </c>
      <c r="J2062" s="180">
        <f>VLOOKUP(D2062,Plan1!$B$2:$S$5570,10,)/1000</f>
        <v>5.141</v>
      </c>
      <c r="K2062" s="180">
        <f>VLOOKUP(D2062,Plan1!$B$2:$S$5570,11,)/1000</f>
        <v>5.274</v>
      </c>
      <c r="L2062" s="180">
        <f>VLOOKUP(D2062,Plan1!$B$2:$S$5570,12,)/1000</f>
        <v>5.1710000000000003</v>
      </c>
      <c r="M2062" s="180">
        <f>VLOOKUP(D2062,Plan1!$B$2:$S$5570,13,)/1000</f>
        <v>5.4009999999999998</v>
      </c>
      <c r="N2062" s="180">
        <f>VLOOKUP(D2062,Plan1!$B$2:$S$5570,14,)/1000</f>
        <v>6.1390000000000002</v>
      </c>
      <c r="O2062" s="180">
        <f>VLOOKUP(D2062,Plan1!$B$2:$S$5570,15,)/1000</f>
        <v>6.5679999999999996</v>
      </c>
      <c r="P2062" s="180">
        <f>VLOOKUP(D2062,Plan1!$B$2:$S$5570,16,)/1000</f>
        <v>6.367</v>
      </c>
      <c r="Q2062" s="180">
        <f>VLOOKUP(D2062,Plan1!$B$2:$S$5570,17,)/1000</f>
        <v>6.0819999999999999</v>
      </c>
      <c r="R2062" s="180">
        <f>VLOOKUP(D2062,Plan1!$B$2:$S$5570,18,)/1000</f>
        <v>5.4089999999999998</v>
      </c>
      <c r="S2062" s="180">
        <f>VLOOKUP(D2062,Plan1!$B$2:$S$5570,6,)/1000</f>
        <v>5.6210000000000004</v>
      </c>
    </row>
    <row r="2063" spans="1:19" x14ac:dyDescent="0.25">
      <c r="A2063" s="178">
        <v>16782</v>
      </c>
      <c r="B2063" s="178">
        <v>-169695</v>
      </c>
      <c r="C2063" s="178">
        <v>-492283</v>
      </c>
      <c r="D2063" s="178" t="s">
        <v>889</v>
      </c>
      <c r="E2063" s="178" t="s">
        <v>167</v>
      </c>
      <c r="F2063" s="178" t="s">
        <v>1058</v>
      </c>
      <c r="G2063" s="180">
        <f>VLOOKUP(D2063,Plan1!$B$2:$S$5570,7,)/1000</f>
        <v>5.1150000000000002</v>
      </c>
      <c r="H2063" s="180">
        <f>VLOOKUP(D2063,Plan1!$B$2:$S$5570,8,)/1000</f>
        <v>5.2949999999999999</v>
      </c>
      <c r="I2063" s="180">
        <f>VLOOKUP(D2063,Plan1!$B$2:$S$5570,9,)/1000</f>
        <v>5.4850000000000003</v>
      </c>
      <c r="J2063" s="180">
        <f>VLOOKUP(D2063,Plan1!$B$2:$S$5570,10,)/1000</f>
        <v>5.141</v>
      </c>
      <c r="K2063" s="180">
        <f>VLOOKUP(D2063,Plan1!$B$2:$S$5570,11,)/1000</f>
        <v>5.274</v>
      </c>
      <c r="L2063" s="180">
        <f>VLOOKUP(D2063,Plan1!$B$2:$S$5570,12,)/1000</f>
        <v>5.1710000000000003</v>
      </c>
      <c r="M2063" s="180">
        <f>VLOOKUP(D2063,Plan1!$B$2:$S$5570,13,)/1000</f>
        <v>5.4009999999999998</v>
      </c>
      <c r="N2063" s="180">
        <f>VLOOKUP(D2063,Plan1!$B$2:$S$5570,14,)/1000</f>
        <v>6.1390000000000002</v>
      </c>
      <c r="O2063" s="180">
        <f>VLOOKUP(D2063,Plan1!$B$2:$S$5570,15,)/1000</f>
        <v>6.5679999999999996</v>
      </c>
      <c r="P2063" s="180">
        <f>VLOOKUP(D2063,Plan1!$B$2:$S$5570,16,)/1000</f>
        <v>6.367</v>
      </c>
      <c r="Q2063" s="180">
        <f>VLOOKUP(D2063,Plan1!$B$2:$S$5570,17,)/1000</f>
        <v>6.0819999999999999</v>
      </c>
      <c r="R2063" s="180">
        <f>VLOOKUP(D2063,Plan1!$B$2:$S$5570,18,)/1000</f>
        <v>5.4089999999999998</v>
      </c>
      <c r="S2063" s="180">
        <f>VLOOKUP(D2063,Plan1!$B$2:$S$5570,6,)/1000</f>
        <v>5.6210000000000004</v>
      </c>
    </row>
    <row r="2064" spans="1:19" x14ac:dyDescent="0.25">
      <c r="A2064" s="178">
        <v>21590</v>
      </c>
      <c r="B2064" s="178">
        <v>-147206</v>
      </c>
      <c r="C2064" s="178">
        <v>-494683</v>
      </c>
      <c r="D2064" s="178" t="s">
        <v>1254</v>
      </c>
      <c r="E2064" s="178" t="s">
        <v>167</v>
      </c>
      <c r="F2064" s="178" t="s">
        <v>1058</v>
      </c>
      <c r="G2064" s="180">
        <f>VLOOKUP(D2064,Plan1!$B$2:$S$5570,7,)/1000</f>
        <v>4.9059999999999997</v>
      </c>
      <c r="H2064" s="180">
        <f>VLOOKUP(D2064,Plan1!$B$2:$S$5570,8,)/1000</f>
        <v>5.2510000000000003</v>
      </c>
      <c r="I2064" s="180">
        <f>VLOOKUP(D2064,Plan1!$B$2:$S$5570,9,)/1000</f>
        <v>5.2080000000000002</v>
      </c>
      <c r="J2064" s="180">
        <f>VLOOKUP(D2064,Plan1!$B$2:$S$5570,10,)/1000</f>
        <v>5.4740000000000002</v>
      </c>
      <c r="K2064" s="180">
        <f>VLOOKUP(D2064,Plan1!$B$2:$S$5570,11,)/1000</f>
        <v>5.5670000000000002</v>
      </c>
      <c r="L2064" s="180">
        <f>VLOOKUP(D2064,Plan1!$B$2:$S$5570,12,)/1000</f>
        <v>5.4960000000000004</v>
      </c>
      <c r="M2064" s="180">
        <f>VLOOKUP(D2064,Plan1!$B$2:$S$5570,13,)/1000</f>
        <v>5.7030000000000003</v>
      </c>
      <c r="N2064" s="180">
        <f>VLOOKUP(D2064,Plan1!$B$2:$S$5570,14,)/1000</f>
        <v>6.4749999999999996</v>
      </c>
      <c r="O2064" s="180">
        <f>VLOOKUP(D2064,Plan1!$B$2:$S$5570,15,)/1000</f>
        <v>5.7990000000000004</v>
      </c>
      <c r="P2064" s="180">
        <f>VLOOKUP(D2064,Plan1!$B$2:$S$5570,16,)/1000</f>
        <v>5.3289999999999997</v>
      </c>
      <c r="Q2064" s="180">
        <f>VLOOKUP(D2064,Plan1!$B$2:$S$5570,17,)/1000</f>
        <v>4.8239999999999998</v>
      </c>
      <c r="R2064" s="180">
        <f>VLOOKUP(D2064,Plan1!$B$2:$S$5570,18,)/1000</f>
        <v>4.875</v>
      </c>
      <c r="S2064" s="180">
        <f>VLOOKUP(D2064,Plan1!$B$2:$S$5570,6,)/1000</f>
        <v>5.4089999999999998</v>
      </c>
    </row>
    <row r="2065" spans="1:19" x14ac:dyDescent="0.25">
      <c r="A2065" s="178">
        <v>6844</v>
      </c>
      <c r="B2065" s="178">
        <v>-22641</v>
      </c>
      <c r="C2065" s="178">
        <v>-470491</v>
      </c>
      <c r="D2065" s="178" t="s">
        <v>4940</v>
      </c>
      <c r="E2065" s="178" t="s">
        <v>167</v>
      </c>
      <c r="F2065" s="178" t="s">
        <v>4704</v>
      </c>
      <c r="G2065" s="180">
        <f>VLOOKUP(D2065,Plan1!$B$2:$S$5570,7,)/1000</f>
        <v>5.0220000000000002</v>
      </c>
      <c r="H2065" s="180">
        <f>VLOOKUP(D2065,Plan1!$B$2:$S$5570,8,)/1000</f>
        <v>5.5739999999999998</v>
      </c>
      <c r="I2065" s="180">
        <f>VLOOKUP(D2065,Plan1!$B$2:$S$5570,9,)/1000</f>
        <v>5.3479999999999999</v>
      </c>
      <c r="J2065" s="180">
        <f>VLOOKUP(D2065,Plan1!$B$2:$S$5570,10,)/1000</f>
        <v>5.3689999999999998</v>
      </c>
      <c r="K2065" s="180">
        <f>VLOOKUP(D2065,Plan1!$B$2:$S$5570,11,)/1000</f>
        <v>4.82</v>
      </c>
      <c r="L2065" s="180">
        <f>VLOOKUP(D2065,Plan1!$B$2:$S$5570,12,)/1000</f>
        <v>4.6429999999999998</v>
      </c>
      <c r="M2065" s="180">
        <f>VLOOKUP(D2065,Plan1!$B$2:$S$5570,13,)/1000</f>
        <v>4.8079999999999998</v>
      </c>
      <c r="N2065" s="180">
        <f>VLOOKUP(D2065,Plan1!$B$2:$S$5570,14,)/1000</f>
        <v>5.625</v>
      </c>
      <c r="O2065" s="180">
        <f>VLOOKUP(D2065,Plan1!$B$2:$S$5570,15,)/1000</f>
        <v>5.2640000000000002</v>
      </c>
      <c r="P2065" s="180">
        <f>VLOOKUP(D2065,Plan1!$B$2:$S$5570,16,)/1000</f>
        <v>5.4</v>
      </c>
      <c r="Q2065" s="180">
        <f>VLOOKUP(D2065,Plan1!$B$2:$S$5570,17,)/1000</f>
        <v>5.2329999999999997</v>
      </c>
      <c r="R2065" s="180">
        <f>VLOOKUP(D2065,Plan1!$B$2:$S$5570,18,)/1000</f>
        <v>5.4290000000000003</v>
      </c>
      <c r="S2065" s="180">
        <f>VLOOKUP(D2065,Plan1!$B$2:$S$5570,6,)/1000</f>
        <v>5.2110000000000003</v>
      </c>
    </row>
    <row r="2066" spans="1:19" x14ac:dyDescent="0.25">
      <c r="A2066" s="178">
        <v>3746</v>
      </c>
      <c r="B2066" s="178">
        <v>-261395</v>
      </c>
      <c r="C2066" s="178">
        <v>-523853</v>
      </c>
      <c r="D2066" s="178" t="s">
        <v>2932</v>
      </c>
      <c r="E2066" s="178" t="s">
        <v>167</v>
      </c>
      <c r="F2066" s="178" t="s">
        <v>2912</v>
      </c>
      <c r="G2066" s="180">
        <f>VLOOKUP(D2066,Plan1!$B$2:$S$5570,7,)/1000</f>
        <v>5.4790000000000001</v>
      </c>
      <c r="H2066" s="180">
        <f>VLOOKUP(D2066,Plan1!$B$2:$S$5570,8,)/1000</f>
        <v>5.3520000000000003</v>
      </c>
      <c r="I2066" s="180">
        <f>VLOOKUP(D2066,Plan1!$B$2:$S$5570,9,)/1000</f>
        <v>5.4130000000000003</v>
      </c>
      <c r="J2066" s="180">
        <f>VLOOKUP(D2066,Plan1!$B$2:$S$5570,10,)/1000</f>
        <v>4.9139999999999997</v>
      </c>
      <c r="K2066" s="180">
        <f>VLOOKUP(D2066,Plan1!$B$2:$S$5570,11,)/1000</f>
        <v>4.2089999999999996</v>
      </c>
      <c r="L2066" s="180">
        <f>VLOOKUP(D2066,Plan1!$B$2:$S$5570,12,)/1000</f>
        <v>3.8420000000000001</v>
      </c>
      <c r="M2066" s="180">
        <f>VLOOKUP(D2066,Plan1!$B$2:$S$5570,13,)/1000</f>
        <v>4.1509999999999998</v>
      </c>
      <c r="N2066" s="180">
        <f>VLOOKUP(D2066,Plan1!$B$2:$S$5570,14,)/1000</f>
        <v>5.0439999999999996</v>
      </c>
      <c r="O2066" s="180">
        <f>VLOOKUP(D2066,Plan1!$B$2:$S$5570,15,)/1000</f>
        <v>4.641</v>
      </c>
      <c r="P2066" s="180">
        <f>VLOOKUP(D2066,Plan1!$B$2:$S$5570,16,)/1000</f>
        <v>5.0410000000000004</v>
      </c>
      <c r="Q2066" s="180">
        <f>VLOOKUP(D2066,Plan1!$B$2:$S$5570,17,)/1000</f>
        <v>5.4790000000000001</v>
      </c>
      <c r="R2066" s="180">
        <f>VLOOKUP(D2066,Plan1!$B$2:$S$5570,18,)/1000</f>
        <v>5.3959999999999999</v>
      </c>
      <c r="S2066" s="180">
        <f>VLOOKUP(D2066,Plan1!$B$2:$S$5570,6,)/1000</f>
        <v>4.9130000000000003</v>
      </c>
    </row>
    <row r="2067" spans="1:19" x14ac:dyDescent="0.25">
      <c r="A2067" s="178">
        <v>56383</v>
      </c>
      <c r="B2067" s="178">
        <v>-41109</v>
      </c>
      <c r="C2067" s="178">
        <v>-384886</v>
      </c>
      <c r="D2067" s="178" t="s">
        <v>913</v>
      </c>
      <c r="E2067" s="178" t="s">
        <v>167</v>
      </c>
      <c r="F2067" s="178" t="s">
        <v>792</v>
      </c>
      <c r="G2067" s="180">
        <f>VLOOKUP(D2067,Plan1!$B$2:$S$5570,7,)/1000</f>
        <v>5.5720000000000001</v>
      </c>
      <c r="H2067" s="180">
        <f>VLOOKUP(D2067,Plan1!$B$2:$S$5570,8,)/1000</f>
        <v>5.6230000000000002</v>
      </c>
      <c r="I2067" s="180">
        <f>VLOOKUP(D2067,Plan1!$B$2:$S$5570,9,)/1000</f>
        <v>5.5149999999999997</v>
      </c>
      <c r="J2067" s="180">
        <f>VLOOKUP(D2067,Plan1!$B$2:$S$5570,10,)/1000</f>
        <v>4.9749999999999996</v>
      </c>
      <c r="K2067" s="180">
        <f>VLOOKUP(D2067,Plan1!$B$2:$S$5570,11,)/1000</f>
        <v>5.3410000000000002</v>
      </c>
      <c r="L2067" s="180">
        <f>VLOOKUP(D2067,Plan1!$B$2:$S$5570,12,)/1000</f>
        <v>5.3330000000000002</v>
      </c>
      <c r="M2067" s="180">
        <f>VLOOKUP(D2067,Plan1!$B$2:$S$5570,13,)/1000</f>
        <v>5.6269999999999998</v>
      </c>
      <c r="N2067" s="180">
        <f>VLOOKUP(D2067,Plan1!$B$2:$S$5570,14,)/1000</f>
        <v>6.1879999999999997</v>
      </c>
      <c r="O2067" s="180">
        <f>VLOOKUP(D2067,Plan1!$B$2:$S$5570,15,)/1000</f>
        <v>6.2249999999999996</v>
      </c>
      <c r="P2067" s="180">
        <f>VLOOKUP(D2067,Plan1!$B$2:$S$5570,16,)/1000</f>
        <v>6.2960000000000003</v>
      </c>
      <c r="Q2067" s="180">
        <f>VLOOKUP(D2067,Plan1!$B$2:$S$5570,17,)/1000</f>
        <v>6.2119999999999997</v>
      </c>
      <c r="R2067" s="180">
        <f>VLOOKUP(D2067,Plan1!$B$2:$S$5570,18,)/1000</f>
        <v>5.7329999999999997</v>
      </c>
      <c r="S2067" s="180">
        <f>VLOOKUP(D2067,Plan1!$B$2:$S$5570,6,)/1000</f>
        <v>5.72</v>
      </c>
    </row>
    <row r="2068" spans="1:19" x14ac:dyDescent="0.25">
      <c r="A2068" s="178">
        <v>2899</v>
      </c>
      <c r="B2068" s="178">
        <v>-276287</v>
      </c>
      <c r="C2068" s="178">
        <v>-543058</v>
      </c>
      <c r="D2068" s="178" t="s">
        <v>4316</v>
      </c>
      <c r="E2068" s="178" t="s">
        <v>167</v>
      </c>
      <c r="F2068" s="178" t="s">
        <v>3898</v>
      </c>
      <c r="G2068" s="180">
        <f>VLOOKUP(D2068,Plan1!$B$2:$S$5570,7,)/1000</f>
        <v>5.6849999999999996</v>
      </c>
      <c r="H2068" s="180">
        <f>VLOOKUP(D2068,Plan1!$B$2:$S$5570,8,)/1000</f>
        <v>5.7560000000000002</v>
      </c>
      <c r="I2068" s="180">
        <f>VLOOKUP(D2068,Plan1!$B$2:$S$5570,9,)/1000</f>
        <v>5.5229999999999997</v>
      </c>
      <c r="J2068" s="180">
        <f>VLOOKUP(D2068,Plan1!$B$2:$S$5570,10,)/1000</f>
        <v>4.8689999999999998</v>
      </c>
      <c r="K2068" s="180">
        <f>VLOOKUP(D2068,Plan1!$B$2:$S$5570,11,)/1000</f>
        <v>4.0739999999999998</v>
      </c>
      <c r="L2068" s="180">
        <f>VLOOKUP(D2068,Plan1!$B$2:$S$5570,12,)/1000</f>
        <v>3.4860000000000002</v>
      </c>
      <c r="M2068" s="180">
        <f>VLOOKUP(D2068,Plan1!$B$2:$S$5570,13,)/1000</f>
        <v>3.855</v>
      </c>
      <c r="N2068" s="180">
        <f>VLOOKUP(D2068,Plan1!$B$2:$S$5570,14,)/1000</f>
        <v>4.601</v>
      </c>
      <c r="O2068" s="180">
        <f>VLOOKUP(D2068,Plan1!$B$2:$S$5570,15,)/1000</f>
        <v>4.4349999999999996</v>
      </c>
      <c r="P2068" s="180">
        <f>VLOOKUP(D2068,Plan1!$B$2:$S$5570,16,)/1000</f>
        <v>5.1219999999999999</v>
      </c>
      <c r="Q2068" s="180">
        <f>VLOOKUP(D2068,Plan1!$B$2:$S$5570,17,)/1000</f>
        <v>5.5970000000000004</v>
      </c>
      <c r="R2068" s="180">
        <f>VLOOKUP(D2068,Plan1!$B$2:$S$5570,18,)/1000</f>
        <v>5.6970000000000001</v>
      </c>
      <c r="S2068" s="180">
        <f>VLOOKUP(D2068,Plan1!$B$2:$S$5570,6,)/1000</f>
        <v>4.8920000000000003</v>
      </c>
    </row>
    <row r="2069" spans="1:19" x14ac:dyDescent="0.25">
      <c r="A2069" s="178">
        <v>6424</v>
      </c>
      <c r="B2069" s="178">
        <v>-228533</v>
      </c>
      <c r="C2069" s="178">
        <v>-472147</v>
      </c>
      <c r="D2069" s="178" t="s">
        <v>4882</v>
      </c>
      <c r="E2069" s="178" t="s">
        <v>167</v>
      </c>
      <c r="F2069" s="178" t="s">
        <v>4704</v>
      </c>
      <c r="G2069" s="180">
        <f>VLOOKUP(D2069,Plan1!$B$2:$S$5570,7,)/1000</f>
        <v>5.0970000000000004</v>
      </c>
      <c r="H2069" s="180">
        <f>VLOOKUP(D2069,Plan1!$B$2:$S$5570,8,)/1000</f>
        <v>5.5149999999999997</v>
      </c>
      <c r="I2069" s="180">
        <f>VLOOKUP(D2069,Plan1!$B$2:$S$5570,9,)/1000</f>
        <v>5.3410000000000002</v>
      </c>
      <c r="J2069" s="180">
        <f>VLOOKUP(D2069,Plan1!$B$2:$S$5570,10,)/1000</f>
        <v>5.3789999999999996</v>
      </c>
      <c r="K2069" s="180">
        <f>VLOOKUP(D2069,Plan1!$B$2:$S$5570,11,)/1000</f>
        <v>4.7309999999999999</v>
      </c>
      <c r="L2069" s="180">
        <f>VLOOKUP(D2069,Plan1!$B$2:$S$5570,12,)/1000</f>
        <v>4.6340000000000003</v>
      </c>
      <c r="M2069" s="180">
        <f>VLOOKUP(D2069,Plan1!$B$2:$S$5570,13,)/1000</f>
        <v>4.7249999999999996</v>
      </c>
      <c r="N2069" s="180">
        <f>VLOOKUP(D2069,Plan1!$B$2:$S$5570,14,)/1000</f>
        <v>5.5789999999999997</v>
      </c>
      <c r="O2069" s="180">
        <f>VLOOKUP(D2069,Plan1!$B$2:$S$5570,15,)/1000</f>
        <v>5.2240000000000002</v>
      </c>
      <c r="P2069" s="180">
        <f>VLOOKUP(D2069,Plan1!$B$2:$S$5570,16,)/1000</f>
        <v>5.37</v>
      </c>
      <c r="Q2069" s="180">
        <f>VLOOKUP(D2069,Plan1!$B$2:$S$5570,17,)/1000</f>
        <v>5.2569999999999997</v>
      </c>
      <c r="R2069" s="180">
        <f>VLOOKUP(D2069,Plan1!$B$2:$S$5570,18,)/1000</f>
        <v>5.4480000000000004</v>
      </c>
      <c r="S2069" s="180">
        <f>VLOOKUP(D2069,Plan1!$B$2:$S$5570,6,)/1000</f>
        <v>5.1920000000000002</v>
      </c>
    </row>
    <row r="2070" spans="1:19" x14ac:dyDescent="0.25">
      <c r="A2070" s="178">
        <v>49472</v>
      </c>
      <c r="B2070" s="178">
        <v>-5989</v>
      </c>
      <c r="C2070" s="178">
        <v>-425601</v>
      </c>
      <c r="D2070" s="178" t="s">
        <v>3590</v>
      </c>
      <c r="E2070" s="178" t="s">
        <v>167</v>
      </c>
      <c r="F2070" s="178" t="s">
        <v>3448</v>
      </c>
      <c r="G2070" s="180">
        <f>VLOOKUP(D2070,Plan1!$B$2:$S$5570,7,)/1000</f>
        <v>4.8739999999999997</v>
      </c>
      <c r="H2070" s="180">
        <f>VLOOKUP(D2070,Plan1!$B$2:$S$5570,8,)/1000</f>
        <v>5.1130000000000004</v>
      </c>
      <c r="I2070" s="180">
        <f>VLOOKUP(D2070,Plan1!$B$2:$S$5570,9,)/1000</f>
        <v>5.2919999999999998</v>
      </c>
      <c r="J2070" s="180">
        <f>VLOOKUP(D2070,Plan1!$B$2:$S$5570,10,)/1000</f>
        <v>5.2759999999999998</v>
      </c>
      <c r="K2070" s="180">
        <f>VLOOKUP(D2070,Plan1!$B$2:$S$5570,11,)/1000</f>
        <v>5.4470000000000001</v>
      </c>
      <c r="L2070" s="180">
        <f>VLOOKUP(D2070,Plan1!$B$2:$S$5570,12,)/1000</f>
        <v>5.6950000000000003</v>
      </c>
      <c r="M2070" s="180">
        <f>VLOOKUP(D2070,Plan1!$B$2:$S$5570,13,)/1000</f>
        <v>5.9020000000000001</v>
      </c>
      <c r="N2070" s="180">
        <f>VLOOKUP(D2070,Plan1!$B$2:$S$5570,14,)/1000</f>
        <v>6.407</v>
      </c>
      <c r="O2070" s="180">
        <f>VLOOKUP(D2070,Plan1!$B$2:$S$5570,15,)/1000</f>
        <v>6.62</v>
      </c>
      <c r="P2070" s="180">
        <f>VLOOKUP(D2070,Plan1!$B$2:$S$5570,16,)/1000</f>
        <v>6.181</v>
      </c>
      <c r="Q2070" s="180">
        <f>VLOOKUP(D2070,Plan1!$B$2:$S$5570,17,)/1000</f>
        <v>5.7679999999999998</v>
      </c>
      <c r="R2070" s="180">
        <f>VLOOKUP(D2070,Plan1!$B$2:$S$5570,18,)/1000</f>
        <v>5.3460000000000001</v>
      </c>
      <c r="S2070" s="180">
        <f>VLOOKUP(D2070,Plan1!$B$2:$S$5570,6,)/1000</f>
        <v>5.66</v>
      </c>
    </row>
    <row r="2071" spans="1:19" x14ac:dyDescent="0.25">
      <c r="A2071" s="178">
        <v>371</v>
      </c>
      <c r="B2071" s="178">
        <v>-314072</v>
      </c>
      <c r="C2071" s="178">
        <v>-538672</v>
      </c>
      <c r="D2071" s="178" t="s">
        <v>3914</v>
      </c>
      <c r="E2071" s="178" t="s">
        <v>167</v>
      </c>
      <c r="F2071" s="178" t="s">
        <v>3898</v>
      </c>
      <c r="G2071" s="180">
        <f>VLOOKUP(D2071,Plan1!$B$2:$S$5570,7,)/1000</f>
        <v>5.657</v>
      </c>
      <c r="H2071" s="180">
        <f>VLOOKUP(D2071,Plan1!$B$2:$S$5570,8,)/1000</f>
        <v>5.665</v>
      </c>
      <c r="I2071" s="180">
        <f>VLOOKUP(D2071,Plan1!$B$2:$S$5570,9,)/1000</f>
        <v>5.49</v>
      </c>
      <c r="J2071" s="180">
        <f>VLOOKUP(D2071,Plan1!$B$2:$S$5570,10,)/1000</f>
        <v>4.7469999999999999</v>
      </c>
      <c r="K2071" s="180">
        <f>VLOOKUP(D2071,Plan1!$B$2:$S$5570,11,)/1000</f>
        <v>3.76</v>
      </c>
      <c r="L2071" s="180">
        <f>VLOOKUP(D2071,Plan1!$B$2:$S$5570,12,)/1000</f>
        <v>3.3639999999999999</v>
      </c>
      <c r="M2071" s="180">
        <f>VLOOKUP(D2071,Plan1!$B$2:$S$5570,13,)/1000</f>
        <v>3.6440000000000001</v>
      </c>
      <c r="N2071" s="180">
        <f>VLOOKUP(D2071,Plan1!$B$2:$S$5570,14,)/1000</f>
        <v>4.1520000000000001</v>
      </c>
      <c r="O2071" s="180">
        <f>VLOOKUP(D2071,Plan1!$B$2:$S$5570,15,)/1000</f>
        <v>4.282</v>
      </c>
      <c r="P2071" s="180">
        <f>VLOOKUP(D2071,Plan1!$B$2:$S$5570,16,)/1000</f>
        <v>5.0780000000000003</v>
      </c>
      <c r="Q2071" s="180">
        <f>VLOOKUP(D2071,Plan1!$B$2:$S$5570,17,)/1000</f>
        <v>5.7690000000000001</v>
      </c>
      <c r="R2071" s="180">
        <f>VLOOKUP(D2071,Plan1!$B$2:$S$5570,18,)/1000</f>
        <v>5.87</v>
      </c>
      <c r="S2071" s="180">
        <f>VLOOKUP(D2071,Plan1!$B$2:$S$5570,6,)/1000</f>
        <v>4.79</v>
      </c>
    </row>
    <row r="2072" spans="1:19" x14ac:dyDescent="0.25">
      <c r="A2072" s="178">
        <v>43453</v>
      </c>
      <c r="B2072" s="178">
        <v>-75121</v>
      </c>
      <c r="C2072" s="178">
        <v>-630332</v>
      </c>
      <c r="D2072" s="178" t="s">
        <v>315</v>
      </c>
      <c r="E2072" s="178" t="s">
        <v>167</v>
      </c>
      <c r="F2072" s="178" t="s">
        <v>312</v>
      </c>
      <c r="G2072" s="180">
        <f>VLOOKUP(D2072,Plan1!$B$2:$S$5570,7,)/1000</f>
        <v>4.0060000000000002</v>
      </c>
      <c r="H2072" s="180">
        <f>VLOOKUP(D2072,Plan1!$B$2:$S$5570,8,)/1000</f>
        <v>4.2709999999999999</v>
      </c>
      <c r="I2072" s="180">
        <f>VLOOKUP(D2072,Plan1!$B$2:$S$5570,9,)/1000</f>
        <v>4.3760000000000003</v>
      </c>
      <c r="J2072" s="180">
        <f>VLOOKUP(D2072,Plan1!$B$2:$S$5570,10,)/1000</f>
        <v>4.3970000000000002</v>
      </c>
      <c r="K2072" s="180">
        <f>VLOOKUP(D2072,Plan1!$B$2:$S$5570,11,)/1000</f>
        <v>4.13</v>
      </c>
      <c r="L2072" s="180">
        <f>VLOOKUP(D2072,Plan1!$B$2:$S$5570,12,)/1000</f>
        <v>4.7270000000000003</v>
      </c>
      <c r="M2072" s="180">
        <f>VLOOKUP(D2072,Plan1!$B$2:$S$5570,13,)/1000</f>
        <v>4.8120000000000003</v>
      </c>
      <c r="N2072" s="180">
        <f>VLOOKUP(D2072,Plan1!$B$2:$S$5570,14,)/1000</f>
        <v>5.1390000000000002</v>
      </c>
      <c r="O2072" s="180">
        <f>VLOOKUP(D2072,Plan1!$B$2:$S$5570,15,)/1000</f>
        <v>5.0129999999999999</v>
      </c>
      <c r="P2072" s="180">
        <f>VLOOKUP(D2072,Plan1!$B$2:$S$5570,16,)/1000</f>
        <v>4.8019999999999996</v>
      </c>
      <c r="Q2072" s="180">
        <f>VLOOKUP(D2072,Plan1!$B$2:$S$5570,17,)/1000</f>
        <v>4.4740000000000002</v>
      </c>
      <c r="R2072" s="180">
        <f>VLOOKUP(D2072,Plan1!$B$2:$S$5570,18,)/1000</f>
        <v>4.1909999999999998</v>
      </c>
      <c r="S2072" s="180">
        <f>VLOOKUP(D2072,Plan1!$B$2:$S$5570,6,)/1000</f>
        <v>4.5279999999999996</v>
      </c>
    </row>
    <row r="2073" spans="1:19" x14ac:dyDescent="0.25">
      <c r="A2073" s="178">
        <v>2903</v>
      </c>
      <c r="B2073" s="178">
        <v>-275695</v>
      </c>
      <c r="C2073" s="178">
        <v>-5397</v>
      </c>
      <c r="D2073" s="178" t="s">
        <v>315</v>
      </c>
      <c r="E2073" s="178" t="s">
        <v>167</v>
      </c>
      <c r="F2073" s="178" t="s">
        <v>3898</v>
      </c>
      <c r="G2073" s="180">
        <f>VLOOKUP(D2073,Plan1!$B$2:$S$5570,7,)/1000</f>
        <v>4.0060000000000002</v>
      </c>
      <c r="H2073" s="180">
        <f>VLOOKUP(D2073,Plan1!$B$2:$S$5570,8,)/1000</f>
        <v>4.2709999999999999</v>
      </c>
      <c r="I2073" s="180">
        <f>VLOOKUP(D2073,Plan1!$B$2:$S$5570,9,)/1000</f>
        <v>4.3760000000000003</v>
      </c>
      <c r="J2073" s="180">
        <f>VLOOKUP(D2073,Plan1!$B$2:$S$5570,10,)/1000</f>
        <v>4.3970000000000002</v>
      </c>
      <c r="K2073" s="180">
        <f>VLOOKUP(D2073,Plan1!$B$2:$S$5570,11,)/1000</f>
        <v>4.13</v>
      </c>
      <c r="L2073" s="180">
        <f>VLOOKUP(D2073,Plan1!$B$2:$S$5570,12,)/1000</f>
        <v>4.7270000000000003</v>
      </c>
      <c r="M2073" s="180">
        <f>VLOOKUP(D2073,Plan1!$B$2:$S$5570,13,)/1000</f>
        <v>4.8120000000000003</v>
      </c>
      <c r="N2073" s="180">
        <f>VLOOKUP(D2073,Plan1!$B$2:$S$5570,14,)/1000</f>
        <v>5.1390000000000002</v>
      </c>
      <c r="O2073" s="180">
        <f>VLOOKUP(D2073,Plan1!$B$2:$S$5570,15,)/1000</f>
        <v>5.0129999999999999</v>
      </c>
      <c r="P2073" s="180">
        <f>VLOOKUP(D2073,Plan1!$B$2:$S$5570,16,)/1000</f>
        <v>4.8019999999999996</v>
      </c>
      <c r="Q2073" s="180">
        <f>VLOOKUP(D2073,Plan1!$B$2:$S$5570,17,)/1000</f>
        <v>4.4740000000000002</v>
      </c>
      <c r="R2073" s="180">
        <f>VLOOKUP(D2073,Plan1!$B$2:$S$5570,18,)/1000</f>
        <v>4.1909999999999998</v>
      </c>
      <c r="S2073" s="180">
        <f>VLOOKUP(D2073,Plan1!$B$2:$S$5570,6,)/1000</f>
        <v>4.5279999999999996</v>
      </c>
    </row>
    <row r="2074" spans="1:19" x14ac:dyDescent="0.25">
      <c r="A2074" s="178">
        <v>60937</v>
      </c>
      <c r="B2074" s="178">
        <v>-25987</v>
      </c>
      <c r="C2074" s="178">
        <v>-434652</v>
      </c>
      <c r="D2074" s="178" t="s">
        <v>1475</v>
      </c>
      <c r="E2074" s="178" t="s">
        <v>167</v>
      </c>
      <c r="F2074" s="178" t="s">
        <v>1298</v>
      </c>
      <c r="G2074" s="180">
        <f>VLOOKUP(D2074,Plan1!$B$2:$S$5570,7,)/1000</f>
        <v>4.8099999999999996</v>
      </c>
      <c r="H2074" s="180">
        <f>VLOOKUP(D2074,Plan1!$B$2:$S$5570,8,)/1000</f>
        <v>4.8390000000000004</v>
      </c>
      <c r="I2074" s="180">
        <f>VLOOKUP(D2074,Plan1!$B$2:$S$5570,9,)/1000</f>
        <v>4.7300000000000004</v>
      </c>
      <c r="J2074" s="180">
        <f>VLOOKUP(D2074,Plan1!$B$2:$S$5570,10,)/1000</f>
        <v>4.67</v>
      </c>
      <c r="K2074" s="180">
        <f>VLOOKUP(D2074,Plan1!$B$2:$S$5570,11,)/1000</f>
        <v>4.8040000000000003</v>
      </c>
      <c r="L2074" s="180">
        <f>VLOOKUP(D2074,Plan1!$B$2:$S$5570,12,)/1000</f>
        <v>5.0119999999999996</v>
      </c>
      <c r="M2074" s="180">
        <f>VLOOKUP(D2074,Plan1!$B$2:$S$5570,13,)/1000</f>
        <v>5.2089999999999996</v>
      </c>
      <c r="N2074" s="180">
        <f>VLOOKUP(D2074,Plan1!$B$2:$S$5570,14,)/1000</f>
        <v>5.8970000000000002</v>
      </c>
      <c r="O2074" s="180">
        <f>VLOOKUP(D2074,Plan1!$B$2:$S$5570,15,)/1000</f>
        <v>6.2229999999999999</v>
      </c>
      <c r="P2074" s="180">
        <f>VLOOKUP(D2074,Plan1!$B$2:$S$5570,16,)/1000</f>
        <v>5.907</v>
      </c>
      <c r="Q2074" s="180">
        <f>VLOOKUP(D2074,Plan1!$B$2:$S$5570,17,)/1000</f>
        <v>5.6379999999999999</v>
      </c>
      <c r="R2074" s="180">
        <f>VLOOKUP(D2074,Plan1!$B$2:$S$5570,18,)/1000</f>
        <v>5.2990000000000004</v>
      </c>
      <c r="S2074" s="180">
        <f>VLOOKUP(D2074,Plan1!$B$2:$S$5570,6,)/1000</f>
        <v>5.2530000000000001</v>
      </c>
    </row>
    <row r="2075" spans="1:19" x14ac:dyDescent="0.25">
      <c r="A2075" s="178">
        <v>7926</v>
      </c>
      <c r="B2075" s="178">
        <v>-2189</v>
      </c>
      <c r="C2075" s="178">
        <v>-490249</v>
      </c>
      <c r="D2075" s="178" t="s">
        <v>5049</v>
      </c>
      <c r="E2075" s="178" t="s">
        <v>167</v>
      </c>
      <c r="F2075" s="178" t="s">
        <v>4704</v>
      </c>
      <c r="G2075" s="180">
        <f>VLOOKUP(D2075,Plan1!$B$2:$S$5570,7,)/1000</f>
        <v>5.2629999999999999</v>
      </c>
      <c r="H2075" s="180">
        <f>VLOOKUP(D2075,Plan1!$B$2:$S$5570,8,)/1000</f>
        <v>5.7460000000000004</v>
      </c>
      <c r="I2075" s="180">
        <f>VLOOKUP(D2075,Plan1!$B$2:$S$5570,9,)/1000</f>
        <v>5.4859999999999998</v>
      </c>
      <c r="J2075" s="180">
        <f>VLOOKUP(D2075,Plan1!$B$2:$S$5570,10,)/1000</f>
        <v>5.4770000000000003</v>
      </c>
      <c r="K2075" s="180">
        <f>VLOOKUP(D2075,Plan1!$B$2:$S$5570,11,)/1000</f>
        <v>4.8330000000000002</v>
      </c>
      <c r="L2075" s="180">
        <f>VLOOKUP(D2075,Plan1!$B$2:$S$5570,12,)/1000</f>
        <v>4.7510000000000003</v>
      </c>
      <c r="M2075" s="180">
        <f>VLOOKUP(D2075,Plan1!$B$2:$S$5570,13,)/1000</f>
        <v>4.9020000000000001</v>
      </c>
      <c r="N2075" s="180">
        <f>VLOOKUP(D2075,Plan1!$B$2:$S$5570,14,)/1000</f>
        <v>5.6710000000000003</v>
      </c>
      <c r="O2075" s="180">
        <f>VLOOKUP(D2075,Plan1!$B$2:$S$5570,15,)/1000</f>
        <v>5.2670000000000003</v>
      </c>
      <c r="P2075" s="180">
        <f>VLOOKUP(D2075,Plan1!$B$2:$S$5570,16,)/1000</f>
        <v>5.5350000000000001</v>
      </c>
      <c r="Q2075" s="180">
        <f>VLOOKUP(D2075,Plan1!$B$2:$S$5570,17,)/1000</f>
        <v>5.4820000000000002</v>
      </c>
      <c r="R2075" s="180">
        <f>VLOOKUP(D2075,Plan1!$B$2:$S$5570,18,)/1000</f>
        <v>5.5620000000000003</v>
      </c>
      <c r="S2075" s="180">
        <f>VLOOKUP(D2075,Plan1!$B$2:$S$5570,6,)/1000</f>
        <v>5.3310000000000004</v>
      </c>
    </row>
    <row r="2076" spans="1:19" x14ac:dyDescent="0.25">
      <c r="A2076" s="178">
        <v>22908</v>
      </c>
      <c r="B2076" s="178">
        <v>-141015</v>
      </c>
      <c r="C2076" s="178">
        <v>-466338</v>
      </c>
      <c r="D2076" s="178" t="s">
        <v>1274</v>
      </c>
      <c r="E2076" s="178" t="s">
        <v>167</v>
      </c>
      <c r="F2076" s="178" t="s">
        <v>1058</v>
      </c>
      <c r="G2076" s="180">
        <f>VLOOKUP(D2076,Plan1!$B$2:$S$5570,7,)/1000</f>
        <v>5.5439999999999996</v>
      </c>
      <c r="H2076" s="180">
        <f>VLOOKUP(D2076,Plan1!$B$2:$S$5570,8,)/1000</f>
        <v>5.7750000000000004</v>
      </c>
      <c r="I2076" s="180">
        <f>VLOOKUP(D2076,Plan1!$B$2:$S$5570,9,)/1000</f>
        <v>5.5750000000000002</v>
      </c>
      <c r="J2076" s="180">
        <f>VLOOKUP(D2076,Plan1!$B$2:$S$5570,10,)/1000</f>
        <v>5.79</v>
      </c>
      <c r="K2076" s="180">
        <f>VLOOKUP(D2076,Plan1!$B$2:$S$5570,11,)/1000</f>
        <v>5.7160000000000002</v>
      </c>
      <c r="L2076" s="180">
        <f>VLOOKUP(D2076,Plan1!$B$2:$S$5570,12,)/1000</f>
        <v>5.7539999999999996</v>
      </c>
      <c r="M2076" s="180">
        <f>VLOOKUP(D2076,Plan1!$B$2:$S$5570,13,)/1000</f>
        <v>6.0890000000000004</v>
      </c>
      <c r="N2076" s="180">
        <f>VLOOKUP(D2076,Plan1!$B$2:$S$5570,14,)/1000</f>
        <v>6.4420000000000002</v>
      </c>
      <c r="O2076" s="180">
        <f>VLOOKUP(D2076,Plan1!$B$2:$S$5570,15,)/1000</f>
        <v>6.1719999999999997</v>
      </c>
      <c r="P2076" s="180">
        <f>VLOOKUP(D2076,Plan1!$B$2:$S$5570,16,)/1000</f>
        <v>5.7</v>
      </c>
      <c r="Q2076" s="180">
        <f>VLOOKUP(D2076,Plan1!$B$2:$S$5570,17,)/1000</f>
        <v>5.0780000000000003</v>
      </c>
      <c r="R2076" s="180">
        <f>VLOOKUP(D2076,Plan1!$B$2:$S$5570,18,)/1000</f>
        <v>5.4290000000000003</v>
      </c>
      <c r="S2076" s="180">
        <f>VLOOKUP(D2076,Plan1!$B$2:$S$5570,6,)/1000</f>
        <v>5.7549999999999999</v>
      </c>
    </row>
    <row r="2077" spans="1:19" x14ac:dyDescent="0.25">
      <c r="A2077" s="178">
        <v>7910</v>
      </c>
      <c r="B2077" s="178">
        <v>-21858</v>
      </c>
      <c r="C2077" s="178">
        <v>-506889</v>
      </c>
      <c r="D2077" s="178" t="s">
        <v>5043</v>
      </c>
      <c r="E2077" s="178" t="s">
        <v>167</v>
      </c>
      <c r="F2077" s="178" t="s">
        <v>4704</v>
      </c>
      <c r="G2077" s="180">
        <f>VLOOKUP(D2077,Plan1!$B$2:$S$5570,7,)/1000</f>
        <v>5.2720000000000002</v>
      </c>
      <c r="H2077" s="180">
        <f>VLOOKUP(D2077,Plan1!$B$2:$S$5570,8,)/1000</f>
        <v>5.64</v>
      </c>
      <c r="I2077" s="180">
        <f>VLOOKUP(D2077,Plan1!$B$2:$S$5570,9,)/1000</f>
        <v>5.5350000000000001</v>
      </c>
      <c r="J2077" s="180">
        <f>VLOOKUP(D2077,Plan1!$B$2:$S$5570,10,)/1000</f>
        <v>5.444</v>
      </c>
      <c r="K2077" s="180">
        <f>VLOOKUP(D2077,Plan1!$B$2:$S$5570,11,)/1000</f>
        <v>4.87</v>
      </c>
      <c r="L2077" s="180">
        <f>VLOOKUP(D2077,Plan1!$B$2:$S$5570,12,)/1000</f>
        <v>4.6740000000000004</v>
      </c>
      <c r="M2077" s="180">
        <f>VLOOKUP(D2077,Plan1!$B$2:$S$5570,13,)/1000</f>
        <v>4.8710000000000004</v>
      </c>
      <c r="N2077" s="180">
        <f>VLOOKUP(D2077,Plan1!$B$2:$S$5570,14,)/1000</f>
        <v>5.7530000000000001</v>
      </c>
      <c r="O2077" s="180">
        <f>VLOOKUP(D2077,Plan1!$B$2:$S$5570,15,)/1000</f>
        <v>5.1760000000000002</v>
      </c>
      <c r="P2077" s="180">
        <f>VLOOKUP(D2077,Plan1!$B$2:$S$5570,16,)/1000</f>
        <v>5.4160000000000004</v>
      </c>
      <c r="Q2077" s="180">
        <f>VLOOKUP(D2077,Plan1!$B$2:$S$5570,17,)/1000</f>
        <v>5.4930000000000003</v>
      </c>
      <c r="R2077" s="180">
        <f>VLOOKUP(D2077,Plan1!$B$2:$S$5570,18,)/1000</f>
        <v>5.5839999999999996</v>
      </c>
      <c r="S2077" s="180">
        <f>VLOOKUP(D2077,Plan1!$B$2:$S$5570,6,)/1000</f>
        <v>5.3109999999999999</v>
      </c>
    </row>
    <row r="2078" spans="1:19" x14ac:dyDescent="0.25">
      <c r="A2078" s="178">
        <v>25972</v>
      </c>
      <c r="B2078" s="178">
        <v>-127671</v>
      </c>
      <c r="C2078" s="178">
        <v>-402059</v>
      </c>
      <c r="D2078" s="178" t="s">
        <v>578</v>
      </c>
      <c r="E2078" s="178" t="s">
        <v>167</v>
      </c>
      <c r="F2078" s="178" t="s">
        <v>375</v>
      </c>
      <c r="G2078" s="180">
        <f>VLOOKUP(D2078,Plan1!$B$2:$S$5570,7,)/1000</f>
        <v>5.5490000000000004</v>
      </c>
      <c r="H2078" s="180">
        <f>VLOOKUP(D2078,Plan1!$B$2:$S$5570,8,)/1000</f>
        <v>5.6970000000000001</v>
      </c>
      <c r="I2078" s="180">
        <f>VLOOKUP(D2078,Plan1!$B$2:$S$5570,9,)/1000</f>
        <v>5.7770000000000001</v>
      </c>
      <c r="J2078" s="180">
        <f>VLOOKUP(D2078,Plan1!$B$2:$S$5570,10,)/1000</f>
        <v>4.9390000000000001</v>
      </c>
      <c r="K2078" s="180">
        <f>VLOOKUP(D2078,Plan1!$B$2:$S$5570,11,)/1000</f>
        <v>4.3849999999999998</v>
      </c>
      <c r="L2078" s="180">
        <f>VLOOKUP(D2078,Plan1!$B$2:$S$5570,12,)/1000</f>
        <v>4.101</v>
      </c>
      <c r="M2078" s="180">
        <f>VLOOKUP(D2078,Plan1!$B$2:$S$5570,13,)/1000</f>
        <v>4.2480000000000002</v>
      </c>
      <c r="N2078" s="180">
        <f>VLOOKUP(D2078,Plan1!$B$2:$S$5570,14,)/1000</f>
        <v>4.734</v>
      </c>
      <c r="O2078" s="180">
        <f>VLOOKUP(D2078,Plan1!$B$2:$S$5570,15,)/1000</f>
        <v>5.423</v>
      </c>
      <c r="P2078" s="180">
        <f>VLOOKUP(D2078,Plan1!$B$2:$S$5570,16,)/1000</f>
        <v>5.2220000000000004</v>
      </c>
      <c r="Q2078" s="180">
        <f>VLOOKUP(D2078,Plan1!$B$2:$S$5570,17,)/1000</f>
        <v>5.1950000000000003</v>
      </c>
      <c r="R2078" s="180">
        <f>VLOOKUP(D2078,Plan1!$B$2:$S$5570,18,)/1000</f>
        <v>5.4580000000000002</v>
      </c>
      <c r="S2078" s="180">
        <f>VLOOKUP(D2078,Plan1!$B$2:$S$5570,6,)/1000</f>
        <v>5.0609999999999999</v>
      </c>
    </row>
    <row r="2079" spans="1:19" x14ac:dyDescent="0.25">
      <c r="A2079" s="178">
        <v>12397</v>
      </c>
      <c r="B2079" s="178">
        <v>-194392</v>
      </c>
      <c r="C2079" s="178">
        <v>-422151</v>
      </c>
      <c r="D2079" s="178" t="s">
        <v>2236</v>
      </c>
      <c r="E2079" s="178" t="s">
        <v>167</v>
      </c>
      <c r="F2079" s="178" t="s">
        <v>1727</v>
      </c>
      <c r="G2079" s="180">
        <f>VLOOKUP(D2079,Plan1!$B$2:$S$5570,7,)/1000</f>
        <v>5.3259999999999996</v>
      </c>
      <c r="H2079" s="180">
        <f>VLOOKUP(D2079,Plan1!$B$2:$S$5570,8,)/1000</f>
        <v>5.7759999999999998</v>
      </c>
      <c r="I2079" s="180">
        <f>VLOOKUP(D2079,Plan1!$B$2:$S$5570,9,)/1000</f>
        <v>5.2560000000000002</v>
      </c>
      <c r="J2079" s="180">
        <f>VLOOKUP(D2079,Plan1!$B$2:$S$5570,10,)/1000</f>
        <v>5.09</v>
      </c>
      <c r="K2079" s="180">
        <f>VLOOKUP(D2079,Plan1!$B$2:$S$5570,11,)/1000</f>
        <v>4.5919999999999996</v>
      </c>
      <c r="L2079" s="180">
        <f>VLOOKUP(D2079,Plan1!$B$2:$S$5570,12,)/1000</f>
        <v>4.4359999999999999</v>
      </c>
      <c r="M2079" s="180">
        <f>VLOOKUP(D2079,Plan1!$B$2:$S$5570,13,)/1000</f>
        <v>4.5460000000000003</v>
      </c>
      <c r="N2079" s="180">
        <f>VLOOKUP(D2079,Plan1!$B$2:$S$5570,14,)/1000</f>
        <v>5.0720000000000001</v>
      </c>
      <c r="O2079" s="180">
        <f>VLOOKUP(D2079,Plan1!$B$2:$S$5570,15,)/1000</f>
        <v>5.0979999999999999</v>
      </c>
      <c r="P2079" s="180">
        <f>VLOOKUP(D2079,Plan1!$B$2:$S$5570,16,)/1000</f>
        <v>4.9290000000000003</v>
      </c>
      <c r="Q2079" s="180">
        <f>VLOOKUP(D2079,Plan1!$B$2:$S$5570,17,)/1000</f>
        <v>4.5119999999999996</v>
      </c>
      <c r="R2079" s="180">
        <f>VLOOKUP(D2079,Plan1!$B$2:$S$5570,18,)/1000</f>
        <v>5.17</v>
      </c>
      <c r="S2079" s="180">
        <f>VLOOKUP(D2079,Plan1!$B$2:$S$5570,6,)/1000</f>
        <v>4.984</v>
      </c>
    </row>
    <row r="2080" spans="1:19" x14ac:dyDescent="0.25">
      <c r="A2080" s="178">
        <v>6405</v>
      </c>
      <c r="B2080" s="178">
        <v>-22871</v>
      </c>
      <c r="C2080" s="178">
        <v>-491629</v>
      </c>
      <c r="D2080" s="178" t="s">
        <v>4878</v>
      </c>
      <c r="E2080" s="178" t="s">
        <v>167</v>
      </c>
      <c r="F2080" s="178" t="s">
        <v>4704</v>
      </c>
      <c r="G2080" s="180">
        <f>VLOOKUP(D2080,Plan1!$B$2:$S$5570,7,)/1000</f>
        <v>4.9640000000000004</v>
      </c>
      <c r="H2080" s="180">
        <f>VLOOKUP(D2080,Plan1!$B$2:$S$5570,8,)/1000</f>
        <v>5.468</v>
      </c>
      <c r="I2080" s="180">
        <f>VLOOKUP(D2080,Plan1!$B$2:$S$5570,9,)/1000</f>
        <v>5.3079999999999998</v>
      </c>
      <c r="J2080" s="180">
        <f>VLOOKUP(D2080,Plan1!$B$2:$S$5570,10,)/1000</f>
        <v>5.3460000000000001</v>
      </c>
      <c r="K2080" s="180">
        <f>VLOOKUP(D2080,Plan1!$B$2:$S$5570,11,)/1000</f>
        <v>4.6059999999999999</v>
      </c>
      <c r="L2080" s="180">
        <f>VLOOKUP(D2080,Plan1!$B$2:$S$5570,12,)/1000</f>
        <v>4.5</v>
      </c>
      <c r="M2080" s="180">
        <f>VLOOKUP(D2080,Plan1!$B$2:$S$5570,13,)/1000</f>
        <v>4.665</v>
      </c>
      <c r="N2080" s="180">
        <f>VLOOKUP(D2080,Plan1!$B$2:$S$5570,14,)/1000</f>
        <v>5.577</v>
      </c>
      <c r="O2080" s="180">
        <f>VLOOKUP(D2080,Plan1!$B$2:$S$5570,15,)/1000</f>
        <v>5.1130000000000004</v>
      </c>
      <c r="P2080" s="180">
        <f>VLOOKUP(D2080,Plan1!$B$2:$S$5570,16,)/1000</f>
        <v>5.2439999999999998</v>
      </c>
      <c r="Q2080" s="180">
        <f>VLOOKUP(D2080,Plan1!$B$2:$S$5570,17,)/1000</f>
        <v>5.3140000000000001</v>
      </c>
      <c r="R2080" s="180">
        <f>VLOOKUP(D2080,Plan1!$B$2:$S$5570,18,)/1000</f>
        <v>5.4029999999999996</v>
      </c>
      <c r="S2080" s="180">
        <f>VLOOKUP(D2080,Plan1!$B$2:$S$5570,6,)/1000</f>
        <v>5.1260000000000003</v>
      </c>
    </row>
    <row r="2081" spans="1:19" x14ac:dyDescent="0.25">
      <c r="A2081" s="178">
        <v>37904</v>
      </c>
      <c r="B2081" s="178">
        <v>-90437</v>
      </c>
      <c r="C2081" s="178">
        <v>-368465</v>
      </c>
      <c r="D2081" s="178" t="s">
        <v>3293</v>
      </c>
      <c r="E2081" s="178" t="s">
        <v>167</v>
      </c>
      <c r="F2081" s="178" t="s">
        <v>3284</v>
      </c>
      <c r="G2081" s="180">
        <f>VLOOKUP(D2081,Plan1!$B$2:$S$5570,7,)/1000</f>
        <v>5.8079999999999998</v>
      </c>
      <c r="H2081" s="180">
        <f>VLOOKUP(D2081,Plan1!$B$2:$S$5570,8,)/1000</f>
        <v>5.7190000000000003</v>
      </c>
      <c r="I2081" s="180">
        <f>VLOOKUP(D2081,Plan1!$B$2:$S$5570,9,)/1000</f>
        <v>5.8879999999999999</v>
      </c>
      <c r="J2081" s="180">
        <f>VLOOKUP(D2081,Plan1!$B$2:$S$5570,10,)/1000</f>
        <v>5.5069999999999997</v>
      </c>
      <c r="K2081" s="180">
        <f>VLOOKUP(D2081,Plan1!$B$2:$S$5570,11,)/1000</f>
        <v>4.681</v>
      </c>
      <c r="L2081" s="180">
        <f>VLOOKUP(D2081,Plan1!$B$2:$S$5570,12,)/1000</f>
        <v>4.2469999999999999</v>
      </c>
      <c r="M2081" s="180">
        <f>VLOOKUP(D2081,Plan1!$B$2:$S$5570,13,)/1000</f>
        <v>4.3940000000000001</v>
      </c>
      <c r="N2081" s="180">
        <f>VLOOKUP(D2081,Plan1!$B$2:$S$5570,14,)/1000</f>
        <v>5.0060000000000002</v>
      </c>
      <c r="O2081" s="180">
        <f>VLOOKUP(D2081,Plan1!$B$2:$S$5570,15,)/1000</f>
        <v>5.774</v>
      </c>
      <c r="P2081" s="180">
        <f>VLOOKUP(D2081,Plan1!$B$2:$S$5570,16,)/1000</f>
        <v>5.9580000000000002</v>
      </c>
      <c r="Q2081" s="180">
        <f>VLOOKUP(D2081,Plan1!$B$2:$S$5570,17,)/1000</f>
        <v>6.2149999999999999</v>
      </c>
      <c r="R2081" s="180">
        <f>VLOOKUP(D2081,Plan1!$B$2:$S$5570,18,)/1000</f>
        <v>5.9779999999999998</v>
      </c>
      <c r="S2081" s="180">
        <f>VLOOKUP(D2081,Plan1!$B$2:$S$5570,6,)/1000</f>
        <v>5.431</v>
      </c>
    </row>
    <row r="2082" spans="1:19" x14ac:dyDescent="0.25">
      <c r="A2082" s="178">
        <v>5377</v>
      </c>
      <c r="B2082" s="178">
        <v>-238483</v>
      </c>
      <c r="C2082" s="178">
        <v>-501936</v>
      </c>
      <c r="D2082" s="178" t="s">
        <v>3152</v>
      </c>
      <c r="E2082" s="178" t="s">
        <v>167</v>
      </c>
      <c r="F2082" s="178" t="s">
        <v>2912</v>
      </c>
      <c r="G2082" s="180">
        <f>VLOOKUP(D2082,Plan1!$B$2:$S$5570,7,)/1000</f>
        <v>5.125</v>
      </c>
      <c r="H2082" s="180">
        <f>VLOOKUP(D2082,Plan1!$B$2:$S$5570,8,)/1000</f>
        <v>5.444</v>
      </c>
      <c r="I2082" s="180">
        <f>VLOOKUP(D2082,Plan1!$B$2:$S$5570,9,)/1000</f>
        <v>5.3449999999999998</v>
      </c>
      <c r="J2082" s="180">
        <f>VLOOKUP(D2082,Plan1!$B$2:$S$5570,10,)/1000</f>
        <v>5.2030000000000003</v>
      </c>
      <c r="K2082" s="180">
        <f>VLOOKUP(D2082,Plan1!$B$2:$S$5570,11,)/1000</f>
        <v>4.4950000000000001</v>
      </c>
      <c r="L2082" s="180">
        <f>VLOOKUP(D2082,Plan1!$B$2:$S$5570,12,)/1000</f>
        <v>4.1890000000000001</v>
      </c>
      <c r="M2082" s="180">
        <f>VLOOKUP(D2082,Plan1!$B$2:$S$5570,13,)/1000</f>
        <v>4.45</v>
      </c>
      <c r="N2082" s="180">
        <f>VLOOKUP(D2082,Plan1!$B$2:$S$5570,14,)/1000</f>
        <v>5.37</v>
      </c>
      <c r="O2082" s="180">
        <f>VLOOKUP(D2082,Plan1!$B$2:$S$5570,15,)/1000</f>
        <v>5.0049999999999999</v>
      </c>
      <c r="P2082" s="180">
        <f>VLOOKUP(D2082,Plan1!$B$2:$S$5570,16,)/1000</f>
        <v>5.101</v>
      </c>
      <c r="Q2082" s="180">
        <f>VLOOKUP(D2082,Plan1!$B$2:$S$5570,17,)/1000</f>
        <v>5.3849999999999998</v>
      </c>
      <c r="R2082" s="180">
        <f>VLOOKUP(D2082,Plan1!$B$2:$S$5570,18,)/1000</f>
        <v>5.4690000000000003</v>
      </c>
      <c r="S2082" s="180">
        <f>VLOOKUP(D2082,Plan1!$B$2:$S$5570,6,)/1000</f>
        <v>5.048</v>
      </c>
    </row>
    <row r="2083" spans="1:19" x14ac:dyDescent="0.25">
      <c r="A2083" s="178">
        <v>1644</v>
      </c>
      <c r="B2083" s="178">
        <v>-294208</v>
      </c>
      <c r="C2083" s="178">
        <v>-5313</v>
      </c>
      <c r="D2083" s="178" t="s">
        <v>4061</v>
      </c>
      <c r="E2083" s="178" t="s">
        <v>167</v>
      </c>
      <c r="F2083" s="178" t="s">
        <v>3898</v>
      </c>
      <c r="G2083" s="180">
        <f>VLOOKUP(D2083,Plan1!$B$2:$S$5570,7,)/1000</f>
        <v>5.4870000000000001</v>
      </c>
      <c r="H2083" s="180">
        <f>VLOOKUP(D2083,Plan1!$B$2:$S$5570,8,)/1000</f>
        <v>5.665</v>
      </c>
      <c r="I2083" s="180">
        <f>VLOOKUP(D2083,Plan1!$B$2:$S$5570,9,)/1000</f>
        <v>5.4359999999999999</v>
      </c>
      <c r="J2083" s="180">
        <f>VLOOKUP(D2083,Plan1!$B$2:$S$5570,10,)/1000</f>
        <v>4.7850000000000001</v>
      </c>
      <c r="K2083" s="180">
        <f>VLOOKUP(D2083,Plan1!$B$2:$S$5570,11,)/1000</f>
        <v>3.8660000000000001</v>
      </c>
      <c r="L2083" s="180">
        <f>VLOOKUP(D2083,Plan1!$B$2:$S$5570,12,)/1000</f>
        <v>3.363</v>
      </c>
      <c r="M2083" s="180">
        <f>VLOOKUP(D2083,Plan1!$B$2:$S$5570,13,)/1000</f>
        <v>3.677</v>
      </c>
      <c r="N2083" s="180">
        <f>VLOOKUP(D2083,Plan1!$B$2:$S$5570,14,)/1000</f>
        <v>4.3380000000000001</v>
      </c>
      <c r="O2083" s="180">
        <f>VLOOKUP(D2083,Plan1!$B$2:$S$5570,15,)/1000</f>
        <v>4.17</v>
      </c>
      <c r="P2083" s="180">
        <f>VLOOKUP(D2083,Plan1!$B$2:$S$5570,16,)/1000</f>
        <v>4.9039999999999999</v>
      </c>
      <c r="Q2083" s="180">
        <f>VLOOKUP(D2083,Plan1!$B$2:$S$5570,17,)/1000</f>
        <v>5.6429999999999998</v>
      </c>
      <c r="R2083" s="180">
        <f>VLOOKUP(D2083,Plan1!$B$2:$S$5570,18,)/1000</f>
        <v>5.7450000000000001</v>
      </c>
      <c r="S2083" s="180">
        <f>VLOOKUP(D2083,Plan1!$B$2:$S$5570,6,)/1000</f>
        <v>4.7569999999999997</v>
      </c>
    </row>
    <row r="2084" spans="1:19" x14ac:dyDescent="0.25">
      <c r="A2084" s="178">
        <v>54005</v>
      </c>
      <c r="B2084" s="178">
        <v>-48209</v>
      </c>
      <c r="C2084" s="178">
        <v>-388243</v>
      </c>
      <c r="D2084" s="178" t="s">
        <v>872</v>
      </c>
      <c r="E2084" s="178" t="s">
        <v>167</v>
      </c>
      <c r="F2084" s="178" t="s">
        <v>792</v>
      </c>
      <c r="G2084" s="180">
        <f>VLOOKUP(D2084,Plan1!$B$2:$S$5570,7,)/1000</f>
        <v>5.3470000000000004</v>
      </c>
      <c r="H2084" s="180">
        <f>VLOOKUP(D2084,Plan1!$B$2:$S$5570,8,)/1000</f>
        <v>5.4720000000000004</v>
      </c>
      <c r="I2084" s="180">
        <f>VLOOKUP(D2084,Plan1!$B$2:$S$5570,9,)/1000</f>
        <v>5.6509999999999998</v>
      </c>
      <c r="J2084" s="180">
        <f>VLOOKUP(D2084,Plan1!$B$2:$S$5570,10,)/1000</f>
        <v>5.2080000000000002</v>
      </c>
      <c r="K2084" s="180">
        <f>VLOOKUP(D2084,Plan1!$B$2:$S$5570,11,)/1000</f>
        <v>5.4139999999999997</v>
      </c>
      <c r="L2084" s="180">
        <f>VLOOKUP(D2084,Plan1!$B$2:$S$5570,12,)/1000</f>
        <v>5.1689999999999996</v>
      </c>
      <c r="M2084" s="180">
        <f>VLOOKUP(D2084,Plan1!$B$2:$S$5570,13,)/1000</f>
        <v>5.5410000000000004</v>
      </c>
      <c r="N2084" s="180">
        <f>VLOOKUP(D2084,Plan1!$B$2:$S$5570,14,)/1000</f>
        <v>6.2859999999999996</v>
      </c>
      <c r="O2084" s="180">
        <f>VLOOKUP(D2084,Plan1!$B$2:$S$5570,15,)/1000</f>
        <v>6.524</v>
      </c>
      <c r="P2084" s="180">
        <f>VLOOKUP(D2084,Plan1!$B$2:$S$5570,16,)/1000</f>
        <v>6.3940000000000001</v>
      </c>
      <c r="Q2084" s="180">
        <f>VLOOKUP(D2084,Plan1!$B$2:$S$5570,17,)/1000</f>
        <v>6.0469999999999997</v>
      </c>
      <c r="R2084" s="180">
        <f>VLOOKUP(D2084,Plan1!$B$2:$S$5570,18,)/1000</f>
        <v>5.4779999999999998</v>
      </c>
      <c r="S2084" s="180">
        <f>VLOOKUP(D2084,Plan1!$B$2:$S$5570,6,)/1000</f>
        <v>5.7110000000000003</v>
      </c>
    </row>
    <row r="2085" spans="1:19" x14ac:dyDescent="0.25">
      <c r="A2085" s="178">
        <v>7765</v>
      </c>
      <c r="B2085" s="178">
        <v>-219566</v>
      </c>
      <c r="C2085" s="178">
        <v>-48004</v>
      </c>
      <c r="D2085" s="178" t="s">
        <v>5035</v>
      </c>
      <c r="E2085" s="178" t="s">
        <v>167</v>
      </c>
      <c r="F2085" s="178" t="s">
        <v>4704</v>
      </c>
      <c r="G2085" s="180">
        <f>VLOOKUP(D2085,Plan1!$B$2:$S$5570,7,)/1000</f>
        <v>4.99</v>
      </c>
      <c r="H2085" s="180">
        <f>VLOOKUP(D2085,Plan1!$B$2:$S$5570,8,)/1000</f>
        <v>5.5890000000000004</v>
      </c>
      <c r="I2085" s="180">
        <f>VLOOKUP(D2085,Plan1!$B$2:$S$5570,9,)/1000</f>
        <v>5.3490000000000002</v>
      </c>
      <c r="J2085" s="180">
        <f>VLOOKUP(D2085,Plan1!$B$2:$S$5570,10,)/1000</f>
        <v>5.343</v>
      </c>
      <c r="K2085" s="180">
        <f>VLOOKUP(D2085,Plan1!$B$2:$S$5570,11,)/1000</f>
        <v>4.8769999999999998</v>
      </c>
      <c r="L2085" s="180">
        <f>VLOOKUP(D2085,Plan1!$B$2:$S$5570,12,)/1000</f>
        <v>4.7830000000000004</v>
      </c>
      <c r="M2085" s="180">
        <f>VLOOKUP(D2085,Plan1!$B$2:$S$5570,13,)/1000</f>
        <v>4.8520000000000003</v>
      </c>
      <c r="N2085" s="180">
        <f>VLOOKUP(D2085,Plan1!$B$2:$S$5570,14,)/1000</f>
        <v>5.6550000000000002</v>
      </c>
      <c r="O2085" s="180">
        <f>VLOOKUP(D2085,Plan1!$B$2:$S$5570,15,)/1000</f>
        <v>5.2670000000000003</v>
      </c>
      <c r="P2085" s="180">
        <f>VLOOKUP(D2085,Plan1!$B$2:$S$5570,16,)/1000</f>
        <v>5.3650000000000002</v>
      </c>
      <c r="Q2085" s="180">
        <f>VLOOKUP(D2085,Plan1!$B$2:$S$5570,17,)/1000</f>
        <v>5.1929999999999996</v>
      </c>
      <c r="R2085" s="180">
        <f>VLOOKUP(D2085,Plan1!$B$2:$S$5570,18,)/1000</f>
        <v>5.3159999999999998</v>
      </c>
      <c r="S2085" s="180">
        <f>VLOOKUP(D2085,Plan1!$B$2:$S$5570,6,)/1000</f>
        <v>5.2149999999999999</v>
      </c>
    </row>
    <row r="2086" spans="1:19" x14ac:dyDescent="0.25">
      <c r="A2086" s="178">
        <v>37913</v>
      </c>
      <c r="B2086" s="178">
        <v>-89787</v>
      </c>
      <c r="C2086" s="178">
        <v>-359376</v>
      </c>
      <c r="D2086" s="178" t="s">
        <v>287</v>
      </c>
      <c r="E2086" s="178" t="s">
        <v>167</v>
      </c>
      <c r="F2086" s="178" t="s">
        <v>192</v>
      </c>
      <c r="G2086" s="180">
        <f>VLOOKUP(D2086,Plan1!$B$2:$S$5570,7,)/1000</f>
        <v>5.5339999999999998</v>
      </c>
      <c r="H2086" s="180">
        <f>VLOOKUP(D2086,Plan1!$B$2:$S$5570,8,)/1000</f>
        <v>5.6310000000000002</v>
      </c>
      <c r="I2086" s="180">
        <f>VLOOKUP(D2086,Plan1!$B$2:$S$5570,9,)/1000</f>
        <v>5.7629999999999999</v>
      </c>
      <c r="J2086" s="180">
        <f>VLOOKUP(D2086,Plan1!$B$2:$S$5570,10,)/1000</f>
        <v>5.2270000000000003</v>
      </c>
      <c r="K2086" s="180">
        <f>VLOOKUP(D2086,Plan1!$B$2:$S$5570,11,)/1000</f>
        <v>4.3789999999999996</v>
      </c>
      <c r="L2086" s="180">
        <f>VLOOKUP(D2086,Plan1!$B$2:$S$5570,12,)/1000</f>
        <v>3.9489999999999998</v>
      </c>
      <c r="M2086" s="180">
        <f>VLOOKUP(D2086,Plan1!$B$2:$S$5570,13,)/1000</f>
        <v>4.0419999999999998</v>
      </c>
      <c r="N2086" s="180">
        <f>VLOOKUP(D2086,Plan1!$B$2:$S$5570,14,)/1000</f>
        <v>4.6449999999999996</v>
      </c>
      <c r="O2086" s="180">
        <f>VLOOKUP(D2086,Plan1!$B$2:$S$5570,15,)/1000</f>
        <v>5.4089999999999998</v>
      </c>
      <c r="P2086" s="180">
        <f>VLOOKUP(D2086,Plan1!$B$2:$S$5570,16,)/1000</f>
        <v>5.5229999999999997</v>
      </c>
      <c r="Q2086" s="180">
        <f>VLOOKUP(D2086,Plan1!$B$2:$S$5570,17,)/1000</f>
        <v>5.8849999999999998</v>
      </c>
      <c r="R2086" s="180">
        <f>VLOOKUP(D2086,Plan1!$B$2:$S$5570,18,)/1000</f>
        <v>5.7350000000000003</v>
      </c>
      <c r="S2086" s="180">
        <f>VLOOKUP(D2086,Plan1!$B$2:$S$5570,6,)/1000</f>
        <v>5.1440000000000001</v>
      </c>
    </row>
    <row r="2087" spans="1:19" x14ac:dyDescent="0.25">
      <c r="A2087" s="178">
        <v>10949</v>
      </c>
      <c r="B2087" s="178">
        <v>-202352</v>
      </c>
      <c r="C2087" s="178">
        <v>-41509</v>
      </c>
      <c r="D2087" s="178" t="s">
        <v>1014</v>
      </c>
      <c r="E2087" s="178" t="s">
        <v>167</v>
      </c>
      <c r="F2087" s="178" t="s">
        <v>979</v>
      </c>
      <c r="G2087" s="180">
        <f>VLOOKUP(D2087,Plan1!$B$2:$S$5570,7,)/1000</f>
        <v>5.2450000000000001</v>
      </c>
      <c r="H2087" s="180">
        <f>VLOOKUP(D2087,Plan1!$B$2:$S$5570,8,)/1000</f>
        <v>5.7009999999999996</v>
      </c>
      <c r="I2087" s="180">
        <f>VLOOKUP(D2087,Plan1!$B$2:$S$5570,9,)/1000</f>
        <v>5.093</v>
      </c>
      <c r="J2087" s="180">
        <f>VLOOKUP(D2087,Plan1!$B$2:$S$5570,10,)/1000</f>
        <v>5.024</v>
      </c>
      <c r="K2087" s="180">
        <f>VLOOKUP(D2087,Plan1!$B$2:$S$5570,11,)/1000</f>
        <v>4.5199999999999996</v>
      </c>
      <c r="L2087" s="180">
        <f>VLOOKUP(D2087,Plan1!$B$2:$S$5570,12,)/1000</f>
        <v>4.4329999999999998</v>
      </c>
      <c r="M2087" s="180">
        <f>VLOOKUP(D2087,Plan1!$B$2:$S$5570,13,)/1000</f>
        <v>4.4939999999999998</v>
      </c>
      <c r="N2087" s="180">
        <f>VLOOKUP(D2087,Plan1!$B$2:$S$5570,14,)/1000</f>
        <v>5.0430000000000001</v>
      </c>
      <c r="O2087" s="180">
        <f>VLOOKUP(D2087,Plan1!$B$2:$S$5570,15,)/1000</f>
        <v>5.0220000000000002</v>
      </c>
      <c r="P2087" s="180">
        <f>VLOOKUP(D2087,Plan1!$B$2:$S$5570,16,)/1000</f>
        <v>4.7210000000000001</v>
      </c>
      <c r="Q2087" s="180">
        <f>VLOOKUP(D2087,Plan1!$B$2:$S$5570,17,)/1000</f>
        <v>4.4109999999999996</v>
      </c>
      <c r="R2087" s="180">
        <f>VLOOKUP(D2087,Plan1!$B$2:$S$5570,18,)/1000</f>
        <v>4.8959999999999999</v>
      </c>
      <c r="S2087" s="180">
        <f>VLOOKUP(D2087,Plan1!$B$2:$S$5570,6,)/1000</f>
        <v>4.8840000000000003</v>
      </c>
    </row>
    <row r="2088" spans="1:19" x14ac:dyDescent="0.25">
      <c r="A2088" s="178">
        <v>4345</v>
      </c>
      <c r="B2088" s="178">
        <v>-251118</v>
      </c>
      <c r="C2088" s="178">
        <v>-530151</v>
      </c>
      <c r="D2088" s="178" t="s">
        <v>3035</v>
      </c>
      <c r="E2088" s="178" t="s">
        <v>167</v>
      </c>
      <c r="F2088" s="178" t="s">
        <v>2912</v>
      </c>
      <c r="G2088" s="180">
        <f>VLOOKUP(D2088,Plan1!$B$2:$S$5570,7,)/1000</f>
        <v>5.5010000000000003</v>
      </c>
      <c r="H2088" s="180">
        <f>VLOOKUP(D2088,Plan1!$B$2:$S$5570,8,)/1000</f>
        <v>5.2830000000000004</v>
      </c>
      <c r="I2088" s="180">
        <f>VLOOKUP(D2088,Plan1!$B$2:$S$5570,9,)/1000</f>
        <v>5.3890000000000002</v>
      </c>
      <c r="J2088" s="180">
        <f>VLOOKUP(D2088,Plan1!$B$2:$S$5570,10,)/1000</f>
        <v>5.048</v>
      </c>
      <c r="K2088" s="180">
        <f>VLOOKUP(D2088,Plan1!$B$2:$S$5570,11,)/1000</f>
        <v>4.2489999999999997</v>
      </c>
      <c r="L2088" s="180">
        <f>VLOOKUP(D2088,Plan1!$B$2:$S$5570,12,)/1000</f>
        <v>3.9940000000000002</v>
      </c>
      <c r="M2088" s="180">
        <f>VLOOKUP(D2088,Plan1!$B$2:$S$5570,13,)/1000</f>
        <v>4.2160000000000002</v>
      </c>
      <c r="N2088" s="180">
        <f>VLOOKUP(D2088,Plan1!$B$2:$S$5570,14,)/1000</f>
        <v>5.1920000000000002</v>
      </c>
      <c r="O2088" s="180">
        <f>VLOOKUP(D2088,Plan1!$B$2:$S$5570,15,)/1000</f>
        <v>4.7750000000000004</v>
      </c>
      <c r="P2088" s="180">
        <f>VLOOKUP(D2088,Plan1!$B$2:$S$5570,16,)/1000</f>
        <v>5.0640000000000001</v>
      </c>
      <c r="Q2088" s="180">
        <f>VLOOKUP(D2088,Plan1!$B$2:$S$5570,17,)/1000</f>
        <v>5.3719999999999999</v>
      </c>
      <c r="R2088" s="180">
        <f>VLOOKUP(D2088,Plan1!$B$2:$S$5570,18,)/1000</f>
        <v>5.4320000000000004</v>
      </c>
      <c r="S2088" s="180">
        <f>VLOOKUP(D2088,Plan1!$B$2:$S$5570,6,)/1000</f>
        <v>4.96</v>
      </c>
    </row>
    <row r="2089" spans="1:19" x14ac:dyDescent="0.25">
      <c r="A2089" s="178">
        <v>8829</v>
      </c>
      <c r="B2089" s="178">
        <v>-214335</v>
      </c>
      <c r="C2089" s="178">
        <v>-439643</v>
      </c>
      <c r="D2089" s="178" t="s">
        <v>1881</v>
      </c>
      <c r="E2089" s="178" t="s">
        <v>167</v>
      </c>
      <c r="F2089" s="178" t="s">
        <v>1727</v>
      </c>
      <c r="G2089" s="180">
        <f>VLOOKUP(D2089,Plan1!$B$2:$S$5570,7,)/1000</f>
        <v>4.9779999999999998</v>
      </c>
      <c r="H2089" s="180">
        <f>VLOOKUP(D2089,Plan1!$B$2:$S$5570,8,)/1000</f>
        <v>5.532</v>
      </c>
      <c r="I2089" s="180">
        <f>VLOOKUP(D2089,Plan1!$B$2:$S$5570,9,)/1000</f>
        <v>4.9889999999999999</v>
      </c>
      <c r="J2089" s="180">
        <f>VLOOKUP(D2089,Plan1!$B$2:$S$5570,10,)/1000</f>
        <v>4.9000000000000004</v>
      </c>
      <c r="K2089" s="180">
        <f>VLOOKUP(D2089,Plan1!$B$2:$S$5570,11,)/1000</f>
        <v>4.5590000000000002</v>
      </c>
      <c r="L2089" s="180">
        <f>VLOOKUP(D2089,Plan1!$B$2:$S$5570,12,)/1000</f>
        <v>4.5380000000000003</v>
      </c>
      <c r="M2089" s="180">
        <f>VLOOKUP(D2089,Plan1!$B$2:$S$5570,13,)/1000</f>
        <v>4.6849999999999996</v>
      </c>
      <c r="N2089" s="180">
        <f>VLOOKUP(D2089,Plan1!$B$2:$S$5570,14,)/1000</f>
        <v>5.4720000000000004</v>
      </c>
      <c r="O2089" s="180">
        <f>VLOOKUP(D2089,Plan1!$B$2:$S$5570,15,)/1000</f>
        <v>5.2190000000000003</v>
      </c>
      <c r="P2089" s="180">
        <f>VLOOKUP(D2089,Plan1!$B$2:$S$5570,16,)/1000</f>
        <v>4.9779999999999998</v>
      </c>
      <c r="Q2089" s="180">
        <f>VLOOKUP(D2089,Plan1!$B$2:$S$5570,17,)/1000</f>
        <v>4.5670000000000002</v>
      </c>
      <c r="R2089" s="180">
        <f>VLOOKUP(D2089,Plan1!$B$2:$S$5570,18,)/1000</f>
        <v>4.96</v>
      </c>
      <c r="S2089" s="180">
        <f>VLOOKUP(D2089,Plan1!$B$2:$S$5570,6,)/1000</f>
        <v>4.9480000000000004</v>
      </c>
    </row>
    <row r="2090" spans="1:19" x14ac:dyDescent="0.25">
      <c r="A2090" s="178">
        <v>12171</v>
      </c>
      <c r="B2090" s="178">
        <v>-19489</v>
      </c>
      <c r="C2090" s="178">
        <v>-465474</v>
      </c>
      <c r="D2090" s="178" t="s">
        <v>2211</v>
      </c>
      <c r="E2090" s="178" t="s">
        <v>167</v>
      </c>
      <c r="F2090" s="178" t="s">
        <v>1727</v>
      </c>
      <c r="G2090" s="180">
        <f>VLOOKUP(D2090,Plan1!$B$2:$S$5570,7,)/1000</f>
        <v>5.0279999999999996</v>
      </c>
      <c r="H2090" s="180">
        <f>VLOOKUP(D2090,Plan1!$B$2:$S$5570,8,)/1000</f>
        <v>5.6040000000000001</v>
      </c>
      <c r="I2090" s="180">
        <f>VLOOKUP(D2090,Plan1!$B$2:$S$5570,9,)/1000</f>
        <v>5.0439999999999996</v>
      </c>
      <c r="J2090" s="180">
        <f>VLOOKUP(D2090,Plan1!$B$2:$S$5570,10,)/1000</f>
        <v>5.4059999999999997</v>
      </c>
      <c r="K2090" s="180">
        <f>VLOOKUP(D2090,Plan1!$B$2:$S$5570,11,)/1000</f>
        <v>5.3029999999999999</v>
      </c>
      <c r="L2090" s="180">
        <f>VLOOKUP(D2090,Plan1!$B$2:$S$5570,12,)/1000</f>
        <v>5.2439999999999998</v>
      </c>
      <c r="M2090" s="180">
        <f>VLOOKUP(D2090,Plan1!$B$2:$S$5570,13,)/1000</f>
        <v>5.4379999999999997</v>
      </c>
      <c r="N2090" s="180">
        <f>VLOOKUP(D2090,Plan1!$B$2:$S$5570,14,)/1000</f>
        <v>6.3689999999999998</v>
      </c>
      <c r="O2090" s="180">
        <f>VLOOKUP(D2090,Plan1!$B$2:$S$5570,15,)/1000</f>
        <v>5.76</v>
      </c>
      <c r="P2090" s="180">
        <f>VLOOKUP(D2090,Plan1!$B$2:$S$5570,16,)/1000</f>
        <v>5.3929999999999998</v>
      </c>
      <c r="Q2090" s="180">
        <f>VLOOKUP(D2090,Plan1!$B$2:$S$5570,17,)/1000</f>
        <v>4.8310000000000004</v>
      </c>
      <c r="R2090" s="180">
        <f>VLOOKUP(D2090,Plan1!$B$2:$S$5570,18,)/1000</f>
        <v>5.0460000000000003</v>
      </c>
      <c r="S2090" s="180">
        <f>VLOOKUP(D2090,Plan1!$B$2:$S$5570,6,)/1000</f>
        <v>5.3719999999999999</v>
      </c>
    </row>
    <row r="2091" spans="1:19" x14ac:dyDescent="0.25">
      <c r="A2091" s="178">
        <v>2588</v>
      </c>
      <c r="B2091" s="178">
        <v>-28057</v>
      </c>
      <c r="C2091" s="178">
        <v>-518603</v>
      </c>
      <c r="D2091" s="178" t="s">
        <v>4246</v>
      </c>
      <c r="E2091" s="178" t="s">
        <v>167</v>
      </c>
      <c r="F2091" s="178" t="s">
        <v>3898</v>
      </c>
      <c r="G2091" s="180">
        <f>VLOOKUP(D2091,Plan1!$B$2:$S$5570,7,)/1000</f>
        <v>5.4740000000000002</v>
      </c>
      <c r="H2091" s="180">
        <f>VLOOKUP(D2091,Plan1!$B$2:$S$5570,8,)/1000</f>
        <v>5.484</v>
      </c>
      <c r="I2091" s="180">
        <f>VLOOKUP(D2091,Plan1!$B$2:$S$5570,9,)/1000</f>
        <v>5.32</v>
      </c>
      <c r="J2091" s="180">
        <f>VLOOKUP(D2091,Plan1!$B$2:$S$5570,10,)/1000</f>
        <v>4.8579999999999997</v>
      </c>
      <c r="K2091" s="180">
        <f>VLOOKUP(D2091,Plan1!$B$2:$S$5570,11,)/1000</f>
        <v>3.9670000000000001</v>
      </c>
      <c r="L2091" s="180">
        <f>VLOOKUP(D2091,Plan1!$B$2:$S$5570,12,)/1000</f>
        <v>3.4830000000000001</v>
      </c>
      <c r="M2091" s="180">
        <f>VLOOKUP(D2091,Plan1!$B$2:$S$5570,13,)/1000</f>
        <v>3.9159999999999999</v>
      </c>
      <c r="N2091" s="180">
        <f>VLOOKUP(D2091,Plan1!$B$2:$S$5570,14,)/1000</f>
        <v>4.5940000000000003</v>
      </c>
      <c r="O2091" s="180">
        <f>VLOOKUP(D2091,Plan1!$B$2:$S$5570,15,)/1000</f>
        <v>4.274</v>
      </c>
      <c r="P2091" s="180">
        <f>VLOOKUP(D2091,Plan1!$B$2:$S$5570,16,)/1000</f>
        <v>4.9329999999999998</v>
      </c>
      <c r="Q2091" s="180">
        <f>VLOOKUP(D2091,Plan1!$B$2:$S$5570,17,)/1000</f>
        <v>5.6079999999999997</v>
      </c>
      <c r="R2091" s="180">
        <f>VLOOKUP(D2091,Plan1!$B$2:$S$5570,18,)/1000</f>
        <v>5.6180000000000003</v>
      </c>
      <c r="S2091" s="180">
        <f>VLOOKUP(D2091,Plan1!$B$2:$S$5570,6,)/1000</f>
        <v>4.7939999999999996</v>
      </c>
    </row>
    <row r="2092" spans="1:19" x14ac:dyDescent="0.25">
      <c r="A2092" s="178">
        <v>17019</v>
      </c>
      <c r="B2092" s="178">
        <v>-168579</v>
      </c>
      <c r="C2092" s="178">
        <v>-449092</v>
      </c>
      <c r="D2092" s="178" t="s">
        <v>2454</v>
      </c>
      <c r="E2092" s="178" t="s">
        <v>167</v>
      </c>
      <c r="F2092" s="178" t="s">
        <v>1727</v>
      </c>
      <c r="G2092" s="180">
        <f>VLOOKUP(D2092,Plan1!$B$2:$S$5570,7,)/1000</f>
        <v>5.7969999999999997</v>
      </c>
      <c r="H2092" s="180">
        <f>VLOOKUP(D2092,Plan1!$B$2:$S$5570,8,)/1000</f>
        <v>6.2350000000000003</v>
      </c>
      <c r="I2092" s="180">
        <f>VLOOKUP(D2092,Plan1!$B$2:$S$5570,9,)/1000</f>
        <v>5.7359999999999998</v>
      </c>
      <c r="J2092" s="180">
        <f>VLOOKUP(D2092,Plan1!$B$2:$S$5570,10,)/1000</f>
        <v>6.077</v>
      </c>
      <c r="K2092" s="180">
        <f>VLOOKUP(D2092,Plan1!$B$2:$S$5570,11,)/1000</f>
        <v>5.73</v>
      </c>
      <c r="L2092" s="180">
        <f>VLOOKUP(D2092,Plan1!$B$2:$S$5570,12,)/1000</f>
        <v>5.5720000000000001</v>
      </c>
      <c r="M2092" s="180">
        <f>VLOOKUP(D2092,Plan1!$B$2:$S$5570,13,)/1000</f>
        <v>5.8179999999999996</v>
      </c>
      <c r="N2092" s="180">
        <f>VLOOKUP(D2092,Plan1!$B$2:$S$5570,14,)/1000</f>
        <v>6.4489999999999998</v>
      </c>
      <c r="O2092" s="180">
        <f>VLOOKUP(D2092,Plan1!$B$2:$S$5570,15,)/1000</f>
        <v>6.3029999999999999</v>
      </c>
      <c r="P2092" s="180">
        <f>VLOOKUP(D2092,Plan1!$B$2:$S$5570,16,)/1000</f>
        <v>5.9450000000000003</v>
      </c>
      <c r="Q2092" s="180">
        <f>VLOOKUP(D2092,Plan1!$B$2:$S$5570,17,)/1000</f>
        <v>5.194</v>
      </c>
      <c r="R2092" s="180">
        <f>VLOOKUP(D2092,Plan1!$B$2:$S$5570,18,)/1000</f>
        <v>5.4329999999999998</v>
      </c>
      <c r="S2092" s="180">
        <f>VLOOKUP(D2092,Plan1!$B$2:$S$5570,6,)/1000</f>
        <v>5.8570000000000002</v>
      </c>
    </row>
    <row r="2093" spans="1:19" x14ac:dyDescent="0.25">
      <c r="A2093" s="178">
        <v>3174</v>
      </c>
      <c r="B2093" s="178">
        <v>-271851</v>
      </c>
      <c r="C2093" s="178">
        <v>-512356</v>
      </c>
      <c r="D2093" s="178" t="s">
        <v>4549</v>
      </c>
      <c r="E2093" s="178" t="s">
        <v>167</v>
      </c>
      <c r="F2093" s="178" t="s">
        <v>4434</v>
      </c>
      <c r="G2093" s="180">
        <f>VLOOKUP(D2093,Plan1!$B$2:$S$5570,7,)/1000</f>
        <v>5.27</v>
      </c>
      <c r="H2093" s="180">
        <f>VLOOKUP(D2093,Plan1!$B$2:$S$5570,8,)/1000</f>
        <v>5.2789999999999999</v>
      </c>
      <c r="I2093" s="180">
        <f>VLOOKUP(D2093,Plan1!$B$2:$S$5570,9,)/1000</f>
        <v>5.2679999999999998</v>
      </c>
      <c r="J2093" s="180">
        <f>VLOOKUP(D2093,Plan1!$B$2:$S$5570,10,)/1000</f>
        <v>4.7990000000000004</v>
      </c>
      <c r="K2093" s="180">
        <f>VLOOKUP(D2093,Plan1!$B$2:$S$5570,11,)/1000</f>
        <v>3.9409999999999998</v>
      </c>
      <c r="L2093" s="180">
        <f>VLOOKUP(D2093,Plan1!$B$2:$S$5570,12,)/1000</f>
        <v>3.6419999999999999</v>
      </c>
      <c r="M2093" s="180">
        <f>VLOOKUP(D2093,Plan1!$B$2:$S$5570,13,)/1000</f>
        <v>3.8610000000000002</v>
      </c>
      <c r="N2093" s="180">
        <f>VLOOKUP(D2093,Plan1!$B$2:$S$5570,14,)/1000</f>
        <v>4.7080000000000002</v>
      </c>
      <c r="O2093" s="180">
        <f>VLOOKUP(D2093,Plan1!$B$2:$S$5570,15,)/1000</f>
        <v>4.359</v>
      </c>
      <c r="P2093" s="180">
        <f>VLOOKUP(D2093,Plan1!$B$2:$S$5570,16,)/1000</f>
        <v>4.7930000000000001</v>
      </c>
      <c r="Q2093" s="180">
        <f>VLOOKUP(D2093,Plan1!$B$2:$S$5570,17,)/1000</f>
        <v>5.4669999999999996</v>
      </c>
      <c r="R2093" s="180">
        <f>VLOOKUP(D2093,Plan1!$B$2:$S$5570,18,)/1000</f>
        <v>5.423</v>
      </c>
      <c r="S2093" s="180">
        <f>VLOOKUP(D2093,Plan1!$B$2:$S$5570,6,)/1000</f>
        <v>4.734</v>
      </c>
    </row>
    <row r="2094" spans="1:19" x14ac:dyDescent="0.25">
      <c r="A2094" s="178">
        <v>56996</v>
      </c>
      <c r="B2094" s="178">
        <v>-39244</v>
      </c>
      <c r="C2094" s="178">
        <v>-408915</v>
      </c>
      <c r="D2094" s="178" t="s">
        <v>926</v>
      </c>
      <c r="E2094" s="178" t="s">
        <v>167</v>
      </c>
      <c r="F2094" s="178" t="s">
        <v>792</v>
      </c>
      <c r="G2094" s="180">
        <f>VLOOKUP(D2094,Plan1!$B$2:$S$5570,7,)/1000</f>
        <v>4.7229999999999999</v>
      </c>
      <c r="H2094" s="180">
        <f>VLOOKUP(D2094,Plan1!$B$2:$S$5570,8,)/1000</f>
        <v>4.8970000000000002</v>
      </c>
      <c r="I2094" s="180">
        <f>VLOOKUP(D2094,Plan1!$B$2:$S$5570,9,)/1000</f>
        <v>4.9210000000000003</v>
      </c>
      <c r="J2094" s="180">
        <f>VLOOKUP(D2094,Plan1!$B$2:$S$5570,10,)/1000</f>
        <v>4.5940000000000003</v>
      </c>
      <c r="K2094" s="180">
        <f>VLOOKUP(D2094,Plan1!$B$2:$S$5570,11,)/1000</f>
        <v>4.8159999999999998</v>
      </c>
      <c r="L2094" s="180">
        <f>VLOOKUP(D2094,Plan1!$B$2:$S$5570,12,)/1000</f>
        <v>4.9589999999999996</v>
      </c>
      <c r="M2094" s="180">
        <f>VLOOKUP(D2094,Plan1!$B$2:$S$5570,13,)/1000</f>
        <v>5.351</v>
      </c>
      <c r="N2094" s="180">
        <f>VLOOKUP(D2094,Plan1!$B$2:$S$5570,14,)/1000</f>
        <v>6.0670000000000002</v>
      </c>
      <c r="O2094" s="180">
        <f>VLOOKUP(D2094,Plan1!$B$2:$S$5570,15,)/1000</f>
        <v>6.4020000000000001</v>
      </c>
      <c r="P2094" s="180">
        <f>VLOOKUP(D2094,Plan1!$B$2:$S$5570,16,)/1000</f>
        <v>6.1829999999999998</v>
      </c>
      <c r="Q2094" s="180">
        <f>VLOOKUP(D2094,Plan1!$B$2:$S$5570,17,)/1000</f>
        <v>5.891</v>
      </c>
      <c r="R2094" s="180">
        <f>VLOOKUP(D2094,Plan1!$B$2:$S$5570,18,)/1000</f>
        <v>5.14</v>
      </c>
      <c r="S2094" s="180">
        <f>VLOOKUP(D2094,Plan1!$B$2:$S$5570,6,)/1000</f>
        <v>5.3289999999999997</v>
      </c>
    </row>
    <row r="2095" spans="1:19" x14ac:dyDescent="0.25">
      <c r="A2095" s="178">
        <v>43699</v>
      </c>
      <c r="B2095" s="178">
        <v>-748</v>
      </c>
      <c r="C2095" s="178">
        <v>-384062</v>
      </c>
      <c r="D2095" s="178" t="s">
        <v>2733</v>
      </c>
      <c r="E2095" s="178" t="s">
        <v>167</v>
      </c>
      <c r="F2095" s="178" t="s">
        <v>2709</v>
      </c>
      <c r="G2095" s="180">
        <f>VLOOKUP(D2095,Plan1!$B$2:$S$5570,7,)/1000</f>
        <v>5.94</v>
      </c>
      <c r="H2095" s="180">
        <f>VLOOKUP(D2095,Plan1!$B$2:$S$5570,8,)/1000</f>
        <v>5.9720000000000004</v>
      </c>
      <c r="I2095" s="180">
        <f>VLOOKUP(D2095,Plan1!$B$2:$S$5570,9,)/1000</f>
        <v>6.0410000000000004</v>
      </c>
      <c r="J2095" s="180">
        <f>VLOOKUP(D2095,Plan1!$B$2:$S$5570,10,)/1000</f>
        <v>5.9279999999999999</v>
      </c>
      <c r="K2095" s="180">
        <f>VLOOKUP(D2095,Plan1!$B$2:$S$5570,11,)/1000</f>
        <v>5.4130000000000003</v>
      </c>
      <c r="L2095" s="180">
        <f>VLOOKUP(D2095,Plan1!$B$2:$S$5570,12,)/1000</f>
        <v>5.0549999999999997</v>
      </c>
      <c r="M2095" s="180">
        <f>VLOOKUP(D2095,Plan1!$B$2:$S$5570,13,)/1000</f>
        <v>5.3070000000000004</v>
      </c>
      <c r="N2095" s="180">
        <f>VLOOKUP(D2095,Plan1!$B$2:$S$5570,14,)/1000</f>
        <v>6.0640000000000001</v>
      </c>
      <c r="O2095" s="180">
        <f>VLOOKUP(D2095,Plan1!$B$2:$S$5570,15,)/1000</f>
        <v>6.6040000000000001</v>
      </c>
      <c r="P2095" s="180">
        <f>VLOOKUP(D2095,Plan1!$B$2:$S$5570,16,)/1000</f>
        <v>6.4470000000000001</v>
      </c>
      <c r="Q2095" s="180">
        <f>VLOOKUP(D2095,Plan1!$B$2:$S$5570,17,)/1000</f>
        <v>6.4909999999999997</v>
      </c>
      <c r="R2095" s="180">
        <f>VLOOKUP(D2095,Plan1!$B$2:$S$5570,18,)/1000</f>
        <v>6.1120000000000001</v>
      </c>
      <c r="S2095" s="180">
        <f>VLOOKUP(D2095,Plan1!$B$2:$S$5570,6,)/1000</f>
        <v>5.9480000000000004</v>
      </c>
    </row>
    <row r="2096" spans="1:19" x14ac:dyDescent="0.25">
      <c r="A2096" s="178">
        <v>22520</v>
      </c>
      <c r="B2096" s="178">
        <v>-142716</v>
      </c>
      <c r="C2096" s="178">
        <v>-422574</v>
      </c>
      <c r="D2096" s="178" t="s">
        <v>466</v>
      </c>
      <c r="E2096" s="178" t="s">
        <v>167</v>
      </c>
      <c r="F2096" s="178" t="s">
        <v>375</v>
      </c>
      <c r="G2096" s="180">
        <f>VLOOKUP(D2096,Plan1!$B$2:$S$5570,7,)/1000</f>
        <v>5.8070000000000004</v>
      </c>
      <c r="H2096" s="180">
        <f>VLOOKUP(D2096,Plan1!$B$2:$S$5570,8,)/1000</f>
        <v>6.141</v>
      </c>
      <c r="I2096" s="180">
        <f>VLOOKUP(D2096,Plan1!$B$2:$S$5570,9,)/1000</f>
        <v>5.77</v>
      </c>
      <c r="J2096" s="180">
        <f>VLOOKUP(D2096,Plan1!$B$2:$S$5570,10,)/1000</f>
        <v>5.359</v>
      </c>
      <c r="K2096" s="180">
        <f>VLOOKUP(D2096,Plan1!$B$2:$S$5570,11,)/1000</f>
        <v>4.9969999999999999</v>
      </c>
      <c r="L2096" s="180">
        <f>VLOOKUP(D2096,Plan1!$B$2:$S$5570,12,)/1000</f>
        <v>4.718</v>
      </c>
      <c r="M2096" s="180">
        <f>VLOOKUP(D2096,Plan1!$B$2:$S$5570,13,)/1000</f>
        <v>5.14</v>
      </c>
      <c r="N2096" s="180">
        <f>VLOOKUP(D2096,Plan1!$B$2:$S$5570,14,)/1000</f>
        <v>5.694</v>
      </c>
      <c r="O2096" s="180">
        <f>VLOOKUP(D2096,Plan1!$B$2:$S$5570,15,)/1000</f>
        <v>6.0359999999999996</v>
      </c>
      <c r="P2096" s="180">
        <f>VLOOKUP(D2096,Plan1!$B$2:$S$5570,16,)/1000</f>
        <v>6.0179999999999998</v>
      </c>
      <c r="Q2096" s="180">
        <f>VLOOKUP(D2096,Plan1!$B$2:$S$5570,17,)/1000</f>
        <v>5.4160000000000004</v>
      </c>
      <c r="R2096" s="180">
        <f>VLOOKUP(D2096,Plan1!$B$2:$S$5570,18,)/1000</f>
        <v>5.7990000000000004</v>
      </c>
      <c r="S2096" s="180">
        <f>VLOOKUP(D2096,Plan1!$B$2:$S$5570,6,)/1000</f>
        <v>5.5750000000000002</v>
      </c>
    </row>
    <row r="2097" spans="1:19" x14ac:dyDescent="0.25">
      <c r="A2097" s="178">
        <v>21263</v>
      </c>
      <c r="B2097" s="178">
        <v>-148583</v>
      </c>
      <c r="C2097" s="178">
        <v>-395918</v>
      </c>
      <c r="D2097" s="178" t="s">
        <v>429</v>
      </c>
      <c r="E2097" s="178" t="s">
        <v>167</v>
      </c>
      <c r="F2097" s="178" t="s">
        <v>375</v>
      </c>
      <c r="G2097" s="180">
        <f>VLOOKUP(D2097,Plan1!$B$2:$S$5570,7,)/1000</f>
        <v>5.4189999999999996</v>
      </c>
      <c r="H2097" s="180">
        <f>VLOOKUP(D2097,Plan1!$B$2:$S$5570,8,)/1000</f>
        <v>5.5979999999999999</v>
      </c>
      <c r="I2097" s="180">
        <f>VLOOKUP(D2097,Plan1!$B$2:$S$5570,9,)/1000</f>
        <v>5.4720000000000004</v>
      </c>
      <c r="J2097" s="180">
        <f>VLOOKUP(D2097,Plan1!$B$2:$S$5570,10,)/1000</f>
        <v>4.8840000000000003</v>
      </c>
      <c r="K2097" s="180">
        <f>VLOOKUP(D2097,Plan1!$B$2:$S$5570,11,)/1000</f>
        <v>4.3540000000000001</v>
      </c>
      <c r="L2097" s="180">
        <f>VLOOKUP(D2097,Plan1!$B$2:$S$5570,12,)/1000</f>
        <v>4.016</v>
      </c>
      <c r="M2097" s="180">
        <f>VLOOKUP(D2097,Plan1!$B$2:$S$5570,13,)/1000</f>
        <v>4.2190000000000003</v>
      </c>
      <c r="N2097" s="180">
        <f>VLOOKUP(D2097,Plan1!$B$2:$S$5570,14,)/1000</f>
        <v>4.6470000000000002</v>
      </c>
      <c r="O2097" s="180">
        <f>VLOOKUP(D2097,Plan1!$B$2:$S$5570,15,)/1000</f>
        <v>5.0549999999999997</v>
      </c>
      <c r="P2097" s="180">
        <f>VLOOKUP(D2097,Plan1!$B$2:$S$5570,16,)/1000</f>
        <v>4.9550000000000001</v>
      </c>
      <c r="Q2097" s="180">
        <f>VLOOKUP(D2097,Plan1!$B$2:$S$5570,17,)/1000</f>
        <v>4.8600000000000003</v>
      </c>
      <c r="R2097" s="180">
        <f>VLOOKUP(D2097,Plan1!$B$2:$S$5570,18,)/1000</f>
        <v>5.4340000000000002</v>
      </c>
      <c r="S2097" s="180">
        <f>VLOOKUP(D2097,Plan1!$B$2:$S$5570,6,)/1000</f>
        <v>4.9089999999999998</v>
      </c>
    </row>
    <row r="2098" spans="1:19" x14ac:dyDescent="0.25">
      <c r="A2098" s="178">
        <v>3228</v>
      </c>
      <c r="B2098" s="178">
        <v>-270886</v>
      </c>
      <c r="C2098" s="178">
        <v>-513685</v>
      </c>
      <c r="D2098" s="178" t="s">
        <v>4576</v>
      </c>
      <c r="E2098" s="178" t="s">
        <v>167</v>
      </c>
      <c r="F2098" s="178" t="s">
        <v>4434</v>
      </c>
      <c r="G2098" s="180">
        <f>VLOOKUP(D2098,Plan1!$B$2:$S$5570,7,)/1000</f>
        <v>5.2229999999999999</v>
      </c>
      <c r="H2098" s="180">
        <f>VLOOKUP(D2098,Plan1!$B$2:$S$5570,8,)/1000</f>
        <v>5.2270000000000003</v>
      </c>
      <c r="I2098" s="180">
        <f>VLOOKUP(D2098,Plan1!$B$2:$S$5570,9,)/1000</f>
        <v>5.2880000000000003</v>
      </c>
      <c r="J2098" s="180">
        <f>VLOOKUP(D2098,Plan1!$B$2:$S$5570,10,)/1000</f>
        <v>4.8029999999999999</v>
      </c>
      <c r="K2098" s="180">
        <f>VLOOKUP(D2098,Plan1!$B$2:$S$5570,11,)/1000</f>
        <v>3.9780000000000002</v>
      </c>
      <c r="L2098" s="180">
        <f>VLOOKUP(D2098,Plan1!$B$2:$S$5570,12,)/1000</f>
        <v>3.657</v>
      </c>
      <c r="M2098" s="180">
        <f>VLOOKUP(D2098,Plan1!$B$2:$S$5570,13,)/1000</f>
        <v>3.85</v>
      </c>
      <c r="N2098" s="180">
        <f>VLOOKUP(D2098,Plan1!$B$2:$S$5570,14,)/1000</f>
        <v>4.7050000000000001</v>
      </c>
      <c r="O2098" s="180">
        <f>VLOOKUP(D2098,Plan1!$B$2:$S$5570,15,)/1000</f>
        <v>4.407</v>
      </c>
      <c r="P2098" s="180">
        <f>VLOOKUP(D2098,Plan1!$B$2:$S$5570,16,)/1000</f>
        <v>4.8250000000000002</v>
      </c>
      <c r="Q2098" s="180">
        <f>VLOOKUP(D2098,Plan1!$B$2:$S$5570,17,)/1000</f>
        <v>5.49</v>
      </c>
      <c r="R2098" s="180">
        <f>VLOOKUP(D2098,Plan1!$B$2:$S$5570,18,)/1000</f>
        <v>5.3949999999999996</v>
      </c>
      <c r="S2098" s="180">
        <f>VLOOKUP(D2098,Plan1!$B$2:$S$5570,6,)/1000</f>
        <v>4.7370000000000001</v>
      </c>
    </row>
    <row r="2099" spans="1:19" x14ac:dyDescent="0.25">
      <c r="A2099" s="178">
        <v>24518</v>
      </c>
      <c r="B2099" s="178">
        <v>-134064</v>
      </c>
      <c r="C2099" s="178">
        <v>-412843</v>
      </c>
      <c r="D2099" s="178" t="s">
        <v>529</v>
      </c>
      <c r="E2099" s="178" t="s">
        <v>167</v>
      </c>
      <c r="F2099" s="178" t="s">
        <v>375</v>
      </c>
      <c r="G2099" s="180">
        <f>VLOOKUP(D2099,Plan1!$B$2:$S$5570,7,)/1000</f>
        <v>5.52</v>
      </c>
      <c r="H2099" s="180">
        <f>VLOOKUP(D2099,Plan1!$B$2:$S$5570,8,)/1000</f>
        <v>5.8170000000000002</v>
      </c>
      <c r="I2099" s="180">
        <f>VLOOKUP(D2099,Plan1!$B$2:$S$5570,9,)/1000</f>
        <v>5.6189999999999998</v>
      </c>
      <c r="J2099" s="180">
        <f>VLOOKUP(D2099,Plan1!$B$2:$S$5570,10,)/1000</f>
        <v>4.8760000000000003</v>
      </c>
      <c r="K2099" s="180">
        <f>VLOOKUP(D2099,Plan1!$B$2:$S$5570,11,)/1000</f>
        <v>4.5119999999999996</v>
      </c>
      <c r="L2099" s="180">
        <f>VLOOKUP(D2099,Plan1!$B$2:$S$5570,12,)/1000</f>
        <v>4.1740000000000004</v>
      </c>
      <c r="M2099" s="180">
        <f>VLOOKUP(D2099,Plan1!$B$2:$S$5570,13,)/1000</f>
        <v>4.343</v>
      </c>
      <c r="N2099" s="180">
        <f>VLOOKUP(D2099,Plan1!$B$2:$S$5570,14,)/1000</f>
        <v>4.9169999999999998</v>
      </c>
      <c r="O2099" s="180">
        <f>VLOOKUP(D2099,Plan1!$B$2:$S$5570,15,)/1000</f>
        <v>5.6719999999999997</v>
      </c>
      <c r="P2099" s="180">
        <f>VLOOKUP(D2099,Plan1!$B$2:$S$5570,16,)/1000</f>
        <v>5.51</v>
      </c>
      <c r="Q2099" s="180">
        <f>VLOOKUP(D2099,Plan1!$B$2:$S$5570,17,)/1000</f>
        <v>5.1529999999999996</v>
      </c>
      <c r="R2099" s="180">
        <f>VLOOKUP(D2099,Plan1!$B$2:$S$5570,18,)/1000</f>
        <v>5.5380000000000003</v>
      </c>
      <c r="S2099" s="180">
        <f>VLOOKUP(D2099,Plan1!$B$2:$S$5570,6,)/1000</f>
        <v>5.1379999999999999</v>
      </c>
    </row>
    <row r="2100" spans="1:19" x14ac:dyDescent="0.25">
      <c r="A2100" s="178">
        <v>21472</v>
      </c>
      <c r="B2100" s="178">
        <v>-148454</v>
      </c>
      <c r="C2100" s="178">
        <v>-399882</v>
      </c>
      <c r="D2100" s="178" t="s">
        <v>435</v>
      </c>
      <c r="E2100" s="178" t="s">
        <v>167</v>
      </c>
      <c r="F2100" s="178" t="s">
        <v>375</v>
      </c>
      <c r="G2100" s="180">
        <f>VLOOKUP(D2100,Plan1!$B$2:$S$5570,7,)/1000</f>
        <v>5.4</v>
      </c>
      <c r="H2100" s="180">
        <f>VLOOKUP(D2100,Plan1!$B$2:$S$5570,8,)/1000</f>
        <v>5.6159999999999997</v>
      </c>
      <c r="I2100" s="180">
        <f>VLOOKUP(D2100,Plan1!$B$2:$S$5570,9,)/1000</f>
        <v>5.5049999999999999</v>
      </c>
      <c r="J2100" s="180">
        <f>VLOOKUP(D2100,Plan1!$B$2:$S$5570,10,)/1000</f>
        <v>4.8780000000000001</v>
      </c>
      <c r="K2100" s="180">
        <f>VLOOKUP(D2100,Plan1!$B$2:$S$5570,11,)/1000</f>
        <v>4.3449999999999998</v>
      </c>
      <c r="L2100" s="180">
        <f>VLOOKUP(D2100,Plan1!$B$2:$S$5570,12,)/1000</f>
        <v>4.0629999999999997</v>
      </c>
      <c r="M2100" s="180">
        <f>VLOOKUP(D2100,Plan1!$B$2:$S$5570,13,)/1000</f>
        <v>4.1500000000000004</v>
      </c>
      <c r="N2100" s="180">
        <f>VLOOKUP(D2100,Plan1!$B$2:$S$5570,14,)/1000</f>
        <v>4.5739999999999998</v>
      </c>
      <c r="O2100" s="180">
        <f>VLOOKUP(D2100,Plan1!$B$2:$S$5570,15,)/1000</f>
        <v>4.9489999999999998</v>
      </c>
      <c r="P2100" s="180">
        <f>VLOOKUP(D2100,Plan1!$B$2:$S$5570,16,)/1000</f>
        <v>4.8479999999999999</v>
      </c>
      <c r="Q2100" s="180">
        <f>VLOOKUP(D2100,Plan1!$B$2:$S$5570,17,)/1000</f>
        <v>4.8120000000000003</v>
      </c>
      <c r="R2100" s="180">
        <f>VLOOKUP(D2100,Plan1!$B$2:$S$5570,18,)/1000</f>
        <v>5.4770000000000003</v>
      </c>
      <c r="S2100" s="180">
        <f>VLOOKUP(D2100,Plan1!$B$2:$S$5570,6,)/1000</f>
        <v>4.8849999999999998</v>
      </c>
    </row>
    <row r="2101" spans="1:19" x14ac:dyDescent="0.25">
      <c r="A2101" s="178">
        <v>53290</v>
      </c>
      <c r="B2101" s="178">
        <v>-49704</v>
      </c>
      <c r="C2101" s="178">
        <v>-386366</v>
      </c>
      <c r="D2101" s="178" t="s">
        <v>865</v>
      </c>
      <c r="E2101" s="178" t="s">
        <v>167</v>
      </c>
      <c r="F2101" s="178" t="s">
        <v>792</v>
      </c>
      <c r="G2101" s="180">
        <f>VLOOKUP(D2101,Plan1!$B$2:$S$5570,7,)/1000</f>
        <v>5.4470000000000001</v>
      </c>
      <c r="H2101" s="180">
        <f>VLOOKUP(D2101,Plan1!$B$2:$S$5570,8,)/1000</f>
        <v>5.601</v>
      </c>
      <c r="I2101" s="180">
        <f>VLOOKUP(D2101,Plan1!$B$2:$S$5570,9,)/1000</f>
        <v>5.758</v>
      </c>
      <c r="J2101" s="180">
        <f>VLOOKUP(D2101,Plan1!$B$2:$S$5570,10,)/1000</f>
        <v>5.3780000000000001</v>
      </c>
      <c r="K2101" s="180">
        <f>VLOOKUP(D2101,Plan1!$B$2:$S$5570,11,)/1000</f>
        <v>5.3819999999999997</v>
      </c>
      <c r="L2101" s="180">
        <f>VLOOKUP(D2101,Plan1!$B$2:$S$5570,12,)/1000</f>
        <v>5.2629999999999999</v>
      </c>
      <c r="M2101" s="180">
        <f>VLOOKUP(D2101,Plan1!$B$2:$S$5570,13,)/1000</f>
        <v>5.6319999999999997</v>
      </c>
      <c r="N2101" s="180">
        <f>VLOOKUP(D2101,Plan1!$B$2:$S$5570,14,)/1000</f>
        <v>6.2569999999999997</v>
      </c>
      <c r="O2101" s="180">
        <f>VLOOKUP(D2101,Plan1!$B$2:$S$5570,15,)/1000</f>
        <v>6.4980000000000002</v>
      </c>
      <c r="P2101" s="180">
        <f>VLOOKUP(D2101,Plan1!$B$2:$S$5570,16,)/1000</f>
        <v>6.4359999999999999</v>
      </c>
      <c r="Q2101" s="180">
        <f>VLOOKUP(D2101,Plan1!$B$2:$S$5570,17,)/1000</f>
        <v>6.1210000000000004</v>
      </c>
      <c r="R2101" s="180">
        <f>VLOOKUP(D2101,Plan1!$B$2:$S$5570,18,)/1000</f>
        <v>5.6059999999999999</v>
      </c>
      <c r="S2101" s="180">
        <f>VLOOKUP(D2101,Plan1!$B$2:$S$5570,6,)/1000</f>
        <v>5.7809999999999997</v>
      </c>
    </row>
    <row r="2102" spans="1:19" x14ac:dyDescent="0.25">
      <c r="A2102" s="178">
        <v>39811</v>
      </c>
      <c r="B2102" s="178">
        <v>-8538</v>
      </c>
      <c r="C2102" s="178">
        <v>-37696</v>
      </c>
      <c r="D2102" s="178" t="s">
        <v>3338</v>
      </c>
      <c r="E2102" s="178" t="s">
        <v>167</v>
      </c>
      <c r="F2102" s="178" t="s">
        <v>3284</v>
      </c>
      <c r="G2102" s="180">
        <f>VLOOKUP(D2102,Plan1!$B$2:$S$5570,7,)/1000</f>
        <v>6.0289999999999999</v>
      </c>
      <c r="H2102" s="180">
        <f>VLOOKUP(D2102,Plan1!$B$2:$S$5570,8,)/1000</f>
        <v>6.0259999999999998</v>
      </c>
      <c r="I2102" s="180">
        <f>VLOOKUP(D2102,Plan1!$B$2:$S$5570,9,)/1000</f>
        <v>6.2539999999999996</v>
      </c>
      <c r="J2102" s="180">
        <f>VLOOKUP(D2102,Plan1!$B$2:$S$5570,10,)/1000</f>
        <v>5.8959999999999999</v>
      </c>
      <c r="K2102" s="180">
        <f>VLOOKUP(D2102,Plan1!$B$2:$S$5570,11,)/1000</f>
        <v>5.0780000000000003</v>
      </c>
      <c r="L2102" s="180">
        <f>VLOOKUP(D2102,Plan1!$B$2:$S$5570,12,)/1000</f>
        <v>4.524</v>
      </c>
      <c r="M2102" s="180">
        <f>VLOOKUP(D2102,Plan1!$B$2:$S$5570,13,)/1000</f>
        <v>4.7160000000000002</v>
      </c>
      <c r="N2102" s="180">
        <f>VLOOKUP(D2102,Plan1!$B$2:$S$5570,14,)/1000</f>
        <v>5.4370000000000003</v>
      </c>
      <c r="O2102" s="180">
        <f>VLOOKUP(D2102,Plan1!$B$2:$S$5570,15,)/1000</f>
        <v>6.1890000000000001</v>
      </c>
      <c r="P2102" s="180">
        <f>VLOOKUP(D2102,Plan1!$B$2:$S$5570,16,)/1000</f>
        <v>6.1909999999999998</v>
      </c>
      <c r="Q2102" s="180">
        <f>VLOOKUP(D2102,Plan1!$B$2:$S$5570,17,)/1000</f>
        <v>6.3339999999999996</v>
      </c>
      <c r="R2102" s="180">
        <f>VLOOKUP(D2102,Plan1!$B$2:$S$5570,18,)/1000</f>
        <v>6.1219999999999999</v>
      </c>
      <c r="S2102" s="180">
        <f>VLOOKUP(D2102,Plan1!$B$2:$S$5570,6,)/1000</f>
        <v>5.7329999999999997</v>
      </c>
    </row>
    <row r="2103" spans="1:19" x14ac:dyDescent="0.25">
      <c r="A2103" s="178">
        <v>29190</v>
      </c>
      <c r="B2103" s="178">
        <v>-116442</v>
      </c>
      <c r="C2103" s="178">
        <v>-420199</v>
      </c>
      <c r="D2103" s="178" t="s">
        <v>690</v>
      </c>
      <c r="E2103" s="178" t="s">
        <v>167</v>
      </c>
      <c r="F2103" s="178" t="s">
        <v>375</v>
      </c>
      <c r="G2103" s="180">
        <f>VLOOKUP(D2103,Plan1!$B$2:$S$5570,7,)/1000</f>
        <v>5.8470000000000004</v>
      </c>
      <c r="H2103" s="180">
        <f>VLOOKUP(D2103,Plan1!$B$2:$S$5570,8,)/1000</f>
        <v>5.819</v>
      </c>
      <c r="I2103" s="180">
        <f>VLOOKUP(D2103,Plan1!$B$2:$S$5570,9,)/1000</f>
        <v>5.9119999999999999</v>
      </c>
      <c r="J2103" s="180">
        <f>VLOOKUP(D2103,Plan1!$B$2:$S$5570,10,)/1000</f>
        <v>5.3920000000000003</v>
      </c>
      <c r="K2103" s="180">
        <f>VLOOKUP(D2103,Plan1!$B$2:$S$5570,11,)/1000</f>
        <v>5.0629999999999997</v>
      </c>
      <c r="L2103" s="180">
        <f>VLOOKUP(D2103,Plan1!$B$2:$S$5570,12,)/1000</f>
        <v>4.9160000000000004</v>
      </c>
      <c r="M2103" s="180">
        <f>VLOOKUP(D2103,Plan1!$B$2:$S$5570,13,)/1000</f>
        <v>5.1580000000000004</v>
      </c>
      <c r="N2103" s="180">
        <f>VLOOKUP(D2103,Plan1!$B$2:$S$5570,14,)/1000</f>
        <v>5.8140000000000001</v>
      </c>
      <c r="O2103" s="180">
        <f>VLOOKUP(D2103,Plan1!$B$2:$S$5570,15,)/1000</f>
        <v>6.3449999999999998</v>
      </c>
      <c r="P2103" s="180">
        <f>VLOOKUP(D2103,Plan1!$B$2:$S$5570,16,)/1000</f>
        <v>6.1109999999999998</v>
      </c>
      <c r="Q2103" s="180">
        <f>VLOOKUP(D2103,Plan1!$B$2:$S$5570,17,)/1000</f>
        <v>5.6440000000000001</v>
      </c>
      <c r="R2103" s="180">
        <f>VLOOKUP(D2103,Plan1!$B$2:$S$5570,18,)/1000</f>
        <v>5.7549999999999999</v>
      </c>
      <c r="S2103" s="180">
        <f>VLOOKUP(D2103,Plan1!$B$2:$S$5570,6,)/1000</f>
        <v>5.6479999999999997</v>
      </c>
    </row>
    <row r="2104" spans="1:19" x14ac:dyDescent="0.25">
      <c r="A2104" s="178">
        <v>25701</v>
      </c>
      <c r="B2104" s="178">
        <v>-128809</v>
      </c>
      <c r="C2104" s="178">
        <v>-424859</v>
      </c>
      <c r="D2104" s="178" t="s">
        <v>566</v>
      </c>
      <c r="E2104" s="178" t="s">
        <v>167</v>
      </c>
      <c r="F2104" s="178" t="s">
        <v>375</v>
      </c>
      <c r="G2104" s="180">
        <f>VLOOKUP(D2104,Plan1!$B$2:$S$5570,7,)/1000</f>
        <v>6.1580000000000004</v>
      </c>
      <c r="H2104" s="180">
        <f>VLOOKUP(D2104,Plan1!$B$2:$S$5570,8,)/1000</f>
        <v>6.3280000000000003</v>
      </c>
      <c r="I2104" s="180">
        <f>VLOOKUP(D2104,Plan1!$B$2:$S$5570,9,)/1000</f>
        <v>6.2149999999999999</v>
      </c>
      <c r="J2104" s="180">
        <f>VLOOKUP(D2104,Plan1!$B$2:$S$5570,10,)/1000</f>
        <v>5.9189999999999996</v>
      </c>
      <c r="K2104" s="180">
        <f>VLOOKUP(D2104,Plan1!$B$2:$S$5570,11,)/1000</f>
        <v>5.6</v>
      </c>
      <c r="L2104" s="180">
        <f>VLOOKUP(D2104,Plan1!$B$2:$S$5570,12,)/1000</f>
        <v>5.4850000000000003</v>
      </c>
      <c r="M2104" s="180">
        <f>VLOOKUP(D2104,Plan1!$B$2:$S$5570,13,)/1000</f>
        <v>5.6429999999999998</v>
      </c>
      <c r="N2104" s="180">
        <f>VLOOKUP(D2104,Plan1!$B$2:$S$5570,14,)/1000</f>
        <v>6.22</v>
      </c>
      <c r="O2104" s="180">
        <f>VLOOKUP(D2104,Plan1!$B$2:$S$5570,15,)/1000</f>
        <v>6.3730000000000002</v>
      </c>
      <c r="P2104" s="180">
        <f>VLOOKUP(D2104,Plan1!$B$2:$S$5570,16,)/1000</f>
        <v>6.3449999999999998</v>
      </c>
      <c r="Q2104" s="180">
        <f>VLOOKUP(D2104,Plan1!$B$2:$S$5570,17,)/1000</f>
        <v>5.734</v>
      </c>
      <c r="R2104" s="180">
        <f>VLOOKUP(D2104,Plan1!$B$2:$S$5570,18,)/1000</f>
        <v>6.08</v>
      </c>
      <c r="S2104" s="180">
        <f>VLOOKUP(D2104,Plan1!$B$2:$S$5570,6,)/1000</f>
        <v>6.0090000000000003</v>
      </c>
    </row>
    <row r="2105" spans="1:19" x14ac:dyDescent="0.25">
      <c r="A2105" s="178">
        <v>5901</v>
      </c>
      <c r="B2105" s="178">
        <v>-232664</v>
      </c>
      <c r="C2105" s="178">
        <v>-510527</v>
      </c>
      <c r="D2105" s="178" t="s">
        <v>3213</v>
      </c>
      <c r="E2105" s="178" t="s">
        <v>167</v>
      </c>
      <c r="F2105" s="178" t="s">
        <v>2912</v>
      </c>
      <c r="G2105" s="180">
        <f>VLOOKUP(D2105,Plan1!$B$2:$S$5570,7,)/1000</f>
        <v>5.25</v>
      </c>
      <c r="H2105" s="180">
        <f>VLOOKUP(D2105,Plan1!$B$2:$S$5570,8,)/1000</f>
        <v>5.4720000000000004</v>
      </c>
      <c r="I2105" s="180">
        <f>VLOOKUP(D2105,Plan1!$B$2:$S$5570,9,)/1000</f>
        <v>5.4889999999999999</v>
      </c>
      <c r="J2105" s="180">
        <f>VLOOKUP(D2105,Plan1!$B$2:$S$5570,10,)/1000</f>
        <v>5.3810000000000002</v>
      </c>
      <c r="K2105" s="180">
        <f>VLOOKUP(D2105,Plan1!$B$2:$S$5570,11,)/1000</f>
        <v>4.5830000000000002</v>
      </c>
      <c r="L2105" s="180">
        <f>VLOOKUP(D2105,Plan1!$B$2:$S$5570,12,)/1000</f>
        <v>4.4169999999999998</v>
      </c>
      <c r="M2105" s="180">
        <f>VLOOKUP(D2105,Plan1!$B$2:$S$5570,13,)/1000</f>
        <v>4.5990000000000002</v>
      </c>
      <c r="N2105" s="180">
        <f>VLOOKUP(D2105,Plan1!$B$2:$S$5570,14,)/1000</f>
        <v>5.4589999999999996</v>
      </c>
      <c r="O2105" s="180">
        <f>VLOOKUP(D2105,Plan1!$B$2:$S$5570,15,)/1000</f>
        <v>5.0979999999999999</v>
      </c>
      <c r="P2105" s="180">
        <f>VLOOKUP(D2105,Plan1!$B$2:$S$5570,16,)/1000</f>
        <v>5.1680000000000001</v>
      </c>
      <c r="Q2105" s="180">
        <f>VLOOKUP(D2105,Plan1!$B$2:$S$5570,17,)/1000</f>
        <v>5.45</v>
      </c>
      <c r="R2105" s="180">
        <f>VLOOKUP(D2105,Plan1!$B$2:$S$5570,18,)/1000</f>
        <v>5.4820000000000002</v>
      </c>
      <c r="S2105" s="180">
        <f>VLOOKUP(D2105,Plan1!$B$2:$S$5570,6,)/1000</f>
        <v>5.1539999999999999</v>
      </c>
    </row>
    <row r="2106" spans="1:19" x14ac:dyDescent="0.25">
      <c r="A2106" s="178">
        <v>26474</v>
      </c>
      <c r="B2106" s="178">
        <v>-126484</v>
      </c>
      <c r="C2106" s="178">
        <v>-409304</v>
      </c>
      <c r="D2106" s="178" t="s">
        <v>598</v>
      </c>
      <c r="E2106" s="178" t="s">
        <v>167</v>
      </c>
      <c r="F2106" s="178" t="s">
        <v>375</v>
      </c>
      <c r="G2106" s="180">
        <f>VLOOKUP(D2106,Plan1!$B$2:$S$5570,7,)/1000</f>
        <v>5.4530000000000003</v>
      </c>
      <c r="H2106" s="180">
        <f>VLOOKUP(D2106,Plan1!$B$2:$S$5570,8,)/1000</f>
        <v>5.67</v>
      </c>
      <c r="I2106" s="180">
        <f>VLOOKUP(D2106,Plan1!$B$2:$S$5570,9,)/1000</f>
        <v>5.5359999999999996</v>
      </c>
      <c r="J2106" s="180">
        <f>VLOOKUP(D2106,Plan1!$B$2:$S$5570,10,)/1000</f>
        <v>4.7880000000000003</v>
      </c>
      <c r="K2106" s="180">
        <f>VLOOKUP(D2106,Plan1!$B$2:$S$5570,11,)/1000</f>
        <v>4.3970000000000002</v>
      </c>
      <c r="L2106" s="180">
        <f>VLOOKUP(D2106,Plan1!$B$2:$S$5570,12,)/1000</f>
        <v>4.1829999999999998</v>
      </c>
      <c r="M2106" s="180">
        <f>VLOOKUP(D2106,Plan1!$B$2:$S$5570,13,)/1000</f>
        <v>4.3330000000000002</v>
      </c>
      <c r="N2106" s="180">
        <f>VLOOKUP(D2106,Plan1!$B$2:$S$5570,14,)/1000</f>
        <v>4.8860000000000001</v>
      </c>
      <c r="O2106" s="180">
        <f>VLOOKUP(D2106,Plan1!$B$2:$S$5570,15,)/1000</f>
        <v>5.6280000000000001</v>
      </c>
      <c r="P2106" s="180">
        <f>VLOOKUP(D2106,Plan1!$B$2:$S$5570,16,)/1000</f>
        <v>5.3339999999999996</v>
      </c>
      <c r="Q2106" s="180">
        <f>VLOOKUP(D2106,Plan1!$B$2:$S$5570,17,)/1000</f>
        <v>5.0910000000000002</v>
      </c>
      <c r="R2106" s="180">
        <f>VLOOKUP(D2106,Plan1!$B$2:$S$5570,18,)/1000</f>
        <v>5.3109999999999999</v>
      </c>
      <c r="S2106" s="180">
        <f>VLOOKUP(D2106,Plan1!$B$2:$S$5570,6,)/1000</f>
        <v>5.0510000000000002</v>
      </c>
    </row>
    <row r="2107" spans="1:19" x14ac:dyDescent="0.25">
      <c r="A2107" s="178">
        <v>9288</v>
      </c>
      <c r="B2107" s="178">
        <v>-210835</v>
      </c>
      <c r="C2107" s="178">
        <v>-492452</v>
      </c>
      <c r="D2107" s="178" t="s">
        <v>5167</v>
      </c>
      <c r="E2107" s="178" t="s">
        <v>167</v>
      </c>
      <c r="F2107" s="178" t="s">
        <v>4704</v>
      </c>
      <c r="G2107" s="180">
        <f>VLOOKUP(D2107,Plan1!$B$2:$S$5570,7,)/1000</f>
        <v>5.2619999999999996</v>
      </c>
      <c r="H2107" s="180">
        <f>VLOOKUP(D2107,Plan1!$B$2:$S$5570,8,)/1000</f>
        <v>5.67</v>
      </c>
      <c r="I2107" s="180">
        <f>VLOOKUP(D2107,Plan1!$B$2:$S$5570,9,)/1000</f>
        <v>5.4119999999999999</v>
      </c>
      <c r="J2107" s="180">
        <f>VLOOKUP(D2107,Plan1!$B$2:$S$5570,10,)/1000</f>
        <v>5.4850000000000003</v>
      </c>
      <c r="K2107" s="180">
        <f>VLOOKUP(D2107,Plan1!$B$2:$S$5570,11,)/1000</f>
        <v>5.0010000000000003</v>
      </c>
      <c r="L2107" s="180">
        <f>VLOOKUP(D2107,Plan1!$B$2:$S$5570,12,)/1000</f>
        <v>4.8369999999999997</v>
      </c>
      <c r="M2107" s="180">
        <f>VLOOKUP(D2107,Plan1!$B$2:$S$5570,13,)/1000</f>
        <v>5.0720000000000001</v>
      </c>
      <c r="N2107" s="180">
        <f>VLOOKUP(D2107,Plan1!$B$2:$S$5570,14,)/1000</f>
        <v>5.8140000000000001</v>
      </c>
      <c r="O2107" s="180">
        <f>VLOOKUP(D2107,Plan1!$B$2:$S$5570,15,)/1000</f>
        <v>5.4279999999999999</v>
      </c>
      <c r="P2107" s="180">
        <f>VLOOKUP(D2107,Plan1!$B$2:$S$5570,16,)/1000</f>
        <v>5.4779999999999998</v>
      </c>
      <c r="Q2107" s="180">
        <f>VLOOKUP(D2107,Plan1!$B$2:$S$5570,17,)/1000</f>
        <v>5.4169999999999998</v>
      </c>
      <c r="R2107" s="180">
        <f>VLOOKUP(D2107,Plan1!$B$2:$S$5570,18,)/1000</f>
        <v>5.4279999999999999</v>
      </c>
      <c r="S2107" s="180">
        <f>VLOOKUP(D2107,Plan1!$B$2:$S$5570,6,)/1000</f>
        <v>5.3579999999999997</v>
      </c>
    </row>
    <row r="2108" spans="1:19" x14ac:dyDescent="0.25">
      <c r="A2108" s="178">
        <v>19496</v>
      </c>
      <c r="B2108" s="178">
        <v>-15667</v>
      </c>
      <c r="C2108" s="178">
        <v>-441641</v>
      </c>
      <c r="D2108" s="178" t="s">
        <v>2530</v>
      </c>
      <c r="E2108" s="178" t="s">
        <v>167</v>
      </c>
      <c r="F2108" s="178" t="s">
        <v>1727</v>
      </c>
      <c r="G2108" s="180">
        <f>VLOOKUP(D2108,Plan1!$B$2:$S$5570,7,)/1000</f>
        <v>5.8049999999999997</v>
      </c>
      <c r="H2108" s="180">
        <f>VLOOKUP(D2108,Plan1!$B$2:$S$5570,8,)/1000</f>
        <v>6.33</v>
      </c>
      <c r="I2108" s="180">
        <f>VLOOKUP(D2108,Plan1!$B$2:$S$5570,9,)/1000</f>
        <v>5.8239999999999998</v>
      </c>
      <c r="J2108" s="180">
        <f>VLOOKUP(D2108,Plan1!$B$2:$S$5570,10,)/1000</f>
        <v>6.117</v>
      </c>
      <c r="K2108" s="180">
        <f>VLOOKUP(D2108,Plan1!$B$2:$S$5570,11,)/1000</f>
        <v>5.7430000000000003</v>
      </c>
      <c r="L2108" s="180">
        <f>VLOOKUP(D2108,Plan1!$B$2:$S$5570,12,)/1000</f>
        <v>5.5739999999999998</v>
      </c>
      <c r="M2108" s="180">
        <f>VLOOKUP(D2108,Plan1!$B$2:$S$5570,13,)/1000</f>
        <v>5.9029999999999996</v>
      </c>
      <c r="N2108" s="180">
        <f>VLOOKUP(D2108,Plan1!$B$2:$S$5570,14,)/1000</f>
        <v>6.4210000000000003</v>
      </c>
      <c r="O2108" s="180">
        <f>VLOOKUP(D2108,Plan1!$B$2:$S$5570,15,)/1000</f>
        <v>6.3520000000000003</v>
      </c>
      <c r="P2108" s="180">
        <f>VLOOKUP(D2108,Plan1!$B$2:$S$5570,16,)/1000</f>
        <v>5.931</v>
      </c>
      <c r="Q2108" s="180">
        <f>VLOOKUP(D2108,Plan1!$B$2:$S$5570,17,)/1000</f>
        <v>5.12</v>
      </c>
      <c r="R2108" s="180">
        <f>VLOOKUP(D2108,Plan1!$B$2:$S$5570,18,)/1000</f>
        <v>5.56</v>
      </c>
      <c r="S2108" s="180">
        <f>VLOOKUP(D2108,Plan1!$B$2:$S$5570,6,)/1000</f>
        <v>5.89</v>
      </c>
    </row>
    <row r="2109" spans="1:19" x14ac:dyDescent="0.25">
      <c r="A2109" s="178">
        <v>10355</v>
      </c>
      <c r="B2109" s="178">
        <v>-204615</v>
      </c>
      <c r="C2109" s="178">
        <v>-471225</v>
      </c>
      <c r="D2109" s="178" t="s">
        <v>2030</v>
      </c>
      <c r="E2109" s="178" t="s">
        <v>167</v>
      </c>
      <c r="F2109" s="178" t="s">
        <v>1727</v>
      </c>
      <c r="G2109" s="180">
        <f>VLOOKUP(D2109,Plan1!$B$2:$S$5570,7,)/1000</f>
        <v>5.0179999999999998</v>
      </c>
      <c r="H2109" s="180">
        <f>VLOOKUP(D2109,Plan1!$B$2:$S$5570,8,)/1000</f>
        <v>5.5289999999999999</v>
      </c>
      <c r="I2109" s="180">
        <f>VLOOKUP(D2109,Plan1!$B$2:$S$5570,9,)/1000</f>
        <v>5.1239999999999997</v>
      </c>
      <c r="J2109" s="180">
        <f>VLOOKUP(D2109,Plan1!$B$2:$S$5570,10,)/1000</f>
        <v>5.4509999999999996</v>
      </c>
      <c r="K2109" s="180">
        <f>VLOOKUP(D2109,Plan1!$B$2:$S$5570,11,)/1000</f>
        <v>5.1719999999999997</v>
      </c>
      <c r="L2109" s="180">
        <f>VLOOKUP(D2109,Plan1!$B$2:$S$5570,12,)/1000</f>
        <v>5.1260000000000003</v>
      </c>
      <c r="M2109" s="180">
        <f>VLOOKUP(D2109,Plan1!$B$2:$S$5570,13,)/1000</f>
        <v>5.3689999999999998</v>
      </c>
      <c r="N2109" s="180">
        <f>VLOOKUP(D2109,Plan1!$B$2:$S$5570,14,)/1000</f>
        <v>6.0679999999999996</v>
      </c>
      <c r="O2109" s="180">
        <f>VLOOKUP(D2109,Plan1!$B$2:$S$5570,15,)/1000</f>
        <v>5.532</v>
      </c>
      <c r="P2109" s="180">
        <f>VLOOKUP(D2109,Plan1!$B$2:$S$5570,16,)/1000</f>
        <v>5.3869999999999996</v>
      </c>
      <c r="Q2109" s="180">
        <f>VLOOKUP(D2109,Plan1!$B$2:$S$5570,17,)/1000</f>
        <v>5.0819999999999999</v>
      </c>
      <c r="R2109" s="180">
        <f>VLOOKUP(D2109,Plan1!$B$2:$S$5570,18,)/1000</f>
        <v>5.05</v>
      </c>
      <c r="S2109" s="180">
        <f>VLOOKUP(D2109,Plan1!$B$2:$S$5570,6,)/1000</f>
        <v>5.3259999999999996</v>
      </c>
    </row>
    <row r="2110" spans="1:19" x14ac:dyDescent="0.25">
      <c r="A2110" s="178">
        <v>11683</v>
      </c>
      <c r="B2110" s="178">
        <v>-198371</v>
      </c>
      <c r="C2110" s="178">
        <v>-403735</v>
      </c>
      <c r="D2110" s="178" t="s">
        <v>1026</v>
      </c>
      <c r="E2110" s="178" t="s">
        <v>167</v>
      </c>
      <c r="F2110" s="178" t="s">
        <v>979</v>
      </c>
      <c r="G2110" s="180">
        <f>VLOOKUP(D2110,Plan1!$B$2:$S$5570,7,)/1000</f>
        <v>5.391</v>
      </c>
      <c r="H2110" s="180">
        <f>VLOOKUP(D2110,Plan1!$B$2:$S$5570,8,)/1000</f>
        <v>5.8650000000000002</v>
      </c>
      <c r="I2110" s="180">
        <f>VLOOKUP(D2110,Plan1!$B$2:$S$5570,9,)/1000</f>
        <v>5.423</v>
      </c>
      <c r="J2110" s="180">
        <f>VLOOKUP(D2110,Plan1!$B$2:$S$5570,10,)/1000</f>
        <v>4.9770000000000003</v>
      </c>
      <c r="K2110" s="180">
        <f>VLOOKUP(D2110,Plan1!$B$2:$S$5570,11,)/1000</f>
        <v>4.5810000000000004</v>
      </c>
      <c r="L2110" s="180">
        <f>VLOOKUP(D2110,Plan1!$B$2:$S$5570,12,)/1000</f>
        <v>4.399</v>
      </c>
      <c r="M2110" s="180">
        <f>VLOOKUP(D2110,Plan1!$B$2:$S$5570,13,)/1000</f>
        <v>4.431</v>
      </c>
      <c r="N2110" s="180">
        <f>VLOOKUP(D2110,Plan1!$B$2:$S$5570,14,)/1000</f>
        <v>4.8029999999999999</v>
      </c>
      <c r="O2110" s="180">
        <f>VLOOKUP(D2110,Plan1!$B$2:$S$5570,15,)/1000</f>
        <v>4.8890000000000002</v>
      </c>
      <c r="P2110" s="180">
        <f>VLOOKUP(D2110,Plan1!$B$2:$S$5570,16,)/1000</f>
        <v>4.6189999999999998</v>
      </c>
      <c r="Q2110" s="180">
        <f>VLOOKUP(D2110,Plan1!$B$2:$S$5570,17,)/1000</f>
        <v>4.4459999999999997</v>
      </c>
      <c r="R2110" s="180">
        <f>VLOOKUP(D2110,Plan1!$B$2:$S$5570,18,)/1000</f>
        <v>5.04</v>
      </c>
      <c r="S2110" s="180">
        <f>VLOOKUP(D2110,Plan1!$B$2:$S$5570,6,)/1000</f>
        <v>4.9050000000000002</v>
      </c>
    </row>
    <row r="2111" spans="1:19" x14ac:dyDescent="0.25">
      <c r="A2111" s="178">
        <v>2376</v>
      </c>
      <c r="B2111" s="178">
        <v>-283746</v>
      </c>
      <c r="C2111" s="178">
        <v>-516381</v>
      </c>
      <c r="D2111" s="178" t="s">
        <v>4211</v>
      </c>
      <c r="E2111" s="178" t="s">
        <v>167</v>
      </c>
      <c r="F2111" s="178" t="s">
        <v>3898</v>
      </c>
      <c r="G2111" s="180">
        <f>VLOOKUP(D2111,Plan1!$B$2:$S$5570,7,)/1000</f>
        <v>5.36</v>
      </c>
      <c r="H2111" s="180">
        <f>VLOOKUP(D2111,Plan1!$B$2:$S$5570,8,)/1000</f>
        <v>5.4470000000000001</v>
      </c>
      <c r="I2111" s="180">
        <f>VLOOKUP(D2111,Plan1!$B$2:$S$5570,9,)/1000</f>
        <v>5.1920000000000002</v>
      </c>
      <c r="J2111" s="180">
        <f>VLOOKUP(D2111,Plan1!$B$2:$S$5570,10,)/1000</f>
        <v>4.7960000000000003</v>
      </c>
      <c r="K2111" s="180">
        <f>VLOOKUP(D2111,Plan1!$B$2:$S$5570,11,)/1000</f>
        <v>3.9249999999999998</v>
      </c>
      <c r="L2111" s="180">
        <f>VLOOKUP(D2111,Plan1!$B$2:$S$5570,12,)/1000</f>
        <v>3.5310000000000001</v>
      </c>
      <c r="M2111" s="180">
        <f>VLOOKUP(D2111,Plan1!$B$2:$S$5570,13,)/1000</f>
        <v>3.887</v>
      </c>
      <c r="N2111" s="180">
        <f>VLOOKUP(D2111,Plan1!$B$2:$S$5570,14,)/1000</f>
        <v>4.49</v>
      </c>
      <c r="O2111" s="180">
        <f>VLOOKUP(D2111,Plan1!$B$2:$S$5570,15,)/1000</f>
        <v>4.194</v>
      </c>
      <c r="P2111" s="180">
        <f>VLOOKUP(D2111,Plan1!$B$2:$S$5570,16,)/1000</f>
        <v>4.8280000000000003</v>
      </c>
      <c r="Q2111" s="180">
        <f>VLOOKUP(D2111,Plan1!$B$2:$S$5570,17,)/1000</f>
        <v>5.5350000000000001</v>
      </c>
      <c r="R2111" s="180">
        <f>VLOOKUP(D2111,Plan1!$B$2:$S$5570,18,)/1000</f>
        <v>5.5369999999999999</v>
      </c>
      <c r="S2111" s="180">
        <f>VLOOKUP(D2111,Plan1!$B$2:$S$5570,6,)/1000</f>
        <v>4.7270000000000003</v>
      </c>
    </row>
    <row r="2112" spans="1:19" x14ac:dyDescent="0.25">
      <c r="A2112" s="178">
        <v>39440</v>
      </c>
      <c r="B2112" s="178">
        <v>-85795</v>
      </c>
      <c r="C2112" s="178">
        <v>-361769</v>
      </c>
      <c r="D2112" s="178" t="s">
        <v>3330</v>
      </c>
      <c r="E2112" s="178" t="s">
        <v>167</v>
      </c>
      <c r="F2112" s="178" t="s">
        <v>3284</v>
      </c>
      <c r="G2112" s="180">
        <f>VLOOKUP(D2112,Plan1!$B$2:$S$5570,7,)/1000</f>
        <v>5.5810000000000004</v>
      </c>
      <c r="H2112" s="180">
        <f>VLOOKUP(D2112,Plan1!$B$2:$S$5570,8,)/1000</f>
        <v>5.5339999999999998</v>
      </c>
      <c r="I2112" s="180">
        <f>VLOOKUP(D2112,Plan1!$B$2:$S$5570,9,)/1000</f>
        <v>5.7539999999999996</v>
      </c>
      <c r="J2112" s="180">
        <f>VLOOKUP(D2112,Plan1!$B$2:$S$5570,10,)/1000</f>
        <v>5.3179999999999996</v>
      </c>
      <c r="K2112" s="180">
        <f>VLOOKUP(D2112,Plan1!$B$2:$S$5570,11,)/1000</f>
        <v>4.5759999999999996</v>
      </c>
      <c r="L2112" s="180">
        <f>VLOOKUP(D2112,Plan1!$B$2:$S$5570,12,)/1000</f>
        <v>4.1360000000000001</v>
      </c>
      <c r="M2112" s="180">
        <f>VLOOKUP(D2112,Plan1!$B$2:$S$5570,13,)/1000</f>
        <v>4.2670000000000003</v>
      </c>
      <c r="N2112" s="180">
        <f>VLOOKUP(D2112,Plan1!$B$2:$S$5570,14,)/1000</f>
        <v>4.8220000000000001</v>
      </c>
      <c r="O2112" s="180">
        <f>VLOOKUP(D2112,Plan1!$B$2:$S$5570,15,)/1000</f>
        <v>5.4480000000000004</v>
      </c>
      <c r="P2112" s="180">
        <f>VLOOKUP(D2112,Plan1!$B$2:$S$5570,16,)/1000</f>
        <v>5.62</v>
      </c>
      <c r="Q2112" s="180">
        <f>VLOOKUP(D2112,Plan1!$B$2:$S$5570,17,)/1000</f>
        <v>5.9859999999999998</v>
      </c>
      <c r="R2112" s="180">
        <f>VLOOKUP(D2112,Plan1!$B$2:$S$5570,18,)/1000</f>
        <v>5.7430000000000003</v>
      </c>
      <c r="S2112" s="180">
        <f>VLOOKUP(D2112,Plan1!$B$2:$S$5570,6,)/1000</f>
        <v>5.2320000000000002</v>
      </c>
    </row>
    <row r="2113" spans="1:19" x14ac:dyDescent="0.25">
      <c r="A2113" s="178">
        <v>3246</v>
      </c>
      <c r="B2113" s="178">
        <v>-270551</v>
      </c>
      <c r="C2113" s="178">
        <v>-495197</v>
      </c>
      <c r="D2113" s="178" t="s">
        <v>4578</v>
      </c>
      <c r="E2113" s="178" t="s">
        <v>167</v>
      </c>
      <c r="F2113" s="178" t="s">
        <v>4434</v>
      </c>
      <c r="G2113" s="180">
        <f>VLOOKUP(D2113,Plan1!$B$2:$S$5570,7,)/1000</f>
        <v>4.9909999999999997</v>
      </c>
      <c r="H2113" s="180">
        <f>VLOOKUP(D2113,Plan1!$B$2:$S$5570,8,)/1000</f>
        <v>5.08</v>
      </c>
      <c r="I2113" s="180">
        <f>VLOOKUP(D2113,Plan1!$B$2:$S$5570,9,)/1000</f>
        <v>4.9210000000000003</v>
      </c>
      <c r="J2113" s="180">
        <f>VLOOKUP(D2113,Plan1!$B$2:$S$5570,10,)/1000</f>
        <v>4.3410000000000002</v>
      </c>
      <c r="K2113" s="180">
        <f>VLOOKUP(D2113,Plan1!$B$2:$S$5570,11,)/1000</f>
        <v>3.74</v>
      </c>
      <c r="L2113" s="180">
        <f>VLOOKUP(D2113,Plan1!$B$2:$S$5570,12,)/1000</f>
        <v>3.133</v>
      </c>
      <c r="M2113" s="180">
        <f>VLOOKUP(D2113,Plan1!$B$2:$S$5570,13,)/1000</f>
        <v>3.351</v>
      </c>
      <c r="N2113" s="180">
        <f>VLOOKUP(D2113,Plan1!$B$2:$S$5570,14,)/1000</f>
        <v>4.0860000000000003</v>
      </c>
      <c r="O2113" s="180">
        <f>VLOOKUP(D2113,Plan1!$B$2:$S$5570,15,)/1000</f>
        <v>3.8</v>
      </c>
      <c r="P2113" s="180">
        <f>VLOOKUP(D2113,Plan1!$B$2:$S$5570,16,)/1000</f>
        <v>4.03</v>
      </c>
      <c r="Q2113" s="180">
        <f>VLOOKUP(D2113,Plan1!$B$2:$S$5570,17,)/1000</f>
        <v>4.92</v>
      </c>
      <c r="R2113" s="180">
        <f>VLOOKUP(D2113,Plan1!$B$2:$S$5570,18,)/1000</f>
        <v>4.9870000000000001</v>
      </c>
      <c r="S2113" s="180">
        <f>VLOOKUP(D2113,Plan1!$B$2:$S$5570,6,)/1000</f>
        <v>4.282</v>
      </c>
    </row>
    <row r="2114" spans="1:19" x14ac:dyDescent="0.25">
      <c r="A2114" s="178">
        <v>22765</v>
      </c>
      <c r="B2114" s="178">
        <v>-141621</v>
      </c>
      <c r="C2114" s="178">
        <v>-393727</v>
      </c>
      <c r="D2114" s="178" t="s">
        <v>481</v>
      </c>
      <c r="E2114" s="178" t="s">
        <v>167</v>
      </c>
      <c r="F2114" s="178" t="s">
        <v>375</v>
      </c>
      <c r="G2114" s="180">
        <f>VLOOKUP(D2114,Plan1!$B$2:$S$5570,7,)/1000</f>
        <v>5.3769999999999998</v>
      </c>
      <c r="H2114" s="180">
        <f>VLOOKUP(D2114,Plan1!$B$2:$S$5570,8,)/1000</f>
        <v>5.532</v>
      </c>
      <c r="I2114" s="180">
        <f>VLOOKUP(D2114,Plan1!$B$2:$S$5570,9,)/1000</f>
        <v>5.492</v>
      </c>
      <c r="J2114" s="180">
        <f>VLOOKUP(D2114,Plan1!$B$2:$S$5570,10,)/1000</f>
        <v>4.7450000000000001</v>
      </c>
      <c r="K2114" s="180">
        <f>VLOOKUP(D2114,Plan1!$B$2:$S$5570,11,)/1000</f>
        <v>4.2370000000000001</v>
      </c>
      <c r="L2114" s="180">
        <f>VLOOKUP(D2114,Plan1!$B$2:$S$5570,12,)/1000</f>
        <v>3.9529999999999998</v>
      </c>
      <c r="M2114" s="180">
        <f>VLOOKUP(D2114,Plan1!$B$2:$S$5570,13,)/1000</f>
        <v>4.157</v>
      </c>
      <c r="N2114" s="180">
        <f>VLOOKUP(D2114,Plan1!$B$2:$S$5570,14,)/1000</f>
        <v>4.5369999999999999</v>
      </c>
      <c r="O2114" s="180">
        <f>VLOOKUP(D2114,Plan1!$B$2:$S$5570,15,)/1000</f>
        <v>4.9989999999999997</v>
      </c>
      <c r="P2114" s="180">
        <f>VLOOKUP(D2114,Plan1!$B$2:$S$5570,16,)/1000</f>
        <v>4.9669999999999996</v>
      </c>
      <c r="Q2114" s="180">
        <f>VLOOKUP(D2114,Plan1!$B$2:$S$5570,17,)/1000</f>
        <v>4.9139999999999997</v>
      </c>
      <c r="R2114" s="180">
        <f>VLOOKUP(D2114,Plan1!$B$2:$S$5570,18,)/1000</f>
        <v>5.4329999999999998</v>
      </c>
      <c r="S2114" s="180">
        <f>VLOOKUP(D2114,Plan1!$B$2:$S$5570,6,)/1000</f>
        <v>4.8620000000000001</v>
      </c>
    </row>
    <row r="2115" spans="1:19" x14ac:dyDescent="0.25">
      <c r="A2115" s="178">
        <v>15522</v>
      </c>
      <c r="B2115" s="178">
        <v>-176836</v>
      </c>
      <c r="C2115" s="178">
        <v>-401132</v>
      </c>
      <c r="D2115" s="178" t="s">
        <v>377</v>
      </c>
      <c r="E2115" s="178" t="s">
        <v>167</v>
      </c>
      <c r="F2115" s="178" t="s">
        <v>375</v>
      </c>
      <c r="G2115" s="180">
        <f>VLOOKUP(D2115,Plan1!$B$2:$S$5570,7,)/1000</f>
        <v>5.5949999999999998</v>
      </c>
      <c r="H2115" s="180">
        <f>VLOOKUP(D2115,Plan1!$B$2:$S$5570,8,)/1000</f>
        <v>5.8920000000000003</v>
      </c>
      <c r="I2115" s="180">
        <f>VLOOKUP(D2115,Plan1!$B$2:$S$5570,9,)/1000</f>
        <v>5.4720000000000004</v>
      </c>
      <c r="J2115" s="180">
        <f>VLOOKUP(D2115,Plan1!$B$2:$S$5570,10,)/1000</f>
        <v>5</v>
      </c>
      <c r="K2115" s="180">
        <f>VLOOKUP(D2115,Plan1!$B$2:$S$5570,11,)/1000</f>
        <v>4.4720000000000004</v>
      </c>
      <c r="L2115" s="180">
        <f>VLOOKUP(D2115,Plan1!$B$2:$S$5570,12,)/1000</f>
        <v>4.133</v>
      </c>
      <c r="M2115" s="180">
        <f>VLOOKUP(D2115,Plan1!$B$2:$S$5570,13,)/1000</f>
        <v>4.2709999999999999</v>
      </c>
      <c r="N2115" s="180">
        <f>VLOOKUP(D2115,Plan1!$B$2:$S$5570,14,)/1000</f>
        <v>4.8220000000000001</v>
      </c>
      <c r="O2115" s="180">
        <f>VLOOKUP(D2115,Plan1!$B$2:$S$5570,15,)/1000</f>
        <v>5.0990000000000002</v>
      </c>
      <c r="P2115" s="180">
        <f>VLOOKUP(D2115,Plan1!$B$2:$S$5570,16,)/1000</f>
        <v>5.0709999999999997</v>
      </c>
      <c r="Q2115" s="180">
        <f>VLOOKUP(D2115,Plan1!$B$2:$S$5570,17,)/1000</f>
        <v>4.8250000000000002</v>
      </c>
      <c r="R2115" s="180">
        <f>VLOOKUP(D2115,Plan1!$B$2:$S$5570,18,)/1000</f>
        <v>5.524</v>
      </c>
      <c r="S2115" s="180">
        <f>VLOOKUP(D2115,Plan1!$B$2:$S$5570,6,)/1000</f>
        <v>5.0149999999999997</v>
      </c>
    </row>
    <row r="2116" spans="1:19" x14ac:dyDescent="0.25">
      <c r="A2116" s="178">
        <v>2220</v>
      </c>
      <c r="B2116" s="178">
        <v>-28624</v>
      </c>
      <c r="C2116" s="178">
        <v>-525109</v>
      </c>
      <c r="D2116" s="178" t="s">
        <v>4179</v>
      </c>
      <c r="E2116" s="178" t="s">
        <v>167</v>
      </c>
      <c r="F2116" s="178" t="s">
        <v>3898</v>
      </c>
      <c r="G2116" s="180">
        <f>VLOOKUP(D2116,Plan1!$B$2:$S$5570,7,)/1000</f>
        <v>5.5380000000000003</v>
      </c>
      <c r="H2116" s="180">
        <f>VLOOKUP(D2116,Plan1!$B$2:$S$5570,8,)/1000</f>
        <v>5.617</v>
      </c>
      <c r="I2116" s="180">
        <f>VLOOKUP(D2116,Plan1!$B$2:$S$5570,9,)/1000</f>
        <v>5.38</v>
      </c>
      <c r="J2116" s="180">
        <f>VLOOKUP(D2116,Plan1!$B$2:$S$5570,10,)/1000</f>
        <v>4.8540000000000001</v>
      </c>
      <c r="K2116" s="180">
        <f>VLOOKUP(D2116,Plan1!$B$2:$S$5570,11,)/1000</f>
        <v>4.016</v>
      </c>
      <c r="L2116" s="180">
        <f>VLOOKUP(D2116,Plan1!$B$2:$S$5570,12,)/1000</f>
        <v>3.4369999999999998</v>
      </c>
      <c r="M2116" s="180">
        <f>VLOOKUP(D2116,Plan1!$B$2:$S$5570,13,)/1000</f>
        <v>3.8130000000000002</v>
      </c>
      <c r="N2116" s="180">
        <f>VLOOKUP(D2116,Plan1!$B$2:$S$5570,14,)/1000</f>
        <v>4.5049999999999999</v>
      </c>
      <c r="O2116" s="180">
        <f>VLOOKUP(D2116,Plan1!$B$2:$S$5570,15,)/1000</f>
        <v>4.25</v>
      </c>
      <c r="P2116" s="180">
        <f>VLOOKUP(D2116,Plan1!$B$2:$S$5570,16,)/1000</f>
        <v>4.968</v>
      </c>
      <c r="Q2116" s="180">
        <f>VLOOKUP(D2116,Plan1!$B$2:$S$5570,17,)/1000</f>
        <v>5.6390000000000002</v>
      </c>
      <c r="R2116" s="180">
        <f>VLOOKUP(D2116,Plan1!$B$2:$S$5570,18,)/1000</f>
        <v>5.6849999999999996</v>
      </c>
      <c r="S2116" s="180">
        <f>VLOOKUP(D2116,Plan1!$B$2:$S$5570,6,)/1000</f>
        <v>4.8090000000000002</v>
      </c>
    </row>
    <row r="2117" spans="1:19" x14ac:dyDescent="0.25">
      <c r="A2117" s="178">
        <v>6534</v>
      </c>
      <c r="B2117" s="178">
        <v>-22818</v>
      </c>
      <c r="C2117" s="178">
        <v>-500729</v>
      </c>
      <c r="D2117" s="178" t="s">
        <v>4889</v>
      </c>
      <c r="E2117" s="178" t="s">
        <v>167</v>
      </c>
      <c r="F2117" s="178" t="s">
        <v>4704</v>
      </c>
      <c r="G2117" s="180">
        <f>VLOOKUP(D2117,Plan1!$B$2:$S$5570,7,)/1000</f>
        <v>5.0780000000000003</v>
      </c>
      <c r="H2117" s="180">
        <f>VLOOKUP(D2117,Plan1!$B$2:$S$5570,8,)/1000</f>
        <v>5.5170000000000003</v>
      </c>
      <c r="I2117" s="180">
        <f>VLOOKUP(D2117,Plan1!$B$2:$S$5570,9,)/1000</f>
        <v>5.35</v>
      </c>
      <c r="J2117" s="180">
        <f>VLOOKUP(D2117,Plan1!$B$2:$S$5570,10,)/1000</f>
        <v>5.3940000000000001</v>
      </c>
      <c r="K2117" s="180">
        <f>VLOOKUP(D2117,Plan1!$B$2:$S$5570,11,)/1000</f>
        <v>4.6710000000000003</v>
      </c>
      <c r="L2117" s="180">
        <f>VLOOKUP(D2117,Plan1!$B$2:$S$5570,12,)/1000</f>
        <v>4.4939999999999998</v>
      </c>
      <c r="M2117" s="180">
        <f>VLOOKUP(D2117,Plan1!$B$2:$S$5570,13,)/1000</f>
        <v>4.6790000000000003</v>
      </c>
      <c r="N2117" s="180">
        <f>VLOOKUP(D2117,Plan1!$B$2:$S$5570,14,)/1000</f>
        <v>5.5170000000000003</v>
      </c>
      <c r="O2117" s="180">
        <f>VLOOKUP(D2117,Plan1!$B$2:$S$5570,15,)/1000</f>
        <v>5.1219999999999999</v>
      </c>
      <c r="P2117" s="180">
        <f>VLOOKUP(D2117,Plan1!$B$2:$S$5570,16,)/1000</f>
        <v>5.2850000000000001</v>
      </c>
      <c r="Q2117" s="180">
        <f>VLOOKUP(D2117,Plan1!$B$2:$S$5570,17,)/1000</f>
        <v>5.3540000000000001</v>
      </c>
      <c r="R2117" s="180">
        <f>VLOOKUP(D2117,Plan1!$B$2:$S$5570,18,)/1000</f>
        <v>5.5250000000000004</v>
      </c>
      <c r="S2117" s="180">
        <f>VLOOKUP(D2117,Plan1!$B$2:$S$5570,6,)/1000</f>
        <v>5.165</v>
      </c>
    </row>
    <row r="2118" spans="1:19" x14ac:dyDescent="0.25">
      <c r="A2118" s="178">
        <v>22978</v>
      </c>
      <c r="B2118" s="178">
        <v>-140648</v>
      </c>
      <c r="C2118" s="178">
        <v>-396407</v>
      </c>
      <c r="D2118" s="178" t="s">
        <v>486</v>
      </c>
      <c r="E2118" s="178" t="s">
        <v>167</v>
      </c>
      <c r="F2118" s="178" t="s">
        <v>375</v>
      </c>
      <c r="G2118" s="180">
        <f>VLOOKUP(D2118,Plan1!$B$2:$S$5570,7,)/1000</f>
        <v>5.4109999999999996</v>
      </c>
      <c r="H2118" s="180">
        <f>VLOOKUP(D2118,Plan1!$B$2:$S$5570,8,)/1000</f>
        <v>5.5730000000000004</v>
      </c>
      <c r="I2118" s="180">
        <f>VLOOKUP(D2118,Plan1!$B$2:$S$5570,9,)/1000</f>
        <v>5.5490000000000004</v>
      </c>
      <c r="J2118" s="180">
        <f>VLOOKUP(D2118,Plan1!$B$2:$S$5570,10,)/1000</f>
        <v>4.7709999999999999</v>
      </c>
      <c r="K2118" s="180">
        <f>VLOOKUP(D2118,Plan1!$B$2:$S$5570,11,)/1000</f>
        <v>4.2619999999999996</v>
      </c>
      <c r="L2118" s="180">
        <f>VLOOKUP(D2118,Plan1!$B$2:$S$5570,12,)/1000</f>
        <v>3.9430000000000001</v>
      </c>
      <c r="M2118" s="180">
        <f>VLOOKUP(D2118,Plan1!$B$2:$S$5570,13,)/1000</f>
        <v>4.1529999999999996</v>
      </c>
      <c r="N2118" s="180">
        <f>VLOOKUP(D2118,Plan1!$B$2:$S$5570,14,)/1000</f>
        <v>4.5449999999999999</v>
      </c>
      <c r="O2118" s="180">
        <f>VLOOKUP(D2118,Plan1!$B$2:$S$5570,15,)/1000</f>
        <v>5.0830000000000002</v>
      </c>
      <c r="P2118" s="180">
        <f>VLOOKUP(D2118,Plan1!$B$2:$S$5570,16,)/1000</f>
        <v>5.0049999999999999</v>
      </c>
      <c r="Q2118" s="180">
        <f>VLOOKUP(D2118,Plan1!$B$2:$S$5570,17,)/1000</f>
        <v>4.944</v>
      </c>
      <c r="R2118" s="180">
        <f>VLOOKUP(D2118,Plan1!$B$2:$S$5570,18,)/1000</f>
        <v>5.3940000000000001</v>
      </c>
      <c r="S2118" s="180">
        <f>VLOOKUP(D2118,Plan1!$B$2:$S$5570,6,)/1000</f>
        <v>4.8860000000000001</v>
      </c>
    </row>
    <row r="2119" spans="1:19" x14ac:dyDescent="0.25">
      <c r="A2119" s="178">
        <v>11284</v>
      </c>
      <c r="B2119" s="178">
        <v>-200257</v>
      </c>
      <c r="C2119" s="178">
        <v>-440573</v>
      </c>
      <c r="D2119" s="178" t="s">
        <v>2125</v>
      </c>
      <c r="E2119" s="178" t="s">
        <v>167</v>
      </c>
      <c r="F2119" s="178" t="s">
        <v>1727</v>
      </c>
      <c r="G2119" s="180">
        <f>VLOOKUP(D2119,Plan1!$B$2:$S$5570,7,)/1000</f>
        <v>5.1310000000000002</v>
      </c>
      <c r="H2119" s="180">
        <f>VLOOKUP(D2119,Plan1!$B$2:$S$5570,8,)/1000</f>
        <v>5.6360000000000001</v>
      </c>
      <c r="I2119" s="180">
        <f>VLOOKUP(D2119,Plan1!$B$2:$S$5570,9,)/1000</f>
        <v>5.234</v>
      </c>
      <c r="J2119" s="180">
        <f>VLOOKUP(D2119,Plan1!$B$2:$S$5570,10,)/1000</f>
        <v>5.3010000000000002</v>
      </c>
      <c r="K2119" s="180">
        <f>VLOOKUP(D2119,Plan1!$B$2:$S$5570,11,)/1000</f>
        <v>5.0380000000000003</v>
      </c>
      <c r="L2119" s="180">
        <f>VLOOKUP(D2119,Plan1!$B$2:$S$5570,12,)/1000</f>
        <v>5.0209999999999999</v>
      </c>
      <c r="M2119" s="180">
        <f>VLOOKUP(D2119,Plan1!$B$2:$S$5570,13,)/1000</f>
        <v>5.2759999999999998</v>
      </c>
      <c r="N2119" s="180">
        <f>VLOOKUP(D2119,Plan1!$B$2:$S$5570,14,)/1000</f>
        <v>5.992</v>
      </c>
      <c r="O2119" s="180">
        <f>VLOOKUP(D2119,Plan1!$B$2:$S$5570,15,)/1000</f>
        <v>5.875</v>
      </c>
      <c r="P2119" s="180">
        <f>VLOOKUP(D2119,Plan1!$B$2:$S$5570,16,)/1000</f>
        <v>5.4809999999999999</v>
      </c>
      <c r="Q2119" s="180">
        <f>VLOOKUP(D2119,Plan1!$B$2:$S$5570,17,)/1000</f>
        <v>4.8470000000000004</v>
      </c>
      <c r="R2119" s="180">
        <f>VLOOKUP(D2119,Plan1!$B$2:$S$5570,18,)/1000</f>
        <v>4.9909999999999997</v>
      </c>
      <c r="S2119" s="180">
        <f>VLOOKUP(D2119,Plan1!$B$2:$S$5570,6,)/1000</f>
        <v>5.319</v>
      </c>
    </row>
    <row r="2120" spans="1:19" x14ac:dyDescent="0.25">
      <c r="A2120" s="178">
        <v>2215</v>
      </c>
      <c r="B2120" s="178">
        <v>-286306</v>
      </c>
      <c r="C2120" s="178">
        <v>-530966</v>
      </c>
      <c r="D2120" s="178" t="s">
        <v>4173</v>
      </c>
      <c r="E2120" s="178" t="s">
        <v>167</v>
      </c>
      <c r="F2120" s="178" t="s">
        <v>3898</v>
      </c>
      <c r="G2120" s="180">
        <f>VLOOKUP(D2120,Plan1!$B$2:$S$5570,7,)/1000</f>
        <v>5.6059999999999999</v>
      </c>
      <c r="H2120" s="180">
        <f>VLOOKUP(D2120,Plan1!$B$2:$S$5570,8,)/1000</f>
        <v>5.6840000000000002</v>
      </c>
      <c r="I2120" s="180">
        <f>VLOOKUP(D2120,Plan1!$B$2:$S$5570,9,)/1000</f>
        <v>5.4290000000000003</v>
      </c>
      <c r="J2120" s="180">
        <f>VLOOKUP(D2120,Plan1!$B$2:$S$5570,10,)/1000</f>
        <v>4.8179999999999996</v>
      </c>
      <c r="K2120" s="180">
        <f>VLOOKUP(D2120,Plan1!$B$2:$S$5570,11,)/1000</f>
        <v>4.0309999999999997</v>
      </c>
      <c r="L2120" s="180">
        <f>VLOOKUP(D2120,Plan1!$B$2:$S$5570,12,)/1000</f>
        <v>3.456</v>
      </c>
      <c r="M2120" s="180">
        <f>VLOOKUP(D2120,Plan1!$B$2:$S$5570,13,)/1000</f>
        <v>3.7879999999999998</v>
      </c>
      <c r="N2120" s="180">
        <f>VLOOKUP(D2120,Plan1!$B$2:$S$5570,14,)/1000</f>
        <v>4.5019999999999998</v>
      </c>
      <c r="O2120" s="180">
        <f>VLOOKUP(D2120,Plan1!$B$2:$S$5570,15,)/1000</f>
        <v>4.3049999999999997</v>
      </c>
      <c r="P2120" s="180">
        <f>VLOOKUP(D2120,Plan1!$B$2:$S$5570,16,)/1000</f>
        <v>4.9669999999999996</v>
      </c>
      <c r="Q2120" s="180">
        <f>VLOOKUP(D2120,Plan1!$B$2:$S$5570,17,)/1000</f>
        <v>5.6349999999999998</v>
      </c>
      <c r="R2120" s="180">
        <f>VLOOKUP(D2120,Plan1!$B$2:$S$5570,18,)/1000</f>
        <v>5.6710000000000003</v>
      </c>
      <c r="S2120" s="180">
        <f>VLOOKUP(D2120,Plan1!$B$2:$S$5570,6,)/1000</f>
        <v>4.8239999999999998</v>
      </c>
    </row>
    <row r="2121" spans="1:19" x14ac:dyDescent="0.25">
      <c r="A2121" s="178">
        <v>26205</v>
      </c>
      <c r="B2121" s="178">
        <v>-126506</v>
      </c>
      <c r="C2121" s="178">
        <v>-422183</v>
      </c>
      <c r="D2121" s="178" t="s">
        <v>587</v>
      </c>
      <c r="E2121" s="178" t="s">
        <v>167</v>
      </c>
      <c r="F2121" s="178" t="s">
        <v>375</v>
      </c>
      <c r="G2121" s="180">
        <f>VLOOKUP(D2121,Plan1!$B$2:$S$5570,7,)/1000</f>
        <v>5.8949999999999996</v>
      </c>
      <c r="H2121" s="180">
        <f>VLOOKUP(D2121,Plan1!$B$2:$S$5570,8,)/1000</f>
        <v>6.0540000000000003</v>
      </c>
      <c r="I2121" s="180">
        <f>VLOOKUP(D2121,Plan1!$B$2:$S$5570,9,)/1000</f>
        <v>5.9580000000000002</v>
      </c>
      <c r="J2121" s="180">
        <f>VLOOKUP(D2121,Plan1!$B$2:$S$5570,10,)/1000</f>
        <v>5.6109999999999998</v>
      </c>
      <c r="K2121" s="180">
        <f>VLOOKUP(D2121,Plan1!$B$2:$S$5570,11,)/1000</f>
        <v>5.41</v>
      </c>
      <c r="L2121" s="180">
        <f>VLOOKUP(D2121,Plan1!$B$2:$S$5570,12,)/1000</f>
        <v>5.3380000000000001</v>
      </c>
      <c r="M2121" s="180">
        <f>VLOOKUP(D2121,Plan1!$B$2:$S$5570,13,)/1000</f>
        <v>5.5279999999999996</v>
      </c>
      <c r="N2121" s="180">
        <f>VLOOKUP(D2121,Plan1!$B$2:$S$5570,14,)/1000</f>
        <v>6.1559999999999997</v>
      </c>
      <c r="O2121" s="180">
        <f>VLOOKUP(D2121,Plan1!$B$2:$S$5570,15,)/1000</f>
        <v>6.47</v>
      </c>
      <c r="P2121" s="180">
        <f>VLOOKUP(D2121,Plan1!$B$2:$S$5570,16,)/1000</f>
        <v>6.2460000000000004</v>
      </c>
      <c r="Q2121" s="180">
        <f>VLOOKUP(D2121,Plan1!$B$2:$S$5570,17,)/1000</f>
        <v>5.609</v>
      </c>
      <c r="R2121" s="180">
        <f>VLOOKUP(D2121,Plan1!$B$2:$S$5570,18,)/1000</f>
        <v>5.94</v>
      </c>
      <c r="S2121" s="180">
        <f>VLOOKUP(D2121,Plan1!$B$2:$S$5570,6,)/1000</f>
        <v>5.8520000000000003</v>
      </c>
    </row>
    <row r="2122" spans="1:19" x14ac:dyDescent="0.25">
      <c r="A2122" s="178">
        <v>8099</v>
      </c>
      <c r="B2122" s="178">
        <v>-217567</v>
      </c>
      <c r="C2122" s="178">
        <v>-488323</v>
      </c>
      <c r="D2122" s="178" t="s">
        <v>5065</v>
      </c>
      <c r="E2122" s="178" t="s">
        <v>167</v>
      </c>
      <c r="F2122" s="178" t="s">
        <v>4704</v>
      </c>
      <c r="G2122" s="180">
        <f>VLOOKUP(D2122,Plan1!$B$2:$S$5570,7,)/1000</f>
        <v>5.234</v>
      </c>
      <c r="H2122" s="180">
        <f>VLOOKUP(D2122,Plan1!$B$2:$S$5570,8,)/1000</f>
        <v>5.69</v>
      </c>
      <c r="I2122" s="180">
        <f>VLOOKUP(D2122,Plan1!$B$2:$S$5570,9,)/1000</f>
        <v>5.415</v>
      </c>
      <c r="J2122" s="180">
        <f>VLOOKUP(D2122,Plan1!$B$2:$S$5570,10,)/1000</f>
        <v>5.415</v>
      </c>
      <c r="K2122" s="180">
        <f>VLOOKUP(D2122,Plan1!$B$2:$S$5570,11,)/1000</f>
        <v>4.8390000000000004</v>
      </c>
      <c r="L2122" s="180">
        <f>VLOOKUP(D2122,Plan1!$B$2:$S$5570,12,)/1000</f>
        <v>4.6870000000000003</v>
      </c>
      <c r="M2122" s="180">
        <f>VLOOKUP(D2122,Plan1!$B$2:$S$5570,13,)/1000</f>
        <v>4.9240000000000004</v>
      </c>
      <c r="N2122" s="180">
        <f>VLOOKUP(D2122,Plan1!$B$2:$S$5570,14,)/1000</f>
        <v>5.6269999999999998</v>
      </c>
      <c r="O2122" s="180">
        <f>VLOOKUP(D2122,Plan1!$B$2:$S$5570,15,)/1000</f>
        <v>5.2960000000000003</v>
      </c>
      <c r="P2122" s="180">
        <f>VLOOKUP(D2122,Plan1!$B$2:$S$5570,16,)/1000</f>
        <v>5.47</v>
      </c>
      <c r="Q2122" s="180">
        <f>VLOOKUP(D2122,Plan1!$B$2:$S$5570,17,)/1000</f>
        <v>5.3659999999999997</v>
      </c>
      <c r="R2122" s="180">
        <f>VLOOKUP(D2122,Plan1!$B$2:$S$5570,18,)/1000</f>
        <v>5.4790000000000001</v>
      </c>
      <c r="S2122" s="180">
        <f>VLOOKUP(D2122,Plan1!$B$2:$S$5570,6,)/1000</f>
        <v>5.2869999999999999</v>
      </c>
    </row>
    <row r="2123" spans="1:19" x14ac:dyDescent="0.25">
      <c r="A2123" s="178">
        <v>10410</v>
      </c>
      <c r="B2123" s="178">
        <v>-205471</v>
      </c>
      <c r="C2123" s="178">
        <v>-416671</v>
      </c>
      <c r="D2123" s="178" t="s">
        <v>1002</v>
      </c>
      <c r="E2123" s="178" t="s">
        <v>167</v>
      </c>
      <c r="F2123" s="178" t="s">
        <v>979</v>
      </c>
      <c r="G2123" s="180">
        <f>VLOOKUP(D2123,Plan1!$B$2:$S$5570,7,)/1000</f>
        <v>5.2220000000000004</v>
      </c>
      <c r="H2123" s="180">
        <f>VLOOKUP(D2123,Plan1!$B$2:$S$5570,8,)/1000</f>
        <v>5.8159999999999998</v>
      </c>
      <c r="I2123" s="180">
        <f>VLOOKUP(D2123,Plan1!$B$2:$S$5570,9,)/1000</f>
        <v>5.0549999999999997</v>
      </c>
      <c r="J2123" s="180">
        <f>VLOOKUP(D2123,Plan1!$B$2:$S$5570,10,)/1000</f>
        <v>4.8289999999999997</v>
      </c>
      <c r="K2123" s="180">
        <f>VLOOKUP(D2123,Plan1!$B$2:$S$5570,11,)/1000</f>
        <v>4.4820000000000002</v>
      </c>
      <c r="L2123" s="180">
        <f>VLOOKUP(D2123,Plan1!$B$2:$S$5570,12,)/1000</f>
        <v>4.5410000000000004</v>
      </c>
      <c r="M2123" s="180">
        <f>VLOOKUP(D2123,Plan1!$B$2:$S$5570,13,)/1000</f>
        <v>4.62</v>
      </c>
      <c r="N2123" s="180">
        <f>VLOOKUP(D2123,Plan1!$B$2:$S$5570,14,)/1000</f>
        <v>5.2240000000000002</v>
      </c>
      <c r="O2123" s="180">
        <f>VLOOKUP(D2123,Plan1!$B$2:$S$5570,15,)/1000</f>
        <v>5.23</v>
      </c>
      <c r="P2123" s="180">
        <f>VLOOKUP(D2123,Plan1!$B$2:$S$5570,16,)/1000</f>
        <v>4.8319999999999999</v>
      </c>
      <c r="Q2123" s="180">
        <f>VLOOKUP(D2123,Plan1!$B$2:$S$5570,17,)/1000</f>
        <v>4.3600000000000003</v>
      </c>
      <c r="R2123" s="180">
        <f>VLOOKUP(D2123,Plan1!$B$2:$S$5570,18,)/1000</f>
        <v>4.9619999999999997</v>
      </c>
      <c r="S2123" s="180">
        <f>VLOOKUP(D2123,Plan1!$B$2:$S$5570,6,)/1000</f>
        <v>4.931</v>
      </c>
    </row>
    <row r="2124" spans="1:19" x14ac:dyDescent="0.25">
      <c r="A2124" s="178">
        <v>29471</v>
      </c>
      <c r="B2124" s="178">
        <v>-115419</v>
      </c>
      <c r="C2124" s="178">
        <v>-419752</v>
      </c>
      <c r="D2124" s="178" t="s">
        <v>697</v>
      </c>
      <c r="E2124" s="178" t="s">
        <v>167</v>
      </c>
      <c r="F2124" s="178" t="s">
        <v>375</v>
      </c>
      <c r="G2124" s="180">
        <f>VLOOKUP(D2124,Plan1!$B$2:$S$5570,7,)/1000</f>
        <v>5.9710000000000001</v>
      </c>
      <c r="H2124" s="180">
        <f>VLOOKUP(D2124,Plan1!$B$2:$S$5570,8,)/1000</f>
        <v>5.9859999999999998</v>
      </c>
      <c r="I2124" s="180">
        <f>VLOOKUP(D2124,Plan1!$B$2:$S$5570,9,)/1000</f>
        <v>6.0279999999999996</v>
      </c>
      <c r="J2124" s="180">
        <f>VLOOKUP(D2124,Plan1!$B$2:$S$5570,10,)/1000</f>
        <v>5.4950000000000001</v>
      </c>
      <c r="K2124" s="180">
        <f>VLOOKUP(D2124,Plan1!$B$2:$S$5570,11,)/1000</f>
        <v>5.1559999999999997</v>
      </c>
      <c r="L2124" s="180">
        <f>VLOOKUP(D2124,Plan1!$B$2:$S$5570,12,)/1000</f>
        <v>5.0220000000000002</v>
      </c>
      <c r="M2124" s="180">
        <f>VLOOKUP(D2124,Plan1!$B$2:$S$5570,13,)/1000</f>
        <v>5.2439999999999998</v>
      </c>
      <c r="N2124" s="180">
        <f>VLOOKUP(D2124,Plan1!$B$2:$S$5570,14,)/1000</f>
        <v>5.9279999999999999</v>
      </c>
      <c r="O2124" s="180">
        <f>VLOOKUP(D2124,Plan1!$B$2:$S$5570,15,)/1000</f>
        <v>6.3630000000000004</v>
      </c>
      <c r="P2124" s="180">
        <f>VLOOKUP(D2124,Plan1!$B$2:$S$5570,16,)/1000</f>
        <v>6.1959999999999997</v>
      </c>
      <c r="Q2124" s="180">
        <f>VLOOKUP(D2124,Plan1!$B$2:$S$5570,17,)/1000</f>
        <v>5.758</v>
      </c>
      <c r="R2124" s="180">
        <f>VLOOKUP(D2124,Plan1!$B$2:$S$5570,18,)/1000</f>
        <v>5.875</v>
      </c>
      <c r="S2124" s="180">
        <f>VLOOKUP(D2124,Plan1!$B$2:$S$5570,6,)/1000</f>
        <v>5.7519999999999998</v>
      </c>
    </row>
    <row r="2125" spans="1:19" x14ac:dyDescent="0.25">
      <c r="A2125" s="178">
        <v>7610</v>
      </c>
      <c r="B2125" s="178">
        <v>-220609</v>
      </c>
      <c r="C2125" s="178">
        <v>-464372</v>
      </c>
      <c r="D2125" s="178" t="s">
        <v>1778</v>
      </c>
      <c r="E2125" s="178" t="s">
        <v>167</v>
      </c>
      <c r="F2125" s="178" t="s">
        <v>1727</v>
      </c>
      <c r="G2125" s="180">
        <f>VLOOKUP(D2125,Plan1!$B$2:$S$5570,7,)/1000</f>
        <v>4.71</v>
      </c>
      <c r="H2125" s="180">
        <f>VLOOKUP(D2125,Plan1!$B$2:$S$5570,8,)/1000</f>
        <v>5.1829999999999998</v>
      </c>
      <c r="I2125" s="180">
        <f>VLOOKUP(D2125,Plan1!$B$2:$S$5570,9,)/1000</f>
        <v>4.9119999999999999</v>
      </c>
      <c r="J2125" s="180">
        <f>VLOOKUP(D2125,Plan1!$B$2:$S$5570,10,)/1000</f>
        <v>5.1520000000000001</v>
      </c>
      <c r="K2125" s="180">
        <f>VLOOKUP(D2125,Plan1!$B$2:$S$5570,11,)/1000</f>
        <v>4.7859999999999996</v>
      </c>
      <c r="L2125" s="180">
        <f>VLOOKUP(D2125,Plan1!$B$2:$S$5570,12,)/1000</f>
        <v>4.7539999999999996</v>
      </c>
      <c r="M2125" s="180">
        <f>VLOOKUP(D2125,Plan1!$B$2:$S$5570,13,)/1000</f>
        <v>4.9189999999999996</v>
      </c>
      <c r="N2125" s="180">
        <f>VLOOKUP(D2125,Plan1!$B$2:$S$5570,14,)/1000</f>
        <v>5.6920000000000002</v>
      </c>
      <c r="O2125" s="180">
        <f>VLOOKUP(D2125,Plan1!$B$2:$S$5570,15,)/1000</f>
        <v>5.3019999999999996</v>
      </c>
      <c r="P2125" s="180">
        <f>VLOOKUP(D2125,Plan1!$B$2:$S$5570,16,)/1000</f>
        <v>5.157</v>
      </c>
      <c r="Q2125" s="180">
        <f>VLOOKUP(D2125,Plan1!$B$2:$S$5570,17,)/1000</f>
        <v>4.8789999999999996</v>
      </c>
      <c r="R2125" s="180">
        <f>VLOOKUP(D2125,Plan1!$B$2:$S$5570,18,)/1000</f>
        <v>4.8769999999999998</v>
      </c>
      <c r="S2125" s="180">
        <f>VLOOKUP(D2125,Plan1!$B$2:$S$5570,6,)/1000</f>
        <v>5.0270000000000001</v>
      </c>
    </row>
    <row r="2126" spans="1:19" x14ac:dyDescent="0.25">
      <c r="A2126" s="178">
        <v>9162</v>
      </c>
      <c r="B2126" s="178">
        <v>-211546</v>
      </c>
      <c r="C2126" s="178">
        <v>-447483</v>
      </c>
      <c r="D2126" s="178" t="s">
        <v>1912</v>
      </c>
      <c r="E2126" s="178" t="s">
        <v>167</v>
      </c>
      <c r="F2126" s="178" t="s">
        <v>1727</v>
      </c>
      <c r="G2126" s="180">
        <f>VLOOKUP(D2126,Plan1!$B$2:$S$5570,7,)/1000</f>
        <v>5.0830000000000002</v>
      </c>
      <c r="H2126" s="180">
        <f>VLOOKUP(D2126,Plan1!$B$2:$S$5570,8,)/1000</f>
        <v>5.5380000000000003</v>
      </c>
      <c r="I2126" s="180">
        <f>VLOOKUP(D2126,Plan1!$B$2:$S$5570,9,)/1000</f>
        <v>5.1660000000000004</v>
      </c>
      <c r="J2126" s="180">
        <f>VLOOKUP(D2126,Plan1!$B$2:$S$5570,10,)/1000</f>
        <v>5.2510000000000003</v>
      </c>
      <c r="K2126" s="180">
        <f>VLOOKUP(D2126,Plan1!$B$2:$S$5570,11,)/1000</f>
        <v>4.7990000000000004</v>
      </c>
      <c r="L2126" s="180">
        <f>VLOOKUP(D2126,Plan1!$B$2:$S$5570,12,)/1000</f>
        <v>4.7169999999999996</v>
      </c>
      <c r="M2126" s="180">
        <f>VLOOKUP(D2126,Plan1!$B$2:$S$5570,13,)/1000</f>
        <v>4.9480000000000004</v>
      </c>
      <c r="N2126" s="180">
        <f>VLOOKUP(D2126,Plan1!$B$2:$S$5570,14,)/1000</f>
        <v>5.7889999999999997</v>
      </c>
      <c r="O2126" s="180">
        <f>VLOOKUP(D2126,Plan1!$B$2:$S$5570,15,)/1000</f>
        <v>5.4740000000000002</v>
      </c>
      <c r="P2126" s="180">
        <f>VLOOKUP(D2126,Plan1!$B$2:$S$5570,16,)/1000</f>
        <v>5.2560000000000002</v>
      </c>
      <c r="Q2126" s="180">
        <f>VLOOKUP(D2126,Plan1!$B$2:$S$5570,17,)/1000</f>
        <v>4.79</v>
      </c>
      <c r="R2126" s="180">
        <f>VLOOKUP(D2126,Plan1!$B$2:$S$5570,18,)/1000</f>
        <v>5.0190000000000001</v>
      </c>
      <c r="S2126" s="180">
        <f>VLOOKUP(D2126,Plan1!$B$2:$S$5570,6,)/1000</f>
        <v>5.1520000000000001</v>
      </c>
    </row>
    <row r="2127" spans="1:19" x14ac:dyDescent="0.25">
      <c r="A2127" s="178">
        <v>5511</v>
      </c>
      <c r="B2127" s="178">
        <v>-236601</v>
      </c>
      <c r="C2127" s="178">
        <v>-472234</v>
      </c>
      <c r="D2127" s="178" t="s">
        <v>4748</v>
      </c>
      <c r="E2127" s="178" t="s">
        <v>167</v>
      </c>
      <c r="F2127" s="178" t="s">
        <v>4704</v>
      </c>
      <c r="G2127" s="180">
        <f>VLOOKUP(D2127,Plan1!$B$2:$S$5570,7,)/1000</f>
        <v>4.7450000000000001</v>
      </c>
      <c r="H2127" s="180">
        <f>VLOOKUP(D2127,Plan1!$B$2:$S$5570,8,)/1000</f>
        <v>5.3029999999999999</v>
      </c>
      <c r="I2127" s="180">
        <f>VLOOKUP(D2127,Plan1!$B$2:$S$5570,9,)/1000</f>
        <v>5.01</v>
      </c>
      <c r="J2127" s="180">
        <f>VLOOKUP(D2127,Plan1!$B$2:$S$5570,10,)/1000</f>
        <v>4.9249999999999998</v>
      </c>
      <c r="K2127" s="180">
        <f>VLOOKUP(D2127,Plan1!$B$2:$S$5570,11,)/1000</f>
        <v>4.3380000000000001</v>
      </c>
      <c r="L2127" s="180">
        <f>VLOOKUP(D2127,Plan1!$B$2:$S$5570,12,)/1000</f>
        <v>4.2140000000000004</v>
      </c>
      <c r="M2127" s="180">
        <f>VLOOKUP(D2127,Plan1!$B$2:$S$5570,13,)/1000</f>
        <v>4.2279999999999998</v>
      </c>
      <c r="N2127" s="180">
        <f>VLOOKUP(D2127,Plan1!$B$2:$S$5570,14,)/1000</f>
        <v>5.1459999999999999</v>
      </c>
      <c r="O2127" s="180">
        <f>VLOOKUP(D2127,Plan1!$B$2:$S$5570,15,)/1000</f>
        <v>4.6980000000000004</v>
      </c>
      <c r="P2127" s="180">
        <f>VLOOKUP(D2127,Plan1!$B$2:$S$5570,16,)/1000</f>
        <v>4.7709999999999999</v>
      </c>
      <c r="Q2127" s="180">
        <f>VLOOKUP(D2127,Plan1!$B$2:$S$5570,17,)/1000</f>
        <v>4.9000000000000004</v>
      </c>
      <c r="R2127" s="180">
        <f>VLOOKUP(D2127,Plan1!$B$2:$S$5570,18,)/1000</f>
        <v>5.1550000000000002</v>
      </c>
      <c r="S2127" s="180">
        <f>VLOOKUP(D2127,Plan1!$B$2:$S$5570,6,)/1000</f>
        <v>4.7859999999999996</v>
      </c>
    </row>
    <row r="2128" spans="1:19" x14ac:dyDescent="0.25">
      <c r="A2128" s="178">
        <v>27522</v>
      </c>
      <c r="B2128" s="178">
        <v>-121783</v>
      </c>
      <c r="C2128" s="178">
        <v>-43217</v>
      </c>
      <c r="D2128" s="178" t="s">
        <v>635</v>
      </c>
      <c r="E2128" s="178" t="s">
        <v>167</v>
      </c>
      <c r="F2128" s="178" t="s">
        <v>375</v>
      </c>
      <c r="G2128" s="180">
        <f>VLOOKUP(D2128,Plan1!$B$2:$S$5570,7,)/1000</f>
        <v>6.109</v>
      </c>
      <c r="H2128" s="180">
        <f>VLOOKUP(D2128,Plan1!$B$2:$S$5570,8,)/1000</f>
        <v>6.2720000000000002</v>
      </c>
      <c r="I2128" s="180">
        <f>VLOOKUP(D2128,Plan1!$B$2:$S$5570,9,)/1000</f>
        <v>6.2569999999999997</v>
      </c>
      <c r="J2128" s="180">
        <f>VLOOKUP(D2128,Plan1!$B$2:$S$5570,10,)/1000</f>
        <v>6.1269999999999998</v>
      </c>
      <c r="K2128" s="180">
        <f>VLOOKUP(D2128,Plan1!$B$2:$S$5570,11,)/1000</f>
        <v>5.8250000000000002</v>
      </c>
      <c r="L2128" s="180">
        <f>VLOOKUP(D2128,Plan1!$B$2:$S$5570,12,)/1000</f>
        <v>5.7039999999999997</v>
      </c>
      <c r="M2128" s="180">
        <f>VLOOKUP(D2128,Plan1!$B$2:$S$5570,13,)/1000</f>
        <v>5.8369999999999997</v>
      </c>
      <c r="N2128" s="180">
        <f>VLOOKUP(D2128,Plan1!$B$2:$S$5570,14,)/1000</f>
        <v>6.3449999999999998</v>
      </c>
      <c r="O2128" s="180">
        <f>VLOOKUP(D2128,Plan1!$B$2:$S$5570,15,)/1000</f>
        <v>6.3810000000000002</v>
      </c>
      <c r="P2128" s="180">
        <f>VLOOKUP(D2128,Plan1!$B$2:$S$5570,16,)/1000</f>
        <v>6.2949999999999999</v>
      </c>
      <c r="Q2128" s="180">
        <f>VLOOKUP(D2128,Plan1!$B$2:$S$5570,17,)/1000</f>
        <v>5.7969999999999997</v>
      </c>
      <c r="R2128" s="180">
        <f>VLOOKUP(D2128,Plan1!$B$2:$S$5570,18,)/1000</f>
        <v>5.984</v>
      </c>
      <c r="S2128" s="180">
        <f>VLOOKUP(D2128,Plan1!$B$2:$S$5570,6,)/1000</f>
        <v>6.0780000000000003</v>
      </c>
    </row>
    <row r="2129" spans="1:19" x14ac:dyDescent="0.25">
      <c r="A2129" s="178">
        <v>54371</v>
      </c>
      <c r="B2129" s="178">
        <v>-47125</v>
      </c>
      <c r="C2129" s="178">
        <v>-373534</v>
      </c>
      <c r="D2129" s="178" t="s">
        <v>879</v>
      </c>
      <c r="E2129" s="178" t="s">
        <v>167</v>
      </c>
      <c r="F2129" s="178" t="s">
        <v>792</v>
      </c>
      <c r="G2129" s="180">
        <f>VLOOKUP(D2129,Plan1!$B$2:$S$5570,7,)/1000</f>
        <v>6.0860000000000003</v>
      </c>
      <c r="H2129" s="180">
        <f>VLOOKUP(D2129,Plan1!$B$2:$S$5570,8,)/1000</f>
        <v>6.2</v>
      </c>
      <c r="I2129" s="180">
        <f>VLOOKUP(D2129,Plan1!$B$2:$S$5570,9,)/1000</f>
        <v>6.18</v>
      </c>
      <c r="J2129" s="180">
        <f>VLOOKUP(D2129,Plan1!$B$2:$S$5570,10,)/1000</f>
        <v>5.8220000000000001</v>
      </c>
      <c r="K2129" s="180">
        <f>VLOOKUP(D2129,Plan1!$B$2:$S$5570,11,)/1000</f>
        <v>5.7329999999999997</v>
      </c>
      <c r="L2129" s="180">
        <f>VLOOKUP(D2129,Plan1!$B$2:$S$5570,12,)/1000</f>
        <v>5.5579999999999998</v>
      </c>
      <c r="M2129" s="180">
        <f>VLOOKUP(D2129,Plan1!$B$2:$S$5570,13,)/1000</f>
        <v>5.7270000000000003</v>
      </c>
      <c r="N2129" s="180">
        <f>VLOOKUP(D2129,Plan1!$B$2:$S$5570,14,)/1000</f>
        <v>6.242</v>
      </c>
      <c r="O2129" s="180">
        <f>VLOOKUP(D2129,Plan1!$B$2:$S$5570,15,)/1000</f>
        <v>6</v>
      </c>
      <c r="P2129" s="180">
        <f>VLOOKUP(D2129,Plan1!$B$2:$S$5570,16,)/1000</f>
        <v>5.9889999999999999</v>
      </c>
      <c r="Q2129" s="180">
        <f>VLOOKUP(D2129,Plan1!$B$2:$S$5570,17,)/1000</f>
        <v>6.1020000000000003</v>
      </c>
      <c r="R2129" s="180">
        <f>VLOOKUP(D2129,Plan1!$B$2:$S$5570,18,)/1000</f>
        <v>6.1689999999999996</v>
      </c>
      <c r="S2129" s="180">
        <f>VLOOKUP(D2129,Plan1!$B$2:$S$5570,6,)/1000</f>
        <v>5.984</v>
      </c>
    </row>
    <row r="2130" spans="1:19" x14ac:dyDescent="0.25">
      <c r="A2130" s="178">
        <v>2180</v>
      </c>
      <c r="B2130" s="178">
        <v>-287137</v>
      </c>
      <c r="C2130" s="178">
        <v>-493091</v>
      </c>
      <c r="D2130" s="178" t="s">
        <v>4451</v>
      </c>
      <c r="E2130" s="178" t="s">
        <v>167</v>
      </c>
      <c r="F2130" s="178" t="s">
        <v>4434</v>
      </c>
      <c r="G2130" s="180">
        <f>VLOOKUP(D2130,Plan1!$B$2:$S$5570,7,)/1000</f>
        <v>5.0220000000000002</v>
      </c>
      <c r="H2130" s="180">
        <f>VLOOKUP(D2130,Plan1!$B$2:$S$5570,8,)/1000</f>
        <v>5.0190000000000001</v>
      </c>
      <c r="I2130" s="180">
        <f>VLOOKUP(D2130,Plan1!$B$2:$S$5570,9,)/1000</f>
        <v>4.7969999999999997</v>
      </c>
      <c r="J2130" s="180">
        <f>VLOOKUP(D2130,Plan1!$B$2:$S$5570,10,)/1000</f>
        <v>4.5860000000000003</v>
      </c>
      <c r="K2130" s="180">
        <f>VLOOKUP(D2130,Plan1!$B$2:$S$5570,11,)/1000</f>
        <v>3.98</v>
      </c>
      <c r="L2130" s="180">
        <f>VLOOKUP(D2130,Plan1!$B$2:$S$5570,12,)/1000</f>
        <v>3.492</v>
      </c>
      <c r="M2130" s="180">
        <f>VLOOKUP(D2130,Plan1!$B$2:$S$5570,13,)/1000</f>
        <v>3.714</v>
      </c>
      <c r="N2130" s="180">
        <f>VLOOKUP(D2130,Plan1!$B$2:$S$5570,14,)/1000</f>
        <v>4.3330000000000002</v>
      </c>
      <c r="O2130" s="180">
        <f>VLOOKUP(D2130,Plan1!$B$2:$S$5570,15,)/1000</f>
        <v>3.9</v>
      </c>
      <c r="P2130" s="180">
        <f>VLOOKUP(D2130,Plan1!$B$2:$S$5570,16,)/1000</f>
        <v>4.258</v>
      </c>
      <c r="Q2130" s="180">
        <f>VLOOKUP(D2130,Plan1!$B$2:$S$5570,17,)/1000</f>
        <v>5.1319999999999997</v>
      </c>
      <c r="R2130" s="180">
        <f>VLOOKUP(D2130,Plan1!$B$2:$S$5570,18,)/1000</f>
        <v>5.1360000000000001</v>
      </c>
      <c r="S2130" s="180">
        <f>VLOOKUP(D2130,Plan1!$B$2:$S$5570,6,)/1000</f>
        <v>4.4480000000000004</v>
      </c>
    </row>
    <row r="2131" spans="1:19" x14ac:dyDescent="0.25">
      <c r="A2131" s="178">
        <v>18418</v>
      </c>
      <c r="B2131" s="178">
        <v>-162194</v>
      </c>
      <c r="C2131" s="178">
        <v>-449045</v>
      </c>
      <c r="D2131" s="178" t="s">
        <v>2498</v>
      </c>
      <c r="E2131" s="178" t="s">
        <v>167</v>
      </c>
      <c r="F2131" s="178" t="s">
        <v>1727</v>
      </c>
      <c r="G2131" s="180">
        <f>VLOOKUP(D2131,Plan1!$B$2:$S$5570,7,)/1000</f>
        <v>5.7830000000000004</v>
      </c>
      <c r="H2131" s="180">
        <f>VLOOKUP(D2131,Plan1!$B$2:$S$5570,8,)/1000</f>
        <v>6.2220000000000004</v>
      </c>
      <c r="I2131" s="180">
        <f>VLOOKUP(D2131,Plan1!$B$2:$S$5570,9,)/1000</f>
        <v>5.79</v>
      </c>
      <c r="J2131" s="180">
        <f>VLOOKUP(D2131,Plan1!$B$2:$S$5570,10,)/1000</f>
        <v>6.0170000000000003</v>
      </c>
      <c r="K2131" s="180">
        <f>VLOOKUP(D2131,Plan1!$B$2:$S$5570,11,)/1000</f>
        <v>5.7320000000000002</v>
      </c>
      <c r="L2131" s="180">
        <f>VLOOKUP(D2131,Plan1!$B$2:$S$5570,12,)/1000</f>
        <v>5.5919999999999996</v>
      </c>
      <c r="M2131" s="180">
        <f>VLOOKUP(D2131,Plan1!$B$2:$S$5570,13,)/1000</f>
        <v>5.8470000000000004</v>
      </c>
      <c r="N2131" s="180">
        <f>VLOOKUP(D2131,Plan1!$B$2:$S$5570,14,)/1000</f>
        <v>6.5670000000000002</v>
      </c>
      <c r="O2131" s="180">
        <f>VLOOKUP(D2131,Plan1!$B$2:$S$5570,15,)/1000</f>
        <v>6.2320000000000002</v>
      </c>
      <c r="P2131" s="180">
        <f>VLOOKUP(D2131,Plan1!$B$2:$S$5570,16,)/1000</f>
        <v>5.8959999999999999</v>
      </c>
      <c r="Q2131" s="180">
        <f>VLOOKUP(D2131,Plan1!$B$2:$S$5570,17,)/1000</f>
        <v>5.2119999999999997</v>
      </c>
      <c r="R2131" s="180">
        <f>VLOOKUP(D2131,Plan1!$B$2:$S$5570,18,)/1000</f>
        <v>5.5430000000000001</v>
      </c>
      <c r="S2131" s="180">
        <f>VLOOKUP(D2131,Plan1!$B$2:$S$5570,6,)/1000</f>
        <v>5.8689999999999998</v>
      </c>
    </row>
    <row r="2132" spans="1:19" x14ac:dyDescent="0.25">
      <c r="A2132" s="178">
        <v>5764</v>
      </c>
      <c r="B2132" s="178">
        <v>-233948</v>
      </c>
      <c r="C2132" s="178">
        <v>-536154</v>
      </c>
      <c r="D2132" s="178" t="s">
        <v>3189</v>
      </c>
      <c r="E2132" s="178" t="s">
        <v>167</v>
      </c>
      <c r="F2132" s="178" t="s">
        <v>2912</v>
      </c>
      <c r="G2132" s="180">
        <f>VLOOKUP(D2132,Plan1!$B$2:$S$5570,7,)/1000</f>
        <v>5.5010000000000003</v>
      </c>
      <c r="H2132" s="180">
        <f>VLOOKUP(D2132,Plan1!$B$2:$S$5570,8,)/1000</f>
        <v>5.6970000000000001</v>
      </c>
      <c r="I2132" s="180">
        <f>VLOOKUP(D2132,Plan1!$B$2:$S$5570,9,)/1000</f>
        <v>5.6920000000000002</v>
      </c>
      <c r="J2132" s="180">
        <f>VLOOKUP(D2132,Plan1!$B$2:$S$5570,10,)/1000</f>
        <v>5.2380000000000004</v>
      </c>
      <c r="K2132" s="180">
        <f>VLOOKUP(D2132,Plan1!$B$2:$S$5570,11,)/1000</f>
        <v>4.4889999999999999</v>
      </c>
      <c r="L2132" s="180">
        <f>VLOOKUP(D2132,Plan1!$B$2:$S$5570,12,)/1000</f>
        <v>4.1929999999999996</v>
      </c>
      <c r="M2132" s="180">
        <f>VLOOKUP(D2132,Plan1!$B$2:$S$5570,13,)/1000</f>
        <v>4.3710000000000004</v>
      </c>
      <c r="N2132" s="180">
        <f>VLOOKUP(D2132,Plan1!$B$2:$S$5570,14,)/1000</f>
        <v>5.2149999999999999</v>
      </c>
      <c r="O2132" s="180">
        <f>VLOOKUP(D2132,Plan1!$B$2:$S$5570,15,)/1000</f>
        <v>4.9800000000000004</v>
      </c>
      <c r="P2132" s="180">
        <f>VLOOKUP(D2132,Plan1!$B$2:$S$5570,16,)/1000</f>
        <v>5.3040000000000003</v>
      </c>
      <c r="Q2132" s="180">
        <f>VLOOKUP(D2132,Plan1!$B$2:$S$5570,17,)/1000</f>
        <v>5.5819999999999999</v>
      </c>
      <c r="R2132" s="180">
        <f>VLOOKUP(D2132,Plan1!$B$2:$S$5570,18,)/1000</f>
        <v>5.7220000000000004</v>
      </c>
      <c r="S2132" s="180">
        <f>VLOOKUP(D2132,Plan1!$B$2:$S$5570,6,)/1000</f>
        <v>5.165</v>
      </c>
    </row>
    <row r="2133" spans="1:19" x14ac:dyDescent="0.25">
      <c r="A2133" s="178">
        <v>60363</v>
      </c>
      <c r="B2133" s="178">
        <v>-27749</v>
      </c>
      <c r="C2133" s="178">
        <v>-440617</v>
      </c>
      <c r="D2133" s="178" t="s">
        <v>1463</v>
      </c>
      <c r="E2133" s="178" t="s">
        <v>167</v>
      </c>
      <c r="F2133" s="178" t="s">
        <v>1298</v>
      </c>
      <c r="G2133" s="180">
        <f>VLOOKUP(D2133,Plan1!$B$2:$S$5570,7,)/1000</f>
        <v>4.4029999999999996</v>
      </c>
      <c r="H2133" s="180">
        <f>VLOOKUP(D2133,Plan1!$B$2:$S$5570,8,)/1000</f>
        <v>4.415</v>
      </c>
      <c r="I2133" s="180">
        <f>VLOOKUP(D2133,Plan1!$B$2:$S$5570,9,)/1000</f>
        <v>4.444</v>
      </c>
      <c r="J2133" s="180">
        <f>VLOOKUP(D2133,Plan1!$B$2:$S$5570,10,)/1000</f>
        <v>4.431</v>
      </c>
      <c r="K2133" s="180">
        <f>VLOOKUP(D2133,Plan1!$B$2:$S$5570,11,)/1000</f>
        <v>4.593</v>
      </c>
      <c r="L2133" s="180">
        <f>VLOOKUP(D2133,Plan1!$B$2:$S$5570,12,)/1000</f>
        <v>4.891</v>
      </c>
      <c r="M2133" s="180">
        <f>VLOOKUP(D2133,Plan1!$B$2:$S$5570,13,)/1000</f>
        <v>5.1280000000000001</v>
      </c>
      <c r="N2133" s="180">
        <f>VLOOKUP(D2133,Plan1!$B$2:$S$5570,14,)/1000</f>
        <v>5.6440000000000001</v>
      </c>
      <c r="O2133" s="180">
        <f>VLOOKUP(D2133,Plan1!$B$2:$S$5570,15,)/1000</f>
        <v>5.95</v>
      </c>
      <c r="P2133" s="180">
        <f>VLOOKUP(D2133,Plan1!$B$2:$S$5570,16,)/1000</f>
        <v>5.6539999999999999</v>
      </c>
      <c r="Q2133" s="180">
        <f>VLOOKUP(D2133,Plan1!$B$2:$S$5570,17,)/1000</f>
        <v>5.2720000000000002</v>
      </c>
      <c r="R2133" s="180">
        <f>VLOOKUP(D2133,Plan1!$B$2:$S$5570,18,)/1000</f>
        <v>4.7859999999999996</v>
      </c>
      <c r="S2133" s="180">
        <f>VLOOKUP(D2133,Plan1!$B$2:$S$5570,6,)/1000</f>
        <v>4.968</v>
      </c>
    </row>
    <row r="2134" spans="1:19" x14ac:dyDescent="0.25">
      <c r="A2134" s="178">
        <v>10693</v>
      </c>
      <c r="B2134" s="178">
        <v>-20342</v>
      </c>
      <c r="C2134" s="178">
        <v>-491949</v>
      </c>
      <c r="D2134" s="178" t="s">
        <v>5268</v>
      </c>
      <c r="E2134" s="178" t="s">
        <v>167</v>
      </c>
      <c r="F2134" s="178" t="s">
        <v>4704</v>
      </c>
      <c r="G2134" s="180">
        <f>VLOOKUP(D2134,Plan1!$B$2:$S$5570,7,)/1000</f>
        <v>5.2389999999999999</v>
      </c>
      <c r="H2134" s="180">
        <f>VLOOKUP(D2134,Plan1!$B$2:$S$5570,8,)/1000</f>
        <v>5.7409999999999997</v>
      </c>
      <c r="I2134" s="180">
        <f>VLOOKUP(D2134,Plan1!$B$2:$S$5570,9,)/1000</f>
        <v>5.4009999999999998</v>
      </c>
      <c r="J2134" s="180">
        <f>VLOOKUP(D2134,Plan1!$B$2:$S$5570,10,)/1000</f>
        <v>5.61</v>
      </c>
      <c r="K2134" s="180">
        <f>VLOOKUP(D2134,Plan1!$B$2:$S$5570,11,)/1000</f>
        <v>5.0860000000000003</v>
      </c>
      <c r="L2134" s="180">
        <f>VLOOKUP(D2134,Plan1!$B$2:$S$5570,12,)/1000</f>
        <v>4.8730000000000002</v>
      </c>
      <c r="M2134" s="180">
        <f>VLOOKUP(D2134,Plan1!$B$2:$S$5570,13,)/1000</f>
        <v>5.165</v>
      </c>
      <c r="N2134" s="180">
        <f>VLOOKUP(D2134,Plan1!$B$2:$S$5570,14,)/1000</f>
        <v>5.8129999999999997</v>
      </c>
      <c r="O2134" s="180">
        <f>VLOOKUP(D2134,Plan1!$B$2:$S$5570,15,)/1000</f>
        <v>5.34</v>
      </c>
      <c r="P2134" s="180">
        <f>VLOOKUP(D2134,Plan1!$B$2:$S$5570,16,)/1000</f>
        <v>5.4290000000000003</v>
      </c>
      <c r="Q2134" s="180">
        <f>VLOOKUP(D2134,Plan1!$B$2:$S$5570,17,)/1000</f>
        <v>5.3330000000000002</v>
      </c>
      <c r="R2134" s="180">
        <f>VLOOKUP(D2134,Plan1!$B$2:$S$5570,18,)/1000</f>
        <v>5.4930000000000003</v>
      </c>
      <c r="S2134" s="180">
        <f>VLOOKUP(D2134,Plan1!$B$2:$S$5570,6,)/1000</f>
        <v>5.3769999999999998</v>
      </c>
    </row>
    <row r="2135" spans="1:19" x14ac:dyDescent="0.25">
      <c r="A2135" s="178">
        <v>28940</v>
      </c>
      <c r="B2135" s="178">
        <v>-117487</v>
      </c>
      <c r="C2135" s="178">
        <v>-391906</v>
      </c>
      <c r="D2135" s="178" t="s">
        <v>685</v>
      </c>
      <c r="E2135" s="178" t="s">
        <v>167</v>
      </c>
      <c r="F2135" s="178" t="s">
        <v>375</v>
      </c>
      <c r="G2135" s="180">
        <f>VLOOKUP(D2135,Plan1!$B$2:$S$5570,7,)/1000</f>
        <v>5.6980000000000004</v>
      </c>
      <c r="H2135" s="180">
        <f>VLOOKUP(D2135,Plan1!$B$2:$S$5570,8,)/1000</f>
        <v>5.6539999999999999</v>
      </c>
      <c r="I2135" s="180">
        <f>VLOOKUP(D2135,Plan1!$B$2:$S$5570,9,)/1000</f>
        <v>5.7759999999999998</v>
      </c>
      <c r="J2135" s="180">
        <f>VLOOKUP(D2135,Plan1!$B$2:$S$5570,10,)/1000</f>
        <v>5.0419999999999998</v>
      </c>
      <c r="K2135" s="180">
        <f>VLOOKUP(D2135,Plan1!$B$2:$S$5570,11,)/1000</f>
        <v>4.3499999999999996</v>
      </c>
      <c r="L2135" s="180">
        <f>VLOOKUP(D2135,Plan1!$B$2:$S$5570,12,)/1000</f>
        <v>4.1150000000000002</v>
      </c>
      <c r="M2135" s="180">
        <f>VLOOKUP(D2135,Plan1!$B$2:$S$5570,13,)/1000</f>
        <v>4.3289999999999997</v>
      </c>
      <c r="N2135" s="180">
        <f>VLOOKUP(D2135,Plan1!$B$2:$S$5570,14,)/1000</f>
        <v>4.7060000000000004</v>
      </c>
      <c r="O2135" s="180">
        <f>VLOOKUP(D2135,Plan1!$B$2:$S$5570,15,)/1000</f>
        <v>5.4089999999999998</v>
      </c>
      <c r="P2135" s="180">
        <f>VLOOKUP(D2135,Plan1!$B$2:$S$5570,16,)/1000</f>
        <v>5.4320000000000004</v>
      </c>
      <c r="Q2135" s="180">
        <f>VLOOKUP(D2135,Plan1!$B$2:$S$5570,17,)/1000</f>
        <v>5.54</v>
      </c>
      <c r="R2135" s="180">
        <f>VLOOKUP(D2135,Plan1!$B$2:$S$5570,18,)/1000</f>
        <v>5.5810000000000004</v>
      </c>
      <c r="S2135" s="180">
        <f>VLOOKUP(D2135,Plan1!$B$2:$S$5570,6,)/1000</f>
        <v>5.1360000000000001</v>
      </c>
    </row>
    <row r="2136" spans="1:19" x14ac:dyDescent="0.25">
      <c r="A2136" s="178">
        <v>47977</v>
      </c>
      <c r="B2136" s="178">
        <v>-63967</v>
      </c>
      <c r="C2136" s="178">
        <v>-388557</v>
      </c>
      <c r="D2136" s="178" t="s">
        <v>829</v>
      </c>
      <c r="E2136" s="178" t="s">
        <v>167</v>
      </c>
      <c r="F2136" s="178" t="s">
        <v>792</v>
      </c>
      <c r="G2136" s="180">
        <f>VLOOKUP(D2136,Plan1!$B$2:$S$5570,7,)/1000</f>
        <v>5.6289999999999996</v>
      </c>
      <c r="H2136" s="180">
        <f>VLOOKUP(D2136,Plan1!$B$2:$S$5570,8,)/1000</f>
        <v>5.766</v>
      </c>
      <c r="I2136" s="180">
        <f>VLOOKUP(D2136,Plan1!$B$2:$S$5570,9,)/1000</f>
        <v>5.96</v>
      </c>
      <c r="J2136" s="180">
        <f>VLOOKUP(D2136,Plan1!$B$2:$S$5570,10,)/1000</f>
        <v>5.8259999999999996</v>
      </c>
      <c r="K2136" s="180">
        <f>VLOOKUP(D2136,Plan1!$B$2:$S$5570,11,)/1000</f>
        <v>5.4720000000000004</v>
      </c>
      <c r="L2136" s="180">
        <f>VLOOKUP(D2136,Plan1!$B$2:$S$5570,12,)/1000</f>
        <v>5.3680000000000003</v>
      </c>
      <c r="M2136" s="180">
        <f>VLOOKUP(D2136,Plan1!$B$2:$S$5570,13,)/1000</f>
        <v>5.6609999999999996</v>
      </c>
      <c r="N2136" s="180">
        <f>VLOOKUP(D2136,Plan1!$B$2:$S$5570,14,)/1000</f>
        <v>6.3479999999999999</v>
      </c>
      <c r="O2136" s="180">
        <f>VLOOKUP(D2136,Plan1!$B$2:$S$5570,15,)/1000</f>
        <v>6.4690000000000003</v>
      </c>
      <c r="P2136" s="180">
        <f>VLOOKUP(D2136,Plan1!$B$2:$S$5570,16,)/1000</f>
        <v>6.48</v>
      </c>
      <c r="Q2136" s="180">
        <f>VLOOKUP(D2136,Plan1!$B$2:$S$5570,17,)/1000</f>
        <v>6.3630000000000004</v>
      </c>
      <c r="R2136" s="180">
        <f>VLOOKUP(D2136,Plan1!$B$2:$S$5570,18,)/1000</f>
        <v>5.819</v>
      </c>
      <c r="S2136" s="180">
        <f>VLOOKUP(D2136,Plan1!$B$2:$S$5570,6,)/1000</f>
        <v>5.93</v>
      </c>
    </row>
    <row r="2137" spans="1:19" x14ac:dyDescent="0.25">
      <c r="A2137" s="178">
        <v>9888</v>
      </c>
      <c r="B2137" s="178">
        <v>-207918</v>
      </c>
      <c r="C2137" s="178">
        <v>-408136</v>
      </c>
      <c r="D2137" s="178" t="s">
        <v>993</v>
      </c>
      <c r="E2137" s="178" t="s">
        <v>167</v>
      </c>
      <c r="F2137" s="178" t="s">
        <v>979</v>
      </c>
      <c r="G2137" s="180">
        <f>VLOOKUP(D2137,Plan1!$B$2:$S$5570,7,)/1000</f>
        <v>5.3929999999999998</v>
      </c>
      <c r="H2137" s="180">
        <f>VLOOKUP(D2137,Plan1!$B$2:$S$5570,8,)/1000</f>
        <v>5.9290000000000003</v>
      </c>
      <c r="I2137" s="180">
        <f>VLOOKUP(D2137,Plan1!$B$2:$S$5570,9,)/1000</f>
        <v>5.1029999999999998</v>
      </c>
      <c r="J2137" s="180">
        <f>VLOOKUP(D2137,Plan1!$B$2:$S$5570,10,)/1000</f>
        <v>4.7919999999999998</v>
      </c>
      <c r="K2137" s="180">
        <f>VLOOKUP(D2137,Plan1!$B$2:$S$5570,11,)/1000</f>
        <v>4.4089999999999998</v>
      </c>
      <c r="L2137" s="180">
        <f>VLOOKUP(D2137,Plan1!$B$2:$S$5570,12,)/1000</f>
        <v>4.3780000000000001</v>
      </c>
      <c r="M2137" s="180">
        <f>VLOOKUP(D2137,Plan1!$B$2:$S$5570,13,)/1000</f>
        <v>4.3470000000000004</v>
      </c>
      <c r="N2137" s="180">
        <f>VLOOKUP(D2137,Plan1!$B$2:$S$5570,14,)/1000</f>
        <v>4.9420000000000002</v>
      </c>
      <c r="O2137" s="180">
        <f>VLOOKUP(D2137,Plan1!$B$2:$S$5570,15,)/1000</f>
        <v>4.9550000000000001</v>
      </c>
      <c r="P2137" s="180">
        <f>VLOOKUP(D2137,Plan1!$B$2:$S$5570,16,)/1000</f>
        <v>4.7110000000000003</v>
      </c>
      <c r="Q2137" s="180">
        <f>VLOOKUP(D2137,Plan1!$B$2:$S$5570,17,)/1000</f>
        <v>4.343</v>
      </c>
      <c r="R2137" s="180">
        <f>VLOOKUP(D2137,Plan1!$B$2:$S$5570,18,)/1000</f>
        <v>4.8940000000000001</v>
      </c>
      <c r="S2137" s="180">
        <f>VLOOKUP(D2137,Plan1!$B$2:$S$5570,6,)/1000</f>
        <v>4.8499999999999996</v>
      </c>
    </row>
    <row r="2138" spans="1:19" x14ac:dyDescent="0.25">
      <c r="A2138" s="178">
        <v>50304</v>
      </c>
      <c r="B2138" s="178">
        <v>-58221</v>
      </c>
      <c r="C2138" s="178">
        <v>-355519</v>
      </c>
      <c r="D2138" s="178" t="s">
        <v>3856</v>
      </c>
      <c r="E2138" s="178" t="s">
        <v>167</v>
      </c>
      <c r="F2138" s="178" t="s">
        <v>3752</v>
      </c>
      <c r="G2138" s="180">
        <f>VLOOKUP(D2138,Plan1!$B$2:$S$5570,7,)/1000</f>
        <v>5.6630000000000003</v>
      </c>
      <c r="H2138" s="180">
        <f>VLOOKUP(D2138,Plan1!$B$2:$S$5570,8,)/1000</f>
        <v>5.7939999999999996</v>
      </c>
      <c r="I2138" s="180">
        <f>VLOOKUP(D2138,Plan1!$B$2:$S$5570,9,)/1000</f>
        <v>5.9409999999999998</v>
      </c>
      <c r="J2138" s="180">
        <f>VLOOKUP(D2138,Plan1!$B$2:$S$5570,10,)/1000</f>
        <v>5.6310000000000002</v>
      </c>
      <c r="K2138" s="180">
        <f>VLOOKUP(D2138,Plan1!$B$2:$S$5570,11,)/1000</f>
        <v>5.2009999999999996</v>
      </c>
      <c r="L2138" s="180">
        <f>VLOOKUP(D2138,Plan1!$B$2:$S$5570,12,)/1000</f>
        <v>4.7960000000000003</v>
      </c>
      <c r="M2138" s="180">
        <f>VLOOKUP(D2138,Plan1!$B$2:$S$5570,13,)/1000</f>
        <v>4.9580000000000002</v>
      </c>
      <c r="N2138" s="180">
        <f>VLOOKUP(D2138,Plan1!$B$2:$S$5570,14,)/1000</f>
        <v>5.5549999999999997</v>
      </c>
      <c r="O2138" s="180">
        <f>VLOOKUP(D2138,Plan1!$B$2:$S$5570,15,)/1000</f>
        <v>5.8630000000000004</v>
      </c>
      <c r="P2138" s="180">
        <f>VLOOKUP(D2138,Plan1!$B$2:$S$5570,16,)/1000</f>
        <v>5.9409999999999998</v>
      </c>
      <c r="Q2138" s="180">
        <f>VLOOKUP(D2138,Plan1!$B$2:$S$5570,17,)/1000</f>
        <v>6.0270000000000001</v>
      </c>
      <c r="R2138" s="180">
        <f>VLOOKUP(D2138,Plan1!$B$2:$S$5570,18,)/1000</f>
        <v>5.6130000000000004</v>
      </c>
      <c r="S2138" s="180">
        <f>VLOOKUP(D2138,Plan1!$B$2:$S$5570,6,)/1000</f>
        <v>5.5810000000000004</v>
      </c>
    </row>
    <row r="2139" spans="1:19" x14ac:dyDescent="0.25">
      <c r="A2139" s="178">
        <v>6664</v>
      </c>
      <c r="B2139" s="178">
        <v>-226606</v>
      </c>
      <c r="C2139" s="178">
        <v>-510783</v>
      </c>
      <c r="D2139" s="178" t="s">
        <v>4903</v>
      </c>
      <c r="E2139" s="178" t="s">
        <v>167</v>
      </c>
      <c r="F2139" s="178" t="s">
        <v>4704</v>
      </c>
      <c r="G2139" s="180">
        <f>VLOOKUP(D2139,Plan1!$B$2:$S$5570,7,)/1000</f>
        <v>5.2919999999999998</v>
      </c>
      <c r="H2139" s="180">
        <f>VLOOKUP(D2139,Plan1!$B$2:$S$5570,8,)/1000</f>
        <v>5.5810000000000004</v>
      </c>
      <c r="I2139" s="180">
        <f>VLOOKUP(D2139,Plan1!$B$2:$S$5570,9,)/1000</f>
        <v>5.593</v>
      </c>
      <c r="J2139" s="180">
        <f>VLOOKUP(D2139,Plan1!$B$2:$S$5570,10,)/1000</f>
        <v>5.4409999999999998</v>
      </c>
      <c r="K2139" s="180">
        <f>VLOOKUP(D2139,Plan1!$B$2:$S$5570,11,)/1000</f>
        <v>4.6900000000000004</v>
      </c>
      <c r="L2139" s="180">
        <f>VLOOKUP(D2139,Plan1!$B$2:$S$5570,12,)/1000</f>
        <v>4.444</v>
      </c>
      <c r="M2139" s="180">
        <f>VLOOKUP(D2139,Plan1!$B$2:$S$5570,13,)/1000</f>
        <v>4.6589999999999998</v>
      </c>
      <c r="N2139" s="180">
        <f>VLOOKUP(D2139,Plan1!$B$2:$S$5570,14,)/1000</f>
        <v>5.5369999999999999</v>
      </c>
      <c r="O2139" s="180">
        <f>VLOOKUP(D2139,Plan1!$B$2:$S$5570,15,)/1000</f>
        <v>5.0940000000000003</v>
      </c>
      <c r="P2139" s="180">
        <f>VLOOKUP(D2139,Plan1!$B$2:$S$5570,16,)/1000</f>
        <v>5.3170000000000002</v>
      </c>
      <c r="Q2139" s="180">
        <f>VLOOKUP(D2139,Plan1!$B$2:$S$5570,17,)/1000</f>
        <v>5.51</v>
      </c>
      <c r="R2139" s="180">
        <f>VLOOKUP(D2139,Plan1!$B$2:$S$5570,18,)/1000</f>
        <v>5.6130000000000004</v>
      </c>
      <c r="S2139" s="180">
        <f>VLOOKUP(D2139,Plan1!$B$2:$S$5570,6,)/1000</f>
        <v>5.2309999999999999</v>
      </c>
    </row>
    <row r="2140" spans="1:19" x14ac:dyDescent="0.25">
      <c r="A2140" s="178">
        <v>36015</v>
      </c>
      <c r="B2140" s="178">
        <v>-95381</v>
      </c>
      <c r="C2140" s="178">
        <v>-366375</v>
      </c>
      <c r="D2140" s="178" t="s">
        <v>243</v>
      </c>
      <c r="E2140" s="178" t="s">
        <v>167</v>
      </c>
      <c r="F2140" s="178" t="s">
        <v>192</v>
      </c>
      <c r="G2140" s="180">
        <f>VLOOKUP(D2140,Plan1!$B$2:$S$5570,7,)/1000</f>
        <v>5.72</v>
      </c>
      <c r="H2140" s="180">
        <f>VLOOKUP(D2140,Plan1!$B$2:$S$5570,8,)/1000</f>
        <v>5.6689999999999996</v>
      </c>
      <c r="I2140" s="180">
        <f>VLOOKUP(D2140,Plan1!$B$2:$S$5570,9,)/1000</f>
        <v>5.9260000000000002</v>
      </c>
      <c r="J2140" s="180">
        <f>VLOOKUP(D2140,Plan1!$B$2:$S$5570,10,)/1000</f>
        <v>5.3979999999999997</v>
      </c>
      <c r="K2140" s="180">
        <f>VLOOKUP(D2140,Plan1!$B$2:$S$5570,11,)/1000</f>
        <v>4.6029999999999998</v>
      </c>
      <c r="L2140" s="180">
        <f>VLOOKUP(D2140,Plan1!$B$2:$S$5570,12,)/1000</f>
        <v>4.2720000000000002</v>
      </c>
      <c r="M2140" s="180">
        <f>VLOOKUP(D2140,Plan1!$B$2:$S$5570,13,)/1000</f>
        <v>4.3739999999999997</v>
      </c>
      <c r="N2140" s="180">
        <f>VLOOKUP(D2140,Plan1!$B$2:$S$5570,14,)/1000</f>
        <v>4.9340000000000002</v>
      </c>
      <c r="O2140" s="180">
        <f>VLOOKUP(D2140,Plan1!$B$2:$S$5570,15,)/1000</f>
        <v>5.6040000000000001</v>
      </c>
      <c r="P2140" s="180">
        <f>VLOOKUP(D2140,Plan1!$B$2:$S$5570,16,)/1000</f>
        <v>5.7350000000000003</v>
      </c>
      <c r="Q2140" s="180">
        <f>VLOOKUP(D2140,Plan1!$B$2:$S$5570,17,)/1000</f>
        <v>6.125</v>
      </c>
      <c r="R2140" s="180">
        <f>VLOOKUP(D2140,Plan1!$B$2:$S$5570,18,)/1000</f>
        <v>5.9489999999999998</v>
      </c>
      <c r="S2140" s="180">
        <f>VLOOKUP(D2140,Plan1!$B$2:$S$5570,6,)/1000</f>
        <v>5.359</v>
      </c>
    </row>
    <row r="2141" spans="1:19" x14ac:dyDescent="0.25">
      <c r="A2141" s="178">
        <v>23596</v>
      </c>
      <c r="B2141" s="178">
        <v>-1377</v>
      </c>
      <c r="C2141" s="178">
        <v>-427182</v>
      </c>
      <c r="D2141" s="178" t="s">
        <v>496</v>
      </c>
      <c r="E2141" s="178" t="s">
        <v>167</v>
      </c>
      <c r="F2141" s="178" t="s">
        <v>375</v>
      </c>
      <c r="G2141" s="180">
        <f>VLOOKUP(D2141,Plan1!$B$2:$S$5570,7,)/1000</f>
        <v>6.0030000000000001</v>
      </c>
      <c r="H2141" s="180">
        <f>VLOOKUP(D2141,Plan1!$B$2:$S$5570,8,)/1000</f>
        <v>6.2779999999999996</v>
      </c>
      <c r="I2141" s="180">
        <f>VLOOKUP(D2141,Plan1!$B$2:$S$5570,9,)/1000</f>
        <v>5.9870000000000001</v>
      </c>
      <c r="J2141" s="180">
        <f>VLOOKUP(D2141,Plan1!$B$2:$S$5570,10,)/1000</f>
        <v>5.9370000000000003</v>
      </c>
      <c r="K2141" s="180">
        <f>VLOOKUP(D2141,Plan1!$B$2:$S$5570,11,)/1000</f>
        <v>5.5279999999999996</v>
      </c>
      <c r="L2141" s="180">
        <f>VLOOKUP(D2141,Plan1!$B$2:$S$5570,12,)/1000</f>
        <v>5.431</v>
      </c>
      <c r="M2141" s="180">
        <f>VLOOKUP(D2141,Plan1!$B$2:$S$5570,13,)/1000</f>
        <v>5.6909999999999998</v>
      </c>
      <c r="N2141" s="180">
        <f>VLOOKUP(D2141,Plan1!$B$2:$S$5570,14,)/1000</f>
        <v>6.2380000000000004</v>
      </c>
      <c r="O2141" s="180">
        <f>VLOOKUP(D2141,Plan1!$B$2:$S$5570,15,)/1000</f>
        <v>6.375</v>
      </c>
      <c r="P2141" s="180">
        <f>VLOOKUP(D2141,Plan1!$B$2:$S$5570,16,)/1000</f>
        <v>6.2439999999999998</v>
      </c>
      <c r="Q2141" s="180">
        <f>VLOOKUP(D2141,Plan1!$B$2:$S$5570,17,)/1000</f>
        <v>5.468</v>
      </c>
      <c r="R2141" s="180">
        <f>VLOOKUP(D2141,Plan1!$B$2:$S$5570,18,)/1000</f>
        <v>5.8360000000000003</v>
      </c>
      <c r="S2141" s="180">
        <f>VLOOKUP(D2141,Plan1!$B$2:$S$5570,6,)/1000</f>
        <v>5.9180000000000001</v>
      </c>
    </row>
    <row r="2142" spans="1:19" x14ac:dyDescent="0.25">
      <c r="A2142" s="178">
        <v>6969</v>
      </c>
      <c r="B2142" s="178">
        <v>-225095</v>
      </c>
      <c r="C2142" s="178">
        <v>-485601</v>
      </c>
      <c r="D2142" s="178" t="s">
        <v>4954</v>
      </c>
      <c r="E2142" s="178" t="s">
        <v>167</v>
      </c>
      <c r="F2142" s="178" t="s">
        <v>4704</v>
      </c>
      <c r="G2142" s="180">
        <f>VLOOKUP(D2142,Plan1!$B$2:$S$5570,7,)/1000</f>
        <v>5.1100000000000003</v>
      </c>
      <c r="H2142" s="180">
        <f>VLOOKUP(D2142,Plan1!$B$2:$S$5570,8,)/1000</f>
        <v>5.7</v>
      </c>
      <c r="I2142" s="180">
        <f>VLOOKUP(D2142,Plan1!$B$2:$S$5570,9,)/1000</f>
        <v>5.5220000000000002</v>
      </c>
      <c r="J2142" s="180">
        <f>VLOOKUP(D2142,Plan1!$B$2:$S$5570,10,)/1000</f>
        <v>5.4089999999999998</v>
      </c>
      <c r="K2142" s="180">
        <f>VLOOKUP(D2142,Plan1!$B$2:$S$5570,11,)/1000</f>
        <v>4.7300000000000004</v>
      </c>
      <c r="L2142" s="180">
        <f>VLOOKUP(D2142,Plan1!$B$2:$S$5570,12,)/1000</f>
        <v>4.5720000000000001</v>
      </c>
      <c r="M2142" s="180">
        <f>VLOOKUP(D2142,Plan1!$B$2:$S$5570,13,)/1000</f>
        <v>4.734</v>
      </c>
      <c r="N2142" s="180">
        <f>VLOOKUP(D2142,Plan1!$B$2:$S$5570,14,)/1000</f>
        <v>5.569</v>
      </c>
      <c r="O2142" s="180">
        <f>VLOOKUP(D2142,Plan1!$B$2:$S$5570,15,)/1000</f>
        <v>5.2240000000000002</v>
      </c>
      <c r="P2142" s="180">
        <f>VLOOKUP(D2142,Plan1!$B$2:$S$5570,16,)/1000</f>
        <v>5.4329999999999998</v>
      </c>
      <c r="Q2142" s="180">
        <f>VLOOKUP(D2142,Plan1!$B$2:$S$5570,17,)/1000</f>
        <v>5.4640000000000004</v>
      </c>
      <c r="R2142" s="180">
        <f>VLOOKUP(D2142,Plan1!$B$2:$S$5570,18,)/1000</f>
        <v>5.55</v>
      </c>
      <c r="S2142" s="180">
        <f>VLOOKUP(D2142,Plan1!$B$2:$S$5570,6,)/1000</f>
        <v>5.2510000000000003</v>
      </c>
    </row>
    <row r="2143" spans="1:19" x14ac:dyDescent="0.25">
      <c r="A2143" s="178">
        <v>44879</v>
      </c>
      <c r="B2143" s="178">
        <v>-71813</v>
      </c>
      <c r="C2143" s="178">
        <v>-381508</v>
      </c>
      <c r="D2143" s="178" t="s">
        <v>2771</v>
      </c>
      <c r="E2143" s="178" t="s">
        <v>167</v>
      </c>
      <c r="F2143" s="178" t="s">
        <v>2709</v>
      </c>
      <c r="G2143" s="180">
        <f>VLOOKUP(D2143,Plan1!$B$2:$S$5570,7,)/1000</f>
        <v>5.8529999999999998</v>
      </c>
      <c r="H2143" s="180">
        <f>VLOOKUP(D2143,Plan1!$B$2:$S$5570,8,)/1000</f>
        <v>5.9630000000000001</v>
      </c>
      <c r="I2143" s="180">
        <f>VLOOKUP(D2143,Plan1!$B$2:$S$5570,9,)/1000</f>
        <v>6.2229999999999999</v>
      </c>
      <c r="J2143" s="180">
        <f>VLOOKUP(D2143,Plan1!$B$2:$S$5570,10,)/1000</f>
        <v>6.0410000000000004</v>
      </c>
      <c r="K2143" s="180">
        <f>VLOOKUP(D2143,Plan1!$B$2:$S$5570,11,)/1000</f>
        <v>5.5090000000000003</v>
      </c>
      <c r="L2143" s="180">
        <f>VLOOKUP(D2143,Plan1!$B$2:$S$5570,12,)/1000</f>
        <v>5.18</v>
      </c>
      <c r="M2143" s="180">
        <f>VLOOKUP(D2143,Plan1!$B$2:$S$5570,13,)/1000</f>
        <v>5.45</v>
      </c>
      <c r="N2143" s="180">
        <f>VLOOKUP(D2143,Plan1!$B$2:$S$5570,14,)/1000</f>
        <v>6.1840000000000002</v>
      </c>
      <c r="O2143" s="180">
        <f>VLOOKUP(D2143,Plan1!$B$2:$S$5570,15,)/1000</f>
        <v>6.6020000000000003</v>
      </c>
      <c r="P2143" s="180">
        <f>VLOOKUP(D2143,Plan1!$B$2:$S$5570,16,)/1000</f>
        <v>6.4939999999999998</v>
      </c>
      <c r="Q2143" s="180">
        <f>VLOOKUP(D2143,Plan1!$B$2:$S$5570,17,)/1000</f>
        <v>6.4939999999999998</v>
      </c>
      <c r="R2143" s="180">
        <f>VLOOKUP(D2143,Plan1!$B$2:$S$5570,18,)/1000</f>
        <v>6.1050000000000004</v>
      </c>
      <c r="S2143" s="180">
        <f>VLOOKUP(D2143,Plan1!$B$2:$S$5570,6,)/1000</f>
        <v>6.008</v>
      </c>
    </row>
    <row r="2144" spans="1:19" x14ac:dyDescent="0.25">
      <c r="A2144" s="178">
        <v>11247</v>
      </c>
      <c r="B2144" s="178">
        <v>-200412</v>
      </c>
      <c r="C2144" s="178">
        <v>-47747</v>
      </c>
      <c r="D2144" s="178" t="s">
        <v>5301</v>
      </c>
      <c r="E2144" s="178" t="s">
        <v>167</v>
      </c>
      <c r="F2144" s="178" t="s">
        <v>4704</v>
      </c>
      <c r="G2144" s="180">
        <f>VLOOKUP(D2144,Plan1!$B$2:$S$5570,7,)/1000</f>
        <v>5.0510000000000002</v>
      </c>
      <c r="H2144" s="180">
        <f>VLOOKUP(D2144,Plan1!$B$2:$S$5570,8,)/1000</f>
        <v>5.6239999999999997</v>
      </c>
      <c r="I2144" s="180">
        <f>VLOOKUP(D2144,Plan1!$B$2:$S$5570,9,)/1000</f>
        <v>5.2450000000000001</v>
      </c>
      <c r="J2144" s="180">
        <f>VLOOKUP(D2144,Plan1!$B$2:$S$5570,10,)/1000</f>
        <v>5.6440000000000001</v>
      </c>
      <c r="K2144" s="180">
        <f>VLOOKUP(D2144,Plan1!$B$2:$S$5570,11,)/1000</f>
        <v>5.2359999999999998</v>
      </c>
      <c r="L2144" s="180">
        <f>VLOOKUP(D2144,Plan1!$B$2:$S$5570,12,)/1000</f>
        <v>5.15</v>
      </c>
      <c r="M2144" s="180">
        <f>VLOOKUP(D2144,Plan1!$B$2:$S$5570,13,)/1000</f>
        <v>5.4020000000000001</v>
      </c>
      <c r="N2144" s="180">
        <f>VLOOKUP(D2144,Plan1!$B$2:$S$5570,14,)/1000</f>
        <v>6.0970000000000004</v>
      </c>
      <c r="O2144" s="180">
        <f>VLOOKUP(D2144,Plan1!$B$2:$S$5570,15,)/1000</f>
        <v>5.4870000000000001</v>
      </c>
      <c r="P2144" s="180">
        <f>VLOOKUP(D2144,Plan1!$B$2:$S$5570,16,)/1000</f>
        <v>5.4329999999999998</v>
      </c>
      <c r="Q2144" s="180">
        <f>VLOOKUP(D2144,Plan1!$B$2:$S$5570,17,)/1000</f>
        <v>5.1079999999999997</v>
      </c>
      <c r="R2144" s="180">
        <f>VLOOKUP(D2144,Plan1!$B$2:$S$5570,18,)/1000</f>
        <v>5.194</v>
      </c>
      <c r="S2144" s="180">
        <f>VLOOKUP(D2144,Plan1!$B$2:$S$5570,6,)/1000</f>
        <v>5.3890000000000002</v>
      </c>
    </row>
    <row r="2145" spans="1:19" x14ac:dyDescent="0.25">
      <c r="A2145" s="178">
        <v>11102</v>
      </c>
      <c r="B2145" s="178">
        <v>-200711</v>
      </c>
      <c r="C2145" s="178">
        <v>-442998</v>
      </c>
      <c r="D2145" s="178" t="s">
        <v>2104</v>
      </c>
      <c r="E2145" s="178" t="s">
        <v>167</v>
      </c>
      <c r="F2145" s="178" t="s">
        <v>1727</v>
      </c>
      <c r="G2145" s="180">
        <f>VLOOKUP(D2145,Plan1!$B$2:$S$5570,7,)/1000</f>
        <v>5.3049999999999997</v>
      </c>
      <c r="H2145" s="180">
        <f>VLOOKUP(D2145,Plan1!$B$2:$S$5570,8,)/1000</f>
        <v>5.7140000000000004</v>
      </c>
      <c r="I2145" s="180">
        <f>VLOOKUP(D2145,Plan1!$B$2:$S$5570,9,)/1000</f>
        <v>5.2450000000000001</v>
      </c>
      <c r="J2145" s="180">
        <f>VLOOKUP(D2145,Plan1!$B$2:$S$5570,10,)/1000</f>
        <v>5.34</v>
      </c>
      <c r="K2145" s="180">
        <f>VLOOKUP(D2145,Plan1!$B$2:$S$5570,11,)/1000</f>
        <v>5.0650000000000004</v>
      </c>
      <c r="L2145" s="180">
        <f>VLOOKUP(D2145,Plan1!$B$2:$S$5570,12,)/1000</f>
        <v>5.0960000000000001</v>
      </c>
      <c r="M2145" s="180">
        <f>VLOOKUP(D2145,Plan1!$B$2:$S$5570,13,)/1000</f>
        <v>5.3470000000000004</v>
      </c>
      <c r="N2145" s="180">
        <f>VLOOKUP(D2145,Plan1!$B$2:$S$5570,14,)/1000</f>
        <v>6.0490000000000004</v>
      </c>
      <c r="O2145" s="180">
        <f>VLOOKUP(D2145,Plan1!$B$2:$S$5570,15,)/1000</f>
        <v>5.8230000000000004</v>
      </c>
      <c r="P2145" s="180">
        <f>VLOOKUP(D2145,Plan1!$B$2:$S$5570,16,)/1000</f>
        <v>5.45</v>
      </c>
      <c r="Q2145" s="180">
        <f>VLOOKUP(D2145,Plan1!$B$2:$S$5570,17,)/1000</f>
        <v>4.8810000000000002</v>
      </c>
      <c r="R2145" s="180">
        <f>VLOOKUP(D2145,Plan1!$B$2:$S$5570,18,)/1000</f>
        <v>4.968</v>
      </c>
      <c r="S2145" s="180">
        <f>VLOOKUP(D2145,Plan1!$B$2:$S$5570,6,)/1000</f>
        <v>5.3570000000000002</v>
      </c>
    </row>
    <row r="2146" spans="1:19" x14ac:dyDescent="0.25">
      <c r="A2146" s="178">
        <v>57901</v>
      </c>
      <c r="B2146" s="178">
        <v>-36404</v>
      </c>
      <c r="C2146" s="178">
        <v>-451847</v>
      </c>
      <c r="D2146" s="178" t="s">
        <v>1422</v>
      </c>
      <c r="E2146" s="178" t="s">
        <v>167</v>
      </c>
      <c r="F2146" s="178" t="s">
        <v>1298</v>
      </c>
      <c r="G2146" s="180">
        <f>VLOOKUP(D2146,Plan1!$B$2:$S$5570,7,)/1000</f>
        <v>4.5910000000000002</v>
      </c>
      <c r="H2146" s="180">
        <f>VLOOKUP(D2146,Plan1!$B$2:$S$5570,8,)/1000</f>
        <v>4.7039999999999997</v>
      </c>
      <c r="I2146" s="180">
        <f>VLOOKUP(D2146,Plan1!$B$2:$S$5570,9,)/1000</f>
        <v>4.8129999999999997</v>
      </c>
      <c r="J2146" s="180">
        <f>VLOOKUP(D2146,Plan1!$B$2:$S$5570,10,)/1000</f>
        <v>4.9039999999999999</v>
      </c>
      <c r="K2146" s="180">
        <f>VLOOKUP(D2146,Plan1!$B$2:$S$5570,11,)/1000</f>
        <v>4.8719999999999999</v>
      </c>
      <c r="L2146" s="180">
        <f>VLOOKUP(D2146,Plan1!$B$2:$S$5570,12,)/1000</f>
        <v>5.109</v>
      </c>
      <c r="M2146" s="180">
        <f>VLOOKUP(D2146,Plan1!$B$2:$S$5570,13,)/1000</f>
        <v>5.234</v>
      </c>
      <c r="N2146" s="180">
        <f>VLOOKUP(D2146,Plan1!$B$2:$S$5570,14,)/1000</f>
        <v>5.8390000000000004</v>
      </c>
      <c r="O2146" s="180">
        <f>VLOOKUP(D2146,Plan1!$B$2:$S$5570,15,)/1000</f>
        <v>5.9320000000000004</v>
      </c>
      <c r="P2146" s="180">
        <f>VLOOKUP(D2146,Plan1!$B$2:$S$5570,16,)/1000</f>
        <v>5.45</v>
      </c>
      <c r="Q2146" s="180">
        <f>VLOOKUP(D2146,Plan1!$B$2:$S$5570,17,)/1000</f>
        <v>5.0430000000000001</v>
      </c>
      <c r="R2146" s="180">
        <f>VLOOKUP(D2146,Plan1!$B$2:$S$5570,18,)/1000</f>
        <v>4.8390000000000004</v>
      </c>
      <c r="S2146" s="180">
        <f>VLOOKUP(D2146,Plan1!$B$2:$S$5570,6,)/1000</f>
        <v>5.1109999999999998</v>
      </c>
    </row>
    <row r="2147" spans="1:19" x14ac:dyDescent="0.25">
      <c r="A2147" s="178">
        <v>54296</v>
      </c>
      <c r="B2147" s="178">
        <v>-46629</v>
      </c>
      <c r="C2147" s="178">
        <v>-448562</v>
      </c>
      <c r="D2147" s="178" t="s">
        <v>1377</v>
      </c>
      <c r="E2147" s="178" t="s">
        <v>167</v>
      </c>
      <c r="F2147" s="178" t="s">
        <v>1298</v>
      </c>
      <c r="G2147" s="180">
        <f>VLOOKUP(D2147,Plan1!$B$2:$S$5570,7,)/1000</f>
        <v>4.51</v>
      </c>
      <c r="H2147" s="180">
        <f>VLOOKUP(D2147,Plan1!$B$2:$S$5570,8,)/1000</f>
        <v>4.806</v>
      </c>
      <c r="I2147" s="180">
        <f>VLOOKUP(D2147,Plan1!$B$2:$S$5570,9,)/1000</f>
        <v>4.8840000000000003</v>
      </c>
      <c r="J2147" s="180">
        <f>VLOOKUP(D2147,Plan1!$B$2:$S$5570,10,)/1000</f>
        <v>4.9290000000000003</v>
      </c>
      <c r="K2147" s="180">
        <f>VLOOKUP(D2147,Plan1!$B$2:$S$5570,11,)/1000</f>
        <v>5.01</v>
      </c>
      <c r="L2147" s="180">
        <f>VLOOKUP(D2147,Plan1!$B$2:$S$5570,12,)/1000</f>
        <v>5.2489999999999997</v>
      </c>
      <c r="M2147" s="180">
        <f>VLOOKUP(D2147,Plan1!$B$2:$S$5570,13,)/1000</f>
        <v>5.4770000000000003</v>
      </c>
      <c r="N2147" s="180">
        <f>VLOOKUP(D2147,Plan1!$B$2:$S$5570,14,)/1000</f>
        <v>5.9630000000000001</v>
      </c>
      <c r="O2147" s="180">
        <f>VLOOKUP(D2147,Plan1!$B$2:$S$5570,15,)/1000</f>
        <v>6.1109999999999998</v>
      </c>
      <c r="P2147" s="180">
        <f>VLOOKUP(D2147,Plan1!$B$2:$S$5570,16,)/1000</f>
        <v>5.5640000000000001</v>
      </c>
      <c r="Q2147" s="180">
        <f>VLOOKUP(D2147,Plan1!$B$2:$S$5570,17,)/1000</f>
        <v>5.1079999999999997</v>
      </c>
      <c r="R2147" s="180">
        <f>VLOOKUP(D2147,Plan1!$B$2:$S$5570,18,)/1000</f>
        <v>4.7670000000000003</v>
      </c>
      <c r="S2147" s="180">
        <f>VLOOKUP(D2147,Plan1!$B$2:$S$5570,6,)/1000</f>
        <v>5.1980000000000004</v>
      </c>
    </row>
    <row r="2148" spans="1:19" x14ac:dyDescent="0.25">
      <c r="A2148" s="178">
        <v>64700</v>
      </c>
      <c r="B2148" s="178">
        <v>-11266</v>
      </c>
      <c r="C2148" s="178">
        <v>-476231</v>
      </c>
      <c r="D2148" s="178" t="s">
        <v>2683</v>
      </c>
      <c r="E2148" s="178" t="s">
        <v>167</v>
      </c>
      <c r="F2148" s="178" t="s">
        <v>2567</v>
      </c>
      <c r="G2148" s="180">
        <f>VLOOKUP(D2148,Plan1!$B$2:$S$5570,7,)/1000</f>
        <v>4.3239999999999998</v>
      </c>
      <c r="H2148" s="180">
        <f>VLOOKUP(D2148,Plan1!$B$2:$S$5570,8,)/1000</f>
        <v>4.1769999999999996</v>
      </c>
      <c r="I2148" s="180">
        <f>VLOOKUP(D2148,Plan1!$B$2:$S$5570,9,)/1000</f>
        <v>4.133</v>
      </c>
      <c r="J2148" s="180">
        <f>VLOOKUP(D2148,Plan1!$B$2:$S$5570,10,)/1000</f>
        <v>4.28</v>
      </c>
      <c r="K2148" s="180">
        <f>VLOOKUP(D2148,Plan1!$B$2:$S$5570,11,)/1000</f>
        <v>4.5730000000000004</v>
      </c>
      <c r="L2148" s="180">
        <f>VLOOKUP(D2148,Plan1!$B$2:$S$5570,12,)/1000</f>
        <v>4.8369999999999997</v>
      </c>
      <c r="M2148" s="180">
        <f>VLOOKUP(D2148,Plan1!$B$2:$S$5570,13,)/1000</f>
        <v>4.9770000000000003</v>
      </c>
      <c r="N2148" s="180">
        <f>VLOOKUP(D2148,Plan1!$B$2:$S$5570,14,)/1000</f>
        <v>5.2279999999999998</v>
      </c>
      <c r="O2148" s="180">
        <f>VLOOKUP(D2148,Plan1!$B$2:$S$5570,15,)/1000</f>
        <v>5.4139999999999997</v>
      </c>
      <c r="P2148" s="180">
        <f>VLOOKUP(D2148,Plan1!$B$2:$S$5570,16,)/1000</f>
        <v>5.2140000000000004</v>
      </c>
      <c r="Q2148" s="180">
        <f>VLOOKUP(D2148,Plan1!$B$2:$S$5570,17,)/1000</f>
        <v>5.0149999999999997</v>
      </c>
      <c r="R2148" s="180">
        <f>VLOOKUP(D2148,Plan1!$B$2:$S$5570,18,)/1000</f>
        <v>4.5810000000000004</v>
      </c>
      <c r="S2148" s="180">
        <f>VLOOKUP(D2148,Plan1!$B$2:$S$5570,6,)/1000</f>
        <v>4.7290000000000001</v>
      </c>
    </row>
    <row r="2149" spans="1:19" x14ac:dyDescent="0.25">
      <c r="A2149" s="178">
        <v>62454</v>
      </c>
      <c r="B2149" s="178">
        <v>-19757</v>
      </c>
      <c r="C2149" s="178">
        <v>-489578</v>
      </c>
      <c r="D2149" s="178" t="s">
        <v>2636</v>
      </c>
      <c r="E2149" s="178" t="s">
        <v>167</v>
      </c>
      <c r="F2149" s="178" t="s">
        <v>2567</v>
      </c>
      <c r="G2149" s="180">
        <f>VLOOKUP(D2149,Plan1!$B$2:$S$5570,7,)/1000</f>
        <v>4.4269999999999996</v>
      </c>
      <c r="H2149" s="180">
        <f>VLOOKUP(D2149,Plan1!$B$2:$S$5570,8,)/1000</f>
        <v>4.4870000000000001</v>
      </c>
      <c r="I2149" s="180">
        <f>VLOOKUP(D2149,Plan1!$B$2:$S$5570,9,)/1000</f>
        <v>4.5609999999999999</v>
      </c>
      <c r="J2149" s="180">
        <f>VLOOKUP(D2149,Plan1!$B$2:$S$5570,10,)/1000</f>
        <v>4.6550000000000002</v>
      </c>
      <c r="K2149" s="180">
        <f>VLOOKUP(D2149,Plan1!$B$2:$S$5570,11,)/1000</f>
        <v>4.7750000000000004</v>
      </c>
      <c r="L2149" s="180">
        <f>VLOOKUP(D2149,Plan1!$B$2:$S$5570,12,)/1000</f>
        <v>5.008</v>
      </c>
      <c r="M2149" s="180">
        <f>VLOOKUP(D2149,Plan1!$B$2:$S$5570,13,)/1000</f>
        <v>5.149</v>
      </c>
      <c r="N2149" s="180">
        <f>VLOOKUP(D2149,Plan1!$B$2:$S$5570,14,)/1000</f>
        <v>5.3380000000000001</v>
      </c>
      <c r="O2149" s="180">
        <f>VLOOKUP(D2149,Plan1!$B$2:$S$5570,15,)/1000</f>
        <v>5.2510000000000003</v>
      </c>
      <c r="P2149" s="180">
        <f>VLOOKUP(D2149,Plan1!$B$2:$S$5570,16,)/1000</f>
        <v>5.0199999999999996</v>
      </c>
      <c r="Q2149" s="180">
        <f>VLOOKUP(D2149,Plan1!$B$2:$S$5570,17,)/1000</f>
        <v>4.8499999999999996</v>
      </c>
      <c r="R2149" s="180">
        <f>VLOOKUP(D2149,Plan1!$B$2:$S$5570,18,)/1000</f>
        <v>4.5720000000000001</v>
      </c>
      <c r="S2149" s="180">
        <f>VLOOKUP(D2149,Plan1!$B$2:$S$5570,6,)/1000</f>
        <v>4.8410000000000002</v>
      </c>
    </row>
    <row r="2150" spans="1:19" x14ac:dyDescent="0.25">
      <c r="A2150" s="178">
        <v>42559</v>
      </c>
      <c r="B2150" s="178">
        <v>-78378</v>
      </c>
      <c r="C2150" s="178">
        <v>-349025</v>
      </c>
      <c r="D2150" s="178" t="s">
        <v>3419</v>
      </c>
      <c r="E2150" s="178" t="s">
        <v>167</v>
      </c>
      <c r="F2150" s="178" t="s">
        <v>3284</v>
      </c>
      <c r="G2150" s="180">
        <f>VLOOKUP(D2150,Plan1!$B$2:$S$5570,7,)/1000</f>
        <v>5.4889999999999999</v>
      </c>
      <c r="H2150" s="180">
        <f>VLOOKUP(D2150,Plan1!$B$2:$S$5570,8,)/1000</f>
        <v>5.7619999999999996</v>
      </c>
      <c r="I2150" s="180">
        <f>VLOOKUP(D2150,Plan1!$B$2:$S$5570,9,)/1000</f>
        <v>5.968</v>
      </c>
      <c r="J2150" s="180">
        <f>VLOOKUP(D2150,Plan1!$B$2:$S$5570,10,)/1000</f>
        <v>5.32</v>
      </c>
      <c r="K2150" s="180">
        <f>VLOOKUP(D2150,Plan1!$B$2:$S$5570,11,)/1000</f>
        <v>4.7309999999999999</v>
      </c>
      <c r="L2150" s="180">
        <f>VLOOKUP(D2150,Plan1!$B$2:$S$5570,12,)/1000</f>
        <v>4.4480000000000004</v>
      </c>
      <c r="M2150" s="180">
        <f>VLOOKUP(D2150,Plan1!$B$2:$S$5570,13,)/1000</f>
        <v>4.5510000000000002</v>
      </c>
      <c r="N2150" s="180">
        <f>VLOOKUP(D2150,Plan1!$B$2:$S$5570,14,)/1000</f>
        <v>5.2210000000000001</v>
      </c>
      <c r="O2150" s="180">
        <f>VLOOKUP(D2150,Plan1!$B$2:$S$5570,15,)/1000</f>
        <v>5.4480000000000004</v>
      </c>
      <c r="P2150" s="180">
        <f>VLOOKUP(D2150,Plan1!$B$2:$S$5570,16,)/1000</f>
        <v>5.61</v>
      </c>
      <c r="Q2150" s="180">
        <f>VLOOKUP(D2150,Plan1!$B$2:$S$5570,17,)/1000</f>
        <v>5.78</v>
      </c>
      <c r="R2150" s="180">
        <f>VLOOKUP(D2150,Plan1!$B$2:$S$5570,18,)/1000</f>
        <v>5.6989999999999998</v>
      </c>
      <c r="S2150" s="180">
        <f>VLOOKUP(D2150,Plan1!$B$2:$S$5570,6,)/1000</f>
        <v>5.3360000000000003</v>
      </c>
    </row>
    <row r="2151" spans="1:19" x14ac:dyDescent="0.25">
      <c r="A2151" s="178">
        <v>6061</v>
      </c>
      <c r="B2151" s="178">
        <v>-232041</v>
      </c>
      <c r="C2151" s="178">
        <v>-461574</v>
      </c>
      <c r="D2151" s="178" t="s">
        <v>4834</v>
      </c>
      <c r="E2151" s="178" t="s">
        <v>167</v>
      </c>
      <c r="F2151" s="178" t="s">
        <v>4704</v>
      </c>
      <c r="G2151" s="180">
        <f>VLOOKUP(D2151,Plan1!$B$2:$S$5570,7,)/1000</f>
        <v>4.7469999999999999</v>
      </c>
      <c r="H2151" s="180">
        <f>VLOOKUP(D2151,Plan1!$B$2:$S$5570,8,)/1000</f>
        <v>5.29</v>
      </c>
      <c r="I2151" s="180">
        <f>VLOOKUP(D2151,Plan1!$B$2:$S$5570,9,)/1000</f>
        <v>4.9249999999999998</v>
      </c>
      <c r="J2151" s="180">
        <f>VLOOKUP(D2151,Plan1!$B$2:$S$5570,10,)/1000</f>
        <v>4.8529999999999998</v>
      </c>
      <c r="K2151" s="180">
        <f>VLOOKUP(D2151,Plan1!$B$2:$S$5570,11,)/1000</f>
        <v>4.1639999999999997</v>
      </c>
      <c r="L2151" s="180">
        <f>VLOOKUP(D2151,Plan1!$B$2:$S$5570,12,)/1000</f>
        <v>4.0720000000000001</v>
      </c>
      <c r="M2151" s="180">
        <f>VLOOKUP(D2151,Plan1!$B$2:$S$5570,13,)/1000</f>
        <v>4.085</v>
      </c>
      <c r="N2151" s="180">
        <f>VLOOKUP(D2151,Plan1!$B$2:$S$5570,14,)/1000</f>
        <v>5.0590000000000002</v>
      </c>
      <c r="O2151" s="180">
        <f>VLOOKUP(D2151,Plan1!$B$2:$S$5570,15,)/1000</f>
        <v>4.5979999999999999</v>
      </c>
      <c r="P2151" s="180">
        <f>VLOOKUP(D2151,Plan1!$B$2:$S$5570,16,)/1000</f>
        <v>4.7300000000000004</v>
      </c>
      <c r="Q2151" s="180">
        <f>VLOOKUP(D2151,Plan1!$B$2:$S$5570,17,)/1000</f>
        <v>4.6900000000000004</v>
      </c>
      <c r="R2151" s="180">
        <f>VLOOKUP(D2151,Plan1!$B$2:$S$5570,18,)/1000</f>
        <v>5.0419999999999998</v>
      </c>
      <c r="S2151" s="180">
        <f>VLOOKUP(D2151,Plan1!$B$2:$S$5570,6,)/1000</f>
        <v>4.6879999999999997</v>
      </c>
    </row>
    <row r="2152" spans="1:19" x14ac:dyDescent="0.25">
      <c r="A2152" s="178">
        <v>11457</v>
      </c>
      <c r="B2152" s="178">
        <v>-199481</v>
      </c>
      <c r="C2152" s="178">
        <v>-447067</v>
      </c>
      <c r="D2152" s="178" t="s">
        <v>2142</v>
      </c>
      <c r="E2152" s="178" t="s">
        <v>167</v>
      </c>
      <c r="F2152" s="178" t="s">
        <v>1727</v>
      </c>
      <c r="G2152" s="180">
        <f>VLOOKUP(D2152,Plan1!$B$2:$S$5570,7,)/1000</f>
        <v>5.3109999999999999</v>
      </c>
      <c r="H2152" s="180">
        <f>VLOOKUP(D2152,Plan1!$B$2:$S$5570,8,)/1000</f>
        <v>5.7880000000000003</v>
      </c>
      <c r="I2152" s="180">
        <f>VLOOKUP(D2152,Plan1!$B$2:$S$5570,9,)/1000</f>
        <v>5.3239999999999998</v>
      </c>
      <c r="J2152" s="180">
        <f>VLOOKUP(D2152,Plan1!$B$2:$S$5570,10,)/1000</f>
        <v>5.4909999999999997</v>
      </c>
      <c r="K2152" s="180">
        <f>VLOOKUP(D2152,Plan1!$B$2:$S$5570,11,)/1000</f>
        <v>5.1710000000000003</v>
      </c>
      <c r="L2152" s="180">
        <f>VLOOKUP(D2152,Plan1!$B$2:$S$5570,12,)/1000</f>
        <v>5.1619999999999999</v>
      </c>
      <c r="M2152" s="180">
        <f>VLOOKUP(D2152,Plan1!$B$2:$S$5570,13,)/1000</f>
        <v>5.3789999999999996</v>
      </c>
      <c r="N2152" s="180">
        <f>VLOOKUP(D2152,Plan1!$B$2:$S$5570,14,)/1000</f>
        <v>6.0810000000000004</v>
      </c>
      <c r="O2152" s="180">
        <f>VLOOKUP(D2152,Plan1!$B$2:$S$5570,15,)/1000</f>
        <v>5.8280000000000003</v>
      </c>
      <c r="P2152" s="180">
        <f>VLOOKUP(D2152,Plan1!$B$2:$S$5570,16,)/1000</f>
        <v>5.4509999999999996</v>
      </c>
      <c r="Q2152" s="180">
        <f>VLOOKUP(D2152,Plan1!$B$2:$S$5570,17,)/1000</f>
        <v>4.9550000000000001</v>
      </c>
      <c r="R2152" s="180">
        <f>VLOOKUP(D2152,Plan1!$B$2:$S$5570,18,)/1000</f>
        <v>5.0449999999999999</v>
      </c>
      <c r="S2152" s="180">
        <f>VLOOKUP(D2152,Plan1!$B$2:$S$5570,6,)/1000</f>
        <v>5.4160000000000004</v>
      </c>
    </row>
    <row r="2153" spans="1:19" x14ac:dyDescent="0.25">
      <c r="A2153" s="178">
        <v>23632</v>
      </c>
      <c r="B2153" s="178">
        <v>-138214</v>
      </c>
      <c r="C2153" s="178">
        <v>-391416</v>
      </c>
      <c r="D2153" s="178" t="s">
        <v>503</v>
      </c>
      <c r="E2153" s="178" t="s">
        <v>167</v>
      </c>
      <c r="F2153" s="178" t="s">
        <v>375</v>
      </c>
      <c r="G2153" s="180">
        <f>VLOOKUP(D2153,Plan1!$B$2:$S$5570,7,)/1000</f>
        <v>5.5389999999999997</v>
      </c>
      <c r="H2153" s="180">
        <f>VLOOKUP(D2153,Plan1!$B$2:$S$5570,8,)/1000</f>
        <v>5.6369999999999996</v>
      </c>
      <c r="I2153" s="180">
        <f>VLOOKUP(D2153,Plan1!$B$2:$S$5570,9,)/1000</f>
        <v>5.6710000000000003</v>
      </c>
      <c r="J2153" s="180">
        <f>VLOOKUP(D2153,Plan1!$B$2:$S$5570,10,)/1000</f>
        <v>4.8419999999999996</v>
      </c>
      <c r="K2153" s="180">
        <f>VLOOKUP(D2153,Plan1!$B$2:$S$5570,11,)/1000</f>
        <v>4.3230000000000004</v>
      </c>
      <c r="L2153" s="180">
        <f>VLOOKUP(D2153,Plan1!$B$2:$S$5570,12,)/1000</f>
        <v>4.008</v>
      </c>
      <c r="M2153" s="180">
        <f>VLOOKUP(D2153,Plan1!$B$2:$S$5570,13,)/1000</f>
        <v>4.2190000000000003</v>
      </c>
      <c r="N2153" s="180">
        <f>VLOOKUP(D2153,Plan1!$B$2:$S$5570,14,)/1000</f>
        <v>4.5750000000000002</v>
      </c>
      <c r="O2153" s="180">
        <f>VLOOKUP(D2153,Plan1!$B$2:$S$5570,15,)/1000</f>
        <v>5.0750000000000002</v>
      </c>
      <c r="P2153" s="180">
        <f>VLOOKUP(D2153,Plan1!$B$2:$S$5570,16,)/1000</f>
        <v>5.0389999999999997</v>
      </c>
      <c r="Q2153" s="180">
        <f>VLOOKUP(D2153,Plan1!$B$2:$S$5570,17,)/1000</f>
        <v>5.0839999999999996</v>
      </c>
      <c r="R2153" s="180">
        <f>VLOOKUP(D2153,Plan1!$B$2:$S$5570,18,)/1000</f>
        <v>5.5</v>
      </c>
      <c r="S2153" s="180">
        <f>VLOOKUP(D2153,Plan1!$B$2:$S$5570,6,)/1000</f>
        <v>4.9589999999999996</v>
      </c>
    </row>
    <row r="2154" spans="1:19" x14ac:dyDescent="0.25">
      <c r="A2154" s="178">
        <v>33857</v>
      </c>
      <c r="B2154" s="178">
        <v>-101284</v>
      </c>
      <c r="C2154" s="178">
        <v>-366571</v>
      </c>
      <c r="D2154" s="178" t="s">
        <v>198</v>
      </c>
      <c r="E2154" s="178" t="s">
        <v>167</v>
      </c>
      <c r="F2154" s="178" t="s">
        <v>192</v>
      </c>
      <c r="G2154" s="180">
        <f>VLOOKUP(D2154,Plan1!$B$2:$S$5570,7,)/1000</f>
        <v>5.6109999999999998</v>
      </c>
      <c r="H2154" s="180">
        <f>VLOOKUP(D2154,Plan1!$B$2:$S$5570,8,)/1000</f>
        <v>5.6449999999999996</v>
      </c>
      <c r="I2154" s="180">
        <f>VLOOKUP(D2154,Plan1!$B$2:$S$5570,9,)/1000</f>
        <v>5.8019999999999996</v>
      </c>
      <c r="J2154" s="180">
        <f>VLOOKUP(D2154,Plan1!$B$2:$S$5570,10,)/1000</f>
        <v>5.2220000000000004</v>
      </c>
      <c r="K2154" s="180">
        <f>VLOOKUP(D2154,Plan1!$B$2:$S$5570,11,)/1000</f>
        <v>4.5709999999999997</v>
      </c>
      <c r="L2154" s="180">
        <f>VLOOKUP(D2154,Plan1!$B$2:$S$5570,12,)/1000</f>
        <v>4.4080000000000004</v>
      </c>
      <c r="M2154" s="180">
        <f>VLOOKUP(D2154,Plan1!$B$2:$S$5570,13,)/1000</f>
        <v>4.4180000000000001</v>
      </c>
      <c r="N2154" s="180">
        <f>VLOOKUP(D2154,Plan1!$B$2:$S$5570,14,)/1000</f>
        <v>4.8849999999999998</v>
      </c>
      <c r="O2154" s="180">
        <f>VLOOKUP(D2154,Plan1!$B$2:$S$5570,15,)/1000</f>
        <v>5.4610000000000003</v>
      </c>
      <c r="P2154" s="180">
        <f>VLOOKUP(D2154,Plan1!$B$2:$S$5570,16,)/1000</f>
        <v>5.5990000000000002</v>
      </c>
      <c r="Q2154" s="180">
        <f>VLOOKUP(D2154,Plan1!$B$2:$S$5570,17,)/1000</f>
        <v>5.8680000000000003</v>
      </c>
      <c r="R2154" s="180">
        <f>VLOOKUP(D2154,Plan1!$B$2:$S$5570,18,)/1000</f>
        <v>5.7510000000000003</v>
      </c>
      <c r="S2154" s="180">
        <f>VLOOKUP(D2154,Plan1!$B$2:$S$5570,6,)/1000</f>
        <v>5.27</v>
      </c>
    </row>
    <row r="2155" spans="1:19" x14ac:dyDescent="0.25">
      <c r="A2155" s="178">
        <v>1526</v>
      </c>
      <c r="B2155" s="178">
        <v>-295698</v>
      </c>
      <c r="C2155" s="178">
        <v>-507923</v>
      </c>
      <c r="D2155" s="178" t="s">
        <v>4027</v>
      </c>
      <c r="E2155" s="178" t="s">
        <v>167</v>
      </c>
      <c r="F2155" s="178" t="s">
        <v>3898</v>
      </c>
      <c r="G2155" s="180">
        <f>VLOOKUP(D2155,Plan1!$B$2:$S$5570,7,)/1000</f>
        <v>5.4080000000000004</v>
      </c>
      <c r="H2155" s="180">
        <f>VLOOKUP(D2155,Plan1!$B$2:$S$5570,8,)/1000</f>
        <v>5.391</v>
      </c>
      <c r="I2155" s="180">
        <f>VLOOKUP(D2155,Plan1!$B$2:$S$5570,9,)/1000</f>
        <v>5.0579999999999998</v>
      </c>
      <c r="J2155" s="180">
        <f>VLOOKUP(D2155,Plan1!$B$2:$S$5570,10,)/1000</f>
        <v>4.6340000000000003</v>
      </c>
      <c r="K2155" s="180">
        <f>VLOOKUP(D2155,Plan1!$B$2:$S$5570,11,)/1000</f>
        <v>3.782</v>
      </c>
      <c r="L2155" s="180">
        <f>VLOOKUP(D2155,Plan1!$B$2:$S$5570,12,)/1000</f>
        <v>3.3359999999999999</v>
      </c>
      <c r="M2155" s="180">
        <f>VLOOKUP(D2155,Plan1!$B$2:$S$5570,13,)/1000</f>
        <v>3.556</v>
      </c>
      <c r="N2155" s="180">
        <f>VLOOKUP(D2155,Plan1!$B$2:$S$5570,14,)/1000</f>
        <v>4.1500000000000004</v>
      </c>
      <c r="O2155" s="180">
        <f>VLOOKUP(D2155,Plan1!$B$2:$S$5570,15,)/1000</f>
        <v>3.9529999999999998</v>
      </c>
      <c r="P2155" s="180">
        <f>VLOOKUP(D2155,Plan1!$B$2:$S$5570,16,)/1000</f>
        <v>4.55</v>
      </c>
      <c r="Q2155" s="180">
        <f>VLOOKUP(D2155,Plan1!$B$2:$S$5570,17,)/1000</f>
        <v>5.4779999999999998</v>
      </c>
      <c r="R2155" s="180">
        <f>VLOOKUP(D2155,Plan1!$B$2:$S$5570,18,)/1000</f>
        <v>5.5140000000000002</v>
      </c>
      <c r="S2155" s="180">
        <f>VLOOKUP(D2155,Plan1!$B$2:$S$5570,6,)/1000</f>
        <v>4.5670000000000002</v>
      </c>
    </row>
    <row r="2156" spans="1:19" x14ac:dyDescent="0.25">
      <c r="A2156" s="178">
        <v>6612</v>
      </c>
      <c r="B2156" s="178">
        <v>-228499</v>
      </c>
      <c r="C2156" s="178">
        <v>-422303</v>
      </c>
      <c r="D2156" s="178" t="s">
        <v>3683</v>
      </c>
      <c r="E2156" s="178" t="s">
        <v>167</v>
      </c>
      <c r="F2156" s="178" t="s">
        <v>3664</v>
      </c>
      <c r="G2156" s="180">
        <f>VLOOKUP(D2156,Plan1!$B$2:$S$5570,7,)/1000</f>
        <v>5.62</v>
      </c>
      <c r="H2156" s="180">
        <f>VLOOKUP(D2156,Plan1!$B$2:$S$5570,8,)/1000</f>
        <v>6.18</v>
      </c>
      <c r="I2156" s="180">
        <f>VLOOKUP(D2156,Plan1!$B$2:$S$5570,9,)/1000</f>
        <v>5.4</v>
      </c>
      <c r="J2156" s="180">
        <f>VLOOKUP(D2156,Plan1!$B$2:$S$5570,10,)/1000</f>
        <v>5.16</v>
      </c>
      <c r="K2156" s="180">
        <f>VLOOKUP(D2156,Plan1!$B$2:$S$5570,11,)/1000</f>
        <v>4.524</v>
      </c>
      <c r="L2156" s="180">
        <f>VLOOKUP(D2156,Plan1!$B$2:$S$5570,12,)/1000</f>
        <v>4.4649999999999999</v>
      </c>
      <c r="M2156" s="180">
        <f>VLOOKUP(D2156,Plan1!$B$2:$S$5570,13,)/1000</f>
        <v>4.3780000000000001</v>
      </c>
      <c r="N2156" s="180">
        <f>VLOOKUP(D2156,Plan1!$B$2:$S$5570,14,)/1000</f>
        <v>5.0919999999999996</v>
      </c>
      <c r="O2156" s="180">
        <f>VLOOKUP(D2156,Plan1!$B$2:$S$5570,15,)/1000</f>
        <v>4.8689999999999998</v>
      </c>
      <c r="P2156" s="180">
        <f>VLOOKUP(D2156,Plan1!$B$2:$S$5570,16,)/1000</f>
        <v>5.048</v>
      </c>
      <c r="Q2156" s="180">
        <f>VLOOKUP(D2156,Plan1!$B$2:$S$5570,17,)/1000</f>
        <v>4.7759999999999998</v>
      </c>
      <c r="R2156" s="180">
        <f>VLOOKUP(D2156,Plan1!$B$2:$S$5570,18,)/1000</f>
        <v>5.3449999999999998</v>
      </c>
      <c r="S2156" s="180">
        <f>VLOOKUP(D2156,Plan1!$B$2:$S$5570,6,)/1000</f>
        <v>5.0709999999999997</v>
      </c>
    </row>
    <row r="2157" spans="1:19" x14ac:dyDescent="0.25">
      <c r="A2157" s="178">
        <v>21471</v>
      </c>
      <c r="B2157" s="178">
        <v>-147532</v>
      </c>
      <c r="C2157" s="178">
        <v>-400898</v>
      </c>
      <c r="D2157" s="178" t="s">
        <v>434</v>
      </c>
      <c r="E2157" s="178" t="s">
        <v>167</v>
      </c>
      <c r="F2157" s="178" t="s">
        <v>375</v>
      </c>
      <c r="G2157" s="180">
        <f>VLOOKUP(D2157,Plan1!$B$2:$S$5570,7,)/1000</f>
        <v>5.3360000000000003</v>
      </c>
      <c r="H2157" s="180">
        <f>VLOOKUP(D2157,Plan1!$B$2:$S$5570,8,)/1000</f>
        <v>5.6920000000000002</v>
      </c>
      <c r="I2157" s="180">
        <f>VLOOKUP(D2157,Plan1!$B$2:$S$5570,9,)/1000</f>
        <v>5.5039999999999996</v>
      </c>
      <c r="J2157" s="180">
        <f>VLOOKUP(D2157,Plan1!$B$2:$S$5570,10,)/1000</f>
        <v>4.9089999999999998</v>
      </c>
      <c r="K2157" s="180">
        <f>VLOOKUP(D2157,Plan1!$B$2:$S$5570,11,)/1000</f>
        <v>4.3440000000000003</v>
      </c>
      <c r="L2157" s="180">
        <f>VLOOKUP(D2157,Plan1!$B$2:$S$5570,12,)/1000</f>
        <v>3.992</v>
      </c>
      <c r="M2157" s="180">
        <f>VLOOKUP(D2157,Plan1!$B$2:$S$5570,13,)/1000</f>
        <v>4.1609999999999996</v>
      </c>
      <c r="N2157" s="180">
        <f>VLOOKUP(D2157,Plan1!$B$2:$S$5570,14,)/1000</f>
        <v>4.5279999999999996</v>
      </c>
      <c r="O2157" s="180">
        <f>VLOOKUP(D2157,Plan1!$B$2:$S$5570,15,)/1000</f>
        <v>5.0410000000000004</v>
      </c>
      <c r="P2157" s="180">
        <f>VLOOKUP(D2157,Plan1!$B$2:$S$5570,16,)/1000</f>
        <v>4.9459999999999997</v>
      </c>
      <c r="Q2157" s="180">
        <f>VLOOKUP(D2157,Plan1!$B$2:$S$5570,17,)/1000</f>
        <v>4.9080000000000004</v>
      </c>
      <c r="R2157" s="180">
        <f>VLOOKUP(D2157,Plan1!$B$2:$S$5570,18,)/1000</f>
        <v>5.49</v>
      </c>
      <c r="S2157" s="180">
        <f>VLOOKUP(D2157,Plan1!$B$2:$S$5570,6,)/1000</f>
        <v>4.9039999999999999</v>
      </c>
    </row>
    <row r="2158" spans="1:19" x14ac:dyDescent="0.25">
      <c r="A2158" s="178">
        <v>4672</v>
      </c>
      <c r="B2158" s="178">
        <v>-24708</v>
      </c>
      <c r="C2158" s="178">
        <v>-47555</v>
      </c>
      <c r="D2158" s="178" t="s">
        <v>4710</v>
      </c>
      <c r="E2158" s="178" t="s">
        <v>167</v>
      </c>
      <c r="F2158" s="178" t="s">
        <v>4704</v>
      </c>
      <c r="G2158" s="180">
        <f>VLOOKUP(D2158,Plan1!$B$2:$S$5570,7,)/1000</f>
        <v>4.9870000000000001</v>
      </c>
      <c r="H2158" s="180">
        <f>VLOOKUP(D2158,Plan1!$B$2:$S$5570,8,)/1000</f>
        <v>5.3159999999999998</v>
      </c>
      <c r="I2158" s="180">
        <f>VLOOKUP(D2158,Plan1!$B$2:$S$5570,9,)/1000</f>
        <v>4.7960000000000003</v>
      </c>
      <c r="J2158" s="180">
        <f>VLOOKUP(D2158,Plan1!$B$2:$S$5570,10,)/1000</f>
        <v>4.5389999999999997</v>
      </c>
      <c r="K2158" s="180">
        <f>VLOOKUP(D2158,Plan1!$B$2:$S$5570,11,)/1000</f>
        <v>3.8119999999999998</v>
      </c>
      <c r="L2158" s="180">
        <f>VLOOKUP(D2158,Plan1!$B$2:$S$5570,12,)/1000</f>
        <v>3.3849999999999998</v>
      </c>
      <c r="M2158" s="180">
        <f>VLOOKUP(D2158,Plan1!$B$2:$S$5570,13,)/1000</f>
        <v>3.2810000000000001</v>
      </c>
      <c r="N2158" s="180">
        <f>VLOOKUP(D2158,Plan1!$B$2:$S$5570,14,)/1000</f>
        <v>3.867</v>
      </c>
      <c r="O2158" s="180">
        <f>VLOOKUP(D2158,Plan1!$B$2:$S$5570,15,)/1000</f>
        <v>3.7429999999999999</v>
      </c>
      <c r="P2158" s="180">
        <f>VLOOKUP(D2158,Plan1!$B$2:$S$5570,16,)/1000</f>
        <v>3.8860000000000001</v>
      </c>
      <c r="Q2158" s="180">
        <f>VLOOKUP(D2158,Plan1!$B$2:$S$5570,17,)/1000</f>
        <v>4.6040000000000001</v>
      </c>
      <c r="R2158" s="180">
        <f>VLOOKUP(D2158,Plan1!$B$2:$S$5570,18,)/1000</f>
        <v>4.9960000000000004</v>
      </c>
      <c r="S2158" s="180">
        <f>VLOOKUP(D2158,Plan1!$B$2:$S$5570,6,)/1000</f>
        <v>4.2679999999999998</v>
      </c>
    </row>
    <row r="2159" spans="1:19" x14ac:dyDescent="0.25">
      <c r="A2159" s="178">
        <v>6004</v>
      </c>
      <c r="B2159" s="178">
        <v>-231954</v>
      </c>
      <c r="C2159" s="178">
        <v>-51826</v>
      </c>
      <c r="D2159" s="178" t="s">
        <v>3223</v>
      </c>
      <c r="E2159" s="178" t="s">
        <v>167</v>
      </c>
      <c r="F2159" s="178" t="s">
        <v>2912</v>
      </c>
      <c r="G2159" s="180">
        <f>VLOOKUP(D2159,Plan1!$B$2:$S$5570,7,)/1000</f>
        <v>5.3630000000000004</v>
      </c>
      <c r="H2159" s="180">
        <f>VLOOKUP(D2159,Plan1!$B$2:$S$5570,8,)/1000</f>
        <v>5.6479999999999997</v>
      </c>
      <c r="I2159" s="180">
        <f>VLOOKUP(D2159,Plan1!$B$2:$S$5570,9,)/1000</f>
        <v>5.5940000000000003</v>
      </c>
      <c r="J2159" s="180">
        <f>VLOOKUP(D2159,Plan1!$B$2:$S$5570,10,)/1000</f>
        <v>5.3449999999999998</v>
      </c>
      <c r="K2159" s="180">
        <f>VLOOKUP(D2159,Plan1!$B$2:$S$5570,11,)/1000</f>
        <v>4.6040000000000001</v>
      </c>
      <c r="L2159" s="180">
        <f>VLOOKUP(D2159,Plan1!$B$2:$S$5570,12,)/1000</f>
        <v>4.4029999999999996</v>
      </c>
      <c r="M2159" s="180">
        <f>VLOOKUP(D2159,Plan1!$B$2:$S$5570,13,)/1000</f>
        <v>4.5590000000000002</v>
      </c>
      <c r="N2159" s="180">
        <f>VLOOKUP(D2159,Plan1!$B$2:$S$5570,14,)/1000</f>
        <v>5.4189999999999996</v>
      </c>
      <c r="O2159" s="180">
        <f>VLOOKUP(D2159,Plan1!$B$2:$S$5570,15,)/1000</f>
        <v>5.0759999999999996</v>
      </c>
      <c r="P2159" s="180">
        <f>VLOOKUP(D2159,Plan1!$B$2:$S$5570,16,)/1000</f>
        <v>5.3109999999999999</v>
      </c>
      <c r="Q2159" s="180">
        <f>VLOOKUP(D2159,Plan1!$B$2:$S$5570,17,)/1000</f>
        <v>5.54</v>
      </c>
      <c r="R2159" s="180">
        <f>VLOOKUP(D2159,Plan1!$B$2:$S$5570,18,)/1000</f>
        <v>5.5970000000000004</v>
      </c>
      <c r="S2159" s="180">
        <f>VLOOKUP(D2159,Plan1!$B$2:$S$5570,6,)/1000</f>
        <v>5.2050000000000001</v>
      </c>
    </row>
    <row r="2160" spans="1:19" x14ac:dyDescent="0.25">
      <c r="A2160" s="178">
        <v>42533</v>
      </c>
      <c r="B2160" s="178">
        <v>-78359</v>
      </c>
      <c r="C2160" s="178">
        <v>-375134</v>
      </c>
      <c r="D2160" s="178" t="s">
        <v>3411</v>
      </c>
      <c r="E2160" s="178" t="s">
        <v>167</v>
      </c>
      <c r="F2160" s="178" t="s">
        <v>3284</v>
      </c>
      <c r="G2160" s="180">
        <f>VLOOKUP(D2160,Plan1!$B$2:$S$5570,7,)/1000</f>
        <v>5.9050000000000002</v>
      </c>
      <c r="H2160" s="180">
        <f>VLOOKUP(D2160,Plan1!$B$2:$S$5570,8,)/1000</f>
        <v>5.9820000000000002</v>
      </c>
      <c r="I2160" s="180">
        <f>VLOOKUP(D2160,Plan1!$B$2:$S$5570,9,)/1000</f>
        <v>6.085</v>
      </c>
      <c r="J2160" s="180">
        <f>VLOOKUP(D2160,Plan1!$B$2:$S$5570,10,)/1000</f>
        <v>5.89</v>
      </c>
      <c r="K2160" s="180">
        <f>VLOOKUP(D2160,Plan1!$B$2:$S$5570,11,)/1000</f>
        <v>5.266</v>
      </c>
      <c r="L2160" s="180">
        <f>VLOOKUP(D2160,Plan1!$B$2:$S$5570,12,)/1000</f>
        <v>4.8769999999999998</v>
      </c>
      <c r="M2160" s="180">
        <f>VLOOKUP(D2160,Plan1!$B$2:$S$5570,13,)/1000</f>
        <v>5.0270000000000001</v>
      </c>
      <c r="N2160" s="180">
        <f>VLOOKUP(D2160,Plan1!$B$2:$S$5570,14,)/1000</f>
        <v>5.7939999999999996</v>
      </c>
      <c r="O2160" s="180">
        <f>VLOOKUP(D2160,Plan1!$B$2:$S$5570,15,)/1000</f>
        <v>6.4269999999999996</v>
      </c>
      <c r="P2160" s="180">
        <f>VLOOKUP(D2160,Plan1!$B$2:$S$5570,16,)/1000</f>
        <v>6.3780000000000001</v>
      </c>
      <c r="Q2160" s="180">
        <f>VLOOKUP(D2160,Plan1!$B$2:$S$5570,17,)/1000</f>
        <v>6.4340000000000002</v>
      </c>
      <c r="R2160" s="180">
        <f>VLOOKUP(D2160,Plan1!$B$2:$S$5570,18,)/1000</f>
        <v>6.0449999999999999</v>
      </c>
      <c r="S2160" s="180">
        <f>VLOOKUP(D2160,Plan1!$B$2:$S$5570,6,)/1000</f>
        <v>5.8419999999999996</v>
      </c>
    </row>
    <row r="2161" spans="1:19" x14ac:dyDescent="0.25">
      <c r="A2161" s="178">
        <v>10907</v>
      </c>
      <c r="B2161" s="178">
        <v>-201781</v>
      </c>
      <c r="C2161" s="178">
        <v>-457115</v>
      </c>
      <c r="D2161" s="178" t="s">
        <v>2084</v>
      </c>
      <c r="E2161" s="178" t="s">
        <v>167</v>
      </c>
      <c r="F2161" s="178" t="s">
        <v>1727</v>
      </c>
      <c r="G2161" s="180">
        <f>VLOOKUP(D2161,Plan1!$B$2:$S$5570,7,)/1000</f>
        <v>5.2489999999999997</v>
      </c>
      <c r="H2161" s="180">
        <f>VLOOKUP(D2161,Plan1!$B$2:$S$5570,8,)/1000</f>
        <v>5.7380000000000004</v>
      </c>
      <c r="I2161" s="180">
        <f>VLOOKUP(D2161,Plan1!$B$2:$S$5570,9,)/1000</f>
        <v>5.2</v>
      </c>
      <c r="J2161" s="180">
        <f>VLOOKUP(D2161,Plan1!$B$2:$S$5570,10,)/1000</f>
        <v>5.5090000000000003</v>
      </c>
      <c r="K2161" s="180">
        <f>VLOOKUP(D2161,Plan1!$B$2:$S$5570,11,)/1000</f>
        <v>5.2839999999999998</v>
      </c>
      <c r="L2161" s="180">
        <f>VLOOKUP(D2161,Plan1!$B$2:$S$5570,12,)/1000</f>
        <v>5.1719999999999997</v>
      </c>
      <c r="M2161" s="180">
        <f>VLOOKUP(D2161,Plan1!$B$2:$S$5570,13,)/1000</f>
        <v>5.4420000000000002</v>
      </c>
      <c r="N2161" s="180">
        <f>VLOOKUP(D2161,Plan1!$B$2:$S$5570,14,)/1000</f>
        <v>6.226</v>
      </c>
      <c r="O2161" s="180">
        <f>VLOOKUP(D2161,Plan1!$B$2:$S$5570,15,)/1000</f>
        <v>5.8209999999999997</v>
      </c>
      <c r="P2161" s="180">
        <f>VLOOKUP(D2161,Plan1!$B$2:$S$5570,16,)/1000</f>
        <v>5.4249999999999998</v>
      </c>
      <c r="Q2161" s="180">
        <f>VLOOKUP(D2161,Plan1!$B$2:$S$5570,17,)/1000</f>
        <v>4.7949999999999999</v>
      </c>
      <c r="R2161" s="180">
        <f>VLOOKUP(D2161,Plan1!$B$2:$S$5570,18,)/1000</f>
        <v>5.0810000000000004</v>
      </c>
      <c r="S2161" s="180">
        <f>VLOOKUP(D2161,Plan1!$B$2:$S$5570,6,)/1000</f>
        <v>5.4119999999999999</v>
      </c>
    </row>
    <row r="2162" spans="1:19" x14ac:dyDescent="0.25">
      <c r="A2162" s="178">
        <v>5438</v>
      </c>
      <c r="B2162" s="178">
        <v>-23674</v>
      </c>
      <c r="C2162" s="178">
        <v>-545642</v>
      </c>
      <c r="D2162" s="178" t="s">
        <v>1655</v>
      </c>
      <c r="E2162" s="178" t="s">
        <v>167</v>
      </c>
      <c r="F2162" s="178" t="s">
        <v>1651</v>
      </c>
      <c r="G2162" s="180">
        <f>VLOOKUP(D2162,Plan1!$B$2:$S$5570,7,)/1000</f>
        <v>5.3869999999999996</v>
      </c>
      <c r="H2162" s="180">
        <f>VLOOKUP(D2162,Plan1!$B$2:$S$5570,8,)/1000</f>
        <v>5.5279999999999996</v>
      </c>
      <c r="I2162" s="180">
        <f>VLOOKUP(D2162,Plan1!$B$2:$S$5570,9,)/1000</f>
        <v>5.5519999999999996</v>
      </c>
      <c r="J2162" s="180">
        <f>VLOOKUP(D2162,Plan1!$B$2:$S$5570,10,)/1000</f>
        <v>5.0369999999999999</v>
      </c>
      <c r="K2162" s="180">
        <f>VLOOKUP(D2162,Plan1!$B$2:$S$5570,11,)/1000</f>
        <v>4.3440000000000003</v>
      </c>
      <c r="L2162" s="180">
        <f>VLOOKUP(D2162,Plan1!$B$2:$S$5570,12,)/1000</f>
        <v>3.9569999999999999</v>
      </c>
      <c r="M2162" s="180">
        <f>VLOOKUP(D2162,Plan1!$B$2:$S$5570,13,)/1000</f>
        <v>4.1970000000000001</v>
      </c>
      <c r="N2162" s="180">
        <f>VLOOKUP(D2162,Plan1!$B$2:$S$5570,14,)/1000</f>
        <v>5.1189999999999998</v>
      </c>
      <c r="O2162" s="180">
        <f>VLOOKUP(D2162,Plan1!$B$2:$S$5570,15,)/1000</f>
        <v>4.9340000000000002</v>
      </c>
      <c r="P2162" s="180">
        <f>VLOOKUP(D2162,Plan1!$B$2:$S$5570,16,)/1000</f>
        <v>5.2220000000000004</v>
      </c>
      <c r="Q2162" s="180">
        <f>VLOOKUP(D2162,Plan1!$B$2:$S$5570,17,)/1000</f>
        <v>5.45</v>
      </c>
      <c r="R2162" s="180">
        <f>VLOOKUP(D2162,Plan1!$B$2:$S$5570,18,)/1000</f>
        <v>5.6139999999999999</v>
      </c>
      <c r="S2162" s="180">
        <f>VLOOKUP(D2162,Plan1!$B$2:$S$5570,6,)/1000</f>
        <v>5.0289999999999999</v>
      </c>
    </row>
    <row r="2163" spans="1:19" x14ac:dyDescent="0.25">
      <c r="A2163" s="178">
        <v>47973</v>
      </c>
      <c r="B2163" s="178">
        <v>-63632</v>
      </c>
      <c r="C2163" s="178">
        <v>-392895</v>
      </c>
      <c r="D2163" s="178" t="s">
        <v>828</v>
      </c>
      <c r="E2163" s="178" t="s">
        <v>167</v>
      </c>
      <c r="F2163" s="178" t="s">
        <v>792</v>
      </c>
      <c r="G2163" s="180">
        <f>VLOOKUP(D2163,Plan1!$B$2:$S$5570,7,)/1000</f>
        <v>5.492</v>
      </c>
      <c r="H2163" s="180">
        <f>VLOOKUP(D2163,Plan1!$B$2:$S$5570,8,)/1000</f>
        <v>5.665</v>
      </c>
      <c r="I2163" s="180">
        <f>VLOOKUP(D2163,Plan1!$B$2:$S$5570,9,)/1000</f>
        <v>5.8440000000000003</v>
      </c>
      <c r="J2163" s="180">
        <f>VLOOKUP(D2163,Plan1!$B$2:$S$5570,10,)/1000</f>
        <v>5.6470000000000002</v>
      </c>
      <c r="K2163" s="180">
        <f>VLOOKUP(D2163,Plan1!$B$2:$S$5570,11,)/1000</f>
        <v>5.4809999999999999</v>
      </c>
      <c r="L2163" s="180">
        <f>VLOOKUP(D2163,Plan1!$B$2:$S$5570,12,)/1000</f>
        <v>5.4130000000000003</v>
      </c>
      <c r="M2163" s="180">
        <f>VLOOKUP(D2163,Plan1!$B$2:$S$5570,13,)/1000</f>
        <v>5.6890000000000001</v>
      </c>
      <c r="N2163" s="180">
        <f>VLOOKUP(D2163,Plan1!$B$2:$S$5570,14,)/1000</f>
        <v>6.335</v>
      </c>
      <c r="O2163" s="180">
        <f>VLOOKUP(D2163,Plan1!$B$2:$S$5570,15,)/1000</f>
        <v>6.4640000000000004</v>
      </c>
      <c r="P2163" s="180">
        <f>VLOOKUP(D2163,Plan1!$B$2:$S$5570,16,)/1000</f>
        <v>6.3140000000000001</v>
      </c>
      <c r="Q2163" s="180">
        <f>VLOOKUP(D2163,Plan1!$B$2:$S$5570,17,)/1000</f>
        <v>6.274</v>
      </c>
      <c r="R2163" s="180">
        <f>VLOOKUP(D2163,Plan1!$B$2:$S$5570,18,)/1000</f>
        <v>5.7750000000000004</v>
      </c>
      <c r="S2163" s="180">
        <f>VLOOKUP(D2163,Plan1!$B$2:$S$5570,6,)/1000</f>
        <v>5.8659999999999997</v>
      </c>
    </row>
    <row r="2164" spans="1:19" x14ac:dyDescent="0.25">
      <c r="A2164" s="178">
        <v>4617</v>
      </c>
      <c r="B2164" s="178">
        <v>-247157</v>
      </c>
      <c r="C2164" s="178">
        <v>-530832</v>
      </c>
      <c r="D2164" s="178" t="s">
        <v>828</v>
      </c>
      <c r="E2164" s="178" t="s">
        <v>167</v>
      </c>
      <c r="F2164" s="178" t="s">
        <v>2912</v>
      </c>
      <c r="G2164" s="180">
        <f>VLOOKUP(D2164,Plan1!$B$2:$S$5570,7,)/1000</f>
        <v>5.492</v>
      </c>
      <c r="H2164" s="180">
        <f>VLOOKUP(D2164,Plan1!$B$2:$S$5570,8,)/1000</f>
        <v>5.665</v>
      </c>
      <c r="I2164" s="180">
        <f>VLOOKUP(D2164,Plan1!$B$2:$S$5570,9,)/1000</f>
        <v>5.8440000000000003</v>
      </c>
      <c r="J2164" s="180">
        <f>VLOOKUP(D2164,Plan1!$B$2:$S$5570,10,)/1000</f>
        <v>5.6470000000000002</v>
      </c>
      <c r="K2164" s="180">
        <f>VLOOKUP(D2164,Plan1!$B$2:$S$5570,11,)/1000</f>
        <v>5.4809999999999999</v>
      </c>
      <c r="L2164" s="180">
        <f>VLOOKUP(D2164,Plan1!$B$2:$S$5570,12,)/1000</f>
        <v>5.4130000000000003</v>
      </c>
      <c r="M2164" s="180">
        <f>VLOOKUP(D2164,Plan1!$B$2:$S$5570,13,)/1000</f>
        <v>5.6890000000000001</v>
      </c>
      <c r="N2164" s="180">
        <f>VLOOKUP(D2164,Plan1!$B$2:$S$5570,14,)/1000</f>
        <v>6.335</v>
      </c>
      <c r="O2164" s="180">
        <f>VLOOKUP(D2164,Plan1!$B$2:$S$5570,15,)/1000</f>
        <v>6.4640000000000004</v>
      </c>
      <c r="P2164" s="180">
        <f>VLOOKUP(D2164,Plan1!$B$2:$S$5570,16,)/1000</f>
        <v>6.3140000000000001</v>
      </c>
      <c r="Q2164" s="180">
        <f>VLOOKUP(D2164,Plan1!$B$2:$S$5570,17,)/1000</f>
        <v>6.274</v>
      </c>
      <c r="R2164" s="180">
        <f>VLOOKUP(D2164,Plan1!$B$2:$S$5570,18,)/1000</f>
        <v>5.7750000000000004</v>
      </c>
      <c r="S2164" s="180">
        <f>VLOOKUP(D2164,Plan1!$B$2:$S$5570,6,)/1000</f>
        <v>5.8659999999999997</v>
      </c>
    </row>
    <row r="2165" spans="1:19" x14ac:dyDescent="0.25">
      <c r="A2165" s="178">
        <v>9160</v>
      </c>
      <c r="B2165" s="178">
        <v>-211743</v>
      </c>
      <c r="C2165" s="178">
        <v>-449236</v>
      </c>
      <c r="D2165" s="178" t="s">
        <v>1911</v>
      </c>
      <c r="E2165" s="178" t="s">
        <v>167</v>
      </c>
      <c r="F2165" s="178" t="s">
        <v>1727</v>
      </c>
      <c r="G2165" s="180">
        <f>VLOOKUP(D2165,Plan1!$B$2:$S$5570,7,)/1000</f>
        <v>5.0679999999999996</v>
      </c>
      <c r="H2165" s="180">
        <f>VLOOKUP(D2165,Plan1!$B$2:$S$5570,8,)/1000</f>
        <v>5.5339999999999998</v>
      </c>
      <c r="I2165" s="180">
        <f>VLOOKUP(D2165,Plan1!$B$2:$S$5570,9,)/1000</f>
        <v>5.1849999999999996</v>
      </c>
      <c r="J2165" s="180">
        <f>VLOOKUP(D2165,Plan1!$B$2:$S$5570,10,)/1000</f>
        <v>5.2939999999999996</v>
      </c>
      <c r="K2165" s="180">
        <f>VLOOKUP(D2165,Plan1!$B$2:$S$5570,11,)/1000</f>
        <v>4.8319999999999999</v>
      </c>
      <c r="L2165" s="180">
        <f>VLOOKUP(D2165,Plan1!$B$2:$S$5570,12,)/1000</f>
        <v>4.758</v>
      </c>
      <c r="M2165" s="180">
        <f>VLOOKUP(D2165,Plan1!$B$2:$S$5570,13,)/1000</f>
        <v>5.0069999999999997</v>
      </c>
      <c r="N2165" s="180">
        <f>VLOOKUP(D2165,Plan1!$B$2:$S$5570,14,)/1000</f>
        <v>5.7779999999999996</v>
      </c>
      <c r="O2165" s="180">
        <f>VLOOKUP(D2165,Plan1!$B$2:$S$5570,15,)/1000</f>
        <v>5.5129999999999999</v>
      </c>
      <c r="P2165" s="180">
        <f>VLOOKUP(D2165,Plan1!$B$2:$S$5570,16,)/1000</f>
        <v>5.2809999999999997</v>
      </c>
      <c r="Q2165" s="180">
        <f>VLOOKUP(D2165,Plan1!$B$2:$S$5570,17,)/1000</f>
        <v>4.8380000000000001</v>
      </c>
      <c r="R2165" s="180">
        <f>VLOOKUP(D2165,Plan1!$B$2:$S$5570,18,)/1000</f>
        <v>5.048</v>
      </c>
      <c r="S2165" s="180">
        <f>VLOOKUP(D2165,Plan1!$B$2:$S$5570,6,)/1000</f>
        <v>5.1779999999999999</v>
      </c>
    </row>
    <row r="2166" spans="1:19" x14ac:dyDescent="0.25">
      <c r="A2166" s="178">
        <v>2353</v>
      </c>
      <c r="B2166" s="178">
        <v>-283885</v>
      </c>
      <c r="C2166" s="178">
        <v>-539204</v>
      </c>
      <c r="D2166" s="178" t="s">
        <v>4202</v>
      </c>
      <c r="E2166" s="178" t="s">
        <v>167</v>
      </c>
      <c r="F2166" s="178" t="s">
        <v>3898</v>
      </c>
      <c r="G2166" s="180">
        <f>VLOOKUP(D2166,Plan1!$B$2:$S$5570,7,)/1000</f>
        <v>5.6959999999999997</v>
      </c>
      <c r="H2166" s="180">
        <f>VLOOKUP(D2166,Plan1!$B$2:$S$5570,8,)/1000</f>
        <v>5.76</v>
      </c>
      <c r="I2166" s="180">
        <f>VLOOKUP(D2166,Plan1!$B$2:$S$5570,9,)/1000</f>
        <v>5.56</v>
      </c>
      <c r="J2166" s="180">
        <f>VLOOKUP(D2166,Plan1!$B$2:$S$5570,10,)/1000</f>
        <v>4.8810000000000002</v>
      </c>
      <c r="K2166" s="180">
        <f>VLOOKUP(D2166,Plan1!$B$2:$S$5570,11,)/1000</f>
        <v>4.0679999999999996</v>
      </c>
      <c r="L2166" s="180">
        <f>VLOOKUP(D2166,Plan1!$B$2:$S$5570,12,)/1000</f>
        <v>3.4809999999999999</v>
      </c>
      <c r="M2166" s="180">
        <f>VLOOKUP(D2166,Plan1!$B$2:$S$5570,13,)/1000</f>
        <v>3.835</v>
      </c>
      <c r="N2166" s="180">
        <f>VLOOKUP(D2166,Plan1!$B$2:$S$5570,14,)/1000</f>
        <v>4.5149999999999997</v>
      </c>
      <c r="O2166" s="180">
        <f>VLOOKUP(D2166,Plan1!$B$2:$S$5570,15,)/1000</f>
        <v>4.3890000000000002</v>
      </c>
      <c r="P2166" s="180">
        <f>VLOOKUP(D2166,Plan1!$B$2:$S$5570,16,)/1000</f>
        <v>5.0359999999999996</v>
      </c>
      <c r="Q2166" s="180">
        <f>VLOOKUP(D2166,Plan1!$B$2:$S$5570,17,)/1000</f>
        <v>5.6639999999999997</v>
      </c>
      <c r="R2166" s="180">
        <f>VLOOKUP(D2166,Plan1!$B$2:$S$5570,18,)/1000</f>
        <v>5.7220000000000004</v>
      </c>
      <c r="S2166" s="180">
        <f>VLOOKUP(D2166,Plan1!$B$2:$S$5570,6,)/1000</f>
        <v>4.8840000000000003</v>
      </c>
    </row>
    <row r="2167" spans="1:19" x14ac:dyDescent="0.25">
      <c r="A2167" s="178">
        <v>4672</v>
      </c>
      <c r="B2167" s="178">
        <v>-247364</v>
      </c>
      <c r="C2167" s="178">
        <v>-475401</v>
      </c>
      <c r="D2167" s="178" t="s">
        <v>4711</v>
      </c>
      <c r="E2167" s="178" t="s">
        <v>167</v>
      </c>
      <c r="F2167" s="178" t="s">
        <v>4704</v>
      </c>
      <c r="G2167" s="180">
        <f>VLOOKUP(D2167,Plan1!$B$2:$S$5570,7,)/1000</f>
        <v>4.9870000000000001</v>
      </c>
      <c r="H2167" s="180">
        <f>VLOOKUP(D2167,Plan1!$B$2:$S$5570,8,)/1000</f>
        <v>5.3159999999999998</v>
      </c>
      <c r="I2167" s="180">
        <f>VLOOKUP(D2167,Plan1!$B$2:$S$5570,9,)/1000</f>
        <v>4.7960000000000003</v>
      </c>
      <c r="J2167" s="180">
        <f>VLOOKUP(D2167,Plan1!$B$2:$S$5570,10,)/1000</f>
        <v>4.5389999999999997</v>
      </c>
      <c r="K2167" s="180">
        <f>VLOOKUP(D2167,Plan1!$B$2:$S$5570,11,)/1000</f>
        <v>3.8119999999999998</v>
      </c>
      <c r="L2167" s="180">
        <f>VLOOKUP(D2167,Plan1!$B$2:$S$5570,12,)/1000</f>
        <v>3.3849999999999998</v>
      </c>
      <c r="M2167" s="180">
        <f>VLOOKUP(D2167,Plan1!$B$2:$S$5570,13,)/1000</f>
        <v>3.2810000000000001</v>
      </c>
      <c r="N2167" s="180">
        <f>VLOOKUP(D2167,Plan1!$B$2:$S$5570,14,)/1000</f>
        <v>3.867</v>
      </c>
      <c r="O2167" s="180">
        <f>VLOOKUP(D2167,Plan1!$B$2:$S$5570,15,)/1000</f>
        <v>3.7429999999999999</v>
      </c>
      <c r="P2167" s="180">
        <f>VLOOKUP(D2167,Plan1!$B$2:$S$5570,16,)/1000</f>
        <v>3.8860000000000001</v>
      </c>
      <c r="Q2167" s="180">
        <f>VLOOKUP(D2167,Plan1!$B$2:$S$5570,17,)/1000</f>
        <v>4.6040000000000001</v>
      </c>
      <c r="R2167" s="180">
        <f>VLOOKUP(D2167,Plan1!$B$2:$S$5570,18,)/1000</f>
        <v>4.9960000000000004</v>
      </c>
      <c r="S2167" s="180">
        <f>VLOOKUP(D2167,Plan1!$B$2:$S$5570,6,)/1000</f>
        <v>4.2679999999999998</v>
      </c>
    </row>
    <row r="2168" spans="1:19" x14ac:dyDescent="0.25">
      <c r="A2168" s="178">
        <v>32867</v>
      </c>
      <c r="B2168" s="178">
        <v>-104429</v>
      </c>
      <c r="C2168" s="178">
        <v>-365482</v>
      </c>
      <c r="D2168" s="178" t="s">
        <v>5348</v>
      </c>
      <c r="E2168" s="178" t="s">
        <v>167</v>
      </c>
      <c r="F2168" s="178" t="s">
        <v>5304</v>
      </c>
      <c r="G2168" s="180">
        <f>VLOOKUP(D2168,Plan1!$B$2:$S$5570,7,)/1000</f>
        <v>5.8369999999999997</v>
      </c>
      <c r="H2168" s="180">
        <f>VLOOKUP(D2168,Plan1!$B$2:$S$5570,8,)/1000</f>
        <v>5.8860000000000001</v>
      </c>
      <c r="I2168" s="180">
        <f>VLOOKUP(D2168,Plan1!$B$2:$S$5570,9,)/1000</f>
        <v>6.0339999999999998</v>
      </c>
      <c r="J2168" s="180">
        <f>VLOOKUP(D2168,Plan1!$B$2:$S$5570,10,)/1000</f>
        <v>5.3049999999999997</v>
      </c>
      <c r="K2168" s="180">
        <f>VLOOKUP(D2168,Plan1!$B$2:$S$5570,11,)/1000</f>
        <v>4.649</v>
      </c>
      <c r="L2168" s="180">
        <f>VLOOKUP(D2168,Plan1!$B$2:$S$5570,12,)/1000</f>
        <v>4.4260000000000002</v>
      </c>
      <c r="M2168" s="180">
        <f>VLOOKUP(D2168,Plan1!$B$2:$S$5570,13,)/1000</f>
        <v>4.49</v>
      </c>
      <c r="N2168" s="180">
        <f>VLOOKUP(D2168,Plan1!$B$2:$S$5570,14,)/1000</f>
        <v>5.0289999999999999</v>
      </c>
      <c r="O2168" s="180">
        <f>VLOOKUP(D2168,Plan1!$B$2:$S$5570,15,)/1000</f>
        <v>5.6159999999999997</v>
      </c>
      <c r="P2168" s="180">
        <f>VLOOKUP(D2168,Plan1!$B$2:$S$5570,16,)/1000</f>
        <v>5.851</v>
      </c>
      <c r="Q2168" s="180">
        <f>VLOOKUP(D2168,Plan1!$B$2:$S$5570,17,)/1000</f>
        <v>6.0209999999999999</v>
      </c>
      <c r="R2168" s="180">
        <f>VLOOKUP(D2168,Plan1!$B$2:$S$5570,18,)/1000</f>
        <v>5.9390000000000001</v>
      </c>
      <c r="S2168" s="180">
        <f>VLOOKUP(D2168,Plan1!$B$2:$S$5570,6,)/1000</f>
        <v>5.423</v>
      </c>
    </row>
    <row r="2169" spans="1:19" x14ac:dyDescent="0.25">
      <c r="A2169" s="178">
        <v>42951</v>
      </c>
      <c r="B2169" s="178">
        <v>-77481</v>
      </c>
      <c r="C2169" s="178">
        <v>-348306</v>
      </c>
      <c r="D2169" s="178" t="s">
        <v>3430</v>
      </c>
      <c r="E2169" s="178" t="s">
        <v>167</v>
      </c>
      <c r="F2169" s="178" t="s">
        <v>3284</v>
      </c>
      <c r="G2169" s="180">
        <f>VLOOKUP(D2169,Plan1!$B$2:$S$5570,7,)/1000</f>
        <v>5.5940000000000003</v>
      </c>
      <c r="H2169" s="180">
        <f>VLOOKUP(D2169,Plan1!$B$2:$S$5570,8,)/1000</f>
        <v>5.9530000000000003</v>
      </c>
      <c r="I2169" s="180">
        <f>VLOOKUP(D2169,Plan1!$B$2:$S$5570,9,)/1000</f>
        <v>6.0869999999999997</v>
      </c>
      <c r="J2169" s="180">
        <f>VLOOKUP(D2169,Plan1!$B$2:$S$5570,10,)/1000</f>
        <v>5.5010000000000003</v>
      </c>
      <c r="K2169" s="180">
        <f>VLOOKUP(D2169,Plan1!$B$2:$S$5570,11,)/1000</f>
        <v>4.9569999999999999</v>
      </c>
      <c r="L2169" s="180">
        <f>VLOOKUP(D2169,Plan1!$B$2:$S$5570,12,)/1000</f>
        <v>4.6390000000000002</v>
      </c>
      <c r="M2169" s="180">
        <f>VLOOKUP(D2169,Plan1!$B$2:$S$5570,13,)/1000</f>
        <v>4.7640000000000002</v>
      </c>
      <c r="N2169" s="180">
        <f>VLOOKUP(D2169,Plan1!$B$2:$S$5570,14,)/1000</f>
        <v>5.4560000000000004</v>
      </c>
      <c r="O2169" s="180">
        <f>VLOOKUP(D2169,Plan1!$B$2:$S$5570,15,)/1000</f>
        <v>5.7439999999999998</v>
      </c>
      <c r="P2169" s="180">
        <f>VLOOKUP(D2169,Plan1!$B$2:$S$5570,16,)/1000</f>
        <v>5.944</v>
      </c>
      <c r="Q2169" s="180">
        <f>VLOOKUP(D2169,Plan1!$B$2:$S$5570,17,)/1000</f>
        <v>5.94</v>
      </c>
      <c r="R2169" s="180">
        <f>VLOOKUP(D2169,Plan1!$B$2:$S$5570,18,)/1000</f>
        <v>5.8550000000000004</v>
      </c>
      <c r="S2169" s="180">
        <f>VLOOKUP(D2169,Plan1!$B$2:$S$5570,6,)/1000</f>
        <v>5.5359999999999996</v>
      </c>
    </row>
    <row r="2170" spans="1:19" x14ac:dyDescent="0.25">
      <c r="A2170" s="178">
        <v>60085</v>
      </c>
      <c r="B2170" s="178">
        <v>-28581</v>
      </c>
      <c r="C2170" s="178">
        <v>-418189</v>
      </c>
      <c r="D2170" s="178" t="s">
        <v>3659</v>
      </c>
      <c r="E2170" s="178" t="s">
        <v>167</v>
      </c>
      <c r="F2170" s="178" t="s">
        <v>3448</v>
      </c>
      <c r="G2170" s="180">
        <f>VLOOKUP(D2170,Plan1!$B$2:$S$5570,7,)/1000</f>
        <v>5.4930000000000003</v>
      </c>
      <c r="H2170" s="180">
        <f>VLOOKUP(D2170,Plan1!$B$2:$S$5570,8,)/1000</f>
        <v>5.3940000000000001</v>
      </c>
      <c r="I2170" s="180">
        <f>VLOOKUP(D2170,Plan1!$B$2:$S$5570,9,)/1000</f>
        <v>5.3239999999999998</v>
      </c>
      <c r="J2170" s="180">
        <f>VLOOKUP(D2170,Plan1!$B$2:$S$5570,10,)/1000</f>
        <v>5.05</v>
      </c>
      <c r="K2170" s="180">
        <f>VLOOKUP(D2170,Plan1!$B$2:$S$5570,11,)/1000</f>
        <v>5.2990000000000004</v>
      </c>
      <c r="L2170" s="180">
        <f>VLOOKUP(D2170,Plan1!$B$2:$S$5570,12,)/1000</f>
        <v>5.4690000000000003</v>
      </c>
      <c r="M2170" s="180">
        <f>VLOOKUP(D2170,Plan1!$B$2:$S$5570,13,)/1000</f>
        <v>5.6340000000000003</v>
      </c>
      <c r="N2170" s="180">
        <f>VLOOKUP(D2170,Plan1!$B$2:$S$5570,14,)/1000</f>
        <v>6.1749999999999998</v>
      </c>
      <c r="O2170" s="180">
        <f>VLOOKUP(D2170,Plan1!$B$2:$S$5570,15,)/1000</f>
        <v>6.1040000000000001</v>
      </c>
      <c r="P2170" s="180">
        <f>VLOOKUP(D2170,Plan1!$B$2:$S$5570,16,)/1000</f>
        <v>5.992</v>
      </c>
      <c r="Q2170" s="180">
        <f>VLOOKUP(D2170,Plan1!$B$2:$S$5570,17,)/1000</f>
        <v>6.2469999999999999</v>
      </c>
      <c r="R2170" s="180">
        <f>VLOOKUP(D2170,Plan1!$B$2:$S$5570,18,)/1000</f>
        <v>5.9320000000000004</v>
      </c>
      <c r="S2170" s="180">
        <f>VLOOKUP(D2170,Plan1!$B$2:$S$5570,6,)/1000</f>
        <v>5.6760000000000002</v>
      </c>
    </row>
    <row r="2171" spans="1:19" x14ac:dyDescent="0.25">
      <c r="A2171" s="178">
        <v>10491</v>
      </c>
      <c r="B2171" s="178">
        <v>-204331</v>
      </c>
      <c r="C2171" s="178">
        <v>-51343</v>
      </c>
      <c r="D2171" s="178" t="s">
        <v>5248</v>
      </c>
      <c r="E2171" s="178" t="s">
        <v>167</v>
      </c>
      <c r="F2171" s="178" t="s">
        <v>4704</v>
      </c>
      <c r="G2171" s="180">
        <f>VLOOKUP(D2171,Plan1!$B$2:$S$5570,7,)/1000</f>
        <v>5.2910000000000004</v>
      </c>
      <c r="H2171" s="180">
        <f>VLOOKUP(D2171,Plan1!$B$2:$S$5570,8,)/1000</f>
        <v>5.7519999999999998</v>
      </c>
      <c r="I2171" s="180">
        <f>VLOOKUP(D2171,Plan1!$B$2:$S$5570,9,)/1000</f>
        <v>5.6710000000000003</v>
      </c>
      <c r="J2171" s="180">
        <f>VLOOKUP(D2171,Plan1!$B$2:$S$5570,10,)/1000</f>
        <v>5.5890000000000004</v>
      </c>
      <c r="K2171" s="180">
        <f>VLOOKUP(D2171,Plan1!$B$2:$S$5570,11,)/1000</f>
        <v>5.0510000000000002</v>
      </c>
      <c r="L2171" s="180">
        <f>VLOOKUP(D2171,Plan1!$B$2:$S$5570,12,)/1000</f>
        <v>4.8170000000000002</v>
      </c>
      <c r="M2171" s="180">
        <f>VLOOKUP(D2171,Plan1!$B$2:$S$5570,13,)/1000</f>
        <v>4.968</v>
      </c>
      <c r="N2171" s="180">
        <f>VLOOKUP(D2171,Plan1!$B$2:$S$5570,14,)/1000</f>
        <v>5.7809999999999997</v>
      </c>
      <c r="O2171" s="180">
        <f>VLOOKUP(D2171,Plan1!$B$2:$S$5570,15,)/1000</f>
        <v>5.2119999999999997</v>
      </c>
      <c r="P2171" s="180">
        <f>VLOOKUP(D2171,Plan1!$B$2:$S$5570,16,)/1000</f>
        <v>5.4560000000000004</v>
      </c>
      <c r="Q2171" s="180">
        <f>VLOOKUP(D2171,Plan1!$B$2:$S$5570,17,)/1000</f>
        <v>5.4660000000000002</v>
      </c>
      <c r="R2171" s="180">
        <f>VLOOKUP(D2171,Plan1!$B$2:$S$5570,18,)/1000</f>
        <v>5.62</v>
      </c>
      <c r="S2171" s="180">
        <f>VLOOKUP(D2171,Plan1!$B$2:$S$5570,6,)/1000</f>
        <v>5.3890000000000002</v>
      </c>
    </row>
    <row r="2172" spans="1:19" x14ac:dyDescent="0.25">
      <c r="A2172" s="178">
        <v>5425</v>
      </c>
      <c r="B2172" s="178">
        <v>-23779</v>
      </c>
      <c r="C2172" s="178">
        <v>-453556</v>
      </c>
      <c r="D2172" s="178" t="s">
        <v>4746</v>
      </c>
      <c r="E2172" s="178" t="s">
        <v>167</v>
      </c>
      <c r="F2172" s="178" t="s">
        <v>4704</v>
      </c>
      <c r="G2172" s="180">
        <f>VLOOKUP(D2172,Plan1!$B$2:$S$5570,7,)/1000</f>
        <v>5.1130000000000004</v>
      </c>
      <c r="H2172" s="180">
        <f>VLOOKUP(D2172,Plan1!$B$2:$S$5570,8,)/1000</f>
        <v>5.5679999999999996</v>
      </c>
      <c r="I2172" s="180">
        <f>VLOOKUP(D2172,Plan1!$B$2:$S$5570,9,)/1000</f>
        <v>4.9169999999999998</v>
      </c>
      <c r="J2172" s="180">
        <f>VLOOKUP(D2172,Plan1!$B$2:$S$5570,10,)/1000</f>
        <v>4.859</v>
      </c>
      <c r="K2172" s="180">
        <f>VLOOKUP(D2172,Plan1!$B$2:$S$5570,11,)/1000</f>
        <v>4.1879999999999997</v>
      </c>
      <c r="L2172" s="180">
        <f>VLOOKUP(D2172,Plan1!$B$2:$S$5570,12,)/1000</f>
        <v>3.9249999999999998</v>
      </c>
      <c r="M2172" s="180">
        <f>VLOOKUP(D2172,Plan1!$B$2:$S$5570,13,)/1000</f>
        <v>3.9550000000000001</v>
      </c>
      <c r="N2172" s="180">
        <f>VLOOKUP(D2172,Plan1!$B$2:$S$5570,14,)/1000</f>
        <v>4.6360000000000001</v>
      </c>
      <c r="O2172" s="180">
        <f>VLOOKUP(D2172,Plan1!$B$2:$S$5570,15,)/1000</f>
        <v>4.1219999999999999</v>
      </c>
      <c r="P2172" s="180">
        <f>VLOOKUP(D2172,Plan1!$B$2:$S$5570,16,)/1000</f>
        <v>4.3289999999999997</v>
      </c>
      <c r="Q2172" s="180">
        <f>VLOOKUP(D2172,Plan1!$B$2:$S$5570,17,)/1000</f>
        <v>4.5350000000000001</v>
      </c>
      <c r="R2172" s="180">
        <f>VLOOKUP(D2172,Plan1!$B$2:$S$5570,18,)/1000</f>
        <v>4.9210000000000003</v>
      </c>
      <c r="S2172" s="180">
        <f>VLOOKUP(D2172,Plan1!$B$2:$S$5570,6,)/1000</f>
        <v>4.5890000000000004</v>
      </c>
    </row>
    <row r="2173" spans="1:19" x14ac:dyDescent="0.25">
      <c r="A2173" s="178">
        <v>21481</v>
      </c>
      <c r="B2173" s="178">
        <v>-147935</v>
      </c>
      <c r="C2173" s="178">
        <v>-390463</v>
      </c>
      <c r="D2173" s="178" t="s">
        <v>438</v>
      </c>
      <c r="E2173" s="178" t="s">
        <v>167</v>
      </c>
      <c r="F2173" s="178" t="s">
        <v>375</v>
      </c>
      <c r="G2173" s="180">
        <f>VLOOKUP(D2173,Plan1!$B$2:$S$5570,7,)/1000</f>
        <v>5.694</v>
      </c>
      <c r="H2173" s="180">
        <f>VLOOKUP(D2173,Plan1!$B$2:$S$5570,8,)/1000</f>
        <v>5.9429999999999996</v>
      </c>
      <c r="I2173" s="180">
        <f>VLOOKUP(D2173,Plan1!$B$2:$S$5570,9,)/1000</f>
        <v>5.83</v>
      </c>
      <c r="J2173" s="180">
        <f>VLOOKUP(D2173,Plan1!$B$2:$S$5570,10,)/1000</f>
        <v>5.0890000000000004</v>
      </c>
      <c r="K2173" s="180">
        <f>VLOOKUP(D2173,Plan1!$B$2:$S$5570,11,)/1000</f>
        <v>4.5640000000000001</v>
      </c>
      <c r="L2173" s="180">
        <f>VLOOKUP(D2173,Plan1!$B$2:$S$5570,12,)/1000</f>
        <v>4.2880000000000003</v>
      </c>
      <c r="M2173" s="180">
        <f>VLOOKUP(D2173,Plan1!$B$2:$S$5570,13,)/1000</f>
        <v>4.5149999999999997</v>
      </c>
      <c r="N2173" s="180">
        <f>VLOOKUP(D2173,Plan1!$B$2:$S$5570,14,)/1000</f>
        <v>4.9800000000000004</v>
      </c>
      <c r="O2173" s="180">
        <f>VLOOKUP(D2173,Plan1!$B$2:$S$5570,15,)/1000</f>
        <v>5.4160000000000004</v>
      </c>
      <c r="P2173" s="180">
        <f>VLOOKUP(D2173,Plan1!$B$2:$S$5570,16,)/1000</f>
        <v>5.399</v>
      </c>
      <c r="Q2173" s="180">
        <f>VLOOKUP(D2173,Plan1!$B$2:$S$5570,17,)/1000</f>
        <v>5.343</v>
      </c>
      <c r="R2173" s="180">
        <f>VLOOKUP(D2173,Plan1!$B$2:$S$5570,18,)/1000</f>
        <v>5.8230000000000004</v>
      </c>
      <c r="S2173" s="180">
        <f>VLOOKUP(D2173,Plan1!$B$2:$S$5570,6,)/1000</f>
        <v>5.24</v>
      </c>
    </row>
    <row r="2174" spans="1:19" x14ac:dyDescent="0.25">
      <c r="A2174" s="178">
        <v>3360</v>
      </c>
      <c r="B2174" s="178">
        <v>-269028</v>
      </c>
      <c r="C2174" s="178">
        <v>-488255</v>
      </c>
      <c r="D2174" s="178" t="s">
        <v>4625</v>
      </c>
      <c r="E2174" s="178" t="s">
        <v>167</v>
      </c>
      <c r="F2174" s="178" t="s">
        <v>4434</v>
      </c>
      <c r="G2174" s="180">
        <f>VLOOKUP(D2174,Plan1!$B$2:$S$5570,7,)/1000</f>
        <v>4.88</v>
      </c>
      <c r="H2174" s="180">
        <f>VLOOKUP(D2174,Plan1!$B$2:$S$5570,8,)/1000</f>
        <v>4.9710000000000001</v>
      </c>
      <c r="I2174" s="180">
        <f>VLOOKUP(D2174,Plan1!$B$2:$S$5570,9,)/1000</f>
        <v>4.75</v>
      </c>
      <c r="J2174" s="180">
        <f>VLOOKUP(D2174,Plan1!$B$2:$S$5570,10,)/1000</f>
        <v>4.266</v>
      </c>
      <c r="K2174" s="180">
        <f>VLOOKUP(D2174,Plan1!$B$2:$S$5570,11,)/1000</f>
        <v>3.8639999999999999</v>
      </c>
      <c r="L2174" s="180">
        <f>VLOOKUP(D2174,Plan1!$B$2:$S$5570,12,)/1000</f>
        <v>3.3279999999999998</v>
      </c>
      <c r="M2174" s="180">
        <f>VLOOKUP(D2174,Plan1!$B$2:$S$5570,13,)/1000</f>
        <v>3.4470000000000001</v>
      </c>
      <c r="N2174" s="180">
        <f>VLOOKUP(D2174,Plan1!$B$2:$S$5570,14,)/1000</f>
        <v>3.9390000000000001</v>
      </c>
      <c r="O2174" s="180">
        <f>VLOOKUP(D2174,Plan1!$B$2:$S$5570,15,)/1000</f>
        <v>3.629</v>
      </c>
      <c r="P2174" s="180">
        <f>VLOOKUP(D2174,Plan1!$B$2:$S$5570,16,)/1000</f>
        <v>3.7629999999999999</v>
      </c>
      <c r="Q2174" s="180">
        <f>VLOOKUP(D2174,Plan1!$B$2:$S$5570,17,)/1000</f>
        <v>4.5940000000000003</v>
      </c>
      <c r="R2174" s="180">
        <f>VLOOKUP(D2174,Plan1!$B$2:$S$5570,18,)/1000</f>
        <v>4.7919999999999998</v>
      </c>
      <c r="S2174" s="180">
        <f>VLOOKUP(D2174,Plan1!$B$2:$S$5570,6,)/1000</f>
        <v>4.1849999999999996</v>
      </c>
    </row>
    <row r="2175" spans="1:19" x14ac:dyDescent="0.25">
      <c r="A2175" s="178">
        <v>9665</v>
      </c>
      <c r="B2175" s="178">
        <v>-209407</v>
      </c>
      <c r="C2175" s="178">
        <v>-458312</v>
      </c>
      <c r="D2175" s="178" t="s">
        <v>1963</v>
      </c>
      <c r="E2175" s="178" t="s">
        <v>167</v>
      </c>
      <c r="F2175" s="178" t="s">
        <v>1727</v>
      </c>
      <c r="G2175" s="180">
        <f>VLOOKUP(D2175,Plan1!$B$2:$S$5570,7,)/1000</f>
        <v>4.9829999999999997</v>
      </c>
      <c r="H2175" s="180">
        <f>VLOOKUP(D2175,Plan1!$B$2:$S$5570,8,)/1000</f>
        <v>5.5919999999999996</v>
      </c>
      <c r="I2175" s="180">
        <f>VLOOKUP(D2175,Plan1!$B$2:$S$5570,9,)/1000</f>
        <v>5.0970000000000004</v>
      </c>
      <c r="J2175" s="180">
        <f>VLOOKUP(D2175,Plan1!$B$2:$S$5570,10,)/1000</f>
        <v>5.3250000000000002</v>
      </c>
      <c r="K2175" s="180">
        <f>VLOOKUP(D2175,Plan1!$B$2:$S$5570,11,)/1000</f>
        <v>5.032</v>
      </c>
      <c r="L2175" s="180">
        <f>VLOOKUP(D2175,Plan1!$B$2:$S$5570,12,)/1000</f>
        <v>4.9619999999999997</v>
      </c>
      <c r="M2175" s="180">
        <f>VLOOKUP(D2175,Plan1!$B$2:$S$5570,13,)/1000</f>
        <v>5.2060000000000004</v>
      </c>
      <c r="N2175" s="180">
        <f>VLOOKUP(D2175,Plan1!$B$2:$S$5570,14,)/1000</f>
        <v>5.9560000000000004</v>
      </c>
      <c r="O2175" s="180">
        <f>VLOOKUP(D2175,Plan1!$B$2:$S$5570,15,)/1000</f>
        <v>5.5449999999999999</v>
      </c>
      <c r="P2175" s="180">
        <f>VLOOKUP(D2175,Plan1!$B$2:$S$5570,16,)/1000</f>
        <v>5.35</v>
      </c>
      <c r="Q2175" s="180">
        <f>VLOOKUP(D2175,Plan1!$B$2:$S$5570,17,)/1000</f>
        <v>4.8380000000000001</v>
      </c>
      <c r="R2175" s="180">
        <f>VLOOKUP(D2175,Plan1!$B$2:$S$5570,18,)/1000</f>
        <v>5.0369999999999999</v>
      </c>
      <c r="S2175" s="180">
        <f>VLOOKUP(D2175,Plan1!$B$2:$S$5570,6,)/1000</f>
        <v>5.2430000000000003</v>
      </c>
    </row>
    <row r="2176" spans="1:19" x14ac:dyDescent="0.25">
      <c r="A2176" s="178">
        <v>2009</v>
      </c>
      <c r="B2176" s="178">
        <v>-289287</v>
      </c>
      <c r="C2176" s="178">
        <v>-521263</v>
      </c>
      <c r="D2176" s="178" t="s">
        <v>4139</v>
      </c>
      <c r="E2176" s="178" t="s">
        <v>167</v>
      </c>
      <c r="F2176" s="178" t="s">
        <v>3898</v>
      </c>
      <c r="G2176" s="180">
        <f>VLOOKUP(D2176,Plan1!$B$2:$S$5570,7,)/1000</f>
        <v>5.3630000000000004</v>
      </c>
      <c r="H2176" s="180">
        <f>VLOOKUP(D2176,Plan1!$B$2:$S$5570,8,)/1000</f>
        <v>5.4359999999999999</v>
      </c>
      <c r="I2176" s="180">
        <f>VLOOKUP(D2176,Plan1!$B$2:$S$5570,9,)/1000</f>
        <v>5.1269999999999998</v>
      </c>
      <c r="J2176" s="180">
        <f>VLOOKUP(D2176,Plan1!$B$2:$S$5570,10,)/1000</f>
        <v>4.6840000000000002</v>
      </c>
      <c r="K2176" s="180">
        <f>VLOOKUP(D2176,Plan1!$B$2:$S$5570,11,)/1000</f>
        <v>3.8239999999999998</v>
      </c>
      <c r="L2176" s="180">
        <f>VLOOKUP(D2176,Plan1!$B$2:$S$5570,12,)/1000</f>
        <v>3.3780000000000001</v>
      </c>
      <c r="M2176" s="180">
        <f>VLOOKUP(D2176,Plan1!$B$2:$S$5570,13,)/1000</f>
        <v>3.76</v>
      </c>
      <c r="N2176" s="180">
        <f>VLOOKUP(D2176,Plan1!$B$2:$S$5570,14,)/1000</f>
        <v>4.4059999999999997</v>
      </c>
      <c r="O2176" s="180">
        <f>VLOOKUP(D2176,Plan1!$B$2:$S$5570,15,)/1000</f>
        <v>4.1230000000000002</v>
      </c>
      <c r="P2176" s="180">
        <f>VLOOKUP(D2176,Plan1!$B$2:$S$5570,16,)/1000</f>
        <v>4.718</v>
      </c>
      <c r="Q2176" s="180">
        <f>VLOOKUP(D2176,Plan1!$B$2:$S$5570,17,)/1000</f>
        <v>5.4969999999999999</v>
      </c>
      <c r="R2176" s="180">
        <f>VLOOKUP(D2176,Plan1!$B$2:$S$5570,18,)/1000</f>
        <v>5.5380000000000003</v>
      </c>
      <c r="S2176" s="180">
        <f>VLOOKUP(D2176,Plan1!$B$2:$S$5570,6,)/1000</f>
        <v>4.6539999999999999</v>
      </c>
    </row>
    <row r="2177" spans="1:19" x14ac:dyDescent="0.25">
      <c r="A2177" s="178">
        <v>44101</v>
      </c>
      <c r="B2177" s="178">
        <v>-73893</v>
      </c>
      <c r="C2177" s="178">
        <v>-375082</v>
      </c>
      <c r="D2177" s="178" t="s">
        <v>2746</v>
      </c>
      <c r="E2177" s="178" t="s">
        <v>167</v>
      </c>
      <c r="F2177" s="178" t="s">
        <v>2709</v>
      </c>
      <c r="G2177" s="180">
        <f>VLOOKUP(D2177,Plan1!$B$2:$S$5570,7,)/1000</f>
        <v>5.8049999999999997</v>
      </c>
      <c r="H2177" s="180">
        <f>VLOOKUP(D2177,Plan1!$B$2:$S$5570,8,)/1000</f>
        <v>5.8289999999999997</v>
      </c>
      <c r="I2177" s="180">
        <f>VLOOKUP(D2177,Plan1!$B$2:$S$5570,9,)/1000</f>
        <v>6.0330000000000004</v>
      </c>
      <c r="J2177" s="180">
        <f>VLOOKUP(D2177,Plan1!$B$2:$S$5570,10,)/1000</f>
        <v>5.9340000000000002</v>
      </c>
      <c r="K2177" s="180">
        <f>VLOOKUP(D2177,Plan1!$B$2:$S$5570,11,)/1000</f>
        <v>5.3680000000000003</v>
      </c>
      <c r="L2177" s="180">
        <f>VLOOKUP(D2177,Plan1!$B$2:$S$5570,12,)/1000</f>
        <v>5.0369999999999999</v>
      </c>
      <c r="M2177" s="180">
        <f>VLOOKUP(D2177,Plan1!$B$2:$S$5570,13,)/1000</f>
        <v>5.3609999999999998</v>
      </c>
      <c r="N2177" s="180">
        <f>VLOOKUP(D2177,Plan1!$B$2:$S$5570,14,)/1000</f>
        <v>6.0510000000000002</v>
      </c>
      <c r="O2177" s="180">
        <f>VLOOKUP(D2177,Plan1!$B$2:$S$5570,15,)/1000</f>
        <v>6.5640000000000001</v>
      </c>
      <c r="P2177" s="180">
        <f>VLOOKUP(D2177,Plan1!$B$2:$S$5570,16,)/1000</f>
        <v>6.4329999999999998</v>
      </c>
      <c r="Q2177" s="180">
        <f>VLOOKUP(D2177,Plan1!$B$2:$S$5570,17,)/1000</f>
        <v>6.38</v>
      </c>
      <c r="R2177" s="180">
        <f>VLOOKUP(D2177,Plan1!$B$2:$S$5570,18,)/1000</f>
        <v>5.9509999999999996</v>
      </c>
      <c r="S2177" s="180">
        <f>VLOOKUP(D2177,Plan1!$B$2:$S$5570,6,)/1000</f>
        <v>5.8949999999999996</v>
      </c>
    </row>
    <row r="2178" spans="1:19" x14ac:dyDescent="0.25">
      <c r="A2178" s="178">
        <v>2475</v>
      </c>
      <c r="B2178" s="178">
        <v>-283344</v>
      </c>
      <c r="C2178" s="178">
        <v>-488174</v>
      </c>
      <c r="D2178" s="178" t="s">
        <v>4472</v>
      </c>
      <c r="E2178" s="178" t="s">
        <v>167</v>
      </c>
      <c r="F2178" s="178" t="s">
        <v>4434</v>
      </c>
      <c r="G2178" s="180">
        <f>VLOOKUP(D2178,Plan1!$B$2:$S$5570,7,)/1000</f>
        <v>5.125</v>
      </c>
      <c r="H2178" s="180">
        <f>VLOOKUP(D2178,Plan1!$B$2:$S$5570,8,)/1000</f>
        <v>5.1189999999999998</v>
      </c>
      <c r="I2178" s="180">
        <f>VLOOKUP(D2178,Plan1!$B$2:$S$5570,9,)/1000</f>
        <v>4.8470000000000004</v>
      </c>
      <c r="J2178" s="180">
        <f>VLOOKUP(D2178,Plan1!$B$2:$S$5570,10,)/1000</f>
        <v>4.5199999999999996</v>
      </c>
      <c r="K2178" s="180">
        <f>VLOOKUP(D2178,Plan1!$B$2:$S$5570,11,)/1000</f>
        <v>3.9489999999999998</v>
      </c>
      <c r="L2178" s="180">
        <f>VLOOKUP(D2178,Plan1!$B$2:$S$5570,12,)/1000</f>
        <v>3.4940000000000002</v>
      </c>
      <c r="M2178" s="180">
        <f>VLOOKUP(D2178,Plan1!$B$2:$S$5570,13,)/1000</f>
        <v>3.726</v>
      </c>
      <c r="N2178" s="180">
        <f>VLOOKUP(D2178,Plan1!$B$2:$S$5570,14,)/1000</f>
        <v>4.359</v>
      </c>
      <c r="O2178" s="180">
        <f>VLOOKUP(D2178,Plan1!$B$2:$S$5570,15,)/1000</f>
        <v>3.948</v>
      </c>
      <c r="P2178" s="180">
        <f>VLOOKUP(D2178,Plan1!$B$2:$S$5570,16,)/1000</f>
        <v>4.2779999999999996</v>
      </c>
      <c r="Q2178" s="180">
        <f>VLOOKUP(D2178,Plan1!$B$2:$S$5570,17,)/1000</f>
        <v>5.1740000000000004</v>
      </c>
      <c r="R2178" s="180">
        <f>VLOOKUP(D2178,Plan1!$B$2:$S$5570,18,)/1000</f>
        <v>5.2830000000000004</v>
      </c>
      <c r="S2178" s="180">
        <f>VLOOKUP(D2178,Plan1!$B$2:$S$5570,6,)/1000</f>
        <v>4.4850000000000003</v>
      </c>
    </row>
    <row r="2179" spans="1:19" x14ac:dyDescent="0.25">
      <c r="A2179" s="178">
        <v>4858</v>
      </c>
      <c r="B2179" s="178">
        <v>-244485</v>
      </c>
      <c r="C2179" s="178">
        <v>-507537</v>
      </c>
      <c r="D2179" s="178" t="s">
        <v>3089</v>
      </c>
      <c r="E2179" s="178" t="s">
        <v>167</v>
      </c>
      <c r="F2179" s="178" t="s">
        <v>2912</v>
      </c>
      <c r="G2179" s="180">
        <f>VLOOKUP(D2179,Plan1!$B$2:$S$5570,7,)/1000</f>
        <v>5.1029999999999998</v>
      </c>
      <c r="H2179" s="180">
        <f>VLOOKUP(D2179,Plan1!$B$2:$S$5570,8,)/1000</f>
        <v>5.266</v>
      </c>
      <c r="I2179" s="180">
        <f>VLOOKUP(D2179,Plan1!$B$2:$S$5570,9,)/1000</f>
        <v>5.282</v>
      </c>
      <c r="J2179" s="180">
        <f>VLOOKUP(D2179,Plan1!$B$2:$S$5570,10,)/1000</f>
        <v>5.093</v>
      </c>
      <c r="K2179" s="180">
        <f>VLOOKUP(D2179,Plan1!$B$2:$S$5570,11,)/1000</f>
        <v>4.3070000000000004</v>
      </c>
      <c r="L2179" s="180">
        <f>VLOOKUP(D2179,Plan1!$B$2:$S$5570,12,)/1000</f>
        <v>3.9630000000000001</v>
      </c>
      <c r="M2179" s="180">
        <f>VLOOKUP(D2179,Plan1!$B$2:$S$5570,13,)/1000</f>
        <v>4.306</v>
      </c>
      <c r="N2179" s="180">
        <f>VLOOKUP(D2179,Plan1!$B$2:$S$5570,14,)/1000</f>
        <v>5.2480000000000002</v>
      </c>
      <c r="O2179" s="180">
        <f>VLOOKUP(D2179,Plan1!$B$2:$S$5570,15,)/1000</f>
        <v>4.8360000000000003</v>
      </c>
      <c r="P2179" s="180">
        <f>VLOOKUP(D2179,Plan1!$B$2:$S$5570,16,)/1000</f>
        <v>4.952</v>
      </c>
      <c r="Q2179" s="180">
        <f>VLOOKUP(D2179,Plan1!$B$2:$S$5570,17,)/1000</f>
        <v>5.327</v>
      </c>
      <c r="R2179" s="180">
        <f>VLOOKUP(D2179,Plan1!$B$2:$S$5570,18,)/1000</f>
        <v>5.3310000000000004</v>
      </c>
      <c r="S2179" s="180">
        <f>VLOOKUP(D2179,Plan1!$B$2:$S$5570,6,)/1000</f>
        <v>4.9180000000000001</v>
      </c>
    </row>
    <row r="2180" spans="1:19" x14ac:dyDescent="0.25">
      <c r="A2180" s="178">
        <v>1241</v>
      </c>
      <c r="B2180" s="178">
        <v>-299758</v>
      </c>
      <c r="C2180" s="178">
        <v>-501285</v>
      </c>
      <c r="D2180" s="178" t="s">
        <v>3964</v>
      </c>
      <c r="E2180" s="178" t="s">
        <v>167</v>
      </c>
      <c r="F2180" s="178" t="s">
        <v>3898</v>
      </c>
      <c r="G2180" s="180">
        <f>VLOOKUP(D2180,Plan1!$B$2:$S$5570,7,)/1000</f>
        <v>5.6139999999999999</v>
      </c>
      <c r="H2180" s="180">
        <f>VLOOKUP(D2180,Plan1!$B$2:$S$5570,8,)/1000</f>
        <v>5.4989999999999997</v>
      </c>
      <c r="I2180" s="180">
        <f>VLOOKUP(D2180,Plan1!$B$2:$S$5570,9,)/1000</f>
        <v>5.1349999999999998</v>
      </c>
      <c r="J2180" s="180">
        <f>VLOOKUP(D2180,Plan1!$B$2:$S$5570,10,)/1000</f>
        <v>4.7380000000000004</v>
      </c>
      <c r="K2180" s="180">
        <f>VLOOKUP(D2180,Plan1!$B$2:$S$5570,11,)/1000</f>
        <v>3.8809999999999998</v>
      </c>
      <c r="L2180" s="180">
        <f>VLOOKUP(D2180,Plan1!$B$2:$S$5570,12,)/1000</f>
        <v>3.3730000000000002</v>
      </c>
      <c r="M2180" s="180">
        <f>VLOOKUP(D2180,Plan1!$B$2:$S$5570,13,)/1000</f>
        <v>3.5430000000000001</v>
      </c>
      <c r="N2180" s="180">
        <f>VLOOKUP(D2180,Plan1!$B$2:$S$5570,14,)/1000</f>
        <v>4.0940000000000003</v>
      </c>
      <c r="O2180" s="180">
        <f>VLOOKUP(D2180,Plan1!$B$2:$S$5570,15,)/1000</f>
        <v>4.0110000000000001</v>
      </c>
      <c r="P2180" s="180">
        <f>VLOOKUP(D2180,Plan1!$B$2:$S$5570,16,)/1000</f>
        <v>4.6479999999999997</v>
      </c>
      <c r="Q2180" s="180">
        <f>VLOOKUP(D2180,Plan1!$B$2:$S$5570,17,)/1000</f>
        <v>5.5389999999999997</v>
      </c>
      <c r="R2180" s="180">
        <f>VLOOKUP(D2180,Plan1!$B$2:$S$5570,18,)/1000</f>
        <v>5.6459999999999999</v>
      </c>
      <c r="S2180" s="180">
        <f>VLOOKUP(D2180,Plan1!$B$2:$S$5570,6,)/1000</f>
        <v>4.6429999999999998</v>
      </c>
    </row>
    <row r="2181" spans="1:19" x14ac:dyDescent="0.25">
      <c r="A2181" s="178">
        <v>12033</v>
      </c>
      <c r="B2181" s="178">
        <v>-196022</v>
      </c>
      <c r="C2181" s="178">
        <v>-419698</v>
      </c>
      <c r="D2181" s="178" t="s">
        <v>2207</v>
      </c>
      <c r="E2181" s="178" t="s">
        <v>167</v>
      </c>
      <c r="F2181" s="178" t="s">
        <v>1727</v>
      </c>
      <c r="G2181" s="180">
        <f>VLOOKUP(D2181,Plan1!$B$2:$S$5570,7,)/1000</f>
        <v>5.1790000000000003</v>
      </c>
      <c r="H2181" s="180">
        <f>VLOOKUP(D2181,Plan1!$B$2:$S$5570,8,)/1000</f>
        <v>5.6109999999999998</v>
      </c>
      <c r="I2181" s="180">
        <f>VLOOKUP(D2181,Plan1!$B$2:$S$5570,9,)/1000</f>
        <v>5.0279999999999996</v>
      </c>
      <c r="J2181" s="180">
        <f>VLOOKUP(D2181,Plan1!$B$2:$S$5570,10,)/1000</f>
        <v>4.9809999999999999</v>
      </c>
      <c r="K2181" s="180">
        <f>VLOOKUP(D2181,Plan1!$B$2:$S$5570,11,)/1000</f>
        <v>4.3940000000000001</v>
      </c>
      <c r="L2181" s="180">
        <f>VLOOKUP(D2181,Plan1!$B$2:$S$5570,12,)/1000</f>
        <v>4.3090000000000002</v>
      </c>
      <c r="M2181" s="180">
        <f>VLOOKUP(D2181,Plan1!$B$2:$S$5570,13,)/1000</f>
        <v>4.468</v>
      </c>
      <c r="N2181" s="180">
        <f>VLOOKUP(D2181,Plan1!$B$2:$S$5570,14,)/1000</f>
        <v>4.9820000000000002</v>
      </c>
      <c r="O2181" s="180">
        <f>VLOOKUP(D2181,Plan1!$B$2:$S$5570,15,)/1000</f>
        <v>4.9740000000000002</v>
      </c>
      <c r="P2181" s="180">
        <f>VLOOKUP(D2181,Plan1!$B$2:$S$5570,16,)/1000</f>
        <v>4.7469999999999999</v>
      </c>
      <c r="Q2181" s="180">
        <f>VLOOKUP(D2181,Plan1!$B$2:$S$5570,17,)/1000</f>
        <v>4.3940000000000001</v>
      </c>
      <c r="R2181" s="180">
        <f>VLOOKUP(D2181,Plan1!$B$2:$S$5570,18,)/1000</f>
        <v>4.9269999999999996</v>
      </c>
      <c r="S2181" s="180">
        <f>VLOOKUP(D2181,Plan1!$B$2:$S$5570,6,)/1000</f>
        <v>4.8330000000000002</v>
      </c>
    </row>
    <row r="2182" spans="1:19" x14ac:dyDescent="0.25">
      <c r="A2182" s="178">
        <v>2549</v>
      </c>
      <c r="B2182" s="178">
        <v>-282289</v>
      </c>
      <c r="C2182" s="178">
        <v>-486663</v>
      </c>
      <c r="D2182" s="178" t="s">
        <v>4475</v>
      </c>
      <c r="E2182" s="178" t="s">
        <v>167</v>
      </c>
      <c r="F2182" s="178" t="s">
        <v>4434</v>
      </c>
      <c r="G2182" s="180">
        <f>VLOOKUP(D2182,Plan1!$B$2:$S$5570,7,)/1000</f>
        <v>5.2839999999999998</v>
      </c>
      <c r="H2182" s="180">
        <f>VLOOKUP(D2182,Plan1!$B$2:$S$5570,8,)/1000</f>
        <v>5.2430000000000003</v>
      </c>
      <c r="I2182" s="180">
        <f>VLOOKUP(D2182,Plan1!$B$2:$S$5570,9,)/1000</f>
        <v>5.0199999999999996</v>
      </c>
      <c r="J2182" s="180">
        <f>VLOOKUP(D2182,Plan1!$B$2:$S$5570,10,)/1000</f>
        <v>4.5549999999999997</v>
      </c>
      <c r="K2182" s="180">
        <f>VLOOKUP(D2182,Plan1!$B$2:$S$5570,11,)/1000</f>
        <v>4.0259999999999998</v>
      </c>
      <c r="L2182" s="180">
        <f>VLOOKUP(D2182,Plan1!$B$2:$S$5570,12,)/1000</f>
        <v>3.52</v>
      </c>
      <c r="M2182" s="180">
        <f>VLOOKUP(D2182,Plan1!$B$2:$S$5570,13,)/1000</f>
        <v>3.738</v>
      </c>
      <c r="N2182" s="180">
        <f>VLOOKUP(D2182,Plan1!$B$2:$S$5570,14,)/1000</f>
        <v>4.3129999999999997</v>
      </c>
      <c r="O2182" s="180">
        <f>VLOOKUP(D2182,Plan1!$B$2:$S$5570,15,)/1000</f>
        <v>4.0179999999999998</v>
      </c>
      <c r="P2182" s="180">
        <f>VLOOKUP(D2182,Plan1!$B$2:$S$5570,16,)/1000</f>
        <v>4.3849999999999998</v>
      </c>
      <c r="Q2182" s="180">
        <f>VLOOKUP(D2182,Plan1!$B$2:$S$5570,17,)/1000</f>
        <v>5.2619999999999996</v>
      </c>
      <c r="R2182" s="180">
        <f>VLOOKUP(D2182,Plan1!$B$2:$S$5570,18,)/1000</f>
        <v>5.3769999999999998</v>
      </c>
      <c r="S2182" s="180">
        <f>VLOOKUP(D2182,Plan1!$B$2:$S$5570,6,)/1000</f>
        <v>4.5620000000000003</v>
      </c>
    </row>
    <row r="2183" spans="1:19" x14ac:dyDescent="0.25">
      <c r="A2183" s="178">
        <v>4303</v>
      </c>
      <c r="B2183" s="178">
        <v>-25229</v>
      </c>
      <c r="C2183" s="178">
        <v>-505993</v>
      </c>
      <c r="D2183" s="178" t="s">
        <v>3025</v>
      </c>
      <c r="E2183" s="178" t="s">
        <v>167</v>
      </c>
      <c r="F2183" s="178" t="s">
        <v>2912</v>
      </c>
      <c r="G2183" s="180">
        <f>VLOOKUP(D2183,Plan1!$B$2:$S$5570,7,)/1000</f>
        <v>5.03</v>
      </c>
      <c r="H2183" s="180">
        <f>VLOOKUP(D2183,Plan1!$B$2:$S$5570,8,)/1000</f>
        <v>5.1660000000000004</v>
      </c>
      <c r="I2183" s="180">
        <f>VLOOKUP(D2183,Plan1!$B$2:$S$5570,9,)/1000</f>
        <v>5.0250000000000004</v>
      </c>
      <c r="J2183" s="180">
        <f>VLOOKUP(D2183,Plan1!$B$2:$S$5570,10,)/1000</f>
        <v>4.6589999999999998</v>
      </c>
      <c r="K2183" s="180">
        <f>VLOOKUP(D2183,Plan1!$B$2:$S$5570,11,)/1000</f>
        <v>3.9929999999999999</v>
      </c>
      <c r="L2183" s="180">
        <f>VLOOKUP(D2183,Plan1!$B$2:$S$5570,12,)/1000</f>
        <v>3.694</v>
      </c>
      <c r="M2183" s="180">
        <f>VLOOKUP(D2183,Plan1!$B$2:$S$5570,13,)/1000</f>
        <v>3.9769999999999999</v>
      </c>
      <c r="N2183" s="180">
        <f>VLOOKUP(D2183,Plan1!$B$2:$S$5570,14,)/1000</f>
        <v>4.9530000000000003</v>
      </c>
      <c r="O2183" s="180">
        <f>VLOOKUP(D2183,Plan1!$B$2:$S$5570,15,)/1000</f>
        <v>4.55</v>
      </c>
      <c r="P2183" s="180">
        <f>VLOOKUP(D2183,Plan1!$B$2:$S$5570,16,)/1000</f>
        <v>4.6980000000000004</v>
      </c>
      <c r="Q2183" s="180">
        <f>VLOOKUP(D2183,Plan1!$B$2:$S$5570,17,)/1000</f>
        <v>5.1479999999999997</v>
      </c>
      <c r="R2183" s="180">
        <f>VLOOKUP(D2183,Plan1!$B$2:$S$5570,18,)/1000</f>
        <v>5.1589999999999998</v>
      </c>
      <c r="S2183" s="180">
        <f>VLOOKUP(D2183,Plan1!$B$2:$S$5570,6,)/1000</f>
        <v>4.6710000000000003</v>
      </c>
    </row>
    <row r="2184" spans="1:19" x14ac:dyDescent="0.25">
      <c r="A2184" s="178">
        <v>3013</v>
      </c>
      <c r="B2184" s="178">
        <v>-274913</v>
      </c>
      <c r="C2184" s="178">
        <v>-494222</v>
      </c>
      <c r="D2184" s="178" t="s">
        <v>4511</v>
      </c>
      <c r="E2184" s="178" t="s">
        <v>167</v>
      </c>
      <c r="F2184" s="178" t="s">
        <v>4434</v>
      </c>
      <c r="G2184" s="180">
        <f>VLOOKUP(D2184,Plan1!$B$2:$S$5570,7,)/1000</f>
        <v>5.0620000000000003</v>
      </c>
      <c r="H2184" s="180">
        <f>VLOOKUP(D2184,Plan1!$B$2:$S$5570,8,)/1000</f>
        <v>5.056</v>
      </c>
      <c r="I2184" s="180">
        <f>VLOOKUP(D2184,Plan1!$B$2:$S$5570,9,)/1000</f>
        <v>4.8280000000000003</v>
      </c>
      <c r="J2184" s="180">
        <f>VLOOKUP(D2184,Plan1!$B$2:$S$5570,10,)/1000</f>
        <v>4.3719999999999999</v>
      </c>
      <c r="K2184" s="180">
        <f>VLOOKUP(D2184,Plan1!$B$2:$S$5570,11,)/1000</f>
        <v>3.7629999999999999</v>
      </c>
      <c r="L2184" s="180">
        <f>VLOOKUP(D2184,Plan1!$B$2:$S$5570,12,)/1000</f>
        <v>3.2290000000000001</v>
      </c>
      <c r="M2184" s="180">
        <f>VLOOKUP(D2184,Plan1!$B$2:$S$5570,13,)/1000</f>
        <v>3.4660000000000002</v>
      </c>
      <c r="N2184" s="180">
        <f>VLOOKUP(D2184,Plan1!$B$2:$S$5570,14,)/1000</f>
        <v>4.1769999999999996</v>
      </c>
      <c r="O2184" s="180">
        <f>VLOOKUP(D2184,Plan1!$B$2:$S$5570,15,)/1000</f>
        <v>3.8370000000000002</v>
      </c>
      <c r="P2184" s="180">
        <f>VLOOKUP(D2184,Plan1!$B$2:$S$5570,16,)/1000</f>
        <v>4.0010000000000003</v>
      </c>
      <c r="Q2184" s="180">
        <f>VLOOKUP(D2184,Plan1!$B$2:$S$5570,17,)/1000</f>
        <v>4.923</v>
      </c>
      <c r="R2184" s="180">
        <f>VLOOKUP(D2184,Plan1!$B$2:$S$5570,18,)/1000</f>
        <v>5.0220000000000002</v>
      </c>
      <c r="S2184" s="180">
        <f>VLOOKUP(D2184,Plan1!$B$2:$S$5570,6,)/1000</f>
        <v>4.3109999999999999</v>
      </c>
    </row>
    <row r="2185" spans="1:19" x14ac:dyDescent="0.25">
      <c r="A2185" s="178">
        <v>1658</v>
      </c>
      <c r="B2185" s="178">
        <v>-293513</v>
      </c>
      <c r="C2185" s="178">
        <v>-517752</v>
      </c>
      <c r="D2185" s="178" t="s">
        <v>4069</v>
      </c>
      <c r="E2185" s="178" t="s">
        <v>167</v>
      </c>
      <c r="F2185" s="178" t="s">
        <v>3898</v>
      </c>
      <c r="G2185" s="180">
        <f>VLOOKUP(D2185,Plan1!$B$2:$S$5570,7,)/1000</f>
        <v>5.47</v>
      </c>
      <c r="H2185" s="180">
        <f>VLOOKUP(D2185,Plan1!$B$2:$S$5570,8,)/1000</f>
        <v>5.47</v>
      </c>
      <c r="I2185" s="180">
        <f>VLOOKUP(D2185,Plan1!$B$2:$S$5570,9,)/1000</f>
        <v>5.1740000000000004</v>
      </c>
      <c r="J2185" s="180">
        <f>VLOOKUP(D2185,Plan1!$B$2:$S$5570,10,)/1000</f>
        <v>4.6109999999999998</v>
      </c>
      <c r="K2185" s="180">
        <f>VLOOKUP(D2185,Plan1!$B$2:$S$5570,11,)/1000</f>
        <v>3.754</v>
      </c>
      <c r="L2185" s="180">
        <f>VLOOKUP(D2185,Plan1!$B$2:$S$5570,12,)/1000</f>
        <v>3.278</v>
      </c>
      <c r="M2185" s="180">
        <f>VLOOKUP(D2185,Plan1!$B$2:$S$5570,13,)/1000</f>
        <v>3.5880000000000001</v>
      </c>
      <c r="N2185" s="180">
        <f>VLOOKUP(D2185,Plan1!$B$2:$S$5570,14,)/1000</f>
        <v>4.1959999999999997</v>
      </c>
      <c r="O2185" s="180">
        <f>VLOOKUP(D2185,Plan1!$B$2:$S$5570,15,)/1000</f>
        <v>3.9609999999999999</v>
      </c>
      <c r="P2185" s="180">
        <f>VLOOKUP(D2185,Plan1!$B$2:$S$5570,16,)/1000</f>
        <v>4.5890000000000004</v>
      </c>
      <c r="Q2185" s="180">
        <f>VLOOKUP(D2185,Plan1!$B$2:$S$5570,17,)/1000</f>
        <v>5.5019999999999998</v>
      </c>
      <c r="R2185" s="180">
        <f>VLOOKUP(D2185,Plan1!$B$2:$S$5570,18,)/1000</f>
        <v>5.5250000000000004</v>
      </c>
      <c r="S2185" s="180">
        <f>VLOOKUP(D2185,Plan1!$B$2:$S$5570,6,)/1000</f>
        <v>4.593</v>
      </c>
    </row>
    <row r="2186" spans="1:19" x14ac:dyDescent="0.25">
      <c r="A2186" s="178">
        <v>51322</v>
      </c>
      <c r="B2186" s="178">
        <v>-55189</v>
      </c>
      <c r="C2186" s="178">
        <v>-474781</v>
      </c>
      <c r="D2186" s="178" t="s">
        <v>1344</v>
      </c>
      <c r="E2186" s="178" t="s">
        <v>167</v>
      </c>
      <c r="F2186" s="178" t="s">
        <v>1298</v>
      </c>
      <c r="G2186" s="180">
        <f>VLOOKUP(D2186,Plan1!$B$2:$S$5570,7,)/1000</f>
        <v>4.4790000000000001</v>
      </c>
      <c r="H2186" s="180">
        <f>VLOOKUP(D2186,Plan1!$B$2:$S$5570,8,)/1000</f>
        <v>4.625</v>
      </c>
      <c r="I2186" s="180">
        <f>VLOOKUP(D2186,Plan1!$B$2:$S$5570,9,)/1000</f>
        <v>4.7930000000000001</v>
      </c>
      <c r="J2186" s="180">
        <f>VLOOKUP(D2186,Plan1!$B$2:$S$5570,10,)/1000</f>
        <v>4.9329999999999998</v>
      </c>
      <c r="K2186" s="180">
        <f>VLOOKUP(D2186,Plan1!$B$2:$S$5570,11,)/1000</f>
        <v>4.97</v>
      </c>
      <c r="L2186" s="180">
        <f>VLOOKUP(D2186,Plan1!$B$2:$S$5570,12,)/1000</f>
        <v>5.3949999999999996</v>
      </c>
      <c r="M2186" s="180">
        <f>VLOOKUP(D2186,Plan1!$B$2:$S$5570,13,)/1000</f>
        <v>5.4930000000000003</v>
      </c>
      <c r="N2186" s="180">
        <f>VLOOKUP(D2186,Plan1!$B$2:$S$5570,14,)/1000</f>
        <v>5.8810000000000002</v>
      </c>
      <c r="O2186" s="180">
        <f>VLOOKUP(D2186,Plan1!$B$2:$S$5570,15,)/1000</f>
        <v>5.617</v>
      </c>
      <c r="P2186" s="180">
        <f>VLOOKUP(D2186,Plan1!$B$2:$S$5570,16,)/1000</f>
        <v>5.1029999999999998</v>
      </c>
      <c r="Q2186" s="180">
        <f>VLOOKUP(D2186,Plan1!$B$2:$S$5570,17,)/1000</f>
        <v>4.76</v>
      </c>
      <c r="R2186" s="180">
        <f>VLOOKUP(D2186,Plan1!$B$2:$S$5570,18,)/1000</f>
        <v>4.5599999999999996</v>
      </c>
      <c r="S2186" s="180">
        <f>VLOOKUP(D2186,Plan1!$B$2:$S$5570,6,)/1000</f>
        <v>5.0510000000000002</v>
      </c>
    </row>
    <row r="2187" spans="1:19" x14ac:dyDescent="0.25">
      <c r="A2187" s="178">
        <v>4039</v>
      </c>
      <c r="B2187" s="178">
        <v>-255709</v>
      </c>
      <c r="C2187" s="178">
        <v>-510774</v>
      </c>
      <c r="D2187" s="178" t="s">
        <v>2979</v>
      </c>
      <c r="E2187" s="178" t="s">
        <v>167</v>
      </c>
      <c r="F2187" s="178" t="s">
        <v>2912</v>
      </c>
      <c r="G2187" s="180">
        <f>VLOOKUP(D2187,Plan1!$B$2:$S$5570,7,)/1000</f>
        <v>4.8010000000000002</v>
      </c>
      <c r="H2187" s="180">
        <f>VLOOKUP(D2187,Plan1!$B$2:$S$5570,8,)/1000</f>
        <v>4.8419999999999996</v>
      </c>
      <c r="I2187" s="180">
        <f>VLOOKUP(D2187,Plan1!$B$2:$S$5570,9,)/1000</f>
        <v>4.7510000000000003</v>
      </c>
      <c r="J2187" s="180">
        <f>VLOOKUP(D2187,Plan1!$B$2:$S$5570,10,)/1000</f>
        <v>4.3719999999999999</v>
      </c>
      <c r="K2187" s="180">
        <f>VLOOKUP(D2187,Plan1!$B$2:$S$5570,11,)/1000</f>
        <v>3.8010000000000002</v>
      </c>
      <c r="L2187" s="180">
        <f>VLOOKUP(D2187,Plan1!$B$2:$S$5570,12,)/1000</f>
        <v>3.5550000000000002</v>
      </c>
      <c r="M2187" s="180">
        <f>VLOOKUP(D2187,Plan1!$B$2:$S$5570,13,)/1000</f>
        <v>3.8170000000000002</v>
      </c>
      <c r="N2187" s="180">
        <f>VLOOKUP(D2187,Plan1!$B$2:$S$5570,14,)/1000</f>
        <v>4.8449999999999998</v>
      </c>
      <c r="O2187" s="180">
        <f>VLOOKUP(D2187,Plan1!$B$2:$S$5570,15,)/1000</f>
        <v>4.383</v>
      </c>
      <c r="P2187" s="180">
        <f>VLOOKUP(D2187,Plan1!$B$2:$S$5570,16,)/1000</f>
        <v>4.4800000000000004</v>
      </c>
      <c r="Q2187" s="180">
        <f>VLOOKUP(D2187,Plan1!$B$2:$S$5570,17,)/1000</f>
        <v>4.9930000000000003</v>
      </c>
      <c r="R2187" s="180">
        <f>VLOOKUP(D2187,Plan1!$B$2:$S$5570,18,)/1000</f>
        <v>4.9180000000000001</v>
      </c>
      <c r="S2187" s="180">
        <f>VLOOKUP(D2187,Plan1!$B$2:$S$5570,6,)/1000</f>
        <v>4.4630000000000001</v>
      </c>
    </row>
    <row r="2188" spans="1:19" x14ac:dyDescent="0.25">
      <c r="A2188" s="178">
        <v>13954</v>
      </c>
      <c r="B2188" s="178">
        <v>-184874</v>
      </c>
      <c r="C2188" s="178">
        <v>-499892</v>
      </c>
      <c r="D2188" s="178" t="s">
        <v>1066</v>
      </c>
      <c r="E2188" s="178" t="s">
        <v>167</v>
      </c>
      <c r="F2188" s="178" t="s">
        <v>1058</v>
      </c>
      <c r="G2188" s="180">
        <f>VLOOKUP(D2188,Plan1!$B$2:$S$5570,7,)/1000</f>
        <v>5.2709999999999999</v>
      </c>
      <c r="H2188" s="180">
        <f>VLOOKUP(D2188,Plan1!$B$2:$S$5570,8,)/1000</f>
        <v>5.484</v>
      </c>
      <c r="I2188" s="180">
        <f>VLOOKUP(D2188,Plan1!$B$2:$S$5570,9,)/1000</f>
        <v>5.3730000000000002</v>
      </c>
      <c r="J2188" s="180">
        <f>VLOOKUP(D2188,Plan1!$B$2:$S$5570,10,)/1000</f>
        <v>5.5860000000000003</v>
      </c>
      <c r="K2188" s="180">
        <f>VLOOKUP(D2188,Plan1!$B$2:$S$5570,11,)/1000</f>
        <v>5.41</v>
      </c>
      <c r="L2188" s="180">
        <f>VLOOKUP(D2188,Plan1!$B$2:$S$5570,12,)/1000</f>
        <v>5.266</v>
      </c>
      <c r="M2188" s="180">
        <f>VLOOKUP(D2188,Plan1!$B$2:$S$5570,13,)/1000</f>
        <v>5.4349999999999996</v>
      </c>
      <c r="N2188" s="180">
        <f>VLOOKUP(D2188,Plan1!$B$2:$S$5570,14,)/1000</f>
        <v>6.1920000000000002</v>
      </c>
      <c r="O2188" s="180">
        <f>VLOOKUP(D2188,Plan1!$B$2:$S$5570,15,)/1000</f>
        <v>5.5860000000000003</v>
      </c>
      <c r="P2188" s="180">
        <f>VLOOKUP(D2188,Plan1!$B$2:$S$5570,16,)/1000</f>
        <v>5.4249999999999998</v>
      </c>
      <c r="Q2188" s="180">
        <f>VLOOKUP(D2188,Plan1!$B$2:$S$5570,17,)/1000</f>
        <v>5.3019999999999996</v>
      </c>
      <c r="R2188" s="180">
        <f>VLOOKUP(D2188,Plan1!$B$2:$S$5570,18,)/1000</f>
        <v>5.327</v>
      </c>
      <c r="S2188" s="180">
        <f>VLOOKUP(D2188,Plan1!$B$2:$S$5570,6,)/1000</f>
        <v>5.4710000000000001</v>
      </c>
    </row>
    <row r="2189" spans="1:19" x14ac:dyDescent="0.25">
      <c r="A2189" s="178">
        <v>6512</v>
      </c>
      <c r="B2189" s="178">
        <v>-227514</v>
      </c>
      <c r="C2189" s="178">
        <v>-521999</v>
      </c>
      <c r="D2189" s="178" t="s">
        <v>3267</v>
      </c>
      <c r="E2189" s="178" t="s">
        <v>167</v>
      </c>
      <c r="F2189" s="178" t="s">
        <v>2912</v>
      </c>
      <c r="G2189" s="180">
        <f>VLOOKUP(D2189,Plan1!$B$2:$S$5570,7,)/1000</f>
        <v>5.36</v>
      </c>
      <c r="H2189" s="180">
        <f>VLOOKUP(D2189,Plan1!$B$2:$S$5570,8,)/1000</f>
        <v>5.6980000000000004</v>
      </c>
      <c r="I2189" s="180">
        <f>VLOOKUP(D2189,Plan1!$B$2:$S$5570,9,)/1000</f>
        <v>5.6879999999999997</v>
      </c>
      <c r="J2189" s="180">
        <f>VLOOKUP(D2189,Plan1!$B$2:$S$5570,10,)/1000</f>
        <v>5.4009999999999998</v>
      </c>
      <c r="K2189" s="180">
        <f>VLOOKUP(D2189,Plan1!$B$2:$S$5570,11,)/1000</f>
        <v>4.6619999999999999</v>
      </c>
      <c r="L2189" s="180">
        <f>VLOOKUP(D2189,Plan1!$B$2:$S$5570,12,)/1000</f>
        <v>4.4550000000000001</v>
      </c>
      <c r="M2189" s="180">
        <f>VLOOKUP(D2189,Plan1!$B$2:$S$5570,13,)/1000</f>
        <v>4.5990000000000002</v>
      </c>
      <c r="N2189" s="180">
        <f>VLOOKUP(D2189,Plan1!$B$2:$S$5570,14,)/1000</f>
        <v>5.4560000000000004</v>
      </c>
      <c r="O2189" s="180">
        <f>VLOOKUP(D2189,Plan1!$B$2:$S$5570,15,)/1000</f>
        <v>5.1390000000000002</v>
      </c>
      <c r="P2189" s="180">
        <f>VLOOKUP(D2189,Plan1!$B$2:$S$5570,16,)/1000</f>
        <v>5.3630000000000004</v>
      </c>
      <c r="Q2189" s="180">
        <f>VLOOKUP(D2189,Plan1!$B$2:$S$5570,17,)/1000</f>
        <v>5.6379999999999999</v>
      </c>
      <c r="R2189" s="180">
        <f>VLOOKUP(D2189,Plan1!$B$2:$S$5570,18,)/1000</f>
        <v>5.6550000000000002</v>
      </c>
      <c r="S2189" s="180">
        <f>VLOOKUP(D2189,Plan1!$B$2:$S$5570,6,)/1000</f>
        <v>5.2590000000000003</v>
      </c>
    </row>
    <row r="2190" spans="1:19" x14ac:dyDescent="0.25">
      <c r="A2190" s="178">
        <v>38274</v>
      </c>
      <c r="B2190" s="178">
        <v>-89</v>
      </c>
      <c r="C2190" s="178">
        <v>-378303</v>
      </c>
      <c r="D2190" s="178" t="s">
        <v>3267</v>
      </c>
      <c r="E2190" s="178" t="s">
        <v>167</v>
      </c>
      <c r="F2190" s="178" t="s">
        <v>3284</v>
      </c>
      <c r="G2190" s="180">
        <f>VLOOKUP(D2190,Plan1!$B$2:$S$5570,7,)/1000</f>
        <v>5.36</v>
      </c>
      <c r="H2190" s="180">
        <f>VLOOKUP(D2190,Plan1!$B$2:$S$5570,8,)/1000</f>
        <v>5.6980000000000004</v>
      </c>
      <c r="I2190" s="180">
        <f>VLOOKUP(D2190,Plan1!$B$2:$S$5570,9,)/1000</f>
        <v>5.6879999999999997</v>
      </c>
      <c r="J2190" s="180">
        <f>VLOOKUP(D2190,Plan1!$B$2:$S$5570,10,)/1000</f>
        <v>5.4009999999999998</v>
      </c>
      <c r="K2190" s="180">
        <f>VLOOKUP(D2190,Plan1!$B$2:$S$5570,11,)/1000</f>
        <v>4.6619999999999999</v>
      </c>
      <c r="L2190" s="180">
        <f>VLOOKUP(D2190,Plan1!$B$2:$S$5570,12,)/1000</f>
        <v>4.4550000000000001</v>
      </c>
      <c r="M2190" s="180">
        <f>VLOOKUP(D2190,Plan1!$B$2:$S$5570,13,)/1000</f>
        <v>4.5990000000000002</v>
      </c>
      <c r="N2190" s="180">
        <f>VLOOKUP(D2190,Plan1!$B$2:$S$5570,14,)/1000</f>
        <v>5.4560000000000004</v>
      </c>
      <c r="O2190" s="180">
        <f>VLOOKUP(D2190,Plan1!$B$2:$S$5570,15,)/1000</f>
        <v>5.1390000000000002</v>
      </c>
      <c r="P2190" s="180">
        <f>VLOOKUP(D2190,Plan1!$B$2:$S$5570,16,)/1000</f>
        <v>5.3630000000000004</v>
      </c>
      <c r="Q2190" s="180">
        <f>VLOOKUP(D2190,Plan1!$B$2:$S$5570,17,)/1000</f>
        <v>5.6379999999999999</v>
      </c>
      <c r="R2190" s="180">
        <f>VLOOKUP(D2190,Plan1!$B$2:$S$5570,18,)/1000</f>
        <v>5.6550000000000002</v>
      </c>
      <c r="S2190" s="180">
        <f>VLOOKUP(D2190,Plan1!$B$2:$S$5570,6,)/1000</f>
        <v>5.2590000000000003</v>
      </c>
    </row>
    <row r="2191" spans="1:19" x14ac:dyDescent="0.25">
      <c r="A2191" s="178">
        <v>7283</v>
      </c>
      <c r="B2191" s="178">
        <v>-22314</v>
      </c>
      <c r="C2191" s="178">
        <v>-463268</v>
      </c>
      <c r="D2191" s="178" t="s">
        <v>1756</v>
      </c>
      <c r="E2191" s="178" t="s">
        <v>167</v>
      </c>
      <c r="F2191" s="178" t="s">
        <v>1727</v>
      </c>
      <c r="G2191" s="180">
        <f>VLOOKUP(D2191,Plan1!$B$2:$S$5570,7,)/1000</f>
        <v>4.7859999999999996</v>
      </c>
      <c r="H2191" s="180">
        <f>VLOOKUP(D2191,Plan1!$B$2:$S$5570,8,)/1000</f>
        <v>5.3220000000000001</v>
      </c>
      <c r="I2191" s="180">
        <f>VLOOKUP(D2191,Plan1!$B$2:$S$5570,9,)/1000</f>
        <v>5.093</v>
      </c>
      <c r="J2191" s="180">
        <f>VLOOKUP(D2191,Plan1!$B$2:$S$5570,10,)/1000</f>
        <v>5.2869999999999999</v>
      </c>
      <c r="K2191" s="180">
        <f>VLOOKUP(D2191,Plan1!$B$2:$S$5570,11,)/1000</f>
        <v>4.8380000000000001</v>
      </c>
      <c r="L2191" s="180">
        <f>VLOOKUP(D2191,Plan1!$B$2:$S$5570,12,)/1000</f>
        <v>4.7110000000000003</v>
      </c>
      <c r="M2191" s="180">
        <f>VLOOKUP(D2191,Plan1!$B$2:$S$5570,13,)/1000</f>
        <v>4.923</v>
      </c>
      <c r="N2191" s="180">
        <f>VLOOKUP(D2191,Plan1!$B$2:$S$5570,14,)/1000</f>
        <v>5.6269999999999998</v>
      </c>
      <c r="O2191" s="180">
        <f>VLOOKUP(D2191,Plan1!$B$2:$S$5570,15,)/1000</f>
        <v>5.3220000000000001</v>
      </c>
      <c r="P2191" s="180">
        <f>VLOOKUP(D2191,Plan1!$B$2:$S$5570,16,)/1000</f>
        <v>5.2670000000000003</v>
      </c>
      <c r="Q2191" s="180">
        <f>VLOOKUP(D2191,Plan1!$B$2:$S$5570,17,)/1000</f>
        <v>5.0129999999999999</v>
      </c>
      <c r="R2191" s="180">
        <f>VLOOKUP(D2191,Plan1!$B$2:$S$5570,18,)/1000</f>
        <v>5.0449999999999999</v>
      </c>
      <c r="S2191" s="180">
        <f>VLOOKUP(D2191,Plan1!$B$2:$S$5570,6,)/1000</f>
        <v>5.1029999999999998</v>
      </c>
    </row>
    <row r="2192" spans="1:19" x14ac:dyDescent="0.25">
      <c r="A2192" s="178">
        <v>19944</v>
      </c>
      <c r="B2192" s="178">
        <v>-154923</v>
      </c>
      <c r="C2192" s="178">
        <v>-421977</v>
      </c>
      <c r="D2192" s="178" t="s">
        <v>2544</v>
      </c>
      <c r="E2192" s="178" t="s">
        <v>167</v>
      </c>
      <c r="F2192" s="178" t="s">
        <v>1727</v>
      </c>
      <c r="G2192" s="180">
        <f>VLOOKUP(D2192,Plan1!$B$2:$S$5570,7,)/1000</f>
        <v>5.5590000000000002</v>
      </c>
      <c r="H2192" s="180">
        <f>VLOOKUP(D2192,Plan1!$B$2:$S$5570,8,)/1000</f>
        <v>6.0490000000000004</v>
      </c>
      <c r="I2192" s="180">
        <f>VLOOKUP(D2192,Plan1!$B$2:$S$5570,9,)/1000</f>
        <v>5.5149999999999997</v>
      </c>
      <c r="J2192" s="180">
        <f>VLOOKUP(D2192,Plan1!$B$2:$S$5570,10,)/1000</f>
        <v>5.1070000000000002</v>
      </c>
      <c r="K2192" s="180">
        <f>VLOOKUP(D2192,Plan1!$B$2:$S$5570,11,)/1000</f>
        <v>4.6970000000000001</v>
      </c>
      <c r="L2192" s="180">
        <f>VLOOKUP(D2192,Plan1!$B$2:$S$5570,12,)/1000</f>
        <v>4.4139999999999997</v>
      </c>
      <c r="M2192" s="180">
        <f>VLOOKUP(D2192,Plan1!$B$2:$S$5570,13,)/1000</f>
        <v>4.7119999999999997</v>
      </c>
      <c r="N2192" s="180">
        <f>VLOOKUP(D2192,Plan1!$B$2:$S$5570,14,)/1000</f>
        <v>5.34</v>
      </c>
      <c r="O2192" s="180">
        <f>VLOOKUP(D2192,Plan1!$B$2:$S$5570,15,)/1000</f>
        <v>5.87</v>
      </c>
      <c r="P2192" s="180">
        <f>VLOOKUP(D2192,Plan1!$B$2:$S$5570,16,)/1000</f>
        <v>5.5819999999999999</v>
      </c>
      <c r="Q2192" s="180">
        <f>VLOOKUP(D2192,Plan1!$B$2:$S$5570,17,)/1000</f>
        <v>5.0069999999999997</v>
      </c>
      <c r="R2192" s="180">
        <f>VLOOKUP(D2192,Plan1!$B$2:$S$5570,18,)/1000</f>
        <v>5.5179999999999998</v>
      </c>
      <c r="S2192" s="180">
        <f>VLOOKUP(D2192,Plan1!$B$2:$S$5570,6,)/1000</f>
        <v>5.2809999999999997</v>
      </c>
    </row>
    <row r="2193" spans="1:19" x14ac:dyDescent="0.25">
      <c r="A2193" s="178">
        <v>3356</v>
      </c>
      <c r="B2193" s="178">
        <v>-268997</v>
      </c>
      <c r="C2193" s="178">
        <v>-492358</v>
      </c>
      <c r="D2193" s="178" t="s">
        <v>4622</v>
      </c>
      <c r="E2193" s="178" t="s">
        <v>167</v>
      </c>
      <c r="F2193" s="178" t="s">
        <v>4434</v>
      </c>
      <c r="G2193" s="180">
        <f>VLOOKUP(D2193,Plan1!$B$2:$S$5570,7,)/1000</f>
        <v>4.9450000000000003</v>
      </c>
      <c r="H2193" s="180">
        <f>VLOOKUP(D2193,Plan1!$B$2:$S$5570,8,)/1000</f>
        <v>5.0019999999999998</v>
      </c>
      <c r="I2193" s="180">
        <f>VLOOKUP(D2193,Plan1!$B$2:$S$5570,9,)/1000</f>
        <v>4.8460000000000001</v>
      </c>
      <c r="J2193" s="180">
        <f>VLOOKUP(D2193,Plan1!$B$2:$S$5570,10,)/1000</f>
        <v>4.391</v>
      </c>
      <c r="K2193" s="180">
        <f>VLOOKUP(D2193,Plan1!$B$2:$S$5570,11,)/1000</f>
        <v>3.899</v>
      </c>
      <c r="L2193" s="180">
        <f>VLOOKUP(D2193,Plan1!$B$2:$S$5570,12,)/1000</f>
        <v>3.3239999999999998</v>
      </c>
      <c r="M2193" s="180">
        <f>VLOOKUP(D2193,Plan1!$B$2:$S$5570,13,)/1000</f>
        <v>3.4369999999999998</v>
      </c>
      <c r="N2193" s="180">
        <f>VLOOKUP(D2193,Plan1!$B$2:$S$5570,14,)/1000</f>
        <v>4.0529999999999999</v>
      </c>
      <c r="O2193" s="180">
        <f>VLOOKUP(D2193,Plan1!$B$2:$S$5570,15,)/1000</f>
        <v>3.68</v>
      </c>
      <c r="P2193" s="180">
        <f>VLOOKUP(D2193,Plan1!$B$2:$S$5570,16,)/1000</f>
        <v>3.8079999999999998</v>
      </c>
      <c r="Q2193" s="180">
        <f>VLOOKUP(D2193,Plan1!$B$2:$S$5570,17,)/1000</f>
        <v>4.6829999999999998</v>
      </c>
      <c r="R2193" s="180">
        <f>VLOOKUP(D2193,Plan1!$B$2:$S$5570,18,)/1000</f>
        <v>4.835</v>
      </c>
      <c r="S2193" s="180">
        <f>VLOOKUP(D2193,Plan1!$B$2:$S$5570,6,)/1000</f>
        <v>4.242</v>
      </c>
    </row>
    <row r="2194" spans="1:19" x14ac:dyDescent="0.25">
      <c r="A2194" s="178">
        <v>6166</v>
      </c>
      <c r="B2194" s="178">
        <v>-230821</v>
      </c>
      <c r="C2194" s="178">
        <v>-472105</v>
      </c>
      <c r="D2194" s="178" t="s">
        <v>4847</v>
      </c>
      <c r="E2194" s="178" t="s">
        <v>167</v>
      </c>
      <c r="F2194" s="178" t="s">
        <v>4704</v>
      </c>
      <c r="G2194" s="180">
        <f>VLOOKUP(D2194,Plan1!$B$2:$S$5570,7,)/1000</f>
        <v>5.1150000000000002</v>
      </c>
      <c r="H2194" s="180">
        <f>VLOOKUP(D2194,Plan1!$B$2:$S$5570,8,)/1000</f>
        <v>5.5720000000000001</v>
      </c>
      <c r="I2194" s="180">
        <f>VLOOKUP(D2194,Plan1!$B$2:$S$5570,9,)/1000</f>
        <v>5.3090000000000002</v>
      </c>
      <c r="J2194" s="180">
        <f>VLOOKUP(D2194,Plan1!$B$2:$S$5570,10,)/1000</f>
        <v>5.3120000000000003</v>
      </c>
      <c r="K2194" s="180">
        <f>VLOOKUP(D2194,Plan1!$B$2:$S$5570,11,)/1000</f>
        <v>4.633</v>
      </c>
      <c r="L2194" s="180">
        <f>VLOOKUP(D2194,Plan1!$B$2:$S$5570,12,)/1000</f>
        <v>4.5129999999999999</v>
      </c>
      <c r="M2194" s="180">
        <f>VLOOKUP(D2194,Plan1!$B$2:$S$5570,13,)/1000</f>
        <v>4.641</v>
      </c>
      <c r="N2194" s="180">
        <f>VLOOKUP(D2194,Plan1!$B$2:$S$5570,14,)/1000</f>
        <v>5.4690000000000003</v>
      </c>
      <c r="O2194" s="180">
        <f>VLOOKUP(D2194,Plan1!$B$2:$S$5570,15,)/1000</f>
        <v>5.141</v>
      </c>
      <c r="P2194" s="180">
        <f>VLOOKUP(D2194,Plan1!$B$2:$S$5570,16,)/1000</f>
        <v>5.2750000000000004</v>
      </c>
      <c r="Q2194" s="180">
        <f>VLOOKUP(D2194,Plan1!$B$2:$S$5570,17,)/1000</f>
        <v>5.1959999999999997</v>
      </c>
      <c r="R2194" s="180">
        <f>VLOOKUP(D2194,Plan1!$B$2:$S$5570,18,)/1000</f>
        <v>5.4569999999999999</v>
      </c>
      <c r="S2194" s="180">
        <f>VLOOKUP(D2194,Plan1!$B$2:$S$5570,6,)/1000</f>
        <v>5.1360000000000001</v>
      </c>
    </row>
    <row r="2195" spans="1:19" x14ac:dyDescent="0.25">
      <c r="A2195" s="178">
        <v>51771</v>
      </c>
      <c r="B2195" s="178">
        <v>-53883</v>
      </c>
      <c r="C2195" s="178">
        <v>-403089</v>
      </c>
      <c r="D2195" s="178" t="s">
        <v>854</v>
      </c>
      <c r="E2195" s="178" t="s">
        <v>167</v>
      </c>
      <c r="F2195" s="178" t="s">
        <v>792</v>
      </c>
      <c r="G2195" s="180">
        <f>VLOOKUP(D2195,Plan1!$B$2:$S$5570,7,)/1000</f>
        <v>5.1520000000000001</v>
      </c>
      <c r="H2195" s="180">
        <f>VLOOKUP(D2195,Plan1!$B$2:$S$5570,8,)/1000</f>
        <v>5.2789999999999999</v>
      </c>
      <c r="I2195" s="180">
        <f>VLOOKUP(D2195,Plan1!$B$2:$S$5570,9,)/1000</f>
        <v>5.4710000000000001</v>
      </c>
      <c r="J2195" s="180">
        <f>VLOOKUP(D2195,Plan1!$B$2:$S$5570,10,)/1000</f>
        <v>5.2050000000000001</v>
      </c>
      <c r="K2195" s="180">
        <f>VLOOKUP(D2195,Plan1!$B$2:$S$5570,11,)/1000</f>
        <v>5.2279999999999998</v>
      </c>
      <c r="L2195" s="180">
        <f>VLOOKUP(D2195,Plan1!$B$2:$S$5570,12,)/1000</f>
        <v>5.2949999999999999</v>
      </c>
      <c r="M2195" s="180">
        <f>VLOOKUP(D2195,Plan1!$B$2:$S$5570,13,)/1000</f>
        <v>5.6239999999999997</v>
      </c>
      <c r="N2195" s="180">
        <f>VLOOKUP(D2195,Plan1!$B$2:$S$5570,14,)/1000</f>
        <v>6.3040000000000003</v>
      </c>
      <c r="O2195" s="180">
        <f>VLOOKUP(D2195,Plan1!$B$2:$S$5570,15,)/1000</f>
        <v>6.5990000000000002</v>
      </c>
      <c r="P2195" s="180">
        <f>VLOOKUP(D2195,Plan1!$B$2:$S$5570,16,)/1000</f>
        <v>6.391</v>
      </c>
      <c r="Q2195" s="180">
        <f>VLOOKUP(D2195,Plan1!$B$2:$S$5570,17,)/1000</f>
        <v>6.1</v>
      </c>
      <c r="R2195" s="180">
        <f>VLOOKUP(D2195,Plan1!$B$2:$S$5570,18,)/1000</f>
        <v>5.5350000000000001</v>
      </c>
      <c r="S2195" s="180">
        <f>VLOOKUP(D2195,Plan1!$B$2:$S$5570,6,)/1000</f>
        <v>5.6820000000000004</v>
      </c>
    </row>
    <row r="2196" spans="1:19" x14ac:dyDescent="0.25">
      <c r="A2196" s="178">
        <v>2769</v>
      </c>
      <c r="B2196" s="178">
        <v>-278359</v>
      </c>
      <c r="C2196" s="178">
        <v>-541891</v>
      </c>
      <c r="D2196" s="178" t="s">
        <v>854</v>
      </c>
      <c r="E2196" s="178" t="s">
        <v>167</v>
      </c>
      <c r="F2196" s="178" t="s">
        <v>3898</v>
      </c>
      <c r="G2196" s="180">
        <f>VLOOKUP(D2196,Plan1!$B$2:$S$5570,7,)/1000</f>
        <v>5.1520000000000001</v>
      </c>
      <c r="H2196" s="180">
        <f>VLOOKUP(D2196,Plan1!$B$2:$S$5570,8,)/1000</f>
        <v>5.2789999999999999</v>
      </c>
      <c r="I2196" s="180">
        <f>VLOOKUP(D2196,Plan1!$B$2:$S$5570,9,)/1000</f>
        <v>5.4710000000000001</v>
      </c>
      <c r="J2196" s="180">
        <f>VLOOKUP(D2196,Plan1!$B$2:$S$5570,10,)/1000</f>
        <v>5.2050000000000001</v>
      </c>
      <c r="K2196" s="180">
        <f>VLOOKUP(D2196,Plan1!$B$2:$S$5570,11,)/1000</f>
        <v>5.2279999999999998</v>
      </c>
      <c r="L2196" s="180">
        <f>VLOOKUP(D2196,Plan1!$B$2:$S$5570,12,)/1000</f>
        <v>5.2949999999999999</v>
      </c>
      <c r="M2196" s="180">
        <f>VLOOKUP(D2196,Plan1!$B$2:$S$5570,13,)/1000</f>
        <v>5.6239999999999997</v>
      </c>
      <c r="N2196" s="180">
        <f>VLOOKUP(D2196,Plan1!$B$2:$S$5570,14,)/1000</f>
        <v>6.3040000000000003</v>
      </c>
      <c r="O2196" s="180">
        <f>VLOOKUP(D2196,Plan1!$B$2:$S$5570,15,)/1000</f>
        <v>6.5990000000000002</v>
      </c>
      <c r="P2196" s="180">
        <f>VLOOKUP(D2196,Plan1!$B$2:$S$5570,16,)/1000</f>
        <v>6.391</v>
      </c>
      <c r="Q2196" s="180">
        <f>VLOOKUP(D2196,Plan1!$B$2:$S$5570,17,)/1000</f>
        <v>6.1</v>
      </c>
      <c r="R2196" s="180">
        <f>VLOOKUP(D2196,Plan1!$B$2:$S$5570,18,)/1000</f>
        <v>5.5350000000000001</v>
      </c>
      <c r="S2196" s="180">
        <f>VLOOKUP(D2196,Plan1!$B$2:$S$5570,6,)/1000</f>
        <v>5.6820000000000004</v>
      </c>
    </row>
    <row r="2197" spans="1:19" x14ac:dyDescent="0.25">
      <c r="A2197" s="178">
        <v>7394</v>
      </c>
      <c r="B2197" s="178">
        <v>-221742</v>
      </c>
      <c r="C2197" s="178">
        <v>-512559</v>
      </c>
      <c r="D2197" s="178" t="s">
        <v>4997</v>
      </c>
      <c r="E2197" s="178" t="s">
        <v>167</v>
      </c>
      <c r="F2197" s="178" t="s">
        <v>4704</v>
      </c>
      <c r="G2197" s="180">
        <f>VLOOKUP(D2197,Plan1!$B$2:$S$5570,7,)/1000</f>
        <v>5.3739999999999997</v>
      </c>
      <c r="H2197" s="180">
        <f>VLOOKUP(D2197,Plan1!$B$2:$S$5570,8,)/1000</f>
        <v>5.6820000000000004</v>
      </c>
      <c r="I2197" s="180">
        <f>VLOOKUP(D2197,Plan1!$B$2:$S$5570,9,)/1000</f>
        <v>5.6479999999999997</v>
      </c>
      <c r="J2197" s="180">
        <f>VLOOKUP(D2197,Plan1!$B$2:$S$5570,10,)/1000</f>
        <v>5.484</v>
      </c>
      <c r="K2197" s="180">
        <f>VLOOKUP(D2197,Plan1!$B$2:$S$5570,11,)/1000</f>
        <v>4.82</v>
      </c>
      <c r="L2197" s="180">
        <f>VLOOKUP(D2197,Plan1!$B$2:$S$5570,12,)/1000</f>
        <v>4.6639999999999997</v>
      </c>
      <c r="M2197" s="180">
        <f>VLOOKUP(D2197,Plan1!$B$2:$S$5570,13,)/1000</f>
        <v>4.7809999999999997</v>
      </c>
      <c r="N2197" s="180">
        <f>VLOOKUP(D2197,Plan1!$B$2:$S$5570,14,)/1000</f>
        <v>5.6790000000000003</v>
      </c>
      <c r="O2197" s="180">
        <f>VLOOKUP(D2197,Plan1!$B$2:$S$5570,15,)/1000</f>
        <v>5.22</v>
      </c>
      <c r="P2197" s="180">
        <f>VLOOKUP(D2197,Plan1!$B$2:$S$5570,16,)/1000</f>
        <v>5.399</v>
      </c>
      <c r="Q2197" s="180">
        <f>VLOOKUP(D2197,Plan1!$B$2:$S$5570,17,)/1000</f>
        <v>5.556</v>
      </c>
      <c r="R2197" s="180">
        <f>VLOOKUP(D2197,Plan1!$B$2:$S$5570,18,)/1000</f>
        <v>5.6580000000000004</v>
      </c>
      <c r="S2197" s="180">
        <f>VLOOKUP(D2197,Plan1!$B$2:$S$5570,6,)/1000</f>
        <v>5.3310000000000004</v>
      </c>
    </row>
    <row r="2198" spans="1:19" x14ac:dyDescent="0.25">
      <c r="A2198" s="178">
        <v>13071</v>
      </c>
      <c r="B2198" s="178">
        <v>-190373</v>
      </c>
      <c r="C2198" s="178">
        <v>-479185</v>
      </c>
      <c r="D2198" s="178" t="s">
        <v>2287</v>
      </c>
      <c r="E2198" s="178" t="s">
        <v>167</v>
      </c>
      <c r="F2198" s="178" t="s">
        <v>1727</v>
      </c>
      <c r="G2198" s="180">
        <f>VLOOKUP(D2198,Plan1!$B$2:$S$5570,7,)/1000</f>
        <v>4.9950000000000001</v>
      </c>
      <c r="H2198" s="180">
        <f>VLOOKUP(D2198,Plan1!$B$2:$S$5570,8,)/1000</f>
        <v>5.6159999999999997</v>
      </c>
      <c r="I2198" s="180">
        <f>VLOOKUP(D2198,Plan1!$B$2:$S$5570,9,)/1000</f>
        <v>5.1340000000000003</v>
      </c>
      <c r="J2198" s="180">
        <f>VLOOKUP(D2198,Plan1!$B$2:$S$5570,10,)/1000</f>
        <v>5.4660000000000002</v>
      </c>
      <c r="K2198" s="180">
        <f>VLOOKUP(D2198,Plan1!$B$2:$S$5570,11,)/1000</f>
        <v>5.3520000000000003</v>
      </c>
      <c r="L2198" s="180">
        <f>VLOOKUP(D2198,Plan1!$B$2:$S$5570,12,)/1000</f>
        <v>5.298</v>
      </c>
      <c r="M2198" s="180">
        <f>VLOOKUP(D2198,Plan1!$B$2:$S$5570,13,)/1000</f>
        <v>5.476</v>
      </c>
      <c r="N2198" s="180">
        <f>VLOOKUP(D2198,Plan1!$B$2:$S$5570,14,)/1000</f>
        <v>6.2990000000000004</v>
      </c>
      <c r="O2198" s="180">
        <f>VLOOKUP(D2198,Plan1!$B$2:$S$5570,15,)/1000</f>
        <v>5.7370000000000001</v>
      </c>
      <c r="P2198" s="180">
        <f>VLOOKUP(D2198,Plan1!$B$2:$S$5570,16,)/1000</f>
        <v>5.452</v>
      </c>
      <c r="Q2198" s="180">
        <f>VLOOKUP(D2198,Plan1!$B$2:$S$5570,17,)/1000</f>
        <v>5.093</v>
      </c>
      <c r="R2198" s="180">
        <f>VLOOKUP(D2198,Plan1!$B$2:$S$5570,18,)/1000</f>
        <v>5.1379999999999999</v>
      </c>
      <c r="S2198" s="180">
        <f>VLOOKUP(D2198,Plan1!$B$2:$S$5570,6,)/1000</f>
        <v>5.4210000000000003</v>
      </c>
    </row>
    <row r="2199" spans="1:19" x14ac:dyDescent="0.25">
      <c r="A2199" s="178">
        <v>5667</v>
      </c>
      <c r="B2199" s="178">
        <v>-234767</v>
      </c>
      <c r="C2199" s="178">
        <v>-526993</v>
      </c>
      <c r="D2199" s="178" t="s">
        <v>2287</v>
      </c>
      <c r="E2199" s="178" t="s">
        <v>167</v>
      </c>
      <c r="F2199" s="178" t="s">
        <v>2912</v>
      </c>
      <c r="G2199" s="180">
        <f>VLOOKUP(D2199,Plan1!$B$2:$S$5570,7,)/1000</f>
        <v>4.9950000000000001</v>
      </c>
      <c r="H2199" s="180">
        <f>VLOOKUP(D2199,Plan1!$B$2:$S$5570,8,)/1000</f>
        <v>5.6159999999999997</v>
      </c>
      <c r="I2199" s="180">
        <f>VLOOKUP(D2199,Plan1!$B$2:$S$5570,9,)/1000</f>
        <v>5.1340000000000003</v>
      </c>
      <c r="J2199" s="180">
        <f>VLOOKUP(D2199,Plan1!$B$2:$S$5570,10,)/1000</f>
        <v>5.4660000000000002</v>
      </c>
      <c r="K2199" s="180">
        <f>VLOOKUP(D2199,Plan1!$B$2:$S$5570,11,)/1000</f>
        <v>5.3520000000000003</v>
      </c>
      <c r="L2199" s="180">
        <f>VLOOKUP(D2199,Plan1!$B$2:$S$5570,12,)/1000</f>
        <v>5.298</v>
      </c>
      <c r="M2199" s="180">
        <f>VLOOKUP(D2199,Plan1!$B$2:$S$5570,13,)/1000</f>
        <v>5.476</v>
      </c>
      <c r="N2199" s="180">
        <f>VLOOKUP(D2199,Plan1!$B$2:$S$5570,14,)/1000</f>
        <v>6.2990000000000004</v>
      </c>
      <c r="O2199" s="180">
        <f>VLOOKUP(D2199,Plan1!$B$2:$S$5570,15,)/1000</f>
        <v>5.7370000000000001</v>
      </c>
      <c r="P2199" s="180">
        <f>VLOOKUP(D2199,Plan1!$B$2:$S$5570,16,)/1000</f>
        <v>5.452</v>
      </c>
      <c r="Q2199" s="180">
        <f>VLOOKUP(D2199,Plan1!$B$2:$S$5570,17,)/1000</f>
        <v>5.093</v>
      </c>
      <c r="R2199" s="180">
        <f>VLOOKUP(D2199,Plan1!$B$2:$S$5570,18,)/1000</f>
        <v>5.1379999999999999</v>
      </c>
      <c r="S2199" s="180">
        <f>VLOOKUP(D2199,Plan1!$B$2:$S$5570,6,)/1000</f>
        <v>5.4210000000000003</v>
      </c>
    </row>
    <row r="2200" spans="1:19" x14ac:dyDescent="0.25">
      <c r="A2200" s="178">
        <v>11222</v>
      </c>
      <c r="B2200" s="178">
        <v>-199794</v>
      </c>
      <c r="C2200" s="178">
        <v>-502913</v>
      </c>
      <c r="D2200" s="178" t="s">
        <v>5297</v>
      </c>
      <c r="E2200" s="178" t="s">
        <v>167</v>
      </c>
      <c r="F2200" s="178" t="s">
        <v>4704</v>
      </c>
      <c r="G2200" s="180">
        <f>VLOOKUP(D2200,Plan1!$B$2:$S$5570,7,)/1000</f>
        <v>5.242</v>
      </c>
      <c r="H2200" s="180">
        <f>VLOOKUP(D2200,Plan1!$B$2:$S$5570,8,)/1000</f>
        <v>5.7439999999999998</v>
      </c>
      <c r="I2200" s="180">
        <f>VLOOKUP(D2200,Plan1!$B$2:$S$5570,9,)/1000</f>
        <v>5.5129999999999999</v>
      </c>
      <c r="J2200" s="180">
        <f>VLOOKUP(D2200,Plan1!$B$2:$S$5570,10,)/1000</f>
        <v>5.5810000000000004</v>
      </c>
      <c r="K2200" s="180">
        <f>VLOOKUP(D2200,Plan1!$B$2:$S$5570,11,)/1000</f>
        <v>5.1449999999999996</v>
      </c>
      <c r="L2200" s="180">
        <f>VLOOKUP(D2200,Plan1!$B$2:$S$5570,12,)/1000</f>
        <v>4.9400000000000004</v>
      </c>
      <c r="M2200" s="180">
        <f>VLOOKUP(D2200,Plan1!$B$2:$S$5570,13,)/1000</f>
        <v>5.1660000000000004</v>
      </c>
      <c r="N2200" s="180">
        <f>VLOOKUP(D2200,Plan1!$B$2:$S$5570,14,)/1000</f>
        <v>5.8410000000000002</v>
      </c>
      <c r="O2200" s="180">
        <f>VLOOKUP(D2200,Plan1!$B$2:$S$5570,15,)/1000</f>
        <v>5.415</v>
      </c>
      <c r="P2200" s="180">
        <f>VLOOKUP(D2200,Plan1!$B$2:$S$5570,16,)/1000</f>
        <v>5.5389999999999997</v>
      </c>
      <c r="Q2200" s="180">
        <f>VLOOKUP(D2200,Plan1!$B$2:$S$5570,17,)/1000</f>
        <v>5.4260000000000002</v>
      </c>
      <c r="R2200" s="180">
        <f>VLOOKUP(D2200,Plan1!$B$2:$S$5570,18,)/1000</f>
        <v>5.4980000000000002</v>
      </c>
      <c r="S2200" s="180">
        <f>VLOOKUP(D2200,Plan1!$B$2:$S$5570,6,)/1000</f>
        <v>5.4210000000000003</v>
      </c>
    </row>
    <row r="2201" spans="1:19" x14ac:dyDescent="0.25">
      <c r="A2201" s="178">
        <v>16581</v>
      </c>
      <c r="B2201" s="178">
        <v>-171392</v>
      </c>
      <c r="C2201" s="178">
        <v>-499866</v>
      </c>
      <c r="D2201" s="178" t="s">
        <v>1122</v>
      </c>
      <c r="E2201" s="178" t="s">
        <v>167</v>
      </c>
      <c r="F2201" s="178" t="s">
        <v>1058</v>
      </c>
      <c r="G2201" s="180">
        <f>VLOOKUP(D2201,Plan1!$B$2:$S$5570,7,)/1000</f>
        <v>5.157</v>
      </c>
      <c r="H2201" s="180">
        <f>VLOOKUP(D2201,Plan1!$B$2:$S$5570,8,)/1000</f>
        <v>5.5510000000000002</v>
      </c>
      <c r="I2201" s="180">
        <f>VLOOKUP(D2201,Plan1!$B$2:$S$5570,9,)/1000</f>
        <v>5.4729999999999999</v>
      </c>
      <c r="J2201" s="180">
        <f>VLOOKUP(D2201,Plan1!$B$2:$S$5570,10,)/1000</f>
        <v>5.65</v>
      </c>
      <c r="K2201" s="180">
        <f>VLOOKUP(D2201,Plan1!$B$2:$S$5570,11,)/1000</f>
        <v>5.5570000000000004</v>
      </c>
      <c r="L2201" s="180">
        <f>VLOOKUP(D2201,Plan1!$B$2:$S$5570,12,)/1000</f>
        <v>5.3239999999999998</v>
      </c>
      <c r="M2201" s="180">
        <f>VLOOKUP(D2201,Plan1!$B$2:$S$5570,13,)/1000</f>
        <v>5.5179999999999998</v>
      </c>
      <c r="N2201" s="180">
        <f>VLOOKUP(D2201,Plan1!$B$2:$S$5570,14,)/1000</f>
        <v>6.2110000000000003</v>
      </c>
      <c r="O2201" s="180">
        <f>VLOOKUP(D2201,Plan1!$B$2:$S$5570,15,)/1000</f>
        <v>5.6820000000000004</v>
      </c>
      <c r="P2201" s="180">
        <f>VLOOKUP(D2201,Plan1!$B$2:$S$5570,16,)/1000</f>
        <v>5.43</v>
      </c>
      <c r="Q2201" s="180">
        <f>VLOOKUP(D2201,Plan1!$B$2:$S$5570,17,)/1000</f>
        <v>5.0970000000000004</v>
      </c>
      <c r="R2201" s="180">
        <f>VLOOKUP(D2201,Plan1!$B$2:$S$5570,18,)/1000</f>
        <v>5.0410000000000004</v>
      </c>
      <c r="S2201" s="180">
        <f>VLOOKUP(D2201,Plan1!$B$2:$S$5570,6,)/1000</f>
        <v>5.4740000000000002</v>
      </c>
    </row>
    <row r="2202" spans="1:19" x14ac:dyDescent="0.25">
      <c r="A2202" s="178">
        <v>29515</v>
      </c>
      <c r="B2202" s="178">
        <v>-115185</v>
      </c>
      <c r="C2202" s="178">
        <v>-375104</v>
      </c>
      <c r="D2202" s="178" t="s">
        <v>5305</v>
      </c>
      <c r="E2202" s="178" t="s">
        <v>167</v>
      </c>
      <c r="F2202" s="178" t="s">
        <v>5304</v>
      </c>
      <c r="G2202" s="180">
        <f>VLOOKUP(D2202,Plan1!$B$2:$S$5570,7,)/1000</f>
        <v>5.8680000000000003</v>
      </c>
      <c r="H2202" s="180">
        <f>VLOOKUP(D2202,Plan1!$B$2:$S$5570,8,)/1000</f>
        <v>5.9</v>
      </c>
      <c r="I2202" s="180">
        <f>VLOOKUP(D2202,Plan1!$B$2:$S$5570,9,)/1000</f>
        <v>6.0190000000000001</v>
      </c>
      <c r="J2202" s="180">
        <f>VLOOKUP(D2202,Plan1!$B$2:$S$5570,10,)/1000</f>
        <v>5.2229999999999999</v>
      </c>
      <c r="K2202" s="180">
        <f>VLOOKUP(D2202,Plan1!$B$2:$S$5570,11,)/1000</f>
        <v>4.5910000000000002</v>
      </c>
      <c r="L2202" s="180">
        <f>VLOOKUP(D2202,Plan1!$B$2:$S$5570,12,)/1000</f>
        <v>4.375</v>
      </c>
      <c r="M2202" s="180">
        <f>VLOOKUP(D2202,Plan1!$B$2:$S$5570,13,)/1000</f>
        <v>4.476</v>
      </c>
      <c r="N2202" s="180">
        <f>VLOOKUP(D2202,Plan1!$B$2:$S$5570,14,)/1000</f>
        <v>4.8369999999999997</v>
      </c>
      <c r="O2202" s="180">
        <f>VLOOKUP(D2202,Plan1!$B$2:$S$5570,15,)/1000</f>
        <v>5.4260000000000002</v>
      </c>
      <c r="P2202" s="180">
        <f>VLOOKUP(D2202,Plan1!$B$2:$S$5570,16,)/1000</f>
        <v>5.5679999999999996</v>
      </c>
      <c r="Q2202" s="180">
        <f>VLOOKUP(D2202,Plan1!$B$2:$S$5570,17,)/1000</f>
        <v>5.7939999999999996</v>
      </c>
      <c r="R2202" s="180">
        <f>VLOOKUP(D2202,Plan1!$B$2:$S$5570,18,)/1000</f>
        <v>5.9039999999999999</v>
      </c>
      <c r="S2202" s="180">
        <f>VLOOKUP(D2202,Plan1!$B$2:$S$5570,6,)/1000</f>
        <v>5.3319999999999999</v>
      </c>
    </row>
    <row r="2203" spans="1:19" x14ac:dyDescent="0.25">
      <c r="A2203" s="178">
        <v>19780</v>
      </c>
      <c r="B2203" s="178">
        <v>-154962</v>
      </c>
      <c r="C2203" s="178">
        <v>-585787</v>
      </c>
      <c r="D2203" s="178" t="s">
        <v>1546</v>
      </c>
      <c r="E2203" s="178" t="s">
        <v>167</v>
      </c>
      <c r="F2203" s="178" t="s">
        <v>1511</v>
      </c>
      <c r="G2203" s="180">
        <f>VLOOKUP(D2203,Plan1!$B$2:$S$5570,7,)/1000</f>
        <v>4.8390000000000004</v>
      </c>
      <c r="H2203" s="180">
        <f>VLOOKUP(D2203,Plan1!$B$2:$S$5570,8,)/1000</f>
        <v>4.891</v>
      </c>
      <c r="I2203" s="180">
        <f>VLOOKUP(D2203,Plan1!$B$2:$S$5570,9,)/1000</f>
        <v>4.9829999999999997</v>
      </c>
      <c r="J2203" s="180">
        <f>VLOOKUP(D2203,Plan1!$B$2:$S$5570,10,)/1000</f>
        <v>5.0709999999999997</v>
      </c>
      <c r="K2203" s="180">
        <f>VLOOKUP(D2203,Plan1!$B$2:$S$5570,11,)/1000</f>
        <v>4.6219999999999999</v>
      </c>
      <c r="L2203" s="180">
        <f>VLOOKUP(D2203,Plan1!$B$2:$S$5570,12,)/1000</f>
        <v>4.9039999999999999</v>
      </c>
      <c r="M2203" s="180">
        <f>VLOOKUP(D2203,Plan1!$B$2:$S$5570,13,)/1000</f>
        <v>4.9169999999999998</v>
      </c>
      <c r="N2203" s="180">
        <f>VLOOKUP(D2203,Plan1!$B$2:$S$5570,14,)/1000</f>
        <v>5.5919999999999996</v>
      </c>
      <c r="O2203" s="180">
        <f>VLOOKUP(D2203,Plan1!$B$2:$S$5570,15,)/1000</f>
        <v>5.1619999999999999</v>
      </c>
      <c r="P2203" s="180">
        <f>VLOOKUP(D2203,Plan1!$B$2:$S$5570,16,)/1000</f>
        <v>5.1020000000000003</v>
      </c>
      <c r="Q2203" s="180">
        <f>VLOOKUP(D2203,Plan1!$B$2:$S$5570,17,)/1000</f>
        <v>5.07</v>
      </c>
      <c r="R2203" s="180">
        <f>VLOOKUP(D2203,Plan1!$B$2:$S$5570,18,)/1000</f>
        <v>4.9130000000000003</v>
      </c>
      <c r="S2203" s="180">
        <f>VLOOKUP(D2203,Plan1!$B$2:$S$5570,6,)/1000</f>
        <v>5.0060000000000002</v>
      </c>
    </row>
    <row r="2204" spans="1:19" x14ac:dyDescent="0.25">
      <c r="A2204" s="178">
        <v>44513</v>
      </c>
      <c r="B2204" s="178">
        <v>-72912</v>
      </c>
      <c r="C2204" s="178">
        <v>-356108</v>
      </c>
      <c r="D2204" s="178" t="s">
        <v>2766</v>
      </c>
      <c r="E2204" s="178" t="s">
        <v>167</v>
      </c>
      <c r="F2204" s="178" t="s">
        <v>2709</v>
      </c>
      <c r="G2204" s="180">
        <f>VLOOKUP(D2204,Plan1!$B$2:$S$5570,7,)/1000</f>
        <v>5.3479999999999999</v>
      </c>
      <c r="H2204" s="180">
        <f>VLOOKUP(D2204,Plan1!$B$2:$S$5570,8,)/1000</f>
        <v>5.5330000000000004</v>
      </c>
      <c r="I2204" s="180">
        <f>VLOOKUP(D2204,Plan1!$B$2:$S$5570,9,)/1000</f>
        <v>5.7539999999999996</v>
      </c>
      <c r="J2204" s="180">
        <f>VLOOKUP(D2204,Plan1!$B$2:$S$5570,10,)/1000</f>
        <v>5.3869999999999996</v>
      </c>
      <c r="K2204" s="180">
        <f>VLOOKUP(D2204,Plan1!$B$2:$S$5570,11,)/1000</f>
        <v>4.8780000000000001</v>
      </c>
      <c r="L2204" s="180">
        <f>VLOOKUP(D2204,Plan1!$B$2:$S$5570,12,)/1000</f>
        <v>4.3869999999999996</v>
      </c>
      <c r="M2204" s="180">
        <f>VLOOKUP(D2204,Plan1!$B$2:$S$5570,13,)/1000</f>
        <v>4.4589999999999996</v>
      </c>
      <c r="N2204" s="180">
        <f>VLOOKUP(D2204,Plan1!$B$2:$S$5570,14,)/1000</f>
        <v>5.0640000000000001</v>
      </c>
      <c r="O2204" s="180">
        <f>VLOOKUP(D2204,Plan1!$B$2:$S$5570,15,)/1000</f>
        <v>5.4729999999999999</v>
      </c>
      <c r="P2204" s="180">
        <f>VLOOKUP(D2204,Plan1!$B$2:$S$5570,16,)/1000</f>
        <v>5.6109999999999998</v>
      </c>
      <c r="Q2204" s="180">
        <f>VLOOKUP(D2204,Plan1!$B$2:$S$5570,17,)/1000</f>
        <v>5.8109999999999999</v>
      </c>
      <c r="R2204" s="180">
        <f>VLOOKUP(D2204,Plan1!$B$2:$S$5570,18,)/1000</f>
        <v>5.53</v>
      </c>
      <c r="S2204" s="180">
        <f>VLOOKUP(D2204,Plan1!$B$2:$S$5570,6,)/1000</f>
        <v>5.27</v>
      </c>
    </row>
    <row r="2205" spans="1:19" x14ac:dyDescent="0.25">
      <c r="A2205" s="178">
        <v>8819</v>
      </c>
      <c r="B2205" s="178">
        <v>-214029</v>
      </c>
      <c r="C2205" s="178">
        <v>-449155</v>
      </c>
      <c r="D2205" s="178" t="s">
        <v>1880</v>
      </c>
      <c r="E2205" s="178" t="s">
        <v>167</v>
      </c>
      <c r="F2205" s="178" t="s">
        <v>1727</v>
      </c>
      <c r="G2205" s="180">
        <f>VLOOKUP(D2205,Plan1!$B$2:$S$5570,7,)/1000</f>
        <v>5.0149999999999997</v>
      </c>
      <c r="H2205" s="180">
        <f>VLOOKUP(D2205,Plan1!$B$2:$S$5570,8,)/1000</f>
        <v>5.492</v>
      </c>
      <c r="I2205" s="180">
        <f>VLOOKUP(D2205,Plan1!$B$2:$S$5570,9,)/1000</f>
        <v>5.0789999999999997</v>
      </c>
      <c r="J2205" s="180">
        <f>VLOOKUP(D2205,Plan1!$B$2:$S$5570,10,)/1000</f>
        <v>5.234</v>
      </c>
      <c r="K2205" s="180">
        <f>VLOOKUP(D2205,Plan1!$B$2:$S$5570,11,)/1000</f>
        <v>4.7889999999999997</v>
      </c>
      <c r="L2205" s="180">
        <f>VLOOKUP(D2205,Plan1!$B$2:$S$5570,12,)/1000</f>
        <v>4.758</v>
      </c>
      <c r="M2205" s="180">
        <f>VLOOKUP(D2205,Plan1!$B$2:$S$5570,13,)/1000</f>
        <v>5.0010000000000003</v>
      </c>
      <c r="N2205" s="180">
        <f>VLOOKUP(D2205,Plan1!$B$2:$S$5570,14,)/1000</f>
        <v>5.7489999999999997</v>
      </c>
      <c r="O2205" s="180">
        <f>VLOOKUP(D2205,Plan1!$B$2:$S$5570,15,)/1000</f>
        <v>5.44</v>
      </c>
      <c r="P2205" s="180">
        <f>VLOOKUP(D2205,Plan1!$B$2:$S$5570,16,)/1000</f>
        <v>5.27</v>
      </c>
      <c r="Q2205" s="180">
        <f>VLOOKUP(D2205,Plan1!$B$2:$S$5570,17,)/1000</f>
        <v>4.8289999999999997</v>
      </c>
      <c r="R2205" s="180">
        <f>VLOOKUP(D2205,Plan1!$B$2:$S$5570,18,)/1000</f>
        <v>5.0279999999999996</v>
      </c>
      <c r="S2205" s="180">
        <f>VLOOKUP(D2205,Plan1!$B$2:$S$5570,6,)/1000</f>
        <v>5.14</v>
      </c>
    </row>
    <row r="2206" spans="1:19" x14ac:dyDescent="0.25">
      <c r="A2206" s="178">
        <v>42925</v>
      </c>
      <c r="B2206" s="178">
        <v>-76777</v>
      </c>
      <c r="C2206" s="178">
        <v>-374598</v>
      </c>
      <c r="D2206" s="178" t="s">
        <v>3422</v>
      </c>
      <c r="E2206" s="178" t="s">
        <v>167</v>
      </c>
      <c r="F2206" s="178" t="s">
        <v>3284</v>
      </c>
      <c r="G2206" s="180">
        <f>VLOOKUP(D2206,Plan1!$B$2:$S$5570,7,)/1000</f>
        <v>5.8730000000000002</v>
      </c>
      <c r="H2206" s="180">
        <f>VLOOKUP(D2206,Plan1!$B$2:$S$5570,8,)/1000</f>
        <v>5.9669999999999996</v>
      </c>
      <c r="I2206" s="180">
        <f>VLOOKUP(D2206,Plan1!$B$2:$S$5570,9,)/1000</f>
        <v>6.117</v>
      </c>
      <c r="J2206" s="180">
        <f>VLOOKUP(D2206,Plan1!$B$2:$S$5570,10,)/1000</f>
        <v>5.9050000000000002</v>
      </c>
      <c r="K2206" s="180">
        <f>VLOOKUP(D2206,Plan1!$B$2:$S$5570,11,)/1000</f>
        <v>5.2240000000000002</v>
      </c>
      <c r="L2206" s="180">
        <f>VLOOKUP(D2206,Plan1!$B$2:$S$5570,12,)/1000</f>
        <v>4.8090000000000002</v>
      </c>
      <c r="M2206" s="180">
        <f>VLOOKUP(D2206,Plan1!$B$2:$S$5570,13,)/1000</f>
        <v>4.9630000000000001</v>
      </c>
      <c r="N2206" s="180">
        <f>VLOOKUP(D2206,Plan1!$B$2:$S$5570,14,)/1000</f>
        <v>5.7380000000000004</v>
      </c>
      <c r="O2206" s="180">
        <f>VLOOKUP(D2206,Plan1!$B$2:$S$5570,15,)/1000</f>
        <v>6.4</v>
      </c>
      <c r="P2206" s="180">
        <f>VLOOKUP(D2206,Plan1!$B$2:$S$5570,16,)/1000</f>
        <v>6.367</v>
      </c>
      <c r="Q2206" s="180">
        <f>VLOOKUP(D2206,Plan1!$B$2:$S$5570,17,)/1000</f>
        <v>6.4329999999999998</v>
      </c>
      <c r="R2206" s="180">
        <f>VLOOKUP(D2206,Plan1!$B$2:$S$5570,18,)/1000</f>
        <v>6.0049999999999999</v>
      </c>
      <c r="S2206" s="180">
        <f>VLOOKUP(D2206,Plan1!$B$2:$S$5570,6,)/1000</f>
        <v>5.8170000000000002</v>
      </c>
    </row>
    <row r="2207" spans="1:19" x14ac:dyDescent="0.25">
      <c r="A2207" s="178">
        <v>2703</v>
      </c>
      <c r="B2207" s="178">
        <v>-278757</v>
      </c>
      <c r="C2207" s="178">
        <v>-540154</v>
      </c>
      <c r="D2207" s="178" t="s">
        <v>4261</v>
      </c>
      <c r="E2207" s="178" t="s">
        <v>167</v>
      </c>
      <c r="F2207" s="178" t="s">
        <v>3898</v>
      </c>
      <c r="G2207" s="180">
        <f>VLOOKUP(D2207,Plan1!$B$2:$S$5570,7,)/1000</f>
        <v>5.702</v>
      </c>
      <c r="H2207" s="180">
        <f>VLOOKUP(D2207,Plan1!$B$2:$S$5570,8,)/1000</f>
        <v>5.7489999999999997</v>
      </c>
      <c r="I2207" s="180">
        <f>VLOOKUP(D2207,Plan1!$B$2:$S$5570,9,)/1000</f>
        <v>5.5270000000000001</v>
      </c>
      <c r="J2207" s="180">
        <f>VLOOKUP(D2207,Plan1!$B$2:$S$5570,10,)/1000</f>
        <v>4.944</v>
      </c>
      <c r="K2207" s="180">
        <f>VLOOKUP(D2207,Plan1!$B$2:$S$5570,11,)/1000</f>
        <v>4.109</v>
      </c>
      <c r="L2207" s="180">
        <f>VLOOKUP(D2207,Plan1!$B$2:$S$5570,12,)/1000</f>
        <v>3.548</v>
      </c>
      <c r="M2207" s="180">
        <f>VLOOKUP(D2207,Plan1!$B$2:$S$5570,13,)/1000</f>
        <v>3.9079999999999999</v>
      </c>
      <c r="N2207" s="180">
        <f>VLOOKUP(D2207,Plan1!$B$2:$S$5570,14,)/1000</f>
        <v>4.6180000000000003</v>
      </c>
      <c r="O2207" s="180">
        <f>VLOOKUP(D2207,Plan1!$B$2:$S$5570,15,)/1000</f>
        <v>4.4240000000000004</v>
      </c>
      <c r="P2207" s="180">
        <f>VLOOKUP(D2207,Plan1!$B$2:$S$5570,16,)/1000</f>
        <v>5.0970000000000004</v>
      </c>
      <c r="Q2207" s="180">
        <f>VLOOKUP(D2207,Plan1!$B$2:$S$5570,17,)/1000</f>
        <v>5.6289999999999996</v>
      </c>
      <c r="R2207" s="180">
        <f>VLOOKUP(D2207,Plan1!$B$2:$S$5570,18,)/1000</f>
        <v>5.7560000000000002</v>
      </c>
      <c r="S2207" s="180">
        <f>VLOOKUP(D2207,Plan1!$B$2:$S$5570,6,)/1000</f>
        <v>4.9180000000000001</v>
      </c>
    </row>
    <row r="2208" spans="1:19" x14ac:dyDescent="0.25">
      <c r="A2208" s="178">
        <v>28670</v>
      </c>
      <c r="B2208" s="178">
        <v>-117911</v>
      </c>
      <c r="C2208" s="178">
        <v>-383558</v>
      </c>
      <c r="D2208" s="178" t="s">
        <v>676</v>
      </c>
      <c r="E2208" s="178" t="s">
        <v>167</v>
      </c>
      <c r="F2208" s="178" t="s">
        <v>375</v>
      </c>
      <c r="G2208" s="180">
        <f>VLOOKUP(D2208,Plan1!$B$2:$S$5570,7,)/1000</f>
        <v>5.633</v>
      </c>
      <c r="H2208" s="180">
        <f>VLOOKUP(D2208,Plan1!$B$2:$S$5570,8,)/1000</f>
        <v>5.6</v>
      </c>
      <c r="I2208" s="180">
        <f>VLOOKUP(D2208,Plan1!$B$2:$S$5570,9,)/1000</f>
        <v>5.7069999999999999</v>
      </c>
      <c r="J2208" s="180">
        <f>VLOOKUP(D2208,Plan1!$B$2:$S$5570,10,)/1000</f>
        <v>5.0309999999999997</v>
      </c>
      <c r="K2208" s="180">
        <f>VLOOKUP(D2208,Plan1!$B$2:$S$5570,11,)/1000</f>
        <v>4.4770000000000003</v>
      </c>
      <c r="L2208" s="180">
        <f>VLOOKUP(D2208,Plan1!$B$2:$S$5570,12,)/1000</f>
        <v>4.2169999999999996</v>
      </c>
      <c r="M2208" s="180">
        <f>VLOOKUP(D2208,Plan1!$B$2:$S$5570,13,)/1000</f>
        <v>4.399</v>
      </c>
      <c r="N2208" s="180">
        <f>VLOOKUP(D2208,Plan1!$B$2:$S$5570,14,)/1000</f>
        <v>4.7779999999999996</v>
      </c>
      <c r="O2208" s="180">
        <f>VLOOKUP(D2208,Plan1!$B$2:$S$5570,15,)/1000</f>
        <v>5.3739999999999997</v>
      </c>
      <c r="P2208" s="180">
        <f>VLOOKUP(D2208,Plan1!$B$2:$S$5570,16,)/1000</f>
        <v>5.3680000000000003</v>
      </c>
      <c r="Q2208" s="180">
        <f>VLOOKUP(D2208,Plan1!$B$2:$S$5570,17,)/1000</f>
        <v>5.5229999999999997</v>
      </c>
      <c r="R2208" s="180">
        <f>VLOOKUP(D2208,Plan1!$B$2:$S$5570,18,)/1000</f>
        <v>5.6210000000000004</v>
      </c>
      <c r="S2208" s="180">
        <f>VLOOKUP(D2208,Plan1!$B$2:$S$5570,6,)/1000</f>
        <v>5.1440000000000001</v>
      </c>
    </row>
    <row r="2209" spans="1:19" x14ac:dyDescent="0.25">
      <c r="A2209" s="178">
        <v>63965</v>
      </c>
      <c r="B2209" s="178">
        <v>-14293</v>
      </c>
      <c r="C2209" s="178">
        <v>-479086</v>
      </c>
      <c r="D2209" s="178" t="s">
        <v>2672</v>
      </c>
      <c r="E2209" s="178" t="s">
        <v>167</v>
      </c>
      <c r="F2209" s="178" t="s">
        <v>2567</v>
      </c>
      <c r="G2209" s="180">
        <f>VLOOKUP(D2209,Plan1!$B$2:$S$5570,7,)/1000</f>
        <v>4.3310000000000004</v>
      </c>
      <c r="H2209" s="180">
        <f>VLOOKUP(D2209,Plan1!$B$2:$S$5570,8,)/1000</f>
        <v>4.2549999999999999</v>
      </c>
      <c r="I2209" s="180">
        <f>VLOOKUP(D2209,Plan1!$B$2:$S$5570,9,)/1000</f>
        <v>4.3079999999999998</v>
      </c>
      <c r="J2209" s="180">
        <f>VLOOKUP(D2209,Plan1!$B$2:$S$5570,10,)/1000</f>
        <v>4.3310000000000004</v>
      </c>
      <c r="K2209" s="180">
        <f>VLOOKUP(D2209,Plan1!$B$2:$S$5570,11,)/1000</f>
        <v>4.6379999999999999</v>
      </c>
      <c r="L2209" s="180">
        <f>VLOOKUP(D2209,Plan1!$B$2:$S$5570,12,)/1000</f>
        <v>4.9379999999999997</v>
      </c>
      <c r="M2209" s="180">
        <f>VLOOKUP(D2209,Plan1!$B$2:$S$5570,13,)/1000</f>
        <v>5.048</v>
      </c>
      <c r="N2209" s="180">
        <f>VLOOKUP(D2209,Plan1!$B$2:$S$5570,14,)/1000</f>
        <v>5.3280000000000003</v>
      </c>
      <c r="O2209" s="180">
        <f>VLOOKUP(D2209,Plan1!$B$2:$S$5570,15,)/1000</f>
        <v>5.3949999999999996</v>
      </c>
      <c r="P2209" s="180">
        <f>VLOOKUP(D2209,Plan1!$B$2:$S$5570,16,)/1000</f>
        <v>5.181</v>
      </c>
      <c r="Q2209" s="180">
        <f>VLOOKUP(D2209,Plan1!$B$2:$S$5570,17,)/1000</f>
        <v>4.9160000000000004</v>
      </c>
      <c r="R2209" s="180">
        <f>VLOOKUP(D2209,Plan1!$B$2:$S$5570,18,)/1000</f>
        <v>4.4790000000000001</v>
      </c>
      <c r="S2209" s="180">
        <f>VLOOKUP(D2209,Plan1!$B$2:$S$5570,6,)/1000</f>
        <v>4.7619999999999996</v>
      </c>
    </row>
    <row r="2210" spans="1:19" x14ac:dyDescent="0.25">
      <c r="A2210" s="178">
        <v>37138</v>
      </c>
      <c r="B2210" s="178">
        <v>-92264</v>
      </c>
      <c r="C2210" s="178">
        <v>-377512</v>
      </c>
      <c r="D2210" s="178" t="s">
        <v>272</v>
      </c>
      <c r="E2210" s="178" t="s">
        <v>167</v>
      </c>
      <c r="F2210" s="178" t="s">
        <v>192</v>
      </c>
      <c r="G2210" s="180">
        <f>VLOOKUP(D2210,Plan1!$B$2:$S$5570,7,)/1000</f>
        <v>5.9989999999999997</v>
      </c>
      <c r="H2210" s="180">
        <f>VLOOKUP(D2210,Plan1!$B$2:$S$5570,8,)/1000</f>
        <v>5.9279999999999999</v>
      </c>
      <c r="I2210" s="180">
        <f>VLOOKUP(D2210,Plan1!$B$2:$S$5570,9,)/1000</f>
        <v>6.0640000000000001</v>
      </c>
      <c r="J2210" s="180">
        <f>VLOOKUP(D2210,Plan1!$B$2:$S$5570,10,)/1000</f>
        <v>5.54</v>
      </c>
      <c r="K2210" s="180">
        <f>VLOOKUP(D2210,Plan1!$B$2:$S$5570,11,)/1000</f>
        <v>4.7300000000000004</v>
      </c>
      <c r="L2210" s="180">
        <f>VLOOKUP(D2210,Plan1!$B$2:$S$5570,12,)/1000</f>
        <v>4.2480000000000002</v>
      </c>
      <c r="M2210" s="180">
        <f>VLOOKUP(D2210,Plan1!$B$2:$S$5570,13,)/1000</f>
        <v>4.4000000000000004</v>
      </c>
      <c r="N2210" s="180">
        <f>VLOOKUP(D2210,Plan1!$B$2:$S$5570,14,)/1000</f>
        <v>5.069</v>
      </c>
      <c r="O2210" s="180">
        <f>VLOOKUP(D2210,Plan1!$B$2:$S$5570,15,)/1000</f>
        <v>5.8230000000000004</v>
      </c>
      <c r="P2210" s="180">
        <f>VLOOKUP(D2210,Plan1!$B$2:$S$5570,16,)/1000</f>
        <v>6.0279999999999996</v>
      </c>
      <c r="Q2210" s="180">
        <f>VLOOKUP(D2210,Plan1!$B$2:$S$5570,17,)/1000</f>
        <v>6.32</v>
      </c>
      <c r="R2210" s="180">
        <f>VLOOKUP(D2210,Plan1!$B$2:$S$5570,18,)/1000</f>
        <v>6.04</v>
      </c>
      <c r="S2210" s="180">
        <f>VLOOKUP(D2210,Plan1!$B$2:$S$5570,6,)/1000</f>
        <v>5.516</v>
      </c>
    </row>
    <row r="2211" spans="1:19" x14ac:dyDescent="0.25">
      <c r="A2211" s="178">
        <v>12215</v>
      </c>
      <c r="B2211" s="178">
        <v>-195473</v>
      </c>
      <c r="C2211" s="178">
        <v>-421176</v>
      </c>
      <c r="D2211" s="178" t="s">
        <v>2224</v>
      </c>
      <c r="E2211" s="178" t="s">
        <v>167</v>
      </c>
      <c r="F2211" s="178" t="s">
        <v>1727</v>
      </c>
      <c r="G2211" s="180">
        <f>VLOOKUP(D2211,Plan1!$B$2:$S$5570,7,)/1000</f>
        <v>5.2169999999999996</v>
      </c>
      <c r="H2211" s="180">
        <f>VLOOKUP(D2211,Plan1!$B$2:$S$5570,8,)/1000</f>
        <v>5.7290000000000001</v>
      </c>
      <c r="I2211" s="180">
        <f>VLOOKUP(D2211,Plan1!$B$2:$S$5570,9,)/1000</f>
        <v>5.1689999999999996</v>
      </c>
      <c r="J2211" s="180">
        <f>VLOOKUP(D2211,Plan1!$B$2:$S$5570,10,)/1000</f>
        <v>4.9429999999999996</v>
      </c>
      <c r="K2211" s="180">
        <f>VLOOKUP(D2211,Plan1!$B$2:$S$5570,11,)/1000</f>
        <v>4.4859999999999998</v>
      </c>
      <c r="L2211" s="180">
        <f>VLOOKUP(D2211,Plan1!$B$2:$S$5570,12,)/1000</f>
        <v>4.3529999999999998</v>
      </c>
      <c r="M2211" s="180">
        <f>VLOOKUP(D2211,Plan1!$B$2:$S$5570,13,)/1000</f>
        <v>4.4539999999999997</v>
      </c>
      <c r="N2211" s="180">
        <f>VLOOKUP(D2211,Plan1!$B$2:$S$5570,14,)/1000</f>
        <v>4.992</v>
      </c>
      <c r="O2211" s="180">
        <f>VLOOKUP(D2211,Plan1!$B$2:$S$5570,15,)/1000</f>
        <v>5.0229999999999997</v>
      </c>
      <c r="P2211" s="180">
        <f>VLOOKUP(D2211,Plan1!$B$2:$S$5570,16,)/1000</f>
        <v>4.8319999999999999</v>
      </c>
      <c r="Q2211" s="180">
        <f>VLOOKUP(D2211,Plan1!$B$2:$S$5570,17,)/1000</f>
        <v>4.431</v>
      </c>
      <c r="R2211" s="180">
        <f>VLOOKUP(D2211,Plan1!$B$2:$S$5570,18,)/1000</f>
        <v>5.0869999999999997</v>
      </c>
      <c r="S2211" s="180">
        <f>VLOOKUP(D2211,Plan1!$B$2:$S$5570,6,)/1000</f>
        <v>4.8929999999999998</v>
      </c>
    </row>
    <row r="2212" spans="1:19" x14ac:dyDescent="0.25">
      <c r="A2212" s="178">
        <v>12193</v>
      </c>
      <c r="B2212" s="178">
        <v>-194903</v>
      </c>
      <c r="C2212" s="178">
        <v>-443938</v>
      </c>
      <c r="D2212" s="178" t="s">
        <v>2217</v>
      </c>
      <c r="E2212" s="178" t="s">
        <v>167</v>
      </c>
      <c r="F2212" s="178" t="s">
        <v>1727</v>
      </c>
      <c r="G2212" s="180">
        <f>VLOOKUP(D2212,Plan1!$B$2:$S$5570,7,)/1000</f>
        <v>5.4039999999999999</v>
      </c>
      <c r="H2212" s="180">
        <f>VLOOKUP(D2212,Plan1!$B$2:$S$5570,8,)/1000</f>
        <v>5.85</v>
      </c>
      <c r="I2212" s="180">
        <f>VLOOKUP(D2212,Plan1!$B$2:$S$5570,9,)/1000</f>
        <v>5.3380000000000001</v>
      </c>
      <c r="J2212" s="180">
        <f>VLOOKUP(D2212,Plan1!$B$2:$S$5570,10,)/1000</f>
        <v>5.5060000000000002</v>
      </c>
      <c r="K2212" s="180">
        <f>VLOOKUP(D2212,Plan1!$B$2:$S$5570,11,)/1000</f>
        <v>5.23</v>
      </c>
      <c r="L2212" s="180">
        <f>VLOOKUP(D2212,Plan1!$B$2:$S$5570,12,)/1000</f>
        <v>5.16</v>
      </c>
      <c r="M2212" s="180">
        <f>VLOOKUP(D2212,Plan1!$B$2:$S$5570,13,)/1000</f>
        <v>5.4850000000000003</v>
      </c>
      <c r="N2212" s="180">
        <f>VLOOKUP(D2212,Plan1!$B$2:$S$5570,14,)/1000</f>
        <v>6.1280000000000001</v>
      </c>
      <c r="O2212" s="180">
        <f>VLOOKUP(D2212,Plan1!$B$2:$S$5570,15,)/1000</f>
        <v>5.9749999999999996</v>
      </c>
      <c r="P2212" s="180">
        <f>VLOOKUP(D2212,Plan1!$B$2:$S$5570,16,)/1000</f>
        <v>5.5069999999999997</v>
      </c>
      <c r="Q2212" s="180">
        <f>VLOOKUP(D2212,Plan1!$B$2:$S$5570,17,)/1000</f>
        <v>4.9859999999999998</v>
      </c>
      <c r="R2212" s="180">
        <f>VLOOKUP(D2212,Plan1!$B$2:$S$5570,18,)/1000</f>
        <v>5.1139999999999999</v>
      </c>
      <c r="S2212" s="180">
        <f>VLOOKUP(D2212,Plan1!$B$2:$S$5570,6,)/1000</f>
        <v>5.4729999999999999</v>
      </c>
    </row>
    <row r="2213" spans="1:19" x14ac:dyDescent="0.25">
      <c r="A2213" s="178">
        <v>46795</v>
      </c>
      <c r="B2213" s="178">
        <v>-6668</v>
      </c>
      <c r="C2213" s="178">
        <v>-417096</v>
      </c>
      <c r="D2213" s="178" t="s">
        <v>3572</v>
      </c>
      <c r="E2213" s="178" t="s">
        <v>167</v>
      </c>
      <c r="F2213" s="178" t="s">
        <v>3448</v>
      </c>
      <c r="G2213" s="180">
        <f>VLOOKUP(D2213,Plan1!$B$2:$S$5570,7,)/1000</f>
        <v>5.0010000000000003</v>
      </c>
      <c r="H2213" s="180">
        <f>VLOOKUP(D2213,Plan1!$B$2:$S$5570,8,)/1000</f>
        <v>5.1520000000000001</v>
      </c>
      <c r="I2213" s="180">
        <f>VLOOKUP(D2213,Plan1!$B$2:$S$5570,9,)/1000</f>
        <v>5.181</v>
      </c>
      <c r="J2213" s="180">
        <f>VLOOKUP(D2213,Plan1!$B$2:$S$5570,10,)/1000</f>
        <v>5.2809999999999997</v>
      </c>
      <c r="K2213" s="180">
        <f>VLOOKUP(D2213,Plan1!$B$2:$S$5570,11,)/1000</f>
        <v>5.5229999999999997</v>
      </c>
      <c r="L2213" s="180">
        <f>VLOOKUP(D2213,Plan1!$B$2:$S$5570,12,)/1000</f>
        <v>5.4870000000000001</v>
      </c>
      <c r="M2213" s="180">
        <f>VLOOKUP(D2213,Plan1!$B$2:$S$5570,13,)/1000</f>
        <v>5.93</v>
      </c>
      <c r="N2213" s="180">
        <f>VLOOKUP(D2213,Plan1!$B$2:$S$5570,14,)/1000</f>
        <v>6.452</v>
      </c>
      <c r="O2213" s="180">
        <f>VLOOKUP(D2213,Plan1!$B$2:$S$5570,15,)/1000</f>
        <v>6.7110000000000003</v>
      </c>
      <c r="P2213" s="180">
        <f>VLOOKUP(D2213,Plan1!$B$2:$S$5570,16,)/1000</f>
        <v>6.3090000000000002</v>
      </c>
      <c r="Q2213" s="180">
        <f>VLOOKUP(D2213,Plan1!$B$2:$S$5570,17,)/1000</f>
        <v>5.9180000000000001</v>
      </c>
      <c r="R2213" s="180">
        <f>VLOOKUP(D2213,Plan1!$B$2:$S$5570,18,)/1000</f>
        <v>5.4740000000000002</v>
      </c>
      <c r="S2213" s="180">
        <f>VLOOKUP(D2213,Plan1!$B$2:$S$5570,6,)/1000</f>
        <v>5.702</v>
      </c>
    </row>
    <row r="2214" spans="1:19" x14ac:dyDescent="0.25">
      <c r="A2214" s="178">
        <v>17946</v>
      </c>
      <c r="B2214" s="178">
        <v>-163615</v>
      </c>
      <c r="C2214" s="178">
        <v>-495005</v>
      </c>
      <c r="D2214" s="178" t="s">
        <v>1170</v>
      </c>
      <c r="E2214" s="178" t="s">
        <v>167</v>
      </c>
      <c r="F2214" s="178" t="s">
        <v>1058</v>
      </c>
      <c r="G2214" s="180">
        <f>VLOOKUP(D2214,Plan1!$B$2:$S$5570,7,)/1000</f>
        <v>5.0090000000000003</v>
      </c>
      <c r="H2214" s="180">
        <f>VLOOKUP(D2214,Plan1!$B$2:$S$5570,8,)/1000</f>
        <v>5.2990000000000004</v>
      </c>
      <c r="I2214" s="180">
        <f>VLOOKUP(D2214,Plan1!$B$2:$S$5570,9,)/1000</f>
        <v>5.2350000000000003</v>
      </c>
      <c r="J2214" s="180">
        <f>VLOOKUP(D2214,Plan1!$B$2:$S$5570,10,)/1000</f>
        <v>5.5869999999999997</v>
      </c>
      <c r="K2214" s="180">
        <f>VLOOKUP(D2214,Plan1!$B$2:$S$5570,11,)/1000</f>
        <v>5.6459999999999999</v>
      </c>
      <c r="L2214" s="180">
        <f>VLOOKUP(D2214,Plan1!$B$2:$S$5570,12,)/1000</f>
        <v>5.4240000000000004</v>
      </c>
      <c r="M2214" s="180">
        <f>VLOOKUP(D2214,Plan1!$B$2:$S$5570,13,)/1000</f>
        <v>5.6719999999999997</v>
      </c>
      <c r="N2214" s="180">
        <f>VLOOKUP(D2214,Plan1!$B$2:$S$5570,14,)/1000</f>
        <v>6.468</v>
      </c>
      <c r="O2214" s="180">
        <f>VLOOKUP(D2214,Plan1!$B$2:$S$5570,15,)/1000</f>
        <v>5.7249999999999996</v>
      </c>
      <c r="P2214" s="180">
        <f>VLOOKUP(D2214,Plan1!$B$2:$S$5570,16,)/1000</f>
        <v>5.375</v>
      </c>
      <c r="Q2214" s="180">
        <f>VLOOKUP(D2214,Plan1!$B$2:$S$5570,17,)/1000</f>
        <v>4.8819999999999997</v>
      </c>
      <c r="R2214" s="180">
        <f>VLOOKUP(D2214,Plan1!$B$2:$S$5570,18,)/1000</f>
        <v>4.9269999999999996</v>
      </c>
      <c r="S2214" s="180">
        <f>VLOOKUP(D2214,Plan1!$B$2:$S$5570,6,)/1000</f>
        <v>5.4379999999999997</v>
      </c>
    </row>
    <row r="2215" spans="1:19" x14ac:dyDescent="0.25">
      <c r="A2215" s="178">
        <v>13650</v>
      </c>
      <c r="B2215" s="178">
        <v>-18729</v>
      </c>
      <c r="C2215" s="178">
        <v>-44361</v>
      </c>
      <c r="D2215" s="178" t="s">
        <v>2330</v>
      </c>
      <c r="E2215" s="178" t="s">
        <v>167</v>
      </c>
      <c r="F2215" s="178" t="s">
        <v>1727</v>
      </c>
      <c r="G2215" s="180">
        <f>VLOOKUP(D2215,Plan1!$B$2:$S$5570,7,)/1000</f>
        <v>5.556</v>
      </c>
      <c r="H2215" s="180">
        <f>VLOOKUP(D2215,Plan1!$B$2:$S$5570,8,)/1000</f>
        <v>6.0759999999999996</v>
      </c>
      <c r="I2215" s="180">
        <f>VLOOKUP(D2215,Plan1!$B$2:$S$5570,9,)/1000</f>
        <v>5.6449999999999996</v>
      </c>
      <c r="J2215" s="180">
        <f>VLOOKUP(D2215,Plan1!$B$2:$S$5570,10,)/1000</f>
        <v>5.8550000000000004</v>
      </c>
      <c r="K2215" s="180">
        <f>VLOOKUP(D2215,Plan1!$B$2:$S$5570,11,)/1000</f>
        <v>5.4880000000000004</v>
      </c>
      <c r="L2215" s="180">
        <f>VLOOKUP(D2215,Plan1!$B$2:$S$5570,12,)/1000</f>
        <v>5.1820000000000004</v>
      </c>
      <c r="M2215" s="180">
        <f>VLOOKUP(D2215,Plan1!$B$2:$S$5570,13,)/1000</f>
        <v>5.6459999999999999</v>
      </c>
      <c r="N2215" s="180">
        <f>VLOOKUP(D2215,Plan1!$B$2:$S$5570,14,)/1000</f>
        <v>6.0579999999999998</v>
      </c>
      <c r="O2215" s="180">
        <f>VLOOKUP(D2215,Plan1!$B$2:$S$5570,15,)/1000</f>
        <v>6.1130000000000004</v>
      </c>
      <c r="P2215" s="180">
        <f>VLOOKUP(D2215,Plan1!$B$2:$S$5570,16,)/1000</f>
        <v>5.7149999999999999</v>
      </c>
      <c r="Q2215" s="180">
        <f>VLOOKUP(D2215,Plan1!$B$2:$S$5570,17,)/1000</f>
        <v>5.1260000000000003</v>
      </c>
      <c r="R2215" s="180">
        <f>VLOOKUP(D2215,Plan1!$B$2:$S$5570,18,)/1000</f>
        <v>5.3150000000000004</v>
      </c>
      <c r="S2215" s="180">
        <f>VLOOKUP(D2215,Plan1!$B$2:$S$5570,6,)/1000</f>
        <v>5.6479999999999997</v>
      </c>
    </row>
    <row r="2216" spans="1:19" x14ac:dyDescent="0.25">
      <c r="A2216" s="178">
        <v>11750</v>
      </c>
      <c r="B2216" s="178">
        <v>-197282</v>
      </c>
      <c r="C2216" s="178">
        <v>-519285</v>
      </c>
      <c r="D2216" s="178" t="s">
        <v>1709</v>
      </c>
      <c r="E2216" s="178" t="s">
        <v>167</v>
      </c>
      <c r="F2216" s="178" t="s">
        <v>1651</v>
      </c>
      <c r="G2216" s="180">
        <f>VLOOKUP(D2216,Plan1!$B$2:$S$5570,7,)/1000</f>
        <v>5.1280000000000001</v>
      </c>
      <c r="H2216" s="180">
        <f>VLOOKUP(D2216,Plan1!$B$2:$S$5570,8,)/1000</f>
        <v>5.58</v>
      </c>
      <c r="I2216" s="180">
        <f>VLOOKUP(D2216,Plan1!$B$2:$S$5570,9,)/1000</f>
        <v>5.4950000000000001</v>
      </c>
      <c r="J2216" s="180">
        <f>VLOOKUP(D2216,Plan1!$B$2:$S$5570,10,)/1000</f>
        <v>5.56</v>
      </c>
      <c r="K2216" s="180">
        <f>VLOOKUP(D2216,Plan1!$B$2:$S$5570,11,)/1000</f>
        <v>5.1779999999999999</v>
      </c>
      <c r="L2216" s="180">
        <f>VLOOKUP(D2216,Plan1!$B$2:$S$5570,12,)/1000</f>
        <v>5.0279999999999996</v>
      </c>
      <c r="M2216" s="180">
        <f>VLOOKUP(D2216,Plan1!$B$2:$S$5570,13,)/1000</f>
        <v>5.149</v>
      </c>
      <c r="N2216" s="180">
        <f>VLOOKUP(D2216,Plan1!$B$2:$S$5570,14,)/1000</f>
        <v>5.8929999999999998</v>
      </c>
      <c r="O2216" s="180">
        <f>VLOOKUP(D2216,Plan1!$B$2:$S$5570,15,)/1000</f>
        <v>5.4059999999999997</v>
      </c>
      <c r="P2216" s="180">
        <f>VLOOKUP(D2216,Plan1!$B$2:$S$5570,16,)/1000</f>
        <v>5.3479999999999999</v>
      </c>
      <c r="Q2216" s="180">
        <f>VLOOKUP(D2216,Plan1!$B$2:$S$5570,17,)/1000</f>
        <v>5.3360000000000003</v>
      </c>
      <c r="R2216" s="180">
        <f>VLOOKUP(D2216,Plan1!$B$2:$S$5570,18,)/1000</f>
        <v>5.4909999999999997</v>
      </c>
      <c r="S2216" s="180">
        <f>VLOOKUP(D2216,Plan1!$B$2:$S$5570,6,)/1000</f>
        <v>5.383</v>
      </c>
    </row>
    <row r="2217" spans="1:19" x14ac:dyDescent="0.25">
      <c r="A2217" s="178">
        <v>8078</v>
      </c>
      <c r="B2217" s="178">
        <v>-2177</v>
      </c>
      <c r="C2217" s="178">
        <v>-509619</v>
      </c>
      <c r="D2217" s="178" t="s">
        <v>5058</v>
      </c>
      <c r="E2217" s="178" t="s">
        <v>167</v>
      </c>
      <c r="F2217" s="178" t="s">
        <v>4704</v>
      </c>
      <c r="G2217" s="180">
        <f>VLOOKUP(D2217,Plan1!$B$2:$S$5570,7,)/1000</f>
        <v>5.3460000000000001</v>
      </c>
      <c r="H2217" s="180">
        <f>VLOOKUP(D2217,Plan1!$B$2:$S$5570,8,)/1000</f>
        <v>5.6710000000000003</v>
      </c>
      <c r="I2217" s="180">
        <f>VLOOKUP(D2217,Plan1!$B$2:$S$5570,9,)/1000</f>
        <v>5.6180000000000003</v>
      </c>
      <c r="J2217" s="180">
        <f>VLOOKUP(D2217,Plan1!$B$2:$S$5570,10,)/1000</f>
        <v>5.5039999999999996</v>
      </c>
      <c r="K2217" s="180">
        <f>VLOOKUP(D2217,Plan1!$B$2:$S$5570,11,)/1000</f>
        <v>4.9080000000000004</v>
      </c>
      <c r="L2217" s="180">
        <f>VLOOKUP(D2217,Plan1!$B$2:$S$5570,12,)/1000</f>
        <v>4.7270000000000003</v>
      </c>
      <c r="M2217" s="180">
        <f>VLOOKUP(D2217,Plan1!$B$2:$S$5570,13,)/1000</f>
        <v>4.8520000000000003</v>
      </c>
      <c r="N2217" s="180">
        <f>VLOOKUP(D2217,Plan1!$B$2:$S$5570,14,)/1000</f>
        <v>5.7249999999999996</v>
      </c>
      <c r="O2217" s="180">
        <f>VLOOKUP(D2217,Plan1!$B$2:$S$5570,15,)/1000</f>
        <v>5.2279999999999998</v>
      </c>
      <c r="P2217" s="180">
        <f>VLOOKUP(D2217,Plan1!$B$2:$S$5570,16,)/1000</f>
        <v>5.4290000000000003</v>
      </c>
      <c r="Q2217" s="180">
        <f>VLOOKUP(D2217,Plan1!$B$2:$S$5570,17,)/1000</f>
        <v>5.5259999999999998</v>
      </c>
      <c r="R2217" s="180">
        <f>VLOOKUP(D2217,Plan1!$B$2:$S$5570,18,)/1000</f>
        <v>5.5640000000000001</v>
      </c>
      <c r="S2217" s="180">
        <f>VLOOKUP(D2217,Plan1!$B$2:$S$5570,6,)/1000</f>
        <v>5.3410000000000002</v>
      </c>
    </row>
    <row r="2218" spans="1:19" x14ac:dyDescent="0.25">
      <c r="A2218" s="178">
        <v>3283</v>
      </c>
      <c r="B2218" s="178">
        <v>-270024</v>
      </c>
      <c r="C2218" s="178">
        <v>-512447</v>
      </c>
      <c r="D2218" s="178" t="s">
        <v>4591</v>
      </c>
      <c r="E2218" s="178" t="s">
        <v>167</v>
      </c>
      <c r="F2218" s="178" t="s">
        <v>4434</v>
      </c>
      <c r="G2218" s="180">
        <f>VLOOKUP(D2218,Plan1!$B$2:$S$5570,7,)/1000</f>
        <v>5.117</v>
      </c>
      <c r="H2218" s="180">
        <f>VLOOKUP(D2218,Plan1!$B$2:$S$5570,8,)/1000</f>
        <v>5.1159999999999997</v>
      </c>
      <c r="I2218" s="180">
        <f>VLOOKUP(D2218,Plan1!$B$2:$S$5570,9,)/1000</f>
        <v>5.1379999999999999</v>
      </c>
      <c r="J2218" s="180">
        <f>VLOOKUP(D2218,Plan1!$B$2:$S$5570,10,)/1000</f>
        <v>4.6929999999999996</v>
      </c>
      <c r="K2218" s="180">
        <f>VLOOKUP(D2218,Plan1!$B$2:$S$5570,11,)/1000</f>
        <v>3.8980000000000001</v>
      </c>
      <c r="L2218" s="180">
        <f>VLOOKUP(D2218,Plan1!$B$2:$S$5570,12,)/1000</f>
        <v>3.6110000000000002</v>
      </c>
      <c r="M2218" s="180">
        <f>VLOOKUP(D2218,Plan1!$B$2:$S$5570,13,)/1000</f>
        <v>3.8719999999999999</v>
      </c>
      <c r="N2218" s="180">
        <f>VLOOKUP(D2218,Plan1!$B$2:$S$5570,14,)/1000</f>
        <v>4.7069999999999999</v>
      </c>
      <c r="O2218" s="180">
        <f>VLOOKUP(D2218,Plan1!$B$2:$S$5570,15,)/1000</f>
        <v>4.3499999999999996</v>
      </c>
      <c r="P2218" s="180">
        <f>VLOOKUP(D2218,Plan1!$B$2:$S$5570,16,)/1000</f>
        <v>4.6909999999999998</v>
      </c>
      <c r="Q2218" s="180">
        <f>VLOOKUP(D2218,Plan1!$B$2:$S$5570,17,)/1000</f>
        <v>5.351</v>
      </c>
      <c r="R2218" s="180">
        <f>VLOOKUP(D2218,Plan1!$B$2:$S$5570,18,)/1000</f>
        <v>5.2889999999999997</v>
      </c>
      <c r="S2218" s="180">
        <f>VLOOKUP(D2218,Plan1!$B$2:$S$5570,6,)/1000</f>
        <v>4.6529999999999996</v>
      </c>
    </row>
    <row r="2219" spans="1:19" x14ac:dyDescent="0.25">
      <c r="A2219" s="178">
        <v>12395</v>
      </c>
      <c r="B2219" s="178">
        <v>-19414</v>
      </c>
      <c r="C2219" s="178">
        <v>-42419</v>
      </c>
      <c r="D2219" s="178" t="s">
        <v>2235</v>
      </c>
      <c r="E2219" s="178" t="s">
        <v>167</v>
      </c>
      <c r="F2219" s="178" t="s">
        <v>1727</v>
      </c>
      <c r="G2219" s="180">
        <f>VLOOKUP(D2219,Plan1!$B$2:$S$5570,7,)/1000</f>
        <v>5.4059999999999997</v>
      </c>
      <c r="H2219" s="180">
        <f>VLOOKUP(D2219,Plan1!$B$2:$S$5570,8,)/1000</f>
        <v>5.9390000000000001</v>
      </c>
      <c r="I2219" s="180">
        <f>VLOOKUP(D2219,Plan1!$B$2:$S$5570,9,)/1000</f>
        <v>5.3109999999999999</v>
      </c>
      <c r="J2219" s="180">
        <f>VLOOKUP(D2219,Plan1!$B$2:$S$5570,10,)/1000</f>
        <v>5.2320000000000002</v>
      </c>
      <c r="K2219" s="180">
        <f>VLOOKUP(D2219,Plan1!$B$2:$S$5570,11,)/1000</f>
        <v>4.6639999999999997</v>
      </c>
      <c r="L2219" s="180">
        <f>VLOOKUP(D2219,Plan1!$B$2:$S$5570,12,)/1000</f>
        <v>4.5579999999999998</v>
      </c>
      <c r="M2219" s="180">
        <f>VLOOKUP(D2219,Plan1!$B$2:$S$5570,13,)/1000</f>
        <v>4.734</v>
      </c>
      <c r="N2219" s="180">
        <f>VLOOKUP(D2219,Plan1!$B$2:$S$5570,14,)/1000</f>
        <v>5.2690000000000001</v>
      </c>
      <c r="O2219" s="180">
        <f>VLOOKUP(D2219,Plan1!$B$2:$S$5570,15,)/1000</f>
        <v>5.2249999999999996</v>
      </c>
      <c r="P2219" s="180">
        <f>VLOOKUP(D2219,Plan1!$B$2:$S$5570,16,)/1000</f>
        <v>5.0069999999999997</v>
      </c>
      <c r="Q2219" s="180">
        <f>VLOOKUP(D2219,Plan1!$B$2:$S$5570,17,)/1000</f>
        <v>4.5590000000000002</v>
      </c>
      <c r="R2219" s="180">
        <f>VLOOKUP(D2219,Plan1!$B$2:$S$5570,18,)/1000</f>
        <v>5.1040000000000001</v>
      </c>
      <c r="S2219" s="180">
        <f>VLOOKUP(D2219,Plan1!$B$2:$S$5570,6,)/1000</f>
        <v>5.0839999999999996</v>
      </c>
    </row>
    <row r="2220" spans="1:19" x14ac:dyDescent="0.25">
      <c r="A2220" s="178">
        <v>15442</v>
      </c>
      <c r="B2220" s="178">
        <v>-17722</v>
      </c>
      <c r="C2220" s="178">
        <v>-481585</v>
      </c>
      <c r="D2220" s="178" t="s">
        <v>1101</v>
      </c>
      <c r="E2220" s="178" t="s">
        <v>167</v>
      </c>
      <c r="F2220" s="178" t="s">
        <v>1058</v>
      </c>
      <c r="G2220" s="180">
        <f>VLOOKUP(D2220,Plan1!$B$2:$S$5570,7,)/1000</f>
        <v>5.2080000000000002</v>
      </c>
      <c r="H2220" s="180">
        <f>VLOOKUP(D2220,Plan1!$B$2:$S$5570,8,)/1000</f>
        <v>5.54</v>
      </c>
      <c r="I2220" s="180">
        <f>VLOOKUP(D2220,Plan1!$B$2:$S$5570,9,)/1000</f>
        <v>5.242</v>
      </c>
      <c r="J2220" s="180">
        <f>VLOOKUP(D2220,Plan1!$B$2:$S$5570,10,)/1000</f>
        <v>5.6349999999999998</v>
      </c>
      <c r="K2220" s="180">
        <f>VLOOKUP(D2220,Plan1!$B$2:$S$5570,11,)/1000</f>
        <v>5.5259999999999998</v>
      </c>
      <c r="L2220" s="180">
        <f>VLOOKUP(D2220,Plan1!$B$2:$S$5570,12,)/1000</f>
        <v>5.4020000000000001</v>
      </c>
      <c r="M2220" s="180">
        <f>VLOOKUP(D2220,Plan1!$B$2:$S$5570,13,)/1000</f>
        <v>5.6280000000000001</v>
      </c>
      <c r="N2220" s="180">
        <f>VLOOKUP(D2220,Plan1!$B$2:$S$5570,14,)/1000</f>
        <v>6.3609999999999998</v>
      </c>
      <c r="O2220" s="180">
        <f>VLOOKUP(D2220,Plan1!$B$2:$S$5570,15,)/1000</f>
        <v>5.6630000000000003</v>
      </c>
      <c r="P2220" s="180">
        <f>VLOOKUP(D2220,Plan1!$B$2:$S$5570,16,)/1000</f>
        <v>5.4640000000000004</v>
      </c>
      <c r="Q2220" s="180">
        <f>VLOOKUP(D2220,Plan1!$B$2:$S$5570,17,)/1000</f>
        <v>5.0179999999999998</v>
      </c>
      <c r="R2220" s="180">
        <f>VLOOKUP(D2220,Plan1!$B$2:$S$5570,18,)/1000</f>
        <v>5.1219999999999999</v>
      </c>
      <c r="S2220" s="180">
        <f>VLOOKUP(D2220,Plan1!$B$2:$S$5570,6,)/1000</f>
        <v>5.484</v>
      </c>
    </row>
    <row r="2221" spans="1:19" x14ac:dyDescent="0.25">
      <c r="A2221" s="178">
        <v>11669</v>
      </c>
      <c r="B2221" s="178">
        <v>-197996</v>
      </c>
      <c r="C2221" s="178">
        <v>-417168</v>
      </c>
      <c r="D2221" s="178" t="s">
        <v>2171</v>
      </c>
      <c r="E2221" s="178" t="s">
        <v>167</v>
      </c>
      <c r="F2221" s="178" t="s">
        <v>1727</v>
      </c>
      <c r="G2221" s="180">
        <f>VLOOKUP(D2221,Plan1!$B$2:$S$5570,7,)/1000</f>
        <v>5.2510000000000003</v>
      </c>
      <c r="H2221" s="180">
        <f>VLOOKUP(D2221,Plan1!$B$2:$S$5570,8,)/1000</f>
        <v>5.7560000000000002</v>
      </c>
      <c r="I2221" s="180">
        <f>VLOOKUP(D2221,Plan1!$B$2:$S$5570,9,)/1000</f>
        <v>5.16</v>
      </c>
      <c r="J2221" s="180">
        <f>VLOOKUP(D2221,Plan1!$B$2:$S$5570,10,)/1000</f>
        <v>5.1669999999999998</v>
      </c>
      <c r="K2221" s="180">
        <f>VLOOKUP(D2221,Plan1!$B$2:$S$5570,11,)/1000</f>
        <v>4.5620000000000003</v>
      </c>
      <c r="L2221" s="180">
        <f>VLOOKUP(D2221,Plan1!$B$2:$S$5570,12,)/1000</f>
        <v>4.4109999999999996</v>
      </c>
      <c r="M2221" s="180">
        <f>VLOOKUP(D2221,Plan1!$B$2:$S$5570,13,)/1000</f>
        <v>4.532</v>
      </c>
      <c r="N2221" s="180">
        <f>VLOOKUP(D2221,Plan1!$B$2:$S$5570,14,)/1000</f>
        <v>5.0389999999999997</v>
      </c>
      <c r="O2221" s="180">
        <f>VLOOKUP(D2221,Plan1!$B$2:$S$5570,15,)/1000</f>
        <v>4.9400000000000004</v>
      </c>
      <c r="P2221" s="180">
        <f>VLOOKUP(D2221,Plan1!$B$2:$S$5570,16,)/1000</f>
        <v>4.7279999999999998</v>
      </c>
      <c r="Q2221" s="180">
        <f>VLOOKUP(D2221,Plan1!$B$2:$S$5570,17,)/1000</f>
        <v>4.4139999999999997</v>
      </c>
      <c r="R2221" s="180">
        <f>VLOOKUP(D2221,Plan1!$B$2:$S$5570,18,)/1000</f>
        <v>4.9539999999999997</v>
      </c>
      <c r="S2221" s="180">
        <f>VLOOKUP(D2221,Plan1!$B$2:$S$5570,6,)/1000</f>
        <v>4.91</v>
      </c>
    </row>
    <row r="2222" spans="1:19" x14ac:dyDescent="0.25">
      <c r="A2222" s="178">
        <v>51428</v>
      </c>
      <c r="B2222" s="178">
        <v>-55092</v>
      </c>
      <c r="C2222" s="178">
        <v>-368586</v>
      </c>
      <c r="D2222" s="178" t="s">
        <v>3871</v>
      </c>
      <c r="E2222" s="178" t="s">
        <v>167</v>
      </c>
      <c r="F2222" s="178" t="s">
        <v>3752</v>
      </c>
      <c r="G2222" s="180">
        <f>VLOOKUP(D2222,Plan1!$B$2:$S$5570,7,)/1000</f>
        <v>5.6870000000000003</v>
      </c>
      <c r="H2222" s="180">
        <f>VLOOKUP(D2222,Plan1!$B$2:$S$5570,8,)/1000</f>
        <v>5.8369999999999997</v>
      </c>
      <c r="I2222" s="180">
        <f>VLOOKUP(D2222,Plan1!$B$2:$S$5570,9,)/1000</f>
        <v>5.9420000000000002</v>
      </c>
      <c r="J2222" s="180">
        <f>VLOOKUP(D2222,Plan1!$B$2:$S$5570,10,)/1000</f>
        <v>5.7240000000000002</v>
      </c>
      <c r="K2222" s="180">
        <f>VLOOKUP(D2222,Plan1!$B$2:$S$5570,11,)/1000</f>
        <v>5.5250000000000004</v>
      </c>
      <c r="L2222" s="180">
        <f>VLOOKUP(D2222,Plan1!$B$2:$S$5570,12,)/1000</f>
        <v>5.0709999999999997</v>
      </c>
      <c r="M2222" s="180">
        <f>VLOOKUP(D2222,Plan1!$B$2:$S$5570,13,)/1000</f>
        <v>5.3310000000000004</v>
      </c>
      <c r="N2222" s="180">
        <f>VLOOKUP(D2222,Plan1!$B$2:$S$5570,14,)/1000</f>
        <v>6.0209999999999999</v>
      </c>
      <c r="O2222" s="180">
        <f>VLOOKUP(D2222,Plan1!$B$2:$S$5570,15,)/1000</f>
        <v>6.3040000000000003</v>
      </c>
      <c r="P2222" s="180">
        <f>VLOOKUP(D2222,Plan1!$B$2:$S$5570,16,)/1000</f>
        <v>6.3029999999999999</v>
      </c>
      <c r="Q2222" s="180">
        <f>VLOOKUP(D2222,Plan1!$B$2:$S$5570,17,)/1000</f>
        <v>6.194</v>
      </c>
      <c r="R2222" s="180">
        <f>VLOOKUP(D2222,Plan1!$B$2:$S$5570,18,)/1000</f>
        <v>5.7830000000000004</v>
      </c>
      <c r="S2222" s="180">
        <f>VLOOKUP(D2222,Plan1!$B$2:$S$5570,6,)/1000</f>
        <v>5.81</v>
      </c>
    </row>
    <row r="2223" spans="1:19" x14ac:dyDescent="0.25">
      <c r="A2223" s="178">
        <v>53630</v>
      </c>
      <c r="B2223" s="178">
        <v>-4898</v>
      </c>
      <c r="C2223" s="178">
        <v>-40754</v>
      </c>
      <c r="D2223" s="178" t="s">
        <v>866</v>
      </c>
      <c r="E2223" s="178" t="s">
        <v>167</v>
      </c>
      <c r="F2223" s="178" t="s">
        <v>792</v>
      </c>
      <c r="G2223" s="180">
        <f>VLOOKUP(D2223,Plan1!$B$2:$S$5570,7,)/1000</f>
        <v>4.8810000000000002</v>
      </c>
      <c r="H2223" s="180">
        <f>VLOOKUP(D2223,Plan1!$B$2:$S$5570,8,)/1000</f>
        <v>5.1630000000000003</v>
      </c>
      <c r="I2223" s="180">
        <f>VLOOKUP(D2223,Plan1!$B$2:$S$5570,9,)/1000</f>
        <v>5.3719999999999999</v>
      </c>
      <c r="J2223" s="180">
        <f>VLOOKUP(D2223,Plan1!$B$2:$S$5570,10,)/1000</f>
        <v>4.9829999999999997</v>
      </c>
      <c r="K2223" s="180">
        <f>VLOOKUP(D2223,Plan1!$B$2:$S$5570,11,)/1000</f>
        <v>5.085</v>
      </c>
      <c r="L2223" s="180">
        <f>VLOOKUP(D2223,Plan1!$B$2:$S$5570,12,)/1000</f>
        <v>5.0339999999999998</v>
      </c>
      <c r="M2223" s="180">
        <f>VLOOKUP(D2223,Plan1!$B$2:$S$5570,13,)/1000</f>
        <v>5.4930000000000003</v>
      </c>
      <c r="N2223" s="180">
        <f>VLOOKUP(D2223,Plan1!$B$2:$S$5570,14,)/1000</f>
        <v>6.1390000000000002</v>
      </c>
      <c r="O2223" s="180">
        <f>VLOOKUP(D2223,Plan1!$B$2:$S$5570,15,)/1000</f>
        <v>6.5449999999999999</v>
      </c>
      <c r="P2223" s="180">
        <f>VLOOKUP(D2223,Plan1!$B$2:$S$5570,16,)/1000</f>
        <v>6.3540000000000001</v>
      </c>
      <c r="Q2223" s="180">
        <f>VLOOKUP(D2223,Plan1!$B$2:$S$5570,17,)/1000</f>
        <v>6.0789999999999997</v>
      </c>
      <c r="R2223" s="180">
        <f>VLOOKUP(D2223,Plan1!$B$2:$S$5570,18,)/1000</f>
        <v>5.3470000000000004</v>
      </c>
      <c r="S2223" s="180">
        <f>VLOOKUP(D2223,Plan1!$B$2:$S$5570,6,)/1000</f>
        <v>5.5389999999999997</v>
      </c>
    </row>
    <row r="2224" spans="1:19" x14ac:dyDescent="0.25">
      <c r="A2224" s="178">
        <v>12211</v>
      </c>
      <c r="B2224" s="178">
        <v>-194707</v>
      </c>
      <c r="C2224" s="178">
        <v>-42548</v>
      </c>
      <c r="D2224" s="178" t="s">
        <v>2223</v>
      </c>
      <c r="E2224" s="178" t="s">
        <v>167</v>
      </c>
      <c r="F2224" s="178" t="s">
        <v>1727</v>
      </c>
      <c r="G2224" s="180">
        <f>VLOOKUP(D2224,Plan1!$B$2:$S$5570,7,)/1000</f>
        <v>5.2510000000000003</v>
      </c>
      <c r="H2224" s="180">
        <f>VLOOKUP(D2224,Plan1!$B$2:$S$5570,8,)/1000</f>
        <v>5.8689999999999998</v>
      </c>
      <c r="I2224" s="180">
        <f>VLOOKUP(D2224,Plan1!$B$2:$S$5570,9,)/1000</f>
        <v>5.2149999999999999</v>
      </c>
      <c r="J2224" s="180">
        <f>VLOOKUP(D2224,Plan1!$B$2:$S$5570,10,)/1000</f>
        <v>5.12</v>
      </c>
      <c r="K2224" s="180">
        <f>VLOOKUP(D2224,Plan1!$B$2:$S$5570,11,)/1000</f>
        <v>4.5739999999999998</v>
      </c>
      <c r="L2224" s="180">
        <f>VLOOKUP(D2224,Plan1!$B$2:$S$5570,12,)/1000</f>
        <v>4.5220000000000002</v>
      </c>
      <c r="M2224" s="180">
        <f>VLOOKUP(D2224,Plan1!$B$2:$S$5570,13,)/1000</f>
        <v>4.6959999999999997</v>
      </c>
      <c r="N2224" s="180">
        <f>VLOOKUP(D2224,Plan1!$B$2:$S$5570,14,)/1000</f>
        <v>5.1959999999999997</v>
      </c>
      <c r="O2224" s="180">
        <f>VLOOKUP(D2224,Plan1!$B$2:$S$5570,15,)/1000</f>
        <v>5.2110000000000003</v>
      </c>
      <c r="P2224" s="180">
        <f>VLOOKUP(D2224,Plan1!$B$2:$S$5570,16,)/1000</f>
        <v>4.99</v>
      </c>
      <c r="Q2224" s="180">
        <f>VLOOKUP(D2224,Plan1!$B$2:$S$5570,17,)/1000</f>
        <v>4.4740000000000002</v>
      </c>
      <c r="R2224" s="180">
        <f>VLOOKUP(D2224,Plan1!$B$2:$S$5570,18,)/1000</f>
        <v>5.0279999999999996</v>
      </c>
      <c r="S2224" s="180">
        <f>VLOOKUP(D2224,Plan1!$B$2:$S$5570,6,)/1000</f>
        <v>5.0119999999999996</v>
      </c>
    </row>
    <row r="2225" spans="1:19" x14ac:dyDescent="0.25">
      <c r="A2225" s="178">
        <v>46436</v>
      </c>
      <c r="B2225" s="178">
        <v>-67831</v>
      </c>
      <c r="C2225" s="178">
        <v>-387182</v>
      </c>
      <c r="D2225" s="178" t="s">
        <v>818</v>
      </c>
      <c r="E2225" s="178" t="s">
        <v>167</v>
      </c>
      <c r="F2225" s="178" t="s">
        <v>792</v>
      </c>
      <c r="G2225" s="180">
        <f>VLOOKUP(D2225,Plan1!$B$2:$S$5570,7,)/1000</f>
        <v>5.7670000000000003</v>
      </c>
      <c r="H2225" s="180">
        <f>VLOOKUP(D2225,Plan1!$B$2:$S$5570,8,)/1000</f>
        <v>5.9039999999999999</v>
      </c>
      <c r="I2225" s="180">
        <f>VLOOKUP(D2225,Plan1!$B$2:$S$5570,9,)/1000</f>
        <v>5.9909999999999997</v>
      </c>
      <c r="J2225" s="180">
        <f>VLOOKUP(D2225,Plan1!$B$2:$S$5570,10,)/1000</f>
        <v>5.8659999999999997</v>
      </c>
      <c r="K2225" s="180">
        <f>VLOOKUP(D2225,Plan1!$B$2:$S$5570,11,)/1000</f>
        <v>5.5110000000000001</v>
      </c>
      <c r="L2225" s="180">
        <f>VLOOKUP(D2225,Plan1!$B$2:$S$5570,12,)/1000</f>
        <v>5.3410000000000002</v>
      </c>
      <c r="M2225" s="180">
        <f>VLOOKUP(D2225,Plan1!$B$2:$S$5570,13,)/1000</f>
        <v>5.6260000000000003</v>
      </c>
      <c r="N2225" s="180">
        <f>VLOOKUP(D2225,Plan1!$B$2:$S$5570,14,)/1000</f>
        <v>6.2839999999999998</v>
      </c>
      <c r="O2225" s="180">
        <f>VLOOKUP(D2225,Plan1!$B$2:$S$5570,15,)/1000</f>
        <v>6.5510000000000002</v>
      </c>
      <c r="P2225" s="180">
        <f>VLOOKUP(D2225,Plan1!$B$2:$S$5570,16,)/1000</f>
        <v>6.4420000000000002</v>
      </c>
      <c r="Q2225" s="180">
        <f>VLOOKUP(D2225,Plan1!$B$2:$S$5570,17,)/1000</f>
        <v>6.4320000000000004</v>
      </c>
      <c r="R2225" s="180">
        <f>VLOOKUP(D2225,Plan1!$B$2:$S$5570,18,)/1000</f>
        <v>5.9960000000000004</v>
      </c>
      <c r="S2225" s="180">
        <f>VLOOKUP(D2225,Plan1!$B$2:$S$5570,6,)/1000</f>
        <v>5.976</v>
      </c>
    </row>
    <row r="2226" spans="1:19" x14ac:dyDescent="0.25">
      <c r="A2226" s="178">
        <v>6142</v>
      </c>
      <c r="B2226" s="178">
        <v>-23057</v>
      </c>
      <c r="C2226" s="178">
        <v>-496259</v>
      </c>
      <c r="D2226" s="178" t="s">
        <v>4837</v>
      </c>
      <c r="E2226" s="178" t="s">
        <v>167</v>
      </c>
      <c r="F2226" s="178" t="s">
        <v>4704</v>
      </c>
      <c r="G2226" s="180">
        <f>VLOOKUP(D2226,Plan1!$B$2:$S$5570,7,)/1000</f>
        <v>5.0640000000000001</v>
      </c>
      <c r="H2226" s="180">
        <f>VLOOKUP(D2226,Plan1!$B$2:$S$5570,8,)/1000</f>
        <v>5.5380000000000003</v>
      </c>
      <c r="I2226" s="180">
        <f>VLOOKUP(D2226,Plan1!$B$2:$S$5570,9,)/1000</f>
        <v>5.46</v>
      </c>
      <c r="J2226" s="180">
        <f>VLOOKUP(D2226,Plan1!$B$2:$S$5570,10,)/1000</f>
        <v>5.3840000000000003</v>
      </c>
      <c r="K2226" s="180">
        <f>VLOOKUP(D2226,Plan1!$B$2:$S$5570,11,)/1000</f>
        <v>4.5919999999999996</v>
      </c>
      <c r="L2226" s="180">
        <f>VLOOKUP(D2226,Plan1!$B$2:$S$5570,12,)/1000</f>
        <v>4.4089999999999998</v>
      </c>
      <c r="M2226" s="180">
        <f>VLOOKUP(D2226,Plan1!$B$2:$S$5570,13,)/1000</f>
        <v>4.5730000000000004</v>
      </c>
      <c r="N2226" s="180">
        <f>VLOOKUP(D2226,Plan1!$B$2:$S$5570,14,)/1000</f>
        <v>5.4829999999999997</v>
      </c>
      <c r="O2226" s="180">
        <f>VLOOKUP(D2226,Plan1!$B$2:$S$5570,15,)/1000</f>
        <v>5.0650000000000004</v>
      </c>
      <c r="P2226" s="180">
        <f>VLOOKUP(D2226,Plan1!$B$2:$S$5570,16,)/1000</f>
        <v>5.2640000000000002</v>
      </c>
      <c r="Q2226" s="180">
        <f>VLOOKUP(D2226,Plan1!$B$2:$S$5570,17,)/1000</f>
        <v>5.3659999999999997</v>
      </c>
      <c r="R2226" s="180">
        <f>VLOOKUP(D2226,Plan1!$B$2:$S$5570,18,)/1000</f>
        <v>5.5090000000000003</v>
      </c>
      <c r="S2226" s="180">
        <f>VLOOKUP(D2226,Plan1!$B$2:$S$5570,6,)/1000</f>
        <v>5.1420000000000003</v>
      </c>
    </row>
    <row r="2227" spans="1:19" x14ac:dyDescent="0.25">
      <c r="A2227" s="178">
        <v>2090</v>
      </c>
      <c r="B2227" s="178">
        <v>-288176</v>
      </c>
      <c r="C2227" s="178">
        <v>-512864</v>
      </c>
      <c r="D2227" s="178" t="s">
        <v>4156</v>
      </c>
      <c r="E2227" s="178" t="s">
        <v>167</v>
      </c>
      <c r="F2227" s="178" t="s">
        <v>3898</v>
      </c>
      <c r="G2227" s="180">
        <f>VLOOKUP(D2227,Plan1!$B$2:$S$5570,7,)/1000</f>
        <v>5.3360000000000003</v>
      </c>
      <c r="H2227" s="180">
        <f>VLOOKUP(D2227,Plan1!$B$2:$S$5570,8,)/1000</f>
        <v>5.444</v>
      </c>
      <c r="I2227" s="180">
        <f>VLOOKUP(D2227,Plan1!$B$2:$S$5570,9,)/1000</f>
        <v>5.1849999999999996</v>
      </c>
      <c r="J2227" s="180">
        <f>VLOOKUP(D2227,Plan1!$B$2:$S$5570,10,)/1000</f>
        <v>4.6959999999999997</v>
      </c>
      <c r="K2227" s="180">
        <f>VLOOKUP(D2227,Plan1!$B$2:$S$5570,11,)/1000</f>
        <v>3.8330000000000002</v>
      </c>
      <c r="L2227" s="180">
        <f>VLOOKUP(D2227,Plan1!$B$2:$S$5570,12,)/1000</f>
        <v>3.4329999999999998</v>
      </c>
      <c r="M2227" s="180">
        <f>VLOOKUP(D2227,Plan1!$B$2:$S$5570,13,)/1000</f>
        <v>3.81</v>
      </c>
      <c r="N2227" s="180">
        <f>VLOOKUP(D2227,Plan1!$B$2:$S$5570,14,)/1000</f>
        <v>4.4379999999999997</v>
      </c>
      <c r="O2227" s="180">
        <f>VLOOKUP(D2227,Plan1!$B$2:$S$5570,15,)/1000</f>
        <v>4.1399999999999997</v>
      </c>
      <c r="P2227" s="180">
        <f>VLOOKUP(D2227,Plan1!$B$2:$S$5570,16,)/1000</f>
        <v>4.7759999999999998</v>
      </c>
      <c r="Q2227" s="180">
        <f>VLOOKUP(D2227,Plan1!$B$2:$S$5570,17,)/1000</f>
        <v>5.5720000000000001</v>
      </c>
      <c r="R2227" s="180">
        <f>VLOOKUP(D2227,Plan1!$B$2:$S$5570,18,)/1000</f>
        <v>5.5519999999999996</v>
      </c>
      <c r="S2227" s="180">
        <f>VLOOKUP(D2227,Plan1!$B$2:$S$5570,6,)/1000</f>
        <v>4.6849999999999996</v>
      </c>
    </row>
    <row r="2228" spans="1:19" x14ac:dyDescent="0.25">
      <c r="A2228" s="178">
        <v>27289</v>
      </c>
      <c r="B2228" s="178">
        <v>-123157</v>
      </c>
      <c r="C2228" s="178">
        <v>-393084</v>
      </c>
      <c r="D2228" s="178" t="s">
        <v>629</v>
      </c>
      <c r="E2228" s="178" t="s">
        <v>167</v>
      </c>
      <c r="F2228" s="178" t="s">
        <v>375</v>
      </c>
      <c r="G2228" s="180">
        <f>VLOOKUP(D2228,Plan1!$B$2:$S$5570,7,)/1000</f>
        <v>5.532</v>
      </c>
      <c r="H2228" s="180">
        <f>VLOOKUP(D2228,Plan1!$B$2:$S$5570,8,)/1000</f>
        <v>5.7060000000000004</v>
      </c>
      <c r="I2228" s="180">
        <f>VLOOKUP(D2228,Plan1!$B$2:$S$5570,9,)/1000</f>
        <v>5.7779999999999996</v>
      </c>
      <c r="J2228" s="180">
        <f>VLOOKUP(D2228,Plan1!$B$2:$S$5570,10,)/1000</f>
        <v>4.9480000000000004</v>
      </c>
      <c r="K2228" s="180">
        <f>VLOOKUP(D2228,Plan1!$B$2:$S$5570,11,)/1000</f>
        <v>4.3680000000000003</v>
      </c>
      <c r="L2228" s="180">
        <f>VLOOKUP(D2228,Plan1!$B$2:$S$5570,12,)/1000</f>
        <v>4.0620000000000003</v>
      </c>
      <c r="M2228" s="180">
        <f>VLOOKUP(D2228,Plan1!$B$2:$S$5570,13,)/1000</f>
        <v>4.266</v>
      </c>
      <c r="N2228" s="180">
        <f>VLOOKUP(D2228,Plan1!$B$2:$S$5570,14,)/1000</f>
        <v>4.7560000000000002</v>
      </c>
      <c r="O2228" s="180">
        <f>VLOOKUP(D2228,Plan1!$B$2:$S$5570,15,)/1000</f>
        <v>5.3209999999999997</v>
      </c>
      <c r="P2228" s="180">
        <f>VLOOKUP(D2228,Plan1!$B$2:$S$5570,16,)/1000</f>
        <v>5.2919999999999998</v>
      </c>
      <c r="Q2228" s="180">
        <f>VLOOKUP(D2228,Plan1!$B$2:$S$5570,17,)/1000</f>
        <v>5.3310000000000004</v>
      </c>
      <c r="R2228" s="180">
        <f>VLOOKUP(D2228,Plan1!$B$2:$S$5570,18,)/1000</f>
        <v>5.52</v>
      </c>
      <c r="S2228" s="180">
        <f>VLOOKUP(D2228,Plan1!$B$2:$S$5570,6,)/1000</f>
        <v>5.0730000000000004</v>
      </c>
    </row>
    <row r="2229" spans="1:19" x14ac:dyDescent="0.25">
      <c r="A2229" s="178">
        <v>5824</v>
      </c>
      <c r="B2229" s="178">
        <v>-233518</v>
      </c>
      <c r="C2229" s="178">
        <v>-476931</v>
      </c>
      <c r="D2229" s="178" t="s">
        <v>4796</v>
      </c>
      <c r="E2229" s="178" t="s">
        <v>167</v>
      </c>
      <c r="F2229" s="178" t="s">
        <v>4704</v>
      </c>
      <c r="G2229" s="180">
        <f>VLOOKUP(D2229,Plan1!$B$2:$S$5570,7,)/1000</f>
        <v>4.9960000000000004</v>
      </c>
      <c r="H2229" s="180">
        <f>VLOOKUP(D2229,Plan1!$B$2:$S$5570,8,)/1000</f>
        <v>5.5339999999999998</v>
      </c>
      <c r="I2229" s="180">
        <f>VLOOKUP(D2229,Plan1!$B$2:$S$5570,9,)/1000</f>
        <v>5.3129999999999997</v>
      </c>
      <c r="J2229" s="180">
        <f>VLOOKUP(D2229,Plan1!$B$2:$S$5570,10,)/1000</f>
        <v>5.2190000000000003</v>
      </c>
      <c r="K2229" s="180">
        <f>VLOOKUP(D2229,Plan1!$B$2:$S$5570,11,)/1000</f>
        <v>4.5720000000000001</v>
      </c>
      <c r="L2229" s="180">
        <f>VLOOKUP(D2229,Plan1!$B$2:$S$5570,12,)/1000</f>
        <v>4.4489999999999998</v>
      </c>
      <c r="M2229" s="180">
        <f>VLOOKUP(D2229,Plan1!$B$2:$S$5570,13,)/1000</f>
        <v>4.4729999999999999</v>
      </c>
      <c r="N2229" s="180">
        <f>VLOOKUP(D2229,Plan1!$B$2:$S$5570,14,)/1000</f>
        <v>5.4180000000000001</v>
      </c>
      <c r="O2229" s="180">
        <f>VLOOKUP(D2229,Plan1!$B$2:$S$5570,15,)/1000</f>
        <v>5.0510000000000002</v>
      </c>
      <c r="P2229" s="180">
        <f>VLOOKUP(D2229,Plan1!$B$2:$S$5570,16,)/1000</f>
        <v>5.1310000000000002</v>
      </c>
      <c r="Q2229" s="180">
        <f>VLOOKUP(D2229,Plan1!$B$2:$S$5570,17,)/1000</f>
        <v>5.1539999999999999</v>
      </c>
      <c r="R2229" s="180">
        <f>VLOOKUP(D2229,Plan1!$B$2:$S$5570,18,)/1000</f>
        <v>5.383</v>
      </c>
      <c r="S2229" s="180">
        <f>VLOOKUP(D2229,Plan1!$B$2:$S$5570,6,)/1000</f>
        <v>5.0579999999999998</v>
      </c>
    </row>
    <row r="2230" spans="1:19" x14ac:dyDescent="0.25">
      <c r="A2230" s="178">
        <v>7118</v>
      </c>
      <c r="B2230" s="178">
        <v>-22436</v>
      </c>
      <c r="C2230" s="178">
        <v>-477155</v>
      </c>
      <c r="D2230" s="178" t="s">
        <v>4977</v>
      </c>
      <c r="E2230" s="178" t="s">
        <v>167</v>
      </c>
      <c r="F2230" s="178" t="s">
        <v>4704</v>
      </c>
      <c r="G2230" s="180">
        <f>VLOOKUP(D2230,Plan1!$B$2:$S$5570,7,)/1000</f>
        <v>4.9340000000000002</v>
      </c>
      <c r="H2230" s="180">
        <f>VLOOKUP(D2230,Plan1!$B$2:$S$5570,8,)/1000</f>
        <v>5.4320000000000004</v>
      </c>
      <c r="I2230" s="180">
        <f>VLOOKUP(D2230,Plan1!$B$2:$S$5570,9,)/1000</f>
        <v>5.2409999999999997</v>
      </c>
      <c r="J2230" s="180">
        <f>VLOOKUP(D2230,Plan1!$B$2:$S$5570,10,)/1000</f>
        <v>5.3239999999999998</v>
      </c>
      <c r="K2230" s="180">
        <f>VLOOKUP(D2230,Plan1!$B$2:$S$5570,11,)/1000</f>
        <v>4.7489999999999997</v>
      </c>
      <c r="L2230" s="180">
        <f>VLOOKUP(D2230,Plan1!$B$2:$S$5570,12,)/1000</f>
        <v>4.6360000000000001</v>
      </c>
      <c r="M2230" s="180">
        <f>VLOOKUP(D2230,Plan1!$B$2:$S$5570,13,)/1000</f>
        <v>4.7670000000000003</v>
      </c>
      <c r="N2230" s="180">
        <f>VLOOKUP(D2230,Plan1!$B$2:$S$5570,14,)/1000</f>
        <v>5.6449999999999996</v>
      </c>
      <c r="O2230" s="180">
        <f>VLOOKUP(D2230,Plan1!$B$2:$S$5570,15,)/1000</f>
        <v>5.1890000000000001</v>
      </c>
      <c r="P2230" s="180">
        <f>VLOOKUP(D2230,Plan1!$B$2:$S$5570,16,)/1000</f>
        <v>5.2930000000000001</v>
      </c>
      <c r="Q2230" s="180">
        <f>VLOOKUP(D2230,Plan1!$B$2:$S$5570,17,)/1000</f>
        <v>5.1829999999999998</v>
      </c>
      <c r="R2230" s="180">
        <f>VLOOKUP(D2230,Plan1!$B$2:$S$5570,18,)/1000</f>
        <v>5.2359999999999998</v>
      </c>
      <c r="S2230" s="180">
        <f>VLOOKUP(D2230,Plan1!$B$2:$S$5570,6,)/1000</f>
        <v>5.1360000000000001</v>
      </c>
    </row>
    <row r="2231" spans="1:19" x14ac:dyDescent="0.25">
      <c r="A2231" s="178">
        <v>13594</v>
      </c>
      <c r="B2231" s="178">
        <v>-186932</v>
      </c>
      <c r="C2231" s="178">
        <v>-49944</v>
      </c>
      <c r="D2231" s="178" t="s">
        <v>2326</v>
      </c>
      <c r="E2231" s="178" t="s">
        <v>167</v>
      </c>
      <c r="F2231" s="178" t="s">
        <v>1727</v>
      </c>
      <c r="G2231" s="180">
        <f>VLOOKUP(D2231,Plan1!$B$2:$S$5570,7,)/1000</f>
        <v>5.3970000000000002</v>
      </c>
      <c r="H2231" s="180">
        <f>VLOOKUP(D2231,Plan1!$B$2:$S$5570,8,)/1000</f>
        <v>5.5839999999999996</v>
      </c>
      <c r="I2231" s="180">
        <f>VLOOKUP(D2231,Plan1!$B$2:$S$5570,9,)/1000</f>
        <v>5.4740000000000002</v>
      </c>
      <c r="J2231" s="180">
        <f>VLOOKUP(D2231,Plan1!$B$2:$S$5570,10,)/1000</f>
        <v>5.71</v>
      </c>
      <c r="K2231" s="180">
        <f>VLOOKUP(D2231,Plan1!$B$2:$S$5570,11,)/1000</f>
        <v>5.4039999999999999</v>
      </c>
      <c r="L2231" s="180">
        <f>VLOOKUP(D2231,Plan1!$B$2:$S$5570,12,)/1000</f>
        <v>5.1909999999999998</v>
      </c>
      <c r="M2231" s="180">
        <f>VLOOKUP(D2231,Plan1!$B$2:$S$5570,13,)/1000</f>
        <v>5.2919999999999998</v>
      </c>
      <c r="N2231" s="180">
        <f>VLOOKUP(D2231,Plan1!$B$2:$S$5570,14,)/1000</f>
        <v>6.0220000000000002</v>
      </c>
      <c r="O2231" s="180">
        <f>VLOOKUP(D2231,Plan1!$B$2:$S$5570,15,)/1000</f>
        <v>5.55</v>
      </c>
      <c r="P2231" s="180">
        <f>VLOOKUP(D2231,Plan1!$B$2:$S$5570,16,)/1000</f>
        <v>5.468</v>
      </c>
      <c r="Q2231" s="180">
        <f>VLOOKUP(D2231,Plan1!$B$2:$S$5570,17,)/1000</f>
        <v>5.431</v>
      </c>
      <c r="R2231" s="180">
        <f>VLOOKUP(D2231,Plan1!$B$2:$S$5570,18,)/1000</f>
        <v>5.4290000000000003</v>
      </c>
      <c r="S2231" s="180">
        <f>VLOOKUP(D2231,Plan1!$B$2:$S$5570,6,)/1000</f>
        <v>5.4960000000000004</v>
      </c>
    </row>
    <row r="2232" spans="1:19" x14ac:dyDescent="0.25">
      <c r="A2232" s="178">
        <v>22977</v>
      </c>
      <c r="B2232" s="178">
        <v>-141333</v>
      </c>
      <c r="C2232" s="178">
        <v>-397373</v>
      </c>
      <c r="D2232" s="178" t="s">
        <v>485</v>
      </c>
      <c r="E2232" s="178" t="s">
        <v>167</v>
      </c>
      <c r="F2232" s="178" t="s">
        <v>375</v>
      </c>
      <c r="G2232" s="180">
        <f>VLOOKUP(D2232,Plan1!$B$2:$S$5570,7,)/1000</f>
        <v>5.4169999999999998</v>
      </c>
      <c r="H2232" s="180">
        <f>VLOOKUP(D2232,Plan1!$B$2:$S$5570,8,)/1000</f>
        <v>5.7030000000000003</v>
      </c>
      <c r="I2232" s="180">
        <f>VLOOKUP(D2232,Plan1!$B$2:$S$5570,9,)/1000</f>
        <v>5.5709999999999997</v>
      </c>
      <c r="J2232" s="180">
        <f>VLOOKUP(D2232,Plan1!$B$2:$S$5570,10,)/1000</f>
        <v>4.8419999999999996</v>
      </c>
      <c r="K2232" s="180">
        <f>VLOOKUP(D2232,Plan1!$B$2:$S$5570,11,)/1000</f>
        <v>4.3170000000000002</v>
      </c>
      <c r="L2232" s="180">
        <f>VLOOKUP(D2232,Plan1!$B$2:$S$5570,12,)/1000</f>
        <v>3.9750000000000001</v>
      </c>
      <c r="M2232" s="180">
        <f>VLOOKUP(D2232,Plan1!$B$2:$S$5570,13,)/1000</f>
        <v>4.1769999999999996</v>
      </c>
      <c r="N2232" s="180">
        <f>VLOOKUP(D2232,Plan1!$B$2:$S$5570,14,)/1000</f>
        <v>4.5910000000000002</v>
      </c>
      <c r="O2232" s="180">
        <f>VLOOKUP(D2232,Plan1!$B$2:$S$5570,15,)/1000</f>
        <v>5.1070000000000002</v>
      </c>
      <c r="P2232" s="180">
        <f>VLOOKUP(D2232,Plan1!$B$2:$S$5570,16,)/1000</f>
        <v>5.03</v>
      </c>
      <c r="Q2232" s="180">
        <f>VLOOKUP(D2232,Plan1!$B$2:$S$5570,17,)/1000</f>
        <v>4.9509999999999996</v>
      </c>
      <c r="R2232" s="180">
        <f>VLOOKUP(D2232,Plan1!$B$2:$S$5570,18,)/1000</f>
        <v>5.423</v>
      </c>
      <c r="S2232" s="180">
        <f>VLOOKUP(D2232,Plan1!$B$2:$S$5570,6,)/1000</f>
        <v>4.9249999999999998</v>
      </c>
    </row>
    <row r="2233" spans="1:19" x14ac:dyDescent="0.25">
      <c r="A2233" s="178">
        <v>9978</v>
      </c>
      <c r="B2233" s="178">
        <v>-206562</v>
      </c>
      <c r="C2233" s="178">
        <v>-493846</v>
      </c>
      <c r="D2233" s="178" t="s">
        <v>5220</v>
      </c>
      <c r="E2233" s="178" t="s">
        <v>167</v>
      </c>
      <c r="F2233" s="178" t="s">
        <v>4704</v>
      </c>
      <c r="G2233" s="180">
        <f>VLOOKUP(D2233,Plan1!$B$2:$S$5570,7,)/1000</f>
        <v>5.2220000000000004</v>
      </c>
      <c r="H2233" s="180">
        <f>VLOOKUP(D2233,Plan1!$B$2:$S$5570,8,)/1000</f>
        <v>5.6050000000000004</v>
      </c>
      <c r="I2233" s="180">
        <f>VLOOKUP(D2233,Plan1!$B$2:$S$5570,9,)/1000</f>
        <v>5.367</v>
      </c>
      <c r="J2233" s="180">
        <f>VLOOKUP(D2233,Plan1!$B$2:$S$5570,10,)/1000</f>
        <v>5.524</v>
      </c>
      <c r="K2233" s="180">
        <f>VLOOKUP(D2233,Plan1!$B$2:$S$5570,11,)/1000</f>
        <v>5.0270000000000001</v>
      </c>
      <c r="L2233" s="180">
        <f>VLOOKUP(D2233,Plan1!$B$2:$S$5570,12,)/1000</f>
        <v>4.9720000000000004</v>
      </c>
      <c r="M2233" s="180">
        <f>VLOOKUP(D2233,Plan1!$B$2:$S$5570,13,)/1000</f>
        <v>5.1609999999999996</v>
      </c>
      <c r="N2233" s="180">
        <f>VLOOKUP(D2233,Plan1!$B$2:$S$5570,14,)/1000</f>
        <v>5.9260000000000002</v>
      </c>
      <c r="O2233" s="180">
        <f>VLOOKUP(D2233,Plan1!$B$2:$S$5570,15,)/1000</f>
        <v>5.4260000000000002</v>
      </c>
      <c r="P2233" s="180">
        <f>VLOOKUP(D2233,Plan1!$B$2:$S$5570,16,)/1000</f>
        <v>5.4660000000000002</v>
      </c>
      <c r="Q2233" s="180">
        <f>VLOOKUP(D2233,Plan1!$B$2:$S$5570,17,)/1000</f>
        <v>5.4279999999999999</v>
      </c>
      <c r="R2233" s="180">
        <f>VLOOKUP(D2233,Plan1!$B$2:$S$5570,18,)/1000</f>
        <v>5.4349999999999996</v>
      </c>
      <c r="S2233" s="180">
        <f>VLOOKUP(D2233,Plan1!$B$2:$S$5570,6,)/1000</f>
        <v>5.38</v>
      </c>
    </row>
    <row r="2234" spans="1:19" x14ac:dyDescent="0.25">
      <c r="A2234" s="178">
        <v>3052</v>
      </c>
      <c r="B2234" s="178">
        <v>-274043</v>
      </c>
      <c r="C2234" s="178">
        <v>-517762</v>
      </c>
      <c r="D2234" s="178" t="s">
        <v>4517</v>
      </c>
      <c r="E2234" s="178" t="s">
        <v>167</v>
      </c>
      <c r="F2234" s="178" t="s">
        <v>4434</v>
      </c>
      <c r="G2234" s="180">
        <f>VLOOKUP(D2234,Plan1!$B$2:$S$5570,7,)/1000</f>
        <v>5.4409999999999998</v>
      </c>
      <c r="H2234" s="180">
        <f>VLOOKUP(D2234,Plan1!$B$2:$S$5570,8,)/1000</f>
        <v>5.42</v>
      </c>
      <c r="I2234" s="180">
        <f>VLOOKUP(D2234,Plan1!$B$2:$S$5570,9,)/1000</f>
        <v>5.4269999999999996</v>
      </c>
      <c r="J2234" s="180">
        <f>VLOOKUP(D2234,Plan1!$B$2:$S$5570,10,)/1000</f>
        <v>4.8959999999999999</v>
      </c>
      <c r="K2234" s="180">
        <f>VLOOKUP(D2234,Plan1!$B$2:$S$5570,11,)/1000</f>
        <v>4.0270000000000001</v>
      </c>
      <c r="L2234" s="180">
        <f>VLOOKUP(D2234,Plan1!$B$2:$S$5570,12,)/1000</f>
        <v>3.5859999999999999</v>
      </c>
      <c r="M2234" s="180">
        <f>VLOOKUP(D2234,Plan1!$B$2:$S$5570,13,)/1000</f>
        <v>3.9380000000000002</v>
      </c>
      <c r="N2234" s="180">
        <f>VLOOKUP(D2234,Plan1!$B$2:$S$5570,14,)/1000</f>
        <v>4.6790000000000003</v>
      </c>
      <c r="O2234" s="180">
        <f>VLOOKUP(D2234,Plan1!$B$2:$S$5570,15,)/1000</f>
        <v>4.3879999999999999</v>
      </c>
      <c r="P2234" s="180">
        <f>VLOOKUP(D2234,Plan1!$B$2:$S$5570,16,)/1000</f>
        <v>4.9619999999999997</v>
      </c>
      <c r="Q2234" s="180">
        <f>VLOOKUP(D2234,Plan1!$B$2:$S$5570,17,)/1000</f>
        <v>5.6280000000000001</v>
      </c>
      <c r="R2234" s="180">
        <f>VLOOKUP(D2234,Plan1!$B$2:$S$5570,18,)/1000</f>
        <v>5.5990000000000002</v>
      </c>
      <c r="S2234" s="180">
        <f>VLOOKUP(D2234,Plan1!$B$2:$S$5570,6,)/1000</f>
        <v>4.8330000000000002</v>
      </c>
    </row>
    <row r="2235" spans="1:19" x14ac:dyDescent="0.25">
      <c r="A2235" s="178">
        <v>27557</v>
      </c>
      <c r="B2235" s="178">
        <v>-121565</v>
      </c>
      <c r="C2235" s="178">
        <v>-397363</v>
      </c>
      <c r="D2235" s="178" t="s">
        <v>637</v>
      </c>
      <c r="E2235" s="178" t="s">
        <v>167</v>
      </c>
      <c r="F2235" s="178" t="s">
        <v>375</v>
      </c>
      <c r="G2235" s="180">
        <f>VLOOKUP(D2235,Plan1!$B$2:$S$5570,7,)/1000</f>
        <v>5.6059999999999999</v>
      </c>
      <c r="H2235" s="180">
        <f>VLOOKUP(D2235,Plan1!$B$2:$S$5570,8,)/1000</f>
        <v>5.6859999999999999</v>
      </c>
      <c r="I2235" s="180">
        <f>VLOOKUP(D2235,Plan1!$B$2:$S$5570,9,)/1000</f>
        <v>5.7670000000000003</v>
      </c>
      <c r="J2235" s="180">
        <f>VLOOKUP(D2235,Plan1!$B$2:$S$5570,10,)/1000</f>
        <v>4.8879999999999999</v>
      </c>
      <c r="K2235" s="180">
        <f>VLOOKUP(D2235,Plan1!$B$2:$S$5570,11,)/1000</f>
        <v>4.3319999999999999</v>
      </c>
      <c r="L2235" s="180">
        <f>VLOOKUP(D2235,Plan1!$B$2:$S$5570,12,)/1000</f>
        <v>4.1269999999999998</v>
      </c>
      <c r="M2235" s="180">
        <f>VLOOKUP(D2235,Plan1!$B$2:$S$5570,13,)/1000</f>
        <v>4.2549999999999999</v>
      </c>
      <c r="N2235" s="180">
        <f>VLOOKUP(D2235,Plan1!$B$2:$S$5570,14,)/1000</f>
        <v>4.7649999999999997</v>
      </c>
      <c r="O2235" s="180">
        <f>VLOOKUP(D2235,Plan1!$B$2:$S$5570,15,)/1000</f>
        <v>5.39</v>
      </c>
      <c r="P2235" s="180">
        <f>VLOOKUP(D2235,Plan1!$B$2:$S$5570,16,)/1000</f>
        <v>5.306</v>
      </c>
      <c r="Q2235" s="180">
        <f>VLOOKUP(D2235,Plan1!$B$2:$S$5570,17,)/1000</f>
        <v>5.3650000000000002</v>
      </c>
      <c r="R2235" s="180">
        <f>VLOOKUP(D2235,Plan1!$B$2:$S$5570,18,)/1000</f>
        <v>5.4710000000000001</v>
      </c>
      <c r="S2235" s="180">
        <f>VLOOKUP(D2235,Plan1!$B$2:$S$5570,6,)/1000</f>
        <v>5.08</v>
      </c>
    </row>
    <row r="2236" spans="1:19" x14ac:dyDescent="0.25">
      <c r="A2236" s="178">
        <v>4437</v>
      </c>
      <c r="B2236" s="178">
        <v>-250242</v>
      </c>
      <c r="C2236" s="178">
        <v>-505798</v>
      </c>
      <c r="D2236" s="178" t="s">
        <v>3044</v>
      </c>
      <c r="E2236" s="178" t="s">
        <v>167</v>
      </c>
      <c r="F2236" s="178" t="s">
        <v>2912</v>
      </c>
      <c r="G2236" s="180">
        <f>VLOOKUP(D2236,Plan1!$B$2:$S$5570,7,)/1000</f>
        <v>5.0759999999999996</v>
      </c>
      <c r="H2236" s="180">
        <f>VLOOKUP(D2236,Plan1!$B$2:$S$5570,8,)/1000</f>
        <v>5.181</v>
      </c>
      <c r="I2236" s="180">
        <f>VLOOKUP(D2236,Plan1!$B$2:$S$5570,9,)/1000</f>
        <v>5.1109999999999998</v>
      </c>
      <c r="J2236" s="180">
        <f>VLOOKUP(D2236,Plan1!$B$2:$S$5570,10,)/1000</f>
        <v>4.7960000000000003</v>
      </c>
      <c r="K2236" s="180">
        <f>VLOOKUP(D2236,Plan1!$B$2:$S$5570,11,)/1000</f>
        <v>4.1379999999999999</v>
      </c>
      <c r="L2236" s="180">
        <f>VLOOKUP(D2236,Plan1!$B$2:$S$5570,12,)/1000</f>
        <v>3.806</v>
      </c>
      <c r="M2236" s="180">
        <f>VLOOKUP(D2236,Plan1!$B$2:$S$5570,13,)/1000</f>
        <v>4.0739999999999998</v>
      </c>
      <c r="N2236" s="180">
        <f>VLOOKUP(D2236,Plan1!$B$2:$S$5570,14,)/1000</f>
        <v>5.0199999999999996</v>
      </c>
      <c r="O2236" s="180">
        <f>VLOOKUP(D2236,Plan1!$B$2:$S$5570,15,)/1000</f>
        <v>4.6550000000000002</v>
      </c>
      <c r="P2236" s="180">
        <f>VLOOKUP(D2236,Plan1!$B$2:$S$5570,16,)/1000</f>
        <v>4.8099999999999996</v>
      </c>
      <c r="Q2236" s="180">
        <f>VLOOKUP(D2236,Plan1!$B$2:$S$5570,17,)/1000</f>
        <v>5.21</v>
      </c>
      <c r="R2236" s="180">
        <f>VLOOKUP(D2236,Plan1!$B$2:$S$5570,18,)/1000</f>
        <v>5.1689999999999996</v>
      </c>
      <c r="S2236" s="180">
        <f>VLOOKUP(D2236,Plan1!$B$2:$S$5570,6,)/1000</f>
        <v>4.7539999999999996</v>
      </c>
    </row>
    <row r="2237" spans="1:19" x14ac:dyDescent="0.25">
      <c r="A2237" s="178">
        <v>20517</v>
      </c>
      <c r="B2237" s="178">
        <v>-151732</v>
      </c>
      <c r="C2237" s="178">
        <v>-496721</v>
      </c>
      <c r="D2237" s="178" t="s">
        <v>1238</v>
      </c>
      <c r="E2237" s="178" t="s">
        <v>167</v>
      </c>
      <c r="F2237" s="178" t="s">
        <v>1058</v>
      </c>
      <c r="G2237" s="180">
        <f>VLOOKUP(D2237,Plan1!$B$2:$S$5570,7,)/1000</f>
        <v>4.8849999999999998</v>
      </c>
      <c r="H2237" s="180">
        <f>VLOOKUP(D2237,Plan1!$B$2:$S$5570,8,)/1000</f>
        <v>5.3170000000000002</v>
      </c>
      <c r="I2237" s="180">
        <f>VLOOKUP(D2237,Plan1!$B$2:$S$5570,9,)/1000</f>
        <v>5.2480000000000002</v>
      </c>
      <c r="J2237" s="180">
        <f>VLOOKUP(D2237,Plan1!$B$2:$S$5570,10,)/1000</f>
        <v>5.5620000000000003</v>
      </c>
      <c r="K2237" s="180">
        <f>VLOOKUP(D2237,Plan1!$B$2:$S$5570,11,)/1000</f>
        <v>5.6509999999999998</v>
      </c>
      <c r="L2237" s="180">
        <f>VLOOKUP(D2237,Plan1!$B$2:$S$5570,12,)/1000</f>
        <v>5.4089999999999998</v>
      </c>
      <c r="M2237" s="180">
        <f>VLOOKUP(D2237,Plan1!$B$2:$S$5570,13,)/1000</f>
        <v>5.57</v>
      </c>
      <c r="N2237" s="180">
        <f>VLOOKUP(D2237,Plan1!$B$2:$S$5570,14,)/1000</f>
        <v>6.2949999999999999</v>
      </c>
      <c r="O2237" s="180">
        <f>VLOOKUP(D2237,Plan1!$B$2:$S$5570,15,)/1000</f>
        <v>5.7640000000000002</v>
      </c>
      <c r="P2237" s="180">
        <f>VLOOKUP(D2237,Plan1!$B$2:$S$5570,16,)/1000</f>
        <v>5.3840000000000003</v>
      </c>
      <c r="Q2237" s="180">
        <f>VLOOKUP(D2237,Plan1!$B$2:$S$5570,17,)/1000</f>
        <v>4.8479999999999999</v>
      </c>
      <c r="R2237" s="180">
        <f>VLOOKUP(D2237,Plan1!$B$2:$S$5570,18,)/1000</f>
        <v>4.8609999999999998</v>
      </c>
      <c r="S2237" s="180">
        <f>VLOOKUP(D2237,Plan1!$B$2:$S$5570,6,)/1000</f>
        <v>5.4</v>
      </c>
    </row>
    <row r="2238" spans="1:19" x14ac:dyDescent="0.25">
      <c r="A2238" s="178">
        <v>27393</v>
      </c>
      <c r="B2238" s="178">
        <v>-122406</v>
      </c>
      <c r="C2238" s="178">
        <v>-561464</v>
      </c>
      <c r="D2238" s="178" t="s">
        <v>1604</v>
      </c>
      <c r="E2238" s="178" t="s">
        <v>167</v>
      </c>
      <c r="F2238" s="178" t="s">
        <v>1511</v>
      </c>
      <c r="G2238" s="180">
        <f>VLOOKUP(D2238,Plan1!$B$2:$S$5570,7,)/1000</f>
        <v>4.7830000000000004</v>
      </c>
      <c r="H2238" s="180">
        <f>VLOOKUP(D2238,Plan1!$B$2:$S$5570,8,)/1000</f>
        <v>4.8159999999999998</v>
      </c>
      <c r="I2238" s="180">
        <f>VLOOKUP(D2238,Plan1!$B$2:$S$5570,9,)/1000</f>
        <v>4.88</v>
      </c>
      <c r="J2238" s="180">
        <f>VLOOKUP(D2238,Plan1!$B$2:$S$5570,10,)/1000</f>
        <v>5.0629999999999997</v>
      </c>
      <c r="K2238" s="180">
        <f>VLOOKUP(D2238,Plan1!$B$2:$S$5570,11,)/1000</f>
        <v>5.1429999999999998</v>
      </c>
      <c r="L2238" s="180">
        <f>VLOOKUP(D2238,Plan1!$B$2:$S$5570,12,)/1000</f>
        <v>5.1230000000000002</v>
      </c>
      <c r="M2238" s="180">
        <f>VLOOKUP(D2238,Plan1!$B$2:$S$5570,13,)/1000</f>
        <v>5.2569999999999997</v>
      </c>
      <c r="N2238" s="180">
        <f>VLOOKUP(D2238,Plan1!$B$2:$S$5570,14,)/1000</f>
        <v>5.5960000000000001</v>
      </c>
      <c r="O2238" s="180">
        <f>VLOOKUP(D2238,Plan1!$B$2:$S$5570,15,)/1000</f>
        <v>5.1680000000000001</v>
      </c>
      <c r="P2238" s="180">
        <f>VLOOKUP(D2238,Plan1!$B$2:$S$5570,16,)/1000</f>
        <v>5.1029999999999998</v>
      </c>
      <c r="Q2238" s="180">
        <f>VLOOKUP(D2238,Plan1!$B$2:$S$5570,17,)/1000</f>
        <v>4.7699999999999996</v>
      </c>
      <c r="R2238" s="180">
        <f>VLOOKUP(D2238,Plan1!$B$2:$S$5570,18,)/1000</f>
        <v>4.843</v>
      </c>
      <c r="S2238" s="180">
        <f>VLOOKUP(D2238,Plan1!$B$2:$S$5570,6,)/1000</f>
        <v>5.0449999999999999</v>
      </c>
    </row>
    <row r="2239" spans="1:19" x14ac:dyDescent="0.25">
      <c r="A2239" s="178">
        <v>46406</v>
      </c>
      <c r="B2239" s="178">
        <v>-68246</v>
      </c>
      <c r="C2239" s="178">
        <v>-417384</v>
      </c>
      <c r="D2239" s="178" t="s">
        <v>3567</v>
      </c>
      <c r="E2239" s="178" t="s">
        <v>167</v>
      </c>
      <c r="F2239" s="178" t="s">
        <v>3448</v>
      </c>
      <c r="G2239" s="180">
        <f>VLOOKUP(D2239,Plan1!$B$2:$S$5570,7,)/1000</f>
        <v>4.9649999999999999</v>
      </c>
      <c r="H2239" s="180">
        <f>VLOOKUP(D2239,Plan1!$B$2:$S$5570,8,)/1000</f>
        <v>5.101</v>
      </c>
      <c r="I2239" s="180">
        <f>VLOOKUP(D2239,Plan1!$B$2:$S$5570,9,)/1000</f>
        <v>5.21</v>
      </c>
      <c r="J2239" s="180">
        <f>VLOOKUP(D2239,Plan1!$B$2:$S$5570,10,)/1000</f>
        <v>5.3259999999999996</v>
      </c>
      <c r="K2239" s="180">
        <f>VLOOKUP(D2239,Plan1!$B$2:$S$5570,11,)/1000</f>
        <v>5.5010000000000003</v>
      </c>
      <c r="L2239" s="180">
        <f>VLOOKUP(D2239,Plan1!$B$2:$S$5570,12,)/1000</f>
        <v>5.4720000000000004</v>
      </c>
      <c r="M2239" s="180">
        <f>VLOOKUP(D2239,Plan1!$B$2:$S$5570,13,)/1000</f>
        <v>5.95</v>
      </c>
      <c r="N2239" s="180">
        <f>VLOOKUP(D2239,Plan1!$B$2:$S$5570,14,)/1000</f>
        <v>6.468</v>
      </c>
      <c r="O2239" s="180">
        <f>VLOOKUP(D2239,Plan1!$B$2:$S$5570,15,)/1000</f>
        <v>6.7389999999999999</v>
      </c>
      <c r="P2239" s="180">
        <f>VLOOKUP(D2239,Plan1!$B$2:$S$5570,16,)/1000</f>
        <v>6.2779999999999996</v>
      </c>
      <c r="Q2239" s="180">
        <f>VLOOKUP(D2239,Plan1!$B$2:$S$5570,17,)/1000</f>
        <v>5.907</v>
      </c>
      <c r="R2239" s="180">
        <f>VLOOKUP(D2239,Plan1!$B$2:$S$5570,18,)/1000</f>
        <v>5.4290000000000003</v>
      </c>
      <c r="S2239" s="180">
        <f>VLOOKUP(D2239,Plan1!$B$2:$S$5570,6,)/1000</f>
        <v>5.6959999999999997</v>
      </c>
    </row>
    <row r="2240" spans="1:19" x14ac:dyDescent="0.25">
      <c r="A2240" s="178">
        <v>2719</v>
      </c>
      <c r="B2240" s="178">
        <v>-279408</v>
      </c>
      <c r="C2240" s="178">
        <v>-524276</v>
      </c>
      <c r="D2240" s="178" t="s">
        <v>4267</v>
      </c>
      <c r="E2240" s="178" t="s">
        <v>167</v>
      </c>
      <c r="F2240" s="178" t="s">
        <v>3898</v>
      </c>
      <c r="G2240" s="180">
        <f>VLOOKUP(D2240,Plan1!$B$2:$S$5570,7,)/1000</f>
        <v>5.53</v>
      </c>
      <c r="H2240" s="180">
        <f>VLOOKUP(D2240,Plan1!$B$2:$S$5570,8,)/1000</f>
        <v>5.5780000000000003</v>
      </c>
      <c r="I2240" s="180">
        <f>VLOOKUP(D2240,Plan1!$B$2:$S$5570,9,)/1000</f>
        <v>5.3019999999999996</v>
      </c>
      <c r="J2240" s="180">
        <f>VLOOKUP(D2240,Plan1!$B$2:$S$5570,10,)/1000</f>
        <v>4.9009999999999998</v>
      </c>
      <c r="K2240" s="180">
        <f>VLOOKUP(D2240,Plan1!$B$2:$S$5570,11,)/1000</f>
        <v>4.0650000000000004</v>
      </c>
      <c r="L2240" s="180">
        <f>VLOOKUP(D2240,Plan1!$B$2:$S$5570,12,)/1000</f>
        <v>3.573</v>
      </c>
      <c r="M2240" s="180">
        <f>VLOOKUP(D2240,Plan1!$B$2:$S$5570,13,)/1000</f>
        <v>3.9870000000000001</v>
      </c>
      <c r="N2240" s="180">
        <f>VLOOKUP(D2240,Plan1!$B$2:$S$5570,14,)/1000</f>
        <v>4.641</v>
      </c>
      <c r="O2240" s="180">
        <f>VLOOKUP(D2240,Plan1!$B$2:$S$5570,15,)/1000</f>
        <v>4.3220000000000001</v>
      </c>
      <c r="P2240" s="180">
        <f>VLOOKUP(D2240,Plan1!$B$2:$S$5570,16,)/1000</f>
        <v>4.984</v>
      </c>
      <c r="Q2240" s="180">
        <f>VLOOKUP(D2240,Plan1!$B$2:$S$5570,17,)/1000</f>
        <v>5.53</v>
      </c>
      <c r="R2240" s="180">
        <f>VLOOKUP(D2240,Plan1!$B$2:$S$5570,18,)/1000</f>
        <v>5.62</v>
      </c>
      <c r="S2240" s="180">
        <f>VLOOKUP(D2240,Plan1!$B$2:$S$5570,6,)/1000</f>
        <v>4.8360000000000003</v>
      </c>
    </row>
    <row r="2241" spans="1:19" x14ac:dyDescent="0.25">
      <c r="A2241" s="178">
        <v>44936</v>
      </c>
      <c r="B2241" s="178">
        <v>-7051</v>
      </c>
      <c r="C2241" s="178">
        <v>-716895</v>
      </c>
      <c r="D2241" s="178" t="s">
        <v>319</v>
      </c>
      <c r="E2241" s="178" t="s">
        <v>167</v>
      </c>
      <c r="F2241" s="178" t="s">
        <v>312</v>
      </c>
      <c r="G2241" s="180">
        <f>VLOOKUP(D2241,Plan1!$B$2:$S$5570,7,)/1000</f>
        <v>4.3419999999999996</v>
      </c>
      <c r="H2241" s="180">
        <f>VLOOKUP(D2241,Plan1!$B$2:$S$5570,8,)/1000</f>
        <v>4.7110000000000003</v>
      </c>
      <c r="I2241" s="180">
        <f>VLOOKUP(D2241,Plan1!$B$2:$S$5570,9,)/1000</f>
        <v>4.2839999999999998</v>
      </c>
      <c r="J2241" s="180">
        <f>VLOOKUP(D2241,Plan1!$B$2:$S$5570,10,)/1000</f>
        <v>4.524</v>
      </c>
      <c r="K2241" s="180">
        <f>VLOOKUP(D2241,Plan1!$B$2:$S$5570,11,)/1000</f>
        <v>4.3710000000000004</v>
      </c>
      <c r="L2241" s="180">
        <f>VLOOKUP(D2241,Plan1!$B$2:$S$5570,12,)/1000</f>
        <v>4.3499999999999996</v>
      </c>
      <c r="M2241" s="180">
        <f>VLOOKUP(D2241,Plan1!$B$2:$S$5570,13,)/1000</f>
        <v>4.6100000000000003</v>
      </c>
      <c r="N2241" s="180">
        <f>VLOOKUP(D2241,Plan1!$B$2:$S$5570,14,)/1000</f>
        <v>5.2450000000000001</v>
      </c>
      <c r="O2241" s="180">
        <f>VLOOKUP(D2241,Plan1!$B$2:$S$5570,15,)/1000</f>
        <v>5.2050000000000001</v>
      </c>
      <c r="P2241" s="180">
        <f>VLOOKUP(D2241,Plan1!$B$2:$S$5570,16,)/1000</f>
        <v>4.8849999999999998</v>
      </c>
      <c r="Q2241" s="180">
        <f>VLOOKUP(D2241,Plan1!$B$2:$S$5570,17,)/1000</f>
        <v>4.6420000000000003</v>
      </c>
      <c r="R2241" s="180">
        <f>VLOOKUP(D2241,Plan1!$B$2:$S$5570,18,)/1000</f>
        <v>4.3620000000000001</v>
      </c>
      <c r="S2241" s="180">
        <f>VLOOKUP(D2241,Plan1!$B$2:$S$5570,6,)/1000</f>
        <v>4.6280000000000001</v>
      </c>
    </row>
    <row r="2242" spans="1:19" x14ac:dyDescent="0.25">
      <c r="A2242" s="178">
        <v>60896</v>
      </c>
      <c r="B2242" s="178">
        <v>-25562</v>
      </c>
      <c r="C2242" s="178">
        <v>-475006</v>
      </c>
      <c r="D2242" s="178" t="s">
        <v>2625</v>
      </c>
      <c r="E2242" s="178" t="s">
        <v>167</v>
      </c>
      <c r="F2242" s="178" t="s">
        <v>2567</v>
      </c>
      <c r="G2242" s="180">
        <f>VLOOKUP(D2242,Plan1!$B$2:$S$5570,7,)/1000</f>
        <v>4.4969999999999999</v>
      </c>
      <c r="H2242" s="180">
        <f>VLOOKUP(D2242,Plan1!$B$2:$S$5570,8,)/1000</f>
        <v>4.5739999999999998</v>
      </c>
      <c r="I2242" s="180">
        <f>VLOOKUP(D2242,Plan1!$B$2:$S$5570,9,)/1000</f>
        <v>4.5780000000000003</v>
      </c>
      <c r="J2242" s="180">
        <f>VLOOKUP(D2242,Plan1!$B$2:$S$5570,10,)/1000</f>
        <v>4.6909999999999998</v>
      </c>
      <c r="K2242" s="180">
        <f>VLOOKUP(D2242,Plan1!$B$2:$S$5570,11,)/1000</f>
        <v>4.8010000000000002</v>
      </c>
      <c r="L2242" s="180">
        <f>VLOOKUP(D2242,Plan1!$B$2:$S$5570,12,)/1000</f>
        <v>5.0460000000000003</v>
      </c>
      <c r="M2242" s="180">
        <f>VLOOKUP(D2242,Plan1!$B$2:$S$5570,13,)/1000</f>
        <v>5.0949999999999998</v>
      </c>
      <c r="N2242" s="180">
        <f>VLOOKUP(D2242,Plan1!$B$2:$S$5570,14,)/1000</f>
        <v>5.41</v>
      </c>
      <c r="O2242" s="180">
        <f>VLOOKUP(D2242,Plan1!$B$2:$S$5570,15,)/1000</f>
        <v>5.38</v>
      </c>
      <c r="P2242" s="180">
        <f>VLOOKUP(D2242,Plan1!$B$2:$S$5570,16,)/1000</f>
        <v>5.1920000000000002</v>
      </c>
      <c r="Q2242" s="180">
        <f>VLOOKUP(D2242,Plan1!$B$2:$S$5570,17,)/1000</f>
        <v>4.827</v>
      </c>
      <c r="R2242" s="180">
        <f>VLOOKUP(D2242,Plan1!$B$2:$S$5570,18,)/1000</f>
        <v>4.5629999999999997</v>
      </c>
      <c r="S2242" s="180">
        <f>VLOOKUP(D2242,Plan1!$B$2:$S$5570,6,)/1000</f>
        <v>4.8879999999999999</v>
      </c>
    </row>
    <row r="2243" spans="1:19" x14ac:dyDescent="0.25">
      <c r="A2243" s="178">
        <v>40224</v>
      </c>
      <c r="B2243" s="178">
        <v>-83935</v>
      </c>
      <c r="C2243" s="178">
        <v>-350612</v>
      </c>
      <c r="D2243" s="178" t="s">
        <v>3355</v>
      </c>
      <c r="E2243" s="178" t="s">
        <v>167</v>
      </c>
      <c r="F2243" s="178" t="s">
        <v>3284</v>
      </c>
      <c r="G2243" s="180">
        <f>VLOOKUP(D2243,Plan1!$B$2:$S$5570,7,)/1000</f>
        <v>5.4249999999999998</v>
      </c>
      <c r="H2243" s="180">
        <f>VLOOKUP(D2243,Plan1!$B$2:$S$5570,8,)/1000</f>
        <v>5.6669999999999998</v>
      </c>
      <c r="I2243" s="180">
        <f>VLOOKUP(D2243,Plan1!$B$2:$S$5570,9,)/1000</f>
        <v>5.9059999999999997</v>
      </c>
      <c r="J2243" s="180">
        <f>VLOOKUP(D2243,Plan1!$B$2:$S$5570,10,)/1000</f>
        <v>5.3129999999999997</v>
      </c>
      <c r="K2243" s="180">
        <f>VLOOKUP(D2243,Plan1!$B$2:$S$5570,11,)/1000</f>
        <v>4.6609999999999996</v>
      </c>
      <c r="L2243" s="180">
        <f>VLOOKUP(D2243,Plan1!$B$2:$S$5570,12,)/1000</f>
        <v>4.407</v>
      </c>
      <c r="M2243" s="180">
        <f>VLOOKUP(D2243,Plan1!$B$2:$S$5570,13,)/1000</f>
        <v>4.4669999999999996</v>
      </c>
      <c r="N2243" s="180">
        <f>VLOOKUP(D2243,Plan1!$B$2:$S$5570,14,)/1000</f>
        <v>5.0789999999999997</v>
      </c>
      <c r="O2243" s="180">
        <f>VLOOKUP(D2243,Plan1!$B$2:$S$5570,15,)/1000</f>
        <v>5.4530000000000003</v>
      </c>
      <c r="P2243" s="180">
        <f>VLOOKUP(D2243,Plan1!$B$2:$S$5570,16,)/1000</f>
        <v>5.6079999999999997</v>
      </c>
      <c r="Q2243" s="180">
        <f>VLOOKUP(D2243,Plan1!$B$2:$S$5570,17,)/1000</f>
        <v>5.702</v>
      </c>
      <c r="R2243" s="180">
        <f>VLOOKUP(D2243,Plan1!$B$2:$S$5570,18,)/1000</f>
        <v>5.6619999999999999</v>
      </c>
      <c r="S2243" s="180">
        <f>VLOOKUP(D2243,Plan1!$B$2:$S$5570,6,)/1000</f>
        <v>5.2789999999999999</v>
      </c>
    </row>
    <row r="2244" spans="1:19" x14ac:dyDescent="0.25">
      <c r="A2244" s="178">
        <v>17930</v>
      </c>
      <c r="B2244" s="178">
        <v>-164402</v>
      </c>
      <c r="C2244" s="178">
        <v>-511185</v>
      </c>
      <c r="D2244" s="178" t="s">
        <v>1167</v>
      </c>
      <c r="E2244" s="178" t="s">
        <v>167</v>
      </c>
      <c r="F2244" s="178" t="s">
        <v>1058</v>
      </c>
      <c r="G2244" s="180">
        <f>VLOOKUP(D2244,Plan1!$B$2:$S$5570,7,)/1000</f>
        <v>5.0410000000000004</v>
      </c>
      <c r="H2244" s="180">
        <f>VLOOKUP(D2244,Plan1!$B$2:$S$5570,8,)/1000</f>
        <v>5.31</v>
      </c>
      <c r="I2244" s="180">
        <f>VLOOKUP(D2244,Plan1!$B$2:$S$5570,9,)/1000</f>
        <v>5.3040000000000003</v>
      </c>
      <c r="J2244" s="180">
        <f>VLOOKUP(D2244,Plan1!$B$2:$S$5570,10,)/1000</f>
        <v>5.7350000000000003</v>
      </c>
      <c r="K2244" s="180">
        <f>VLOOKUP(D2244,Plan1!$B$2:$S$5570,11,)/1000</f>
        <v>5.5990000000000002</v>
      </c>
      <c r="L2244" s="180">
        <f>VLOOKUP(D2244,Plan1!$B$2:$S$5570,12,)/1000</f>
        <v>5.4640000000000004</v>
      </c>
      <c r="M2244" s="180">
        <f>VLOOKUP(D2244,Plan1!$B$2:$S$5570,13,)/1000</f>
        <v>5.5350000000000001</v>
      </c>
      <c r="N2244" s="180">
        <f>VLOOKUP(D2244,Plan1!$B$2:$S$5570,14,)/1000</f>
        <v>6.149</v>
      </c>
      <c r="O2244" s="180">
        <f>VLOOKUP(D2244,Plan1!$B$2:$S$5570,15,)/1000</f>
        <v>5.5890000000000004</v>
      </c>
      <c r="P2244" s="180">
        <f>VLOOKUP(D2244,Plan1!$B$2:$S$5570,16,)/1000</f>
        <v>5.3490000000000002</v>
      </c>
      <c r="Q2244" s="180">
        <f>VLOOKUP(D2244,Plan1!$B$2:$S$5570,17,)/1000</f>
        <v>5.0069999999999997</v>
      </c>
      <c r="R2244" s="180">
        <f>VLOOKUP(D2244,Plan1!$B$2:$S$5570,18,)/1000</f>
        <v>5.0119999999999996</v>
      </c>
      <c r="S2244" s="180">
        <f>VLOOKUP(D2244,Plan1!$B$2:$S$5570,6,)/1000</f>
        <v>5.4249999999999998</v>
      </c>
    </row>
    <row r="2245" spans="1:19" x14ac:dyDescent="0.25">
      <c r="A2245" s="178">
        <v>5147</v>
      </c>
      <c r="B2245" s="178">
        <v>-240088</v>
      </c>
      <c r="C2245" s="178">
        <v>-537065</v>
      </c>
      <c r="D2245" s="178" t="s">
        <v>3120</v>
      </c>
      <c r="E2245" s="178" t="s">
        <v>167</v>
      </c>
      <c r="F2245" s="178" t="s">
        <v>2912</v>
      </c>
      <c r="G2245" s="180">
        <f>VLOOKUP(D2245,Plan1!$B$2:$S$5570,7,)/1000</f>
        <v>5.5279999999999996</v>
      </c>
      <c r="H2245" s="180">
        <f>VLOOKUP(D2245,Plan1!$B$2:$S$5570,8,)/1000</f>
        <v>5.5570000000000004</v>
      </c>
      <c r="I2245" s="180">
        <f>VLOOKUP(D2245,Plan1!$B$2:$S$5570,9,)/1000</f>
        <v>5.5869999999999997</v>
      </c>
      <c r="J2245" s="180">
        <f>VLOOKUP(D2245,Plan1!$B$2:$S$5570,10,)/1000</f>
        <v>5.13</v>
      </c>
      <c r="K2245" s="180">
        <f>VLOOKUP(D2245,Plan1!$B$2:$S$5570,11,)/1000</f>
        <v>4.3789999999999996</v>
      </c>
      <c r="L2245" s="180">
        <f>VLOOKUP(D2245,Plan1!$B$2:$S$5570,12,)/1000</f>
        <v>4.069</v>
      </c>
      <c r="M2245" s="180">
        <f>VLOOKUP(D2245,Plan1!$B$2:$S$5570,13,)/1000</f>
        <v>4.2169999999999996</v>
      </c>
      <c r="N2245" s="180">
        <f>VLOOKUP(D2245,Plan1!$B$2:$S$5570,14,)/1000</f>
        <v>5.1929999999999996</v>
      </c>
      <c r="O2245" s="180">
        <f>VLOOKUP(D2245,Plan1!$B$2:$S$5570,15,)/1000</f>
        <v>4.9219999999999997</v>
      </c>
      <c r="P2245" s="180">
        <f>VLOOKUP(D2245,Plan1!$B$2:$S$5570,16,)/1000</f>
        <v>5.2350000000000003</v>
      </c>
      <c r="Q2245" s="180">
        <f>VLOOKUP(D2245,Plan1!$B$2:$S$5570,17,)/1000</f>
        <v>5.577</v>
      </c>
      <c r="R2245" s="180">
        <f>VLOOKUP(D2245,Plan1!$B$2:$S$5570,18,)/1000</f>
        <v>5.6680000000000001</v>
      </c>
      <c r="S2245" s="180">
        <f>VLOOKUP(D2245,Plan1!$B$2:$S$5570,6,)/1000</f>
        <v>5.0890000000000004</v>
      </c>
    </row>
    <row r="2246" spans="1:19" x14ac:dyDescent="0.25">
      <c r="A2246" s="178">
        <v>3260</v>
      </c>
      <c r="B2246" s="178">
        <v>-269859</v>
      </c>
      <c r="C2246" s="178">
        <v>-535359</v>
      </c>
      <c r="D2246" s="178" t="s">
        <v>4584</v>
      </c>
      <c r="E2246" s="178" t="s">
        <v>167</v>
      </c>
      <c r="F2246" s="178" t="s">
        <v>4434</v>
      </c>
      <c r="G2246" s="180">
        <f>VLOOKUP(D2246,Plan1!$B$2:$S$5570,7,)/1000</f>
        <v>5.5750000000000002</v>
      </c>
      <c r="H2246" s="180">
        <f>VLOOKUP(D2246,Plan1!$B$2:$S$5570,8,)/1000</f>
        <v>5.5220000000000002</v>
      </c>
      <c r="I2246" s="180">
        <f>VLOOKUP(D2246,Plan1!$B$2:$S$5570,9,)/1000</f>
        <v>5.4059999999999997</v>
      </c>
      <c r="J2246" s="180">
        <f>VLOOKUP(D2246,Plan1!$B$2:$S$5570,10,)/1000</f>
        <v>4.8680000000000003</v>
      </c>
      <c r="K2246" s="180">
        <f>VLOOKUP(D2246,Plan1!$B$2:$S$5570,11,)/1000</f>
        <v>4.0549999999999997</v>
      </c>
      <c r="L2246" s="180">
        <f>VLOOKUP(D2246,Plan1!$B$2:$S$5570,12,)/1000</f>
        <v>3.5739999999999998</v>
      </c>
      <c r="M2246" s="180">
        <f>VLOOKUP(D2246,Plan1!$B$2:$S$5570,13,)/1000</f>
        <v>3.915</v>
      </c>
      <c r="N2246" s="180">
        <f>VLOOKUP(D2246,Plan1!$B$2:$S$5570,14,)/1000</f>
        <v>4.6929999999999996</v>
      </c>
      <c r="O2246" s="180">
        <f>VLOOKUP(D2246,Plan1!$B$2:$S$5570,15,)/1000</f>
        <v>4.4420000000000002</v>
      </c>
      <c r="P2246" s="180">
        <f>VLOOKUP(D2246,Plan1!$B$2:$S$5570,16,)/1000</f>
        <v>5.048</v>
      </c>
      <c r="Q2246" s="180">
        <f>VLOOKUP(D2246,Plan1!$B$2:$S$5570,17,)/1000</f>
        <v>5.5</v>
      </c>
      <c r="R2246" s="180">
        <f>VLOOKUP(D2246,Plan1!$B$2:$S$5570,18,)/1000</f>
        <v>5.5439999999999996</v>
      </c>
      <c r="S2246" s="180">
        <f>VLOOKUP(D2246,Plan1!$B$2:$S$5570,6,)/1000</f>
        <v>4.8449999999999998</v>
      </c>
    </row>
    <row r="2247" spans="1:19" x14ac:dyDescent="0.25">
      <c r="A2247" s="178">
        <v>4733</v>
      </c>
      <c r="B2247" s="178">
        <v>-24586</v>
      </c>
      <c r="C2247" s="178">
        <v>-485929</v>
      </c>
      <c r="D2247" s="178" t="s">
        <v>4714</v>
      </c>
      <c r="E2247" s="178" t="s">
        <v>167</v>
      </c>
      <c r="F2247" s="178" t="s">
        <v>4704</v>
      </c>
      <c r="G2247" s="180">
        <f>VLOOKUP(D2247,Plan1!$B$2:$S$5570,7,)/1000</f>
        <v>4.7560000000000002</v>
      </c>
      <c r="H2247" s="180">
        <f>VLOOKUP(D2247,Plan1!$B$2:$S$5570,8,)/1000</f>
        <v>5.0170000000000003</v>
      </c>
      <c r="I2247" s="180">
        <f>VLOOKUP(D2247,Plan1!$B$2:$S$5570,9,)/1000</f>
        <v>4.6900000000000004</v>
      </c>
      <c r="J2247" s="180">
        <f>VLOOKUP(D2247,Plan1!$B$2:$S$5570,10,)/1000</f>
        <v>4.4400000000000004</v>
      </c>
      <c r="K2247" s="180">
        <f>VLOOKUP(D2247,Plan1!$B$2:$S$5570,11,)/1000</f>
        <v>3.831</v>
      </c>
      <c r="L2247" s="180">
        <f>VLOOKUP(D2247,Plan1!$B$2:$S$5570,12,)/1000</f>
        <v>3.4359999999999999</v>
      </c>
      <c r="M2247" s="180">
        <f>VLOOKUP(D2247,Plan1!$B$2:$S$5570,13,)/1000</f>
        <v>3.42</v>
      </c>
      <c r="N2247" s="180">
        <f>VLOOKUP(D2247,Plan1!$B$2:$S$5570,14,)/1000</f>
        <v>4.2229999999999999</v>
      </c>
      <c r="O2247" s="180">
        <f>VLOOKUP(D2247,Plan1!$B$2:$S$5570,15,)/1000</f>
        <v>3.863</v>
      </c>
      <c r="P2247" s="180">
        <f>VLOOKUP(D2247,Plan1!$B$2:$S$5570,16,)/1000</f>
        <v>4.0069999999999997</v>
      </c>
      <c r="Q2247" s="180">
        <f>VLOOKUP(D2247,Plan1!$B$2:$S$5570,17,)/1000</f>
        <v>4.4610000000000003</v>
      </c>
      <c r="R2247" s="180">
        <f>VLOOKUP(D2247,Plan1!$B$2:$S$5570,18,)/1000</f>
        <v>4.8209999999999997</v>
      </c>
      <c r="S2247" s="180">
        <f>VLOOKUP(D2247,Plan1!$B$2:$S$5570,6,)/1000</f>
        <v>4.2469999999999999</v>
      </c>
    </row>
    <row r="2248" spans="1:19" x14ac:dyDescent="0.25">
      <c r="A2248" s="178">
        <v>55706</v>
      </c>
      <c r="B2248" s="178">
        <v>-43179</v>
      </c>
      <c r="C2248" s="178">
        <v>-407062</v>
      </c>
      <c r="D2248" s="178" t="s">
        <v>893</v>
      </c>
      <c r="E2248" s="178" t="s">
        <v>167</v>
      </c>
      <c r="F2248" s="178" t="s">
        <v>792</v>
      </c>
      <c r="G2248" s="180">
        <f>VLOOKUP(D2248,Plan1!$B$2:$S$5570,7,)/1000</f>
        <v>4.9459999999999997</v>
      </c>
      <c r="H2248" s="180">
        <f>VLOOKUP(D2248,Plan1!$B$2:$S$5570,8,)/1000</f>
        <v>5.0880000000000001</v>
      </c>
      <c r="I2248" s="180">
        <f>VLOOKUP(D2248,Plan1!$B$2:$S$5570,9,)/1000</f>
        <v>5.2089999999999996</v>
      </c>
      <c r="J2248" s="180">
        <f>VLOOKUP(D2248,Plan1!$B$2:$S$5570,10,)/1000</f>
        <v>4.8789999999999996</v>
      </c>
      <c r="K2248" s="180">
        <f>VLOOKUP(D2248,Plan1!$B$2:$S$5570,11,)/1000</f>
        <v>4.9269999999999996</v>
      </c>
      <c r="L2248" s="180">
        <f>VLOOKUP(D2248,Plan1!$B$2:$S$5570,12,)/1000</f>
        <v>5.0739999999999998</v>
      </c>
      <c r="M2248" s="180">
        <f>VLOOKUP(D2248,Plan1!$B$2:$S$5570,13,)/1000</f>
        <v>5.4660000000000002</v>
      </c>
      <c r="N2248" s="180">
        <f>VLOOKUP(D2248,Plan1!$B$2:$S$5570,14,)/1000</f>
        <v>6.218</v>
      </c>
      <c r="O2248" s="180">
        <f>VLOOKUP(D2248,Plan1!$B$2:$S$5570,15,)/1000</f>
        <v>6.5430000000000001</v>
      </c>
      <c r="P2248" s="180">
        <f>VLOOKUP(D2248,Plan1!$B$2:$S$5570,16,)/1000</f>
        <v>6.3090000000000002</v>
      </c>
      <c r="Q2248" s="180">
        <f>VLOOKUP(D2248,Plan1!$B$2:$S$5570,17,)/1000</f>
        <v>6.0179999999999998</v>
      </c>
      <c r="R2248" s="180">
        <f>VLOOKUP(D2248,Plan1!$B$2:$S$5570,18,)/1000</f>
        <v>5.3029999999999999</v>
      </c>
      <c r="S2248" s="180">
        <f>VLOOKUP(D2248,Plan1!$B$2:$S$5570,6,)/1000</f>
        <v>5.4980000000000002</v>
      </c>
    </row>
    <row r="2249" spans="1:19" x14ac:dyDescent="0.25">
      <c r="A2249" s="178">
        <v>10524</v>
      </c>
      <c r="B2249" s="178">
        <v>-204443</v>
      </c>
      <c r="C2249" s="178">
        <v>-480133</v>
      </c>
      <c r="D2249" s="178" t="s">
        <v>5257</v>
      </c>
      <c r="E2249" s="178" t="s">
        <v>167</v>
      </c>
      <c r="F2249" s="178" t="s">
        <v>4704</v>
      </c>
      <c r="G2249" s="180">
        <f>VLOOKUP(D2249,Plan1!$B$2:$S$5570,7,)/1000</f>
        <v>5.2809999999999997</v>
      </c>
      <c r="H2249" s="180">
        <f>VLOOKUP(D2249,Plan1!$B$2:$S$5570,8,)/1000</f>
        <v>5.7969999999999997</v>
      </c>
      <c r="I2249" s="180">
        <f>VLOOKUP(D2249,Plan1!$B$2:$S$5570,9,)/1000</f>
        <v>5.3159999999999998</v>
      </c>
      <c r="J2249" s="180">
        <f>VLOOKUP(D2249,Plan1!$B$2:$S$5570,10,)/1000</f>
        <v>5.6059999999999999</v>
      </c>
      <c r="K2249" s="180">
        <f>VLOOKUP(D2249,Plan1!$B$2:$S$5570,11,)/1000</f>
        <v>5.2050000000000001</v>
      </c>
      <c r="L2249" s="180">
        <f>VLOOKUP(D2249,Plan1!$B$2:$S$5570,12,)/1000</f>
        <v>5.0810000000000004</v>
      </c>
      <c r="M2249" s="180">
        <f>VLOOKUP(D2249,Plan1!$B$2:$S$5570,13,)/1000</f>
        <v>5.31</v>
      </c>
      <c r="N2249" s="180">
        <f>VLOOKUP(D2249,Plan1!$B$2:$S$5570,14,)/1000</f>
        <v>6.0259999999999998</v>
      </c>
      <c r="O2249" s="180">
        <f>VLOOKUP(D2249,Plan1!$B$2:$S$5570,15,)/1000</f>
        <v>5.4180000000000001</v>
      </c>
      <c r="P2249" s="180">
        <f>VLOOKUP(D2249,Plan1!$B$2:$S$5570,16,)/1000</f>
        <v>5.4530000000000003</v>
      </c>
      <c r="Q2249" s="180">
        <f>VLOOKUP(D2249,Plan1!$B$2:$S$5570,17,)/1000</f>
        <v>5.274</v>
      </c>
      <c r="R2249" s="180">
        <f>VLOOKUP(D2249,Plan1!$B$2:$S$5570,18,)/1000</f>
        <v>5.43</v>
      </c>
      <c r="S2249" s="180">
        <f>VLOOKUP(D2249,Plan1!$B$2:$S$5570,6,)/1000</f>
        <v>5.4329999999999998</v>
      </c>
    </row>
    <row r="2250" spans="1:19" x14ac:dyDescent="0.25">
      <c r="A2250" s="178">
        <v>3481</v>
      </c>
      <c r="B2250" s="178">
        <v>-266325</v>
      </c>
      <c r="C2250" s="178">
        <v>-524571</v>
      </c>
      <c r="D2250" s="178" t="s">
        <v>4663</v>
      </c>
      <c r="E2250" s="178" t="s">
        <v>167</v>
      </c>
      <c r="F2250" s="178" t="s">
        <v>4434</v>
      </c>
      <c r="G2250" s="180">
        <f>VLOOKUP(D2250,Plan1!$B$2:$S$5570,7,)/1000</f>
        <v>5.4530000000000003</v>
      </c>
      <c r="H2250" s="180">
        <f>VLOOKUP(D2250,Plan1!$B$2:$S$5570,8,)/1000</f>
        <v>5.3470000000000004</v>
      </c>
      <c r="I2250" s="180">
        <f>VLOOKUP(D2250,Plan1!$B$2:$S$5570,9,)/1000</f>
        <v>5.3419999999999996</v>
      </c>
      <c r="J2250" s="180">
        <f>VLOOKUP(D2250,Plan1!$B$2:$S$5570,10,)/1000</f>
        <v>4.8760000000000003</v>
      </c>
      <c r="K2250" s="180">
        <f>VLOOKUP(D2250,Plan1!$B$2:$S$5570,11,)/1000</f>
        <v>4.1639999999999997</v>
      </c>
      <c r="L2250" s="180">
        <f>VLOOKUP(D2250,Plan1!$B$2:$S$5570,12,)/1000</f>
        <v>3.758</v>
      </c>
      <c r="M2250" s="180">
        <f>VLOOKUP(D2250,Plan1!$B$2:$S$5570,13,)/1000</f>
        <v>4.0289999999999999</v>
      </c>
      <c r="N2250" s="180">
        <f>VLOOKUP(D2250,Plan1!$B$2:$S$5570,14,)/1000</f>
        <v>4.8689999999999998</v>
      </c>
      <c r="O2250" s="180">
        <f>VLOOKUP(D2250,Plan1!$B$2:$S$5570,15,)/1000</f>
        <v>4.5430000000000001</v>
      </c>
      <c r="P2250" s="180">
        <f>VLOOKUP(D2250,Plan1!$B$2:$S$5570,16,)/1000</f>
        <v>4.9989999999999997</v>
      </c>
      <c r="Q2250" s="180">
        <f>VLOOKUP(D2250,Plan1!$B$2:$S$5570,17,)/1000</f>
        <v>5.508</v>
      </c>
      <c r="R2250" s="180">
        <f>VLOOKUP(D2250,Plan1!$B$2:$S$5570,18,)/1000</f>
        <v>5.4829999999999997</v>
      </c>
      <c r="S2250" s="180">
        <f>VLOOKUP(D2250,Plan1!$B$2:$S$5570,6,)/1000</f>
        <v>4.8639999999999999</v>
      </c>
    </row>
    <row r="2251" spans="1:19" x14ac:dyDescent="0.25">
      <c r="A2251" s="178">
        <v>43290</v>
      </c>
      <c r="B2251" s="178">
        <v>-76455</v>
      </c>
      <c r="C2251" s="178">
        <v>-401479</v>
      </c>
      <c r="D2251" s="178" t="s">
        <v>3432</v>
      </c>
      <c r="E2251" s="178" t="s">
        <v>167</v>
      </c>
      <c r="F2251" s="178" t="s">
        <v>3284</v>
      </c>
      <c r="G2251" s="180">
        <f>VLOOKUP(D2251,Plan1!$B$2:$S$5570,7,)/1000</f>
        <v>5.468</v>
      </c>
      <c r="H2251" s="180">
        <f>VLOOKUP(D2251,Plan1!$B$2:$S$5570,8,)/1000</f>
        <v>5.4359999999999999</v>
      </c>
      <c r="I2251" s="180">
        <f>VLOOKUP(D2251,Plan1!$B$2:$S$5570,9,)/1000</f>
        <v>5.6159999999999997</v>
      </c>
      <c r="J2251" s="180">
        <f>VLOOKUP(D2251,Plan1!$B$2:$S$5570,10,)/1000</f>
        <v>5.2969999999999997</v>
      </c>
      <c r="K2251" s="180">
        <f>VLOOKUP(D2251,Plan1!$B$2:$S$5570,11,)/1000</f>
        <v>4.9710000000000001</v>
      </c>
      <c r="L2251" s="180">
        <f>VLOOKUP(D2251,Plan1!$B$2:$S$5570,12,)/1000</f>
        <v>4.7320000000000002</v>
      </c>
      <c r="M2251" s="180">
        <f>VLOOKUP(D2251,Plan1!$B$2:$S$5570,13,)/1000</f>
        <v>5.056</v>
      </c>
      <c r="N2251" s="180">
        <f>VLOOKUP(D2251,Plan1!$B$2:$S$5570,14,)/1000</f>
        <v>5.9290000000000003</v>
      </c>
      <c r="O2251" s="180">
        <f>VLOOKUP(D2251,Plan1!$B$2:$S$5570,15,)/1000</f>
        <v>6.4359999999999999</v>
      </c>
      <c r="P2251" s="180">
        <f>VLOOKUP(D2251,Plan1!$B$2:$S$5570,16,)/1000</f>
        <v>6.2539999999999996</v>
      </c>
      <c r="Q2251" s="180">
        <f>VLOOKUP(D2251,Plan1!$B$2:$S$5570,17,)/1000</f>
        <v>6.16</v>
      </c>
      <c r="R2251" s="180">
        <f>VLOOKUP(D2251,Plan1!$B$2:$S$5570,18,)/1000</f>
        <v>5.79</v>
      </c>
      <c r="S2251" s="180">
        <f>VLOOKUP(D2251,Plan1!$B$2:$S$5570,6,)/1000</f>
        <v>5.5949999999999998</v>
      </c>
    </row>
    <row r="2252" spans="1:19" x14ac:dyDescent="0.25">
      <c r="A2252" s="178">
        <v>46452</v>
      </c>
      <c r="B2252" s="178">
        <v>-6816</v>
      </c>
      <c r="C2252" s="178">
        <v>-371988</v>
      </c>
      <c r="D2252" s="178" t="s">
        <v>3754</v>
      </c>
      <c r="E2252" s="178" t="s">
        <v>167</v>
      </c>
      <c r="F2252" s="178" t="s">
        <v>3752</v>
      </c>
      <c r="G2252" s="180">
        <f>VLOOKUP(D2252,Plan1!$B$2:$S$5570,7,)/1000</f>
        <v>5.8970000000000002</v>
      </c>
      <c r="H2252" s="180">
        <f>VLOOKUP(D2252,Plan1!$B$2:$S$5570,8,)/1000</f>
        <v>6.0209999999999999</v>
      </c>
      <c r="I2252" s="180">
        <f>VLOOKUP(D2252,Plan1!$B$2:$S$5570,9,)/1000</f>
        <v>6.1950000000000003</v>
      </c>
      <c r="J2252" s="180">
        <f>VLOOKUP(D2252,Plan1!$B$2:$S$5570,10,)/1000</f>
        <v>6.0049999999999999</v>
      </c>
      <c r="K2252" s="180">
        <f>VLOOKUP(D2252,Plan1!$B$2:$S$5570,11,)/1000</f>
        <v>5.4640000000000004</v>
      </c>
      <c r="L2252" s="180">
        <f>VLOOKUP(D2252,Plan1!$B$2:$S$5570,12,)/1000</f>
        <v>5.0469999999999997</v>
      </c>
      <c r="M2252" s="180">
        <f>VLOOKUP(D2252,Plan1!$B$2:$S$5570,13,)/1000</f>
        <v>5.31</v>
      </c>
      <c r="N2252" s="180">
        <f>VLOOKUP(D2252,Plan1!$B$2:$S$5570,14,)/1000</f>
        <v>6.0110000000000001</v>
      </c>
      <c r="O2252" s="180">
        <f>VLOOKUP(D2252,Plan1!$B$2:$S$5570,15,)/1000</f>
        <v>6.4169999999999998</v>
      </c>
      <c r="P2252" s="180">
        <f>VLOOKUP(D2252,Plan1!$B$2:$S$5570,16,)/1000</f>
        <v>6.45</v>
      </c>
      <c r="Q2252" s="180">
        <f>VLOOKUP(D2252,Plan1!$B$2:$S$5570,17,)/1000</f>
        <v>6.3380000000000001</v>
      </c>
      <c r="R2252" s="180">
        <f>VLOOKUP(D2252,Plan1!$B$2:$S$5570,18,)/1000</f>
        <v>5.9690000000000003</v>
      </c>
      <c r="S2252" s="180">
        <f>VLOOKUP(D2252,Plan1!$B$2:$S$5570,6,)/1000</f>
        <v>5.9269999999999996</v>
      </c>
    </row>
    <row r="2253" spans="1:19" x14ac:dyDescent="0.25">
      <c r="A2253" s="178">
        <v>55032</v>
      </c>
      <c r="B2253" s="178">
        <v>-45388</v>
      </c>
      <c r="C2253" s="178">
        <v>-407124</v>
      </c>
      <c r="D2253" s="178" t="s">
        <v>883</v>
      </c>
      <c r="E2253" s="178" t="s">
        <v>167</v>
      </c>
      <c r="F2253" s="178" t="s">
        <v>792</v>
      </c>
      <c r="G2253" s="180">
        <f>VLOOKUP(D2253,Plan1!$B$2:$S$5570,7,)/1000</f>
        <v>4.8090000000000002</v>
      </c>
      <c r="H2253" s="180">
        <f>VLOOKUP(D2253,Plan1!$B$2:$S$5570,8,)/1000</f>
        <v>5.0460000000000003</v>
      </c>
      <c r="I2253" s="180">
        <f>VLOOKUP(D2253,Plan1!$B$2:$S$5570,9,)/1000</f>
        <v>5.218</v>
      </c>
      <c r="J2253" s="180">
        <f>VLOOKUP(D2253,Plan1!$B$2:$S$5570,10,)/1000</f>
        <v>4.9009999999999998</v>
      </c>
      <c r="K2253" s="180">
        <f>VLOOKUP(D2253,Plan1!$B$2:$S$5570,11,)/1000</f>
        <v>5.008</v>
      </c>
      <c r="L2253" s="180">
        <f>VLOOKUP(D2253,Plan1!$B$2:$S$5570,12,)/1000</f>
        <v>5.0640000000000001</v>
      </c>
      <c r="M2253" s="180">
        <f>VLOOKUP(D2253,Plan1!$B$2:$S$5570,13,)/1000</f>
        <v>5.4489999999999998</v>
      </c>
      <c r="N2253" s="180">
        <f>VLOOKUP(D2253,Plan1!$B$2:$S$5570,14,)/1000</f>
        <v>6.1260000000000003</v>
      </c>
      <c r="O2253" s="180">
        <f>VLOOKUP(D2253,Plan1!$B$2:$S$5570,15,)/1000</f>
        <v>6.4980000000000002</v>
      </c>
      <c r="P2253" s="180">
        <f>VLOOKUP(D2253,Plan1!$B$2:$S$5570,16,)/1000</f>
        <v>6.2549999999999999</v>
      </c>
      <c r="Q2253" s="180">
        <f>VLOOKUP(D2253,Plan1!$B$2:$S$5570,17,)/1000</f>
        <v>6</v>
      </c>
      <c r="R2253" s="180">
        <f>VLOOKUP(D2253,Plan1!$B$2:$S$5570,18,)/1000</f>
        <v>5.2370000000000001</v>
      </c>
      <c r="S2253" s="180">
        <f>VLOOKUP(D2253,Plan1!$B$2:$S$5570,6,)/1000</f>
        <v>5.468</v>
      </c>
    </row>
    <row r="2254" spans="1:19" x14ac:dyDescent="0.25">
      <c r="A2254" s="178">
        <v>30250</v>
      </c>
      <c r="B2254" s="178">
        <v>-112379</v>
      </c>
      <c r="C2254" s="178">
        <v>-484552</v>
      </c>
      <c r="D2254" s="178" t="s">
        <v>883</v>
      </c>
      <c r="E2254" s="178" t="s">
        <v>167</v>
      </c>
      <c r="F2254" s="178" t="s">
        <v>5370</v>
      </c>
      <c r="G2254" s="180">
        <f>VLOOKUP(D2254,Plan1!$B$2:$S$5570,7,)/1000</f>
        <v>4.8090000000000002</v>
      </c>
      <c r="H2254" s="180">
        <f>VLOOKUP(D2254,Plan1!$B$2:$S$5570,8,)/1000</f>
        <v>5.0460000000000003</v>
      </c>
      <c r="I2254" s="180">
        <f>VLOOKUP(D2254,Plan1!$B$2:$S$5570,9,)/1000</f>
        <v>5.218</v>
      </c>
      <c r="J2254" s="180">
        <f>VLOOKUP(D2254,Plan1!$B$2:$S$5570,10,)/1000</f>
        <v>4.9009999999999998</v>
      </c>
      <c r="K2254" s="180">
        <f>VLOOKUP(D2254,Plan1!$B$2:$S$5570,11,)/1000</f>
        <v>5.008</v>
      </c>
      <c r="L2254" s="180">
        <f>VLOOKUP(D2254,Plan1!$B$2:$S$5570,12,)/1000</f>
        <v>5.0640000000000001</v>
      </c>
      <c r="M2254" s="180">
        <f>VLOOKUP(D2254,Plan1!$B$2:$S$5570,13,)/1000</f>
        <v>5.4489999999999998</v>
      </c>
      <c r="N2254" s="180">
        <f>VLOOKUP(D2254,Plan1!$B$2:$S$5570,14,)/1000</f>
        <v>6.1260000000000003</v>
      </c>
      <c r="O2254" s="180">
        <f>VLOOKUP(D2254,Plan1!$B$2:$S$5570,15,)/1000</f>
        <v>6.4980000000000002</v>
      </c>
      <c r="P2254" s="180">
        <f>VLOOKUP(D2254,Plan1!$B$2:$S$5570,16,)/1000</f>
        <v>6.2549999999999999</v>
      </c>
      <c r="Q2254" s="180">
        <f>VLOOKUP(D2254,Plan1!$B$2:$S$5570,17,)/1000</f>
        <v>6</v>
      </c>
      <c r="R2254" s="180">
        <f>VLOOKUP(D2254,Plan1!$B$2:$S$5570,18,)/1000</f>
        <v>5.2370000000000001</v>
      </c>
      <c r="S2254" s="180">
        <f>VLOOKUP(D2254,Plan1!$B$2:$S$5570,6,)/1000</f>
        <v>5.468</v>
      </c>
    </row>
    <row r="2255" spans="1:19" x14ac:dyDescent="0.25">
      <c r="A2255" s="178">
        <v>7613</v>
      </c>
      <c r="B2255" s="178">
        <v>-221017</v>
      </c>
      <c r="C2255" s="178">
        <v>-461919</v>
      </c>
      <c r="D2255" s="178" t="s">
        <v>1779</v>
      </c>
      <c r="E2255" s="178" t="s">
        <v>167</v>
      </c>
      <c r="F2255" s="178" t="s">
        <v>1727</v>
      </c>
      <c r="G2255" s="180">
        <f>VLOOKUP(D2255,Plan1!$B$2:$S$5570,7,)/1000</f>
        <v>4.617</v>
      </c>
      <c r="H2255" s="180">
        <f>VLOOKUP(D2255,Plan1!$B$2:$S$5570,8,)/1000</f>
        <v>5.1520000000000001</v>
      </c>
      <c r="I2255" s="180">
        <f>VLOOKUP(D2255,Plan1!$B$2:$S$5570,9,)/1000</f>
        <v>4.782</v>
      </c>
      <c r="J2255" s="180">
        <f>VLOOKUP(D2255,Plan1!$B$2:$S$5570,10,)/1000</f>
        <v>4.9939999999999998</v>
      </c>
      <c r="K2255" s="180">
        <f>VLOOKUP(D2255,Plan1!$B$2:$S$5570,11,)/1000</f>
        <v>4.7220000000000004</v>
      </c>
      <c r="L2255" s="180">
        <f>VLOOKUP(D2255,Plan1!$B$2:$S$5570,12,)/1000</f>
        <v>4.5999999999999996</v>
      </c>
      <c r="M2255" s="180">
        <f>VLOOKUP(D2255,Plan1!$B$2:$S$5570,13,)/1000</f>
        <v>4.867</v>
      </c>
      <c r="N2255" s="180">
        <f>VLOOKUP(D2255,Plan1!$B$2:$S$5570,14,)/1000</f>
        <v>5.6669999999999998</v>
      </c>
      <c r="O2255" s="180">
        <f>VLOOKUP(D2255,Plan1!$B$2:$S$5570,15,)/1000</f>
        <v>5.2549999999999999</v>
      </c>
      <c r="P2255" s="180">
        <f>VLOOKUP(D2255,Plan1!$B$2:$S$5570,16,)/1000</f>
        <v>5.07</v>
      </c>
      <c r="Q2255" s="180">
        <f>VLOOKUP(D2255,Plan1!$B$2:$S$5570,17,)/1000</f>
        <v>4.7030000000000003</v>
      </c>
      <c r="R2255" s="180">
        <f>VLOOKUP(D2255,Plan1!$B$2:$S$5570,18,)/1000</f>
        <v>4.7759999999999998</v>
      </c>
      <c r="S2255" s="180">
        <f>VLOOKUP(D2255,Plan1!$B$2:$S$5570,6,)/1000</f>
        <v>4.9340000000000002</v>
      </c>
    </row>
    <row r="2256" spans="1:19" x14ac:dyDescent="0.25">
      <c r="A2256" s="178">
        <v>3220</v>
      </c>
      <c r="B2256" s="178">
        <v>-270762</v>
      </c>
      <c r="C2256" s="178">
        <v>-521343</v>
      </c>
      <c r="D2256" s="178" t="s">
        <v>4573</v>
      </c>
      <c r="E2256" s="178" t="s">
        <v>167</v>
      </c>
      <c r="F2256" s="178" t="s">
        <v>4434</v>
      </c>
      <c r="G2256" s="180">
        <f>VLOOKUP(D2256,Plan1!$B$2:$S$5570,7,)/1000</f>
        <v>5.3490000000000002</v>
      </c>
      <c r="H2256" s="180">
        <f>VLOOKUP(D2256,Plan1!$B$2:$S$5570,8,)/1000</f>
        <v>5.2290000000000001</v>
      </c>
      <c r="I2256" s="180">
        <f>VLOOKUP(D2256,Plan1!$B$2:$S$5570,9,)/1000</f>
        <v>5.3440000000000003</v>
      </c>
      <c r="J2256" s="180">
        <f>VLOOKUP(D2256,Plan1!$B$2:$S$5570,10,)/1000</f>
        <v>4.8319999999999999</v>
      </c>
      <c r="K2256" s="180">
        <f>VLOOKUP(D2256,Plan1!$B$2:$S$5570,11,)/1000</f>
        <v>4.0529999999999999</v>
      </c>
      <c r="L2256" s="180">
        <f>VLOOKUP(D2256,Plan1!$B$2:$S$5570,12,)/1000</f>
        <v>3.6349999999999998</v>
      </c>
      <c r="M2256" s="180">
        <f>VLOOKUP(D2256,Plan1!$B$2:$S$5570,13,)/1000</f>
        <v>3.9409999999999998</v>
      </c>
      <c r="N2256" s="180">
        <f>VLOOKUP(D2256,Plan1!$B$2:$S$5570,14,)/1000</f>
        <v>4.7670000000000003</v>
      </c>
      <c r="O2256" s="180">
        <f>VLOOKUP(D2256,Plan1!$B$2:$S$5570,15,)/1000</f>
        <v>4.4180000000000001</v>
      </c>
      <c r="P2256" s="180">
        <f>VLOOKUP(D2256,Plan1!$B$2:$S$5570,16,)/1000</f>
        <v>4.9130000000000003</v>
      </c>
      <c r="Q2256" s="180">
        <f>VLOOKUP(D2256,Plan1!$B$2:$S$5570,17,)/1000</f>
        <v>5.4829999999999997</v>
      </c>
      <c r="R2256" s="180">
        <f>VLOOKUP(D2256,Plan1!$B$2:$S$5570,18,)/1000</f>
        <v>5.4370000000000003</v>
      </c>
      <c r="S2256" s="180">
        <f>VLOOKUP(D2256,Plan1!$B$2:$S$5570,6,)/1000</f>
        <v>4.7830000000000004</v>
      </c>
    </row>
    <row r="2257" spans="1:19" x14ac:dyDescent="0.25">
      <c r="A2257" s="178">
        <v>28627</v>
      </c>
      <c r="B2257" s="178">
        <v>-11822</v>
      </c>
      <c r="C2257" s="178">
        <v>-426114</v>
      </c>
      <c r="D2257" s="178" t="s">
        <v>667</v>
      </c>
      <c r="E2257" s="178" t="s">
        <v>167</v>
      </c>
      <c r="F2257" s="178" t="s">
        <v>375</v>
      </c>
      <c r="G2257" s="180">
        <f>VLOOKUP(D2257,Plan1!$B$2:$S$5570,7,)/1000</f>
        <v>5.976</v>
      </c>
      <c r="H2257" s="180">
        <f>VLOOKUP(D2257,Plan1!$B$2:$S$5570,8,)/1000</f>
        <v>6.0709999999999997</v>
      </c>
      <c r="I2257" s="180">
        <f>VLOOKUP(D2257,Plan1!$B$2:$S$5570,9,)/1000</f>
        <v>6.0819999999999999</v>
      </c>
      <c r="J2257" s="180">
        <f>VLOOKUP(D2257,Plan1!$B$2:$S$5570,10,)/1000</f>
        <v>5.9349999999999996</v>
      </c>
      <c r="K2257" s="180">
        <f>VLOOKUP(D2257,Plan1!$B$2:$S$5570,11,)/1000</f>
        <v>5.641</v>
      </c>
      <c r="L2257" s="180">
        <f>VLOOKUP(D2257,Plan1!$B$2:$S$5570,12,)/1000</f>
        <v>5.5750000000000002</v>
      </c>
      <c r="M2257" s="180">
        <f>VLOOKUP(D2257,Plan1!$B$2:$S$5570,13,)/1000</f>
        <v>5.73</v>
      </c>
      <c r="N2257" s="180">
        <f>VLOOKUP(D2257,Plan1!$B$2:$S$5570,14,)/1000</f>
        <v>6.3</v>
      </c>
      <c r="O2257" s="180">
        <f>VLOOKUP(D2257,Plan1!$B$2:$S$5570,15,)/1000</f>
        <v>6.4930000000000003</v>
      </c>
      <c r="P2257" s="180">
        <f>VLOOKUP(D2257,Plan1!$B$2:$S$5570,16,)/1000</f>
        <v>6.2960000000000003</v>
      </c>
      <c r="Q2257" s="180">
        <f>VLOOKUP(D2257,Plan1!$B$2:$S$5570,17,)/1000</f>
        <v>5.7789999999999999</v>
      </c>
      <c r="R2257" s="180">
        <f>VLOOKUP(D2257,Plan1!$B$2:$S$5570,18,)/1000</f>
        <v>5.95</v>
      </c>
      <c r="S2257" s="180">
        <f>VLOOKUP(D2257,Plan1!$B$2:$S$5570,6,)/1000</f>
        <v>5.9859999999999998</v>
      </c>
    </row>
    <row r="2258" spans="1:19" x14ac:dyDescent="0.25">
      <c r="A2258" s="178">
        <v>50277</v>
      </c>
      <c r="B2258" s="178">
        <v>-58128</v>
      </c>
      <c r="C2258" s="178">
        <v>-382923</v>
      </c>
      <c r="D2258" s="178" t="s">
        <v>843</v>
      </c>
      <c r="E2258" s="178" t="s">
        <v>167</v>
      </c>
      <c r="F2258" s="178" t="s">
        <v>792</v>
      </c>
      <c r="G2258" s="180">
        <f>VLOOKUP(D2258,Plan1!$B$2:$S$5570,7,)/1000</f>
        <v>5.6660000000000004</v>
      </c>
      <c r="H2258" s="180">
        <f>VLOOKUP(D2258,Plan1!$B$2:$S$5570,8,)/1000</f>
        <v>5.8090000000000002</v>
      </c>
      <c r="I2258" s="180">
        <f>VLOOKUP(D2258,Plan1!$B$2:$S$5570,9,)/1000</f>
        <v>5.968</v>
      </c>
      <c r="J2258" s="180">
        <f>VLOOKUP(D2258,Plan1!$B$2:$S$5570,10,)/1000</f>
        <v>5.7359999999999998</v>
      </c>
      <c r="K2258" s="180">
        <f>VLOOKUP(D2258,Plan1!$B$2:$S$5570,11,)/1000</f>
        <v>5.5049999999999999</v>
      </c>
      <c r="L2258" s="180">
        <f>VLOOKUP(D2258,Plan1!$B$2:$S$5570,12,)/1000</f>
        <v>5.3179999999999996</v>
      </c>
      <c r="M2258" s="180">
        <f>VLOOKUP(D2258,Plan1!$B$2:$S$5570,13,)/1000</f>
        <v>5.6260000000000003</v>
      </c>
      <c r="N2258" s="180">
        <f>VLOOKUP(D2258,Plan1!$B$2:$S$5570,14,)/1000</f>
        <v>6.2190000000000003</v>
      </c>
      <c r="O2258" s="180">
        <f>VLOOKUP(D2258,Plan1!$B$2:$S$5570,15,)/1000</f>
        <v>6.4720000000000004</v>
      </c>
      <c r="P2258" s="180">
        <f>VLOOKUP(D2258,Plan1!$B$2:$S$5570,16,)/1000</f>
        <v>6.4989999999999997</v>
      </c>
      <c r="Q2258" s="180">
        <f>VLOOKUP(D2258,Plan1!$B$2:$S$5570,17,)/1000</f>
        <v>6.3890000000000002</v>
      </c>
      <c r="R2258" s="180">
        <f>VLOOKUP(D2258,Plan1!$B$2:$S$5570,18,)/1000</f>
        <v>5.819</v>
      </c>
      <c r="S2258" s="180">
        <f>VLOOKUP(D2258,Plan1!$B$2:$S$5570,6,)/1000</f>
        <v>5.9189999999999996</v>
      </c>
    </row>
    <row r="2259" spans="1:19" x14ac:dyDescent="0.25">
      <c r="A2259" s="178">
        <v>70878</v>
      </c>
      <c r="B2259" s="178">
        <v>21668</v>
      </c>
      <c r="C2259" s="178">
        <v>-610529</v>
      </c>
      <c r="D2259" s="178" t="s">
        <v>843</v>
      </c>
      <c r="E2259" s="178" t="s">
        <v>167</v>
      </c>
      <c r="F2259" s="178" t="s">
        <v>4422</v>
      </c>
      <c r="G2259" s="180">
        <f>VLOOKUP(D2259,Plan1!$B$2:$S$5570,7,)/1000</f>
        <v>5.6660000000000004</v>
      </c>
      <c r="H2259" s="180">
        <f>VLOOKUP(D2259,Plan1!$B$2:$S$5570,8,)/1000</f>
        <v>5.8090000000000002</v>
      </c>
      <c r="I2259" s="180">
        <f>VLOOKUP(D2259,Plan1!$B$2:$S$5570,9,)/1000</f>
        <v>5.968</v>
      </c>
      <c r="J2259" s="180">
        <f>VLOOKUP(D2259,Plan1!$B$2:$S$5570,10,)/1000</f>
        <v>5.7359999999999998</v>
      </c>
      <c r="K2259" s="180">
        <f>VLOOKUP(D2259,Plan1!$B$2:$S$5570,11,)/1000</f>
        <v>5.5049999999999999</v>
      </c>
      <c r="L2259" s="180">
        <f>VLOOKUP(D2259,Plan1!$B$2:$S$5570,12,)/1000</f>
        <v>5.3179999999999996</v>
      </c>
      <c r="M2259" s="180">
        <f>VLOOKUP(D2259,Plan1!$B$2:$S$5570,13,)/1000</f>
        <v>5.6260000000000003</v>
      </c>
      <c r="N2259" s="180">
        <f>VLOOKUP(D2259,Plan1!$B$2:$S$5570,14,)/1000</f>
        <v>6.2190000000000003</v>
      </c>
      <c r="O2259" s="180">
        <f>VLOOKUP(D2259,Plan1!$B$2:$S$5570,15,)/1000</f>
        <v>6.4720000000000004</v>
      </c>
      <c r="P2259" s="180">
        <f>VLOOKUP(D2259,Plan1!$B$2:$S$5570,16,)/1000</f>
        <v>6.4989999999999997</v>
      </c>
      <c r="Q2259" s="180">
        <f>VLOOKUP(D2259,Plan1!$B$2:$S$5570,17,)/1000</f>
        <v>6.3890000000000002</v>
      </c>
      <c r="R2259" s="180">
        <f>VLOOKUP(D2259,Plan1!$B$2:$S$5570,18,)/1000</f>
        <v>5.819</v>
      </c>
      <c r="S2259" s="180">
        <f>VLOOKUP(D2259,Plan1!$B$2:$S$5570,6,)/1000</f>
        <v>5.9189999999999996</v>
      </c>
    </row>
    <row r="2260" spans="1:19" x14ac:dyDescent="0.25">
      <c r="A2260" s="178">
        <v>4832</v>
      </c>
      <c r="B2260" s="178">
        <v>-244266</v>
      </c>
      <c r="C2260" s="178">
        <v>-533532</v>
      </c>
      <c r="D2260" s="178" t="s">
        <v>3083</v>
      </c>
      <c r="E2260" s="178" t="s">
        <v>167</v>
      </c>
      <c r="F2260" s="178" t="s">
        <v>2912</v>
      </c>
      <c r="G2260" s="180">
        <f>VLOOKUP(D2260,Plan1!$B$2:$S$5570,7,)/1000</f>
        <v>5.5620000000000003</v>
      </c>
      <c r="H2260" s="180">
        <f>VLOOKUP(D2260,Plan1!$B$2:$S$5570,8,)/1000</f>
        <v>5.4550000000000001</v>
      </c>
      <c r="I2260" s="180">
        <f>VLOOKUP(D2260,Plan1!$B$2:$S$5570,9,)/1000</f>
        <v>5.5510000000000002</v>
      </c>
      <c r="J2260" s="180">
        <f>VLOOKUP(D2260,Plan1!$B$2:$S$5570,10,)/1000</f>
        <v>5.1319999999999997</v>
      </c>
      <c r="K2260" s="180">
        <f>VLOOKUP(D2260,Plan1!$B$2:$S$5570,11,)/1000</f>
        <v>4.4009999999999998</v>
      </c>
      <c r="L2260" s="180">
        <f>VLOOKUP(D2260,Plan1!$B$2:$S$5570,12,)/1000</f>
        <v>4.0439999999999996</v>
      </c>
      <c r="M2260" s="180">
        <f>VLOOKUP(D2260,Plan1!$B$2:$S$5570,13,)/1000</f>
        <v>4.2279999999999998</v>
      </c>
      <c r="N2260" s="180">
        <f>VLOOKUP(D2260,Plan1!$B$2:$S$5570,14,)/1000</f>
        <v>5.2009999999999996</v>
      </c>
      <c r="O2260" s="180">
        <f>VLOOKUP(D2260,Plan1!$B$2:$S$5570,15,)/1000</f>
        <v>4.93</v>
      </c>
      <c r="P2260" s="180">
        <f>VLOOKUP(D2260,Plan1!$B$2:$S$5570,16,)/1000</f>
        <v>5.2060000000000004</v>
      </c>
      <c r="Q2260" s="180">
        <f>VLOOKUP(D2260,Plan1!$B$2:$S$5570,17,)/1000</f>
        <v>5.5170000000000003</v>
      </c>
      <c r="R2260" s="180">
        <f>VLOOKUP(D2260,Plan1!$B$2:$S$5570,18,)/1000</f>
        <v>5.6269999999999998</v>
      </c>
      <c r="S2260" s="180">
        <f>VLOOKUP(D2260,Plan1!$B$2:$S$5570,6,)/1000</f>
        <v>5.0709999999999997</v>
      </c>
    </row>
    <row r="2261" spans="1:19" x14ac:dyDescent="0.25">
      <c r="A2261" s="178">
        <v>6839</v>
      </c>
      <c r="B2261" s="178">
        <v>-225837</v>
      </c>
      <c r="C2261" s="178">
        <v>-475234</v>
      </c>
      <c r="D2261" s="178" t="s">
        <v>4936</v>
      </c>
      <c r="E2261" s="178" t="s">
        <v>167</v>
      </c>
      <c r="F2261" s="178" t="s">
        <v>4704</v>
      </c>
      <c r="G2261" s="180">
        <f>VLOOKUP(D2261,Plan1!$B$2:$S$5570,7,)/1000</f>
        <v>5.07</v>
      </c>
      <c r="H2261" s="180">
        <f>VLOOKUP(D2261,Plan1!$B$2:$S$5570,8,)/1000</f>
        <v>5.5650000000000004</v>
      </c>
      <c r="I2261" s="180">
        <f>VLOOKUP(D2261,Plan1!$B$2:$S$5570,9,)/1000</f>
        <v>5.3360000000000003</v>
      </c>
      <c r="J2261" s="180">
        <f>VLOOKUP(D2261,Plan1!$B$2:$S$5570,10,)/1000</f>
        <v>5.3120000000000003</v>
      </c>
      <c r="K2261" s="180">
        <f>VLOOKUP(D2261,Plan1!$B$2:$S$5570,11,)/1000</f>
        <v>4.7270000000000003</v>
      </c>
      <c r="L2261" s="180">
        <f>VLOOKUP(D2261,Plan1!$B$2:$S$5570,12,)/1000</f>
        <v>4.5640000000000001</v>
      </c>
      <c r="M2261" s="180">
        <f>VLOOKUP(D2261,Plan1!$B$2:$S$5570,13,)/1000</f>
        <v>4.7380000000000004</v>
      </c>
      <c r="N2261" s="180">
        <f>VLOOKUP(D2261,Plan1!$B$2:$S$5570,14,)/1000</f>
        <v>5.6150000000000002</v>
      </c>
      <c r="O2261" s="180">
        <f>VLOOKUP(D2261,Plan1!$B$2:$S$5570,15,)/1000</f>
        <v>5.2030000000000003</v>
      </c>
      <c r="P2261" s="180">
        <f>VLOOKUP(D2261,Plan1!$B$2:$S$5570,16,)/1000</f>
        <v>5.3280000000000003</v>
      </c>
      <c r="Q2261" s="180">
        <f>VLOOKUP(D2261,Plan1!$B$2:$S$5570,17,)/1000</f>
        <v>5.1100000000000003</v>
      </c>
      <c r="R2261" s="180">
        <f>VLOOKUP(D2261,Plan1!$B$2:$S$5570,18,)/1000</f>
        <v>5.2859999999999996</v>
      </c>
      <c r="S2261" s="180">
        <f>VLOOKUP(D2261,Plan1!$B$2:$S$5570,6,)/1000</f>
        <v>5.1550000000000002</v>
      </c>
    </row>
    <row r="2262" spans="1:19" x14ac:dyDescent="0.25">
      <c r="A2262" s="178">
        <v>3368</v>
      </c>
      <c r="B2262" s="178">
        <v>-26822</v>
      </c>
      <c r="C2262" s="178">
        <v>-532771</v>
      </c>
      <c r="D2262" s="178" t="s">
        <v>4631</v>
      </c>
      <c r="E2262" s="178" t="s">
        <v>167</v>
      </c>
      <c r="F2262" s="178" t="s">
        <v>4434</v>
      </c>
      <c r="G2262" s="180">
        <f>VLOOKUP(D2262,Plan1!$B$2:$S$5570,7,)/1000</f>
        <v>5.5039999999999996</v>
      </c>
      <c r="H2262" s="180">
        <f>VLOOKUP(D2262,Plan1!$B$2:$S$5570,8,)/1000</f>
        <v>5.5449999999999999</v>
      </c>
      <c r="I2262" s="180">
        <f>VLOOKUP(D2262,Plan1!$B$2:$S$5570,9,)/1000</f>
        <v>5.4429999999999996</v>
      </c>
      <c r="J2262" s="180">
        <f>VLOOKUP(D2262,Plan1!$B$2:$S$5570,10,)/1000</f>
        <v>4.9800000000000004</v>
      </c>
      <c r="K2262" s="180">
        <f>VLOOKUP(D2262,Plan1!$B$2:$S$5570,11,)/1000</f>
        <v>4.1219999999999999</v>
      </c>
      <c r="L2262" s="180">
        <f>VLOOKUP(D2262,Plan1!$B$2:$S$5570,12,)/1000</f>
        <v>3.63</v>
      </c>
      <c r="M2262" s="180">
        <f>VLOOKUP(D2262,Plan1!$B$2:$S$5570,13,)/1000</f>
        <v>3.9609999999999999</v>
      </c>
      <c r="N2262" s="180">
        <f>VLOOKUP(D2262,Plan1!$B$2:$S$5570,14,)/1000</f>
        <v>4.7309999999999999</v>
      </c>
      <c r="O2262" s="180">
        <f>VLOOKUP(D2262,Plan1!$B$2:$S$5570,15,)/1000</f>
        <v>4.4870000000000001</v>
      </c>
      <c r="P2262" s="180">
        <f>VLOOKUP(D2262,Plan1!$B$2:$S$5570,16,)/1000</f>
        <v>5.0449999999999999</v>
      </c>
      <c r="Q2262" s="180">
        <f>VLOOKUP(D2262,Plan1!$B$2:$S$5570,17,)/1000</f>
        <v>5.4779999999999998</v>
      </c>
      <c r="R2262" s="180">
        <f>VLOOKUP(D2262,Plan1!$B$2:$S$5570,18,)/1000</f>
        <v>5.5179999999999998</v>
      </c>
      <c r="S2262" s="180">
        <f>VLOOKUP(D2262,Plan1!$B$2:$S$5570,6,)/1000</f>
        <v>4.87</v>
      </c>
    </row>
    <row r="2263" spans="1:19" x14ac:dyDescent="0.25">
      <c r="A2263" s="178">
        <v>3154</v>
      </c>
      <c r="B2263" s="178">
        <v>-271955</v>
      </c>
      <c r="C2263" s="178">
        <v>-532548</v>
      </c>
      <c r="D2263" s="178" t="s">
        <v>4371</v>
      </c>
      <c r="E2263" s="178" t="s">
        <v>167</v>
      </c>
      <c r="F2263" s="178" t="s">
        <v>3898</v>
      </c>
      <c r="G2263" s="180">
        <f>VLOOKUP(D2263,Plan1!$B$2:$S$5570,7,)/1000</f>
        <v>5.6120000000000001</v>
      </c>
      <c r="H2263" s="180">
        <f>VLOOKUP(D2263,Plan1!$B$2:$S$5570,8,)/1000</f>
        <v>5.6180000000000003</v>
      </c>
      <c r="I2263" s="180">
        <f>VLOOKUP(D2263,Plan1!$B$2:$S$5570,9,)/1000</f>
        <v>5.5309999999999997</v>
      </c>
      <c r="J2263" s="180">
        <f>VLOOKUP(D2263,Plan1!$B$2:$S$5570,10,)/1000</f>
        <v>4.8540000000000001</v>
      </c>
      <c r="K2263" s="180">
        <f>VLOOKUP(D2263,Plan1!$B$2:$S$5570,11,)/1000</f>
        <v>4.0289999999999999</v>
      </c>
      <c r="L2263" s="180">
        <f>VLOOKUP(D2263,Plan1!$B$2:$S$5570,12,)/1000</f>
        <v>3.4889999999999999</v>
      </c>
      <c r="M2263" s="180">
        <f>VLOOKUP(D2263,Plan1!$B$2:$S$5570,13,)/1000</f>
        <v>3.8450000000000002</v>
      </c>
      <c r="N2263" s="180">
        <f>VLOOKUP(D2263,Plan1!$B$2:$S$5570,14,)/1000</f>
        <v>4.641</v>
      </c>
      <c r="O2263" s="180">
        <f>VLOOKUP(D2263,Plan1!$B$2:$S$5570,15,)/1000</f>
        <v>4.3959999999999999</v>
      </c>
      <c r="P2263" s="180">
        <f>VLOOKUP(D2263,Plan1!$B$2:$S$5570,16,)/1000</f>
        <v>5.09</v>
      </c>
      <c r="Q2263" s="180">
        <f>VLOOKUP(D2263,Plan1!$B$2:$S$5570,17,)/1000</f>
        <v>5.5880000000000001</v>
      </c>
      <c r="R2263" s="180">
        <f>VLOOKUP(D2263,Plan1!$B$2:$S$5570,18,)/1000</f>
        <v>5.694</v>
      </c>
      <c r="S2263" s="180">
        <f>VLOOKUP(D2263,Plan1!$B$2:$S$5570,6,)/1000</f>
        <v>4.8659999999999997</v>
      </c>
    </row>
    <row r="2264" spans="1:19" x14ac:dyDescent="0.25">
      <c r="A2264" s="178">
        <v>13076</v>
      </c>
      <c r="B2264" s="178">
        <v>-189872</v>
      </c>
      <c r="C2264" s="178">
        <v>-474629</v>
      </c>
      <c r="D2264" s="178" t="s">
        <v>2288</v>
      </c>
      <c r="E2264" s="178" t="s">
        <v>167</v>
      </c>
      <c r="F2264" s="178" t="s">
        <v>1727</v>
      </c>
      <c r="G2264" s="180">
        <f>VLOOKUP(D2264,Plan1!$B$2:$S$5570,7,)/1000</f>
        <v>5.03</v>
      </c>
      <c r="H2264" s="180">
        <f>VLOOKUP(D2264,Plan1!$B$2:$S$5570,8,)/1000</f>
        <v>5.5510000000000002</v>
      </c>
      <c r="I2264" s="180">
        <f>VLOOKUP(D2264,Plan1!$B$2:$S$5570,9,)/1000</f>
        <v>4.99</v>
      </c>
      <c r="J2264" s="180">
        <f>VLOOKUP(D2264,Plan1!$B$2:$S$5570,10,)/1000</f>
        <v>5.3559999999999999</v>
      </c>
      <c r="K2264" s="180">
        <f>VLOOKUP(D2264,Plan1!$B$2:$S$5570,11,)/1000</f>
        <v>5.4</v>
      </c>
      <c r="L2264" s="180">
        <f>VLOOKUP(D2264,Plan1!$B$2:$S$5570,12,)/1000</f>
        <v>5.2290000000000001</v>
      </c>
      <c r="M2264" s="180">
        <f>VLOOKUP(D2264,Plan1!$B$2:$S$5570,13,)/1000</f>
        <v>5.516</v>
      </c>
      <c r="N2264" s="180">
        <f>VLOOKUP(D2264,Plan1!$B$2:$S$5570,14,)/1000</f>
        <v>6.3170000000000002</v>
      </c>
      <c r="O2264" s="180">
        <f>VLOOKUP(D2264,Plan1!$B$2:$S$5570,15,)/1000</f>
        <v>5.7629999999999999</v>
      </c>
      <c r="P2264" s="180">
        <f>VLOOKUP(D2264,Plan1!$B$2:$S$5570,16,)/1000</f>
        <v>5.3849999999999998</v>
      </c>
      <c r="Q2264" s="180">
        <f>VLOOKUP(D2264,Plan1!$B$2:$S$5570,17,)/1000</f>
        <v>4.96</v>
      </c>
      <c r="R2264" s="180">
        <f>VLOOKUP(D2264,Plan1!$B$2:$S$5570,18,)/1000</f>
        <v>5.0659999999999998</v>
      </c>
      <c r="S2264" s="180">
        <f>VLOOKUP(D2264,Plan1!$B$2:$S$5570,6,)/1000</f>
        <v>5.38</v>
      </c>
    </row>
    <row r="2265" spans="1:19" x14ac:dyDescent="0.25">
      <c r="A2265" s="178">
        <v>24764</v>
      </c>
      <c r="B2265" s="178">
        <v>-132568</v>
      </c>
      <c r="C2265" s="178">
        <v>-400852</v>
      </c>
      <c r="D2265" s="178" t="s">
        <v>540</v>
      </c>
      <c r="E2265" s="178" t="s">
        <v>167</v>
      </c>
      <c r="F2265" s="178" t="s">
        <v>375</v>
      </c>
      <c r="G2265" s="180">
        <f>VLOOKUP(D2265,Plan1!$B$2:$S$5570,7,)/1000</f>
        <v>5.367</v>
      </c>
      <c r="H2265" s="180">
        <f>VLOOKUP(D2265,Plan1!$B$2:$S$5570,8,)/1000</f>
        <v>5.5140000000000002</v>
      </c>
      <c r="I2265" s="180">
        <f>VLOOKUP(D2265,Plan1!$B$2:$S$5570,9,)/1000</f>
        <v>5.4909999999999997</v>
      </c>
      <c r="J2265" s="180">
        <f>VLOOKUP(D2265,Plan1!$B$2:$S$5570,10,)/1000</f>
        <v>4.681</v>
      </c>
      <c r="K2265" s="180">
        <f>VLOOKUP(D2265,Plan1!$B$2:$S$5570,11,)/1000</f>
        <v>4.2110000000000003</v>
      </c>
      <c r="L2265" s="180">
        <f>VLOOKUP(D2265,Plan1!$B$2:$S$5570,12,)/1000</f>
        <v>3.891</v>
      </c>
      <c r="M2265" s="180">
        <f>VLOOKUP(D2265,Plan1!$B$2:$S$5570,13,)/1000</f>
        <v>4.0880000000000001</v>
      </c>
      <c r="N2265" s="180">
        <f>VLOOKUP(D2265,Plan1!$B$2:$S$5570,14,)/1000</f>
        <v>4.5590000000000002</v>
      </c>
      <c r="O2265" s="180">
        <f>VLOOKUP(D2265,Plan1!$B$2:$S$5570,15,)/1000</f>
        <v>5.2919999999999998</v>
      </c>
      <c r="P2265" s="180">
        <f>VLOOKUP(D2265,Plan1!$B$2:$S$5570,16,)/1000</f>
        <v>5.101</v>
      </c>
      <c r="Q2265" s="180">
        <f>VLOOKUP(D2265,Plan1!$B$2:$S$5570,17,)/1000</f>
        <v>5.0140000000000002</v>
      </c>
      <c r="R2265" s="180">
        <f>VLOOKUP(D2265,Plan1!$B$2:$S$5570,18,)/1000</f>
        <v>5.3280000000000003</v>
      </c>
      <c r="S2265" s="180">
        <f>VLOOKUP(D2265,Plan1!$B$2:$S$5570,6,)/1000</f>
        <v>4.8780000000000001</v>
      </c>
    </row>
    <row r="2266" spans="1:19" x14ac:dyDescent="0.25">
      <c r="A2266" s="178">
        <v>24755</v>
      </c>
      <c r="B2266" s="178">
        <v>-132929</v>
      </c>
      <c r="C2266" s="178">
        <v>-409593</v>
      </c>
      <c r="D2266" s="178" t="s">
        <v>538</v>
      </c>
      <c r="E2266" s="178" t="s">
        <v>167</v>
      </c>
      <c r="F2266" s="178" t="s">
        <v>375</v>
      </c>
      <c r="G2266" s="180">
        <f>VLOOKUP(D2266,Plan1!$B$2:$S$5570,7,)/1000</f>
        <v>5.415</v>
      </c>
      <c r="H2266" s="180">
        <f>VLOOKUP(D2266,Plan1!$B$2:$S$5570,8,)/1000</f>
        <v>5.7939999999999996</v>
      </c>
      <c r="I2266" s="180">
        <f>VLOOKUP(D2266,Plan1!$B$2:$S$5570,9,)/1000</f>
        <v>5.6630000000000003</v>
      </c>
      <c r="J2266" s="180">
        <f>VLOOKUP(D2266,Plan1!$B$2:$S$5570,10,)/1000</f>
        <v>4.9770000000000003</v>
      </c>
      <c r="K2266" s="180">
        <f>VLOOKUP(D2266,Plan1!$B$2:$S$5570,11,)/1000</f>
        <v>4.5720000000000001</v>
      </c>
      <c r="L2266" s="180">
        <f>VLOOKUP(D2266,Plan1!$B$2:$S$5570,12,)/1000</f>
        <v>4.2350000000000003</v>
      </c>
      <c r="M2266" s="180">
        <f>VLOOKUP(D2266,Plan1!$B$2:$S$5570,13,)/1000</f>
        <v>4.3659999999999997</v>
      </c>
      <c r="N2266" s="180">
        <f>VLOOKUP(D2266,Plan1!$B$2:$S$5570,14,)/1000</f>
        <v>4.891</v>
      </c>
      <c r="O2266" s="180">
        <f>VLOOKUP(D2266,Plan1!$B$2:$S$5570,15,)/1000</f>
        <v>5.6219999999999999</v>
      </c>
      <c r="P2266" s="180">
        <f>VLOOKUP(D2266,Plan1!$B$2:$S$5570,16,)/1000</f>
        <v>5.3579999999999997</v>
      </c>
      <c r="Q2266" s="180">
        <f>VLOOKUP(D2266,Plan1!$B$2:$S$5570,17,)/1000</f>
        <v>5.1180000000000003</v>
      </c>
      <c r="R2266" s="180">
        <f>VLOOKUP(D2266,Plan1!$B$2:$S$5570,18,)/1000</f>
        <v>5.4290000000000003</v>
      </c>
      <c r="S2266" s="180">
        <f>VLOOKUP(D2266,Plan1!$B$2:$S$5570,6,)/1000</f>
        <v>5.12</v>
      </c>
    </row>
    <row r="2267" spans="1:19" x14ac:dyDescent="0.25">
      <c r="A2267" s="178">
        <v>58683</v>
      </c>
      <c r="B2267" s="178">
        <v>-32752</v>
      </c>
      <c r="C2267" s="178">
        <v>-601904</v>
      </c>
      <c r="D2267" s="178" t="s">
        <v>347</v>
      </c>
      <c r="E2267" s="178" t="s">
        <v>167</v>
      </c>
      <c r="F2267" s="178" t="s">
        <v>312</v>
      </c>
      <c r="G2267" s="180">
        <f>VLOOKUP(D2267,Plan1!$B$2:$S$5570,7,)/1000</f>
        <v>4.0549999999999997</v>
      </c>
      <c r="H2267" s="180">
        <f>VLOOKUP(D2267,Plan1!$B$2:$S$5570,8,)/1000</f>
        <v>4.1050000000000004</v>
      </c>
      <c r="I2267" s="180">
        <f>VLOOKUP(D2267,Plan1!$B$2:$S$5570,9,)/1000</f>
        <v>4.165</v>
      </c>
      <c r="J2267" s="180">
        <f>VLOOKUP(D2267,Plan1!$B$2:$S$5570,10,)/1000</f>
        <v>4.0679999999999996</v>
      </c>
      <c r="K2267" s="180">
        <f>VLOOKUP(D2267,Plan1!$B$2:$S$5570,11,)/1000</f>
        <v>4.1429999999999998</v>
      </c>
      <c r="L2267" s="180">
        <f>VLOOKUP(D2267,Plan1!$B$2:$S$5570,12,)/1000</f>
        <v>4.6689999999999996</v>
      </c>
      <c r="M2267" s="180">
        <f>VLOOKUP(D2267,Plan1!$B$2:$S$5570,13,)/1000</f>
        <v>4.7519999999999998</v>
      </c>
      <c r="N2267" s="180">
        <f>VLOOKUP(D2267,Plan1!$B$2:$S$5570,14,)/1000</f>
        <v>5.2320000000000002</v>
      </c>
      <c r="O2267" s="180">
        <f>VLOOKUP(D2267,Plan1!$B$2:$S$5570,15,)/1000</f>
        <v>5.149</v>
      </c>
      <c r="P2267" s="180">
        <f>VLOOKUP(D2267,Plan1!$B$2:$S$5570,16,)/1000</f>
        <v>4.96</v>
      </c>
      <c r="Q2267" s="180">
        <f>VLOOKUP(D2267,Plan1!$B$2:$S$5570,17,)/1000</f>
        <v>4.8</v>
      </c>
      <c r="R2267" s="180">
        <f>VLOOKUP(D2267,Plan1!$B$2:$S$5570,18,)/1000</f>
        <v>4.1630000000000003</v>
      </c>
      <c r="S2267" s="180">
        <f>VLOOKUP(D2267,Plan1!$B$2:$S$5570,6,)/1000</f>
        <v>4.5220000000000002</v>
      </c>
    </row>
    <row r="2268" spans="1:19" x14ac:dyDescent="0.25">
      <c r="A2268" s="178">
        <v>3276</v>
      </c>
      <c r="B2268" s="178">
        <v>-270292</v>
      </c>
      <c r="C2268" s="178">
        <v>-519016</v>
      </c>
      <c r="D2268" s="178" t="s">
        <v>4588</v>
      </c>
      <c r="E2268" s="178" t="s">
        <v>167</v>
      </c>
      <c r="F2268" s="178" t="s">
        <v>4434</v>
      </c>
      <c r="G2268" s="180">
        <f>VLOOKUP(D2268,Plan1!$B$2:$S$5570,7,)/1000</f>
        <v>5.2080000000000002</v>
      </c>
      <c r="H2268" s="180">
        <f>VLOOKUP(D2268,Plan1!$B$2:$S$5570,8,)/1000</f>
        <v>5.1870000000000003</v>
      </c>
      <c r="I2268" s="180">
        <f>VLOOKUP(D2268,Plan1!$B$2:$S$5570,9,)/1000</f>
        <v>5.2489999999999997</v>
      </c>
      <c r="J2268" s="180">
        <f>VLOOKUP(D2268,Plan1!$B$2:$S$5570,10,)/1000</f>
        <v>4.8600000000000003</v>
      </c>
      <c r="K2268" s="180">
        <f>VLOOKUP(D2268,Plan1!$B$2:$S$5570,11,)/1000</f>
        <v>4.0449999999999999</v>
      </c>
      <c r="L2268" s="180">
        <f>VLOOKUP(D2268,Plan1!$B$2:$S$5570,12,)/1000</f>
        <v>3.7090000000000001</v>
      </c>
      <c r="M2268" s="180">
        <f>VLOOKUP(D2268,Plan1!$B$2:$S$5570,13,)/1000</f>
        <v>3.992</v>
      </c>
      <c r="N2268" s="180">
        <f>VLOOKUP(D2268,Plan1!$B$2:$S$5570,14,)/1000</f>
        <v>4.782</v>
      </c>
      <c r="O2268" s="180">
        <f>VLOOKUP(D2268,Plan1!$B$2:$S$5570,15,)/1000</f>
        <v>4.4530000000000003</v>
      </c>
      <c r="P2268" s="180">
        <f>VLOOKUP(D2268,Plan1!$B$2:$S$5570,16,)/1000</f>
        <v>4.8819999999999997</v>
      </c>
      <c r="Q2268" s="180">
        <f>VLOOKUP(D2268,Plan1!$B$2:$S$5570,17,)/1000</f>
        <v>5.415</v>
      </c>
      <c r="R2268" s="180">
        <f>VLOOKUP(D2268,Plan1!$B$2:$S$5570,18,)/1000</f>
        <v>5.3490000000000002</v>
      </c>
      <c r="S2268" s="180">
        <f>VLOOKUP(D2268,Plan1!$B$2:$S$5570,6,)/1000</f>
        <v>4.7610000000000001</v>
      </c>
    </row>
    <row r="2269" spans="1:19" x14ac:dyDescent="0.25">
      <c r="A2269" s="178">
        <v>8945</v>
      </c>
      <c r="B2269" s="178">
        <v>-212782</v>
      </c>
      <c r="C2269" s="178">
        <v>-494116</v>
      </c>
      <c r="D2269" s="178" t="s">
        <v>5132</v>
      </c>
      <c r="E2269" s="178" t="s">
        <v>167</v>
      </c>
      <c r="F2269" s="178" t="s">
        <v>4704</v>
      </c>
      <c r="G2269" s="180">
        <f>VLOOKUP(D2269,Plan1!$B$2:$S$5570,7,)/1000</f>
        <v>5.343</v>
      </c>
      <c r="H2269" s="180">
        <f>VLOOKUP(D2269,Plan1!$B$2:$S$5570,8,)/1000</f>
        <v>5.6870000000000003</v>
      </c>
      <c r="I2269" s="180">
        <f>VLOOKUP(D2269,Plan1!$B$2:$S$5570,9,)/1000</f>
        <v>5.4930000000000003</v>
      </c>
      <c r="J2269" s="180">
        <f>VLOOKUP(D2269,Plan1!$B$2:$S$5570,10,)/1000</f>
        <v>5.51</v>
      </c>
      <c r="K2269" s="180">
        <f>VLOOKUP(D2269,Plan1!$B$2:$S$5570,11,)/1000</f>
        <v>4.9249999999999998</v>
      </c>
      <c r="L2269" s="180">
        <f>VLOOKUP(D2269,Plan1!$B$2:$S$5570,12,)/1000</f>
        <v>4.79</v>
      </c>
      <c r="M2269" s="180">
        <f>VLOOKUP(D2269,Plan1!$B$2:$S$5570,13,)/1000</f>
        <v>4.992</v>
      </c>
      <c r="N2269" s="180">
        <f>VLOOKUP(D2269,Plan1!$B$2:$S$5570,14,)/1000</f>
        <v>5.6959999999999997</v>
      </c>
      <c r="O2269" s="180">
        <f>VLOOKUP(D2269,Plan1!$B$2:$S$5570,15,)/1000</f>
        <v>5.3259999999999996</v>
      </c>
      <c r="P2269" s="180">
        <f>VLOOKUP(D2269,Plan1!$B$2:$S$5570,16,)/1000</f>
        <v>5.49</v>
      </c>
      <c r="Q2269" s="180">
        <f>VLOOKUP(D2269,Plan1!$B$2:$S$5570,17,)/1000</f>
        <v>5.43</v>
      </c>
      <c r="R2269" s="180">
        <f>VLOOKUP(D2269,Plan1!$B$2:$S$5570,18,)/1000</f>
        <v>5.516</v>
      </c>
      <c r="S2269" s="180">
        <f>VLOOKUP(D2269,Plan1!$B$2:$S$5570,6,)/1000</f>
        <v>5.35</v>
      </c>
    </row>
    <row r="2270" spans="1:19" x14ac:dyDescent="0.25">
      <c r="A2270" s="178">
        <v>8415</v>
      </c>
      <c r="B2270" s="178">
        <v>-215689</v>
      </c>
      <c r="C2270" s="178">
        <v>-513476</v>
      </c>
      <c r="D2270" s="178" t="s">
        <v>5086</v>
      </c>
      <c r="E2270" s="178" t="s">
        <v>167</v>
      </c>
      <c r="F2270" s="178" t="s">
        <v>4704</v>
      </c>
      <c r="G2270" s="180">
        <f>VLOOKUP(D2270,Plan1!$B$2:$S$5570,7,)/1000</f>
        <v>5.3150000000000004</v>
      </c>
      <c r="H2270" s="180">
        <f>VLOOKUP(D2270,Plan1!$B$2:$S$5570,8,)/1000</f>
        <v>5.726</v>
      </c>
      <c r="I2270" s="180">
        <f>VLOOKUP(D2270,Plan1!$B$2:$S$5570,9,)/1000</f>
        <v>5.5750000000000002</v>
      </c>
      <c r="J2270" s="180">
        <f>VLOOKUP(D2270,Plan1!$B$2:$S$5570,10,)/1000</f>
        <v>5.5339999999999998</v>
      </c>
      <c r="K2270" s="180">
        <f>VLOOKUP(D2270,Plan1!$B$2:$S$5570,11,)/1000</f>
        <v>4.9059999999999997</v>
      </c>
      <c r="L2270" s="180">
        <f>VLOOKUP(D2270,Plan1!$B$2:$S$5570,12,)/1000</f>
        <v>4.7060000000000004</v>
      </c>
      <c r="M2270" s="180">
        <f>VLOOKUP(D2270,Plan1!$B$2:$S$5570,13,)/1000</f>
        <v>4.8840000000000003</v>
      </c>
      <c r="N2270" s="180">
        <f>VLOOKUP(D2270,Plan1!$B$2:$S$5570,14,)/1000</f>
        <v>5.6790000000000003</v>
      </c>
      <c r="O2270" s="180">
        <f>VLOOKUP(D2270,Plan1!$B$2:$S$5570,15,)/1000</f>
        <v>5.2530000000000001</v>
      </c>
      <c r="P2270" s="180">
        <f>VLOOKUP(D2270,Plan1!$B$2:$S$5570,16,)/1000</f>
        <v>5.4320000000000004</v>
      </c>
      <c r="Q2270" s="180">
        <f>VLOOKUP(D2270,Plan1!$B$2:$S$5570,17,)/1000</f>
        <v>5.5119999999999996</v>
      </c>
      <c r="R2270" s="180">
        <f>VLOOKUP(D2270,Plan1!$B$2:$S$5570,18,)/1000</f>
        <v>5.5860000000000003</v>
      </c>
      <c r="S2270" s="180">
        <f>VLOOKUP(D2270,Plan1!$B$2:$S$5570,6,)/1000</f>
        <v>5.3419999999999996</v>
      </c>
    </row>
    <row r="2271" spans="1:19" x14ac:dyDescent="0.25">
      <c r="A2271" s="178">
        <v>27538</v>
      </c>
      <c r="B2271" s="178">
        <v>-122433</v>
      </c>
      <c r="C2271" s="178">
        <v>-416158</v>
      </c>
      <c r="D2271" s="178" t="s">
        <v>636</v>
      </c>
      <c r="E2271" s="178" t="s">
        <v>167</v>
      </c>
      <c r="F2271" s="178" t="s">
        <v>375</v>
      </c>
      <c r="G2271" s="180">
        <f>VLOOKUP(D2271,Plan1!$B$2:$S$5570,7,)/1000</f>
        <v>5.5890000000000004</v>
      </c>
      <c r="H2271" s="180">
        <f>VLOOKUP(D2271,Plan1!$B$2:$S$5570,8,)/1000</f>
        <v>5.7060000000000004</v>
      </c>
      <c r="I2271" s="180">
        <f>VLOOKUP(D2271,Plan1!$B$2:$S$5570,9,)/1000</f>
        <v>5.6829999999999998</v>
      </c>
      <c r="J2271" s="180">
        <f>VLOOKUP(D2271,Plan1!$B$2:$S$5570,10,)/1000</f>
        <v>5.0919999999999996</v>
      </c>
      <c r="K2271" s="180">
        <f>VLOOKUP(D2271,Plan1!$B$2:$S$5570,11,)/1000</f>
        <v>4.617</v>
      </c>
      <c r="L2271" s="180">
        <f>VLOOKUP(D2271,Plan1!$B$2:$S$5570,12,)/1000</f>
        <v>4.4029999999999996</v>
      </c>
      <c r="M2271" s="180">
        <f>VLOOKUP(D2271,Plan1!$B$2:$S$5570,13,)/1000</f>
        <v>4.5380000000000003</v>
      </c>
      <c r="N2271" s="180">
        <f>VLOOKUP(D2271,Plan1!$B$2:$S$5570,14,)/1000</f>
        <v>5.1390000000000002</v>
      </c>
      <c r="O2271" s="180">
        <f>VLOOKUP(D2271,Plan1!$B$2:$S$5570,15,)/1000</f>
        <v>5.8360000000000003</v>
      </c>
      <c r="P2271" s="180">
        <f>VLOOKUP(D2271,Plan1!$B$2:$S$5570,16,)/1000</f>
        <v>5.6920000000000002</v>
      </c>
      <c r="Q2271" s="180">
        <f>VLOOKUP(D2271,Plan1!$B$2:$S$5570,17,)/1000</f>
        <v>5.3789999999999996</v>
      </c>
      <c r="R2271" s="180">
        <f>VLOOKUP(D2271,Plan1!$B$2:$S$5570,18,)/1000</f>
        <v>5.6130000000000004</v>
      </c>
      <c r="S2271" s="180">
        <f>VLOOKUP(D2271,Plan1!$B$2:$S$5570,6,)/1000</f>
        <v>5.274</v>
      </c>
    </row>
    <row r="2272" spans="1:19" x14ac:dyDescent="0.25">
      <c r="A2272" s="178">
        <v>27839</v>
      </c>
      <c r="B2272" s="178">
        <v>-120509</v>
      </c>
      <c r="C2272" s="178">
        <v>-387635</v>
      </c>
      <c r="D2272" s="178" t="s">
        <v>649</v>
      </c>
      <c r="E2272" s="178" t="s">
        <v>167</v>
      </c>
      <c r="F2272" s="178" t="s">
        <v>375</v>
      </c>
      <c r="G2272" s="180">
        <f>VLOOKUP(D2272,Plan1!$B$2:$S$5570,7,)/1000</f>
        <v>5.6609999999999996</v>
      </c>
      <c r="H2272" s="180">
        <f>VLOOKUP(D2272,Plan1!$B$2:$S$5570,8,)/1000</f>
        <v>5.5880000000000001</v>
      </c>
      <c r="I2272" s="180">
        <f>VLOOKUP(D2272,Plan1!$B$2:$S$5570,9,)/1000</f>
        <v>5.7460000000000004</v>
      </c>
      <c r="J2272" s="180">
        <f>VLOOKUP(D2272,Plan1!$B$2:$S$5570,10,)/1000</f>
        <v>4.9619999999999997</v>
      </c>
      <c r="K2272" s="180">
        <f>VLOOKUP(D2272,Plan1!$B$2:$S$5570,11,)/1000</f>
        <v>4.3159999999999998</v>
      </c>
      <c r="L2272" s="180">
        <f>VLOOKUP(D2272,Plan1!$B$2:$S$5570,12,)/1000</f>
        <v>4.0910000000000002</v>
      </c>
      <c r="M2272" s="180">
        <f>VLOOKUP(D2272,Plan1!$B$2:$S$5570,13,)/1000</f>
        <v>4.3250000000000002</v>
      </c>
      <c r="N2272" s="180">
        <f>VLOOKUP(D2272,Plan1!$B$2:$S$5570,14,)/1000</f>
        <v>4.7519999999999998</v>
      </c>
      <c r="O2272" s="180">
        <f>VLOOKUP(D2272,Plan1!$B$2:$S$5570,15,)/1000</f>
        <v>5.3970000000000002</v>
      </c>
      <c r="P2272" s="180">
        <f>VLOOKUP(D2272,Plan1!$B$2:$S$5570,16,)/1000</f>
        <v>5.3979999999999997</v>
      </c>
      <c r="Q2272" s="180">
        <f>VLOOKUP(D2272,Plan1!$B$2:$S$5570,17,)/1000</f>
        <v>5.5090000000000003</v>
      </c>
      <c r="R2272" s="180">
        <f>VLOOKUP(D2272,Plan1!$B$2:$S$5570,18,)/1000</f>
        <v>5.6369999999999996</v>
      </c>
      <c r="S2272" s="180">
        <f>VLOOKUP(D2272,Plan1!$B$2:$S$5570,6,)/1000</f>
        <v>5.1150000000000002</v>
      </c>
    </row>
    <row r="2273" spans="1:19" x14ac:dyDescent="0.25">
      <c r="A2273" s="178">
        <v>4108</v>
      </c>
      <c r="B2273" s="178">
        <v>-254701</v>
      </c>
      <c r="C2273" s="178">
        <v>-506497</v>
      </c>
      <c r="D2273" s="178" t="s">
        <v>2987</v>
      </c>
      <c r="E2273" s="178" t="s">
        <v>167</v>
      </c>
      <c r="F2273" s="178" t="s">
        <v>2912</v>
      </c>
      <c r="G2273" s="180">
        <f>VLOOKUP(D2273,Plan1!$B$2:$S$5570,7,)/1000</f>
        <v>4.97</v>
      </c>
      <c r="H2273" s="180">
        <f>VLOOKUP(D2273,Plan1!$B$2:$S$5570,8,)/1000</f>
        <v>5.0209999999999999</v>
      </c>
      <c r="I2273" s="180">
        <f>VLOOKUP(D2273,Plan1!$B$2:$S$5570,9,)/1000</f>
        <v>4.806</v>
      </c>
      <c r="J2273" s="180">
        <f>VLOOKUP(D2273,Plan1!$B$2:$S$5570,10,)/1000</f>
        <v>4.4109999999999996</v>
      </c>
      <c r="K2273" s="180">
        <f>VLOOKUP(D2273,Plan1!$B$2:$S$5570,11,)/1000</f>
        <v>3.859</v>
      </c>
      <c r="L2273" s="180">
        <f>VLOOKUP(D2273,Plan1!$B$2:$S$5570,12,)/1000</f>
        <v>3.5270000000000001</v>
      </c>
      <c r="M2273" s="180">
        <f>VLOOKUP(D2273,Plan1!$B$2:$S$5570,13,)/1000</f>
        <v>3.82</v>
      </c>
      <c r="N2273" s="180">
        <f>VLOOKUP(D2273,Plan1!$B$2:$S$5570,14,)/1000</f>
        <v>4.8230000000000004</v>
      </c>
      <c r="O2273" s="180">
        <f>VLOOKUP(D2273,Plan1!$B$2:$S$5570,15,)/1000</f>
        <v>4.399</v>
      </c>
      <c r="P2273" s="180">
        <f>VLOOKUP(D2273,Plan1!$B$2:$S$5570,16,)/1000</f>
        <v>4.5350000000000001</v>
      </c>
      <c r="Q2273" s="180">
        <f>VLOOKUP(D2273,Plan1!$B$2:$S$5570,17,)/1000</f>
        <v>5.093</v>
      </c>
      <c r="R2273" s="180">
        <f>VLOOKUP(D2273,Plan1!$B$2:$S$5570,18,)/1000</f>
        <v>5.016</v>
      </c>
      <c r="S2273" s="180">
        <f>VLOOKUP(D2273,Plan1!$B$2:$S$5570,6,)/1000</f>
        <v>4.5229999999999997</v>
      </c>
    </row>
    <row r="2274" spans="1:19" x14ac:dyDescent="0.25">
      <c r="A2274" s="178">
        <v>3425</v>
      </c>
      <c r="B2274" s="178">
        <v>-266543</v>
      </c>
      <c r="C2274" s="178">
        <v>-52896</v>
      </c>
      <c r="D2274" s="178" t="s">
        <v>2987</v>
      </c>
      <c r="E2274" s="178" t="s">
        <v>167</v>
      </c>
      <c r="F2274" s="178" t="s">
        <v>4434</v>
      </c>
      <c r="G2274" s="180">
        <f>VLOOKUP(D2274,Plan1!$B$2:$S$5570,7,)/1000</f>
        <v>4.97</v>
      </c>
      <c r="H2274" s="180">
        <f>VLOOKUP(D2274,Plan1!$B$2:$S$5570,8,)/1000</f>
        <v>5.0209999999999999</v>
      </c>
      <c r="I2274" s="180">
        <f>VLOOKUP(D2274,Plan1!$B$2:$S$5570,9,)/1000</f>
        <v>4.806</v>
      </c>
      <c r="J2274" s="180">
        <f>VLOOKUP(D2274,Plan1!$B$2:$S$5570,10,)/1000</f>
        <v>4.4109999999999996</v>
      </c>
      <c r="K2274" s="180">
        <f>VLOOKUP(D2274,Plan1!$B$2:$S$5570,11,)/1000</f>
        <v>3.859</v>
      </c>
      <c r="L2274" s="180">
        <f>VLOOKUP(D2274,Plan1!$B$2:$S$5570,12,)/1000</f>
        <v>3.5270000000000001</v>
      </c>
      <c r="M2274" s="180">
        <f>VLOOKUP(D2274,Plan1!$B$2:$S$5570,13,)/1000</f>
        <v>3.82</v>
      </c>
      <c r="N2274" s="180">
        <f>VLOOKUP(D2274,Plan1!$B$2:$S$5570,14,)/1000</f>
        <v>4.8230000000000004</v>
      </c>
      <c r="O2274" s="180">
        <f>VLOOKUP(D2274,Plan1!$B$2:$S$5570,15,)/1000</f>
        <v>4.399</v>
      </c>
      <c r="P2274" s="180">
        <f>VLOOKUP(D2274,Plan1!$B$2:$S$5570,16,)/1000</f>
        <v>4.5350000000000001</v>
      </c>
      <c r="Q2274" s="180">
        <f>VLOOKUP(D2274,Plan1!$B$2:$S$5570,17,)/1000</f>
        <v>5.093</v>
      </c>
      <c r="R2274" s="180">
        <f>VLOOKUP(D2274,Plan1!$B$2:$S$5570,18,)/1000</f>
        <v>5.016</v>
      </c>
      <c r="S2274" s="180">
        <f>VLOOKUP(D2274,Plan1!$B$2:$S$5570,6,)/1000</f>
        <v>4.5229999999999997</v>
      </c>
    </row>
    <row r="2275" spans="1:19" x14ac:dyDescent="0.25">
      <c r="A2275" s="178">
        <v>57640</v>
      </c>
      <c r="B2275" s="178">
        <v>-37478</v>
      </c>
      <c r="C2275" s="178">
        <v>-397847</v>
      </c>
      <c r="D2275" s="178" t="s">
        <v>939</v>
      </c>
      <c r="E2275" s="178" t="s">
        <v>167</v>
      </c>
      <c r="F2275" s="178" t="s">
        <v>792</v>
      </c>
      <c r="G2275" s="180">
        <f>VLOOKUP(D2275,Plan1!$B$2:$S$5570,7,)/1000</f>
        <v>5.07</v>
      </c>
      <c r="H2275" s="180">
        <f>VLOOKUP(D2275,Plan1!$B$2:$S$5570,8,)/1000</f>
        <v>5.2439999999999998</v>
      </c>
      <c r="I2275" s="180">
        <f>VLOOKUP(D2275,Plan1!$B$2:$S$5570,9,)/1000</f>
        <v>5.1769999999999996</v>
      </c>
      <c r="J2275" s="180">
        <f>VLOOKUP(D2275,Plan1!$B$2:$S$5570,10,)/1000</f>
        <v>4.8330000000000002</v>
      </c>
      <c r="K2275" s="180">
        <f>VLOOKUP(D2275,Plan1!$B$2:$S$5570,11,)/1000</f>
        <v>5.093</v>
      </c>
      <c r="L2275" s="180">
        <f>VLOOKUP(D2275,Plan1!$B$2:$S$5570,12,)/1000</f>
        <v>5.1589999999999998</v>
      </c>
      <c r="M2275" s="180">
        <f>VLOOKUP(D2275,Plan1!$B$2:$S$5570,13,)/1000</f>
        <v>5.4669999999999996</v>
      </c>
      <c r="N2275" s="180">
        <f>VLOOKUP(D2275,Plan1!$B$2:$S$5570,14,)/1000</f>
        <v>6.1959999999999997</v>
      </c>
      <c r="O2275" s="180">
        <f>VLOOKUP(D2275,Plan1!$B$2:$S$5570,15,)/1000</f>
        <v>6.5350000000000001</v>
      </c>
      <c r="P2275" s="180">
        <f>VLOOKUP(D2275,Plan1!$B$2:$S$5570,16,)/1000</f>
        <v>6.3529999999999998</v>
      </c>
      <c r="Q2275" s="180">
        <f>VLOOKUP(D2275,Plan1!$B$2:$S$5570,17,)/1000</f>
        <v>6.0810000000000004</v>
      </c>
      <c r="R2275" s="180">
        <f>VLOOKUP(D2275,Plan1!$B$2:$S$5570,18,)/1000</f>
        <v>5.4669999999999996</v>
      </c>
      <c r="S2275" s="180">
        <f>VLOOKUP(D2275,Plan1!$B$2:$S$5570,6,)/1000</f>
        <v>5.556</v>
      </c>
    </row>
    <row r="2276" spans="1:19" x14ac:dyDescent="0.25">
      <c r="A2276" s="178">
        <v>30034</v>
      </c>
      <c r="B2276" s="178">
        <v>-113038</v>
      </c>
      <c r="C2276" s="178">
        <v>-418538</v>
      </c>
      <c r="D2276" s="178" t="s">
        <v>719</v>
      </c>
      <c r="E2276" s="178" t="s">
        <v>167</v>
      </c>
      <c r="F2276" s="178" t="s">
        <v>375</v>
      </c>
      <c r="G2276" s="180">
        <f>VLOOKUP(D2276,Plan1!$B$2:$S$5570,7,)/1000</f>
        <v>5.9390000000000001</v>
      </c>
      <c r="H2276" s="180">
        <f>VLOOKUP(D2276,Plan1!$B$2:$S$5570,8,)/1000</f>
        <v>6.008</v>
      </c>
      <c r="I2276" s="180">
        <f>VLOOKUP(D2276,Plan1!$B$2:$S$5570,9,)/1000</f>
        <v>5.9939999999999998</v>
      </c>
      <c r="J2276" s="180">
        <f>VLOOKUP(D2276,Plan1!$B$2:$S$5570,10,)/1000</f>
        <v>5.5279999999999996</v>
      </c>
      <c r="K2276" s="180">
        <f>VLOOKUP(D2276,Plan1!$B$2:$S$5570,11,)/1000</f>
        <v>5.2309999999999999</v>
      </c>
      <c r="L2276" s="180">
        <f>VLOOKUP(D2276,Plan1!$B$2:$S$5570,12,)/1000</f>
        <v>5.1580000000000004</v>
      </c>
      <c r="M2276" s="180">
        <f>VLOOKUP(D2276,Plan1!$B$2:$S$5570,13,)/1000</f>
        <v>5.375</v>
      </c>
      <c r="N2276" s="180">
        <f>VLOOKUP(D2276,Plan1!$B$2:$S$5570,14,)/1000</f>
        <v>6.0190000000000001</v>
      </c>
      <c r="O2276" s="180">
        <f>VLOOKUP(D2276,Plan1!$B$2:$S$5570,15,)/1000</f>
        <v>6.4009999999999998</v>
      </c>
      <c r="P2276" s="180">
        <f>VLOOKUP(D2276,Plan1!$B$2:$S$5570,16,)/1000</f>
        <v>6.2969999999999997</v>
      </c>
      <c r="Q2276" s="180">
        <f>VLOOKUP(D2276,Plan1!$B$2:$S$5570,17,)/1000</f>
        <v>5.8819999999999997</v>
      </c>
      <c r="R2276" s="180">
        <f>VLOOKUP(D2276,Plan1!$B$2:$S$5570,18,)/1000</f>
        <v>5.952</v>
      </c>
      <c r="S2276" s="180">
        <f>VLOOKUP(D2276,Plan1!$B$2:$S$5570,6,)/1000</f>
        <v>5.8150000000000004</v>
      </c>
    </row>
    <row r="2277" spans="1:19" x14ac:dyDescent="0.25">
      <c r="A2277" s="178">
        <v>4844</v>
      </c>
      <c r="B2277" s="178">
        <v>-244258</v>
      </c>
      <c r="C2277" s="178">
        <v>-521016</v>
      </c>
      <c r="D2277" s="178" t="s">
        <v>3086</v>
      </c>
      <c r="E2277" s="178" t="s">
        <v>167</v>
      </c>
      <c r="F2277" s="178" t="s">
        <v>2912</v>
      </c>
      <c r="G2277" s="180">
        <f>VLOOKUP(D2277,Plan1!$B$2:$S$5570,7,)/1000</f>
        <v>5.4480000000000004</v>
      </c>
      <c r="H2277" s="180">
        <f>VLOOKUP(D2277,Plan1!$B$2:$S$5570,8,)/1000</f>
        <v>5.4640000000000004</v>
      </c>
      <c r="I2277" s="180">
        <f>VLOOKUP(D2277,Plan1!$B$2:$S$5570,9,)/1000</f>
        <v>5.51</v>
      </c>
      <c r="J2277" s="180">
        <f>VLOOKUP(D2277,Plan1!$B$2:$S$5570,10,)/1000</f>
        <v>5.2640000000000002</v>
      </c>
      <c r="K2277" s="180">
        <f>VLOOKUP(D2277,Plan1!$B$2:$S$5570,11,)/1000</f>
        <v>4.4610000000000003</v>
      </c>
      <c r="L2277" s="180">
        <f>VLOOKUP(D2277,Plan1!$B$2:$S$5570,12,)/1000</f>
        <v>4.1289999999999996</v>
      </c>
      <c r="M2277" s="180">
        <f>VLOOKUP(D2277,Plan1!$B$2:$S$5570,13,)/1000</f>
        <v>4.3390000000000004</v>
      </c>
      <c r="N2277" s="180">
        <f>VLOOKUP(D2277,Plan1!$B$2:$S$5570,14,)/1000</f>
        <v>5.27</v>
      </c>
      <c r="O2277" s="180">
        <f>VLOOKUP(D2277,Plan1!$B$2:$S$5570,15,)/1000</f>
        <v>4.9400000000000004</v>
      </c>
      <c r="P2277" s="180">
        <f>VLOOKUP(D2277,Plan1!$B$2:$S$5570,16,)/1000</f>
        <v>5.15</v>
      </c>
      <c r="Q2277" s="180">
        <f>VLOOKUP(D2277,Plan1!$B$2:$S$5570,17,)/1000</f>
        <v>5.57</v>
      </c>
      <c r="R2277" s="180">
        <f>VLOOKUP(D2277,Plan1!$B$2:$S$5570,18,)/1000</f>
        <v>5.5289999999999999</v>
      </c>
      <c r="S2277" s="180">
        <f>VLOOKUP(D2277,Plan1!$B$2:$S$5570,6,)/1000</f>
        <v>5.09</v>
      </c>
    </row>
    <row r="2278" spans="1:19" x14ac:dyDescent="0.25">
      <c r="A2278" s="178">
        <v>3708</v>
      </c>
      <c r="B2278" s="178">
        <v>-262425</v>
      </c>
      <c r="C2278" s="178">
        <v>-507961</v>
      </c>
      <c r="D2278" s="178" t="s">
        <v>4696</v>
      </c>
      <c r="E2278" s="178" t="s">
        <v>167</v>
      </c>
      <c r="F2278" s="178" t="s">
        <v>4434</v>
      </c>
      <c r="G2278" s="180">
        <f>VLOOKUP(D2278,Plan1!$B$2:$S$5570,7,)/1000</f>
        <v>4.7519999999999998</v>
      </c>
      <c r="H2278" s="180">
        <f>VLOOKUP(D2278,Plan1!$B$2:$S$5570,8,)/1000</f>
        <v>4.7869999999999999</v>
      </c>
      <c r="I2278" s="180">
        <f>VLOOKUP(D2278,Plan1!$B$2:$S$5570,9,)/1000</f>
        <v>4.7249999999999996</v>
      </c>
      <c r="J2278" s="180">
        <f>VLOOKUP(D2278,Plan1!$B$2:$S$5570,10,)/1000</f>
        <v>4.0869999999999997</v>
      </c>
      <c r="K2278" s="180">
        <f>VLOOKUP(D2278,Plan1!$B$2:$S$5570,11,)/1000</f>
        <v>3.52</v>
      </c>
      <c r="L2278" s="180">
        <f>VLOOKUP(D2278,Plan1!$B$2:$S$5570,12,)/1000</f>
        <v>3.1150000000000002</v>
      </c>
      <c r="M2278" s="180">
        <f>VLOOKUP(D2278,Plan1!$B$2:$S$5570,13,)/1000</f>
        <v>3.3889999999999998</v>
      </c>
      <c r="N2278" s="180">
        <f>VLOOKUP(D2278,Plan1!$B$2:$S$5570,14,)/1000</f>
        <v>4.4020000000000001</v>
      </c>
      <c r="O2278" s="180">
        <f>VLOOKUP(D2278,Plan1!$B$2:$S$5570,15,)/1000</f>
        <v>4.0949999999999998</v>
      </c>
      <c r="P2278" s="180">
        <f>VLOOKUP(D2278,Plan1!$B$2:$S$5570,16,)/1000</f>
        <v>4.2469999999999999</v>
      </c>
      <c r="Q2278" s="180">
        <f>VLOOKUP(D2278,Plan1!$B$2:$S$5570,17,)/1000</f>
        <v>4.8810000000000002</v>
      </c>
      <c r="R2278" s="180">
        <f>VLOOKUP(D2278,Plan1!$B$2:$S$5570,18,)/1000</f>
        <v>4.8570000000000002</v>
      </c>
      <c r="S2278" s="180">
        <f>VLOOKUP(D2278,Plan1!$B$2:$S$5570,6,)/1000</f>
        <v>4.2380000000000004</v>
      </c>
    </row>
    <row r="2279" spans="1:19" x14ac:dyDescent="0.25">
      <c r="A2279" s="178">
        <v>62973</v>
      </c>
      <c r="B2279" s="178">
        <v>-17702</v>
      </c>
      <c r="C2279" s="178">
        <v>-474464</v>
      </c>
      <c r="D2279" s="178" t="s">
        <v>2652</v>
      </c>
      <c r="E2279" s="178" t="s">
        <v>167</v>
      </c>
      <c r="F2279" s="178" t="s">
        <v>2567</v>
      </c>
      <c r="G2279" s="180">
        <f>VLOOKUP(D2279,Plan1!$B$2:$S$5570,7,)/1000</f>
        <v>4.4530000000000003</v>
      </c>
      <c r="H2279" s="180">
        <f>VLOOKUP(D2279,Plan1!$B$2:$S$5570,8,)/1000</f>
        <v>4.4720000000000004</v>
      </c>
      <c r="I2279" s="180">
        <f>VLOOKUP(D2279,Plan1!$B$2:$S$5570,9,)/1000</f>
        <v>4.444</v>
      </c>
      <c r="J2279" s="180">
        <f>VLOOKUP(D2279,Plan1!$B$2:$S$5570,10,)/1000</f>
        <v>4.5640000000000001</v>
      </c>
      <c r="K2279" s="180">
        <f>VLOOKUP(D2279,Plan1!$B$2:$S$5570,11,)/1000</f>
        <v>4.7130000000000001</v>
      </c>
      <c r="L2279" s="180">
        <f>VLOOKUP(D2279,Plan1!$B$2:$S$5570,12,)/1000</f>
        <v>5.0309999999999997</v>
      </c>
      <c r="M2279" s="180">
        <f>VLOOKUP(D2279,Plan1!$B$2:$S$5570,13,)/1000</f>
        <v>5.1269999999999998</v>
      </c>
      <c r="N2279" s="180">
        <f>VLOOKUP(D2279,Plan1!$B$2:$S$5570,14,)/1000</f>
        <v>5.4029999999999996</v>
      </c>
      <c r="O2279" s="180">
        <f>VLOOKUP(D2279,Plan1!$B$2:$S$5570,15,)/1000</f>
        <v>5.452</v>
      </c>
      <c r="P2279" s="180">
        <f>VLOOKUP(D2279,Plan1!$B$2:$S$5570,16,)/1000</f>
        <v>5.1660000000000004</v>
      </c>
      <c r="Q2279" s="180">
        <f>VLOOKUP(D2279,Plan1!$B$2:$S$5570,17,)/1000</f>
        <v>5.0090000000000003</v>
      </c>
      <c r="R2279" s="180">
        <f>VLOOKUP(D2279,Plan1!$B$2:$S$5570,18,)/1000</f>
        <v>4.55</v>
      </c>
      <c r="S2279" s="180">
        <f>VLOOKUP(D2279,Plan1!$B$2:$S$5570,6,)/1000</f>
        <v>4.8650000000000002</v>
      </c>
    </row>
    <row r="2280" spans="1:19" x14ac:dyDescent="0.25">
      <c r="A2280" s="178">
        <v>10588</v>
      </c>
      <c r="B2280" s="178">
        <v>-203506</v>
      </c>
      <c r="C2280" s="178">
        <v>-416447</v>
      </c>
      <c r="D2280" s="178" t="s">
        <v>1004</v>
      </c>
      <c r="E2280" s="178" t="s">
        <v>167</v>
      </c>
      <c r="F2280" s="178" t="s">
        <v>979</v>
      </c>
      <c r="G2280" s="180">
        <f>VLOOKUP(D2280,Plan1!$B$2:$S$5570,7,)/1000</f>
        <v>5.2130000000000001</v>
      </c>
      <c r="H2280" s="180">
        <f>VLOOKUP(D2280,Plan1!$B$2:$S$5570,8,)/1000</f>
        <v>5.7839999999999998</v>
      </c>
      <c r="I2280" s="180">
        <f>VLOOKUP(D2280,Plan1!$B$2:$S$5570,9,)/1000</f>
        <v>5.101</v>
      </c>
      <c r="J2280" s="180">
        <f>VLOOKUP(D2280,Plan1!$B$2:$S$5570,10,)/1000</f>
        <v>4.8869999999999996</v>
      </c>
      <c r="K2280" s="180">
        <f>VLOOKUP(D2280,Plan1!$B$2:$S$5570,11,)/1000</f>
        <v>4.4960000000000004</v>
      </c>
      <c r="L2280" s="180">
        <f>VLOOKUP(D2280,Plan1!$B$2:$S$5570,12,)/1000</f>
        <v>4.5190000000000001</v>
      </c>
      <c r="M2280" s="180">
        <f>VLOOKUP(D2280,Plan1!$B$2:$S$5570,13,)/1000</f>
        <v>4.5730000000000004</v>
      </c>
      <c r="N2280" s="180">
        <f>VLOOKUP(D2280,Plan1!$B$2:$S$5570,14,)/1000</f>
        <v>5.1390000000000002</v>
      </c>
      <c r="O2280" s="180">
        <f>VLOOKUP(D2280,Plan1!$B$2:$S$5570,15,)/1000</f>
        <v>5.1189999999999998</v>
      </c>
      <c r="P2280" s="180">
        <f>VLOOKUP(D2280,Plan1!$B$2:$S$5570,16,)/1000</f>
        <v>4.7880000000000003</v>
      </c>
      <c r="Q2280" s="180">
        <f>VLOOKUP(D2280,Plan1!$B$2:$S$5570,17,)/1000</f>
        <v>4.3810000000000002</v>
      </c>
      <c r="R2280" s="180">
        <f>VLOOKUP(D2280,Plan1!$B$2:$S$5570,18,)/1000</f>
        <v>4.976</v>
      </c>
      <c r="S2280" s="180">
        <f>VLOOKUP(D2280,Plan1!$B$2:$S$5570,6,)/1000</f>
        <v>4.9139999999999997</v>
      </c>
    </row>
    <row r="2281" spans="1:19" x14ac:dyDescent="0.25">
      <c r="A2281" s="178">
        <v>42883</v>
      </c>
      <c r="B2281" s="178">
        <v>-77374</v>
      </c>
      <c r="C2281" s="178">
        <v>-416777</v>
      </c>
      <c r="D2281" s="178" t="s">
        <v>3511</v>
      </c>
      <c r="E2281" s="178" t="s">
        <v>167</v>
      </c>
      <c r="F2281" s="178" t="s">
        <v>3448</v>
      </c>
      <c r="G2281" s="180">
        <f>VLOOKUP(D2281,Plan1!$B$2:$S$5570,7,)/1000</f>
        <v>5.4320000000000004</v>
      </c>
      <c r="H2281" s="180">
        <f>VLOOKUP(D2281,Plan1!$B$2:$S$5570,8,)/1000</f>
        <v>5.4509999999999996</v>
      </c>
      <c r="I2281" s="180">
        <f>VLOOKUP(D2281,Plan1!$B$2:$S$5570,9,)/1000</f>
        <v>5.5869999999999997</v>
      </c>
      <c r="J2281" s="180">
        <f>VLOOKUP(D2281,Plan1!$B$2:$S$5570,10,)/1000</f>
        <v>5.4930000000000003</v>
      </c>
      <c r="K2281" s="180">
        <f>VLOOKUP(D2281,Plan1!$B$2:$S$5570,11,)/1000</f>
        <v>5.5510000000000002</v>
      </c>
      <c r="L2281" s="180">
        <f>VLOOKUP(D2281,Plan1!$B$2:$S$5570,12,)/1000</f>
        <v>5.5970000000000004</v>
      </c>
      <c r="M2281" s="180">
        <f>VLOOKUP(D2281,Plan1!$B$2:$S$5570,13,)/1000</f>
        <v>5.9160000000000004</v>
      </c>
      <c r="N2281" s="180">
        <f>VLOOKUP(D2281,Plan1!$B$2:$S$5570,14,)/1000</f>
        <v>6.5570000000000004</v>
      </c>
      <c r="O2281" s="180">
        <f>VLOOKUP(D2281,Plan1!$B$2:$S$5570,15,)/1000</f>
        <v>6.7619999999999996</v>
      </c>
      <c r="P2281" s="180">
        <f>VLOOKUP(D2281,Plan1!$B$2:$S$5570,16,)/1000</f>
        <v>6.4290000000000003</v>
      </c>
      <c r="Q2281" s="180">
        <f>VLOOKUP(D2281,Plan1!$B$2:$S$5570,17,)/1000</f>
        <v>6.0750000000000002</v>
      </c>
      <c r="R2281" s="180">
        <f>VLOOKUP(D2281,Plan1!$B$2:$S$5570,18,)/1000</f>
        <v>5.6710000000000003</v>
      </c>
      <c r="S2281" s="180">
        <f>VLOOKUP(D2281,Plan1!$B$2:$S$5570,6,)/1000</f>
        <v>5.8769999999999998</v>
      </c>
    </row>
    <row r="2282" spans="1:19" x14ac:dyDescent="0.25">
      <c r="A2282" s="178">
        <v>18145</v>
      </c>
      <c r="B2282" s="178">
        <v>-163141</v>
      </c>
      <c r="C2282" s="178">
        <v>-509057</v>
      </c>
      <c r="D2282" s="178" t="s">
        <v>1176</v>
      </c>
      <c r="E2282" s="178" t="s">
        <v>167</v>
      </c>
      <c r="F2282" s="178" t="s">
        <v>1058</v>
      </c>
      <c r="G2282" s="180">
        <f>VLOOKUP(D2282,Plan1!$B$2:$S$5570,7,)/1000</f>
        <v>5.0819999999999999</v>
      </c>
      <c r="H2282" s="180">
        <f>VLOOKUP(D2282,Plan1!$B$2:$S$5570,8,)/1000</f>
        <v>5.4290000000000003</v>
      </c>
      <c r="I2282" s="180">
        <f>VLOOKUP(D2282,Plan1!$B$2:$S$5570,9,)/1000</f>
        <v>5.4660000000000002</v>
      </c>
      <c r="J2282" s="180">
        <f>VLOOKUP(D2282,Plan1!$B$2:$S$5570,10,)/1000</f>
        <v>5.8120000000000003</v>
      </c>
      <c r="K2282" s="180">
        <f>VLOOKUP(D2282,Plan1!$B$2:$S$5570,11,)/1000</f>
        <v>5.5880000000000001</v>
      </c>
      <c r="L2282" s="180">
        <f>VLOOKUP(D2282,Plan1!$B$2:$S$5570,12,)/1000</f>
        <v>5.415</v>
      </c>
      <c r="M2282" s="180">
        <f>VLOOKUP(D2282,Plan1!$B$2:$S$5570,13,)/1000</f>
        <v>5.4630000000000001</v>
      </c>
      <c r="N2282" s="180">
        <f>VLOOKUP(D2282,Plan1!$B$2:$S$5570,14,)/1000</f>
        <v>5.9690000000000003</v>
      </c>
      <c r="O2282" s="180">
        <f>VLOOKUP(D2282,Plan1!$B$2:$S$5570,15,)/1000</f>
        <v>5.5810000000000004</v>
      </c>
      <c r="P2282" s="180">
        <f>VLOOKUP(D2282,Plan1!$B$2:$S$5570,16,)/1000</f>
        <v>5.42</v>
      </c>
      <c r="Q2282" s="180">
        <f>VLOOKUP(D2282,Plan1!$B$2:$S$5570,17,)/1000</f>
        <v>5.0869999999999997</v>
      </c>
      <c r="R2282" s="180">
        <f>VLOOKUP(D2282,Plan1!$B$2:$S$5570,18,)/1000</f>
        <v>5.0389999999999997</v>
      </c>
      <c r="S2282" s="180">
        <f>VLOOKUP(D2282,Plan1!$B$2:$S$5570,6,)/1000</f>
        <v>5.4459999999999997</v>
      </c>
    </row>
    <row r="2283" spans="1:19" x14ac:dyDescent="0.25">
      <c r="A2283" s="178">
        <v>3106</v>
      </c>
      <c r="B2283" s="178">
        <v>-272769</v>
      </c>
      <c r="C2283" s="178">
        <v>-523336</v>
      </c>
      <c r="D2283" s="178" t="s">
        <v>4526</v>
      </c>
      <c r="E2283" s="178" t="s">
        <v>167</v>
      </c>
      <c r="F2283" s="178" t="s">
        <v>4434</v>
      </c>
      <c r="G2283" s="180">
        <f>VLOOKUP(D2283,Plan1!$B$2:$S$5570,7,)/1000</f>
        <v>5.5730000000000004</v>
      </c>
      <c r="H2283" s="180">
        <f>VLOOKUP(D2283,Plan1!$B$2:$S$5570,8,)/1000</f>
        <v>5.5860000000000003</v>
      </c>
      <c r="I2283" s="180">
        <f>VLOOKUP(D2283,Plan1!$B$2:$S$5570,9,)/1000</f>
        <v>5.4809999999999999</v>
      </c>
      <c r="J2283" s="180">
        <f>VLOOKUP(D2283,Plan1!$B$2:$S$5570,10,)/1000</f>
        <v>4.78</v>
      </c>
      <c r="K2283" s="180">
        <f>VLOOKUP(D2283,Plan1!$B$2:$S$5570,11,)/1000</f>
        <v>3.9510000000000001</v>
      </c>
      <c r="L2283" s="180">
        <f>VLOOKUP(D2283,Plan1!$B$2:$S$5570,12,)/1000</f>
        <v>3.339</v>
      </c>
      <c r="M2283" s="180">
        <f>VLOOKUP(D2283,Plan1!$B$2:$S$5570,13,)/1000</f>
        <v>3.7490000000000001</v>
      </c>
      <c r="N2283" s="180">
        <f>VLOOKUP(D2283,Plan1!$B$2:$S$5570,14,)/1000</f>
        <v>4.5999999999999996</v>
      </c>
      <c r="O2283" s="180">
        <f>VLOOKUP(D2283,Plan1!$B$2:$S$5570,15,)/1000</f>
        <v>4.3760000000000003</v>
      </c>
      <c r="P2283" s="180">
        <f>VLOOKUP(D2283,Plan1!$B$2:$S$5570,16,)/1000</f>
        <v>5.01</v>
      </c>
      <c r="Q2283" s="180">
        <f>VLOOKUP(D2283,Plan1!$B$2:$S$5570,17,)/1000</f>
        <v>5.63</v>
      </c>
      <c r="R2283" s="180">
        <f>VLOOKUP(D2283,Plan1!$B$2:$S$5570,18,)/1000</f>
        <v>5.6760000000000002</v>
      </c>
      <c r="S2283" s="180">
        <f>VLOOKUP(D2283,Plan1!$B$2:$S$5570,6,)/1000</f>
        <v>4.8120000000000003</v>
      </c>
    </row>
    <row r="2284" spans="1:19" x14ac:dyDescent="0.25">
      <c r="A2284" s="178">
        <v>1496</v>
      </c>
      <c r="B2284" s="178">
        <v>-2961</v>
      </c>
      <c r="C2284" s="178">
        <v>-537649</v>
      </c>
      <c r="D2284" s="178" t="s">
        <v>4005</v>
      </c>
      <c r="E2284" s="178" t="s">
        <v>167</v>
      </c>
      <c r="F2284" s="178" t="s">
        <v>3898</v>
      </c>
      <c r="G2284" s="180">
        <f>VLOOKUP(D2284,Plan1!$B$2:$S$5570,7,)/1000</f>
        <v>5.6029999999999998</v>
      </c>
      <c r="H2284" s="180">
        <f>VLOOKUP(D2284,Plan1!$B$2:$S$5570,8,)/1000</f>
        <v>5.6790000000000003</v>
      </c>
      <c r="I2284" s="180">
        <f>VLOOKUP(D2284,Plan1!$B$2:$S$5570,9,)/1000</f>
        <v>5.3470000000000004</v>
      </c>
      <c r="J2284" s="180">
        <f>VLOOKUP(D2284,Plan1!$B$2:$S$5570,10,)/1000</f>
        <v>4.7930000000000001</v>
      </c>
      <c r="K2284" s="180">
        <f>VLOOKUP(D2284,Plan1!$B$2:$S$5570,11,)/1000</f>
        <v>3.8610000000000002</v>
      </c>
      <c r="L2284" s="180">
        <f>VLOOKUP(D2284,Plan1!$B$2:$S$5570,12,)/1000</f>
        <v>3.363</v>
      </c>
      <c r="M2284" s="180">
        <f>VLOOKUP(D2284,Plan1!$B$2:$S$5570,13,)/1000</f>
        <v>3.6469999999999998</v>
      </c>
      <c r="N2284" s="180">
        <f>VLOOKUP(D2284,Plan1!$B$2:$S$5570,14,)/1000</f>
        <v>4.2960000000000003</v>
      </c>
      <c r="O2284" s="180">
        <f>VLOOKUP(D2284,Plan1!$B$2:$S$5570,15,)/1000</f>
        <v>4.2290000000000001</v>
      </c>
      <c r="P2284" s="180">
        <f>VLOOKUP(D2284,Plan1!$B$2:$S$5570,16,)/1000</f>
        <v>4.8689999999999998</v>
      </c>
      <c r="Q2284" s="180">
        <f>VLOOKUP(D2284,Plan1!$B$2:$S$5570,17,)/1000</f>
        <v>5.5949999999999998</v>
      </c>
      <c r="R2284" s="180">
        <f>VLOOKUP(D2284,Plan1!$B$2:$S$5570,18,)/1000</f>
        <v>5.7450000000000001</v>
      </c>
      <c r="S2284" s="180">
        <f>VLOOKUP(D2284,Plan1!$B$2:$S$5570,6,)/1000</f>
        <v>4.7519999999999998</v>
      </c>
    </row>
    <row r="2285" spans="1:19" x14ac:dyDescent="0.25">
      <c r="A2285" s="178">
        <v>44516</v>
      </c>
      <c r="B2285" s="178">
        <v>-73361</v>
      </c>
      <c r="C2285" s="178">
        <v>-353371</v>
      </c>
      <c r="D2285" s="178" t="s">
        <v>2768</v>
      </c>
      <c r="E2285" s="178" t="s">
        <v>167</v>
      </c>
      <c r="F2285" s="178" t="s">
        <v>2709</v>
      </c>
      <c r="G2285" s="180">
        <f>VLOOKUP(D2285,Plan1!$B$2:$S$5570,7,)/1000</f>
        <v>5.3949999999999996</v>
      </c>
      <c r="H2285" s="180">
        <f>VLOOKUP(D2285,Plan1!$B$2:$S$5570,8,)/1000</f>
        <v>5.718</v>
      </c>
      <c r="I2285" s="180">
        <f>VLOOKUP(D2285,Plan1!$B$2:$S$5570,9,)/1000</f>
        <v>5.843</v>
      </c>
      <c r="J2285" s="180">
        <f>VLOOKUP(D2285,Plan1!$B$2:$S$5570,10,)/1000</f>
        <v>5.5010000000000003</v>
      </c>
      <c r="K2285" s="180">
        <f>VLOOKUP(D2285,Plan1!$B$2:$S$5570,11,)/1000</f>
        <v>4.9169999999999998</v>
      </c>
      <c r="L2285" s="180">
        <f>VLOOKUP(D2285,Plan1!$B$2:$S$5570,12,)/1000</f>
        <v>4.4850000000000003</v>
      </c>
      <c r="M2285" s="180">
        <f>VLOOKUP(D2285,Plan1!$B$2:$S$5570,13,)/1000</f>
        <v>4.6020000000000003</v>
      </c>
      <c r="N2285" s="180">
        <f>VLOOKUP(D2285,Plan1!$B$2:$S$5570,14,)/1000</f>
        <v>5.3040000000000003</v>
      </c>
      <c r="O2285" s="180">
        <f>VLOOKUP(D2285,Plan1!$B$2:$S$5570,15,)/1000</f>
        <v>5.556</v>
      </c>
      <c r="P2285" s="180">
        <f>VLOOKUP(D2285,Plan1!$B$2:$S$5570,16,)/1000</f>
        <v>5.6479999999999997</v>
      </c>
      <c r="Q2285" s="180">
        <f>VLOOKUP(D2285,Plan1!$B$2:$S$5570,17,)/1000</f>
        <v>5.7460000000000004</v>
      </c>
      <c r="R2285" s="180">
        <f>VLOOKUP(D2285,Plan1!$B$2:$S$5570,18,)/1000</f>
        <v>5.6280000000000001</v>
      </c>
      <c r="S2285" s="180">
        <f>VLOOKUP(D2285,Plan1!$B$2:$S$5570,6,)/1000</f>
        <v>5.3620000000000001</v>
      </c>
    </row>
    <row r="2286" spans="1:19" x14ac:dyDescent="0.25">
      <c r="A2286" s="178">
        <v>31891</v>
      </c>
      <c r="B2286" s="178">
        <v>-10683</v>
      </c>
      <c r="C2286" s="178">
        <v>-374276</v>
      </c>
      <c r="D2286" s="178" t="s">
        <v>2768</v>
      </c>
      <c r="E2286" s="178" t="s">
        <v>167</v>
      </c>
      <c r="F2286" s="178" t="s">
        <v>5304</v>
      </c>
      <c r="G2286" s="180">
        <f>VLOOKUP(D2286,Plan1!$B$2:$S$5570,7,)/1000</f>
        <v>5.3949999999999996</v>
      </c>
      <c r="H2286" s="180">
        <f>VLOOKUP(D2286,Plan1!$B$2:$S$5570,8,)/1000</f>
        <v>5.718</v>
      </c>
      <c r="I2286" s="180">
        <f>VLOOKUP(D2286,Plan1!$B$2:$S$5570,9,)/1000</f>
        <v>5.843</v>
      </c>
      <c r="J2286" s="180">
        <f>VLOOKUP(D2286,Plan1!$B$2:$S$5570,10,)/1000</f>
        <v>5.5010000000000003</v>
      </c>
      <c r="K2286" s="180">
        <f>VLOOKUP(D2286,Plan1!$B$2:$S$5570,11,)/1000</f>
        <v>4.9169999999999998</v>
      </c>
      <c r="L2286" s="180">
        <f>VLOOKUP(D2286,Plan1!$B$2:$S$5570,12,)/1000</f>
        <v>4.4850000000000003</v>
      </c>
      <c r="M2286" s="180">
        <f>VLOOKUP(D2286,Plan1!$B$2:$S$5570,13,)/1000</f>
        <v>4.6020000000000003</v>
      </c>
      <c r="N2286" s="180">
        <f>VLOOKUP(D2286,Plan1!$B$2:$S$5570,14,)/1000</f>
        <v>5.3040000000000003</v>
      </c>
      <c r="O2286" s="180">
        <f>VLOOKUP(D2286,Plan1!$B$2:$S$5570,15,)/1000</f>
        <v>5.556</v>
      </c>
      <c r="P2286" s="180">
        <f>VLOOKUP(D2286,Plan1!$B$2:$S$5570,16,)/1000</f>
        <v>5.6479999999999997</v>
      </c>
      <c r="Q2286" s="180">
        <f>VLOOKUP(D2286,Plan1!$B$2:$S$5570,17,)/1000</f>
        <v>5.7460000000000004</v>
      </c>
      <c r="R2286" s="180">
        <f>VLOOKUP(D2286,Plan1!$B$2:$S$5570,18,)/1000</f>
        <v>5.6280000000000001</v>
      </c>
      <c r="S2286" s="180">
        <f>VLOOKUP(D2286,Plan1!$B$2:$S$5570,6,)/1000</f>
        <v>5.3620000000000001</v>
      </c>
    </row>
    <row r="2287" spans="1:19" x14ac:dyDescent="0.25">
      <c r="A2287" s="178">
        <v>30075</v>
      </c>
      <c r="B2287" s="178">
        <v>-112697</v>
      </c>
      <c r="C2287" s="178">
        <v>-377878</v>
      </c>
      <c r="D2287" s="178" t="s">
        <v>5309</v>
      </c>
      <c r="E2287" s="178" t="s">
        <v>167</v>
      </c>
      <c r="F2287" s="178" t="s">
        <v>5304</v>
      </c>
      <c r="G2287" s="180">
        <f>VLOOKUP(D2287,Plan1!$B$2:$S$5570,7,)/1000</f>
        <v>5.7569999999999997</v>
      </c>
      <c r="H2287" s="180">
        <f>VLOOKUP(D2287,Plan1!$B$2:$S$5570,8,)/1000</f>
        <v>5.77</v>
      </c>
      <c r="I2287" s="180">
        <f>VLOOKUP(D2287,Plan1!$B$2:$S$5570,9,)/1000</f>
        <v>5.8890000000000002</v>
      </c>
      <c r="J2287" s="180">
        <f>VLOOKUP(D2287,Plan1!$B$2:$S$5570,10,)/1000</f>
        <v>5.133</v>
      </c>
      <c r="K2287" s="180">
        <f>VLOOKUP(D2287,Plan1!$B$2:$S$5570,11,)/1000</f>
        <v>4.5510000000000002</v>
      </c>
      <c r="L2287" s="180">
        <f>VLOOKUP(D2287,Plan1!$B$2:$S$5570,12,)/1000</f>
        <v>4.2830000000000004</v>
      </c>
      <c r="M2287" s="180">
        <f>VLOOKUP(D2287,Plan1!$B$2:$S$5570,13,)/1000</f>
        <v>4.4249999999999998</v>
      </c>
      <c r="N2287" s="180">
        <f>VLOOKUP(D2287,Plan1!$B$2:$S$5570,14,)/1000</f>
        <v>4.8209999999999997</v>
      </c>
      <c r="O2287" s="180">
        <f>VLOOKUP(D2287,Plan1!$B$2:$S$5570,15,)/1000</f>
        <v>5.4020000000000001</v>
      </c>
      <c r="P2287" s="180">
        <f>VLOOKUP(D2287,Plan1!$B$2:$S$5570,16,)/1000</f>
        <v>5.5090000000000003</v>
      </c>
      <c r="Q2287" s="180">
        <f>VLOOKUP(D2287,Plan1!$B$2:$S$5570,17,)/1000</f>
        <v>5.8019999999999996</v>
      </c>
      <c r="R2287" s="180">
        <f>VLOOKUP(D2287,Plan1!$B$2:$S$5570,18,)/1000</f>
        <v>5.7720000000000002</v>
      </c>
      <c r="S2287" s="180">
        <f>VLOOKUP(D2287,Plan1!$B$2:$S$5570,6,)/1000</f>
        <v>5.26</v>
      </c>
    </row>
    <row r="2288" spans="1:19" x14ac:dyDescent="0.25">
      <c r="A2288" s="178">
        <v>17658</v>
      </c>
      <c r="B2288" s="178">
        <v>-165737</v>
      </c>
      <c r="C2288" s="178">
        <v>-395597</v>
      </c>
      <c r="D2288" s="178" t="s">
        <v>389</v>
      </c>
      <c r="E2288" s="178" t="s">
        <v>167</v>
      </c>
      <c r="F2288" s="178" t="s">
        <v>375</v>
      </c>
      <c r="G2288" s="180">
        <f>VLOOKUP(D2288,Plan1!$B$2:$S$5570,7,)/1000</f>
        <v>5.3680000000000003</v>
      </c>
      <c r="H2288" s="180">
        <f>VLOOKUP(D2288,Plan1!$B$2:$S$5570,8,)/1000</f>
        <v>5.7750000000000004</v>
      </c>
      <c r="I2288" s="180">
        <f>VLOOKUP(D2288,Plan1!$B$2:$S$5570,9,)/1000</f>
        <v>5.4470000000000001</v>
      </c>
      <c r="J2288" s="180">
        <f>VLOOKUP(D2288,Plan1!$B$2:$S$5570,10,)/1000</f>
        <v>4.9160000000000004</v>
      </c>
      <c r="K2288" s="180">
        <f>VLOOKUP(D2288,Plan1!$B$2:$S$5570,11,)/1000</f>
        <v>4.4160000000000004</v>
      </c>
      <c r="L2288" s="180">
        <f>VLOOKUP(D2288,Plan1!$B$2:$S$5570,12,)/1000</f>
        <v>4.0750000000000002</v>
      </c>
      <c r="M2288" s="180">
        <f>VLOOKUP(D2288,Plan1!$B$2:$S$5570,13,)/1000</f>
        <v>4.274</v>
      </c>
      <c r="N2288" s="180">
        <f>VLOOKUP(D2288,Plan1!$B$2:$S$5570,14,)/1000</f>
        <v>4.6929999999999996</v>
      </c>
      <c r="O2288" s="180">
        <f>VLOOKUP(D2288,Plan1!$B$2:$S$5570,15,)/1000</f>
        <v>5.0410000000000004</v>
      </c>
      <c r="P2288" s="180">
        <f>VLOOKUP(D2288,Plan1!$B$2:$S$5570,16,)/1000</f>
        <v>4.9610000000000003</v>
      </c>
      <c r="Q2288" s="180">
        <f>VLOOKUP(D2288,Plan1!$B$2:$S$5570,17,)/1000</f>
        <v>4.7839999999999998</v>
      </c>
      <c r="R2288" s="180">
        <f>VLOOKUP(D2288,Plan1!$B$2:$S$5570,18,)/1000</f>
        <v>5.4</v>
      </c>
      <c r="S2288" s="180">
        <f>VLOOKUP(D2288,Plan1!$B$2:$S$5570,6,)/1000</f>
        <v>4.9290000000000003</v>
      </c>
    </row>
    <row r="2289" spans="1:19" x14ac:dyDescent="0.25">
      <c r="A2289" s="178">
        <v>5288</v>
      </c>
      <c r="B2289" s="178">
        <v>-238643</v>
      </c>
      <c r="C2289" s="178">
        <v>-491404</v>
      </c>
      <c r="D2289" s="178" t="s">
        <v>4735</v>
      </c>
      <c r="E2289" s="178" t="s">
        <v>167</v>
      </c>
      <c r="F2289" s="178" t="s">
        <v>4704</v>
      </c>
      <c r="G2289" s="180">
        <f>VLOOKUP(D2289,Plan1!$B$2:$S$5570,7,)/1000</f>
        <v>5.109</v>
      </c>
      <c r="H2289" s="180">
        <f>VLOOKUP(D2289,Plan1!$B$2:$S$5570,8,)/1000</f>
        <v>5.4550000000000001</v>
      </c>
      <c r="I2289" s="180">
        <f>VLOOKUP(D2289,Plan1!$B$2:$S$5570,9,)/1000</f>
        <v>5.2469999999999999</v>
      </c>
      <c r="J2289" s="180">
        <f>VLOOKUP(D2289,Plan1!$B$2:$S$5570,10,)/1000</f>
        <v>5.0860000000000003</v>
      </c>
      <c r="K2289" s="180">
        <f>VLOOKUP(D2289,Plan1!$B$2:$S$5570,11,)/1000</f>
        <v>4.3550000000000004</v>
      </c>
      <c r="L2289" s="180">
        <f>VLOOKUP(D2289,Plan1!$B$2:$S$5570,12,)/1000</f>
        <v>4.141</v>
      </c>
      <c r="M2289" s="180">
        <f>VLOOKUP(D2289,Plan1!$B$2:$S$5570,13,)/1000</f>
        <v>4.32</v>
      </c>
      <c r="N2289" s="180">
        <f>VLOOKUP(D2289,Plan1!$B$2:$S$5570,14,)/1000</f>
        <v>5.25</v>
      </c>
      <c r="O2289" s="180">
        <f>VLOOKUP(D2289,Plan1!$B$2:$S$5570,15,)/1000</f>
        <v>4.8949999999999996</v>
      </c>
      <c r="P2289" s="180">
        <f>VLOOKUP(D2289,Plan1!$B$2:$S$5570,16,)/1000</f>
        <v>4.9980000000000002</v>
      </c>
      <c r="Q2289" s="180">
        <f>VLOOKUP(D2289,Plan1!$B$2:$S$5570,17,)/1000</f>
        <v>5.2329999999999997</v>
      </c>
      <c r="R2289" s="180">
        <f>VLOOKUP(D2289,Plan1!$B$2:$S$5570,18,)/1000</f>
        <v>5.4489999999999998</v>
      </c>
      <c r="S2289" s="180">
        <f>VLOOKUP(D2289,Plan1!$B$2:$S$5570,6,)/1000</f>
        <v>4.9610000000000003</v>
      </c>
    </row>
    <row r="2290" spans="1:19" x14ac:dyDescent="0.25">
      <c r="A2290" s="178">
        <v>26744</v>
      </c>
      <c r="B2290" s="178">
        <v>-125246</v>
      </c>
      <c r="C2290" s="178">
        <v>-403062</v>
      </c>
      <c r="D2290" s="178" t="s">
        <v>607</v>
      </c>
      <c r="E2290" s="178" t="s">
        <v>167</v>
      </c>
      <c r="F2290" s="178" t="s">
        <v>375</v>
      </c>
      <c r="G2290" s="180">
        <f>VLOOKUP(D2290,Plan1!$B$2:$S$5570,7,)/1000</f>
        <v>5.452</v>
      </c>
      <c r="H2290" s="180">
        <f>VLOOKUP(D2290,Plan1!$B$2:$S$5570,8,)/1000</f>
        <v>5.6609999999999996</v>
      </c>
      <c r="I2290" s="180">
        <f>VLOOKUP(D2290,Plan1!$B$2:$S$5570,9,)/1000</f>
        <v>5.7370000000000001</v>
      </c>
      <c r="J2290" s="180">
        <f>VLOOKUP(D2290,Plan1!$B$2:$S$5570,10,)/1000</f>
        <v>4.8570000000000002</v>
      </c>
      <c r="K2290" s="180">
        <f>VLOOKUP(D2290,Plan1!$B$2:$S$5570,11,)/1000</f>
        <v>4.327</v>
      </c>
      <c r="L2290" s="180">
        <f>VLOOKUP(D2290,Plan1!$B$2:$S$5570,12,)/1000</f>
        <v>4.0720000000000001</v>
      </c>
      <c r="M2290" s="180">
        <f>VLOOKUP(D2290,Plan1!$B$2:$S$5570,13,)/1000</f>
        <v>4.2039999999999997</v>
      </c>
      <c r="N2290" s="180">
        <f>VLOOKUP(D2290,Plan1!$B$2:$S$5570,14,)/1000</f>
        <v>4.6779999999999999</v>
      </c>
      <c r="O2290" s="180">
        <f>VLOOKUP(D2290,Plan1!$B$2:$S$5570,15,)/1000</f>
        <v>5.3029999999999999</v>
      </c>
      <c r="P2290" s="180">
        <f>VLOOKUP(D2290,Plan1!$B$2:$S$5570,16,)/1000</f>
        <v>5.0940000000000003</v>
      </c>
      <c r="Q2290" s="180">
        <f>VLOOKUP(D2290,Plan1!$B$2:$S$5570,17,)/1000</f>
        <v>5.085</v>
      </c>
      <c r="R2290" s="180">
        <f>VLOOKUP(D2290,Plan1!$B$2:$S$5570,18,)/1000</f>
        <v>5.3470000000000004</v>
      </c>
      <c r="S2290" s="180">
        <f>VLOOKUP(D2290,Plan1!$B$2:$S$5570,6,)/1000</f>
        <v>4.9850000000000003</v>
      </c>
    </row>
    <row r="2291" spans="1:19" x14ac:dyDescent="0.25">
      <c r="A2291" s="178">
        <v>18795</v>
      </c>
      <c r="B2291" s="178">
        <v>-16021</v>
      </c>
      <c r="C2291" s="178">
        <v>-498064</v>
      </c>
      <c r="D2291" s="178" t="s">
        <v>1203</v>
      </c>
      <c r="E2291" s="178" t="s">
        <v>167</v>
      </c>
      <c r="F2291" s="178" t="s">
        <v>1058</v>
      </c>
      <c r="G2291" s="180">
        <f>VLOOKUP(D2291,Plan1!$B$2:$S$5570,7,)/1000</f>
        <v>4.9009999999999998</v>
      </c>
      <c r="H2291" s="180">
        <f>VLOOKUP(D2291,Plan1!$B$2:$S$5570,8,)/1000</f>
        <v>5.4050000000000002</v>
      </c>
      <c r="I2291" s="180">
        <f>VLOOKUP(D2291,Plan1!$B$2:$S$5570,9,)/1000</f>
        <v>5.2510000000000003</v>
      </c>
      <c r="J2291" s="180">
        <f>VLOOKUP(D2291,Plan1!$B$2:$S$5570,10,)/1000</f>
        <v>5.5860000000000003</v>
      </c>
      <c r="K2291" s="180">
        <f>VLOOKUP(D2291,Plan1!$B$2:$S$5570,11,)/1000</f>
        <v>5.617</v>
      </c>
      <c r="L2291" s="180">
        <f>VLOOKUP(D2291,Plan1!$B$2:$S$5570,12,)/1000</f>
        <v>5.4859999999999998</v>
      </c>
      <c r="M2291" s="180">
        <f>VLOOKUP(D2291,Plan1!$B$2:$S$5570,13,)/1000</f>
        <v>5.59</v>
      </c>
      <c r="N2291" s="180">
        <f>VLOOKUP(D2291,Plan1!$B$2:$S$5570,14,)/1000</f>
        <v>6.4189999999999996</v>
      </c>
      <c r="O2291" s="180">
        <f>VLOOKUP(D2291,Plan1!$B$2:$S$5570,15,)/1000</f>
        <v>5.7279999999999998</v>
      </c>
      <c r="P2291" s="180">
        <f>VLOOKUP(D2291,Plan1!$B$2:$S$5570,16,)/1000</f>
        <v>5.3949999999999996</v>
      </c>
      <c r="Q2291" s="180">
        <f>VLOOKUP(D2291,Plan1!$B$2:$S$5570,17,)/1000</f>
        <v>4.9290000000000003</v>
      </c>
      <c r="R2291" s="180">
        <f>VLOOKUP(D2291,Plan1!$B$2:$S$5570,18,)/1000</f>
        <v>4.9109999999999996</v>
      </c>
      <c r="S2291" s="180">
        <f>VLOOKUP(D2291,Plan1!$B$2:$S$5570,6,)/1000</f>
        <v>5.4349999999999996</v>
      </c>
    </row>
    <row r="2292" spans="1:19" x14ac:dyDescent="0.25">
      <c r="A2292" s="178">
        <v>33852</v>
      </c>
      <c r="B2292" s="178">
        <v>-101252</v>
      </c>
      <c r="C2292" s="178">
        <v>-371059</v>
      </c>
      <c r="D2292" s="178" t="s">
        <v>5360</v>
      </c>
      <c r="E2292" s="178" t="s">
        <v>167</v>
      </c>
      <c r="F2292" s="178" t="s">
        <v>5304</v>
      </c>
      <c r="G2292" s="180">
        <f>VLOOKUP(D2292,Plan1!$B$2:$S$5570,7,)/1000</f>
        <v>5.6820000000000004</v>
      </c>
      <c r="H2292" s="180">
        <f>VLOOKUP(D2292,Plan1!$B$2:$S$5570,8,)/1000</f>
        <v>5.6689999999999996</v>
      </c>
      <c r="I2292" s="180">
        <f>VLOOKUP(D2292,Plan1!$B$2:$S$5570,9,)/1000</f>
        <v>5.8490000000000002</v>
      </c>
      <c r="J2292" s="180">
        <f>VLOOKUP(D2292,Plan1!$B$2:$S$5570,10,)/1000</f>
        <v>5.3319999999999999</v>
      </c>
      <c r="K2292" s="180">
        <f>VLOOKUP(D2292,Plan1!$B$2:$S$5570,11,)/1000</f>
        <v>4.5810000000000004</v>
      </c>
      <c r="L2292" s="180">
        <f>VLOOKUP(D2292,Plan1!$B$2:$S$5570,12,)/1000</f>
        <v>4.3449999999999998</v>
      </c>
      <c r="M2292" s="180">
        <f>VLOOKUP(D2292,Plan1!$B$2:$S$5570,13,)/1000</f>
        <v>4.476</v>
      </c>
      <c r="N2292" s="180">
        <f>VLOOKUP(D2292,Plan1!$B$2:$S$5570,14,)/1000</f>
        <v>4.9660000000000002</v>
      </c>
      <c r="O2292" s="180">
        <f>VLOOKUP(D2292,Plan1!$B$2:$S$5570,15,)/1000</f>
        <v>5.5839999999999996</v>
      </c>
      <c r="P2292" s="180">
        <f>VLOOKUP(D2292,Plan1!$B$2:$S$5570,16,)/1000</f>
        <v>5.6470000000000002</v>
      </c>
      <c r="Q2292" s="180">
        <f>VLOOKUP(D2292,Plan1!$B$2:$S$5570,17,)/1000</f>
        <v>5.8710000000000004</v>
      </c>
      <c r="R2292" s="180">
        <f>VLOOKUP(D2292,Plan1!$B$2:$S$5570,18,)/1000</f>
        <v>5.7439999999999998</v>
      </c>
      <c r="S2292" s="180">
        <f>VLOOKUP(D2292,Plan1!$B$2:$S$5570,6,)/1000</f>
        <v>5.3120000000000003</v>
      </c>
    </row>
    <row r="2293" spans="1:19" x14ac:dyDescent="0.25">
      <c r="A2293" s="178">
        <v>12020</v>
      </c>
      <c r="B2293" s="178">
        <v>-196244</v>
      </c>
      <c r="C2293" s="178">
        <v>-432316</v>
      </c>
      <c r="D2293" s="178" t="s">
        <v>2201</v>
      </c>
      <c r="E2293" s="178" t="s">
        <v>167</v>
      </c>
      <c r="F2293" s="178" t="s">
        <v>1727</v>
      </c>
      <c r="G2293" s="180">
        <f>VLOOKUP(D2293,Plan1!$B$2:$S$5570,7,)/1000</f>
        <v>5.0110000000000001</v>
      </c>
      <c r="H2293" s="180">
        <f>VLOOKUP(D2293,Plan1!$B$2:$S$5570,8,)/1000</f>
        <v>5.5620000000000003</v>
      </c>
      <c r="I2293" s="180">
        <f>VLOOKUP(D2293,Plan1!$B$2:$S$5570,9,)/1000</f>
        <v>4.9349999999999996</v>
      </c>
      <c r="J2293" s="180">
        <f>VLOOKUP(D2293,Plan1!$B$2:$S$5570,10,)/1000</f>
        <v>4.9039999999999999</v>
      </c>
      <c r="K2293" s="180">
        <f>VLOOKUP(D2293,Plan1!$B$2:$S$5570,11,)/1000</f>
        <v>4.633</v>
      </c>
      <c r="L2293" s="180">
        <f>VLOOKUP(D2293,Plan1!$B$2:$S$5570,12,)/1000</f>
        <v>4.6059999999999999</v>
      </c>
      <c r="M2293" s="180">
        <f>VLOOKUP(D2293,Plan1!$B$2:$S$5570,13,)/1000</f>
        <v>4.7720000000000002</v>
      </c>
      <c r="N2293" s="180">
        <f>VLOOKUP(D2293,Plan1!$B$2:$S$5570,14,)/1000</f>
        <v>5.41</v>
      </c>
      <c r="O2293" s="180">
        <f>VLOOKUP(D2293,Plan1!$B$2:$S$5570,15,)/1000</f>
        <v>5.282</v>
      </c>
      <c r="P2293" s="180">
        <f>VLOOKUP(D2293,Plan1!$B$2:$S$5570,16,)/1000</f>
        <v>4.9480000000000004</v>
      </c>
      <c r="Q2293" s="180">
        <f>VLOOKUP(D2293,Plan1!$B$2:$S$5570,17,)/1000</f>
        <v>4.423</v>
      </c>
      <c r="R2293" s="180">
        <f>VLOOKUP(D2293,Plan1!$B$2:$S$5570,18,)/1000</f>
        <v>4.9039999999999999</v>
      </c>
      <c r="S2293" s="180">
        <f>VLOOKUP(D2293,Plan1!$B$2:$S$5570,6,)/1000</f>
        <v>4.9489999999999998</v>
      </c>
    </row>
    <row r="2294" spans="1:19" x14ac:dyDescent="0.25">
      <c r="A2294" s="178">
        <v>13861</v>
      </c>
      <c r="B2294" s="178">
        <v>-185696</v>
      </c>
      <c r="C2294" s="178">
        <v>-412329</v>
      </c>
      <c r="D2294" s="178" t="s">
        <v>2347</v>
      </c>
      <c r="E2294" s="178" t="s">
        <v>167</v>
      </c>
      <c r="F2294" s="178" t="s">
        <v>1727</v>
      </c>
      <c r="G2294" s="180">
        <f>VLOOKUP(D2294,Plan1!$B$2:$S$5570,7,)/1000</f>
        <v>5.3869999999999996</v>
      </c>
      <c r="H2294" s="180">
        <f>VLOOKUP(D2294,Plan1!$B$2:$S$5570,8,)/1000</f>
        <v>5.7880000000000003</v>
      </c>
      <c r="I2294" s="180">
        <f>VLOOKUP(D2294,Plan1!$B$2:$S$5570,9,)/1000</f>
        <v>5.306</v>
      </c>
      <c r="J2294" s="180">
        <f>VLOOKUP(D2294,Plan1!$B$2:$S$5570,10,)/1000</f>
        <v>5.0590000000000002</v>
      </c>
      <c r="K2294" s="180">
        <f>VLOOKUP(D2294,Plan1!$B$2:$S$5570,11,)/1000</f>
        <v>4.4969999999999999</v>
      </c>
      <c r="L2294" s="180">
        <f>VLOOKUP(D2294,Plan1!$B$2:$S$5570,12,)/1000</f>
        <v>4.3479999999999999</v>
      </c>
      <c r="M2294" s="180">
        <f>VLOOKUP(D2294,Plan1!$B$2:$S$5570,13,)/1000</f>
        <v>4.4269999999999996</v>
      </c>
      <c r="N2294" s="180">
        <f>VLOOKUP(D2294,Plan1!$B$2:$S$5570,14,)/1000</f>
        <v>4.9050000000000002</v>
      </c>
      <c r="O2294" s="180">
        <f>VLOOKUP(D2294,Plan1!$B$2:$S$5570,15,)/1000</f>
        <v>5.101</v>
      </c>
      <c r="P2294" s="180">
        <f>VLOOKUP(D2294,Plan1!$B$2:$S$5570,16,)/1000</f>
        <v>4.9560000000000004</v>
      </c>
      <c r="Q2294" s="180">
        <f>VLOOKUP(D2294,Plan1!$B$2:$S$5570,17,)/1000</f>
        <v>4.5730000000000004</v>
      </c>
      <c r="R2294" s="180">
        <f>VLOOKUP(D2294,Plan1!$B$2:$S$5570,18,)/1000</f>
        <v>5.1100000000000003</v>
      </c>
      <c r="S2294" s="180">
        <f>VLOOKUP(D2294,Plan1!$B$2:$S$5570,6,)/1000</f>
        <v>4.9550000000000001</v>
      </c>
    </row>
    <row r="2295" spans="1:19" x14ac:dyDescent="0.25">
      <c r="A2295" s="178">
        <v>10746</v>
      </c>
      <c r="B2295" s="178">
        <v>-202506</v>
      </c>
      <c r="C2295" s="178">
        <v>-438042</v>
      </c>
      <c r="D2295" s="178" t="s">
        <v>2076</v>
      </c>
      <c r="E2295" s="178" t="s">
        <v>167</v>
      </c>
      <c r="F2295" s="178" t="s">
        <v>1727</v>
      </c>
      <c r="G2295" s="180">
        <f>VLOOKUP(D2295,Plan1!$B$2:$S$5570,7,)/1000</f>
        <v>4.9290000000000003</v>
      </c>
      <c r="H2295" s="180">
        <f>VLOOKUP(D2295,Plan1!$B$2:$S$5570,8,)/1000</f>
        <v>5.4020000000000001</v>
      </c>
      <c r="I2295" s="180">
        <f>VLOOKUP(D2295,Plan1!$B$2:$S$5570,9,)/1000</f>
        <v>4.9560000000000004</v>
      </c>
      <c r="J2295" s="180">
        <f>VLOOKUP(D2295,Plan1!$B$2:$S$5570,10,)/1000</f>
        <v>5.0149999999999997</v>
      </c>
      <c r="K2295" s="180">
        <f>VLOOKUP(D2295,Plan1!$B$2:$S$5570,11,)/1000</f>
        <v>4.8</v>
      </c>
      <c r="L2295" s="180">
        <f>VLOOKUP(D2295,Plan1!$B$2:$S$5570,12,)/1000</f>
        <v>4.8639999999999999</v>
      </c>
      <c r="M2295" s="180">
        <f>VLOOKUP(D2295,Plan1!$B$2:$S$5570,13,)/1000</f>
        <v>5.0890000000000004</v>
      </c>
      <c r="N2295" s="180">
        <f>VLOOKUP(D2295,Plan1!$B$2:$S$5570,14,)/1000</f>
        <v>5.82</v>
      </c>
      <c r="O2295" s="180">
        <f>VLOOKUP(D2295,Plan1!$B$2:$S$5570,15,)/1000</f>
        <v>5.4939999999999998</v>
      </c>
      <c r="P2295" s="180">
        <f>VLOOKUP(D2295,Plan1!$B$2:$S$5570,16,)/1000</f>
        <v>5.0720000000000001</v>
      </c>
      <c r="Q2295" s="180">
        <f>VLOOKUP(D2295,Plan1!$B$2:$S$5570,17,)/1000</f>
        <v>4.5330000000000004</v>
      </c>
      <c r="R2295" s="180">
        <f>VLOOKUP(D2295,Plan1!$B$2:$S$5570,18,)/1000</f>
        <v>4.7359999999999998</v>
      </c>
      <c r="S2295" s="180">
        <f>VLOOKUP(D2295,Plan1!$B$2:$S$5570,6,)/1000</f>
        <v>5.0590000000000002</v>
      </c>
    </row>
    <row r="2296" spans="1:19" x14ac:dyDescent="0.25">
      <c r="A2296" s="178">
        <v>6606</v>
      </c>
      <c r="B2296" s="178">
        <v>-22757</v>
      </c>
      <c r="C2296" s="178">
        <v>-428643</v>
      </c>
      <c r="D2296" s="178" t="s">
        <v>3682</v>
      </c>
      <c r="E2296" s="178" t="s">
        <v>167</v>
      </c>
      <c r="F2296" s="178" t="s">
        <v>3664</v>
      </c>
      <c r="G2296" s="180">
        <f>VLOOKUP(D2296,Plan1!$B$2:$S$5570,7,)/1000</f>
        <v>5.54</v>
      </c>
      <c r="H2296" s="180">
        <f>VLOOKUP(D2296,Plan1!$B$2:$S$5570,8,)/1000</f>
        <v>6.0369999999999999</v>
      </c>
      <c r="I2296" s="180">
        <f>VLOOKUP(D2296,Plan1!$B$2:$S$5570,9,)/1000</f>
        <v>5.2850000000000001</v>
      </c>
      <c r="J2296" s="180">
        <f>VLOOKUP(D2296,Plan1!$B$2:$S$5570,10,)/1000</f>
        <v>5.1139999999999999</v>
      </c>
      <c r="K2296" s="180">
        <f>VLOOKUP(D2296,Plan1!$B$2:$S$5570,11,)/1000</f>
        <v>4.4669999999999996</v>
      </c>
      <c r="L2296" s="180">
        <f>VLOOKUP(D2296,Plan1!$B$2:$S$5570,12,)/1000</f>
        <v>4.3949999999999996</v>
      </c>
      <c r="M2296" s="180">
        <f>VLOOKUP(D2296,Plan1!$B$2:$S$5570,13,)/1000</f>
        <v>4.319</v>
      </c>
      <c r="N2296" s="180">
        <f>VLOOKUP(D2296,Plan1!$B$2:$S$5570,14,)/1000</f>
        <v>5.0309999999999997</v>
      </c>
      <c r="O2296" s="180">
        <f>VLOOKUP(D2296,Plan1!$B$2:$S$5570,15,)/1000</f>
        <v>4.7770000000000001</v>
      </c>
      <c r="P2296" s="180">
        <f>VLOOKUP(D2296,Plan1!$B$2:$S$5570,16,)/1000</f>
        <v>4.952</v>
      </c>
      <c r="Q2296" s="180">
        <f>VLOOKUP(D2296,Plan1!$B$2:$S$5570,17,)/1000</f>
        <v>4.72</v>
      </c>
      <c r="R2296" s="180">
        <f>VLOOKUP(D2296,Plan1!$B$2:$S$5570,18,)/1000</f>
        <v>5.25</v>
      </c>
      <c r="S2296" s="180">
        <f>VLOOKUP(D2296,Plan1!$B$2:$S$5570,6,)/1000</f>
        <v>4.9909999999999997</v>
      </c>
    </row>
    <row r="2297" spans="1:19" x14ac:dyDescent="0.25">
      <c r="A2297" s="178">
        <v>21479</v>
      </c>
      <c r="B2297" s="178">
        <v>-14788</v>
      </c>
      <c r="C2297" s="178">
        <v>-392784</v>
      </c>
      <c r="D2297" s="178" t="s">
        <v>437</v>
      </c>
      <c r="E2297" s="178" t="s">
        <v>167</v>
      </c>
      <c r="F2297" s="178" t="s">
        <v>375</v>
      </c>
      <c r="G2297" s="180">
        <f>VLOOKUP(D2297,Plan1!$B$2:$S$5570,7,)/1000</f>
        <v>5.3979999999999997</v>
      </c>
      <c r="H2297" s="180">
        <f>VLOOKUP(D2297,Plan1!$B$2:$S$5570,8,)/1000</f>
        <v>5.7089999999999996</v>
      </c>
      <c r="I2297" s="180">
        <f>VLOOKUP(D2297,Plan1!$B$2:$S$5570,9,)/1000</f>
        <v>5.5330000000000004</v>
      </c>
      <c r="J2297" s="180">
        <f>VLOOKUP(D2297,Plan1!$B$2:$S$5570,10,)/1000</f>
        <v>4.8769999999999998</v>
      </c>
      <c r="K2297" s="180">
        <f>VLOOKUP(D2297,Plan1!$B$2:$S$5570,11,)/1000</f>
        <v>4.3630000000000004</v>
      </c>
      <c r="L2297" s="180">
        <f>VLOOKUP(D2297,Plan1!$B$2:$S$5570,12,)/1000</f>
        <v>4.0549999999999997</v>
      </c>
      <c r="M2297" s="180">
        <f>VLOOKUP(D2297,Plan1!$B$2:$S$5570,13,)/1000</f>
        <v>4.2809999999999997</v>
      </c>
      <c r="N2297" s="180">
        <f>VLOOKUP(D2297,Plan1!$B$2:$S$5570,14,)/1000</f>
        <v>4.7069999999999999</v>
      </c>
      <c r="O2297" s="180">
        <f>VLOOKUP(D2297,Plan1!$B$2:$S$5570,15,)/1000</f>
        <v>5.0640000000000001</v>
      </c>
      <c r="P2297" s="180">
        <f>VLOOKUP(D2297,Plan1!$B$2:$S$5570,16,)/1000</f>
        <v>4.9850000000000003</v>
      </c>
      <c r="Q2297" s="180">
        <f>VLOOKUP(D2297,Plan1!$B$2:$S$5570,17,)/1000</f>
        <v>4.9470000000000001</v>
      </c>
      <c r="R2297" s="180">
        <f>VLOOKUP(D2297,Plan1!$B$2:$S$5570,18,)/1000</f>
        <v>5.4989999999999997</v>
      </c>
      <c r="S2297" s="180">
        <f>VLOOKUP(D2297,Plan1!$B$2:$S$5570,6,)/1000</f>
        <v>4.952</v>
      </c>
    </row>
    <row r="2298" spans="1:19" x14ac:dyDescent="0.25">
      <c r="A2298" s="178">
        <v>40097</v>
      </c>
      <c r="B2298" s="178">
        <v>-83934</v>
      </c>
      <c r="C2298" s="178">
        <v>-47773</v>
      </c>
      <c r="D2298" s="178" t="s">
        <v>5451</v>
      </c>
      <c r="E2298" s="178" t="s">
        <v>167</v>
      </c>
      <c r="F2298" s="178" t="s">
        <v>5370</v>
      </c>
      <c r="G2298" s="180">
        <f>VLOOKUP(D2298,Plan1!$B$2:$S$5570,7,)/1000</f>
        <v>4.742</v>
      </c>
      <c r="H2298" s="180">
        <f>VLOOKUP(D2298,Plan1!$B$2:$S$5570,8,)/1000</f>
        <v>4.8250000000000002</v>
      </c>
      <c r="I2298" s="180">
        <f>VLOOKUP(D2298,Plan1!$B$2:$S$5570,9,)/1000</f>
        <v>4.8520000000000003</v>
      </c>
      <c r="J2298" s="180">
        <f>VLOOKUP(D2298,Plan1!$B$2:$S$5570,10,)/1000</f>
        <v>5.0279999999999996</v>
      </c>
      <c r="K2298" s="180">
        <f>VLOOKUP(D2298,Plan1!$B$2:$S$5570,11,)/1000</f>
        <v>5.4169999999999998</v>
      </c>
      <c r="L2298" s="180">
        <f>VLOOKUP(D2298,Plan1!$B$2:$S$5570,12,)/1000</f>
        <v>5.6040000000000001</v>
      </c>
      <c r="M2298" s="180">
        <f>VLOOKUP(D2298,Plan1!$B$2:$S$5570,13,)/1000</f>
        <v>5.7240000000000002</v>
      </c>
      <c r="N2298" s="180">
        <f>VLOOKUP(D2298,Plan1!$B$2:$S$5570,14,)/1000</f>
        <v>6.3780000000000001</v>
      </c>
      <c r="O2298" s="180">
        <f>VLOOKUP(D2298,Plan1!$B$2:$S$5570,15,)/1000</f>
        <v>6.0549999999999997</v>
      </c>
      <c r="P2298" s="180">
        <f>VLOOKUP(D2298,Plan1!$B$2:$S$5570,16,)/1000</f>
        <v>5.2279999999999998</v>
      </c>
      <c r="Q2298" s="180">
        <f>VLOOKUP(D2298,Plan1!$B$2:$S$5570,17,)/1000</f>
        <v>4.6689999999999996</v>
      </c>
      <c r="R2298" s="180">
        <f>VLOOKUP(D2298,Plan1!$B$2:$S$5570,18,)/1000</f>
        <v>4.577</v>
      </c>
      <c r="S2298" s="180">
        <f>VLOOKUP(D2298,Plan1!$B$2:$S$5570,6,)/1000</f>
        <v>5.258</v>
      </c>
    </row>
    <row r="2299" spans="1:19" x14ac:dyDescent="0.25">
      <c r="A2299" s="178">
        <v>16647</v>
      </c>
      <c r="B2299" s="178">
        <v>-170629</v>
      </c>
      <c r="C2299" s="178">
        <v>-433073</v>
      </c>
      <c r="D2299" s="178" t="s">
        <v>2441</v>
      </c>
      <c r="E2299" s="178" t="s">
        <v>167</v>
      </c>
      <c r="F2299" s="178" t="s">
        <v>1727</v>
      </c>
      <c r="G2299" s="180">
        <f>VLOOKUP(D2299,Plan1!$B$2:$S$5570,7,)/1000</f>
        <v>5.6189999999999998</v>
      </c>
      <c r="H2299" s="180">
        <f>VLOOKUP(D2299,Plan1!$B$2:$S$5570,8,)/1000</f>
        <v>6.1740000000000004</v>
      </c>
      <c r="I2299" s="180">
        <f>VLOOKUP(D2299,Plan1!$B$2:$S$5570,9,)/1000</f>
        <v>5.4249999999999998</v>
      </c>
      <c r="J2299" s="180">
        <f>VLOOKUP(D2299,Plan1!$B$2:$S$5570,10,)/1000</f>
        <v>5.3170000000000002</v>
      </c>
      <c r="K2299" s="180">
        <f>VLOOKUP(D2299,Plan1!$B$2:$S$5570,11,)/1000</f>
        <v>5.2149999999999999</v>
      </c>
      <c r="L2299" s="180">
        <f>VLOOKUP(D2299,Plan1!$B$2:$S$5570,12,)/1000</f>
        <v>5.2069999999999999</v>
      </c>
      <c r="M2299" s="180">
        <f>VLOOKUP(D2299,Plan1!$B$2:$S$5570,13,)/1000</f>
        <v>5.4080000000000004</v>
      </c>
      <c r="N2299" s="180">
        <f>VLOOKUP(D2299,Plan1!$B$2:$S$5570,14,)/1000</f>
        <v>6.1559999999999997</v>
      </c>
      <c r="O2299" s="180">
        <f>VLOOKUP(D2299,Plan1!$B$2:$S$5570,15,)/1000</f>
        <v>6.2039999999999997</v>
      </c>
      <c r="P2299" s="180">
        <f>VLOOKUP(D2299,Plan1!$B$2:$S$5570,16,)/1000</f>
        <v>5.8369999999999997</v>
      </c>
      <c r="Q2299" s="180">
        <f>VLOOKUP(D2299,Plan1!$B$2:$S$5570,17,)/1000</f>
        <v>4.8949999999999996</v>
      </c>
      <c r="R2299" s="180">
        <f>VLOOKUP(D2299,Plan1!$B$2:$S$5570,18,)/1000</f>
        <v>5.3680000000000003</v>
      </c>
      <c r="S2299" s="180">
        <f>VLOOKUP(D2299,Plan1!$B$2:$S$5570,6,)/1000</f>
        <v>5.569</v>
      </c>
    </row>
    <row r="2300" spans="1:19" x14ac:dyDescent="0.25">
      <c r="A2300" s="178">
        <v>20790</v>
      </c>
      <c r="B2300" s="178">
        <v>-150963</v>
      </c>
      <c r="C2300" s="178">
        <v>-440983</v>
      </c>
      <c r="D2300" s="178" t="s">
        <v>2556</v>
      </c>
      <c r="E2300" s="178" t="s">
        <v>167</v>
      </c>
      <c r="F2300" s="178" t="s">
        <v>1727</v>
      </c>
      <c r="G2300" s="180">
        <f>VLOOKUP(D2300,Plan1!$B$2:$S$5570,7,)/1000</f>
        <v>5.8719999999999999</v>
      </c>
      <c r="H2300" s="180">
        <f>VLOOKUP(D2300,Plan1!$B$2:$S$5570,8,)/1000</f>
        <v>6.4160000000000004</v>
      </c>
      <c r="I2300" s="180">
        <f>VLOOKUP(D2300,Plan1!$B$2:$S$5570,9,)/1000</f>
        <v>6.0270000000000001</v>
      </c>
      <c r="J2300" s="180">
        <f>VLOOKUP(D2300,Plan1!$B$2:$S$5570,10,)/1000</f>
        <v>6.1689999999999996</v>
      </c>
      <c r="K2300" s="180">
        <f>VLOOKUP(D2300,Plan1!$B$2:$S$5570,11,)/1000</f>
        <v>5.734</v>
      </c>
      <c r="L2300" s="180">
        <f>VLOOKUP(D2300,Plan1!$B$2:$S$5570,12,)/1000</f>
        <v>5.6210000000000004</v>
      </c>
      <c r="M2300" s="180">
        <f>VLOOKUP(D2300,Plan1!$B$2:$S$5570,13,)/1000</f>
        <v>5.8570000000000002</v>
      </c>
      <c r="N2300" s="180">
        <f>VLOOKUP(D2300,Plan1!$B$2:$S$5570,14,)/1000</f>
        <v>6.2370000000000001</v>
      </c>
      <c r="O2300" s="180">
        <f>VLOOKUP(D2300,Plan1!$B$2:$S$5570,15,)/1000</f>
        <v>6.2679999999999998</v>
      </c>
      <c r="P2300" s="180">
        <f>VLOOKUP(D2300,Plan1!$B$2:$S$5570,16,)/1000</f>
        <v>6.093</v>
      </c>
      <c r="Q2300" s="180">
        <f>VLOOKUP(D2300,Plan1!$B$2:$S$5570,17,)/1000</f>
        <v>5.3380000000000001</v>
      </c>
      <c r="R2300" s="180">
        <f>VLOOKUP(D2300,Plan1!$B$2:$S$5570,18,)/1000</f>
        <v>5.7130000000000001</v>
      </c>
      <c r="S2300" s="180">
        <f>VLOOKUP(D2300,Plan1!$B$2:$S$5570,6,)/1000</f>
        <v>5.9450000000000003</v>
      </c>
    </row>
    <row r="2301" spans="1:19" x14ac:dyDescent="0.25">
      <c r="A2301" s="178">
        <v>22553</v>
      </c>
      <c r="B2301" s="178">
        <v>-142789</v>
      </c>
      <c r="C2301" s="178">
        <v>-389962</v>
      </c>
      <c r="D2301" s="178" t="s">
        <v>472</v>
      </c>
      <c r="E2301" s="178" t="s">
        <v>167</v>
      </c>
      <c r="F2301" s="178" t="s">
        <v>375</v>
      </c>
      <c r="G2301" s="180">
        <f>VLOOKUP(D2301,Plan1!$B$2:$S$5570,7,)/1000</f>
        <v>5.84</v>
      </c>
      <c r="H2301" s="180">
        <f>VLOOKUP(D2301,Plan1!$B$2:$S$5570,8,)/1000</f>
        <v>6.0609999999999999</v>
      </c>
      <c r="I2301" s="180">
        <f>VLOOKUP(D2301,Plan1!$B$2:$S$5570,9,)/1000</f>
        <v>5.9569999999999999</v>
      </c>
      <c r="J2301" s="180">
        <f>VLOOKUP(D2301,Plan1!$B$2:$S$5570,10,)/1000</f>
        <v>5.1269999999999998</v>
      </c>
      <c r="K2301" s="180">
        <f>VLOOKUP(D2301,Plan1!$B$2:$S$5570,11,)/1000</f>
        <v>4.6310000000000002</v>
      </c>
      <c r="L2301" s="180">
        <f>VLOOKUP(D2301,Plan1!$B$2:$S$5570,12,)/1000</f>
        <v>4.3019999999999996</v>
      </c>
      <c r="M2301" s="180">
        <f>VLOOKUP(D2301,Plan1!$B$2:$S$5570,13,)/1000</f>
        <v>4.5140000000000002</v>
      </c>
      <c r="N2301" s="180">
        <f>VLOOKUP(D2301,Plan1!$B$2:$S$5570,14,)/1000</f>
        <v>5.0579999999999998</v>
      </c>
      <c r="O2301" s="180">
        <f>VLOOKUP(D2301,Plan1!$B$2:$S$5570,15,)/1000</f>
        <v>5.6120000000000001</v>
      </c>
      <c r="P2301" s="180">
        <f>VLOOKUP(D2301,Plan1!$B$2:$S$5570,16,)/1000</f>
        <v>5.5659999999999998</v>
      </c>
      <c r="Q2301" s="180">
        <f>VLOOKUP(D2301,Plan1!$B$2:$S$5570,17,)/1000</f>
        <v>5.4859999999999998</v>
      </c>
      <c r="R2301" s="180">
        <f>VLOOKUP(D2301,Plan1!$B$2:$S$5570,18,)/1000</f>
        <v>5.9260000000000002</v>
      </c>
      <c r="S2301" s="180">
        <f>VLOOKUP(D2301,Plan1!$B$2:$S$5570,6,)/1000</f>
        <v>5.34</v>
      </c>
    </row>
    <row r="2302" spans="1:19" x14ac:dyDescent="0.25">
      <c r="A2302" s="178">
        <v>59313</v>
      </c>
      <c r="B2302" s="178">
        <v>-3139</v>
      </c>
      <c r="C2302" s="178">
        <v>-584453</v>
      </c>
      <c r="D2302" s="178" t="s">
        <v>352</v>
      </c>
      <c r="E2302" s="178" t="s">
        <v>167</v>
      </c>
      <c r="F2302" s="178" t="s">
        <v>312</v>
      </c>
      <c r="G2302" s="180">
        <f>VLOOKUP(D2302,Plan1!$B$2:$S$5570,7,)/1000</f>
        <v>4.0259999999999998</v>
      </c>
      <c r="H2302" s="180">
        <f>VLOOKUP(D2302,Plan1!$B$2:$S$5570,8,)/1000</f>
        <v>4.133</v>
      </c>
      <c r="I2302" s="180">
        <f>VLOOKUP(D2302,Plan1!$B$2:$S$5570,9,)/1000</f>
        <v>4.1440000000000001</v>
      </c>
      <c r="J2302" s="180">
        <f>VLOOKUP(D2302,Plan1!$B$2:$S$5570,10,)/1000</f>
        <v>4.0209999999999999</v>
      </c>
      <c r="K2302" s="180">
        <f>VLOOKUP(D2302,Plan1!$B$2:$S$5570,11,)/1000</f>
        <v>4.0570000000000004</v>
      </c>
      <c r="L2302" s="180">
        <f>VLOOKUP(D2302,Plan1!$B$2:$S$5570,12,)/1000</f>
        <v>4.6909999999999998</v>
      </c>
      <c r="M2302" s="180">
        <f>VLOOKUP(D2302,Plan1!$B$2:$S$5570,13,)/1000</f>
        <v>4.6929999999999996</v>
      </c>
      <c r="N2302" s="180">
        <f>VLOOKUP(D2302,Plan1!$B$2:$S$5570,14,)/1000</f>
        <v>5.2789999999999999</v>
      </c>
      <c r="O2302" s="180">
        <f>VLOOKUP(D2302,Plan1!$B$2:$S$5570,15,)/1000</f>
        <v>5.2690000000000001</v>
      </c>
      <c r="P2302" s="180">
        <f>VLOOKUP(D2302,Plan1!$B$2:$S$5570,16,)/1000</f>
        <v>5.0419999999999998</v>
      </c>
      <c r="Q2302" s="180">
        <f>VLOOKUP(D2302,Plan1!$B$2:$S$5570,17,)/1000</f>
        <v>4.8</v>
      </c>
      <c r="R2302" s="180">
        <f>VLOOKUP(D2302,Plan1!$B$2:$S$5570,18,)/1000</f>
        <v>4.3369999999999997</v>
      </c>
      <c r="S2302" s="180">
        <f>VLOOKUP(D2302,Plan1!$B$2:$S$5570,6,)/1000</f>
        <v>4.5410000000000004</v>
      </c>
    </row>
    <row r="2303" spans="1:19" x14ac:dyDescent="0.25">
      <c r="A2303" s="178">
        <v>38647</v>
      </c>
      <c r="B2303" s="178">
        <v>-88227</v>
      </c>
      <c r="C2303" s="178">
        <v>-386978</v>
      </c>
      <c r="D2303" s="178" t="s">
        <v>3305</v>
      </c>
      <c r="E2303" s="178" t="s">
        <v>167</v>
      </c>
      <c r="F2303" s="178" t="s">
        <v>3284</v>
      </c>
      <c r="G2303" s="180">
        <f>VLOOKUP(D2303,Plan1!$B$2:$S$5570,7,)/1000</f>
        <v>6.1580000000000004</v>
      </c>
      <c r="H2303" s="180">
        <f>VLOOKUP(D2303,Plan1!$B$2:$S$5570,8,)/1000</f>
        <v>6.1269999999999998</v>
      </c>
      <c r="I2303" s="180">
        <f>VLOOKUP(D2303,Plan1!$B$2:$S$5570,9,)/1000</f>
        <v>6.3259999999999996</v>
      </c>
      <c r="J2303" s="180">
        <f>VLOOKUP(D2303,Plan1!$B$2:$S$5570,10,)/1000</f>
        <v>5.8710000000000004</v>
      </c>
      <c r="K2303" s="180">
        <f>VLOOKUP(D2303,Plan1!$B$2:$S$5570,11,)/1000</f>
        <v>5.1879999999999997</v>
      </c>
      <c r="L2303" s="180">
        <f>VLOOKUP(D2303,Plan1!$B$2:$S$5570,12,)/1000</f>
        <v>4.8730000000000002</v>
      </c>
      <c r="M2303" s="180">
        <f>VLOOKUP(D2303,Plan1!$B$2:$S$5570,13,)/1000</f>
        <v>5.1050000000000004</v>
      </c>
      <c r="N2303" s="180">
        <f>VLOOKUP(D2303,Plan1!$B$2:$S$5570,14,)/1000</f>
        <v>5.62</v>
      </c>
      <c r="O2303" s="180">
        <f>VLOOKUP(D2303,Plan1!$B$2:$S$5570,15,)/1000</f>
        <v>6.1630000000000003</v>
      </c>
      <c r="P2303" s="180">
        <f>VLOOKUP(D2303,Plan1!$B$2:$S$5570,16,)/1000</f>
        <v>6.093</v>
      </c>
      <c r="Q2303" s="180">
        <f>VLOOKUP(D2303,Plan1!$B$2:$S$5570,17,)/1000</f>
        <v>6.1890000000000001</v>
      </c>
      <c r="R2303" s="180">
        <f>VLOOKUP(D2303,Plan1!$B$2:$S$5570,18,)/1000</f>
        <v>6.1529999999999996</v>
      </c>
      <c r="S2303" s="180">
        <f>VLOOKUP(D2303,Plan1!$B$2:$S$5570,6,)/1000</f>
        <v>5.8220000000000001</v>
      </c>
    </row>
    <row r="2304" spans="1:19" x14ac:dyDescent="0.25">
      <c r="A2304" s="178">
        <v>2050</v>
      </c>
      <c r="B2304" s="178">
        <v>-287917</v>
      </c>
      <c r="C2304" s="178">
        <v>-552451</v>
      </c>
      <c r="D2304" s="178" t="s">
        <v>4146</v>
      </c>
      <c r="E2304" s="178" t="s">
        <v>167</v>
      </c>
      <c r="F2304" s="178" t="s">
        <v>3898</v>
      </c>
      <c r="G2304" s="180">
        <f>VLOOKUP(D2304,Plan1!$B$2:$S$5570,7,)/1000</f>
        <v>5.819</v>
      </c>
      <c r="H2304" s="180">
        <f>VLOOKUP(D2304,Plan1!$B$2:$S$5570,8,)/1000</f>
        <v>5.8639999999999999</v>
      </c>
      <c r="I2304" s="180">
        <f>VLOOKUP(D2304,Plan1!$B$2:$S$5570,9,)/1000</f>
        <v>5.66</v>
      </c>
      <c r="J2304" s="180">
        <f>VLOOKUP(D2304,Plan1!$B$2:$S$5570,10,)/1000</f>
        <v>4.9180000000000001</v>
      </c>
      <c r="K2304" s="180">
        <f>VLOOKUP(D2304,Plan1!$B$2:$S$5570,11,)/1000</f>
        <v>4.1379999999999999</v>
      </c>
      <c r="L2304" s="180">
        <f>VLOOKUP(D2304,Plan1!$B$2:$S$5570,12,)/1000</f>
        <v>3.5339999999999998</v>
      </c>
      <c r="M2304" s="180">
        <f>VLOOKUP(D2304,Plan1!$B$2:$S$5570,13,)/1000</f>
        <v>3.8849999999999998</v>
      </c>
      <c r="N2304" s="180">
        <f>VLOOKUP(D2304,Plan1!$B$2:$S$5570,14,)/1000</f>
        <v>4.5750000000000002</v>
      </c>
      <c r="O2304" s="180">
        <f>VLOOKUP(D2304,Plan1!$B$2:$S$5570,15,)/1000</f>
        <v>4.5460000000000003</v>
      </c>
      <c r="P2304" s="180">
        <f>VLOOKUP(D2304,Plan1!$B$2:$S$5570,16,)/1000</f>
        <v>5.1920000000000002</v>
      </c>
      <c r="Q2304" s="180">
        <f>VLOOKUP(D2304,Plan1!$B$2:$S$5570,17,)/1000</f>
        <v>5.8049999999999997</v>
      </c>
      <c r="R2304" s="180">
        <f>VLOOKUP(D2304,Plan1!$B$2:$S$5570,18,)/1000</f>
        <v>5.883</v>
      </c>
      <c r="S2304" s="180">
        <f>VLOOKUP(D2304,Plan1!$B$2:$S$5570,6,)/1000</f>
        <v>4.9850000000000003</v>
      </c>
    </row>
    <row r="2305" spans="1:19" x14ac:dyDescent="0.25">
      <c r="A2305" s="178">
        <v>25469</v>
      </c>
      <c r="B2305" s="178">
        <v>-129822</v>
      </c>
      <c r="C2305" s="178">
        <v>-409638</v>
      </c>
      <c r="D2305" s="178" t="s">
        <v>555</v>
      </c>
      <c r="E2305" s="178" t="s">
        <v>167</v>
      </c>
      <c r="F2305" s="178" t="s">
        <v>375</v>
      </c>
      <c r="G2305" s="180">
        <f>VLOOKUP(D2305,Plan1!$B$2:$S$5570,7,)/1000</f>
        <v>5.492</v>
      </c>
      <c r="H2305" s="180">
        <f>VLOOKUP(D2305,Plan1!$B$2:$S$5570,8,)/1000</f>
        <v>5.8890000000000002</v>
      </c>
      <c r="I2305" s="180">
        <f>VLOOKUP(D2305,Plan1!$B$2:$S$5570,9,)/1000</f>
        <v>5.6779999999999999</v>
      </c>
      <c r="J2305" s="180">
        <f>VLOOKUP(D2305,Plan1!$B$2:$S$5570,10,)/1000</f>
        <v>5.0209999999999999</v>
      </c>
      <c r="K2305" s="180">
        <f>VLOOKUP(D2305,Plan1!$B$2:$S$5570,11,)/1000</f>
        <v>4.6219999999999999</v>
      </c>
      <c r="L2305" s="180">
        <f>VLOOKUP(D2305,Plan1!$B$2:$S$5570,12,)/1000</f>
        <v>4.298</v>
      </c>
      <c r="M2305" s="180">
        <f>VLOOKUP(D2305,Plan1!$B$2:$S$5570,13,)/1000</f>
        <v>4.4690000000000003</v>
      </c>
      <c r="N2305" s="180">
        <f>VLOOKUP(D2305,Plan1!$B$2:$S$5570,14,)/1000</f>
        <v>5.0250000000000004</v>
      </c>
      <c r="O2305" s="180">
        <f>VLOOKUP(D2305,Plan1!$B$2:$S$5570,15,)/1000</f>
        <v>5.617</v>
      </c>
      <c r="P2305" s="180">
        <f>VLOOKUP(D2305,Plan1!$B$2:$S$5570,16,)/1000</f>
        <v>5.3449999999999998</v>
      </c>
      <c r="Q2305" s="180">
        <f>VLOOKUP(D2305,Plan1!$B$2:$S$5570,17,)/1000</f>
        <v>5.0780000000000003</v>
      </c>
      <c r="R2305" s="180">
        <f>VLOOKUP(D2305,Plan1!$B$2:$S$5570,18,)/1000</f>
        <v>5.3730000000000002</v>
      </c>
      <c r="S2305" s="180">
        <f>VLOOKUP(D2305,Plan1!$B$2:$S$5570,6,)/1000</f>
        <v>5.1589999999999998</v>
      </c>
    </row>
    <row r="2306" spans="1:19" x14ac:dyDescent="0.25">
      <c r="A2306" s="178">
        <v>22758</v>
      </c>
      <c r="B2306" s="178">
        <v>-141639</v>
      </c>
      <c r="C2306" s="178">
        <v>-400038</v>
      </c>
      <c r="D2306" s="178" t="s">
        <v>478</v>
      </c>
      <c r="E2306" s="178" t="s">
        <v>167</v>
      </c>
      <c r="F2306" s="178" t="s">
        <v>375</v>
      </c>
      <c r="G2306" s="180">
        <f>VLOOKUP(D2306,Plan1!$B$2:$S$5570,7,)/1000</f>
        <v>5.423</v>
      </c>
      <c r="H2306" s="180">
        <f>VLOOKUP(D2306,Plan1!$B$2:$S$5570,8,)/1000</f>
        <v>5.7329999999999997</v>
      </c>
      <c r="I2306" s="180">
        <f>VLOOKUP(D2306,Plan1!$B$2:$S$5570,9,)/1000</f>
        <v>5.5359999999999996</v>
      </c>
      <c r="J2306" s="180">
        <f>VLOOKUP(D2306,Plan1!$B$2:$S$5570,10,)/1000</f>
        <v>4.8159999999999998</v>
      </c>
      <c r="K2306" s="180">
        <f>VLOOKUP(D2306,Plan1!$B$2:$S$5570,11,)/1000</f>
        <v>4.4000000000000004</v>
      </c>
      <c r="L2306" s="180">
        <f>VLOOKUP(D2306,Plan1!$B$2:$S$5570,12,)/1000</f>
        <v>4.0339999999999998</v>
      </c>
      <c r="M2306" s="180">
        <f>VLOOKUP(D2306,Plan1!$B$2:$S$5570,13,)/1000</f>
        <v>4.157</v>
      </c>
      <c r="N2306" s="180">
        <f>VLOOKUP(D2306,Plan1!$B$2:$S$5570,14,)/1000</f>
        <v>4.5529999999999999</v>
      </c>
      <c r="O2306" s="180">
        <f>VLOOKUP(D2306,Plan1!$B$2:$S$5570,15,)/1000</f>
        <v>5.056</v>
      </c>
      <c r="P2306" s="180">
        <f>VLOOKUP(D2306,Plan1!$B$2:$S$5570,16,)/1000</f>
        <v>5.0309999999999997</v>
      </c>
      <c r="Q2306" s="180">
        <f>VLOOKUP(D2306,Plan1!$B$2:$S$5570,17,)/1000</f>
        <v>4.99</v>
      </c>
      <c r="R2306" s="180">
        <f>VLOOKUP(D2306,Plan1!$B$2:$S$5570,18,)/1000</f>
        <v>5.468</v>
      </c>
      <c r="S2306" s="180">
        <f>VLOOKUP(D2306,Plan1!$B$2:$S$5570,6,)/1000</f>
        <v>4.9329999999999998</v>
      </c>
    </row>
    <row r="2307" spans="1:19" x14ac:dyDescent="0.25">
      <c r="A2307" s="178">
        <v>22544</v>
      </c>
      <c r="B2307" s="178">
        <v>-142838</v>
      </c>
      <c r="C2307" s="178">
        <v>-398439</v>
      </c>
      <c r="D2307" s="178" t="s">
        <v>468</v>
      </c>
      <c r="E2307" s="178" t="s">
        <v>167</v>
      </c>
      <c r="F2307" s="178" t="s">
        <v>375</v>
      </c>
      <c r="G2307" s="180">
        <f>VLOOKUP(D2307,Plan1!$B$2:$S$5570,7,)/1000</f>
        <v>5.3819999999999997</v>
      </c>
      <c r="H2307" s="180">
        <f>VLOOKUP(D2307,Plan1!$B$2:$S$5570,8,)/1000</f>
        <v>5.66</v>
      </c>
      <c r="I2307" s="180">
        <f>VLOOKUP(D2307,Plan1!$B$2:$S$5570,9,)/1000</f>
        <v>5.5449999999999999</v>
      </c>
      <c r="J2307" s="180">
        <f>VLOOKUP(D2307,Plan1!$B$2:$S$5570,10,)/1000</f>
        <v>4.8940000000000001</v>
      </c>
      <c r="K2307" s="180">
        <f>VLOOKUP(D2307,Plan1!$B$2:$S$5570,11,)/1000</f>
        <v>4.3479999999999999</v>
      </c>
      <c r="L2307" s="180">
        <f>VLOOKUP(D2307,Plan1!$B$2:$S$5570,12,)/1000</f>
        <v>4.024</v>
      </c>
      <c r="M2307" s="180">
        <f>VLOOKUP(D2307,Plan1!$B$2:$S$5570,13,)/1000</f>
        <v>4.22</v>
      </c>
      <c r="N2307" s="180">
        <f>VLOOKUP(D2307,Plan1!$B$2:$S$5570,14,)/1000</f>
        <v>4.5789999999999997</v>
      </c>
      <c r="O2307" s="180">
        <f>VLOOKUP(D2307,Plan1!$B$2:$S$5570,15,)/1000</f>
        <v>4.968</v>
      </c>
      <c r="P2307" s="180">
        <f>VLOOKUP(D2307,Plan1!$B$2:$S$5570,16,)/1000</f>
        <v>4.9269999999999996</v>
      </c>
      <c r="Q2307" s="180">
        <f>VLOOKUP(D2307,Plan1!$B$2:$S$5570,17,)/1000</f>
        <v>4.8780000000000001</v>
      </c>
      <c r="R2307" s="180">
        <f>VLOOKUP(D2307,Plan1!$B$2:$S$5570,18,)/1000</f>
        <v>5.4530000000000003</v>
      </c>
      <c r="S2307" s="180">
        <f>VLOOKUP(D2307,Plan1!$B$2:$S$5570,6,)/1000</f>
        <v>4.9059999999999997</v>
      </c>
    </row>
    <row r="2308" spans="1:19" x14ac:dyDescent="0.25">
      <c r="A2308" s="178">
        <v>18684</v>
      </c>
      <c r="B2308" s="178">
        <v>-160824</v>
      </c>
      <c r="C2308" s="178">
        <v>-396136</v>
      </c>
      <c r="D2308" s="178" t="s">
        <v>393</v>
      </c>
      <c r="E2308" s="178" t="s">
        <v>167</v>
      </c>
      <c r="F2308" s="178" t="s">
        <v>375</v>
      </c>
      <c r="G2308" s="180">
        <f>VLOOKUP(D2308,Plan1!$B$2:$S$5570,7,)/1000</f>
        <v>5.4189999999999996</v>
      </c>
      <c r="H2308" s="180">
        <f>VLOOKUP(D2308,Plan1!$B$2:$S$5570,8,)/1000</f>
        <v>5.7510000000000003</v>
      </c>
      <c r="I2308" s="180">
        <f>VLOOKUP(D2308,Plan1!$B$2:$S$5570,9,)/1000</f>
        <v>5.44</v>
      </c>
      <c r="J2308" s="180">
        <f>VLOOKUP(D2308,Plan1!$B$2:$S$5570,10,)/1000</f>
        <v>4.9889999999999999</v>
      </c>
      <c r="K2308" s="180">
        <f>VLOOKUP(D2308,Plan1!$B$2:$S$5570,11,)/1000</f>
        <v>4.3540000000000001</v>
      </c>
      <c r="L2308" s="180">
        <f>VLOOKUP(D2308,Plan1!$B$2:$S$5570,12,)/1000</f>
        <v>4.0739999999999998</v>
      </c>
      <c r="M2308" s="180">
        <f>VLOOKUP(D2308,Plan1!$B$2:$S$5570,13,)/1000</f>
        <v>4.2110000000000003</v>
      </c>
      <c r="N2308" s="180">
        <f>VLOOKUP(D2308,Plan1!$B$2:$S$5570,14,)/1000</f>
        <v>4.6879999999999997</v>
      </c>
      <c r="O2308" s="180">
        <f>VLOOKUP(D2308,Plan1!$B$2:$S$5570,15,)/1000</f>
        <v>5.0830000000000002</v>
      </c>
      <c r="P2308" s="180">
        <f>VLOOKUP(D2308,Plan1!$B$2:$S$5570,16,)/1000</f>
        <v>4.9969999999999999</v>
      </c>
      <c r="Q2308" s="180">
        <f>VLOOKUP(D2308,Plan1!$B$2:$S$5570,17,)/1000</f>
        <v>4.8879999999999999</v>
      </c>
      <c r="R2308" s="180">
        <f>VLOOKUP(D2308,Plan1!$B$2:$S$5570,18,)/1000</f>
        <v>5.4429999999999996</v>
      </c>
      <c r="S2308" s="180">
        <f>VLOOKUP(D2308,Plan1!$B$2:$S$5570,6,)/1000</f>
        <v>4.9450000000000003</v>
      </c>
    </row>
    <row r="2309" spans="1:19" x14ac:dyDescent="0.25">
      <c r="A2309" s="178">
        <v>11678</v>
      </c>
      <c r="B2309" s="178">
        <v>-198023</v>
      </c>
      <c r="C2309" s="178">
        <v>-408605</v>
      </c>
      <c r="D2309" s="178" t="s">
        <v>1024</v>
      </c>
      <c r="E2309" s="178" t="s">
        <v>167</v>
      </c>
      <c r="F2309" s="178" t="s">
        <v>979</v>
      </c>
      <c r="G2309" s="180">
        <f>VLOOKUP(D2309,Plan1!$B$2:$S$5570,7,)/1000</f>
        <v>5.4320000000000004</v>
      </c>
      <c r="H2309" s="180">
        <f>VLOOKUP(D2309,Plan1!$B$2:$S$5570,8,)/1000</f>
        <v>6.0209999999999999</v>
      </c>
      <c r="I2309" s="180">
        <f>VLOOKUP(D2309,Plan1!$B$2:$S$5570,9,)/1000</f>
        <v>5.4050000000000002</v>
      </c>
      <c r="J2309" s="180">
        <f>VLOOKUP(D2309,Plan1!$B$2:$S$5570,10,)/1000</f>
        <v>5.1360000000000001</v>
      </c>
      <c r="K2309" s="180">
        <f>VLOOKUP(D2309,Plan1!$B$2:$S$5570,11,)/1000</f>
        <v>4.6500000000000004</v>
      </c>
      <c r="L2309" s="180">
        <f>VLOOKUP(D2309,Plan1!$B$2:$S$5570,12,)/1000</f>
        <v>4.431</v>
      </c>
      <c r="M2309" s="180">
        <f>VLOOKUP(D2309,Plan1!$B$2:$S$5570,13,)/1000</f>
        <v>4.492</v>
      </c>
      <c r="N2309" s="180">
        <f>VLOOKUP(D2309,Plan1!$B$2:$S$5570,14,)/1000</f>
        <v>4.9470000000000001</v>
      </c>
      <c r="O2309" s="180">
        <f>VLOOKUP(D2309,Plan1!$B$2:$S$5570,15,)/1000</f>
        <v>4.992</v>
      </c>
      <c r="P2309" s="180">
        <f>VLOOKUP(D2309,Plan1!$B$2:$S$5570,16,)/1000</f>
        <v>4.7640000000000002</v>
      </c>
      <c r="Q2309" s="180">
        <f>VLOOKUP(D2309,Plan1!$B$2:$S$5570,17,)/1000</f>
        <v>4.5039999999999996</v>
      </c>
      <c r="R2309" s="180">
        <f>VLOOKUP(D2309,Plan1!$B$2:$S$5570,18,)/1000</f>
        <v>5.0469999999999997</v>
      </c>
      <c r="S2309" s="180">
        <f>VLOOKUP(D2309,Plan1!$B$2:$S$5570,6,)/1000</f>
        <v>4.9850000000000003</v>
      </c>
    </row>
    <row r="2310" spans="1:19" x14ac:dyDescent="0.25">
      <c r="A2310" s="178">
        <v>30904</v>
      </c>
      <c r="B2310" s="178">
        <v>-110101</v>
      </c>
      <c r="C2310" s="178">
        <v>-423998</v>
      </c>
      <c r="D2310" s="178" t="s">
        <v>734</v>
      </c>
      <c r="E2310" s="178" t="s">
        <v>167</v>
      </c>
      <c r="F2310" s="178" t="s">
        <v>375</v>
      </c>
      <c r="G2310" s="180">
        <f>VLOOKUP(D2310,Plan1!$B$2:$S$5570,7,)/1000</f>
        <v>6.0869999999999997</v>
      </c>
      <c r="H2310" s="180">
        <f>VLOOKUP(D2310,Plan1!$B$2:$S$5570,8,)/1000</f>
        <v>6.1230000000000002</v>
      </c>
      <c r="I2310" s="180">
        <f>VLOOKUP(D2310,Plan1!$B$2:$S$5570,9,)/1000</f>
        <v>6.2350000000000003</v>
      </c>
      <c r="J2310" s="180">
        <f>VLOOKUP(D2310,Plan1!$B$2:$S$5570,10,)/1000</f>
        <v>5.835</v>
      </c>
      <c r="K2310" s="180">
        <f>VLOOKUP(D2310,Plan1!$B$2:$S$5570,11,)/1000</f>
        <v>5.65</v>
      </c>
      <c r="L2310" s="180">
        <f>VLOOKUP(D2310,Plan1!$B$2:$S$5570,12,)/1000</f>
        <v>5.64</v>
      </c>
      <c r="M2310" s="180">
        <f>VLOOKUP(D2310,Plan1!$B$2:$S$5570,13,)/1000</f>
        <v>5.8140000000000001</v>
      </c>
      <c r="N2310" s="180">
        <f>VLOOKUP(D2310,Plan1!$B$2:$S$5570,14,)/1000</f>
        <v>6.4279999999999999</v>
      </c>
      <c r="O2310" s="180">
        <f>VLOOKUP(D2310,Plan1!$B$2:$S$5570,15,)/1000</f>
        <v>6.5609999999999999</v>
      </c>
      <c r="P2310" s="180">
        <f>VLOOKUP(D2310,Plan1!$B$2:$S$5570,16,)/1000</f>
        <v>6.3380000000000001</v>
      </c>
      <c r="Q2310" s="180">
        <f>VLOOKUP(D2310,Plan1!$B$2:$S$5570,17,)/1000</f>
        <v>6.0369999999999999</v>
      </c>
      <c r="R2310" s="180">
        <f>VLOOKUP(D2310,Plan1!$B$2:$S$5570,18,)/1000</f>
        <v>5.9950000000000001</v>
      </c>
      <c r="S2310" s="180">
        <f>VLOOKUP(D2310,Plan1!$B$2:$S$5570,6,)/1000</f>
        <v>6.0620000000000003</v>
      </c>
    </row>
    <row r="2311" spans="1:19" x14ac:dyDescent="0.25">
      <c r="A2311" s="178">
        <v>6459</v>
      </c>
      <c r="B2311" s="178">
        <v>-228641</v>
      </c>
      <c r="C2311" s="178">
        <v>-437802</v>
      </c>
      <c r="D2311" s="178" t="s">
        <v>3668</v>
      </c>
      <c r="E2311" s="178" t="s">
        <v>167</v>
      </c>
      <c r="F2311" s="178" t="s">
        <v>3664</v>
      </c>
      <c r="G2311" s="180">
        <f>VLOOKUP(D2311,Plan1!$B$2:$S$5570,7,)/1000</f>
        <v>5.3010000000000002</v>
      </c>
      <c r="H2311" s="180">
        <f>VLOOKUP(D2311,Plan1!$B$2:$S$5570,8,)/1000</f>
        <v>5.9029999999999996</v>
      </c>
      <c r="I2311" s="180">
        <f>VLOOKUP(D2311,Plan1!$B$2:$S$5570,9,)/1000</f>
        <v>5.2030000000000003</v>
      </c>
      <c r="J2311" s="180">
        <f>VLOOKUP(D2311,Plan1!$B$2:$S$5570,10,)/1000</f>
        <v>5.1269999999999998</v>
      </c>
      <c r="K2311" s="180">
        <f>VLOOKUP(D2311,Plan1!$B$2:$S$5570,11,)/1000</f>
        <v>4.4630000000000001</v>
      </c>
      <c r="L2311" s="180">
        <f>VLOOKUP(D2311,Plan1!$B$2:$S$5570,12,)/1000</f>
        <v>4.2910000000000004</v>
      </c>
      <c r="M2311" s="180">
        <f>VLOOKUP(D2311,Plan1!$B$2:$S$5570,13,)/1000</f>
        <v>4.2569999999999997</v>
      </c>
      <c r="N2311" s="180">
        <f>VLOOKUP(D2311,Plan1!$B$2:$S$5570,14,)/1000</f>
        <v>5.0039999999999996</v>
      </c>
      <c r="O2311" s="180">
        <f>VLOOKUP(D2311,Plan1!$B$2:$S$5570,15,)/1000</f>
        <v>4.641</v>
      </c>
      <c r="P2311" s="180">
        <f>VLOOKUP(D2311,Plan1!$B$2:$S$5570,16,)/1000</f>
        <v>4.806</v>
      </c>
      <c r="Q2311" s="180">
        <f>VLOOKUP(D2311,Plan1!$B$2:$S$5570,17,)/1000</f>
        <v>4.6660000000000004</v>
      </c>
      <c r="R2311" s="180">
        <f>VLOOKUP(D2311,Plan1!$B$2:$S$5570,18,)/1000</f>
        <v>5.1520000000000001</v>
      </c>
      <c r="S2311" s="180">
        <f>VLOOKUP(D2311,Plan1!$B$2:$S$5570,6,)/1000</f>
        <v>4.9009999999999998</v>
      </c>
    </row>
    <row r="2312" spans="1:19" x14ac:dyDescent="0.25">
      <c r="A2312" s="178">
        <v>6795</v>
      </c>
      <c r="B2312" s="178">
        <v>-226187</v>
      </c>
      <c r="C2312" s="178">
        <v>-519678</v>
      </c>
      <c r="D2312" s="178" t="s">
        <v>3282</v>
      </c>
      <c r="E2312" s="178" t="s">
        <v>167</v>
      </c>
      <c r="F2312" s="178" t="s">
        <v>2912</v>
      </c>
      <c r="G2312" s="180">
        <f>VLOOKUP(D2312,Plan1!$B$2:$S$5570,7,)/1000</f>
        <v>5.3940000000000001</v>
      </c>
      <c r="H2312" s="180">
        <f>VLOOKUP(D2312,Plan1!$B$2:$S$5570,8,)/1000</f>
        <v>5.7210000000000001</v>
      </c>
      <c r="I2312" s="180">
        <f>VLOOKUP(D2312,Plan1!$B$2:$S$5570,9,)/1000</f>
        <v>5.7270000000000003</v>
      </c>
      <c r="J2312" s="180">
        <f>VLOOKUP(D2312,Plan1!$B$2:$S$5570,10,)/1000</f>
        <v>5.4539999999999997</v>
      </c>
      <c r="K2312" s="180">
        <f>VLOOKUP(D2312,Plan1!$B$2:$S$5570,11,)/1000</f>
        <v>4.68</v>
      </c>
      <c r="L2312" s="180">
        <f>VLOOKUP(D2312,Plan1!$B$2:$S$5570,12,)/1000</f>
        <v>4.4909999999999997</v>
      </c>
      <c r="M2312" s="180">
        <f>VLOOKUP(D2312,Plan1!$B$2:$S$5570,13,)/1000</f>
        <v>4.6319999999999997</v>
      </c>
      <c r="N2312" s="180">
        <f>VLOOKUP(D2312,Plan1!$B$2:$S$5570,14,)/1000</f>
        <v>5.4880000000000004</v>
      </c>
      <c r="O2312" s="180">
        <f>VLOOKUP(D2312,Plan1!$B$2:$S$5570,15,)/1000</f>
        <v>5.1210000000000004</v>
      </c>
      <c r="P2312" s="180">
        <f>VLOOKUP(D2312,Plan1!$B$2:$S$5570,16,)/1000</f>
        <v>5.36</v>
      </c>
      <c r="Q2312" s="180">
        <f>VLOOKUP(D2312,Plan1!$B$2:$S$5570,17,)/1000</f>
        <v>5.5830000000000002</v>
      </c>
      <c r="R2312" s="180">
        <f>VLOOKUP(D2312,Plan1!$B$2:$S$5570,18,)/1000</f>
        <v>5.6539999999999999</v>
      </c>
      <c r="S2312" s="180">
        <f>VLOOKUP(D2312,Plan1!$B$2:$S$5570,6,)/1000</f>
        <v>5.2750000000000004</v>
      </c>
    </row>
    <row r="2313" spans="1:19" x14ac:dyDescent="0.25">
      <c r="A2313" s="178">
        <v>10560</v>
      </c>
      <c r="B2313" s="178">
        <v>-203952</v>
      </c>
      <c r="C2313" s="178">
        <v>-444879</v>
      </c>
      <c r="D2313" s="178" t="s">
        <v>2051</v>
      </c>
      <c r="E2313" s="178" t="s">
        <v>167</v>
      </c>
      <c r="F2313" s="178" t="s">
        <v>1727</v>
      </c>
      <c r="G2313" s="180">
        <f>VLOOKUP(D2313,Plan1!$B$2:$S$5570,7,)/1000</f>
        <v>5.0650000000000004</v>
      </c>
      <c r="H2313" s="180">
        <f>VLOOKUP(D2313,Plan1!$B$2:$S$5570,8,)/1000</f>
        <v>5.5289999999999999</v>
      </c>
      <c r="I2313" s="180">
        <f>VLOOKUP(D2313,Plan1!$B$2:$S$5570,9,)/1000</f>
        <v>5.1180000000000003</v>
      </c>
      <c r="J2313" s="180">
        <f>VLOOKUP(D2313,Plan1!$B$2:$S$5570,10,)/1000</f>
        <v>5.2679999999999998</v>
      </c>
      <c r="K2313" s="180">
        <f>VLOOKUP(D2313,Plan1!$B$2:$S$5570,11,)/1000</f>
        <v>5.0339999999999998</v>
      </c>
      <c r="L2313" s="180">
        <f>VLOOKUP(D2313,Plan1!$B$2:$S$5570,12,)/1000</f>
        <v>5.0460000000000003</v>
      </c>
      <c r="M2313" s="180">
        <f>VLOOKUP(D2313,Plan1!$B$2:$S$5570,13,)/1000</f>
        <v>5.2709999999999999</v>
      </c>
      <c r="N2313" s="180">
        <f>VLOOKUP(D2313,Plan1!$B$2:$S$5570,14,)/1000</f>
        <v>5.9950000000000001</v>
      </c>
      <c r="O2313" s="180">
        <f>VLOOKUP(D2313,Plan1!$B$2:$S$5570,15,)/1000</f>
        <v>5.7039999999999997</v>
      </c>
      <c r="P2313" s="180">
        <f>VLOOKUP(D2313,Plan1!$B$2:$S$5570,16,)/1000</f>
        <v>5.2889999999999997</v>
      </c>
      <c r="Q2313" s="180">
        <f>VLOOKUP(D2313,Plan1!$B$2:$S$5570,17,)/1000</f>
        <v>4.7300000000000004</v>
      </c>
      <c r="R2313" s="180">
        <f>VLOOKUP(D2313,Plan1!$B$2:$S$5570,18,)/1000</f>
        <v>4.915</v>
      </c>
      <c r="S2313" s="180">
        <f>VLOOKUP(D2313,Plan1!$B$2:$S$5570,6,)/1000</f>
        <v>5.2469999999999999</v>
      </c>
    </row>
    <row r="2314" spans="1:19" x14ac:dyDescent="0.25">
      <c r="A2314" s="178">
        <v>19011</v>
      </c>
      <c r="B2314" s="178">
        <v>-159192</v>
      </c>
      <c r="C2314" s="178">
        <v>-496033</v>
      </c>
      <c r="D2314" s="178" t="s">
        <v>1207</v>
      </c>
      <c r="E2314" s="178" t="s">
        <v>167</v>
      </c>
      <c r="F2314" s="178" t="s">
        <v>1058</v>
      </c>
      <c r="G2314" s="180">
        <f>VLOOKUP(D2314,Plan1!$B$2:$S$5570,7,)/1000</f>
        <v>5.0119999999999996</v>
      </c>
      <c r="H2314" s="180">
        <f>VLOOKUP(D2314,Plan1!$B$2:$S$5570,8,)/1000</f>
        <v>5.4560000000000004</v>
      </c>
      <c r="I2314" s="180">
        <f>VLOOKUP(D2314,Plan1!$B$2:$S$5570,9,)/1000</f>
        <v>5.3070000000000004</v>
      </c>
      <c r="J2314" s="180">
        <f>VLOOKUP(D2314,Plan1!$B$2:$S$5570,10,)/1000</f>
        <v>5.6130000000000004</v>
      </c>
      <c r="K2314" s="180">
        <f>VLOOKUP(D2314,Plan1!$B$2:$S$5570,11,)/1000</f>
        <v>5.6230000000000002</v>
      </c>
      <c r="L2314" s="180">
        <f>VLOOKUP(D2314,Plan1!$B$2:$S$5570,12,)/1000</f>
        <v>5.524</v>
      </c>
      <c r="M2314" s="180">
        <f>VLOOKUP(D2314,Plan1!$B$2:$S$5570,13,)/1000</f>
        <v>5.5510000000000002</v>
      </c>
      <c r="N2314" s="180">
        <f>VLOOKUP(D2314,Plan1!$B$2:$S$5570,14,)/1000</f>
        <v>6.3289999999999997</v>
      </c>
      <c r="O2314" s="180">
        <f>VLOOKUP(D2314,Plan1!$B$2:$S$5570,15,)/1000</f>
        <v>5.71</v>
      </c>
      <c r="P2314" s="180">
        <f>VLOOKUP(D2314,Plan1!$B$2:$S$5570,16,)/1000</f>
        <v>5.4160000000000004</v>
      </c>
      <c r="Q2314" s="180">
        <f>VLOOKUP(D2314,Plan1!$B$2:$S$5570,17,)/1000</f>
        <v>4.915</v>
      </c>
      <c r="R2314" s="180">
        <f>VLOOKUP(D2314,Plan1!$B$2:$S$5570,18,)/1000</f>
        <v>4.9240000000000004</v>
      </c>
      <c r="S2314" s="180">
        <f>VLOOKUP(D2314,Plan1!$B$2:$S$5570,6,)/1000</f>
        <v>5.4480000000000004</v>
      </c>
    </row>
    <row r="2315" spans="1:19" x14ac:dyDescent="0.25">
      <c r="A2315" s="178">
        <v>19226</v>
      </c>
      <c r="B2315" s="178">
        <v>-157611</v>
      </c>
      <c r="C2315" s="178">
        <v>-49634</v>
      </c>
      <c r="D2315" s="178" t="s">
        <v>1214</v>
      </c>
      <c r="E2315" s="178" t="s">
        <v>167</v>
      </c>
      <c r="F2315" s="178" t="s">
        <v>1058</v>
      </c>
      <c r="G2315" s="180">
        <f>VLOOKUP(D2315,Plan1!$B$2:$S$5570,7,)/1000</f>
        <v>4.9790000000000001</v>
      </c>
      <c r="H2315" s="180">
        <f>VLOOKUP(D2315,Plan1!$B$2:$S$5570,8,)/1000</f>
        <v>5.4640000000000004</v>
      </c>
      <c r="I2315" s="180">
        <f>VLOOKUP(D2315,Plan1!$B$2:$S$5570,9,)/1000</f>
        <v>5.3289999999999997</v>
      </c>
      <c r="J2315" s="180">
        <f>VLOOKUP(D2315,Plan1!$B$2:$S$5570,10,)/1000</f>
        <v>5.6349999999999998</v>
      </c>
      <c r="K2315" s="180">
        <f>VLOOKUP(D2315,Plan1!$B$2:$S$5570,11,)/1000</f>
        <v>5.6390000000000002</v>
      </c>
      <c r="L2315" s="180">
        <f>VLOOKUP(D2315,Plan1!$B$2:$S$5570,12,)/1000</f>
        <v>5.4660000000000002</v>
      </c>
      <c r="M2315" s="180">
        <f>VLOOKUP(D2315,Plan1!$B$2:$S$5570,13,)/1000</f>
        <v>5.415</v>
      </c>
      <c r="N2315" s="180">
        <f>VLOOKUP(D2315,Plan1!$B$2:$S$5570,14,)/1000</f>
        <v>6.2670000000000003</v>
      </c>
      <c r="O2315" s="180">
        <f>VLOOKUP(D2315,Plan1!$B$2:$S$5570,15,)/1000</f>
        <v>5.6870000000000003</v>
      </c>
      <c r="P2315" s="180">
        <f>VLOOKUP(D2315,Plan1!$B$2:$S$5570,16,)/1000</f>
        <v>5.4509999999999996</v>
      </c>
      <c r="Q2315" s="180">
        <f>VLOOKUP(D2315,Plan1!$B$2:$S$5570,17,)/1000</f>
        <v>4.9059999999999997</v>
      </c>
      <c r="R2315" s="180">
        <f>VLOOKUP(D2315,Plan1!$B$2:$S$5570,18,)/1000</f>
        <v>4.9649999999999999</v>
      </c>
      <c r="S2315" s="180">
        <f>VLOOKUP(D2315,Plan1!$B$2:$S$5570,6,)/1000</f>
        <v>5.4329999999999998</v>
      </c>
    </row>
    <row r="2316" spans="1:19" x14ac:dyDescent="0.25">
      <c r="A2316" s="178">
        <v>50185</v>
      </c>
      <c r="B2316" s="178">
        <v>-57766</v>
      </c>
      <c r="C2316" s="178">
        <v>-474798</v>
      </c>
      <c r="D2316" s="178" t="s">
        <v>5481</v>
      </c>
      <c r="E2316" s="178" t="s">
        <v>167</v>
      </c>
      <c r="F2316" s="178" t="s">
        <v>5370</v>
      </c>
      <c r="G2316" s="180">
        <f>VLOOKUP(D2316,Plan1!$B$2:$S$5570,7,)/1000</f>
        <v>4.5030000000000001</v>
      </c>
      <c r="H2316" s="180">
        <f>VLOOKUP(D2316,Plan1!$B$2:$S$5570,8,)/1000</f>
        <v>4.6440000000000001</v>
      </c>
      <c r="I2316" s="180">
        <f>VLOOKUP(D2316,Plan1!$B$2:$S$5570,9,)/1000</f>
        <v>4.7699999999999996</v>
      </c>
      <c r="J2316" s="180">
        <f>VLOOKUP(D2316,Plan1!$B$2:$S$5570,10,)/1000</f>
        <v>4.9189999999999996</v>
      </c>
      <c r="K2316" s="180">
        <f>VLOOKUP(D2316,Plan1!$B$2:$S$5570,11,)/1000</f>
        <v>5.0789999999999997</v>
      </c>
      <c r="L2316" s="180">
        <f>VLOOKUP(D2316,Plan1!$B$2:$S$5570,12,)/1000</f>
        <v>5.4189999999999996</v>
      </c>
      <c r="M2316" s="180">
        <f>VLOOKUP(D2316,Plan1!$B$2:$S$5570,13,)/1000</f>
        <v>5.601</v>
      </c>
      <c r="N2316" s="180">
        <f>VLOOKUP(D2316,Plan1!$B$2:$S$5570,14,)/1000</f>
        <v>6.0149999999999997</v>
      </c>
      <c r="O2316" s="180">
        <f>VLOOKUP(D2316,Plan1!$B$2:$S$5570,15,)/1000</f>
        <v>5.6379999999999999</v>
      </c>
      <c r="P2316" s="180">
        <f>VLOOKUP(D2316,Plan1!$B$2:$S$5570,16,)/1000</f>
        <v>5.18</v>
      </c>
      <c r="Q2316" s="180">
        <f>VLOOKUP(D2316,Plan1!$B$2:$S$5570,17,)/1000</f>
        <v>4.7770000000000001</v>
      </c>
      <c r="R2316" s="180">
        <f>VLOOKUP(D2316,Plan1!$B$2:$S$5570,18,)/1000</f>
        <v>4.5919999999999996</v>
      </c>
      <c r="S2316" s="180">
        <f>VLOOKUP(D2316,Plan1!$B$2:$S$5570,6,)/1000</f>
        <v>5.0949999999999998</v>
      </c>
    </row>
    <row r="2317" spans="1:19" x14ac:dyDescent="0.25">
      <c r="A2317" s="178">
        <v>5810</v>
      </c>
      <c r="B2317" s="178">
        <v>-234218</v>
      </c>
      <c r="C2317" s="178">
        <v>-490924</v>
      </c>
      <c r="D2317" s="178" t="s">
        <v>4793</v>
      </c>
      <c r="E2317" s="178" t="s">
        <v>167</v>
      </c>
      <c r="F2317" s="178" t="s">
        <v>4704</v>
      </c>
      <c r="G2317" s="180">
        <f>VLOOKUP(D2317,Plan1!$B$2:$S$5570,7,)/1000</f>
        <v>5.0579999999999998</v>
      </c>
      <c r="H2317" s="180">
        <f>VLOOKUP(D2317,Plan1!$B$2:$S$5570,8,)/1000</f>
        <v>5.5309999999999997</v>
      </c>
      <c r="I2317" s="180">
        <f>VLOOKUP(D2317,Plan1!$B$2:$S$5570,9,)/1000</f>
        <v>5.35</v>
      </c>
      <c r="J2317" s="180">
        <f>VLOOKUP(D2317,Plan1!$B$2:$S$5570,10,)/1000</f>
        <v>5.2119999999999997</v>
      </c>
      <c r="K2317" s="180">
        <f>VLOOKUP(D2317,Plan1!$B$2:$S$5570,11,)/1000</f>
        <v>4.4660000000000002</v>
      </c>
      <c r="L2317" s="180">
        <f>VLOOKUP(D2317,Plan1!$B$2:$S$5570,12,)/1000</f>
        <v>4.2569999999999997</v>
      </c>
      <c r="M2317" s="180">
        <f>VLOOKUP(D2317,Plan1!$B$2:$S$5570,13,)/1000</f>
        <v>4.4009999999999998</v>
      </c>
      <c r="N2317" s="180">
        <f>VLOOKUP(D2317,Plan1!$B$2:$S$5570,14,)/1000</f>
        <v>5.327</v>
      </c>
      <c r="O2317" s="180">
        <f>VLOOKUP(D2317,Plan1!$B$2:$S$5570,15,)/1000</f>
        <v>4.9610000000000003</v>
      </c>
      <c r="P2317" s="180">
        <f>VLOOKUP(D2317,Plan1!$B$2:$S$5570,16,)/1000</f>
        <v>5.1559999999999997</v>
      </c>
      <c r="Q2317" s="180">
        <f>VLOOKUP(D2317,Plan1!$B$2:$S$5570,17,)/1000</f>
        <v>5.3250000000000002</v>
      </c>
      <c r="R2317" s="180">
        <f>VLOOKUP(D2317,Plan1!$B$2:$S$5570,18,)/1000</f>
        <v>5.4279999999999999</v>
      </c>
      <c r="S2317" s="180">
        <f>VLOOKUP(D2317,Plan1!$B$2:$S$5570,6,)/1000</f>
        <v>5.0389999999999997</v>
      </c>
    </row>
    <row r="2318" spans="1:19" x14ac:dyDescent="0.25">
      <c r="A2318" s="178">
        <v>38278</v>
      </c>
      <c r="B2318" s="178">
        <v>-8947</v>
      </c>
      <c r="C2318" s="178">
        <v>-374214</v>
      </c>
      <c r="D2318" s="178" t="s">
        <v>3297</v>
      </c>
      <c r="E2318" s="178" t="s">
        <v>167</v>
      </c>
      <c r="F2318" s="178" t="s">
        <v>3284</v>
      </c>
      <c r="G2318" s="180">
        <f>VLOOKUP(D2318,Plan1!$B$2:$S$5570,7,)/1000</f>
        <v>6.0229999999999997</v>
      </c>
      <c r="H2318" s="180">
        <f>VLOOKUP(D2318,Plan1!$B$2:$S$5570,8,)/1000</f>
        <v>5.9509999999999996</v>
      </c>
      <c r="I2318" s="180">
        <f>VLOOKUP(D2318,Plan1!$B$2:$S$5570,9,)/1000</f>
        <v>6.1849999999999996</v>
      </c>
      <c r="J2318" s="180">
        <f>VLOOKUP(D2318,Plan1!$B$2:$S$5570,10,)/1000</f>
        <v>5.7069999999999999</v>
      </c>
      <c r="K2318" s="180">
        <f>VLOOKUP(D2318,Plan1!$B$2:$S$5570,11,)/1000</f>
        <v>4.8099999999999996</v>
      </c>
      <c r="L2318" s="180">
        <f>VLOOKUP(D2318,Plan1!$B$2:$S$5570,12,)/1000</f>
        <v>4.3529999999999998</v>
      </c>
      <c r="M2318" s="180">
        <f>VLOOKUP(D2318,Plan1!$B$2:$S$5570,13,)/1000</f>
        <v>4.5190000000000001</v>
      </c>
      <c r="N2318" s="180">
        <f>VLOOKUP(D2318,Plan1!$B$2:$S$5570,14,)/1000</f>
        <v>5.2149999999999999</v>
      </c>
      <c r="O2318" s="180">
        <f>VLOOKUP(D2318,Plan1!$B$2:$S$5570,15,)/1000</f>
        <v>6.0279999999999996</v>
      </c>
      <c r="P2318" s="180">
        <f>VLOOKUP(D2318,Plan1!$B$2:$S$5570,16,)/1000</f>
        <v>6.1829999999999998</v>
      </c>
      <c r="Q2318" s="180">
        <f>VLOOKUP(D2318,Plan1!$B$2:$S$5570,17,)/1000</f>
        <v>6.3840000000000003</v>
      </c>
      <c r="R2318" s="180">
        <f>VLOOKUP(D2318,Plan1!$B$2:$S$5570,18,)/1000</f>
        <v>6.077</v>
      </c>
      <c r="S2318" s="180">
        <f>VLOOKUP(D2318,Plan1!$B$2:$S$5570,6,)/1000</f>
        <v>5.6189999999999998</v>
      </c>
    </row>
    <row r="2319" spans="1:19" x14ac:dyDescent="0.25">
      <c r="A2319" s="178">
        <v>54366</v>
      </c>
      <c r="B2319" s="178">
        <v>-46719</v>
      </c>
      <c r="C2319" s="178">
        <v>-378333</v>
      </c>
      <c r="D2319" s="178" t="s">
        <v>878</v>
      </c>
      <c r="E2319" s="178" t="s">
        <v>167</v>
      </c>
      <c r="F2319" s="178" t="s">
        <v>792</v>
      </c>
      <c r="G2319" s="180">
        <f>VLOOKUP(D2319,Plan1!$B$2:$S$5570,7,)/1000</f>
        <v>5.6109999999999998</v>
      </c>
      <c r="H2319" s="180">
        <f>VLOOKUP(D2319,Plan1!$B$2:$S$5570,8,)/1000</f>
        <v>5.7839999999999998</v>
      </c>
      <c r="I2319" s="180">
        <f>VLOOKUP(D2319,Plan1!$B$2:$S$5570,9,)/1000</f>
        <v>5.8490000000000002</v>
      </c>
      <c r="J2319" s="180">
        <f>VLOOKUP(D2319,Plan1!$B$2:$S$5570,10,)/1000</f>
        <v>5.4059999999999997</v>
      </c>
      <c r="K2319" s="180">
        <f>VLOOKUP(D2319,Plan1!$B$2:$S$5570,11,)/1000</f>
        <v>5.4980000000000002</v>
      </c>
      <c r="L2319" s="180">
        <f>VLOOKUP(D2319,Plan1!$B$2:$S$5570,12,)/1000</f>
        <v>5.274</v>
      </c>
      <c r="M2319" s="180">
        <f>VLOOKUP(D2319,Plan1!$B$2:$S$5570,13,)/1000</f>
        <v>5.556</v>
      </c>
      <c r="N2319" s="180">
        <f>VLOOKUP(D2319,Plan1!$B$2:$S$5570,14,)/1000</f>
        <v>6.1509999999999998</v>
      </c>
      <c r="O2319" s="180">
        <f>VLOOKUP(D2319,Plan1!$B$2:$S$5570,15,)/1000</f>
        <v>6.3550000000000004</v>
      </c>
      <c r="P2319" s="180">
        <f>VLOOKUP(D2319,Plan1!$B$2:$S$5570,16,)/1000</f>
        <v>6.28</v>
      </c>
      <c r="Q2319" s="180">
        <f>VLOOKUP(D2319,Plan1!$B$2:$S$5570,17,)/1000</f>
        <v>6.2110000000000003</v>
      </c>
      <c r="R2319" s="180">
        <f>VLOOKUP(D2319,Plan1!$B$2:$S$5570,18,)/1000</f>
        <v>5.843</v>
      </c>
      <c r="S2319" s="180">
        <f>VLOOKUP(D2319,Plan1!$B$2:$S$5570,6,)/1000</f>
        <v>5.8179999999999996</v>
      </c>
    </row>
    <row r="2320" spans="1:19" x14ac:dyDescent="0.25">
      <c r="A2320" s="178">
        <v>44062</v>
      </c>
      <c r="B2320" s="178">
        <v>-74491</v>
      </c>
      <c r="C2320" s="178">
        <v>-414803</v>
      </c>
      <c r="D2320" s="178" t="s">
        <v>3525</v>
      </c>
      <c r="E2320" s="178" t="s">
        <v>167</v>
      </c>
      <c r="F2320" s="178" t="s">
        <v>3448</v>
      </c>
      <c r="G2320" s="180">
        <f>VLOOKUP(D2320,Plan1!$B$2:$S$5570,7,)/1000</f>
        <v>5.2939999999999996</v>
      </c>
      <c r="H2320" s="180">
        <f>VLOOKUP(D2320,Plan1!$B$2:$S$5570,8,)/1000</f>
        <v>5.37</v>
      </c>
      <c r="I2320" s="180">
        <f>VLOOKUP(D2320,Plan1!$B$2:$S$5570,9,)/1000</f>
        <v>5.5910000000000002</v>
      </c>
      <c r="J2320" s="180">
        <f>VLOOKUP(D2320,Plan1!$B$2:$S$5570,10,)/1000</f>
        <v>5.4859999999999998</v>
      </c>
      <c r="K2320" s="180">
        <f>VLOOKUP(D2320,Plan1!$B$2:$S$5570,11,)/1000</f>
        <v>5.5490000000000004</v>
      </c>
      <c r="L2320" s="180">
        <f>VLOOKUP(D2320,Plan1!$B$2:$S$5570,12,)/1000</f>
        <v>5.5780000000000003</v>
      </c>
      <c r="M2320" s="180">
        <f>VLOOKUP(D2320,Plan1!$B$2:$S$5570,13,)/1000</f>
        <v>5.9420000000000002</v>
      </c>
      <c r="N2320" s="180">
        <f>VLOOKUP(D2320,Plan1!$B$2:$S$5570,14,)/1000</f>
        <v>6.4660000000000002</v>
      </c>
      <c r="O2320" s="180">
        <f>VLOOKUP(D2320,Plan1!$B$2:$S$5570,15,)/1000</f>
        <v>6.7519999999999998</v>
      </c>
      <c r="P2320" s="180">
        <f>VLOOKUP(D2320,Plan1!$B$2:$S$5570,16,)/1000</f>
        <v>6.3789999999999996</v>
      </c>
      <c r="Q2320" s="180">
        <f>VLOOKUP(D2320,Plan1!$B$2:$S$5570,17,)/1000</f>
        <v>6.0449999999999999</v>
      </c>
      <c r="R2320" s="180">
        <f>VLOOKUP(D2320,Plan1!$B$2:$S$5570,18,)/1000</f>
        <v>5.5910000000000002</v>
      </c>
      <c r="S2320" s="180">
        <f>VLOOKUP(D2320,Plan1!$B$2:$S$5570,6,)/1000</f>
        <v>5.8369999999999997</v>
      </c>
    </row>
    <row r="2321" spans="1:19" x14ac:dyDescent="0.25">
      <c r="A2321" s="178">
        <v>3663</v>
      </c>
      <c r="B2321" s="178">
        <v>-263395</v>
      </c>
      <c r="C2321" s="178">
        <v>-499096</v>
      </c>
      <c r="D2321" s="178" t="s">
        <v>4691</v>
      </c>
      <c r="E2321" s="178" t="s">
        <v>167</v>
      </c>
      <c r="F2321" s="178" t="s">
        <v>4434</v>
      </c>
      <c r="G2321" s="180">
        <f>VLOOKUP(D2321,Plan1!$B$2:$S$5570,7,)/1000</f>
        <v>4.8620000000000001</v>
      </c>
      <c r="H2321" s="180">
        <f>VLOOKUP(D2321,Plan1!$B$2:$S$5570,8,)/1000</f>
        <v>4.8579999999999997</v>
      </c>
      <c r="I2321" s="180">
        <f>VLOOKUP(D2321,Plan1!$B$2:$S$5570,9,)/1000</f>
        <v>4.8079999999999998</v>
      </c>
      <c r="J2321" s="180">
        <f>VLOOKUP(D2321,Plan1!$B$2:$S$5570,10,)/1000</f>
        <v>4.1790000000000003</v>
      </c>
      <c r="K2321" s="180">
        <f>VLOOKUP(D2321,Plan1!$B$2:$S$5570,11,)/1000</f>
        <v>3.7050000000000001</v>
      </c>
      <c r="L2321" s="180">
        <f>VLOOKUP(D2321,Plan1!$B$2:$S$5570,12,)/1000</f>
        <v>3.3140000000000001</v>
      </c>
      <c r="M2321" s="180">
        <f>VLOOKUP(D2321,Plan1!$B$2:$S$5570,13,)/1000</f>
        <v>3.6320000000000001</v>
      </c>
      <c r="N2321" s="180">
        <f>VLOOKUP(D2321,Plan1!$B$2:$S$5570,14,)/1000</f>
        <v>4.5419999999999998</v>
      </c>
      <c r="O2321" s="180">
        <f>VLOOKUP(D2321,Plan1!$B$2:$S$5570,15,)/1000</f>
        <v>4.085</v>
      </c>
      <c r="P2321" s="180">
        <f>VLOOKUP(D2321,Plan1!$B$2:$S$5570,16,)/1000</f>
        <v>4.298</v>
      </c>
      <c r="Q2321" s="180">
        <f>VLOOKUP(D2321,Plan1!$B$2:$S$5570,17,)/1000</f>
        <v>4.867</v>
      </c>
      <c r="R2321" s="180">
        <f>VLOOKUP(D2321,Plan1!$B$2:$S$5570,18,)/1000</f>
        <v>4.9489999999999998</v>
      </c>
      <c r="S2321" s="180">
        <f>VLOOKUP(D2321,Plan1!$B$2:$S$5570,6,)/1000</f>
        <v>4.3419999999999996</v>
      </c>
    </row>
    <row r="2322" spans="1:19" x14ac:dyDescent="0.25">
      <c r="A2322" s="178">
        <v>52847</v>
      </c>
      <c r="B2322" s="178">
        <v>-51429</v>
      </c>
      <c r="C2322" s="178">
        <v>-457881</v>
      </c>
      <c r="D2322" s="178" t="s">
        <v>1360</v>
      </c>
      <c r="E2322" s="178" t="s">
        <v>167</v>
      </c>
      <c r="F2322" s="178" t="s">
        <v>1298</v>
      </c>
      <c r="G2322" s="180">
        <f>VLOOKUP(D2322,Plan1!$B$2:$S$5570,7,)/1000</f>
        <v>4.5049999999999999</v>
      </c>
      <c r="H2322" s="180">
        <f>VLOOKUP(D2322,Plan1!$B$2:$S$5570,8,)/1000</f>
        <v>4.7679999999999998</v>
      </c>
      <c r="I2322" s="180">
        <f>VLOOKUP(D2322,Plan1!$B$2:$S$5570,9,)/1000</f>
        <v>4.8780000000000001</v>
      </c>
      <c r="J2322" s="180">
        <f>VLOOKUP(D2322,Plan1!$B$2:$S$5570,10,)/1000</f>
        <v>4.9530000000000003</v>
      </c>
      <c r="K2322" s="180">
        <f>VLOOKUP(D2322,Plan1!$B$2:$S$5570,11,)/1000</f>
        <v>4.976</v>
      </c>
      <c r="L2322" s="180">
        <f>VLOOKUP(D2322,Plan1!$B$2:$S$5570,12,)/1000</f>
        <v>5.2990000000000004</v>
      </c>
      <c r="M2322" s="180">
        <f>VLOOKUP(D2322,Plan1!$B$2:$S$5570,13,)/1000</f>
        <v>5.5519999999999996</v>
      </c>
      <c r="N2322" s="180">
        <f>VLOOKUP(D2322,Plan1!$B$2:$S$5570,14,)/1000</f>
        <v>5.9139999999999997</v>
      </c>
      <c r="O2322" s="180">
        <f>VLOOKUP(D2322,Plan1!$B$2:$S$5570,15,)/1000</f>
        <v>5.9329999999999998</v>
      </c>
      <c r="P2322" s="180">
        <f>VLOOKUP(D2322,Plan1!$B$2:$S$5570,16,)/1000</f>
        <v>5.3440000000000003</v>
      </c>
      <c r="Q2322" s="180">
        <f>VLOOKUP(D2322,Plan1!$B$2:$S$5570,17,)/1000</f>
        <v>4.9109999999999996</v>
      </c>
      <c r="R2322" s="180">
        <f>VLOOKUP(D2322,Plan1!$B$2:$S$5570,18,)/1000</f>
        <v>4.6989999999999998</v>
      </c>
      <c r="S2322" s="180">
        <f>VLOOKUP(D2322,Plan1!$B$2:$S$5570,6,)/1000</f>
        <v>5.1440000000000001</v>
      </c>
    </row>
    <row r="2323" spans="1:19" x14ac:dyDescent="0.25">
      <c r="A2323" s="178">
        <v>16082</v>
      </c>
      <c r="B2323" s="178">
        <v>-174019</v>
      </c>
      <c r="C2323" s="178">
        <v>-4167</v>
      </c>
      <c r="D2323" s="178" t="s">
        <v>2425</v>
      </c>
      <c r="E2323" s="178" t="s">
        <v>167</v>
      </c>
      <c r="F2323" s="178" t="s">
        <v>1727</v>
      </c>
      <c r="G2323" s="180">
        <f>VLOOKUP(D2323,Plan1!$B$2:$S$5570,7,)/1000</f>
        <v>5.4539999999999997</v>
      </c>
      <c r="H2323" s="180">
        <f>VLOOKUP(D2323,Plan1!$B$2:$S$5570,8,)/1000</f>
        <v>5.9880000000000004</v>
      </c>
      <c r="I2323" s="180">
        <f>VLOOKUP(D2323,Plan1!$B$2:$S$5570,9,)/1000</f>
        <v>5.3220000000000001</v>
      </c>
      <c r="J2323" s="180">
        <f>VLOOKUP(D2323,Plan1!$B$2:$S$5570,10,)/1000</f>
        <v>4.8380000000000001</v>
      </c>
      <c r="K2323" s="180">
        <f>VLOOKUP(D2323,Plan1!$B$2:$S$5570,11,)/1000</f>
        <v>4.3940000000000001</v>
      </c>
      <c r="L2323" s="180">
        <f>VLOOKUP(D2323,Plan1!$B$2:$S$5570,12,)/1000</f>
        <v>4.2080000000000002</v>
      </c>
      <c r="M2323" s="180">
        <f>VLOOKUP(D2323,Plan1!$B$2:$S$5570,13,)/1000</f>
        <v>4.3129999999999997</v>
      </c>
      <c r="N2323" s="180">
        <f>VLOOKUP(D2323,Plan1!$B$2:$S$5570,14,)/1000</f>
        <v>4.9859999999999998</v>
      </c>
      <c r="O2323" s="180">
        <f>VLOOKUP(D2323,Plan1!$B$2:$S$5570,15,)/1000</f>
        <v>5.1989999999999998</v>
      </c>
      <c r="P2323" s="180">
        <f>VLOOKUP(D2323,Plan1!$B$2:$S$5570,16,)/1000</f>
        <v>5.1879999999999997</v>
      </c>
      <c r="Q2323" s="180">
        <f>VLOOKUP(D2323,Plan1!$B$2:$S$5570,17,)/1000</f>
        <v>4.6379999999999999</v>
      </c>
      <c r="R2323" s="180">
        <f>VLOOKUP(D2323,Plan1!$B$2:$S$5570,18,)/1000</f>
        <v>5.194</v>
      </c>
      <c r="S2323" s="180">
        <f>VLOOKUP(D2323,Plan1!$B$2:$S$5570,6,)/1000</f>
        <v>4.9770000000000003</v>
      </c>
    </row>
    <row r="2324" spans="1:19" x14ac:dyDescent="0.25">
      <c r="A2324" s="178">
        <v>4332</v>
      </c>
      <c r="B2324" s="178">
        <v>-251371</v>
      </c>
      <c r="C2324" s="178">
        <v>-543006</v>
      </c>
      <c r="D2324" s="178" t="s">
        <v>3029</v>
      </c>
      <c r="E2324" s="178" t="s">
        <v>167</v>
      </c>
      <c r="F2324" s="178" t="s">
        <v>2912</v>
      </c>
      <c r="G2324" s="180">
        <f>VLOOKUP(D2324,Plan1!$B$2:$S$5570,7,)/1000</f>
        <v>5.681</v>
      </c>
      <c r="H2324" s="180">
        <f>VLOOKUP(D2324,Plan1!$B$2:$S$5570,8,)/1000</f>
        <v>5.66</v>
      </c>
      <c r="I2324" s="180">
        <f>VLOOKUP(D2324,Plan1!$B$2:$S$5570,9,)/1000</f>
        <v>5.6870000000000003</v>
      </c>
      <c r="J2324" s="180">
        <f>VLOOKUP(D2324,Plan1!$B$2:$S$5570,10,)/1000</f>
        <v>5.0019999999999998</v>
      </c>
      <c r="K2324" s="180">
        <f>VLOOKUP(D2324,Plan1!$B$2:$S$5570,11,)/1000</f>
        <v>4.2089999999999996</v>
      </c>
      <c r="L2324" s="180">
        <f>VLOOKUP(D2324,Plan1!$B$2:$S$5570,12,)/1000</f>
        <v>3.8319999999999999</v>
      </c>
      <c r="M2324" s="180">
        <f>VLOOKUP(D2324,Plan1!$B$2:$S$5570,13,)/1000</f>
        <v>4.0259999999999998</v>
      </c>
      <c r="N2324" s="180">
        <f>VLOOKUP(D2324,Plan1!$B$2:$S$5570,14,)/1000</f>
        <v>4.9489999999999998</v>
      </c>
      <c r="O2324" s="180">
        <f>VLOOKUP(D2324,Plan1!$B$2:$S$5570,15,)/1000</f>
        <v>4.6989999999999998</v>
      </c>
      <c r="P2324" s="180">
        <f>VLOOKUP(D2324,Plan1!$B$2:$S$5570,16,)/1000</f>
        <v>5.1870000000000003</v>
      </c>
      <c r="Q2324" s="180">
        <f>VLOOKUP(D2324,Plan1!$B$2:$S$5570,17,)/1000</f>
        <v>5.59</v>
      </c>
      <c r="R2324" s="180">
        <f>VLOOKUP(D2324,Plan1!$B$2:$S$5570,18,)/1000</f>
        <v>5.8109999999999999</v>
      </c>
      <c r="S2324" s="180">
        <f>VLOOKUP(D2324,Plan1!$B$2:$S$5570,6,)/1000</f>
        <v>5.0279999999999996</v>
      </c>
    </row>
    <row r="2325" spans="1:19" x14ac:dyDescent="0.25">
      <c r="A2325" s="178">
        <v>56701</v>
      </c>
      <c r="B2325" s="178">
        <v>-39662</v>
      </c>
      <c r="C2325" s="178">
        <v>-385301</v>
      </c>
      <c r="D2325" s="178" t="s">
        <v>923</v>
      </c>
      <c r="E2325" s="178" t="s">
        <v>167</v>
      </c>
      <c r="F2325" s="178" t="s">
        <v>792</v>
      </c>
      <c r="G2325" s="180">
        <f>VLOOKUP(D2325,Plan1!$B$2:$S$5570,7,)/1000</f>
        <v>5.3719999999999999</v>
      </c>
      <c r="H2325" s="180">
        <f>VLOOKUP(D2325,Plan1!$B$2:$S$5570,8,)/1000</f>
        <v>5.4359999999999999</v>
      </c>
      <c r="I2325" s="180">
        <f>VLOOKUP(D2325,Plan1!$B$2:$S$5570,9,)/1000</f>
        <v>5.3940000000000001</v>
      </c>
      <c r="J2325" s="180">
        <f>VLOOKUP(D2325,Plan1!$B$2:$S$5570,10,)/1000</f>
        <v>4.8529999999999998</v>
      </c>
      <c r="K2325" s="180">
        <f>VLOOKUP(D2325,Plan1!$B$2:$S$5570,11,)/1000</f>
        <v>5.24</v>
      </c>
      <c r="L2325" s="180">
        <f>VLOOKUP(D2325,Plan1!$B$2:$S$5570,12,)/1000</f>
        <v>5.274</v>
      </c>
      <c r="M2325" s="180">
        <f>VLOOKUP(D2325,Plan1!$B$2:$S$5570,13,)/1000</f>
        <v>5.5449999999999999</v>
      </c>
      <c r="N2325" s="180">
        <f>VLOOKUP(D2325,Plan1!$B$2:$S$5570,14,)/1000</f>
        <v>6.1470000000000002</v>
      </c>
      <c r="O2325" s="180">
        <f>VLOOKUP(D2325,Plan1!$B$2:$S$5570,15,)/1000</f>
        <v>6.1950000000000003</v>
      </c>
      <c r="P2325" s="180">
        <f>VLOOKUP(D2325,Plan1!$B$2:$S$5570,16,)/1000</f>
        <v>6.1310000000000002</v>
      </c>
      <c r="Q2325" s="180">
        <f>VLOOKUP(D2325,Plan1!$B$2:$S$5570,17,)/1000</f>
        <v>6.0049999999999999</v>
      </c>
      <c r="R2325" s="180">
        <f>VLOOKUP(D2325,Plan1!$B$2:$S$5570,18,)/1000</f>
        <v>5.4850000000000003</v>
      </c>
      <c r="S2325" s="180">
        <f>VLOOKUP(D2325,Plan1!$B$2:$S$5570,6,)/1000</f>
        <v>5.59</v>
      </c>
    </row>
    <row r="2326" spans="1:19" x14ac:dyDescent="0.25">
      <c r="A2326" s="178">
        <v>55554</v>
      </c>
      <c r="B2326" s="178">
        <v>-42671</v>
      </c>
      <c r="C2326" s="178">
        <v>-559931</v>
      </c>
      <c r="D2326" s="178" t="s">
        <v>2601</v>
      </c>
      <c r="E2326" s="178" t="s">
        <v>167</v>
      </c>
      <c r="F2326" s="178" t="s">
        <v>2567</v>
      </c>
      <c r="G2326" s="180">
        <f>VLOOKUP(D2326,Plan1!$B$2:$S$5570,7,)/1000</f>
        <v>4.202</v>
      </c>
      <c r="H2326" s="180">
        <f>VLOOKUP(D2326,Plan1!$B$2:$S$5570,8,)/1000</f>
        <v>4.3369999999999997</v>
      </c>
      <c r="I2326" s="180">
        <f>VLOOKUP(D2326,Plan1!$B$2:$S$5570,9,)/1000</f>
        <v>4.3899999999999997</v>
      </c>
      <c r="J2326" s="180">
        <f>VLOOKUP(D2326,Plan1!$B$2:$S$5570,10,)/1000</f>
        <v>4.2869999999999999</v>
      </c>
      <c r="K2326" s="180">
        <f>VLOOKUP(D2326,Plan1!$B$2:$S$5570,11,)/1000</f>
        <v>4.3499999999999996</v>
      </c>
      <c r="L2326" s="180">
        <f>VLOOKUP(D2326,Plan1!$B$2:$S$5570,12,)/1000</f>
        <v>4.6909999999999998</v>
      </c>
      <c r="M2326" s="180">
        <f>VLOOKUP(D2326,Plan1!$B$2:$S$5570,13,)/1000</f>
        <v>4.6710000000000003</v>
      </c>
      <c r="N2326" s="180">
        <f>VLOOKUP(D2326,Plan1!$B$2:$S$5570,14,)/1000</f>
        <v>5.3070000000000004</v>
      </c>
      <c r="O2326" s="180">
        <f>VLOOKUP(D2326,Plan1!$B$2:$S$5570,15,)/1000</f>
        <v>5.2030000000000003</v>
      </c>
      <c r="P2326" s="180">
        <f>VLOOKUP(D2326,Plan1!$B$2:$S$5570,16,)/1000</f>
        <v>5.2089999999999996</v>
      </c>
      <c r="Q2326" s="180">
        <f>VLOOKUP(D2326,Plan1!$B$2:$S$5570,17,)/1000</f>
        <v>4.9450000000000003</v>
      </c>
      <c r="R2326" s="180">
        <f>VLOOKUP(D2326,Plan1!$B$2:$S$5570,18,)/1000</f>
        <v>4.5960000000000001</v>
      </c>
      <c r="S2326" s="180">
        <f>VLOOKUP(D2326,Plan1!$B$2:$S$5570,6,)/1000</f>
        <v>4.6820000000000004</v>
      </c>
    </row>
    <row r="2327" spans="1:19" x14ac:dyDescent="0.25">
      <c r="A2327" s="178">
        <v>12854</v>
      </c>
      <c r="B2327" s="178">
        <v>-190678</v>
      </c>
      <c r="C2327" s="178">
        <v>-515499</v>
      </c>
      <c r="D2327" s="178" t="s">
        <v>1059</v>
      </c>
      <c r="E2327" s="178" t="s">
        <v>167</v>
      </c>
      <c r="F2327" s="178" t="s">
        <v>1058</v>
      </c>
      <c r="G2327" s="180">
        <f>VLOOKUP(D2327,Plan1!$B$2:$S$5570,7,)/1000</f>
        <v>5.23</v>
      </c>
      <c r="H2327" s="180">
        <f>VLOOKUP(D2327,Plan1!$B$2:$S$5570,8,)/1000</f>
        <v>5.6050000000000004</v>
      </c>
      <c r="I2327" s="180">
        <f>VLOOKUP(D2327,Plan1!$B$2:$S$5570,9,)/1000</f>
        <v>5.5419999999999998</v>
      </c>
      <c r="J2327" s="180">
        <f>VLOOKUP(D2327,Plan1!$B$2:$S$5570,10,)/1000</f>
        <v>5.6890000000000001</v>
      </c>
      <c r="K2327" s="180">
        <f>VLOOKUP(D2327,Plan1!$B$2:$S$5570,11,)/1000</f>
        <v>5.327</v>
      </c>
      <c r="L2327" s="180">
        <f>VLOOKUP(D2327,Plan1!$B$2:$S$5570,12,)/1000</f>
        <v>5.1639999999999997</v>
      </c>
      <c r="M2327" s="180">
        <f>VLOOKUP(D2327,Plan1!$B$2:$S$5570,13,)/1000</f>
        <v>5.3460000000000001</v>
      </c>
      <c r="N2327" s="180">
        <f>VLOOKUP(D2327,Plan1!$B$2:$S$5570,14,)/1000</f>
        <v>6.0030000000000001</v>
      </c>
      <c r="O2327" s="180">
        <f>VLOOKUP(D2327,Plan1!$B$2:$S$5570,15,)/1000</f>
        <v>5.4649999999999999</v>
      </c>
      <c r="P2327" s="180">
        <f>VLOOKUP(D2327,Plan1!$B$2:$S$5570,16,)/1000</f>
        <v>5.423</v>
      </c>
      <c r="Q2327" s="180">
        <f>VLOOKUP(D2327,Plan1!$B$2:$S$5570,17,)/1000</f>
        <v>5.3010000000000002</v>
      </c>
      <c r="R2327" s="180">
        <f>VLOOKUP(D2327,Plan1!$B$2:$S$5570,18,)/1000</f>
        <v>5.4210000000000003</v>
      </c>
      <c r="S2327" s="180">
        <f>VLOOKUP(D2327,Plan1!$B$2:$S$5570,6,)/1000</f>
        <v>5.46</v>
      </c>
    </row>
    <row r="2328" spans="1:19" x14ac:dyDescent="0.25">
      <c r="A2328" s="178">
        <v>51050</v>
      </c>
      <c r="B2328" s="178">
        <v>-56409</v>
      </c>
      <c r="C2328" s="178">
        <v>-368676</v>
      </c>
      <c r="D2328" s="178" t="s">
        <v>1059</v>
      </c>
      <c r="E2328" s="178" t="s">
        <v>167</v>
      </c>
      <c r="F2328" s="178" t="s">
        <v>3752</v>
      </c>
      <c r="G2328" s="180">
        <f>VLOOKUP(D2328,Plan1!$B$2:$S$5570,7,)/1000</f>
        <v>5.23</v>
      </c>
      <c r="H2328" s="180">
        <f>VLOOKUP(D2328,Plan1!$B$2:$S$5570,8,)/1000</f>
        <v>5.6050000000000004</v>
      </c>
      <c r="I2328" s="180">
        <f>VLOOKUP(D2328,Plan1!$B$2:$S$5570,9,)/1000</f>
        <v>5.5419999999999998</v>
      </c>
      <c r="J2328" s="180">
        <f>VLOOKUP(D2328,Plan1!$B$2:$S$5570,10,)/1000</f>
        <v>5.6890000000000001</v>
      </c>
      <c r="K2328" s="180">
        <f>VLOOKUP(D2328,Plan1!$B$2:$S$5570,11,)/1000</f>
        <v>5.327</v>
      </c>
      <c r="L2328" s="180">
        <f>VLOOKUP(D2328,Plan1!$B$2:$S$5570,12,)/1000</f>
        <v>5.1639999999999997</v>
      </c>
      <c r="M2328" s="180">
        <f>VLOOKUP(D2328,Plan1!$B$2:$S$5570,13,)/1000</f>
        <v>5.3460000000000001</v>
      </c>
      <c r="N2328" s="180">
        <f>VLOOKUP(D2328,Plan1!$B$2:$S$5570,14,)/1000</f>
        <v>6.0030000000000001</v>
      </c>
      <c r="O2328" s="180">
        <f>VLOOKUP(D2328,Plan1!$B$2:$S$5570,15,)/1000</f>
        <v>5.4649999999999999</v>
      </c>
      <c r="P2328" s="180">
        <f>VLOOKUP(D2328,Plan1!$B$2:$S$5570,16,)/1000</f>
        <v>5.423</v>
      </c>
      <c r="Q2328" s="180">
        <f>VLOOKUP(D2328,Plan1!$B$2:$S$5570,17,)/1000</f>
        <v>5.3010000000000002</v>
      </c>
      <c r="R2328" s="180">
        <f>VLOOKUP(D2328,Plan1!$B$2:$S$5570,18,)/1000</f>
        <v>5.4210000000000003</v>
      </c>
      <c r="S2328" s="180">
        <f>VLOOKUP(D2328,Plan1!$B$2:$S$5570,6,)/1000</f>
        <v>5.46</v>
      </c>
    </row>
    <row r="2329" spans="1:19" x14ac:dyDescent="0.25">
      <c r="A2329" s="178">
        <v>3362</v>
      </c>
      <c r="B2329" s="178">
        <v>-269106</v>
      </c>
      <c r="C2329" s="178">
        <v>-486709</v>
      </c>
      <c r="D2329" s="178" t="s">
        <v>4626</v>
      </c>
      <c r="E2329" s="178" t="s">
        <v>167</v>
      </c>
      <c r="F2329" s="178" t="s">
        <v>4434</v>
      </c>
      <c r="G2329" s="180">
        <f>VLOOKUP(D2329,Plan1!$B$2:$S$5570,7,)/1000</f>
        <v>5.1319999999999997</v>
      </c>
      <c r="H2329" s="180">
        <f>VLOOKUP(D2329,Plan1!$B$2:$S$5570,8,)/1000</f>
        <v>5.2110000000000003</v>
      </c>
      <c r="I2329" s="180">
        <f>VLOOKUP(D2329,Plan1!$B$2:$S$5570,9,)/1000</f>
        <v>4.9210000000000003</v>
      </c>
      <c r="J2329" s="180">
        <f>VLOOKUP(D2329,Plan1!$B$2:$S$5570,10,)/1000</f>
        <v>4.3639999999999999</v>
      </c>
      <c r="K2329" s="180">
        <f>VLOOKUP(D2329,Plan1!$B$2:$S$5570,11,)/1000</f>
        <v>3.899</v>
      </c>
      <c r="L2329" s="180">
        <f>VLOOKUP(D2329,Plan1!$B$2:$S$5570,12,)/1000</f>
        <v>3.3769999999999998</v>
      </c>
      <c r="M2329" s="180">
        <f>VLOOKUP(D2329,Plan1!$B$2:$S$5570,13,)/1000</f>
        <v>3.4550000000000001</v>
      </c>
      <c r="N2329" s="180">
        <f>VLOOKUP(D2329,Plan1!$B$2:$S$5570,14,)/1000</f>
        <v>3.972</v>
      </c>
      <c r="O2329" s="180">
        <f>VLOOKUP(D2329,Plan1!$B$2:$S$5570,15,)/1000</f>
        <v>3.8</v>
      </c>
      <c r="P2329" s="180">
        <f>VLOOKUP(D2329,Plan1!$B$2:$S$5570,16,)/1000</f>
        <v>4.1319999999999997</v>
      </c>
      <c r="Q2329" s="180">
        <f>VLOOKUP(D2329,Plan1!$B$2:$S$5570,17,)/1000</f>
        <v>4.9139999999999997</v>
      </c>
      <c r="R2329" s="180">
        <f>VLOOKUP(D2329,Plan1!$B$2:$S$5570,18,)/1000</f>
        <v>5.0650000000000004</v>
      </c>
      <c r="S2329" s="180">
        <f>VLOOKUP(D2329,Plan1!$B$2:$S$5570,6,)/1000</f>
        <v>4.3540000000000001</v>
      </c>
    </row>
    <row r="2330" spans="1:19" x14ac:dyDescent="0.25">
      <c r="A2330" s="178">
        <v>8949</v>
      </c>
      <c r="B2330" s="178">
        <v>-21318</v>
      </c>
      <c r="C2330" s="178">
        <v>-490539</v>
      </c>
      <c r="D2330" s="178" t="s">
        <v>5135</v>
      </c>
      <c r="E2330" s="178" t="s">
        <v>167</v>
      </c>
      <c r="F2330" s="178" t="s">
        <v>4704</v>
      </c>
      <c r="G2330" s="180">
        <f>VLOOKUP(D2330,Plan1!$B$2:$S$5570,7,)/1000</f>
        <v>5.2720000000000002</v>
      </c>
      <c r="H2330" s="180">
        <f>VLOOKUP(D2330,Plan1!$B$2:$S$5570,8,)/1000</f>
        <v>5.6120000000000001</v>
      </c>
      <c r="I2330" s="180">
        <f>VLOOKUP(D2330,Plan1!$B$2:$S$5570,9,)/1000</f>
        <v>5.3940000000000001</v>
      </c>
      <c r="J2330" s="180">
        <f>VLOOKUP(D2330,Plan1!$B$2:$S$5570,10,)/1000</f>
        <v>5.4379999999999997</v>
      </c>
      <c r="K2330" s="180">
        <f>VLOOKUP(D2330,Plan1!$B$2:$S$5570,11,)/1000</f>
        <v>4.9720000000000004</v>
      </c>
      <c r="L2330" s="180">
        <f>VLOOKUP(D2330,Plan1!$B$2:$S$5570,12,)/1000</f>
        <v>4.84</v>
      </c>
      <c r="M2330" s="180">
        <f>VLOOKUP(D2330,Plan1!$B$2:$S$5570,13,)/1000</f>
        <v>5.0289999999999999</v>
      </c>
      <c r="N2330" s="180">
        <f>VLOOKUP(D2330,Plan1!$B$2:$S$5570,14,)/1000</f>
        <v>5.8170000000000002</v>
      </c>
      <c r="O2330" s="180">
        <f>VLOOKUP(D2330,Plan1!$B$2:$S$5570,15,)/1000</f>
        <v>5.3929999999999998</v>
      </c>
      <c r="P2330" s="180">
        <f>VLOOKUP(D2330,Plan1!$B$2:$S$5570,16,)/1000</f>
        <v>5.4660000000000002</v>
      </c>
      <c r="Q2330" s="180">
        <f>VLOOKUP(D2330,Plan1!$B$2:$S$5570,17,)/1000</f>
        <v>5.3689999999999998</v>
      </c>
      <c r="R2330" s="180">
        <f>VLOOKUP(D2330,Plan1!$B$2:$S$5570,18,)/1000</f>
        <v>5.4130000000000003</v>
      </c>
      <c r="S2330" s="180">
        <f>VLOOKUP(D2330,Plan1!$B$2:$S$5570,6,)/1000</f>
        <v>5.335</v>
      </c>
    </row>
    <row r="2331" spans="1:19" x14ac:dyDescent="0.25">
      <c r="A2331" s="178">
        <v>7757</v>
      </c>
      <c r="B2331" s="178">
        <v>-219859</v>
      </c>
      <c r="C2331" s="178">
        <v>-488107</v>
      </c>
      <c r="D2331" s="178" t="s">
        <v>5032</v>
      </c>
      <c r="E2331" s="178" t="s">
        <v>167</v>
      </c>
      <c r="F2331" s="178" t="s">
        <v>4704</v>
      </c>
      <c r="G2331" s="180">
        <f>VLOOKUP(D2331,Plan1!$B$2:$S$5570,7,)/1000</f>
        <v>5.2549999999999999</v>
      </c>
      <c r="H2331" s="180">
        <f>VLOOKUP(D2331,Plan1!$B$2:$S$5570,8,)/1000</f>
        <v>5.6849999999999996</v>
      </c>
      <c r="I2331" s="180">
        <f>VLOOKUP(D2331,Plan1!$B$2:$S$5570,9,)/1000</f>
        <v>5.5140000000000002</v>
      </c>
      <c r="J2331" s="180">
        <f>VLOOKUP(D2331,Plan1!$B$2:$S$5570,10,)/1000</f>
        <v>5.4690000000000003</v>
      </c>
      <c r="K2331" s="180">
        <f>VLOOKUP(D2331,Plan1!$B$2:$S$5570,11,)/1000</f>
        <v>4.7990000000000004</v>
      </c>
      <c r="L2331" s="180">
        <f>VLOOKUP(D2331,Plan1!$B$2:$S$5570,12,)/1000</f>
        <v>4.7210000000000001</v>
      </c>
      <c r="M2331" s="180">
        <f>VLOOKUP(D2331,Plan1!$B$2:$S$5570,13,)/1000</f>
        <v>4.8680000000000003</v>
      </c>
      <c r="N2331" s="180">
        <f>VLOOKUP(D2331,Plan1!$B$2:$S$5570,14,)/1000</f>
        <v>5.5919999999999996</v>
      </c>
      <c r="O2331" s="180">
        <f>VLOOKUP(D2331,Plan1!$B$2:$S$5570,15,)/1000</f>
        <v>5.2329999999999997</v>
      </c>
      <c r="P2331" s="180">
        <f>VLOOKUP(D2331,Plan1!$B$2:$S$5570,16,)/1000</f>
        <v>5.4889999999999999</v>
      </c>
      <c r="Q2331" s="180">
        <f>VLOOKUP(D2331,Plan1!$B$2:$S$5570,17,)/1000</f>
        <v>5.4580000000000002</v>
      </c>
      <c r="R2331" s="180">
        <f>VLOOKUP(D2331,Plan1!$B$2:$S$5570,18,)/1000</f>
        <v>5.5519999999999996</v>
      </c>
      <c r="S2331" s="180">
        <f>VLOOKUP(D2331,Plan1!$B$2:$S$5570,6,)/1000</f>
        <v>5.3029999999999999</v>
      </c>
    </row>
    <row r="2332" spans="1:19" x14ac:dyDescent="0.25">
      <c r="A2332" s="178">
        <v>20833</v>
      </c>
      <c r="B2332" s="178">
        <v>-151381</v>
      </c>
      <c r="C2332" s="178">
        <v>-397238</v>
      </c>
      <c r="D2332" s="178" t="s">
        <v>414</v>
      </c>
      <c r="E2332" s="178" t="s">
        <v>167</v>
      </c>
      <c r="F2332" s="178" t="s">
        <v>375</v>
      </c>
      <c r="G2332" s="180">
        <f>VLOOKUP(D2332,Plan1!$B$2:$S$5570,7,)/1000</f>
        <v>5.4489999999999998</v>
      </c>
      <c r="H2332" s="180">
        <f>VLOOKUP(D2332,Plan1!$B$2:$S$5570,8,)/1000</f>
        <v>5.569</v>
      </c>
      <c r="I2332" s="180">
        <f>VLOOKUP(D2332,Plan1!$B$2:$S$5570,9,)/1000</f>
        <v>5.4829999999999997</v>
      </c>
      <c r="J2332" s="180">
        <f>VLOOKUP(D2332,Plan1!$B$2:$S$5570,10,)/1000</f>
        <v>4.8760000000000003</v>
      </c>
      <c r="K2332" s="180">
        <f>VLOOKUP(D2332,Plan1!$B$2:$S$5570,11,)/1000</f>
        <v>4.343</v>
      </c>
      <c r="L2332" s="180">
        <f>VLOOKUP(D2332,Plan1!$B$2:$S$5570,12,)/1000</f>
        <v>4.0119999999999996</v>
      </c>
      <c r="M2332" s="180">
        <f>VLOOKUP(D2332,Plan1!$B$2:$S$5570,13,)/1000</f>
        <v>4.2539999999999996</v>
      </c>
      <c r="N2332" s="180">
        <f>VLOOKUP(D2332,Plan1!$B$2:$S$5570,14,)/1000</f>
        <v>4.6360000000000001</v>
      </c>
      <c r="O2332" s="180">
        <f>VLOOKUP(D2332,Plan1!$B$2:$S$5570,15,)/1000</f>
        <v>5.0389999999999997</v>
      </c>
      <c r="P2332" s="180">
        <f>VLOOKUP(D2332,Plan1!$B$2:$S$5570,16,)/1000</f>
        <v>5.0090000000000003</v>
      </c>
      <c r="Q2332" s="180">
        <f>VLOOKUP(D2332,Plan1!$B$2:$S$5570,17,)/1000</f>
        <v>4.9009999999999998</v>
      </c>
      <c r="R2332" s="180">
        <f>VLOOKUP(D2332,Plan1!$B$2:$S$5570,18,)/1000</f>
        <v>5.4329999999999998</v>
      </c>
      <c r="S2332" s="180">
        <f>VLOOKUP(D2332,Plan1!$B$2:$S$5570,6,)/1000</f>
        <v>4.9169999999999998</v>
      </c>
    </row>
    <row r="2333" spans="1:19" x14ac:dyDescent="0.25">
      <c r="A2333" s="178">
        <v>7141</v>
      </c>
      <c r="B2333" s="178">
        <v>-22423</v>
      </c>
      <c r="C2333" s="178">
        <v>-454602</v>
      </c>
      <c r="D2333" s="178" t="s">
        <v>1751</v>
      </c>
      <c r="E2333" s="178" t="s">
        <v>167</v>
      </c>
      <c r="F2333" s="178" t="s">
        <v>1727</v>
      </c>
      <c r="G2333" s="180">
        <f>VLOOKUP(D2333,Plan1!$B$2:$S$5570,7,)/1000</f>
        <v>4.8680000000000003</v>
      </c>
      <c r="H2333" s="180">
        <f>VLOOKUP(D2333,Plan1!$B$2:$S$5570,8,)/1000</f>
        <v>5.415</v>
      </c>
      <c r="I2333" s="180">
        <f>VLOOKUP(D2333,Plan1!$B$2:$S$5570,9,)/1000</f>
        <v>5.109</v>
      </c>
      <c r="J2333" s="180">
        <f>VLOOKUP(D2333,Plan1!$B$2:$S$5570,10,)/1000</f>
        <v>5.2149999999999999</v>
      </c>
      <c r="K2333" s="180">
        <f>VLOOKUP(D2333,Plan1!$B$2:$S$5570,11,)/1000</f>
        <v>4.7690000000000001</v>
      </c>
      <c r="L2333" s="180">
        <f>VLOOKUP(D2333,Plan1!$B$2:$S$5570,12,)/1000</f>
        <v>4.6669999999999998</v>
      </c>
      <c r="M2333" s="180">
        <f>VLOOKUP(D2333,Plan1!$B$2:$S$5570,13,)/1000</f>
        <v>4.859</v>
      </c>
      <c r="N2333" s="180">
        <f>VLOOKUP(D2333,Plan1!$B$2:$S$5570,14,)/1000</f>
        <v>5.5949999999999998</v>
      </c>
      <c r="O2333" s="180">
        <f>VLOOKUP(D2333,Plan1!$B$2:$S$5570,15,)/1000</f>
        <v>5.335</v>
      </c>
      <c r="P2333" s="180">
        <f>VLOOKUP(D2333,Plan1!$B$2:$S$5570,16,)/1000</f>
        <v>5.3</v>
      </c>
      <c r="Q2333" s="180">
        <f>VLOOKUP(D2333,Plan1!$B$2:$S$5570,17,)/1000</f>
        <v>4.9539999999999997</v>
      </c>
      <c r="R2333" s="180">
        <f>VLOOKUP(D2333,Plan1!$B$2:$S$5570,18,)/1000</f>
        <v>5.117</v>
      </c>
      <c r="S2333" s="180">
        <f>VLOOKUP(D2333,Plan1!$B$2:$S$5570,6,)/1000</f>
        <v>5.0999999999999996</v>
      </c>
    </row>
    <row r="2334" spans="1:19" x14ac:dyDescent="0.25">
      <c r="A2334" s="178">
        <v>21691</v>
      </c>
      <c r="B2334" s="178">
        <v>-146765</v>
      </c>
      <c r="C2334" s="178">
        <v>-393739</v>
      </c>
      <c r="D2334" s="178" t="s">
        <v>445</v>
      </c>
      <c r="E2334" s="178" t="s">
        <v>167</v>
      </c>
      <c r="F2334" s="178" t="s">
        <v>375</v>
      </c>
      <c r="G2334" s="180">
        <f>VLOOKUP(D2334,Plan1!$B$2:$S$5570,7,)/1000</f>
        <v>5.3230000000000004</v>
      </c>
      <c r="H2334" s="180">
        <f>VLOOKUP(D2334,Plan1!$B$2:$S$5570,8,)/1000</f>
        <v>5.5940000000000003</v>
      </c>
      <c r="I2334" s="180">
        <f>VLOOKUP(D2334,Plan1!$B$2:$S$5570,9,)/1000</f>
        <v>5.4870000000000001</v>
      </c>
      <c r="J2334" s="180">
        <f>VLOOKUP(D2334,Plan1!$B$2:$S$5570,10,)/1000</f>
        <v>4.8339999999999996</v>
      </c>
      <c r="K2334" s="180">
        <f>VLOOKUP(D2334,Plan1!$B$2:$S$5570,11,)/1000</f>
        <v>4.3449999999999998</v>
      </c>
      <c r="L2334" s="180">
        <f>VLOOKUP(D2334,Plan1!$B$2:$S$5570,12,)/1000</f>
        <v>4.0599999999999996</v>
      </c>
      <c r="M2334" s="180">
        <f>VLOOKUP(D2334,Plan1!$B$2:$S$5570,13,)/1000</f>
        <v>4.1879999999999997</v>
      </c>
      <c r="N2334" s="180">
        <f>VLOOKUP(D2334,Plan1!$B$2:$S$5570,14,)/1000</f>
        <v>4.5549999999999997</v>
      </c>
      <c r="O2334" s="180">
        <f>VLOOKUP(D2334,Plan1!$B$2:$S$5570,15,)/1000</f>
        <v>4.9470000000000001</v>
      </c>
      <c r="P2334" s="180">
        <f>VLOOKUP(D2334,Plan1!$B$2:$S$5570,16,)/1000</f>
        <v>4.859</v>
      </c>
      <c r="Q2334" s="180">
        <f>VLOOKUP(D2334,Plan1!$B$2:$S$5570,17,)/1000</f>
        <v>4.8019999999999996</v>
      </c>
      <c r="R2334" s="180">
        <f>VLOOKUP(D2334,Plan1!$B$2:$S$5570,18,)/1000</f>
        <v>5.4050000000000002</v>
      </c>
      <c r="S2334" s="180">
        <f>VLOOKUP(D2334,Plan1!$B$2:$S$5570,6,)/1000</f>
        <v>4.8659999999999997</v>
      </c>
    </row>
    <row r="2335" spans="1:19" x14ac:dyDescent="0.25">
      <c r="A2335" s="178">
        <v>8851</v>
      </c>
      <c r="B2335" s="178">
        <v>-214301</v>
      </c>
      <c r="C2335" s="178">
        <v>-417018</v>
      </c>
      <c r="D2335" s="178" t="s">
        <v>3744</v>
      </c>
      <c r="E2335" s="178" t="s">
        <v>167</v>
      </c>
      <c r="F2335" s="178" t="s">
        <v>3664</v>
      </c>
      <c r="G2335" s="180">
        <f>VLOOKUP(D2335,Plan1!$B$2:$S$5570,7,)/1000</f>
        <v>5.6349999999999998</v>
      </c>
      <c r="H2335" s="180">
        <f>VLOOKUP(D2335,Plan1!$B$2:$S$5570,8,)/1000</f>
        <v>6.133</v>
      </c>
      <c r="I2335" s="180">
        <f>VLOOKUP(D2335,Plan1!$B$2:$S$5570,9,)/1000</f>
        <v>5.4349999999999996</v>
      </c>
      <c r="J2335" s="180">
        <f>VLOOKUP(D2335,Plan1!$B$2:$S$5570,10,)/1000</f>
        <v>5.0919999999999996</v>
      </c>
      <c r="K2335" s="180">
        <f>VLOOKUP(D2335,Plan1!$B$2:$S$5570,11,)/1000</f>
        <v>4.7060000000000004</v>
      </c>
      <c r="L2335" s="180">
        <f>VLOOKUP(D2335,Plan1!$B$2:$S$5570,12,)/1000</f>
        <v>4.4690000000000003</v>
      </c>
      <c r="M2335" s="180">
        <f>VLOOKUP(D2335,Plan1!$B$2:$S$5570,13,)/1000</f>
        <v>4.524</v>
      </c>
      <c r="N2335" s="180">
        <f>VLOOKUP(D2335,Plan1!$B$2:$S$5570,14,)/1000</f>
        <v>5.1760000000000002</v>
      </c>
      <c r="O2335" s="180">
        <f>VLOOKUP(D2335,Plan1!$B$2:$S$5570,15,)/1000</f>
        <v>5.1829999999999998</v>
      </c>
      <c r="P2335" s="180">
        <f>VLOOKUP(D2335,Plan1!$B$2:$S$5570,16,)/1000</f>
        <v>5.077</v>
      </c>
      <c r="Q2335" s="180">
        <f>VLOOKUP(D2335,Plan1!$B$2:$S$5570,17,)/1000</f>
        <v>4.7649999999999997</v>
      </c>
      <c r="R2335" s="180">
        <f>VLOOKUP(D2335,Plan1!$B$2:$S$5570,18,)/1000</f>
        <v>5.36</v>
      </c>
      <c r="S2335" s="180">
        <f>VLOOKUP(D2335,Plan1!$B$2:$S$5570,6,)/1000</f>
        <v>5.13</v>
      </c>
    </row>
    <row r="2336" spans="1:19" x14ac:dyDescent="0.25">
      <c r="A2336" s="178">
        <v>16879</v>
      </c>
      <c r="B2336" s="178">
        <v>-170383</v>
      </c>
      <c r="C2336" s="178">
        <v>-395389</v>
      </c>
      <c r="D2336" s="178" t="s">
        <v>386</v>
      </c>
      <c r="E2336" s="178" t="s">
        <v>167</v>
      </c>
      <c r="F2336" s="178" t="s">
        <v>375</v>
      </c>
      <c r="G2336" s="180">
        <f>VLOOKUP(D2336,Plan1!$B$2:$S$5570,7,)/1000</f>
        <v>5.45</v>
      </c>
      <c r="H2336" s="180">
        <f>VLOOKUP(D2336,Plan1!$B$2:$S$5570,8,)/1000</f>
        <v>5.8029999999999999</v>
      </c>
      <c r="I2336" s="180">
        <f>VLOOKUP(D2336,Plan1!$B$2:$S$5570,9,)/1000</f>
        <v>5.4669999999999996</v>
      </c>
      <c r="J2336" s="180">
        <f>VLOOKUP(D2336,Plan1!$B$2:$S$5570,10,)/1000</f>
        <v>4.8520000000000003</v>
      </c>
      <c r="K2336" s="180">
        <f>VLOOKUP(D2336,Plan1!$B$2:$S$5570,11,)/1000</f>
        <v>4.3920000000000003</v>
      </c>
      <c r="L2336" s="180">
        <f>VLOOKUP(D2336,Plan1!$B$2:$S$5570,12,)/1000</f>
        <v>4.0780000000000003</v>
      </c>
      <c r="M2336" s="180">
        <f>VLOOKUP(D2336,Plan1!$B$2:$S$5570,13,)/1000</f>
        <v>4.2350000000000003</v>
      </c>
      <c r="N2336" s="180">
        <f>VLOOKUP(D2336,Plan1!$B$2:$S$5570,14,)/1000</f>
        <v>4.7670000000000003</v>
      </c>
      <c r="O2336" s="180">
        <f>VLOOKUP(D2336,Plan1!$B$2:$S$5570,15,)/1000</f>
        <v>5.0339999999999998</v>
      </c>
      <c r="P2336" s="180">
        <f>VLOOKUP(D2336,Plan1!$B$2:$S$5570,16,)/1000</f>
        <v>4.976</v>
      </c>
      <c r="Q2336" s="180">
        <f>VLOOKUP(D2336,Plan1!$B$2:$S$5570,17,)/1000</f>
        <v>4.8440000000000003</v>
      </c>
      <c r="R2336" s="180">
        <f>VLOOKUP(D2336,Plan1!$B$2:$S$5570,18,)/1000</f>
        <v>5.4320000000000004</v>
      </c>
      <c r="S2336" s="180">
        <f>VLOOKUP(D2336,Plan1!$B$2:$S$5570,6,)/1000</f>
        <v>4.944</v>
      </c>
    </row>
    <row r="2337" spans="1:19" x14ac:dyDescent="0.25">
      <c r="A2337" s="178">
        <v>15116</v>
      </c>
      <c r="B2337" s="178">
        <v>-178556</v>
      </c>
      <c r="C2337" s="178">
        <v>-428565</v>
      </c>
      <c r="D2337" s="178" t="s">
        <v>2403</v>
      </c>
      <c r="E2337" s="178" t="s">
        <v>167</v>
      </c>
      <c r="F2337" s="178" t="s">
        <v>1727</v>
      </c>
      <c r="G2337" s="180">
        <f>VLOOKUP(D2337,Plan1!$B$2:$S$5570,7,)/1000</f>
        <v>5.3230000000000004</v>
      </c>
      <c r="H2337" s="180">
        <f>VLOOKUP(D2337,Plan1!$B$2:$S$5570,8,)/1000</f>
        <v>5.8380000000000001</v>
      </c>
      <c r="I2337" s="180">
        <f>VLOOKUP(D2337,Plan1!$B$2:$S$5570,9,)/1000</f>
        <v>5.1669999999999998</v>
      </c>
      <c r="J2337" s="180">
        <f>VLOOKUP(D2337,Plan1!$B$2:$S$5570,10,)/1000</f>
        <v>4.9550000000000001</v>
      </c>
      <c r="K2337" s="180">
        <f>VLOOKUP(D2337,Plan1!$B$2:$S$5570,11,)/1000</f>
        <v>4.6139999999999999</v>
      </c>
      <c r="L2337" s="180">
        <f>VLOOKUP(D2337,Plan1!$B$2:$S$5570,12,)/1000</f>
        <v>4.6180000000000003</v>
      </c>
      <c r="M2337" s="180">
        <f>VLOOKUP(D2337,Plan1!$B$2:$S$5570,13,)/1000</f>
        <v>4.7270000000000003</v>
      </c>
      <c r="N2337" s="180">
        <f>VLOOKUP(D2337,Plan1!$B$2:$S$5570,14,)/1000</f>
        <v>5.476</v>
      </c>
      <c r="O2337" s="180">
        <f>VLOOKUP(D2337,Plan1!$B$2:$S$5570,15,)/1000</f>
        <v>5.5750000000000002</v>
      </c>
      <c r="P2337" s="180">
        <f>VLOOKUP(D2337,Plan1!$B$2:$S$5570,16,)/1000</f>
        <v>5.2510000000000003</v>
      </c>
      <c r="Q2337" s="180">
        <f>VLOOKUP(D2337,Plan1!$B$2:$S$5570,17,)/1000</f>
        <v>4.5830000000000002</v>
      </c>
      <c r="R2337" s="180">
        <f>VLOOKUP(D2337,Plan1!$B$2:$S$5570,18,)/1000</f>
        <v>5.0810000000000004</v>
      </c>
      <c r="S2337" s="180">
        <f>VLOOKUP(D2337,Plan1!$B$2:$S$5570,6,)/1000</f>
        <v>5.101</v>
      </c>
    </row>
    <row r="2338" spans="1:19" x14ac:dyDescent="0.25">
      <c r="A2338" s="178">
        <v>47683</v>
      </c>
      <c r="B2338" s="178">
        <v>-6425</v>
      </c>
      <c r="C2338" s="178">
        <v>-682605</v>
      </c>
      <c r="D2338" s="178" t="s">
        <v>322</v>
      </c>
      <c r="E2338" s="178" t="s">
        <v>167</v>
      </c>
      <c r="F2338" s="178" t="s">
        <v>312</v>
      </c>
      <c r="G2338" s="180">
        <f>VLOOKUP(D2338,Plan1!$B$2:$S$5570,7,)/1000</f>
        <v>4.0709999999999997</v>
      </c>
      <c r="H2338" s="180">
        <f>VLOOKUP(D2338,Plan1!$B$2:$S$5570,8,)/1000</f>
        <v>4.4359999999999999</v>
      </c>
      <c r="I2338" s="180">
        <f>VLOOKUP(D2338,Plan1!$B$2:$S$5570,9,)/1000</f>
        <v>4.2809999999999997</v>
      </c>
      <c r="J2338" s="180">
        <f>VLOOKUP(D2338,Plan1!$B$2:$S$5570,10,)/1000</f>
        <v>4.32</v>
      </c>
      <c r="K2338" s="180">
        <f>VLOOKUP(D2338,Plan1!$B$2:$S$5570,11,)/1000</f>
        <v>4.117</v>
      </c>
      <c r="L2338" s="180">
        <f>VLOOKUP(D2338,Plan1!$B$2:$S$5570,12,)/1000</f>
        <v>4.3959999999999999</v>
      </c>
      <c r="M2338" s="180">
        <f>VLOOKUP(D2338,Plan1!$B$2:$S$5570,13,)/1000</f>
        <v>4.4930000000000003</v>
      </c>
      <c r="N2338" s="180">
        <f>VLOOKUP(D2338,Plan1!$B$2:$S$5570,14,)/1000</f>
        <v>5.1280000000000001</v>
      </c>
      <c r="O2338" s="180">
        <f>VLOOKUP(D2338,Plan1!$B$2:$S$5570,15,)/1000</f>
        <v>5.141</v>
      </c>
      <c r="P2338" s="180">
        <f>VLOOKUP(D2338,Plan1!$B$2:$S$5570,16,)/1000</f>
        <v>4.7450000000000001</v>
      </c>
      <c r="Q2338" s="180">
        <f>VLOOKUP(D2338,Plan1!$B$2:$S$5570,17,)/1000</f>
        <v>4.4710000000000001</v>
      </c>
      <c r="R2338" s="180">
        <f>VLOOKUP(D2338,Plan1!$B$2:$S$5570,18,)/1000</f>
        <v>4.1749999999999998</v>
      </c>
      <c r="S2338" s="180">
        <f>VLOOKUP(D2338,Plan1!$B$2:$S$5570,6,)/1000</f>
        <v>4.4809999999999999</v>
      </c>
    </row>
    <row r="2339" spans="1:19" x14ac:dyDescent="0.25">
      <c r="A2339" s="178">
        <v>8840</v>
      </c>
      <c r="B2339" s="178">
        <v>-214184</v>
      </c>
      <c r="C2339" s="178">
        <v>-428133</v>
      </c>
      <c r="D2339" s="178" t="s">
        <v>1884</v>
      </c>
      <c r="E2339" s="178" t="s">
        <v>167</v>
      </c>
      <c r="F2339" s="178" t="s">
        <v>1727</v>
      </c>
      <c r="G2339" s="180">
        <f>VLOOKUP(D2339,Plan1!$B$2:$S$5570,7,)/1000</f>
        <v>5.2629999999999999</v>
      </c>
      <c r="H2339" s="180">
        <f>VLOOKUP(D2339,Plan1!$B$2:$S$5570,8,)/1000</f>
        <v>5.774</v>
      </c>
      <c r="I2339" s="180">
        <f>VLOOKUP(D2339,Plan1!$B$2:$S$5570,9,)/1000</f>
        <v>5.2149999999999999</v>
      </c>
      <c r="J2339" s="180">
        <f>VLOOKUP(D2339,Plan1!$B$2:$S$5570,10,)/1000</f>
        <v>4.8600000000000003</v>
      </c>
      <c r="K2339" s="180">
        <f>VLOOKUP(D2339,Plan1!$B$2:$S$5570,11,)/1000</f>
        <v>4.4009999999999998</v>
      </c>
      <c r="L2339" s="180">
        <f>VLOOKUP(D2339,Plan1!$B$2:$S$5570,12,)/1000</f>
        <v>4.3520000000000003</v>
      </c>
      <c r="M2339" s="180">
        <f>VLOOKUP(D2339,Plan1!$B$2:$S$5570,13,)/1000</f>
        <v>4.5060000000000002</v>
      </c>
      <c r="N2339" s="180">
        <f>VLOOKUP(D2339,Plan1!$B$2:$S$5570,14,)/1000</f>
        <v>5.1360000000000001</v>
      </c>
      <c r="O2339" s="180">
        <f>VLOOKUP(D2339,Plan1!$B$2:$S$5570,15,)/1000</f>
        <v>5.0449999999999999</v>
      </c>
      <c r="P2339" s="180">
        <f>VLOOKUP(D2339,Plan1!$B$2:$S$5570,16,)/1000</f>
        <v>4.9370000000000003</v>
      </c>
      <c r="Q2339" s="180">
        <f>VLOOKUP(D2339,Plan1!$B$2:$S$5570,17,)/1000</f>
        <v>4.5170000000000003</v>
      </c>
      <c r="R2339" s="180">
        <f>VLOOKUP(D2339,Plan1!$B$2:$S$5570,18,)/1000</f>
        <v>5.0469999999999997</v>
      </c>
      <c r="S2339" s="180">
        <f>VLOOKUP(D2339,Plan1!$B$2:$S$5570,6,)/1000</f>
        <v>4.9210000000000003</v>
      </c>
    </row>
    <row r="2340" spans="1:19" x14ac:dyDescent="0.25">
      <c r="A2340" s="178">
        <v>23627</v>
      </c>
      <c r="B2340" s="178">
        <v>-137786</v>
      </c>
      <c r="C2340" s="178">
        <v>-396833</v>
      </c>
      <c r="D2340" s="178" t="s">
        <v>501</v>
      </c>
      <c r="E2340" s="178" t="s">
        <v>167</v>
      </c>
      <c r="F2340" s="178" t="s">
        <v>375</v>
      </c>
      <c r="G2340" s="180">
        <f>VLOOKUP(D2340,Plan1!$B$2:$S$5570,7,)/1000</f>
        <v>5.4290000000000003</v>
      </c>
      <c r="H2340" s="180">
        <f>VLOOKUP(D2340,Plan1!$B$2:$S$5570,8,)/1000</f>
        <v>5.5810000000000004</v>
      </c>
      <c r="I2340" s="180">
        <f>VLOOKUP(D2340,Plan1!$B$2:$S$5570,9,)/1000</f>
        <v>5.4930000000000003</v>
      </c>
      <c r="J2340" s="180">
        <f>VLOOKUP(D2340,Plan1!$B$2:$S$5570,10,)/1000</f>
        <v>4.702</v>
      </c>
      <c r="K2340" s="180">
        <f>VLOOKUP(D2340,Plan1!$B$2:$S$5570,11,)/1000</f>
        <v>4.2489999999999997</v>
      </c>
      <c r="L2340" s="180">
        <f>VLOOKUP(D2340,Plan1!$B$2:$S$5570,12,)/1000</f>
        <v>3.9</v>
      </c>
      <c r="M2340" s="180">
        <f>VLOOKUP(D2340,Plan1!$B$2:$S$5570,13,)/1000</f>
        <v>4.0060000000000002</v>
      </c>
      <c r="N2340" s="180">
        <f>VLOOKUP(D2340,Plan1!$B$2:$S$5570,14,)/1000</f>
        <v>4.4320000000000004</v>
      </c>
      <c r="O2340" s="180">
        <f>VLOOKUP(D2340,Plan1!$B$2:$S$5570,15,)/1000</f>
        <v>4.9400000000000004</v>
      </c>
      <c r="P2340" s="180">
        <f>VLOOKUP(D2340,Plan1!$B$2:$S$5570,16,)/1000</f>
        <v>4.9569999999999999</v>
      </c>
      <c r="Q2340" s="180">
        <f>VLOOKUP(D2340,Plan1!$B$2:$S$5570,17,)/1000</f>
        <v>5.0369999999999999</v>
      </c>
      <c r="R2340" s="180">
        <f>VLOOKUP(D2340,Plan1!$B$2:$S$5570,18,)/1000</f>
        <v>5.423</v>
      </c>
      <c r="S2340" s="180">
        <f>VLOOKUP(D2340,Plan1!$B$2:$S$5570,6,)/1000</f>
        <v>4.8460000000000001</v>
      </c>
    </row>
    <row r="2341" spans="1:19" x14ac:dyDescent="0.25">
      <c r="A2341" s="178">
        <v>14941</v>
      </c>
      <c r="B2341" s="178">
        <v>-180354</v>
      </c>
      <c r="C2341" s="178">
        <v>-416833</v>
      </c>
      <c r="D2341" s="178" t="s">
        <v>2398</v>
      </c>
      <c r="E2341" s="178" t="s">
        <v>167</v>
      </c>
      <c r="F2341" s="178" t="s">
        <v>1727</v>
      </c>
      <c r="G2341" s="180">
        <f>VLOOKUP(D2341,Plan1!$B$2:$S$5570,7,)/1000</f>
        <v>5.4029999999999996</v>
      </c>
      <c r="H2341" s="180">
        <f>VLOOKUP(D2341,Plan1!$B$2:$S$5570,8,)/1000</f>
        <v>5.9160000000000004</v>
      </c>
      <c r="I2341" s="180">
        <f>VLOOKUP(D2341,Plan1!$B$2:$S$5570,9,)/1000</f>
        <v>5.3540000000000001</v>
      </c>
      <c r="J2341" s="180">
        <f>VLOOKUP(D2341,Plan1!$B$2:$S$5570,10,)/1000</f>
        <v>4.9729999999999999</v>
      </c>
      <c r="K2341" s="180">
        <f>VLOOKUP(D2341,Plan1!$B$2:$S$5570,11,)/1000</f>
        <v>4.3810000000000002</v>
      </c>
      <c r="L2341" s="180">
        <f>VLOOKUP(D2341,Plan1!$B$2:$S$5570,12,)/1000</f>
        <v>4.2569999999999997</v>
      </c>
      <c r="M2341" s="180">
        <f>VLOOKUP(D2341,Plan1!$B$2:$S$5570,13,)/1000</f>
        <v>4.3369999999999997</v>
      </c>
      <c r="N2341" s="180">
        <f>VLOOKUP(D2341,Plan1!$B$2:$S$5570,14,)/1000</f>
        <v>4.96</v>
      </c>
      <c r="O2341" s="180">
        <f>VLOOKUP(D2341,Plan1!$B$2:$S$5570,15,)/1000</f>
        <v>5.1260000000000003</v>
      </c>
      <c r="P2341" s="180">
        <f>VLOOKUP(D2341,Plan1!$B$2:$S$5570,16,)/1000</f>
        <v>5.09</v>
      </c>
      <c r="Q2341" s="180">
        <f>VLOOKUP(D2341,Plan1!$B$2:$S$5570,17,)/1000</f>
        <v>4.5880000000000001</v>
      </c>
      <c r="R2341" s="180">
        <f>VLOOKUP(D2341,Plan1!$B$2:$S$5570,18,)/1000</f>
        <v>5.1829999999999998</v>
      </c>
      <c r="S2341" s="180">
        <f>VLOOKUP(D2341,Plan1!$B$2:$S$5570,6,)/1000</f>
        <v>4.9640000000000004</v>
      </c>
    </row>
    <row r="2342" spans="1:19" x14ac:dyDescent="0.25">
      <c r="A2342" s="178">
        <v>6258</v>
      </c>
      <c r="B2342" s="178">
        <v>-23018</v>
      </c>
      <c r="C2342" s="178">
        <v>-504059</v>
      </c>
      <c r="D2342" s="178" t="s">
        <v>3255</v>
      </c>
      <c r="E2342" s="178" t="s">
        <v>167</v>
      </c>
      <c r="F2342" s="178" t="s">
        <v>2912</v>
      </c>
      <c r="G2342" s="180">
        <f>VLOOKUP(D2342,Plan1!$B$2:$S$5570,7,)/1000</f>
        <v>5.3029999999999999</v>
      </c>
      <c r="H2342" s="180">
        <f>VLOOKUP(D2342,Plan1!$B$2:$S$5570,8,)/1000</f>
        <v>5.609</v>
      </c>
      <c r="I2342" s="180">
        <f>VLOOKUP(D2342,Plan1!$B$2:$S$5570,9,)/1000</f>
        <v>5.5039999999999996</v>
      </c>
      <c r="J2342" s="180">
        <f>VLOOKUP(D2342,Plan1!$B$2:$S$5570,10,)/1000</f>
        <v>5.37</v>
      </c>
      <c r="K2342" s="180">
        <f>VLOOKUP(D2342,Plan1!$B$2:$S$5570,11,)/1000</f>
        <v>4.6500000000000004</v>
      </c>
      <c r="L2342" s="180">
        <f>VLOOKUP(D2342,Plan1!$B$2:$S$5570,12,)/1000</f>
        <v>4.4189999999999996</v>
      </c>
      <c r="M2342" s="180">
        <f>VLOOKUP(D2342,Plan1!$B$2:$S$5570,13,)/1000</f>
        <v>4.6020000000000003</v>
      </c>
      <c r="N2342" s="180">
        <f>VLOOKUP(D2342,Plan1!$B$2:$S$5570,14,)/1000</f>
        <v>5.4779999999999998</v>
      </c>
      <c r="O2342" s="180">
        <f>VLOOKUP(D2342,Plan1!$B$2:$S$5570,15,)/1000</f>
        <v>5.08</v>
      </c>
      <c r="P2342" s="180">
        <f>VLOOKUP(D2342,Plan1!$B$2:$S$5570,16,)/1000</f>
        <v>5.2789999999999999</v>
      </c>
      <c r="Q2342" s="180">
        <f>VLOOKUP(D2342,Plan1!$B$2:$S$5570,17,)/1000</f>
        <v>5.4550000000000001</v>
      </c>
      <c r="R2342" s="180">
        <f>VLOOKUP(D2342,Plan1!$B$2:$S$5570,18,)/1000</f>
        <v>5.6139999999999999</v>
      </c>
      <c r="S2342" s="180">
        <f>VLOOKUP(D2342,Plan1!$B$2:$S$5570,6,)/1000</f>
        <v>5.1970000000000001</v>
      </c>
    </row>
    <row r="2343" spans="1:19" x14ac:dyDescent="0.25">
      <c r="A2343" s="178">
        <v>20607</v>
      </c>
      <c r="B2343" s="178">
        <v>-152449</v>
      </c>
      <c r="C2343" s="178">
        <v>-406328</v>
      </c>
      <c r="D2343" s="178" t="s">
        <v>410</v>
      </c>
      <c r="E2343" s="178" t="s">
        <v>167</v>
      </c>
      <c r="F2343" s="178" t="s">
        <v>375</v>
      </c>
      <c r="G2343" s="180">
        <f>VLOOKUP(D2343,Plan1!$B$2:$S$5570,7,)/1000</f>
        <v>5.5650000000000004</v>
      </c>
      <c r="H2343" s="180">
        <f>VLOOKUP(D2343,Plan1!$B$2:$S$5570,8,)/1000</f>
        <v>5.8090000000000002</v>
      </c>
      <c r="I2343" s="180">
        <f>VLOOKUP(D2343,Plan1!$B$2:$S$5570,9,)/1000</f>
        <v>5.5709999999999997</v>
      </c>
      <c r="J2343" s="180">
        <f>VLOOKUP(D2343,Plan1!$B$2:$S$5570,10,)/1000</f>
        <v>5.0170000000000003</v>
      </c>
      <c r="K2343" s="180">
        <f>VLOOKUP(D2343,Plan1!$B$2:$S$5570,11,)/1000</f>
        <v>4.3979999999999997</v>
      </c>
      <c r="L2343" s="180">
        <f>VLOOKUP(D2343,Plan1!$B$2:$S$5570,12,)/1000</f>
        <v>3.9590000000000001</v>
      </c>
      <c r="M2343" s="180">
        <f>VLOOKUP(D2343,Plan1!$B$2:$S$5570,13,)/1000</f>
        <v>4.1719999999999997</v>
      </c>
      <c r="N2343" s="180">
        <f>VLOOKUP(D2343,Plan1!$B$2:$S$5570,14,)/1000</f>
        <v>4.5490000000000004</v>
      </c>
      <c r="O2343" s="180">
        <f>VLOOKUP(D2343,Plan1!$B$2:$S$5570,15,)/1000</f>
        <v>5.2380000000000004</v>
      </c>
      <c r="P2343" s="180">
        <f>VLOOKUP(D2343,Plan1!$B$2:$S$5570,16,)/1000</f>
        <v>5.1369999999999996</v>
      </c>
      <c r="Q2343" s="180">
        <f>VLOOKUP(D2343,Plan1!$B$2:$S$5570,17,)/1000</f>
        <v>4.9870000000000001</v>
      </c>
      <c r="R2343" s="180">
        <f>VLOOKUP(D2343,Plan1!$B$2:$S$5570,18,)/1000</f>
        <v>5.5670000000000002</v>
      </c>
      <c r="S2343" s="180">
        <f>VLOOKUP(D2343,Plan1!$B$2:$S$5570,6,)/1000</f>
        <v>4.9969999999999999</v>
      </c>
    </row>
    <row r="2344" spans="1:19" x14ac:dyDescent="0.25">
      <c r="A2344" s="178">
        <v>5464</v>
      </c>
      <c r="B2344" s="178">
        <v>-236605</v>
      </c>
      <c r="C2344" s="178">
        <v>-519917</v>
      </c>
      <c r="D2344" s="178" t="s">
        <v>410</v>
      </c>
      <c r="E2344" s="178" t="s">
        <v>167</v>
      </c>
      <c r="F2344" s="178" t="s">
        <v>2912</v>
      </c>
      <c r="G2344" s="180">
        <f>VLOOKUP(D2344,Plan1!$B$2:$S$5570,7,)/1000</f>
        <v>5.5650000000000004</v>
      </c>
      <c r="H2344" s="180">
        <f>VLOOKUP(D2344,Plan1!$B$2:$S$5570,8,)/1000</f>
        <v>5.8090000000000002</v>
      </c>
      <c r="I2344" s="180">
        <f>VLOOKUP(D2344,Plan1!$B$2:$S$5570,9,)/1000</f>
        <v>5.5709999999999997</v>
      </c>
      <c r="J2344" s="180">
        <f>VLOOKUP(D2344,Plan1!$B$2:$S$5570,10,)/1000</f>
        <v>5.0170000000000003</v>
      </c>
      <c r="K2344" s="180">
        <f>VLOOKUP(D2344,Plan1!$B$2:$S$5570,11,)/1000</f>
        <v>4.3979999999999997</v>
      </c>
      <c r="L2344" s="180">
        <f>VLOOKUP(D2344,Plan1!$B$2:$S$5570,12,)/1000</f>
        <v>3.9590000000000001</v>
      </c>
      <c r="M2344" s="180">
        <f>VLOOKUP(D2344,Plan1!$B$2:$S$5570,13,)/1000</f>
        <v>4.1719999999999997</v>
      </c>
      <c r="N2344" s="180">
        <f>VLOOKUP(D2344,Plan1!$B$2:$S$5570,14,)/1000</f>
        <v>4.5490000000000004</v>
      </c>
      <c r="O2344" s="180">
        <f>VLOOKUP(D2344,Plan1!$B$2:$S$5570,15,)/1000</f>
        <v>5.2380000000000004</v>
      </c>
      <c r="P2344" s="180">
        <f>VLOOKUP(D2344,Plan1!$B$2:$S$5570,16,)/1000</f>
        <v>5.1369999999999996</v>
      </c>
      <c r="Q2344" s="180">
        <f>VLOOKUP(D2344,Plan1!$B$2:$S$5570,17,)/1000</f>
        <v>4.9870000000000001</v>
      </c>
      <c r="R2344" s="180">
        <f>VLOOKUP(D2344,Plan1!$B$2:$S$5570,18,)/1000</f>
        <v>5.5670000000000002</v>
      </c>
      <c r="S2344" s="180">
        <f>VLOOKUP(D2344,Plan1!$B$2:$S$5570,6,)/1000</f>
        <v>4.9969999999999999</v>
      </c>
    </row>
    <row r="2345" spans="1:19" x14ac:dyDescent="0.25">
      <c r="A2345" s="178">
        <v>44125</v>
      </c>
      <c r="B2345" s="178">
        <v>-74095</v>
      </c>
      <c r="C2345" s="178">
        <v>-351113</v>
      </c>
      <c r="D2345" s="178" t="s">
        <v>410</v>
      </c>
      <c r="E2345" s="178" t="s">
        <v>167</v>
      </c>
      <c r="F2345" s="178" t="s">
        <v>3284</v>
      </c>
      <c r="G2345" s="180">
        <f>VLOOKUP(D2345,Plan1!$B$2:$S$5570,7,)/1000</f>
        <v>5.5650000000000004</v>
      </c>
      <c r="H2345" s="180">
        <f>VLOOKUP(D2345,Plan1!$B$2:$S$5570,8,)/1000</f>
        <v>5.8090000000000002</v>
      </c>
      <c r="I2345" s="180">
        <f>VLOOKUP(D2345,Plan1!$B$2:$S$5570,9,)/1000</f>
        <v>5.5709999999999997</v>
      </c>
      <c r="J2345" s="180">
        <f>VLOOKUP(D2345,Plan1!$B$2:$S$5570,10,)/1000</f>
        <v>5.0170000000000003</v>
      </c>
      <c r="K2345" s="180">
        <f>VLOOKUP(D2345,Plan1!$B$2:$S$5570,11,)/1000</f>
        <v>4.3979999999999997</v>
      </c>
      <c r="L2345" s="180">
        <f>VLOOKUP(D2345,Plan1!$B$2:$S$5570,12,)/1000</f>
        <v>3.9590000000000001</v>
      </c>
      <c r="M2345" s="180">
        <f>VLOOKUP(D2345,Plan1!$B$2:$S$5570,13,)/1000</f>
        <v>4.1719999999999997</v>
      </c>
      <c r="N2345" s="180">
        <f>VLOOKUP(D2345,Plan1!$B$2:$S$5570,14,)/1000</f>
        <v>4.5490000000000004</v>
      </c>
      <c r="O2345" s="180">
        <f>VLOOKUP(D2345,Plan1!$B$2:$S$5570,15,)/1000</f>
        <v>5.2380000000000004</v>
      </c>
      <c r="P2345" s="180">
        <f>VLOOKUP(D2345,Plan1!$B$2:$S$5570,16,)/1000</f>
        <v>5.1369999999999996</v>
      </c>
      <c r="Q2345" s="180">
        <f>VLOOKUP(D2345,Plan1!$B$2:$S$5570,17,)/1000</f>
        <v>4.9870000000000001</v>
      </c>
      <c r="R2345" s="180">
        <f>VLOOKUP(D2345,Plan1!$B$2:$S$5570,18,)/1000</f>
        <v>5.5670000000000002</v>
      </c>
      <c r="S2345" s="180">
        <f>VLOOKUP(D2345,Plan1!$B$2:$S$5570,6,)/1000</f>
        <v>4.9969999999999999</v>
      </c>
    </row>
    <row r="2346" spans="1:19" x14ac:dyDescent="0.25">
      <c r="A2346" s="178">
        <v>12386</v>
      </c>
      <c r="B2346" s="178">
        <v>-194169</v>
      </c>
      <c r="C2346" s="178">
        <v>-433224</v>
      </c>
      <c r="D2346" s="178" t="s">
        <v>2231</v>
      </c>
      <c r="E2346" s="178" t="s">
        <v>167</v>
      </c>
      <c r="F2346" s="178" t="s">
        <v>1727</v>
      </c>
      <c r="G2346" s="180">
        <f>VLOOKUP(D2346,Plan1!$B$2:$S$5570,7,)/1000</f>
        <v>4.984</v>
      </c>
      <c r="H2346" s="180">
        <f>VLOOKUP(D2346,Plan1!$B$2:$S$5570,8,)/1000</f>
        <v>5.5019999999999998</v>
      </c>
      <c r="I2346" s="180">
        <f>VLOOKUP(D2346,Plan1!$B$2:$S$5570,9,)/1000</f>
        <v>4.9539999999999997</v>
      </c>
      <c r="J2346" s="180">
        <f>VLOOKUP(D2346,Plan1!$B$2:$S$5570,10,)/1000</f>
        <v>4.827</v>
      </c>
      <c r="K2346" s="180">
        <f>VLOOKUP(D2346,Plan1!$B$2:$S$5570,11,)/1000</f>
        <v>4.4960000000000004</v>
      </c>
      <c r="L2346" s="180">
        <f>VLOOKUP(D2346,Plan1!$B$2:$S$5570,12,)/1000</f>
        <v>4.5049999999999999</v>
      </c>
      <c r="M2346" s="180">
        <f>VLOOKUP(D2346,Plan1!$B$2:$S$5570,13,)/1000</f>
        <v>4.6749999999999998</v>
      </c>
      <c r="N2346" s="180">
        <f>VLOOKUP(D2346,Plan1!$B$2:$S$5570,14,)/1000</f>
        <v>5.36</v>
      </c>
      <c r="O2346" s="180">
        <f>VLOOKUP(D2346,Plan1!$B$2:$S$5570,15,)/1000</f>
        <v>5.2350000000000003</v>
      </c>
      <c r="P2346" s="180">
        <f>VLOOKUP(D2346,Plan1!$B$2:$S$5570,16,)/1000</f>
        <v>4.883</v>
      </c>
      <c r="Q2346" s="180">
        <f>VLOOKUP(D2346,Plan1!$B$2:$S$5570,17,)/1000</f>
        <v>4.3259999999999996</v>
      </c>
      <c r="R2346" s="180">
        <f>VLOOKUP(D2346,Plan1!$B$2:$S$5570,18,)/1000</f>
        <v>4.8070000000000004</v>
      </c>
      <c r="S2346" s="180">
        <f>VLOOKUP(D2346,Plan1!$B$2:$S$5570,6,)/1000</f>
        <v>4.8789999999999996</v>
      </c>
    </row>
    <row r="2347" spans="1:19" x14ac:dyDescent="0.25">
      <c r="A2347" s="178">
        <v>9310</v>
      </c>
      <c r="B2347" s="178">
        <v>-210763</v>
      </c>
      <c r="C2347" s="178">
        <v>-470464</v>
      </c>
      <c r="D2347" s="178" t="s">
        <v>1926</v>
      </c>
      <c r="E2347" s="178" t="s">
        <v>167</v>
      </c>
      <c r="F2347" s="178" t="s">
        <v>1727</v>
      </c>
      <c r="G2347" s="180">
        <f>VLOOKUP(D2347,Plan1!$B$2:$S$5570,7,)/1000</f>
        <v>4.9880000000000004</v>
      </c>
      <c r="H2347" s="180">
        <f>VLOOKUP(D2347,Plan1!$B$2:$S$5570,8,)/1000</f>
        <v>5.4320000000000004</v>
      </c>
      <c r="I2347" s="180">
        <f>VLOOKUP(D2347,Plan1!$B$2:$S$5570,9,)/1000</f>
        <v>5.0750000000000002</v>
      </c>
      <c r="J2347" s="180">
        <f>VLOOKUP(D2347,Plan1!$B$2:$S$5570,10,)/1000</f>
        <v>5.3220000000000001</v>
      </c>
      <c r="K2347" s="180">
        <f>VLOOKUP(D2347,Plan1!$B$2:$S$5570,11,)/1000</f>
        <v>5.0650000000000004</v>
      </c>
      <c r="L2347" s="180">
        <f>VLOOKUP(D2347,Plan1!$B$2:$S$5570,12,)/1000</f>
        <v>4.992</v>
      </c>
      <c r="M2347" s="180">
        <f>VLOOKUP(D2347,Plan1!$B$2:$S$5570,13,)/1000</f>
        <v>5.2160000000000002</v>
      </c>
      <c r="N2347" s="180">
        <f>VLOOKUP(D2347,Plan1!$B$2:$S$5570,14,)/1000</f>
        <v>5.91</v>
      </c>
      <c r="O2347" s="180">
        <f>VLOOKUP(D2347,Plan1!$B$2:$S$5570,15,)/1000</f>
        <v>5.4240000000000004</v>
      </c>
      <c r="P2347" s="180">
        <f>VLOOKUP(D2347,Plan1!$B$2:$S$5570,16,)/1000</f>
        <v>5.3639999999999999</v>
      </c>
      <c r="Q2347" s="180">
        <f>VLOOKUP(D2347,Plan1!$B$2:$S$5570,17,)/1000</f>
        <v>5.0759999999999996</v>
      </c>
      <c r="R2347" s="180">
        <f>VLOOKUP(D2347,Plan1!$B$2:$S$5570,18,)/1000</f>
        <v>5.0970000000000004</v>
      </c>
      <c r="S2347" s="180">
        <f>VLOOKUP(D2347,Plan1!$B$2:$S$5570,6,)/1000</f>
        <v>5.2469999999999999</v>
      </c>
    </row>
    <row r="2348" spans="1:19" x14ac:dyDescent="0.25">
      <c r="A2348" s="178">
        <v>7298</v>
      </c>
      <c r="B2348" s="178">
        <v>-222864</v>
      </c>
      <c r="C2348" s="178">
        <v>-448684</v>
      </c>
      <c r="D2348" s="178" t="s">
        <v>1763</v>
      </c>
      <c r="E2348" s="178" t="s">
        <v>167</v>
      </c>
      <c r="F2348" s="178" t="s">
        <v>1727</v>
      </c>
      <c r="G2348" s="180">
        <f>VLOOKUP(D2348,Plan1!$B$2:$S$5570,7,)/1000</f>
        <v>4.8659999999999997</v>
      </c>
      <c r="H2348" s="180">
        <f>VLOOKUP(D2348,Plan1!$B$2:$S$5570,8,)/1000</f>
        <v>5.4050000000000002</v>
      </c>
      <c r="I2348" s="180">
        <f>VLOOKUP(D2348,Plan1!$B$2:$S$5570,9,)/1000</f>
        <v>5.1230000000000002</v>
      </c>
      <c r="J2348" s="180">
        <f>VLOOKUP(D2348,Plan1!$B$2:$S$5570,10,)/1000</f>
        <v>5.1989999999999998</v>
      </c>
      <c r="K2348" s="180">
        <f>VLOOKUP(D2348,Plan1!$B$2:$S$5570,11,)/1000</f>
        <v>4.8029999999999999</v>
      </c>
      <c r="L2348" s="180">
        <f>VLOOKUP(D2348,Plan1!$B$2:$S$5570,12,)/1000</f>
        <v>4.6760000000000002</v>
      </c>
      <c r="M2348" s="180">
        <f>VLOOKUP(D2348,Plan1!$B$2:$S$5570,13,)/1000</f>
        <v>4.8620000000000001</v>
      </c>
      <c r="N2348" s="180">
        <f>VLOOKUP(D2348,Plan1!$B$2:$S$5570,14,)/1000</f>
        <v>5.5990000000000002</v>
      </c>
      <c r="O2348" s="180">
        <f>VLOOKUP(D2348,Plan1!$B$2:$S$5570,15,)/1000</f>
        <v>5.3680000000000003</v>
      </c>
      <c r="P2348" s="180">
        <f>VLOOKUP(D2348,Plan1!$B$2:$S$5570,16,)/1000</f>
        <v>5.34</v>
      </c>
      <c r="Q2348" s="180">
        <f>VLOOKUP(D2348,Plan1!$B$2:$S$5570,17,)/1000</f>
        <v>4.8609999999999998</v>
      </c>
      <c r="R2348" s="180">
        <f>VLOOKUP(D2348,Plan1!$B$2:$S$5570,18,)/1000</f>
        <v>5.0759999999999996</v>
      </c>
      <c r="S2348" s="180">
        <f>VLOOKUP(D2348,Plan1!$B$2:$S$5570,6,)/1000</f>
        <v>5.0979999999999999</v>
      </c>
    </row>
    <row r="2349" spans="1:19" x14ac:dyDescent="0.25">
      <c r="A2349" s="178">
        <v>27302</v>
      </c>
      <c r="B2349" s="178">
        <v>-122549</v>
      </c>
      <c r="C2349" s="178">
        <v>-380405</v>
      </c>
      <c r="D2349" s="178" t="s">
        <v>633</v>
      </c>
      <c r="E2349" s="178" t="s">
        <v>167</v>
      </c>
      <c r="F2349" s="178" t="s">
        <v>375</v>
      </c>
      <c r="G2349" s="180">
        <f>VLOOKUP(D2349,Plan1!$B$2:$S$5570,7,)/1000</f>
        <v>5.7110000000000003</v>
      </c>
      <c r="H2349" s="180">
        <f>VLOOKUP(D2349,Plan1!$B$2:$S$5570,8,)/1000</f>
        <v>5.7640000000000002</v>
      </c>
      <c r="I2349" s="180">
        <f>VLOOKUP(D2349,Plan1!$B$2:$S$5570,9,)/1000</f>
        <v>5.8840000000000003</v>
      </c>
      <c r="J2349" s="180">
        <f>VLOOKUP(D2349,Plan1!$B$2:$S$5570,10,)/1000</f>
        <v>4.99</v>
      </c>
      <c r="K2349" s="180">
        <f>VLOOKUP(D2349,Plan1!$B$2:$S$5570,11,)/1000</f>
        <v>4.41</v>
      </c>
      <c r="L2349" s="180">
        <f>VLOOKUP(D2349,Plan1!$B$2:$S$5570,12,)/1000</f>
        <v>4.3140000000000001</v>
      </c>
      <c r="M2349" s="180">
        <f>VLOOKUP(D2349,Plan1!$B$2:$S$5570,13,)/1000</f>
        <v>4.4269999999999996</v>
      </c>
      <c r="N2349" s="180">
        <f>VLOOKUP(D2349,Plan1!$B$2:$S$5570,14,)/1000</f>
        <v>4.7640000000000002</v>
      </c>
      <c r="O2349" s="180">
        <f>VLOOKUP(D2349,Plan1!$B$2:$S$5570,15,)/1000</f>
        <v>5.4119999999999999</v>
      </c>
      <c r="P2349" s="180">
        <f>VLOOKUP(D2349,Plan1!$B$2:$S$5570,16,)/1000</f>
        <v>5.4740000000000002</v>
      </c>
      <c r="Q2349" s="180">
        <f>VLOOKUP(D2349,Plan1!$B$2:$S$5570,17,)/1000</f>
        <v>5.5919999999999996</v>
      </c>
      <c r="R2349" s="180">
        <f>VLOOKUP(D2349,Plan1!$B$2:$S$5570,18,)/1000</f>
        <v>5.79</v>
      </c>
      <c r="S2349" s="180">
        <f>VLOOKUP(D2349,Plan1!$B$2:$S$5570,6,)/1000</f>
        <v>5.2110000000000003</v>
      </c>
    </row>
    <row r="2350" spans="1:19" x14ac:dyDescent="0.25">
      <c r="A2350" s="178">
        <v>5051</v>
      </c>
      <c r="B2350" s="178">
        <v>-241777</v>
      </c>
      <c r="C2350" s="178">
        <v>-46786</v>
      </c>
      <c r="D2350" s="178" t="s">
        <v>4727</v>
      </c>
      <c r="E2350" s="178" t="s">
        <v>167</v>
      </c>
      <c r="F2350" s="178" t="s">
        <v>4704</v>
      </c>
      <c r="G2350" s="180">
        <f>VLOOKUP(D2350,Plan1!$B$2:$S$5570,7,)/1000</f>
        <v>4.8470000000000004</v>
      </c>
      <c r="H2350" s="180">
        <f>VLOOKUP(D2350,Plan1!$B$2:$S$5570,8,)/1000</f>
        <v>5.2190000000000003</v>
      </c>
      <c r="I2350" s="180">
        <f>VLOOKUP(D2350,Plan1!$B$2:$S$5570,9,)/1000</f>
        <v>4.76</v>
      </c>
      <c r="J2350" s="180">
        <f>VLOOKUP(D2350,Plan1!$B$2:$S$5570,10,)/1000</f>
        <v>4.6740000000000004</v>
      </c>
      <c r="K2350" s="180">
        <f>VLOOKUP(D2350,Plan1!$B$2:$S$5570,11,)/1000</f>
        <v>4</v>
      </c>
      <c r="L2350" s="180">
        <f>VLOOKUP(D2350,Plan1!$B$2:$S$5570,12,)/1000</f>
        <v>3.6669999999999998</v>
      </c>
      <c r="M2350" s="180">
        <f>VLOOKUP(D2350,Plan1!$B$2:$S$5570,13,)/1000</f>
        <v>3.6240000000000001</v>
      </c>
      <c r="N2350" s="180">
        <f>VLOOKUP(D2350,Plan1!$B$2:$S$5570,14,)/1000</f>
        <v>4.1660000000000004</v>
      </c>
      <c r="O2350" s="180">
        <f>VLOOKUP(D2350,Plan1!$B$2:$S$5570,15,)/1000</f>
        <v>3.806</v>
      </c>
      <c r="P2350" s="180">
        <f>VLOOKUP(D2350,Plan1!$B$2:$S$5570,16,)/1000</f>
        <v>3.8769999999999998</v>
      </c>
      <c r="Q2350" s="180">
        <f>VLOOKUP(D2350,Plan1!$B$2:$S$5570,17,)/1000</f>
        <v>4.4829999999999997</v>
      </c>
      <c r="R2350" s="180">
        <f>VLOOKUP(D2350,Plan1!$B$2:$S$5570,18,)/1000</f>
        <v>4.8029999999999999</v>
      </c>
      <c r="S2350" s="180">
        <f>VLOOKUP(D2350,Plan1!$B$2:$S$5570,6,)/1000</f>
        <v>4.327</v>
      </c>
    </row>
    <row r="2351" spans="1:19" x14ac:dyDescent="0.25">
      <c r="A2351" s="178">
        <v>7297</v>
      </c>
      <c r="B2351" s="178">
        <v>-222947</v>
      </c>
      <c r="C2351" s="178">
        <v>-449386</v>
      </c>
      <c r="D2351" s="178" t="s">
        <v>1762</v>
      </c>
      <c r="E2351" s="178" t="s">
        <v>167</v>
      </c>
      <c r="F2351" s="178" t="s">
        <v>1727</v>
      </c>
      <c r="G2351" s="180">
        <f>VLOOKUP(D2351,Plan1!$B$2:$S$5570,7,)/1000</f>
        <v>4.9630000000000001</v>
      </c>
      <c r="H2351" s="180">
        <f>VLOOKUP(D2351,Plan1!$B$2:$S$5570,8,)/1000</f>
        <v>5.5490000000000004</v>
      </c>
      <c r="I2351" s="180">
        <f>VLOOKUP(D2351,Plan1!$B$2:$S$5570,9,)/1000</f>
        <v>5.1980000000000004</v>
      </c>
      <c r="J2351" s="180">
        <f>VLOOKUP(D2351,Plan1!$B$2:$S$5570,10,)/1000</f>
        <v>5.3140000000000001</v>
      </c>
      <c r="K2351" s="180">
        <f>VLOOKUP(D2351,Plan1!$B$2:$S$5570,11,)/1000</f>
        <v>4.8819999999999997</v>
      </c>
      <c r="L2351" s="180">
        <f>VLOOKUP(D2351,Plan1!$B$2:$S$5570,12,)/1000</f>
        <v>4.67</v>
      </c>
      <c r="M2351" s="180">
        <f>VLOOKUP(D2351,Plan1!$B$2:$S$5570,13,)/1000</f>
        <v>4.8630000000000004</v>
      </c>
      <c r="N2351" s="180">
        <f>VLOOKUP(D2351,Plan1!$B$2:$S$5570,14,)/1000</f>
        <v>5.585</v>
      </c>
      <c r="O2351" s="180">
        <f>VLOOKUP(D2351,Plan1!$B$2:$S$5570,15,)/1000</f>
        <v>5.3959999999999999</v>
      </c>
      <c r="P2351" s="180">
        <f>VLOOKUP(D2351,Plan1!$B$2:$S$5570,16,)/1000</f>
        <v>5.3710000000000004</v>
      </c>
      <c r="Q2351" s="180">
        <f>VLOOKUP(D2351,Plan1!$B$2:$S$5570,17,)/1000</f>
        <v>4.9589999999999996</v>
      </c>
      <c r="R2351" s="180">
        <f>VLOOKUP(D2351,Plan1!$B$2:$S$5570,18,)/1000</f>
        <v>5.1479999999999997</v>
      </c>
      <c r="S2351" s="180">
        <f>VLOOKUP(D2351,Plan1!$B$2:$S$5570,6,)/1000</f>
        <v>5.1580000000000004</v>
      </c>
    </row>
    <row r="2352" spans="1:19" x14ac:dyDescent="0.25">
      <c r="A2352" s="178">
        <v>27388</v>
      </c>
      <c r="B2352" s="178">
        <v>-122363</v>
      </c>
      <c r="C2352" s="178">
        <v>-566425</v>
      </c>
      <c r="D2352" s="178" t="s">
        <v>1603</v>
      </c>
      <c r="E2352" s="178" t="s">
        <v>167</v>
      </c>
      <c r="F2352" s="178" t="s">
        <v>1511</v>
      </c>
      <c r="G2352" s="180">
        <f>VLOOKUP(D2352,Plan1!$B$2:$S$5570,7,)/1000</f>
        <v>4.7300000000000004</v>
      </c>
      <c r="H2352" s="180">
        <f>VLOOKUP(D2352,Plan1!$B$2:$S$5570,8,)/1000</f>
        <v>4.7080000000000002</v>
      </c>
      <c r="I2352" s="180">
        <f>VLOOKUP(D2352,Plan1!$B$2:$S$5570,9,)/1000</f>
        <v>4.8419999999999996</v>
      </c>
      <c r="J2352" s="180">
        <f>VLOOKUP(D2352,Plan1!$B$2:$S$5570,10,)/1000</f>
        <v>5.0069999999999997</v>
      </c>
      <c r="K2352" s="180">
        <f>VLOOKUP(D2352,Plan1!$B$2:$S$5570,11,)/1000</f>
        <v>5.1189999999999998</v>
      </c>
      <c r="L2352" s="180">
        <f>VLOOKUP(D2352,Plan1!$B$2:$S$5570,12,)/1000</f>
        <v>5.2919999999999998</v>
      </c>
      <c r="M2352" s="180">
        <f>VLOOKUP(D2352,Plan1!$B$2:$S$5570,13,)/1000</f>
        <v>5.4649999999999999</v>
      </c>
      <c r="N2352" s="180">
        <f>VLOOKUP(D2352,Plan1!$B$2:$S$5570,14,)/1000</f>
        <v>5.6840000000000002</v>
      </c>
      <c r="O2352" s="180">
        <f>VLOOKUP(D2352,Plan1!$B$2:$S$5570,15,)/1000</f>
        <v>5.2089999999999996</v>
      </c>
      <c r="P2352" s="180">
        <f>VLOOKUP(D2352,Plan1!$B$2:$S$5570,16,)/1000</f>
        <v>5.1550000000000002</v>
      </c>
      <c r="Q2352" s="180">
        <f>VLOOKUP(D2352,Plan1!$B$2:$S$5570,17,)/1000</f>
        <v>4.7709999999999999</v>
      </c>
      <c r="R2352" s="180">
        <f>VLOOKUP(D2352,Plan1!$B$2:$S$5570,18,)/1000</f>
        <v>4.7510000000000003</v>
      </c>
      <c r="S2352" s="180">
        <f>VLOOKUP(D2352,Plan1!$B$2:$S$5570,6,)/1000</f>
        <v>5.0609999999999999</v>
      </c>
    </row>
    <row r="2353" spans="1:19" x14ac:dyDescent="0.25">
      <c r="A2353" s="178">
        <v>16483</v>
      </c>
      <c r="B2353" s="178">
        <v>-171647</v>
      </c>
      <c r="C2353" s="178">
        <v>-403325</v>
      </c>
      <c r="D2353" s="178" t="s">
        <v>384</v>
      </c>
      <c r="E2353" s="178" t="s">
        <v>167</v>
      </c>
      <c r="F2353" s="178" t="s">
        <v>375</v>
      </c>
      <c r="G2353" s="180">
        <f>VLOOKUP(D2353,Plan1!$B$2:$S$5570,7,)/1000</f>
        <v>5.5359999999999996</v>
      </c>
      <c r="H2353" s="180">
        <f>VLOOKUP(D2353,Plan1!$B$2:$S$5570,8,)/1000</f>
        <v>5.9450000000000003</v>
      </c>
      <c r="I2353" s="180">
        <f>VLOOKUP(D2353,Plan1!$B$2:$S$5570,9,)/1000</f>
        <v>5.5739999999999998</v>
      </c>
      <c r="J2353" s="180">
        <f>VLOOKUP(D2353,Plan1!$B$2:$S$5570,10,)/1000</f>
        <v>5.0730000000000004</v>
      </c>
      <c r="K2353" s="180">
        <f>VLOOKUP(D2353,Plan1!$B$2:$S$5570,11,)/1000</f>
        <v>4.4370000000000003</v>
      </c>
      <c r="L2353" s="180">
        <f>VLOOKUP(D2353,Plan1!$B$2:$S$5570,12,)/1000</f>
        <v>4.1420000000000003</v>
      </c>
      <c r="M2353" s="180">
        <f>VLOOKUP(D2353,Plan1!$B$2:$S$5570,13,)/1000</f>
        <v>4.2789999999999999</v>
      </c>
      <c r="N2353" s="180">
        <f>VLOOKUP(D2353,Plan1!$B$2:$S$5570,14,)/1000</f>
        <v>4.899</v>
      </c>
      <c r="O2353" s="180">
        <f>VLOOKUP(D2353,Plan1!$B$2:$S$5570,15,)/1000</f>
        <v>5.2859999999999996</v>
      </c>
      <c r="P2353" s="180">
        <f>VLOOKUP(D2353,Plan1!$B$2:$S$5570,16,)/1000</f>
        <v>5.15</v>
      </c>
      <c r="Q2353" s="180">
        <f>VLOOKUP(D2353,Plan1!$B$2:$S$5570,17,)/1000</f>
        <v>4.92</v>
      </c>
      <c r="R2353" s="180">
        <f>VLOOKUP(D2353,Plan1!$B$2:$S$5570,18,)/1000</f>
        <v>5.593</v>
      </c>
      <c r="S2353" s="180">
        <f>VLOOKUP(D2353,Plan1!$B$2:$S$5570,6,)/1000</f>
        <v>5.07</v>
      </c>
    </row>
    <row r="2354" spans="1:19" x14ac:dyDescent="0.25">
      <c r="A2354" s="178">
        <v>12768</v>
      </c>
      <c r="B2354" s="178">
        <v>-191741</v>
      </c>
      <c r="C2354" s="178">
        <v>-418634</v>
      </c>
      <c r="D2354" s="178" t="s">
        <v>2276</v>
      </c>
      <c r="E2354" s="178" t="s">
        <v>167</v>
      </c>
      <c r="F2354" s="178" t="s">
        <v>1727</v>
      </c>
      <c r="G2354" s="180">
        <f>VLOOKUP(D2354,Plan1!$B$2:$S$5570,7,)/1000</f>
        <v>5.4039999999999999</v>
      </c>
      <c r="H2354" s="180">
        <f>VLOOKUP(D2354,Plan1!$B$2:$S$5570,8,)/1000</f>
        <v>5.8019999999999996</v>
      </c>
      <c r="I2354" s="180">
        <f>VLOOKUP(D2354,Plan1!$B$2:$S$5570,9,)/1000</f>
        <v>5.2830000000000004</v>
      </c>
      <c r="J2354" s="180">
        <f>VLOOKUP(D2354,Plan1!$B$2:$S$5570,10,)/1000</f>
        <v>5.0140000000000002</v>
      </c>
      <c r="K2354" s="180">
        <f>VLOOKUP(D2354,Plan1!$B$2:$S$5570,11,)/1000</f>
        <v>4.4370000000000003</v>
      </c>
      <c r="L2354" s="180">
        <f>VLOOKUP(D2354,Plan1!$B$2:$S$5570,12,)/1000</f>
        <v>4.3319999999999999</v>
      </c>
      <c r="M2354" s="180">
        <f>VLOOKUP(D2354,Plan1!$B$2:$S$5570,13,)/1000</f>
        <v>4.4189999999999996</v>
      </c>
      <c r="N2354" s="180">
        <f>VLOOKUP(D2354,Plan1!$B$2:$S$5570,14,)/1000</f>
        <v>5.0060000000000002</v>
      </c>
      <c r="O2354" s="180">
        <f>VLOOKUP(D2354,Plan1!$B$2:$S$5570,15,)/1000</f>
        <v>5.1319999999999997</v>
      </c>
      <c r="P2354" s="180">
        <f>VLOOKUP(D2354,Plan1!$B$2:$S$5570,16,)/1000</f>
        <v>4.9669999999999996</v>
      </c>
      <c r="Q2354" s="180">
        <f>VLOOKUP(D2354,Plan1!$B$2:$S$5570,17,)/1000</f>
        <v>4.5609999999999999</v>
      </c>
      <c r="R2354" s="180">
        <f>VLOOKUP(D2354,Plan1!$B$2:$S$5570,18,)/1000</f>
        <v>5.1779999999999999</v>
      </c>
      <c r="S2354" s="180">
        <f>VLOOKUP(D2354,Plan1!$B$2:$S$5570,6,)/1000</f>
        <v>4.9610000000000003</v>
      </c>
    </row>
    <row r="2355" spans="1:19" x14ac:dyDescent="0.25">
      <c r="A2355" s="178">
        <v>17638</v>
      </c>
      <c r="B2355" s="178">
        <v>-165575</v>
      </c>
      <c r="C2355" s="178">
        <v>-41502</v>
      </c>
      <c r="D2355" s="178" t="s">
        <v>2478</v>
      </c>
      <c r="E2355" s="178" t="s">
        <v>167</v>
      </c>
      <c r="F2355" s="178" t="s">
        <v>1727</v>
      </c>
      <c r="G2355" s="180">
        <f>VLOOKUP(D2355,Plan1!$B$2:$S$5570,7,)/1000</f>
        <v>5.7539999999999996</v>
      </c>
      <c r="H2355" s="180">
        <f>VLOOKUP(D2355,Plan1!$B$2:$S$5570,8,)/1000</f>
        <v>6.3079999999999998</v>
      </c>
      <c r="I2355" s="180">
        <f>VLOOKUP(D2355,Plan1!$B$2:$S$5570,9,)/1000</f>
        <v>5.6710000000000003</v>
      </c>
      <c r="J2355" s="180">
        <f>VLOOKUP(D2355,Plan1!$B$2:$S$5570,10,)/1000</f>
        <v>5.2519999999999998</v>
      </c>
      <c r="K2355" s="180">
        <f>VLOOKUP(D2355,Plan1!$B$2:$S$5570,11,)/1000</f>
        <v>4.7169999999999996</v>
      </c>
      <c r="L2355" s="180">
        <f>VLOOKUP(D2355,Plan1!$B$2:$S$5570,12,)/1000</f>
        <v>4.3730000000000002</v>
      </c>
      <c r="M2355" s="180">
        <f>VLOOKUP(D2355,Plan1!$B$2:$S$5570,13,)/1000</f>
        <v>4.5890000000000004</v>
      </c>
      <c r="N2355" s="180">
        <f>VLOOKUP(D2355,Plan1!$B$2:$S$5570,14,)/1000</f>
        <v>5.1920000000000002</v>
      </c>
      <c r="O2355" s="180">
        <f>VLOOKUP(D2355,Plan1!$B$2:$S$5570,15,)/1000</f>
        <v>5.6790000000000003</v>
      </c>
      <c r="P2355" s="180">
        <f>VLOOKUP(D2355,Plan1!$B$2:$S$5570,16,)/1000</f>
        <v>5.5510000000000002</v>
      </c>
      <c r="Q2355" s="180">
        <f>VLOOKUP(D2355,Plan1!$B$2:$S$5570,17,)/1000</f>
        <v>5.0949999999999998</v>
      </c>
      <c r="R2355" s="180">
        <f>VLOOKUP(D2355,Plan1!$B$2:$S$5570,18,)/1000</f>
        <v>5.657</v>
      </c>
      <c r="S2355" s="180">
        <f>VLOOKUP(D2355,Plan1!$B$2:$S$5570,6,)/1000</f>
        <v>5.32</v>
      </c>
    </row>
    <row r="2356" spans="1:19" x14ac:dyDescent="0.25">
      <c r="A2356" s="178">
        <v>4730</v>
      </c>
      <c r="B2356" s="178">
        <v>-246397</v>
      </c>
      <c r="C2356" s="178">
        <v>-488417</v>
      </c>
      <c r="D2356" s="178" t="s">
        <v>4713</v>
      </c>
      <c r="E2356" s="178" t="s">
        <v>167</v>
      </c>
      <c r="F2356" s="178" t="s">
        <v>4704</v>
      </c>
      <c r="G2356" s="180">
        <f>VLOOKUP(D2356,Plan1!$B$2:$S$5570,7,)/1000</f>
        <v>4.7030000000000003</v>
      </c>
      <c r="H2356" s="180">
        <f>VLOOKUP(D2356,Plan1!$B$2:$S$5570,8,)/1000</f>
        <v>5.0039999999999996</v>
      </c>
      <c r="I2356" s="180">
        <f>VLOOKUP(D2356,Plan1!$B$2:$S$5570,9,)/1000</f>
        <v>4.6920000000000002</v>
      </c>
      <c r="J2356" s="180">
        <f>VLOOKUP(D2356,Plan1!$B$2:$S$5570,10,)/1000</f>
        <v>4.4169999999999998</v>
      </c>
      <c r="K2356" s="180">
        <f>VLOOKUP(D2356,Plan1!$B$2:$S$5570,11,)/1000</f>
        <v>3.802</v>
      </c>
      <c r="L2356" s="180">
        <f>VLOOKUP(D2356,Plan1!$B$2:$S$5570,12,)/1000</f>
        <v>3.48</v>
      </c>
      <c r="M2356" s="180">
        <f>VLOOKUP(D2356,Plan1!$B$2:$S$5570,13,)/1000</f>
        <v>3.5339999999999998</v>
      </c>
      <c r="N2356" s="180">
        <f>VLOOKUP(D2356,Plan1!$B$2:$S$5570,14,)/1000</f>
        <v>4.4409999999999998</v>
      </c>
      <c r="O2356" s="180">
        <f>VLOOKUP(D2356,Plan1!$B$2:$S$5570,15,)/1000</f>
        <v>4.0519999999999996</v>
      </c>
      <c r="P2356" s="180">
        <f>VLOOKUP(D2356,Plan1!$B$2:$S$5570,16,)/1000</f>
        <v>4.1879999999999997</v>
      </c>
      <c r="Q2356" s="180">
        <f>VLOOKUP(D2356,Plan1!$B$2:$S$5570,17,)/1000</f>
        <v>4.6109999999999998</v>
      </c>
      <c r="R2356" s="180">
        <f>VLOOKUP(D2356,Plan1!$B$2:$S$5570,18,)/1000</f>
        <v>4.8710000000000004</v>
      </c>
      <c r="S2356" s="180">
        <f>VLOOKUP(D2356,Plan1!$B$2:$S$5570,6,)/1000</f>
        <v>4.3159999999999998</v>
      </c>
    </row>
    <row r="2357" spans="1:19" x14ac:dyDescent="0.25">
      <c r="A2357" s="178">
        <v>8338</v>
      </c>
      <c r="B2357" s="178">
        <v>-216753</v>
      </c>
      <c r="C2357" s="178">
        <v>-420762</v>
      </c>
      <c r="D2357" s="178" t="s">
        <v>3734</v>
      </c>
      <c r="E2357" s="178" t="s">
        <v>167</v>
      </c>
      <c r="F2357" s="178" t="s">
        <v>3664</v>
      </c>
      <c r="G2357" s="180">
        <f>VLOOKUP(D2357,Plan1!$B$2:$S$5570,7,)/1000</f>
        <v>5.6</v>
      </c>
      <c r="H2357" s="180">
        <f>VLOOKUP(D2357,Plan1!$B$2:$S$5570,8,)/1000</f>
        <v>6.1070000000000002</v>
      </c>
      <c r="I2357" s="180">
        <f>VLOOKUP(D2357,Plan1!$B$2:$S$5570,9,)/1000</f>
        <v>5.5019999999999998</v>
      </c>
      <c r="J2357" s="180">
        <f>VLOOKUP(D2357,Plan1!$B$2:$S$5570,10,)/1000</f>
        <v>5.16</v>
      </c>
      <c r="K2357" s="180">
        <f>VLOOKUP(D2357,Plan1!$B$2:$S$5570,11,)/1000</f>
        <v>4.66</v>
      </c>
      <c r="L2357" s="180">
        <f>VLOOKUP(D2357,Plan1!$B$2:$S$5570,12,)/1000</f>
        <v>4.5010000000000003</v>
      </c>
      <c r="M2357" s="180">
        <f>VLOOKUP(D2357,Plan1!$B$2:$S$5570,13,)/1000</f>
        <v>4.5350000000000001</v>
      </c>
      <c r="N2357" s="180">
        <f>VLOOKUP(D2357,Plan1!$B$2:$S$5570,14,)/1000</f>
        <v>5.2009999999999996</v>
      </c>
      <c r="O2357" s="180">
        <f>VLOOKUP(D2357,Plan1!$B$2:$S$5570,15,)/1000</f>
        <v>5.1630000000000003</v>
      </c>
      <c r="P2357" s="180">
        <f>VLOOKUP(D2357,Plan1!$B$2:$S$5570,16,)/1000</f>
        <v>5.0979999999999999</v>
      </c>
      <c r="Q2357" s="180">
        <f>VLOOKUP(D2357,Plan1!$B$2:$S$5570,17,)/1000</f>
        <v>4.8150000000000004</v>
      </c>
      <c r="R2357" s="180">
        <f>VLOOKUP(D2357,Plan1!$B$2:$S$5570,18,)/1000</f>
        <v>5.3520000000000003</v>
      </c>
      <c r="S2357" s="180">
        <f>VLOOKUP(D2357,Plan1!$B$2:$S$5570,6,)/1000</f>
        <v>5.141</v>
      </c>
    </row>
    <row r="2358" spans="1:19" x14ac:dyDescent="0.25">
      <c r="A2358" s="178">
        <v>20949</v>
      </c>
      <c r="B2358" s="178">
        <v>-149527</v>
      </c>
      <c r="C2358" s="178">
        <v>-495515</v>
      </c>
      <c r="D2358" s="178" t="s">
        <v>1245</v>
      </c>
      <c r="E2358" s="178" t="s">
        <v>167</v>
      </c>
      <c r="F2358" s="178" t="s">
        <v>1058</v>
      </c>
      <c r="G2358" s="180">
        <f>VLOOKUP(D2358,Plan1!$B$2:$S$5570,7,)/1000</f>
        <v>4.8680000000000003</v>
      </c>
      <c r="H2358" s="180">
        <f>VLOOKUP(D2358,Plan1!$B$2:$S$5570,8,)/1000</f>
        <v>5.3360000000000003</v>
      </c>
      <c r="I2358" s="180">
        <f>VLOOKUP(D2358,Plan1!$B$2:$S$5570,9,)/1000</f>
        <v>5.2640000000000002</v>
      </c>
      <c r="J2358" s="180">
        <f>VLOOKUP(D2358,Plan1!$B$2:$S$5570,10,)/1000</f>
        <v>5.5720000000000001</v>
      </c>
      <c r="K2358" s="180">
        <f>VLOOKUP(D2358,Plan1!$B$2:$S$5570,11,)/1000</f>
        <v>5.5709999999999997</v>
      </c>
      <c r="L2358" s="180">
        <f>VLOOKUP(D2358,Plan1!$B$2:$S$5570,12,)/1000</f>
        <v>5.3959999999999999</v>
      </c>
      <c r="M2358" s="180">
        <f>VLOOKUP(D2358,Plan1!$B$2:$S$5570,13,)/1000</f>
        <v>5.5730000000000004</v>
      </c>
      <c r="N2358" s="180">
        <f>VLOOKUP(D2358,Plan1!$B$2:$S$5570,14,)/1000</f>
        <v>6.2930000000000001</v>
      </c>
      <c r="O2358" s="180">
        <f>VLOOKUP(D2358,Plan1!$B$2:$S$5570,15,)/1000</f>
        <v>5.8010000000000002</v>
      </c>
      <c r="P2358" s="180">
        <f>VLOOKUP(D2358,Plan1!$B$2:$S$5570,16,)/1000</f>
        <v>5.3710000000000004</v>
      </c>
      <c r="Q2358" s="180">
        <f>VLOOKUP(D2358,Plan1!$B$2:$S$5570,17,)/1000</f>
        <v>4.883</v>
      </c>
      <c r="R2358" s="180">
        <f>VLOOKUP(D2358,Plan1!$B$2:$S$5570,18,)/1000</f>
        <v>4.8769999999999998</v>
      </c>
      <c r="S2358" s="180">
        <f>VLOOKUP(D2358,Plan1!$B$2:$S$5570,6,)/1000</f>
        <v>5.4</v>
      </c>
    </row>
    <row r="2359" spans="1:19" x14ac:dyDescent="0.25">
      <c r="A2359" s="178">
        <v>11411</v>
      </c>
      <c r="B2359" s="178">
        <v>-199016</v>
      </c>
      <c r="C2359" s="178">
        <v>-493708</v>
      </c>
      <c r="D2359" s="178" t="s">
        <v>2133</v>
      </c>
      <c r="E2359" s="178" t="s">
        <v>167</v>
      </c>
      <c r="F2359" s="178" t="s">
        <v>1727</v>
      </c>
      <c r="G2359" s="180">
        <f>VLOOKUP(D2359,Plan1!$B$2:$S$5570,7,)/1000</f>
        <v>5.1630000000000003</v>
      </c>
      <c r="H2359" s="180">
        <f>VLOOKUP(D2359,Plan1!$B$2:$S$5570,8,)/1000</f>
        <v>5.6289999999999996</v>
      </c>
      <c r="I2359" s="180">
        <f>VLOOKUP(D2359,Plan1!$B$2:$S$5570,9,)/1000</f>
        <v>5.3390000000000004</v>
      </c>
      <c r="J2359" s="180">
        <f>VLOOKUP(D2359,Plan1!$B$2:$S$5570,10,)/1000</f>
        <v>5.6150000000000002</v>
      </c>
      <c r="K2359" s="180">
        <f>VLOOKUP(D2359,Plan1!$B$2:$S$5570,11,)/1000</f>
        <v>5.1790000000000003</v>
      </c>
      <c r="L2359" s="180">
        <f>VLOOKUP(D2359,Plan1!$B$2:$S$5570,12,)/1000</f>
        <v>5.0110000000000001</v>
      </c>
      <c r="M2359" s="180">
        <f>VLOOKUP(D2359,Plan1!$B$2:$S$5570,13,)/1000</f>
        <v>5.2759999999999998</v>
      </c>
      <c r="N2359" s="180">
        <f>VLOOKUP(D2359,Plan1!$B$2:$S$5570,14,)/1000</f>
        <v>5.9880000000000004</v>
      </c>
      <c r="O2359" s="180">
        <f>VLOOKUP(D2359,Plan1!$B$2:$S$5570,15,)/1000</f>
        <v>5.423</v>
      </c>
      <c r="P2359" s="180">
        <f>VLOOKUP(D2359,Plan1!$B$2:$S$5570,16,)/1000</f>
        <v>5.4160000000000004</v>
      </c>
      <c r="Q2359" s="180">
        <f>VLOOKUP(D2359,Plan1!$B$2:$S$5570,17,)/1000</f>
        <v>5.3209999999999997</v>
      </c>
      <c r="R2359" s="180">
        <f>VLOOKUP(D2359,Plan1!$B$2:$S$5570,18,)/1000</f>
        <v>5.43</v>
      </c>
      <c r="S2359" s="180">
        <f>VLOOKUP(D2359,Plan1!$B$2:$S$5570,6,)/1000</f>
        <v>5.399</v>
      </c>
    </row>
    <row r="2360" spans="1:19" x14ac:dyDescent="0.25">
      <c r="A2360" s="178">
        <v>57642</v>
      </c>
      <c r="B2360" s="178">
        <v>-36835</v>
      </c>
      <c r="C2360" s="178">
        <v>-395859</v>
      </c>
      <c r="D2360" s="178" t="s">
        <v>940</v>
      </c>
      <c r="E2360" s="178" t="s">
        <v>167</v>
      </c>
      <c r="F2360" s="178" t="s">
        <v>792</v>
      </c>
      <c r="G2360" s="180">
        <f>VLOOKUP(D2360,Plan1!$B$2:$S$5570,7,)/1000</f>
        <v>4.9509999999999996</v>
      </c>
      <c r="H2360" s="180">
        <f>VLOOKUP(D2360,Plan1!$B$2:$S$5570,8,)/1000</f>
        <v>5.1230000000000002</v>
      </c>
      <c r="I2360" s="180">
        <f>VLOOKUP(D2360,Plan1!$B$2:$S$5570,9,)/1000</f>
        <v>5.1109999999999998</v>
      </c>
      <c r="J2360" s="180">
        <f>VLOOKUP(D2360,Plan1!$B$2:$S$5570,10,)/1000</f>
        <v>4.7229999999999999</v>
      </c>
      <c r="K2360" s="180">
        <f>VLOOKUP(D2360,Plan1!$B$2:$S$5570,11,)/1000</f>
        <v>5.0519999999999996</v>
      </c>
      <c r="L2360" s="180">
        <f>VLOOKUP(D2360,Plan1!$B$2:$S$5570,12,)/1000</f>
        <v>5.0179999999999998</v>
      </c>
      <c r="M2360" s="180">
        <f>VLOOKUP(D2360,Plan1!$B$2:$S$5570,13,)/1000</f>
        <v>5.3259999999999996</v>
      </c>
      <c r="N2360" s="180">
        <f>VLOOKUP(D2360,Plan1!$B$2:$S$5570,14,)/1000</f>
        <v>6.1040000000000001</v>
      </c>
      <c r="O2360" s="180">
        <f>VLOOKUP(D2360,Plan1!$B$2:$S$5570,15,)/1000</f>
        <v>6.3739999999999997</v>
      </c>
      <c r="P2360" s="180">
        <f>VLOOKUP(D2360,Plan1!$B$2:$S$5570,16,)/1000</f>
        <v>6.1189999999999998</v>
      </c>
      <c r="Q2360" s="180">
        <f>VLOOKUP(D2360,Plan1!$B$2:$S$5570,17,)/1000</f>
        <v>5.85</v>
      </c>
      <c r="R2360" s="180">
        <f>VLOOKUP(D2360,Plan1!$B$2:$S$5570,18,)/1000</f>
        <v>5.2939999999999996</v>
      </c>
      <c r="S2360" s="180">
        <f>VLOOKUP(D2360,Plan1!$B$2:$S$5570,6,)/1000</f>
        <v>5.42</v>
      </c>
    </row>
    <row r="2361" spans="1:19" x14ac:dyDescent="0.25">
      <c r="A2361" s="178">
        <v>25739</v>
      </c>
      <c r="B2361" s="178">
        <v>-128937</v>
      </c>
      <c r="C2361" s="178">
        <v>-386803</v>
      </c>
      <c r="D2361" s="178" t="s">
        <v>571</v>
      </c>
      <c r="E2361" s="178" t="s">
        <v>167</v>
      </c>
      <c r="F2361" s="178" t="s">
        <v>375</v>
      </c>
      <c r="G2361" s="180">
        <f>VLOOKUP(D2361,Plan1!$B$2:$S$5570,7,)/1000</f>
        <v>5.9029999999999996</v>
      </c>
      <c r="H2361" s="180">
        <f>VLOOKUP(D2361,Plan1!$B$2:$S$5570,8,)/1000</f>
        <v>6.0039999999999996</v>
      </c>
      <c r="I2361" s="180">
        <f>VLOOKUP(D2361,Plan1!$B$2:$S$5570,9,)/1000</f>
        <v>6.069</v>
      </c>
      <c r="J2361" s="180">
        <f>VLOOKUP(D2361,Plan1!$B$2:$S$5570,10,)/1000</f>
        <v>5.093</v>
      </c>
      <c r="K2361" s="180">
        <f>VLOOKUP(D2361,Plan1!$B$2:$S$5570,11,)/1000</f>
        <v>4.4800000000000004</v>
      </c>
      <c r="L2361" s="180">
        <f>VLOOKUP(D2361,Plan1!$B$2:$S$5570,12,)/1000</f>
        <v>4.2210000000000001</v>
      </c>
      <c r="M2361" s="180">
        <f>VLOOKUP(D2361,Plan1!$B$2:$S$5570,13,)/1000</f>
        <v>4.4790000000000001</v>
      </c>
      <c r="N2361" s="180">
        <f>VLOOKUP(D2361,Plan1!$B$2:$S$5570,14,)/1000</f>
        <v>4.9950000000000001</v>
      </c>
      <c r="O2361" s="180">
        <f>VLOOKUP(D2361,Plan1!$B$2:$S$5570,15,)/1000</f>
        <v>5.7009999999999996</v>
      </c>
      <c r="P2361" s="180">
        <f>VLOOKUP(D2361,Plan1!$B$2:$S$5570,16,)/1000</f>
        <v>5.7910000000000004</v>
      </c>
      <c r="Q2361" s="180">
        <f>VLOOKUP(D2361,Plan1!$B$2:$S$5570,17,)/1000</f>
        <v>5.7640000000000002</v>
      </c>
      <c r="R2361" s="180">
        <f>VLOOKUP(D2361,Plan1!$B$2:$S$5570,18,)/1000</f>
        <v>5.9409999999999998</v>
      </c>
      <c r="S2361" s="180">
        <f>VLOOKUP(D2361,Plan1!$B$2:$S$5570,6,)/1000</f>
        <v>5.37</v>
      </c>
    </row>
    <row r="2362" spans="1:19" x14ac:dyDescent="0.25">
      <c r="A2362" s="178">
        <v>21264</v>
      </c>
      <c r="B2362" s="178">
        <v>-148919</v>
      </c>
      <c r="C2362" s="178">
        <v>-394244</v>
      </c>
      <c r="D2362" s="178" t="s">
        <v>430</v>
      </c>
      <c r="E2362" s="178" t="s">
        <v>167</v>
      </c>
      <c r="F2362" s="178" t="s">
        <v>375</v>
      </c>
      <c r="G2362" s="180">
        <f>VLOOKUP(D2362,Plan1!$B$2:$S$5570,7,)/1000</f>
        <v>5.39</v>
      </c>
      <c r="H2362" s="180">
        <f>VLOOKUP(D2362,Plan1!$B$2:$S$5570,8,)/1000</f>
        <v>5.641</v>
      </c>
      <c r="I2362" s="180">
        <f>VLOOKUP(D2362,Plan1!$B$2:$S$5570,9,)/1000</f>
        <v>5.4939999999999998</v>
      </c>
      <c r="J2362" s="180">
        <f>VLOOKUP(D2362,Plan1!$B$2:$S$5570,10,)/1000</f>
        <v>4.8819999999999997</v>
      </c>
      <c r="K2362" s="180">
        <f>VLOOKUP(D2362,Plan1!$B$2:$S$5570,11,)/1000</f>
        <v>4.3490000000000002</v>
      </c>
      <c r="L2362" s="180">
        <f>VLOOKUP(D2362,Plan1!$B$2:$S$5570,12,)/1000</f>
        <v>4.0220000000000002</v>
      </c>
      <c r="M2362" s="180">
        <f>VLOOKUP(D2362,Plan1!$B$2:$S$5570,13,)/1000</f>
        <v>4.2149999999999999</v>
      </c>
      <c r="N2362" s="180">
        <f>VLOOKUP(D2362,Plan1!$B$2:$S$5570,14,)/1000</f>
        <v>4.6669999999999998</v>
      </c>
      <c r="O2362" s="180">
        <f>VLOOKUP(D2362,Plan1!$B$2:$S$5570,15,)/1000</f>
        <v>5.0469999999999997</v>
      </c>
      <c r="P2362" s="180">
        <f>VLOOKUP(D2362,Plan1!$B$2:$S$5570,16,)/1000</f>
        <v>4.9340000000000002</v>
      </c>
      <c r="Q2362" s="180">
        <f>VLOOKUP(D2362,Plan1!$B$2:$S$5570,17,)/1000</f>
        <v>4.8929999999999998</v>
      </c>
      <c r="R2362" s="180">
        <f>VLOOKUP(D2362,Plan1!$B$2:$S$5570,18,)/1000</f>
        <v>5.4640000000000004</v>
      </c>
      <c r="S2362" s="180">
        <f>VLOOKUP(D2362,Plan1!$B$2:$S$5570,6,)/1000</f>
        <v>4.9160000000000004</v>
      </c>
    </row>
    <row r="2363" spans="1:19" x14ac:dyDescent="0.25">
      <c r="A2363" s="178">
        <v>18898</v>
      </c>
      <c r="B2363" s="178">
        <v>-159706</v>
      </c>
      <c r="C2363" s="178">
        <v>-395319</v>
      </c>
      <c r="D2363" s="178" t="s">
        <v>394</v>
      </c>
      <c r="E2363" s="178" t="s">
        <v>167</v>
      </c>
      <c r="F2363" s="178" t="s">
        <v>375</v>
      </c>
      <c r="G2363" s="180">
        <f>VLOOKUP(D2363,Plan1!$B$2:$S$5570,7,)/1000</f>
        <v>5.4269999999999996</v>
      </c>
      <c r="H2363" s="180">
        <f>VLOOKUP(D2363,Plan1!$B$2:$S$5570,8,)/1000</f>
        <v>5.7320000000000002</v>
      </c>
      <c r="I2363" s="180">
        <f>VLOOKUP(D2363,Plan1!$B$2:$S$5570,9,)/1000</f>
        <v>5.4560000000000004</v>
      </c>
      <c r="J2363" s="180">
        <f>VLOOKUP(D2363,Plan1!$B$2:$S$5570,10,)/1000</f>
        <v>4.976</v>
      </c>
      <c r="K2363" s="180">
        <f>VLOOKUP(D2363,Plan1!$B$2:$S$5570,11,)/1000</f>
        <v>4.3289999999999997</v>
      </c>
      <c r="L2363" s="180">
        <f>VLOOKUP(D2363,Plan1!$B$2:$S$5570,12,)/1000</f>
        <v>4.0810000000000004</v>
      </c>
      <c r="M2363" s="180">
        <f>VLOOKUP(D2363,Plan1!$B$2:$S$5570,13,)/1000</f>
        <v>4.2309999999999999</v>
      </c>
      <c r="N2363" s="180">
        <f>VLOOKUP(D2363,Plan1!$B$2:$S$5570,14,)/1000</f>
        <v>4.74</v>
      </c>
      <c r="O2363" s="180">
        <f>VLOOKUP(D2363,Plan1!$B$2:$S$5570,15,)/1000</f>
        <v>5.0140000000000002</v>
      </c>
      <c r="P2363" s="180">
        <f>VLOOKUP(D2363,Plan1!$B$2:$S$5570,16,)/1000</f>
        <v>4.9450000000000003</v>
      </c>
      <c r="Q2363" s="180">
        <f>VLOOKUP(D2363,Plan1!$B$2:$S$5570,17,)/1000</f>
        <v>4.8239999999999998</v>
      </c>
      <c r="R2363" s="180">
        <f>VLOOKUP(D2363,Plan1!$B$2:$S$5570,18,)/1000</f>
        <v>5.4119999999999999</v>
      </c>
      <c r="S2363" s="180">
        <f>VLOOKUP(D2363,Plan1!$B$2:$S$5570,6,)/1000</f>
        <v>4.93</v>
      </c>
    </row>
    <row r="2364" spans="1:19" x14ac:dyDescent="0.25">
      <c r="A2364" s="178">
        <v>10375</v>
      </c>
      <c r="B2364" s="178">
        <v>-204708</v>
      </c>
      <c r="C2364" s="178">
        <v>-451274</v>
      </c>
      <c r="D2364" s="178" t="s">
        <v>2034</v>
      </c>
      <c r="E2364" s="178" t="s">
        <v>167</v>
      </c>
      <c r="F2364" s="178" t="s">
        <v>1727</v>
      </c>
      <c r="G2364" s="180">
        <f>VLOOKUP(D2364,Plan1!$B$2:$S$5570,7,)/1000</f>
        <v>5.1210000000000004</v>
      </c>
      <c r="H2364" s="180">
        <f>VLOOKUP(D2364,Plan1!$B$2:$S$5570,8,)/1000</f>
        <v>5.6159999999999997</v>
      </c>
      <c r="I2364" s="180">
        <f>VLOOKUP(D2364,Plan1!$B$2:$S$5570,9,)/1000</f>
        <v>5.1360000000000001</v>
      </c>
      <c r="J2364" s="180">
        <f>VLOOKUP(D2364,Plan1!$B$2:$S$5570,10,)/1000</f>
        <v>5.4249999999999998</v>
      </c>
      <c r="K2364" s="180">
        <f>VLOOKUP(D2364,Plan1!$B$2:$S$5570,11,)/1000</f>
        <v>5.0869999999999997</v>
      </c>
      <c r="L2364" s="180">
        <f>VLOOKUP(D2364,Plan1!$B$2:$S$5570,12,)/1000</f>
        <v>5.0179999999999998</v>
      </c>
      <c r="M2364" s="180">
        <f>VLOOKUP(D2364,Plan1!$B$2:$S$5570,13,)/1000</f>
        <v>5.2910000000000004</v>
      </c>
      <c r="N2364" s="180">
        <f>VLOOKUP(D2364,Plan1!$B$2:$S$5570,14,)/1000</f>
        <v>6.0010000000000003</v>
      </c>
      <c r="O2364" s="180">
        <f>VLOOKUP(D2364,Plan1!$B$2:$S$5570,15,)/1000</f>
        <v>5.718</v>
      </c>
      <c r="P2364" s="180">
        <f>VLOOKUP(D2364,Plan1!$B$2:$S$5570,16,)/1000</f>
        <v>5.3579999999999997</v>
      </c>
      <c r="Q2364" s="180">
        <f>VLOOKUP(D2364,Plan1!$B$2:$S$5570,17,)/1000</f>
        <v>4.7560000000000002</v>
      </c>
      <c r="R2364" s="180">
        <f>VLOOKUP(D2364,Plan1!$B$2:$S$5570,18,)/1000</f>
        <v>4.9630000000000001</v>
      </c>
      <c r="S2364" s="180">
        <f>VLOOKUP(D2364,Plan1!$B$2:$S$5570,6,)/1000</f>
        <v>5.2910000000000004</v>
      </c>
    </row>
    <row r="2365" spans="1:19" x14ac:dyDescent="0.25">
      <c r="A2365" s="178">
        <v>5515</v>
      </c>
      <c r="B2365" s="178">
        <v>-237166</v>
      </c>
      <c r="C2365" s="178">
        <v>-468576</v>
      </c>
      <c r="D2365" s="178" t="s">
        <v>4749</v>
      </c>
      <c r="E2365" s="178" t="s">
        <v>167</v>
      </c>
      <c r="F2365" s="178" t="s">
        <v>4704</v>
      </c>
      <c r="G2365" s="180">
        <f>VLOOKUP(D2365,Plan1!$B$2:$S$5570,7,)/1000</f>
        <v>4.7290000000000001</v>
      </c>
      <c r="H2365" s="180">
        <f>VLOOKUP(D2365,Plan1!$B$2:$S$5570,8,)/1000</f>
        <v>5.2519999999999998</v>
      </c>
      <c r="I2365" s="180">
        <f>VLOOKUP(D2365,Plan1!$B$2:$S$5570,9,)/1000</f>
        <v>4.8639999999999999</v>
      </c>
      <c r="J2365" s="180">
        <f>VLOOKUP(D2365,Plan1!$B$2:$S$5570,10,)/1000</f>
        <v>4.7750000000000004</v>
      </c>
      <c r="K2365" s="180">
        <f>VLOOKUP(D2365,Plan1!$B$2:$S$5570,11,)/1000</f>
        <v>4.1479999999999997</v>
      </c>
      <c r="L2365" s="180">
        <f>VLOOKUP(D2365,Plan1!$B$2:$S$5570,12,)/1000</f>
        <v>4.0380000000000003</v>
      </c>
      <c r="M2365" s="180">
        <f>VLOOKUP(D2365,Plan1!$B$2:$S$5570,13,)/1000</f>
        <v>4.0620000000000003</v>
      </c>
      <c r="N2365" s="180">
        <f>VLOOKUP(D2365,Plan1!$B$2:$S$5570,14,)/1000</f>
        <v>4.9550000000000001</v>
      </c>
      <c r="O2365" s="180">
        <f>VLOOKUP(D2365,Plan1!$B$2:$S$5570,15,)/1000</f>
        <v>4.431</v>
      </c>
      <c r="P2365" s="180">
        <f>VLOOKUP(D2365,Plan1!$B$2:$S$5570,16,)/1000</f>
        <v>4.4779999999999998</v>
      </c>
      <c r="Q2365" s="180">
        <f>VLOOKUP(D2365,Plan1!$B$2:$S$5570,17,)/1000</f>
        <v>4.6660000000000004</v>
      </c>
      <c r="R2365" s="180">
        <f>VLOOKUP(D2365,Plan1!$B$2:$S$5570,18,)/1000</f>
        <v>5.008</v>
      </c>
      <c r="S2365" s="180">
        <f>VLOOKUP(D2365,Plan1!$B$2:$S$5570,6,)/1000</f>
        <v>4.617</v>
      </c>
    </row>
    <row r="2366" spans="1:19" x14ac:dyDescent="0.25">
      <c r="A2366" s="178">
        <v>58532</v>
      </c>
      <c r="B2366" s="178">
        <v>-34024</v>
      </c>
      <c r="C2366" s="178">
        <v>-443512</v>
      </c>
      <c r="D2366" s="178" t="s">
        <v>1436</v>
      </c>
      <c r="E2366" s="178" t="s">
        <v>167</v>
      </c>
      <c r="F2366" s="178" t="s">
        <v>1298</v>
      </c>
      <c r="G2366" s="180">
        <f>VLOOKUP(D2366,Plan1!$B$2:$S$5570,7,)/1000</f>
        <v>4.62</v>
      </c>
      <c r="H2366" s="180">
        <f>VLOOKUP(D2366,Plan1!$B$2:$S$5570,8,)/1000</f>
        <v>4.7050000000000001</v>
      </c>
      <c r="I2366" s="180">
        <f>VLOOKUP(D2366,Plan1!$B$2:$S$5570,9,)/1000</f>
        <v>4.8079999999999998</v>
      </c>
      <c r="J2366" s="180">
        <f>VLOOKUP(D2366,Plan1!$B$2:$S$5570,10,)/1000</f>
        <v>4.8410000000000002</v>
      </c>
      <c r="K2366" s="180">
        <f>VLOOKUP(D2366,Plan1!$B$2:$S$5570,11,)/1000</f>
        <v>4.9710000000000001</v>
      </c>
      <c r="L2366" s="180">
        <f>VLOOKUP(D2366,Plan1!$B$2:$S$5570,12,)/1000</f>
        <v>5.1779999999999999</v>
      </c>
      <c r="M2366" s="180">
        <f>VLOOKUP(D2366,Plan1!$B$2:$S$5570,13,)/1000</f>
        <v>5.3440000000000003</v>
      </c>
      <c r="N2366" s="180">
        <f>VLOOKUP(D2366,Plan1!$B$2:$S$5570,14,)/1000</f>
        <v>5.8769999999999998</v>
      </c>
      <c r="O2366" s="180">
        <f>VLOOKUP(D2366,Plan1!$B$2:$S$5570,15,)/1000</f>
        <v>6.1180000000000003</v>
      </c>
      <c r="P2366" s="180">
        <f>VLOOKUP(D2366,Plan1!$B$2:$S$5570,16,)/1000</f>
        <v>5.7670000000000003</v>
      </c>
      <c r="Q2366" s="180">
        <f>VLOOKUP(D2366,Plan1!$B$2:$S$5570,17,)/1000</f>
        <v>5.3280000000000003</v>
      </c>
      <c r="R2366" s="180">
        <f>VLOOKUP(D2366,Plan1!$B$2:$S$5570,18,)/1000</f>
        <v>4.9729999999999999</v>
      </c>
      <c r="S2366" s="180">
        <f>VLOOKUP(D2366,Plan1!$B$2:$S$5570,6,)/1000</f>
        <v>5.2110000000000003</v>
      </c>
    </row>
    <row r="2367" spans="1:19" x14ac:dyDescent="0.25">
      <c r="A2367" s="178">
        <v>3795</v>
      </c>
      <c r="B2367" s="178">
        <v>-259625</v>
      </c>
      <c r="C2367" s="178">
        <v>-528143</v>
      </c>
      <c r="D2367" s="178" t="s">
        <v>2936</v>
      </c>
      <c r="E2367" s="178" t="s">
        <v>167</v>
      </c>
      <c r="F2367" s="178" t="s">
        <v>2912</v>
      </c>
      <c r="G2367" s="180">
        <f>VLOOKUP(D2367,Plan1!$B$2:$S$5570,7,)/1000</f>
        <v>5.532</v>
      </c>
      <c r="H2367" s="180">
        <f>VLOOKUP(D2367,Plan1!$B$2:$S$5570,8,)/1000</f>
        <v>5.4450000000000003</v>
      </c>
      <c r="I2367" s="180">
        <f>VLOOKUP(D2367,Plan1!$B$2:$S$5570,9,)/1000</f>
        <v>5.57</v>
      </c>
      <c r="J2367" s="180">
        <f>VLOOKUP(D2367,Plan1!$B$2:$S$5570,10,)/1000</f>
        <v>5.069</v>
      </c>
      <c r="K2367" s="180">
        <f>VLOOKUP(D2367,Plan1!$B$2:$S$5570,11,)/1000</f>
        <v>4.2619999999999996</v>
      </c>
      <c r="L2367" s="180">
        <f>VLOOKUP(D2367,Plan1!$B$2:$S$5570,12,)/1000</f>
        <v>3.8069999999999999</v>
      </c>
      <c r="M2367" s="180">
        <f>VLOOKUP(D2367,Plan1!$B$2:$S$5570,13,)/1000</f>
        <v>4.12</v>
      </c>
      <c r="N2367" s="180">
        <f>VLOOKUP(D2367,Plan1!$B$2:$S$5570,14,)/1000</f>
        <v>5.0789999999999997</v>
      </c>
      <c r="O2367" s="180">
        <f>VLOOKUP(D2367,Plan1!$B$2:$S$5570,15,)/1000</f>
        <v>4.6909999999999998</v>
      </c>
      <c r="P2367" s="180">
        <f>VLOOKUP(D2367,Plan1!$B$2:$S$5570,16,)/1000</f>
        <v>5.1420000000000003</v>
      </c>
      <c r="Q2367" s="180">
        <f>VLOOKUP(D2367,Plan1!$B$2:$S$5570,17,)/1000</f>
        <v>5.6139999999999999</v>
      </c>
      <c r="R2367" s="180">
        <f>VLOOKUP(D2367,Plan1!$B$2:$S$5570,18,)/1000</f>
        <v>5.5679999999999996</v>
      </c>
      <c r="S2367" s="180">
        <f>VLOOKUP(D2367,Plan1!$B$2:$S$5570,6,)/1000</f>
        <v>4.992</v>
      </c>
    </row>
    <row r="2368" spans="1:19" x14ac:dyDescent="0.25">
      <c r="A2368" s="178">
        <v>3255</v>
      </c>
      <c r="B2368" s="178">
        <v>-270866</v>
      </c>
      <c r="C2368" s="178">
        <v>-486165</v>
      </c>
      <c r="D2368" s="178" t="s">
        <v>4581</v>
      </c>
      <c r="E2368" s="178" t="s">
        <v>167</v>
      </c>
      <c r="F2368" s="178" t="s">
        <v>4434</v>
      </c>
      <c r="G2368" s="180">
        <f>VLOOKUP(D2368,Plan1!$B$2:$S$5570,7,)/1000</f>
        <v>4.9429999999999996</v>
      </c>
      <c r="H2368" s="180">
        <f>VLOOKUP(D2368,Plan1!$B$2:$S$5570,8,)/1000</f>
        <v>5.0519999999999996</v>
      </c>
      <c r="I2368" s="180">
        <f>VLOOKUP(D2368,Plan1!$B$2:$S$5570,9,)/1000</f>
        <v>4.7759999999999998</v>
      </c>
      <c r="J2368" s="180">
        <f>VLOOKUP(D2368,Plan1!$B$2:$S$5570,10,)/1000</f>
        <v>4.306</v>
      </c>
      <c r="K2368" s="180">
        <f>VLOOKUP(D2368,Plan1!$B$2:$S$5570,11,)/1000</f>
        <v>3.883</v>
      </c>
      <c r="L2368" s="180">
        <f>VLOOKUP(D2368,Plan1!$B$2:$S$5570,12,)/1000</f>
        <v>3.3730000000000002</v>
      </c>
      <c r="M2368" s="180">
        <f>VLOOKUP(D2368,Plan1!$B$2:$S$5570,13,)/1000</f>
        <v>3.4969999999999999</v>
      </c>
      <c r="N2368" s="180">
        <f>VLOOKUP(D2368,Plan1!$B$2:$S$5570,14,)/1000</f>
        <v>3.9889999999999999</v>
      </c>
      <c r="O2368" s="180">
        <f>VLOOKUP(D2368,Plan1!$B$2:$S$5570,15,)/1000</f>
        <v>3.734</v>
      </c>
      <c r="P2368" s="180">
        <f>VLOOKUP(D2368,Plan1!$B$2:$S$5570,16,)/1000</f>
        <v>3.9009999999999998</v>
      </c>
      <c r="Q2368" s="180">
        <f>VLOOKUP(D2368,Plan1!$B$2:$S$5570,17,)/1000</f>
        <v>4.7220000000000004</v>
      </c>
      <c r="R2368" s="180">
        <f>VLOOKUP(D2368,Plan1!$B$2:$S$5570,18,)/1000</f>
        <v>4.9000000000000004</v>
      </c>
      <c r="S2368" s="180">
        <f>VLOOKUP(D2368,Plan1!$B$2:$S$5570,6,)/1000</f>
        <v>4.2560000000000002</v>
      </c>
    </row>
    <row r="2369" spans="1:19" x14ac:dyDescent="0.25">
      <c r="A2369" s="178">
        <v>9543</v>
      </c>
      <c r="B2369" s="178">
        <v>-2101</v>
      </c>
      <c r="C2369" s="178">
        <v>-40831</v>
      </c>
      <c r="D2369" s="178" t="s">
        <v>985</v>
      </c>
      <c r="E2369" s="178" t="s">
        <v>167</v>
      </c>
      <c r="F2369" s="178" t="s">
        <v>979</v>
      </c>
      <c r="G2369" s="180">
        <f>VLOOKUP(D2369,Plan1!$B$2:$S$5570,7,)/1000</f>
        <v>5.8819999999999997</v>
      </c>
      <c r="H2369" s="180">
        <f>VLOOKUP(D2369,Plan1!$B$2:$S$5570,8,)/1000</f>
        <v>6.3209999999999997</v>
      </c>
      <c r="I2369" s="180">
        <f>VLOOKUP(D2369,Plan1!$B$2:$S$5570,9,)/1000</f>
        <v>5.5220000000000002</v>
      </c>
      <c r="J2369" s="180">
        <f>VLOOKUP(D2369,Plan1!$B$2:$S$5570,10,)/1000</f>
        <v>5.1449999999999996</v>
      </c>
      <c r="K2369" s="180">
        <f>VLOOKUP(D2369,Plan1!$B$2:$S$5570,11,)/1000</f>
        <v>4.6340000000000003</v>
      </c>
      <c r="L2369" s="180">
        <f>VLOOKUP(D2369,Plan1!$B$2:$S$5570,12,)/1000</f>
        <v>4.6040000000000001</v>
      </c>
      <c r="M2369" s="180">
        <f>VLOOKUP(D2369,Plan1!$B$2:$S$5570,13,)/1000</f>
        <v>4.5739999999999998</v>
      </c>
      <c r="N2369" s="180">
        <f>VLOOKUP(D2369,Plan1!$B$2:$S$5570,14,)/1000</f>
        <v>5.2910000000000004</v>
      </c>
      <c r="O2369" s="180">
        <f>VLOOKUP(D2369,Plan1!$B$2:$S$5570,15,)/1000</f>
        <v>5.2869999999999999</v>
      </c>
      <c r="P2369" s="180">
        <f>VLOOKUP(D2369,Plan1!$B$2:$S$5570,16,)/1000</f>
        <v>5.1710000000000003</v>
      </c>
      <c r="Q2369" s="180">
        <f>VLOOKUP(D2369,Plan1!$B$2:$S$5570,17,)/1000</f>
        <v>4.7729999999999997</v>
      </c>
      <c r="R2369" s="180">
        <f>VLOOKUP(D2369,Plan1!$B$2:$S$5570,18,)/1000</f>
        <v>5.3570000000000002</v>
      </c>
      <c r="S2369" s="180">
        <f>VLOOKUP(D2369,Plan1!$B$2:$S$5570,6,)/1000</f>
        <v>5.2140000000000004</v>
      </c>
    </row>
    <row r="2370" spans="1:19" x14ac:dyDescent="0.25">
      <c r="A2370" s="178">
        <v>4316</v>
      </c>
      <c r="B2370" s="178">
        <v>-252197</v>
      </c>
      <c r="C2370" s="178">
        <v>-493458</v>
      </c>
      <c r="D2370" s="178" t="s">
        <v>3027</v>
      </c>
      <c r="E2370" s="178" t="s">
        <v>167</v>
      </c>
      <c r="F2370" s="178" t="s">
        <v>2912</v>
      </c>
      <c r="G2370" s="180">
        <f>VLOOKUP(D2370,Plan1!$B$2:$S$5570,7,)/1000</f>
        <v>4.8220000000000001</v>
      </c>
      <c r="H2370" s="180">
        <f>VLOOKUP(D2370,Plan1!$B$2:$S$5570,8,)/1000</f>
        <v>5.0170000000000003</v>
      </c>
      <c r="I2370" s="180">
        <f>VLOOKUP(D2370,Plan1!$B$2:$S$5570,9,)/1000</f>
        <v>4.87</v>
      </c>
      <c r="J2370" s="180">
        <f>VLOOKUP(D2370,Plan1!$B$2:$S$5570,10,)/1000</f>
        <v>4.4619999999999997</v>
      </c>
      <c r="K2370" s="180">
        <f>VLOOKUP(D2370,Plan1!$B$2:$S$5570,11,)/1000</f>
        <v>3.8450000000000002</v>
      </c>
      <c r="L2370" s="180">
        <f>VLOOKUP(D2370,Plan1!$B$2:$S$5570,12,)/1000</f>
        <v>3.5750000000000002</v>
      </c>
      <c r="M2370" s="180">
        <f>VLOOKUP(D2370,Plan1!$B$2:$S$5570,13,)/1000</f>
        <v>3.798</v>
      </c>
      <c r="N2370" s="180">
        <f>VLOOKUP(D2370,Plan1!$B$2:$S$5570,14,)/1000</f>
        <v>4.7709999999999999</v>
      </c>
      <c r="O2370" s="180">
        <f>VLOOKUP(D2370,Plan1!$B$2:$S$5570,15,)/1000</f>
        <v>4.2619999999999996</v>
      </c>
      <c r="P2370" s="180">
        <f>VLOOKUP(D2370,Plan1!$B$2:$S$5570,16,)/1000</f>
        <v>4.375</v>
      </c>
      <c r="Q2370" s="180">
        <f>VLOOKUP(D2370,Plan1!$B$2:$S$5570,17,)/1000</f>
        <v>4.8780000000000001</v>
      </c>
      <c r="R2370" s="180">
        <f>VLOOKUP(D2370,Plan1!$B$2:$S$5570,18,)/1000</f>
        <v>4.9420000000000002</v>
      </c>
      <c r="S2370" s="180">
        <f>VLOOKUP(D2370,Plan1!$B$2:$S$5570,6,)/1000</f>
        <v>4.468</v>
      </c>
    </row>
    <row r="2371" spans="1:19" x14ac:dyDescent="0.25">
      <c r="A2371" s="178">
        <v>9190</v>
      </c>
      <c r="B2371" s="178">
        <v>-211977</v>
      </c>
      <c r="C2371" s="178">
        <v>-41902</v>
      </c>
      <c r="D2371" s="178" t="s">
        <v>3746</v>
      </c>
      <c r="E2371" s="178" t="s">
        <v>167</v>
      </c>
      <c r="F2371" s="178" t="s">
        <v>3664</v>
      </c>
      <c r="G2371" s="180">
        <f>VLOOKUP(D2371,Plan1!$B$2:$S$5570,7,)/1000</f>
        <v>5.5709999999999997</v>
      </c>
      <c r="H2371" s="180">
        <f>VLOOKUP(D2371,Plan1!$B$2:$S$5570,8,)/1000</f>
        <v>6.0880000000000001</v>
      </c>
      <c r="I2371" s="180">
        <f>VLOOKUP(D2371,Plan1!$B$2:$S$5570,9,)/1000</f>
        <v>5.4130000000000003</v>
      </c>
      <c r="J2371" s="180">
        <f>VLOOKUP(D2371,Plan1!$B$2:$S$5570,10,)/1000</f>
        <v>5.1719999999999997</v>
      </c>
      <c r="K2371" s="180">
        <f>VLOOKUP(D2371,Plan1!$B$2:$S$5570,11,)/1000</f>
        <v>4.66</v>
      </c>
      <c r="L2371" s="180">
        <f>VLOOKUP(D2371,Plan1!$B$2:$S$5570,12,)/1000</f>
        <v>4.5389999999999997</v>
      </c>
      <c r="M2371" s="180">
        <f>VLOOKUP(D2371,Plan1!$B$2:$S$5570,13,)/1000</f>
        <v>4.5960000000000001</v>
      </c>
      <c r="N2371" s="180">
        <f>VLOOKUP(D2371,Plan1!$B$2:$S$5570,14,)/1000</f>
        <v>5.2859999999999996</v>
      </c>
      <c r="O2371" s="180">
        <f>VLOOKUP(D2371,Plan1!$B$2:$S$5570,15,)/1000</f>
        <v>5.2460000000000004</v>
      </c>
      <c r="P2371" s="180">
        <f>VLOOKUP(D2371,Plan1!$B$2:$S$5570,16,)/1000</f>
        <v>5.1109999999999998</v>
      </c>
      <c r="Q2371" s="180">
        <f>VLOOKUP(D2371,Plan1!$B$2:$S$5570,17,)/1000</f>
        <v>4.7389999999999999</v>
      </c>
      <c r="R2371" s="180">
        <f>VLOOKUP(D2371,Plan1!$B$2:$S$5570,18,)/1000</f>
        <v>5.3730000000000002</v>
      </c>
      <c r="S2371" s="180">
        <f>VLOOKUP(D2371,Plan1!$B$2:$S$5570,6,)/1000</f>
        <v>5.149</v>
      </c>
    </row>
    <row r="2372" spans="1:19" x14ac:dyDescent="0.25">
      <c r="A2372" s="178">
        <v>44105</v>
      </c>
      <c r="B2372" s="178">
        <v>-73759</v>
      </c>
      <c r="C2372" s="178">
        <v>-371858</v>
      </c>
      <c r="D2372" s="178" t="s">
        <v>3443</v>
      </c>
      <c r="E2372" s="178" t="s">
        <v>167</v>
      </c>
      <c r="F2372" s="178" t="s">
        <v>3284</v>
      </c>
      <c r="G2372" s="180">
        <f>VLOOKUP(D2372,Plan1!$B$2:$S$5570,7,)/1000</f>
        <v>5.7930000000000001</v>
      </c>
      <c r="H2372" s="180">
        <f>VLOOKUP(D2372,Plan1!$B$2:$S$5570,8,)/1000</f>
        <v>5.8280000000000003</v>
      </c>
      <c r="I2372" s="180">
        <f>VLOOKUP(D2372,Plan1!$B$2:$S$5570,9,)/1000</f>
        <v>6.0209999999999999</v>
      </c>
      <c r="J2372" s="180">
        <f>VLOOKUP(D2372,Plan1!$B$2:$S$5570,10,)/1000</f>
        <v>5.8140000000000001</v>
      </c>
      <c r="K2372" s="180">
        <f>VLOOKUP(D2372,Plan1!$B$2:$S$5570,11,)/1000</f>
        <v>5.1859999999999999</v>
      </c>
      <c r="L2372" s="180">
        <f>VLOOKUP(D2372,Plan1!$B$2:$S$5570,12,)/1000</f>
        <v>4.8099999999999996</v>
      </c>
      <c r="M2372" s="180">
        <f>VLOOKUP(D2372,Plan1!$B$2:$S$5570,13,)/1000</f>
        <v>5.0460000000000003</v>
      </c>
      <c r="N2372" s="180">
        <f>VLOOKUP(D2372,Plan1!$B$2:$S$5570,14,)/1000</f>
        <v>5.7389999999999999</v>
      </c>
      <c r="O2372" s="180">
        <f>VLOOKUP(D2372,Plan1!$B$2:$S$5570,15,)/1000</f>
        <v>6.3310000000000004</v>
      </c>
      <c r="P2372" s="180">
        <f>VLOOKUP(D2372,Plan1!$B$2:$S$5570,16,)/1000</f>
        <v>6.3310000000000004</v>
      </c>
      <c r="Q2372" s="180">
        <f>VLOOKUP(D2372,Plan1!$B$2:$S$5570,17,)/1000</f>
        <v>6.3120000000000003</v>
      </c>
      <c r="R2372" s="180">
        <f>VLOOKUP(D2372,Plan1!$B$2:$S$5570,18,)/1000</f>
        <v>5.9059999999999997</v>
      </c>
      <c r="S2372" s="180">
        <f>VLOOKUP(D2372,Plan1!$B$2:$S$5570,6,)/1000</f>
        <v>5.76</v>
      </c>
    </row>
    <row r="2373" spans="1:19" x14ac:dyDescent="0.25">
      <c r="A2373" s="178">
        <v>20611</v>
      </c>
      <c r="B2373" s="178">
        <v>-15248</v>
      </c>
      <c r="C2373" s="178">
        <v>-402486</v>
      </c>
      <c r="D2373" s="178" t="s">
        <v>411</v>
      </c>
      <c r="E2373" s="178" t="s">
        <v>167</v>
      </c>
      <c r="F2373" s="178" t="s">
        <v>375</v>
      </c>
      <c r="G2373" s="180">
        <f>VLOOKUP(D2373,Plan1!$B$2:$S$5570,7,)/1000</f>
        <v>5.399</v>
      </c>
      <c r="H2373" s="180">
        <f>VLOOKUP(D2373,Plan1!$B$2:$S$5570,8,)/1000</f>
        <v>5.7910000000000004</v>
      </c>
      <c r="I2373" s="180">
        <f>VLOOKUP(D2373,Plan1!$B$2:$S$5570,9,)/1000</f>
        <v>5.4809999999999999</v>
      </c>
      <c r="J2373" s="180">
        <f>VLOOKUP(D2373,Plan1!$B$2:$S$5570,10,)/1000</f>
        <v>4.8949999999999996</v>
      </c>
      <c r="K2373" s="180">
        <f>VLOOKUP(D2373,Plan1!$B$2:$S$5570,11,)/1000</f>
        <v>4.3440000000000003</v>
      </c>
      <c r="L2373" s="180">
        <f>VLOOKUP(D2373,Plan1!$B$2:$S$5570,12,)/1000</f>
        <v>3.9569999999999999</v>
      </c>
      <c r="M2373" s="180">
        <f>VLOOKUP(D2373,Plan1!$B$2:$S$5570,13,)/1000</f>
        <v>4.157</v>
      </c>
      <c r="N2373" s="180">
        <f>VLOOKUP(D2373,Plan1!$B$2:$S$5570,14,)/1000</f>
        <v>4.6340000000000003</v>
      </c>
      <c r="O2373" s="180">
        <f>VLOOKUP(D2373,Plan1!$B$2:$S$5570,15,)/1000</f>
        <v>5.1689999999999996</v>
      </c>
      <c r="P2373" s="180">
        <f>VLOOKUP(D2373,Plan1!$B$2:$S$5570,16,)/1000</f>
        <v>5.0579999999999998</v>
      </c>
      <c r="Q2373" s="180">
        <f>VLOOKUP(D2373,Plan1!$B$2:$S$5570,17,)/1000</f>
        <v>4.9489999999999998</v>
      </c>
      <c r="R2373" s="180">
        <f>VLOOKUP(D2373,Plan1!$B$2:$S$5570,18,)/1000</f>
        <v>5.5519999999999996</v>
      </c>
      <c r="S2373" s="180">
        <f>VLOOKUP(D2373,Plan1!$B$2:$S$5570,6,)/1000</f>
        <v>4.9489999999999998</v>
      </c>
    </row>
    <row r="2374" spans="1:19" x14ac:dyDescent="0.25">
      <c r="A2374" s="178">
        <v>5608</v>
      </c>
      <c r="B2374" s="178">
        <v>-235891</v>
      </c>
      <c r="C2374" s="178">
        <v>-480487</v>
      </c>
      <c r="D2374" s="178" t="s">
        <v>4758</v>
      </c>
      <c r="E2374" s="178" t="s">
        <v>167</v>
      </c>
      <c r="F2374" s="178" t="s">
        <v>4704</v>
      </c>
      <c r="G2374" s="180">
        <f>VLOOKUP(D2374,Plan1!$B$2:$S$5570,7,)/1000</f>
        <v>4.87</v>
      </c>
      <c r="H2374" s="180">
        <f>VLOOKUP(D2374,Plan1!$B$2:$S$5570,8,)/1000</f>
        <v>5.3890000000000002</v>
      </c>
      <c r="I2374" s="180">
        <f>VLOOKUP(D2374,Plan1!$B$2:$S$5570,9,)/1000</f>
        <v>5.125</v>
      </c>
      <c r="J2374" s="180">
        <f>VLOOKUP(D2374,Plan1!$B$2:$S$5570,10,)/1000</f>
        <v>5.056</v>
      </c>
      <c r="K2374" s="180">
        <f>VLOOKUP(D2374,Plan1!$B$2:$S$5570,11,)/1000</f>
        <v>4.3920000000000003</v>
      </c>
      <c r="L2374" s="180">
        <f>VLOOKUP(D2374,Plan1!$B$2:$S$5570,12,)/1000</f>
        <v>4.2789999999999999</v>
      </c>
      <c r="M2374" s="180">
        <f>VLOOKUP(D2374,Plan1!$B$2:$S$5570,13,)/1000</f>
        <v>4.3600000000000003</v>
      </c>
      <c r="N2374" s="180">
        <f>VLOOKUP(D2374,Plan1!$B$2:$S$5570,14,)/1000</f>
        <v>5.2619999999999996</v>
      </c>
      <c r="O2374" s="180">
        <f>VLOOKUP(D2374,Plan1!$B$2:$S$5570,15,)/1000</f>
        <v>4.9029999999999996</v>
      </c>
      <c r="P2374" s="180">
        <f>VLOOKUP(D2374,Plan1!$B$2:$S$5570,16,)/1000</f>
        <v>4.9409999999999998</v>
      </c>
      <c r="Q2374" s="180">
        <f>VLOOKUP(D2374,Plan1!$B$2:$S$5570,17,)/1000</f>
        <v>5.056</v>
      </c>
      <c r="R2374" s="180">
        <f>VLOOKUP(D2374,Plan1!$B$2:$S$5570,18,)/1000</f>
        <v>5.3029999999999999</v>
      </c>
      <c r="S2374" s="180">
        <f>VLOOKUP(D2374,Plan1!$B$2:$S$5570,6,)/1000</f>
        <v>4.9109999999999996</v>
      </c>
    </row>
    <row r="2375" spans="1:19" x14ac:dyDescent="0.25">
      <c r="A2375" s="178">
        <v>6572</v>
      </c>
      <c r="B2375" s="178">
        <v>-22767</v>
      </c>
      <c r="C2375" s="178">
        <v>-462244</v>
      </c>
      <c r="D2375" s="178" t="s">
        <v>1728</v>
      </c>
      <c r="E2375" s="178" t="s">
        <v>167</v>
      </c>
      <c r="F2375" s="178" t="s">
        <v>1727</v>
      </c>
      <c r="G2375" s="180">
        <f>VLOOKUP(D2375,Plan1!$B$2:$S$5570,7,)/1000</f>
        <v>4.6219999999999999</v>
      </c>
      <c r="H2375" s="180">
        <f>VLOOKUP(D2375,Plan1!$B$2:$S$5570,8,)/1000</f>
        <v>5.2009999999999996</v>
      </c>
      <c r="I2375" s="180">
        <f>VLOOKUP(D2375,Plan1!$B$2:$S$5570,9,)/1000</f>
        <v>4.9290000000000003</v>
      </c>
      <c r="J2375" s="180">
        <f>VLOOKUP(D2375,Plan1!$B$2:$S$5570,10,)/1000</f>
        <v>5.1680000000000001</v>
      </c>
      <c r="K2375" s="180">
        <f>VLOOKUP(D2375,Plan1!$B$2:$S$5570,11,)/1000</f>
        <v>4.6929999999999996</v>
      </c>
      <c r="L2375" s="180">
        <f>VLOOKUP(D2375,Plan1!$B$2:$S$5570,12,)/1000</f>
        <v>4.62</v>
      </c>
      <c r="M2375" s="180">
        <f>VLOOKUP(D2375,Plan1!$B$2:$S$5570,13,)/1000</f>
        <v>4.7389999999999999</v>
      </c>
      <c r="N2375" s="180">
        <f>VLOOKUP(D2375,Plan1!$B$2:$S$5570,14,)/1000</f>
        <v>5.5739999999999998</v>
      </c>
      <c r="O2375" s="180">
        <f>VLOOKUP(D2375,Plan1!$B$2:$S$5570,15,)/1000</f>
        <v>5.2220000000000004</v>
      </c>
      <c r="P2375" s="180">
        <f>VLOOKUP(D2375,Plan1!$B$2:$S$5570,16,)/1000</f>
        <v>5.1740000000000004</v>
      </c>
      <c r="Q2375" s="180">
        <f>VLOOKUP(D2375,Plan1!$B$2:$S$5570,17,)/1000</f>
        <v>4.9320000000000004</v>
      </c>
      <c r="R2375" s="180">
        <f>VLOOKUP(D2375,Plan1!$B$2:$S$5570,18,)/1000</f>
        <v>5.0330000000000004</v>
      </c>
      <c r="S2375" s="180">
        <f>VLOOKUP(D2375,Plan1!$B$2:$S$5570,6,)/1000</f>
        <v>4.992</v>
      </c>
    </row>
    <row r="2376" spans="1:19" x14ac:dyDescent="0.25">
      <c r="A2376" s="178">
        <v>5196</v>
      </c>
      <c r="B2376" s="178">
        <v>-239793</v>
      </c>
      <c r="C2376" s="178">
        <v>-488768</v>
      </c>
      <c r="D2376" s="178" t="s">
        <v>1728</v>
      </c>
      <c r="E2376" s="178" t="s">
        <v>167</v>
      </c>
      <c r="F2376" s="178" t="s">
        <v>4704</v>
      </c>
      <c r="G2376" s="180">
        <f>VLOOKUP(D2376,Plan1!$B$2:$S$5570,7,)/1000</f>
        <v>4.6219999999999999</v>
      </c>
      <c r="H2376" s="180">
        <f>VLOOKUP(D2376,Plan1!$B$2:$S$5570,8,)/1000</f>
        <v>5.2009999999999996</v>
      </c>
      <c r="I2376" s="180">
        <f>VLOOKUP(D2376,Plan1!$B$2:$S$5570,9,)/1000</f>
        <v>4.9290000000000003</v>
      </c>
      <c r="J2376" s="180">
        <f>VLOOKUP(D2376,Plan1!$B$2:$S$5570,10,)/1000</f>
        <v>5.1680000000000001</v>
      </c>
      <c r="K2376" s="180">
        <f>VLOOKUP(D2376,Plan1!$B$2:$S$5570,11,)/1000</f>
        <v>4.6929999999999996</v>
      </c>
      <c r="L2376" s="180">
        <f>VLOOKUP(D2376,Plan1!$B$2:$S$5570,12,)/1000</f>
        <v>4.62</v>
      </c>
      <c r="M2376" s="180">
        <f>VLOOKUP(D2376,Plan1!$B$2:$S$5570,13,)/1000</f>
        <v>4.7389999999999999</v>
      </c>
      <c r="N2376" s="180">
        <f>VLOOKUP(D2376,Plan1!$B$2:$S$5570,14,)/1000</f>
        <v>5.5739999999999998</v>
      </c>
      <c r="O2376" s="180">
        <f>VLOOKUP(D2376,Plan1!$B$2:$S$5570,15,)/1000</f>
        <v>5.2220000000000004</v>
      </c>
      <c r="P2376" s="180">
        <f>VLOOKUP(D2376,Plan1!$B$2:$S$5570,16,)/1000</f>
        <v>5.1740000000000004</v>
      </c>
      <c r="Q2376" s="180">
        <f>VLOOKUP(D2376,Plan1!$B$2:$S$5570,17,)/1000</f>
        <v>4.9320000000000004</v>
      </c>
      <c r="R2376" s="180">
        <f>VLOOKUP(D2376,Plan1!$B$2:$S$5570,18,)/1000</f>
        <v>5.0330000000000004</v>
      </c>
      <c r="S2376" s="180">
        <f>VLOOKUP(D2376,Plan1!$B$2:$S$5570,6,)/1000</f>
        <v>4.992</v>
      </c>
    </row>
    <row r="2377" spans="1:19" x14ac:dyDescent="0.25">
      <c r="A2377" s="178">
        <v>5725</v>
      </c>
      <c r="B2377" s="178">
        <v>-235493</v>
      </c>
      <c r="C2377" s="178">
        <v>-469331</v>
      </c>
      <c r="D2377" s="178" t="s">
        <v>4780</v>
      </c>
      <c r="E2377" s="178" t="s">
        <v>167</v>
      </c>
      <c r="F2377" s="178" t="s">
        <v>4704</v>
      </c>
      <c r="G2377" s="180">
        <f>VLOOKUP(D2377,Plan1!$B$2:$S$5570,7,)/1000</f>
        <v>4.798</v>
      </c>
      <c r="H2377" s="180">
        <f>VLOOKUP(D2377,Plan1!$B$2:$S$5570,8,)/1000</f>
        <v>5.3090000000000002</v>
      </c>
      <c r="I2377" s="180">
        <f>VLOOKUP(D2377,Plan1!$B$2:$S$5570,9,)/1000</f>
        <v>4.9960000000000004</v>
      </c>
      <c r="J2377" s="180">
        <f>VLOOKUP(D2377,Plan1!$B$2:$S$5570,10,)/1000</f>
        <v>4.9359999999999999</v>
      </c>
      <c r="K2377" s="180">
        <f>VLOOKUP(D2377,Plan1!$B$2:$S$5570,11,)/1000</f>
        <v>4.3719999999999999</v>
      </c>
      <c r="L2377" s="180">
        <f>VLOOKUP(D2377,Plan1!$B$2:$S$5570,12,)/1000</f>
        <v>4.2190000000000003</v>
      </c>
      <c r="M2377" s="180">
        <f>VLOOKUP(D2377,Plan1!$B$2:$S$5570,13,)/1000</f>
        <v>4.2450000000000001</v>
      </c>
      <c r="N2377" s="180">
        <f>VLOOKUP(D2377,Plan1!$B$2:$S$5570,14,)/1000</f>
        <v>5.1689999999999996</v>
      </c>
      <c r="O2377" s="180">
        <f>VLOOKUP(D2377,Plan1!$B$2:$S$5570,15,)/1000</f>
        <v>4.6829999999999998</v>
      </c>
      <c r="P2377" s="180">
        <f>VLOOKUP(D2377,Plan1!$B$2:$S$5570,16,)/1000</f>
        <v>4.78</v>
      </c>
      <c r="Q2377" s="180">
        <f>VLOOKUP(D2377,Plan1!$B$2:$S$5570,17,)/1000</f>
        <v>4.8570000000000002</v>
      </c>
      <c r="R2377" s="180">
        <f>VLOOKUP(D2377,Plan1!$B$2:$S$5570,18,)/1000</f>
        <v>5.1289999999999996</v>
      </c>
      <c r="S2377" s="180">
        <f>VLOOKUP(D2377,Plan1!$B$2:$S$5570,6,)/1000</f>
        <v>4.7910000000000004</v>
      </c>
    </row>
    <row r="2378" spans="1:19" x14ac:dyDescent="0.25">
      <c r="A2378" s="178">
        <v>30070</v>
      </c>
      <c r="B2378" s="178">
        <v>-113102</v>
      </c>
      <c r="C2378" s="178">
        <v>-382175</v>
      </c>
      <c r="D2378" s="178" t="s">
        <v>724</v>
      </c>
      <c r="E2378" s="178" t="s">
        <v>167</v>
      </c>
      <c r="F2378" s="178" t="s">
        <v>375</v>
      </c>
      <c r="G2378" s="180">
        <f>VLOOKUP(D2378,Plan1!$B$2:$S$5570,7,)/1000</f>
        <v>5.7809999999999997</v>
      </c>
      <c r="H2378" s="180">
        <f>VLOOKUP(D2378,Plan1!$B$2:$S$5570,8,)/1000</f>
        <v>5.7720000000000002</v>
      </c>
      <c r="I2378" s="180">
        <f>VLOOKUP(D2378,Plan1!$B$2:$S$5570,9,)/1000</f>
        <v>5.8259999999999996</v>
      </c>
      <c r="J2378" s="180">
        <f>VLOOKUP(D2378,Plan1!$B$2:$S$5570,10,)/1000</f>
        <v>5.1589999999999998</v>
      </c>
      <c r="K2378" s="180">
        <f>VLOOKUP(D2378,Plan1!$B$2:$S$5570,11,)/1000</f>
        <v>4.4870000000000001</v>
      </c>
      <c r="L2378" s="180">
        <f>VLOOKUP(D2378,Plan1!$B$2:$S$5570,12,)/1000</f>
        <v>4.3019999999999996</v>
      </c>
      <c r="M2378" s="180">
        <f>VLOOKUP(D2378,Plan1!$B$2:$S$5570,13,)/1000</f>
        <v>4.4359999999999999</v>
      </c>
      <c r="N2378" s="180">
        <f>VLOOKUP(D2378,Plan1!$B$2:$S$5570,14,)/1000</f>
        <v>4.8109999999999999</v>
      </c>
      <c r="O2378" s="180">
        <f>VLOOKUP(D2378,Plan1!$B$2:$S$5570,15,)/1000</f>
        <v>5.3849999999999998</v>
      </c>
      <c r="P2378" s="180">
        <f>VLOOKUP(D2378,Plan1!$B$2:$S$5570,16,)/1000</f>
        <v>5.468</v>
      </c>
      <c r="Q2378" s="180">
        <f>VLOOKUP(D2378,Plan1!$B$2:$S$5570,17,)/1000</f>
        <v>5.6870000000000003</v>
      </c>
      <c r="R2378" s="180">
        <f>VLOOKUP(D2378,Plan1!$B$2:$S$5570,18,)/1000</f>
        <v>5.6840000000000002</v>
      </c>
      <c r="S2378" s="180">
        <f>VLOOKUP(D2378,Plan1!$B$2:$S$5570,6,)/1000</f>
        <v>5.2329999999999997</v>
      </c>
    </row>
    <row r="2379" spans="1:19" x14ac:dyDescent="0.25">
      <c r="A2379" s="178">
        <v>58270</v>
      </c>
      <c r="B2379" s="178">
        <v>-34997</v>
      </c>
      <c r="C2379" s="178">
        <v>-395839</v>
      </c>
      <c r="D2379" s="178" t="s">
        <v>956</v>
      </c>
      <c r="E2379" s="178" t="s">
        <v>167</v>
      </c>
      <c r="F2379" s="178" t="s">
        <v>792</v>
      </c>
      <c r="G2379" s="180">
        <f>VLOOKUP(D2379,Plan1!$B$2:$S$5570,7,)/1000</f>
        <v>5.0439999999999996</v>
      </c>
      <c r="H2379" s="180">
        <f>VLOOKUP(D2379,Plan1!$B$2:$S$5570,8,)/1000</f>
        <v>5.1639999999999997</v>
      </c>
      <c r="I2379" s="180">
        <f>VLOOKUP(D2379,Plan1!$B$2:$S$5570,9,)/1000</f>
        <v>5.1180000000000003</v>
      </c>
      <c r="J2379" s="180">
        <f>VLOOKUP(D2379,Plan1!$B$2:$S$5570,10,)/1000</f>
        <v>4.758</v>
      </c>
      <c r="K2379" s="180">
        <f>VLOOKUP(D2379,Plan1!$B$2:$S$5570,11,)/1000</f>
        <v>5.3159999999999998</v>
      </c>
      <c r="L2379" s="180">
        <f>VLOOKUP(D2379,Plan1!$B$2:$S$5570,12,)/1000</f>
        <v>5.4420000000000002</v>
      </c>
      <c r="M2379" s="180">
        <f>VLOOKUP(D2379,Plan1!$B$2:$S$5570,13,)/1000</f>
        <v>5.6559999999999997</v>
      </c>
      <c r="N2379" s="180">
        <f>VLOOKUP(D2379,Plan1!$B$2:$S$5570,14,)/1000</f>
        <v>6.2549999999999999</v>
      </c>
      <c r="O2379" s="180">
        <f>VLOOKUP(D2379,Plan1!$B$2:$S$5570,15,)/1000</f>
        <v>6.4710000000000001</v>
      </c>
      <c r="P2379" s="180">
        <f>VLOOKUP(D2379,Plan1!$B$2:$S$5570,16,)/1000</f>
        <v>6.25</v>
      </c>
      <c r="Q2379" s="180">
        <f>VLOOKUP(D2379,Plan1!$B$2:$S$5570,17,)/1000</f>
        <v>6.0279999999999996</v>
      </c>
      <c r="R2379" s="180">
        <f>VLOOKUP(D2379,Plan1!$B$2:$S$5570,18,)/1000</f>
        <v>5.2969999999999997</v>
      </c>
      <c r="S2379" s="180">
        <f>VLOOKUP(D2379,Plan1!$B$2:$S$5570,6,)/1000</f>
        <v>5.5670000000000002</v>
      </c>
    </row>
    <row r="2380" spans="1:19" x14ac:dyDescent="0.25">
      <c r="A2380" s="178">
        <v>7127</v>
      </c>
      <c r="B2380" s="178">
        <v>-224362</v>
      </c>
      <c r="C2380" s="178">
        <v>-468228</v>
      </c>
      <c r="D2380" s="178" t="s">
        <v>4981</v>
      </c>
      <c r="E2380" s="178" t="s">
        <v>167</v>
      </c>
      <c r="F2380" s="178" t="s">
        <v>4704</v>
      </c>
      <c r="G2380" s="180">
        <f>VLOOKUP(D2380,Plan1!$B$2:$S$5570,7,)/1000</f>
        <v>5.0119999999999996</v>
      </c>
      <c r="H2380" s="180">
        <f>VLOOKUP(D2380,Plan1!$B$2:$S$5570,8,)/1000</f>
        <v>5.585</v>
      </c>
      <c r="I2380" s="180">
        <f>VLOOKUP(D2380,Plan1!$B$2:$S$5570,9,)/1000</f>
        <v>5.3360000000000003</v>
      </c>
      <c r="J2380" s="180">
        <f>VLOOKUP(D2380,Plan1!$B$2:$S$5570,10,)/1000</f>
        <v>5.41</v>
      </c>
      <c r="K2380" s="180">
        <f>VLOOKUP(D2380,Plan1!$B$2:$S$5570,11,)/1000</f>
        <v>4.8460000000000001</v>
      </c>
      <c r="L2380" s="180">
        <f>VLOOKUP(D2380,Plan1!$B$2:$S$5570,12,)/1000</f>
        <v>4.6980000000000004</v>
      </c>
      <c r="M2380" s="180">
        <f>VLOOKUP(D2380,Plan1!$B$2:$S$5570,13,)/1000</f>
        <v>4.8730000000000002</v>
      </c>
      <c r="N2380" s="180">
        <f>VLOOKUP(D2380,Plan1!$B$2:$S$5570,14,)/1000</f>
        <v>5.5979999999999999</v>
      </c>
      <c r="O2380" s="180">
        <f>VLOOKUP(D2380,Plan1!$B$2:$S$5570,15,)/1000</f>
        <v>5.3220000000000001</v>
      </c>
      <c r="P2380" s="180">
        <f>VLOOKUP(D2380,Plan1!$B$2:$S$5570,16,)/1000</f>
        <v>5.4349999999999996</v>
      </c>
      <c r="Q2380" s="180">
        <f>VLOOKUP(D2380,Plan1!$B$2:$S$5570,17,)/1000</f>
        <v>5.2359999999999998</v>
      </c>
      <c r="R2380" s="180">
        <f>VLOOKUP(D2380,Plan1!$B$2:$S$5570,18,)/1000</f>
        <v>5.3520000000000003</v>
      </c>
      <c r="S2380" s="180">
        <f>VLOOKUP(D2380,Plan1!$B$2:$S$5570,6,)/1000</f>
        <v>5.2249999999999996</v>
      </c>
    </row>
    <row r="2381" spans="1:19" x14ac:dyDescent="0.25">
      <c r="A2381" s="178">
        <v>60512</v>
      </c>
      <c r="B2381" s="178">
        <v>-27412</v>
      </c>
      <c r="C2381" s="178">
        <v>-580297</v>
      </c>
      <c r="D2381" s="178" t="s">
        <v>361</v>
      </c>
      <c r="E2381" s="178" t="s">
        <v>167</v>
      </c>
      <c r="F2381" s="178" t="s">
        <v>312</v>
      </c>
      <c r="G2381" s="180">
        <f>VLOOKUP(D2381,Plan1!$B$2:$S$5570,7,)/1000</f>
        <v>3.9159999999999999</v>
      </c>
      <c r="H2381" s="180">
        <f>VLOOKUP(D2381,Plan1!$B$2:$S$5570,8,)/1000</f>
        <v>4.09</v>
      </c>
      <c r="I2381" s="180">
        <f>VLOOKUP(D2381,Plan1!$B$2:$S$5570,9,)/1000</f>
        <v>4.1189999999999998</v>
      </c>
      <c r="J2381" s="180">
        <f>VLOOKUP(D2381,Plan1!$B$2:$S$5570,10,)/1000</f>
        <v>4.016</v>
      </c>
      <c r="K2381" s="180">
        <f>VLOOKUP(D2381,Plan1!$B$2:$S$5570,11,)/1000</f>
        <v>4.1459999999999999</v>
      </c>
      <c r="L2381" s="180">
        <f>VLOOKUP(D2381,Plan1!$B$2:$S$5570,12,)/1000</f>
        <v>4.6890000000000001</v>
      </c>
      <c r="M2381" s="180">
        <f>VLOOKUP(D2381,Plan1!$B$2:$S$5570,13,)/1000</f>
        <v>4.633</v>
      </c>
      <c r="N2381" s="180">
        <f>VLOOKUP(D2381,Plan1!$B$2:$S$5570,14,)/1000</f>
        <v>5.2610000000000001</v>
      </c>
      <c r="O2381" s="180">
        <f>VLOOKUP(D2381,Plan1!$B$2:$S$5570,15,)/1000</f>
        <v>5.3</v>
      </c>
      <c r="P2381" s="180">
        <f>VLOOKUP(D2381,Plan1!$B$2:$S$5570,16,)/1000</f>
        <v>5.0750000000000002</v>
      </c>
      <c r="Q2381" s="180">
        <f>VLOOKUP(D2381,Plan1!$B$2:$S$5570,17,)/1000</f>
        <v>4.8550000000000004</v>
      </c>
      <c r="R2381" s="180">
        <f>VLOOKUP(D2381,Plan1!$B$2:$S$5570,18,)/1000</f>
        <v>4.3550000000000004</v>
      </c>
      <c r="S2381" s="180">
        <f>VLOOKUP(D2381,Plan1!$B$2:$S$5570,6,)/1000</f>
        <v>4.5380000000000003</v>
      </c>
    </row>
    <row r="2382" spans="1:19" x14ac:dyDescent="0.25">
      <c r="A2382" s="178">
        <v>3149</v>
      </c>
      <c r="B2382" s="178">
        <v>-271663</v>
      </c>
      <c r="C2382" s="178">
        <v>-537171</v>
      </c>
      <c r="D2382" s="178" t="s">
        <v>361</v>
      </c>
      <c r="E2382" s="178" t="s">
        <v>167</v>
      </c>
      <c r="F2382" s="178" t="s">
        <v>4434</v>
      </c>
      <c r="G2382" s="180">
        <f>VLOOKUP(D2382,Plan1!$B$2:$S$5570,7,)/1000</f>
        <v>3.9159999999999999</v>
      </c>
      <c r="H2382" s="180">
        <f>VLOOKUP(D2382,Plan1!$B$2:$S$5570,8,)/1000</f>
        <v>4.09</v>
      </c>
      <c r="I2382" s="180">
        <f>VLOOKUP(D2382,Plan1!$B$2:$S$5570,9,)/1000</f>
        <v>4.1189999999999998</v>
      </c>
      <c r="J2382" s="180">
        <f>VLOOKUP(D2382,Plan1!$B$2:$S$5570,10,)/1000</f>
        <v>4.016</v>
      </c>
      <c r="K2382" s="180">
        <f>VLOOKUP(D2382,Plan1!$B$2:$S$5570,11,)/1000</f>
        <v>4.1459999999999999</v>
      </c>
      <c r="L2382" s="180">
        <f>VLOOKUP(D2382,Plan1!$B$2:$S$5570,12,)/1000</f>
        <v>4.6890000000000001</v>
      </c>
      <c r="M2382" s="180">
        <f>VLOOKUP(D2382,Plan1!$B$2:$S$5570,13,)/1000</f>
        <v>4.633</v>
      </c>
      <c r="N2382" s="180">
        <f>VLOOKUP(D2382,Plan1!$B$2:$S$5570,14,)/1000</f>
        <v>5.2610000000000001</v>
      </c>
      <c r="O2382" s="180">
        <f>VLOOKUP(D2382,Plan1!$B$2:$S$5570,15,)/1000</f>
        <v>5.3</v>
      </c>
      <c r="P2382" s="180">
        <f>VLOOKUP(D2382,Plan1!$B$2:$S$5570,16,)/1000</f>
        <v>5.0750000000000002</v>
      </c>
      <c r="Q2382" s="180">
        <f>VLOOKUP(D2382,Plan1!$B$2:$S$5570,17,)/1000</f>
        <v>4.8550000000000004</v>
      </c>
      <c r="R2382" s="180">
        <f>VLOOKUP(D2382,Plan1!$B$2:$S$5570,18,)/1000</f>
        <v>4.3550000000000004</v>
      </c>
      <c r="S2382" s="180">
        <f>VLOOKUP(D2382,Plan1!$B$2:$S$5570,6,)/1000</f>
        <v>4.5380000000000003</v>
      </c>
    </row>
    <row r="2383" spans="1:19" x14ac:dyDescent="0.25">
      <c r="A2383" s="178">
        <v>19216</v>
      </c>
      <c r="B2383" s="178">
        <v>-158209</v>
      </c>
      <c r="C2383" s="178">
        <v>-506098</v>
      </c>
      <c r="D2383" s="178" t="s">
        <v>1213</v>
      </c>
      <c r="E2383" s="178" t="s">
        <v>167</v>
      </c>
      <c r="F2383" s="178" t="s">
        <v>1058</v>
      </c>
      <c r="G2383" s="180">
        <f>VLOOKUP(D2383,Plan1!$B$2:$S$5570,7,)/1000</f>
        <v>5.0359999999999996</v>
      </c>
      <c r="H2383" s="180">
        <f>VLOOKUP(D2383,Plan1!$B$2:$S$5570,8,)/1000</f>
        <v>5.4189999999999996</v>
      </c>
      <c r="I2383" s="180">
        <f>VLOOKUP(D2383,Plan1!$B$2:$S$5570,9,)/1000</f>
        <v>5.4320000000000004</v>
      </c>
      <c r="J2383" s="180">
        <f>VLOOKUP(D2383,Plan1!$B$2:$S$5570,10,)/1000</f>
        <v>5.7489999999999997</v>
      </c>
      <c r="K2383" s="180">
        <f>VLOOKUP(D2383,Plan1!$B$2:$S$5570,11,)/1000</f>
        <v>5.6360000000000001</v>
      </c>
      <c r="L2383" s="180">
        <f>VLOOKUP(D2383,Plan1!$B$2:$S$5570,12,)/1000</f>
        <v>5.4880000000000004</v>
      </c>
      <c r="M2383" s="180">
        <f>VLOOKUP(D2383,Plan1!$B$2:$S$5570,13,)/1000</f>
        <v>5.5439999999999996</v>
      </c>
      <c r="N2383" s="180">
        <f>VLOOKUP(D2383,Plan1!$B$2:$S$5570,14,)/1000</f>
        <v>6.1859999999999999</v>
      </c>
      <c r="O2383" s="180">
        <f>VLOOKUP(D2383,Plan1!$B$2:$S$5570,15,)/1000</f>
        <v>5.6619999999999999</v>
      </c>
      <c r="P2383" s="180">
        <f>VLOOKUP(D2383,Plan1!$B$2:$S$5570,16,)/1000</f>
        <v>5.4420000000000002</v>
      </c>
      <c r="Q2383" s="180">
        <f>VLOOKUP(D2383,Plan1!$B$2:$S$5570,17,)/1000</f>
        <v>5.0149999999999997</v>
      </c>
      <c r="R2383" s="180">
        <f>VLOOKUP(D2383,Plan1!$B$2:$S$5570,18,)/1000</f>
        <v>5.0039999999999996</v>
      </c>
      <c r="S2383" s="180">
        <f>VLOOKUP(D2383,Plan1!$B$2:$S$5570,6,)/1000</f>
        <v>5.468</v>
      </c>
    </row>
    <row r="2384" spans="1:19" x14ac:dyDescent="0.25">
      <c r="A2384" s="178">
        <v>4727</v>
      </c>
      <c r="B2384" s="178">
        <v>-245739</v>
      </c>
      <c r="C2384" s="178">
        <v>-491688</v>
      </c>
      <c r="D2384" s="178" t="s">
        <v>4712</v>
      </c>
      <c r="E2384" s="178" t="s">
        <v>167</v>
      </c>
      <c r="F2384" s="178" t="s">
        <v>4704</v>
      </c>
      <c r="G2384" s="180">
        <f>VLOOKUP(D2384,Plan1!$B$2:$S$5570,7,)/1000</f>
        <v>4.7140000000000004</v>
      </c>
      <c r="H2384" s="180">
        <f>VLOOKUP(D2384,Plan1!$B$2:$S$5570,8,)/1000</f>
        <v>4.9619999999999997</v>
      </c>
      <c r="I2384" s="180">
        <f>VLOOKUP(D2384,Plan1!$B$2:$S$5570,9,)/1000</f>
        <v>4.7779999999999996</v>
      </c>
      <c r="J2384" s="180">
        <f>VLOOKUP(D2384,Plan1!$B$2:$S$5570,10,)/1000</f>
        <v>4.4619999999999997</v>
      </c>
      <c r="K2384" s="180">
        <f>VLOOKUP(D2384,Plan1!$B$2:$S$5570,11,)/1000</f>
        <v>3.847</v>
      </c>
      <c r="L2384" s="180">
        <f>VLOOKUP(D2384,Plan1!$B$2:$S$5570,12,)/1000</f>
        <v>3.52</v>
      </c>
      <c r="M2384" s="180">
        <f>VLOOKUP(D2384,Plan1!$B$2:$S$5570,13,)/1000</f>
        <v>3.532</v>
      </c>
      <c r="N2384" s="180">
        <f>VLOOKUP(D2384,Plan1!$B$2:$S$5570,14,)/1000</f>
        <v>4.5389999999999997</v>
      </c>
      <c r="O2384" s="180">
        <f>VLOOKUP(D2384,Plan1!$B$2:$S$5570,15,)/1000</f>
        <v>4.1260000000000003</v>
      </c>
      <c r="P2384" s="180">
        <f>VLOOKUP(D2384,Plan1!$B$2:$S$5570,16,)/1000</f>
        <v>4.3019999999999996</v>
      </c>
      <c r="Q2384" s="180">
        <f>VLOOKUP(D2384,Plan1!$B$2:$S$5570,17,)/1000</f>
        <v>4.76</v>
      </c>
      <c r="R2384" s="180">
        <f>VLOOKUP(D2384,Plan1!$B$2:$S$5570,18,)/1000</f>
        <v>4.9210000000000003</v>
      </c>
      <c r="S2384" s="180">
        <f>VLOOKUP(D2384,Plan1!$B$2:$S$5570,6,)/1000</f>
        <v>4.3719999999999999</v>
      </c>
    </row>
    <row r="2385" spans="1:19" x14ac:dyDescent="0.25">
      <c r="A2385" s="178">
        <v>40093</v>
      </c>
      <c r="B2385" s="178">
        <v>-83848</v>
      </c>
      <c r="C2385" s="178">
        <v>-481066</v>
      </c>
      <c r="D2385" s="178" t="s">
        <v>5450</v>
      </c>
      <c r="E2385" s="178" t="s">
        <v>167</v>
      </c>
      <c r="F2385" s="178" t="s">
        <v>5370</v>
      </c>
      <c r="G2385" s="180">
        <f>VLOOKUP(D2385,Plan1!$B$2:$S$5570,7,)/1000</f>
        <v>4.72</v>
      </c>
      <c r="H2385" s="180">
        <f>VLOOKUP(D2385,Plan1!$B$2:$S$5570,8,)/1000</f>
        <v>4.907</v>
      </c>
      <c r="I2385" s="180">
        <f>VLOOKUP(D2385,Plan1!$B$2:$S$5570,9,)/1000</f>
        <v>4.9189999999999996</v>
      </c>
      <c r="J2385" s="180">
        <f>VLOOKUP(D2385,Plan1!$B$2:$S$5570,10,)/1000</f>
        <v>5.0940000000000003</v>
      </c>
      <c r="K2385" s="180">
        <f>VLOOKUP(D2385,Plan1!$B$2:$S$5570,11,)/1000</f>
        <v>5.4509999999999996</v>
      </c>
      <c r="L2385" s="180">
        <f>VLOOKUP(D2385,Plan1!$B$2:$S$5570,12,)/1000</f>
        <v>5.617</v>
      </c>
      <c r="M2385" s="180">
        <f>VLOOKUP(D2385,Plan1!$B$2:$S$5570,13,)/1000</f>
        <v>5.5590000000000002</v>
      </c>
      <c r="N2385" s="180">
        <f>VLOOKUP(D2385,Plan1!$B$2:$S$5570,14,)/1000</f>
        <v>6.3090000000000002</v>
      </c>
      <c r="O2385" s="180">
        <f>VLOOKUP(D2385,Plan1!$B$2:$S$5570,15,)/1000</f>
        <v>5.8979999999999997</v>
      </c>
      <c r="P2385" s="180">
        <f>VLOOKUP(D2385,Plan1!$B$2:$S$5570,16,)/1000</f>
        <v>5.2039999999999997</v>
      </c>
      <c r="Q2385" s="180">
        <f>VLOOKUP(D2385,Plan1!$B$2:$S$5570,17,)/1000</f>
        <v>4.6879999999999997</v>
      </c>
      <c r="R2385" s="180">
        <f>VLOOKUP(D2385,Plan1!$B$2:$S$5570,18,)/1000</f>
        <v>4.633</v>
      </c>
      <c r="S2385" s="180">
        <f>VLOOKUP(D2385,Plan1!$B$2:$S$5570,6,)/1000</f>
        <v>5.25</v>
      </c>
    </row>
    <row r="2386" spans="1:19" x14ac:dyDescent="0.25">
      <c r="A2386" s="178">
        <v>42560</v>
      </c>
      <c r="B2386" s="178">
        <v>-77684</v>
      </c>
      <c r="C2386" s="178">
        <v>-348974</v>
      </c>
      <c r="D2386" s="178" t="s">
        <v>3420</v>
      </c>
      <c r="E2386" s="178" t="s">
        <v>167</v>
      </c>
      <c r="F2386" s="178" t="s">
        <v>3284</v>
      </c>
      <c r="G2386" s="180">
        <f>VLOOKUP(D2386,Plan1!$B$2:$S$5570,7,)/1000</f>
        <v>5.6449999999999996</v>
      </c>
      <c r="H2386" s="180">
        <f>VLOOKUP(D2386,Plan1!$B$2:$S$5570,8,)/1000</f>
        <v>5.9020000000000001</v>
      </c>
      <c r="I2386" s="180">
        <f>VLOOKUP(D2386,Plan1!$B$2:$S$5570,9,)/1000</f>
        <v>6.0709999999999997</v>
      </c>
      <c r="J2386" s="180">
        <f>VLOOKUP(D2386,Plan1!$B$2:$S$5570,10,)/1000</f>
        <v>5.4909999999999997</v>
      </c>
      <c r="K2386" s="180">
        <f>VLOOKUP(D2386,Plan1!$B$2:$S$5570,11,)/1000</f>
        <v>4.8869999999999996</v>
      </c>
      <c r="L2386" s="180">
        <f>VLOOKUP(D2386,Plan1!$B$2:$S$5570,12,)/1000</f>
        <v>4.5940000000000003</v>
      </c>
      <c r="M2386" s="180">
        <f>VLOOKUP(D2386,Plan1!$B$2:$S$5570,13,)/1000</f>
        <v>4.6669999999999998</v>
      </c>
      <c r="N2386" s="180">
        <f>VLOOKUP(D2386,Plan1!$B$2:$S$5570,14,)/1000</f>
        <v>5.4260000000000002</v>
      </c>
      <c r="O2386" s="180">
        <f>VLOOKUP(D2386,Plan1!$B$2:$S$5570,15,)/1000</f>
        <v>5.7190000000000003</v>
      </c>
      <c r="P2386" s="180">
        <f>VLOOKUP(D2386,Plan1!$B$2:$S$5570,16,)/1000</f>
        <v>5.923</v>
      </c>
      <c r="Q2386" s="180">
        <f>VLOOKUP(D2386,Plan1!$B$2:$S$5570,17,)/1000</f>
        <v>5.9640000000000004</v>
      </c>
      <c r="R2386" s="180">
        <f>VLOOKUP(D2386,Plan1!$B$2:$S$5570,18,)/1000</f>
        <v>5.8949999999999996</v>
      </c>
      <c r="S2386" s="180">
        <f>VLOOKUP(D2386,Plan1!$B$2:$S$5570,6,)/1000</f>
        <v>5.5149999999999997</v>
      </c>
    </row>
    <row r="2387" spans="1:19" x14ac:dyDescent="0.25">
      <c r="A2387" s="178">
        <v>22332</v>
      </c>
      <c r="B2387" s="178">
        <v>-14423</v>
      </c>
      <c r="C2387" s="178">
        <v>-395638</v>
      </c>
      <c r="D2387" s="178" t="s">
        <v>462</v>
      </c>
      <c r="E2387" s="178" t="s">
        <v>167</v>
      </c>
      <c r="F2387" s="178" t="s">
        <v>375</v>
      </c>
      <c r="G2387" s="180">
        <f>VLOOKUP(D2387,Plan1!$B$2:$S$5570,7,)/1000</f>
        <v>5.3650000000000002</v>
      </c>
      <c r="H2387" s="180">
        <f>VLOOKUP(D2387,Plan1!$B$2:$S$5570,8,)/1000</f>
        <v>5.6139999999999999</v>
      </c>
      <c r="I2387" s="180">
        <f>VLOOKUP(D2387,Plan1!$B$2:$S$5570,9,)/1000</f>
        <v>5.4880000000000004</v>
      </c>
      <c r="J2387" s="180">
        <f>VLOOKUP(D2387,Plan1!$B$2:$S$5570,10,)/1000</f>
        <v>4.8129999999999997</v>
      </c>
      <c r="K2387" s="180">
        <f>VLOOKUP(D2387,Plan1!$B$2:$S$5570,11,)/1000</f>
        <v>4.2690000000000001</v>
      </c>
      <c r="L2387" s="180">
        <f>VLOOKUP(D2387,Plan1!$B$2:$S$5570,12,)/1000</f>
        <v>4.0090000000000003</v>
      </c>
      <c r="M2387" s="180">
        <f>VLOOKUP(D2387,Plan1!$B$2:$S$5570,13,)/1000</f>
        <v>4.1959999999999997</v>
      </c>
      <c r="N2387" s="180">
        <f>VLOOKUP(D2387,Plan1!$B$2:$S$5570,14,)/1000</f>
        <v>4.5380000000000003</v>
      </c>
      <c r="O2387" s="180">
        <f>VLOOKUP(D2387,Plan1!$B$2:$S$5570,15,)/1000</f>
        <v>4.9720000000000004</v>
      </c>
      <c r="P2387" s="180">
        <f>VLOOKUP(D2387,Plan1!$B$2:$S$5570,16,)/1000</f>
        <v>4.9400000000000004</v>
      </c>
      <c r="Q2387" s="180">
        <f>VLOOKUP(D2387,Plan1!$B$2:$S$5570,17,)/1000</f>
        <v>4.9530000000000003</v>
      </c>
      <c r="R2387" s="180">
        <f>VLOOKUP(D2387,Plan1!$B$2:$S$5570,18,)/1000</f>
        <v>5.4359999999999999</v>
      </c>
      <c r="S2387" s="180">
        <f>VLOOKUP(D2387,Plan1!$B$2:$S$5570,6,)/1000</f>
        <v>4.883</v>
      </c>
    </row>
    <row r="2388" spans="1:19" x14ac:dyDescent="0.25">
      <c r="A2388" s="178">
        <v>54704</v>
      </c>
      <c r="B2388" s="178">
        <v>-45556</v>
      </c>
      <c r="C2388" s="178">
        <v>-389284</v>
      </c>
      <c r="D2388" s="178" t="s">
        <v>881</v>
      </c>
      <c r="E2388" s="178" t="s">
        <v>167</v>
      </c>
      <c r="F2388" s="178" t="s">
        <v>792</v>
      </c>
      <c r="G2388" s="180">
        <f>VLOOKUP(D2388,Plan1!$B$2:$S$5570,7,)/1000</f>
        <v>5.202</v>
      </c>
      <c r="H2388" s="180">
        <f>VLOOKUP(D2388,Plan1!$B$2:$S$5570,8,)/1000</f>
        <v>5.38</v>
      </c>
      <c r="I2388" s="180">
        <f>VLOOKUP(D2388,Plan1!$B$2:$S$5570,9,)/1000</f>
        <v>5.4420000000000002</v>
      </c>
      <c r="J2388" s="180">
        <f>VLOOKUP(D2388,Plan1!$B$2:$S$5570,10,)/1000</f>
        <v>5.069</v>
      </c>
      <c r="K2388" s="180">
        <f>VLOOKUP(D2388,Plan1!$B$2:$S$5570,11,)/1000</f>
        <v>5.2480000000000002</v>
      </c>
      <c r="L2388" s="180">
        <f>VLOOKUP(D2388,Plan1!$B$2:$S$5570,12,)/1000</f>
        <v>5.032</v>
      </c>
      <c r="M2388" s="180">
        <f>VLOOKUP(D2388,Plan1!$B$2:$S$5570,13,)/1000</f>
        <v>5.45</v>
      </c>
      <c r="N2388" s="180">
        <f>VLOOKUP(D2388,Plan1!$B$2:$S$5570,14,)/1000</f>
        <v>6.18</v>
      </c>
      <c r="O2388" s="180">
        <f>VLOOKUP(D2388,Plan1!$B$2:$S$5570,15,)/1000</f>
        <v>6.4290000000000003</v>
      </c>
      <c r="P2388" s="180">
        <f>VLOOKUP(D2388,Plan1!$B$2:$S$5570,16,)/1000</f>
        <v>6.2350000000000003</v>
      </c>
      <c r="Q2388" s="180">
        <f>VLOOKUP(D2388,Plan1!$B$2:$S$5570,17,)/1000</f>
        <v>5.9939999999999998</v>
      </c>
      <c r="R2388" s="180">
        <f>VLOOKUP(D2388,Plan1!$B$2:$S$5570,18,)/1000</f>
        <v>5.42</v>
      </c>
      <c r="S2388" s="180">
        <f>VLOOKUP(D2388,Plan1!$B$2:$S$5570,6,)/1000</f>
        <v>5.59</v>
      </c>
    </row>
    <row r="2389" spans="1:19" x14ac:dyDescent="0.25">
      <c r="A2389" s="178">
        <v>3783</v>
      </c>
      <c r="B2389" s="178">
        <v>-261162</v>
      </c>
      <c r="C2389" s="178">
        <v>-486186</v>
      </c>
      <c r="D2389" s="178" t="s">
        <v>4701</v>
      </c>
      <c r="E2389" s="178" t="s">
        <v>167</v>
      </c>
      <c r="F2389" s="178" t="s">
        <v>4434</v>
      </c>
      <c r="G2389" s="180">
        <f>VLOOKUP(D2389,Plan1!$B$2:$S$5570,7,)/1000</f>
        <v>4.7519999999999998</v>
      </c>
      <c r="H2389" s="180">
        <f>VLOOKUP(D2389,Plan1!$B$2:$S$5570,8,)/1000</f>
        <v>4.8860000000000001</v>
      </c>
      <c r="I2389" s="180">
        <f>VLOOKUP(D2389,Plan1!$B$2:$S$5570,9,)/1000</f>
        <v>4.6219999999999999</v>
      </c>
      <c r="J2389" s="180">
        <f>VLOOKUP(D2389,Plan1!$B$2:$S$5570,10,)/1000</f>
        <v>4.3010000000000002</v>
      </c>
      <c r="K2389" s="180">
        <f>VLOOKUP(D2389,Plan1!$B$2:$S$5570,11,)/1000</f>
        <v>3.798</v>
      </c>
      <c r="L2389" s="180">
        <f>VLOOKUP(D2389,Plan1!$B$2:$S$5570,12,)/1000</f>
        <v>3.2589999999999999</v>
      </c>
      <c r="M2389" s="180">
        <f>VLOOKUP(D2389,Plan1!$B$2:$S$5570,13,)/1000</f>
        <v>3.2309999999999999</v>
      </c>
      <c r="N2389" s="180">
        <f>VLOOKUP(D2389,Plan1!$B$2:$S$5570,14,)/1000</f>
        <v>3.8170000000000002</v>
      </c>
      <c r="O2389" s="180">
        <f>VLOOKUP(D2389,Plan1!$B$2:$S$5570,15,)/1000</f>
        <v>3.4649999999999999</v>
      </c>
      <c r="P2389" s="180">
        <f>VLOOKUP(D2389,Plan1!$B$2:$S$5570,16,)/1000</f>
        <v>3.7410000000000001</v>
      </c>
      <c r="Q2389" s="180">
        <f>VLOOKUP(D2389,Plan1!$B$2:$S$5570,17,)/1000</f>
        <v>4.4189999999999996</v>
      </c>
      <c r="R2389" s="180">
        <f>VLOOKUP(D2389,Plan1!$B$2:$S$5570,18,)/1000</f>
        <v>4.6589999999999998</v>
      </c>
      <c r="S2389" s="180">
        <f>VLOOKUP(D2389,Plan1!$B$2:$S$5570,6,)/1000</f>
        <v>4.0789999999999997</v>
      </c>
    </row>
    <row r="2390" spans="1:19" x14ac:dyDescent="0.25">
      <c r="A2390" s="178">
        <v>8440</v>
      </c>
      <c r="B2390" s="178">
        <v>-215947</v>
      </c>
      <c r="C2390" s="178">
        <v>-488153</v>
      </c>
      <c r="D2390" s="178" t="s">
        <v>5094</v>
      </c>
      <c r="E2390" s="178" t="s">
        <v>167</v>
      </c>
      <c r="F2390" s="178" t="s">
        <v>4704</v>
      </c>
      <c r="G2390" s="180">
        <f>VLOOKUP(D2390,Plan1!$B$2:$S$5570,7,)/1000</f>
        <v>5.2039999999999997</v>
      </c>
      <c r="H2390" s="180">
        <f>VLOOKUP(D2390,Plan1!$B$2:$S$5570,8,)/1000</f>
        <v>5.6749999999999998</v>
      </c>
      <c r="I2390" s="180">
        <f>VLOOKUP(D2390,Plan1!$B$2:$S$5570,9,)/1000</f>
        <v>5.39</v>
      </c>
      <c r="J2390" s="180">
        <f>VLOOKUP(D2390,Plan1!$B$2:$S$5570,10,)/1000</f>
        <v>5.4089999999999998</v>
      </c>
      <c r="K2390" s="180">
        <f>VLOOKUP(D2390,Plan1!$B$2:$S$5570,11,)/1000</f>
        <v>4.9029999999999996</v>
      </c>
      <c r="L2390" s="180">
        <f>VLOOKUP(D2390,Plan1!$B$2:$S$5570,12,)/1000</f>
        <v>4.7850000000000001</v>
      </c>
      <c r="M2390" s="180">
        <f>VLOOKUP(D2390,Plan1!$B$2:$S$5570,13,)/1000</f>
        <v>4.9859999999999998</v>
      </c>
      <c r="N2390" s="180">
        <f>VLOOKUP(D2390,Plan1!$B$2:$S$5570,14,)/1000</f>
        <v>5.6740000000000004</v>
      </c>
      <c r="O2390" s="180">
        <f>VLOOKUP(D2390,Plan1!$B$2:$S$5570,15,)/1000</f>
        <v>5.3410000000000002</v>
      </c>
      <c r="P2390" s="180">
        <f>VLOOKUP(D2390,Plan1!$B$2:$S$5570,16,)/1000</f>
        <v>5.4530000000000003</v>
      </c>
      <c r="Q2390" s="180">
        <f>VLOOKUP(D2390,Plan1!$B$2:$S$5570,17,)/1000</f>
        <v>5.3250000000000002</v>
      </c>
      <c r="R2390" s="180">
        <f>VLOOKUP(D2390,Plan1!$B$2:$S$5570,18,)/1000</f>
        <v>5.4009999999999998</v>
      </c>
      <c r="S2390" s="180">
        <f>VLOOKUP(D2390,Plan1!$B$2:$S$5570,6,)/1000</f>
        <v>5.2949999999999999</v>
      </c>
    </row>
    <row r="2391" spans="1:19" x14ac:dyDescent="0.25">
      <c r="A2391" s="178">
        <v>7527</v>
      </c>
      <c r="B2391" s="178">
        <v>-220805</v>
      </c>
      <c r="C2391" s="178">
        <v>-547938</v>
      </c>
      <c r="D2391" s="178" t="s">
        <v>1681</v>
      </c>
      <c r="E2391" s="178" t="s">
        <v>167</v>
      </c>
      <c r="F2391" s="178" t="s">
        <v>1651</v>
      </c>
      <c r="G2391" s="180">
        <f>VLOOKUP(D2391,Plan1!$B$2:$S$5570,7,)/1000</f>
        <v>5.3390000000000004</v>
      </c>
      <c r="H2391" s="180">
        <f>VLOOKUP(D2391,Plan1!$B$2:$S$5570,8,)/1000</f>
        <v>5.4749999999999996</v>
      </c>
      <c r="I2391" s="180">
        <f>VLOOKUP(D2391,Plan1!$B$2:$S$5570,9,)/1000</f>
        <v>5.4939999999999998</v>
      </c>
      <c r="J2391" s="180">
        <f>VLOOKUP(D2391,Plan1!$B$2:$S$5570,10,)/1000</f>
        <v>5.2210000000000001</v>
      </c>
      <c r="K2391" s="180">
        <f>VLOOKUP(D2391,Plan1!$B$2:$S$5570,11,)/1000</f>
        <v>4.6120000000000001</v>
      </c>
      <c r="L2391" s="180">
        <f>VLOOKUP(D2391,Plan1!$B$2:$S$5570,12,)/1000</f>
        <v>4.3689999999999998</v>
      </c>
      <c r="M2391" s="180">
        <f>VLOOKUP(D2391,Plan1!$B$2:$S$5570,13,)/1000</f>
        <v>4.4210000000000003</v>
      </c>
      <c r="N2391" s="180">
        <f>VLOOKUP(D2391,Plan1!$B$2:$S$5570,14,)/1000</f>
        <v>5.2510000000000003</v>
      </c>
      <c r="O2391" s="180">
        <f>VLOOKUP(D2391,Plan1!$B$2:$S$5570,15,)/1000</f>
        <v>5.117</v>
      </c>
      <c r="P2391" s="180">
        <f>VLOOKUP(D2391,Plan1!$B$2:$S$5570,16,)/1000</f>
        <v>5.2149999999999999</v>
      </c>
      <c r="Q2391" s="180">
        <f>VLOOKUP(D2391,Plan1!$B$2:$S$5570,17,)/1000</f>
        <v>5.4180000000000001</v>
      </c>
      <c r="R2391" s="180">
        <f>VLOOKUP(D2391,Plan1!$B$2:$S$5570,18,)/1000</f>
        <v>5.6020000000000003</v>
      </c>
      <c r="S2391" s="180">
        <f>VLOOKUP(D2391,Plan1!$B$2:$S$5570,6,)/1000</f>
        <v>5.1280000000000001</v>
      </c>
    </row>
    <row r="2392" spans="1:19" x14ac:dyDescent="0.25">
      <c r="A2392" s="178">
        <v>39315</v>
      </c>
      <c r="B2392" s="178">
        <v>-85721</v>
      </c>
      <c r="C2392" s="178">
        <v>-486899</v>
      </c>
      <c r="D2392" s="178" t="s">
        <v>5447</v>
      </c>
      <c r="E2392" s="178" t="s">
        <v>167</v>
      </c>
      <c r="F2392" s="178" t="s">
        <v>5370</v>
      </c>
      <c r="G2392" s="180">
        <f>VLOOKUP(D2392,Plan1!$B$2:$S$5570,7,)/1000</f>
        <v>4.5090000000000003</v>
      </c>
      <c r="H2392" s="180">
        <f>VLOOKUP(D2392,Plan1!$B$2:$S$5570,8,)/1000</f>
        <v>4.7</v>
      </c>
      <c r="I2392" s="180">
        <f>VLOOKUP(D2392,Plan1!$B$2:$S$5570,9,)/1000</f>
        <v>4.657</v>
      </c>
      <c r="J2392" s="180">
        <f>VLOOKUP(D2392,Plan1!$B$2:$S$5570,10,)/1000</f>
        <v>4.851</v>
      </c>
      <c r="K2392" s="180">
        <f>VLOOKUP(D2392,Plan1!$B$2:$S$5570,11,)/1000</f>
        <v>5.3250000000000002</v>
      </c>
      <c r="L2392" s="180">
        <f>VLOOKUP(D2392,Plan1!$B$2:$S$5570,12,)/1000</f>
        <v>5.61</v>
      </c>
      <c r="M2392" s="180">
        <f>VLOOKUP(D2392,Plan1!$B$2:$S$5570,13,)/1000</f>
        <v>5.6470000000000002</v>
      </c>
      <c r="N2392" s="180">
        <f>VLOOKUP(D2392,Plan1!$B$2:$S$5570,14,)/1000</f>
        <v>6.2539999999999996</v>
      </c>
      <c r="O2392" s="180">
        <f>VLOOKUP(D2392,Plan1!$B$2:$S$5570,15,)/1000</f>
        <v>5.7249999999999996</v>
      </c>
      <c r="P2392" s="180">
        <f>VLOOKUP(D2392,Plan1!$B$2:$S$5570,16,)/1000</f>
        <v>4.91</v>
      </c>
      <c r="Q2392" s="180">
        <f>VLOOKUP(D2392,Plan1!$B$2:$S$5570,17,)/1000</f>
        <v>4.5549999999999997</v>
      </c>
      <c r="R2392" s="180">
        <f>VLOOKUP(D2392,Plan1!$B$2:$S$5570,18,)/1000</f>
        <v>4.45</v>
      </c>
      <c r="S2392" s="180">
        <f>VLOOKUP(D2392,Plan1!$B$2:$S$5570,6,)/1000</f>
        <v>5.0990000000000002</v>
      </c>
    </row>
    <row r="2393" spans="1:19" x14ac:dyDescent="0.25">
      <c r="A2393" s="178">
        <v>44488</v>
      </c>
      <c r="B2393" s="178">
        <v>-73024</v>
      </c>
      <c r="C2393" s="178">
        <v>-381508</v>
      </c>
      <c r="D2393" s="178" t="s">
        <v>2759</v>
      </c>
      <c r="E2393" s="178" t="s">
        <v>167</v>
      </c>
      <c r="F2393" s="178" t="s">
        <v>2709</v>
      </c>
      <c r="G2393" s="180">
        <f>VLOOKUP(D2393,Plan1!$B$2:$S$5570,7,)/1000</f>
        <v>5.9160000000000004</v>
      </c>
      <c r="H2393" s="180">
        <f>VLOOKUP(D2393,Plan1!$B$2:$S$5570,8,)/1000</f>
        <v>6.0110000000000001</v>
      </c>
      <c r="I2393" s="180">
        <f>VLOOKUP(D2393,Plan1!$B$2:$S$5570,9,)/1000</f>
        <v>6.2539999999999996</v>
      </c>
      <c r="J2393" s="180">
        <f>VLOOKUP(D2393,Plan1!$B$2:$S$5570,10,)/1000</f>
        <v>6.0439999999999996</v>
      </c>
      <c r="K2393" s="180">
        <f>VLOOKUP(D2393,Plan1!$B$2:$S$5570,11,)/1000</f>
        <v>5.484</v>
      </c>
      <c r="L2393" s="180">
        <f>VLOOKUP(D2393,Plan1!$B$2:$S$5570,12,)/1000</f>
        <v>5.1580000000000004</v>
      </c>
      <c r="M2393" s="180">
        <f>VLOOKUP(D2393,Plan1!$B$2:$S$5570,13,)/1000</f>
        <v>5.3869999999999996</v>
      </c>
      <c r="N2393" s="180">
        <f>VLOOKUP(D2393,Plan1!$B$2:$S$5570,14,)/1000</f>
        <v>6.1529999999999996</v>
      </c>
      <c r="O2393" s="180">
        <f>VLOOKUP(D2393,Plan1!$B$2:$S$5570,15,)/1000</f>
        <v>6.5979999999999999</v>
      </c>
      <c r="P2393" s="180">
        <f>VLOOKUP(D2393,Plan1!$B$2:$S$5570,16,)/1000</f>
        <v>6.4690000000000003</v>
      </c>
      <c r="Q2393" s="180">
        <f>VLOOKUP(D2393,Plan1!$B$2:$S$5570,17,)/1000</f>
        <v>6.4889999999999999</v>
      </c>
      <c r="R2393" s="180">
        <f>VLOOKUP(D2393,Plan1!$B$2:$S$5570,18,)/1000</f>
        <v>6.1040000000000001</v>
      </c>
      <c r="S2393" s="180">
        <f>VLOOKUP(D2393,Plan1!$B$2:$S$5570,6,)/1000</f>
        <v>6.0049999999999999</v>
      </c>
    </row>
    <row r="2394" spans="1:19" x14ac:dyDescent="0.25">
      <c r="A2394" s="178">
        <v>5489</v>
      </c>
      <c r="B2394" s="178">
        <v>-237047</v>
      </c>
      <c r="C2394" s="178">
        <v>-494823</v>
      </c>
      <c r="D2394" s="178" t="s">
        <v>2759</v>
      </c>
      <c r="E2394" s="178" t="s">
        <v>167</v>
      </c>
      <c r="F2394" s="178" t="s">
        <v>4704</v>
      </c>
      <c r="G2394" s="180">
        <f>VLOOKUP(D2394,Plan1!$B$2:$S$5570,7,)/1000</f>
        <v>5.9160000000000004</v>
      </c>
      <c r="H2394" s="180">
        <f>VLOOKUP(D2394,Plan1!$B$2:$S$5570,8,)/1000</f>
        <v>6.0110000000000001</v>
      </c>
      <c r="I2394" s="180">
        <f>VLOOKUP(D2394,Plan1!$B$2:$S$5570,9,)/1000</f>
        <v>6.2539999999999996</v>
      </c>
      <c r="J2394" s="180">
        <f>VLOOKUP(D2394,Plan1!$B$2:$S$5570,10,)/1000</f>
        <v>6.0439999999999996</v>
      </c>
      <c r="K2394" s="180">
        <f>VLOOKUP(D2394,Plan1!$B$2:$S$5570,11,)/1000</f>
        <v>5.484</v>
      </c>
      <c r="L2394" s="180">
        <f>VLOOKUP(D2394,Plan1!$B$2:$S$5570,12,)/1000</f>
        <v>5.1580000000000004</v>
      </c>
      <c r="M2394" s="180">
        <f>VLOOKUP(D2394,Plan1!$B$2:$S$5570,13,)/1000</f>
        <v>5.3869999999999996</v>
      </c>
      <c r="N2394" s="180">
        <f>VLOOKUP(D2394,Plan1!$B$2:$S$5570,14,)/1000</f>
        <v>6.1529999999999996</v>
      </c>
      <c r="O2394" s="180">
        <f>VLOOKUP(D2394,Plan1!$B$2:$S$5570,15,)/1000</f>
        <v>6.5979999999999999</v>
      </c>
      <c r="P2394" s="180">
        <f>VLOOKUP(D2394,Plan1!$B$2:$S$5570,16,)/1000</f>
        <v>6.4690000000000003</v>
      </c>
      <c r="Q2394" s="180">
        <f>VLOOKUP(D2394,Plan1!$B$2:$S$5570,17,)/1000</f>
        <v>6.4889999999999999</v>
      </c>
      <c r="R2394" s="180">
        <f>VLOOKUP(D2394,Plan1!$B$2:$S$5570,18,)/1000</f>
        <v>6.1040000000000001</v>
      </c>
      <c r="S2394" s="180">
        <f>VLOOKUP(D2394,Plan1!$B$2:$S$5570,6,)/1000</f>
        <v>6.0049999999999999</v>
      </c>
    </row>
    <row r="2395" spans="1:19" x14ac:dyDescent="0.25">
      <c r="A2395" s="178">
        <v>30955</v>
      </c>
      <c r="B2395" s="178">
        <v>-109981</v>
      </c>
      <c r="C2395" s="178">
        <v>-373121</v>
      </c>
      <c r="D2395" s="178" t="s">
        <v>5317</v>
      </c>
      <c r="E2395" s="178" t="s">
        <v>167</v>
      </c>
      <c r="F2395" s="178" t="s">
        <v>5304</v>
      </c>
      <c r="G2395" s="180">
        <f>VLOOKUP(D2395,Plan1!$B$2:$S$5570,7,)/1000</f>
        <v>5.7930000000000001</v>
      </c>
      <c r="H2395" s="180">
        <f>VLOOKUP(D2395,Plan1!$B$2:$S$5570,8,)/1000</f>
        <v>5.8710000000000004</v>
      </c>
      <c r="I2395" s="180">
        <f>VLOOKUP(D2395,Plan1!$B$2:$S$5570,9,)/1000</f>
        <v>6.0010000000000003</v>
      </c>
      <c r="J2395" s="180">
        <f>VLOOKUP(D2395,Plan1!$B$2:$S$5570,10,)/1000</f>
        <v>5.2430000000000003</v>
      </c>
      <c r="K2395" s="180">
        <f>VLOOKUP(D2395,Plan1!$B$2:$S$5570,11,)/1000</f>
        <v>4.5549999999999997</v>
      </c>
      <c r="L2395" s="180">
        <f>VLOOKUP(D2395,Plan1!$B$2:$S$5570,12,)/1000</f>
        <v>4.3579999999999997</v>
      </c>
      <c r="M2395" s="180">
        <f>VLOOKUP(D2395,Plan1!$B$2:$S$5570,13,)/1000</f>
        <v>4.4290000000000003</v>
      </c>
      <c r="N2395" s="180">
        <f>VLOOKUP(D2395,Plan1!$B$2:$S$5570,14,)/1000</f>
        <v>4.8879999999999999</v>
      </c>
      <c r="O2395" s="180">
        <f>VLOOKUP(D2395,Plan1!$B$2:$S$5570,15,)/1000</f>
        <v>5.4450000000000003</v>
      </c>
      <c r="P2395" s="180">
        <f>VLOOKUP(D2395,Plan1!$B$2:$S$5570,16,)/1000</f>
        <v>5.585</v>
      </c>
      <c r="Q2395" s="180">
        <f>VLOOKUP(D2395,Plan1!$B$2:$S$5570,17,)/1000</f>
        <v>5.8479999999999999</v>
      </c>
      <c r="R2395" s="180">
        <f>VLOOKUP(D2395,Plan1!$B$2:$S$5570,18,)/1000</f>
        <v>5.8259999999999996</v>
      </c>
      <c r="S2395" s="180">
        <f>VLOOKUP(D2395,Plan1!$B$2:$S$5570,6,)/1000</f>
        <v>5.32</v>
      </c>
    </row>
    <row r="2396" spans="1:19" x14ac:dyDescent="0.25">
      <c r="A2396" s="178">
        <v>46471</v>
      </c>
      <c r="B2396" s="178">
        <v>-68289</v>
      </c>
      <c r="C2396" s="178">
        <v>-352463</v>
      </c>
      <c r="D2396" s="178" t="s">
        <v>2863</v>
      </c>
      <c r="E2396" s="178" t="s">
        <v>167</v>
      </c>
      <c r="F2396" s="178" t="s">
        <v>2709</v>
      </c>
      <c r="G2396" s="180">
        <f>VLOOKUP(D2396,Plan1!$B$2:$S$5570,7,)/1000</f>
        <v>5.5220000000000002</v>
      </c>
      <c r="H2396" s="180">
        <f>VLOOKUP(D2396,Plan1!$B$2:$S$5570,8,)/1000</f>
        <v>5.6680000000000001</v>
      </c>
      <c r="I2396" s="180">
        <f>VLOOKUP(D2396,Plan1!$B$2:$S$5570,9,)/1000</f>
        <v>5.9409999999999998</v>
      </c>
      <c r="J2396" s="180">
        <f>VLOOKUP(D2396,Plan1!$B$2:$S$5570,10,)/1000</f>
        <v>5.4669999999999996</v>
      </c>
      <c r="K2396" s="180">
        <f>VLOOKUP(D2396,Plan1!$B$2:$S$5570,11,)/1000</f>
        <v>4.9059999999999997</v>
      </c>
      <c r="L2396" s="180">
        <f>VLOOKUP(D2396,Plan1!$B$2:$S$5570,12,)/1000</f>
        <v>4.4909999999999997</v>
      </c>
      <c r="M2396" s="180">
        <f>VLOOKUP(D2396,Plan1!$B$2:$S$5570,13,)/1000</f>
        <v>4.5579999999999998</v>
      </c>
      <c r="N2396" s="180">
        <f>VLOOKUP(D2396,Plan1!$B$2:$S$5570,14,)/1000</f>
        <v>5.282</v>
      </c>
      <c r="O2396" s="180">
        <f>VLOOKUP(D2396,Plan1!$B$2:$S$5570,15,)/1000</f>
        <v>5.6050000000000004</v>
      </c>
      <c r="P2396" s="180">
        <f>VLOOKUP(D2396,Plan1!$B$2:$S$5570,16,)/1000</f>
        <v>5.7869999999999999</v>
      </c>
      <c r="Q2396" s="180">
        <f>VLOOKUP(D2396,Plan1!$B$2:$S$5570,17,)/1000</f>
        <v>5.9710000000000001</v>
      </c>
      <c r="R2396" s="180">
        <f>VLOOKUP(D2396,Plan1!$B$2:$S$5570,18,)/1000</f>
        <v>5.7649999999999997</v>
      </c>
      <c r="S2396" s="180">
        <f>VLOOKUP(D2396,Plan1!$B$2:$S$5570,6,)/1000</f>
        <v>5.4139999999999997</v>
      </c>
    </row>
    <row r="2397" spans="1:19" x14ac:dyDescent="0.25">
      <c r="A2397" s="178">
        <v>36884</v>
      </c>
      <c r="B2397" s="178">
        <v>-91954</v>
      </c>
      <c r="C2397" s="178">
        <v>-631787</v>
      </c>
      <c r="D2397" s="178" t="s">
        <v>4418</v>
      </c>
      <c r="E2397" s="178" t="s">
        <v>167</v>
      </c>
      <c r="F2397" s="178" t="s">
        <v>4373</v>
      </c>
      <c r="G2397" s="180">
        <f>VLOOKUP(D2397,Plan1!$B$2:$S$5570,7,)/1000</f>
        <v>3.9830000000000001</v>
      </c>
      <c r="H2397" s="180">
        <f>VLOOKUP(D2397,Plan1!$B$2:$S$5570,8,)/1000</f>
        <v>4.2649999999999997</v>
      </c>
      <c r="I2397" s="180">
        <f>VLOOKUP(D2397,Plan1!$B$2:$S$5570,9,)/1000</f>
        <v>4.3</v>
      </c>
      <c r="J2397" s="180">
        <f>VLOOKUP(D2397,Plan1!$B$2:$S$5570,10,)/1000</f>
        <v>4.4939999999999998</v>
      </c>
      <c r="K2397" s="180">
        <f>VLOOKUP(D2397,Plan1!$B$2:$S$5570,11,)/1000</f>
        <v>4.2640000000000002</v>
      </c>
      <c r="L2397" s="180">
        <f>VLOOKUP(D2397,Plan1!$B$2:$S$5570,12,)/1000</f>
        <v>4.7969999999999997</v>
      </c>
      <c r="M2397" s="180">
        <f>VLOOKUP(D2397,Plan1!$B$2:$S$5570,13,)/1000</f>
        <v>4.9210000000000003</v>
      </c>
      <c r="N2397" s="180">
        <f>VLOOKUP(D2397,Plan1!$B$2:$S$5570,14,)/1000</f>
        <v>5.0960000000000001</v>
      </c>
      <c r="O2397" s="180">
        <f>VLOOKUP(D2397,Plan1!$B$2:$S$5570,15,)/1000</f>
        <v>5.016</v>
      </c>
      <c r="P2397" s="180">
        <f>VLOOKUP(D2397,Plan1!$B$2:$S$5570,16,)/1000</f>
        <v>4.9160000000000004</v>
      </c>
      <c r="Q2397" s="180">
        <f>VLOOKUP(D2397,Plan1!$B$2:$S$5570,17,)/1000</f>
        <v>4.5609999999999999</v>
      </c>
      <c r="R2397" s="180">
        <f>VLOOKUP(D2397,Plan1!$B$2:$S$5570,18,)/1000</f>
        <v>4.2300000000000004</v>
      </c>
      <c r="S2397" s="180">
        <f>VLOOKUP(D2397,Plan1!$B$2:$S$5570,6,)/1000</f>
        <v>4.57</v>
      </c>
    </row>
    <row r="2398" spans="1:19" x14ac:dyDescent="0.25">
      <c r="A2398" s="178">
        <v>2081</v>
      </c>
      <c r="B2398" s="178">
        <v>-287773</v>
      </c>
      <c r="C2398" s="178">
        <v>-521697</v>
      </c>
      <c r="D2398" s="178" t="s">
        <v>4150</v>
      </c>
      <c r="E2398" s="178" t="s">
        <v>167</v>
      </c>
      <c r="F2398" s="178" t="s">
        <v>3898</v>
      </c>
      <c r="G2398" s="180">
        <f>VLOOKUP(D2398,Plan1!$B$2:$S$5570,7,)/1000</f>
        <v>5.36</v>
      </c>
      <c r="H2398" s="180">
        <f>VLOOKUP(D2398,Plan1!$B$2:$S$5570,8,)/1000</f>
        <v>5.524</v>
      </c>
      <c r="I2398" s="180">
        <f>VLOOKUP(D2398,Plan1!$B$2:$S$5570,9,)/1000</f>
        <v>5.2160000000000002</v>
      </c>
      <c r="J2398" s="180">
        <f>VLOOKUP(D2398,Plan1!$B$2:$S$5570,10,)/1000</f>
        <v>4.7370000000000001</v>
      </c>
      <c r="K2398" s="180">
        <f>VLOOKUP(D2398,Plan1!$B$2:$S$5570,11,)/1000</f>
        <v>3.8450000000000002</v>
      </c>
      <c r="L2398" s="180">
        <f>VLOOKUP(D2398,Plan1!$B$2:$S$5570,12,)/1000</f>
        <v>3.3929999999999998</v>
      </c>
      <c r="M2398" s="180">
        <f>VLOOKUP(D2398,Plan1!$B$2:$S$5570,13,)/1000</f>
        <v>3.7810000000000001</v>
      </c>
      <c r="N2398" s="180">
        <f>VLOOKUP(D2398,Plan1!$B$2:$S$5570,14,)/1000</f>
        <v>4.4290000000000003</v>
      </c>
      <c r="O2398" s="180">
        <f>VLOOKUP(D2398,Plan1!$B$2:$S$5570,15,)/1000</f>
        <v>4.173</v>
      </c>
      <c r="P2398" s="180">
        <f>VLOOKUP(D2398,Plan1!$B$2:$S$5570,16,)/1000</f>
        <v>4.7859999999999996</v>
      </c>
      <c r="Q2398" s="180">
        <f>VLOOKUP(D2398,Plan1!$B$2:$S$5570,17,)/1000</f>
        <v>5.5439999999999996</v>
      </c>
      <c r="R2398" s="180">
        <f>VLOOKUP(D2398,Plan1!$B$2:$S$5570,18,)/1000</f>
        <v>5.5709999999999997</v>
      </c>
      <c r="S2398" s="180">
        <f>VLOOKUP(D2398,Plan1!$B$2:$S$5570,6,)/1000</f>
        <v>4.6970000000000001</v>
      </c>
    </row>
    <row r="2399" spans="1:19" x14ac:dyDescent="0.25">
      <c r="A2399" s="178">
        <v>7419</v>
      </c>
      <c r="B2399" s="178">
        <v>-222329</v>
      </c>
      <c r="C2399" s="178">
        <v>-487201</v>
      </c>
      <c r="D2399" s="178" t="s">
        <v>5006</v>
      </c>
      <c r="E2399" s="178" t="s">
        <v>167</v>
      </c>
      <c r="F2399" s="178" t="s">
        <v>4704</v>
      </c>
      <c r="G2399" s="180">
        <f>VLOOKUP(D2399,Plan1!$B$2:$S$5570,7,)/1000</f>
        <v>5.2009999999999996</v>
      </c>
      <c r="H2399" s="180">
        <f>VLOOKUP(D2399,Plan1!$B$2:$S$5570,8,)/1000</f>
        <v>5.6970000000000001</v>
      </c>
      <c r="I2399" s="180">
        <f>VLOOKUP(D2399,Plan1!$B$2:$S$5570,9,)/1000</f>
        <v>5.4909999999999997</v>
      </c>
      <c r="J2399" s="180">
        <f>VLOOKUP(D2399,Plan1!$B$2:$S$5570,10,)/1000</f>
        <v>5.407</v>
      </c>
      <c r="K2399" s="180">
        <f>VLOOKUP(D2399,Plan1!$B$2:$S$5570,11,)/1000</f>
        <v>4.7949999999999999</v>
      </c>
      <c r="L2399" s="180">
        <f>VLOOKUP(D2399,Plan1!$B$2:$S$5570,12,)/1000</f>
        <v>4.6289999999999996</v>
      </c>
      <c r="M2399" s="180">
        <f>VLOOKUP(D2399,Plan1!$B$2:$S$5570,13,)/1000</f>
        <v>4.774</v>
      </c>
      <c r="N2399" s="180">
        <f>VLOOKUP(D2399,Plan1!$B$2:$S$5570,14,)/1000</f>
        <v>5.4850000000000003</v>
      </c>
      <c r="O2399" s="180">
        <f>VLOOKUP(D2399,Plan1!$B$2:$S$5570,15,)/1000</f>
        <v>5.1710000000000003</v>
      </c>
      <c r="P2399" s="180">
        <f>VLOOKUP(D2399,Plan1!$B$2:$S$5570,16,)/1000</f>
        <v>5.4390000000000001</v>
      </c>
      <c r="Q2399" s="180">
        <f>VLOOKUP(D2399,Plan1!$B$2:$S$5570,17,)/1000</f>
        <v>5.4080000000000004</v>
      </c>
      <c r="R2399" s="180">
        <f>VLOOKUP(D2399,Plan1!$B$2:$S$5570,18,)/1000</f>
        <v>5.5469999999999997</v>
      </c>
      <c r="S2399" s="180">
        <f>VLOOKUP(D2399,Plan1!$B$2:$S$5570,6,)/1000</f>
        <v>5.2539999999999996</v>
      </c>
    </row>
    <row r="2400" spans="1:19" x14ac:dyDescent="0.25">
      <c r="A2400" s="178">
        <v>10133</v>
      </c>
      <c r="B2400" s="178">
        <v>-206424</v>
      </c>
      <c r="C2400" s="178">
        <v>-515067</v>
      </c>
      <c r="D2400" s="178" t="s">
        <v>5226</v>
      </c>
      <c r="E2400" s="178" t="s">
        <v>167</v>
      </c>
      <c r="F2400" s="178" t="s">
        <v>4704</v>
      </c>
      <c r="G2400" s="180">
        <f>VLOOKUP(D2400,Plan1!$B$2:$S$5570,7,)/1000</f>
        <v>5.3109999999999999</v>
      </c>
      <c r="H2400" s="180">
        <f>VLOOKUP(D2400,Plan1!$B$2:$S$5570,8,)/1000</f>
        <v>5.6929999999999996</v>
      </c>
      <c r="I2400" s="180">
        <f>VLOOKUP(D2400,Plan1!$B$2:$S$5570,9,)/1000</f>
        <v>5.6509999999999998</v>
      </c>
      <c r="J2400" s="180">
        <f>VLOOKUP(D2400,Plan1!$B$2:$S$5570,10,)/1000</f>
        <v>5.508</v>
      </c>
      <c r="K2400" s="180">
        <f>VLOOKUP(D2400,Plan1!$B$2:$S$5570,11,)/1000</f>
        <v>4.9829999999999997</v>
      </c>
      <c r="L2400" s="180">
        <f>VLOOKUP(D2400,Plan1!$B$2:$S$5570,12,)/1000</f>
        <v>4.7729999999999997</v>
      </c>
      <c r="M2400" s="180">
        <f>VLOOKUP(D2400,Plan1!$B$2:$S$5570,13,)/1000</f>
        <v>4.9429999999999996</v>
      </c>
      <c r="N2400" s="180">
        <f>VLOOKUP(D2400,Plan1!$B$2:$S$5570,14,)/1000</f>
        <v>5.7140000000000004</v>
      </c>
      <c r="O2400" s="180">
        <f>VLOOKUP(D2400,Plan1!$B$2:$S$5570,15,)/1000</f>
        <v>5.2089999999999996</v>
      </c>
      <c r="P2400" s="180">
        <f>VLOOKUP(D2400,Plan1!$B$2:$S$5570,16,)/1000</f>
        <v>5.4109999999999996</v>
      </c>
      <c r="Q2400" s="180">
        <f>VLOOKUP(D2400,Plan1!$B$2:$S$5570,17,)/1000</f>
        <v>5.46</v>
      </c>
      <c r="R2400" s="180">
        <f>VLOOKUP(D2400,Plan1!$B$2:$S$5570,18,)/1000</f>
        <v>5.5780000000000003</v>
      </c>
      <c r="S2400" s="180">
        <f>VLOOKUP(D2400,Plan1!$B$2:$S$5570,6,)/1000</f>
        <v>5.3529999999999998</v>
      </c>
    </row>
    <row r="2401" spans="1:19" x14ac:dyDescent="0.25">
      <c r="A2401" s="178">
        <v>19652</v>
      </c>
      <c r="B2401" s="178">
        <v>-155604</v>
      </c>
      <c r="C2401" s="178">
        <v>-499405</v>
      </c>
      <c r="D2401" s="178" t="s">
        <v>1221</v>
      </c>
      <c r="E2401" s="178" t="s">
        <v>167</v>
      </c>
      <c r="F2401" s="178" t="s">
        <v>1058</v>
      </c>
      <c r="G2401" s="180">
        <f>VLOOKUP(D2401,Plan1!$B$2:$S$5570,7,)/1000</f>
        <v>4.9009999999999998</v>
      </c>
      <c r="H2401" s="180">
        <f>VLOOKUP(D2401,Plan1!$B$2:$S$5570,8,)/1000</f>
        <v>5.3810000000000002</v>
      </c>
      <c r="I2401" s="180">
        <f>VLOOKUP(D2401,Plan1!$B$2:$S$5570,9,)/1000</f>
        <v>5.2770000000000001</v>
      </c>
      <c r="J2401" s="180">
        <f>VLOOKUP(D2401,Plan1!$B$2:$S$5570,10,)/1000</f>
        <v>5.6820000000000004</v>
      </c>
      <c r="K2401" s="180">
        <f>VLOOKUP(D2401,Plan1!$B$2:$S$5570,11,)/1000</f>
        <v>5.673</v>
      </c>
      <c r="L2401" s="180">
        <f>VLOOKUP(D2401,Plan1!$B$2:$S$5570,12,)/1000</f>
        <v>5.47</v>
      </c>
      <c r="M2401" s="180">
        <f>VLOOKUP(D2401,Plan1!$B$2:$S$5570,13,)/1000</f>
        <v>5.45</v>
      </c>
      <c r="N2401" s="180">
        <f>VLOOKUP(D2401,Plan1!$B$2:$S$5570,14,)/1000</f>
        <v>6.2489999999999997</v>
      </c>
      <c r="O2401" s="180">
        <f>VLOOKUP(D2401,Plan1!$B$2:$S$5570,15,)/1000</f>
        <v>5.6870000000000003</v>
      </c>
      <c r="P2401" s="180">
        <f>VLOOKUP(D2401,Plan1!$B$2:$S$5570,16,)/1000</f>
        <v>5.4180000000000001</v>
      </c>
      <c r="Q2401" s="180">
        <f>VLOOKUP(D2401,Plan1!$B$2:$S$5570,17,)/1000</f>
        <v>4.8609999999999998</v>
      </c>
      <c r="R2401" s="180">
        <f>VLOOKUP(D2401,Plan1!$B$2:$S$5570,18,)/1000</f>
        <v>4.8979999999999997</v>
      </c>
      <c r="S2401" s="180">
        <f>VLOOKUP(D2401,Plan1!$B$2:$S$5570,6,)/1000</f>
        <v>5.4119999999999999</v>
      </c>
    </row>
    <row r="2402" spans="1:19" x14ac:dyDescent="0.25">
      <c r="A2402" s="178">
        <v>5731</v>
      </c>
      <c r="B2402" s="178">
        <v>-23484</v>
      </c>
      <c r="C2402" s="178">
        <v>-463461</v>
      </c>
      <c r="D2402" s="178" t="s">
        <v>4787</v>
      </c>
      <c r="E2402" s="178" t="s">
        <v>167</v>
      </c>
      <c r="F2402" s="178" t="s">
        <v>4704</v>
      </c>
      <c r="G2402" s="180">
        <f>VLOOKUP(D2402,Plan1!$B$2:$S$5570,7,)/1000</f>
        <v>4.7850000000000001</v>
      </c>
      <c r="H2402" s="180">
        <f>VLOOKUP(D2402,Plan1!$B$2:$S$5570,8,)/1000</f>
        <v>5.2649999999999997</v>
      </c>
      <c r="I2402" s="180">
        <f>VLOOKUP(D2402,Plan1!$B$2:$S$5570,9,)/1000</f>
        <v>4.8259999999999996</v>
      </c>
      <c r="J2402" s="180">
        <f>VLOOKUP(D2402,Plan1!$B$2:$S$5570,10,)/1000</f>
        <v>4.7060000000000004</v>
      </c>
      <c r="K2402" s="180">
        <f>VLOOKUP(D2402,Plan1!$B$2:$S$5570,11,)/1000</f>
        <v>4.1180000000000003</v>
      </c>
      <c r="L2402" s="180">
        <f>VLOOKUP(D2402,Plan1!$B$2:$S$5570,12,)/1000</f>
        <v>4.0069999999999997</v>
      </c>
      <c r="M2402" s="180">
        <f>VLOOKUP(D2402,Plan1!$B$2:$S$5570,13,)/1000</f>
        <v>4.0890000000000004</v>
      </c>
      <c r="N2402" s="180">
        <f>VLOOKUP(D2402,Plan1!$B$2:$S$5570,14,)/1000</f>
        <v>4.8929999999999998</v>
      </c>
      <c r="O2402" s="180">
        <f>VLOOKUP(D2402,Plan1!$B$2:$S$5570,15,)/1000</f>
        <v>4.5199999999999996</v>
      </c>
      <c r="P2402" s="180">
        <f>VLOOKUP(D2402,Plan1!$B$2:$S$5570,16,)/1000</f>
        <v>4.6239999999999997</v>
      </c>
      <c r="Q2402" s="180">
        <f>VLOOKUP(D2402,Plan1!$B$2:$S$5570,17,)/1000</f>
        <v>4.6989999999999998</v>
      </c>
      <c r="R2402" s="180">
        <f>VLOOKUP(D2402,Plan1!$B$2:$S$5570,18,)/1000</f>
        <v>5.0330000000000004</v>
      </c>
      <c r="S2402" s="180">
        <f>VLOOKUP(D2402,Plan1!$B$2:$S$5570,6,)/1000</f>
        <v>4.63</v>
      </c>
    </row>
    <row r="2403" spans="1:19" x14ac:dyDescent="0.25">
      <c r="A2403" s="178">
        <v>24531</v>
      </c>
      <c r="B2403" s="178">
        <v>-134463</v>
      </c>
      <c r="C2403" s="178">
        <v>-399381</v>
      </c>
      <c r="D2403" s="178" t="s">
        <v>531</v>
      </c>
      <c r="E2403" s="178" t="s">
        <v>167</v>
      </c>
      <c r="F2403" s="178" t="s">
        <v>375</v>
      </c>
      <c r="G2403" s="180">
        <f>VLOOKUP(D2403,Plan1!$B$2:$S$5570,7,)/1000</f>
        <v>5.3449999999999998</v>
      </c>
      <c r="H2403" s="180">
        <f>VLOOKUP(D2403,Plan1!$B$2:$S$5570,8,)/1000</f>
        <v>5.5810000000000004</v>
      </c>
      <c r="I2403" s="180">
        <f>VLOOKUP(D2403,Plan1!$B$2:$S$5570,9,)/1000</f>
        <v>5.5110000000000001</v>
      </c>
      <c r="J2403" s="180">
        <f>VLOOKUP(D2403,Plan1!$B$2:$S$5570,10,)/1000</f>
        <v>4.7119999999999997</v>
      </c>
      <c r="K2403" s="180">
        <f>VLOOKUP(D2403,Plan1!$B$2:$S$5570,11,)/1000</f>
        <v>4.22</v>
      </c>
      <c r="L2403" s="180">
        <f>VLOOKUP(D2403,Plan1!$B$2:$S$5570,12,)/1000</f>
        <v>3.8690000000000002</v>
      </c>
      <c r="M2403" s="180">
        <f>VLOOKUP(D2403,Plan1!$B$2:$S$5570,13,)/1000</f>
        <v>4.0659999999999998</v>
      </c>
      <c r="N2403" s="180">
        <f>VLOOKUP(D2403,Plan1!$B$2:$S$5570,14,)/1000</f>
        <v>4.5579999999999998</v>
      </c>
      <c r="O2403" s="180">
        <f>VLOOKUP(D2403,Plan1!$B$2:$S$5570,15,)/1000</f>
        <v>5.2480000000000002</v>
      </c>
      <c r="P2403" s="180">
        <f>VLOOKUP(D2403,Plan1!$B$2:$S$5570,16,)/1000</f>
        <v>5.07</v>
      </c>
      <c r="Q2403" s="180">
        <f>VLOOKUP(D2403,Plan1!$B$2:$S$5570,17,)/1000</f>
        <v>5.008</v>
      </c>
      <c r="R2403" s="180">
        <f>VLOOKUP(D2403,Plan1!$B$2:$S$5570,18,)/1000</f>
        <v>5.4169999999999998</v>
      </c>
      <c r="S2403" s="180">
        <f>VLOOKUP(D2403,Plan1!$B$2:$S$5570,6,)/1000</f>
        <v>4.8840000000000003</v>
      </c>
    </row>
    <row r="2404" spans="1:19" x14ac:dyDescent="0.25">
      <c r="A2404" s="178">
        <v>1823</v>
      </c>
      <c r="B2404" s="178">
        <v>-291315</v>
      </c>
      <c r="C2404" s="178">
        <v>-56552</v>
      </c>
      <c r="D2404" s="178" t="s">
        <v>4113</v>
      </c>
      <c r="E2404" s="178" t="s">
        <v>167</v>
      </c>
      <c r="F2404" s="178" t="s">
        <v>3898</v>
      </c>
      <c r="G2404" s="180">
        <f>VLOOKUP(D2404,Plan1!$B$2:$S$5570,7,)/1000</f>
        <v>6.0419999999999998</v>
      </c>
      <c r="H2404" s="180">
        <f>VLOOKUP(D2404,Plan1!$B$2:$S$5570,8,)/1000</f>
        <v>5.9980000000000002</v>
      </c>
      <c r="I2404" s="180">
        <f>VLOOKUP(D2404,Plan1!$B$2:$S$5570,9,)/1000</f>
        <v>5.7409999999999997</v>
      </c>
      <c r="J2404" s="180">
        <f>VLOOKUP(D2404,Plan1!$B$2:$S$5570,10,)/1000</f>
        <v>5.0650000000000004</v>
      </c>
      <c r="K2404" s="180">
        <f>VLOOKUP(D2404,Plan1!$B$2:$S$5570,11,)/1000</f>
        <v>4.0880000000000001</v>
      </c>
      <c r="L2404" s="180">
        <f>VLOOKUP(D2404,Plan1!$B$2:$S$5570,12,)/1000</f>
        <v>3.5369999999999999</v>
      </c>
      <c r="M2404" s="180">
        <f>VLOOKUP(D2404,Plan1!$B$2:$S$5570,13,)/1000</f>
        <v>3.9129999999999998</v>
      </c>
      <c r="N2404" s="180">
        <f>VLOOKUP(D2404,Plan1!$B$2:$S$5570,14,)/1000</f>
        <v>4.5910000000000002</v>
      </c>
      <c r="O2404" s="180">
        <f>VLOOKUP(D2404,Plan1!$B$2:$S$5570,15,)/1000</f>
        <v>4.6779999999999999</v>
      </c>
      <c r="P2404" s="180">
        <f>VLOOKUP(D2404,Plan1!$B$2:$S$5570,16,)/1000</f>
        <v>5.37</v>
      </c>
      <c r="Q2404" s="180">
        <f>VLOOKUP(D2404,Plan1!$B$2:$S$5570,17,)/1000</f>
        <v>5.8470000000000004</v>
      </c>
      <c r="R2404" s="180">
        <f>VLOOKUP(D2404,Plan1!$B$2:$S$5570,18,)/1000</f>
        <v>6.03</v>
      </c>
      <c r="S2404" s="180">
        <f>VLOOKUP(D2404,Plan1!$B$2:$S$5570,6,)/1000</f>
        <v>5.0750000000000002</v>
      </c>
    </row>
    <row r="2405" spans="1:19" x14ac:dyDescent="0.25">
      <c r="A2405" s="178">
        <v>5653</v>
      </c>
      <c r="B2405" s="178">
        <v>-234783</v>
      </c>
      <c r="C2405" s="178">
        <v>-541874</v>
      </c>
      <c r="D2405" s="178" t="s">
        <v>1657</v>
      </c>
      <c r="E2405" s="178" t="s">
        <v>167</v>
      </c>
      <c r="F2405" s="178" t="s">
        <v>1651</v>
      </c>
      <c r="G2405" s="180">
        <f>VLOOKUP(D2405,Plan1!$B$2:$S$5570,7,)/1000</f>
        <v>5.3819999999999997</v>
      </c>
      <c r="H2405" s="180">
        <f>VLOOKUP(D2405,Plan1!$B$2:$S$5570,8,)/1000</f>
        <v>5.51</v>
      </c>
      <c r="I2405" s="180">
        <f>VLOOKUP(D2405,Plan1!$B$2:$S$5570,9,)/1000</f>
        <v>5.5449999999999999</v>
      </c>
      <c r="J2405" s="180">
        <f>VLOOKUP(D2405,Plan1!$B$2:$S$5570,10,)/1000</f>
        <v>5.1040000000000001</v>
      </c>
      <c r="K2405" s="180">
        <f>VLOOKUP(D2405,Plan1!$B$2:$S$5570,11,)/1000</f>
        <v>4.3819999999999997</v>
      </c>
      <c r="L2405" s="180">
        <f>VLOOKUP(D2405,Plan1!$B$2:$S$5570,12,)/1000</f>
        <v>4.0789999999999997</v>
      </c>
      <c r="M2405" s="180">
        <f>VLOOKUP(D2405,Plan1!$B$2:$S$5570,13,)/1000</f>
        <v>4.2949999999999999</v>
      </c>
      <c r="N2405" s="180">
        <f>VLOOKUP(D2405,Plan1!$B$2:$S$5570,14,)/1000</f>
        <v>5.1790000000000003</v>
      </c>
      <c r="O2405" s="180">
        <f>VLOOKUP(D2405,Plan1!$B$2:$S$5570,15,)/1000</f>
        <v>4.9710000000000001</v>
      </c>
      <c r="P2405" s="180">
        <f>VLOOKUP(D2405,Plan1!$B$2:$S$5570,16,)/1000</f>
        <v>5.2430000000000003</v>
      </c>
      <c r="Q2405" s="180">
        <f>VLOOKUP(D2405,Plan1!$B$2:$S$5570,17,)/1000</f>
        <v>5.5069999999999997</v>
      </c>
      <c r="R2405" s="180">
        <f>VLOOKUP(D2405,Plan1!$B$2:$S$5570,18,)/1000</f>
        <v>5.7089999999999996</v>
      </c>
      <c r="S2405" s="180">
        <f>VLOOKUP(D2405,Plan1!$B$2:$S$5570,6,)/1000</f>
        <v>5.0750000000000002</v>
      </c>
    </row>
    <row r="2406" spans="1:19" x14ac:dyDescent="0.25">
      <c r="A2406" s="178">
        <v>42948</v>
      </c>
      <c r="B2406" s="178">
        <v>-76642</v>
      </c>
      <c r="C2406" s="178">
        <v>-351005</v>
      </c>
      <c r="D2406" s="178" t="s">
        <v>3429</v>
      </c>
      <c r="E2406" s="178" t="s">
        <v>167</v>
      </c>
      <c r="F2406" s="178" t="s">
        <v>3284</v>
      </c>
      <c r="G2406" s="180">
        <f>VLOOKUP(D2406,Plan1!$B$2:$S$5570,7,)/1000</f>
        <v>5.3680000000000003</v>
      </c>
      <c r="H2406" s="180">
        <f>VLOOKUP(D2406,Plan1!$B$2:$S$5570,8,)/1000</f>
        <v>5.6429999999999998</v>
      </c>
      <c r="I2406" s="180">
        <f>VLOOKUP(D2406,Plan1!$B$2:$S$5570,9,)/1000</f>
        <v>5.85</v>
      </c>
      <c r="J2406" s="180">
        <f>VLOOKUP(D2406,Plan1!$B$2:$S$5570,10,)/1000</f>
        <v>5.3470000000000004</v>
      </c>
      <c r="K2406" s="180">
        <f>VLOOKUP(D2406,Plan1!$B$2:$S$5570,11,)/1000</f>
        <v>4.7450000000000001</v>
      </c>
      <c r="L2406" s="180">
        <f>VLOOKUP(D2406,Plan1!$B$2:$S$5570,12,)/1000</f>
        <v>4.3869999999999996</v>
      </c>
      <c r="M2406" s="180">
        <f>VLOOKUP(D2406,Plan1!$B$2:$S$5570,13,)/1000</f>
        <v>4.4859999999999998</v>
      </c>
      <c r="N2406" s="180">
        <f>VLOOKUP(D2406,Plan1!$B$2:$S$5570,14,)/1000</f>
        <v>5.1790000000000003</v>
      </c>
      <c r="O2406" s="180">
        <f>VLOOKUP(D2406,Plan1!$B$2:$S$5570,15,)/1000</f>
        <v>5.5640000000000001</v>
      </c>
      <c r="P2406" s="180">
        <f>VLOOKUP(D2406,Plan1!$B$2:$S$5570,16,)/1000</f>
        <v>5.6429999999999998</v>
      </c>
      <c r="Q2406" s="180">
        <f>VLOOKUP(D2406,Plan1!$B$2:$S$5570,17,)/1000</f>
        <v>5.8319999999999999</v>
      </c>
      <c r="R2406" s="180">
        <f>VLOOKUP(D2406,Plan1!$B$2:$S$5570,18,)/1000</f>
        <v>5.6840000000000002</v>
      </c>
      <c r="S2406" s="180">
        <f>VLOOKUP(D2406,Plan1!$B$2:$S$5570,6,)/1000</f>
        <v>5.3109999999999999</v>
      </c>
    </row>
    <row r="2407" spans="1:19" x14ac:dyDescent="0.25">
      <c r="A2407" s="178">
        <v>11496</v>
      </c>
      <c r="B2407" s="178">
        <v>-198755</v>
      </c>
      <c r="C2407" s="178">
        <v>-408756</v>
      </c>
      <c r="D2407" s="178" t="s">
        <v>1021</v>
      </c>
      <c r="E2407" s="178" t="s">
        <v>167</v>
      </c>
      <c r="F2407" s="178" t="s">
        <v>979</v>
      </c>
      <c r="G2407" s="180">
        <f>VLOOKUP(D2407,Plan1!$B$2:$S$5570,7,)/1000</f>
        <v>5.375</v>
      </c>
      <c r="H2407" s="180">
        <f>VLOOKUP(D2407,Plan1!$B$2:$S$5570,8,)/1000</f>
        <v>5.9880000000000004</v>
      </c>
      <c r="I2407" s="180">
        <f>VLOOKUP(D2407,Plan1!$B$2:$S$5570,9,)/1000</f>
        <v>5.3650000000000002</v>
      </c>
      <c r="J2407" s="180">
        <f>VLOOKUP(D2407,Plan1!$B$2:$S$5570,10,)/1000</f>
        <v>5.1379999999999999</v>
      </c>
      <c r="K2407" s="180">
        <f>VLOOKUP(D2407,Plan1!$B$2:$S$5570,11,)/1000</f>
        <v>4.6660000000000004</v>
      </c>
      <c r="L2407" s="180">
        <f>VLOOKUP(D2407,Plan1!$B$2:$S$5570,12,)/1000</f>
        <v>4.3819999999999997</v>
      </c>
      <c r="M2407" s="180">
        <f>VLOOKUP(D2407,Plan1!$B$2:$S$5570,13,)/1000</f>
        <v>4.484</v>
      </c>
      <c r="N2407" s="180">
        <f>VLOOKUP(D2407,Plan1!$B$2:$S$5570,14,)/1000</f>
        <v>4.9509999999999996</v>
      </c>
      <c r="O2407" s="180">
        <f>VLOOKUP(D2407,Plan1!$B$2:$S$5570,15,)/1000</f>
        <v>4.976</v>
      </c>
      <c r="P2407" s="180">
        <f>VLOOKUP(D2407,Plan1!$B$2:$S$5570,16,)/1000</f>
        <v>4.7539999999999996</v>
      </c>
      <c r="Q2407" s="180">
        <f>VLOOKUP(D2407,Plan1!$B$2:$S$5570,17,)/1000</f>
        <v>4.5279999999999996</v>
      </c>
      <c r="R2407" s="180">
        <f>VLOOKUP(D2407,Plan1!$B$2:$S$5570,18,)/1000</f>
        <v>4.9859999999999998</v>
      </c>
      <c r="S2407" s="180">
        <f>VLOOKUP(D2407,Plan1!$B$2:$S$5570,6,)/1000</f>
        <v>4.9660000000000002</v>
      </c>
    </row>
    <row r="2408" spans="1:19" x14ac:dyDescent="0.25">
      <c r="A2408" s="178">
        <v>19537</v>
      </c>
      <c r="B2408" s="178">
        <v>-156533</v>
      </c>
      <c r="C2408" s="178">
        <v>-400653</v>
      </c>
      <c r="D2408" s="178" t="s">
        <v>396</v>
      </c>
      <c r="E2408" s="178" t="s">
        <v>167</v>
      </c>
      <c r="F2408" s="178" t="s">
        <v>375</v>
      </c>
      <c r="G2408" s="180">
        <f>VLOOKUP(D2408,Plan1!$B$2:$S$5570,7,)/1000</f>
        <v>5.5049999999999999</v>
      </c>
      <c r="H2408" s="180">
        <f>VLOOKUP(D2408,Plan1!$B$2:$S$5570,8,)/1000</f>
        <v>5.81</v>
      </c>
      <c r="I2408" s="180">
        <f>VLOOKUP(D2408,Plan1!$B$2:$S$5570,9,)/1000</f>
        <v>5.5789999999999997</v>
      </c>
      <c r="J2408" s="180">
        <f>VLOOKUP(D2408,Plan1!$B$2:$S$5570,10,)/1000</f>
        <v>5.032</v>
      </c>
      <c r="K2408" s="180">
        <f>VLOOKUP(D2408,Plan1!$B$2:$S$5570,11,)/1000</f>
        <v>4.4050000000000002</v>
      </c>
      <c r="L2408" s="180">
        <f>VLOOKUP(D2408,Plan1!$B$2:$S$5570,12,)/1000</f>
        <v>4.0309999999999997</v>
      </c>
      <c r="M2408" s="180">
        <f>VLOOKUP(D2408,Plan1!$B$2:$S$5570,13,)/1000</f>
        <v>4.1790000000000003</v>
      </c>
      <c r="N2408" s="180">
        <f>VLOOKUP(D2408,Plan1!$B$2:$S$5570,14,)/1000</f>
        <v>4.6779999999999999</v>
      </c>
      <c r="O2408" s="180">
        <f>VLOOKUP(D2408,Plan1!$B$2:$S$5570,15,)/1000</f>
        <v>5.1849999999999996</v>
      </c>
      <c r="P2408" s="180">
        <f>VLOOKUP(D2408,Plan1!$B$2:$S$5570,16,)/1000</f>
        <v>5.0659999999999998</v>
      </c>
      <c r="Q2408" s="180">
        <f>VLOOKUP(D2408,Plan1!$B$2:$S$5570,17,)/1000</f>
        <v>4.8979999999999997</v>
      </c>
      <c r="R2408" s="180">
        <f>VLOOKUP(D2408,Plan1!$B$2:$S$5570,18,)/1000</f>
        <v>5.5629999999999997</v>
      </c>
      <c r="S2408" s="180">
        <f>VLOOKUP(D2408,Plan1!$B$2:$S$5570,6,)/1000</f>
        <v>4.9939999999999998</v>
      </c>
    </row>
    <row r="2409" spans="1:19" x14ac:dyDescent="0.25">
      <c r="A2409" s="178">
        <v>5102</v>
      </c>
      <c r="B2409" s="178">
        <v>-241089</v>
      </c>
      <c r="C2409" s="178">
        <v>-493356</v>
      </c>
      <c r="D2409" s="178" t="s">
        <v>4728</v>
      </c>
      <c r="E2409" s="178" t="s">
        <v>167</v>
      </c>
      <c r="F2409" s="178" t="s">
        <v>4704</v>
      </c>
      <c r="G2409" s="180">
        <f>VLOOKUP(D2409,Plan1!$B$2:$S$5570,7,)/1000</f>
        <v>4.9880000000000004</v>
      </c>
      <c r="H2409" s="180">
        <f>VLOOKUP(D2409,Plan1!$B$2:$S$5570,8,)/1000</f>
        <v>5.4169999999999998</v>
      </c>
      <c r="I2409" s="180">
        <f>VLOOKUP(D2409,Plan1!$B$2:$S$5570,9,)/1000</f>
        <v>5.2119999999999997</v>
      </c>
      <c r="J2409" s="180">
        <f>VLOOKUP(D2409,Plan1!$B$2:$S$5570,10,)/1000</f>
        <v>5.0199999999999996</v>
      </c>
      <c r="K2409" s="180">
        <f>VLOOKUP(D2409,Plan1!$B$2:$S$5570,11,)/1000</f>
        <v>4.3579999999999997</v>
      </c>
      <c r="L2409" s="180">
        <f>VLOOKUP(D2409,Plan1!$B$2:$S$5570,12,)/1000</f>
        <v>4.1029999999999998</v>
      </c>
      <c r="M2409" s="180">
        <f>VLOOKUP(D2409,Plan1!$B$2:$S$5570,13,)/1000</f>
        <v>4.34</v>
      </c>
      <c r="N2409" s="180">
        <f>VLOOKUP(D2409,Plan1!$B$2:$S$5570,14,)/1000</f>
        <v>5.2590000000000003</v>
      </c>
      <c r="O2409" s="180">
        <f>VLOOKUP(D2409,Plan1!$B$2:$S$5570,15,)/1000</f>
        <v>4.9080000000000004</v>
      </c>
      <c r="P2409" s="180">
        <f>VLOOKUP(D2409,Plan1!$B$2:$S$5570,16,)/1000</f>
        <v>4.9560000000000004</v>
      </c>
      <c r="Q2409" s="180">
        <f>VLOOKUP(D2409,Plan1!$B$2:$S$5570,17,)/1000</f>
        <v>5.2409999999999997</v>
      </c>
      <c r="R2409" s="180">
        <f>VLOOKUP(D2409,Plan1!$B$2:$S$5570,18,)/1000</f>
        <v>5.423</v>
      </c>
      <c r="S2409" s="180">
        <f>VLOOKUP(D2409,Plan1!$B$2:$S$5570,6,)/1000</f>
        <v>4.9359999999999999</v>
      </c>
    </row>
    <row r="2410" spans="1:19" x14ac:dyDescent="0.25">
      <c r="A2410" s="178">
        <v>60104</v>
      </c>
      <c r="B2410" s="178">
        <v>-29252</v>
      </c>
      <c r="C2410" s="178">
        <v>-39917</v>
      </c>
      <c r="D2410" s="178" t="s">
        <v>974</v>
      </c>
      <c r="E2410" s="178" t="s">
        <v>167</v>
      </c>
      <c r="F2410" s="178" t="s">
        <v>792</v>
      </c>
      <c r="G2410" s="180">
        <f>VLOOKUP(D2410,Plan1!$B$2:$S$5570,7,)/1000</f>
        <v>5.5259999999999998</v>
      </c>
      <c r="H2410" s="180">
        <f>VLOOKUP(D2410,Plan1!$B$2:$S$5570,8,)/1000</f>
        <v>5.4989999999999997</v>
      </c>
      <c r="I2410" s="180">
        <f>VLOOKUP(D2410,Plan1!$B$2:$S$5570,9,)/1000</f>
        <v>5.3639999999999999</v>
      </c>
      <c r="J2410" s="180">
        <f>VLOOKUP(D2410,Plan1!$B$2:$S$5570,10,)/1000</f>
        <v>4.7709999999999999</v>
      </c>
      <c r="K2410" s="180">
        <f>VLOOKUP(D2410,Plan1!$B$2:$S$5570,11,)/1000</f>
        <v>5.3280000000000003</v>
      </c>
      <c r="L2410" s="180">
        <f>VLOOKUP(D2410,Plan1!$B$2:$S$5570,12,)/1000</f>
        <v>5.4260000000000002</v>
      </c>
      <c r="M2410" s="180">
        <f>VLOOKUP(D2410,Plan1!$B$2:$S$5570,13,)/1000</f>
        <v>5.6639999999999997</v>
      </c>
      <c r="N2410" s="180">
        <f>VLOOKUP(D2410,Plan1!$B$2:$S$5570,14,)/1000</f>
        <v>5.97</v>
      </c>
      <c r="O2410" s="180">
        <f>VLOOKUP(D2410,Plan1!$B$2:$S$5570,15,)/1000</f>
        <v>5.9340000000000002</v>
      </c>
      <c r="P2410" s="180">
        <f>VLOOKUP(D2410,Plan1!$B$2:$S$5570,16,)/1000</f>
        <v>5.9459999999999997</v>
      </c>
      <c r="Q2410" s="180">
        <f>VLOOKUP(D2410,Plan1!$B$2:$S$5570,17,)/1000</f>
        <v>6.2060000000000004</v>
      </c>
      <c r="R2410" s="180">
        <f>VLOOKUP(D2410,Plan1!$B$2:$S$5570,18,)/1000</f>
        <v>5.9189999999999996</v>
      </c>
      <c r="S2410" s="180">
        <f>VLOOKUP(D2410,Plan1!$B$2:$S$5570,6,)/1000</f>
        <v>5.6289999999999996</v>
      </c>
    </row>
    <row r="2411" spans="1:19" x14ac:dyDescent="0.25">
      <c r="A2411" s="178">
        <v>4971</v>
      </c>
      <c r="B2411" s="178">
        <v>-24289</v>
      </c>
      <c r="C2411" s="178">
        <v>-47174</v>
      </c>
      <c r="D2411" s="178" t="s">
        <v>4723</v>
      </c>
      <c r="E2411" s="178" t="s">
        <v>167</v>
      </c>
      <c r="F2411" s="178" t="s">
        <v>4704</v>
      </c>
      <c r="G2411" s="180">
        <f>VLOOKUP(D2411,Plan1!$B$2:$S$5570,7,)/1000</f>
        <v>4.734</v>
      </c>
      <c r="H2411" s="180">
        <f>VLOOKUP(D2411,Plan1!$B$2:$S$5570,8,)/1000</f>
        <v>5.2</v>
      </c>
      <c r="I2411" s="180">
        <f>VLOOKUP(D2411,Plan1!$B$2:$S$5570,9,)/1000</f>
        <v>4.7619999999999996</v>
      </c>
      <c r="J2411" s="180">
        <f>VLOOKUP(D2411,Plan1!$B$2:$S$5570,10,)/1000</f>
        <v>4.5449999999999999</v>
      </c>
      <c r="K2411" s="180">
        <f>VLOOKUP(D2411,Plan1!$B$2:$S$5570,11,)/1000</f>
        <v>3.9660000000000002</v>
      </c>
      <c r="L2411" s="180">
        <f>VLOOKUP(D2411,Plan1!$B$2:$S$5570,12,)/1000</f>
        <v>3.6560000000000001</v>
      </c>
      <c r="M2411" s="180">
        <f>VLOOKUP(D2411,Plan1!$B$2:$S$5570,13,)/1000</f>
        <v>3.6309999999999998</v>
      </c>
      <c r="N2411" s="180">
        <f>VLOOKUP(D2411,Plan1!$B$2:$S$5570,14,)/1000</f>
        <v>4.2610000000000001</v>
      </c>
      <c r="O2411" s="180">
        <f>VLOOKUP(D2411,Plan1!$B$2:$S$5570,15,)/1000</f>
        <v>3.871</v>
      </c>
      <c r="P2411" s="180">
        <f>VLOOKUP(D2411,Plan1!$B$2:$S$5570,16,)/1000</f>
        <v>3.9609999999999999</v>
      </c>
      <c r="Q2411" s="180">
        <f>VLOOKUP(D2411,Plan1!$B$2:$S$5570,17,)/1000</f>
        <v>4.415</v>
      </c>
      <c r="R2411" s="180">
        <f>VLOOKUP(D2411,Plan1!$B$2:$S$5570,18,)/1000</f>
        <v>4.8719999999999999</v>
      </c>
      <c r="S2411" s="180">
        <f>VLOOKUP(D2411,Plan1!$B$2:$S$5570,6,)/1000</f>
        <v>4.3230000000000004</v>
      </c>
    </row>
    <row r="2412" spans="1:19" x14ac:dyDescent="0.25">
      <c r="A2412" s="178">
        <v>13399</v>
      </c>
      <c r="B2412" s="178">
        <v>-18765</v>
      </c>
      <c r="C2412" s="178">
        <v>-513489</v>
      </c>
      <c r="D2412" s="178" t="s">
        <v>1063</v>
      </c>
      <c r="E2412" s="178" t="s">
        <v>167</v>
      </c>
      <c r="F2412" s="178" t="s">
        <v>1058</v>
      </c>
      <c r="G2412" s="180">
        <f>VLOOKUP(D2412,Plan1!$B$2:$S$5570,7,)/1000</f>
        <v>5.2489999999999997</v>
      </c>
      <c r="H2412" s="180">
        <f>VLOOKUP(D2412,Plan1!$B$2:$S$5570,8,)/1000</f>
        <v>5.58</v>
      </c>
      <c r="I2412" s="180">
        <f>VLOOKUP(D2412,Plan1!$B$2:$S$5570,9,)/1000</f>
        <v>5.5309999999999997</v>
      </c>
      <c r="J2412" s="180">
        <f>VLOOKUP(D2412,Plan1!$B$2:$S$5570,10,)/1000</f>
        <v>5.6639999999999997</v>
      </c>
      <c r="K2412" s="180">
        <f>VLOOKUP(D2412,Plan1!$B$2:$S$5570,11,)/1000</f>
        <v>5.3330000000000002</v>
      </c>
      <c r="L2412" s="180">
        <f>VLOOKUP(D2412,Plan1!$B$2:$S$5570,12,)/1000</f>
        <v>5.1719999999999997</v>
      </c>
      <c r="M2412" s="180">
        <f>VLOOKUP(D2412,Plan1!$B$2:$S$5570,13,)/1000</f>
        <v>5.3360000000000003</v>
      </c>
      <c r="N2412" s="180">
        <f>VLOOKUP(D2412,Plan1!$B$2:$S$5570,14,)/1000</f>
        <v>6.0780000000000003</v>
      </c>
      <c r="O2412" s="180">
        <f>VLOOKUP(D2412,Plan1!$B$2:$S$5570,15,)/1000</f>
        <v>5.4779999999999998</v>
      </c>
      <c r="P2412" s="180">
        <f>VLOOKUP(D2412,Plan1!$B$2:$S$5570,16,)/1000</f>
        <v>5.4619999999999997</v>
      </c>
      <c r="Q2412" s="180">
        <f>VLOOKUP(D2412,Plan1!$B$2:$S$5570,17,)/1000</f>
        <v>5.3170000000000002</v>
      </c>
      <c r="R2412" s="180">
        <f>VLOOKUP(D2412,Plan1!$B$2:$S$5570,18,)/1000</f>
        <v>5.3849999999999998</v>
      </c>
      <c r="S2412" s="180">
        <f>VLOOKUP(D2412,Plan1!$B$2:$S$5570,6,)/1000</f>
        <v>5.4649999999999999</v>
      </c>
    </row>
    <row r="2413" spans="1:19" x14ac:dyDescent="0.25">
      <c r="A2413" s="178">
        <v>1604</v>
      </c>
      <c r="B2413" s="178">
        <v>-294933</v>
      </c>
      <c r="C2413" s="178">
        <v>-50103</v>
      </c>
      <c r="D2413" s="178" t="s">
        <v>4055</v>
      </c>
      <c r="E2413" s="178" t="s">
        <v>167</v>
      </c>
      <c r="F2413" s="178" t="s">
        <v>3898</v>
      </c>
      <c r="G2413" s="180">
        <f>VLOOKUP(D2413,Plan1!$B$2:$S$5570,7,)/1000</f>
        <v>4.8470000000000004</v>
      </c>
      <c r="H2413" s="180">
        <f>VLOOKUP(D2413,Plan1!$B$2:$S$5570,8,)/1000</f>
        <v>4.7850000000000001</v>
      </c>
      <c r="I2413" s="180">
        <f>VLOOKUP(D2413,Plan1!$B$2:$S$5570,9,)/1000</f>
        <v>4.5750000000000002</v>
      </c>
      <c r="J2413" s="180">
        <f>VLOOKUP(D2413,Plan1!$B$2:$S$5570,10,)/1000</f>
        <v>4.5129999999999999</v>
      </c>
      <c r="K2413" s="180">
        <f>VLOOKUP(D2413,Plan1!$B$2:$S$5570,11,)/1000</f>
        <v>3.74</v>
      </c>
      <c r="L2413" s="180">
        <f>VLOOKUP(D2413,Plan1!$B$2:$S$5570,12,)/1000</f>
        <v>3.4</v>
      </c>
      <c r="M2413" s="180">
        <f>VLOOKUP(D2413,Plan1!$B$2:$S$5570,13,)/1000</f>
        <v>3.6850000000000001</v>
      </c>
      <c r="N2413" s="180">
        <f>VLOOKUP(D2413,Plan1!$B$2:$S$5570,14,)/1000</f>
        <v>4.2439999999999998</v>
      </c>
      <c r="O2413" s="180">
        <f>VLOOKUP(D2413,Plan1!$B$2:$S$5570,15,)/1000</f>
        <v>3.7970000000000002</v>
      </c>
      <c r="P2413" s="180">
        <f>VLOOKUP(D2413,Plan1!$B$2:$S$5570,16,)/1000</f>
        <v>4.2030000000000003</v>
      </c>
      <c r="Q2413" s="180">
        <f>VLOOKUP(D2413,Plan1!$B$2:$S$5570,17,)/1000</f>
        <v>5.0019999999999998</v>
      </c>
      <c r="R2413" s="180">
        <f>VLOOKUP(D2413,Plan1!$B$2:$S$5570,18,)/1000</f>
        <v>5.0490000000000004</v>
      </c>
      <c r="S2413" s="180">
        <f>VLOOKUP(D2413,Plan1!$B$2:$S$5570,6,)/1000</f>
        <v>4.32</v>
      </c>
    </row>
    <row r="2414" spans="1:19" x14ac:dyDescent="0.25">
      <c r="A2414" s="178">
        <v>7009</v>
      </c>
      <c r="B2414" s="178">
        <v>-224902</v>
      </c>
      <c r="C2414" s="178">
        <v>-445679</v>
      </c>
      <c r="D2414" s="178" t="s">
        <v>3695</v>
      </c>
      <c r="E2414" s="178" t="s">
        <v>167</v>
      </c>
      <c r="F2414" s="178" t="s">
        <v>3664</v>
      </c>
      <c r="G2414" s="180">
        <f>VLOOKUP(D2414,Plan1!$B$2:$S$5570,7,)/1000</f>
        <v>4.7149999999999999</v>
      </c>
      <c r="H2414" s="180">
        <f>VLOOKUP(D2414,Plan1!$B$2:$S$5570,8,)/1000</f>
        <v>5.1609999999999996</v>
      </c>
      <c r="I2414" s="180">
        <f>VLOOKUP(D2414,Plan1!$B$2:$S$5570,9,)/1000</f>
        <v>4.7569999999999997</v>
      </c>
      <c r="J2414" s="180">
        <f>VLOOKUP(D2414,Plan1!$B$2:$S$5570,10,)/1000</f>
        <v>4.8339999999999996</v>
      </c>
      <c r="K2414" s="180">
        <f>VLOOKUP(D2414,Plan1!$B$2:$S$5570,11,)/1000</f>
        <v>4.3369999999999997</v>
      </c>
      <c r="L2414" s="180">
        <f>VLOOKUP(D2414,Plan1!$B$2:$S$5570,12,)/1000</f>
        <v>4.2699999999999996</v>
      </c>
      <c r="M2414" s="180">
        <f>VLOOKUP(D2414,Plan1!$B$2:$S$5570,13,)/1000</f>
        <v>4.3010000000000002</v>
      </c>
      <c r="N2414" s="180">
        <f>VLOOKUP(D2414,Plan1!$B$2:$S$5570,14,)/1000</f>
        <v>5.1319999999999997</v>
      </c>
      <c r="O2414" s="180">
        <f>VLOOKUP(D2414,Plan1!$B$2:$S$5570,15,)/1000</f>
        <v>4.7460000000000004</v>
      </c>
      <c r="P2414" s="180">
        <f>VLOOKUP(D2414,Plan1!$B$2:$S$5570,16,)/1000</f>
        <v>4.6040000000000001</v>
      </c>
      <c r="Q2414" s="180">
        <f>VLOOKUP(D2414,Plan1!$B$2:$S$5570,17,)/1000</f>
        <v>4.3490000000000002</v>
      </c>
      <c r="R2414" s="180">
        <f>VLOOKUP(D2414,Plan1!$B$2:$S$5570,18,)/1000</f>
        <v>4.7839999999999998</v>
      </c>
      <c r="S2414" s="180">
        <f>VLOOKUP(D2414,Plan1!$B$2:$S$5570,6,)/1000</f>
        <v>4.6660000000000004</v>
      </c>
    </row>
    <row r="2415" spans="1:19" x14ac:dyDescent="0.25">
      <c r="A2415" s="178">
        <v>10920</v>
      </c>
      <c r="B2415" s="178">
        <v>-201987</v>
      </c>
      <c r="C2415" s="178">
        <v>-444215</v>
      </c>
      <c r="D2415" s="178" t="s">
        <v>2086</v>
      </c>
      <c r="E2415" s="178" t="s">
        <v>167</v>
      </c>
      <c r="F2415" s="178" t="s">
        <v>1727</v>
      </c>
      <c r="G2415" s="180">
        <f>VLOOKUP(D2415,Plan1!$B$2:$S$5570,7,)/1000</f>
        <v>5.1760000000000002</v>
      </c>
      <c r="H2415" s="180">
        <f>VLOOKUP(D2415,Plan1!$B$2:$S$5570,8,)/1000</f>
        <v>5.6120000000000001</v>
      </c>
      <c r="I2415" s="180">
        <f>VLOOKUP(D2415,Plan1!$B$2:$S$5570,9,)/1000</f>
        <v>5.1390000000000002</v>
      </c>
      <c r="J2415" s="180">
        <f>VLOOKUP(D2415,Plan1!$B$2:$S$5570,10,)/1000</f>
        <v>5.2930000000000001</v>
      </c>
      <c r="K2415" s="180">
        <f>VLOOKUP(D2415,Plan1!$B$2:$S$5570,11,)/1000</f>
        <v>5.0579999999999998</v>
      </c>
      <c r="L2415" s="180">
        <f>VLOOKUP(D2415,Plan1!$B$2:$S$5570,12,)/1000</f>
        <v>5.0830000000000002</v>
      </c>
      <c r="M2415" s="180">
        <f>VLOOKUP(D2415,Plan1!$B$2:$S$5570,13,)/1000</f>
        <v>5.3129999999999997</v>
      </c>
      <c r="N2415" s="180">
        <f>VLOOKUP(D2415,Plan1!$B$2:$S$5570,14,)/1000</f>
        <v>6.0270000000000001</v>
      </c>
      <c r="O2415" s="180">
        <f>VLOOKUP(D2415,Plan1!$B$2:$S$5570,15,)/1000</f>
        <v>5.7850000000000001</v>
      </c>
      <c r="P2415" s="180">
        <f>VLOOKUP(D2415,Plan1!$B$2:$S$5570,16,)/1000</f>
        <v>5.37</v>
      </c>
      <c r="Q2415" s="180">
        <f>VLOOKUP(D2415,Plan1!$B$2:$S$5570,17,)/1000</f>
        <v>4.8040000000000003</v>
      </c>
      <c r="R2415" s="180">
        <f>VLOOKUP(D2415,Plan1!$B$2:$S$5570,18,)/1000</f>
        <v>4.931</v>
      </c>
      <c r="S2415" s="180">
        <f>VLOOKUP(D2415,Plan1!$B$2:$S$5570,6,)/1000</f>
        <v>5.2990000000000004</v>
      </c>
    </row>
    <row r="2416" spans="1:19" x14ac:dyDescent="0.25">
      <c r="A2416" s="178">
        <v>6294</v>
      </c>
      <c r="B2416" s="178">
        <v>-23004</v>
      </c>
      <c r="C2416" s="178">
        <v>-468468</v>
      </c>
      <c r="D2416" s="178" t="s">
        <v>4868</v>
      </c>
      <c r="E2416" s="178" t="s">
        <v>167</v>
      </c>
      <c r="F2416" s="178" t="s">
        <v>4704</v>
      </c>
      <c r="G2416" s="180">
        <f>VLOOKUP(D2416,Plan1!$B$2:$S$5570,7,)/1000</f>
        <v>4.9729999999999999</v>
      </c>
      <c r="H2416" s="180">
        <f>VLOOKUP(D2416,Plan1!$B$2:$S$5570,8,)/1000</f>
        <v>5.5510000000000002</v>
      </c>
      <c r="I2416" s="180">
        <f>VLOOKUP(D2416,Plan1!$B$2:$S$5570,9,)/1000</f>
        <v>5.2779999999999996</v>
      </c>
      <c r="J2416" s="180">
        <f>VLOOKUP(D2416,Plan1!$B$2:$S$5570,10,)/1000</f>
        <v>5.31</v>
      </c>
      <c r="K2416" s="180">
        <f>VLOOKUP(D2416,Plan1!$B$2:$S$5570,11,)/1000</f>
        <v>4.7039999999999997</v>
      </c>
      <c r="L2416" s="180">
        <f>VLOOKUP(D2416,Plan1!$B$2:$S$5570,12,)/1000</f>
        <v>4.5759999999999996</v>
      </c>
      <c r="M2416" s="180">
        <f>VLOOKUP(D2416,Plan1!$B$2:$S$5570,13,)/1000</f>
        <v>4.6870000000000003</v>
      </c>
      <c r="N2416" s="180">
        <f>VLOOKUP(D2416,Plan1!$B$2:$S$5570,14,)/1000</f>
        <v>5.5369999999999999</v>
      </c>
      <c r="O2416" s="180">
        <f>VLOOKUP(D2416,Plan1!$B$2:$S$5570,15,)/1000</f>
        <v>5.1580000000000004</v>
      </c>
      <c r="P2416" s="180">
        <f>VLOOKUP(D2416,Plan1!$B$2:$S$5570,16,)/1000</f>
        <v>5.2679999999999998</v>
      </c>
      <c r="Q2416" s="180">
        <f>VLOOKUP(D2416,Plan1!$B$2:$S$5570,17,)/1000</f>
        <v>5.1820000000000004</v>
      </c>
      <c r="R2416" s="180">
        <f>VLOOKUP(D2416,Plan1!$B$2:$S$5570,18,)/1000</f>
        <v>5.3659999999999997</v>
      </c>
      <c r="S2416" s="180">
        <f>VLOOKUP(D2416,Plan1!$B$2:$S$5570,6,)/1000</f>
        <v>5.1319999999999997</v>
      </c>
    </row>
    <row r="2417" spans="1:19" x14ac:dyDescent="0.25">
      <c r="A2417" s="178">
        <v>3045</v>
      </c>
      <c r="B2417" s="178">
        <v>-273851</v>
      </c>
      <c r="C2417" s="178">
        <v>-524542</v>
      </c>
      <c r="D2417" s="178" t="s">
        <v>4360</v>
      </c>
      <c r="E2417" s="178" t="s">
        <v>167</v>
      </c>
      <c r="F2417" s="178" t="s">
        <v>3898</v>
      </c>
      <c r="G2417" s="180">
        <f>VLOOKUP(D2417,Plan1!$B$2:$S$5570,7,)/1000</f>
        <v>5.5010000000000003</v>
      </c>
      <c r="H2417" s="180">
        <f>VLOOKUP(D2417,Plan1!$B$2:$S$5570,8,)/1000</f>
        <v>5.532</v>
      </c>
      <c r="I2417" s="180">
        <f>VLOOKUP(D2417,Plan1!$B$2:$S$5570,9,)/1000</f>
        <v>5.4480000000000004</v>
      </c>
      <c r="J2417" s="180">
        <f>VLOOKUP(D2417,Plan1!$B$2:$S$5570,10,)/1000</f>
        <v>4.91</v>
      </c>
      <c r="K2417" s="180">
        <f>VLOOKUP(D2417,Plan1!$B$2:$S$5570,11,)/1000</f>
        <v>4.0030000000000001</v>
      </c>
      <c r="L2417" s="180">
        <f>VLOOKUP(D2417,Plan1!$B$2:$S$5570,12,)/1000</f>
        <v>3.444</v>
      </c>
      <c r="M2417" s="180">
        <f>VLOOKUP(D2417,Plan1!$B$2:$S$5570,13,)/1000</f>
        <v>3.89</v>
      </c>
      <c r="N2417" s="180">
        <f>VLOOKUP(D2417,Plan1!$B$2:$S$5570,14,)/1000</f>
        <v>4.6749999999999998</v>
      </c>
      <c r="O2417" s="180">
        <f>VLOOKUP(D2417,Plan1!$B$2:$S$5570,15,)/1000</f>
        <v>4.41</v>
      </c>
      <c r="P2417" s="180">
        <f>VLOOKUP(D2417,Plan1!$B$2:$S$5570,16,)/1000</f>
        <v>5.0380000000000003</v>
      </c>
      <c r="Q2417" s="180">
        <f>VLOOKUP(D2417,Plan1!$B$2:$S$5570,17,)/1000</f>
        <v>5.6340000000000003</v>
      </c>
      <c r="R2417" s="180">
        <f>VLOOKUP(D2417,Plan1!$B$2:$S$5570,18,)/1000</f>
        <v>5.6520000000000001</v>
      </c>
      <c r="S2417" s="180">
        <f>VLOOKUP(D2417,Plan1!$B$2:$S$5570,6,)/1000</f>
        <v>4.8449999999999998</v>
      </c>
    </row>
    <row r="2418" spans="1:19" x14ac:dyDescent="0.25">
      <c r="A2418" s="178">
        <v>26231</v>
      </c>
      <c r="B2418" s="178">
        <v>-127136</v>
      </c>
      <c r="C2418" s="178">
        <v>-396971</v>
      </c>
      <c r="D2418" s="178" t="s">
        <v>590</v>
      </c>
      <c r="E2418" s="178" t="s">
        <v>167</v>
      </c>
      <c r="F2418" s="178" t="s">
        <v>375</v>
      </c>
      <c r="G2418" s="180">
        <f>VLOOKUP(D2418,Plan1!$B$2:$S$5570,7,)/1000</f>
        <v>5.5270000000000001</v>
      </c>
      <c r="H2418" s="180">
        <f>VLOOKUP(D2418,Plan1!$B$2:$S$5570,8,)/1000</f>
        <v>5.6820000000000004</v>
      </c>
      <c r="I2418" s="180">
        <f>VLOOKUP(D2418,Plan1!$B$2:$S$5570,9,)/1000</f>
        <v>5.7080000000000002</v>
      </c>
      <c r="J2418" s="180">
        <f>VLOOKUP(D2418,Plan1!$B$2:$S$5570,10,)/1000</f>
        <v>4.8639999999999999</v>
      </c>
      <c r="K2418" s="180">
        <f>VLOOKUP(D2418,Plan1!$B$2:$S$5570,11,)/1000</f>
        <v>4.3440000000000003</v>
      </c>
      <c r="L2418" s="180">
        <f>VLOOKUP(D2418,Plan1!$B$2:$S$5570,12,)/1000</f>
        <v>4.0720000000000001</v>
      </c>
      <c r="M2418" s="180">
        <f>VLOOKUP(D2418,Plan1!$B$2:$S$5570,13,)/1000</f>
        <v>4.2679999999999998</v>
      </c>
      <c r="N2418" s="180">
        <f>VLOOKUP(D2418,Plan1!$B$2:$S$5570,14,)/1000</f>
        <v>4.6989999999999998</v>
      </c>
      <c r="O2418" s="180">
        <f>VLOOKUP(D2418,Plan1!$B$2:$S$5570,15,)/1000</f>
        <v>5.2949999999999999</v>
      </c>
      <c r="P2418" s="180">
        <f>VLOOKUP(D2418,Plan1!$B$2:$S$5570,16,)/1000</f>
        <v>5.1790000000000003</v>
      </c>
      <c r="Q2418" s="180">
        <f>VLOOKUP(D2418,Plan1!$B$2:$S$5570,17,)/1000</f>
        <v>5.2229999999999999</v>
      </c>
      <c r="R2418" s="180">
        <f>VLOOKUP(D2418,Plan1!$B$2:$S$5570,18,)/1000</f>
        <v>5.468</v>
      </c>
      <c r="S2418" s="180">
        <f>VLOOKUP(D2418,Plan1!$B$2:$S$5570,6,)/1000</f>
        <v>5.0270000000000001</v>
      </c>
    </row>
    <row r="2419" spans="1:19" x14ac:dyDescent="0.25">
      <c r="A2419" s="178">
        <v>6152</v>
      </c>
      <c r="B2419" s="178">
        <v>-231052</v>
      </c>
      <c r="C2419" s="178">
        <v>-486161</v>
      </c>
      <c r="D2419" s="178" t="s">
        <v>4840</v>
      </c>
      <c r="E2419" s="178" t="s">
        <v>167</v>
      </c>
      <c r="F2419" s="178" t="s">
        <v>4704</v>
      </c>
      <c r="G2419" s="180">
        <f>VLOOKUP(D2419,Plan1!$B$2:$S$5570,7,)/1000</f>
        <v>4.891</v>
      </c>
      <c r="H2419" s="180">
        <f>VLOOKUP(D2419,Plan1!$B$2:$S$5570,8,)/1000</f>
        <v>5.3570000000000002</v>
      </c>
      <c r="I2419" s="180">
        <f>VLOOKUP(D2419,Plan1!$B$2:$S$5570,9,)/1000</f>
        <v>5.2169999999999996</v>
      </c>
      <c r="J2419" s="180">
        <f>VLOOKUP(D2419,Plan1!$B$2:$S$5570,10,)/1000</f>
        <v>5.2309999999999999</v>
      </c>
      <c r="K2419" s="180">
        <f>VLOOKUP(D2419,Plan1!$B$2:$S$5570,11,)/1000</f>
        <v>4.5279999999999996</v>
      </c>
      <c r="L2419" s="180">
        <f>VLOOKUP(D2419,Plan1!$B$2:$S$5570,12,)/1000</f>
        <v>4.4189999999999996</v>
      </c>
      <c r="M2419" s="180">
        <f>VLOOKUP(D2419,Plan1!$B$2:$S$5570,13,)/1000</f>
        <v>4.5039999999999996</v>
      </c>
      <c r="N2419" s="180">
        <f>VLOOKUP(D2419,Plan1!$B$2:$S$5570,14,)/1000</f>
        <v>5.4710000000000001</v>
      </c>
      <c r="O2419" s="180">
        <f>VLOOKUP(D2419,Plan1!$B$2:$S$5570,15,)/1000</f>
        <v>5.056</v>
      </c>
      <c r="P2419" s="180">
        <f>VLOOKUP(D2419,Plan1!$B$2:$S$5570,16,)/1000</f>
        <v>5.1139999999999999</v>
      </c>
      <c r="Q2419" s="180">
        <f>VLOOKUP(D2419,Plan1!$B$2:$S$5570,17,)/1000</f>
        <v>5.1920000000000002</v>
      </c>
      <c r="R2419" s="180">
        <f>VLOOKUP(D2419,Plan1!$B$2:$S$5570,18,)/1000</f>
        <v>5.2519999999999998</v>
      </c>
      <c r="S2419" s="180">
        <f>VLOOKUP(D2419,Plan1!$B$2:$S$5570,6,)/1000</f>
        <v>5.0190000000000001</v>
      </c>
    </row>
    <row r="2420" spans="1:19" x14ac:dyDescent="0.25">
      <c r="A2420" s="178">
        <v>55043</v>
      </c>
      <c r="B2420" s="178">
        <v>-45265</v>
      </c>
      <c r="C2420" s="178">
        <v>-396205</v>
      </c>
      <c r="D2420" s="178" t="s">
        <v>884</v>
      </c>
      <c r="E2420" s="178" t="s">
        <v>167</v>
      </c>
      <c r="F2420" s="178" t="s">
        <v>792</v>
      </c>
      <c r="G2420" s="180">
        <f>VLOOKUP(D2420,Plan1!$B$2:$S$5570,7,)/1000</f>
        <v>5.0789999999999997</v>
      </c>
      <c r="H2420" s="180">
        <f>VLOOKUP(D2420,Plan1!$B$2:$S$5570,8,)/1000</f>
        <v>5.2530000000000001</v>
      </c>
      <c r="I2420" s="180">
        <f>VLOOKUP(D2420,Plan1!$B$2:$S$5570,9,)/1000</f>
        <v>5.3250000000000002</v>
      </c>
      <c r="J2420" s="180">
        <f>VLOOKUP(D2420,Plan1!$B$2:$S$5570,10,)/1000</f>
        <v>4.9240000000000004</v>
      </c>
      <c r="K2420" s="180">
        <f>VLOOKUP(D2420,Plan1!$B$2:$S$5570,11,)/1000</f>
        <v>5.032</v>
      </c>
      <c r="L2420" s="180">
        <f>VLOOKUP(D2420,Plan1!$B$2:$S$5570,12,)/1000</f>
        <v>5.03</v>
      </c>
      <c r="M2420" s="180">
        <f>VLOOKUP(D2420,Plan1!$B$2:$S$5570,13,)/1000</f>
        <v>5.4859999999999998</v>
      </c>
      <c r="N2420" s="180">
        <f>VLOOKUP(D2420,Plan1!$B$2:$S$5570,14,)/1000</f>
        <v>6.2610000000000001</v>
      </c>
      <c r="O2420" s="180">
        <f>VLOOKUP(D2420,Plan1!$B$2:$S$5570,15,)/1000</f>
        <v>6.6479999999999997</v>
      </c>
      <c r="P2420" s="180">
        <f>VLOOKUP(D2420,Plan1!$B$2:$S$5570,16,)/1000</f>
        <v>6.4279999999999999</v>
      </c>
      <c r="Q2420" s="180">
        <f>VLOOKUP(D2420,Plan1!$B$2:$S$5570,17,)/1000</f>
        <v>6.0869999999999997</v>
      </c>
      <c r="R2420" s="180">
        <f>VLOOKUP(D2420,Plan1!$B$2:$S$5570,18,)/1000</f>
        <v>5.3840000000000003</v>
      </c>
      <c r="S2420" s="180">
        <f>VLOOKUP(D2420,Plan1!$B$2:$S$5570,6,)/1000</f>
        <v>5.5780000000000003</v>
      </c>
    </row>
    <row r="2421" spans="1:19" x14ac:dyDescent="0.25">
      <c r="A2421" s="178">
        <v>44120</v>
      </c>
      <c r="B2421" s="178">
        <v>-73784</v>
      </c>
      <c r="C2421" s="178">
        <v>-356277</v>
      </c>
      <c r="D2421" s="178" t="s">
        <v>2752</v>
      </c>
      <c r="E2421" s="178" t="s">
        <v>167</v>
      </c>
      <c r="F2421" s="178" t="s">
        <v>2709</v>
      </c>
      <c r="G2421" s="180">
        <f>VLOOKUP(D2421,Plan1!$B$2:$S$5570,7,)/1000</f>
        <v>5.3579999999999997</v>
      </c>
      <c r="H2421" s="180">
        <f>VLOOKUP(D2421,Plan1!$B$2:$S$5570,8,)/1000</f>
        <v>5.5990000000000002</v>
      </c>
      <c r="I2421" s="180">
        <f>VLOOKUP(D2421,Plan1!$B$2:$S$5570,9,)/1000</f>
        <v>5.806</v>
      </c>
      <c r="J2421" s="180">
        <f>VLOOKUP(D2421,Plan1!$B$2:$S$5570,10,)/1000</f>
        <v>5.3940000000000001</v>
      </c>
      <c r="K2421" s="180">
        <f>VLOOKUP(D2421,Plan1!$B$2:$S$5570,11,)/1000</f>
        <v>4.8090000000000002</v>
      </c>
      <c r="L2421" s="180">
        <f>VLOOKUP(D2421,Plan1!$B$2:$S$5570,12,)/1000</f>
        <v>4.351</v>
      </c>
      <c r="M2421" s="180">
        <f>VLOOKUP(D2421,Plan1!$B$2:$S$5570,13,)/1000</f>
        <v>4.452</v>
      </c>
      <c r="N2421" s="180">
        <f>VLOOKUP(D2421,Plan1!$B$2:$S$5570,14,)/1000</f>
        <v>5.0869999999999997</v>
      </c>
      <c r="O2421" s="180">
        <f>VLOOKUP(D2421,Plan1!$B$2:$S$5570,15,)/1000</f>
        <v>5.4740000000000002</v>
      </c>
      <c r="P2421" s="180">
        <f>VLOOKUP(D2421,Plan1!$B$2:$S$5570,16,)/1000</f>
        <v>5.62</v>
      </c>
      <c r="Q2421" s="180">
        <f>VLOOKUP(D2421,Plan1!$B$2:$S$5570,17,)/1000</f>
        <v>5.8129999999999997</v>
      </c>
      <c r="R2421" s="180">
        <f>VLOOKUP(D2421,Plan1!$B$2:$S$5570,18,)/1000</f>
        <v>5.5620000000000003</v>
      </c>
      <c r="S2421" s="180">
        <f>VLOOKUP(D2421,Plan1!$B$2:$S$5570,6,)/1000</f>
        <v>5.2770000000000001</v>
      </c>
    </row>
    <row r="2422" spans="1:19" x14ac:dyDescent="0.25">
      <c r="A2422" s="178">
        <v>50280</v>
      </c>
      <c r="B2422" s="178">
        <v>-58367</v>
      </c>
      <c r="C2422" s="178">
        <v>-379916</v>
      </c>
      <c r="D2422" s="178" t="s">
        <v>3850</v>
      </c>
      <c r="E2422" s="178" t="s">
        <v>167</v>
      </c>
      <c r="F2422" s="178" t="s">
        <v>3752</v>
      </c>
      <c r="G2422" s="180">
        <f>VLOOKUP(D2422,Plan1!$B$2:$S$5570,7,)/1000</f>
        <v>5.7679999999999998</v>
      </c>
      <c r="H2422" s="180">
        <f>VLOOKUP(D2422,Plan1!$B$2:$S$5570,8,)/1000</f>
        <v>5.9429999999999996</v>
      </c>
      <c r="I2422" s="180">
        <f>VLOOKUP(D2422,Plan1!$B$2:$S$5570,9,)/1000</f>
        <v>6.0709999999999997</v>
      </c>
      <c r="J2422" s="180">
        <f>VLOOKUP(D2422,Plan1!$B$2:$S$5570,10,)/1000</f>
        <v>5.8540000000000001</v>
      </c>
      <c r="K2422" s="180">
        <f>VLOOKUP(D2422,Plan1!$B$2:$S$5570,11,)/1000</f>
        <v>5.59</v>
      </c>
      <c r="L2422" s="180">
        <f>VLOOKUP(D2422,Plan1!$B$2:$S$5570,12,)/1000</f>
        <v>5.3070000000000004</v>
      </c>
      <c r="M2422" s="180">
        <f>VLOOKUP(D2422,Plan1!$B$2:$S$5570,13,)/1000</f>
        <v>5.6639999999999997</v>
      </c>
      <c r="N2422" s="180">
        <f>VLOOKUP(D2422,Plan1!$B$2:$S$5570,14,)/1000</f>
        <v>6.2640000000000002</v>
      </c>
      <c r="O2422" s="180">
        <f>VLOOKUP(D2422,Plan1!$B$2:$S$5570,15,)/1000</f>
        <v>6.4669999999999996</v>
      </c>
      <c r="P2422" s="180">
        <f>VLOOKUP(D2422,Plan1!$B$2:$S$5570,16,)/1000</f>
        <v>6.5460000000000003</v>
      </c>
      <c r="Q2422" s="180">
        <f>VLOOKUP(D2422,Plan1!$B$2:$S$5570,17,)/1000</f>
        <v>6.4130000000000003</v>
      </c>
      <c r="R2422" s="180">
        <f>VLOOKUP(D2422,Plan1!$B$2:$S$5570,18,)/1000</f>
        <v>5.8739999999999997</v>
      </c>
      <c r="S2422" s="180">
        <f>VLOOKUP(D2422,Plan1!$B$2:$S$5570,6,)/1000</f>
        <v>5.98</v>
      </c>
    </row>
    <row r="2423" spans="1:19" x14ac:dyDescent="0.25">
      <c r="A2423" s="178">
        <v>10004</v>
      </c>
      <c r="B2423" s="178">
        <v>-20738</v>
      </c>
      <c r="C2423" s="178">
        <v>-467529</v>
      </c>
      <c r="D2423" s="178" t="s">
        <v>1998</v>
      </c>
      <c r="E2423" s="178" t="s">
        <v>167</v>
      </c>
      <c r="F2423" s="178" t="s">
        <v>1727</v>
      </c>
      <c r="G2423" s="180">
        <f>VLOOKUP(D2423,Plan1!$B$2:$S$5570,7,)/1000</f>
        <v>5.2240000000000002</v>
      </c>
      <c r="H2423" s="180">
        <f>VLOOKUP(D2423,Plan1!$B$2:$S$5570,8,)/1000</f>
        <v>5.7149999999999999</v>
      </c>
      <c r="I2423" s="180">
        <f>VLOOKUP(D2423,Plan1!$B$2:$S$5570,9,)/1000</f>
        <v>5.2679999999999998</v>
      </c>
      <c r="J2423" s="180">
        <f>VLOOKUP(D2423,Plan1!$B$2:$S$5570,10,)/1000</f>
        <v>5.4790000000000001</v>
      </c>
      <c r="K2423" s="180">
        <f>VLOOKUP(D2423,Plan1!$B$2:$S$5570,11,)/1000</f>
        <v>5.1559999999999997</v>
      </c>
      <c r="L2423" s="180">
        <f>VLOOKUP(D2423,Plan1!$B$2:$S$5570,12,)/1000</f>
        <v>5.1079999999999997</v>
      </c>
      <c r="M2423" s="180">
        <f>VLOOKUP(D2423,Plan1!$B$2:$S$5570,13,)/1000</f>
        <v>5.2869999999999999</v>
      </c>
      <c r="N2423" s="180">
        <f>VLOOKUP(D2423,Plan1!$B$2:$S$5570,14,)/1000</f>
        <v>5.9969999999999999</v>
      </c>
      <c r="O2423" s="180">
        <f>VLOOKUP(D2423,Plan1!$B$2:$S$5570,15,)/1000</f>
        <v>5.5</v>
      </c>
      <c r="P2423" s="180">
        <f>VLOOKUP(D2423,Plan1!$B$2:$S$5570,16,)/1000</f>
        <v>5.4859999999999998</v>
      </c>
      <c r="Q2423" s="180">
        <f>VLOOKUP(D2423,Plan1!$B$2:$S$5570,17,)/1000</f>
        <v>5.1470000000000002</v>
      </c>
      <c r="R2423" s="180">
        <f>VLOOKUP(D2423,Plan1!$B$2:$S$5570,18,)/1000</f>
        <v>5.1890000000000001</v>
      </c>
      <c r="S2423" s="180">
        <f>VLOOKUP(D2423,Plan1!$B$2:$S$5570,6,)/1000</f>
        <v>5.38</v>
      </c>
    </row>
    <row r="2424" spans="1:19" x14ac:dyDescent="0.25">
      <c r="A2424" s="178">
        <v>30776</v>
      </c>
      <c r="B2424" s="178">
        <v>-110075</v>
      </c>
      <c r="C2424" s="178">
        <v>-552435</v>
      </c>
      <c r="D2424" s="178" t="s">
        <v>1622</v>
      </c>
      <c r="E2424" s="178" t="s">
        <v>167</v>
      </c>
      <c r="F2424" s="178" t="s">
        <v>1511</v>
      </c>
      <c r="G2424" s="180">
        <f>VLOOKUP(D2424,Plan1!$B$2:$S$5570,7,)/1000</f>
        <v>4.6310000000000002</v>
      </c>
      <c r="H2424" s="180">
        <f>VLOOKUP(D2424,Plan1!$B$2:$S$5570,8,)/1000</f>
        <v>4.657</v>
      </c>
      <c r="I2424" s="180">
        <f>VLOOKUP(D2424,Plan1!$B$2:$S$5570,9,)/1000</f>
        <v>4.726</v>
      </c>
      <c r="J2424" s="180">
        <f>VLOOKUP(D2424,Plan1!$B$2:$S$5570,10,)/1000</f>
        <v>4.851</v>
      </c>
      <c r="K2424" s="180">
        <f>VLOOKUP(D2424,Plan1!$B$2:$S$5570,11,)/1000</f>
        <v>5.0860000000000003</v>
      </c>
      <c r="L2424" s="180">
        <f>VLOOKUP(D2424,Plan1!$B$2:$S$5570,12,)/1000</f>
        <v>5.2110000000000003</v>
      </c>
      <c r="M2424" s="180">
        <f>VLOOKUP(D2424,Plan1!$B$2:$S$5570,13,)/1000</f>
        <v>5.5549999999999997</v>
      </c>
      <c r="N2424" s="180">
        <f>VLOOKUP(D2424,Plan1!$B$2:$S$5570,14,)/1000</f>
        <v>5.7889999999999997</v>
      </c>
      <c r="O2424" s="180">
        <f>VLOOKUP(D2424,Plan1!$B$2:$S$5570,15,)/1000</f>
        <v>5.125</v>
      </c>
      <c r="P2424" s="180">
        <f>VLOOKUP(D2424,Plan1!$B$2:$S$5570,16,)/1000</f>
        <v>4.9429999999999996</v>
      </c>
      <c r="Q2424" s="180">
        <f>VLOOKUP(D2424,Plan1!$B$2:$S$5570,17,)/1000</f>
        <v>4.6879999999999997</v>
      </c>
      <c r="R2424" s="180">
        <f>VLOOKUP(D2424,Plan1!$B$2:$S$5570,18,)/1000</f>
        <v>4.609</v>
      </c>
      <c r="S2424" s="180">
        <f>VLOOKUP(D2424,Plan1!$B$2:$S$5570,6,)/1000</f>
        <v>4.9889999999999999</v>
      </c>
    </row>
    <row r="2425" spans="1:19" x14ac:dyDescent="0.25">
      <c r="A2425" s="178">
        <v>68381</v>
      </c>
      <c r="B2425" s="178">
        <v>6056</v>
      </c>
      <c r="C2425" s="178">
        <v>-506991</v>
      </c>
      <c r="D2425" s="178" t="s">
        <v>300</v>
      </c>
      <c r="E2425" s="178" t="s">
        <v>167</v>
      </c>
      <c r="F2425" s="178" t="s">
        <v>295</v>
      </c>
      <c r="G2425" s="180">
        <f>VLOOKUP(D2425,Plan1!$B$2:$S$5570,7,)/1000</f>
        <v>4.3209999999999997</v>
      </c>
      <c r="H2425" s="180">
        <f>VLOOKUP(D2425,Plan1!$B$2:$S$5570,8,)/1000</f>
        <v>4.0519999999999996</v>
      </c>
      <c r="I2425" s="180">
        <f>VLOOKUP(D2425,Plan1!$B$2:$S$5570,9,)/1000</f>
        <v>3.9790000000000001</v>
      </c>
      <c r="J2425" s="180">
        <f>VLOOKUP(D2425,Plan1!$B$2:$S$5570,10,)/1000</f>
        <v>3.9830000000000001</v>
      </c>
      <c r="K2425" s="180">
        <f>VLOOKUP(D2425,Plan1!$B$2:$S$5570,11,)/1000</f>
        <v>4.4359999999999999</v>
      </c>
      <c r="L2425" s="180">
        <f>VLOOKUP(D2425,Plan1!$B$2:$S$5570,12,)/1000</f>
        <v>4.8010000000000002</v>
      </c>
      <c r="M2425" s="180">
        <f>VLOOKUP(D2425,Plan1!$B$2:$S$5570,13,)/1000</f>
        <v>5.0259999999999998</v>
      </c>
      <c r="N2425" s="180">
        <f>VLOOKUP(D2425,Plan1!$B$2:$S$5570,14,)/1000</f>
        <v>5.4480000000000004</v>
      </c>
      <c r="O2425" s="180">
        <f>VLOOKUP(D2425,Plan1!$B$2:$S$5570,15,)/1000</f>
        <v>5.5170000000000003</v>
      </c>
      <c r="P2425" s="180">
        <f>VLOOKUP(D2425,Plan1!$B$2:$S$5570,16,)/1000</f>
        <v>5.46</v>
      </c>
      <c r="Q2425" s="180">
        <f>VLOOKUP(D2425,Plan1!$B$2:$S$5570,17,)/1000</f>
        <v>5.1529999999999996</v>
      </c>
      <c r="R2425" s="180">
        <f>VLOOKUP(D2425,Plan1!$B$2:$S$5570,18,)/1000</f>
        <v>4.6449999999999996</v>
      </c>
      <c r="S2425" s="180">
        <f>VLOOKUP(D2425,Plan1!$B$2:$S$5570,6,)/1000</f>
        <v>4.7350000000000003</v>
      </c>
    </row>
    <row r="2426" spans="1:19" x14ac:dyDescent="0.25">
      <c r="A2426" s="178">
        <v>18371</v>
      </c>
      <c r="B2426" s="178">
        <v>-162036</v>
      </c>
      <c r="C2426" s="178">
        <v>-496048</v>
      </c>
      <c r="D2426" s="178" t="s">
        <v>1190</v>
      </c>
      <c r="E2426" s="178" t="s">
        <v>167</v>
      </c>
      <c r="F2426" s="178" t="s">
        <v>1058</v>
      </c>
      <c r="G2426" s="180">
        <f>VLOOKUP(D2426,Plan1!$B$2:$S$5570,7,)/1000</f>
        <v>5.0030000000000001</v>
      </c>
      <c r="H2426" s="180">
        <f>VLOOKUP(D2426,Plan1!$B$2:$S$5570,8,)/1000</f>
        <v>5.3559999999999999</v>
      </c>
      <c r="I2426" s="180">
        <f>VLOOKUP(D2426,Plan1!$B$2:$S$5570,9,)/1000</f>
        <v>5.2080000000000002</v>
      </c>
      <c r="J2426" s="180">
        <f>VLOOKUP(D2426,Plan1!$B$2:$S$5570,10,)/1000</f>
        <v>5.585</v>
      </c>
      <c r="K2426" s="180">
        <f>VLOOKUP(D2426,Plan1!$B$2:$S$5570,11,)/1000</f>
        <v>5.6</v>
      </c>
      <c r="L2426" s="180">
        <f>VLOOKUP(D2426,Plan1!$B$2:$S$5570,12,)/1000</f>
        <v>5.484</v>
      </c>
      <c r="M2426" s="180">
        <f>VLOOKUP(D2426,Plan1!$B$2:$S$5570,13,)/1000</f>
        <v>5.6189999999999998</v>
      </c>
      <c r="N2426" s="180">
        <f>VLOOKUP(D2426,Plan1!$B$2:$S$5570,14,)/1000</f>
        <v>6.3570000000000002</v>
      </c>
      <c r="O2426" s="180">
        <f>VLOOKUP(D2426,Plan1!$B$2:$S$5570,15,)/1000</f>
        <v>5.7110000000000003</v>
      </c>
      <c r="P2426" s="180">
        <f>VLOOKUP(D2426,Plan1!$B$2:$S$5570,16,)/1000</f>
        <v>5.3940000000000001</v>
      </c>
      <c r="Q2426" s="180">
        <f>VLOOKUP(D2426,Plan1!$B$2:$S$5570,17,)/1000</f>
        <v>4.9219999999999997</v>
      </c>
      <c r="R2426" s="180">
        <f>VLOOKUP(D2426,Plan1!$B$2:$S$5570,18,)/1000</f>
        <v>4.9080000000000004</v>
      </c>
      <c r="S2426" s="180">
        <f>VLOOKUP(D2426,Plan1!$B$2:$S$5570,6,)/1000</f>
        <v>5.4290000000000003</v>
      </c>
    </row>
    <row r="2427" spans="1:19" x14ac:dyDescent="0.25">
      <c r="A2427" s="178">
        <v>43261</v>
      </c>
      <c r="B2427" s="178">
        <v>-76003</v>
      </c>
      <c r="C2427" s="178">
        <v>-430252</v>
      </c>
      <c r="D2427" s="178" t="s">
        <v>3517</v>
      </c>
      <c r="E2427" s="178" t="s">
        <v>167</v>
      </c>
      <c r="F2427" s="178" t="s">
        <v>3448</v>
      </c>
      <c r="G2427" s="180">
        <f>VLOOKUP(D2427,Plan1!$B$2:$S$5570,7,)/1000</f>
        <v>5.15</v>
      </c>
      <c r="H2427" s="180">
        <f>VLOOKUP(D2427,Plan1!$B$2:$S$5570,8,)/1000</f>
        <v>5.218</v>
      </c>
      <c r="I2427" s="180">
        <f>VLOOKUP(D2427,Plan1!$B$2:$S$5570,9,)/1000</f>
        <v>5.33</v>
      </c>
      <c r="J2427" s="180">
        <f>VLOOKUP(D2427,Plan1!$B$2:$S$5570,10,)/1000</f>
        <v>5.4450000000000003</v>
      </c>
      <c r="K2427" s="180">
        <f>VLOOKUP(D2427,Plan1!$B$2:$S$5570,11,)/1000</f>
        <v>5.5860000000000003</v>
      </c>
      <c r="L2427" s="180">
        <f>VLOOKUP(D2427,Plan1!$B$2:$S$5570,12,)/1000</f>
        <v>5.665</v>
      </c>
      <c r="M2427" s="180">
        <f>VLOOKUP(D2427,Plan1!$B$2:$S$5570,13,)/1000</f>
        <v>5.984</v>
      </c>
      <c r="N2427" s="180">
        <f>VLOOKUP(D2427,Plan1!$B$2:$S$5570,14,)/1000</f>
        <v>6.423</v>
      </c>
      <c r="O2427" s="180">
        <f>VLOOKUP(D2427,Plan1!$B$2:$S$5570,15,)/1000</f>
        <v>6.6360000000000001</v>
      </c>
      <c r="P2427" s="180">
        <f>VLOOKUP(D2427,Plan1!$B$2:$S$5570,16,)/1000</f>
        <v>6.2430000000000003</v>
      </c>
      <c r="Q2427" s="180">
        <f>VLOOKUP(D2427,Plan1!$B$2:$S$5570,17,)/1000</f>
        <v>5.73</v>
      </c>
      <c r="R2427" s="180">
        <f>VLOOKUP(D2427,Plan1!$B$2:$S$5570,18,)/1000</f>
        <v>5.4710000000000001</v>
      </c>
      <c r="S2427" s="180">
        <f>VLOOKUP(D2427,Plan1!$B$2:$S$5570,6,)/1000</f>
        <v>5.74</v>
      </c>
    </row>
    <row r="2428" spans="1:19" x14ac:dyDescent="0.25">
      <c r="A2428" s="178">
        <v>11100</v>
      </c>
      <c r="B2428" s="178">
        <v>-200823</v>
      </c>
      <c r="C2428" s="178">
        <v>-445805</v>
      </c>
      <c r="D2428" s="178" t="s">
        <v>2103</v>
      </c>
      <c r="E2428" s="178" t="s">
        <v>167</v>
      </c>
      <c r="F2428" s="178" t="s">
        <v>1727</v>
      </c>
      <c r="G2428" s="180">
        <f>VLOOKUP(D2428,Plan1!$B$2:$S$5570,7,)/1000</f>
        <v>5.2030000000000003</v>
      </c>
      <c r="H2428" s="180">
        <f>VLOOKUP(D2428,Plan1!$B$2:$S$5570,8,)/1000</f>
        <v>5.6829999999999998</v>
      </c>
      <c r="I2428" s="180">
        <f>VLOOKUP(D2428,Plan1!$B$2:$S$5570,9,)/1000</f>
        <v>5.18</v>
      </c>
      <c r="J2428" s="180">
        <f>VLOOKUP(D2428,Plan1!$B$2:$S$5570,10,)/1000</f>
        <v>5.4130000000000003</v>
      </c>
      <c r="K2428" s="180">
        <f>VLOOKUP(D2428,Plan1!$B$2:$S$5570,11,)/1000</f>
        <v>5.0529999999999999</v>
      </c>
      <c r="L2428" s="180">
        <f>VLOOKUP(D2428,Plan1!$B$2:$S$5570,12,)/1000</f>
        <v>5.1070000000000002</v>
      </c>
      <c r="M2428" s="180">
        <f>VLOOKUP(D2428,Plan1!$B$2:$S$5570,13,)/1000</f>
        <v>5.343</v>
      </c>
      <c r="N2428" s="180">
        <f>VLOOKUP(D2428,Plan1!$B$2:$S$5570,14,)/1000</f>
        <v>6.024</v>
      </c>
      <c r="O2428" s="180">
        <f>VLOOKUP(D2428,Plan1!$B$2:$S$5570,15,)/1000</f>
        <v>5.7850000000000001</v>
      </c>
      <c r="P2428" s="180">
        <f>VLOOKUP(D2428,Plan1!$B$2:$S$5570,16,)/1000</f>
        <v>5.4059999999999997</v>
      </c>
      <c r="Q2428" s="180">
        <f>VLOOKUP(D2428,Plan1!$B$2:$S$5570,17,)/1000</f>
        <v>4.8470000000000004</v>
      </c>
      <c r="R2428" s="180">
        <f>VLOOKUP(D2428,Plan1!$B$2:$S$5570,18,)/1000</f>
        <v>4.9969999999999999</v>
      </c>
      <c r="S2428" s="180">
        <f>VLOOKUP(D2428,Plan1!$B$2:$S$5570,6,)/1000</f>
        <v>5.3369999999999997</v>
      </c>
    </row>
    <row r="2429" spans="1:19" x14ac:dyDescent="0.25">
      <c r="A2429" s="178">
        <v>6646</v>
      </c>
      <c r="B2429" s="178">
        <v>-227309</v>
      </c>
      <c r="C2429" s="178">
        <v>-528869</v>
      </c>
      <c r="D2429" s="178" t="s">
        <v>3276</v>
      </c>
      <c r="E2429" s="178" t="s">
        <v>167</v>
      </c>
      <c r="F2429" s="178" t="s">
        <v>2912</v>
      </c>
      <c r="G2429" s="180">
        <f>VLOOKUP(D2429,Plan1!$B$2:$S$5570,7,)/1000</f>
        <v>5.4550000000000001</v>
      </c>
      <c r="H2429" s="180">
        <f>VLOOKUP(D2429,Plan1!$B$2:$S$5570,8,)/1000</f>
        <v>5.7789999999999999</v>
      </c>
      <c r="I2429" s="180">
        <f>VLOOKUP(D2429,Plan1!$B$2:$S$5570,9,)/1000</f>
        <v>5.7009999999999996</v>
      </c>
      <c r="J2429" s="180">
        <f>VLOOKUP(D2429,Plan1!$B$2:$S$5570,10,)/1000</f>
        <v>5.36</v>
      </c>
      <c r="K2429" s="180">
        <f>VLOOKUP(D2429,Plan1!$B$2:$S$5570,11,)/1000</f>
        <v>4.6550000000000002</v>
      </c>
      <c r="L2429" s="180">
        <f>VLOOKUP(D2429,Plan1!$B$2:$S$5570,12,)/1000</f>
        <v>4.4349999999999996</v>
      </c>
      <c r="M2429" s="180">
        <f>VLOOKUP(D2429,Plan1!$B$2:$S$5570,13,)/1000</f>
        <v>4.569</v>
      </c>
      <c r="N2429" s="180">
        <f>VLOOKUP(D2429,Plan1!$B$2:$S$5570,14,)/1000</f>
        <v>5.3879999999999999</v>
      </c>
      <c r="O2429" s="180">
        <f>VLOOKUP(D2429,Plan1!$B$2:$S$5570,15,)/1000</f>
        <v>5.1559999999999997</v>
      </c>
      <c r="P2429" s="180">
        <f>VLOOKUP(D2429,Plan1!$B$2:$S$5570,16,)/1000</f>
        <v>5.33</v>
      </c>
      <c r="Q2429" s="180">
        <f>VLOOKUP(D2429,Plan1!$B$2:$S$5570,17,)/1000</f>
        <v>5.6310000000000002</v>
      </c>
      <c r="R2429" s="180">
        <f>VLOOKUP(D2429,Plan1!$B$2:$S$5570,18,)/1000</f>
        <v>5.7489999999999997</v>
      </c>
      <c r="S2429" s="180">
        <f>VLOOKUP(D2429,Plan1!$B$2:$S$5570,6,)/1000</f>
        <v>5.2670000000000003</v>
      </c>
    </row>
    <row r="2430" spans="1:19" x14ac:dyDescent="0.25">
      <c r="A2430" s="178">
        <v>10035</v>
      </c>
      <c r="B2430" s="178">
        <v>-206773</v>
      </c>
      <c r="C2430" s="178">
        <v>-436145</v>
      </c>
      <c r="D2430" s="178" t="s">
        <v>2008</v>
      </c>
      <c r="E2430" s="178" t="s">
        <v>167</v>
      </c>
      <c r="F2430" s="178" t="s">
        <v>1727</v>
      </c>
      <c r="G2430" s="180">
        <f>VLOOKUP(D2430,Plan1!$B$2:$S$5570,7,)/1000</f>
        <v>5.0279999999999996</v>
      </c>
      <c r="H2430" s="180">
        <f>VLOOKUP(D2430,Plan1!$B$2:$S$5570,8,)/1000</f>
        <v>5.6820000000000004</v>
      </c>
      <c r="I2430" s="180">
        <f>VLOOKUP(D2430,Plan1!$B$2:$S$5570,9,)/1000</f>
        <v>5.0049999999999999</v>
      </c>
      <c r="J2430" s="180">
        <f>VLOOKUP(D2430,Plan1!$B$2:$S$5570,10,)/1000</f>
        <v>4.9420000000000002</v>
      </c>
      <c r="K2430" s="180">
        <f>VLOOKUP(D2430,Plan1!$B$2:$S$5570,11,)/1000</f>
        <v>4.6269999999999998</v>
      </c>
      <c r="L2430" s="180">
        <f>VLOOKUP(D2430,Plan1!$B$2:$S$5570,12,)/1000</f>
        <v>4.5490000000000004</v>
      </c>
      <c r="M2430" s="180">
        <f>VLOOKUP(D2430,Plan1!$B$2:$S$5570,13,)/1000</f>
        <v>4.6859999999999999</v>
      </c>
      <c r="N2430" s="180">
        <f>VLOOKUP(D2430,Plan1!$B$2:$S$5570,14,)/1000</f>
        <v>5.6059999999999999</v>
      </c>
      <c r="O2430" s="180">
        <f>VLOOKUP(D2430,Plan1!$B$2:$S$5570,15,)/1000</f>
        <v>5.335</v>
      </c>
      <c r="P2430" s="180">
        <f>VLOOKUP(D2430,Plan1!$B$2:$S$5570,16,)/1000</f>
        <v>5.048</v>
      </c>
      <c r="Q2430" s="180">
        <f>VLOOKUP(D2430,Plan1!$B$2:$S$5570,17,)/1000</f>
        <v>4.4640000000000004</v>
      </c>
      <c r="R2430" s="180">
        <f>VLOOKUP(D2430,Plan1!$B$2:$S$5570,18,)/1000</f>
        <v>4.91</v>
      </c>
      <c r="S2430" s="180">
        <f>VLOOKUP(D2430,Plan1!$B$2:$S$5570,6,)/1000</f>
        <v>4.99</v>
      </c>
    </row>
    <row r="2431" spans="1:19" x14ac:dyDescent="0.25">
      <c r="A2431" s="178">
        <v>17636</v>
      </c>
      <c r="B2431" s="178">
        <v>-166139</v>
      </c>
      <c r="C2431" s="178">
        <v>-417681</v>
      </c>
      <c r="D2431" s="178" t="s">
        <v>2477</v>
      </c>
      <c r="E2431" s="178" t="s">
        <v>167</v>
      </c>
      <c r="F2431" s="178" t="s">
        <v>1727</v>
      </c>
      <c r="G2431" s="180">
        <f>VLOOKUP(D2431,Plan1!$B$2:$S$5570,7,)/1000</f>
        <v>5.8310000000000004</v>
      </c>
      <c r="H2431" s="180">
        <f>VLOOKUP(D2431,Plan1!$B$2:$S$5570,8,)/1000</f>
        <v>6.3339999999999996</v>
      </c>
      <c r="I2431" s="180">
        <f>VLOOKUP(D2431,Plan1!$B$2:$S$5570,9,)/1000</f>
        <v>5.7149999999999999</v>
      </c>
      <c r="J2431" s="180">
        <f>VLOOKUP(D2431,Plan1!$B$2:$S$5570,10,)/1000</f>
        <v>5.3280000000000003</v>
      </c>
      <c r="K2431" s="180">
        <f>VLOOKUP(D2431,Plan1!$B$2:$S$5570,11,)/1000</f>
        <v>4.7850000000000001</v>
      </c>
      <c r="L2431" s="180">
        <f>VLOOKUP(D2431,Plan1!$B$2:$S$5570,12,)/1000</f>
        <v>4.5270000000000001</v>
      </c>
      <c r="M2431" s="180">
        <f>VLOOKUP(D2431,Plan1!$B$2:$S$5570,13,)/1000</f>
        <v>4.7089999999999996</v>
      </c>
      <c r="N2431" s="180">
        <f>VLOOKUP(D2431,Plan1!$B$2:$S$5570,14,)/1000</f>
        <v>5.3470000000000004</v>
      </c>
      <c r="O2431" s="180">
        <f>VLOOKUP(D2431,Plan1!$B$2:$S$5570,15,)/1000</f>
        <v>5.74</v>
      </c>
      <c r="P2431" s="180">
        <f>VLOOKUP(D2431,Plan1!$B$2:$S$5570,16,)/1000</f>
        <v>5.5960000000000001</v>
      </c>
      <c r="Q2431" s="180">
        <f>VLOOKUP(D2431,Plan1!$B$2:$S$5570,17,)/1000</f>
        <v>5.141</v>
      </c>
      <c r="R2431" s="180">
        <f>VLOOKUP(D2431,Plan1!$B$2:$S$5570,18,)/1000</f>
        <v>5.6639999999999997</v>
      </c>
      <c r="S2431" s="180">
        <f>VLOOKUP(D2431,Plan1!$B$2:$S$5570,6,)/1000</f>
        <v>5.3929999999999998</v>
      </c>
    </row>
    <row r="2432" spans="1:19" x14ac:dyDescent="0.25">
      <c r="A2432" s="178">
        <v>54964</v>
      </c>
      <c r="B2432" s="178">
        <v>-44556</v>
      </c>
      <c r="C2432" s="178">
        <v>-475303</v>
      </c>
      <c r="D2432" s="178" t="s">
        <v>1387</v>
      </c>
      <c r="E2432" s="178" t="s">
        <v>167</v>
      </c>
      <c r="F2432" s="178" t="s">
        <v>1298</v>
      </c>
      <c r="G2432" s="180">
        <f>VLOOKUP(D2432,Plan1!$B$2:$S$5570,7,)/1000</f>
        <v>4.3090000000000002</v>
      </c>
      <c r="H2432" s="180">
        <f>VLOOKUP(D2432,Plan1!$B$2:$S$5570,8,)/1000</f>
        <v>4.585</v>
      </c>
      <c r="I2432" s="180">
        <f>VLOOKUP(D2432,Plan1!$B$2:$S$5570,9,)/1000</f>
        <v>4.6820000000000004</v>
      </c>
      <c r="J2432" s="180">
        <f>VLOOKUP(D2432,Plan1!$B$2:$S$5570,10,)/1000</f>
        <v>4.8659999999999997</v>
      </c>
      <c r="K2432" s="180">
        <f>VLOOKUP(D2432,Plan1!$B$2:$S$5570,11,)/1000</f>
        <v>4.819</v>
      </c>
      <c r="L2432" s="180">
        <f>VLOOKUP(D2432,Plan1!$B$2:$S$5570,12,)/1000</f>
        <v>5.0410000000000004</v>
      </c>
      <c r="M2432" s="180">
        <f>VLOOKUP(D2432,Plan1!$B$2:$S$5570,13,)/1000</f>
        <v>5.1379999999999999</v>
      </c>
      <c r="N2432" s="180">
        <f>VLOOKUP(D2432,Plan1!$B$2:$S$5570,14,)/1000</f>
        <v>5.3659999999999997</v>
      </c>
      <c r="O2432" s="180">
        <f>VLOOKUP(D2432,Plan1!$B$2:$S$5570,15,)/1000</f>
        <v>5.242</v>
      </c>
      <c r="P2432" s="180">
        <f>VLOOKUP(D2432,Plan1!$B$2:$S$5570,16,)/1000</f>
        <v>4.8250000000000002</v>
      </c>
      <c r="Q2432" s="180">
        <f>VLOOKUP(D2432,Plan1!$B$2:$S$5570,17,)/1000</f>
        <v>4.5259999999999998</v>
      </c>
      <c r="R2432" s="180">
        <f>VLOOKUP(D2432,Plan1!$B$2:$S$5570,18,)/1000</f>
        <v>4.4039999999999999</v>
      </c>
      <c r="S2432" s="180">
        <f>VLOOKUP(D2432,Plan1!$B$2:$S$5570,6,)/1000</f>
        <v>4.8170000000000002</v>
      </c>
    </row>
    <row r="2433" spans="1:19" x14ac:dyDescent="0.25">
      <c r="A2433" s="178">
        <v>16345</v>
      </c>
      <c r="B2433" s="178">
        <v>-172049</v>
      </c>
      <c r="C2433" s="178">
        <v>-54146</v>
      </c>
      <c r="D2433" s="178" t="s">
        <v>1513</v>
      </c>
      <c r="E2433" s="178" t="s">
        <v>167</v>
      </c>
      <c r="F2433" s="178" t="s">
        <v>1511</v>
      </c>
      <c r="G2433" s="180">
        <f>VLOOKUP(D2433,Plan1!$B$2:$S$5570,7,)/1000</f>
        <v>5.1079999999999997</v>
      </c>
      <c r="H2433" s="180">
        <f>VLOOKUP(D2433,Plan1!$B$2:$S$5570,8,)/1000</f>
        <v>5.282</v>
      </c>
      <c r="I2433" s="180">
        <f>VLOOKUP(D2433,Plan1!$B$2:$S$5570,9,)/1000</f>
        <v>5.3159999999999998</v>
      </c>
      <c r="J2433" s="180">
        <f>VLOOKUP(D2433,Plan1!$B$2:$S$5570,10,)/1000</f>
        <v>5.468</v>
      </c>
      <c r="K2433" s="180">
        <f>VLOOKUP(D2433,Plan1!$B$2:$S$5570,11,)/1000</f>
        <v>5.298</v>
      </c>
      <c r="L2433" s="180">
        <f>VLOOKUP(D2433,Plan1!$B$2:$S$5570,12,)/1000</f>
        <v>5.258</v>
      </c>
      <c r="M2433" s="180">
        <f>VLOOKUP(D2433,Plan1!$B$2:$S$5570,13,)/1000</f>
        <v>5.4279999999999999</v>
      </c>
      <c r="N2433" s="180">
        <f>VLOOKUP(D2433,Plan1!$B$2:$S$5570,14,)/1000</f>
        <v>6.1020000000000003</v>
      </c>
      <c r="O2433" s="180">
        <f>VLOOKUP(D2433,Plan1!$B$2:$S$5570,15,)/1000</f>
        <v>5.452</v>
      </c>
      <c r="P2433" s="180">
        <f>VLOOKUP(D2433,Plan1!$B$2:$S$5570,16,)/1000</f>
        <v>5.13</v>
      </c>
      <c r="Q2433" s="180">
        <f>VLOOKUP(D2433,Plan1!$B$2:$S$5570,17,)/1000</f>
        <v>5.1840000000000002</v>
      </c>
      <c r="R2433" s="180">
        <f>VLOOKUP(D2433,Plan1!$B$2:$S$5570,18,)/1000</f>
        <v>5.173</v>
      </c>
      <c r="S2433" s="180">
        <f>VLOOKUP(D2433,Plan1!$B$2:$S$5570,6,)/1000</f>
        <v>5.35</v>
      </c>
    </row>
    <row r="2434" spans="1:19" x14ac:dyDescent="0.25">
      <c r="A2434" s="178">
        <v>7268</v>
      </c>
      <c r="B2434" s="178">
        <v>-222567</v>
      </c>
      <c r="C2434" s="178">
        <v>-47817</v>
      </c>
      <c r="D2434" s="178" t="s">
        <v>4993</v>
      </c>
      <c r="E2434" s="178" t="s">
        <v>167</v>
      </c>
      <c r="F2434" s="178" t="s">
        <v>4704</v>
      </c>
      <c r="G2434" s="180">
        <f>VLOOKUP(D2434,Plan1!$B$2:$S$5570,7,)/1000</f>
        <v>4.8899999999999997</v>
      </c>
      <c r="H2434" s="180">
        <f>VLOOKUP(D2434,Plan1!$B$2:$S$5570,8,)/1000</f>
        <v>5.3929999999999998</v>
      </c>
      <c r="I2434" s="180">
        <f>VLOOKUP(D2434,Plan1!$B$2:$S$5570,9,)/1000</f>
        <v>5.22</v>
      </c>
      <c r="J2434" s="180">
        <f>VLOOKUP(D2434,Plan1!$B$2:$S$5570,10,)/1000</f>
        <v>5.3029999999999999</v>
      </c>
      <c r="K2434" s="180">
        <f>VLOOKUP(D2434,Plan1!$B$2:$S$5570,11,)/1000</f>
        <v>4.7789999999999999</v>
      </c>
      <c r="L2434" s="180">
        <f>VLOOKUP(D2434,Plan1!$B$2:$S$5570,12,)/1000</f>
        <v>4.6859999999999999</v>
      </c>
      <c r="M2434" s="180">
        <f>VLOOKUP(D2434,Plan1!$B$2:$S$5570,13,)/1000</f>
        <v>4.8369999999999997</v>
      </c>
      <c r="N2434" s="180">
        <f>VLOOKUP(D2434,Plan1!$B$2:$S$5570,14,)/1000</f>
        <v>5.6639999999999997</v>
      </c>
      <c r="O2434" s="180">
        <f>VLOOKUP(D2434,Plan1!$B$2:$S$5570,15,)/1000</f>
        <v>5.2130000000000001</v>
      </c>
      <c r="P2434" s="180">
        <f>VLOOKUP(D2434,Plan1!$B$2:$S$5570,16,)/1000</f>
        <v>5.3179999999999996</v>
      </c>
      <c r="Q2434" s="180">
        <f>VLOOKUP(D2434,Plan1!$B$2:$S$5570,17,)/1000</f>
        <v>5.1559999999999997</v>
      </c>
      <c r="R2434" s="180">
        <f>VLOOKUP(D2434,Plan1!$B$2:$S$5570,18,)/1000</f>
        <v>5.1989999999999998</v>
      </c>
      <c r="S2434" s="180">
        <f>VLOOKUP(D2434,Plan1!$B$2:$S$5570,6,)/1000</f>
        <v>5.1390000000000002</v>
      </c>
    </row>
    <row r="2435" spans="1:19" x14ac:dyDescent="0.25">
      <c r="A2435" s="178">
        <v>10176</v>
      </c>
      <c r="B2435" s="178">
        <v>-206421</v>
      </c>
      <c r="C2435" s="178">
        <v>-472198</v>
      </c>
      <c r="D2435" s="178" t="s">
        <v>5238</v>
      </c>
      <c r="E2435" s="178" t="s">
        <v>167</v>
      </c>
      <c r="F2435" s="178" t="s">
        <v>4704</v>
      </c>
      <c r="G2435" s="180">
        <f>VLOOKUP(D2435,Plan1!$B$2:$S$5570,7,)/1000</f>
        <v>5.0129999999999999</v>
      </c>
      <c r="H2435" s="180">
        <f>VLOOKUP(D2435,Plan1!$B$2:$S$5570,8,)/1000</f>
        <v>5.5330000000000004</v>
      </c>
      <c r="I2435" s="180">
        <f>VLOOKUP(D2435,Plan1!$B$2:$S$5570,9,)/1000</f>
        <v>5.1310000000000002</v>
      </c>
      <c r="J2435" s="180">
        <f>VLOOKUP(D2435,Plan1!$B$2:$S$5570,10,)/1000</f>
        <v>5.4450000000000003</v>
      </c>
      <c r="K2435" s="180">
        <f>VLOOKUP(D2435,Plan1!$B$2:$S$5570,11,)/1000</f>
        <v>5.1529999999999996</v>
      </c>
      <c r="L2435" s="180">
        <f>VLOOKUP(D2435,Plan1!$B$2:$S$5570,12,)/1000</f>
        <v>5.1059999999999999</v>
      </c>
      <c r="M2435" s="180">
        <f>VLOOKUP(D2435,Plan1!$B$2:$S$5570,13,)/1000</f>
        <v>5.3170000000000002</v>
      </c>
      <c r="N2435" s="180">
        <f>VLOOKUP(D2435,Plan1!$B$2:$S$5570,14,)/1000</f>
        <v>6.1029999999999998</v>
      </c>
      <c r="O2435" s="180">
        <f>VLOOKUP(D2435,Plan1!$B$2:$S$5570,15,)/1000</f>
        <v>5.4720000000000004</v>
      </c>
      <c r="P2435" s="180">
        <f>VLOOKUP(D2435,Plan1!$B$2:$S$5570,16,)/1000</f>
        <v>5.3419999999999996</v>
      </c>
      <c r="Q2435" s="180">
        <f>VLOOKUP(D2435,Plan1!$B$2:$S$5570,17,)/1000</f>
        <v>5.085</v>
      </c>
      <c r="R2435" s="180">
        <f>VLOOKUP(D2435,Plan1!$B$2:$S$5570,18,)/1000</f>
        <v>5.069</v>
      </c>
      <c r="S2435" s="180">
        <f>VLOOKUP(D2435,Plan1!$B$2:$S$5570,6,)/1000</f>
        <v>5.3140000000000001</v>
      </c>
    </row>
    <row r="2436" spans="1:19" x14ac:dyDescent="0.25">
      <c r="A2436" s="178">
        <v>24296</v>
      </c>
      <c r="B2436" s="178">
        <v>-135343</v>
      </c>
      <c r="C2436" s="178">
        <v>-401513</v>
      </c>
      <c r="D2436" s="178" t="s">
        <v>519</v>
      </c>
      <c r="E2436" s="178" t="s">
        <v>167</v>
      </c>
      <c r="F2436" s="178" t="s">
        <v>375</v>
      </c>
      <c r="G2436" s="180">
        <f>VLOOKUP(D2436,Plan1!$B$2:$S$5570,7,)/1000</f>
        <v>5.3339999999999996</v>
      </c>
      <c r="H2436" s="180">
        <f>VLOOKUP(D2436,Plan1!$B$2:$S$5570,8,)/1000</f>
        <v>5.5880000000000001</v>
      </c>
      <c r="I2436" s="180">
        <f>VLOOKUP(D2436,Plan1!$B$2:$S$5570,9,)/1000</f>
        <v>5.4640000000000004</v>
      </c>
      <c r="J2436" s="180">
        <f>VLOOKUP(D2436,Plan1!$B$2:$S$5570,10,)/1000</f>
        <v>4.6909999999999998</v>
      </c>
      <c r="K2436" s="180">
        <f>VLOOKUP(D2436,Plan1!$B$2:$S$5570,11,)/1000</f>
        <v>4.298</v>
      </c>
      <c r="L2436" s="180">
        <f>VLOOKUP(D2436,Plan1!$B$2:$S$5570,12,)/1000</f>
        <v>3.871</v>
      </c>
      <c r="M2436" s="180">
        <f>VLOOKUP(D2436,Plan1!$B$2:$S$5570,13,)/1000</f>
        <v>4.0789999999999997</v>
      </c>
      <c r="N2436" s="180">
        <f>VLOOKUP(D2436,Plan1!$B$2:$S$5570,14,)/1000</f>
        <v>4.5629999999999997</v>
      </c>
      <c r="O2436" s="180">
        <f>VLOOKUP(D2436,Plan1!$B$2:$S$5570,15,)/1000</f>
        <v>5.2919999999999998</v>
      </c>
      <c r="P2436" s="180">
        <f>VLOOKUP(D2436,Plan1!$B$2:$S$5570,16,)/1000</f>
        <v>5.1130000000000004</v>
      </c>
      <c r="Q2436" s="180">
        <f>VLOOKUP(D2436,Plan1!$B$2:$S$5570,17,)/1000</f>
        <v>5.0640000000000001</v>
      </c>
      <c r="R2436" s="180">
        <f>VLOOKUP(D2436,Plan1!$B$2:$S$5570,18,)/1000</f>
        <v>5.3949999999999996</v>
      </c>
      <c r="S2436" s="180">
        <f>VLOOKUP(D2436,Plan1!$B$2:$S$5570,6,)/1000</f>
        <v>4.8959999999999999</v>
      </c>
    </row>
    <row r="2437" spans="1:19" x14ac:dyDescent="0.25">
      <c r="A2437" s="178">
        <v>31867</v>
      </c>
      <c r="B2437" s="178">
        <v>-106914</v>
      </c>
      <c r="C2437" s="178">
        <v>-398543</v>
      </c>
      <c r="D2437" s="178" t="s">
        <v>753</v>
      </c>
      <c r="E2437" s="178" t="s">
        <v>167</v>
      </c>
      <c r="F2437" s="178" t="s">
        <v>375</v>
      </c>
      <c r="G2437" s="180">
        <f>VLOOKUP(D2437,Plan1!$B$2:$S$5570,7,)/1000</f>
        <v>5.7830000000000004</v>
      </c>
      <c r="H2437" s="180">
        <f>VLOOKUP(D2437,Plan1!$B$2:$S$5570,8,)/1000</f>
        <v>5.7309999999999999</v>
      </c>
      <c r="I2437" s="180">
        <f>VLOOKUP(D2437,Plan1!$B$2:$S$5570,9,)/1000</f>
        <v>5.8170000000000002</v>
      </c>
      <c r="J2437" s="180">
        <f>VLOOKUP(D2437,Plan1!$B$2:$S$5570,10,)/1000</f>
        <v>5.03</v>
      </c>
      <c r="K2437" s="180">
        <f>VLOOKUP(D2437,Plan1!$B$2:$S$5570,11,)/1000</f>
        <v>4.4669999999999996</v>
      </c>
      <c r="L2437" s="180">
        <f>VLOOKUP(D2437,Plan1!$B$2:$S$5570,12,)/1000</f>
        <v>4.133</v>
      </c>
      <c r="M2437" s="180">
        <f>VLOOKUP(D2437,Plan1!$B$2:$S$5570,13,)/1000</f>
        <v>4.3739999999999997</v>
      </c>
      <c r="N2437" s="180">
        <f>VLOOKUP(D2437,Plan1!$B$2:$S$5570,14,)/1000</f>
        <v>4.9029999999999996</v>
      </c>
      <c r="O2437" s="180">
        <f>VLOOKUP(D2437,Plan1!$B$2:$S$5570,15,)/1000</f>
        <v>5.6849999999999996</v>
      </c>
      <c r="P2437" s="180">
        <f>VLOOKUP(D2437,Plan1!$B$2:$S$5570,16,)/1000</f>
        <v>5.5890000000000004</v>
      </c>
      <c r="Q2437" s="180">
        <f>VLOOKUP(D2437,Plan1!$B$2:$S$5570,17,)/1000</f>
        <v>5.7050000000000001</v>
      </c>
      <c r="R2437" s="180">
        <f>VLOOKUP(D2437,Plan1!$B$2:$S$5570,18,)/1000</f>
        <v>5.5960000000000001</v>
      </c>
      <c r="S2437" s="180">
        <f>VLOOKUP(D2437,Plan1!$B$2:$S$5570,6,)/1000</f>
        <v>5.234</v>
      </c>
    </row>
    <row r="2438" spans="1:19" x14ac:dyDescent="0.25">
      <c r="A2438" s="178">
        <v>8289</v>
      </c>
      <c r="B2438" s="178">
        <v>-217313</v>
      </c>
      <c r="C2438" s="178">
        <v>-469747</v>
      </c>
      <c r="D2438" s="178" t="s">
        <v>5083</v>
      </c>
      <c r="E2438" s="178" t="s">
        <v>167</v>
      </c>
      <c r="F2438" s="178" t="s">
        <v>4704</v>
      </c>
      <c r="G2438" s="180">
        <f>VLOOKUP(D2438,Plan1!$B$2:$S$5570,7,)/1000</f>
        <v>5.1459999999999999</v>
      </c>
      <c r="H2438" s="180">
        <f>VLOOKUP(D2438,Plan1!$B$2:$S$5570,8,)/1000</f>
        <v>5.6159999999999997</v>
      </c>
      <c r="I2438" s="180">
        <f>VLOOKUP(D2438,Plan1!$B$2:$S$5570,9,)/1000</f>
        <v>5.4109999999999996</v>
      </c>
      <c r="J2438" s="180">
        <f>VLOOKUP(D2438,Plan1!$B$2:$S$5570,10,)/1000</f>
        <v>5.5490000000000004</v>
      </c>
      <c r="K2438" s="180">
        <f>VLOOKUP(D2438,Plan1!$B$2:$S$5570,11,)/1000</f>
        <v>4.9930000000000003</v>
      </c>
      <c r="L2438" s="180">
        <f>VLOOKUP(D2438,Plan1!$B$2:$S$5570,12,)/1000</f>
        <v>4.8789999999999996</v>
      </c>
      <c r="M2438" s="180">
        <f>VLOOKUP(D2438,Plan1!$B$2:$S$5570,13,)/1000</f>
        <v>5.0190000000000001</v>
      </c>
      <c r="N2438" s="180">
        <f>VLOOKUP(D2438,Plan1!$B$2:$S$5570,14,)/1000</f>
        <v>5.742</v>
      </c>
      <c r="O2438" s="180">
        <f>VLOOKUP(D2438,Plan1!$B$2:$S$5570,15,)/1000</f>
        <v>5.3849999999999998</v>
      </c>
      <c r="P2438" s="180">
        <f>VLOOKUP(D2438,Plan1!$B$2:$S$5570,16,)/1000</f>
        <v>5.4619999999999997</v>
      </c>
      <c r="Q2438" s="180">
        <f>VLOOKUP(D2438,Plan1!$B$2:$S$5570,17,)/1000</f>
        <v>5.3330000000000002</v>
      </c>
      <c r="R2438" s="180">
        <f>VLOOKUP(D2438,Plan1!$B$2:$S$5570,18,)/1000</f>
        <v>5.3230000000000004</v>
      </c>
      <c r="S2438" s="180">
        <f>VLOOKUP(D2438,Plan1!$B$2:$S$5570,6,)/1000</f>
        <v>5.3220000000000001</v>
      </c>
    </row>
    <row r="2439" spans="1:19" x14ac:dyDescent="0.25">
      <c r="A2439" s="178">
        <v>20830</v>
      </c>
      <c r="B2439" s="178">
        <v>-151146</v>
      </c>
      <c r="C2439" s="178">
        <v>-400679</v>
      </c>
      <c r="D2439" s="178" t="s">
        <v>413</v>
      </c>
      <c r="E2439" s="178" t="s">
        <v>167</v>
      </c>
      <c r="F2439" s="178" t="s">
        <v>375</v>
      </c>
      <c r="G2439" s="180">
        <f>VLOOKUP(D2439,Plan1!$B$2:$S$5570,7,)/1000</f>
        <v>5.3940000000000001</v>
      </c>
      <c r="H2439" s="180">
        <f>VLOOKUP(D2439,Plan1!$B$2:$S$5570,8,)/1000</f>
        <v>5.7140000000000004</v>
      </c>
      <c r="I2439" s="180">
        <f>VLOOKUP(D2439,Plan1!$B$2:$S$5570,9,)/1000</f>
        <v>5.444</v>
      </c>
      <c r="J2439" s="180">
        <f>VLOOKUP(D2439,Plan1!$B$2:$S$5570,10,)/1000</f>
        <v>4.9279999999999999</v>
      </c>
      <c r="K2439" s="180">
        <f>VLOOKUP(D2439,Plan1!$B$2:$S$5570,11,)/1000</f>
        <v>4.3849999999999998</v>
      </c>
      <c r="L2439" s="180">
        <f>VLOOKUP(D2439,Plan1!$B$2:$S$5570,12,)/1000</f>
        <v>3.9710000000000001</v>
      </c>
      <c r="M2439" s="180">
        <f>VLOOKUP(D2439,Plan1!$B$2:$S$5570,13,)/1000</f>
        <v>4.17</v>
      </c>
      <c r="N2439" s="180">
        <f>VLOOKUP(D2439,Plan1!$B$2:$S$5570,14,)/1000</f>
        <v>4.5890000000000004</v>
      </c>
      <c r="O2439" s="180">
        <f>VLOOKUP(D2439,Plan1!$B$2:$S$5570,15,)/1000</f>
        <v>5.0529999999999999</v>
      </c>
      <c r="P2439" s="180">
        <f>VLOOKUP(D2439,Plan1!$B$2:$S$5570,16,)/1000</f>
        <v>4.9989999999999997</v>
      </c>
      <c r="Q2439" s="180">
        <f>VLOOKUP(D2439,Plan1!$B$2:$S$5570,17,)/1000</f>
        <v>4.9050000000000002</v>
      </c>
      <c r="R2439" s="180">
        <f>VLOOKUP(D2439,Plan1!$B$2:$S$5570,18,)/1000</f>
        <v>5.4530000000000003</v>
      </c>
      <c r="S2439" s="180">
        <f>VLOOKUP(D2439,Plan1!$B$2:$S$5570,6,)/1000</f>
        <v>4.9169999999999998</v>
      </c>
    </row>
    <row r="2440" spans="1:19" x14ac:dyDescent="0.25">
      <c r="A2440" s="178">
        <v>5939</v>
      </c>
      <c r="B2440" s="178">
        <v>-232549</v>
      </c>
      <c r="C2440" s="178">
        <v>-472931</v>
      </c>
      <c r="D2440" s="178" t="s">
        <v>4813</v>
      </c>
      <c r="E2440" s="178" t="s">
        <v>167</v>
      </c>
      <c r="F2440" s="178" t="s">
        <v>4704</v>
      </c>
      <c r="G2440" s="180">
        <f>VLOOKUP(D2440,Plan1!$B$2:$S$5570,7,)/1000</f>
        <v>5.0039999999999996</v>
      </c>
      <c r="H2440" s="180">
        <f>VLOOKUP(D2440,Plan1!$B$2:$S$5570,8,)/1000</f>
        <v>5.548</v>
      </c>
      <c r="I2440" s="180">
        <f>VLOOKUP(D2440,Plan1!$B$2:$S$5570,9,)/1000</f>
        <v>5.31</v>
      </c>
      <c r="J2440" s="180">
        <f>VLOOKUP(D2440,Plan1!$B$2:$S$5570,10,)/1000</f>
        <v>5.2720000000000002</v>
      </c>
      <c r="K2440" s="180">
        <f>VLOOKUP(D2440,Plan1!$B$2:$S$5570,11,)/1000</f>
        <v>4.641</v>
      </c>
      <c r="L2440" s="180">
        <f>VLOOKUP(D2440,Plan1!$B$2:$S$5570,12,)/1000</f>
        <v>4.4589999999999996</v>
      </c>
      <c r="M2440" s="180">
        <f>VLOOKUP(D2440,Plan1!$B$2:$S$5570,13,)/1000</f>
        <v>4.5590000000000002</v>
      </c>
      <c r="N2440" s="180">
        <f>VLOOKUP(D2440,Plan1!$B$2:$S$5570,14,)/1000</f>
        <v>5.44</v>
      </c>
      <c r="O2440" s="180">
        <f>VLOOKUP(D2440,Plan1!$B$2:$S$5570,15,)/1000</f>
        <v>5.09</v>
      </c>
      <c r="P2440" s="180">
        <f>VLOOKUP(D2440,Plan1!$B$2:$S$5570,16,)/1000</f>
        <v>5.1879999999999997</v>
      </c>
      <c r="Q2440" s="180">
        <f>VLOOKUP(D2440,Plan1!$B$2:$S$5570,17,)/1000</f>
        <v>5.2229999999999999</v>
      </c>
      <c r="R2440" s="180">
        <f>VLOOKUP(D2440,Plan1!$B$2:$S$5570,18,)/1000</f>
        <v>5.3970000000000002</v>
      </c>
      <c r="S2440" s="180">
        <f>VLOOKUP(D2440,Plan1!$B$2:$S$5570,6,)/1000</f>
        <v>5.0940000000000003</v>
      </c>
    </row>
    <row r="2441" spans="1:19" x14ac:dyDescent="0.25">
      <c r="A2441" s="178">
        <v>23610</v>
      </c>
      <c r="B2441" s="178">
        <v>-138111</v>
      </c>
      <c r="C2441" s="178">
        <v>-413006</v>
      </c>
      <c r="D2441" s="178" t="s">
        <v>498</v>
      </c>
      <c r="E2441" s="178" t="s">
        <v>167</v>
      </c>
      <c r="F2441" s="178" t="s">
        <v>375</v>
      </c>
      <c r="G2441" s="180">
        <f>VLOOKUP(D2441,Plan1!$B$2:$S$5570,7,)/1000</f>
        <v>5.6959999999999997</v>
      </c>
      <c r="H2441" s="180">
        <f>VLOOKUP(D2441,Plan1!$B$2:$S$5570,8,)/1000</f>
        <v>5.9029999999999996</v>
      </c>
      <c r="I2441" s="180">
        <f>VLOOKUP(D2441,Plan1!$B$2:$S$5570,9,)/1000</f>
        <v>5.6840000000000002</v>
      </c>
      <c r="J2441" s="180">
        <f>VLOOKUP(D2441,Plan1!$B$2:$S$5570,10,)/1000</f>
        <v>5.0609999999999999</v>
      </c>
      <c r="K2441" s="180">
        <f>VLOOKUP(D2441,Plan1!$B$2:$S$5570,11,)/1000</f>
        <v>4.7050000000000001</v>
      </c>
      <c r="L2441" s="180">
        <f>VLOOKUP(D2441,Plan1!$B$2:$S$5570,12,)/1000</f>
        <v>4.3979999999999997</v>
      </c>
      <c r="M2441" s="180">
        <f>VLOOKUP(D2441,Plan1!$B$2:$S$5570,13,)/1000</f>
        <v>4.6130000000000004</v>
      </c>
      <c r="N2441" s="180">
        <f>VLOOKUP(D2441,Plan1!$B$2:$S$5570,14,)/1000</f>
        <v>5.1920000000000002</v>
      </c>
      <c r="O2441" s="180">
        <f>VLOOKUP(D2441,Plan1!$B$2:$S$5570,15,)/1000</f>
        <v>5.8659999999999997</v>
      </c>
      <c r="P2441" s="180">
        <f>VLOOKUP(D2441,Plan1!$B$2:$S$5570,16,)/1000</f>
        <v>5.774</v>
      </c>
      <c r="Q2441" s="180">
        <f>VLOOKUP(D2441,Plan1!$B$2:$S$5570,17,)/1000</f>
        <v>5.3540000000000001</v>
      </c>
      <c r="R2441" s="180">
        <f>VLOOKUP(D2441,Plan1!$B$2:$S$5570,18,)/1000</f>
        <v>5.758</v>
      </c>
      <c r="S2441" s="180">
        <f>VLOOKUP(D2441,Plan1!$B$2:$S$5570,6,)/1000</f>
        <v>5.3339999999999996</v>
      </c>
    </row>
    <row r="2442" spans="1:19" x14ac:dyDescent="0.25">
      <c r="A2442" s="178">
        <v>23852</v>
      </c>
      <c r="B2442" s="178">
        <v>-13725</v>
      </c>
      <c r="C2442" s="178">
        <v>-391487</v>
      </c>
      <c r="D2442" s="178" t="s">
        <v>507</v>
      </c>
      <c r="E2442" s="178" t="s">
        <v>167</v>
      </c>
      <c r="F2442" s="178" t="s">
        <v>375</v>
      </c>
      <c r="G2442" s="180">
        <f>VLOOKUP(D2442,Plan1!$B$2:$S$5570,7,)/1000</f>
        <v>5.54</v>
      </c>
      <c r="H2442" s="180">
        <f>VLOOKUP(D2442,Plan1!$B$2:$S$5570,8,)/1000</f>
        <v>5.6070000000000002</v>
      </c>
      <c r="I2442" s="180">
        <f>VLOOKUP(D2442,Plan1!$B$2:$S$5570,9,)/1000</f>
        <v>5.6230000000000002</v>
      </c>
      <c r="J2442" s="180">
        <f>VLOOKUP(D2442,Plan1!$B$2:$S$5570,10,)/1000</f>
        <v>4.8449999999999998</v>
      </c>
      <c r="K2442" s="180">
        <f>VLOOKUP(D2442,Plan1!$B$2:$S$5570,11,)/1000</f>
        <v>4.3250000000000002</v>
      </c>
      <c r="L2442" s="180">
        <f>VLOOKUP(D2442,Plan1!$B$2:$S$5570,12,)/1000</f>
        <v>4.0129999999999999</v>
      </c>
      <c r="M2442" s="180">
        <f>VLOOKUP(D2442,Plan1!$B$2:$S$5570,13,)/1000</f>
        <v>4.2560000000000002</v>
      </c>
      <c r="N2442" s="180">
        <f>VLOOKUP(D2442,Plan1!$B$2:$S$5570,14,)/1000</f>
        <v>4.5960000000000001</v>
      </c>
      <c r="O2442" s="180">
        <f>VLOOKUP(D2442,Plan1!$B$2:$S$5570,15,)/1000</f>
        <v>5.0880000000000001</v>
      </c>
      <c r="P2442" s="180">
        <f>VLOOKUP(D2442,Plan1!$B$2:$S$5570,16,)/1000</f>
        <v>4.9859999999999998</v>
      </c>
      <c r="Q2442" s="180">
        <f>VLOOKUP(D2442,Plan1!$B$2:$S$5570,17,)/1000</f>
        <v>5.0570000000000004</v>
      </c>
      <c r="R2442" s="180">
        <f>VLOOKUP(D2442,Plan1!$B$2:$S$5570,18,)/1000</f>
        <v>5.4509999999999996</v>
      </c>
      <c r="S2442" s="180">
        <f>VLOOKUP(D2442,Plan1!$B$2:$S$5570,6,)/1000</f>
        <v>4.9489999999999998</v>
      </c>
    </row>
    <row r="2443" spans="1:19" x14ac:dyDescent="0.25">
      <c r="A2443" s="178">
        <v>12408</v>
      </c>
      <c r="B2443" s="178">
        <v>-194004</v>
      </c>
      <c r="C2443" s="178">
        <v>-41175</v>
      </c>
      <c r="D2443" s="178" t="s">
        <v>2241</v>
      </c>
      <c r="E2443" s="178" t="s">
        <v>167</v>
      </c>
      <c r="F2443" s="178" t="s">
        <v>1727</v>
      </c>
      <c r="G2443" s="180">
        <f>VLOOKUP(D2443,Plan1!$B$2:$S$5570,7,)/1000</f>
        <v>5.5549999999999997</v>
      </c>
      <c r="H2443" s="180">
        <f>VLOOKUP(D2443,Plan1!$B$2:$S$5570,8,)/1000</f>
        <v>6.0170000000000003</v>
      </c>
      <c r="I2443" s="180">
        <f>VLOOKUP(D2443,Plan1!$B$2:$S$5570,9,)/1000</f>
        <v>5.4809999999999999</v>
      </c>
      <c r="J2443" s="180">
        <f>VLOOKUP(D2443,Plan1!$B$2:$S$5570,10,)/1000</f>
        <v>5.1849999999999996</v>
      </c>
      <c r="K2443" s="180">
        <f>VLOOKUP(D2443,Plan1!$B$2:$S$5570,11,)/1000</f>
        <v>4.71</v>
      </c>
      <c r="L2443" s="180">
        <f>VLOOKUP(D2443,Plan1!$B$2:$S$5570,12,)/1000</f>
        <v>4.4790000000000001</v>
      </c>
      <c r="M2443" s="180">
        <f>VLOOKUP(D2443,Plan1!$B$2:$S$5570,13,)/1000</f>
        <v>4.53</v>
      </c>
      <c r="N2443" s="180">
        <f>VLOOKUP(D2443,Plan1!$B$2:$S$5570,14,)/1000</f>
        <v>4.9450000000000003</v>
      </c>
      <c r="O2443" s="180">
        <f>VLOOKUP(D2443,Plan1!$B$2:$S$5570,15,)/1000</f>
        <v>5.1130000000000004</v>
      </c>
      <c r="P2443" s="180">
        <f>VLOOKUP(D2443,Plan1!$B$2:$S$5570,16,)/1000</f>
        <v>4.8920000000000003</v>
      </c>
      <c r="Q2443" s="180">
        <f>VLOOKUP(D2443,Plan1!$B$2:$S$5570,17,)/1000</f>
        <v>4.6520000000000001</v>
      </c>
      <c r="R2443" s="180">
        <f>VLOOKUP(D2443,Plan1!$B$2:$S$5570,18,)/1000</f>
        <v>5.2130000000000001</v>
      </c>
      <c r="S2443" s="180">
        <f>VLOOKUP(D2443,Plan1!$B$2:$S$5570,6,)/1000</f>
        <v>5.0640000000000001</v>
      </c>
    </row>
    <row r="2444" spans="1:19" x14ac:dyDescent="0.25">
      <c r="A2444" s="178">
        <v>13056</v>
      </c>
      <c r="B2444" s="178">
        <v>-189776</v>
      </c>
      <c r="C2444" s="178">
        <v>-494644</v>
      </c>
      <c r="D2444" s="178" t="s">
        <v>2286</v>
      </c>
      <c r="E2444" s="178" t="s">
        <v>167</v>
      </c>
      <c r="F2444" s="178" t="s">
        <v>1727</v>
      </c>
      <c r="G2444" s="180">
        <f>VLOOKUP(D2444,Plan1!$B$2:$S$5570,7,)/1000</f>
        <v>5.2039999999999997</v>
      </c>
      <c r="H2444" s="180">
        <f>VLOOKUP(D2444,Plan1!$B$2:$S$5570,8,)/1000</f>
        <v>5.4630000000000001</v>
      </c>
      <c r="I2444" s="180">
        <f>VLOOKUP(D2444,Plan1!$B$2:$S$5570,9,)/1000</f>
        <v>5.36</v>
      </c>
      <c r="J2444" s="180">
        <f>VLOOKUP(D2444,Plan1!$B$2:$S$5570,10,)/1000</f>
        <v>5.5590000000000002</v>
      </c>
      <c r="K2444" s="180">
        <f>VLOOKUP(D2444,Plan1!$B$2:$S$5570,11,)/1000</f>
        <v>5.3040000000000003</v>
      </c>
      <c r="L2444" s="180">
        <f>VLOOKUP(D2444,Plan1!$B$2:$S$5570,12,)/1000</f>
        <v>5.2619999999999996</v>
      </c>
      <c r="M2444" s="180">
        <f>VLOOKUP(D2444,Plan1!$B$2:$S$5570,13,)/1000</f>
        <v>5.444</v>
      </c>
      <c r="N2444" s="180">
        <f>VLOOKUP(D2444,Plan1!$B$2:$S$5570,14,)/1000</f>
        <v>6.21</v>
      </c>
      <c r="O2444" s="180">
        <f>VLOOKUP(D2444,Plan1!$B$2:$S$5570,15,)/1000</f>
        <v>5.5830000000000002</v>
      </c>
      <c r="P2444" s="180">
        <f>VLOOKUP(D2444,Plan1!$B$2:$S$5570,16,)/1000</f>
        <v>5.4580000000000002</v>
      </c>
      <c r="Q2444" s="180">
        <f>VLOOKUP(D2444,Plan1!$B$2:$S$5570,17,)/1000</f>
        <v>5.2569999999999997</v>
      </c>
      <c r="R2444" s="180">
        <f>VLOOKUP(D2444,Plan1!$B$2:$S$5570,18,)/1000</f>
        <v>5.2919999999999998</v>
      </c>
      <c r="S2444" s="180">
        <f>VLOOKUP(D2444,Plan1!$B$2:$S$5570,6,)/1000</f>
        <v>5.45</v>
      </c>
    </row>
    <row r="2445" spans="1:19" x14ac:dyDescent="0.25">
      <c r="A2445" s="178">
        <v>14141</v>
      </c>
      <c r="B2445" s="178">
        <v>-184097</v>
      </c>
      <c r="C2445" s="178">
        <v>-492162</v>
      </c>
      <c r="D2445" s="178" t="s">
        <v>1071</v>
      </c>
      <c r="E2445" s="178" t="s">
        <v>167</v>
      </c>
      <c r="F2445" s="178" t="s">
        <v>1058</v>
      </c>
      <c r="G2445" s="180">
        <f>VLOOKUP(D2445,Plan1!$B$2:$S$5570,7,)/1000</f>
        <v>5.08</v>
      </c>
      <c r="H2445" s="180">
        <f>VLOOKUP(D2445,Plan1!$B$2:$S$5570,8,)/1000</f>
        <v>5.4349999999999996</v>
      </c>
      <c r="I2445" s="180">
        <f>VLOOKUP(D2445,Plan1!$B$2:$S$5570,9,)/1000</f>
        <v>5.2919999999999998</v>
      </c>
      <c r="J2445" s="180">
        <f>VLOOKUP(D2445,Plan1!$B$2:$S$5570,10,)/1000</f>
        <v>5.6189999999999998</v>
      </c>
      <c r="K2445" s="180">
        <f>VLOOKUP(D2445,Plan1!$B$2:$S$5570,11,)/1000</f>
        <v>5.4790000000000001</v>
      </c>
      <c r="L2445" s="180">
        <f>VLOOKUP(D2445,Plan1!$B$2:$S$5570,12,)/1000</f>
        <v>5.3849999999999998</v>
      </c>
      <c r="M2445" s="180">
        <f>VLOOKUP(D2445,Plan1!$B$2:$S$5570,13,)/1000</f>
        <v>5.5010000000000003</v>
      </c>
      <c r="N2445" s="180">
        <f>VLOOKUP(D2445,Plan1!$B$2:$S$5570,14,)/1000</f>
        <v>6.3179999999999996</v>
      </c>
      <c r="O2445" s="180">
        <f>VLOOKUP(D2445,Plan1!$B$2:$S$5570,15,)/1000</f>
        <v>5.5810000000000004</v>
      </c>
      <c r="P2445" s="180">
        <f>VLOOKUP(D2445,Plan1!$B$2:$S$5570,16,)/1000</f>
        <v>5.4290000000000003</v>
      </c>
      <c r="Q2445" s="180">
        <f>VLOOKUP(D2445,Plan1!$B$2:$S$5570,17,)/1000</f>
        <v>5.1550000000000002</v>
      </c>
      <c r="R2445" s="180">
        <f>VLOOKUP(D2445,Plan1!$B$2:$S$5570,18,)/1000</f>
        <v>5.1859999999999999</v>
      </c>
      <c r="S2445" s="180">
        <f>VLOOKUP(D2445,Plan1!$B$2:$S$5570,6,)/1000</f>
        <v>5.4550000000000001</v>
      </c>
    </row>
    <row r="2446" spans="1:19" x14ac:dyDescent="0.25">
      <c r="A2446" s="178">
        <v>8991</v>
      </c>
      <c r="B2446" s="178">
        <v>-213175</v>
      </c>
      <c r="C2446" s="178">
        <v>-448727</v>
      </c>
      <c r="D2446" s="178" t="s">
        <v>1891</v>
      </c>
      <c r="E2446" s="178" t="s">
        <v>167</v>
      </c>
      <c r="F2446" s="178" t="s">
        <v>1727</v>
      </c>
      <c r="G2446" s="180">
        <f>VLOOKUP(D2446,Plan1!$B$2:$S$5570,7,)/1000</f>
        <v>5.1310000000000002</v>
      </c>
      <c r="H2446" s="180">
        <f>VLOOKUP(D2446,Plan1!$B$2:$S$5570,8,)/1000</f>
        <v>5.601</v>
      </c>
      <c r="I2446" s="180">
        <f>VLOOKUP(D2446,Plan1!$B$2:$S$5570,9,)/1000</f>
        <v>5.1859999999999999</v>
      </c>
      <c r="J2446" s="180">
        <f>VLOOKUP(D2446,Plan1!$B$2:$S$5570,10,)/1000</f>
        <v>5.2489999999999997</v>
      </c>
      <c r="K2446" s="180">
        <f>VLOOKUP(D2446,Plan1!$B$2:$S$5570,11,)/1000</f>
        <v>4.7789999999999999</v>
      </c>
      <c r="L2446" s="180">
        <f>VLOOKUP(D2446,Plan1!$B$2:$S$5570,12,)/1000</f>
        <v>4.6989999999999998</v>
      </c>
      <c r="M2446" s="180">
        <f>VLOOKUP(D2446,Plan1!$B$2:$S$5570,13,)/1000</f>
        <v>4.9800000000000004</v>
      </c>
      <c r="N2446" s="180">
        <f>VLOOKUP(D2446,Plan1!$B$2:$S$5570,14,)/1000</f>
        <v>5.7839999999999998</v>
      </c>
      <c r="O2446" s="180">
        <f>VLOOKUP(D2446,Plan1!$B$2:$S$5570,15,)/1000</f>
        <v>5.46</v>
      </c>
      <c r="P2446" s="180">
        <f>VLOOKUP(D2446,Plan1!$B$2:$S$5570,16,)/1000</f>
        <v>5.29</v>
      </c>
      <c r="Q2446" s="180">
        <f>VLOOKUP(D2446,Plan1!$B$2:$S$5570,17,)/1000</f>
        <v>4.8440000000000003</v>
      </c>
      <c r="R2446" s="180">
        <f>VLOOKUP(D2446,Plan1!$B$2:$S$5570,18,)/1000</f>
        <v>5.0970000000000004</v>
      </c>
      <c r="S2446" s="180">
        <f>VLOOKUP(D2446,Plan1!$B$2:$S$5570,6,)/1000</f>
        <v>5.1749999999999998</v>
      </c>
    </row>
    <row r="2447" spans="1:19" x14ac:dyDescent="0.25">
      <c r="A2447" s="178">
        <v>6052</v>
      </c>
      <c r="B2447" s="178">
        <v>-231531</v>
      </c>
      <c r="C2447" s="178">
        <v>-470597</v>
      </c>
      <c r="D2447" s="178" t="s">
        <v>4829</v>
      </c>
      <c r="E2447" s="178" t="s">
        <v>167</v>
      </c>
      <c r="F2447" s="178" t="s">
        <v>4704</v>
      </c>
      <c r="G2447" s="180">
        <f>VLOOKUP(D2447,Plan1!$B$2:$S$5570,7,)/1000</f>
        <v>4.9329999999999998</v>
      </c>
      <c r="H2447" s="180">
        <f>VLOOKUP(D2447,Plan1!$B$2:$S$5570,8,)/1000</f>
        <v>5.508</v>
      </c>
      <c r="I2447" s="180">
        <f>VLOOKUP(D2447,Plan1!$B$2:$S$5570,9,)/1000</f>
        <v>5.2729999999999997</v>
      </c>
      <c r="J2447" s="180">
        <f>VLOOKUP(D2447,Plan1!$B$2:$S$5570,10,)/1000</f>
        <v>5.2510000000000003</v>
      </c>
      <c r="K2447" s="180">
        <f>VLOOKUP(D2447,Plan1!$B$2:$S$5570,11,)/1000</f>
        <v>4.6509999999999998</v>
      </c>
      <c r="L2447" s="180">
        <f>VLOOKUP(D2447,Plan1!$B$2:$S$5570,12,)/1000</f>
        <v>4.5140000000000002</v>
      </c>
      <c r="M2447" s="180">
        <f>VLOOKUP(D2447,Plan1!$B$2:$S$5570,13,)/1000</f>
        <v>4.6100000000000003</v>
      </c>
      <c r="N2447" s="180">
        <f>VLOOKUP(D2447,Plan1!$B$2:$S$5570,14,)/1000</f>
        <v>5.4980000000000002</v>
      </c>
      <c r="O2447" s="180">
        <f>VLOOKUP(D2447,Plan1!$B$2:$S$5570,15,)/1000</f>
        <v>5.1130000000000004</v>
      </c>
      <c r="P2447" s="180">
        <f>VLOOKUP(D2447,Plan1!$B$2:$S$5570,16,)/1000</f>
        <v>5.24</v>
      </c>
      <c r="Q2447" s="180">
        <f>VLOOKUP(D2447,Plan1!$B$2:$S$5570,17,)/1000</f>
        <v>5.1779999999999999</v>
      </c>
      <c r="R2447" s="180">
        <f>VLOOKUP(D2447,Plan1!$B$2:$S$5570,18,)/1000</f>
        <v>5.3780000000000001</v>
      </c>
      <c r="S2447" s="180">
        <f>VLOOKUP(D2447,Plan1!$B$2:$S$5570,6,)/1000</f>
        <v>5.0949999999999998</v>
      </c>
    </row>
    <row r="2448" spans="1:19" x14ac:dyDescent="0.25">
      <c r="A2448" s="178">
        <v>52811</v>
      </c>
      <c r="B2448" s="178">
        <v>-51324</v>
      </c>
      <c r="C2448" s="178">
        <v>-493311</v>
      </c>
      <c r="D2448" s="178" t="s">
        <v>2594</v>
      </c>
      <c r="E2448" s="178" t="s">
        <v>167</v>
      </c>
      <c r="F2448" s="178" t="s">
        <v>2567</v>
      </c>
      <c r="G2448" s="180">
        <f>VLOOKUP(D2448,Plan1!$B$2:$S$5570,7,)/1000</f>
        <v>4.266</v>
      </c>
      <c r="H2448" s="180">
        <f>VLOOKUP(D2448,Plan1!$B$2:$S$5570,8,)/1000</f>
        <v>4.5410000000000004</v>
      </c>
      <c r="I2448" s="180">
        <f>VLOOKUP(D2448,Plan1!$B$2:$S$5570,9,)/1000</f>
        <v>4.5609999999999999</v>
      </c>
      <c r="J2448" s="180">
        <f>VLOOKUP(D2448,Plan1!$B$2:$S$5570,10,)/1000</f>
        <v>4.7439999999999998</v>
      </c>
      <c r="K2448" s="180">
        <f>VLOOKUP(D2448,Plan1!$B$2:$S$5570,11,)/1000</f>
        <v>4.83</v>
      </c>
      <c r="L2448" s="180">
        <f>VLOOKUP(D2448,Plan1!$B$2:$S$5570,12,)/1000</f>
        <v>5.2519999999999998</v>
      </c>
      <c r="M2448" s="180">
        <f>VLOOKUP(D2448,Plan1!$B$2:$S$5570,13,)/1000</f>
        <v>5.3319999999999999</v>
      </c>
      <c r="N2448" s="180">
        <f>VLOOKUP(D2448,Plan1!$B$2:$S$5570,14,)/1000</f>
        <v>5.6029999999999998</v>
      </c>
      <c r="O2448" s="180">
        <f>VLOOKUP(D2448,Plan1!$B$2:$S$5570,15,)/1000</f>
        <v>5.2080000000000002</v>
      </c>
      <c r="P2448" s="180">
        <f>VLOOKUP(D2448,Plan1!$B$2:$S$5570,16,)/1000</f>
        <v>4.7229999999999999</v>
      </c>
      <c r="Q2448" s="180">
        <f>VLOOKUP(D2448,Plan1!$B$2:$S$5570,17,)/1000</f>
        <v>4.5090000000000003</v>
      </c>
      <c r="R2448" s="180">
        <f>VLOOKUP(D2448,Plan1!$B$2:$S$5570,18,)/1000</f>
        <v>4.2220000000000004</v>
      </c>
      <c r="S2448" s="180">
        <f>VLOOKUP(D2448,Plan1!$B$2:$S$5570,6,)/1000</f>
        <v>4.8159999999999998</v>
      </c>
    </row>
    <row r="2449" spans="1:19" x14ac:dyDescent="0.25">
      <c r="A2449" s="178">
        <v>3073</v>
      </c>
      <c r="B2449" s="178">
        <v>-274173</v>
      </c>
      <c r="C2449" s="178">
        <v>-495996</v>
      </c>
      <c r="D2449" s="178" t="s">
        <v>4522</v>
      </c>
      <c r="E2449" s="178" t="s">
        <v>167</v>
      </c>
      <c r="F2449" s="178" t="s">
        <v>4434</v>
      </c>
      <c r="G2449" s="180">
        <f>VLOOKUP(D2449,Plan1!$B$2:$S$5570,7,)/1000</f>
        <v>5.0640000000000001</v>
      </c>
      <c r="H2449" s="180">
        <f>VLOOKUP(D2449,Plan1!$B$2:$S$5570,8,)/1000</f>
        <v>5.1269999999999998</v>
      </c>
      <c r="I2449" s="180">
        <f>VLOOKUP(D2449,Plan1!$B$2:$S$5570,9,)/1000</f>
        <v>4.9109999999999996</v>
      </c>
      <c r="J2449" s="180">
        <f>VLOOKUP(D2449,Plan1!$B$2:$S$5570,10,)/1000</f>
        <v>4.3209999999999997</v>
      </c>
      <c r="K2449" s="180">
        <f>VLOOKUP(D2449,Plan1!$B$2:$S$5570,11,)/1000</f>
        <v>3.7010000000000001</v>
      </c>
      <c r="L2449" s="180">
        <f>VLOOKUP(D2449,Plan1!$B$2:$S$5570,12,)/1000</f>
        <v>3.129</v>
      </c>
      <c r="M2449" s="180">
        <f>VLOOKUP(D2449,Plan1!$B$2:$S$5570,13,)/1000</f>
        <v>3.331</v>
      </c>
      <c r="N2449" s="180">
        <f>VLOOKUP(D2449,Plan1!$B$2:$S$5570,14,)/1000</f>
        <v>4.0999999999999996</v>
      </c>
      <c r="O2449" s="180">
        <f>VLOOKUP(D2449,Plan1!$B$2:$S$5570,15,)/1000</f>
        <v>3.831</v>
      </c>
      <c r="P2449" s="180">
        <f>VLOOKUP(D2449,Plan1!$B$2:$S$5570,16,)/1000</f>
        <v>4.0510000000000002</v>
      </c>
      <c r="Q2449" s="180">
        <f>VLOOKUP(D2449,Plan1!$B$2:$S$5570,17,)/1000</f>
        <v>4.9480000000000004</v>
      </c>
      <c r="R2449" s="180">
        <f>VLOOKUP(D2449,Plan1!$B$2:$S$5570,18,)/1000</f>
        <v>5.0709999999999997</v>
      </c>
      <c r="S2449" s="180">
        <f>VLOOKUP(D2449,Plan1!$B$2:$S$5570,6,)/1000</f>
        <v>4.2990000000000004</v>
      </c>
    </row>
    <row r="2450" spans="1:19" x14ac:dyDescent="0.25">
      <c r="A2450" s="178">
        <v>11768</v>
      </c>
      <c r="B2450" s="178">
        <v>-19728</v>
      </c>
      <c r="C2450" s="178">
        <v>-50197</v>
      </c>
      <c r="D2450" s="178" t="s">
        <v>2175</v>
      </c>
      <c r="E2450" s="178" t="s">
        <v>167</v>
      </c>
      <c r="F2450" s="178" t="s">
        <v>1727</v>
      </c>
      <c r="G2450" s="180">
        <f>VLOOKUP(D2450,Plan1!$B$2:$S$5570,7,)/1000</f>
        <v>5.1959999999999997</v>
      </c>
      <c r="H2450" s="180">
        <f>VLOOKUP(D2450,Plan1!$B$2:$S$5570,8,)/1000</f>
        <v>5.5979999999999999</v>
      </c>
      <c r="I2450" s="180">
        <f>VLOOKUP(D2450,Plan1!$B$2:$S$5570,9,)/1000</f>
        <v>5.4539999999999997</v>
      </c>
      <c r="J2450" s="180">
        <f>VLOOKUP(D2450,Plan1!$B$2:$S$5570,10,)/1000</f>
        <v>5.5990000000000002</v>
      </c>
      <c r="K2450" s="180">
        <f>VLOOKUP(D2450,Plan1!$B$2:$S$5570,11,)/1000</f>
        <v>5.1870000000000003</v>
      </c>
      <c r="L2450" s="180">
        <f>VLOOKUP(D2450,Plan1!$B$2:$S$5570,12,)/1000</f>
        <v>5.0170000000000003</v>
      </c>
      <c r="M2450" s="180">
        <f>VLOOKUP(D2450,Plan1!$B$2:$S$5570,13,)/1000</f>
        <v>5.3090000000000002</v>
      </c>
      <c r="N2450" s="180">
        <f>VLOOKUP(D2450,Plan1!$B$2:$S$5570,14,)/1000</f>
        <v>5.9390000000000001</v>
      </c>
      <c r="O2450" s="180">
        <f>VLOOKUP(D2450,Plan1!$B$2:$S$5570,15,)/1000</f>
        <v>5.4790000000000001</v>
      </c>
      <c r="P2450" s="180">
        <f>VLOOKUP(D2450,Plan1!$B$2:$S$5570,16,)/1000</f>
        <v>5.4960000000000004</v>
      </c>
      <c r="Q2450" s="180">
        <f>VLOOKUP(D2450,Plan1!$B$2:$S$5570,17,)/1000</f>
        <v>5.3360000000000003</v>
      </c>
      <c r="R2450" s="180">
        <f>VLOOKUP(D2450,Plan1!$B$2:$S$5570,18,)/1000</f>
        <v>5.4130000000000003</v>
      </c>
      <c r="S2450" s="180">
        <f>VLOOKUP(D2450,Plan1!$B$2:$S$5570,6,)/1000</f>
        <v>5.4189999999999996</v>
      </c>
    </row>
    <row r="2451" spans="1:19" x14ac:dyDescent="0.25">
      <c r="A2451" s="178">
        <v>8993</v>
      </c>
      <c r="B2451" s="178">
        <v>-213005</v>
      </c>
      <c r="C2451" s="178">
        <v>-446571</v>
      </c>
      <c r="D2451" s="178" t="s">
        <v>1892</v>
      </c>
      <c r="E2451" s="178" t="s">
        <v>167</v>
      </c>
      <c r="F2451" s="178" t="s">
        <v>1727</v>
      </c>
      <c r="G2451" s="180">
        <f>VLOOKUP(D2451,Plan1!$B$2:$S$5570,7,)/1000</f>
        <v>5.1079999999999997</v>
      </c>
      <c r="H2451" s="180">
        <f>VLOOKUP(D2451,Plan1!$B$2:$S$5570,8,)/1000</f>
        <v>5.5460000000000003</v>
      </c>
      <c r="I2451" s="180">
        <f>VLOOKUP(D2451,Plan1!$B$2:$S$5570,9,)/1000</f>
        <v>5.1719999999999997</v>
      </c>
      <c r="J2451" s="180">
        <f>VLOOKUP(D2451,Plan1!$B$2:$S$5570,10,)/1000</f>
        <v>5.2030000000000003</v>
      </c>
      <c r="K2451" s="180">
        <f>VLOOKUP(D2451,Plan1!$B$2:$S$5570,11,)/1000</f>
        <v>4.7590000000000003</v>
      </c>
      <c r="L2451" s="180">
        <f>VLOOKUP(D2451,Plan1!$B$2:$S$5570,12,)/1000</f>
        <v>4.6429999999999998</v>
      </c>
      <c r="M2451" s="180">
        <f>VLOOKUP(D2451,Plan1!$B$2:$S$5570,13,)/1000</f>
        <v>4.8550000000000004</v>
      </c>
      <c r="N2451" s="180">
        <f>VLOOKUP(D2451,Plan1!$B$2:$S$5570,14,)/1000</f>
        <v>5.7039999999999997</v>
      </c>
      <c r="O2451" s="180">
        <f>VLOOKUP(D2451,Plan1!$B$2:$S$5570,15,)/1000</f>
        <v>5.4349999999999996</v>
      </c>
      <c r="P2451" s="180">
        <f>VLOOKUP(D2451,Plan1!$B$2:$S$5570,16,)/1000</f>
        <v>5.2450000000000001</v>
      </c>
      <c r="Q2451" s="180">
        <f>VLOOKUP(D2451,Plan1!$B$2:$S$5570,17,)/1000</f>
        <v>4.7770000000000001</v>
      </c>
      <c r="R2451" s="180">
        <f>VLOOKUP(D2451,Plan1!$B$2:$S$5570,18,)/1000</f>
        <v>5.0279999999999996</v>
      </c>
      <c r="S2451" s="180">
        <f>VLOOKUP(D2451,Plan1!$B$2:$S$5570,6,)/1000</f>
        <v>5.1230000000000002</v>
      </c>
    </row>
    <row r="2452" spans="1:19" x14ac:dyDescent="0.25">
      <c r="A2452" s="178">
        <v>10707</v>
      </c>
      <c r="B2452" s="178">
        <v>-203359</v>
      </c>
      <c r="C2452" s="178">
        <v>-477906</v>
      </c>
      <c r="D2452" s="178" t="s">
        <v>5269</v>
      </c>
      <c r="E2452" s="178" t="s">
        <v>167</v>
      </c>
      <c r="F2452" s="178" t="s">
        <v>4704</v>
      </c>
      <c r="G2452" s="180">
        <f>VLOOKUP(D2452,Plan1!$B$2:$S$5570,7,)/1000</f>
        <v>5.1479999999999997</v>
      </c>
      <c r="H2452" s="180">
        <f>VLOOKUP(D2452,Plan1!$B$2:$S$5570,8,)/1000</f>
        <v>5.7009999999999996</v>
      </c>
      <c r="I2452" s="180">
        <f>VLOOKUP(D2452,Plan1!$B$2:$S$5570,9,)/1000</f>
        <v>5.35</v>
      </c>
      <c r="J2452" s="180">
        <f>VLOOKUP(D2452,Plan1!$B$2:$S$5570,10,)/1000</f>
        <v>5.5789999999999997</v>
      </c>
      <c r="K2452" s="180">
        <f>VLOOKUP(D2452,Plan1!$B$2:$S$5570,11,)/1000</f>
        <v>5.1980000000000004</v>
      </c>
      <c r="L2452" s="180">
        <f>VLOOKUP(D2452,Plan1!$B$2:$S$5570,12,)/1000</f>
        <v>5.1070000000000002</v>
      </c>
      <c r="M2452" s="180">
        <f>VLOOKUP(D2452,Plan1!$B$2:$S$5570,13,)/1000</f>
        <v>5.335</v>
      </c>
      <c r="N2452" s="180">
        <f>VLOOKUP(D2452,Plan1!$B$2:$S$5570,14,)/1000</f>
        <v>6.0750000000000002</v>
      </c>
      <c r="O2452" s="180">
        <f>VLOOKUP(D2452,Plan1!$B$2:$S$5570,15,)/1000</f>
        <v>5.476</v>
      </c>
      <c r="P2452" s="180">
        <f>VLOOKUP(D2452,Plan1!$B$2:$S$5570,16,)/1000</f>
        <v>5.4219999999999997</v>
      </c>
      <c r="Q2452" s="180">
        <f>VLOOKUP(D2452,Plan1!$B$2:$S$5570,17,)/1000</f>
        <v>5.2380000000000004</v>
      </c>
      <c r="R2452" s="180">
        <f>VLOOKUP(D2452,Plan1!$B$2:$S$5570,18,)/1000</f>
        <v>5.3860000000000001</v>
      </c>
      <c r="S2452" s="180">
        <f>VLOOKUP(D2452,Plan1!$B$2:$S$5570,6,)/1000</f>
        <v>5.4180000000000001</v>
      </c>
    </row>
    <row r="2453" spans="1:19" x14ac:dyDescent="0.25">
      <c r="A2453" s="178">
        <v>22292</v>
      </c>
      <c r="B2453" s="178">
        <v>-144107</v>
      </c>
      <c r="C2453" s="178">
        <v>-435511</v>
      </c>
      <c r="D2453" s="178" t="s">
        <v>454</v>
      </c>
      <c r="E2453" s="178" t="s">
        <v>167</v>
      </c>
      <c r="F2453" s="178" t="s">
        <v>375</v>
      </c>
      <c r="G2453" s="180">
        <f>VLOOKUP(D2453,Plan1!$B$2:$S$5570,7,)/1000</f>
        <v>5.9820000000000002</v>
      </c>
      <c r="H2453" s="180">
        <f>VLOOKUP(D2453,Plan1!$B$2:$S$5570,8,)/1000</f>
        <v>6.3470000000000004</v>
      </c>
      <c r="I2453" s="180">
        <f>VLOOKUP(D2453,Plan1!$B$2:$S$5570,9,)/1000</f>
        <v>5.9859999999999998</v>
      </c>
      <c r="J2453" s="180">
        <f>VLOOKUP(D2453,Plan1!$B$2:$S$5570,10,)/1000</f>
        <v>5.9569999999999999</v>
      </c>
      <c r="K2453" s="180">
        <f>VLOOKUP(D2453,Plan1!$B$2:$S$5570,11,)/1000</f>
        <v>5.4889999999999999</v>
      </c>
      <c r="L2453" s="180">
        <f>VLOOKUP(D2453,Plan1!$B$2:$S$5570,12,)/1000</f>
        <v>5.4509999999999996</v>
      </c>
      <c r="M2453" s="180">
        <f>VLOOKUP(D2453,Plan1!$B$2:$S$5570,13,)/1000</f>
        <v>5.7510000000000003</v>
      </c>
      <c r="N2453" s="180">
        <f>VLOOKUP(D2453,Plan1!$B$2:$S$5570,14,)/1000</f>
        <v>6.0839999999999996</v>
      </c>
      <c r="O2453" s="180">
        <f>VLOOKUP(D2453,Plan1!$B$2:$S$5570,15,)/1000</f>
        <v>6.0720000000000001</v>
      </c>
      <c r="P2453" s="180">
        <f>VLOOKUP(D2453,Plan1!$B$2:$S$5570,16,)/1000</f>
        <v>6.1130000000000004</v>
      </c>
      <c r="Q2453" s="180">
        <f>VLOOKUP(D2453,Plan1!$B$2:$S$5570,17,)/1000</f>
        <v>5.4790000000000001</v>
      </c>
      <c r="R2453" s="180">
        <f>VLOOKUP(D2453,Plan1!$B$2:$S$5570,18,)/1000</f>
        <v>5.891</v>
      </c>
      <c r="S2453" s="180">
        <f>VLOOKUP(D2453,Plan1!$B$2:$S$5570,6,)/1000</f>
        <v>5.883</v>
      </c>
    </row>
    <row r="2454" spans="1:19" x14ac:dyDescent="0.25">
      <c r="A2454" s="178">
        <v>10589</v>
      </c>
      <c r="B2454" s="178">
        <v>-203536</v>
      </c>
      <c r="C2454" s="178">
        <v>-415338</v>
      </c>
      <c r="D2454" s="178" t="s">
        <v>1005</v>
      </c>
      <c r="E2454" s="178" t="s">
        <v>167</v>
      </c>
      <c r="F2454" s="178" t="s">
        <v>979</v>
      </c>
      <c r="G2454" s="180">
        <f>VLOOKUP(D2454,Plan1!$B$2:$S$5570,7,)/1000</f>
        <v>5.3070000000000004</v>
      </c>
      <c r="H2454" s="180">
        <f>VLOOKUP(D2454,Plan1!$B$2:$S$5570,8,)/1000</f>
        <v>5.8609999999999998</v>
      </c>
      <c r="I2454" s="180">
        <f>VLOOKUP(D2454,Plan1!$B$2:$S$5570,9,)/1000</f>
        <v>5.1639999999999997</v>
      </c>
      <c r="J2454" s="180">
        <f>VLOOKUP(D2454,Plan1!$B$2:$S$5570,10,)/1000</f>
        <v>4.9809999999999999</v>
      </c>
      <c r="K2454" s="180">
        <f>VLOOKUP(D2454,Plan1!$B$2:$S$5570,11,)/1000</f>
        <v>4.548</v>
      </c>
      <c r="L2454" s="180">
        <f>VLOOKUP(D2454,Plan1!$B$2:$S$5570,12,)/1000</f>
        <v>4.55</v>
      </c>
      <c r="M2454" s="180">
        <f>VLOOKUP(D2454,Plan1!$B$2:$S$5570,13,)/1000</f>
        <v>4.5410000000000004</v>
      </c>
      <c r="N2454" s="180">
        <f>VLOOKUP(D2454,Plan1!$B$2:$S$5570,14,)/1000</f>
        <v>5.1719999999999997</v>
      </c>
      <c r="O2454" s="180">
        <f>VLOOKUP(D2454,Plan1!$B$2:$S$5570,15,)/1000</f>
        <v>5.1189999999999998</v>
      </c>
      <c r="P2454" s="180">
        <f>VLOOKUP(D2454,Plan1!$B$2:$S$5570,16,)/1000</f>
        <v>4.851</v>
      </c>
      <c r="Q2454" s="180">
        <f>VLOOKUP(D2454,Plan1!$B$2:$S$5570,17,)/1000</f>
        <v>4.4619999999999997</v>
      </c>
      <c r="R2454" s="180">
        <f>VLOOKUP(D2454,Plan1!$B$2:$S$5570,18,)/1000</f>
        <v>5.0549999999999997</v>
      </c>
      <c r="S2454" s="180">
        <f>VLOOKUP(D2454,Plan1!$B$2:$S$5570,6,)/1000</f>
        <v>4.968</v>
      </c>
    </row>
    <row r="2455" spans="1:19" x14ac:dyDescent="0.25">
      <c r="A2455" s="178">
        <v>4434</v>
      </c>
      <c r="B2455" s="178">
        <v>-250072</v>
      </c>
      <c r="C2455" s="178">
        <v>-508575</v>
      </c>
      <c r="D2455" s="178" t="s">
        <v>3043</v>
      </c>
      <c r="E2455" s="178" t="s">
        <v>167</v>
      </c>
      <c r="F2455" s="178" t="s">
        <v>2912</v>
      </c>
      <c r="G2455" s="180">
        <f>VLOOKUP(D2455,Plan1!$B$2:$S$5570,7,)/1000</f>
        <v>5.1559999999999997</v>
      </c>
      <c r="H2455" s="180">
        <f>VLOOKUP(D2455,Plan1!$B$2:$S$5570,8,)/1000</f>
        <v>5.218</v>
      </c>
      <c r="I2455" s="180">
        <f>VLOOKUP(D2455,Plan1!$B$2:$S$5570,9,)/1000</f>
        <v>5.19</v>
      </c>
      <c r="J2455" s="180">
        <f>VLOOKUP(D2455,Plan1!$B$2:$S$5570,10,)/1000</f>
        <v>4.8159999999999998</v>
      </c>
      <c r="K2455" s="180">
        <f>VLOOKUP(D2455,Plan1!$B$2:$S$5570,11,)/1000</f>
        <v>4.1139999999999999</v>
      </c>
      <c r="L2455" s="180">
        <f>VLOOKUP(D2455,Plan1!$B$2:$S$5570,12,)/1000</f>
        <v>3.7839999999999998</v>
      </c>
      <c r="M2455" s="180">
        <f>VLOOKUP(D2455,Plan1!$B$2:$S$5570,13,)/1000</f>
        <v>4.0819999999999999</v>
      </c>
      <c r="N2455" s="180">
        <f>VLOOKUP(D2455,Plan1!$B$2:$S$5570,14,)/1000</f>
        <v>5.0469999999999997</v>
      </c>
      <c r="O2455" s="180">
        <f>VLOOKUP(D2455,Plan1!$B$2:$S$5570,15,)/1000</f>
        <v>4.6769999999999996</v>
      </c>
      <c r="P2455" s="180">
        <f>VLOOKUP(D2455,Plan1!$B$2:$S$5570,16,)/1000</f>
        <v>4.8579999999999997</v>
      </c>
      <c r="Q2455" s="180">
        <f>VLOOKUP(D2455,Plan1!$B$2:$S$5570,17,)/1000</f>
        <v>5.29</v>
      </c>
      <c r="R2455" s="180">
        <f>VLOOKUP(D2455,Plan1!$B$2:$S$5570,18,)/1000</f>
        <v>5.2519999999999998</v>
      </c>
      <c r="S2455" s="180">
        <f>VLOOKUP(D2455,Plan1!$B$2:$S$5570,6,)/1000</f>
        <v>4.7910000000000004</v>
      </c>
    </row>
    <row r="2456" spans="1:19" x14ac:dyDescent="0.25">
      <c r="A2456" s="178">
        <v>5002</v>
      </c>
      <c r="B2456" s="178">
        <v>-24249</v>
      </c>
      <c r="C2456" s="178">
        <v>-516759</v>
      </c>
      <c r="D2456" s="178" t="s">
        <v>3106</v>
      </c>
      <c r="E2456" s="178" t="s">
        <v>167</v>
      </c>
      <c r="F2456" s="178" t="s">
        <v>2912</v>
      </c>
      <c r="G2456" s="180">
        <f>VLOOKUP(D2456,Plan1!$B$2:$S$5570,7,)/1000</f>
        <v>5.3869999999999996</v>
      </c>
      <c r="H2456" s="180">
        <f>VLOOKUP(D2456,Plan1!$B$2:$S$5570,8,)/1000</f>
        <v>5.5090000000000003</v>
      </c>
      <c r="I2456" s="180">
        <f>VLOOKUP(D2456,Plan1!$B$2:$S$5570,9,)/1000</f>
        <v>5.54</v>
      </c>
      <c r="J2456" s="180">
        <f>VLOOKUP(D2456,Plan1!$B$2:$S$5570,10,)/1000</f>
        <v>5.3479999999999999</v>
      </c>
      <c r="K2456" s="180">
        <f>VLOOKUP(D2456,Plan1!$B$2:$S$5570,11,)/1000</f>
        <v>4.4640000000000004</v>
      </c>
      <c r="L2456" s="180">
        <f>VLOOKUP(D2456,Plan1!$B$2:$S$5570,12,)/1000</f>
        <v>4.1859999999999999</v>
      </c>
      <c r="M2456" s="180">
        <f>VLOOKUP(D2456,Plan1!$B$2:$S$5570,13,)/1000</f>
        <v>4.3929999999999998</v>
      </c>
      <c r="N2456" s="180">
        <f>VLOOKUP(D2456,Plan1!$B$2:$S$5570,14,)/1000</f>
        <v>5.3369999999999997</v>
      </c>
      <c r="O2456" s="180">
        <f>VLOOKUP(D2456,Plan1!$B$2:$S$5570,15,)/1000</f>
        <v>4.9569999999999999</v>
      </c>
      <c r="P2456" s="180">
        <f>VLOOKUP(D2456,Plan1!$B$2:$S$5570,16,)/1000</f>
        <v>5.1550000000000002</v>
      </c>
      <c r="Q2456" s="180">
        <f>VLOOKUP(D2456,Plan1!$B$2:$S$5570,17,)/1000</f>
        <v>5.54</v>
      </c>
      <c r="R2456" s="180">
        <f>VLOOKUP(D2456,Plan1!$B$2:$S$5570,18,)/1000</f>
        <v>5.5650000000000004</v>
      </c>
      <c r="S2456" s="180">
        <f>VLOOKUP(D2456,Plan1!$B$2:$S$5570,6,)/1000</f>
        <v>5.1150000000000002</v>
      </c>
    </row>
    <row r="2457" spans="1:19" x14ac:dyDescent="0.25">
      <c r="A2457" s="178">
        <v>5767</v>
      </c>
      <c r="B2457" s="178">
        <v>-234077</v>
      </c>
      <c r="C2457" s="178">
        <v>-533691</v>
      </c>
      <c r="D2457" s="178" t="s">
        <v>3190</v>
      </c>
      <c r="E2457" s="178" t="s">
        <v>167</v>
      </c>
      <c r="F2457" s="178" t="s">
        <v>2912</v>
      </c>
      <c r="G2457" s="180">
        <f>VLOOKUP(D2457,Plan1!$B$2:$S$5570,7,)/1000</f>
        <v>5.391</v>
      </c>
      <c r="H2457" s="180">
        <f>VLOOKUP(D2457,Plan1!$B$2:$S$5570,8,)/1000</f>
        <v>5.6</v>
      </c>
      <c r="I2457" s="180">
        <f>VLOOKUP(D2457,Plan1!$B$2:$S$5570,9,)/1000</f>
        <v>5.62</v>
      </c>
      <c r="J2457" s="180">
        <f>VLOOKUP(D2457,Plan1!$B$2:$S$5570,10,)/1000</f>
        <v>5.23</v>
      </c>
      <c r="K2457" s="180">
        <f>VLOOKUP(D2457,Plan1!$B$2:$S$5570,11,)/1000</f>
        <v>4.4989999999999997</v>
      </c>
      <c r="L2457" s="180">
        <f>VLOOKUP(D2457,Plan1!$B$2:$S$5570,12,)/1000</f>
        <v>4.2130000000000001</v>
      </c>
      <c r="M2457" s="180">
        <f>VLOOKUP(D2457,Plan1!$B$2:$S$5570,13,)/1000</f>
        <v>4.4000000000000004</v>
      </c>
      <c r="N2457" s="180">
        <f>VLOOKUP(D2457,Plan1!$B$2:$S$5570,14,)/1000</f>
        <v>5.274</v>
      </c>
      <c r="O2457" s="180">
        <f>VLOOKUP(D2457,Plan1!$B$2:$S$5570,15,)/1000</f>
        <v>4.9969999999999999</v>
      </c>
      <c r="P2457" s="180">
        <f>VLOOKUP(D2457,Plan1!$B$2:$S$5570,16,)/1000</f>
        <v>5.3120000000000003</v>
      </c>
      <c r="Q2457" s="180">
        <f>VLOOKUP(D2457,Plan1!$B$2:$S$5570,17,)/1000</f>
        <v>5.5970000000000004</v>
      </c>
      <c r="R2457" s="180">
        <f>VLOOKUP(D2457,Plan1!$B$2:$S$5570,18,)/1000</f>
        <v>5.6719999999999997</v>
      </c>
      <c r="S2457" s="180">
        <f>VLOOKUP(D2457,Plan1!$B$2:$S$5570,6,)/1000</f>
        <v>5.15</v>
      </c>
    </row>
    <row r="2458" spans="1:19" x14ac:dyDescent="0.25">
      <c r="A2458" s="178">
        <v>5566</v>
      </c>
      <c r="B2458" s="178">
        <v>-236192</v>
      </c>
      <c r="C2458" s="178">
        <v>-522207</v>
      </c>
      <c r="D2458" s="178" t="s">
        <v>3169</v>
      </c>
      <c r="E2458" s="178" t="s">
        <v>167</v>
      </c>
      <c r="F2458" s="178" t="s">
        <v>2912</v>
      </c>
      <c r="G2458" s="180">
        <f>VLOOKUP(D2458,Plan1!$B$2:$S$5570,7,)/1000</f>
        <v>5.4329999999999998</v>
      </c>
      <c r="H2458" s="180">
        <f>VLOOKUP(D2458,Plan1!$B$2:$S$5570,8,)/1000</f>
        <v>5.4160000000000004</v>
      </c>
      <c r="I2458" s="180">
        <f>VLOOKUP(D2458,Plan1!$B$2:$S$5570,9,)/1000</f>
        <v>5.4610000000000003</v>
      </c>
      <c r="J2458" s="180">
        <f>VLOOKUP(D2458,Plan1!$B$2:$S$5570,10,)/1000</f>
        <v>5.3360000000000003</v>
      </c>
      <c r="K2458" s="180">
        <f>VLOOKUP(D2458,Plan1!$B$2:$S$5570,11,)/1000</f>
        <v>4.5780000000000003</v>
      </c>
      <c r="L2458" s="180">
        <f>VLOOKUP(D2458,Plan1!$B$2:$S$5570,12,)/1000</f>
        <v>4.26</v>
      </c>
      <c r="M2458" s="180">
        <f>VLOOKUP(D2458,Plan1!$B$2:$S$5570,13,)/1000</f>
        <v>4.4379999999999997</v>
      </c>
      <c r="N2458" s="180">
        <f>VLOOKUP(D2458,Plan1!$B$2:$S$5570,14,)/1000</f>
        <v>5.2320000000000002</v>
      </c>
      <c r="O2458" s="180">
        <f>VLOOKUP(D2458,Plan1!$B$2:$S$5570,15,)/1000</f>
        <v>5.0140000000000002</v>
      </c>
      <c r="P2458" s="180">
        <f>VLOOKUP(D2458,Plan1!$B$2:$S$5570,16,)/1000</f>
        <v>5.1710000000000003</v>
      </c>
      <c r="Q2458" s="180">
        <f>VLOOKUP(D2458,Plan1!$B$2:$S$5570,17,)/1000</f>
        <v>5.4889999999999999</v>
      </c>
      <c r="R2458" s="180">
        <f>VLOOKUP(D2458,Plan1!$B$2:$S$5570,18,)/1000</f>
        <v>5.6609999999999996</v>
      </c>
      <c r="S2458" s="180">
        <f>VLOOKUP(D2458,Plan1!$B$2:$S$5570,6,)/1000</f>
        <v>5.1239999999999997</v>
      </c>
    </row>
    <row r="2459" spans="1:19" x14ac:dyDescent="0.25">
      <c r="A2459" s="178">
        <v>7208</v>
      </c>
      <c r="B2459" s="178">
        <v>-22305</v>
      </c>
      <c r="C2459" s="178">
        <v>-538189</v>
      </c>
      <c r="D2459" s="178" t="s">
        <v>1673</v>
      </c>
      <c r="E2459" s="178" t="s">
        <v>167</v>
      </c>
      <c r="F2459" s="178" t="s">
        <v>1651</v>
      </c>
      <c r="G2459" s="180">
        <f>VLOOKUP(D2459,Plan1!$B$2:$S$5570,7,)/1000</f>
        <v>5.2549999999999999</v>
      </c>
      <c r="H2459" s="180">
        <f>VLOOKUP(D2459,Plan1!$B$2:$S$5570,8,)/1000</f>
        <v>5.5350000000000001</v>
      </c>
      <c r="I2459" s="180">
        <f>VLOOKUP(D2459,Plan1!$B$2:$S$5570,9,)/1000</f>
        <v>5.6050000000000004</v>
      </c>
      <c r="J2459" s="180">
        <f>VLOOKUP(D2459,Plan1!$B$2:$S$5570,10,)/1000</f>
        <v>5.282</v>
      </c>
      <c r="K2459" s="180">
        <f>VLOOKUP(D2459,Plan1!$B$2:$S$5570,11,)/1000</f>
        <v>4.6139999999999999</v>
      </c>
      <c r="L2459" s="180">
        <f>VLOOKUP(D2459,Plan1!$B$2:$S$5570,12,)/1000</f>
        <v>4.3520000000000003</v>
      </c>
      <c r="M2459" s="180">
        <f>VLOOKUP(D2459,Plan1!$B$2:$S$5570,13,)/1000</f>
        <v>4.5010000000000003</v>
      </c>
      <c r="N2459" s="180">
        <f>VLOOKUP(D2459,Plan1!$B$2:$S$5570,14,)/1000</f>
        <v>5.3680000000000003</v>
      </c>
      <c r="O2459" s="180">
        <f>VLOOKUP(D2459,Plan1!$B$2:$S$5570,15,)/1000</f>
        <v>5.1210000000000004</v>
      </c>
      <c r="P2459" s="180">
        <f>VLOOKUP(D2459,Plan1!$B$2:$S$5570,16,)/1000</f>
        <v>5.3250000000000002</v>
      </c>
      <c r="Q2459" s="180">
        <f>VLOOKUP(D2459,Plan1!$B$2:$S$5570,17,)/1000</f>
        <v>5.452</v>
      </c>
      <c r="R2459" s="180">
        <f>VLOOKUP(D2459,Plan1!$B$2:$S$5570,18,)/1000</f>
        <v>5.63</v>
      </c>
      <c r="S2459" s="180">
        <f>VLOOKUP(D2459,Plan1!$B$2:$S$5570,6,)/1000</f>
        <v>5.17</v>
      </c>
    </row>
    <row r="2460" spans="1:19" x14ac:dyDescent="0.25">
      <c r="A2460" s="178">
        <v>17546</v>
      </c>
      <c r="B2460" s="178">
        <v>-166061</v>
      </c>
      <c r="C2460" s="178">
        <v>-507924</v>
      </c>
      <c r="D2460" s="178" t="s">
        <v>1151</v>
      </c>
      <c r="E2460" s="178" t="s">
        <v>167</v>
      </c>
      <c r="F2460" s="178" t="s">
        <v>1058</v>
      </c>
      <c r="G2460" s="180">
        <f>VLOOKUP(D2460,Plan1!$B$2:$S$5570,7,)/1000</f>
        <v>5.1079999999999997</v>
      </c>
      <c r="H2460" s="180">
        <f>VLOOKUP(D2460,Plan1!$B$2:$S$5570,8,)/1000</f>
        <v>5.3659999999999997</v>
      </c>
      <c r="I2460" s="180">
        <f>VLOOKUP(D2460,Plan1!$B$2:$S$5570,9,)/1000</f>
        <v>5.3760000000000003</v>
      </c>
      <c r="J2460" s="180">
        <f>VLOOKUP(D2460,Plan1!$B$2:$S$5570,10,)/1000</f>
        <v>5.6879999999999997</v>
      </c>
      <c r="K2460" s="180">
        <f>VLOOKUP(D2460,Plan1!$B$2:$S$5570,11,)/1000</f>
        <v>5.6319999999999997</v>
      </c>
      <c r="L2460" s="180">
        <f>VLOOKUP(D2460,Plan1!$B$2:$S$5570,12,)/1000</f>
        <v>5.3710000000000004</v>
      </c>
      <c r="M2460" s="180">
        <f>VLOOKUP(D2460,Plan1!$B$2:$S$5570,13,)/1000</f>
        <v>5.6059999999999999</v>
      </c>
      <c r="N2460" s="180">
        <f>VLOOKUP(D2460,Plan1!$B$2:$S$5570,14,)/1000</f>
        <v>6.1559999999999997</v>
      </c>
      <c r="O2460" s="180">
        <f>VLOOKUP(D2460,Plan1!$B$2:$S$5570,15,)/1000</f>
        <v>5.6230000000000002</v>
      </c>
      <c r="P2460" s="180">
        <f>VLOOKUP(D2460,Plan1!$B$2:$S$5570,16,)/1000</f>
        <v>5.4080000000000004</v>
      </c>
      <c r="Q2460" s="180">
        <f>VLOOKUP(D2460,Plan1!$B$2:$S$5570,17,)/1000</f>
        <v>5.08</v>
      </c>
      <c r="R2460" s="180">
        <f>VLOOKUP(D2460,Plan1!$B$2:$S$5570,18,)/1000</f>
        <v>5.0490000000000004</v>
      </c>
      <c r="S2460" s="180">
        <f>VLOOKUP(D2460,Plan1!$B$2:$S$5570,6,)/1000</f>
        <v>5.4550000000000001</v>
      </c>
    </row>
    <row r="2461" spans="1:19" x14ac:dyDescent="0.25">
      <c r="A2461" s="178">
        <v>1570</v>
      </c>
      <c r="B2461" s="178">
        <v>-2952</v>
      </c>
      <c r="C2461" s="178">
        <v>-535809</v>
      </c>
      <c r="D2461" s="178" t="s">
        <v>4033</v>
      </c>
      <c r="E2461" s="178" t="s">
        <v>167</v>
      </c>
      <c r="F2461" s="178" t="s">
        <v>3898</v>
      </c>
      <c r="G2461" s="180">
        <f>VLOOKUP(D2461,Plan1!$B$2:$S$5570,7,)/1000</f>
        <v>5.5110000000000001</v>
      </c>
      <c r="H2461" s="180">
        <f>VLOOKUP(D2461,Plan1!$B$2:$S$5570,8,)/1000</f>
        <v>5.6779999999999999</v>
      </c>
      <c r="I2461" s="180">
        <f>VLOOKUP(D2461,Plan1!$B$2:$S$5570,9,)/1000</f>
        <v>5.4020000000000001</v>
      </c>
      <c r="J2461" s="180">
        <f>VLOOKUP(D2461,Plan1!$B$2:$S$5570,10,)/1000</f>
        <v>4.7590000000000003</v>
      </c>
      <c r="K2461" s="180">
        <f>VLOOKUP(D2461,Plan1!$B$2:$S$5570,11,)/1000</f>
        <v>3.8820000000000001</v>
      </c>
      <c r="L2461" s="180">
        <f>VLOOKUP(D2461,Plan1!$B$2:$S$5570,12,)/1000</f>
        <v>3.343</v>
      </c>
      <c r="M2461" s="180">
        <f>VLOOKUP(D2461,Plan1!$B$2:$S$5570,13,)/1000</f>
        <v>3.64</v>
      </c>
      <c r="N2461" s="180">
        <f>VLOOKUP(D2461,Plan1!$B$2:$S$5570,14,)/1000</f>
        <v>4.3109999999999999</v>
      </c>
      <c r="O2461" s="180">
        <f>VLOOKUP(D2461,Plan1!$B$2:$S$5570,15,)/1000</f>
        <v>4.2190000000000003</v>
      </c>
      <c r="P2461" s="180">
        <f>VLOOKUP(D2461,Plan1!$B$2:$S$5570,16,)/1000</f>
        <v>4.8570000000000002</v>
      </c>
      <c r="Q2461" s="180">
        <f>VLOOKUP(D2461,Plan1!$B$2:$S$5570,17,)/1000</f>
        <v>5.6310000000000002</v>
      </c>
      <c r="R2461" s="180">
        <f>VLOOKUP(D2461,Plan1!$B$2:$S$5570,18,)/1000</f>
        <v>5.7370000000000001</v>
      </c>
      <c r="S2461" s="180">
        <f>VLOOKUP(D2461,Plan1!$B$2:$S$5570,6,)/1000</f>
        <v>4.7469999999999999</v>
      </c>
    </row>
    <row r="2462" spans="1:19" x14ac:dyDescent="0.25">
      <c r="A2462" s="178">
        <v>1522</v>
      </c>
      <c r="B2462" s="178">
        <v>-295999</v>
      </c>
      <c r="C2462" s="178">
        <v>-511538</v>
      </c>
      <c r="D2462" s="178" t="s">
        <v>4021</v>
      </c>
      <c r="E2462" s="178" t="s">
        <v>167</v>
      </c>
      <c r="F2462" s="178" t="s">
        <v>3898</v>
      </c>
      <c r="G2462" s="180">
        <f>VLOOKUP(D2462,Plan1!$B$2:$S$5570,7,)/1000</f>
        <v>5.4669999999999996</v>
      </c>
      <c r="H2462" s="180">
        <f>VLOOKUP(D2462,Plan1!$B$2:$S$5570,8,)/1000</f>
        <v>5.5179999999999998</v>
      </c>
      <c r="I2462" s="180">
        <f>VLOOKUP(D2462,Plan1!$B$2:$S$5570,9,)/1000</f>
        <v>5.16</v>
      </c>
      <c r="J2462" s="180">
        <f>VLOOKUP(D2462,Plan1!$B$2:$S$5570,10,)/1000</f>
        <v>4.6260000000000003</v>
      </c>
      <c r="K2462" s="180">
        <f>VLOOKUP(D2462,Plan1!$B$2:$S$5570,11,)/1000</f>
        <v>3.7850000000000001</v>
      </c>
      <c r="L2462" s="180">
        <f>VLOOKUP(D2462,Plan1!$B$2:$S$5570,12,)/1000</f>
        <v>3.3109999999999999</v>
      </c>
      <c r="M2462" s="180">
        <f>VLOOKUP(D2462,Plan1!$B$2:$S$5570,13,)/1000</f>
        <v>3.516</v>
      </c>
      <c r="N2462" s="180">
        <f>VLOOKUP(D2462,Plan1!$B$2:$S$5570,14,)/1000</f>
        <v>4.1059999999999999</v>
      </c>
      <c r="O2462" s="180">
        <f>VLOOKUP(D2462,Plan1!$B$2:$S$5570,15,)/1000</f>
        <v>3.9319999999999999</v>
      </c>
      <c r="P2462" s="180">
        <f>VLOOKUP(D2462,Plan1!$B$2:$S$5570,16,)/1000</f>
        <v>4.5780000000000003</v>
      </c>
      <c r="Q2462" s="180">
        <f>VLOOKUP(D2462,Plan1!$B$2:$S$5570,17,)/1000</f>
        <v>5.4850000000000003</v>
      </c>
      <c r="R2462" s="180">
        <f>VLOOKUP(D2462,Plan1!$B$2:$S$5570,18,)/1000</f>
        <v>5.6109999999999998</v>
      </c>
      <c r="S2462" s="180">
        <f>VLOOKUP(D2462,Plan1!$B$2:$S$5570,6,)/1000</f>
        <v>4.5910000000000002</v>
      </c>
    </row>
    <row r="2463" spans="1:19" x14ac:dyDescent="0.25">
      <c r="A2463" s="178">
        <v>41000</v>
      </c>
      <c r="B2463" s="178">
        <v>-81653</v>
      </c>
      <c r="C2463" s="178">
        <v>-349212</v>
      </c>
      <c r="D2463" s="178" t="s">
        <v>3369</v>
      </c>
      <c r="E2463" s="178" t="s">
        <v>167</v>
      </c>
      <c r="F2463" s="178" t="s">
        <v>3284</v>
      </c>
      <c r="G2463" s="180">
        <f>VLOOKUP(D2463,Plan1!$B$2:$S$5570,7,)/1000</f>
        <v>5.62</v>
      </c>
      <c r="H2463" s="180">
        <f>VLOOKUP(D2463,Plan1!$B$2:$S$5570,8,)/1000</f>
        <v>5.8319999999999999</v>
      </c>
      <c r="I2463" s="180">
        <f>VLOOKUP(D2463,Plan1!$B$2:$S$5570,9,)/1000</f>
        <v>5.9770000000000003</v>
      </c>
      <c r="J2463" s="180">
        <f>VLOOKUP(D2463,Plan1!$B$2:$S$5570,10,)/1000</f>
        <v>5.3979999999999997</v>
      </c>
      <c r="K2463" s="180">
        <f>VLOOKUP(D2463,Plan1!$B$2:$S$5570,11,)/1000</f>
        <v>4.8250000000000002</v>
      </c>
      <c r="L2463" s="180">
        <f>VLOOKUP(D2463,Plan1!$B$2:$S$5570,12,)/1000</f>
        <v>4.5579999999999998</v>
      </c>
      <c r="M2463" s="180">
        <f>VLOOKUP(D2463,Plan1!$B$2:$S$5570,13,)/1000</f>
        <v>4.6070000000000002</v>
      </c>
      <c r="N2463" s="180">
        <f>VLOOKUP(D2463,Plan1!$B$2:$S$5570,14,)/1000</f>
        <v>5.2789999999999999</v>
      </c>
      <c r="O2463" s="180">
        <f>VLOOKUP(D2463,Plan1!$B$2:$S$5570,15,)/1000</f>
        <v>5.665</v>
      </c>
      <c r="P2463" s="180">
        <f>VLOOKUP(D2463,Plan1!$B$2:$S$5570,16,)/1000</f>
        <v>5.8259999999999996</v>
      </c>
      <c r="Q2463" s="180">
        <f>VLOOKUP(D2463,Plan1!$B$2:$S$5570,17,)/1000</f>
        <v>5.915</v>
      </c>
      <c r="R2463" s="180">
        <f>VLOOKUP(D2463,Plan1!$B$2:$S$5570,18,)/1000</f>
        <v>5.8860000000000001</v>
      </c>
      <c r="S2463" s="180">
        <f>VLOOKUP(D2463,Plan1!$B$2:$S$5570,6,)/1000</f>
        <v>5.4489999999999998</v>
      </c>
    </row>
    <row r="2464" spans="1:19" x14ac:dyDescent="0.25">
      <c r="A2464" s="178">
        <v>3169</v>
      </c>
      <c r="B2464" s="178">
        <v>-271741</v>
      </c>
      <c r="C2464" s="178">
        <v>-517365</v>
      </c>
      <c r="D2464" s="178" t="s">
        <v>4546</v>
      </c>
      <c r="E2464" s="178" t="s">
        <v>167</v>
      </c>
      <c r="F2464" s="178" t="s">
        <v>4434</v>
      </c>
      <c r="G2464" s="180">
        <f>VLOOKUP(D2464,Plan1!$B$2:$S$5570,7,)/1000</f>
        <v>5.258</v>
      </c>
      <c r="H2464" s="180">
        <f>VLOOKUP(D2464,Plan1!$B$2:$S$5570,8,)/1000</f>
        <v>5.25</v>
      </c>
      <c r="I2464" s="180">
        <f>VLOOKUP(D2464,Plan1!$B$2:$S$5570,9,)/1000</f>
        <v>5.3150000000000004</v>
      </c>
      <c r="J2464" s="180">
        <f>VLOOKUP(D2464,Plan1!$B$2:$S$5570,10,)/1000</f>
        <v>4.8230000000000004</v>
      </c>
      <c r="K2464" s="180">
        <f>VLOOKUP(D2464,Plan1!$B$2:$S$5570,11,)/1000</f>
        <v>4.0510000000000002</v>
      </c>
      <c r="L2464" s="180">
        <f>VLOOKUP(D2464,Plan1!$B$2:$S$5570,12,)/1000</f>
        <v>3.6589999999999998</v>
      </c>
      <c r="M2464" s="180">
        <f>VLOOKUP(D2464,Plan1!$B$2:$S$5570,13,)/1000</f>
        <v>3.976</v>
      </c>
      <c r="N2464" s="180">
        <f>VLOOKUP(D2464,Plan1!$B$2:$S$5570,14,)/1000</f>
        <v>4.7069999999999999</v>
      </c>
      <c r="O2464" s="180">
        <f>VLOOKUP(D2464,Plan1!$B$2:$S$5570,15,)/1000</f>
        <v>4.4409999999999998</v>
      </c>
      <c r="P2464" s="180">
        <f>VLOOKUP(D2464,Plan1!$B$2:$S$5570,16,)/1000</f>
        <v>4.875</v>
      </c>
      <c r="Q2464" s="180">
        <f>VLOOKUP(D2464,Plan1!$B$2:$S$5570,17,)/1000</f>
        <v>5.5140000000000002</v>
      </c>
      <c r="R2464" s="180">
        <f>VLOOKUP(D2464,Plan1!$B$2:$S$5570,18,)/1000</f>
        <v>5.4130000000000003</v>
      </c>
      <c r="S2464" s="180">
        <f>VLOOKUP(D2464,Plan1!$B$2:$S$5570,6,)/1000</f>
        <v>4.774</v>
      </c>
    </row>
    <row r="2465" spans="1:19" x14ac:dyDescent="0.25">
      <c r="A2465" s="178">
        <v>24022</v>
      </c>
      <c r="B2465" s="178">
        <v>-136116</v>
      </c>
      <c r="C2465" s="178">
        <v>-44476</v>
      </c>
      <c r="D2465" s="178" t="s">
        <v>508</v>
      </c>
      <c r="E2465" s="178" t="s">
        <v>167</v>
      </c>
      <c r="F2465" s="178" t="s">
        <v>375</v>
      </c>
      <c r="G2465" s="180">
        <f>VLOOKUP(D2465,Plan1!$B$2:$S$5570,7,)/1000</f>
        <v>5.94</v>
      </c>
      <c r="H2465" s="180">
        <f>VLOOKUP(D2465,Plan1!$B$2:$S$5570,8,)/1000</f>
        <v>6.0780000000000003</v>
      </c>
      <c r="I2465" s="180">
        <f>VLOOKUP(D2465,Plan1!$B$2:$S$5570,9,)/1000</f>
        <v>5.7720000000000002</v>
      </c>
      <c r="J2465" s="180">
        <f>VLOOKUP(D2465,Plan1!$B$2:$S$5570,10,)/1000</f>
        <v>5.9119999999999999</v>
      </c>
      <c r="K2465" s="180">
        <f>VLOOKUP(D2465,Plan1!$B$2:$S$5570,11,)/1000</f>
        <v>5.7519999999999998</v>
      </c>
      <c r="L2465" s="180">
        <f>VLOOKUP(D2465,Plan1!$B$2:$S$5570,12,)/1000</f>
        <v>5.673</v>
      </c>
      <c r="M2465" s="180">
        <f>VLOOKUP(D2465,Plan1!$B$2:$S$5570,13,)/1000</f>
        <v>6.0129999999999999</v>
      </c>
      <c r="N2465" s="180">
        <f>VLOOKUP(D2465,Plan1!$B$2:$S$5570,14,)/1000</f>
        <v>6.3579999999999997</v>
      </c>
      <c r="O2465" s="180">
        <f>VLOOKUP(D2465,Plan1!$B$2:$S$5570,15,)/1000</f>
        <v>6.32</v>
      </c>
      <c r="P2465" s="180">
        <f>VLOOKUP(D2465,Plan1!$B$2:$S$5570,16,)/1000</f>
        <v>6.0810000000000004</v>
      </c>
      <c r="Q2465" s="180">
        <f>VLOOKUP(D2465,Plan1!$B$2:$S$5570,17,)/1000</f>
        <v>5.383</v>
      </c>
      <c r="R2465" s="180">
        <f>VLOOKUP(D2465,Plan1!$B$2:$S$5570,18,)/1000</f>
        <v>5.71</v>
      </c>
      <c r="S2465" s="180">
        <f>VLOOKUP(D2465,Plan1!$B$2:$S$5570,6,)/1000</f>
        <v>5.9160000000000004</v>
      </c>
    </row>
    <row r="2466" spans="1:19" x14ac:dyDescent="0.25">
      <c r="A2466" s="178">
        <v>9987</v>
      </c>
      <c r="B2466" s="178">
        <v>-206889</v>
      </c>
      <c r="C2466" s="178">
        <v>-484116</v>
      </c>
      <c r="D2466" s="178" t="s">
        <v>508</v>
      </c>
      <c r="E2466" s="178" t="s">
        <v>167</v>
      </c>
      <c r="F2466" s="178" t="s">
        <v>4704</v>
      </c>
      <c r="G2466" s="180">
        <f>VLOOKUP(D2466,Plan1!$B$2:$S$5570,7,)/1000</f>
        <v>5.94</v>
      </c>
      <c r="H2466" s="180">
        <f>VLOOKUP(D2466,Plan1!$B$2:$S$5570,8,)/1000</f>
        <v>6.0780000000000003</v>
      </c>
      <c r="I2466" s="180">
        <f>VLOOKUP(D2466,Plan1!$B$2:$S$5570,9,)/1000</f>
        <v>5.7720000000000002</v>
      </c>
      <c r="J2466" s="180">
        <f>VLOOKUP(D2466,Plan1!$B$2:$S$5570,10,)/1000</f>
        <v>5.9119999999999999</v>
      </c>
      <c r="K2466" s="180">
        <f>VLOOKUP(D2466,Plan1!$B$2:$S$5570,11,)/1000</f>
        <v>5.7519999999999998</v>
      </c>
      <c r="L2466" s="180">
        <f>VLOOKUP(D2466,Plan1!$B$2:$S$5570,12,)/1000</f>
        <v>5.673</v>
      </c>
      <c r="M2466" s="180">
        <f>VLOOKUP(D2466,Plan1!$B$2:$S$5570,13,)/1000</f>
        <v>6.0129999999999999</v>
      </c>
      <c r="N2466" s="180">
        <f>VLOOKUP(D2466,Plan1!$B$2:$S$5570,14,)/1000</f>
        <v>6.3579999999999997</v>
      </c>
      <c r="O2466" s="180">
        <f>VLOOKUP(D2466,Plan1!$B$2:$S$5570,15,)/1000</f>
        <v>6.32</v>
      </c>
      <c r="P2466" s="180">
        <f>VLOOKUP(D2466,Plan1!$B$2:$S$5570,16,)/1000</f>
        <v>6.0810000000000004</v>
      </c>
      <c r="Q2466" s="180">
        <f>VLOOKUP(D2466,Plan1!$B$2:$S$5570,17,)/1000</f>
        <v>5.383</v>
      </c>
      <c r="R2466" s="180">
        <f>VLOOKUP(D2466,Plan1!$B$2:$S$5570,18,)/1000</f>
        <v>5.71</v>
      </c>
      <c r="S2466" s="180">
        <f>VLOOKUP(D2466,Plan1!$B$2:$S$5570,6,)/1000</f>
        <v>5.9160000000000004</v>
      </c>
    </row>
    <row r="2467" spans="1:19" x14ac:dyDescent="0.25">
      <c r="A2467" s="178">
        <v>5483</v>
      </c>
      <c r="B2467" s="178">
        <v>-23744</v>
      </c>
      <c r="C2467" s="178">
        <v>-500733</v>
      </c>
      <c r="D2467" s="178" t="s">
        <v>3165</v>
      </c>
      <c r="E2467" s="178" t="s">
        <v>167</v>
      </c>
      <c r="F2467" s="178" t="s">
        <v>2912</v>
      </c>
      <c r="G2467" s="180">
        <f>VLOOKUP(D2467,Plan1!$B$2:$S$5570,7,)/1000</f>
        <v>5.165</v>
      </c>
      <c r="H2467" s="180">
        <f>VLOOKUP(D2467,Plan1!$B$2:$S$5570,8,)/1000</f>
        <v>5.5419999999999998</v>
      </c>
      <c r="I2467" s="180">
        <f>VLOOKUP(D2467,Plan1!$B$2:$S$5570,9,)/1000</f>
        <v>5.4</v>
      </c>
      <c r="J2467" s="180">
        <f>VLOOKUP(D2467,Plan1!$B$2:$S$5570,10,)/1000</f>
        <v>5.234</v>
      </c>
      <c r="K2467" s="180">
        <f>VLOOKUP(D2467,Plan1!$B$2:$S$5570,11,)/1000</f>
        <v>4.5380000000000003</v>
      </c>
      <c r="L2467" s="180">
        <f>VLOOKUP(D2467,Plan1!$B$2:$S$5570,12,)/1000</f>
        <v>4.218</v>
      </c>
      <c r="M2467" s="180">
        <f>VLOOKUP(D2467,Plan1!$B$2:$S$5570,13,)/1000</f>
        <v>4.49</v>
      </c>
      <c r="N2467" s="180">
        <f>VLOOKUP(D2467,Plan1!$B$2:$S$5570,14,)/1000</f>
        <v>5.39</v>
      </c>
      <c r="O2467" s="180">
        <f>VLOOKUP(D2467,Plan1!$B$2:$S$5570,15,)/1000</f>
        <v>5.0369999999999999</v>
      </c>
      <c r="P2467" s="180">
        <f>VLOOKUP(D2467,Plan1!$B$2:$S$5570,16,)/1000</f>
        <v>5.1550000000000002</v>
      </c>
      <c r="Q2467" s="180">
        <f>VLOOKUP(D2467,Plan1!$B$2:$S$5570,17,)/1000</f>
        <v>5.4379999999999997</v>
      </c>
      <c r="R2467" s="180">
        <f>VLOOKUP(D2467,Plan1!$B$2:$S$5570,18,)/1000</f>
        <v>5.5410000000000004</v>
      </c>
      <c r="S2467" s="180">
        <f>VLOOKUP(D2467,Plan1!$B$2:$S$5570,6,)/1000</f>
        <v>5.0960000000000001</v>
      </c>
    </row>
    <row r="2468" spans="1:19" x14ac:dyDescent="0.25">
      <c r="A2468" s="178">
        <v>2910</v>
      </c>
      <c r="B2468" s="178">
        <v>-276352</v>
      </c>
      <c r="C2468" s="178">
        <v>-532766</v>
      </c>
      <c r="D2468" s="178" t="s">
        <v>4320</v>
      </c>
      <c r="E2468" s="178" t="s">
        <v>167</v>
      </c>
      <c r="F2468" s="178" t="s">
        <v>3898</v>
      </c>
      <c r="G2468" s="180">
        <f>VLOOKUP(D2468,Plan1!$B$2:$S$5570,7,)/1000</f>
        <v>5.56</v>
      </c>
      <c r="H2468" s="180">
        <f>VLOOKUP(D2468,Plan1!$B$2:$S$5570,8,)/1000</f>
        <v>5.6520000000000001</v>
      </c>
      <c r="I2468" s="180">
        <f>VLOOKUP(D2468,Plan1!$B$2:$S$5570,9,)/1000</f>
        <v>5.4320000000000004</v>
      </c>
      <c r="J2468" s="180">
        <f>VLOOKUP(D2468,Plan1!$B$2:$S$5570,10,)/1000</f>
        <v>4.9550000000000001</v>
      </c>
      <c r="K2468" s="180">
        <f>VLOOKUP(D2468,Plan1!$B$2:$S$5570,11,)/1000</f>
        <v>4.1100000000000003</v>
      </c>
      <c r="L2468" s="180">
        <f>VLOOKUP(D2468,Plan1!$B$2:$S$5570,12,)/1000</f>
        <v>3.4969999999999999</v>
      </c>
      <c r="M2468" s="180">
        <f>VLOOKUP(D2468,Plan1!$B$2:$S$5570,13,)/1000</f>
        <v>3.956</v>
      </c>
      <c r="N2468" s="180">
        <f>VLOOKUP(D2468,Plan1!$B$2:$S$5570,14,)/1000</f>
        <v>4.6509999999999998</v>
      </c>
      <c r="O2468" s="180">
        <f>VLOOKUP(D2468,Plan1!$B$2:$S$5570,15,)/1000</f>
        <v>4.4029999999999996</v>
      </c>
      <c r="P2468" s="180">
        <f>VLOOKUP(D2468,Plan1!$B$2:$S$5570,16,)/1000</f>
        <v>5.1100000000000003</v>
      </c>
      <c r="Q2468" s="180">
        <f>VLOOKUP(D2468,Plan1!$B$2:$S$5570,17,)/1000</f>
        <v>5.6630000000000003</v>
      </c>
      <c r="R2468" s="180">
        <f>VLOOKUP(D2468,Plan1!$B$2:$S$5570,18,)/1000</f>
        <v>5.72</v>
      </c>
      <c r="S2468" s="180">
        <f>VLOOKUP(D2468,Plan1!$B$2:$S$5570,6,)/1000</f>
        <v>4.8920000000000003</v>
      </c>
    </row>
    <row r="2469" spans="1:19" x14ac:dyDescent="0.25">
      <c r="A2469" s="178">
        <v>8956</v>
      </c>
      <c r="B2469" s="178">
        <v>-212525</v>
      </c>
      <c r="C2469" s="178">
        <v>-483256</v>
      </c>
      <c r="D2469" s="178" t="s">
        <v>5139</v>
      </c>
      <c r="E2469" s="178" t="s">
        <v>167</v>
      </c>
      <c r="F2469" s="178" t="s">
        <v>4704</v>
      </c>
      <c r="G2469" s="180">
        <f>VLOOKUP(D2469,Plan1!$B$2:$S$5570,7,)/1000</f>
        <v>5.2140000000000004</v>
      </c>
      <c r="H2469" s="180">
        <f>VLOOKUP(D2469,Plan1!$B$2:$S$5570,8,)/1000</f>
        <v>5.6710000000000003</v>
      </c>
      <c r="I2469" s="180">
        <f>VLOOKUP(D2469,Plan1!$B$2:$S$5570,9,)/1000</f>
        <v>5.3479999999999999</v>
      </c>
      <c r="J2469" s="180">
        <f>VLOOKUP(D2469,Plan1!$B$2:$S$5570,10,)/1000</f>
        <v>5.4560000000000004</v>
      </c>
      <c r="K2469" s="180">
        <f>VLOOKUP(D2469,Plan1!$B$2:$S$5570,11,)/1000</f>
        <v>5.0389999999999997</v>
      </c>
      <c r="L2469" s="180">
        <f>VLOOKUP(D2469,Plan1!$B$2:$S$5570,12,)/1000</f>
        <v>4.915</v>
      </c>
      <c r="M2469" s="180">
        <f>VLOOKUP(D2469,Plan1!$B$2:$S$5570,13,)/1000</f>
        <v>5.1050000000000004</v>
      </c>
      <c r="N2469" s="180">
        <f>VLOOKUP(D2469,Plan1!$B$2:$S$5570,14,)/1000</f>
        <v>5.72</v>
      </c>
      <c r="O2469" s="180">
        <f>VLOOKUP(D2469,Plan1!$B$2:$S$5570,15,)/1000</f>
        <v>5.351</v>
      </c>
      <c r="P2469" s="180">
        <f>VLOOKUP(D2469,Plan1!$B$2:$S$5570,16,)/1000</f>
        <v>5.4459999999999997</v>
      </c>
      <c r="Q2469" s="180">
        <f>VLOOKUP(D2469,Plan1!$B$2:$S$5570,17,)/1000</f>
        <v>5.33</v>
      </c>
      <c r="R2469" s="180">
        <f>VLOOKUP(D2469,Plan1!$B$2:$S$5570,18,)/1000</f>
        <v>5.4119999999999999</v>
      </c>
      <c r="S2469" s="180">
        <f>VLOOKUP(D2469,Plan1!$B$2:$S$5570,6,)/1000</f>
        <v>5.3339999999999996</v>
      </c>
    </row>
    <row r="2470" spans="1:19" x14ac:dyDescent="0.25">
      <c r="A2470" s="178">
        <v>12199</v>
      </c>
      <c r="B2470" s="178">
        <v>-19514</v>
      </c>
      <c r="C2470" s="178">
        <v>-43745</v>
      </c>
      <c r="D2470" s="178" t="s">
        <v>2221</v>
      </c>
      <c r="E2470" s="178" t="s">
        <v>167</v>
      </c>
      <c r="F2470" s="178" t="s">
        <v>1727</v>
      </c>
      <c r="G2470" s="180">
        <f>VLOOKUP(D2470,Plan1!$B$2:$S$5570,7,)/1000</f>
        <v>5.3689999999999998</v>
      </c>
      <c r="H2470" s="180">
        <f>VLOOKUP(D2470,Plan1!$B$2:$S$5570,8,)/1000</f>
        <v>5.8090000000000002</v>
      </c>
      <c r="I2470" s="180">
        <f>VLOOKUP(D2470,Plan1!$B$2:$S$5570,9,)/1000</f>
        <v>5.4480000000000004</v>
      </c>
      <c r="J2470" s="180">
        <f>VLOOKUP(D2470,Plan1!$B$2:$S$5570,10,)/1000</f>
        <v>5.4539999999999997</v>
      </c>
      <c r="K2470" s="180">
        <f>VLOOKUP(D2470,Plan1!$B$2:$S$5570,11,)/1000</f>
        <v>5.2510000000000003</v>
      </c>
      <c r="L2470" s="180">
        <f>VLOOKUP(D2470,Plan1!$B$2:$S$5570,12,)/1000</f>
        <v>5.1219999999999999</v>
      </c>
      <c r="M2470" s="180">
        <f>VLOOKUP(D2470,Plan1!$B$2:$S$5570,13,)/1000</f>
        <v>5.4340000000000002</v>
      </c>
      <c r="N2470" s="180">
        <f>VLOOKUP(D2470,Plan1!$B$2:$S$5570,14,)/1000</f>
        <v>6.0789999999999997</v>
      </c>
      <c r="O2470" s="180">
        <f>VLOOKUP(D2470,Plan1!$B$2:$S$5570,15,)/1000</f>
        <v>6.0090000000000003</v>
      </c>
      <c r="P2470" s="180">
        <f>VLOOKUP(D2470,Plan1!$B$2:$S$5570,16,)/1000</f>
        <v>5.5979999999999999</v>
      </c>
      <c r="Q2470" s="180">
        <f>VLOOKUP(D2470,Plan1!$B$2:$S$5570,17,)/1000</f>
        <v>5.0579999999999998</v>
      </c>
      <c r="R2470" s="180">
        <f>VLOOKUP(D2470,Plan1!$B$2:$S$5570,18,)/1000</f>
        <v>5.157</v>
      </c>
      <c r="S2470" s="180">
        <f>VLOOKUP(D2470,Plan1!$B$2:$S$5570,6,)/1000</f>
        <v>5.4820000000000002</v>
      </c>
    </row>
    <row r="2471" spans="1:19" x14ac:dyDescent="0.25">
      <c r="A2471" s="178">
        <v>48003</v>
      </c>
      <c r="B2471" s="178">
        <v>-64188</v>
      </c>
      <c r="C2471" s="178">
        <v>-362033</v>
      </c>
      <c r="D2471" s="178" t="s">
        <v>3777</v>
      </c>
      <c r="E2471" s="178" t="s">
        <v>167</v>
      </c>
      <c r="F2471" s="178" t="s">
        <v>3752</v>
      </c>
      <c r="G2471" s="180">
        <f>VLOOKUP(D2471,Plan1!$B$2:$S$5570,7,)/1000</f>
        <v>5.6849999999999996</v>
      </c>
      <c r="H2471" s="180">
        <f>VLOOKUP(D2471,Plan1!$B$2:$S$5570,8,)/1000</f>
        <v>5.7949999999999999</v>
      </c>
      <c r="I2471" s="180">
        <f>VLOOKUP(D2471,Plan1!$B$2:$S$5570,9,)/1000</f>
        <v>5.91</v>
      </c>
      <c r="J2471" s="180">
        <f>VLOOKUP(D2471,Plan1!$B$2:$S$5570,10,)/1000</f>
        <v>5.6539999999999999</v>
      </c>
      <c r="K2471" s="180">
        <f>VLOOKUP(D2471,Plan1!$B$2:$S$5570,11,)/1000</f>
        <v>5.181</v>
      </c>
      <c r="L2471" s="180">
        <f>VLOOKUP(D2471,Plan1!$B$2:$S$5570,12,)/1000</f>
        <v>4.7969999999999997</v>
      </c>
      <c r="M2471" s="180">
        <f>VLOOKUP(D2471,Plan1!$B$2:$S$5570,13,)/1000</f>
        <v>4.9809999999999999</v>
      </c>
      <c r="N2471" s="180">
        <f>VLOOKUP(D2471,Plan1!$B$2:$S$5570,14,)/1000</f>
        <v>5.6929999999999996</v>
      </c>
      <c r="O2471" s="180">
        <f>VLOOKUP(D2471,Plan1!$B$2:$S$5570,15,)/1000</f>
        <v>6.056</v>
      </c>
      <c r="P2471" s="180">
        <f>VLOOKUP(D2471,Plan1!$B$2:$S$5570,16,)/1000</f>
        <v>6.1840000000000002</v>
      </c>
      <c r="Q2471" s="180">
        <f>VLOOKUP(D2471,Plan1!$B$2:$S$5570,17,)/1000</f>
        <v>6.1470000000000002</v>
      </c>
      <c r="R2471" s="180">
        <f>VLOOKUP(D2471,Plan1!$B$2:$S$5570,18,)/1000</f>
        <v>5.7249999999999996</v>
      </c>
      <c r="S2471" s="180">
        <f>VLOOKUP(D2471,Plan1!$B$2:$S$5570,6,)/1000</f>
        <v>5.65</v>
      </c>
    </row>
    <row r="2472" spans="1:19" x14ac:dyDescent="0.25">
      <c r="A2472" s="178">
        <v>21447</v>
      </c>
      <c r="B2472" s="178">
        <v>-148431</v>
      </c>
      <c r="C2472" s="178">
        <v>-42432</v>
      </c>
      <c r="D2472" s="178" t="s">
        <v>432</v>
      </c>
      <c r="E2472" s="178" t="s">
        <v>167</v>
      </c>
      <c r="F2472" s="178" t="s">
        <v>375</v>
      </c>
      <c r="G2472" s="180">
        <f>VLOOKUP(D2472,Plan1!$B$2:$S$5570,7,)/1000</f>
        <v>5.62</v>
      </c>
      <c r="H2472" s="180">
        <f>VLOOKUP(D2472,Plan1!$B$2:$S$5570,8,)/1000</f>
        <v>6.0359999999999996</v>
      </c>
      <c r="I2472" s="180">
        <f>VLOOKUP(D2472,Plan1!$B$2:$S$5570,9,)/1000</f>
        <v>5.6230000000000002</v>
      </c>
      <c r="J2472" s="180">
        <f>VLOOKUP(D2472,Plan1!$B$2:$S$5570,10,)/1000</f>
        <v>5.327</v>
      </c>
      <c r="K2472" s="180">
        <f>VLOOKUP(D2472,Plan1!$B$2:$S$5570,11,)/1000</f>
        <v>4.9420000000000002</v>
      </c>
      <c r="L2472" s="180">
        <f>VLOOKUP(D2472,Plan1!$B$2:$S$5570,12,)/1000</f>
        <v>4.7</v>
      </c>
      <c r="M2472" s="180">
        <f>VLOOKUP(D2472,Plan1!$B$2:$S$5570,13,)/1000</f>
        <v>5.0759999999999996</v>
      </c>
      <c r="N2472" s="180">
        <f>VLOOKUP(D2472,Plan1!$B$2:$S$5570,14,)/1000</f>
        <v>5.6840000000000002</v>
      </c>
      <c r="O2472" s="180">
        <f>VLOOKUP(D2472,Plan1!$B$2:$S$5570,15,)/1000</f>
        <v>5.952</v>
      </c>
      <c r="P2472" s="180">
        <f>VLOOKUP(D2472,Plan1!$B$2:$S$5570,16,)/1000</f>
        <v>5.8150000000000004</v>
      </c>
      <c r="Q2472" s="180">
        <f>VLOOKUP(D2472,Plan1!$B$2:$S$5570,17,)/1000</f>
        <v>5.1369999999999996</v>
      </c>
      <c r="R2472" s="180">
        <f>VLOOKUP(D2472,Plan1!$B$2:$S$5570,18,)/1000</f>
        <v>5.5810000000000004</v>
      </c>
      <c r="S2472" s="180">
        <f>VLOOKUP(D2472,Plan1!$B$2:$S$5570,6,)/1000</f>
        <v>5.4580000000000002</v>
      </c>
    </row>
    <row r="2473" spans="1:19" x14ac:dyDescent="0.25">
      <c r="A2473" s="178">
        <v>47246</v>
      </c>
      <c r="B2473" s="178">
        <v>-66149</v>
      </c>
      <c r="C2473" s="178">
        <v>-352893</v>
      </c>
      <c r="D2473" s="178" t="s">
        <v>2888</v>
      </c>
      <c r="E2473" s="178" t="s">
        <v>167</v>
      </c>
      <c r="F2473" s="178" t="s">
        <v>2709</v>
      </c>
      <c r="G2473" s="180">
        <f>VLOOKUP(D2473,Plan1!$B$2:$S$5570,7,)/1000</f>
        <v>5.665</v>
      </c>
      <c r="H2473" s="180">
        <f>VLOOKUP(D2473,Plan1!$B$2:$S$5570,8,)/1000</f>
        <v>5.827</v>
      </c>
      <c r="I2473" s="180">
        <f>VLOOKUP(D2473,Plan1!$B$2:$S$5570,9,)/1000</f>
        <v>5.9749999999999996</v>
      </c>
      <c r="J2473" s="180">
        <f>VLOOKUP(D2473,Plan1!$B$2:$S$5570,10,)/1000</f>
        <v>5.5339999999999998</v>
      </c>
      <c r="K2473" s="180">
        <f>VLOOKUP(D2473,Plan1!$B$2:$S$5570,11,)/1000</f>
        <v>5.0590000000000002</v>
      </c>
      <c r="L2473" s="180">
        <f>VLOOKUP(D2473,Plan1!$B$2:$S$5570,12,)/1000</f>
        <v>4.6260000000000003</v>
      </c>
      <c r="M2473" s="180">
        <f>VLOOKUP(D2473,Plan1!$B$2:$S$5570,13,)/1000</f>
        <v>4.7130000000000001</v>
      </c>
      <c r="N2473" s="180">
        <f>VLOOKUP(D2473,Plan1!$B$2:$S$5570,14,)/1000</f>
        <v>5.4139999999999997</v>
      </c>
      <c r="O2473" s="180">
        <f>VLOOKUP(D2473,Plan1!$B$2:$S$5570,15,)/1000</f>
        <v>5.7450000000000001</v>
      </c>
      <c r="P2473" s="180">
        <f>VLOOKUP(D2473,Plan1!$B$2:$S$5570,16,)/1000</f>
        <v>5.8410000000000002</v>
      </c>
      <c r="Q2473" s="180">
        <f>VLOOKUP(D2473,Plan1!$B$2:$S$5570,17,)/1000</f>
        <v>6.0149999999999997</v>
      </c>
      <c r="R2473" s="180">
        <f>VLOOKUP(D2473,Plan1!$B$2:$S$5570,18,)/1000</f>
        <v>5.7510000000000003</v>
      </c>
      <c r="S2473" s="180">
        <f>VLOOKUP(D2473,Plan1!$B$2:$S$5570,6,)/1000</f>
        <v>5.5140000000000002</v>
      </c>
    </row>
    <row r="2474" spans="1:19" x14ac:dyDescent="0.25">
      <c r="A2474" s="178">
        <v>35638</v>
      </c>
      <c r="B2474" s="178">
        <v>-96359</v>
      </c>
      <c r="C2474" s="178">
        <v>-372079</v>
      </c>
      <c r="D2474" s="178" t="s">
        <v>225</v>
      </c>
      <c r="E2474" s="178" t="s">
        <v>167</v>
      </c>
      <c r="F2474" s="178" t="s">
        <v>192</v>
      </c>
      <c r="G2474" s="180">
        <f>VLOOKUP(D2474,Plan1!$B$2:$S$5570,7,)/1000</f>
        <v>5.7439999999999998</v>
      </c>
      <c r="H2474" s="180">
        <f>VLOOKUP(D2474,Plan1!$B$2:$S$5570,8,)/1000</f>
        <v>5.6890000000000001</v>
      </c>
      <c r="I2474" s="180">
        <f>VLOOKUP(D2474,Plan1!$B$2:$S$5570,9,)/1000</f>
        <v>5.9290000000000003</v>
      </c>
      <c r="J2474" s="180">
        <f>VLOOKUP(D2474,Plan1!$B$2:$S$5570,10,)/1000</f>
        <v>5.43</v>
      </c>
      <c r="K2474" s="180">
        <f>VLOOKUP(D2474,Plan1!$B$2:$S$5570,11,)/1000</f>
        <v>4.6520000000000001</v>
      </c>
      <c r="L2474" s="180">
        <f>VLOOKUP(D2474,Plan1!$B$2:$S$5570,12,)/1000</f>
        <v>4.3090000000000002</v>
      </c>
      <c r="M2474" s="180">
        <f>VLOOKUP(D2474,Plan1!$B$2:$S$5570,13,)/1000</f>
        <v>4.4320000000000004</v>
      </c>
      <c r="N2474" s="180">
        <f>VLOOKUP(D2474,Plan1!$B$2:$S$5570,14,)/1000</f>
        <v>4.9109999999999996</v>
      </c>
      <c r="O2474" s="180">
        <f>VLOOKUP(D2474,Plan1!$B$2:$S$5570,15,)/1000</f>
        <v>5.5339999999999998</v>
      </c>
      <c r="P2474" s="180">
        <f>VLOOKUP(D2474,Plan1!$B$2:$S$5570,16,)/1000</f>
        <v>5.7050000000000001</v>
      </c>
      <c r="Q2474" s="180">
        <f>VLOOKUP(D2474,Plan1!$B$2:$S$5570,17,)/1000</f>
        <v>6.117</v>
      </c>
      <c r="R2474" s="180">
        <f>VLOOKUP(D2474,Plan1!$B$2:$S$5570,18,)/1000</f>
        <v>5.8419999999999996</v>
      </c>
      <c r="S2474" s="180">
        <f>VLOOKUP(D2474,Plan1!$B$2:$S$5570,6,)/1000</f>
        <v>5.3579999999999997</v>
      </c>
    </row>
    <row r="2475" spans="1:19" x14ac:dyDescent="0.25">
      <c r="A2475" s="178">
        <v>48554</v>
      </c>
      <c r="B2475" s="178">
        <v>-62151</v>
      </c>
      <c r="C2475" s="178">
        <v>-577548</v>
      </c>
      <c r="D2475" s="178" t="s">
        <v>2585</v>
      </c>
      <c r="E2475" s="178" t="s">
        <v>167</v>
      </c>
      <c r="F2475" s="178" t="s">
        <v>2567</v>
      </c>
      <c r="G2475" s="180">
        <f>VLOOKUP(D2475,Plan1!$B$2:$S$5570,7,)/1000</f>
        <v>4.04</v>
      </c>
      <c r="H2475" s="180">
        <f>VLOOKUP(D2475,Plan1!$B$2:$S$5570,8,)/1000</f>
        <v>4.2949999999999999</v>
      </c>
      <c r="I2475" s="180">
        <f>VLOOKUP(D2475,Plan1!$B$2:$S$5570,9,)/1000</f>
        <v>4.3109999999999999</v>
      </c>
      <c r="J2475" s="180">
        <f>VLOOKUP(D2475,Plan1!$B$2:$S$5570,10,)/1000</f>
        <v>4.1680000000000001</v>
      </c>
      <c r="K2475" s="180">
        <f>VLOOKUP(D2475,Plan1!$B$2:$S$5570,11,)/1000</f>
        <v>4.32</v>
      </c>
      <c r="L2475" s="180">
        <f>VLOOKUP(D2475,Plan1!$B$2:$S$5570,12,)/1000</f>
        <v>4.8440000000000003</v>
      </c>
      <c r="M2475" s="180">
        <f>VLOOKUP(D2475,Plan1!$B$2:$S$5570,13,)/1000</f>
        <v>4.7930000000000001</v>
      </c>
      <c r="N2475" s="180">
        <f>VLOOKUP(D2475,Plan1!$B$2:$S$5570,14,)/1000</f>
        <v>5.4530000000000003</v>
      </c>
      <c r="O2475" s="180">
        <f>VLOOKUP(D2475,Plan1!$B$2:$S$5570,15,)/1000</f>
        <v>5.0830000000000002</v>
      </c>
      <c r="P2475" s="180">
        <f>VLOOKUP(D2475,Plan1!$B$2:$S$5570,16,)/1000</f>
        <v>4.8090000000000002</v>
      </c>
      <c r="Q2475" s="180">
        <f>VLOOKUP(D2475,Plan1!$B$2:$S$5570,17,)/1000</f>
        <v>4.5869999999999997</v>
      </c>
      <c r="R2475" s="180">
        <f>VLOOKUP(D2475,Plan1!$B$2:$S$5570,18,)/1000</f>
        <v>4.2949999999999999</v>
      </c>
      <c r="S2475" s="180">
        <f>VLOOKUP(D2475,Plan1!$B$2:$S$5570,6,)/1000</f>
        <v>4.5830000000000002</v>
      </c>
    </row>
    <row r="2476" spans="1:19" x14ac:dyDescent="0.25">
      <c r="A2476" s="178">
        <v>5952</v>
      </c>
      <c r="B2476" s="178">
        <v>-232988</v>
      </c>
      <c r="C2476" s="178">
        <v>-459662</v>
      </c>
      <c r="D2476" s="178" t="s">
        <v>4818</v>
      </c>
      <c r="E2476" s="178" t="s">
        <v>167</v>
      </c>
      <c r="F2476" s="178" t="s">
        <v>4704</v>
      </c>
      <c r="G2476" s="180">
        <f>VLOOKUP(D2476,Plan1!$B$2:$S$5570,7,)/1000</f>
        <v>4.8639999999999999</v>
      </c>
      <c r="H2476" s="180">
        <f>VLOOKUP(D2476,Plan1!$B$2:$S$5570,8,)/1000</f>
        <v>5.4279999999999999</v>
      </c>
      <c r="I2476" s="180">
        <f>VLOOKUP(D2476,Plan1!$B$2:$S$5570,9,)/1000</f>
        <v>5.0069999999999997</v>
      </c>
      <c r="J2476" s="180">
        <f>VLOOKUP(D2476,Plan1!$B$2:$S$5570,10,)/1000</f>
        <v>4.883</v>
      </c>
      <c r="K2476" s="180">
        <f>VLOOKUP(D2476,Plan1!$B$2:$S$5570,11,)/1000</f>
        <v>4.1849999999999996</v>
      </c>
      <c r="L2476" s="180">
        <f>VLOOKUP(D2476,Plan1!$B$2:$S$5570,12,)/1000</f>
        <v>4.0430000000000001</v>
      </c>
      <c r="M2476" s="180">
        <f>VLOOKUP(D2476,Plan1!$B$2:$S$5570,13,)/1000</f>
        <v>4.1310000000000002</v>
      </c>
      <c r="N2476" s="180">
        <f>VLOOKUP(D2476,Plan1!$B$2:$S$5570,14,)/1000</f>
        <v>5.0380000000000003</v>
      </c>
      <c r="O2476" s="180">
        <f>VLOOKUP(D2476,Plan1!$B$2:$S$5570,15,)/1000</f>
        <v>4.6609999999999996</v>
      </c>
      <c r="P2476" s="180">
        <f>VLOOKUP(D2476,Plan1!$B$2:$S$5570,16,)/1000</f>
        <v>4.8810000000000002</v>
      </c>
      <c r="Q2476" s="180">
        <f>VLOOKUP(D2476,Plan1!$B$2:$S$5570,17,)/1000</f>
        <v>4.8150000000000004</v>
      </c>
      <c r="R2476" s="180">
        <f>VLOOKUP(D2476,Plan1!$B$2:$S$5570,18,)/1000</f>
        <v>5.16</v>
      </c>
      <c r="S2476" s="180">
        <f>VLOOKUP(D2476,Plan1!$B$2:$S$5570,6,)/1000</f>
        <v>4.758</v>
      </c>
    </row>
    <row r="2477" spans="1:19" x14ac:dyDescent="0.25">
      <c r="A2477" s="178">
        <v>6023</v>
      </c>
      <c r="B2477" s="178">
        <v>-231596</v>
      </c>
      <c r="C2477" s="178">
        <v>-499743</v>
      </c>
      <c r="D2477" s="178" t="s">
        <v>3228</v>
      </c>
      <c r="E2477" s="178" t="s">
        <v>167</v>
      </c>
      <c r="F2477" s="178" t="s">
        <v>2912</v>
      </c>
      <c r="G2477" s="180">
        <f>VLOOKUP(D2477,Plan1!$B$2:$S$5570,7,)/1000</f>
        <v>5.1779999999999999</v>
      </c>
      <c r="H2477" s="180">
        <f>VLOOKUP(D2477,Plan1!$B$2:$S$5570,8,)/1000</f>
        <v>5.55</v>
      </c>
      <c r="I2477" s="180">
        <f>VLOOKUP(D2477,Plan1!$B$2:$S$5570,9,)/1000</f>
        <v>5.4950000000000001</v>
      </c>
      <c r="J2477" s="180">
        <f>VLOOKUP(D2477,Plan1!$B$2:$S$5570,10,)/1000</f>
        <v>5.4029999999999996</v>
      </c>
      <c r="K2477" s="180">
        <f>VLOOKUP(D2477,Plan1!$B$2:$S$5570,11,)/1000</f>
        <v>4.6100000000000003</v>
      </c>
      <c r="L2477" s="180">
        <f>VLOOKUP(D2477,Plan1!$B$2:$S$5570,12,)/1000</f>
        <v>4.4219999999999997</v>
      </c>
      <c r="M2477" s="180">
        <f>VLOOKUP(D2477,Plan1!$B$2:$S$5570,13,)/1000</f>
        <v>4.6349999999999998</v>
      </c>
      <c r="N2477" s="180">
        <f>VLOOKUP(D2477,Plan1!$B$2:$S$5570,14,)/1000</f>
        <v>5.524</v>
      </c>
      <c r="O2477" s="180">
        <f>VLOOKUP(D2477,Plan1!$B$2:$S$5570,15,)/1000</f>
        <v>5.1189999999999998</v>
      </c>
      <c r="P2477" s="180">
        <f>VLOOKUP(D2477,Plan1!$B$2:$S$5570,16,)/1000</f>
        <v>5.2969999999999997</v>
      </c>
      <c r="Q2477" s="180">
        <f>VLOOKUP(D2477,Plan1!$B$2:$S$5570,17,)/1000</f>
        <v>5.4340000000000002</v>
      </c>
      <c r="R2477" s="180">
        <f>VLOOKUP(D2477,Plan1!$B$2:$S$5570,18,)/1000</f>
        <v>5.5890000000000004</v>
      </c>
      <c r="S2477" s="180">
        <f>VLOOKUP(D2477,Plan1!$B$2:$S$5570,6,)/1000</f>
        <v>5.1879999999999997</v>
      </c>
    </row>
    <row r="2478" spans="1:19" x14ac:dyDescent="0.25">
      <c r="A2478" s="178">
        <v>9628</v>
      </c>
      <c r="B2478" s="178">
        <v>-208809</v>
      </c>
      <c r="C2478" s="178">
        <v>-495801</v>
      </c>
      <c r="D2478" s="178" t="s">
        <v>5195</v>
      </c>
      <c r="E2478" s="178" t="s">
        <v>167</v>
      </c>
      <c r="F2478" s="178" t="s">
        <v>4704</v>
      </c>
      <c r="G2478" s="180">
        <f>VLOOKUP(D2478,Plan1!$B$2:$S$5570,7,)/1000</f>
        <v>5.2510000000000003</v>
      </c>
      <c r="H2478" s="180">
        <f>VLOOKUP(D2478,Plan1!$B$2:$S$5570,8,)/1000</f>
        <v>5.6</v>
      </c>
      <c r="I2478" s="180">
        <f>VLOOKUP(D2478,Plan1!$B$2:$S$5570,9,)/1000</f>
        <v>5.3860000000000001</v>
      </c>
      <c r="J2478" s="180">
        <f>VLOOKUP(D2478,Plan1!$B$2:$S$5570,10,)/1000</f>
        <v>5.508</v>
      </c>
      <c r="K2478" s="180">
        <f>VLOOKUP(D2478,Plan1!$B$2:$S$5570,11,)/1000</f>
        <v>4.9720000000000004</v>
      </c>
      <c r="L2478" s="180">
        <f>VLOOKUP(D2478,Plan1!$B$2:$S$5570,12,)/1000</f>
        <v>4.8940000000000001</v>
      </c>
      <c r="M2478" s="180">
        <f>VLOOKUP(D2478,Plan1!$B$2:$S$5570,13,)/1000</f>
        <v>5.1429999999999998</v>
      </c>
      <c r="N2478" s="180">
        <f>VLOOKUP(D2478,Plan1!$B$2:$S$5570,14,)/1000</f>
        <v>5.8769999999999998</v>
      </c>
      <c r="O2478" s="180">
        <f>VLOOKUP(D2478,Plan1!$B$2:$S$5570,15,)/1000</f>
        <v>5.4130000000000003</v>
      </c>
      <c r="P2478" s="180">
        <f>VLOOKUP(D2478,Plan1!$B$2:$S$5570,16,)/1000</f>
        <v>5.4809999999999999</v>
      </c>
      <c r="Q2478" s="180">
        <f>VLOOKUP(D2478,Plan1!$B$2:$S$5570,17,)/1000</f>
        <v>5.45</v>
      </c>
      <c r="R2478" s="180">
        <f>VLOOKUP(D2478,Plan1!$B$2:$S$5570,18,)/1000</f>
        <v>5.4660000000000002</v>
      </c>
      <c r="S2478" s="180">
        <f>VLOOKUP(D2478,Plan1!$B$2:$S$5570,6,)/1000</f>
        <v>5.37</v>
      </c>
    </row>
    <row r="2479" spans="1:19" x14ac:dyDescent="0.25">
      <c r="A2479" s="178">
        <v>18744</v>
      </c>
      <c r="B2479" s="178">
        <v>-159552</v>
      </c>
      <c r="C2479" s="178">
        <v>-549738</v>
      </c>
      <c r="D2479" s="178" t="s">
        <v>1528</v>
      </c>
      <c r="E2479" s="178" t="s">
        <v>167</v>
      </c>
      <c r="F2479" s="178" t="s">
        <v>1511</v>
      </c>
      <c r="G2479" s="180">
        <f>VLOOKUP(D2479,Plan1!$B$2:$S$5570,7,)/1000</f>
        <v>4.944</v>
      </c>
      <c r="H2479" s="180">
        <f>VLOOKUP(D2479,Plan1!$B$2:$S$5570,8,)/1000</f>
        <v>5.1479999999999997</v>
      </c>
      <c r="I2479" s="180">
        <f>VLOOKUP(D2479,Plan1!$B$2:$S$5570,9,)/1000</f>
        <v>5.1989999999999998</v>
      </c>
      <c r="J2479" s="180">
        <f>VLOOKUP(D2479,Plan1!$B$2:$S$5570,10,)/1000</f>
        <v>5.5350000000000001</v>
      </c>
      <c r="K2479" s="180">
        <f>VLOOKUP(D2479,Plan1!$B$2:$S$5570,11,)/1000</f>
        <v>5.3470000000000004</v>
      </c>
      <c r="L2479" s="180">
        <f>VLOOKUP(D2479,Plan1!$B$2:$S$5570,12,)/1000</f>
        <v>5.3890000000000002</v>
      </c>
      <c r="M2479" s="180">
        <f>VLOOKUP(D2479,Plan1!$B$2:$S$5570,13,)/1000</f>
        <v>5.41</v>
      </c>
      <c r="N2479" s="180">
        <f>VLOOKUP(D2479,Plan1!$B$2:$S$5570,14,)/1000</f>
        <v>6.2069999999999999</v>
      </c>
      <c r="O2479" s="180">
        <f>VLOOKUP(D2479,Plan1!$B$2:$S$5570,15,)/1000</f>
        <v>5.3609999999999998</v>
      </c>
      <c r="P2479" s="180">
        <f>VLOOKUP(D2479,Plan1!$B$2:$S$5570,16,)/1000</f>
        <v>5</v>
      </c>
      <c r="Q2479" s="180">
        <f>VLOOKUP(D2479,Plan1!$B$2:$S$5570,17,)/1000</f>
        <v>5.024</v>
      </c>
      <c r="R2479" s="180">
        <f>VLOOKUP(D2479,Plan1!$B$2:$S$5570,18,)/1000</f>
        <v>4.9909999999999997</v>
      </c>
      <c r="S2479" s="180">
        <f>VLOOKUP(D2479,Plan1!$B$2:$S$5570,6,)/1000</f>
        <v>5.2960000000000003</v>
      </c>
    </row>
    <row r="2480" spans="1:19" x14ac:dyDescent="0.25">
      <c r="A2480" s="178">
        <v>18678</v>
      </c>
      <c r="B2480" s="178">
        <v>-161432</v>
      </c>
      <c r="C2480" s="178">
        <v>-402953</v>
      </c>
      <c r="D2480" s="178" t="s">
        <v>2511</v>
      </c>
      <c r="E2480" s="178" t="s">
        <v>167</v>
      </c>
      <c r="F2480" s="178" t="s">
        <v>1727</v>
      </c>
      <c r="G2480" s="180">
        <f>VLOOKUP(D2480,Plan1!$B$2:$S$5570,7,)/1000</f>
        <v>5.508</v>
      </c>
      <c r="H2480" s="180">
        <f>VLOOKUP(D2480,Plan1!$B$2:$S$5570,8,)/1000</f>
        <v>5.9160000000000004</v>
      </c>
      <c r="I2480" s="180">
        <f>VLOOKUP(D2480,Plan1!$B$2:$S$5570,9,)/1000</f>
        <v>5.585</v>
      </c>
      <c r="J2480" s="180">
        <f>VLOOKUP(D2480,Plan1!$B$2:$S$5570,10,)/1000</f>
        <v>5.1769999999999996</v>
      </c>
      <c r="K2480" s="180">
        <f>VLOOKUP(D2480,Plan1!$B$2:$S$5570,11,)/1000</f>
        <v>4.4859999999999998</v>
      </c>
      <c r="L2480" s="180">
        <f>VLOOKUP(D2480,Plan1!$B$2:$S$5570,12,)/1000</f>
        <v>4.181</v>
      </c>
      <c r="M2480" s="180">
        <f>VLOOKUP(D2480,Plan1!$B$2:$S$5570,13,)/1000</f>
        <v>4.2770000000000001</v>
      </c>
      <c r="N2480" s="180">
        <f>VLOOKUP(D2480,Plan1!$B$2:$S$5570,14,)/1000</f>
        <v>4.6790000000000003</v>
      </c>
      <c r="O2480" s="180">
        <f>VLOOKUP(D2480,Plan1!$B$2:$S$5570,15,)/1000</f>
        <v>5.0890000000000004</v>
      </c>
      <c r="P2480" s="180">
        <f>VLOOKUP(D2480,Plan1!$B$2:$S$5570,16,)/1000</f>
        <v>4.9619999999999997</v>
      </c>
      <c r="Q2480" s="180">
        <f>VLOOKUP(D2480,Plan1!$B$2:$S$5570,17,)/1000</f>
        <v>4.843</v>
      </c>
      <c r="R2480" s="180">
        <f>VLOOKUP(D2480,Plan1!$B$2:$S$5570,18,)/1000</f>
        <v>5.47</v>
      </c>
      <c r="S2480" s="180">
        <f>VLOOKUP(D2480,Plan1!$B$2:$S$5570,6,)/1000</f>
        <v>5.0140000000000002</v>
      </c>
    </row>
    <row r="2481" spans="1:19" x14ac:dyDescent="0.25">
      <c r="A2481" s="178">
        <v>1962</v>
      </c>
      <c r="B2481" s="178">
        <v>-289966</v>
      </c>
      <c r="C2481" s="178">
        <v>-497628</v>
      </c>
      <c r="D2481" s="178" t="s">
        <v>4440</v>
      </c>
      <c r="E2481" s="178" t="s">
        <v>167</v>
      </c>
      <c r="F2481" s="178" t="s">
        <v>4434</v>
      </c>
      <c r="G2481" s="180">
        <f>VLOOKUP(D2481,Plan1!$B$2:$S$5570,7,)/1000</f>
        <v>4.851</v>
      </c>
      <c r="H2481" s="180">
        <f>VLOOKUP(D2481,Plan1!$B$2:$S$5570,8,)/1000</f>
        <v>4.9340000000000002</v>
      </c>
      <c r="I2481" s="180">
        <f>VLOOKUP(D2481,Plan1!$B$2:$S$5570,9,)/1000</f>
        <v>4.7160000000000002</v>
      </c>
      <c r="J2481" s="180">
        <f>VLOOKUP(D2481,Plan1!$B$2:$S$5570,10,)/1000</f>
        <v>4.5759999999999996</v>
      </c>
      <c r="K2481" s="180">
        <f>VLOOKUP(D2481,Plan1!$B$2:$S$5570,11,)/1000</f>
        <v>3.9180000000000001</v>
      </c>
      <c r="L2481" s="180">
        <f>VLOOKUP(D2481,Plan1!$B$2:$S$5570,12,)/1000</f>
        <v>3.423</v>
      </c>
      <c r="M2481" s="180">
        <f>VLOOKUP(D2481,Plan1!$B$2:$S$5570,13,)/1000</f>
        <v>3.702</v>
      </c>
      <c r="N2481" s="180">
        <f>VLOOKUP(D2481,Plan1!$B$2:$S$5570,14,)/1000</f>
        <v>4.2949999999999999</v>
      </c>
      <c r="O2481" s="180">
        <f>VLOOKUP(D2481,Plan1!$B$2:$S$5570,15,)/1000</f>
        <v>3.839</v>
      </c>
      <c r="P2481" s="180">
        <f>VLOOKUP(D2481,Plan1!$B$2:$S$5570,16,)/1000</f>
        <v>4.1159999999999997</v>
      </c>
      <c r="Q2481" s="180">
        <f>VLOOKUP(D2481,Plan1!$B$2:$S$5570,17,)/1000</f>
        <v>4.9909999999999997</v>
      </c>
      <c r="R2481" s="180">
        <f>VLOOKUP(D2481,Plan1!$B$2:$S$5570,18,)/1000</f>
        <v>4.9939999999999998</v>
      </c>
      <c r="S2481" s="180">
        <f>VLOOKUP(D2481,Plan1!$B$2:$S$5570,6,)/1000</f>
        <v>4.3630000000000004</v>
      </c>
    </row>
    <row r="2482" spans="1:19" x14ac:dyDescent="0.25">
      <c r="A2482" s="178">
        <v>30329</v>
      </c>
      <c r="B2482" s="178">
        <v>-111817</v>
      </c>
      <c r="C2482" s="178">
        <v>-40512</v>
      </c>
      <c r="D2482" s="178" t="s">
        <v>726</v>
      </c>
      <c r="E2482" s="178" t="s">
        <v>167</v>
      </c>
      <c r="F2482" s="178" t="s">
        <v>375</v>
      </c>
      <c r="G2482" s="180">
        <f>VLOOKUP(D2482,Plan1!$B$2:$S$5570,7,)/1000</f>
        <v>5.7949999999999999</v>
      </c>
      <c r="H2482" s="180">
        <f>VLOOKUP(D2482,Plan1!$B$2:$S$5570,8,)/1000</f>
        <v>5.7859999999999996</v>
      </c>
      <c r="I2482" s="180">
        <f>VLOOKUP(D2482,Plan1!$B$2:$S$5570,9,)/1000</f>
        <v>5.915</v>
      </c>
      <c r="J2482" s="180">
        <f>VLOOKUP(D2482,Plan1!$B$2:$S$5570,10,)/1000</f>
        <v>5.0869999999999997</v>
      </c>
      <c r="K2482" s="180">
        <f>VLOOKUP(D2482,Plan1!$B$2:$S$5570,11,)/1000</f>
        <v>4.3899999999999997</v>
      </c>
      <c r="L2482" s="180">
        <f>VLOOKUP(D2482,Plan1!$B$2:$S$5570,12,)/1000</f>
        <v>4.1920000000000002</v>
      </c>
      <c r="M2482" s="180">
        <f>VLOOKUP(D2482,Plan1!$B$2:$S$5570,13,)/1000</f>
        <v>4.3550000000000004</v>
      </c>
      <c r="N2482" s="180">
        <f>VLOOKUP(D2482,Plan1!$B$2:$S$5570,14,)/1000</f>
        <v>4.9980000000000002</v>
      </c>
      <c r="O2482" s="180">
        <f>VLOOKUP(D2482,Plan1!$B$2:$S$5570,15,)/1000</f>
        <v>5.7859999999999996</v>
      </c>
      <c r="P2482" s="180">
        <f>VLOOKUP(D2482,Plan1!$B$2:$S$5570,16,)/1000</f>
        <v>5.5789999999999997</v>
      </c>
      <c r="Q2482" s="180">
        <f>VLOOKUP(D2482,Plan1!$B$2:$S$5570,17,)/1000</f>
        <v>5.641</v>
      </c>
      <c r="R2482" s="180">
        <f>VLOOKUP(D2482,Plan1!$B$2:$S$5570,18,)/1000</f>
        <v>5.6580000000000004</v>
      </c>
      <c r="S2482" s="180">
        <f>VLOOKUP(D2482,Plan1!$B$2:$S$5570,6,)/1000</f>
        <v>5.2649999999999997</v>
      </c>
    </row>
    <row r="2483" spans="1:19" x14ac:dyDescent="0.25">
      <c r="A2483" s="178">
        <v>42106</v>
      </c>
      <c r="B2483" s="178">
        <v>-79316</v>
      </c>
      <c r="C2483" s="178">
        <v>-412081</v>
      </c>
      <c r="D2483" s="178" t="s">
        <v>3503</v>
      </c>
      <c r="E2483" s="178" t="s">
        <v>167</v>
      </c>
      <c r="F2483" s="178" t="s">
        <v>3448</v>
      </c>
      <c r="G2483" s="180">
        <f>VLOOKUP(D2483,Plan1!$B$2:$S$5570,7,)/1000</f>
        <v>5.5730000000000004</v>
      </c>
      <c r="H2483" s="180">
        <f>VLOOKUP(D2483,Plan1!$B$2:$S$5570,8,)/1000</f>
        <v>5.5090000000000003</v>
      </c>
      <c r="I2483" s="180">
        <f>VLOOKUP(D2483,Plan1!$B$2:$S$5570,9,)/1000</f>
        <v>5.673</v>
      </c>
      <c r="J2483" s="180">
        <f>VLOOKUP(D2483,Plan1!$B$2:$S$5570,10,)/1000</f>
        <v>5.516</v>
      </c>
      <c r="K2483" s="180">
        <f>VLOOKUP(D2483,Plan1!$B$2:$S$5570,11,)/1000</f>
        <v>5.4450000000000003</v>
      </c>
      <c r="L2483" s="180">
        <f>VLOOKUP(D2483,Plan1!$B$2:$S$5570,12,)/1000</f>
        <v>5.5279999999999996</v>
      </c>
      <c r="M2483" s="180">
        <f>VLOOKUP(D2483,Plan1!$B$2:$S$5570,13,)/1000</f>
        <v>5.8659999999999997</v>
      </c>
      <c r="N2483" s="180">
        <f>VLOOKUP(D2483,Plan1!$B$2:$S$5570,14,)/1000</f>
        <v>6.5949999999999998</v>
      </c>
      <c r="O2483" s="180">
        <f>VLOOKUP(D2483,Plan1!$B$2:$S$5570,15,)/1000</f>
        <v>6.7210000000000001</v>
      </c>
      <c r="P2483" s="180">
        <f>VLOOKUP(D2483,Plan1!$B$2:$S$5570,16,)/1000</f>
        <v>6.4420000000000002</v>
      </c>
      <c r="Q2483" s="180">
        <f>VLOOKUP(D2483,Plan1!$B$2:$S$5570,17,)/1000</f>
        <v>6.1120000000000001</v>
      </c>
      <c r="R2483" s="180">
        <f>VLOOKUP(D2483,Plan1!$B$2:$S$5570,18,)/1000</f>
        <v>5.74</v>
      </c>
      <c r="S2483" s="180">
        <f>VLOOKUP(D2483,Plan1!$B$2:$S$5570,6,)/1000</f>
        <v>5.8929999999999998</v>
      </c>
    </row>
    <row r="2484" spans="1:19" x14ac:dyDescent="0.25">
      <c r="A2484" s="178">
        <v>9484</v>
      </c>
      <c r="B2484" s="178">
        <v>-210141</v>
      </c>
      <c r="C2484" s="178">
        <v>-467363</v>
      </c>
      <c r="D2484" s="178" t="s">
        <v>1944</v>
      </c>
      <c r="E2484" s="178" t="s">
        <v>167</v>
      </c>
      <c r="F2484" s="178" t="s">
        <v>1727</v>
      </c>
      <c r="G2484" s="180">
        <f>VLOOKUP(D2484,Plan1!$B$2:$S$5570,7,)/1000</f>
        <v>4.9989999999999997</v>
      </c>
      <c r="H2484" s="180">
        <f>VLOOKUP(D2484,Plan1!$B$2:$S$5570,8,)/1000</f>
        <v>5.4560000000000004</v>
      </c>
      <c r="I2484" s="180">
        <f>VLOOKUP(D2484,Plan1!$B$2:$S$5570,9,)/1000</f>
        <v>5.117</v>
      </c>
      <c r="J2484" s="180">
        <f>VLOOKUP(D2484,Plan1!$B$2:$S$5570,10,)/1000</f>
        <v>5.3129999999999997</v>
      </c>
      <c r="K2484" s="180">
        <f>VLOOKUP(D2484,Plan1!$B$2:$S$5570,11,)/1000</f>
        <v>5.0030000000000001</v>
      </c>
      <c r="L2484" s="180">
        <f>VLOOKUP(D2484,Plan1!$B$2:$S$5570,12,)/1000</f>
        <v>4.9370000000000003</v>
      </c>
      <c r="M2484" s="180">
        <f>VLOOKUP(D2484,Plan1!$B$2:$S$5570,13,)/1000</f>
        <v>5.1849999999999996</v>
      </c>
      <c r="N2484" s="180">
        <f>VLOOKUP(D2484,Plan1!$B$2:$S$5570,14,)/1000</f>
        <v>5.907</v>
      </c>
      <c r="O2484" s="180">
        <f>VLOOKUP(D2484,Plan1!$B$2:$S$5570,15,)/1000</f>
        <v>5.4649999999999999</v>
      </c>
      <c r="P2484" s="180">
        <f>VLOOKUP(D2484,Plan1!$B$2:$S$5570,16,)/1000</f>
        <v>5.35</v>
      </c>
      <c r="Q2484" s="180">
        <f>VLOOKUP(D2484,Plan1!$B$2:$S$5570,17,)/1000</f>
        <v>4.9640000000000004</v>
      </c>
      <c r="R2484" s="180">
        <f>VLOOKUP(D2484,Plan1!$B$2:$S$5570,18,)/1000</f>
        <v>4.9930000000000003</v>
      </c>
      <c r="S2484" s="180">
        <f>VLOOKUP(D2484,Plan1!$B$2:$S$5570,6,)/1000</f>
        <v>5.2240000000000002</v>
      </c>
    </row>
    <row r="2485" spans="1:19" x14ac:dyDescent="0.25">
      <c r="A2485" s="178">
        <v>38679</v>
      </c>
      <c r="B2485" s="178">
        <v>-88399</v>
      </c>
      <c r="C2485" s="178">
        <v>-354594</v>
      </c>
      <c r="D2485" s="178" t="s">
        <v>293</v>
      </c>
      <c r="E2485" s="178" t="s">
        <v>167</v>
      </c>
      <c r="F2485" s="178" t="s">
        <v>192</v>
      </c>
      <c r="G2485" s="180">
        <f>VLOOKUP(D2485,Plan1!$B$2:$S$5570,7,)/1000</f>
        <v>5.3929999999999998</v>
      </c>
      <c r="H2485" s="180">
        <f>VLOOKUP(D2485,Plan1!$B$2:$S$5570,8,)/1000</f>
        <v>5.5129999999999999</v>
      </c>
      <c r="I2485" s="180">
        <f>VLOOKUP(D2485,Plan1!$B$2:$S$5570,9,)/1000</f>
        <v>5.7560000000000002</v>
      </c>
      <c r="J2485" s="180">
        <f>VLOOKUP(D2485,Plan1!$B$2:$S$5570,10,)/1000</f>
        <v>5.1879999999999997</v>
      </c>
      <c r="K2485" s="180">
        <f>VLOOKUP(D2485,Plan1!$B$2:$S$5570,11,)/1000</f>
        <v>4.5010000000000003</v>
      </c>
      <c r="L2485" s="180">
        <f>VLOOKUP(D2485,Plan1!$B$2:$S$5570,12,)/1000</f>
        <v>4.2699999999999996</v>
      </c>
      <c r="M2485" s="180">
        <f>VLOOKUP(D2485,Plan1!$B$2:$S$5570,13,)/1000</f>
        <v>4.2629999999999999</v>
      </c>
      <c r="N2485" s="180">
        <f>VLOOKUP(D2485,Plan1!$B$2:$S$5570,14,)/1000</f>
        <v>4.8470000000000004</v>
      </c>
      <c r="O2485" s="180">
        <f>VLOOKUP(D2485,Plan1!$B$2:$S$5570,15,)/1000</f>
        <v>5.4909999999999997</v>
      </c>
      <c r="P2485" s="180">
        <f>VLOOKUP(D2485,Plan1!$B$2:$S$5570,16,)/1000</f>
        <v>5.5339999999999998</v>
      </c>
      <c r="Q2485" s="180">
        <f>VLOOKUP(D2485,Plan1!$B$2:$S$5570,17,)/1000</f>
        <v>5.8129999999999997</v>
      </c>
      <c r="R2485" s="180">
        <f>VLOOKUP(D2485,Plan1!$B$2:$S$5570,18,)/1000</f>
        <v>5.625</v>
      </c>
      <c r="S2485" s="180">
        <f>VLOOKUP(D2485,Plan1!$B$2:$S$5570,6,)/1000</f>
        <v>5.1829999999999998</v>
      </c>
    </row>
    <row r="2486" spans="1:19" x14ac:dyDescent="0.25">
      <c r="A2486" s="178">
        <v>1929</v>
      </c>
      <c r="B2486" s="178">
        <v>-290339</v>
      </c>
      <c r="C2486" s="178">
        <v>-530594</v>
      </c>
      <c r="D2486" s="178" t="s">
        <v>4124</v>
      </c>
      <c r="E2486" s="178" t="s">
        <v>167</v>
      </c>
      <c r="F2486" s="178" t="s">
        <v>3898</v>
      </c>
      <c r="G2486" s="180">
        <f>VLOOKUP(D2486,Plan1!$B$2:$S$5570,7,)/1000</f>
        <v>5.6319999999999997</v>
      </c>
      <c r="H2486" s="180">
        <f>VLOOKUP(D2486,Plan1!$B$2:$S$5570,8,)/1000</f>
        <v>5.6929999999999996</v>
      </c>
      <c r="I2486" s="180">
        <f>VLOOKUP(D2486,Plan1!$B$2:$S$5570,9,)/1000</f>
        <v>5.4610000000000003</v>
      </c>
      <c r="J2486" s="180">
        <f>VLOOKUP(D2486,Plan1!$B$2:$S$5570,10,)/1000</f>
        <v>4.8170000000000002</v>
      </c>
      <c r="K2486" s="180">
        <f>VLOOKUP(D2486,Plan1!$B$2:$S$5570,11,)/1000</f>
        <v>3.9790000000000001</v>
      </c>
      <c r="L2486" s="180">
        <f>VLOOKUP(D2486,Plan1!$B$2:$S$5570,12,)/1000</f>
        <v>3.419</v>
      </c>
      <c r="M2486" s="180">
        <f>VLOOKUP(D2486,Plan1!$B$2:$S$5570,13,)/1000</f>
        <v>3.758</v>
      </c>
      <c r="N2486" s="180">
        <f>VLOOKUP(D2486,Plan1!$B$2:$S$5570,14,)/1000</f>
        <v>4.468</v>
      </c>
      <c r="O2486" s="180">
        <f>VLOOKUP(D2486,Plan1!$B$2:$S$5570,15,)/1000</f>
        <v>4.2809999999999997</v>
      </c>
      <c r="P2486" s="180">
        <f>VLOOKUP(D2486,Plan1!$B$2:$S$5570,16,)/1000</f>
        <v>4.952</v>
      </c>
      <c r="Q2486" s="180">
        <f>VLOOKUP(D2486,Plan1!$B$2:$S$5570,17,)/1000</f>
        <v>5.6760000000000002</v>
      </c>
      <c r="R2486" s="180">
        <f>VLOOKUP(D2486,Plan1!$B$2:$S$5570,18,)/1000</f>
        <v>5.7690000000000001</v>
      </c>
      <c r="S2486" s="180">
        <f>VLOOKUP(D2486,Plan1!$B$2:$S$5570,6,)/1000</f>
        <v>4.8259999999999996</v>
      </c>
    </row>
    <row r="2487" spans="1:19" x14ac:dyDescent="0.25">
      <c r="A2487" s="178">
        <v>55288</v>
      </c>
      <c r="B2487" s="178">
        <v>-44466</v>
      </c>
      <c r="C2487" s="178">
        <v>-491157</v>
      </c>
      <c r="D2487" s="178" t="s">
        <v>2600</v>
      </c>
      <c r="E2487" s="178" t="s">
        <v>167</v>
      </c>
      <c r="F2487" s="178" t="s">
        <v>2567</v>
      </c>
      <c r="G2487" s="180">
        <f>VLOOKUP(D2487,Plan1!$B$2:$S$5570,7,)/1000</f>
        <v>4.282</v>
      </c>
      <c r="H2487" s="180">
        <f>VLOOKUP(D2487,Plan1!$B$2:$S$5570,8,)/1000</f>
        <v>4.4820000000000002</v>
      </c>
      <c r="I2487" s="180">
        <f>VLOOKUP(D2487,Plan1!$B$2:$S$5570,9,)/1000</f>
        <v>4.577</v>
      </c>
      <c r="J2487" s="180">
        <f>VLOOKUP(D2487,Plan1!$B$2:$S$5570,10,)/1000</f>
        <v>4.7089999999999996</v>
      </c>
      <c r="K2487" s="180">
        <f>VLOOKUP(D2487,Plan1!$B$2:$S$5570,11,)/1000</f>
        <v>4.6909999999999998</v>
      </c>
      <c r="L2487" s="180">
        <f>VLOOKUP(D2487,Plan1!$B$2:$S$5570,12,)/1000</f>
        <v>5.0119999999999996</v>
      </c>
      <c r="M2487" s="180">
        <f>VLOOKUP(D2487,Plan1!$B$2:$S$5570,13,)/1000</f>
        <v>5.1390000000000002</v>
      </c>
      <c r="N2487" s="180">
        <f>VLOOKUP(D2487,Plan1!$B$2:$S$5570,14,)/1000</f>
        <v>5.3680000000000003</v>
      </c>
      <c r="O2487" s="180">
        <f>VLOOKUP(D2487,Plan1!$B$2:$S$5570,15,)/1000</f>
        <v>5.1859999999999999</v>
      </c>
      <c r="P2487" s="180">
        <f>VLOOKUP(D2487,Plan1!$B$2:$S$5570,16,)/1000</f>
        <v>4.6550000000000002</v>
      </c>
      <c r="Q2487" s="180">
        <f>VLOOKUP(D2487,Plan1!$B$2:$S$5570,17,)/1000</f>
        <v>4.5090000000000003</v>
      </c>
      <c r="R2487" s="180">
        <f>VLOOKUP(D2487,Plan1!$B$2:$S$5570,18,)/1000</f>
        <v>4.2709999999999999</v>
      </c>
      <c r="S2487" s="180">
        <f>VLOOKUP(D2487,Plan1!$B$2:$S$5570,6,)/1000</f>
        <v>4.74</v>
      </c>
    </row>
    <row r="2488" spans="1:19" x14ac:dyDescent="0.25">
      <c r="A2488" s="178">
        <v>4667</v>
      </c>
      <c r="B2488" s="178">
        <v>-246968</v>
      </c>
      <c r="C2488" s="178">
        <v>-480068</v>
      </c>
      <c r="D2488" s="178" t="s">
        <v>4708</v>
      </c>
      <c r="E2488" s="178" t="s">
        <v>167</v>
      </c>
      <c r="F2488" s="178" t="s">
        <v>4704</v>
      </c>
      <c r="G2488" s="180">
        <f>VLOOKUP(D2488,Plan1!$B$2:$S$5570,7,)/1000</f>
        <v>4.867</v>
      </c>
      <c r="H2488" s="180">
        <f>VLOOKUP(D2488,Plan1!$B$2:$S$5570,8,)/1000</f>
        <v>5.16</v>
      </c>
      <c r="I2488" s="180">
        <f>VLOOKUP(D2488,Plan1!$B$2:$S$5570,9,)/1000</f>
        <v>4.7309999999999999</v>
      </c>
      <c r="J2488" s="180">
        <f>VLOOKUP(D2488,Plan1!$B$2:$S$5570,10,)/1000</f>
        <v>4.47</v>
      </c>
      <c r="K2488" s="180">
        <f>VLOOKUP(D2488,Plan1!$B$2:$S$5570,11,)/1000</f>
        <v>3.9060000000000001</v>
      </c>
      <c r="L2488" s="180">
        <f>VLOOKUP(D2488,Plan1!$B$2:$S$5570,12,)/1000</f>
        <v>3.51</v>
      </c>
      <c r="M2488" s="180">
        <f>VLOOKUP(D2488,Plan1!$B$2:$S$5570,13,)/1000</f>
        <v>3.4239999999999999</v>
      </c>
      <c r="N2488" s="180">
        <f>VLOOKUP(D2488,Plan1!$B$2:$S$5570,14,)/1000</f>
        <v>4.0019999999999998</v>
      </c>
      <c r="O2488" s="180">
        <f>VLOOKUP(D2488,Plan1!$B$2:$S$5570,15,)/1000</f>
        <v>3.7410000000000001</v>
      </c>
      <c r="P2488" s="180">
        <f>VLOOKUP(D2488,Plan1!$B$2:$S$5570,16,)/1000</f>
        <v>3.9129999999999998</v>
      </c>
      <c r="Q2488" s="180">
        <f>VLOOKUP(D2488,Plan1!$B$2:$S$5570,17,)/1000</f>
        <v>4.4630000000000001</v>
      </c>
      <c r="R2488" s="180">
        <f>VLOOKUP(D2488,Plan1!$B$2:$S$5570,18,)/1000</f>
        <v>4.8209999999999997</v>
      </c>
      <c r="S2488" s="180">
        <f>VLOOKUP(D2488,Plan1!$B$2:$S$5570,6,)/1000</f>
        <v>4.2510000000000003</v>
      </c>
    </row>
    <row r="2489" spans="1:19" x14ac:dyDescent="0.25">
      <c r="A2489" s="178">
        <v>7280</v>
      </c>
      <c r="B2489" s="178">
        <v>-222864</v>
      </c>
      <c r="C2489" s="178">
        <v>-46617</v>
      </c>
      <c r="D2489" s="178" t="s">
        <v>1754</v>
      </c>
      <c r="E2489" s="178" t="s">
        <v>167</v>
      </c>
      <c r="F2489" s="178" t="s">
        <v>1727</v>
      </c>
      <c r="G2489" s="180">
        <f>VLOOKUP(D2489,Plan1!$B$2:$S$5570,7,)/1000</f>
        <v>4.88</v>
      </c>
      <c r="H2489" s="180">
        <f>VLOOKUP(D2489,Plan1!$B$2:$S$5570,8,)/1000</f>
        <v>5.3040000000000003</v>
      </c>
      <c r="I2489" s="180">
        <f>VLOOKUP(D2489,Plan1!$B$2:$S$5570,9,)/1000</f>
        <v>5.1440000000000001</v>
      </c>
      <c r="J2489" s="180">
        <f>VLOOKUP(D2489,Plan1!$B$2:$S$5570,10,)/1000</f>
        <v>5.3029999999999999</v>
      </c>
      <c r="K2489" s="180">
        <f>VLOOKUP(D2489,Plan1!$B$2:$S$5570,11,)/1000</f>
        <v>4.8330000000000002</v>
      </c>
      <c r="L2489" s="180">
        <f>VLOOKUP(D2489,Plan1!$B$2:$S$5570,12,)/1000</f>
        <v>4.7350000000000003</v>
      </c>
      <c r="M2489" s="180">
        <f>VLOOKUP(D2489,Plan1!$B$2:$S$5570,13,)/1000</f>
        <v>4.9160000000000004</v>
      </c>
      <c r="N2489" s="180">
        <f>VLOOKUP(D2489,Plan1!$B$2:$S$5570,14,)/1000</f>
        <v>5.6660000000000004</v>
      </c>
      <c r="O2489" s="180">
        <f>VLOOKUP(D2489,Plan1!$B$2:$S$5570,15,)/1000</f>
        <v>5.3</v>
      </c>
      <c r="P2489" s="180">
        <f>VLOOKUP(D2489,Plan1!$B$2:$S$5570,16,)/1000</f>
        <v>5.2750000000000004</v>
      </c>
      <c r="Q2489" s="180">
        <f>VLOOKUP(D2489,Plan1!$B$2:$S$5570,17,)/1000</f>
        <v>5.0330000000000004</v>
      </c>
      <c r="R2489" s="180">
        <f>VLOOKUP(D2489,Plan1!$B$2:$S$5570,18,)/1000</f>
        <v>5.0759999999999996</v>
      </c>
      <c r="S2489" s="180">
        <f>VLOOKUP(D2489,Plan1!$B$2:$S$5570,6,)/1000</f>
        <v>5.1219999999999999</v>
      </c>
    </row>
    <row r="2490" spans="1:19" x14ac:dyDescent="0.25">
      <c r="A2490" s="178">
        <v>2851</v>
      </c>
      <c r="B2490" s="178">
        <v>-277296</v>
      </c>
      <c r="C2490" s="178">
        <v>-525377</v>
      </c>
      <c r="D2490" s="178" t="s">
        <v>1754</v>
      </c>
      <c r="E2490" s="178" t="s">
        <v>167</v>
      </c>
      <c r="F2490" s="178" t="s">
        <v>3898</v>
      </c>
      <c r="G2490" s="180">
        <f>VLOOKUP(D2490,Plan1!$B$2:$S$5570,7,)/1000</f>
        <v>4.88</v>
      </c>
      <c r="H2490" s="180">
        <f>VLOOKUP(D2490,Plan1!$B$2:$S$5570,8,)/1000</f>
        <v>5.3040000000000003</v>
      </c>
      <c r="I2490" s="180">
        <f>VLOOKUP(D2490,Plan1!$B$2:$S$5570,9,)/1000</f>
        <v>5.1440000000000001</v>
      </c>
      <c r="J2490" s="180">
        <f>VLOOKUP(D2490,Plan1!$B$2:$S$5570,10,)/1000</f>
        <v>5.3029999999999999</v>
      </c>
      <c r="K2490" s="180">
        <f>VLOOKUP(D2490,Plan1!$B$2:$S$5570,11,)/1000</f>
        <v>4.8330000000000002</v>
      </c>
      <c r="L2490" s="180">
        <f>VLOOKUP(D2490,Plan1!$B$2:$S$5570,12,)/1000</f>
        <v>4.7350000000000003</v>
      </c>
      <c r="M2490" s="180">
        <f>VLOOKUP(D2490,Plan1!$B$2:$S$5570,13,)/1000</f>
        <v>4.9160000000000004</v>
      </c>
      <c r="N2490" s="180">
        <f>VLOOKUP(D2490,Plan1!$B$2:$S$5570,14,)/1000</f>
        <v>5.6660000000000004</v>
      </c>
      <c r="O2490" s="180">
        <f>VLOOKUP(D2490,Plan1!$B$2:$S$5570,15,)/1000</f>
        <v>5.3</v>
      </c>
      <c r="P2490" s="180">
        <f>VLOOKUP(D2490,Plan1!$B$2:$S$5570,16,)/1000</f>
        <v>5.2750000000000004</v>
      </c>
      <c r="Q2490" s="180">
        <f>VLOOKUP(D2490,Plan1!$B$2:$S$5570,17,)/1000</f>
        <v>5.0330000000000004</v>
      </c>
      <c r="R2490" s="180">
        <f>VLOOKUP(D2490,Plan1!$B$2:$S$5570,18,)/1000</f>
        <v>5.0759999999999996</v>
      </c>
      <c r="S2490" s="180">
        <f>VLOOKUP(D2490,Plan1!$B$2:$S$5570,6,)/1000</f>
        <v>5.1219999999999999</v>
      </c>
    </row>
    <row r="2491" spans="1:19" x14ac:dyDescent="0.25">
      <c r="A2491" s="178">
        <v>6123</v>
      </c>
      <c r="B2491" s="178">
        <v>-231109</v>
      </c>
      <c r="C2491" s="178">
        <v>-515346</v>
      </c>
      <c r="D2491" s="178" t="s">
        <v>3238</v>
      </c>
      <c r="E2491" s="178" t="s">
        <v>167</v>
      </c>
      <c r="F2491" s="178" t="s">
        <v>2912</v>
      </c>
      <c r="G2491" s="180">
        <f>VLOOKUP(D2491,Plan1!$B$2:$S$5570,7,)/1000</f>
        <v>5.3029999999999999</v>
      </c>
      <c r="H2491" s="180">
        <f>VLOOKUP(D2491,Plan1!$B$2:$S$5570,8,)/1000</f>
        <v>5.65</v>
      </c>
      <c r="I2491" s="180">
        <f>VLOOKUP(D2491,Plan1!$B$2:$S$5570,9,)/1000</f>
        <v>5.6619999999999999</v>
      </c>
      <c r="J2491" s="180">
        <f>VLOOKUP(D2491,Plan1!$B$2:$S$5570,10,)/1000</f>
        <v>5.484</v>
      </c>
      <c r="K2491" s="180">
        <f>VLOOKUP(D2491,Plan1!$B$2:$S$5570,11,)/1000</f>
        <v>4.5940000000000003</v>
      </c>
      <c r="L2491" s="180">
        <f>VLOOKUP(D2491,Plan1!$B$2:$S$5570,12,)/1000</f>
        <v>4.4950000000000001</v>
      </c>
      <c r="M2491" s="180">
        <f>VLOOKUP(D2491,Plan1!$B$2:$S$5570,13,)/1000</f>
        <v>4.6150000000000002</v>
      </c>
      <c r="N2491" s="180">
        <f>VLOOKUP(D2491,Plan1!$B$2:$S$5570,14,)/1000</f>
        <v>5.452</v>
      </c>
      <c r="O2491" s="180">
        <f>VLOOKUP(D2491,Plan1!$B$2:$S$5570,15,)/1000</f>
        <v>5.1459999999999999</v>
      </c>
      <c r="P2491" s="180">
        <f>VLOOKUP(D2491,Plan1!$B$2:$S$5570,16,)/1000</f>
        <v>5.3460000000000001</v>
      </c>
      <c r="Q2491" s="180">
        <f>VLOOKUP(D2491,Plan1!$B$2:$S$5570,17,)/1000</f>
        <v>5.5990000000000002</v>
      </c>
      <c r="R2491" s="180">
        <f>VLOOKUP(D2491,Plan1!$B$2:$S$5570,18,)/1000</f>
        <v>5.585</v>
      </c>
      <c r="S2491" s="180">
        <f>VLOOKUP(D2491,Plan1!$B$2:$S$5570,6,)/1000</f>
        <v>5.2439999999999998</v>
      </c>
    </row>
    <row r="2492" spans="1:19" x14ac:dyDescent="0.25">
      <c r="A2492" s="178">
        <v>24298</v>
      </c>
      <c r="B2492" s="178">
        <v>-135253</v>
      </c>
      <c r="C2492" s="178">
        <v>-399643</v>
      </c>
      <c r="D2492" s="178" t="s">
        <v>520</v>
      </c>
      <c r="E2492" s="178" t="s">
        <v>167</v>
      </c>
      <c r="F2492" s="178" t="s">
        <v>375</v>
      </c>
      <c r="G2492" s="180">
        <f>VLOOKUP(D2492,Plan1!$B$2:$S$5570,7,)/1000</f>
        <v>5.3159999999999998</v>
      </c>
      <c r="H2492" s="180">
        <f>VLOOKUP(D2492,Plan1!$B$2:$S$5570,8,)/1000</f>
        <v>5.601</v>
      </c>
      <c r="I2492" s="180">
        <f>VLOOKUP(D2492,Plan1!$B$2:$S$5570,9,)/1000</f>
        <v>5.5439999999999996</v>
      </c>
      <c r="J2492" s="180">
        <f>VLOOKUP(D2492,Plan1!$B$2:$S$5570,10,)/1000</f>
        <v>4.7089999999999996</v>
      </c>
      <c r="K2492" s="180">
        <f>VLOOKUP(D2492,Plan1!$B$2:$S$5570,11,)/1000</f>
        <v>4.2809999999999997</v>
      </c>
      <c r="L2492" s="180">
        <f>VLOOKUP(D2492,Plan1!$B$2:$S$5570,12,)/1000</f>
        <v>3.9729999999999999</v>
      </c>
      <c r="M2492" s="180">
        <f>VLOOKUP(D2492,Plan1!$B$2:$S$5570,13,)/1000</f>
        <v>4.085</v>
      </c>
      <c r="N2492" s="180">
        <f>VLOOKUP(D2492,Plan1!$B$2:$S$5570,14,)/1000</f>
        <v>4.6230000000000002</v>
      </c>
      <c r="O2492" s="180">
        <f>VLOOKUP(D2492,Plan1!$B$2:$S$5570,15,)/1000</f>
        <v>5.2729999999999997</v>
      </c>
      <c r="P2492" s="180">
        <f>VLOOKUP(D2492,Plan1!$B$2:$S$5570,16,)/1000</f>
        <v>5.117</v>
      </c>
      <c r="Q2492" s="180">
        <f>VLOOKUP(D2492,Plan1!$B$2:$S$5570,17,)/1000</f>
        <v>5.0910000000000002</v>
      </c>
      <c r="R2492" s="180">
        <f>VLOOKUP(D2492,Plan1!$B$2:$S$5570,18,)/1000</f>
        <v>5.4320000000000004</v>
      </c>
      <c r="S2492" s="180">
        <f>VLOOKUP(D2492,Plan1!$B$2:$S$5570,6,)/1000</f>
        <v>4.92</v>
      </c>
    </row>
    <row r="2493" spans="1:19" x14ac:dyDescent="0.25">
      <c r="A2493" s="178">
        <v>12025</v>
      </c>
      <c r="B2493" s="178">
        <v>-196481</v>
      </c>
      <c r="C2493" s="178">
        <v>-427511</v>
      </c>
      <c r="D2493" s="178" t="s">
        <v>2202</v>
      </c>
      <c r="E2493" s="178" t="s">
        <v>167</v>
      </c>
      <c r="F2493" s="178" t="s">
        <v>1727</v>
      </c>
      <c r="G2493" s="180">
        <f>VLOOKUP(D2493,Plan1!$B$2:$S$5570,7,)/1000</f>
        <v>5.2709999999999999</v>
      </c>
      <c r="H2493" s="180">
        <f>VLOOKUP(D2493,Plan1!$B$2:$S$5570,8,)/1000</f>
        <v>5.8140000000000001</v>
      </c>
      <c r="I2493" s="180">
        <f>VLOOKUP(D2493,Plan1!$B$2:$S$5570,9,)/1000</f>
        <v>5.1989999999999998</v>
      </c>
      <c r="J2493" s="180">
        <f>VLOOKUP(D2493,Plan1!$B$2:$S$5570,10,)/1000</f>
        <v>5.1429999999999998</v>
      </c>
      <c r="K2493" s="180">
        <f>VLOOKUP(D2493,Plan1!$B$2:$S$5570,11,)/1000</f>
        <v>4.6020000000000003</v>
      </c>
      <c r="L2493" s="180">
        <f>VLOOKUP(D2493,Plan1!$B$2:$S$5570,12,)/1000</f>
        <v>4.5460000000000003</v>
      </c>
      <c r="M2493" s="180">
        <f>VLOOKUP(D2493,Plan1!$B$2:$S$5570,13,)/1000</f>
        <v>4.7389999999999999</v>
      </c>
      <c r="N2493" s="180">
        <f>VLOOKUP(D2493,Plan1!$B$2:$S$5570,14,)/1000</f>
        <v>5.3209999999999997</v>
      </c>
      <c r="O2493" s="180">
        <f>VLOOKUP(D2493,Plan1!$B$2:$S$5570,15,)/1000</f>
        <v>5.2140000000000004</v>
      </c>
      <c r="P2493" s="180">
        <f>VLOOKUP(D2493,Plan1!$B$2:$S$5570,16,)/1000</f>
        <v>4.9980000000000002</v>
      </c>
      <c r="Q2493" s="180">
        <f>VLOOKUP(D2493,Plan1!$B$2:$S$5570,17,)/1000</f>
        <v>4.4359999999999999</v>
      </c>
      <c r="R2493" s="180">
        <f>VLOOKUP(D2493,Plan1!$B$2:$S$5570,18,)/1000</f>
        <v>4.99</v>
      </c>
      <c r="S2493" s="180">
        <f>VLOOKUP(D2493,Plan1!$B$2:$S$5570,6,)/1000</f>
        <v>5.0229999999999997</v>
      </c>
    </row>
    <row r="2494" spans="1:19" x14ac:dyDescent="0.25">
      <c r="A2494" s="178">
        <v>92</v>
      </c>
      <c r="B2494" s="178">
        <v>-325609</v>
      </c>
      <c r="C2494" s="178">
        <v>-533775</v>
      </c>
      <c r="D2494" s="178" t="s">
        <v>3900</v>
      </c>
      <c r="E2494" s="178" t="s">
        <v>167</v>
      </c>
      <c r="F2494" s="178" t="s">
        <v>3898</v>
      </c>
      <c r="G2494" s="180">
        <f>VLOOKUP(D2494,Plan1!$B$2:$S$5570,7,)/1000</f>
        <v>5.7220000000000004</v>
      </c>
      <c r="H2494" s="180">
        <f>VLOOKUP(D2494,Plan1!$B$2:$S$5570,8,)/1000</f>
        <v>5.5830000000000002</v>
      </c>
      <c r="I2494" s="180">
        <f>VLOOKUP(D2494,Plan1!$B$2:$S$5570,9,)/1000</f>
        <v>5.3940000000000001</v>
      </c>
      <c r="J2494" s="180">
        <f>VLOOKUP(D2494,Plan1!$B$2:$S$5570,10,)/1000</f>
        <v>4.6630000000000003</v>
      </c>
      <c r="K2494" s="180">
        <f>VLOOKUP(D2494,Plan1!$B$2:$S$5570,11,)/1000</f>
        <v>3.7290000000000001</v>
      </c>
      <c r="L2494" s="180">
        <f>VLOOKUP(D2494,Plan1!$B$2:$S$5570,12,)/1000</f>
        <v>3.2839999999999998</v>
      </c>
      <c r="M2494" s="180">
        <f>VLOOKUP(D2494,Plan1!$B$2:$S$5570,13,)/1000</f>
        <v>3.3959999999999999</v>
      </c>
      <c r="N2494" s="180">
        <f>VLOOKUP(D2494,Plan1!$B$2:$S$5570,14,)/1000</f>
        <v>3.9220000000000002</v>
      </c>
      <c r="O2494" s="180">
        <f>VLOOKUP(D2494,Plan1!$B$2:$S$5570,15,)/1000</f>
        <v>4.2279999999999998</v>
      </c>
      <c r="P2494" s="180">
        <f>VLOOKUP(D2494,Plan1!$B$2:$S$5570,16,)/1000</f>
        <v>5.0380000000000003</v>
      </c>
      <c r="Q2494" s="180">
        <f>VLOOKUP(D2494,Plan1!$B$2:$S$5570,17,)/1000</f>
        <v>5.7480000000000002</v>
      </c>
      <c r="R2494" s="180">
        <f>VLOOKUP(D2494,Plan1!$B$2:$S$5570,18,)/1000</f>
        <v>5.87</v>
      </c>
      <c r="S2494" s="180">
        <f>VLOOKUP(D2494,Plan1!$B$2:$S$5570,6,)/1000</f>
        <v>4.7149999999999999</v>
      </c>
    </row>
    <row r="2495" spans="1:19" x14ac:dyDescent="0.25">
      <c r="A2495" s="178">
        <v>33160</v>
      </c>
      <c r="B2495" s="178">
        <v>-102587</v>
      </c>
      <c r="C2495" s="178">
        <v>-401953</v>
      </c>
      <c r="D2495" s="178" t="s">
        <v>768</v>
      </c>
      <c r="E2495" s="178" t="s">
        <v>167</v>
      </c>
      <c r="F2495" s="178" t="s">
        <v>375</v>
      </c>
      <c r="G2495" s="180">
        <f>VLOOKUP(D2495,Plan1!$B$2:$S$5570,7,)/1000</f>
        <v>5.7190000000000003</v>
      </c>
      <c r="H2495" s="180">
        <f>VLOOKUP(D2495,Plan1!$B$2:$S$5570,8,)/1000</f>
        <v>5.6840000000000002</v>
      </c>
      <c r="I2495" s="180">
        <f>VLOOKUP(D2495,Plan1!$B$2:$S$5570,9,)/1000</f>
        <v>5.8319999999999999</v>
      </c>
      <c r="J2495" s="180">
        <f>VLOOKUP(D2495,Plan1!$B$2:$S$5570,10,)/1000</f>
        <v>5.0410000000000004</v>
      </c>
      <c r="K2495" s="180">
        <f>VLOOKUP(D2495,Plan1!$B$2:$S$5570,11,)/1000</f>
        <v>4.5039999999999996</v>
      </c>
      <c r="L2495" s="180">
        <f>VLOOKUP(D2495,Plan1!$B$2:$S$5570,12,)/1000</f>
        <v>4.2309999999999999</v>
      </c>
      <c r="M2495" s="180">
        <f>VLOOKUP(D2495,Plan1!$B$2:$S$5570,13,)/1000</f>
        <v>4.3949999999999996</v>
      </c>
      <c r="N2495" s="180">
        <f>VLOOKUP(D2495,Plan1!$B$2:$S$5570,14,)/1000</f>
        <v>5.0049999999999999</v>
      </c>
      <c r="O2495" s="180">
        <f>VLOOKUP(D2495,Plan1!$B$2:$S$5570,15,)/1000</f>
        <v>5.8079999999999998</v>
      </c>
      <c r="P2495" s="180">
        <f>VLOOKUP(D2495,Plan1!$B$2:$S$5570,16,)/1000</f>
        <v>5.68</v>
      </c>
      <c r="Q2495" s="180">
        <f>VLOOKUP(D2495,Plan1!$B$2:$S$5570,17,)/1000</f>
        <v>5.7610000000000001</v>
      </c>
      <c r="R2495" s="180">
        <f>VLOOKUP(D2495,Plan1!$B$2:$S$5570,18,)/1000</f>
        <v>5.6130000000000004</v>
      </c>
      <c r="S2495" s="180">
        <f>VLOOKUP(D2495,Plan1!$B$2:$S$5570,6,)/1000</f>
        <v>5.2729999999999997</v>
      </c>
    </row>
    <row r="2496" spans="1:19" x14ac:dyDescent="0.25">
      <c r="A2496" s="178">
        <v>13331</v>
      </c>
      <c r="B2496" s="178">
        <v>-189075</v>
      </c>
      <c r="C2496" s="178">
        <v>-400762</v>
      </c>
      <c r="D2496" s="178" t="s">
        <v>1043</v>
      </c>
      <c r="E2496" s="178" t="s">
        <v>167</v>
      </c>
      <c r="F2496" s="178" t="s">
        <v>979</v>
      </c>
      <c r="G2496" s="180">
        <f>VLOOKUP(D2496,Plan1!$B$2:$S$5570,7,)/1000</f>
        <v>5.4790000000000001</v>
      </c>
      <c r="H2496" s="180">
        <f>VLOOKUP(D2496,Plan1!$B$2:$S$5570,8,)/1000</f>
        <v>5.84</v>
      </c>
      <c r="I2496" s="180">
        <f>VLOOKUP(D2496,Plan1!$B$2:$S$5570,9,)/1000</f>
        <v>5.4370000000000003</v>
      </c>
      <c r="J2496" s="180">
        <f>VLOOKUP(D2496,Plan1!$B$2:$S$5570,10,)/1000</f>
        <v>4.9290000000000003</v>
      </c>
      <c r="K2496" s="180">
        <f>VLOOKUP(D2496,Plan1!$B$2:$S$5570,11,)/1000</f>
        <v>4.4630000000000001</v>
      </c>
      <c r="L2496" s="180">
        <f>VLOOKUP(D2496,Plan1!$B$2:$S$5570,12,)/1000</f>
        <v>4.2939999999999996</v>
      </c>
      <c r="M2496" s="180">
        <f>VLOOKUP(D2496,Plan1!$B$2:$S$5570,13,)/1000</f>
        <v>4.2699999999999996</v>
      </c>
      <c r="N2496" s="180">
        <f>VLOOKUP(D2496,Plan1!$B$2:$S$5570,14,)/1000</f>
        <v>4.8070000000000004</v>
      </c>
      <c r="O2496" s="180">
        <f>VLOOKUP(D2496,Plan1!$B$2:$S$5570,15,)/1000</f>
        <v>5.0309999999999997</v>
      </c>
      <c r="P2496" s="180">
        <f>VLOOKUP(D2496,Plan1!$B$2:$S$5570,16,)/1000</f>
        <v>4.8849999999999998</v>
      </c>
      <c r="Q2496" s="180">
        <f>VLOOKUP(D2496,Plan1!$B$2:$S$5570,17,)/1000</f>
        <v>4.6390000000000002</v>
      </c>
      <c r="R2496" s="180">
        <f>VLOOKUP(D2496,Plan1!$B$2:$S$5570,18,)/1000</f>
        <v>5.234</v>
      </c>
      <c r="S2496" s="180">
        <f>VLOOKUP(D2496,Plan1!$B$2:$S$5570,6,)/1000</f>
        <v>4.9420000000000002</v>
      </c>
    </row>
    <row r="2497" spans="1:19" x14ac:dyDescent="0.25">
      <c r="A2497" s="178">
        <v>51031</v>
      </c>
      <c r="B2497" s="178">
        <v>-56055</v>
      </c>
      <c r="C2497" s="178">
        <v>-387642</v>
      </c>
      <c r="D2497" s="178" t="s">
        <v>849</v>
      </c>
      <c r="E2497" s="178" t="s">
        <v>167</v>
      </c>
      <c r="F2497" s="178" t="s">
        <v>792</v>
      </c>
      <c r="G2497" s="180">
        <f>VLOOKUP(D2497,Plan1!$B$2:$S$5570,7,)/1000</f>
        <v>5.6559999999999997</v>
      </c>
      <c r="H2497" s="180">
        <f>VLOOKUP(D2497,Plan1!$B$2:$S$5570,8,)/1000</f>
        <v>5.7869999999999999</v>
      </c>
      <c r="I2497" s="180">
        <f>VLOOKUP(D2497,Plan1!$B$2:$S$5570,9,)/1000</f>
        <v>6.0549999999999997</v>
      </c>
      <c r="J2497" s="180">
        <f>VLOOKUP(D2497,Plan1!$B$2:$S$5570,10,)/1000</f>
        <v>5.6040000000000001</v>
      </c>
      <c r="K2497" s="180">
        <f>VLOOKUP(D2497,Plan1!$B$2:$S$5570,11,)/1000</f>
        <v>5.5069999999999997</v>
      </c>
      <c r="L2497" s="180">
        <f>VLOOKUP(D2497,Plan1!$B$2:$S$5570,12,)/1000</f>
        <v>5.3170000000000002</v>
      </c>
      <c r="M2497" s="180">
        <f>VLOOKUP(D2497,Plan1!$B$2:$S$5570,13,)/1000</f>
        <v>5.6630000000000003</v>
      </c>
      <c r="N2497" s="180">
        <f>VLOOKUP(D2497,Plan1!$B$2:$S$5570,14,)/1000</f>
        <v>6.2969999999999997</v>
      </c>
      <c r="O2497" s="180">
        <f>VLOOKUP(D2497,Plan1!$B$2:$S$5570,15,)/1000</f>
        <v>6.4580000000000002</v>
      </c>
      <c r="P2497" s="180">
        <f>VLOOKUP(D2497,Plan1!$B$2:$S$5570,16,)/1000</f>
        <v>6.4740000000000002</v>
      </c>
      <c r="Q2497" s="180">
        <f>VLOOKUP(D2497,Plan1!$B$2:$S$5570,17,)/1000</f>
        <v>6.3049999999999997</v>
      </c>
      <c r="R2497" s="180">
        <f>VLOOKUP(D2497,Plan1!$B$2:$S$5570,18,)/1000</f>
        <v>5.8710000000000004</v>
      </c>
      <c r="S2497" s="180">
        <f>VLOOKUP(D2497,Plan1!$B$2:$S$5570,6,)/1000</f>
        <v>5.9160000000000004</v>
      </c>
    </row>
    <row r="2498" spans="1:19" x14ac:dyDescent="0.25">
      <c r="A2498" s="178">
        <v>1559</v>
      </c>
      <c r="B2498" s="178">
        <v>-29497</v>
      </c>
      <c r="C2498" s="178">
        <v>-546899</v>
      </c>
      <c r="D2498" s="178" t="s">
        <v>4030</v>
      </c>
      <c r="E2498" s="178" t="s">
        <v>167</v>
      </c>
      <c r="F2498" s="178" t="s">
        <v>3898</v>
      </c>
      <c r="G2498" s="180">
        <f>VLOOKUP(D2498,Plan1!$B$2:$S$5570,7,)/1000</f>
        <v>5.7530000000000001</v>
      </c>
      <c r="H2498" s="180">
        <f>VLOOKUP(D2498,Plan1!$B$2:$S$5570,8,)/1000</f>
        <v>5.7320000000000002</v>
      </c>
      <c r="I2498" s="180">
        <f>VLOOKUP(D2498,Plan1!$B$2:$S$5570,9,)/1000</f>
        <v>5.49</v>
      </c>
      <c r="J2498" s="180">
        <f>VLOOKUP(D2498,Plan1!$B$2:$S$5570,10,)/1000</f>
        <v>4.8529999999999998</v>
      </c>
      <c r="K2498" s="180">
        <f>VLOOKUP(D2498,Plan1!$B$2:$S$5570,11,)/1000</f>
        <v>3.9620000000000002</v>
      </c>
      <c r="L2498" s="180">
        <f>VLOOKUP(D2498,Plan1!$B$2:$S$5570,12,)/1000</f>
        <v>3.4489999999999998</v>
      </c>
      <c r="M2498" s="180">
        <f>VLOOKUP(D2498,Plan1!$B$2:$S$5570,13,)/1000</f>
        <v>3.734</v>
      </c>
      <c r="N2498" s="180">
        <f>VLOOKUP(D2498,Plan1!$B$2:$S$5570,14,)/1000</f>
        <v>4.3780000000000001</v>
      </c>
      <c r="O2498" s="180">
        <f>VLOOKUP(D2498,Plan1!$B$2:$S$5570,15,)/1000</f>
        <v>4.3659999999999997</v>
      </c>
      <c r="P2498" s="180">
        <f>VLOOKUP(D2498,Plan1!$B$2:$S$5570,16,)/1000</f>
        <v>4.9850000000000003</v>
      </c>
      <c r="Q2498" s="180">
        <f>VLOOKUP(D2498,Plan1!$B$2:$S$5570,17,)/1000</f>
        <v>5.7130000000000001</v>
      </c>
      <c r="R2498" s="180">
        <f>VLOOKUP(D2498,Plan1!$B$2:$S$5570,18,)/1000</f>
        <v>5.8710000000000004</v>
      </c>
      <c r="S2498" s="180">
        <f>VLOOKUP(D2498,Plan1!$B$2:$S$5570,6,)/1000</f>
        <v>4.8570000000000002</v>
      </c>
    </row>
    <row r="2499" spans="1:19" x14ac:dyDescent="0.25">
      <c r="A2499" s="178">
        <v>4945</v>
      </c>
      <c r="B2499" s="178">
        <v>-24251</v>
      </c>
      <c r="C2499" s="178">
        <v>-497059</v>
      </c>
      <c r="D2499" s="178" t="s">
        <v>3100</v>
      </c>
      <c r="E2499" s="178" t="s">
        <v>167</v>
      </c>
      <c r="F2499" s="178" t="s">
        <v>2912</v>
      </c>
      <c r="G2499" s="180">
        <f>VLOOKUP(D2499,Plan1!$B$2:$S$5570,7,)/1000</f>
        <v>4.9269999999999996</v>
      </c>
      <c r="H2499" s="180">
        <f>VLOOKUP(D2499,Plan1!$B$2:$S$5570,8,)/1000</f>
        <v>5.2450000000000001</v>
      </c>
      <c r="I2499" s="180">
        <f>VLOOKUP(D2499,Plan1!$B$2:$S$5570,9,)/1000</f>
        <v>5.0430000000000001</v>
      </c>
      <c r="J2499" s="180">
        <f>VLOOKUP(D2499,Plan1!$B$2:$S$5570,10,)/1000</f>
        <v>4.9349999999999996</v>
      </c>
      <c r="K2499" s="180">
        <f>VLOOKUP(D2499,Plan1!$B$2:$S$5570,11,)/1000</f>
        <v>4.3140000000000001</v>
      </c>
      <c r="L2499" s="180">
        <f>VLOOKUP(D2499,Plan1!$B$2:$S$5570,12,)/1000</f>
        <v>4.0640000000000001</v>
      </c>
      <c r="M2499" s="180">
        <f>VLOOKUP(D2499,Plan1!$B$2:$S$5570,13,)/1000</f>
        <v>4.3070000000000004</v>
      </c>
      <c r="N2499" s="180">
        <f>VLOOKUP(D2499,Plan1!$B$2:$S$5570,14,)/1000</f>
        <v>5.2320000000000002</v>
      </c>
      <c r="O2499" s="180">
        <f>VLOOKUP(D2499,Plan1!$B$2:$S$5570,15,)/1000</f>
        <v>4.8410000000000002</v>
      </c>
      <c r="P2499" s="180">
        <f>VLOOKUP(D2499,Plan1!$B$2:$S$5570,16,)/1000</f>
        <v>4.8890000000000002</v>
      </c>
      <c r="Q2499" s="180">
        <f>VLOOKUP(D2499,Plan1!$B$2:$S$5570,17,)/1000</f>
        <v>5.1820000000000004</v>
      </c>
      <c r="R2499" s="180">
        <f>VLOOKUP(D2499,Plan1!$B$2:$S$5570,18,)/1000</f>
        <v>5.2480000000000002</v>
      </c>
      <c r="S2499" s="180">
        <f>VLOOKUP(D2499,Plan1!$B$2:$S$5570,6,)/1000</f>
        <v>4.8520000000000003</v>
      </c>
    </row>
    <row r="2500" spans="1:19" x14ac:dyDescent="0.25">
      <c r="A2500" s="178">
        <v>51412</v>
      </c>
      <c r="B2500" s="178">
        <v>-5459</v>
      </c>
      <c r="C2500" s="178">
        <v>-384619</v>
      </c>
      <c r="D2500" s="178" t="s">
        <v>852</v>
      </c>
      <c r="E2500" s="178" t="s">
        <v>167</v>
      </c>
      <c r="F2500" s="178" t="s">
        <v>792</v>
      </c>
      <c r="G2500" s="180">
        <f>VLOOKUP(D2500,Plan1!$B$2:$S$5570,7,)/1000</f>
        <v>5.577</v>
      </c>
      <c r="H2500" s="180">
        <f>VLOOKUP(D2500,Plan1!$B$2:$S$5570,8,)/1000</f>
        <v>5.6980000000000004</v>
      </c>
      <c r="I2500" s="180">
        <f>VLOOKUP(D2500,Plan1!$B$2:$S$5570,9,)/1000</f>
        <v>5.9210000000000003</v>
      </c>
      <c r="J2500" s="180">
        <f>VLOOKUP(D2500,Plan1!$B$2:$S$5570,10,)/1000</f>
        <v>5.6559999999999997</v>
      </c>
      <c r="K2500" s="180">
        <f>VLOOKUP(D2500,Plan1!$B$2:$S$5570,11,)/1000</f>
        <v>5.569</v>
      </c>
      <c r="L2500" s="180">
        <f>VLOOKUP(D2500,Plan1!$B$2:$S$5570,12,)/1000</f>
        <v>5.3280000000000003</v>
      </c>
      <c r="M2500" s="180">
        <f>VLOOKUP(D2500,Plan1!$B$2:$S$5570,13,)/1000</f>
        <v>5.6130000000000004</v>
      </c>
      <c r="N2500" s="180">
        <f>VLOOKUP(D2500,Plan1!$B$2:$S$5570,14,)/1000</f>
        <v>6.2279999999999998</v>
      </c>
      <c r="O2500" s="180">
        <f>VLOOKUP(D2500,Plan1!$B$2:$S$5570,15,)/1000</f>
        <v>6.3479999999999999</v>
      </c>
      <c r="P2500" s="180">
        <f>VLOOKUP(D2500,Plan1!$B$2:$S$5570,16,)/1000</f>
        <v>6.3460000000000001</v>
      </c>
      <c r="Q2500" s="180">
        <f>VLOOKUP(D2500,Plan1!$B$2:$S$5570,17,)/1000</f>
        <v>6.2030000000000003</v>
      </c>
      <c r="R2500" s="180">
        <f>VLOOKUP(D2500,Plan1!$B$2:$S$5570,18,)/1000</f>
        <v>5.7350000000000003</v>
      </c>
      <c r="S2500" s="180">
        <f>VLOOKUP(D2500,Plan1!$B$2:$S$5570,6,)/1000</f>
        <v>5.8520000000000003</v>
      </c>
    </row>
    <row r="2501" spans="1:19" x14ac:dyDescent="0.25">
      <c r="A2501" s="178">
        <v>49892</v>
      </c>
      <c r="B2501" s="178">
        <v>-59025</v>
      </c>
      <c r="C2501" s="178">
        <v>-38623</v>
      </c>
      <c r="D2501" s="178" t="s">
        <v>840</v>
      </c>
      <c r="E2501" s="178" t="s">
        <v>167</v>
      </c>
      <c r="F2501" s="178" t="s">
        <v>792</v>
      </c>
      <c r="G2501" s="180">
        <f>VLOOKUP(D2501,Plan1!$B$2:$S$5570,7,)/1000</f>
        <v>5.6539999999999999</v>
      </c>
      <c r="H2501" s="180">
        <f>VLOOKUP(D2501,Plan1!$B$2:$S$5570,8,)/1000</f>
        <v>5.7629999999999999</v>
      </c>
      <c r="I2501" s="180">
        <f>VLOOKUP(D2501,Plan1!$B$2:$S$5570,9,)/1000</f>
        <v>6.0010000000000003</v>
      </c>
      <c r="J2501" s="180">
        <f>VLOOKUP(D2501,Plan1!$B$2:$S$5570,10,)/1000</f>
        <v>5.6890000000000001</v>
      </c>
      <c r="K2501" s="180">
        <f>VLOOKUP(D2501,Plan1!$B$2:$S$5570,11,)/1000</f>
        <v>5.4969999999999999</v>
      </c>
      <c r="L2501" s="180">
        <f>VLOOKUP(D2501,Plan1!$B$2:$S$5570,12,)/1000</f>
        <v>5.3479999999999999</v>
      </c>
      <c r="M2501" s="180">
        <f>VLOOKUP(D2501,Plan1!$B$2:$S$5570,13,)/1000</f>
        <v>5.617</v>
      </c>
      <c r="N2501" s="180">
        <f>VLOOKUP(D2501,Plan1!$B$2:$S$5570,14,)/1000</f>
        <v>6.2510000000000003</v>
      </c>
      <c r="O2501" s="180">
        <f>VLOOKUP(D2501,Plan1!$B$2:$S$5570,15,)/1000</f>
        <v>6.4720000000000004</v>
      </c>
      <c r="P2501" s="180">
        <f>VLOOKUP(D2501,Plan1!$B$2:$S$5570,16,)/1000</f>
        <v>6.4909999999999997</v>
      </c>
      <c r="Q2501" s="180">
        <f>VLOOKUP(D2501,Plan1!$B$2:$S$5570,17,)/1000</f>
        <v>6.3460000000000001</v>
      </c>
      <c r="R2501" s="180">
        <f>VLOOKUP(D2501,Plan1!$B$2:$S$5570,18,)/1000</f>
        <v>5.8490000000000002</v>
      </c>
      <c r="S2501" s="180">
        <f>VLOOKUP(D2501,Plan1!$B$2:$S$5570,6,)/1000</f>
        <v>5.915</v>
      </c>
    </row>
    <row r="2502" spans="1:19" x14ac:dyDescent="0.25">
      <c r="A2502" s="178">
        <v>25247</v>
      </c>
      <c r="B2502" s="178">
        <v>-131114</v>
      </c>
      <c r="C2502" s="178">
        <v>-388942</v>
      </c>
      <c r="D2502" s="178" t="s">
        <v>552</v>
      </c>
      <c r="E2502" s="178" t="s">
        <v>167</v>
      </c>
      <c r="F2502" s="178" t="s">
        <v>375</v>
      </c>
      <c r="G2502" s="180">
        <f>VLOOKUP(D2502,Plan1!$B$2:$S$5570,7,)/1000</f>
        <v>5.8029999999999999</v>
      </c>
      <c r="H2502" s="180">
        <f>VLOOKUP(D2502,Plan1!$B$2:$S$5570,8,)/1000</f>
        <v>5.923</v>
      </c>
      <c r="I2502" s="180">
        <f>VLOOKUP(D2502,Plan1!$B$2:$S$5570,9,)/1000</f>
        <v>5.9109999999999996</v>
      </c>
      <c r="J2502" s="180">
        <f>VLOOKUP(D2502,Plan1!$B$2:$S$5570,10,)/1000</f>
        <v>4.9989999999999997</v>
      </c>
      <c r="K2502" s="180">
        <f>VLOOKUP(D2502,Plan1!$B$2:$S$5570,11,)/1000</f>
        <v>4.5190000000000001</v>
      </c>
      <c r="L2502" s="180">
        <f>VLOOKUP(D2502,Plan1!$B$2:$S$5570,12,)/1000</f>
        <v>4.1829999999999998</v>
      </c>
      <c r="M2502" s="180">
        <f>VLOOKUP(D2502,Plan1!$B$2:$S$5570,13,)/1000</f>
        <v>4.4029999999999996</v>
      </c>
      <c r="N2502" s="180">
        <f>VLOOKUP(D2502,Plan1!$B$2:$S$5570,14,)/1000</f>
        <v>4.9429999999999996</v>
      </c>
      <c r="O2502" s="180">
        <f>VLOOKUP(D2502,Plan1!$B$2:$S$5570,15,)/1000</f>
        <v>5.4950000000000001</v>
      </c>
      <c r="P2502" s="180">
        <f>VLOOKUP(D2502,Plan1!$B$2:$S$5570,16,)/1000</f>
        <v>5.4960000000000004</v>
      </c>
      <c r="Q2502" s="180">
        <f>VLOOKUP(D2502,Plan1!$B$2:$S$5570,17,)/1000</f>
        <v>5.5389999999999997</v>
      </c>
      <c r="R2502" s="180">
        <f>VLOOKUP(D2502,Plan1!$B$2:$S$5570,18,)/1000</f>
        <v>5.798</v>
      </c>
      <c r="S2502" s="180">
        <f>VLOOKUP(D2502,Plan1!$B$2:$S$5570,6,)/1000</f>
        <v>5.2510000000000003</v>
      </c>
    </row>
    <row r="2503" spans="1:19" x14ac:dyDescent="0.25">
      <c r="A2503" s="178">
        <v>6705</v>
      </c>
      <c r="B2503" s="178">
        <v>-227042</v>
      </c>
      <c r="C2503" s="178">
        <v>-469855</v>
      </c>
      <c r="D2503" s="178" t="s">
        <v>4914</v>
      </c>
      <c r="E2503" s="178" t="s">
        <v>167</v>
      </c>
      <c r="F2503" s="178" t="s">
        <v>4704</v>
      </c>
      <c r="G2503" s="180">
        <f>VLOOKUP(D2503,Plan1!$B$2:$S$5570,7,)/1000</f>
        <v>5.0330000000000004</v>
      </c>
      <c r="H2503" s="180">
        <f>VLOOKUP(D2503,Plan1!$B$2:$S$5570,8,)/1000</f>
        <v>5.5570000000000004</v>
      </c>
      <c r="I2503" s="180">
        <f>VLOOKUP(D2503,Plan1!$B$2:$S$5570,9,)/1000</f>
        <v>5.39</v>
      </c>
      <c r="J2503" s="180">
        <f>VLOOKUP(D2503,Plan1!$B$2:$S$5570,10,)/1000</f>
        <v>5.3810000000000002</v>
      </c>
      <c r="K2503" s="180">
        <f>VLOOKUP(D2503,Plan1!$B$2:$S$5570,11,)/1000</f>
        <v>4.8259999999999996</v>
      </c>
      <c r="L2503" s="180">
        <f>VLOOKUP(D2503,Plan1!$B$2:$S$5570,12,)/1000</f>
        <v>4.6479999999999997</v>
      </c>
      <c r="M2503" s="180">
        <f>VLOOKUP(D2503,Plan1!$B$2:$S$5570,13,)/1000</f>
        <v>4.8280000000000003</v>
      </c>
      <c r="N2503" s="180">
        <f>VLOOKUP(D2503,Plan1!$B$2:$S$5570,14,)/1000</f>
        <v>5.6020000000000003</v>
      </c>
      <c r="O2503" s="180">
        <f>VLOOKUP(D2503,Plan1!$B$2:$S$5570,15,)/1000</f>
        <v>5.2629999999999999</v>
      </c>
      <c r="P2503" s="180">
        <f>VLOOKUP(D2503,Plan1!$B$2:$S$5570,16,)/1000</f>
        <v>5.4</v>
      </c>
      <c r="Q2503" s="180">
        <f>VLOOKUP(D2503,Plan1!$B$2:$S$5570,17,)/1000</f>
        <v>5.2290000000000001</v>
      </c>
      <c r="R2503" s="180">
        <f>VLOOKUP(D2503,Plan1!$B$2:$S$5570,18,)/1000</f>
        <v>5.4320000000000004</v>
      </c>
      <c r="S2503" s="180">
        <f>VLOOKUP(D2503,Plan1!$B$2:$S$5570,6,)/1000</f>
        <v>5.2160000000000002</v>
      </c>
    </row>
    <row r="2504" spans="1:19" x14ac:dyDescent="0.25">
      <c r="A2504" s="178">
        <v>54016</v>
      </c>
      <c r="B2504" s="178">
        <v>-48319</v>
      </c>
      <c r="C2504" s="178">
        <v>-377813</v>
      </c>
      <c r="D2504" s="178" t="s">
        <v>873</v>
      </c>
      <c r="E2504" s="178" t="s">
        <v>167</v>
      </c>
      <c r="F2504" s="178" t="s">
        <v>792</v>
      </c>
      <c r="G2504" s="180">
        <f>VLOOKUP(D2504,Plan1!$B$2:$S$5570,7,)/1000</f>
        <v>5.556</v>
      </c>
      <c r="H2504" s="180">
        <f>VLOOKUP(D2504,Plan1!$B$2:$S$5570,8,)/1000</f>
        <v>5.6820000000000004</v>
      </c>
      <c r="I2504" s="180">
        <f>VLOOKUP(D2504,Plan1!$B$2:$S$5570,9,)/1000</f>
        <v>5.8070000000000004</v>
      </c>
      <c r="J2504" s="180">
        <f>VLOOKUP(D2504,Plan1!$B$2:$S$5570,10,)/1000</f>
        <v>5.4610000000000003</v>
      </c>
      <c r="K2504" s="180">
        <f>VLOOKUP(D2504,Plan1!$B$2:$S$5570,11,)/1000</f>
        <v>5.47</v>
      </c>
      <c r="L2504" s="180">
        <f>VLOOKUP(D2504,Plan1!$B$2:$S$5570,12,)/1000</f>
        <v>5.2290000000000001</v>
      </c>
      <c r="M2504" s="180">
        <f>VLOOKUP(D2504,Plan1!$B$2:$S$5570,13,)/1000</f>
        <v>5.53</v>
      </c>
      <c r="N2504" s="180">
        <f>VLOOKUP(D2504,Plan1!$B$2:$S$5570,14,)/1000</f>
        <v>6.1050000000000004</v>
      </c>
      <c r="O2504" s="180">
        <f>VLOOKUP(D2504,Plan1!$B$2:$S$5570,15,)/1000</f>
        <v>6.2720000000000002</v>
      </c>
      <c r="P2504" s="180">
        <f>VLOOKUP(D2504,Plan1!$B$2:$S$5570,16,)/1000</f>
        <v>6.3120000000000003</v>
      </c>
      <c r="Q2504" s="180">
        <f>VLOOKUP(D2504,Plan1!$B$2:$S$5570,17,)/1000</f>
        <v>6.2080000000000002</v>
      </c>
      <c r="R2504" s="180">
        <f>VLOOKUP(D2504,Plan1!$B$2:$S$5570,18,)/1000</f>
        <v>5.7759999999999998</v>
      </c>
      <c r="S2504" s="180">
        <f>VLOOKUP(D2504,Plan1!$B$2:$S$5570,6,)/1000</f>
        <v>5.7839999999999998</v>
      </c>
    </row>
    <row r="2505" spans="1:19" x14ac:dyDescent="0.25">
      <c r="A2505" s="178">
        <v>2255</v>
      </c>
      <c r="B2505" s="178">
        <v>-286151</v>
      </c>
      <c r="C2505" s="178">
        <v>-4903</v>
      </c>
      <c r="D2505" s="178" t="s">
        <v>4457</v>
      </c>
      <c r="E2505" s="178" t="s">
        <v>167</v>
      </c>
      <c r="F2505" s="178" t="s">
        <v>4434</v>
      </c>
      <c r="G2505" s="180">
        <f>VLOOKUP(D2505,Plan1!$B$2:$S$5570,7,)/1000</f>
        <v>5.2480000000000002</v>
      </c>
      <c r="H2505" s="180">
        <f>VLOOKUP(D2505,Plan1!$B$2:$S$5570,8,)/1000</f>
        <v>5.1760000000000002</v>
      </c>
      <c r="I2505" s="180">
        <f>VLOOKUP(D2505,Plan1!$B$2:$S$5570,9,)/1000</f>
        <v>4.8819999999999997</v>
      </c>
      <c r="J2505" s="180">
        <f>VLOOKUP(D2505,Plan1!$B$2:$S$5570,10,)/1000</f>
        <v>4.5890000000000004</v>
      </c>
      <c r="K2505" s="180">
        <f>VLOOKUP(D2505,Plan1!$B$2:$S$5570,11,)/1000</f>
        <v>4.0090000000000003</v>
      </c>
      <c r="L2505" s="180">
        <f>VLOOKUP(D2505,Plan1!$B$2:$S$5570,12,)/1000</f>
        <v>3.4929999999999999</v>
      </c>
      <c r="M2505" s="180">
        <f>VLOOKUP(D2505,Plan1!$B$2:$S$5570,13,)/1000</f>
        <v>3.73</v>
      </c>
      <c r="N2505" s="180">
        <f>VLOOKUP(D2505,Plan1!$B$2:$S$5570,14,)/1000</f>
        <v>4.3529999999999998</v>
      </c>
      <c r="O2505" s="180">
        <f>VLOOKUP(D2505,Plan1!$B$2:$S$5570,15,)/1000</f>
        <v>3.9409999999999998</v>
      </c>
      <c r="P2505" s="180">
        <f>VLOOKUP(D2505,Plan1!$B$2:$S$5570,16,)/1000</f>
        <v>4.3470000000000004</v>
      </c>
      <c r="Q2505" s="180">
        <f>VLOOKUP(D2505,Plan1!$B$2:$S$5570,17,)/1000</f>
        <v>5.2439999999999998</v>
      </c>
      <c r="R2505" s="180">
        <f>VLOOKUP(D2505,Plan1!$B$2:$S$5570,18,)/1000</f>
        <v>5.335</v>
      </c>
      <c r="S2505" s="180">
        <f>VLOOKUP(D2505,Plan1!$B$2:$S$5570,6,)/1000</f>
        <v>4.5289999999999999</v>
      </c>
    </row>
    <row r="2506" spans="1:19" x14ac:dyDescent="0.25">
      <c r="A2506" s="178">
        <v>20360</v>
      </c>
      <c r="B2506" s="178">
        <v>-153437</v>
      </c>
      <c r="C2506" s="178">
        <v>-436692</v>
      </c>
      <c r="D2506" s="178" t="s">
        <v>2551</v>
      </c>
      <c r="E2506" s="178" t="s">
        <v>167</v>
      </c>
      <c r="F2506" s="178" t="s">
        <v>1727</v>
      </c>
      <c r="G2506" s="180">
        <f>VLOOKUP(D2506,Plan1!$B$2:$S$5570,7,)/1000</f>
        <v>5.9219999999999997</v>
      </c>
      <c r="H2506" s="180">
        <f>VLOOKUP(D2506,Plan1!$B$2:$S$5570,8,)/1000</f>
        <v>6.4050000000000002</v>
      </c>
      <c r="I2506" s="180">
        <f>VLOOKUP(D2506,Plan1!$B$2:$S$5570,9,)/1000</f>
        <v>5.9619999999999997</v>
      </c>
      <c r="J2506" s="180">
        <f>VLOOKUP(D2506,Plan1!$B$2:$S$5570,10,)/1000</f>
        <v>6.0170000000000003</v>
      </c>
      <c r="K2506" s="180">
        <f>VLOOKUP(D2506,Plan1!$B$2:$S$5570,11,)/1000</f>
        <v>5.633</v>
      </c>
      <c r="L2506" s="180">
        <f>VLOOKUP(D2506,Plan1!$B$2:$S$5570,12,)/1000</f>
        <v>5.4939999999999998</v>
      </c>
      <c r="M2506" s="180">
        <f>VLOOKUP(D2506,Plan1!$B$2:$S$5570,13,)/1000</f>
        <v>5.718</v>
      </c>
      <c r="N2506" s="180">
        <f>VLOOKUP(D2506,Plan1!$B$2:$S$5570,14,)/1000</f>
        <v>6.1580000000000004</v>
      </c>
      <c r="O2506" s="180">
        <f>VLOOKUP(D2506,Plan1!$B$2:$S$5570,15,)/1000</f>
        <v>6.1379999999999999</v>
      </c>
      <c r="P2506" s="180">
        <f>VLOOKUP(D2506,Plan1!$B$2:$S$5570,16,)/1000</f>
        <v>6.0129999999999999</v>
      </c>
      <c r="Q2506" s="180">
        <f>VLOOKUP(D2506,Plan1!$B$2:$S$5570,17,)/1000</f>
        <v>5.3090000000000002</v>
      </c>
      <c r="R2506" s="180">
        <f>VLOOKUP(D2506,Plan1!$B$2:$S$5570,18,)/1000</f>
        <v>5.7460000000000004</v>
      </c>
      <c r="S2506" s="180">
        <f>VLOOKUP(D2506,Plan1!$B$2:$S$5570,6,)/1000</f>
        <v>5.8769999999999998</v>
      </c>
    </row>
    <row r="2507" spans="1:19" x14ac:dyDescent="0.25">
      <c r="A2507" s="178">
        <v>44065</v>
      </c>
      <c r="B2507" s="178">
        <v>-73605</v>
      </c>
      <c r="C2507" s="178">
        <v>-411409</v>
      </c>
      <c r="D2507" s="178" t="s">
        <v>3526</v>
      </c>
      <c r="E2507" s="178" t="s">
        <v>167</v>
      </c>
      <c r="F2507" s="178" t="s">
        <v>3448</v>
      </c>
      <c r="G2507" s="180">
        <f>VLOOKUP(D2507,Plan1!$B$2:$S$5570,7,)/1000</f>
        <v>5.3360000000000003</v>
      </c>
      <c r="H2507" s="180">
        <f>VLOOKUP(D2507,Plan1!$B$2:$S$5570,8,)/1000</f>
        <v>5.3959999999999999</v>
      </c>
      <c r="I2507" s="180">
        <f>VLOOKUP(D2507,Plan1!$B$2:$S$5570,9,)/1000</f>
        <v>5.5960000000000001</v>
      </c>
      <c r="J2507" s="180">
        <f>VLOOKUP(D2507,Plan1!$B$2:$S$5570,10,)/1000</f>
        <v>5.484</v>
      </c>
      <c r="K2507" s="180">
        <f>VLOOKUP(D2507,Plan1!$B$2:$S$5570,11,)/1000</f>
        <v>5.4870000000000001</v>
      </c>
      <c r="L2507" s="180">
        <f>VLOOKUP(D2507,Plan1!$B$2:$S$5570,12,)/1000</f>
        <v>5.55</v>
      </c>
      <c r="M2507" s="180">
        <f>VLOOKUP(D2507,Plan1!$B$2:$S$5570,13,)/1000</f>
        <v>5.8449999999999998</v>
      </c>
      <c r="N2507" s="180">
        <f>VLOOKUP(D2507,Plan1!$B$2:$S$5570,14,)/1000</f>
        <v>6.4669999999999996</v>
      </c>
      <c r="O2507" s="180">
        <f>VLOOKUP(D2507,Plan1!$B$2:$S$5570,15,)/1000</f>
        <v>6.7430000000000003</v>
      </c>
      <c r="P2507" s="180">
        <f>VLOOKUP(D2507,Plan1!$B$2:$S$5570,16,)/1000</f>
        <v>6.375</v>
      </c>
      <c r="Q2507" s="180">
        <f>VLOOKUP(D2507,Plan1!$B$2:$S$5570,17,)/1000</f>
        <v>6.0350000000000001</v>
      </c>
      <c r="R2507" s="180">
        <f>VLOOKUP(D2507,Plan1!$B$2:$S$5570,18,)/1000</f>
        <v>5.6379999999999999</v>
      </c>
      <c r="S2507" s="180">
        <f>VLOOKUP(D2507,Plan1!$B$2:$S$5570,6,)/1000</f>
        <v>5.8289999999999997</v>
      </c>
    </row>
    <row r="2508" spans="1:19" x14ac:dyDescent="0.25">
      <c r="A2508" s="178">
        <v>10679</v>
      </c>
      <c r="B2508" s="178">
        <v>-202677</v>
      </c>
      <c r="C2508" s="178">
        <v>-505499</v>
      </c>
      <c r="D2508" s="178" t="s">
        <v>5261</v>
      </c>
      <c r="E2508" s="178" t="s">
        <v>167</v>
      </c>
      <c r="F2508" s="178" t="s">
        <v>4704</v>
      </c>
      <c r="G2508" s="180">
        <f>VLOOKUP(D2508,Plan1!$B$2:$S$5570,7,)/1000</f>
        <v>5.2480000000000002</v>
      </c>
      <c r="H2508" s="180">
        <f>VLOOKUP(D2508,Plan1!$B$2:$S$5570,8,)/1000</f>
        <v>5.6340000000000003</v>
      </c>
      <c r="I2508" s="180">
        <f>VLOOKUP(D2508,Plan1!$B$2:$S$5570,9,)/1000</f>
        <v>5.492</v>
      </c>
      <c r="J2508" s="180">
        <f>VLOOKUP(D2508,Plan1!$B$2:$S$5570,10,)/1000</f>
        <v>5.5129999999999999</v>
      </c>
      <c r="K2508" s="180">
        <f>VLOOKUP(D2508,Plan1!$B$2:$S$5570,11,)/1000</f>
        <v>5.0839999999999996</v>
      </c>
      <c r="L2508" s="180">
        <f>VLOOKUP(D2508,Plan1!$B$2:$S$5570,12,)/1000</f>
        <v>4.9459999999999997</v>
      </c>
      <c r="M2508" s="180">
        <f>VLOOKUP(D2508,Plan1!$B$2:$S$5570,13,)/1000</f>
        <v>5.1319999999999997</v>
      </c>
      <c r="N2508" s="180">
        <f>VLOOKUP(D2508,Plan1!$B$2:$S$5570,14,)/1000</f>
        <v>5.8979999999999997</v>
      </c>
      <c r="O2508" s="180">
        <f>VLOOKUP(D2508,Plan1!$B$2:$S$5570,15,)/1000</f>
        <v>5.4509999999999996</v>
      </c>
      <c r="P2508" s="180">
        <f>VLOOKUP(D2508,Plan1!$B$2:$S$5570,16,)/1000</f>
        <v>5.5339999999999998</v>
      </c>
      <c r="Q2508" s="180">
        <f>VLOOKUP(D2508,Plan1!$B$2:$S$5570,17,)/1000</f>
        <v>5.4470000000000001</v>
      </c>
      <c r="R2508" s="180">
        <f>VLOOKUP(D2508,Plan1!$B$2:$S$5570,18,)/1000</f>
        <v>5.5510000000000002</v>
      </c>
      <c r="S2508" s="180">
        <f>VLOOKUP(D2508,Plan1!$B$2:$S$5570,6,)/1000</f>
        <v>5.4109999999999996</v>
      </c>
    </row>
    <row r="2509" spans="1:19" x14ac:dyDescent="0.25">
      <c r="A2509" s="178">
        <v>5955</v>
      </c>
      <c r="B2509" s="178">
        <v>-232527</v>
      </c>
      <c r="C2509" s="178">
        <v>-456946</v>
      </c>
      <c r="D2509" s="178" t="s">
        <v>4819</v>
      </c>
      <c r="E2509" s="178" t="s">
        <v>167</v>
      </c>
      <c r="F2509" s="178" t="s">
        <v>4704</v>
      </c>
      <c r="G2509" s="180">
        <f>VLOOKUP(D2509,Plan1!$B$2:$S$5570,7,)/1000</f>
        <v>5.056</v>
      </c>
      <c r="H2509" s="180">
        <f>VLOOKUP(D2509,Plan1!$B$2:$S$5570,8,)/1000</f>
        <v>5.5730000000000004</v>
      </c>
      <c r="I2509" s="180">
        <f>VLOOKUP(D2509,Plan1!$B$2:$S$5570,9,)/1000</f>
        <v>5.0890000000000004</v>
      </c>
      <c r="J2509" s="180">
        <f>VLOOKUP(D2509,Plan1!$B$2:$S$5570,10,)/1000</f>
        <v>5.0199999999999996</v>
      </c>
      <c r="K2509" s="180">
        <f>VLOOKUP(D2509,Plan1!$B$2:$S$5570,11,)/1000</f>
        <v>4.3559999999999999</v>
      </c>
      <c r="L2509" s="180">
        <f>VLOOKUP(D2509,Plan1!$B$2:$S$5570,12,)/1000</f>
        <v>4.2629999999999999</v>
      </c>
      <c r="M2509" s="180">
        <f>VLOOKUP(D2509,Plan1!$B$2:$S$5570,13,)/1000</f>
        <v>4.3049999999999997</v>
      </c>
      <c r="N2509" s="180">
        <f>VLOOKUP(D2509,Plan1!$B$2:$S$5570,14,)/1000</f>
        <v>5.1559999999999997</v>
      </c>
      <c r="O2509" s="180">
        <f>VLOOKUP(D2509,Plan1!$B$2:$S$5570,15,)/1000</f>
        <v>4.7309999999999999</v>
      </c>
      <c r="P2509" s="180">
        <f>VLOOKUP(D2509,Plan1!$B$2:$S$5570,16,)/1000</f>
        <v>4.9459999999999997</v>
      </c>
      <c r="Q2509" s="180">
        <f>VLOOKUP(D2509,Plan1!$B$2:$S$5570,17,)/1000</f>
        <v>4.867</v>
      </c>
      <c r="R2509" s="180">
        <f>VLOOKUP(D2509,Plan1!$B$2:$S$5570,18,)/1000</f>
        <v>5.21</v>
      </c>
      <c r="S2509" s="180">
        <f>VLOOKUP(D2509,Plan1!$B$2:$S$5570,6,)/1000</f>
        <v>4.8810000000000002</v>
      </c>
    </row>
    <row r="2510" spans="1:19" x14ac:dyDescent="0.25">
      <c r="A2510" s="178">
        <v>14035</v>
      </c>
      <c r="B2510" s="178">
        <v>-184615</v>
      </c>
      <c r="C2510" s="178">
        <v>-418094</v>
      </c>
      <c r="D2510" s="178" t="s">
        <v>2361</v>
      </c>
      <c r="E2510" s="178" t="s">
        <v>167</v>
      </c>
      <c r="F2510" s="178" t="s">
        <v>1727</v>
      </c>
      <c r="G2510" s="180">
        <f>VLOOKUP(D2510,Plan1!$B$2:$S$5570,7,)/1000</f>
        <v>5.47</v>
      </c>
      <c r="H2510" s="180">
        <f>VLOOKUP(D2510,Plan1!$B$2:$S$5570,8,)/1000</f>
        <v>5.9139999999999997</v>
      </c>
      <c r="I2510" s="180">
        <f>VLOOKUP(D2510,Plan1!$B$2:$S$5570,9,)/1000</f>
        <v>5.47</v>
      </c>
      <c r="J2510" s="180">
        <f>VLOOKUP(D2510,Plan1!$B$2:$S$5570,10,)/1000</f>
        <v>5.1520000000000001</v>
      </c>
      <c r="K2510" s="180">
        <f>VLOOKUP(D2510,Plan1!$B$2:$S$5570,11,)/1000</f>
        <v>4.5919999999999996</v>
      </c>
      <c r="L2510" s="180">
        <f>VLOOKUP(D2510,Plan1!$B$2:$S$5570,12,)/1000</f>
        <v>4.41</v>
      </c>
      <c r="M2510" s="180">
        <f>VLOOKUP(D2510,Plan1!$B$2:$S$5570,13,)/1000</f>
        <v>4.4580000000000002</v>
      </c>
      <c r="N2510" s="180">
        <f>VLOOKUP(D2510,Plan1!$B$2:$S$5570,14,)/1000</f>
        <v>5</v>
      </c>
      <c r="O2510" s="180">
        <f>VLOOKUP(D2510,Plan1!$B$2:$S$5570,15,)/1000</f>
        <v>5.1920000000000002</v>
      </c>
      <c r="P2510" s="180">
        <f>VLOOKUP(D2510,Plan1!$B$2:$S$5570,16,)/1000</f>
        <v>5.085</v>
      </c>
      <c r="Q2510" s="180">
        <f>VLOOKUP(D2510,Plan1!$B$2:$S$5570,17,)/1000</f>
        <v>4.6189999999999998</v>
      </c>
      <c r="R2510" s="180">
        <f>VLOOKUP(D2510,Plan1!$B$2:$S$5570,18,)/1000</f>
        <v>5.2649999999999997</v>
      </c>
      <c r="S2510" s="180">
        <f>VLOOKUP(D2510,Plan1!$B$2:$S$5570,6,)/1000</f>
        <v>5.0519999999999996</v>
      </c>
    </row>
    <row r="2511" spans="1:19" x14ac:dyDescent="0.25">
      <c r="A2511" s="178">
        <v>19289</v>
      </c>
      <c r="B2511" s="178">
        <v>-158027</v>
      </c>
      <c r="C2511" s="178">
        <v>-433135</v>
      </c>
      <c r="D2511" s="178" t="s">
        <v>2526</v>
      </c>
      <c r="E2511" s="178" t="s">
        <v>167</v>
      </c>
      <c r="F2511" s="178" t="s">
        <v>1727</v>
      </c>
      <c r="G2511" s="180">
        <f>VLOOKUP(D2511,Plan1!$B$2:$S$5570,7,)/1000</f>
        <v>6.0010000000000003</v>
      </c>
      <c r="H2511" s="180">
        <f>VLOOKUP(D2511,Plan1!$B$2:$S$5570,8,)/1000</f>
        <v>6.4390000000000001</v>
      </c>
      <c r="I2511" s="180">
        <f>VLOOKUP(D2511,Plan1!$B$2:$S$5570,9,)/1000</f>
        <v>5.9329999999999998</v>
      </c>
      <c r="J2511" s="180">
        <f>VLOOKUP(D2511,Plan1!$B$2:$S$5570,10,)/1000</f>
        <v>5.9569999999999999</v>
      </c>
      <c r="K2511" s="180">
        <f>VLOOKUP(D2511,Plan1!$B$2:$S$5570,11,)/1000</f>
        <v>5.5839999999999996</v>
      </c>
      <c r="L2511" s="180">
        <f>VLOOKUP(D2511,Plan1!$B$2:$S$5570,12,)/1000</f>
        <v>5.4080000000000004</v>
      </c>
      <c r="M2511" s="180">
        <f>VLOOKUP(D2511,Plan1!$B$2:$S$5570,13,)/1000</f>
        <v>5.6189999999999998</v>
      </c>
      <c r="N2511" s="180">
        <f>VLOOKUP(D2511,Plan1!$B$2:$S$5570,14,)/1000</f>
        <v>6.1849999999999996</v>
      </c>
      <c r="O2511" s="180">
        <f>VLOOKUP(D2511,Plan1!$B$2:$S$5570,15,)/1000</f>
        <v>6.2080000000000002</v>
      </c>
      <c r="P2511" s="180">
        <f>VLOOKUP(D2511,Plan1!$B$2:$S$5570,16,)/1000</f>
        <v>6.0270000000000001</v>
      </c>
      <c r="Q2511" s="180">
        <f>VLOOKUP(D2511,Plan1!$B$2:$S$5570,17,)/1000</f>
        <v>5.3879999999999999</v>
      </c>
      <c r="R2511" s="180">
        <f>VLOOKUP(D2511,Plan1!$B$2:$S$5570,18,)/1000</f>
        <v>5.7450000000000001</v>
      </c>
      <c r="S2511" s="180">
        <f>VLOOKUP(D2511,Plan1!$B$2:$S$5570,6,)/1000</f>
        <v>5.875</v>
      </c>
    </row>
    <row r="2512" spans="1:19" x14ac:dyDescent="0.25">
      <c r="A2512" s="178">
        <v>16773</v>
      </c>
      <c r="B2512" s="178">
        <v>-170486</v>
      </c>
      <c r="C2512" s="178">
        <v>-501457</v>
      </c>
      <c r="D2512" s="178" t="s">
        <v>1125</v>
      </c>
      <c r="E2512" s="178" t="s">
        <v>167</v>
      </c>
      <c r="F2512" s="178" t="s">
        <v>1058</v>
      </c>
      <c r="G2512" s="180">
        <f>VLOOKUP(D2512,Plan1!$B$2:$S$5570,7,)/1000</f>
        <v>5.1109999999999998</v>
      </c>
      <c r="H2512" s="180">
        <f>VLOOKUP(D2512,Plan1!$B$2:$S$5570,8,)/1000</f>
        <v>5.5620000000000003</v>
      </c>
      <c r="I2512" s="180">
        <f>VLOOKUP(D2512,Plan1!$B$2:$S$5570,9,)/1000</f>
        <v>5.3940000000000001</v>
      </c>
      <c r="J2512" s="180">
        <f>VLOOKUP(D2512,Plan1!$B$2:$S$5570,10,)/1000</f>
        <v>5.61</v>
      </c>
      <c r="K2512" s="180">
        <f>VLOOKUP(D2512,Plan1!$B$2:$S$5570,11,)/1000</f>
        <v>5.5709999999999997</v>
      </c>
      <c r="L2512" s="180">
        <f>VLOOKUP(D2512,Plan1!$B$2:$S$5570,12,)/1000</f>
        <v>5.3380000000000001</v>
      </c>
      <c r="M2512" s="180">
        <f>VLOOKUP(D2512,Plan1!$B$2:$S$5570,13,)/1000</f>
        <v>5.51</v>
      </c>
      <c r="N2512" s="180">
        <f>VLOOKUP(D2512,Plan1!$B$2:$S$5570,14,)/1000</f>
        <v>6.1159999999999997</v>
      </c>
      <c r="O2512" s="180">
        <f>VLOOKUP(D2512,Plan1!$B$2:$S$5570,15,)/1000</f>
        <v>5.6630000000000003</v>
      </c>
      <c r="P2512" s="180">
        <f>VLOOKUP(D2512,Plan1!$B$2:$S$5570,16,)/1000</f>
        <v>5.4260000000000002</v>
      </c>
      <c r="Q2512" s="180">
        <f>VLOOKUP(D2512,Plan1!$B$2:$S$5570,17,)/1000</f>
        <v>5.1079999999999997</v>
      </c>
      <c r="R2512" s="180">
        <f>VLOOKUP(D2512,Plan1!$B$2:$S$5570,18,)/1000</f>
        <v>5.0540000000000003</v>
      </c>
      <c r="S2512" s="180">
        <f>VLOOKUP(D2512,Plan1!$B$2:$S$5570,6,)/1000</f>
        <v>5.4550000000000001</v>
      </c>
    </row>
    <row r="2513" spans="1:19" x14ac:dyDescent="0.25">
      <c r="A2513" s="178">
        <v>5572</v>
      </c>
      <c r="B2513" s="178">
        <v>-236016</v>
      </c>
      <c r="C2513" s="178">
        <v>-516453</v>
      </c>
      <c r="D2513" s="178" t="s">
        <v>3171</v>
      </c>
      <c r="E2513" s="178" t="s">
        <v>167</v>
      </c>
      <c r="F2513" s="178" t="s">
        <v>2912</v>
      </c>
      <c r="G2513" s="180">
        <f>VLOOKUP(D2513,Plan1!$B$2:$S$5570,7,)/1000</f>
        <v>5.1639999999999997</v>
      </c>
      <c r="H2513" s="180">
        <f>VLOOKUP(D2513,Plan1!$B$2:$S$5570,8,)/1000</f>
        <v>5.4640000000000004</v>
      </c>
      <c r="I2513" s="180">
        <f>VLOOKUP(D2513,Plan1!$B$2:$S$5570,9,)/1000</f>
        <v>5.4809999999999999</v>
      </c>
      <c r="J2513" s="180">
        <f>VLOOKUP(D2513,Plan1!$B$2:$S$5570,10,)/1000</f>
        <v>5.2779999999999996</v>
      </c>
      <c r="K2513" s="180">
        <f>VLOOKUP(D2513,Plan1!$B$2:$S$5570,11,)/1000</f>
        <v>4.5</v>
      </c>
      <c r="L2513" s="180">
        <f>VLOOKUP(D2513,Plan1!$B$2:$S$5570,12,)/1000</f>
        <v>4.3289999999999997</v>
      </c>
      <c r="M2513" s="180">
        <f>VLOOKUP(D2513,Plan1!$B$2:$S$5570,13,)/1000</f>
        <v>4.5110000000000001</v>
      </c>
      <c r="N2513" s="180">
        <f>VLOOKUP(D2513,Plan1!$B$2:$S$5570,14,)/1000</f>
        <v>5.407</v>
      </c>
      <c r="O2513" s="180">
        <f>VLOOKUP(D2513,Plan1!$B$2:$S$5570,15,)/1000</f>
        <v>5.0279999999999996</v>
      </c>
      <c r="P2513" s="180">
        <f>VLOOKUP(D2513,Plan1!$B$2:$S$5570,16,)/1000</f>
        <v>5.1920000000000002</v>
      </c>
      <c r="Q2513" s="180">
        <f>VLOOKUP(D2513,Plan1!$B$2:$S$5570,17,)/1000</f>
        <v>5.4349999999999996</v>
      </c>
      <c r="R2513" s="180">
        <f>VLOOKUP(D2513,Plan1!$B$2:$S$5570,18,)/1000</f>
        <v>5.4409999999999998</v>
      </c>
      <c r="S2513" s="180">
        <f>VLOOKUP(D2513,Plan1!$B$2:$S$5570,6,)/1000</f>
        <v>5.1029999999999998</v>
      </c>
    </row>
    <row r="2514" spans="1:19" x14ac:dyDescent="0.25">
      <c r="A2514" s="178">
        <v>29233</v>
      </c>
      <c r="B2514" s="178">
        <v>-115621</v>
      </c>
      <c r="C2514" s="178">
        <v>-377856</v>
      </c>
      <c r="D2514" s="178" t="s">
        <v>696</v>
      </c>
      <c r="E2514" s="178" t="s">
        <v>167</v>
      </c>
      <c r="F2514" s="178" t="s">
        <v>375</v>
      </c>
      <c r="G2514" s="180">
        <f>VLOOKUP(D2514,Plan1!$B$2:$S$5570,7,)/1000</f>
        <v>5.7149999999999999</v>
      </c>
      <c r="H2514" s="180">
        <f>VLOOKUP(D2514,Plan1!$B$2:$S$5570,8,)/1000</f>
        <v>5.7720000000000002</v>
      </c>
      <c r="I2514" s="180">
        <f>VLOOKUP(D2514,Plan1!$B$2:$S$5570,9,)/1000</f>
        <v>5.835</v>
      </c>
      <c r="J2514" s="180">
        <f>VLOOKUP(D2514,Plan1!$B$2:$S$5570,10,)/1000</f>
        <v>5.1020000000000003</v>
      </c>
      <c r="K2514" s="180">
        <f>VLOOKUP(D2514,Plan1!$B$2:$S$5570,11,)/1000</f>
        <v>4.4820000000000002</v>
      </c>
      <c r="L2514" s="180">
        <f>VLOOKUP(D2514,Plan1!$B$2:$S$5570,12,)/1000</f>
        <v>4.3789999999999996</v>
      </c>
      <c r="M2514" s="180">
        <f>VLOOKUP(D2514,Plan1!$B$2:$S$5570,13,)/1000</f>
        <v>4.4320000000000004</v>
      </c>
      <c r="N2514" s="180">
        <f>VLOOKUP(D2514,Plan1!$B$2:$S$5570,14,)/1000</f>
        <v>4.8079999999999998</v>
      </c>
      <c r="O2514" s="180">
        <f>VLOOKUP(D2514,Plan1!$B$2:$S$5570,15,)/1000</f>
        <v>5.39</v>
      </c>
      <c r="P2514" s="180">
        <f>VLOOKUP(D2514,Plan1!$B$2:$S$5570,16,)/1000</f>
        <v>5.4909999999999997</v>
      </c>
      <c r="Q2514" s="180">
        <f>VLOOKUP(D2514,Plan1!$B$2:$S$5570,17,)/1000</f>
        <v>5.66</v>
      </c>
      <c r="R2514" s="180">
        <f>VLOOKUP(D2514,Plan1!$B$2:$S$5570,18,)/1000</f>
        <v>5.7830000000000004</v>
      </c>
      <c r="S2514" s="180">
        <f>VLOOKUP(D2514,Plan1!$B$2:$S$5570,6,)/1000</f>
        <v>5.2370000000000001</v>
      </c>
    </row>
    <row r="2515" spans="1:19" x14ac:dyDescent="0.25">
      <c r="A2515" s="178">
        <v>51813</v>
      </c>
      <c r="B2515" s="178">
        <v>-53525</v>
      </c>
      <c r="C2515" s="178">
        <v>-361281</v>
      </c>
      <c r="D2515" s="178" t="s">
        <v>696</v>
      </c>
      <c r="E2515" s="178" t="s">
        <v>167</v>
      </c>
      <c r="F2515" s="178" t="s">
        <v>3752</v>
      </c>
      <c r="G2515" s="180">
        <f>VLOOKUP(D2515,Plan1!$B$2:$S$5570,7,)/1000</f>
        <v>5.7149999999999999</v>
      </c>
      <c r="H2515" s="180">
        <f>VLOOKUP(D2515,Plan1!$B$2:$S$5570,8,)/1000</f>
        <v>5.7720000000000002</v>
      </c>
      <c r="I2515" s="180">
        <f>VLOOKUP(D2515,Plan1!$B$2:$S$5570,9,)/1000</f>
        <v>5.835</v>
      </c>
      <c r="J2515" s="180">
        <f>VLOOKUP(D2515,Plan1!$B$2:$S$5570,10,)/1000</f>
        <v>5.1020000000000003</v>
      </c>
      <c r="K2515" s="180">
        <f>VLOOKUP(D2515,Plan1!$B$2:$S$5570,11,)/1000</f>
        <v>4.4820000000000002</v>
      </c>
      <c r="L2515" s="180">
        <f>VLOOKUP(D2515,Plan1!$B$2:$S$5570,12,)/1000</f>
        <v>4.3789999999999996</v>
      </c>
      <c r="M2515" s="180">
        <f>VLOOKUP(D2515,Plan1!$B$2:$S$5570,13,)/1000</f>
        <v>4.4320000000000004</v>
      </c>
      <c r="N2515" s="180">
        <f>VLOOKUP(D2515,Plan1!$B$2:$S$5570,14,)/1000</f>
        <v>4.8079999999999998</v>
      </c>
      <c r="O2515" s="180">
        <f>VLOOKUP(D2515,Plan1!$B$2:$S$5570,15,)/1000</f>
        <v>5.39</v>
      </c>
      <c r="P2515" s="180">
        <f>VLOOKUP(D2515,Plan1!$B$2:$S$5570,16,)/1000</f>
        <v>5.4909999999999997</v>
      </c>
      <c r="Q2515" s="180">
        <f>VLOOKUP(D2515,Plan1!$B$2:$S$5570,17,)/1000</f>
        <v>5.66</v>
      </c>
      <c r="R2515" s="180">
        <f>VLOOKUP(D2515,Plan1!$B$2:$S$5570,18,)/1000</f>
        <v>5.7830000000000004</v>
      </c>
      <c r="S2515" s="180">
        <f>VLOOKUP(D2515,Plan1!$B$2:$S$5570,6,)/1000</f>
        <v>5.2370000000000001</v>
      </c>
    </row>
    <row r="2516" spans="1:19" x14ac:dyDescent="0.25">
      <c r="A2516" s="178">
        <v>5725</v>
      </c>
      <c r="B2516" s="178">
        <v>-23528</v>
      </c>
      <c r="C2516" s="178">
        <v>-469027</v>
      </c>
      <c r="D2516" s="178" t="s">
        <v>4779</v>
      </c>
      <c r="E2516" s="178" t="s">
        <v>167</v>
      </c>
      <c r="F2516" s="178" t="s">
        <v>4704</v>
      </c>
      <c r="G2516" s="180">
        <f>VLOOKUP(D2516,Plan1!$B$2:$S$5570,7,)/1000</f>
        <v>4.798</v>
      </c>
      <c r="H2516" s="180">
        <f>VLOOKUP(D2516,Plan1!$B$2:$S$5570,8,)/1000</f>
        <v>5.3090000000000002</v>
      </c>
      <c r="I2516" s="180">
        <f>VLOOKUP(D2516,Plan1!$B$2:$S$5570,9,)/1000</f>
        <v>4.9960000000000004</v>
      </c>
      <c r="J2516" s="180">
        <f>VLOOKUP(D2516,Plan1!$B$2:$S$5570,10,)/1000</f>
        <v>4.9359999999999999</v>
      </c>
      <c r="K2516" s="180">
        <f>VLOOKUP(D2516,Plan1!$B$2:$S$5570,11,)/1000</f>
        <v>4.3719999999999999</v>
      </c>
      <c r="L2516" s="180">
        <f>VLOOKUP(D2516,Plan1!$B$2:$S$5570,12,)/1000</f>
        <v>4.2190000000000003</v>
      </c>
      <c r="M2516" s="180">
        <f>VLOOKUP(D2516,Plan1!$B$2:$S$5570,13,)/1000</f>
        <v>4.2450000000000001</v>
      </c>
      <c r="N2516" s="180">
        <f>VLOOKUP(D2516,Plan1!$B$2:$S$5570,14,)/1000</f>
        <v>5.1689999999999996</v>
      </c>
      <c r="O2516" s="180">
        <f>VLOOKUP(D2516,Plan1!$B$2:$S$5570,15,)/1000</f>
        <v>4.6829999999999998</v>
      </c>
      <c r="P2516" s="180">
        <f>VLOOKUP(D2516,Plan1!$B$2:$S$5570,16,)/1000</f>
        <v>4.78</v>
      </c>
      <c r="Q2516" s="180">
        <f>VLOOKUP(D2516,Plan1!$B$2:$S$5570,17,)/1000</f>
        <v>4.8570000000000002</v>
      </c>
      <c r="R2516" s="180">
        <f>VLOOKUP(D2516,Plan1!$B$2:$S$5570,18,)/1000</f>
        <v>5.1289999999999996</v>
      </c>
      <c r="S2516" s="180">
        <f>VLOOKUP(D2516,Plan1!$B$2:$S$5570,6,)/1000</f>
        <v>4.7910000000000004</v>
      </c>
    </row>
    <row r="2517" spans="1:19" x14ac:dyDescent="0.25">
      <c r="A2517" s="178">
        <v>49523</v>
      </c>
      <c r="B2517" s="178">
        <v>-60152</v>
      </c>
      <c r="C2517" s="178">
        <v>-374051</v>
      </c>
      <c r="D2517" s="178" t="s">
        <v>3832</v>
      </c>
      <c r="E2517" s="178" t="s">
        <v>167</v>
      </c>
      <c r="F2517" s="178" t="s">
        <v>3752</v>
      </c>
      <c r="G2517" s="180">
        <f>VLOOKUP(D2517,Plan1!$B$2:$S$5570,7,)/1000</f>
        <v>5.7679999999999998</v>
      </c>
      <c r="H2517" s="180">
        <f>VLOOKUP(D2517,Plan1!$B$2:$S$5570,8,)/1000</f>
        <v>5.9409999999999998</v>
      </c>
      <c r="I2517" s="180">
        <f>VLOOKUP(D2517,Plan1!$B$2:$S$5570,9,)/1000</f>
        <v>6.0739999999999998</v>
      </c>
      <c r="J2517" s="180">
        <f>VLOOKUP(D2517,Plan1!$B$2:$S$5570,10,)/1000</f>
        <v>5.9809999999999999</v>
      </c>
      <c r="K2517" s="180">
        <f>VLOOKUP(D2517,Plan1!$B$2:$S$5570,11,)/1000</f>
        <v>5.61</v>
      </c>
      <c r="L2517" s="180">
        <f>VLOOKUP(D2517,Plan1!$B$2:$S$5570,12,)/1000</f>
        <v>5.2320000000000002</v>
      </c>
      <c r="M2517" s="180">
        <f>VLOOKUP(D2517,Plan1!$B$2:$S$5570,13,)/1000</f>
        <v>5.577</v>
      </c>
      <c r="N2517" s="180">
        <f>VLOOKUP(D2517,Plan1!$B$2:$S$5570,14,)/1000</f>
        <v>6.2210000000000001</v>
      </c>
      <c r="O2517" s="180">
        <f>VLOOKUP(D2517,Plan1!$B$2:$S$5570,15,)/1000</f>
        <v>6.5309999999999997</v>
      </c>
      <c r="P2517" s="180">
        <f>VLOOKUP(D2517,Plan1!$B$2:$S$5570,16,)/1000</f>
        <v>6.4779999999999998</v>
      </c>
      <c r="Q2517" s="180">
        <f>VLOOKUP(D2517,Plan1!$B$2:$S$5570,17,)/1000</f>
        <v>6.3639999999999999</v>
      </c>
      <c r="R2517" s="180">
        <f>VLOOKUP(D2517,Plan1!$B$2:$S$5570,18,)/1000</f>
        <v>5.8419999999999996</v>
      </c>
      <c r="S2517" s="180">
        <f>VLOOKUP(D2517,Plan1!$B$2:$S$5570,6,)/1000</f>
        <v>5.968</v>
      </c>
    </row>
    <row r="2518" spans="1:19" x14ac:dyDescent="0.25">
      <c r="A2518" s="178">
        <v>20449</v>
      </c>
      <c r="B2518" s="178">
        <v>-152355</v>
      </c>
      <c r="C2518" s="178">
        <v>-564921</v>
      </c>
      <c r="D2518" s="178" t="s">
        <v>1556</v>
      </c>
      <c r="E2518" s="178" t="s">
        <v>167</v>
      </c>
      <c r="F2518" s="178" t="s">
        <v>1511</v>
      </c>
      <c r="G2518" s="180">
        <f>VLOOKUP(D2518,Plan1!$B$2:$S$5570,7,)/1000</f>
        <v>4.9720000000000004</v>
      </c>
      <c r="H2518" s="180">
        <f>VLOOKUP(D2518,Plan1!$B$2:$S$5570,8,)/1000</f>
        <v>5.1589999999999998</v>
      </c>
      <c r="I2518" s="180">
        <f>VLOOKUP(D2518,Plan1!$B$2:$S$5570,9,)/1000</f>
        <v>5.2389999999999999</v>
      </c>
      <c r="J2518" s="180">
        <f>VLOOKUP(D2518,Plan1!$B$2:$S$5570,10,)/1000</f>
        <v>5.34</v>
      </c>
      <c r="K2518" s="180">
        <f>VLOOKUP(D2518,Plan1!$B$2:$S$5570,11,)/1000</f>
        <v>5.093</v>
      </c>
      <c r="L2518" s="180">
        <f>VLOOKUP(D2518,Plan1!$B$2:$S$5570,12,)/1000</f>
        <v>5.25</v>
      </c>
      <c r="M2518" s="180">
        <f>VLOOKUP(D2518,Plan1!$B$2:$S$5570,13,)/1000</f>
        <v>5.327</v>
      </c>
      <c r="N2518" s="180">
        <f>VLOOKUP(D2518,Plan1!$B$2:$S$5570,14,)/1000</f>
        <v>5.9690000000000003</v>
      </c>
      <c r="O2518" s="180">
        <f>VLOOKUP(D2518,Plan1!$B$2:$S$5570,15,)/1000</f>
        <v>5.2949999999999999</v>
      </c>
      <c r="P2518" s="180">
        <f>VLOOKUP(D2518,Plan1!$B$2:$S$5570,16,)/1000</f>
        <v>5.1360000000000001</v>
      </c>
      <c r="Q2518" s="180">
        <f>VLOOKUP(D2518,Plan1!$B$2:$S$5570,17,)/1000</f>
        <v>5.1790000000000003</v>
      </c>
      <c r="R2518" s="180">
        <f>VLOOKUP(D2518,Plan1!$B$2:$S$5570,18,)/1000</f>
        <v>5.1609999999999996</v>
      </c>
      <c r="S2518" s="180">
        <f>VLOOKUP(D2518,Plan1!$B$2:$S$5570,6,)/1000</f>
        <v>5.26</v>
      </c>
    </row>
    <row r="2519" spans="1:19" x14ac:dyDescent="0.25">
      <c r="A2519" s="178">
        <v>5068</v>
      </c>
      <c r="B2519" s="178">
        <v>-241406</v>
      </c>
      <c r="C2519" s="178">
        <v>-527788</v>
      </c>
      <c r="D2519" s="178" t="s">
        <v>3112</v>
      </c>
      <c r="E2519" s="178" t="s">
        <v>167</v>
      </c>
      <c r="F2519" s="178" t="s">
        <v>2912</v>
      </c>
      <c r="G2519" s="180">
        <f>VLOOKUP(D2519,Plan1!$B$2:$S$5570,7,)/1000</f>
        <v>5.5110000000000001</v>
      </c>
      <c r="H2519" s="180">
        <f>VLOOKUP(D2519,Plan1!$B$2:$S$5570,8,)/1000</f>
        <v>5.44</v>
      </c>
      <c r="I2519" s="180">
        <f>VLOOKUP(D2519,Plan1!$B$2:$S$5570,9,)/1000</f>
        <v>5.5330000000000004</v>
      </c>
      <c r="J2519" s="180">
        <f>VLOOKUP(D2519,Plan1!$B$2:$S$5570,10,)/1000</f>
        <v>5.2089999999999996</v>
      </c>
      <c r="K2519" s="180">
        <f>VLOOKUP(D2519,Plan1!$B$2:$S$5570,11,)/1000</f>
        <v>4.4720000000000004</v>
      </c>
      <c r="L2519" s="180">
        <f>VLOOKUP(D2519,Plan1!$B$2:$S$5570,12,)/1000</f>
        <v>4.13</v>
      </c>
      <c r="M2519" s="180">
        <f>VLOOKUP(D2519,Plan1!$B$2:$S$5570,13,)/1000</f>
        <v>4.3659999999999997</v>
      </c>
      <c r="N2519" s="180">
        <f>VLOOKUP(D2519,Plan1!$B$2:$S$5570,14,)/1000</f>
        <v>5.2309999999999999</v>
      </c>
      <c r="O2519" s="180">
        <f>VLOOKUP(D2519,Plan1!$B$2:$S$5570,15,)/1000</f>
        <v>4.9530000000000003</v>
      </c>
      <c r="P2519" s="180">
        <f>VLOOKUP(D2519,Plan1!$B$2:$S$5570,16,)/1000</f>
        <v>5.24</v>
      </c>
      <c r="Q2519" s="180">
        <f>VLOOKUP(D2519,Plan1!$B$2:$S$5570,17,)/1000</f>
        <v>5.53</v>
      </c>
      <c r="R2519" s="180">
        <f>VLOOKUP(D2519,Plan1!$B$2:$S$5570,18,)/1000</f>
        <v>5.6559999999999997</v>
      </c>
      <c r="S2519" s="180">
        <f>VLOOKUP(D2519,Plan1!$B$2:$S$5570,6,)/1000</f>
        <v>5.1059999999999999</v>
      </c>
    </row>
    <row r="2520" spans="1:19" x14ac:dyDescent="0.25">
      <c r="A2520" s="178">
        <v>19922</v>
      </c>
      <c r="B2520" s="178">
        <v>-154806</v>
      </c>
      <c r="C2520" s="178">
        <v>-443643</v>
      </c>
      <c r="D2520" s="178" t="s">
        <v>2542</v>
      </c>
      <c r="E2520" s="178" t="s">
        <v>167</v>
      </c>
      <c r="F2520" s="178" t="s">
        <v>1727</v>
      </c>
      <c r="G2520" s="180">
        <f>VLOOKUP(D2520,Plan1!$B$2:$S$5570,7,)/1000</f>
        <v>5.9320000000000004</v>
      </c>
      <c r="H2520" s="180">
        <f>VLOOKUP(D2520,Plan1!$B$2:$S$5570,8,)/1000</f>
        <v>6.42</v>
      </c>
      <c r="I2520" s="180">
        <f>VLOOKUP(D2520,Plan1!$B$2:$S$5570,9,)/1000</f>
        <v>6.0330000000000004</v>
      </c>
      <c r="J2520" s="180">
        <f>VLOOKUP(D2520,Plan1!$B$2:$S$5570,10,)/1000</f>
        <v>6.16</v>
      </c>
      <c r="K2520" s="180">
        <f>VLOOKUP(D2520,Plan1!$B$2:$S$5570,11,)/1000</f>
        <v>5.8419999999999996</v>
      </c>
      <c r="L2520" s="180">
        <f>VLOOKUP(D2520,Plan1!$B$2:$S$5570,12,)/1000</f>
        <v>5.6319999999999997</v>
      </c>
      <c r="M2520" s="180">
        <f>VLOOKUP(D2520,Plan1!$B$2:$S$5570,13,)/1000</f>
        <v>5.9379999999999997</v>
      </c>
      <c r="N2520" s="180">
        <f>VLOOKUP(D2520,Plan1!$B$2:$S$5570,14,)/1000</f>
        <v>6.4050000000000002</v>
      </c>
      <c r="O2520" s="180">
        <f>VLOOKUP(D2520,Plan1!$B$2:$S$5570,15,)/1000</f>
        <v>6.327</v>
      </c>
      <c r="P2520" s="180">
        <f>VLOOKUP(D2520,Plan1!$B$2:$S$5570,16,)/1000</f>
        <v>6.0449999999999999</v>
      </c>
      <c r="Q2520" s="180">
        <f>VLOOKUP(D2520,Plan1!$B$2:$S$5570,17,)/1000</f>
        <v>5.2480000000000002</v>
      </c>
      <c r="R2520" s="180">
        <f>VLOOKUP(D2520,Plan1!$B$2:$S$5570,18,)/1000</f>
        <v>5.6360000000000001</v>
      </c>
      <c r="S2520" s="180">
        <f>VLOOKUP(D2520,Plan1!$B$2:$S$5570,6,)/1000</f>
        <v>5.968</v>
      </c>
    </row>
    <row r="2521" spans="1:19" x14ac:dyDescent="0.25">
      <c r="A2521" s="178">
        <v>48775</v>
      </c>
      <c r="B2521" s="178">
        <v>-61602</v>
      </c>
      <c r="C2521" s="178">
        <v>-355996</v>
      </c>
      <c r="D2521" s="178" t="s">
        <v>3805</v>
      </c>
      <c r="E2521" s="178" t="s">
        <v>167</v>
      </c>
      <c r="F2521" s="178" t="s">
        <v>3752</v>
      </c>
      <c r="G2521" s="180">
        <f>VLOOKUP(D2521,Plan1!$B$2:$S$5570,7,)/1000</f>
        <v>5.46</v>
      </c>
      <c r="H2521" s="180">
        <f>VLOOKUP(D2521,Plan1!$B$2:$S$5570,8,)/1000</f>
        <v>5.6829999999999998</v>
      </c>
      <c r="I2521" s="180">
        <f>VLOOKUP(D2521,Plan1!$B$2:$S$5570,9,)/1000</f>
        <v>5.8579999999999997</v>
      </c>
      <c r="J2521" s="180">
        <f>VLOOKUP(D2521,Plan1!$B$2:$S$5570,10,)/1000</f>
        <v>5.6050000000000004</v>
      </c>
      <c r="K2521" s="180">
        <f>VLOOKUP(D2521,Plan1!$B$2:$S$5570,11,)/1000</f>
        <v>5.16</v>
      </c>
      <c r="L2521" s="180">
        <f>VLOOKUP(D2521,Plan1!$B$2:$S$5570,12,)/1000</f>
        <v>4.7590000000000003</v>
      </c>
      <c r="M2521" s="180">
        <f>VLOOKUP(D2521,Plan1!$B$2:$S$5570,13,)/1000</f>
        <v>4.867</v>
      </c>
      <c r="N2521" s="180">
        <f>VLOOKUP(D2521,Plan1!$B$2:$S$5570,14,)/1000</f>
        <v>5.5140000000000002</v>
      </c>
      <c r="O2521" s="180">
        <f>VLOOKUP(D2521,Plan1!$B$2:$S$5570,15,)/1000</f>
        <v>5.7679999999999998</v>
      </c>
      <c r="P2521" s="180">
        <f>VLOOKUP(D2521,Plan1!$B$2:$S$5570,16,)/1000</f>
        <v>5.8150000000000004</v>
      </c>
      <c r="Q2521" s="180">
        <f>VLOOKUP(D2521,Plan1!$B$2:$S$5570,17,)/1000</f>
        <v>5.899</v>
      </c>
      <c r="R2521" s="180">
        <f>VLOOKUP(D2521,Plan1!$B$2:$S$5570,18,)/1000</f>
        <v>5.5110000000000001</v>
      </c>
      <c r="S2521" s="180">
        <f>VLOOKUP(D2521,Plan1!$B$2:$S$5570,6,)/1000</f>
        <v>5.492</v>
      </c>
    </row>
    <row r="2522" spans="1:19" x14ac:dyDescent="0.25">
      <c r="A2522" s="178">
        <v>11090</v>
      </c>
      <c r="B2522" s="178">
        <v>-201447</v>
      </c>
      <c r="C2522" s="178">
        <v>-455019</v>
      </c>
      <c r="D2522" s="178" t="s">
        <v>2100</v>
      </c>
      <c r="E2522" s="178" t="s">
        <v>167</v>
      </c>
      <c r="F2522" s="178" t="s">
        <v>1727</v>
      </c>
      <c r="G2522" s="180">
        <f>VLOOKUP(D2522,Plan1!$B$2:$S$5570,7,)/1000</f>
        <v>5.35</v>
      </c>
      <c r="H2522" s="180">
        <f>VLOOKUP(D2522,Plan1!$B$2:$S$5570,8,)/1000</f>
        <v>5.694</v>
      </c>
      <c r="I2522" s="180">
        <f>VLOOKUP(D2522,Plan1!$B$2:$S$5570,9,)/1000</f>
        <v>5.26</v>
      </c>
      <c r="J2522" s="180">
        <f>VLOOKUP(D2522,Plan1!$B$2:$S$5570,10,)/1000</f>
        <v>5.5830000000000002</v>
      </c>
      <c r="K2522" s="180">
        <f>VLOOKUP(D2522,Plan1!$B$2:$S$5570,11,)/1000</f>
        <v>5.2519999999999998</v>
      </c>
      <c r="L2522" s="180">
        <f>VLOOKUP(D2522,Plan1!$B$2:$S$5570,12,)/1000</f>
        <v>5.1760000000000002</v>
      </c>
      <c r="M2522" s="180">
        <f>VLOOKUP(D2522,Plan1!$B$2:$S$5570,13,)/1000</f>
        <v>5.4370000000000003</v>
      </c>
      <c r="N2522" s="180">
        <f>VLOOKUP(D2522,Plan1!$B$2:$S$5570,14,)/1000</f>
        <v>6.1269999999999998</v>
      </c>
      <c r="O2522" s="180">
        <f>VLOOKUP(D2522,Plan1!$B$2:$S$5570,15,)/1000</f>
        <v>5.8410000000000002</v>
      </c>
      <c r="P2522" s="180">
        <f>VLOOKUP(D2522,Plan1!$B$2:$S$5570,16,)/1000</f>
        <v>5.468</v>
      </c>
      <c r="Q2522" s="180">
        <f>VLOOKUP(D2522,Plan1!$B$2:$S$5570,17,)/1000</f>
        <v>4.8879999999999999</v>
      </c>
      <c r="R2522" s="180">
        <f>VLOOKUP(D2522,Plan1!$B$2:$S$5570,18,)/1000</f>
        <v>5.1020000000000003</v>
      </c>
      <c r="S2522" s="180">
        <f>VLOOKUP(D2522,Plan1!$B$2:$S$5570,6,)/1000</f>
        <v>5.431</v>
      </c>
    </row>
    <row r="2523" spans="1:19" x14ac:dyDescent="0.25">
      <c r="A2523" s="178">
        <v>37541</v>
      </c>
      <c r="B2523" s="178">
        <v>-90879</v>
      </c>
      <c r="C2523" s="178">
        <v>-352637</v>
      </c>
      <c r="D2523" s="178" t="s">
        <v>285</v>
      </c>
      <c r="E2523" s="178" t="s">
        <v>167</v>
      </c>
      <c r="F2523" s="178" t="s">
        <v>192</v>
      </c>
      <c r="G2523" s="180">
        <f>VLOOKUP(D2523,Plan1!$B$2:$S$5570,7,)/1000</f>
        <v>5.7720000000000002</v>
      </c>
      <c r="H2523" s="180">
        <f>VLOOKUP(D2523,Plan1!$B$2:$S$5570,8,)/1000</f>
        <v>5.851</v>
      </c>
      <c r="I2523" s="180">
        <f>VLOOKUP(D2523,Plan1!$B$2:$S$5570,9,)/1000</f>
        <v>6.2110000000000003</v>
      </c>
      <c r="J2523" s="180">
        <f>VLOOKUP(D2523,Plan1!$B$2:$S$5570,10,)/1000</f>
        <v>5.4249999999999998</v>
      </c>
      <c r="K2523" s="180">
        <f>VLOOKUP(D2523,Plan1!$B$2:$S$5570,11,)/1000</f>
        <v>4.7709999999999999</v>
      </c>
      <c r="L2523" s="180">
        <f>VLOOKUP(D2523,Plan1!$B$2:$S$5570,12,)/1000</f>
        <v>4.5460000000000003</v>
      </c>
      <c r="M2523" s="180">
        <f>VLOOKUP(D2523,Plan1!$B$2:$S$5570,13,)/1000</f>
        <v>4.5919999999999996</v>
      </c>
      <c r="N2523" s="180">
        <f>VLOOKUP(D2523,Plan1!$B$2:$S$5570,14,)/1000</f>
        <v>5.2889999999999997</v>
      </c>
      <c r="O2523" s="180">
        <f>VLOOKUP(D2523,Plan1!$B$2:$S$5570,15,)/1000</f>
        <v>5.7839999999999998</v>
      </c>
      <c r="P2523" s="180">
        <f>VLOOKUP(D2523,Plan1!$B$2:$S$5570,16,)/1000</f>
        <v>5.9850000000000003</v>
      </c>
      <c r="Q2523" s="180">
        <f>VLOOKUP(D2523,Plan1!$B$2:$S$5570,17,)/1000</f>
        <v>6.0570000000000004</v>
      </c>
      <c r="R2523" s="180">
        <f>VLOOKUP(D2523,Plan1!$B$2:$S$5570,18,)/1000</f>
        <v>5.9880000000000004</v>
      </c>
      <c r="S2523" s="180">
        <f>VLOOKUP(D2523,Plan1!$B$2:$S$5570,6,)/1000</f>
        <v>5.5229999999999997</v>
      </c>
    </row>
    <row r="2524" spans="1:19" x14ac:dyDescent="0.25">
      <c r="A2524" s="178">
        <v>32215</v>
      </c>
      <c r="B2524" s="178">
        <v>-105854</v>
      </c>
      <c r="C2524" s="178">
        <v>-369421</v>
      </c>
      <c r="D2524" s="178" t="s">
        <v>5339</v>
      </c>
      <c r="E2524" s="178" t="s">
        <v>167</v>
      </c>
      <c r="F2524" s="178" t="s">
        <v>5304</v>
      </c>
      <c r="G2524" s="180">
        <f>VLOOKUP(D2524,Plan1!$B$2:$S$5570,7,)/1000</f>
        <v>5.8330000000000002</v>
      </c>
      <c r="H2524" s="180">
        <f>VLOOKUP(D2524,Plan1!$B$2:$S$5570,8,)/1000</f>
        <v>5.8440000000000003</v>
      </c>
      <c r="I2524" s="180">
        <f>VLOOKUP(D2524,Plan1!$B$2:$S$5570,9,)/1000</f>
        <v>5.9749999999999996</v>
      </c>
      <c r="J2524" s="180">
        <f>VLOOKUP(D2524,Plan1!$B$2:$S$5570,10,)/1000</f>
        <v>5.3529999999999998</v>
      </c>
      <c r="K2524" s="180">
        <f>VLOOKUP(D2524,Plan1!$B$2:$S$5570,11,)/1000</f>
        <v>4.6820000000000004</v>
      </c>
      <c r="L2524" s="180">
        <f>VLOOKUP(D2524,Plan1!$B$2:$S$5570,12,)/1000</f>
        <v>4.4560000000000004</v>
      </c>
      <c r="M2524" s="180">
        <f>VLOOKUP(D2524,Plan1!$B$2:$S$5570,13,)/1000</f>
        <v>4.4669999999999996</v>
      </c>
      <c r="N2524" s="180">
        <f>VLOOKUP(D2524,Plan1!$B$2:$S$5570,14,)/1000</f>
        <v>5.024</v>
      </c>
      <c r="O2524" s="180">
        <f>VLOOKUP(D2524,Plan1!$B$2:$S$5570,15,)/1000</f>
        <v>5.53</v>
      </c>
      <c r="P2524" s="180">
        <f>VLOOKUP(D2524,Plan1!$B$2:$S$5570,16,)/1000</f>
        <v>5.6349999999999998</v>
      </c>
      <c r="Q2524" s="180">
        <f>VLOOKUP(D2524,Plan1!$B$2:$S$5570,17,)/1000</f>
        <v>5.915</v>
      </c>
      <c r="R2524" s="180">
        <f>VLOOKUP(D2524,Plan1!$B$2:$S$5570,18,)/1000</f>
        <v>5.8239999999999998</v>
      </c>
      <c r="S2524" s="180">
        <f>VLOOKUP(D2524,Plan1!$B$2:$S$5570,6,)/1000</f>
        <v>5.3780000000000001</v>
      </c>
    </row>
    <row r="2525" spans="1:19" x14ac:dyDescent="0.25">
      <c r="A2525" s="178">
        <v>6878</v>
      </c>
      <c r="B2525" s="178">
        <v>-22644</v>
      </c>
      <c r="C2525" s="178">
        <v>-436606</v>
      </c>
      <c r="D2525" s="178" t="s">
        <v>3694</v>
      </c>
      <c r="E2525" s="178" t="s">
        <v>167</v>
      </c>
      <c r="F2525" s="178" t="s">
        <v>3664</v>
      </c>
      <c r="G2525" s="180">
        <f>VLOOKUP(D2525,Plan1!$B$2:$S$5570,7,)/1000</f>
        <v>5.1639999999999997</v>
      </c>
      <c r="H2525" s="180">
        <f>VLOOKUP(D2525,Plan1!$B$2:$S$5570,8,)/1000</f>
        <v>5.83</v>
      </c>
      <c r="I2525" s="180">
        <f>VLOOKUP(D2525,Plan1!$B$2:$S$5570,9,)/1000</f>
        <v>5.1189999999999998</v>
      </c>
      <c r="J2525" s="180">
        <f>VLOOKUP(D2525,Plan1!$B$2:$S$5570,10,)/1000</f>
        <v>5.0030000000000001</v>
      </c>
      <c r="K2525" s="180">
        <f>VLOOKUP(D2525,Plan1!$B$2:$S$5570,11,)/1000</f>
        <v>4.415</v>
      </c>
      <c r="L2525" s="180">
        <f>VLOOKUP(D2525,Plan1!$B$2:$S$5570,12,)/1000</f>
        <v>4.3609999999999998</v>
      </c>
      <c r="M2525" s="180">
        <f>VLOOKUP(D2525,Plan1!$B$2:$S$5570,13,)/1000</f>
        <v>4.2789999999999999</v>
      </c>
      <c r="N2525" s="180">
        <f>VLOOKUP(D2525,Plan1!$B$2:$S$5570,14,)/1000</f>
        <v>4.9889999999999999</v>
      </c>
      <c r="O2525" s="180">
        <f>VLOOKUP(D2525,Plan1!$B$2:$S$5570,15,)/1000</f>
        <v>4.6900000000000004</v>
      </c>
      <c r="P2525" s="180">
        <f>VLOOKUP(D2525,Plan1!$B$2:$S$5570,16,)/1000</f>
        <v>4.7149999999999999</v>
      </c>
      <c r="Q2525" s="180">
        <f>VLOOKUP(D2525,Plan1!$B$2:$S$5570,17,)/1000</f>
        <v>4.5129999999999999</v>
      </c>
      <c r="R2525" s="180">
        <f>VLOOKUP(D2525,Plan1!$B$2:$S$5570,18,)/1000</f>
        <v>4.9630000000000001</v>
      </c>
      <c r="S2525" s="180">
        <f>VLOOKUP(D2525,Plan1!$B$2:$S$5570,6,)/1000</f>
        <v>4.8369999999999997</v>
      </c>
    </row>
    <row r="2526" spans="1:19" x14ac:dyDescent="0.25">
      <c r="A2526" s="178">
        <v>47623</v>
      </c>
      <c r="B2526" s="178">
        <v>-64664</v>
      </c>
      <c r="C2526" s="178">
        <v>-359464</v>
      </c>
      <c r="D2526" s="178" t="s">
        <v>3765</v>
      </c>
      <c r="E2526" s="178" t="s">
        <v>167</v>
      </c>
      <c r="F2526" s="178" t="s">
        <v>3752</v>
      </c>
      <c r="G2526" s="180">
        <f>VLOOKUP(D2526,Plan1!$B$2:$S$5570,7,)/1000</f>
        <v>5.4909999999999997</v>
      </c>
      <c r="H2526" s="180">
        <f>VLOOKUP(D2526,Plan1!$B$2:$S$5570,8,)/1000</f>
        <v>5.6260000000000003</v>
      </c>
      <c r="I2526" s="180">
        <f>VLOOKUP(D2526,Plan1!$B$2:$S$5570,9,)/1000</f>
        <v>5.7779999999999996</v>
      </c>
      <c r="J2526" s="180">
        <f>VLOOKUP(D2526,Plan1!$B$2:$S$5570,10,)/1000</f>
        <v>5.4610000000000003</v>
      </c>
      <c r="K2526" s="180">
        <f>VLOOKUP(D2526,Plan1!$B$2:$S$5570,11,)/1000</f>
        <v>5.0170000000000003</v>
      </c>
      <c r="L2526" s="180">
        <f>VLOOKUP(D2526,Plan1!$B$2:$S$5570,12,)/1000</f>
        <v>4.6230000000000002</v>
      </c>
      <c r="M2526" s="180">
        <f>VLOOKUP(D2526,Plan1!$B$2:$S$5570,13,)/1000</f>
        <v>4.7670000000000003</v>
      </c>
      <c r="N2526" s="180">
        <f>VLOOKUP(D2526,Plan1!$B$2:$S$5570,14,)/1000</f>
        <v>5.4790000000000001</v>
      </c>
      <c r="O2526" s="180">
        <f>VLOOKUP(D2526,Plan1!$B$2:$S$5570,15,)/1000</f>
        <v>5.7649999999999997</v>
      </c>
      <c r="P2526" s="180">
        <f>VLOOKUP(D2526,Plan1!$B$2:$S$5570,16,)/1000</f>
        <v>5.8490000000000002</v>
      </c>
      <c r="Q2526" s="180">
        <f>VLOOKUP(D2526,Plan1!$B$2:$S$5570,17,)/1000</f>
        <v>5.9160000000000004</v>
      </c>
      <c r="R2526" s="180">
        <f>VLOOKUP(D2526,Plan1!$B$2:$S$5570,18,)/1000</f>
        <v>5.5309999999999997</v>
      </c>
      <c r="S2526" s="180">
        <f>VLOOKUP(D2526,Plan1!$B$2:$S$5570,6,)/1000</f>
        <v>5.4420000000000002</v>
      </c>
    </row>
    <row r="2527" spans="1:19" x14ac:dyDescent="0.25">
      <c r="A2527" s="178">
        <v>5377</v>
      </c>
      <c r="B2527" s="178">
        <v>-238147</v>
      </c>
      <c r="C2527" s="178">
        <v>-501426</v>
      </c>
      <c r="D2527" s="178" t="s">
        <v>3151</v>
      </c>
      <c r="E2527" s="178" t="s">
        <v>167</v>
      </c>
      <c r="F2527" s="178" t="s">
        <v>2912</v>
      </c>
      <c r="G2527" s="180">
        <f>VLOOKUP(D2527,Plan1!$B$2:$S$5570,7,)/1000</f>
        <v>5.125</v>
      </c>
      <c r="H2527" s="180">
        <f>VLOOKUP(D2527,Plan1!$B$2:$S$5570,8,)/1000</f>
        <v>5.444</v>
      </c>
      <c r="I2527" s="180">
        <f>VLOOKUP(D2527,Plan1!$B$2:$S$5570,9,)/1000</f>
        <v>5.3449999999999998</v>
      </c>
      <c r="J2527" s="180">
        <f>VLOOKUP(D2527,Plan1!$B$2:$S$5570,10,)/1000</f>
        <v>5.2030000000000003</v>
      </c>
      <c r="K2527" s="180">
        <f>VLOOKUP(D2527,Plan1!$B$2:$S$5570,11,)/1000</f>
        <v>4.4950000000000001</v>
      </c>
      <c r="L2527" s="180">
        <f>VLOOKUP(D2527,Plan1!$B$2:$S$5570,12,)/1000</f>
        <v>4.1890000000000001</v>
      </c>
      <c r="M2527" s="180">
        <f>VLOOKUP(D2527,Plan1!$B$2:$S$5570,13,)/1000</f>
        <v>4.45</v>
      </c>
      <c r="N2527" s="180">
        <f>VLOOKUP(D2527,Plan1!$B$2:$S$5570,14,)/1000</f>
        <v>5.37</v>
      </c>
      <c r="O2527" s="180">
        <f>VLOOKUP(D2527,Plan1!$B$2:$S$5570,15,)/1000</f>
        <v>5.0049999999999999</v>
      </c>
      <c r="P2527" s="180">
        <f>VLOOKUP(D2527,Plan1!$B$2:$S$5570,16,)/1000</f>
        <v>5.101</v>
      </c>
      <c r="Q2527" s="180">
        <f>VLOOKUP(D2527,Plan1!$B$2:$S$5570,17,)/1000</f>
        <v>5.3849999999999998</v>
      </c>
      <c r="R2527" s="180">
        <f>VLOOKUP(D2527,Plan1!$B$2:$S$5570,18,)/1000</f>
        <v>5.4690000000000003</v>
      </c>
      <c r="S2527" s="180">
        <f>VLOOKUP(D2527,Plan1!$B$2:$S$5570,6,)/1000</f>
        <v>5.048</v>
      </c>
    </row>
    <row r="2528" spans="1:19" x14ac:dyDescent="0.25">
      <c r="A2528" s="178">
        <v>33194</v>
      </c>
      <c r="B2528" s="178">
        <v>-103445</v>
      </c>
      <c r="C2528" s="178">
        <v>-367983</v>
      </c>
      <c r="D2528" s="178" t="s">
        <v>5353</v>
      </c>
      <c r="E2528" s="178" t="s">
        <v>167</v>
      </c>
      <c r="F2528" s="178" t="s">
        <v>5304</v>
      </c>
      <c r="G2528" s="180">
        <f>VLOOKUP(D2528,Plan1!$B$2:$S$5570,7,)/1000</f>
        <v>5.75</v>
      </c>
      <c r="H2528" s="180">
        <f>VLOOKUP(D2528,Plan1!$B$2:$S$5570,8,)/1000</f>
        <v>5.867</v>
      </c>
      <c r="I2528" s="180">
        <f>VLOOKUP(D2528,Plan1!$B$2:$S$5570,9,)/1000</f>
        <v>5.9560000000000004</v>
      </c>
      <c r="J2528" s="180">
        <f>VLOOKUP(D2528,Plan1!$B$2:$S$5570,10,)/1000</f>
        <v>5.2720000000000002</v>
      </c>
      <c r="K2528" s="180">
        <f>VLOOKUP(D2528,Plan1!$B$2:$S$5570,11,)/1000</f>
        <v>4.6219999999999999</v>
      </c>
      <c r="L2528" s="180">
        <f>VLOOKUP(D2528,Plan1!$B$2:$S$5570,12,)/1000</f>
        <v>4.4279999999999999</v>
      </c>
      <c r="M2528" s="180">
        <f>VLOOKUP(D2528,Plan1!$B$2:$S$5570,13,)/1000</f>
        <v>4.4569999999999999</v>
      </c>
      <c r="N2528" s="180">
        <f>VLOOKUP(D2528,Plan1!$B$2:$S$5570,14,)/1000</f>
        <v>4.9109999999999996</v>
      </c>
      <c r="O2528" s="180">
        <f>VLOOKUP(D2528,Plan1!$B$2:$S$5570,15,)/1000</f>
        <v>5.6180000000000003</v>
      </c>
      <c r="P2528" s="180">
        <f>VLOOKUP(D2528,Plan1!$B$2:$S$5570,16,)/1000</f>
        <v>5.7610000000000001</v>
      </c>
      <c r="Q2528" s="180">
        <f>VLOOKUP(D2528,Plan1!$B$2:$S$5570,17,)/1000</f>
        <v>6.0019999999999998</v>
      </c>
      <c r="R2528" s="180">
        <f>VLOOKUP(D2528,Plan1!$B$2:$S$5570,18,)/1000</f>
        <v>5.8970000000000002</v>
      </c>
      <c r="S2528" s="180">
        <f>VLOOKUP(D2528,Plan1!$B$2:$S$5570,6,)/1000</f>
        <v>5.3780000000000001</v>
      </c>
    </row>
    <row r="2529" spans="1:19" x14ac:dyDescent="0.25">
      <c r="A2529" s="178">
        <v>18851</v>
      </c>
      <c r="B2529" s="178">
        <v>-159984</v>
      </c>
      <c r="C2529" s="178">
        <v>-442755</v>
      </c>
      <c r="D2529" s="178" t="s">
        <v>2514</v>
      </c>
      <c r="E2529" s="178" t="s">
        <v>167</v>
      </c>
      <c r="F2529" s="178" t="s">
        <v>1727</v>
      </c>
      <c r="G2529" s="180">
        <f>VLOOKUP(D2529,Plan1!$B$2:$S$5570,7,)/1000</f>
        <v>5.7729999999999997</v>
      </c>
      <c r="H2529" s="180">
        <f>VLOOKUP(D2529,Plan1!$B$2:$S$5570,8,)/1000</f>
        <v>6.2649999999999997</v>
      </c>
      <c r="I2529" s="180">
        <f>VLOOKUP(D2529,Plan1!$B$2:$S$5570,9,)/1000</f>
        <v>5.8040000000000003</v>
      </c>
      <c r="J2529" s="180">
        <f>VLOOKUP(D2529,Plan1!$B$2:$S$5570,10,)/1000</f>
        <v>6.0430000000000001</v>
      </c>
      <c r="K2529" s="180">
        <f>VLOOKUP(D2529,Plan1!$B$2:$S$5570,11,)/1000</f>
        <v>5.7359999999999998</v>
      </c>
      <c r="L2529" s="180">
        <f>VLOOKUP(D2529,Plan1!$B$2:$S$5570,12,)/1000</f>
        <v>5.6029999999999998</v>
      </c>
      <c r="M2529" s="180">
        <f>VLOOKUP(D2529,Plan1!$B$2:$S$5570,13,)/1000</f>
        <v>5.9189999999999996</v>
      </c>
      <c r="N2529" s="180">
        <f>VLOOKUP(D2529,Plan1!$B$2:$S$5570,14,)/1000</f>
        <v>6.4740000000000002</v>
      </c>
      <c r="O2529" s="180">
        <f>VLOOKUP(D2529,Plan1!$B$2:$S$5570,15,)/1000</f>
        <v>6.3639999999999999</v>
      </c>
      <c r="P2529" s="180">
        <f>VLOOKUP(D2529,Plan1!$B$2:$S$5570,16,)/1000</f>
        <v>5.9459999999999997</v>
      </c>
      <c r="Q2529" s="180">
        <f>VLOOKUP(D2529,Plan1!$B$2:$S$5570,17,)/1000</f>
        <v>5.09</v>
      </c>
      <c r="R2529" s="180">
        <f>VLOOKUP(D2529,Plan1!$B$2:$S$5570,18,)/1000</f>
        <v>5.532</v>
      </c>
      <c r="S2529" s="180">
        <f>VLOOKUP(D2529,Plan1!$B$2:$S$5570,6,)/1000</f>
        <v>5.8789999999999996</v>
      </c>
    </row>
    <row r="2530" spans="1:19" x14ac:dyDescent="0.25">
      <c r="A2530" s="178">
        <v>5235</v>
      </c>
      <c r="B2530" s="178">
        <v>-238908</v>
      </c>
      <c r="C2530" s="178">
        <v>-544064</v>
      </c>
      <c r="D2530" s="178" t="s">
        <v>1653</v>
      </c>
      <c r="E2530" s="178" t="s">
        <v>167</v>
      </c>
      <c r="F2530" s="178" t="s">
        <v>1651</v>
      </c>
      <c r="G2530" s="180">
        <f>VLOOKUP(D2530,Plan1!$B$2:$S$5570,7,)/1000</f>
        <v>5.4320000000000004</v>
      </c>
      <c r="H2530" s="180">
        <f>VLOOKUP(D2530,Plan1!$B$2:$S$5570,8,)/1000</f>
        <v>5.5270000000000001</v>
      </c>
      <c r="I2530" s="180">
        <f>VLOOKUP(D2530,Plan1!$B$2:$S$5570,9,)/1000</f>
        <v>5.5759999999999996</v>
      </c>
      <c r="J2530" s="180">
        <f>VLOOKUP(D2530,Plan1!$B$2:$S$5570,10,)/1000</f>
        <v>5.085</v>
      </c>
      <c r="K2530" s="180">
        <f>VLOOKUP(D2530,Plan1!$B$2:$S$5570,11,)/1000</f>
        <v>4.3419999999999996</v>
      </c>
      <c r="L2530" s="180">
        <f>VLOOKUP(D2530,Plan1!$B$2:$S$5570,12,)/1000</f>
        <v>3.95</v>
      </c>
      <c r="M2530" s="180">
        <f>VLOOKUP(D2530,Plan1!$B$2:$S$5570,13,)/1000</f>
        <v>4.1849999999999996</v>
      </c>
      <c r="N2530" s="180">
        <f>VLOOKUP(D2530,Plan1!$B$2:$S$5570,14,)/1000</f>
        <v>5.1369999999999996</v>
      </c>
      <c r="O2530" s="180">
        <f>VLOOKUP(D2530,Plan1!$B$2:$S$5570,15,)/1000</f>
        <v>4.923</v>
      </c>
      <c r="P2530" s="180">
        <f>VLOOKUP(D2530,Plan1!$B$2:$S$5570,16,)/1000</f>
        <v>5.21</v>
      </c>
      <c r="Q2530" s="180">
        <f>VLOOKUP(D2530,Plan1!$B$2:$S$5570,17,)/1000</f>
        <v>5.4909999999999997</v>
      </c>
      <c r="R2530" s="180">
        <f>VLOOKUP(D2530,Plan1!$B$2:$S$5570,18,)/1000</f>
        <v>5.6210000000000004</v>
      </c>
      <c r="S2530" s="180">
        <f>VLOOKUP(D2530,Plan1!$B$2:$S$5570,6,)/1000</f>
        <v>5.04</v>
      </c>
    </row>
    <row r="2531" spans="1:19" x14ac:dyDescent="0.25">
      <c r="A2531" s="178">
        <v>62526</v>
      </c>
      <c r="B2531" s="178">
        <v>-18803</v>
      </c>
      <c r="C2531" s="178">
        <v>-669957</v>
      </c>
      <c r="D2531" s="178" t="s">
        <v>369</v>
      </c>
      <c r="E2531" s="178" t="s">
        <v>167</v>
      </c>
      <c r="F2531" s="178" t="s">
        <v>312</v>
      </c>
      <c r="G2531" s="180">
        <f>VLOOKUP(D2531,Plan1!$B$2:$S$5570,7,)/1000</f>
        <v>4.45</v>
      </c>
      <c r="H2531" s="180">
        <f>VLOOKUP(D2531,Plan1!$B$2:$S$5570,8,)/1000</f>
        <v>4.7119999999999997</v>
      </c>
      <c r="I2531" s="180">
        <f>VLOOKUP(D2531,Plan1!$B$2:$S$5570,9,)/1000</f>
        <v>4.5570000000000004</v>
      </c>
      <c r="J2531" s="180">
        <f>VLOOKUP(D2531,Plan1!$B$2:$S$5570,10,)/1000</f>
        <v>4.3440000000000003</v>
      </c>
      <c r="K2531" s="180">
        <f>VLOOKUP(D2531,Plan1!$B$2:$S$5570,11,)/1000</f>
        <v>4.01</v>
      </c>
      <c r="L2531" s="180">
        <f>VLOOKUP(D2531,Plan1!$B$2:$S$5570,12,)/1000</f>
        <v>4.2050000000000001</v>
      </c>
      <c r="M2531" s="180">
        <f>VLOOKUP(D2531,Plan1!$B$2:$S$5570,13,)/1000</f>
        <v>4.2380000000000004</v>
      </c>
      <c r="N2531" s="180">
        <f>VLOOKUP(D2531,Plan1!$B$2:$S$5570,14,)/1000</f>
        <v>4.8979999999999997</v>
      </c>
      <c r="O2531" s="180">
        <f>VLOOKUP(D2531,Plan1!$B$2:$S$5570,15,)/1000</f>
        <v>5.0579999999999998</v>
      </c>
      <c r="P2531" s="180">
        <f>VLOOKUP(D2531,Plan1!$B$2:$S$5570,16,)/1000</f>
        <v>4.9379999999999997</v>
      </c>
      <c r="Q2531" s="180">
        <f>VLOOKUP(D2531,Plan1!$B$2:$S$5570,17,)/1000</f>
        <v>4.7530000000000001</v>
      </c>
      <c r="R2531" s="180">
        <f>VLOOKUP(D2531,Plan1!$B$2:$S$5570,18,)/1000</f>
        <v>4.5010000000000003</v>
      </c>
      <c r="S2531" s="180">
        <f>VLOOKUP(D2531,Plan1!$B$2:$S$5570,6,)/1000</f>
        <v>4.5549999999999997</v>
      </c>
    </row>
    <row r="2532" spans="1:19" x14ac:dyDescent="0.25">
      <c r="A2532" s="178">
        <v>5669</v>
      </c>
      <c r="B2532" s="178">
        <v>-234697</v>
      </c>
      <c r="C2532" s="178">
        <v>-525562</v>
      </c>
      <c r="D2532" s="178" t="s">
        <v>369</v>
      </c>
      <c r="E2532" s="178" t="s">
        <v>167</v>
      </c>
      <c r="F2532" s="178" t="s">
        <v>2912</v>
      </c>
      <c r="G2532" s="180">
        <f>VLOOKUP(D2532,Plan1!$B$2:$S$5570,7,)/1000</f>
        <v>4.45</v>
      </c>
      <c r="H2532" s="180">
        <f>VLOOKUP(D2532,Plan1!$B$2:$S$5570,8,)/1000</f>
        <v>4.7119999999999997</v>
      </c>
      <c r="I2532" s="180">
        <f>VLOOKUP(D2532,Plan1!$B$2:$S$5570,9,)/1000</f>
        <v>4.5570000000000004</v>
      </c>
      <c r="J2532" s="180">
        <f>VLOOKUP(D2532,Plan1!$B$2:$S$5570,10,)/1000</f>
        <v>4.3440000000000003</v>
      </c>
      <c r="K2532" s="180">
        <f>VLOOKUP(D2532,Plan1!$B$2:$S$5570,11,)/1000</f>
        <v>4.01</v>
      </c>
      <c r="L2532" s="180">
        <f>VLOOKUP(D2532,Plan1!$B$2:$S$5570,12,)/1000</f>
        <v>4.2050000000000001</v>
      </c>
      <c r="M2532" s="180">
        <f>VLOOKUP(D2532,Plan1!$B$2:$S$5570,13,)/1000</f>
        <v>4.2380000000000004</v>
      </c>
      <c r="N2532" s="180">
        <f>VLOOKUP(D2532,Plan1!$B$2:$S$5570,14,)/1000</f>
        <v>4.8979999999999997</v>
      </c>
      <c r="O2532" s="180">
        <f>VLOOKUP(D2532,Plan1!$B$2:$S$5570,15,)/1000</f>
        <v>5.0579999999999998</v>
      </c>
      <c r="P2532" s="180">
        <f>VLOOKUP(D2532,Plan1!$B$2:$S$5570,16,)/1000</f>
        <v>4.9379999999999997</v>
      </c>
      <c r="Q2532" s="180">
        <f>VLOOKUP(D2532,Plan1!$B$2:$S$5570,17,)/1000</f>
        <v>4.7530000000000001</v>
      </c>
      <c r="R2532" s="180">
        <f>VLOOKUP(D2532,Plan1!$B$2:$S$5570,18,)/1000</f>
        <v>4.5010000000000003</v>
      </c>
      <c r="S2532" s="180">
        <f>VLOOKUP(D2532,Plan1!$B$2:$S$5570,6,)/1000</f>
        <v>4.5549999999999997</v>
      </c>
    </row>
    <row r="2533" spans="1:19" x14ac:dyDescent="0.25">
      <c r="A2533" s="178">
        <v>39060</v>
      </c>
      <c r="B2533" s="178">
        <v>-87266</v>
      </c>
      <c r="C2533" s="178">
        <v>-357945</v>
      </c>
      <c r="D2533" s="178" t="s">
        <v>3323</v>
      </c>
      <c r="E2533" s="178" t="s">
        <v>167</v>
      </c>
      <c r="F2533" s="178" t="s">
        <v>3284</v>
      </c>
      <c r="G2533" s="180">
        <f>VLOOKUP(D2533,Plan1!$B$2:$S$5570,7,)/1000</f>
        <v>5.343</v>
      </c>
      <c r="H2533" s="180">
        <f>VLOOKUP(D2533,Plan1!$B$2:$S$5570,8,)/1000</f>
        <v>5.5039999999999996</v>
      </c>
      <c r="I2533" s="180">
        <f>VLOOKUP(D2533,Plan1!$B$2:$S$5570,9,)/1000</f>
        <v>5.6680000000000001</v>
      </c>
      <c r="J2533" s="180">
        <f>VLOOKUP(D2533,Plan1!$B$2:$S$5570,10,)/1000</f>
        <v>5.2089999999999996</v>
      </c>
      <c r="K2533" s="180">
        <f>VLOOKUP(D2533,Plan1!$B$2:$S$5570,11,)/1000</f>
        <v>4.508</v>
      </c>
      <c r="L2533" s="180">
        <f>VLOOKUP(D2533,Plan1!$B$2:$S$5570,12,)/1000</f>
        <v>4.09</v>
      </c>
      <c r="M2533" s="180">
        <f>VLOOKUP(D2533,Plan1!$B$2:$S$5570,13,)/1000</f>
        <v>4.0960000000000001</v>
      </c>
      <c r="N2533" s="180">
        <f>VLOOKUP(D2533,Plan1!$B$2:$S$5570,14,)/1000</f>
        <v>4.681</v>
      </c>
      <c r="O2533" s="180">
        <f>VLOOKUP(D2533,Plan1!$B$2:$S$5570,15,)/1000</f>
        <v>5.3079999999999998</v>
      </c>
      <c r="P2533" s="180">
        <f>VLOOKUP(D2533,Plan1!$B$2:$S$5570,16,)/1000</f>
        <v>5.4269999999999996</v>
      </c>
      <c r="Q2533" s="180">
        <f>VLOOKUP(D2533,Plan1!$B$2:$S$5570,17,)/1000</f>
        <v>5.7140000000000004</v>
      </c>
      <c r="R2533" s="180">
        <f>VLOOKUP(D2533,Plan1!$B$2:$S$5570,18,)/1000</f>
        <v>5.5590000000000002</v>
      </c>
      <c r="S2533" s="180">
        <f>VLOOKUP(D2533,Plan1!$B$2:$S$5570,6,)/1000</f>
        <v>5.0919999999999996</v>
      </c>
    </row>
    <row r="2534" spans="1:19" x14ac:dyDescent="0.25">
      <c r="A2534" s="178">
        <v>2027</v>
      </c>
      <c r="B2534" s="178">
        <v>-288816</v>
      </c>
      <c r="C2534" s="178">
        <v>-503641</v>
      </c>
      <c r="D2534" s="178" t="s">
        <v>4145</v>
      </c>
      <c r="E2534" s="178" t="s">
        <v>167</v>
      </c>
      <c r="F2534" s="178" t="s">
        <v>3898</v>
      </c>
      <c r="G2534" s="180">
        <f>VLOOKUP(D2534,Plan1!$B$2:$S$5570,7,)/1000</f>
        <v>5.36</v>
      </c>
      <c r="H2534" s="180">
        <f>VLOOKUP(D2534,Plan1!$B$2:$S$5570,8,)/1000</f>
        <v>5.3680000000000003</v>
      </c>
      <c r="I2534" s="180">
        <f>VLOOKUP(D2534,Plan1!$B$2:$S$5570,9,)/1000</f>
        <v>5.1130000000000004</v>
      </c>
      <c r="J2534" s="180">
        <f>VLOOKUP(D2534,Plan1!$B$2:$S$5570,10,)/1000</f>
        <v>4.734</v>
      </c>
      <c r="K2534" s="180">
        <f>VLOOKUP(D2534,Plan1!$B$2:$S$5570,11,)/1000</f>
        <v>3.8679999999999999</v>
      </c>
      <c r="L2534" s="180">
        <f>VLOOKUP(D2534,Plan1!$B$2:$S$5570,12,)/1000</f>
        <v>3.48</v>
      </c>
      <c r="M2534" s="180">
        <f>VLOOKUP(D2534,Plan1!$B$2:$S$5570,13,)/1000</f>
        <v>3.8580000000000001</v>
      </c>
      <c r="N2534" s="180">
        <f>VLOOKUP(D2534,Plan1!$B$2:$S$5570,14,)/1000</f>
        <v>4.5010000000000003</v>
      </c>
      <c r="O2534" s="180">
        <f>VLOOKUP(D2534,Plan1!$B$2:$S$5570,15,)/1000</f>
        <v>4.1189999999999998</v>
      </c>
      <c r="P2534" s="180">
        <f>VLOOKUP(D2534,Plan1!$B$2:$S$5570,16,)/1000</f>
        <v>4.8019999999999996</v>
      </c>
      <c r="Q2534" s="180">
        <f>VLOOKUP(D2534,Plan1!$B$2:$S$5570,17,)/1000</f>
        <v>5.5309999999999997</v>
      </c>
      <c r="R2534" s="180">
        <f>VLOOKUP(D2534,Plan1!$B$2:$S$5570,18,)/1000</f>
        <v>5.508</v>
      </c>
      <c r="S2534" s="180">
        <f>VLOOKUP(D2534,Plan1!$B$2:$S$5570,6,)/1000</f>
        <v>4.6870000000000003</v>
      </c>
    </row>
    <row r="2535" spans="1:19" x14ac:dyDescent="0.25">
      <c r="A2535" s="178">
        <v>19444</v>
      </c>
      <c r="B2535" s="178">
        <v>-157494</v>
      </c>
      <c r="C2535" s="178">
        <v>-493335</v>
      </c>
      <c r="D2535" s="178" t="s">
        <v>1218</v>
      </c>
      <c r="E2535" s="178" t="s">
        <v>167</v>
      </c>
      <c r="F2535" s="178" t="s">
        <v>1058</v>
      </c>
      <c r="G2535" s="180">
        <f>VLOOKUP(D2535,Plan1!$B$2:$S$5570,7,)/1000</f>
        <v>5.0220000000000002</v>
      </c>
      <c r="H2535" s="180">
        <f>VLOOKUP(D2535,Plan1!$B$2:$S$5570,8,)/1000</f>
        <v>5.4820000000000002</v>
      </c>
      <c r="I2535" s="180">
        <f>VLOOKUP(D2535,Plan1!$B$2:$S$5570,9,)/1000</f>
        <v>5.327</v>
      </c>
      <c r="J2535" s="180">
        <f>VLOOKUP(D2535,Plan1!$B$2:$S$5570,10,)/1000</f>
        <v>5.63</v>
      </c>
      <c r="K2535" s="180">
        <f>VLOOKUP(D2535,Plan1!$B$2:$S$5570,11,)/1000</f>
        <v>5.6319999999999997</v>
      </c>
      <c r="L2535" s="180">
        <f>VLOOKUP(D2535,Plan1!$B$2:$S$5570,12,)/1000</f>
        <v>5.5170000000000003</v>
      </c>
      <c r="M2535" s="180">
        <f>VLOOKUP(D2535,Plan1!$B$2:$S$5570,13,)/1000</f>
        <v>5.5659999999999998</v>
      </c>
      <c r="N2535" s="180">
        <f>VLOOKUP(D2535,Plan1!$B$2:$S$5570,14,)/1000</f>
        <v>6.3570000000000002</v>
      </c>
      <c r="O2535" s="180">
        <f>VLOOKUP(D2535,Plan1!$B$2:$S$5570,15,)/1000</f>
        <v>5.8079999999999998</v>
      </c>
      <c r="P2535" s="180">
        <f>VLOOKUP(D2535,Plan1!$B$2:$S$5570,16,)/1000</f>
        <v>5.5140000000000002</v>
      </c>
      <c r="Q2535" s="180">
        <f>VLOOKUP(D2535,Plan1!$B$2:$S$5570,17,)/1000</f>
        <v>4.968</v>
      </c>
      <c r="R2535" s="180">
        <f>VLOOKUP(D2535,Plan1!$B$2:$S$5570,18,)/1000</f>
        <v>4.9450000000000003</v>
      </c>
      <c r="S2535" s="180">
        <f>VLOOKUP(D2535,Plan1!$B$2:$S$5570,6,)/1000</f>
        <v>5.4809999999999999</v>
      </c>
    </row>
    <row r="2536" spans="1:19" x14ac:dyDescent="0.25">
      <c r="A2536" s="178">
        <v>3567</v>
      </c>
      <c r="B2536" s="178">
        <v>-264856</v>
      </c>
      <c r="C2536" s="178">
        <v>-490717</v>
      </c>
      <c r="D2536" s="178" t="s">
        <v>4676</v>
      </c>
      <c r="E2536" s="178" t="s">
        <v>167</v>
      </c>
      <c r="F2536" s="178" t="s">
        <v>4434</v>
      </c>
      <c r="G2536" s="180">
        <f>VLOOKUP(D2536,Plan1!$B$2:$S$5570,7,)/1000</f>
        <v>4.7210000000000001</v>
      </c>
      <c r="H2536" s="180">
        <f>VLOOKUP(D2536,Plan1!$B$2:$S$5570,8,)/1000</f>
        <v>4.8470000000000004</v>
      </c>
      <c r="I2536" s="180">
        <f>VLOOKUP(D2536,Plan1!$B$2:$S$5570,9,)/1000</f>
        <v>4.6719999999999997</v>
      </c>
      <c r="J2536" s="180">
        <f>VLOOKUP(D2536,Plan1!$B$2:$S$5570,10,)/1000</f>
        <v>4.2539999999999996</v>
      </c>
      <c r="K2536" s="180">
        <f>VLOOKUP(D2536,Plan1!$B$2:$S$5570,11,)/1000</f>
        <v>3.835</v>
      </c>
      <c r="L2536" s="180">
        <f>VLOOKUP(D2536,Plan1!$B$2:$S$5570,12,)/1000</f>
        <v>3.3079999999999998</v>
      </c>
      <c r="M2536" s="180">
        <f>VLOOKUP(D2536,Plan1!$B$2:$S$5570,13,)/1000</f>
        <v>3.3769999999999998</v>
      </c>
      <c r="N2536" s="180">
        <f>VLOOKUP(D2536,Plan1!$B$2:$S$5570,14,)/1000</f>
        <v>3.9910000000000001</v>
      </c>
      <c r="O2536" s="180">
        <f>VLOOKUP(D2536,Plan1!$B$2:$S$5570,15,)/1000</f>
        <v>3.5819999999999999</v>
      </c>
      <c r="P2536" s="180">
        <f>VLOOKUP(D2536,Plan1!$B$2:$S$5570,16,)/1000</f>
        <v>3.766</v>
      </c>
      <c r="Q2536" s="180">
        <f>VLOOKUP(D2536,Plan1!$B$2:$S$5570,17,)/1000</f>
        <v>4.5270000000000001</v>
      </c>
      <c r="R2536" s="180">
        <f>VLOOKUP(D2536,Plan1!$B$2:$S$5570,18,)/1000</f>
        <v>4.681</v>
      </c>
      <c r="S2536" s="180">
        <f>VLOOKUP(D2536,Plan1!$B$2:$S$5570,6,)/1000</f>
        <v>4.13</v>
      </c>
    </row>
    <row r="2537" spans="1:19" x14ac:dyDescent="0.25">
      <c r="A2537" s="178">
        <v>11001</v>
      </c>
      <c r="B2537" s="178">
        <v>-201391</v>
      </c>
      <c r="C2537" s="178">
        <v>-544001</v>
      </c>
      <c r="D2537" s="178" t="s">
        <v>1704</v>
      </c>
      <c r="E2537" s="178" t="s">
        <v>167</v>
      </c>
      <c r="F2537" s="178" t="s">
        <v>1651</v>
      </c>
      <c r="G2537" s="180">
        <f>VLOOKUP(D2537,Plan1!$B$2:$S$5570,7,)/1000</f>
        <v>5.0789999999999997</v>
      </c>
      <c r="H2537" s="180">
        <f>VLOOKUP(D2537,Plan1!$B$2:$S$5570,8,)/1000</f>
        <v>5.3979999999999997</v>
      </c>
      <c r="I2537" s="180">
        <f>VLOOKUP(D2537,Plan1!$B$2:$S$5570,9,)/1000</f>
        <v>5.4960000000000004</v>
      </c>
      <c r="J2537" s="180">
        <f>VLOOKUP(D2537,Plan1!$B$2:$S$5570,10,)/1000</f>
        <v>5.4589999999999996</v>
      </c>
      <c r="K2537" s="180">
        <f>VLOOKUP(D2537,Plan1!$B$2:$S$5570,11,)/1000</f>
        <v>4.915</v>
      </c>
      <c r="L2537" s="180">
        <f>VLOOKUP(D2537,Plan1!$B$2:$S$5570,12,)/1000</f>
        <v>4.798</v>
      </c>
      <c r="M2537" s="180">
        <f>VLOOKUP(D2537,Plan1!$B$2:$S$5570,13,)/1000</f>
        <v>4.9619999999999997</v>
      </c>
      <c r="N2537" s="180">
        <f>VLOOKUP(D2537,Plan1!$B$2:$S$5570,14,)/1000</f>
        <v>5.6</v>
      </c>
      <c r="O2537" s="180">
        <f>VLOOKUP(D2537,Plan1!$B$2:$S$5570,15,)/1000</f>
        <v>5.2519999999999998</v>
      </c>
      <c r="P2537" s="180">
        <f>VLOOKUP(D2537,Plan1!$B$2:$S$5570,16,)/1000</f>
        <v>5.319</v>
      </c>
      <c r="Q2537" s="180">
        <f>VLOOKUP(D2537,Plan1!$B$2:$S$5570,17,)/1000</f>
        <v>5.3710000000000004</v>
      </c>
      <c r="R2537" s="180">
        <f>VLOOKUP(D2537,Plan1!$B$2:$S$5570,18,)/1000</f>
        <v>5.38</v>
      </c>
      <c r="S2537" s="180">
        <f>VLOOKUP(D2537,Plan1!$B$2:$S$5570,6,)/1000</f>
        <v>5.2519999999999998</v>
      </c>
    </row>
    <row r="2538" spans="1:19" x14ac:dyDescent="0.25">
      <c r="A2538" s="178">
        <v>35274</v>
      </c>
      <c r="B2538" s="178">
        <v>-96593</v>
      </c>
      <c r="C2538" s="178">
        <v>-370017</v>
      </c>
      <c r="D2538" s="178" t="s">
        <v>218</v>
      </c>
      <c r="E2538" s="178" t="s">
        <v>167</v>
      </c>
      <c r="F2538" s="178" t="s">
        <v>192</v>
      </c>
      <c r="G2538" s="180">
        <f>VLOOKUP(D2538,Plan1!$B$2:$S$5570,7,)/1000</f>
        <v>5.6689999999999996</v>
      </c>
      <c r="H2538" s="180">
        <f>VLOOKUP(D2538,Plan1!$B$2:$S$5570,8,)/1000</f>
        <v>5.5439999999999996</v>
      </c>
      <c r="I2538" s="180">
        <f>VLOOKUP(D2538,Plan1!$B$2:$S$5570,9,)/1000</f>
        <v>5.79</v>
      </c>
      <c r="J2538" s="180">
        <f>VLOOKUP(D2538,Plan1!$B$2:$S$5570,10,)/1000</f>
        <v>5.282</v>
      </c>
      <c r="K2538" s="180">
        <f>VLOOKUP(D2538,Plan1!$B$2:$S$5570,11,)/1000</f>
        <v>4.5279999999999996</v>
      </c>
      <c r="L2538" s="180">
        <f>VLOOKUP(D2538,Plan1!$B$2:$S$5570,12,)/1000</f>
        <v>4.3079999999999998</v>
      </c>
      <c r="M2538" s="180">
        <f>VLOOKUP(D2538,Plan1!$B$2:$S$5570,13,)/1000</f>
        <v>4.3559999999999999</v>
      </c>
      <c r="N2538" s="180">
        <f>VLOOKUP(D2538,Plan1!$B$2:$S$5570,14,)/1000</f>
        <v>4.88</v>
      </c>
      <c r="O2538" s="180">
        <f>VLOOKUP(D2538,Plan1!$B$2:$S$5570,15,)/1000</f>
        <v>5.4930000000000003</v>
      </c>
      <c r="P2538" s="180">
        <f>VLOOKUP(D2538,Plan1!$B$2:$S$5570,16,)/1000</f>
        <v>5.5679999999999996</v>
      </c>
      <c r="Q2538" s="180">
        <f>VLOOKUP(D2538,Plan1!$B$2:$S$5570,17,)/1000</f>
        <v>6.0140000000000002</v>
      </c>
      <c r="R2538" s="180">
        <f>VLOOKUP(D2538,Plan1!$B$2:$S$5570,18,)/1000</f>
        <v>5.7839999999999998</v>
      </c>
      <c r="S2538" s="180">
        <f>VLOOKUP(D2538,Plan1!$B$2:$S$5570,6,)/1000</f>
        <v>5.2679999999999998</v>
      </c>
    </row>
    <row r="2539" spans="1:19" x14ac:dyDescent="0.25">
      <c r="A2539" s="178">
        <v>43299</v>
      </c>
      <c r="B2539" s="178">
        <v>-75855</v>
      </c>
      <c r="C2539" s="178">
        <v>-392767</v>
      </c>
      <c r="D2539" s="178" t="s">
        <v>794</v>
      </c>
      <c r="E2539" s="178" t="s">
        <v>167</v>
      </c>
      <c r="F2539" s="178" t="s">
        <v>792</v>
      </c>
      <c r="G2539" s="180">
        <f>VLOOKUP(D2539,Plan1!$B$2:$S$5570,7,)/1000</f>
        <v>5.6779999999999999</v>
      </c>
      <c r="H2539" s="180">
        <f>VLOOKUP(D2539,Plan1!$B$2:$S$5570,8,)/1000</f>
        <v>5.6360000000000001</v>
      </c>
      <c r="I2539" s="180">
        <f>VLOOKUP(D2539,Plan1!$B$2:$S$5570,9,)/1000</f>
        <v>5.79</v>
      </c>
      <c r="J2539" s="180">
        <f>VLOOKUP(D2539,Plan1!$B$2:$S$5570,10,)/1000</f>
        <v>5.5170000000000003</v>
      </c>
      <c r="K2539" s="180">
        <f>VLOOKUP(D2539,Plan1!$B$2:$S$5570,11,)/1000</f>
        <v>4.9770000000000003</v>
      </c>
      <c r="L2539" s="180">
        <f>VLOOKUP(D2539,Plan1!$B$2:$S$5570,12,)/1000</f>
        <v>4.7279999999999998</v>
      </c>
      <c r="M2539" s="180">
        <f>VLOOKUP(D2539,Plan1!$B$2:$S$5570,13,)/1000</f>
        <v>5.0030000000000001</v>
      </c>
      <c r="N2539" s="180">
        <f>VLOOKUP(D2539,Plan1!$B$2:$S$5570,14,)/1000</f>
        <v>5.8540000000000001</v>
      </c>
      <c r="O2539" s="180">
        <f>VLOOKUP(D2539,Plan1!$B$2:$S$5570,15,)/1000</f>
        <v>6.556</v>
      </c>
      <c r="P2539" s="180">
        <f>VLOOKUP(D2539,Plan1!$B$2:$S$5570,16,)/1000</f>
        <v>6.3789999999999996</v>
      </c>
      <c r="Q2539" s="180">
        <f>VLOOKUP(D2539,Plan1!$B$2:$S$5570,17,)/1000</f>
        <v>6.3890000000000002</v>
      </c>
      <c r="R2539" s="180">
        <f>VLOOKUP(D2539,Plan1!$B$2:$S$5570,18,)/1000</f>
        <v>6.01</v>
      </c>
      <c r="S2539" s="180">
        <f>VLOOKUP(D2539,Plan1!$B$2:$S$5570,6,)/1000</f>
        <v>5.71</v>
      </c>
    </row>
    <row r="2540" spans="1:19" x14ac:dyDescent="0.25">
      <c r="A2540" s="178">
        <v>8537</v>
      </c>
      <c r="B2540" s="178">
        <v>-214804</v>
      </c>
      <c r="C2540" s="178">
        <v>-561494</v>
      </c>
      <c r="D2540" s="178" t="s">
        <v>794</v>
      </c>
      <c r="E2540" s="178" t="s">
        <v>167</v>
      </c>
      <c r="F2540" s="178" t="s">
        <v>1651</v>
      </c>
      <c r="G2540" s="180">
        <f>VLOOKUP(D2540,Plan1!$B$2:$S$5570,7,)/1000</f>
        <v>5.6779999999999999</v>
      </c>
      <c r="H2540" s="180">
        <f>VLOOKUP(D2540,Plan1!$B$2:$S$5570,8,)/1000</f>
        <v>5.6360000000000001</v>
      </c>
      <c r="I2540" s="180">
        <f>VLOOKUP(D2540,Plan1!$B$2:$S$5570,9,)/1000</f>
        <v>5.79</v>
      </c>
      <c r="J2540" s="180">
        <f>VLOOKUP(D2540,Plan1!$B$2:$S$5570,10,)/1000</f>
        <v>5.5170000000000003</v>
      </c>
      <c r="K2540" s="180">
        <f>VLOOKUP(D2540,Plan1!$B$2:$S$5570,11,)/1000</f>
        <v>4.9770000000000003</v>
      </c>
      <c r="L2540" s="180">
        <f>VLOOKUP(D2540,Plan1!$B$2:$S$5570,12,)/1000</f>
        <v>4.7279999999999998</v>
      </c>
      <c r="M2540" s="180">
        <f>VLOOKUP(D2540,Plan1!$B$2:$S$5570,13,)/1000</f>
        <v>5.0030000000000001</v>
      </c>
      <c r="N2540" s="180">
        <f>VLOOKUP(D2540,Plan1!$B$2:$S$5570,14,)/1000</f>
        <v>5.8540000000000001</v>
      </c>
      <c r="O2540" s="180">
        <f>VLOOKUP(D2540,Plan1!$B$2:$S$5570,15,)/1000</f>
        <v>6.556</v>
      </c>
      <c r="P2540" s="180">
        <f>VLOOKUP(D2540,Plan1!$B$2:$S$5570,16,)/1000</f>
        <v>6.3789999999999996</v>
      </c>
      <c r="Q2540" s="180">
        <f>VLOOKUP(D2540,Plan1!$B$2:$S$5570,17,)/1000</f>
        <v>6.3890000000000002</v>
      </c>
      <c r="R2540" s="180">
        <f>VLOOKUP(D2540,Plan1!$B$2:$S$5570,18,)/1000</f>
        <v>6.01</v>
      </c>
      <c r="S2540" s="180">
        <f>VLOOKUP(D2540,Plan1!$B$2:$S$5570,6,)/1000</f>
        <v>5.71</v>
      </c>
    </row>
    <row r="2541" spans="1:19" x14ac:dyDescent="0.25">
      <c r="A2541" s="178">
        <v>5002</v>
      </c>
      <c r="B2541" s="178">
        <v>-241814</v>
      </c>
      <c r="C2541" s="178">
        <v>-516906</v>
      </c>
      <c r="D2541" s="178" t="s">
        <v>3105</v>
      </c>
      <c r="E2541" s="178" t="s">
        <v>167</v>
      </c>
      <c r="F2541" s="178" t="s">
        <v>2912</v>
      </c>
      <c r="G2541" s="180">
        <f>VLOOKUP(D2541,Plan1!$B$2:$S$5570,7,)/1000</f>
        <v>5.3869999999999996</v>
      </c>
      <c r="H2541" s="180">
        <f>VLOOKUP(D2541,Plan1!$B$2:$S$5570,8,)/1000</f>
        <v>5.5090000000000003</v>
      </c>
      <c r="I2541" s="180">
        <f>VLOOKUP(D2541,Plan1!$B$2:$S$5570,9,)/1000</f>
        <v>5.54</v>
      </c>
      <c r="J2541" s="180">
        <f>VLOOKUP(D2541,Plan1!$B$2:$S$5570,10,)/1000</f>
        <v>5.3479999999999999</v>
      </c>
      <c r="K2541" s="180">
        <f>VLOOKUP(D2541,Plan1!$B$2:$S$5570,11,)/1000</f>
        <v>4.4640000000000004</v>
      </c>
      <c r="L2541" s="180">
        <f>VLOOKUP(D2541,Plan1!$B$2:$S$5570,12,)/1000</f>
        <v>4.1859999999999999</v>
      </c>
      <c r="M2541" s="180">
        <f>VLOOKUP(D2541,Plan1!$B$2:$S$5570,13,)/1000</f>
        <v>4.3929999999999998</v>
      </c>
      <c r="N2541" s="180">
        <f>VLOOKUP(D2541,Plan1!$B$2:$S$5570,14,)/1000</f>
        <v>5.3369999999999997</v>
      </c>
      <c r="O2541" s="180">
        <f>VLOOKUP(D2541,Plan1!$B$2:$S$5570,15,)/1000</f>
        <v>4.9569999999999999</v>
      </c>
      <c r="P2541" s="180">
        <f>VLOOKUP(D2541,Plan1!$B$2:$S$5570,16,)/1000</f>
        <v>5.1550000000000002</v>
      </c>
      <c r="Q2541" s="180">
        <f>VLOOKUP(D2541,Plan1!$B$2:$S$5570,17,)/1000</f>
        <v>5.54</v>
      </c>
      <c r="R2541" s="180">
        <f>VLOOKUP(D2541,Plan1!$B$2:$S$5570,18,)/1000</f>
        <v>5.5650000000000004</v>
      </c>
      <c r="S2541" s="180">
        <f>VLOOKUP(D2541,Plan1!$B$2:$S$5570,6,)/1000</f>
        <v>5.1150000000000002</v>
      </c>
    </row>
    <row r="2542" spans="1:19" x14ac:dyDescent="0.25">
      <c r="A2542" s="178">
        <v>51059</v>
      </c>
      <c r="B2542" s="178">
        <v>-56504</v>
      </c>
      <c r="C2542" s="178">
        <v>-359716</v>
      </c>
      <c r="D2542" s="178" t="s">
        <v>3867</v>
      </c>
      <c r="E2542" s="178" t="s">
        <v>167</v>
      </c>
      <c r="F2542" s="178" t="s">
        <v>3752</v>
      </c>
      <c r="G2542" s="180">
        <f>VLOOKUP(D2542,Plan1!$B$2:$S$5570,7,)/1000</f>
        <v>5.54</v>
      </c>
      <c r="H2542" s="180">
        <f>VLOOKUP(D2542,Plan1!$B$2:$S$5570,8,)/1000</f>
        <v>5.6529999999999996</v>
      </c>
      <c r="I2542" s="180">
        <f>VLOOKUP(D2542,Plan1!$B$2:$S$5570,9,)/1000</f>
        <v>5.7549999999999999</v>
      </c>
      <c r="J2542" s="180">
        <f>VLOOKUP(D2542,Plan1!$B$2:$S$5570,10,)/1000</f>
        <v>5.6109999999999998</v>
      </c>
      <c r="K2542" s="180">
        <f>VLOOKUP(D2542,Plan1!$B$2:$S$5570,11,)/1000</f>
        <v>5.2549999999999999</v>
      </c>
      <c r="L2542" s="180">
        <f>VLOOKUP(D2542,Plan1!$B$2:$S$5570,12,)/1000</f>
        <v>4.9130000000000003</v>
      </c>
      <c r="M2542" s="180">
        <f>VLOOKUP(D2542,Plan1!$B$2:$S$5570,13,)/1000</f>
        <v>5.109</v>
      </c>
      <c r="N2542" s="180">
        <f>VLOOKUP(D2542,Plan1!$B$2:$S$5570,14,)/1000</f>
        <v>5.6870000000000003</v>
      </c>
      <c r="O2542" s="180">
        <f>VLOOKUP(D2542,Plan1!$B$2:$S$5570,15,)/1000</f>
        <v>5.93</v>
      </c>
      <c r="P2542" s="180">
        <f>VLOOKUP(D2542,Plan1!$B$2:$S$5570,16,)/1000</f>
        <v>6.016</v>
      </c>
      <c r="Q2542" s="180">
        <f>VLOOKUP(D2542,Plan1!$B$2:$S$5570,17,)/1000</f>
        <v>6.0010000000000003</v>
      </c>
      <c r="R2542" s="180">
        <f>VLOOKUP(D2542,Plan1!$B$2:$S$5570,18,)/1000</f>
        <v>5.5430000000000001</v>
      </c>
      <c r="S2542" s="180">
        <f>VLOOKUP(D2542,Plan1!$B$2:$S$5570,6,)/1000</f>
        <v>5.585</v>
      </c>
    </row>
    <row r="2543" spans="1:19" x14ac:dyDescent="0.25">
      <c r="A2543" s="178">
        <v>47992</v>
      </c>
      <c r="B2543" s="178">
        <v>-63771</v>
      </c>
      <c r="C2543" s="178">
        <v>-373499</v>
      </c>
      <c r="D2543" s="178" t="s">
        <v>3771</v>
      </c>
      <c r="E2543" s="178" t="s">
        <v>167</v>
      </c>
      <c r="F2543" s="178" t="s">
        <v>3752</v>
      </c>
      <c r="G2543" s="180">
        <f>VLOOKUP(D2543,Plan1!$B$2:$S$5570,7,)/1000</f>
        <v>5.93</v>
      </c>
      <c r="H2543" s="180">
        <f>VLOOKUP(D2543,Plan1!$B$2:$S$5570,8,)/1000</f>
        <v>6.093</v>
      </c>
      <c r="I2543" s="180">
        <f>VLOOKUP(D2543,Plan1!$B$2:$S$5570,9,)/1000</f>
        <v>6.2140000000000004</v>
      </c>
      <c r="J2543" s="180">
        <f>VLOOKUP(D2543,Plan1!$B$2:$S$5570,10,)/1000</f>
        <v>6.0060000000000002</v>
      </c>
      <c r="K2543" s="180">
        <f>VLOOKUP(D2543,Plan1!$B$2:$S$5570,11,)/1000</f>
        <v>5.5430000000000001</v>
      </c>
      <c r="L2543" s="180">
        <f>VLOOKUP(D2543,Plan1!$B$2:$S$5570,12,)/1000</f>
        <v>5.1180000000000003</v>
      </c>
      <c r="M2543" s="180">
        <f>VLOOKUP(D2543,Plan1!$B$2:$S$5570,13,)/1000</f>
        <v>5.4269999999999996</v>
      </c>
      <c r="N2543" s="180">
        <f>VLOOKUP(D2543,Plan1!$B$2:$S$5570,14,)/1000</f>
        <v>6.1289999999999996</v>
      </c>
      <c r="O2543" s="180">
        <f>VLOOKUP(D2543,Plan1!$B$2:$S$5570,15,)/1000</f>
        <v>6.4560000000000004</v>
      </c>
      <c r="P2543" s="180">
        <f>VLOOKUP(D2543,Plan1!$B$2:$S$5570,16,)/1000</f>
        <v>6.4770000000000003</v>
      </c>
      <c r="Q2543" s="180">
        <f>VLOOKUP(D2543,Plan1!$B$2:$S$5570,17,)/1000</f>
        <v>6.3449999999999998</v>
      </c>
      <c r="R2543" s="180">
        <f>VLOOKUP(D2543,Plan1!$B$2:$S$5570,18,)/1000</f>
        <v>5.9139999999999997</v>
      </c>
      <c r="S2543" s="180">
        <f>VLOOKUP(D2543,Plan1!$B$2:$S$5570,6,)/1000</f>
        <v>5.9710000000000001</v>
      </c>
    </row>
    <row r="2544" spans="1:19" x14ac:dyDescent="0.25">
      <c r="A2544" s="178">
        <v>49088</v>
      </c>
      <c r="B2544" s="178">
        <v>-60994</v>
      </c>
      <c r="C2544" s="178">
        <v>-426303</v>
      </c>
      <c r="D2544" s="178" t="s">
        <v>3585</v>
      </c>
      <c r="E2544" s="178" t="s">
        <v>167</v>
      </c>
      <c r="F2544" s="178" t="s">
        <v>3448</v>
      </c>
      <c r="G2544" s="180">
        <f>VLOOKUP(D2544,Plan1!$B$2:$S$5570,7,)/1000</f>
        <v>4.8220000000000001</v>
      </c>
      <c r="H2544" s="180">
        <f>VLOOKUP(D2544,Plan1!$B$2:$S$5570,8,)/1000</f>
        <v>5.1260000000000003</v>
      </c>
      <c r="I2544" s="180">
        <f>VLOOKUP(D2544,Plan1!$B$2:$S$5570,9,)/1000</f>
        <v>5.226</v>
      </c>
      <c r="J2544" s="180">
        <f>VLOOKUP(D2544,Plan1!$B$2:$S$5570,10,)/1000</f>
        <v>5.2409999999999997</v>
      </c>
      <c r="K2544" s="180">
        <f>VLOOKUP(D2544,Plan1!$B$2:$S$5570,11,)/1000</f>
        <v>5.4569999999999999</v>
      </c>
      <c r="L2544" s="180">
        <f>VLOOKUP(D2544,Plan1!$B$2:$S$5570,12,)/1000</f>
        <v>5.6379999999999999</v>
      </c>
      <c r="M2544" s="180">
        <f>VLOOKUP(D2544,Plan1!$B$2:$S$5570,13,)/1000</f>
        <v>5.968</v>
      </c>
      <c r="N2544" s="180">
        <f>VLOOKUP(D2544,Plan1!$B$2:$S$5570,14,)/1000</f>
        <v>6.5060000000000002</v>
      </c>
      <c r="O2544" s="180">
        <f>VLOOKUP(D2544,Plan1!$B$2:$S$5570,15,)/1000</f>
        <v>6.6120000000000001</v>
      </c>
      <c r="P2544" s="180">
        <f>VLOOKUP(D2544,Plan1!$B$2:$S$5570,16,)/1000</f>
        <v>6.1779999999999999</v>
      </c>
      <c r="Q2544" s="180">
        <f>VLOOKUP(D2544,Plan1!$B$2:$S$5570,17,)/1000</f>
        <v>5.774</v>
      </c>
      <c r="R2544" s="180">
        <f>VLOOKUP(D2544,Plan1!$B$2:$S$5570,18,)/1000</f>
        <v>5.234</v>
      </c>
      <c r="S2544" s="180">
        <f>VLOOKUP(D2544,Plan1!$B$2:$S$5570,6,)/1000</f>
        <v>5.649</v>
      </c>
    </row>
    <row r="2545" spans="1:19" x14ac:dyDescent="0.25">
      <c r="A2545" s="178">
        <v>47231</v>
      </c>
      <c r="B2545" s="178">
        <v>-65857</v>
      </c>
      <c r="C2545" s="178">
        <v>-367764</v>
      </c>
      <c r="D2545" s="178" t="s">
        <v>3759</v>
      </c>
      <c r="E2545" s="178" t="s">
        <v>167</v>
      </c>
      <c r="F2545" s="178" t="s">
        <v>3752</v>
      </c>
      <c r="G2545" s="180">
        <f>VLOOKUP(D2545,Plan1!$B$2:$S$5570,7,)/1000</f>
        <v>5.7759999999999998</v>
      </c>
      <c r="H2545" s="180">
        <f>VLOOKUP(D2545,Plan1!$B$2:$S$5570,8,)/1000</f>
        <v>5.899</v>
      </c>
      <c r="I2545" s="180">
        <f>VLOOKUP(D2545,Plan1!$B$2:$S$5570,9,)/1000</f>
        <v>6.1020000000000003</v>
      </c>
      <c r="J2545" s="180">
        <f>VLOOKUP(D2545,Plan1!$B$2:$S$5570,10,)/1000</f>
        <v>5.8609999999999998</v>
      </c>
      <c r="K2545" s="180">
        <f>VLOOKUP(D2545,Plan1!$B$2:$S$5570,11,)/1000</f>
        <v>5.4039999999999999</v>
      </c>
      <c r="L2545" s="180">
        <f>VLOOKUP(D2545,Plan1!$B$2:$S$5570,12,)/1000</f>
        <v>4.883</v>
      </c>
      <c r="M2545" s="180">
        <f>VLOOKUP(D2545,Plan1!$B$2:$S$5570,13,)/1000</f>
        <v>5.2530000000000001</v>
      </c>
      <c r="N2545" s="180">
        <f>VLOOKUP(D2545,Plan1!$B$2:$S$5570,14,)/1000</f>
        <v>5.9589999999999996</v>
      </c>
      <c r="O2545" s="180">
        <f>VLOOKUP(D2545,Plan1!$B$2:$S$5570,15,)/1000</f>
        <v>6.3550000000000004</v>
      </c>
      <c r="P2545" s="180">
        <f>VLOOKUP(D2545,Plan1!$B$2:$S$5570,16,)/1000</f>
        <v>6.4039999999999999</v>
      </c>
      <c r="Q2545" s="180">
        <f>VLOOKUP(D2545,Plan1!$B$2:$S$5570,17,)/1000</f>
        <v>6.2489999999999997</v>
      </c>
      <c r="R2545" s="180">
        <f>VLOOKUP(D2545,Plan1!$B$2:$S$5570,18,)/1000</f>
        <v>5.8470000000000004</v>
      </c>
      <c r="S2545" s="180">
        <f>VLOOKUP(D2545,Plan1!$B$2:$S$5570,6,)/1000</f>
        <v>5.8319999999999999</v>
      </c>
    </row>
    <row r="2546" spans="1:19" x14ac:dyDescent="0.25">
      <c r="A2546" s="178">
        <v>6794</v>
      </c>
      <c r="B2546" s="178">
        <v>-225521</v>
      </c>
      <c r="C2546" s="178">
        <v>-520374</v>
      </c>
      <c r="D2546" s="178" t="s">
        <v>3281</v>
      </c>
      <c r="E2546" s="178" t="s">
        <v>167</v>
      </c>
      <c r="F2546" s="178" t="s">
        <v>2912</v>
      </c>
      <c r="G2546" s="180">
        <f>VLOOKUP(D2546,Plan1!$B$2:$S$5570,7,)/1000</f>
        <v>5.3760000000000003</v>
      </c>
      <c r="H2546" s="180">
        <f>VLOOKUP(D2546,Plan1!$B$2:$S$5570,8,)/1000</f>
        <v>5.694</v>
      </c>
      <c r="I2546" s="180">
        <f>VLOOKUP(D2546,Plan1!$B$2:$S$5570,9,)/1000</f>
        <v>5.72</v>
      </c>
      <c r="J2546" s="180">
        <f>VLOOKUP(D2546,Plan1!$B$2:$S$5570,10,)/1000</f>
        <v>5.4240000000000004</v>
      </c>
      <c r="K2546" s="180">
        <f>VLOOKUP(D2546,Plan1!$B$2:$S$5570,11,)/1000</f>
        <v>4.6820000000000004</v>
      </c>
      <c r="L2546" s="180">
        <f>VLOOKUP(D2546,Plan1!$B$2:$S$5570,12,)/1000</f>
        <v>4.4969999999999999</v>
      </c>
      <c r="M2546" s="180">
        <f>VLOOKUP(D2546,Plan1!$B$2:$S$5570,13,)/1000</f>
        <v>4.6360000000000001</v>
      </c>
      <c r="N2546" s="180">
        <f>VLOOKUP(D2546,Plan1!$B$2:$S$5570,14,)/1000</f>
        <v>5.49</v>
      </c>
      <c r="O2546" s="180">
        <f>VLOOKUP(D2546,Plan1!$B$2:$S$5570,15,)/1000</f>
        <v>5.1340000000000003</v>
      </c>
      <c r="P2546" s="180">
        <f>VLOOKUP(D2546,Plan1!$B$2:$S$5570,16,)/1000</f>
        <v>5.3650000000000002</v>
      </c>
      <c r="Q2546" s="180">
        <f>VLOOKUP(D2546,Plan1!$B$2:$S$5570,17,)/1000</f>
        <v>5.5919999999999996</v>
      </c>
      <c r="R2546" s="180">
        <f>VLOOKUP(D2546,Plan1!$B$2:$S$5570,18,)/1000</f>
        <v>5.66</v>
      </c>
      <c r="S2546" s="180">
        <f>VLOOKUP(D2546,Plan1!$B$2:$S$5570,6,)/1000</f>
        <v>5.2729999999999997</v>
      </c>
    </row>
    <row r="2547" spans="1:19" x14ac:dyDescent="0.25">
      <c r="A2547" s="178">
        <v>3425</v>
      </c>
      <c r="B2547" s="178">
        <v>-267196</v>
      </c>
      <c r="C2547" s="178">
        <v>-52863</v>
      </c>
      <c r="D2547" s="178" t="s">
        <v>4651</v>
      </c>
      <c r="E2547" s="178" t="s">
        <v>167</v>
      </c>
      <c r="F2547" s="178" t="s">
        <v>4434</v>
      </c>
      <c r="G2547" s="180">
        <f>VLOOKUP(D2547,Plan1!$B$2:$S$5570,7,)/1000</f>
        <v>5.4560000000000004</v>
      </c>
      <c r="H2547" s="180">
        <f>VLOOKUP(D2547,Plan1!$B$2:$S$5570,8,)/1000</f>
        <v>5.3819999999999997</v>
      </c>
      <c r="I2547" s="180">
        <f>VLOOKUP(D2547,Plan1!$B$2:$S$5570,9,)/1000</f>
        <v>5.431</v>
      </c>
      <c r="J2547" s="180">
        <f>VLOOKUP(D2547,Plan1!$B$2:$S$5570,10,)/1000</f>
        <v>4.9080000000000004</v>
      </c>
      <c r="K2547" s="180">
        <f>VLOOKUP(D2547,Plan1!$B$2:$S$5570,11,)/1000</f>
        <v>4.1029999999999998</v>
      </c>
      <c r="L2547" s="180">
        <f>VLOOKUP(D2547,Plan1!$B$2:$S$5570,12,)/1000</f>
        <v>3.6269999999999998</v>
      </c>
      <c r="M2547" s="180">
        <f>VLOOKUP(D2547,Plan1!$B$2:$S$5570,13,)/1000</f>
        <v>4.0350000000000001</v>
      </c>
      <c r="N2547" s="180">
        <f>VLOOKUP(D2547,Plan1!$B$2:$S$5570,14,)/1000</f>
        <v>4.82</v>
      </c>
      <c r="O2547" s="180">
        <f>VLOOKUP(D2547,Plan1!$B$2:$S$5570,15,)/1000</f>
        <v>4.5149999999999997</v>
      </c>
      <c r="P2547" s="180">
        <f>VLOOKUP(D2547,Plan1!$B$2:$S$5570,16,)/1000</f>
        <v>5.0250000000000004</v>
      </c>
      <c r="Q2547" s="180">
        <f>VLOOKUP(D2547,Plan1!$B$2:$S$5570,17,)/1000</f>
        <v>5.4980000000000002</v>
      </c>
      <c r="R2547" s="180">
        <f>VLOOKUP(D2547,Plan1!$B$2:$S$5570,18,)/1000</f>
        <v>5.4880000000000004</v>
      </c>
      <c r="S2547" s="180">
        <f>VLOOKUP(D2547,Plan1!$B$2:$S$5570,6,)/1000</f>
        <v>4.8570000000000002</v>
      </c>
    </row>
    <row r="2548" spans="1:19" x14ac:dyDescent="0.25">
      <c r="A2548" s="178">
        <v>9474</v>
      </c>
      <c r="B2548" s="178">
        <v>-210181</v>
      </c>
      <c r="C2548" s="178">
        <v>-47761</v>
      </c>
      <c r="D2548" s="178" t="s">
        <v>4651</v>
      </c>
      <c r="E2548" s="178" t="s">
        <v>167</v>
      </c>
      <c r="F2548" s="178" t="s">
        <v>4704</v>
      </c>
      <c r="G2548" s="180">
        <f>VLOOKUP(D2548,Plan1!$B$2:$S$5570,7,)/1000</f>
        <v>5.4560000000000004</v>
      </c>
      <c r="H2548" s="180">
        <f>VLOOKUP(D2548,Plan1!$B$2:$S$5570,8,)/1000</f>
        <v>5.3819999999999997</v>
      </c>
      <c r="I2548" s="180">
        <f>VLOOKUP(D2548,Plan1!$B$2:$S$5570,9,)/1000</f>
        <v>5.431</v>
      </c>
      <c r="J2548" s="180">
        <f>VLOOKUP(D2548,Plan1!$B$2:$S$5570,10,)/1000</f>
        <v>4.9080000000000004</v>
      </c>
      <c r="K2548" s="180">
        <f>VLOOKUP(D2548,Plan1!$B$2:$S$5570,11,)/1000</f>
        <v>4.1029999999999998</v>
      </c>
      <c r="L2548" s="180">
        <f>VLOOKUP(D2548,Plan1!$B$2:$S$5570,12,)/1000</f>
        <v>3.6269999999999998</v>
      </c>
      <c r="M2548" s="180">
        <f>VLOOKUP(D2548,Plan1!$B$2:$S$5570,13,)/1000</f>
        <v>4.0350000000000001</v>
      </c>
      <c r="N2548" s="180">
        <f>VLOOKUP(D2548,Plan1!$B$2:$S$5570,14,)/1000</f>
        <v>4.82</v>
      </c>
      <c r="O2548" s="180">
        <f>VLOOKUP(D2548,Plan1!$B$2:$S$5570,15,)/1000</f>
        <v>4.5149999999999997</v>
      </c>
      <c r="P2548" s="180">
        <f>VLOOKUP(D2548,Plan1!$B$2:$S$5570,16,)/1000</f>
        <v>5.0250000000000004</v>
      </c>
      <c r="Q2548" s="180">
        <f>VLOOKUP(D2548,Plan1!$B$2:$S$5570,17,)/1000</f>
        <v>5.4980000000000002</v>
      </c>
      <c r="R2548" s="180">
        <f>VLOOKUP(D2548,Plan1!$B$2:$S$5570,18,)/1000</f>
        <v>5.4880000000000004</v>
      </c>
      <c r="S2548" s="180">
        <f>VLOOKUP(D2548,Plan1!$B$2:$S$5570,6,)/1000</f>
        <v>4.8570000000000002</v>
      </c>
    </row>
    <row r="2549" spans="1:19" x14ac:dyDescent="0.25">
      <c r="A2549" s="178">
        <v>1703</v>
      </c>
      <c r="B2549" s="178">
        <v>-292927</v>
      </c>
      <c r="C2549" s="178">
        <v>-542242</v>
      </c>
      <c r="D2549" s="178" t="s">
        <v>4083</v>
      </c>
      <c r="E2549" s="178" t="s">
        <v>167</v>
      </c>
      <c r="F2549" s="178" t="s">
        <v>3898</v>
      </c>
      <c r="G2549" s="180">
        <f>VLOOKUP(D2549,Plan1!$B$2:$S$5570,7,)/1000</f>
        <v>5.6870000000000003</v>
      </c>
      <c r="H2549" s="180">
        <f>VLOOKUP(D2549,Plan1!$B$2:$S$5570,8,)/1000</f>
        <v>5.77</v>
      </c>
      <c r="I2549" s="180">
        <f>VLOOKUP(D2549,Plan1!$B$2:$S$5570,9,)/1000</f>
        <v>5.5140000000000002</v>
      </c>
      <c r="J2549" s="180">
        <f>VLOOKUP(D2549,Plan1!$B$2:$S$5570,10,)/1000</f>
        <v>4.8780000000000001</v>
      </c>
      <c r="K2549" s="180">
        <f>VLOOKUP(D2549,Plan1!$B$2:$S$5570,11,)/1000</f>
        <v>4.0179999999999998</v>
      </c>
      <c r="L2549" s="180">
        <f>VLOOKUP(D2549,Plan1!$B$2:$S$5570,12,)/1000</f>
        <v>3.48</v>
      </c>
      <c r="M2549" s="180">
        <f>VLOOKUP(D2549,Plan1!$B$2:$S$5570,13,)/1000</f>
        <v>3.8410000000000002</v>
      </c>
      <c r="N2549" s="180">
        <f>VLOOKUP(D2549,Plan1!$B$2:$S$5570,14,)/1000</f>
        <v>4.4690000000000003</v>
      </c>
      <c r="O2549" s="180">
        <f>VLOOKUP(D2549,Plan1!$B$2:$S$5570,15,)/1000</f>
        <v>4.407</v>
      </c>
      <c r="P2549" s="180">
        <f>VLOOKUP(D2549,Plan1!$B$2:$S$5570,16,)/1000</f>
        <v>4.9989999999999997</v>
      </c>
      <c r="Q2549" s="180">
        <f>VLOOKUP(D2549,Plan1!$B$2:$S$5570,17,)/1000</f>
        <v>5.6920000000000002</v>
      </c>
      <c r="R2549" s="180">
        <f>VLOOKUP(D2549,Plan1!$B$2:$S$5570,18,)/1000</f>
        <v>5.7969999999999997</v>
      </c>
      <c r="S2549" s="180">
        <f>VLOOKUP(D2549,Plan1!$B$2:$S$5570,6,)/1000</f>
        <v>4.8789999999999996</v>
      </c>
    </row>
    <row r="2550" spans="1:19" x14ac:dyDescent="0.25">
      <c r="A2550" s="178">
        <v>6171</v>
      </c>
      <c r="B2550" s="178">
        <v>-231043</v>
      </c>
      <c r="C2550" s="178">
        <v>-467284</v>
      </c>
      <c r="D2550" s="178" t="s">
        <v>4849</v>
      </c>
      <c r="E2550" s="178" t="s">
        <v>167</v>
      </c>
      <c r="F2550" s="178" t="s">
        <v>4704</v>
      </c>
      <c r="G2550" s="180">
        <f>VLOOKUP(D2550,Plan1!$B$2:$S$5570,7,)/1000</f>
        <v>4.9729999999999999</v>
      </c>
      <c r="H2550" s="180">
        <f>VLOOKUP(D2550,Plan1!$B$2:$S$5570,8,)/1000</f>
        <v>5.5129999999999999</v>
      </c>
      <c r="I2550" s="180">
        <f>VLOOKUP(D2550,Plan1!$B$2:$S$5570,9,)/1000</f>
        <v>5.2670000000000003</v>
      </c>
      <c r="J2550" s="180">
        <f>VLOOKUP(D2550,Plan1!$B$2:$S$5570,10,)/1000</f>
        <v>5.1989999999999998</v>
      </c>
      <c r="K2550" s="180">
        <f>VLOOKUP(D2550,Plan1!$B$2:$S$5570,11,)/1000</f>
        <v>4.6440000000000001</v>
      </c>
      <c r="L2550" s="180">
        <f>VLOOKUP(D2550,Plan1!$B$2:$S$5570,12,)/1000</f>
        <v>4.5010000000000003</v>
      </c>
      <c r="M2550" s="180">
        <f>VLOOKUP(D2550,Plan1!$B$2:$S$5570,13,)/1000</f>
        <v>4.6050000000000004</v>
      </c>
      <c r="N2550" s="180">
        <f>VLOOKUP(D2550,Plan1!$B$2:$S$5570,14,)/1000</f>
        <v>5.4779999999999998</v>
      </c>
      <c r="O2550" s="180">
        <f>VLOOKUP(D2550,Plan1!$B$2:$S$5570,15,)/1000</f>
        <v>5.0679999999999996</v>
      </c>
      <c r="P2550" s="180">
        <f>VLOOKUP(D2550,Plan1!$B$2:$S$5570,16,)/1000</f>
        <v>5.1989999999999998</v>
      </c>
      <c r="Q2550" s="180">
        <f>VLOOKUP(D2550,Plan1!$B$2:$S$5570,17,)/1000</f>
        <v>5.0940000000000003</v>
      </c>
      <c r="R2550" s="180">
        <f>VLOOKUP(D2550,Plan1!$B$2:$S$5570,18,)/1000</f>
        <v>5.3250000000000002</v>
      </c>
      <c r="S2550" s="180">
        <f>VLOOKUP(D2550,Plan1!$B$2:$S$5570,6,)/1000</f>
        <v>5.0720000000000001</v>
      </c>
    </row>
    <row r="2551" spans="1:19" x14ac:dyDescent="0.25">
      <c r="A2551" s="178">
        <v>32608</v>
      </c>
      <c r="B2551" s="178">
        <v>-104322</v>
      </c>
      <c r="C2551" s="178">
        <v>-624792</v>
      </c>
      <c r="D2551" s="178" t="s">
        <v>4408</v>
      </c>
      <c r="E2551" s="178" t="s">
        <v>167</v>
      </c>
      <c r="F2551" s="178" t="s">
        <v>4373</v>
      </c>
      <c r="G2551" s="180">
        <f>VLOOKUP(D2551,Plan1!$B$2:$S$5570,7,)/1000</f>
        <v>4.101</v>
      </c>
      <c r="H2551" s="180">
        <f>VLOOKUP(D2551,Plan1!$B$2:$S$5570,8,)/1000</f>
        <v>4.2279999999999998</v>
      </c>
      <c r="I2551" s="180">
        <f>VLOOKUP(D2551,Plan1!$B$2:$S$5570,9,)/1000</f>
        <v>4.3899999999999997</v>
      </c>
      <c r="J2551" s="180">
        <f>VLOOKUP(D2551,Plan1!$B$2:$S$5570,10,)/1000</f>
        <v>4.6890000000000001</v>
      </c>
      <c r="K2551" s="180">
        <f>VLOOKUP(D2551,Plan1!$B$2:$S$5570,11,)/1000</f>
        <v>4.3460000000000001</v>
      </c>
      <c r="L2551" s="180">
        <f>VLOOKUP(D2551,Plan1!$B$2:$S$5570,12,)/1000</f>
        <v>4.8819999999999997</v>
      </c>
      <c r="M2551" s="180">
        <f>VLOOKUP(D2551,Plan1!$B$2:$S$5570,13,)/1000</f>
        <v>4.875</v>
      </c>
      <c r="N2551" s="180">
        <f>VLOOKUP(D2551,Plan1!$B$2:$S$5570,14,)/1000</f>
        <v>5.1219999999999999</v>
      </c>
      <c r="O2551" s="180">
        <f>VLOOKUP(D2551,Plan1!$B$2:$S$5570,15,)/1000</f>
        <v>4.9770000000000003</v>
      </c>
      <c r="P2551" s="180">
        <f>VLOOKUP(D2551,Plan1!$B$2:$S$5570,16,)/1000</f>
        <v>4.9349999999999996</v>
      </c>
      <c r="Q2551" s="180">
        <f>VLOOKUP(D2551,Plan1!$B$2:$S$5570,17,)/1000</f>
        <v>4.5999999999999996</v>
      </c>
      <c r="R2551" s="180">
        <f>VLOOKUP(D2551,Plan1!$B$2:$S$5570,18,)/1000</f>
        <v>4.3</v>
      </c>
      <c r="S2551" s="180">
        <f>VLOOKUP(D2551,Plan1!$B$2:$S$5570,6,)/1000</f>
        <v>4.6210000000000004</v>
      </c>
    </row>
    <row r="2552" spans="1:19" x14ac:dyDescent="0.25">
      <c r="A2552" s="178">
        <v>15027</v>
      </c>
      <c r="B2552" s="178">
        <v>-178788</v>
      </c>
      <c r="C2552" s="178">
        <v>-517208</v>
      </c>
      <c r="D2552" s="178" t="s">
        <v>1091</v>
      </c>
      <c r="E2552" s="178" t="s">
        <v>167</v>
      </c>
      <c r="F2552" s="178" t="s">
        <v>1058</v>
      </c>
      <c r="G2552" s="180">
        <f>VLOOKUP(D2552,Plan1!$B$2:$S$5570,7,)/1000</f>
        <v>5.077</v>
      </c>
      <c r="H2552" s="180">
        <f>VLOOKUP(D2552,Plan1!$B$2:$S$5570,8,)/1000</f>
        <v>5.26</v>
      </c>
      <c r="I2552" s="180">
        <f>VLOOKUP(D2552,Plan1!$B$2:$S$5570,9,)/1000</f>
        <v>5.28</v>
      </c>
      <c r="J2552" s="180">
        <f>VLOOKUP(D2552,Plan1!$B$2:$S$5570,10,)/1000</f>
        <v>5.5730000000000004</v>
      </c>
      <c r="K2552" s="180">
        <f>VLOOKUP(D2552,Plan1!$B$2:$S$5570,11,)/1000</f>
        <v>5.4180000000000001</v>
      </c>
      <c r="L2552" s="180">
        <f>VLOOKUP(D2552,Plan1!$B$2:$S$5570,12,)/1000</f>
        <v>5.2679999999999998</v>
      </c>
      <c r="M2552" s="180">
        <f>VLOOKUP(D2552,Plan1!$B$2:$S$5570,13,)/1000</f>
        <v>5.3470000000000004</v>
      </c>
      <c r="N2552" s="180">
        <f>VLOOKUP(D2552,Plan1!$B$2:$S$5570,14,)/1000</f>
        <v>6.0990000000000002</v>
      </c>
      <c r="O2552" s="180">
        <f>VLOOKUP(D2552,Plan1!$B$2:$S$5570,15,)/1000</f>
        <v>5.4589999999999996</v>
      </c>
      <c r="P2552" s="180">
        <f>VLOOKUP(D2552,Plan1!$B$2:$S$5570,16,)/1000</f>
        <v>5.2009999999999996</v>
      </c>
      <c r="Q2552" s="180">
        <f>VLOOKUP(D2552,Plan1!$B$2:$S$5570,17,)/1000</f>
        <v>5.1420000000000003</v>
      </c>
      <c r="R2552" s="180">
        <f>VLOOKUP(D2552,Plan1!$B$2:$S$5570,18,)/1000</f>
        <v>5.2050000000000001</v>
      </c>
      <c r="S2552" s="180">
        <f>VLOOKUP(D2552,Plan1!$B$2:$S$5570,6,)/1000</f>
        <v>5.3609999999999998</v>
      </c>
    </row>
    <row r="2553" spans="1:19" x14ac:dyDescent="0.25">
      <c r="A2553" s="178">
        <v>5902</v>
      </c>
      <c r="B2553" s="178">
        <v>-232583</v>
      </c>
      <c r="C2553" s="178">
        <v>-509782</v>
      </c>
      <c r="D2553" s="178" t="s">
        <v>3214</v>
      </c>
      <c r="E2553" s="178" t="s">
        <v>167</v>
      </c>
      <c r="F2553" s="178" t="s">
        <v>2912</v>
      </c>
      <c r="G2553" s="180">
        <f>VLOOKUP(D2553,Plan1!$B$2:$S$5570,7,)/1000</f>
        <v>5.3049999999999997</v>
      </c>
      <c r="H2553" s="180">
        <f>VLOOKUP(D2553,Plan1!$B$2:$S$5570,8,)/1000</f>
        <v>5.5140000000000002</v>
      </c>
      <c r="I2553" s="180">
        <f>VLOOKUP(D2553,Plan1!$B$2:$S$5570,9,)/1000</f>
        <v>5.5190000000000001</v>
      </c>
      <c r="J2553" s="180">
        <f>VLOOKUP(D2553,Plan1!$B$2:$S$5570,10,)/1000</f>
        <v>5.375</v>
      </c>
      <c r="K2553" s="180">
        <f>VLOOKUP(D2553,Plan1!$B$2:$S$5570,11,)/1000</f>
        <v>4.625</v>
      </c>
      <c r="L2553" s="180">
        <f>VLOOKUP(D2553,Plan1!$B$2:$S$5570,12,)/1000</f>
        <v>4.4130000000000003</v>
      </c>
      <c r="M2553" s="180">
        <f>VLOOKUP(D2553,Plan1!$B$2:$S$5570,13,)/1000</f>
        <v>4.5860000000000003</v>
      </c>
      <c r="N2553" s="180">
        <f>VLOOKUP(D2553,Plan1!$B$2:$S$5570,14,)/1000</f>
        <v>5.4729999999999999</v>
      </c>
      <c r="O2553" s="180">
        <f>VLOOKUP(D2553,Plan1!$B$2:$S$5570,15,)/1000</f>
        <v>5.0759999999999996</v>
      </c>
      <c r="P2553" s="180">
        <f>VLOOKUP(D2553,Plan1!$B$2:$S$5570,16,)/1000</f>
        <v>5.1929999999999996</v>
      </c>
      <c r="Q2553" s="180">
        <f>VLOOKUP(D2553,Plan1!$B$2:$S$5570,17,)/1000</f>
        <v>5.4420000000000002</v>
      </c>
      <c r="R2553" s="180">
        <f>VLOOKUP(D2553,Plan1!$B$2:$S$5570,18,)/1000</f>
        <v>5.5330000000000004</v>
      </c>
      <c r="S2553" s="180">
        <f>VLOOKUP(D2553,Plan1!$B$2:$S$5570,6,)/1000</f>
        <v>5.1710000000000003</v>
      </c>
    </row>
    <row r="2554" spans="1:19" x14ac:dyDescent="0.25">
      <c r="A2554" s="178">
        <v>41764</v>
      </c>
      <c r="B2554" s="178">
        <v>-79824</v>
      </c>
      <c r="C2554" s="178">
        <v>-364964</v>
      </c>
      <c r="D2554" s="178" t="s">
        <v>3381</v>
      </c>
      <c r="E2554" s="178" t="s">
        <v>167</v>
      </c>
      <c r="F2554" s="178" t="s">
        <v>3284</v>
      </c>
      <c r="G2554" s="180">
        <f>VLOOKUP(D2554,Plan1!$B$2:$S$5570,7,)/1000</f>
        <v>5.7220000000000004</v>
      </c>
      <c r="H2554" s="180">
        <f>VLOOKUP(D2554,Plan1!$B$2:$S$5570,8,)/1000</f>
        <v>5.7350000000000003</v>
      </c>
      <c r="I2554" s="180">
        <f>VLOOKUP(D2554,Plan1!$B$2:$S$5570,9,)/1000</f>
        <v>5.9059999999999997</v>
      </c>
      <c r="J2554" s="180">
        <f>VLOOKUP(D2554,Plan1!$B$2:$S$5570,10,)/1000</f>
        <v>5.6630000000000003</v>
      </c>
      <c r="K2554" s="180">
        <f>VLOOKUP(D2554,Plan1!$B$2:$S$5570,11,)/1000</f>
        <v>4.9320000000000004</v>
      </c>
      <c r="L2554" s="180">
        <f>VLOOKUP(D2554,Plan1!$B$2:$S$5570,12,)/1000</f>
        <v>4.5430000000000001</v>
      </c>
      <c r="M2554" s="180">
        <f>VLOOKUP(D2554,Plan1!$B$2:$S$5570,13,)/1000</f>
        <v>4.6459999999999999</v>
      </c>
      <c r="N2554" s="180">
        <f>VLOOKUP(D2554,Plan1!$B$2:$S$5570,14,)/1000</f>
        <v>5.2910000000000004</v>
      </c>
      <c r="O2554" s="180">
        <f>VLOOKUP(D2554,Plan1!$B$2:$S$5570,15,)/1000</f>
        <v>5.8929999999999998</v>
      </c>
      <c r="P2554" s="180">
        <f>VLOOKUP(D2554,Plan1!$B$2:$S$5570,16,)/1000</f>
        <v>5.9980000000000002</v>
      </c>
      <c r="Q2554" s="180">
        <f>VLOOKUP(D2554,Plan1!$B$2:$S$5570,17,)/1000</f>
        <v>6.085</v>
      </c>
      <c r="R2554" s="180">
        <f>VLOOKUP(D2554,Plan1!$B$2:$S$5570,18,)/1000</f>
        <v>5.8150000000000004</v>
      </c>
      <c r="S2554" s="180">
        <f>VLOOKUP(D2554,Plan1!$B$2:$S$5570,6,)/1000</f>
        <v>5.5190000000000001</v>
      </c>
    </row>
    <row r="2555" spans="1:19" x14ac:dyDescent="0.25">
      <c r="A2555" s="178">
        <v>6911</v>
      </c>
      <c r="B2555" s="178">
        <v>-224811</v>
      </c>
      <c r="C2555" s="178">
        <v>-543084</v>
      </c>
      <c r="D2555" s="178" t="s">
        <v>1667</v>
      </c>
      <c r="E2555" s="178" t="s">
        <v>167</v>
      </c>
      <c r="F2555" s="178" t="s">
        <v>1651</v>
      </c>
      <c r="G2555" s="180">
        <f>VLOOKUP(D2555,Plan1!$B$2:$S$5570,7,)/1000</f>
        <v>5.327</v>
      </c>
      <c r="H2555" s="180">
        <f>VLOOKUP(D2555,Plan1!$B$2:$S$5570,8,)/1000</f>
        <v>5.6059999999999999</v>
      </c>
      <c r="I2555" s="180">
        <f>VLOOKUP(D2555,Plan1!$B$2:$S$5570,9,)/1000</f>
        <v>5.5960000000000001</v>
      </c>
      <c r="J2555" s="180">
        <f>VLOOKUP(D2555,Plan1!$B$2:$S$5570,10,)/1000</f>
        <v>5.21</v>
      </c>
      <c r="K2555" s="180">
        <f>VLOOKUP(D2555,Plan1!$B$2:$S$5570,11,)/1000</f>
        <v>4.5490000000000004</v>
      </c>
      <c r="L2555" s="180">
        <f>VLOOKUP(D2555,Plan1!$B$2:$S$5570,12,)/1000</f>
        <v>4.3470000000000004</v>
      </c>
      <c r="M2555" s="180">
        <f>VLOOKUP(D2555,Plan1!$B$2:$S$5570,13,)/1000</f>
        <v>4.4480000000000004</v>
      </c>
      <c r="N2555" s="180">
        <f>VLOOKUP(D2555,Plan1!$B$2:$S$5570,14,)/1000</f>
        <v>5.3529999999999998</v>
      </c>
      <c r="O2555" s="180">
        <f>VLOOKUP(D2555,Plan1!$B$2:$S$5570,15,)/1000</f>
        <v>5.125</v>
      </c>
      <c r="P2555" s="180">
        <f>VLOOKUP(D2555,Plan1!$B$2:$S$5570,16,)/1000</f>
        <v>5.2590000000000003</v>
      </c>
      <c r="Q2555" s="180">
        <f>VLOOKUP(D2555,Plan1!$B$2:$S$5570,17,)/1000</f>
        <v>5.4820000000000002</v>
      </c>
      <c r="R2555" s="180">
        <f>VLOOKUP(D2555,Plan1!$B$2:$S$5570,18,)/1000</f>
        <v>5.6520000000000001</v>
      </c>
      <c r="S2555" s="180">
        <f>VLOOKUP(D2555,Plan1!$B$2:$S$5570,6,)/1000</f>
        <v>5.1630000000000003</v>
      </c>
    </row>
    <row r="2556" spans="1:19" x14ac:dyDescent="0.25">
      <c r="A2556" s="178">
        <v>42909</v>
      </c>
      <c r="B2556" s="178">
        <v>-76864</v>
      </c>
      <c r="C2556" s="178">
        <v>-390057</v>
      </c>
      <c r="D2556" s="178" t="s">
        <v>793</v>
      </c>
      <c r="E2556" s="178" t="s">
        <v>167</v>
      </c>
      <c r="F2556" s="178" t="s">
        <v>792</v>
      </c>
      <c r="G2556" s="180">
        <f>VLOOKUP(D2556,Plan1!$B$2:$S$5570,7,)/1000</f>
        <v>5.66</v>
      </c>
      <c r="H2556" s="180">
        <f>VLOOKUP(D2556,Plan1!$B$2:$S$5570,8,)/1000</f>
        <v>5.7949999999999999</v>
      </c>
      <c r="I2556" s="180">
        <f>VLOOKUP(D2556,Plan1!$B$2:$S$5570,9,)/1000</f>
        <v>5.8840000000000003</v>
      </c>
      <c r="J2556" s="180">
        <f>VLOOKUP(D2556,Plan1!$B$2:$S$5570,10,)/1000</f>
        <v>5.6180000000000003</v>
      </c>
      <c r="K2556" s="180">
        <f>VLOOKUP(D2556,Plan1!$B$2:$S$5570,11,)/1000</f>
        <v>5.0819999999999999</v>
      </c>
      <c r="L2556" s="180">
        <f>VLOOKUP(D2556,Plan1!$B$2:$S$5570,12,)/1000</f>
        <v>4.7750000000000004</v>
      </c>
      <c r="M2556" s="180">
        <f>VLOOKUP(D2556,Plan1!$B$2:$S$5570,13,)/1000</f>
        <v>5.0419999999999998</v>
      </c>
      <c r="N2556" s="180">
        <f>VLOOKUP(D2556,Plan1!$B$2:$S$5570,14,)/1000</f>
        <v>5.7690000000000001</v>
      </c>
      <c r="O2556" s="180">
        <f>VLOOKUP(D2556,Plan1!$B$2:$S$5570,15,)/1000</f>
        <v>6.4809999999999999</v>
      </c>
      <c r="P2556" s="180">
        <f>VLOOKUP(D2556,Plan1!$B$2:$S$5570,16,)/1000</f>
        <v>6.2720000000000002</v>
      </c>
      <c r="Q2556" s="180">
        <f>VLOOKUP(D2556,Plan1!$B$2:$S$5570,17,)/1000</f>
        <v>6.266</v>
      </c>
      <c r="R2556" s="180">
        <f>VLOOKUP(D2556,Plan1!$B$2:$S$5570,18,)/1000</f>
        <v>5.9349999999999996</v>
      </c>
      <c r="S2556" s="180">
        <f>VLOOKUP(D2556,Plan1!$B$2:$S$5570,6,)/1000</f>
        <v>5.7149999999999999</v>
      </c>
    </row>
    <row r="2557" spans="1:19" x14ac:dyDescent="0.25">
      <c r="A2557" s="178">
        <v>50217</v>
      </c>
      <c r="B2557" s="178">
        <v>-58194</v>
      </c>
      <c r="C2557" s="178">
        <v>-442248</v>
      </c>
      <c r="D2557" s="178" t="s">
        <v>1336</v>
      </c>
      <c r="E2557" s="178" t="s">
        <v>167</v>
      </c>
      <c r="F2557" s="178" t="s">
        <v>1298</v>
      </c>
      <c r="G2557" s="180">
        <f>VLOOKUP(D2557,Plan1!$B$2:$S$5570,7,)/1000</f>
        <v>4.5330000000000004</v>
      </c>
      <c r="H2557" s="180">
        <f>VLOOKUP(D2557,Plan1!$B$2:$S$5570,8,)/1000</f>
        <v>4.7690000000000001</v>
      </c>
      <c r="I2557" s="180">
        <f>VLOOKUP(D2557,Plan1!$B$2:$S$5570,9,)/1000</f>
        <v>4.9480000000000004</v>
      </c>
      <c r="J2557" s="180">
        <f>VLOOKUP(D2557,Plan1!$B$2:$S$5570,10,)/1000</f>
        <v>5.0110000000000001</v>
      </c>
      <c r="K2557" s="180">
        <f>VLOOKUP(D2557,Plan1!$B$2:$S$5570,11,)/1000</f>
        <v>5.1609999999999996</v>
      </c>
      <c r="L2557" s="180">
        <f>VLOOKUP(D2557,Plan1!$B$2:$S$5570,12,)/1000</f>
        <v>5.5430000000000001</v>
      </c>
      <c r="M2557" s="180">
        <f>VLOOKUP(D2557,Plan1!$B$2:$S$5570,13,)/1000</f>
        <v>5.82</v>
      </c>
      <c r="N2557" s="180">
        <f>VLOOKUP(D2557,Plan1!$B$2:$S$5570,14,)/1000</f>
        <v>6.3730000000000002</v>
      </c>
      <c r="O2557" s="180">
        <f>VLOOKUP(D2557,Plan1!$B$2:$S$5570,15,)/1000</f>
        <v>6.444</v>
      </c>
      <c r="P2557" s="180">
        <f>VLOOKUP(D2557,Plan1!$B$2:$S$5570,16,)/1000</f>
        <v>5.702</v>
      </c>
      <c r="Q2557" s="180">
        <f>VLOOKUP(D2557,Plan1!$B$2:$S$5570,17,)/1000</f>
        <v>5.1820000000000004</v>
      </c>
      <c r="R2557" s="180">
        <f>VLOOKUP(D2557,Plan1!$B$2:$S$5570,18,)/1000</f>
        <v>4.8559999999999999</v>
      </c>
      <c r="S2557" s="180">
        <f>VLOOKUP(D2557,Plan1!$B$2:$S$5570,6,)/1000</f>
        <v>5.3620000000000001</v>
      </c>
    </row>
    <row r="2558" spans="1:19" x14ac:dyDescent="0.25">
      <c r="A2558" s="178">
        <v>37133</v>
      </c>
      <c r="B2558" s="178">
        <v>-91869</v>
      </c>
      <c r="C2558" s="178">
        <v>-382693</v>
      </c>
      <c r="D2558" s="178" t="s">
        <v>1336</v>
      </c>
      <c r="E2558" s="178" t="s">
        <v>167</v>
      </c>
      <c r="F2558" s="178" t="s">
        <v>3284</v>
      </c>
      <c r="G2558" s="180">
        <f>VLOOKUP(D2558,Plan1!$B$2:$S$5570,7,)/1000</f>
        <v>4.5330000000000004</v>
      </c>
      <c r="H2558" s="180">
        <f>VLOOKUP(D2558,Plan1!$B$2:$S$5570,8,)/1000</f>
        <v>4.7690000000000001</v>
      </c>
      <c r="I2558" s="180">
        <f>VLOOKUP(D2558,Plan1!$B$2:$S$5570,9,)/1000</f>
        <v>4.9480000000000004</v>
      </c>
      <c r="J2558" s="180">
        <f>VLOOKUP(D2558,Plan1!$B$2:$S$5570,10,)/1000</f>
        <v>5.0110000000000001</v>
      </c>
      <c r="K2558" s="180">
        <f>VLOOKUP(D2558,Plan1!$B$2:$S$5570,11,)/1000</f>
        <v>5.1609999999999996</v>
      </c>
      <c r="L2558" s="180">
        <f>VLOOKUP(D2558,Plan1!$B$2:$S$5570,12,)/1000</f>
        <v>5.5430000000000001</v>
      </c>
      <c r="M2558" s="180">
        <f>VLOOKUP(D2558,Plan1!$B$2:$S$5570,13,)/1000</f>
        <v>5.82</v>
      </c>
      <c r="N2558" s="180">
        <f>VLOOKUP(D2558,Plan1!$B$2:$S$5570,14,)/1000</f>
        <v>6.3730000000000002</v>
      </c>
      <c r="O2558" s="180">
        <f>VLOOKUP(D2558,Plan1!$B$2:$S$5570,15,)/1000</f>
        <v>6.444</v>
      </c>
      <c r="P2558" s="180">
        <f>VLOOKUP(D2558,Plan1!$B$2:$S$5570,16,)/1000</f>
        <v>5.702</v>
      </c>
      <c r="Q2558" s="180">
        <f>VLOOKUP(D2558,Plan1!$B$2:$S$5570,17,)/1000</f>
        <v>5.1820000000000004</v>
      </c>
      <c r="R2558" s="180">
        <f>VLOOKUP(D2558,Plan1!$B$2:$S$5570,18,)/1000</f>
        <v>4.8559999999999999</v>
      </c>
      <c r="S2558" s="180">
        <f>VLOOKUP(D2558,Plan1!$B$2:$S$5570,6,)/1000</f>
        <v>5.3620000000000001</v>
      </c>
    </row>
    <row r="2559" spans="1:19" x14ac:dyDescent="0.25">
      <c r="A2559" s="178">
        <v>53975</v>
      </c>
      <c r="B2559" s="178">
        <v>-47707</v>
      </c>
      <c r="C2559" s="178">
        <v>-418173</v>
      </c>
      <c r="D2559" s="178" t="s">
        <v>3622</v>
      </c>
      <c r="E2559" s="178" t="s">
        <v>167</v>
      </c>
      <c r="F2559" s="178" t="s">
        <v>3448</v>
      </c>
      <c r="G2559" s="180">
        <f>VLOOKUP(D2559,Plan1!$B$2:$S$5570,7,)/1000</f>
        <v>5.069</v>
      </c>
      <c r="H2559" s="180">
        <f>VLOOKUP(D2559,Plan1!$B$2:$S$5570,8,)/1000</f>
        <v>5.2460000000000004</v>
      </c>
      <c r="I2559" s="180">
        <f>VLOOKUP(D2559,Plan1!$B$2:$S$5570,9,)/1000</f>
        <v>5.41</v>
      </c>
      <c r="J2559" s="180">
        <f>VLOOKUP(D2559,Plan1!$B$2:$S$5570,10,)/1000</f>
        <v>5.1989999999999998</v>
      </c>
      <c r="K2559" s="180">
        <f>VLOOKUP(D2559,Plan1!$B$2:$S$5570,11,)/1000</f>
        <v>5.3280000000000003</v>
      </c>
      <c r="L2559" s="180">
        <f>VLOOKUP(D2559,Plan1!$B$2:$S$5570,12,)/1000</f>
        <v>5.3970000000000002</v>
      </c>
      <c r="M2559" s="180">
        <f>VLOOKUP(D2559,Plan1!$B$2:$S$5570,13,)/1000</f>
        <v>5.6630000000000003</v>
      </c>
      <c r="N2559" s="180">
        <f>VLOOKUP(D2559,Plan1!$B$2:$S$5570,14,)/1000</f>
        <v>6.2350000000000003</v>
      </c>
      <c r="O2559" s="180">
        <f>VLOOKUP(D2559,Plan1!$B$2:$S$5570,15,)/1000</f>
        <v>6.556</v>
      </c>
      <c r="P2559" s="180">
        <f>VLOOKUP(D2559,Plan1!$B$2:$S$5570,16,)/1000</f>
        <v>6.3979999999999997</v>
      </c>
      <c r="Q2559" s="180">
        <f>VLOOKUP(D2559,Plan1!$B$2:$S$5570,17,)/1000</f>
        <v>6.1070000000000002</v>
      </c>
      <c r="R2559" s="180">
        <f>VLOOKUP(D2559,Plan1!$B$2:$S$5570,18,)/1000</f>
        <v>5.49</v>
      </c>
      <c r="S2559" s="180">
        <f>VLOOKUP(D2559,Plan1!$B$2:$S$5570,6,)/1000</f>
        <v>5.6749999999999998</v>
      </c>
    </row>
    <row r="2560" spans="1:19" x14ac:dyDescent="0.25">
      <c r="A2560" s="178">
        <v>7261</v>
      </c>
      <c r="B2560" s="178">
        <v>-222941</v>
      </c>
      <c r="C2560" s="178">
        <v>-485596</v>
      </c>
      <c r="D2560" s="178" t="s">
        <v>4991</v>
      </c>
      <c r="E2560" s="178" t="s">
        <v>167</v>
      </c>
      <c r="F2560" s="178" t="s">
        <v>4704</v>
      </c>
      <c r="G2560" s="180">
        <f>VLOOKUP(D2560,Plan1!$B$2:$S$5570,7,)/1000</f>
        <v>5.1239999999999997</v>
      </c>
      <c r="H2560" s="180">
        <f>VLOOKUP(D2560,Plan1!$B$2:$S$5570,8,)/1000</f>
        <v>5.6520000000000001</v>
      </c>
      <c r="I2560" s="180">
        <f>VLOOKUP(D2560,Plan1!$B$2:$S$5570,9,)/1000</f>
        <v>5.4470000000000001</v>
      </c>
      <c r="J2560" s="180">
        <f>VLOOKUP(D2560,Plan1!$B$2:$S$5570,10,)/1000</f>
        <v>5.4080000000000004</v>
      </c>
      <c r="K2560" s="180">
        <f>VLOOKUP(D2560,Plan1!$B$2:$S$5570,11,)/1000</f>
        <v>4.8029999999999999</v>
      </c>
      <c r="L2560" s="180">
        <f>VLOOKUP(D2560,Plan1!$B$2:$S$5570,12,)/1000</f>
        <v>4.6900000000000004</v>
      </c>
      <c r="M2560" s="180">
        <f>VLOOKUP(D2560,Plan1!$B$2:$S$5570,13,)/1000</f>
        <v>4.8609999999999998</v>
      </c>
      <c r="N2560" s="180">
        <f>VLOOKUP(D2560,Plan1!$B$2:$S$5570,14,)/1000</f>
        <v>5.6390000000000002</v>
      </c>
      <c r="O2560" s="180">
        <f>VLOOKUP(D2560,Plan1!$B$2:$S$5570,15,)/1000</f>
        <v>5.258</v>
      </c>
      <c r="P2560" s="180">
        <f>VLOOKUP(D2560,Plan1!$B$2:$S$5570,16,)/1000</f>
        <v>5.4390000000000001</v>
      </c>
      <c r="Q2560" s="180">
        <f>VLOOKUP(D2560,Plan1!$B$2:$S$5570,17,)/1000</f>
        <v>5.3460000000000001</v>
      </c>
      <c r="R2560" s="180">
        <f>VLOOKUP(D2560,Plan1!$B$2:$S$5570,18,)/1000</f>
        <v>5.4349999999999996</v>
      </c>
      <c r="S2560" s="180">
        <f>VLOOKUP(D2560,Plan1!$B$2:$S$5570,6,)/1000</f>
        <v>5.2590000000000003</v>
      </c>
    </row>
    <row r="2561" spans="1:19" x14ac:dyDescent="0.25">
      <c r="A2561" s="178">
        <v>26142</v>
      </c>
      <c r="B2561" s="178">
        <v>-126526</v>
      </c>
      <c r="C2561" s="178">
        <v>-48591</v>
      </c>
      <c r="D2561" s="178" t="s">
        <v>5377</v>
      </c>
      <c r="E2561" s="178" t="s">
        <v>167</v>
      </c>
      <c r="F2561" s="178" t="s">
        <v>5370</v>
      </c>
      <c r="G2561" s="180">
        <f>VLOOKUP(D2561,Plan1!$B$2:$S$5570,7,)/1000</f>
        <v>5.0709999999999997</v>
      </c>
      <c r="H2561" s="180">
        <f>VLOOKUP(D2561,Plan1!$B$2:$S$5570,8,)/1000</f>
        <v>5.2590000000000003</v>
      </c>
      <c r="I2561" s="180">
        <f>VLOOKUP(D2561,Plan1!$B$2:$S$5570,9,)/1000</f>
        <v>5.194</v>
      </c>
      <c r="J2561" s="180">
        <f>VLOOKUP(D2561,Plan1!$B$2:$S$5570,10,)/1000</f>
        <v>5.508</v>
      </c>
      <c r="K2561" s="180">
        <f>VLOOKUP(D2561,Plan1!$B$2:$S$5570,11,)/1000</f>
        <v>5.7149999999999999</v>
      </c>
      <c r="L2561" s="180">
        <f>VLOOKUP(D2561,Plan1!$B$2:$S$5570,12,)/1000</f>
        <v>5.6239999999999997</v>
      </c>
      <c r="M2561" s="180">
        <f>VLOOKUP(D2561,Plan1!$B$2:$S$5570,13,)/1000</f>
        <v>5.8339999999999996</v>
      </c>
      <c r="N2561" s="180">
        <f>VLOOKUP(D2561,Plan1!$B$2:$S$5570,14,)/1000</f>
        <v>6.3879999999999999</v>
      </c>
      <c r="O2561" s="180">
        <f>VLOOKUP(D2561,Plan1!$B$2:$S$5570,15,)/1000</f>
        <v>6.01</v>
      </c>
      <c r="P2561" s="180">
        <f>VLOOKUP(D2561,Plan1!$B$2:$S$5570,16,)/1000</f>
        <v>5.4210000000000003</v>
      </c>
      <c r="Q2561" s="180">
        <f>VLOOKUP(D2561,Plan1!$B$2:$S$5570,17,)/1000</f>
        <v>4.87</v>
      </c>
      <c r="R2561" s="180">
        <f>VLOOKUP(D2561,Plan1!$B$2:$S$5570,18,)/1000</f>
        <v>4.9480000000000004</v>
      </c>
      <c r="S2561" s="180">
        <f>VLOOKUP(D2561,Plan1!$B$2:$S$5570,6,)/1000</f>
        <v>5.4870000000000001</v>
      </c>
    </row>
    <row r="2562" spans="1:19" x14ac:dyDescent="0.25">
      <c r="A2562" s="178">
        <v>18358</v>
      </c>
      <c r="B2562" s="178">
        <v>-161815</v>
      </c>
      <c r="C2562" s="178">
        <v>-509544</v>
      </c>
      <c r="D2562" s="178" t="s">
        <v>1186</v>
      </c>
      <c r="E2562" s="178" t="s">
        <v>167</v>
      </c>
      <c r="F2562" s="178" t="s">
        <v>1058</v>
      </c>
      <c r="G2562" s="180">
        <f>VLOOKUP(D2562,Plan1!$B$2:$S$5570,7,)/1000</f>
        <v>5.0730000000000004</v>
      </c>
      <c r="H2562" s="180">
        <f>VLOOKUP(D2562,Plan1!$B$2:$S$5570,8,)/1000</f>
        <v>5.4279999999999999</v>
      </c>
      <c r="I2562" s="180">
        <f>VLOOKUP(D2562,Plan1!$B$2:$S$5570,9,)/1000</f>
        <v>5.4530000000000003</v>
      </c>
      <c r="J2562" s="180">
        <f>VLOOKUP(D2562,Plan1!$B$2:$S$5570,10,)/1000</f>
        <v>5.7949999999999999</v>
      </c>
      <c r="K2562" s="180">
        <f>VLOOKUP(D2562,Plan1!$B$2:$S$5570,11,)/1000</f>
        <v>5.6639999999999997</v>
      </c>
      <c r="L2562" s="180">
        <f>VLOOKUP(D2562,Plan1!$B$2:$S$5570,12,)/1000</f>
        <v>5.4119999999999999</v>
      </c>
      <c r="M2562" s="180">
        <f>VLOOKUP(D2562,Plan1!$B$2:$S$5570,13,)/1000</f>
        <v>5.5339999999999998</v>
      </c>
      <c r="N2562" s="180">
        <f>VLOOKUP(D2562,Plan1!$B$2:$S$5570,14,)/1000</f>
        <v>5.9969999999999999</v>
      </c>
      <c r="O2562" s="180">
        <f>VLOOKUP(D2562,Plan1!$B$2:$S$5570,15,)/1000</f>
        <v>5.6109999999999998</v>
      </c>
      <c r="P2562" s="180">
        <f>VLOOKUP(D2562,Plan1!$B$2:$S$5570,16,)/1000</f>
        <v>5.4420000000000002</v>
      </c>
      <c r="Q2562" s="180">
        <f>VLOOKUP(D2562,Plan1!$B$2:$S$5570,17,)/1000</f>
        <v>5.0880000000000001</v>
      </c>
      <c r="R2562" s="180">
        <f>VLOOKUP(D2562,Plan1!$B$2:$S$5570,18,)/1000</f>
        <v>5.0659999999999998</v>
      </c>
      <c r="S2562" s="180">
        <f>VLOOKUP(D2562,Plan1!$B$2:$S$5570,6,)/1000</f>
        <v>5.4640000000000004</v>
      </c>
    </row>
    <row r="2563" spans="1:19" x14ac:dyDescent="0.25">
      <c r="A2563" s="178">
        <v>20208</v>
      </c>
      <c r="B2563" s="178">
        <v>-153384</v>
      </c>
      <c r="C2563" s="178">
        <v>-588728</v>
      </c>
      <c r="D2563" s="178" t="s">
        <v>1552</v>
      </c>
      <c r="E2563" s="178" t="s">
        <v>167</v>
      </c>
      <c r="F2563" s="178" t="s">
        <v>1511</v>
      </c>
      <c r="G2563" s="180">
        <f>VLOOKUP(D2563,Plan1!$B$2:$S$5570,7,)/1000</f>
        <v>4.7930000000000001</v>
      </c>
      <c r="H2563" s="180">
        <f>VLOOKUP(D2563,Plan1!$B$2:$S$5570,8,)/1000</f>
        <v>4.7889999999999997</v>
      </c>
      <c r="I2563" s="180">
        <f>VLOOKUP(D2563,Plan1!$B$2:$S$5570,9,)/1000</f>
        <v>4.8609999999999998</v>
      </c>
      <c r="J2563" s="180">
        <f>VLOOKUP(D2563,Plan1!$B$2:$S$5570,10,)/1000</f>
        <v>5.0030000000000001</v>
      </c>
      <c r="K2563" s="180">
        <f>VLOOKUP(D2563,Plan1!$B$2:$S$5570,11,)/1000</f>
        <v>4.62</v>
      </c>
      <c r="L2563" s="180">
        <f>VLOOKUP(D2563,Plan1!$B$2:$S$5570,12,)/1000</f>
        <v>4.9409999999999998</v>
      </c>
      <c r="M2563" s="180">
        <f>VLOOKUP(D2563,Plan1!$B$2:$S$5570,13,)/1000</f>
        <v>4.9770000000000003</v>
      </c>
      <c r="N2563" s="180">
        <f>VLOOKUP(D2563,Plan1!$B$2:$S$5570,14,)/1000</f>
        <v>5.6449999999999996</v>
      </c>
      <c r="O2563" s="180">
        <f>VLOOKUP(D2563,Plan1!$B$2:$S$5570,15,)/1000</f>
        <v>5.194</v>
      </c>
      <c r="P2563" s="180">
        <f>VLOOKUP(D2563,Plan1!$B$2:$S$5570,16,)/1000</f>
        <v>5.0819999999999999</v>
      </c>
      <c r="Q2563" s="180">
        <f>VLOOKUP(D2563,Plan1!$B$2:$S$5570,17,)/1000</f>
        <v>5.0949999999999998</v>
      </c>
      <c r="R2563" s="180">
        <f>VLOOKUP(D2563,Plan1!$B$2:$S$5570,18,)/1000</f>
        <v>4.9379999999999997</v>
      </c>
      <c r="S2563" s="180">
        <f>VLOOKUP(D2563,Plan1!$B$2:$S$5570,6,)/1000</f>
        <v>4.9950000000000001</v>
      </c>
    </row>
    <row r="2564" spans="1:19" x14ac:dyDescent="0.25">
      <c r="A2564" s="178">
        <v>10387</v>
      </c>
      <c r="B2564" s="178">
        <v>-205343</v>
      </c>
      <c r="C2564" s="178">
        <v>-439898</v>
      </c>
      <c r="D2564" s="178" t="s">
        <v>2038</v>
      </c>
      <c r="E2564" s="178" t="s">
        <v>167</v>
      </c>
      <c r="F2564" s="178" t="s">
        <v>1727</v>
      </c>
      <c r="G2564" s="180">
        <f>VLOOKUP(D2564,Plan1!$B$2:$S$5570,7,)/1000</f>
        <v>5.1210000000000004</v>
      </c>
      <c r="H2564" s="180">
        <f>VLOOKUP(D2564,Plan1!$B$2:$S$5570,8,)/1000</f>
        <v>5.5780000000000003</v>
      </c>
      <c r="I2564" s="180">
        <f>VLOOKUP(D2564,Plan1!$B$2:$S$5570,9,)/1000</f>
        <v>5.109</v>
      </c>
      <c r="J2564" s="180">
        <f>VLOOKUP(D2564,Plan1!$B$2:$S$5570,10,)/1000</f>
        <v>5.194</v>
      </c>
      <c r="K2564" s="180">
        <f>VLOOKUP(D2564,Plan1!$B$2:$S$5570,11,)/1000</f>
        <v>4.9420000000000002</v>
      </c>
      <c r="L2564" s="180">
        <f>VLOOKUP(D2564,Plan1!$B$2:$S$5570,12,)/1000</f>
        <v>4.8819999999999997</v>
      </c>
      <c r="M2564" s="180">
        <f>VLOOKUP(D2564,Plan1!$B$2:$S$5570,13,)/1000</f>
        <v>5.0430000000000001</v>
      </c>
      <c r="N2564" s="180">
        <f>VLOOKUP(D2564,Plan1!$B$2:$S$5570,14,)/1000</f>
        <v>5.859</v>
      </c>
      <c r="O2564" s="180">
        <f>VLOOKUP(D2564,Plan1!$B$2:$S$5570,15,)/1000</f>
        <v>5.56</v>
      </c>
      <c r="P2564" s="180">
        <f>VLOOKUP(D2564,Plan1!$B$2:$S$5570,16,)/1000</f>
        <v>5.2030000000000003</v>
      </c>
      <c r="Q2564" s="180">
        <f>VLOOKUP(D2564,Plan1!$B$2:$S$5570,17,)/1000</f>
        <v>4.6849999999999996</v>
      </c>
      <c r="R2564" s="180">
        <f>VLOOKUP(D2564,Plan1!$B$2:$S$5570,18,)/1000</f>
        <v>4.9359999999999999</v>
      </c>
      <c r="S2564" s="180">
        <f>VLOOKUP(D2564,Plan1!$B$2:$S$5570,6,)/1000</f>
        <v>5.1760000000000002</v>
      </c>
    </row>
    <row r="2565" spans="1:19" x14ac:dyDescent="0.25">
      <c r="A2565" s="178">
        <v>16658</v>
      </c>
      <c r="B2565" s="178">
        <v>-170836</v>
      </c>
      <c r="C2565" s="178">
        <v>-422593</v>
      </c>
      <c r="D2565" s="178" t="s">
        <v>2444</v>
      </c>
      <c r="E2565" s="178" t="s">
        <v>167</v>
      </c>
      <c r="F2565" s="178" t="s">
        <v>1727</v>
      </c>
      <c r="G2565" s="180">
        <f>VLOOKUP(D2565,Plan1!$B$2:$S$5570,7,)/1000</f>
        <v>5.7119999999999997</v>
      </c>
      <c r="H2565" s="180">
        <f>VLOOKUP(D2565,Plan1!$B$2:$S$5570,8,)/1000</f>
        <v>6.1630000000000003</v>
      </c>
      <c r="I2565" s="180">
        <f>VLOOKUP(D2565,Plan1!$B$2:$S$5570,9,)/1000</f>
        <v>5.54</v>
      </c>
      <c r="J2565" s="180">
        <f>VLOOKUP(D2565,Plan1!$B$2:$S$5570,10,)/1000</f>
        <v>5.1369999999999996</v>
      </c>
      <c r="K2565" s="180">
        <f>VLOOKUP(D2565,Plan1!$B$2:$S$5570,11,)/1000</f>
        <v>4.6920000000000002</v>
      </c>
      <c r="L2565" s="180">
        <f>VLOOKUP(D2565,Plan1!$B$2:$S$5570,12,)/1000</f>
        <v>4.5720000000000001</v>
      </c>
      <c r="M2565" s="180">
        <f>VLOOKUP(D2565,Plan1!$B$2:$S$5570,13,)/1000</f>
        <v>4.774</v>
      </c>
      <c r="N2565" s="180">
        <f>VLOOKUP(D2565,Plan1!$B$2:$S$5570,14,)/1000</f>
        <v>5.4269999999999996</v>
      </c>
      <c r="O2565" s="180">
        <f>VLOOKUP(D2565,Plan1!$B$2:$S$5570,15,)/1000</f>
        <v>5.6459999999999999</v>
      </c>
      <c r="P2565" s="180">
        <f>VLOOKUP(D2565,Plan1!$B$2:$S$5570,16,)/1000</f>
        <v>5.4820000000000002</v>
      </c>
      <c r="Q2565" s="180">
        <f>VLOOKUP(D2565,Plan1!$B$2:$S$5570,17,)/1000</f>
        <v>4.9329999999999998</v>
      </c>
      <c r="R2565" s="180">
        <f>VLOOKUP(D2565,Plan1!$B$2:$S$5570,18,)/1000</f>
        <v>5.4619999999999997</v>
      </c>
      <c r="S2565" s="180">
        <f>VLOOKUP(D2565,Plan1!$B$2:$S$5570,6,)/1000</f>
        <v>5.2949999999999999</v>
      </c>
    </row>
    <row r="2566" spans="1:19" x14ac:dyDescent="0.25">
      <c r="A2566" s="178">
        <v>51718</v>
      </c>
      <c r="B2566" s="178">
        <v>-53696</v>
      </c>
      <c r="C2566" s="178">
        <v>-45636</v>
      </c>
      <c r="D2566" s="178" t="s">
        <v>1351</v>
      </c>
      <c r="E2566" s="178" t="s">
        <v>167</v>
      </c>
      <c r="F2566" s="178" t="s">
        <v>1298</v>
      </c>
      <c r="G2566" s="180">
        <f>VLOOKUP(D2566,Plan1!$B$2:$S$5570,7,)/1000</f>
        <v>4.3330000000000002</v>
      </c>
      <c r="H2566" s="180">
        <f>VLOOKUP(D2566,Plan1!$B$2:$S$5570,8,)/1000</f>
        <v>4.6100000000000003</v>
      </c>
      <c r="I2566" s="180">
        <f>VLOOKUP(D2566,Plan1!$B$2:$S$5570,9,)/1000</f>
        <v>4.7750000000000004</v>
      </c>
      <c r="J2566" s="180">
        <f>VLOOKUP(D2566,Plan1!$B$2:$S$5570,10,)/1000</f>
        <v>4.9210000000000003</v>
      </c>
      <c r="K2566" s="180">
        <f>VLOOKUP(D2566,Plan1!$B$2:$S$5570,11,)/1000</f>
        <v>5.0179999999999998</v>
      </c>
      <c r="L2566" s="180">
        <f>VLOOKUP(D2566,Plan1!$B$2:$S$5570,12,)/1000</f>
        <v>5.3680000000000003</v>
      </c>
      <c r="M2566" s="180">
        <f>VLOOKUP(D2566,Plan1!$B$2:$S$5570,13,)/1000</f>
        <v>5.593</v>
      </c>
      <c r="N2566" s="180">
        <f>VLOOKUP(D2566,Plan1!$B$2:$S$5570,14,)/1000</f>
        <v>6.0890000000000004</v>
      </c>
      <c r="O2566" s="180">
        <f>VLOOKUP(D2566,Plan1!$B$2:$S$5570,15,)/1000</f>
        <v>5.992</v>
      </c>
      <c r="P2566" s="180">
        <f>VLOOKUP(D2566,Plan1!$B$2:$S$5570,16,)/1000</f>
        <v>5.3170000000000002</v>
      </c>
      <c r="Q2566" s="180">
        <f>VLOOKUP(D2566,Plan1!$B$2:$S$5570,17,)/1000</f>
        <v>4.8179999999999996</v>
      </c>
      <c r="R2566" s="180">
        <f>VLOOKUP(D2566,Plan1!$B$2:$S$5570,18,)/1000</f>
        <v>4.5860000000000003</v>
      </c>
      <c r="S2566" s="180">
        <f>VLOOKUP(D2566,Plan1!$B$2:$S$5570,6,)/1000</f>
        <v>5.1189999999999998</v>
      </c>
    </row>
    <row r="2567" spans="1:19" x14ac:dyDescent="0.25">
      <c r="A2567" s="178">
        <v>10400</v>
      </c>
      <c r="B2567" s="178">
        <v>-204547</v>
      </c>
      <c r="C2567" s="178">
        <v>-426654</v>
      </c>
      <c r="D2567" s="178" t="s">
        <v>2042</v>
      </c>
      <c r="E2567" s="178" t="s">
        <v>167</v>
      </c>
      <c r="F2567" s="178" t="s">
        <v>1727</v>
      </c>
      <c r="G2567" s="180">
        <f>VLOOKUP(D2567,Plan1!$B$2:$S$5570,7,)/1000</f>
        <v>5.2789999999999999</v>
      </c>
      <c r="H2567" s="180">
        <f>VLOOKUP(D2567,Plan1!$B$2:$S$5570,8,)/1000</f>
        <v>5.827</v>
      </c>
      <c r="I2567" s="180">
        <f>VLOOKUP(D2567,Plan1!$B$2:$S$5570,9,)/1000</f>
        <v>5.2990000000000004</v>
      </c>
      <c r="J2567" s="180">
        <f>VLOOKUP(D2567,Plan1!$B$2:$S$5570,10,)/1000</f>
        <v>5.1050000000000004</v>
      </c>
      <c r="K2567" s="180">
        <f>VLOOKUP(D2567,Plan1!$B$2:$S$5570,11,)/1000</f>
        <v>4.6849999999999996</v>
      </c>
      <c r="L2567" s="180">
        <f>VLOOKUP(D2567,Plan1!$B$2:$S$5570,12,)/1000</f>
        <v>4.58</v>
      </c>
      <c r="M2567" s="180">
        <f>VLOOKUP(D2567,Plan1!$B$2:$S$5570,13,)/1000</f>
        <v>4.7779999999999996</v>
      </c>
      <c r="N2567" s="180">
        <f>VLOOKUP(D2567,Plan1!$B$2:$S$5570,14,)/1000</f>
        <v>5.4180000000000001</v>
      </c>
      <c r="O2567" s="180">
        <f>VLOOKUP(D2567,Plan1!$B$2:$S$5570,15,)/1000</f>
        <v>5.2450000000000001</v>
      </c>
      <c r="P2567" s="180">
        <f>VLOOKUP(D2567,Plan1!$B$2:$S$5570,16,)/1000</f>
        <v>5.08</v>
      </c>
      <c r="Q2567" s="180">
        <f>VLOOKUP(D2567,Plan1!$B$2:$S$5570,17,)/1000</f>
        <v>4.6210000000000004</v>
      </c>
      <c r="R2567" s="180">
        <f>VLOOKUP(D2567,Plan1!$B$2:$S$5570,18,)/1000</f>
        <v>5.12</v>
      </c>
      <c r="S2567" s="180">
        <f>VLOOKUP(D2567,Plan1!$B$2:$S$5570,6,)/1000</f>
        <v>5.0860000000000003</v>
      </c>
    </row>
    <row r="2568" spans="1:19" x14ac:dyDescent="0.25">
      <c r="A2568" s="178">
        <v>34208</v>
      </c>
      <c r="B2568" s="178">
        <v>-100137</v>
      </c>
      <c r="C2568" s="178">
        <v>-360145</v>
      </c>
      <c r="D2568" s="178" t="s">
        <v>202</v>
      </c>
      <c r="E2568" s="178" t="s">
        <v>167</v>
      </c>
      <c r="F2568" s="178" t="s">
        <v>192</v>
      </c>
      <c r="G2568" s="180">
        <f>VLOOKUP(D2568,Plan1!$B$2:$S$5570,7,)/1000</f>
        <v>5.7590000000000003</v>
      </c>
      <c r="H2568" s="180">
        <f>VLOOKUP(D2568,Plan1!$B$2:$S$5570,8,)/1000</f>
        <v>5.9640000000000004</v>
      </c>
      <c r="I2568" s="180">
        <f>VLOOKUP(D2568,Plan1!$B$2:$S$5570,9,)/1000</f>
        <v>6.0640000000000001</v>
      </c>
      <c r="J2568" s="180">
        <f>VLOOKUP(D2568,Plan1!$B$2:$S$5570,10,)/1000</f>
        <v>5.399</v>
      </c>
      <c r="K2568" s="180">
        <f>VLOOKUP(D2568,Plan1!$B$2:$S$5570,11,)/1000</f>
        <v>4.7290000000000001</v>
      </c>
      <c r="L2568" s="180">
        <f>VLOOKUP(D2568,Plan1!$B$2:$S$5570,12,)/1000</f>
        <v>4.444</v>
      </c>
      <c r="M2568" s="180">
        <f>VLOOKUP(D2568,Plan1!$B$2:$S$5570,13,)/1000</f>
        <v>4.508</v>
      </c>
      <c r="N2568" s="180">
        <f>VLOOKUP(D2568,Plan1!$B$2:$S$5570,14,)/1000</f>
        <v>5.0979999999999999</v>
      </c>
      <c r="O2568" s="180">
        <f>VLOOKUP(D2568,Plan1!$B$2:$S$5570,15,)/1000</f>
        <v>5.657</v>
      </c>
      <c r="P2568" s="180">
        <f>VLOOKUP(D2568,Plan1!$B$2:$S$5570,16,)/1000</f>
        <v>5.891</v>
      </c>
      <c r="Q2568" s="180">
        <f>VLOOKUP(D2568,Plan1!$B$2:$S$5570,17,)/1000</f>
        <v>5.9850000000000003</v>
      </c>
      <c r="R2568" s="180">
        <f>VLOOKUP(D2568,Plan1!$B$2:$S$5570,18,)/1000</f>
        <v>6.0250000000000004</v>
      </c>
      <c r="S2568" s="180">
        <f>VLOOKUP(D2568,Plan1!$B$2:$S$5570,6,)/1000</f>
        <v>5.46</v>
      </c>
    </row>
    <row r="2569" spans="1:19" x14ac:dyDescent="0.25">
      <c r="A2569" s="178">
        <v>23406</v>
      </c>
      <c r="B2569" s="178">
        <v>-138513</v>
      </c>
      <c r="C2569" s="178">
        <v>-40088</v>
      </c>
      <c r="D2569" s="178" t="s">
        <v>492</v>
      </c>
      <c r="E2569" s="178" t="s">
        <v>167</v>
      </c>
      <c r="F2569" s="178" t="s">
        <v>375</v>
      </c>
      <c r="G2569" s="180">
        <f>VLOOKUP(D2569,Plan1!$B$2:$S$5570,7,)/1000</f>
        <v>5.4820000000000002</v>
      </c>
      <c r="H2569" s="180">
        <f>VLOOKUP(D2569,Plan1!$B$2:$S$5570,8,)/1000</f>
        <v>5.7750000000000004</v>
      </c>
      <c r="I2569" s="180">
        <f>VLOOKUP(D2569,Plan1!$B$2:$S$5570,9,)/1000</f>
        <v>5.6230000000000002</v>
      </c>
      <c r="J2569" s="180">
        <f>VLOOKUP(D2569,Plan1!$B$2:$S$5570,10,)/1000</f>
        <v>4.8780000000000001</v>
      </c>
      <c r="K2569" s="180">
        <f>VLOOKUP(D2569,Plan1!$B$2:$S$5570,11,)/1000</f>
        <v>4.4080000000000004</v>
      </c>
      <c r="L2569" s="180">
        <f>VLOOKUP(D2569,Plan1!$B$2:$S$5570,12,)/1000</f>
        <v>4.0640000000000001</v>
      </c>
      <c r="M2569" s="180">
        <f>VLOOKUP(D2569,Plan1!$B$2:$S$5570,13,)/1000</f>
        <v>4.2519999999999998</v>
      </c>
      <c r="N2569" s="180">
        <f>VLOOKUP(D2569,Plan1!$B$2:$S$5570,14,)/1000</f>
        <v>4.6390000000000002</v>
      </c>
      <c r="O2569" s="180">
        <f>VLOOKUP(D2569,Plan1!$B$2:$S$5570,15,)/1000</f>
        <v>5.258</v>
      </c>
      <c r="P2569" s="180">
        <f>VLOOKUP(D2569,Plan1!$B$2:$S$5570,16,)/1000</f>
        <v>5.19</v>
      </c>
      <c r="Q2569" s="180">
        <f>VLOOKUP(D2569,Plan1!$B$2:$S$5570,17,)/1000</f>
        <v>5.1029999999999998</v>
      </c>
      <c r="R2569" s="180">
        <f>VLOOKUP(D2569,Plan1!$B$2:$S$5570,18,)/1000</f>
        <v>5.5449999999999999</v>
      </c>
      <c r="S2569" s="180">
        <f>VLOOKUP(D2569,Plan1!$B$2:$S$5570,6,)/1000</f>
        <v>5.0170000000000003</v>
      </c>
    </row>
    <row r="2570" spans="1:19" x14ac:dyDescent="0.25">
      <c r="A2570" s="178">
        <v>16442</v>
      </c>
      <c r="B2570" s="178">
        <v>-172331</v>
      </c>
      <c r="C2570" s="178">
        <v>-444375</v>
      </c>
      <c r="D2570" s="178" t="s">
        <v>2435</v>
      </c>
      <c r="E2570" s="178" t="s">
        <v>167</v>
      </c>
      <c r="F2570" s="178" t="s">
        <v>1727</v>
      </c>
      <c r="G2570" s="180">
        <f>VLOOKUP(D2570,Plan1!$B$2:$S$5570,7,)/1000</f>
        <v>5.7519999999999998</v>
      </c>
      <c r="H2570" s="180">
        <f>VLOOKUP(D2570,Plan1!$B$2:$S$5570,8,)/1000</f>
        <v>6.298</v>
      </c>
      <c r="I2570" s="180">
        <f>VLOOKUP(D2570,Plan1!$B$2:$S$5570,9,)/1000</f>
        <v>5.7850000000000001</v>
      </c>
      <c r="J2570" s="180">
        <f>VLOOKUP(D2570,Plan1!$B$2:$S$5570,10,)/1000</f>
        <v>6.0389999999999997</v>
      </c>
      <c r="K2570" s="180">
        <f>VLOOKUP(D2570,Plan1!$B$2:$S$5570,11,)/1000</f>
        <v>5.7539999999999996</v>
      </c>
      <c r="L2570" s="180">
        <f>VLOOKUP(D2570,Plan1!$B$2:$S$5570,12,)/1000</f>
        <v>5.4660000000000002</v>
      </c>
      <c r="M2570" s="180">
        <f>VLOOKUP(D2570,Plan1!$B$2:$S$5570,13,)/1000</f>
        <v>5.7830000000000004</v>
      </c>
      <c r="N2570" s="180">
        <f>VLOOKUP(D2570,Plan1!$B$2:$S$5570,14,)/1000</f>
        <v>6.23</v>
      </c>
      <c r="O2570" s="180">
        <f>VLOOKUP(D2570,Plan1!$B$2:$S$5570,15,)/1000</f>
        <v>6.2460000000000004</v>
      </c>
      <c r="P2570" s="180">
        <f>VLOOKUP(D2570,Plan1!$B$2:$S$5570,16,)/1000</f>
        <v>5.9029999999999996</v>
      </c>
      <c r="Q2570" s="180">
        <f>VLOOKUP(D2570,Plan1!$B$2:$S$5570,17,)/1000</f>
        <v>5.1139999999999999</v>
      </c>
      <c r="R2570" s="180">
        <f>VLOOKUP(D2570,Plan1!$B$2:$S$5570,18,)/1000</f>
        <v>5.4569999999999999</v>
      </c>
      <c r="S2570" s="180">
        <f>VLOOKUP(D2570,Plan1!$B$2:$S$5570,6,)/1000</f>
        <v>5.819</v>
      </c>
    </row>
    <row r="2571" spans="1:19" x14ac:dyDescent="0.25">
      <c r="A2571" s="178">
        <v>12746</v>
      </c>
      <c r="B2571" s="178">
        <v>-19236</v>
      </c>
      <c r="C2571" s="178">
        <v>-44028</v>
      </c>
      <c r="D2571" s="178" t="s">
        <v>2263</v>
      </c>
      <c r="E2571" s="178" t="s">
        <v>167</v>
      </c>
      <c r="F2571" s="178" t="s">
        <v>1727</v>
      </c>
      <c r="G2571" s="180">
        <f>VLOOKUP(D2571,Plan1!$B$2:$S$5570,7,)/1000</f>
        <v>5.484</v>
      </c>
      <c r="H2571" s="180">
        <f>VLOOKUP(D2571,Plan1!$B$2:$S$5570,8,)/1000</f>
        <v>5.9859999999999998</v>
      </c>
      <c r="I2571" s="180">
        <f>VLOOKUP(D2571,Plan1!$B$2:$S$5570,9,)/1000</f>
        <v>5.593</v>
      </c>
      <c r="J2571" s="180">
        <f>VLOOKUP(D2571,Plan1!$B$2:$S$5570,10,)/1000</f>
        <v>5.6269999999999998</v>
      </c>
      <c r="K2571" s="180">
        <f>VLOOKUP(D2571,Plan1!$B$2:$S$5570,11,)/1000</f>
        <v>5.383</v>
      </c>
      <c r="L2571" s="180">
        <f>VLOOKUP(D2571,Plan1!$B$2:$S$5570,12,)/1000</f>
        <v>5.1950000000000003</v>
      </c>
      <c r="M2571" s="180">
        <f>VLOOKUP(D2571,Plan1!$B$2:$S$5570,13,)/1000</f>
        <v>5.5750000000000002</v>
      </c>
      <c r="N2571" s="180">
        <f>VLOOKUP(D2571,Plan1!$B$2:$S$5570,14,)/1000</f>
        <v>6.1580000000000004</v>
      </c>
      <c r="O2571" s="180">
        <f>VLOOKUP(D2571,Plan1!$B$2:$S$5570,15,)/1000</f>
        <v>6.048</v>
      </c>
      <c r="P2571" s="180">
        <f>VLOOKUP(D2571,Plan1!$B$2:$S$5570,16,)/1000</f>
        <v>5.6529999999999996</v>
      </c>
      <c r="Q2571" s="180">
        <f>VLOOKUP(D2571,Plan1!$B$2:$S$5570,17,)/1000</f>
        <v>5.0910000000000002</v>
      </c>
      <c r="R2571" s="180">
        <f>VLOOKUP(D2571,Plan1!$B$2:$S$5570,18,)/1000</f>
        <v>5.23</v>
      </c>
      <c r="S2571" s="180">
        <f>VLOOKUP(D2571,Plan1!$B$2:$S$5570,6,)/1000</f>
        <v>5.585</v>
      </c>
    </row>
    <row r="2572" spans="1:19" x14ac:dyDescent="0.25">
      <c r="A2572" s="178">
        <v>18031</v>
      </c>
      <c r="B2572" s="178">
        <v>-164379</v>
      </c>
      <c r="C2572" s="178">
        <v>-410121</v>
      </c>
      <c r="D2572" s="178" t="s">
        <v>2491</v>
      </c>
      <c r="E2572" s="178" t="s">
        <v>167</v>
      </c>
      <c r="F2572" s="178" t="s">
        <v>1727</v>
      </c>
      <c r="G2572" s="180">
        <f>VLOOKUP(D2572,Plan1!$B$2:$S$5570,7,)/1000</f>
        <v>5.585</v>
      </c>
      <c r="H2572" s="180">
        <f>VLOOKUP(D2572,Plan1!$B$2:$S$5570,8,)/1000</f>
        <v>5.9930000000000003</v>
      </c>
      <c r="I2572" s="180">
        <f>VLOOKUP(D2572,Plan1!$B$2:$S$5570,9,)/1000</f>
        <v>5.5270000000000001</v>
      </c>
      <c r="J2572" s="180">
        <f>VLOOKUP(D2572,Plan1!$B$2:$S$5570,10,)/1000</f>
        <v>5.157</v>
      </c>
      <c r="K2572" s="180">
        <f>VLOOKUP(D2572,Plan1!$B$2:$S$5570,11,)/1000</f>
        <v>4.556</v>
      </c>
      <c r="L2572" s="180">
        <f>VLOOKUP(D2572,Plan1!$B$2:$S$5570,12,)/1000</f>
        <v>4.2690000000000001</v>
      </c>
      <c r="M2572" s="180">
        <f>VLOOKUP(D2572,Plan1!$B$2:$S$5570,13,)/1000</f>
        <v>4.4139999999999997</v>
      </c>
      <c r="N2572" s="180">
        <f>VLOOKUP(D2572,Plan1!$B$2:$S$5570,14,)/1000</f>
        <v>4.9359999999999999</v>
      </c>
      <c r="O2572" s="180">
        <f>VLOOKUP(D2572,Plan1!$B$2:$S$5570,15,)/1000</f>
        <v>5.4349999999999996</v>
      </c>
      <c r="P2572" s="180">
        <f>VLOOKUP(D2572,Plan1!$B$2:$S$5570,16,)/1000</f>
        <v>5.2469999999999999</v>
      </c>
      <c r="Q2572" s="180">
        <f>VLOOKUP(D2572,Plan1!$B$2:$S$5570,17,)/1000</f>
        <v>4.8330000000000002</v>
      </c>
      <c r="R2572" s="180">
        <f>VLOOKUP(D2572,Plan1!$B$2:$S$5570,18,)/1000</f>
        <v>5.4619999999999997</v>
      </c>
      <c r="S2572" s="180">
        <f>VLOOKUP(D2572,Plan1!$B$2:$S$5570,6,)/1000</f>
        <v>5.1180000000000003</v>
      </c>
    </row>
    <row r="2573" spans="1:19" x14ac:dyDescent="0.25">
      <c r="A2573" s="178">
        <v>33840</v>
      </c>
      <c r="B2573" s="178">
        <v>-100763</v>
      </c>
      <c r="C2573" s="178">
        <v>-38348</v>
      </c>
      <c r="D2573" s="178" t="s">
        <v>772</v>
      </c>
      <c r="E2573" s="178" t="s">
        <v>167</v>
      </c>
      <c r="F2573" s="178" t="s">
        <v>375</v>
      </c>
      <c r="G2573" s="180">
        <f>VLOOKUP(D2573,Plan1!$B$2:$S$5570,7,)/1000</f>
        <v>5.7510000000000003</v>
      </c>
      <c r="H2573" s="180">
        <f>VLOOKUP(D2573,Plan1!$B$2:$S$5570,8,)/1000</f>
        <v>5.7320000000000002</v>
      </c>
      <c r="I2573" s="180">
        <f>VLOOKUP(D2573,Plan1!$B$2:$S$5570,9,)/1000</f>
        <v>5.8639999999999999</v>
      </c>
      <c r="J2573" s="180">
        <f>VLOOKUP(D2573,Plan1!$B$2:$S$5570,10,)/1000</f>
        <v>5.35</v>
      </c>
      <c r="K2573" s="180">
        <f>VLOOKUP(D2573,Plan1!$B$2:$S$5570,11,)/1000</f>
        <v>4.5730000000000004</v>
      </c>
      <c r="L2573" s="180">
        <f>VLOOKUP(D2573,Plan1!$B$2:$S$5570,12,)/1000</f>
        <v>4.2169999999999996</v>
      </c>
      <c r="M2573" s="180">
        <f>VLOOKUP(D2573,Plan1!$B$2:$S$5570,13,)/1000</f>
        <v>4.3460000000000001</v>
      </c>
      <c r="N2573" s="180">
        <f>VLOOKUP(D2573,Plan1!$B$2:$S$5570,14,)/1000</f>
        <v>4.8550000000000004</v>
      </c>
      <c r="O2573" s="180">
        <f>VLOOKUP(D2573,Plan1!$B$2:$S$5570,15,)/1000</f>
        <v>5.5369999999999999</v>
      </c>
      <c r="P2573" s="180">
        <f>VLOOKUP(D2573,Plan1!$B$2:$S$5570,16,)/1000</f>
        <v>5.5709999999999997</v>
      </c>
      <c r="Q2573" s="180">
        <f>VLOOKUP(D2573,Plan1!$B$2:$S$5570,17,)/1000</f>
        <v>5.8789999999999996</v>
      </c>
      <c r="R2573" s="180">
        <f>VLOOKUP(D2573,Plan1!$B$2:$S$5570,18,)/1000</f>
        <v>5.8040000000000003</v>
      </c>
      <c r="S2573" s="180">
        <f>VLOOKUP(D2573,Plan1!$B$2:$S$5570,6,)/1000</f>
        <v>5.29</v>
      </c>
    </row>
    <row r="2574" spans="1:19" x14ac:dyDescent="0.25">
      <c r="A2574" s="178">
        <v>47220</v>
      </c>
      <c r="B2574" s="178">
        <v>-65535</v>
      </c>
      <c r="C2574" s="178">
        <v>-37806</v>
      </c>
      <c r="D2574" s="178" t="s">
        <v>2880</v>
      </c>
      <c r="E2574" s="178" t="s">
        <v>167</v>
      </c>
      <c r="F2574" s="178" t="s">
        <v>2709</v>
      </c>
      <c r="G2574" s="180">
        <f>VLOOKUP(D2574,Plan1!$B$2:$S$5570,7,)/1000</f>
        <v>5.82</v>
      </c>
      <c r="H2574" s="180">
        <f>VLOOKUP(D2574,Plan1!$B$2:$S$5570,8,)/1000</f>
        <v>5.9409999999999998</v>
      </c>
      <c r="I2574" s="180">
        <f>VLOOKUP(D2574,Plan1!$B$2:$S$5570,9,)/1000</f>
        <v>6.1269999999999998</v>
      </c>
      <c r="J2574" s="180">
        <f>VLOOKUP(D2574,Plan1!$B$2:$S$5570,10,)/1000</f>
        <v>5.9729999999999999</v>
      </c>
      <c r="K2574" s="180">
        <f>VLOOKUP(D2574,Plan1!$B$2:$S$5570,11,)/1000</f>
        <v>5.5640000000000001</v>
      </c>
      <c r="L2574" s="180">
        <f>VLOOKUP(D2574,Plan1!$B$2:$S$5570,12,)/1000</f>
        <v>5.2380000000000004</v>
      </c>
      <c r="M2574" s="180">
        <f>VLOOKUP(D2574,Plan1!$B$2:$S$5570,13,)/1000</f>
        <v>5.5190000000000001</v>
      </c>
      <c r="N2574" s="180">
        <f>VLOOKUP(D2574,Plan1!$B$2:$S$5570,14,)/1000</f>
        <v>6.2039999999999997</v>
      </c>
      <c r="O2574" s="180">
        <f>VLOOKUP(D2574,Plan1!$B$2:$S$5570,15,)/1000</f>
        <v>6.5720000000000001</v>
      </c>
      <c r="P2574" s="180">
        <f>VLOOKUP(D2574,Plan1!$B$2:$S$5570,16,)/1000</f>
        <v>6.5209999999999999</v>
      </c>
      <c r="Q2574" s="180">
        <f>VLOOKUP(D2574,Plan1!$B$2:$S$5570,17,)/1000</f>
        <v>6.4210000000000003</v>
      </c>
      <c r="R2574" s="180">
        <f>VLOOKUP(D2574,Plan1!$B$2:$S$5570,18,)/1000</f>
        <v>5.952</v>
      </c>
      <c r="S2574" s="180">
        <f>VLOOKUP(D2574,Plan1!$B$2:$S$5570,6,)/1000</f>
        <v>5.9880000000000004</v>
      </c>
    </row>
    <row r="2575" spans="1:19" x14ac:dyDescent="0.25">
      <c r="A2575" s="178">
        <v>10709</v>
      </c>
      <c r="B2575" s="178">
        <v>-20312</v>
      </c>
      <c r="C2575" s="178">
        <v>-475922</v>
      </c>
      <c r="D2575" s="178" t="s">
        <v>5270</v>
      </c>
      <c r="E2575" s="178" t="s">
        <v>167</v>
      </c>
      <c r="F2575" s="178" t="s">
        <v>4704</v>
      </c>
      <c r="G2575" s="180">
        <f>VLOOKUP(D2575,Plan1!$B$2:$S$5570,7,)/1000</f>
        <v>5.0629999999999997</v>
      </c>
      <c r="H2575" s="180">
        <f>VLOOKUP(D2575,Plan1!$B$2:$S$5570,8,)/1000</f>
        <v>5.6509999999999998</v>
      </c>
      <c r="I2575" s="180">
        <f>VLOOKUP(D2575,Plan1!$B$2:$S$5570,9,)/1000</f>
        <v>5.2750000000000004</v>
      </c>
      <c r="J2575" s="180">
        <f>VLOOKUP(D2575,Plan1!$B$2:$S$5570,10,)/1000</f>
        <v>5.556</v>
      </c>
      <c r="K2575" s="180">
        <f>VLOOKUP(D2575,Plan1!$B$2:$S$5570,11,)/1000</f>
        <v>5.2409999999999997</v>
      </c>
      <c r="L2575" s="180">
        <f>VLOOKUP(D2575,Plan1!$B$2:$S$5570,12,)/1000</f>
        <v>5.17</v>
      </c>
      <c r="M2575" s="180">
        <f>VLOOKUP(D2575,Plan1!$B$2:$S$5570,13,)/1000</f>
        <v>5.391</v>
      </c>
      <c r="N2575" s="180">
        <f>VLOOKUP(D2575,Plan1!$B$2:$S$5570,14,)/1000</f>
        <v>6.0780000000000003</v>
      </c>
      <c r="O2575" s="180">
        <f>VLOOKUP(D2575,Plan1!$B$2:$S$5570,15,)/1000</f>
        <v>5.5110000000000001</v>
      </c>
      <c r="P2575" s="180">
        <f>VLOOKUP(D2575,Plan1!$B$2:$S$5570,16,)/1000</f>
        <v>5.3559999999999999</v>
      </c>
      <c r="Q2575" s="180">
        <f>VLOOKUP(D2575,Plan1!$B$2:$S$5570,17,)/1000</f>
        <v>5.1580000000000004</v>
      </c>
      <c r="R2575" s="180">
        <f>VLOOKUP(D2575,Plan1!$B$2:$S$5570,18,)/1000</f>
        <v>5.2809999999999997</v>
      </c>
      <c r="S2575" s="180">
        <f>VLOOKUP(D2575,Plan1!$B$2:$S$5570,6,)/1000</f>
        <v>5.3940000000000001</v>
      </c>
    </row>
    <row r="2576" spans="1:19" x14ac:dyDescent="0.25">
      <c r="A2576" s="178">
        <v>9883</v>
      </c>
      <c r="B2576" s="178">
        <v>-207998</v>
      </c>
      <c r="C2576" s="178">
        <v>-413952</v>
      </c>
      <c r="D2576" s="178" t="s">
        <v>991</v>
      </c>
      <c r="E2576" s="178" t="s">
        <v>167</v>
      </c>
      <c r="F2576" s="178" t="s">
        <v>979</v>
      </c>
      <c r="G2576" s="180">
        <f>VLOOKUP(D2576,Plan1!$B$2:$S$5570,7,)/1000</f>
        <v>5.5549999999999997</v>
      </c>
      <c r="H2576" s="180">
        <f>VLOOKUP(D2576,Plan1!$B$2:$S$5570,8,)/1000</f>
        <v>6.08</v>
      </c>
      <c r="I2576" s="180">
        <f>VLOOKUP(D2576,Plan1!$B$2:$S$5570,9,)/1000</f>
        <v>5.41</v>
      </c>
      <c r="J2576" s="180">
        <f>VLOOKUP(D2576,Plan1!$B$2:$S$5570,10,)/1000</f>
        <v>5.157</v>
      </c>
      <c r="K2576" s="180">
        <f>VLOOKUP(D2576,Plan1!$B$2:$S$5570,11,)/1000</f>
        <v>4.766</v>
      </c>
      <c r="L2576" s="180">
        <f>VLOOKUP(D2576,Plan1!$B$2:$S$5570,12,)/1000</f>
        <v>4.673</v>
      </c>
      <c r="M2576" s="180">
        <f>VLOOKUP(D2576,Plan1!$B$2:$S$5570,13,)/1000</f>
        <v>4.6689999999999996</v>
      </c>
      <c r="N2576" s="180">
        <f>VLOOKUP(D2576,Plan1!$B$2:$S$5570,14,)/1000</f>
        <v>5.2370000000000001</v>
      </c>
      <c r="O2576" s="180">
        <f>VLOOKUP(D2576,Plan1!$B$2:$S$5570,15,)/1000</f>
        <v>5.3220000000000001</v>
      </c>
      <c r="P2576" s="180">
        <f>VLOOKUP(D2576,Plan1!$B$2:$S$5570,16,)/1000</f>
        <v>5.056</v>
      </c>
      <c r="Q2576" s="180">
        <f>VLOOKUP(D2576,Plan1!$B$2:$S$5570,17,)/1000</f>
        <v>4.6900000000000004</v>
      </c>
      <c r="R2576" s="180">
        <f>VLOOKUP(D2576,Plan1!$B$2:$S$5570,18,)/1000</f>
        <v>5.2220000000000004</v>
      </c>
      <c r="S2576" s="180">
        <f>VLOOKUP(D2576,Plan1!$B$2:$S$5570,6,)/1000</f>
        <v>5.1529999999999996</v>
      </c>
    </row>
    <row r="2577" spans="1:19" x14ac:dyDescent="0.25">
      <c r="A2577" s="178">
        <v>45217</v>
      </c>
      <c r="B2577" s="178">
        <v>-70917</v>
      </c>
      <c r="C2577" s="178">
        <v>-435037</v>
      </c>
      <c r="D2577" s="178" t="s">
        <v>3543</v>
      </c>
      <c r="E2577" s="178" t="s">
        <v>167</v>
      </c>
      <c r="F2577" s="178" t="s">
        <v>3448</v>
      </c>
      <c r="G2577" s="180">
        <f>VLOOKUP(D2577,Plan1!$B$2:$S$5570,7,)/1000</f>
        <v>4.9509999999999996</v>
      </c>
      <c r="H2577" s="180">
        <f>VLOOKUP(D2577,Plan1!$B$2:$S$5570,8,)/1000</f>
        <v>5.0540000000000003</v>
      </c>
      <c r="I2577" s="180">
        <f>VLOOKUP(D2577,Plan1!$B$2:$S$5570,9,)/1000</f>
        <v>5.1550000000000002</v>
      </c>
      <c r="J2577" s="180">
        <f>VLOOKUP(D2577,Plan1!$B$2:$S$5570,10,)/1000</f>
        <v>5.2990000000000004</v>
      </c>
      <c r="K2577" s="180">
        <f>VLOOKUP(D2577,Plan1!$B$2:$S$5570,11,)/1000</f>
        <v>5.5339999999999998</v>
      </c>
      <c r="L2577" s="180">
        <f>VLOOKUP(D2577,Plan1!$B$2:$S$5570,12,)/1000</f>
        <v>5.7670000000000003</v>
      </c>
      <c r="M2577" s="180">
        <f>VLOOKUP(D2577,Plan1!$B$2:$S$5570,13,)/1000</f>
        <v>5.9550000000000001</v>
      </c>
      <c r="N2577" s="180">
        <f>VLOOKUP(D2577,Plan1!$B$2:$S$5570,14,)/1000</f>
        <v>6.4370000000000003</v>
      </c>
      <c r="O2577" s="180">
        <f>VLOOKUP(D2577,Plan1!$B$2:$S$5570,15,)/1000</f>
        <v>6.6580000000000004</v>
      </c>
      <c r="P2577" s="180">
        <f>VLOOKUP(D2577,Plan1!$B$2:$S$5570,16,)/1000</f>
        <v>6.2140000000000004</v>
      </c>
      <c r="Q2577" s="180">
        <f>VLOOKUP(D2577,Plan1!$B$2:$S$5570,17,)/1000</f>
        <v>5.6669999999999998</v>
      </c>
      <c r="R2577" s="180">
        <f>VLOOKUP(D2577,Plan1!$B$2:$S$5570,18,)/1000</f>
        <v>5.2919999999999998</v>
      </c>
      <c r="S2577" s="180">
        <f>VLOOKUP(D2577,Plan1!$B$2:$S$5570,6,)/1000</f>
        <v>5.665</v>
      </c>
    </row>
    <row r="2578" spans="1:19" x14ac:dyDescent="0.25">
      <c r="A2578" s="178">
        <v>7793</v>
      </c>
      <c r="B2578" s="178">
        <v>-219891</v>
      </c>
      <c r="C2578" s="178">
        <v>-452915</v>
      </c>
      <c r="D2578" s="178" t="s">
        <v>1794</v>
      </c>
      <c r="E2578" s="178" t="s">
        <v>167</v>
      </c>
      <c r="F2578" s="178" t="s">
        <v>1727</v>
      </c>
      <c r="G2578" s="180">
        <f>VLOOKUP(D2578,Plan1!$B$2:$S$5570,7,)/1000</f>
        <v>4.9080000000000004</v>
      </c>
      <c r="H2578" s="180">
        <f>VLOOKUP(D2578,Plan1!$B$2:$S$5570,8,)/1000</f>
        <v>5.4119999999999999</v>
      </c>
      <c r="I2578" s="180">
        <f>VLOOKUP(D2578,Plan1!$B$2:$S$5570,9,)/1000</f>
        <v>5.0449999999999999</v>
      </c>
      <c r="J2578" s="180">
        <f>VLOOKUP(D2578,Plan1!$B$2:$S$5570,10,)/1000</f>
        <v>5.1959999999999997</v>
      </c>
      <c r="K2578" s="180">
        <f>VLOOKUP(D2578,Plan1!$B$2:$S$5570,11,)/1000</f>
        <v>4.8449999999999998</v>
      </c>
      <c r="L2578" s="180">
        <f>VLOOKUP(D2578,Plan1!$B$2:$S$5570,12,)/1000</f>
        <v>4.641</v>
      </c>
      <c r="M2578" s="180">
        <f>VLOOKUP(D2578,Plan1!$B$2:$S$5570,13,)/1000</f>
        <v>4.907</v>
      </c>
      <c r="N2578" s="180">
        <f>VLOOKUP(D2578,Plan1!$B$2:$S$5570,14,)/1000</f>
        <v>5.6749999999999998</v>
      </c>
      <c r="O2578" s="180">
        <f>VLOOKUP(D2578,Plan1!$B$2:$S$5570,15,)/1000</f>
        <v>5.3620000000000001</v>
      </c>
      <c r="P2578" s="180">
        <f>VLOOKUP(D2578,Plan1!$B$2:$S$5570,16,)/1000</f>
        <v>5.2590000000000003</v>
      </c>
      <c r="Q2578" s="180">
        <f>VLOOKUP(D2578,Plan1!$B$2:$S$5570,17,)/1000</f>
        <v>4.8479999999999999</v>
      </c>
      <c r="R2578" s="180">
        <f>VLOOKUP(D2578,Plan1!$B$2:$S$5570,18,)/1000</f>
        <v>4.9909999999999997</v>
      </c>
      <c r="S2578" s="180">
        <f>VLOOKUP(D2578,Plan1!$B$2:$S$5570,6,)/1000</f>
        <v>5.0910000000000002</v>
      </c>
    </row>
    <row r="2579" spans="1:19" x14ac:dyDescent="0.25">
      <c r="A2579" s="178">
        <v>4832</v>
      </c>
      <c r="B2579" s="178">
        <v>-243844</v>
      </c>
      <c r="C2579" s="178">
        <v>-533854</v>
      </c>
      <c r="D2579" s="178" t="s">
        <v>3084</v>
      </c>
      <c r="E2579" s="178" t="s">
        <v>167</v>
      </c>
      <c r="F2579" s="178" t="s">
        <v>2912</v>
      </c>
      <c r="G2579" s="180">
        <f>VLOOKUP(D2579,Plan1!$B$2:$S$5570,7,)/1000</f>
        <v>5.5620000000000003</v>
      </c>
      <c r="H2579" s="180">
        <f>VLOOKUP(D2579,Plan1!$B$2:$S$5570,8,)/1000</f>
        <v>5.4550000000000001</v>
      </c>
      <c r="I2579" s="180">
        <f>VLOOKUP(D2579,Plan1!$B$2:$S$5570,9,)/1000</f>
        <v>5.5510000000000002</v>
      </c>
      <c r="J2579" s="180">
        <f>VLOOKUP(D2579,Plan1!$B$2:$S$5570,10,)/1000</f>
        <v>5.1319999999999997</v>
      </c>
      <c r="K2579" s="180">
        <f>VLOOKUP(D2579,Plan1!$B$2:$S$5570,11,)/1000</f>
        <v>4.4009999999999998</v>
      </c>
      <c r="L2579" s="180">
        <f>VLOOKUP(D2579,Plan1!$B$2:$S$5570,12,)/1000</f>
        <v>4.0439999999999996</v>
      </c>
      <c r="M2579" s="180">
        <f>VLOOKUP(D2579,Plan1!$B$2:$S$5570,13,)/1000</f>
        <v>4.2279999999999998</v>
      </c>
      <c r="N2579" s="180">
        <f>VLOOKUP(D2579,Plan1!$B$2:$S$5570,14,)/1000</f>
        <v>5.2009999999999996</v>
      </c>
      <c r="O2579" s="180">
        <f>VLOOKUP(D2579,Plan1!$B$2:$S$5570,15,)/1000</f>
        <v>4.93</v>
      </c>
      <c r="P2579" s="180">
        <f>VLOOKUP(D2579,Plan1!$B$2:$S$5570,16,)/1000</f>
        <v>5.2060000000000004</v>
      </c>
      <c r="Q2579" s="180">
        <f>VLOOKUP(D2579,Plan1!$B$2:$S$5570,17,)/1000</f>
        <v>5.5170000000000003</v>
      </c>
      <c r="R2579" s="180">
        <f>VLOOKUP(D2579,Plan1!$B$2:$S$5570,18,)/1000</f>
        <v>5.6269999999999998</v>
      </c>
      <c r="S2579" s="180">
        <f>VLOOKUP(D2579,Plan1!$B$2:$S$5570,6,)/1000</f>
        <v>5.0709999999999997</v>
      </c>
    </row>
    <row r="2580" spans="1:19" x14ac:dyDescent="0.25">
      <c r="A2580" s="178">
        <v>18800</v>
      </c>
      <c r="B2580" s="178">
        <v>-159562</v>
      </c>
      <c r="C2580" s="178">
        <v>-493751</v>
      </c>
      <c r="D2580" s="178" t="s">
        <v>1204</v>
      </c>
      <c r="E2580" s="178" t="s">
        <v>167</v>
      </c>
      <c r="F2580" s="178" t="s">
        <v>1058</v>
      </c>
      <c r="G2580" s="180">
        <f>VLOOKUP(D2580,Plan1!$B$2:$S$5570,7,)/1000</f>
        <v>5.0069999999999997</v>
      </c>
      <c r="H2580" s="180">
        <f>VLOOKUP(D2580,Plan1!$B$2:$S$5570,8,)/1000</f>
        <v>5.4429999999999996</v>
      </c>
      <c r="I2580" s="180">
        <f>VLOOKUP(D2580,Plan1!$B$2:$S$5570,9,)/1000</f>
        <v>5.3730000000000002</v>
      </c>
      <c r="J2580" s="180">
        <f>VLOOKUP(D2580,Plan1!$B$2:$S$5570,10,)/1000</f>
        <v>5.7050000000000001</v>
      </c>
      <c r="K2580" s="180">
        <f>VLOOKUP(D2580,Plan1!$B$2:$S$5570,11,)/1000</f>
        <v>5.6539999999999999</v>
      </c>
      <c r="L2580" s="180">
        <f>VLOOKUP(D2580,Plan1!$B$2:$S$5570,12,)/1000</f>
        <v>5.5179999999999998</v>
      </c>
      <c r="M2580" s="180">
        <f>VLOOKUP(D2580,Plan1!$B$2:$S$5570,13,)/1000</f>
        <v>5.6539999999999999</v>
      </c>
      <c r="N2580" s="180">
        <f>VLOOKUP(D2580,Plan1!$B$2:$S$5570,14,)/1000</f>
        <v>6.3769999999999998</v>
      </c>
      <c r="O2580" s="180">
        <f>VLOOKUP(D2580,Plan1!$B$2:$S$5570,15,)/1000</f>
        <v>5.7679999999999998</v>
      </c>
      <c r="P2580" s="180">
        <f>VLOOKUP(D2580,Plan1!$B$2:$S$5570,16,)/1000</f>
        <v>5.4509999999999996</v>
      </c>
      <c r="Q2580" s="180">
        <f>VLOOKUP(D2580,Plan1!$B$2:$S$5570,17,)/1000</f>
        <v>4.9770000000000003</v>
      </c>
      <c r="R2580" s="180">
        <f>VLOOKUP(D2580,Plan1!$B$2:$S$5570,18,)/1000</f>
        <v>5</v>
      </c>
      <c r="S2580" s="180">
        <f>VLOOKUP(D2580,Plan1!$B$2:$S$5570,6,)/1000</f>
        <v>5.4939999999999998</v>
      </c>
    </row>
    <row r="2581" spans="1:19" x14ac:dyDescent="0.25">
      <c r="A2581" s="178">
        <v>60099</v>
      </c>
      <c r="B2581" s="178">
        <v>-2901</v>
      </c>
      <c r="C2581" s="178">
        <v>-40448</v>
      </c>
      <c r="D2581" s="178" t="s">
        <v>971</v>
      </c>
      <c r="E2581" s="178" t="s">
        <v>167</v>
      </c>
      <c r="F2581" s="178" t="s">
        <v>792</v>
      </c>
      <c r="G2581" s="180">
        <f>VLOOKUP(D2581,Plan1!$B$2:$S$5570,7,)/1000</f>
        <v>5.1619999999999999</v>
      </c>
      <c r="H2581" s="180">
        <f>VLOOKUP(D2581,Plan1!$B$2:$S$5570,8,)/1000</f>
        <v>5.1470000000000002</v>
      </c>
      <c r="I2581" s="180">
        <f>VLOOKUP(D2581,Plan1!$B$2:$S$5570,9,)/1000</f>
        <v>4.9379999999999997</v>
      </c>
      <c r="J2581" s="180">
        <f>VLOOKUP(D2581,Plan1!$B$2:$S$5570,10,)/1000</f>
        <v>4.57</v>
      </c>
      <c r="K2581" s="180">
        <f>VLOOKUP(D2581,Plan1!$B$2:$S$5570,11,)/1000</f>
        <v>5.1050000000000004</v>
      </c>
      <c r="L2581" s="180">
        <f>VLOOKUP(D2581,Plan1!$B$2:$S$5570,12,)/1000</f>
        <v>5.2569999999999997</v>
      </c>
      <c r="M2581" s="180">
        <f>VLOOKUP(D2581,Plan1!$B$2:$S$5570,13,)/1000</f>
        <v>5.5</v>
      </c>
      <c r="N2581" s="180">
        <f>VLOOKUP(D2581,Plan1!$B$2:$S$5570,14,)/1000</f>
        <v>6.0039999999999996</v>
      </c>
      <c r="O2581" s="180">
        <f>VLOOKUP(D2581,Plan1!$B$2:$S$5570,15,)/1000</f>
        <v>6.141</v>
      </c>
      <c r="P2581" s="180">
        <f>VLOOKUP(D2581,Plan1!$B$2:$S$5570,16,)/1000</f>
        <v>5.9969999999999999</v>
      </c>
      <c r="Q2581" s="180">
        <f>VLOOKUP(D2581,Plan1!$B$2:$S$5570,17,)/1000</f>
        <v>6.0629999999999997</v>
      </c>
      <c r="R2581" s="180">
        <f>VLOOKUP(D2581,Plan1!$B$2:$S$5570,18,)/1000</f>
        <v>5.5880000000000001</v>
      </c>
      <c r="S2581" s="180">
        <f>VLOOKUP(D2581,Plan1!$B$2:$S$5570,6,)/1000</f>
        <v>5.4560000000000004</v>
      </c>
    </row>
    <row r="2582" spans="1:19" x14ac:dyDescent="0.25">
      <c r="A2582" s="178">
        <v>31018</v>
      </c>
      <c r="B2582" s="178">
        <v>-108782</v>
      </c>
      <c r="C2582" s="178">
        <v>-619326</v>
      </c>
      <c r="D2582" s="178" t="s">
        <v>4402</v>
      </c>
      <c r="E2582" s="178" t="s">
        <v>167</v>
      </c>
      <c r="F2582" s="178" t="s">
        <v>4373</v>
      </c>
      <c r="G2582" s="180">
        <f>VLOOKUP(D2582,Plan1!$B$2:$S$5570,7,)/1000</f>
        <v>4.1509999999999998</v>
      </c>
      <c r="H2582" s="180">
        <f>VLOOKUP(D2582,Plan1!$B$2:$S$5570,8,)/1000</f>
        <v>4.29</v>
      </c>
      <c r="I2582" s="180">
        <f>VLOOKUP(D2582,Plan1!$B$2:$S$5570,9,)/1000</f>
        <v>4.4710000000000001</v>
      </c>
      <c r="J2582" s="180">
        <f>VLOOKUP(D2582,Plan1!$B$2:$S$5570,10,)/1000</f>
        <v>4.7149999999999999</v>
      </c>
      <c r="K2582" s="180">
        <f>VLOOKUP(D2582,Plan1!$B$2:$S$5570,11,)/1000</f>
        <v>4.415</v>
      </c>
      <c r="L2582" s="180">
        <f>VLOOKUP(D2582,Plan1!$B$2:$S$5570,12,)/1000</f>
        <v>4.8310000000000004</v>
      </c>
      <c r="M2582" s="180">
        <f>VLOOKUP(D2582,Plan1!$B$2:$S$5570,13,)/1000</f>
        <v>4.8710000000000004</v>
      </c>
      <c r="N2582" s="180">
        <f>VLOOKUP(D2582,Plan1!$B$2:$S$5570,14,)/1000</f>
        <v>5.1749999999999998</v>
      </c>
      <c r="O2582" s="180">
        <f>VLOOKUP(D2582,Plan1!$B$2:$S$5570,15,)/1000</f>
        <v>4.9560000000000004</v>
      </c>
      <c r="P2582" s="180">
        <f>VLOOKUP(D2582,Plan1!$B$2:$S$5570,16,)/1000</f>
        <v>5.024</v>
      </c>
      <c r="Q2582" s="180">
        <f>VLOOKUP(D2582,Plan1!$B$2:$S$5570,17,)/1000</f>
        <v>4.6980000000000004</v>
      </c>
      <c r="R2582" s="180">
        <f>VLOOKUP(D2582,Plan1!$B$2:$S$5570,18,)/1000</f>
        <v>4.4219999999999997</v>
      </c>
      <c r="S2582" s="180">
        <f>VLOOKUP(D2582,Plan1!$B$2:$S$5570,6,)/1000</f>
        <v>4.6680000000000001</v>
      </c>
    </row>
    <row r="2583" spans="1:19" x14ac:dyDescent="0.25">
      <c r="A2583" s="178">
        <v>24769</v>
      </c>
      <c r="B2583" s="178">
        <v>-13254</v>
      </c>
      <c r="C2583" s="178">
        <v>-395682</v>
      </c>
      <c r="D2583" s="178" t="s">
        <v>543</v>
      </c>
      <c r="E2583" s="178" t="s">
        <v>167</v>
      </c>
      <c r="F2583" s="178" t="s">
        <v>375</v>
      </c>
      <c r="G2583" s="180">
        <f>VLOOKUP(D2583,Plan1!$B$2:$S$5570,7,)/1000</f>
        <v>5.3570000000000002</v>
      </c>
      <c r="H2583" s="180">
        <f>VLOOKUP(D2583,Plan1!$B$2:$S$5570,8,)/1000</f>
        <v>5.5990000000000002</v>
      </c>
      <c r="I2583" s="180">
        <f>VLOOKUP(D2583,Plan1!$B$2:$S$5570,9,)/1000</f>
        <v>5.5810000000000004</v>
      </c>
      <c r="J2583" s="180">
        <f>VLOOKUP(D2583,Plan1!$B$2:$S$5570,10,)/1000</f>
        <v>4.7370000000000001</v>
      </c>
      <c r="K2583" s="180">
        <f>VLOOKUP(D2583,Plan1!$B$2:$S$5570,11,)/1000</f>
        <v>4.2809999999999997</v>
      </c>
      <c r="L2583" s="180">
        <f>VLOOKUP(D2583,Plan1!$B$2:$S$5570,12,)/1000</f>
        <v>3.9220000000000002</v>
      </c>
      <c r="M2583" s="180">
        <f>VLOOKUP(D2583,Plan1!$B$2:$S$5570,13,)/1000</f>
        <v>4.0609999999999999</v>
      </c>
      <c r="N2583" s="180">
        <f>VLOOKUP(D2583,Plan1!$B$2:$S$5570,14,)/1000</f>
        <v>4.4210000000000003</v>
      </c>
      <c r="O2583" s="180">
        <f>VLOOKUP(D2583,Plan1!$B$2:$S$5570,15,)/1000</f>
        <v>4.9870000000000001</v>
      </c>
      <c r="P2583" s="180">
        <f>VLOOKUP(D2583,Plan1!$B$2:$S$5570,16,)/1000</f>
        <v>4.8609999999999998</v>
      </c>
      <c r="Q2583" s="180">
        <f>VLOOKUP(D2583,Plan1!$B$2:$S$5570,17,)/1000</f>
        <v>4.9569999999999999</v>
      </c>
      <c r="R2583" s="180">
        <f>VLOOKUP(D2583,Plan1!$B$2:$S$5570,18,)/1000</f>
        <v>5.3819999999999997</v>
      </c>
      <c r="S2583" s="180">
        <f>VLOOKUP(D2583,Plan1!$B$2:$S$5570,6,)/1000</f>
        <v>4.8460000000000001</v>
      </c>
    </row>
    <row r="2584" spans="1:19" x14ac:dyDescent="0.25">
      <c r="A2584" s="178">
        <v>23192</v>
      </c>
      <c r="B2584" s="178">
        <v>-140167</v>
      </c>
      <c r="C2584" s="178">
        <v>-398897</v>
      </c>
      <c r="D2584" s="178" t="s">
        <v>490</v>
      </c>
      <c r="E2584" s="178" t="s">
        <v>167</v>
      </c>
      <c r="F2584" s="178" t="s">
        <v>375</v>
      </c>
      <c r="G2584" s="180">
        <f>VLOOKUP(D2584,Plan1!$B$2:$S$5570,7,)/1000</f>
        <v>5.4009999999999998</v>
      </c>
      <c r="H2584" s="180">
        <f>VLOOKUP(D2584,Plan1!$B$2:$S$5570,8,)/1000</f>
        <v>5.6849999999999996</v>
      </c>
      <c r="I2584" s="180">
        <f>VLOOKUP(D2584,Plan1!$B$2:$S$5570,9,)/1000</f>
        <v>5.5919999999999996</v>
      </c>
      <c r="J2584" s="180">
        <f>VLOOKUP(D2584,Plan1!$B$2:$S$5570,10,)/1000</f>
        <v>4.8230000000000004</v>
      </c>
      <c r="K2584" s="180">
        <f>VLOOKUP(D2584,Plan1!$B$2:$S$5570,11,)/1000</f>
        <v>4.3499999999999996</v>
      </c>
      <c r="L2584" s="180">
        <f>VLOOKUP(D2584,Plan1!$B$2:$S$5570,12,)/1000</f>
        <v>3.9260000000000002</v>
      </c>
      <c r="M2584" s="180">
        <f>VLOOKUP(D2584,Plan1!$B$2:$S$5570,13,)/1000</f>
        <v>4.1050000000000004</v>
      </c>
      <c r="N2584" s="180">
        <f>VLOOKUP(D2584,Plan1!$B$2:$S$5570,14,)/1000</f>
        <v>4.5439999999999996</v>
      </c>
      <c r="O2584" s="180">
        <f>VLOOKUP(D2584,Plan1!$B$2:$S$5570,15,)/1000</f>
        <v>5.0810000000000004</v>
      </c>
      <c r="P2584" s="180">
        <f>VLOOKUP(D2584,Plan1!$B$2:$S$5570,16,)/1000</f>
        <v>4.9909999999999997</v>
      </c>
      <c r="Q2584" s="180">
        <f>VLOOKUP(D2584,Plan1!$B$2:$S$5570,17,)/1000</f>
        <v>5.0039999999999996</v>
      </c>
      <c r="R2584" s="180">
        <f>VLOOKUP(D2584,Plan1!$B$2:$S$5570,18,)/1000</f>
        <v>5.46</v>
      </c>
      <c r="S2584" s="180">
        <f>VLOOKUP(D2584,Plan1!$B$2:$S$5570,6,)/1000</f>
        <v>4.9139999999999997</v>
      </c>
    </row>
    <row r="2585" spans="1:19" x14ac:dyDescent="0.25">
      <c r="A2585" s="178">
        <v>3171</v>
      </c>
      <c r="B2585" s="178">
        <v>-271726</v>
      </c>
      <c r="C2585" s="178">
        <v>-515112</v>
      </c>
      <c r="D2585" s="178" t="s">
        <v>4547</v>
      </c>
      <c r="E2585" s="178" t="s">
        <v>167</v>
      </c>
      <c r="F2585" s="178" t="s">
        <v>4434</v>
      </c>
      <c r="G2585" s="180">
        <f>VLOOKUP(D2585,Plan1!$B$2:$S$5570,7,)/1000</f>
        <v>5.226</v>
      </c>
      <c r="H2585" s="180">
        <f>VLOOKUP(D2585,Plan1!$B$2:$S$5570,8,)/1000</f>
        <v>5.2039999999999997</v>
      </c>
      <c r="I2585" s="180">
        <f>VLOOKUP(D2585,Plan1!$B$2:$S$5570,9,)/1000</f>
        <v>5.3129999999999997</v>
      </c>
      <c r="J2585" s="180">
        <f>VLOOKUP(D2585,Plan1!$B$2:$S$5570,10,)/1000</f>
        <v>4.8470000000000004</v>
      </c>
      <c r="K2585" s="180">
        <f>VLOOKUP(D2585,Plan1!$B$2:$S$5570,11,)/1000</f>
        <v>3.9980000000000002</v>
      </c>
      <c r="L2585" s="180">
        <f>VLOOKUP(D2585,Plan1!$B$2:$S$5570,12,)/1000</f>
        <v>3.6320000000000001</v>
      </c>
      <c r="M2585" s="180">
        <f>VLOOKUP(D2585,Plan1!$B$2:$S$5570,13,)/1000</f>
        <v>3.9239999999999999</v>
      </c>
      <c r="N2585" s="180">
        <f>VLOOKUP(D2585,Plan1!$B$2:$S$5570,14,)/1000</f>
        <v>4.72</v>
      </c>
      <c r="O2585" s="180">
        <f>VLOOKUP(D2585,Plan1!$B$2:$S$5570,15,)/1000</f>
        <v>4.4269999999999996</v>
      </c>
      <c r="P2585" s="180">
        <f>VLOOKUP(D2585,Plan1!$B$2:$S$5570,16,)/1000</f>
        <v>4.8540000000000001</v>
      </c>
      <c r="Q2585" s="180">
        <f>VLOOKUP(D2585,Plan1!$B$2:$S$5570,17,)/1000</f>
        <v>5.5229999999999997</v>
      </c>
      <c r="R2585" s="180">
        <f>VLOOKUP(D2585,Plan1!$B$2:$S$5570,18,)/1000</f>
        <v>5.3849999999999998</v>
      </c>
      <c r="S2585" s="180">
        <f>VLOOKUP(D2585,Plan1!$B$2:$S$5570,6,)/1000</f>
        <v>4.7539999999999996</v>
      </c>
    </row>
    <row r="2586" spans="1:19" x14ac:dyDescent="0.25">
      <c r="A2586" s="178">
        <v>17448</v>
      </c>
      <c r="B2586" s="178">
        <v>-166527</v>
      </c>
      <c r="C2586" s="178">
        <v>-410232</v>
      </c>
      <c r="D2586" s="178" t="s">
        <v>2471</v>
      </c>
      <c r="E2586" s="178" t="s">
        <v>167</v>
      </c>
      <c r="F2586" s="178" t="s">
        <v>1727</v>
      </c>
      <c r="G2586" s="180">
        <f>VLOOKUP(D2586,Plan1!$B$2:$S$5570,7,)/1000</f>
        <v>5.6379999999999999</v>
      </c>
      <c r="H2586" s="180">
        <f>VLOOKUP(D2586,Plan1!$B$2:$S$5570,8,)/1000</f>
        <v>6.1150000000000002</v>
      </c>
      <c r="I2586" s="180">
        <f>VLOOKUP(D2586,Plan1!$B$2:$S$5570,9,)/1000</f>
        <v>5.5469999999999997</v>
      </c>
      <c r="J2586" s="180">
        <f>VLOOKUP(D2586,Plan1!$B$2:$S$5570,10,)/1000</f>
        <v>5.15</v>
      </c>
      <c r="K2586" s="180">
        <f>VLOOKUP(D2586,Plan1!$B$2:$S$5570,11,)/1000</f>
        <v>4.5</v>
      </c>
      <c r="L2586" s="180">
        <f>VLOOKUP(D2586,Plan1!$B$2:$S$5570,12,)/1000</f>
        <v>4.2130000000000001</v>
      </c>
      <c r="M2586" s="180">
        <f>VLOOKUP(D2586,Plan1!$B$2:$S$5570,13,)/1000</f>
        <v>4.2930000000000001</v>
      </c>
      <c r="N2586" s="180">
        <f>VLOOKUP(D2586,Plan1!$B$2:$S$5570,14,)/1000</f>
        <v>4.8029999999999999</v>
      </c>
      <c r="O2586" s="180">
        <f>VLOOKUP(D2586,Plan1!$B$2:$S$5570,15,)/1000</f>
        <v>5.3170000000000002</v>
      </c>
      <c r="P2586" s="180">
        <f>VLOOKUP(D2586,Plan1!$B$2:$S$5570,16,)/1000</f>
        <v>5.2030000000000003</v>
      </c>
      <c r="Q2586" s="180">
        <f>VLOOKUP(D2586,Plan1!$B$2:$S$5570,17,)/1000</f>
        <v>4.8860000000000001</v>
      </c>
      <c r="R2586" s="180">
        <f>VLOOKUP(D2586,Plan1!$B$2:$S$5570,18,)/1000</f>
        <v>5.5019999999999998</v>
      </c>
      <c r="S2586" s="180">
        <f>VLOOKUP(D2586,Plan1!$B$2:$S$5570,6,)/1000</f>
        <v>5.0970000000000004</v>
      </c>
    </row>
    <row r="2587" spans="1:19" x14ac:dyDescent="0.25">
      <c r="A2587" s="178">
        <v>12760</v>
      </c>
      <c r="B2587" s="178">
        <v>-191734</v>
      </c>
      <c r="C2587" s="178">
        <v>-426778</v>
      </c>
      <c r="D2587" s="178" t="s">
        <v>2269</v>
      </c>
      <c r="E2587" s="178" t="s">
        <v>167</v>
      </c>
      <c r="F2587" s="178" t="s">
        <v>1727</v>
      </c>
      <c r="G2587" s="180">
        <f>VLOOKUP(D2587,Plan1!$B$2:$S$5570,7,)/1000</f>
        <v>5.3849999999999998</v>
      </c>
      <c r="H2587" s="180">
        <f>VLOOKUP(D2587,Plan1!$B$2:$S$5570,8,)/1000</f>
        <v>5.9059999999999997</v>
      </c>
      <c r="I2587" s="180">
        <f>VLOOKUP(D2587,Plan1!$B$2:$S$5570,9,)/1000</f>
        <v>5.3159999999999998</v>
      </c>
      <c r="J2587" s="180">
        <f>VLOOKUP(D2587,Plan1!$B$2:$S$5570,10,)/1000</f>
        <v>5.1669999999999998</v>
      </c>
      <c r="K2587" s="180">
        <f>VLOOKUP(D2587,Plan1!$B$2:$S$5570,11,)/1000</f>
        <v>4.6470000000000002</v>
      </c>
      <c r="L2587" s="180">
        <f>VLOOKUP(D2587,Plan1!$B$2:$S$5570,12,)/1000</f>
        <v>4.5339999999999998</v>
      </c>
      <c r="M2587" s="180">
        <f>VLOOKUP(D2587,Plan1!$B$2:$S$5570,13,)/1000</f>
        <v>4.6710000000000003</v>
      </c>
      <c r="N2587" s="180">
        <f>VLOOKUP(D2587,Plan1!$B$2:$S$5570,14,)/1000</f>
        <v>5.226</v>
      </c>
      <c r="O2587" s="180">
        <f>VLOOKUP(D2587,Plan1!$B$2:$S$5570,15,)/1000</f>
        <v>5.2030000000000003</v>
      </c>
      <c r="P2587" s="180">
        <f>VLOOKUP(D2587,Plan1!$B$2:$S$5570,16,)/1000</f>
        <v>5.0419999999999998</v>
      </c>
      <c r="Q2587" s="180">
        <f>VLOOKUP(D2587,Plan1!$B$2:$S$5570,17,)/1000</f>
        <v>4.6040000000000001</v>
      </c>
      <c r="R2587" s="180">
        <f>VLOOKUP(D2587,Plan1!$B$2:$S$5570,18,)/1000</f>
        <v>5.1639999999999997</v>
      </c>
      <c r="S2587" s="180">
        <f>VLOOKUP(D2587,Plan1!$B$2:$S$5570,6,)/1000</f>
        <v>5.0720000000000001</v>
      </c>
    </row>
    <row r="2588" spans="1:19" x14ac:dyDescent="0.25">
      <c r="A2588" s="178">
        <v>6434</v>
      </c>
      <c r="B2588" s="178">
        <v>-229275</v>
      </c>
      <c r="C2588" s="178">
        <v>-462745</v>
      </c>
      <c r="D2588" s="178" t="s">
        <v>4885</v>
      </c>
      <c r="E2588" s="178" t="s">
        <v>167</v>
      </c>
      <c r="F2588" s="178" t="s">
        <v>4704</v>
      </c>
      <c r="G2588" s="180">
        <f>VLOOKUP(D2588,Plan1!$B$2:$S$5570,7,)/1000</f>
        <v>4.7030000000000003</v>
      </c>
      <c r="H2588" s="180">
        <f>VLOOKUP(D2588,Plan1!$B$2:$S$5570,8,)/1000</f>
        <v>5.2439999999999998</v>
      </c>
      <c r="I2588" s="180">
        <f>VLOOKUP(D2588,Plan1!$B$2:$S$5570,9,)/1000</f>
        <v>4.9589999999999996</v>
      </c>
      <c r="J2588" s="180">
        <f>VLOOKUP(D2588,Plan1!$B$2:$S$5570,10,)/1000</f>
        <v>5.1449999999999996</v>
      </c>
      <c r="K2588" s="180">
        <f>VLOOKUP(D2588,Plan1!$B$2:$S$5570,11,)/1000</f>
        <v>4.6459999999999999</v>
      </c>
      <c r="L2588" s="180">
        <f>VLOOKUP(D2588,Plan1!$B$2:$S$5570,12,)/1000</f>
        <v>4.5449999999999999</v>
      </c>
      <c r="M2588" s="180">
        <f>VLOOKUP(D2588,Plan1!$B$2:$S$5570,13,)/1000</f>
        <v>4.6429999999999998</v>
      </c>
      <c r="N2588" s="180">
        <f>VLOOKUP(D2588,Plan1!$B$2:$S$5570,14,)/1000</f>
        <v>5.5350000000000001</v>
      </c>
      <c r="O2588" s="180">
        <f>VLOOKUP(D2588,Plan1!$B$2:$S$5570,15,)/1000</f>
        <v>5.1269999999999998</v>
      </c>
      <c r="P2588" s="180">
        <f>VLOOKUP(D2588,Plan1!$B$2:$S$5570,16,)/1000</f>
        <v>5.1639999999999997</v>
      </c>
      <c r="Q2588" s="180">
        <f>VLOOKUP(D2588,Plan1!$B$2:$S$5570,17,)/1000</f>
        <v>4.9180000000000001</v>
      </c>
      <c r="R2588" s="180">
        <f>VLOOKUP(D2588,Plan1!$B$2:$S$5570,18,)/1000</f>
        <v>5.0789999999999997</v>
      </c>
      <c r="S2588" s="180">
        <f>VLOOKUP(D2588,Plan1!$B$2:$S$5570,6,)/1000</f>
        <v>4.976</v>
      </c>
    </row>
    <row r="2589" spans="1:19" x14ac:dyDescent="0.25">
      <c r="A2589" s="178">
        <v>42163</v>
      </c>
      <c r="B2589" s="178">
        <v>-78607</v>
      </c>
      <c r="C2589" s="178">
        <v>-355911</v>
      </c>
      <c r="D2589" s="178" t="s">
        <v>3401</v>
      </c>
      <c r="E2589" s="178" t="s">
        <v>167</v>
      </c>
      <c r="F2589" s="178" t="s">
        <v>3284</v>
      </c>
      <c r="G2589" s="180">
        <f>VLOOKUP(D2589,Plan1!$B$2:$S$5570,7,)/1000</f>
        <v>5.3460000000000001</v>
      </c>
      <c r="H2589" s="180">
        <f>VLOOKUP(D2589,Plan1!$B$2:$S$5570,8,)/1000</f>
        <v>5.391</v>
      </c>
      <c r="I2589" s="180">
        <f>VLOOKUP(D2589,Plan1!$B$2:$S$5570,9,)/1000</f>
        <v>5.66</v>
      </c>
      <c r="J2589" s="180">
        <f>VLOOKUP(D2589,Plan1!$B$2:$S$5570,10,)/1000</f>
        <v>5.2539999999999996</v>
      </c>
      <c r="K2589" s="180">
        <f>VLOOKUP(D2589,Plan1!$B$2:$S$5570,11,)/1000</f>
        <v>4.63</v>
      </c>
      <c r="L2589" s="180">
        <f>VLOOKUP(D2589,Plan1!$B$2:$S$5570,12,)/1000</f>
        <v>4.3239999999999998</v>
      </c>
      <c r="M2589" s="180">
        <f>VLOOKUP(D2589,Plan1!$B$2:$S$5570,13,)/1000</f>
        <v>4.4139999999999997</v>
      </c>
      <c r="N2589" s="180">
        <f>VLOOKUP(D2589,Plan1!$B$2:$S$5570,14,)/1000</f>
        <v>4.9859999999999998</v>
      </c>
      <c r="O2589" s="180">
        <f>VLOOKUP(D2589,Plan1!$B$2:$S$5570,15,)/1000</f>
        <v>5.4379999999999997</v>
      </c>
      <c r="P2589" s="180">
        <f>VLOOKUP(D2589,Plan1!$B$2:$S$5570,16,)/1000</f>
        <v>5.452</v>
      </c>
      <c r="Q2589" s="180">
        <f>VLOOKUP(D2589,Plan1!$B$2:$S$5570,17,)/1000</f>
        <v>5.6360000000000001</v>
      </c>
      <c r="R2589" s="180">
        <f>VLOOKUP(D2589,Plan1!$B$2:$S$5570,18,)/1000</f>
        <v>5.4859999999999998</v>
      </c>
      <c r="S2589" s="180">
        <f>VLOOKUP(D2589,Plan1!$B$2:$S$5570,6,)/1000</f>
        <v>5.1680000000000001</v>
      </c>
    </row>
    <row r="2590" spans="1:19" x14ac:dyDescent="0.25">
      <c r="A2590" s="178">
        <v>51438</v>
      </c>
      <c r="B2590" s="178">
        <v>-55391</v>
      </c>
      <c r="C2590" s="178">
        <v>-358186</v>
      </c>
      <c r="D2590" s="178" t="s">
        <v>3874</v>
      </c>
      <c r="E2590" s="178" t="s">
        <v>167</v>
      </c>
      <c r="F2590" s="178" t="s">
        <v>3752</v>
      </c>
      <c r="G2590" s="180">
        <f>VLOOKUP(D2590,Plan1!$B$2:$S$5570,7,)/1000</f>
        <v>5.593</v>
      </c>
      <c r="H2590" s="180">
        <f>VLOOKUP(D2590,Plan1!$B$2:$S$5570,8,)/1000</f>
        <v>5.6660000000000004</v>
      </c>
      <c r="I2590" s="180">
        <f>VLOOKUP(D2590,Plan1!$B$2:$S$5570,9,)/1000</f>
        <v>5.7839999999999998</v>
      </c>
      <c r="J2590" s="180">
        <f>VLOOKUP(D2590,Plan1!$B$2:$S$5570,10,)/1000</f>
        <v>5.5780000000000003</v>
      </c>
      <c r="K2590" s="180">
        <f>VLOOKUP(D2590,Plan1!$B$2:$S$5570,11,)/1000</f>
        <v>5.2329999999999997</v>
      </c>
      <c r="L2590" s="180">
        <f>VLOOKUP(D2590,Plan1!$B$2:$S$5570,12,)/1000</f>
        <v>4.8970000000000002</v>
      </c>
      <c r="M2590" s="180">
        <f>VLOOKUP(D2590,Plan1!$B$2:$S$5570,13,)/1000</f>
        <v>5.0709999999999997</v>
      </c>
      <c r="N2590" s="180">
        <f>VLOOKUP(D2590,Plan1!$B$2:$S$5570,14,)/1000</f>
        <v>5.68</v>
      </c>
      <c r="O2590" s="180">
        <f>VLOOKUP(D2590,Plan1!$B$2:$S$5570,15,)/1000</f>
        <v>5.976</v>
      </c>
      <c r="P2590" s="180">
        <f>VLOOKUP(D2590,Plan1!$B$2:$S$5570,16,)/1000</f>
        <v>6.008</v>
      </c>
      <c r="Q2590" s="180">
        <f>VLOOKUP(D2590,Plan1!$B$2:$S$5570,17,)/1000</f>
        <v>6.0229999999999997</v>
      </c>
      <c r="R2590" s="180">
        <f>VLOOKUP(D2590,Plan1!$B$2:$S$5570,18,)/1000</f>
        <v>5.5960000000000001</v>
      </c>
      <c r="S2590" s="180">
        <f>VLOOKUP(D2590,Plan1!$B$2:$S$5570,6,)/1000</f>
        <v>5.5919999999999996</v>
      </c>
    </row>
    <row r="2591" spans="1:19" x14ac:dyDescent="0.25">
      <c r="A2591" s="178">
        <v>39763</v>
      </c>
      <c r="B2591" s="178">
        <v>-85124</v>
      </c>
      <c r="C2591" s="178">
        <v>-424152</v>
      </c>
      <c r="D2591" s="178" t="s">
        <v>3478</v>
      </c>
      <c r="E2591" s="178" t="s">
        <v>167</v>
      </c>
      <c r="F2591" s="178" t="s">
        <v>3448</v>
      </c>
      <c r="G2591" s="180">
        <f>VLOOKUP(D2591,Plan1!$B$2:$S$5570,7,)/1000</f>
        <v>5.4850000000000003</v>
      </c>
      <c r="H2591" s="180">
        <f>VLOOKUP(D2591,Plan1!$B$2:$S$5570,8,)/1000</f>
        <v>5.5709999999999997</v>
      </c>
      <c r="I2591" s="180">
        <f>VLOOKUP(D2591,Plan1!$B$2:$S$5570,9,)/1000</f>
        <v>5.5629999999999997</v>
      </c>
      <c r="J2591" s="180">
        <f>VLOOKUP(D2591,Plan1!$B$2:$S$5570,10,)/1000</f>
        <v>5.5759999999999996</v>
      </c>
      <c r="K2591" s="180">
        <f>VLOOKUP(D2591,Plan1!$B$2:$S$5570,11,)/1000</f>
        <v>5.6349999999999998</v>
      </c>
      <c r="L2591" s="180">
        <f>VLOOKUP(D2591,Plan1!$B$2:$S$5570,12,)/1000</f>
        <v>5.7080000000000002</v>
      </c>
      <c r="M2591" s="180">
        <f>VLOOKUP(D2591,Plan1!$B$2:$S$5570,13,)/1000</f>
        <v>6.0149999999999997</v>
      </c>
      <c r="N2591" s="180">
        <f>VLOOKUP(D2591,Plan1!$B$2:$S$5570,14,)/1000</f>
        <v>6.75</v>
      </c>
      <c r="O2591" s="180">
        <f>VLOOKUP(D2591,Plan1!$B$2:$S$5570,15,)/1000</f>
        <v>6.7039999999999997</v>
      </c>
      <c r="P2591" s="180">
        <f>VLOOKUP(D2591,Plan1!$B$2:$S$5570,16,)/1000</f>
        <v>6.391</v>
      </c>
      <c r="Q2591" s="180">
        <f>VLOOKUP(D2591,Plan1!$B$2:$S$5570,17,)/1000</f>
        <v>5.9</v>
      </c>
      <c r="R2591" s="180">
        <f>VLOOKUP(D2591,Plan1!$B$2:$S$5570,18,)/1000</f>
        <v>5.6050000000000004</v>
      </c>
      <c r="S2591" s="180">
        <f>VLOOKUP(D2591,Plan1!$B$2:$S$5570,6,)/1000</f>
        <v>5.9089999999999998</v>
      </c>
    </row>
    <row r="2592" spans="1:19" x14ac:dyDescent="0.25">
      <c r="A2592" s="178">
        <v>48371</v>
      </c>
      <c r="B2592" s="178">
        <v>-62726</v>
      </c>
      <c r="C2592" s="178">
        <v>-377889</v>
      </c>
      <c r="D2592" s="178" t="s">
        <v>3788</v>
      </c>
      <c r="E2592" s="178" t="s">
        <v>167</v>
      </c>
      <c r="F2592" s="178" t="s">
        <v>3752</v>
      </c>
      <c r="G2592" s="180">
        <f>VLOOKUP(D2592,Plan1!$B$2:$S$5570,7,)/1000</f>
        <v>5.7889999999999997</v>
      </c>
      <c r="H2592" s="180">
        <f>VLOOKUP(D2592,Plan1!$B$2:$S$5570,8,)/1000</f>
        <v>5.9429999999999996</v>
      </c>
      <c r="I2592" s="180">
        <f>VLOOKUP(D2592,Plan1!$B$2:$S$5570,9,)/1000</f>
        <v>6.0590000000000002</v>
      </c>
      <c r="J2592" s="180">
        <f>VLOOKUP(D2592,Plan1!$B$2:$S$5570,10,)/1000</f>
        <v>5.8730000000000002</v>
      </c>
      <c r="K2592" s="180">
        <f>VLOOKUP(D2592,Plan1!$B$2:$S$5570,11,)/1000</f>
        <v>5.5419999999999998</v>
      </c>
      <c r="L2592" s="180">
        <f>VLOOKUP(D2592,Plan1!$B$2:$S$5570,12,)/1000</f>
        <v>5.2069999999999999</v>
      </c>
      <c r="M2592" s="180">
        <f>VLOOKUP(D2592,Plan1!$B$2:$S$5570,13,)/1000</f>
        <v>5.57</v>
      </c>
      <c r="N2592" s="180">
        <f>VLOOKUP(D2592,Plan1!$B$2:$S$5570,14,)/1000</f>
        <v>6.2350000000000003</v>
      </c>
      <c r="O2592" s="180">
        <f>VLOOKUP(D2592,Plan1!$B$2:$S$5570,15,)/1000</f>
        <v>6.5810000000000004</v>
      </c>
      <c r="P2592" s="180">
        <f>VLOOKUP(D2592,Plan1!$B$2:$S$5570,16,)/1000</f>
        <v>6.4710000000000001</v>
      </c>
      <c r="Q2592" s="180">
        <f>VLOOKUP(D2592,Plan1!$B$2:$S$5570,17,)/1000</f>
        <v>6.3220000000000001</v>
      </c>
      <c r="R2592" s="180">
        <f>VLOOKUP(D2592,Plan1!$B$2:$S$5570,18,)/1000</f>
        <v>5.9059999999999997</v>
      </c>
      <c r="S2592" s="180">
        <f>VLOOKUP(D2592,Plan1!$B$2:$S$5570,6,)/1000</f>
        <v>5.9580000000000002</v>
      </c>
    </row>
    <row r="2593" spans="1:19" x14ac:dyDescent="0.25">
      <c r="A2593" s="178">
        <v>30036</v>
      </c>
      <c r="B2593" s="178">
        <v>-113491</v>
      </c>
      <c r="C2593" s="178">
        <v>-416551</v>
      </c>
      <c r="D2593" s="178" t="s">
        <v>720</v>
      </c>
      <c r="E2593" s="178" t="s">
        <v>167</v>
      </c>
      <c r="F2593" s="178" t="s">
        <v>375</v>
      </c>
      <c r="G2593" s="180">
        <f>VLOOKUP(D2593,Plan1!$B$2:$S$5570,7,)/1000</f>
        <v>6.0010000000000003</v>
      </c>
      <c r="H2593" s="180">
        <f>VLOOKUP(D2593,Plan1!$B$2:$S$5570,8,)/1000</f>
        <v>5.9720000000000004</v>
      </c>
      <c r="I2593" s="180">
        <f>VLOOKUP(D2593,Plan1!$B$2:$S$5570,9,)/1000</f>
        <v>6.01</v>
      </c>
      <c r="J2593" s="180">
        <f>VLOOKUP(D2593,Plan1!$B$2:$S$5570,10,)/1000</f>
        <v>5.47</v>
      </c>
      <c r="K2593" s="180">
        <f>VLOOKUP(D2593,Plan1!$B$2:$S$5570,11,)/1000</f>
        <v>5.181</v>
      </c>
      <c r="L2593" s="180">
        <f>VLOOKUP(D2593,Plan1!$B$2:$S$5570,12,)/1000</f>
        <v>5.1319999999999997</v>
      </c>
      <c r="M2593" s="180">
        <f>VLOOKUP(D2593,Plan1!$B$2:$S$5570,13,)/1000</f>
        <v>5.3019999999999996</v>
      </c>
      <c r="N2593" s="180">
        <f>VLOOKUP(D2593,Plan1!$B$2:$S$5570,14,)/1000</f>
        <v>5.952</v>
      </c>
      <c r="O2593" s="180">
        <f>VLOOKUP(D2593,Plan1!$B$2:$S$5570,15,)/1000</f>
        <v>6.3959999999999999</v>
      </c>
      <c r="P2593" s="180">
        <f>VLOOKUP(D2593,Plan1!$B$2:$S$5570,16,)/1000</f>
        <v>6.2880000000000003</v>
      </c>
      <c r="Q2593" s="180">
        <f>VLOOKUP(D2593,Plan1!$B$2:$S$5570,17,)/1000</f>
        <v>5.9459999999999997</v>
      </c>
      <c r="R2593" s="180">
        <f>VLOOKUP(D2593,Plan1!$B$2:$S$5570,18,)/1000</f>
        <v>5.9450000000000003</v>
      </c>
      <c r="S2593" s="180">
        <f>VLOOKUP(D2593,Plan1!$B$2:$S$5570,6,)/1000</f>
        <v>5.7990000000000004</v>
      </c>
    </row>
    <row r="2594" spans="1:19" x14ac:dyDescent="0.25">
      <c r="A2594" s="178">
        <v>51700</v>
      </c>
      <c r="B2594" s="178">
        <v>-5444</v>
      </c>
      <c r="C2594" s="178">
        <v>-474068</v>
      </c>
      <c r="D2594" s="178" t="s">
        <v>1349</v>
      </c>
      <c r="E2594" s="178" t="s">
        <v>167</v>
      </c>
      <c r="F2594" s="178" t="s">
        <v>1298</v>
      </c>
      <c r="G2594" s="180">
        <f>VLOOKUP(D2594,Plan1!$B$2:$S$5570,7,)/1000</f>
        <v>4.4610000000000003</v>
      </c>
      <c r="H2594" s="180">
        <f>VLOOKUP(D2594,Plan1!$B$2:$S$5570,8,)/1000</f>
        <v>4.6109999999999998</v>
      </c>
      <c r="I2594" s="180">
        <f>VLOOKUP(D2594,Plan1!$B$2:$S$5570,9,)/1000</f>
        <v>4.7699999999999996</v>
      </c>
      <c r="J2594" s="180">
        <f>VLOOKUP(D2594,Plan1!$B$2:$S$5570,10,)/1000</f>
        <v>4.9269999999999996</v>
      </c>
      <c r="K2594" s="180">
        <f>VLOOKUP(D2594,Plan1!$B$2:$S$5570,11,)/1000</f>
        <v>4.9870000000000001</v>
      </c>
      <c r="L2594" s="180">
        <f>VLOOKUP(D2594,Plan1!$B$2:$S$5570,12,)/1000</f>
        <v>5.4260000000000002</v>
      </c>
      <c r="M2594" s="180">
        <f>VLOOKUP(D2594,Plan1!$B$2:$S$5570,13,)/1000</f>
        <v>5.548</v>
      </c>
      <c r="N2594" s="180">
        <f>VLOOKUP(D2594,Plan1!$B$2:$S$5570,14,)/1000</f>
        <v>5.8789999999999996</v>
      </c>
      <c r="O2594" s="180">
        <f>VLOOKUP(D2594,Plan1!$B$2:$S$5570,15,)/1000</f>
        <v>5.5780000000000003</v>
      </c>
      <c r="P2594" s="180">
        <f>VLOOKUP(D2594,Plan1!$B$2:$S$5570,16,)/1000</f>
        <v>5.0750000000000002</v>
      </c>
      <c r="Q2594" s="180">
        <f>VLOOKUP(D2594,Plan1!$B$2:$S$5570,17,)/1000</f>
        <v>4.72</v>
      </c>
      <c r="R2594" s="180">
        <f>VLOOKUP(D2594,Plan1!$B$2:$S$5570,18,)/1000</f>
        <v>4.5380000000000003</v>
      </c>
      <c r="S2594" s="180">
        <f>VLOOKUP(D2594,Plan1!$B$2:$S$5570,6,)/1000</f>
        <v>5.0430000000000001</v>
      </c>
    </row>
    <row r="2595" spans="1:19" x14ac:dyDescent="0.25">
      <c r="A2595" s="178">
        <v>11655</v>
      </c>
      <c r="B2595" s="178">
        <v>-198131</v>
      </c>
      <c r="C2595" s="178">
        <v>-431738</v>
      </c>
      <c r="D2595" s="178" t="s">
        <v>2163</v>
      </c>
      <c r="E2595" s="178" t="s">
        <v>167</v>
      </c>
      <c r="F2595" s="178" t="s">
        <v>1727</v>
      </c>
      <c r="G2595" s="180">
        <f>VLOOKUP(D2595,Plan1!$B$2:$S$5570,7,)/1000</f>
        <v>4.9930000000000003</v>
      </c>
      <c r="H2595" s="180">
        <f>VLOOKUP(D2595,Plan1!$B$2:$S$5570,8,)/1000</f>
        <v>5.5430000000000001</v>
      </c>
      <c r="I2595" s="180">
        <f>VLOOKUP(D2595,Plan1!$B$2:$S$5570,9,)/1000</f>
        <v>5.0010000000000003</v>
      </c>
      <c r="J2595" s="180">
        <f>VLOOKUP(D2595,Plan1!$B$2:$S$5570,10,)/1000</f>
        <v>4.9340000000000002</v>
      </c>
      <c r="K2595" s="180">
        <f>VLOOKUP(D2595,Plan1!$B$2:$S$5570,11,)/1000</f>
        <v>4.5229999999999997</v>
      </c>
      <c r="L2595" s="180">
        <f>VLOOKUP(D2595,Plan1!$B$2:$S$5570,12,)/1000</f>
        <v>4.53</v>
      </c>
      <c r="M2595" s="180">
        <f>VLOOKUP(D2595,Plan1!$B$2:$S$5570,13,)/1000</f>
        <v>4.7249999999999996</v>
      </c>
      <c r="N2595" s="180">
        <f>VLOOKUP(D2595,Plan1!$B$2:$S$5570,14,)/1000</f>
        <v>5.375</v>
      </c>
      <c r="O2595" s="180">
        <f>VLOOKUP(D2595,Plan1!$B$2:$S$5570,15,)/1000</f>
        <v>5.2290000000000001</v>
      </c>
      <c r="P2595" s="180">
        <f>VLOOKUP(D2595,Plan1!$B$2:$S$5570,16,)/1000</f>
        <v>4.8970000000000002</v>
      </c>
      <c r="Q2595" s="180">
        <f>VLOOKUP(D2595,Plan1!$B$2:$S$5570,17,)/1000</f>
        <v>4.3899999999999997</v>
      </c>
      <c r="R2595" s="180">
        <f>VLOOKUP(D2595,Plan1!$B$2:$S$5570,18,)/1000</f>
        <v>4.8330000000000002</v>
      </c>
      <c r="S2595" s="180">
        <f>VLOOKUP(D2595,Plan1!$B$2:$S$5570,6,)/1000</f>
        <v>4.9139999999999997</v>
      </c>
    </row>
    <row r="2596" spans="1:19" x14ac:dyDescent="0.25">
      <c r="A2596" s="178">
        <v>11683</v>
      </c>
      <c r="B2596" s="178">
        <v>-197582</v>
      </c>
      <c r="C2596" s="178">
        <v>-403863</v>
      </c>
      <c r="D2596" s="178" t="s">
        <v>1025</v>
      </c>
      <c r="E2596" s="178" t="s">
        <v>167</v>
      </c>
      <c r="F2596" s="178" t="s">
        <v>979</v>
      </c>
      <c r="G2596" s="180">
        <f>VLOOKUP(D2596,Plan1!$B$2:$S$5570,7,)/1000</f>
        <v>5.391</v>
      </c>
      <c r="H2596" s="180">
        <f>VLOOKUP(D2596,Plan1!$B$2:$S$5570,8,)/1000</f>
        <v>5.8650000000000002</v>
      </c>
      <c r="I2596" s="180">
        <f>VLOOKUP(D2596,Plan1!$B$2:$S$5570,9,)/1000</f>
        <v>5.423</v>
      </c>
      <c r="J2596" s="180">
        <f>VLOOKUP(D2596,Plan1!$B$2:$S$5570,10,)/1000</f>
        <v>4.9770000000000003</v>
      </c>
      <c r="K2596" s="180">
        <f>VLOOKUP(D2596,Plan1!$B$2:$S$5570,11,)/1000</f>
        <v>4.5810000000000004</v>
      </c>
      <c r="L2596" s="180">
        <f>VLOOKUP(D2596,Plan1!$B$2:$S$5570,12,)/1000</f>
        <v>4.399</v>
      </c>
      <c r="M2596" s="180">
        <f>VLOOKUP(D2596,Plan1!$B$2:$S$5570,13,)/1000</f>
        <v>4.431</v>
      </c>
      <c r="N2596" s="180">
        <f>VLOOKUP(D2596,Plan1!$B$2:$S$5570,14,)/1000</f>
        <v>4.8029999999999999</v>
      </c>
      <c r="O2596" s="180">
        <f>VLOOKUP(D2596,Plan1!$B$2:$S$5570,15,)/1000</f>
        <v>4.8890000000000002</v>
      </c>
      <c r="P2596" s="180">
        <f>VLOOKUP(D2596,Plan1!$B$2:$S$5570,16,)/1000</f>
        <v>4.6189999999999998</v>
      </c>
      <c r="Q2596" s="180">
        <f>VLOOKUP(D2596,Plan1!$B$2:$S$5570,17,)/1000</f>
        <v>4.4459999999999997</v>
      </c>
      <c r="R2596" s="180">
        <f>VLOOKUP(D2596,Plan1!$B$2:$S$5570,18,)/1000</f>
        <v>5.04</v>
      </c>
      <c r="S2596" s="180">
        <f>VLOOKUP(D2596,Plan1!$B$2:$S$5570,6,)/1000</f>
        <v>4.9050000000000002</v>
      </c>
    </row>
    <row r="2597" spans="1:19" x14ac:dyDescent="0.25">
      <c r="A2597" s="178">
        <v>45304</v>
      </c>
      <c r="B2597" s="178">
        <v>-71159</v>
      </c>
      <c r="C2597" s="178">
        <v>-348647</v>
      </c>
      <c r="D2597" s="178" t="s">
        <v>2811</v>
      </c>
      <c r="E2597" s="178" t="s">
        <v>177</v>
      </c>
      <c r="F2597" s="178" t="s">
        <v>2709</v>
      </c>
      <c r="G2597" s="180">
        <f>VLOOKUP(D2597,Plan1!$B$2:$S$5570,7,)/1000</f>
        <v>5.5919999999999996</v>
      </c>
      <c r="H2597" s="180">
        <f>VLOOKUP(D2597,Plan1!$B$2:$S$5570,8,)/1000</f>
        <v>5.8449999999999998</v>
      </c>
      <c r="I2597" s="180">
        <f>VLOOKUP(D2597,Plan1!$B$2:$S$5570,9,)/1000</f>
        <v>6.0039999999999996</v>
      </c>
      <c r="J2597" s="180">
        <f>VLOOKUP(D2597,Plan1!$B$2:$S$5570,10,)/1000</f>
        <v>5.5110000000000001</v>
      </c>
      <c r="K2597" s="180">
        <f>VLOOKUP(D2597,Plan1!$B$2:$S$5570,11,)/1000</f>
        <v>5.0679999999999996</v>
      </c>
      <c r="L2597" s="180">
        <f>VLOOKUP(D2597,Plan1!$B$2:$S$5570,12,)/1000</f>
        <v>4.6269999999999998</v>
      </c>
      <c r="M2597" s="180">
        <f>VLOOKUP(D2597,Plan1!$B$2:$S$5570,13,)/1000</f>
        <v>4.7220000000000004</v>
      </c>
      <c r="N2597" s="180">
        <f>VLOOKUP(D2597,Plan1!$B$2:$S$5570,14,)/1000</f>
        <v>5.452</v>
      </c>
      <c r="O2597" s="180">
        <f>VLOOKUP(D2597,Plan1!$B$2:$S$5570,15,)/1000</f>
        <v>5.798</v>
      </c>
      <c r="P2597" s="180">
        <f>VLOOKUP(D2597,Plan1!$B$2:$S$5570,16,)/1000</f>
        <v>5.9340000000000002</v>
      </c>
      <c r="Q2597" s="180">
        <f>VLOOKUP(D2597,Plan1!$B$2:$S$5570,17,)/1000</f>
        <v>5.99</v>
      </c>
      <c r="R2597" s="180">
        <f>VLOOKUP(D2597,Plan1!$B$2:$S$5570,18,)/1000</f>
        <v>5.8330000000000002</v>
      </c>
      <c r="S2597" s="180">
        <f>VLOOKUP(D2597,Plan1!$B$2:$S$5570,6,)/1000</f>
        <v>5.5309999999999997</v>
      </c>
    </row>
    <row r="2598" spans="1:19" x14ac:dyDescent="0.25">
      <c r="A2598" s="178">
        <v>15462</v>
      </c>
      <c r="B2598" s="178">
        <v>-177418</v>
      </c>
      <c r="C2598" s="178">
        <v>-46176</v>
      </c>
      <c r="D2598" s="178" t="s">
        <v>2413</v>
      </c>
      <c r="E2598" s="178" t="s">
        <v>167</v>
      </c>
      <c r="F2598" s="178" t="s">
        <v>1727</v>
      </c>
      <c r="G2598" s="180">
        <f>VLOOKUP(D2598,Plan1!$B$2:$S$5570,7,)/1000</f>
        <v>5.5510000000000002</v>
      </c>
      <c r="H2598" s="180">
        <f>VLOOKUP(D2598,Plan1!$B$2:$S$5570,8,)/1000</f>
        <v>6.02</v>
      </c>
      <c r="I2598" s="180">
        <f>VLOOKUP(D2598,Plan1!$B$2:$S$5570,9,)/1000</f>
        <v>5.5389999999999997</v>
      </c>
      <c r="J2598" s="180">
        <f>VLOOKUP(D2598,Plan1!$B$2:$S$5570,10,)/1000</f>
        <v>5.7709999999999999</v>
      </c>
      <c r="K2598" s="180">
        <f>VLOOKUP(D2598,Plan1!$B$2:$S$5570,11,)/1000</f>
        <v>5.6440000000000001</v>
      </c>
      <c r="L2598" s="180">
        <f>VLOOKUP(D2598,Plan1!$B$2:$S$5570,12,)/1000</f>
        <v>5.53</v>
      </c>
      <c r="M2598" s="180">
        <f>VLOOKUP(D2598,Plan1!$B$2:$S$5570,13,)/1000</f>
        <v>5.83</v>
      </c>
      <c r="N2598" s="180">
        <f>VLOOKUP(D2598,Plan1!$B$2:$S$5570,14,)/1000</f>
        <v>6.4509999999999996</v>
      </c>
      <c r="O2598" s="180">
        <f>VLOOKUP(D2598,Plan1!$B$2:$S$5570,15,)/1000</f>
        <v>6.1120000000000001</v>
      </c>
      <c r="P2598" s="180">
        <f>VLOOKUP(D2598,Plan1!$B$2:$S$5570,16,)/1000</f>
        <v>5.68</v>
      </c>
      <c r="Q2598" s="180">
        <f>VLOOKUP(D2598,Plan1!$B$2:$S$5570,17,)/1000</f>
        <v>5.1369999999999996</v>
      </c>
      <c r="R2598" s="180">
        <f>VLOOKUP(D2598,Plan1!$B$2:$S$5570,18,)/1000</f>
        <v>5.3289999999999997</v>
      </c>
      <c r="S2598" s="180">
        <f>VLOOKUP(D2598,Plan1!$B$2:$S$5570,6,)/1000</f>
        <v>5.7160000000000002</v>
      </c>
    </row>
    <row r="2599" spans="1:19" x14ac:dyDescent="0.25">
      <c r="A2599" s="178">
        <v>7399</v>
      </c>
      <c r="B2599" s="178">
        <v>-2225</v>
      </c>
      <c r="C2599" s="178">
        <v>-507679</v>
      </c>
      <c r="D2599" s="178" t="s">
        <v>4999</v>
      </c>
      <c r="E2599" s="178" t="s">
        <v>167</v>
      </c>
      <c r="F2599" s="178" t="s">
        <v>4704</v>
      </c>
      <c r="G2599" s="180">
        <f>VLOOKUP(D2599,Plan1!$B$2:$S$5570,7,)/1000</f>
        <v>5.3010000000000002</v>
      </c>
      <c r="H2599" s="180">
        <f>VLOOKUP(D2599,Plan1!$B$2:$S$5570,8,)/1000</f>
        <v>5.609</v>
      </c>
      <c r="I2599" s="180">
        <f>VLOOKUP(D2599,Plan1!$B$2:$S$5570,9,)/1000</f>
        <v>5.55</v>
      </c>
      <c r="J2599" s="180">
        <f>VLOOKUP(D2599,Plan1!$B$2:$S$5570,10,)/1000</f>
        <v>5.4139999999999997</v>
      </c>
      <c r="K2599" s="180">
        <f>VLOOKUP(D2599,Plan1!$B$2:$S$5570,11,)/1000</f>
        <v>4.7969999999999997</v>
      </c>
      <c r="L2599" s="180">
        <f>VLOOKUP(D2599,Plan1!$B$2:$S$5570,12,)/1000</f>
        <v>4.6760000000000002</v>
      </c>
      <c r="M2599" s="180">
        <f>VLOOKUP(D2599,Plan1!$B$2:$S$5570,13,)/1000</f>
        <v>4.7930000000000001</v>
      </c>
      <c r="N2599" s="180">
        <f>VLOOKUP(D2599,Plan1!$B$2:$S$5570,14,)/1000</f>
        <v>5.6340000000000003</v>
      </c>
      <c r="O2599" s="180">
        <f>VLOOKUP(D2599,Plan1!$B$2:$S$5570,15,)/1000</f>
        <v>5.1959999999999997</v>
      </c>
      <c r="P2599" s="180">
        <f>VLOOKUP(D2599,Plan1!$B$2:$S$5570,16,)/1000</f>
        <v>5.3630000000000004</v>
      </c>
      <c r="Q2599" s="180">
        <f>VLOOKUP(D2599,Plan1!$B$2:$S$5570,17,)/1000</f>
        <v>5.4489999999999998</v>
      </c>
      <c r="R2599" s="180">
        <f>VLOOKUP(D2599,Plan1!$B$2:$S$5570,18,)/1000</f>
        <v>5.585</v>
      </c>
      <c r="S2599" s="180">
        <f>VLOOKUP(D2599,Plan1!$B$2:$S$5570,6,)/1000</f>
        <v>5.28</v>
      </c>
    </row>
    <row r="2600" spans="1:19" x14ac:dyDescent="0.25">
      <c r="A2600" s="178">
        <v>15293</v>
      </c>
      <c r="B2600" s="178">
        <v>-17758</v>
      </c>
      <c r="C2600" s="178">
        <v>-44172</v>
      </c>
      <c r="D2600" s="178" t="s">
        <v>2408</v>
      </c>
      <c r="E2600" s="178" t="s">
        <v>167</v>
      </c>
      <c r="F2600" s="178" t="s">
        <v>1727</v>
      </c>
      <c r="G2600" s="180">
        <f>VLOOKUP(D2600,Plan1!$B$2:$S$5570,7,)/1000</f>
        <v>5.4829999999999997</v>
      </c>
      <c r="H2600" s="180">
        <f>VLOOKUP(D2600,Plan1!$B$2:$S$5570,8,)/1000</f>
        <v>6.1130000000000004</v>
      </c>
      <c r="I2600" s="180">
        <f>VLOOKUP(D2600,Plan1!$B$2:$S$5570,9,)/1000</f>
        <v>5.44</v>
      </c>
      <c r="J2600" s="180">
        <f>VLOOKUP(D2600,Plan1!$B$2:$S$5570,10,)/1000</f>
        <v>5.6150000000000002</v>
      </c>
      <c r="K2600" s="180">
        <f>VLOOKUP(D2600,Plan1!$B$2:$S$5570,11,)/1000</f>
        <v>5.4640000000000004</v>
      </c>
      <c r="L2600" s="180">
        <f>VLOOKUP(D2600,Plan1!$B$2:$S$5570,12,)/1000</f>
        <v>5.42</v>
      </c>
      <c r="M2600" s="180">
        <f>VLOOKUP(D2600,Plan1!$B$2:$S$5570,13,)/1000</f>
        <v>5.7640000000000002</v>
      </c>
      <c r="N2600" s="180">
        <f>VLOOKUP(D2600,Plan1!$B$2:$S$5570,14,)/1000</f>
        <v>6.2969999999999997</v>
      </c>
      <c r="O2600" s="180">
        <f>VLOOKUP(D2600,Plan1!$B$2:$S$5570,15,)/1000</f>
        <v>6.2510000000000003</v>
      </c>
      <c r="P2600" s="180">
        <f>VLOOKUP(D2600,Plan1!$B$2:$S$5570,16,)/1000</f>
        <v>5.72</v>
      </c>
      <c r="Q2600" s="180">
        <f>VLOOKUP(D2600,Plan1!$B$2:$S$5570,17,)/1000</f>
        <v>4.875</v>
      </c>
      <c r="R2600" s="180">
        <f>VLOOKUP(D2600,Plan1!$B$2:$S$5570,18,)/1000</f>
        <v>5.266</v>
      </c>
      <c r="S2600" s="180">
        <f>VLOOKUP(D2600,Plan1!$B$2:$S$5570,6,)/1000</f>
        <v>5.6420000000000003</v>
      </c>
    </row>
    <row r="2601" spans="1:19" x14ac:dyDescent="0.25">
      <c r="A2601" s="178">
        <v>37536</v>
      </c>
      <c r="B2601" s="178">
        <v>-91332</v>
      </c>
      <c r="C2601" s="178">
        <v>-357477</v>
      </c>
      <c r="D2601" s="178" t="s">
        <v>283</v>
      </c>
      <c r="E2601" s="178" t="s">
        <v>167</v>
      </c>
      <c r="F2601" s="178" t="s">
        <v>192</v>
      </c>
      <c r="G2601" s="180">
        <f>VLOOKUP(D2601,Plan1!$B$2:$S$5570,7,)/1000</f>
        <v>5.234</v>
      </c>
      <c r="H2601" s="180">
        <f>VLOOKUP(D2601,Plan1!$B$2:$S$5570,8,)/1000</f>
        <v>5.3760000000000003</v>
      </c>
      <c r="I2601" s="180">
        <f>VLOOKUP(D2601,Plan1!$B$2:$S$5570,9,)/1000</f>
        <v>5.6390000000000002</v>
      </c>
      <c r="J2601" s="180">
        <f>VLOOKUP(D2601,Plan1!$B$2:$S$5570,10,)/1000</f>
        <v>5.09</v>
      </c>
      <c r="K2601" s="180">
        <f>VLOOKUP(D2601,Plan1!$B$2:$S$5570,11,)/1000</f>
        <v>4.3449999999999998</v>
      </c>
      <c r="L2601" s="180">
        <f>VLOOKUP(D2601,Plan1!$B$2:$S$5570,12,)/1000</f>
        <v>4.0570000000000004</v>
      </c>
      <c r="M2601" s="180">
        <f>VLOOKUP(D2601,Plan1!$B$2:$S$5570,13,)/1000</f>
        <v>4.0490000000000004</v>
      </c>
      <c r="N2601" s="180">
        <f>VLOOKUP(D2601,Plan1!$B$2:$S$5570,14,)/1000</f>
        <v>4.5839999999999996</v>
      </c>
      <c r="O2601" s="180">
        <f>VLOOKUP(D2601,Plan1!$B$2:$S$5570,15,)/1000</f>
        <v>5.1929999999999996</v>
      </c>
      <c r="P2601" s="180">
        <f>VLOOKUP(D2601,Plan1!$B$2:$S$5570,16,)/1000</f>
        <v>5.2119999999999997</v>
      </c>
      <c r="Q2601" s="180">
        <f>VLOOKUP(D2601,Plan1!$B$2:$S$5570,17,)/1000</f>
        <v>5.5940000000000003</v>
      </c>
      <c r="R2601" s="180">
        <f>VLOOKUP(D2601,Plan1!$B$2:$S$5570,18,)/1000</f>
        <v>5.4340000000000002</v>
      </c>
      <c r="S2601" s="180">
        <f>VLOOKUP(D2601,Plan1!$B$2:$S$5570,6,)/1000</f>
        <v>4.984</v>
      </c>
    </row>
    <row r="2602" spans="1:19" x14ac:dyDescent="0.25">
      <c r="A2602" s="178">
        <v>39446</v>
      </c>
      <c r="B2602" s="178">
        <v>-86232</v>
      </c>
      <c r="C2602" s="178">
        <v>-355291</v>
      </c>
      <c r="D2602" s="178" t="s">
        <v>3333</v>
      </c>
      <c r="E2602" s="178" t="s">
        <v>167</v>
      </c>
      <c r="F2602" s="178" t="s">
        <v>3284</v>
      </c>
      <c r="G2602" s="180">
        <f>VLOOKUP(D2602,Plan1!$B$2:$S$5570,7,)/1000</f>
        <v>5.3639999999999999</v>
      </c>
      <c r="H2602" s="180">
        <f>VLOOKUP(D2602,Plan1!$B$2:$S$5570,8,)/1000</f>
        <v>5.4109999999999996</v>
      </c>
      <c r="I2602" s="180">
        <f>VLOOKUP(D2602,Plan1!$B$2:$S$5570,9,)/1000</f>
        <v>5.6210000000000004</v>
      </c>
      <c r="J2602" s="180">
        <f>VLOOKUP(D2602,Plan1!$B$2:$S$5570,10,)/1000</f>
        <v>5.101</v>
      </c>
      <c r="K2602" s="180">
        <f>VLOOKUP(D2602,Plan1!$B$2:$S$5570,11,)/1000</f>
        <v>4.4249999999999998</v>
      </c>
      <c r="L2602" s="180">
        <f>VLOOKUP(D2602,Plan1!$B$2:$S$5570,12,)/1000</f>
        <v>4.0890000000000004</v>
      </c>
      <c r="M2602" s="180">
        <f>VLOOKUP(D2602,Plan1!$B$2:$S$5570,13,)/1000</f>
        <v>4.0640000000000001</v>
      </c>
      <c r="N2602" s="180">
        <f>VLOOKUP(D2602,Plan1!$B$2:$S$5570,14,)/1000</f>
        <v>4.6139999999999999</v>
      </c>
      <c r="O2602" s="180">
        <f>VLOOKUP(D2602,Plan1!$B$2:$S$5570,15,)/1000</f>
        <v>5.2510000000000003</v>
      </c>
      <c r="P2602" s="180">
        <f>VLOOKUP(D2602,Plan1!$B$2:$S$5570,16,)/1000</f>
        <v>5.3570000000000002</v>
      </c>
      <c r="Q2602" s="180">
        <f>VLOOKUP(D2602,Plan1!$B$2:$S$5570,17,)/1000</f>
        <v>5.6550000000000002</v>
      </c>
      <c r="R2602" s="180">
        <f>VLOOKUP(D2602,Plan1!$B$2:$S$5570,18,)/1000</f>
        <v>5.5529999999999999</v>
      </c>
      <c r="S2602" s="180">
        <f>VLOOKUP(D2602,Plan1!$B$2:$S$5570,6,)/1000</f>
        <v>5.0419999999999998</v>
      </c>
    </row>
    <row r="2603" spans="1:19" x14ac:dyDescent="0.25">
      <c r="A2603" s="178">
        <v>58244</v>
      </c>
      <c r="B2603" s="178">
        <v>-35084</v>
      </c>
      <c r="C2603" s="178">
        <v>-421954</v>
      </c>
      <c r="D2603" s="178" t="s">
        <v>3652</v>
      </c>
      <c r="E2603" s="178" t="s">
        <v>167</v>
      </c>
      <c r="F2603" s="178" t="s">
        <v>3448</v>
      </c>
      <c r="G2603" s="180">
        <f>VLOOKUP(D2603,Plan1!$B$2:$S$5570,7,)/1000</f>
        <v>5.07</v>
      </c>
      <c r="H2603" s="180">
        <f>VLOOKUP(D2603,Plan1!$B$2:$S$5570,8,)/1000</f>
        <v>5.2450000000000001</v>
      </c>
      <c r="I2603" s="180">
        <f>VLOOKUP(D2603,Plan1!$B$2:$S$5570,9,)/1000</f>
        <v>5.1740000000000004</v>
      </c>
      <c r="J2603" s="180">
        <f>VLOOKUP(D2603,Plan1!$B$2:$S$5570,10,)/1000</f>
        <v>5.0519999999999996</v>
      </c>
      <c r="K2603" s="180">
        <f>VLOOKUP(D2603,Plan1!$B$2:$S$5570,11,)/1000</f>
        <v>5.2990000000000004</v>
      </c>
      <c r="L2603" s="180">
        <f>VLOOKUP(D2603,Plan1!$B$2:$S$5570,12,)/1000</f>
        <v>5.5119999999999996</v>
      </c>
      <c r="M2603" s="180">
        <f>VLOOKUP(D2603,Plan1!$B$2:$S$5570,13,)/1000</f>
        <v>5.6479999999999997</v>
      </c>
      <c r="N2603" s="180">
        <f>VLOOKUP(D2603,Plan1!$B$2:$S$5570,14,)/1000</f>
        <v>6.05</v>
      </c>
      <c r="O2603" s="180">
        <f>VLOOKUP(D2603,Plan1!$B$2:$S$5570,15,)/1000</f>
        <v>6.359</v>
      </c>
      <c r="P2603" s="180">
        <f>VLOOKUP(D2603,Plan1!$B$2:$S$5570,16,)/1000</f>
        <v>6.31</v>
      </c>
      <c r="Q2603" s="180">
        <f>VLOOKUP(D2603,Plan1!$B$2:$S$5570,17,)/1000</f>
        <v>5.9530000000000003</v>
      </c>
      <c r="R2603" s="180">
        <f>VLOOKUP(D2603,Plan1!$B$2:$S$5570,18,)/1000</f>
        <v>5.3540000000000001</v>
      </c>
      <c r="S2603" s="180">
        <f>VLOOKUP(D2603,Plan1!$B$2:$S$5570,6,)/1000</f>
        <v>5.5860000000000003</v>
      </c>
    </row>
    <row r="2604" spans="1:19" x14ac:dyDescent="0.25">
      <c r="A2604" s="178">
        <v>5695</v>
      </c>
      <c r="B2604" s="178">
        <v>-23503</v>
      </c>
      <c r="C2604" s="178">
        <v>-499239</v>
      </c>
      <c r="D2604" s="178" t="s">
        <v>3188</v>
      </c>
      <c r="E2604" s="178" t="s">
        <v>167</v>
      </c>
      <c r="F2604" s="178" t="s">
        <v>2912</v>
      </c>
      <c r="G2604" s="180">
        <f>VLOOKUP(D2604,Plan1!$B$2:$S$5570,7,)/1000</f>
        <v>5.181</v>
      </c>
      <c r="H2604" s="180">
        <f>VLOOKUP(D2604,Plan1!$B$2:$S$5570,8,)/1000</f>
        <v>5.53</v>
      </c>
      <c r="I2604" s="180">
        <f>VLOOKUP(D2604,Plan1!$B$2:$S$5570,9,)/1000</f>
        <v>5.46</v>
      </c>
      <c r="J2604" s="180">
        <f>VLOOKUP(D2604,Plan1!$B$2:$S$5570,10,)/1000</f>
        <v>5.3159999999999998</v>
      </c>
      <c r="K2604" s="180">
        <f>VLOOKUP(D2604,Plan1!$B$2:$S$5570,11,)/1000</f>
        <v>4.5430000000000001</v>
      </c>
      <c r="L2604" s="180">
        <f>VLOOKUP(D2604,Plan1!$B$2:$S$5570,12,)/1000</f>
        <v>4.2859999999999996</v>
      </c>
      <c r="M2604" s="180">
        <f>VLOOKUP(D2604,Plan1!$B$2:$S$5570,13,)/1000</f>
        <v>4.51</v>
      </c>
      <c r="N2604" s="180">
        <f>VLOOKUP(D2604,Plan1!$B$2:$S$5570,14,)/1000</f>
        <v>5.4550000000000001</v>
      </c>
      <c r="O2604" s="180">
        <f>VLOOKUP(D2604,Plan1!$B$2:$S$5570,15,)/1000</f>
        <v>5.0419999999999998</v>
      </c>
      <c r="P2604" s="180">
        <f>VLOOKUP(D2604,Plan1!$B$2:$S$5570,16,)/1000</f>
        <v>5.2119999999999997</v>
      </c>
      <c r="Q2604" s="180">
        <f>VLOOKUP(D2604,Plan1!$B$2:$S$5570,17,)/1000</f>
        <v>5.4539999999999997</v>
      </c>
      <c r="R2604" s="180">
        <f>VLOOKUP(D2604,Plan1!$B$2:$S$5570,18,)/1000</f>
        <v>5.5960000000000001</v>
      </c>
      <c r="S2604" s="180">
        <f>VLOOKUP(D2604,Plan1!$B$2:$S$5570,6,)/1000</f>
        <v>5.1319999999999997</v>
      </c>
    </row>
    <row r="2605" spans="1:19" x14ac:dyDescent="0.25">
      <c r="A2605" s="178">
        <v>47598</v>
      </c>
      <c r="B2605" s="178">
        <v>-6484</v>
      </c>
      <c r="C2605" s="178">
        <v>-384767</v>
      </c>
      <c r="D2605" s="178" t="s">
        <v>2893</v>
      </c>
      <c r="E2605" s="178" t="s">
        <v>167</v>
      </c>
      <c r="F2605" s="178" t="s">
        <v>2709</v>
      </c>
      <c r="G2605" s="180">
        <f>VLOOKUP(D2605,Plan1!$B$2:$S$5570,7,)/1000</f>
        <v>5.734</v>
      </c>
      <c r="H2605" s="180">
        <f>VLOOKUP(D2605,Plan1!$B$2:$S$5570,8,)/1000</f>
        <v>5.7949999999999999</v>
      </c>
      <c r="I2605" s="180">
        <f>VLOOKUP(D2605,Plan1!$B$2:$S$5570,9,)/1000</f>
        <v>5.9210000000000003</v>
      </c>
      <c r="J2605" s="180">
        <f>VLOOKUP(D2605,Plan1!$B$2:$S$5570,10,)/1000</f>
        <v>5.7030000000000003</v>
      </c>
      <c r="K2605" s="180">
        <f>VLOOKUP(D2605,Plan1!$B$2:$S$5570,11,)/1000</f>
        <v>5.3650000000000002</v>
      </c>
      <c r="L2605" s="180">
        <f>VLOOKUP(D2605,Plan1!$B$2:$S$5570,12,)/1000</f>
        <v>5.218</v>
      </c>
      <c r="M2605" s="180">
        <f>VLOOKUP(D2605,Plan1!$B$2:$S$5570,13,)/1000</f>
        <v>5.5369999999999999</v>
      </c>
      <c r="N2605" s="180">
        <f>VLOOKUP(D2605,Plan1!$B$2:$S$5570,14,)/1000</f>
        <v>6.2329999999999997</v>
      </c>
      <c r="O2605" s="180">
        <f>VLOOKUP(D2605,Plan1!$B$2:$S$5570,15,)/1000</f>
        <v>6.5049999999999999</v>
      </c>
      <c r="P2605" s="180">
        <f>VLOOKUP(D2605,Plan1!$B$2:$S$5570,16,)/1000</f>
        <v>6.4370000000000003</v>
      </c>
      <c r="Q2605" s="180">
        <f>VLOOKUP(D2605,Plan1!$B$2:$S$5570,17,)/1000</f>
        <v>6.4119999999999999</v>
      </c>
      <c r="R2605" s="180">
        <f>VLOOKUP(D2605,Plan1!$B$2:$S$5570,18,)/1000</f>
        <v>5.859</v>
      </c>
      <c r="S2605" s="180">
        <f>VLOOKUP(D2605,Plan1!$B$2:$S$5570,6,)/1000</f>
        <v>5.8929999999999998</v>
      </c>
    </row>
    <row r="2606" spans="1:19" x14ac:dyDescent="0.25">
      <c r="A2606" s="178">
        <v>58241</v>
      </c>
      <c r="B2606" s="178">
        <v>-34989</v>
      </c>
      <c r="C2606" s="178">
        <v>-42433</v>
      </c>
      <c r="D2606" s="178" t="s">
        <v>3650</v>
      </c>
      <c r="E2606" s="178" t="s">
        <v>167</v>
      </c>
      <c r="F2606" s="178" t="s">
        <v>3448</v>
      </c>
      <c r="G2606" s="180">
        <f>VLOOKUP(D2606,Plan1!$B$2:$S$5570,7,)/1000</f>
        <v>5.1589999999999998</v>
      </c>
      <c r="H2606" s="180">
        <f>VLOOKUP(D2606,Plan1!$B$2:$S$5570,8,)/1000</f>
        <v>5.27</v>
      </c>
      <c r="I2606" s="180">
        <f>VLOOKUP(D2606,Plan1!$B$2:$S$5570,9,)/1000</f>
        <v>5.3739999999999997</v>
      </c>
      <c r="J2606" s="180">
        <f>VLOOKUP(D2606,Plan1!$B$2:$S$5570,10,)/1000</f>
        <v>5.1680000000000001</v>
      </c>
      <c r="K2606" s="180">
        <f>VLOOKUP(D2606,Plan1!$B$2:$S$5570,11,)/1000</f>
        <v>5.3010000000000002</v>
      </c>
      <c r="L2606" s="180">
        <f>VLOOKUP(D2606,Plan1!$B$2:$S$5570,12,)/1000</f>
        <v>5.4560000000000004</v>
      </c>
      <c r="M2606" s="180">
        <f>VLOOKUP(D2606,Plan1!$B$2:$S$5570,13,)/1000</f>
        <v>5.6769999999999996</v>
      </c>
      <c r="N2606" s="180">
        <f>VLOOKUP(D2606,Plan1!$B$2:$S$5570,14,)/1000</f>
        <v>6.125</v>
      </c>
      <c r="O2606" s="180">
        <f>VLOOKUP(D2606,Plan1!$B$2:$S$5570,15,)/1000</f>
        <v>6.3840000000000003</v>
      </c>
      <c r="P2606" s="180">
        <f>VLOOKUP(D2606,Plan1!$B$2:$S$5570,16,)/1000</f>
        <v>6.2750000000000004</v>
      </c>
      <c r="Q2606" s="180">
        <f>VLOOKUP(D2606,Plan1!$B$2:$S$5570,17,)/1000</f>
        <v>5.9640000000000004</v>
      </c>
      <c r="R2606" s="180">
        <f>VLOOKUP(D2606,Plan1!$B$2:$S$5570,18,)/1000</f>
        <v>5.3920000000000003</v>
      </c>
      <c r="S2606" s="180">
        <f>VLOOKUP(D2606,Plan1!$B$2:$S$5570,6,)/1000</f>
        <v>5.6280000000000001</v>
      </c>
    </row>
    <row r="2607" spans="1:19" x14ac:dyDescent="0.25">
      <c r="A2607" s="178">
        <v>2204</v>
      </c>
      <c r="B2607" s="178">
        <v>-28644</v>
      </c>
      <c r="C2607" s="178">
        <v>-541146</v>
      </c>
      <c r="D2607" s="178" t="s">
        <v>4170</v>
      </c>
      <c r="E2607" s="178" t="s">
        <v>167</v>
      </c>
      <c r="F2607" s="178" t="s">
        <v>3898</v>
      </c>
      <c r="G2607" s="180">
        <f>VLOOKUP(D2607,Plan1!$B$2:$S$5570,7,)/1000</f>
        <v>5.72</v>
      </c>
      <c r="H2607" s="180">
        <f>VLOOKUP(D2607,Plan1!$B$2:$S$5570,8,)/1000</f>
        <v>5.7759999999999998</v>
      </c>
      <c r="I2607" s="180">
        <f>VLOOKUP(D2607,Plan1!$B$2:$S$5570,9,)/1000</f>
        <v>5.61</v>
      </c>
      <c r="J2607" s="180">
        <f>VLOOKUP(D2607,Plan1!$B$2:$S$5570,10,)/1000</f>
        <v>4.931</v>
      </c>
      <c r="K2607" s="180">
        <f>VLOOKUP(D2607,Plan1!$B$2:$S$5570,11,)/1000</f>
        <v>4.0890000000000004</v>
      </c>
      <c r="L2607" s="180">
        <f>VLOOKUP(D2607,Plan1!$B$2:$S$5570,12,)/1000</f>
        <v>3.5089999999999999</v>
      </c>
      <c r="M2607" s="180">
        <f>VLOOKUP(D2607,Plan1!$B$2:$S$5570,13,)/1000</f>
        <v>3.8639999999999999</v>
      </c>
      <c r="N2607" s="180">
        <f>VLOOKUP(D2607,Plan1!$B$2:$S$5570,14,)/1000</f>
        <v>4.5140000000000002</v>
      </c>
      <c r="O2607" s="180">
        <f>VLOOKUP(D2607,Plan1!$B$2:$S$5570,15,)/1000</f>
        <v>4.42</v>
      </c>
      <c r="P2607" s="180">
        <f>VLOOKUP(D2607,Plan1!$B$2:$S$5570,16,)/1000</f>
        <v>5.0359999999999996</v>
      </c>
      <c r="Q2607" s="180">
        <f>VLOOKUP(D2607,Plan1!$B$2:$S$5570,17,)/1000</f>
        <v>5.6989999999999998</v>
      </c>
      <c r="R2607" s="180">
        <f>VLOOKUP(D2607,Plan1!$B$2:$S$5570,18,)/1000</f>
        <v>5.7679999999999998</v>
      </c>
      <c r="S2607" s="180">
        <f>VLOOKUP(D2607,Plan1!$B$2:$S$5570,6,)/1000</f>
        <v>4.9119999999999999</v>
      </c>
    </row>
    <row r="2608" spans="1:19" x14ac:dyDescent="0.25">
      <c r="A2608" s="178">
        <v>3674</v>
      </c>
      <c r="B2608" s="178">
        <v>-26305</v>
      </c>
      <c r="C2608" s="178">
        <v>-488491</v>
      </c>
      <c r="D2608" s="178" t="s">
        <v>4693</v>
      </c>
      <c r="E2608" s="178" t="s">
        <v>167</v>
      </c>
      <c r="F2608" s="178" t="s">
        <v>4434</v>
      </c>
      <c r="G2608" s="180">
        <f>VLOOKUP(D2608,Plan1!$B$2:$S$5570,7,)/1000</f>
        <v>4.5339999999999998</v>
      </c>
      <c r="H2608" s="180">
        <f>VLOOKUP(D2608,Plan1!$B$2:$S$5570,8,)/1000</f>
        <v>4.6399999999999997</v>
      </c>
      <c r="I2608" s="180">
        <f>VLOOKUP(D2608,Plan1!$B$2:$S$5570,9,)/1000</f>
        <v>4.4560000000000004</v>
      </c>
      <c r="J2608" s="180">
        <f>VLOOKUP(D2608,Plan1!$B$2:$S$5570,10,)/1000</f>
        <v>4.1059999999999999</v>
      </c>
      <c r="K2608" s="180">
        <f>VLOOKUP(D2608,Plan1!$B$2:$S$5570,11,)/1000</f>
        <v>3.7360000000000002</v>
      </c>
      <c r="L2608" s="180">
        <f>VLOOKUP(D2608,Plan1!$B$2:$S$5570,12,)/1000</f>
        <v>3.2410000000000001</v>
      </c>
      <c r="M2608" s="180">
        <f>VLOOKUP(D2608,Plan1!$B$2:$S$5570,13,)/1000</f>
        <v>3.2639999999999998</v>
      </c>
      <c r="N2608" s="180">
        <f>VLOOKUP(D2608,Plan1!$B$2:$S$5570,14,)/1000</f>
        <v>3.8460000000000001</v>
      </c>
      <c r="O2608" s="180">
        <f>VLOOKUP(D2608,Plan1!$B$2:$S$5570,15,)/1000</f>
        <v>3.4340000000000002</v>
      </c>
      <c r="P2608" s="180">
        <f>VLOOKUP(D2608,Plan1!$B$2:$S$5570,16,)/1000</f>
        <v>3.6360000000000001</v>
      </c>
      <c r="Q2608" s="180">
        <f>VLOOKUP(D2608,Plan1!$B$2:$S$5570,17,)/1000</f>
        <v>4.3550000000000004</v>
      </c>
      <c r="R2608" s="180">
        <f>VLOOKUP(D2608,Plan1!$B$2:$S$5570,18,)/1000</f>
        <v>4.4889999999999999</v>
      </c>
      <c r="S2608" s="180">
        <f>VLOOKUP(D2608,Plan1!$B$2:$S$5570,6,)/1000</f>
        <v>3.9780000000000002</v>
      </c>
    </row>
    <row r="2609" spans="1:19" x14ac:dyDescent="0.25">
      <c r="A2609" s="178">
        <v>19106</v>
      </c>
      <c r="B2609" s="178">
        <v>-158987</v>
      </c>
      <c r="C2609" s="178">
        <v>-40179</v>
      </c>
      <c r="D2609" s="178" t="s">
        <v>2525</v>
      </c>
      <c r="E2609" s="178" t="s">
        <v>167</v>
      </c>
      <c r="F2609" s="178" t="s">
        <v>1727</v>
      </c>
      <c r="G2609" s="180">
        <f>VLOOKUP(D2609,Plan1!$B$2:$S$5570,7,)/1000</f>
        <v>5.4710000000000001</v>
      </c>
      <c r="H2609" s="180">
        <f>VLOOKUP(D2609,Plan1!$B$2:$S$5570,8,)/1000</f>
        <v>5.8860000000000001</v>
      </c>
      <c r="I2609" s="180">
        <f>VLOOKUP(D2609,Plan1!$B$2:$S$5570,9,)/1000</f>
        <v>5.5940000000000003</v>
      </c>
      <c r="J2609" s="180">
        <f>VLOOKUP(D2609,Plan1!$B$2:$S$5570,10,)/1000</f>
        <v>5.1760000000000002</v>
      </c>
      <c r="K2609" s="180">
        <f>VLOOKUP(D2609,Plan1!$B$2:$S$5570,11,)/1000</f>
        <v>4.4720000000000004</v>
      </c>
      <c r="L2609" s="180">
        <f>VLOOKUP(D2609,Plan1!$B$2:$S$5570,12,)/1000</f>
        <v>4.1100000000000003</v>
      </c>
      <c r="M2609" s="180">
        <f>VLOOKUP(D2609,Plan1!$B$2:$S$5570,13,)/1000</f>
        <v>4.2809999999999997</v>
      </c>
      <c r="N2609" s="180">
        <f>VLOOKUP(D2609,Plan1!$B$2:$S$5570,14,)/1000</f>
        <v>4.6669999999999998</v>
      </c>
      <c r="O2609" s="180">
        <f>VLOOKUP(D2609,Plan1!$B$2:$S$5570,15,)/1000</f>
        <v>5.1369999999999996</v>
      </c>
      <c r="P2609" s="180">
        <f>VLOOKUP(D2609,Plan1!$B$2:$S$5570,16,)/1000</f>
        <v>4.9850000000000003</v>
      </c>
      <c r="Q2609" s="180">
        <f>VLOOKUP(D2609,Plan1!$B$2:$S$5570,17,)/1000</f>
        <v>4.8639999999999999</v>
      </c>
      <c r="R2609" s="180">
        <f>VLOOKUP(D2609,Plan1!$B$2:$S$5570,18,)/1000</f>
        <v>5.5250000000000004</v>
      </c>
      <c r="S2609" s="180">
        <f>VLOOKUP(D2609,Plan1!$B$2:$S$5570,6,)/1000</f>
        <v>5.0140000000000002</v>
      </c>
    </row>
    <row r="2610" spans="1:19" x14ac:dyDescent="0.25">
      <c r="A2610" s="178">
        <v>36796</v>
      </c>
      <c r="B2610" s="178">
        <v>-91969</v>
      </c>
      <c r="C2610" s="178">
        <v>-719482</v>
      </c>
      <c r="D2610" s="178" t="s">
        <v>181</v>
      </c>
      <c r="E2610" s="178" t="s">
        <v>167</v>
      </c>
      <c r="F2610" s="178" t="s">
        <v>168</v>
      </c>
      <c r="G2610" s="180">
        <f>VLOOKUP(D2610,Plan1!$B$2:$S$5570,7,)/1000</f>
        <v>4.4459999999999997</v>
      </c>
      <c r="H2610" s="180">
        <f>VLOOKUP(D2610,Plan1!$B$2:$S$5570,8,)/1000</f>
        <v>4.67</v>
      </c>
      <c r="I2610" s="180">
        <f>VLOOKUP(D2610,Plan1!$B$2:$S$5570,9,)/1000</f>
        <v>4.1260000000000003</v>
      </c>
      <c r="J2610" s="180">
        <f>VLOOKUP(D2610,Plan1!$B$2:$S$5570,10,)/1000</f>
        <v>4.6589999999999998</v>
      </c>
      <c r="K2610" s="180">
        <f>VLOOKUP(D2610,Plan1!$B$2:$S$5570,11,)/1000</f>
        <v>4.407</v>
      </c>
      <c r="L2610" s="180">
        <f>VLOOKUP(D2610,Plan1!$B$2:$S$5570,12,)/1000</f>
        <v>4.5060000000000002</v>
      </c>
      <c r="M2610" s="180">
        <f>VLOOKUP(D2610,Plan1!$B$2:$S$5570,13,)/1000</f>
        <v>4.7160000000000002</v>
      </c>
      <c r="N2610" s="180">
        <f>VLOOKUP(D2610,Plan1!$B$2:$S$5570,14,)/1000</f>
        <v>5.3159999999999998</v>
      </c>
      <c r="O2610" s="180">
        <f>VLOOKUP(D2610,Plan1!$B$2:$S$5570,15,)/1000</f>
        <v>5.2389999999999999</v>
      </c>
      <c r="P2610" s="180">
        <f>VLOOKUP(D2610,Plan1!$B$2:$S$5570,16,)/1000</f>
        <v>4.9240000000000004</v>
      </c>
      <c r="Q2610" s="180">
        <f>VLOOKUP(D2610,Plan1!$B$2:$S$5570,17,)/1000</f>
        <v>4.7699999999999996</v>
      </c>
      <c r="R2610" s="180">
        <f>VLOOKUP(D2610,Plan1!$B$2:$S$5570,18,)/1000</f>
        <v>4.4000000000000004</v>
      </c>
      <c r="S2610" s="180">
        <f>VLOOKUP(D2610,Plan1!$B$2:$S$5570,6,)/1000</f>
        <v>4.6820000000000004</v>
      </c>
    </row>
    <row r="2611" spans="1:19" x14ac:dyDescent="0.25">
      <c r="A2611" s="178">
        <v>3299</v>
      </c>
      <c r="B2611" s="178">
        <v>-26957</v>
      </c>
      <c r="C2611" s="178">
        <v>-496291</v>
      </c>
      <c r="D2611" s="178" t="s">
        <v>4597</v>
      </c>
      <c r="E2611" s="178" t="s">
        <v>167</v>
      </c>
      <c r="F2611" s="178" t="s">
        <v>4434</v>
      </c>
      <c r="G2611" s="180">
        <f>VLOOKUP(D2611,Plan1!$B$2:$S$5570,7,)/1000</f>
        <v>4.9210000000000003</v>
      </c>
      <c r="H2611" s="180">
        <f>VLOOKUP(D2611,Plan1!$B$2:$S$5570,8,)/1000</f>
        <v>5.01</v>
      </c>
      <c r="I2611" s="180">
        <f>VLOOKUP(D2611,Plan1!$B$2:$S$5570,9,)/1000</f>
        <v>4.8540000000000001</v>
      </c>
      <c r="J2611" s="180">
        <f>VLOOKUP(D2611,Plan1!$B$2:$S$5570,10,)/1000</f>
        <v>4.2629999999999999</v>
      </c>
      <c r="K2611" s="180">
        <f>VLOOKUP(D2611,Plan1!$B$2:$S$5570,11,)/1000</f>
        <v>3.673</v>
      </c>
      <c r="L2611" s="180">
        <f>VLOOKUP(D2611,Plan1!$B$2:$S$5570,12,)/1000</f>
        <v>3.101</v>
      </c>
      <c r="M2611" s="180">
        <f>VLOOKUP(D2611,Plan1!$B$2:$S$5570,13,)/1000</f>
        <v>3.3210000000000002</v>
      </c>
      <c r="N2611" s="180">
        <f>VLOOKUP(D2611,Plan1!$B$2:$S$5570,14,)/1000</f>
        <v>4.1079999999999997</v>
      </c>
      <c r="O2611" s="180">
        <f>VLOOKUP(D2611,Plan1!$B$2:$S$5570,15,)/1000</f>
        <v>3.8029999999999999</v>
      </c>
      <c r="P2611" s="180">
        <f>VLOOKUP(D2611,Plan1!$B$2:$S$5570,16,)/1000</f>
        <v>4.0490000000000004</v>
      </c>
      <c r="Q2611" s="180">
        <f>VLOOKUP(D2611,Plan1!$B$2:$S$5570,17,)/1000</f>
        <v>4.883</v>
      </c>
      <c r="R2611" s="180">
        <f>VLOOKUP(D2611,Plan1!$B$2:$S$5570,18,)/1000</f>
        <v>4.9530000000000003</v>
      </c>
      <c r="S2611" s="180">
        <f>VLOOKUP(D2611,Plan1!$B$2:$S$5570,6,)/1000</f>
        <v>4.2450000000000001</v>
      </c>
    </row>
    <row r="2612" spans="1:19" x14ac:dyDescent="0.25">
      <c r="A2612" s="178">
        <v>9284</v>
      </c>
      <c r="B2612" s="178">
        <v>-210555</v>
      </c>
      <c r="C2612" s="178">
        <v>-496896</v>
      </c>
      <c r="D2612" s="178" t="s">
        <v>5166</v>
      </c>
      <c r="E2612" s="178" t="s">
        <v>167</v>
      </c>
      <c r="F2612" s="178" t="s">
        <v>4704</v>
      </c>
      <c r="G2612" s="180">
        <f>VLOOKUP(D2612,Plan1!$B$2:$S$5570,7,)/1000</f>
        <v>5.3179999999999996</v>
      </c>
      <c r="H2612" s="180">
        <f>VLOOKUP(D2612,Plan1!$B$2:$S$5570,8,)/1000</f>
        <v>5.609</v>
      </c>
      <c r="I2612" s="180">
        <f>VLOOKUP(D2612,Plan1!$B$2:$S$5570,9,)/1000</f>
        <v>5.44</v>
      </c>
      <c r="J2612" s="180">
        <f>VLOOKUP(D2612,Plan1!$B$2:$S$5570,10,)/1000</f>
        <v>5.4989999999999997</v>
      </c>
      <c r="K2612" s="180">
        <f>VLOOKUP(D2612,Plan1!$B$2:$S$5570,11,)/1000</f>
        <v>4.952</v>
      </c>
      <c r="L2612" s="180">
        <f>VLOOKUP(D2612,Plan1!$B$2:$S$5570,12,)/1000</f>
        <v>4.8310000000000004</v>
      </c>
      <c r="M2612" s="180">
        <f>VLOOKUP(D2612,Plan1!$B$2:$S$5570,13,)/1000</f>
        <v>5.0659999999999998</v>
      </c>
      <c r="N2612" s="180">
        <f>VLOOKUP(D2612,Plan1!$B$2:$S$5570,14,)/1000</f>
        <v>5.7779999999999996</v>
      </c>
      <c r="O2612" s="180">
        <f>VLOOKUP(D2612,Plan1!$B$2:$S$5570,15,)/1000</f>
        <v>5.3789999999999996</v>
      </c>
      <c r="P2612" s="180">
        <f>VLOOKUP(D2612,Plan1!$B$2:$S$5570,16,)/1000</f>
        <v>5.47</v>
      </c>
      <c r="Q2612" s="180">
        <f>VLOOKUP(D2612,Plan1!$B$2:$S$5570,17,)/1000</f>
        <v>5.4290000000000003</v>
      </c>
      <c r="R2612" s="180">
        <f>VLOOKUP(D2612,Plan1!$B$2:$S$5570,18,)/1000</f>
        <v>5.4640000000000004</v>
      </c>
      <c r="S2612" s="180">
        <f>VLOOKUP(D2612,Plan1!$B$2:$S$5570,6,)/1000</f>
        <v>5.3529999999999998</v>
      </c>
    </row>
    <row r="2613" spans="1:19" x14ac:dyDescent="0.25">
      <c r="A2613" s="178">
        <v>48366</v>
      </c>
      <c r="B2613" s="178">
        <v>-63114</v>
      </c>
      <c r="C2613" s="178">
        <v>-382826</v>
      </c>
      <c r="D2613" s="178" t="s">
        <v>3786</v>
      </c>
      <c r="E2613" s="178" t="s">
        <v>167</v>
      </c>
      <c r="F2613" s="178" t="s">
        <v>3752</v>
      </c>
      <c r="G2613" s="180">
        <f>VLOOKUP(D2613,Plan1!$B$2:$S$5570,7,)/1000</f>
        <v>5.7519999999999998</v>
      </c>
      <c r="H2613" s="180">
        <f>VLOOKUP(D2613,Plan1!$B$2:$S$5570,8,)/1000</f>
        <v>5.8949999999999996</v>
      </c>
      <c r="I2613" s="180">
        <f>VLOOKUP(D2613,Plan1!$B$2:$S$5570,9,)/1000</f>
        <v>6.01</v>
      </c>
      <c r="J2613" s="180">
        <f>VLOOKUP(D2613,Plan1!$B$2:$S$5570,10,)/1000</f>
        <v>5.8630000000000004</v>
      </c>
      <c r="K2613" s="180">
        <f>VLOOKUP(D2613,Plan1!$B$2:$S$5570,11,)/1000</f>
        <v>5.5170000000000003</v>
      </c>
      <c r="L2613" s="180">
        <f>VLOOKUP(D2613,Plan1!$B$2:$S$5570,12,)/1000</f>
        <v>5.2729999999999997</v>
      </c>
      <c r="M2613" s="180">
        <f>VLOOKUP(D2613,Plan1!$B$2:$S$5570,13,)/1000</f>
        <v>5.5910000000000002</v>
      </c>
      <c r="N2613" s="180">
        <f>VLOOKUP(D2613,Plan1!$B$2:$S$5570,14,)/1000</f>
        <v>6.2069999999999999</v>
      </c>
      <c r="O2613" s="180">
        <f>VLOOKUP(D2613,Plan1!$B$2:$S$5570,15,)/1000</f>
        <v>6.48</v>
      </c>
      <c r="P2613" s="180">
        <f>VLOOKUP(D2613,Plan1!$B$2:$S$5570,16,)/1000</f>
        <v>6.4320000000000004</v>
      </c>
      <c r="Q2613" s="180">
        <f>VLOOKUP(D2613,Plan1!$B$2:$S$5570,17,)/1000</f>
        <v>6.367</v>
      </c>
      <c r="R2613" s="180">
        <f>VLOOKUP(D2613,Plan1!$B$2:$S$5570,18,)/1000</f>
        <v>5.8940000000000001</v>
      </c>
      <c r="S2613" s="180">
        <f>VLOOKUP(D2613,Plan1!$B$2:$S$5570,6,)/1000</f>
        <v>5.94</v>
      </c>
    </row>
    <row r="2614" spans="1:19" x14ac:dyDescent="0.25">
      <c r="A2614" s="178">
        <v>53968</v>
      </c>
      <c r="B2614" s="178">
        <v>-47519</v>
      </c>
      <c r="C2614" s="178">
        <v>-425749</v>
      </c>
      <c r="D2614" s="178" t="s">
        <v>3620</v>
      </c>
      <c r="E2614" s="178" t="s">
        <v>167</v>
      </c>
      <c r="F2614" s="178" t="s">
        <v>3448</v>
      </c>
      <c r="G2614" s="180">
        <f>VLOOKUP(D2614,Plan1!$B$2:$S$5570,7,)/1000</f>
        <v>5.0129999999999999</v>
      </c>
      <c r="H2614" s="180">
        <f>VLOOKUP(D2614,Plan1!$B$2:$S$5570,8,)/1000</f>
        <v>5.1870000000000003</v>
      </c>
      <c r="I2614" s="180">
        <f>VLOOKUP(D2614,Plan1!$B$2:$S$5570,9,)/1000</f>
        <v>5.3</v>
      </c>
      <c r="J2614" s="180">
        <f>VLOOKUP(D2614,Plan1!$B$2:$S$5570,10,)/1000</f>
        <v>5.2160000000000002</v>
      </c>
      <c r="K2614" s="180">
        <f>VLOOKUP(D2614,Plan1!$B$2:$S$5570,11,)/1000</f>
        <v>5.2450000000000001</v>
      </c>
      <c r="L2614" s="180">
        <f>VLOOKUP(D2614,Plan1!$B$2:$S$5570,12,)/1000</f>
        <v>5.4909999999999997</v>
      </c>
      <c r="M2614" s="180">
        <f>VLOOKUP(D2614,Plan1!$B$2:$S$5570,13,)/1000</f>
        <v>5.7610000000000001</v>
      </c>
      <c r="N2614" s="180">
        <f>VLOOKUP(D2614,Plan1!$B$2:$S$5570,14,)/1000</f>
        <v>6.2939999999999996</v>
      </c>
      <c r="O2614" s="180">
        <f>VLOOKUP(D2614,Plan1!$B$2:$S$5570,15,)/1000</f>
        <v>6.5209999999999999</v>
      </c>
      <c r="P2614" s="180">
        <f>VLOOKUP(D2614,Plan1!$B$2:$S$5570,16,)/1000</f>
        <v>6.2960000000000003</v>
      </c>
      <c r="Q2614" s="180">
        <f>VLOOKUP(D2614,Plan1!$B$2:$S$5570,17,)/1000</f>
        <v>5.9880000000000004</v>
      </c>
      <c r="R2614" s="180">
        <f>VLOOKUP(D2614,Plan1!$B$2:$S$5570,18,)/1000</f>
        <v>5.4710000000000001</v>
      </c>
      <c r="S2614" s="180">
        <f>VLOOKUP(D2614,Plan1!$B$2:$S$5570,6,)/1000</f>
        <v>5.649</v>
      </c>
    </row>
    <row r="2615" spans="1:19" x14ac:dyDescent="0.25">
      <c r="A2615" s="178">
        <v>17042</v>
      </c>
      <c r="B2615" s="178">
        <v>-169086</v>
      </c>
      <c r="C2615" s="178">
        <v>-426046</v>
      </c>
      <c r="D2615" s="178" t="s">
        <v>2457</v>
      </c>
      <c r="E2615" s="178" t="s">
        <v>167</v>
      </c>
      <c r="F2615" s="178" t="s">
        <v>1727</v>
      </c>
      <c r="G2615" s="180">
        <f>VLOOKUP(D2615,Plan1!$B$2:$S$5570,7,)/1000</f>
        <v>5.5449999999999999</v>
      </c>
      <c r="H2615" s="180">
        <f>VLOOKUP(D2615,Plan1!$B$2:$S$5570,8,)/1000</f>
        <v>6.08</v>
      </c>
      <c r="I2615" s="180">
        <f>VLOOKUP(D2615,Plan1!$B$2:$S$5570,9,)/1000</f>
        <v>5.3730000000000002</v>
      </c>
      <c r="J2615" s="180">
        <f>VLOOKUP(D2615,Plan1!$B$2:$S$5570,10,)/1000</f>
        <v>5.09</v>
      </c>
      <c r="K2615" s="180">
        <f>VLOOKUP(D2615,Plan1!$B$2:$S$5570,11,)/1000</f>
        <v>4.6550000000000002</v>
      </c>
      <c r="L2615" s="180">
        <f>VLOOKUP(D2615,Plan1!$B$2:$S$5570,12,)/1000</f>
        <v>4.6029999999999998</v>
      </c>
      <c r="M2615" s="180">
        <f>VLOOKUP(D2615,Plan1!$B$2:$S$5570,13,)/1000</f>
        <v>4.8330000000000002</v>
      </c>
      <c r="N2615" s="180">
        <f>VLOOKUP(D2615,Plan1!$B$2:$S$5570,14,)/1000</f>
        <v>5.548</v>
      </c>
      <c r="O2615" s="180">
        <f>VLOOKUP(D2615,Plan1!$B$2:$S$5570,15,)/1000</f>
        <v>5.7089999999999996</v>
      </c>
      <c r="P2615" s="180">
        <f>VLOOKUP(D2615,Plan1!$B$2:$S$5570,16,)/1000</f>
        <v>5.4749999999999996</v>
      </c>
      <c r="Q2615" s="180">
        <f>VLOOKUP(D2615,Plan1!$B$2:$S$5570,17,)/1000</f>
        <v>4.8220000000000001</v>
      </c>
      <c r="R2615" s="180">
        <f>VLOOKUP(D2615,Plan1!$B$2:$S$5570,18,)/1000</f>
        <v>5.2939999999999996</v>
      </c>
      <c r="S2615" s="180">
        <f>VLOOKUP(D2615,Plan1!$B$2:$S$5570,6,)/1000</f>
        <v>5.2519999999999998</v>
      </c>
    </row>
    <row r="2616" spans="1:19" x14ac:dyDescent="0.25">
      <c r="A2616" s="178">
        <v>14569</v>
      </c>
      <c r="B2616" s="178">
        <v>-1822</v>
      </c>
      <c r="C2616" s="178">
        <v>-42495</v>
      </c>
      <c r="D2616" s="178" t="s">
        <v>2386</v>
      </c>
      <c r="E2616" s="178" t="s">
        <v>167</v>
      </c>
      <c r="F2616" s="178" t="s">
        <v>1727</v>
      </c>
      <c r="G2616" s="180">
        <f>VLOOKUP(D2616,Plan1!$B$2:$S$5570,7,)/1000</f>
        <v>5.4269999999999996</v>
      </c>
      <c r="H2616" s="180">
        <f>VLOOKUP(D2616,Plan1!$B$2:$S$5570,8,)/1000</f>
        <v>5.9669999999999996</v>
      </c>
      <c r="I2616" s="180">
        <f>VLOOKUP(D2616,Plan1!$B$2:$S$5570,9,)/1000</f>
        <v>5.367</v>
      </c>
      <c r="J2616" s="180">
        <f>VLOOKUP(D2616,Plan1!$B$2:$S$5570,10,)/1000</f>
        <v>5.0190000000000001</v>
      </c>
      <c r="K2616" s="180">
        <f>VLOOKUP(D2616,Plan1!$B$2:$S$5570,11,)/1000</f>
        <v>4.5999999999999996</v>
      </c>
      <c r="L2616" s="180">
        <f>VLOOKUP(D2616,Plan1!$B$2:$S$5570,12,)/1000</f>
        <v>4.4829999999999997</v>
      </c>
      <c r="M2616" s="180">
        <f>VLOOKUP(D2616,Plan1!$B$2:$S$5570,13,)/1000</f>
        <v>4.5490000000000004</v>
      </c>
      <c r="N2616" s="180">
        <f>VLOOKUP(D2616,Plan1!$B$2:$S$5570,14,)/1000</f>
        <v>5.1769999999999996</v>
      </c>
      <c r="O2616" s="180">
        <f>VLOOKUP(D2616,Plan1!$B$2:$S$5570,15,)/1000</f>
        <v>5.34</v>
      </c>
      <c r="P2616" s="180">
        <f>VLOOKUP(D2616,Plan1!$B$2:$S$5570,16,)/1000</f>
        <v>5.1829999999999998</v>
      </c>
      <c r="Q2616" s="180">
        <f>VLOOKUP(D2616,Plan1!$B$2:$S$5570,17,)/1000</f>
        <v>4.5910000000000002</v>
      </c>
      <c r="R2616" s="180">
        <f>VLOOKUP(D2616,Plan1!$B$2:$S$5570,18,)/1000</f>
        <v>5.165</v>
      </c>
      <c r="S2616" s="180">
        <f>VLOOKUP(D2616,Plan1!$B$2:$S$5570,6,)/1000</f>
        <v>5.0730000000000004</v>
      </c>
    </row>
    <row r="2617" spans="1:19" x14ac:dyDescent="0.25">
      <c r="A2617" s="178">
        <v>53230</v>
      </c>
      <c r="B2617" s="178">
        <v>-49865</v>
      </c>
      <c r="C2617" s="178">
        <v>-446962</v>
      </c>
      <c r="D2617" s="178" t="s">
        <v>1368</v>
      </c>
      <c r="E2617" s="178" t="s">
        <v>167</v>
      </c>
      <c r="F2617" s="178" t="s">
        <v>1298</v>
      </c>
      <c r="G2617" s="180">
        <f>VLOOKUP(D2617,Plan1!$B$2:$S$5570,7,)/1000</f>
        <v>4.63</v>
      </c>
      <c r="H2617" s="180">
        <f>VLOOKUP(D2617,Plan1!$B$2:$S$5570,8,)/1000</f>
        <v>4.8230000000000004</v>
      </c>
      <c r="I2617" s="180">
        <f>VLOOKUP(D2617,Plan1!$B$2:$S$5570,9,)/1000</f>
        <v>4.9530000000000003</v>
      </c>
      <c r="J2617" s="180">
        <f>VLOOKUP(D2617,Plan1!$B$2:$S$5570,10,)/1000</f>
        <v>4.9880000000000004</v>
      </c>
      <c r="K2617" s="180">
        <f>VLOOKUP(D2617,Plan1!$B$2:$S$5570,11,)/1000</f>
        <v>5.085</v>
      </c>
      <c r="L2617" s="180">
        <f>VLOOKUP(D2617,Plan1!$B$2:$S$5570,12,)/1000</f>
        <v>5.351</v>
      </c>
      <c r="M2617" s="180">
        <f>VLOOKUP(D2617,Plan1!$B$2:$S$5570,13,)/1000</f>
        <v>5.5910000000000002</v>
      </c>
      <c r="N2617" s="180">
        <f>VLOOKUP(D2617,Plan1!$B$2:$S$5570,14,)/1000</f>
        <v>6.0739999999999998</v>
      </c>
      <c r="O2617" s="180">
        <f>VLOOKUP(D2617,Plan1!$B$2:$S$5570,15,)/1000</f>
        <v>6.18</v>
      </c>
      <c r="P2617" s="180">
        <f>VLOOKUP(D2617,Plan1!$B$2:$S$5570,16,)/1000</f>
        <v>5.5750000000000002</v>
      </c>
      <c r="Q2617" s="180">
        <f>VLOOKUP(D2617,Plan1!$B$2:$S$5570,17,)/1000</f>
        <v>5.1619999999999999</v>
      </c>
      <c r="R2617" s="180">
        <f>VLOOKUP(D2617,Plan1!$B$2:$S$5570,18,)/1000</f>
        <v>4.7779999999999996</v>
      </c>
      <c r="S2617" s="180">
        <f>VLOOKUP(D2617,Plan1!$B$2:$S$5570,6,)/1000</f>
        <v>5.266</v>
      </c>
    </row>
    <row r="2618" spans="1:19" x14ac:dyDescent="0.25">
      <c r="A2618" s="178">
        <v>17822</v>
      </c>
      <c r="B2618" s="178">
        <v>-165422</v>
      </c>
      <c r="C2618" s="178">
        <v>-425154</v>
      </c>
      <c r="D2618" s="178" t="s">
        <v>2485</v>
      </c>
      <c r="E2618" s="178" t="s">
        <v>167</v>
      </c>
      <c r="F2618" s="178" t="s">
        <v>1727</v>
      </c>
      <c r="G2618" s="180">
        <f>VLOOKUP(D2618,Plan1!$B$2:$S$5570,7,)/1000</f>
        <v>5.5469999999999997</v>
      </c>
      <c r="H2618" s="180">
        <f>VLOOKUP(D2618,Plan1!$B$2:$S$5570,8,)/1000</f>
        <v>6.0469999999999997</v>
      </c>
      <c r="I2618" s="180">
        <f>VLOOKUP(D2618,Plan1!$B$2:$S$5570,9,)/1000</f>
        <v>5.4169999999999998</v>
      </c>
      <c r="J2618" s="180">
        <f>VLOOKUP(D2618,Plan1!$B$2:$S$5570,10,)/1000</f>
        <v>5.0579999999999998</v>
      </c>
      <c r="K2618" s="180">
        <f>VLOOKUP(D2618,Plan1!$B$2:$S$5570,11,)/1000</f>
        <v>4.593</v>
      </c>
      <c r="L2618" s="180">
        <f>VLOOKUP(D2618,Plan1!$B$2:$S$5570,12,)/1000</f>
        <v>4.492</v>
      </c>
      <c r="M2618" s="180">
        <f>VLOOKUP(D2618,Plan1!$B$2:$S$5570,13,)/1000</f>
        <v>4.7830000000000004</v>
      </c>
      <c r="N2618" s="180">
        <f>VLOOKUP(D2618,Plan1!$B$2:$S$5570,14,)/1000</f>
        <v>5.452</v>
      </c>
      <c r="O2618" s="180">
        <f>VLOOKUP(D2618,Plan1!$B$2:$S$5570,15,)/1000</f>
        <v>5.7130000000000001</v>
      </c>
      <c r="P2618" s="180">
        <f>VLOOKUP(D2618,Plan1!$B$2:$S$5570,16,)/1000</f>
        <v>5.52</v>
      </c>
      <c r="Q2618" s="180">
        <f>VLOOKUP(D2618,Plan1!$B$2:$S$5570,17,)/1000</f>
        <v>4.8579999999999997</v>
      </c>
      <c r="R2618" s="180">
        <f>VLOOKUP(D2618,Plan1!$B$2:$S$5570,18,)/1000</f>
        <v>5.343</v>
      </c>
      <c r="S2618" s="180">
        <f>VLOOKUP(D2618,Plan1!$B$2:$S$5570,6,)/1000</f>
        <v>5.2350000000000003</v>
      </c>
    </row>
    <row r="2619" spans="1:19" x14ac:dyDescent="0.25">
      <c r="A2619" s="178">
        <v>15238</v>
      </c>
      <c r="B2619" s="178">
        <v>-178072</v>
      </c>
      <c r="C2619" s="178">
        <v>-496291</v>
      </c>
      <c r="D2619" s="178" t="s">
        <v>1096</v>
      </c>
      <c r="E2619" s="178" t="s">
        <v>167</v>
      </c>
      <c r="F2619" s="178" t="s">
        <v>1058</v>
      </c>
      <c r="G2619" s="180">
        <f>VLOOKUP(D2619,Plan1!$B$2:$S$5570,7,)/1000</f>
        <v>5.1130000000000004</v>
      </c>
      <c r="H2619" s="180">
        <f>VLOOKUP(D2619,Plan1!$B$2:$S$5570,8,)/1000</f>
        <v>5.44</v>
      </c>
      <c r="I2619" s="180">
        <f>VLOOKUP(D2619,Plan1!$B$2:$S$5570,9,)/1000</f>
        <v>5.298</v>
      </c>
      <c r="J2619" s="180">
        <f>VLOOKUP(D2619,Plan1!$B$2:$S$5570,10,)/1000</f>
        <v>5.63</v>
      </c>
      <c r="K2619" s="180">
        <f>VLOOKUP(D2619,Plan1!$B$2:$S$5570,11,)/1000</f>
        <v>5.4980000000000002</v>
      </c>
      <c r="L2619" s="180">
        <f>VLOOKUP(D2619,Plan1!$B$2:$S$5570,12,)/1000</f>
        <v>5.2930000000000001</v>
      </c>
      <c r="M2619" s="180">
        <f>VLOOKUP(D2619,Plan1!$B$2:$S$5570,13,)/1000</f>
        <v>5.5030000000000001</v>
      </c>
      <c r="N2619" s="180">
        <f>VLOOKUP(D2619,Plan1!$B$2:$S$5570,14,)/1000</f>
        <v>6.2690000000000001</v>
      </c>
      <c r="O2619" s="180">
        <f>VLOOKUP(D2619,Plan1!$B$2:$S$5570,15,)/1000</f>
        <v>5.5869999999999997</v>
      </c>
      <c r="P2619" s="180">
        <f>VLOOKUP(D2619,Plan1!$B$2:$S$5570,16,)/1000</f>
        <v>5.44</v>
      </c>
      <c r="Q2619" s="180">
        <f>VLOOKUP(D2619,Plan1!$B$2:$S$5570,17,)/1000</f>
        <v>5.1459999999999999</v>
      </c>
      <c r="R2619" s="180">
        <f>VLOOKUP(D2619,Plan1!$B$2:$S$5570,18,)/1000</f>
        <v>5.1559999999999997</v>
      </c>
      <c r="S2619" s="180">
        <f>VLOOKUP(D2619,Plan1!$B$2:$S$5570,6,)/1000</f>
        <v>5.4480000000000004</v>
      </c>
    </row>
    <row r="2620" spans="1:19" x14ac:dyDescent="0.25">
      <c r="A2620" s="178">
        <v>29877</v>
      </c>
      <c r="B2620" s="178">
        <v>-112535</v>
      </c>
      <c r="C2620" s="178">
        <v>-575083</v>
      </c>
      <c r="D2620" s="178" t="s">
        <v>1617</v>
      </c>
      <c r="E2620" s="178" t="s">
        <v>167</v>
      </c>
      <c r="F2620" s="178" t="s">
        <v>1511</v>
      </c>
      <c r="G2620" s="180">
        <f>VLOOKUP(D2620,Plan1!$B$2:$S$5570,7,)/1000</f>
        <v>4.4980000000000002</v>
      </c>
      <c r="H2620" s="180">
        <f>VLOOKUP(D2620,Plan1!$B$2:$S$5570,8,)/1000</f>
        <v>4.6079999999999997</v>
      </c>
      <c r="I2620" s="180">
        <f>VLOOKUP(D2620,Plan1!$B$2:$S$5570,9,)/1000</f>
        <v>4.7110000000000003</v>
      </c>
      <c r="J2620" s="180">
        <f>VLOOKUP(D2620,Plan1!$B$2:$S$5570,10,)/1000</f>
        <v>4.8339999999999996</v>
      </c>
      <c r="K2620" s="180">
        <f>VLOOKUP(D2620,Plan1!$B$2:$S$5570,11,)/1000</f>
        <v>4.9340000000000002</v>
      </c>
      <c r="L2620" s="180">
        <f>VLOOKUP(D2620,Plan1!$B$2:$S$5570,12,)/1000</f>
        <v>5.1219999999999999</v>
      </c>
      <c r="M2620" s="180">
        <f>VLOOKUP(D2620,Plan1!$B$2:$S$5570,13,)/1000</f>
        <v>5.2969999999999997</v>
      </c>
      <c r="N2620" s="180">
        <f>VLOOKUP(D2620,Plan1!$B$2:$S$5570,14,)/1000</f>
        <v>5.5750000000000002</v>
      </c>
      <c r="O2620" s="180">
        <f>VLOOKUP(D2620,Plan1!$B$2:$S$5570,15,)/1000</f>
        <v>5.141</v>
      </c>
      <c r="P2620" s="180">
        <f>VLOOKUP(D2620,Plan1!$B$2:$S$5570,16,)/1000</f>
        <v>5.1029999999999998</v>
      </c>
      <c r="Q2620" s="180">
        <f>VLOOKUP(D2620,Plan1!$B$2:$S$5570,17,)/1000</f>
        <v>4.7359999999999998</v>
      </c>
      <c r="R2620" s="180">
        <f>VLOOKUP(D2620,Plan1!$B$2:$S$5570,18,)/1000</f>
        <v>4.6609999999999996</v>
      </c>
      <c r="S2620" s="180">
        <f>VLOOKUP(D2620,Plan1!$B$2:$S$5570,6,)/1000</f>
        <v>4.9349999999999996</v>
      </c>
    </row>
    <row r="2621" spans="1:19" x14ac:dyDescent="0.25">
      <c r="A2621" s="178">
        <v>44905</v>
      </c>
      <c r="B2621" s="178">
        <v>-71746</v>
      </c>
      <c r="C2621" s="178">
        <v>-355741</v>
      </c>
      <c r="D2621" s="178" t="s">
        <v>2783</v>
      </c>
      <c r="E2621" s="178" t="s">
        <v>167</v>
      </c>
      <c r="F2621" s="178" t="s">
        <v>2709</v>
      </c>
      <c r="G2621" s="180">
        <f>VLOOKUP(D2621,Plan1!$B$2:$S$5570,7,)/1000</f>
        <v>5.375</v>
      </c>
      <c r="H2621" s="180">
        <f>VLOOKUP(D2621,Plan1!$B$2:$S$5570,8,)/1000</f>
        <v>5.5720000000000001</v>
      </c>
      <c r="I2621" s="180">
        <f>VLOOKUP(D2621,Plan1!$B$2:$S$5570,9,)/1000</f>
        <v>5.7080000000000002</v>
      </c>
      <c r="J2621" s="180">
        <f>VLOOKUP(D2621,Plan1!$B$2:$S$5570,10,)/1000</f>
        <v>5.3330000000000002</v>
      </c>
      <c r="K2621" s="180">
        <f>VLOOKUP(D2621,Plan1!$B$2:$S$5570,11,)/1000</f>
        <v>4.843</v>
      </c>
      <c r="L2621" s="180">
        <f>VLOOKUP(D2621,Plan1!$B$2:$S$5570,12,)/1000</f>
        <v>4.3289999999999997</v>
      </c>
      <c r="M2621" s="180">
        <f>VLOOKUP(D2621,Plan1!$B$2:$S$5570,13,)/1000</f>
        <v>4.5060000000000002</v>
      </c>
      <c r="N2621" s="180">
        <f>VLOOKUP(D2621,Plan1!$B$2:$S$5570,14,)/1000</f>
        <v>5.1609999999999996</v>
      </c>
      <c r="O2621" s="180">
        <f>VLOOKUP(D2621,Plan1!$B$2:$S$5570,15,)/1000</f>
        <v>5.5119999999999996</v>
      </c>
      <c r="P2621" s="180">
        <f>VLOOKUP(D2621,Plan1!$B$2:$S$5570,16,)/1000</f>
        <v>5.5339999999999998</v>
      </c>
      <c r="Q2621" s="180">
        <f>VLOOKUP(D2621,Plan1!$B$2:$S$5570,17,)/1000</f>
        <v>5.6680000000000001</v>
      </c>
      <c r="R2621" s="180">
        <f>VLOOKUP(D2621,Plan1!$B$2:$S$5570,18,)/1000</f>
        <v>5.5350000000000001</v>
      </c>
      <c r="S2621" s="180">
        <f>VLOOKUP(D2621,Plan1!$B$2:$S$5570,6,)/1000</f>
        <v>5.2560000000000002</v>
      </c>
    </row>
    <row r="2622" spans="1:19" x14ac:dyDescent="0.25">
      <c r="A2622" s="178">
        <v>41248</v>
      </c>
      <c r="B2622" s="178">
        <v>-81195</v>
      </c>
      <c r="C2622" s="178">
        <v>-490969</v>
      </c>
      <c r="D2622" s="178" t="s">
        <v>5453</v>
      </c>
      <c r="E2622" s="178" t="s">
        <v>167</v>
      </c>
      <c r="F2622" s="178" t="s">
        <v>5370</v>
      </c>
      <c r="G2622" s="180">
        <f>VLOOKUP(D2622,Plan1!$B$2:$S$5570,7,)/1000</f>
        <v>4.46</v>
      </c>
      <c r="H2622" s="180">
        <f>VLOOKUP(D2622,Plan1!$B$2:$S$5570,8,)/1000</f>
        <v>4.6589999999999998</v>
      </c>
      <c r="I2622" s="180">
        <f>VLOOKUP(D2622,Plan1!$B$2:$S$5570,9,)/1000</f>
        <v>4.7</v>
      </c>
      <c r="J2622" s="180">
        <f>VLOOKUP(D2622,Plan1!$B$2:$S$5570,10,)/1000</f>
        <v>4.8250000000000002</v>
      </c>
      <c r="K2622" s="180">
        <f>VLOOKUP(D2622,Plan1!$B$2:$S$5570,11,)/1000</f>
        <v>5.2069999999999999</v>
      </c>
      <c r="L2622" s="180">
        <f>VLOOKUP(D2622,Plan1!$B$2:$S$5570,12,)/1000</f>
        <v>5.5129999999999999</v>
      </c>
      <c r="M2622" s="180">
        <f>VLOOKUP(D2622,Plan1!$B$2:$S$5570,13,)/1000</f>
        <v>5.5919999999999996</v>
      </c>
      <c r="N2622" s="180">
        <f>VLOOKUP(D2622,Plan1!$B$2:$S$5570,14,)/1000</f>
        <v>6.2110000000000003</v>
      </c>
      <c r="O2622" s="180">
        <f>VLOOKUP(D2622,Plan1!$B$2:$S$5570,15,)/1000</f>
        <v>5.6269999999999998</v>
      </c>
      <c r="P2622" s="180">
        <f>VLOOKUP(D2622,Plan1!$B$2:$S$5570,16,)/1000</f>
        <v>4.944</v>
      </c>
      <c r="Q2622" s="180">
        <f>VLOOKUP(D2622,Plan1!$B$2:$S$5570,17,)/1000</f>
        <v>4.5810000000000004</v>
      </c>
      <c r="R2622" s="180">
        <f>VLOOKUP(D2622,Plan1!$B$2:$S$5570,18,)/1000</f>
        <v>4.3849999999999998</v>
      </c>
      <c r="S2622" s="180">
        <f>VLOOKUP(D2622,Plan1!$B$2:$S$5570,6,)/1000</f>
        <v>5.0590000000000002</v>
      </c>
    </row>
    <row r="2623" spans="1:19" x14ac:dyDescent="0.25">
      <c r="A2623" s="178">
        <v>11281</v>
      </c>
      <c r="B2623" s="178">
        <v>-199558</v>
      </c>
      <c r="C2623" s="178">
        <v>-443413</v>
      </c>
      <c r="D2623" s="178" t="s">
        <v>2121</v>
      </c>
      <c r="E2623" s="178" t="s">
        <v>167</v>
      </c>
      <c r="F2623" s="178" t="s">
        <v>1727</v>
      </c>
      <c r="G2623" s="180">
        <f>VLOOKUP(D2623,Plan1!$B$2:$S$5570,7,)/1000</f>
        <v>5.2990000000000004</v>
      </c>
      <c r="H2623" s="180">
        <f>VLOOKUP(D2623,Plan1!$B$2:$S$5570,8,)/1000</f>
        <v>5.7350000000000003</v>
      </c>
      <c r="I2623" s="180">
        <f>VLOOKUP(D2623,Plan1!$B$2:$S$5570,9,)/1000</f>
        <v>5.3019999999999996</v>
      </c>
      <c r="J2623" s="180">
        <f>VLOOKUP(D2623,Plan1!$B$2:$S$5570,10,)/1000</f>
        <v>5.4390000000000001</v>
      </c>
      <c r="K2623" s="180">
        <f>VLOOKUP(D2623,Plan1!$B$2:$S$5570,11,)/1000</f>
        <v>5.07</v>
      </c>
      <c r="L2623" s="180">
        <f>VLOOKUP(D2623,Plan1!$B$2:$S$5570,12,)/1000</f>
        <v>5.0970000000000004</v>
      </c>
      <c r="M2623" s="180">
        <f>VLOOKUP(D2623,Plan1!$B$2:$S$5570,13,)/1000</f>
        <v>5.3419999999999996</v>
      </c>
      <c r="N2623" s="180">
        <f>VLOOKUP(D2623,Plan1!$B$2:$S$5570,14,)/1000</f>
        <v>6.0090000000000003</v>
      </c>
      <c r="O2623" s="180">
        <f>VLOOKUP(D2623,Plan1!$B$2:$S$5570,15,)/1000</f>
        <v>5.7750000000000004</v>
      </c>
      <c r="P2623" s="180">
        <f>VLOOKUP(D2623,Plan1!$B$2:$S$5570,16,)/1000</f>
        <v>5.4269999999999996</v>
      </c>
      <c r="Q2623" s="180">
        <f>VLOOKUP(D2623,Plan1!$B$2:$S$5570,17,)/1000</f>
        <v>4.8780000000000001</v>
      </c>
      <c r="R2623" s="180">
        <f>VLOOKUP(D2623,Plan1!$B$2:$S$5570,18,)/1000</f>
        <v>4.9690000000000003</v>
      </c>
      <c r="S2623" s="180">
        <f>VLOOKUP(D2623,Plan1!$B$2:$S$5570,6,)/1000</f>
        <v>5.3620000000000001</v>
      </c>
    </row>
    <row r="2624" spans="1:19" x14ac:dyDescent="0.25">
      <c r="A2624" s="178">
        <v>45287</v>
      </c>
      <c r="B2624" s="178">
        <v>-70684</v>
      </c>
      <c r="C2624" s="178">
        <v>-365792</v>
      </c>
      <c r="D2624" s="178" t="s">
        <v>2796</v>
      </c>
      <c r="E2624" s="178" t="s">
        <v>167</v>
      </c>
      <c r="F2624" s="178" t="s">
        <v>2709</v>
      </c>
      <c r="G2624" s="180">
        <f>VLOOKUP(D2624,Plan1!$B$2:$S$5570,7,)/1000</f>
        <v>5.5510000000000002</v>
      </c>
      <c r="H2624" s="180">
        <f>VLOOKUP(D2624,Plan1!$B$2:$S$5570,8,)/1000</f>
        <v>5.6989999999999998</v>
      </c>
      <c r="I2624" s="180">
        <f>VLOOKUP(D2624,Plan1!$B$2:$S$5570,9,)/1000</f>
        <v>5.9029999999999996</v>
      </c>
      <c r="J2624" s="180">
        <f>VLOOKUP(D2624,Plan1!$B$2:$S$5570,10,)/1000</f>
        <v>5.6520000000000001</v>
      </c>
      <c r="K2624" s="180">
        <f>VLOOKUP(D2624,Plan1!$B$2:$S$5570,11,)/1000</f>
        <v>5.0599999999999996</v>
      </c>
      <c r="L2624" s="180">
        <f>VLOOKUP(D2624,Plan1!$B$2:$S$5570,12,)/1000</f>
        <v>4.609</v>
      </c>
      <c r="M2624" s="180">
        <f>VLOOKUP(D2624,Plan1!$B$2:$S$5570,13,)/1000</f>
        <v>4.8419999999999996</v>
      </c>
      <c r="N2624" s="180">
        <f>VLOOKUP(D2624,Plan1!$B$2:$S$5570,14,)/1000</f>
        <v>5.5069999999999997</v>
      </c>
      <c r="O2624" s="180">
        <f>VLOOKUP(D2624,Plan1!$B$2:$S$5570,15,)/1000</f>
        <v>6.008</v>
      </c>
      <c r="P2624" s="180">
        <f>VLOOKUP(D2624,Plan1!$B$2:$S$5570,16,)/1000</f>
        <v>6.0659999999999998</v>
      </c>
      <c r="Q2624" s="180">
        <f>VLOOKUP(D2624,Plan1!$B$2:$S$5570,17,)/1000</f>
        <v>6.12</v>
      </c>
      <c r="R2624" s="180">
        <f>VLOOKUP(D2624,Plan1!$B$2:$S$5570,18,)/1000</f>
        <v>5.7569999999999997</v>
      </c>
      <c r="S2624" s="180">
        <f>VLOOKUP(D2624,Plan1!$B$2:$S$5570,6,)/1000</f>
        <v>5.5640000000000001</v>
      </c>
    </row>
    <row r="2625" spans="1:19" x14ac:dyDescent="0.25">
      <c r="A2625" s="178">
        <v>36354</v>
      </c>
      <c r="B2625" s="178">
        <v>-94166</v>
      </c>
      <c r="C2625" s="178">
        <v>-405036</v>
      </c>
      <c r="D2625" s="178" t="s">
        <v>782</v>
      </c>
      <c r="E2625" s="178" t="s">
        <v>167</v>
      </c>
      <c r="F2625" s="178" t="s">
        <v>375</v>
      </c>
      <c r="G2625" s="180">
        <f>VLOOKUP(D2625,Plan1!$B$2:$S$5570,7,)/1000</f>
        <v>6.0060000000000002</v>
      </c>
      <c r="H2625" s="180">
        <f>VLOOKUP(D2625,Plan1!$B$2:$S$5570,8,)/1000</f>
        <v>5.9649999999999999</v>
      </c>
      <c r="I2625" s="180">
        <f>VLOOKUP(D2625,Plan1!$B$2:$S$5570,9,)/1000</f>
        <v>6.0350000000000001</v>
      </c>
      <c r="J2625" s="180">
        <f>VLOOKUP(D2625,Plan1!$B$2:$S$5570,10,)/1000</f>
        <v>5.4480000000000004</v>
      </c>
      <c r="K2625" s="180">
        <f>VLOOKUP(D2625,Plan1!$B$2:$S$5570,11,)/1000</f>
        <v>5.1609999999999996</v>
      </c>
      <c r="L2625" s="180">
        <f>VLOOKUP(D2625,Plan1!$B$2:$S$5570,12,)/1000</f>
        <v>4.9720000000000004</v>
      </c>
      <c r="M2625" s="180">
        <f>VLOOKUP(D2625,Plan1!$B$2:$S$5570,13,)/1000</f>
        <v>5.1959999999999997</v>
      </c>
      <c r="N2625" s="180">
        <f>VLOOKUP(D2625,Plan1!$B$2:$S$5570,14,)/1000</f>
        <v>5.8460000000000001</v>
      </c>
      <c r="O2625" s="180">
        <f>VLOOKUP(D2625,Plan1!$B$2:$S$5570,15,)/1000</f>
        <v>6.4050000000000002</v>
      </c>
      <c r="P2625" s="180">
        <f>VLOOKUP(D2625,Plan1!$B$2:$S$5570,16,)/1000</f>
        <v>6.2480000000000002</v>
      </c>
      <c r="Q2625" s="180">
        <f>VLOOKUP(D2625,Plan1!$B$2:$S$5570,17,)/1000</f>
        <v>6.1619999999999999</v>
      </c>
      <c r="R2625" s="180">
        <f>VLOOKUP(D2625,Plan1!$B$2:$S$5570,18,)/1000</f>
        <v>5.9530000000000003</v>
      </c>
      <c r="S2625" s="180">
        <f>VLOOKUP(D2625,Plan1!$B$2:$S$5570,6,)/1000</f>
        <v>5.7830000000000004</v>
      </c>
    </row>
    <row r="2626" spans="1:19" x14ac:dyDescent="0.25">
      <c r="A2626" s="178">
        <v>44867</v>
      </c>
      <c r="B2626" s="178">
        <v>-72193</v>
      </c>
      <c r="C2626" s="178">
        <v>-393162</v>
      </c>
      <c r="D2626" s="178" t="s">
        <v>804</v>
      </c>
      <c r="E2626" s="178" t="s">
        <v>167</v>
      </c>
      <c r="F2626" s="178" t="s">
        <v>792</v>
      </c>
      <c r="G2626" s="180">
        <f>VLOOKUP(D2626,Plan1!$B$2:$S$5570,7,)/1000</f>
        <v>5.6509999999999998</v>
      </c>
      <c r="H2626" s="180">
        <f>VLOOKUP(D2626,Plan1!$B$2:$S$5570,8,)/1000</f>
        <v>5.7329999999999997</v>
      </c>
      <c r="I2626" s="180">
        <f>VLOOKUP(D2626,Plan1!$B$2:$S$5570,9,)/1000</f>
        <v>5.8449999999999998</v>
      </c>
      <c r="J2626" s="180">
        <f>VLOOKUP(D2626,Plan1!$B$2:$S$5570,10,)/1000</f>
        <v>5.7060000000000004</v>
      </c>
      <c r="K2626" s="180">
        <f>VLOOKUP(D2626,Plan1!$B$2:$S$5570,11,)/1000</f>
        <v>5.431</v>
      </c>
      <c r="L2626" s="180">
        <f>VLOOKUP(D2626,Plan1!$B$2:$S$5570,12,)/1000</f>
        <v>5.26</v>
      </c>
      <c r="M2626" s="180">
        <f>VLOOKUP(D2626,Plan1!$B$2:$S$5570,13,)/1000</f>
        <v>5.5949999999999998</v>
      </c>
      <c r="N2626" s="180">
        <f>VLOOKUP(D2626,Plan1!$B$2:$S$5570,14,)/1000</f>
        <v>6.2290000000000001</v>
      </c>
      <c r="O2626" s="180">
        <f>VLOOKUP(D2626,Plan1!$B$2:$S$5570,15,)/1000</f>
        <v>6.5709999999999997</v>
      </c>
      <c r="P2626" s="180">
        <f>VLOOKUP(D2626,Plan1!$B$2:$S$5570,16,)/1000</f>
        <v>6.4349999999999996</v>
      </c>
      <c r="Q2626" s="180">
        <f>VLOOKUP(D2626,Plan1!$B$2:$S$5570,17,)/1000</f>
        <v>6.327</v>
      </c>
      <c r="R2626" s="180">
        <f>VLOOKUP(D2626,Plan1!$B$2:$S$5570,18,)/1000</f>
        <v>5.907</v>
      </c>
      <c r="S2626" s="180">
        <f>VLOOKUP(D2626,Plan1!$B$2:$S$5570,6,)/1000</f>
        <v>5.891</v>
      </c>
    </row>
    <row r="2627" spans="1:19" x14ac:dyDescent="0.25">
      <c r="A2627" s="178">
        <v>52512</v>
      </c>
      <c r="B2627" s="178">
        <v>-5175</v>
      </c>
      <c r="C2627" s="178">
        <v>-416979</v>
      </c>
      <c r="D2627" s="178" t="s">
        <v>3615</v>
      </c>
      <c r="E2627" s="178" t="s">
        <v>167</v>
      </c>
      <c r="F2627" s="178" t="s">
        <v>3448</v>
      </c>
      <c r="G2627" s="180">
        <f>VLOOKUP(D2627,Plan1!$B$2:$S$5570,7,)/1000</f>
        <v>5.0069999999999997</v>
      </c>
      <c r="H2627" s="180">
        <f>VLOOKUP(D2627,Plan1!$B$2:$S$5570,8,)/1000</f>
        <v>5.2370000000000001</v>
      </c>
      <c r="I2627" s="180">
        <f>VLOOKUP(D2627,Plan1!$B$2:$S$5570,9,)/1000</f>
        <v>5.3920000000000003</v>
      </c>
      <c r="J2627" s="180">
        <f>VLOOKUP(D2627,Plan1!$B$2:$S$5570,10,)/1000</f>
        <v>5.2450000000000001</v>
      </c>
      <c r="K2627" s="180">
        <f>VLOOKUP(D2627,Plan1!$B$2:$S$5570,11,)/1000</f>
        <v>5.3550000000000004</v>
      </c>
      <c r="L2627" s="180">
        <f>VLOOKUP(D2627,Plan1!$B$2:$S$5570,12,)/1000</f>
        <v>5.3979999999999997</v>
      </c>
      <c r="M2627" s="180">
        <f>VLOOKUP(D2627,Plan1!$B$2:$S$5570,13,)/1000</f>
        <v>5.6559999999999997</v>
      </c>
      <c r="N2627" s="180">
        <f>VLOOKUP(D2627,Plan1!$B$2:$S$5570,14,)/1000</f>
        <v>6.3179999999999996</v>
      </c>
      <c r="O2627" s="180">
        <f>VLOOKUP(D2627,Plan1!$B$2:$S$5570,15,)/1000</f>
        <v>6.5890000000000004</v>
      </c>
      <c r="P2627" s="180">
        <f>VLOOKUP(D2627,Plan1!$B$2:$S$5570,16,)/1000</f>
        <v>6.3280000000000003</v>
      </c>
      <c r="Q2627" s="180">
        <f>VLOOKUP(D2627,Plan1!$B$2:$S$5570,17,)/1000</f>
        <v>6.0940000000000003</v>
      </c>
      <c r="R2627" s="180">
        <f>VLOOKUP(D2627,Plan1!$B$2:$S$5570,18,)/1000</f>
        <v>5.5830000000000002</v>
      </c>
      <c r="S2627" s="180">
        <f>VLOOKUP(D2627,Plan1!$B$2:$S$5570,6,)/1000</f>
        <v>5.6829999999999998</v>
      </c>
    </row>
    <row r="2628" spans="1:19" x14ac:dyDescent="0.25">
      <c r="A2628" s="178">
        <v>47587</v>
      </c>
      <c r="B2628" s="178">
        <v>-65211</v>
      </c>
      <c r="C2628" s="178">
        <v>-39525</v>
      </c>
      <c r="D2628" s="178" t="s">
        <v>826</v>
      </c>
      <c r="E2628" s="178" t="s">
        <v>167</v>
      </c>
      <c r="F2628" s="178" t="s">
        <v>792</v>
      </c>
      <c r="G2628" s="180">
        <f>VLOOKUP(D2628,Plan1!$B$2:$S$5570,7,)/1000</f>
        <v>5.3879999999999999</v>
      </c>
      <c r="H2628" s="180">
        <f>VLOOKUP(D2628,Plan1!$B$2:$S$5570,8,)/1000</f>
        <v>5.5910000000000002</v>
      </c>
      <c r="I2628" s="180">
        <f>VLOOKUP(D2628,Plan1!$B$2:$S$5570,9,)/1000</f>
        <v>5.7290000000000001</v>
      </c>
      <c r="J2628" s="180">
        <f>VLOOKUP(D2628,Plan1!$B$2:$S$5570,10,)/1000</f>
        <v>5.4820000000000002</v>
      </c>
      <c r="K2628" s="180">
        <f>VLOOKUP(D2628,Plan1!$B$2:$S$5570,11,)/1000</f>
        <v>5.4029999999999996</v>
      </c>
      <c r="L2628" s="180">
        <f>VLOOKUP(D2628,Plan1!$B$2:$S$5570,12,)/1000</f>
        <v>5.3940000000000001</v>
      </c>
      <c r="M2628" s="180">
        <f>VLOOKUP(D2628,Plan1!$B$2:$S$5570,13,)/1000</f>
        <v>5.6890000000000001</v>
      </c>
      <c r="N2628" s="180">
        <f>VLOOKUP(D2628,Plan1!$B$2:$S$5570,14,)/1000</f>
        <v>6.3890000000000002</v>
      </c>
      <c r="O2628" s="180">
        <f>VLOOKUP(D2628,Plan1!$B$2:$S$5570,15,)/1000</f>
        <v>6.569</v>
      </c>
      <c r="P2628" s="180">
        <f>VLOOKUP(D2628,Plan1!$B$2:$S$5570,16,)/1000</f>
        <v>6.3239999999999998</v>
      </c>
      <c r="Q2628" s="180">
        <f>VLOOKUP(D2628,Plan1!$B$2:$S$5570,17,)/1000</f>
        <v>6.2009999999999996</v>
      </c>
      <c r="R2628" s="180">
        <f>VLOOKUP(D2628,Plan1!$B$2:$S$5570,18,)/1000</f>
        <v>5.665</v>
      </c>
      <c r="S2628" s="180">
        <f>VLOOKUP(D2628,Plan1!$B$2:$S$5570,6,)/1000</f>
        <v>5.819</v>
      </c>
    </row>
    <row r="2629" spans="1:19" x14ac:dyDescent="0.25">
      <c r="A2629" s="178">
        <v>39053</v>
      </c>
      <c r="B2629" s="178">
        <v>-87067</v>
      </c>
      <c r="C2629" s="178">
        <v>-364889</v>
      </c>
      <c r="D2629" s="178" t="s">
        <v>3316</v>
      </c>
      <c r="E2629" s="178" t="s">
        <v>167</v>
      </c>
      <c r="F2629" s="178" t="s">
        <v>3284</v>
      </c>
      <c r="G2629" s="180">
        <f>VLOOKUP(D2629,Plan1!$B$2:$S$5570,7,)/1000</f>
        <v>5.71</v>
      </c>
      <c r="H2629" s="180">
        <f>VLOOKUP(D2629,Plan1!$B$2:$S$5570,8,)/1000</f>
        <v>5.6989999999999998</v>
      </c>
      <c r="I2629" s="180">
        <f>VLOOKUP(D2629,Plan1!$B$2:$S$5570,9,)/1000</f>
        <v>5.8470000000000004</v>
      </c>
      <c r="J2629" s="180">
        <f>VLOOKUP(D2629,Plan1!$B$2:$S$5570,10,)/1000</f>
        <v>5.3869999999999996</v>
      </c>
      <c r="K2629" s="180">
        <f>VLOOKUP(D2629,Plan1!$B$2:$S$5570,11,)/1000</f>
        <v>4.5940000000000003</v>
      </c>
      <c r="L2629" s="180">
        <f>VLOOKUP(D2629,Plan1!$B$2:$S$5570,12,)/1000</f>
        <v>4.1589999999999998</v>
      </c>
      <c r="M2629" s="180">
        <f>VLOOKUP(D2629,Plan1!$B$2:$S$5570,13,)/1000</f>
        <v>4.24</v>
      </c>
      <c r="N2629" s="180">
        <f>VLOOKUP(D2629,Plan1!$B$2:$S$5570,14,)/1000</f>
        <v>4.92</v>
      </c>
      <c r="O2629" s="180">
        <f>VLOOKUP(D2629,Plan1!$B$2:$S$5570,15,)/1000</f>
        <v>5.569</v>
      </c>
      <c r="P2629" s="180">
        <f>VLOOKUP(D2629,Plan1!$B$2:$S$5570,16,)/1000</f>
        <v>5.6760000000000002</v>
      </c>
      <c r="Q2629" s="180">
        <f>VLOOKUP(D2629,Plan1!$B$2:$S$5570,17,)/1000</f>
        <v>5.9960000000000004</v>
      </c>
      <c r="R2629" s="180">
        <f>VLOOKUP(D2629,Plan1!$B$2:$S$5570,18,)/1000</f>
        <v>5.8390000000000004</v>
      </c>
      <c r="S2629" s="180">
        <f>VLOOKUP(D2629,Plan1!$B$2:$S$5570,6,)/1000</f>
        <v>5.3029999999999999</v>
      </c>
    </row>
    <row r="2630" spans="1:19" x14ac:dyDescent="0.25">
      <c r="A2630" s="178">
        <v>17262</v>
      </c>
      <c r="B2630" s="178">
        <v>-168433</v>
      </c>
      <c r="C2630" s="178">
        <v>-401593</v>
      </c>
      <c r="D2630" s="178" t="s">
        <v>387</v>
      </c>
      <c r="E2630" s="178" t="s">
        <v>167</v>
      </c>
      <c r="F2630" s="178" t="s">
        <v>375</v>
      </c>
      <c r="G2630" s="180">
        <f>VLOOKUP(D2630,Plan1!$B$2:$S$5570,7,)/1000</f>
        <v>5.4409999999999998</v>
      </c>
      <c r="H2630" s="180">
        <f>VLOOKUP(D2630,Plan1!$B$2:$S$5570,8,)/1000</f>
        <v>5.8380000000000001</v>
      </c>
      <c r="I2630" s="180">
        <f>VLOOKUP(D2630,Plan1!$B$2:$S$5570,9,)/1000</f>
        <v>5.5209999999999999</v>
      </c>
      <c r="J2630" s="180">
        <f>VLOOKUP(D2630,Plan1!$B$2:$S$5570,10,)/1000</f>
        <v>5.0190000000000001</v>
      </c>
      <c r="K2630" s="180">
        <f>VLOOKUP(D2630,Plan1!$B$2:$S$5570,11,)/1000</f>
        <v>4.4189999999999996</v>
      </c>
      <c r="L2630" s="180">
        <f>VLOOKUP(D2630,Plan1!$B$2:$S$5570,12,)/1000</f>
        <v>4.1289999999999996</v>
      </c>
      <c r="M2630" s="180">
        <f>VLOOKUP(D2630,Plan1!$B$2:$S$5570,13,)/1000</f>
        <v>4.2320000000000002</v>
      </c>
      <c r="N2630" s="180">
        <f>VLOOKUP(D2630,Plan1!$B$2:$S$5570,14,)/1000</f>
        <v>4.7530000000000001</v>
      </c>
      <c r="O2630" s="180">
        <f>VLOOKUP(D2630,Plan1!$B$2:$S$5570,15,)/1000</f>
        <v>5.2030000000000003</v>
      </c>
      <c r="P2630" s="180">
        <f>VLOOKUP(D2630,Plan1!$B$2:$S$5570,16,)/1000</f>
        <v>5.0049999999999999</v>
      </c>
      <c r="Q2630" s="180">
        <f>VLOOKUP(D2630,Plan1!$B$2:$S$5570,17,)/1000</f>
        <v>4.7889999999999997</v>
      </c>
      <c r="R2630" s="180">
        <f>VLOOKUP(D2630,Plan1!$B$2:$S$5570,18,)/1000</f>
        <v>5.4610000000000003</v>
      </c>
      <c r="S2630" s="180">
        <f>VLOOKUP(D2630,Plan1!$B$2:$S$5570,6,)/1000</f>
        <v>4.984</v>
      </c>
    </row>
    <row r="2631" spans="1:19" x14ac:dyDescent="0.25">
      <c r="A2631" s="178">
        <v>49527</v>
      </c>
      <c r="B2631" s="178">
        <v>-60355</v>
      </c>
      <c r="C2631" s="178">
        <v>-370203</v>
      </c>
      <c r="D2631" s="178" t="s">
        <v>3833</v>
      </c>
      <c r="E2631" s="178" t="s">
        <v>167</v>
      </c>
      <c r="F2631" s="178" t="s">
        <v>3752</v>
      </c>
      <c r="G2631" s="180">
        <f>VLOOKUP(D2631,Plan1!$B$2:$S$5570,7,)/1000</f>
        <v>5.766</v>
      </c>
      <c r="H2631" s="180">
        <f>VLOOKUP(D2631,Plan1!$B$2:$S$5570,8,)/1000</f>
        <v>5.9630000000000001</v>
      </c>
      <c r="I2631" s="180">
        <f>VLOOKUP(D2631,Plan1!$B$2:$S$5570,9,)/1000</f>
        <v>6.157</v>
      </c>
      <c r="J2631" s="180">
        <f>VLOOKUP(D2631,Plan1!$B$2:$S$5570,10,)/1000</f>
        <v>5.9290000000000003</v>
      </c>
      <c r="K2631" s="180">
        <f>VLOOKUP(D2631,Plan1!$B$2:$S$5570,11,)/1000</f>
        <v>5.5259999999999998</v>
      </c>
      <c r="L2631" s="180">
        <f>VLOOKUP(D2631,Plan1!$B$2:$S$5570,12,)/1000</f>
        <v>5.14</v>
      </c>
      <c r="M2631" s="180">
        <f>VLOOKUP(D2631,Plan1!$B$2:$S$5570,13,)/1000</f>
        <v>5.3840000000000003</v>
      </c>
      <c r="N2631" s="180">
        <f>VLOOKUP(D2631,Plan1!$B$2:$S$5570,14,)/1000</f>
        <v>6.0309999999999997</v>
      </c>
      <c r="O2631" s="180">
        <f>VLOOKUP(D2631,Plan1!$B$2:$S$5570,15,)/1000</f>
        <v>6.407</v>
      </c>
      <c r="P2631" s="180">
        <f>VLOOKUP(D2631,Plan1!$B$2:$S$5570,16,)/1000</f>
        <v>6.36</v>
      </c>
      <c r="Q2631" s="180">
        <f>VLOOKUP(D2631,Plan1!$B$2:$S$5570,17,)/1000</f>
        <v>6.2759999999999998</v>
      </c>
      <c r="R2631" s="180">
        <f>VLOOKUP(D2631,Plan1!$B$2:$S$5570,18,)/1000</f>
        <v>5.7939999999999996</v>
      </c>
      <c r="S2631" s="180">
        <f>VLOOKUP(D2631,Plan1!$B$2:$S$5570,6,)/1000</f>
        <v>5.8940000000000001</v>
      </c>
    </row>
    <row r="2632" spans="1:19" x14ac:dyDescent="0.25">
      <c r="A2632" s="178">
        <v>29584</v>
      </c>
      <c r="B2632" s="178">
        <v>-11425</v>
      </c>
      <c r="C2632" s="178">
        <v>-587705</v>
      </c>
      <c r="D2632" s="178" t="s">
        <v>1615</v>
      </c>
      <c r="E2632" s="178" t="s">
        <v>167</v>
      </c>
      <c r="F2632" s="178" t="s">
        <v>1511</v>
      </c>
      <c r="G2632" s="180">
        <f>VLOOKUP(D2632,Plan1!$B$2:$S$5570,7,)/1000</f>
        <v>4.3639999999999999</v>
      </c>
      <c r="H2632" s="180">
        <f>VLOOKUP(D2632,Plan1!$B$2:$S$5570,8,)/1000</f>
        <v>4.4470000000000001</v>
      </c>
      <c r="I2632" s="180">
        <f>VLOOKUP(D2632,Plan1!$B$2:$S$5570,9,)/1000</f>
        <v>4.66</v>
      </c>
      <c r="J2632" s="180">
        <f>VLOOKUP(D2632,Plan1!$B$2:$S$5570,10,)/1000</f>
        <v>4.7409999999999997</v>
      </c>
      <c r="K2632" s="180">
        <f>VLOOKUP(D2632,Plan1!$B$2:$S$5570,11,)/1000</f>
        <v>4.7510000000000003</v>
      </c>
      <c r="L2632" s="180">
        <f>VLOOKUP(D2632,Plan1!$B$2:$S$5570,12,)/1000</f>
        <v>5.0640000000000001</v>
      </c>
      <c r="M2632" s="180">
        <f>VLOOKUP(D2632,Plan1!$B$2:$S$5570,13,)/1000</f>
        <v>5.1849999999999996</v>
      </c>
      <c r="N2632" s="180">
        <f>VLOOKUP(D2632,Plan1!$B$2:$S$5570,14,)/1000</f>
        <v>5.5940000000000003</v>
      </c>
      <c r="O2632" s="180">
        <f>VLOOKUP(D2632,Plan1!$B$2:$S$5570,15,)/1000</f>
        <v>5.0970000000000004</v>
      </c>
      <c r="P2632" s="180">
        <f>VLOOKUP(D2632,Plan1!$B$2:$S$5570,16,)/1000</f>
        <v>5.0529999999999999</v>
      </c>
      <c r="Q2632" s="180">
        <f>VLOOKUP(D2632,Plan1!$B$2:$S$5570,17,)/1000</f>
        <v>4.6390000000000002</v>
      </c>
      <c r="R2632" s="180">
        <f>VLOOKUP(D2632,Plan1!$B$2:$S$5570,18,)/1000</f>
        <v>4.6219999999999999</v>
      </c>
      <c r="S2632" s="180">
        <f>VLOOKUP(D2632,Plan1!$B$2:$S$5570,6,)/1000</f>
        <v>4.851</v>
      </c>
    </row>
    <row r="2633" spans="1:19" x14ac:dyDescent="0.25">
      <c r="A2633" s="178">
        <v>8154</v>
      </c>
      <c r="B2633" s="178">
        <v>-2176</v>
      </c>
      <c r="C2633" s="178">
        <v>-433401</v>
      </c>
      <c r="D2633" s="178" t="s">
        <v>1827</v>
      </c>
      <c r="E2633" s="178" t="s">
        <v>167</v>
      </c>
      <c r="F2633" s="178" t="s">
        <v>1727</v>
      </c>
      <c r="G2633" s="180">
        <f>VLOOKUP(D2633,Plan1!$B$2:$S$5570,7,)/1000</f>
        <v>4.9909999999999997</v>
      </c>
      <c r="H2633" s="180">
        <f>VLOOKUP(D2633,Plan1!$B$2:$S$5570,8,)/1000</f>
        <v>5.5519999999999996</v>
      </c>
      <c r="I2633" s="180">
        <f>VLOOKUP(D2633,Plan1!$B$2:$S$5570,9,)/1000</f>
        <v>4.9219999999999997</v>
      </c>
      <c r="J2633" s="180">
        <f>VLOOKUP(D2633,Plan1!$B$2:$S$5570,10,)/1000</f>
        <v>4.6710000000000003</v>
      </c>
      <c r="K2633" s="180">
        <f>VLOOKUP(D2633,Plan1!$B$2:$S$5570,11,)/1000</f>
        <v>4.2460000000000004</v>
      </c>
      <c r="L2633" s="180">
        <f>VLOOKUP(D2633,Plan1!$B$2:$S$5570,12,)/1000</f>
        <v>4.2290000000000001</v>
      </c>
      <c r="M2633" s="180">
        <f>VLOOKUP(D2633,Plan1!$B$2:$S$5570,13,)/1000</f>
        <v>4.375</v>
      </c>
      <c r="N2633" s="180">
        <f>VLOOKUP(D2633,Plan1!$B$2:$S$5570,14,)/1000</f>
        <v>4.9850000000000003</v>
      </c>
      <c r="O2633" s="180">
        <f>VLOOKUP(D2633,Plan1!$B$2:$S$5570,15,)/1000</f>
        <v>4.8449999999999998</v>
      </c>
      <c r="P2633" s="180">
        <f>VLOOKUP(D2633,Plan1!$B$2:$S$5570,16,)/1000</f>
        <v>4.7210000000000001</v>
      </c>
      <c r="Q2633" s="180">
        <f>VLOOKUP(D2633,Plan1!$B$2:$S$5570,17,)/1000</f>
        <v>4.3630000000000004</v>
      </c>
      <c r="R2633" s="180">
        <f>VLOOKUP(D2633,Plan1!$B$2:$S$5570,18,)/1000</f>
        <v>4.835</v>
      </c>
      <c r="S2633" s="180">
        <f>VLOOKUP(D2633,Plan1!$B$2:$S$5570,6,)/1000</f>
        <v>4.7279999999999998</v>
      </c>
    </row>
    <row r="2634" spans="1:19" x14ac:dyDescent="0.25">
      <c r="A2634" s="178">
        <v>33119</v>
      </c>
      <c r="B2634" s="178">
        <v>-103274</v>
      </c>
      <c r="C2634" s="178">
        <v>-442391</v>
      </c>
      <c r="D2634" s="178" t="s">
        <v>3451</v>
      </c>
      <c r="E2634" s="178" t="s">
        <v>167</v>
      </c>
      <c r="F2634" s="178" t="s">
        <v>3448</v>
      </c>
      <c r="G2634" s="180">
        <f>VLOOKUP(D2634,Plan1!$B$2:$S$5570,7,)/1000</f>
        <v>5.5990000000000002</v>
      </c>
      <c r="H2634" s="180">
        <f>VLOOKUP(D2634,Plan1!$B$2:$S$5570,8,)/1000</f>
        <v>5.64</v>
      </c>
      <c r="I2634" s="180">
        <f>VLOOKUP(D2634,Plan1!$B$2:$S$5570,9,)/1000</f>
        <v>5.7039999999999997</v>
      </c>
      <c r="J2634" s="180">
        <f>VLOOKUP(D2634,Plan1!$B$2:$S$5570,10,)/1000</f>
        <v>5.7069999999999999</v>
      </c>
      <c r="K2634" s="180">
        <f>VLOOKUP(D2634,Plan1!$B$2:$S$5570,11,)/1000</f>
        <v>5.8120000000000003</v>
      </c>
      <c r="L2634" s="180">
        <f>VLOOKUP(D2634,Plan1!$B$2:$S$5570,12,)/1000</f>
        <v>5.8410000000000002</v>
      </c>
      <c r="M2634" s="180">
        <f>VLOOKUP(D2634,Plan1!$B$2:$S$5570,13,)/1000</f>
        <v>6.1050000000000004</v>
      </c>
      <c r="N2634" s="180">
        <f>VLOOKUP(D2634,Plan1!$B$2:$S$5570,14,)/1000</f>
        <v>6.6639999999999997</v>
      </c>
      <c r="O2634" s="180">
        <f>VLOOKUP(D2634,Plan1!$B$2:$S$5570,15,)/1000</f>
        <v>6.7190000000000003</v>
      </c>
      <c r="P2634" s="180">
        <f>VLOOKUP(D2634,Plan1!$B$2:$S$5570,16,)/1000</f>
        <v>6.0590000000000002</v>
      </c>
      <c r="Q2634" s="180">
        <f>VLOOKUP(D2634,Plan1!$B$2:$S$5570,17,)/1000</f>
        <v>5.5419999999999998</v>
      </c>
      <c r="R2634" s="180">
        <f>VLOOKUP(D2634,Plan1!$B$2:$S$5570,18,)/1000</f>
        <v>5.5650000000000004</v>
      </c>
      <c r="S2634" s="180">
        <f>VLOOKUP(D2634,Plan1!$B$2:$S$5570,6,)/1000</f>
        <v>5.9130000000000003</v>
      </c>
    </row>
    <row r="2635" spans="1:19" x14ac:dyDescent="0.25">
      <c r="A2635" s="178">
        <v>1780</v>
      </c>
      <c r="B2635" s="178">
        <v>-292303</v>
      </c>
      <c r="C2635" s="178">
        <v>-536776</v>
      </c>
      <c r="D2635" s="178" t="s">
        <v>4098</v>
      </c>
      <c r="E2635" s="178" t="s">
        <v>167</v>
      </c>
      <c r="F2635" s="178" t="s">
        <v>3898</v>
      </c>
      <c r="G2635" s="180">
        <f>VLOOKUP(D2635,Plan1!$B$2:$S$5570,7,)/1000</f>
        <v>5.5990000000000002</v>
      </c>
      <c r="H2635" s="180">
        <f>VLOOKUP(D2635,Plan1!$B$2:$S$5570,8,)/1000</f>
        <v>5.6890000000000001</v>
      </c>
      <c r="I2635" s="180">
        <f>VLOOKUP(D2635,Plan1!$B$2:$S$5570,9,)/1000</f>
        <v>5.4530000000000003</v>
      </c>
      <c r="J2635" s="180">
        <f>VLOOKUP(D2635,Plan1!$B$2:$S$5570,10,)/1000</f>
        <v>4.8369999999999997</v>
      </c>
      <c r="K2635" s="180">
        <f>VLOOKUP(D2635,Plan1!$B$2:$S$5570,11,)/1000</f>
        <v>3.97</v>
      </c>
      <c r="L2635" s="180">
        <f>VLOOKUP(D2635,Plan1!$B$2:$S$5570,12,)/1000</f>
        <v>3.43</v>
      </c>
      <c r="M2635" s="180">
        <f>VLOOKUP(D2635,Plan1!$B$2:$S$5570,13,)/1000</f>
        <v>3.7949999999999999</v>
      </c>
      <c r="N2635" s="180">
        <f>VLOOKUP(D2635,Plan1!$B$2:$S$5570,14,)/1000</f>
        <v>4.4930000000000003</v>
      </c>
      <c r="O2635" s="180">
        <f>VLOOKUP(D2635,Plan1!$B$2:$S$5570,15,)/1000</f>
        <v>4.3630000000000004</v>
      </c>
      <c r="P2635" s="180">
        <f>VLOOKUP(D2635,Plan1!$B$2:$S$5570,16,)/1000</f>
        <v>4.9610000000000003</v>
      </c>
      <c r="Q2635" s="180">
        <f>VLOOKUP(D2635,Plan1!$B$2:$S$5570,17,)/1000</f>
        <v>5.6749999999999998</v>
      </c>
      <c r="R2635" s="180">
        <f>VLOOKUP(D2635,Plan1!$B$2:$S$5570,18,)/1000</f>
        <v>5.7759999999999998</v>
      </c>
      <c r="S2635" s="180">
        <f>VLOOKUP(D2635,Plan1!$B$2:$S$5570,6,)/1000</f>
        <v>4.8369999999999997</v>
      </c>
    </row>
    <row r="2636" spans="1:19" x14ac:dyDescent="0.25">
      <c r="A2636" s="178">
        <v>7748</v>
      </c>
      <c r="B2636" s="178">
        <v>-22009</v>
      </c>
      <c r="C2636" s="178">
        <v>-497869</v>
      </c>
      <c r="D2636" s="178" t="s">
        <v>5029</v>
      </c>
      <c r="E2636" s="178" t="s">
        <v>167</v>
      </c>
      <c r="F2636" s="178" t="s">
        <v>4704</v>
      </c>
      <c r="G2636" s="180">
        <f>VLOOKUP(D2636,Plan1!$B$2:$S$5570,7,)/1000</f>
        <v>5.1509999999999998</v>
      </c>
      <c r="H2636" s="180">
        <f>VLOOKUP(D2636,Plan1!$B$2:$S$5570,8,)/1000</f>
        <v>5.6109999999999998</v>
      </c>
      <c r="I2636" s="180">
        <f>VLOOKUP(D2636,Plan1!$B$2:$S$5570,9,)/1000</f>
        <v>5.4240000000000004</v>
      </c>
      <c r="J2636" s="180">
        <f>VLOOKUP(D2636,Plan1!$B$2:$S$5570,10,)/1000</f>
        <v>5.4610000000000003</v>
      </c>
      <c r="K2636" s="180">
        <f>VLOOKUP(D2636,Plan1!$B$2:$S$5570,11,)/1000</f>
        <v>4.819</v>
      </c>
      <c r="L2636" s="180">
        <f>VLOOKUP(D2636,Plan1!$B$2:$S$5570,12,)/1000</f>
        <v>4.6360000000000001</v>
      </c>
      <c r="M2636" s="180">
        <f>VLOOKUP(D2636,Plan1!$B$2:$S$5570,13,)/1000</f>
        <v>4.8529999999999998</v>
      </c>
      <c r="N2636" s="180">
        <f>VLOOKUP(D2636,Plan1!$B$2:$S$5570,14,)/1000</f>
        <v>5.6310000000000002</v>
      </c>
      <c r="O2636" s="180">
        <f>VLOOKUP(D2636,Plan1!$B$2:$S$5570,15,)/1000</f>
        <v>5.202</v>
      </c>
      <c r="P2636" s="180">
        <f>VLOOKUP(D2636,Plan1!$B$2:$S$5570,16,)/1000</f>
        <v>5.4649999999999999</v>
      </c>
      <c r="Q2636" s="180">
        <f>VLOOKUP(D2636,Plan1!$B$2:$S$5570,17,)/1000</f>
        <v>5.4240000000000004</v>
      </c>
      <c r="R2636" s="180">
        <f>VLOOKUP(D2636,Plan1!$B$2:$S$5570,18,)/1000</f>
        <v>5.4820000000000002</v>
      </c>
      <c r="S2636" s="180">
        <f>VLOOKUP(D2636,Plan1!$B$2:$S$5570,6,)/1000</f>
        <v>5.2629999999999999</v>
      </c>
    </row>
    <row r="2637" spans="1:19" x14ac:dyDescent="0.25">
      <c r="A2637" s="178">
        <v>6161</v>
      </c>
      <c r="B2637" s="178">
        <v>-230888</v>
      </c>
      <c r="C2637" s="178">
        <v>-477872</v>
      </c>
      <c r="D2637" s="178" t="s">
        <v>4846</v>
      </c>
      <c r="E2637" s="178" t="s">
        <v>167</v>
      </c>
      <c r="F2637" s="178" t="s">
        <v>4704</v>
      </c>
      <c r="G2637" s="180">
        <f>VLOOKUP(D2637,Plan1!$B$2:$S$5570,7,)/1000</f>
        <v>5.0599999999999996</v>
      </c>
      <c r="H2637" s="180">
        <f>VLOOKUP(D2637,Plan1!$B$2:$S$5570,8,)/1000</f>
        <v>5.6310000000000002</v>
      </c>
      <c r="I2637" s="180">
        <f>VLOOKUP(D2637,Plan1!$B$2:$S$5570,9,)/1000</f>
        <v>5.3949999999999996</v>
      </c>
      <c r="J2637" s="180">
        <f>VLOOKUP(D2637,Plan1!$B$2:$S$5570,10,)/1000</f>
        <v>5.3319999999999999</v>
      </c>
      <c r="K2637" s="180">
        <f>VLOOKUP(D2637,Plan1!$B$2:$S$5570,11,)/1000</f>
        <v>4.67</v>
      </c>
      <c r="L2637" s="180">
        <f>VLOOKUP(D2637,Plan1!$B$2:$S$5570,12,)/1000</f>
        <v>4.5380000000000003</v>
      </c>
      <c r="M2637" s="180">
        <f>VLOOKUP(D2637,Plan1!$B$2:$S$5570,13,)/1000</f>
        <v>4.58</v>
      </c>
      <c r="N2637" s="180">
        <f>VLOOKUP(D2637,Plan1!$B$2:$S$5570,14,)/1000</f>
        <v>5.4829999999999997</v>
      </c>
      <c r="O2637" s="180">
        <f>VLOOKUP(D2637,Plan1!$B$2:$S$5570,15,)/1000</f>
        <v>5.1369999999999996</v>
      </c>
      <c r="P2637" s="180">
        <f>VLOOKUP(D2637,Plan1!$B$2:$S$5570,16,)/1000</f>
        <v>5.2709999999999999</v>
      </c>
      <c r="Q2637" s="180">
        <f>VLOOKUP(D2637,Plan1!$B$2:$S$5570,17,)/1000</f>
        <v>5.2880000000000003</v>
      </c>
      <c r="R2637" s="180">
        <f>VLOOKUP(D2637,Plan1!$B$2:$S$5570,18,)/1000</f>
        <v>5.431</v>
      </c>
      <c r="S2637" s="180">
        <f>VLOOKUP(D2637,Plan1!$B$2:$S$5570,6,)/1000</f>
        <v>5.1509999999999998</v>
      </c>
    </row>
    <row r="2638" spans="1:19" x14ac:dyDescent="0.25">
      <c r="A2638" s="178">
        <v>62735</v>
      </c>
      <c r="B2638" s="178">
        <v>-18783</v>
      </c>
      <c r="C2638" s="178">
        <v>-460713</v>
      </c>
      <c r="D2638" s="178" t="s">
        <v>1497</v>
      </c>
      <c r="E2638" s="178" t="s">
        <v>167</v>
      </c>
      <c r="F2638" s="178" t="s">
        <v>1298</v>
      </c>
      <c r="G2638" s="180">
        <f>VLOOKUP(D2638,Plan1!$B$2:$S$5570,7,)/1000</f>
        <v>4.4960000000000004</v>
      </c>
      <c r="H2638" s="180">
        <f>VLOOKUP(D2638,Plan1!$B$2:$S$5570,8,)/1000</f>
        <v>4.38</v>
      </c>
      <c r="I2638" s="180">
        <f>VLOOKUP(D2638,Plan1!$B$2:$S$5570,9,)/1000</f>
        <v>4.3520000000000003</v>
      </c>
      <c r="J2638" s="180">
        <f>VLOOKUP(D2638,Plan1!$B$2:$S$5570,10,)/1000</f>
        <v>4.399</v>
      </c>
      <c r="K2638" s="180">
        <f>VLOOKUP(D2638,Plan1!$B$2:$S$5570,11,)/1000</f>
        <v>4.55</v>
      </c>
      <c r="L2638" s="180">
        <f>VLOOKUP(D2638,Plan1!$B$2:$S$5570,12,)/1000</f>
        <v>4.8899999999999997</v>
      </c>
      <c r="M2638" s="180">
        <f>VLOOKUP(D2638,Plan1!$B$2:$S$5570,13,)/1000</f>
        <v>4.9809999999999999</v>
      </c>
      <c r="N2638" s="180">
        <f>VLOOKUP(D2638,Plan1!$B$2:$S$5570,14,)/1000</f>
        <v>5.4589999999999996</v>
      </c>
      <c r="O2638" s="180">
        <f>VLOOKUP(D2638,Plan1!$B$2:$S$5570,15,)/1000</f>
        <v>5.6749999999999998</v>
      </c>
      <c r="P2638" s="180">
        <f>VLOOKUP(D2638,Plan1!$B$2:$S$5570,16,)/1000</f>
        <v>5.3620000000000001</v>
      </c>
      <c r="Q2638" s="180">
        <f>VLOOKUP(D2638,Plan1!$B$2:$S$5570,17,)/1000</f>
        <v>5.1630000000000003</v>
      </c>
      <c r="R2638" s="180">
        <f>VLOOKUP(D2638,Plan1!$B$2:$S$5570,18,)/1000</f>
        <v>4.6840000000000002</v>
      </c>
      <c r="S2638" s="180">
        <f>VLOOKUP(D2638,Plan1!$B$2:$S$5570,6,)/1000</f>
        <v>4.8659999999999997</v>
      </c>
    </row>
    <row r="2639" spans="1:19" x14ac:dyDescent="0.25">
      <c r="A2639" s="178">
        <v>45676</v>
      </c>
      <c r="B2639" s="178">
        <v>-69931</v>
      </c>
      <c r="C2639" s="178">
        <v>-367169</v>
      </c>
      <c r="D2639" s="178" t="s">
        <v>2817</v>
      </c>
      <c r="E2639" s="178" t="s">
        <v>167</v>
      </c>
      <c r="F2639" s="178" t="s">
        <v>2709</v>
      </c>
      <c r="G2639" s="180">
        <f>VLOOKUP(D2639,Plan1!$B$2:$S$5570,7,)/1000</f>
        <v>5.7539999999999996</v>
      </c>
      <c r="H2639" s="180">
        <f>VLOOKUP(D2639,Plan1!$B$2:$S$5570,8,)/1000</f>
        <v>5.8239999999999998</v>
      </c>
      <c r="I2639" s="180">
        <f>VLOOKUP(D2639,Plan1!$B$2:$S$5570,9,)/1000</f>
        <v>5.95</v>
      </c>
      <c r="J2639" s="180">
        <f>VLOOKUP(D2639,Plan1!$B$2:$S$5570,10,)/1000</f>
        <v>5.7169999999999996</v>
      </c>
      <c r="K2639" s="180">
        <f>VLOOKUP(D2639,Plan1!$B$2:$S$5570,11,)/1000</f>
        <v>5.2370000000000001</v>
      </c>
      <c r="L2639" s="180">
        <f>VLOOKUP(D2639,Plan1!$B$2:$S$5570,12,)/1000</f>
        <v>4.8310000000000004</v>
      </c>
      <c r="M2639" s="180">
        <f>VLOOKUP(D2639,Plan1!$B$2:$S$5570,13,)/1000</f>
        <v>5.1120000000000001</v>
      </c>
      <c r="N2639" s="180">
        <f>VLOOKUP(D2639,Plan1!$B$2:$S$5570,14,)/1000</f>
        <v>5.8330000000000002</v>
      </c>
      <c r="O2639" s="180">
        <f>VLOOKUP(D2639,Plan1!$B$2:$S$5570,15,)/1000</f>
        <v>6.27</v>
      </c>
      <c r="P2639" s="180">
        <f>VLOOKUP(D2639,Plan1!$B$2:$S$5570,16,)/1000</f>
        <v>6.2889999999999997</v>
      </c>
      <c r="Q2639" s="180">
        <f>VLOOKUP(D2639,Plan1!$B$2:$S$5570,17,)/1000</f>
        <v>6.2359999999999998</v>
      </c>
      <c r="R2639" s="180">
        <f>VLOOKUP(D2639,Plan1!$B$2:$S$5570,18,)/1000</f>
        <v>5.835</v>
      </c>
      <c r="S2639" s="180">
        <f>VLOOKUP(D2639,Plan1!$B$2:$S$5570,6,)/1000</f>
        <v>5.7409999999999997</v>
      </c>
    </row>
    <row r="2640" spans="1:19" x14ac:dyDescent="0.25">
      <c r="A2640" s="178">
        <v>38297</v>
      </c>
      <c r="B2640" s="178">
        <v>-89415</v>
      </c>
      <c r="C2640" s="178">
        <v>-355538</v>
      </c>
      <c r="D2640" s="178" t="s">
        <v>291</v>
      </c>
      <c r="E2640" s="178" t="s">
        <v>167</v>
      </c>
      <c r="F2640" s="178" t="s">
        <v>192</v>
      </c>
      <c r="G2640" s="180">
        <f>VLOOKUP(D2640,Plan1!$B$2:$S$5570,7,)/1000</f>
        <v>5.4080000000000004</v>
      </c>
      <c r="H2640" s="180">
        <f>VLOOKUP(D2640,Plan1!$B$2:$S$5570,8,)/1000</f>
        <v>5.4859999999999998</v>
      </c>
      <c r="I2640" s="180">
        <f>VLOOKUP(D2640,Plan1!$B$2:$S$5570,9,)/1000</f>
        <v>5.7350000000000003</v>
      </c>
      <c r="J2640" s="180">
        <f>VLOOKUP(D2640,Plan1!$B$2:$S$5570,10,)/1000</f>
        <v>5.1829999999999998</v>
      </c>
      <c r="K2640" s="180">
        <f>VLOOKUP(D2640,Plan1!$B$2:$S$5570,11,)/1000</f>
        <v>4.5129999999999999</v>
      </c>
      <c r="L2640" s="180">
        <f>VLOOKUP(D2640,Plan1!$B$2:$S$5570,12,)/1000</f>
        <v>4.24</v>
      </c>
      <c r="M2640" s="180">
        <f>VLOOKUP(D2640,Plan1!$B$2:$S$5570,13,)/1000</f>
        <v>4.2460000000000004</v>
      </c>
      <c r="N2640" s="180">
        <f>VLOOKUP(D2640,Plan1!$B$2:$S$5570,14,)/1000</f>
        <v>4.8</v>
      </c>
      <c r="O2640" s="180">
        <f>VLOOKUP(D2640,Plan1!$B$2:$S$5570,15,)/1000</f>
        <v>5.4059999999999997</v>
      </c>
      <c r="P2640" s="180">
        <f>VLOOKUP(D2640,Plan1!$B$2:$S$5570,16,)/1000</f>
        <v>5.4779999999999998</v>
      </c>
      <c r="Q2640" s="180">
        <f>VLOOKUP(D2640,Plan1!$B$2:$S$5570,17,)/1000</f>
        <v>5.7009999999999996</v>
      </c>
      <c r="R2640" s="180">
        <f>VLOOKUP(D2640,Plan1!$B$2:$S$5570,18,)/1000</f>
        <v>5.5759999999999996</v>
      </c>
      <c r="S2640" s="180">
        <f>VLOOKUP(D2640,Plan1!$B$2:$S$5570,6,)/1000</f>
        <v>5.1479999999999997</v>
      </c>
    </row>
    <row r="2641" spans="1:19" x14ac:dyDescent="0.25">
      <c r="A2641" s="178">
        <v>48395</v>
      </c>
      <c r="B2641" s="178">
        <v>-62707</v>
      </c>
      <c r="C2641" s="178">
        <v>-353273</v>
      </c>
      <c r="D2641" s="178" t="s">
        <v>291</v>
      </c>
      <c r="E2641" s="178" t="s">
        <v>167</v>
      </c>
      <c r="F2641" s="178" t="s">
        <v>3752</v>
      </c>
      <c r="G2641" s="180">
        <f>VLOOKUP(D2641,Plan1!$B$2:$S$5570,7,)/1000</f>
        <v>5.4080000000000004</v>
      </c>
      <c r="H2641" s="180">
        <f>VLOOKUP(D2641,Plan1!$B$2:$S$5570,8,)/1000</f>
        <v>5.4859999999999998</v>
      </c>
      <c r="I2641" s="180">
        <f>VLOOKUP(D2641,Plan1!$B$2:$S$5570,9,)/1000</f>
        <v>5.7350000000000003</v>
      </c>
      <c r="J2641" s="180">
        <f>VLOOKUP(D2641,Plan1!$B$2:$S$5570,10,)/1000</f>
        <v>5.1829999999999998</v>
      </c>
      <c r="K2641" s="180">
        <f>VLOOKUP(D2641,Plan1!$B$2:$S$5570,11,)/1000</f>
        <v>4.5129999999999999</v>
      </c>
      <c r="L2641" s="180">
        <f>VLOOKUP(D2641,Plan1!$B$2:$S$5570,12,)/1000</f>
        <v>4.24</v>
      </c>
      <c r="M2641" s="180">
        <f>VLOOKUP(D2641,Plan1!$B$2:$S$5570,13,)/1000</f>
        <v>4.2460000000000004</v>
      </c>
      <c r="N2641" s="180">
        <f>VLOOKUP(D2641,Plan1!$B$2:$S$5570,14,)/1000</f>
        <v>4.8</v>
      </c>
      <c r="O2641" s="180">
        <f>VLOOKUP(D2641,Plan1!$B$2:$S$5570,15,)/1000</f>
        <v>5.4059999999999997</v>
      </c>
      <c r="P2641" s="180">
        <f>VLOOKUP(D2641,Plan1!$B$2:$S$5570,16,)/1000</f>
        <v>5.4779999999999998</v>
      </c>
      <c r="Q2641" s="180">
        <f>VLOOKUP(D2641,Plan1!$B$2:$S$5570,17,)/1000</f>
        <v>5.7009999999999996</v>
      </c>
      <c r="R2641" s="180">
        <f>VLOOKUP(D2641,Plan1!$B$2:$S$5570,18,)/1000</f>
        <v>5.5759999999999996</v>
      </c>
      <c r="S2641" s="180">
        <f>VLOOKUP(D2641,Plan1!$B$2:$S$5570,6,)/1000</f>
        <v>5.1479999999999997</v>
      </c>
    </row>
    <row r="2642" spans="1:19" x14ac:dyDescent="0.25">
      <c r="A2642" s="178">
        <v>6054</v>
      </c>
      <c r="B2642" s="178">
        <v>-231857</v>
      </c>
      <c r="C2642" s="178">
        <v>-468978</v>
      </c>
      <c r="D2642" s="178" t="s">
        <v>4830</v>
      </c>
      <c r="E2642" s="178" t="s">
        <v>167</v>
      </c>
      <c r="F2642" s="178" t="s">
        <v>4704</v>
      </c>
      <c r="G2642" s="180">
        <f>VLOOKUP(D2642,Plan1!$B$2:$S$5570,7,)/1000</f>
        <v>4.9320000000000004</v>
      </c>
      <c r="H2642" s="180">
        <f>VLOOKUP(D2642,Plan1!$B$2:$S$5570,8,)/1000</f>
        <v>5.4560000000000004</v>
      </c>
      <c r="I2642" s="180">
        <f>VLOOKUP(D2642,Plan1!$B$2:$S$5570,9,)/1000</f>
        <v>5.2290000000000001</v>
      </c>
      <c r="J2642" s="180">
        <f>VLOOKUP(D2642,Plan1!$B$2:$S$5570,10,)/1000</f>
        <v>5.1280000000000001</v>
      </c>
      <c r="K2642" s="180">
        <f>VLOOKUP(D2642,Plan1!$B$2:$S$5570,11,)/1000</f>
        <v>4.5709999999999997</v>
      </c>
      <c r="L2642" s="180">
        <f>VLOOKUP(D2642,Plan1!$B$2:$S$5570,12,)/1000</f>
        <v>4.4550000000000001</v>
      </c>
      <c r="M2642" s="180">
        <f>VLOOKUP(D2642,Plan1!$B$2:$S$5570,13,)/1000</f>
        <v>4.54</v>
      </c>
      <c r="N2642" s="180">
        <f>VLOOKUP(D2642,Plan1!$B$2:$S$5570,14,)/1000</f>
        <v>5.4240000000000004</v>
      </c>
      <c r="O2642" s="180">
        <f>VLOOKUP(D2642,Plan1!$B$2:$S$5570,15,)/1000</f>
        <v>5.0439999999999996</v>
      </c>
      <c r="P2642" s="180">
        <f>VLOOKUP(D2642,Plan1!$B$2:$S$5570,16,)/1000</f>
        <v>5.1719999999999997</v>
      </c>
      <c r="Q2642" s="180">
        <f>VLOOKUP(D2642,Plan1!$B$2:$S$5570,17,)/1000</f>
        <v>5.1079999999999997</v>
      </c>
      <c r="R2642" s="180">
        <f>VLOOKUP(D2642,Plan1!$B$2:$S$5570,18,)/1000</f>
        <v>5.2949999999999999</v>
      </c>
      <c r="S2642" s="180">
        <f>VLOOKUP(D2642,Plan1!$B$2:$S$5570,6,)/1000</f>
        <v>5.03</v>
      </c>
    </row>
    <row r="2643" spans="1:19" x14ac:dyDescent="0.25">
      <c r="A2643" s="178">
        <v>5798</v>
      </c>
      <c r="B2643" s="178">
        <v>-234361</v>
      </c>
      <c r="C2643" s="178">
        <v>-5025</v>
      </c>
      <c r="D2643" s="178" t="s">
        <v>3201</v>
      </c>
      <c r="E2643" s="178" t="s">
        <v>167</v>
      </c>
      <c r="F2643" s="178" t="s">
        <v>2912</v>
      </c>
      <c r="G2643" s="180">
        <f>VLOOKUP(D2643,Plan1!$B$2:$S$5570,7,)/1000</f>
        <v>5.1619999999999999</v>
      </c>
      <c r="H2643" s="180">
        <f>VLOOKUP(D2643,Plan1!$B$2:$S$5570,8,)/1000</f>
        <v>5.5250000000000004</v>
      </c>
      <c r="I2643" s="180">
        <f>VLOOKUP(D2643,Plan1!$B$2:$S$5570,9,)/1000</f>
        <v>5.3639999999999999</v>
      </c>
      <c r="J2643" s="180">
        <f>VLOOKUP(D2643,Plan1!$B$2:$S$5570,10,)/1000</f>
        <v>5.3070000000000004</v>
      </c>
      <c r="K2643" s="180">
        <f>VLOOKUP(D2643,Plan1!$B$2:$S$5570,11,)/1000</f>
        <v>4.5970000000000004</v>
      </c>
      <c r="L2643" s="180">
        <f>VLOOKUP(D2643,Plan1!$B$2:$S$5570,12,)/1000</f>
        <v>4.3129999999999997</v>
      </c>
      <c r="M2643" s="180">
        <f>VLOOKUP(D2643,Plan1!$B$2:$S$5570,13,)/1000</f>
        <v>4.548</v>
      </c>
      <c r="N2643" s="180">
        <f>VLOOKUP(D2643,Plan1!$B$2:$S$5570,14,)/1000</f>
        <v>5.4589999999999996</v>
      </c>
      <c r="O2643" s="180">
        <f>VLOOKUP(D2643,Plan1!$B$2:$S$5570,15,)/1000</f>
        <v>5.0679999999999996</v>
      </c>
      <c r="P2643" s="180">
        <f>VLOOKUP(D2643,Plan1!$B$2:$S$5570,16,)/1000</f>
        <v>5.2130000000000001</v>
      </c>
      <c r="Q2643" s="180">
        <f>VLOOKUP(D2643,Plan1!$B$2:$S$5570,17,)/1000</f>
        <v>5.415</v>
      </c>
      <c r="R2643" s="180">
        <f>VLOOKUP(D2643,Plan1!$B$2:$S$5570,18,)/1000</f>
        <v>5.5330000000000004</v>
      </c>
      <c r="S2643" s="180">
        <f>VLOOKUP(D2643,Plan1!$B$2:$S$5570,6,)/1000</f>
        <v>5.125</v>
      </c>
    </row>
    <row r="2644" spans="1:19" x14ac:dyDescent="0.25">
      <c r="A2644" s="178">
        <v>34554</v>
      </c>
      <c r="B2644" s="178">
        <v>-99074</v>
      </c>
      <c r="C2644" s="178">
        <v>-364806</v>
      </c>
      <c r="D2644" s="178" t="s">
        <v>206</v>
      </c>
      <c r="E2644" s="178" t="s">
        <v>167</v>
      </c>
      <c r="F2644" s="178" t="s">
        <v>192</v>
      </c>
      <c r="G2644" s="180">
        <f>VLOOKUP(D2644,Plan1!$B$2:$S$5570,7,)/1000</f>
        <v>5.6340000000000003</v>
      </c>
      <c r="H2644" s="180">
        <f>VLOOKUP(D2644,Plan1!$B$2:$S$5570,8,)/1000</f>
        <v>5.6059999999999999</v>
      </c>
      <c r="I2644" s="180">
        <f>VLOOKUP(D2644,Plan1!$B$2:$S$5570,9,)/1000</f>
        <v>5.8120000000000003</v>
      </c>
      <c r="J2644" s="180">
        <f>VLOOKUP(D2644,Plan1!$B$2:$S$5570,10,)/1000</f>
        <v>5.2809999999999997</v>
      </c>
      <c r="K2644" s="180">
        <f>VLOOKUP(D2644,Plan1!$B$2:$S$5570,11,)/1000</f>
        <v>4.5810000000000004</v>
      </c>
      <c r="L2644" s="180">
        <f>VLOOKUP(D2644,Plan1!$B$2:$S$5570,12,)/1000</f>
        <v>4.2779999999999996</v>
      </c>
      <c r="M2644" s="180">
        <f>VLOOKUP(D2644,Plan1!$B$2:$S$5570,13,)/1000</f>
        <v>4.2850000000000001</v>
      </c>
      <c r="N2644" s="180">
        <f>VLOOKUP(D2644,Plan1!$B$2:$S$5570,14,)/1000</f>
        <v>4.7910000000000004</v>
      </c>
      <c r="O2644" s="180">
        <f>VLOOKUP(D2644,Plan1!$B$2:$S$5570,15,)/1000</f>
        <v>5.4210000000000003</v>
      </c>
      <c r="P2644" s="180">
        <f>VLOOKUP(D2644,Plan1!$B$2:$S$5570,16,)/1000</f>
        <v>5.5369999999999999</v>
      </c>
      <c r="Q2644" s="180">
        <f>VLOOKUP(D2644,Plan1!$B$2:$S$5570,17,)/1000</f>
        <v>5.8550000000000004</v>
      </c>
      <c r="R2644" s="180">
        <f>VLOOKUP(D2644,Plan1!$B$2:$S$5570,18,)/1000</f>
        <v>5.7640000000000002</v>
      </c>
      <c r="S2644" s="180">
        <f>VLOOKUP(D2644,Plan1!$B$2:$S$5570,6,)/1000</f>
        <v>5.2370000000000001</v>
      </c>
    </row>
    <row r="2645" spans="1:19" x14ac:dyDescent="0.25">
      <c r="A2645" s="178">
        <v>8584</v>
      </c>
      <c r="B2645" s="178">
        <v>-215108</v>
      </c>
      <c r="C2645" s="178">
        <v>-514346</v>
      </c>
      <c r="D2645" s="178" t="s">
        <v>5100</v>
      </c>
      <c r="E2645" s="178" t="s">
        <v>167</v>
      </c>
      <c r="F2645" s="178" t="s">
        <v>4704</v>
      </c>
      <c r="G2645" s="180">
        <f>VLOOKUP(D2645,Plan1!$B$2:$S$5570,7,)/1000</f>
        <v>5.33</v>
      </c>
      <c r="H2645" s="180">
        <f>VLOOKUP(D2645,Plan1!$B$2:$S$5570,8,)/1000</f>
        <v>5.7069999999999999</v>
      </c>
      <c r="I2645" s="180">
        <f>VLOOKUP(D2645,Plan1!$B$2:$S$5570,9,)/1000</f>
        <v>5.6230000000000002</v>
      </c>
      <c r="J2645" s="180">
        <f>VLOOKUP(D2645,Plan1!$B$2:$S$5570,10,)/1000</f>
        <v>5.48</v>
      </c>
      <c r="K2645" s="180">
        <f>VLOOKUP(D2645,Plan1!$B$2:$S$5570,11,)/1000</f>
        <v>4.9539999999999997</v>
      </c>
      <c r="L2645" s="180">
        <f>VLOOKUP(D2645,Plan1!$B$2:$S$5570,12,)/1000</f>
        <v>4.7469999999999999</v>
      </c>
      <c r="M2645" s="180">
        <f>VLOOKUP(D2645,Plan1!$B$2:$S$5570,13,)/1000</f>
        <v>4.8890000000000002</v>
      </c>
      <c r="N2645" s="180">
        <f>VLOOKUP(D2645,Plan1!$B$2:$S$5570,14,)/1000</f>
        <v>5.6680000000000001</v>
      </c>
      <c r="O2645" s="180">
        <f>VLOOKUP(D2645,Plan1!$B$2:$S$5570,15,)/1000</f>
        <v>5.2270000000000003</v>
      </c>
      <c r="P2645" s="180">
        <f>VLOOKUP(D2645,Plan1!$B$2:$S$5570,16,)/1000</f>
        <v>5.45</v>
      </c>
      <c r="Q2645" s="180">
        <f>VLOOKUP(D2645,Plan1!$B$2:$S$5570,17,)/1000</f>
        <v>5.5190000000000001</v>
      </c>
      <c r="R2645" s="180">
        <f>VLOOKUP(D2645,Plan1!$B$2:$S$5570,18,)/1000</f>
        <v>5.5940000000000003</v>
      </c>
      <c r="S2645" s="180">
        <f>VLOOKUP(D2645,Plan1!$B$2:$S$5570,6,)/1000</f>
        <v>5.3490000000000002</v>
      </c>
    </row>
    <row r="2646" spans="1:19" x14ac:dyDescent="0.25">
      <c r="A2646" s="178">
        <v>39053</v>
      </c>
      <c r="B2646" s="178">
        <v>-8712</v>
      </c>
      <c r="C2646" s="178">
        <v>-364182</v>
      </c>
      <c r="D2646" s="178" t="s">
        <v>3315</v>
      </c>
      <c r="E2646" s="178" t="s">
        <v>167</v>
      </c>
      <c r="F2646" s="178" t="s">
        <v>3284</v>
      </c>
      <c r="G2646" s="180">
        <f>VLOOKUP(D2646,Plan1!$B$2:$S$5570,7,)/1000</f>
        <v>5.71</v>
      </c>
      <c r="H2646" s="180">
        <f>VLOOKUP(D2646,Plan1!$B$2:$S$5570,8,)/1000</f>
        <v>5.6989999999999998</v>
      </c>
      <c r="I2646" s="180">
        <f>VLOOKUP(D2646,Plan1!$B$2:$S$5570,9,)/1000</f>
        <v>5.8470000000000004</v>
      </c>
      <c r="J2646" s="180">
        <f>VLOOKUP(D2646,Plan1!$B$2:$S$5570,10,)/1000</f>
        <v>5.3869999999999996</v>
      </c>
      <c r="K2646" s="180">
        <f>VLOOKUP(D2646,Plan1!$B$2:$S$5570,11,)/1000</f>
        <v>4.5940000000000003</v>
      </c>
      <c r="L2646" s="180">
        <f>VLOOKUP(D2646,Plan1!$B$2:$S$5570,12,)/1000</f>
        <v>4.1589999999999998</v>
      </c>
      <c r="M2646" s="180">
        <f>VLOOKUP(D2646,Plan1!$B$2:$S$5570,13,)/1000</f>
        <v>4.24</v>
      </c>
      <c r="N2646" s="180">
        <f>VLOOKUP(D2646,Plan1!$B$2:$S$5570,14,)/1000</f>
        <v>4.92</v>
      </c>
      <c r="O2646" s="180">
        <f>VLOOKUP(D2646,Plan1!$B$2:$S$5570,15,)/1000</f>
        <v>5.569</v>
      </c>
      <c r="P2646" s="180">
        <f>VLOOKUP(D2646,Plan1!$B$2:$S$5570,16,)/1000</f>
        <v>5.6760000000000002</v>
      </c>
      <c r="Q2646" s="180">
        <f>VLOOKUP(D2646,Plan1!$B$2:$S$5570,17,)/1000</f>
        <v>5.9960000000000004</v>
      </c>
      <c r="R2646" s="180">
        <f>VLOOKUP(D2646,Plan1!$B$2:$S$5570,18,)/1000</f>
        <v>5.8390000000000004</v>
      </c>
      <c r="S2646" s="180">
        <f>VLOOKUP(D2646,Plan1!$B$2:$S$5570,6,)/1000</f>
        <v>5.3029999999999999</v>
      </c>
    </row>
    <row r="2647" spans="1:19" x14ac:dyDescent="0.25">
      <c r="A2647" s="178">
        <v>3583</v>
      </c>
      <c r="B2647" s="178">
        <v>-263955</v>
      </c>
      <c r="C2647" s="178">
        <v>-527302</v>
      </c>
      <c r="D2647" s="178" t="s">
        <v>4682</v>
      </c>
      <c r="E2647" s="178" t="s">
        <v>167</v>
      </c>
      <c r="F2647" s="178" t="s">
        <v>4434</v>
      </c>
      <c r="G2647" s="180">
        <f>VLOOKUP(D2647,Plan1!$B$2:$S$5570,7,)/1000</f>
        <v>5.4459999999999997</v>
      </c>
      <c r="H2647" s="180">
        <f>VLOOKUP(D2647,Plan1!$B$2:$S$5570,8,)/1000</f>
        <v>5.375</v>
      </c>
      <c r="I2647" s="180">
        <f>VLOOKUP(D2647,Plan1!$B$2:$S$5570,9,)/1000</f>
        <v>5.375</v>
      </c>
      <c r="J2647" s="180">
        <f>VLOOKUP(D2647,Plan1!$B$2:$S$5570,10,)/1000</f>
        <v>4.9379999999999997</v>
      </c>
      <c r="K2647" s="180">
        <f>VLOOKUP(D2647,Plan1!$B$2:$S$5570,11,)/1000</f>
        <v>4.1870000000000003</v>
      </c>
      <c r="L2647" s="180">
        <f>VLOOKUP(D2647,Plan1!$B$2:$S$5570,12,)/1000</f>
        <v>3.794</v>
      </c>
      <c r="M2647" s="180">
        <f>VLOOKUP(D2647,Plan1!$B$2:$S$5570,13,)/1000</f>
        <v>4.0999999999999996</v>
      </c>
      <c r="N2647" s="180">
        <f>VLOOKUP(D2647,Plan1!$B$2:$S$5570,14,)/1000</f>
        <v>4.9690000000000003</v>
      </c>
      <c r="O2647" s="180">
        <f>VLOOKUP(D2647,Plan1!$B$2:$S$5570,15,)/1000</f>
        <v>4.5949999999999998</v>
      </c>
      <c r="P2647" s="180">
        <f>VLOOKUP(D2647,Plan1!$B$2:$S$5570,16,)/1000</f>
        <v>5.0289999999999999</v>
      </c>
      <c r="Q2647" s="180">
        <f>VLOOKUP(D2647,Plan1!$B$2:$S$5570,17,)/1000</f>
        <v>5.4969999999999999</v>
      </c>
      <c r="R2647" s="180">
        <f>VLOOKUP(D2647,Plan1!$B$2:$S$5570,18,)/1000</f>
        <v>5.4340000000000002</v>
      </c>
      <c r="S2647" s="180">
        <f>VLOOKUP(D2647,Plan1!$B$2:$S$5570,6,)/1000</f>
        <v>4.8949999999999996</v>
      </c>
    </row>
    <row r="2648" spans="1:19" x14ac:dyDescent="0.25">
      <c r="A2648" s="178">
        <v>4966</v>
      </c>
      <c r="B2648" s="178">
        <v>-24321</v>
      </c>
      <c r="C2648" s="178">
        <v>-47635</v>
      </c>
      <c r="D2648" s="178" t="s">
        <v>4720</v>
      </c>
      <c r="E2648" s="178" t="s">
        <v>167</v>
      </c>
      <c r="F2648" s="178" t="s">
        <v>4704</v>
      </c>
      <c r="G2648" s="180">
        <f>VLOOKUP(D2648,Plan1!$B$2:$S$5570,7,)/1000</f>
        <v>4.6710000000000003</v>
      </c>
      <c r="H2648" s="180">
        <f>VLOOKUP(D2648,Plan1!$B$2:$S$5570,8,)/1000</f>
        <v>5.077</v>
      </c>
      <c r="I2648" s="180">
        <f>VLOOKUP(D2648,Plan1!$B$2:$S$5570,9,)/1000</f>
        <v>4.5789999999999997</v>
      </c>
      <c r="J2648" s="180">
        <f>VLOOKUP(D2648,Plan1!$B$2:$S$5570,10,)/1000</f>
        <v>4.3949999999999996</v>
      </c>
      <c r="K2648" s="180">
        <f>VLOOKUP(D2648,Plan1!$B$2:$S$5570,11,)/1000</f>
        <v>3.7469999999999999</v>
      </c>
      <c r="L2648" s="180">
        <f>VLOOKUP(D2648,Plan1!$B$2:$S$5570,12,)/1000</f>
        <v>3.4540000000000002</v>
      </c>
      <c r="M2648" s="180">
        <f>VLOOKUP(D2648,Plan1!$B$2:$S$5570,13,)/1000</f>
        <v>3.3730000000000002</v>
      </c>
      <c r="N2648" s="180">
        <f>VLOOKUP(D2648,Plan1!$B$2:$S$5570,14,)/1000</f>
        <v>3.96</v>
      </c>
      <c r="O2648" s="180">
        <f>VLOOKUP(D2648,Plan1!$B$2:$S$5570,15,)/1000</f>
        <v>3.681</v>
      </c>
      <c r="P2648" s="180">
        <f>VLOOKUP(D2648,Plan1!$B$2:$S$5570,16,)/1000</f>
        <v>3.7410000000000001</v>
      </c>
      <c r="Q2648" s="180">
        <f>VLOOKUP(D2648,Plan1!$B$2:$S$5570,17,)/1000</f>
        <v>4.3140000000000001</v>
      </c>
      <c r="R2648" s="180">
        <f>VLOOKUP(D2648,Plan1!$B$2:$S$5570,18,)/1000</f>
        <v>4.7489999999999997</v>
      </c>
      <c r="S2648" s="180">
        <f>VLOOKUP(D2648,Plan1!$B$2:$S$5570,6,)/1000</f>
        <v>4.1449999999999996</v>
      </c>
    </row>
    <row r="2649" spans="1:19" x14ac:dyDescent="0.25">
      <c r="A2649" s="178">
        <v>5309</v>
      </c>
      <c r="B2649" s="178">
        <v>-239249</v>
      </c>
      <c r="C2649" s="178">
        <v>-470657</v>
      </c>
      <c r="D2649" s="178" t="s">
        <v>4738</v>
      </c>
      <c r="E2649" s="178" t="s">
        <v>167</v>
      </c>
      <c r="F2649" s="178" t="s">
        <v>4704</v>
      </c>
      <c r="G2649" s="180">
        <f>VLOOKUP(D2649,Plan1!$B$2:$S$5570,7,)/1000</f>
        <v>4.4989999999999997</v>
      </c>
      <c r="H2649" s="180">
        <f>VLOOKUP(D2649,Plan1!$B$2:$S$5570,8,)/1000</f>
        <v>5.0490000000000004</v>
      </c>
      <c r="I2649" s="180">
        <f>VLOOKUP(D2649,Plan1!$B$2:$S$5570,9,)/1000</f>
        <v>4.649</v>
      </c>
      <c r="J2649" s="180">
        <f>VLOOKUP(D2649,Plan1!$B$2:$S$5570,10,)/1000</f>
        <v>4.5570000000000004</v>
      </c>
      <c r="K2649" s="180">
        <f>VLOOKUP(D2649,Plan1!$B$2:$S$5570,11,)/1000</f>
        <v>4.0789999999999997</v>
      </c>
      <c r="L2649" s="180">
        <f>VLOOKUP(D2649,Plan1!$B$2:$S$5570,12,)/1000</f>
        <v>3.9620000000000002</v>
      </c>
      <c r="M2649" s="180">
        <f>VLOOKUP(D2649,Plan1!$B$2:$S$5570,13,)/1000</f>
        <v>3.9409999999999998</v>
      </c>
      <c r="N2649" s="180">
        <f>VLOOKUP(D2649,Plan1!$B$2:$S$5570,14,)/1000</f>
        <v>4.734</v>
      </c>
      <c r="O2649" s="180">
        <f>VLOOKUP(D2649,Plan1!$B$2:$S$5570,15,)/1000</f>
        <v>4.2110000000000003</v>
      </c>
      <c r="P2649" s="180">
        <f>VLOOKUP(D2649,Plan1!$B$2:$S$5570,16,)/1000</f>
        <v>4.1639999999999997</v>
      </c>
      <c r="Q2649" s="180">
        <f>VLOOKUP(D2649,Plan1!$B$2:$S$5570,17,)/1000</f>
        <v>4.4480000000000004</v>
      </c>
      <c r="R2649" s="180">
        <f>VLOOKUP(D2649,Plan1!$B$2:$S$5570,18,)/1000</f>
        <v>4.7919999999999998</v>
      </c>
      <c r="S2649" s="180">
        <f>VLOOKUP(D2649,Plan1!$B$2:$S$5570,6,)/1000</f>
        <v>4.4240000000000004</v>
      </c>
    </row>
    <row r="2650" spans="1:19" x14ac:dyDescent="0.25">
      <c r="A2650" s="178">
        <v>17228</v>
      </c>
      <c r="B2650" s="178">
        <v>-168478</v>
      </c>
      <c r="C2650" s="178">
        <v>-435868</v>
      </c>
      <c r="D2650" s="178" t="s">
        <v>2463</v>
      </c>
      <c r="E2650" s="178" t="s">
        <v>167</v>
      </c>
      <c r="F2650" s="178" t="s">
        <v>1727</v>
      </c>
      <c r="G2650" s="180">
        <f>VLOOKUP(D2650,Plan1!$B$2:$S$5570,7,)/1000</f>
        <v>5.7370000000000001</v>
      </c>
      <c r="H2650" s="180">
        <f>VLOOKUP(D2650,Plan1!$B$2:$S$5570,8,)/1000</f>
        <v>6.1909999999999998</v>
      </c>
      <c r="I2650" s="180">
        <f>VLOOKUP(D2650,Plan1!$B$2:$S$5570,9,)/1000</f>
        <v>5.6219999999999999</v>
      </c>
      <c r="J2650" s="180">
        <f>VLOOKUP(D2650,Plan1!$B$2:$S$5570,10,)/1000</f>
        <v>5.7140000000000004</v>
      </c>
      <c r="K2650" s="180">
        <f>VLOOKUP(D2650,Plan1!$B$2:$S$5570,11,)/1000</f>
        <v>5.4909999999999997</v>
      </c>
      <c r="L2650" s="180">
        <f>VLOOKUP(D2650,Plan1!$B$2:$S$5570,12,)/1000</f>
        <v>5.3440000000000003</v>
      </c>
      <c r="M2650" s="180">
        <f>VLOOKUP(D2650,Plan1!$B$2:$S$5570,13,)/1000</f>
        <v>5.5789999999999997</v>
      </c>
      <c r="N2650" s="180">
        <f>VLOOKUP(D2650,Plan1!$B$2:$S$5570,14,)/1000</f>
        <v>6.1479999999999997</v>
      </c>
      <c r="O2650" s="180">
        <f>VLOOKUP(D2650,Plan1!$B$2:$S$5570,15,)/1000</f>
        <v>6.2720000000000002</v>
      </c>
      <c r="P2650" s="180">
        <f>VLOOKUP(D2650,Plan1!$B$2:$S$5570,16,)/1000</f>
        <v>5.8449999999999998</v>
      </c>
      <c r="Q2650" s="180">
        <f>VLOOKUP(D2650,Plan1!$B$2:$S$5570,17,)/1000</f>
        <v>5.0599999999999996</v>
      </c>
      <c r="R2650" s="180">
        <f>VLOOKUP(D2650,Plan1!$B$2:$S$5570,18,)/1000</f>
        <v>5.5229999999999997</v>
      </c>
      <c r="S2650" s="180">
        <f>VLOOKUP(D2650,Plan1!$B$2:$S$5570,6,)/1000</f>
        <v>5.71</v>
      </c>
    </row>
    <row r="2651" spans="1:19" x14ac:dyDescent="0.25">
      <c r="A2651" s="178">
        <v>4837</v>
      </c>
      <c r="B2651" s="178">
        <v>-244213</v>
      </c>
      <c r="C2651" s="178">
        <v>-528418</v>
      </c>
      <c r="D2651" s="178" t="s">
        <v>3085</v>
      </c>
      <c r="E2651" s="178" t="s">
        <v>167</v>
      </c>
      <c r="F2651" s="178" t="s">
        <v>2912</v>
      </c>
      <c r="G2651" s="180">
        <f>VLOOKUP(D2651,Plan1!$B$2:$S$5570,7,)/1000</f>
        <v>5.5410000000000004</v>
      </c>
      <c r="H2651" s="180">
        <f>VLOOKUP(D2651,Plan1!$B$2:$S$5570,8,)/1000</f>
        <v>5.3680000000000003</v>
      </c>
      <c r="I2651" s="180">
        <f>VLOOKUP(D2651,Plan1!$B$2:$S$5570,9,)/1000</f>
        <v>5.4059999999999997</v>
      </c>
      <c r="J2651" s="180">
        <f>VLOOKUP(D2651,Plan1!$B$2:$S$5570,10,)/1000</f>
        <v>5.1959999999999997</v>
      </c>
      <c r="K2651" s="180">
        <f>VLOOKUP(D2651,Plan1!$B$2:$S$5570,11,)/1000</f>
        <v>4.4269999999999996</v>
      </c>
      <c r="L2651" s="180">
        <f>VLOOKUP(D2651,Plan1!$B$2:$S$5570,12,)/1000</f>
        <v>4.0789999999999997</v>
      </c>
      <c r="M2651" s="180">
        <f>VLOOKUP(D2651,Plan1!$B$2:$S$5570,13,)/1000</f>
        <v>4.2670000000000003</v>
      </c>
      <c r="N2651" s="180">
        <f>VLOOKUP(D2651,Plan1!$B$2:$S$5570,14,)/1000</f>
        <v>5.1239999999999997</v>
      </c>
      <c r="O2651" s="180">
        <f>VLOOKUP(D2651,Plan1!$B$2:$S$5570,15,)/1000</f>
        <v>4.8719999999999999</v>
      </c>
      <c r="P2651" s="180">
        <f>VLOOKUP(D2651,Plan1!$B$2:$S$5570,16,)/1000</f>
        <v>5.1369999999999996</v>
      </c>
      <c r="Q2651" s="180">
        <f>VLOOKUP(D2651,Plan1!$B$2:$S$5570,17,)/1000</f>
        <v>5.4539999999999997</v>
      </c>
      <c r="R2651" s="180">
        <f>VLOOKUP(D2651,Plan1!$B$2:$S$5570,18,)/1000</f>
        <v>5.6379999999999999</v>
      </c>
      <c r="S2651" s="180">
        <f>VLOOKUP(D2651,Plan1!$B$2:$S$5570,6,)/1000</f>
        <v>5.0419999999999998</v>
      </c>
    </row>
    <row r="2652" spans="1:19" x14ac:dyDescent="0.25">
      <c r="A2652" s="178">
        <v>39056</v>
      </c>
      <c r="B2652" s="178">
        <v>-87076</v>
      </c>
      <c r="C2652" s="178">
        <v>-36135</v>
      </c>
      <c r="D2652" s="178" t="s">
        <v>3319</v>
      </c>
      <c r="E2652" s="178" t="s">
        <v>167</v>
      </c>
      <c r="F2652" s="178" t="s">
        <v>3284</v>
      </c>
      <c r="G2652" s="180">
        <f>VLOOKUP(D2652,Plan1!$B$2:$S$5570,7,)/1000</f>
        <v>5.6029999999999998</v>
      </c>
      <c r="H2652" s="180">
        <f>VLOOKUP(D2652,Plan1!$B$2:$S$5570,8,)/1000</f>
        <v>5.5970000000000004</v>
      </c>
      <c r="I2652" s="180">
        <f>VLOOKUP(D2652,Plan1!$B$2:$S$5570,9,)/1000</f>
        <v>5.76</v>
      </c>
      <c r="J2652" s="180">
        <f>VLOOKUP(D2652,Plan1!$B$2:$S$5570,10,)/1000</f>
        <v>5.3</v>
      </c>
      <c r="K2652" s="180">
        <f>VLOOKUP(D2652,Plan1!$B$2:$S$5570,11,)/1000</f>
        <v>4.6429999999999998</v>
      </c>
      <c r="L2652" s="180">
        <f>VLOOKUP(D2652,Plan1!$B$2:$S$5570,12,)/1000</f>
        <v>4.2389999999999999</v>
      </c>
      <c r="M2652" s="180">
        <f>VLOOKUP(D2652,Plan1!$B$2:$S$5570,13,)/1000</f>
        <v>4.3040000000000003</v>
      </c>
      <c r="N2652" s="180">
        <f>VLOOKUP(D2652,Plan1!$B$2:$S$5570,14,)/1000</f>
        <v>4.93</v>
      </c>
      <c r="O2652" s="180">
        <f>VLOOKUP(D2652,Plan1!$B$2:$S$5570,15,)/1000</f>
        <v>5.5469999999999997</v>
      </c>
      <c r="P2652" s="180">
        <f>VLOOKUP(D2652,Plan1!$B$2:$S$5570,16,)/1000</f>
        <v>5.6749999999999998</v>
      </c>
      <c r="Q2652" s="180">
        <f>VLOOKUP(D2652,Plan1!$B$2:$S$5570,17,)/1000</f>
        <v>5.9429999999999996</v>
      </c>
      <c r="R2652" s="180">
        <f>VLOOKUP(D2652,Plan1!$B$2:$S$5570,18,)/1000</f>
        <v>5.7709999999999999</v>
      </c>
      <c r="S2652" s="180">
        <f>VLOOKUP(D2652,Plan1!$B$2:$S$5570,6,)/1000</f>
        <v>5.2759999999999998</v>
      </c>
    </row>
    <row r="2653" spans="1:19" x14ac:dyDescent="0.25">
      <c r="A2653" s="178">
        <v>37084</v>
      </c>
      <c r="B2653" s="178">
        <v>-92254</v>
      </c>
      <c r="C2653" s="178">
        <v>-431303</v>
      </c>
      <c r="D2653" s="178" t="s">
        <v>3319</v>
      </c>
      <c r="E2653" s="178" t="s">
        <v>167</v>
      </c>
      <c r="F2653" s="178" t="s">
        <v>3448</v>
      </c>
      <c r="G2653" s="180">
        <f>VLOOKUP(D2653,Plan1!$B$2:$S$5570,7,)/1000</f>
        <v>5.6029999999999998</v>
      </c>
      <c r="H2653" s="180">
        <f>VLOOKUP(D2653,Plan1!$B$2:$S$5570,8,)/1000</f>
        <v>5.5970000000000004</v>
      </c>
      <c r="I2653" s="180">
        <f>VLOOKUP(D2653,Plan1!$B$2:$S$5570,9,)/1000</f>
        <v>5.76</v>
      </c>
      <c r="J2653" s="180">
        <f>VLOOKUP(D2653,Plan1!$B$2:$S$5570,10,)/1000</f>
        <v>5.3</v>
      </c>
      <c r="K2653" s="180">
        <f>VLOOKUP(D2653,Plan1!$B$2:$S$5570,11,)/1000</f>
        <v>4.6429999999999998</v>
      </c>
      <c r="L2653" s="180">
        <f>VLOOKUP(D2653,Plan1!$B$2:$S$5570,12,)/1000</f>
        <v>4.2389999999999999</v>
      </c>
      <c r="M2653" s="180">
        <f>VLOOKUP(D2653,Plan1!$B$2:$S$5570,13,)/1000</f>
        <v>4.3040000000000003</v>
      </c>
      <c r="N2653" s="180">
        <f>VLOOKUP(D2653,Plan1!$B$2:$S$5570,14,)/1000</f>
        <v>4.93</v>
      </c>
      <c r="O2653" s="180">
        <f>VLOOKUP(D2653,Plan1!$B$2:$S$5570,15,)/1000</f>
        <v>5.5469999999999997</v>
      </c>
      <c r="P2653" s="180">
        <f>VLOOKUP(D2653,Plan1!$B$2:$S$5570,16,)/1000</f>
        <v>5.6749999999999998</v>
      </c>
      <c r="Q2653" s="180">
        <f>VLOOKUP(D2653,Plan1!$B$2:$S$5570,17,)/1000</f>
        <v>5.9429999999999996</v>
      </c>
      <c r="R2653" s="180">
        <f>VLOOKUP(D2653,Plan1!$B$2:$S$5570,18,)/1000</f>
        <v>5.7709999999999999</v>
      </c>
      <c r="S2653" s="180">
        <f>VLOOKUP(D2653,Plan1!$B$2:$S$5570,6,)/1000</f>
        <v>5.2759999999999998</v>
      </c>
    </row>
    <row r="2654" spans="1:19" x14ac:dyDescent="0.25">
      <c r="A2654" s="178">
        <v>44124</v>
      </c>
      <c r="B2654" s="178">
        <v>-73587</v>
      </c>
      <c r="C2654" s="178">
        <v>-352387</v>
      </c>
      <c r="D2654" s="178" t="s">
        <v>2754</v>
      </c>
      <c r="E2654" s="178" t="s">
        <v>167</v>
      </c>
      <c r="F2654" s="178" t="s">
        <v>2709</v>
      </c>
      <c r="G2654" s="180">
        <f>VLOOKUP(D2654,Plan1!$B$2:$S$5570,7,)/1000</f>
        <v>5.43</v>
      </c>
      <c r="H2654" s="180">
        <f>VLOOKUP(D2654,Plan1!$B$2:$S$5570,8,)/1000</f>
        <v>5.7229999999999999</v>
      </c>
      <c r="I2654" s="180">
        <f>VLOOKUP(D2654,Plan1!$B$2:$S$5570,9,)/1000</f>
        <v>5.8680000000000003</v>
      </c>
      <c r="J2654" s="180">
        <f>VLOOKUP(D2654,Plan1!$B$2:$S$5570,10,)/1000</f>
        <v>5.4790000000000001</v>
      </c>
      <c r="K2654" s="180">
        <f>VLOOKUP(D2654,Plan1!$B$2:$S$5570,11,)/1000</f>
        <v>4.8780000000000001</v>
      </c>
      <c r="L2654" s="180">
        <f>VLOOKUP(D2654,Plan1!$B$2:$S$5570,12,)/1000</f>
        <v>4.5110000000000001</v>
      </c>
      <c r="M2654" s="180">
        <f>VLOOKUP(D2654,Plan1!$B$2:$S$5570,13,)/1000</f>
        <v>4.6260000000000003</v>
      </c>
      <c r="N2654" s="180">
        <f>VLOOKUP(D2654,Plan1!$B$2:$S$5570,14,)/1000</f>
        <v>5.2850000000000001</v>
      </c>
      <c r="O2654" s="180">
        <f>VLOOKUP(D2654,Plan1!$B$2:$S$5570,15,)/1000</f>
        <v>5.6420000000000003</v>
      </c>
      <c r="P2654" s="180">
        <f>VLOOKUP(D2654,Plan1!$B$2:$S$5570,16,)/1000</f>
        <v>5.7</v>
      </c>
      <c r="Q2654" s="180">
        <f>VLOOKUP(D2654,Plan1!$B$2:$S$5570,17,)/1000</f>
        <v>5.8460000000000001</v>
      </c>
      <c r="R2654" s="180">
        <f>VLOOKUP(D2654,Plan1!$B$2:$S$5570,18,)/1000</f>
        <v>5.6550000000000002</v>
      </c>
      <c r="S2654" s="180">
        <f>VLOOKUP(D2654,Plan1!$B$2:$S$5570,6,)/1000</f>
        <v>5.3869999999999996</v>
      </c>
    </row>
    <row r="2655" spans="1:19" x14ac:dyDescent="0.25">
      <c r="A2655" s="178">
        <v>43705</v>
      </c>
      <c r="B2655" s="178">
        <v>-75383</v>
      </c>
      <c r="C2655" s="178">
        <v>-378202</v>
      </c>
      <c r="D2655" s="178" t="s">
        <v>2735</v>
      </c>
      <c r="E2655" s="178" t="s">
        <v>167</v>
      </c>
      <c r="F2655" s="178" t="s">
        <v>2709</v>
      </c>
      <c r="G2655" s="180">
        <f>VLOOKUP(D2655,Plan1!$B$2:$S$5570,7,)/1000</f>
        <v>5.774</v>
      </c>
      <c r="H2655" s="180">
        <f>VLOOKUP(D2655,Plan1!$B$2:$S$5570,8,)/1000</f>
        <v>5.9059999999999997</v>
      </c>
      <c r="I2655" s="180">
        <f>VLOOKUP(D2655,Plan1!$B$2:$S$5570,9,)/1000</f>
        <v>6.0359999999999996</v>
      </c>
      <c r="J2655" s="180">
        <f>VLOOKUP(D2655,Plan1!$B$2:$S$5570,10,)/1000</f>
        <v>5.9539999999999997</v>
      </c>
      <c r="K2655" s="180">
        <f>VLOOKUP(D2655,Plan1!$B$2:$S$5570,11,)/1000</f>
        <v>5.4029999999999996</v>
      </c>
      <c r="L2655" s="180">
        <f>VLOOKUP(D2655,Plan1!$B$2:$S$5570,12,)/1000</f>
        <v>5.1040000000000001</v>
      </c>
      <c r="M2655" s="180">
        <f>VLOOKUP(D2655,Plan1!$B$2:$S$5570,13,)/1000</f>
        <v>5.3319999999999999</v>
      </c>
      <c r="N2655" s="180">
        <f>VLOOKUP(D2655,Plan1!$B$2:$S$5570,14,)/1000</f>
        <v>6.0650000000000004</v>
      </c>
      <c r="O2655" s="180">
        <f>VLOOKUP(D2655,Plan1!$B$2:$S$5570,15,)/1000</f>
        <v>6.5919999999999996</v>
      </c>
      <c r="P2655" s="180">
        <f>VLOOKUP(D2655,Plan1!$B$2:$S$5570,16,)/1000</f>
        <v>6.4379999999999997</v>
      </c>
      <c r="Q2655" s="180">
        <f>VLOOKUP(D2655,Plan1!$B$2:$S$5570,17,)/1000</f>
        <v>6.399</v>
      </c>
      <c r="R2655" s="180">
        <f>VLOOKUP(D2655,Plan1!$B$2:$S$5570,18,)/1000</f>
        <v>5.9240000000000004</v>
      </c>
      <c r="S2655" s="180">
        <f>VLOOKUP(D2655,Plan1!$B$2:$S$5570,6,)/1000</f>
        <v>5.9109999999999996</v>
      </c>
    </row>
    <row r="2656" spans="1:19" x14ac:dyDescent="0.25">
      <c r="A2656" s="178">
        <v>58005</v>
      </c>
      <c r="B2656" s="178">
        <v>-34848</v>
      </c>
      <c r="C2656" s="178">
        <v>-660723</v>
      </c>
      <c r="D2656" s="178" t="s">
        <v>340</v>
      </c>
      <c r="E2656" s="178" t="s">
        <v>167</v>
      </c>
      <c r="F2656" s="178" t="s">
        <v>312</v>
      </c>
      <c r="G2656" s="180">
        <f>VLOOKUP(D2656,Plan1!$B$2:$S$5570,7,)/1000</f>
        <v>4.0579999999999998</v>
      </c>
      <c r="H2656" s="180">
        <f>VLOOKUP(D2656,Plan1!$B$2:$S$5570,8,)/1000</f>
        <v>4.3369999999999997</v>
      </c>
      <c r="I2656" s="180">
        <f>VLOOKUP(D2656,Plan1!$B$2:$S$5570,9,)/1000</f>
        <v>4.3730000000000002</v>
      </c>
      <c r="J2656" s="180">
        <f>VLOOKUP(D2656,Plan1!$B$2:$S$5570,10,)/1000</f>
        <v>4.194</v>
      </c>
      <c r="K2656" s="180">
        <f>VLOOKUP(D2656,Plan1!$B$2:$S$5570,11,)/1000</f>
        <v>3.8809999999999998</v>
      </c>
      <c r="L2656" s="180">
        <f>VLOOKUP(D2656,Plan1!$B$2:$S$5570,12,)/1000</f>
        <v>4.1349999999999998</v>
      </c>
      <c r="M2656" s="180">
        <f>VLOOKUP(D2656,Plan1!$B$2:$S$5570,13,)/1000</f>
        <v>4.266</v>
      </c>
      <c r="N2656" s="180">
        <f>VLOOKUP(D2656,Plan1!$B$2:$S$5570,14,)/1000</f>
        <v>4.8339999999999996</v>
      </c>
      <c r="O2656" s="180">
        <f>VLOOKUP(D2656,Plan1!$B$2:$S$5570,15,)/1000</f>
        <v>4.8380000000000001</v>
      </c>
      <c r="P2656" s="180">
        <f>VLOOKUP(D2656,Plan1!$B$2:$S$5570,16,)/1000</f>
        <v>4.742</v>
      </c>
      <c r="Q2656" s="180">
        <f>VLOOKUP(D2656,Plan1!$B$2:$S$5570,17,)/1000</f>
        <v>4.532</v>
      </c>
      <c r="R2656" s="180">
        <f>VLOOKUP(D2656,Plan1!$B$2:$S$5570,18,)/1000</f>
        <v>4.2229999999999999</v>
      </c>
      <c r="S2656" s="180">
        <f>VLOOKUP(D2656,Plan1!$B$2:$S$5570,6,)/1000</f>
        <v>4.3680000000000003</v>
      </c>
    </row>
    <row r="2657" spans="1:19" x14ac:dyDescent="0.25">
      <c r="A2657" s="178">
        <v>9144</v>
      </c>
      <c r="B2657" s="178">
        <v>-212498</v>
      </c>
      <c r="C2657" s="178">
        <v>-465739</v>
      </c>
      <c r="D2657" s="178" t="s">
        <v>1903</v>
      </c>
      <c r="E2657" s="178" t="s">
        <v>167</v>
      </c>
      <c r="F2657" s="178" t="s">
        <v>1727</v>
      </c>
      <c r="G2657" s="180">
        <f>VLOOKUP(D2657,Plan1!$B$2:$S$5570,7,)/1000</f>
        <v>4.9139999999999997</v>
      </c>
      <c r="H2657" s="180">
        <f>VLOOKUP(D2657,Plan1!$B$2:$S$5570,8,)/1000</f>
        <v>5.3449999999999998</v>
      </c>
      <c r="I2657" s="180">
        <f>VLOOKUP(D2657,Plan1!$B$2:$S$5570,9,)/1000</f>
        <v>4.9059999999999997</v>
      </c>
      <c r="J2657" s="180">
        <f>VLOOKUP(D2657,Plan1!$B$2:$S$5570,10,)/1000</f>
        <v>5.1859999999999999</v>
      </c>
      <c r="K2657" s="180">
        <f>VLOOKUP(D2657,Plan1!$B$2:$S$5570,11,)/1000</f>
        <v>4.859</v>
      </c>
      <c r="L2657" s="180">
        <f>VLOOKUP(D2657,Plan1!$B$2:$S$5570,12,)/1000</f>
        <v>4.7789999999999999</v>
      </c>
      <c r="M2657" s="180">
        <f>VLOOKUP(D2657,Plan1!$B$2:$S$5570,13,)/1000</f>
        <v>5.09</v>
      </c>
      <c r="N2657" s="180">
        <f>VLOOKUP(D2657,Plan1!$B$2:$S$5570,14,)/1000</f>
        <v>5.9139999999999997</v>
      </c>
      <c r="O2657" s="180">
        <f>VLOOKUP(D2657,Plan1!$B$2:$S$5570,15,)/1000</f>
        <v>5.4180000000000001</v>
      </c>
      <c r="P2657" s="180">
        <f>VLOOKUP(D2657,Plan1!$B$2:$S$5570,16,)/1000</f>
        <v>5.2210000000000001</v>
      </c>
      <c r="Q2657" s="180">
        <f>VLOOKUP(D2657,Plan1!$B$2:$S$5570,17,)/1000</f>
        <v>4.8170000000000002</v>
      </c>
      <c r="R2657" s="180">
        <f>VLOOKUP(D2657,Plan1!$B$2:$S$5570,18,)/1000</f>
        <v>4.8920000000000003</v>
      </c>
      <c r="S2657" s="180">
        <f>VLOOKUP(D2657,Plan1!$B$2:$S$5570,6,)/1000</f>
        <v>5.1120000000000001</v>
      </c>
    </row>
    <row r="2658" spans="1:19" x14ac:dyDescent="0.25">
      <c r="A2658" s="178">
        <v>32977</v>
      </c>
      <c r="B2658" s="178">
        <v>-103377</v>
      </c>
      <c r="C2658" s="178">
        <v>-584985</v>
      </c>
      <c r="D2658" s="178" t="s">
        <v>1633</v>
      </c>
      <c r="E2658" s="178" t="s">
        <v>167</v>
      </c>
      <c r="F2658" s="178" t="s">
        <v>1511</v>
      </c>
      <c r="G2658" s="180">
        <f>VLOOKUP(D2658,Plan1!$B$2:$S$5570,7,)/1000</f>
        <v>4.2229999999999999</v>
      </c>
      <c r="H2658" s="180">
        <f>VLOOKUP(D2658,Plan1!$B$2:$S$5570,8,)/1000</f>
        <v>4.3710000000000004</v>
      </c>
      <c r="I2658" s="180">
        <f>VLOOKUP(D2658,Plan1!$B$2:$S$5570,9,)/1000</f>
        <v>4.5890000000000004</v>
      </c>
      <c r="J2658" s="180">
        <f>VLOOKUP(D2658,Plan1!$B$2:$S$5570,10,)/1000</f>
        <v>4.6070000000000002</v>
      </c>
      <c r="K2658" s="180">
        <f>VLOOKUP(D2658,Plan1!$B$2:$S$5570,11,)/1000</f>
        <v>4.7309999999999999</v>
      </c>
      <c r="L2658" s="180">
        <f>VLOOKUP(D2658,Plan1!$B$2:$S$5570,12,)/1000</f>
        <v>5.12</v>
      </c>
      <c r="M2658" s="180">
        <f>VLOOKUP(D2658,Plan1!$B$2:$S$5570,13,)/1000</f>
        <v>5.2320000000000002</v>
      </c>
      <c r="N2658" s="180">
        <f>VLOOKUP(D2658,Plan1!$B$2:$S$5570,14,)/1000</f>
        <v>5.4160000000000004</v>
      </c>
      <c r="O2658" s="180">
        <f>VLOOKUP(D2658,Plan1!$B$2:$S$5570,15,)/1000</f>
        <v>5.0010000000000003</v>
      </c>
      <c r="P2658" s="180">
        <f>VLOOKUP(D2658,Plan1!$B$2:$S$5570,16,)/1000</f>
        <v>5.0279999999999996</v>
      </c>
      <c r="Q2658" s="180">
        <f>VLOOKUP(D2658,Plan1!$B$2:$S$5570,17,)/1000</f>
        <v>4.5289999999999999</v>
      </c>
      <c r="R2658" s="180">
        <f>VLOOKUP(D2658,Plan1!$B$2:$S$5570,18,)/1000</f>
        <v>4.4560000000000004</v>
      </c>
      <c r="S2658" s="180">
        <f>VLOOKUP(D2658,Plan1!$B$2:$S$5570,6,)/1000</f>
        <v>4.7750000000000004</v>
      </c>
    </row>
    <row r="2659" spans="1:19" x14ac:dyDescent="0.25">
      <c r="A2659" s="178">
        <v>61877</v>
      </c>
      <c r="B2659" s="178">
        <v>-21639</v>
      </c>
      <c r="C2659" s="178">
        <v>-560893</v>
      </c>
      <c r="D2659" s="178" t="s">
        <v>2630</v>
      </c>
      <c r="E2659" s="178" t="s">
        <v>167</v>
      </c>
      <c r="F2659" s="178" t="s">
        <v>2567</v>
      </c>
      <c r="G2659" s="180">
        <f>VLOOKUP(D2659,Plan1!$B$2:$S$5570,7,)/1000</f>
        <v>4.28</v>
      </c>
      <c r="H2659" s="180">
        <f>VLOOKUP(D2659,Plan1!$B$2:$S$5570,8,)/1000</f>
        <v>4.37</v>
      </c>
      <c r="I2659" s="180">
        <f>VLOOKUP(D2659,Plan1!$B$2:$S$5570,9,)/1000</f>
        <v>4.3810000000000002</v>
      </c>
      <c r="J2659" s="180">
        <f>VLOOKUP(D2659,Plan1!$B$2:$S$5570,10,)/1000</f>
        <v>4.1500000000000004</v>
      </c>
      <c r="K2659" s="180">
        <f>VLOOKUP(D2659,Plan1!$B$2:$S$5570,11,)/1000</f>
        <v>4.25</v>
      </c>
      <c r="L2659" s="180">
        <f>VLOOKUP(D2659,Plan1!$B$2:$S$5570,12,)/1000</f>
        <v>4.7510000000000003</v>
      </c>
      <c r="M2659" s="180">
        <f>VLOOKUP(D2659,Plan1!$B$2:$S$5570,13,)/1000</f>
        <v>4.7130000000000001</v>
      </c>
      <c r="N2659" s="180">
        <f>VLOOKUP(D2659,Plan1!$B$2:$S$5570,14,)/1000</f>
        <v>5.3259999999999996</v>
      </c>
      <c r="O2659" s="180">
        <f>VLOOKUP(D2659,Plan1!$B$2:$S$5570,15,)/1000</f>
        <v>5.298</v>
      </c>
      <c r="P2659" s="180">
        <f>VLOOKUP(D2659,Plan1!$B$2:$S$5570,16,)/1000</f>
        <v>5.4080000000000004</v>
      </c>
      <c r="Q2659" s="180">
        <f>VLOOKUP(D2659,Plan1!$B$2:$S$5570,17,)/1000</f>
        <v>5.1920000000000002</v>
      </c>
      <c r="R2659" s="180">
        <f>VLOOKUP(D2659,Plan1!$B$2:$S$5570,18,)/1000</f>
        <v>4.6459999999999999</v>
      </c>
      <c r="S2659" s="180">
        <f>VLOOKUP(D2659,Plan1!$B$2:$S$5570,6,)/1000</f>
        <v>4.7300000000000004</v>
      </c>
    </row>
    <row r="2660" spans="1:19" x14ac:dyDescent="0.25">
      <c r="A2660" s="178">
        <v>18532</v>
      </c>
      <c r="B2660" s="178">
        <v>-160538</v>
      </c>
      <c r="C2660" s="178">
        <v>-548874</v>
      </c>
      <c r="D2660" s="178" t="s">
        <v>1526</v>
      </c>
      <c r="E2660" s="178" t="s">
        <v>167</v>
      </c>
      <c r="F2660" s="178" t="s">
        <v>1511</v>
      </c>
      <c r="G2660" s="180">
        <f>VLOOKUP(D2660,Plan1!$B$2:$S$5570,7,)/1000</f>
        <v>5.0250000000000004</v>
      </c>
      <c r="H2660" s="180">
        <f>VLOOKUP(D2660,Plan1!$B$2:$S$5570,8,)/1000</f>
        <v>5.2530000000000001</v>
      </c>
      <c r="I2660" s="180">
        <f>VLOOKUP(D2660,Plan1!$B$2:$S$5570,9,)/1000</f>
        <v>5.26</v>
      </c>
      <c r="J2660" s="180">
        <f>VLOOKUP(D2660,Plan1!$B$2:$S$5570,10,)/1000</f>
        <v>5.5129999999999999</v>
      </c>
      <c r="K2660" s="180">
        <f>VLOOKUP(D2660,Plan1!$B$2:$S$5570,11,)/1000</f>
        <v>5.3339999999999996</v>
      </c>
      <c r="L2660" s="180">
        <f>VLOOKUP(D2660,Plan1!$B$2:$S$5570,12,)/1000</f>
        <v>5.3470000000000004</v>
      </c>
      <c r="M2660" s="180">
        <f>VLOOKUP(D2660,Plan1!$B$2:$S$5570,13,)/1000</f>
        <v>5.3949999999999996</v>
      </c>
      <c r="N2660" s="180">
        <f>VLOOKUP(D2660,Plan1!$B$2:$S$5570,14,)/1000</f>
        <v>6.1950000000000003</v>
      </c>
      <c r="O2660" s="180">
        <f>VLOOKUP(D2660,Plan1!$B$2:$S$5570,15,)/1000</f>
        <v>5.3769999999999998</v>
      </c>
      <c r="P2660" s="180">
        <f>VLOOKUP(D2660,Plan1!$B$2:$S$5570,16,)/1000</f>
        <v>5.0590000000000002</v>
      </c>
      <c r="Q2660" s="180">
        <f>VLOOKUP(D2660,Plan1!$B$2:$S$5570,17,)/1000</f>
        <v>5.0620000000000003</v>
      </c>
      <c r="R2660" s="180">
        <f>VLOOKUP(D2660,Plan1!$B$2:$S$5570,18,)/1000</f>
        <v>5.056</v>
      </c>
      <c r="S2660" s="180">
        <f>VLOOKUP(D2660,Plan1!$B$2:$S$5570,6,)/1000</f>
        <v>5.3230000000000004</v>
      </c>
    </row>
    <row r="2661" spans="1:19" x14ac:dyDescent="0.25">
      <c r="A2661" s="178">
        <v>30909</v>
      </c>
      <c r="B2661" s="178">
        <v>-110435</v>
      </c>
      <c r="C2661" s="178">
        <v>-419706</v>
      </c>
      <c r="D2661" s="178" t="s">
        <v>735</v>
      </c>
      <c r="E2661" s="178" t="s">
        <v>167</v>
      </c>
      <c r="F2661" s="178" t="s">
        <v>375</v>
      </c>
      <c r="G2661" s="180">
        <f>VLOOKUP(D2661,Plan1!$B$2:$S$5570,7,)/1000</f>
        <v>5.9409999999999998</v>
      </c>
      <c r="H2661" s="180">
        <f>VLOOKUP(D2661,Plan1!$B$2:$S$5570,8,)/1000</f>
        <v>5.9889999999999999</v>
      </c>
      <c r="I2661" s="180">
        <f>VLOOKUP(D2661,Plan1!$B$2:$S$5570,9,)/1000</f>
        <v>6.0309999999999997</v>
      </c>
      <c r="J2661" s="180">
        <f>VLOOKUP(D2661,Plan1!$B$2:$S$5570,10,)/1000</f>
        <v>5.585</v>
      </c>
      <c r="K2661" s="180">
        <f>VLOOKUP(D2661,Plan1!$B$2:$S$5570,11,)/1000</f>
        <v>5.3540000000000001</v>
      </c>
      <c r="L2661" s="180">
        <f>VLOOKUP(D2661,Plan1!$B$2:$S$5570,12,)/1000</f>
        <v>5.32</v>
      </c>
      <c r="M2661" s="180">
        <f>VLOOKUP(D2661,Plan1!$B$2:$S$5570,13,)/1000</f>
        <v>5.5069999999999997</v>
      </c>
      <c r="N2661" s="180">
        <f>VLOOKUP(D2661,Plan1!$B$2:$S$5570,14,)/1000</f>
        <v>6.1870000000000003</v>
      </c>
      <c r="O2661" s="180">
        <f>VLOOKUP(D2661,Plan1!$B$2:$S$5570,15,)/1000</f>
        <v>6.5750000000000002</v>
      </c>
      <c r="P2661" s="180">
        <f>VLOOKUP(D2661,Plan1!$B$2:$S$5570,16,)/1000</f>
        <v>6.266</v>
      </c>
      <c r="Q2661" s="180">
        <f>VLOOKUP(D2661,Plan1!$B$2:$S$5570,17,)/1000</f>
        <v>5.9889999999999999</v>
      </c>
      <c r="R2661" s="180">
        <f>VLOOKUP(D2661,Plan1!$B$2:$S$5570,18,)/1000</f>
        <v>5.9459999999999997</v>
      </c>
      <c r="S2661" s="180">
        <f>VLOOKUP(D2661,Plan1!$B$2:$S$5570,6,)/1000</f>
        <v>5.891</v>
      </c>
    </row>
    <row r="2662" spans="1:19" x14ac:dyDescent="0.25">
      <c r="A2662" s="178">
        <v>18999</v>
      </c>
      <c r="B2662" s="178">
        <v>-158663</v>
      </c>
      <c r="C2662" s="178">
        <v>-508672</v>
      </c>
      <c r="D2662" s="178" t="s">
        <v>735</v>
      </c>
      <c r="E2662" s="178" t="s">
        <v>167</v>
      </c>
      <c r="F2662" s="178" t="s">
        <v>1058</v>
      </c>
      <c r="G2662" s="180">
        <f>VLOOKUP(D2662,Plan1!$B$2:$S$5570,7,)/1000</f>
        <v>5.9409999999999998</v>
      </c>
      <c r="H2662" s="180">
        <f>VLOOKUP(D2662,Plan1!$B$2:$S$5570,8,)/1000</f>
        <v>5.9889999999999999</v>
      </c>
      <c r="I2662" s="180">
        <f>VLOOKUP(D2662,Plan1!$B$2:$S$5570,9,)/1000</f>
        <v>6.0309999999999997</v>
      </c>
      <c r="J2662" s="180">
        <f>VLOOKUP(D2662,Plan1!$B$2:$S$5570,10,)/1000</f>
        <v>5.585</v>
      </c>
      <c r="K2662" s="180">
        <f>VLOOKUP(D2662,Plan1!$B$2:$S$5570,11,)/1000</f>
        <v>5.3540000000000001</v>
      </c>
      <c r="L2662" s="180">
        <f>VLOOKUP(D2662,Plan1!$B$2:$S$5570,12,)/1000</f>
        <v>5.32</v>
      </c>
      <c r="M2662" s="180">
        <f>VLOOKUP(D2662,Plan1!$B$2:$S$5570,13,)/1000</f>
        <v>5.5069999999999997</v>
      </c>
      <c r="N2662" s="180">
        <f>VLOOKUP(D2662,Plan1!$B$2:$S$5570,14,)/1000</f>
        <v>6.1870000000000003</v>
      </c>
      <c r="O2662" s="180">
        <f>VLOOKUP(D2662,Plan1!$B$2:$S$5570,15,)/1000</f>
        <v>6.5750000000000002</v>
      </c>
      <c r="P2662" s="180">
        <f>VLOOKUP(D2662,Plan1!$B$2:$S$5570,16,)/1000</f>
        <v>6.266</v>
      </c>
      <c r="Q2662" s="180">
        <f>VLOOKUP(D2662,Plan1!$B$2:$S$5570,17,)/1000</f>
        <v>5.9889999999999999</v>
      </c>
      <c r="R2662" s="180">
        <f>VLOOKUP(D2662,Plan1!$B$2:$S$5570,18,)/1000</f>
        <v>5.9459999999999997</v>
      </c>
      <c r="S2662" s="180">
        <f>VLOOKUP(D2662,Plan1!$B$2:$S$5570,6,)/1000</f>
        <v>5.891</v>
      </c>
    </row>
    <row r="2663" spans="1:19" x14ac:dyDescent="0.25">
      <c r="A2663" s="178">
        <v>5564</v>
      </c>
      <c r="B2663" s="178">
        <v>-236224</v>
      </c>
      <c r="C2663" s="178">
        <v>-524697</v>
      </c>
      <c r="D2663" s="178" t="s">
        <v>735</v>
      </c>
      <c r="E2663" s="178" t="s">
        <v>167</v>
      </c>
      <c r="F2663" s="178" t="s">
        <v>2912</v>
      </c>
      <c r="G2663" s="180">
        <f>VLOOKUP(D2663,Plan1!$B$2:$S$5570,7,)/1000</f>
        <v>5.9409999999999998</v>
      </c>
      <c r="H2663" s="180">
        <f>VLOOKUP(D2663,Plan1!$B$2:$S$5570,8,)/1000</f>
        <v>5.9889999999999999</v>
      </c>
      <c r="I2663" s="180">
        <f>VLOOKUP(D2663,Plan1!$B$2:$S$5570,9,)/1000</f>
        <v>6.0309999999999997</v>
      </c>
      <c r="J2663" s="180">
        <f>VLOOKUP(D2663,Plan1!$B$2:$S$5570,10,)/1000</f>
        <v>5.585</v>
      </c>
      <c r="K2663" s="180">
        <f>VLOOKUP(D2663,Plan1!$B$2:$S$5570,11,)/1000</f>
        <v>5.3540000000000001</v>
      </c>
      <c r="L2663" s="180">
        <f>VLOOKUP(D2663,Plan1!$B$2:$S$5570,12,)/1000</f>
        <v>5.32</v>
      </c>
      <c r="M2663" s="180">
        <f>VLOOKUP(D2663,Plan1!$B$2:$S$5570,13,)/1000</f>
        <v>5.5069999999999997</v>
      </c>
      <c r="N2663" s="180">
        <f>VLOOKUP(D2663,Plan1!$B$2:$S$5570,14,)/1000</f>
        <v>6.1870000000000003</v>
      </c>
      <c r="O2663" s="180">
        <f>VLOOKUP(D2663,Plan1!$B$2:$S$5570,15,)/1000</f>
        <v>6.5750000000000002</v>
      </c>
      <c r="P2663" s="180">
        <f>VLOOKUP(D2663,Plan1!$B$2:$S$5570,16,)/1000</f>
        <v>6.266</v>
      </c>
      <c r="Q2663" s="180">
        <f>VLOOKUP(D2663,Plan1!$B$2:$S$5570,17,)/1000</f>
        <v>5.9889999999999999</v>
      </c>
      <c r="R2663" s="180">
        <f>VLOOKUP(D2663,Plan1!$B$2:$S$5570,18,)/1000</f>
        <v>5.9459999999999997</v>
      </c>
      <c r="S2663" s="180">
        <f>VLOOKUP(D2663,Plan1!$B$2:$S$5570,6,)/1000</f>
        <v>5.891</v>
      </c>
    </row>
    <row r="2664" spans="1:19" x14ac:dyDescent="0.25">
      <c r="A2664" s="178">
        <v>20619</v>
      </c>
      <c r="B2664" s="178">
        <v>-15188</v>
      </c>
      <c r="C2664" s="178">
        <v>-394941</v>
      </c>
      <c r="D2664" s="178" t="s">
        <v>412</v>
      </c>
      <c r="E2664" s="178" t="s">
        <v>167</v>
      </c>
      <c r="F2664" s="178" t="s">
        <v>375</v>
      </c>
      <c r="G2664" s="180">
        <f>VLOOKUP(D2664,Plan1!$B$2:$S$5570,7,)/1000</f>
        <v>5.1619999999999999</v>
      </c>
      <c r="H2664" s="180">
        <f>VLOOKUP(D2664,Plan1!$B$2:$S$5570,8,)/1000</f>
        <v>5.4580000000000002</v>
      </c>
      <c r="I2664" s="180">
        <f>VLOOKUP(D2664,Plan1!$B$2:$S$5570,9,)/1000</f>
        <v>5.343</v>
      </c>
      <c r="J2664" s="180">
        <f>VLOOKUP(D2664,Plan1!$B$2:$S$5570,10,)/1000</f>
        <v>4.8140000000000001</v>
      </c>
      <c r="K2664" s="180">
        <f>VLOOKUP(D2664,Plan1!$B$2:$S$5570,11,)/1000</f>
        <v>4.3049999999999997</v>
      </c>
      <c r="L2664" s="180">
        <f>VLOOKUP(D2664,Plan1!$B$2:$S$5570,12,)/1000</f>
        <v>4</v>
      </c>
      <c r="M2664" s="180">
        <f>VLOOKUP(D2664,Plan1!$B$2:$S$5570,13,)/1000</f>
        <v>4.1959999999999997</v>
      </c>
      <c r="N2664" s="180">
        <f>VLOOKUP(D2664,Plan1!$B$2:$S$5570,14,)/1000</f>
        <v>4.585</v>
      </c>
      <c r="O2664" s="180">
        <f>VLOOKUP(D2664,Plan1!$B$2:$S$5570,15,)/1000</f>
        <v>4.8639999999999999</v>
      </c>
      <c r="P2664" s="180">
        <f>VLOOKUP(D2664,Plan1!$B$2:$S$5570,16,)/1000</f>
        <v>4.7770000000000001</v>
      </c>
      <c r="Q2664" s="180">
        <f>VLOOKUP(D2664,Plan1!$B$2:$S$5570,17,)/1000</f>
        <v>4.6539999999999999</v>
      </c>
      <c r="R2664" s="180">
        <f>VLOOKUP(D2664,Plan1!$B$2:$S$5570,18,)/1000</f>
        <v>5.27</v>
      </c>
      <c r="S2664" s="180">
        <f>VLOOKUP(D2664,Plan1!$B$2:$S$5570,6,)/1000</f>
        <v>4.7859999999999996</v>
      </c>
    </row>
    <row r="2665" spans="1:19" x14ac:dyDescent="0.25">
      <c r="A2665" s="178">
        <v>24282</v>
      </c>
      <c r="B2665" s="178">
        <v>-13516</v>
      </c>
      <c r="C2665" s="178">
        <v>-415916</v>
      </c>
      <c r="D2665" s="178" t="s">
        <v>517</v>
      </c>
      <c r="E2665" s="178" t="s">
        <v>167</v>
      </c>
      <c r="F2665" s="178" t="s">
        <v>375</v>
      </c>
      <c r="G2665" s="180">
        <f>VLOOKUP(D2665,Plan1!$B$2:$S$5570,7,)/1000</f>
        <v>5.7480000000000002</v>
      </c>
      <c r="H2665" s="180">
        <f>VLOOKUP(D2665,Plan1!$B$2:$S$5570,8,)/1000</f>
        <v>5.9509999999999996</v>
      </c>
      <c r="I2665" s="180">
        <f>VLOOKUP(D2665,Plan1!$B$2:$S$5570,9,)/1000</f>
        <v>5.7850000000000001</v>
      </c>
      <c r="J2665" s="180">
        <f>VLOOKUP(D2665,Plan1!$B$2:$S$5570,10,)/1000</f>
        <v>5.1909999999999998</v>
      </c>
      <c r="K2665" s="180">
        <f>VLOOKUP(D2665,Plan1!$B$2:$S$5570,11,)/1000</f>
        <v>4.8479999999999999</v>
      </c>
      <c r="L2665" s="180">
        <f>VLOOKUP(D2665,Plan1!$B$2:$S$5570,12,)/1000</f>
        <v>4.5780000000000003</v>
      </c>
      <c r="M2665" s="180">
        <f>VLOOKUP(D2665,Plan1!$B$2:$S$5570,13,)/1000</f>
        <v>4.7720000000000002</v>
      </c>
      <c r="N2665" s="180">
        <f>VLOOKUP(D2665,Plan1!$B$2:$S$5570,14,)/1000</f>
        <v>5.4489999999999998</v>
      </c>
      <c r="O2665" s="180">
        <f>VLOOKUP(D2665,Plan1!$B$2:$S$5570,15,)/1000</f>
        <v>6.0819999999999999</v>
      </c>
      <c r="P2665" s="180">
        <f>VLOOKUP(D2665,Plan1!$B$2:$S$5570,16,)/1000</f>
        <v>5.9370000000000003</v>
      </c>
      <c r="Q2665" s="180">
        <f>VLOOKUP(D2665,Plan1!$B$2:$S$5570,17,)/1000</f>
        <v>5.4409999999999998</v>
      </c>
      <c r="R2665" s="180">
        <f>VLOOKUP(D2665,Plan1!$B$2:$S$5570,18,)/1000</f>
        <v>5.8869999999999996</v>
      </c>
      <c r="S2665" s="180">
        <f>VLOOKUP(D2665,Plan1!$B$2:$S$5570,6,)/1000</f>
        <v>5.4720000000000004</v>
      </c>
    </row>
    <row r="2666" spans="1:19" x14ac:dyDescent="0.25">
      <c r="A2666" s="178">
        <v>60425</v>
      </c>
      <c r="B2666" s="178">
        <v>-2749</v>
      </c>
      <c r="C2666" s="178">
        <v>-667696</v>
      </c>
      <c r="D2666" s="178" t="s">
        <v>359</v>
      </c>
      <c r="E2666" s="178" t="s">
        <v>167</v>
      </c>
      <c r="F2666" s="178" t="s">
        <v>312</v>
      </c>
      <c r="G2666" s="180">
        <f>VLOOKUP(D2666,Plan1!$B$2:$S$5570,7,)/1000</f>
        <v>4.3010000000000002</v>
      </c>
      <c r="H2666" s="180">
        <f>VLOOKUP(D2666,Plan1!$B$2:$S$5570,8,)/1000</f>
        <v>4.6550000000000002</v>
      </c>
      <c r="I2666" s="180">
        <f>VLOOKUP(D2666,Plan1!$B$2:$S$5570,9,)/1000</f>
        <v>4.5049999999999999</v>
      </c>
      <c r="J2666" s="180">
        <f>VLOOKUP(D2666,Plan1!$B$2:$S$5570,10,)/1000</f>
        <v>4.319</v>
      </c>
      <c r="K2666" s="180">
        <f>VLOOKUP(D2666,Plan1!$B$2:$S$5570,11,)/1000</f>
        <v>3.9660000000000002</v>
      </c>
      <c r="L2666" s="180">
        <f>VLOOKUP(D2666,Plan1!$B$2:$S$5570,12,)/1000</f>
        <v>4.2320000000000002</v>
      </c>
      <c r="M2666" s="180">
        <f>VLOOKUP(D2666,Plan1!$B$2:$S$5570,13,)/1000</f>
        <v>4.1959999999999997</v>
      </c>
      <c r="N2666" s="180">
        <f>VLOOKUP(D2666,Plan1!$B$2:$S$5570,14,)/1000</f>
        <v>4.851</v>
      </c>
      <c r="O2666" s="180">
        <f>VLOOKUP(D2666,Plan1!$B$2:$S$5570,15,)/1000</f>
        <v>5.0090000000000003</v>
      </c>
      <c r="P2666" s="180">
        <f>VLOOKUP(D2666,Plan1!$B$2:$S$5570,16,)/1000</f>
        <v>4.8659999999999997</v>
      </c>
      <c r="Q2666" s="180">
        <f>VLOOKUP(D2666,Plan1!$B$2:$S$5570,17,)/1000</f>
        <v>4.649</v>
      </c>
      <c r="R2666" s="180">
        <f>VLOOKUP(D2666,Plan1!$B$2:$S$5570,18,)/1000</f>
        <v>4.3789999999999996</v>
      </c>
      <c r="S2666" s="180">
        <f>VLOOKUP(D2666,Plan1!$B$2:$S$5570,6,)/1000</f>
        <v>4.4939999999999998</v>
      </c>
    </row>
    <row r="2667" spans="1:19" x14ac:dyDescent="0.25">
      <c r="A2667" s="178">
        <v>6350</v>
      </c>
      <c r="B2667" s="178">
        <v>-228601</v>
      </c>
      <c r="C2667" s="178">
        <v>-546066</v>
      </c>
      <c r="D2667" s="178" t="s">
        <v>1662</v>
      </c>
      <c r="E2667" s="178" t="s">
        <v>167</v>
      </c>
      <c r="F2667" s="178" t="s">
        <v>1651</v>
      </c>
      <c r="G2667" s="180">
        <f>VLOOKUP(D2667,Plan1!$B$2:$S$5570,7,)/1000</f>
        <v>5.31</v>
      </c>
      <c r="H2667" s="180">
        <f>VLOOKUP(D2667,Plan1!$B$2:$S$5570,8,)/1000</f>
        <v>5.4889999999999999</v>
      </c>
      <c r="I2667" s="180">
        <f>VLOOKUP(D2667,Plan1!$B$2:$S$5570,9,)/1000</f>
        <v>5.5730000000000004</v>
      </c>
      <c r="J2667" s="180">
        <f>VLOOKUP(D2667,Plan1!$B$2:$S$5570,10,)/1000</f>
        <v>5.093</v>
      </c>
      <c r="K2667" s="180">
        <f>VLOOKUP(D2667,Plan1!$B$2:$S$5570,11,)/1000</f>
        <v>4.4139999999999997</v>
      </c>
      <c r="L2667" s="180">
        <f>VLOOKUP(D2667,Plan1!$B$2:$S$5570,12,)/1000</f>
        <v>4.1859999999999999</v>
      </c>
      <c r="M2667" s="180">
        <f>VLOOKUP(D2667,Plan1!$B$2:$S$5570,13,)/1000</f>
        <v>4.3230000000000004</v>
      </c>
      <c r="N2667" s="180">
        <f>VLOOKUP(D2667,Plan1!$B$2:$S$5570,14,)/1000</f>
        <v>5.2430000000000003</v>
      </c>
      <c r="O2667" s="180">
        <f>VLOOKUP(D2667,Plan1!$B$2:$S$5570,15,)/1000</f>
        <v>5.0129999999999999</v>
      </c>
      <c r="P2667" s="180">
        <f>VLOOKUP(D2667,Plan1!$B$2:$S$5570,16,)/1000</f>
        <v>5.2249999999999996</v>
      </c>
      <c r="Q2667" s="180">
        <f>VLOOKUP(D2667,Plan1!$B$2:$S$5570,17,)/1000</f>
        <v>5.4379999999999997</v>
      </c>
      <c r="R2667" s="180">
        <f>VLOOKUP(D2667,Plan1!$B$2:$S$5570,18,)/1000</f>
        <v>5.6079999999999997</v>
      </c>
      <c r="S2667" s="180">
        <f>VLOOKUP(D2667,Plan1!$B$2:$S$5570,6,)/1000</f>
        <v>5.0759999999999996</v>
      </c>
    </row>
    <row r="2668" spans="1:19" x14ac:dyDescent="0.25">
      <c r="A2668" s="178">
        <v>22501</v>
      </c>
      <c r="B2668" s="178">
        <v>-142667</v>
      </c>
      <c r="C2668" s="178">
        <v>-4416</v>
      </c>
      <c r="D2668" s="178" t="s">
        <v>2565</v>
      </c>
      <c r="E2668" s="178" t="s">
        <v>167</v>
      </c>
      <c r="F2668" s="178" t="s">
        <v>1727</v>
      </c>
      <c r="G2668" s="180">
        <f>VLOOKUP(D2668,Plan1!$B$2:$S$5570,7,)/1000</f>
        <v>6.02</v>
      </c>
      <c r="H2668" s="180">
        <f>VLOOKUP(D2668,Plan1!$B$2:$S$5570,8,)/1000</f>
        <v>6.28</v>
      </c>
      <c r="I2668" s="180">
        <f>VLOOKUP(D2668,Plan1!$B$2:$S$5570,9,)/1000</f>
        <v>6.0019999999999998</v>
      </c>
      <c r="J2668" s="180">
        <f>VLOOKUP(D2668,Plan1!$B$2:$S$5570,10,)/1000</f>
        <v>6.0940000000000003</v>
      </c>
      <c r="K2668" s="180">
        <f>VLOOKUP(D2668,Plan1!$B$2:$S$5570,11,)/1000</f>
        <v>5.7770000000000001</v>
      </c>
      <c r="L2668" s="180">
        <f>VLOOKUP(D2668,Plan1!$B$2:$S$5570,12,)/1000</f>
        <v>5.6360000000000001</v>
      </c>
      <c r="M2668" s="180">
        <f>VLOOKUP(D2668,Plan1!$B$2:$S$5570,13,)/1000</f>
        <v>6.0259999999999998</v>
      </c>
      <c r="N2668" s="180">
        <f>VLOOKUP(D2668,Plan1!$B$2:$S$5570,14,)/1000</f>
        <v>6.3259999999999996</v>
      </c>
      <c r="O2668" s="180">
        <f>VLOOKUP(D2668,Plan1!$B$2:$S$5570,15,)/1000</f>
        <v>6.3840000000000003</v>
      </c>
      <c r="P2668" s="180">
        <f>VLOOKUP(D2668,Plan1!$B$2:$S$5570,16,)/1000</f>
        <v>6.0949999999999998</v>
      </c>
      <c r="Q2668" s="180">
        <f>VLOOKUP(D2668,Plan1!$B$2:$S$5570,17,)/1000</f>
        <v>5.3650000000000002</v>
      </c>
      <c r="R2668" s="180">
        <f>VLOOKUP(D2668,Plan1!$B$2:$S$5570,18,)/1000</f>
        <v>5.766</v>
      </c>
      <c r="S2668" s="180">
        <f>VLOOKUP(D2668,Plan1!$B$2:$S$5570,6,)/1000</f>
        <v>5.9809999999999999</v>
      </c>
    </row>
    <row r="2669" spans="1:19" x14ac:dyDescent="0.25">
      <c r="A2669" s="178">
        <v>5362</v>
      </c>
      <c r="B2669" s="178">
        <v>-238193</v>
      </c>
      <c r="C2669" s="178">
        <v>-516691</v>
      </c>
      <c r="D2669" s="178" t="s">
        <v>3147</v>
      </c>
      <c r="E2669" s="178" t="s">
        <v>167</v>
      </c>
      <c r="F2669" s="178" t="s">
        <v>2912</v>
      </c>
      <c r="G2669" s="180">
        <f>VLOOKUP(D2669,Plan1!$B$2:$S$5570,7,)/1000</f>
        <v>5.2290000000000001</v>
      </c>
      <c r="H2669" s="180">
        <f>VLOOKUP(D2669,Plan1!$B$2:$S$5570,8,)/1000</f>
        <v>5.4480000000000004</v>
      </c>
      <c r="I2669" s="180">
        <f>VLOOKUP(D2669,Plan1!$B$2:$S$5570,9,)/1000</f>
        <v>5.4729999999999999</v>
      </c>
      <c r="J2669" s="180">
        <f>VLOOKUP(D2669,Plan1!$B$2:$S$5570,10,)/1000</f>
        <v>5.2569999999999997</v>
      </c>
      <c r="K2669" s="180">
        <f>VLOOKUP(D2669,Plan1!$B$2:$S$5570,11,)/1000</f>
        <v>4.4829999999999997</v>
      </c>
      <c r="L2669" s="180">
        <f>VLOOKUP(D2669,Plan1!$B$2:$S$5570,12,)/1000</f>
        <v>4.2469999999999999</v>
      </c>
      <c r="M2669" s="180">
        <f>VLOOKUP(D2669,Plan1!$B$2:$S$5570,13,)/1000</f>
        <v>4.45</v>
      </c>
      <c r="N2669" s="180">
        <f>VLOOKUP(D2669,Plan1!$B$2:$S$5570,14,)/1000</f>
        <v>5.3739999999999997</v>
      </c>
      <c r="O2669" s="180">
        <f>VLOOKUP(D2669,Plan1!$B$2:$S$5570,15,)/1000</f>
        <v>4.992</v>
      </c>
      <c r="P2669" s="180">
        <f>VLOOKUP(D2669,Plan1!$B$2:$S$5570,16,)/1000</f>
        <v>5.1459999999999999</v>
      </c>
      <c r="Q2669" s="180">
        <f>VLOOKUP(D2669,Plan1!$B$2:$S$5570,17,)/1000</f>
        <v>5.44</v>
      </c>
      <c r="R2669" s="180">
        <f>VLOOKUP(D2669,Plan1!$B$2:$S$5570,18,)/1000</f>
        <v>5.4809999999999999</v>
      </c>
      <c r="S2669" s="180">
        <f>VLOOKUP(D2669,Plan1!$B$2:$S$5570,6,)/1000</f>
        <v>5.085</v>
      </c>
    </row>
    <row r="2670" spans="1:19" x14ac:dyDescent="0.25">
      <c r="A2670" s="178">
        <v>44222</v>
      </c>
      <c r="B2670" s="178">
        <v>-72645</v>
      </c>
      <c r="C2670" s="178">
        <v>-647952</v>
      </c>
      <c r="D2670" s="178" t="s">
        <v>317</v>
      </c>
      <c r="E2670" s="178" t="s">
        <v>167</v>
      </c>
      <c r="F2670" s="178" t="s">
        <v>312</v>
      </c>
      <c r="G2670" s="180">
        <f>VLOOKUP(D2670,Plan1!$B$2:$S$5570,7,)/1000</f>
        <v>4.032</v>
      </c>
      <c r="H2670" s="180">
        <f>VLOOKUP(D2670,Plan1!$B$2:$S$5570,8,)/1000</f>
        <v>4.2859999999999996</v>
      </c>
      <c r="I2670" s="180">
        <f>VLOOKUP(D2670,Plan1!$B$2:$S$5570,9,)/1000</f>
        <v>4.2779999999999996</v>
      </c>
      <c r="J2670" s="180">
        <f>VLOOKUP(D2670,Plan1!$B$2:$S$5570,10,)/1000</f>
        <v>4.2850000000000001</v>
      </c>
      <c r="K2670" s="180">
        <f>VLOOKUP(D2670,Plan1!$B$2:$S$5570,11,)/1000</f>
        <v>4.01</v>
      </c>
      <c r="L2670" s="180">
        <f>VLOOKUP(D2670,Plan1!$B$2:$S$5570,12,)/1000</f>
        <v>4.5170000000000003</v>
      </c>
      <c r="M2670" s="180">
        <f>VLOOKUP(D2670,Plan1!$B$2:$S$5570,13,)/1000</f>
        <v>4.6440000000000001</v>
      </c>
      <c r="N2670" s="180">
        <f>VLOOKUP(D2670,Plan1!$B$2:$S$5570,14,)/1000</f>
        <v>5.07</v>
      </c>
      <c r="O2670" s="180">
        <f>VLOOKUP(D2670,Plan1!$B$2:$S$5570,15,)/1000</f>
        <v>5.008</v>
      </c>
      <c r="P2670" s="180">
        <f>VLOOKUP(D2670,Plan1!$B$2:$S$5570,16,)/1000</f>
        <v>4.7670000000000003</v>
      </c>
      <c r="Q2670" s="180">
        <f>VLOOKUP(D2670,Plan1!$B$2:$S$5570,17,)/1000</f>
        <v>4.4550000000000001</v>
      </c>
      <c r="R2670" s="180">
        <f>VLOOKUP(D2670,Plan1!$B$2:$S$5570,18,)/1000</f>
        <v>4.1500000000000004</v>
      </c>
      <c r="S2670" s="180">
        <f>VLOOKUP(D2670,Plan1!$B$2:$S$5570,6,)/1000</f>
        <v>4.4589999999999996</v>
      </c>
    </row>
    <row r="2671" spans="1:19" x14ac:dyDescent="0.25">
      <c r="A2671" s="178">
        <v>3114</v>
      </c>
      <c r="B2671" s="178">
        <v>-272584</v>
      </c>
      <c r="C2671" s="178">
        <v>-515581</v>
      </c>
      <c r="D2671" s="178" t="s">
        <v>4529</v>
      </c>
      <c r="E2671" s="178" t="s">
        <v>167</v>
      </c>
      <c r="F2671" s="178" t="s">
        <v>4434</v>
      </c>
      <c r="G2671" s="180">
        <f>VLOOKUP(D2671,Plan1!$B$2:$S$5570,7,)/1000</f>
        <v>5.3719999999999999</v>
      </c>
      <c r="H2671" s="180">
        <f>VLOOKUP(D2671,Plan1!$B$2:$S$5570,8,)/1000</f>
        <v>5.36</v>
      </c>
      <c r="I2671" s="180">
        <f>VLOOKUP(D2671,Plan1!$B$2:$S$5570,9,)/1000</f>
        <v>5.4080000000000004</v>
      </c>
      <c r="J2671" s="180">
        <f>VLOOKUP(D2671,Plan1!$B$2:$S$5570,10,)/1000</f>
        <v>4.9119999999999999</v>
      </c>
      <c r="K2671" s="180">
        <f>VLOOKUP(D2671,Plan1!$B$2:$S$5570,11,)/1000</f>
        <v>4.0129999999999999</v>
      </c>
      <c r="L2671" s="180">
        <f>VLOOKUP(D2671,Plan1!$B$2:$S$5570,12,)/1000</f>
        <v>3.645</v>
      </c>
      <c r="M2671" s="180">
        <f>VLOOKUP(D2671,Plan1!$B$2:$S$5570,13,)/1000</f>
        <v>3.9590000000000001</v>
      </c>
      <c r="N2671" s="180">
        <f>VLOOKUP(D2671,Plan1!$B$2:$S$5570,14,)/1000</f>
        <v>4.6790000000000003</v>
      </c>
      <c r="O2671" s="180">
        <f>VLOOKUP(D2671,Plan1!$B$2:$S$5570,15,)/1000</f>
        <v>4.4509999999999996</v>
      </c>
      <c r="P2671" s="180">
        <f>VLOOKUP(D2671,Plan1!$B$2:$S$5570,16,)/1000</f>
        <v>4.93</v>
      </c>
      <c r="Q2671" s="180">
        <f>VLOOKUP(D2671,Plan1!$B$2:$S$5570,17,)/1000</f>
        <v>5.601</v>
      </c>
      <c r="R2671" s="180">
        <f>VLOOKUP(D2671,Plan1!$B$2:$S$5570,18,)/1000</f>
        <v>5.5289999999999999</v>
      </c>
      <c r="S2671" s="180">
        <f>VLOOKUP(D2671,Plan1!$B$2:$S$5570,6,)/1000</f>
        <v>4.8209999999999997</v>
      </c>
    </row>
    <row r="2672" spans="1:19" x14ac:dyDescent="0.25">
      <c r="A2672" s="178">
        <v>15695</v>
      </c>
      <c r="B2672" s="178">
        <v>-176284</v>
      </c>
      <c r="C2672" s="178">
        <v>-417492</v>
      </c>
      <c r="D2672" s="178" t="s">
        <v>2419</v>
      </c>
      <c r="E2672" s="178" t="s">
        <v>167</v>
      </c>
      <c r="F2672" s="178" t="s">
        <v>1727</v>
      </c>
      <c r="G2672" s="180">
        <f>VLOOKUP(D2672,Plan1!$B$2:$S$5570,7,)/1000</f>
        <v>5.431</v>
      </c>
      <c r="H2672" s="180">
        <f>VLOOKUP(D2672,Plan1!$B$2:$S$5570,8,)/1000</f>
        <v>5.9470000000000001</v>
      </c>
      <c r="I2672" s="180">
        <f>VLOOKUP(D2672,Plan1!$B$2:$S$5570,9,)/1000</f>
        <v>5.3419999999999996</v>
      </c>
      <c r="J2672" s="180">
        <f>VLOOKUP(D2672,Plan1!$B$2:$S$5570,10,)/1000</f>
        <v>4.9930000000000003</v>
      </c>
      <c r="K2672" s="180">
        <f>VLOOKUP(D2672,Plan1!$B$2:$S$5570,11,)/1000</f>
        <v>4.4770000000000003</v>
      </c>
      <c r="L2672" s="180">
        <f>VLOOKUP(D2672,Plan1!$B$2:$S$5570,12,)/1000</f>
        <v>4.2610000000000001</v>
      </c>
      <c r="M2672" s="180">
        <f>VLOOKUP(D2672,Plan1!$B$2:$S$5570,13,)/1000</f>
        <v>4.399</v>
      </c>
      <c r="N2672" s="180">
        <f>VLOOKUP(D2672,Plan1!$B$2:$S$5570,14,)/1000</f>
        <v>4.9950000000000001</v>
      </c>
      <c r="O2672" s="180">
        <f>VLOOKUP(D2672,Plan1!$B$2:$S$5570,15,)/1000</f>
        <v>5.2220000000000004</v>
      </c>
      <c r="P2672" s="180">
        <f>VLOOKUP(D2672,Plan1!$B$2:$S$5570,16,)/1000</f>
        <v>5.2149999999999999</v>
      </c>
      <c r="Q2672" s="180">
        <f>VLOOKUP(D2672,Plan1!$B$2:$S$5570,17,)/1000</f>
        <v>4.617</v>
      </c>
      <c r="R2672" s="180">
        <f>VLOOKUP(D2672,Plan1!$B$2:$S$5570,18,)/1000</f>
        <v>5.1890000000000001</v>
      </c>
      <c r="S2672" s="180">
        <f>VLOOKUP(D2672,Plan1!$B$2:$S$5570,6,)/1000</f>
        <v>5.0069999999999997</v>
      </c>
    </row>
    <row r="2673" spans="1:19" x14ac:dyDescent="0.25">
      <c r="A2673" s="178">
        <v>12975</v>
      </c>
      <c r="B2673" s="178">
        <v>-190093</v>
      </c>
      <c r="C2673" s="178">
        <v>-575977</v>
      </c>
      <c r="D2673" s="178" t="s">
        <v>1716</v>
      </c>
      <c r="E2673" s="178" t="s">
        <v>167</v>
      </c>
      <c r="F2673" s="178" t="s">
        <v>1651</v>
      </c>
      <c r="G2673" s="180">
        <f>VLOOKUP(D2673,Plan1!$B$2:$S$5570,7,)/1000</f>
        <v>5.2030000000000003</v>
      </c>
      <c r="H2673" s="180">
        <f>VLOOKUP(D2673,Plan1!$B$2:$S$5570,8,)/1000</f>
        <v>5.31</v>
      </c>
      <c r="I2673" s="180">
        <f>VLOOKUP(D2673,Plan1!$B$2:$S$5570,9,)/1000</f>
        <v>5.3680000000000003</v>
      </c>
      <c r="J2673" s="180">
        <f>VLOOKUP(D2673,Plan1!$B$2:$S$5570,10,)/1000</f>
        <v>5.5030000000000001</v>
      </c>
      <c r="K2673" s="180">
        <f>VLOOKUP(D2673,Plan1!$B$2:$S$5570,11,)/1000</f>
        <v>4.5529999999999999</v>
      </c>
      <c r="L2673" s="180">
        <f>VLOOKUP(D2673,Plan1!$B$2:$S$5570,12,)/1000</f>
        <v>4.5350000000000001</v>
      </c>
      <c r="M2673" s="180">
        <f>VLOOKUP(D2673,Plan1!$B$2:$S$5570,13,)/1000</f>
        <v>4.742</v>
      </c>
      <c r="N2673" s="180">
        <f>VLOOKUP(D2673,Plan1!$B$2:$S$5570,14,)/1000</f>
        <v>5.3559999999999999</v>
      </c>
      <c r="O2673" s="180">
        <f>VLOOKUP(D2673,Plan1!$B$2:$S$5570,15,)/1000</f>
        <v>5.0460000000000003</v>
      </c>
      <c r="P2673" s="180">
        <f>VLOOKUP(D2673,Plan1!$B$2:$S$5570,16,)/1000</f>
        <v>5.3250000000000002</v>
      </c>
      <c r="Q2673" s="180">
        <f>VLOOKUP(D2673,Plan1!$B$2:$S$5570,17,)/1000</f>
        <v>5.2770000000000001</v>
      </c>
      <c r="R2673" s="180">
        <f>VLOOKUP(D2673,Plan1!$B$2:$S$5570,18,)/1000</f>
        <v>5.4370000000000003</v>
      </c>
      <c r="S2673" s="180">
        <f>VLOOKUP(D2673,Plan1!$B$2:$S$5570,6,)/1000</f>
        <v>5.1379999999999999</v>
      </c>
    </row>
    <row r="2674" spans="1:19" x14ac:dyDescent="0.25">
      <c r="A2674" s="178">
        <v>23841</v>
      </c>
      <c r="B2674" s="178">
        <v>-13656</v>
      </c>
      <c r="C2674" s="178">
        <v>-402124</v>
      </c>
      <c r="D2674" s="178" t="s">
        <v>504</v>
      </c>
      <c r="E2674" s="178" t="s">
        <v>167</v>
      </c>
      <c r="F2674" s="178" t="s">
        <v>375</v>
      </c>
      <c r="G2674" s="180">
        <f>VLOOKUP(D2674,Plan1!$B$2:$S$5570,7,)/1000</f>
        <v>5.4119999999999999</v>
      </c>
      <c r="H2674" s="180">
        <f>VLOOKUP(D2674,Plan1!$B$2:$S$5570,8,)/1000</f>
        <v>5.66</v>
      </c>
      <c r="I2674" s="180">
        <f>VLOOKUP(D2674,Plan1!$B$2:$S$5570,9,)/1000</f>
        <v>5.4950000000000001</v>
      </c>
      <c r="J2674" s="180">
        <f>VLOOKUP(D2674,Plan1!$B$2:$S$5570,10,)/1000</f>
        <v>4.7309999999999999</v>
      </c>
      <c r="K2674" s="180">
        <f>VLOOKUP(D2674,Plan1!$B$2:$S$5570,11,)/1000</f>
        <v>4.3289999999999997</v>
      </c>
      <c r="L2674" s="180">
        <f>VLOOKUP(D2674,Plan1!$B$2:$S$5570,12,)/1000</f>
        <v>3.9950000000000001</v>
      </c>
      <c r="M2674" s="180">
        <f>VLOOKUP(D2674,Plan1!$B$2:$S$5570,13,)/1000</f>
        <v>4.1550000000000002</v>
      </c>
      <c r="N2674" s="180">
        <f>VLOOKUP(D2674,Plan1!$B$2:$S$5570,14,)/1000</f>
        <v>4.6189999999999998</v>
      </c>
      <c r="O2674" s="180">
        <f>VLOOKUP(D2674,Plan1!$B$2:$S$5570,15,)/1000</f>
        <v>5.3470000000000004</v>
      </c>
      <c r="P2674" s="180">
        <f>VLOOKUP(D2674,Plan1!$B$2:$S$5570,16,)/1000</f>
        <v>5.1669999999999998</v>
      </c>
      <c r="Q2674" s="180">
        <f>VLOOKUP(D2674,Plan1!$B$2:$S$5570,17,)/1000</f>
        <v>5.0590000000000002</v>
      </c>
      <c r="R2674" s="180">
        <f>VLOOKUP(D2674,Plan1!$B$2:$S$5570,18,)/1000</f>
        <v>5.4340000000000002</v>
      </c>
      <c r="S2674" s="180">
        <f>VLOOKUP(D2674,Plan1!$B$2:$S$5570,6,)/1000</f>
        <v>4.95</v>
      </c>
    </row>
    <row r="2675" spans="1:19" x14ac:dyDescent="0.25">
      <c r="A2675" s="178">
        <v>14525</v>
      </c>
      <c r="B2675" s="178">
        <v>-181764</v>
      </c>
      <c r="C2675" s="178">
        <v>-468067</v>
      </c>
      <c r="D2675" s="178" t="s">
        <v>2381</v>
      </c>
      <c r="E2675" s="178" t="s">
        <v>167</v>
      </c>
      <c r="F2675" s="178" t="s">
        <v>1727</v>
      </c>
      <c r="G2675" s="180">
        <f>VLOOKUP(D2675,Plan1!$B$2:$S$5570,7,)/1000</f>
        <v>5.2880000000000003</v>
      </c>
      <c r="H2675" s="180">
        <f>VLOOKUP(D2675,Plan1!$B$2:$S$5570,8,)/1000</f>
        <v>5.8330000000000002</v>
      </c>
      <c r="I2675" s="180">
        <f>VLOOKUP(D2675,Plan1!$B$2:$S$5570,9,)/1000</f>
        <v>5.3150000000000004</v>
      </c>
      <c r="J2675" s="180">
        <f>VLOOKUP(D2675,Plan1!$B$2:$S$5570,10,)/1000</f>
        <v>5.7190000000000003</v>
      </c>
      <c r="K2675" s="180">
        <f>VLOOKUP(D2675,Plan1!$B$2:$S$5570,11,)/1000</f>
        <v>5.6029999999999998</v>
      </c>
      <c r="L2675" s="180">
        <f>VLOOKUP(D2675,Plan1!$B$2:$S$5570,12,)/1000</f>
        <v>5.5060000000000002</v>
      </c>
      <c r="M2675" s="180">
        <f>VLOOKUP(D2675,Plan1!$B$2:$S$5570,13,)/1000</f>
        <v>5.782</v>
      </c>
      <c r="N2675" s="180">
        <f>VLOOKUP(D2675,Plan1!$B$2:$S$5570,14,)/1000</f>
        <v>6.48</v>
      </c>
      <c r="O2675" s="180">
        <f>VLOOKUP(D2675,Plan1!$B$2:$S$5570,15,)/1000</f>
        <v>6.056</v>
      </c>
      <c r="P2675" s="180">
        <f>VLOOKUP(D2675,Plan1!$B$2:$S$5570,16,)/1000</f>
        <v>5.6529999999999996</v>
      </c>
      <c r="Q2675" s="180">
        <f>VLOOKUP(D2675,Plan1!$B$2:$S$5570,17,)/1000</f>
        <v>5.0579999999999998</v>
      </c>
      <c r="R2675" s="180">
        <f>VLOOKUP(D2675,Plan1!$B$2:$S$5570,18,)/1000</f>
        <v>5.1689999999999996</v>
      </c>
      <c r="S2675" s="180">
        <f>VLOOKUP(D2675,Plan1!$B$2:$S$5570,6,)/1000</f>
        <v>5.6219999999999999</v>
      </c>
    </row>
    <row r="2676" spans="1:19" x14ac:dyDescent="0.25">
      <c r="A2676" s="178">
        <v>31261</v>
      </c>
      <c r="B2676" s="178">
        <v>-109141</v>
      </c>
      <c r="C2676" s="178">
        <v>-376693</v>
      </c>
      <c r="D2676" s="178" t="s">
        <v>5319</v>
      </c>
      <c r="E2676" s="178" t="s">
        <v>167</v>
      </c>
      <c r="F2676" s="178" t="s">
        <v>5304</v>
      </c>
      <c r="G2676" s="180">
        <f>VLOOKUP(D2676,Plan1!$B$2:$S$5570,7,)/1000</f>
        <v>5.6849999999999996</v>
      </c>
      <c r="H2676" s="180">
        <f>VLOOKUP(D2676,Plan1!$B$2:$S$5570,8,)/1000</f>
        <v>5.74</v>
      </c>
      <c r="I2676" s="180">
        <f>VLOOKUP(D2676,Plan1!$B$2:$S$5570,9,)/1000</f>
        <v>5.8369999999999997</v>
      </c>
      <c r="J2676" s="180">
        <f>VLOOKUP(D2676,Plan1!$B$2:$S$5570,10,)/1000</f>
        <v>5.21</v>
      </c>
      <c r="K2676" s="180">
        <f>VLOOKUP(D2676,Plan1!$B$2:$S$5570,11,)/1000</f>
        <v>4.4909999999999997</v>
      </c>
      <c r="L2676" s="180">
        <f>VLOOKUP(D2676,Plan1!$B$2:$S$5570,12,)/1000</f>
        <v>4.2469999999999999</v>
      </c>
      <c r="M2676" s="180">
        <f>VLOOKUP(D2676,Plan1!$B$2:$S$5570,13,)/1000</f>
        <v>4.3719999999999999</v>
      </c>
      <c r="N2676" s="180">
        <f>VLOOKUP(D2676,Plan1!$B$2:$S$5570,14,)/1000</f>
        <v>4.7350000000000003</v>
      </c>
      <c r="O2676" s="180">
        <f>VLOOKUP(D2676,Plan1!$B$2:$S$5570,15,)/1000</f>
        <v>5.3730000000000002</v>
      </c>
      <c r="P2676" s="180">
        <f>VLOOKUP(D2676,Plan1!$B$2:$S$5570,16,)/1000</f>
        <v>5.5039999999999996</v>
      </c>
      <c r="Q2676" s="180">
        <f>VLOOKUP(D2676,Plan1!$B$2:$S$5570,17,)/1000</f>
        <v>5.7409999999999997</v>
      </c>
      <c r="R2676" s="180">
        <f>VLOOKUP(D2676,Plan1!$B$2:$S$5570,18,)/1000</f>
        <v>5.7380000000000004</v>
      </c>
      <c r="S2676" s="180">
        <f>VLOOKUP(D2676,Plan1!$B$2:$S$5570,6,)/1000</f>
        <v>5.2229999999999999</v>
      </c>
    </row>
    <row r="2677" spans="1:19" x14ac:dyDescent="0.25">
      <c r="A2677" s="178">
        <v>2807</v>
      </c>
      <c r="B2677" s="178">
        <v>-278154</v>
      </c>
      <c r="C2677" s="178">
        <v>-503263</v>
      </c>
      <c r="D2677" s="178" t="s">
        <v>4489</v>
      </c>
      <c r="E2677" s="178" t="s">
        <v>167</v>
      </c>
      <c r="F2677" s="178" t="s">
        <v>4434</v>
      </c>
      <c r="G2677" s="180">
        <f>VLOOKUP(D2677,Plan1!$B$2:$S$5570,7,)/1000</f>
        <v>5.1210000000000004</v>
      </c>
      <c r="H2677" s="180">
        <f>VLOOKUP(D2677,Plan1!$B$2:$S$5570,8,)/1000</f>
        <v>5.2190000000000003</v>
      </c>
      <c r="I2677" s="180">
        <f>VLOOKUP(D2677,Plan1!$B$2:$S$5570,9,)/1000</f>
        <v>4.88</v>
      </c>
      <c r="J2677" s="180">
        <f>VLOOKUP(D2677,Plan1!$B$2:$S$5570,10,)/1000</f>
        <v>4.4370000000000003</v>
      </c>
      <c r="K2677" s="180">
        <f>VLOOKUP(D2677,Plan1!$B$2:$S$5570,11,)/1000</f>
        <v>3.7029999999999998</v>
      </c>
      <c r="L2677" s="180">
        <f>VLOOKUP(D2677,Plan1!$B$2:$S$5570,12,)/1000</f>
        <v>3.3290000000000002</v>
      </c>
      <c r="M2677" s="180">
        <f>VLOOKUP(D2677,Plan1!$B$2:$S$5570,13,)/1000</f>
        <v>3.6</v>
      </c>
      <c r="N2677" s="180">
        <f>VLOOKUP(D2677,Plan1!$B$2:$S$5570,14,)/1000</f>
        <v>4.3479999999999999</v>
      </c>
      <c r="O2677" s="180">
        <f>VLOOKUP(D2677,Plan1!$B$2:$S$5570,15,)/1000</f>
        <v>4.0309999999999997</v>
      </c>
      <c r="P2677" s="180">
        <f>VLOOKUP(D2677,Plan1!$B$2:$S$5570,16,)/1000</f>
        <v>4.343</v>
      </c>
      <c r="Q2677" s="180">
        <f>VLOOKUP(D2677,Plan1!$B$2:$S$5570,17,)/1000</f>
        <v>5.14</v>
      </c>
      <c r="R2677" s="180">
        <f>VLOOKUP(D2677,Plan1!$B$2:$S$5570,18,)/1000</f>
        <v>5.2130000000000001</v>
      </c>
      <c r="S2677" s="180">
        <f>VLOOKUP(D2677,Plan1!$B$2:$S$5570,6,)/1000</f>
        <v>4.4470000000000001</v>
      </c>
    </row>
    <row r="2678" spans="1:19" x14ac:dyDescent="0.25">
      <c r="A2678" s="178">
        <v>54642</v>
      </c>
      <c r="B2678" s="178">
        <v>-45586</v>
      </c>
      <c r="C2678" s="178">
        <v>-451347</v>
      </c>
      <c r="D2678" s="178" t="s">
        <v>1380</v>
      </c>
      <c r="E2678" s="178" t="s">
        <v>167</v>
      </c>
      <c r="F2678" s="178" t="s">
        <v>1298</v>
      </c>
      <c r="G2678" s="180">
        <f>VLOOKUP(D2678,Plan1!$B$2:$S$5570,7,)/1000</f>
        <v>4.4969999999999999</v>
      </c>
      <c r="H2678" s="180">
        <f>VLOOKUP(D2678,Plan1!$B$2:$S$5570,8,)/1000</f>
        <v>4.6660000000000004</v>
      </c>
      <c r="I2678" s="180">
        <f>VLOOKUP(D2678,Plan1!$B$2:$S$5570,9,)/1000</f>
        <v>4.8719999999999999</v>
      </c>
      <c r="J2678" s="180">
        <f>VLOOKUP(D2678,Plan1!$B$2:$S$5570,10,)/1000</f>
        <v>4.9279999999999999</v>
      </c>
      <c r="K2678" s="180">
        <f>VLOOKUP(D2678,Plan1!$B$2:$S$5570,11,)/1000</f>
        <v>4.883</v>
      </c>
      <c r="L2678" s="180">
        <f>VLOOKUP(D2678,Plan1!$B$2:$S$5570,12,)/1000</f>
        <v>5.2039999999999997</v>
      </c>
      <c r="M2678" s="180">
        <f>VLOOKUP(D2678,Plan1!$B$2:$S$5570,13,)/1000</f>
        <v>5.3819999999999997</v>
      </c>
      <c r="N2678" s="180">
        <f>VLOOKUP(D2678,Plan1!$B$2:$S$5570,14,)/1000</f>
        <v>5.82</v>
      </c>
      <c r="O2678" s="180">
        <f>VLOOKUP(D2678,Plan1!$B$2:$S$5570,15,)/1000</f>
        <v>5.9550000000000001</v>
      </c>
      <c r="P2678" s="180">
        <f>VLOOKUP(D2678,Plan1!$B$2:$S$5570,16,)/1000</f>
        <v>5.4509999999999996</v>
      </c>
      <c r="Q2678" s="180">
        <f>VLOOKUP(D2678,Plan1!$B$2:$S$5570,17,)/1000</f>
        <v>4.9489999999999998</v>
      </c>
      <c r="R2678" s="180">
        <f>VLOOKUP(D2678,Plan1!$B$2:$S$5570,18,)/1000</f>
        <v>4.6660000000000004</v>
      </c>
      <c r="S2678" s="180">
        <f>VLOOKUP(D2678,Plan1!$B$2:$S$5570,6,)/1000</f>
        <v>5.1059999999999999</v>
      </c>
    </row>
    <row r="2679" spans="1:19" x14ac:dyDescent="0.25">
      <c r="A2679" s="178">
        <v>54643</v>
      </c>
      <c r="B2679" s="178">
        <v>-46077</v>
      </c>
      <c r="C2679" s="178">
        <v>-450566</v>
      </c>
      <c r="D2679" s="178" t="s">
        <v>1381</v>
      </c>
      <c r="E2679" s="178" t="s">
        <v>167</v>
      </c>
      <c r="F2679" s="178" t="s">
        <v>1298</v>
      </c>
      <c r="G2679" s="180">
        <f>VLOOKUP(D2679,Plan1!$B$2:$S$5570,7,)/1000</f>
        <v>4.5030000000000001</v>
      </c>
      <c r="H2679" s="180">
        <f>VLOOKUP(D2679,Plan1!$B$2:$S$5570,8,)/1000</f>
        <v>4.7089999999999996</v>
      </c>
      <c r="I2679" s="180">
        <f>VLOOKUP(D2679,Plan1!$B$2:$S$5570,9,)/1000</f>
        <v>4.8689999999999998</v>
      </c>
      <c r="J2679" s="180">
        <f>VLOOKUP(D2679,Plan1!$B$2:$S$5570,10,)/1000</f>
        <v>4.9320000000000004</v>
      </c>
      <c r="K2679" s="180">
        <f>VLOOKUP(D2679,Plan1!$B$2:$S$5570,11,)/1000</f>
        <v>4.9189999999999996</v>
      </c>
      <c r="L2679" s="180">
        <f>VLOOKUP(D2679,Plan1!$B$2:$S$5570,12,)/1000</f>
        <v>5.2149999999999999</v>
      </c>
      <c r="M2679" s="180">
        <f>VLOOKUP(D2679,Plan1!$B$2:$S$5570,13,)/1000</f>
        <v>5.3940000000000001</v>
      </c>
      <c r="N2679" s="180">
        <f>VLOOKUP(D2679,Plan1!$B$2:$S$5570,14,)/1000</f>
        <v>5.8929999999999998</v>
      </c>
      <c r="O2679" s="180">
        <f>VLOOKUP(D2679,Plan1!$B$2:$S$5570,15,)/1000</f>
        <v>6.0110000000000001</v>
      </c>
      <c r="P2679" s="180">
        <f>VLOOKUP(D2679,Plan1!$B$2:$S$5570,16,)/1000</f>
        <v>5.4569999999999999</v>
      </c>
      <c r="Q2679" s="180">
        <f>VLOOKUP(D2679,Plan1!$B$2:$S$5570,17,)/1000</f>
        <v>4.9980000000000002</v>
      </c>
      <c r="R2679" s="180">
        <f>VLOOKUP(D2679,Plan1!$B$2:$S$5570,18,)/1000</f>
        <v>4.7030000000000003</v>
      </c>
      <c r="S2679" s="180">
        <f>VLOOKUP(D2679,Plan1!$B$2:$S$5570,6,)/1000</f>
        <v>5.1340000000000003</v>
      </c>
    </row>
    <row r="2680" spans="1:19" x14ac:dyDescent="0.25">
      <c r="A2680" s="178">
        <v>54644</v>
      </c>
      <c r="B2680" s="178">
        <v>-46121</v>
      </c>
      <c r="C2680" s="178">
        <v>-449801</v>
      </c>
      <c r="D2680" s="178" t="s">
        <v>1382</v>
      </c>
      <c r="E2680" s="178" t="s">
        <v>167</v>
      </c>
      <c r="F2680" s="178" t="s">
        <v>1298</v>
      </c>
      <c r="G2680" s="180">
        <f>VLOOKUP(D2680,Plan1!$B$2:$S$5570,7,)/1000</f>
        <v>4.5529999999999999</v>
      </c>
      <c r="H2680" s="180">
        <f>VLOOKUP(D2680,Plan1!$B$2:$S$5570,8,)/1000</f>
        <v>4.7489999999999997</v>
      </c>
      <c r="I2680" s="180">
        <f>VLOOKUP(D2680,Plan1!$B$2:$S$5570,9,)/1000</f>
        <v>4.8959999999999999</v>
      </c>
      <c r="J2680" s="180">
        <f>VLOOKUP(D2680,Plan1!$B$2:$S$5570,10,)/1000</f>
        <v>4.9189999999999996</v>
      </c>
      <c r="K2680" s="180">
        <f>VLOOKUP(D2680,Plan1!$B$2:$S$5570,11,)/1000</f>
        <v>4.9640000000000004</v>
      </c>
      <c r="L2680" s="180">
        <f>VLOOKUP(D2680,Plan1!$B$2:$S$5570,12,)/1000</f>
        <v>5.1840000000000002</v>
      </c>
      <c r="M2680" s="180">
        <f>VLOOKUP(D2680,Plan1!$B$2:$S$5570,13,)/1000</f>
        <v>5.3639999999999999</v>
      </c>
      <c r="N2680" s="180">
        <f>VLOOKUP(D2680,Plan1!$B$2:$S$5570,14,)/1000</f>
        <v>5.88</v>
      </c>
      <c r="O2680" s="180">
        <f>VLOOKUP(D2680,Plan1!$B$2:$S$5570,15,)/1000</f>
        <v>6.0339999999999998</v>
      </c>
      <c r="P2680" s="180">
        <f>VLOOKUP(D2680,Plan1!$B$2:$S$5570,16,)/1000</f>
        <v>5.4809999999999999</v>
      </c>
      <c r="Q2680" s="180">
        <f>VLOOKUP(D2680,Plan1!$B$2:$S$5570,17,)/1000</f>
        <v>5.0179999999999998</v>
      </c>
      <c r="R2680" s="180">
        <f>VLOOKUP(D2680,Plan1!$B$2:$S$5570,18,)/1000</f>
        <v>4.7859999999999996</v>
      </c>
      <c r="S2680" s="180">
        <f>VLOOKUP(D2680,Plan1!$B$2:$S$5570,6,)/1000</f>
        <v>5.1520000000000001</v>
      </c>
    </row>
    <row r="2681" spans="1:19" x14ac:dyDescent="0.25">
      <c r="A2681" s="178">
        <v>56637</v>
      </c>
      <c r="B2681" s="178">
        <v>-40446</v>
      </c>
      <c r="C2681" s="178">
        <v>-449338</v>
      </c>
      <c r="D2681" s="178" t="s">
        <v>1408</v>
      </c>
      <c r="E2681" s="178" t="s">
        <v>167</v>
      </c>
      <c r="F2681" s="178" t="s">
        <v>1298</v>
      </c>
      <c r="G2681" s="180">
        <f>VLOOKUP(D2681,Plan1!$B$2:$S$5570,7,)/1000</f>
        <v>4.6369999999999996</v>
      </c>
      <c r="H2681" s="180">
        <f>VLOOKUP(D2681,Plan1!$B$2:$S$5570,8,)/1000</f>
        <v>4.7729999999999997</v>
      </c>
      <c r="I2681" s="180">
        <f>VLOOKUP(D2681,Plan1!$B$2:$S$5570,9,)/1000</f>
        <v>4.9660000000000002</v>
      </c>
      <c r="J2681" s="180">
        <f>VLOOKUP(D2681,Plan1!$B$2:$S$5570,10,)/1000</f>
        <v>4.9450000000000003</v>
      </c>
      <c r="K2681" s="180">
        <f>VLOOKUP(D2681,Plan1!$B$2:$S$5570,11,)/1000</f>
        <v>4.9690000000000003</v>
      </c>
      <c r="L2681" s="180">
        <f>VLOOKUP(D2681,Plan1!$B$2:$S$5570,12,)/1000</f>
        <v>5.1550000000000002</v>
      </c>
      <c r="M2681" s="180">
        <f>VLOOKUP(D2681,Plan1!$B$2:$S$5570,13,)/1000</f>
        <v>5.3179999999999996</v>
      </c>
      <c r="N2681" s="180">
        <f>VLOOKUP(D2681,Plan1!$B$2:$S$5570,14,)/1000</f>
        <v>5.8040000000000003</v>
      </c>
      <c r="O2681" s="180">
        <f>VLOOKUP(D2681,Plan1!$B$2:$S$5570,15,)/1000</f>
        <v>6.0519999999999996</v>
      </c>
      <c r="P2681" s="180">
        <f>VLOOKUP(D2681,Plan1!$B$2:$S$5570,16,)/1000</f>
        <v>5.5179999999999998</v>
      </c>
      <c r="Q2681" s="180">
        <f>VLOOKUP(D2681,Plan1!$B$2:$S$5570,17,)/1000</f>
        <v>5.0720000000000001</v>
      </c>
      <c r="R2681" s="180">
        <f>VLOOKUP(D2681,Plan1!$B$2:$S$5570,18,)/1000</f>
        <v>4.875</v>
      </c>
      <c r="S2681" s="180">
        <f>VLOOKUP(D2681,Plan1!$B$2:$S$5570,6,)/1000</f>
        <v>5.1740000000000004</v>
      </c>
    </row>
    <row r="2682" spans="1:19" x14ac:dyDescent="0.25">
      <c r="A2682" s="178">
        <v>47219</v>
      </c>
      <c r="B2682" s="178">
        <v>-65921</v>
      </c>
      <c r="C2682" s="178">
        <v>-379156</v>
      </c>
      <c r="D2682" s="178" t="s">
        <v>2879</v>
      </c>
      <c r="E2682" s="178" t="s">
        <v>167</v>
      </c>
      <c r="F2682" s="178" t="s">
        <v>2709</v>
      </c>
      <c r="G2682" s="180">
        <f>VLOOKUP(D2682,Plan1!$B$2:$S$5570,7,)/1000</f>
        <v>5.8289999999999997</v>
      </c>
      <c r="H2682" s="180">
        <f>VLOOKUP(D2682,Plan1!$B$2:$S$5570,8,)/1000</f>
        <v>5.93</v>
      </c>
      <c r="I2682" s="180">
        <f>VLOOKUP(D2682,Plan1!$B$2:$S$5570,9,)/1000</f>
        <v>6.1219999999999999</v>
      </c>
      <c r="J2682" s="180">
        <f>VLOOKUP(D2682,Plan1!$B$2:$S$5570,10,)/1000</f>
        <v>5.9610000000000003</v>
      </c>
      <c r="K2682" s="180">
        <f>VLOOKUP(D2682,Plan1!$B$2:$S$5570,11,)/1000</f>
        <v>5.5629999999999997</v>
      </c>
      <c r="L2682" s="180">
        <f>VLOOKUP(D2682,Plan1!$B$2:$S$5570,12,)/1000</f>
        <v>5.2839999999999998</v>
      </c>
      <c r="M2682" s="180">
        <f>VLOOKUP(D2682,Plan1!$B$2:$S$5570,13,)/1000</f>
        <v>5.5510000000000002</v>
      </c>
      <c r="N2682" s="180">
        <f>VLOOKUP(D2682,Plan1!$B$2:$S$5570,14,)/1000</f>
        <v>6.2439999999999998</v>
      </c>
      <c r="O2682" s="180">
        <f>VLOOKUP(D2682,Plan1!$B$2:$S$5570,15,)/1000</f>
        <v>6.617</v>
      </c>
      <c r="P2682" s="180">
        <f>VLOOKUP(D2682,Plan1!$B$2:$S$5570,16,)/1000</f>
        <v>6.5510000000000002</v>
      </c>
      <c r="Q2682" s="180">
        <f>VLOOKUP(D2682,Plan1!$B$2:$S$5570,17,)/1000</f>
        <v>6.4770000000000003</v>
      </c>
      <c r="R2682" s="180">
        <f>VLOOKUP(D2682,Plan1!$B$2:$S$5570,18,)/1000</f>
        <v>5.9690000000000003</v>
      </c>
      <c r="S2682" s="180">
        <f>VLOOKUP(D2682,Plan1!$B$2:$S$5570,6,)/1000</f>
        <v>6.008</v>
      </c>
    </row>
    <row r="2683" spans="1:19" x14ac:dyDescent="0.25">
      <c r="A2683" s="178">
        <v>55013</v>
      </c>
      <c r="B2683" s="178">
        <v>-45119</v>
      </c>
      <c r="C2683" s="178">
        <v>-426179</v>
      </c>
      <c r="D2683" s="178" t="s">
        <v>3627</v>
      </c>
      <c r="E2683" s="178" t="s">
        <v>167</v>
      </c>
      <c r="F2683" s="178" t="s">
        <v>3448</v>
      </c>
      <c r="G2683" s="180">
        <f>VLOOKUP(D2683,Plan1!$B$2:$S$5570,7,)/1000</f>
        <v>4.9850000000000003</v>
      </c>
      <c r="H2683" s="180">
        <f>VLOOKUP(D2683,Plan1!$B$2:$S$5570,8,)/1000</f>
        <v>5.1130000000000004</v>
      </c>
      <c r="I2683" s="180">
        <f>VLOOKUP(D2683,Plan1!$B$2:$S$5570,9,)/1000</f>
        <v>5.282</v>
      </c>
      <c r="J2683" s="180">
        <f>VLOOKUP(D2683,Plan1!$B$2:$S$5570,10,)/1000</f>
        <v>5.194</v>
      </c>
      <c r="K2683" s="180">
        <f>VLOOKUP(D2683,Plan1!$B$2:$S$5570,11,)/1000</f>
        <v>5.2389999999999999</v>
      </c>
      <c r="L2683" s="180">
        <f>VLOOKUP(D2683,Plan1!$B$2:$S$5570,12,)/1000</f>
        <v>5.4880000000000004</v>
      </c>
      <c r="M2683" s="180">
        <f>VLOOKUP(D2683,Plan1!$B$2:$S$5570,13,)/1000</f>
        <v>5.7590000000000003</v>
      </c>
      <c r="N2683" s="180">
        <f>VLOOKUP(D2683,Plan1!$B$2:$S$5570,14,)/1000</f>
        <v>6.2190000000000003</v>
      </c>
      <c r="O2683" s="180">
        <f>VLOOKUP(D2683,Plan1!$B$2:$S$5570,15,)/1000</f>
        <v>6.5430000000000001</v>
      </c>
      <c r="P2683" s="180">
        <f>VLOOKUP(D2683,Plan1!$B$2:$S$5570,16,)/1000</f>
        <v>6.3449999999999998</v>
      </c>
      <c r="Q2683" s="180">
        <f>VLOOKUP(D2683,Plan1!$B$2:$S$5570,17,)/1000</f>
        <v>5.9710000000000001</v>
      </c>
      <c r="R2683" s="180">
        <f>VLOOKUP(D2683,Plan1!$B$2:$S$5570,18,)/1000</f>
        <v>5.4539999999999997</v>
      </c>
      <c r="S2683" s="180">
        <f>VLOOKUP(D2683,Plan1!$B$2:$S$5570,6,)/1000</f>
        <v>5.633</v>
      </c>
    </row>
    <row r="2684" spans="1:19" x14ac:dyDescent="0.25">
      <c r="A2684" s="178">
        <v>1575</v>
      </c>
      <c r="B2684" s="178">
        <v>-294893</v>
      </c>
      <c r="C2684" s="178">
        <v>-530139</v>
      </c>
      <c r="D2684" s="178" t="s">
        <v>4035</v>
      </c>
      <c r="E2684" s="178" t="s">
        <v>167</v>
      </c>
      <c r="F2684" s="178" t="s">
        <v>3898</v>
      </c>
      <c r="G2684" s="180">
        <f>VLOOKUP(D2684,Plan1!$B$2:$S$5570,7,)/1000</f>
        <v>5.4610000000000003</v>
      </c>
      <c r="H2684" s="180">
        <f>VLOOKUP(D2684,Plan1!$B$2:$S$5570,8,)/1000</f>
        <v>5.6269999999999998</v>
      </c>
      <c r="I2684" s="180">
        <f>VLOOKUP(D2684,Plan1!$B$2:$S$5570,9,)/1000</f>
        <v>5.3410000000000002</v>
      </c>
      <c r="J2684" s="180">
        <f>VLOOKUP(D2684,Plan1!$B$2:$S$5570,10,)/1000</f>
        <v>4.7610000000000001</v>
      </c>
      <c r="K2684" s="180">
        <f>VLOOKUP(D2684,Plan1!$B$2:$S$5570,11,)/1000</f>
        <v>3.8570000000000002</v>
      </c>
      <c r="L2684" s="180">
        <f>VLOOKUP(D2684,Plan1!$B$2:$S$5570,12,)/1000</f>
        <v>3.39</v>
      </c>
      <c r="M2684" s="180">
        <f>VLOOKUP(D2684,Plan1!$B$2:$S$5570,13,)/1000</f>
        <v>3.6739999999999999</v>
      </c>
      <c r="N2684" s="180">
        <f>VLOOKUP(D2684,Plan1!$B$2:$S$5570,14,)/1000</f>
        <v>4.3209999999999997</v>
      </c>
      <c r="O2684" s="180">
        <f>VLOOKUP(D2684,Plan1!$B$2:$S$5570,15,)/1000</f>
        <v>4.13</v>
      </c>
      <c r="P2684" s="180">
        <f>VLOOKUP(D2684,Plan1!$B$2:$S$5570,16,)/1000</f>
        <v>4.8860000000000001</v>
      </c>
      <c r="Q2684" s="180">
        <f>VLOOKUP(D2684,Plan1!$B$2:$S$5570,17,)/1000</f>
        <v>5.5990000000000002</v>
      </c>
      <c r="R2684" s="180">
        <f>VLOOKUP(D2684,Plan1!$B$2:$S$5570,18,)/1000</f>
        <v>5.7080000000000002</v>
      </c>
      <c r="S2684" s="180">
        <f>VLOOKUP(D2684,Plan1!$B$2:$S$5570,6,)/1000</f>
        <v>4.7290000000000001</v>
      </c>
    </row>
    <row r="2685" spans="1:19" x14ac:dyDescent="0.25">
      <c r="A2685" s="178">
        <v>34914</v>
      </c>
      <c r="B2685" s="178">
        <v>-98294</v>
      </c>
      <c r="C2685" s="178">
        <v>-367401</v>
      </c>
      <c r="D2685" s="178" t="s">
        <v>209</v>
      </c>
      <c r="E2685" s="178" t="s">
        <v>167</v>
      </c>
      <c r="F2685" s="178" t="s">
        <v>192</v>
      </c>
      <c r="G2685" s="180">
        <f>VLOOKUP(D2685,Plan1!$B$2:$S$5570,7,)/1000</f>
        <v>5.6980000000000004</v>
      </c>
      <c r="H2685" s="180">
        <f>VLOOKUP(D2685,Plan1!$B$2:$S$5570,8,)/1000</f>
        <v>5.6440000000000001</v>
      </c>
      <c r="I2685" s="180">
        <f>VLOOKUP(D2685,Plan1!$B$2:$S$5570,9,)/1000</f>
        <v>5.8639999999999999</v>
      </c>
      <c r="J2685" s="180">
        <f>VLOOKUP(D2685,Plan1!$B$2:$S$5570,10,)/1000</f>
        <v>5.3220000000000001</v>
      </c>
      <c r="K2685" s="180">
        <f>VLOOKUP(D2685,Plan1!$B$2:$S$5570,11,)/1000</f>
        <v>4.548</v>
      </c>
      <c r="L2685" s="180">
        <f>VLOOKUP(D2685,Plan1!$B$2:$S$5570,12,)/1000</f>
        <v>4.319</v>
      </c>
      <c r="M2685" s="180">
        <f>VLOOKUP(D2685,Plan1!$B$2:$S$5570,13,)/1000</f>
        <v>4.4409999999999998</v>
      </c>
      <c r="N2685" s="180">
        <f>VLOOKUP(D2685,Plan1!$B$2:$S$5570,14,)/1000</f>
        <v>4.923</v>
      </c>
      <c r="O2685" s="180">
        <f>VLOOKUP(D2685,Plan1!$B$2:$S$5570,15,)/1000</f>
        <v>5.5179999999999998</v>
      </c>
      <c r="P2685" s="180">
        <f>VLOOKUP(D2685,Plan1!$B$2:$S$5570,16,)/1000</f>
        <v>5.6740000000000004</v>
      </c>
      <c r="Q2685" s="180">
        <f>VLOOKUP(D2685,Plan1!$B$2:$S$5570,17,)/1000</f>
        <v>5.9820000000000002</v>
      </c>
      <c r="R2685" s="180">
        <f>VLOOKUP(D2685,Plan1!$B$2:$S$5570,18,)/1000</f>
        <v>5.8529999999999998</v>
      </c>
      <c r="S2685" s="180">
        <f>VLOOKUP(D2685,Plan1!$B$2:$S$5570,6,)/1000</f>
        <v>5.3150000000000004</v>
      </c>
    </row>
    <row r="2686" spans="1:19" x14ac:dyDescent="0.25">
      <c r="A2686" s="178">
        <v>31452</v>
      </c>
      <c r="B2686" s="178">
        <v>-107876</v>
      </c>
      <c r="C2686" s="178">
        <v>-496213</v>
      </c>
      <c r="D2686" s="178" t="s">
        <v>5407</v>
      </c>
      <c r="E2686" s="178" t="s">
        <v>167</v>
      </c>
      <c r="F2686" s="178" t="s">
        <v>5370</v>
      </c>
      <c r="G2686" s="180">
        <f>VLOOKUP(D2686,Plan1!$B$2:$S$5570,7,)/1000</f>
        <v>4.8570000000000002</v>
      </c>
      <c r="H2686" s="180">
        <f>VLOOKUP(D2686,Plan1!$B$2:$S$5570,8,)/1000</f>
        <v>5.0140000000000002</v>
      </c>
      <c r="I2686" s="180">
        <f>VLOOKUP(D2686,Plan1!$B$2:$S$5570,9,)/1000</f>
        <v>4.9059999999999997</v>
      </c>
      <c r="J2686" s="180">
        <f>VLOOKUP(D2686,Plan1!$B$2:$S$5570,10,)/1000</f>
        <v>5.15</v>
      </c>
      <c r="K2686" s="180">
        <f>VLOOKUP(D2686,Plan1!$B$2:$S$5570,11,)/1000</f>
        <v>5.4080000000000004</v>
      </c>
      <c r="L2686" s="180">
        <f>VLOOKUP(D2686,Plan1!$B$2:$S$5570,12,)/1000</f>
        <v>5.5250000000000004</v>
      </c>
      <c r="M2686" s="180">
        <f>VLOOKUP(D2686,Plan1!$B$2:$S$5570,13,)/1000</f>
        <v>5.69</v>
      </c>
      <c r="N2686" s="180">
        <f>VLOOKUP(D2686,Plan1!$B$2:$S$5570,14,)/1000</f>
        <v>6.1539999999999999</v>
      </c>
      <c r="O2686" s="180">
        <f>VLOOKUP(D2686,Plan1!$B$2:$S$5570,15,)/1000</f>
        <v>5.657</v>
      </c>
      <c r="P2686" s="180">
        <f>VLOOKUP(D2686,Plan1!$B$2:$S$5570,16,)/1000</f>
        <v>5.2149999999999999</v>
      </c>
      <c r="Q2686" s="180">
        <f>VLOOKUP(D2686,Plan1!$B$2:$S$5570,17,)/1000</f>
        <v>4.8769999999999998</v>
      </c>
      <c r="R2686" s="180">
        <f>VLOOKUP(D2686,Plan1!$B$2:$S$5570,18,)/1000</f>
        <v>4.8019999999999996</v>
      </c>
      <c r="S2686" s="180">
        <f>VLOOKUP(D2686,Plan1!$B$2:$S$5570,6,)/1000</f>
        <v>5.2709999999999999</v>
      </c>
    </row>
    <row r="2687" spans="1:19" x14ac:dyDescent="0.25">
      <c r="A2687" s="178">
        <v>11269</v>
      </c>
      <c r="B2687" s="178">
        <v>-200242</v>
      </c>
      <c r="C2687" s="178">
        <v>-455405</v>
      </c>
      <c r="D2687" s="178" t="s">
        <v>2117</v>
      </c>
      <c r="E2687" s="178" t="s">
        <v>167</v>
      </c>
      <c r="F2687" s="178" t="s">
        <v>1727</v>
      </c>
      <c r="G2687" s="180">
        <f>VLOOKUP(D2687,Plan1!$B$2:$S$5570,7,)/1000</f>
        <v>5.3330000000000002</v>
      </c>
      <c r="H2687" s="180">
        <f>VLOOKUP(D2687,Plan1!$B$2:$S$5570,8,)/1000</f>
        <v>5.7839999999999998</v>
      </c>
      <c r="I2687" s="180">
        <f>VLOOKUP(D2687,Plan1!$B$2:$S$5570,9,)/1000</f>
        <v>5.3179999999999996</v>
      </c>
      <c r="J2687" s="180">
        <f>VLOOKUP(D2687,Plan1!$B$2:$S$5570,10,)/1000</f>
        <v>5.6070000000000002</v>
      </c>
      <c r="K2687" s="180">
        <f>VLOOKUP(D2687,Plan1!$B$2:$S$5570,11,)/1000</f>
        <v>5.2830000000000004</v>
      </c>
      <c r="L2687" s="180">
        <f>VLOOKUP(D2687,Plan1!$B$2:$S$5570,12,)/1000</f>
        <v>5.1929999999999996</v>
      </c>
      <c r="M2687" s="180">
        <f>VLOOKUP(D2687,Plan1!$B$2:$S$5570,13,)/1000</f>
        <v>5.431</v>
      </c>
      <c r="N2687" s="180">
        <f>VLOOKUP(D2687,Plan1!$B$2:$S$5570,14,)/1000</f>
        <v>6.1580000000000004</v>
      </c>
      <c r="O2687" s="180">
        <f>VLOOKUP(D2687,Plan1!$B$2:$S$5570,15,)/1000</f>
        <v>5.8490000000000002</v>
      </c>
      <c r="P2687" s="180">
        <f>VLOOKUP(D2687,Plan1!$B$2:$S$5570,16,)/1000</f>
        <v>5.4669999999999996</v>
      </c>
      <c r="Q2687" s="180">
        <f>VLOOKUP(D2687,Plan1!$B$2:$S$5570,17,)/1000</f>
        <v>4.8970000000000002</v>
      </c>
      <c r="R2687" s="180">
        <f>VLOOKUP(D2687,Plan1!$B$2:$S$5570,18,)/1000</f>
        <v>5.0999999999999996</v>
      </c>
      <c r="S2687" s="180">
        <f>VLOOKUP(D2687,Plan1!$B$2:$S$5570,6,)/1000</f>
        <v>5.452</v>
      </c>
    </row>
    <row r="2688" spans="1:19" x14ac:dyDescent="0.25">
      <c r="A2688" s="178">
        <v>48010</v>
      </c>
      <c r="B2688" s="178">
        <v>-63916</v>
      </c>
      <c r="C2688" s="178">
        <v>-355973</v>
      </c>
      <c r="D2688" s="178" t="s">
        <v>3781</v>
      </c>
      <c r="E2688" s="178" t="s">
        <v>167</v>
      </c>
      <c r="F2688" s="178" t="s">
        <v>3752</v>
      </c>
      <c r="G2688" s="180">
        <f>VLOOKUP(D2688,Plan1!$B$2:$S$5570,7,)/1000</f>
        <v>5.508</v>
      </c>
      <c r="H2688" s="180">
        <f>VLOOKUP(D2688,Plan1!$B$2:$S$5570,8,)/1000</f>
        <v>5.69</v>
      </c>
      <c r="I2688" s="180">
        <f>VLOOKUP(D2688,Plan1!$B$2:$S$5570,9,)/1000</f>
        <v>5.8680000000000003</v>
      </c>
      <c r="J2688" s="180">
        <f>VLOOKUP(D2688,Plan1!$B$2:$S$5570,10,)/1000</f>
        <v>5.5529999999999999</v>
      </c>
      <c r="K2688" s="180">
        <f>VLOOKUP(D2688,Plan1!$B$2:$S$5570,11,)/1000</f>
        <v>5.1020000000000003</v>
      </c>
      <c r="L2688" s="180">
        <f>VLOOKUP(D2688,Plan1!$B$2:$S$5570,12,)/1000</f>
        <v>4.7220000000000004</v>
      </c>
      <c r="M2688" s="180">
        <f>VLOOKUP(D2688,Plan1!$B$2:$S$5570,13,)/1000</f>
        <v>4.8710000000000004</v>
      </c>
      <c r="N2688" s="180">
        <f>VLOOKUP(D2688,Plan1!$B$2:$S$5570,14,)/1000</f>
        <v>5.4880000000000004</v>
      </c>
      <c r="O2688" s="180">
        <f>VLOOKUP(D2688,Plan1!$B$2:$S$5570,15,)/1000</f>
        <v>5.7539999999999996</v>
      </c>
      <c r="P2688" s="180">
        <f>VLOOKUP(D2688,Plan1!$B$2:$S$5570,16,)/1000</f>
        <v>5.7939999999999996</v>
      </c>
      <c r="Q2688" s="180">
        <f>VLOOKUP(D2688,Plan1!$B$2:$S$5570,17,)/1000</f>
        <v>5.8710000000000004</v>
      </c>
      <c r="R2688" s="180">
        <f>VLOOKUP(D2688,Plan1!$B$2:$S$5570,18,)/1000</f>
        <v>5.5369999999999999</v>
      </c>
      <c r="S2688" s="180">
        <f>VLOOKUP(D2688,Plan1!$B$2:$S$5570,6,)/1000</f>
        <v>5.4790000000000001</v>
      </c>
    </row>
    <row r="2689" spans="1:19" x14ac:dyDescent="0.25">
      <c r="A2689" s="178">
        <v>46859</v>
      </c>
      <c r="B2689" s="178">
        <v>-66725</v>
      </c>
      <c r="C2689" s="178">
        <v>-353709</v>
      </c>
      <c r="D2689" s="178" t="s">
        <v>2874</v>
      </c>
      <c r="E2689" s="178" t="s">
        <v>167</v>
      </c>
      <c r="F2689" s="178" t="s">
        <v>2709</v>
      </c>
      <c r="G2689" s="180">
        <f>VLOOKUP(D2689,Plan1!$B$2:$S$5570,7,)/1000</f>
        <v>5.5149999999999997</v>
      </c>
      <c r="H2689" s="180">
        <f>VLOOKUP(D2689,Plan1!$B$2:$S$5570,8,)/1000</f>
        <v>5.6379999999999999</v>
      </c>
      <c r="I2689" s="180">
        <f>VLOOKUP(D2689,Plan1!$B$2:$S$5570,9,)/1000</f>
        <v>5.8109999999999999</v>
      </c>
      <c r="J2689" s="180">
        <f>VLOOKUP(D2689,Plan1!$B$2:$S$5570,10,)/1000</f>
        <v>5.4480000000000004</v>
      </c>
      <c r="K2689" s="180">
        <f>VLOOKUP(D2689,Plan1!$B$2:$S$5570,11,)/1000</f>
        <v>4.9429999999999996</v>
      </c>
      <c r="L2689" s="180">
        <f>VLOOKUP(D2689,Plan1!$B$2:$S$5570,12,)/1000</f>
        <v>4.4930000000000003</v>
      </c>
      <c r="M2689" s="180">
        <f>VLOOKUP(D2689,Plan1!$B$2:$S$5570,13,)/1000</f>
        <v>4.6440000000000001</v>
      </c>
      <c r="N2689" s="180">
        <f>VLOOKUP(D2689,Plan1!$B$2:$S$5570,14,)/1000</f>
        <v>5.3120000000000003</v>
      </c>
      <c r="O2689" s="180">
        <f>VLOOKUP(D2689,Plan1!$B$2:$S$5570,15,)/1000</f>
        <v>5.6210000000000004</v>
      </c>
      <c r="P2689" s="180">
        <f>VLOOKUP(D2689,Plan1!$B$2:$S$5570,16,)/1000</f>
        <v>5.7519999999999998</v>
      </c>
      <c r="Q2689" s="180">
        <f>VLOOKUP(D2689,Plan1!$B$2:$S$5570,17,)/1000</f>
        <v>5.9039999999999999</v>
      </c>
      <c r="R2689" s="180">
        <f>VLOOKUP(D2689,Plan1!$B$2:$S$5570,18,)/1000</f>
        <v>5.63</v>
      </c>
      <c r="S2689" s="180">
        <f>VLOOKUP(D2689,Plan1!$B$2:$S$5570,6,)/1000</f>
        <v>5.3929999999999998</v>
      </c>
    </row>
    <row r="2690" spans="1:19" x14ac:dyDescent="0.25">
      <c r="A2690" s="178">
        <v>48777</v>
      </c>
      <c r="B2690" s="178">
        <v>-61557</v>
      </c>
      <c r="C2690" s="178">
        <v>-354378</v>
      </c>
      <c r="D2690" s="178" t="s">
        <v>3806</v>
      </c>
      <c r="E2690" s="178" t="s">
        <v>167</v>
      </c>
      <c r="F2690" s="178" t="s">
        <v>3752</v>
      </c>
      <c r="G2690" s="180">
        <f>VLOOKUP(D2690,Plan1!$B$2:$S$5570,7,)/1000</f>
        <v>5.6219999999999999</v>
      </c>
      <c r="H2690" s="180">
        <f>VLOOKUP(D2690,Plan1!$B$2:$S$5570,8,)/1000</f>
        <v>5.7930000000000001</v>
      </c>
      <c r="I2690" s="180">
        <f>VLOOKUP(D2690,Plan1!$B$2:$S$5570,9,)/1000</f>
        <v>5.9720000000000004</v>
      </c>
      <c r="J2690" s="180">
        <f>VLOOKUP(D2690,Plan1!$B$2:$S$5570,10,)/1000</f>
        <v>5.6029999999999998</v>
      </c>
      <c r="K2690" s="180">
        <f>VLOOKUP(D2690,Plan1!$B$2:$S$5570,11,)/1000</f>
        <v>5.1219999999999999</v>
      </c>
      <c r="L2690" s="180">
        <f>VLOOKUP(D2690,Plan1!$B$2:$S$5570,12,)/1000</f>
        <v>4.766</v>
      </c>
      <c r="M2690" s="180">
        <f>VLOOKUP(D2690,Plan1!$B$2:$S$5570,13,)/1000</f>
        <v>4.8879999999999999</v>
      </c>
      <c r="N2690" s="180">
        <f>VLOOKUP(D2690,Plan1!$B$2:$S$5570,14,)/1000</f>
        <v>5.5410000000000004</v>
      </c>
      <c r="O2690" s="180">
        <f>VLOOKUP(D2690,Plan1!$B$2:$S$5570,15,)/1000</f>
        <v>5.7969999999999997</v>
      </c>
      <c r="P2690" s="180">
        <f>VLOOKUP(D2690,Plan1!$B$2:$S$5570,16,)/1000</f>
        <v>5.8710000000000004</v>
      </c>
      <c r="Q2690" s="180">
        <f>VLOOKUP(D2690,Plan1!$B$2:$S$5570,17,)/1000</f>
        <v>5.9489999999999998</v>
      </c>
      <c r="R2690" s="180">
        <f>VLOOKUP(D2690,Plan1!$B$2:$S$5570,18,)/1000</f>
        <v>5.5830000000000002</v>
      </c>
      <c r="S2690" s="180">
        <f>VLOOKUP(D2690,Plan1!$B$2:$S$5570,6,)/1000</f>
        <v>5.5419999999999998</v>
      </c>
    </row>
    <row r="2691" spans="1:19" x14ac:dyDescent="0.25">
      <c r="A2691" s="178">
        <v>55363</v>
      </c>
      <c r="B2691" s="178">
        <v>-43934</v>
      </c>
      <c r="C2691" s="178">
        <v>-415993</v>
      </c>
      <c r="D2691" s="178" t="s">
        <v>3632</v>
      </c>
      <c r="E2691" s="178" t="s">
        <v>167</v>
      </c>
      <c r="F2691" s="178" t="s">
        <v>3448</v>
      </c>
      <c r="G2691" s="180">
        <f>VLOOKUP(D2691,Plan1!$B$2:$S$5570,7,)/1000</f>
        <v>4.9729999999999999</v>
      </c>
      <c r="H2691" s="180">
        <f>VLOOKUP(D2691,Plan1!$B$2:$S$5570,8,)/1000</f>
        <v>5.1929999999999996</v>
      </c>
      <c r="I2691" s="180">
        <f>VLOOKUP(D2691,Plan1!$B$2:$S$5570,9,)/1000</f>
        <v>5.2380000000000004</v>
      </c>
      <c r="J2691" s="180">
        <f>VLOOKUP(D2691,Plan1!$B$2:$S$5570,10,)/1000</f>
        <v>5.0149999999999997</v>
      </c>
      <c r="K2691" s="180">
        <f>VLOOKUP(D2691,Plan1!$B$2:$S$5570,11,)/1000</f>
        <v>5.2619999999999996</v>
      </c>
      <c r="L2691" s="180">
        <f>VLOOKUP(D2691,Plan1!$B$2:$S$5570,12,)/1000</f>
        <v>5.4269999999999996</v>
      </c>
      <c r="M2691" s="180">
        <f>VLOOKUP(D2691,Plan1!$B$2:$S$5570,13,)/1000</f>
        <v>5.6509999999999998</v>
      </c>
      <c r="N2691" s="180">
        <f>VLOOKUP(D2691,Plan1!$B$2:$S$5570,14,)/1000</f>
        <v>6.274</v>
      </c>
      <c r="O2691" s="180">
        <f>VLOOKUP(D2691,Plan1!$B$2:$S$5570,15,)/1000</f>
        <v>6.5869999999999997</v>
      </c>
      <c r="P2691" s="180">
        <f>VLOOKUP(D2691,Plan1!$B$2:$S$5570,16,)/1000</f>
        <v>6.3739999999999997</v>
      </c>
      <c r="Q2691" s="180">
        <f>VLOOKUP(D2691,Plan1!$B$2:$S$5570,17,)/1000</f>
        <v>6.0830000000000002</v>
      </c>
      <c r="R2691" s="180">
        <f>VLOOKUP(D2691,Plan1!$B$2:$S$5570,18,)/1000</f>
        <v>5.4470000000000001</v>
      </c>
      <c r="S2691" s="180">
        <f>VLOOKUP(D2691,Plan1!$B$2:$S$5570,6,)/1000</f>
        <v>5.6269999999999998</v>
      </c>
    </row>
    <row r="2692" spans="1:19" x14ac:dyDescent="0.25">
      <c r="A2692" s="178">
        <v>49539</v>
      </c>
      <c r="B2692" s="178">
        <v>-60039</v>
      </c>
      <c r="C2692" s="178">
        <v>-358712</v>
      </c>
      <c r="D2692" s="178" t="s">
        <v>3837</v>
      </c>
      <c r="E2692" s="178" t="s">
        <v>167</v>
      </c>
      <c r="F2692" s="178" t="s">
        <v>3752</v>
      </c>
      <c r="G2692" s="180">
        <f>VLOOKUP(D2692,Plan1!$B$2:$S$5570,7,)/1000</f>
        <v>5.53</v>
      </c>
      <c r="H2692" s="180">
        <f>VLOOKUP(D2692,Plan1!$B$2:$S$5570,8,)/1000</f>
        <v>5.6440000000000001</v>
      </c>
      <c r="I2692" s="180">
        <f>VLOOKUP(D2692,Plan1!$B$2:$S$5570,9,)/1000</f>
        <v>5.758</v>
      </c>
      <c r="J2692" s="180">
        <f>VLOOKUP(D2692,Plan1!$B$2:$S$5570,10,)/1000</f>
        <v>5.5759999999999996</v>
      </c>
      <c r="K2692" s="180">
        <f>VLOOKUP(D2692,Plan1!$B$2:$S$5570,11,)/1000</f>
        <v>5.1550000000000002</v>
      </c>
      <c r="L2692" s="180">
        <f>VLOOKUP(D2692,Plan1!$B$2:$S$5570,12,)/1000</f>
        <v>4.7329999999999997</v>
      </c>
      <c r="M2692" s="180">
        <f>VLOOKUP(D2692,Plan1!$B$2:$S$5570,13,)/1000</f>
        <v>4.9429999999999996</v>
      </c>
      <c r="N2692" s="180">
        <f>VLOOKUP(D2692,Plan1!$B$2:$S$5570,14,)/1000</f>
        <v>5.5449999999999999</v>
      </c>
      <c r="O2692" s="180">
        <f>VLOOKUP(D2692,Plan1!$B$2:$S$5570,15,)/1000</f>
        <v>5.78</v>
      </c>
      <c r="P2692" s="180">
        <f>VLOOKUP(D2692,Plan1!$B$2:$S$5570,16,)/1000</f>
        <v>5.859</v>
      </c>
      <c r="Q2692" s="180">
        <f>VLOOKUP(D2692,Plan1!$B$2:$S$5570,17,)/1000</f>
        <v>5.8979999999999997</v>
      </c>
      <c r="R2692" s="180">
        <f>VLOOKUP(D2692,Plan1!$B$2:$S$5570,18,)/1000</f>
        <v>5.5119999999999996</v>
      </c>
      <c r="S2692" s="180">
        <f>VLOOKUP(D2692,Plan1!$B$2:$S$5570,6,)/1000</f>
        <v>5.4939999999999998</v>
      </c>
    </row>
    <row r="2693" spans="1:19" x14ac:dyDescent="0.25">
      <c r="A2693" s="178">
        <v>39772</v>
      </c>
      <c r="B2693" s="178">
        <v>-84769</v>
      </c>
      <c r="C2693" s="178">
        <v>-415376</v>
      </c>
      <c r="D2693" s="178" t="s">
        <v>3480</v>
      </c>
      <c r="E2693" s="178" t="s">
        <v>167</v>
      </c>
      <c r="F2693" s="178" t="s">
        <v>3448</v>
      </c>
      <c r="G2693" s="180">
        <f>VLOOKUP(D2693,Plan1!$B$2:$S$5570,7,)/1000</f>
        <v>5.7050000000000001</v>
      </c>
      <c r="H2693" s="180">
        <f>VLOOKUP(D2693,Plan1!$B$2:$S$5570,8,)/1000</f>
        <v>5.7030000000000003</v>
      </c>
      <c r="I2693" s="180">
        <f>VLOOKUP(D2693,Plan1!$B$2:$S$5570,9,)/1000</f>
        <v>5.7679999999999998</v>
      </c>
      <c r="J2693" s="180">
        <f>VLOOKUP(D2693,Plan1!$B$2:$S$5570,10,)/1000</f>
        <v>5.6020000000000003</v>
      </c>
      <c r="K2693" s="180">
        <f>VLOOKUP(D2693,Plan1!$B$2:$S$5570,11,)/1000</f>
        <v>5.5759999999999996</v>
      </c>
      <c r="L2693" s="180">
        <f>VLOOKUP(D2693,Plan1!$B$2:$S$5570,12,)/1000</f>
        <v>5.5780000000000003</v>
      </c>
      <c r="M2693" s="180">
        <f>VLOOKUP(D2693,Plan1!$B$2:$S$5570,13,)/1000</f>
        <v>5.9470000000000001</v>
      </c>
      <c r="N2693" s="180">
        <f>VLOOKUP(D2693,Plan1!$B$2:$S$5570,14,)/1000</f>
        <v>6.63</v>
      </c>
      <c r="O2693" s="180">
        <f>VLOOKUP(D2693,Plan1!$B$2:$S$5570,15,)/1000</f>
        <v>6.5780000000000003</v>
      </c>
      <c r="P2693" s="180">
        <f>VLOOKUP(D2693,Plan1!$B$2:$S$5570,16,)/1000</f>
        <v>6.4880000000000004</v>
      </c>
      <c r="Q2693" s="180">
        <f>VLOOKUP(D2693,Plan1!$B$2:$S$5570,17,)/1000</f>
        <v>6.141</v>
      </c>
      <c r="R2693" s="180">
        <f>VLOOKUP(D2693,Plan1!$B$2:$S$5570,18,)/1000</f>
        <v>5.7930000000000001</v>
      </c>
      <c r="S2693" s="180">
        <f>VLOOKUP(D2693,Plan1!$B$2:$S$5570,6,)/1000</f>
        <v>5.9589999999999996</v>
      </c>
    </row>
    <row r="2694" spans="1:19" x14ac:dyDescent="0.25">
      <c r="A2694" s="178">
        <v>42555</v>
      </c>
      <c r="B2694" s="178">
        <v>-78443</v>
      </c>
      <c r="C2694" s="178">
        <v>-353111</v>
      </c>
      <c r="D2694" s="178" t="s">
        <v>3415</v>
      </c>
      <c r="E2694" s="178" t="s">
        <v>167</v>
      </c>
      <c r="F2694" s="178" t="s">
        <v>3284</v>
      </c>
      <c r="G2694" s="180">
        <f>VLOOKUP(D2694,Plan1!$B$2:$S$5570,7,)/1000</f>
        <v>5.3550000000000004</v>
      </c>
      <c r="H2694" s="180">
        <f>VLOOKUP(D2694,Plan1!$B$2:$S$5570,8,)/1000</f>
        <v>5.5179999999999998</v>
      </c>
      <c r="I2694" s="180">
        <f>VLOOKUP(D2694,Plan1!$B$2:$S$5570,9,)/1000</f>
        <v>5.6859999999999999</v>
      </c>
      <c r="J2694" s="180">
        <f>VLOOKUP(D2694,Plan1!$B$2:$S$5570,10,)/1000</f>
        <v>5.3120000000000003</v>
      </c>
      <c r="K2694" s="180">
        <f>VLOOKUP(D2694,Plan1!$B$2:$S$5570,11,)/1000</f>
        <v>4.6429999999999998</v>
      </c>
      <c r="L2694" s="180">
        <f>VLOOKUP(D2694,Plan1!$B$2:$S$5570,12,)/1000</f>
        <v>4.3360000000000003</v>
      </c>
      <c r="M2694" s="180">
        <f>VLOOKUP(D2694,Plan1!$B$2:$S$5570,13,)/1000</f>
        <v>4.4349999999999996</v>
      </c>
      <c r="N2694" s="180">
        <f>VLOOKUP(D2694,Plan1!$B$2:$S$5570,14,)/1000</f>
        <v>5.0250000000000004</v>
      </c>
      <c r="O2694" s="180">
        <f>VLOOKUP(D2694,Plan1!$B$2:$S$5570,15,)/1000</f>
        <v>5.4779999999999998</v>
      </c>
      <c r="P2694" s="180">
        <f>VLOOKUP(D2694,Plan1!$B$2:$S$5570,16,)/1000</f>
        <v>5.53</v>
      </c>
      <c r="Q2694" s="180">
        <f>VLOOKUP(D2694,Plan1!$B$2:$S$5570,17,)/1000</f>
        <v>5.64</v>
      </c>
      <c r="R2694" s="180">
        <f>VLOOKUP(D2694,Plan1!$B$2:$S$5570,18,)/1000</f>
        <v>5.4640000000000004</v>
      </c>
      <c r="S2694" s="180">
        <f>VLOOKUP(D2694,Plan1!$B$2:$S$5570,6,)/1000</f>
        <v>5.202</v>
      </c>
    </row>
    <row r="2695" spans="1:19" x14ac:dyDescent="0.25">
      <c r="A2695" s="178">
        <v>42166</v>
      </c>
      <c r="B2695" s="178">
        <v>-79292</v>
      </c>
      <c r="C2695" s="178">
        <v>-352885</v>
      </c>
      <c r="D2695" s="178" t="s">
        <v>3404</v>
      </c>
      <c r="E2695" s="178" t="s">
        <v>167</v>
      </c>
      <c r="F2695" s="178" t="s">
        <v>3284</v>
      </c>
      <c r="G2695" s="180">
        <f>VLOOKUP(D2695,Plan1!$B$2:$S$5570,7,)/1000</f>
        <v>5.4649999999999999</v>
      </c>
      <c r="H2695" s="180">
        <f>VLOOKUP(D2695,Plan1!$B$2:$S$5570,8,)/1000</f>
        <v>5.6779999999999999</v>
      </c>
      <c r="I2695" s="180">
        <f>VLOOKUP(D2695,Plan1!$B$2:$S$5570,9,)/1000</f>
        <v>5.8010000000000002</v>
      </c>
      <c r="J2695" s="180">
        <f>VLOOKUP(D2695,Plan1!$B$2:$S$5570,10,)/1000</f>
        <v>5.3920000000000003</v>
      </c>
      <c r="K2695" s="180">
        <f>VLOOKUP(D2695,Plan1!$B$2:$S$5570,11,)/1000</f>
        <v>4.7380000000000004</v>
      </c>
      <c r="L2695" s="180">
        <f>VLOOKUP(D2695,Plan1!$B$2:$S$5570,12,)/1000</f>
        <v>4.431</v>
      </c>
      <c r="M2695" s="180">
        <f>VLOOKUP(D2695,Plan1!$B$2:$S$5570,13,)/1000</f>
        <v>4.5389999999999997</v>
      </c>
      <c r="N2695" s="180">
        <f>VLOOKUP(D2695,Plan1!$B$2:$S$5570,14,)/1000</f>
        <v>5.2030000000000003</v>
      </c>
      <c r="O2695" s="180">
        <f>VLOOKUP(D2695,Plan1!$B$2:$S$5570,15,)/1000</f>
        <v>5.5839999999999996</v>
      </c>
      <c r="P2695" s="180">
        <f>VLOOKUP(D2695,Plan1!$B$2:$S$5570,16,)/1000</f>
        <v>5.6550000000000002</v>
      </c>
      <c r="Q2695" s="180">
        <f>VLOOKUP(D2695,Plan1!$B$2:$S$5570,17,)/1000</f>
        <v>5.7430000000000003</v>
      </c>
      <c r="R2695" s="180">
        <f>VLOOKUP(D2695,Plan1!$B$2:$S$5570,18,)/1000</f>
        <v>5.68</v>
      </c>
      <c r="S2695" s="180">
        <f>VLOOKUP(D2695,Plan1!$B$2:$S$5570,6,)/1000</f>
        <v>5.3259999999999996</v>
      </c>
    </row>
    <row r="2696" spans="1:19" x14ac:dyDescent="0.25">
      <c r="A2696" s="178">
        <v>49462</v>
      </c>
      <c r="B2696" s="178">
        <v>-60477</v>
      </c>
      <c r="C2696" s="178">
        <v>-435278</v>
      </c>
      <c r="D2696" s="178" t="s">
        <v>1331</v>
      </c>
      <c r="E2696" s="178" t="s">
        <v>167</v>
      </c>
      <c r="F2696" s="178" t="s">
        <v>1298</v>
      </c>
      <c r="G2696" s="180">
        <f>VLOOKUP(D2696,Plan1!$B$2:$S$5570,7,)/1000</f>
        <v>4.7160000000000002</v>
      </c>
      <c r="H2696" s="180">
        <f>VLOOKUP(D2696,Plan1!$B$2:$S$5570,8,)/1000</f>
        <v>4.9710000000000001</v>
      </c>
      <c r="I2696" s="180">
        <f>VLOOKUP(D2696,Plan1!$B$2:$S$5570,9,)/1000</f>
        <v>4.9690000000000003</v>
      </c>
      <c r="J2696" s="180">
        <f>VLOOKUP(D2696,Plan1!$B$2:$S$5570,10,)/1000</f>
        <v>5.1630000000000003</v>
      </c>
      <c r="K2696" s="180">
        <f>VLOOKUP(D2696,Plan1!$B$2:$S$5570,11,)/1000</f>
        <v>5.3369999999999997</v>
      </c>
      <c r="L2696" s="180">
        <f>VLOOKUP(D2696,Plan1!$B$2:$S$5570,12,)/1000</f>
        <v>5.6829999999999998</v>
      </c>
      <c r="M2696" s="180">
        <f>VLOOKUP(D2696,Plan1!$B$2:$S$5570,13,)/1000</f>
        <v>5.8810000000000002</v>
      </c>
      <c r="N2696" s="180">
        <f>VLOOKUP(D2696,Plan1!$B$2:$S$5570,14,)/1000</f>
        <v>6.4080000000000004</v>
      </c>
      <c r="O2696" s="180">
        <f>VLOOKUP(D2696,Plan1!$B$2:$S$5570,15,)/1000</f>
        <v>6.5270000000000001</v>
      </c>
      <c r="P2696" s="180">
        <f>VLOOKUP(D2696,Plan1!$B$2:$S$5570,16,)/1000</f>
        <v>6.024</v>
      </c>
      <c r="Q2696" s="180">
        <f>VLOOKUP(D2696,Plan1!$B$2:$S$5570,17,)/1000</f>
        <v>5.5110000000000001</v>
      </c>
      <c r="R2696" s="180">
        <f>VLOOKUP(D2696,Plan1!$B$2:$S$5570,18,)/1000</f>
        <v>5.0350000000000001</v>
      </c>
      <c r="S2696" s="180">
        <f>VLOOKUP(D2696,Plan1!$B$2:$S$5570,6,)/1000</f>
        <v>5.5190000000000001</v>
      </c>
    </row>
    <row r="2697" spans="1:19" x14ac:dyDescent="0.25">
      <c r="A2697" s="178">
        <v>37529</v>
      </c>
      <c r="B2697" s="178">
        <v>-91261</v>
      </c>
      <c r="C2697" s="178">
        <v>-364587</v>
      </c>
      <c r="D2697" s="178" t="s">
        <v>3290</v>
      </c>
      <c r="E2697" s="178" t="s">
        <v>167</v>
      </c>
      <c r="F2697" s="178" t="s">
        <v>3284</v>
      </c>
      <c r="G2697" s="180">
        <f>VLOOKUP(D2697,Plan1!$B$2:$S$5570,7,)/1000</f>
        <v>5.6790000000000003</v>
      </c>
      <c r="H2697" s="180">
        <f>VLOOKUP(D2697,Plan1!$B$2:$S$5570,8,)/1000</f>
        <v>5.6630000000000003</v>
      </c>
      <c r="I2697" s="180">
        <f>VLOOKUP(D2697,Plan1!$B$2:$S$5570,9,)/1000</f>
        <v>5.843</v>
      </c>
      <c r="J2697" s="180">
        <f>VLOOKUP(D2697,Plan1!$B$2:$S$5570,10,)/1000</f>
        <v>5.3819999999999997</v>
      </c>
      <c r="K2697" s="180">
        <f>VLOOKUP(D2697,Plan1!$B$2:$S$5570,11,)/1000</f>
        <v>4.5119999999999996</v>
      </c>
      <c r="L2697" s="180">
        <f>VLOOKUP(D2697,Plan1!$B$2:$S$5570,12,)/1000</f>
        <v>4.0570000000000004</v>
      </c>
      <c r="M2697" s="180">
        <f>VLOOKUP(D2697,Plan1!$B$2:$S$5570,13,)/1000</f>
        <v>4.1289999999999996</v>
      </c>
      <c r="N2697" s="180">
        <f>VLOOKUP(D2697,Plan1!$B$2:$S$5570,14,)/1000</f>
        <v>4.7240000000000002</v>
      </c>
      <c r="O2697" s="180">
        <f>VLOOKUP(D2697,Plan1!$B$2:$S$5570,15,)/1000</f>
        <v>5.5289999999999999</v>
      </c>
      <c r="P2697" s="180">
        <f>VLOOKUP(D2697,Plan1!$B$2:$S$5570,16,)/1000</f>
        <v>5.7050000000000001</v>
      </c>
      <c r="Q2697" s="180">
        <f>VLOOKUP(D2697,Plan1!$B$2:$S$5570,17,)/1000</f>
        <v>6.0670000000000002</v>
      </c>
      <c r="R2697" s="180">
        <f>VLOOKUP(D2697,Plan1!$B$2:$S$5570,18,)/1000</f>
        <v>5.9109999999999996</v>
      </c>
      <c r="S2697" s="180">
        <f>VLOOKUP(D2697,Plan1!$B$2:$S$5570,6,)/1000</f>
        <v>5.2670000000000003</v>
      </c>
    </row>
    <row r="2698" spans="1:19" x14ac:dyDescent="0.25">
      <c r="A2698" s="178">
        <v>51748</v>
      </c>
      <c r="B2698" s="178">
        <v>-54135</v>
      </c>
      <c r="C2698" s="178">
        <v>-42647</v>
      </c>
      <c r="D2698" s="178" t="s">
        <v>3609</v>
      </c>
      <c r="E2698" s="178" t="s">
        <v>167</v>
      </c>
      <c r="F2698" s="178" t="s">
        <v>3448</v>
      </c>
      <c r="G2698" s="180">
        <f>VLOOKUP(D2698,Plan1!$B$2:$S$5570,7,)/1000</f>
        <v>4.9050000000000002</v>
      </c>
      <c r="H2698" s="180">
        <f>VLOOKUP(D2698,Plan1!$B$2:$S$5570,8,)/1000</f>
        <v>5.0490000000000004</v>
      </c>
      <c r="I2698" s="180">
        <f>VLOOKUP(D2698,Plan1!$B$2:$S$5570,9,)/1000</f>
        <v>5.2480000000000002</v>
      </c>
      <c r="J2698" s="180">
        <f>VLOOKUP(D2698,Plan1!$B$2:$S$5570,10,)/1000</f>
        <v>5.21</v>
      </c>
      <c r="K2698" s="180">
        <f>VLOOKUP(D2698,Plan1!$B$2:$S$5570,11,)/1000</f>
        <v>5.3339999999999996</v>
      </c>
      <c r="L2698" s="180">
        <f>VLOOKUP(D2698,Plan1!$B$2:$S$5570,12,)/1000</f>
        <v>5.5990000000000002</v>
      </c>
      <c r="M2698" s="180">
        <f>VLOOKUP(D2698,Plan1!$B$2:$S$5570,13,)/1000</f>
        <v>5.859</v>
      </c>
      <c r="N2698" s="180">
        <f>VLOOKUP(D2698,Plan1!$B$2:$S$5570,14,)/1000</f>
        <v>6.3719999999999999</v>
      </c>
      <c r="O2698" s="180">
        <f>VLOOKUP(D2698,Plan1!$B$2:$S$5570,15,)/1000</f>
        <v>6.6440000000000001</v>
      </c>
      <c r="P2698" s="180">
        <f>VLOOKUP(D2698,Plan1!$B$2:$S$5570,16,)/1000</f>
        <v>6.3040000000000003</v>
      </c>
      <c r="Q2698" s="180">
        <f>VLOOKUP(D2698,Plan1!$B$2:$S$5570,17,)/1000</f>
        <v>5.9279999999999999</v>
      </c>
      <c r="R2698" s="180">
        <f>VLOOKUP(D2698,Plan1!$B$2:$S$5570,18,)/1000</f>
        <v>5.4880000000000004</v>
      </c>
      <c r="S2698" s="180">
        <f>VLOOKUP(D2698,Plan1!$B$2:$S$5570,6,)/1000</f>
        <v>5.6619999999999999</v>
      </c>
    </row>
    <row r="2699" spans="1:19" x14ac:dyDescent="0.25">
      <c r="A2699" s="178">
        <v>47567</v>
      </c>
      <c r="B2699" s="178">
        <v>-6521</v>
      </c>
      <c r="C2699" s="178">
        <v>-415727</v>
      </c>
      <c r="D2699" s="178" t="s">
        <v>3576</v>
      </c>
      <c r="E2699" s="178" t="s">
        <v>167</v>
      </c>
      <c r="F2699" s="178" t="s">
        <v>3448</v>
      </c>
      <c r="G2699" s="180">
        <f>VLOOKUP(D2699,Plan1!$B$2:$S$5570,7,)/1000</f>
        <v>4.9939999999999998</v>
      </c>
      <c r="H2699" s="180">
        <f>VLOOKUP(D2699,Plan1!$B$2:$S$5570,8,)/1000</f>
        <v>5.16</v>
      </c>
      <c r="I2699" s="180">
        <f>VLOOKUP(D2699,Plan1!$B$2:$S$5570,9,)/1000</f>
        <v>5.2210000000000001</v>
      </c>
      <c r="J2699" s="180">
        <f>VLOOKUP(D2699,Plan1!$B$2:$S$5570,10,)/1000</f>
        <v>5.2990000000000004</v>
      </c>
      <c r="K2699" s="180">
        <f>VLOOKUP(D2699,Plan1!$B$2:$S$5570,11,)/1000</f>
        <v>5.4249999999999998</v>
      </c>
      <c r="L2699" s="180">
        <f>VLOOKUP(D2699,Plan1!$B$2:$S$5570,12,)/1000</f>
        <v>5.4880000000000004</v>
      </c>
      <c r="M2699" s="180">
        <f>VLOOKUP(D2699,Plan1!$B$2:$S$5570,13,)/1000</f>
        <v>5.9180000000000001</v>
      </c>
      <c r="N2699" s="180">
        <f>VLOOKUP(D2699,Plan1!$B$2:$S$5570,14,)/1000</f>
        <v>6.4649999999999999</v>
      </c>
      <c r="O2699" s="180">
        <f>VLOOKUP(D2699,Plan1!$B$2:$S$5570,15,)/1000</f>
        <v>6.633</v>
      </c>
      <c r="P2699" s="180">
        <f>VLOOKUP(D2699,Plan1!$B$2:$S$5570,16,)/1000</f>
        <v>6.2380000000000004</v>
      </c>
      <c r="Q2699" s="180">
        <f>VLOOKUP(D2699,Plan1!$B$2:$S$5570,17,)/1000</f>
        <v>5.907</v>
      </c>
      <c r="R2699" s="180">
        <f>VLOOKUP(D2699,Plan1!$B$2:$S$5570,18,)/1000</f>
        <v>5.3929999999999998</v>
      </c>
      <c r="S2699" s="180">
        <f>VLOOKUP(D2699,Plan1!$B$2:$S$5570,6,)/1000</f>
        <v>5.6790000000000003</v>
      </c>
    </row>
    <row r="2700" spans="1:19" x14ac:dyDescent="0.25">
      <c r="A2700" s="178">
        <v>33086</v>
      </c>
      <c r="B2700" s="178">
        <v>-102963</v>
      </c>
      <c r="C2700" s="178">
        <v>-475653</v>
      </c>
      <c r="D2700" s="178" t="s">
        <v>5418</v>
      </c>
      <c r="E2700" s="178" t="s">
        <v>167</v>
      </c>
      <c r="F2700" s="178" t="s">
        <v>5370</v>
      </c>
      <c r="G2700" s="180">
        <f>VLOOKUP(D2700,Plan1!$B$2:$S$5570,7,)/1000</f>
        <v>5.0880000000000001</v>
      </c>
      <c r="H2700" s="180">
        <f>VLOOKUP(D2700,Plan1!$B$2:$S$5570,8,)/1000</f>
        <v>5.157</v>
      </c>
      <c r="I2700" s="180">
        <f>VLOOKUP(D2700,Plan1!$B$2:$S$5570,9,)/1000</f>
        <v>5.0780000000000003</v>
      </c>
      <c r="J2700" s="180">
        <f>VLOOKUP(D2700,Plan1!$B$2:$S$5570,10,)/1000</f>
        <v>5.3760000000000003</v>
      </c>
      <c r="K2700" s="180">
        <f>VLOOKUP(D2700,Plan1!$B$2:$S$5570,11,)/1000</f>
        <v>5.657</v>
      </c>
      <c r="L2700" s="180">
        <f>VLOOKUP(D2700,Plan1!$B$2:$S$5570,12,)/1000</f>
        <v>5.6509999999999998</v>
      </c>
      <c r="M2700" s="180">
        <f>VLOOKUP(D2700,Plan1!$B$2:$S$5570,13,)/1000</f>
        <v>5.8310000000000004</v>
      </c>
      <c r="N2700" s="180">
        <f>VLOOKUP(D2700,Plan1!$B$2:$S$5570,14,)/1000</f>
        <v>6.3369999999999997</v>
      </c>
      <c r="O2700" s="180">
        <f>VLOOKUP(D2700,Plan1!$B$2:$S$5570,15,)/1000</f>
        <v>6.1740000000000004</v>
      </c>
      <c r="P2700" s="180">
        <f>VLOOKUP(D2700,Plan1!$B$2:$S$5570,16,)/1000</f>
        <v>5.44</v>
      </c>
      <c r="Q2700" s="180">
        <f>VLOOKUP(D2700,Plan1!$B$2:$S$5570,17,)/1000</f>
        <v>5.0960000000000001</v>
      </c>
      <c r="R2700" s="180">
        <f>VLOOKUP(D2700,Plan1!$B$2:$S$5570,18,)/1000</f>
        <v>5.0330000000000004</v>
      </c>
      <c r="S2700" s="180">
        <f>VLOOKUP(D2700,Plan1!$B$2:$S$5570,6,)/1000</f>
        <v>5.4930000000000003</v>
      </c>
    </row>
    <row r="2701" spans="1:19" x14ac:dyDescent="0.25">
      <c r="A2701" s="178">
        <v>39058</v>
      </c>
      <c r="B2701" s="178">
        <v>-86606</v>
      </c>
      <c r="C2701" s="178">
        <v>-359043</v>
      </c>
      <c r="D2701" s="178" t="s">
        <v>3321</v>
      </c>
      <c r="E2701" s="178" t="s">
        <v>167</v>
      </c>
      <c r="F2701" s="178" t="s">
        <v>3284</v>
      </c>
      <c r="G2701" s="180">
        <f>VLOOKUP(D2701,Plan1!$B$2:$S$5570,7,)/1000</f>
        <v>5.5330000000000004</v>
      </c>
      <c r="H2701" s="180">
        <f>VLOOKUP(D2701,Plan1!$B$2:$S$5570,8,)/1000</f>
        <v>5.52</v>
      </c>
      <c r="I2701" s="180">
        <f>VLOOKUP(D2701,Plan1!$B$2:$S$5570,9,)/1000</f>
        <v>5.7060000000000004</v>
      </c>
      <c r="J2701" s="180">
        <f>VLOOKUP(D2701,Plan1!$B$2:$S$5570,10,)/1000</f>
        <v>5.22</v>
      </c>
      <c r="K2701" s="180">
        <f>VLOOKUP(D2701,Plan1!$B$2:$S$5570,11,)/1000</f>
        <v>4.4870000000000001</v>
      </c>
      <c r="L2701" s="180">
        <f>VLOOKUP(D2701,Plan1!$B$2:$S$5570,12,)/1000</f>
        <v>4.1470000000000002</v>
      </c>
      <c r="M2701" s="180">
        <f>VLOOKUP(D2701,Plan1!$B$2:$S$5570,13,)/1000</f>
        <v>4.1669999999999998</v>
      </c>
      <c r="N2701" s="180">
        <f>VLOOKUP(D2701,Plan1!$B$2:$S$5570,14,)/1000</f>
        <v>4.75</v>
      </c>
      <c r="O2701" s="180">
        <f>VLOOKUP(D2701,Plan1!$B$2:$S$5570,15,)/1000</f>
        <v>5.3550000000000004</v>
      </c>
      <c r="P2701" s="180">
        <f>VLOOKUP(D2701,Plan1!$B$2:$S$5570,16,)/1000</f>
        <v>5.52</v>
      </c>
      <c r="Q2701" s="180">
        <f>VLOOKUP(D2701,Plan1!$B$2:$S$5570,17,)/1000</f>
        <v>5.8250000000000002</v>
      </c>
      <c r="R2701" s="180">
        <f>VLOOKUP(D2701,Plan1!$B$2:$S$5570,18,)/1000</f>
        <v>5.6740000000000004</v>
      </c>
      <c r="S2701" s="180">
        <f>VLOOKUP(D2701,Plan1!$B$2:$S$5570,6,)/1000</f>
        <v>5.1589999999999998</v>
      </c>
    </row>
    <row r="2702" spans="1:19" x14ac:dyDescent="0.25">
      <c r="A2702" s="178">
        <v>16829</v>
      </c>
      <c r="B2702" s="178">
        <v>-169825</v>
      </c>
      <c r="C2702" s="178">
        <v>-445791</v>
      </c>
      <c r="D2702" s="178" t="s">
        <v>2450</v>
      </c>
      <c r="E2702" s="178" t="s">
        <v>167</v>
      </c>
      <c r="F2702" s="178" t="s">
        <v>1727</v>
      </c>
      <c r="G2702" s="180">
        <f>VLOOKUP(D2702,Plan1!$B$2:$S$5570,7,)/1000</f>
        <v>5.6459999999999999</v>
      </c>
      <c r="H2702" s="180">
        <f>VLOOKUP(D2702,Plan1!$B$2:$S$5570,8,)/1000</f>
        <v>6.1710000000000003</v>
      </c>
      <c r="I2702" s="180">
        <f>VLOOKUP(D2702,Plan1!$B$2:$S$5570,9,)/1000</f>
        <v>5.609</v>
      </c>
      <c r="J2702" s="180">
        <f>VLOOKUP(D2702,Plan1!$B$2:$S$5570,10,)/1000</f>
        <v>5.9210000000000003</v>
      </c>
      <c r="K2702" s="180">
        <f>VLOOKUP(D2702,Plan1!$B$2:$S$5570,11,)/1000</f>
        <v>5.6639999999999997</v>
      </c>
      <c r="L2702" s="180">
        <f>VLOOKUP(D2702,Plan1!$B$2:$S$5570,12,)/1000</f>
        <v>5.4390000000000001</v>
      </c>
      <c r="M2702" s="180">
        <f>VLOOKUP(D2702,Plan1!$B$2:$S$5570,13,)/1000</f>
        <v>5.782</v>
      </c>
      <c r="N2702" s="180">
        <f>VLOOKUP(D2702,Plan1!$B$2:$S$5570,14,)/1000</f>
        <v>6.3470000000000004</v>
      </c>
      <c r="O2702" s="180">
        <f>VLOOKUP(D2702,Plan1!$B$2:$S$5570,15,)/1000</f>
        <v>6.2629999999999999</v>
      </c>
      <c r="P2702" s="180">
        <f>VLOOKUP(D2702,Plan1!$B$2:$S$5570,16,)/1000</f>
        <v>5.7590000000000003</v>
      </c>
      <c r="Q2702" s="180">
        <f>VLOOKUP(D2702,Plan1!$B$2:$S$5570,17,)/1000</f>
        <v>5.048</v>
      </c>
      <c r="R2702" s="180">
        <f>VLOOKUP(D2702,Plan1!$B$2:$S$5570,18,)/1000</f>
        <v>5.3470000000000004</v>
      </c>
      <c r="S2702" s="180">
        <f>VLOOKUP(D2702,Plan1!$B$2:$S$5570,6,)/1000</f>
        <v>5.75</v>
      </c>
    </row>
    <row r="2703" spans="1:19" x14ac:dyDescent="0.25">
      <c r="A2703" s="178">
        <v>2217</v>
      </c>
      <c r="B2703" s="178">
        <v>-285688</v>
      </c>
      <c r="C2703" s="178">
        <v>-528629</v>
      </c>
      <c r="D2703" s="178" t="s">
        <v>4175</v>
      </c>
      <c r="E2703" s="178" t="s">
        <v>167</v>
      </c>
      <c r="F2703" s="178" t="s">
        <v>3898</v>
      </c>
      <c r="G2703" s="180">
        <f>VLOOKUP(D2703,Plan1!$B$2:$S$5570,7,)/1000</f>
        <v>5.5730000000000004</v>
      </c>
      <c r="H2703" s="180">
        <f>VLOOKUP(D2703,Plan1!$B$2:$S$5570,8,)/1000</f>
        <v>5.6360000000000001</v>
      </c>
      <c r="I2703" s="180">
        <f>VLOOKUP(D2703,Plan1!$B$2:$S$5570,9,)/1000</f>
        <v>5.3819999999999997</v>
      </c>
      <c r="J2703" s="180">
        <f>VLOOKUP(D2703,Plan1!$B$2:$S$5570,10,)/1000</f>
        <v>4.843</v>
      </c>
      <c r="K2703" s="180">
        <f>VLOOKUP(D2703,Plan1!$B$2:$S$5570,11,)/1000</f>
        <v>4.0469999999999997</v>
      </c>
      <c r="L2703" s="180">
        <f>VLOOKUP(D2703,Plan1!$B$2:$S$5570,12,)/1000</f>
        <v>3.4510000000000001</v>
      </c>
      <c r="M2703" s="180">
        <f>VLOOKUP(D2703,Plan1!$B$2:$S$5570,13,)/1000</f>
        <v>3.8330000000000002</v>
      </c>
      <c r="N2703" s="180">
        <f>VLOOKUP(D2703,Plan1!$B$2:$S$5570,14,)/1000</f>
        <v>4.5170000000000003</v>
      </c>
      <c r="O2703" s="180">
        <f>VLOOKUP(D2703,Plan1!$B$2:$S$5570,15,)/1000</f>
        <v>4.2880000000000003</v>
      </c>
      <c r="P2703" s="180">
        <f>VLOOKUP(D2703,Plan1!$B$2:$S$5570,16,)/1000</f>
        <v>4.9870000000000001</v>
      </c>
      <c r="Q2703" s="180">
        <f>VLOOKUP(D2703,Plan1!$B$2:$S$5570,17,)/1000</f>
        <v>5.649</v>
      </c>
      <c r="R2703" s="180">
        <f>VLOOKUP(D2703,Plan1!$B$2:$S$5570,18,)/1000</f>
        <v>5.702</v>
      </c>
      <c r="S2703" s="180">
        <f>VLOOKUP(D2703,Plan1!$B$2:$S$5570,6,)/1000</f>
        <v>4.8259999999999996</v>
      </c>
    </row>
    <row r="2704" spans="1:19" x14ac:dyDescent="0.25">
      <c r="A2704" s="178">
        <v>9683</v>
      </c>
      <c r="B2704" s="178">
        <v>-209143</v>
      </c>
      <c r="C2704" s="178">
        <v>-440801</v>
      </c>
      <c r="D2704" s="178" t="s">
        <v>1971</v>
      </c>
      <c r="E2704" s="178" t="s">
        <v>167</v>
      </c>
      <c r="F2704" s="178" t="s">
        <v>1727</v>
      </c>
      <c r="G2704" s="180">
        <f>VLOOKUP(D2704,Plan1!$B$2:$S$5570,7,)/1000</f>
        <v>5.0529999999999999</v>
      </c>
      <c r="H2704" s="180">
        <f>VLOOKUP(D2704,Plan1!$B$2:$S$5570,8,)/1000</f>
        <v>5.5780000000000003</v>
      </c>
      <c r="I2704" s="180">
        <f>VLOOKUP(D2704,Plan1!$B$2:$S$5570,9,)/1000</f>
        <v>4.9989999999999997</v>
      </c>
      <c r="J2704" s="180">
        <f>VLOOKUP(D2704,Plan1!$B$2:$S$5570,10,)/1000</f>
        <v>4.9630000000000001</v>
      </c>
      <c r="K2704" s="180">
        <f>VLOOKUP(D2704,Plan1!$B$2:$S$5570,11,)/1000</f>
        <v>4.6029999999999998</v>
      </c>
      <c r="L2704" s="180">
        <f>VLOOKUP(D2704,Plan1!$B$2:$S$5570,12,)/1000</f>
        <v>4.6319999999999997</v>
      </c>
      <c r="M2704" s="180">
        <f>VLOOKUP(D2704,Plan1!$B$2:$S$5570,13,)/1000</f>
        <v>4.8479999999999999</v>
      </c>
      <c r="N2704" s="180">
        <f>VLOOKUP(D2704,Plan1!$B$2:$S$5570,14,)/1000</f>
        <v>5.665</v>
      </c>
      <c r="O2704" s="180">
        <f>VLOOKUP(D2704,Plan1!$B$2:$S$5570,15,)/1000</f>
        <v>5.375</v>
      </c>
      <c r="P2704" s="180">
        <f>VLOOKUP(D2704,Plan1!$B$2:$S$5570,16,)/1000</f>
        <v>5.1269999999999998</v>
      </c>
      <c r="Q2704" s="180">
        <f>VLOOKUP(D2704,Plan1!$B$2:$S$5570,17,)/1000</f>
        <v>4.5919999999999996</v>
      </c>
      <c r="R2704" s="180">
        <f>VLOOKUP(D2704,Plan1!$B$2:$S$5570,18,)/1000</f>
        <v>4.9509999999999996</v>
      </c>
      <c r="S2704" s="180">
        <f>VLOOKUP(D2704,Plan1!$B$2:$S$5570,6,)/1000</f>
        <v>5.032</v>
      </c>
    </row>
    <row r="2705" spans="1:19" x14ac:dyDescent="0.25">
      <c r="A2705" s="178">
        <v>13448</v>
      </c>
      <c r="B2705" s="178">
        <v>-18772</v>
      </c>
      <c r="C2705" s="178">
        <v>-464016</v>
      </c>
      <c r="D2705" s="178" t="s">
        <v>2311</v>
      </c>
      <c r="E2705" s="178" t="s">
        <v>167</v>
      </c>
      <c r="F2705" s="178" t="s">
        <v>1727</v>
      </c>
      <c r="G2705" s="180">
        <f>VLOOKUP(D2705,Plan1!$B$2:$S$5570,7,)/1000</f>
        <v>5.2439999999999998</v>
      </c>
      <c r="H2705" s="180">
        <f>VLOOKUP(D2705,Plan1!$B$2:$S$5570,8,)/1000</f>
        <v>5.7450000000000001</v>
      </c>
      <c r="I2705" s="180">
        <f>VLOOKUP(D2705,Plan1!$B$2:$S$5570,9,)/1000</f>
        <v>5.2370000000000001</v>
      </c>
      <c r="J2705" s="180">
        <f>VLOOKUP(D2705,Plan1!$B$2:$S$5570,10,)/1000</f>
        <v>5.5869999999999997</v>
      </c>
      <c r="K2705" s="180">
        <f>VLOOKUP(D2705,Plan1!$B$2:$S$5570,11,)/1000</f>
        <v>5.5490000000000004</v>
      </c>
      <c r="L2705" s="180">
        <f>VLOOKUP(D2705,Plan1!$B$2:$S$5570,12,)/1000</f>
        <v>5.4180000000000001</v>
      </c>
      <c r="M2705" s="180">
        <f>VLOOKUP(D2705,Plan1!$B$2:$S$5570,13,)/1000</f>
        <v>5.6959999999999997</v>
      </c>
      <c r="N2705" s="180">
        <f>VLOOKUP(D2705,Plan1!$B$2:$S$5570,14,)/1000</f>
        <v>6.4539999999999997</v>
      </c>
      <c r="O2705" s="180">
        <f>VLOOKUP(D2705,Plan1!$B$2:$S$5570,15,)/1000</f>
        <v>5.9870000000000001</v>
      </c>
      <c r="P2705" s="180">
        <f>VLOOKUP(D2705,Plan1!$B$2:$S$5570,16,)/1000</f>
        <v>5.5220000000000002</v>
      </c>
      <c r="Q2705" s="180">
        <f>VLOOKUP(D2705,Plan1!$B$2:$S$5570,17,)/1000</f>
        <v>4.9530000000000003</v>
      </c>
      <c r="R2705" s="180">
        <f>VLOOKUP(D2705,Plan1!$B$2:$S$5570,18,)/1000</f>
        <v>5.0839999999999996</v>
      </c>
      <c r="S2705" s="180">
        <f>VLOOKUP(D2705,Plan1!$B$2:$S$5570,6,)/1000</f>
        <v>5.54</v>
      </c>
    </row>
    <row r="2706" spans="1:19" x14ac:dyDescent="0.25">
      <c r="A2706" s="178">
        <v>15269</v>
      </c>
      <c r="B2706" s="178">
        <v>-178436</v>
      </c>
      <c r="C2706" s="178">
        <v>-465187</v>
      </c>
      <c r="D2706" s="178" t="s">
        <v>2407</v>
      </c>
      <c r="E2706" s="178" t="s">
        <v>167</v>
      </c>
      <c r="F2706" s="178" t="s">
        <v>1727</v>
      </c>
      <c r="G2706" s="180">
        <f>VLOOKUP(D2706,Plan1!$B$2:$S$5570,7,)/1000</f>
        <v>5.484</v>
      </c>
      <c r="H2706" s="180">
        <f>VLOOKUP(D2706,Plan1!$B$2:$S$5570,8,)/1000</f>
        <v>6.0149999999999997</v>
      </c>
      <c r="I2706" s="180">
        <f>VLOOKUP(D2706,Plan1!$B$2:$S$5570,9,)/1000</f>
        <v>5.5250000000000004</v>
      </c>
      <c r="J2706" s="180">
        <f>VLOOKUP(D2706,Plan1!$B$2:$S$5570,10,)/1000</f>
        <v>5.8170000000000002</v>
      </c>
      <c r="K2706" s="180">
        <f>VLOOKUP(D2706,Plan1!$B$2:$S$5570,11,)/1000</f>
        <v>5.64</v>
      </c>
      <c r="L2706" s="180">
        <f>VLOOKUP(D2706,Plan1!$B$2:$S$5570,12,)/1000</f>
        <v>5.5519999999999996</v>
      </c>
      <c r="M2706" s="180">
        <f>VLOOKUP(D2706,Plan1!$B$2:$S$5570,13,)/1000</f>
        <v>5.8460000000000001</v>
      </c>
      <c r="N2706" s="180">
        <f>VLOOKUP(D2706,Plan1!$B$2:$S$5570,14,)/1000</f>
        <v>6.4029999999999996</v>
      </c>
      <c r="O2706" s="180">
        <f>VLOOKUP(D2706,Plan1!$B$2:$S$5570,15,)/1000</f>
        <v>6.12</v>
      </c>
      <c r="P2706" s="180">
        <f>VLOOKUP(D2706,Plan1!$B$2:$S$5570,16,)/1000</f>
        <v>5.77</v>
      </c>
      <c r="Q2706" s="180">
        <f>VLOOKUP(D2706,Plan1!$B$2:$S$5570,17,)/1000</f>
        <v>5.12</v>
      </c>
      <c r="R2706" s="180">
        <f>VLOOKUP(D2706,Plan1!$B$2:$S$5570,18,)/1000</f>
        <v>5.3070000000000004</v>
      </c>
      <c r="S2706" s="180">
        <f>VLOOKUP(D2706,Plan1!$B$2:$S$5570,6,)/1000</f>
        <v>5.7169999999999996</v>
      </c>
    </row>
    <row r="2707" spans="1:19" x14ac:dyDescent="0.25">
      <c r="A2707" s="178">
        <v>37870</v>
      </c>
      <c r="B2707" s="178">
        <v>-89946</v>
      </c>
      <c r="C2707" s="178">
        <v>-402702</v>
      </c>
      <c r="D2707" s="178" t="s">
        <v>2407</v>
      </c>
      <c r="E2707" s="178" t="s">
        <v>167</v>
      </c>
      <c r="F2707" s="178" t="s">
        <v>3284</v>
      </c>
      <c r="G2707" s="180">
        <f>VLOOKUP(D2707,Plan1!$B$2:$S$5570,7,)/1000</f>
        <v>5.484</v>
      </c>
      <c r="H2707" s="180">
        <f>VLOOKUP(D2707,Plan1!$B$2:$S$5570,8,)/1000</f>
        <v>6.0149999999999997</v>
      </c>
      <c r="I2707" s="180">
        <f>VLOOKUP(D2707,Plan1!$B$2:$S$5570,9,)/1000</f>
        <v>5.5250000000000004</v>
      </c>
      <c r="J2707" s="180">
        <f>VLOOKUP(D2707,Plan1!$B$2:$S$5570,10,)/1000</f>
        <v>5.8170000000000002</v>
      </c>
      <c r="K2707" s="180">
        <f>VLOOKUP(D2707,Plan1!$B$2:$S$5570,11,)/1000</f>
        <v>5.64</v>
      </c>
      <c r="L2707" s="180">
        <f>VLOOKUP(D2707,Plan1!$B$2:$S$5570,12,)/1000</f>
        <v>5.5519999999999996</v>
      </c>
      <c r="M2707" s="180">
        <f>VLOOKUP(D2707,Plan1!$B$2:$S$5570,13,)/1000</f>
        <v>5.8460000000000001</v>
      </c>
      <c r="N2707" s="180">
        <f>VLOOKUP(D2707,Plan1!$B$2:$S$5570,14,)/1000</f>
        <v>6.4029999999999996</v>
      </c>
      <c r="O2707" s="180">
        <f>VLOOKUP(D2707,Plan1!$B$2:$S$5570,15,)/1000</f>
        <v>6.12</v>
      </c>
      <c r="P2707" s="180">
        <f>VLOOKUP(D2707,Plan1!$B$2:$S$5570,16,)/1000</f>
        <v>5.77</v>
      </c>
      <c r="Q2707" s="180">
        <f>VLOOKUP(D2707,Plan1!$B$2:$S$5570,17,)/1000</f>
        <v>5.12</v>
      </c>
      <c r="R2707" s="180">
        <f>VLOOKUP(D2707,Plan1!$B$2:$S$5570,18,)/1000</f>
        <v>5.3070000000000004</v>
      </c>
      <c r="S2707" s="180">
        <f>VLOOKUP(D2707,Plan1!$B$2:$S$5570,6,)/1000</f>
        <v>5.7169999999999996</v>
      </c>
    </row>
    <row r="2708" spans="1:19" x14ac:dyDescent="0.25">
      <c r="A2708" s="178">
        <v>53223</v>
      </c>
      <c r="B2708" s="178">
        <v>-49893</v>
      </c>
      <c r="C2708" s="178">
        <v>-45382</v>
      </c>
      <c r="D2708" s="178" t="s">
        <v>1366</v>
      </c>
      <c r="E2708" s="178" t="s">
        <v>167</v>
      </c>
      <c r="F2708" s="178" t="s">
        <v>1298</v>
      </c>
      <c r="G2708" s="180">
        <f>VLOOKUP(D2708,Plan1!$B$2:$S$5570,7,)/1000</f>
        <v>4.4290000000000003</v>
      </c>
      <c r="H2708" s="180">
        <f>VLOOKUP(D2708,Plan1!$B$2:$S$5570,8,)/1000</f>
        <v>4.6719999999999997</v>
      </c>
      <c r="I2708" s="180">
        <f>VLOOKUP(D2708,Plan1!$B$2:$S$5570,9,)/1000</f>
        <v>4.7930000000000001</v>
      </c>
      <c r="J2708" s="180">
        <f>VLOOKUP(D2708,Plan1!$B$2:$S$5570,10,)/1000</f>
        <v>4.8810000000000002</v>
      </c>
      <c r="K2708" s="180">
        <f>VLOOKUP(D2708,Plan1!$B$2:$S$5570,11,)/1000</f>
        <v>4.9470000000000001</v>
      </c>
      <c r="L2708" s="180">
        <f>VLOOKUP(D2708,Plan1!$B$2:$S$5570,12,)/1000</f>
        <v>5.2060000000000004</v>
      </c>
      <c r="M2708" s="180">
        <f>VLOOKUP(D2708,Plan1!$B$2:$S$5570,13,)/1000</f>
        <v>5.4569999999999999</v>
      </c>
      <c r="N2708" s="180">
        <f>VLOOKUP(D2708,Plan1!$B$2:$S$5570,14,)/1000</f>
        <v>5.8819999999999997</v>
      </c>
      <c r="O2708" s="180">
        <f>VLOOKUP(D2708,Plan1!$B$2:$S$5570,15,)/1000</f>
        <v>5.94</v>
      </c>
      <c r="P2708" s="180">
        <f>VLOOKUP(D2708,Plan1!$B$2:$S$5570,16,)/1000</f>
        <v>5.3330000000000002</v>
      </c>
      <c r="Q2708" s="180">
        <f>VLOOKUP(D2708,Plan1!$B$2:$S$5570,17,)/1000</f>
        <v>4.8940000000000001</v>
      </c>
      <c r="R2708" s="180">
        <f>VLOOKUP(D2708,Plan1!$B$2:$S$5570,18,)/1000</f>
        <v>4.6440000000000001</v>
      </c>
      <c r="S2708" s="180">
        <f>VLOOKUP(D2708,Plan1!$B$2:$S$5570,6,)/1000</f>
        <v>5.09</v>
      </c>
    </row>
    <row r="2709" spans="1:19" x14ac:dyDescent="0.25">
      <c r="A2709" s="178">
        <v>49150</v>
      </c>
      <c r="B2709" s="178">
        <v>-60938</v>
      </c>
      <c r="C2709" s="178">
        <v>-364706</v>
      </c>
      <c r="D2709" s="178" t="s">
        <v>3823</v>
      </c>
      <c r="E2709" s="178" t="s">
        <v>167</v>
      </c>
      <c r="F2709" s="178" t="s">
        <v>3752</v>
      </c>
      <c r="G2709" s="180">
        <f>VLOOKUP(D2709,Plan1!$B$2:$S$5570,7,)/1000</f>
        <v>5.5209999999999999</v>
      </c>
      <c r="H2709" s="180">
        <f>VLOOKUP(D2709,Plan1!$B$2:$S$5570,8,)/1000</f>
        <v>5.6859999999999999</v>
      </c>
      <c r="I2709" s="180">
        <f>VLOOKUP(D2709,Plan1!$B$2:$S$5570,9,)/1000</f>
        <v>5.81</v>
      </c>
      <c r="J2709" s="180">
        <f>VLOOKUP(D2709,Plan1!$B$2:$S$5570,10,)/1000</f>
        <v>5.5259999999999998</v>
      </c>
      <c r="K2709" s="180">
        <f>VLOOKUP(D2709,Plan1!$B$2:$S$5570,11,)/1000</f>
        <v>5.1539999999999999</v>
      </c>
      <c r="L2709" s="180">
        <f>VLOOKUP(D2709,Plan1!$B$2:$S$5570,12,)/1000</f>
        <v>4.8159999999999998</v>
      </c>
      <c r="M2709" s="180">
        <f>VLOOKUP(D2709,Plan1!$B$2:$S$5570,13,)/1000</f>
        <v>5.0179999999999998</v>
      </c>
      <c r="N2709" s="180">
        <f>VLOOKUP(D2709,Plan1!$B$2:$S$5570,14,)/1000</f>
        <v>5.7549999999999999</v>
      </c>
      <c r="O2709" s="180">
        <f>VLOOKUP(D2709,Plan1!$B$2:$S$5570,15,)/1000</f>
        <v>6.1369999999999996</v>
      </c>
      <c r="P2709" s="180">
        <f>VLOOKUP(D2709,Plan1!$B$2:$S$5570,16,)/1000</f>
        <v>6.1219999999999999</v>
      </c>
      <c r="Q2709" s="180">
        <f>VLOOKUP(D2709,Plan1!$B$2:$S$5570,17,)/1000</f>
        <v>6.0990000000000002</v>
      </c>
      <c r="R2709" s="180">
        <f>VLOOKUP(D2709,Plan1!$B$2:$S$5570,18,)/1000</f>
        <v>5.6070000000000002</v>
      </c>
      <c r="S2709" s="180">
        <f>VLOOKUP(D2709,Plan1!$B$2:$S$5570,6,)/1000</f>
        <v>5.6040000000000001</v>
      </c>
    </row>
    <row r="2710" spans="1:19" x14ac:dyDescent="0.25">
      <c r="A2710" s="178">
        <v>23169</v>
      </c>
      <c r="B2710" s="178">
        <v>-14034</v>
      </c>
      <c r="C2710" s="178">
        <v>-421414</v>
      </c>
      <c r="D2710" s="178" t="s">
        <v>488</v>
      </c>
      <c r="E2710" s="178" t="s">
        <v>167</v>
      </c>
      <c r="F2710" s="178" t="s">
        <v>375</v>
      </c>
      <c r="G2710" s="180">
        <f>VLOOKUP(D2710,Plan1!$B$2:$S$5570,7,)/1000</f>
        <v>5.89</v>
      </c>
      <c r="H2710" s="180">
        <f>VLOOKUP(D2710,Plan1!$B$2:$S$5570,8,)/1000</f>
        <v>6.2249999999999996</v>
      </c>
      <c r="I2710" s="180">
        <f>VLOOKUP(D2710,Plan1!$B$2:$S$5570,9,)/1000</f>
        <v>5.859</v>
      </c>
      <c r="J2710" s="180">
        <f>VLOOKUP(D2710,Plan1!$B$2:$S$5570,10,)/1000</f>
        <v>5.3680000000000003</v>
      </c>
      <c r="K2710" s="180">
        <f>VLOOKUP(D2710,Plan1!$B$2:$S$5570,11,)/1000</f>
        <v>4.9740000000000002</v>
      </c>
      <c r="L2710" s="180">
        <f>VLOOKUP(D2710,Plan1!$B$2:$S$5570,12,)/1000</f>
        <v>4.8120000000000003</v>
      </c>
      <c r="M2710" s="180">
        <f>VLOOKUP(D2710,Plan1!$B$2:$S$5570,13,)/1000</f>
        <v>5.1109999999999998</v>
      </c>
      <c r="N2710" s="180">
        <f>VLOOKUP(D2710,Plan1!$B$2:$S$5570,14,)/1000</f>
        <v>5.742</v>
      </c>
      <c r="O2710" s="180">
        <f>VLOOKUP(D2710,Plan1!$B$2:$S$5570,15,)/1000</f>
        <v>6.11</v>
      </c>
      <c r="P2710" s="180">
        <f>VLOOKUP(D2710,Plan1!$B$2:$S$5570,16,)/1000</f>
        <v>6.1059999999999999</v>
      </c>
      <c r="Q2710" s="180">
        <f>VLOOKUP(D2710,Plan1!$B$2:$S$5570,17,)/1000</f>
        <v>5.4640000000000004</v>
      </c>
      <c r="R2710" s="180">
        <f>VLOOKUP(D2710,Plan1!$B$2:$S$5570,18,)/1000</f>
        <v>5.9050000000000002</v>
      </c>
      <c r="S2710" s="180">
        <f>VLOOKUP(D2710,Plan1!$B$2:$S$5570,6,)/1000</f>
        <v>5.6310000000000002</v>
      </c>
    </row>
    <row r="2711" spans="1:19" x14ac:dyDescent="0.25">
      <c r="A2711" s="178">
        <v>49160</v>
      </c>
      <c r="B2711" s="178">
        <v>-61212</v>
      </c>
      <c r="C2711" s="178">
        <v>-354759</v>
      </c>
      <c r="D2711" s="178" t="s">
        <v>3826</v>
      </c>
      <c r="E2711" s="178" t="s">
        <v>167</v>
      </c>
      <c r="F2711" s="178" t="s">
        <v>3752</v>
      </c>
      <c r="G2711" s="180">
        <f>VLOOKUP(D2711,Plan1!$B$2:$S$5570,7,)/1000</f>
        <v>5.5510000000000002</v>
      </c>
      <c r="H2711" s="180">
        <f>VLOOKUP(D2711,Plan1!$B$2:$S$5570,8,)/1000</f>
        <v>5.7140000000000004</v>
      </c>
      <c r="I2711" s="180">
        <f>VLOOKUP(D2711,Plan1!$B$2:$S$5570,9,)/1000</f>
        <v>5.9710000000000001</v>
      </c>
      <c r="J2711" s="180">
        <f>VLOOKUP(D2711,Plan1!$B$2:$S$5570,10,)/1000</f>
        <v>5.58</v>
      </c>
      <c r="K2711" s="180">
        <f>VLOOKUP(D2711,Plan1!$B$2:$S$5570,11,)/1000</f>
        <v>5.1340000000000003</v>
      </c>
      <c r="L2711" s="180">
        <f>VLOOKUP(D2711,Plan1!$B$2:$S$5570,12,)/1000</f>
        <v>4.718</v>
      </c>
      <c r="M2711" s="180">
        <f>VLOOKUP(D2711,Plan1!$B$2:$S$5570,13,)/1000</f>
        <v>4.843</v>
      </c>
      <c r="N2711" s="180">
        <f>VLOOKUP(D2711,Plan1!$B$2:$S$5570,14,)/1000</f>
        <v>5.49</v>
      </c>
      <c r="O2711" s="180">
        <f>VLOOKUP(D2711,Plan1!$B$2:$S$5570,15,)/1000</f>
        <v>5.77</v>
      </c>
      <c r="P2711" s="180">
        <f>VLOOKUP(D2711,Plan1!$B$2:$S$5570,16,)/1000</f>
        <v>5.84</v>
      </c>
      <c r="Q2711" s="180">
        <f>VLOOKUP(D2711,Plan1!$B$2:$S$5570,17,)/1000</f>
        <v>5.9580000000000002</v>
      </c>
      <c r="R2711" s="180">
        <f>VLOOKUP(D2711,Plan1!$B$2:$S$5570,18,)/1000</f>
        <v>5.6559999999999997</v>
      </c>
      <c r="S2711" s="180">
        <f>VLOOKUP(D2711,Plan1!$B$2:$S$5570,6,)/1000</f>
        <v>5.5190000000000001</v>
      </c>
    </row>
    <row r="2712" spans="1:19" x14ac:dyDescent="0.25">
      <c r="A2712" s="178">
        <v>12672</v>
      </c>
      <c r="B2712" s="178">
        <v>-191856</v>
      </c>
      <c r="C2712" s="178">
        <v>-513998</v>
      </c>
      <c r="D2712" s="178" t="s">
        <v>1057</v>
      </c>
      <c r="E2712" s="178" t="s">
        <v>167</v>
      </c>
      <c r="F2712" s="178" t="s">
        <v>1058</v>
      </c>
      <c r="G2712" s="180">
        <f>VLOOKUP(D2712,Plan1!$B$2:$S$5570,7,)/1000</f>
        <v>5.2190000000000003</v>
      </c>
      <c r="H2712" s="180">
        <f>VLOOKUP(D2712,Plan1!$B$2:$S$5570,8,)/1000</f>
        <v>5.6150000000000002</v>
      </c>
      <c r="I2712" s="180">
        <f>VLOOKUP(D2712,Plan1!$B$2:$S$5570,9,)/1000</f>
        <v>5.5279999999999996</v>
      </c>
      <c r="J2712" s="180">
        <f>VLOOKUP(D2712,Plan1!$B$2:$S$5570,10,)/1000</f>
        <v>5.6749999999999998</v>
      </c>
      <c r="K2712" s="180">
        <f>VLOOKUP(D2712,Plan1!$B$2:$S$5570,11,)/1000</f>
        <v>5.3209999999999997</v>
      </c>
      <c r="L2712" s="180">
        <f>VLOOKUP(D2712,Plan1!$B$2:$S$5570,12,)/1000</f>
        <v>5.1189999999999998</v>
      </c>
      <c r="M2712" s="180">
        <f>VLOOKUP(D2712,Plan1!$B$2:$S$5570,13,)/1000</f>
        <v>5.3550000000000004</v>
      </c>
      <c r="N2712" s="180">
        <f>VLOOKUP(D2712,Plan1!$B$2:$S$5570,14,)/1000</f>
        <v>6.0220000000000002</v>
      </c>
      <c r="O2712" s="180">
        <f>VLOOKUP(D2712,Plan1!$B$2:$S$5570,15,)/1000</f>
        <v>5.4930000000000003</v>
      </c>
      <c r="P2712" s="180">
        <f>VLOOKUP(D2712,Plan1!$B$2:$S$5570,16,)/1000</f>
        <v>5.4569999999999999</v>
      </c>
      <c r="Q2712" s="180">
        <f>VLOOKUP(D2712,Plan1!$B$2:$S$5570,17,)/1000</f>
        <v>5.3380000000000001</v>
      </c>
      <c r="R2712" s="180">
        <f>VLOOKUP(D2712,Plan1!$B$2:$S$5570,18,)/1000</f>
        <v>5.4649999999999999</v>
      </c>
      <c r="S2712" s="180">
        <f>VLOOKUP(D2712,Plan1!$B$2:$S$5570,6,)/1000</f>
        <v>5.4669999999999996</v>
      </c>
    </row>
    <row r="2713" spans="1:19" x14ac:dyDescent="0.25">
      <c r="A2713" s="178">
        <v>12014</v>
      </c>
      <c r="B2713" s="178">
        <v>-19627</v>
      </c>
      <c r="C2713" s="178">
        <v>-4389</v>
      </c>
      <c r="D2713" s="178" t="s">
        <v>1057</v>
      </c>
      <c r="E2713" s="178" t="s">
        <v>167</v>
      </c>
      <c r="F2713" s="178" t="s">
        <v>1727</v>
      </c>
      <c r="G2713" s="180">
        <f>VLOOKUP(D2713,Plan1!$B$2:$S$5570,7,)/1000</f>
        <v>5.2190000000000003</v>
      </c>
      <c r="H2713" s="180">
        <f>VLOOKUP(D2713,Plan1!$B$2:$S$5570,8,)/1000</f>
        <v>5.6150000000000002</v>
      </c>
      <c r="I2713" s="180">
        <f>VLOOKUP(D2713,Plan1!$B$2:$S$5570,9,)/1000</f>
        <v>5.5279999999999996</v>
      </c>
      <c r="J2713" s="180">
        <f>VLOOKUP(D2713,Plan1!$B$2:$S$5570,10,)/1000</f>
        <v>5.6749999999999998</v>
      </c>
      <c r="K2713" s="180">
        <f>VLOOKUP(D2713,Plan1!$B$2:$S$5570,11,)/1000</f>
        <v>5.3209999999999997</v>
      </c>
      <c r="L2713" s="180">
        <f>VLOOKUP(D2713,Plan1!$B$2:$S$5570,12,)/1000</f>
        <v>5.1189999999999998</v>
      </c>
      <c r="M2713" s="180">
        <f>VLOOKUP(D2713,Plan1!$B$2:$S$5570,13,)/1000</f>
        <v>5.3550000000000004</v>
      </c>
      <c r="N2713" s="180">
        <f>VLOOKUP(D2713,Plan1!$B$2:$S$5570,14,)/1000</f>
        <v>6.0220000000000002</v>
      </c>
      <c r="O2713" s="180">
        <f>VLOOKUP(D2713,Plan1!$B$2:$S$5570,15,)/1000</f>
        <v>5.4930000000000003</v>
      </c>
      <c r="P2713" s="180">
        <f>VLOOKUP(D2713,Plan1!$B$2:$S$5570,16,)/1000</f>
        <v>5.4569999999999999</v>
      </c>
      <c r="Q2713" s="180">
        <f>VLOOKUP(D2713,Plan1!$B$2:$S$5570,17,)/1000</f>
        <v>5.3380000000000001</v>
      </c>
      <c r="R2713" s="180">
        <f>VLOOKUP(D2713,Plan1!$B$2:$S$5570,18,)/1000</f>
        <v>5.4649999999999999</v>
      </c>
      <c r="S2713" s="180">
        <f>VLOOKUP(D2713,Plan1!$B$2:$S$5570,6,)/1000</f>
        <v>5.4669999999999996</v>
      </c>
    </row>
    <row r="2714" spans="1:19" x14ac:dyDescent="0.25">
      <c r="A2714" s="178">
        <v>44902</v>
      </c>
      <c r="B2714" s="178">
        <v>-71558</v>
      </c>
      <c r="C2714" s="178">
        <v>-358545</v>
      </c>
      <c r="D2714" s="178" t="s">
        <v>2779</v>
      </c>
      <c r="E2714" s="178" t="s">
        <v>167</v>
      </c>
      <c r="F2714" s="178" t="s">
        <v>2709</v>
      </c>
      <c r="G2714" s="180">
        <f>VLOOKUP(D2714,Plan1!$B$2:$S$5570,7,)/1000</f>
        <v>5.3090000000000002</v>
      </c>
      <c r="H2714" s="180">
        <f>VLOOKUP(D2714,Plan1!$B$2:$S$5570,8,)/1000</f>
        <v>5.5309999999999997</v>
      </c>
      <c r="I2714" s="180">
        <f>VLOOKUP(D2714,Plan1!$B$2:$S$5570,9,)/1000</f>
        <v>5.7640000000000002</v>
      </c>
      <c r="J2714" s="180">
        <f>VLOOKUP(D2714,Plan1!$B$2:$S$5570,10,)/1000</f>
        <v>5.367</v>
      </c>
      <c r="K2714" s="180">
        <f>VLOOKUP(D2714,Plan1!$B$2:$S$5570,11,)/1000</f>
        <v>4.8499999999999996</v>
      </c>
      <c r="L2714" s="180">
        <f>VLOOKUP(D2714,Plan1!$B$2:$S$5570,12,)/1000</f>
        <v>4.2960000000000003</v>
      </c>
      <c r="M2714" s="180">
        <f>VLOOKUP(D2714,Plan1!$B$2:$S$5570,13,)/1000</f>
        <v>4.3780000000000001</v>
      </c>
      <c r="N2714" s="180">
        <f>VLOOKUP(D2714,Plan1!$B$2:$S$5570,14,)/1000</f>
        <v>5.069</v>
      </c>
      <c r="O2714" s="180">
        <f>VLOOKUP(D2714,Plan1!$B$2:$S$5570,15,)/1000</f>
        <v>5.5270000000000001</v>
      </c>
      <c r="P2714" s="180">
        <f>VLOOKUP(D2714,Plan1!$B$2:$S$5570,16,)/1000</f>
        <v>5.6470000000000002</v>
      </c>
      <c r="Q2714" s="180">
        <f>VLOOKUP(D2714,Plan1!$B$2:$S$5570,17,)/1000</f>
        <v>5.7670000000000003</v>
      </c>
      <c r="R2714" s="180">
        <f>VLOOKUP(D2714,Plan1!$B$2:$S$5570,18,)/1000</f>
        <v>5.4889999999999999</v>
      </c>
      <c r="S2714" s="180">
        <f>VLOOKUP(D2714,Plan1!$B$2:$S$5570,6,)/1000</f>
        <v>5.2489999999999997</v>
      </c>
    </row>
    <row r="2715" spans="1:19" x14ac:dyDescent="0.25">
      <c r="A2715" s="178">
        <v>2520</v>
      </c>
      <c r="B2715" s="178">
        <v>-282098</v>
      </c>
      <c r="C2715" s="178">
        <v>-515253</v>
      </c>
      <c r="D2715" s="178" t="s">
        <v>4232</v>
      </c>
      <c r="E2715" s="178" t="s">
        <v>167</v>
      </c>
      <c r="F2715" s="178" t="s">
        <v>3898</v>
      </c>
      <c r="G2715" s="180">
        <f>VLOOKUP(D2715,Plan1!$B$2:$S$5570,7,)/1000</f>
        <v>5.3840000000000003</v>
      </c>
      <c r="H2715" s="180">
        <f>VLOOKUP(D2715,Plan1!$B$2:$S$5570,8,)/1000</f>
        <v>5.4740000000000002</v>
      </c>
      <c r="I2715" s="180">
        <f>VLOOKUP(D2715,Plan1!$B$2:$S$5570,9,)/1000</f>
        <v>5.242</v>
      </c>
      <c r="J2715" s="180">
        <f>VLOOKUP(D2715,Plan1!$B$2:$S$5570,10,)/1000</f>
        <v>4.7990000000000004</v>
      </c>
      <c r="K2715" s="180">
        <f>VLOOKUP(D2715,Plan1!$B$2:$S$5570,11,)/1000</f>
        <v>3.9590000000000001</v>
      </c>
      <c r="L2715" s="180">
        <f>VLOOKUP(D2715,Plan1!$B$2:$S$5570,12,)/1000</f>
        <v>3.4929999999999999</v>
      </c>
      <c r="M2715" s="180">
        <f>VLOOKUP(D2715,Plan1!$B$2:$S$5570,13,)/1000</f>
        <v>3.94</v>
      </c>
      <c r="N2715" s="180">
        <f>VLOOKUP(D2715,Plan1!$B$2:$S$5570,14,)/1000</f>
        <v>4.577</v>
      </c>
      <c r="O2715" s="180">
        <f>VLOOKUP(D2715,Plan1!$B$2:$S$5570,15,)/1000</f>
        <v>4.2380000000000004</v>
      </c>
      <c r="P2715" s="180">
        <f>VLOOKUP(D2715,Plan1!$B$2:$S$5570,16,)/1000</f>
        <v>4.859</v>
      </c>
      <c r="Q2715" s="180">
        <f>VLOOKUP(D2715,Plan1!$B$2:$S$5570,17,)/1000</f>
        <v>5.5720000000000001</v>
      </c>
      <c r="R2715" s="180">
        <f>VLOOKUP(D2715,Plan1!$B$2:$S$5570,18,)/1000</f>
        <v>5.5540000000000003</v>
      </c>
      <c r="S2715" s="180">
        <f>VLOOKUP(D2715,Plan1!$B$2:$S$5570,6,)/1000</f>
        <v>4.7569999999999997</v>
      </c>
    </row>
    <row r="2716" spans="1:19" x14ac:dyDescent="0.25">
      <c r="A2716" s="178">
        <v>1789</v>
      </c>
      <c r="B2716" s="178">
        <v>-292231</v>
      </c>
      <c r="C2716" s="178">
        <v>-52772</v>
      </c>
      <c r="D2716" s="178" t="s">
        <v>4100</v>
      </c>
      <c r="E2716" s="178" t="s">
        <v>167</v>
      </c>
      <c r="F2716" s="178" t="s">
        <v>3898</v>
      </c>
      <c r="G2716" s="180">
        <f>VLOOKUP(D2716,Plan1!$B$2:$S$5570,7,)/1000</f>
        <v>5.476</v>
      </c>
      <c r="H2716" s="180">
        <f>VLOOKUP(D2716,Plan1!$B$2:$S$5570,8,)/1000</f>
        <v>5.617</v>
      </c>
      <c r="I2716" s="180">
        <f>VLOOKUP(D2716,Plan1!$B$2:$S$5570,9,)/1000</f>
        <v>5.3259999999999996</v>
      </c>
      <c r="J2716" s="180">
        <f>VLOOKUP(D2716,Plan1!$B$2:$S$5570,10,)/1000</f>
        <v>4.7969999999999997</v>
      </c>
      <c r="K2716" s="180">
        <f>VLOOKUP(D2716,Plan1!$B$2:$S$5570,11,)/1000</f>
        <v>3.8809999999999998</v>
      </c>
      <c r="L2716" s="180">
        <f>VLOOKUP(D2716,Plan1!$B$2:$S$5570,12,)/1000</f>
        <v>3.407</v>
      </c>
      <c r="M2716" s="180">
        <f>VLOOKUP(D2716,Plan1!$B$2:$S$5570,13,)/1000</f>
        <v>3.7370000000000001</v>
      </c>
      <c r="N2716" s="180">
        <f>VLOOKUP(D2716,Plan1!$B$2:$S$5570,14,)/1000</f>
        <v>4.3979999999999997</v>
      </c>
      <c r="O2716" s="180">
        <f>VLOOKUP(D2716,Plan1!$B$2:$S$5570,15,)/1000</f>
        <v>4.1520000000000001</v>
      </c>
      <c r="P2716" s="180">
        <f>VLOOKUP(D2716,Plan1!$B$2:$S$5570,16,)/1000</f>
        <v>4.8570000000000002</v>
      </c>
      <c r="Q2716" s="180">
        <f>VLOOKUP(D2716,Plan1!$B$2:$S$5570,17,)/1000</f>
        <v>5.6310000000000002</v>
      </c>
      <c r="R2716" s="180">
        <f>VLOOKUP(D2716,Plan1!$B$2:$S$5570,18,)/1000</f>
        <v>5.6749999999999998</v>
      </c>
      <c r="S2716" s="180">
        <f>VLOOKUP(D2716,Plan1!$B$2:$S$5570,6,)/1000</f>
        <v>4.7460000000000004</v>
      </c>
    </row>
    <row r="2717" spans="1:19" x14ac:dyDescent="0.25">
      <c r="A2717" s="178">
        <v>6187</v>
      </c>
      <c r="B2717" s="178">
        <v>-230851</v>
      </c>
      <c r="C2717" s="178">
        <v>-451948</v>
      </c>
      <c r="D2717" s="178" t="s">
        <v>4854</v>
      </c>
      <c r="E2717" s="178" t="s">
        <v>167</v>
      </c>
      <c r="F2717" s="178" t="s">
        <v>4704</v>
      </c>
      <c r="G2717" s="180">
        <f>VLOOKUP(D2717,Plan1!$B$2:$S$5570,7,)/1000</f>
        <v>4.9729999999999999</v>
      </c>
      <c r="H2717" s="180">
        <f>VLOOKUP(D2717,Plan1!$B$2:$S$5570,8,)/1000</f>
        <v>5.4889999999999999</v>
      </c>
      <c r="I2717" s="180">
        <f>VLOOKUP(D2717,Plan1!$B$2:$S$5570,9,)/1000</f>
        <v>5.0190000000000001</v>
      </c>
      <c r="J2717" s="180">
        <f>VLOOKUP(D2717,Plan1!$B$2:$S$5570,10,)/1000</f>
        <v>5.0590000000000002</v>
      </c>
      <c r="K2717" s="180">
        <f>VLOOKUP(D2717,Plan1!$B$2:$S$5570,11,)/1000</f>
        <v>4.5090000000000003</v>
      </c>
      <c r="L2717" s="180">
        <f>VLOOKUP(D2717,Plan1!$B$2:$S$5570,12,)/1000</f>
        <v>4.4660000000000002</v>
      </c>
      <c r="M2717" s="180">
        <f>VLOOKUP(D2717,Plan1!$B$2:$S$5570,13,)/1000</f>
        <v>4.5110000000000001</v>
      </c>
      <c r="N2717" s="180">
        <f>VLOOKUP(D2717,Plan1!$B$2:$S$5570,14,)/1000</f>
        <v>5.3310000000000004</v>
      </c>
      <c r="O2717" s="180">
        <f>VLOOKUP(D2717,Plan1!$B$2:$S$5570,15,)/1000</f>
        <v>4.87</v>
      </c>
      <c r="P2717" s="180">
        <f>VLOOKUP(D2717,Plan1!$B$2:$S$5570,16,)/1000</f>
        <v>4.9800000000000004</v>
      </c>
      <c r="Q2717" s="180">
        <f>VLOOKUP(D2717,Plan1!$B$2:$S$5570,17,)/1000</f>
        <v>4.7809999999999997</v>
      </c>
      <c r="R2717" s="180">
        <f>VLOOKUP(D2717,Plan1!$B$2:$S$5570,18,)/1000</f>
        <v>5.1210000000000004</v>
      </c>
      <c r="S2717" s="180">
        <f>VLOOKUP(D2717,Plan1!$B$2:$S$5570,6,)/1000</f>
        <v>4.9260000000000002</v>
      </c>
    </row>
    <row r="2718" spans="1:19" x14ac:dyDescent="0.25">
      <c r="A2718" s="178">
        <v>50233</v>
      </c>
      <c r="B2718" s="178">
        <v>-58316</v>
      </c>
      <c r="C2718" s="178">
        <v>-426338</v>
      </c>
      <c r="D2718" s="178" t="s">
        <v>3596</v>
      </c>
      <c r="E2718" s="178" t="s">
        <v>167</v>
      </c>
      <c r="F2718" s="178" t="s">
        <v>3448</v>
      </c>
      <c r="G2718" s="180">
        <f>VLOOKUP(D2718,Plan1!$B$2:$S$5570,7,)/1000</f>
        <v>4.7779999999999996</v>
      </c>
      <c r="H2718" s="180">
        <f>VLOOKUP(D2718,Plan1!$B$2:$S$5570,8,)/1000</f>
        <v>5.1269999999999998</v>
      </c>
      <c r="I2718" s="180">
        <f>VLOOKUP(D2718,Plan1!$B$2:$S$5570,9,)/1000</f>
        <v>5.2060000000000004</v>
      </c>
      <c r="J2718" s="180">
        <f>VLOOKUP(D2718,Plan1!$B$2:$S$5570,10,)/1000</f>
        <v>5.2229999999999999</v>
      </c>
      <c r="K2718" s="180">
        <f>VLOOKUP(D2718,Plan1!$B$2:$S$5570,11,)/1000</f>
        <v>5.4349999999999996</v>
      </c>
      <c r="L2718" s="180">
        <f>VLOOKUP(D2718,Plan1!$B$2:$S$5570,12,)/1000</f>
        <v>5.7279999999999998</v>
      </c>
      <c r="M2718" s="180">
        <f>VLOOKUP(D2718,Plan1!$B$2:$S$5570,13,)/1000</f>
        <v>5.9649999999999999</v>
      </c>
      <c r="N2718" s="180">
        <f>VLOOKUP(D2718,Plan1!$B$2:$S$5570,14,)/1000</f>
        <v>6.4420000000000002</v>
      </c>
      <c r="O2718" s="180">
        <f>VLOOKUP(D2718,Plan1!$B$2:$S$5570,15,)/1000</f>
        <v>6.6349999999999998</v>
      </c>
      <c r="P2718" s="180">
        <f>VLOOKUP(D2718,Plan1!$B$2:$S$5570,16,)/1000</f>
        <v>6.25</v>
      </c>
      <c r="Q2718" s="180">
        <f>VLOOKUP(D2718,Plan1!$B$2:$S$5570,17,)/1000</f>
        <v>5.782</v>
      </c>
      <c r="R2718" s="180">
        <f>VLOOKUP(D2718,Plan1!$B$2:$S$5570,18,)/1000</f>
        <v>5.3470000000000004</v>
      </c>
      <c r="S2718" s="180">
        <f>VLOOKUP(D2718,Plan1!$B$2:$S$5570,6,)/1000</f>
        <v>5.66</v>
      </c>
    </row>
    <row r="2719" spans="1:19" x14ac:dyDescent="0.25">
      <c r="A2719" s="178">
        <v>2332</v>
      </c>
      <c r="B2719" s="178">
        <v>-284848</v>
      </c>
      <c r="C2719" s="178">
        <v>-487777</v>
      </c>
      <c r="D2719" s="178" t="s">
        <v>4461</v>
      </c>
      <c r="E2719" s="178" t="s">
        <v>167</v>
      </c>
      <c r="F2719" s="178" t="s">
        <v>4434</v>
      </c>
      <c r="G2719" s="180">
        <f>VLOOKUP(D2719,Plan1!$B$2:$S$5570,7,)/1000</f>
        <v>5.5049999999999999</v>
      </c>
      <c r="H2719" s="180">
        <f>VLOOKUP(D2719,Plan1!$B$2:$S$5570,8,)/1000</f>
        <v>5.4139999999999997</v>
      </c>
      <c r="I2719" s="180">
        <f>VLOOKUP(D2719,Plan1!$B$2:$S$5570,9,)/1000</f>
        <v>5.1550000000000002</v>
      </c>
      <c r="J2719" s="180">
        <f>VLOOKUP(D2719,Plan1!$B$2:$S$5570,10,)/1000</f>
        <v>4.702</v>
      </c>
      <c r="K2719" s="180">
        <f>VLOOKUP(D2719,Plan1!$B$2:$S$5570,11,)/1000</f>
        <v>4.0629999999999997</v>
      </c>
      <c r="L2719" s="180">
        <f>VLOOKUP(D2719,Plan1!$B$2:$S$5570,12,)/1000</f>
        <v>3.5329999999999999</v>
      </c>
      <c r="M2719" s="180">
        <f>VLOOKUP(D2719,Plan1!$B$2:$S$5570,13,)/1000</f>
        <v>3.754</v>
      </c>
      <c r="N2719" s="180">
        <f>VLOOKUP(D2719,Plan1!$B$2:$S$5570,14,)/1000</f>
        <v>4.3310000000000004</v>
      </c>
      <c r="O2719" s="180">
        <f>VLOOKUP(D2719,Plan1!$B$2:$S$5570,15,)/1000</f>
        <v>4.077</v>
      </c>
      <c r="P2719" s="180">
        <f>VLOOKUP(D2719,Plan1!$B$2:$S$5570,16,)/1000</f>
        <v>4.5940000000000003</v>
      </c>
      <c r="Q2719" s="180">
        <f>VLOOKUP(D2719,Plan1!$B$2:$S$5570,17,)/1000</f>
        <v>5.4930000000000003</v>
      </c>
      <c r="R2719" s="180">
        <f>VLOOKUP(D2719,Plan1!$B$2:$S$5570,18,)/1000</f>
        <v>5.601</v>
      </c>
      <c r="S2719" s="180">
        <f>VLOOKUP(D2719,Plan1!$B$2:$S$5570,6,)/1000</f>
        <v>4.6849999999999996</v>
      </c>
    </row>
    <row r="2720" spans="1:19" x14ac:dyDescent="0.25">
      <c r="A2720" s="178">
        <v>6903</v>
      </c>
      <c r="B2720" s="178">
        <v>-225486</v>
      </c>
      <c r="C2720" s="178">
        <v>-551506</v>
      </c>
      <c r="D2720" s="178" t="s">
        <v>1666</v>
      </c>
      <c r="E2720" s="178" t="s">
        <v>167</v>
      </c>
      <c r="F2720" s="178" t="s">
        <v>1651</v>
      </c>
      <c r="G2720" s="180">
        <f>VLOOKUP(D2720,Plan1!$B$2:$S$5570,7,)/1000</f>
        <v>5.258</v>
      </c>
      <c r="H2720" s="180">
        <f>VLOOKUP(D2720,Plan1!$B$2:$S$5570,8,)/1000</f>
        <v>5.4429999999999996</v>
      </c>
      <c r="I2720" s="180">
        <f>VLOOKUP(D2720,Plan1!$B$2:$S$5570,9,)/1000</f>
        <v>5.4550000000000001</v>
      </c>
      <c r="J2720" s="180">
        <f>VLOOKUP(D2720,Plan1!$B$2:$S$5570,10,)/1000</f>
        <v>5.0960000000000001</v>
      </c>
      <c r="K2720" s="180">
        <f>VLOOKUP(D2720,Plan1!$B$2:$S$5570,11,)/1000</f>
        <v>4.4340000000000002</v>
      </c>
      <c r="L2720" s="180">
        <f>VLOOKUP(D2720,Plan1!$B$2:$S$5570,12,)/1000</f>
        <v>4.25</v>
      </c>
      <c r="M2720" s="180">
        <f>VLOOKUP(D2720,Plan1!$B$2:$S$5570,13,)/1000</f>
        <v>4.3070000000000004</v>
      </c>
      <c r="N2720" s="180">
        <f>VLOOKUP(D2720,Plan1!$B$2:$S$5570,14,)/1000</f>
        <v>5.258</v>
      </c>
      <c r="O2720" s="180">
        <f>VLOOKUP(D2720,Plan1!$B$2:$S$5570,15,)/1000</f>
        <v>5.0570000000000004</v>
      </c>
      <c r="P2720" s="180">
        <f>VLOOKUP(D2720,Plan1!$B$2:$S$5570,16,)/1000</f>
        <v>5.2089999999999996</v>
      </c>
      <c r="Q2720" s="180">
        <f>VLOOKUP(D2720,Plan1!$B$2:$S$5570,17,)/1000</f>
        <v>5.3460000000000001</v>
      </c>
      <c r="R2720" s="180">
        <f>VLOOKUP(D2720,Plan1!$B$2:$S$5570,18,)/1000</f>
        <v>5.5039999999999996</v>
      </c>
      <c r="S2720" s="180">
        <f>VLOOKUP(D2720,Plan1!$B$2:$S$5570,6,)/1000</f>
        <v>5.0510000000000002</v>
      </c>
    </row>
    <row r="2721" spans="1:19" x14ac:dyDescent="0.25">
      <c r="A2721" s="178">
        <v>25003</v>
      </c>
      <c r="B2721" s="178">
        <v>-131678</v>
      </c>
      <c r="C2721" s="178">
        <v>-394216</v>
      </c>
      <c r="D2721" s="178" t="s">
        <v>546</v>
      </c>
      <c r="E2721" s="178" t="s">
        <v>167</v>
      </c>
      <c r="F2721" s="178" t="s">
        <v>375</v>
      </c>
      <c r="G2721" s="180">
        <f>VLOOKUP(D2721,Plan1!$B$2:$S$5570,7,)/1000</f>
        <v>5.4320000000000004</v>
      </c>
      <c r="H2721" s="180">
        <f>VLOOKUP(D2721,Plan1!$B$2:$S$5570,8,)/1000</f>
        <v>5.5359999999999996</v>
      </c>
      <c r="I2721" s="180">
        <f>VLOOKUP(D2721,Plan1!$B$2:$S$5570,9,)/1000</f>
        <v>5.6360000000000001</v>
      </c>
      <c r="J2721" s="180">
        <f>VLOOKUP(D2721,Plan1!$B$2:$S$5570,10,)/1000</f>
        <v>4.8090000000000002</v>
      </c>
      <c r="K2721" s="180">
        <f>VLOOKUP(D2721,Plan1!$B$2:$S$5570,11,)/1000</f>
        <v>4.3150000000000004</v>
      </c>
      <c r="L2721" s="180">
        <f>VLOOKUP(D2721,Plan1!$B$2:$S$5570,12,)/1000</f>
        <v>3.988</v>
      </c>
      <c r="M2721" s="180">
        <f>VLOOKUP(D2721,Plan1!$B$2:$S$5570,13,)/1000</f>
        <v>4.1440000000000001</v>
      </c>
      <c r="N2721" s="180">
        <f>VLOOKUP(D2721,Plan1!$B$2:$S$5570,14,)/1000</f>
        <v>4.5339999999999998</v>
      </c>
      <c r="O2721" s="180">
        <f>VLOOKUP(D2721,Plan1!$B$2:$S$5570,15,)/1000</f>
        <v>5.093</v>
      </c>
      <c r="P2721" s="180">
        <f>VLOOKUP(D2721,Plan1!$B$2:$S$5570,16,)/1000</f>
        <v>4.992</v>
      </c>
      <c r="Q2721" s="180">
        <f>VLOOKUP(D2721,Plan1!$B$2:$S$5570,17,)/1000</f>
        <v>5.069</v>
      </c>
      <c r="R2721" s="180">
        <f>VLOOKUP(D2721,Plan1!$B$2:$S$5570,18,)/1000</f>
        <v>5.42</v>
      </c>
      <c r="S2721" s="180">
        <f>VLOOKUP(D2721,Plan1!$B$2:$S$5570,6,)/1000</f>
        <v>4.9139999999999997</v>
      </c>
    </row>
    <row r="2722" spans="1:19" x14ac:dyDescent="0.25">
      <c r="A2722" s="178">
        <v>9188</v>
      </c>
      <c r="B2722" s="178">
        <v>-212102</v>
      </c>
      <c r="C2722" s="178">
        <v>-421191</v>
      </c>
      <c r="D2722" s="178" t="s">
        <v>3745</v>
      </c>
      <c r="E2722" s="178" t="s">
        <v>167</v>
      </c>
      <c r="F2722" s="178" t="s">
        <v>3664</v>
      </c>
      <c r="G2722" s="180">
        <f>VLOOKUP(D2722,Plan1!$B$2:$S$5570,7,)/1000</f>
        <v>5.5209999999999999</v>
      </c>
      <c r="H2722" s="180">
        <f>VLOOKUP(D2722,Plan1!$B$2:$S$5570,8,)/1000</f>
        <v>6.0330000000000004</v>
      </c>
      <c r="I2722" s="180">
        <f>VLOOKUP(D2722,Plan1!$B$2:$S$5570,9,)/1000</f>
        <v>5.3659999999999997</v>
      </c>
      <c r="J2722" s="180">
        <f>VLOOKUP(D2722,Plan1!$B$2:$S$5570,10,)/1000</f>
        <v>5.109</v>
      </c>
      <c r="K2722" s="180">
        <f>VLOOKUP(D2722,Plan1!$B$2:$S$5570,11,)/1000</f>
        <v>4.6150000000000002</v>
      </c>
      <c r="L2722" s="180">
        <f>VLOOKUP(D2722,Plan1!$B$2:$S$5570,12,)/1000</f>
        <v>4.5439999999999996</v>
      </c>
      <c r="M2722" s="180">
        <f>VLOOKUP(D2722,Plan1!$B$2:$S$5570,13,)/1000</f>
        <v>4.5839999999999996</v>
      </c>
      <c r="N2722" s="180">
        <f>VLOOKUP(D2722,Plan1!$B$2:$S$5570,14,)/1000</f>
        <v>5.25</v>
      </c>
      <c r="O2722" s="180">
        <f>VLOOKUP(D2722,Plan1!$B$2:$S$5570,15,)/1000</f>
        <v>5.2160000000000002</v>
      </c>
      <c r="P2722" s="180">
        <f>VLOOKUP(D2722,Plan1!$B$2:$S$5570,16,)/1000</f>
        <v>5.0979999999999999</v>
      </c>
      <c r="Q2722" s="180">
        <f>VLOOKUP(D2722,Plan1!$B$2:$S$5570,17,)/1000</f>
        <v>4.6859999999999999</v>
      </c>
      <c r="R2722" s="180">
        <f>VLOOKUP(D2722,Plan1!$B$2:$S$5570,18,)/1000</f>
        <v>5.2990000000000004</v>
      </c>
      <c r="S2722" s="180">
        <f>VLOOKUP(D2722,Plan1!$B$2:$S$5570,6,)/1000</f>
        <v>5.1100000000000003</v>
      </c>
    </row>
    <row r="2723" spans="1:19" x14ac:dyDescent="0.25">
      <c r="A2723" s="178">
        <v>1586</v>
      </c>
      <c r="B2723" s="178">
        <v>-294596</v>
      </c>
      <c r="C2723" s="178">
        <v>-519649</v>
      </c>
      <c r="D2723" s="178" t="s">
        <v>4040</v>
      </c>
      <c r="E2723" s="178" t="s">
        <v>167</v>
      </c>
      <c r="F2723" s="178" t="s">
        <v>3898</v>
      </c>
      <c r="G2723" s="180">
        <f>VLOOKUP(D2723,Plan1!$B$2:$S$5570,7,)/1000</f>
        <v>5.4059999999999997</v>
      </c>
      <c r="H2723" s="180">
        <f>VLOOKUP(D2723,Plan1!$B$2:$S$5570,8,)/1000</f>
        <v>5.5250000000000004</v>
      </c>
      <c r="I2723" s="180">
        <f>VLOOKUP(D2723,Plan1!$B$2:$S$5570,9,)/1000</f>
        <v>5.1849999999999996</v>
      </c>
      <c r="J2723" s="180">
        <f>VLOOKUP(D2723,Plan1!$B$2:$S$5570,10,)/1000</f>
        <v>4.6390000000000002</v>
      </c>
      <c r="K2723" s="180">
        <f>VLOOKUP(D2723,Plan1!$B$2:$S$5570,11,)/1000</f>
        <v>3.7709999999999999</v>
      </c>
      <c r="L2723" s="180">
        <f>VLOOKUP(D2723,Plan1!$B$2:$S$5570,12,)/1000</f>
        <v>3.2749999999999999</v>
      </c>
      <c r="M2723" s="180">
        <f>VLOOKUP(D2723,Plan1!$B$2:$S$5570,13,)/1000</f>
        <v>3.5590000000000002</v>
      </c>
      <c r="N2723" s="180">
        <f>VLOOKUP(D2723,Plan1!$B$2:$S$5570,14,)/1000</f>
        <v>4.173</v>
      </c>
      <c r="O2723" s="180">
        <f>VLOOKUP(D2723,Plan1!$B$2:$S$5570,15,)/1000</f>
        <v>3.9910000000000001</v>
      </c>
      <c r="P2723" s="180">
        <f>VLOOKUP(D2723,Plan1!$B$2:$S$5570,16,)/1000</f>
        <v>4.5890000000000004</v>
      </c>
      <c r="Q2723" s="180">
        <f>VLOOKUP(D2723,Plan1!$B$2:$S$5570,17,)/1000</f>
        <v>5.5279999999999996</v>
      </c>
      <c r="R2723" s="180">
        <f>VLOOKUP(D2723,Plan1!$B$2:$S$5570,18,)/1000</f>
        <v>5.5650000000000004</v>
      </c>
      <c r="S2723" s="180">
        <f>VLOOKUP(D2723,Plan1!$B$2:$S$5570,6,)/1000</f>
        <v>4.601</v>
      </c>
    </row>
    <row r="2724" spans="1:19" x14ac:dyDescent="0.25">
      <c r="A2724" s="178">
        <v>35161</v>
      </c>
      <c r="B2724" s="178">
        <v>-97504</v>
      </c>
      <c r="C2724" s="178">
        <v>-483569</v>
      </c>
      <c r="D2724" s="178" t="s">
        <v>4040</v>
      </c>
      <c r="E2724" s="178" t="s">
        <v>167</v>
      </c>
      <c r="F2724" s="178" t="s">
        <v>5370</v>
      </c>
      <c r="G2724" s="180">
        <f>VLOOKUP(D2724,Plan1!$B$2:$S$5570,7,)/1000</f>
        <v>5.4059999999999997</v>
      </c>
      <c r="H2724" s="180">
        <f>VLOOKUP(D2724,Plan1!$B$2:$S$5570,8,)/1000</f>
        <v>5.5250000000000004</v>
      </c>
      <c r="I2724" s="180">
        <f>VLOOKUP(D2724,Plan1!$B$2:$S$5570,9,)/1000</f>
        <v>5.1849999999999996</v>
      </c>
      <c r="J2724" s="180">
        <f>VLOOKUP(D2724,Plan1!$B$2:$S$5570,10,)/1000</f>
        <v>4.6390000000000002</v>
      </c>
      <c r="K2724" s="180">
        <f>VLOOKUP(D2724,Plan1!$B$2:$S$5570,11,)/1000</f>
        <v>3.7709999999999999</v>
      </c>
      <c r="L2724" s="180">
        <f>VLOOKUP(D2724,Plan1!$B$2:$S$5570,12,)/1000</f>
        <v>3.2749999999999999</v>
      </c>
      <c r="M2724" s="180">
        <f>VLOOKUP(D2724,Plan1!$B$2:$S$5570,13,)/1000</f>
        <v>3.5590000000000002</v>
      </c>
      <c r="N2724" s="180">
        <f>VLOOKUP(D2724,Plan1!$B$2:$S$5570,14,)/1000</f>
        <v>4.173</v>
      </c>
      <c r="O2724" s="180">
        <f>VLOOKUP(D2724,Plan1!$B$2:$S$5570,15,)/1000</f>
        <v>3.9910000000000001</v>
      </c>
      <c r="P2724" s="180">
        <f>VLOOKUP(D2724,Plan1!$B$2:$S$5570,16,)/1000</f>
        <v>4.5890000000000004</v>
      </c>
      <c r="Q2724" s="180">
        <f>VLOOKUP(D2724,Plan1!$B$2:$S$5570,17,)/1000</f>
        <v>5.5279999999999996</v>
      </c>
      <c r="R2724" s="180">
        <f>VLOOKUP(D2724,Plan1!$B$2:$S$5570,18,)/1000</f>
        <v>5.5650000000000004</v>
      </c>
      <c r="S2724" s="180">
        <f>VLOOKUP(D2724,Plan1!$B$2:$S$5570,6,)/1000</f>
        <v>4.601</v>
      </c>
    </row>
    <row r="2725" spans="1:19" x14ac:dyDescent="0.25">
      <c r="A2725" s="178">
        <v>2845</v>
      </c>
      <c r="B2725" s="178">
        <v>-276918</v>
      </c>
      <c r="C2725" s="178">
        <v>-531823</v>
      </c>
      <c r="D2725" s="178" t="s">
        <v>4303</v>
      </c>
      <c r="E2725" s="178" t="s">
        <v>167</v>
      </c>
      <c r="F2725" s="178" t="s">
        <v>3898</v>
      </c>
      <c r="G2725" s="180">
        <f>VLOOKUP(D2725,Plan1!$B$2:$S$5570,7,)/1000</f>
        <v>5.6210000000000004</v>
      </c>
      <c r="H2725" s="180">
        <f>VLOOKUP(D2725,Plan1!$B$2:$S$5570,8,)/1000</f>
        <v>5.6260000000000003</v>
      </c>
      <c r="I2725" s="180">
        <f>VLOOKUP(D2725,Plan1!$B$2:$S$5570,9,)/1000</f>
        <v>5.444</v>
      </c>
      <c r="J2725" s="180">
        <f>VLOOKUP(D2725,Plan1!$B$2:$S$5570,10,)/1000</f>
        <v>4.9610000000000003</v>
      </c>
      <c r="K2725" s="180">
        <f>VLOOKUP(D2725,Plan1!$B$2:$S$5570,11,)/1000</f>
        <v>4.109</v>
      </c>
      <c r="L2725" s="180">
        <f>VLOOKUP(D2725,Plan1!$B$2:$S$5570,12,)/1000</f>
        <v>3.5270000000000001</v>
      </c>
      <c r="M2725" s="180">
        <f>VLOOKUP(D2725,Plan1!$B$2:$S$5570,13,)/1000</f>
        <v>3.9630000000000001</v>
      </c>
      <c r="N2725" s="180">
        <f>VLOOKUP(D2725,Plan1!$B$2:$S$5570,14,)/1000</f>
        <v>4.6269999999999998</v>
      </c>
      <c r="O2725" s="180">
        <f>VLOOKUP(D2725,Plan1!$B$2:$S$5570,15,)/1000</f>
        <v>4.3860000000000001</v>
      </c>
      <c r="P2725" s="180">
        <f>VLOOKUP(D2725,Plan1!$B$2:$S$5570,16,)/1000</f>
        <v>5.08</v>
      </c>
      <c r="Q2725" s="180">
        <f>VLOOKUP(D2725,Plan1!$B$2:$S$5570,17,)/1000</f>
        <v>5.6580000000000004</v>
      </c>
      <c r="R2725" s="180">
        <f>VLOOKUP(D2725,Plan1!$B$2:$S$5570,18,)/1000</f>
        <v>5.77</v>
      </c>
      <c r="S2725" s="180">
        <f>VLOOKUP(D2725,Plan1!$B$2:$S$5570,6,)/1000</f>
        <v>4.8979999999999997</v>
      </c>
    </row>
    <row r="2726" spans="1:19" x14ac:dyDescent="0.25">
      <c r="A2726" s="178">
        <v>3323</v>
      </c>
      <c r="B2726" s="178">
        <v>-268581</v>
      </c>
      <c r="C2726" s="178">
        <v>-525652</v>
      </c>
      <c r="D2726" s="178" t="s">
        <v>4609</v>
      </c>
      <c r="E2726" s="178" t="s">
        <v>167</v>
      </c>
      <c r="F2726" s="178" t="s">
        <v>4434</v>
      </c>
      <c r="G2726" s="180">
        <f>VLOOKUP(D2726,Plan1!$B$2:$S$5570,7,)/1000</f>
        <v>5.5350000000000001</v>
      </c>
      <c r="H2726" s="180">
        <f>VLOOKUP(D2726,Plan1!$B$2:$S$5570,8,)/1000</f>
        <v>5.4740000000000002</v>
      </c>
      <c r="I2726" s="180">
        <f>VLOOKUP(D2726,Plan1!$B$2:$S$5570,9,)/1000</f>
        <v>5.5090000000000003</v>
      </c>
      <c r="J2726" s="180">
        <f>VLOOKUP(D2726,Plan1!$B$2:$S$5570,10,)/1000</f>
        <v>4.96</v>
      </c>
      <c r="K2726" s="180">
        <f>VLOOKUP(D2726,Plan1!$B$2:$S$5570,11,)/1000</f>
        <v>4.133</v>
      </c>
      <c r="L2726" s="180">
        <f>VLOOKUP(D2726,Plan1!$B$2:$S$5570,12,)/1000</f>
        <v>3.6909999999999998</v>
      </c>
      <c r="M2726" s="180">
        <f>VLOOKUP(D2726,Plan1!$B$2:$S$5570,13,)/1000</f>
        <v>4.0010000000000003</v>
      </c>
      <c r="N2726" s="180">
        <f>VLOOKUP(D2726,Plan1!$B$2:$S$5570,14,)/1000</f>
        <v>4.7949999999999999</v>
      </c>
      <c r="O2726" s="180">
        <f>VLOOKUP(D2726,Plan1!$B$2:$S$5570,15,)/1000</f>
        <v>4.4779999999999998</v>
      </c>
      <c r="P2726" s="180">
        <f>VLOOKUP(D2726,Plan1!$B$2:$S$5570,16,)/1000</f>
        <v>5.0609999999999999</v>
      </c>
      <c r="Q2726" s="180">
        <f>VLOOKUP(D2726,Plan1!$B$2:$S$5570,17,)/1000</f>
        <v>5.577</v>
      </c>
      <c r="R2726" s="180">
        <f>VLOOKUP(D2726,Plan1!$B$2:$S$5570,18,)/1000</f>
        <v>5.5510000000000002</v>
      </c>
      <c r="S2726" s="180">
        <f>VLOOKUP(D2726,Plan1!$B$2:$S$5570,6,)/1000</f>
        <v>4.8970000000000002</v>
      </c>
    </row>
    <row r="2727" spans="1:19" x14ac:dyDescent="0.25">
      <c r="A2727" s="178">
        <v>48661</v>
      </c>
      <c r="B2727" s="178">
        <v>-61899</v>
      </c>
      <c r="C2727" s="178">
        <v>-470373</v>
      </c>
      <c r="D2727" s="178" t="s">
        <v>1326</v>
      </c>
      <c r="E2727" s="178" t="s">
        <v>167</v>
      </c>
      <c r="F2727" s="178" t="s">
        <v>1298</v>
      </c>
      <c r="G2727" s="180">
        <f>VLOOKUP(D2727,Plan1!$B$2:$S$5570,7,)/1000</f>
        <v>4.5</v>
      </c>
      <c r="H2727" s="180">
        <f>VLOOKUP(D2727,Plan1!$B$2:$S$5570,8,)/1000</f>
        <v>4.6920000000000002</v>
      </c>
      <c r="I2727" s="180">
        <f>VLOOKUP(D2727,Plan1!$B$2:$S$5570,9,)/1000</f>
        <v>4.7709999999999999</v>
      </c>
      <c r="J2727" s="180">
        <f>VLOOKUP(D2727,Plan1!$B$2:$S$5570,10,)/1000</f>
        <v>4.9729999999999999</v>
      </c>
      <c r="K2727" s="180">
        <f>VLOOKUP(D2727,Plan1!$B$2:$S$5570,11,)/1000</f>
        <v>5.1539999999999999</v>
      </c>
      <c r="L2727" s="180">
        <f>VLOOKUP(D2727,Plan1!$B$2:$S$5570,12,)/1000</f>
        <v>5.5750000000000002</v>
      </c>
      <c r="M2727" s="180">
        <f>VLOOKUP(D2727,Plan1!$B$2:$S$5570,13,)/1000</f>
        <v>5.7</v>
      </c>
      <c r="N2727" s="180">
        <f>VLOOKUP(D2727,Plan1!$B$2:$S$5570,14,)/1000</f>
        <v>6.1660000000000004</v>
      </c>
      <c r="O2727" s="180">
        <f>VLOOKUP(D2727,Plan1!$B$2:$S$5570,15,)/1000</f>
        <v>5.8979999999999997</v>
      </c>
      <c r="P2727" s="180">
        <f>VLOOKUP(D2727,Plan1!$B$2:$S$5570,16,)/1000</f>
        <v>5.2290000000000001</v>
      </c>
      <c r="Q2727" s="180">
        <f>VLOOKUP(D2727,Plan1!$B$2:$S$5570,17,)/1000</f>
        <v>4.7130000000000001</v>
      </c>
      <c r="R2727" s="180">
        <f>VLOOKUP(D2727,Plan1!$B$2:$S$5570,18,)/1000</f>
        <v>4.593</v>
      </c>
      <c r="S2727" s="180">
        <f>VLOOKUP(D2727,Plan1!$B$2:$S$5570,6,)/1000</f>
        <v>5.1630000000000003</v>
      </c>
    </row>
    <row r="2728" spans="1:19" x14ac:dyDescent="0.25">
      <c r="A2728" s="178">
        <v>15709</v>
      </c>
      <c r="B2728" s="178">
        <v>-176061</v>
      </c>
      <c r="C2728" s="178">
        <v>-403386</v>
      </c>
      <c r="D2728" s="178" t="s">
        <v>379</v>
      </c>
      <c r="E2728" s="178" t="s">
        <v>167</v>
      </c>
      <c r="F2728" s="178" t="s">
        <v>375</v>
      </c>
      <c r="G2728" s="180">
        <f>VLOOKUP(D2728,Plan1!$B$2:$S$5570,7,)/1000</f>
        <v>5.5750000000000002</v>
      </c>
      <c r="H2728" s="180">
        <f>VLOOKUP(D2728,Plan1!$B$2:$S$5570,8,)/1000</f>
        <v>5.97</v>
      </c>
      <c r="I2728" s="180">
        <f>VLOOKUP(D2728,Plan1!$B$2:$S$5570,9,)/1000</f>
        <v>5.5110000000000001</v>
      </c>
      <c r="J2728" s="180">
        <f>VLOOKUP(D2728,Plan1!$B$2:$S$5570,10,)/1000</f>
        <v>5.0469999999999997</v>
      </c>
      <c r="K2728" s="180">
        <f>VLOOKUP(D2728,Plan1!$B$2:$S$5570,11,)/1000</f>
        <v>4.4569999999999999</v>
      </c>
      <c r="L2728" s="180">
        <f>VLOOKUP(D2728,Plan1!$B$2:$S$5570,12,)/1000</f>
        <v>4.1520000000000001</v>
      </c>
      <c r="M2728" s="180">
        <f>VLOOKUP(D2728,Plan1!$B$2:$S$5570,13,)/1000</f>
        <v>4.2119999999999997</v>
      </c>
      <c r="N2728" s="180">
        <f>VLOOKUP(D2728,Plan1!$B$2:$S$5570,14,)/1000</f>
        <v>4.7750000000000004</v>
      </c>
      <c r="O2728" s="180">
        <f>VLOOKUP(D2728,Plan1!$B$2:$S$5570,15,)/1000</f>
        <v>5.1449999999999996</v>
      </c>
      <c r="P2728" s="180">
        <f>VLOOKUP(D2728,Plan1!$B$2:$S$5570,16,)/1000</f>
        <v>5.1100000000000003</v>
      </c>
      <c r="Q2728" s="180">
        <f>VLOOKUP(D2728,Plan1!$B$2:$S$5570,17,)/1000</f>
        <v>4.8639999999999999</v>
      </c>
      <c r="R2728" s="180">
        <f>VLOOKUP(D2728,Plan1!$B$2:$S$5570,18,)/1000</f>
        <v>5.4610000000000003</v>
      </c>
      <c r="S2728" s="180">
        <f>VLOOKUP(D2728,Plan1!$B$2:$S$5570,6,)/1000</f>
        <v>5.0229999999999997</v>
      </c>
    </row>
    <row r="2729" spans="1:19" x14ac:dyDescent="0.25">
      <c r="A2729" s="178">
        <v>27005</v>
      </c>
      <c r="B2729" s="178">
        <v>-123556</v>
      </c>
      <c r="C2729" s="178">
        <v>-409034</v>
      </c>
      <c r="D2729" s="178" t="s">
        <v>615</v>
      </c>
      <c r="E2729" s="178" t="s">
        <v>167</v>
      </c>
      <c r="F2729" s="178" t="s">
        <v>375</v>
      </c>
      <c r="G2729" s="180">
        <f>VLOOKUP(D2729,Plan1!$B$2:$S$5570,7,)/1000</f>
        <v>5.4770000000000003</v>
      </c>
      <c r="H2729" s="180">
        <f>VLOOKUP(D2729,Plan1!$B$2:$S$5570,8,)/1000</f>
        <v>5.6310000000000002</v>
      </c>
      <c r="I2729" s="180">
        <f>VLOOKUP(D2729,Plan1!$B$2:$S$5570,9,)/1000</f>
        <v>5.5490000000000004</v>
      </c>
      <c r="J2729" s="180">
        <f>VLOOKUP(D2729,Plan1!$B$2:$S$5570,10,)/1000</f>
        <v>4.7910000000000004</v>
      </c>
      <c r="K2729" s="180">
        <f>VLOOKUP(D2729,Plan1!$B$2:$S$5570,11,)/1000</f>
        <v>4.3810000000000002</v>
      </c>
      <c r="L2729" s="180">
        <f>VLOOKUP(D2729,Plan1!$B$2:$S$5570,12,)/1000</f>
        <v>4.1769999999999996</v>
      </c>
      <c r="M2729" s="180">
        <f>VLOOKUP(D2729,Plan1!$B$2:$S$5570,13,)/1000</f>
        <v>4.29</v>
      </c>
      <c r="N2729" s="180">
        <f>VLOOKUP(D2729,Plan1!$B$2:$S$5570,14,)/1000</f>
        <v>4.8710000000000004</v>
      </c>
      <c r="O2729" s="180">
        <f>VLOOKUP(D2729,Plan1!$B$2:$S$5570,15,)/1000</f>
        <v>5.5940000000000003</v>
      </c>
      <c r="P2729" s="180">
        <f>VLOOKUP(D2729,Plan1!$B$2:$S$5570,16,)/1000</f>
        <v>5.3570000000000002</v>
      </c>
      <c r="Q2729" s="180">
        <f>VLOOKUP(D2729,Plan1!$B$2:$S$5570,17,)/1000</f>
        <v>5.1680000000000001</v>
      </c>
      <c r="R2729" s="180">
        <f>VLOOKUP(D2729,Plan1!$B$2:$S$5570,18,)/1000</f>
        <v>5.399</v>
      </c>
      <c r="S2729" s="180">
        <f>VLOOKUP(D2729,Plan1!$B$2:$S$5570,6,)/1000</f>
        <v>5.0570000000000004</v>
      </c>
    </row>
    <row r="2730" spans="1:19" x14ac:dyDescent="0.25">
      <c r="A2730" s="178">
        <v>39054</v>
      </c>
      <c r="B2730" s="178">
        <v>-86604</v>
      </c>
      <c r="C2730" s="178">
        <v>-36323</v>
      </c>
      <c r="D2730" s="178" t="s">
        <v>3317</v>
      </c>
      <c r="E2730" s="178" t="s">
        <v>167</v>
      </c>
      <c r="F2730" s="178" t="s">
        <v>3284</v>
      </c>
      <c r="G2730" s="180">
        <f>VLOOKUP(D2730,Plan1!$B$2:$S$5570,7,)/1000</f>
        <v>5.6669999999999998</v>
      </c>
      <c r="H2730" s="180">
        <f>VLOOKUP(D2730,Plan1!$B$2:$S$5570,8,)/1000</f>
        <v>5.6669999999999998</v>
      </c>
      <c r="I2730" s="180">
        <f>VLOOKUP(D2730,Plan1!$B$2:$S$5570,9,)/1000</f>
        <v>5.8280000000000003</v>
      </c>
      <c r="J2730" s="180">
        <f>VLOOKUP(D2730,Plan1!$B$2:$S$5570,10,)/1000</f>
        <v>5.3639999999999999</v>
      </c>
      <c r="K2730" s="180">
        <f>VLOOKUP(D2730,Plan1!$B$2:$S$5570,11,)/1000</f>
        <v>4.6100000000000003</v>
      </c>
      <c r="L2730" s="180">
        <f>VLOOKUP(D2730,Plan1!$B$2:$S$5570,12,)/1000</f>
        <v>4.1909999999999998</v>
      </c>
      <c r="M2730" s="180">
        <f>VLOOKUP(D2730,Plan1!$B$2:$S$5570,13,)/1000</f>
        <v>4.2670000000000003</v>
      </c>
      <c r="N2730" s="180">
        <f>VLOOKUP(D2730,Plan1!$B$2:$S$5570,14,)/1000</f>
        <v>4.9249999999999998</v>
      </c>
      <c r="O2730" s="180">
        <f>VLOOKUP(D2730,Plan1!$B$2:$S$5570,15,)/1000</f>
        <v>5.5780000000000003</v>
      </c>
      <c r="P2730" s="180">
        <f>VLOOKUP(D2730,Plan1!$B$2:$S$5570,16,)/1000</f>
        <v>5.6340000000000003</v>
      </c>
      <c r="Q2730" s="180">
        <f>VLOOKUP(D2730,Plan1!$B$2:$S$5570,17,)/1000</f>
        <v>5.9580000000000002</v>
      </c>
      <c r="R2730" s="180">
        <f>VLOOKUP(D2730,Plan1!$B$2:$S$5570,18,)/1000</f>
        <v>5.8179999999999996</v>
      </c>
      <c r="S2730" s="180">
        <f>VLOOKUP(D2730,Plan1!$B$2:$S$5570,6,)/1000</f>
        <v>5.2919999999999998</v>
      </c>
    </row>
    <row r="2731" spans="1:19" x14ac:dyDescent="0.25">
      <c r="A2731" s="178">
        <v>24295</v>
      </c>
      <c r="B2731" s="178">
        <v>-134667</v>
      </c>
      <c r="C2731" s="178">
        <v>-402208</v>
      </c>
      <c r="D2731" s="178" t="s">
        <v>518</v>
      </c>
      <c r="E2731" s="178" t="s">
        <v>167</v>
      </c>
      <c r="F2731" s="178" t="s">
        <v>375</v>
      </c>
      <c r="G2731" s="180">
        <f>VLOOKUP(D2731,Plan1!$B$2:$S$5570,7,)/1000</f>
        <v>5.2830000000000004</v>
      </c>
      <c r="H2731" s="180">
        <f>VLOOKUP(D2731,Plan1!$B$2:$S$5570,8,)/1000</f>
        <v>5.6159999999999997</v>
      </c>
      <c r="I2731" s="180">
        <f>VLOOKUP(D2731,Plan1!$B$2:$S$5570,9,)/1000</f>
        <v>5.5190000000000001</v>
      </c>
      <c r="J2731" s="180">
        <f>VLOOKUP(D2731,Plan1!$B$2:$S$5570,10,)/1000</f>
        <v>4.7290000000000001</v>
      </c>
      <c r="K2731" s="180">
        <f>VLOOKUP(D2731,Plan1!$B$2:$S$5570,11,)/1000</f>
        <v>4.41</v>
      </c>
      <c r="L2731" s="180">
        <f>VLOOKUP(D2731,Plan1!$B$2:$S$5570,12,)/1000</f>
        <v>3.9710000000000001</v>
      </c>
      <c r="M2731" s="180">
        <f>VLOOKUP(D2731,Plan1!$B$2:$S$5570,13,)/1000</f>
        <v>4.1749999999999998</v>
      </c>
      <c r="N2731" s="180">
        <f>VLOOKUP(D2731,Plan1!$B$2:$S$5570,14,)/1000</f>
        <v>4.6719999999999997</v>
      </c>
      <c r="O2731" s="180">
        <f>VLOOKUP(D2731,Plan1!$B$2:$S$5570,15,)/1000</f>
        <v>5.3869999999999996</v>
      </c>
      <c r="P2731" s="180">
        <f>VLOOKUP(D2731,Plan1!$B$2:$S$5570,16,)/1000</f>
        <v>5.2320000000000002</v>
      </c>
      <c r="Q2731" s="180">
        <f>VLOOKUP(D2731,Plan1!$B$2:$S$5570,17,)/1000</f>
        <v>5.1120000000000001</v>
      </c>
      <c r="R2731" s="180">
        <f>VLOOKUP(D2731,Plan1!$B$2:$S$5570,18,)/1000</f>
        <v>5.391</v>
      </c>
      <c r="S2731" s="180">
        <f>VLOOKUP(D2731,Plan1!$B$2:$S$5570,6,)/1000</f>
        <v>4.9580000000000002</v>
      </c>
    </row>
    <row r="2732" spans="1:19" x14ac:dyDescent="0.25">
      <c r="A2732" s="178">
        <v>50677</v>
      </c>
      <c r="B2732" s="178">
        <v>-57016</v>
      </c>
      <c r="C2732" s="178">
        <v>-362475</v>
      </c>
      <c r="D2732" s="178" t="s">
        <v>3861</v>
      </c>
      <c r="E2732" s="178" t="s">
        <v>167</v>
      </c>
      <c r="F2732" s="178" t="s">
        <v>3752</v>
      </c>
      <c r="G2732" s="180">
        <f>VLOOKUP(D2732,Plan1!$B$2:$S$5570,7,)/1000</f>
        <v>5.7190000000000003</v>
      </c>
      <c r="H2732" s="180">
        <f>VLOOKUP(D2732,Plan1!$B$2:$S$5570,8,)/1000</f>
        <v>5.835</v>
      </c>
      <c r="I2732" s="180">
        <f>VLOOKUP(D2732,Plan1!$B$2:$S$5570,9,)/1000</f>
        <v>5.8810000000000002</v>
      </c>
      <c r="J2732" s="180">
        <f>VLOOKUP(D2732,Plan1!$B$2:$S$5570,10,)/1000</f>
        <v>5.73</v>
      </c>
      <c r="K2732" s="180">
        <f>VLOOKUP(D2732,Plan1!$B$2:$S$5570,11,)/1000</f>
        <v>5.4539999999999997</v>
      </c>
      <c r="L2732" s="180">
        <f>VLOOKUP(D2732,Plan1!$B$2:$S$5570,12,)/1000</f>
        <v>5.0010000000000003</v>
      </c>
      <c r="M2732" s="180">
        <f>VLOOKUP(D2732,Plan1!$B$2:$S$5570,13,)/1000</f>
        <v>5.2460000000000004</v>
      </c>
      <c r="N2732" s="180">
        <f>VLOOKUP(D2732,Plan1!$B$2:$S$5570,14,)/1000</f>
        <v>5.9329999999999998</v>
      </c>
      <c r="O2732" s="180">
        <f>VLOOKUP(D2732,Plan1!$B$2:$S$5570,15,)/1000</f>
        <v>6.2050000000000001</v>
      </c>
      <c r="P2732" s="180">
        <f>VLOOKUP(D2732,Plan1!$B$2:$S$5570,16,)/1000</f>
        <v>6.3230000000000004</v>
      </c>
      <c r="Q2732" s="180">
        <f>VLOOKUP(D2732,Plan1!$B$2:$S$5570,17,)/1000</f>
        <v>6.1929999999999996</v>
      </c>
      <c r="R2732" s="180">
        <f>VLOOKUP(D2732,Plan1!$B$2:$S$5570,18,)/1000</f>
        <v>5.7450000000000001</v>
      </c>
      <c r="S2732" s="180">
        <f>VLOOKUP(D2732,Plan1!$B$2:$S$5570,6,)/1000</f>
        <v>5.7720000000000002</v>
      </c>
    </row>
    <row r="2733" spans="1:19" x14ac:dyDescent="0.25">
      <c r="A2733" s="178">
        <v>49153</v>
      </c>
      <c r="B2733" s="178">
        <v>-61498</v>
      </c>
      <c r="C2733" s="178">
        <v>-361174</v>
      </c>
      <c r="D2733" s="178" t="s">
        <v>3824</v>
      </c>
      <c r="E2733" s="178" t="s">
        <v>167</v>
      </c>
      <c r="F2733" s="178" t="s">
        <v>3752</v>
      </c>
      <c r="G2733" s="180">
        <f>VLOOKUP(D2733,Plan1!$B$2:$S$5570,7,)/1000</f>
        <v>5.4569999999999999</v>
      </c>
      <c r="H2733" s="180">
        <f>VLOOKUP(D2733,Plan1!$B$2:$S$5570,8,)/1000</f>
        <v>5.6740000000000004</v>
      </c>
      <c r="I2733" s="180">
        <f>VLOOKUP(D2733,Plan1!$B$2:$S$5570,9,)/1000</f>
        <v>5.71</v>
      </c>
      <c r="J2733" s="180">
        <f>VLOOKUP(D2733,Plan1!$B$2:$S$5570,10,)/1000</f>
        <v>5.5750000000000002</v>
      </c>
      <c r="K2733" s="180">
        <f>VLOOKUP(D2733,Plan1!$B$2:$S$5570,11,)/1000</f>
        <v>5.1470000000000002</v>
      </c>
      <c r="L2733" s="180">
        <f>VLOOKUP(D2733,Plan1!$B$2:$S$5570,12,)/1000</f>
        <v>4.7569999999999997</v>
      </c>
      <c r="M2733" s="180">
        <f>VLOOKUP(D2733,Plan1!$B$2:$S$5570,13,)/1000</f>
        <v>4.9950000000000001</v>
      </c>
      <c r="N2733" s="180">
        <f>VLOOKUP(D2733,Plan1!$B$2:$S$5570,14,)/1000</f>
        <v>5.6369999999999996</v>
      </c>
      <c r="O2733" s="180">
        <f>VLOOKUP(D2733,Plan1!$B$2:$S$5570,15,)/1000</f>
        <v>5.9450000000000003</v>
      </c>
      <c r="P2733" s="180">
        <f>VLOOKUP(D2733,Plan1!$B$2:$S$5570,16,)/1000</f>
        <v>6.0049999999999999</v>
      </c>
      <c r="Q2733" s="180">
        <f>VLOOKUP(D2733,Plan1!$B$2:$S$5570,17,)/1000</f>
        <v>5.97</v>
      </c>
      <c r="R2733" s="180">
        <f>VLOOKUP(D2733,Plan1!$B$2:$S$5570,18,)/1000</f>
        <v>5.492</v>
      </c>
      <c r="S2733" s="180">
        <f>VLOOKUP(D2733,Plan1!$B$2:$S$5570,6,)/1000</f>
        <v>5.5309999999999997</v>
      </c>
    </row>
    <row r="2734" spans="1:19" x14ac:dyDescent="0.25">
      <c r="A2734" s="178">
        <v>10948</v>
      </c>
      <c r="B2734" s="178">
        <v>-201544</v>
      </c>
      <c r="C2734" s="178">
        <v>-416232</v>
      </c>
      <c r="D2734" s="178" t="s">
        <v>2097</v>
      </c>
      <c r="E2734" s="178" t="s">
        <v>167</v>
      </c>
      <c r="F2734" s="178" t="s">
        <v>1727</v>
      </c>
      <c r="G2734" s="180">
        <f>VLOOKUP(D2734,Plan1!$B$2:$S$5570,7,)/1000</f>
        <v>5.2750000000000004</v>
      </c>
      <c r="H2734" s="180">
        <f>VLOOKUP(D2734,Plan1!$B$2:$S$5570,8,)/1000</f>
        <v>5.7089999999999996</v>
      </c>
      <c r="I2734" s="180">
        <f>VLOOKUP(D2734,Plan1!$B$2:$S$5570,9,)/1000</f>
        <v>5.1529999999999996</v>
      </c>
      <c r="J2734" s="180">
        <f>VLOOKUP(D2734,Plan1!$B$2:$S$5570,10,)/1000</f>
        <v>5.0720000000000001</v>
      </c>
      <c r="K2734" s="180">
        <f>VLOOKUP(D2734,Plan1!$B$2:$S$5570,11,)/1000</f>
        <v>4.5750000000000002</v>
      </c>
      <c r="L2734" s="180">
        <f>VLOOKUP(D2734,Plan1!$B$2:$S$5570,12,)/1000</f>
        <v>4.4790000000000001</v>
      </c>
      <c r="M2734" s="180">
        <f>VLOOKUP(D2734,Plan1!$B$2:$S$5570,13,)/1000</f>
        <v>4.5549999999999997</v>
      </c>
      <c r="N2734" s="180">
        <f>VLOOKUP(D2734,Plan1!$B$2:$S$5570,14,)/1000</f>
        <v>5.093</v>
      </c>
      <c r="O2734" s="180">
        <f>VLOOKUP(D2734,Plan1!$B$2:$S$5570,15,)/1000</f>
        <v>5.0190000000000001</v>
      </c>
      <c r="P2734" s="180">
        <f>VLOOKUP(D2734,Plan1!$B$2:$S$5570,16,)/1000</f>
        <v>4.7480000000000002</v>
      </c>
      <c r="Q2734" s="180">
        <f>VLOOKUP(D2734,Plan1!$B$2:$S$5570,17,)/1000</f>
        <v>4.4470000000000001</v>
      </c>
      <c r="R2734" s="180">
        <f>VLOOKUP(D2734,Plan1!$B$2:$S$5570,18,)/1000</f>
        <v>4.9509999999999996</v>
      </c>
      <c r="S2734" s="180">
        <f>VLOOKUP(D2734,Plan1!$B$2:$S$5570,6,)/1000</f>
        <v>4.923</v>
      </c>
    </row>
    <row r="2735" spans="1:19" x14ac:dyDescent="0.25">
      <c r="A2735" s="178">
        <v>28665</v>
      </c>
      <c r="B2735" s="178">
        <v>-117735</v>
      </c>
      <c r="C2735" s="178">
        <v>-388873</v>
      </c>
      <c r="D2735" s="178" t="s">
        <v>675</v>
      </c>
      <c r="E2735" s="178" t="s">
        <v>167</v>
      </c>
      <c r="F2735" s="178" t="s">
        <v>375</v>
      </c>
      <c r="G2735" s="180">
        <f>VLOOKUP(D2735,Plan1!$B$2:$S$5570,7,)/1000</f>
        <v>5.6749999999999998</v>
      </c>
      <c r="H2735" s="180">
        <f>VLOOKUP(D2735,Plan1!$B$2:$S$5570,8,)/1000</f>
        <v>5.6319999999999997</v>
      </c>
      <c r="I2735" s="180">
        <f>VLOOKUP(D2735,Plan1!$B$2:$S$5570,9,)/1000</f>
        <v>5.6870000000000003</v>
      </c>
      <c r="J2735" s="180">
        <f>VLOOKUP(D2735,Plan1!$B$2:$S$5570,10,)/1000</f>
        <v>4.9640000000000004</v>
      </c>
      <c r="K2735" s="180">
        <f>VLOOKUP(D2735,Plan1!$B$2:$S$5570,11,)/1000</f>
        <v>4.3289999999999997</v>
      </c>
      <c r="L2735" s="180">
        <f>VLOOKUP(D2735,Plan1!$B$2:$S$5570,12,)/1000</f>
        <v>4.0750000000000002</v>
      </c>
      <c r="M2735" s="180">
        <f>VLOOKUP(D2735,Plan1!$B$2:$S$5570,13,)/1000</f>
        <v>4.3090000000000002</v>
      </c>
      <c r="N2735" s="180">
        <f>VLOOKUP(D2735,Plan1!$B$2:$S$5570,14,)/1000</f>
        <v>4.6420000000000003</v>
      </c>
      <c r="O2735" s="180">
        <f>VLOOKUP(D2735,Plan1!$B$2:$S$5570,15,)/1000</f>
        <v>5.2480000000000002</v>
      </c>
      <c r="P2735" s="180">
        <f>VLOOKUP(D2735,Plan1!$B$2:$S$5570,16,)/1000</f>
        <v>5.2880000000000003</v>
      </c>
      <c r="Q2735" s="180">
        <f>VLOOKUP(D2735,Plan1!$B$2:$S$5570,17,)/1000</f>
        <v>5.4809999999999999</v>
      </c>
      <c r="R2735" s="180">
        <f>VLOOKUP(D2735,Plan1!$B$2:$S$5570,18,)/1000</f>
        <v>5.6269999999999998</v>
      </c>
      <c r="S2735" s="180">
        <f>VLOOKUP(D2735,Plan1!$B$2:$S$5570,6,)/1000</f>
        <v>5.08</v>
      </c>
    </row>
    <row r="2736" spans="1:19" x14ac:dyDescent="0.25">
      <c r="A2736" s="178">
        <v>7792</v>
      </c>
      <c r="B2736" s="178">
        <v>-219676</v>
      </c>
      <c r="C2736" s="178">
        <v>-453502</v>
      </c>
      <c r="D2736" s="178" t="s">
        <v>1793</v>
      </c>
      <c r="E2736" s="178" t="s">
        <v>167</v>
      </c>
      <c r="F2736" s="178" t="s">
        <v>1727</v>
      </c>
      <c r="G2736" s="180">
        <f>VLOOKUP(D2736,Plan1!$B$2:$S$5570,7,)/1000</f>
        <v>4.8719999999999999</v>
      </c>
      <c r="H2736" s="180">
        <f>VLOOKUP(D2736,Plan1!$B$2:$S$5570,8,)/1000</f>
        <v>5.3319999999999999</v>
      </c>
      <c r="I2736" s="180">
        <f>VLOOKUP(D2736,Plan1!$B$2:$S$5570,9,)/1000</f>
        <v>4.9459999999999997</v>
      </c>
      <c r="J2736" s="180">
        <f>VLOOKUP(D2736,Plan1!$B$2:$S$5570,10,)/1000</f>
        <v>5.1230000000000002</v>
      </c>
      <c r="K2736" s="180">
        <f>VLOOKUP(D2736,Plan1!$B$2:$S$5570,11,)/1000</f>
        <v>4.7770000000000001</v>
      </c>
      <c r="L2736" s="180">
        <f>VLOOKUP(D2736,Plan1!$B$2:$S$5570,12,)/1000</f>
        <v>4.63</v>
      </c>
      <c r="M2736" s="180">
        <f>VLOOKUP(D2736,Plan1!$B$2:$S$5570,13,)/1000</f>
        <v>4.8940000000000001</v>
      </c>
      <c r="N2736" s="180">
        <f>VLOOKUP(D2736,Plan1!$B$2:$S$5570,14,)/1000</f>
        <v>5.6349999999999998</v>
      </c>
      <c r="O2736" s="180">
        <f>VLOOKUP(D2736,Plan1!$B$2:$S$5570,15,)/1000</f>
        <v>5.3319999999999999</v>
      </c>
      <c r="P2736" s="180">
        <f>VLOOKUP(D2736,Plan1!$B$2:$S$5570,16,)/1000</f>
        <v>5.2279999999999998</v>
      </c>
      <c r="Q2736" s="180">
        <f>VLOOKUP(D2736,Plan1!$B$2:$S$5570,17,)/1000</f>
        <v>4.7160000000000002</v>
      </c>
      <c r="R2736" s="180">
        <f>VLOOKUP(D2736,Plan1!$B$2:$S$5570,18,)/1000</f>
        <v>4.9109999999999996</v>
      </c>
      <c r="S2736" s="180">
        <f>VLOOKUP(D2736,Plan1!$B$2:$S$5570,6,)/1000</f>
        <v>5.0330000000000004</v>
      </c>
    </row>
    <row r="2737" spans="1:19" x14ac:dyDescent="0.25">
      <c r="A2737" s="178">
        <v>20216</v>
      </c>
      <c r="B2737" s="178">
        <v>-153186</v>
      </c>
      <c r="C2737" s="178">
        <v>-580049</v>
      </c>
      <c r="D2737" s="178" t="s">
        <v>1553</v>
      </c>
      <c r="E2737" s="178" t="s">
        <v>167</v>
      </c>
      <c r="F2737" s="178" t="s">
        <v>1511</v>
      </c>
      <c r="G2737" s="180">
        <f>VLOOKUP(D2737,Plan1!$B$2:$S$5570,7,)/1000</f>
        <v>4.718</v>
      </c>
      <c r="H2737" s="180">
        <f>VLOOKUP(D2737,Plan1!$B$2:$S$5570,8,)/1000</f>
        <v>4.851</v>
      </c>
      <c r="I2737" s="180">
        <f>VLOOKUP(D2737,Plan1!$B$2:$S$5570,9,)/1000</f>
        <v>4.9610000000000003</v>
      </c>
      <c r="J2737" s="180">
        <f>VLOOKUP(D2737,Plan1!$B$2:$S$5570,10,)/1000</f>
        <v>5.0960000000000001</v>
      </c>
      <c r="K2737" s="180">
        <f>VLOOKUP(D2737,Plan1!$B$2:$S$5570,11,)/1000</f>
        <v>4.7809999999999997</v>
      </c>
      <c r="L2737" s="180">
        <f>VLOOKUP(D2737,Plan1!$B$2:$S$5570,12,)/1000</f>
        <v>5.0279999999999996</v>
      </c>
      <c r="M2737" s="180">
        <f>VLOOKUP(D2737,Plan1!$B$2:$S$5570,13,)/1000</f>
        <v>5.069</v>
      </c>
      <c r="N2737" s="180">
        <f>VLOOKUP(D2737,Plan1!$B$2:$S$5570,14,)/1000</f>
        <v>5.7210000000000001</v>
      </c>
      <c r="O2737" s="180">
        <f>VLOOKUP(D2737,Plan1!$B$2:$S$5570,15,)/1000</f>
        <v>5.1719999999999997</v>
      </c>
      <c r="P2737" s="180">
        <f>VLOOKUP(D2737,Plan1!$B$2:$S$5570,16,)/1000</f>
        <v>4.9589999999999996</v>
      </c>
      <c r="Q2737" s="180">
        <f>VLOOKUP(D2737,Plan1!$B$2:$S$5570,17,)/1000</f>
        <v>4.93</v>
      </c>
      <c r="R2737" s="180">
        <f>VLOOKUP(D2737,Plan1!$B$2:$S$5570,18,)/1000</f>
        <v>4.7889999999999997</v>
      </c>
      <c r="S2737" s="180">
        <f>VLOOKUP(D2737,Plan1!$B$2:$S$5570,6,)/1000</f>
        <v>5.0060000000000002</v>
      </c>
    </row>
    <row r="2738" spans="1:19" x14ac:dyDescent="0.25">
      <c r="A2738" s="178">
        <v>9862</v>
      </c>
      <c r="B2738" s="178">
        <v>-207905</v>
      </c>
      <c r="C2738" s="178">
        <v>-43471</v>
      </c>
      <c r="D2738" s="178" t="s">
        <v>1988</v>
      </c>
      <c r="E2738" s="178" t="s">
        <v>167</v>
      </c>
      <c r="F2738" s="178" t="s">
        <v>1727</v>
      </c>
      <c r="G2738" s="180">
        <f>VLOOKUP(D2738,Plan1!$B$2:$S$5570,7,)/1000</f>
        <v>5.0759999999999996</v>
      </c>
      <c r="H2738" s="180">
        <f>VLOOKUP(D2738,Plan1!$B$2:$S$5570,8,)/1000</f>
        <v>5.7510000000000003</v>
      </c>
      <c r="I2738" s="180">
        <f>VLOOKUP(D2738,Plan1!$B$2:$S$5570,9,)/1000</f>
        <v>5.08</v>
      </c>
      <c r="J2738" s="180">
        <f>VLOOKUP(D2738,Plan1!$B$2:$S$5570,10,)/1000</f>
        <v>4.8769999999999998</v>
      </c>
      <c r="K2738" s="180">
        <f>VLOOKUP(D2738,Plan1!$B$2:$S$5570,11,)/1000</f>
        <v>4.4930000000000003</v>
      </c>
      <c r="L2738" s="180">
        <f>VLOOKUP(D2738,Plan1!$B$2:$S$5570,12,)/1000</f>
        <v>4.4619999999999997</v>
      </c>
      <c r="M2738" s="180">
        <f>VLOOKUP(D2738,Plan1!$B$2:$S$5570,13,)/1000</f>
        <v>4.6429999999999998</v>
      </c>
      <c r="N2738" s="180">
        <f>VLOOKUP(D2738,Plan1!$B$2:$S$5570,14,)/1000</f>
        <v>5.47</v>
      </c>
      <c r="O2738" s="180">
        <f>VLOOKUP(D2738,Plan1!$B$2:$S$5570,15,)/1000</f>
        <v>5.24</v>
      </c>
      <c r="P2738" s="180">
        <f>VLOOKUP(D2738,Plan1!$B$2:$S$5570,16,)/1000</f>
        <v>5.0170000000000003</v>
      </c>
      <c r="Q2738" s="180">
        <f>VLOOKUP(D2738,Plan1!$B$2:$S$5570,17,)/1000</f>
        <v>4.4509999999999996</v>
      </c>
      <c r="R2738" s="180">
        <f>VLOOKUP(D2738,Plan1!$B$2:$S$5570,18,)/1000</f>
        <v>4.952</v>
      </c>
      <c r="S2738" s="180">
        <f>VLOOKUP(D2738,Plan1!$B$2:$S$5570,6,)/1000</f>
        <v>4.9589999999999996</v>
      </c>
    </row>
    <row r="2739" spans="1:19" x14ac:dyDescent="0.25">
      <c r="A2739" s="178">
        <v>44430</v>
      </c>
      <c r="B2739" s="178">
        <v>-72628</v>
      </c>
      <c r="C2739" s="178">
        <v>-439316</v>
      </c>
      <c r="D2739" s="178" t="s">
        <v>3529</v>
      </c>
      <c r="E2739" s="178" t="s">
        <v>167</v>
      </c>
      <c r="F2739" s="178" t="s">
        <v>3448</v>
      </c>
      <c r="G2739" s="180">
        <f>VLOOKUP(D2739,Plan1!$B$2:$S$5570,7,)/1000</f>
        <v>4.9109999999999996</v>
      </c>
      <c r="H2739" s="180">
        <f>VLOOKUP(D2739,Plan1!$B$2:$S$5570,8,)/1000</f>
        <v>5.01</v>
      </c>
      <c r="I2739" s="180">
        <f>VLOOKUP(D2739,Plan1!$B$2:$S$5570,9,)/1000</f>
        <v>5.0359999999999996</v>
      </c>
      <c r="J2739" s="180">
        <f>VLOOKUP(D2739,Plan1!$B$2:$S$5570,10,)/1000</f>
        <v>5.2770000000000001</v>
      </c>
      <c r="K2739" s="180">
        <f>VLOOKUP(D2739,Plan1!$B$2:$S$5570,11,)/1000</f>
        <v>5.5960000000000001</v>
      </c>
      <c r="L2739" s="180">
        <f>VLOOKUP(D2739,Plan1!$B$2:$S$5570,12,)/1000</f>
        <v>5.7789999999999999</v>
      </c>
      <c r="M2739" s="180">
        <f>VLOOKUP(D2739,Plan1!$B$2:$S$5570,13,)/1000</f>
        <v>6</v>
      </c>
      <c r="N2739" s="180">
        <f>VLOOKUP(D2739,Plan1!$B$2:$S$5570,14,)/1000</f>
        <v>6.4080000000000004</v>
      </c>
      <c r="O2739" s="180">
        <f>VLOOKUP(D2739,Plan1!$B$2:$S$5570,15,)/1000</f>
        <v>6.6749999999999998</v>
      </c>
      <c r="P2739" s="180">
        <f>VLOOKUP(D2739,Plan1!$B$2:$S$5570,16,)/1000</f>
        <v>6.1159999999999997</v>
      </c>
      <c r="Q2739" s="180">
        <f>VLOOKUP(D2739,Plan1!$B$2:$S$5570,17,)/1000</f>
        <v>5.5140000000000002</v>
      </c>
      <c r="R2739" s="180">
        <f>VLOOKUP(D2739,Plan1!$B$2:$S$5570,18,)/1000</f>
        <v>5.1349999999999998</v>
      </c>
      <c r="S2739" s="180">
        <f>VLOOKUP(D2739,Plan1!$B$2:$S$5570,6,)/1000</f>
        <v>5.6210000000000004</v>
      </c>
    </row>
    <row r="2740" spans="1:19" x14ac:dyDescent="0.25">
      <c r="A2740" s="178">
        <v>3934</v>
      </c>
      <c r="B2740" s="178">
        <v>-257676</v>
      </c>
      <c r="C2740" s="178">
        <v>-497172</v>
      </c>
      <c r="D2740" s="178" t="s">
        <v>2961</v>
      </c>
      <c r="E2740" s="178" t="s">
        <v>167</v>
      </c>
      <c r="F2740" s="178" t="s">
        <v>2912</v>
      </c>
      <c r="G2740" s="180">
        <f>VLOOKUP(D2740,Plan1!$B$2:$S$5570,7,)/1000</f>
        <v>4.7969999999999997</v>
      </c>
      <c r="H2740" s="180">
        <f>VLOOKUP(D2740,Plan1!$B$2:$S$5570,8,)/1000</f>
        <v>4.9089999999999998</v>
      </c>
      <c r="I2740" s="180">
        <f>VLOOKUP(D2740,Plan1!$B$2:$S$5570,9,)/1000</f>
        <v>4.7610000000000001</v>
      </c>
      <c r="J2740" s="180">
        <f>VLOOKUP(D2740,Plan1!$B$2:$S$5570,10,)/1000</f>
        <v>4.3529999999999998</v>
      </c>
      <c r="K2740" s="180">
        <f>VLOOKUP(D2740,Plan1!$B$2:$S$5570,11,)/1000</f>
        <v>3.7959999999999998</v>
      </c>
      <c r="L2740" s="180">
        <f>VLOOKUP(D2740,Plan1!$B$2:$S$5570,12,)/1000</f>
        <v>3.5379999999999998</v>
      </c>
      <c r="M2740" s="180">
        <f>VLOOKUP(D2740,Plan1!$B$2:$S$5570,13,)/1000</f>
        <v>3.7280000000000002</v>
      </c>
      <c r="N2740" s="180">
        <f>VLOOKUP(D2740,Plan1!$B$2:$S$5570,14,)/1000</f>
        <v>4.7389999999999999</v>
      </c>
      <c r="O2740" s="180">
        <f>VLOOKUP(D2740,Plan1!$B$2:$S$5570,15,)/1000</f>
        <v>4.2240000000000002</v>
      </c>
      <c r="P2740" s="180">
        <f>VLOOKUP(D2740,Plan1!$B$2:$S$5570,16,)/1000</f>
        <v>4.3780000000000001</v>
      </c>
      <c r="Q2740" s="180">
        <f>VLOOKUP(D2740,Plan1!$B$2:$S$5570,17,)/1000</f>
        <v>4.8860000000000001</v>
      </c>
      <c r="R2740" s="180">
        <f>VLOOKUP(D2740,Plan1!$B$2:$S$5570,18,)/1000</f>
        <v>4.9580000000000002</v>
      </c>
      <c r="S2740" s="180">
        <f>VLOOKUP(D2740,Plan1!$B$2:$S$5570,6,)/1000</f>
        <v>4.4219999999999997</v>
      </c>
    </row>
    <row r="2741" spans="1:19" x14ac:dyDescent="0.25">
      <c r="A2741" s="178">
        <v>29753</v>
      </c>
      <c r="B2741" s="178">
        <v>-113855</v>
      </c>
      <c r="C2741" s="178">
        <v>-41829</v>
      </c>
      <c r="D2741" s="178" t="s">
        <v>709</v>
      </c>
      <c r="E2741" s="178" t="s">
        <v>167</v>
      </c>
      <c r="F2741" s="178" t="s">
        <v>375</v>
      </c>
      <c r="G2741" s="180">
        <f>VLOOKUP(D2741,Plan1!$B$2:$S$5570,7,)/1000</f>
        <v>5.9980000000000002</v>
      </c>
      <c r="H2741" s="180">
        <f>VLOOKUP(D2741,Plan1!$B$2:$S$5570,8,)/1000</f>
        <v>5.9889999999999999</v>
      </c>
      <c r="I2741" s="180">
        <f>VLOOKUP(D2741,Plan1!$B$2:$S$5570,9,)/1000</f>
        <v>6.0279999999999996</v>
      </c>
      <c r="J2741" s="180">
        <f>VLOOKUP(D2741,Plan1!$B$2:$S$5570,10,)/1000</f>
        <v>5.5090000000000003</v>
      </c>
      <c r="K2741" s="180">
        <f>VLOOKUP(D2741,Plan1!$B$2:$S$5570,11,)/1000</f>
        <v>5.1950000000000003</v>
      </c>
      <c r="L2741" s="180">
        <f>VLOOKUP(D2741,Plan1!$B$2:$S$5570,12,)/1000</f>
        <v>5.0940000000000003</v>
      </c>
      <c r="M2741" s="180">
        <f>VLOOKUP(D2741,Plan1!$B$2:$S$5570,13,)/1000</f>
        <v>5.2949999999999999</v>
      </c>
      <c r="N2741" s="180">
        <f>VLOOKUP(D2741,Plan1!$B$2:$S$5570,14,)/1000</f>
        <v>5.9619999999999997</v>
      </c>
      <c r="O2741" s="180">
        <f>VLOOKUP(D2741,Plan1!$B$2:$S$5570,15,)/1000</f>
        <v>6.3769999999999998</v>
      </c>
      <c r="P2741" s="180">
        <f>VLOOKUP(D2741,Plan1!$B$2:$S$5570,16,)/1000</f>
        <v>6.2830000000000004</v>
      </c>
      <c r="Q2741" s="180">
        <f>VLOOKUP(D2741,Plan1!$B$2:$S$5570,17,)/1000</f>
        <v>5.8540000000000001</v>
      </c>
      <c r="R2741" s="180">
        <f>VLOOKUP(D2741,Plan1!$B$2:$S$5570,18,)/1000</f>
        <v>5.9340000000000002</v>
      </c>
      <c r="S2741" s="180">
        <f>VLOOKUP(D2741,Plan1!$B$2:$S$5570,6,)/1000</f>
        <v>5.7930000000000001</v>
      </c>
    </row>
    <row r="2742" spans="1:19" x14ac:dyDescent="0.25">
      <c r="A2742" s="178">
        <v>11494</v>
      </c>
      <c r="B2742" s="178">
        <v>-198999</v>
      </c>
      <c r="C2742" s="178">
        <v>-410625</v>
      </c>
      <c r="D2742" s="178" t="s">
        <v>1020</v>
      </c>
      <c r="E2742" s="178" t="s">
        <v>167</v>
      </c>
      <c r="F2742" s="178" t="s">
        <v>979</v>
      </c>
      <c r="G2742" s="180">
        <f>VLOOKUP(D2742,Plan1!$B$2:$S$5570,7,)/1000</f>
        <v>5.4550000000000001</v>
      </c>
      <c r="H2742" s="180">
        <f>VLOOKUP(D2742,Plan1!$B$2:$S$5570,8,)/1000</f>
        <v>5.9080000000000004</v>
      </c>
      <c r="I2742" s="180">
        <f>VLOOKUP(D2742,Plan1!$B$2:$S$5570,9,)/1000</f>
        <v>5.3949999999999996</v>
      </c>
      <c r="J2742" s="180">
        <f>VLOOKUP(D2742,Plan1!$B$2:$S$5570,10,)/1000</f>
        <v>5.2480000000000002</v>
      </c>
      <c r="K2742" s="180">
        <f>VLOOKUP(D2742,Plan1!$B$2:$S$5570,11,)/1000</f>
        <v>4.702</v>
      </c>
      <c r="L2742" s="180">
        <f>VLOOKUP(D2742,Plan1!$B$2:$S$5570,12,)/1000</f>
        <v>4.4880000000000004</v>
      </c>
      <c r="M2742" s="180">
        <f>VLOOKUP(D2742,Plan1!$B$2:$S$5570,13,)/1000</f>
        <v>4.5069999999999997</v>
      </c>
      <c r="N2742" s="180">
        <f>VLOOKUP(D2742,Plan1!$B$2:$S$5570,14,)/1000</f>
        <v>5.0330000000000004</v>
      </c>
      <c r="O2742" s="180">
        <f>VLOOKUP(D2742,Plan1!$B$2:$S$5570,15,)/1000</f>
        <v>4.9770000000000003</v>
      </c>
      <c r="P2742" s="180">
        <f>VLOOKUP(D2742,Plan1!$B$2:$S$5570,16,)/1000</f>
        <v>4.7889999999999997</v>
      </c>
      <c r="Q2742" s="180">
        <f>VLOOKUP(D2742,Plan1!$B$2:$S$5570,17,)/1000</f>
        <v>4.5209999999999999</v>
      </c>
      <c r="R2742" s="180">
        <f>VLOOKUP(D2742,Plan1!$B$2:$S$5570,18,)/1000</f>
        <v>5.069</v>
      </c>
      <c r="S2742" s="180">
        <f>VLOOKUP(D2742,Plan1!$B$2:$S$5570,6,)/1000</f>
        <v>5.008</v>
      </c>
    </row>
    <row r="2743" spans="1:19" x14ac:dyDescent="0.25">
      <c r="A2743" s="178">
        <v>8844</v>
      </c>
      <c r="B2743" s="178">
        <v>-21372</v>
      </c>
      <c r="C2743" s="178">
        <v>-424735</v>
      </c>
      <c r="D2743" s="178" t="s">
        <v>1886</v>
      </c>
      <c r="E2743" s="178" t="s">
        <v>167</v>
      </c>
      <c r="F2743" s="178" t="s">
        <v>1727</v>
      </c>
      <c r="G2743" s="180">
        <f>VLOOKUP(D2743,Plan1!$B$2:$S$5570,7,)/1000</f>
        <v>5.383</v>
      </c>
      <c r="H2743" s="180">
        <f>VLOOKUP(D2743,Plan1!$B$2:$S$5570,8,)/1000</f>
        <v>5.8840000000000003</v>
      </c>
      <c r="I2743" s="180">
        <f>VLOOKUP(D2743,Plan1!$B$2:$S$5570,9,)/1000</f>
        <v>5.3120000000000003</v>
      </c>
      <c r="J2743" s="180">
        <f>VLOOKUP(D2743,Plan1!$B$2:$S$5570,10,)/1000</f>
        <v>4.9989999999999997</v>
      </c>
      <c r="K2743" s="180">
        <f>VLOOKUP(D2743,Plan1!$B$2:$S$5570,11,)/1000</f>
        <v>4.5</v>
      </c>
      <c r="L2743" s="180">
        <f>VLOOKUP(D2743,Plan1!$B$2:$S$5570,12,)/1000</f>
        <v>4.3979999999999997</v>
      </c>
      <c r="M2743" s="180">
        <f>VLOOKUP(D2743,Plan1!$B$2:$S$5570,13,)/1000</f>
        <v>4.5129999999999999</v>
      </c>
      <c r="N2743" s="180">
        <f>VLOOKUP(D2743,Plan1!$B$2:$S$5570,14,)/1000</f>
        <v>5.1520000000000001</v>
      </c>
      <c r="O2743" s="180">
        <f>VLOOKUP(D2743,Plan1!$B$2:$S$5570,15,)/1000</f>
        <v>5.1029999999999998</v>
      </c>
      <c r="P2743" s="180">
        <f>VLOOKUP(D2743,Plan1!$B$2:$S$5570,16,)/1000</f>
        <v>4.9939999999999998</v>
      </c>
      <c r="Q2743" s="180">
        <f>VLOOKUP(D2743,Plan1!$B$2:$S$5570,17,)/1000</f>
        <v>4.5709999999999997</v>
      </c>
      <c r="R2743" s="180">
        <f>VLOOKUP(D2743,Plan1!$B$2:$S$5570,18,)/1000</f>
        <v>5.2089999999999996</v>
      </c>
      <c r="S2743" s="180">
        <f>VLOOKUP(D2743,Plan1!$B$2:$S$5570,6,)/1000</f>
        <v>5.0010000000000003</v>
      </c>
    </row>
    <row r="2744" spans="1:19" x14ac:dyDescent="0.25">
      <c r="A2744" s="178">
        <v>4485</v>
      </c>
      <c r="B2744" s="178">
        <v>-248866</v>
      </c>
      <c r="C2744" s="178">
        <v>-524705</v>
      </c>
      <c r="D2744" s="178" t="s">
        <v>1886</v>
      </c>
      <c r="E2744" s="178" t="s">
        <v>167</v>
      </c>
      <c r="F2744" s="178" t="s">
        <v>2912</v>
      </c>
      <c r="G2744" s="180">
        <f>VLOOKUP(D2744,Plan1!$B$2:$S$5570,7,)/1000</f>
        <v>5.383</v>
      </c>
      <c r="H2744" s="180">
        <f>VLOOKUP(D2744,Plan1!$B$2:$S$5570,8,)/1000</f>
        <v>5.8840000000000003</v>
      </c>
      <c r="I2744" s="180">
        <f>VLOOKUP(D2744,Plan1!$B$2:$S$5570,9,)/1000</f>
        <v>5.3120000000000003</v>
      </c>
      <c r="J2744" s="180">
        <f>VLOOKUP(D2744,Plan1!$B$2:$S$5570,10,)/1000</f>
        <v>4.9989999999999997</v>
      </c>
      <c r="K2744" s="180">
        <f>VLOOKUP(D2744,Plan1!$B$2:$S$5570,11,)/1000</f>
        <v>4.5</v>
      </c>
      <c r="L2744" s="180">
        <f>VLOOKUP(D2744,Plan1!$B$2:$S$5570,12,)/1000</f>
        <v>4.3979999999999997</v>
      </c>
      <c r="M2744" s="180">
        <f>VLOOKUP(D2744,Plan1!$B$2:$S$5570,13,)/1000</f>
        <v>4.5129999999999999</v>
      </c>
      <c r="N2744" s="180">
        <f>VLOOKUP(D2744,Plan1!$B$2:$S$5570,14,)/1000</f>
        <v>5.1520000000000001</v>
      </c>
      <c r="O2744" s="180">
        <f>VLOOKUP(D2744,Plan1!$B$2:$S$5570,15,)/1000</f>
        <v>5.1029999999999998</v>
      </c>
      <c r="P2744" s="180">
        <f>VLOOKUP(D2744,Plan1!$B$2:$S$5570,16,)/1000</f>
        <v>4.9939999999999998</v>
      </c>
      <c r="Q2744" s="180">
        <f>VLOOKUP(D2744,Plan1!$B$2:$S$5570,17,)/1000</f>
        <v>4.5709999999999997</v>
      </c>
      <c r="R2744" s="180">
        <f>VLOOKUP(D2744,Plan1!$B$2:$S$5570,18,)/1000</f>
        <v>5.2089999999999996</v>
      </c>
      <c r="S2744" s="180">
        <f>VLOOKUP(D2744,Plan1!$B$2:$S$5570,6,)/1000</f>
        <v>5.0010000000000003</v>
      </c>
    </row>
    <row r="2745" spans="1:19" x14ac:dyDescent="0.25">
      <c r="A2745" s="178">
        <v>65366</v>
      </c>
      <c r="B2745" s="178">
        <v>-8379</v>
      </c>
      <c r="C2745" s="178">
        <v>-525227</v>
      </c>
      <c r="D2745" s="178" t="s">
        <v>296</v>
      </c>
      <c r="E2745" s="178" t="s">
        <v>167</v>
      </c>
      <c r="F2745" s="178" t="s">
        <v>295</v>
      </c>
      <c r="G2745" s="180">
        <f>VLOOKUP(D2745,Plan1!$B$2:$S$5570,7,)/1000</f>
        <v>4.3280000000000003</v>
      </c>
      <c r="H2745" s="180">
        <f>VLOOKUP(D2745,Plan1!$B$2:$S$5570,8,)/1000</f>
        <v>4.335</v>
      </c>
      <c r="I2745" s="180">
        <f>VLOOKUP(D2745,Plan1!$B$2:$S$5570,9,)/1000</f>
        <v>4.3600000000000003</v>
      </c>
      <c r="J2745" s="180">
        <f>VLOOKUP(D2745,Plan1!$B$2:$S$5570,10,)/1000</f>
        <v>4.3659999999999997</v>
      </c>
      <c r="K2745" s="180">
        <f>VLOOKUP(D2745,Plan1!$B$2:$S$5570,11,)/1000</f>
        <v>4.5460000000000003</v>
      </c>
      <c r="L2745" s="180">
        <f>VLOOKUP(D2745,Plan1!$B$2:$S$5570,12,)/1000</f>
        <v>4.7249999999999996</v>
      </c>
      <c r="M2745" s="180">
        <f>VLOOKUP(D2745,Plan1!$B$2:$S$5570,13,)/1000</f>
        <v>4.7489999999999997</v>
      </c>
      <c r="N2745" s="180">
        <f>VLOOKUP(D2745,Plan1!$B$2:$S$5570,14,)/1000</f>
        <v>5.048</v>
      </c>
      <c r="O2745" s="180">
        <f>VLOOKUP(D2745,Plan1!$B$2:$S$5570,15,)/1000</f>
        <v>5.12</v>
      </c>
      <c r="P2745" s="180">
        <f>VLOOKUP(D2745,Plan1!$B$2:$S$5570,16,)/1000</f>
        <v>5.048</v>
      </c>
      <c r="Q2745" s="180">
        <f>VLOOKUP(D2745,Plan1!$B$2:$S$5570,17,)/1000</f>
        <v>4.8659999999999997</v>
      </c>
      <c r="R2745" s="180">
        <f>VLOOKUP(D2745,Plan1!$B$2:$S$5570,18,)/1000</f>
        <v>4.4020000000000001</v>
      </c>
      <c r="S2745" s="180">
        <f>VLOOKUP(D2745,Plan1!$B$2:$S$5570,6,)/1000</f>
        <v>4.6580000000000004</v>
      </c>
    </row>
    <row r="2746" spans="1:19" x14ac:dyDescent="0.25">
      <c r="A2746" s="178">
        <v>6160</v>
      </c>
      <c r="B2746" s="178">
        <v>-23051</v>
      </c>
      <c r="C2746" s="178">
        <v>-47838</v>
      </c>
      <c r="D2746" s="178" t="s">
        <v>4844</v>
      </c>
      <c r="E2746" s="178" t="s">
        <v>167</v>
      </c>
      <c r="F2746" s="178" t="s">
        <v>4704</v>
      </c>
      <c r="G2746" s="180">
        <f>VLOOKUP(D2746,Plan1!$B$2:$S$5570,7,)/1000</f>
        <v>5.0620000000000003</v>
      </c>
      <c r="H2746" s="180">
        <f>VLOOKUP(D2746,Plan1!$B$2:$S$5570,8,)/1000</f>
        <v>5.5830000000000002</v>
      </c>
      <c r="I2746" s="180">
        <f>VLOOKUP(D2746,Plan1!$B$2:$S$5570,9,)/1000</f>
        <v>5.3280000000000003</v>
      </c>
      <c r="J2746" s="180">
        <f>VLOOKUP(D2746,Plan1!$B$2:$S$5570,10,)/1000</f>
        <v>5.3339999999999996</v>
      </c>
      <c r="K2746" s="180">
        <f>VLOOKUP(D2746,Plan1!$B$2:$S$5570,11,)/1000</f>
        <v>4.6130000000000004</v>
      </c>
      <c r="L2746" s="180">
        <f>VLOOKUP(D2746,Plan1!$B$2:$S$5570,12,)/1000</f>
        <v>4.5119999999999996</v>
      </c>
      <c r="M2746" s="180">
        <f>VLOOKUP(D2746,Plan1!$B$2:$S$5570,13,)/1000</f>
        <v>4.5839999999999996</v>
      </c>
      <c r="N2746" s="180">
        <f>VLOOKUP(D2746,Plan1!$B$2:$S$5570,14,)/1000</f>
        <v>5.4930000000000003</v>
      </c>
      <c r="O2746" s="180">
        <f>VLOOKUP(D2746,Plan1!$B$2:$S$5570,15,)/1000</f>
        <v>5.1210000000000004</v>
      </c>
      <c r="P2746" s="180">
        <f>VLOOKUP(D2746,Plan1!$B$2:$S$5570,16,)/1000</f>
        <v>5.2670000000000003</v>
      </c>
      <c r="Q2746" s="180">
        <f>VLOOKUP(D2746,Plan1!$B$2:$S$5570,17,)/1000</f>
        <v>5.2460000000000004</v>
      </c>
      <c r="R2746" s="180">
        <f>VLOOKUP(D2746,Plan1!$B$2:$S$5570,18,)/1000</f>
        <v>5.4219999999999997</v>
      </c>
      <c r="S2746" s="180">
        <f>VLOOKUP(D2746,Plan1!$B$2:$S$5570,6,)/1000</f>
        <v>5.13</v>
      </c>
    </row>
    <row r="2747" spans="1:19" x14ac:dyDescent="0.25">
      <c r="A2747" s="178">
        <v>31577</v>
      </c>
      <c r="B2747" s="178">
        <v>-108048</v>
      </c>
      <c r="C2747" s="178">
        <v>-371671</v>
      </c>
      <c r="D2747" s="178" t="s">
        <v>5323</v>
      </c>
      <c r="E2747" s="178" t="s">
        <v>167</v>
      </c>
      <c r="F2747" s="178" t="s">
        <v>5304</v>
      </c>
      <c r="G2747" s="180">
        <f>VLOOKUP(D2747,Plan1!$B$2:$S$5570,7,)/1000</f>
        <v>5.9279999999999999</v>
      </c>
      <c r="H2747" s="180">
        <f>VLOOKUP(D2747,Plan1!$B$2:$S$5570,8,)/1000</f>
        <v>5.94</v>
      </c>
      <c r="I2747" s="180">
        <f>VLOOKUP(D2747,Plan1!$B$2:$S$5570,9,)/1000</f>
        <v>6.08</v>
      </c>
      <c r="J2747" s="180">
        <f>VLOOKUP(D2747,Plan1!$B$2:$S$5570,10,)/1000</f>
        <v>5.3250000000000002</v>
      </c>
      <c r="K2747" s="180">
        <f>VLOOKUP(D2747,Plan1!$B$2:$S$5570,11,)/1000</f>
        <v>4.6859999999999999</v>
      </c>
      <c r="L2747" s="180">
        <f>VLOOKUP(D2747,Plan1!$B$2:$S$5570,12,)/1000</f>
        <v>4.3289999999999997</v>
      </c>
      <c r="M2747" s="180">
        <f>VLOOKUP(D2747,Plan1!$B$2:$S$5570,13,)/1000</f>
        <v>4.4550000000000001</v>
      </c>
      <c r="N2747" s="180">
        <f>VLOOKUP(D2747,Plan1!$B$2:$S$5570,14,)/1000</f>
        <v>4.8860000000000001</v>
      </c>
      <c r="O2747" s="180">
        <f>VLOOKUP(D2747,Plan1!$B$2:$S$5570,15,)/1000</f>
        <v>5.5140000000000002</v>
      </c>
      <c r="P2747" s="180">
        <f>VLOOKUP(D2747,Plan1!$B$2:$S$5570,16,)/1000</f>
        <v>5.6980000000000004</v>
      </c>
      <c r="Q2747" s="180">
        <f>VLOOKUP(D2747,Plan1!$B$2:$S$5570,17,)/1000</f>
        <v>5.9710000000000001</v>
      </c>
      <c r="R2747" s="180">
        <f>VLOOKUP(D2747,Plan1!$B$2:$S$5570,18,)/1000</f>
        <v>5.931</v>
      </c>
      <c r="S2747" s="180">
        <f>VLOOKUP(D2747,Plan1!$B$2:$S$5570,6,)/1000</f>
        <v>5.3949999999999996</v>
      </c>
    </row>
    <row r="2748" spans="1:19" x14ac:dyDescent="0.25">
      <c r="A2748" s="178">
        <v>4155</v>
      </c>
      <c r="B2748" s="178">
        <v>-254081</v>
      </c>
      <c r="C2748" s="178">
        <v>-524113</v>
      </c>
      <c r="D2748" s="178" t="s">
        <v>3000</v>
      </c>
      <c r="E2748" s="178" t="s">
        <v>167</v>
      </c>
      <c r="F2748" s="178" t="s">
        <v>2912</v>
      </c>
      <c r="G2748" s="180">
        <f>VLOOKUP(D2748,Plan1!$B$2:$S$5570,7,)/1000</f>
        <v>5.4210000000000003</v>
      </c>
      <c r="H2748" s="180">
        <f>VLOOKUP(D2748,Plan1!$B$2:$S$5570,8,)/1000</f>
        <v>5.3380000000000001</v>
      </c>
      <c r="I2748" s="180">
        <f>VLOOKUP(D2748,Plan1!$B$2:$S$5570,9,)/1000</f>
        <v>5.4649999999999999</v>
      </c>
      <c r="J2748" s="180">
        <f>VLOOKUP(D2748,Plan1!$B$2:$S$5570,10,)/1000</f>
        <v>5.0339999999999998</v>
      </c>
      <c r="K2748" s="180">
        <f>VLOOKUP(D2748,Plan1!$B$2:$S$5570,11,)/1000</f>
        <v>4.2510000000000003</v>
      </c>
      <c r="L2748" s="180">
        <f>VLOOKUP(D2748,Plan1!$B$2:$S$5570,12,)/1000</f>
        <v>3.968</v>
      </c>
      <c r="M2748" s="180">
        <f>VLOOKUP(D2748,Plan1!$B$2:$S$5570,13,)/1000</f>
        <v>4.2050000000000001</v>
      </c>
      <c r="N2748" s="180">
        <f>VLOOKUP(D2748,Plan1!$B$2:$S$5570,14,)/1000</f>
        <v>5.1360000000000001</v>
      </c>
      <c r="O2748" s="180">
        <f>VLOOKUP(D2748,Plan1!$B$2:$S$5570,15,)/1000</f>
        <v>4.7510000000000003</v>
      </c>
      <c r="P2748" s="180">
        <f>VLOOKUP(D2748,Plan1!$B$2:$S$5570,16,)/1000</f>
        <v>5.0999999999999996</v>
      </c>
      <c r="Q2748" s="180">
        <f>VLOOKUP(D2748,Plan1!$B$2:$S$5570,17,)/1000</f>
        <v>5.4820000000000002</v>
      </c>
      <c r="R2748" s="180">
        <f>VLOOKUP(D2748,Plan1!$B$2:$S$5570,18,)/1000</f>
        <v>5.4039999999999999</v>
      </c>
      <c r="S2748" s="180">
        <f>VLOOKUP(D2748,Plan1!$B$2:$S$5570,6,)/1000</f>
        <v>4.9630000000000001</v>
      </c>
    </row>
    <row r="2749" spans="1:19" x14ac:dyDescent="0.25">
      <c r="A2749" s="178">
        <v>15099</v>
      </c>
      <c r="B2749" s="178">
        <v>-17887</v>
      </c>
      <c r="C2749" s="178">
        <v>-44578</v>
      </c>
      <c r="D2749" s="178" t="s">
        <v>2400</v>
      </c>
      <c r="E2749" s="178" t="s">
        <v>167</v>
      </c>
      <c r="F2749" s="178" t="s">
        <v>1727</v>
      </c>
      <c r="G2749" s="180">
        <f>VLOOKUP(D2749,Plan1!$B$2:$S$5570,7,)/1000</f>
        <v>5.5270000000000001</v>
      </c>
      <c r="H2749" s="180">
        <f>VLOOKUP(D2749,Plan1!$B$2:$S$5570,8,)/1000</f>
        <v>6.1440000000000001</v>
      </c>
      <c r="I2749" s="180">
        <f>VLOOKUP(D2749,Plan1!$B$2:$S$5570,9,)/1000</f>
        <v>5.665</v>
      </c>
      <c r="J2749" s="180">
        <f>VLOOKUP(D2749,Plan1!$B$2:$S$5570,10,)/1000</f>
        <v>5.9169999999999998</v>
      </c>
      <c r="K2749" s="180">
        <f>VLOOKUP(D2749,Plan1!$B$2:$S$5570,11,)/1000</f>
        <v>5.6909999999999998</v>
      </c>
      <c r="L2749" s="180">
        <f>VLOOKUP(D2749,Plan1!$B$2:$S$5570,12,)/1000</f>
        <v>5.47</v>
      </c>
      <c r="M2749" s="180">
        <f>VLOOKUP(D2749,Plan1!$B$2:$S$5570,13,)/1000</f>
        <v>5.8470000000000004</v>
      </c>
      <c r="N2749" s="180">
        <f>VLOOKUP(D2749,Plan1!$B$2:$S$5570,14,)/1000</f>
        <v>6.2089999999999996</v>
      </c>
      <c r="O2749" s="180">
        <f>VLOOKUP(D2749,Plan1!$B$2:$S$5570,15,)/1000</f>
        <v>6.2750000000000004</v>
      </c>
      <c r="P2749" s="180">
        <f>VLOOKUP(D2749,Plan1!$B$2:$S$5570,16,)/1000</f>
        <v>5.7510000000000003</v>
      </c>
      <c r="Q2749" s="180">
        <f>VLOOKUP(D2749,Plan1!$B$2:$S$5570,17,)/1000</f>
        <v>5.0640000000000001</v>
      </c>
      <c r="R2749" s="180">
        <f>VLOOKUP(D2749,Plan1!$B$2:$S$5570,18,)/1000</f>
        <v>5.34</v>
      </c>
      <c r="S2749" s="180">
        <f>VLOOKUP(D2749,Plan1!$B$2:$S$5570,6,)/1000</f>
        <v>5.742</v>
      </c>
    </row>
    <row r="2750" spans="1:19" x14ac:dyDescent="0.25">
      <c r="A2750" s="178">
        <v>47601</v>
      </c>
      <c r="B2750" s="178">
        <v>-65064</v>
      </c>
      <c r="C2750" s="178">
        <v>-381745</v>
      </c>
      <c r="D2750" s="178" t="s">
        <v>2895</v>
      </c>
      <c r="E2750" s="178" t="s">
        <v>167</v>
      </c>
      <c r="F2750" s="178" t="s">
        <v>2709</v>
      </c>
      <c r="G2750" s="180">
        <f>VLOOKUP(D2750,Plan1!$B$2:$S$5570,7,)/1000</f>
        <v>5.76</v>
      </c>
      <c r="H2750" s="180">
        <f>VLOOKUP(D2750,Plan1!$B$2:$S$5570,8,)/1000</f>
        <v>5.8239999999999998</v>
      </c>
      <c r="I2750" s="180">
        <f>VLOOKUP(D2750,Plan1!$B$2:$S$5570,9,)/1000</f>
        <v>6.048</v>
      </c>
      <c r="J2750" s="180">
        <f>VLOOKUP(D2750,Plan1!$B$2:$S$5570,10,)/1000</f>
        <v>5.8579999999999997</v>
      </c>
      <c r="K2750" s="180">
        <f>VLOOKUP(D2750,Plan1!$B$2:$S$5570,11,)/1000</f>
        <v>5.508</v>
      </c>
      <c r="L2750" s="180">
        <f>VLOOKUP(D2750,Plan1!$B$2:$S$5570,12,)/1000</f>
        <v>5.2709999999999999</v>
      </c>
      <c r="M2750" s="180">
        <f>VLOOKUP(D2750,Plan1!$B$2:$S$5570,13,)/1000</f>
        <v>5.5490000000000004</v>
      </c>
      <c r="N2750" s="180">
        <f>VLOOKUP(D2750,Plan1!$B$2:$S$5570,14,)/1000</f>
        <v>6.2450000000000001</v>
      </c>
      <c r="O2750" s="180">
        <f>VLOOKUP(D2750,Plan1!$B$2:$S$5570,15,)/1000</f>
        <v>6.5049999999999999</v>
      </c>
      <c r="P2750" s="180">
        <f>VLOOKUP(D2750,Plan1!$B$2:$S$5570,16,)/1000</f>
        <v>6.4710000000000001</v>
      </c>
      <c r="Q2750" s="180">
        <f>VLOOKUP(D2750,Plan1!$B$2:$S$5570,17,)/1000</f>
        <v>6.4820000000000002</v>
      </c>
      <c r="R2750" s="180">
        <f>VLOOKUP(D2750,Plan1!$B$2:$S$5570,18,)/1000</f>
        <v>5.8979999999999997</v>
      </c>
      <c r="S2750" s="180">
        <f>VLOOKUP(D2750,Plan1!$B$2:$S$5570,6,)/1000</f>
        <v>5.952</v>
      </c>
    </row>
    <row r="2751" spans="1:19" x14ac:dyDescent="0.25">
      <c r="A2751" s="178">
        <v>3189</v>
      </c>
      <c r="B2751" s="178">
        <v>-272178</v>
      </c>
      <c r="C2751" s="178">
        <v>-497336</v>
      </c>
      <c r="D2751" s="178" t="s">
        <v>4555</v>
      </c>
      <c r="E2751" s="178" t="s">
        <v>167</v>
      </c>
      <c r="F2751" s="178" t="s">
        <v>4434</v>
      </c>
      <c r="G2751" s="180">
        <f>VLOOKUP(D2751,Plan1!$B$2:$S$5570,7,)/1000</f>
        <v>4.97</v>
      </c>
      <c r="H2751" s="180">
        <f>VLOOKUP(D2751,Plan1!$B$2:$S$5570,8,)/1000</f>
        <v>5.0339999999999998</v>
      </c>
      <c r="I2751" s="180">
        <f>VLOOKUP(D2751,Plan1!$B$2:$S$5570,9,)/1000</f>
        <v>4.8760000000000003</v>
      </c>
      <c r="J2751" s="180">
        <f>VLOOKUP(D2751,Plan1!$B$2:$S$5570,10,)/1000</f>
        <v>4.2889999999999997</v>
      </c>
      <c r="K2751" s="180">
        <f>VLOOKUP(D2751,Plan1!$B$2:$S$5570,11,)/1000</f>
        <v>3.661</v>
      </c>
      <c r="L2751" s="180">
        <f>VLOOKUP(D2751,Plan1!$B$2:$S$5570,12,)/1000</f>
        <v>3.044</v>
      </c>
      <c r="M2751" s="180">
        <f>VLOOKUP(D2751,Plan1!$B$2:$S$5570,13,)/1000</f>
        <v>3.2250000000000001</v>
      </c>
      <c r="N2751" s="180">
        <f>VLOOKUP(D2751,Plan1!$B$2:$S$5570,14,)/1000</f>
        <v>4.0609999999999999</v>
      </c>
      <c r="O2751" s="180">
        <f>VLOOKUP(D2751,Plan1!$B$2:$S$5570,15,)/1000</f>
        <v>3.8079999999999998</v>
      </c>
      <c r="P2751" s="180">
        <f>VLOOKUP(D2751,Plan1!$B$2:$S$5570,16,)/1000</f>
        <v>4.0620000000000003</v>
      </c>
      <c r="Q2751" s="180">
        <f>VLOOKUP(D2751,Plan1!$B$2:$S$5570,17,)/1000</f>
        <v>4.9450000000000003</v>
      </c>
      <c r="R2751" s="180">
        <f>VLOOKUP(D2751,Plan1!$B$2:$S$5570,18,)/1000</f>
        <v>5.024</v>
      </c>
      <c r="S2751" s="180">
        <f>VLOOKUP(D2751,Plan1!$B$2:$S$5570,6,)/1000</f>
        <v>4.25</v>
      </c>
    </row>
    <row r="2752" spans="1:19" x14ac:dyDescent="0.25">
      <c r="A2752" s="178">
        <v>25742</v>
      </c>
      <c r="B2752" s="178">
        <v>-128983</v>
      </c>
      <c r="C2752" s="178">
        <v>-383213</v>
      </c>
      <c r="D2752" s="178" t="s">
        <v>572</v>
      </c>
      <c r="E2752" s="178" t="s">
        <v>167</v>
      </c>
      <c r="F2752" s="178" t="s">
        <v>375</v>
      </c>
      <c r="G2752" s="180">
        <f>VLOOKUP(D2752,Plan1!$B$2:$S$5570,7,)/1000</f>
        <v>5.7939999999999996</v>
      </c>
      <c r="H2752" s="180">
        <f>VLOOKUP(D2752,Plan1!$B$2:$S$5570,8,)/1000</f>
        <v>5.88</v>
      </c>
      <c r="I2752" s="180">
        <f>VLOOKUP(D2752,Plan1!$B$2:$S$5570,9,)/1000</f>
        <v>5.9029999999999996</v>
      </c>
      <c r="J2752" s="180">
        <f>VLOOKUP(D2752,Plan1!$B$2:$S$5570,10,)/1000</f>
        <v>4.9119999999999999</v>
      </c>
      <c r="K2752" s="180">
        <f>VLOOKUP(D2752,Plan1!$B$2:$S$5570,11,)/1000</f>
        <v>4.4720000000000004</v>
      </c>
      <c r="L2752" s="180">
        <f>VLOOKUP(D2752,Plan1!$B$2:$S$5570,12,)/1000</f>
        <v>4.2089999999999996</v>
      </c>
      <c r="M2752" s="180">
        <f>VLOOKUP(D2752,Plan1!$B$2:$S$5570,13,)/1000</f>
        <v>4.4560000000000004</v>
      </c>
      <c r="N2752" s="180">
        <f>VLOOKUP(D2752,Plan1!$B$2:$S$5570,14,)/1000</f>
        <v>4.9329999999999998</v>
      </c>
      <c r="O2752" s="180">
        <f>VLOOKUP(D2752,Plan1!$B$2:$S$5570,15,)/1000</f>
        <v>5.5430000000000001</v>
      </c>
      <c r="P2752" s="180">
        <f>VLOOKUP(D2752,Plan1!$B$2:$S$5570,16,)/1000</f>
        <v>5.62</v>
      </c>
      <c r="Q2752" s="180">
        <f>VLOOKUP(D2752,Plan1!$B$2:$S$5570,17,)/1000</f>
        <v>5.6689999999999996</v>
      </c>
      <c r="R2752" s="180">
        <f>VLOOKUP(D2752,Plan1!$B$2:$S$5570,18,)/1000</f>
        <v>5.8360000000000003</v>
      </c>
      <c r="S2752" s="180">
        <f>VLOOKUP(D2752,Plan1!$B$2:$S$5570,6,)/1000</f>
        <v>5.2690000000000001</v>
      </c>
    </row>
    <row r="2753" spans="1:19" x14ac:dyDescent="0.25">
      <c r="A2753" s="178">
        <v>2398</v>
      </c>
      <c r="B2753" s="178">
        <v>-283864</v>
      </c>
      <c r="C2753" s="178">
        <v>-494039</v>
      </c>
      <c r="D2753" s="178" t="s">
        <v>4462</v>
      </c>
      <c r="E2753" s="178" t="s">
        <v>167</v>
      </c>
      <c r="F2753" s="178" t="s">
        <v>4434</v>
      </c>
      <c r="G2753" s="180">
        <f>VLOOKUP(D2753,Plan1!$B$2:$S$5570,7,)/1000</f>
        <v>4.5869999999999997</v>
      </c>
      <c r="H2753" s="180">
        <f>VLOOKUP(D2753,Plan1!$B$2:$S$5570,8,)/1000</f>
        <v>4.5960000000000001</v>
      </c>
      <c r="I2753" s="180">
        <f>VLOOKUP(D2753,Plan1!$B$2:$S$5570,9,)/1000</f>
        <v>4.4619999999999997</v>
      </c>
      <c r="J2753" s="180">
        <f>VLOOKUP(D2753,Plan1!$B$2:$S$5570,10,)/1000</f>
        <v>4.3600000000000003</v>
      </c>
      <c r="K2753" s="180">
        <f>VLOOKUP(D2753,Plan1!$B$2:$S$5570,11,)/1000</f>
        <v>3.7839999999999998</v>
      </c>
      <c r="L2753" s="180">
        <f>VLOOKUP(D2753,Plan1!$B$2:$S$5570,12,)/1000</f>
        <v>3.4889999999999999</v>
      </c>
      <c r="M2753" s="180">
        <f>VLOOKUP(D2753,Plan1!$B$2:$S$5570,13,)/1000</f>
        <v>3.6720000000000002</v>
      </c>
      <c r="N2753" s="180">
        <f>VLOOKUP(D2753,Plan1!$B$2:$S$5570,14,)/1000</f>
        <v>4.3070000000000004</v>
      </c>
      <c r="O2753" s="180">
        <f>VLOOKUP(D2753,Plan1!$B$2:$S$5570,15,)/1000</f>
        <v>3.79</v>
      </c>
      <c r="P2753" s="180">
        <f>VLOOKUP(D2753,Plan1!$B$2:$S$5570,16,)/1000</f>
        <v>3.9670000000000001</v>
      </c>
      <c r="Q2753" s="180">
        <f>VLOOKUP(D2753,Plan1!$B$2:$S$5570,17,)/1000</f>
        <v>4.7809999999999997</v>
      </c>
      <c r="R2753" s="180">
        <f>VLOOKUP(D2753,Plan1!$B$2:$S$5570,18,)/1000</f>
        <v>4.7919999999999998</v>
      </c>
      <c r="S2753" s="180">
        <f>VLOOKUP(D2753,Plan1!$B$2:$S$5570,6,)/1000</f>
        <v>4.2160000000000002</v>
      </c>
    </row>
    <row r="2754" spans="1:19" x14ac:dyDescent="0.25">
      <c r="A2754" s="178">
        <v>25909</v>
      </c>
      <c r="B2754" s="178">
        <v>-127875</v>
      </c>
      <c r="C2754" s="178">
        <v>-46508</v>
      </c>
      <c r="D2754" s="178" t="s">
        <v>5375</v>
      </c>
      <c r="E2754" s="178" t="s">
        <v>167</v>
      </c>
      <c r="F2754" s="178" t="s">
        <v>5370</v>
      </c>
      <c r="G2754" s="180">
        <f>VLOOKUP(D2754,Plan1!$B$2:$S$5570,7,)/1000</f>
        <v>5.5519999999999996</v>
      </c>
      <c r="H2754" s="180">
        <f>VLOOKUP(D2754,Plan1!$B$2:$S$5570,8,)/1000</f>
        <v>5.6669999999999998</v>
      </c>
      <c r="I2754" s="180">
        <f>VLOOKUP(D2754,Plan1!$B$2:$S$5570,9,)/1000</f>
        <v>5.59</v>
      </c>
      <c r="J2754" s="180">
        <f>VLOOKUP(D2754,Plan1!$B$2:$S$5570,10,)/1000</f>
        <v>5.8129999999999997</v>
      </c>
      <c r="K2754" s="180">
        <f>VLOOKUP(D2754,Plan1!$B$2:$S$5570,11,)/1000</f>
        <v>5.8140000000000001</v>
      </c>
      <c r="L2754" s="180">
        <f>VLOOKUP(D2754,Plan1!$B$2:$S$5570,12,)/1000</f>
        <v>5.6859999999999999</v>
      </c>
      <c r="M2754" s="180">
        <f>VLOOKUP(D2754,Plan1!$B$2:$S$5570,13,)/1000</f>
        <v>5.9870000000000001</v>
      </c>
      <c r="N2754" s="180">
        <f>VLOOKUP(D2754,Plan1!$B$2:$S$5570,14,)/1000</f>
        <v>6.2990000000000004</v>
      </c>
      <c r="O2754" s="180">
        <f>VLOOKUP(D2754,Plan1!$B$2:$S$5570,15,)/1000</f>
        <v>6.1429999999999998</v>
      </c>
      <c r="P2754" s="180">
        <f>VLOOKUP(D2754,Plan1!$B$2:$S$5570,16,)/1000</f>
        <v>5.6719999999999997</v>
      </c>
      <c r="Q2754" s="180">
        <f>VLOOKUP(D2754,Plan1!$B$2:$S$5570,17,)/1000</f>
        <v>5.2069999999999999</v>
      </c>
      <c r="R2754" s="180">
        <f>VLOOKUP(D2754,Plan1!$B$2:$S$5570,18,)/1000</f>
        <v>5.4340000000000002</v>
      </c>
      <c r="S2754" s="180">
        <f>VLOOKUP(D2754,Plan1!$B$2:$S$5570,6,)/1000</f>
        <v>5.7389999999999999</v>
      </c>
    </row>
    <row r="2755" spans="1:19" x14ac:dyDescent="0.25">
      <c r="A2755" s="178">
        <v>9099</v>
      </c>
      <c r="B2755" s="178">
        <v>-211679</v>
      </c>
      <c r="C2755" s="178">
        <v>-510399</v>
      </c>
      <c r="D2755" s="178" t="s">
        <v>5145</v>
      </c>
      <c r="E2755" s="178" t="s">
        <v>167</v>
      </c>
      <c r="F2755" s="178" t="s">
        <v>4704</v>
      </c>
      <c r="G2755" s="180">
        <f>VLOOKUP(D2755,Plan1!$B$2:$S$5570,7,)/1000</f>
        <v>5.327</v>
      </c>
      <c r="H2755" s="180">
        <f>VLOOKUP(D2755,Plan1!$B$2:$S$5570,8,)/1000</f>
        <v>5.6920000000000002</v>
      </c>
      <c r="I2755" s="180">
        <f>VLOOKUP(D2755,Plan1!$B$2:$S$5570,9,)/1000</f>
        <v>5.6219999999999999</v>
      </c>
      <c r="J2755" s="180">
        <f>VLOOKUP(D2755,Plan1!$B$2:$S$5570,10,)/1000</f>
        <v>5.5590000000000002</v>
      </c>
      <c r="K2755" s="180">
        <f>VLOOKUP(D2755,Plan1!$B$2:$S$5570,11,)/1000</f>
        <v>4.9489999999999998</v>
      </c>
      <c r="L2755" s="180">
        <f>VLOOKUP(D2755,Plan1!$B$2:$S$5570,12,)/1000</f>
        <v>4.798</v>
      </c>
      <c r="M2755" s="180">
        <f>VLOOKUP(D2755,Plan1!$B$2:$S$5570,13,)/1000</f>
        <v>4.93</v>
      </c>
      <c r="N2755" s="180">
        <f>VLOOKUP(D2755,Plan1!$B$2:$S$5570,14,)/1000</f>
        <v>5.7359999999999998</v>
      </c>
      <c r="O2755" s="180">
        <f>VLOOKUP(D2755,Plan1!$B$2:$S$5570,15,)/1000</f>
        <v>5.2469999999999999</v>
      </c>
      <c r="P2755" s="180">
        <f>VLOOKUP(D2755,Plan1!$B$2:$S$5570,16,)/1000</f>
        <v>5.4279999999999999</v>
      </c>
      <c r="Q2755" s="180">
        <f>VLOOKUP(D2755,Plan1!$B$2:$S$5570,17,)/1000</f>
        <v>5.5129999999999999</v>
      </c>
      <c r="R2755" s="180">
        <f>VLOOKUP(D2755,Plan1!$B$2:$S$5570,18,)/1000</f>
        <v>5.5439999999999996</v>
      </c>
      <c r="S2755" s="180">
        <f>VLOOKUP(D2755,Plan1!$B$2:$S$5570,6,)/1000</f>
        <v>5.3620000000000001</v>
      </c>
    </row>
    <row r="2756" spans="1:19" x14ac:dyDescent="0.25">
      <c r="A2756" s="178">
        <v>9159</v>
      </c>
      <c r="B2756" s="178">
        <v>-212485</v>
      </c>
      <c r="C2756" s="178">
        <v>-450013</v>
      </c>
      <c r="D2756" s="178" t="s">
        <v>1910</v>
      </c>
      <c r="E2756" s="178" t="s">
        <v>167</v>
      </c>
      <c r="F2756" s="178" t="s">
        <v>1727</v>
      </c>
      <c r="G2756" s="180">
        <f>VLOOKUP(D2756,Plan1!$B$2:$S$5570,7,)/1000</f>
        <v>5.1459999999999999</v>
      </c>
      <c r="H2756" s="180">
        <f>VLOOKUP(D2756,Plan1!$B$2:$S$5570,8,)/1000</f>
        <v>5.5949999999999998</v>
      </c>
      <c r="I2756" s="180">
        <f>VLOOKUP(D2756,Plan1!$B$2:$S$5570,9,)/1000</f>
        <v>5.194</v>
      </c>
      <c r="J2756" s="180">
        <f>VLOOKUP(D2756,Plan1!$B$2:$S$5570,10,)/1000</f>
        <v>5.3410000000000002</v>
      </c>
      <c r="K2756" s="180">
        <f>VLOOKUP(D2756,Plan1!$B$2:$S$5570,11,)/1000</f>
        <v>4.8940000000000001</v>
      </c>
      <c r="L2756" s="180">
        <f>VLOOKUP(D2756,Plan1!$B$2:$S$5570,12,)/1000</f>
        <v>4.8079999999999998</v>
      </c>
      <c r="M2756" s="180">
        <f>VLOOKUP(D2756,Plan1!$B$2:$S$5570,13,)/1000</f>
        <v>5.069</v>
      </c>
      <c r="N2756" s="180">
        <f>VLOOKUP(D2756,Plan1!$B$2:$S$5570,14,)/1000</f>
        <v>5.8339999999999996</v>
      </c>
      <c r="O2756" s="180">
        <f>VLOOKUP(D2756,Plan1!$B$2:$S$5570,15,)/1000</f>
        <v>5.5380000000000003</v>
      </c>
      <c r="P2756" s="180">
        <f>VLOOKUP(D2756,Plan1!$B$2:$S$5570,16,)/1000</f>
        <v>5.3129999999999997</v>
      </c>
      <c r="Q2756" s="180">
        <f>VLOOKUP(D2756,Plan1!$B$2:$S$5570,17,)/1000</f>
        <v>4.83</v>
      </c>
      <c r="R2756" s="180">
        <f>VLOOKUP(D2756,Plan1!$B$2:$S$5570,18,)/1000</f>
        <v>5.0830000000000002</v>
      </c>
      <c r="S2756" s="180">
        <f>VLOOKUP(D2756,Plan1!$B$2:$S$5570,6,)/1000</f>
        <v>5.22</v>
      </c>
    </row>
    <row r="2757" spans="1:19" x14ac:dyDescent="0.25">
      <c r="A2757" s="178">
        <v>46823</v>
      </c>
      <c r="B2757" s="178">
        <v>-67452</v>
      </c>
      <c r="C2757" s="178">
        <v>-389709</v>
      </c>
      <c r="D2757" s="178" t="s">
        <v>820</v>
      </c>
      <c r="E2757" s="178" t="s">
        <v>167</v>
      </c>
      <c r="F2757" s="178" t="s">
        <v>792</v>
      </c>
      <c r="G2757" s="180">
        <f>VLOOKUP(D2757,Plan1!$B$2:$S$5570,7,)/1000</f>
        <v>5.734</v>
      </c>
      <c r="H2757" s="180">
        <f>VLOOKUP(D2757,Plan1!$B$2:$S$5570,8,)/1000</f>
        <v>5.8310000000000004</v>
      </c>
      <c r="I2757" s="180">
        <f>VLOOKUP(D2757,Plan1!$B$2:$S$5570,9,)/1000</f>
        <v>5.8929999999999998</v>
      </c>
      <c r="J2757" s="180">
        <f>VLOOKUP(D2757,Plan1!$B$2:$S$5570,10,)/1000</f>
        <v>5.7450000000000001</v>
      </c>
      <c r="K2757" s="180">
        <f>VLOOKUP(D2757,Plan1!$B$2:$S$5570,11,)/1000</f>
        <v>5.4539999999999997</v>
      </c>
      <c r="L2757" s="180">
        <f>VLOOKUP(D2757,Plan1!$B$2:$S$5570,12,)/1000</f>
        <v>5.3819999999999997</v>
      </c>
      <c r="M2757" s="180">
        <f>VLOOKUP(D2757,Plan1!$B$2:$S$5570,13,)/1000</f>
        <v>5.62</v>
      </c>
      <c r="N2757" s="180">
        <f>VLOOKUP(D2757,Plan1!$B$2:$S$5570,14,)/1000</f>
        <v>6.31</v>
      </c>
      <c r="O2757" s="180">
        <f>VLOOKUP(D2757,Plan1!$B$2:$S$5570,15,)/1000</f>
        <v>6.5739999999999998</v>
      </c>
      <c r="P2757" s="180">
        <f>VLOOKUP(D2757,Plan1!$B$2:$S$5570,16,)/1000</f>
        <v>6.4880000000000004</v>
      </c>
      <c r="Q2757" s="180">
        <f>VLOOKUP(D2757,Plan1!$B$2:$S$5570,17,)/1000</f>
        <v>6.399</v>
      </c>
      <c r="R2757" s="180">
        <f>VLOOKUP(D2757,Plan1!$B$2:$S$5570,18,)/1000</f>
        <v>5.9329999999999998</v>
      </c>
      <c r="S2757" s="180">
        <f>VLOOKUP(D2757,Plan1!$B$2:$S$5570,6,)/1000</f>
        <v>5.9470000000000001</v>
      </c>
    </row>
    <row r="2758" spans="1:19" x14ac:dyDescent="0.25">
      <c r="A2758" s="178">
        <v>672</v>
      </c>
      <c r="B2758" s="178">
        <v>-30806</v>
      </c>
      <c r="C2758" s="178">
        <v>-538963</v>
      </c>
      <c r="D2758" s="178" t="s">
        <v>3928</v>
      </c>
      <c r="E2758" s="178" t="s">
        <v>167</v>
      </c>
      <c r="F2758" s="178" t="s">
        <v>3898</v>
      </c>
      <c r="G2758" s="180">
        <f>VLOOKUP(D2758,Plan1!$B$2:$S$5570,7,)/1000</f>
        <v>5.6509999999999998</v>
      </c>
      <c r="H2758" s="180">
        <f>VLOOKUP(D2758,Plan1!$B$2:$S$5570,8,)/1000</f>
        <v>5.6580000000000004</v>
      </c>
      <c r="I2758" s="180">
        <f>VLOOKUP(D2758,Plan1!$B$2:$S$5570,9,)/1000</f>
        <v>5.4640000000000004</v>
      </c>
      <c r="J2758" s="180">
        <f>VLOOKUP(D2758,Plan1!$B$2:$S$5570,10,)/1000</f>
        <v>4.79</v>
      </c>
      <c r="K2758" s="180">
        <f>VLOOKUP(D2758,Plan1!$B$2:$S$5570,11,)/1000</f>
        <v>3.798</v>
      </c>
      <c r="L2758" s="180">
        <f>VLOOKUP(D2758,Plan1!$B$2:$S$5570,12,)/1000</f>
        <v>3.3420000000000001</v>
      </c>
      <c r="M2758" s="180">
        <f>VLOOKUP(D2758,Plan1!$B$2:$S$5570,13,)/1000</f>
        <v>3.6960000000000002</v>
      </c>
      <c r="N2758" s="180">
        <f>VLOOKUP(D2758,Plan1!$B$2:$S$5570,14,)/1000</f>
        <v>4.2160000000000002</v>
      </c>
      <c r="O2758" s="180">
        <f>VLOOKUP(D2758,Plan1!$B$2:$S$5570,15,)/1000</f>
        <v>4.3209999999999997</v>
      </c>
      <c r="P2758" s="180">
        <f>VLOOKUP(D2758,Plan1!$B$2:$S$5570,16,)/1000</f>
        <v>5.0359999999999996</v>
      </c>
      <c r="Q2758" s="180">
        <f>VLOOKUP(D2758,Plan1!$B$2:$S$5570,17,)/1000</f>
        <v>5.6959999999999997</v>
      </c>
      <c r="R2758" s="180">
        <f>VLOOKUP(D2758,Plan1!$B$2:$S$5570,18,)/1000</f>
        <v>5.8650000000000002</v>
      </c>
      <c r="S2758" s="180">
        <f>VLOOKUP(D2758,Plan1!$B$2:$S$5570,6,)/1000</f>
        <v>4.7939999999999996</v>
      </c>
    </row>
    <row r="2759" spans="1:19" x14ac:dyDescent="0.25">
      <c r="A2759" s="178">
        <v>6865</v>
      </c>
      <c r="B2759" s="178">
        <v>-225705</v>
      </c>
      <c r="C2759" s="178">
        <v>-449027</v>
      </c>
      <c r="D2759" s="178" t="s">
        <v>4945</v>
      </c>
      <c r="E2759" s="178" t="s">
        <v>167</v>
      </c>
      <c r="F2759" s="178" t="s">
        <v>4704</v>
      </c>
      <c r="G2759" s="180">
        <f>VLOOKUP(D2759,Plan1!$B$2:$S$5570,7,)/1000</f>
        <v>4.9119999999999999</v>
      </c>
      <c r="H2759" s="180">
        <f>VLOOKUP(D2759,Plan1!$B$2:$S$5570,8,)/1000</f>
        <v>5.4050000000000002</v>
      </c>
      <c r="I2759" s="180">
        <f>VLOOKUP(D2759,Plan1!$B$2:$S$5570,9,)/1000</f>
        <v>4.9770000000000003</v>
      </c>
      <c r="J2759" s="180">
        <f>VLOOKUP(D2759,Plan1!$B$2:$S$5570,10,)/1000</f>
        <v>5.056</v>
      </c>
      <c r="K2759" s="180">
        <f>VLOOKUP(D2759,Plan1!$B$2:$S$5570,11,)/1000</f>
        <v>4.5510000000000002</v>
      </c>
      <c r="L2759" s="180">
        <f>VLOOKUP(D2759,Plan1!$B$2:$S$5570,12,)/1000</f>
        <v>4.5140000000000002</v>
      </c>
      <c r="M2759" s="180">
        <f>VLOOKUP(D2759,Plan1!$B$2:$S$5570,13,)/1000</f>
        <v>4.5650000000000004</v>
      </c>
      <c r="N2759" s="180">
        <f>VLOOKUP(D2759,Plan1!$B$2:$S$5570,14,)/1000</f>
        <v>5.399</v>
      </c>
      <c r="O2759" s="180">
        <f>VLOOKUP(D2759,Plan1!$B$2:$S$5570,15,)/1000</f>
        <v>5.0060000000000002</v>
      </c>
      <c r="P2759" s="180">
        <f>VLOOKUP(D2759,Plan1!$B$2:$S$5570,16,)/1000</f>
        <v>4.9749999999999996</v>
      </c>
      <c r="Q2759" s="180">
        <f>VLOOKUP(D2759,Plan1!$B$2:$S$5570,17,)/1000</f>
        <v>4.6900000000000004</v>
      </c>
      <c r="R2759" s="180">
        <f>VLOOKUP(D2759,Plan1!$B$2:$S$5570,18,)/1000</f>
        <v>5.0999999999999996</v>
      </c>
      <c r="S2759" s="180">
        <f>VLOOKUP(D2759,Plan1!$B$2:$S$5570,6,)/1000</f>
        <v>4.9290000000000003</v>
      </c>
    </row>
    <row r="2760" spans="1:19" x14ac:dyDescent="0.25">
      <c r="A2760" s="178">
        <v>11819</v>
      </c>
      <c r="B2760" s="178">
        <v>-197163</v>
      </c>
      <c r="C2760" s="178">
        <v>-450245</v>
      </c>
      <c r="D2760" s="178" t="s">
        <v>2181</v>
      </c>
      <c r="E2760" s="178" t="s">
        <v>167</v>
      </c>
      <c r="F2760" s="178" t="s">
        <v>1727</v>
      </c>
      <c r="G2760" s="180">
        <f>VLOOKUP(D2760,Plan1!$B$2:$S$5570,7,)/1000</f>
        <v>5.3120000000000003</v>
      </c>
      <c r="H2760" s="180">
        <f>VLOOKUP(D2760,Plan1!$B$2:$S$5570,8,)/1000</f>
        <v>5.8079999999999998</v>
      </c>
      <c r="I2760" s="180">
        <f>VLOOKUP(D2760,Plan1!$B$2:$S$5570,9,)/1000</f>
        <v>5.3479999999999999</v>
      </c>
      <c r="J2760" s="180">
        <f>VLOOKUP(D2760,Plan1!$B$2:$S$5570,10,)/1000</f>
        <v>5.5449999999999999</v>
      </c>
      <c r="K2760" s="180">
        <f>VLOOKUP(D2760,Plan1!$B$2:$S$5570,11,)/1000</f>
        <v>5.2649999999999997</v>
      </c>
      <c r="L2760" s="180">
        <f>VLOOKUP(D2760,Plan1!$B$2:$S$5570,12,)/1000</f>
        <v>5.24</v>
      </c>
      <c r="M2760" s="180">
        <f>VLOOKUP(D2760,Plan1!$B$2:$S$5570,13,)/1000</f>
        <v>5.508</v>
      </c>
      <c r="N2760" s="180">
        <f>VLOOKUP(D2760,Plan1!$B$2:$S$5570,14,)/1000</f>
        <v>6.1740000000000004</v>
      </c>
      <c r="O2760" s="180">
        <f>VLOOKUP(D2760,Plan1!$B$2:$S$5570,15,)/1000</f>
        <v>5.8879999999999999</v>
      </c>
      <c r="P2760" s="180">
        <f>VLOOKUP(D2760,Plan1!$B$2:$S$5570,16,)/1000</f>
        <v>5.4649999999999999</v>
      </c>
      <c r="Q2760" s="180">
        <f>VLOOKUP(D2760,Plan1!$B$2:$S$5570,17,)/1000</f>
        <v>4.9119999999999999</v>
      </c>
      <c r="R2760" s="180">
        <f>VLOOKUP(D2760,Plan1!$B$2:$S$5570,18,)/1000</f>
        <v>5.1040000000000001</v>
      </c>
      <c r="S2760" s="180">
        <f>VLOOKUP(D2760,Plan1!$B$2:$S$5570,6,)/1000</f>
        <v>5.4640000000000004</v>
      </c>
    </row>
    <row r="2761" spans="1:19" x14ac:dyDescent="0.25">
      <c r="A2761" s="178">
        <v>3342</v>
      </c>
      <c r="B2761" s="178">
        <v>-269285</v>
      </c>
      <c r="C2761" s="178">
        <v>-506925</v>
      </c>
      <c r="D2761" s="178" t="s">
        <v>4617</v>
      </c>
      <c r="E2761" s="178" t="s">
        <v>167</v>
      </c>
      <c r="F2761" s="178" t="s">
        <v>4434</v>
      </c>
      <c r="G2761" s="180">
        <f>VLOOKUP(D2761,Plan1!$B$2:$S$5570,7,)/1000</f>
        <v>4.915</v>
      </c>
      <c r="H2761" s="180">
        <f>VLOOKUP(D2761,Plan1!$B$2:$S$5570,8,)/1000</f>
        <v>4.9800000000000004</v>
      </c>
      <c r="I2761" s="180">
        <f>VLOOKUP(D2761,Plan1!$B$2:$S$5570,9,)/1000</f>
        <v>4.8879999999999999</v>
      </c>
      <c r="J2761" s="180">
        <f>VLOOKUP(D2761,Plan1!$B$2:$S$5570,10,)/1000</f>
        <v>4.5019999999999998</v>
      </c>
      <c r="K2761" s="180">
        <f>VLOOKUP(D2761,Plan1!$B$2:$S$5570,11,)/1000</f>
        <v>3.8</v>
      </c>
      <c r="L2761" s="180">
        <f>VLOOKUP(D2761,Plan1!$B$2:$S$5570,12,)/1000</f>
        <v>3.6</v>
      </c>
      <c r="M2761" s="180">
        <f>VLOOKUP(D2761,Plan1!$B$2:$S$5570,13,)/1000</f>
        <v>3.859</v>
      </c>
      <c r="N2761" s="180">
        <f>VLOOKUP(D2761,Plan1!$B$2:$S$5570,14,)/1000</f>
        <v>4.6849999999999996</v>
      </c>
      <c r="O2761" s="180">
        <f>VLOOKUP(D2761,Plan1!$B$2:$S$5570,15,)/1000</f>
        <v>4.266</v>
      </c>
      <c r="P2761" s="180">
        <f>VLOOKUP(D2761,Plan1!$B$2:$S$5570,16,)/1000</f>
        <v>4.4939999999999998</v>
      </c>
      <c r="Q2761" s="180">
        <f>VLOOKUP(D2761,Plan1!$B$2:$S$5570,17,)/1000</f>
        <v>5.14</v>
      </c>
      <c r="R2761" s="180">
        <f>VLOOKUP(D2761,Plan1!$B$2:$S$5570,18,)/1000</f>
        <v>5.125</v>
      </c>
      <c r="S2761" s="180">
        <f>VLOOKUP(D2761,Plan1!$B$2:$S$5570,6,)/1000</f>
        <v>4.5209999999999999</v>
      </c>
    </row>
    <row r="2762" spans="1:19" x14ac:dyDescent="0.25">
      <c r="A2762" s="178">
        <v>7433</v>
      </c>
      <c r="B2762" s="178">
        <v>-221813</v>
      </c>
      <c r="C2762" s="178">
        <v>-473845</v>
      </c>
      <c r="D2762" s="178" t="s">
        <v>5008</v>
      </c>
      <c r="E2762" s="178" t="s">
        <v>167</v>
      </c>
      <c r="F2762" s="178" t="s">
        <v>4704</v>
      </c>
      <c r="G2762" s="180">
        <f>VLOOKUP(D2762,Plan1!$B$2:$S$5570,7,)/1000</f>
        <v>5.0549999999999997</v>
      </c>
      <c r="H2762" s="180">
        <f>VLOOKUP(D2762,Plan1!$B$2:$S$5570,8,)/1000</f>
        <v>5.593</v>
      </c>
      <c r="I2762" s="180">
        <f>VLOOKUP(D2762,Plan1!$B$2:$S$5570,9,)/1000</f>
        <v>5.3339999999999996</v>
      </c>
      <c r="J2762" s="180">
        <f>VLOOKUP(D2762,Plan1!$B$2:$S$5570,10,)/1000</f>
        <v>5.359</v>
      </c>
      <c r="K2762" s="180">
        <f>VLOOKUP(D2762,Plan1!$B$2:$S$5570,11,)/1000</f>
        <v>4.8499999999999996</v>
      </c>
      <c r="L2762" s="180">
        <f>VLOOKUP(D2762,Plan1!$B$2:$S$5570,12,)/1000</f>
        <v>4.7560000000000002</v>
      </c>
      <c r="M2762" s="180">
        <f>VLOOKUP(D2762,Plan1!$B$2:$S$5570,13,)/1000</f>
        <v>4.8360000000000003</v>
      </c>
      <c r="N2762" s="180">
        <f>VLOOKUP(D2762,Plan1!$B$2:$S$5570,14,)/1000</f>
        <v>5.6849999999999996</v>
      </c>
      <c r="O2762" s="180">
        <f>VLOOKUP(D2762,Plan1!$B$2:$S$5570,15,)/1000</f>
        <v>5.319</v>
      </c>
      <c r="P2762" s="180">
        <f>VLOOKUP(D2762,Plan1!$B$2:$S$5570,16,)/1000</f>
        <v>5.38</v>
      </c>
      <c r="Q2762" s="180">
        <f>VLOOKUP(D2762,Plan1!$B$2:$S$5570,17,)/1000</f>
        <v>5.21</v>
      </c>
      <c r="R2762" s="180">
        <f>VLOOKUP(D2762,Plan1!$B$2:$S$5570,18,)/1000</f>
        <v>5.3140000000000001</v>
      </c>
      <c r="S2762" s="180">
        <f>VLOOKUP(D2762,Plan1!$B$2:$S$5570,6,)/1000</f>
        <v>5.2240000000000002</v>
      </c>
    </row>
    <row r="2763" spans="1:19" x14ac:dyDescent="0.25">
      <c r="A2763" s="178">
        <v>16654</v>
      </c>
      <c r="B2763" s="178">
        <v>-170814</v>
      </c>
      <c r="C2763" s="178">
        <v>-426919</v>
      </c>
      <c r="D2763" s="178" t="s">
        <v>2442</v>
      </c>
      <c r="E2763" s="178" t="s">
        <v>167</v>
      </c>
      <c r="F2763" s="178" t="s">
        <v>1727</v>
      </c>
      <c r="G2763" s="180">
        <f>VLOOKUP(D2763,Plan1!$B$2:$S$5570,7,)/1000</f>
        <v>5.55</v>
      </c>
      <c r="H2763" s="180">
        <f>VLOOKUP(D2763,Plan1!$B$2:$S$5570,8,)/1000</f>
        <v>6.1520000000000001</v>
      </c>
      <c r="I2763" s="180">
        <f>VLOOKUP(D2763,Plan1!$B$2:$S$5570,9,)/1000</f>
        <v>5.4779999999999998</v>
      </c>
      <c r="J2763" s="180">
        <f>VLOOKUP(D2763,Plan1!$B$2:$S$5570,10,)/1000</f>
        <v>5.1150000000000002</v>
      </c>
      <c r="K2763" s="180">
        <f>VLOOKUP(D2763,Plan1!$B$2:$S$5570,11,)/1000</f>
        <v>4.7160000000000002</v>
      </c>
      <c r="L2763" s="180">
        <f>VLOOKUP(D2763,Plan1!$B$2:$S$5570,12,)/1000</f>
        <v>4.6580000000000004</v>
      </c>
      <c r="M2763" s="180">
        <f>VLOOKUP(D2763,Plan1!$B$2:$S$5570,13,)/1000</f>
        <v>4.8460000000000001</v>
      </c>
      <c r="N2763" s="180">
        <f>VLOOKUP(D2763,Plan1!$B$2:$S$5570,14,)/1000</f>
        <v>5.55</v>
      </c>
      <c r="O2763" s="180">
        <f>VLOOKUP(D2763,Plan1!$B$2:$S$5570,15,)/1000</f>
        <v>5.6660000000000004</v>
      </c>
      <c r="P2763" s="180">
        <f>VLOOKUP(D2763,Plan1!$B$2:$S$5570,16,)/1000</f>
        <v>5.4690000000000003</v>
      </c>
      <c r="Q2763" s="180">
        <f>VLOOKUP(D2763,Plan1!$B$2:$S$5570,17,)/1000</f>
        <v>4.8460000000000001</v>
      </c>
      <c r="R2763" s="180">
        <f>VLOOKUP(D2763,Plan1!$B$2:$S$5570,18,)/1000</f>
        <v>5.2990000000000004</v>
      </c>
      <c r="S2763" s="180">
        <f>VLOOKUP(D2763,Plan1!$B$2:$S$5570,6,)/1000</f>
        <v>5.2789999999999999</v>
      </c>
    </row>
    <row r="2764" spans="1:19" x14ac:dyDescent="0.25">
      <c r="A2764" s="178">
        <v>26470</v>
      </c>
      <c r="B2764" s="178">
        <v>-125626</v>
      </c>
      <c r="C2764" s="178">
        <v>-413901</v>
      </c>
      <c r="D2764" s="178" t="s">
        <v>597</v>
      </c>
      <c r="E2764" s="178" t="s">
        <v>167</v>
      </c>
      <c r="F2764" s="178" t="s">
        <v>375</v>
      </c>
      <c r="G2764" s="180">
        <f>VLOOKUP(D2764,Plan1!$B$2:$S$5570,7,)/1000</f>
        <v>5.4859999999999998</v>
      </c>
      <c r="H2764" s="180">
        <f>VLOOKUP(D2764,Plan1!$B$2:$S$5570,8,)/1000</f>
        <v>5.7229999999999999</v>
      </c>
      <c r="I2764" s="180">
        <f>VLOOKUP(D2764,Plan1!$B$2:$S$5570,9,)/1000</f>
        <v>5.6310000000000002</v>
      </c>
      <c r="J2764" s="180">
        <f>VLOOKUP(D2764,Plan1!$B$2:$S$5570,10,)/1000</f>
        <v>5.01</v>
      </c>
      <c r="K2764" s="180">
        <f>VLOOKUP(D2764,Plan1!$B$2:$S$5570,11,)/1000</f>
        <v>4.5330000000000004</v>
      </c>
      <c r="L2764" s="180">
        <f>VLOOKUP(D2764,Plan1!$B$2:$S$5570,12,)/1000</f>
        <v>4.258</v>
      </c>
      <c r="M2764" s="180">
        <f>VLOOKUP(D2764,Plan1!$B$2:$S$5570,13,)/1000</f>
        <v>4.3860000000000001</v>
      </c>
      <c r="N2764" s="180">
        <f>VLOOKUP(D2764,Plan1!$B$2:$S$5570,14,)/1000</f>
        <v>4.9560000000000004</v>
      </c>
      <c r="O2764" s="180">
        <f>VLOOKUP(D2764,Plan1!$B$2:$S$5570,15,)/1000</f>
        <v>5.4669999999999996</v>
      </c>
      <c r="P2764" s="180">
        <f>VLOOKUP(D2764,Plan1!$B$2:$S$5570,16,)/1000</f>
        <v>5.2850000000000001</v>
      </c>
      <c r="Q2764" s="180">
        <f>VLOOKUP(D2764,Plan1!$B$2:$S$5570,17,)/1000</f>
        <v>5.05</v>
      </c>
      <c r="R2764" s="180">
        <f>VLOOKUP(D2764,Plan1!$B$2:$S$5570,18,)/1000</f>
        <v>5.2910000000000004</v>
      </c>
      <c r="S2764" s="180">
        <f>VLOOKUP(D2764,Plan1!$B$2:$S$5570,6,)/1000</f>
        <v>5.0890000000000004</v>
      </c>
    </row>
    <row r="2765" spans="1:19" x14ac:dyDescent="0.25">
      <c r="A2765" s="178">
        <v>6826</v>
      </c>
      <c r="B2765" s="178">
        <v>-226032</v>
      </c>
      <c r="C2765" s="178">
        <v>-488041</v>
      </c>
      <c r="D2765" s="178" t="s">
        <v>4933</v>
      </c>
      <c r="E2765" s="178" t="s">
        <v>167</v>
      </c>
      <c r="F2765" s="178" t="s">
        <v>4704</v>
      </c>
      <c r="G2765" s="180">
        <f>VLOOKUP(D2765,Plan1!$B$2:$S$5570,7,)/1000</f>
        <v>5.0060000000000002</v>
      </c>
      <c r="H2765" s="180">
        <f>VLOOKUP(D2765,Plan1!$B$2:$S$5570,8,)/1000</f>
        <v>5.5359999999999996</v>
      </c>
      <c r="I2765" s="180">
        <f>VLOOKUP(D2765,Plan1!$B$2:$S$5570,9,)/1000</f>
        <v>5.3849999999999998</v>
      </c>
      <c r="J2765" s="180">
        <f>VLOOKUP(D2765,Plan1!$B$2:$S$5570,10,)/1000</f>
        <v>5.367</v>
      </c>
      <c r="K2765" s="180">
        <f>VLOOKUP(D2765,Plan1!$B$2:$S$5570,11,)/1000</f>
        <v>4.7359999999999998</v>
      </c>
      <c r="L2765" s="180">
        <f>VLOOKUP(D2765,Plan1!$B$2:$S$5570,12,)/1000</f>
        <v>4.6219999999999999</v>
      </c>
      <c r="M2765" s="180">
        <f>VLOOKUP(D2765,Plan1!$B$2:$S$5570,13,)/1000</f>
        <v>4.7160000000000002</v>
      </c>
      <c r="N2765" s="180">
        <f>VLOOKUP(D2765,Plan1!$B$2:$S$5570,14,)/1000</f>
        <v>5.6040000000000001</v>
      </c>
      <c r="O2765" s="180">
        <f>VLOOKUP(D2765,Plan1!$B$2:$S$5570,15,)/1000</f>
        <v>5.173</v>
      </c>
      <c r="P2765" s="180">
        <f>VLOOKUP(D2765,Plan1!$B$2:$S$5570,16,)/1000</f>
        <v>5.351</v>
      </c>
      <c r="Q2765" s="180">
        <f>VLOOKUP(D2765,Plan1!$B$2:$S$5570,17,)/1000</f>
        <v>5.3520000000000003</v>
      </c>
      <c r="R2765" s="180">
        <f>VLOOKUP(D2765,Plan1!$B$2:$S$5570,18,)/1000</f>
        <v>5.4420000000000002</v>
      </c>
      <c r="S2765" s="180">
        <f>VLOOKUP(D2765,Plan1!$B$2:$S$5570,6,)/1000</f>
        <v>5.1909999999999998</v>
      </c>
    </row>
    <row r="2766" spans="1:19" x14ac:dyDescent="0.25">
      <c r="A2766" s="178">
        <v>3015</v>
      </c>
      <c r="B2766" s="178">
        <v>-275086</v>
      </c>
      <c r="C2766" s="178">
        <v>-492793</v>
      </c>
      <c r="D2766" s="178" t="s">
        <v>4512</v>
      </c>
      <c r="E2766" s="178" t="s">
        <v>167</v>
      </c>
      <c r="F2766" s="178" t="s">
        <v>4434</v>
      </c>
      <c r="G2766" s="180">
        <f>VLOOKUP(D2766,Plan1!$B$2:$S$5570,7,)/1000</f>
        <v>4.931</v>
      </c>
      <c r="H2766" s="180">
        <f>VLOOKUP(D2766,Plan1!$B$2:$S$5570,8,)/1000</f>
        <v>4.9859999999999998</v>
      </c>
      <c r="I2766" s="180">
        <f>VLOOKUP(D2766,Plan1!$B$2:$S$5570,9,)/1000</f>
        <v>4.7380000000000004</v>
      </c>
      <c r="J2766" s="180">
        <f>VLOOKUP(D2766,Plan1!$B$2:$S$5570,10,)/1000</f>
        <v>4.3650000000000002</v>
      </c>
      <c r="K2766" s="180">
        <f>VLOOKUP(D2766,Plan1!$B$2:$S$5570,11,)/1000</f>
        <v>3.8159999999999998</v>
      </c>
      <c r="L2766" s="180">
        <f>VLOOKUP(D2766,Plan1!$B$2:$S$5570,12,)/1000</f>
        <v>3.3370000000000002</v>
      </c>
      <c r="M2766" s="180">
        <f>VLOOKUP(D2766,Plan1!$B$2:$S$5570,13,)/1000</f>
        <v>3.52</v>
      </c>
      <c r="N2766" s="180">
        <f>VLOOKUP(D2766,Plan1!$B$2:$S$5570,14,)/1000</f>
        <v>4.1950000000000003</v>
      </c>
      <c r="O2766" s="180">
        <f>VLOOKUP(D2766,Plan1!$B$2:$S$5570,15,)/1000</f>
        <v>3.7959999999999998</v>
      </c>
      <c r="P2766" s="180">
        <f>VLOOKUP(D2766,Plan1!$B$2:$S$5570,16,)/1000</f>
        <v>3.9350000000000001</v>
      </c>
      <c r="Q2766" s="180">
        <f>VLOOKUP(D2766,Plan1!$B$2:$S$5570,17,)/1000</f>
        <v>4.8289999999999997</v>
      </c>
      <c r="R2766" s="180">
        <f>VLOOKUP(D2766,Plan1!$B$2:$S$5570,18,)/1000</f>
        <v>4.9450000000000003</v>
      </c>
      <c r="S2766" s="180">
        <f>VLOOKUP(D2766,Plan1!$B$2:$S$5570,6,)/1000</f>
        <v>4.2830000000000004</v>
      </c>
    </row>
    <row r="2767" spans="1:19" x14ac:dyDescent="0.25">
      <c r="A2767" s="178">
        <v>8672</v>
      </c>
      <c r="B2767" s="178">
        <v>-215301</v>
      </c>
      <c r="C2767" s="178">
        <v>-426425</v>
      </c>
      <c r="D2767" s="178" t="s">
        <v>1872</v>
      </c>
      <c r="E2767" s="178" t="s">
        <v>167</v>
      </c>
      <c r="F2767" s="178" t="s">
        <v>1727</v>
      </c>
      <c r="G2767" s="180">
        <f>VLOOKUP(D2767,Plan1!$B$2:$S$5570,7,)/1000</f>
        <v>5.3550000000000004</v>
      </c>
      <c r="H2767" s="180">
        <f>VLOOKUP(D2767,Plan1!$B$2:$S$5570,8,)/1000</f>
        <v>5.9109999999999996</v>
      </c>
      <c r="I2767" s="180">
        <f>VLOOKUP(D2767,Plan1!$B$2:$S$5570,9,)/1000</f>
        <v>5.3789999999999996</v>
      </c>
      <c r="J2767" s="180">
        <f>VLOOKUP(D2767,Plan1!$B$2:$S$5570,10,)/1000</f>
        <v>5.0030000000000001</v>
      </c>
      <c r="K2767" s="180">
        <f>VLOOKUP(D2767,Plan1!$B$2:$S$5570,11,)/1000</f>
        <v>4.5220000000000002</v>
      </c>
      <c r="L2767" s="180">
        <f>VLOOKUP(D2767,Plan1!$B$2:$S$5570,12,)/1000</f>
        <v>4.4269999999999996</v>
      </c>
      <c r="M2767" s="180">
        <f>VLOOKUP(D2767,Plan1!$B$2:$S$5570,13,)/1000</f>
        <v>4.54</v>
      </c>
      <c r="N2767" s="180">
        <f>VLOOKUP(D2767,Plan1!$B$2:$S$5570,14,)/1000</f>
        <v>5.173</v>
      </c>
      <c r="O2767" s="180">
        <f>VLOOKUP(D2767,Plan1!$B$2:$S$5570,15,)/1000</f>
        <v>5.0709999999999997</v>
      </c>
      <c r="P2767" s="180">
        <f>VLOOKUP(D2767,Plan1!$B$2:$S$5570,16,)/1000</f>
        <v>4.9950000000000001</v>
      </c>
      <c r="Q2767" s="180">
        <f>VLOOKUP(D2767,Plan1!$B$2:$S$5570,17,)/1000</f>
        <v>4.6210000000000004</v>
      </c>
      <c r="R2767" s="180">
        <f>VLOOKUP(D2767,Plan1!$B$2:$S$5570,18,)/1000</f>
        <v>5.2149999999999999</v>
      </c>
      <c r="S2767" s="180">
        <f>VLOOKUP(D2767,Plan1!$B$2:$S$5570,6,)/1000</f>
        <v>5.0179999999999998</v>
      </c>
    </row>
    <row r="2768" spans="1:19" x14ac:dyDescent="0.25">
      <c r="A2768" s="178">
        <v>17566</v>
      </c>
      <c r="B2768" s="178">
        <v>-166195</v>
      </c>
      <c r="C2768" s="178">
        <v>-487432</v>
      </c>
      <c r="D2768" s="178" t="s">
        <v>1157</v>
      </c>
      <c r="E2768" s="178" t="s">
        <v>167</v>
      </c>
      <c r="F2768" s="178" t="s">
        <v>1058</v>
      </c>
      <c r="G2768" s="180">
        <f>VLOOKUP(D2768,Plan1!$B$2:$S$5570,7,)/1000</f>
        <v>5.0410000000000004</v>
      </c>
      <c r="H2768" s="180">
        <f>VLOOKUP(D2768,Plan1!$B$2:$S$5570,8,)/1000</f>
        <v>5.4580000000000002</v>
      </c>
      <c r="I2768" s="180">
        <f>VLOOKUP(D2768,Plan1!$B$2:$S$5570,9,)/1000</f>
        <v>5.2210000000000001</v>
      </c>
      <c r="J2768" s="180">
        <f>VLOOKUP(D2768,Plan1!$B$2:$S$5570,10,)/1000</f>
        <v>5.5570000000000004</v>
      </c>
      <c r="K2768" s="180">
        <f>VLOOKUP(D2768,Plan1!$B$2:$S$5570,11,)/1000</f>
        <v>5.5490000000000004</v>
      </c>
      <c r="L2768" s="180">
        <f>VLOOKUP(D2768,Plan1!$B$2:$S$5570,12,)/1000</f>
        <v>5.5069999999999997</v>
      </c>
      <c r="M2768" s="180">
        <f>VLOOKUP(D2768,Plan1!$B$2:$S$5570,13,)/1000</f>
        <v>5.6829999999999998</v>
      </c>
      <c r="N2768" s="180">
        <f>VLOOKUP(D2768,Plan1!$B$2:$S$5570,14,)/1000</f>
        <v>6.41</v>
      </c>
      <c r="O2768" s="180">
        <f>VLOOKUP(D2768,Plan1!$B$2:$S$5570,15,)/1000</f>
        <v>5.7720000000000002</v>
      </c>
      <c r="P2768" s="180">
        <f>VLOOKUP(D2768,Plan1!$B$2:$S$5570,16,)/1000</f>
        <v>5.4269999999999996</v>
      </c>
      <c r="Q2768" s="180">
        <f>VLOOKUP(D2768,Plan1!$B$2:$S$5570,17,)/1000</f>
        <v>4.8090000000000002</v>
      </c>
      <c r="R2768" s="180">
        <f>VLOOKUP(D2768,Plan1!$B$2:$S$5570,18,)/1000</f>
        <v>4.9240000000000004</v>
      </c>
      <c r="S2768" s="180">
        <f>VLOOKUP(D2768,Plan1!$B$2:$S$5570,6,)/1000</f>
        <v>5.4470000000000001</v>
      </c>
    </row>
    <row r="2769" spans="1:19" x14ac:dyDescent="0.25">
      <c r="A2769" s="178">
        <v>6131</v>
      </c>
      <c r="B2769" s="178">
        <v>-2308</v>
      </c>
      <c r="C2769" s="178">
        <v>-507509</v>
      </c>
      <c r="D2769" s="178" t="s">
        <v>3241</v>
      </c>
      <c r="E2769" s="178" t="s">
        <v>167</v>
      </c>
      <c r="F2769" s="178" t="s">
        <v>2912</v>
      </c>
      <c r="G2769" s="180">
        <f>VLOOKUP(D2769,Plan1!$B$2:$S$5570,7,)/1000</f>
        <v>5.38</v>
      </c>
      <c r="H2769" s="180">
        <f>VLOOKUP(D2769,Plan1!$B$2:$S$5570,8,)/1000</f>
        <v>5.6859999999999999</v>
      </c>
      <c r="I2769" s="180">
        <f>VLOOKUP(D2769,Plan1!$B$2:$S$5570,9,)/1000</f>
        <v>5.54</v>
      </c>
      <c r="J2769" s="180">
        <f>VLOOKUP(D2769,Plan1!$B$2:$S$5570,10,)/1000</f>
        <v>5.3440000000000003</v>
      </c>
      <c r="K2769" s="180">
        <f>VLOOKUP(D2769,Plan1!$B$2:$S$5570,11,)/1000</f>
        <v>4.6760000000000002</v>
      </c>
      <c r="L2769" s="180">
        <f>VLOOKUP(D2769,Plan1!$B$2:$S$5570,12,)/1000</f>
        <v>4.4779999999999998</v>
      </c>
      <c r="M2769" s="180">
        <f>VLOOKUP(D2769,Plan1!$B$2:$S$5570,13,)/1000</f>
        <v>4.641</v>
      </c>
      <c r="N2769" s="180">
        <f>VLOOKUP(D2769,Plan1!$B$2:$S$5570,14,)/1000</f>
        <v>5.5069999999999997</v>
      </c>
      <c r="O2769" s="180">
        <f>VLOOKUP(D2769,Plan1!$B$2:$S$5570,15,)/1000</f>
        <v>5.109</v>
      </c>
      <c r="P2769" s="180">
        <f>VLOOKUP(D2769,Plan1!$B$2:$S$5570,16,)/1000</f>
        <v>5.3070000000000004</v>
      </c>
      <c r="Q2769" s="180">
        <f>VLOOKUP(D2769,Plan1!$B$2:$S$5570,17,)/1000</f>
        <v>5.4989999999999997</v>
      </c>
      <c r="R2769" s="180">
        <f>VLOOKUP(D2769,Plan1!$B$2:$S$5570,18,)/1000</f>
        <v>5.6029999999999998</v>
      </c>
      <c r="S2769" s="180">
        <f>VLOOKUP(D2769,Plan1!$B$2:$S$5570,6,)/1000</f>
        <v>5.2309999999999999</v>
      </c>
    </row>
    <row r="2770" spans="1:19" x14ac:dyDescent="0.25">
      <c r="A2770" s="178">
        <v>2912</v>
      </c>
      <c r="B2770" s="178">
        <v>-276014</v>
      </c>
      <c r="C2770" s="178">
        <v>-530758</v>
      </c>
      <c r="D2770" s="178" t="s">
        <v>4323</v>
      </c>
      <c r="E2770" s="178" t="s">
        <v>167</v>
      </c>
      <c r="F2770" s="178" t="s">
        <v>3898</v>
      </c>
      <c r="G2770" s="180">
        <f>VLOOKUP(D2770,Plan1!$B$2:$S$5570,7,)/1000</f>
        <v>5.5910000000000002</v>
      </c>
      <c r="H2770" s="180">
        <f>VLOOKUP(D2770,Plan1!$B$2:$S$5570,8,)/1000</f>
        <v>5.64</v>
      </c>
      <c r="I2770" s="180">
        <f>VLOOKUP(D2770,Plan1!$B$2:$S$5570,9,)/1000</f>
        <v>5.476</v>
      </c>
      <c r="J2770" s="180">
        <f>VLOOKUP(D2770,Plan1!$B$2:$S$5570,10,)/1000</f>
        <v>4.992</v>
      </c>
      <c r="K2770" s="180">
        <f>VLOOKUP(D2770,Plan1!$B$2:$S$5570,11,)/1000</f>
        <v>4.101</v>
      </c>
      <c r="L2770" s="180">
        <f>VLOOKUP(D2770,Plan1!$B$2:$S$5570,12,)/1000</f>
        <v>3.516</v>
      </c>
      <c r="M2770" s="180">
        <f>VLOOKUP(D2770,Plan1!$B$2:$S$5570,13,)/1000</f>
        <v>3.92</v>
      </c>
      <c r="N2770" s="180">
        <f>VLOOKUP(D2770,Plan1!$B$2:$S$5570,14,)/1000</f>
        <v>4.6319999999999997</v>
      </c>
      <c r="O2770" s="180">
        <f>VLOOKUP(D2770,Plan1!$B$2:$S$5570,15,)/1000</f>
        <v>4.383</v>
      </c>
      <c r="P2770" s="180">
        <f>VLOOKUP(D2770,Plan1!$B$2:$S$5570,16,)/1000</f>
        <v>5.0960000000000001</v>
      </c>
      <c r="Q2770" s="180">
        <f>VLOOKUP(D2770,Plan1!$B$2:$S$5570,17,)/1000</f>
        <v>5.6550000000000002</v>
      </c>
      <c r="R2770" s="180">
        <f>VLOOKUP(D2770,Plan1!$B$2:$S$5570,18,)/1000</f>
        <v>5.7309999999999999</v>
      </c>
      <c r="S2770" s="180">
        <f>VLOOKUP(D2770,Plan1!$B$2:$S$5570,6,)/1000</f>
        <v>4.8940000000000001</v>
      </c>
    </row>
    <row r="2771" spans="1:19" x14ac:dyDescent="0.25">
      <c r="A2771" s="178">
        <v>7802</v>
      </c>
      <c r="B2771" s="178">
        <v>-22028</v>
      </c>
      <c r="C2771" s="178">
        <v>-443211</v>
      </c>
      <c r="D2771" s="178" t="s">
        <v>1799</v>
      </c>
      <c r="E2771" s="178" t="s">
        <v>167</v>
      </c>
      <c r="F2771" s="178" t="s">
        <v>1727</v>
      </c>
      <c r="G2771" s="180">
        <f>VLOOKUP(D2771,Plan1!$B$2:$S$5570,7,)/1000</f>
        <v>4.87</v>
      </c>
      <c r="H2771" s="180">
        <f>VLOOKUP(D2771,Plan1!$B$2:$S$5570,8,)/1000</f>
        <v>5.5</v>
      </c>
      <c r="I2771" s="180">
        <f>VLOOKUP(D2771,Plan1!$B$2:$S$5570,9,)/1000</f>
        <v>5.0309999999999997</v>
      </c>
      <c r="J2771" s="180">
        <f>VLOOKUP(D2771,Plan1!$B$2:$S$5570,10,)/1000</f>
        <v>5.0359999999999996</v>
      </c>
      <c r="K2771" s="180">
        <f>VLOOKUP(D2771,Plan1!$B$2:$S$5570,11,)/1000</f>
        <v>4.5510000000000002</v>
      </c>
      <c r="L2771" s="180">
        <f>VLOOKUP(D2771,Plan1!$B$2:$S$5570,12,)/1000</f>
        <v>4.5339999999999998</v>
      </c>
      <c r="M2771" s="180">
        <f>VLOOKUP(D2771,Plan1!$B$2:$S$5570,13,)/1000</f>
        <v>4.6269999999999998</v>
      </c>
      <c r="N2771" s="180">
        <f>VLOOKUP(D2771,Plan1!$B$2:$S$5570,14,)/1000</f>
        <v>5.4619999999999997</v>
      </c>
      <c r="O2771" s="180">
        <f>VLOOKUP(D2771,Plan1!$B$2:$S$5570,15,)/1000</f>
        <v>5.133</v>
      </c>
      <c r="P2771" s="180">
        <f>VLOOKUP(D2771,Plan1!$B$2:$S$5570,16,)/1000</f>
        <v>4.92</v>
      </c>
      <c r="Q2771" s="180">
        <f>VLOOKUP(D2771,Plan1!$B$2:$S$5570,17,)/1000</f>
        <v>4.625</v>
      </c>
      <c r="R2771" s="180">
        <f>VLOOKUP(D2771,Plan1!$B$2:$S$5570,18,)/1000</f>
        <v>4.8879999999999999</v>
      </c>
      <c r="S2771" s="180">
        <f>VLOOKUP(D2771,Plan1!$B$2:$S$5570,6,)/1000</f>
        <v>4.931</v>
      </c>
    </row>
    <row r="2772" spans="1:19" x14ac:dyDescent="0.25">
      <c r="A2772" s="178">
        <v>21659</v>
      </c>
      <c r="B2772" s="178">
        <v>-14682</v>
      </c>
      <c r="C2772" s="178">
        <v>-425053</v>
      </c>
      <c r="D2772" s="178" t="s">
        <v>439</v>
      </c>
      <c r="E2772" s="178" t="s">
        <v>167</v>
      </c>
      <c r="F2772" s="178" t="s">
        <v>375</v>
      </c>
      <c r="G2772" s="180">
        <f>VLOOKUP(D2772,Plan1!$B$2:$S$5570,7,)/1000</f>
        <v>5.8129999999999997</v>
      </c>
      <c r="H2772" s="180">
        <f>VLOOKUP(D2772,Plan1!$B$2:$S$5570,8,)/1000</f>
        <v>6.181</v>
      </c>
      <c r="I2772" s="180">
        <f>VLOOKUP(D2772,Plan1!$B$2:$S$5570,9,)/1000</f>
        <v>5.8479999999999999</v>
      </c>
      <c r="J2772" s="180">
        <f>VLOOKUP(D2772,Plan1!$B$2:$S$5570,10,)/1000</f>
        <v>5.6130000000000004</v>
      </c>
      <c r="K2772" s="180">
        <f>VLOOKUP(D2772,Plan1!$B$2:$S$5570,11,)/1000</f>
        <v>5.218</v>
      </c>
      <c r="L2772" s="180">
        <f>VLOOKUP(D2772,Plan1!$B$2:$S$5570,12,)/1000</f>
        <v>5.085</v>
      </c>
      <c r="M2772" s="180">
        <f>VLOOKUP(D2772,Plan1!$B$2:$S$5570,13,)/1000</f>
        <v>5.3150000000000004</v>
      </c>
      <c r="N2772" s="180">
        <f>VLOOKUP(D2772,Plan1!$B$2:$S$5570,14,)/1000</f>
        <v>5.8819999999999997</v>
      </c>
      <c r="O2772" s="180">
        <f>VLOOKUP(D2772,Plan1!$B$2:$S$5570,15,)/1000</f>
        <v>6.125</v>
      </c>
      <c r="P2772" s="180">
        <f>VLOOKUP(D2772,Plan1!$B$2:$S$5570,16,)/1000</f>
        <v>6.056</v>
      </c>
      <c r="Q2772" s="180">
        <f>VLOOKUP(D2772,Plan1!$B$2:$S$5570,17,)/1000</f>
        <v>5.367</v>
      </c>
      <c r="R2772" s="180">
        <f>VLOOKUP(D2772,Plan1!$B$2:$S$5570,18,)/1000</f>
        <v>5.7759999999999998</v>
      </c>
      <c r="S2772" s="180">
        <f>VLOOKUP(D2772,Plan1!$B$2:$S$5570,6,)/1000</f>
        <v>5.69</v>
      </c>
    </row>
    <row r="2773" spans="1:19" x14ac:dyDescent="0.25">
      <c r="A2773" s="178">
        <v>5079</v>
      </c>
      <c r="B2773" s="178">
        <v>-241104</v>
      </c>
      <c r="C2773" s="178">
        <v>-516511</v>
      </c>
      <c r="D2773" s="178" t="s">
        <v>3116</v>
      </c>
      <c r="E2773" s="178" t="s">
        <v>167</v>
      </c>
      <c r="F2773" s="178" t="s">
        <v>2912</v>
      </c>
      <c r="G2773" s="180">
        <f>VLOOKUP(D2773,Plan1!$B$2:$S$5570,7,)/1000</f>
        <v>5.4020000000000001</v>
      </c>
      <c r="H2773" s="180">
        <f>VLOOKUP(D2773,Plan1!$B$2:$S$5570,8,)/1000</f>
        <v>5.5140000000000002</v>
      </c>
      <c r="I2773" s="180">
        <f>VLOOKUP(D2773,Plan1!$B$2:$S$5570,9,)/1000</f>
        <v>5.5430000000000001</v>
      </c>
      <c r="J2773" s="180">
        <f>VLOOKUP(D2773,Plan1!$B$2:$S$5570,10,)/1000</f>
        <v>5.3390000000000004</v>
      </c>
      <c r="K2773" s="180">
        <f>VLOOKUP(D2773,Plan1!$B$2:$S$5570,11,)/1000</f>
        <v>4.4870000000000001</v>
      </c>
      <c r="L2773" s="180">
        <f>VLOOKUP(D2773,Plan1!$B$2:$S$5570,12,)/1000</f>
        <v>4.2480000000000002</v>
      </c>
      <c r="M2773" s="180">
        <f>VLOOKUP(D2773,Plan1!$B$2:$S$5570,13,)/1000</f>
        <v>4.423</v>
      </c>
      <c r="N2773" s="180">
        <f>VLOOKUP(D2773,Plan1!$B$2:$S$5570,14,)/1000</f>
        <v>5.3259999999999996</v>
      </c>
      <c r="O2773" s="180">
        <f>VLOOKUP(D2773,Plan1!$B$2:$S$5570,15,)/1000</f>
        <v>4.9669999999999996</v>
      </c>
      <c r="P2773" s="180">
        <f>VLOOKUP(D2773,Plan1!$B$2:$S$5570,16,)/1000</f>
        <v>5.1920000000000002</v>
      </c>
      <c r="Q2773" s="180">
        <f>VLOOKUP(D2773,Plan1!$B$2:$S$5570,17,)/1000</f>
        <v>5.5609999999999999</v>
      </c>
      <c r="R2773" s="180">
        <f>VLOOKUP(D2773,Plan1!$B$2:$S$5570,18,)/1000</f>
        <v>5.609</v>
      </c>
      <c r="S2773" s="180">
        <f>VLOOKUP(D2773,Plan1!$B$2:$S$5570,6,)/1000</f>
        <v>5.1340000000000003</v>
      </c>
    </row>
    <row r="2774" spans="1:19" x14ac:dyDescent="0.25">
      <c r="A2774" s="178">
        <v>54995</v>
      </c>
      <c r="B2774" s="178">
        <v>-45188</v>
      </c>
      <c r="C2774" s="178">
        <v>-44465</v>
      </c>
      <c r="D2774" s="178" t="s">
        <v>1389</v>
      </c>
      <c r="E2774" s="178" t="s">
        <v>167</v>
      </c>
      <c r="F2774" s="178" t="s">
        <v>1298</v>
      </c>
      <c r="G2774" s="180">
        <f>VLOOKUP(D2774,Plan1!$B$2:$S$5570,7,)/1000</f>
        <v>4.5739999999999998</v>
      </c>
      <c r="H2774" s="180">
        <f>VLOOKUP(D2774,Plan1!$B$2:$S$5570,8,)/1000</f>
        <v>4.7389999999999999</v>
      </c>
      <c r="I2774" s="180">
        <f>VLOOKUP(D2774,Plan1!$B$2:$S$5570,9,)/1000</f>
        <v>4.8879999999999999</v>
      </c>
      <c r="J2774" s="180">
        <f>VLOOKUP(D2774,Plan1!$B$2:$S$5570,10,)/1000</f>
        <v>4.9459999999999997</v>
      </c>
      <c r="K2774" s="180">
        <f>VLOOKUP(D2774,Plan1!$B$2:$S$5570,11,)/1000</f>
        <v>4.9960000000000004</v>
      </c>
      <c r="L2774" s="180">
        <f>VLOOKUP(D2774,Plan1!$B$2:$S$5570,12,)/1000</f>
        <v>5.2770000000000001</v>
      </c>
      <c r="M2774" s="180">
        <f>VLOOKUP(D2774,Plan1!$B$2:$S$5570,13,)/1000</f>
        <v>5.508</v>
      </c>
      <c r="N2774" s="180">
        <f>VLOOKUP(D2774,Plan1!$B$2:$S$5570,14,)/1000</f>
        <v>6.0369999999999999</v>
      </c>
      <c r="O2774" s="180">
        <f>VLOOKUP(D2774,Plan1!$B$2:$S$5570,15,)/1000</f>
        <v>6.2759999999999998</v>
      </c>
      <c r="P2774" s="180">
        <f>VLOOKUP(D2774,Plan1!$B$2:$S$5570,16,)/1000</f>
        <v>5.7690000000000001</v>
      </c>
      <c r="Q2774" s="180">
        <f>VLOOKUP(D2774,Plan1!$B$2:$S$5570,17,)/1000</f>
        <v>5.29</v>
      </c>
      <c r="R2774" s="180">
        <f>VLOOKUP(D2774,Plan1!$B$2:$S$5570,18,)/1000</f>
        <v>4.8789999999999996</v>
      </c>
      <c r="S2774" s="180">
        <f>VLOOKUP(D2774,Plan1!$B$2:$S$5570,6,)/1000</f>
        <v>5.2649999999999997</v>
      </c>
    </row>
    <row r="2775" spans="1:19" x14ac:dyDescent="0.25">
      <c r="A2775" s="178">
        <v>8150</v>
      </c>
      <c r="B2775" s="178">
        <v>-218391</v>
      </c>
      <c r="C2775" s="178">
        <v>-437938</v>
      </c>
      <c r="D2775" s="178" t="s">
        <v>1826</v>
      </c>
      <c r="E2775" s="178" t="s">
        <v>167</v>
      </c>
      <c r="F2775" s="178" t="s">
        <v>1727</v>
      </c>
      <c r="G2775" s="180">
        <f>VLOOKUP(D2775,Plan1!$B$2:$S$5570,7,)/1000</f>
        <v>4.8490000000000002</v>
      </c>
      <c r="H2775" s="180">
        <f>VLOOKUP(D2775,Plan1!$B$2:$S$5570,8,)/1000</f>
        <v>5.4429999999999996</v>
      </c>
      <c r="I2775" s="180">
        <f>VLOOKUP(D2775,Plan1!$B$2:$S$5570,9,)/1000</f>
        <v>4.9189999999999996</v>
      </c>
      <c r="J2775" s="180">
        <f>VLOOKUP(D2775,Plan1!$B$2:$S$5570,10,)/1000</f>
        <v>4.7110000000000003</v>
      </c>
      <c r="K2775" s="180">
        <f>VLOOKUP(D2775,Plan1!$B$2:$S$5570,11,)/1000</f>
        <v>4.3339999999999996</v>
      </c>
      <c r="L2775" s="180">
        <f>VLOOKUP(D2775,Plan1!$B$2:$S$5570,12,)/1000</f>
        <v>4.258</v>
      </c>
      <c r="M2775" s="180">
        <f>VLOOKUP(D2775,Plan1!$B$2:$S$5570,13,)/1000</f>
        <v>4.4160000000000004</v>
      </c>
      <c r="N2775" s="180">
        <f>VLOOKUP(D2775,Plan1!$B$2:$S$5570,14,)/1000</f>
        <v>5.1520000000000001</v>
      </c>
      <c r="O2775" s="180">
        <f>VLOOKUP(D2775,Plan1!$B$2:$S$5570,15,)/1000</f>
        <v>4.8760000000000003</v>
      </c>
      <c r="P2775" s="180">
        <f>VLOOKUP(D2775,Plan1!$B$2:$S$5570,16,)/1000</f>
        <v>4.6849999999999996</v>
      </c>
      <c r="Q2775" s="180">
        <f>VLOOKUP(D2775,Plan1!$B$2:$S$5570,17,)/1000</f>
        <v>4.3360000000000003</v>
      </c>
      <c r="R2775" s="180">
        <f>VLOOKUP(D2775,Plan1!$B$2:$S$5570,18,)/1000</f>
        <v>4.8369999999999997</v>
      </c>
      <c r="S2775" s="180">
        <f>VLOOKUP(D2775,Plan1!$B$2:$S$5570,6,)/1000</f>
        <v>4.734</v>
      </c>
    </row>
    <row r="2776" spans="1:19" x14ac:dyDescent="0.25">
      <c r="A2776" s="178">
        <v>6841</v>
      </c>
      <c r="B2776" s="178">
        <v>-225665</v>
      </c>
      <c r="C2776" s="178">
        <v>-473974</v>
      </c>
      <c r="D2776" s="178" t="s">
        <v>4937</v>
      </c>
      <c r="E2776" s="178" t="s">
        <v>167</v>
      </c>
      <c r="F2776" s="178" t="s">
        <v>4704</v>
      </c>
      <c r="G2776" s="180">
        <f>VLOOKUP(D2776,Plan1!$B$2:$S$5570,7,)/1000</f>
        <v>5.0170000000000003</v>
      </c>
      <c r="H2776" s="180">
        <f>VLOOKUP(D2776,Plan1!$B$2:$S$5570,8,)/1000</f>
        <v>5.4889999999999999</v>
      </c>
      <c r="I2776" s="180">
        <f>VLOOKUP(D2776,Plan1!$B$2:$S$5570,9,)/1000</f>
        <v>5.3179999999999996</v>
      </c>
      <c r="J2776" s="180">
        <f>VLOOKUP(D2776,Plan1!$B$2:$S$5570,10,)/1000</f>
        <v>5.2809999999999997</v>
      </c>
      <c r="K2776" s="180">
        <f>VLOOKUP(D2776,Plan1!$B$2:$S$5570,11,)/1000</f>
        <v>4.75</v>
      </c>
      <c r="L2776" s="180">
        <f>VLOOKUP(D2776,Plan1!$B$2:$S$5570,12,)/1000</f>
        <v>4.6379999999999999</v>
      </c>
      <c r="M2776" s="180">
        <f>VLOOKUP(D2776,Plan1!$B$2:$S$5570,13,)/1000</f>
        <v>4.7370000000000001</v>
      </c>
      <c r="N2776" s="180">
        <f>VLOOKUP(D2776,Plan1!$B$2:$S$5570,14,)/1000</f>
        <v>5.5990000000000002</v>
      </c>
      <c r="O2776" s="180">
        <f>VLOOKUP(D2776,Plan1!$B$2:$S$5570,15,)/1000</f>
        <v>5.2210000000000001</v>
      </c>
      <c r="P2776" s="180">
        <f>VLOOKUP(D2776,Plan1!$B$2:$S$5570,16,)/1000</f>
        <v>5.3330000000000002</v>
      </c>
      <c r="Q2776" s="180">
        <f>VLOOKUP(D2776,Plan1!$B$2:$S$5570,17,)/1000</f>
        <v>5.1609999999999996</v>
      </c>
      <c r="R2776" s="180">
        <f>VLOOKUP(D2776,Plan1!$B$2:$S$5570,18,)/1000</f>
        <v>5.3159999999999998</v>
      </c>
      <c r="S2776" s="180">
        <f>VLOOKUP(D2776,Plan1!$B$2:$S$5570,6,)/1000</f>
        <v>5.1550000000000002</v>
      </c>
    </row>
    <row r="2777" spans="1:19" x14ac:dyDescent="0.25">
      <c r="A2777" s="178">
        <v>11947</v>
      </c>
      <c r="B2777" s="178">
        <v>-195517</v>
      </c>
      <c r="C2777" s="178">
        <v>-505819</v>
      </c>
      <c r="D2777" s="178" t="s">
        <v>2194</v>
      </c>
      <c r="E2777" s="178" t="s">
        <v>167</v>
      </c>
      <c r="F2777" s="178" t="s">
        <v>1727</v>
      </c>
      <c r="G2777" s="180">
        <f>VLOOKUP(D2777,Plan1!$B$2:$S$5570,7,)/1000</f>
        <v>5.2560000000000002</v>
      </c>
      <c r="H2777" s="180">
        <f>VLOOKUP(D2777,Plan1!$B$2:$S$5570,8,)/1000</f>
        <v>5.657</v>
      </c>
      <c r="I2777" s="180">
        <f>VLOOKUP(D2777,Plan1!$B$2:$S$5570,9,)/1000</f>
        <v>5.4820000000000002</v>
      </c>
      <c r="J2777" s="180">
        <f>VLOOKUP(D2777,Plan1!$B$2:$S$5570,10,)/1000</f>
        <v>5.5439999999999996</v>
      </c>
      <c r="K2777" s="180">
        <f>VLOOKUP(D2777,Plan1!$B$2:$S$5570,11,)/1000</f>
        <v>5.2220000000000004</v>
      </c>
      <c r="L2777" s="180">
        <f>VLOOKUP(D2777,Plan1!$B$2:$S$5570,12,)/1000</f>
        <v>5.0960000000000001</v>
      </c>
      <c r="M2777" s="180">
        <f>VLOOKUP(D2777,Plan1!$B$2:$S$5570,13,)/1000</f>
        <v>5.3019999999999996</v>
      </c>
      <c r="N2777" s="180">
        <f>VLOOKUP(D2777,Plan1!$B$2:$S$5570,14,)/1000</f>
        <v>5.96</v>
      </c>
      <c r="O2777" s="180">
        <f>VLOOKUP(D2777,Plan1!$B$2:$S$5570,15,)/1000</f>
        <v>5.4669999999999996</v>
      </c>
      <c r="P2777" s="180">
        <f>VLOOKUP(D2777,Plan1!$B$2:$S$5570,16,)/1000</f>
        <v>5.52</v>
      </c>
      <c r="Q2777" s="180">
        <f>VLOOKUP(D2777,Plan1!$B$2:$S$5570,17,)/1000</f>
        <v>5.3840000000000003</v>
      </c>
      <c r="R2777" s="180">
        <f>VLOOKUP(D2777,Plan1!$B$2:$S$5570,18,)/1000</f>
        <v>5.4749999999999996</v>
      </c>
      <c r="S2777" s="180">
        <f>VLOOKUP(D2777,Plan1!$B$2:$S$5570,6,)/1000</f>
        <v>5.4470000000000001</v>
      </c>
    </row>
    <row r="2778" spans="1:19" x14ac:dyDescent="0.25">
      <c r="A2778" s="178">
        <v>42164</v>
      </c>
      <c r="B2778" s="178">
        <v>-78798</v>
      </c>
      <c r="C2778" s="178">
        <v>-354461</v>
      </c>
      <c r="D2778" s="178" t="s">
        <v>3402</v>
      </c>
      <c r="E2778" s="178" t="s">
        <v>167</v>
      </c>
      <c r="F2778" s="178" t="s">
        <v>3284</v>
      </c>
      <c r="G2778" s="180">
        <f>VLOOKUP(D2778,Plan1!$B$2:$S$5570,7,)/1000</f>
        <v>5.3970000000000002</v>
      </c>
      <c r="H2778" s="180">
        <f>VLOOKUP(D2778,Plan1!$B$2:$S$5570,8,)/1000</f>
        <v>5.4349999999999996</v>
      </c>
      <c r="I2778" s="180">
        <f>VLOOKUP(D2778,Plan1!$B$2:$S$5570,9,)/1000</f>
        <v>5.6449999999999996</v>
      </c>
      <c r="J2778" s="180">
        <f>VLOOKUP(D2778,Plan1!$B$2:$S$5570,10,)/1000</f>
        <v>5.2649999999999997</v>
      </c>
      <c r="K2778" s="180">
        <f>VLOOKUP(D2778,Plan1!$B$2:$S$5570,11,)/1000</f>
        <v>4.6150000000000002</v>
      </c>
      <c r="L2778" s="180">
        <f>VLOOKUP(D2778,Plan1!$B$2:$S$5570,12,)/1000</f>
        <v>4.3380000000000001</v>
      </c>
      <c r="M2778" s="180">
        <f>VLOOKUP(D2778,Plan1!$B$2:$S$5570,13,)/1000</f>
        <v>4.4169999999999998</v>
      </c>
      <c r="N2778" s="180">
        <f>VLOOKUP(D2778,Plan1!$B$2:$S$5570,14,)/1000</f>
        <v>4.9980000000000002</v>
      </c>
      <c r="O2778" s="180">
        <f>VLOOKUP(D2778,Plan1!$B$2:$S$5570,15,)/1000</f>
        <v>5.4740000000000002</v>
      </c>
      <c r="P2778" s="180">
        <f>VLOOKUP(D2778,Plan1!$B$2:$S$5570,16,)/1000</f>
        <v>5.5389999999999997</v>
      </c>
      <c r="Q2778" s="180">
        <f>VLOOKUP(D2778,Plan1!$B$2:$S$5570,17,)/1000</f>
        <v>5.6840000000000002</v>
      </c>
      <c r="R2778" s="180">
        <f>VLOOKUP(D2778,Plan1!$B$2:$S$5570,18,)/1000</f>
        <v>5.5220000000000002</v>
      </c>
      <c r="S2778" s="180">
        <f>VLOOKUP(D2778,Plan1!$B$2:$S$5570,6,)/1000</f>
        <v>5.194</v>
      </c>
    </row>
    <row r="2779" spans="1:19" x14ac:dyDescent="0.25">
      <c r="A2779" s="178">
        <v>35279</v>
      </c>
      <c r="B2779" s="178">
        <v>-97407</v>
      </c>
      <c r="C2779" s="178">
        <v>-365034</v>
      </c>
      <c r="D2779" s="178" t="s">
        <v>219</v>
      </c>
      <c r="E2779" s="178" t="s">
        <v>167</v>
      </c>
      <c r="F2779" s="178" t="s">
        <v>192</v>
      </c>
      <c r="G2779" s="180">
        <f>VLOOKUP(D2779,Plan1!$B$2:$S$5570,7,)/1000</f>
        <v>5.6429999999999998</v>
      </c>
      <c r="H2779" s="180">
        <f>VLOOKUP(D2779,Plan1!$B$2:$S$5570,8,)/1000</f>
        <v>5.6130000000000004</v>
      </c>
      <c r="I2779" s="180">
        <f>VLOOKUP(D2779,Plan1!$B$2:$S$5570,9,)/1000</f>
        <v>5.8319999999999999</v>
      </c>
      <c r="J2779" s="180">
        <f>VLOOKUP(D2779,Plan1!$B$2:$S$5570,10,)/1000</f>
        <v>5.2939999999999996</v>
      </c>
      <c r="K2779" s="180">
        <f>VLOOKUP(D2779,Plan1!$B$2:$S$5570,11,)/1000</f>
        <v>4.54</v>
      </c>
      <c r="L2779" s="180">
        <f>VLOOKUP(D2779,Plan1!$B$2:$S$5570,12,)/1000</f>
        <v>4.274</v>
      </c>
      <c r="M2779" s="180">
        <f>VLOOKUP(D2779,Plan1!$B$2:$S$5570,13,)/1000</f>
        <v>4.3499999999999996</v>
      </c>
      <c r="N2779" s="180">
        <f>VLOOKUP(D2779,Plan1!$B$2:$S$5570,14,)/1000</f>
        <v>4.8959999999999999</v>
      </c>
      <c r="O2779" s="180">
        <f>VLOOKUP(D2779,Plan1!$B$2:$S$5570,15,)/1000</f>
        <v>5.5179999999999998</v>
      </c>
      <c r="P2779" s="180">
        <f>VLOOKUP(D2779,Plan1!$B$2:$S$5570,16,)/1000</f>
        <v>5.6180000000000003</v>
      </c>
      <c r="Q2779" s="180">
        <f>VLOOKUP(D2779,Plan1!$B$2:$S$5570,17,)/1000</f>
        <v>6.0179999999999998</v>
      </c>
      <c r="R2779" s="180">
        <f>VLOOKUP(D2779,Plan1!$B$2:$S$5570,18,)/1000</f>
        <v>5.8680000000000003</v>
      </c>
      <c r="S2779" s="180">
        <f>VLOOKUP(D2779,Plan1!$B$2:$S$5570,6,)/1000</f>
        <v>5.2889999999999997</v>
      </c>
    </row>
    <row r="2780" spans="1:19" x14ac:dyDescent="0.25">
      <c r="A2780" s="178">
        <v>62702</v>
      </c>
      <c r="B2780" s="178">
        <v>-18958</v>
      </c>
      <c r="C2780" s="178">
        <v>-493821</v>
      </c>
      <c r="D2780" s="178" t="s">
        <v>2645</v>
      </c>
      <c r="E2780" s="178" t="s">
        <v>167</v>
      </c>
      <c r="F2780" s="178" t="s">
        <v>2567</v>
      </c>
      <c r="G2780" s="180">
        <f>VLOOKUP(D2780,Plan1!$B$2:$S$5570,7,)/1000</f>
        <v>4.7229999999999999</v>
      </c>
      <c r="H2780" s="180">
        <f>VLOOKUP(D2780,Plan1!$B$2:$S$5570,8,)/1000</f>
        <v>4.7439999999999998</v>
      </c>
      <c r="I2780" s="180">
        <f>VLOOKUP(D2780,Plan1!$B$2:$S$5570,9,)/1000</f>
        <v>4.8659999999999997</v>
      </c>
      <c r="J2780" s="180">
        <f>VLOOKUP(D2780,Plan1!$B$2:$S$5570,10,)/1000</f>
        <v>4.9909999999999997</v>
      </c>
      <c r="K2780" s="180">
        <f>VLOOKUP(D2780,Plan1!$B$2:$S$5570,11,)/1000</f>
        <v>5.0759999999999996</v>
      </c>
      <c r="L2780" s="180">
        <f>VLOOKUP(D2780,Plan1!$B$2:$S$5570,12,)/1000</f>
        <v>5.2359999999999998</v>
      </c>
      <c r="M2780" s="180">
        <f>VLOOKUP(D2780,Plan1!$B$2:$S$5570,13,)/1000</f>
        <v>5.2839999999999998</v>
      </c>
      <c r="N2780" s="180">
        <f>VLOOKUP(D2780,Plan1!$B$2:$S$5570,14,)/1000</f>
        <v>5.4989999999999997</v>
      </c>
      <c r="O2780" s="180">
        <f>VLOOKUP(D2780,Plan1!$B$2:$S$5570,15,)/1000</f>
        <v>5.593</v>
      </c>
      <c r="P2780" s="180">
        <f>VLOOKUP(D2780,Plan1!$B$2:$S$5570,16,)/1000</f>
        <v>5.4880000000000004</v>
      </c>
      <c r="Q2780" s="180">
        <f>VLOOKUP(D2780,Plan1!$B$2:$S$5570,17,)/1000</f>
        <v>5.3070000000000004</v>
      </c>
      <c r="R2780" s="180">
        <f>VLOOKUP(D2780,Plan1!$B$2:$S$5570,18,)/1000</f>
        <v>4.95</v>
      </c>
      <c r="S2780" s="180">
        <f>VLOOKUP(D2780,Plan1!$B$2:$S$5570,6,)/1000</f>
        <v>5.1459999999999999</v>
      </c>
    </row>
    <row r="2781" spans="1:19" x14ac:dyDescent="0.25">
      <c r="A2781" s="178">
        <v>52924</v>
      </c>
      <c r="B2781" s="178">
        <v>-51443</v>
      </c>
      <c r="C2781" s="178">
        <v>-38085</v>
      </c>
      <c r="D2781" s="178" t="s">
        <v>862</v>
      </c>
      <c r="E2781" s="178" t="s">
        <v>167</v>
      </c>
      <c r="F2781" s="178" t="s">
        <v>792</v>
      </c>
      <c r="G2781" s="180">
        <f>VLOOKUP(D2781,Plan1!$B$2:$S$5570,7,)/1000</f>
        <v>5.57</v>
      </c>
      <c r="H2781" s="180">
        <f>VLOOKUP(D2781,Plan1!$B$2:$S$5570,8,)/1000</f>
        <v>5.6959999999999997</v>
      </c>
      <c r="I2781" s="180">
        <f>VLOOKUP(D2781,Plan1!$B$2:$S$5570,9,)/1000</f>
        <v>5.8570000000000002</v>
      </c>
      <c r="J2781" s="180">
        <f>VLOOKUP(D2781,Plan1!$B$2:$S$5570,10,)/1000</f>
        <v>5.516</v>
      </c>
      <c r="K2781" s="180">
        <f>VLOOKUP(D2781,Plan1!$B$2:$S$5570,11,)/1000</f>
        <v>5.4450000000000003</v>
      </c>
      <c r="L2781" s="180">
        <f>VLOOKUP(D2781,Plan1!$B$2:$S$5570,12,)/1000</f>
        <v>5.1980000000000004</v>
      </c>
      <c r="M2781" s="180">
        <f>VLOOKUP(D2781,Plan1!$B$2:$S$5570,13,)/1000</f>
        <v>5.52</v>
      </c>
      <c r="N2781" s="180">
        <f>VLOOKUP(D2781,Plan1!$B$2:$S$5570,14,)/1000</f>
        <v>6.1820000000000004</v>
      </c>
      <c r="O2781" s="180">
        <f>VLOOKUP(D2781,Plan1!$B$2:$S$5570,15,)/1000</f>
        <v>6.34</v>
      </c>
      <c r="P2781" s="180">
        <f>VLOOKUP(D2781,Plan1!$B$2:$S$5570,16,)/1000</f>
        <v>6.3769999999999998</v>
      </c>
      <c r="Q2781" s="180">
        <f>VLOOKUP(D2781,Plan1!$B$2:$S$5570,17,)/1000</f>
        <v>6.2149999999999999</v>
      </c>
      <c r="R2781" s="180">
        <f>VLOOKUP(D2781,Plan1!$B$2:$S$5570,18,)/1000</f>
        <v>5.6790000000000003</v>
      </c>
      <c r="S2781" s="180">
        <f>VLOOKUP(D2781,Plan1!$B$2:$S$5570,6,)/1000</f>
        <v>5.8</v>
      </c>
    </row>
    <row r="2782" spans="1:19" x14ac:dyDescent="0.25">
      <c r="A2782" s="178">
        <v>4209</v>
      </c>
      <c r="B2782" s="178">
        <v>-252601</v>
      </c>
      <c r="C2782" s="178">
        <v>-535737</v>
      </c>
      <c r="D2782" s="178" t="s">
        <v>3014</v>
      </c>
      <c r="E2782" s="178" t="s">
        <v>167</v>
      </c>
      <c r="F2782" s="178" t="s">
        <v>2912</v>
      </c>
      <c r="G2782" s="180">
        <f>VLOOKUP(D2782,Plan1!$B$2:$S$5570,7,)/1000</f>
        <v>5.4219999999999997</v>
      </c>
      <c r="H2782" s="180">
        <f>VLOOKUP(D2782,Plan1!$B$2:$S$5570,8,)/1000</f>
        <v>5.359</v>
      </c>
      <c r="I2782" s="180">
        <f>VLOOKUP(D2782,Plan1!$B$2:$S$5570,9,)/1000</f>
        <v>5.4009999999999998</v>
      </c>
      <c r="J2782" s="180">
        <f>VLOOKUP(D2782,Plan1!$B$2:$S$5570,10,)/1000</f>
        <v>4.9720000000000004</v>
      </c>
      <c r="K2782" s="180">
        <f>VLOOKUP(D2782,Plan1!$B$2:$S$5570,11,)/1000</f>
        <v>4.2039999999999997</v>
      </c>
      <c r="L2782" s="180">
        <f>VLOOKUP(D2782,Plan1!$B$2:$S$5570,12,)/1000</f>
        <v>3.8439999999999999</v>
      </c>
      <c r="M2782" s="180">
        <f>VLOOKUP(D2782,Plan1!$B$2:$S$5570,13,)/1000</f>
        <v>4.0860000000000003</v>
      </c>
      <c r="N2782" s="180">
        <f>VLOOKUP(D2782,Plan1!$B$2:$S$5570,14,)/1000</f>
        <v>5.0880000000000001</v>
      </c>
      <c r="O2782" s="180">
        <f>VLOOKUP(D2782,Plan1!$B$2:$S$5570,15,)/1000</f>
        <v>4.6950000000000003</v>
      </c>
      <c r="P2782" s="180">
        <f>VLOOKUP(D2782,Plan1!$B$2:$S$5570,16,)/1000</f>
        <v>5.0949999999999998</v>
      </c>
      <c r="Q2782" s="180">
        <f>VLOOKUP(D2782,Plan1!$B$2:$S$5570,17,)/1000</f>
        <v>5.42</v>
      </c>
      <c r="R2782" s="180">
        <f>VLOOKUP(D2782,Plan1!$B$2:$S$5570,18,)/1000</f>
        <v>5.4459999999999997</v>
      </c>
      <c r="S2782" s="180">
        <f>VLOOKUP(D2782,Plan1!$B$2:$S$5570,6,)/1000</f>
        <v>4.9189999999999996</v>
      </c>
    </row>
    <row r="2783" spans="1:19" x14ac:dyDescent="0.25">
      <c r="A2783" s="178">
        <v>6988</v>
      </c>
      <c r="B2783" s="178">
        <v>-22523</v>
      </c>
      <c r="C2783" s="178">
        <v>-466504</v>
      </c>
      <c r="D2783" s="178" t="s">
        <v>4960</v>
      </c>
      <c r="E2783" s="178" t="s">
        <v>167</v>
      </c>
      <c r="F2783" s="178" t="s">
        <v>4704</v>
      </c>
      <c r="G2783" s="180">
        <f>VLOOKUP(D2783,Plan1!$B$2:$S$5570,7,)/1000</f>
        <v>4.9870000000000001</v>
      </c>
      <c r="H2783" s="180">
        <f>VLOOKUP(D2783,Plan1!$B$2:$S$5570,8,)/1000</f>
        <v>5.4630000000000001</v>
      </c>
      <c r="I2783" s="180">
        <f>VLOOKUP(D2783,Plan1!$B$2:$S$5570,9,)/1000</f>
        <v>5.3109999999999999</v>
      </c>
      <c r="J2783" s="180">
        <f>VLOOKUP(D2783,Plan1!$B$2:$S$5570,10,)/1000</f>
        <v>5.3959999999999999</v>
      </c>
      <c r="K2783" s="180">
        <f>VLOOKUP(D2783,Plan1!$B$2:$S$5570,11,)/1000</f>
        <v>4.8789999999999996</v>
      </c>
      <c r="L2783" s="180">
        <f>VLOOKUP(D2783,Plan1!$B$2:$S$5570,12,)/1000</f>
        <v>4.7119999999999997</v>
      </c>
      <c r="M2783" s="180">
        <f>VLOOKUP(D2783,Plan1!$B$2:$S$5570,13,)/1000</f>
        <v>4.8860000000000001</v>
      </c>
      <c r="N2783" s="180">
        <f>VLOOKUP(D2783,Plan1!$B$2:$S$5570,14,)/1000</f>
        <v>5.5869999999999997</v>
      </c>
      <c r="O2783" s="180">
        <f>VLOOKUP(D2783,Plan1!$B$2:$S$5570,15,)/1000</f>
        <v>5.31</v>
      </c>
      <c r="P2783" s="180">
        <f>VLOOKUP(D2783,Plan1!$B$2:$S$5570,16,)/1000</f>
        <v>5.36</v>
      </c>
      <c r="Q2783" s="180">
        <f>VLOOKUP(D2783,Plan1!$B$2:$S$5570,17,)/1000</f>
        <v>5.165</v>
      </c>
      <c r="R2783" s="180">
        <f>VLOOKUP(D2783,Plan1!$B$2:$S$5570,18,)/1000</f>
        <v>5.25</v>
      </c>
      <c r="S2783" s="180">
        <f>VLOOKUP(D2783,Plan1!$B$2:$S$5570,6,)/1000</f>
        <v>5.1920000000000002</v>
      </c>
    </row>
    <row r="2784" spans="1:19" x14ac:dyDescent="0.25">
      <c r="A2784" s="178">
        <v>3221</v>
      </c>
      <c r="B2784" s="178">
        <v>-270512</v>
      </c>
      <c r="C2784" s="178">
        <v>-520833</v>
      </c>
      <c r="D2784" s="178" t="s">
        <v>4574</v>
      </c>
      <c r="E2784" s="178" t="s">
        <v>167</v>
      </c>
      <c r="F2784" s="178" t="s">
        <v>4434</v>
      </c>
      <c r="G2784" s="180">
        <f>VLOOKUP(D2784,Plan1!$B$2:$S$5570,7,)/1000</f>
        <v>5.2610000000000001</v>
      </c>
      <c r="H2784" s="180">
        <f>VLOOKUP(D2784,Plan1!$B$2:$S$5570,8,)/1000</f>
        <v>5.2640000000000002</v>
      </c>
      <c r="I2784" s="180">
        <f>VLOOKUP(D2784,Plan1!$B$2:$S$5570,9,)/1000</f>
        <v>5.2990000000000004</v>
      </c>
      <c r="J2784" s="180">
        <f>VLOOKUP(D2784,Plan1!$B$2:$S$5570,10,)/1000</f>
        <v>4.8460000000000001</v>
      </c>
      <c r="K2784" s="180">
        <f>VLOOKUP(D2784,Plan1!$B$2:$S$5570,11,)/1000</f>
        <v>4.0380000000000003</v>
      </c>
      <c r="L2784" s="180">
        <f>VLOOKUP(D2784,Plan1!$B$2:$S$5570,12,)/1000</f>
        <v>3.6520000000000001</v>
      </c>
      <c r="M2784" s="180">
        <f>VLOOKUP(D2784,Plan1!$B$2:$S$5570,13,)/1000</f>
        <v>3.9660000000000002</v>
      </c>
      <c r="N2784" s="180">
        <f>VLOOKUP(D2784,Plan1!$B$2:$S$5570,14,)/1000</f>
        <v>4.7450000000000001</v>
      </c>
      <c r="O2784" s="180">
        <f>VLOOKUP(D2784,Plan1!$B$2:$S$5570,15,)/1000</f>
        <v>4.4169999999999998</v>
      </c>
      <c r="P2784" s="180">
        <f>VLOOKUP(D2784,Plan1!$B$2:$S$5570,16,)/1000</f>
        <v>4.9000000000000004</v>
      </c>
      <c r="Q2784" s="180">
        <f>VLOOKUP(D2784,Plan1!$B$2:$S$5570,17,)/1000</f>
        <v>5.4660000000000002</v>
      </c>
      <c r="R2784" s="180">
        <f>VLOOKUP(D2784,Plan1!$B$2:$S$5570,18,)/1000</f>
        <v>5.3959999999999999</v>
      </c>
      <c r="S2784" s="180">
        <f>VLOOKUP(D2784,Plan1!$B$2:$S$5570,6,)/1000</f>
        <v>4.7709999999999999</v>
      </c>
    </row>
    <row r="2785" spans="1:19" x14ac:dyDescent="0.25">
      <c r="A2785" s="178">
        <v>1521</v>
      </c>
      <c r="B2785" s="178">
        <v>-29595</v>
      </c>
      <c r="C2785" s="178">
        <v>-512088</v>
      </c>
      <c r="D2785" s="178" t="s">
        <v>4020</v>
      </c>
      <c r="E2785" s="178" t="s">
        <v>167</v>
      </c>
      <c r="F2785" s="178" t="s">
        <v>3898</v>
      </c>
      <c r="G2785" s="180">
        <f>VLOOKUP(D2785,Plan1!$B$2:$S$5570,7,)/1000</f>
        <v>5.4619999999999997</v>
      </c>
      <c r="H2785" s="180">
        <f>VLOOKUP(D2785,Plan1!$B$2:$S$5570,8,)/1000</f>
        <v>5.5279999999999996</v>
      </c>
      <c r="I2785" s="180">
        <f>VLOOKUP(D2785,Plan1!$B$2:$S$5570,9,)/1000</f>
        <v>5.22</v>
      </c>
      <c r="J2785" s="180">
        <f>VLOOKUP(D2785,Plan1!$B$2:$S$5570,10,)/1000</f>
        <v>4.6440000000000001</v>
      </c>
      <c r="K2785" s="180">
        <f>VLOOKUP(D2785,Plan1!$B$2:$S$5570,11,)/1000</f>
        <v>3.8</v>
      </c>
      <c r="L2785" s="180">
        <f>VLOOKUP(D2785,Plan1!$B$2:$S$5570,12,)/1000</f>
        <v>3.3149999999999999</v>
      </c>
      <c r="M2785" s="180">
        <f>VLOOKUP(D2785,Plan1!$B$2:$S$5570,13,)/1000</f>
        <v>3.524</v>
      </c>
      <c r="N2785" s="180">
        <f>VLOOKUP(D2785,Plan1!$B$2:$S$5570,14,)/1000</f>
        <v>4.1130000000000004</v>
      </c>
      <c r="O2785" s="180">
        <f>VLOOKUP(D2785,Plan1!$B$2:$S$5570,15,)/1000</f>
        <v>3.9460000000000002</v>
      </c>
      <c r="P2785" s="180">
        <f>VLOOKUP(D2785,Plan1!$B$2:$S$5570,16,)/1000</f>
        <v>4.5730000000000004</v>
      </c>
      <c r="Q2785" s="180">
        <f>VLOOKUP(D2785,Plan1!$B$2:$S$5570,17,)/1000</f>
        <v>5.51</v>
      </c>
      <c r="R2785" s="180">
        <f>VLOOKUP(D2785,Plan1!$B$2:$S$5570,18,)/1000</f>
        <v>5.63</v>
      </c>
      <c r="S2785" s="180">
        <f>VLOOKUP(D2785,Plan1!$B$2:$S$5570,6,)/1000</f>
        <v>4.6050000000000004</v>
      </c>
    </row>
    <row r="2786" spans="1:19" x14ac:dyDescent="0.25">
      <c r="A2786" s="178">
        <v>1593</v>
      </c>
      <c r="B2786" s="178">
        <v>-294684</v>
      </c>
      <c r="C2786" s="178">
        <v>-512007</v>
      </c>
      <c r="D2786" s="178" t="s">
        <v>4048</v>
      </c>
      <c r="E2786" s="178" t="s">
        <v>167</v>
      </c>
      <c r="F2786" s="178" t="s">
        <v>3898</v>
      </c>
      <c r="G2786" s="180">
        <f>VLOOKUP(D2786,Plan1!$B$2:$S$5570,7,)/1000</f>
        <v>5.4420000000000002</v>
      </c>
      <c r="H2786" s="180">
        <f>VLOOKUP(D2786,Plan1!$B$2:$S$5570,8,)/1000</f>
        <v>5.4779999999999998</v>
      </c>
      <c r="I2786" s="180">
        <f>VLOOKUP(D2786,Plan1!$B$2:$S$5570,9,)/1000</f>
        <v>5.1509999999999998</v>
      </c>
      <c r="J2786" s="180">
        <f>VLOOKUP(D2786,Plan1!$B$2:$S$5570,10,)/1000</f>
        <v>4.6399999999999997</v>
      </c>
      <c r="K2786" s="180">
        <f>VLOOKUP(D2786,Plan1!$B$2:$S$5570,11,)/1000</f>
        <v>3.77</v>
      </c>
      <c r="L2786" s="180">
        <f>VLOOKUP(D2786,Plan1!$B$2:$S$5570,12,)/1000</f>
        <v>3.3119999999999998</v>
      </c>
      <c r="M2786" s="180">
        <f>VLOOKUP(D2786,Plan1!$B$2:$S$5570,13,)/1000</f>
        <v>3.5569999999999999</v>
      </c>
      <c r="N2786" s="180">
        <f>VLOOKUP(D2786,Plan1!$B$2:$S$5570,14,)/1000</f>
        <v>4.13</v>
      </c>
      <c r="O2786" s="180">
        <f>VLOOKUP(D2786,Plan1!$B$2:$S$5570,15,)/1000</f>
        <v>3.9390000000000001</v>
      </c>
      <c r="P2786" s="180">
        <f>VLOOKUP(D2786,Plan1!$B$2:$S$5570,16,)/1000</f>
        <v>4.54</v>
      </c>
      <c r="Q2786" s="180">
        <f>VLOOKUP(D2786,Plan1!$B$2:$S$5570,17,)/1000</f>
        <v>5.4969999999999999</v>
      </c>
      <c r="R2786" s="180">
        <f>VLOOKUP(D2786,Plan1!$B$2:$S$5570,18,)/1000</f>
        <v>5.5650000000000004</v>
      </c>
      <c r="S2786" s="180">
        <f>VLOOKUP(D2786,Plan1!$B$2:$S$5570,6,)/1000</f>
        <v>4.585</v>
      </c>
    </row>
    <row r="2787" spans="1:19" x14ac:dyDescent="0.25">
      <c r="A2787" s="178">
        <v>12419</v>
      </c>
      <c r="B2787" s="178">
        <v>-193951</v>
      </c>
      <c r="C2787" s="178">
        <v>-400646</v>
      </c>
      <c r="D2787" s="178" t="s">
        <v>1032</v>
      </c>
      <c r="E2787" s="178" t="s">
        <v>167</v>
      </c>
      <c r="F2787" s="178" t="s">
        <v>979</v>
      </c>
      <c r="G2787" s="180">
        <f>VLOOKUP(D2787,Plan1!$B$2:$S$5570,7,)/1000</f>
        <v>5.4809999999999999</v>
      </c>
      <c r="H2787" s="180">
        <f>VLOOKUP(D2787,Plan1!$B$2:$S$5570,8,)/1000</f>
        <v>5.8529999999999998</v>
      </c>
      <c r="I2787" s="180">
        <f>VLOOKUP(D2787,Plan1!$B$2:$S$5570,9,)/1000</f>
        <v>5.4130000000000003</v>
      </c>
      <c r="J2787" s="180">
        <f>VLOOKUP(D2787,Plan1!$B$2:$S$5570,10,)/1000</f>
        <v>4.9829999999999997</v>
      </c>
      <c r="K2787" s="180">
        <f>VLOOKUP(D2787,Plan1!$B$2:$S$5570,11,)/1000</f>
        <v>4.6539999999999999</v>
      </c>
      <c r="L2787" s="180">
        <f>VLOOKUP(D2787,Plan1!$B$2:$S$5570,12,)/1000</f>
        <v>4.4139999999999997</v>
      </c>
      <c r="M2787" s="180">
        <f>VLOOKUP(D2787,Plan1!$B$2:$S$5570,13,)/1000</f>
        <v>4.423</v>
      </c>
      <c r="N2787" s="180">
        <f>VLOOKUP(D2787,Plan1!$B$2:$S$5570,14,)/1000</f>
        <v>4.8879999999999999</v>
      </c>
      <c r="O2787" s="180">
        <f>VLOOKUP(D2787,Plan1!$B$2:$S$5570,15,)/1000</f>
        <v>5.0679999999999996</v>
      </c>
      <c r="P2787" s="180">
        <f>VLOOKUP(D2787,Plan1!$B$2:$S$5570,16,)/1000</f>
        <v>4.8499999999999996</v>
      </c>
      <c r="Q2787" s="180">
        <f>VLOOKUP(D2787,Plan1!$B$2:$S$5570,17,)/1000</f>
        <v>4.66</v>
      </c>
      <c r="R2787" s="180">
        <f>VLOOKUP(D2787,Plan1!$B$2:$S$5570,18,)/1000</f>
        <v>5.2649999999999997</v>
      </c>
      <c r="S2787" s="180">
        <f>VLOOKUP(D2787,Plan1!$B$2:$S$5570,6,)/1000</f>
        <v>4.9960000000000004</v>
      </c>
    </row>
    <row r="2788" spans="1:19" x14ac:dyDescent="0.25">
      <c r="A2788" s="178">
        <v>8261</v>
      </c>
      <c r="B2788" s="178">
        <v>-216723</v>
      </c>
      <c r="C2788" s="178">
        <v>-49753</v>
      </c>
      <c r="D2788" s="178" t="s">
        <v>5078</v>
      </c>
      <c r="E2788" s="178" t="s">
        <v>167</v>
      </c>
      <c r="F2788" s="178" t="s">
        <v>4704</v>
      </c>
      <c r="G2788" s="180">
        <f>VLOOKUP(D2788,Plan1!$B$2:$S$5570,7,)/1000</f>
        <v>5.27</v>
      </c>
      <c r="H2788" s="180">
        <f>VLOOKUP(D2788,Plan1!$B$2:$S$5570,8,)/1000</f>
        <v>5.6849999999999996</v>
      </c>
      <c r="I2788" s="180">
        <f>VLOOKUP(D2788,Plan1!$B$2:$S$5570,9,)/1000</f>
        <v>5.5049999999999999</v>
      </c>
      <c r="J2788" s="180">
        <f>VLOOKUP(D2788,Plan1!$B$2:$S$5570,10,)/1000</f>
        <v>5.4909999999999997</v>
      </c>
      <c r="K2788" s="180">
        <f>VLOOKUP(D2788,Plan1!$B$2:$S$5570,11,)/1000</f>
        <v>4.8419999999999996</v>
      </c>
      <c r="L2788" s="180">
        <f>VLOOKUP(D2788,Plan1!$B$2:$S$5570,12,)/1000</f>
        <v>4.6680000000000001</v>
      </c>
      <c r="M2788" s="180">
        <f>VLOOKUP(D2788,Plan1!$B$2:$S$5570,13,)/1000</f>
        <v>4.9180000000000001</v>
      </c>
      <c r="N2788" s="180">
        <f>VLOOKUP(D2788,Plan1!$B$2:$S$5570,14,)/1000</f>
        <v>5.6660000000000004</v>
      </c>
      <c r="O2788" s="180">
        <f>VLOOKUP(D2788,Plan1!$B$2:$S$5570,15,)/1000</f>
        <v>5.2910000000000004</v>
      </c>
      <c r="P2788" s="180">
        <f>VLOOKUP(D2788,Plan1!$B$2:$S$5570,16,)/1000</f>
        <v>5.4909999999999997</v>
      </c>
      <c r="Q2788" s="180">
        <f>VLOOKUP(D2788,Plan1!$B$2:$S$5570,17,)/1000</f>
        <v>5.4240000000000004</v>
      </c>
      <c r="R2788" s="180">
        <f>VLOOKUP(D2788,Plan1!$B$2:$S$5570,18,)/1000</f>
        <v>5.4809999999999999</v>
      </c>
      <c r="S2788" s="180">
        <f>VLOOKUP(D2788,Plan1!$B$2:$S$5570,6,)/1000</f>
        <v>5.3109999999999999</v>
      </c>
    </row>
    <row r="2789" spans="1:19" x14ac:dyDescent="0.25">
      <c r="A2789" s="178">
        <v>44107</v>
      </c>
      <c r="B2789" s="178">
        <v>-73758</v>
      </c>
      <c r="C2789" s="178">
        <v>-369463</v>
      </c>
      <c r="D2789" s="178" t="s">
        <v>2747</v>
      </c>
      <c r="E2789" s="178" t="s">
        <v>167</v>
      </c>
      <c r="F2789" s="178" t="s">
        <v>2709</v>
      </c>
      <c r="G2789" s="180">
        <f>VLOOKUP(D2789,Plan1!$B$2:$S$5570,7,)/1000</f>
        <v>5.7670000000000003</v>
      </c>
      <c r="H2789" s="180">
        <f>VLOOKUP(D2789,Plan1!$B$2:$S$5570,8,)/1000</f>
        <v>5.859</v>
      </c>
      <c r="I2789" s="180">
        <f>VLOOKUP(D2789,Plan1!$B$2:$S$5570,9,)/1000</f>
        <v>6.0389999999999997</v>
      </c>
      <c r="J2789" s="180">
        <f>VLOOKUP(D2789,Plan1!$B$2:$S$5570,10,)/1000</f>
        <v>5.7859999999999996</v>
      </c>
      <c r="K2789" s="180">
        <f>VLOOKUP(D2789,Plan1!$B$2:$S$5570,11,)/1000</f>
        <v>5.1680000000000001</v>
      </c>
      <c r="L2789" s="180">
        <f>VLOOKUP(D2789,Plan1!$B$2:$S$5570,12,)/1000</f>
        <v>4.7629999999999999</v>
      </c>
      <c r="M2789" s="180">
        <f>VLOOKUP(D2789,Plan1!$B$2:$S$5570,13,)/1000</f>
        <v>4.9710000000000001</v>
      </c>
      <c r="N2789" s="180">
        <f>VLOOKUP(D2789,Plan1!$B$2:$S$5570,14,)/1000</f>
        <v>5.6269999999999998</v>
      </c>
      <c r="O2789" s="180">
        <f>VLOOKUP(D2789,Plan1!$B$2:$S$5570,15,)/1000</f>
        <v>6.2309999999999999</v>
      </c>
      <c r="P2789" s="180">
        <f>VLOOKUP(D2789,Plan1!$B$2:$S$5570,16,)/1000</f>
        <v>6.266</v>
      </c>
      <c r="Q2789" s="180">
        <f>VLOOKUP(D2789,Plan1!$B$2:$S$5570,17,)/1000</f>
        <v>6.2380000000000004</v>
      </c>
      <c r="R2789" s="180">
        <f>VLOOKUP(D2789,Plan1!$B$2:$S$5570,18,)/1000</f>
        <v>5.8879999999999999</v>
      </c>
      <c r="S2789" s="180">
        <f>VLOOKUP(D2789,Plan1!$B$2:$S$5570,6,)/1000</f>
        <v>5.7169999999999996</v>
      </c>
    </row>
    <row r="2790" spans="1:19" x14ac:dyDescent="0.25">
      <c r="A2790" s="178">
        <v>24048</v>
      </c>
      <c r="B2790" s="178">
        <v>-136393</v>
      </c>
      <c r="C2790" s="178">
        <v>-418395</v>
      </c>
      <c r="D2790" s="178" t="s">
        <v>511</v>
      </c>
      <c r="E2790" s="178" t="s">
        <v>167</v>
      </c>
      <c r="F2790" s="178" t="s">
        <v>375</v>
      </c>
      <c r="G2790" s="180">
        <f>VLOOKUP(D2790,Plan1!$B$2:$S$5570,7,)/1000</f>
        <v>5.8029999999999999</v>
      </c>
      <c r="H2790" s="180">
        <f>VLOOKUP(D2790,Plan1!$B$2:$S$5570,8,)/1000</f>
        <v>6.0220000000000002</v>
      </c>
      <c r="I2790" s="180">
        <f>VLOOKUP(D2790,Plan1!$B$2:$S$5570,9,)/1000</f>
        <v>5.8070000000000004</v>
      </c>
      <c r="J2790" s="180">
        <f>VLOOKUP(D2790,Plan1!$B$2:$S$5570,10,)/1000</f>
        <v>5.2859999999999996</v>
      </c>
      <c r="K2790" s="180">
        <f>VLOOKUP(D2790,Plan1!$B$2:$S$5570,11,)/1000</f>
        <v>4.9240000000000004</v>
      </c>
      <c r="L2790" s="180">
        <f>VLOOKUP(D2790,Plan1!$B$2:$S$5570,12,)/1000</f>
        <v>4.7190000000000003</v>
      </c>
      <c r="M2790" s="180">
        <f>VLOOKUP(D2790,Plan1!$B$2:$S$5570,13,)/1000</f>
        <v>5.0069999999999997</v>
      </c>
      <c r="N2790" s="180">
        <f>VLOOKUP(D2790,Plan1!$B$2:$S$5570,14,)/1000</f>
        <v>5.6349999999999998</v>
      </c>
      <c r="O2790" s="180">
        <f>VLOOKUP(D2790,Plan1!$B$2:$S$5570,15,)/1000</f>
        <v>6.1820000000000004</v>
      </c>
      <c r="P2790" s="180">
        <f>VLOOKUP(D2790,Plan1!$B$2:$S$5570,16,)/1000</f>
        <v>6.0540000000000003</v>
      </c>
      <c r="Q2790" s="180">
        <f>VLOOKUP(D2790,Plan1!$B$2:$S$5570,17,)/1000</f>
        <v>5.4089999999999998</v>
      </c>
      <c r="R2790" s="180">
        <f>VLOOKUP(D2790,Plan1!$B$2:$S$5570,18,)/1000</f>
        <v>5.8250000000000002</v>
      </c>
      <c r="S2790" s="180">
        <f>VLOOKUP(D2790,Plan1!$B$2:$S$5570,6,)/1000</f>
        <v>5.556</v>
      </c>
    </row>
    <row r="2791" spans="1:19" x14ac:dyDescent="0.25">
      <c r="A2791" s="178">
        <v>35544</v>
      </c>
      <c r="B2791" s="178">
        <v>-95954</v>
      </c>
      <c r="C2791" s="178">
        <v>-466731</v>
      </c>
      <c r="D2791" s="178" t="s">
        <v>5431</v>
      </c>
      <c r="E2791" s="178" t="s">
        <v>167</v>
      </c>
      <c r="F2791" s="178" t="s">
        <v>5370</v>
      </c>
      <c r="G2791" s="180">
        <f>VLOOKUP(D2791,Plan1!$B$2:$S$5570,7,)/1000</f>
        <v>5.0549999999999997</v>
      </c>
      <c r="H2791" s="180">
        <f>VLOOKUP(D2791,Plan1!$B$2:$S$5570,8,)/1000</f>
        <v>4.9790000000000001</v>
      </c>
      <c r="I2791" s="180">
        <f>VLOOKUP(D2791,Plan1!$B$2:$S$5570,9,)/1000</f>
        <v>4.9720000000000004</v>
      </c>
      <c r="J2791" s="180">
        <f>VLOOKUP(D2791,Plan1!$B$2:$S$5570,10,)/1000</f>
        <v>5.306</v>
      </c>
      <c r="K2791" s="180">
        <f>VLOOKUP(D2791,Plan1!$B$2:$S$5570,11,)/1000</f>
        <v>5.6959999999999997</v>
      </c>
      <c r="L2791" s="180">
        <f>VLOOKUP(D2791,Plan1!$B$2:$S$5570,12,)/1000</f>
        <v>5.5910000000000002</v>
      </c>
      <c r="M2791" s="180">
        <f>VLOOKUP(D2791,Plan1!$B$2:$S$5570,13,)/1000</f>
        <v>5.726</v>
      </c>
      <c r="N2791" s="180">
        <f>VLOOKUP(D2791,Plan1!$B$2:$S$5570,14,)/1000</f>
        <v>6.319</v>
      </c>
      <c r="O2791" s="180">
        <f>VLOOKUP(D2791,Plan1!$B$2:$S$5570,15,)/1000</f>
        <v>6.36</v>
      </c>
      <c r="P2791" s="180">
        <f>VLOOKUP(D2791,Plan1!$B$2:$S$5570,16,)/1000</f>
        <v>5.5750000000000002</v>
      </c>
      <c r="Q2791" s="180">
        <f>VLOOKUP(D2791,Plan1!$B$2:$S$5570,17,)/1000</f>
        <v>5.03</v>
      </c>
      <c r="R2791" s="180">
        <f>VLOOKUP(D2791,Plan1!$B$2:$S$5570,18,)/1000</f>
        <v>4.9379999999999997</v>
      </c>
      <c r="S2791" s="180">
        <f>VLOOKUP(D2791,Plan1!$B$2:$S$5570,6,)/1000</f>
        <v>5.4619999999999997</v>
      </c>
    </row>
    <row r="2792" spans="1:19" x14ac:dyDescent="0.25">
      <c r="A2792" s="178">
        <v>6365</v>
      </c>
      <c r="B2792" s="178">
        <v>-229237</v>
      </c>
      <c r="C2792" s="178">
        <v>-531367</v>
      </c>
      <c r="D2792" s="178" t="s">
        <v>3257</v>
      </c>
      <c r="E2792" s="178" t="s">
        <v>167</v>
      </c>
      <c r="F2792" s="178" t="s">
        <v>2912</v>
      </c>
      <c r="G2792" s="180">
        <f>VLOOKUP(D2792,Plan1!$B$2:$S$5570,7,)/1000</f>
        <v>5.3319999999999999</v>
      </c>
      <c r="H2792" s="180">
        <f>VLOOKUP(D2792,Plan1!$B$2:$S$5570,8,)/1000</f>
        <v>5.6749999999999998</v>
      </c>
      <c r="I2792" s="180">
        <f>VLOOKUP(D2792,Plan1!$B$2:$S$5570,9,)/1000</f>
        <v>5.6539999999999999</v>
      </c>
      <c r="J2792" s="180">
        <f>VLOOKUP(D2792,Plan1!$B$2:$S$5570,10,)/1000</f>
        <v>5.3570000000000002</v>
      </c>
      <c r="K2792" s="180">
        <f>VLOOKUP(D2792,Plan1!$B$2:$S$5570,11,)/1000</f>
        <v>4.6050000000000004</v>
      </c>
      <c r="L2792" s="180">
        <f>VLOOKUP(D2792,Plan1!$B$2:$S$5570,12,)/1000</f>
        <v>4.3719999999999999</v>
      </c>
      <c r="M2792" s="180">
        <f>VLOOKUP(D2792,Plan1!$B$2:$S$5570,13,)/1000</f>
        <v>4.5209999999999999</v>
      </c>
      <c r="N2792" s="180">
        <f>VLOOKUP(D2792,Plan1!$B$2:$S$5570,14,)/1000</f>
        <v>5.3620000000000001</v>
      </c>
      <c r="O2792" s="180">
        <f>VLOOKUP(D2792,Plan1!$B$2:$S$5570,15,)/1000</f>
        <v>5.1189999999999998</v>
      </c>
      <c r="P2792" s="180">
        <f>VLOOKUP(D2792,Plan1!$B$2:$S$5570,16,)/1000</f>
        <v>5.3280000000000003</v>
      </c>
      <c r="Q2792" s="180">
        <f>VLOOKUP(D2792,Plan1!$B$2:$S$5570,17,)/1000</f>
        <v>5.6040000000000001</v>
      </c>
      <c r="R2792" s="180">
        <f>VLOOKUP(D2792,Plan1!$B$2:$S$5570,18,)/1000</f>
        <v>5.6820000000000004</v>
      </c>
      <c r="S2792" s="180">
        <f>VLOOKUP(D2792,Plan1!$B$2:$S$5570,6,)/1000</f>
        <v>5.218</v>
      </c>
    </row>
    <row r="2793" spans="1:19" x14ac:dyDescent="0.25">
      <c r="A2793" s="178">
        <v>6243</v>
      </c>
      <c r="B2793" s="178">
        <v>-230062</v>
      </c>
      <c r="C2793" s="178">
        <v>-519529</v>
      </c>
      <c r="D2793" s="178" t="s">
        <v>3248</v>
      </c>
      <c r="E2793" s="178" t="s">
        <v>167</v>
      </c>
      <c r="F2793" s="178" t="s">
        <v>2912</v>
      </c>
      <c r="G2793" s="180">
        <f>VLOOKUP(D2793,Plan1!$B$2:$S$5570,7,)/1000</f>
        <v>5.3460000000000001</v>
      </c>
      <c r="H2793" s="180">
        <f>VLOOKUP(D2793,Plan1!$B$2:$S$5570,8,)/1000</f>
        <v>5.6689999999999996</v>
      </c>
      <c r="I2793" s="180">
        <f>VLOOKUP(D2793,Plan1!$B$2:$S$5570,9,)/1000</f>
        <v>5.6429999999999998</v>
      </c>
      <c r="J2793" s="180">
        <f>VLOOKUP(D2793,Plan1!$B$2:$S$5570,10,)/1000</f>
        <v>5.39</v>
      </c>
      <c r="K2793" s="180">
        <f>VLOOKUP(D2793,Plan1!$B$2:$S$5570,11,)/1000</f>
        <v>4.6449999999999996</v>
      </c>
      <c r="L2793" s="180">
        <f>VLOOKUP(D2793,Plan1!$B$2:$S$5570,12,)/1000</f>
        <v>4.4420000000000002</v>
      </c>
      <c r="M2793" s="180">
        <f>VLOOKUP(D2793,Plan1!$B$2:$S$5570,13,)/1000</f>
        <v>4.5860000000000003</v>
      </c>
      <c r="N2793" s="180">
        <f>VLOOKUP(D2793,Plan1!$B$2:$S$5570,14,)/1000</f>
        <v>5.4480000000000004</v>
      </c>
      <c r="O2793" s="180">
        <f>VLOOKUP(D2793,Plan1!$B$2:$S$5570,15,)/1000</f>
        <v>5.1230000000000002</v>
      </c>
      <c r="P2793" s="180">
        <f>VLOOKUP(D2793,Plan1!$B$2:$S$5570,16,)/1000</f>
        <v>5.3479999999999999</v>
      </c>
      <c r="Q2793" s="180">
        <f>VLOOKUP(D2793,Plan1!$B$2:$S$5570,17,)/1000</f>
        <v>5.6059999999999999</v>
      </c>
      <c r="R2793" s="180">
        <f>VLOOKUP(D2793,Plan1!$B$2:$S$5570,18,)/1000</f>
        <v>5.6070000000000002</v>
      </c>
      <c r="S2793" s="180">
        <f>VLOOKUP(D2793,Plan1!$B$2:$S$5570,6,)/1000</f>
        <v>5.2380000000000004</v>
      </c>
    </row>
    <row r="2794" spans="1:19" x14ac:dyDescent="0.25">
      <c r="A2794" s="178">
        <v>47244</v>
      </c>
      <c r="B2794" s="178">
        <v>-66165</v>
      </c>
      <c r="C2794" s="178">
        <v>-354407</v>
      </c>
      <c r="D2794" s="178" t="s">
        <v>2886</v>
      </c>
      <c r="E2794" s="178" t="s">
        <v>167</v>
      </c>
      <c r="F2794" s="178" t="s">
        <v>2709</v>
      </c>
      <c r="G2794" s="180">
        <f>VLOOKUP(D2794,Plan1!$B$2:$S$5570,7,)/1000</f>
        <v>5.5090000000000003</v>
      </c>
      <c r="H2794" s="180">
        <f>VLOOKUP(D2794,Plan1!$B$2:$S$5570,8,)/1000</f>
        <v>5.6429999999999998</v>
      </c>
      <c r="I2794" s="180">
        <f>VLOOKUP(D2794,Plan1!$B$2:$S$5570,9,)/1000</f>
        <v>5.8730000000000002</v>
      </c>
      <c r="J2794" s="180">
        <f>VLOOKUP(D2794,Plan1!$B$2:$S$5570,10,)/1000</f>
        <v>5.4820000000000002</v>
      </c>
      <c r="K2794" s="180">
        <f>VLOOKUP(D2794,Plan1!$B$2:$S$5570,11,)/1000</f>
        <v>5.077</v>
      </c>
      <c r="L2794" s="180">
        <f>VLOOKUP(D2794,Plan1!$B$2:$S$5570,12,)/1000</f>
        <v>4.66</v>
      </c>
      <c r="M2794" s="180">
        <f>VLOOKUP(D2794,Plan1!$B$2:$S$5570,13,)/1000</f>
        <v>4.8150000000000004</v>
      </c>
      <c r="N2794" s="180">
        <f>VLOOKUP(D2794,Plan1!$B$2:$S$5570,14,)/1000</f>
        <v>5.4480000000000004</v>
      </c>
      <c r="O2794" s="180">
        <f>VLOOKUP(D2794,Plan1!$B$2:$S$5570,15,)/1000</f>
        <v>5.7489999999999997</v>
      </c>
      <c r="P2794" s="180">
        <f>VLOOKUP(D2794,Plan1!$B$2:$S$5570,16,)/1000</f>
        <v>5.8170000000000002</v>
      </c>
      <c r="Q2794" s="180">
        <f>VLOOKUP(D2794,Plan1!$B$2:$S$5570,17,)/1000</f>
        <v>5.8929999999999998</v>
      </c>
      <c r="R2794" s="180">
        <f>VLOOKUP(D2794,Plan1!$B$2:$S$5570,18,)/1000</f>
        <v>5.5430000000000001</v>
      </c>
      <c r="S2794" s="180">
        <f>VLOOKUP(D2794,Plan1!$B$2:$S$5570,6,)/1000</f>
        <v>5.4589999999999996</v>
      </c>
    </row>
    <row r="2795" spans="1:19" x14ac:dyDescent="0.25">
      <c r="A2795" s="178">
        <v>5900</v>
      </c>
      <c r="B2795" s="178">
        <v>-233044</v>
      </c>
      <c r="C2795" s="178">
        <v>-511695</v>
      </c>
      <c r="D2795" s="178" t="s">
        <v>3212</v>
      </c>
      <c r="E2795" s="178" t="s">
        <v>167</v>
      </c>
      <c r="F2795" s="178" t="s">
        <v>2912</v>
      </c>
      <c r="G2795" s="180">
        <f>VLOOKUP(D2795,Plan1!$B$2:$S$5570,7,)/1000</f>
        <v>5.234</v>
      </c>
      <c r="H2795" s="180">
        <f>VLOOKUP(D2795,Plan1!$B$2:$S$5570,8,)/1000</f>
        <v>5.4539999999999997</v>
      </c>
      <c r="I2795" s="180">
        <f>VLOOKUP(D2795,Plan1!$B$2:$S$5570,9,)/1000</f>
        <v>5.4909999999999997</v>
      </c>
      <c r="J2795" s="180">
        <f>VLOOKUP(D2795,Plan1!$B$2:$S$5570,10,)/1000</f>
        <v>5.3490000000000002</v>
      </c>
      <c r="K2795" s="180">
        <f>VLOOKUP(D2795,Plan1!$B$2:$S$5570,11,)/1000</f>
        <v>4.57</v>
      </c>
      <c r="L2795" s="180">
        <f>VLOOKUP(D2795,Plan1!$B$2:$S$5570,12,)/1000</f>
        <v>4.4160000000000004</v>
      </c>
      <c r="M2795" s="180">
        <f>VLOOKUP(D2795,Plan1!$B$2:$S$5570,13,)/1000</f>
        <v>4.5979999999999999</v>
      </c>
      <c r="N2795" s="180">
        <f>VLOOKUP(D2795,Plan1!$B$2:$S$5570,14,)/1000</f>
        <v>5.4619999999999997</v>
      </c>
      <c r="O2795" s="180">
        <f>VLOOKUP(D2795,Plan1!$B$2:$S$5570,15,)/1000</f>
        <v>5.0810000000000004</v>
      </c>
      <c r="P2795" s="180">
        <f>VLOOKUP(D2795,Plan1!$B$2:$S$5570,16,)/1000</f>
        <v>5.1509999999999998</v>
      </c>
      <c r="Q2795" s="180">
        <f>VLOOKUP(D2795,Plan1!$B$2:$S$5570,17,)/1000</f>
        <v>5.4619999999999997</v>
      </c>
      <c r="R2795" s="180">
        <f>VLOOKUP(D2795,Plan1!$B$2:$S$5570,18,)/1000</f>
        <v>5.4850000000000003</v>
      </c>
      <c r="S2795" s="180">
        <f>VLOOKUP(D2795,Plan1!$B$2:$S$5570,6,)/1000</f>
        <v>5.1459999999999999</v>
      </c>
    </row>
    <row r="2796" spans="1:19" x14ac:dyDescent="0.25">
      <c r="A2796" s="178">
        <v>19064</v>
      </c>
      <c r="B2796" s="178">
        <v>-159018</v>
      </c>
      <c r="C2796" s="178">
        <v>-443064</v>
      </c>
      <c r="D2796" s="178" t="s">
        <v>2521</v>
      </c>
      <c r="E2796" s="178" t="s">
        <v>167</v>
      </c>
      <c r="F2796" s="178" t="s">
        <v>1727</v>
      </c>
      <c r="G2796" s="180">
        <f>VLOOKUP(D2796,Plan1!$B$2:$S$5570,7,)/1000</f>
        <v>5.7549999999999999</v>
      </c>
      <c r="H2796" s="180">
        <f>VLOOKUP(D2796,Plan1!$B$2:$S$5570,8,)/1000</f>
        <v>6.2469999999999999</v>
      </c>
      <c r="I2796" s="180">
        <f>VLOOKUP(D2796,Plan1!$B$2:$S$5570,9,)/1000</f>
        <v>5.7640000000000002</v>
      </c>
      <c r="J2796" s="180">
        <f>VLOOKUP(D2796,Plan1!$B$2:$S$5570,10,)/1000</f>
        <v>6.0119999999999996</v>
      </c>
      <c r="K2796" s="180">
        <f>VLOOKUP(D2796,Plan1!$B$2:$S$5570,11,)/1000</f>
        <v>5.718</v>
      </c>
      <c r="L2796" s="180">
        <f>VLOOKUP(D2796,Plan1!$B$2:$S$5570,12,)/1000</f>
        <v>5.556</v>
      </c>
      <c r="M2796" s="180">
        <f>VLOOKUP(D2796,Plan1!$B$2:$S$5570,13,)/1000</f>
        <v>5.8940000000000001</v>
      </c>
      <c r="N2796" s="180">
        <f>VLOOKUP(D2796,Plan1!$B$2:$S$5570,14,)/1000</f>
        <v>6.4630000000000001</v>
      </c>
      <c r="O2796" s="180">
        <f>VLOOKUP(D2796,Plan1!$B$2:$S$5570,15,)/1000</f>
        <v>6.2880000000000003</v>
      </c>
      <c r="P2796" s="180">
        <f>VLOOKUP(D2796,Plan1!$B$2:$S$5570,16,)/1000</f>
        <v>5.9219999999999997</v>
      </c>
      <c r="Q2796" s="180">
        <f>VLOOKUP(D2796,Plan1!$B$2:$S$5570,17,)/1000</f>
        <v>5.1239999999999997</v>
      </c>
      <c r="R2796" s="180">
        <f>VLOOKUP(D2796,Plan1!$B$2:$S$5570,18,)/1000</f>
        <v>5.5709999999999997</v>
      </c>
      <c r="S2796" s="180">
        <f>VLOOKUP(D2796,Plan1!$B$2:$S$5570,6,)/1000</f>
        <v>5.859</v>
      </c>
    </row>
    <row r="2797" spans="1:19" x14ac:dyDescent="0.25">
      <c r="A2797" s="178">
        <v>3191</v>
      </c>
      <c r="B2797" s="178">
        <v>-271688</v>
      </c>
      <c r="C2797" s="178">
        <v>-495355</v>
      </c>
      <c r="D2797" s="178" t="s">
        <v>4557</v>
      </c>
      <c r="E2797" s="178" t="s">
        <v>167</v>
      </c>
      <c r="F2797" s="178" t="s">
        <v>4434</v>
      </c>
      <c r="G2797" s="180">
        <f>VLOOKUP(D2797,Plan1!$B$2:$S$5570,7,)/1000</f>
        <v>5.0110000000000001</v>
      </c>
      <c r="H2797" s="180">
        <f>VLOOKUP(D2797,Plan1!$B$2:$S$5570,8,)/1000</f>
        <v>5.0540000000000003</v>
      </c>
      <c r="I2797" s="180">
        <f>VLOOKUP(D2797,Plan1!$B$2:$S$5570,9,)/1000</f>
        <v>4.8949999999999996</v>
      </c>
      <c r="J2797" s="180">
        <f>VLOOKUP(D2797,Plan1!$B$2:$S$5570,10,)/1000</f>
        <v>4.34</v>
      </c>
      <c r="K2797" s="180">
        <f>VLOOKUP(D2797,Plan1!$B$2:$S$5570,11,)/1000</f>
        <v>3.734</v>
      </c>
      <c r="L2797" s="180">
        <f>VLOOKUP(D2797,Plan1!$B$2:$S$5570,12,)/1000</f>
        <v>3.157</v>
      </c>
      <c r="M2797" s="180">
        <f>VLOOKUP(D2797,Plan1!$B$2:$S$5570,13,)/1000</f>
        <v>3.3540000000000001</v>
      </c>
      <c r="N2797" s="180">
        <f>VLOOKUP(D2797,Plan1!$B$2:$S$5570,14,)/1000</f>
        <v>4.0990000000000002</v>
      </c>
      <c r="O2797" s="180">
        <f>VLOOKUP(D2797,Plan1!$B$2:$S$5570,15,)/1000</f>
        <v>3.8039999999999998</v>
      </c>
      <c r="P2797" s="180">
        <f>VLOOKUP(D2797,Plan1!$B$2:$S$5570,16,)/1000</f>
        <v>4.0190000000000001</v>
      </c>
      <c r="Q2797" s="180">
        <f>VLOOKUP(D2797,Plan1!$B$2:$S$5570,17,)/1000</f>
        <v>4.9080000000000004</v>
      </c>
      <c r="R2797" s="180">
        <f>VLOOKUP(D2797,Plan1!$B$2:$S$5570,18,)/1000</f>
        <v>4.9870000000000001</v>
      </c>
      <c r="S2797" s="180">
        <f>VLOOKUP(D2797,Plan1!$B$2:$S$5570,6,)/1000</f>
        <v>4.28</v>
      </c>
    </row>
    <row r="2798" spans="1:19" x14ac:dyDescent="0.25">
      <c r="A2798" s="178">
        <v>6723</v>
      </c>
      <c r="B2798" s="178">
        <v>-227339</v>
      </c>
      <c r="C2798" s="178">
        <v>-451201</v>
      </c>
      <c r="D2798" s="178" t="s">
        <v>4919</v>
      </c>
      <c r="E2798" s="178" t="s">
        <v>167</v>
      </c>
      <c r="F2798" s="178" t="s">
        <v>4704</v>
      </c>
      <c r="G2798" s="180">
        <f>VLOOKUP(D2798,Plan1!$B$2:$S$5570,7,)/1000</f>
        <v>4.83</v>
      </c>
      <c r="H2798" s="180">
        <f>VLOOKUP(D2798,Plan1!$B$2:$S$5570,8,)/1000</f>
        <v>5.3710000000000004</v>
      </c>
      <c r="I2798" s="180">
        <f>VLOOKUP(D2798,Plan1!$B$2:$S$5570,9,)/1000</f>
        <v>4.9480000000000004</v>
      </c>
      <c r="J2798" s="180">
        <f>VLOOKUP(D2798,Plan1!$B$2:$S$5570,10,)/1000</f>
        <v>4.9589999999999996</v>
      </c>
      <c r="K2798" s="180">
        <f>VLOOKUP(D2798,Plan1!$B$2:$S$5570,11,)/1000</f>
        <v>4.4740000000000002</v>
      </c>
      <c r="L2798" s="180">
        <f>VLOOKUP(D2798,Plan1!$B$2:$S$5570,12,)/1000</f>
        <v>4.4020000000000001</v>
      </c>
      <c r="M2798" s="180">
        <f>VLOOKUP(D2798,Plan1!$B$2:$S$5570,13,)/1000</f>
        <v>4.484</v>
      </c>
      <c r="N2798" s="180">
        <f>VLOOKUP(D2798,Plan1!$B$2:$S$5570,14,)/1000</f>
        <v>5.351</v>
      </c>
      <c r="O2798" s="180">
        <f>VLOOKUP(D2798,Plan1!$B$2:$S$5570,15,)/1000</f>
        <v>4.9080000000000004</v>
      </c>
      <c r="P2798" s="180">
        <f>VLOOKUP(D2798,Plan1!$B$2:$S$5570,16,)/1000</f>
        <v>4.875</v>
      </c>
      <c r="Q2798" s="180">
        <f>VLOOKUP(D2798,Plan1!$B$2:$S$5570,17,)/1000</f>
        <v>4.5999999999999996</v>
      </c>
      <c r="R2798" s="180">
        <f>VLOOKUP(D2798,Plan1!$B$2:$S$5570,18,)/1000</f>
        <v>4.976</v>
      </c>
      <c r="S2798" s="180">
        <f>VLOOKUP(D2798,Plan1!$B$2:$S$5570,6,)/1000</f>
        <v>4.8479999999999999</v>
      </c>
    </row>
    <row r="2799" spans="1:19" x14ac:dyDescent="0.25">
      <c r="A2799" s="178">
        <v>45201</v>
      </c>
      <c r="B2799" s="178">
        <v>-70864</v>
      </c>
      <c r="C2799" s="178">
        <v>-451389</v>
      </c>
      <c r="D2799" s="178" t="s">
        <v>1306</v>
      </c>
      <c r="E2799" s="178" t="s">
        <v>167</v>
      </c>
      <c r="F2799" s="178" t="s">
        <v>1298</v>
      </c>
      <c r="G2799" s="180">
        <f>VLOOKUP(D2799,Plan1!$B$2:$S$5570,7,)/1000</f>
        <v>4.66</v>
      </c>
      <c r="H2799" s="180">
        <f>VLOOKUP(D2799,Plan1!$B$2:$S$5570,8,)/1000</f>
        <v>5.0309999999999997</v>
      </c>
      <c r="I2799" s="180">
        <f>VLOOKUP(D2799,Plan1!$B$2:$S$5570,9,)/1000</f>
        <v>5.0940000000000003</v>
      </c>
      <c r="J2799" s="180">
        <f>VLOOKUP(D2799,Plan1!$B$2:$S$5570,10,)/1000</f>
        <v>5.3</v>
      </c>
      <c r="K2799" s="180">
        <f>VLOOKUP(D2799,Plan1!$B$2:$S$5570,11,)/1000</f>
        <v>5.508</v>
      </c>
      <c r="L2799" s="180">
        <f>VLOOKUP(D2799,Plan1!$B$2:$S$5570,12,)/1000</f>
        <v>5.6760000000000002</v>
      </c>
      <c r="M2799" s="180">
        <f>VLOOKUP(D2799,Plan1!$B$2:$S$5570,13,)/1000</f>
        <v>5.9420000000000002</v>
      </c>
      <c r="N2799" s="180">
        <f>VLOOKUP(D2799,Plan1!$B$2:$S$5570,14,)/1000</f>
        <v>6.2990000000000004</v>
      </c>
      <c r="O2799" s="180">
        <f>VLOOKUP(D2799,Plan1!$B$2:$S$5570,15,)/1000</f>
        <v>6.5979999999999999</v>
      </c>
      <c r="P2799" s="180">
        <f>VLOOKUP(D2799,Plan1!$B$2:$S$5570,16,)/1000</f>
        <v>5.7789999999999999</v>
      </c>
      <c r="Q2799" s="180">
        <f>VLOOKUP(D2799,Plan1!$B$2:$S$5570,17,)/1000</f>
        <v>5.1260000000000003</v>
      </c>
      <c r="R2799" s="180">
        <f>VLOOKUP(D2799,Plan1!$B$2:$S$5570,18,)/1000</f>
        <v>4.8849999999999998</v>
      </c>
      <c r="S2799" s="180">
        <f>VLOOKUP(D2799,Plan1!$B$2:$S$5570,6,)/1000</f>
        <v>5.492</v>
      </c>
    </row>
    <row r="2800" spans="1:19" x14ac:dyDescent="0.25">
      <c r="A2800" s="178">
        <v>9449</v>
      </c>
      <c r="B2800" s="178">
        <v>-209665</v>
      </c>
      <c r="C2800" s="178">
        <v>-502267</v>
      </c>
      <c r="D2800" s="178" t="s">
        <v>5178</v>
      </c>
      <c r="E2800" s="178" t="s">
        <v>167</v>
      </c>
      <c r="F2800" s="178" t="s">
        <v>4704</v>
      </c>
      <c r="G2800" s="180">
        <f>VLOOKUP(D2800,Plan1!$B$2:$S$5570,7,)/1000</f>
        <v>5.2809999999999997</v>
      </c>
      <c r="H2800" s="180">
        <f>VLOOKUP(D2800,Plan1!$B$2:$S$5570,8,)/1000</f>
        <v>5.6269999999999998</v>
      </c>
      <c r="I2800" s="180">
        <f>VLOOKUP(D2800,Plan1!$B$2:$S$5570,9,)/1000</f>
        <v>5.4850000000000003</v>
      </c>
      <c r="J2800" s="180">
        <f>VLOOKUP(D2800,Plan1!$B$2:$S$5570,10,)/1000</f>
        <v>5.5659999999999998</v>
      </c>
      <c r="K2800" s="180">
        <f>VLOOKUP(D2800,Plan1!$B$2:$S$5570,11,)/1000</f>
        <v>4.9809999999999999</v>
      </c>
      <c r="L2800" s="180">
        <f>VLOOKUP(D2800,Plan1!$B$2:$S$5570,12,)/1000</f>
        <v>4.7590000000000003</v>
      </c>
      <c r="M2800" s="180">
        <f>VLOOKUP(D2800,Plan1!$B$2:$S$5570,13,)/1000</f>
        <v>5.0060000000000002</v>
      </c>
      <c r="N2800" s="180">
        <f>VLOOKUP(D2800,Plan1!$B$2:$S$5570,14,)/1000</f>
        <v>5.7460000000000004</v>
      </c>
      <c r="O2800" s="180">
        <f>VLOOKUP(D2800,Plan1!$B$2:$S$5570,15,)/1000</f>
        <v>5.274</v>
      </c>
      <c r="P2800" s="180">
        <f>VLOOKUP(D2800,Plan1!$B$2:$S$5570,16,)/1000</f>
        <v>5.4880000000000004</v>
      </c>
      <c r="Q2800" s="180">
        <f>VLOOKUP(D2800,Plan1!$B$2:$S$5570,17,)/1000</f>
        <v>5.4939999999999998</v>
      </c>
      <c r="R2800" s="180">
        <f>VLOOKUP(D2800,Plan1!$B$2:$S$5570,18,)/1000</f>
        <v>5.5620000000000003</v>
      </c>
      <c r="S2800" s="180">
        <f>VLOOKUP(D2800,Plan1!$B$2:$S$5570,6,)/1000</f>
        <v>5.3559999999999999</v>
      </c>
    </row>
    <row r="2801" spans="1:19" x14ac:dyDescent="0.25">
      <c r="A2801" s="178">
        <v>6169</v>
      </c>
      <c r="B2801" s="178">
        <v>-23086</v>
      </c>
      <c r="C2801" s="178">
        <v>-469488</v>
      </c>
      <c r="D2801" s="178" t="s">
        <v>4848</v>
      </c>
      <c r="E2801" s="178" t="s">
        <v>167</v>
      </c>
      <c r="F2801" s="178" t="s">
        <v>4704</v>
      </c>
      <c r="G2801" s="180">
        <f>VLOOKUP(D2801,Plan1!$B$2:$S$5570,7,)/1000</f>
        <v>4.9829999999999997</v>
      </c>
      <c r="H2801" s="180">
        <f>VLOOKUP(D2801,Plan1!$B$2:$S$5570,8,)/1000</f>
        <v>5.5259999999999998</v>
      </c>
      <c r="I2801" s="180">
        <f>VLOOKUP(D2801,Plan1!$B$2:$S$5570,9,)/1000</f>
        <v>5.266</v>
      </c>
      <c r="J2801" s="180">
        <f>VLOOKUP(D2801,Plan1!$B$2:$S$5570,10,)/1000</f>
        <v>5.2610000000000001</v>
      </c>
      <c r="K2801" s="180">
        <f>VLOOKUP(D2801,Plan1!$B$2:$S$5570,11,)/1000</f>
        <v>4.6849999999999996</v>
      </c>
      <c r="L2801" s="180">
        <f>VLOOKUP(D2801,Plan1!$B$2:$S$5570,12,)/1000</f>
        <v>4.5659999999999998</v>
      </c>
      <c r="M2801" s="180">
        <f>VLOOKUP(D2801,Plan1!$B$2:$S$5570,13,)/1000</f>
        <v>4.6749999999999998</v>
      </c>
      <c r="N2801" s="180">
        <f>VLOOKUP(D2801,Plan1!$B$2:$S$5570,14,)/1000</f>
        <v>5.5170000000000003</v>
      </c>
      <c r="O2801" s="180">
        <f>VLOOKUP(D2801,Plan1!$B$2:$S$5570,15,)/1000</f>
        <v>5.1360000000000001</v>
      </c>
      <c r="P2801" s="180">
        <f>VLOOKUP(D2801,Plan1!$B$2:$S$5570,16,)/1000</f>
        <v>5.2960000000000003</v>
      </c>
      <c r="Q2801" s="180">
        <f>VLOOKUP(D2801,Plan1!$B$2:$S$5570,17,)/1000</f>
        <v>5.1959999999999997</v>
      </c>
      <c r="R2801" s="180">
        <f>VLOOKUP(D2801,Plan1!$B$2:$S$5570,18,)/1000</f>
        <v>5.3630000000000004</v>
      </c>
      <c r="S2801" s="180">
        <f>VLOOKUP(D2801,Plan1!$B$2:$S$5570,6,)/1000</f>
        <v>5.1219999999999999</v>
      </c>
    </row>
    <row r="2802" spans="1:19" x14ac:dyDescent="0.25">
      <c r="A2802" s="178">
        <v>25076</v>
      </c>
      <c r="B2802" s="178">
        <v>-130717</v>
      </c>
      <c r="C2802" s="178">
        <v>-559135</v>
      </c>
      <c r="D2802" s="178" t="s">
        <v>1593</v>
      </c>
      <c r="E2802" s="178" t="s">
        <v>167</v>
      </c>
      <c r="F2802" s="178" t="s">
        <v>1511</v>
      </c>
      <c r="G2802" s="180">
        <f>VLOOKUP(D2802,Plan1!$B$2:$S$5570,7,)/1000</f>
        <v>4.82</v>
      </c>
      <c r="H2802" s="180">
        <f>VLOOKUP(D2802,Plan1!$B$2:$S$5570,8,)/1000</f>
        <v>4.8239999999999998</v>
      </c>
      <c r="I2802" s="180">
        <f>VLOOKUP(D2802,Plan1!$B$2:$S$5570,9,)/1000</f>
        <v>4.9870000000000001</v>
      </c>
      <c r="J2802" s="180">
        <f>VLOOKUP(D2802,Plan1!$B$2:$S$5570,10,)/1000</f>
        <v>5.2690000000000001</v>
      </c>
      <c r="K2802" s="180">
        <f>VLOOKUP(D2802,Plan1!$B$2:$S$5570,11,)/1000</f>
        <v>5.1959999999999997</v>
      </c>
      <c r="L2802" s="180">
        <f>VLOOKUP(D2802,Plan1!$B$2:$S$5570,12,)/1000</f>
        <v>5.1059999999999999</v>
      </c>
      <c r="M2802" s="180">
        <f>VLOOKUP(D2802,Plan1!$B$2:$S$5570,13,)/1000</f>
        <v>5.2439999999999998</v>
      </c>
      <c r="N2802" s="180">
        <f>VLOOKUP(D2802,Plan1!$B$2:$S$5570,14,)/1000</f>
        <v>5.5830000000000002</v>
      </c>
      <c r="O2802" s="180">
        <f>VLOOKUP(D2802,Plan1!$B$2:$S$5570,15,)/1000</f>
        <v>5.2530000000000001</v>
      </c>
      <c r="P2802" s="180">
        <f>VLOOKUP(D2802,Plan1!$B$2:$S$5570,16,)/1000</f>
        <v>5.1340000000000003</v>
      </c>
      <c r="Q2802" s="180">
        <f>VLOOKUP(D2802,Plan1!$B$2:$S$5570,17,)/1000</f>
        <v>4.9240000000000004</v>
      </c>
      <c r="R2802" s="180">
        <f>VLOOKUP(D2802,Plan1!$B$2:$S$5570,18,)/1000</f>
        <v>4.8920000000000003</v>
      </c>
      <c r="S2802" s="180">
        <f>VLOOKUP(D2802,Plan1!$B$2:$S$5570,6,)/1000</f>
        <v>5.1029999999999998</v>
      </c>
    </row>
    <row r="2803" spans="1:19" x14ac:dyDescent="0.25">
      <c r="A2803" s="178">
        <v>8248</v>
      </c>
      <c r="B2803" s="178">
        <v>-217187</v>
      </c>
      <c r="C2803" s="178">
        <v>-510219</v>
      </c>
      <c r="D2803" s="178" t="s">
        <v>5074</v>
      </c>
      <c r="E2803" s="178" t="s">
        <v>167</v>
      </c>
      <c r="F2803" s="178" t="s">
        <v>4704</v>
      </c>
      <c r="G2803" s="180">
        <f>VLOOKUP(D2803,Plan1!$B$2:$S$5570,7,)/1000</f>
        <v>5.359</v>
      </c>
      <c r="H2803" s="180">
        <f>VLOOKUP(D2803,Plan1!$B$2:$S$5570,8,)/1000</f>
        <v>5.6710000000000003</v>
      </c>
      <c r="I2803" s="180">
        <f>VLOOKUP(D2803,Plan1!$B$2:$S$5570,9,)/1000</f>
        <v>5.6890000000000001</v>
      </c>
      <c r="J2803" s="180">
        <f>VLOOKUP(D2803,Plan1!$B$2:$S$5570,10,)/1000</f>
        <v>5.5620000000000003</v>
      </c>
      <c r="K2803" s="180">
        <f>VLOOKUP(D2803,Plan1!$B$2:$S$5570,11,)/1000</f>
        <v>4.9290000000000003</v>
      </c>
      <c r="L2803" s="180">
        <f>VLOOKUP(D2803,Plan1!$B$2:$S$5570,12,)/1000</f>
        <v>4.7169999999999996</v>
      </c>
      <c r="M2803" s="180">
        <f>VLOOKUP(D2803,Plan1!$B$2:$S$5570,13,)/1000</f>
        <v>4.8860000000000001</v>
      </c>
      <c r="N2803" s="180">
        <f>VLOOKUP(D2803,Plan1!$B$2:$S$5570,14,)/1000</f>
        <v>5.71</v>
      </c>
      <c r="O2803" s="180">
        <f>VLOOKUP(D2803,Plan1!$B$2:$S$5570,15,)/1000</f>
        <v>5.2450000000000001</v>
      </c>
      <c r="P2803" s="180">
        <f>VLOOKUP(D2803,Plan1!$B$2:$S$5570,16,)/1000</f>
        <v>5.4359999999999999</v>
      </c>
      <c r="Q2803" s="180">
        <f>VLOOKUP(D2803,Plan1!$B$2:$S$5570,17,)/1000</f>
        <v>5.5309999999999997</v>
      </c>
      <c r="R2803" s="180">
        <f>VLOOKUP(D2803,Plan1!$B$2:$S$5570,18,)/1000</f>
        <v>5.5960000000000001</v>
      </c>
      <c r="S2803" s="180">
        <f>VLOOKUP(D2803,Plan1!$B$2:$S$5570,6,)/1000</f>
        <v>5.3609999999999998</v>
      </c>
    </row>
    <row r="2804" spans="1:19" x14ac:dyDescent="0.25">
      <c r="A2804" s="178">
        <v>46085</v>
      </c>
      <c r="B2804" s="178">
        <v>-69002</v>
      </c>
      <c r="C2804" s="178">
        <v>-348764</v>
      </c>
      <c r="D2804" s="178" t="s">
        <v>2844</v>
      </c>
      <c r="E2804" s="178" t="s">
        <v>167</v>
      </c>
      <c r="F2804" s="178" t="s">
        <v>2709</v>
      </c>
      <c r="G2804" s="180">
        <f>VLOOKUP(D2804,Plan1!$B$2:$S$5570,7,)/1000</f>
        <v>5.7619999999999996</v>
      </c>
      <c r="H2804" s="180">
        <f>VLOOKUP(D2804,Plan1!$B$2:$S$5570,8,)/1000</f>
        <v>6.0220000000000002</v>
      </c>
      <c r="I2804" s="180">
        <f>VLOOKUP(D2804,Plan1!$B$2:$S$5570,9,)/1000</f>
        <v>6.1859999999999999</v>
      </c>
      <c r="J2804" s="180">
        <f>VLOOKUP(D2804,Plan1!$B$2:$S$5570,10,)/1000</f>
        <v>5.7110000000000003</v>
      </c>
      <c r="K2804" s="180">
        <f>VLOOKUP(D2804,Plan1!$B$2:$S$5570,11,)/1000</f>
        <v>5.258</v>
      </c>
      <c r="L2804" s="180">
        <f>VLOOKUP(D2804,Plan1!$B$2:$S$5570,12,)/1000</f>
        <v>4.8010000000000002</v>
      </c>
      <c r="M2804" s="180">
        <f>VLOOKUP(D2804,Plan1!$B$2:$S$5570,13,)/1000</f>
        <v>4.9039999999999999</v>
      </c>
      <c r="N2804" s="180">
        <f>VLOOKUP(D2804,Plan1!$B$2:$S$5570,14,)/1000</f>
        <v>5.7350000000000003</v>
      </c>
      <c r="O2804" s="180">
        <f>VLOOKUP(D2804,Plan1!$B$2:$S$5570,15,)/1000</f>
        <v>6.03</v>
      </c>
      <c r="P2804" s="180">
        <f>VLOOKUP(D2804,Plan1!$B$2:$S$5570,16,)/1000</f>
        <v>6.1669999999999998</v>
      </c>
      <c r="Q2804" s="180">
        <f>VLOOKUP(D2804,Plan1!$B$2:$S$5570,17,)/1000</f>
        <v>6.2069999999999999</v>
      </c>
      <c r="R2804" s="180">
        <f>VLOOKUP(D2804,Plan1!$B$2:$S$5570,18,)/1000</f>
        <v>6.0049999999999999</v>
      </c>
      <c r="S2804" s="180">
        <f>VLOOKUP(D2804,Plan1!$B$2:$S$5570,6,)/1000</f>
        <v>5.7320000000000002</v>
      </c>
    </row>
    <row r="2805" spans="1:19" x14ac:dyDescent="0.25">
      <c r="A2805" s="178">
        <v>7100</v>
      </c>
      <c r="B2805" s="178">
        <v>-224299</v>
      </c>
      <c r="C2805" s="178">
        <v>-495224</v>
      </c>
      <c r="D2805" s="178" t="s">
        <v>4970</v>
      </c>
      <c r="E2805" s="178" t="s">
        <v>167</v>
      </c>
      <c r="F2805" s="178" t="s">
        <v>4704</v>
      </c>
      <c r="G2805" s="180">
        <f>VLOOKUP(D2805,Plan1!$B$2:$S$5570,7,)/1000</f>
        <v>5.0880000000000001</v>
      </c>
      <c r="H2805" s="180">
        <f>VLOOKUP(D2805,Plan1!$B$2:$S$5570,8,)/1000</f>
        <v>5.5140000000000002</v>
      </c>
      <c r="I2805" s="180">
        <f>VLOOKUP(D2805,Plan1!$B$2:$S$5570,9,)/1000</f>
        <v>5.3230000000000004</v>
      </c>
      <c r="J2805" s="180">
        <f>VLOOKUP(D2805,Plan1!$B$2:$S$5570,10,)/1000</f>
        <v>5.37</v>
      </c>
      <c r="K2805" s="180">
        <f>VLOOKUP(D2805,Plan1!$B$2:$S$5570,11,)/1000</f>
        <v>4.7329999999999997</v>
      </c>
      <c r="L2805" s="180">
        <f>VLOOKUP(D2805,Plan1!$B$2:$S$5570,12,)/1000</f>
        <v>4.5940000000000003</v>
      </c>
      <c r="M2805" s="180">
        <f>VLOOKUP(D2805,Plan1!$B$2:$S$5570,13,)/1000</f>
        <v>4.7830000000000004</v>
      </c>
      <c r="N2805" s="180">
        <f>VLOOKUP(D2805,Plan1!$B$2:$S$5570,14,)/1000</f>
        <v>5.6559999999999997</v>
      </c>
      <c r="O2805" s="180">
        <f>VLOOKUP(D2805,Plan1!$B$2:$S$5570,15,)/1000</f>
        <v>5.1879999999999997</v>
      </c>
      <c r="P2805" s="180">
        <f>VLOOKUP(D2805,Plan1!$B$2:$S$5570,16,)/1000</f>
        <v>5.3860000000000001</v>
      </c>
      <c r="Q2805" s="180">
        <f>VLOOKUP(D2805,Plan1!$B$2:$S$5570,17,)/1000</f>
        <v>5.3380000000000001</v>
      </c>
      <c r="R2805" s="180">
        <f>VLOOKUP(D2805,Plan1!$B$2:$S$5570,18,)/1000</f>
        <v>5.4409999999999998</v>
      </c>
      <c r="S2805" s="180">
        <f>VLOOKUP(D2805,Plan1!$B$2:$S$5570,6,)/1000</f>
        <v>5.2009999999999996</v>
      </c>
    </row>
    <row r="2806" spans="1:19" x14ac:dyDescent="0.25">
      <c r="A2806" s="178">
        <v>30228</v>
      </c>
      <c r="B2806" s="178">
        <v>-112224</v>
      </c>
      <c r="C2806" s="178">
        <v>-50668</v>
      </c>
      <c r="D2806" s="178" t="s">
        <v>1619</v>
      </c>
      <c r="E2806" s="178" t="s">
        <v>167</v>
      </c>
      <c r="F2806" s="178" t="s">
        <v>1511</v>
      </c>
      <c r="G2806" s="180">
        <f>VLOOKUP(D2806,Plan1!$B$2:$S$5570,7,)/1000</f>
        <v>4.7640000000000002</v>
      </c>
      <c r="H2806" s="180">
        <f>VLOOKUP(D2806,Plan1!$B$2:$S$5570,8,)/1000</f>
        <v>5.0960000000000001</v>
      </c>
      <c r="I2806" s="180">
        <f>VLOOKUP(D2806,Plan1!$B$2:$S$5570,9,)/1000</f>
        <v>5.0049999999999999</v>
      </c>
      <c r="J2806" s="180">
        <f>VLOOKUP(D2806,Plan1!$B$2:$S$5570,10,)/1000</f>
        <v>5.0940000000000003</v>
      </c>
      <c r="K2806" s="180">
        <f>VLOOKUP(D2806,Plan1!$B$2:$S$5570,11,)/1000</f>
        <v>5.4130000000000003</v>
      </c>
      <c r="L2806" s="180">
        <f>VLOOKUP(D2806,Plan1!$B$2:$S$5570,12,)/1000</f>
        <v>5.5960000000000001</v>
      </c>
      <c r="M2806" s="180">
        <f>VLOOKUP(D2806,Plan1!$B$2:$S$5570,13,)/1000</f>
        <v>5.7450000000000001</v>
      </c>
      <c r="N2806" s="180">
        <f>VLOOKUP(D2806,Plan1!$B$2:$S$5570,14,)/1000</f>
        <v>6.0830000000000002</v>
      </c>
      <c r="O2806" s="180">
        <f>VLOOKUP(D2806,Plan1!$B$2:$S$5570,15,)/1000</f>
        <v>5.5679999999999996</v>
      </c>
      <c r="P2806" s="180">
        <f>VLOOKUP(D2806,Plan1!$B$2:$S$5570,16,)/1000</f>
        <v>5.1459999999999999</v>
      </c>
      <c r="Q2806" s="180">
        <f>VLOOKUP(D2806,Plan1!$B$2:$S$5570,17,)/1000</f>
        <v>4.8410000000000002</v>
      </c>
      <c r="R2806" s="180">
        <f>VLOOKUP(D2806,Plan1!$B$2:$S$5570,18,)/1000</f>
        <v>4.87</v>
      </c>
      <c r="S2806" s="180">
        <f>VLOOKUP(D2806,Plan1!$B$2:$S$5570,6,)/1000</f>
        <v>5.2679999999999998</v>
      </c>
    </row>
    <row r="2807" spans="1:19" x14ac:dyDescent="0.25">
      <c r="A2807" s="178">
        <v>49136</v>
      </c>
      <c r="B2807" s="178">
        <v>-61057</v>
      </c>
      <c r="C2807" s="178">
        <v>-378137</v>
      </c>
      <c r="D2807" s="178" t="s">
        <v>3816</v>
      </c>
      <c r="E2807" s="178" t="s">
        <v>167</v>
      </c>
      <c r="F2807" s="178" t="s">
        <v>3752</v>
      </c>
      <c r="G2807" s="180">
        <f>VLOOKUP(D2807,Plan1!$B$2:$S$5570,7,)/1000</f>
        <v>5.8639999999999999</v>
      </c>
      <c r="H2807" s="180">
        <f>VLOOKUP(D2807,Plan1!$B$2:$S$5570,8,)/1000</f>
        <v>5.8710000000000004</v>
      </c>
      <c r="I2807" s="180">
        <f>VLOOKUP(D2807,Plan1!$B$2:$S$5570,9,)/1000</f>
        <v>6.0389999999999997</v>
      </c>
      <c r="J2807" s="180">
        <f>VLOOKUP(D2807,Plan1!$B$2:$S$5570,10,)/1000</f>
        <v>5.9450000000000003</v>
      </c>
      <c r="K2807" s="180">
        <f>VLOOKUP(D2807,Plan1!$B$2:$S$5570,11,)/1000</f>
        <v>5.5679999999999996</v>
      </c>
      <c r="L2807" s="180">
        <f>VLOOKUP(D2807,Plan1!$B$2:$S$5570,12,)/1000</f>
        <v>5.2969999999999997</v>
      </c>
      <c r="M2807" s="180">
        <f>VLOOKUP(D2807,Plan1!$B$2:$S$5570,13,)/1000</f>
        <v>5.6529999999999996</v>
      </c>
      <c r="N2807" s="180">
        <f>VLOOKUP(D2807,Plan1!$B$2:$S$5570,14,)/1000</f>
        <v>6.28</v>
      </c>
      <c r="O2807" s="180">
        <f>VLOOKUP(D2807,Plan1!$B$2:$S$5570,15,)/1000</f>
        <v>6.5449999999999999</v>
      </c>
      <c r="P2807" s="180">
        <f>VLOOKUP(D2807,Plan1!$B$2:$S$5570,16,)/1000</f>
        <v>6.532</v>
      </c>
      <c r="Q2807" s="180">
        <f>VLOOKUP(D2807,Plan1!$B$2:$S$5570,17,)/1000</f>
        <v>6.4189999999999996</v>
      </c>
      <c r="R2807" s="180">
        <f>VLOOKUP(D2807,Plan1!$B$2:$S$5570,18,)/1000</f>
        <v>5.87</v>
      </c>
      <c r="S2807" s="180">
        <f>VLOOKUP(D2807,Plan1!$B$2:$S$5570,6,)/1000</f>
        <v>5.99</v>
      </c>
    </row>
    <row r="2808" spans="1:19" x14ac:dyDescent="0.25">
      <c r="A2808" s="178">
        <v>8451</v>
      </c>
      <c r="B2808" s="178">
        <v>-215511</v>
      </c>
      <c r="C2808" s="178">
        <v>-477012</v>
      </c>
      <c r="D2808" s="178" t="s">
        <v>5097</v>
      </c>
      <c r="E2808" s="178" t="s">
        <v>167</v>
      </c>
      <c r="F2808" s="178" t="s">
        <v>4704</v>
      </c>
      <c r="G2808" s="180">
        <f>VLOOKUP(D2808,Plan1!$B$2:$S$5570,7,)/1000</f>
        <v>5.0670000000000002</v>
      </c>
      <c r="H2808" s="180">
        <f>VLOOKUP(D2808,Plan1!$B$2:$S$5570,8,)/1000</f>
        <v>5.6340000000000003</v>
      </c>
      <c r="I2808" s="180">
        <f>VLOOKUP(D2808,Plan1!$B$2:$S$5570,9,)/1000</f>
        <v>5.282</v>
      </c>
      <c r="J2808" s="180">
        <f>VLOOKUP(D2808,Plan1!$B$2:$S$5570,10,)/1000</f>
        <v>5.4569999999999999</v>
      </c>
      <c r="K2808" s="180">
        <f>VLOOKUP(D2808,Plan1!$B$2:$S$5570,11,)/1000</f>
        <v>4.9610000000000003</v>
      </c>
      <c r="L2808" s="180">
        <f>VLOOKUP(D2808,Plan1!$B$2:$S$5570,12,)/1000</f>
        <v>4.8540000000000001</v>
      </c>
      <c r="M2808" s="180">
        <f>VLOOKUP(D2808,Plan1!$B$2:$S$5570,13,)/1000</f>
        <v>4.9950000000000001</v>
      </c>
      <c r="N2808" s="180">
        <f>VLOOKUP(D2808,Plan1!$B$2:$S$5570,14,)/1000</f>
        <v>5.742</v>
      </c>
      <c r="O2808" s="180">
        <f>VLOOKUP(D2808,Plan1!$B$2:$S$5570,15,)/1000</f>
        <v>5.2670000000000003</v>
      </c>
      <c r="P2808" s="180">
        <f>VLOOKUP(D2808,Plan1!$B$2:$S$5570,16,)/1000</f>
        <v>5.3449999999999998</v>
      </c>
      <c r="Q2808" s="180">
        <f>VLOOKUP(D2808,Plan1!$B$2:$S$5570,17,)/1000</f>
        <v>5.16</v>
      </c>
      <c r="R2808" s="180">
        <f>VLOOKUP(D2808,Plan1!$B$2:$S$5570,18,)/1000</f>
        <v>5.3120000000000003</v>
      </c>
      <c r="S2808" s="180">
        <f>VLOOKUP(D2808,Plan1!$B$2:$S$5570,6,)/1000</f>
        <v>5.2560000000000002</v>
      </c>
    </row>
    <row r="2809" spans="1:19" x14ac:dyDescent="0.25">
      <c r="A2809" s="178">
        <v>60087</v>
      </c>
      <c r="B2809" s="178">
        <v>-28848</v>
      </c>
      <c r="C2809" s="178">
        <v>-416645</v>
      </c>
      <c r="D2809" s="178" t="s">
        <v>3661</v>
      </c>
      <c r="E2809" s="178" t="s">
        <v>167</v>
      </c>
      <c r="F2809" s="178" t="s">
        <v>3448</v>
      </c>
      <c r="G2809" s="180">
        <f>VLOOKUP(D2809,Plan1!$B$2:$S$5570,7,)/1000</f>
        <v>5.4820000000000002</v>
      </c>
      <c r="H2809" s="180">
        <f>VLOOKUP(D2809,Plan1!$B$2:$S$5570,8,)/1000</f>
        <v>5.4370000000000003</v>
      </c>
      <c r="I2809" s="180">
        <f>VLOOKUP(D2809,Plan1!$B$2:$S$5570,9,)/1000</f>
        <v>5.3159999999999998</v>
      </c>
      <c r="J2809" s="180">
        <f>VLOOKUP(D2809,Plan1!$B$2:$S$5570,10,)/1000</f>
        <v>5.0460000000000003</v>
      </c>
      <c r="K2809" s="180">
        <f>VLOOKUP(D2809,Plan1!$B$2:$S$5570,11,)/1000</f>
        <v>5.2590000000000003</v>
      </c>
      <c r="L2809" s="180">
        <f>VLOOKUP(D2809,Plan1!$B$2:$S$5570,12,)/1000</f>
        <v>5.4130000000000003</v>
      </c>
      <c r="M2809" s="180">
        <f>VLOOKUP(D2809,Plan1!$B$2:$S$5570,13,)/1000</f>
        <v>5.5</v>
      </c>
      <c r="N2809" s="180">
        <f>VLOOKUP(D2809,Plan1!$B$2:$S$5570,14,)/1000</f>
        <v>5.726</v>
      </c>
      <c r="O2809" s="180">
        <f>VLOOKUP(D2809,Plan1!$B$2:$S$5570,15,)/1000</f>
        <v>5.4420000000000002</v>
      </c>
      <c r="P2809" s="180">
        <f>VLOOKUP(D2809,Plan1!$B$2:$S$5570,16,)/1000</f>
        <v>5.5439999999999996</v>
      </c>
      <c r="Q2809" s="180">
        <f>VLOOKUP(D2809,Plan1!$B$2:$S$5570,17,)/1000</f>
        <v>5.8719999999999999</v>
      </c>
      <c r="R2809" s="180">
        <f>VLOOKUP(D2809,Plan1!$B$2:$S$5570,18,)/1000</f>
        <v>5.7629999999999999</v>
      </c>
      <c r="S2809" s="180">
        <f>VLOOKUP(D2809,Plan1!$B$2:$S$5570,6,)/1000</f>
        <v>5.4829999999999997</v>
      </c>
    </row>
    <row r="2810" spans="1:19" x14ac:dyDescent="0.25">
      <c r="A2810" s="178">
        <v>64233</v>
      </c>
      <c r="B2810" s="178">
        <v>-13304</v>
      </c>
      <c r="C2810" s="178">
        <v>-458984</v>
      </c>
      <c r="D2810" s="178" t="s">
        <v>1508</v>
      </c>
      <c r="E2810" s="178" t="s">
        <v>167</v>
      </c>
      <c r="F2810" s="178" t="s">
        <v>1298</v>
      </c>
      <c r="G2810" s="180">
        <f>VLOOKUP(D2810,Plan1!$B$2:$S$5570,7,)/1000</f>
        <v>4.7409999999999997</v>
      </c>
      <c r="H2810" s="180">
        <f>VLOOKUP(D2810,Plan1!$B$2:$S$5570,8,)/1000</f>
        <v>4.4930000000000003</v>
      </c>
      <c r="I2810" s="180">
        <f>VLOOKUP(D2810,Plan1!$B$2:$S$5570,9,)/1000</f>
        <v>4.3570000000000002</v>
      </c>
      <c r="J2810" s="180">
        <f>VLOOKUP(D2810,Plan1!$B$2:$S$5570,10,)/1000</f>
        <v>4.3109999999999999</v>
      </c>
      <c r="K2810" s="180">
        <f>VLOOKUP(D2810,Plan1!$B$2:$S$5570,11,)/1000</f>
        <v>4.5750000000000002</v>
      </c>
      <c r="L2810" s="180">
        <f>VLOOKUP(D2810,Plan1!$B$2:$S$5570,12,)/1000</f>
        <v>4.8220000000000001</v>
      </c>
      <c r="M2810" s="180">
        <f>VLOOKUP(D2810,Plan1!$B$2:$S$5570,13,)/1000</f>
        <v>4.9859999999999998</v>
      </c>
      <c r="N2810" s="180">
        <f>VLOOKUP(D2810,Plan1!$B$2:$S$5570,14,)/1000</f>
        <v>5.3310000000000004</v>
      </c>
      <c r="O2810" s="180">
        <f>VLOOKUP(D2810,Plan1!$B$2:$S$5570,15,)/1000</f>
        <v>5.6959999999999997</v>
      </c>
      <c r="P2810" s="180">
        <f>VLOOKUP(D2810,Plan1!$B$2:$S$5570,16,)/1000</f>
        <v>5.4390000000000001</v>
      </c>
      <c r="Q2810" s="180">
        <f>VLOOKUP(D2810,Plan1!$B$2:$S$5570,17,)/1000</f>
        <v>5.298</v>
      </c>
      <c r="R2810" s="180">
        <f>VLOOKUP(D2810,Plan1!$B$2:$S$5570,18,)/1000</f>
        <v>4.9939999999999998</v>
      </c>
      <c r="S2810" s="180">
        <f>VLOOKUP(D2810,Plan1!$B$2:$S$5570,6,)/1000</f>
        <v>4.92</v>
      </c>
    </row>
    <row r="2811" spans="1:19" x14ac:dyDescent="0.25">
      <c r="A2811" s="178">
        <v>27769</v>
      </c>
      <c r="B2811" s="178">
        <v>-12087</v>
      </c>
      <c r="C2811" s="178">
        <v>-457966</v>
      </c>
      <c r="D2811" s="178" t="s">
        <v>642</v>
      </c>
      <c r="E2811" s="178" t="s">
        <v>167</v>
      </c>
      <c r="F2811" s="178" t="s">
        <v>375</v>
      </c>
      <c r="G2811" s="180">
        <f>VLOOKUP(D2811,Plan1!$B$2:$S$5570,7,)/1000</f>
        <v>5.6349999999999998</v>
      </c>
      <c r="H2811" s="180">
        <f>VLOOKUP(D2811,Plan1!$B$2:$S$5570,8,)/1000</f>
        <v>5.556</v>
      </c>
      <c r="I2811" s="180">
        <f>VLOOKUP(D2811,Plan1!$B$2:$S$5570,9,)/1000</f>
        <v>5.3780000000000001</v>
      </c>
      <c r="J2811" s="180">
        <f>VLOOKUP(D2811,Plan1!$B$2:$S$5570,10,)/1000</f>
        <v>5.5979999999999999</v>
      </c>
      <c r="K2811" s="180">
        <f>VLOOKUP(D2811,Plan1!$B$2:$S$5570,11,)/1000</f>
        <v>5.734</v>
      </c>
      <c r="L2811" s="180">
        <f>VLOOKUP(D2811,Plan1!$B$2:$S$5570,12,)/1000</f>
        <v>5.7140000000000004</v>
      </c>
      <c r="M2811" s="180">
        <f>VLOOKUP(D2811,Plan1!$B$2:$S$5570,13,)/1000</f>
        <v>5.9779999999999998</v>
      </c>
      <c r="N2811" s="180">
        <f>VLOOKUP(D2811,Plan1!$B$2:$S$5570,14,)/1000</f>
        <v>6.38</v>
      </c>
      <c r="O2811" s="180">
        <f>VLOOKUP(D2811,Plan1!$B$2:$S$5570,15,)/1000</f>
        <v>6.36</v>
      </c>
      <c r="P2811" s="180">
        <f>VLOOKUP(D2811,Plan1!$B$2:$S$5570,16,)/1000</f>
        <v>5.8529999999999998</v>
      </c>
      <c r="Q2811" s="180">
        <f>VLOOKUP(D2811,Plan1!$B$2:$S$5570,17,)/1000</f>
        <v>5.25</v>
      </c>
      <c r="R2811" s="180">
        <f>VLOOKUP(D2811,Plan1!$B$2:$S$5570,18,)/1000</f>
        <v>5.3650000000000002</v>
      </c>
      <c r="S2811" s="180">
        <f>VLOOKUP(D2811,Plan1!$B$2:$S$5570,6,)/1000</f>
        <v>5.734</v>
      </c>
    </row>
    <row r="2812" spans="1:19" x14ac:dyDescent="0.25">
      <c r="A2812" s="178">
        <v>47982</v>
      </c>
      <c r="B2812" s="178">
        <v>-64063</v>
      </c>
      <c r="C2812" s="178">
        <v>-383902</v>
      </c>
      <c r="D2812" s="178" t="s">
        <v>3769</v>
      </c>
      <c r="E2812" s="178" t="s">
        <v>167</v>
      </c>
      <c r="F2812" s="178" t="s">
        <v>3752</v>
      </c>
      <c r="G2812" s="180">
        <f>VLOOKUP(D2812,Plan1!$B$2:$S$5570,7,)/1000</f>
        <v>5.7530000000000001</v>
      </c>
      <c r="H2812" s="180">
        <f>VLOOKUP(D2812,Plan1!$B$2:$S$5570,8,)/1000</f>
        <v>5.8380000000000001</v>
      </c>
      <c r="I2812" s="180">
        <f>VLOOKUP(D2812,Plan1!$B$2:$S$5570,9,)/1000</f>
        <v>6.008</v>
      </c>
      <c r="J2812" s="180">
        <f>VLOOKUP(D2812,Plan1!$B$2:$S$5570,10,)/1000</f>
        <v>5.7770000000000001</v>
      </c>
      <c r="K2812" s="180">
        <f>VLOOKUP(D2812,Plan1!$B$2:$S$5570,11,)/1000</f>
        <v>5.4470000000000001</v>
      </c>
      <c r="L2812" s="180">
        <f>VLOOKUP(D2812,Plan1!$B$2:$S$5570,12,)/1000</f>
        <v>5.2309999999999999</v>
      </c>
      <c r="M2812" s="180">
        <f>VLOOKUP(D2812,Plan1!$B$2:$S$5570,13,)/1000</f>
        <v>5.6020000000000003</v>
      </c>
      <c r="N2812" s="180">
        <f>VLOOKUP(D2812,Plan1!$B$2:$S$5570,14,)/1000</f>
        <v>6.28</v>
      </c>
      <c r="O2812" s="180">
        <f>VLOOKUP(D2812,Plan1!$B$2:$S$5570,15,)/1000</f>
        <v>6.5149999999999997</v>
      </c>
      <c r="P2812" s="180">
        <f>VLOOKUP(D2812,Plan1!$B$2:$S$5570,16,)/1000</f>
        <v>6.4589999999999996</v>
      </c>
      <c r="Q2812" s="180">
        <f>VLOOKUP(D2812,Plan1!$B$2:$S$5570,17,)/1000</f>
        <v>6.4409999999999998</v>
      </c>
      <c r="R2812" s="180">
        <f>VLOOKUP(D2812,Plan1!$B$2:$S$5570,18,)/1000</f>
        <v>5.9039999999999999</v>
      </c>
      <c r="S2812" s="180">
        <f>VLOOKUP(D2812,Plan1!$B$2:$S$5570,6,)/1000</f>
        <v>5.9379999999999997</v>
      </c>
    </row>
    <row r="2813" spans="1:19" x14ac:dyDescent="0.25">
      <c r="A2813" s="178">
        <v>10584</v>
      </c>
      <c r="B2813" s="178">
        <v>-204472</v>
      </c>
      <c r="C2813" s="178">
        <v>-42098</v>
      </c>
      <c r="D2813" s="178" t="s">
        <v>2062</v>
      </c>
      <c r="E2813" s="178" t="s">
        <v>167</v>
      </c>
      <c r="F2813" s="178" t="s">
        <v>1727</v>
      </c>
      <c r="G2813" s="180">
        <f>VLOOKUP(D2813,Plan1!$B$2:$S$5570,7,)/1000</f>
        <v>4.9740000000000002</v>
      </c>
      <c r="H2813" s="180">
        <f>VLOOKUP(D2813,Plan1!$B$2:$S$5570,8,)/1000</f>
        <v>5.5350000000000001</v>
      </c>
      <c r="I2813" s="180">
        <f>VLOOKUP(D2813,Plan1!$B$2:$S$5570,9,)/1000</f>
        <v>4.9539999999999997</v>
      </c>
      <c r="J2813" s="180">
        <f>VLOOKUP(D2813,Plan1!$B$2:$S$5570,10,)/1000</f>
        <v>4.8890000000000002</v>
      </c>
      <c r="K2813" s="180">
        <f>VLOOKUP(D2813,Plan1!$B$2:$S$5570,11,)/1000</f>
        <v>4.4740000000000002</v>
      </c>
      <c r="L2813" s="180">
        <f>VLOOKUP(D2813,Plan1!$B$2:$S$5570,12,)/1000</f>
        <v>4.4329999999999998</v>
      </c>
      <c r="M2813" s="180">
        <f>VLOOKUP(D2813,Plan1!$B$2:$S$5570,13,)/1000</f>
        <v>4.532</v>
      </c>
      <c r="N2813" s="180">
        <f>VLOOKUP(D2813,Plan1!$B$2:$S$5570,14,)/1000</f>
        <v>5.1280000000000001</v>
      </c>
      <c r="O2813" s="180">
        <f>VLOOKUP(D2813,Plan1!$B$2:$S$5570,15,)/1000</f>
        <v>5.0369999999999999</v>
      </c>
      <c r="P2813" s="180">
        <f>VLOOKUP(D2813,Plan1!$B$2:$S$5570,16,)/1000</f>
        <v>4.7569999999999997</v>
      </c>
      <c r="Q2813" s="180">
        <f>VLOOKUP(D2813,Plan1!$B$2:$S$5570,17,)/1000</f>
        <v>4.2430000000000003</v>
      </c>
      <c r="R2813" s="180">
        <f>VLOOKUP(D2813,Plan1!$B$2:$S$5570,18,)/1000</f>
        <v>4.7309999999999999</v>
      </c>
      <c r="S2813" s="180">
        <f>VLOOKUP(D2813,Plan1!$B$2:$S$5570,6,)/1000</f>
        <v>4.8070000000000004</v>
      </c>
    </row>
    <row r="2814" spans="1:19" x14ac:dyDescent="0.25">
      <c r="A2814" s="178">
        <v>18635</v>
      </c>
      <c r="B2814" s="178">
        <v>-161171</v>
      </c>
      <c r="C2814" s="178">
        <v>-445857</v>
      </c>
      <c r="D2814" s="178" t="s">
        <v>2507</v>
      </c>
      <c r="E2814" s="178" t="s">
        <v>167</v>
      </c>
      <c r="F2814" s="178" t="s">
        <v>1727</v>
      </c>
      <c r="G2814" s="180">
        <f>VLOOKUP(D2814,Plan1!$B$2:$S$5570,7,)/1000</f>
        <v>5.7839999999999998</v>
      </c>
      <c r="H2814" s="180">
        <f>VLOOKUP(D2814,Plan1!$B$2:$S$5570,8,)/1000</f>
        <v>6.2549999999999999</v>
      </c>
      <c r="I2814" s="180">
        <f>VLOOKUP(D2814,Plan1!$B$2:$S$5570,9,)/1000</f>
        <v>5.7270000000000003</v>
      </c>
      <c r="J2814" s="180">
        <f>VLOOKUP(D2814,Plan1!$B$2:$S$5570,10,)/1000</f>
        <v>6.0119999999999996</v>
      </c>
      <c r="K2814" s="180">
        <f>VLOOKUP(D2814,Plan1!$B$2:$S$5570,11,)/1000</f>
        <v>5.7430000000000003</v>
      </c>
      <c r="L2814" s="180">
        <f>VLOOKUP(D2814,Plan1!$B$2:$S$5570,12,)/1000</f>
        <v>5.5709999999999997</v>
      </c>
      <c r="M2814" s="180">
        <f>VLOOKUP(D2814,Plan1!$B$2:$S$5570,13,)/1000</f>
        <v>5.8620000000000001</v>
      </c>
      <c r="N2814" s="180">
        <f>VLOOKUP(D2814,Plan1!$B$2:$S$5570,14,)/1000</f>
        <v>6.59</v>
      </c>
      <c r="O2814" s="180">
        <f>VLOOKUP(D2814,Plan1!$B$2:$S$5570,15,)/1000</f>
        <v>6.2220000000000004</v>
      </c>
      <c r="P2814" s="180">
        <f>VLOOKUP(D2814,Plan1!$B$2:$S$5570,16,)/1000</f>
        <v>5.8330000000000002</v>
      </c>
      <c r="Q2814" s="180">
        <f>VLOOKUP(D2814,Plan1!$B$2:$S$5570,17,)/1000</f>
        <v>5.1050000000000004</v>
      </c>
      <c r="R2814" s="180">
        <f>VLOOKUP(D2814,Plan1!$B$2:$S$5570,18,)/1000</f>
        <v>5.5209999999999999</v>
      </c>
      <c r="S2814" s="180">
        <f>VLOOKUP(D2814,Plan1!$B$2:$S$5570,6,)/1000</f>
        <v>5.8520000000000003</v>
      </c>
    </row>
    <row r="2815" spans="1:19" x14ac:dyDescent="0.25">
      <c r="A2815" s="178">
        <v>3464</v>
      </c>
      <c r="B2815" s="178">
        <v>-267156</v>
      </c>
      <c r="C2815" s="178">
        <v>-489327</v>
      </c>
      <c r="D2815" s="178" t="s">
        <v>4657</v>
      </c>
      <c r="E2815" s="178" t="s">
        <v>167</v>
      </c>
      <c r="F2815" s="178" t="s">
        <v>4434</v>
      </c>
      <c r="G2815" s="180">
        <f>VLOOKUP(D2815,Plan1!$B$2:$S$5570,7,)/1000</f>
        <v>4.7709999999999999</v>
      </c>
      <c r="H2815" s="180">
        <f>VLOOKUP(D2815,Plan1!$B$2:$S$5570,8,)/1000</f>
        <v>4.9109999999999996</v>
      </c>
      <c r="I2815" s="180">
        <f>VLOOKUP(D2815,Plan1!$B$2:$S$5570,9,)/1000</f>
        <v>4.7130000000000001</v>
      </c>
      <c r="J2815" s="180">
        <f>VLOOKUP(D2815,Plan1!$B$2:$S$5570,10,)/1000</f>
        <v>4.2549999999999999</v>
      </c>
      <c r="K2815" s="180">
        <f>VLOOKUP(D2815,Plan1!$B$2:$S$5570,11,)/1000</f>
        <v>3.859</v>
      </c>
      <c r="L2815" s="180">
        <f>VLOOKUP(D2815,Plan1!$B$2:$S$5570,12,)/1000</f>
        <v>3.3170000000000002</v>
      </c>
      <c r="M2815" s="180">
        <f>VLOOKUP(D2815,Plan1!$B$2:$S$5570,13,)/1000</f>
        <v>3.4</v>
      </c>
      <c r="N2815" s="180">
        <f>VLOOKUP(D2815,Plan1!$B$2:$S$5570,14,)/1000</f>
        <v>3.91</v>
      </c>
      <c r="O2815" s="180">
        <f>VLOOKUP(D2815,Plan1!$B$2:$S$5570,15,)/1000</f>
        <v>3.5590000000000002</v>
      </c>
      <c r="P2815" s="180">
        <f>VLOOKUP(D2815,Plan1!$B$2:$S$5570,16,)/1000</f>
        <v>3.677</v>
      </c>
      <c r="Q2815" s="180">
        <f>VLOOKUP(D2815,Plan1!$B$2:$S$5570,17,)/1000</f>
        <v>4.4950000000000001</v>
      </c>
      <c r="R2815" s="180">
        <f>VLOOKUP(D2815,Plan1!$B$2:$S$5570,18,)/1000</f>
        <v>4.6989999999999998</v>
      </c>
      <c r="S2815" s="180">
        <f>VLOOKUP(D2815,Plan1!$B$2:$S$5570,6,)/1000</f>
        <v>4.1310000000000002</v>
      </c>
    </row>
    <row r="2816" spans="1:19" x14ac:dyDescent="0.25">
      <c r="A2816" s="178">
        <v>4920</v>
      </c>
      <c r="B2816" s="178">
        <v>-242857</v>
      </c>
      <c r="C2816" s="178">
        <v>-522695</v>
      </c>
      <c r="D2816" s="178" t="s">
        <v>3095</v>
      </c>
      <c r="E2816" s="178" t="s">
        <v>167</v>
      </c>
      <c r="F2816" s="178" t="s">
        <v>2912</v>
      </c>
      <c r="G2816" s="180">
        <f>VLOOKUP(D2816,Plan1!$B$2:$S$5570,7,)/1000</f>
        <v>5.407</v>
      </c>
      <c r="H2816" s="180">
        <f>VLOOKUP(D2816,Plan1!$B$2:$S$5570,8,)/1000</f>
        <v>5.4139999999999997</v>
      </c>
      <c r="I2816" s="180">
        <f>VLOOKUP(D2816,Plan1!$B$2:$S$5570,9,)/1000</f>
        <v>5.41</v>
      </c>
      <c r="J2816" s="180">
        <f>VLOOKUP(D2816,Plan1!$B$2:$S$5570,10,)/1000</f>
        <v>5.202</v>
      </c>
      <c r="K2816" s="180">
        <f>VLOOKUP(D2816,Plan1!$B$2:$S$5570,11,)/1000</f>
        <v>4.4269999999999996</v>
      </c>
      <c r="L2816" s="180">
        <f>VLOOKUP(D2816,Plan1!$B$2:$S$5570,12,)/1000</f>
        <v>4.1020000000000003</v>
      </c>
      <c r="M2816" s="180">
        <f>VLOOKUP(D2816,Plan1!$B$2:$S$5570,13,)/1000</f>
        <v>4.3600000000000003</v>
      </c>
      <c r="N2816" s="180">
        <f>VLOOKUP(D2816,Plan1!$B$2:$S$5570,14,)/1000</f>
        <v>5.2389999999999999</v>
      </c>
      <c r="O2816" s="180">
        <f>VLOOKUP(D2816,Plan1!$B$2:$S$5570,15,)/1000</f>
        <v>4.9009999999999998</v>
      </c>
      <c r="P2816" s="180">
        <f>VLOOKUP(D2816,Plan1!$B$2:$S$5570,16,)/1000</f>
        <v>5.1029999999999998</v>
      </c>
      <c r="Q2816" s="180">
        <f>VLOOKUP(D2816,Plan1!$B$2:$S$5570,17,)/1000</f>
        <v>5.5209999999999999</v>
      </c>
      <c r="R2816" s="180">
        <f>VLOOKUP(D2816,Plan1!$B$2:$S$5570,18,)/1000</f>
        <v>5.58</v>
      </c>
      <c r="S2816" s="180">
        <f>VLOOKUP(D2816,Plan1!$B$2:$S$5570,6,)/1000</f>
        <v>5.056</v>
      </c>
    </row>
    <row r="2817" spans="1:19" x14ac:dyDescent="0.25">
      <c r="A2817" s="178">
        <v>8255</v>
      </c>
      <c r="B2817" s="178">
        <v>-21676</v>
      </c>
      <c r="C2817" s="178">
        <v>-503269</v>
      </c>
      <c r="D2817" s="178" t="s">
        <v>5077</v>
      </c>
      <c r="E2817" s="178" t="s">
        <v>167</v>
      </c>
      <c r="F2817" s="178" t="s">
        <v>4704</v>
      </c>
      <c r="G2817" s="180">
        <f>VLOOKUP(D2817,Plan1!$B$2:$S$5570,7,)/1000</f>
        <v>5.3490000000000002</v>
      </c>
      <c r="H2817" s="180">
        <f>VLOOKUP(D2817,Plan1!$B$2:$S$5570,8,)/1000</f>
        <v>5.6710000000000003</v>
      </c>
      <c r="I2817" s="180">
        <f>VLOOKUP(D2817,Plan1!$B$2:$S$5570,9,)/1000</f>
        <v>5.5389999999999997</v>
      </c>
      <c r="J2817" s="180">
        <f>VLOOKUP(D2817,Plan1!$B$2:$S$5570,10,)/1000</f>
        <v>5.4989999999999997</v>
      </c>
      <c r="K2817" s="180">
        <f>VLOOKUP(D2817,Plan1!$B$2:$S$5570,11,)/1000</f>
        <v>4.8769999999999998</v>
      </c>
      <c r="L2817" s="180">
        <f>VLOOKUP(D2817,Plan1!$B$2:$S$5570,12,)/1000</f>
        <v>4.6909999999999998</v>
      </c>
      <c r="M2817" s="180">
        <f>VLOOKUP(D2817,Plan1!$B$2:$S$5570,13,)/1000</f>
        <v>4.8920000000000003</v>
      </c>
      <c r="N2817" s="180">
        <f>VLOOKUP(D2817,Plan1!$B$2:$S$5570,14,)/1000</f>
        <v>5.6559999999999997</v>
      </c>
      <c r="O2817" s="180">
        <f>VLOOKUP(D2817,Plan1!$B$2:$S$5570,15,)/1000</f>
        <v>5.2089999999999996</v>
      </c>
      <c r="P2817" s="180">
        <f>VLOOKUP(D2817,Plan1!$B$2:$S$5570,16,)/1000</f>
        <v>5.4390000000000001</v>
      </c>
      <c r="Q2817" s="180">
        <f>VLOOKUP(D2817,Plan1!$B$2:$S$5570,17,)/1000</f>
        <v>5.4889999999999999</v>
      </c>
      <c r="R2817" s="180">
        <f>VLOOKUP(D2817,Plan1!$B$2:$S$5570,18,)/1000</f>
        <v>5.5860000000000003</v>
      </c>
      <c r="S2817" s="180">
        <f>VLOOKUP(D2817,Plan1!$B$2:$S$5570,6,)/1000</f>
        <v>5.3250000000000002</v>
      </c>
    </row>
    <row r="2818" spans="1:19" x14ac:dyDescent="0.25">
      <c r="A2818" s="178">
        <v>8649</v>
      </c>
      <c r="B2818" s="178">
        <v>-21515</v>
      </c>
      <c r="C2818" s="178">
        <v>-449038</v>
      </c>
      <c r="D2818" s="178" t="s">
        <v>1861</v>
      </c>
      <c r="E2818" s="178" t="s">
        <v>167</v>
      </c>
      <c r="F2818" s="178" t="s">
        <v>1727</v>
      </c>
      <c r="G2818" s="180">
        <f>VLOOKUP(D2818,Plan1!$B$2:$S$5570,7,)/1000</f>
        <v>5.0170000000000003</v>
      </c>
      <c r="H2818" s="180">
        <f>VLOOKUP(D2818,Plan1!$B$2:$S$5570,8,)/1000</f>
        <v>5.4950000000000001</v>
      </c>
      <c r="I2818" s="180">
        <f>VLOOKUP(D2818,Plan1!$B$2:$S$5570,9,)/1000</f>
        <v>5.0599999999999996</v>
      </c>
      <c r="J2818" s="180">
        <f>VLOOKUP(D2818,Plan1!$B$2:$S$5570,10,)/1000</f>
        <v>5.173</v>
      </c>
      <c r="K2818" s="180">
        <f>VLOOKUP(D2818,Plan1!$B$2:$S$5570,11,)/1000</f>
        <v>4.7809999999999997</v>
      </c>
      <c r="L2818" s="180">
        <f>VLOOKUP(D2818,Plan1!$B$2:$S$5570,12,)/1000</f>
        <v>4.7210000000000001</v>
      </c>
      <c r="M2818" s="180">
        <f>VLOOKUP(D2818,Plan1!$B$2:$S$5570,13,)/1000</f>
        <v>4.9889999999999999</v>
      </c>
      <c r="N2818" s="180">
        <f>VLOOKUP(D2818,Plan1!$B$2:$S$5570,14,)/1000</f>
        <v>5.7270000000000003</v>
      </c>
      <c r="O2818" s="180">
        <f>VLOOKUP(D2818,Plan1!$B$2:$S$5570,15,)/1000</f>
        <v>5.4130000000000003</v>
      </c>
      <c r="P2818" s="180">
        <f>VLOOKUP(D2818,Plan1!$B$2:$S$5570,16,)/1000</f>
        <v>5.2480000000000002</v>
      </c>
      <c r="Q2818" s="180">
        <f>VLOOKUP(D2818,Plan1!$B$2:$S$5570,17,)/1000</f>
        <v>4.8360000000000003</v>
      </c>
      <c r="R2818" s="180">
        <f>VLOOKUP(D2818,Plan1!$B$2:$S$5570,18,)/1000</f>
        <v>5.0350000000000001</v>
      </c>
      <c r="S2818" s="180">
        <f>VLOOKUP(D2818,Plan1!$B$2:$S$5570,6,)/1000</f>
        <v>5.125</v>
      </c>
    </row>
    <row r="2819" spans="1:19" x14ac:dyDescent="0.25">
      <c r="A2819" s="178">
        <v>5078</v>
      </c>
      <c r="B2819" s="178">
        <v>-240825</v>
      </c>
      <c r="C2819" s="178">
        <v>-517372</v>
      </c>
      <c r="D2819" s="178" t="s">
        <v>3115</v>
      </c>
      <c r="E2819" s="178" t="s">
        <v>167</v>
      </c>
      <c r="F2819" s="178" t="s">
        <v>2912</v>
      </c>
      <c r="G2819" s="180">
        <f>VLOOKUP(D2819,Plan1!$B$2:$S$5570,7,)/1000</f>
        <v>5.4320000000000004</v>
      </c>
      <c r="H2819" s="180">
        <f>VLOOKUP(D2819,Plan1!$B$2:$S$5570,8,)/1000</f>
        <v>5.5289999999999999</v>
      </c>
      <c r="I2819" s="180">
        <f>VLOOKUP(D2819,Plan1!$B$2:$S$5570,9,)/1000</f>
        <v>5.57</v>
      </c>
      <c r="J2819" s="180">
        <f>VLOOKUP(D2819,Plan1!$B$2:$S$5570,10,)/1000</f>
        <v>5.3479999999999999</v>
      </c>
      <c r="K2819" s="180">
        <f>VLOOKUP(D2819,Plan1!$B$2:$S$5570,11,)/1000</f>
        <v>4.5030000000000001</v>
      </c>
      <c r="L2819" s="180">
        <f>VLOOKUP(D2819,Plan1!$B$2:$S$5570,12,)/1000</f>
        <v>4.2220000000000004</v>
      </c>
      <c r="M2819" s="180">
        <f>VLOOKUP(D2819,Plan1!$B$2:$S$5570,13,)/1000</f>
        <v>4.4249999999999998</v>
      </c>
      <c r="N2819" s="180">
        <f>VLOOKUP(D2819,Plan1!$B$2:$S$5570,14,)/1000</f>
        <v>5.3280000000000003</v>
      </c>
      <c r="O2819" s="180">
        <f>VLOOKUP(D2819,Plan1!$B$2:$S$5570,15,)/1000</f>
        <v>4.9720000000000004</v>
      </c>
      <c r="P2819" s="180">
        <f>VLOOKUP(D2819,Plan1!$B$2:$S$5570,16,)/1000</f>
        <v>5.1609999999999996</v>
      </c>
      <c r="Q2819" s="180">
        <f>VLOOKUP(D2819,Plan1!$B$2:$S$5570,17,)/1000</f>
        <v>5.5339999999999998</v>
      </c>
      <c r="R2819" s="180">
        <f>VLOOKUP(D2819,Plan1!$B$2:$S$5570,18,)/1000</f>
        <v>5.5910000000000002</v>
      </c>
      <c r="S2819" s="180">
        <f>VLOOKUP(D2819,Plan1!$B$2:$S$5570,6,)/1000</f>
        <v>5.1349999999999998</v>
      </c>
    </row>
    <row r="2820" spans="1:19" x14ac:dyDescent="0.25">
      <c r="A2820" s="178">
        <v>7097</v>
      </c>
      <c r="B2820" s="178">
        <v>-224151</v>
      </c>
      <c r="C2820" s="178">
        <v>-498184</v>
      </c>
      <c r="D2820" s="178" t="s">
        <v>4967</v>
      </c>
      <c r="E2820" s="178" t="s">
        <v>167</v>
      </c>
      <c r="F2820" s="178" t="s">
        <v>4704</v>
      </c>
      <c r="G2820" s="180">
        <f>VLOOKUP(D2820,Plan1!$B$2:$S$5570,7,)/1000</f>
        <v>5.0869999999999997</v>
      </c>
      <c r="H2820" s="180">
        <f>VLOOKUP(D2820,Plan1!$B$2:$S$5570,8,)/1000</f>
        <v>5.548</v>
      </c>
      <c r="I2820" s="180">
        <f>VLOOKUP(D2820,Plan1!$B$2:$S$5570,9,)/1000</f>
        <v>5.4390000000000001</v>
      </c>
      <c r="J2820" s="180">
        <f>VLOOKUP(D2820,Plan1!$B$2:$S$5570,10,)/1000</f>
        <v>5.4530000000000003</v>
      </c>
      <c r="K2820" s="180">
        <f>VLOOKUP(D2820,Plan1!$B$2:$S$5570,11,)/1000</f>
        <v>4.7649999999999997</v>
      </c>
      <c r="L2820" s="180">
        <f>VLOOKUP(D2820,Plan1!$B$2:$S$5570,12,)/1000</f>
        <v>4.5709999999999997</v>
      </c>
      <c r="M2820" s="180">
        <f>VLOOKUP(D2820,Plan1!$B$2:$S$5570,13,)/1000</f>
        <v>4.7939999999999996</v>
      </c>
      <c r="N2820" s="180">
        <f>VLOOKUP(D2820,Plan1!$B$2:$S$5570,14,)/1000</f>
        <v>5.6790000000000003</v>
      </c>
      <c r="O2820" s="180">
        <f>VLOOKUP(D2820,Plan1!$B$2:$S$5570,15,)/1000</f>
        <v>5.1909999999999998</v>
      </c>
      <c r="P2820" s="180">
        <f>VLOOKUP(D2820,Plan1!$B$2:$S$5570,16,)/1000</f>
        <v>5.3639999999999999</v>
      </c>
      <c r="Q2820" s="180">
        <f>VLOOKUP(D2820,Plan1!$B$2:$S$5570,17,)/1000</f>
        <v>5.38</v>
      </c>
      <c r="R2820" s="180">
        <f>VLOOKUP(D2820,Plan1!$B$2:$S$5570,18,)/1000</f>
        <v>5.4950000000000001</v>
      </c>
      <c r="S2820" s="180">
        <f>VLOOKUP(D2820,Plan1!$B$2:$S$5570,6,)/1000</f>
        <v>5.2309999999999999</v>
      </c>
    </row>
    <row r="2821" spans="1:19" x14ac:dyDescent="0.25">
      <c r="A2821" s="178">
        <v>6518</v>
      </c>
      <c r="B2821" s="178">
        <v>-227555</v>
      </c>
      <c r="C2821" s="178">
        <v>-516605</v>
      </c>
      <c r="D2821" s="178" t="s">
        <v>3270</v>
      </c>
      <c r="E2821" s="178" t="s">
        <v>167</v>
      </c>
      <c r="F2821" s="178" t="s">
        <v>2912</v>
      </c>
      <c r="G2821" s="180">
        <f>VLOOKUP(D2821,Plan1!$B$2:$S$5570,7,)/1000</f>
        <v>5.3609999999999998</v>
      </c>
      <c r="H2821" s="180">
        <f>VLOOKUP(D2821,Plan1!$B$2:$S$5570,8,)/1000</f>
        <v>5.7380000000000004</v>
      </c>
      <c r="I2821" s="180">
        <f>VLOOKUP(D2821,Plan1!$B$2:$S$5570,9,)/1000</f>
        <v>5.7359999999999998</v>
      </c>
      <c r="J2821" s="180">
        <f>VLOOKUP(D2821,Plan1!$B$2:$S$5570,10,)/1000</f>
        <v>5.4669999999999996</v>
      </c>
      <c r="K2821" s="180">
        <f>VLOOKUP(D2821,Plan1!$B$2:$S$5570,11,)/1000</f>
        <v>4.6790000000000003</v>
      </c>
      <c r="L2821" s="180">
        <f>VLOOKUP(D2821,Plan1!$B$2:$S$5570,12,)/1000</f>
        <v>4.4850000000000003</v>
      </c>
      <c r="M2821" s="180">
        <f>VLOOKUP(D2821,Plan1!$B$2:$S$5570,13,)/1000</f>
        <v>4.6849999999999996</v>
      </c>
      <c r="N2821" s="180">
        <f>VLOOKUP(D2821,Plan1!$B$2:$S$5570,14,)/1000</f>
        <v>5.5</v>
      </c>
      <c r="O2821" s="180">
        <f>VLOOKUP(D2821,Plan1!$B$2:$S$5570,15,)/1000</f>
        <v>5.1689999999999996</v>
      </c>
      <c r="P2821" s="180">
        <f>VLOOKUP(D2821,Plan1!$B$2:$S$5570,16,)/1000</f>
        <v>5.4</v>
      </c>
      <c r="Q2821" s="180">
        <f>VLOOKUP(D2821,Plan1!$B$2:$S$5570,17,)/1000</f>
        <v>5.5910000000000002</v>
      </c>
      <c r="R2821" s="180">
        <f>VLOOKUP(D2821,Plan1!$B$2:$S$5570,18,)/1000</f>
        <v>5.6669999999999998</v>
      </c>
      <c r="S2821" s="180">
        <f>VLOOKUP(D2821,Plan1!$B$2:$S$5570,6,)/1000</f>
        <v>5.29</v>
      </c>
    </row>
    <row r="2822" spans="1:19" x14ac:dyDescent="0.25">
      <c r="A2822" s="178">
        <v>7243</v>
      </c>
      <c r="B2822" s="178">
        <v>-223388</v>
      </c>
      <c r="C2822" s="178">
        <v>-503944</v>
      </c>
      <c r="D2822" s="178" t="s">
        <v>4987</v>
      </c>
      <c r="E2822" s="178" t="s">
        <v>167</v>
      </c>
      <c r="F2822" s="178" t="s">
        <v>4704</v>
      </c>
      <c r="G2822" s="180">
        <f>VLOOKUP(D2822,Plan1!$B$2:$S$5570,7,)/1000</f>
        <v>5.23</v>
      </c>
      <c r="H2822" s="180">
        <f>VLOOKUP(D2822,Plan1!$B$2:$S$5570,8,)/1000</f>
        <v>5.6040000000000001</v>
      </c>
      <c r="I2822" s="180">
        <f>VLOOKUP(D2822,Plan1!$B$2:$S$5570,9,)/1000</f>
        <v>5.52</v>
      </c>
      <c r="J2822" s="180">
        <f>VLOOKUP(D2822,Plan1!$B$2:$S$5570,10,)/1000</f>
        <v>5.4630000000000001</v>
      </c>
      <c r="K2822" s="180">
        <f>VLOOKUP(D2822,Plan1!$B$2:$S$5570,11,)/1000</f>
        <v>4.78</v>
      </c>
      <c r="L2822" s="180">
        <f>VLOOKUP(D2822,Plan1!$B$2:$S$5570,12,)/1000</f>
        <v>4.6150000000000002</v>
      </c>
      <c r="M2822" s="180">
        <f>VLOOKUP(D2822,Plan1!$B$2:$S$5570,13,)/1000</f>
        <v>4.806</v>
      </c>
      <c r="N2822" s="180">
        <f>VLOOKUP(D2822,Plan1!$B$2:$S$5570,14,)/1000</f>
        <v>5.6520000000000001</v>
      </c>
      <c r="O2822" s="180">
        <f>VLOOKUP(D2822,Plan1!$B$2:$S$5570,15,)/1000</f>
        <v>5.1589999999999998</v>
      </c>
      <c r="P2822" s="180">
        <f>VLOOKUP(D2822,Plan1!$B$2:$S$5570,16,)/1000</f>
        <v>5.3630000000000004</v>
      </c>
      <c r="Q2822" s="180">
        <f>VLOOKUP(D2822,Plan1!$B$2:$S$5570,17,)/1000</f>
        <v>5.4660000000000002</v>
      </c>
      <c r="R2822" s="180">
        <f>VLOOKUP(D2822,Plan1!$B$2:$S$5570,18,)/1000</f>
        <v>5.5359999999999996</v>
      </c>
      <c r="S2822" s="180">
        <f>VLOOKUP(D2822,Plan1!$B$2:$S$5570,6,)/1000</f>
        <v>5.266</v>
      </c>
    </row>
    <row r="2823" spans="1:19" x14ac:dyDescent="0.25">
      <c r="A2823" s="178">
        <v>11630</v>
      </c>
      <c r="B2823" s="178">
        <v>-197916</v>
      </c>
      <c r="C2823" s="178">
        <v>-456798</v>
      </c>
      <c r="D2823" s="178" t="s">
        <v>2158</v>
      </c>
      <c r="E2823" s="178" t="s">
        <v>167</v>
      </c>
      <c r="F2823" s="178" t="s">
        <v>1727</v>
      </c>
      <c r="G2823" s="180">
        <f>VLOOKUP(D2823,Plan1!$B$2:$S$5570,7,)/1000</f>
        <v>5.3049999999999997</v>
      </c>
      <c r="H2823" s="180">
        <f>VLOOKUP(D2823,Plan1!$B$2:$S$5570,8,)/1000</f>
        <v>5.8280000000000003</v>
      </c>
      <c r="I2823" s="180">
        <f>VLOOKUP(D2823,Plan1!$B$2:$S$5570,9,)/1000</f>
        <v>5.2549999999999999</v>
      </c>
      <c r="J2823" s="180">
        <f>VLOOKUP(D2823,Plan1!$B$2:$S$5570,10,)/1000</f>
        <v>5.5860000000000003</v>
      </c>
      <c r="K2823" s="180">
        <f>VLOOKUP(D2823,Plan1!$B$2:$S$5570,11,)/1000</f>
        <v>5.35</v>
      </c>
      <c r="L2823" s="180">
        <f>VLOOKUP(D2823,Plan1!$B$2:$S$5570,12,)/1000</f>
        <v>5.25</v>
      </c>
      <c r="M2823" s="180">
        <f>VLOOKUP(D2823,Plan1!$B$2:$S$5570,13,)/1000</f>
        <v>5.5220000000000002</v>
      </c>
      <c r="N2823" s="180">
        <f>VLOOKUP(D2823,Plan1!$B$2:$S$5570,14,)/1000</f>
        <v>6.2519999999999998</v>
      </c>
      <c r="O2823" s="180">
        <f>VLOOKUP(D2823,Plan1!$B$2:$S$5570,15,)/1000</f>
        <v>5.8639999999999999</v>
      </c>
      <c r="P2823" s="180">
        <f>VLOOKUP(D2823,Plan1!$B$2:$S$5570,16,)/1000</f>
        <v>5.4729999999999999</v>
      </c>
      <c r="Q2823" s="180">
        <f>VLOOKUP(D2823,Plan1!$B$2:$S$5570,17,)/1000</f>
        <v>4.8979999999999997</v>
      </c>
      <c r="R2823" s="180">
        <f>VLOOKUP(D2823,Plan1!$B$2:$S$5570,18,)/1000</f>
        <v>5.0659999999999998</v>
      </c>
      <c r="S2823" s="180">
        <f>VLOOKUP(D2823,Plan1!$B$2:$S$5570,6,)/1000</f>
        <v>5.4710000000000001</v>
      </c>
    </row>
    <row r="2824" spans="1:19" x14ac:dyDescent="0.25">
      <c r="A2824" s="178">
        <v>3227</v>
      </c>
      <c r="B2824" s="178">
        <v>-271308</v>
      </c>
      <c r="C2824" s="178">
        <v>-514687</v>
      </c>
      <c r="D2824" s="178" t="s">
        <v>4575</v>
      </c>
      <c r="E2824" s="178" t="s">
        <v>167</v>
      </c>
      <c r="F2824" s="178" t="s">
        <v>4434</v>
      </c>
      <c r="G2824" s="180">
        <f>VLOOKUP(D2824,Plan1!$B$2:$S$5570,7,)/1000</f>
        <v>5.16</v>
      </c>
      <c r="H2824" s="180">
        <f>VLOOKUP(D2824,Plan1!$B$2:$S$5570,8,)/1000</f>
        <v>5.2060000000000004</v>
      </c>
      <c r="I2824" s="180">
        <f>VLOOKUP(D2824,Plan1!$B$2:$S$5570,9,)/1000</f>
        <v>5.2770000000000001</v>
      </c>
      <c r="J2824" s="180">
        <f>VLOOKUP(D2824,Plan1!$B$2:$S$5570,10,)/1000</f>
        <v>4.8170000000000002</v>
      </c>
      <c r="K2824" s="180">
        <f>VLOOKUP(D2824,Plan1!$B$2:$S$5570,11,)/1000</f>
        <v>3.988</v>
      </c>
      <c r="L2824" s="180">
        <f>VLOOKUP(D2824,Plan1!$B$2:$S$5570,12,)/1000</f>
        <v>3.6669999999999998</v>
      </c>
      <c r="M2824" s="180">
        <f>VLOOKUP(D2824,Plan1!$B$2:$S$5570,13,)/1000</f>
        <v>3.8879999999999999</v>
      </c>
      <c r="N2824" s="180">
        <f>VLOOKUP(D2824,Plan1!$B$2:$S$5570,14,)/1000</f>
        <v>4.71</v>
      </c>
      <c r="O2824" s="180">
        <f>VLOOKUP(D2824,Plan1!$B$2:$S$5570,15,)/1000</f>
        <v>4.43</v>
      </c>
      <c r="P2824" s="180">
        <f>VLOOKUP(D2824,Plan1!$B$2:$S$5570,16,)/1000</f>
        <v>4.8220000000000001</v>
      </c>
      <c r="Q2824" s="180">
        <f>VLOOKUP(D2824,Plan1!$B$2:$S$5570,17,)/1000</f>
        <v>5.4640000000000004</v>
      </c>
      <c r="R2824" s="180">
        <f>VLOOKUP(D2824,Plan1!$B$2:$S$5570,18,)/1000</f>
        <v>5.3579999999999997</v>
      </c>
      <c r="S2824" s="180">
        <f>VLOOKUP(D2824,Plan1!$B$2:$S$5570,6,)/1000</f>
        <v>4.7320000000000002</v>
      </c>
    </row>
    <row r="2825" spans="1:19" x14ac:dyDescent="0.25">
      <c r="A2825" s="178">
        <v>18175</v>
      </c>
      <c r="B2825" s="178">
        <v>-162535</v>
      </c>
      <c r="C2825" s="178">
        <v>-479504</v>
      </c>
      <c r="D2825" s="178" t="s">
        <v>1182</v>
      </c>
      <c r="E2825" s="178" t="s">
        <v>167</v>
      </c>
      <c r="F2825" s="178" t="s">
        <v>1058</v>
      </c>
      <c r="G2825" s="180">
        <f>VLOOKUP(D2825,Plan1!$B$2:$S$5570,7,)/1000</f>
        <v>5.1689999999999996</v>
      </c>
      <c r="H2825" s="180">
        <f>VLOOKUP(D2825,Plan1!$B$2:$S$5570,8,)/1000</f>
        <v>5.57</v>
      </c>
      <c r="I2825" s="180">
        <f>VLOOKUP(D2825,Plan1!$B$2:$S$5570,9,)/1000</f>
        <v>5.2809999999999997</v>
      </c>
      <c r="J2825" s="180">
        <f>VLOOKUP(D2825,Plan1!$B$2:$S$5570,10,)/1000</f>
        <v>5.5940000000000003</v>
      </c>
      <c r="K2825" s="180">
        <f>VLOOKUP(D2825,Plan1!$B$2:$S$5570,11,)/1000</f>
        <v>5.5540000000000003</v>
      </c>
      <c r="L2825" s="180">
        <f>VLOOKUP(D2825,Plan1!$B$2:$S$5570,12,)/1000</f>
        <v>5.5720000000000001</v>
      </c>
      <c r="M2825" s="180">
        <f>VLOOKUP(D2825,Plan1!$B$2:$S$5570,13,)/1000</f>
        <v>5.7969999999999997</v>
      </c>
      <c r="N2825" s="180">
        <f>VLOOKUP(D2825,Plan1!$B$2:$S$5570,14,)/1000</f>
        <v>6.4409999999999998</v>
      </c>
      <c r="O2825" s="180">
        <f>VLOOKUP(D2825,Plan1!$B$2:$S$5570,15,)/1000</f>
        <v>5.8650000000000002</v>
      </c>
      <c r="P2825" s="180">
        <f>VLOOKUP(D2825,Plan1!$B$2:$S$5570,16,)/1000</f>
        <v>5.4889999999999999</v>
      </c>
      <c r="Q2825" s="180">
        <f>VLOOKUP(D2825,Plan1!$B$2:$S$5570,17,)/1000</f>
        <v>4.859</v>
      </c>
      <c r="R2825" s="180">
        <f>VLOOKUP(D2825,Plan1!$B$2:$S$5570,18,)/1000</f>
        <v>5.0670000000000002</v>
      </c>
      <c r="S2825" s="180">
        <f>VLOOKUP(D2825,Plan1!$B$2:$S$5570,6,)/1000</f>
        <v>5.5209999999999999</v>
      </c>
    </row>
    <row r="2826" spans="1:19" x14ac:dyDescent="0.25">
      <c r="A2826" s="178">
        <v>58242</v>
      </c>
      <c r="B2826" s="178">
        <v>-34617</v>
      </c>
      <c r="C2826" s="178">
        <v>-423721</v>
      </c>
      <c r="D2826" s="178" t="s">
        <v>3651</v>
      </c>
      <c r="E2826" s="178" t="s">
        <v>167</v>
      </c>
      <c r="F2826" s="178" t="s">
        <v>3448</v>
      </c>
      <c r="G2826" s="180">
        <f>VLOOKUP(D2826,Plan1!$B$2:$S$5570,7,)/1000</f>
        <v>5.1239999999999997</v>
      </c>
      <c r="H2826" s="180">
        <f>VLOOKUP(D2826,Plan1!$B$2:$S$5570,8,)/1000</f>
        <v>5.3289999999999997</v>
      </c>
      <c r="I2826" s="180">
        <f>VLOOKUP(D2826,Plan1!$B$2:$S$5570,9,)/1000</f>
        <v>5.3040000000000003</v>
      </c>
      <c r="J2826" s="180">
        <f>VLOOKUP(D2826,Plan1!$B$2:$S$5570,10,)/1000</f>
        <v>5.16</v>
      </c>
      <c r="K2826" s="180">
        <f>VLOOKUP(D2826,Plan1!$B$2:$S$5570,11,)/1000</f>
        <v>5.3289999999999997</v>
      </c>
      <c r="L2826" s="180">
        <f>VLOOKUP(D2826,Plan1!$B$2:$S$5570,12,)/1000</f>
        <v>5.44</v>
      </c>
      <c r="M2826" s="180">
        <f>VLOOKUP(D2826,Plan1!$B$2:$S$5570,13,)/1000</f>
        <v>5.6680000000000001</v>
      </c>
      <c r="N2826" s="180">
        <f>VLOOKUP(D2826,Plan1!$B$2:$S$5570,14,)/1000</f>
        <v>6.0890000000000004</v>
      </c>
      <c r="O2826" s="180">
        <f>VLOOKUP(D2826,Plan1!$B$2:$S$5570,15,)/1000</f>
        <v>6.3230000000000004</v>
      </c>
      <c r="P2826" s="180">
        <f>VLOOKUP(D2826,Plan1!$B$2:$S$5570,16,)/1000</f>
        <v>6.2610000000000001</v>
      </c>
      <c r="Q2826" s="180">
        <f>VLOOKUP(D2826,Plan1!$B$2:$S$5570,17,)/1000</f>
        <v>5.9589999999999996</v>
      </c>
      <c r="R2826" s="180">
        <f>VLOOKUP(D2826,Plan1!$B$2:$S$5570,18,)/1000</f>
        <v>5.3949999999999996</v>
      </c>
      <c r="S2826" s="180">
        <f>VLOOKUP(D2826,Plan1!$B$2:$S$5570,6,)/1000</f>
        <v>5.6150000000000002</v>
      </c>
    </row>
    <row r="2827" spans="1:19" x14ac:dyDescent="0.25">
      <c r="A2827" s="178">
        <v>48653</v>
      </c>
      <c r="B2827" s="178">
        <v>-61921</v>
      </c>
      <c r="C2827" s="178">
        <v>-478562</v>
      </c>
      <c r="D2827" s="178" t="s">
        <v>5478</v>
      </c>
      <c r="E2827" s="178" t="s">
        <v>167</v>
      </c>
      <c r="F2827" s="178" t="s">
        <v>5370</v>
      </c>
      <c r="G2827" s="180">
        <f>VLOOKUP(D2827,Plan1!$B$2:$S$5570,7,)/1000</f>
        <v>4.431</v>
      </c>
      <c r="H2827" s="180">
        <f>VLOOKUP(D2827,Plan1!$B$2:$S$5570,8,)/1000</f>
        <v>4.6829999999999998</v>
      </c>
      <c r="I2827" s="180">
        <f>VLOOKUP(D2827,Plan1!$B$2:$S$5570,9,)/1000</f>
        <v>4.7359999999999998</v>
      </c>
      <c r="J2827" s="180">
        <f>VLOOKUP(D2827,Plan1!$B$2:$S$5570,10,)/1000</f>
        <v>4.8609999999999998</v>
      </c>
      <c r="K2827" s="180">
        <f>VLOOKUP(D2827,Plan1!$B$2:$S$5570,11,)/1000</f>
        <v>5.0309999999999997</v>
      </c>
      <c r="L2827" s="180">
        <f>VLOOKUP(D2827,Plan1!$B$2:$S$5570,12,)/1000</f>
        <v>5.4160000000000004</v>
      </c>
      <c r="M2827" s="180">
        <f>VLOOKUP(D2827,Plan1!$B$2:$S$5570,13,)/1000</f>
        <v>5.641</v>
      </c>
      <c r="N2827" s="180">
        <f>VLOOKUP(D2827,Plan1!$B$2:$S$5570,14,)/1000</f>
        <v>6.0979999999999999</v>
      </c>
      <c r="O2827" s="180">
        <f>VLOOKUP(D2827,Plan1!$B$2:$S$5570,15,)/1000</f>
        <v>5.726</v>
      </c>
      <c r="P2827" s="180">
        <f>VLOOKUP(D2827,Plan1!$B$2:$S$5570,16,)/1000</f>
        <v>5.0069999999999997</v>
      </c>
      <c r="Q2827" s="180">
        <f>VLOOKUP(D2827,Plan1!$B$2:$S$5570,17,)/1000</f>
        <v>4.5389999999999997</v>
      </c>
      <c r="R2827" s="180">
        <f>VLOOKUP(D2827,Plan1!$B$2:$S$5570,18,)/1000</f>
        <v>4.3689999999999998</v>
      </c>
      <c r="S2827" s="180">
        <f>VLOOKUP(D2827,Plan1!$B$2:$S$5570,6,)/1000</f>
        <v>5.0449999999999999</v>
      </c>
    </row>
    <row r="2828" spans="1:19" x14ac:dyDescent="0.25">
      <c r="A2828" s="178">
        <v>7178</v>
      </c>
      <c r="B2828" s="178">
        <v>-223773</v>
      </c>
      <c r="C2828" s="178">
        <v>-417852</v>
      </c>
      <c r="D2828" s="178" t="s">
        <v>3714</v>
      </c>
      <c r="E2828" s="178" t="s">
        <v>167</v>
      </c>
      <c r="F2828" s="178" t="s">
        <v>3664</v>
      </c>
      <c r="G2828" s="180">
        <f>VLOOKUP(D2828,Plan1!$B$2:$S$5570,7,)/1000</f>
        <v>5.69</v>
      </c>
      <c r="H2828" s="180">
        <f>VLOOKUP(D2828,Plan1!$B$2:$S$5570,8,)/1000</f>
        <v>6.2770000000000001</v>
      </c>
      <c r="I2828" s="180">
        <f>VLOOKUP(D2828,Plan1!$B$2:$S$5570,9,)/1000</f>
        <v>5.4560000000000004</v>
      </c>
      <c r="J2828" s="180">
        <f>VLOOKUP(D2828,Plan1!$B$2:$S$5570,10,)/1000</f>
        <v>5.3079999999999998</v>
      </c>
      <c r="K2828" s="180">
        <f>VLOOKUP(D2828,Plan1!$B$2:$S$5570,11,)/1000</f>
        <v>4.6870000000000003</v>
      </c>
      <c r="L2828" s="180">
        <f>VLOOKUP(D2828,Plan1!$B$2:$S$5570,12,)/1000</f>
        <v>4.5049999999999999</v>
      </c>
      <c r="M2828" s="180">
        <f>VLOOKUP(D2828,Plan1!$B$2:$S$5570,13,)/1000</f>
        <v>4.4710000000000001</v>
      </c>
      <c r="N2828" s="180">
        <f>VLOOKUP(D2828,Plan1!$B$2:$S$5570,14,)/1000</f>
        <v>5.202</v>
      </c>
      <c r="O2828" s="180">
        <f>VLOOKUP(D2828,Plan1!$B$2:$S$5570,15,)/1000</f>
        <v>4.9269999999999996</v>
      </c>
      <c r="P2828" s="180">
        <f>VLOOKUP(D2828,Plan1!$B$2:$S$5570,16,)/1000</f>
        <v>5.024</v>
      </c>
      <c r="Q2828" s="180">
        <f>VLOOKUP(D2828,Plan1!$B$2:$S$5570,17,)/1000</f>
        <v>4.7619999999999996</v>
      </c>
      <c r="R2828" s="180">
        <f>VLOOKUP(D2828,Plan1!$B$2:$S$5570,18,)/1000</f>
        <v>5.3659999999999997</v>
      </c>
      <c r="S2828" s="180">
        <f>VLOOKUP(D2828,Plan1!$B$2:$S$5570,6,)/1000</f>
        <v>5.14</v>
      </c>
    </row>
    <row r="2829" spans="1:19" x14ac:dyDescent="0.25">
      <c r="A2829" s="178">
        <v>49925</v>
      </c>
      <c r="B2829" s="178">
        <v>-58572</v>
      </c>
      <c r="C2829" s="178">
        <v>-353535</v>
      </c>
      <c r="D2829" s="178" t="s">
        <v>3847</v>
      </c>
      <c r="E2829" s="178" t="s">
        <v>167</v>
      </c>
      <c r="F2829" s="178" t="s">
        <v>3752</v>
      </c>
      <c r="G2829" s="180">
        <f>VLOOKUP(D2829,Plan1!$B$2:$S$5570,7,)/1000</f>
        <v>5.694</v>
      </c>
      <c r="H2829" s="180">
        <f>VLOOKUP(D2829,Plan1!$B$2:$S$5570,8,)/1000</f>
        <v>5.9029999999999996</v>
      </c>
      <c r="I2829" s="180">
        <f>VLOOKUP(D2829,Plan1!$B$2:$S$5570,9,)/1000</f>
        <v>6.0730000000000004</v>
      </c>
      <c r="J2829" s="180">
        <f>VLOOKUP(D2829,Plan1!$B$2:$S$5570,10,)/1000</f>
        <v>5.6470000000000002</v>
      </c>
      <c r="K2829" s="180">
        <f>VLOOKUP(D2829,Plan1!$B$2:$S$5570,11,)/1000</f>
        <v>5.2759999999999998</v>
      </c>
      <c r="L2829" s="180">
        <f>VLOOKUP(D2829,Plan1!$B$2:$S$5570,12,)/1000</f>
        <v>4.8339999999999996</v>
      </c>
      <c r="M2829" s="180">
        <f>VLOOKUP(D2829,Plan1!$B$2:$S$5570,13,)/1000</f>
        <v>4.9059999999999997</v>
      </c>
      <c r="N2829" s="180">
        <f>VLOOKUP(D2829,Plan1!$B$2:$S$5570,14,)/1000</f>
        <v>5.6539999999999999</v>
      </c>
      <c r="O2829" s="180">
        <f>VLOOKUP(D2829,Plan1!$B$2:$S$5570,15,)/1000</f>
        <v>5.9589999999999996</v>
      </c>
      <c r="P2829" s="180">
        <f>VLOOKUP(D2829,Plan1!$B$2:$S$5570,16,)/1000</f>
        <v>6</v>
      </c>
      <c r="Q2829" s="180">
        <f>VLOOKUP(D2829,Plan1!$B$2:$S$5570,17,)/1000</f>
        <v>6.0369999999999999</v>
      </c>
      <c r="R2829" s="180">
        <f>VLOOKUP(D2829,Plan1!$B$2:$S$5570,18,)/1000</f>
        <v>5.6950000000000003</v>
      </c>
      <c r="S2829" s="180">
        <f>VLOOKUP(D2829,Plan1!$B$2:$S$5570,6,)/1000</f>
        <v>5.64</v>
      </c>
    </row>
    <row r="2830" spans="1:19" x14ac:dyDescent="0.25">
      <c r="A2830" s="178">
        <v>27823</v>
      </c>
      <c r="B2830" s="178">
        <v>-121376</v>
      </c>
      <c r="C2830" s="178">
        <v>-403603</v>
      </c>
      <c r="D2830" s="178" t="s">
        <v>648</v>
      </c>
      <c r="E2830" s="178" t="s">
        <v>167</v>
      </c>
      <c r="F2830" s="178" t="s">
        <v>375</v>
      </c>
      <c r="G2830" s="180">
        <f>VLOOKUP(D2830,Plan1!$B$2:$S$5570,7,)/1000</f>
        <v>5.4390000000000001</v>
      </c>
      <c r="H2830" s="180">
        <f>VLOOKUP(D2830,Plan1!$B$2:$S$5570,8,)/1000</f>
        <v>5.6479999999999997</v>
      </c>
      <c r="I2830" s="180">
        <f>VLOOKUP(D2830,Plan1!$B$2:$S$5570,9,)/1000</f>
        <v>5.6870000000000003</v>
      </c>
      <c r="J2830" s="180">
        <f>VLOOKUP(D2830,Plan1!$B$2:$S$5570,10,)/1000</f>
        <v>4.8019999999999996</v>
      </c>
      <c r="K2830" s="180">
        <f>VLOOKUP(D2830,Plan1!$B$2:$S$5570,11,)/1000</f>
        <v>4.2880000000000003</v>
      </c>
      <c r="L2830" s="180">
        <f>VLOOKUP(D2830,Plan1!$B$2:$S$5570,12,)/1000</f>
        <v>3.988</v>
      </c>
      <c r="M2830" s="180">
        <f>VLOOKUP(D2830,Plan1!$B$2:$S$5570,13,)/1000</f>
        <v>4.1050000000000004</v>
      </c>
      <c r="N2830" s="180">
        <f>VLOOKUP(D2830,Plan1!$B$2:$S$5570,14,)/1000</f>
        <v>4.5970000000000004</v>
      </c>
      <c r="O2830" s="180">
        <f>VLOOKUP(D2830,Plan1!$B$2:$S$5570,15,)/1000</f>
        <v>5.29</v>
      </c>
      <c r="P2830" s="180">
        <f>VLOOKUP(D2830,Plan1!$B$2:$S$5570,16,)/1000</f>
        <v>5.0999999999999996</v>
      </c>
      <c r="Q2830" s="180">
        <f>VLOOKUP(D2830,Plan1!$B$2:$S$5570,17,)/1000</f>
        <v>5.1520000000000001</v>
      </c>
      <c r="R2830" s="180">
        <f>VLOOKUP(D2830,Plan1!$B$2:$S$5570,18,)/1000</f>
        <v>5.3529999999999998</v>
      </c>
      <c r="S2830" s="180">
        <f>VLOOKUP(D2830,Plan1!$B$2:$S$5570,6,)/1000</f>
        <v>4.9539999999999997</v>
      </c>
    </row>
    <row r="2831" spans="1:19" x14ac:dyDescent="0.25">
      <c r="A2831" s="178">
        <v>1828</v>
      </c>
      <c r="B2831" s="178">
        <v>-291449</v>
      </c>
      <c r="C2831" s="178">
        <v>-560679</v>
      </c>
      <c r="D2831" s="178" t="s">
        <v>4114</v>
      </c>
      <c r="E2831" s="178" t="s">
        <v>167</v>
      </c>
      <c r="F2831" s="178" t="s">
        <v>3898</v>
      </c>
      <c r="G2831" s="180">
        <f>VLOOKUP(D2831,Plan1!$B$2:$S$5570,7,)/1000</f>
        <v>5.9989999999999997</v>
      </c>
      <c r="H2831" s="180">
        <f>VLOOKUP(D2831,Plan1!$B$2:$S$5570,8,)/1000</f>
        <v>5.992</v>
      </c>
      <c r="I2831" s="180">
        <f>VLOOKUP(D2831,Plan1!$B$2:$S$5570,9,)/1000</f>
        <v>5.7240000000000002</v>
      </c>
      <c r="J2831" s="180">
        <f>VLOOKUP(D2831,Plan1!$B$2:$S$5570,10,)/1000</f>
        <v>4.9820000000000002</v>
      </c>
      <c r="K2831" s="180">
        <f>VLOOKUP(D2831,Plan1!$B$2:$S$5570,11,)/1000</f>
        <v>4.1159999999999997</v>
      </c>
      <c r="L2831" s="180">
        <f>VLOOKUP(D2831,Plan1!$B$2:$S$5570,12,)/1000</f>
        <v>3.53</v>
      </c>
      <c r="M2831" s="180">
        <f>VLOOKUP(D2831,Plan1!$B$2:$S$5570,13,)/1000</f>
        <v>3.891</v>
      </c>
      <c r="N2831" s="180">
        <f>VLOOKUP(D2831,Plan1!$B$2:$S$5570,14,)/1000</f>
        <v>4.5650000000000004</v>
      </c>
      <c r="O2831" s="180">
        <f>VLOOKUP(D2831,Plan1!$B$2:$S$5570,15,)/1000</f>
        <v>4.6349999999999998</v>
      </c>
      <c r="P2831" s="180">
        <f>VLOOKUP(D2831,Plan1!$B$2:$S$5570,16,)/1000</f>
        <v>5.335</v>
      </c>
      <c r="Q2831" s="180">
        <f>VLOOKUP(D2831,Plan1!$B$2:$S$5570,17,)/1000</f>
        <v>5.8289999999999997</v>
      </c>
      <c r="R2831" s="180">
        <f>VLOOKUP(D2831,Plan1!$B$2:$S$5570,18,)/1000</f>
        <v>5.9850000000000003</v>
      </c>
      <c r="S2831" s="180">
        <f>VLOOKUP(D2831,Plan1!$B$2:$S$5570,6,)/1000</f>
        <v>5.0490000000000004</v>
      </c>
    </row>
    <row r="2832" spans="1:19" x14ac:dyDescent="0.25">
      <c r="A2832" s="178">
        <v>31890</v>
      </c>
      <c r="B2832" s="178">
        <v>-106665</v>
      </c>
      <c r="C2832" s="178">
        <v>-375414</v>
      </c>
      <c r="D2832" s="178" t="s">
        <v>5327</v>
      </c>
      <c r="E2832" s="178" t="s">
        <v>167</v>
      </c>
      <c r="F2832" s="178" t="s">
        <v>5304</v>
      </c>
      <c r="G2832" s="180">
        <f>VLOOKUP(D2832,Plan1!$B$2:$S$5570,7,)/1000</f>
        <v>5.6989999999999998</v>
      </c>
      <c r="H2832" s="180">
        <f>VLOOKUP(D2832,Plan1!$B$2:$S$5570,8,)/1000</f>
        <v>5.6950000000000003</v>
      </c>
      <c r="I2832" s="180">
        <f>VLOOKUP(D2832,Plan1!$B$2:$S$5570,9,)/1000</f>
        <v>5.7949999999999999</v>
      </c>
      <c r="J2832" s="180">
        <f>VLOOKUP(D2832,Plan1!$B$2:$S$5570,10,)/1000</f>
        <v>5.1950000000000003</v>
      </c>
      <c r="K2832" s="180">
        <f>VLOOKUP(D2832,Plan1!$B$2:$S$5570,11,)/1000</f>
        <v>4.4770000000000003</v>
      </c>
      <c r="L2832" s="180">
        <f>VLOOKUP(D2832,Plan1!$B$2:$S$5570,12,)/1000</f>
        <v>4.2960000000000003</v>
      </c>
      <c r="M2832" s="180">
        <f>VLOOKUP(D2832,Plan1!$B$2:$S$5570,13,)/1000</f>
        <v>4.3730000000000002</v>
      </c>
      <c r="N2832" s="180">
        <f>VLOOKUP(D2832,Plan1!$B$2:$S$5570,14,)/1000</f>
        <v>4.8010000000000002</v>
      </c>
      <c r="O2832" s="180">
        <f>VLOOKUP(D2832,Plan1!$B$2:$S$5570,15,)/1000</f>
        <v>5.4320000000000004</v>
      </c>
      <c r="P2832" s="180">
        <f>VLOOKUP(D2832,Plan1!$B$2:$S$5570,16,)/1000</f>
        <v>5.51</v>
      </c>
      <c r="Q2832" s="180">
        <f>VLOOKUP(D2832,Plan1!$B$2:$S$5570,17,)/1000</f>
        <v>5.8109999999999999</v>
      </c>
      <c r="R2832" s="180">
        <f>VLOOKUP(D2832,Plan1!$B$2:$S$5570,18,)/1000</f>
        <v>5.7249999999999996</v>
      </c>
      <c r="S2832" s="180">
        <f>VLOOKUP(D2832,Plan1!$B$2:$S$5570,6,)/1000</f>
        <v>5.234</v>
      </c>
    </row>
    <row r="2833" spans="1:19" x14ac:dyDescent="0.25">
      <c r="A2833" s="178">
        <v>67144</v>
      </c>
      <c r="B2833" s="178">
        <v>342</v>
      </c>
      <c r="C2833" s="178">
        <v>-510702</v>
      </c>
      <c r="D2833" s="178" t="s">
        <v>299</v>
      </c>
      <c r="E2833" s="178" t="s">
        <v>177</v>
      </c>
      <c r="F2833" s="178" t="s">
        <v>295</v>
      </c>
      <c r="G2833" s="180">
        <f>VLOOKUP(D2833,Plan1!$B$2:$S$5570,7,)/1000</f>
        <v>4.7130000000000001</v>
      </c>
      <c r="H2833" s="180">
        <f>VLOOKUP(D2833,Plan1!$B$2:$S$5570,8,)/1000</f>
        <v>4.3159999999999998</v>
      </c>
      <c r="I2833" s="180">
        <f>VLOOKUP(D2833,Plan1!$B$2:$S$5570,9,)/1000</f>
        <v>4.2320000000000002</v>
      </c>
      <c r="J2833" s="180">
        <f>VLOOKUP(D2833,Plan1!$B$2:$S$5570,10,)/1000</f>
        <v>4.2859999999999996</v>
      </c>
      <c r="K2833" s="180">
        <f>VLOOKUP(D2833,Plan1!$B$2:$S$5570,11,)/1000</f>
        <v>4.7110000000000003</v>
      </c>
      <c r="L2833" s="180">
        <f>VLOOKUP(D2833,Plan1!$B$2:$S$5570,12,)/1000</f>
        <v>4.9729999999999999</v>
      </c>
      <c r="M2833" s="180">
        <f>VLOOKUP(D2833,Plan1!$B$2:$S$5570,13,)/1000</f>
        <v>5.0910000000000002</v>
      </c>
      <c r="N2833" s="180">
        <f>VLOOKUP(D2833,Plan1!$B$2:$S$5570,14,)/1000</f>
        <v>5.4779999999999998</v>
      </c>
      <c r="O2833" s="180">
        <f>VLOOKUP(D2833,Plan1!$B$2:$S$5570,15,)/1000</f>
        <v>5.6180000000000003</v>
      </c>
      <c r="P2833" s="180">
        <f>VLOOKUP(D2833,Plan1!$B$2:$S$5570,16,)/1000</f>
        <v>5.4829999999999997</v>
      </c>
      <c r="Q2833" s="180">
        <f>VLOOKUP(D2833,Plan1!$B$2:$S$5570,17,)/1000</f>
        <v>5.4560000000000004</v>
      </c>
      <c r="R2833" s="180">
        <f>VLOOKUP(D2833,Plan1!$B$2:$S$5570,18,)/1000</f>
        <v>4.9790000000000001</v>
      </c>
      <c r="S2833" s="180">
        <f>VLOOKUP(D2833,Plan1!$B$2:$S$5570,6,)/1000</f>
        <v>4.944</v>
      </c>
    </row>
    <row r="2834" spans="1:19" x14ac:dyDescent="0.25">
      <c r="A2834" s="178">
        <v>43337</v>
      </c>
      <c r="B2834" s="178">
        <v>-75544</v>
      </c>
      <c r="C2834" s="178">
        <v>-3545</v>
      </c>
      <c r="D2834" s="178" t="s">
        <v>3437</v>
      </c>
      <c r="E2834" s="178" t="s">
        <v>167</v>
      </c>
      <c r="F2834" s="178" t="s">
        <v>3284</v>
      </c>
      <c r="G2834" s="180">
        <f>VLOOKUP(D2834,Plan1!$B$2:$S$5570,7,)/1000</f>
        <v>5.2549999999999999</v>
      </c>
      <c r="H2834" s="180">
        <f>VLOOKUP(D2834,Plan1!$B$2:$S$5570,8,)/1000</f>
        <v>5.5389999999999997</v>
      </c>
      <c r="I2834" s="180">
        <f>VLOOKUP(D2834,Plan1!$B$2:$S$5570,9,)/1000</f>
        <v>5.6849999999999996</v>
      </c>
      <c r="J2834" s="180">
        <f>VLOOKUP(D2834,Plan1!$B$2:$S$5570,10,)/1000</f>
        <v>5.3</v>
      </c>
      <c r="K2834" s="180">
        <f>VLOOKUP(D2834,Plan1!$B$2:$S$5570,11,)/1000</f>
        <v>4.633</v>
      </c>
      <c r="L2834" s="180">
        <f>VLOOKUP(D2834,Plan1!$B$2:$S$5570,12,)/1000</f>
        <v>4.1890000000000001</v>
      </c>
      <c r="M2834" s="180">
        <f>VLOOKUP(D2834,Plan1!$B$2:$S$5570,13,)/1000</f>
        <v>4.2859999999999996</v>
      </c>
      <c r="N2834" s="180">
        <f>VLOOKUP(D2834,Plan1!$B$2:$S$5570,14,)/1000</f>
        <v>4.9690000000000003</v>
      </c>
      <c r="O2834" s="180">
        <f>VLOOKUP(D2834,Plan1!$B$2:$S$5570,15,)/1000</f>
        <v>5.3780000000000001</v>
      </c>
      <c r="P2834" s="180">
        <f>VLOOKUP(D2834,Plan1!$B$2:$S$5570,16,)/1000</f>
        <v>5.4749999999999996</v>
      </c>
      <c r="Q2834" s="180">
        <f>VLOOKUP(D2834,Plan1!$B$2:$S$5570,17,)/1000</f>
        <v>5.7569999999999997</v>
      </c>
      <c r="R2834" s="180">
        <f>VLOOKUP(D2834,Plan1!$B$2:$S$5570,18,)/1000</f>
        <v>5.5289999999999999</v>
      </c>
      <c r="S2834" s="180">
        <f>VLOOKUP(D2834,Plan1!$B$2:$S$5570,6,)/1000</f>
        <v>5.1660000000000004</v>
      </c>
    </row>
    <row r="2835" spans="1:19" x14ac:dyDescent="0.25">
      <c r="A2835" s="178">
        <v>19747</v>
      </c>
      <c r="B2835" s="178">
        <v>-15565</v>
      </c>
      <c r="C2835" s="178">
        <v>-404212</v>
      </c>
      <c r="D2835" s="178" t="s">
        <v>398</v>
      </c>
      <c r="E2835" s="178" t="s">
        <v>167</v>
      </c>
      <c r="F2835" s="178" t="s">
        <v>375</v>
      </c>
      <c r="G2835" s="180">
        <f>VLOOKUP(D2835,Plan1!$B$2:$S$5570,7,)/1000</f>
        <v>5.5030000000000001</v>
      </c>
      <c r="H2835" s="180">
        <f>VLOOKUP(D2835,Plan1!$B$2:$S$5570,8,)/1000</f>
        <v>5.8810000000000002</v>
      </c>
      <c r="I2835" s="180">
        <f>VLOOKUP(D2835,Plan1!$B$2:$S$5570,9,)/1000</f>
        <v>5.5259999999999998</v>
      </c>
      <c r="J2835" s="180">
        <f>VLOOKUP(D2835,Plan1!$B$2:$S$5570,10,)/1000</f>
        <v>5.04</v>
      </c>
      <c r="K2835" s="180">
        <f>VLOOKUP(D2835,Plan1!$B$2:$S$5570,11,)/1000</f>
        <v>4.4009999999999998</v>
      </c>
      <c r="L2835" s="180">
        <f>VLOOKUP(D2835,Plan1!$B$2:$S$5570,12,)/1000</f>
        <v>3.9790000000000001</v>
      </c>
      <c r="M2835" s="180">
        <f>VLOOKUP(D2835,Plan1!$B$2:$S$5570,13,)/1000</f>
        <v>4.1429999999999998</v>
      </c>
      <c r="N2835" s="180">
        <f>VLOOKUP(D2835,Plan1!$B$2:$S$5570,14,)/1000</f>
        <v>4.5570000000000004</v>
      </c>
      <c r="O2835" s="180">
        <f>VLOOKUP(D2835,Plan1!$B$2:$S$5570,15,)/1000</f>
        <v>5.1120000000000001</v>
      </c>
      <c r="P2835" s="180">
        <f>VLOOKUP(D2835,Plan1!$B$2:$S$5570,16,)/1000</f>
        <v>4.9630000000000001</v>
      </c>
      <c r="Q2835" s="180">
        <f>VLOOKUP(D2835,Plan1!$B$2:$S$5570,17,)/1000</f>
        <v>4.8380000000000001</v>
      </c>
      <c r="R2835" s="180">
        <f>VLOOKUP(D2835,Plan1!$B$2:$S$5570,18,)/1000</f>
        <v>5.5359999999999996</v>
      </c>
      <c r="S2835" s="180">
        <f>VLOOKUP(D2835,Plan1!$B$2:$S$5570,6,)/1000</f>
        <v>4.9560000000000004</v>
      </c>
    </row>
    <row r="2836" spans="1:19" x14ac:dyDescent="0.25">
      <c r="A2836" s="178">
        <v>6967</v>
      </c>
      <c r="B2836" s="178">
        <v>-225007</v>
      </c>
      <c r="C2836" s="178">
        <v>-487106</v>
      </c>
      <c r="D2836" s="178" t="s">
        <v>4953</v>
      </c>
      <c r="E2836" s="178" t="s">
        <v>167</v>
      </c>
      <c r="F2836" s="178" t="s">
        <v>4704</v>
      </c>
      <c r="G2836" s="180">
        <f>VLOOKUP(D2836,Plan1!$B$2:$S$5570,7,)/1000</f>
        <v>5.1109999999999998</v>
      </c>
      <c r="H2836" s="180">
        <f>VLOOKUP(D2836,Plan1!$B$2:$S$5570,8,)/1000</f>
        <v>5.6479999999999997</v>
      </c>
      <c r="I2836" s="180">
        <f>VLOOKUP(D2836,Plan1!$B$2:$S$5570,9,)/1000</f>
        <v>5.4909999999999997</v>
      </c>
      <c r="J2836" s="180">
        <f>VLOOKUP(D2836,Plan1!$B$2:$S$5570,10,)/1000</f>
        <v>5.3810000000000002</v>
      </c>
      <c r="K2836" s="180">
        <f>VLOOKUP(D2836,Plan1!$B$2:$S$5570,11,)/1000</f>
        <v>4.7380000000000004</v>
      </c>
      <c r="L2836" s="180">
        <f>VLOOKUP(D2836,Plan1!$B$2:$S$5570,12,)/1000</f>
        <v>4.6319999999999997</v>
      </c>
      <c r="M2836" s="180">
        <f>VLOOKUP(D2836,Plan1!$B$2:$S$5570,13,)/1000</f>
        <v>4.7699999999999996</v>
      </c>
      <c r="N2836" s="180">
        <f>VLOOKUP(D2836,Plan1!$B$2:$S$5570,14,)/1000</f>
        <v>5.6280000000000001</v>
      </c>
      <c r="O2836" s="180">
        <f>VLOOKUP(D2836,Plan1!$B$2:$S$5570,15,)/1000</f>
        <v>5.2439999999999998</v>
      </c>
      <c r="P2836" s="180">
        <f>VLOOKUP(D2836,Plan1!$B$2:$S$5570,16,)/1000</f>
        <v>5.4260000000000002</v>
      </c>
      <c r="Q2836" s="180">
        <f>VLOOKUP(D2836,Plan1!$B$2:$S$5570,17,)/1000</f>
        <v>5.415</v>
      </c>
      <c r="R2836" s="180">
        <f>VLOOKUP(D2836,Plan1!$B$2:$S$5570,18,)/1000</f>
        <v>5.5229999999999997</v>
      </c>
      <c r="S2836" s="180">
        <f>VLOOKUP(D2836,Plan1!$B$2:$S$5570,6,)/1000</f>
        <v>5.2510000000000003</v>
      </c>
    </row>
    <row r="2837" spans="1:19" x14ac:dyDescent="0.25">
      <c r="A2837" s="178">
        <v>52938</v>
      </c>
      <c r="B2837" s="178">
        <v>-5113</v>
      </c>
      <c r="C2837" s="178">
        <v>-366345</v>
      </c>
      <c r="D2837" s="178" t="s">
        <v>3887</v>
      </c>
      <c r="E2837" s="178" t="s">
        <v>167</v>
      </c>
      <c r="F2837" s="178" t="s">
        <v>3752</v>
      </c>
      <c r="G2837" s="180">
        <f>VLOOKUP(D2837,Plan1!$B$2:$S$5570,7,)/1000</f>
        <v>6.0149999999999997</v>
      </c>
      <c r="H2837" s="180">
        <f>VLOOKUP(D2837,Plan1!$B$2:$S$5570,8,)/1000</f>
        <v>5.9569999999999999</v>
      </c>
      <c r="I2837" s="180">
        <f>VLOOKUP(D2837,Plan1!$B$2:$S$5570,9,)/1000</f>
        <v>5.97</v>
      </c>
      <c r="J2837" s="180">
        <f>VLOOKUP(D2837,Plan1!$B$2:$S$5570,10,)/1000</f>
        <v>5.74</v>
      </c>
      <c r="K2837" s="180">
        <f>VLOOKUP(D2837,Plan1!$B$2:$S$5570,11,)/1000</f>
        <v>5.508</v>
      </c>
      <c r="L2837" s="180">
        <f>VLOOKUP(D2837,Plan1!$B$2:$S$5570,12,)/1000</f>
        <v>5.1070000000000002</v>
      </c>
      <c r="M2837" s="180">
        <f>VLOOKUP(D2837,Plan1!$B$2:$S$5570,13,)/1000</f>
        <v>5.3090000000000002</v>
      </c>
      <c r="N2837" s="180">
        <f>VLOOKUP(D2837,Plan1!$B$2:$S$5570,14,)/1000</f>
        <v>5.92</v>
      </c>
      <c r="O2837" s="180">
        <f>VLOOKUP(D2837,Plan1!$B$2:$S$5570,15,)/1000</f>
        <v>6.2889999999999997</v>
      </c>
      <c r="P2837" s="180">
        <f>VLOOKUP(D2837,Plan1!$B$2:$S$5570,16,)/1000</f>
        <v>6.1619999999999999</v>
      </c>
      <c r="Q2837" s="180">
        <f>VLOOKUP(D2837,Plan1!$B$2:$S$5570,17,)/1000</f>
        <v>6.1719999999999997</v>
      </c>
      <c r="R2837" s="180">
        <f>VLOOKUP(D2837,Plan1!$B$2:$S$5570,18,)/1000</f>
        <v>6.0709999999999997</v>
      </c>
      <c r="S2837" s="180">
        <f>VLOOKUP(D2837,Plan1!$B$2:$S$5570,6,)/1000</f>
        <v>5.8520000000000003</v>
      </c>
    </row>
    <row r="2838" spans="1:19" x14ac:dyDescent="0.25">
      <c r="A2838" s="178">
        <v>9797</v>
      </c>
      <c r="B2838" s="178">
        <v>-20806</v>
      </c>
      <c r="C2838" s="178">
        <v>-499639</v>
      </c>
      <c r="D2838" s="178" t="s">
        <v>5205</v>
      </c>
      <c r="E2838" s="178" t="s">
        <v>167</v>
      </c>
      <c r="F2838" s="178" t="s">
        <v>4704</v>
      </c>
      <c r="G2838" s="180">
        <f>VLOOKUP(D2838,Plan1!$B$2:$S$5570,7,)/1000</f>
        <v>5.27</v>
      </c>
      <c r="H2838" s="180">
        <f>VLOOKUP(D2838,Plan1!$B$2:$S$5570,8,)/1000</f>
        <v>5.6139999999999999</v>
      </c>
      <c r="I2838" s="180">
        <f>VLOOKUP(D2838,Plan1!$B$2:$S$5570,9,)/1000</f>
        <v>5.4370000000000003</v>
      </c>
      <c r="J2838" s="180">
        <f>VLOOKUP(D2838,Plan1!$B$2:$S$5570,10,)/1000</f>
        <v>5.5549999999999997</v>
      </c>
      <c r="K2838" s="180">
        <f>VLOOKUP(D2838,Plan1!$B$2:$S$5570,11,)/1000</f>
        <v>5.024</v>
      </c>
      <c r="L2838" s="180">
        <f>VLOOKUP(D2838,Plan1!$B$2:$S$5570,12,)/1000</f>
        <v>4.8810000000000002</v>
      </c>
      <c r="M2838" s="180">
        <f>VLOOKUP(D2838,Plan1!$B$2:$S$5570,13,)/1000</f>
        <v>5.13</v>
      </c>
      <c r="N2838" s="180">
        <f>VLOOKUP(D2838,Plan1!$B$2:$S$5570,14,)/1000</f>
        <v>5.8810000000000002</v>
      </c>
      <c r="O2838" s="180">
        <f>VLOOKUP(D2838,Plan1!$B$2:$S$5570,15,)/1000</f>
        <v>5.37</v>
      </c>
      <c r="P2838" s="180">
        <f>VLOOKUP(D2838,Plan1!$B$2:$S$5570,16,)/1000</f>
        <v>5.492</v>
      </c>
      <c r="Q2838" s="180">
        <f>VLOOKUP(D2838,Plan1!$B$2:$S$5570,17,)/1000</f>
        <v>5.4409999999999998</v>
      </c>
      <c r="R2838" s="180">
        <f>VLOOKUP(D2838,Plan1!$B$2:$S$5570,18,)/1000</f>
        <v>5.4630000000000001</v>
      </c>
      <c r="S2838" s="180">
        <f>VLOOKUP(D2838,Plan1!$B$2:$S$5570,6,)/1000</f>
        <v>5.38</v>
      </c>
    </row>
    <row r="2839" spans="1:19" x14ac:dyDescent="0.25">
      <c r="A2839" s="178">
        <v>25452</v>
      </c>
      <c r="B2839" s="178">
        <v>-13019</v>
      </c>
      <c r="C2839" s="178">
        <v>-426949</v>
      </c>
      <c r="D2839" s="178" t="s">
        <v>553</v>
      </c>
      <c r="E2839" s="178" t="s">
        <v>167</v>
      </c>
      <c r="F2839" s="178" t="s">
        <v>375</v>
      </c>
      <c r="G2839" s="180">
        <f>VLOOKUP(D2839,Plan1!$B$2:$S$5570,7,)/1000</f>
        <v>6.1349999999999998</v>
      </c>
      <c r="H2839" s="180">
        <f>VLOOKUP(D2839,Plan1!$B$2:$S$5570,8,)/1000</f>
        <v>6.3689999999999998</v>
      </c>
      <c r="I2839" s="180">
        <f>VLOOKUP(D2839,Plan1!$B$2:$S$5570,9,)/1000</f>
        <v>6.0940000000000003</v>
      </c>
      <c r="J2839" s="180">
        <f>VLOOKUP(D2839,Plan1!$B$2:$S$5570,10,)/1000</f>
        <v>5.9160000000000004</v>
      </c>
      <c r="K2839" s="180">
        <f>VLOOKUP(D2839,Plan1!$B$2:$S$5570,11,)/1000</f>
        <v>5.5720000000000001</v>
      </c>
      <c r="L2839" s="180">
        <f>VLOOKUP(D2839,Plan1!$B$2:$S$5570,12,)/1000</f>
        <v>5.48</v>
      </c>
      <c r="M2839" s="180">
        <f>VLOOKUP(D2839,Plan1!$B$2:$S$5570,13,)/1000</f>
        <v>5.6470000000000002</v>
      </c>
      <c r="N2839" s="180">
        <f>VLOOKUP(D2839,Plan1!$B$2:$S$5570,14,)/1000</f>
        <v>6.14</v>
      </c>
      <c r="O2839" s="180">
        <f>VLOOKUP(D2839,Plan1!$B$2:$S$5570,15,)/1000</f>
        <v>6.2649999999999997</v>
      </c>
      <c r="P2839" s="180">
        <f>VLOOKUP(D2839,Plan1!$B$2:$S$5570,16,)/1000</f>
        <v>6.2119999999999997</v>
      </c>
      <c r="Q2839" s="180">
        <f>VLOOKUP(D2839,Plan1!$B$2:$S$5570,17,)/1000</f>
        <v>5.6989999999999998</v>
      </c>
      <c r="R2839" s="180">
        <f>VLOOKUP(D2839,Plan1!$B$2:$S$5570,18,)/1000</f>
        <v>6.01</v>
      </c>
      <c r="S2839" s="180">
        <f>VLOOKUP(D2839,Plan1!$B$2:$S$5570,6,)/1000</f>
        <v>5.9610000000000003</v>
      </c>
    </row>
    <row r="2840" spans="1:19" x14ac:dyDescent="0.25">
      <c r="A2840" s="178">
        <v>11044</v>
      </c>
      <c r="B2840" s="178">
        <v>-20146</v>
      </c>
      <c r="C2840" s="178">
        <v>-501939</v>
      </c>
      <c r="D2840" s="178" t="s">
        <v>5290</v>
      </c>
      <c r="E2840" s="178" t="s">
        <v>167</v>
      </c>
      <c r="F2840" s="178" t="s">
        <v>4704</v>
      </c>
      <c r="G2840" s="180">
        <f>VLOOKUP(D2840,Plan1!$B$2:$S$5570,7,)/1000</f>
        <v>5.2949999999999999</v>
      </c>
      <c r="H2840" s="180">
        <f>VLOOKUP(D2840,Plan1!$B$2:$S$5570,8,)/1000</f>
        <v>5.7409999999999997</v>
      </c>
      <c r="I2840" s="180">
        <f>VLOOKUP(D2840,Plan1!$B$2:$S$5570,9,)/1000</f>
        <v>5.4960000000000004</v>
      </c>
      <c r="J2840" s="180">
        <f>VLOOKUP(D2840,Plan1!$B$2:$S$5570,10,)/1000</f>
        <v>5.56</v>
      </c>
      <c r="K2840" s="180">
        <f>VLOOKUP(D2840,Plan1!$B$2:$S$5570,11,)/1000</f>
        <v>5.16</v>
      </c>
      <c r="L2840" s="180">
        <f>VLOOKUP(D2840,Plan1!$B$2:$S$5570,12,)/1000</f>
        <v>5.0019999999999998</v>
      </c>
      <c r="M2840" s="180">
        <f>VLOOKUP(D2840,Plan1!$B$2:$S$5570,13,)/1000</f>
        <v>5.2380000000000004</v>
      </c>
      <c r="N2840" s="180">
        <f>VLOOKUP(D2840,Plan1!$B$2:$S$5570,14,)/1000</f>
        <v>5.8970000000000002</v>
      </c>
      <c r="O2840" s="180">
        <f>VLOOKUP(D2840,Plan1!$B$2:$S$5570,15,)/1000</f>
        <v>5.4619999999999997</v>
      </c>
      <c r="P2840" s="180">
        <f>VLOOKUP(D2840,Plan1!$B$2:$S$5570,16,)/1000</f>
        <v>5.5529999999999999</v>
      </c>
      <c r="Q2840" s="180">
        <f>VLOOKUP(D2840,Plan1!$B$2:$S$5570,17,)/1000</f>
        <v>5.4169999999999998</v>
      </c>
      <c r="R2840" s="180">
        <f>VLOOKUP(D2840,Plan1!$B$2:$S$5570,18,)/1000</f>
        <v>5.5209999999999999</v>
      </c>
      <c r="S2840" s="180">
        <f>VLOOKUP(D2840,Plan1!$B$2:$S$5570,6,)/1000</f>
        <v>5.4450000000000003</v>
      </c>
    </row>
    <row r="2841" spans="1:19" x14ac:dyDescent="0.25">
      <c r="A2841" s="178">
        <v>35287</v>
      </c>
      <c r="B2841" s="178">
        <v>-96607</v>
      </c>
      <c r="C2841" s="178">
        <v>-357018</v>
      </c>
      <c r="D2841" s="178" t="s">
        <v>222</v>
      </c>
      <c r="E2841" s="178" t="s">
        <v>177</v>
      </c>
      <c r="F2841" s="178" t="s">
        <v>192</v>
      </c>
      <c r="G2841" s="180">
        <f>VLOOKUP(D2841,Plan1!$B$2:$S$5570,7,)/1000</f>
        <v>5.8040000000000003</v>
      </c>
      <c r="H2841" s="180">
        <f>VLOOKUP(D2841,Plan1!$B$2:$S$5570,8,)/1000</f>
        <v>5.9539999999999997</v>
      </c>
      <c r="I2841" s="180">
        <f>VLOOKUP(D2841,Plan1!$B$2:$S$5570,9,)/1000</f>
        <v>6.1139999999999999</v>
      </c>
      <c r="J2841" s="180">
        <f>VLOOKUP(D2841,Plan1!$B$2:$S$5570,10,)/1000</f>
        <v>5.4720000000000004</v>
      </c>
      <c r="K2841" s="180">
        <f>VLOOKUP(D2841,Plan1!$B$2:$S$5570,11,)/1000</f>
        <v>4.7720000000000002</v>
      </c>
      <c r="L2841" s="180">
        <f>VLOOKUP(D2841,Plan1!$B$2:$S$5570,12,)/1000</f>
        <v>4.5049999999999999</v>
      </c>
      <c r="M2841" s="180">
        <f>VLOOKUP(D2841,Plan1!$B$2:$S$5570,13,)/1000</f>
        <v>4.6449999999999996</v>
      </c>
      <c r="N2841" s="180">
        <f>VLOOKUP(D2841,Plan1!$B$2:$S$5570,14,)/1000</f>
        <v>5.2759999999999998</v>
      </c>
      <c r="O2841" s="180">
        <f>VLOOKUP(D2841,Plan1!$B$2:$S$5570,15,)/1000</f>
        <v>5.81</v>
      </c>
      <c r="P2841" s="180">
        <f>VLOOKUP(D2841,Plan1!$B$2:$S$5570,16,)/1000</f>
        <v>5.8879999999999999</v>
      </c>
      <c r="Q2841" s="180">
        <f>VLOOKUP(D2841,Plan1!$B$2:$S$5570,17,)/1000</f>
        <v>6.0659999999999998</v>
      </c>
      <c r="R2841" s="180">
        <f>VLOOKUP(D2841,Plan1!$B$2:$S$5570,18,)/1000</f>
        <v>6.0579999999999998</v>
      </c>
      <c r="S2841" s="180">
        <f>VLOOKUP(D2841,Plan1!$B$2:$S$5570,6,)/1000</f>
        <v>5.53</v>
      </c>
    </row>
    <row r="2842" spans="1:19" x14ac:dyDescent="0.25">
      <c r="A2842" s="178">
        <v>16673</v>
      </c>
      <c r="B2842" s="178">
        <v>-170727</v>
      </c>
      <c r="C2842" s="178">
        <v>-407248</v>
      </c>
      <c r="D2842" s="178" t="s">
        <v>2447</v>
      </c>
      <c r="E2842" s="178" t="s">
        <v>167</v>
      </c>
      <c r="F2842" s="178" t="s">
        <v>1727</v>
      </c>
      <c r="G2842" s="180">
        <f>VLOOKUP(D2842,Plan1!$B$2:$S$5570,7,)/1000</f>
        <v>5.5739999999999998</v>
      </c>
      <c r="H2842" s="180">
        <f>VLOOKUP(D2842,Plan1!$B$2:$S$5570,8,)/1000</f>
        <v>6.0650000000000004</v>
      </c>
      <c r="I2842" s="180">
        <f>VLOOKUP(D2842,Plan1!$B$2:$S$5570,9,)/1000</f>
        <v>5.5519999999999996</v>
      </c>
      <c r="J2842" s="180">
        <f>VLOOKUP(D2842,Plan1!$B$2:$S$5570,10,)/1000</f>
        <v>5.0880000000000001</v>
      </c>
      <c r="K2842" s="180">
        <f>VLOOKUP(D2842,Plan1!$B$2:$S$5570,11,)/1000</f>
        <v>4.4240000000000004</v>
      </c>
      <c r="L2842" s="180">
        <f>VLOOKUP(D2842,Plan1!$B$2:$S$5570,12,)/1000</f>
        <v>4.1139999999999999</v>
      </c>
      <c r="M2842" s="180">
        <f>VLOOKUP(D2842,Plan1!$B$2:$S$5570,13,)/1000</f>
        <v>4.2859999999999996</v>
      </c>
      <c r="N2842" s="180">
        <f>VLOOKUP(D2842,Plan1!$B$2:$S$5570,14,)/1000</f>
        <v>4.87</v>
      </c>
      <c r="O2842" s="180">
        <f>VLOOKUP(D2842,Plan1!$B$2:$S$5570,15,)/1000</f>
        <v>5.3</v>
      </c>
      <c r="P2842" s="180">
        <f>VLOOKUP(D2842,Plan1!$B$2:$S$5570,16,)/1000</f>
        <v>5.1920000000000002</v>
      </c>
      <c r="Q2842" s="180">
        <f>VLOOKUP(D2842,Plan1!$B$2:$S$5570,17,)/1000</f>
        <v>4.8940000000000001</v>
      </c>
      <c r="R2842" s="180">
        <f>VLOOKUP(D2842,Plan1!$B$2:$S$5570,18,)/1000</f>
        <v>5.5750000000000002</v>
      </c>
      <c r="S2842" s="180">
        <f>VLOOKUP(D2842,Plan1!$B$2:$S$5570,6,)/1000</f>
        <v>5.0780000000000003</v>
      </c>
    </row>
    <row r="2843" spans="1:19" x14ac:dyDescent="0.25">
      <c r="A2843" s="178">
        <v>2926</v>
      </c>
      <c r="B2843" s="178">
        <v>-275671</v>
      </c>
      <c r="C2843" s="178">
        <v>-516673</v>
      </c>
      <c r="D2843" s="178" t="s">
        <v>4331</v>
      </c>
      <c r="E2843" s="178" t="s">
        <v>167</v>
      </c>
      <c r="F2843" s="178" t="s">
        <v>3898</v>
      </c>
      <c r="G2843" s="180">
        <f>VLOOKUP(D2843,Plan1!$B$2:$S$5570,7,)/1000</f>
        <v>5.5880000000000001</v>
      </c>
      <c r="H2843" s="180">
        <f>VLOOKUP(D2843,Plan1!$B$2:$S$5570,8,)/1000</f>
        <v>5.5359999999999996</v>
      </c>
      <c r="I2843" s="180">
        <f>VLOOKUP(D2843,Plan1!$B$2:$S$5570,9,)/1000</f>
        <v>5.3810000000000002</v>
      </c>
      <c r="J2843" s="180">
        <f>VLOOKUP(D2843,Plan1!$B$2:$S$5570,10,)/1000</f>
        <v>4.9470000000000001</v>
      </c>
      <c r="K2843" s="180">
        <f>VLOOKUP(D2843,Plan1!$B$2:$S$5570,11,)/1000</f>
        <v>4.0460000000000003</v>
      </c>
      <c r="L2843" s="180">
        <f>VLOOKUP(D2843,Plan1!$B$2:$S$5570,12,)/1000</f>
        <v>3.6509999999999998</v>
      </c>
      <c r="M2843" s="180">
        <f>VLOOKUP(D2843,Plan1!$B$2:$S$5570,13,)/1000</f>
        <v>3.944</v>
      </c>
      <c r="N2843" s="180">
        <f>VLOOKUP(D2843,Plan1!$B$2:$S$5570,14,)/1000</f>
        <v>4.6749999999999998</v>
      </c>
      <c r="O2843" s="180">
        <f>VLOOKUP(D2843,Plan1!$B$2:$S$5570,15,)/1000</f>
        <v>4.3689999999999998</v>
      </c>
      <c r="P2843" s="180">
        <f>VLOOKUP(D2843,Plan1!$B$2:$S$5570,16,)/1000</f>
        <v>4.9859999999999998</v>
      </c>
      <c r="Q2843" s="180">
        <f>VLOOKUP(D2843,Plan1!$B$2:$S$5570,17,)/1000</f>
        <v>5.6340000000000003</v>
      </c>
      <c r="R2843" s="180">
        <f>VLOOKUP(D2843,Plan1!$B$2:$S$5570,18,)/1000</f>
        <v>5.657</v>
      </c>
      <c r="S2843" s="180">
        <f>VLOOKUP(D2843,Plan1!$B$2:$S$5570,6,)/1000</f>
        <v>4.8680000000000003</v>
      </c>
    </row>
    <row r="2844" spans="1:19" x14ac:dyDescent="0.25">
      <c r="A2844" s="178">
        <v>36140</v>
      </c>
      <c r="B2844" s="178">
        <v>-94275</v>
      </c>
      <c r="C2844" s="178">
        <v>-619976</v>
      </c>
      <c r="D2844" s="178" t="s">
        <v>4417</v>
      </c>
      <c r="E2844" s="178" t="s">
        <v>167</v>
      </c>
      <c r="F2844" s="178" t="s">
        <v>4373</v>
      </c>
      <c r="G2844" s="180">
        <f>VLOOKUP(D2844,Plan1!$B$2:$S$5570,7,)/1000</f>
        <v>3.9780000000000002</v>
      </c>
      <c r="H2844" s="180">
        <f>VLOOKUP(D2844,Plan1!$B$2:$S$5570,8,)/1000</f>
        <v>4.1890000000000001</v>
      </c>
      <c r="I2844" s="180">
        <f>VLOOKUP(D2844,Plan1!$B$2:$S$5570,9,)/1000</f>
        <v>4.3380000000000001</v>
      </c>
      <c r="J2844" s="180">
        <f>VLOOKUP(D2844,Plan1!$B$2:$S$5570,10,)/1000</f>
        <v>4.5069999999999997</v>
      </c>
      <c r="K2844" s="180">
        <f>VLOOKUP(D2844,Plan1!$B$2:$S$5570,11,)/1000</f>
        <v>4.3259999999999996</v>
      </c>
      <c r="L2844" s="180">
        <f>VLOOKUP(D2844,Plan1!$B$2:$S$5570,12,)/1000</f>
        <v>4.8920000000000003</v>
      </c>
      <c r="M2844" s="180">
        <f>VLOOKUP(D2844,Plan1!$B$2:$S$5570,13,)/1000</f>
        <v>4.9729999999999999</v>
      </c>
      <c r="N2844" s="180">
        <f>VLOOKUP(D2844,Plan1!$B$2:$S$5570,14,)/1000</f>
        <v>5.1079999999999997</v>
      </c>
      <c r="O2844" s="180">
        <f>VLOOKUP(D2844,Plan1!$B$2:$S$5570,15,)/1000</f>
        <v>4.9029999999999996</v>
      </c>
      <c r="P2844" s="180">
        <f>VLOOKUP(D2844,Plan1!$B$2:$S$5570,16,)/1000</f>
        <v>4.8719999999999999</v>
      </c>
      <c r="Q2844" s="180">
        <f>VLOOKUP(D2844,Plan1!$B$2:$S$5570,17,)/1000</f>
        <v>4.4589999999999996</v>
      </c>
      <c r="R2844" s="180">
        <f>VLOOKUP(D2844,Plan1!$B$2:$S$5570,18,)/1000</f>
        <v>4.2469999999999999</v>
      </c>
      <c r="S2844" s="180">
        <f>VLOOKUP(D2844,Plan1!$B$2:$S$5570,6,)/1000</f>
        <v>4.5659999999999998</v>
      </c>
    </row>
    <row r="2845" spans="1:19" x14ac:dyDescent="0.25">
      <c r="A2845" s="178">
        <v>8299</v>
      </c>
      <c r="B2845" s="178">
        <v>-216782</v>
      </c>
      <c r="C2845" s="178">
        <v>-459222</v>
      </c>
      <c r="D2845" s="178" t="s">
        <v>1833</v>
      </c>
      <c r="E2845" s="178" t="s">
        <v>167</v>
      </c>
      <c r="F2845" s="178" t="s">
        <v>1727</v>
      </c>
      <c r="G2845" s="180">
        <f>VLOOKUP(D2845,Plan1!$B$2:$S$5570,7,)/1000</f>
        <v>4.8890000000000002</v>
      </c>
      <c r="H2845" s="180">
        <f>VLOOKUP(D2845,Plan1!$B$2:$S$5570,8,)/1000</f>
        <v>5.4269999999999996</v>
      </c>
      <c r="I2845" s="180">
        <f>VLOOKUP(D2845,Plan1!$B$2:$S$5570,9,)/1000</f>
        <v>4.93</v>
      </c>
      <c r="J2845" s="180">
        <f>VLOOKUP(D2845,Plan1!$B$2:$S$5570,10,)/1000</f>
        <v>5.1459999999999999</v>
      </c>
      <c r="K2845" s="180">
        <f>VLOOKUP(D2845,Plan1!$B$2:$S$5570,11,)/1000</f>
        <v>4.8360000000000003</v>
      </c>
      <c r="L2845" s="180">
        <f>VLOOKUP(D2845,Plan1!$B$2:$S$5570,12,)/1000</f>
        <v>4.7359999999999998</v>
      </c>
      <c r="M2845" s="180">
        <f>VLOOKUP(D2845,Plan1!$B$2:$S$5570,13,)/1000</f>
        <v>4.96</v>
      </c>
      <c r="N2845" s="180">
        <f>VLOOKUP(D2845,Plan1!$B$2:$S$5570,14,)/1000</f>
        <v>5.7560000000000002</v>
      </c>
      <c r="O2845" s="180">
        <f>VLOOKUP(D2845,Plan1!$B$2:$S$5570,15,)/1000</f>
        <v>5.37</v>
      </c>
      <c r="P2845" s="180">
        <f>VLOOKUP(D2845,Plan1!$B$2:$S$5570,16,)/1000</f>
        <v>5.1820000000000004</v>
      </c>
      <c r="Q2845" s="180">
        <f>VLOOKUP(D2845,Plan1!$B$2:$S$5570,17,)/1000</f>
        <v>4.774</v>
      </c>
      <c r="R2845" s="180">
        <f>VLOOKUP(D2845,Plan1!$B$2:$S$5570,18,)/1000</f>
        <v>4.9400000000000004</v>
      </c>
      <c r="S2845" s="180">
        <f>VLOOKUP(D2845,Plan1!$B$2:$S$5570,6,)/1000</f>
        <v>5.0789999999999997</v>
      </c>
    </row>
    <row r="2846" spans="1:19" x14ac:dyDescent="0.25">
      <c r="A2846" s="178">
        <v>42944</v>
      </c>
      <c r="B2846" s="178">
        <v>-76851</v>
      </c>
      <c r="C2846" s="178">
        <v>-355154</v>
      </c>
      <c r="D2846" s="178" t="s">
        <v>3425</v>
      </c>
      <c r="E2846" s="178" t="s">
        <v>167</v>
      </c>
      <c r="F2846" s="178" t="s">
        <v>3284</v>
      </c>
      <c r="G2846" s="180">
        <f>VLOOKUP(D2846,Plan1!$B$2:$S$5570,7,)/1000</f>
        <v>5.3710000000000004</v>
      </c>
      <c r="H2846" s="180">
        <f>VLOOKUP(D2846,Plan1!$B$2:$S$5570,8,)/1000</f>
        <v>5.5789999999999997</v>
      </c>
      <c r="I2846" s="180">
        <f>VLOOKUP(D2846,Plan1!$B$2:$S$5570,9,)/1000</f>
        <v>5.7759999999999998</v>
      </c>
      <c r="J2846" s="180">
        <f>VLOOKUP(D2846,Plan1!$B$2:$S$5570,10,)/1000</f>
        <v>5.3339999999999996</v>
      </c>
      <c r="K2846" s="180">
        <f>VLOOKUP(D2846,Plan1!$B$2:$S$5570,11,)/1000</f>
        <v>4.6879999999999997</v>
      </c>
      <c r="L2846" s="180">
        <f>VLOOKUP(D2846,Plan1!$B$2:$S$5570,12,)/1000</f>
        <v>4.2320000000000002</v>
      </c>
      <c r="M2846" s="180">
        <f>VLOOKUP(D2846,Plan1!$B$2:$S$5570,13,)/1000</f>
        <v>4.3460000000000001</v>
      </c>
      <c r="N2846" s="180">
        <f>VLOOKUP(D2846,Plan1!$B$2:$S$5570,14,)/1000</f>
        <v>5.04</v>
      </c>
      <c r="O2846" s="180">
        <f>VLOOKUP(D2846,Plan1!$B$2:$S$5570,15,)/1000</f>
        <v>5.484</v>
      </c>
      <c r="P2846" s="180">
        <f>VLOOKUP(D2846,Plan1!$B$2:$S$5570,16,)/1000</f>
        <v>5.609</v>
      </c>
      <c r="Q2846" s="180">
        <f>VLOOKUP(D2846,Plan1!$B$2:$S$5570,17,)/1000</f>
        <v>5.78</v>
      </c>
      <c r="R2846" s="180">
        <f>VLOOKUP(D2846,Plan1!$B$2:$S$5570,18,)/1000</f>
        <v>5.601</v>
      </c>
      <c r="S2846" s="180">
        <f>VLOOKUP(D2846,Plan1!$B$2:$S$5570,6,)/1000</f>
        <v>5.2370000000000001</v>
      </c>
    </row>
    <row r="2847" spans="1:19" x14ac:dyDescent="0.25">
      <c r="A2847" s="178">
        <v>3335</v>
      </c>
      <c r="B2847" s="178">
        <v>-268557</v>
      </c>
      <c r="C2847" s="178">
        <v>-51371</v>
      </c>
      <c r="D2847" s="178" t="s">
        <v>4614</v>
      </c>
      <c r="E2847" s="178" t="s">
        <v>167</v>
      </c>
      <c r="F2847" s="178" t="s">
        <v>4434</v>
      </c>
      <c r="G2847" s="180">
        <f>VLOOKUP(D2847,Plan1!$B$2:$S$5570,7,)/1000</f>
        <v>5.0609999999999999</v>
      </c>
      <c r="H2847" s="180">
        <f>VLOOKUP(D2847,Plan1!$B$2:$S$5570,8,)/1000</f>
        <v>5.0140000000000002</v>
      </c>
      <c r="I2847" s="180">
        <f>VLOOKUP(D2847,Plan1!$B$2:$S$5570,9,)/1000</f>
        <v>5.0830000000000002</v>
      </c>
      <c r="J2847" s="180">
        <f>VLOOKUP(D2847,Plan1!$B$2:$S$5570,10,)/1000</f>
        <v>4.6710000000000003</v>
      </c>
      <c r="K2847" s="180">
        <f>VLOOKUP(D2847,Plan1!$B$2:$S$5570,11,)/1000</f>
        <v>3.895</v>
      </c>
      <c r="L2847" s="180">
        <f>VLOOKUP(D2847,Plan1!$B$2:$S$5570,12,)/1000</f>
        <v>3.6840000000000002</v>
      </c>
      <c r="M2847" s="180">
        <f>VLOOKUP(D2847,Plan1!$B$2:$S$5570,13,)/1000</f>
        <v>3.915</v>
      </c>
      <c r="N2847" s="180">
        <f>VLOOKUP(D2847,Plan1!$B$2:$S$5570,14,)/1000</f>
        <v>4.7690000000000001</v>
      </c>
      <c r="O2847" s="180">
        <f>VLOOKUP(D2847,Plan1!$B$2:$S$5570,15,)/1000</f>
        <v>4.3879999999999999</v>
      </c>
      <c r="P2847" s="180">
        <f>VLOOKUP(D2847,Plan1!$B$2:$S$5570,16,)/1000</f>
        <v>4.7130000000000001</v>
      </c>
      <c r="Q2847" s="180">
        <f>VLOOKUP(D2847,Plan1!$B$2:$S$5570,17,)/1000</f>
        <v>5.3070000000000004</v>
      </c>
      <c r="R2847" s="180">
        <f>VLOOKUP(D2847,Plan1!$B$2:$S$5570,18,)/1000</f>
        <v>5.242</v>
      </c>
      <c r="S2847" s="180">
        <f>VLOOKUP(D2847,Plan1!$B$2:$S$5570,6,)/1000</f>
        <v>4.6449999999999996</v>
      </c>
    </row>
    <row r="2848" spans="1:19" x14ac:dyDescent="0.25">
      <c r="A2848" s="178">
        <v>7823</v>
      </c>
      <c r="B2848" s="178">
        <v>-219818</v>
      </c>
      <c r="C2848" s="178">
        <v>-422537</v>
      </c>
      <c r="D2848" s="178" t="s">
        <v>3729</v>
      </c>
      <c r="E2848" s="178" t="s">
        <v>167</v>
      </c>
      <c r="F2848" s="178" t="s">
        <v>3664</v>
      </c>
      <c r="G2848" s="180">
        <f>VLOOKUP(D2848,Plan1!$B$2:$S$5570,7,)/1000</f>
        <v>5.3959999999999999</v>
      </c>
      <c r="H2848" s="180">
        <f>VLOOKUP(D2848,Plan1!$B$2:$S$5570,8,)/1000</f>
        <v>5.9169999999999998</v>
      </c>
      <c r="I2848" s="180">
        <f>VLOOKUP(D2848,Plan1!$B$2:$S$5570,9,)/1000</f>
        <v>5.298</v>
      </c>
      <c r="J2848" s="180">
        <f>VLOOKUP(D2848,Plan1!$B$2:$S$5570,10,)/1000</f>
        <v>4.992</v>
      </c>
      <c r="K2848" s="180">
        <f>VLOOKUP(D2848,Plan1!$B$2:$S$5570,11,)/1000</f>
        <v>4.4480000000000004</v>
      </c>
      <c r="L2848" s="180">
        <f>VLOOKUP(D2848,Plan1!$B$2:$S$5570,12,)/1000</f>
        <v>4.3289999999999997</v>
      </c>
      <c r="M2848" s="180">
        <f>VLOOKUP(D2848,Plan1!$B$2:$S$5570,13,)/1000</f>
        <v>4.4450000000000003</v>
      </c>
      <c r="N2848" s="180">
        <f>VLOOKUP(D2848,Plan1!$B$2:$S$5570,14,)/1000</f>
        <v>5.0430000000000001</v>
      </c>
      <c r="O2848" s="180">
        <f>VLOOKUP(D2848,Plan1!$B$2:$S$5570,15,)/1000</f>
        <v>4.9089999999999998</v>
      </c>
      <c r="P2848" s="180">
        <f>VLOOKUP(D2848,Plan1!$B$2:$S$5570,16,)/1000</f>
        <v>4.8150000000000004</v>
      </c>
      <c r="Q2848" s="180">
        <f>VLOOKUP(D2848,Plan1!$B$2:$S$5570,17,)/1000</f>
        <v>4.5529999999999999</v>
      </c>
      <c r="R2848" s="180">
        <f>VLOOKUP(D2848,Plan1!$B$2:$S$5570,18,)/1000</f>
        <v>5.1429999999999998</v>
      </c>
      <c r="S2848" s="180">
        <f>VLOOKUP(D2848,Plan1!$B$2:$S$5570,6,)/1000</f>
        <v>4.9409999999999998</v>
      </c>
    </row>
    <row r="2849" spans="1:19" x14ac:dyDescent="0.25">
      <c r="A2849" s="178">
        <v>37125</v>
      </c>
      <c r="B2849" s="178">
        <v>-91627</v>
      </c>
      <c r="C2849" s="178">
        <v>-390528</v>
      </c>
      <c r="D2849" s="178" t="s">
        <v>786</v>
      </c>
      <c r="E2849" s="178" t="s">
        <v>167</v>
      </c>
      <c r="F2849" s="178" t="s">
        <v>375</v>
      </c>
      <c r="G2849" s="180">
        <f>VLOOKUP(D2849,Plan1!$B$2:$S$5570,7,)/1000</f>
        <v>5.8650000000000002</v>
      </c>
      <c r="H2849" s="180">
        <f>VLOOKUP(D2849,Plan1!$B$2:$S$5570,8,)/1000</f>
        <v>5.806</v>
      </c>
      <c r="I2849" s="180">
        <f>VLOOKUP(D2849,Plan1!$B$2:$S$5570,9,)/1000</f>
        <v>5.9109999999999996</v>
      </c>
      <c r="J2849" s="180">
        <f>VLOOKUP(D2849,Plan1!$B$2:$S$5570,10,)/1000</f>
        <v>5.5</v>
      </c>
      <c r="K2849" s="180">
        <f>VLOOKUP(D2849,Plan1!$B$2:$S$5570,11,)/1000</f>
        <v>4.8789999999999996</v>
      </c>
      <c r="L2849" s="180">
        <f>VLOOKUP(D2849,Plan1!$B$2:$S$5570,12,)/1000</f>
        <v>4.5469999999999997</v>
      </c>
      <c r="M2849" s="180">
        <f>VLOOKUP(D2849,Plan1!$B$2:$S$5570,13,)/1000</f>
        <v>4.7240000000000002</v>
      </c>
      <c r="N2849" s="180">
        <f>VLOOKUP(D2849,Plan1!$B$2:$S$5570,14,)/1000</f>
        <v>5.3819999999999997</v>
      </c>
      <c r="O2849" s="180">
        <f>VLOOKUP(D2849,Plan1!$B$2:$S$5570,15,)/1000</f>
        <v>6.1130000000000004</v>
      </c>
      <c r="P2849" s="180">
        <f>VLOOKUP(D2849,Plan1!$B$2:$S$5570,16,)/1000</f>
        <v>6.0540000000000003</v>
      </c>
      <c r="Q2849" s="180">
        <f>VLOOKUP(D2849,Plan1!$B$2:$S$5570,17,)/1000</f>
        <v>6.1260000000000003</v>
      </c>
      <c r="R2849" s="180">
        <f>VLOOKUP(D2849,Plan1!$B$2:$S$5570,18,)/1000</f>
        <v>5.923</v>
      </c>
      <c r="S2849" s="180">
        <f>VLOOKUP(D2849,Plan1!$B$2:$S$5570,6,)/1000</f>
        <v>5.569</v>
      </c>
    </row>
    <row r="2850" spans="1:19" x14ac:dyDescent="0.25">
      <c r="A2850" s="178">
        <v>53998</v>
      </c>
      <c r="B2850" s="178">
        <v>-48464</v>
      </c>
      <c r="C2850" s="178">
        <v>-395729</v>
      </c>
      <c r="D2850" s="178" t="s">
        <v>870</v>
      </c>
      <c r="E2850" s="178" t="s">
        <v>167</v>
      </c>
      <c r="F2850" s="178" t="s">
        <v>792</v>
      </c>
      <c r="G2850" s="180">
        <f>VLOOKUP(D2850,Plan1!$B$2:$S$5570,7,)/1000</f>
        <v>5.0199999999999996</v>
      </c>
      <c r="H2850" s="180">
        <f>VLOOKUP(D2850,Plan1!$B$2:$S$5570,8,)/1000</f>
        <v>5.2229999999999999</v>
      </c>
      <c r="I2850" s="180">
        <f>VLOOKUP(D2850,Plan1!$B$2:$S$5570,9,)/1000</f>
        <v>5.3040000000000003</v>
      </c>
      <c r="J2850" s="180">
        <f>VLOOKUP(D2850,Plan1!$B$2:$S$5570,10,)/1000</f>
        <v>5.0209999999999999</v>
      </c>
      <c r="K2850" s="180">
        <f>VLOOKUP(D2850,Plan1!$B$2:$S$5570,11,)/1000</f>
        <v>5.0469999999999997</v>
      </c>
      <c r="L2850" s="180">
        <f>VLOOKUP(D2850,Plan1!$B$2:$S$5570,12,)/1000</f>
        <v>5.0019999999999998</v>
      </c>
      <c r="M2850" s="180">
        <f>VLOOKUP(D2850,Plan1!$B$2:$S$5570,13,)/1000</f>
        <v>5.3680000000000003</v>
      </c>
      <c r="N2850" s="180">
        <f>VLOOKUP(D2850,Plan1!$B$2:$S$5570,14,)/1000</f>
        <v>6.0960000000000001</v>
      </c>
      <c r="O2850" s="180">
        <f>VLOOKUP(D2850,Plan1!$B$2:$S$5570,15,)/1000</f>
        <v>6.4950000000000001</v>
      </c>
      <c r="P2850" s="180">
        <f>VLOOKUP(D2850,Plan1!$B$2:$S$5570,16,)/1000</f>
        <v>6.3</v>
      </c>
      <c r="Q2850" s="180">
        <f>VLOOKUP(D2850,Plan1!$B$2:$S$5570,17,)/1000</f>
        <v>6.0259999999999998</v>
      </c>
      <c r="R2850" s="180">
        <f>VLOOKUP(D2850,Plan1!$B$2:$S$5570,18,)/1000</f>
        <v>5.3639999999999999</v>
      </c>
      <c r="S2850" s="180">
        <f>VLOOKUP(D2850,Plan1!$B$2:$S$5570,6,)/1000</f>
        <v>5.5220000000000002</v>
      </c>
    </row>
    <row r="2851" spans="1:19" x14ac:dyDescent="0.25">
      <c r="A2851" s="178">
        <v>58240</v>
      </c>
      <c r="B2851" s="178">
        <v>-34848</v>
      </c>
      <c r="C2851" s="178">
        <v>-425031</v>
      </c>
      <c r="D2851" s="178" t="s">
        <v>3649</v>
      </c>
      <c r="E2851" s="178" t="s">
        <v>167</v>
      </c>
      <c r="F2851" s="178" t="s">
        <v>3448</v>
      </c>
      <c r="G2851" s="180">
        <f>VLOOKUP(D2851,Plan1!$B$2:$S$5570,7,)/1000</f>
        <v>5.1470000000000002</v>
      </c>
      <c r="H2851" s="180">
        <f>VLOOKUP(D2851,Plan1!$B$2:$S$5570,8,)/1000</f>
        <v>5.2270000000000003</v>
      </c>
      <c r="I2851" s="180">
        <f>VLOOKUP(D2851,Plan1!$B$2:$S$5570,9,)/1000</f>
        <v>5.3940000000000001</v>
      </c>
      <c r="J2851" s="180">
        <f>VLOOKUP(D2851,Plan1!$B$2:$S$5570,10,)/1000</f>
        <v>5.2069999999999999</v>
      </c>
      <c r="K2851" s="180">
        <f>VLOOKUP(D2851,Plan1!$B$2:$S$5570,11,)/1000</f>
        <v>5.2729999999999997</v>
      </c>
      <c r="L2851" s="180">
        <f>VLOOKUP(D2851,Plan1!$B$2:$S$5570,12,)/1000</f>
        <v>5.4610000000000003</v>
      </c>
      <c r="M2851" s="180">
        <f>VLOOKUP(D2851,Plan1!$B$2:$S$5570,13,)/1000</f>
        <v>5.6769999999999996</v>
      </c>
      <c r="N2851" s="180">
        <f>VLOOKUP(D2851,Plan1!$B$2:$S$5570,14,)/1000</f>
        <v>6.1020000000000003</v>
      </c>
      <c r="O2851" s="180">
        <f>VLOOKUP(D2851,Plan1!$B$2:$S$5570,15,)/1000</f>
        <v>6.3330000000000002</v>
      </c>
      <c r="P2851" s="180">
        <f>VLOOKUP(D2851,Plan1!$B$2:$S$5570,16,)/1000</f>
        <v>6.26</v>
      </c>
      <c r="Q2851" s="180">
        <f>VLOOKUP(D2851,Plan1!$B$2:$S$5570,17,)/1000</f>
        <v>5.952</v>
      </c>
      <c r="R2851" s="180">
        <f>VLOOKUP(D2851,Plan1!$B$2:$S$5570,18,)/1000</f>
        <v>5.4210000000000003</v>
      </c>
      <c r="S2851" s="180">
        <f>VLOOKUP(D2851,Plan1!$B$2:$S$5570,6,)/1000</f>
        <v>5.6210000000000004</v>
      </c>
    </row>
    <row r="2852" spans="1:19" x14ac:dyDescent="0.25">
      <c r="A2852" s="178">
        <v>26241</v>
      </c>
      <c r="B2852" s="178">
        <v>-127451</v>
      </c>
      <c r="C2852" s="178">
        <v>-386156</v>
      </c>
      <c r="D2852" s="178" t="s">
        <v>594</v>
      </c>
      <c r="E2852" s="178" t="s">
        <v>167</v>
      </c>
      <c r="F2852" s="178" t="s">
        <v>375</v>
      </c>
      <c r="G2852" s="180">
        <f>VLOOKUP(D2852,Plan1!$B$2:$S$5570,7,)/1000</f>
        <v>5.7610000000000001</v>
      </c>
      <c r="H2852" s="180">
        <f>VLOOKUP(D2852,Plan1!$B$2:$S$5570,8,)/1000</f>
        <v>5.8410000000000002</v>
      </c>
      <c r="I2852" s="180">
        <f>VLOOKUP(D2852,Plan1!$B$2:$S$5570,9,)/1000</f>
        <v>5.9779999999999998</v>
      </c>
      <c r="J2852" s="180">
        <f>VLOOKUP(D2852,Plan1!$B$2:$S$5570,10,)/1000</f>
        <v>5.0819999999999999</v>
      </c>
      <c r="K2852" s="180">
        <f>VLOOKUP(D2852,Plan1!$B$2:$S$5570,11,)/1000</f>
        <v>4.5049999999999999</v>
      </c>
      <c r="L2852" s="180">
        <f>VLOOKUP(D2852,Plan1!$B$2:$S$5570,12,)/1000</f>
        <v>4.2270000000000003</v>
      </c>
      <c r="M2852" s="180">
        <f>VLOOKUP(D2852,Plan1!$B$2:$S$5570,13,)/1000</f>
        <v>4.4779999999999998</v>
      </c>
      <c r="N2852" s="180">
        <f>VLOOKUP(D2852,Plan1!$B$2:$S$5570,14,)/1000</f>
        <v>4.8920000000000003</v>
      </c>
      <c r="O2852" s="180">
        <f>VLOOKUP(D2852,Plan1!$B$2:$S$5570,15,)/1000</f>
        <v>5.4939999999999998</v>
      </c>
      <c r="P2852" s="180">
        <f>VLOOKUP(D2852,Plan1!$B$2:$S$5570,16,)/1000</f>
        <v>5.4710000000000001</v>
      </c>
      <c r="Q2852" s="180">
        <f>VLOOKUP(D2852,Plan1!$B$2:$S$5570,17,)/1000</f>
        <v>5.484</v>
      </c>
      <c r="R2852" s="180">
        <f>VLOOKUP(D2852,Plan1!$B$2:$S$5570,18,)/1000</f>
        <v>5.7549999999999999</v>
      </c>
      <c r="S2852" s="180">
        <f>VLOOKUP(D2852,Plan1!$B$2:$S$5570,6,)/1000</f>
        <v>5.2469999999999999</v>
      </c>
    </row>
    <row r="2853" spans="1:19" x14ac:dyDescent="0.25">
      <c r="A2853" s="178">
        <v>8655</v>
      </c>
      <c r="B2853" s="178">
        <v>-214835</v>
      </c>
      <c r="C2853" s="178">
        <v>-443291</v>
      </c>
      <c r="D2853" s="178" t="s">
        <v>1863</v>
      </c>
      <c r="E2853" s="178" t="s">
        <v>167</v>
      </c>
      <c r="F2853" s="178" t="s">
        <v>1727</v>
      </c>
      <c r="G2853" s="180">
        <f>VLOOKUP(D2853,Plan1!$B$2:$S$5570,7,)/1000</f>
        <v>5.01</v>
      </c>
      <c r="H2853" s="180">
        <f>VLOOKUP(D2853,Plan1!$B$2:$S$5570,8,)/1000</f>
        <v>5.548</v>
      </c>
      <c r="I2853" s="180">
        <f>VLOOKUP(D2853,Plan1!$B$2:$S$5570,9,)/1000</f>
        <v>5.1189999999999998</v>
      </c>
      <c r="J2853" s="180">
        <f>VLOOKUP(D2853,Plan1!$B$2:$S$5570,10,)/1000</f>
        <v>5.0110000000000001</v>
      </c>
      <c r="K2853" s="180">
        <f>VLOOKUP(D2853,Plan1!$B$2:$S$5570,11,)/1000</f>
        <v>4.5759999999999996</v>
      </c>
      <c r="L2853" s="180">
        <f>VLOOKUP(D2853,Plan1!$B$2:$S$5570,12,)/1000</f>
        <v>4.5419999999999998</v>
      </c>
      <c r="M2853" s="180">
        <f>VLOOKUP(D2853,Plan1!$B$2:$S$5570,13,)/1000</f>
        <v>4.7309999999999999</v>
      </c>
      <c r="N2853" s="180">
        <f>VLOOKUP(D2853,Plan1!$B$2:$S$5570,14,)/1000</f>
        <v>5.5519999999999996</v>
      </c>
      <c r="O2853" s="180">
        <f>VLOOKUP(D2853,Plan1!$B$2:$S$5570,15,)/1000</f>
        <v>5.3090000000000002</v>
      </c>
      <c r="P2853" s="180">
        <f>VLOOKUP(D2853,Plan1!$B$2:$S$5570,16,)/1000</f>
        <v>5.1029999999999998</v>
      </c>
      <c r="Q2853" s="180">
        <f>VLOOKUP(D2853,Plan1!$B$2:$S$5570,17,)/1000</f>
        <v>4.6980000000000004</v>
      </c>
      <c r="R2853" s="180">
        <f>VLOOKUP(D2853,Plan1!$B$2:$S$5570,18,)/1000</f>
        <v>5.0309999999999997</v>
      </c>
      <c r="S2853" s="180">
        <f>VLOOKUP(D2853,Plan1!$B$2:$S$5570,6,)/1000</f>
        <v>5.0190000000000001</v>
      </c>
    </row>
    <row r="2854" spans="1:19" x14ac:dyDescent="0.25">
      <c r="A2854" s="178">
        <v>44495</v>
      </c>
      <c r="B2854" s="178">
        <v>-72579</v>
      </c>
      <c r="C2854" s="178">
        <v>-374277</v>
      </c>
      <c r="D2854" s="178" t="s">
        <v>2760</v>
      </c>
      <c r="E2854" s="178" t="s">
        <v>167</v>
      </c>
      <c r="F2854" s="178" t="s">
        <v>2709</v>
      </c>
      <c r="G2854" s="180">
        <f>VLOOKUP(D2854,Plan1!$B$2:$S$5570,7,)/1000</f>
        <v>5.7519999999999998</v>
      </c>
      <c r="H2854" s="180">
        <f>VLOOKUP(D2854,Plan1!$B$2:$S$5570,8,)/1000</f>
        <v>5.8819999999999997</v>
      </c>
      <c r="I2854" s="180">
        <f>VLOOKUP(D2854,Plan1!$B$2:$S$5570,9,)/1000</f>
        <v>6.0510000000000002</v>
      </c>
      <c r="J2854" s="180">
        <f>VLOOKUP(D2854,Plan1!$B$2:$S$5570,10,)/1000</f>
        <v>5.9589999999999996</v>
      </c>
      <c r="K2854" s="180">
        <f>VLOOKUP(D2854,Plan1!$B$2:$S$5570,11,)/1000</f>
        <v>5.375</v>
      </c>
      <c r="L2854" s="180">
        <f>VLOOKUP(D2854,Plan1!$B$2:$S$5570,12,)/1000</f>
        <v>5.0110000000000001</v>
      </c>
      <c r="M2854" s="180">
        <f>VLOOKUP(D2854,Plan1!$B$2:$S$5570,13,)/1000</f>
        <v>5.3739999999999997</v>
      </c>
      <c r="N2854" s="180">
        <f>VLOOKUP(D2854,Plan1!$B$2:$S$5570,14,)/1000</f>
        <v>6.0880000000000001</v>
      </c>
      <c r="O2854" s="180">
        <f>VLOOKUP(D2854,Plan1!$B$2:$S$5570,15,)/1000</f>
        <v>6.5259999999999998</v>
      </c>
      <c r="P2854" s="180">
        <f>VLOOKUP(D2854,Plan1!$B$2:$S$5570,16,)/1000</f>
        <v>6.45</v>
      </c>
      <c r="Q2854" s="180">
        <f>VLOOKUP(D2854,Plan1!$B$2:$S$5570,17,)/1000</f>
        <v>6.3920000000000003</v>
      </c>
      <c r="R2854" s="180">
        <f>VLOOKUP(D2854,Plan1!$B$2:$S$5570,18,)/1000</f>
        <v>6.02</v>
      </c>
      <c r="S2854" s="180">
        <f>VLOOKUP(D2854,Plan1!$B$2:$S$5570,6,)/1000</f>
        <v>5.907</v>
      </c>
    </row>
    <row r="2855" spans="1:19" x14ac:dyDescent="0.25">
      <c r="A2855" s="178">
        <v>62468</v>
      </c>
      <c r="B2855" s="178">
        <v>-20456</v>
      </c>
      <c r="C2855" s="178">
        <v>-475571</v>
      </c>
      <c r="D2855" s="178" t="s">
        <v>2639</v>
      </c>
      <c r="E2855" s="178" t="s">
        <v>167</v>
      </c>
      <c r="F2855" s="178" t="s">
        <v>2567</v>
      </c>
      <c r="G2855" s="180">
        <f>VLOOKUP(D2855,Plan1!$B$2:$S$5570,7,)/1000</f>
        <v>4.5460000000000003</v>
      </c>
      <c r="H2855" s="180">
        <f>VLOOKUP(D2855,Plan1!$B$2:$S$5570,8,)/1000</f>
        <v>4.4740000000000002</v>
      </c>
      <c r="I2855" s="180">
        <f>VLOOKUP(D2855,Plan1!$B$2:$S$5570,9,)/1000</f>
        <v>4.5960000000000001</v>
      </c>
      <c r="J2855" s="180">
        <f>VLOOKUP(D2855,Plan1!$B$2:$S$5570,10,)/1000</f>
        <v>4.6150000000000002</v>
      </c>
      <c r="K2855" s="180">
        <f>VLOOKUP(D2855,Plan1!$B$2:$S$5570,11,)/1000</f>
        <v>4.8259999999999996</v>
      </c>
      <c r="L2855" s="180">
        <f>VLOOKUP(D2855,Plan1!$B$2:$S$5570,12,)/1000</f>
        <v>5.0529999999999999</v>
      </c>
      <c r="M2855" s="180">
        <f>VLOOKUP(D2855,Plan1!$B$2:$S$5570,13,)/1000</f>
        <v>5.1680000000000001</v>
      </c>
      <c r="N2855" s="180">
        <f>VLOOKUP(D2855,Plan1!$B$2:$S$5570,14,)/1000</f>
        <v>5.4169999999999998</v>
      </c>
      <c r="O2855" s="180">
        <f>VLOOKUP(D2855,Plan1!$B$2:$S$5570,15,)/1000</f>
        <v>5.4740000000000002</v>
      </c>
      <c r="P2855" s="180">
        <f>VLOOKUP(D2855,Plan1!$B$2:$S$5570,16,)/1000</f>
        <v>5.2430000000000003</v>
      </c>
      <c r="Q2855" s="180">
        <f>VLOOKUP(D2855,Plan1!$B$2:$S$5570,17,)/1000</f>
        <v>4.9720000000000004</v>
      </c>
      <c r="R2855" s="180">
        <f>VLOOKUP(D2855,Plan1!$B$2:$S$5570,18,)/1000</f>
        <v>4.657</v>
      </c>
      <c r="S2855" s="180">
        <f>VLOOKUP(D2855,Plan1!$B$2:$S$5570,6,)/1000</f>
        <v>4.92</v>
      </c>
    </row>
    <row r="2856" spans="1:19" x14ac:dyDescent="0.25">
      <c r="A2856" s="178">
        <v>21670</v>
      </c>
      <c r="B2856" s="178">
        <v>-146628</v>
      </c>
      <c r="C2856" s="178">
        <v>-414918</v>
      </c>
      <c r="D2856" s="178" t="s">
        <v>441</v>
      </c>
      <c r="E2856" s="178" t="s">
        <v>167</v>
      </c>
      <c r="F2856" s="178" t="s">
        <v>375</v>
      </c>
      <c r="G2856" s="180">
        <f>VLOOKUP(D2856,Plan1!$B$2:$S$5570,7,)/1000</f>
        <v>5.7629999999999999</v>
      </c>
      <c r="H2856" s="180">
        <f>VLOOKUP(D2856,Plan1!$B$2:$S$5570,8,)/1000</f>
        <v>5.9710000000000001</v>
      </c>
      <c r="I2856" s="180">
        <f>VLOOKUP(D2856,Plan1!$B$2:$S$5570,9,)/1000</f>
        <v>5.7080000000000002</v>
      </c>
      <c r="J2856" s="180">
        <f>VLOOKUP(D2856,Plan1!$B$2:$S$5570,10,)/1000</f>
        <v>5.2469999999999999</v>
      </c>
      <c r="K2856" s="180">
        <f>VLOOKUP(D2856,Plan1!$B$2:$S$5570,11,)/1000</f>
        <v>4.8230000000000004</v>
      </c>
      <c r="L2856" s="180">
        <f>VLOOKUP(D2856,Plan1!$B$2:$S$5570,12,)/1000</f>
        <v>4.4710000000000001</v>
      </c>
      <c r="M2856" s="180">
        <f>VLOOKUP(D2856,Plan1!$B$2:$S$5570,13,)/1000</f>
        <v>4.7569999999999997</v>
      </c>
      <c r="N2856" s="180">
        <f>VLOOKUP(D2856,Plan1!$B$2:$S$5570,14,)/1000</f>
        <v>5.2510000000000003</v>
      </c>
      <c r="O2856" s="180">
        <f>VLOOKUP(D2856,Plan1!$B$2:$S$5570,15,)/1000</f>
        <v>5.8890000000000002</v>
      </c>
      <c r="P2856" s="180">
        <f>VLOOKUP(D2856,Plan1!$B$2:$S$5570,16,)/1000</f>
        <v>5.6890000000000001</v>
      </c>
      <c r="Q2856" s="180">
        <f>VLOOKUP(D2856,Plan1!$B$2:$S$5570,17,)/1000</f>
        <v>5.2350000000000003</v>
      </c>
      <c r="R2856" s="180">
        <f>VLOOKUP(D2856,Plan1!$B$2:$S$5570,18,)/1000</f>
        <v>5.657</v>
      </c>
      <c r="S2856" s="180">
        <f>VLOOKUP(D2856,Plan1!$B$2:$S$5570,6,)/1000</f>
        <v>5.3719999999999999</v>
      </c>
    </row>
    <row r="2857" spans="1:19" x14ac:dyDescent="0.25">
      <c r="A2857" s="178">
        <v>3771</v>
      </c>
      <c r="B2857" s="178">
        <v>-261164</v>
      </c>
      <c r="C2857" s="178">
        <v>-498091</v>
      </c>
      <c r="D2857" s="178" t="s">
        <v>4700</v>
      </c>
      <c r="E2857" s="178" t="s">
        <v>167</v>
      </c>
      <c r="F2857" s="178" t="s">
        <v>4434</v>
      </c>
      <c r="G2857" s="180">
        <f>VLOOKUP(D2857,Plan1!$B$2:$S$5570,7,)/1000</f>
        <v>4.9210000000000003</v>
      </c>
      <c r="H2857" s="180">
        <f>VLOOKUP(D2857,Plan1!$B$2:$S$5570,8,)/1000</f>
        <v>4.9379999999999997</v>
      </c>
      <c r="I2857" s="180">
        <f>VLOOKUP(D2857,Plan1!$B$2:$S$5570,9,)/1000</f>
        <v>4.7889999999999997</v>
      </c>
      <c r="J2857" s="180">
        <f>VLOOKUP(D2857,Plan1!$B$2:$S$5570,10,)/1000</f>
        <v>4.2279999999999998</v>
      </c>
      <c r="K2857" s="180">
        <f>VLOOKUP(D2857,Plan1!$B$2:$S$5570,11,)/1000</f>
        <v>3.6549999999999998</v>
      </c>
      <c r="L2857" s="180">
        <f>VLOOKUP(D2857,Plan1!$B$2:$S$5570,12,)/1000</f>
        <v>3.294</v>
      </c>
      <c r="M2857" s="180">
        <f>VLOOKUP(D2857,Plan1!$B$2:$S$5570,13,)/1000</f>
        <v>3.58</v>
      </c>
      <c r="N2857" s="180">
        <f>VLOOKUP(D2857,Plan1!$B$2:$S$5570,14,)/1000</f>
        <v>4.577</v>
      </c>
      <c r="O2857" s="180">
        <f>VLOOKUP(D2857,Plan1!$B$2:$S$5570,15,)/1000</f>
        <v>4.1109999999999998</v>
      </c>
      <c r="P2857" s="180">
        <f>VLOOKUP(D2857,Plan1!$B$2:$S$5570,16,)/1000</f>
        <v>4.3369999999999997</v>
      </c>
      <c r="Q2857" s="180">
        <f>VLOOKUP(D2857,Plan1!$B$2:$S$5570,17,)/1000</f>
        <v>4.8520000000000003</v>
      </c>
      <c r="R2857" s="180">
        <f>VLOOKUP(D2857,Plan1!$B$2:$S$5570,18,)/1000</f>
        <v>4.9580000000000002</v>
      </c>
      <c r="S2857" s="180">
        <f>VLOOKUP(D2857,Plan1!$B$2:$S$5570,6,)/1000</f>
        <v>4.3529999999999998</v>
      </c>
    </row>
    <row r="2858" spans="1:19" x14ac:dyDescent="0.25">
      <c r="A2858" s="178">
        <v>65414</v>
      </c>
      <c r="B2858" s="178">
        <v>-7975</v>
      </c>
      <c r="C2858" s="178">
        <v>-47601</v>
      </c>
      <c r="D2858" s="178" t="s">
        <v>2697</v>
      </c>
      <c r="E2858" s="178" t="s">
        <v>167</v>
      </c>
      <c r="F2858" s="178" t="s">
        <v>2567</v>
      </c>
      <c r="G2858" s="180">
        <f>VLOOKUP(D2858,Plan1!$B$2:$S$5570,7,)/1000</f>
        <v>4.4939999999999998</v>
      </c>
      <c r="H2858" s="180">
        <f>VLOOKUP(D2858,Plan1!$B$2:$S$5570,8,)/1000</f>
        <v>4.2190000000000003</v>
      </c>
      <c r="I2858" s="180">
        <f>VLOOKUP(D2858,Plan1!$B$2:$S$5570,9,)/1000</f>
        <v>4.1529999999999996</v>
      </c>
      <c r="J2858" s="180">
        <f>VLOOKUP(D2858,Plan1!$B$2:$S$5570,10,)/1000</f>
        <v>4.1779999999999999</v>
      </c>
      <c r="K2858" s="180">
        <f>VLOOKUP(D2858,Plan1!$B$2:$S$5570,11,)/1000</f>
        <v>4.5039999999999996</v>
      </c>
      <c r="L2858" s="180">
        <f>VLOOKUP(D2858,Plan1!$B$2:$S$5570,12,)/1000</f>
        <v>4.766</v>
      </c>
      <c r="M2858" s="180">
        <f>VLOOKUP(D2858,Plan1!$B$2:$S$5570,13,)/1000</f>
        <v>4.8630000000000004</v>
      </c>
      <c r="N2858" s="180">
        <f>VLOOKUP(D2858,Plan1!$B$2:$S$5570,14,)/1000</f>
        <v>5.2149999999999999</v>
      </c>
      <c r="O2858" s="180">
        <f>VLOOKUP(D2858,Plan1!$B$2:$S$5570,15,)/1000</f>
        <v>5.4610000000000003</v>
      </c>
      <c r="P2858" s="180">
        <f>VLOOKUP(D2858,Plan1!$B$2:$S$5570,16,)/1000</f>
        <v>5.3150000000000004</v>
      </c>
      <c r="Q2858" s="180">
        <f>VLOOKUP(D2858,Plan1!$B$2:$S$5570,17,)/1000</f>
        <v>5.1609999999999996</v>
      </c>
      <c r="R2858" s="180">
        <f>VLOOKUP(D2858,Plan1!$B$2:$S$5570,18,)/1000</f>
        <v>4.8070000000000004</v>
      </c>
      <c r="S2858" s="180">
        <f>VLOOKUP(D2858,Plan1!$B$2:$S$5570,6,)/1000</f>
        <v>4.7610000000000001</v>
      </c>
    </row>
    <row r="2859" spans="1:19" x14ac:dyDescent="0.25">
      <c r="A2859" s="178">
        <v>58553</v>
      </c>
      <c r="B2859" s="178">
        <v>-33964</v>
      </c>
      <c r="C2859" s="178">
        <v>-422046</v>
      </c>
      <c r="D2859" s="178" t="s">
        <v>1439</v>
      </c>
      <c r="E2859" s="178" t="s">
        <v>167</v>
      </c>
      <c r="F2859" s="178" t="s">
        <v>1298</v>
      </c>
      <c r="G2859" s="180">
        <f>VLOOKUP(D2859,Plan1!$B$2:$S$5570,7,)/1000</f>
        <v>5.0869999999999997</v>
      </c>
      <c r="H2859" s="180">
        <f>VLOOKUP(D2859,Plan1!$B$2:$S$5570,8,)/1000</f>
        <v>5.2350000000000003</v>
      </c>
      <c r="I2859" s="180">
        <f>VLOOKUP(D2859,Plan1!$B$2:$S$5570,9,)/1000</f>
        <v>5.2380000000000004</v>
      </c>
      <c r="J2859" s="180">
        <f>VLOOKUP(D2859,Plan1!$B$2:$S$5570,10,)/1000</f>
        <v>5.1139999999999999</v>
      </c>
      <c r="K2859" s="180">
        <f>VLOOKUP(D2859,Plan1!$B$2:$S$5570,11,)/1000</f>
        <v>5.2619999999999996</v>
      </c>
      <c r="L2859" s="180">
        <f>VLOOKUP(D2859,Plan1!$B$2:$S$5570,12,)/1000</f>
        <v>5.48</v>
      </c>
      <c r="M2859" s="180">
        <f>VLOOKUP(D2859,Plan1!$B$2:$S$5570,13,)/1000</f>
        <v>5.6669999999999998</v>
      </c>
      <c r="N2859" s="180">
        <f>VLOOKUP(D2859,Plan1!$B$2:$S$5570,14,)/1000</f>
        <v>6.0540000000000003</v>
      </c>
      <c r="O2859" s="180">
        <f>VLOOKUP(D2859,Plan1!$B$2:$S$5570,15,)/1000</f>
        <v>6.2770000000000001</v>
      </c>
      <c r="P2859" s="180">
        <f>VLOOKUP(D2859,Plan1!$B$2:$S$5570,16,)/1000</f>
        <v>6.274</v>
      </c>
      <c r="Q2859" s="180">
        <f>VLOOKUP(D2859,Plan1!$B$2:$S$5570,17,)/1000</f>
        <v>5.9279999999999999</v>
      </c>
      <c r="R2859" s="180">
        <f>VLOOKUP(D2859,Plan1!$B$2:$S$5570,18,)/1000</f>
        <v>5.3650000000000002</v>
      </c>
      <c r="S2859" s="180">
        <f>VLOOKUP(D2859,Plan1!$B$2:$S$5570,6,)/1000</f>
        <v>5.5819999999999999</v>
      </c>
    </row>
    <row r="2860" spans="1:19" x14ac:dyDescent="0.25">
      <c r="A2860" s="178">
        <v>10146</v>
      </c>
      <c r="B2860" s="178">
        <v>-20644</v>
      </c>
      <c r="C2860" s="178">
        <v>-502259</v>
      </c>
      <c r="D2860" s="178" t="s">
        <v>5230</v>
      </c>
      <c r="E2860" s="178" t="s">
        <v>167</v>
      </c>
      <c r="F2860" s="178" t="s">
        <v>4704</v>
      </c>
      <c r="G2860" s="180">
        <f>VLOOKUP(D2860,Plan1!$B$2:$S$5570,7,)/1000</f>
        <v>5.2949999999999999</v>
      </c>
      <c r="H2860" s="180">
        <f>VLOOKUP(D2860,Plan1!$B$2:$S$5570,8,)/1000</f>
        <v>5.6390000000000002</v>
      </c>
      <c r="I2860" s="180">
        <f>VLOOKUP(D2860,Plan1!$B$2:$S$5570,9,)/1000</f>
        <v>5.4850000000000003</v>
      </c>
      <c r="J2860" s="180">
        <f>VLOOKUP(D2860,Plan1!$B$2:$S$5570,10,)/1000</f>
        <v>5.5119999999999996</v>
      </c>
      <c r="K2860" s="180">
        <f>VLOOKUP(D2860,Plan1!$B$2:$S$5570,11,)/1000</f>
        <v>5.024</v>
      </c>
      <c r="L2860" s="180">
        <f>VLOOKUP(D2860,Plan1!$B$2:$S$5570,12,)/1000</f>
        <v>4.9029999999999996</v>
      </c>
      <c r="M2860" s="180">
        <f>VLOOKUP(D2860,Plan1!$B$2:$S$5570,13,)/1000</f>
        <v>5.0979999999999999</v>
      </c>
      <c r="N2860" s="180">
        <f>VLOOKUP(D2860,Plan1!$B$2:$S$5570,14,)/1000</f>
        <v>5.8280000000000003</v>
      </c>
      <c r="O2860" s="180">
        <f>VLOOKUP(D2860,Plan1!$B$2:$S$5570,15,)/1000</f>
        <v>5.4020000000000001</v>
      </c>
      <c r="P2860" s="180">
        <f>VLOOKUP(D2860,Plan1!$B$2:$S$5570,16,)/1000</f>
        <v>5.4580000000000002</v>
      </c>
      <c r="Q2860" s="180">
        <f>VLOOKUP(D2860,Plan1!$B$2:$S$5570,17,)/1000</f>
        <v>5.43</v>
      </c>
      <c r="R2860" s="180">
        <f>VLOOKUP(D2860,Plan1!$B$2:$S$5570,18,)/1000</f>
        <v>5.4950000000000001</v>
      </c>
      <c r="S2860" s="180">
        <f>VLOOKUP(D2860,Plan1!$B$2:$S$5570,6,)/1000</f>
        <v>5.3810000000000002</v>
      </c>
    </row>
    <row r="2861" spans="1:19" x14ac:dyDescent="0.25">
      <c r="A2861" s="178">
        <v>6744</v>
      </c>
      <c r="B2861" s="178">
        <v>-226636</v>
      </c>
      <c r="C2861" s="178">
        <v>-430319</v>
      </c>
      <c r="D2861" s="178" t="s">
        <v>3688</v>
      </c>
      <c r="E2861" s="178" t="s">
        <v>167</v>
      </c>
      <c r="F2861" s="178" t="s">
        <v>3664</v>
      </c>
      <c r="G2861" s="180">
        <f>VLOOKUP(D2861,Plan1!$B$2:$S$5570,7,)/1000</f>
        <v>5.3470000000000004</v>
      </c>
      <c r="H2861" s="180">
        <f>VLOOKUP(D2861,Plan1!$B$2:$S$5570,8,)/1000</f>
        <v>5.8789999999999996</v>
      </c>
      <c r="I2861" s="180">
        <f>VLOOKUP(D2861,Plan1!$B$2:$S$5570,9,)/1000</f>
        <v>5.1820000000000004</v>
      </c>
      <c r="J2861" s="180">
        <f>VLOOKUP(D2861,Plan1!$B$2:$S$5570,10,)/1000</f>
        <v>5.0570000000000004</v>
      </c>
      <c r="K2861" s="180">
        <f>VLOOKUP(D2861,Plan1!$B$2:$S$5570,11,)/1000</f>
        <v>4.42</v>
      </c>
      <c r="L2861" s="180">
        <f>VLOOKUP(D2861,Plan1!$B$2:$S$5570,12,)/1000</f>
        <v>4.3719999999999999</v>
      </c>
      <c r="M2861" s="180">
        <f>VLOOKUP(D2861,Plan1!$B$2:$S$5570,13,)/1000</f>
        <v>4.2809999999999997</v>
      </c>
      <c r="N2861" s="180">
        <f>VLOOKUP(D2861,Plan1!$B$2:$S$5570,14,)/1000</f>
        <v>4.9809999999999999</v>
      </c>
      <c r="O2861" s="180">
        <f>VLOOKUP(D2861,Plan1!$B$2:$S$5570,15,)/1000</f>
        <v>4.6609999999999996</v>
      </c>
      <c r="P2861" s="180">
        <f>VLOOKUP(D2861,Plan1!$B$2:$S$5570,16,)/1000</f>
        <v>4.7779999999999996</v>
      </c>
      <c r="Q2861" s="180">
        <f>VLOOKUP(D2861,Plan1!$B$2:$S$5570,17,)/1000</f>
        <v>4.5110000000000001</v>
      </c>
      <c r="R2861" s="180">
        <f>VLOOKUP(D2861,Plan1!$B$2:$S$5570,18,)/1000</f>
        <v>5.0279999999999996</v>
      </c>
      <c r="S2861" s="180">
        <f>VLOOKUP(D2861,Plan1!$B$2:$S$5570,6,)/1000</f>
        <v>4.875</v>
      </c>
    </row>
    <row r="2862" spans="1:19" x14ac:dyDescent="0.25">
      <c r="A2862" s="178">
        <v>19749</v>
      </c>
      <c r="B2862" s="178">
        <v>-156244</v>
      </c>
      <c r="C2862" s="178">
        <v>-402591</v>
      </c>
      <c r="D2862" s="178" t="s">
        <v>399</v>
      </c>
      <c r="E2862" s="178" t="s">
        <v>167</v>
      </c>
      <c r="F2862" s="178" t="s">
        <v>375</v>
      </c>
      <c r="G2862" s="180">
        <f>VLOOKUP(D2862,Plan1!$B$2:$S$5570,7,)/1000</f>
        <v>5.3949999999999996</v>
      </c>
      <c r="H2862" s="180">
        <f>VLOOKUP(D2862,Plan1!$B$2:$S$5570,8,)/1000</f>
        <v>5.7750000000000004</v>
      </c>
      <c r="I2862" s="180">
        <f>VLOOKUP(D2862,Plan1!$B$2:$S$5570,9,)/1000</f>
        <v>5.423</v>
      </c>
      <c r="J2862" s="180">
        <f>VLOOKUP(D2862,Plan1!$B$2:$S$5570,10,)/1000</f>
        <v>5.0229999999999997</v>
      </c>
      <c r="K2862" s="180">
        <f>VLOOKUP(D2862,Plan1!$B$2:$S$5570,11,)/1000</f>
        <v>4.4050000000000002</v>
      </c>
      <c r="L2862" s="180">
        <f>VLOOKUP(D2862,Plan1!$B$2:$S$5570,12,)/1000</f>
        <v>4.01</v>
      </c>
      <c r="M2862" s="180">
        <f>VLOOKUP(D2862,Plan1!$B$2:$S$5570,13,)/1000</f>
        <v>4.1459999999999999</v>
      </c>
      <c r="N2862" s="180">
        <f>VLOOKUP(D2862,Plan1!$B$2:$S$5570,14,)/1000</f>
        <v>4.53</v>
      </c>
      <c r="O2862" s="180">
        <f>VLOOKUP(D2862,Plan1!$B$2:$S$5570,15,)/1000</f>
        <v>5.0759999999999996</v>
      </c>
      <c r="P2862" s="180">
        <f>VLOOKUP(D2862,Plan1!$B$2:$S$5570,16,)/1000</f>
        <v>4.9370000000000003</v>
      </c>
      <c r="Q2862" s="180">
        <f>VLOOKUP(D2862,Plan1!$B$2:$S$5570,17,)/1000</f>
        <v>4.7930000000000001</v>
      </c>
      <c r="R2862" s="180">
        <f>VLOOKUP(D2862,Plan1!$B$2:$S$5570,18,)/1000</f>
        <v>5.44</v>
      </c>
      <c r="S2862" s="180">
        <f>VLOOKUP(D2862,Plan1!$B$2:$S$5570,6,)/1000</f>
        <v>4.9130000000000003</v>
      </c>
    </row>
    <row r="2863" spans="1:19" x14ac:dyDescent="0.25">
      <c r="A2863" s="178">
        <v>28930</v>
      </c>
      <c r="B2863" s="178">
        <v>-11706</v>
      </c>
      <c r="C2863" s="178">
        <v>-401498</v>
      </c>
      <c r="D2863" s="178" t="s">
        <v>683</v>
      </c>
      <c r="E2863" s="178" t="s">
        <v>167</v>
      </c>
      <c r="F2863" s="178" t="s">
        <v>375</v>
      </c>
      <c r="G2863" s="180">
        <f>VLOOKUP(D2863,Plan1!$B$2:$S$5570,7,)/1000</f>
        <v>5.577</v>
      </c>
      <c r="H2863" s="180">
        <f>VLOOKUP(D2863,Plan1!$B$2:$S$5570,8,)/1000</f>
        <v>5.6230000000000002</v>
      </c>
      <c r="I2863" s="180">
        <f>VLOOKUP(D2863,Plan1!$B$2:$S$5570,9,)/1000</f>
        <v>5.7450000000000001</v>
      </c>
      <c r="J2863" s="180">
        <f>VLOOKUP(D2863,Plan1!$B$2:$S$5570,10,)/1000</f>
        <v>4.891</v>
      </c>
      <c r="K2863" s="180">
        <f>VLOOKUP(D2863,Plan1!$B$2:$S$5570,11,)/1000</f>
        <v>4.3090000000000002</v>
      </c>
      <c r="L2863" s="180">
        <f>VLOOKUP(D2863,Plan1!$B$2:$S$5570,12,)/1000</f>
        <v>4.0439999999999996</v>
      </c>
      <c r="M2863" s="180">
        <f>VLOOKUP(D2863,Plan1!$B$2:$S$5570,13,)/1000</f>
        <v>4.2300000000000004</v>
      </c>
      <c r="N2863" s="180">
        <f>VLOOKUP(D2863,Plan1!$B$2:$S$5570,14,)/1000</f>
        <v>4.6669999999999998</v>
      </c>
      <c r="O2863" s="180">
        <f>VLOOKUP(D2863,Plan1!$B$2:$S$5570,15,)/1000</f>
        <v>5.36</v>
      </c>
      <c r="P2863" s="180">
        <f>VLOOKUP(D2863,Plan1!$B$2:$S$5570,16,)/1000</f>
        <v>5.2519999999999998</v>
      </c>
      <c r="Q2863" s="180">
        <f>VLOOKUP(D2863,Plan1!$B$2:$S$5570,17,)/1000</f>
        <v>5.3029999999999999</v>
      </c>
      <c r="R2863" s="180">
        <f>VLOOKUP(D2863,Plan1!$B$2:$S$5570,18,)/1000</f>
        <v>5.4509999999999996</v>
      </c>
      <c r="S2863" s="180">
        <f>VLOOKUP(D2863,Plan1!$B$2:$S$5570,6,)/1000</f>
        <v>5.0380000000000003</v>
      </c>
    </row>
    <row r="2864" spans="1:19" x14ac:dyDescent="0.25">
      <c r="A2864" s="178">
        <v>5723</v>
      </c>
      <c r="B2864" s="178">
        <v>-235403</v>
      </c>
      <c r="C2864" s="178">
        <v>-471854</v>
      </c>
      <c r="D2864" s="178" t="s">
        <v>4778</v>
      </c>
      <c r="E2864" s="178" t="s">
        <v>167</v>
      </c>
      <c r="F2864" s="178" t="s">
        <v>4704</v>
      </c>
      <c r="G2864" s="180">
        <f>VLOOKUP(D2864,Plan1!$B$2:$S$5570,7,)/1000</f>
        <v>4.9020000000000001</v>
      </c>
      <c r="H2864" s="180">
        <f>VLOOKUP(D2864,Plan1!$B$2:$S$5570,8,)/1000</f>
        <v>5.4370000000000003</v>
      </c>
      <c r="I2864" s="180">
        <f>VLOOKUP(D2864,Plan1!$B$2:$S$5570,9,)/1000</f>
        <v>5.2050000000000001</v>
      </c>
      <c r="J2864" s="180">
        <f>VLOOKUP(D2864,Plan1!$B$2:$S$5570,10,)/1000</f>
        <v>5.0869999999999997</v>
      </c>
      <c r="K2864" s="180">
        <f>VLOOKUP(D2864,Plan1!$B$2:$S$5570,11,)/1000</f>
        <v>4.4859999999999998</v>
      </c>
      <c r="L2864" s="180">
        <f>VLOOKUP(D2864,Plan1!$B$2:$S$5570,12,)/1000</f>
        <v>4.3739999999999997</v>
      </c>
      <c r="M2864" s="180">
        <f>VLOOKUP(D2864,Plan1!$B$2:$S$5570,13,)/1000</f>
        <v>4.3940000000000001</v>
      </c>
      <c r="N2864" s="180">
        <f>VLOOKUP(D2864,Plan1!$B$2:$S$5570,14,)/1000</f>
        <v>5.3479999999999999</v>
      </c>
      <c r="O2864" s="180">
        <f>VLOOKUP(D2864,Plan1!$B$2:$S$5570,15,)/1000</f>
        <v>4.9059999999999997</v>
      </c>
      <c r="P2864" s="180">
        <f>VLOOKUP(D2864,Plan1!$B$2:$S$5570,16,)/1000</f>
        <v>4.9589999999999996</v>
      </c>
      <c r="Q2864" s="180">
        <f>VLOOKUP(D2864,Plan1!$B$2:$S$5570,17,)/1000</f>
        <v>5.0389999999999997</v>
      </c>
      <c r="R2864" s="180">
        <f>VLOOKUP(D2864,Plan1!$B$2:$S$5570,18,)/1000</f>
        <v>5.2919999999999998</v>
      </c>
      <c r="S2864" s="180">
        <f>VLOOKUP(D2864,Plan1!$B$2:$S$5570,6,)/1000</f>
        <v>4.952</v>
      </c>
    </row>
    <row r="2865" spans="1:19" x14ac:dyDescent="0.25">
      <c r="A2865" s="178">
        <v>5946</v>
      </c>
      <c r="B2865" s="178">
        <v>-233176</v>
      </c>
      <c r="C2865" s="178">
        <v>-465901</v>
      </c>
      <c r="D2865" s="178" t="s">
        <v>4817</v>
      </c>
      <c r="E2865" s="178" t="s">
        <v>167</v>
      </c>
      <c r="F2865" s="178" t="s">
        <v>4704</v>
      </c>
      <c r="G2865" s="180">
        <f>VLOOKUP(D2865,Plan1!$B$2:$S$5570,7,)/1000</f>
        <v>4.7869999999999999</v>
      </c>
      <c r="H2865" s="180">
        <f>VLOOKUP(D2865,Plan1!$B$2:$S$5570,8,)/1000</f>
        <v>5.3780000000000001</v>
      </c>
      <c r="I2865" s="180">
        <f>VLOOKUP(D2865,Plan1!$B$2:$S$5570,9,)/1000</f>
        <v>5.0709999999999997</v>
      </c>
      <c r="J2865" s="180">
        <f>VLOOKUP(D2865,Plan1!$B$2:$S$5570,10,)/1000</f>
        <v>4.9980000000000002</v>
      </c>
      <c r="K2865" s="180">
        <f>VLOOKUP(D2865,Plan1!$B$2:$S$5570,11,)/1000</f>
        <v>4.423</v>
      </c>
      <c r="L2865" s="180">
        <f>VLOOKUP(D2865,Plan1!$B$2:$S$5570,12,)/1000</f>
        <v>4.37</v>
      </c>
      <c r="M2865" s="180">
        <f>VLOOKUP(D2865,Plan1!$B$2:$S$5570,13,)/1000</f>
        <v>4.3949999999999996</v>
      </c>
      <c r="N2865" s="180">
        <f>VLOOKUP(D2865,Plan1!$B$2:$S$5570,14,)/1000</f>
        <v>5.3239999999999998</v>
      </c>
      <c r="O2865" s="180">
        <f>VLOOKUP(D2865,Plan1!$B$2:$S$5570,15,)/1000</f>
        <v>4.8259999999999996</v>
      </c>
      <c r="P2865" s="180">
        <f>VLOOKUP(D2865,Plan1!$B$2:$S$5570,16,)/1000</f>
        <v>4.8920000000000003</v>
      </c>
      <c r="Q2865" s="180">
        <f>VLOOKUP(D2865,Plan1!$B$2:$S$5570,17,)/1000</f>
        <v>4.8150000000000004</v>
      </c>
      <c r="R2865" s="180">
        <f>VLOOKUP(D2865,Plan1!$B$2:$S$5570,18,)/1000</f>
        <v>5.149</v>
      </c>
      <c r="S2865" s="180">
        <f>VLOOKUP(D2865,Plan1!$B$2:$S$5570,6,)/1000</f>
        <v>4.8689999999999998</v>
      </c>
    </row>
    <row r="2866" spans="1:19" x14ac:dyDescent="0.25">
      <c r="A2866" s="178">
        <v>16198</v>
      </c>
      <c r="B2866" s="178">
        <v>-17297</v>
      </c>
      <c r="C2866" s="178">
        <v>-494944</v>
      </c>
      <c r="D2866" s="178" t="s">
        <v>1114</v>
      </c>
      <c r="E2866" s="178" t="s">
        <v>167</v>
      </c>
      <c r="F2866" s="178" t="s">
        <v>1058</v>
      </c>
      <c r="G2866" s="180">
        <f>VLOOKUP(D2866,Plan1!$B$2:$S$5570,7,)/1000</f>
        <v>5.1390000000000002</v>
      </c>
      <c r="H2866" s="180">
        <f>VLOOKUP(D2866,Plan1!$B$2:$S$5570,8,)/1000</f>
        <v>5.47</v>
      </c>
      <c r="I2866" s="180">
        <f>VLOOKUP(D2866,Plan1!$B$2:$S$5570,9,)/1000</f>
        <v>5.399</v>
      </c>
      <c r="J2866" s="180">
        <f>VLOOKUP(D2866,Plan1!$B$2:$S$5570,10,)/1000</f>
        <v>5.6719999999999997</v>
      </c>
      <c r="K2866" s="180">
        <f>VLOOKUP(D2866,Plan1!$B$2:$S$5570,11,)/1000</f>
        <v>5.5289999999999999</v>
      </c>
      <c r="L2866" s="180">
        <f>VLOOKUP(D2866,Plan1!$B$2:$S$5570,12,)/1000</f>
        <v>5.3739999999999997</v>
      </c>
      <c r="M2866" s="180">
        <f>VLOOKUP(D2866,Plan1!$B$2:$S$5570,13,)/1000</f>
        <v>5.5759999999999996</v>
      </c>
      <c r="N2866" s="180">
        <f>VLOOKUP(D2866,Plan1!$B$2:$S$5570,14,)/1000</f>
        <v>6.29</v>
      </c>
      <c r="O2866" s="180">
        <f>VLOOKUP(D2866,Plan1!$B$2:$S$5570,15,)/1000</f>
        <v>5.6660000000000004</v>
      </c>
      <c r="P2866" s="180">
        <f>VLOOKUP(D2866,Plan1!$B$2:$S$5570,16,)/1000</f>
        <v>5.4290000000000003</v>
      </c>
      <c r="Q2866" s="180">
        <f>VLOOKUP(D2866,Plan1!$B$2:$S$5570,17,)/1000</f>
        <v>5.0780000000000003</v>
      </c>
      <c r="R2866" s="180">
        <f>VLOOKUP(D2866,Plan1!$B$2:$S$5570,18,)/1000</f>
        <v>5.0789999999999997</v>
      </c>
      <c r="S2866" s="180">
        <f>VLOOKUP(D2866,Plan1!$B$2:$S$5570,6,)/1000</f>
        <v>5.4749999999999996</v>
      </c>
    </row>
    <row r="2867" spans="1:19" x14ac:dyDescent="0.25">
      <c r="A2867" s="178">
        <v>3080</v>
      </c>
      <c r="B2867" s="178">
        <v>-274197</v>
      </c>
      <c r="C2867" s="178">
        <v>-489492</v>
      </c>
      <c r="D2867" s="178" t="s">
        <v>4524</v>
      </c>
      <c r="E2867" s="178" t="s">
        <v>167</v>
      </c>
      <c r="F2867" s="178" t="s">
        <v>4434</v>
      </c>
      <c r="G2867" s="180">
        <f>VLOOKUP(D2867,Plan1!$B$2:$S$5570,7,)/1000</f>
        <v>4.8719999999999999</v>
      </c>
      <c r="H2867" s="180">
        <f>VLOOKUP(D2867,Plan1!$B$2:$S$5570,8,)/1000</f>
        <v>5.0510000000000002</v>
      </c>
      <c r="I2867" s="180">
        <f>VLOOKUP(D2867,Plan1!$B$2:$S$5570,9,)/1000</f>
        <v>4.8019999999999996</v>
      </c>
      <c r="J2867" s="180">
        <f>VLOOKUP(D2867,Plan1!$B$2:$S$5570,10,)/1000</f>
        <v>4.3250000000000002</v>
      </c>
      <c r="K2867" s="180">
        <f>VLOOKUP(D2867,Plan1!$B$2:$S$5570,11,)/1000</f>
        <v>3.9009999999999998</v>
      </c>
      <c r="L2867" s="180">
        <f>VLOOKUP(D2867,Plan1!$B$2:$S$5570,12,)/1000</f>
        <v>3.41</v>
      </c>
      <c r="M2867" s="180">
        <f>VLOOKUP(D2867,Plan1!$B$2:$S$5570,13,)/1000</f>
        <v>3.52</v>
      </c>
      <c r="N2867" s="180">
        <f>VLOOKUP(D2867,Plan1!$B$2:$S$5570,14,)/1000</f>
        <v>4.1159999999999997</v>
      </c>
      <c r="O2867" s="180">
        <f>VLOOKUP(D2867,Plan1!$B$2:$S$5570,15,)/1000</f>
        <v>3.6989999999999998</v>
      </c>
      <c r="P2867" s="180">
        <f>VLOOKUP(D2867,Plan1!$B$2:$S$5570,16,)/1000</f>
        <v>3.798</v>
      </c>
      <c r="Q2867" s="180">
        <f>VLOOKUP(D2867,Plan1!$B$2:$S$5570,17,)/1000</f>
        <v>4.6760000000000002</v>
      </c>
      <c r="R2867" s="180">
        <f>VLOOKUP(D2867,Plan1!$B$2:$S$5570,18,)/1000</f>
        <v>4.8849999999999998</v>
      </c>
      <c r="S2867" s="180">
        <f>VLOOKUP(D2867,Plan1!$B$2:$S$5570,6,)/1000</f>
        <v>4.2539999999999996</v>
      </c>
    </row>
    <row r="2868" spans="1:19" x14ac:dyDescent="0.25">
      <c r="A2868" s="178">
        <v>36012</v>
      </c>
      <c r="B2868" s="178">
        <v>-95339</v>
      </c>
      <c r="C2868" s="178">
        <v>-369869</v>
      </c>
      <c r="D2868" s="178" t="s">
        <v>242</v>
      </c>
      <c r="E2868" s="178" t="s">
        <v>167</v>
      </c>
      <c r="F2868" s="178" t="s">
        <v>192</v>
      </c>
      <c r="G2868" s="180">
        <f>VLOOKUP(D2868,Plan1!$B$2:$S$5570,7,)/1000</f>
        <v>5.7640000000000002</v>
      </c>
      <c r="H2868" s="180">
        <f>VLOOKUP(D2868,Plan1!$B$2:$S$5570,8,)/1000</f>
        <v>5.6369999999999996</v>
      </c>
      <c r="I2868" s="180">
        <f>VLOOKUP(D2868,Plan1!$B$2:$S$5570,9,)/1000</f>
        <v>5.9249999999999998</v>
      </c>
      <c r="J2868" s="180">
        <f>VLOOKUP(D2868,Plan1!$B$2:$S$5570,10,)/1000</f>
        <v>5.3949999999999996</v>
      </c>
      <c r="K2868" s="180">
        <f>VLOOKUP(D2868,Plan1!$B$2:$S$5570,11,)/1000</f>
        <v>4.609</v>
      </c>
      <c r="L2868" s="180">
        <f>VLOOKUP(D2868,Plan1!$B$2:$S$5570,12,)/1000</f>
        <v>4.2789999999999999</v>
      </c>
      <c r="M2868" s="180">
        <f>VLOOKUP(D2868,Plan1!$B$2:$S$5570,13,)/1000</f>
        <v>4.3959999999999999</v>
      </c>
      <c r="N2868" s="180">
        <f>VLOOKUP(D2868,Plan1!$B$2:$S$5570,14,)/1000</f>
        <v>4.8959999999999999</v>
      </c>
      <c r="O2868" s="180">
        <f>VLOOKUP(D2868,Plan1!$B$2:$S$5570,15,)/1000</f>
        <v>5.5679999999999996</v>
      </c>
      <c r="P2868" s="180">
        <f>VLOOKUP(D2868,Plan1!$B$2:$S$5570,16,)/1000</f>
        <v>5.7460000000000004</v>
      </c>
      <c r="Q2868" s="180">
        <f>VLOOKUP(D2868,Plan1!$B$2:$S$5570,17,)/1000</f>
        <v>6.1230000000000002</v>
      </c>
      <c r="R2868" s="180">
        <f>VLOOKUP(D2868,Plan1!$B$2:$S$5570,18,)/1000</f>
        <v>5.9349999999999996</v>
      </c>
      <c r="S2868" s="180">
        <f>VLOOKUP(D2868,Plan1!$B$2:$S$5570,6,)/1000</f>
        <v>5.3559999999999999</v>
      </c>
    </row>
    <row r="2869" spans="1:19" x14ac:dyDescent="0.25">
      <c r="A2869" s="178">
        <v>47982</v>
      </c>
      <c r="B2869" s="178">
        <v>-63999</v>
      </c>
      <c r="C2869" s="178">
        <v>-383243</v>
      </c>
      <c r="D2869" s="178" t="s">
        <v>3768</v>
      </c>
      <c r="E2869" s="178" t="s">
        <v>167</v>
      </c>
      <c r="F2869" s="178" t="s">
        <v>3752</v>
      </c>
      <c r="G2869" s="180">
        <f>VLOOKUP(D2869,Plan1!$B$2:$S$5570,7,)/1000</f>
        <v>5.7530000000000001</v>
      </c>
      <c r="H2869" s="180">
        <f>VLOOKUP(D2869,Plan1!$B$2:$S$5570,8,)/1000</f>
        <v>5.8380000000000001</v>
      </c>
      <c r="I2869" s="180">
        <f>VLOOKUP(D2869,Plan1!$B$2:$S$5570,9,)/1000</f>
        <v>6.008</v>
      </c>
      <c r="J2869" s="180">
        <f>VLOOKUP(D2869,Plan1!$B$2:$S$5570,10,)/1000</f>
        <v>5.7770000000000001</v>
      </c>
      <c r="K2869" s="180">
        <f>VLOOKUP(D2869,Plan1!$B$2:$S$5570,11,)/1000</f>
        <v>5.4470000000000001</v>
      </c>
      <c r="L2869" s="180">
        <f>VLOOKUP(D2869,Plan1!$B$2:$S$5570,12,)/1000</f>
        <v>5.2309999999999999</v>
      </c>
      <c r="M2869" s="180">
        <f>VLOOKUP(D2869,Plan1!$B$2:$S$5570,13,)/1000</f>
        <v>5.6020000000000003</v>
      </c>
      <c r="N2869" s="180">
        <f>VLOOKUP(D2869,Plan1!$B$2:$S$5570,14,)/1000</f>
        <v>6.28</v>
      </c>
      <c r="O2869" s="180">
        <f>VLOOKUP(D2869,Plan1!$B$2:$S$5570,15,)/1000</f>
        <v>6.5149999999999997</v>
      </c>
      <c r="P2869" s="180">
        <f>VLOOKUP(D2869,Plan1!$B$2:$S$5570,16,)/1000</f>
        <v>6.4589999999999996</v>
      </c>
      <c r="Q2869" s="180">
        <f>VLOOKUP(D2869,Plan1!$B$2:$S$5570,17,)/1000</f>
        <v>6.4409999999999998</v>
      </c>
      <c r="R2869" s="180">
        <f>VLOOKUP(D2869,Plan1!$B$2:$S$5570,18,)/1000</f>
        <v>5.9039999999999999</v>
      </c>
      <c r="S2869" s="180">
        <f>VLOOKUP(D2869,Plan1!$B$2:$S$5570,6,)/1000</f>
        <v>5.9379999999999997</v>
      </c>
    </row>
    <row r="2870" spans="1:19" x14ac:dyDescent="0.25">
      <c r="A2870" s="178">
        <v>3607</v>
      </c>
      <c r="B2870" s="178">
        <v>-263714</v>
      </c>
      <c r="C2870" s="178">
        <v>-50327</v>
      </c>
      <c r="D2870" s="178" t="s">
        <v>4683</v>
      </c>
      <c r="E2870" s="178" t="s">
        <v>167</v>
      </c>
      <c r="F2870" s="178" t="s">
        <v>4434</v>
      </c>
      <c r="G2870" s="180">
        <f>VLOOKUP(D2870,Plan1!$B$2:$S$5570,7,)/1000</f>
        <v>4.8570000000000002</v>
      </c>
      <c r="H2870" s="180">
        <f>VLOOKUP(D2870,Plan1!$B$2:$S$5570,8,)/1000</f>
        <v>4.8339999999999996</v>
      </c>
      <c r="I2870" s="180">
        <f>VLOOKUP(D2870,Plan1!$B$2:$S$5570,9,)/1000</f>
        <v>4.7779999999999996</v>
      </c>
      <c r="J2870" s="180">
        <f>VLOOKUP(D2870,Plan1!$B$2:$S$5570,10,)/1000</f>
        <v>4.1189999999999998</v>
      </c>
      <c r="K2870" s="180">
        <f>VLOOKUP(D2870,Plan1!$B$2:$S$5570,11,)/1000</f>
        <v>3.6139999999999999</v>
      </c>
      <c r="L2870" s="180">
        <f>VLOOKUP(D2870,Plan1!$B$2:$S$5570,12,)/1000</f>
        <v>3.2149999999999999</v>
      </c>
      <c r="M2870" s="180">
        <f>VLOOKUP(D2870,Plan1!$B$2:$S$5570,13,)/1000</f>
        <v>3.49</v>
      </c>
      <c r="N2870" s="180">
        <f>VLOOKUP(D2870,Plan1!$B$2:$S$5570,14,)/1000</f>
        <v>4.4379999999999997</v>
      </c>
      <c r="O2870" s="180">
        <f>VLOOKUP(D2870,Plan1!$B$2:$S$5570,15,)/1000</f>
        <v>4.04</v>
      </c>
      <c r="P2870" s="180">
        <f>VLOOKUP(D2870,Plan1!$B$2:$S$5570,16,)/1000</f>
        <v>4.2039999999999997</v>
      </c>
      <c r="Q2870" s="180">
        <f>VLOOKUP(D2870,Plan1!$B$2:$S$5570,17,)/1000</f>
        <v>4.8840000000000003</v>
      </c>
      <c r="R2870" s="180">
        <f>VLOOKUP(D2870,Plan1!$B$2:$S$5570,18,)/1000</f>
        <v>4.899</v>
      </c>
      <c r="S2870" s="180">
        <f>VLOOKUP(D2870,Plan1!$B$2:$S$5570,6,)/1000</f>
        <v>4.2809999999999997</v>
      </c>
    </row>
    <row r="2871" spans="1:19" x14ac:dyDescent="0.25">
      <c r="A2871" s="178">
        <v>15314</v>
      </c>
      <c r="B2871" s="178">
        <v>-178461</v>
      </c>
      <c r="C2871" s="178">
        <v>-420773</v>
      </c>
      <c r="D2871" s="178" t="s">
        <v>2409</v>
      </c>
      <c r="E2871" s="178" t="s">
        <v>167</v>
      </c>
      <c r="F2871" s="178" t="s">
        <v>1727</v>
      </c>
      <c r="G2871" s="180">
        <f>VLOOKUP(D2871,Plan1!$B$2:$S$5570,7,)/1000</f>
        <v>5.2830000000000004</v>
      </c>
      <c r="H2871" s="180">
        <f>VLOOKUP(D2871,Plan1!$B$2:$S$5570,8,)/1000</f>
        <v>5.7759999999999998</v>
      </c>
      <c r="I2871" s="180">
        <f>VLOOKUP(D2871,Plan1!$B$2:$S$5570,9,)/1000</f>
        <v>5.23</v>
      </c>
      <c r="J2871" s="180">
        <f>VLOOKUP(D2871,Plan1!$B$2:$S$5570,10,)/1000</f>
        <v>4.7960000000000003</v>
      </c>
      <c r="K2871" s="180">
        <f>VLOOKUP(D2871,Plan1!$B$2:$S$5570,11,)/1000</f>
        <v>4.383</v>
      </c>
      <c r="L2871" s="180">
        <f>VLOOKUP(D2871,Plan1!$B$2:$S$5570,12,)/1000</f>
        <v>4.3659999999999997</v>
      </c>
      <c r="M2871" s="180">
        <f>VLOOKUP(D2871,Plan1!$B$2:$S$5570,13,)/1000</f>
        <v>4.5179999999999998</v>
      </c>
      <c r="N2871" s="180">
        <f>VLOOKUP(D2871,Plan1!$B$2:$S$5570,14,)/1000</f>
        <v>5.0869999999999997</v>
      </c>
      <c r="O2871" s="180">
        <f>VLOOKUP(D2871,Plan1!$B$2:$S$5570,15,)/1000</f>
        <v>5.3150000000000004</v>
      </c>
      <c r="P2871" s="180">
        <f>VLOOKUP(D2871,Plan1!$B$2:$S$5570,16,)/1000</f>
        <v>5.1749999999999998</v>
      </c>
      <c r="Q2871" s="180">
        <f>VLOOKUP(D2871,Plan1!$B$2:$S$5570,17,)/1000</f>
        <v>4.4870000000000001</v>
      </c>
      <c r="R2871" s="180">
        <f>VLOOKUP(D2871,Plan1!$B$2:$S$5570,18,)/1000</f>
        <v>5.0629999999999997</v>
      </c>
      <c r="S2871" s="180">
        <f>VLOOKUP(D2871,Plan1!$B$2:$S$5570,6,)/1000</f>
        <v>4.9569999999999999</v>
      </c>
    </row>
    <row r="2872" spans="1:19" x14ac:dyDescent="0.25">
      <c r="A2872" s="178">
        <v>22505</v>
      </c>
      <c r="B2872" s="178">
        <v>-143389</v>
      </c>
      <c r="C2872" s="178">
        <v>-43773</v>
      </c>
      <c r="D2872" s="178" t="s">
        <v>464</v>
      </c>
      <c r="E2872" s="178" t="s">
        <v>167</v>
      </c>
      <c r="F2872" s="178" t="s">
        <v>375</v>
      </c>
      <c r="G2872" s="180">
        <f>VLOOKUP(D2872,Plan1!$B$2:$S$5570,7,)/1000</f>
        <v>6.0190000000000001</v>
      </c>
      <c r="H2872" s="180">
        <f>VLOOKUP(D2872,Plan1!$B$2:$S$5570,8,)/1000</f>
        <v>6.415</v>
      </c>
      <c r="I2872" s="180">
        <f>VLOOKUP(D2872,Plan1!$B$2:$S$5570,9,)/1000</f>
        <v>6.1040000000000001</v>
      </c>
      <c r="J2872" s="180">
        <f>VLOOKUP(D2872,Plan1!$B$2:$S$5570,10,)/1000</f>
        <v>6.0140000000000002</v>
      </c>
      <c r="K2872" s="180">
        <f>VLOOKUP(D2872,Plan1!$B$2:$S$5570,11,)/1000</f>
        <v>5.7060000000000004</v>
      </c>
      <c r="L2872" s="180">
        <f>VLOOKUP(D2872,Plan1!$B$2:$S$5570,12,)/1000</f>
        <v>5.6050000000000004</v>
      </c>
      <c r="M2872" s="180">
        <f>VLOOKUP(D2872,Plan1!$B$2:$S$5570,13,)/1000</f>
        <v>5.891</v>
      </c>
      <c r="N2872" s="180">
        <f>VLOOKUP(D2872,Plan1!$B$2:$S$5570,14,)/1000</f>
        <v>6.22</v>
      </c>
      <c r="O2872" s="180">
        <f>VLOOKUP(D2872,Plan1!$B$2:$S$5570,15,)/1000</f>
        <v>6.234</v>
      </c>
      <c r="P2872" s="180">
        <f>VLOOKUP(D2872,Plan1!$B$2:$S$5570,16,)/1000</f>
        <v>6.2030000000000003</v>
      </c>
      <c r="Q2872" s="180">
        <f>VLOOKUP(D2872,Plan1!$B$2:$S$5570,17,)/1000</f>
        <v>5.4930000000000003</v>
      </c>
      <c r="R2872" s="180">
        <f>VLOOKUP(D2872,Plan1!$B$2:$S$5570,18,)/1000</f>
        <v>5.8460000000000001</v>
      </c>
      <c r="S2872" s="180">
        <f>VLOOKUP(D2872,Plan1!$B$2:$S$5570,6,)/1000</f>
        <v>5.9790000000000001</v>
      </c>
    </row>
    <row r="2873" spans="1:19" x14ac:dyDescent="0.25">
      <c r="A2873" s="178">
        <v>22309</v>
      </c>
      <c r="B2873" s="178">
        <v>-143851</v>
      </c>
      <c r="C2873" s="178">
        <v>-418846</v>
      </c>
      <c r="D2873" s="178" t="s">
        <v>457</v>
      </c>
      <c r="E2873" s="178" t="s">
        <v>167</v>
      </c>
      <c r="F2873" s="178" t="s">
        <v>375</v>
      </c>
      <c r="G2873" s="180">
        <f>VLOOKUP(D2873,Plan1!$B$2:$S$5570,7,)/1000</f>
        <v>5.9080000000000004</v>
      </c>
      <c r="H2873" s="180">
        <f>VLOOKUP(D2873,Plan1!$B$2:$S$5570,8,)/1000</f>
        <v>6.14</v>
      </c>
      <c r="I2873" s="180">
        <f>VLOOKUP(D2873,Plan1!$B$2:$S$5570,9,)/1000</f>
        <v>5.86</v>
      </c>
      <c r="J2873" s="180">
        <f>VLOOKUP(D2873,Plan1!$B$2:$S$5570,10,)/1000</f>
        <v>5.2990000000000004</v>
      </c>
      <c r="K2873" s="180">
        <f>VLOOKUP(D2873,Plan1!$B$2:$S$5570,11,)/1000</f>
        <v>4.9020000000000001</v>
      </c>
      <c r="L2873" s="180">
        <f>VLOOKUP(D2873,Plan1!$B$2:$S$5570,12,)/1000</f>
        <v>4.5869999999999997</v>
      </c>
      <c r="M2873" s="180">
        <f>VLOOKUP(D2873,Plan1!$B$2:$S$5570,13,)/1000</f>
        <v>4.8650000000000002</v>
      </c>
      <c r="N2873" s="180">
        <f>VLOOKUP(D2873,Plan1!$B$2:$S$5570,14,)/1000</f>
        <v>5.4669999999999996</v>
      </c>
      <c r="O2873" s="180">
        <f>VLOOKUP(D2873,Plan1!$B$2:$S$5570,15,)/1000</f>
        <v>5.9569999999999999</v>
      </c>
      <c r="P2873" s="180">
        <f>VLOOKUP(D2873,Plan1!$B$2:$S$5570,16,)/1000</f>
        <v>5.9539999999999997</v>
      </c>
      <c r="Q2873" s="180">
        <f>VLOOKUP(D2873,Plan1!$B$2:$S$5570,17,)/1000</f>
        <v>5.4580000000000002</v>
      </c>
      <c r="R2873" s="180">
        <f>VLOOKUP(D2873,Plan1!$B$2:$S$5570,18,)/1000</f>
        <v>5.86</v>
      </c>
      <c r="S2873" s="180">
        <f>VLOOKUP(D2873,Plan1!$B$2:$S$5570,6,)/1000</f>
        <v>5.5209999999999999</v>
      </c>
    </row>
    <row r="2874" spans="1:19" x14ac:dyDescent="0.25">
      <c r="A2874" s="178">
        <v>33192</v>
      </c>
      <c r="B2874" s="178">
        <v>-103446</v>
      </c>
      <c r="C2874" s="178">
        <v>-369209</v>
      </c>
      <c r="D2874" s="178" t="s">
        <v>5351</v>
      </c>
      <c r="E2874" s="178" t="s">
        <v>167</v>
      </c>
      <c r="F2874" s="178" t="s">
        <v>5304</v>
      </c>
      <c r="G2874" s="180">
        <f>VLOOKUP(D2874,Plan1!$B$2:$S$5570,7,)/1000</f>
        <v>5.5460000000000003</v>
      </c>
      <c r="H2874" s="180">
        <f>VLOOKUP(D2874,Plan1!$B$2:$S$5570,8,)/1000</f>
        <v>5.5270000000000001</v>
      </c>
      <c r="I2874" s="180">
        <f>VLOOKUP(D2874,Plan1!$B$2:$S$5570,9,)/1000</f>
        <v>5.7169999999999996</v>
      </c>
      <c r="J2874" s="180">
        <f>VLOOKUP(D2874,Plan1!$B$2:$S$5570,10,)/1000</f>
        <v>5.194</v>
      </c>
      <c r="K2874" s="180">
        <f>VLOOKUP(D2874,Plan1!$B$2:$S$5570,11,)/1000</f>
        <v>4.5250000000000004</v>
      </c>
      <c r="L2874" s="180">
        <f>VLOOKUP(D2874,Plan1!$B$2:$S$5570,12,)/1000</f>
        <v>4.3520000000000003</v>
      </c>
      <c r="M2874" s="180">
        <f>VLOOKUP(D2874,Plan1!$B$2:$S$5570,13,)/1000</f>
        <v>4.3789999999999996</v>
      </c>
      <c r="N2874" s="180">
        <f>VLOOKUP(D2874,Plan1!$B$2:$S$5570,14,)/1000</f>
        <v>4.87</v>
      </c>
      <c r="O2874" s="180">
        <f>VLOOKUP(D2874,Plan1!$B$2:$S$5570,15,)/1000</f>
        <v>5.383</v>
      </c>
      <c r="P2874" s="180">
        <f>VLOOKUP(D2874,Plan1!$B$2:$S$5570,16,)/1000</f>
        <v>5.5140000000000002</v>
      </c>
      <c r="Q2874" s="180">
        <f>VLOOKUP(D2874,Plan1!$B$2:$S$5570,17,)/1000</f>
        <v>5.8410000000000002</v>
      </c>
      <c r="R2874" s="180">
        <f>VLOOKUP(D2874,Plan1!$B$2:$S$5570,18,)/1000</f>
        <v>5.726</v>
      </c>
      <c r="S2874" s="180">
        <f>VLOOKUP(D2874,Plan1!$B$2:$S$5570,6,)/1000</f>
        <v>5.2149999999999999</v>
      </c>
    </row>
    <row r="2875" spans="1:19" x14ac:dyDescent="0.25">
      <c r="A2875" s="178">
        <v>31892</v>
      </c>
      <c r="B2875" s="178">
        <v>-106586</v>
      </c>
      <c r="C2875" s="178">
        <v>-373062</v>
      </c>
      <c r="D2875" s="178" t="s">
        <v>5329</v>
      </c>
      <c r="E2875" s="178" t="s">
        <v>167</v>
      </c>
      <c r="F2875" s="178" t="s">
        <v>5304</v>
      </c>
      <c r="G2875" s="180">
        <f>VLOOKUP(D2875,Plan1!$B$2:$S$5570,7,)/1000</f>
        <v>5.82</v>
      </c>
      <c r="H2875" s="180">
        <f>VLOOKUP(D2875,Plan1!$B$2:$S$5570,8,)/1000</f>
        <v>5.7359999999999998</v>
      </c>
      <c r="I2875" s="180">
        <f>VLOOKUP(D2875,Plan1!$B$2:$S$5570,9,)/1000</f>
        <v>5.9189999999999996</v>
      </c>
      <c r="J2875" s="180">
        <f>VLOOKUP(D2875,Plan1!$B$2:$S$5570,10,)/1000</f>
        <v>5.2649999999999997</v>
      </c>
      <c r="K2875" s="180">
        <f>VLOOKUP(D2875,Plan1!$B$2:$S$5570,11,)/1000</f>
        <v>4.4649999999999999</v>
      </c>
      <c r="L2875" s="180">
        <f>VLOOKUP(D2875,Plan1!$B$2:$S$5570,12,)/1000</f>
        <v>4.2880000000000003</v>
      </c>
      <c r="M2875" s="180">
        <f>VLOOKUP(D2875,Plan1!$B$2:$S$5570,13,)/1000</f>
        <v>4.3410000000000002</v>
      </c>
      <c r="N2875" s="180">
        <f>VLOOKUP(D2875,Plan1!$B$2:$S$5570,14,)/1000</f>
        <v>4.8</v>
      </c>
      <c r="O2875" s="180">
        <f>VLOOKUP(D2875,Plan1!$B$2:$S$5570,15,)/1000</f>
        <v>5.423</v>
      </c>
      <c r="P2875" s="180">
        <f>VLOOKUP(D2875,Plan1!$B$2:$S$5570,16,)/1000</f>
        <v>5.5919999999999996</v>
      </c>
      <c r="Q2875" s="180">
        <f>VLOOKUP(D2875,Plan1!$B$2:$S$5570,17,)/1000</f>
        <v>5.8780000000000001</v>
      </c>
      <c r="R2875" s="180">
        <f>VLOOKUP(D2875,Plan1!$B$2:$S$5570,18,)/1000</f>
        <v>5.8360000000000003</v>
      </c>
      <c r="S2875" s="180">
        <f>VLOOKUP(D2875,Plan1!$B$2:$S$5570,6,)/1000</f>
        <v>5.28</v>
      </c>
    </row>
    <row r="2876" spans="1:19" x14ac:dyDescent="0.25">
      <c r="A2876" s="178">
        <v>3869</v>
      </c>
      <c r="B2876" s="178">
        <v>-258811</v>
      </c>
      <c r="C2876" s="178">
        <v>-508178</v>
      </c>
      <c r="D2876" s="178" t="s">
        <v>2950</v>
      </c>
      <c r="E2876" s="178" t="s">
        <v>167</v>
      </c>
      <c r="F2876" s="178" t="s">
        <v>2912</v>
      </c>
      <c r="G2876" s="180">
        <f>VLOOKUP(D2876,Plan1!$B$2:$S$5570,7,)/1000</f>
        <v>4.71</v>
      </c>
      <c r="H2876" s="180">
        <f>VLOOKUP(D2876,Plan1!$B$2:$S$5570,8,)/1000</f>
        <v>4.7569999999999997</v>
      </c>
      <c r="I2876" s="180">
        <f>VLOOKUP(D2876,Plan1!$B$2:$S$5570,9,)/1000</f>
        <v>4.6749999999999998</v>
      </c>
      <c r="J2876" s="180">
        <f>VLOOKUP(D2876,Plan1!$B$2:$S$5570,10,)/1000</f>
        <v>4.1379999999999999</v>
      </c>
      <c r="K2876" s="180">
        <f>VLOOKUP(D2876,Plan1!$B$2:$S$5570,11,)/1000</f>
        <v>3.6190000000000002</v>
      </c>
      <c r="L2876" s="180">
        <f>VLOOKUP(D2876,Plan1!$B$2:$S$5570,12,)/1000</f>
        <v>3.3069999999999999</v>
      </c>
      <c r="M2876" s="180">
        <f>VLOOKUP(D2876,Plan1!$B$2:$S$5570,13,)/1000</f>
        <v>3.5510000000000002</v>
      </c>
      <c r="N2876" s="180">
        <f>VLOOKUP(D2876,Plan1!$B$2:$S$5570,14,)/1000</f>
        <v>4.5730000000000004</v>
      </c>
      <c r="O2876" s="180">
        <f>VLOOKUP(D2876,Plan1!$B$2:$S$5570,15,)/1000</f>
        <v>4.1539999999999999</v>
      </c>
      <c r="P2876" s="180">
        <f>VLOOKUP(D2876,Plan1!$B$2:$S$5570,16,)/1000</f>
        <v>4.2439999999999998</v>
      </c>
      <c r="Q2876" s="180">
        <f>VLOOKUP(D2876,Plan1!$B$2:$S$5570,17,)/1000</f>
        <v>4.87</v>
      </c>
      <c r="R2876" s="180">
        <f>VLOOKUP(D2876,Plan1!$B$2:$S$5570,18,)/1000</f>
        <v>4.8440000000000003</v>
      </c>
      <c r="S2876" s="180">
        <f>VLOOKUP(D2876,Plan1!$B$2:$S$5570,6,)/1000</f>
        <v>4.2869999999999999</v>
      </c>
    </row>
    <row r="2877" spans="1:19" x14ac:dyDescent="0.25">
      <c r="A2877" s="178">
        <v>46058</v>
      </c>
      <c r="B2877" s="178">
        <v>-69047</v>
      </c>
      <c r="C2877" s="178">
        <v>-375215</v>
      </c>
      <c r="D2877" s="178" t="s">
        <v>2831</v>
      </c>
      <c r="E2877" s="178" t="s">
        <v>167</v>
      </c>
      <c r="F2877" s="178" t="s">
        <v>2709</v>
      </c>
      <c r="G2877" s="180">
        <f>VLOOKUP(D2877,Plan1!$B$2:$S$5570,7,)/1000</f>
        <v>5.9429999999999996</v>
      </c>
      <c r="H2877" s="180">
        <f>VLOOKUP(D2877,Plan1!$B$2:$S$5570,8,)/1000</f>
        <v>6.1020000000000003</v>
      </c>
      <c r="I2877" s="180">
        <f>VLOOKUP(D2877,Plan1!$B$2:$S$5570,9,)/1000</f>
        <v>6.3339999999999996</v>
      </c>
      <c r="J2877" s="180">
        <f>VLOOKUP(D2877,Plan1!$B$2:$S$5570,10,)/1000</f>
        <v>6.0860000000000003</v>
      </c>
      <c r="K2877" s="180">
        <f>VLOOKUP(D2877,Plan1!$B$2:$S$5570,11,)/1000</f>
        <v>5.5369999999999999</v>
      </c>
      <c r="L2877" s="180">
        <f>VLOOKUP(D2877,Plan1!$B$2:$S$5570,12,)/1000</f>
        <v>5.1429999999999998</v>
      </c>
      <c r="M2877" s="180">
        <f>VLOOKUP(D2877,Plan1!$B$2:$S$5570,13,)/1000</f>
        <v>5.3789999999999996</v>
      </c>
      <c r="N2877" s="180">
        <f>VLOOKUP(D2877,Plan1!$B$2:$S$5570,14,)/1000</f>
        <v>6.1349999999999998</v>
      </c>
      <c r="O2877" s="180">
        <f>VLOOKUP(D2877,Plan1!$B$2:$S$5570,15,)/1000</f>
        <v>6.5579999999999998</v>
      </c>
      <c r="P2877" s="180">
        <f>VLOOKUP(D2877,Plan1!$B$2:$S$5570,16,)/1000</f>
        <v>6.5129999999999999</v>
      </c>
      <c r="Q2877" s="180">
        <f>VLOOKUP(D2877,Plan1!$B$2:$S$5570,17,)/1000</f>
        <v>6.3890000000000002</v>
      </c>
      <c r="R2877" s="180">
        <f>VLOOKUP(D2877,Plan1!$B$2:$S$5570,18,)/1000</f>
        <v>6.1070000000000002</v>
      </c>
      <c r="S2877" s="180">
        <f>VLOOKUP(D2877,Plan1!$B$2:$S$5570,6,)/1000</f>
        <v>6.0190000000000001</v>
      </c>
    </row>
    <row r="2878" spans="1:19" x14ac:dyDescent="0.25">
      <c r="A2878" s="178">
        <v>46472</v>
      </c>
      <c r="B2878" s="178">
        <v>-68341</v>
      </c>
      <c r="C2878" s="178">
        <v>-351216</v>
      </c>
      <c r="D2878" s="178" t="s">
        <v>2864</v>
      </c>
      <c r="E2878" s="178" t="s">
        <v>167</v>
      </c>
      <c r="F2878" s="178" t="s">
        <v>2709</v>
      </c>
      <c r="G2878" s="180">
        <f>VLOOKUP(D2878,Plan1!$B$2:$S$5570,7,)/1000</f>
        <v>5.5629999999999997</v>
      </c>
      <c r="H2878" s="180">
        <f>VLOOKUP(D2878,Plan1!$B$2:$S$5570,8,)/1000</f>
        <v>5.7039999999999997</v>
      </c>
      <c r="I2878" s="180">
        <f>VLOOKUP(D2878,Plan1!$B$2:$S$5570,9,)/1000</f>
        <v>5.984</v>
      </c>
      <c r="J2878" s="180">
        <f>VLOOKUP(D2878,Plan1!$B$2:$S$5570,10,)/1000</f>
        <v>5.4770000000000003</v>
      </c>
      <c r="K2878" s="180">
        <f>VLOOKUP(D2878,Plan1!$B$2:$S$5570,11,)/1000</f>
        <v>4.9089999999999998</v>
      </c>
      <c r="L2878" s="180">
        <f>VLOOKUP(D2878,Plan1!$B$2:$S$5570,12,)/1000</f>
        <v>4.4859999999999998</v>
      </c>
      <c r="M2878" s="180">
        <f>VLOOKUP(D2878,Plan1!$B$2:$S$5570,13,)/1000</f>
        <v>4.5430000000000001</v>
      </c>
      <c r="N2878" s="180">
        <f>VLOOKUP(D2878,Plan1!$B$2:$S$5570,14,)/1000</f>
        <v>5.29</v>
      </c>
      <c r="O2878" s="180">
        <f>VLOOKUP(D2878,Plan1!$B$2:$S$5570,15,)/1000</f>
        <v>5.6210000000000004</v>
      </c>
      <c r="P2878" s="180">
        <f>VLOOKUP(D2878,Plan1!$B$2:$S$5570,16,)/1000</f>
        <v>5.79</v>
      </c>
      <c r="Q2878" s="180">
        <f>VLOOKUP(D2878,Plan1!$B$2:$S$5570,17,)/1000</f>
        <v>5.9749999999999996</v>
      </c>
      <c r="R2878" s="180">
        <f>VLOOKUP(D2878,Plan1!$B$2:$S$5570,18,)/1000</f>
        <v>5.7839999999999998</v>
      </c>
      <c r="S2878" s="180">
        <f>VLOOKUP(D2878,Plan1!$B$2:$S$5570,6,)/1000</f>
        <v>5.4269999999999996</v>
      </c>
    </row>
    <row r="2879" spans="1:19" x14ac:dyDescent="0.25">
      <c r="A2879" s="178">
        <v>22051</v>
      </c>
      <c r="B2879" s="178">
        <v>-144966</v>
      </c>
      <c r="C2879" s="178">
        <v>-46109</v>
      </c>
      <c r="D2879" s="178" t="s">
        <v>1263</v>
      </c>
      <c r="E2879" s="178" t="s">
        <v>167</v>
      </c>
      <c r="F2879" s="178" t="s">
        <v>1058</v>
      </c>
      <c r="G2879" s="180">
        <f>VLOOKUP(D2879,Plan1!$B$2:$S$5570,7,)/1000</f>
        <v>5.5720000000000001</v>
      </c>
      <c r="H2879" s="180">
        <f>VLOOKUP(D2879,Plan1!$B$2:$S$5570,8,)/1000</f>
        <v>5.7939999999999996</v>
      </c>
      <c r="I2879" s="180">
        <f>VLOOKUP(D2879,Plan1!$B$2:$S$5570,9,)/1000</f>
        <v>5.5730000000000004</v>
      </c>
      <c r="J2879" s="180">
        <f>VLOOKUP(D2879,Plan1!$B$2:$S$5570,10,)/1000</f>
        <v>5.8659999999999997</v>
      </c>
      <c r="K2879" s="180">
        <f>VLOOKUP(D2879,Plan1!$B$2:$S$5570,11,)/1000</f>
        <v>5.7210000000000001</v>
      </c>
      <c r="L2879" s="180">
        <f>VLOOKUP(D2879,Plan1!$B$2:$S$5570,12,)/1000</f>
        <v>5.7279999999999998</v>
      </c>
      <c r="M2879" s="180">
        <f>VLOOKUP(D2879,Plan1!$B$2:$S$5570,13,)/1000</f>
        <v>6.06</v>
      </c>
      <c r="N2879" s="180">
        <f>VLOOKUP(D2879,Plan1!$B$2:$S$5570,14,)/1000</f>
        <v>6.5679999999999996</v>
      </c>
      <c r="O2879" s="180">
        <f>VLOOKUP(D2879,Plan1!$B$2:$S$5570,15,)/1000</f>
        <v>6.218</v>
      </c>
      <c r="P2879" s="180">
        <f>VLOOKUP(D2879,Plan1!$B$2:$S$5570,16,)/1000</f>
        <v>5.7279999999999998</v>
      </c>
      <c r="Q2879" s="180">
        <f>VLOOKUP(D2879,Plan1!$B$2:$S$5570,17,)/1000</f>
        <v>4.9409999999999998</v>
      </c>
      <c r="R2879" s="180">
        <f>VLOOKUP(D2879,Plan1!$B$2:$S$5570,18,)/1000</f>
        <v>5.37</v>
      </c>
      <c r="S2879" s="180">
        <f>VLOOKUP(D2879,Plan1!$B$2:$S$5570,6,)/1000</f>
        <v>5.7619999999999996</v>
      </c>
    </row>
    <row r="2880" spans="1:19" x14ac:dyDescent="0.25">
      <c r="A2880" s="178">
        <v>4917</v>
      </c>
      <c r="B2880" s="178">
        <v>-243174</v>
      </c>
      <c r="C2880" s="178">
        <v>-525276</v>
      </c>
      <c r="D2880" s="178" t="s">
        <v>3094</v>
      </c>
      <c r="E2880" s="178" t="s">
        <v>167</v>
      </c>
      <c r="F2880" s="178" t="s">
        <v>2912</v>
      </c>
      <c r="G2880" s="180">
        <f>VLOOKUP(D2880,Plan1!$B$2:$S$5570,7,)/1000</f>
        <v>5.532</v>
      </c>
      <c r="H2880" s="180">
        <f>VLOOKUP(D2880,Plan1!$B$2:$S$5570,8,)/1000</f>
        <v>5.4009999999999998</v>
      </c>
      <c r="I2880" s="180">
        <f>VLOOKUP(D2880,Plan1!$B$2:$S$5570,9,)/1000</f>
        <v>5.4169999999999998</v>
      </c>
      <c r="J2880" s="180">
        <f>VLOOKUP(D2880,Plan1!$B$2:$S$5570,10,)/1000</f>
        <v>5.1349999999999998</v>
      </c>
      <c r="K2880" s="180">
        <f>VLOOKUP(D2880,Plan1!$B$2:$S$5570,11,)/1000</f>
        <v>4.452</v>
      </c>
      <c r="L2880" s="180">
        <f>VLOOKUP(D2880,Plan1!$B$2:$S$5570,12,)/1000</f>
        <v>4.1760000000000002</v>
      </c>
      <c r="M2880" s="180">
        <f>VLOOKUP(D2880,Plan1!$B$2:$S$5570,13,)/1000</f>
        <v>4.3730000000000002</v>
      </c>
      <c r="N2880" s="180">
        <f>VLOOKUP(D2880,Plan1!$B$2:$S$5570,14,)/1000</f>
        <v>5.1719999999999997</v>
      </c>
      <c r="O2880" s="180">
        <f>VLOOKUP(D2880,Plan1!$B$2:$S$5570,15,)/1000</f>
        <v>4.8929999999999998</v>
      </c>
      <c r="P2880" s="180">
        <f>VLOOKUP(D2880,Plan1!$B$2:$S$5570,16,)/1000</f>
        <v>5.1639999999999997</v>
      </c>
      <c r="Q2880" s="180">
        <f>VLOOKUP(D2880,Plan1!$B$2:$S$5570,17,)/1000</f>
        <v>5.45</v>
      </c>
      <c r="R2880" s="180">
        <f>VLOOKUP(D2880,Plan1!$B$2:$S$5570,18,)/1000</f>
        <v>5.6319999999999997</v>
      </c>
      <c r="S2880" s="180">
        <f>VLOOKUP(D2880,Plan1!$B$2:$S$5570,6,)/1000</f>
        <v>5.0659999999999998</v>
      </c>
    </row>
    <row r="2881" spans="1:19" x14ac:dyDescent="0.25">
      <c r="A2881" s="178">
        <v>20801</v>
      </c>
      <c r="B2881" s="178">
        <v>-150509</v>
      </c>
      <c r="C2881" s="178">
        <v>-429511</v>
      </c>
      <c r="D2881" s="178" t="s">
        <v>2558</v>
      </c>
      <c r="E2881" s="178" t="s">
        <v>167</v>
      </c>
      <c r="F2881" s="178" t="s">
        <v>1727</v>
      </c>
      <c r="G2881" s="180">
        <f>VLOOKUP(D2881,Plan1!$B$2:$S$5570,7,)/1000</f>
        <v>5.9770000000000003</v>
      </c>
      <c r="H2881" s="180">
        <f>VLOOKUP(D2881,Plan1!$B$2:$S$5570,8,)/1000</f>
        <v>6.3109999999999999</v>
      </c>
      <c r="I2881" s="180">
        <f>VLOOKUP(D2881,Plan1!$B$2:$S$5570,9,)/1000</f>
        <v>5.8869999999999996</v>
      </c>
      <c r="J2881" s="180">
        <f>VLOOKUP(D2881,Plan1!$B$2:$S$5570,10,)/1000</f>
        <v>5.7469999999999999</v>
      </c>
      <c r="K2881" s="180">
        <f>VLOOKUP(D2881,Plan1!$B$2:$S$5570,11,)/1000</f>
        <v>5.4390000000000001</v>
      </c>
      <c r="L2881" s="180">
        <f>VLOOKUP(D2881,Plan1!$B$2:$S$5570,12,)/1000</f>
        <v>5.3860000000000001</v>
      </c>
      <c r="M2881" s="180">
        <f>VLOOKUP(D2881,Plan1!$B$2:$S$5570,13,)/1000</f>
        <v>5.6159999999999997</v>
      </c>
      <c r="N2881" s="180">
        <f>VLOOKUP(D2881,Plan1!$B$2:$S$5570,14,)/1000</f>
        <v>6.0910000000000002</v>
      </c>
      <c r="O2881" s="180">
        <f>VLOOKUP(D2881,Plan1!$B$2:$S$5570,15,)/1000</f>
        <v>6.2069999999999999</v>
      </c>
      <c r="P2881" s="180">
        <f>VLOOKUP(D2881,Plan1!$B$2:$S$5570,16,)/1000</f>
        <v>5.9870000000000001</v>
      </c>
      <c r="Q2881" s="180">
        <f>VLOOKUP(D2881,Plan1!$B$2:$S$5570,17,)/1000</f>
        <v>5.32</v>
      </c>
      <c r="R2881" s="180">
        <f>VLOOKUP(D2881,Plan1!$B$2:$S$5570,18,)/1000</f>
        <v>5.73</v>
      </c>
      <c r="S2881" s="180">
        <f>VLOOKUP(D2881,Plan1!$B$2:$S$5570,6,)/1000</f>
        <v>5.8079999999999998</v>
      </c>
    </row>
    <row r="2882" spans="1:19" x14ac:dyDescent="0.25">
      <c r="A2882" s="178">
        <v>1817</v>
      </c>
      <c r="B2882" s="178">
        <v>-292109</v>
      </c>
      <c r="C2882" s="178">
        <v>-49935</v>
      </c>
      <c r="D2882" s="178" t="s">
        <v>4112</v>
      </c>
      <c r="E2882" s="178" t="s">
        <v>167</v>
      </c>
      <c r="F2882" s="178" t="s">
        <v>3898</v>
      </c>
      <c r="G2882" s="180">
        <f>VLOOKUP(D2882,Plan1!$B$2:$S$5570,7,)/1000</f>
        <v>4.6029999999999998</v>
      </c>
      <c r="H2882" s="180">
        <f>VLOOKUP(D2882,Plan1!$B$2:$S$5570,8,)/1000</f>
        <v>4.6589999999999998</v>
      </c>
      <c r="I2882" s="180">
        <f>VLOOKUP(D2882,Plan1!$B$2:$S$5570,9,)/1000</f>
        <v>4.4660000000000002</v>
      </c>
      <c r="J2882" s="180">
        <f>VLOOKUP(D2882,Plan1!$B$2:$S$5570,10,)/1000</f>
        <v>4.4509999999999996</v>
      </c>
      <c r="K2882" s="180">
        <f>VLOOKUP(D2882,Plan1!$B$2:$S$5570,11,)/1000</f>
        <v>3.819</v>
      </c>
      <c r="L2882" s="180">
        <f>VLOOKUP(D2882,Plan1!$B$2:$S$5570,12,)/1000</f>
        <v>3.4129999999999998</v>
      </c>
      <c r="M2882" s="180">
        <f>VLOOKUP(D2882,Plan1!$B$2:$S$5570,13,)/1000</f>
        <v>3.677</v>
      </c>
      <c r="N2882" s="180">
        <f>VLOOKUP(D2882,Plan1!$B$2:$S$5570,14,)/1000</f>
        <v>4.2560000000000002</v>
      </c>
      <c r="O2882" s="180">
        <f>VLOOKUP(D2882,Plan1!$B$2:$S$5570,15,)/1000</f>
        <v>3.7280000000000002</v>
      </c>
      <c r="P2882" s="180">
        <f>VLOOKUP(D2882,Plan1!$B$2:$S$5570,16,)/1000</f>
        <v>3.94</v>
      </c>
      <c r="Q2882" s="180">
        <f>VLOOKUP(D2882,Plan1!$B$2:$S$5570,17,)/1000</f>
        <v>4.7789999999999999</v>
      </c>
      <c r="R2882" s="180">
        <f>VLOOKUP(D2882,Plan1!$B$2:$S$5570,18,)/1000</f>
        <v>4.766</v>
      </c>
      <c r="S2882" s="180">
        <f>VLOOKUP(D2882,Plan1!$B$2:$S$5570,6,)/1000</f>
        <v>4.2130000000000001</v>
      </c>
    </row>
    <row r="2883" spans="1:19" x14ac:dyDescent="0.25">
      <c r="A2883" s="178">
        <v>58678</v>
      </c>
      <c r="B2883" s="178">
        <v>-3291</v>
      </c>
      <c r="C2883" s="178">
        <v>-60622</v>
      </c>
      <c r="D2883" s="178" t="s">
        <v>346</v>
      </c>
      <c r="E2883" s="178" t="s">
        <v>167</v>
      </c>
      <c r="F2883" s="178" t="s">
        <v>312</v>
      </c>
      <c r="G2883" s="180">
        <f>VLOOKUP(D2883,Plan1!$B$2:$S$5570,7,)/1000</f>
        <v>4.0439999999999996</v>
      </c>
      <c r="H2883" s="180">
        <f>VLOOKUP(D2883,Plan1!$B$2:$S$5570,8,)/1000</f>
        <v>4.1550000000000002</v>
      </c>
      <c r="I2883" s="180">
        <f>VLOOKUP(D2883,Plan1!$B$2:$S$5570,9,)/1000</f>
        <v>4.2169999999999996</v>
      </c>
      <c r="J2883" s="180">
        <f>VLOOKUP(D2883,Plan1!$B$2:$S$5570,10,)/1000</f>
        <v>4.0519999999999996</v>
      </c>
      <c r="K2883" s="180">
        <f>VLOOKUP(D2883,Plan1!$B$2:$S$5570,11,)/1000</f>
        <v>4.03</v>
      </c>
      <c r="L2883" s="180">
        <f>VLOOKUP(D2883,Plan1!$B$2:$S$5570,12,)/1000</f>
        <v>4.5869999999999997</v>
      </c>
      <c r="M2883" s="180">
        <f>VLOOKUP(D2883,Plan1!$B$2:$S$5570,13,)/1000</f>
        <v>4.6559999999999997</v>
      </c>
      <c r="N2883" s="180">
        <f>VLOOKUP(D2883,Plan1!$B$2:$S$5570,14,)/1000</f>
        <v>5.101</v>
      </c>
      <c r="O2883" s="180">
        <f>VLOOKUP(D2883,Plan1!$B$2:$S$5570,15,)/1000</f>
        <v>4.9809999999999999</v>
      </c>
      <c r="P2883" s="180">
        <f>VLOOKUP(D2883,Plan1!$B$2:$S$5570,16,)/1000</f>
        <v>4.8970000000000002</v>
      </c>
      <c r="Q2883" s="180">
        <f>VLOOKUP(D2883,Plan1!$B$2:$S$5570,17,)/1000</f>
        <v>4.6920000000000002</v>
      </c>
      <c r="R2883" s="180">
        <f>VLOOKUP(D2883,Plan1!$B$2:$S$5570,18,)/1000</f>
        <v>4.1989999999999998</v>
      </c>
      <c r="S2883" s="180">
        <f>VLOOKUP(D2883,Plan1!$B$2:$S$5570,6,)/1000</f>
        <v>4.468</v>
      </c>
    </row>
    <row r="2884" spans="1:19" x14ac:dyDescent="0.25">
      <c r="A2884" s="178">
        <v>42918</v>
      </c>
      <c r="B2884" s="178">
        <v>-77037</v>
      </c>
      <c r="C2884" s="178">
        <v>-381526</v>
      </c>
      <c r="D2884" s="178" t="s">
        <v>2716</v>
      </c>
      <c r="E2884" s="178" t="s">
        <v>167</v>
      </c>
      <c r="F2884" s="178" t="s">
        <v>2709</v>
      </c>
      <c r="G2884" s="180">
        <f>VLOOKUP(D2884,Plan1!$B$2:$S$5570,7,)/1000</f>
        <v>5.8520000000000003</v>
      </c>
      <c r="H2884" s="180">
        <f>VLOOKUP(D2884,Plan1!$B$2:$S$5570,8,)/1000</f>
        <v>5.94</v>
      </c>
      <c r="I2884" s="180">
        <f>VLOOKUP(D2884,Plan1!$B$2:$S$5570,9,)/1000</f>
        <v>6.1379999999999999</v>
      </c>
      <c r="J2884" s="180">
        <f>VLOOKUP(D2884,Plan1!$B$2:$S$5570,10,)/1000</f>
        <v>5.8959999999999999</v>
      </c>
      <c r="K2884" s="180">
        <f>VLOOKUP(D2884,Plan1!$B$2:$S$5570,11,)/1000</f>
        <v>5.3289999999999997</v>
      </c>
      <c r="L2884" s="180">
        <f>VLOOKUP(D2884,Plan1!$B$2:$S$5570,12,)/1000</f>
        <v>5.0140000000000002</v>
      </c>
      <c r="M2884" s="180">
        <f>VLOOKUP(D2884,Plan1!$B$2:$S$5570,13,)/1000</f>
        <v>5.25</v>
      </c>
      <c r="N2884" s="180">
        <f>VLOOKUP(D2884,Plan1!$B$2:$S$5570,14,)/1000</f>
        <v>6.024</v>
      </c>
      <c r="O2884" s="180">
        <f>VLOOKUP(D2884,Plan1!$B$2:$S$5570,15,)/1000</f>
        <v>6.53</v>
      </c>
      <c r="P2884" s="180">
        <f>VLOOKUP(D2884,Plan1!$B$2:$S$5570,16,)/1000</f>
        <v>6.423</v>
      </c>
      <c r="Q2884" s="180">
        <f>VLOOKUP(D2884,Plan1!$B$2:$S$5570,17,)/1000</f>
        <v>6.4320000000000004</v>
      </c>
      <c r="R2884" s="180">
        <f>VLOOKUP(D2884,Plan1!$B$2:$S$5570,18,)/1000</f>
        <v>5.9640000000000004</v>
      </c>
      <c r="S2884" s="180">
        <f>VLOOKUP(D2884,Plan1!$B$2:$S$5570,6,)/1000</f>
        <v>5.899</v>
      </c>
    </row>
    <row r="2885" spans="1:19" x14ac:dyDescent="0.25">
      <c r="A2885" s="178">
        <v>58371</v>
      </c>
      <c r="B2885" s="178">
        <v>-34412</v>
      </c>
      <c r="C2885" s="178">
        <v>-604617</v>
      </c>
      <c r="D2885" s="178" t="s">
        <v>343</v>
      </c>
      <c r="E2885" s="178" t="s">
        <v>167</v>
      </c>
      <c r="F2885" s="178" t="s">
        <v>312</v>
      </c>
      <c r="G2885" s="180">
        <f>VLOOKUP(D2885,Plan1!$B$2:$S$5570,7,)/1000</f>
        <v>4.0599999999999996</v>
      </c>
      <c r="H2885" s="180">
        <f>VLOOKUP(D2885,Plan1!$B$2:$S$5570,8,)/1000</f>
        <v>4.1929999999999996</v>
      </c>
      <c r="I2885" s="180">
        <f>VLOOKUP(D2885,Plan1!$B$2:$S$5570,9,)/1000</f>
        <v>4.2080000000000002</v>
      </c>
      <c r="J2885" s="180">
        <f>VLOOKUP(D2885,Plan1!$B$2:$S$5570,10,)/1000</f>
        <v>4.0199999999999996</v>
      </c>
      <c r="K2885" s="180">
        <f>VLOOKUP(D2885,Plan1!$B$2:$S$5570,11,)/1000</f>
        <v>4.0679999999999996</v>
      </c>
      <c r="L2885" s="180">
        <f>VLOOKUP(D2885,Plan1!$B$2:$S$5570,12,)/1000</f>
        <v>4.5650000000000004</v>
      </c>
      <c r="M2885" s="180">
        <f>VLOOKUP(D2885,Plan1!$B$2:$S$5570,13,)/1000</f>
        <v>4.6660000000000004</v>
      </c>
      <c r="N2885" s="180">
        <f>VLOOKUP(D2885,Plan1!$B$2:$S$5570,14,)/1000</f>
        <v>5.1710000000000003</v>
      </c>
      <c r="O2885" s="180">
        <f>VLOOKUP(D2885,Plan1!$B$2:$S$5570,15,)/1000</f>
        <v>5.0949999999999998</v>
      </c>
      <c r="P2885" s="180">
        <f>VLOOKUP(D2885,Plan1!$B$2:$S$5570,16,)/1000</f>
        <v>4.9809999999999999</v>
      </c>
      <c r="Q2885" s="180">
        <f>VLOOKUP(D2885,Plan1!$B$2:$S$5570,17,)/1000</f>
        <v>4.7560000000000002</v>
      </c>
      <c r="R2885" s="180">
        <f>VLOOKUP(D2885,Plan1!$B$2:$S$5570,18,)/1000</f>
        <v>4.1829999999999998</v>
      </c>
      <c r="S2885" s="180">
        <f>VLOOKUP(D2885,Plan1!$B$2:$S$5570,6,)/1000</f>
        <v>4.4969999999999999</v>
      </c>
    </row>
    <row r="2886" spans="1:19" x14ac:dyDescent="0.25">
      <c r="A2886" s="178">
        <v>37896</v>
      </c>
      <c r="B2886" s="178">
        <v>-8961</v>
      </c>
      <c r="C2886" s="178">
        <v>-376245</v>
      </c>
      <c r="D2886" s="178" t="s">
        <v>3292</v>
      </c>
      <c r="E2886" s="178" t="s">
        <v>167</v>
      </c>
      <c r="F2886" s="178" t="s">
        <v>3284</v>
      </c>
      <c r="G2886" s="180">
        <f>VLOOKUP(D2886,Plan1!$B$2:$S$5570,7,)/1000</f>
        <v>6.016</v>
      </c>
      <c r="H2886" s="180">
        <f>VLOOKUP(D2886,Plan1!$B$2:$S$5570,8,)/1000</f>
        <v>5.9210000000000003</v>
      </c>
      <c r="I2886" s="180">
        <f>VLOOKUP(D2886,Plan1!$B$2:$S$5570,9,)/1000</f>
        <v>6.0709999999999997</v>
      </c>
      <c r="J2886" s="180">
        <f>VLOOKUP(D2886,Plan1!$B$2:$S$5570,10,)/1000</f>
        <v>5.6559999999999997</v>
      </c>
      <c r="K2886" s="180">
        <f>VLOOKUP(D2886,Plan1!$B$2:$S$5570,11,)/1000</f>
        <v>4.7880000000000003</v>
      </c>
      <c r="L2886" s="180">
        <f>VLOOKUP(D2886,Plan1!$B$2:$S$5570,12,)/1000</f>
        <v>4.2729999999999997</v>
      </c>
      <c r="M2886" s="180">
        <f>VLOOKUP(D2886,Plan1!$B$2:$S$5570,13,)/1000</f>
        <v>4.4560000000000004</v>
      </c>
      <c r="N2886" s="180">
        <f>VLOOKUP(D2886,Plan1!$B$2:$S$5570,14,)/1000</f>
        <v>5.1150000000000002</v>
      </c>
      <c r="O2886" s="180">
        <f>VLOOKUP(D2886,Plan1!$B$2:$S$5570,15,)/1000</f>
        <v>5.9450000000000003</v>
      </c>
      <c r="P2886" s="180">
        <f>VLOOKUP(D2886,Plan1!$B$2:$S$5570,16,)/1000</f>
        <v>6.1150000000000002</v>
      </c>
      <c r="Q2886" s="180">
        <f>VLOOKUP(D2886,Plan1!$B$2:$S$5570,17,)/1000</f>
        <v>6.3719999999999999</v>
      </c>
      <c r="R2886" s="180">
        <f>VLOOKUP(D2886,Plan1!$B$2:$S$5570,18,)/1000</f>
        <v>6.0780000000000003</v>
      </c>
      <c r="S2886" s="180">
        <f>VLOOKUP(D2886,Plan1!$B$2:$S$5570,6,)/1000</f>
        <v>5.5670000000000002</v>
      </c>
    </row>
    <row r="2887" spans="1:19" x14ac:dyDescent="0.25">
      <c r="A2887" s="178">
        <v>59297</v>
      </c>
      <c r="B2887" s="178">
        <v>-31194</v>
      </c>
      <c r="C2887" s="178">
        <v>-600221</v>
      </c>
      <c r="D2887" s="178" t="s">
        <v>351</v>
      </c>
      <c r="E2887" s="178" t="s">
        <v>177</v>
      </c>
      <c r="F2887" s="178" t="s">
        <v>312</v>
      </c>
      <c r="G2887" s="180">
        <f>VLOOKUP(D2887,Plan1!$B$2:$S$5570,7,)/1000</f>
        <v>3.8690000000000002</v>
      </c>
      <c r="H2887" s="180">
        <f>VLOOKUP(D2887,Plan1!$B$2:$S$5570,8,)/1000</f>
        <v>3.972</v>
      </c>
      <c r="I2887" s="180">
        <f>VLOOKUP(D2887,Plan1!$B$2:$S$5570,9,)/1000</f>
        <v>4.0359999999999996</v>
      </c>
      <c r="J2887" s="180">
        <f>VLOOKUP(D2887,Plan1!$B$2:$S$5570,10,)/1000</f>
        <v>3.867</v>
      </c>
      <c r="K2887" s="180">
        <f>VLOOKUP(D2887,Plan1!$B$2:$S$5570,11,)/1000</f>
        <v>3.952</v>
      </c>
      <c r="L2887" s="180">
        <f>VLOOKUP(D2887,Plan1!$B$2:$S$5570,12,)/1000</f>
        <v>4.4950000000000001</v>
      </c>
      <c r="M2887" s="180">
        <f>VLOOKUP(D2887,Plan1!$B$2:$S$5570,13,)/1000</f>
        <v>4.5339999999999998</v>
      </c>
      <c r="N2887" s="180">
        <f>VLOOKUP(D2887,Plan1!$B$2:$S$5570,14,)/1000</f>
        <v>5.0060000000000002</v>
      </c>
      <c r="O2887" s="180">
        <f>VLOOKUP(D2887,Plan1!$B$2:$S$5570,15,)/1000</f>
        <v>4.8959999999999999</v>
      </c>
      <c r="P2887" s="180">
        <f>VLOOKUP(D2887,Plan1!$B$2:$S$5570,16,)/1000</f>
        <v>4.7290000000000001</v>
      </c>
      <c r="Q2887" s="180">
        <f>VLOOKUP(D2887,Plan1!$B$2:$S$5570,17,)/1000</f>
        <v>4.5419999999999998</v>
      </c>
      <c r="R2887" s="180">
        <f>VLOOKUP(D2887,Plan1!$B$2:$S$5570,18,)/1000</f>
        <v>4.0250000000000004</v>
      </c>
      <c r="S2887" s="180">
        <f>VLOOKUP(D2887,Plan1!$B$2:$S$5570,6,)/1000</f>
        <v>4.327</v>
      </c>
    </row>
    <row r="2888" spans="1:19" x14ac:dyDescent="0.25">
      <c r="A2888" s="178">
        <v>42962</v>
      </c>
      <c r="B2888" s="178">
        <v>-7617</v>
      </c>
      <c r="C2888" s="178">
        <v>-729002</v>
      </c>
      <c r="D2888" s="178" t="s">
        <v>189</v>
      </c>
      <c r="E2888" s="178" t="s">
        <v>167</v>
      </c>
      <c r="F2888" s="178" t="s">
        <v>168</v>
      </c>
      <c r="G2888" s="180">
        <f>VLOOKUP(D2888,Plan1!$B$2:$S$5570,7,)/1000</f>
        <v>4.5439999999999996</v>
      </c>
      <c r="H2888" s="180">
        <f>VLOOKUP(D2888,Plan1!$B$2:$S$5570,8,)/1000</f>
        <v>4.7850000000000001</v>
      </c>
      <c r="I2888" s="180">
        <f>VLOOKUP(D2888,Plan1!$B$2:$S$5570,9,)/1000</f>
        <v>4.3380000000000001</v>
      </c>
      <c r="J2888" s="180">
        <f>VLOOKUP(D2888,Plan1!$B$2:$S$5570,10,)/1000</f>
        <v>4.6230000000000002</v>
      </c>
      <c r="K2888" s="180">
        <f>VLOOKUP(D2888,Plan1!$B$2:$S$5570,11,)/1000</f>
        <v>4.5060000000000002</v>
      </c>
      <c r="L2888" s="180">
        <f>VLOOKUP(D2888,Plan1!$B$2:$S$5570,12,)/1000</f>
        <v>4.4539999999999997</v>
      </c>
      <c r="M2888" s="180">
        <f>VLOOKUP(D2888,Plan1!$B$2:$S$5570,13,)/1000</f>
        <v>4.5949999999999998</v>
      </c>
      <c r="N2888" s="180">
        <f>VLOOKUP(D2888,Plan1!$B$2:$S$5570,14,)/1000</f>
        <v>5.3090000000000002</v>
      </c>
      <c r="O2888" s="180">
        <f>VLOOKUP(D2888,Plan1!$B$2:$S$5570,15,)/1000</f>
        <v>5.2460000000000004</v>
      </c>
      <c r="P2888" s="180">
        <f>VLOOKUP(D2888,Plan1!$B$2:$S$5570,16,)/1000</f>
        <v>5.0119999999999996</v>
      </c>
      <c r="Q2888" s="180">
        <f>VLOOKUP(D2888,Plan1!$B$2:$S$5570,17,)/1000</f>
        <v>4.8019999999999996</v>
      </c>
      <c r="R2888" s="180">
        <f>VLOOKUP(D2888,Plan1!$B$2:$S$5570,18,)/1000</f>
        <v>4.5199999999999996</v>
      </c>
      <c r="S2888" s="180">
        <f>VLOOKUP(D2888,Plan1!$B$2:$S$5570,6,)/1000</f>
        <v>4.7279999999999998</v>
      </c>
    </row>
    <row r="2889" spans="1:19" x14ac:dyDescent="0.25">
      <c r="A2889" s="178">
        <v>5891</v>
      </c>
      <c r="B2889" s="178">
        <v>-233462</v>
      </c>
      <c r="C2889" s="178">
        <v>-520948</v>
      </c>
      <c r="D2889" s="178" t="s">
        <v>3208</v>
      </c>
      <c r="E2889" s="178" t="s">
        <v>167</v>
      </c>
      <c r="F2889" s="178" t="s">
        <v>2912</v>
      </c>
      <c r="G2889" s="180">
        <f>VLOOKUP(D2889,Plan1!$B$2:$S$5570,7,)/1000</f>
        <v>5.2709999999999999</v>
      </c>
      <c r="H2889" s="180">
        <f>VLOOKUP(D2889,Plan1!$B$2:$S$5570,8,)/1000</f>
        <v>5.5620000000000003</v>
      </c>
      <c r="I2889" s="180">
        <f>VLOOKUP(D2889,Plan1!$B$2:$S$5570,9,)/1000</f>
        <v>5.5330000000000004</v>
      </c>
      <c r="J2889" s="180">
        <f>VLOOKUP(D2889,Plan1!$B$2:$S$5570,10,)/1000</f>
        <v>5.3170000000000002</v>
      </c>
      <c r="K2889" s="180">
        <f>VLOOKUP(D2889,Plan1!$B$2:$S$5570,11,)/1000</f>
        <v>4.5590000000000002</v>
      </c>
      <c r="L2889" s="180">
        <f>VLOOKUP(D2889,Plan1!$B$2:$S$5570,12,)/1000</f>
        <v>4.3819999999999997</v>
      </c>
      <c r="M2889" s="180">
        <f>VLOOKUP(D2889,Plan1!$B$2:$S$5570,13,)/1000</f>
        <v>4.5389999999999997</v>
      </c>
      <c r="N2889" s="180">
        <f>VLOOKUP(D2889,Plan1!$B$2:$S$5570,14,)/1000</f>
        <v>5.3970000000000002</v>
      </c>
      <c r="O2889" s="180">
        <f>VLOOKUP(D2889,Plan1!$B$2:$S$5570,15,)/1000</f>
        <v>5.0590000000000002</v>
      </c>
      <c r="P2889" s="180">
        <f>VLOOKUP(D2889,Plan1!$B$2:$S$5570,16,)/1000</f>
        <v>5.2549999999999999</v>
      </c>
      <c r="Q2889" s="180">
        <f>VLOOKUP(D2889,Plan1!$B$2:$S$5570,17,)/1000</f>
        <v>5.4969999999999999</v>
      </c>
      <c r="R2889" s="180">
        <f>VLOOKUP(D2889,Plan1!$B$2:$S$5570,18,)/1000</f>
        <v>5.5579999999999998</v>
      </c>
      <c r="S2889" s="180">
        <f>VLOOKUP(D2889,Plan1!$B$2:$S$5570,6,)/1000</f>
        <v>5.1609999999999996</v>
      </c>
    </row>
    <row r="2890" spans="1:19" x14ac:dyDescent="0.25">
      <c r="A2890" s="178">
        <v>5678</v>
      </c>
      <c r="B2890" s="178">
        <v>-235451</v>
      </c>
      <c r="C2890" s="178">
        <v>-516715</v>
      </c>
      <c r="D2890" s="178" t="s">
        <v>3182</v>
      </c>
      <c r="E2890" s="178" t="s">
        <v>167</v>
      </c>
      <c r="F2890" s="178" t="s">
        <v>2912</v>
      </c>
      <c r="G2890" s="180">
        <f>VLOOKUP(D2890,Plan1!$B$2:$S$5570,7,)/1000</f>
        <v>5.2160000000000002</v>
      </c>
      <c r="H2890" s="180">
        <f>VLOOKUP(D2890,Plan1!$B$2:$S$5570,8,)/1000</f>
        <v>5.492</v>
      </c>
      <c r="I2890" s="180">
        <f>VLOOKUP(D2890,Plan1!$B$2:$S$5570,9,)/1000</f>
        <v>5.5419999999999998</v>
      </c>
      <c r="J2890" s="180">
        <f>VLOOKUP(D2890,Plan1!$B$2:$S$5570,10,)/1000</f>
        <v>5.3319999999999999</v>
      </c>
      <c r="K2890" s="180">
        <f>VLOOKUP(D2890,Plan1!$B$2:$S$5570,11,)/1000</f>
        <v>4.5510000000000002</v>
      </c>
      <c r="L2890" s="180">
        <f>VLOOKUP(D2890,Plan1!$B$2:$S$5570,12,)/1000</f>
        <v>4.33</v>
      </c>
      <c r="M2890" s="180">
        <f>VLOOKUP(D2890,Plan1!$B$2:$S$5570,13,)/1000</f>
        <v>4.5309999999999997</v>
      </c>
      <c r="N2890" s="180">
        <f>VLOOKUP(D2890,Plan1!$B$2:$S$5570,14,)/1000</f>
        <v>5.42</v>
      </c>
      <c r="O2890" s="180">
        <f>VLOOKUP(D2890,Plan1!$B$2:$S$5570,15,)/1000</f>
        <v>5.0510000000000002</v>
      </c>
      <c r="P2890" s="180">
        <f>VLOOKUP(D2890,Plan1!$B$2:$S$5570,16,)/1000</f>
        <v>5.2389999999999999</v>
      </c>
      <c r="Q2890" s="180">
        <f>VLOOKUP(D2890,Plan1!$B$2:$S$5570,17,)/1000</f>
        <v>5.452</v>
      </c>
      <c r="R2890" s="180">
        <f>VLOOKUP(D2890,Plan1!$B$2:$S$5570,18,)/1000</f>
        <v>5.4889999999999999</v>
      </c>
      <c r="S2890" s="180">
        <f>VLOOKUP(D2890,Plan1!$B$2:$S$5570,6,)/1000</f>
        <v>5.1369999999999996</v>
      </c>
    </row>
    <row r="2891" spans="1:19" x14ac:dyDescent="0.25">
      <c r="A2891" s="178">
        <v>3938</v>
      </c>
      <c r="B2891" s="178">
        <v>-257775</v>
      </c>
      <c r="C2891" s="178">
        <v>-493286</v>
      </c>
      <c r="D2891" s="178" t="s">
        <v>2962</v>
      </c>
      <c r="E2891" s="178" t="s">
        <v>167</v>
      </c>
      <c r="F2891" s="178" t="s">
        <v>2912</v>
      </c>
      <c r="G2891" s="180">
        <f>VLOOKUP(D2891,Plan1!$B$2:$S$5570,7,)/1000</f>
        <v>4.8339999999999996</v>
      </c>
      <c r="H2891" s="180">
        <f>VLOOKUP(D2891,Plan1!$B$2:$S$5570,8,)/1000</f>
        <v>4.8789999999999996</v>
      </c>
      <c r="I2891" s="180">
        <f>VLOOKUP(D2891,Plan1!$B$2:$S$5570,9,)/1000</f>
        <v>4.7110000000000003</v>
      </c>
      <c r="J2891" s="180">
        <f>VLOOKUP(D2891,Plan1!$B$2:$S$5570,10,)/1000</f>
        <v>4.3289999999999997</v>
      </c>
      <c r="K2891" s="180">
        <f>VLOOKUP(D2891,Plan1!$B$2:$S$5570,11,)/1000</f>
        <v>3.79</v>
      </c>
      <c r="L2891" s="180">
        <f>VLOOKUP(D2891,Plan1!$B$2:$S$5570,12,)/1000</f>
        <v>3.524</v>
      </c>
      <c r="M2891" s="180">
        <f>VLOOKUP(D2891,Plan1!$B$2:$S$5570,13,)/1000</f>
        <v>3.6970000000000001</v>
      </c>
      <c r="N2891" s="180">
        <f>VLOOKUP(D2891,Plan1!$B$2:$S$5570,14,)/1000</f>
        <v>4.6349999999999998</v>
      </c>
      <c r="O2891" s="180">
        <f>VLOOKUP(D2891,Plan1!$B$2:$S$5570,15,)/1000</f>
        <v>4.12</v>
      </c>
      <c r="P2891" s="180">
        <f>VLOOKUP(D2891,Plan1!$B$2:$S$5570,16,)/1000</f>
        <v>4.2770000000000001</v>
      </c>
      <c r="Q2891" s="180">
        <f>VLOOKUP(D2891,Plan1!$B$2:$S$5570,17,)/1000</f>
        <v>4.7919999999999998</v>
      </c>
      <c r="R2891" s="180">
        <f>VLOOKUP(D2891,Plan1!$B$2:$S$5570,18,)/1000</f>
        <v>4.9260000000000002</v>
      </c>
      <c r="S2891" s="180">
        <f>VLOOKUP(D2891,Plan1!$B$2:$S$5570,6,)/1000</f>
        <v>4.3760000000000003</v>
      </c>
    </row>
    <row r="2892" spans="1:19" x14ac:dyDescent="0.25">
      <c r="A2892" s="178">
        <v>6269</v>
      </c>
      <c r="B2892" s="178">
        <v>-23006</v>
      </c>
      <c r="C2892" s="178">
        <v>-493206</v>
      </c>
      <c r="D2892" s="178" t="s">
        <v>4860</v>
      </c>
      <c r="E2892" s="178" t="s">
        <v>167</v>
      </c>
      <c r="F2892" s="178" t="s">
        <v>4704</v>
      </c>
      <c r="G2892" s="180">
        <f>VLOOKUP(D2892,Plan1!$B$2:$S$5570,7,)/1000</f>
        <v>4.9969999999999999</v>
      </c>
      <c r="H2892" s="180">
        <f>VLOOKUP(D2892,Plan1!$B$2:$S$5570,8,)/1000</f>
        <v>5.4829999999999997</v>
      </c>
      <c r="I2892" s="180">
        <f>VLOOKUP(D2892,Plan1!$B$2:$S$5570,9,)/1000</f>
        <v>5.3529999999999998</v>
      </c>
      <c r="J2892" s="180">
        <f>VLOOKUP(D2892,Plan1!$B$2:$S$5570,10,)/1000</f>
        <v>5.3410000000000002</v>
      </c>
      <c r="K2892" s="180">
        <f>VLOOKUP(D2892,Plan1!$B$2:$S$5570,11,)/1000</f>
        <v>4.6109999999999998</v>
      </c>
      <c r="L2892" s="180">
        <f>VLOOKUP(D2892,Plan1!$B$2:$S$5570,12,)/1000</f>
        <v>4.4379999999999997</v>
      </c>
      <c r="M2892" s="180">
        <f>VLOOKUP(D2892,Plan1!$B$2:$S$5570,13,)/1000</f>
        <v>4.6189999999999998</v>
      </c>
      <c r="N2892" s="180">
        <f>VLOOKUP(D2892,Plan1!$B$2:$S$5570,14,)/1000</f>
        <v>5.524</v>
      </c>
      <c r="O2892" s="180">
        <f>VLOOKUP(D2892,Plan1!$B$2:$S$5570,15,)/1000</f>
        <v>5.0629999999999997</v>
      </c>
      <c r="P2892" s="180">
        <f>VLOOKUP(D2892,Plan1!$B$2:$S$5570,16,)/1000</f>
        <v>5.2409999999999997</v>
      </c>
      <c r="Q2892" s="180">
        <f>VLOOKUP(D2892,Plan1!$B$2:$S$5570,17,)/1000</f>
        <v>5.3259999999999996</v>
      </c>
      <c r="R2892" s="180">
        <f>VLOOKUP(D2892,Plan1!$B$2:$S$5570,18,)/1000</f>
        <v>5.452</v>
      </c>
      <c r="S2892" s="180">
        <f>VLOOKUP(D2892,Plan1!$B$2:$S$5570,6,)/1000</f>
        <v>5.1210000000000004</v>
      </c>
    </row>
    <row r="2893" spans="1:19" x14ac:dyDescent="0.25">
      <c r="A2893" s="178">
        <v>3736</v>
      </c>
      <c r="B2893" s="178">
        <v>-261484</v>
      </c>
      <c r="C2893" s="178">
        <v>-533157</v>
      </c>
      <c r="D2893" s="178" t="s">
        <v>2928</v>
      </c>
      <c r="E2893" s="178" t="s">
        <v>167</v>
      </c>
      <c r="F2893" s="178" t="s">
        <v>2912</v>
      </c>
      <c r="G2893" s="180">
        <f>VLOOKUP(D2893,Plan1!$B$2:$S$5570,7,)/1000</f>
        <v>5.5270000000000001</v>
      </c>
      <c r="H2893" s="180">
        <f>VLOOKUP(D2893,Plan1!$B$2:$S$5570,8,)/1000</f>
        <v>5.4980000000000002</v>
      </c>
      <c r="I2893" s="180">
        <f>VLOOKUP(D2893,Plan1!$B$2:$S$5570,9,)/1000</f>
        <v>5.5270000000000001</v>
      </c>
      <c r="J2893" s="180">
        <f>VLOOKUP(D2893,Plan1!$B$2:$S$5570,10,)/1000</f>
        <v>4.9960000000000004</v>
      </c>
      <c r="K2893" s="180">
        <f>VLOOKUP(D2893,Plan1!$B$2:$S$5570,11,)/1000</f>
        <v>4.18</v>
      </c>
      <c r="L2893" s="180">
        <f>VLOOKUP(D2893,Plan1!$B$2:$S$5570,12,)/1000</f>
        <v>3.8119999999999998</v>
      </c>
      <c r="M2893" s="180">
        <f>VLOOKUP(D2893,Plan1!$B$2:$S$5570,13,)/1000</f>
        <v>4.1210000000000004</v>
      </c>
      <c r="N2893" s="180">
        <f>VLOOKUP(D2893,Plan1!$B$2:$S$5570,14,)/1000</f>
        <v>5.0330000000000004</v>
      </c>
      <c r="O2893" s="180">
        <f>VLOOKUP(D2893,Plan1!$B$2:$S$5570,15,)/1000</f>
        <v>4.6820000000000004</v>
      </c>
      <c r="P2893" s="180">
        <f>VLOOKUP(D2893,Plan1!$B$2:$S$5570,16,)/1000</f>
        <v>5.1159999999999997</v>
      </c>
      <c r="Q2893" s="180">
        <f>VLOOKUP(D2893,Plan1!$B$2:$S$5570,17,)/1000</f>
        <v>5.5309999999999997</v>
      </c>
      <c r="R2893" s="180">
        <f>VLOOKUP(D2893,Plan1!$B$2:$S$5570,18,)/1000</f>
        <v>5.5229999999999997</v>
      </c>
      <c r="S2893" s="180">
        <f>VLOOKUP(D2893,Plan1!$B$2:$S$5570,6,)/1000</f>
        <v>4.9619999999999997</v>
      </c>
    </row>
    <row r="2894" spans="1:19" x14ac:dyDescent="0.25">
      <c r="A2894" s="178">
        <v>21432</v>
      </c>
      <c r="B2894" s="178">
        <v>-147533</v>
      </c>
      <c r="C2894" s="178">
        <v>-439394</v>
      </c>
      <c r="D2894" s="178" t="s">
        <v>2562</v>
      </c>
      <c r="E2894" s="178" t="s">
        <v>167</v>
      </c>
      <c r="F2894" s="178" t="s">
        <v>1727</v>
      </c>
      <c r="G2894" s="180">
        <f>VLOOKUP(D2894,Plan1!$B$2:$S$5570,7,)/1000</f>
        <v>5.9820000000000002</v>
      </c>
      <c r="H2894" s="180">
        <f>VLOOKUP(D2894,Plan1!$B$2:$S$5570,8,)/1000</f>
        <v>6.3890000000000002</v>
      </c>
      <c r="I2894" s="180">
        <f>VLOOKUP(D2894,Plan1!$B$2:$S$5570,9,)/1000</f>
        <v>6.04</v>
      </c>
      <c r="J2894" s="180">
        <f>VLOOKUP(D2894,Plan1!$B$2:$S$5570,10,)/1000</f>
        <v>6.1340000000000003</v>
      </c>
      <c r="K2894" s="180">
        <f>VLOOKUP(D2894,Plan1!$B$2:$S$5570,11,)/1000</f>
        <v>5.69</v>
      </c>
      <c r="L2894" s="180">
        <f>VLOOKUP(D2894,Plan1!$B$2:$S$5570,12,)/1000</f>
        <v>5.6280000000000001</v>
      </c>
      <c r="M2894" s="180">
        <f>VLOOKUP(D2894,Plan1!$B$2:$S$5570,13,)/1000</f>
        <v>5.9390000000000001</v>
      </c>
      <c r="N2894" s="180">
        <f>VLOOKUP(D2894,Plan1!$B$2:$S$5570,14,)/1000</f>
        <v>6.3109999999999999</v>
      </c>
      <c r="O2894" s="180">
        <f>VLOOKUP(D2894,Plan1!$B$2:$S$5570,15,)/1000</f>
        <v>6.43</v>
      </c>
      <c r="P2894" s="180">
        <f>VLOOKUP(D2894,Plan1!$B$2:$S$5570,16,)/1000</f>
        <v>6.1050000000000004</v>
      </c>
      <c r="Q2894" s="180">
        <f>VLOOKUP(D2894,Plan1!$B$2:$S$5570,17,)/1000</f>
        <v>5.3849999999999998</v>
      </c>
      <c r="R2894" s="180">
        <f>VLOOKUP(D2894,Plan1!$B$2:$S$5570,18,)/1000</f>
        <v>5.7130000000000001</v>
      </c>
      <c r="S2894" s="180">
        <f>VLOOKUP(D2894,Plan1!$B$2:$S$5570,6,)/1000</f>
        <v>5.9790000000000001</v>
      </c>
    </row>
    <row r="2895" spans="1:19" x14ac:dyDescent="0.25">
      <c r="A2895" s="178">
        <v>6322</v>
      </c>
      <c r="B2895" s="178">
        <v>-229599</v>
      </c>
      <c r="C2895" s="178">
        <v>-440413</v>
      </c>
      <c r="D2895" s="178" t="s">
        <v>3666</v>
      </c>
      <c r="E2895" s="178" t="s">
        <v>167</v>
      </c>
      <c r="F2895" s="178" t="s">
        <v>3664</v>
      </c>
      <c r="G2895" s="180">
        <f>VLOOKUP(D2895,Plan1!$B$2:$S$5570,7,)/1000</f>
        <v>4.9240000000000004</v>
      </c>
      <c r="H2895" s="180">
        <f>VLOOKUP(D2895,Plan1!$B$2:$S$5570,8,)/1000</f>
        <v>5.5620000000000003</v>
      </c>
      <c r="I2895" s="180">
        <f>VLOOKUP(D2895,Plan1!$B$2:$S$5570,9,)/1000</f>
        <v>4.8609999999999998</v>
      </c>
      <c r="J2895" s="180">
        <f>VLOOKUP(D2895,Plan1!$B$2:$S$5570,10,)/1000</f>
        <v>4.8609999999999998</v>
      </c>
      <c r="K2895" s="180">
        <f>VLOOKUP(D2895,Plan1!$B$2:$S$5570,11,)/1000</f>
        <v>4.2789999999999999</v>
      </c>
      <c r="L2895" s="180">
        <f>VLOOKUP(D2895,Plan1!$B$2:$S$5570,12,)/1000</f>
        <v>4.1580000000000004</v>
      </c>
      <c r="M2895" s="180">
        <f>VLOOKUP(D2895,Plan1!$B$2:$S$5570,13,)/1000</f>
        <v>4.09</v>
      </c>
      <c r="N2895" s="180">
        <f>VLOOKUP(D2895,Plan1!$B$2:$S$5570,14,)/1000</f>
        <v>4.8129999999999997</v>
      </c>
      <c r="O2895" s="180">
        <f>VLOOKUP(D2895,Plan1!$B$2:$S$5570,15,)/1000</f>
        <v>4.3789999999999996</v>
      </c>
      <c r="P2895" s="180">
        <f>VLOOKUP(D2895,Plan1!$B$2:$S$5570,16,)/1000</f>
        <v>4.4279999999999999</v>
      </c>
      <c r="Q2895" s="180">
        <f>VLOOKUP(D2895,Plan1!$B$2:$S$5570,17,)/1000</f>
        <v>4.258</v>
      </c>
      <c r="R2895" s="180">
        <f>VLOOKUP(D2895,Plan1!$B$2:$S$5570,18,)/1000</f>
        <v>4.7160000000000002</v>
      </c>
      <c r="S2895" s="180">
        <f>VLOOKUP(D2895,Plan1!$B$2:$S$5570,6,)/1000</f>
        <v>4.6109999999999998</v>
      </c>
    </row>
    <row r="2896" spans="1:19" x14ac:dyDescent="0.25">
      <c r="A2896" s="178">
        <v>3856</v>
      </c>
      <c r="B2896" s="178">
        <v>-259426</v>
      </c>
      <c r="C2896" s="178">
        <v>-521747</v>
      </c>
      <c r="D2896" s="178" t="s">
        <v>2949</v>
      </c>
      <c r="E2896" s="178" t="s">
        <v>167</v>
      </c>
      <c r="F2896" s="178" t="s">
        <v>2912</v>
      </c>
      <c r="G2896" s="180">
        <f>VLOOKUP(D2896,Plan1!$B$2:$S$5570,7,)/1000</f>
        <v>5.492</v>
      </c>
      <c r="H2896" s="180">
        <f>VLOOKUP(D2896,Plan1!$B$2:$S$5570,8,)/1000</f>
        <v>5.43</v>
      </c>
      <c r="I2896" s="180">
        <f>VLOOKUP(D2896,Plan1!$B$2:$S$5570,9,)/1000</f>
        <v>5.5339999999999998</v>
      </c>
      <c r="J2896" s="180">
        <f>VLOOKUP(D2896,Plan1!$B$2:$S$5570,10,)/1000</f>
        <v>5.0170000000000003</v>
      </c>
      <c r="K2896" s="180">
        <f>VLOOKUP(D2896,Plan1!$B$2:$S$5570,11,)/1000</f>
        <v>4.1980000000000004</v>
      </c>
      <c r="L2896" s="180">
        <f>VLOOKUP(D2896,Plan1!$B$2:$S$5570,12,)/1000</f>
        <v>3.84</v>
      </c>
      <c r="M2896" s="180">
        <f>VLOOKUP(D2896,Plan1!$B$2:$S$5570,13,)/1000</f>
        <v>4.0880000000000001</v>
      </c>
      <c r="N2896" s="180">
        <f>VLOOKUP(D2896,Plan1!$B$2:$S$5570,14,)/1000</f>
        <v>5.07</v>
      </c>
      <c r="O2896" s="180">
        <f>VLOOKUP(D2896,Plan1!$B$2:$S$5570,15,)/1000</f>
        <v>4.6479999999999997</v>
      </c>
      <c r="P2896" s="180">
        <f>VLOOKUP(D2896,Plan1!$B$2:$S$5570,16,)/1000</f>
        <v>5.1150000000000002</v>
      </c>
      <c r="Q2896" s="180">
        <f>VLOOKUP(D2896,Plan1!$B$2:$S$5570,17,)/1000</f>
        <v>5.5519999999999996</v>
      </c>
      <c r="R2896" s="180">
        <f>VLOOKUP(D2896,Plan1!$B$2:$S$5570,18,)/1000</f>
        <v>5.5049999999999999</v>
      </c>
      <c r="S2896" s="180">
        <f>VLOOKUP(D2896,Plan1!$B$2:$S$5570,6,)/1000</f>
        <v>4.9580000000000002</v>
      </c>
    </row>
    <row r="2897" spans="1:19" x14ac:dyDescent="0.25">
      <c r="A2897" s="178">
        <v>10764</v>
      </c>
      <c r="B2897" s="178">
        <v>-202577</v>
      </c>
      <c r="C2897" s="178">
        <v>-420283</v>
      </c>
      <c r="D2897" s="178" t="s">
        <v>2081</v>
      </c>
      <c r="E2897" s="178" t="s">
        <v>167</v>
      </c>
      <c r="F2897" s="178" t="s">
        <v>1727</v>
      </c>
      <c r="G2897" s="180">
        <f>VLOOKUP(D2897,Plan1!$B$2:$S$5570,7,)/1000</f>
        <v>5.0209999999999999</v>
      </c>
      <c r="H2897" s="180">
        <f>VLOOKUP(D2897,Plan1!$B$2:$S$5570,8,)/1000</f>
        <v>5.5289999999999999</v>
      </c>
      <c r="I2897" s="180">
        <f>VLOOKUP(D2897,Plan1!$B$2:$S$5570,9,)/1000</f>
        <v>4.9320000000000004</v>
      </c>
      <c r="J2897" s="180">
        <f>VLOOKUP(D2897,Plan1!$B$2:$S$5570,10,)/1000</f>
        <v>4.899</v>
      </c>
      <c r="K2897" s="180">
        <f>VLOOKUP(D2897,Plan1!$B$2:$S$5570,11,)/1000</f>
        <v>4.4720000000000004</v>
      </c>
      <c r="L2897" s="180">
        <f>VLOOKUP(D2897,Plan1!$B$2:$S$5570,12,)/1000</f>
        <v>4.4219999999999997</v>
      </c>
      <c r="M2897" s="180">
        <f>VLOOKUP(D2897,Plan1!$B$2:$S$5570,13,)/1000</f>
        <v>4.5590000000000002</v>
      </c>
      <c r="N2897" s="180">
        <f>VLOOKUP(D2897,Plan1!$B$2:$S$5570,14,)/1000</f>
        <v>5.1319999999999997</v>
      </c>
      <c r="O2897" s="180">
        <f>VLOOKUP(D2897,Plan1!$B$2:$S$5570,15,)/1000</f>
        <v>5.008</v>
      </c>
      <c r="P2897" s="180">
        <f>VLOOKUP(D2897,Plan1!$B$2:$S$5570,16,)/1000</f>
        <v>4.7480000000000002</v>
      </c>
      <c r="Q2897" s="180">
        <f>VLOOKUP(D2897,Plan1!$B$2:$S$5570,17,)/1000</f>
        <v>4.2590000000000003</v>
      </c>
      <c r="R2897" s="180">
        <f>VLOOKUP(D2897,Plan1!$B$2:$S$5570,18,)/1000</f>
        <v>4.7560000000000002</v>
      </c>
      <c r="S2897" s="180">
        <f>VLOOKUP(D2897,Plan1!$B$2:$S$5570,6,)/1000</f>
        <v>4.8109999999999999</v>
      </c>
    </row>
    <row r="2898" spans="1:19" x14ac:dyDescent="0.25">
      <c r="A2898" s="178">
        <v>10585</v>
      </c>
      <c r="B2898" s="178">
        <v>-203596</v>
      </c>
      <c r="C2898" s="178">
        <v>-419593</v>
      </c>
      <c r="D2898" s="178" t="s">
        <v>2063</v>
      </c>
      <c r="E2898" s="178" t="s">
        <v>167</v>
      </c>
      <c r="F2898" s="178" t="s">
        <v>1727</v>
      </c>
      <c r="G2898" s="180">
        <f>VLOOKUP(D2898,Plan1!$B$2:$S$5570,7,)/1000</f>
        <v>5.0919999999999996</v>
      </c>
      <c r="H2898" s="180">
        <f>VLOOKUP(D2898,Plan1!$B$2:$S$5570,8,)/1000</f>
        <v>5.6120000000000001</v>
      </c>
      <c r="I2898" s="180">
        <f>VLOOKUP(D2898,Plan1!$B$2:$S$5570,9,)/1000</f>
        <v>5.0369999999999999</v>
      </c>
      <c r="J2898" s="180">
        <f>VLOOKUP(D2898,Plan1!$B$2:$S$5570,10,)/1000</f>
        <v>4.9180000000000001</v>
      </c>
      <c r="K2898" s="180">
        <f>VLOOKUP(D2898,Plan1!$B$2:$S$5570,11,)/1000</f>
        <v>4.508</v>
      </c>
      <c r="L2898" s="180">
        <f>VLOOKUP(D2898,Plan1!$B$2:$S$5570,12,)/1000</f>
        <v>4.4509999999999996</v>
      </c>
      <c r="M2898" s="180">
        <f>VLOOKUP(D2898,Plan1!$B$2:$S$5570,13,)/1000</f>
        <v>4.58</v>
      </c>
      <c r="N2898" s="180">
        <f>VLOOKUP(D2898,Plan1!$B$2:$S$5570,14,)/1000</f>
        <v>5.1120000000000001</v>
      </c>
      <c r="O2898" s="180">
        <f>VLOOKUP(D2898,Plan1!$B$2:$S$5570,15,)/1000</f>
        <v>5.0259999999999998</v>
      </c>
      <c r="P2898" s="180">
        <f>VLOOKUP(D2898,Plan1!$B$2:$S$5570,16,)/1000</f>
        <v>4.7759999999999998</v>
      </c>
      <c r="Q2898" s="180">
        <f>VLOOKUP(D2898,Plan1!$B$2:$S$5570,17,)/1000</f>
        <v>4.335</v>
      </c>
      <c r="R2898" s="180">
        <f>VLOOKUP(D2898,Plan1!$B$2:$S$5570,18,)/1000</f>
        <v>4.843</v>
      </c>
      <c r="S2898" s="180">
        <f>VLOOKUP(D2898,Plan1!$B$2:$S$5570,6,)/1000</f>
        <v>4.8570000000000002</v>
      </c>
    </row>
    <row r="2899" spans="1:19" x14ac:dyDescent="0.25">
      <c r="A2899" s="178">
        <v>50047</v>
      </c>
      <c r="B2899" s="178">
        <v>-5805</v>
      </c>
      <c r="C2899" s="178">
        <v>-612899</v>
      </c>
      <c r="D2899" s="178" t="s">
        <v>323</v>
      </c>
      <c r="E2899" s="178" t="s">
        <v>167</v>
      </c>
      <c r="F2899" s="178" t="s">
        <v>312</v>
      </c>
      <c r="G2899" s="180">
        <f>VLOOKUP(D2899,Plan1!$B$2:$S$5570,7,)/1000</f>
        <v>4.05</v>
      </c>
      <c r="H2899" s="180">
        <f>VLOOKUP(D2899,Plan1!$B$2:$S$5570,8,)/1000</f>
        <v>4.2050000000000001</v>
      </c>
      <c r="I2899" s="180">
        <f>VLOOKUP(D2899,Plan1!$B$2:$S$5570,9,)/1000</f>
        <v>4.2679999999999998</v>
      </c>
      <c r="J2899" s="180">
        <f>VLOOKUP(D2899,Plan1!$B$2:$S$5570,10,)/1000</f>
        <v>4.1779999999999999</v>
      </c>
      <c r="K2899" s="180">
        <f>VLOOKUP(D2899,Plan1!$B$2:$S$5570,11,)/1000</f>
        <v>3.9470000000000001</v>
      </c>
      <c r="L2899" s="180">
        <f>VLOOKUP(D2899,Plan1!$B$2:$S$5570,12,)/1000</f>
        <v>4.5019999999999998</v>
      </c>
      <c r="M2899" s="180">
        <f>VLOOKUP(D2899,Plan1!$B$2:$S$5570,13,)/1000</f>
        <v>4.6260000000000003</v>
      </c>
      <c r="N2899" s="180">
        <f>VLOOKUP(D2899,Plan1!$B$2:$S$5570,14,)/1000</f>
        <v>5.1150000000000002</v>
      </c>
      <c r="O2899" s="180">
        <f>VLOOKUP(D2899,Plan1!$B$2:$S$5570,15,)/1000</f>
        <v>4.944</v>
      </c>
      <c r="P2899" s="180">
        <f>VLOOKUP(D2899,Plan1!$B$2:$S$5570,16,)/1000</f>
        <v>4.6870000000000003</v>
      </c>
      <c r="Q2899" s="180">
        <f>VLOOKUP(D2899,Plan1!$B$2:$S$5570,17,)/1000</f>
        <v>4.5179999999999998</v>
      </c>
      <c r="R2899" s="180">
        <f>VLOOKUP(D2899,Plan1!$B$2:$S$5570,18,)/1000</f>
        <v>4.1269999999999998</v>
      </c>
      <c r="S2899" s="180">
        <f>VLOOKUP(D2899,Plan1!$B$2:$S$5570,6,)/1000</f>
        <v>4.431</v>
      </c>
    </row>
    <row r="2900" spans="1:19" x14ac:dyDescent="0.25">
      <c r="A2900" s="178">
        <v>41690</v>
      </c>
      <c r="B2900" s="178">
        <v>-80043</v>
      </c>
      <c r="C2900" s="178">
        <v>-438723</v>
      </c>
      <c r="D2900" s="178" t="s">
        <v>3495</v>
      </c>
      <c r="E2900" s="178" t="s">
        <v>167</v>
      </c>
      <c r="F2900" s="178" t="s">
        <v>3448</v>
      </c>
      <c r="G2900" s="180">
        <f>VLOOKUP(D2900,Plan1!$B$2:$S$5570,7,)/1000</f>
        <v>5.1269999999999998</v>
      </c>
      <c r="H2900" s="180">
        <f>VLOOKUP(D2900,Plan1!$B$2:$S$5570,8,)/1000</f>
        <v>5.1669999999999998</v>
      </c>
      <c r="I2900" s="180">
        <f>VLOOKUP(D2900,Plan1!$B$2:$S$5570,9,)/1000</f>
        <v>5.226</v>
      </c>
      <c r="J2900" s="180">
        <f>VLOOKUP(D2900,Plan1!$B$2:$S$5570,10,)/1000</f>
        <v>5.51</v>
      </c>
      <c r="K2900" s="180">
        <f>VLOOKUP(D2900,Plan1!$B$2:$S$5570,11,)/1000</f>
        <v>5.6689999999999996</v>
      </c>
      <c r="L2900" s="180">
        <f>VLOOKUP(D2900,Plan1!$B$2:$S$5570,12,)/1000</f>
        <v>5.7839999999999998</v>
      </c>
      <c r="M2900" s="180">
        <f>VLOOKUP(D2900,Plan1!$B$2:$S$5570,13,)/1000</f>
        <v>6.032</v>
      </c>
      <c r="N2900" s="180">
        <f>VLOOKUP(D2900,Plan1!$B$2:$S$5570,14,)/1000</f>
        <v>6.5449999999999999</v>
      </c>
      <c r="O2900" s="180">
        <f>VLOOKUP(D2900,Plan1!$B$2:$S$5570,15,)/1000</f>
        <v>6.625</v>
      </c>
      <c r="P2900" s="180">
        <f>VLOOKUP(D2900,Plan1!$B$2:$S$5570,16,)/1000</f>
        <v>6.1189999999999998</v>
      </c>
      <c r="Q2900" s="180">
        <f>VLOOKUP(D2900,Plan1!$B$2:$S$5570,17,)/1000</f>
        <v>5.5670000000000002</v>
      </c>
      <c r="R2900" s="180">
        <f>VLOOKUP(D2900,Plan1!$B$2:$S$5570,18,)/1000</f>
        <v>5.2430000000000003</v>
      </c>
      <c r="S2900" s="180">
        <f>VLOOKUP(D2900,Plan1!$B$2:$S$5570,6,)/1000</f>
        <v>5.718</v>
      </c>
    </row>
    <row r="2901" spans="1:19" x14ac:dyDescent="0.25">
      <c r="A2901" s="178">
        <v>4774</v>
      </c>
      <c r="B2901" s="178">
        <v>-245148</v>
      </c>
      <c r="C2901" s="178">
        <v>-516663</v>
      </c>
      <c r="D2901" s="178" t="s">
        <v>3078</v>
      </c>
      <c r="E2901" s="178" t="s">
        <v>167</v>
      </c>
      <c r="F2901" s="178" t="s">
        <v>2912</v>
      </c>
      <c r="G2901" s="180">
        <f>VLOOKUP(D2901,Plan1!$B$2:$S$5570,7,)/1000</f>
        <v>5.36</v>
      </c>
      <c r="H2901" s="180">
        <f>VLOOKUP(D2901,Plan1!$B$2:$S$5570,8,)/1000</f>
        <v>5.4409999999999998</v>
      </c>
      <c r="I2901" s="180">
        <f>VLOOKUP(D2901,Plan1!$B$2:$S$5570,9,)/1000</f>
        <v>5.3840000000000003</v>
      </c>
      <c r="J2901" s="180">
        <f>VLOOKUP(D2901,Plan1!$B$2:$S$5570,10,)/1000</f>
        <v>5.1989999999999998</v>
      </c>
      <c r="K2901" s="180">
        <f>VLOOKUP(D2901,Plan1!$B$2:$S$5570,11,)/1000</f>
        <v>4.4109999999999996</v>
      </c>
      <c r="L2901" s="180">
        <f>VLOOKUP(D2901,Plan1!$B$2:$S$5570,12,)/1000</f>
        <v>4.0960000000000001</v>
      </c>
      <c r="M2901" s="180">
        <f>VLOOKUP(D2901,Plan1!$B$2:$S$5570,13,)/1000</f>
        <v>4.343</v>
      </c>
      <c r="N2901" s="180">
        <f>VLOOKUP(D2901,Plan1!$B$2:$S$5570,14,)/1000</f>
        <v>5.2759999999999998</v>
      </c>
      <c r="O2901" s="180">
        <f>VLOOKUP(D2901,Plan1!$B$2:$S$5570,15,)/1000</f>
        <v>4.9169999999999998</v>
      </c>
      <c r="P2901" s="180">
        <f>VLOOKUP(D2901,Plan1!$B$2:$S$5570,16,)/1000</f>
        <v>5.085</v>
      </c>
      <c r="Q2901" s="180">
        <f>VLOOKUP(D2901,Plan1!$B$2:$S$5570,17,)/1000</f>
        <v>5.4649999999999999</v>
      </c>
      <c r="R2901" s="180">
        <f>VLOOKUP(D2901,Plan1!$B$2:$S$5570,18,)/1000</f>
        <v>5.4379999999999997</v>
      </c>
      <c r="S2901" s="180">
        <f>VLOOKUP(D2901,Plan1!$B$2:$S$5570,6,)/1000</f>
        <v>5.0350000000000001</v>
      </c>
    </row>
    <row r="2902" spans="1:19" x14ac:dyDescent="0.25">
      <c r="A2902" s="178">
        <v>38341</v>
      </c>
      <c r="B2902" s="178">
        <v>-88333</v>
      </c>
      <c r="C2902" s="178">
        <v>-692684</v>
      </c>
      <c r="D2902" s="178" t="s">
        <v>184</v>
      </c>
      <c r="E2902" s="178" t="s">
        <v>167</v>
      </c>
      <c r="F2902" s="178" t="s">
        <v>168</v>
      </c>
      <c r="G2902" s="180">
        <f>VLOOKUP(D2902,Plan1!$B$2:$S$5570,7,)/1000</f>
        <v>4.2389999999999999</v>
      </c>
      <c r="H2902" s="180">
        <f>VLOOKUP(D2902,Plan1!$B$2:$S$5570,8,)/1000</f>
        <v>4.5730000000000004</v>
      </c>
      <c r="I2902" s="180">
        <f>VLOOKUP(D2902,Plan1!$B$2:$S$5570,9,)/1000</f>
        <v>4.2240000000000002</v>
      </c>
      <c r="J2902" s="180">
        <f>VLOOKUP(D2902,Plan1!$B$2:$S$5570,10,)/1000</f>
        <v>4.5259999999999998</v>
      </c>
      <c r="K2902" s="180">
        <f>VLOOKUP(D2902,Plan1!$B$2:$S$5570,11,)/1000</f>
        <v>4.2169999999999996</v>
      </c>
      <c r="L2902" s="180">
        <f>VLOOKUP(D2902,Plan1!$B$2:$S$5570,12,)/1000</f>
        <v>4.4370000000000003</v>
      </c>
      <c r="M2902" s="180">
        <f>VLOOKUP(D2902,Plan1!$B$2:$S$5570,13,)/1000</f>
        <v>4.7140000000000004</v>
      </c>
      <c r="N2902" s="180">
        <f>VLOOKUP(D2902,Plan1!$B$2:$S$5570,14,)/1000</f>
        <v>5.2679999999999998</v>
      </c>
      <c r="O2902" s="180">
        <f>VLOOKUP(D2902,Plan1!$B$2:$S$5570,15,)/1000</f>
        <v>5.18</v>
      </c>
      <c r="P2902" s="180">
        <f>VLOOKUP(D2902,Plan1!$B$2:$S$5570,16,)/1000</f>
        <v>4.8920000000000003</v>
      </c>
      <c r="Q2902" s="180">
        <f>VLOOKUP(D2902,Plan1!$B$2:$S$5570,17,)/1000</f>
        <v>4.5830000000000002</v>
      </c>
      <c r="R2902" s="180">
        <f>VLOOKUP(D2902,Plan1!$B$2:$S$5570,18,)/1000</f>
        <v>4.2590000000000003</v>
      </c>
      <c r="S2902" s="180">
        <f>VLOOKUP(D2902,Plan1!$B$2:$S$5570,6,)/1000</f>
        <v>4.5919999999999996</v>
      </c>
    </row>
    <row r="2903" spans="1:19" x14ac:dyDescent="0.25">
      <c r="A2903" s="178">
        <v>1479</v>
      </c>
      <c r="B2903" s="178">
        <v>-295864</v>
      </c>
      <c r="C2903" s="178">
        <v>-554846</v>
      </c>
      <c r="D2903" s="178" t="s">
        <v>4001</v>
      </c>
      <c r="E2903" s="178" t="s">
        <v>167</v>
      </c>
      <c r="F2903" s="178" t="s">
        <v>3898</v>
      </c>
      <c r="G2903" s="180">
        <f>VLOOKUP(D2903,Plan1!$B$2:$S$5570,7,)/1000</f>
        <v>5.9550000000000001</v>
      </c>
      <c r="H2903" s="180">
        <f>VLOOKUP(D2903,Plan1!$B$2:$S$5570,8,)/1000</f>
        <v>5.8719999999999999</v>
      </c>
      <c r="I2903" s="180">
        <f>VLOOKUP(D2903,Plan1!$B$2:$S$5570,9,)/1000</f>
        <v>5.665</v>
      </c>
      <c r="J2903" s="180">
        <f>VLOOKUP(D2903,Plan1!$B$2:$S$5570,10,)/1000</f>
        <v>4.9749999999999996</v>
      </c>
      <c r="K2903" s="180">
        <f>VLOOKUP(D2903,Plan1!$B$2:$S$5570,11,)/1000</f>
        <v>4.0439999999999996</v>
      </c>
      <c r="L2903" s="180">
        <f>VLOOKUP(D2903,Plan1!$B$2:$S$5570,12,)/1000</f>
        <v>3.5219999999999998</v>
      </c>
      <c r="M2903" s="180">
        <f>VLOOKUP(D2903,Plan1!$B$2:$S$5570,13,)/1000</f>
        <v>3.78</v>
      </c>
      <c r="N2903" s="180">
        <f>VLOOKUP(D2903,Plan1!$B$2:$S$5570,14,)/1000</f>
        <v>4.4880000000000004</v>
      </c>
      <c r="O2903" s="180">
        <f>VLOOKUP(D2903,Plan1!$B$2:$S$5570,15,)/1000</f>
        <v>4.5579999999999998</v>
      </c>
      <c r="P2903" s="180">
        <f>VLOOKUP(D2903,Plan1!$B$2:$S$5570,16,)/1000</f>
        <v>5.22</v>
      </c>
      <c r="Q2903" s="180">
        <f>VLOOKUP(D2903,Plan1!$B$2:$S$5570,17,)/1000</f>
        <v>5.7709999999999999</v>
      </c>
      <c r="R2903" s="180">
        <f>VLOOKUP(D2903,Plan1!$B$2:$S$5570,18,)/1000</f>
        <v>5.9770000000000003</v>
      </c>
      <c r="S2903" s="180">
        <f>VLOOKUP(D2903,Plan1!$B$2:$S$5570,6,)/1000</f>
        <v>4.9859999999999998</v>
      </c>
    </row>
    <row r="2904" spans="1:19" x14ac:dyDescent="0.25">
      <c r="A2904" s="178">
        <v>22972</v>
      </c>
      <c r="B2904" s="178">
        <v>-141481</v>
      </c>
      <c r="C2904" s="178">
        <v>-402402</v>
      </c>
      <c r="D2904" s="178" t="s">
        <v>483</v>
      </c>
      <c r="E2904" s="178" t="s">
        <v>167</v>
      </c>
      <c r="F2904" s="178" t="s">
        <v>375</v>
      </c>
      <c r="G2904" s="180">
        <f>VLOOKUP(D2904,Plan1!$B$2:$S$5570,7,)/1000</f>
        <v>5.4169999999999998</v>
      </c>
      <c r="H2904" s="180">
        <f>VLOOKUP(D2904,Plan1!$B$2:$S$5570,8,)/1000</f>
        <v>5.6689999999999996</v>
      </c>
      <c r="I2904" s="180">
        <f>VLOOKUP(D2904,Plan1!$B$2:$S$5570,9,)/1000</f>
        <v>5.5220000000000002</v>
      </c>
      <c r="J2904" s="180">
        <f>VLOOKUP(D2904,Plan1!$B$2:$S$5570,10,)/1000</f>
        <v>4.8659999999999997</v>
      </c>
      <c r="K2904" s="180">
        <f>VLOOKUP(D2904,Plan1!$B$2:$S$5570,11,)/1000</f>
        <v>4.4379999999999997</v>
      </c>
      <c r="L2904" s="180">
        <f>VLOOKUP(D2904,Plan1!$B$2:$S$5570,12,)/1000</f>
        <v>4.0839999999999996</v>
      </c>
      <c r="M2904" s="180">
        <f>VLOOKUP(D2904,Plan1!$B$2:$S$5570,13,)/1000</f>
        <v>4.2210000000000001</v>
      </c>
      <c r="N2904" s="180">
        <f>VLOOKUP(D2904,Plan1!$B$2:$S$5570,14,)/1000</f>
        <v>4.6520000000000001</v>
      </c>
      <c r="O2904" s="180">
        <f>VLOOKUP(D2904,Plan1!$B$2:$S$5570,15,)/1000</f>
        <v>5.2649999999999997</v>
      </c>
      <c r="P2904" s="180">
        <f>VLOOKUP(D2904,Plan1!$B$2:$S$5570,16,)/1000</f>
        <v>5.1539999999999999</v>
      </c>
      <c r="Q2904" s="180">
        <f>VLOOKUP(D2904,Plan1!$B$2:$S$5570,17,)/1000</f>
        <v>5.0860000000000003</v>
      </c>
      <c r="R2904" s="180">
        <f>VLOOKUP(D2904,Plan1!$B$2:$S$5570,18,)/1000</f>
        <v>5.5650000000000004</v>
      </c>
      <c r="S2904" s="180">
        <f>VLOOKUP(D2904,Plan1!$B$2:$S$5570,6,)/1000</f>
        <v>4.9950000000000001</v>
      </c>
    </row>
    <row r="2905" spans="1:19" x14ac:dyDescent="0.25">
      <c r="A2905" s="178">
        <v>31825</v>
      </c>
      <c r="B2905" s="178">
        <v>-107231</v>
      </c>
      <c r="C2905" s="178">
        <v>-440432</v>
      </c>
      <c r="D2905" s="178" t="s">
        <v>748</v>
      </c>
      <c r="E2905" s="178" t="s">
        <v>167</v>
      </c>
      <c r="F2905" s="178" t="s">
        <v>375</v>
      </c>
      <c r="G2905" s="180">
        <f>VLOOKUP(D2905,Plan1!$B$2:$S$5570,7,)/1000</f>
        <v>5.6269999999999998</v>
      </c>
      <c r="H2905" s="180">
        <f>VLOOKUP(D2905,Plan1!$B$2:$S$5570,8,)/1000</f>
        <v>5.665</v>
      </c>
      <c r="I2905" s="180">
        <f>VLOOKUP(D2905,Plan1!$B$2:$S$5570,9,)/1000</f>
        <v>5.6310000000000002</v>
      </c>
      <c r="J2905" s="180">
        <f>VLOOKUP(D2905,Plan1!$B$2:$S$5570,10,)/1000</f>
        <v>5.7050000000000001</v>
      </c>
      <c r="K2905" s="180">
        <f>VLOOKUP(D2905,Plan1!$B$2:$S$5570,11,)/1000</f>
        <v>5.8230000000000004</v>
      </c>
      <c r="L2905" s="180">
        <f>VLOOKUP(D2905,Plan1!$B$2:$S$5570,12,)/1000</f>
        <v>5.819</v>
      </c>
      <c r="M2905" s="180">
        <f>VLOOKUP(D2905,Plan1!$B$2:$S$5570,13,)/1000</f>
        <v>5.992</v>
      </c>
      <c r="N2905" s="180">
        <f>VLOOKUP(D2905,Plan1!$B$2:$S$5570,14,)/1000</f>
        <v>6.5309999999999997</v>
      </c>
      <c r="O2905" s="180">
        <f>VLOOKUP(D2905,Plan1!$B$2:$S$5570,15,)/1000</f>
        <v>6.59</v>
      </c>
      <c r="P2905" s="180">
        <f>VLOOKUP(D2905,Plan1!$B$2:$S$5570,16,)/1000</f>
        <v>6.0549999999999997</v>
      </c>
      <c r="Q2905" s="180">
        <f>VLOOKUP(D2905,Plan1!$B$2:$S$5570,17,)/1000</f>
        <v>5.5039999999999996</v>
      </c>
      <c r="R2905" s="180">
        <f>VLOOKUP(D2905,Plan1!$B$2:$S$5570,18,)/1000</f>
        <v>5.6079999999999997</v>
      </c>
      <c r="S2905" s="180">
        <f>VLOOKUP(D2905,Plan1!$B$2:$S$5570,6,)/1000</f>
        <v>5.8789999999999996</v>
      </c>
    </row>
    <row r="2906" spans="1:19" x14ac:dyDescent="0.25">
      <c r="A2906" s="178">
        <v>13503</v>
      </c>
      <c r="B2906" s="178">
        <v>-187765</v>
      </c>
      <c r="C2906" s="178">
        <v>-409877</v>
      </c>
      <c r="D2906" s="178" t="s">
        <v>2325</v>
      </c>
      <c r="E2906" s="178" t="s">
        <v>167</v>
      </c>
      <c r="F2906" s="178" t="s">
        <v>1727</v>
      </c>
      <c r="G2906" s="180">
        <f>VLOOKUP(D2906,Plan1!$B$2:$S$5570,7,)/1000</f>
        <v>5.492</v>
      </c>
      <c r="H2906" s="180">
        <f>VLOOKUP(D2906,Plan1!$B$2:$S$5570,8,)/1000</f>
        <v>5.9059999999999997</v>
      </c>
      <c r="I2906" s="180">
        <f>VLOOKUP(D2906,Plan1!$B$2:$S$5570,9,)/1000</f>
        <v>5.4610000000000003</v>
      </c>
      <c r="J2906" s="180">
        <f>VLOOKUP(D2906,Plan1!$B$2:$S$5570,10,)/1000</f>
        <v>5.0629999999999997</v>
      </c>
      <c r="K2906" s="180">
        <f>VLOOKUP(D2906,Plan1!$B$2:$S$5570,11,)/1000</f>
        <v>4.5149999999999997</v>
      </c>
      <c r="L2906" s="180">
        <f>VLOOKUP(D2906,Plan1!$B$2:$S$5570,12,)/1000</f>
        <v>4.3520000000000003</v>
      </c>
      <c r="M2906" s="180">
        <f>VLOOKUP(D2906,Plan1!$B$2:$S$5570,13,)/1000</f>
        <v>4.3630000000000004</v>
      </c>
      <c r="N2906" s="180">
        <f>VLOOKUP(D2906,Plan1!$B$2:$S$5570,14,)/1000</f>
        <v>4.7709999999999999</v>
      </c>
      <c r="O2906" s="180">
        <f>VLOOKUP(D2906,Plan1!$B$2:$S$5570,15,)/1000</f>
        <v>5.03</v>
      </c>
      <c r="P2906" s="180">
        <f>VLOOKUP(D2906,Plan1!$B$2:$S$5570,16,)/1000</f>
        <v>4.8620000000000001</v>
      </c>
      <c r="Q2906" s="180">
        <f>VLOOKUP(D2906,Plan1!$B$2:$S$5570,17,)/1000</f>
        <v>4.6210000000000004</v>
      </c>
      <c r="R2906" s="180">
        <f>VLOOKUP(D2906,Plan1!$B$2:$S$5570,18,)/1000</f>
        <v>5.2160000000000002</v>
      </c>
      <c r="S2906" s="180">
        <f>VLOOKUP(D2906,Plan1!$B$2:$S$5570,6,)/1000</f>
        <v>4.9710000000000001</v>
      </c>
    </row>
    <row r="2907" spans="1:19" x14ac:dyDescent="0.25">
      <c r="A2907" s="178">
        <v>13320</v>
      </c>
      <c r="B2907" s="178">
        <v>-188626</v>
      </c>
      <c r="C2907" s="178">
        <v>-411221</v>
      </c>
      <c r="D2907" s="178" t="s">
        <v>1042</v>
      </c>
      <c r="E2907" s="178" t="s">
        <v>167</v>
      </c>
      <c r="F2907" s="178" t="s">
        <v>979</v>
      </c>
      <c r="G2907" s="180">
        <f>VLOOKUP(D2907,Plan1!$B$2:$S$5570,7,)/1000</f>
        <v>5.4039999999999999</v>
      </c>
      <c r="H2907" s="180">
        <f>VLOOKUP(D2907,Plan1!$B$2:$S$5570,8,)/1000</f>
        <v>5.7220000000000004</v>
      </c>
      <c r="I2907" s="180">
        <f>VLOOKUP(D2907,Plan1!$B$2:$S$5570,9,)/1000</f>
        <v>5.2830000000000004</v>
      </c>
      <c r="J2907" s="180">
        <f>VLOOKUP(D2907,Plan1!$B$2:$S$5570,10,)/1000</f>
        <v>4.91</v>
      </c>
      <c r="K2907" s="180">
        <f>VLOOKUP(D2907,Plan1!$B$2:$S$5570,11,)/1000</f>
        <v>4.4800000000000004</v>
      </c>
      <c r="L2907" s="180">
        <f>VLOOKUP(D2907,Plan1!$B$2:$S$5570,12,)/1000</f>
        <v>4.3010000000000002</v>
      </c>
      <c r="M2907" s="180">
        <f>VLOOKUP(D2907,Plan1!$B$2:$S$5570,13,)/1000</f>
        <v>4.3319999999999999</v>
      </c>
      <c r="N2907" s="180">
        <f>VLOOKUP(D2907,Plan1!$B$2:$S$5570,14,)/1000</f>
        <v>4.8460000000000001</v>
      </c>
      <c r="O2907" s="180">
        <f>VLOOKUP(D2907,Plan1!$B$2:$S$5570,15,)/1000</f>
        <v>5.0659999999999998</v>
      </c>
      <c r="P2907" s="180">
        <f>VLOOKUP(D2907,Plan1!$B$2:$S$5570,16,)/1000</f>
        <v>4.9349999999999996</v>
      </c>
      <c r="Q2907" s="180">
        <f>VLOOKUP(D2907,Plan1!$B$2:$S$5570,17,)/1000</f>
        <v>4.5819999999999999</v>
      </c>
      <c r="R2907" s="180">
        <f>VLOOKUP(D2907,Plan1!$B$2:$S$5570,18,)/1000</f>
        <v>5.14</v>
      </c>
      <c r="S2907" s="180">
        <f>VLOOKUP(D2907,Plan1!$B$2:$S$5570,6,)/1000</f>
        <v>4.9169999999999998</v>
      </c>
    </row>
    <row r="2908" spans="1:19" x14ac:dyDescent="0.25">
      <c r="A2908" s="178">
        <v>1459</v>
      </c>
      <c r="B2908" s="178">
        <v>-29675</v>
      </c>
      <c r="C2908" s="178">
        <v>-502069</v>
      </c>
      <c r="D2908" s="178" t="s">
        <v>4000</v>
      </c>
      <c r="E2908" s="178" t="s">
        <v>167</v>
      </c>
      <c r="F2908" s="178" t="s">
        <v>3898</v>
      </c>
      <c r="G2908" s="180">
        <f>VLOOKUP(D2908,Plan1!$B$2:$S$5570,7,)/1000</f>
        <v>5.0759999999999996</v>
      </c>
      <c r="H2908" s="180">
        <f>VLOOKUP(D2908,Plan1!$B$2:$S$5570,8,)/1000</f>
        <v>4.9589999999999996</v>
      </c>
      <c r="I2908" s="180">
        <f>VLOOKUP(D2908,Plan1!$B$2:$S$5570,9,)/1000</f>
        <v>4.6970000000000001</v>
      </c>
      <c r="J2908" s="180">
        <f>VLOOKUP(D2908,Plan1!$B$2:$S$5570,10,)/1000</f>
        <v>4.5110000000000001</v>
      </c>
      <c r="K2908" s="180">
        <f>VLOOKUP(D2908,Plan1!$B$2:$S$5570,11,)/1000</f>
        <v>3.6549999999999998</v>
      </c>
      <c r="L2908" s="180">
        <f>VLOOKUP(D2908,Plan1!$B$2:$S$5570,12,)/1000</f>
        <v>3.335</v>
      </c>
      <c r="M2908" s="180">
        <f>VLOOKUP(D2908,Plan1!$B$2:$S$5570,13,)/1000</f>
        <v>3.5979999999999999</v>
      </c>
      <c r="N2908" s="180">
        <f>VLOOKUP(D2908,Plan1!$B$2:$S$5570,14,)/1000</f>
        <v>4.1289999999999996</v>
      </c>
      <c r="O2908" s="180">
        <f>VLOOKUP(D2908,Plan1!$B$2:$S$5570,15,)/1000</f>
        <v>3.7890000000000001</v>
      </c>
      <c r="P2908" s="180">
        <f>VLOOKUP(D2908,Plan1!$B$2:$S$5570,16,)/1000</f>
        <v>4.2300000000000004</v>
      </c>
      <c r="Q2908" s="180">
        <f>VLOOKUP(D2908,Plan1!$B$2:$S$5570,17,)/1000</f>
        <v>5.0839999999999996</v>
      </c>
      <c r="R2908" s="180">
        <f>VLOOKUP(D2908,Plan1!$B$2:$S$5570,18,)/1000</f>
        <v>5.1559999999999997</v>
      </c>
      <c r="S2908" s="180">
        <f>VLOOKUP(D2908,Plan1!$B$2:$S$5570,6,)/1000</f>
        <v>4.3520000000000003</v>
      </c>
    </row>
    <row r="2909" spans="1:19" x14ac:dyDescent="0.25">
      <c r="A2909" s="178">
        <v>7986</v>
      </c>
      <c r="B2909" s="178">
        <v>-218712</v>
      </c>
      <c r="C2909" s="178">
        <v>-430066</v>
      </c>
      <c r="D2909" s="178" t="s">
        <v>1817</v>
      </c>
      <c r="E2909" s="178" t="s">
        <v>167</v>
      </c>
      <c r="F2909" s="178" t="s">
        <v>1727</v>
      </c>
      <c r="G2909" s="180">
        <f>VLOOKUP(D2909,Plan1!$B$2:$S$5570,7,)/1000</f>
        <v>5.1740000000000004</v>
      </c>
      <c r="H2909" s="180">
        <f>VLOOKUP(D2909,Plan1!$B$2:$S$5570,8,)/1000</f>
        <v>5.6580000000000004</v>
      </c>
      <c r="I2909" s="180">
        <f>VLOOKUP(D2909,Plan1!$B$2:$S$5570,9,)/1000</f>
        <v>5.1139999999999999</v>
      </c>
      <c r="J2909" s="180">
        <f>VLOOKUP(D2909,Plan1!$B$2:$S$5570,10,)/1000</f>
        <v>4.8259999999999996</v>
      </c>
      <c r="K2909" s="180">
        <f>VLOOKUP(D2909,Plan1!$B$2:$S$5570,11,)/1000</f>
        <v>4.306</v>
      </c>
      <c r="L2909" s="180">
        <f>VLOOKUP(D2909,Plan1!$B$2:$S$5570,12,)/1000</f>
        <v>4.2329999999999997</v>
      </c>
      <c r="M2909" s="180">
        <f>VLOOKUP(D2909,Plan1!$B$2:$S$5570,13,)/1000</f>
        <v>4.42</v>
      </c>
      <c r="N2909" s="180">
        <f>VLOOKUP(D2909,Plan1!$B$2:$S$5570,14,)/1000</f>
        <v>4.9669999999999996</v>
      </c>
      <c r="O2909" s="180">
        <f>VLOOKUP(D2909,Plan1!$B$2:$S$5570,15,)/1000</f>
        <v>4.8940000000000001</v>
      </c>
      <c r="P2909" s="180">
        <f>VLOOKUP(D2909,Plan1!$B$2:$S$5570,16,)/1000</f>
        <v>4.8179999999999996</v>
      </c>
      <c r="Q2909" s="180">
        <f>VLOOKUP(D2909,Plan1!$B$2:$S$5570,17,)/1000</f>
        <v>4.4569999999999999</v>
      </c>
      <c r="R2909" s="180">
        <f>VLOOKUP(D2909,Plan1!$B$2:$S$5570,18,)/1000</f>
        <v>4.9550000000000001</v>
      </c>
      <c r="S2909" s="180">
        <f>VLOOKUP(D2909,Plan1!$B$2:$S$5570,6,)/1000</f>
        <v>4.8179999999999996</v>
      </c>
    </row>
    <row r="2910" spans="1:19" x14ac:dyDescent="0.25">
      <c r="A2910" s="178">
        <v>36396</v>
      </c>
      <c r="B2910" s="178">
        <v>-94478</v>
      </c>
      <c r="C2910" s="178">
        <v>-363884</v>
      </c>
      <c r="D2910" s="178" t="s">
        <v>255</v>
      </c>
      <c r="E2910" s="178" t="s">
        <v>167</v>
      </c>
      <c r="F2910" s="178" t="s">
        <v>192</v>
      </c>
      <c r="G2910" s="180">
        <f>VLOOKUP(D2910,Plan1!$B$2:$S$5570,7,)/1000</f>
        <v>5.5819999999999999</v>
      </c>
      <c r="H2910" s="180">
        <f>VLOOKUP(D2910,Plan1!$B$2:$S$5570,8,)/1000</f>
        <v>5.6520000000000001</v>
      </c>
      <c r="I2910" s="180">
        <f>VLOOKUP(D2910,Plan1!$B$2:$S$5570,9,)/1000</f>
        <v>5.8179999999999996</v>
      </c>
      <c r="J2910" s="180">
        <f>VLOOKUP(D2910,Plan1!$B$2:$S$5570,10,)/1000</f>
        <v>5.2690000000000001</v>
      </c>
      <c r="K2910" s="180">
        <f>VLOOKUP(D2910,Plan1!$B$2:$S$5570,11,)/1000</f>
        <v>4.4969999999999999</v>
      </c>
      <c r="L2910" s="180">
        <f>VLOOKUP(D2910,Plan1!$B$2:$S$5570,12,)/1000</f>
        <v>4.0650000000000004</v>
      </c>
      <c r="M2910" s="180">
        <f>VLOOKUP(D2910,Plan1!$B$2:$S$5570,13,)/1000</f>
        <v>4.1840000000000002</v>
      </c>
      <c r="N2910" s="180">
        <f>VLOOKUP(D2910,Plan1!$B$2:$S$5570,14,)/1000</f>
        <v>4.7290000000000001</v>
      </c>
      <c r="O2910" s="180">
        <f>VLOOKUP(D2910,Plan1!$B$2:$S$5570,15,)/1000</f>
        <v>5.46</v>
      </c>
      <c r="P2910" s="180">
        <f>VLOOKUP(D2910,Plan1!$B$2:$S$5570,16,)/1000</f>
        <v>5.5990000000000002</v>
      </c>
      <c r="Q2910" s="180">
        <f>VLOOKUP(D2910,Plan1!$B$2:$S$5570,17,)/1000</f>
        <v>6.02</v>
      </c>
      <c r="R2910" s="180">
        <f>VLOOKUP(D2910,Plan1!$B$2:$S$5570,18,)/1000</f>
        <v>5.8520000000000003</v>
      </c>
      <c r="S2910" s="180">
        <f>VLOOKUP(D2910,Plan1!$B$2:$S$5570,6,)/1000</f>
        <v>5.2270000000000003</v>
      </c>
    </row>
    <row r="2911" spans="1:19" x14ac:dyDescent="0.25">
      <c r="A2911" s="178">
        <v>23099</v>
      </c>
      <c r="B2911" s="178">
        <v>-140153</v>
      </c>
      <c r="C2911" s="178">
        <v>-49178</v>
      </c>
      <c r="D2911" s="178" t="s">
        <v>1276</v>
      </c>
      <c r="E2911" s="178" t="s">
        <v>167</v>
      </c>
      <c r="F2911" s="178" t="s">
        <v>1058</v>
      </c>
      <c r="G2911" s="180">
        <f>VLOOKUP(D2911,Plan1!$B$2:$S$5570,7,)/1000</f>
        <v>5.0179999999999998</v>
      </c>
      <c r="H2911" s="180">
        <f>VLOOKUP(D2911,Plan1!$B$2:$S$5570,8,)/1000</f>
        <v>5.2949999999999999</v>
      </c>
      <c r="I2911" s="180">
        <f>VLOOKUP(D2911,Plan1!$B$2:$S$5570,9,)/1000</f>
        <v>5.2</v>
      </c>
      <c r="J2911" s="180">
        <f>VLOOKUP(D2911,Plan1!$B$2:$S$5570,10,)/1000</f>
        <v>5.5279999999999996</v>
      </c>
      <c r="K2911" s="180">
        <f>VLOOKUP(D2911,Plan1!$B$2:$S$5570,11,)/1000</f>
        <v>5.6310000000000002</v>
      </c>
      <c r="L2911" s="180">
        <f>VLOOKUP(D2911,Plan1!$B$2:$S$5570,12,)/1000</f>
        <v>5.4980000000000002</v>
      </c>
      <c r="M2911" s="180">
        <f>VLOOKUP(D2911,Plan1!$B$2:$S$5570,13,)/1000</f>
        <v>5.8609999999999998</v>
      </c>
      <c r="N2911" s="180">
        <f>VLOOKUP(D2911,Plan1!$B$2:$S$5570,14,)/1000</f>
        <v>6.3869999999999996</v>
      </c>
      <c r="O2911" s="180">
        <f>VLOOKUP(D2911,Plan1!$B$2:$S$5570,15,)/1000</f>
        <v>5.8369999999999997</v>
      </c>
      <c r="P2911" s="180">
        <f>VLOOKUP(D2911,Plan1!$B$2:$S$5570,16,)/1000</f>
        <v>5.4240000000000004</v>
      </c>
      <c r="Q2911" s="180">
        <f>VLOOKUP(D2911,Plan1!$B$2:$S$5570,17,)/1000</f>
        <v>4.8369999999999997</v>
      </c>
      <c r="R2911" s="180">
        <f>VLOOKUP(D2911,Plan1!$B$2:$S$5570,18,)/1000</f>
        <v>4.9029999999999996</v>
      </c>
      <c r="S2911" s="180">
        <f>VLOOKUP(D2911,Plan1!$B$2:$S$5570,6,)/1000</f>
        <v>5.452</v>
      </c>
    </row>
    <row r="2912" spans="1:19" x14ac:dyDescent="0.25">
      <c r="A2912" s="178">
        <v>62540</v>
      </c>
      <c r="B2912" s="178">
        <v>-18535</v>
      </c>
      <c r="C2912" s="178">
        <v>-655735</v>
      </c>
      <c r="D2912" s="178" t="s">
        <v>370</v>
      </c>
      <c r="E2912" s="178" t="s">
        <v>167</v>
      </c>
      <c r="F2912" s="178" t="s">
        <v>312</v>
      </c>
      <c r="G2912" s="180">
        <f>VLOOKUP(D2912,Plan1!$B$2:$S$5570,7,)/1000</f>
        <v>4.4820000000000002</v>
      </c>
      <c r="H2912" s="180">
        <f>VLOOKUP(D2912,Plan1!$B$2:$S$5570,8,)/1000</f>
        <v>4.6449999999999996</v>
      </c>
      <c r="I2912" s="180">
        <f>VLOOKUP(D2912,Plan1!$B$2:$S$5570,9,)/1000</f>
        <v>4.55</v>
      </c>
      <c r="J2912" s="180">
        <f>VLOOKUP(D2912,Plan1!$B$2:$S$5570,10,)/1000</f>
        <v>4.3789999999999996</v>
      </c>
      <c r="K2912" s="180">
        <f>VLOOKUP(D2912,Plan1!$B$2:$S$5570,11,)/1000</f>
        <v>4.0620000000000003</v>
      </c>
      <c r="L2912" s="180">
        <f>VLOOKUP(D2912,Plan1!$B$2:$S$5570,12,)/1000</f>
        <v>4.3090000000000002</v>
      </c>
      <c r="M2912" s="180">
        <f>VLOOKUP(D2912,Plan1!$B$2:$S$5570,13,)/1000</f>
        <v>4.3849999999999998</v>
      </c>
      <c r="N2912" s="180">
        <f>VLOOKUP(D2912,Plan1!$B$2:$S$5570,14,)/1000</f>
        <v>5.0049999999999999</v>
      </c>
      <c r="O2912" s="180">
        <f>VLOOKUP(D2912,Plan1!$B$2:$S$5570,15,)/1000</f>
        <v>5.1189999999999998</v>
      </c>
      <c r="P2912" s="180">
        <f>VLOOKUP(D2912,Plan1!$B$2:$S$5570,16,)/1000</f>
        <v>4.9610000000000003</v>
      </c>
      <c r="Q2912" s="180">
        <f>VLOOKUP(D2912,Plan1!$B$2:$S$5570,17,)/1000</f>
        <v>4.6970000000000001</v>
      </c>
      <c r="R2912" s="180">
        <f>VLOOKUP(D2912,Plan1!$B$2:$S$5570,18,)/1000</f>
        <v>4.468</v>
      </c>
      <c r="S2912" s="180">
        <f>VLOOKUP(D2912,Plan1!$B$2:$S$5570,6,)/1000</f>
        <v>4.5880000000000001</v>
      </c>
    </row>
    <row r="2913" spans="1:19" x14ac:dyDescent="0.25">
      <c r="A2913" s="178">
        <v>51683</v>
      </c>
      <c r="B2913" s="178">
        <v>-53812</v>
      </c>
      <c r="C2913" s="178">
        <v>-491331</v>
      </c>
      <c r="D2913" s="178" t="s">
        <v>2592</v>
      </c>
      <c r="E2913" s="178" t="s">
        <v>167</v>
      </c>
      <c r="F2913" s="178" t="s">
        <v>2567</v>
      </c>
      <c r="G2913" s="180">
        <f>VLOOKUP(D2913,Plan1!$B$2:$S$5570,7,)/1000</f>
        <v>4.4189999999999996</v>
      </c>
      <c r="H2913" s="180">
        <f>VLOOKUP(D2913,Plan1!$B$2:$S$5570,8,)/1000</f>
        <v>4.6210000000000004</v>
      </c>
      <c r="I2913" s="180">
        <f>VLOOKUP(D2913,Plan1!$B$2:$S$5570,9,)/1000</f>
        <v>4.7030000000000003</v>
      </c>
      <c r="J2913" s="180">
        <f>VLOOKUP(D2913,Plan1!$B$2:$S$5570,10,)/1000</f>
        <v>4.8769999999999998</v>
      </c>
      <c r="K2913" s="180">
        <f>VLOOKUP(D2913,Plan1!$B$2:$S$5570,11,)/1000</f>
        <v>4.87</v>
      </c>
      <c r="L2913" s="180">
        <f>VLOOKUP(D2913,Plan1!$B$2:$S$5570,12,)/1000</f>
        <v>5.2539999999999996</v>
      </c>
      <c r="M2913" s="180">
        <f>VLOOKUP(D2913,Plan1!$B$2:$S$5570,13,)/1000</f>
        <v>5.3689999999999998</v>
      </c>
      <c r="N2913" s="180">
        <f>VLOOKUP(D2913,Plan1!$B$2:$S$5570,14,)/1000</f>
        <v>5.6630000000000003</v>
      </c>
      <c r="O2913" s="180">
        <f>VLOOKUP(D2913,Plan1!$B$2:$S$5570,15,)/1000</f>
        <v>5.3550000000000004</v>
      </c>
      <c r="P2913" s="180">
        <f>VLOOKUP(D2913,Plan1!$B$2:$S$5570,16,)/1000</f>
        <v>4.819</v>
      </c>
      <c r="Q2913" s="180">
        <f>VLOOKUP(D2913,Plan1!$B$2:$S$5570,17,)/1000</f>
        <v>4.5979999999999999</v>
      </c>
      <c r="R2913" s="180">
        <f>VLOOKUP(D2913,Plan1!$B$2:$S$5570,18,)/1000</f>
        <v>4.32</v>
      </c>
      <c r="S2913" s="180">
        <f>VLOOKUP(D2913,Plan1!$B$2:$S$5570,6,)/1000</f>
        <v>4.9059999999999997</v>
      </c>
    </row>
    <row r="2914" spans="1:19" x14ac:dyDescent="0.25">
      <c r="A2914" s="178">
        <v>7555</v>
      </c>
      <c r="B2914" s="178">
        <v>-221072</v>
      </c>
      <c r="C2914" s="178">
        <v>-519621</v>
      </c>
      <c r="D2914" s="178" t="s">
        <v>5010</v>
      </c>
      <c r="E2914" s="178" t="s">
        <v>167</v>
      </c>
      <c r="F2914" s="178" t="s">
        <v>4704</v>
      </c>
      <c r="G2914" s="180">
        <f>VLOOKUP(D2914,Plan1!$B$2:$S$5570,7,)/1000</f>
        <v>5.3940000000000001</v>
      </c>
      <c r="H2914" s="180">
        <f>VLOOKUP(D2914,Plan1!$B$2:$S$5570,8,)/1000</f>
        <v>5.69</v>
      </c>
      <c r="I2914" s="180">
        <f>VLOOKUP(D2914,Plan1!$B$2:$S$5570,9,)/1000</f>
        <v>5.64</v>
      </c>
      <c r="J2914" s="180">
        <f>VLOOKUP(D2914,Plan1!$B$2:$S$5570,10,)/1000</f>
        <v>5.452</v>
      </c>
      <c r="K2914" s="180">
        <f>VLOOKUP(D2914,Plan1!$B$2:$S$5570,11,)/1000</f>
        <v>4.827</v>
      </c>
      <c r="L2914" s="180">
        <f>VLOOKUP(D2914,Plan1!$B$2:$S$5570,12,)/1000</f>
        <v>4.6449999999999996</v>
      </c>
      <c r="M2914" s="180">
        <f>VLOOKUP(D2914,Plan1!$B$2:$S$5570,13,)/1000</f>
        <v>4.7729999999999997</v>
      </c>
      <c r="N2914" s="180">
        <f>VLOOKUP(D2914,Plan1!$B$2:$S$5570,14,)/1000</f>
        <v>5.6029999999999998</v>
      </c>
      <c r="O2914" s="180">
        <f>VLOOKUP(D2914,Plan1!$B$2:$S$5570,15,)/1000</f>
        <v>5.1849999999999996</v>
      </c>
      <c r="P2914" s="180">
        <f>VLOOKUP(D2914,Plan1!$B$2:$S$5570,16,)/1000</f>
        <v>5.4340000000000002</v>
      </c>
      <c r="Q2914" s="180">
        <f>VLOOKUP(D2914,Plan1!$B$2:$S$5570,17,)/1000</f>
        <v>5.5750000000000002</v>
      </c>
      <c r="R2914" s="180">
        <f>VLOOKUP(D2914,Plan1!$B$2:$S$5570,18,)/1000</f>
        <v>5.6740000000000004</v>
      </c>
      <c r="S2914" s="180">
        <f>VLOOKUP(D2914,Plan1!$B$2:$S$5570,6,)/1000</f>
        <v>5.3250000000000002</v>
      </c>
    </row>
    <row r="2915" spans="1:19" x14ac:dyDescent="0.25">
      <c r="A2915" s="178">
        <v>62484</v>
      </c>
      <c r="B2915" s="178">
        <v>-20496</v>
      </c>
      <c r="C2915" s="178">
        <v>-459591</v>
      </c>
      <c r="D2915" s="178" t="s">
        <v>1495</v>
      </c>
      <c r="E2915" s="178" t="s">
        <v>167</v>
      </c>
      <c r="F2915" s="178" t="s">
        <v>1298</v>
      </c>
      <c r="G2915" s="180">
        <f>VLOOKUP(D2915,Plan1!$B$2:$S$5570,7,)/1000</f>
        <v>4.4249999999999998</v>
      </c>
      <c r="H2915" s="180">
        <f>VLOOKUP(D2915,Plan1!$B$2:$S$5570,8,)/1000</f>
        <v>4.3940000000000001</v>
      </c>
      <c r="I2915" s="180">
        <f>VLOOKUP(D2915,Plan1!$B$2:$S$5570,9,)/1000</f>
        <v>4.359</v>
      </c>
      <c r="J2915" s="180">
        <f>VLOOKUP(D2915,Plan1!$B$2:$S$5570,10,)/1000</f>
        <v>4.41</v>
      </c>
      <c r="K2915" s="180">
        <f>VLOOKUP(D2915,Plan1!$B$2:$S$5570,11,)/1000</f>
        <v>4.5599999999999996</v>
      </c>
      <c r="L2915" s="180">
        <f>VLOOKUP(D2915,Plan1!$B$2:$S$5570,12,)/1000</f>
        <v>4.9080000000000004</v>
      </c>
      <c r="M2915" s="180">
        <f>VLOOKUP(D2915,Plan1!$B$2:$S$5570,13,)/1000</f>
        <v>4.9930000000000003</v>
      </c>
      <c r="N2915" s="180">
        <f>VLOOKUP(D2915,Plan1!$B$2:$S$5570,14,)/1000</f>
        <v>5.4340000000000002</v>
      </c>
      <c r="O2915" s="180">
        <f>VLOOKUP(D2915,Plan1!$B$2:$S$5570,15,)/1000</f>
        <v>5.6059999999999999</v>
      </c>
      <c r="P2915" s="180">
        <f>VLOOKUP(D2915,Plan1!$B$2:$S$5570,16,)/1000</f>
        <v>5.3079999999999998</v>
      </c>
      <c r="Q2915" s="180">
        <f>VLOOKUP(D2915,Plan1!$B$2:$S$5570,17,)/1000</f>
        <v>5.05</v>
      </c>
      <c r="R2915" s="180">
        <f>VLOOKUP(D2915,Plan1!$B$2:$S$5570,18,)/1000</f>
        <v>4.6509999999999998</v>
      </c>
      <c r="S2915" s="180">
        <f>VLOOKUP(D2915,Plan1!$B$2:$S$5570,6,)/1000</f>
        <v>4.8419999999999996</v>
      </c>
    </row>
    <row r="2916" spans="1:19" x14ac:dyDescent="0.25">
      <c r="A2916" s="178">
        <v>6808</v>
      </c>
      <c r="B2916" s="178">
        <v>-226154</v>
      </c>
      <c r="C2916" s="178">
        <v>-506717</v>
      </c>
      <c r="D2916" s="178" t="s">
        <v>4928</v>
      </c>
      <c r="E2916" s="178" t="s">
        <v>167</v>
      </c>
      <c r="F2916" s="178" t="s">
        <v>4704</v>
      </c>
      <c r="G2916" s="180">
        <f>VLOOKUP(D2916,Plan1!$B$2:$S$5570,7,)/1000</f>
        <v>5.202</v>
      </c>
      <c r="H2916" s="180">
        <f>VLOOKUP(D2916,Plan1!$B$2:$S$5570,8,)/1000</f>
        <v>5.5030000000000001</v>
      </c>
      <c r="I2916" s="180">
        <f>VLOOKUP(D2916,Plan1!$B$2:$S$5570,9,)/1000</f>
        <v>5.4969999999999999</v>
      </c>
      <c r="J2916" s="180">
        <f>VLOOKUP(D2916,Plan1!$B$2:$S$5570,10,)/1000</f>
        <v>5.4390000000000001</v>
      </c>
      <c r="K2916" s="180">
        <f>VLOOKUP(D2916,Plan1!$B$2:$S$5570,11,)/1000</f>
        <v>4.7220000000000004</v>
      </c>
      <c r="L2916" s="180">
        <f>VLOOKUP(D2916,Plan1!$B$2:$S$5570,12,)/1000</f>
        <v>4.5469999999999997</v>
      </c>
      <c r="M2916" s="180">
        <f>VLOOKUP(D2916,Plan1!$B$2:$S$5570,13,)/1000</f>
        <v>4.7130000000000001</v>
      </c>
      <c r="N2916" s="180">
        <f>VLOOKUP(D2916,Plan1!$B$2:$S$5570,14,)/1000</f>
        <v>5.585</v>
      </c>
      <c r="O2916" s="180">
        <f>VLOOKUP(D2916,Plan1!$B$2:$S$5570,15,)/1000</f>
        <v>5.1749999999999998</v>
      </c>
      <c r="P2916" s="180">
        <f>VLOOKUP(D2916,Plan1!$B$2:$S$5570,16,)/1000</f>
        <v>5.3049999999999997</v>
      </c>
      <c r="Q2916" s="180">
        <f>VLOOKUP(D2916,Plan1!$B$2:$S$5570,17,)/1000</f>
        <v>5.4530000000000003</v>
      </c>
      <c r="R2916" s="180">
        <f>VLOOKUP(D2916,Plan1!$B$2:$S$5570,18,)/1000</f>
        <v>5.4809999999999999</v>
      </c>
      <c r="S2916" s="180">
        <f>VLOOKUP(D2916,Plan1!$B$2:$S$5570,6,)/1000</f>
        <v>5.218</v>
      </c>
    </row>
    <row r="2917" spans="1:19" x14ac:dyDescent="0.25">
      <c r="A2917" s="178">
        <v>2108</v>
      </c>
      <c r="B2917" s="178">
        <v>-288468</v>
      </c>
      <c r="C2917" s="178">
        <v>-49461</v>
      </c>
      <c r="D2917" s="178" t="s">
        <v>4447</v>
      </c>
      <c r="E2917" s="178" t="s">
        <v>167</v>
      </c>
      <c r="F2917" s="178" t="s">
        <v>4434</v>
      </c>
      <c r="G2917" s="180">
        <f>VLOOKUP(D2917,Plan1!$B$2:$S$5570,7,)/1000</f>
        <v>5.1470000000000002</v>
      </c>
      <c r="H2917" s="180">
        <f>VLOOKUP(D2917,Plan1!$B$2:$S$5570,8,)/1000</f>
        <v>5.109</v>
      </c>
      <c r="I2917" s="180">
        <f>VLOOKUP(D2917,Plan1!$B$2:$S$5570,9,)/1000</f>
        <v>4.8659999999999997</v>
      </c>
      <c r="J2917" s="180">
        <f>VLOOKUP(D2917,Plan1!$B$2:$S$5570,10,)/1000</f>
        <v>4.6399999999999997</v>
      </c>
      <c r="K2917" s="180">
        <f>VLOOKUP(D2917,Plan1!$B$2:$S$5570,11,)/1000</f>
        <v>4.0149999999999997</v>
      </c>
      <c r="L2917" s="180">
        <f>VLOOKUP(D2917,Plan1!$B$2:$S$5570,12,)/1000</f>
        <v>3.4489999999999998</v>
      </c>
      <c r="M2917" s="180">
        <f>VLOOKUP(D2917,Plan1!$B$2:$S$5570,13,)/1000</f>
        <v>3.7149999999999999</v>
      </c>
      <c r="N2917" s="180">
        <f>VLOOKUP(D2917,Plan1!$B$2:$S$5570,14,)/1000</f>
        <v>4.3310000000000004</v>
      </c>
      <c r="O2917" s="180">
        <f>VLOOKUP(D2917,Plan1!$B$2:$S$5570,15,)/1000</f>
        <v>3.9089999999999998</v>
      </c>
      <c r="P2917" s="180">
        <f>VLOOKUP(D2917,Plan1!$B$2:$S$5570,16,)/1000</f>
        <v>4.2809999999999997</v>
      </c>
      <c r="Q2917" s="180">
        <f>VLOOKUP(D2917,Plan1!$B$2:$S$5570,17,)/1000</f>
        <v>5.19</v>
      </c>
      <c r="R2917" s="180">
        <f>VLOOKUP(D2917,Plan1!$B$2:$S$5570,18,)/1000</f>
        <v>5.19</v>
      </c>
      <c r="S2917" s="180">
        <f>VLOOKUP(D2917,Plan1!$B$2:$S$5570,6,)/1000</f>
        <v>4.4870000000000001</v>
      </c>
    </row>
    <row r="2918" spans="1:19" x14ac:dyDescent="0.25">
      <c r="A2918" s="178">
        <v>8377</v>
      </c>
      <c r="B2918" s="178">
        <v>-21611</v>
      </c>
      <c r="C2918" s="178">
        <v>-551682</v>
      </c>
      <c r="D2918" s="178" t="s">
        <v>1687</v>
      </c>
      <c r="E2918" s="178" t="s">
        <v>167</v>
      </c>
      <c r="F2918" s="178" t="s">
        <v>1651</v>
      </c>
      <c r="G2918" s="180">
        <f>VLOOKUP(D2918,Plan1!$B$2:$S$5570,7,)/1000</f>
        <v>5.2990000000000004</v>
      </c>
      <c r="H2918" s="180">
        <f>VLOOKUP(D2918,Plan1!$B$2:$S$5570,8,)/1000</f>
        <v>5.4279999999999999</v>
      </c>
      <c r="I2918" s="180">
        <f>VLOOKUP(D2918,Plan1!$B$2:$S$5570,9,)/1000</f>
        <v>5.4409999999999998</v>
      </c>
      <c r="J2918" s="180">
        <f>VLOOKUP(D2918,Plan1!$B$2:$S$5570,10,)/1000</f>
        <v>5.2370000000000001</v>
      </c>
      <c r="K2918" s="180">
        <f>VLOOKUP(D2918,Plan1!$B$2:$S$5570,11,)/1000</f>
        <v>4.6070000000000002</v>
      </c>
      <c r="L2918" s="180">
        <f>VLOOKUP(D2918,Plan1!$B$2:$S$5570,12,)/1000</f>
        <v>4.3780000000000001</v>
      </c>
      <c r="M2918" s="180">
        <f>VLOOKUP(D2918,Plan1!$B$2:$S$5570,13,)/1000</f>
        <v>4.5110000000000001</v>
      </c>
      <c r="N2918" s="180">
        <f>VLOOKUP(D2918,Plan1!$B$2:$S$5570,14,)/1000</f>
        <v>5.2960000000000003</v>
      </c>
      <c r="O2918" s="180">
        <f>VLOOKUP(D2918,Plan1!$B$2:$S$5570,15,)/1000</f>
        <v>5.1050000000000004</v>
      </c>
      <c r="P2918" s="180">
        <f>VLOOKUP(D2918,Plan1!$B$2:$S$5570,16,)/1000</f>
        <v>5.2320000000000002</v>
      </c>
      <c r="Q2918" s="180">
        <f>VLOOKUP(D2918,Plan1!$B$2:$S$5570,17,)/1000</f>
        <v>5.3449999999999998</v>
      </c>
      <c r="R2918" s="180">
        <f>VLOOKUP(D2918,Plan1!$B$2:$S$5570,18,)/1000</f>
        <v>5.5720000000000001</v>
      </c>
      <c r="S2918" s="180">
        <f>VLOOKUP(D2918,Plan1!$B$2:$S$5570,6,)/1000</f>
        <v>5.1210000000000004</v>
      </c>
    </row>
    <row r="2919" spans="1:19" x14ac:dyDescent="0.25">
      <c r="A2919" s="178">
        <v>65416</v>
      </c>
      <c r="B2919" s="178">
        <v>-7715</v>
      </c>
      <c r="C2919" s="178">
        <v>-474516</v>
      </c>
      <c r="D2919" s="178" t="s">
        <v>2698</v>
      </c>
      <c r="E2919" s="178" t="s">
        <v>167</v>
      </c>
      <c r="F2919" s="178" t="s">
        <v>2567</v>
      </c>
      <c r="G2919" s="180">
        <f>VLOOKUP(D2919,Plan1!$B$2:$S$5570,7,)/1000</f>
        <v>4.593</v>
      </c>
      <c r="H2919" s="180">
        <f>VLOOKUP(D2919,Plan1!$B$2:$S$5570,8,)/1000</f>
        <v>4.3019999999999996</v>
      </c>
      <c r="I2919" s="180">
        <f>VLOOKUP(D2919,Plan1!$B$2:$S$5570,9,)/1000</f>
        <v>4.1970000000000001</v>
      </c>
      <c r="J2919" s="180">
        <f>VLOOKUP(D2919,Plan1!$B$2:$S$5570,10,)/1000</f>
        <v>4.2320000000000002</v>
      </c>
      <c r="K2919" s="180">
        <f>VLOOKUP(D2919,Plan1!$B$2:$S$5570,11,)/1000</f>
        <v>4.5529999999999999</v>
      </c>
      <c r="L2919" s="180">
        <f>VLOOKUP(D2919,Plan1!$B$2:$S$5570,12,)/1000</f>
        <v>4.8079999999999998</v>
      </c>
      <c r="M2919" s="180">
        <f>VLOOKUP(D2919,Plan1!$B$2:$S$5570,13,)/1000</f>
        <v>4.9550000000000001</v>
      </c>
      <c r="N2919" s="180">
        <f>VLOOKUP(D2919,Plan1!$B$2:$S$5570,14,)/1000</f>
        <v>5.2690000000000001</v>
      </c>
      <c r="O2919" s="180">
        <f>VLOOKUP(D2919,Plan1!$B$2:$S$5570,15,)/1000</f>
        <v>5.4980000000000002</v>
      </c>
      <c r="P2919" s="180">
        <f>VLOOKUP(D2919,Plan1!$B$2:$S$5570,16,)/1000</f>
        <v>5.3929999999999998</v>
      </c>
      <c r="Q2919" s="180">
        <f>VLOOKUP(D2919,Plan1!$B$2:$S$5570,17,)/1000</f>
        <v>5.274</v>
      </c>
      <c r="R2919" s="180">
        <f>VLOOKUP(D2919,Plan1!$B$2:$S$5570,18,)/1000</f>
        <v>4.9660000000000002</v>
      </c>
      <c r="S2919" s="180">
        <f>VLOOKUP(D2919,Plan1!$B$2:$S$5570,6,)/1000</f>
        <v>4.8369999999999997</v>
      </c>
    </row>
    <row r="2920" spans="1:19" x14ac:dyDescent="0.25">
      <c r="A2920" s="178">
        <v>57018</v>
      </c>
      <c r="B2920" s="178">
        <v>-38674</v>
      </c>
      <c r="C2920" s="178">
        <v>-386262</v>
      </c>
      <c r="D2920" s="178" t="s">
        <v>930</v>
      </c>
      <c r="E2920" s="178" t="s">
        <v>167</v>
      </c>
      <c r="F2920" s="178" t="s">
        <v>792</v>
      </c>
      <c r="G2920" s="180">
        <f>VLOOKUP(D2920,Plan1!$B$2:$S$5570,7,)/1000</f>
        <v>5.1859999999999999</v>
      </c>
      <c r="H2920" s="180">
        <f>VLOOKUP(D2920,Plan1!$B$2:$S$5570,8,)/1000</f>
        <v>5.3289999999999997</v>
      </c>
      <c r="I2920" s="180">
        <f>VLOOKUP(D2920,Plan1!$B$2:$S$5570,9,)/1000</f>
        <v>5.2009999999999996</v>
      </c>
      <c r="J2920" s="180">
        <f>VLOOKUP(D2920,Plan1!$B$2:$S$5570,10,)/1000</f>
        <v>4.67</v>
      </c>
      <c r="K2920" s="180">
        <f>VLOOKUP(D2920,Plan1!$B$2:$S$5570,11,)/1000</f>
        <v>5.0999999999999996</v>
      </c>
      <c r="L2920" s="180">
        <f>VLOOKUP(D2920,Plan1!$B$2:$S$5570,12,)/1000</f>
        <v>5.0960000000000001</v>
      </c>
      <c r="M2920" s="180">
        <f>VLOOKUP(D2920,Plan1!$B$2:$S$5570,13,)/1000</f>
        <v>5.423</v>
      </c>
      <c r="N2920" s="180">
        <f>VLOOKUP(D2920,Plan1!$B$2:$S$5570,14,)/1000</f>
        <v>6.0339999999999998</v>
      </c>
      <c r="O2920" s="180">
        <f>VLOOKUP(D2920,Plan1!$B$2:$S$5570,15,)/1000</f>
        <v>6.0949999999999998</v>
      </c>
      <c r="P2920" s="180">
        <f>VLOOKUP(D2920,Plan1!$B$2:$S$5570,16,)/1000</f>
        <v>6.024</v>
      </c>
      <c r="Q2920" s="180">
        <f>VLOOKUP(D2920,Plan1!$B$2:$S$5570,17,)/1000</f>
        <v>5.8890000000000002</v>
      </c>
      <c r="R2920" s="180">
        <f>VLOOKUP(D2920,Plan1!$B$2:$S$5570,18,)/1000</f>
        <v>5.3639999999999999</v>
      </c>
      <c r="S2920" s="180">
        <f>VLOOKUP(D2920,Plan1!$B$2:$S$5570,6,)/1000</f>
        <v>5.4509999999999996</v>
      </c>
    </row>
    <row r="2921" spans="1:19" x14ac:dyDescent="0.25">
      <c r="A2921" s="178">
        <v>24526</v>
      </c>
      <c r="B2921" s="178">
        <v>-134359</v>
      </c>
      <c r="C2921" s="178">
        <v>-404327</v>
      </c>
      <c r="D2921" s="178" t="s">
        <v>530</v>
      </c>
      <c r="E2921" s="178" t="s">
        <v>167</v>
      </c>
      <c r="F2921" s="178" t="s">
        <v>375</v>
      </c>
      <c r="G2921" s="180">
        <f>VLOOKUP(D2921,Plan1!$B$2:$S$5570,7,)/1000</f>
        <v>5.306</v>
      </c>
      <c r="H2921" s="180">
        <f>VLOOKUP(D2921,Plan1!$B$2:$S$5570,8,)/1000</f>
        <v>5.5940000000000003</v>
      </c>
      <c r="I2921" s="180">
        <f>VLOOKUP(D2921,Plan1!$B$2:$S$5570,9,)/1000</f>
        <v>5.44</v>
      </c>
      <c r="J2921" s="180">
        <f>VLOOKUP(D2921,Plan1!$B$2:$S$5570,10,)/1000</f>
        <v>4.7119999999999997</v>
      </c>
      <c r="K2921" s="180">
        <f>VLOOKUP(D2921,Plan1!$B$2:$S$5570,11,)/1000</f>
        <v>4.4119999999999999</v>
      </c>
      <c r="L2921" s="180">
        <f>VLOOKUP(D2921,Plan1!$B$2:$S$5570,12,)/1000</f>
        <v>4.165</v>
      </c>
      <c r="M2921" s="180">
        <f>VLOOKUP(D2921,Plan1!$B$2:$S$5570,13,)/1000</f>
        <v>4.32</v>
      </c>
      <c r="N2921" s="180">
        <f>VLOOKUP(D2921,Plan1!$B$2:$S$5570,14,)/1000</f>
        <v>4.8559999999999999</v>
      </c>
      <c r="O2921" s="180">
        <f>VLOOKUP(D2921,Plan1!$B$2:$S$5570,15,)/1000</f>
        <v>5.5759999999999996</v>
      </c>
      <c r="P2921" s="180">
        <f>VLOOKUP(D2921,Plan1!$B$2:$S$5570,16,)/1000</f>
        <v>5.3410000000000002</v>
      </c>
      <c r="Q2921" s="180">
        <f>VLOOKUP(D2921,Plan1!$B$2:$S$5570,17,)/1000</f>
        <v>5.0860000000000003</v>
      </c>
      <c r="R2921" s="180">
        <f>VLOOKUP(D2921,Plan1!$B$2:$S$5570,18,)/1000</f>
        <v>5.3879999999999999</v>
      </c>
      <c r="S2921" s="180">
        <f>VLOOKUP(D2921,Plan1!$B$2:$S$5570,6,)/1000</f>
        <v>5.016</v>
      </c>
    </row>
    <row r="2922" spans="1:19" x14ac:dyDescent="0.25">
      <c r="A2922" s="178">
        <v>37920</v>
      </c>
      <c r="B2922" s="178">
        <v>-90079</v>
      </c>
      <c r="C2922" s="178">
        <v>-35227</v>
      </c>
      <c r="D2922" s="178" t="s">
        <v>288</v>
      </c>
      <c r="E2922" s="178" t="s">
        <v>167</v>
      </c>
      <c r="F2922" s="178" t="s">
        <v>192</v>
      </c>
      <c r="G2922" s="180">
        <f>VLOOKUP(D2922,Plan1!$B$2:$S$5570,7,)/1000</f>
        <v>5.6280000000000001</v>
      </c>
      <c r="H2922" s="180">
        <f>VLOOKUP(D2922,Plan1!$B$2:$S$5570,8,)/1000</f>
        <v>5.7510000000000003</v>
      </c>
      <c r="I2922" s="180">
        <f>VLOOKUP(D2922,Plan1!$B$2:$S$5570,9,)/1000</f>
        <v>6.0519999999999996</v>
      </c>
      <c r="J2922" s="180">
        <f>VLOOKUP(D2922,Plan1!$B$2:$S$5570,10,)/1000</f>
        <v>5.2919999999999998</v>
      </c>
      <c r="K2922" s="180">
        <f>VLOOKUP(D2922,Plan1!$B$2:$S$5570,11,)/1000</f>
        <v>4.6879999999999997</v>
      </c>
      <c r="L2922" s="180">
        <f>VLOOKUP(D2922,Plan1!$B$2:$S$5570,12,)/1000</f>
        <v>4.4329999999999998</v>
      </c>
      <c r="M2922" s="180">
        <f>VLOOKUP(D2922,Plan1!$B$2:$S$5570,13,)/1000</f>
        <v>4.4580000000000002</v>
      </c>
      <c r="N2922" s="180">
        <f>VLOOKUP(D2922,Plan1!$B$2:$S$5570,14,)/1000</f>
        <v>5.1130000000000004</v>
      </c>
      <c r="O2922" s="180">
        <f>VLOOKUP(D2922,Plan1!$B$2:$S$5570,15,)/1000</f>
        <v>5.5220000000000002</v>
      </c>
      <c r="P2922" s="180">
        <f>VLOOKUP(D2922,Plan1!$B$2:$S$5570,16,)/1000</f>
        <v>5.6970000000000001</v>
      </c>
      <c r="Q2922" s="180">
        <f>VLOOKUP(D2922,Plan1!$B$2:$S$5570,17,)/1000</f>
        <v>5.843</v>
      </c>
      <c r="R2922" s="180">
        <f>VLOOKUP(D2922,Plan1!$B$2:$S$5570,18,)/1000</f>
        <v>5.7969999999999997</v>
      </c>
      <c r="S2922" s="180">
        <f>VLOOKUP(D2922,Plan1!$B$2:$S$5570,6,)/1000</f>
        <v>5.3559999999999999</v>
      </c>
    </row>
    <row r="2923" spans="1:19" x14ac:dyDescent="0.25">
      <c r="A2923" s="178">
        <v>25985</v>
      </c>
      <c r="B2923" s="178">
        <v>-127765</v>
      </c>
      <c r="C2923" s="178">
        <v>-389178</v>
      </c>
      <c r="D2923" s="178" t="s">
        <v>583</v>
      </c>
      <c r="E2923" s="178" t="s">
        <v>167</v>
      </c>
      <c r="F2923" s="178" t="s">
        <v>375</v>
      </c>
      <c r="G2923" s="180">
        <f>VLOOKUP(D2923,Plan1!$B$2:$S$5570,7,)/1000</f>
        <v>5.766</v>
      </c>
      <c r="H2923" s="180">
        <f>VLOOKUP(D2923,Plan1!$B$2:$S$5570,8,)/1000</f>
        <v>5.7839999999999998</v>
      </c>
      <c r="I2923" s="180">
        <f>VLOOKUP(D2923,Plan1!$B$2:$S$5570,9,)/1000</f>
        <v>5.8310000000000004</v>
      </c>
      <c r="J2923" s="180">
        <f>VLOOKUP(D2923,Plan1!$B$2:$S$5570,10,)/1000</f>
        <v>4.9160000000000004</v>
      </c>
      <c r="K2923" s="180">
        <f>VLOOKUP(D2923,Plan1!$B$2:$S$5570,11,)/1000</f>
        <v>4.3600000000000003</v>
      </c>
      <c r="L2923" s="180">
        <f>VLOOKUP(D2923,Plan1!$B$2:$S$5570,12,)/1000</f>
        <v>4.0410000000000004</v>
      </c>
      <c r="M2923" s="180">
        <f>VLOOKUP(D2923,Plan1!$B$2:$S$5570,13,)/1000</f>
        <v>4.2850000000000001</v>
      </c>
      <c r="N2923" s="180">
        <f>VLOOKUP(D2923,Plan1!$B$2:$S$5570,14,)/1000</f>
        <v>4.7089999999999996</v>
      </c>
      <c r="O2923" s="180">
        <f>VLOOKUP(D2923,Plan1!$B$2:$S$5570,15,)/1000</f>
        <v>5.37</v>
      </c>
      <c r="P2923" s="180">
        <f>VLOOKUP(D2923,Plan1!$B$2:$S$5570,16,)/1000</f>
        <v>5.4130000000000003</v>
      </c>
      <c r="Q2923" s="180">
        <f>VLOOKUP(D2923,Plan1!$B$2:$S$5570,17,)/1000</f>
        <v>5.5250000000000004</v>
      </c>
      <c r="R2923" s="180">
        <f>VLOOKUP(D2923,Plan1!$B$2:$S$5570,18,)/1000</f>
        <v>5.7169999999999996</v>
      </c>
      <c r="S2923" s="180">
        <f>VLOOKUP(D2923,Plan1!$B$2:$S$5570,6,)/1000</f>
        <v>5.1429999999999998</v>
      </c>
    </row>
    <row r="2924" spans="1:19" x14ac:dyDescent="0.25">
      <c r="A2924" s="178">
        <v>38675</v>
      </c>
      <c r="B2924" s="178">
        <v>-87911</v>
      </c>
      <c r="C2924" s="178">
        <v>-358269</v>
      </c>
      <c r="D2924" s="178" t="s">
        <v>3310</v>
      </c>
      <c r="E2924" s="178" t="s">
        <v>167</v>
      </c>
      <c r="F2924" s="178" t="s">
        <v>3284</v>
      </c>
      <c r="G2924" s="180">
        <f>VLOOKUP(D2924,Plan1!$B$2:$S$5570,7,)/1000</f>
        <v>5.3570000000000002</v>
      </c>
      <c r="H2924" s="180">
        <f>VLOOKUP(D2924,Plan1!$B$2:$S$5570,8,)/1000</f>
        <v>5.4550000000000001</v>
      </c>
      <c r="I2924" s="180">
        <f>VLOOKUP(D2924,Plan1!$B$2:$S$5570,9,)/1000</f>
        <v>5.66</v>
      </c>
      <c r="J2924" s="180">
        <f>VLOOKUP(D2924,Plan1!$B$2:$S$5570,10,)/1000</f>
        <v>5.2030000000000003</v>
      </c>
      <c r="K2924" s="180">
        <f>VLOOKUP(D2924,Plan1!$B$2:$S$5570,11,)/1000</f>
        <v>4.43</v>
      </c>
      <c r="L2924" s="180">
        <f>VLOOKUP(D2924,Plan1!$B$2:$S$5570,12,)/1000</f>
        <v>4.0039999999999996</v>
      </c>
      <c r="M2924" s="180">
        <f>VLOOKUP(D2924,Plan1!$B$2:$S$5570,13,)/1000</f>
        <v>4.0819999999999999</v>
      </c>
      <c r="N2924" s="180">
        <f>VLOOKUP(D2924,Plan1!$B$2:$S$5570,14,)/1000</f>
        <v>4.6109999999999998</v>
      </c>
      <c r="O2924" s="180">
        <f>VLOOKUP(D2924,Plan1!$B$2:$S$5570,15,)/1000</f>
        <v>5.2850000000000001</v>
      </c>
      <c r="P2924" s="180">
        <f>VLOOKUP(D2924,Plan1!$B$2:$S$5570,16,)/1000</f>
        <v>5.3650000000000002</v>
      </c>
      <c r="Q2924" s="180">
        <f>VLOOKUP(D2924,Plan1!$B$2:$S$5570,17,)/1000</f>
        <v>5.6929999999999996</v>
      </c>
      <c r="R2924" s="180">
        <f>VLOOKUP(D2924,Plan1!$B$2:$S$5570,18,)/1000</f>
        <v>5.5910000000000002</v>
      </c>
      <c r="S2924" s="180">
        <f>VLOOKUP(D2924,Plan1!$B$2:$S$5570,6,)/1000</f>
        <v>5.0620000000000003</v>
      </c>
    </row>
    <row r="2925" spans="1:19" x14ac:dyDescent="0.25">
      <c r="A2925" s="178">
        <v>54639</v>
      </c>
      <c r="B2925" s="178">
        <v>-46289</v>
      </c>
      <c r="C2925" s="178">
        <v>-454568</v>
      </c>
      <c r="D2925" s="178" t="s">
        <v>1379</v>
      </c>
      <c r="E2925" s="178" t="s">
        <v>167</v>
      </c>
      <c r="F2925" s="178" t="s">
        <v>1298</v>
      </c>
      <c r="G2925" s="180">
        <f>VLOOKUP(D2925,Plan1!$B$2:$S$5570,7,)/1000</f>
        <v>4.4930000000000003</v>
      </c>
      <c r="H2925" s="180">
        <f>VLOOKUP(D2925,Plan1!$B$2:$S$5570,8,)/1000</f>
        <v>4.7560000000000002</v>
      </c>
      <c r="I2925" s="180">
        <f>VLOOKUP(D2925,Plan1!$B$2:$S$5570,9,)/1000</f>
        <v>4.915</v>
      </c>
      <c r="J2925" s="180">
        <f>VLOOKUP(D2925,Plan1!$B$2:$S$5570,10,)/1000</f>
        <v>4.9690000000000003</v>
      </c>
      <c r="K2925" s="180">
        <f>VLOOKUP(D2925,Plan1!$B$2:$S$5570,11,)/1000</f>
        <v>4.9560000000000004</v>
      </c>
      <c r="L2925" s="180">
        <f>VLOOKUP(D2925,Plan1!$B$2:$S$5570,12,)/1000</f>
        <v>5.2140000000000004</v>
      </c>
      <c r="M2925" s="180">
        <f>VLOOKUP(D2925,Plan1!$B$2:$S$5570,13,)/1000</f>
        <v>5.3609999999999998</v>
      </c>
      <c r="N2925" s="180">
        <f>VLOOKUP(D2925,Plan1!$B$2:$S$5570,14,)/1000</f>
        <v>5.694</v>
      </c>
      <c r="O2925" s="180">
        <f>VLOOKUP(D2925,Plan1!$B$2:$S$5570,15,)/1000</f>
        <v>5.8689999999999998</v>
      </c>
      <c r="P2925" s="180">
        <f>VLOOKUP(D2925,Plan1!$B$2:$S$5570,16,)/1000</f>
        <v>5.37</v>
      </c>
      <c r="Q2925" s="180">
        <f>VLOOKUP(D2925,Plan1!$B$2:$S$5570,17,)/1000</f>
        <v>4.91</v>
      </c>
      <c r="R2925" s="180">
        <f>VLOOKUP(D2925,Plan1!$B$2:$S$5570,18,)/1000</f>
        <v>4.6500000000000004</v>
      </c>
      <c r="S2925" s="180">
        <f>VLOOKUP(D2925,Plan1!$B$2:$S$5570,6,)/1000</f>
        <v>5.0960000000000001</v>
      </c>
    </row>
    <row r="2926" spans="1:19" x14ac:dyDescent="0.25">
      <c r="A2926" s="178">
        <v>57018</v>
      </c>
      <c r="B2926" s="178">
        <v>-38918</v>
      </c>
      <c r="C2926" s="178">
        <v>-386832</v>
      </c>
      <c r="D2926" s="178" t="s">
        <v>931</v>
      </c>
      <c r="E2926" s="178" t="s">
        <v>167</v>
      </c>
      <c r="F2926" s="178" t="s">
        <v>792</v>
      </c>
      <c r="G2926" s="180">
        <f>VLOOKUP(D2926,Plan1!$B$2:$S$5570,7,)/1000</f>
        <v>5.1859999999999999</v>
      </c>
      <c r="H2926" s="180">
        <f>VLOOKUP(D2926,Plan1!$B$2:$S$5570,8,)/1000</f>
        <v>5.3289999999999997</v>
      </c>
      <c r="I2926" s="180">
        <f>VLOOKUP(D2926,Plan1!$B$2:$S$5570,9,)/1000</f>
        <v>5.2009999999999996</v>
      </c>
      <c r="J2926" s="180">
        <f>VLOOKUP(D2926,Plan1!$B$2:$S$5570,10,)/1000</f>
        <v>4.67</v>
      </c>
      <c r="K2926" s="180">
        <f>VLOOKUP(D2926,Plan1!$B$2:$S$5570,11,)/1000</f>
        <v>5.0999999999999996</v>
      </c>
      <c r="L2926" s="180">
        <f>VLOOKUP(D2926,Plan1!$B$2:$S$5570,12,)/1000</f>
        <v>5.0960000000000001</v>
      </c>
      <c r="M2926" s="180">
        <f>VLOOKUP(D2926,Plan1!$B$2:$S$5570,13,)/1000</f>
        <v>5.423</v>
      </c>
      <c r="N2926" s="180">
        <f>VLOOKUP(D2926,Plan1!$B$2:$S$5570,14,)/1000</f>
        <v>6.0339999999999998</v>
      </c>
      <c r="O2926" s="180">
        <f>VLOOKUP(D2926,Plan1!$B$2:$S$5570,15,)/1000</f>
        <v>6.0949999999999998</v>
      </c>
      <c r="P2926" s="180">
        <f>VLOOKUP(D2926,Plan1!$B$2:$S$5570,16,)/1000</f>
        <v>6.024</v>
      </c>
      <c r="Q2926" s="180">
        <f>VLOOKUP(D2926,Plan1!$B$2:$S$5570,17,)/1000</f>
        <v>5.8890000000000002</v>
      </c>
      <c r="R2926" s="180">
        <f>VLOOKUP(D2926,Plan1!$B$2:$S$5570,18,)/1000</f>
        <v>5.3639999999999999</v>
      </c>
      <c r="S2926" s="180">
        <f>VLOOKUP(D2926,Plan1!$B$2:$S$5570,6,)/1000</f>
        <v>5.4509999999999996</v>
      </c>
    </row>
    <row r="2927" spans="1:19" x14ac:dyDescent="0.25">
      <c r="A2927" s="178">
        <v>61979</v>
      </c>
      <c r="B2927" s="178">
        <v>-22411</v>
      </c>
      <c r="C2927" s="178">
        <v>-458575</v>
      </c>
      <c r="D2927" s="178" t="s">
        <v>1487</v>
      </c>
      <c r="E2927" s="178" t="s">
        <v>167</v>
      </c>
      <c r="F2927" s="178" t="s">
        <v>1298</v>
      </c>
      <c r="G2927" s="180">
        <f>VLOOKUP(D2927,Plan1!$B$2:$S$5570,7,)/1000</f>
        <v>4.4939999999999998</v>
      </c>
      <c r="H2927" s="180">
        <f>VLOOKUP(D2927,Plan1!$B$2:$S$5570,8,)/1000</f>
        <v>4.4249999999999998</v>
      </c>
      <c r="I2927" s="180">
        <f>VLOOKUP(D2927,Plan1!$B$2:$S$5570,9,)/1000</f>
        <v>4.3899999999999997</v>
      </c>
      <c r="J2927" s="180">
        <f>VLOOKUP(D2927,Plan1!$B$2:$S$5570,10,)/1000</f>
        <v>4.5389999999999997</v>
      </c>
      <c r="K2927" s="180">
        <f>VLOOKUP(D2927,Plan1!$B$2:$S$5570,11,)/1000</f>
        <v>4.6230000000000002</v>
      </c>
      <c r="L2927" s="180">
        <f>VLOOKUP(D2927,Plan1!$B$2:$S$5570,12,)/1000</f>
        <v>4.9560000000000004</v>
      </c>
      <c r="M2927" s="180">
        <f>VLOOKUP(D2927,Plan1!$B$2:$S$5570,13,)/1000</f>
        <v>5.07</v>
      </c>
      <c r="N2927" s="180">
        <f>VLOOKUP(D2927,Plan1!$B$2:$S$5570,14,)/1000</f>
        <v>5.57</v>
      </c>
      <c r="O2927" s="180">
        <f>VLOOKUP(D2927,Plan1!$B$2:$S$5570,15,)/1000</f>
        <v>5.734</v>
      </c>
      <c r="P2927" s="180">
        <f>VLOOKUP(D2927,Plan1!$B$2:$S$5570,16,)/1000</f>
        <v>5.423</v>
      </c>
      <c r="Q2927" s="180">
        <f>VLOOKUP(D2927,Plan1!$B$2:$S$5570,17,)/1000</f>
        <v>5.0999999999999996</v>
      </c>
      <c r="R2927" s="180">
        <f>VLOOKUP(D2927,Plan1!$B$2:$S$5570,18,)/1000</f>
        <v>4.6580000000000004</v>
      </c>
      <c r="S2927" s="180">
        <f>VLOOKUP(D2927,Plan1!$B$2:$S$5570,6,)/1000</f>
        <v>4.915</v>
      </c>
    </row>
    <row r="2928" spans="1:19" x14ac:dyDescent="0.25">
      <c r="A2928" s="178">
        <v>65645</v>
      </c>
      <c r="B2928" s="178">
        <v>-7114</v>
      </c>
      <c r="C2928" s="178">
        <v>-476964</v>
      </c>
      <c r="D2928" s="178" t="s">
        <v>2704</v>
      </c>
      <c r="E2928" s="178" t="s">
        <v>167</v>
      </c>
      <c r="F2928" s="178" t="s">
        <v>2567</v>
      </c>
      <c r="G2928" s="180">
        <f>VLOOKUP(D2928,Plan1!$B$2:$S$5570,7,)/1000</f>
        <v>4.718</v>
      </c>
      <c r="H2928" s="180">
        <f>VLOOKUP(D2928,Plan1!$B$2:$S$5570,8,)/1000</f>
        <v>4.3360000000000003</v>
      </c>
      <c r="I2928" s="180">
        <f>VLOOKUP(D2928,Plan1!$B$2:$S$5570,9,)/1000</f>
        <v>4.2629999999999999</v>
      </c>
      <c r="J2928" s="180">
        <f>VLOOKUP(D2928,Plan1!$B$2:$S$5570,10,)/1000</f>
        <v>4.298</v>
      </c>
      <c r="K2928" s="180">
        <f>VLOOKUP(D2928,Plan1!$B$2:$S$5570,11,)/1000</f>
        <v>4.6210000000000004</v>
      </c>
      <c r="L2928" s="180">
        <f>VLOOKUP(D2928,Plan1!$B$2:$S$5570,12,)/1000</f>
        <v>4.8940000000000001</v>
      </c>
      <c r="M2928" s="180">
        <f>VLOOKUP(D2928,Plan1!$B$2:$S$5570,13,)/1000</f>
        <v>5.0380000000000003</v>
      </c>
      <c r="N2928" s="180">
        <f>VLOOKUP(D2928,Plan1!$B$2:$S$5570,14,)/1000</f>
        <v>5.3650000000000002</v>
      </c>
      <c r="O2928" s="180">
        <f>VLOOKUP(D2928,Plan1!$B$2:$S$5570,15,)/1000</f>
        <v>5.6040000000000001</v>
      </c>
      <c r="P2928" s="180">
        <f>VLOOKUP(D2928,Plan1!$B$2:$S$5570,16,)/1000</f>
        <v>5.5339999999999998</v>
      </c>
      <c r="Q2928" s="180">
        <f>VLOOKUP(D2928,Plan1!$B$2:$S$5570,17,)/1000</f>
        <v>5.4539999999999997</v>
      </c>
      <c r="R2928" s="180">
        <f>VLOOKUP(D2928,Plan1!$B$2:$S$5570,18,)/1000</f>
        <v>5.0679999999999996</v>
      </c>
      <c r="S2928" s="180">
        <f>VLOOKUP(D2928,Plan1!$B$2:$S$5570,6,)/1000</f>
        <v>4.9329999999999998</v>
      </c>
    </row>
    <row r="2929" spans="1:19" x14ac:dyDescent="0.25">
      <c r="A2929" s="178">
        <v>8948</v>
      </c>
      <c r="B2929" s="178">
        <v>-212592</v>
      </c>
      <c r="C2929" s="178">
        <v>-491304</v>
      </c>
      <c r="D2929" s="178" t="s">
        <v>5134</v>
      </c>
      <c r="E2929" s="178" t="s">
        <v>167</v>
      </c>
      <c r="F2929" s="178" t="s">
        <v>4704</v>
      </c>
      <c r="G2929" s="180">
        <f>VLOOKUP(D2929,Plan1!$B$2:$S$5570,7,)/1000</f>
        <v>5.2720000000000002</v>
      </c>
      <c r="H2929" s="180">
        <f>VLOOKUP(D2929,Plan1!$B$2:$S$5570,8,)/1000</f>
        <v>5.6289999999999996</v>
      </c>
      <c r="I2929" s="180">
        <f>VLOOKUP(D2929,Plan1!$B$2:$S$5570,9,)/1000</f>
        <v>5.4290000000000003</v>
      </c>
      <c r="J2929" s="180">
        <f>VLOOKUP(D2929,Plan1!$B$2:$S$5570,10,)/1000</f>
        <v>5.4459999999999997</v>
      </c>
      <c r="K2929" s="180">
        <f>VLOOKUP(D2929,Plan1!$B$2:$S$5570,11,)/1000</f>
        <v>4.952</v>
      </c>
      <c r="L2929" s="180">
        <f>VLOOKUP(D2929,Plan1!$B$2:$S$5570,12,)/1000</f>
        <v>4.8470000000000004</v>
      </c>
      <c r="M2929" s="180">
        <f>VLOOKUP(D2929,Plan1!$B$2:$S$5570,13,)/1000</f>
        <v>5.04</v>
      </c>
      <c r="N2929" s="180">
        <f>VLOOKUP(D2929,Plan1!$B$2:$S$5570,14,)/1000</f>
        <v>5.7969999999999997</v>
      </c>
      <c r="O2929" s="180">
        <f>VLOOKUP(D2929,Plan1!$B$2:$S$5570,15,)/1000</f>
        <v>5.3860000000000001</v>
      </c>
      <c r="P2929" s="180">
        <f>VLOOKUP(D2929,Plan1!$B$2:$S$5570,16,)/1000</f>
        <v>5.4770000000000003</v>
      </c>
      <c r="Q2929" s="180">
        <f>VLOOKUP(D2929,Plan1!$B$2:$S$5570,17,)/1000</f>
        <v>5.3570000000000002</v>
      </c>
      <c r="R2929" s="180">
        <f>VLOOKUP(D2929,Plan1!$B$2:$S$5570,18,)/1000</f>
        <v>5.4269999999999996</v>
      </c>
      <c r="S2929" s="180">
        <f>VLOOKUP(D2929,Plan1!$B$2:$S$5570,6,)/1000</f>
        <v>5.3380000000000001</v>
      </c>
    </row>
    <row r="2930" spans="1:19" x14ac:dyDescent="0.25">
      <c r="A2930" s="178">
        <v>1590</v>
      </c>
      <c r="B2930" s="178">
        <v>-295496</v>
      </c>
      <c r="C2930" s="178">
        <v>-515557</v>
      </c>
      <c r="D2930" s="178" t="s">
        <v>4043</v>
      </c>
      <c r="E2930" s="178" t="s">
        <v>167</v>
      </c>
      <c r="F2930" s="178" t="s">
        <v>3898</v>
      </c>
      <c r="G2930" s="180">
        <f>VLOOKUP(D2930,Plan1!$B$2:$S$5570,7,)/1000</f>
        <v>5.4180000000000001</v>
      </c>
      <c r="H2930" s="180">
        <f>VLOOKUP(D2930,Plan1!$B$2:$S$5570,8,)/1000</f>
        <v>5.4260000000000002</v>
      </c>
      <c r="I2930" s="180">
        <f>VLOOKUP(D2930,Plan1!$B$2:$S$5570,9,)/1000</f>
        <v>5.1100000000000003</v>
      </c>
      <c r="J2930" s="180">
        <f>VLOOKUP(D2930,Plan1!$B$2:$S$5570,10,)/1000</f>
        <v>4.6219999999999999</v>
      </c>
      <c r="K2930" s="180">
        <f>VLOOKUP(D2930,Plan1!$B$2:$S$5570,11,)/1000</f>
        <v>3.7320000000000002</v>
      </c>
      <c r="L2930" s="180">
        <f>VLOOKUP(D2930,Plan1!$B$2:$S$5570,12,)/1000</f>
        <v>3.302</v>
      </c>
      <c r="M2930" s="180">
        <f>VLOOKUP(D2930,Plan1!$B$2:$S$5570,13,)/1000</f>
        <v>3.5630000000000002</v>
      </c>
      <c r="N2930" s="180">
        <f>VLOOKUP(D2930,Plan1!$B$2:$S$5570,14,)/1000</f>
        <v>4.1139999999999999</v>
      </c>
      <c r="O2930" s="180">
        <f>VLOOKUP(D2930,Plan1!$B$2:$S$5570,15,)/1000</f>
        <v>3.9169999999999998</v>
      </c>
      <c r="P2930" s="180">
        <f>VLOOKUP(D2930,Plan1!$B$2:$S$5570,16,)/1000</f>
        <v>4.5030000000000001</v>
      </c>
      <c r="Q2930" s="180">
        <f>VLOOKUP(D2930,Plan1!$B$2:$S$5570,17,)/1000</f>
        <v>5.4459999999999997</v>
      </c>
      <c r="R2930" s="180">
        <f>VLOOKUP(D2930,Plan1!$B$2:$S$5570,18,)/1000</f>
        <v>5.4930000000000003</v>
      </c>
      <c r="S2930" s="180">
        <f>VLOOKUP(D2930,Plan1!$B$2:$S$5570,6,)/1000</f>
        <v>4.5540000000000003</v>
      </c>
    </row>
    <row r="2931" spans="1:19" x14ac:dyDescent="0.25">
      <c r="A2931" s="178">
        <v>9543</v>
      </c>
      <c r="B2931" s="178">
        <v>-210403</v>
      </c>
      <c r="C2931" s="178">
        <v>-408388</v>
      </c>
      <c r="D2931" s="178" t="s">
        <v>986</v>
      </c>
      <c r="E2931" s="178" t="s">
        <v>167</v>
      </c>
      <c r="F2931" s="178" t="s">
        <v>979</v>
      </c>
      <c r="G2931" s="180">
        <f>VLOOKUP(D2931,Plan1!$B$2:$S$5570,7,)/1000</f>
        <v>5.8819999999999997</v>
      </c>
      <c r="H2931" s="180">
        <f>VLOOKUP(D2931,Plan1!$B$2:$S$5570,8,)/1000</f>
        <v>6.3209999999999997</v>
      </c>
      <c r="I2931" s="180">
        <f>VLOOKUP(D2931,Plan1!$B$2:$S$5570,9,)/1000</f>
        <v>5.5220000000000002</v>
      </c>
      <c r="J2931" s="180">
        <f>VLOOKUP(D2931,Plan1!$B$2:$S$5570,10,)/1000</f>
        <v>5.1449999999999996</v>
      </c>
      <c r="K2931" s="180">
        <f>VLOOKUP(D2931,Plan1!$B$2:$S$5570,11,)/1000</f>
        <v>4.6340000000000003</v>
      </c>
      <c r="L2931" s="180">
        <f>VLOOKUP(D2931,Plan1!$B$2:$S$5570,12,)/1000</f>
        <v>4.6040000000000001</v>
      </c>
      <c r="M2931" s="180">
        <f>VLOOKUP(D2931,Plan1!$B$2:$S$5570,13,)/1000</f>
        <v>4.5739999999999998</v>
      </c>
      <c r="N2931" s="180">
        <f>VLOOKUP(D2931,Plan1!$B$2:$S$5570,14,)/1000</f>
        <v>5.2910000000000004</v>
      </c>
      <c r="O2931" s="180">
        <f>VLOOKUP(D2931,Plan1!$B$2:$S$5570,15,)/1000</f>
        <v>5.2869999999999999</v>
      </c>
      <c r="P2931" s="180">
        <f>VLOOKUP(D2931,Plan1!$B$2:$S$5570,16,)/1000</f>
        <v>5.1710000000000003</v>
      </c>
      <c r="Q2931" s="180">
        <f>VLOOKUP(D2931,Plan1!$B$2:$S$5570,17,)/1000</f>
        <v>4.7729999999999997</v>
      </c>
      <c r="R2931" s="180">
        <f>VLOOKUP(D2931,Plan1!$B$2:$S$5570,18,)/1000</f>
        <v>5.3570000000000002</v>
      </c>
      <c r="S2931" s="180">
        <f>VLOOKUP(D2931,Plan1!$B$2:$S$5570,6,)/1000</f>
        <v>5.2140000000000004</v>
      </c>
    </row>
    <row r="2932" spans="1:19" x14ac:dyDescent="0.25">
      <c r="A2932" s="178">
        <v>2370</v>
      </c>
      <c r="B2932" s="178">
        <v>-284502</v>
      </c>
      <c r="C2932" s="178">
        <v>-521991</v>
      </c>
      <c r="D2932" s="178" t="s">
        <v>4208</v>
      </c>
      <c r="E2932" s="178" t="s">
        <v>167</v>
      </c>
      <c r="F2932" s="178" t="s">
        <v>3898</v>
      </c>
      <c r="G2932" s="180">
        <f>VLOOKUP(D2932,Plan1!$B$2:$S$5570,7,)/1000</f>
        <v>5.4489999999999998</v>
      </c>
      <c r="H2932" s="180">
        <f>VLOOKUP(D2932,Plan1!$B$2:$S$5570,8,)/1000</f>
        <v>5.5039999999999996</v>
      </c>
      <c r="I2932" s="180">
        <f>VLOOKUP(D2932,Plan1!$B$2:$S$5570,9,)/1000</f>
        <v>5.27</v>
      </c>
      <c r="J2932" s="180">
        <f>VLOOKUP(D2932,Plan1!$B$2:$S$5570,10,)/1000</f>
        <v>4.84</v>
      </c>
      <c r="K2932" s="180">
        <f>VLOOKUP(D2932,Plan1!$B$2:$S$5570,11,)/1000</f>
        <v>3.9820000000000002</v>
      </c>
      <c r="L2932" s="180">
        <f>VLOOKUP(D2932,Plan1!$B$2:$S$5570,12,)/1000</f>
        <v>3.4580000000000002</v>
      </c>
      <c r="M2932" s="180">
        <f>VLOOKUP(D2932,Plan1!$B$2:$S$5570,13,)/1000</f>
        <v>3.871</v>
      </c>
      <c r="N2932" s="180">
        <f>VLOOKUP(D2932,Plan1!$B$2:$S$5570,14,)/1000</f>
        <v>4.4950000000000001</v>
      </c>
      <c r="O2932" s="180">
        <f>VLOOKUP(D2932,Plan1!$B$2:$S$5570,15,)/1000</f>
        <v>4.2329999999999997</v>
      </c>
      <c r="P2932" s="180">
        <f>VLOOKUP(D2932,Plan1!$B$2:$S$5570,16,)/1000</f>
        <v>4.931</v>
      </c>
      <c r="Q2932" s="180">
        <f>VLOOKUP(D2932,Plan1!$B$2:$S$5570,17,)/1000</f>
        <v>5.6029999999999998</v>
      </c>
      <c r="R2932" s="180">
        <f>VLOOKUP(D2932,Plan1!$B$2:$S$5570,18,)/1000</f>
        <v>5.6260000000000003</v>
      </c>
      <c r="S2932" s="180">
        <f>VLOOKUP(D2932,Plan1!$B$2:$S$5570,6,)/1000</f>
        <v>4.7720000000000002</v>
      </c>
    </row>
    <row r="2933" spans="1:19" x14ac:dyDescent="0.25">
      <c r="A2933" s="178">
        <v>22984</v>
      </c>
      <c r="B2933" s="178">
        <v>-14104</v>
      </c>
      <c r="C2933" s="178">
        <v>-39014</v>
      </c>
      <c r="D2933" s="178" t="s">
        <v>487</v>
      </c>
      <c r="E2933" s="178" t="s">
        <v>167</v>
      </c>
      <c r="F2933" s="178" t="s">
        <v>375</v>
      </c>
      <c r="G2933" s="180">
        <f>VLOOKUP(D2933,Plan1!$B$2:$S$5570,7,)/1000</f>
        <v>5.5129999999999999</v>
      </c>
      <c r="H2933" s="180">
        <f>VLOOKUP(D2933,Plan1!$B$2:$S$5570,8,)/1000</f>
        <v>5.782</v>
      </c>
      <c r="I2933" s="180">
        <f>VLOOKUP(D2933,Plan1!$B$2:$S$5570,9,)/1000</f>
        <v>5.7</v>
      </c>
      <c r="J2933" s="180">
        <f>VLOOKUP(D2933,Plan1!$B$2:$S$5570,10,)/1000</f>
        <v>4.8650000000000002</v>
      </c>
      <c r="K2933" s="180">
        <f>VLOOKUP(D2933,Plan1!$B$2:$S$5570,11,)/1000</f>
        <v>4.4210000000000003</v>
      </c>
      <c r="L2933" s="180">
        <f>VLOOKUP(D2933,Plan1!$B$2:$S$5570,12,)/1000</f>
        <v>4.1310000000000002</v>
      </c>
      <c r="M2933" s="180">
        <f>VLOOKUP(D2933,Plan1!$B$2:$S$5570,13,)/1000</f>
        <v>4.3360000000000003</v>
      </c>
      <c r="N2933" s="180">
        <f>VLOOKUP(D2933,Plan1!$B$2:$S$5570,14,)/1000</f>
        <v>4.8109999999999999</v>
      </c>
      <c r="O2933" s="180">
        <f>VLOOKUP(D2933,Plan1!$B$2:$S$5570,15,)/1000</f>
        <v>5.1660000000000004</v>
      </c>
      <c r="P2933" s="180">
        <f>VLOOKUP(D2933,Plan1!$B$2:$S$5570,16,)/1000</f>
        <v>5.1369999999999996</v>
      </c>
      <c r="Q2933" s="180">
        <f>VLOOKUP(D2933,Plan1!$B$2:$S$5570,17,)/1000</f>
        <v>5.165</v>
      </c>
      <c r="R2933" s="180">
        <f>VLOOKUP(D2933,Plan1!$B$2:$S$5570,18,)/1000</f>
        <v>5.6319999999999997</v>
      </c>
      <c r="S2933" s="180">
        <f>VLOOKUP(D2933,Plan1!$B$2:$S$5570,6,)/1000</f>
        <v>5.0549999999999997</v>
      </c>
    </row>
    <row r="2934" spans="1:19" x14ac:dyDescent="0.25">
      <c r="A2934" s="178">
        <v>37142</v>
      </c>
      <c r="B2934" s="178">
        <v>-92309</v>
      </c>
      <c r="C2934" s="178">
        <v>-373527</v>
      </c>
      <c r="D2934" s="178" t="s">
        <v>274</v>
      </c>
      <c r="E2934" s="178" t="s">
        <v>167</v>
      </c>
      <c r="F2934" s="178" t="s">
        <v>192</v>
      </c>
      <c r="G2934" s="180">
        <f>VLOOKUP(D2934,Plan1!$B$2:$S$5570,7,)/1000</f>
        <v>5.8680000000000003</v>
      </c>
      <c r="H2934" s="180">
        <f>VLOOKUP(D2934,Plan1!$B$2:$S$5570,8,)/1000</f>
        <v>5.8319999999999999</v>
      </c>
      <c r="I2934" s="180">
        <f>VLOOKUP(D2934,Plan1!$B$2:$S$5570,9,)/1000</f>
        <v>6.0279999999999996</v>
      </c>
      <c r="J2934" s="180">
        <f>VLOOKUP(D2934,Plan1!$B$2:$S$5570,10,)/1000</f>
        <v>5.5030000000000001</v>
      </c>
      <c r="K2934" s="180">
        <f>VLOOKUP(D2934,Plan1!$B$2:$S$5570,11,)/1000</f>
        <v>4.6900000000000004</v>
      </c>
      <c r="L2934" s="180">
        <f>VLOOKUP(D2934,Plan1!$B$2:$S$5570,12,)/1000</f>
        <v>4.3239999999999998</v>
      </c>
      <c r="M2934" s="180">
        <f>VLOOKUP(D2934,Plan1!$B$2:$S$5570,13,)/1000</f>
        <v>4.516</v>
      </c>
      <c r="N2934" s="180">
        <f>VLOOKUP(D2934,Plan1!$B$2:$S$5570,14,)/1000</f>
        <v>5.0529999999999999</v>
      </c>
      <c r="O2934" s="180">
        <f>VLOOKUP(D2934,Plan1!$B$2:$S$5570,15,)/1000</f>
        <v>5.8120000000000003</v>
      </c>
      <c r="P2934" s="180">
        <f>VLOOKUP(D2934,Plan1!$B$2:$S$5570,16,)/1000</f>
        <v>5.99</v>
      </c>
      <c r="Q2934" s="180">
        <f>VLOOKUP(D2934,Plan1!$B$2:$S$5570,17,)/1000</f>
        <v>6.1719999999999997</v>
      </c>
      <c r="R2934" s="180">
        <f>VLOOKUP(D2934,Plan1!$B$2:$S$5570,18,)/1000</f>
        <v>5.9870000000000001</v>
      </c>
      <c r="S2934" s="180">
        <f>VLOOKUP(D2934,Plan1!$B$2:$S$5570,6,)/1000</f>
        <v>5.4809999999999999</v>
      </c>
    </row>
    <row r="2935" spans="1:19" x14ac:dyDescent="0.25">
      <c r="A2935" s="178">
        <v>3369</v>
      </c>
      <c r="B2935" s="178">
        <v>-26767</v>
      </c>
      <c r="C2935" s="178">
        <v>-531742</v>
      </c>
      <c r="D2935" s="178" t="s">
        <v>274</v>
      </c>
      <c r="E2935" s="178" t="s">
        <v>167</v>
      </c>
      <c r="F2935" s="178" t="s">
        <v>4434</v>
      </c>
      <c r="G2935" s="180">
        <f>VLOOKUP(D2935,Plan1!$B$2:$S$5570,7,)/1000</f>
        <v>5.8680000000000003</v>
      </c>
      <c r="H2935" s="180">
        <f>VLOOKUP(D2935,Plan1!$B$2:$S$5570,8,)/1000</f>
        <v>5.8319999999999999</v>
      </c>
      <c r="I2935" s="180">
        <f>VLOOKUP(D2935,Plan1!$B$2:$S$5570,9,)/1000</f>
        <v>6.0279999999999996</v>
      </c>
      <c r="J2935" s="180">
        <f>VLOOKUP(D2935,Plan1!$B$2:$S$5570,10,)/1000</f>
        <v>5.5030000000000001</v>
      </c>
      <c r="K2935" s="180">
        <f>VLOOKUP(D2935,Plan1!$B$2:$S$5570,11,)/1000</f>
        <v>4.6900000000000004</v>
      </c>
      <c r="L2935" s="180">
        <f>VLOOKUP(D2935,Plan1!$B$2:$S$5570,12,)/1000</f>
        <v>4.3239999999999998</v>
      </c>
      <c r="M2935" s="180">
        <f>VLOOKUP(D2935,Plan1!$B$2:$S$5570,13,)/1000</f>
        <v>4.516</v>
      </c>
      <c r="N2935" s="180">
        <f>VLOOKUP(D2935,Plan1!$B$2:$S$5570,14,)/1000</f>
        <v>5.0529999999999999</v>
      </c>
      <c r="O2935" s="180">
        <f>VLOOKUP(D2935,Plan1!$B$2:$S$5570,15,)/1000</f>
        <v>5.8120000000000003</v>
      </c>
      <c r="P2935" s="180">
        <f>VLOOKUP(D2935,Plan1!$B$2:$S$5570,16,)/1000</f>
        <v>5.99</v>
      </c>
      <c r="Q2935" s="180">
        <f>VLOOKUP(D2935,Plan1!$B$2:$S$5570,17,)/1000</f>
        <v>6.1719999999999997</v>
      </c>
      <c r="R2935" s="180">
        <f>VLOOKUP(D2935,Plan1!$B$2:$S$5570,18,)/1000</f>
        <v>5.9870000000000001</v>
      </c>
      <c r="S2935" s="180">
        <f>VLOOKUP(D2935,Plan1!$B$2:$S$5570,6,)/1000</f>
        <v>5.4809999999999999</v>
      </c>
    </row>
    <row r="2936" spans="1:19" x14ac:dyDescent="0.25">
      <c r="A2936" s="178">
        <v>12190</v>
      </c>
      <c r="B2936" s="178">
        <v>-19516</v>
      </c>
      <c r="C2936" s="178">
        <v>-44676</v>
      </c>
      <c r="D2936" s="178" t="s">
        <v>2215</v>
      </c>
      <c r="E2936" s="178" t="s">
        <v>167</v>
      </c>
      <c r="F2936" s="178" t="s">
        <v>1727</v>
      </c>
      <c r="G2936" s="180">
        <f>VLOOKUP(D2936,Plan1!$B$2:$S$5570,7,)/1000</f>
        <v>5.4340000000000002</v>
      </c>
      <c r="H2936" s="180">
        <f>VLOOKUP(D2936,Plan1!$B$2:$S$5570,8,)/1000</f>
        <v>5.7910000000000004</v>
      </c>
      <c r="I2936" s="180">
        <f>VLOOKUP(D2936,Plan1!$B$2:$S$5570,9,)/1000</f>
        <v>5.3819999999999997</v>
      </c>
      <c r="J2936" s="180">
        <f>VLOOKUP(D2936,Plan1!$B$2:$S$5570,10,)/1000</f>
        <v>5.5490000000000004</v>
      </c>
      <c r="K2936" s="180">
        <f>VLOOKUP(D2936,Plan1!$B$2:$S$5570,11,)/1000</f>
        <v>5.2859999999999996</v>
      </c>
      <c r="L2936" s="180">
        <f>VLOOKUP(D2936,Plan1!$B$2:$S$5570,12,)/1000</f>
        <v>5.1959999999999997</v>
      </c>
      <c r="M2936" s="180">
        <f>VLOOKUP(D2936,Plan1!$B$2:$S$5570,13,)/1000</f>
        <v>5.4909999999999997</v>
      </c>
      <c r="N2936" s="180">
        <f>VLOOKUP(D2936,Plan1!$B$2:$S$5570,14,)/1000</f>
        <v>6.165</v>
      </c>
      <c r="O2936" s="180">
        <f>VLOOKUP(D2936,Plan1!$B$2:$S$5570,15,)/1000</f>
        <v>5.9409999999999998</v>
      </c>
      <c r="P2936" s="180">
        <f>VLOOKUP(D2936,Plan1!$B$2:$S$5570,16,)/1000</f>
        <v>5.5030000000000001</v>
      </c>
      <c r="Q2936" s="180">
        <f>VLOOKUP(D2936,Plan1!$B$2:$S$5570,17,)/1000</f>
        <v>5.0030000000000001</v>
      </c>
      <c r="R2936" s="180">
        <f>VLOOKUP(D2936,Plan1!$B$2:$S$5570,18,)/1000</f>
        <v>5.1429999999999998</v>
      </c>
      <c r="S2936" s="180">
        <f>VLOOKUP(D2936,Plan1!$B$2:$S$5570,6,)/1000</f>
        <v>5.49</v>
      </c>
    </row>
    <row r="2937" spans="1:19" x14ac:dyDescent="0.25">
      <c r="A2937" s="178">
        <v>46473</v>
      </c>
      <c r="B2937" s="178">
        <v>-67658</v>
      </c>
      <c r="C2937" s="178">
        <v>-350089</v>
      </c>
      <c r="D2937" s="178" t="s">
        <v>2865</v>
      </c>
      <c r="E2937" s="178" t="s">
        <v>167</v>
      </c>
      <c r="F2937" s="178" t="s">
        <v>2709</v>
      </c>
      <c r="G2937" s="180">
        <f>VLOOKUP(D2937,Plan1!$B$2:$S$5570,7,)/1000</f>
        <v>5.6020000000000003</v>
      </c>
      <c r="H2937" s="180">
        <f>VLOOKUP(D2937,Plan1!$B$2:$S$5570,8,)/1000</f>
        <v>5.8129999999999997</v>
      </c>
      <c r="I2937" s="180">
        <f>VLOOKUP(D2937,Plan1!$B$2:$S$5570,9,)/1000</f>
        <v>6.0620000000000003</v>
      </c>
      <c r="J2937" s="180">
        <f>VLOOKUP(D2937,Plan1!$B$2:$S$5570,10,)/1000</f>
        <v>5.5060000000000002</v>
      </c>
      <c r="K2937" s="180">
        <f>VLOOKUP(D2937,Plan1!$B$2:$S$5570,11,)/1000</f>
        <v>4.9850000000000003</v>
      </c>
      <c r="L2937" s="180">
        <f>VLOOKUP(D2937,Plan1!$B$2:$S$5570,12,)/1000</f>
        <v>4.5369999999999999</v>
      </c>
      <c r="M2937" s="180">
        <f>VLOOKUP(D2937,Plan1!$B$2:$S$5570,13,)/1000</f>
        <v>4.5650000000000004</v>
      </c>
      <c r="N2937" s="180">
        <f>VLOOKUP(D2937,Plan1!$B$2:$S$5570,14,)/1000</f>
        <v>5.3639999999999999</v>
      </c>
      <c r="O2937" s="180">
        <f>VLOOKUP(D2937,Plan1!$B$2:$S$5570,15,)/1000</f>
        <v>5.6470000000000002</v>
      </c>
      <c r="P2937" s="180">
        <f>VLOOKUP(D2937,Plan1!$B$2:$S$5570,16,)/1000</f>
        <v>5.8220000000000001</v>
      </c>
      <c r="Q2937" s="180">
        <f>VLOOKUP(D2937,Plan1!$B$2:$S$5570,17,)/1000</f>
        <v>5.96</v>
      </c>
      <c r="R2937" s="180">
        <f>VLOOKUP(D2937,Plan1!$B$2:$S$5570,18,)/1000</f>
        <v>5.7750000000000004</v>
      </c>
      <c r="S2937" s="180">
        <f>VLOOKUP(D2937,Plan1!$B$2:$S$5570,6,)/1000</f>
        <v>5.47</v>
      </c>
    </row>
    <row r="2938" spans="1:19" x14ac:dyDescent="0.25">
      <c r="A2938" s="178">
        <v>30478</v>
      </c>
      <c r="B2938" s="178">
        <v>-110835</v>
      </c>
      <c r="C2938" s="178">
        <v>-54521</v>
      </c>
      <c r="D2938" s="178" t="s">
        <v>1621</v>
      </c>
      <c r="E2938" s="178" t="s">
        <v>167</v>
      </c>
      <c r="F2938" s="178" t="s">
        <v>1511</v>
      </c>
      <c r="G2938" s="180">
        <f>VLOOKUP(D2938,Plan1!$B$2:$S$5570,7,)/1000</f>
        <v>4.7229999999999999</v>
      </c>
      <c r="H2938" s="180">
        <f>VLOOKUP(D2938,Plan1!$B$2:$S$5570,8,)/1000</f>
        <v>4.8109999999999999</v>
      </c>
      <c r="I2938" s="180">
        <f>VLOOKUP(D2938,Plan1!$B$2:$S$5570,9,)/1000</f>
        <v>4.83</v>
      </c>
      <c r="J2938" s="180">
        <f>VLOOKUP(D2938,Plan1!$B$2:$S$5570,10,)/1000</f>
        <v>5.0670000000000002</v>
      </c>
      <c r="K2938" s="180">
        <f>VLOOKUP(D2938,Plan1!$B$2:$S$5570,11,)/1000</f>
        <v>5.1909999999999998</v>
      </c>
      <c r="L2938" s="180">
        <f>VLOOKUP(D2938,Plan1!$B$2:$S$5570,12,)/1000</f>
        <v>5.1749999999999998</v>
      </c>
      <c r="M2938" s="180">
        <f>VLOOKUP(D2938,Plan1!$B$2:$S$5570,13,)/1000</f>
        <v>5.6440000000000001</v>
      </c>
      <c r="N2938" s="180">
        <f>VLOOKUP(D2938,Plan1!$B$2:$S$5570,14,)/1000</f>
        <v>5.89</v>
      </c>
      <c r="O2938" s="180">
        <f>VLOOKUP(D2938,Plan1!$B$2:$S$5570,15,)/1000</f>
        <v>5.2060000000000004</v>
      </c>
      <c r="P2938" s="180">
        <f>VLOOKUP(D2938,Plan1!$B$2:$S$5570,16,)/1000</f>
        <v>5.0179999999999998</v>
      </c>
      <c r="Q2938" s="180">
        <f>VLOOKUP(D2938,Plan1!$B$2:$S$5570,17,)/1000</f>
        <v>4.7670000000000003</v>
      </c>
      <c r="R2938" s="180">
        <f>VLOOKUP(D2938,Plan1!$B$2:$S$5570,18,)/1000</f>
        <v>4.7009999999999996</v>
      </c>
      <c r="S2938" s="180">
        <f>VLOOKUP(D2938,Plan1!$B$2:$S$5570,6,)/1000</f>
        <v>5.085</v>
      </c>
    </row>
    <row r="2939" spans="1:19" x14ac:dyDescent="0.25">
      <c r="A2939" s="178">
        <v>2988</v>
      </c>
      <c r="B2939" s="178">
        <v>-274681</v>
      </c>
      <c r="C2939" s="178">
        <v>-5191</v>
      </c>
      <c r="D2939" s="178" t="s">
        <v>4346</v>
      </c>
      <c r="E2939" s="178" t="s">
        <v>167</v>
      </c>
      <c r="F2939" s="178" t="s">
        <v>3898</v>
      </c>
      <c r="G2939" s="180">
        <f>VLOOKUP(D2939,Plan1!$B$2:$S$5570,7,)/1000</f>
        <v>5.5860000000000003</v>
      </c>
      <c r="H2939" s="180">
        <f>VLOOKUP(D2939,Plan1!$B$2:$S$5570,8,)/1000</f>
        <v>5.556</v>
      </c>
      <c r="I2939" s="180">
        <f>VLOOKUP(D2939,Plan1!$B$2:$S$5570,9,)/1000</f>
        <v>5.4329999999999998</v>
      </c>
      <c r="J2939" s="180">
        <f>VLOOKUP(D2939,Plan1!$B$2:$S$5570,10,)/1000</f>
        <v>4.8710000000000004</v>
      </c>
      <c r="K2939" s="180">
        <f>VLOOKUP(D2939,Plan1!$B$2:$S$5570,11,)/1000</f>
        <v>4.0049999999999999</v>
      </c>
      <c r="L2939" s="180">
        <f>VLOOKUP(D2939,Plan1!$B$2:$S$5570,12,)/1000</f>
        <v>3.48</v>
      </c>
      <c r="M2939" s="180">
        <f>VLOOKUP(D2939,Plan1!$B$2:$S$5570,13,)/1000</f>
        <v>3.887</v>
      </c>
      <c r="N2939" s="180">
        <f>VLOOKUP(D2939,Plan1!$B$2:$S$5570,14,)/1000</f>
        <v>4.66</v>
      </c>
      <c r="O2939" s="180">
        <f>VLOOKUP(D2939,Plan1!$B$2:$S$5570,15,)/1000</f>
        <v>4.3849999999999998</v>
      </c>
      <c r="P2939" s="180">
        <f>VLOOKUP(D2939,Plan1!$B$2:$S$5570,16,)/1000</f>
        <v>5.0149999999999997</v>
      </c>
      <c r="Q2939" s="180">
        <f>VLOOKUP(D2939,Plan1!$B$2:$S$5570,17,)/1000</f>
        <v>5.6840000000000002</v>
      </c>
      <c r="R2939" s="180">
        <f>VLOOKUP(D2939,Plan1!$B$2:$S$5570,18,)/1000</f>
        <v>5.68</v>
      </c>
      <c r="S2939" s="180">
        <f>VLOOKUP(D2939,Plan1!$B$2:$S$5570,6,)/1000</f>
        <v>4.8540000000000001</v>
      </c>
    </row>
    <row r="2940" spans="1:19" x14ac:dyDescent="0.25">
      <c r="A2940" s="178">
        <v>48367</v>
      </c>
      <c r="B2940" s="178">
        <v>-6285</v>
      </c>
      <c r="C2940" s="178">
        <v>-381645</v>
      </c>
      <c r="D2940" s="178" t="s">
        <v>3787</v>
      </c>
      <c r="E2940" s="178" t="s">
        <v>167</v>
      </c>
      <c r="F2940" s="178" t="s">
        <v>3752</v>
      </c>
      <c r="G2940" s="180">
        <f>VLOOKUP(D2940,Plan1!$B$2:$S$5570,7,)/1000</f>
        <v>5.7889999999999997</v>
      </c>
      <c r="H2940" s="180">
        <f>VLOOKUP(D2940,Plan1!$B$2:$S$5570,8,)/1000</f>
        <v>5.8769999999999998</v>
      </c>
      <c r="I2940" s="180">
        <f>VLOOKUP(D2940,Plan1!$B$2:$S$5570,9,)/1000</f>
        <v>6.0590000000000002</v>
      </c>
      <c r="J2940" s="180">
        <f>VLOOKUP(D2940,Plan1!$B$2:$S$5570,10,)/1000</f>
        <v>5.9160000000000004</v>
      </c>
      <c r="K2940" s="180">
        <f>VLOOKUP(D2940,Plan1!$B$2:$S$5570,11,)/1000</f>
        <v>5.4880000000000004</v>
      </c>
      <c r="L2940" s="180">
        <f>VLOOKUP(D2940,Plan1!$B$2:$S$5570,12,)/1000</f>
        <v>5.2060000000000004</v>
      </c>
      <c r="M2940" s="180">
        <f>VLOOKUP(D2940,Plan1!$B$2:$S$5570,13,)/1000</f>
        <v>5.5679999999999996</v>
      </c>
      <c r="N2940" s="180">
        <f>VLOOKUP(D2940,Plan1!$B$2:$S$5570,14,)/1000</f>
        <v>6.2430000000000003</v>
      </c>
      <c r="O2940" s="180">
        <f>VLOOKUP(D2940,Plan1!$B$2:$S$5570,15,)/1000</f>
        <v>6.5</v>
      </c>
      <c r="P2940" s="180">
        <f>VLOOKUP(D2940,Plan1!$B$2:$S$5570,16,)/1000</f>
        <v>6.45</v>
      </c>
      <c r="Q2940" s="180">
        <f>VLOOKUP(D2940,Plan1!$B$2:$S$5570,17,)/1000</f>
        <v>6.3689999999999998</v>
      </c>
      <c r="R2940" s="180">
        <f>VLOOKUP(D2940,Plan1!$B$2:$S$5570,18,)/1000</f>
        <v>5.8730000000000002</v>
      </c>
      <c r="S2940" s="180">
        <f>VLOOKUP(D2940,Plan1!$B$2:$S$5570,6,)/1000</f>
        <v>5.9450000000000003</v>
      </c>
    </row>
    <row r="2941" spans="1:19" x14ac:dyDescent="0.25">
      <c r="A2941" s="178">
        <v>25473</v>
      </c>
      <c r="B2941" s="178">
        <v>-130069</v>
      </c>
      <c r="C2941" s="178">
        <v>-405298</v>
      </c>
      <c r="D2941" s="178" t="s">
        <v>556</v>
      </c>
      <c r="E2941" s="178" t="s">
        <v>167</v>
      </c>
      <c r="F2941" s="178" t="s">
        <v>375</v>
      </c>
      <c r="G2941" s="180">
        <f>VLOOKUP(D2941,Plan1!$B$2:$S$5570,7,)/1000</f>
        <v>5.6050000000000004</v>
      </c>
      <c r="H2941" s="180">
        <f>VLOOKUP(D2941,Plan1!$B$2:$S$5570,8,)/1000</f>
        <v>5.867</v>
      </c>
      <c r="I2941" s="180">
        <f>VLOOKUP(D2941,Plan1!$B$2:$S$5570,9,)/1000</f>
        <v>5.7859999999999996</v>
      </c>
      <c r="J2941" s="180">
        <f>VLOOKUP(D2941,Plan1!$B$2:$S$5570,10,)/1000</f>
        <v>5.0640000000000001</v>
      </c>
      <c r="K2941" s="180">
        <f>VLOOKUP(D2941,Plan1!$B$2:$S$5570,11,)/1000</f>
        <v>4.6180000000000003</v>
      </c>
      <c r="L2941" s="180">
        <f>VLOOKUP(D2941,Plan1!$B$2:$S$5570,12,)/1000</f>
        <v>4.2300000000000004</v>
      </c>
      <c r="M2941" s="180">
        <f>VLOOKUP(D2941,Plan1!$B$2:$S$5570,13,)/1000</f>
        <v>4.4539999999999997</v>
      </c>
      <c r="N2941" s="180">
        <f>VLOOKUP(D2941,Plan1!$B$2:$S$5570,14,)/1000</f>
        <v>4.9320000000000004</v>
      </c>
      <c r="O2941" s="180">
        <f>VLOOKUP(D2941,Plan1!$B$2:$S$5570,15,)/1000</f>
        <v>5.6159999999999997</v>
      </c>
      <c r="P2941" s="180">
        <f>VLOOKUP(D2941,Plan1!$B$2:$S$5570,16,)/1000</f>
        <v>5.45</v>
      </c>
      <c r="Q2941" s="180">
        <f>VLOOKUP(D2941,Plan1!$B$2:$S$5570,17,)/1000</f>
        <v>5.3150000000000004</v>
      </c>
      <c r="R2941" s="180">
        <f>VLOOKUP(D2941,Plan1!$B$2:$S$5570,18,)/1000</f>
        <v>5.5570000000000004</v>
      </c>
      <c r="S2941" s="180">
        <f>VLOOKUP(D2941,Plan1!$B$2:$S$5570,6,)/1000</f>
        <v>5.2080000000000002</v>
      </c>
    </row>
    <row r="2942" spans="1:19" x14ac:dyDescent="0.25">
      <c r="A2942" s="178">
        <v>59496</v>
      </c>
      <c r="B2942" s="178">
        <v>-31208</v>
      </c>
      <c r="C2942" s="178">
        <v>-401542</v>
      </c>
      <c r="D2942" s="178" t="s">
        <v>966</v>
      </c>
      <c r="E2942" s="178" t="s">
        <v>167</v>
      </c>
      <c r="F2942" s="178" t="s">
        <v>792</v>
      </c>
      <c r="G2942" s="180">
        <f>VLOOKUP(D2942,Plan1!$B$2:$S$5570,7,)/1000</f>
        <v>5.1079999999999997</v>
      </c>
      <c r="H2942" s="180">
        <f>VLOOKUP(D2942,Plan1!$B$2:$S$5570,8,)/1000</f>
        <v>5.1100000000000003</v>
      </c>
      <c r="I2942" s="180">
        <f>VLOOKUP(D2942,Plan1!$B$2:$S$5570,9,)/1000</f>
        <v>4.9779999999999998</v>
      </c>
      <c r="J2942" s="180">
        <f>VLOOKUP(D2942,Plan1!$B$2:$S$5570,10,)/1000</f>
        <v>4.63</v>
      </c>
      <c r="K2942" s="180">
        <f>VLOOKUP(D2942,Plan1!$B$2:$S$5570,11,)/1000</f>
        <v>5.234</v>
      </c>
      <c r="L2942" s="180">
        <f>VLOOKUP(D2942,Plan1!$B$2:$S$5570,12,)/1000</f>
        <v>5.415</v>
      </c>
      <c r="M2942" s="180">
        <f>VLOOKUP(D2942,Plan1!$B$2:$S$5570,13,)/1000</f>
        <v>5.52</v>
      </c>
      <c r="N2942" s="180">
        <f>VLOOKUP(D2942,Plan1!$B$2:$S$5570,14,)/1000</f>
        <v>6.1379999999999999</v>
      </c>
      <c r="O2942" s="180">
        <f>VLOOKUP(D2942,Plan1!$B$2:$S$5570,15,)/1000</f>
        <v>6.3819999999999997</v>
      </c>
      <c r="P2942" s="180">
        <f>VLOOKUP(D2942,Plan1!$B$2:$S$5570,16,)/1000</f>
        <v>6.1790000000000003</v>
      </c>
      <c r="Q2942" s="180">
        <f>VLOOKUP(D2942,Plan1!$B$2:$S$5570,17,)/1000</f>
        <v>6.0739999999999998</v>
      </c>
      <c r="R2942" s="180">
        <f>VLOOKUP(D2942,Plan1!$B$2:$S$5570,18,)/1000</f>
        <v>5.5529999999999999</v>
      </c>
      <c r="S2942" s="180">
        <f>VLOOKUP(D2942,Plan1!$B$2:$S$5570,6,)/1000</f>
        <v>5.5270000000000001</v>
      </c>
    </row>
    <row r="2943" spans="1:19" x14ac:dyDescent="0.25">
      <c r="A2943" s="178">
        <v>44070</v>
      </c>
      <c r="B2943" s="178">
        <v>-74421</v>
      </c>
      <c r="C2943" s="178">
        <v>-406605</v>
      </c>
      <c r="D2943" s="178" t="s">
        <v>3528</v>
      </c>
      <c r="E2943" s="178" t="s">
        <v>167</v>
      </c>
      <c r="F2943" s="178" t="s">
        <v>3448</v>
      </c>
      <c r="G2943" s="180">
        <f>VLOOKUP(D2943,Plan1!$B$2:$S$5570,7,)/1000</f>
        <v>5.282</v>
      </c>
      <c r="H2943" s="180">
        <f>VLOOKUP(D2943,Plan1!$B$2:$S$5570,8,)/1000</f>
        <v>5.3529999999999998</v>
      </c>
      <c r="I2943" s="180">
        <f>VLOOKUP(D2943,Plan1!$B$2:$S$5570,9,)/1000</f>
        <v>5.45</v>
      </c>
      <c r="J2943" s="180">
        <f>VLOOKUP(D2943,Plan1!$B$2:$S$5570,10,)/1000</f>
        <v>5.5010000000000003</v>
      </c>
      <c r="K2943" s="180">
        <f>VLOOKUP(D2943,Plan1!$B$2:$S$5570,11,)/1000</f>
        <v>5.5060000000000002</v>
      </c>
      <c r="L2943" s="180">
        <f>VLOOKUP(D2943,Plan1!$B$2:$S$5570,12,)/1000</f>
        <v>5.54</v>
      </c>
      <c r="M2943" s="180">
        <f>VLOOKUP(D2943,Plan1!$B$2:$S$5570,13,)/1000</f>
        <v>5.859</v>
      </c>
      <c r="N2943" s="180">
        <f>VLOOKUP(D2943,Plan1!$B$2:$S$5570,14,)/1000</f>
        <v>6.3109999999999999</v>
      </c>
      <c r="O2943" s="180">
        <f>VLOOKUP(D2943,Plan1!$B$2:$S$5570,15,)/1000</f>
        <v>6.5839999999999996</v>
      </c>
      <c r="P2943" s="180">
        <f>VLOOKUP(D2943,Plan1!$B$2:$S$5570,16,)/1000</f>
        <v>6.3769999999999998</v>
      </c>
      <c r="Q2943" s="180">
        <f>VLOOKUP(D2943,Plan1!$B$2:$S$5570,17,)/1000</f>
        <v>6.0979999999999999</v>
      </c>
      <c r="R2943" s="180">
        <f>VLOOKUP(D2943,Plan1!$B$2:$S$5570,18,)/1000</f>
        <v>5.6589999999999998</v>
      </c>
      <c r="S2943" s="180">
        <f>VLOOKUP(D2943,Plan1!$B$2:$S$5570,6,)/1000</f>
        <v>5.7939999999999996</v>
      </c>
    </row>
    <row r="2944" spans="1:19" x14ac:dyDescent="0.25">
      <c r="A2944" s="178">
        <v>45214</v>
      </c>
      <c r="B2944" s="178">
        <v>-71161</v>
      </c>
      <c r="C2944" s="178">
        <v>-43893</v>
      </c>
      <c r="D2944" s="178" t="s">
        <v>3542</v>
      </c>
      <c r="E2944" s="178" t="s">
        <v>167</v>
      </c>
      <c r="F2944" s="178" t="s">
        <v>3448</v>
      </c>
      <c r="G2944" s="180">
        <f>VLOOKUP(D2944,Plan1!$B$2:$S$5570,7,)/1000</f>
        <v>4.8879999999999999</v>
      </c>
      <c r="H2944" s="180">
        <f>VLOOKUP(D2944,Plan1!$B$2:$S$5570,8,)/1000</f>
        <v>4.97</v>
      </c>
      <c r="I2944" s="180">
        <f>VLOOKUP(D2944,Plan1!$B$2:$S$5570,9,)/1000</f>
        <v>5.0659999999999998</v>
      </c>
      <c r="J2944" s="180">
        <f>VLOOKUP(D2944,Plan1!$B$2:$S$5570,10,)/1000</f>
        <v>5.1989999999999998</v>
      </c>
      <c r="K2944" s="180">
        <f>VLOOKUP(D2944,Plan1!$B$2:$S$5570,11,)/1000</f>
        <v>5.5309999999999997</v>
      </c>
      <c r="L2944" s="180">
        <f>VLOOKUP(D2944,Plan1!$B$2:$S$5570,12,)/1000</f>
        <v>5.7729999999999997</v>
      </c>
      <c r="M2944" s="180">
        <f>VLOOKUP(D2944,Plan1!$B$2:$S$5570,13,)/1000</f>
        <v>6.04</v>
      </c>
      <c r="N2944" s="180">
        <f>VLOOKUP(D2944,Plan1!$B$2:$S$5570,14,)/1000</f>
        <v>6.3940000000000001</v>
      </c>
      <c r="O2944" s="180">
        <f>VLOOKUP(D2944,Plan1!$B$2:$S$5570,15,)/1000</f>
        <v>6.6970000000000001</v>
      </c>
      <c r="P2944" s="180">
        <f>VLOOKUP(D2944,Plan1!$B$2:$S$5570,16,)/1000</f>
        <v>6.1289999999999996</v>
      </c>
      <c r="Q2944" s="180">
        <f>VLOOKUP(D2944,Plan1!$B$2:$S$5570,17,)/1000</f>
        <v>5.5339999999999998</v>
      </c>
      <c r="R2944" s="180">
        <f>VLOOKUP(D2944,Plan1!$B$2:$S$5570,18,)/1000</f>
        <v>5.1539999999999999</v>
      </c>
      <c r="S2944" s="180">
        <f>VLOOKUP(D2944,Plan1!$B$2:$S$5570,6,)/1000</f>
        <v>5.6150000000000002</v>
      </c>
    </row>
    <row r="2945" spans="1:19" x14ac:dyDescent="0.25">
      <c r="A2945" s="178">
        <v>4678</v>
      </c>
      <c r="B2945" s="178">
        <v>-245584</v>
      </c>
      <c r="C2945" s="178">
        <v>-540566</v>
      </c>
      <c r="D2945" s="178" t="s">
        <v>3065</v>
      </c>
      <c r="E2945" s="178" t="s">
        <v>167</v>
      </c>
      <c r="F2945" s="178" t="s">
        <v>2912</v>
      </c>
      <c r="G2945" s="180">
        <f>VLOOKUP(D2945,Plan1!$B$2:$S$5570,7,)/1000</f>
        <v>5.52</v>
      </c>
      <c r="H2945" s="180">
        <f>VLOOKUP(D2945,Plan1!$B$2:$S$5570,8,)/1000</f>
        <v>5.4420000000000002</v>
      </c>
      <c r="I2945" s="180">
        <f>VLOOKUP(D2945,Plan1!$B$2:$S$5570,9,)/1000</f>
        <v>5.5419999999999998</v>
      </c>
      <c r="J2945" s="180">
        <f>VLOOKUP(D2945,Plan1!$B$2:$S$5570,10,)/1000</f>
        <v>5.0359999999999996</v>
      </c>
      <c r="K2945" s="180">
        <f>VLOOKUP(D2945,Plan1!$B$2:$S$5570,11,)/1000</f>
        <v>4.2750000000000004</v>
      </c>
      <c r="L2945" s="180">
        <f>VLOOKUP(D2945,Plan1!$B$2:$S$5570,12,)/1000</f>
        <v>3.95</v>
      </c>
      <c r="M2945" s="180">
        <f>VLOOKUP(D2945,Plan1!$B$2:$S$5570,13,)/1000</f>
        <v>4.1470000000000002</v>
      </c>
      <c r="N2945" s="180">
        <f>VLOOKUP(D2945,Plan1!$B$2:$S$5570,14,)/1000</f>
        <v>5.08</v>
      </c>
      <c r="O2945" s="180">
        <f>VLOOKUP(D2945,Plan1!$B$2:$S$5570,15,)/1000</f>
        <v>4.8259999999999996</v>
      </c>
      <c r="P2945" s="180">
        <f>VLOOKUP(D2945,Plan1!$B$2:$S$5570,16,)/1000</f>
        <v>5.1589999999999998</v>
      </c>
      <c r="Q2945" s="180">
        <f>VLOOKUP(D2945,Plan1!$B$2:$S$5570,17,)/1000</f>
        <v>5.53</v>
      </c>
      <c r="R2945" s="180">
        <f>VLOOKUP(D2945,Plan1!$B$2:$S$5570,18,)/1000</f>
        <v>5.657</v>
      </c>
      <c r="S2945" s="180">
        <f>VLOOKUP(D2945,Plan1!$B$2:$S$5570,6,)/1000</f>
        <v>5.0140000000000002</v>
      </c>
    </row>
    <row r="2946" spans="1:19" x14ac:dyDescent="0.25">
      <c r="A2946" s="178">
        <v>35286</v>
      </c>
      <c r="B2946" s="178">
        <v>-97101</v>
      </c>
      <c r="C2946" s="178">
        <v>-35897</v>
      </c>
      <c r="D2946" s="178" t="s">
        <v>221</v>
      </c>
      <c r="E2946" s="178" t="s">
        <v>167</v>
      </c>
      <c r="F2946" s="178" t="s">
        <v>192</v>
      </c>
      <c r="G2946" s="180">
        <f>VLOOKUP(D2946,Plan1!$B$2:$S$5570,7,)/1000</f>
        <v>5.78</v>
      </c>
      <c r="H2946" s="180">
        <f>VLOOKUP(D2946,Plan1!$B$2:$S$5570,8,)/1000</f>
        <v>5.8959999999999999</v>
      </c>
      <c r="I2946" s="180">
        <f>VLOOKUP(D2946,Plan1!$B$2:$S$5570,9,)/1000</f>
        <v>6.0439999999999996</v>
      </c>
      <c r="J2946" s="180">
        <f>VLOOKUP(D2946,Plan1!$B$2:$S$5570,10,)/1000</f>
        <v>5.3949999999999996</v>
      </c>
      <c r="K2946" s="180">
        <f>VLOOKUP(D2946,Plan1!$B$2:$S$5570,11,)/1000</f>
        <v>4.72</v>
      </c>
      <c r="L2946" s="180">
        <f>VLOOKUP(D2946,Plan1!$B$2:$S$5570,12,)/1000</f>
        <v>4.4189999999999996</v>
      </c>
      <c r="M2946" s="180">
        <f>VLOOKUP(D2946,Plan1!$B$2:$S$5570,13,)/1000</f>
        <v>4.548</v>
      </c>
      <c r="N2946" s="180">
        <f>VLOOKUP(D2946,Plan1!$B$2:$S$5570,14,)/1000</f>
        <v>5.1470000000000002</v>
      </c>
      <c r="O2946" s="180">
        <f>VLOOKUP(D2946,Plan1!$B$2:$S$5570,15,)/1000</f>
        <v>5.6669999999999998</v>
      </c>
      <c r="P2946" s="180">
        <f>VLOOKUP(D2946,Plan1!$B$2:$S$5570,16,)/1000</f>
        <v>5.8550000000000004</v>
      </c>
      <c r="Q2946" s="180">
        <f>VLOOKUP(D2946,Plan1!$B$2:$S$5570,17,)/1000</f>
        <v>6.0140000000000002</v>
      </c>
      <c r="R2946" s="180">
        <f>VLOOKUP(D2946,Plan1!$B$2:$S$5570,18,)/1000</f>
        <v>5.9720000000000004</v>
      </c>
      <c r="S2946" s="180">
        <f>VLOOKUP(D2946,Plan1!$B$2:$S$5570,6,)/1000</f>
        <v>5.4550000000000001</v>
      </c>
    </row>
    <row r="2947" spans="1:19" x14ac:dyDescent="0.25">
      <c r="A2947" s="178">
        <v>10598</v>
      </c>
      <c r="B2947" s="178">
        <v>-204123</v>
      </c>
      <c r="C2947" s="178">
        <v>-406754</v>
      </c>
      <c r="D2947" s="178" t="s">
        <v>1008</v>
      </c>
      <c r="E2947" s="178" t="s">
        <v>167</v>
      </c>
      <c r="F2947" s="178" t="s">
        <v>979</v>
      </c>
      <c r="G2947" s="180">
        <f>VLOOKUP(D2947,Plan1!$B$2:$S$5570,7,)/1000</f>
        <v>5.2770000000000001</v>
      </c>
      <c r="H2947" s="180">
        <f>VLOOKUP(D2947,Plan1!$B$2:$S$5570,8,)/1000</f>
        <v>5.8559999999999999</v>
      </c>
      <c r="I2947" s="180">
        <f>VLOOKUP(D2947,Plan1!$B$2:$S$5570,9,)/1000</f>
        <v>5.2030000000000003</v>
      </c>
      <c r="J2947" s="180">
        <f>VLOOKUP(D2947,Plan1!$B$2:$S$5570,10,)/1000</f>
        <v>4.8280000000000003</v>
      </c>
      <c r="K2947" s="180">
        <f>VLOOKUP(D2947,Plan1!$B$2:$S$5570,11,)/1000</f>
        <v>4.4470000000000001</v>
      </c>
      <c r="L2947" s="180">
        <f>VLOOKUP(D2947,Plan1!$B$2:$S$5570,12,)/1000</f>
        <v>4.3559999999999999</v>
      </c>
      <c r="M2947" s="180">
        <f>VLOOKUP(D2947,Plan1!$B$2:$S$5570,13,)/1000</f>
        <v>4.3369999999999997</v>
      </c>
      <c r="N2947" s="180">
        <f>VLOOKUP(D2947,Plan1!$B$2:$S$5570,14,)/1000</f>
        <v>4.8390000000000004</v>
      </c>
      <c r="O2947" s="180">
        <f>VLOOKUP(D2947,Plan1!$B$2:$S$5570,15,)/1000</f>
        <v>4.96</v>
      </c>
      <c r="P2947" s="180">
        <f>VLOOKUP(D2947,Plan1!$B$2:$S$5570,16,)/1000</f>
        <v>4.6459999999999999</v>
      </c>
      <c r="Q2947" s="180">
        <f>VLOOKUP(D2947,Plan1!$B$2:$S$5570,17,)/1000</f>
        <v>4.3490000000000002</v>
      </c>
      <c r="R2947" s="180">
        <f>VLOOKUP(D2947,Plan1!$B$2:$S$5570,18,)/1000</f>
        <v>4.9390000000000001</v>
      </c>
      <c r="S2947" s="180">
        <f>VLOOKUP(D2947,Plan1!$B$2:$S$5570,6,)/1000</f>
        <v>4.8360000000000003</v>
      </c>
    </row>
    <row r="2948" spans="1:19" x14ac:dyDescent="0.25">
      <c r="A2948" s="178">
        <v>37924</v>
      </c>
      <c r="B2948" s="178">
        <v>-89394</v>
      </c>
      <c r="C2948" s="178">
        <v>-728002</v>
      </c>
      <c r="D2948" s="178" t="s">
        <v>183</v>
      </c>
      <c r="E2948" s="178" t="s">
        <v>167</v>
      </c>
      <c r="F2948" s="178" t="s">
        <v>168</v>
      </c>
      <c r="G2948" s="180">
        <f>VLOOKUP(D2948,Plan1!$B$2:$S$5570,7,)/1000</f>
        <v>4.4829999999999997</v>
      </c>
      <c r="H2948" s="180">
        <f>VLOOKUP(D2948,Plan1!$B$2:$S$5570,8,)/1000</f>
        <v>4.7960000000000003</v>
      </c>
      <c r="I2948" s="180">
        <f>VLOOKUP(D2948,Plan1!$B$2:$S$5570,9,)/1000</f>
        <v>4.1859999999999999</v>
      </c>
      <c r="J2948" s="180">
        <f>VLOOKUP(D2948,Plan1!$B$2:$S$5570,10,)/1000</f>
        <v>4.6719999999999997</v>
      </c>
      <c r="K2948" s="180">
        <f>VLOOKUP(D2948,Plan1!$B$2:$S$5570,11,)/1000</f>
        <v>4.5369999999999999</v>
      </c>
      <c r="L2948" s="180">
        <f>VLOOKUP(D2948,Plan1!$B$2:$S$5570,12,)/1000</f>
        <v>4.49</v>
      </c>
      <c r="M2948" s="180">
        <f>VLOOKUP(D2948,Plan1!$B$2:$S$5570,13,)/1000</f>
        <v>4.6900000000000004</v>
      </c>
      <c r="N2948" s="180">
        <f>VLOOKUP(D2948,Plan1!$B$2:$S$5570,14,)/1000</f>
        <v>5.3220000000000001</v>
      </c>
      <c r="O2948" s="180">
        <f>VLOOKUP(D2948,Plan1!$B$2:$S$5570,15,)/1000</f>
        <v>5.3970000000000002</v>
      </c>
      <c r="P2948" s="180">
        <f>VLOOKUP(D2948,Plan1!$B$2:$S$5570,16,)/1000</f>
        <v>5.0330000000000004</v>
      </c>
      <c r="Q2948" s="180">
        <f>VLOOKUP(D2948,Plan1!$B$2:$S$5570,17,)/1000</f>
        <v>4.8319999999999999</v>
      </c>
      <c r="R2948" s="180">
        <f>VLOOKUP(D2948,Plan1!$B$2:$S$5570,18,)/1000</f>
        <v>4.4729999999999999</v>
      </c>
      <c r="S2948" s="180">
        <f>VLOOKUP(D2948,Plan1!$B$2:$S$5570,6,)/1000</f>
        <v>4.7430000000000003</v>
      </c>
    </row>
    <row r="2949" spans="1:19" x14ac:dyDescent="0.25">
      <c r="A2949" s="178">
        <v>3374</v>
      </c>
      <c r="B2949" s="178">
        <v>-268028</v>
      </c>
      <c r="C2949" s="178">
        <v>-526269</v>
      </c>
      <c r="D2949" s="178" t="s">
        <v>4635</v>
      </c>
      <c r="E2949" s="178" t="s">
        <v>167</v>
      </c>
      <c r="F2949" s="178" t="s">
        <v>4434</v>
      </c>
      <c r="G2949" s="180">
        <f>VLOOKUP(D2949,Plan1!$B$2:$S$5570,7,)/1000</f>
        <v>5.585</v>
      </c>
      <c r="H2949" s="180">
        <f>VLOOKUP(D2949,Plan1!$B$2:$S$5570,8,)/1000</f>
        <v>5.492</v>
      </c>
      <c r="I2949" s="180">
        <f>VLOOKUP(D2949,Plan1!$B$2:$S$5570,9,)/1000</f>
        <v>5.5490000000000004</v>
      </c>
      <c r="J2949" s="180">
        <f>VLOOKUP(D2949,Plan1!$B$2:$S$5570,10,)/1000</f>
        <v>4.9950000000000001</v>
      </c>
      <c r="K2949" s="180">
        <f>VLOOKUP(D2949,Plan1!$B$2:$S$5570,11,)/1000</f>
        <v>4.1239999999999997</v>
      </c>
      <c r="L2949" s="180">
        <f>VLOOKUP(D2949,Plan1!$B$2:$S$5570,12,)/1000</f>
        <v>3.665</v>
      </c>
      <c r="M2949" s="180">
        <f>VLOOKUP(D2949,Plan1!$B$2:$S$5570,13,)/1000</f>
        <v>3.9649999999999999</v>
      </c>
      <c r="N2949" s="180">
        <f>VLOOKUP(D2949,Plan1!$B$2:$S$5570,14,)/1000</f>
        <v>4.7969999999999997</v>
      </c>
      <c r="O2949" s="180">
        <f>VLOOKUP(D2949,Plan1!$B$2:$S$5570,15,)/1000</f>
        <v>4.4969999999999999</v>
      </c>
      <c r="P2949" s="180">
        <f>VLOOKUP(D2949,Plan1!$B$2:$S$5570,16,)/1000</f>
        <v>5.0579999999999998</v>
      </c>
      <c r="Q2949" s="180">
        <f>VLOOKUP(D2949,Plan1!$B$2:$S$5570,17,)/1000</f>
        <v>5.5990000000000002</v>
      </c>
      <c r="R2949" s="180">
        <f>VLOOKUP(D2949,Plan1!$B$2:$S$5570,18,)/1000</f>
        <v>5.5430000000000001</v>
      </c>
      <c r="S2949" s="180">
        <f>VLOOKUP(D2949,Plan1!$B$2:$S$5570,6,)/1000</f>
        <v>4.9059999999999997</v>
      </c>
    </row>
    <row r="2950" spans="1:19" x14ac:dyDescent="0.25">
      <c r="A2950" s="178">
        <v>45299</v>
      </c>
      <c r="B2950" s="178">
        <v>-70598</v>
      </c>
      <c r="C2950" s="178">
        <v>-353183</v>
      </c>
      <c r="D2950" s="178" t="s">
        <v>2805</v>
      </c>
      <c r="E2950" s="178" t="s">
        <v>167</v>
      </c>
      <c r="F2950" s="178" t="s">
        <v>2709</v>
      </c>
      <c r="G2950" s="180">
        <f>VLOOKUP(D2950,Plan1!$B$2:$S$5570,7,)/1000</f>
        <v>5.4420000000000002</v>
      </c>
      <c r="H2950" s="180">
        <f>VLOOKUP(D2950,Plan1!$B$2:$S$5570,8,)/1000</f>
        <v>5.6020000000000003</v>
      </c>
      <c r="I2950" s="180">
        <f>VLOOKUP(D2950,Plan1!$B$2:$S$5570,9,)/1000</f>
        <v>5.875</v>
      </c>
      <c r="J2950" s="180">
        <f>VLOOKUP(D2950,Plan1!$B$2:$S$5570,10,)/1000</f>
        <v>5.4640000000000004</v>
      </c>
      <c r="K2950" s="180">
        <f>VLOOKUP(D2950,Plan1!$B$2:$S$5570,11,)/1000</f>
        <v>4.8940000000000001</v>
      </c>
      <c r="L2950" s="180">
        <f>VLOOKUP(D2950,Plan1!$B$2:$S$5570,12,)/1000</f>
        <v>4.5259999999999998</v>
      </c>
      <c r="M2950" s="180">
        <f>VLOOKUP(D2950,Plan1!$B$2:$S$5570,13,)/1000</f>
        <v>4.5949999999999998</v>
      </c>
      <c r="N2950" s="180">
        <f>VLOOKUP(D2950,Plan1!$B$2:$S$5570,14,)/1000</f>
        <v>5.3419999999999996</v>
      </c>
      <c r="O2950" s="180">
        <f>VLOOKUP(D2950,Plan1!$B$2:$S$5570,15,)/1000</f>
        <v>5.5919999999999996</v>
      </c>
      <c r="P2950" s="180">
        <f>VLOOKUP(D2950,Plan1!$B$2:$S$5570,16,)/1000</f>
        <v>5.7149999999999999</v>
      </c>
      <c r="Q2950" s="180">
        <f>VLOOKUP(D2950,Plan1!$B$2:$S$5570,17,)/1000</f>
        <v>5.8529999999999998</v>
      </c>
      <c r="R2950" s="180">
        <f>VLOOKUP(D2950,Plan1!$B$2:$S$5570,18,)/1000</f>
        <v>5.6369999999999996</v>
      </c>
      <c r="S2950" s="180">
        <f>VLOOKUP(D2950,Plan1!$B$2:$S$5570,6,)/1000</f>
        <v>5.3780000000000001</v>
      </c>
    </row>
    <row r="2951" spans="1:19" x14ac:dyDescent="0.25">
      <c r="A2951" s="178">
        <v>7293</v>
      </c>
      <c r="B2951" s="178">
        <v>-223049</v>
      </c>
      <c r="C2951" s="178">
        <v>-453777</v>
      </c>
      <c r="D2951" s="178" t="s">
        <v>1759</v>
      </c>
      <c r="E2951" s="178" t="s">
        <v>167</v>
      </c>
      <c r="F2951" s="178" t="s">
        <v>1727</v>
      </c>
      <c r="G2951" s="180">
        <f>VLOOKUP(D2951,Plan1!$B$2:$S$5570,7,)/1000</f>
        <v>4.7549999999999999</v>
      </c>
      <c r="H2951" s="180">
        <f>VLOOKUP(D2951,Plan1!$B$2:$S$5570,8,)/1000</f>
        <v>5.2569999999999997</v>
      </c>
      <c r="I2951" s="180">
        <f>VLOOKUP(D2951,Plan1!$B$2:$S$5570,9,)/1000</f>
        <v>4.915</v>
      </c>
      <c r="J2951" s="180">
        <f>VLOOKUP(D2951,Plan1!$B$2:$S$5570,10,)/1000</f>
        <v>5.0570000000000004</v>
      </c>
      <c r="K2951" s="180">
        <f>VLOOKUP(D2951,Plan1!$B$2:$S$5570,11,)/1000</f>
        <v>4.7050000000000001</v>
      </c>
      <c r="L2951" s="180">
        <f>VLOOKUP(D2951,Plan1!$B$2:$S$5570,12,)/1000</f>
        <v>4.657</v>
      </c>
      <c r="M2951" s="180">
        <f>VLOOKUP(D2951,Plan1!$B$2:$S$5570,13,)/1000</f>
        <v>4.8600000000000003</v>
      </c>
      <c r="N2951" s="180">
        <f>VLOOKUP(D2951,Plan1!$B$2:$S$5570,14,)/1000</f>
        <v>5.6340000000000003</v>
      </c>
      <c r="O2951" s="180">
        <f>VLOOKUP(D2951,Plan1!$B$2:$S$5570,15,)/1000</f>
        <v>5.2919999999999998</v>
      </c>
      <c r="P2951" s="180">
        <f>VLOOKUP(D2951,Plan1!$B$2:$S$5570,16,)/1000</f>
        <v>5.1639999999999997</v>
      </c>
      <c r="Q2951" s="180">
        <f>VLOOKUP(D2951,Plan1!$B$2:$S$5570,17,)/1000</f>
        <v>4.7809999999999997</v>
      </c>
      <c r="R2951" s="180">
        <f>VLOOKUP(D2951,Plan1!$B$2:$S$5570,18,)/1000</f>
        <v>4.9119999999999999</v>
      </c>
      <c r="S2951" s="180">
        <f>VLOOKUP(D2951,Plan1!$B$2:$S$5570,6,)/1000</f>
        <v>4.9989999999999997</v>
      </c>
    </row>
    <row r="2952" spans="1:19" x14ac:dyDescent="0.25">
      <c r="A2952" s="178">
        <v>5556</v>
      </c>
      <c r="B2952" s="178">
        <v>-236162</v>
      </c>
      <c r="C2952" s="178">
        <v>-532058</v>
      </c>
      <c r="D2952" s="178" t="s">
        <v>3167</v>
      </c>
      <c r="E2952" s="178" t="s">
        <v>167</v>
      </c>
      <c r="F2952" s="178" t="s">
        <v>2912</v>
      </c>
      <c r="G2952" s="180">
        <f>VLOOKUP(D2952,Plan1!$B$2:$S$5570,7,)/1000</f>
        <v>5.4279999999999999</v>
      </c>
      <c r="H2952" s="180">
        <f>VLOOKUP(D2952,Plan1!$B$2:$S$5570,8,)/1000</f>
        <v>5.6020000000000003</v>
      </c>
      <c r="I2952" s="180">
        <f>VLOOKUP(D2952,Plan1!$B$2:$S$5570,9,)/1000</f>
        <v>5.6189999999999998</v>
      </c>
      <c r="J2952" s="180">
        <f>VLOOKUP(D2952,Plan1!$B$2:$S$5570,10,)/1000</f>
        <v>5.2549999999999999</v>
      </c>
      <c r="K2952" s="180">
        <f>VLOOKUP(D2952,Plan1!$B$2:$S$5570,11,)/1000</f>
        <v>4.4770000000000003</v>
      </c>
      <c r="L2952" s="180">
        <f>VLOOKUP(D2952,Plan1!$B$2:$S$5570,12,)/1000</f>
        <v>4.1710000000000003</v>
      </c>
      <c r="M2952" s="180">
        <f>VLOOKUP(D2952,Plan1!$B$2:$S$5570,13,)/1000</f>
        <v>4.3710000000000004</v>
      </c>
      <c r="N2952" s="180">
        <f>VLOOKUP(D2952,Plan1!$B$2:$S$5570,14,)/1000</f>
        <v>5.274</v>
      </c>
      <c r="O2952" s="180">
        <f>VLOOKUP(D2952,Plan1!$B$2:$S$5570,15,)/1000</f>
        <v>4.9779999999999998</v>
      </c>
      <c r="P2952" s="180">
        <f>VLOOKUP(D2952,Plan1!$B$2:$S$5570,16,)/1000</f>
        <v>5.298</v>
      </c>
      <c r="Q2952" s="180">
        <f>VLOOKUP(D2952,Plan1!$B$2:$S$5570,17,)/1000</f>
        <v>5.5780000000000003</v>
      </c>
      <c r="R2952" s="180">
        <f>VLOOKUP(D2952,Plan1!$B$2:$S$5570,18,)/1000</f>
        <v>5.6539999999999999</v>
      </c>
      <c r="S2952" s="180">
        <f>VLOOKUP(D2952,Plan1!$B$2:$S$5570,6,)/1000</f>
        <v>5.1420000000000003</v>
      </c>
    </row>
    <row r="2953" spans="1:19" x14ac:dyDescent="0.25">
      <c r="A2953" s="178">
        <v>5677</v>
      </c>
      <c r="B2953" s="178">
        <v>-234848</v>
      </c>
      <c r="C2953" s="178">
        <v>-517932</v>
      </c>
      <c r="D2953" s="178" t="s">
        <v>3181</v>
      </c>
      <c r="E2953" s="178" t="s">
        <v>167</v>
      </c>
      <c r="F2953" s="178" t="s">
        <v>2912</v>
      </c>
      <c r="G2953" s="180">
        <f>VLOOKUP(D2953,Plan1!$B$2:$S$5570,7,)/1000</f>
        <v>5.2149999999999999</v>
      </c>
      <c r="H2953" s="180">
        <f>VLOOKUP(D2953,Plan1!$B$2:$S$5570,8,)/1000</f>
        <v>5.5430000000000001</v>
      </c>
      <c r="I2953" s="180">
        <f>VLOOKUP(D2953,Plan1!$B$2:$S$5570,9,)/1000</f>
        <v>5.5060000000000002</v>
      </c>
      <c r="J2953" s="180">
        <f>VLOOKUP(D2953,Plan1!$B$2:$S$5570,10,)/1000</f>
        <v>5.3040000000000003</v>
      </c>
      <c r="K2953" s="180">
        <f>VLOOKUP(D2953,Plan1!$B$2:$S$5570,11,)/1000</f>
        <v>4.5460000000000003</v>
      </c>
      <c r="L2953" s="180">
        <f>VLOOKUP(D2953,Plan1!$B$2:$S$5570,12,)/1000</f>
        <v>4.3390000000000004</v>
      </c>
      <c r="M2953" s="180">
        <f>VLOOKUP(D2953,Plan1!$B$2:$S$5570,13,)/1000</f>
        <v>4.5279999999999996</v>
      </c>
      <c r="N2953" s="180">
        <f>VLOOKUP(D2953,Plan1!$B$2:$S$5570,14,)/1000</f>
        <v>5.383</v>
      </c>
      <c r="O2953" s="180">
        <f>VLOOKUP(D2953,Plan1!$B$2:$S$5570,15,)/1000</f>
        <v>5.0449999999999999</v>
      </c>
      <c r="P2953" s="180">
        <f>VLOOKUP(D2953,Plan1!$B$2:$S$5570,16,)/1000</f>
        <v>5.2149999999999999</v>
      </c>
      <c r="Q2953" s="180">
        <f>VLOOKUP(D2953,Plan1!$B$2:$S$5570,17,)/1000</f>
        <v>5.4420000000000002</v>
      </c>
      <c r="R2953" s="180">
        <f>VLOOKUP(D2953,Plan1!$B$2:$S$5570,18,)/1000</f>
        <v>5.5049999999999999</v>
      </c>
      <c r="S2953" s="180">
        <f>VLOOKUP(D2953,Plan1!$B$2:$S$5570,6,)/1000</f>
        <v>5.1310000000000002</v>
      </c>
    </row>
    <row r="2954" spans="1:19" x14ac:dyDescent="0.25">
      <c r="A2954" s="178">
        <v>10570</v>
      </c>
      <c r="B2954" s="178">
        <v>-20377</v>
      </c>
      <c r="C2954" s="178">
        <v>-434144</v>
      </c>
      <c r="D2954" s="178" t="s">
        <v>2055</v>
      </c>
      <c r="E2954" s="178" t="s">
        <v>167</v>
      </c>
      <c r="F2954" s="178" t="s">
        <v>1727</v>
      </c>
      <c r="G2954" s="180">
        <f>VLOOKUP(D2954,Plan1!$B$2:$S$5570,7,)/1000</f>
        <v>4.7530000000000001</v>
      </c>
      <c r="H2954" s="180">
        <f>VLOOKUP(D2954,Plan1!$B$2:$S$5570,8,)/1000</f>
        <v>5.2939999999999996</v>
      </c>
      <c r="I2954" s="180">
        <f>VLOOKUP(D2954,Plan1!$B$2:$S$5570,9,)/1000</f>
        <v>4.6849999999999996</v>
      </c>
      <c r="J2954" s="180">
        <f>VLOOKUP(D2954,Plan1!$B$2:$S$5570,10,)/1000</f>
        <v>4.6859999999999999</v>
      </c>
      <c r="K2954" s="180">
        <f>VLOOKUP(D2954,Plan1!$B$2:$S$5570,11,)/1000</f>
        <v>4.4580000000000002</v>
      </c>
      <c r="L2954" s="180">
        <f>VLOOKUP(D2954,Plan1!$B$2:$S$5570,12,)/1000</f>
        <v>4.468</v>
      </c>
      <c r="M2954" s="180">
        <f>VLOOKUP(D2954,Plan1!$B$2:$S$5570,13,)/1000</f>
        <v>4.6349999999999998</v>
      </c>
      <c r="N2954" s="180">
        <f>VLOOKUP(D2954,Plan1!$B$2:$S$5570,14,)/1000</f>
        <v>5.3860000000000001</v>
      </c>
      <c r="O2954" s="180">
        <f>VLOOKUP(D2954,Plan1!$B$2:$S$5570,15,)/1000</f>
        <v>5.1420000000000003</v>
      </c>
      <c r="P2954" s="180">
        <f>VLOOKUP(D2954,Plan1!$B$2:$S$5570,16,)/1000</f>
        <v>4.7450000000000001</v>
      </c>
      <c r="Q2954" s="180">
        <f>VLOOKUP(D2954,Plan1!$B$2:$S$5570,17,)/1000</f>
        <v>4.2169999999999996</v>
      </c>
      <c r="R2954" s="180">
        <f>VLOOKUP(D2954,Plan1!$B$2:$S$5570,18,)/1000</f>
        <v>4.59</v>
      </c>
      <c r="S2954" s="180">
        <f>VLOOKUP(D2954,Plan1!$B$2:$S$5570,6,)/1000</f>
        <v>4.7549999999999999</v>
      </c>
    </row>
    <row r="2955" spans="1:19" x14ac:dyDescent="0.25">
      <c r="A2955" s="178">
        <v>936</v>
      </c>
      <c r="B2955" s="178">
        <v>-30353</v>
      </c>
      <c r="C2955" s="178">
        <v>-515829</v>
      </c>
      <c r="D2955" s="178" t="s">
        <v>3940</v>
      </c>
      <c r="E2955" s="178" t="s">
        <v>167</v>
      </c>
      <c r="F2955" s="178" t="s">
        <v>3898</v>
      </c>
      <c r="G2955" s="180">
        <f>VLOOKUP(D2955,Plan1!$B$2:$S$5570,7,)/1000</f>
        <v>5.484</v>
      </c>
      <c r="H2955" s="180">
        <f>VLOOKUP(D2955,Plan1!$B$2:$S$5570,8,)/1000</f>
        <v>5.3550000000000004</v>
      </c>
      <c r="I2955" s="180">
        <f>VLOOKUP(D2955,Plan1!$B$2:$S$5570,9,)/1000</f>
        <v>5.093</v>
      </c>
      <c r="J2955" s="180">
        <f>VLOOKUP(D2955,Plan1!$B$2:$S$5570,10,)/1000</f>
        <v>4.601</v>
      </c>
      <c r="K2955" s="180">
        <f>VLOOKUP(D2955,Plan1!$B$2:$S$5570,11,)/1000</f>
        <v>3.7480000000000002</v>
      </c>
      <c r="L2955" s="180">
        <f>VLOOKUP(D2955,Plan1!$B$2:$S$5570,12,)/1000</f>
        <v>3.323</v>
      </c>
      <c r="M2955" s="180">
        <f>VLOOKUP(D2955,Plan1!$B$2:$S$5570,13,)/1000</f>
        <v>3.536</v>
      </c>
      <c r="N2955" s="180">
        <f>VLOOKUP(D2955,Plan1!$B$2:$S$5570,14,)/1000</f>
        <v>4.0179999999999998</v>
      </c>
      <c r="O2955" s="180">
        <f>VLOOKUP(D2955,Plan1!$B$2:$S$5570,15,)/1000</f>
        <v>3.9540000000000002</v>
      </c>
      <c r="P2955" s="180">
        <f>VLOOKUP(D2955,Plan1!$B$2:$S$5570,16,)/1000</f>
        <v>4.6390000000000002</v>
      </c>
      <c r="Q2955" s="180">
        <f>VLOOKUP(D2955,Plan1!$B$2:$S$5570,17,)/1000</f>
        <v>5.4790000000000001</v>
      </c>
      <c r="R2955" s="180">
        <f>VLOOKUP(D2955,Plan1!$B$2:$S$5570,18,)/1000</f>
        <v>5.5449999999999999</v>
      </c>
      <c r="S2955" s="180">
        <f>VLOOKUP(D2955,Plan1!$B$2:$S$5570,6,)/1000</f>
        <v>4.5640000000000001</v>
      </c>
    </row>
    <row r="2956" spans="1:19" x14ac:dyDescent="0.25">
      <c r="A2956" s="178">
        <v>3048</v>
      </c>
      <c r="B2956" s="178">
        <v>-273572</v>
      </c>
      <c r="C2956" s="178">
        <v>-521471</v>
      </c>
      <c r="D2956" s="178" t="s">
        <v>4362</v>
      </c>
      <c r="E2956" s="178" t="s">
        <v>167</v>
      </c>
      <c r="F2956" s="178" t="s">
        <v>3898</v>
      </c>
      <c r="G2956" s="180">
        <f>VLOOKUP(D2956,Plan1!$B$2:$S$5570,7,)/1000</f>
        <v>5.641</v>
      </c>
      <c r="H2956" s="180">
        <f>VLOOKUP(D2956,Plan1!$B$2:$S$5570,8,)/1000</f>
        <v>5.6280000000000001</v>
      </c>
      <c r="I2956" s="180">
        <f>VLOOKUP(D2956,Plan1!$B$2:$S$5570,9,)/1000</f>
        <v>5.4960000000000004</v>
      </c>
      <c r="J2956" s="180">
        <f>VLOOKUP(D2956,Plan1!$B$2:$S$5570,10,)/1000</f>
        <v>4.8630000000000004</v>
      </c>
      <c r="K2956" s="180">
        <f>VLOOKUP(D2956,Plan1!$B$2:$S$5570,11,)/1000</f>
        <v>3.9950000000000001</v>
      </c>
      <c r="L2956" s="180">
        <f>VLOOKUP(D2956,Plan1!$B$2:$S$5570,12,)/1000</f>
        <v>3.4830000000000001</v>
      </c>
      <c r="M2956" s="180">
        <f>VLOOKUP(D2956,Plan1!$B$2:$S$5570,13,)/1000</f>
        <v>3.8719999999999999</v>
      </c>
      <c r="N2956" s="180">
        <f>VLOOKUP(D2956,Plan1!$B$2:$S$5570,14,)/1000</f>
        <v>4.681</v>
      </c>
      <c r="O2956" s="180">
        <f>VLOOKUP(D2956,Plan1!$B$2:$S$5570,15,)/1000</f>
        <v>4.3949999999999996</v>
      </c>
      <c r="P2956" s="180">
        <f>VLOOKUP(D2956,Plan1!$B$2:$S$5570,16,)/1000</f>
        <v>5.0330000000000004</v>
      </c>
      <c r="Q2956" s="180">
        <f>VLOOKUP(D2956,Plan1!$B$2:$S$5570,17,)/1000</f>
        <v>5.6680000000000001</v>
      </c>
      <c r="R2956" s="180">
        <f>VLOOKUP(D2956,Plan1!$B$2:$S$5570,18,)/1000</f>
        <v>5.7119999999999997</v>
      </c>
      <c r="S2956" s="180">
        <f>VLOOKUP(D2956,Plan1!$B$2:$S$5570,6,)/1000</f>
        <v>4.8719999999999999</v>
      </c>
    </row>
    <row r="2957" spans="1:19" x14ac:dyDescent="0.25">
      <c r="A2957" s="178">
        <v>34785</v>
      </c>
      <c r="B2957" s="178">
        <v>-97942</v>
      </c>
      <c r="C2957" s="178">
        <v>-496557</v>
      </c>
      <c r="D2957" s="178" t="s">
        <v>5425</v>
      </c>
      <c r="E2957" s="178" t="s">
        <v>167</v>
      </c>
      <c r="F2957" s="178" t="s">
        <v>5370</v>
      </c>
      <c r="G2957" s="180">
        <f>VLOOKUP(D2957,Plan1!$B$2:$S$5570,7,)/1000</f>
        <v>4.7160000000000002</v>
      </c>
      <c r="H2957" s="180">
        <f>VLOOKUP(D2957,Plan1!$B$2:$S$5570,8,)/1000</f>
        <v>4.8620000000000001</v>
      </c>
      <c r="I2957" s="180">
        <f>VLOOKUP(D2957,Plan1!$B$2:$S$5570,9,)/1000</f>
        <v>4.78</v>
      </c>
      <c r="J2957" s="180">
        <f>VLOOKUP(D2957,Plan1!$B$2:$S$5570,10,)/1000</f>
        <v>4.9130000000000003</v>
      </c>
      <c r="K2957" s="180">
        <f>VLOOKUP(D2957,Plan1!$B$2:$S$5570,11,)/1000</f>
        <v>5.2590000000000003</v>
      </c>
      <c r="L2957" s="180">
        <f>VLOOKUP(D2957,Plan1!$B$2:$S$5570,12,)/1000</f>
        <v>5.5339999999999998</v>
      </c>
      <c r="M2957" s="180">
        <f>VLOOKUP(D2957,Plan1!$B$2:$S$5570,13,)/1000</f>
        <v>5.7880000000000003</v>
      </c>
      <c r="N2957" s="180">
        <f>VLOOKUP(D2957,Plan1!$B$2:$S$5570,14,)/1000</f>
        <v>6.2530000000000001</v>
      </c>
      <c r="O2957" s="180">
        <f>VLOOKUP(D2957,Plan1!$B$2:$S$5570,15,)/1000</f>
        <v>5.6050000000000004</v>
      </c>
      <c r="P2957" s="180">
        <f>VLOOKUP(D2957,Plan1!$B$2:$S$5570,16,)/1000</f>
        <v>5.0709999999999997</v>
      </c>
      <c r="Q2957" s="180">
        <f>VLOOKUP(D2957,Plan1!$B$2:$S$5570,17,)/1000</f>
        <v>4.7850000000000001</v>
      </c>
      <c r="R2957" s="180">
        <f>VLOOKUP(D2957,Plan1!$B$2:$S$5570,18,)/1000</f>
        <v>4.7290000000000001</v>
      </c>
      <c r="S2957" s="180">
        <f>VLOOKUP(D2957,Plan1!$B$2:$S$5570,6,)/1000</f>
        <v>5.1909999999999998</v>
      </c>
    </row>
    <row r="2958" spans="1:19" x14ac:dyDescent="0.25">
      <c r="A2958" s="178">
        <v>8076</v>
      </c>
      <c r="B2958" s="178">
        <v>-217964</v>
      </c>
      <c r="C2958" s="178">
        <v>-511829</v>
      </c>
      <c r="D2958" s="178" t="s">
        <v>5057</v>
      </c>
      <c r="E2958" s="178" t="s">
        <v>167</v>
      </c>
      <c r="F2958" s="178" t="s">
        <v>4704</v>
      </c>
      <c r="G2958" s="180">
        <f>VLOOKUP(D2958,Plan1!$B$2:$S$5570,7,)/1000</f>
        <v>5.35</v>
      </c>
      <c r="H2958" s="180">
        <f>VLOOKUP(D2958,Plan1!$B$2:$S$5570,8,)/1000</f>
        <v>5.7009999999999996</v>
      </c>
      <c r="I2958" s="180">
        <f>VLOOKUP(D2958,Plan1!$B$2:$S$5570,9,)/1000</f>
        <v>5.6870000000000003</v>
      </c>
      <c r="J2958" s="180">
        <f>VLOOKUP(D2958,Plan1!$B$2:$S$5570,10,)/1000</f>
        <v>5.5209999999999999</v>
      </c>
      <c r="K2958" s="180">
        <f>VLOOKUP(D2958,Plan1!$B$2:$S$5570,11,)/1000</f>
        <v>4.9219999999999997</v>
      </c>
      <c r="L2958" s="180">
        <f>VLOOKUP(D2958,Plan1!$B$2:$S$5570,12,)/1000</f>
        <v>4.7240000000000002</v>
      </c>
      <c r="M2958" s="180">
        <f>VLOOKUP(D2958,Plan1!$B$2:$S$5570,13,)/1000</f>
        <v>4.8570000000000002</v>
      </c>
      <c r="N2958" s="180">
        <f>VLOOKUP(D2958,Plan1!$B$2:$S$5570,14,)/1000</f>
        <v>5.72</v>
      </c>
      <c r="O2958" s="180">
        <f>VLOOKUP(D2958,Plan1!$B$2:$S$5570,15,)/1000</f>
        <v>5.2080000000000002</v>
      </c>
      <c r="P2958" s="180">
        <f>VLOOKUP(D2958,Plan1!$B$2:$S$5570,16,)/1000</f>
        <v>5.4269999999999996</v>
      </c>
      <c r="Q2958" s="180">
        <f>VLOOKUP(D2958,Plan1!$B$2:$S$5570,17,)/1000</f>
        <v>5.5259999999999998</v>
      </c>
      <c r="R2958" s="180">
        <f>VLOOKUP(D2958,Plan1!$B$2:$S$5570,18,)/1000</f>
        <v>5.6070000000000002</v>
      </c>
      <c r="S2958" s="180">
        <f>VLOOKUP(D2958,Plan1!$B$2:$S$5570,6,)/1000</f>
        <v>5.3540000000000001</v>
      </c>
    </row>
    <row r="2959" spans="1:19" x14ac:dyDescent="0.25">
      <c r="A2959" s="178">
        <v>35647</v>
      </c>
      <c r="B2959" s="178">
        <v>-9584</v>
      </c>
      <c r="C2959" s="178">
        <v>-363048</v>
      </c>
      <c r="D2959" s="178" t="s">
        <v>231</v>
      </c>
      <c r="E2959" s="178" t="s">
        <v>167</v>
      </c>
      <c r="F2959" s="178" t="s">
        <v>192</v>
      </c>
      <c r="G2959" s="180">
        <f>VLOOKUP(D2959,Plan1!$B$2:$S$5570,7,)/1000</f>
        <v>5.6059999999999999</v>
      </c>
      <c r="H2959" s="180">
        <f>VLOOKUP(D2959,Plan1!$B$2:$S$5570,8,)/1000</f>
        <v>5.6079999999999997</v>
      </c>
      <c r="I2959" s="180">
        <f>VLOOKUP(D2959,Plan1!$B$2:$S$5570,9,)/1000</f>
        <v>5.7779999999999996</v>
      </c>
      <c r="J2959" s="180">
        <f>VLOOKUP(D2959,Plan1!$B$2:$S$5570,10,)/1000</f>
        <v>5.2830000000000004</v>
      </c>
      <c r="K2959" s="180">
        <f>VLOOKUP(D2959,Plan1!$B$2:$S$5570,11,)/1000</f>
        <v>4.4870000000000001</v>
      </c>
      <c r="L2959" s="180">
        <f>VLOOKUP(D2959,Plan1!$B$2:$S$5570,12,)/1000</f>
        <v>4.1449999999999996</v>
      </c>
      <c r="M2959" s="180">
        <f>VLOOKUP(D2959,Plan1!$B$2:$S$5570,13,)/1000</f>
        <v>4.2130000000000001</v>
      </c>
      <c r="N2959" s="180">
        <f>VLOOKUP(D2959,Plan1!$B$2:$S$5570,14,)/1000</f>
        <v>4.7530000000000001</v>
      </c>
      <c r="O2959" s="180">
        <f>VLOOKUP(D2959,Plan1!$B$2:$S$5570,15,)/1000</f>
        <v>5.4580000000000002</v>
      </c>
      <c r="P2959" s="180">
        <f>VLOOKUP(D2959,Plan1!$B$2:$S$5570,16,)/1000</f>
        <v>5.5880000000000001</v>
      </c>
      <c r="Q2959" s="180">
        <f>VLOOKUP(D2959,Plan1!$B$2:$S$5570,17,)/1000</f>
        <v>5.9630000000000001</v>
      </c>
      <c r="R2959" s="180">
        <f>VLOOKUP(D2959,Plan1!$B$2:$S$5570,18,)/1000</f>
        <v>5.8570000000000002</v>
      </c>
      <c r="S2959" s="180">
        <f>VLOOKUP(D2959,Plan1!$B$2:$S$5570,6,)/1000</f>
        <v>5.2279999999999998</v>
      </c>
    </row>
    <row r="2960" spans="1:19" x14ac:dyDescent="0.25">
      <c r="A2960" s="178">
        <v>6468</v>
      </c>
      <c r="B2960" s="178">
        <v>-229359</v>
      </c>
      <c r="C2960" s="178">
        <v>-42825</v>
      </c>
      <c r="D2960" s="178" t="s">
        <v>3671</v>
      </c>
      <c r="E2960" s="178" t="s">
        <v>167</v>
      </c>
      <c r="F2960" s="178" t="s">
        <v>3664</v>
      </c>
      <c r="G2960" s="180">
        <f>VLOOKUP(D2960,Plan1!$B$2:$S$5570,7,)/1000</f>
        <v>5.5460000000000003</v>
      </c>
      <c r="H2960" s="180">
        <f>VLOOKUP(D2960,Plan1!$B$2:$S$5570,8,)/1000</f>
        <v>6.0679999999999996</v>
      </c>
      <c r="I2960" s="180">
        <f>VLOOKUP(D2960,Plan1!$B$2:$S$5570,9,)/1000</f>
        <v>5.3179999999999996</v>
      </c>
      <c r="J2960" s="180">
        <f>VLOOKUP(D2960,Plan1!$B$2:$S$5570,10,)/1000</f>
        <v>5.05</v>
      </c>
      <c r="K2960" s="180">
        <f>VLOOKUP(D2960,Plan1!$B$2:$S$5570,11,)/1000</f>
        <v>4.4349999999999996</v>
      </c>
      <c r="L2960" s="180">
        <f>VLOOKUP(D2960,Plan1!$B$2:$S$5570,12,)/1000</f>
        <v>4.33</v>
      </c>
      <c r="M2960" s="180">
        <f>VLOOKUP(D2960,Plan1!$B$2:$S$5570,13,)/1000</f>
        <v>4.2649999999999997</v>
      </c>
      <c r="N2960" s="180">
        <f>VLOOKUP(D2960,Plan1!$B$2:$S$5570,14,)/1000</f>
        <v>4.9969999999999999</v>
      </c>
      <c r="O2960" s="180">
        <f>VLOOKUP(D2960,Plan1!$B$2:$S$5570,15,)/1000</f>
        <v>4.7569999999999997</v>
      </c>
      <c r="P2960" s="180">
        <f>VLOOKUP(D2960,Plan1!$B$2:$S$5570,16,)/1000</f>
        <v>4.9409999999999998</v>
      </c>
      <c r="Q2960" s="180">
        <f>VLOOKUP(D2960,Plan1!$B$2:$S$5570,17,)/1000</f>
        <v>4.78</v>
      </c>
      <c r="R2960" s="180">
        <f>VLOOKUP(D2960,Plan1!$B$2:$S$5570,18,)/1000</f>
        <v>5.3239999999999998</v>
      </c>
      <c r="S2960" s="180">
        <f>VLOOKUP(D2960,Plan1!$B$2:$S$5570,6,)/1000</f>
        <v>4.984</v>
      </c>
    </row>
    <row r="2961" spans="1:19" x14ac:dyDescent="0.25">
      <c r="A2961" s="178">
        <v>14033</v>
      </c>
      <c r="B2961" s="178">
        <v>-185084</v>
      </c>
      <c r="C2961" s="178">
        <v>-420826</v>
      </c>
      <c r="D2961" s="178" t="s">
        <v>2360</v>
      </c>
      <c r="E2961" s="178" t="s">
        <v>167</v>
      </c>
      <c r="F2961" s="178" t="s">
        <v>1727</v>
      </c>
      <c r="G2961" s="180">
        <f>VLOOKUP(D2961,Plan1!$B$2:$S$5570,7,)/1000</f>
        <v>5.4630000000000001</v>
      </c>
      <c r="H2961" s="180">
        <f>VLOOKUP(D2961,Plan1!$B$2:$S$5570,8,)/1000</f>
        <v>5.9459999999999997</v>
      </c>
      <c r="I2961" s="180">
        <f>VLOOKUP(D2961,Plan1!$B$2:$S$5570,9,)/1000</f>
        <v>5.4950000000000001</v>
      </c>
      <c r="J2961" s="180">
        <f>VLOOKUP(D2961,Plan1!$B$2:$S$5570,10,)/1000</f>
        <v>5.1100000000000003</v>
      </c>
      <c r="K2961" s="180">
        <f>VLOOKUP(D2961,Plan1!$B$2:$S$5570,11,)/1000</f>
        <v>4.609</v>
      </c>
      <c r="L2961" s="180">
        <f>VLOOKUP(D2961,Plan1!$B$2:$S$5570,12,)/1000</f>
        <v>4.5149999999999997</v>
      </c>
      <c r="M2961" s="180">
        <f>VLOOKUP(D2961,Plan1!$B$2:$S$5570,13,)/1000</f>
        <v>4.5119999999999996</v>
      </c>
      <c r="N2961" s="180">
        <f>VLOOKUP(D2961,Plan1!$B$2:$S$5570,14,)/1000</f>
        <v>5.0860000000000003</v>
      </c>
      <c r="O2961" s="180">
        <f>VLOOKUP(D2961,Plan1!$B$2:$S$5570,15,)/1000</f>
        <v>5.2050000000000001</v>
      </c>
      <c r="P2961" s="180">
        <f>VLOOKUP(D2961,Plan1!$B$2:$S$5570,16,)/1000</f>
        <v>5.1289999999999996</v>
      </c>
      <c r="Q2961" s="180">
        <f>VLOOKUP(D2961,Plan1!$B$2:$S$5570,17,)/1000</f>
        <v>4.5890000000000004</v>
      </c>
      <c r="R2961" s="180">
        <f>VLOOKUP(D2961,Plan1!$B$2:$S$5570,18,)/1000</f>
        <v>5.2629999999999999</v>
      </c>
      <c r="S2961" s="180">
        <f>VLOOKUP(D2961,Plan1!$B$2:$S$5570,6,)/1000</f>
        <v>5.077</v>
      </c>
    </row>
    <row r="2962" spans="1:19" x14ac:dyDescent="0.25">
      <c r="A2962" s="178">
        <v>12414</v>
      </c>
      <c r="B2962" s="178">
        <v>-194118</v>
      </c>
      <c r="C2962" s="178">
        <v>-40546</v>
      </c>
      <c r="D2962" s="178" t="s">
        <v>1031</v>
      </c>
      <c r="E2962" s="178" t="s">
        <v>167</v>
      </c>
      <c r="F2962" s="178" t="s">
        <v>979</v>
      </c>
      <c r="G2962" s="180">
        <f>VLOOKUP(D2962,Plan1!$B$2:$S$5570,7,)/1000</f>
        <v>5.4340000000000002</v>
      </c>
      <c r="H2962" s="180">
        <f>VLOOKUP(D2962,Plan1!$B$2:$S$5570,8,)/1000</f>
        <v>5.8140000000000001</v>
      </c>
      <c r="I2962" s="180">
        <f>VLOOKUP(D2962,Plan1!$B$2:$S$5570,9,)/1000</f>
        <v>5.3490000000000002</v>
      </c>
      <c r="J2962" s="180">
        <f>VLOOKUP(D2962,Plan1!$B$2:$S$5570,10,)/1000</f>
        <v>4.9269999999999996</v>
      </c>
      <c r="K2962" s="180">
        <f>VLOOKUP(D2962,Plan1!$B$2:$S$5570,11,)/1000</f>
        <v>4.5030000000000001</v>
      </c>
      <c r="L2962" s="180">
        <f>VLOOKUP(D2962,Plan1!$B$2:$S$5570,12,)/1000</f>
        <v>4.3390000000000004</v>
      </c>
      <c r="M2962" s="180">
        <f>VLOOKUP(D2962,Plan1!$B$2:$S$5570,13,)/1000</f>
        <v>4.319</v>
      </c>
      <c r="N2962" s="180">
        <f>VLOOKUP(D2962,Plan1!$B$2:$S$5570,14,)/1000</f>
        <v>4.7750000000000004</v>
      </c>
      <c r="O2962" s="180">
        <f>VLOOKUP(D2962,Plan1!$B$2:$S$5570,15,)/1000</f>
        <v>4.899</v>
      </c>
      <c r="P2962" s="180">
        <f>VLOOKUP(D2962,Plan1!$B$2:$S$5570,16,)/1000</f>
        <v>4.7350000000000003</v>
      </c>
      <c r="Q2962" s="180">
        <f>VLOOKUP(D2962,Plan1!$B$2:$S$5570,17,)/1000</f>
        <v>4.5090000000000003</v>
      </c>
      <c r="R2962" s="180">
        <f>VLOOKUP(D2962,Plan1!$B$2:$S$5570,18,)/1000</f>
        <v>5.1189999999999998</v>
      </c>
      <c r="S2962" s="180">
        <f>VLOOKUP(D2962,Plan1!$B$2:$S$5570,6,)/1000</f>
        <v>4.8940000000000001</v>
      </c>
    </row>
    <row r="2963" spans="1:19" x14ac:dyDescent="0.25">
      <c r="A2963" s="178">
        <v>5470</v>
      </c>
      <c r="B2963" s="178">
        <v>-23743</v>
      </c>
      <c r="C2963" s="178">
        <v>-513142</v>
      </c>
      <c r="D2963" s="178" t="s">
        <v>3162</v>
      </c>
      <c r="E2963" s="178" t="s">
        <v>167</v>
      </c>
      <c r="F2963" s="178" t="s">
        <v>2912</v>
      </c>
      <c r="G2963" s="180">
        <f>VLOOKUP(D2963,Plan1!$B$2:$S$5570,7,)/1000</f>
        <v>5.26</v>
      </c>
      <c r="H2963" s="180">
        <f>VLOOKUP(D2963,Plan1!$B$2:$S$5570,8,)/1000</f>
        <v>5.3739999999999997</v>
      </c>
      <c r="I2963" s="180">
        <f>VLOOKUP(D2963,Plan1!$B$2:$S$5570,9,)/1000</f>
        <v>5.5</v>
      </c>
      <c r="J2963" s="180">
        <f>VLOOKUP(D2963,Plan1!$B$2:$S$5570,10,)/1000</f>
        <v>5.2990000000000004</v>
      </c>
      <c r="K2963" s="180">
        <f>VLOOKUP(D2963,Plan1!$B$2:$S$5570,11,)/1000</f>
        <v>4.4909999999999997</v>
      </c>
      <c r="L2963" s="180">
        <f>VLOOKUP(D2963,Plan1!$B$2:$S$5570,12,)/1000</f>
        <v>4.2750000000000004</v>
      </c>
      <c r="M2963" s="180">
        <f>VLOOKUP(D2963,Plan1!$B$2:$S$5570,13,)/1000</f>
        <v>4.4710000000000001</v>
      </c>
      <c r="N2963" s="180">
        <f>VLOOKUP(D2963,Plan1!$B$2:$S$5570,14,)/1000</f>
        <v>5.38</v>
      </c>
      <c r="O2963" s="180">
        <f>VLOOKUP(D2963,Plan1!$B$2:$S$5570,15,)/1000</f>
        <v>4.9980000000000002</v>
      </c>
      <c r="P2963" s="180">
        <f>VLOOKUP(D2963,Plan1!$B$2:$S$5570,16,)/1000</f>
        <v>5.133</v>
      </c>
      <c r="Q2963" s="180">
        <f>VLOOKUP(D2963,Plan1!$B$2:$S$5570,17,)/1000</f>
        <v>5.4160000000000004</v>
      </c>
      <c r="R2963" s="180">
        <f>VLOOKUP(D2963,Plan1!$B$2:$S$5570,18,)/1000</f>
        <v>5.4340000000000002</v>
      </c>
      <c r="S2963" s="180">
        <f>VLOOKUP(D2963,Plan1!$B$2:$S$5570,6,)/1000</f>
        <v>5.0860000000000003</v>
      </c>
    </row>
    <row r="2964" spans="1:19" x14ac:dyDescent="0.25">
      <c r="A2964" s="178">
        <v>6644</v>
      </c>
      <c r="B2964" s="178">
        <v>-22734</v>
      </c>
      <c r="C2964" s="178">
        <v>-530407</v>
      </c>
      <c r="D2964" s="178" t="s">
        <v>3274</v>
      </c>
      <c r="E2964" s="178" t="s">
        <v>167</v>
      </c>
      <c r="F2964" s="178" t="s">
        <v>2912</v>
      </c>
      <c r="G2964" s="180">
        <f>VLOOKUP(D2964,Plan1!$B$2:$S$5570,7,)/1000</f>
        <v>5.4560000000000004</v>
      </c>
      <c r="H2964" s="180">
        <f>VLOOKUP(D2964,Plan1!$B$2:$S$5570,8,)/1000</f>
        <v>5.7709999999999999</v>
      </c>
      <c r="I2964" s="180">
        <f>VLOOKUP(D2964,Plan1!$B$2:$S$5570,9,)/1000</f>
        <v>5.7489999999999997</v>
      </c>
      <c r="J2964" s="180">
        <f>VLOOKUP(D2964,Plan1!$B$2:$S$5570,10,)/1000</f>
        <v>5.399</v>
      </c>
      <c r="K2964" s="180">
        <f>VLOOKUP(D2964,Plan1!$B$2:$S$5570,11,)/1000</f>
        <v>4.6280000000000001</v>
      </c>
      <c r="L2964" s="180">
        <f>VLOOKUP(D2964,Plan1!$B$2:$S$5570,12,)/1000</f>
        <v>4.3819999999999997</v>
      </c>
      <c r="M2964" s="180">
        <f>VLOOKUP(D2964,Plan1!$B$2:$S$5570,13,)/1000</f>
        <v>4.5350000000000001</v>
      </c>
      <c r="N2964" s="180">
        <f>VLOOKUP(D2964,Plan1!$B$2:$S$5570,14,)/1000</f>
        <v>5.3239999999999998</v>
      </c>
      <c r="O2964" s="180">
        <f>VLOOKUP(D2964,Plan1!$B$2:$S$5570,15,)/1000</f>
        <v>5.1239999999999997</v>
      </c>
      <c r="P2964" s="180">
        <f>VLOOKUP(D2964,Plan1!$B$2:$S$5570,16,)/1000</f>
        <v>5.335</v>
      </c>
      <c r="Q2964" s="180">
        <f>VLOOKUP(D2964,Plan1!$B$2:$S$5570,17,)/1000</f>
        <v>5.6260000000000003</v>
      </c>
      <c r="R2964" s="180">
        <f>VLOOKUP(D2964,Plan1!$B$2:$S$5570,18,)/1000</f>
        <v>5.7370000000000001</v>
      </c>
      <c r="S2964" s="180">
        <f>VLOOKUP(D2964,Plan1!$B$2:$S$5570,6,)/1000</f>
        <v>5.2560000000000002</v>
      </c>
    </row>
    <row r="2965" spans="1:19" x14ac:dyDescent="0.25">
      <c r="A2965" s="178">
        <v>7407</v>
      </c>
      <c r="B2965" s="178">
        <v>-222176</v>
      </c>
      <c r="C2965" s="178">
        <v>-499505</v>
      </c>
      <c r="D2965" s="178" t="s">
        <v>5002</v>
      </c>
      <c r="E2965" s="178" t="s">
        <v>167</v>
      </c>
      <c r="F2965" s="178" t="s">
        <v>4704</v>
      </c>
      <c r="G2965" s="180">
        <f>VLOOKUP(D2965,Plan1!$B$2:$S$5570,7,)/1000</f>
        <v>5.1470000000000002</v>
      </c>
      <c r="H2965" s="180">
        <f>VLOOKUP(D2965,Plan1!$B$2:$S$5570,8,)/1000</f>
        <v>5.6040000000000001</v>
      </c>
      <c r="I2965" s="180">
        <f>VLOOKUP(D2965,Plan1!$B$2:$S$5570,9,)/1000</f>
        <v>5.4720000000000004</v>
      </c>
      <c r="J2965" s="180">
        <f>VLOOKUP(D2965,Plan1!$B$2:$S$5570,10,)/1000</f>
        <v>5.4550000000000001</v>
      </c>
      <c r="K2965" s="180">
        <f>VLOOKUP(D2965,Plan1!$B$2:$S$5570,11,)/1000</f>
        <v>4.75</v>
      </c>
      <c r="L2965" s="180">
        <f>VLOOKUP(D2965,Plan1!$B$2:$S$5570,12,)/1000</f>
        <v>4.585</v>
      </c>
      <c r="M2965" s="180">
        <f>VLOOKUP(D2965,Plan1!$B$2:$S$5570,13,)/1000</f>
        <v>4.8289999999999997</v>
      </c>
      <c r="N2965" s="180">
        <f>VLOOKUP(D2965,Plan1!$B$2:$S$5570,14,)/1000</f>
        <v>5.6769999999999996</v>
      </c>
      <c r="O2965" s="180">
        <f>VLOOKUP(D2965,Plan1!$B$2:$S$5570,15,)/1000</f>
        <v>5.1950000000000003</v>
      </c>
      <c r="P2965" s="180">
        <f>VLOOKUP(D2965,Plan1!$B$2:$S$5570,16,)/1000</f>
        <v>5.3959999999999999</v>
      </c>
      <c r="Q2965" s="180">
        <f>VLOOKUP(D2965,Plan1!$B$2:$S$5570,17,)/1000</f>
        <v>5.4240000000000004</v>
      </c>
      <c r="R2965" s="180">
        <f>VLOOKUP(D2965,Plan1!$B$2:$S$5570,18,)/1000</f>
        <v>5.4279999999999999</v>
      </c>
      <c r="S2965" s="180">
        <f>VLOOKUP(D2965,Plan1!$B$2:$S$5570,6,)/1000</f>
        <v>5.2469999999999999</v>
      </c>
    </row>
    <row r="2966" spans="1:19" x14ac:dyDescent="0.25">
      <c r="A2966" s="178">
        <v>5153</v>
      </c>
      <c r="B2966" s="178">
        <v>-240094</v>
      </c>
      <c r="C2966" s="178">
        <v>-531437</v>
      </c>
      <c r="D2966" s="178" t="s">
        <v>3122</v>
      </c>
      <c r="E2966" s="178" t="s">
        <v>167</v>
      </c>
      <c r="F2966" s="178" t="s">
        <v>2912</v>
      </c>
      <c r="G2966" s="180">
        <f>VLOOKUP(D2966,Plan1!$B$2:$S$5570,7,)/1000</f>
        <v>5.444</v>
      </c>
      <c r="H2966" s="180">
        <f>VLOOKUP(D2966,Plan1!$B$2:$S$5570,8,)/1000</f>
        <v>5.55</v>
      </c>
      <c r="I2966" s="180">
        <f>VLOOKUP(D2966,Plan1!$B$2:$S$5570,9,)/1000</f>
        <v>5.6349999999999998</v>
      </c>
      <c r="J2966" s="180">
        <f>VLOOKUP(D2966,Plan1!$B$2:$S$5570,10,)/1000</f>
        <v>5.2249999999999996</v>
      </c>
      <c r="K2966" s="180">
        <f>VLOOKUP(D2966,Plan1!$B$2:$S$5570,11,)/1000</f>
        <v>4.4610000000000003</v>
      </c>
      <c r="L2966" s="180">
        <f>VLOOKUP(D2966,Plan1!$B$2:$S$5570,12,)/1000</f>
        <v>4.1159999999999997</v>
      </c>
      <c r="M2966" s="180">
        <f>VLOOKUP(D2966,Plan1!$B$2:$S$5570,13,)/1000</f>
        <v>4.2919999999999998</v>
      </c>
      <c r="N2966" s="180">
        <f>VLOOKUP(D2966,Plan1!$B$2:$S$5570,14,)/1000</f>
        <v>5.2149999999999999</v>
      </c>
      <c r="O2966" s="180">
        <f>VLOOKUP(D2966,Plan1!$B$2:$S$5570,15,)/1000</f>
        <v>4.9530000000000003</v>
      </c>
      <c r="P2966" s="180">
        <f>VLOOKUP(D2966,Plan1!$B$2:$S$5570,16,)/1000</f>
        <v>5.274</v>
      </c>
      <c r="Q2966" s="180">
        <f>VLOOKUP(D2966,Plan1!$B$2:$S$5570,17,)/1000</f>
        <v>5.5780000000000003</v>
      </c>
      <c r="R2966" s="180">
        <f>VLOOKUP(D2966,Plan1!$B$2:$S$5570,18,)/1000</f>
        <v>5.657</v>
      </c>
      <c r="S2966" s="180">
        <f>VLOOKUP(D2966,Plan1!$B$2:$S$5570,6,)/1000</f>
        <v>5.117</v>
      </c>
    </row>
    <row r="2967" spans="1:19" x14ac:dyDescent="0.25">
      <c r="A2967" s="178">
        <v>5781</v>
      </c>
      <c r="B2967" s="178">
        <v>-23421</v>
      </c>
      <c r="C2967" s="178">
        <v>-519337</v>
      </c>
      <c r="D2967" s="178" t="s">
        <v>3196</v>
      </c>
      <c r="E2967" s="178" t="s">
        <v>167</v>
      </c>
      <c r="F2967" s="178" t="s">
        <v>2912</v>
      </c>
      <c r="G2967" s="180">
        <f>VLOOKUP(D2967,Plan1!$B$2:$S$5570,7,)/1000</f>
        <v>5.2629999999999999</v>
      </c>
      <c r="H2967" s="180">
        <f>VLOOKUP(D2967,Plan1!$B$2:$S$5570,8,)/1000</f>
        <v>5.5289999999999999</v>
      </c>
      <c r="I2967" s="180">
        <f>VLOOKUP(D2967,Plan1!$B$2:$S$5570,9,)/1000</f>
        <v>5.452</v>
      </c>
      <c r="J2967" s="180">
        <f>VLOOKUP(D2967,Plan1!$B$2:$S$5570,10,)/1000</f>
        <v>5.258</v>
      </c>
      <c r="K2967" s="180">
        <f>VLOOKUP(D2967,Plan1!$B$2:$S$5570,11,)/1000</f>
        <v>4.5579999999999998</v>
      </c>
      <c r="L2967" s="180">
        <f>VLOOKUP(D2967,Plan1!$B$2:$S$5570,12,)/1000</f>
        <v>4.3730000000000002</v>
      </c>
      <c r="M2967" s="180">
        <f>VLOOKUP(D2967,Plan1!$B$2:$S$5570,13,)/1000</f>
        <v>4.5309999999999997</v>
      </c>
      <c r="N2967" s="180">
        <f>VLOOKUP(D2967,Plan1!$B$2:$S$5570,14,)/1000</f>
        <v>5.36</v>
      </c>
      <c r="O2967" s="180">
        <f>VLOOKUP(D2967,Plan1!$B$2:$S$5570,15,)/1000</f>
        <v>5.0659999999999998</v>
      </c>
      <c r="P2967" s="180">
        <f>VLOOKUP(D2967,Plan1!$B$2:$S$5570,16,)/1000</f>
        <v>5.1970000000000001</v>
      </c>
      <c r="Q2967" s="180">
        <f>VLOOKUP(D2967,Plan1!$B$2:$S$5570,17,)/1000</f>
        <v>5.4290000000000003</v>
      </c>
      <c r="R2967" s="180">
        <f>VLOOKUP(D2967,Plan1!$B$2:$S$5570,18,)/1000</f>
        <v>5.5359999999999996</v>
      </c>
      <c r="S2967" s="180">
        <f>VLOOKUP(D2967,Plan1!$B$2:$S$5570,6,)/1000</f>
        <v>5.13</v>
      </c>
    </row>
    <row r="2968" spans="1:19" x14ac:dyDescent="0.25">
      <c r="A2968" s="178">
        <v>10496</v>
      </c>
      <c r="B2968" s="178">
        <v>-20441</v>
      </c>
      <c r="C2968" s="178">
        <v>-508229</v>
      </c>
      <c r="D2968" s="178" t="s">
        <v>5250</v>
      </c>
      <c r="E2968" s="178" t="s">
        <v>167</v>
      </c>
      <c r="F2968" s="178" t="s">
        <v>4704</v>
      </c>
      <c r="G2968" s="180">
        <f>VLOOKUP(D2968,Plan1!$B$2:$S$5570,7,)/1000</f>
        <v>5.2910000000000004</v>
      </c>
      <c r="H2968" s="180">
        <f>VLOOKUP(D2968,Plan1!$B$2:$S$5570,8,)/1000</f>
        <v>5.7009999999999996</v>
      </c>
      <c r="I2968" s="180">
        <f>VLOOKUP(D2968,Plan1!$B$2:$S$5570,9,)/1000</f>
        <v>5.5309999999999997</v>
      </c>
      <c r="J2968" s="180">
        <f>VLOOKUP(D2968,Plan1!$B$2:$S$5570,10,)/1000</f>
        <v>5.4960000000000004</v>
      </c>
      <c r="K2968" s="180">
        <f>VLOOKUP(D2968,Plan1!$B$2:$S$5570,11,)/1000</f>
        <v>5.0789999999999997</v>
      </c>
      <c r="L2968" s="180">
        <f>VLOOKUP(D2968,Plan1!$B$2:$S$5570,12,)/1000</f>
        <v>4.8929999999999998</v>
      </c>
      <c r="M2968" s="180">
        <f>VLOOKUP(D2968,Plan1!$B$2:$S$5570,13,)/1000</f>
        <v>5.0810000000000004</v>
      </c>
      <c r="N2968" s="180">
        <f>VLOOKUP(D2968,Plan1!$B$2:$S$5570,14,)/1000</f>
        <v>5.88</v>
      </c>
      <c r="O2968" s="180">
        <f>VLOOKUP(D2968,Plan1!$B$2:$S$5570,15,)/1000</f>
        <v>5.3860000000000001</v>
      </c>
      <c r="P2968" s="180">
        <f>VLOOKUP(D2968,Plan1!$B$2:$S$5570,16,)/1000</f>
        <v>5.5519999999999996</v>
      </c>
      <c r="Q2968" s="180">
        <f>VLOOKUP(D2968,Plan1!$B$2:$S$5570,17,)/1000</f>
        <v>5.4880000000000004</v>
      </c>
      <c r="R2968" s="180">
        <f>VLOOKUP(D2968,Plan1!$B$2:$S$5570,18,)/1000</f>
        <v>5.6189999999999998</v>
      </c>
      <c r="S2968" s="180">
        <f>VLOOKUP(D2968,Plan1!$B$2:$S$5570,6,)/1000</f>
        <v>5.4160000000000004</v>
      </c>
    </row>
    <row r="2969" spans="1:19" x14ac:dyDescent="0.25">
      <c r="A2969" s="178">
        <v>11104</v>
      </c>
      <c r="B2969" s="178">
        <v>-200586</v>
      </c>
      <c r="C2969" s="178">
        <v>-441887</v>
      </c>
      <c r="D2969" s="178" t="s">
        <v>2105</v>
      </c>
      <c r="E2969" s="178" t="s">
        <v>167</v>
      </c>
      <c r="F2969" s="178" t="s">
        <v>1727</v>
      </c>
      <c r="G2969" s="180">
        <f>VLOOKUP(D2969,Plan1!$B$2:$S$5570,7,)/1000</f>
        <v>5.3070000000000004</v>
      </c>
      <c r="H2969" s="180">
        <f>VLOOKUP(D2969,Plan1!$B$2:$S$5570,8,)/1000</f>
        <v>5.6470000000000002</v>
      </c>
      <c r="I2969" s="180">
        <f>VLOOKUP(D2969,Plan1!$B$2:$S$5570,9,)/1000</f>
        <v>5.2770000000000001</v>
      </c>
      <c r="J2969" s="180">
        <f>VLOOKUP(D2969,Plan1!$B$2:$S$5570,10,)/1000</f>
        <v>5.3529999999999998</v>
      </c>
      <c r="K2969" s="180">
        <f>VLOOKUP(D2969,Plan1!$B$2:$S$5570,11,)/1000</f>
        <v>5.0469999999999997</v>
      </c>
      <c r="L2969" s="180">
        <f>VLOOKUP(D2969,Plan1!$B$2:$S$5570,12,)/1000</f>
        <v>5.0449999999999999</v>
      </c>
      <c r="M2969" s="180">
        <f>VLOOKUP(D2969,Plan1!$B$2:$S$5570,13,)/1000</f>
        <v>5.2569999999999997</v>
      </c>
      <c r="N2969" s="180">
        <f>VLOOKUP(D2969,Plan1!$B$2:$S$5570,14,)/1000</f>
        <v>6.0170000000000003</v>
      </c>
      <c r="O2969" s="180">
        <f>VLOOKUP(D2969,Plan1!$B$2:$S$5570,15,)/1000</f>
        <v>5.827</v>
      </c>
      <c r="P2969" s="180">
        <f>VLOOKUP(D2969,Plan1!$B$2:$S$5570,16,)/1000</f>
        <v>5.444</v>
      </c>
      <c r="Q2969" s="180">
        <f>VLOOKUP(D2969,Plan1!$B$2:$S$5570,17,)/1000</f>
        <v>4.8760000000000003</v>
      </c>
      <c r="R2969" s="180">
        <f>VLOOKUP(D2969,Plan1!$B$2:$S$5570,18,)/1000</f>
        <v>5.0730000000000004</v>
      </c>
      <c r="S2969" s="180">
        <f>VLOOKUP(D2969,Plan1!$B$2:$S$5570,6,)/1000</f>
        <v>5.3470000000000004</v>
      </c>
    </row>
    <row r="2970" spans="1:19" x14ac:dyDescent="0.25">
      <c r="A2970" s="178">
        <v>3585</v>
      </c>
      <c r="B2970" s="178">
        <v>-263515</v>
      </c>
      <c r="C2970" s="178">
        <v>-525502</v>
      </c>
      <c r="D2970" s="178" t="s">
        <v>2913</v>
      </c>
      <c r="E2970" s="178" t="s">
        <v>167</v>
      </c>
      <c r="F2970" s="178" t="s">
        <v>2912</v>
      </c>
      <c r="G2970" s="180">
        <f>VLOOKUP(D2970,Plan1!$B$2:$S$5570,7,)/1000</f>
        <v>5.4660000000000002</v>
      </c>
      <c r="H2970" s="180">
        <f>VLOOKUP(D2970,Plan1!$B$2:$S$5570,8,)/1000</f>
        <v>5.3730000000000002</v>
      </c>
      <c r="I2970" s="180">
        <f>VLOOKUP(D2970,Plan1!$B$2:$S$5570,9,)/1000</f>
        <v>5.415</v>
      </c>
      <c r="J2970" s="180">
        <f>VLOOKUP(D2970,Plan1!$B$2:$S$5570,10,)/1000</f>
        <v>4.9669999999999996</v>
      </c>
      <c r="K2970" s="180">
        <f>VLOOKUP(D2970,Plan1!$B$2:$S$5570,11,)/1000</f>
        <v>4.2169999999999996</v>
      </c>
      <c r="L2970" s="180">
        <f>VLOOKUP(D2970,Plan1!$B$2:$S$5570,12,)/1000</f>
        <v>3.7919999999999998</v>
      </c>
      <c r="M2970" s="180">
        <f>VLOOKUP(D2970,Plan1!$B$2:$S$5570,13,)/1000</f>
        <v>4.1120000000000001</v>
      </c>
      <c r="N2970" s="180">
        <f>VLOOKUP(D2970,Plan1!$B$2:$S$5570,14,)/1000</f>
        <v>4.9980000000000002</v>
      </c>
      <c r="O2970" s="180">
        <f>VLOOKUP(D2970,Plan1!$B$2:$S$5570,15,)/1000</f>
        <v>4.5910000000000002</v>
      </c>
      <c r="P2970" s="180">
        <f>VLOOKUP(D2970,Plan1!$B$2:$S$5570,16,)/1000</f>
        <v>5.0449999999999999</v>
      </c>
      <c r="Q2970" s="180">
        <f>VLOOKUP(D2970,Plan1!$B$2:$S$5570,17,)/1000</f>
        <v>5.5049999999999999</v>
      </c>
      <c r="R2970" s="180">
        <f>VLOOKUP(D2970,Plan1!$B$2:$S$5570,18,)/1000</f>
        <v>5.4509999999999996</v>
      </c>
      <c r="S2970" s="180">
        <f>VLOOKUP(D2970,Plan1!$B$2:$S$5570,6,)/1000</f>
        <v>4.9109999999999996</v>
      </c>
    </row>
    <row r="2971" spans="1:19" x14ac:dyDescent="0.25">
      <c r="A2971" s="178">
        <v>4827</v>
      </c>
      <c r="B2971" s="178">
        <v>-244204</v>
      </c>
      <c r="C2971" s="178">
        <v>-538291</v>
      </c>
      <c r="D2971" s="178" t="s">
        <v>3081</v>
      </c>
      <c r="E2971" s="178" t="s">
        <v>167</v>
      </c>
      <c r="F2971" s="178" t="s">
        <v>2912</v>
      </c>
      <c r="G2971" s="180">
        <f>VLOOKUP(D2971,Plan1!$B$2:$S$5570,7,)/1000</f>
        <v>5.4770000000000003</v>
      </c>
      <c r="H2971" s="180">
        <f>VLOOKUP(D2971,Plan1!$B$2:$S$5570,8,)/1000</f>
        <v>5.3949999999999996</v>
      </c>
      <c r="I2971" s="180">
        <f>VLOOKUP(D2971,Plan1!$B$2:$S$5570,9,)/1000</f>
        <v>5.5389999999999997</v>
      </c>
      <c r="J2971" s="180">
        <f>VLOOKUP(D2971,Plan1!$B$2:$S$5570,10,)/1000</f>
        <v>5.141</v>
      </c>
      <c r="K2971" s="180">
        <f>VLOOKUP(D2971,Plan1!$B$2:$S$5570,11,)/1000</f>
        <v>4.3490000000000002</v>
      </c>
      <c r="L2971" s="180">
        <f>VLOOKUP(D2971,Plan1!$B$2:$S$5570,12,)/1000</f>
        <v>4.024</v>
      </c>
      <c r="M2971" s="180">
        <f>VLOOKUP(D2971,Plan1!$B$2:$S$5570,13,)/1000</f>
        <v>4.1920000000000002</v>
      </c>
      <c r="N2971" s="180">
        <f>VLOOKUP(D2971,Plan1!$B$2:$S$5570,14,)/1000</f>
        <v>5.133</v>
      </c>
      <c r="O2971" s="180">
        <f>VLOOKUP(D2971,Plan1!$B$2:$S$5570,15,)/1000</f>
        <v>4.9130000000000003</v>
      </c>
      <c r="P2971" s="180">
        <f>VLOOKUP(D2971,Plan1!$B$2:$S$5570,16,)/1000</f>
        <v>5.2039999999999997</v>
      </c>
      <c r="Q2971" s="180">
        <f>VLOOKUP(D2971,Plan1!$B$2:$S$5570,17,)/1000</f>
        <v>5.5590000000000002</v>
      </c>
      <c r="R2971" s="180">
        <f>VLOOKUP(D2971,Plan1!$B$2:$S$5570,18,)/1000</f>
        <v>5.6959999999999997</v>
      </c>
      <c r="S2971" s="180">
        <f>VLOOKUP(D2971,Plan1!$B$2:$S$5570,6,)/1000</f>
        <v>5.0519999999999996</v>
      </c>
    </row>
    <row r="2972" spans="1:19" x14ac:dyDescent="0.25">
      <c r="A2972" s="178">
        <v>8329</v>
      </c>
      <c r="B2972" s="178">
        <v>-216984</v>
      </c>
      <c r="C2972" s="178">
        <v>-42955</v>
      </c>
      <c r="D2972" s="178" t="s">
        <v>1843</v>
      </c>
      <c r="E2972" s="178" t="s">
        <v>167</v>
      </c>
      <c r="F2972" s="178" t="s">
        <v>1727</v>
      </c>
      <c r="G2972" s="180">
        <f>VLOOKUP(D2972,Plan1!$B$2:$S$5570,7,)/1000</f>
        <v>5.1890000000000001</v>
      </c>
      <c r="H2972" s="180">
        <f>VLOOKUP(D2972,Plan1!$B$2:$S$5570,8,)/1000</f>
        <v>5.7089999999999996</v>
      </c>
      <c r="I2972" s="180">
        <f>VLOOKUP(D2972,Plan1!$B$2:$S$5570,9,)/1000</f>
        <v>5.1289999999999996</v>
      </c>
      <c r="J2972" s="180">
        <f>VLOOKUP(D2972,Plan1!$B$2:$S$5570,10,)/1000</f>
        <v>4.8209999999999997</v>
      </c>
      <c r="K2972" s="180">
        <f>VLOOKUP(D2972,Plan1!$B$2:$S$5570,11,)/1000</f>
        <v>4.359</v>
      </c>
      <c r="L2972" s="180">
        <f>VLOOKUP(D2972,Plan1!$B$2:$S$5570,12,)/1000</f>
        <v>4.2169999999999996</v>
      </c>
      <c r="M2972" s="180">
        <f>VLOOKUP(D2972,Plan1!$B$2:$S$5570,13,)/1000</f>
        <v>4.391</v>
      </c>
      <c r="N2972" s="180">
        <f>VLOOKUP(D2972,Plan1!$B$2:$S$5570,14,)/1000</f>
        <v>5.0279999999999996</v>
      </c>
      <c r="O2972" s="180">
        <f>VLOOKUP(D2972,Plan1!$B$2:$S$5570,15,)/1000</f>
        <v>4.9550000000000001</v>
      </c>
      <c r="P2972" s="180">
        <f>VLOOKUP(D2972,Plan1!$B$2:$S$5570,16,)/1000</f>
        <v>4.843</v>
      </c>
      <c r="Q2972" s="180">
        <f>VLOOKUP(D2972,Plan1!$B$2:$S$5570,17,)/1000</f>
        <v>4.4169999999999998</v>
      </c>
      <c r="R2972" s="180">
        <f>VLOOKUP(D2972,Plan1!$B$2:$S$5570,18,)/1000</f>
        <v>5.0049999999999999</v>
      </c>
      <c r="S2972" s="180">
        <f>VLOOKUP(D2972,Plan1!$B$2:$S$5570,6,)/1000</f>
        <v>4.8380000000000001</v>
      </c>
    </row>
    <row r="2973" spans="1:19" x14ac:dyDescent="0.25">
      <c r="A2973" s="178">
        <v>63961</v>
      </c>
      <c r="B2973" s="178">
        <v>-13647</v>
      </c>
      <c r="C2973" s="178">
        <v>-48331</v>
      </c>
      <c r="D2973" s="178" t="s">
        <v>2669</v>
      </c>
      <c r="E2973" s="178" t="s">
        <v>167</v>
      </c>
      <c r="F2973" s="178" t="s">
        <v>2567</v>
      </c>
      <c r="G2973" s="180">
        <f>VLOOKUP(D2973,Plan1!$B$2:$S$5570,7,)/1000</f>
        <v>4.2530000000000001</v>
      </c>
      <c r="H2973" s="180">
        <f>VLOOKUP(D2973,Plan1!$B$2:$S$5570,8,)/1000</f>
        <v>4.2569999999999997</v>
      </c>
      <c r="I2973" s="180">
        <f>VLOOKUP(D2973,Plan1!$B$2:$S$5570,9,)/1000</f>
        <v>4.2699999999999996</v>
      </c>
      <c r="J2973" s="180">
        <f>VLOOKUP(D2973,Plan1!$B$2:$S$5570,10,)/1000</f>
        <v>4.3289999999999997</v>
      </c>
      <c r="K2973" s="180">
        <f>VLOOKUP(D2973,Plan1!$B$2:$S$5570,11,)/1000</f>
        <v>4.6379999999999999</v>
      </c>
      <c r="L2973" s="180">
        <f>VLOOKUP(D2973,Plan1!$B$2:$S$5570,12,)/1000</f>
        <v>4.9939999999999998</v>
      </c>
      <c r="M2973" s="180">
        <f>VLOOKUP(D2973,Plan1!$B$2:$S$5570,13,)/1000</f>
        <v>5.0910000000000002</v>
      </c>
      <c r="N2973" s="180">
        <f>VLOOKUP(D2973,Plan1!$B$2:$S$5570,14,)/1000</f>
        <v>5.2549999999999999</v>
      </c>
      <c r="O2973" s="180">
        <f>VLOOKUP(D2973,Plan1!$B$2:$S$5570,15,)/1000</f>
        <v>5.2930000000000001</v>
      </c>
      <c r="P2973" s="180">
        <f>VLOOKUP(D2973,Plan1!$B$2:$S$5570,16,)/1000</f>
        <v>5.04</v>
      </c>
      <c r="Q2973" s="180">
        <f>VLOOKUP(D2973,Plan1!$B$2:$S$5570,17,)/1000</f>
        <v>4.8819999999999997</v>
      </c>
      <c r="R2973" s="180">
        <f>VLOOKUP(D2973,Plan1!$B$2:$S$5570,18,)/1000</f>
        <v>4.49</v>
      </c>
      <c r="S2973" s="180">
        <f>VLOOKUP(D2973,Plan1!$B$2:$S$5570,6,)/1000</f>
        <v>4.7329999999999997</v>
      </c>
    </row>
    <row r="2974" spans="1:19" x14ac:dyDescent="0.25">
      <c r="A2974" s="178">
        <v>46440</v>
      </c>
      <c r="B2974" s="178">
        <v>-68458</v>
      </c>
      <c r="C2974" s="178">
        <v>-383486</v>
      </c>
      <c r="D2974" s="178" t="s">
        <v>2846</v>
      </c>
      <c r="E2974" s="178" t="s">
        <v>167</v>
      </c>
      <c r="F2974" s="178" t="s">
        <v>2709</v>
      </c>
      <c r="G2974" s="180">
        <f>VLOOKUP(D2974,Plan1!$B$2:$S$5570,7,)/1000</f>
        <v>5.9059999999999997</v>
      </c>
      <c r="H2974" s="180">
        <f>VLOOKUP(D2974,Plan1!$B$2:$S$5570,8,)/1000</f>
        <v>5.9909999999999997</v>
      </c>
      <c r="I2974" s="180">
        <f>VLOOKUP(D2974,Plan1!$B$2:$S$5570,9,)/1000</f>
        <v>6.1859999999999999</v>
      </c>
      <c r="J2974" s="180">
        <f>VLOOKUP(D2974,Plan1!$B$2:$S$5570,10,)/1000</f>
        <v>5.984</v>
      </c>
      <c r="K2974" s="180">
        <f>VLOOKUP(D2974,Plan1!$B$2:$S$5570,11,)/1000</f>
        <v>5.5650000000000004</v>
      </c>
      <c r="L2974" s="180">
        <f>VLOOKUP(D2974,Plan1!$B$2:$S$5570,12,)/1000</f>
        <v>5.3609999999999998</v>
      </c>
      <c r="M2974" s="180">
        <f>VLOOKUP(D2974,Plan1!$B$2:$S$5570,13,)/1000</f>
        <v>5.609</v>
      </c>
      <c r="N2974" s="180">
        <f>VLOOKUP(D2974,Plan1!$B$2:$S$5570,14,)/1000</f>
        <v>6.2779999999999996</v>
      </c>
      <c r="O2974" s="180">
        <f>VLOOKUP(D2974,Plan1!$B$2:$S$5570,15,)/1000</f>
        <v>6.5590000000000002</v>
      </c>
      <c r="P2974" s="180">
        <f>VLOOKUP(D2974,Plan1!$B$2:$S$5570,16,)/1000</f>
        <v>6.5419999999999998</v>
      </c>
      <c r="Q2974" s="180">
        <f>VLOOKUP(D2974,Plan1!$B$2:$S$5570,17,)/1000</f>
        <v>6.5359999999999996</v>
      </c>
      <c r="R2974" s="180">
        <f>VLOOKUP(D2974,Plan1!$B$2:$S$5570,18,)/1000</f>
        <v>6.1340000000000003</v>
      </c>
      <c r="S2974" s="180">
        <f>VLOOKUP(D2974,Plan1!$B$2:$S$5570,6,)/1000</f>
        <v>6.0540000000000003</v>
      </c>
    </row>
    <row r="2975" spans="1:19" x14ac:dyDescent="0.25">
      <c r="A2975" s="178">
        <v>11842</v>
      </c>
      <c r="B2975" s="178">
        <v>-197101</v>
      </c>
      <c r="C2975" s="178">
        <v>-427331</v>
      </c>
      <c r="D2975" s="178" t="s">
        <v>2192</v>
      </c>
      <c r="E2975" s="178" t="s">
        <v>167</v>
      </c>
      <c r="F2975" s="178" t="s">
        <v>1727</v>
      </c>
      <c r="G2975" s="180">
        <f>VLOOKUP(D2975,Plan1!$B$2:$S$5570,7,)/1000</f>
        <v>5.1459999999999999</v>
      </c>
      <c r="H2975" s="180">
        <f>VLOOKUP(D2975,Plan1!$B$2:$S$5570,8,)/1000</f>
        <v>5.6970000000000001</v>
      </c>
      <c r="I2975" s="180">
        <f>VLOOKUP(D2975,Plan1!$B$2:$S$5570,9,)/1000</f>
        <v>5.0709999999999997</v>
      </c>
      <c r="J2975" s="180">
        <f>VLOOKUP(D2975,Plan1!$B$2:$S$5570,10,)/1000</f>
        <v>5.0339999999999998</v>
      </c>
      <c r="K2975" s="180">
        <f>VLOOKUP(D2975,Plan1!$B$2:$S$5570,11,)/1000</f>
        <v>4.5129999999999999</v>
      </c>
      <c r="L2975" s="180">
        <f>VLOOKUP(D2975,Plan1!$B$2:$S$5570,12,)/1000</f>
        <v>4.4630000000000001</v>
      </c>
      <c r="M2975" s="180">
        <f>VLOOKUP(D2975,Plan1!$B$2:$S$5570,13,)/1000</f>
        <v>4.6589999999999998</v>
      </c>
      <c r="N2975" s="180">
        <f>VLOOKUP(D2975,Plan1!$B$2:$S$5570,14,)/1000</f>
        <v>5.1959999999999997</v>
      </c>
      <c r="O2975" s="180">
        <f>VLOOKUP(D2975,Plan1!$B$2:$S$5570,15,)/1000</f>
        <v>5.1319999999999997</v>
      </c>
      <c r="P2975" s="180">
        <f>VLOOKUP(D2975,Plan1!$B$2:$S$5570,16,)/1000</f>
        <v>4.93</v>
      </c>
      <c r="Q2975" s="180">
        <f>VLOOKUP(D2975,Plan1!$B$2:$S$5570,17,)/1000</f>
        <v>4.3840000000000003</v>
      </c>
      <c r="R2975" s="180">
        <f>VLOOKUP(D2975,Plan1!$B$2:$S$5570,18,)/1000</f>
        <v>4.9569999999999999</v>
      </c>
      <c r="S2975" s="180">
        <f>VLOOKUP(D2975,Plan1!$B$2:$S$5570,6,)/1000</f>
        <v>4.9320000000000004</v>
      </c>
    </row>
    <row r="2976" spans="1:19" x14ac:dyDescent="0.25">
      <c r="A2976" s="178">
        <v>3739</v>
      </c>
      <c r="B2976" s="178">
        <v>-261477</v>
      </c>
      <c r="C2976" s="178">
        <v>-530272</v>
      </c>
      <c r="D2976" s="178" t="s">
        <v>2930</v>
      </c>
      <c r="E2976" s="178" t="s">
        <v>167</v>
      </c>
      <c r="F2976" s="178" t="s">
        <v>2912</v>
      </c>
      <c r="G2976" s="180">
        <f>VLOOKUP(D2976,Plan1!$B$2:$S$5570,7,)/1000</f>
        <v>5.4950000000000001</v>
      </c>
      <c r="H2976" s="180">
        <f>VLOOKUP(D2976,Plan1!$B$2:$S$5570,8,)/1000</f>
        <v>5.3920000000000003</v>
      </c>
      <c r="I2976" s="180">
        <f>VLOOKUP(D2976,Plan1!$B$2:$S$5570,9,)/1000</f>
        <v>5.4870000000000001</v>
      </c>
      <c r="J2976" s="180">
        <f>VLOOKUP(D2976,Plan1!$B$2:$S$5570,10,)/1000</f>
        <v>4.9829999999999997</v>
      </c>
      <c r="K2976" s="180">
        <f>VLOOKUP(D2976,Plan1!$B$2:$S$5570,11,)/1000</f>
        <v>4.2270000000000003</v>
      </c>
      <c r="L2976" s="180">
        <f>VLOOKUP(D2976,Plan1!$B$2:$S$5570,12,)/1000</f>
        <v>3.8079999999999998</v>
      </c>
      <c r="M2976" s="180">
        <f>VLOOKUP(D2976,Plan1!$B$2:$S$5570,13,)/1000</f>
        <v>4.1340000000000003</v>
      </c>
      <c r="N2976" s="180">
        <f>VLOOKUP(D2976,Plan1!$B$2:$S$5570,14,)/1000</f>
        <v>5.0410000000000004</v>
      </c>
      <c r="O2976" s="180">
        <f>VLOOKUP(D2976,Plan1!$B$2:$S$5570,15,)/1000</f>
        <v>4.6779999999999999</v>
      </c>
      <c r="P2976" s="180">
        <f>VLOOKUP(D2976,Plan1!$B$2:$S$5570,16,)/1000</f>
        <v>5.117</v>
      </c>
      <c r="Q2976" s="180">
        <f>VLOOKUP(D2976,Plan1!$B$2:$S$5570,17,)/1000</f>
        <v>5.5069999999999997</v>
      </c>
      <c r="R2976" s="180">
        <f>VLOOKUP(D2976,Plan1!$B$2:$S$5570,18,)/1000</f>
        <v>5.5129999999999999</v>
      </c>
      <c r="S2976" s="180">
        <f>VLOOKUP(D2976,Plan1!$B$2:$S$5570,6,)/1000</f>
        <v>4.9489999999999998</v>
      </c>
    </row>
    <row r="2977" spans="1:19" x14ac:dyDescent="0.25">
      <c r="A2977" s="178">
        <v>7144</v>
      </c>
      <c r="B2977" s="178">
        <v>-224475</v>
      </c>
      <c r="C2977" s="178">
        <v>-451649</v>
      </c>
      <c r="D2977" s="178" t="s">
        <v>1752</v>
      </c>
      <c r="E2977" s="178" t="s">
        <v>167</v>
      </c>
      <c r="F2977" s="178" t="s">
        <v>1727</v>
      </c>
      <c r="G2977" s="180">
        <f>VLOOKUP(D2977,Plan1!$B$2:$S$5570,7,)/1000</f>
        <v>4.532</v>
      </c>
      <c r="H2977" s="180">
        <f>VLOOKUP(D2977,Plan1!$B$2:$S$5570,8,)/1000</f>
        <v>5.1349999999999998</v>
      </c>
      <c r="I2977" s="180">
        <f>VLOOKUP(D2977,Plan1!$B$2:$S$5570,9,)/1000</f>
        <v>4.7430000000000003</v>
      </c>
      <c r="J2977" s="180">
        <f>VLOOKUP(D2977,Plan1!$B$2:$S$5570,10,)/1000</f>
        <v>4.9189999999999996</v>
      </c>
      <c r="K2977" s="180">
        <f>VLOOKUP(D2977,Plan1!$B$2:$S$5570,11,)/1000</f>
        <v>4.6180000000000003</v>
      </c>
      <c r="L2977" s="180">
        <f>VLOOKUP(D2977,Plan1!$B$2:$S$5570,12,)/1000</f>
        <v>4.5389999999999997</v>
      </c>
      <c r="M2977" s="180">
        <f>VLOOKUP(D2977,Plan1!$B$2:$S$5570,13,)/1000</f>
        <v>4.7510000000000003</v>
      </c>
      <c r="N2977" s="180">
        <f>VLOOKUP(D2977,Plan1!$B$2:$S$5570,14,)/1000</f>
        <v>5.5869999999999997</v>
      </c>
      <c r="O2977" s="180">
        <f>VLOOKUP(D2977,Plan1!$B$2:$S$5570,15,)/1000</f>
        <v>5.2640000000000002</v>
      </c>
      <c r="P2977" s="180">
        <f>VLOOKUP(D2977,Plan1!$B$2:$S$5570,16,)/1000</f>
        <v>5.0640000000000001</v>
      </c>
      <c r="Q2977" s="180">
        <f>VLOOKUP(D2977,Plan1!$B$2:$S$5570,17,)/1000</f>
        <v>4.5940000000000003</v>
      </c>
      <c r="R2977" s="180">
        <f>VLOOKUP(D2977,Plan1!$B$2:$S$5570,18,)/1000</f>
        <v>4.8</v>
      </c>
      <c r="S2977" s="180">
        <f>VLOOKUP(D2977,Plan1!$B$2:$S$5570,6,)/1000</f>
        <v>4.8789999999999996</v>
      </c>
    </row>
    <row r="2978" spans="1:19" x14ac:dyDescent="0.25">
      <c r="A2978" s="178">
        <v>1725</v>
      </c>
      <c r="B2978" s="178">
        <v>-293298</v>
      </c>
      <c r="C2978" s="178">
        <v>-520976</v>
      </c>
      <c r="D2978" s="178" t="s">
        <v>4090</v>
      </c>
      <c r="E2978" s="178" t="s">
        <v>167</v>
      </c>
      <c r="F2978" s="178" t="s">
        <v>3898</v>
      </c>
      <c r="G2978" s="180">
        <f>VLOOKUP(D2978,Plan1!$B$2:$S$5570,7,)/1000</f>
        <v>5.359</v>
      </c>
      <c r="H2978" s="180">
        <f>VLOOKUP(D2978,Plan1!$B$2:$S$5570,8,)/1000</f>
        <v>5.4720000000000004</v>
      </c>
      <c r="I2978" s="180">
        <f>VLOOKUP(D2978,Plan1!$B$2:$S$5570,9,)/1000</f>
        <v>5.1379999999999999</v>
      </c>
      <c r="J2978" s="180">
        <f>VLOOKUP(D2978,Plan1!$B$2:$S$5570,10,)/1000</f>
        <v>4.62</v>
      </c>
      <c r="K2978" s="180">
        <f>VLOOKUP(D2978,Plan1!$B$2:$S$5570,11,)/1000</f>
        <v>3.7679999999999998</v>
      </c>
      <c r="L2978" s="180">
        <f>VLOOKUP(D2978,Plan1!$B$2:$S$5570,12,)/1000</f>
        <v>3.3</v>
      </c>
      <c r="M2978" s="180">
        <f>VLOOKUP(D2978,Plan1!$B$2:$S$5570,13,)/1000</f>
        <v>3.6040000000000001</v>
      </c>
      <c r="N2978" s="180">
        <f>VLOOKUP(D2978,Plan1!$B$2:$S$5570,14,)/1000</f>
        <v>4.234</v>
      </c>
      <c r="O2978" s="180">
        <f>VLOOKUP(D2978,Plan1!$B$2:$S$5570,15,)/1000</f>
        <v>3.9860000000000002</v>
      </c>
      <c r="P2978" s="180">
        <f>VLOOKUP(D2978,Plan1!$B$2:$S$5570,16,)/1000</f>
        <v>4.601</v>
      </c>
      <c r="Q2978" s="180">
        <f>VLOOKUP(D2978,Plan1!$B$2:$S$5570,17,)/1000</f>
        <v>5.4539999999999997</v>
      </c>
      <c r="R2978" s="180">
        <f>VLOOKUP(D2978,Plan1!$B$2:$S$5570,18,)/1000</f>
        <v>5.52</v>
      </c>
      <c r="S2978" s="180">
        <f>VLOOKUP(D2978,Plan1!$B$2:$S$5570,6,)/1000</f>
        <v>4.5880000000000001</v>
      </c>
    </row>
    <row r="2979" spans="1:19" x14ac:dyDescent="0.25">
      <c r="A2979" s="178">
        <v>4353</v>
      </c>
      <c r="B2979" s="178">
        <v>-251125</v>
      </c>
      <c r="C2979" s="178">
        <v>-522501</v>
      </c>
      <c r="D2979" s="178" t="s">
        <v>3037</v>
      </c>
      <c r="E2979" s="178" t="s">
        <v>167</v>
      </c>
      <c r="F2979" s="178" t="s">
        <v>2912</v>
      </c>
      <c r="G2979" s="180">
        <f>VLOOKUP(D2979,Plan1!$B$2:$S$5570,7,)/1000</f>
        <v>5.4240000000000004</v>
      </c>
      <c r="H2979" s="180">
        <f>VLOOKUP(D2979,Plan1!$B$2:$S$5570,8,)/1000</f>
        <v>5.3620000000000001</v>
      </c>
      <c r="I2979" s="180">
        <f>VLOOKUP(D2979,Plan1!$B$2:$S$5570,9,)/1000</f>
        <v>5.5170000000000003</v>
      </c>
      <c r="J2979" s="180">
        <f>VLOOKUP(D2979,Plan1!$B$2:$S$5570,10,)/1000</f>
        <v>5.1630000000000003</v>
      </c>
      <c r="K2979" s="180">
        <f>VLOOKUP(D2979,Plan1!$B$2:$S$5570,11,)/1000</f>
        <v>4.3170000000000002</v>
      </c>
      <c r="L2979" s="180">
        <f>VLOOKUP(D2979,Plan1!$B$2:$S$5570,12,)/1000</f>
        <v>3.9990000000000001</v>
      </c>
      <c r="M2979" s="180">
        <f>VLOOKUP(D2979,Plan1!$B$2:$S$5570,13,)/1000</f>
        <v>4.2549999999999999</v>
      </c>
      <c r="N2979" s="180">
        <f>VLOOKUP(D2979,Plan1!$B$2:$S$5570,14,)/1000</f>
        <v>5.2060000000000004</v>
      </c>
      <c r="O2979" s="180">
        <f>VLOOKUP(D2979,Plan1!$B$2:$S$5570,15,)/1000</f>
        <v>4.8179999999999996</v>
      </c>
      <c r="P2979" s="180">
        <f>VLOOKUP(D2979,Plan1!$B$2:$S$5570,16,)/1000</f>
        <v>5.1420000000000003</v>
      </c>
      <c r="Q2979" s="180">
        <f>VLOOKUP(D2979,Plan1!$B$2:$S$5570,17,)/1000</f>
        <v>5.5</v>
      </c>
      <c r="R2979" s="180">
        <f>VLOOKUP(D2979,Plan1!$B$2:$S$5570,18,)/1000</f>
        <v>5.4550000000000001</v>
      </c>
      <c r="S2979" s="180">
        <f>VLOOKUP(D2979,Plan1!$B$2:$S$5570,6,)/1000</f>
        <v>5.0129999999999999</v>
      </c>
    </row>
    <row r="2980" spans="1:19" x14ac:dyDescent="0.25">
      <c r="A2980" s="178">
        <v>12551</v>
      </c>
      <c r="B2980" s="178">
        <v>-193211</v>
      </c>
      <c r="C2980" s="178">
        <v>-452384</v>
      </c>
      <c r="D2980" s="178" t="s">
        <v>2247</v>
      </c>
      <c r="E2980" s="178" t="s">
        <v>167</v>
      </c>
      <c r="F2980" s="178" t="s">
        <v>1727</v>
      </c>
      <c r="G2980" s="180">
        <f>VLOOKUP(D2980,Plan1!$B$2:$S$5570,7,)/1000</f>
        <v>5.3440000000000003</v>
      </c>
      <c r="H2980" s="180">
        <f>VLOOKUP(D2980,Plan1!$B$2:$S$5570,8,)/1000</f>
        <v>5.85</v>
      </c>
      <c r="I2980" s="180">
        <f>VLOOKUP(D2980,Plan1!$B$2:$S$5570,9,)/1000</f>
        <v>5.3620000000000001</v>
      </c>
      <c r="J2980" s="180">
        <f>VLOOKUP(D2980,Plan1!$B$2:$S$5570,10,)/1000</f>
        <v>5.617</v>
      </c>
      <c r="K2980" s="180">
        <f>VLOOKUP(D2980,Plan1!$B$2:$S$5570,11,)/1000</f>
        <v>5.3959999999999999</v>
      </c>
      <c r="L2980" s="180">
        <f>VLOOKUP(D2980,Plan1!$B$2:$S$5570,12,)/1000</f>
        <v>5.3310000000000004</v>
      </c>
      <c r="M2980" s="180">
        <f>VLOOKUP(D2980,Plan1!$B$2:$S$5570,13,)/1000</f>
        <v>5.5730000000000004</v>
      </c>
      <c r="N2980" s="180">
        <f>VLOOKUP(D2980,Plan1!$B$2:$S$5570,14,)/1000</f>
        <v>6.2679999999999998</v>
      </c>
      <c r="O2980" s="180">
        <f>VLOOKUP(D2980,Plan1!$B$2:$S$5570,15,)/1000</f>
        <v>5.9889999999999999</v>
      </c>
      <c r="P2980" s="180">
        <f>VLOOKUP(D2980,Plan1!$B$2:$S$5570,16,)/1000</f>
        <v>5.5389999999999997</v>
      </c>
      <c r="Q2980" s="180">
        <f>VLOOKUP(D2980,Plan1!$B$2:$S$5570,17,)/1000</f>
        <v>5.0279999999999996</v>
      </c>
      <c r="R2980" s="180">
        <f>VLOOKUP(D2980,Plan1!$B$2:$S$5570,18,)/1000</f>
        <v>5.1550000000000002</v>
      </c>
      <c r="S2980" s="180">
        <f>VLOOKUP(D2980,Plan1!$B$2:$S$5570,6,)/1000</f>
        <v>5.5380000000000003</v>
      </c>
    </row>
    <row r="2981" spans="1:19" x14ac:dyDescent="0.25">
      <c r="A2981" s="178">
        <v>59185</v>
      </c>
      <c r="B2981" s="178">
        <v>-32234</v>
      </c>
      <c r="C2981" s="178">
        <v>-40695</v>
      </c>
      <c r="D2981" s="178" t="s">
        <v>963</v>
      </c>
      <c r="E2981" s="178" t="s">
        <v>167</v>
      </c>
      <c r="F2981" s="178" t="s">
        <v>792</v>
      </c>
      <c r="G2981" s="180">
        <f>VLOOKUP(D2981,Plan1!$B$2:$S$5570,7,)/1000</f>
        <v>4.9800000000000004</v>
      </c>
      <c r="H2981" s="180">
        <f>VLOOKUP(D2981,Plan1!$B$2:$S$5570,8,)/1000</f>
        <v>4.9649999999999999</v>
      </c>
      <c r="I2981" s="180">
        <f>VLOOKUP(D2981,Plan1!$B$2:$S$5570,9,)/1000</f>
        <v>5.0090000000000003</v>
      </c>
      <c r="J2981" s="180">
        <f>VLOOKUP(D2981,Plan1!$B$2:$S$5570,10,)/1000</f>
        <v>4.83</v>
      </c>
      <c r="K2981" s="180">
        <f>VLOOKUP(D2981,Plan1!$B$2:$S$5570,11,)/1000</f>
        <v>5.28</v>
      </c>
      <c r="L2981" s="180">
        <f>VLOOKUP(D2981,Plan1!$B$2:$S$5570,12,)/1000</f>
        <v>5.4160000000000004</v>
      </c>
      <c r="M2981" s="180">
        <f>VLOOKUP(D2981,Plan1!$B$2:$S$5570,13,)/1000</f>
        <v>5.5209999999999999</v>
      </c>
      <c r="N2981" s="180">
        <f>VLOOKUP(D2981,Plan1!$B$2:$S$5570,14,)/1000</f>
        <v>6.1520000000000001</v>
      </c>
      <c r="O2981" s="180">
        <f>VLOOKUP(D2981,Plan1!$B$2:$S$5570,15,)/1000</f>
        <v>6.5469999999999997</v>
      </c>
      <c r="P2981" s="180">
        <f>VLOOKUP(D2981,Plan1!$B$2:$S$5570,16,)/1000</f>
        <v>6.3890000000000002</v>
      </c>
      <c r="Q2981" s="180">
        <f>VLOOKUP(D2981,Plan1!$B$2:$S$5570,17,)/1000</f>
        <v>6.0309999999999997</v>
      </c>
      <c r="R2981" s="180">
        <f>VLOOKUP(D2981,Plan1!$B$2:$S$5570,18,)/1000</f>
        <v>5.3040000000000003</v>
      </c>
      <c r="S2981" s="180">
        <f>VLOOKUP(D2981,Plan1!$B$2:$S$5570,6,)/1000</f>
        <v>5.5350000000000001</v>
      </c>
    </row>
    <row r="2982" spans="1:19" x14ac:dyDescent="0.25">
      <c r="A2982" s="178">
        <v>7563</v>
      </c>
      <c r="B2982" s="178">
        <v>-221466</v>
      </c>
      <c r="C2982" s="178">
        <v>-511714</v>
      </c>
      <c r="D2982" s="178" t="s">
        <v>5013</v>
      </c>
      <c r="E2982" s="178" t="s">
        <v>167</v>
      </c>
      <c r="F2982" s="178" t="s">
        <v>4704</v>
      </c>
      <c r="G2982" s="180">
        <f>VLOOKUP(D2982,Plan1!$B$2:$S$5570,7,)/1000</f>
        <v>5.3840000000000003</v>
      </c>
      <c r="H2982" s="180">
        <f>VLOOKUP(D2982,Plan1!$B$2:$S$5570,8,)/1000</f>
        <v>5.6689999999999996</v>
      </c>
      <c r="I2982" s="180">
        <f>VLOOKUP(D2982,Plan1!$B$2:$S$5570,9,)/1000</f>
        <v>5.6779999999999999</v>
      </c>
      <c r="J2982" s="180">
        <f>VLOOKUP(D2982,Plan1!$B$2:$S$5570,10,)/1000</f>
        <v>5.5209999999999999</v>
      </c>
      <c r="K2982" s="180">
        <f>VLOOKUP(D2982,Plan1!$B$2:$S$5570,11,)/1000</f>
        <v>4.8659999999999997</v>
      </c>
      <c r="L2982" s="180">
        <f>VLOOKUP(D2982,Plan1!$B$2:$S$5570,12,)/1000</f>
        <v>4.6840000000000002</v>
      </c>
      <c r="M2982" s="180">
        <f>VLOOKUP(D2982,Plan1!$B$2:$S$5570,13,)/1000</f>
        <v>4.83</v>
      </c>
      <c r="N2982" s="180">
        <f>VLOOKUP(D2982,Plan1!$B$2:$S$5570,14,)/1000</f>
        <v>5.702</v>
      </c>
      <c r="O2982" s="180">
        <f>VLOOKUP(D2982,Plan1!$B$2:$S$5570,15,)/1000</f>
        <v>5.1980000000000004</v>
      </c>
      <c r="P2982" s="180">
        <f>VLOOKUP(D2982,Plan1!$B$2:$S$5570,16,)/1000</f>
        <v>5.4269999999999996</v>
      </c>
      <c r="Q2982" s="180">
        <f>VLOOKUP(D2982,Plan1!$B$2:$S$5570,17,)/1000</f>
        <v>5.5460000000000003</v>
      </c>
      <c r="R2982" s="180">
        <f>VLOOKUP(D2982,Plan1!$B$2:$S$5570,18,)/1000</f>
        <v>5.6420000000000003</v>
      </c>
      <c r="S2982" s="180">
        <f>VLOOKUP(D2982,Plan1!$B$2:$S$5570,6,)/1000</f>
        <v>5.3460000000000001</v>
      </c>
    </row>
    <row r="2983" spans="1:19" x14ac:dyDescent="0.25">
      <c r="A2983" s="178">
        <v>49135</v>
      </c>
      <c r="B2983" s="178">
        <v>-60832</v>
      </c>
      <c r="C2983" s="178">
        <v>-379083</v>
      </c>
      <c r="D2983" s="178" t="s">
        <v>3814</v>
      </c>
      <c r="E2983" s="178" t="s">
        <v>167</v>
      </c>
      <c r="F2983" s="178" t="s">
        <v>3752</v>
      </c>
      <c r="G2983" s="180">
        <f>VLOOKUP(D2983,Plan1!$B$2:$S$5570,7,)/1000</f>
        <v>5.8529999999999998</v>
      </c>
      <c r="H2983" s="180">
        <f>VLOOKUP(D2983,Plan1!$B$2:$S$5570,8,)/1000</f>
        <v>5.8659999999999997</v>
      </c>
      <c r="I2983" s="180">
        <f>VLOOKUP(D2983,Plan1!$B$2:$S$5570,9,)/1000</f>
        <v>6.0220000000000002</v>
      </c>
      <c r="J2983" s="180">
        <f>VLOOKUP(D2983,Plan1!$B$2:$S$5570,10,)/1000</f>
        <v>5.8970000000000002</v>
      </c>
      <c r="K2983" s="180">
        <f>VLOOKUP(D2983,Plan1!$B$2:$S$5570,11,)/1000</f>
        <v>5.5519999999999996</v>
      </c>
      <c r="L2983" s="180">
        <f>VLOOKUP(D2983,Plan1!$B$2:$S$5570,12,)/1000</f>
        <v>5.3310000000000004</v>
      </c>
      <c r="M2983" s="180">
        <f>VLOOKUP(D2983,Plan1!$B$2:$S$5570,13,)/1000</f>
        <v>5.6879999999999997</v>
      </c>
      <c r="N2983" s="180">
        <f>VLOOKUP(D2983,Plan1!$B$2:$S$5570,14,)/1000</f>
        <v>6.3040000000000003</v>
      </c>
      <c r="O2983" s="180">
        <f>VLOOKUP(D2983,Plan1!$B$2:$S$5570,15,)/1000</f>
        <v>6.5579999999999998</v>
      </c>
      <c r="P2983" s="180">
        <f>VLOOKUP(D2983,Plan1!$B$2:$S$5570,16,)/1000</f>
        <v>6.556</v>
      </c>
      <c r="Q2983" s="180">
        <f>VLOOKUP(D2983,Plan1!$B$2:$S$5570,17,)/1000</f>
        <v>6.46</v>
      </c>
      <c r="R2983" s="180">
        <f>VLOOKUP(D2983,Plan1!$B$2:$S$5570,18,)/1000</f>
        <v>5.9059999999999997</v>
      </c>
      <c r="S2983" s="180">
        <f>VLOOKUP(D2983,Plan1!$B$2:$S$5570,6,)/1000</f>
        <v>5.9989999999999997</v>
      </c>
    </row>
    <row r="2984" spans="1:19" x14ac:dyDescent="0.25">
      <c r="A2984" s="178">
        <v>10766</v>
      </c>
      <c r="B2984" s="178">
        <v>-20255</v>
      </c>
      <c r="C2984" s="178">
        <v>-418789</v>
      </c>
      <c r="D2984" s="178" t="s">
        <v>2082</v>
      </c>
      <c r="E2984" s="178" t="s">
        <v>167</v>
      </c>
      <c r="F2984" s="178" t="s">
        <v>1727</v>
      </c>
      <c r="G2984" s="180">
        <f>VLOOKUP(D2984,Plan1!$B$2:$S$5570,7,)/1000</f>
        <v>5.0839999999999996</v>
      </c>
      <c r="H2984" s="180">
        <f>VLOOKUP(D2984,Plan1!$B$2:$S$5570,8,)/1000</f>
        <v>5.5890000000000004</v>
      </c>
      <c r="I2984" s="180">
        <f>VLOOKUP(D2984,Plan1!$B$2:$S$5570,9,)/1000</f>
        <v>4.9889999999999999</v>
      </c>
      <c r="J2984" s="180">
        <f>VLOOKUP(D2984,Plan1!$B$2:$S$5570,10,)/1000</f>
        <v>4.9240000000000004</v>
      </c>
      <c r="K2984" s="180">
        <f>VLOOKUP(D2984,Plan1!$B$2:$S$5570,11,)/1000</f>
        <v>4.4889999999999999</v>
      </c>
      <c r="L2984" s="180">
        <f>VLOOKUP(D2984,Plan1!$B$2:$S$5570,12,)/1000</f>
        <v>4.4139999999999997</v>
      </c>
      <c r="M2984" s="180">
        <f>VLOOKUP(D2984,Plan1!$B$2:$S$5570,13,)/1000</f>
        <v>4.53</v>
      </c>
      <c r="N2984" s="180">
        <f>VLOOKUP(D2984,Plan1!$B$2:$S$5570,14,)/1000</f>
        <v>5.1159999999999997</v>
      </c>
      <c r="O2984" s="180">
        <f>VLOOKUP(D2984,Plan1!$B$2:$S$5570,15,)/1000</f>
        <v>4.9969999999999999</v>
      </c>
      <c r="P2984" s="180">
        <f>VLOOKUP(D2984,Plan1!$B$2:$S$5570,16,)/1000</f>
        <v>4.7069999999999999</v>
      </c>
      <c r="Q2984" s="180">
        <f>VLOOKUP(D2984,Plan1!$B$2:$S$5570,17,)/1000</f>
        <v>4.335</v>
      </c>
      <c r="R2984" s="180">
        <f>VLOOKUP(D2984,Plan1!$B$2:$S$5570,18,)/1000</f>
        <v>4.8179999999999996</v>
      </c>
      <c r="S2984" s="180">
        <f>VLOOKUP(D2984,Plan1!$B$2:$S$5570,6,)/1000</f>
        <v>4.8330000000000002</v>
      </c>
    </row>
    <row r="2985" spans="1:19" x14ac:dyDescent="0.25">
      <c r="A2985" s="178">
        <v>31895</v>
      </c>
      <c r="B2985" s="178">
        <v>-107425</v>
      </c>
      <c r="C2985" s="178">
        <v>-370865</v>
      </c>
      <c r="D2985" s="178" t="s">
        <v>5332</v>
      </c>
      <c r="E2985" s="178" t="s">
        <v>167</v>
      </c>
      <c r="F2985" s="178" t="s">
        <v>5304</v>
      </c>
      <c r="G2985" s="180">
        <f>VLOOKUP(D2985,Plan1!$B$2:$S$5570,7,)/1000</f>
        <v>5.923</v>
      </c>
      <c r="H2985" s="180">
        <f>VLOOKUP(D2985,Plan1!$B$2:$S$5570,8,)/1000</f>
        <v>5.9630000000000001</v>
      </c>
      <c r="I2985" s="180">
        <f>VLOOKUP(D2985,Plan1!$B$2:$S$5570,9,)/1000</f>
        <v>6.069</v>
      </c>
      <c r="J2985" s="180">
        <f>VLOOKUP(D2985,Plan1!$B$2:$S$5570,10,)/1000</f>
        <v>5.3380000000000001</v>
      </c>
      <c r="K2985" s="180">
        <f>VLOOKUP(D2985,Plan1!$B$2:$S$5570,11,)/1000</f>
        <v>4.6849999999999996</v>
      </c>
      <c r="L2985" s="180">
        <f>VLOOKUP(D2985,Plan1!$B$2:$S$5570,12,)/1000</f>
        <v>4.4710000000000001</v>
      </c>
      <c r="M2985" s="180">
        <f>VLOOKUP(D2985,Plan1!$B$2:$S$5570,13,)/1000</f>
        <v>4.4829999999999997</v>
      </c>
      <c r="N2985" s="180">
        <f>VLOOKUP(D2985,Plan1!$B$2:$S$5570,14,)/1000</f>
        <v>4.9930000000000003</v>
      </c>
      <c r="O2985" s="180">
        <f>VLOOKUP(D2985,Plan1!$B$2:$S$5570,15,)/1000</f>
        <v>5.5679999999999996</v>
      </c>
      <c r="P2985" s="180">
        <f>VLOOKUP(D2985,Plan1!$B$2:$S$5570,16,)/1000</f>
        <v>5.7229999999999999</v>
      </c>
      <c r="Q2985" s="180">
        <f>VLOOKUP(D2985,Plan1!$B$2:$S$5570,17,)/1000</f>
        <v>6.0190000000000001</v>
      </c>
      <c r="R2985" s="180">
        <f>VLOOKUP(D2985,Plan1!$B$2:$S$5570,18,)/1000</f>
        <v>5.9349999999999996</v>
      </c>
      <c r="S2985" s="180">
        <f>VLOOKUP(D2985,Plan1!$B$2:$S$5570,6,)/1000</f>
        <v>5.431</v>
      </c>
    </row>
    <row r="2986" spans="1:19" x14ac:dyDescent="0.25">
      <c r="A2986" s="178">
        <v>5467</v>
      </c>
      <c r="B2986" s="178">
        <v>-237062</v>
      </c>
      <c r="C2986" s="178">
        <v>-516408</v>
      </c>
      <c r="D2986" s="178" t="s">
        <v>3160</v>
      </c>
      <c r="E2986" s="178" t="s">
        <v>167</v>
      </c>
      <c r="F2986" s="178" t="s">
        <v>2912</v>
      </c>
      <c r="G2986" s="180">
        <f>VLOOKUP(D2986,Plan1!$B$2:$S$5570,7,)/1000</f>
        <v>5.1980000000000004</v>
      </c>
      <c r="H2986" s="180">
        <f>VLOOKUP(D2986,Plan1!$B$2:$S$5570,8,)/1000</f>
        <v>5.444</v>
      </c>
      <c r="I2986" s="180">
        <f>VLOOKUP(D2986,Plan1!$B$2:$S$5570,9,)/1000</f>
        <v>5.4480000000000004</v>
      </c>
      <c r="J2986" s="180">
        <f>VLOOKUP(D2986,Plan1!$B$2:$S$5570,10,)/1000</f>
        <v>5.26</v>
      </c>
      <c r="K2986" s="180">
        <f>VLOOKUP(D2986,Plan1!$B$2:$S$5570,11,)/1000</f>
        <v>4.476</v>
      </c>
      <c r="L2986" s="180">
        <f>VLOOKUP(D2986,Plan1!$B$2:$S$5570,12,)/1000</f>
        <v>4.2729999999999997</v>
      </c>
      <c r="M2986" s="180">
        <f>VLOOKUP(D2986,Plan1!$B$2:$S$5570,13,)/1000</f>
        <v>4.4770000000000003</v>
      </c>
      <c r="N2986" s="180">
        <f>VLOOKUP(D2986,Plan1!$B$2:$S$5570,14,)/1000</f>
        <v>5.3940000000000001</v>
      </c>
      <c r="O2986" s="180">
        <f>VLOOKUP(D2986,Plan1!$B$2:$S$5570,15,)/1000</f>
        <v>5.0149999999999997</v>
      </c>
      <c r="P2986" s="180">
        <f>VLOOKUP(D2986,Plan1!$B$2:$S$5570,16,)/1000</f>
        <v>5.17</v>
      </c>
      <c r="Q2986" s="180">
        <f>VLOOKUP(D2986,Plan1!$B$2:$S$5570,17,)/1000</f>
        <v>5.4009999999999998</v>
      </c>
      <c r="R2986" s="180">
        <f>VLOOKUP(D2986,Plan1!$B$2:$S$5570,18,)/1000</f>
        <v>5.4509999999999996</v>
      </c>
      <c r="S2986" s="180">
        <f>VLOOKUP(D2986,Plan1!$B$2:$S$5570,6,)/1000</f>
        <v>5.0839999999999996</v>
      </c>
    </row>
    <row r="2987" spans="1:19" x14ac:dyDescent="0.25">
      <c r="A2987" s="178">
        <v>14871</v>
      </c>
      <c r="B2987" s="178">
        <v>-179788</v>
      </c>
      <c r="C2987" s="178">
        <v>-486435</v>
      </c>
      <c r="D2987" s="178" t="s">
        <v>1090</v>
      </c>
      <c r="E2987" s="178" t="s">
        <v>167</v>
      </c>
      <c r="F2987" s="178" t="s">
        <v>1058</v>
      </c>
      <c r="G2987" s="180">
        <f>VLOOKUP(D2987,Plan1!$B$2:$S$5570,7,)/1000</f>
        <v>5.125</v>
      </c>
      <c r="H2987" s="180">
        <f>VLOOKUP(D2987,Plan1!$B$2:$S$5570,8,)/1000</f>
        <v>5.5709999999999997</v>
      </c>
      <c r="I2987" s="180">
        <f>VLOOKUP(D2987,Plan1!$B$2:$S$5570,9,)/1000</f>
        <v>5.3330000000000002</v>
      </c>
      <c r="J2987" s="180">
        <f>VLOOKUP(D2987,Plan1!$B$2:$S$5570,10,)/1000</f>
        <v>5.66</v>
      </c>
      <c r="K2987" s="180">
        <f>VLOOKUP(D2987,Plan1!$B$2:$S$5570,11,)/1000</f>
        <v>5.5640000000000001</v>
      </c>
      <c r="L2987" s="180">
        <f>VLOOKUP(D2987,Plan1!$B$2:$S$5570,12,)/1000</f>
        <v>5.36</v>
      </c>
      <c r="M2987" s="180">
        <f>VLOOKUP(D2987,Plan1!$B$2:$S$5570,13,)/1000</f>
        <v>5.5460000000000003</v>
      </c>
      <c r="N2987" s="180">
        <f>VLOOKUP(D2987,Plan1!$B$2:$S$5570,14,)/1000</f>
        <v>6.2060000000000004</v>
      </c>
      <c r="O2987" s="180">
        <f>VLOOKUP(D2987,Plan1!$B$2:$S$5570,15,)/1000</f>
        <v>5.7480000000000002</v>
      </c>
      <c r="P2987" s="180">
        <f>VLOOKUP(D2987,Plan1!$B$2:$S$5570,16,)/1000</f>
        <v>5.4660000000000002</v>
      </c>
      <c r="Q2987" s="180">
        <f>VLOOKUP(D2987,Plan1!$B$2:$S$5570,17,)/1000</f>
        <v>5.1680000000000001</v>
      </c>
      <c r="R2987" s="180">
        <f>VLOOKUP(D2987,Plan1!$B$2:$S$5570,18,)/1000</f>
        <v>5.13</v>
      </c>
      <c r="S2987" s="180">
        <f>VLOOKUP(D2987,Plan1!$B$2:$S$5570,6,)/1000</f>
        <v>5.49</v>
      </c>
    </row>
    <row r="2988" spans="1:19" x14ac:dyDescent="0.25">
      <c r="A2988" s="178">
        <v>19758</v>
      </c>
      <c r="B2988" s="178">
        <v>-155648</v>
      </c>
      <c r="C2988" s="178">
        <v>-393021</v>
      </c>
      <c r="D2988" s="178" t="s">
        <v>401</v>
      </c>
      <c r="E2988" s="178" t="s">
        <v>167</v>
      </c>
      <c r="F2988" s="178" t="s">
        <v>375</v>
      </c>
      <c r="G2988" s="180">
        <f>VLOOKUP(D2988,Plan1!$B$2:$S$5570,7,)/1000</f>
        <v>5.3890000000000002</v>
      </c>
      <c r="H2988" s="180">
        <f>VLOOKUP(D2988,Plan1!$B$2:$S$5570,8,)/1000</f>
        <v>5.6769999999999996</v>
      </c>
      <c r="I2988" s="180">
        <f>VLOOKUP(D2988,Plan1!$B$2:$S$5570,9,)/1000</f>
        <v>5.5119999999999996</v>
      </c>
      <c r="J2988" s="180">
        <f>VLOOKUP(D2988,Plan1!$B$2:$S$5570,10,)/1000</f>
        <v>4.8840000000000003</v>
      </c>
      <c r="K2988" s="180">
        <f>VLOOKUP(D2988,Plan1!$B$2:$S$5570,11,)/1000</f>
        <v>4.3289999999999997</v>
      </c>
      <c r="L2988" s="180">
        <f>VLOOKUP(D2988,Plan1!$B$2:$S$5570,12,)/1000</f>
        <v>4.0010000000000003</v>
      </c>
      <c r="M2988" s="180">
        <f>VLOOKUP(D2988,Plan1!$B$2:$S$5570,13,)/1000</f>
        <v>4.2439999999999998</v>
      </c>
      <c r="N2988" s="180">
        <f>VLOOKUP(D2988,Plan1!$B$2:$S$5570,14,)/1000</f>
        <v>4.7229999999999999</v>
      </c>
      <c r="O2988" s="180">
        <f>VLOOKUP(D2988,Plan1!$B$2:$S$5570,15,)/1000</f>
        <v>5.0380000000000003</v>
      </c>
      <c r="P2988" s="180">
        <f>VLOOKUP(D2988,Plan1!$B$2:$S$5570,16,)/1000</f>
        <v>4.9269999999999996</v>
      </c>
      <c r="Q2988" s="180">
        <f>VLOOKUP(D2988,Plan1!$B$2:$S$5570,17,)/1000</f>
        <v>4.8239999999999998</v>
      </c>
      <c r="R2988" s="180">
        <f>VLOOKUP(D2988,Plan1!$B$2:$S$5570,18,)/1000</f>
        <v>5.4059999999999997</v>
      </c>
      <c r="S2988" s="180">
        <f>VLOOKUP(D2988,Plan1!$B$2:$S$5570,6,)/1000</f>
        <v>4.9130000000000003</v>
      </c>
    </row>
    <row r="2989" spans="1:19" x14ac:dyDescent="0.25">
      <c r="A2989" s="178">
        <v>58262</v>
      </c>
      <c r="B2989" s="178">
        <v>-3524</v>
      </c>
      <c r="C2989" s="178">
        <v>-403426</v>
      </c>
      <c r="D2989" s="178" t="s">
        <v>954</v>
      </c>
      <c r="E2989" s="178" t="s">
        <v>167</v>
      </c>
      <c r="F2989" s="178" t="s">
        <v>792</v>
      </c>
      <c r="G2989" s="180">
        <f>VLOOKUP(D2989,Plan1!$B$2:$S$5570,7,)/1000</f>
        <v>4.8239999999999998</v>
      </c>
      <c r="H2989" s="180">
        <f>VLOOKUP(D2989,Plan1!$B$2:$S$5570,8,)/1000</f>
        <v>5.1379999999999999</v>
      </c>
      <c r="I2989" s="180">
        <f>VLOOKUP(D2989,Plan1!$B$2:$S$5570,9,)/1000</f>
        <v>5.1920000000000002</v>
      </c>
      <c r="J2989" s="180">
        <f>VLOOKUP(D2989,Plan1!$B$2:$S$5570,10,)/1000</f>
        <v>4.9160000000000004</v>
      </c>
      <c r="K2989" s="180">
        <f>VLOOKUP(D2989,Plan1!$B$2:$S$5570,11,)/1000</f>
        <v>5.3</v>
      </c>
      <c r="L2989" s="180">
        <f>VLOOKUP(D2989,Plan1!$B$2:$S$5570,12,)/1000</f>
        <v>5.2210000000000001</v>
      </c>
      <c r="M2989" s="180">
        <f>VLOOKUP(D2989,Plan1!$B$2:$S$5570,13,)/1000</f>
        <v>5.476</v>
      </c>
      <c r="N2989" s="180">
        <f>VLOOKUP(D2989,Plan1!$B$2:$S$5570,14,)/1000</f>
        <v>6.1520000000000001</v>
      </c>
      <c r="O2989" s="180">
        <f>VLOOKUP(D2989,Plan1!$B$2:$S$5570,15,)/1000</f>
        <v>6.484</v>
      </c>
      <c r="P2989" s="180">
        <f>VLOOKUP(D2989,Plan1!$B$2:$S$5570,16,)/1000</f>
        <v>6.3250000000000002</v>
      </c>
      <c r="Q2989" s="180">
        <f>VLOOKUP(D2989,Plan1!$B$2:$S$5570,17,)/1000</f>
        <v>5.9390000000000001</v>
      </c>
      <c r="R2989" s="180">
        <f>VLOOKUP(D2989,Plan1!$B$2:$S$5570,18,)/1000</f>
        <v>5.2530000000000001</v>
      </c>
      <c r="S2989" s="180">
        <f>VLOOKUP(D2989,Plan1!$B$2:$S$5570,6,)/1000</f>
        <v>5.5179999999999998</v>
      </c>
    </row>
    <row r="2990" spans="1:19" x14ac:dyDescent="0.25">
      <c r="A2990" s="178">
        <v>43672</v>
      </c>
      <c r="B2990" s="178">
        <v>-74751</v>
      </c>
      <c r="C2990" s="178">
        <v>-411107</v>
      </c>
      <c r="D2990" s="178" t="s">
        <v>3523</v>
      </c>
      <c r="E2990" s="178" t="s">
        <v>167</v>
      </c>
      <c r="F2990" s="178" t="s">
        <v>3448</v>
      </c>
      <c r="G2990" s="180">
        <f>VLOOKUP(D2990,Plan1!$B$2:$S$5570,7,)/1000</f>
        <v>5.3959999999999999</v>
      </c>
      <c r="H2990" s="180">
        <f>VLOOKUP(D2990,Plan1!$B$2:$S$5570,8,)/1000</f>
        <v>5.4740000000000002</v>
      </c>
      <c r="I2990" s="180">
        <f>VLOOKUP(D2990,Plan1!$B$2:$S$5570,9,)/1000</f>
        <v>5.6689999999999996</v>
      </c>
      <c r="J2990" s="180">
        <f>VLOOKUP(D2990,Plan1!$B$2:$S$5570,10,)/1000</f>
        <v>5.4790000000000001</v>
      </c>
      <c r="K2990" s="180">
        <f>VLOOKUP(D2990,Plan1!$B$2:$S$5570,11,)/1000</f>
        <v>5.4690000000000003</v>
      </c>
      <c r="L2990" s="180">
        <f>VLOOKUP(D2990,Plan1!$B$2:$S$5570,12,)/1000</f>
        <v>5.5090000000000003</v>
      </c>
      <c r="M2990" s="180">
        <f>VLOOKUP(D2990,Plan1!$B$2:$S$5570,13,)/1000</f>
        <v>5.835</v>
      </c>
      <c r="N2990" s="180">
        <f>VLOOKUP(D2990,Plan1!$B$2:$S$5570,14,)/1000</f>
        <v>6.4729999999999999</v>
      </c>
      <c r="O2990" s="180">
        <f>VLOOKUP(D2990,Plan1!$B$2:$S$5570,15,)/1000</f>
        <v>6.7069999999999999</v>
      </c>
      <c r="P2990" s="180">
        <f>VLOOKUP(D2990,Plan1!$B$2:$S$5570,16,)/1000</f>
        <v>6.41</v>
      </c>
      <c r="Q2990" s="180">
        <f>VLOOKUP(D2990,Plan1!$B$2:$S$5570,17,)/1000</f>
        <v>6.085</v>
      </c>
      <c r="R2990" s="180">
        <f>VLOOKUP(D2990,Plan1!$B$2:$S$5570,18,)/1000</f>
        <v>5.6879999999999997</v>
      </c>
      <c r="S2990" s="180">
        <f>VLOOKUP(D2990,Plan1!$B$2:$S$5570,6,)/1000</f>
        <v>5.8490000000000002</v>
      </c>
    </row>
    <row r="2991" spans="1:19" x14ac:dyDescent="0.25">
      <c r="A2991" s="178">
        <v>44903</v>
      </c>
      <c r="B2991" s="178">
        <v>-71904</v>
      </c>
      <c r="C2991" s="178">
        <v>-357851</v>
      </c>
      <c r="D2991" s="178" t="s">
        <v>2781</v>
      </c>
      <c r="E2991" s="178" t="s">
        <v>167</v>
      </c>
      <c r="F2991" s="178" t="s">
        <v>2709</v>
      </c>
      <c r="G2991" s="180">
        <f>VLOOKUP(D2991,Plan1!$B$2:$S$5570,7,)/1000</f>
        <v>5.1909999999999998</v>
      </c>
      <c r="H2991" s="180">
        <f>VLOOKUP(D2991,Plan1!$B$2:$S$5570,8,)/1000</f>
        <v>5.4630000000000001</v>
      </c>
      <c r="I2991" s="180">
        <f>VLOOKUP(D2991,Plan1!$B$2:$S$5570,9,)/1000</f>
        <v>5.7089999999999996</v>
      </c>
      <c r="J2991" s="180">
        <f>VLOOKUP(D2991,Plan1!$B$2:$S$5570,10,)/1000</f>
        <v>5.35</v>
      </c>
      <c r="K2991" s="180">
        <f>VLOOKUP(D2991,Plan1!$B$2:$S$5570,11,)/1000</f>
        <v>4.87</v>
      </c>
      <c r="L2991" s="180">
        <f>VLOOKUP(D2991,Plan1!$B$2:$S$5570,12,)/1000</f>
        <v>4.3220000000000001</v>
      </c>
      <c r="M2991" s="180">
        <f>VLOOKUP(D2991,Plan1!$B$2:$S$5570,13,)/1000</f>
        <v>4.4109999999999996</v>
      </c>
      <c r="N2991" s="180">
        <f>VLOOKUP(D2991,Plan1!$B$2:$S$5570,14,)/1000</f>
        <v>5.0830000000000002</v>
      </c>
      <c r="O2991" s="180">
        <f>VLOOKUP(D2991,Plan1!$B$2:$S$5570,15,)/1000</f>
        <v>5.4790000000000001</v>
      </c>
      <c r="P2991" s="180">
        <f>VLOOKUP(D2991,Plan1!$B$2:$S$5570,16,)/1000</f>
        <v>5.5720000000000001</v>
      </c>
      <c r="Q2991" s="180">
        <f>VLOOKUP(D2991,Plan1!$B$2:$S$5570,17,)/1000</f>
        <v>5.7</v>
      </c>
      <c r="R2991" s="180">
        <f>VLOOKUP(D2991,Plan1!$B$2:$S$5570,18,)/1000</f>
        <v>5.4749999999999996</v>
      </c>
      <c r="S2991" s="180">
        <f>VLOOKUP(D2991,Plan1!$B$2:$S$5570,6,)/1000</f>
        <v>5.2190000000000003</v>
      </c>
    </row>
    <row r="2992" spans="1:19" x14ac:dyDescent="0.25">
      <c r="A2992" s="178">
        <v>3515</v>
      </c>
      <c r="B2992" s="178">
        <v>-266113</v>
      </c>
      <c r="C2992" s="178">
        <v>-490058</v>
      </c>
      <c r="D2992" s="178" t="s">
        <v>2781</v>
      </c>
      <c r="E2992" s="178" t="s">
        <v>167</v>
      </c>
      <c r="F2992" s="178" t="s">
        <v>4434</v>
      </c>
      <c r="G2992" s="180">
        <f>VLOOKUP(D2992,Plan1!$B$2:$S$5570,7,)/1000</f>
        <v>5.1909999999999998</v>
      </c>
      <c r="H2992" s="180">
        <f>VLOOKUP(D2992,Plan1!$B$2:$S$5570,8,)/1000</f>
        <v>5.4630000000000001</v>
      </c>
      <c r="I2992" s="180">
        <f>VLOOKUP(D2992,Plan1!$B$2:$S$5570,9,)/1000</f>
        <v>5.7089999999999996</v>
      </c>
      <c r="J2992" s="180">
        <f>VLOOKUP(D2992,Plan1!$B$2:$S$5570,10,)/1000</f>
        <v>5.35</v>
      </c>
      <c r="K2992" s="180">
        <f>VLOOKUP(D2992,Plan1!$B$2:$S$5570,11,)/1000</f>
        <v>4.87</v>
      </c>
      <c r="L2992" s="180">
        <f>VLOOKUP(D2992,Plan1!$B$2:$S$5570,12,)/1000</f>
        <v>4.3220000000000001</v>
      </c>
      <c r="M2992" s="180">
        <f>VLOOKUP(D2992,Plan1!$B$2:$S$5570,13,)/1000</f>
        <v>4.4109999999999996</v>
      </c>
      <c r="N2992" s="180">
        <f>VLOOKUP(D2992,Plan1!$B$2:$S$5570,14,)/1000</f>
        <v>5.0830000000000002</v>
      </c>
      <c r="O2992" s="180">
        <f>VLOOKUP(D2992,Plan1!$B$2:$S$5570,15,)/1000</f>
        <v>5.4790000000000001</v>
      </c>
      <c r="P2992" s="180">
        <f>VLOOKUP(D2992,Plan1!$B$2:$S$5570,16,)/1000</f>
        <v>5.5720000000000001</v>
      </c>
      <c r="Q2992" s="180">
        <f>VLOOKUP(D2992,Plan1!$B$2:$S$5570,17,)/1000</f>
        <v>5.7</v>
      </c>
      <c r="R2992" s="180">
        <f>VLOOKUP(D2992,Plan1!$B$2:$S$5570,18,)/1000</f>
        <v>5.4749999999999996</v>
      </c>
      <c r="S2992" s="180">
        <f>VLOOKUP(D2992,Plan1!$B$2:$S$5570,6,)/1000</f>
        <v>5.2190000000000003</v>
      </c>
    </row>
    <row r="2993" spans="1:19" x14ac:dyDescent="0.25">
      <c r="A2993" s="178">
        <v>1489</v>
      </c>
      <c r="B2993" s="178">
        <v>-295654</v>
      </c>
      <c r="C2993" s="178">
        <v>-544646</v>
      </c>
      <c r="D2993" s="178" t="s">
        <v>4003</v>
      </c>
      <c r="E2993" s="178" t="s">
        <v>167</v>
      </c>
      <c r="F2993" s="178" t="s">
        <v>3898</v>
      </c>
      <c r="G2993" s="180">
        <f>VLOOKUP(D2993,Plan1!$B$2:$S$5570,7,)/1000</f>
        <v>5.7169999999999996</v>
      </c>
      <c r="H2993" s="180">
        <f>VLOOKUP(D2993,Plan1!$B$2:$S$5570,8,)/1000</f>
        <v>5.7759999999999998</v>
      </c>
      <c r="I2993" s="180">
        <f>VLOOKUP(D2993,Plan1!$B$2:$S$5570,9,)/1000</f>
        <v>5.484</v>
      </c>
      <c r="J2993" s="180">
        <f>VLOOKUP(D2993,Plan1!$B$2:$S$5570,10,)/1000</f>
        <v>4.8520000000000003</v>
      </c>
      <c r="K2993" s="180">
        <f>VLOOKUP(D2993,Plan1!$B$2:$S$5570,11,)/1000</f>
        <v>3.8879999999999999</v>
      </c>
      <c r="L2993" s="180">
        <f>VLOOKUP(D2993,Plan1!$B$2:$S$5570,12,)/1000</f>
        <v>3.3969999999999998</v>
      </c>
      <c r="M2993" s="180">
        <f>VLOOKUP(D2993,Plan1!$B$2:$S$5570,13,)/1000</f>
        <v>3.6989999999999998</v>
      </c>
      <c r="N2993" s="180">
        <f>VLOOKUP(D2993,Plan1!$B$2:$S$5570,14,)/1000</f>
        <v>4.34</v>
      </c>
      <c r="O2993" s="180">
        <f>VLOOKUP(D2993,Plan1!$B$2:$S$5570,15,)/1000</f>
        <v>4.3259999999999996</v>
      </c>
      <c r="P2993" s="180">
        <f>VLOOKUP(D2993,Plan1!$B$2:$S$5570,16,)/1000</f>
        <v>4.9649999999999999</v>
      </c>
      <c r="Q2993" s="180">
        <f>VLOOKUP(D2993,Plan1!$B$2:$S$5570,17,)/1000</f>
        <v>5.665</v>
      </c>
      <c r="R2993" s="180">
        <f>VLOOKUP(D2993,Plan1!$B$2:$S$5570,18,)/1000</f>
        <v>5.8780000000000001</v>
      </c>
      <c r="S2993" s="180">
        <f>VLOOKUP(D2993,Plan1!$B$2:$S$5570,6,)/1000</f>
        <v>4.8319999999999999</v>
      </c>
    </row>
    <row r="2994" spans="1:19" x14ac:dyDescent="0.25">
      <c r="A2994" s="178">
        <v>26764</v>
      </c>
      <c r="B2994" s="178">
        <v>-125311</v>
      </c>
      <c r="C2994" s="178">
        <v>-383012</v>
      </c>
      <c r="D2994" s="178" t="s">
        <v>612</v>
      </c>
      <c r="E2994" s="178" t="s">
        <v>167</v>
      </c>
      <c r="F2994" s="178" t="s">
        <v>375</v>
      </c>
      <c r="G2994" s="180">
        <f>VLOOKUP(D2994,Plan1!$B$2:$S$5570,7,)/1000</f>
        <v>5.65</v>
      </c>
      <c r="H2994" s="180">
        <f>VLOOKUP(D2994,Plan1!$B$2:$S$5570,8,)/1000</f>
        <v>5.694</v>
      </c>
      <c r="I2994" s="180">
        <f>VLOOKUP(D2994,Plan1!$B$2:$S$5570,9,)/1000</f>
        <v>5.7590000000000003</v>
      </c>
      <c r="J2994" s="180">
        <f>VLOOKUP(D2994,Plan1!$B$2:$S$5570,10,)/1000</f>
        <v>4.8479999999999999</v>
      </c>
      <c r="K2994" s="180">
        <f>VLOOKUP(D2994,Plan1!$B$2:$S$5570,11,)/1000</f>
        <v>4.3040000000000003</v>
      </c>
      <c r="L2994" s="180">
        <f>VLOOKUP(D2994,Plan1!$B$2:$S$5570,12,)/1000</f>
        <v>4.1379999999999999</v>
      </c>
      <c r="M2994" s="180">
        <f>VLOOKUP(D2994,Plan1!$B$2:$S$5570,13,)/1000</f>
        <v>4.306</v>
      </c>
      <c r="N2994" s="180">
        <f>VLOOKUP(D2994,Plan1!$B$2:$S$5570,14,)/1000</f>
        <v>4.7460000000000004</v>
      </c>
      <c r="O2994" s="180">
        <f>VLOOKUP(D2994,Plan1!$B$2:$S$5570,15,)/1000</f>
        <v>5.3040000000000003</v>
      </c>
      <c r="P2994" s="180">
        <f>VLOOKUP(D2994,Plan1!$B$2:$S$5570,16,)/1000</f>
        <v>5.3929999999999998</v>
      </c>
      <c r="Q2994" s="180">
        <f>VLOOKUP(D2994,Plan1!$B$2:$S$5570,17,)/1000</f>
        <v>5.5049999999999999</v>
      </c>
      <c r="R2994" s="180">
        <f>VLOOKUP(D2994,Plan1!$B$2:$S$5570,18,)/1000</f>
        <v>5.6710000000000003</v>
      </c>
      <c r="S2994" s="180">
        <f>VLOOKUP(D2994,Plan1!$B$2:$S$5570,6,)/1000</f>
        <v>5.1100000000000003</v>
      </c>
    </row>
    <row r="2995" spans="1:19" x14ac:dyDescent="0.25">
      <c r="A2995" s="178">
        <v>37516</v>
      </c>
      <c r="B2995" s="178">
        <v>-91192</v>
      </c>
      <c r="C2995" s="178">
        <v>-377312</v>
      </c>
      <c r="D2995" s="178" t="s">
        <v>281</v>
      </c>
      <c r="E2995" s="178" t="s">
        <v>167</v>
      </c>
      <c r="F2995" s="178" t="s">
        <v>192</v>
      </c>
      <c r="G2995" s="180">
        <f>VLOOKUP(D2995,Plan1!$B$2:$S$5570,7,)/1000</f>
        <v>6.0529999999999999</v>
      </c>
      <c r="H2995" s="180">
        <f>VLOOKUP(D2995,Plan1!$B$2:$S$5570,8,)/1000</f>
        <v>5.9459999999999997</v>
      </c>
      <c r="I2995" s="180">
        <f>VLOOKUP(D2995,Plan1!$B$2:$S$5570,9,)/1000</f>
        <v>6.1020000000000003</v>
      </c>
      <c r="J2995" s="180">
        <f>VLOOKUP(D2995,Plan1!$B$2:$S$5570,10,)/1000</f>
        <v>5.6340000000000003</v>
      </c>
      <c r="K2995" s="180">
        <f>VLOOKUP(D2995,Plan1!$B$2:$S$5570,11,)/1000</f>
        <v>4.859</v>
      </c>
      <c r="L2995" s="180">
        <f>VLOOKUP(D2995,Plan1!$B$2:$S$5570,12,)/1000</f>
        <v>4.3689999999999998</v>
      </c>
      <c r="M2995" s="180">
        <f>VLOOKUP(D2995,Plan1!$B$2:$S$5570,13,)/1000</f>
        <v>4.5220000000000002</v>
      </c>
      <c r="N2995" s="180">
        <f>VLOOKUP(D2995,Plan1!$B$2:$S$5570,14,)/1000</f>
        <v>5.25</v>
      </c>
      <c r="O2995" s="180">
        <f>VLOOKUP(D2995,Plan1!$B$2:$S$5570,15,)/1000</f>
        <v>6.0010000000000003</v>
      </c>
      <c r="P2995" s="180">
        <f>VLOOKUP(D2995,Plan1!$B$2:$S$5570,16,)/1000</f>
        <v>6.125</v>
      </c>
      <c r="Q2995" s="180">
        <f>VLOOKUP(D2995,Plan1!$B$2:$S$5570,17,)/1000</f>
        <v>6.3410000000000002</v>
      </c>
      <c r="R2995" s="180">
        <f>VLOOKUP(D2995,Plan1!$B$2:$S$5570,18,)/1000</f>
        <v>6.11</v>
      </c>
      <c r="S2995" s="180">
        <f>VLOOKUP(D2995,Plan1!$B$2:$S$5570,6,)/1000</f>
        <v>5.609</v>
      </c>
    </row>
    <row r="2996" spans="1:19" x14ac:dyDescent="0.25">
      <c r="A2996" s="178">
        <v>57921</v>
      </c>
      <c r="B2996" s="178">
        <v>-362</v>
      </c>
      <c r="C2996" s="178">
        <v>-431163</v>
      </c>
      <c r="D2996" s="178" t="s">
        <v>1426</v>
      </c>
      <c r="E2996" s="178" t="s">
        <v>167</v>
      </c>
      <c r="F2996" s="178" t="s">
        <v>1298</v>
      </c>
      <c r="G2996" s="180">
        <f>VLOOKUP(D2996,Plan1!$B$2:$S$5570,7,)/1000</f>
        <v>4.9210000000000003</v>
      </c>
      <c r="H2996" s="180">
        <f>VLOOKUP(D2996,Plan1!$B$2:$S$5570,8,)/1000</f>
        <v>5.1470000000000002</v>
      </c>
      <c r="I2996" s="180">
        <f>VLOOKUP(D2996,Plan1!$B$2:$S$5570,9,)/1000</f>
        <v>5.2229999999999999</v>
      </c>
      <c r="J2996" s="180">
        <f>VLOOKUP(D2996,Plan1!$B$2:$S$5570,10,)/1000</f>
        <v>5.202</v>
      </c>
      <c r="K2996" s="180">
        <f>VLOOKUP(D2996,Plan1!$B$2:$S$5570,11,)/1000</f>
        <v>5.1879999999999997</v>
      </c>
      <c r="L2996" s="180">
        <f>VLOOKUP(D2996,Plan1!$B$2:$S$5570,12,)/1000</f>
        <v>5.359</v>
      </c>
      <c r="M2996" s="180">
        <f>VLOOKUP(D2996,Plan1!$B$2:$S$5570,13,)/1000</f>
        <v>5.6340000000000003</v>
      </c>
      <c r="N2996" s="180">
        <f>VLOOKUP(D2996,Plan1!$B$2:$S$5570,14,)/1000</f>
        <v>6.1760000000000002</v>
      </c>
      <c r="O2996" s="180">
        <f>VLOOKUP(D2996,Plan1!$B$2:$S$5570,15,)/1000</f>
        <v>6.4349999999999996</v>
      </c>
      <c r="P2996" s="180">
        <f>VLOOKUP(D2996,Plan1!$B$2:$S$5570,16,)/1000</f>
        <v>6.2160000000000002</v>
      </c>
      <c r="Q2996" s="180">
        <f>VLOOKUP(D2996,Plan1!$B$2:$S$5570,17,)/1000</f>
        <v>5.8339999999999996</v>
      </c>
      <c r="R2996" s="180">
        <f>VLOOKUP(D2996,Plan1!$B$2:$S$5570,18,)/1000</f>
        <v>5.3769999999999998</v>
      </c>
      <c r="S2996" s="180">
        <f>VLOOKUP(D2996,Plan1!$B$2:$S$5570,6,)/1000</f>
        <v>5.5590000000000002</v>
      </c>
    </row>
    <row r="2997" spans="1:19" x14ac:dyDescent="0.25">
      <c r="A2997" s="178">
        <v>19530</v>
      </c>
      <c r="B2997" s="178">
        <v>-156871</v>
      </c>
      <c r="C2997" s="178">
        <v>-407381</v>
      </c>
      <c r="D2997" s="178" t="s">
        <v>2536</v>
      </c>
      <c r="E2997" s="178" t="s">
        <v>167</v>
      </c>
      <c r="F2997" s="178" t="s">
        <v>1727</v>
      </c>
      <c r="G2997" s="180">
        <f>VLOOKUP(D2997,Plan1!$B$2:$S$5570,7,)/1000</f>
        <v>5.4820000000000002</v>
      </c>
      <c r="H2997" s="180">
        <f>VLOOKUP(D2997,Plan1!$B$2:$S$5570,8,)/1000</f>
        <v>5.7409999999999997</v>
      </c>
      <c r="I2997" s="180">
        <f>VLOOKUP(D2997,Plan1!$B$2:$S$5570,9,)/1000</f>
        <v>5.4189999999999996</v>
      </c>
      <c r="J2997" s="180">
        <f>VLOOKUP(D2997,Plan1!$B$2:$S$5570,10,)/1000</f>
        <v>4.9420000000000002</v>
      </c>
      <c r="K2997" s="180">
        <f>VLOOKUP(D2997,Plan1!$B$2:$S$5570,11,)/1000</f>
        <v>4.3769999999999998</v>
      </c>
      <c r="L2997" s="180">
        <f>VLOOKUP(D2997,Plan1!$B$2:$S$5570,12,)/1000</f>
        <v>4.0220000000000002</v>
      </c>
      <c r="M2997" s="180">
        <f>VLOOKUP(D2997,Plan1!$B$2:$S$5570,13,)/1000</f>
        <v>4.1970000000000001</v>
      </c>
      <c r="N2997" s="180">
        <f>VLOOKUP(D2997,Plan1!$B$2:$S$5570,14,)/1000</f>
        <v>4.6609999999999996</v>
      </c>
      <c r="O2997" s="180">
        <f>VLOOKUP(D2997,Plan1!$B$2:$S$5570,15,)/1000</f>
        <v>5.2939999999999996</v>
      </c>
      <c r="P2997" s="180">
        <f>VLOOKUP(D2997,Plan1!$B$2:$S$5570,16,)/1000</f>
        <v>5.1349999999999998</v>
      </c>
      <c r="Q2997" s="180">
        <f>VLOOKUP(D2997,Plan1!$B$2:$S$5570,17,)/1000</f>
        <v>4.8470000000000004</v>
      </c>
      <c r="R2997" s="180">
        <f>VLOOKUP(D2997,Plan1!$B$2:$S$5570,18,)/1000</f>
        <v>5.43</v>
      </c>
      <c r="S2997" s="180">
        <f>VLOOKUP(D2997,Plan1!$B$2:$S$5570,6,)/1000</f>
        <v>4.9619999999999997</v>
      </c>
    </row>
    <row r="2998" spans="1:19" x14ac:dyDescent="0.25">
      <c r="A2998" s="178">
        <v>8445</v>
      </c>
      <c r="B2998" s="178">
        <v>-21603</v>
      </c>
      <c r="C2998" s="178">
        <v>-483644</v>
      </c>
      <c r="D2998" s="178" t="s">
        <v>5095</v>
      </c>
      <c r="E2998" s="178" t="s">
        <v>167</v>
      </c>
      <c r="F2998" s="178" t="s">
        <v>4704</v>
      </c>
      <c r="G2998" s="180">
        <f>VLOOKUP(D2998,Plan1!$B$2:$S$5570,7,)/1000</f>
        <v>5.1790000000000003</v>
      </c>
      <c r="H2998" s="180">
        <f>VLOOKUP(D2998,Plan1!$B$2:$S$5570,8,)/1000</f>
        <v>5.6420000000000003</v>
      </c>
      <c r="I2998" s="180">
        <f>VLOOKUP(D2998,Plan1!$B$2:$S$5570,9,)/1000</f>
        <v>5.3540000000000001</v>
      </c>
      <c r="J2998" s="180">
        <f>VLOOKUP(D2998,Plan1!$B$2:$S$5570,10,)/1000</f>
        <v>5.3650000000000002</v>
      </c>
      <c r="K2998" s="180">
        <f>VLOOKUP(D2998,Plan1!$B$2:$S$5570,11,)/1000</f>
        <v>4.9470000000000001</v>
      </c>
      <c r="L2998" s="180">
        <f>VLOOKUP(D2998,Plan1!$B$2:$S$5570,12,)/1000</f>
        <v>4.8250000000000002</v>
      </c>
      <c r="M2998" s="180">
        <f>VLOOKUP(D2998,Plan1!$B$2:$S$5570,13,)/1000</f>
        <v>4.9669999999999996</v>
      </c>
      <c r="N2998" s="180">
        <f>VLOOKUP(D2998,Plan1!$B$2:$S$5570,14,)/1000</f>
        <v>5.7229999999999999</v>
      </c>
      <c r="O2998" s="180">
        <f>VLOOKUP(D2998,Plan1!$B$2:$S$5570,15,)/1000</f>
        <v>5.3159999999999998</v>
      </c>
      <c r="P2998" s="180">
        <f>VLOOKUP(D2998,Plan1!$B$2:$S$5570,16,)/1000</f>
        <v>5.444</v>
      </c>
      <c r="Q2998" s="180">
        <f>VLOOKUP(D2998,Plan1!$B$2:$S$5570,17,)/1000</f>
        <v>5.3010000000000002</v>
      </c>
      <c r="R2998" s="180">
        <f>VLOOKUP(D2998,Plan1!$B$2:$S$5570,18,)/1000</f>
        <v>5.3780000000000001</v>
      </c>
      <c r="S2998" s="180">
        <f>VLOOKUP(D2998,Plan1!$B$2:$S$5570,6,)/1000</f>
        <v>5.2869999999999999</v>
      </c>
    </row>
    <row r="2999" spans="1:19" x14ac:dyDescent="0.25">
      <c r="A2999" s="178">
        <v>47248</v>
      </c>
      <c r="B2999" s="178">
        <v>-65971</v>
      </c>
      <c r="C2999" s="178">
        <v>-350534</v>
      </c>
      <c r="D2999" s="178" t="s">
        <v>2890</v>
      </c>
      <c r="E2999" s="178" t="s">
        <v>167</v>
      </c>
      <c r="F2999" s="178" t="s">
        <v>2709</v>
      </c>
      <c r="G2999" s="180">
        <f>VLOOKUP(D2999,Plan1!$B$2:$S$5570,7,)/1000</f>
        <v>5.7519999999999998</v>
      </c>
      <c r="H2999" s="180">
        <f>VLOOKUP(D2999,Plan1!$B$2:$S$5570,8,)/1000</f>
        <v>5.8760000000000003</v>
      </c>
      <c r="I2999" s="180">
        <f>VLOOKUP(D2999,Plan1!$B$2:$S$5570,9,)/1000</f>
        <v>6.0979999999999999</v>
      </c>
      <c r="J2999" s="180">
        <f>VLOOKUP(D2999,Plan1!$B$2:$S$5570,10,)/1000</f>
        <v>5.6379999999999999</v>
      </c>
      <c r="K2999" s="180">
        <f>VLOOKUP(D2999,Plan1!$B$2:$S$5570,11,)/1000</f>
        <v>5.1520000000000001</v>
      </c>
      <c r="L2999" s="180">
        <f>VLOOKUP(D2999,Plan1!$B$2:$S$5570,12,)/1000</f>
        <v>4.7110000000000003</v>
      </c>
      <c r="M2999" s="180">
        <f>VLOOKUP(D2999,Plan1!$B$2:$S$5570,13,)/1000</f>
        <v>4.8250000000000002</v>
      </c>
      <c r="N2999" s="180">
        <f>VLOOKUP(D2999,Plan1!$B$2:$S$5570,14,)/1000</f>
        <v>5.569</v>
      </c>
      <c r="O2999" s="180">
        <f>VLOOKUP(D2999,Plan1!$B$2:$S$5570,15,)/1000</f>
        <v>5.851</v>
      </c>
      <c r="P2999" s="180">
        <f>VLOOKUP(D2999,Plan1!$B$2:$S$5570,16,)/1000</f>
        <v>5.9340000000000002</v>
      </c>
      <c r="Q2999" s="180">
        <f>VLOOKUP(D2999,Plan1!$B$2:$S$5570,17,)/1000</f>
        <v>6.0170000000000003</v>
      </c>
      <c r="R2999" s="180">
        <f>VLOOKUP(D2999,Plan1!$B$2:$S$5570,18,)/1000</f>
        <v>5.75</v>
      </c>
      <c r="S2999" s="180">
        <f>VLOOKUP(D2999,Plan1!$B$2:$S$5570,6,)/1000</f>
        <v>5.5979999999999999</v>
      </c>
    </row>
    <row r="3000" spans="1:19" x14ac:dyDescent="0.25">
      <c r="A3000" s="178">
        <v>32443</v>
      </c>
      <c r="B3000" s="178">
        <v>-105468</v>
      </c>
      <c r="C3000" s="178">
        <v>-464171</v>
      </c>
      <c r="D3000" s="178" t="s">
        <v>5414</v>
      </c>
      <c r="E3000" s="178" t="s">
        <v>167</v>
      </c>
      <c r="F3000" s="178" t="s">
        <v>5370</v>
      </c>
      <c r="G3000" s="180">
        <f>VLOOKUP(D3000,Plan1!$B$2:$S$5570,7,)/1000</f>
        <v>5.1260000000000003</v>
      </c>
      <c r="H3000" s="180">
        <f>VLOOKUP(D3000,Plan1!$B$2:$S$5570,8,)/1000</f>
        <v>5.0629999999999997</v>
      </c>
      <c r="I3000" s="180">
        <f>VLOOKUP(D3000,Plan1!$B$2:$S$5570,9,)/1000</f>
        <v>4.9809999999999999</v>
      </c>
      <c r="J3000" s="180">
        <f>VLOOKUP(D3000,Plan1!$B$2:$S$5570,10,)/1000</f>
        <v>5.2949999999999999</v>
      </c>
      <c r="K3000" s="180">
        <f>VLOOKUP(D3000,Plan1!$B$2:$S$5570,11,)/1000</f>
        <v>5.5750000000000002</v>
      </c>
      <c r="L3000" s="180">
        <f>VLOOKUP(D3000,Plan1!$B$2:$S$5570,12,)/1000</f>
        <v>5.6429999999999998</v>
      </c>
      <c r="M3000" s="180">
        <f>VLOOKUP(D3000,Plan1!$B$2:$S$5570,13,)/1000</f>
        <v>5.87</v>
      </c>
      <c r="N3000" s="180">
        <f>VLOOKUP(D3000,Plan1!$B$2:$S$5570,14,)/1000</f>
        <v>6.5110000000000001</v>
      </c>
      <c r="O3000" s="180">
        <f>VLOOKUP(D3000,Plan1!$B$2:$S$5570,15,)/1000</f>
        <v>6.35</v>
      </c>
      <c r="P3000" s="180">
        <f>VLOOKUP(D3000,Plan1!$B$2:$S$5570,16,)/1000</f>
        <v>5.5940000000000003</v>
      </c>
      <c r="Q3000" s="180">
        <f>VLOOKUP(D3000,Plan1!$B$2:$S$5570,17,)/1000</f>
        <v>5.0599999999999996</v>
      </c>
      <c r="R3000" s="180">
        <f>VLOOKUP(D3000,Plan1!$B$2:$S$5570,18,)/1000</f>
        <v>5.0019999999999998</v>
      </c>
      <c r="S3000" s="180">
        <f>VLOOKUP(D3000,Plan1!$B$2:$S$5570,6,)/1000</f>
        <v>5.5060000000000002</v>
      </c>
    </row>
    <row r="3001" spans="1:19" x14ac:dyDescent="0.25">
      <c r="A3001" s="178">
        <v>4270</v>
      </c>
      <c r="B3001" s="178">
        <v>-2525</v>
      </c>
      <c r="C3001" s="178">
        <v>-539939</v>
      </c>
      <c r="D3001" s="178" t="s">
        <v>3020</v>
      </c>
      <c r="E3001" s="178" t="s">
        <v>167</v>
      </c>
      <c r="F3001" s="178" t="s">
        <v>2912</v>
      </c>
      <c r="G3001" s="180">
        <f>VLOOKUP(D3001,Plan1!$B$2:$S$5570,7,)/1000</f>
        <v>5.5010000000000003</v>
      </c>
      <c r="H3001" s="180">
        <f>VLOOKUP(D3001,Plan1!$B$2:$S$5570,8,)/1000</f>
        <v>5.4939999999999998</v>
      </c>
      <c r="I3001" s="180">
        <f>VLOOKUP(D3001,Plan1!$B$2:$S$5570,9,)/1000</f>
        <v>5.415</v>
      </c>
      <c r="J3001" s="180">
        <f>VLOOKUP(D3001,Plan1!$B$2:$S$5570,10,)/1000</f>
        <v>4.9240000000000004</v>
      </c>
      <c r="K3001" s="180">
        <f>VLOOKUP(D3001,Plan1!$B$2:$S$5570,11,)/1000</f>
        <v>4.2169999999999996</v>
      </c>
      <c r="L3001" s="180">
        <f>VLOOKUP(D3001,Plan1!$B$2:$S$5570,12,)/1000</f>
        <v>3.8559999999999999</v>
      </c>
      <c r="M3001" s="180">
        <f>VLOOKUP(D3001,Plan1!$B$2:$S$5570,13,)/1000</f>
        <v>4.077</v>
      </c>
      <c r="N3001" s="180">
        <f>VLOOKUP(D3001,Plan1!$B$2:$S$5570,14,)/1000</f>
        <v>5.0629999999999997</v>
      </c>
      <c r="O3001" s="180">
        <f>VLOOKUP(D3001,Plan1!$B$2:$S$5570,15,)/1000</f>
        <v>4.7279999999999998</v>
      </c>
      <c r="P3001" s="180">
        <f>VLOOKUP(D3001,Plan1!$B$2:$S$5570,16,)/1000</f>
        <v>5.1349999999999998</v>
      </c>
      <c r="Q3001" s="180">
        <f>VLOOKUP(D3001,Plan1!$B$2:$S$5570,17,)/1000</f>
        <v>5.4320000000000004</v>
      </c>
      <c r="R3001" s="180">
        <f>VLOOKUP(D3001,Plan1!$B$2:$S$5570,18,)/1000</f>
        <v>5.57</v>
      </c>
      <c r="S3001" s="180">
        <f>VLOOKUP(D3001,Plan1!$B$2:$S$5570,6,)/1000</f>
        <v>4.9509999999999996</v>
      </c>
    </row>
    <row r="3002" spans="1:19" x14ac:dyDescent="0.25">
      <c r="A3002" s="178">
        <v>14023</v>
      </c>
      <c r="B3002" s="178">
        <v>-184704</v>
      </c>
      <c r="C3002" s="178">
        <v>-430583</v>
      </c>
      <c r="D3002" s="178" t="s">
        <v>2354</v>
      </c>
      <c r="E3002" s="178" t="s">
        <v>167</v>
      </c>
      <c r="F3002" s="178" t="s">
        <v>1727</v>
      </c>
      <c r="G3002" s="180">
        <f>VLOOKUP(D3002,Plan1!$B$2:$S$5570,7,)/1000</f>
        <v>5.39</v>
      </c>
      <c r="H3002" s="180">
        <f>VLOOKUP(D3002,Plan1!$B$2:$S$5570,8,)/1000</f>
        <v>5.8220000000000001</v>
      </c>
      <c r="I3002" s="180">
        <f>VLOOKUP(D3002,Plan1!$B$2:$S$5570,9,)/1000</f>
        <v>5.17</v>
      </c>
      <c r="J3002" s="180">
        <f>VLOOKUP(D3002,Plan1!$B$2:$S$5570,10,)/1000</f>
        <v>4.9160000000000004</v>
      </c>
      <c r="K3002" s="180">
        <f>VLOOKUP(D3002,Plan1!$B$2:$S$5570,11,)/1000</f>
        <v>4.6139999999999999</v>
      </c>
      <c r="L3002" s="180">
        <f>VLOOKUP(D3002,Plan1!$B$2:$S$5570,12,)/1000</f>
        <v>4.5149999999999997</v>
      </c>
      <c r="M3002" s="180">
        <f>VLOOKUP(D3002,Plan1!$B$2:$S$5570,13,)/1000</f>
        <v>4.6180000000000003</v>
      </c>
      <c r="N3002" s="180">
        <f>VLOOKUP(D3002,Plan1!$B$2:$S$5570,14,)/1000</f>
        <v>5.3029999999999999</v>
      </c>
      <c r="O3002" s="180">
        <f>VLOOKUP(D3002,Plan1!$B$2:$S$5570,15,)/1000</f>
        <v>5.3680000000000003</v>
      </c>
      <c r="P3002" s="180">
        <f>VLOOKUP(D3002,Plan1!$B$2:$S$5570,16,)/1000</f>
        <v>5.1890000000000001</v>
      </c>
      <c r="Q3002" s="180">
        <f>VLOOKUP(D3002,Plan1!$B$2:$S$5570,17,)/1000</f>
        <v>4.5110000000000001</v>
      </c>
      <c r="R3002" s="180">
        <f>VLOOKUP(D3002,Plan1!$B$2:$S$5570,18,)/1000</f>
        <v>5.0620000000000003</v>
      </c>
      <c r="S3002" s="180">
        <f>VLOOKUP(D3002,Plan1!$B$2:$S$5570,6,)/1000</f>
        <v>5.04</v>
      </c>
    </row>
    <row r="3003" spans="1:19" x14ac:dyDescent="0.25">
      <c r="A3003" s="178">
        <v>11280</v>
      </c>
      <c r="B3003" s="178">
        <v>-19986</v>
      </c>
      <c r="C3003" s="178">
        <v>-44428</v>
      </c>
      <c r="D3003" s="178" t="s">
        <v>2120</v>
      </c>
      <c r="E3003" s="178" t="s">
        <v>167</v>
      </c>
      <c r="F3003" s="178" t="s">
        <v>1727</v>
      </c>
      <c r="G3003" s="180">
        <f>VLOOKUP(D3003,Plan1!$B$2:$S$5570,7,)/1000</f>
        <v>5.266</v>
      </c>
      <c r="H3003" s="180">
        <f>VLOOKUP(D3003,Plan1!$B$2:$S$5570,8,)/1000</f>
        <v>5.73</v>
      </c>
      <c r="I3003" s="180">
        <f>VLOOKUP(D3003,Plan1!$B$2:$S$5570,9,)/1000</f>
        <v>5.2140000000000004</v>
      </c>
      <c r="J3003" s="180">
        <f>VLOOKUP(D3003,Plan1!$B$2:$S$5570,10,)/1000</f>
        <v>5.399</v>
      </c>
      <c r="K3003" s="180">
        <f>VLOOKUP(D3003,Plan1!$B$2:$S$5570,11,)/1000</f>
        <v>5.0629999999999997</v>
      </c>
      <c r="L3003" s="180">
        <f>VLOOKUP(D3003,Plan1!$B$2:$S$5570,12,)/1000</f>
        <v>5.1059999999999999</v>
      </c>
      <c r="M3003" s="180">
        <f>VLOOKUP(D3003,Plan1!$B$2:$S$5570,13,)/1000</f>
        <v>5.3710000000000004</v>
      </c>
      <c r="N3003" s="180">
        <f>VLOOKUP(D3003,Plan1!$B$2:$S$5570,14,)/1000</f>
        <v>6.048</v>
      </c>
      <c r="O3003" s="180">
        <f>VLOOKUP(D3003,Plan1!$B$2:$S$5570,15,)/1000</f>
        <v>5.7779999999999996</v>
      </c>
      <c r="P3003" s="180">
        <f>VLOOKUP(D3003,Plan1!$B$2:$S$5570,16,)/1000</f>
        <v>5.407</v>
      </c>
      <c r="Q3003" s="180">
        <f>VLOOKUP(D3003,Plan1!$B$2:$S$5570,17,)/1000</f>
        <v>4.84</v>
      </c>
      <c r="R3003" s="180">
        <f>VLOOKUP(D3003,Plan1!$B$2:$S$5570,18,)/1000</f>
        <v>4.9550000000000001</v>
      </c>
      <c r="S3003" s="180">
        <f>VLOOKUP(D3003,Plan1!$B$2:$S$5570,6,)/1000</f>
        <v>5.3479999999999999</v>
      </c>
    </row>
    <row r="3004" spans="1:19" x14ac:dyDescent="0.25">
      <c r="A3004" s="178">
        <v>13854</v>
      </c>
      <c r="B3004" s="178">
        <v>-185905</v>
      </c>
      <c r="C3004" s="178">
        <v>-419169</v>
      </c>
      <c r="D3004" s="178" t="s">
        <v>2345</v>
      </c>
      <c r="E3004" s="178" t="s">
        <v>167</v>
      </c>
      <c r="F3004" s="178" t="s">
        <v>1727</v>
      </c>
      <c r="G3004" s="180">
        <f>VLOOKUP(D3004,Plan1!$B$2:$S$5570,7,)/1000</f>
        <v>5.5279999999999996</v>
      </c>
      <c r="H3004" s="180">
        <f>VLOOKUP(D3004,Plan1!$B$2:$S$5570,8,)/1000</f>
        <v>5.9279999999999999</v>
      </c>
      <c r="I3004" s="180">
        <f>VLOOKUP(D3004,Plan1!$B$2:$S$5570,9,)/1000</f>
        <v>5.4770000000000003</v>
      </c>
      <c r="J3004" s="180">
        <f>VLOOKUP(D3004,Plan1!$B$2:$S$5570,10,)/1000</f>
        <v>5.1230000000000002</v>
      </c>
      <c r="K3004" s="180">
        <f>VLOOKUP(D3004,Plan1!$B$2:$S$5570,11,)/1000</f>
        <v>4.5880000000000001</v>
      </c>
      <c r="L3004" s="180">
        <f>VLOOKUP(D3004,Plan1!$B$2:$S$5570,12,)/1000</f>
        <v>4.4249999999999998</v>
      </c>
      <c r="M3004" s="180">
        <f>VLOOKUP(D3004,Plan1!$B$2:$S$5570,13,)/1000</f>
        <v>4.4640000000000004</v>
      </c>
      <c r="N3004" s="180">
        <f>VLOOKUP(D3004,Plan1!$B$2:$S$5570,14,)/1000</f>
        <v>4.9870000000000001</v>
      </c>
      <c r="O3004" s="180">
        <f>VLOOKUP(D3004,Plan1!$B$2:$S$5570,15,)/1000</f>
        <v>5.2320000000000002</v>
      </c>
      <c r="P3004" s="180">
        <f>VLOOKUP(D3004,Plan1!$B$2:$S$5570,16,)/1000</f>
        <v>5.0919999999999996</v>
      </c>
      <c r="Q3004" s="180">
        <f>VLOOKUP(D3004,Plan1!$B$2:$S$5570,17,)/1000</f>
        <v>4.6120000000000001</v>
      </c>
      <c r="R3004" s="180">
        <f>VLOOKUP(D3004,Plan1!$B$2:$S$5570,18,)/1000</f>
        <v>5.2910000000000004</v>
      </c>
      <c r="S3004" s="180">
        <f>VLOOKUP(D3004,Plan1!$B$2:$S$5570,6,)/1000</f>
        <v>5.0620000000000003</v>
      </c>
    </row>
    <row r="3005" spans="1:19" x14ac:dyDescent="0.25">
      <c r="A3005" s="178">
        <v>7983</v>
      </c>
      <c r="B3005" s="178">
        <v>-218694</v>
      </c>
      <c r="C3005" s="178">
        <v>-433138</v>
      </c>
      <c r="D3005" s="178" t="s">
        <v>1816</v>
      </c>
      <c r="E3005" s="178" t="s">
        <v>167</v>
      </c>
      <c r="F3005" s="178" t="s">
        <v>1727</v>
      </c>
      <c r="G3005" s="180">
        <f>VLOOKUP(D3005,Plan1!$B$2:$S$5570,7,)/1000</f>
        <v>5.0250000000000004</v>
      </c>
      <c r="H3005" s="180">
        <f>VLOOKUP(D3005,Plan1!$B$2:$S$5570,8,)/1000</f>
        <v>5.5860000000000003</v>
      </c>
      <c r="I3005" s="180">
        <f>VLOOKUP(D3005,Plan1!$B$2:$S$5570,9,)/1000</f>
        <v>4.99</v>
      </c>
      <c r="J3005" s="180">
        <f>VLOOKUP(D3005,Plan1!$B$2:$S$5570,10,)/1000</f>
        <v>4.7590000000000003</v>
      </c>
      <c r="K3005" s="180">
        <f>VLOOKUP(D3005,Plan1!$B$2:$S$5570,11,)/1000</f>
        <v>4.2770000000000001</v>
      </c>
      <c r="L3005" s="180">
        <f>VLOOKUP(D3005,Plan1!$B$2:$S$5570,12,)/1000</f>
        <v>4.2720000000000002</v>
      </c>
      <c r="M3005" s="180">
        <f>VLOOKUP(D3005,Plan1!$B$2:$S$5570,13,)/1000</f>
        <v>4.4059999999999997</v>
      </c>
      <c r="N3005" s="180">
        <f>VLOOKUP(D3005,Plan1!$B$2:$S$5570,14,)/1000</f>
        <v>5.0030000000000001</v>
      </c>
      <c r="O3005" s="180">
        <f>VLOOKUP(D3005,Plan1!$B$2:$S$5570,15,)/1000</f>
        <v>4.8529999999999998</v>
      </c>
      <c r="P3005" s="180">
        <f>VLOOKUP(D3005,Plan1!$B$2:$S$5570,16,)/1000</f>
        <v>4.758</v>
      </c>
      <c r="Q3005" s="180">
        <f>VLOOKUP(D3005,Plan1!$B$2:$S$5570,17,)/1000</f>
        <v>4.4029999999999996</v>
      </c>
      <c r="R3005" s="180">
        <f>VLOOKUP(D3005,Plan1!$B$2:$S$5570,18,)/1000</f>
        <v>4.8650000000000002</v>
      </c>
      <c r="S3005" s="180">
        <f>VLOOKUP(D3005,Plan1!$B$2:$S$5570,6,)/1000</f>
        <v>4.7670000000000003</v>
      </c>
    </row>
    <row r="3006" spans="1:19" x14ac:dyDescent="0.25">
      <c r="A3006" s="178">
        <v>21219</v>
      </c>
      <c r="B3006" s="178">
        <v>-148529</v>
      </c>
      <c r="C3006" s="178">
        <v>-439203</v>
      </c>
      <c r="D3006" s="178" t="s">
        <v>2560</v>
      </c>
      <c r="E3006" s="178" t="s">
        <v>167</v>
      </c>
      <c r="F3006" s="178" t="s">
        <v>1727</v>
      </c>
      <c r="G3006" s="180">
        <f>VLOOKUP(D3006,Plan1!$B$2:$S$5570,7,)/1000</f>
        <v>5.9509999999999996</v>
      </c>
      <c r="H3006" s="180">
        <f>VLOOKUP(D3006,Plan1!$B$2:$S$5570,8,)/1000</f>
        <v>6.3460000000000001</v>
      </c>
      <c r="I3006" s="180">
        <f>VLOOKUP(D3006,Plan1!$B$2:$S$5570,9,)/1000</f>
        <v>6.0220000000000002</v>
      </c>
      <c r="J3006" s="180">
        <f>VLOOKUP(D3006,Plan1!$B$2:$S$5570,10,)/1000</f>
        <v>6.1310000000000002</v>
      </c>
      <c r="K3006" s="180">
        <f>VLOOKUP(D3006,Plan1!$B$2:$S$5570,11,)/1000</f>
        <v>5.69</v>
      </c>
      <c r="L3006" s="180">
        <f>VLOOKUP(D3006,Plan1!$B$2:$S$5570,12,)/1000</f>
        <v>5.6159999999999997</v>
      </c>
      <c r="M3006" s="180">
        <f>VLOOKUP(D3006,Plan1!$B$2:$S$5570,13,)/1000</f>
        <v>5.9509999999999996</v>
      </c>
      <c r="N3006" s="180">
        <f>VLOOKUP(D3006,Plan1!$B$2:$S$5570,14,)/1000</f>
        <v>6.359</v>
      </c>
      <c r="O3006" s="180">
        <f>VLOOKUP(D3006,Plan1!$B$2:$S$5570,15,)/1000</f>
        <v>6.4</v>
      </c>
      <c r="P3006" s="180">
        <f>VLOOKUP(D3006,Plan1!$B$2:$S$5570,16,)/1000</f>
        <v>6.0640000000000001</v>
      </c>
      <c r="Q3006" s="180">
        <f>VLOOKUP(D3006,Plan1!$B$2:$S$5570,17,)/1000</f>
        <v>5.3159999999999998</v>
      </c>
      <c r="R3006" s="180">
        <f>VLOOKUP(D3006,Plan1!$B$2:$S$5570,18,)/1000</f>
        <v>5.7060000000000004</v>
      </c>
      <c r="S3006" s="180">
        <f>VLOOKUP(D3006,Plan1!$B$2:$S$5570,6,)/1000</f>
        <v>5.9630000000000001</v>
      </c>
    </row>
    <row r="3007" spans="1:19" x14ac:dyDescent="0.25">
      <c r="A3007" s="178">
        <v>57612</v>
      </c>
      <c r="B3007" s="178">
        <v>-37149</v>
      </c>
      <c r="C3007" s="178">
        <v>-42555</v>
      </c>
      <c r="D3007" s="178" t="s">
        <v>3646</v>
      </c>
      <c r="E3007" s="178" t="s">
        <v>167</v>
      </c>
      <c r="F3007" s="178" t="s">
        <v>3448</v>
      </c>
      <c r="G3007" s="180">
        <f>VLOOKUP(D3007,Plan1!$B$2:$S$5570,7,)/1000</f>
        <v>5.0670000000000002</v>
      </c>
      <c r="H3007" s="180">
        <f>VLOOKUP(D3007,Plan1!$B$2:$S$5570,8,)/1000</f>
        <v>5.2910000000000004</v>
      </c>
      <c r="I3007" s="180">
        <f>VLOOKUP(D3007,Plan1!$B$2:$S$5570,9,)/1000</f>
        <v>5.3659999999999997</v>
      </c>
      <c r="J3007" s="180">
        <f>VLOOKUP(D3007,Plan1!$B$2:$S$5570,10,)/1000</f>
        <v>5.2089999999999996</v>
      </c>
      <c r="K3007" s="180">
        <f>VLOOKUP(D3007,Plan1!$B$2:$S$5570,11,)/1000</f>
        <v>5.2439999999999998</v>
      </c>
      <c r="L3007" s="180">
        <f>VLOOKUP(D3007,Plan1!$B$2:$S$5570,12,)/1000</f>
        <v>5.4909999999999997</v>
      </c>
      <c r="M3007" s="180">
        <f>VLOOKUP(D3007,Plan1!$B$2:$S$5570,13,)/1000</f>
        <v>5.657</v>
      </c>
      <c r="N3007" s="180">
        <f>VLOOKUP(D3007,Plan1!$B$2:$S$5570,14,)/1000</f>
        <v>6.2270000000000003</v>
      </c>
      <c r="O3007" s="180">
        <f>VLOOKUP(D3007,Plan1!$B$2:$S$5570,15,)/1000</f>
        <v>6.4630000000000001</v>
      </c>
      <c r="P3007" s="180">
        <f>VLOOKUP(D3007,Plan1!$B$2:$S$5570,16,)/1000</f>
        <v>6.2830000000000004</v>
      </c>
      <c r="Q3007" s="180">
        <f>VLOOKUP(D3007,Plan1!$B$2:$S$5570,17,)/1000</f>
        <v>5.9450000000000003</v>
      </c>
      <c r="R3007" s="180">
        <f>VLOOKUP(D3007,Plan1!$B$2:$S$5570,18,)/1000</f>
        <v>5.3719999999999999</v>
      </c>
      <c r="S3007" s="180">
        <f>VLOOKUP(D3007,Plan1!$B$2:$S$5570,6,)/1000</f>
        <v>5.6349999999999998</v>
      </c>
    </row>
    <row r="3008" spans="1:19" x14ac:dyDescent="0.25">
      <c r="A3008" s="178">
        <v>23378</v>
      </c>
      <c r="B3008" s="178">
        <v>-139114</v>
      </c>
      <c r="C3008" s="178">
        <v>-428443</v>
      </c>
      <c r="D3008" s="178" t="s">
        <v>491</v>
      </c>
      <c r="E3008" s="178" t="s">
        <v>167</v>
      </c>
      <c r="F3008" s="178" t="s">
        <v>375</v>
      </c>
      <c r="G3008" s="180">
        <f>VLOOKUP(D3008,Plan1!$B$2:$S$5570,7,)/1000</f>
        <v>6.1429999999999998</v>
      </c>
      <c r="H3008" s="180">
        <f>VLOOKUP(D3008,Plan1!$B$2:$S$5570,8,)/1000</f>
        <v>6.3369999999999997</v>
      </c>
      <c r="I3008" s="180">
        <f>VLOOKUP(D3008,Plan1!$B$2:$S$5570,9,)/1000</f>
        <v>6.0970000000000004</v>
      </c>
      <c r="J3008" s="180">
        <f>VLOOKUP(D3008,Plan1!$B$2:$S$5570,10,)/1000</f>
        <v>5.8949999999999996</v>
      </c>
      <c r="K3008" s="180">
        <f>VLOOKUP(D3008,Plan1!$B$2:$S$5570,11,)/1000</f>
        <v>5.5640000000000001</v>
      </c>
      <c r="L3008" s="180">
        <f>VLOOKUP(D3008,Plan1!$B$2:$S$5570,12,)/1000</f>
        <v>5.4489999999999998</v>
      </c>
      <c r="M3008" s="180">
        <f>VLOOKUP(D3008,Plan1!$B$2:$S$5570,13,)/1000</f>
        <v>5.6559999999999997</v>
      </c>
      <c r="N3008" s="180">
        <f>VLOOKUP(D3008,Plan1!$B$2:$S$5570,14,)/1000</f>
        <v>6.1070000000000002</v>
      </c>
      <c r="O3008" s="180">
        <f>VLOOKUP(D3008,Plan1!$B$2:$S$5570,15,)/1000</f>
        <v>6.2359999999999998</v>
      </c>
      <c r="P3008" s="180">
        <f>VLOOKUP(D3008,Plan1!$B$2:$S$5570,16,)/1000</f>
        <v>6.2930000000000001</v>
      </c>
      <c r="Q3008" s="180">
        <f>VLOOKUP(D3008,Plan1!$B$2:$S$5570,17,)/1000</f>
        <v>5.5140000000000002</v>
      </c>
      <c r="R3008" s="180">
        <f>VLOOKUP(D3008,Plan1!$B$2:$S$5570,18,)/1000</f>
        <v>5.9089999999999998</v>
      </c>
      <c r="S3008" s="180">
        <f>VLOOKUP(D3008,Plan1!$B$2:$S$5570,6,)/1000</f>
        <v>5.9329999999999998</v>
      </c>
    </row>
    <row r="3009" spans="1:19" x14ac:dyDescent="0.25">
      <c r="A3009" s="178">
        <v>59447</v>
      </c>
      <c r="B3009" s="178">
        <v>-30989</v>
      </c>
      <c r="C3009" s="178">
        <v>-450354</v>
      </c>
      <c r="D3009" s="178" t="s">
        <v>1447</v>
      </c>
      <c r="E3009" s="178" t="s">
        <v>167</v>
      </c>
      <c r="F3009" s="178" t="s">
        <v>1298</v>
      </c>
      <c r="G3009" s="180">
        <f>VLOOKUP(D3009,Plan1!$B$2:$S$5570,7,)/1000</f>
        <v>4.5490000000000004</v>
      </c>
      <c r="H3009" s="180">
        <f>VLOOKUP(D3009,Plan1!$B$2:$S$5570,8,)/1000</f>
        <v>4.8319999999999999</v>
      </c>
      <c r="I3009" s="180">
        <f>VLOOKUP(D3009,Plan1!$B$2:$S$5570,9,)/1000</f>
        <v>4.88</v>
      </c>
      <c r="J3009" s="180">
        <f>VLOOKUP(D3009,Plan1!$B$2:$S$5570,10,)/1000</f>
        <v>4.8220000000000001</v>
      </c>
      <c r="K3009" s="180">
        <f>VLOOKUP(D3009,Plan1!$B$2:$S$5570,11,)/1000</f>
        <v>4.9720000000000004</v>
      </c>
      <c r="L3009" s="180">
        <f>VLOOKUP(D3009,Plan1!$B$2:$S$5570,12,)/1000</f>
        <v>5.1440000000000001</v>
      </c>
      <c r="M3009" s="180">
        <f>VLOOKUP(D3009,Plan1!$B$2:$S$5570,13,)/1000</f>
        <v>5.24</v>
      </c>
      <c r="N3009" s="180">
        <f>VLOOKUP(D3009,Plan1!$B$2:$S$5570,14,)/1000</f>
        <v>5.7329999999999997</v>
      </c>
      <c r="O3009" s="180">
        <f>VLOOKUP(D3009,Plan1!$B$2:$S$5570,15,)/1000</f>
        <v>5.9279999999999999</v>
      </c>
      <c r="P3009" s="180">
        <f>VLOOKUP(D3009,Plan1!$B$2:$S$5570,16,)/1000</f>
        <v>5.6189999999999998</v>
      </c>
      <c r="Q3009" s="180">
        <f>VLOOKUP(D3009,Plan1!$B$2:$S$5570,17,)/1000</f>
        <v>5.2069999999999999</v>
      </c>
      <c r="R3009" s="180">
        <f>VLOOKUP(D3009,Plan1!$B$2:$S$5570,18,)/1000</f>
        <v>4.8559999999999999</v>
      </c>
      <c r="S3009" s="180">
        <f>VLOOKUP(D3009,Plan1!$B$2:$S$5570,6,)/1000</f>
        <v>5.1479999999999997</v>
      </c>
    </row>
    <row r="3010" spans="1:19" x14ac:dyDescent="0.25">
      <c r="A3010" s="178">
        <v>45295</v>
      </c>
      <c r="B3010" s="178">
        <v>-71221</v>
      </c>
      <c r="C3010" s="178">
        <v>-357701</v>
      </c>
      <c r="D3010" s="178" t="s">
        <v>2803</v>
      </c>
      <c r="E3010" s="178" t="s">
        <v>167</v>
      </c>
      <c r="F3010" s="178" t="s">
        <v>2709</v>
      </c>
      <c r="G3010" s="180">
        <f>VLOOKUP(D3010,Plan1!$B$2:$S$5570,7,)/1000</f>
        <v>5.3559999999999999</v>
      </c>
      <c r="H3010" s="180">
        <f>VLOOKUP(D3010,Plan1!$B$2:$S$5570,8,)/1000</f>
        <v>5.5869999999999997</v>
      </c>
      <c r="I3010" s="180">
        <f>VLOOKUP(D3010,Plan1!$B$2:$S$5570,9,)/1000</f>
        <v>5.7130000000000001</v>
      </c>
      <c r="J3010" s="180">
        <f>VLOOKUP(D3010,Plan1!$B$2:$S$5570,10,)/1000</f>
        <v>5.42</v>
      </c>
      <c r="K3010" s="180">
        <f>VLOOKUP(D3010,Plan1!$B$2:$S$5570,11,)/1000</f>
        <v>4.8369999999999997</v>
      </c>
      <c r="L3010" s="180">
        <f>VLOOKUP(D3010,Plan1!$B$2:$S$5570,12,)/1000</f>
        <v>4.33</v>
      </c>
      <c r="M3010" s="180">
        <f>VLOOKUP(D3010,Plan1!$B$2:$S$5570,13,)/1000</f>
        <v>4.3840000000000003</v>
      </c>
      <c r="N3010" s="180">
        <f>VLOOKUP(D3010,Plan1!$B$2:$S$5570,14,)/1000</f>
        <v>5.1189999999999998</v>
      </c>
      <c r="O3010" s="180">
        <f>VLOOKUP(D3010,Plan1!$B$2:$S$5570,15,)/1000</f>
        <v>5.4710000000000001</v>
      </c>
      <c r="P3010" s="180">
        <f>VLOOKUP(D3010,Plan1!$B$2:$S$5570,16,)/1000</f>
        <v>5.6280000000000001</v>
      </c>
      <c r="Q3010" s="180">
        <f>VLOOKUP(D3010,Plan1!$B$2:$S$5570,17,)/1000</f>
        <v>5.7770000000000001</v>
      </c>
      <c r="R3010" s="180">
        <f>VLOOKUP(D3010,Plan1!$B$2:$S$5570,18,)/1000</f>
        <v>5.5330000000000004</v>
      </c>
      <c r="S3010" s="180">
        <f>VLOOKUP(D3010,Plan1!$B$2:$S$5570,6,)/1000</f>
        <v>5.2629999999999999</v>
      </c>
    </row>
    <row r="3011" spans="1:19" x14ac:dyDescent="0.25">
      <c r="A3011" s="178">
        <v>3946</v>
      </c>
      <c r="B3011" s="178">
        <v>-258241</v>
      </c>
      <c r="C3011" s="178">
        <v>-485494</v>
      </c>
      <c r="D3011" s="178" t="s">
        <v>2963</v>
      </c>
      <c r="E3011" s="178" t="s">
        <v>167</v>
      </c>
      <c r="F3011" s="178" t="s">
        <v>2912</v>
      </c>
      <c r="G3011" s="180">
        <f>VLOOKUP(D3011,Plan1!$B$2:$S$5570,7,)/1000</f>
        <v>4.7380000000000004</v>
      </c>
      <c r="H3011" s="180">
        <f>VLOOKUP(D3011,Plan1!$B$2:$S$5570,8,)/1000</f>
        <v>4.8470000000000004</v>
      </c>
      <c r="I3011" s="180">
        <f>VLOOKUP(D3011,Plan1!$B$2:$S$5570,9,)/1000</f>
        <v>4.5469999999999997</v>
      </c>
      <c r="J3011" s="180">
        <f>VLOOKUP(D3011,Plan1!$B$2:$S$5570,10,)/1000</f>
        <v>4.1630000000000003</v>
      </c>
      <c r="K3011" s="180">
        <f>VLOOKUP(D3011,Plan1!$B$2:$S$5570,11,)/1000</f>
        <v>3.714</v>
      </c>
      <c r="L3011" s="180">
        <f>VLOOKUP(D3011,Plan1!$B$2:$S$5570,12,)/1000</f>
        <v>3.2290000000000001</v>
      </c>
      <c r="M3011" s="180">
        <f>VLOOKUP(D3011,Plan1!$B$2:$S$5570,13,)/1000</f>
        <v>3.218</v>
      </c>
      <c r="N3011" s="180">
        <f>VLOOKUP(D3011,Plan1!$B$2:$S$5570,14,)/1000</f>
        <v>3.8039999999999998</v>
      </c>
      <c r="O3011" s="180">
        <f>VLOOKUP(D3011,Plan1!$B$2:$S$5570,15,)/1000</f>
        <v>3.4119999999999999</v>
      </c>
      <c r="P3011" s="180">
        <f>VLOOKUP(D3011,Plan1!$B$2:$S$5570,16,)/1000</f>
        <v>3.6429999999999998</v>
      </c>
      <c r="Q3011" s="180">
        <f>VLOOKUP(D3011,Plan1!$B$2:$S$5570,17,)/1000</f>
        <v>4.3620000000000001</v>
      </c>
      <c r="R3011" s="180">
        <f>VLOOKUP(D3011,Plan1!$B$2:$S$5570,18,)/1000</f>
        <v>4.5659999999999998</v>
      </c>
      <c r="S3011" s="180">
        <f>VLOOKUP(D3011,Plan1!$B$2:$S$5570,6,)/1000</f>
        <v>4.0199999999999996</v>
      </c>
    </row>
    <row r="3012" spans="1:19" x14ac:dyDescent="0.25">
      <c r="A3012" s="178">
        <v>10761</v>
      </c>
      <c r="B3012" s="178">
        <v>-202877</v>
      </c>
      <c r="C3012" s="178">
        <v>-423405</v>
      </c>
      <c r="D3012" s="178" t="s">
        <v>2080</v>
      </c>
      <c r="E3012" s="178" t="s">
        <v>167</v>
      </c>
      <c r="F3012" s="178" t="s">
        <v>1727</v>
      </c>
      <c r="G3012" s="180">
        <f>VLOOKUP(D3012,Plan1!$B$2:$S$5570,7,)/1000</f>
        <v>5.1749999999999998</v>
      </c>
      <c r="H3012" s="180">
        <f>VLOOKUP(D3012,Plan1!$B$2:$S$5570,8,)/1000</f>
        <v>5.7140000000000004</v>
      </c>
      <c r="I3012" s="180">
        <f>VLOOKUP(D3012,Plan1!$B$2:$S$5570,9,)/1000</f>
        <v>5.1470000000000002</v>
      </c>
      <c r="J3012" s="180">
        <f>VLOOKUP(D3012,Plan1!$B$2:$S$5570,10,)/1000</f>
        <v>5.008</v>
      </c>
      <c r="K3012" s="180">
        <f>VLOOKUP(D3012,Plan1!$B$2:$S$5570,11,)/1000</f>
        <v>4.5709999999999997</v>
      </c>
      <c r="L3012" s="180">
        <f>VLOOKUP(D3012,Plan1!$B$2:$S$5570,12,)/1000</f>
        <v>4.5529999999999999</v>
      </c>
      <c r="M3012" s="180">
        <f>VLOOKUP(D3012,Plan1!$B$2:$S$5570,13,)/1000</f>
        <v>4.6970000000000001</v>
      </c>
      <c r="N3012" s="180">
        <f>VLOOKUP(D3012,Plan1!$B$2:$S$5570,14,)/1000</f>
        <v>5.27</v>
      </c>
      <c r="O3012" s="180">
        <f>VLOOKUP(D3012,Plan1!$B$2:$S$5570,15,)/1000</f>
        <v>5.2119999999999997</v>
      </c>
      <c r="P3012" s="180">
        <f>VLOOKUP(D3012,Plan1!$B$2:$S$5570,16,)/1000</f>
        <v>4.9119999999999999</v>
      </c>
      <c r="Q3012" s="180">
        <f>VLOOKUP(D3012,Plan1!$B$2:$S$5570,17,)/1000</f>
        <v>4.4409999999999998</v>
      </c>
      <c r="R3012" s="180">
        <f>VLOOKUP(D3012,Plan1!$B$2:$S$5570,18,)/1000</f>
        <v>5.024</v>
      </c>
      <c r="S3012" s="180">
        <f>VLOOKUP(D3012,Plan1!$B$2:$S$5570,6,)/1000</f>
        <v>4.9770000000000003</v>
      </c>
    </row>
    <row r="3013" spans="1:19" x14ac:dyDescent="0.25">
      <c r="A3013" s="178">
        <v>2442</v>
      </c>
      <c r="B3013" s="178">
        <v>-282805</v>
      </c>
      <c r="C3013" s="178">
        <v>-521937</v>
      </c>
      <c r="D3013" s="178" t="s">
        <v>4220</v>
      </c>
      <c r="E3013" s="178" t="s">
        <v>167</v>
      </c>
      <c r="F3013" s="178" t="s">
        <v>3898</v>
      </c>
      <c r="G3013" s="180">
        <f>VLOOKUP(D3013,Plan1!$B$2:$S$5570,7,)/1000</f>
        <v>5.4219999999999997</v>
      </c>
      <c r="H3013" s="180">
        <f>VLOOKUP(D3013,Plan1!$B$2:$S$5570,8,)/1000</f>
        <v>5.4909999999999997</v>
      </c>
      <c r="I3013" s="180">
        <f>VLOOKUP(D3013,Plan1!$B$2:$S$5570,9,)/1000</f>
        <v>5.2460000000000004</v>
      </c>
      <c r="J3013" s="180">
        <f>VLOOKUP(D3013,Plan1!$B$2:$S$5570,10,)/1000</f>
        <v>4.8250000000000002</v>
      </c>
      <c r="K3013" s="180">
        <f>VLOOKUP(D3013,Plan1!$B$2:$S$5570,11,)/1000</f>
        <v>3.972</v>
      </c>
      <c r="L3013" s="180">
        <f>VLOOKUP(D3013,Plan1!$B$2:$S$5570,12,)/1000</f>
        <v>3.4689999999999999</v>
      </c>
      <c r="M3013" s="180">
        <f>VLOOKUP(D3013,Plan1!$B$2:$S$5570,13,)/1000</f>
        <v>3.883</v>
      </c>
      <c r="N3013" s="180">
        <f>VLOOKUP(D3013,Plan1!$B$2:$S$5570,14,)/1000</f>
        <v>4.5279999999999996</v>
      </c>
      <c r="O3013" s="180">
        <f>VLOOKUP(D3013,Plan1!$B$2:$S$5570,15,)/1000</f>
        <v>4.2469999999999999</v>
      </c>
      <c r="P3013" s="180">
        <f>VLOOKUP(D3013,Plan1!$B$2:$S$5570,16,)/1000</f>
        <v>4.9059999999999997</v>
      </c>
      <c r="Q3013" s="180">
        <f>VLOOKUP(D3013,Plan1!$B$2:$S$5570,17,)/1000</f>
        <v>5.5469999999999997</v>
      </c>
      <c r="R3013" s="180">
        <f>VLOOKUP(D3013,Plan1!$B$2:$S$5570,18,)/1000</f>
        <v>5.5869999999999997</v>
      </c>
      <c r="S3013" s="180">
        <f>VLOOKUP(D3013,Plan1!$B$2:$S$5570,6,)/1000</f>
        <v>4.76</v>
      </c>
    </row>
    <row r="3014" spans="1:19" x14ac:dyDescent="0.25">
      <c r="A3014" s="178">
        <v>47605</v>
      </c>
      <c r="B3014" s="178">
        <v>-65414</v>
      </c>
      <c r="C3014" s="178">
        <v>-377149</v>
      </c>
      <c r="D3014" s="178" t="s">
        <v>2897</v>
      </c>
      <c r="E3014" s="178" t="s">
        <v>167</v>
      </c>
      <c r="F3014" s="178" t="s">
        <v>2709</v>
      </c>
      <c r="G3014" s="180">
        <f>VLOOKUP(D3014,Plan1!$B$2:$S$5570,7,)/1000</f>
        <v>5.899</v>
      </c>
      <c r="H3014" s="180">
        <f>VLOOKUP(D3014,Plan1!$B$2:$S$5570,8,)/1000</f>
        <v>6.03</v>
      </c>
      <c r="I3014" s="180">
        <f>VLOOKUP(D3014,Plan1!$B$2:$S$5570,9,)/1000</f>
        <v>6.2039999999999997</v>
      </c>
      <c r="J3014" s="180">
        <f>VLOOKUP(D3014,Plan1!$B$2:$S$5570,10,)/1000</f>
        <v>6.0220000000000002</v>
      </c>
      <c r="K3014" s="180">
        <f>VLOOKUP(D3014,Plan1!$B$2:$S$5570,11,)/1000</f>
        <v>5.5940000000000003</v>
      </c>
      <c r="L3014" s="180">
        <f>VLOOKUP(D3014,Plan1!$B$2:$S$5570,12,)/1000</f>
        <v>5.2229999999999999</v>
      </c>
      <c r="M3014" s="180">
        <f>VLOOKUP(D3014,Plan1!$B$2:$S$5570,13,)/1000</f>
        <v>5.5309999999999997</v>
      </c>
      <c r="N3014" s="180">
        <f>VLOOKUP(D3014,Plan1!$B$2:$S$5570,14,)/1000</f>
        <v>6.2060000000000004</v>
      </c>
      <c r="O3014" s="180">
        <f>VLOOKUP(D3014,Plan1!$B$2:$S$5570,15,)/1000</f>
        <v>6.5650000000000004</v>
      </c>
      <c r="P3014" s="180">
        <f>VLOOKUP(D3014,Plan1!$B$2:$S$5570,16,)/1000</f>
        <v>6.5209999999999999</v>
      </c>
      <c r="Q3014" s="180">
        <f>VLOOKUP(D3014,Plan1!$B$2:$S$5570,17,)/1000</f>
        <v>6.4359999999999999</v>
      </c>
      <c r="R3014" s="180">
        <f>VLOOKUP(D3014,Plan1!$B$2:$S$5570,18,)/1000</f>
        <v>6.0110000000000001</v>
      </c>
      <c r="S3014" s="180">
        <f>VLOOKUP(D3014,Plan1!$B$2:$S$5570,6,)/1000</f>
        <v>6.02</v>
      </c>
    </row>
    <row r="3015" spans="1:19" x14ac:dyDescent="0.25">
      <c r="A3015" s="178">
        <v>1584</v>
      </c>
      <c r="B3015" s="178">
        <v>-29529</v>
      </c>
      <c r="C3015" s="178">
        <v>-521282</v>
      </c>
      <c r="D3015" s="178" t="s">
        <v>4038</v>
      </c>
      <c r="E3015" s="178" t="s">
        <v>167</v>
      </c>
      <c r="F3015" s="178" t="s">
        <v>3898</v>
      </c>
      <c r="G3015" s="180">
        <f>VLOOKUP(D3015,Plan1!$B$2:$S$5570,7,)/1000</f>
        <v>5.258</v>
      </c>
      <c r="H3015" s="180">
        <f>VLOOKUP(D3015,Plan1!$B$2:$S$5570,8,)/1000</f>
        <v>5.3949999999999996</v>
      </c>
      <c r="I3015" s="180">
        <f>VLOOKUP(D3015,Plan1!$B$2:$S$5570,9,)/1000</f>
        <v>5.0970000000000004</v>
      </c>
      <c r="J3015" s="180">
        <f>VLOOKUP(D3015,Plan1!$B$2:$S$5570,10,)/1000</f>
        <v>4.6289999999999996</v>
      </c>
      <c r="K3015" s="180">
        <f>VLOOKUP(D3015,Plan1!$B$2:$S$5570,11,)/1000</f>
        <v>3.7810000000000001</v>
      </c>
      <c r="L3015" s="180">
        <f>VLOOKUP(D3015,Plan1!$B$2:$S$5570,12,)/1000</f>
        <v>3.3</v>
      </c>
      <c r="M3015" s="180">
        <f>VLOOKUP(D3015,Plan1!$B$2:$S$5570,13,)/1000</f>
        <v>3.5350000000000001</v>
      </c>
      <c r="N3015" s="180">
        <f>VLOOKUP(D3015,Plan1!$B$2:$S$5570,14,)/1000</f>
        <v>4.1859999999999999</v>
      </c>
      <c r="O3015" s="180">
        <f>VLOOKUP(D3015,Plan1!$B$2:$S$5570,15,)/1000</f>
        <v>3.9620000000000002</v>
      </c>
      <c r="P3015" s="180">
        <f>VLOOKUP(D3015,Plan1!$B$2:$S$5570,16,)/1000</f>
        <v>4.5270000000000001</v>
      </c>
      <c r="Q3015" s="180">
        <f>VLOOKUP(D3015,Plan1!$B$2:$S$5570,17,)/1000</f>
        <v>5.42</v>
      </c>
      <c r="R3015" s="180">
        <f>VLOOKUP(D3015,Plan1!$B$2:$S$5570,18,)/1000</f>
        <v>5.4729999999999999</v>
      </c>
      <c r="S3015" s="180">
        <f>VLOOKUP(D3015,Plan1!$B$2:$S$5570,6,)/1000</f>
        <v>4.5469999999999997</v>
      </c>
    </row>
    <row r="3016" spans="1:19" x14ac:dyDescent="0.25">
      <c r="A3016" s="178">
        <v>2417</v>
      </c>
      <c r="B3016" s="178">
        <v>-282562</v>
      </c>
      <c r="C3016" s="178">
        <v>-546163</v>
      </c>
      <c r="D3016" s="178" t="s">
        <v>4213</v>
      </c>
      <c r="E3016" s="178" t="s">
        <v>167</v>
      </c>
      <c r="F3016" s="178" t="s">
        <v>3898</v>
      </c>
      <c r="G3016" s="180">
        <f>VLOOKUP(D3016,Plan1!$B$2:$S$5570,7,)/1000</f>
        <v>5.766</v>
      </c>
      <c r="H3016" s="180">
        <f>VLOOKUP(D3016,Plan1!$B$2:$S$5570,8,)/1000</f>
        <v>5.8680000000000003</v>
      </c>
      <c r="I3016" s="180">
        <f>VLOOKUP(D3016,Plan1!$B$2:$S$5570,9,)/1000</f>
        <v>5.6120000000000001</v>
      </c>
      <c r="J3016" s="180">
        <f>VLOOKUP(D3016,Plan1!$B$2:$S$5570,10,)/1000</f>
        <v>4.9560000000000004</v>
      </c>
      <c r="K3016" s="180">
        <f>VLOOKUP(D3016,Plan1!$B$2:$S$5570,11,)/1000</f>
        <v>4.1210000000000004</v>
      </c>
      <c r="L3016" s="180">
        <f>VLOOKUP(D3016,Plan1!$B$2:$S$5570,12,)/1000</f>
        <v>3.51</v>
      </c>
      <c r="M3016" s="180">
        <f>VLOOKUP(D3016,Plan1!$B$2:$S$5570,13,)/1000</f>
        <v>3.847</v>
      </c>
      <c r="N3016" s="180">
        <f>VLOOKUP(D3016,Plan1!$B$2:$S$5570,14,)/1000</f>
        <v>4.5270000000000001</v>
      </c>
      <c r="O3016" s="180">
        <f>VLOOKUP(D3016,Plan1!$B$2:$S$5570,15,)/1000</f>
        <v>4.4790000000000001</v>
      </c>
      <c r="P3016" s="180">
        <f>VLOOKUP(D3016,Plan1!$B$2:$S$5570,16,)/1000</f>
        <v>5.0880000000000001</v>
      </c>
      <c r="Q3016" s="180">
        <f>VLOOKUP(D3016,Plan1!$B$2:$S$5570,17,)/1000</f>
        <v>5.7140000000000004</v>
      </c>
      <c r="R3016" s="180">
        <f>VLOOKUP(D3016,Plan1!$B$2:$S$5570,18,)/1000</f>
        <v>5.7830000000000004</v>
      </c>
      <c r="S3016" s="180">
        <f>VLOOKUP(D3016,Plan1!$B$2:$S$5570,6,)/1000</f>
        <v>4.9390000000000001</v>
      </c>
    </row>
    <row r="3017" spans="1:19" x14ac:dyDescent="0.25">
      <c r="A3017" s="178">
        <v>4626</v>
      </c>
      <c r="B3017" s="178">
        <v>-247</v>
      </c>
      <c r="C3017" s="178">
        <v>-521459</v>
      </c>
      <c r="D3017" s="178" t="s">
        <v>3062</v>
      </c>
      <c r="E3017" s="178" t="s">
        <v>167</v>
      </c>
      <c r="F3017" s="178" t="s">
        <v>2912</v>
      </c>
      <c r="G3017" s="180">
        <f>VLOOKUP(D3017,Plan1!$B$2:$S$5570,7,)/1000</f>
        <v>5.4539999999999997</v>
      </c>
      <c r="H3017" s="180">
        <f>VLOOKUP(D3017,Plan1!$B$2:$S$5570,8,)/1000</f>
        <v>5.4059999999999997</v>
      </c>
      <c r="I3017" s="180">
        <f>VLOOKUP(D3017,Plan1!$B$2:$S$5570,9,)/1000</f>
        <v>5.4340000000000002</v>
      </c>
      <c r="J3017" s="180">
        <f>VLOOKUP(D3017,Plan1!$B$2:$S$5570,10,)/1000</f>
        <v>5.2119999999999997</v>
      </c>
      <c r="K3017" s="180">
        <f>VLOOKUP(D3017,Plan1!$B$2:$S$5570,11,)/1000</f>
        <v>4.3899999999999997</v>
      </c>
      <c r="L3017" s="180">
        <f>VLOOKUP(D3017,Plan1!$B$2:$S$5570,12,)/1000</f>
        <v>4.0810000000000004</v>
      </c>
      <c r="M3017" s="180">
        <f>VLOOKUP(D3017,Plan1!$B$2:$S$5570,13,)/1000</f>
        <v>4.3099999999999996</v>
      </c>
      <c r="N3017" s="180">
        <f>VLOOKUP(D3017,Plan1!$B$2:$S$5570,14,)/1000</f>
        <v>5.2320000000000002</v>
      </c>
      <c r="O3017" s="180">
        <f>VLOOKUP(D3017,Plan1!$B$2:$S$5570,15,)/1000</f>
        <v>4.851</v>
      </c>
      <c r="P3017" s="180">
        <f>VLOOKUP(D3017,Plan1!$B$2:$S$5570,16,)/1000</f>
        <v>5.133</v>
      </c>
      <c r="Q3017" s="180">
        <f>VLOOKUP(D3017,Plan1!$B$2:$S$5570,17,)/1000</f>
        <v>5.4870000000000001</v>
      </c>
      <c r="R3017" s="180">
        <f>VLOOKUP(D3017,Plan1!$B$2:$S$5570,18,)/1000</f>
        <v>5.468</v>
      </c>
      <c r="S3017" s="180">
        <f>VLOOKUP(D3017,Plan1!$B$2:$S$5570,6,)/1000</f>
        <v>5.0380000000000003</v>
      </c>
    </row>
    <row r="3018" spans="1:19" x14ac:dyDescent="0.25">
      <c r="A3018" s="178">
        <v>20152</v>
      </c>
      <c r="B3018" s="178">
        <v>-153949</v>
      </c>
      <c r="C3018" s="178">
        <v>-428603</v>
      </c>
      <c r="D3018" s="178" t="s">
        <v>2546</v>
      </c>
      <c r="E3018" s="178" t="s">
        <v>167</v>
      </c>
      <c r="F3018" s="178" t="s">
        <v>1727</v>
      </c>
      <c r="G3018" s="180">
        <f>VLOOKUP(D3018,Plan1!$B$2:$S$5570,7,)/1000</f>
        <v>6.0830000000000002</v>
      </c>
      <c r="H3018" s="180">
        <f>VLOOKUP(D3018,Plan1!$B$2:$S$5570,8,)/1000</f>
        <v>6.51</v>
      </c>
      <c r="I3018" s="180">
        <f>VLOOKUP(D3018,Plan1!$B$2:$S$5570,9,)/1000</f>
        <v>6.1159999999999997</v>
      </c>
      <c r="J3018" s="180">
        <f>VLOOKUP(D3018,Plan1!$B$2:$S$5570,10,)/1000</f>
        <v>6.0519999999999996</v>
      </c>
      <c r="K3018" s="180">
        <f>VLOOKUP(D3018,Plan1!$B$2:$S$5570,11,)/1000</f>
        <v>5.5819999999999999</v>
      </c>
      <c r="L3018" s="180">
        <f>VLOOKUP(D3018,Plan1!$B$2:$S$5570,12,)/1000</f>
        <v>5.4219999999999997</v>
      </c>
      <c r="M3018" s="180">
        <f>VLOOKUP(D3018,Plan1!$B$2:$S$5570,13,)/1000</f>
        <v>5.5960000000000001</v>
      </c>
      <c r="N3018" s="180">
        <f>VLOOKUP(D3018,Plan1!$B$2:$S$5570,14,)/1000</f>
        <v>6.0490000000000004</v>
      </c>
      <c r="O3018" s="180">
        <f>VLOOKUP(D3018,Plan1!$B$2:$S$5570,15,)/1000</f>
        <v>6.2389999999999999</v>
      </c>
      <c r="P3018" s="180">
        <f>VLOOKUP(D3018,Plan1!$B$2:$S$5570,16,)/1000</f>
        <v>6.0970000000000004</v>
      </c>
      <c r="Q3018" s="180">
        <f>VLOOKUP(D3018,Plan1!$B$2:$S$5570,17,)/1000</f>
        <v>5.5209999999999999</v>
      </c>
      <c r="R3018" s="180">
        <f>VLOOKUP(D3018,Plan1!$B$2:$S$5570,18,)/1000</f>
        <v>5.8940000000000001</v>
      </c>
      <c r="S3018" s="180">
        <f>VLOOKUP(D3018,Plan1!$B$2:$S$5570,6,)/1000</f>
        <v>5.93</v>
      </c>
    </row>
    <row r="3019" spans="1:19" x14ac:dyDescent="0.25">
      <c r="A3019" s="178">
        <v>51364</v>
      </c>
      <c r="B3019" s="178">
        <v>-5524</v>
      </c>
      <c r="C3019" s="178">
        <v>-432043</v>
      </c>
      <c r="D3019" s="178" t="s">
        <v>1348</v>
      </c>
      <c r="E3019" s="178" t="s">
        <v>167</v>
      </c>
      <c r="F3019" s="178" t="s">
        <v>1298</v>
      </c>
      <c r="G3019" s="180">
        <f>VLOOKUP(D3019,Plan1!$B$2:$S$5570,7,)/1000</f>
        <v>4.7770000000000001</v>
      </c>
      <c r="H3019" s="180">
        <f>VLOOKUP(D3019,Plan1!$B$2:$S$5570,8,)/1000</f>
        <v>4.9710000000000001</v>
      </c>
      <c r="I3019" s="180">
        <f>VLOOKUP(D3019,Plan1!$B$2:$S$5570,9,)/1000</f>
        <v>5.0199999999999996</v>
      </c>
      <c r="J3019" s="180">
        <f>VLOOKUP(D3019,Plan1!$B$2:$S$5570,10,)/1000</f>
        <v>5.0739999999999998</v>
      </c>
      <c r="K3019" s="180">
        <f>VLOOKUP(D3019,Plan1!$B$2:$S$5570,11,)/1000</f>
        <v>5.2539999999999996</v>
      </c>
      <c r="L3019" s="180">
        <f>VLOOKUP(D3019,Plan1!$B$2:$S$5570,12,)/1000</f>
        <v>5.6</v>
      </c>
      <c r="M3019" s="180">
        <f>VLOOKUP(D3019,Plan1!$B$2:$S$5570,13,)/1000</f>
        <v>5.8490000000000002</v>
      </c>
      <c r="N3019" s="180">
        <f>VLOOKUP(D3019,Plan1!$B$2:$S$5570,14,)/1000</f>
        <v>6.4080000000000004</v>
      </c>
      <c r="O3019" s="180">
        <f>VLOOKUP(D3019,Plan1!$B$2:$S$5570,15,)/1000</f>
        <v>6.5670000000000002</v>
      </c>
      <c r="P3019" s="180">
        <f>VLOOKUP(D3019,Plan1!$B$2:$S$5570,16,)/1000</f>
        <v>6.0810000000000004</v>
      </c>
      <c r="Q3019" s="180">
        <f>VLOOKUP(D3019,Plan1!$B$2:$S$5570,17,)/1000</f>
        <v>5.5919999999999996</v>
      </c>
      <c r="R3019" s="180">
        <f>VLOOKUP(D3019,Plan1!$B$2:$S$5570,18,)/1000</f>
        <v>5.2140000000000004</v>
      </c>
      <c r="S3019" s="180">
        <f>VLOOKUP(D3019,Plan1!$B$2:$S$5570,6,)/1000</f>
        <v>5.5339999999999998</v>
      </c>
    </row>
    <row r="3020" spans="1:19" x14ac:dyDescent="0.25">
      <c r="A3020" s="178">
        <v>57907</v>
      </c>
      <c r="B3020" s="178">
        <v>-36248</v>
      </c>
      <c r="C3020" s="178">
        <v>-445471</v>
      </c>
      <c r="D3020" s="178" t="s">
        <v>1423</v>
      </c>
      <c r="E3020" s="178" t="s">
        <v>167</v>
      </c>
      <c r="F3020" s="178" t="s">
        <v>1298</v>
      </c>
      <c r="G3020" s="180">
        <f>VLOOKUP(D3020,Plan1!$B$2:$S$5570,7,)/1000</f>
        <v>4.6029999999999998</v>
      </c>
      <c r="H3020" s="180">
        <f>VLOOKUP(D3020,Plan1!$B$2:$S$5570,8,)/1000</f>
        <v>4.7939999999999996</v>
      </c>
      <c r="I3020" s="180">
        <f>VLOOKUP(D3020,Plan1!$B$2:$S$5570,9,)/1000</f>
        <v>4.8769999999999998</v>
      </c>
      <c r="J3020" s="180">
        <f>VLOOKUP(D3020,Plan1!$B$2:$S$5570,10,)/1000</f>
        <v>4.859</v>
      </c>
      <c r="K3020" s="180">
        <f>VLOOKUP(D3020,Plan1!$B$2:$S$5570,11,)/1000</f>
        <v>4.97</v>
      </c>
      <c r="L3020" s="180">
        <f>VLOOKUP(D3020,Plan1!$B$2:$S$5570,12,)/1000</f>
        <v>5.21</v>
      </c>
      <c r="M3020" s="180">
        <f>VLOOKUP(D3020,Plan1!$B$2:$S$5570,13,)/1000</f>
        <v>5.375</v>
      </c>
      <c r="N3020" s="180">
        <f>VLOOKUP(D3020,Plan1!$B$2:$S$5570,14,)/1000</f>
        <v>5.9160000000000004</v>
      </c>
      <c r="O3020" s="180">
        <f>VLOOKUP(D3020,Plan1!$B$2:$S$5570,15,)/1000</f>
        <v>6.0949999999999998</v>
      </c>
      <c r="P3020" s="180">
        <f>VLOOKUP(D3020,Plan1!$B$2:$S$5570,16,)/1000</f>
        <v>5.66</v>
      </c>
      <c r="Q3020" s="180">
        <f>VLOOKUP(D3020,Plan1!$B$2:$S$5570,17,)/1000</f>
        <v>5.2050000000000001</v>
      </c>
      <c r="R3020" s="180">
        <f>VLOOKUP(D3020,Plan1!$B$2:$S$5570,18,)/1000</f>
        <v>4.9269999999999996</v>
      </c>
      <c r="S3020" s="180">
        <f>VLOOKUP(D3020,Plan1!$B$2:$S$5570,6,)/1000</f>
        <v>5.2080000000000002</v>
      </c>
    </row>
    <row r="3021" spans="1:19" x14ac:dyDescent="0.25">
      <c r="A3021" s="178">
        <v>3546</v>
      </c>
      <c r="B3021" s="178">
        <v>-264713</v>
      </c>
      <c r="C3021" s="178">
        <v>-511505</v>
      </c>
      <c r="D3021" s="178" t="s">
        <v>4673</v>
      </c>
      <c r="E3021" s="178" t="s">
        <v>167</v>
      </c>
      <c r="F3021" s="178" t="s">
        <v>4434</v>
      </c>
      <c r="G3021" s="180">
        <f>VLOOKUP(D3021,Plan1!$B$2:$S$5570,7,)/1000</f>
        <v>4.8460000000000001</v>
      </c>
      <c r="H3021" s="180">
        <f>VLOOKUP(D3021,Plan1!$B$2:$S$5570,8,)/1000</f>
        <v>4.9059999999999997</v>
      </c>
      <c r="I3021" s="180">
        <f>VLOOKUP(D3021,Plan1!$B$2:$S$5570,9,)/1000</f>
        <v>4.8410000000000002</v>
      </c>
      <c r="J3021" s="180">
        <f>VLOOKUP(D3021,Plan1!$B$2:$S$5570,10,)/1000</f>
        <v>4.2949999999999999</v>
      </c>
      <c r="K3021" s="180">
        <f>VLOOKUP(D3021,Plan1!$B$2:$S$5570,11,)/1000</f>
        <v>3.7429999999999999</v>
      </c>
      <c r="L3021" s="180">
        <f>VLOOKUP(D3021,Plan1!$B$2:$S$5570,12,)/1000</f>
        <v>3.4279999999999999</v>
      </c>
      <c r="M3021" s="180">
        <f>VLOOKUP(D3021,Plan1!$B$2:$S$5570,13,)/1000</f>
        <v>3.714</v>
      </c>
      <c r="N3021" s="180">
        <f>VLOOKUP(D3021,Plan1!$B$2:$S$5570,14,)/1000</f>
        <v>4.6589999999999998</v>
      </c>
      <c r="O3021" s="180">
        <f>VLOOKUP(D3021,Plan1!$B$2:$S$5570,15,)/1000</f>
        <v>4.2149999999999999</v>
      </c>
      <c r="P3021" s="180">
        <f>VLOOKUP(D3021,Plan1!$B$2:$S$5570,16,)/1000</f>
        <v>4.4269999999999996</v>
      </c>
      <c r="Q3021" s="180">
        <f>VLOOKUP(D3021,Plan1!$B$2:$S$5570,17,)/1000</f>
        <v>4.9950000000000001</v>
      </c>
      <c r="R3021" s="180">
        <f>VLOOKUP(D3021,Plan1!$B$2:$S$5570,18,)/1000</f>
        <v>5.0140000000000002</v>
      </c>
      <c r="S3021" s="180">
        <f>VLOOKUP(D3021,Plan1!$B$2:$S$5570,6,)/1000</f>
        <v>4.4240000000000004</v>
      </c>
    </row>
    <row r="3022" spans="1:19" x14ac:dyDescent="0.25">
      <c r="A3022" s="178">
        <v>12012</v>
      </c>
      <c r="B3022" s="178">
        <v>-195548</v>
      </c>
      <c r="C3022" s="178">
        <v>-440872</v>
      </c>
      <c r="D3022" s="178" t="s">
        <v>2199</v>
      </c>
      <c r="E3022" s="178" t="s">
        <v>167</v>
      </c>
      <c r="F3022" s="178" t="s">
        <v>1727</v>
      </c>
      <c r="G3022" s="180">
        <f>VLOOKUP(D3022,Plan1!$B$2:$S$5570,7,)/1000</f>
        <v>5.3360000000000003</v>
      </c>
      <c r="H3022" s="180">
        <f>VLOOKUP(D3022,Plan1!$B$2:$S$5570,8,)/1000</f>
        <v>5.7489999999999997</v>
      </c>
      <c r="I3022" s="180">
        <f>VLOOKUP(D3022,Plan1!$B$2:$S$5570,9,)/1000</f>
        <v>5.3650000000000002</v>
      </c>
      <c r="J3022" s="180">
        <f>VLOOKUP(D3022,Plan1!$B$2:$S$5570,10,)/1000</f>
        <v>5.4619999999999997</v>
      </c>
      <c r="K3022" s="180">
        <f>VLOOKUP(D3022,Plan1!$B$2:$S$5570,11,)/1000</f>
        <v>5.18</v>
      </c>
      <c r="L3022" s="180">
        <f>VLOOKUP(D3022,Plan1!$B$2:$S$5570,12,)/1000</f>
        <v>5.0739999999999998</v>
      </c>
      <c r="M3022" s="180">
        <f>VLOOKUP(D3022,Plan1!$B$2:$S$5570,13,)/1000</f>
        <v>5.407</v>
      </c>
      <c r="N3022" s="180">
        <f>VLOOKUP(D3022,Plan1!$B$2:$S$5570,14,)/1000</f>
        <v>6.0090000000000003</v>
      </c>
      <c r="O3022" s="180">
        <f>VLOOKUP(D3022,Plan1!$B$2:$S$5570,15,)/1000</f>
        <v>5.9370000000000003</v>
      </c>
      <c r="P3022" s="180">
        <f>VLOOKUP(D3022,Plan1!$B$2:$S$5570,16,)/1000</f>
        <v>5.4969999999999999</v>
      </c>
      <c r="Q3022" s="180">
        <f>VLOOKUP(D3022,Plan1!$B$2:$S$5570,17,)/1000</f>
        <v>4.9950000000000001</v>
      </c>
      <c r="R3022" s="180">
        <f>VLOOKUP(D3022,Plan1!$B$2:$S$5570,18,)/1000</f>
        <v>5.069</v>
      </c>
      <c r="S3022" s="180">
        <f>VLOOKUP(D3022,Plan1!$B$2:$S$5570,6,)/1000</f>
        <v>5.423</v>
      </c>
    </row>
    <row r="3023" spans="1:19" x14ac:dyDescent="0.25">
      <c r="A3023" s="178">
        <v>20073</v>
      </c>
      <c r="B3023" s="178">
        <v>-154346</v>
      </c>
      <c r="C3023" s="178">
        <v>-50746</v>
      </c>
      <c r="D3023" s="178" t="s">
        <v>1226</v>
      </c>
      <c r="E3023" s="178" t="s">
        <v>167</v>
      </c>
      <c r="F3023" s="178" t="s">
        <v>1058</v>
      </c>
      <c r="G3023" s="180">
        <f>VLOOKUP(D3023,Plan1!$B$2:$S$5570,7,)/1000</f>
        <v>5.0190000000000001</v>
      </c>
      <c r="H3023" s="180">
        <f>VLOOKUP(D3023,Plan1!$B$2:$S$5570,8,)/1000</f>
        <v>5.3760000000000003</v>
      </c>
      <c r="I3023" s="180">
        <f>VLOOKUP(D3023,Plan1!$B$2:$S$5570,9,)/1000</f>
        <v>5.4370000000000003</v>
      </c>
      <c r="J3023" s="180">
        <f>VLOOKUP(D3023,Plan1!$B$2:$S$5570,10,)/1000</f>
        <v>5.7130000000000001</v>
      </c>
      <c r="K3023" s="180">
        <f>VLOOKUP(D3023,Plan1!$B$2:$S$5570,11,)/1000</f>
        <v>5.6340000000000003</v>
      </c>
      <c r="L3023" s="180">
        <f>VLOOKUP(D3023,Plan1!$B$2:$S$5570,12,)/1000</f>
        <v>5.3170000000000002</v>
      </c>
      <c r="M3023" s="180">
        <f>VLOOKUP(D3023,Plan1!$B$2:$S$5570,13,)/1000</f>
        <v>5.4870000000000001</v>
      </c>
      <c r="N3023" s="180">
        <f>VLOOKUP(D3023,Plan1!$B$2:$S$5570,14,)/1000</f>
        <v>6.133</v>
      </c>
      <c r="O3023" s="180">
        <f>VLOOKUP(D3023,Plan1!$B$2:$S$5570,15,)/1000</f>
        <v>5.6440000000000001</v>
      </c>
      <c r="P3023" s="180">
        <f>VLOOKUP(D3023,Plan1!$B$2:$S$5570,16,)/1000</f>
        <v>5.4340000000000002</v>
      </c>
      <c r="Q3023" s="180">
        <f>VLOOKUP(D3023,Plan1!$B$2:$S$5570,17,)/1000</f>
        <v>5.0339999999999998</v>
      </c>
      <c r="R3023" s="180">
        <f>VLOOKUP(D3023,Plan1!$B$2:$S$5570,18,)/1000</f>
        <v>4.9829999999999997</v>
      </c>
      <c r="S3023" s="180">
        <f>VLOOKUP(D3023,Plan1!$B$2:$S$5570,6,)/1000</f>
        <v>5.4340000000000002</v>
      </c>
    </row>
    <row r="3024" spans="1:19" x14ac:dyDescent="0.25">
      <c r="A3024" s="178">
        <v>37160</v>
      </c>
      <c r="B3024" s="178">
        <v>-91548</v>
      </c>
      <c r="C3024" s="178">
        <v>-355246</v>
      </c>
      <c r="D3024" s="178" t="s">
        <v>278</v>
      </c>
      <c r="E3024" s="178" t="s">
        <v>167</v>
      </c>
      <c r="F3024" s="178" t="s">
        <v>192</v>
      </c>
      <c r="G3024" s="180">
        <f>VLOOKUP(D3024,Plan1!$B$2:$S$5570,7,)/1000</f>
        <v>5.5620000000000003</v>
      </c>
      <c r="H3024" s="180">
        <f>VLOOKUP(D3024,Plan1!$B$2:$S$5570,8,)/1000</f>
        <v>5.5890000000000004</v>
      </c>
      <c r="I3024" s="180">
        <f>VLOOKUP(D3024,Plan1!$B$2:$S$5570,9,)/1000</f>
        <v>5.851</v>
      </c>
      <c r="J3024" s="180">
        <f>VLOOKUP(D3024,Plan1!$B$2:$S$5570,10,)/1000</f>
        <v>5.1740000000000004</v>
      </c>
      <c r="K3024" s="180">
        <f>VLOOKUP(D3024,Plan1!$B$2:$S$5570,11,)/1000</f>
        <v>4.5869999999999997</v>
      </c>
      <c r="L3024" s="180">
        <f>VLOOKUP(D3024,Plan1!$B$2:$S$5570,12,)/1000</f>
        <v>4.28</v>
      </c>
      <c r="M3024" s="180">
        <f>VLOOKUP(D3024,Plan1!$B$2:$S$5570,13,)/1000</f>
        <v>4.3259999999999996</v>
      </c>
      <c r="N3024" s="180">
        <f>VLOOKUP(D3024,Plan1!$B$2:$S$5570,14,)/1000</f>
        <v>4.875</v>
      </c>
      <c r="O3024" s="180">
        <f>VLOOKUP(D3024,Plan1!$B$2:$S$5570,15,)/1000</f>
        <v>5.4249999999999998</v>
      </c>
      <c r="P3024" s="180">
        <f>VLOOKUP(D3024,Plan1!$B$2:$S$5570,16,)/1000</f>
        <v>5.484</v>
      </c>
      <c r="Q3024" s="180">
        <f>VLOOKUP(D3024,Plan1!$B$2:$S$5570,17,)/1000</f>
        <v>5.7809999999999997</v>
      </c>
      <c r="R3024" s="180">
        <f>VLOOKUP(D3024,Plan1!$B$2:$S$5570,18,)/1000</f>
        <v>5.7080000000000002</v>
      </c>
      <c r="S3024" s="180">
        <f>VLOOKUP(D3024,Plan1!$B$2:$S$5570,6,)/1000</f>
        <v>5.22</v>
      </c>
    </row>
    <row r="3025" spans="1:19" x14ac:dyDescent="0.25">
      <c r="A3025" s="178">
        <v>33342</v>
      </c>
      <c r="B3025" s="178">
        <v>-101825</v>
      </c>
      <c r="C3025" s="178">
        <v>-549471</v>
      </c>
      <c r="D3025" s="178" t="s">
        <v>1636</v>
      </c>
      <c r="E3025" s="178" t="s">
        <v>167</v>
      </c>
      <c r="F3025" s="178" t="s">
        <v>1511</v>
      </c>
      <c r="G3025" s="180">
        <f>VLOOKUP(D3025,Plan1!$B$2:$S$5570,7,)/1000</f>
        <v>4.6529999999999996</v>
      </c>
      <c r="H3025" s="180">
        <f>VLOOKUP(D3025,Plan1!$B$2:$S$5570,8,)/1000</f>
        <v>4.742</v>
      </c>
      <c r="I3025" s="180">
        <f>VLOOKUP(D3025,Plan1!$B$2:$S$5570,9,)/1000</f>
        <v>4.7720000000000002</v>
      </c>
      <c r="J3025" s="180">
        <f>VLOOKUP(D3025,Plan1!$B$2:$S$5570,10,)/1000</f>
        <v>4.875</v>
      </c>
      <c r="K3025" s="180">
        <f>VLOOKUP(D3025,Plan1!$B$2:$S$5570,11,)/1000</f>
        <v>5.1210000000000004</v>
      </c>
      <c r="L3025" s="180">
        <f>VLOOKUP(D3025,Plan1!$B$2:$S$5570,12,)/1000</f>
        <v>4.9880000000000004</v>
      </c>
      <c r="M3025" s="180">
        <f>VLOOKUP(D3025,Plan1!$B$2:$S$5570,13,)/1000</f>
        <v>5.28</v>
      </c>
      <c r="N3025" s="180">
        <f>VLOOKUP(D3025,Plan1!$B$2:$S$5570,14,)/1000</f>
        <v>5.67</v>
      </c>
      <c r="O3025" s="180">
        <f>VLOOKUP(D3025,Plan1!$B$2:$S$5570,15,)/1000</f>
        <v>5.1719999999999997</v>
      </c>
      <c r="P3025" s="180">
        <f>VLOOKUP(D3025,Plan1!$B$2:$S$5570,16,)/1000</f>
        <v>5.1260000000000003</v>
      </c>
      <c r="Q3025" s="180">
        <f>VLOOKUP(D3025,Plan1!$B$2:$S$5570,17,)/1000</f>
        <v>4.7750000000000004</v>
      </c>
      <c r="R3025" s="180">
        <f>VLOOKUP(D3025,Plan1!$B$2:$S$5570,18,)/1000</f>
        <v>4.6929999999999996</v>
      </c>
      <c r="S3025" s="180">
        <f>VLOOKUP(D3025,Plan1!$B$2:$S$5570,6,)/1000</f>
        <v>4.9889999999999999</v>
      </c>
    </row>
    <row r="3026" spans="1:19" x14ac:dyDescent="0.25">
      <c r="A3026" s="178">
        <v>44496</v>
      </c>
      <c r="B3026" s="178">
        <v>-72623</v>
      </c>
      <c r="C3026" s="178">
        <v>-373513</v>
      </c>
      <c r="D3026" s="178" t="s">
        <v>2761</v>
      </c>
      <c r="E3026" s="178" t="s">
        <v>167</v>
      </c>
      <c r="F3026" s="178" t="s">
        <v>2709</v>
      </c>
      <c r="G3026" s="180">
        <f>VLOOKUP(D3026,Plan1!$B$2:$S$5570,7,)/1000</f>
        <v>5.79</v>
      </c>
      <c r="H3026" s="180">
        <f>VLOOKUP(D3026,Plan1!$B$2:$S$5570,8,)/1000</f>
        <v>5.8520000000000003</v>
      </c>
      <c r="I3026" s="180">
        <f>VLOOKUP(D3026,Plan1!$B$2:$S$5570,9,)/1000</f>
        <v>6.0380000000000003</v>
      </c>
      <c r="J3026" s="180">
        <f>VLOOKUP(D3026,Plan1!$B$2:$S$5570,10,)/1000</f>
        <v>5.8719999999999999</v>
      </c>
      <c r="K3026" s="180">
        <f>VLOOKUP(D3026,Plan1!$B$2:$S$5570,11,)/1000</f>
        <v>5.319</v>
      </c>
      <c r="L3026" s="180">
        <f>VLOOKUP(D3026,Plan1!$B$2:$S$5570,12,)/1000</f>
        <v>4.9939999999999998</v>
      </c>
      <c r="M3026" s="180">
        <f>VLOOKUP(D3026,Plan1!$B$2:$S$5570,13,)/1000</f>
        <v>5.3559999999999999</v>
      </c>
      <c r="N3026" s="180">
        <f>VLOOKUP(D3026,Plan1!$B$2:$S$5570,14,)/1000</f>
        <v>6.0309999999999997</v>
      </c>
      <c r="O3026" s="180">
        <f>VLOOKUP(D3026,Plan1!$B$2:$S$5570,15,)/1000</f>
        <v>6.5119999999999996</v>
      </c>
      <c r="P3026" s="180">
        <f>VLOOKUP(D3026,Plan1!$B$2:$S$5570,16,)/1000</f>
        <v>6.423</v>
      </c>
      <c r="Q3026" s="180">
        <f>VLOOKUP(D3026,Plan1!$B$2:$S$5570,17,)/1000</f>
        <v>6.4139999999999997</v>
      </c>
      <c r="R3026" s="180">
        <f>VLOOKUP(D3026,Plan1!$B$2:$S$5570,18,)/1000</f>
        <v>5.9139999999999997</v>
      </c>
      <c r="S3026" s="180">
        <f>VLOOKUP(D3026,Plan1!$B$2:$S$5570,6,)/1000</f>
        <v>5.8760000000000003</v>
      </c>
    </row>
    <row r="3027" spans="1:19" x14ac:dyDescent="0.25">
      <c r="A3027" s="178">
        <v>12727</v>
      </c>
      <c r="B3027" s="178">
        <v>-192218</v>
      </c>
      <c r="C3027" s="178">
        <v>-459684</v>
      </c>
      <c r="D3027" s="178" t="s">
        <v>2259</v>
      </c>
      <c r="E3027" s="178" t="s">
        <v>167</v>
      </c>
      <c r="F3027" s="178" t="s">
        <v>1727</v>
      </c>
      <c r="G3027" s="180">
        <f>VLOOKUP(D3027,Plan1!$B$2:$S$5570,7,)/1000</f>
        <v>5.194</v>
      </c>
      <c r="H3027" s="180">
        <f>VLOOKUP(D3027,Plan1!$B$2:$S$5570,8,)/1000</f>
        <v>5.7519999999999998</v>
      </c>
      <c r="I3027" s="180">
        <f>VLOOKUP(D3027,Plan1!$B$2:$S$5570,9,)/1000</f>
        <v>5.0919999999999996</v>
      </c>
      <c r="J3027" s="180">
        <f>VLOOKUP(D3027,Plan1!$B$2:$S$5570,10,)/1000</f>
        <v>5.4589999999999996</v>
      </c>
      <c r="K3027" s="180">
        <f>VLOOKUP(D3027,Plan1!$B$2:$S$5570,11,)/1000</f>
        <v>5.3730000000000002</v>
      </c>
      <c r="L3027" s="180">
        <f>VLOOKUP(D3027,Plan1!$B$2:$S$5570,12,)/1000</f>
        <v>5.3010000000000002</v>
      </c>
      <c r="M3027" s="180">
        <f>VLOOKUP(D3027,Plan1!$B$2:$S$5570,13,)/1000</f>
        <v>5.5830000000000002</v>
      </c>
      <c r="N3027" s="180">
        <f>VLOOKUP(D3027,Plan1!$B$2:$S$5570,14,)/1000</f>
        <v>6.41</v>
      </c>
      <c r="O3027" s="180">
        <f>VLOOKUP(D3027,Plan1!$B$2:$S$5570,15,)/1000</f>
        <v>5.92</v>
      </c>
      <c r="P3027" s="180">
        <f>VLOOKUP(D3027,Plan1!$B$2:$S$5570,16,)/1000</f>
        <v>5.3789999999999996</v>
      </c>
      <c r="Q3027" s="180">
        <f>VLOOKUP(D3027,Plan1!$B$2:$S$5570,17,)/1000</f>
        <v>4.6829999999999998</v>
      </c>
      <c r="R3027" s="180">
        <f>VLOOKUP(D3027,Plan1!$B$2:$S$5570,18,)/1000</f>
        <v>4.9390000000000001</v>
      </c>
      <c r="S3027" s="180">
        <f>VLOOKUP(D3027,Plan1!$B$2:$S$5570,6,)/1000</f>
        <v>5.4240000000000004</v>
      </c>
    </row>
    <row r="3028" spans="1:19" x14ac:dyDescent="0.25">
      <c r="A3028" s="178">
        <v>5519</v>
      </c>
      <c r="B3028" s="178">
        <v>-236682</v>
      </c>
      <c r="C3028" s="178">
        <v>-464617</v>
      </c>
      <c r="D3028" s="178" t="s">
        <v>4753</v>
      </c>
      <c r="E3028" s="178" t="s">
        <v>167</v>
      </c>
      <c r="F3028" s="178" t="s">
        <v>4704</v>
      </c>
      <c r="G3028" s="180">
        <f>VLOOKUP(D3028,Plan1!$B$2:$S$5570,7,)/1000</f>
        <v>4.5389999999999997</v>
      </c>
      <c r="H3028" s="180">
        <f>VLOOKUP(D3028,Plan1!$B$2:$S$5570,8,)/1000</f>
        <v>5.1619999999999999</v>
      </c>
      <c r="I3028" s="180">
        <f>VLOOKUP(D3028,Plan1!$B$2:$S$5570,9,)/1000</f>
        <v>4.7229999999999999</v>
      </c>
      <c r="J3028" s="180">
        <f>VLOOKUP(D3028,Plan1!$B$2:$S$5570,10,)/1000</f>
        <v>4.6050000000000004</v>
      </c>
      <c r="K3028" s="180">
        <f>VLOOKUP(D3028,Plan1!$B$2:$S$5570,11,)/1000</f>
        <v>4.0759999999999996</v>
      </c>
      <c r="L3028" s="180">
        <f>VLOOKUP(D3028,Plan1!$B$2:$S$5570,12,)/1000</f>
        <v>3.9159999999999999</v>
      </c>
      <c r="M3028" s="180">
        <f>VLOOKUP(D3028,Plan1!$B$2:$S$5570,13,)/1000</f>
        <v>3.9929999999999999</v>
      </c>
      <c r="N3028" s="180">
        <f>VLOOKUP(D3028,Plan1!$B$2:$S$5570,14,)/1000</f>
        <v>4.7370000000000001</v>
      </c>
      <c r="O3028" s="180">
        <f>VLOOKUP(D3028,Plan1!$B$2:$S$5570,15,)/1000</f>
        <v>4.3109999999999999</v>
      </c>
      <c r="P3028" s="180">
        <f>VLOOKUP(D3028,Plan1!$B$2:$S$5570,16,)/1000</f>
        <v>4.359</v>
      </c>
      <c r="Q3028" s="180">
        <f>VLOOKUP(D3028,Plan1!$B$2:$S$5570,17,)/1000</f>
        <v>4.5350000000000001</v>
      </c>
      <c r="R3028" s="180">
        <f>VLOOKUP(D3028,Plan1!$B$2:$S$5570,18,)/1000</f>
        <v>4.8979999999999997</v>
      </c>
      <c r="S3028" s="180">
        <f>VLOOKUP(D3028,Plan1!$B$2:$S$5570,6,)/1000</f>
        <v>4.4880000000000004</v>
      </c>
    </row>
    <row r="3029" spans="1:19" x14ac:dyDescent="0.25">
      <c r="A3029" s="178">
        <v>5267</v>
      </c>
      <c r="B3029" s="178">
        <v>-238992</v>
      </c>
      <c r="C3029" s="178">
        <v>-512282</v>
      </c>
      <c r="D3029" s="178" t="s">
        <v>3138</v>
      </c>
      <c r="E3029" s="178" t="s">
        <v>167</v>
      </c>
      <c r="F3029" s="178" t="s">
        <v>2912</v>
      </c>
      <c r="G3029" s="180">
        <f>VLOOKUP(D3029,Plan1!$B$2:$S$5570,7,)/1000</f>
        <v>5.149</v>
      </c>
      <c r="H3029" s="180">
        <f>VLOOKUP(D3029,Plan1!$B$2:$S$5570,8,)/1000</f>
        <v>5.3159999999999998</v>
      </c>
      <c r="I3029" s="180">
        <f>VLOOKUP(D3029,Plan1!$B$2:$S$5570,9,)/1000</f>
        <v>5.343</v>
      </c>
      <c r="J3029" s="180">
        <f>VLOOKUP(D3029,Plan1!$B$2:$S$5570,10,)/1000</f>
        <v>5.1749999999999998</v>
      </c>
      <c r="K3029" s="180">
        <f>VLOOKUP(D3029,Plan1!$B$2:$S$5570,11,)/1000</f>
        <v>4.4390000000000001</v>
      </c>
      <c r="L3029" s="180">
        <f>VLOOKUP(D3029,Plan1!$B$2:$S$5570,12,)/1000</f>
        <v>4.2770000000000001</v>
      </c>
      <c r="M3029" s="180">
        <f>VLOOKUP(D3029,Plan1!$B$2:$S$5570,13,)/1000</f>
        <v>4.4870000000000001</v>
      </c>
      <c r="N3029" s="180">
        <f>VLOOKUP(D3029,Plan1!$B$2:$S$5570,14,)/1000</f>
        <v>5.367</v>
      </c>
      <c r="O3029" s="180">
        <f>VLOOKUP(D3029,Plan1!$B$2:$S$5570,15,)/1000</f>
        <v>4.92</v>
      </c>
      <c r="P3029" s="180">
        <f>VLOOKUP(D3029,Plan1!$B$2:$S$5570,16,)/1000</f>
        <v>5.085</v>
      </c>
      <c r="Q3029" s="180">
        <f>VLOOKUP(D3029,Plan1!$B$2:$S$5570,17,)/1000</f>
        <v>5.3140000000000001</v>
      </c>
      <c r="R3029" s="180">
        <f>VLOOKUP(D3029,Plan1!$B$2:$S$5570,18,)/1000</f>
        <v>5.3840000000000003</v>
      </c>
      <c r="S3029" s="180">
        <f>VLOOKUP(D3029,Plan1!$B$2:$S$5570,6,)/1000</f>
        <v>5.0220000000000002</v>
      </c>
    </row>
    <row r="3030" spans="1:19" x14ac:dyDescent="0.25">
      <c r="A3030" s="178">
        <v>58398</v>
      </c>
      <c r="B3030" s="178">
        <v>-33933</v>
      </c>
      <c r="C3030" s="178">
        <v>-577072</v>
      </c>
      <c r="D3030" s="178" t="s">
        <v>344</v>
      </c>
      <c r="E3030" s="178" t="s">
        <v>167</v>
      </c>
      <c r="F3030" s="178" t="s">
        <v>312</v>
      </c>
      <c r="G3030" s="180">
        <f>VLOOKUP(D3030,Plan1!$B$2:$S$5570,7,)/1000</f>
        <v>3.8660000000000001</v>
      </c>
      <c r="H3030" s="180">
        <f>VLOOKUP(D3030,Plan1!$B$2:$S$5570,8,)/1000</f>
        <v>4.0810000000000004</v>
      </c>
      <c r="I3030" s="180">
        <f>VLOOKUP(D3030,Plan1!$B$2:$S$5570,9,)/1000</f>
        <v>4.0419999999999998</v>
      </c>
      <c r="J3030" s="180">
        <f>VLOOKUP(D3030,Plan1!$B$2:$S$5570,10,)/1000</f>
        <v>3.8820000000000001</v>
      </c>
      <c r="K3030" s="180">
        <f>VLOOKUP(D3030,Plan1!$B$2:$S$5570,11,)/1000</f>
        <v>4.0739999999999998</v>
      </c>
      <c r="L3030" s="180">
        <f>VLOOKUP(D3030,Plan1!$B$2:$S$5570,12,)/1000</f>
        <v>4.6340000000000003</v>
      </c>
      <c r="M3030" s="180">
        <f>VLOOKUP(D3030,Plan1!$B$2:$S$5570,13,)/1000</f>
        <v>4.6630000000000003</v>
      </c>
      <c r="N3030" s="180">
        <f>VLOOKUP(D3030,Plan1!$B$2:$S$5570,14,)/1000</f>
        <v>5.2430000000000003</v>
      </c>
      <c r="O3030" s="180">
        <f>VLOOKUP(D3030,Plan1!$B$2:$S$5570,15,)/1000</f>
        <v>5.0979999999999999</v>
      </c>
      <c r="P3030" s="180">
        <f>VLOOKUP(D3030,Plan1!$B$2:$S$5570,16,)/1000</f>
        <v>5.0540000000000003</v>
      </c>
      <c r="Q3030" s="180">
        <f>VLOOKUP(D3030,Plan1!$B$2:$S$5570,17,)/1000</f>
        <v>4.7279999999999998</v>
      </c>
      <c r="R3030" s="180">
        <f>VLOOKUP(D3030,Plan1!$B$2:$S$5570,18,)/1000</f>
        <v>4.2789999999999999</v>
      </c>
      <c r="S3030" s="180">
        <f>VLOOKUP(D3030,Plan1!$B$2:$S$5570,6,)/1000</f>
        <v>4.47</v>
      </c>
    </row>
    <row r="3031" spans="1:19" x14ac:dyDescent="0.25">
      <c r="A3031" s="178">
        <v>14854</v>
      </c>
      <c r="B3031" s="178">
        <v>-179723</v>
      </c>
      <c r="C3031" s="178">
        <v>-503392</v>
      </c>
      <c r="D3031" s="178" t="s">
        <v>1088</v>
      </c>
      <c r="E3031" s="178" t="s">
        <v>167</v>
      </c>
      <c r="F3031" s="178" t="s">
        <v>1058</v>
      </c>
      <c r="G3031" s="180">
        <f>VLOOKUP(D3031,Plan1!$B$2:$S$5570,7,)/1000</f>
        <v>5.2169999999999996</v>
      </c>
      <c r="H3031" s="180">
        <f>VLOOKUP(D3031,Plan1!$B$2:$S$5570,8,)/1000</f>
        <v>5.5330000000000004</v>
      </c>
      <c r="I3031" s="180">
        <f>VLOOKUP(D3031,Plan1!$B$2:$S$5570,9,)/1000</f>
        <v>5.4290000000000003</v>
      </c>
      <c r="J3031" s="180">
        <f>VLOOKUP(D3031,Plan1!$B$2:$S$5570,10,)/1000</f>
        <v>5.6310000000000002</v>
      </c>
      <c r="K3031" s="180">
        <f>VLOOKUP(D3031,Plan1!$B$2:$S$5570,11,)/1000</f>
        <v>5.5149999999999997</v>
      </c>
      <c r="L3031" s="180">
        <f>VLOOKUP(D3031,Plan1!$B$2:$S$5570,12,)/1000</f>
        <v>5.3230000000000004</v>
      </c>
      <c r="M3031" s="180">
        <f>VLOOKUP(D3031,Plan1!$B$2:$S$5570,13,)/1000</f>
        <v>5.5220000000000002</v>
      </c>
      <c r="N3031" s="180">
        <f>VLOOKUP(D3031,Plan1!$B$2:$S$5570,14,)/1000</f>
        <v>6.3440000000000003</v>
      </c>
      <c r="O3031" s="180">
        <f>VLOOKUP(D3031,Plan1!$B$2:$S$5570,15,)/1000</f>
        <v>5.6059999999999999</v>
      </c>
      <c r="P3031" s="180">
        <f>VLOOKUP(D3031,Plan1!$B$2:$S$5570,16,)/1000</f>
        <v>5.4169999999999998</v>
      </c>
      <c r="Q3031" s="180">
        <f>VLOOKUP(D3031,Plan1!$B$2:$S$5570,17,)/1000</f>
        <v>5.2249999999999996</v>
      </c>
      <c r="R3031" s="180">
        <f>VLOOKUP(D3031,Plan1!$B$2:$S$5570,18,)/1000</f>
        <v>5.2290000000000001</v>
      </c>
      <c r="S3031" s="180">
        <f>VLOOKUP(D3031,Plan1!$B$2:$S$5570,6,)/1000</f>
        <v>5.4989999999999997</v>
      </c>
    </row>
    <row r="3032" spans="1:19" x14ac:dyDescent="0.25">
      <c r="A3032" s="178">
        <v>49422</v>
      </c>
      <c r="B3032" s="178">
        <v>-59549</v>
      </c>
      <c r="C3032" s="178">
        <v>-4751</v>
      </c>
      <c r="D3032" s="178" t="s">
        <v>5480</v>
      </c>
      <c r="E3032" s="178" t="s">
        <v>167</v>
      </c>
      <c r="F3032" s="178" t="s">
        <v>5370</v>
      </c>
      <c r="G3032" s="180">
        <f>VLOOKUP(D3032,Plan1!$B$2:$S$5570,7,)/1000</f>
        <v>4.5199999999999996</v>
      </c>
      <c r="H3032" s="180">
        <f>VLOOKUP(D3032,Plan1!$B$2:$S$5570,8,)/1000</f>
        <v>4.7460000000000004</v>
      </c>
      <c r="I3032" s="180">
        <f>VLOOKUP(D3032,Plan1!$B$2:$S$5570,9,)/1000</f>
        <v>4.806</v>
      </c>
      <c r="J3032" s="180">
        <f>VLOOKUP(D3032,Plan1!$B$2:$S$5570,10,)/1000</f>
        <v>4.9530000000000003</v>
      </c>
      <c r="K3032" s="180">
        <f>VLOOKUP(D3032,Plan1!$B$2:$S$5570,11,)/1000</f>
        <v>5.141</v>
      </c>
      <c r="L3032" s="180">
        <f>VLOOKUP(D3032,Plan1!$B$2:$S$5570,12,)/1000</f>
        <v>5.484</v>
      </c>
      <c r="M3032" s="180">
        <f>VLOOKUP(D3032,Plan1!$B$2:$S$5570,13,)/1000</f>
        <v>5.66</v>
      </c>
      <c r="N3032" s="180">
        <f>VLOOKUP(D3032,Plan1!$B$2:$S$5570,14,)/1000</f>
        <v>6.1159999999999997</v>
      </c>
      <c r="O3032" s="180">
        <f>VLOOKUP(D3032,Plan1!$B$2:$S$5570,15,)/1000</f>
        <v>5.7919999999999998</v>
      </c>
      <c r="P3032" s="180">
        <f>VLOOKUP(D3032,Plan1!$B$2:$S$5570,16,)/1000</f>
        <v>5.194</v>
      </c>
      <c r="Q3032" s="180">
        <f>VLOOKUP(D3032,Plan1!$B$2:$S$5570,17,)/1000</f>
        <v>4.7530000000000001</v>
      </c>
      <c r="R3032" s="180">
        <f>VLOOKUP(D3032,Plan1!$B$2:$S$5570,18,)/1000</f>
        <v>4.5430000000000001</v>
      </c>
      <c r="S3032" s="180">
        <f>VLOOKUP(D3032,Plan1!$B$2:$S$5570,6,)/1000</f>
        <v>5.1420000000000003</v>
      </c>
    </row>
    <row r="3033" spans="1:19" x14ac:dyDescent="0.25">
      <c r="A3033" s="178">
        <v>44089</v>
      </c>
      <c r="B3033" s="178">
        <v>-73864</v>
      </c>
      <c r="C3033" s="178">
        <v>-387711</v>
      </c>
      <c r="D3033" s="178" t="s">
        <v>798</v>
      </c>
      <c r="E3033" s="178" t="s">
        <v>167</v>
      </c>
      <c r="F3033" s="178" t="s">
        <v>792</v>
      </c>
      <c r="G3033" s="180">
        <f>VLOOKUP(D3033,Plan1!$B$2:$S$5570,7,)/1000</f>
        <v>5.7610000000000001</v>
      </c>
      <c r="H3033" s="180">
        <f>VLOOKUP(D3033,Plan1!$B$2:$S$5570,8,)/1000</f>
        <v>5.8049999999999997</v>
      </c>
      <c r="I3033" s="180">
        <f>VLOOKUP(D3033,Plan1!$B$2:$S$5570,9,)/1000</f>
        <v>5.9950000000000001</v>
      </c>
      <c r="J3033" s="180">
        <f>VLOOKUP(D3033,Plan1!$B$2:$S$5570,10,)/1000</f>
        <v>5.8730000000000002</v>
      </c>
      <c r="K3033" s="180">
        <f>VLOOKUP(D3033,Plan1!$B$2:$S$5570,11,)/1000</f>
        <v>5.3550000000000004</v>
      </c>
      <c r="L3033" s="180">
        <f>VLOOKUP(D3033,Plan1!$B$2:$S$5570,12,)/1000</f>
        <v>5.1189999999999998</v>
      </c>
      <c r="M3033" s="180">
        <f>VLOOKUP(D3033,Plan1!$B$2:$S$5570,13,)/1000</f>
        <v>5.3979999999999997</v>
      </c>
      <c r="N3033" s="180">
        <f>VLOOKUP(D3033,Plan1!$B$2:$S$5570,14,)/1000</f>
        <v>6.1029999999999998</v>
      </c>
      <c r="O3033" s="180">
        <f>VLOOKUP(D3033,Plan1!$B$2:$S$5570,15,)/1000</f>
        <v>6.6180000000000003</v>
      </c>
      <c r="P3033" s="180">
        <f>VLOOKUP(D3033,Plan1!$B$2:$S$5570,16,)/1000</f>
        <v>6.431</v>
      </c>
      <c r="Q3033" s="180">
        <f>VLOOKUP(D3033,Plan1!$B$2:$S$5570,17,)/1000</f>
        <v>6.375</v>
      </c>
      <c r="R3033" s="180">
        <f>VLOOKUP(D3033,Plan1!$B$2:$S$5570,18,)/1000</f>
        <v>5.9329999999999998</v>
      </c>
      <c r="S3033" s="180">
        <f>VLOOKUP(D3033,Plan1!$B$2:$S$5570,6,)/1000</f>
        <v>5.8970000000000002</v>
      </c>
    </row>
    <row r="3034" spans="1:19" x14ac:dyDescent="0.25">
      <c r="A3034" s="178">
        <v>51444</v>
      </c>
      <c r="B3034" s="178">
        <v>-55183</v>
      </c>
      <c r="C3034" s="178">
        <v>-35258</v>
      </c>
      <c r="D3034" s="178" t="s">
        <v>3876</v>
      </c>
      <c r="E3034" s="178" t="s">
        <v>167</v>
      </c>
      <c r="F3034" s="178" t="s">
        <v>3752</v>
      </c>
      <c r="G3034" s="180">
        <f>VLOOKUP(D3034,Plan1!$B$2:$S$5570,7,)/1000</f>
        <v>5.9269999999999996</v>
      </c>
      <c r="H3034" s="180">
        <f>VLOOKUP(D3034,Plan1!$B$2:$S$5570,8,)/1000</f>
        <v>6.09</v>
      </c>
      <c r="I3034" s="180">
        <f>VLOOKUP(D3034,Plan1!$B$2:$S$5570,9,)/1000</f>
        <v>6.109</v>
      </c>
      <c r="J3034" s="180">
        <f>VLOOKUP(D3034,Plan1!$B$2:$S$5570,10,)/1000</f>
        <v>5.8129999999999997</v>
      </c>
      <c r="K3034" s="180">
        <f>VLOOKUP(D3034,Plan1!$B$2:$S$5570,11,)/1000</f>
        <v>5.4349999999999996</v>
      </c>
      <c r="L3034" s="180">
        <f>VLOOKUP(D3034,Plan1!$B$2:$S$5570,12,)/1000</f>
        <v>5.048</v>
      </c>
      <c r="M3034" s="180">
        <f>VLOOKUP(D3034,Plan1!$B$2:$S$5570,13,)/1000</f>
        <v>5.2</v>
      </c>
      <c r="N3034" s="180">
        <f>VLOOKUP(D3034,Plan1!$B$2:$S$5570,14,)/1000</f>
        <v>5.9390000000000001</v>
      </c>
      <c r="O3034" s="180">
        <f>VLOOKUP(D3034,Plan1!$B$2:$S$5570,15,)/1000</f>
        <v>6.2610000000000001</v>
      </c>
      <c r="P3034" s="180">
        <f>VLOOKUP(D3034,Plan1!$B$2:$S$5570,16,)/1000</f>
        <v>6.218</v>
      </c>
      <c r="Q3034" s="180">
        <f>VLOOKUP(D3034,Plan1!$B$2:$S$5570,17,)/1000</f>
        <v>6.2590000000000003</v>
      </c>
      <c r="R3034" s="180">
        <f>VLOOKUP(D3034,Plan1!$B$2:$S$5570,18,)/1000</f>
        <v>5.9409999999999998</v>
      </c>
      <c r="S3034" s="180">
        <f>VLOOKUP(D3034,Plan1!$B$2:$S$5570,6,)/1000</f>
        <v>5.8540000000000001</v>
      </c>
    </row>
    <row r="3035" spans="1:19" x14ac:dyDescent="0.25">
      <c r="A3035" s="178">
        <v>2924</v>
      </c>
      <c r="B3035" s="178">
        <v>-27633</v>
      </c>
      <c r="C3035" s="178">
        <v>-518025</v>
      </c>
      <c r="D3035" s="178" t="s">
        <v>4330</v>
      </c>
      <c r="E3035" s="178" t="s">
        <v>167</v>
      </c>
      <c r="F3035" s="178" t="s">
        <v>3898</v>
      </c>
      <c r="G3035" s="180">
        <f>VLOOKUP(D3035,Plan1!$B$2:$S$5570,7,)/1000</f>
        <v>5.5860000000000003</v>
      </c>
      <c r="H3035" s="180">
        <f>VLOOKUP(D3035,Plan1!$B$2:$S$5570,8,)/1000</f>
        <v>5.5810000000000004</v>
      </c>
      <c r="I3035" s="180">
        <f>VLOOKUP(D3035,Plan1!$B$2:$S$5570,9,)/1000</f>
        <v>5.4320000000000004</v>
      </c>
      <c r="J3035" s="180">
        <f>VLOOKUP(D3035,Plan1!$B$2:$S$5570,10,)/1000</f>
        <v>4.9189999999999996</v>
      </c>
      <c r="K3035" s="180">
        <f>VLOOKUP(D3035,Plan1!$B$2:$S$5570,11,)/1000</f>
        <v>4.0289999999999999</v>
      </c>
      <c r="L3035" s="180">
        <f>VLOOKUP(D3035,Plan1!$B$2:$S$5570,12,)/1000</f>
        <v>3.5219999999999998</v>
      </c>
      <c r="M3035" s="180">
        <f>VLOOKUP(D3035,Plan1!$B$2:$S$5570,13,)/1000</f>
        <v>3.91</v>
      </c>
      <c r="N3035" s="180">
        <f>VLOOKUP(D3035,Plan1!$B$2:$S$5570,14,)/1000</f>
        <v>4.6379999999999999</v>
      </c>
      <c r="O3035" s="180">
        <f>VLOOKUP(D3035,Plan1!$B$2:$S$5570,15,)/1000</f>
        <v>4.3650000000000002</v>
      </c>
      <c r="P3035" s="180">
        <f>VLOOKUP(D3035,Plan1!$B$2:$S$5570,16,)/1000</f>
        <v>5.008</v>
      </c>
      <c r="Q3035" s="180">
        <f>VLOOKUP(D3035,Plan1!$B$2:$S$5570,17,)/1000</f>
        <v>5.6740000000000004</v>
      </c>
      <c r="R3035" s="180">
        <f>VLOOKUP(D3035,Plan1!$B$2:$S$5570,18,)/1000</f>
        <v>5.6859999999999999</v>
      </c>
      <c r="S3035" s="180">
        <f>VLOOKUP(D3035,Plan1!$B$2:$S$5570,6,)/1000</f>
        <v>4.8620000000000001</v>
      </c>
    </row>
    <row r="3036" spans="1:19" x14ac:dyDescent="0.25">
      <c r="A3036" s="178">
        <v>66931</v>
      </c>
      <c r="B3036" s="178">
        <v>-1137</v>
      </c>
      <c r="C3036" s="178">
        <v>-512895</v>
      </c>
      <c r="D3036" s="178" t="s">
        <v>297</v>
      </c>
      <c r="E3036" s="178" t="s">
        <v>167</v>
      </c>
      <c r="F3036" s="178" t="s">
        <v>295</v>
      </c>
      <c r="G3036" s="180">
        <f>VLOOKUP(D3036,Plan1!$B$2:$S$5570,7,)/1000</f>
        <v>4.5620000000000003</v>
      </c>
      <c r="H3036" s="180">
        <f>VLOOKUP(D3036,Plan1!$B$2:$S$5570,8,)/1000</f>
        <v>4.2430000000000003</v>
      </c>
      <c r="I3036" s="180">
        <f>VLOOKUP(D3036,Plan1!$B$2:$S$5570,9,)/1000</f>
        <v>4.2080000000000002</v>
      </c>
      <c r="J3036" s="180">
        <f>VLOOKUP(D3036,Plan1!$B$2:$S$5570,10,)/1000</f>
        <v>4.2309999999999999</v>
      </c>
      <c r="K3036" s="180">
        <f>VLOOKUP(D3036,Plan1!$B$2:$S$5570,11,)/1000</f>
        <v>4.6390000000000002</v>
      </c>
      <c r="L3036" s="180">
        <f>VLOOKUP(D3036,Plan1!$B$2:$S$5570,12,)/1000</f>
        <v>4.91</v>
      </c>
      <c r="M3036" s="180">
        <f>VLOOKUP(D3036,Plan1!$B$2:$S$5570,13,)/1000</f>
        <v>5.0789999999999997</v>
      </c>
      <c r="N3036" s="180">
        <f>VLOOKUP(D3036,Plan1!$B$2:$S$5570,14,)/1000</f>
        <v>5.31</v>
      </c>
      <c r="O3036" s="180">
        <f>VLOOKUP(D3036,Plan1!$B$2:$S$5570,15,)/1000</f>
        <v>5.4909999999999997</v>
      </c>
      <c r="P3036" s="180">
        <f>VLOOKUP(D3036,Plan1!$B$2:$S$5570,16,)/1000</f>
        <v>5.399</v>
      </c>
      <c r="Q3036" s="180">
        <f>VLOOKUP(D3036,Plan1!$B$2:$S$5570,17,)/1000</f>
        <v>5.2839999999999998</v>
      </c>
      <c r="R3036" s="180">
        <f>VLOOKUP(D3036,Plan1!$B$2:$S$5570,18,)/1000</f>
        <v>4.7880000000000003</v>
      </c>
      <c r="S3036" s="180">
        <f>VLOOKUP(D3036,Plan1!$B$2:$S$5570,6,)/1000</f>
        <v>4.8449999999999998</v>
      </c>
    </row>
    <row r="3037" spans="1:19" x14ac:dyDescent="0.25">
      <c r="A3037" s="178">
        <v>11262</v>
      </c>
      <c r="B3037" s="178">
        <v>-199945</v>
      </c>
      <c r="C3037" s="178">
        <v>-462251</v>
      </c>
      <c r="D3037" s="178" t="s">
        <v>2115</v>
      </c>
      <c r="E3037" s="178" t="s">
        <v>167</v>
      </c>
      <c r="F3037" s="178" t="s">
        <v>1727</v>
      </c>
      <c r="G3037" s="180">
        <f>VLOOKUP(D3037,Plan1!$B$2:$S$5570,7,)/1000</f>
        <v>4.944</v>
      </c>
      <c r="H3037" s="180">
        <f>VLOOKUP(D3037,Plan1!$B$2:$S$5570,8,)/1000</f>
        <v>5.508</v>
      </c>
      <c r="I3037" s="180">
        <f>VLOOKUP(D3037,Plan1!$B$2:$S$5570,9,)/1000</f>
        <v>4.8639999999999999</v>
      </c>
      <c r="J3037" s="180">
        <f>VLOOKUP(D3037,Plan1!$B$2:$S$5570,10,)/1000</f>
        <v>5.33</v>
      </c>
      <c r="K3037" s="180">
        <f>VLOOKUP(D3037,Plan1!$B$2:$S$5570,11,)/1000</f>
        <v>5.1660000000000004</v>
      </c>
      <c r="L3037" s="180">
        <f>VLOOKUP(D3037,Plan1!$B$2:$S$5570,12,)/1000</f>
        <v>5.14</v>
      </c>
      <c r="M3037" s="180">
        <f>VLOOKUP(D3037,Plan1!$B$2:$S$5570,13,)/1000</f>
        <v>5.3840000000000003</v>
      </c>
      <c r="N3037" s="180">
        <f>VLOOKUP(D3037,Plan1!$B$2:$S$5570,14,)/1000</f>
        <v>6.2549999999999999</v>
      </c>
      <c r="O3037" s="180">
        <f>VLOOKUP(D3037,Plan1!$B$2:$S$5570,15,)/1000</f>
        <v>5.6719999999999997</v>
      </c>
      <c r="P3037" s="180">
        <f>VLOOKUP(D3037,Plan1!$B$2:$S$5570,16,)/1000</f>
        <v>5.2210000000000001</v>
      </c>
      <c r="Q3037" s="180">
        <f>VLOOKUP(D3037,Plan1!$B$2:$S$5570,17,)/1000</f>
        <v>4.5730000000000004</v>
      </c>
      <c r="R3037" s="180">
        <f>VLOOKUP(D3037,Plan1!$B$2:$S$5570,18,)/1000</f>
        <v>4.8109999999999999</v>
      </c>
      <c r="S3037" s="180">
        <f>VLOOKUP(D3037,Plan1!$B$2:$S$5570,6,)/1000</f>
        <v>5.2389999999999999</v>
      </c>
    </row>
    <row r="3038" spans="1:19" x14ac:dyDescent="0.25">
      <c r="A3038" s="178">
        <v>16096</v>
      </c>
      <c r="B3038" s="178">
        <v>-173711</v>
      </c>
      <c r="C3038" s="178">
        <v>-402241</v>
      </c>
      <c r="D3038" s="178" t="s">
        <v>382</v>
      </c>
      <c r="E3038" s="178" t="s">
        <v>167</v>
      </c>
      <c r="F3038" s="178" t="s">
        <v>375</v>
      </c>
      <c r="G3038" s="180">
        <f>VLOOKUP(D3038,Plan1!$B$2:$S$5570,7,)/1000</f>
        <v>5.6070000000000002</v>
      </c>
      <c r="H3038" s="180">
        <f>VLOOKUP(D3038,Plan1!$B$2:$S$5570,8,)/1000</f>
        <v>5.9279999999999999</v>
      </c>
      <c r="I3038" s="180">
        <f>VLOOKUP(D3038,Plan1!$B$2:$S$5570,9,)/1000</f>
        <v>5.556</v>
      </c>
      <c r="J3038" s="180">
        <f>VLOOKUP(D3038,Plan1!$B$2:$S$5570,10,)/1000</f>
        <v>5.0410000000000004</v>
      </c>
      <c r="K3038" s="180">
        <f>VLOOKUP(D3038,Plan1!$B$2:$S$5570,11,)/1000</f>
        <v>4.43</v>
      </c>
      <c r="L3038" s="180">
        <f>VLOOKUP(D3038,Plan1!$B$2:$S$5570,12,)/1000</f>
        <v>4.1050000000000004</v>
      </c>
      <c r="M3038" s="180">
        <f>VLOOKUP(D3038,Plan1!$B$2:$S$5570,13,)/1000</f>
        <v>4.2389999999999999</v>
      </c>
      <c r="N3038" s="180">
        <f>VLOOKUP(D3038,Plan1!$B$2:$S$5570,14,)/1000</f>
        <v>4.8259999999999996</v>
      </c>
      <c r="O3038" s="180">
        <f>VLOOKUP(D3038,Plan1!$B$2:$S$5570,15,)/1000</f>
        <v>5.1980000000000004</v>
      </c>
      <c r="P3038" s="180">
        <f>VLOOKUP(D3038,Plan1!$B$2:$S$5570,16,)/1000</f>
        <v>5.1420000000000003</v>
      </c>
      <c r="Q3038" s="180">
        <f>VLOOKUP(D3038,Plan1!$B$2:$S$5570,17,)/1000</f>
        <v>4.9359999999999999</v>
      </c>
      <c r="R3038" s="180">
        <f>VLOOKUP(D3038,Plan1!$B$2:$S$5570,18,)/1000</f>
        <v>5.5460000000000003</v>
      </c>
      <c r="S3038" s="180">
        <f>VLOOKUP(D3038,Plan1!$B$2:$S$5570,6,)/1000</f>
        <v>5.0460000000000003</v>
      </c>
    </row>
    <row r="3039" spans="1:19" x14ac:dyDescent="0.25">
      <c r="A3039" s="178">
        <v>4204</v>
      </c>
      <c r="B3039" s="178">
        <v>-252981</v>
      </c>
      <c r="C3039" s="178">
        <v>-540948</v>
      </c>
      <c r="D3039" s="178" t="s">
        <v>3013</v>
      </c>
      <c r="E3039" s="178" t="s">
        <v>167</v>
      </c>
      <c r="F3039" s="178" t="s">
        <v>2912</v>
      </c>
      <c r="G3039" s="180">
        <f>VLOOKUP(D3039,Plan1!$B$2:$S$5570,7,)/1000</f>
        <v>5.5250000000000004</v>
      </c>
      <c r="H3039" s="180">
        <f>VLOOKUP(D3039,Plan1!$B$2:$S$5570,8,)/1000</f>
        <v>5.4790000000000001</v>
      </c>
      <c r="I3039" s="180">
        <f>VLOOKUP(D3039,Plan1!$B$2:$S$5570,9,)/1000</f>
        <v>5.4619999999999997</v>
      </c>
      <c r="J3039" s="180">
        <f>VLOOKUP(D3039,Plan1!$B$2:$S$5570,10,)/1000</f>
        <v>4.9480000000000004</v>
      </c>
      <c r="K3039" s="180">
        <f>VLOOKUP(D3039,Plan1!$B$2:$S$5570,11,)/1000</f>
        <v>4.1609999999999996</v>
      </c>
      <c r="L3039" s="180">
        <f>VLOOKUP(D3039,Plan1!$B$2:$S$5570,12,)/1000</f>
        <v>3.819</v>
      </c>
      <c r="M3039" s="180">
        <f>VLOOKUP(D3039,Plan1!$B$2:$S$5570,13,)/1000</f>
        <v>4.0469999999999997</v>
      </c>
      <c r="N3039" s="180">
        <f>VLOOKUP(D3039,Plan1!$B$2:$S$5570,14,)/1000</f>
        <v>4.9809999999999999</v>
      </c>
      <c r="O3039" s="180">
        <f>VLOOKUP(D3039,Plan1!$B$2:$S$5570,15,)/1000</f>
        <v>4.7069999999999999</v>
      </c>
      <c r="P3039" s="180">
        <f>VLOOKUP(D3039,Plan1!$B$2:$S$5570,16,)/1000</f>
        <v>5.1420000000000003</v>
      </c>
      <c r="Q3039" s="180">
        <f>VLOOKUP(D3039,Plan1!$B$2:$S$5570,17,)/1000</f>
        <v>5.4509999999999996</v>
      </c>
      <c r="R3039" s="180">
        <f>VLOOKUP(D3039,Plan1!$B$2:$S$5570,18,)/1000</f>
        <v>5.5750000000000002</v>
      </c>
      <c r="S3039" s="180">
        <f>VLOOKUP(D3039,Plan1!$B$2:$S$5570,6,)/1000</f>
        <v>4.9409999999999998</v>
      </c>
    </row>
    <row r="3040" spans="1:19" x14ac:dyDescent="0.25">
      <c r="A3040" s="178">
        <v>58447</v>
      </c>
      <c r="B3040" s="178">
        <v>-34468</v>
      </c>
      <c r="C3040" s="178">
        <v>-528879</v>
      </c>
      <c r="D3040" s="178" t="s">
        <v>2614</v>
      </c>
      <c r="E3040" s="178" t="s">
        <v>167</v>
      </c>
      <c r="F3040" s="178" t="s">
        <v>2567</v>
      </c>
      <c r="G3040" s="180">
        <f>VLOOKUP(D3040,Plan1!$B$2:$S$5570,7,)/1000</f>
        <v>4.0469999999999997</v>
      </c>
      <c r="H3040" s="180">
        <f>VLOOKUP(D3040,Plan1!$B$2:$S$5570,8,)/1000</f>
        <v>4.21</v>
      </c>
      <c r="I3040" s="180">
        <f>VLOOKUP(D3040,Plan1!$B$2:$S$5570,9,)/1000</f>
        <v>4.2430000000000003</v>
      </c>
      <c r="J3040" s="180">
        <f>VLOOKUP(D3040,Plan1!$B$2:$S$5570,10,)/1000</f>
        <v>4.2160000000000002</v>
      </c>
      <c r="K3040" s="180">
        <f>VLOOKUP(D3040,Plan1!$B$2:$S$5570,11,)/1000</f>
        <v>4.2679999999999998</v>
      </c>
      <c r="L3040" s="180">
        <f>VLOOKUP(D3040,Plan1!$B$2:$S$5570,12,)/1000</f>
        <v>4.556</v>
      </c>
      <c r="M3040" s="180">
        <f>VLOOKUP(D3040,Plan1!$B$2:$S$5570,13,)/1000</f>
        <v>4.5519999999999996</v>
      </c>
      <c r="N3040" s="180">
        <f>VLOOKUP(D3040,Plan1!$B$2:$S$5570,14,)/1000</f>
        <v>4.7850000000000001</v>
      </c>
      <c r="O3040" s="180">
        <f>VLOOKUP(D3040,Plan1!$B$2:$S$5570,15,)/1000</f>
        <v>4.5579999999999998</v>
      </c>
      <c r="P3040" s="180">
        <f>VLOOKUP(D3040,Plan1!$B$2:$S$5570,16,)/1000</f>
        <v>4.5359999999999996</v>
      </c>
      <c r="Q3040" s="180">
        <f>VLOOKUP(D3040,Plan1!$B$2:$S$5570,17,)/1000</f>
        <v>4.3970000000000002</v>
      </c>
      <c r="R3040" s="180">
        <f>VLOOKUP(D3040,Plan1!$B$2:$S$5570,18,)/1000</f>
        <v>4.0060000000000002</v>
      </c>
      <c r="S3040" s="180">
        <f>VLOOKUP(D3040,Plan1!$B$2:$S$5570,6,)/1000</f>
        <v>4.3650000000000002</v>
      </c>
    </row>
    <row r="3041" spans="1:19" x14ac:dyDescent="0.25">
      <c r="A3041" s="178">
        <v>18453</v>
      </c>
      <c r="B3041" s="178">
        <v>-16225</v>
      </c>
      <c r="C3041" s="178">
        <v>-414731</v>
      </c>
      <c r="D3041" s="178" t="s">
        <v>2501</v>
      </c>
      <c r="E3041" s="178" t="s">
        <v>167</v>
      </c>
      <c r="F3041" s="178" t="s">
        <v>1727</v>
      </c>
      <c r="G3041" s="180">
        <f>VLOOKUP(D3041,Plan1!$B$2:$S$5570,7,)/1000</f>
        <v>5.5250000000000004</v>
      </c>
      <c r="H3041" s="180">
        <f>VLOOKUP(D3041,Plan1!$B$2:$S$5570,8,)/1000</f>
        <v>5.9829999999999997</v>
      </c>
      <c r="I3041" s="180">
        <f>VLOOKUP(D3041,Plan1!$B$2:$S$5570,9,)/1000</f>
        <v>5.47</v>
      </c>
      <c r="J3041" s="180">
        <f>VLOOKUP(D3041,Plan1!$B$2:$S$5570,10,)/1000</f>
        <v>5.1130000000000004</v>
      </c>
      <c r="K3041" s="180">
        <f>VLOOKUP(D3041,Plan1!$B$2:$S$5570,11,)/1000</f>
        <v>4.5579999999999998</v>
      </c>
      <c r="L3041" s="180">
        <f>VLOOKUP(D3041,Plan1!$B$2:$S$5570,12,)/1000</f>
        <v>4.1989999999999998</v>
      </c>
      <c r="M3041" s="180">
        <f>VLOOKUP(D3041,Plan1!$B$2:$S$5570,13,)/1000</f>
        <v>4.4000000000000004</v>
      </c>
      <c r="N3041" s="180">
        <f>VLOOKUP(D3041,Plan1!$B$2:$S$5570,14,)/1000</f>
        <v>5.0110000000000001</v>
      </c>
      <c r="O3041" s="180">
        <f>VLOOKUP(D3041,Plan1!$B$2:$S$5570,15,)/1000</f>
        <v>5.5460000000000003</v>
      </c>
      <c r="P3041" s="180">
        <f>VLOOKUP(D3041,Plan1!$B$2:$S$5570,16,)/1000</f>
        <v>5.3209999999999997</v>
      </c>
      <c r="Q3041" s="180">
        <f>VLOOKUP(D3041,Plan1!$B$2:$S$5570,17,)/1000</f>
        <v>4.9260000000000002</v>
      </c>
      <c r="R3041" s="180">
        <f>VLOOKUP(D3041,Plan1!$B$2:$S$5570,18,)/1000</f>
        <v>5.4329999999999998</v>
      </c>
      <c r="S3041" s="180">
        <f>VLOOKUP(D3041,Plan1!$B$2:$S$5570,6,)/1000</f>
        <v>5.1239999999999997</v>
      </c>
    </row>
    <row r="3042" spans="1:19" x14ac:dyDescent="0.25">
      <c r="A3042" s="178">
        <v>2106</v>
      </c>
      <c r="B3042" s="178">
        <v>-288249</v>
      </c>
      <c r="C3042" s="178">
        <v>-496383</v>
      </c>
      <c r="D3042" s="178" t="s">
        <v>4446</v>
      </c>
      <c r="E3042" s="178" t="s">
        <v>167</v>
      </c>
      <c r="F3042" s="178" t="s">
        <v>4434</v>
      </c>
      <c r="G3042" s="180">
        <f>VLOOKUP(D3042,Plan1!$B$2:$S$5570,7,)/1000</f>
        <v>4.8239999999999998</v>
      </c>
      <c r="H3042" s="180">
        <f>VLOOKUP(D3042,Plan1!$B$2:$S$5570,8,)/1000</f>
        <v>4.8609999999999998</v>
      </c>
      <c r="I3042" s="180">
        <f>VLOOKUP(D3042,Plan1!$B$2:$S$5570,9,)/1000</f>
        <v>4.6219999999999999</v>
      </c>
      <c r="J3042" s="180">
        <f>VLOOKUP(D3042,Plan1!$B$2:$S$5570,10,)/1000</f>
        <v>4.5060000000000002</v>
      </c>
      <c r="K3042" s="180">
        <f>VLOOKUP(D3042,Plan1!$B$2:$S$5570,11,)/1000</f>
        <v>3.887</v>
      </c>
      <c r="L3042" s="180">
        <f>VLOOKUP(D3042,Plan1!$B$2:$S$5570,12,)/1000</f>
        <v>3.4140000000000001</v>
      </c>
      <c r="M3042" s="180">
        <f>VLOOKUP(D3042,Plan1!$B$2:$S$5570,13,)/1000</f>
        <v>3.7</v>
      </c>
      <c r="N3042" s="180">
        <f>VLOOKUP(D3042,Plan1!$B$2:$S$5570,14,)/1000</f>
        <v>4.2670000000000003</v>
      </c>
      <c r="O3042" s="180">
        <f>VLOOKUP(D3042,Plan1!$B$2:$S$5570,15,)/1000</f>
        <v>3.786</v>
      </c>
      <c r="P3042" s="180">
        <f>VLOOKUP(D3042,Plan1!$B$2:$S$5570,16,)/1000</f>
        <v>4.05</v>
      </c>
      <c r="Q3042" s="180">
        <f>VLOOKUP(D3042,Plan1!$B$2:$S$5570,17,)/1000</f>
        <v>4.9340000000000002</v>
      </c>
      <c r="R3042" s="180">
        <f>VLOOKUP(D3042,Plan1!$B$2:$S$5570,18,)/1000</f>
        <v>4.92</v>
      </c>
      <c r="S3042" s="180">
        <f>VLOOKUP(D3042,Plan1!$B$2:$S$5570,6,)/1000</f>
        <v>4.3140000000000001</v>
      </c>
    </row>
    <row r="3043" spans="1:19" x14ac:dyDescent="0.25">
      <c r="A3043" s="178">
        <v>62940</v>
      </c>
      <c r="B3043" s="178">
        <v>-18036</v>
      </c>
      <c r="C3043" s="178">
        <v>-507153</v>
      </c>
      <c r="D3043" s="178" t="s">
        <v>2650</v>
      </c>
      <c r="E3043" s="178" t="s">
        <v>167</v>
      </c>
      <c r="F3043" s="178" t="s">
        <v>2567</v>
      </c>
      <c r="G3043" s="180">
        <f>VLOOKUP(D3043,Plan1!$B$2:$S$5570,7,)/1000</f>
        <v>4.5049999999999999</v>
      </c>
      <c r="H3043" s="180">
        <f>VLOOKUP(D3043,Plan1!$B$2:$S$5570,8,)/1000</f>
        <v>4.4020000000000001</v>
      </c>
      <c r="I3043" s="180">
        <f>VLOOKUP(D3043,Plan1!$B$2:$S$5570,9,)/1000</f>
        <v>4.51</v>
      </c>
      <c r="J3043" s="180">
        <f>VLOOKUP(D3043,Plan1!$B$2:$S$5570,10,)/1000</f>
        <v>4.5369999999999999</v>
      </c>
      <c r="K3043" s="180">
        <f>VLOOKUP(D3043,Plan1!$B$2:$S$5570,11,)/1000</f>
        <v>4.7480000000000002</v>
      </c>
      <c r="L3043" s="180">
        <f>VLOOKUP(D3043,Plan1!$B$2:$S$5570,12,)/1000</f>
        <v>4.9889999999999999</v>
      </c>
      <c r="M3043" s="180">
        <f>VLOOKUP(D3043,Plan1!$B$2:$S$5570,13,)/1000</f>
        <v>5.1059999999999999</v>
      </c>
      <c r="N3043" s="180">
        <f>VLOOKUP(D3043,Plan1!$B$2:$S$5570,14,)/1000</f>
        <v>5.3239999999999998</v>
      </c>
      <c r="O3043" s="180">
        <f>VLOOKUP(D3043,Plan1!$B$2:$S$5570,15,)/1000</f>
        <v>5.3010000000000002</v>
      </c>
      <c r="P3043" s="180">
        <f>VLOOKUP(D3043,Plan1!$B$2:$S$5570,16,)/1000</f>
        <v>5.1219999999999999</v>
      </c>
      <c r="Q3043" s="180">
        <f>VLOOKUP(D3043,Plan1!$B$2:$S$5570,17,)/1000</f>
        <v>4.9850000000000003</v>
      </c>
      <c r="R3043" s="180">
        <f>VLOOKUP(D3043,Plan1!$B$2:$S$5570,18,)/1000</f>
        <v>4.6609999999999996</v>
      </c>
      <c r="S3043" s="180">
        <f>VLOOKUP(D3043,Plan1!$B$2:$S$5570,6,)/1000</f>
        <v>4.8490000000000002</v>
      </c>
    </row>
    <row r="3044" spans="1:19" x14ac:dyDescent="0.25">
      <c r="A3044" s="178">
        <v>7017</v>
      </c>
      <c r="B3044" s="178">
        <v>-22525</v>
      </c>
      <c r="C3044" s="178">
        <v>-437316</v>
      </c>
      <c r="D3044" s="178" t="s">
        <v>3701</v>
      </c>
      <c r="E3044" s="178" t="s">
        <v>167</v>
      </c>
      <c r="F3044" s="178" t="s">
        <v>3664</v>
      </c>
      <c r="G3044" s="180">
        <f>VLOOKUP(D3044,Plan1!$B$2:$S$5570,7,)/1000</f>
        <v>5.2670000000000003</v>
      </c>
      <c r="H3044" s="180">
        <f>VLOOKUP(D3044,Plan1!$B$2:$S$5570,8,)/1000</f>
        <v>5.84</v>
      </c>
      <c r="I3044" s="180">
        <f>VLOOKUP(D3044,Plan1!$B$2:$S$5570,9,)/1000</f>
        <v>5.165</v>
      </c>
      <c r="J3044" s="180">
        <f>VLOOKUP(D3044,Plan1!$B$2:$S$5570,10,)/1000</f>
        <v>5.0019999999999998</v>
      </c>
      <c r="K3044" s="180">
        <f>VLOOKUP(D3044,Plan1!$B$2:$S$5570,11,)/1000</f>
        <v>4.4269999999999996</v>
      </c>
      <c r="L3044" s="180">
        <f>VLOOKUP(D3044,Plan1!$B$2:$S$5570,12,)/1000</f>
        <v>4.3789999999999996</v>
      </c>
      <c r="M3044" s="180">
        <f>VLOOKUP(D3044,Plan1!$B$2:$S$5570,13,)/1000</f>
        <v>4.3689999999999998</v>
      </c>
      <c r="N3044" s="180">
        <f>VLOOKUP(D3044,Plan1!$B$2:$S$5570,14,)/1000</f>
        <v>5.0830000000000002</v>
      </c>
      <c r="O3044" s="180">
        <f>VLOOKUP(D3044,Plan1!$B$2:$S$5570,15,)/1000</f>
        <v>4.8609999999999998</v>
      </c>
      <c r="P3044" s="180">
        <f>VLOOKUP(D3044,Plan1!$B$2:$S$5570,16,)/1000</f>
        <v>4.84</v>
      </c>
      <c r="Q3044" s="180">
        <f>VLOOKUP(D3044,Plan1!$B$2:$S$5570,17,)/1000</f>
        <v>4.6890000000000001</v>
      </c>
      <c r="R3044" s="180">
        <f>VLOOKUP(D3044,Plan1!$B$2:$S$5570,18,)/1000</f>
        <v>5.101</v>
      </c>
      <c r="S3044" s="180">
        <f>VLOOKUP(D3044,Plan1!$B$2:$S$5570,6,)/1000</f>
        <v>4.9180000000000001</v>
      </c>
    </row>
    <row r="3045" spans="1:19" x14ac:dyDescent="0.25">
      <c r="A3045" s="178">
        <v>13679</v>
      </c>
      <c r="B3045" s="178">
        <v>-186636</v>
      </c>
      <c r="C3045" s="178">
        <v>-414056</v>
      </c>
      <c r="D3045" s="178" t="s">
        <v>2333</v>
      </c>
      <c r="E3045" s="178" t="s">
        <v>167</v>
      </c>
      <c r="F3045" s="178" t="s">
        <v>1727</v>
      </c>
      <c r="G3045" s="180">
        <f>VLOOKUP(D3045,Plan1!$B$2:$S$5570,7,)/1000</f>
        <v>5.3810000000000002</v>
      </c>
      <c r="H3045" s="180">
        <f>VLOOKUP(D3045,Plan1!$B$2:$S$5570,8,)/1000</f>
        <v>5.7830000000000004</v>
      </c>
      <c r="I3045" s="180">
        <f>VLOOKUP(D3045,Plan1!$B$2:$S$5570,9,)/1000</f>
        <v>5.2779999999999996</v>
      </c>
      <c r="J3045" s="180">
        <f>VLOOKUP(D3045,Plan1!$B$2:$S$5570,10,)/1000</f>
        <v>5.0170000000000003</v>
      </c>
      <c r="K3045" s="180">
        <f>VLOOKUP(D3045,Plan1!$B$2:$S$5570,11,)/1000</f>
        <v>4.5190000000000001</v>
      </c>
      <c r="L3045" s="180">
        <f>VLOOKUP(D3045,Plan1!$B$2:$S$5570,12,)/1000</f>
        <v>4.3460000000000001</v>
      </c>
      <c r="M3045" s="180">
        <f>VLOOKUP(D3045,Plan1!$B$2:$S$5570,13,)/1000</f>
        <v>4.43</v>
      </c>
      <c r="N3045" s="180">
        <f>VLOOKUP(D3045,Plan1!$B$2:$S$5570,14,)/1000</f>
        <v>4.9039999999999999</v>
      </c>
      <c r="O3045" s="180">
        <f>VLOOKUP(D3045,Plan1!$B$2:$S$5570,15,)/1000</f>
        <v>5.1420000000000003</v>
      </c>
      <c r="P3045" s="180">
        <f>VLOOKUP(D3045,Plan1!$B$2:$S$5570,16,)/1000</f>
        <v>5.0229999999999997</v>
      </c>
      <c r="Q3045" s="180">
        <f>VLOOKUP(D3045,Plan1!$B$2:$S$5570,17,)/1000</f>
        <v>4.5620000000000003</v>
      </c>
      <c r="R3045" s="180">
        <f>VLOOKUP(D3045,Plan1!$B$2:$S$5570,18,)/1000</f>
        <v>5.0810000000000004</v>
      </c>
      <c r="S3045" s="180">
        <f>VLOOKUP(D3045,Plan1!$B$2:$S$5570,6,)/1000</f>
        <v>4.9550000000000001</v>
      </c>
    </row>
    <row r="3046" spans="1:19" x14ac:dyDescent="0.25">
      <c r="A3046" s="178">
        <v>9114</v>
      </c>
      <c r="B3046" s="178">
        <v>-211841</v>
      </c>
      <c r="C3046" s="178">
        <v>-495791</v>
      </c>
      <c r="D3046" s="178" t="s">
        <v>5151</v>
      </c>
      <c r="E3046" s="178" t="s">
        <v>167</v>
      </c>
      <c r="F3046" s="178" t="s">
        <v>4704</v>
      </c>
      <c r="G3046" s="180">
        <f>VLOOKUP(D3046,Plan1!$B$2:$S$5570,7,)/1000</f>
        <v>5.3319999999999999</v>
      </c>
      <c r="H3046" s="180">
        <f>VLOOKUP(D3046,Plan1!$B$2:$S$5570,8,)/1000</f>
        <v>5.6509999999999998</v>
      </c>
      <c r="I3046" s="180">
        <f>VLOOKUP(D3046,Plan1!$B$2:$S$5570,9,)/1000</f>
        <v>5.4770000000000003</v>
      </c>
      <c r="J3046" s="180">
        <f>VLOOKUP(D3046,Plan1!$B$2:$S$5570,10,)/1000</f>
        <v>5.4909999999999997</v>
      </c>
      <c r="K3046" s="180">
        <f>VLOOKUP(D3046,Plan1!$B$2:$S$5570,11,)/1000</f>
        <v>4.9160000000000004</v>
      </c>
      <c r="L3046" s="180">
        <f>VLOOKUP(D3046,Plan1!$B$2:$S$5570,12,)/1000</f>
        <v>4.7779999999999996</v>
      </c>
      <c r="M3046" s="180">
        <f>VLOOKUP(D3046,Plan1!$B$2:$S$5570,13,)/1000</f>
        <v>4.9909999999999997</v>
      </c>
      <c r="N3046" s="180">
        <f>VLOOKUP(D3046,Plan1!$B$2:$S$5570,14,)/1000</f>
        <v>5.6760000000000002</v>
      </c>
      <c r="O3046" s="180">
        <f>VLOOKUP(D3046,Plan1!$B$2:$S$5570,15,)/1000</f>
        <v>5.343</v>
      </c>
      <c r="P3046" s="180">
        <f>VLOOKUP(D3046,Plan1!$B$2:$S$5570,16,)/1000</f>
        <v>5.4880000000000004</v>
      </c>
      <c r="Q3046" s="180">
        <f>VLOOKUP(D3046,Plan1!$B$2:$S$5570,17,)/1000</f>
        <v>5.4340000000000002</v>
      </c>
      <c r="R3046" s="180">
        <f>VLOOKUP(D3046,Plan1!$B$2:$S$5570,18,)/1000</f>
        <v>5.47</v>
      </c>
      <c r="S3046" s="180">
        <f>VLOOKUP(D3046,Plan1!$B$2:$S$5570,6,)/1000</f>
        <v>5.3369999999999997</v>
      </c>
    </row>
    <row r="3047" spans="1:19" x14ac:dyDescent="0.25">
      <c r="A3047" s="178">
        <v>4749</v>
      </c>
      <c r="B3047" s="178">
        <v>-244543</v>
      </c>
      <c r="C3047" s="178">
        <v>-541623</v>
      </c>
      <c r="D3047" s="178" t="s">
        <v>3075</v>
      </c>
      <c r="E3047" s="178" t="s">
        <v>167</v>
      </c>
      <c r="F3047" s="178" t="s">
        <v>2912</v>
      </c>
      <c r="G3047" s="180">
        <f>VLOOKUP(D3047,Plan1!$B$2:$S$5570,7,)/1000</f>
        <v>5.5419999999999998</v>
      </c>
      <c r="H3047" s="180">
        <f>VLOOKUP(D3047,Plan1!$B$2:$S$5570,8,)/1000</f>
        <v>5.4939999999999998</v>
      </c>
      <c r="I3047" s="180">
        <f>VLOOKUP(D3047,Plan1!$B$2:$S$5570,9,)/1000</f>
        <v>5.5970000000000004</v>
      </c>
      <c r="J3047" s="180">
        <f>VLOOKUP(D3047,Plan1!$B$2:$S$5570,10,)/1000</f>
        <v>5.0540000000000003</v>
      </c>
      <c r="K3047" s="180">
        <f>VLOOKUP(D3047,Plan1!$B$2:$S$5570,11,)/1000</f>
        <v>4.2759999999999998</v>
      </c>
      <c r="L3047" s="180">
        <f>VLOOKUP(D3047,Plan1!$B$2:$S$5570,12,)/1000</f>
        <v>3.9449999999999998</v>
      </c>
      <c r="M3047" s="180">
        <f>VLOOKUP(D3047,Plan1!$B$2:$S$5570,13,)/1000</f>
        <v>4.1210000000000004</v>
      </c>
      <c r="N3047" s="180">
        <f>VLOOKUP(D3047,Plan1!$B$2:$S$5570,14,)/1000</f>
        <v>5.0659999999999998</v>
      </c>
      <c r="O3047" s="180">
        <f>VLOOKUP(D3047,Plan1!$B$2:$S$5570,15,)/1000</f>
        <v>4.859</v>
      </c>
      <c r="P3047" s="180">
        <f>VLOOKUP(D3047,Plan1!$B$2:$S$5570,16,)/1000</f>
        <v>5.1769999999999996</v>
      </c>
      <c r="Q3047" s="180">
        <f>VLOOKUP(D3047,Plan1!$B$2:$S$5570,17,)/1000</f>
        <v>5.5330000000000004</v>
      </c>
      <c r="R3047" s="180">
        <f>VLOOKUP(D3047,Plan1!$B$2:$S$5570,18,)/1000</f>
        <v>5.6559999999999997</v>
      </c>
      <c r="S3047" s="180">
        <f>VLOOKUP(D3047,Plan1!$B$2:$S$5570,6,)/1000</f>
        <v>5.0270000000000001</v>
      </c>
    </row>
    <row r="3048" spans="1:19" x14ac:dyDescent="0.25">
      <c r="A3048" s="178">
        <v>9176</v>
      </c>
      <c r="B3048" s="178">
        <v>-211981</v>
      </c>
      <c r="C3048" s="178">
        <v>-43334</v>
      </c>
      <c r="D3048" s="178" t="s">
        <v>1918</v>
      </c>
      <c r="E3048" s="178" t="s">
        <v>167</v>
      </c>
      <c r="F3048" s="178" t="s">
        <v>1727</v>
      </c>
      <c r="G3048" s="180">
        <f>VLOOKUP(D3048,Plan1!$B$2:$S$5570,7,)/1000</f>
        <v>4.9649999999999999</v>
      </c>
      <c r="H3048" s="180">
        <f>VLOOKUP(D3048,Plan1!$B$2:$S$5570,8,)/1000</f>
        <v>5.5609999999999999</v>
      </c>
      <c r="I3048" s="180">
        <f>VLOOKUP(D3048,Plan1!$B$2:$S$5570,9,)/1000</f>
        <v>4.9489999999999998</v>
      </c>
      <c r="J3048" s="180">
        <f>VLOOKUP(D3048,Plan1!$B$2:$S$5570,10,)/1000</f>
        <v>4.76</v>
      </c>
      <c r="K3048" s="180">
        <f>VLOOKUP(D3048,Plan1!$B$2:$S$5570,11,)/1000</f>
        <v>4.3600000000000003</v>
      </c>
      <c r="L3048" s="180">
        <f>VLOOKUP(D3048,Plan1!$B$2:$S$5570,12,)/1000</f>
        <v>4.375</v>
      </c>
      <c r="M3048" s="180">
        <f>VLOOKUP(D3048,Plan1!$B$2:$S$5570,13,)/1000</f>
        <v>4.4729999999999999</v>
      </c>
      <c r="N3048" s="180">
        <f>VLOOKUP(D3048,Plan1!$B$2:$S$5570,14,)/1000</f>
        <v>5.1609999999999996</v>
      </c>
      <c r="O3048" s="180">
        <f>VLOOKUP(D3048,Plan1!$B$2:$S$5570,15,)/1000</f>
        <v>5.0019999999999998</v>
      </c>
      <c r="P3048" s="180">
        <f>VLOOKUP(D3048,Plan1!$B$2:$S$5570,16,)/1000</f>
        <v>4.7949999999999999</v>
      </c>
      <c r="Q3048" s="180">
        <f>VLOOKUP(D3048,Plan1!$B$2:$S$5570,17,)/1000</f>
        <v>4.3600000000000003</v>
      </c>
      <c r="R3048" s="180">
        <f>VLOOKUP(D3048,Plan1!$B$2:$S$5570,18,)/1000</f>
        <v>4.8940000000000001</v>
      </c>
      <c r="S3048" s="180">
        <f>VLOOKUP(D3048,Plan1!$B$2:$S$5570,6,)/1000</f>
        <v>4.8049999999999997</v>
      </c>
    </row>
    <row r="3049" spans="1:19" x14ac:dyDescent="0.25">
      <c r="A3049" s="178">
        <v>10683</v>
      </c>
      <c r="B3049" s="178">
        <v>-203499</v>
      </c>
      <c r="C3049" s="178">
        <v>-501821</v>
      </c>
      <c r="D3049" s="178" t="s">
        <v>5264</v>
      </c>
      <c r="E3049" s="178" t="s">
        <v>167</v>
      </c>
      <c r="F3049" s="178" t="s">
        <v>4704</v>
      </c>
      <c r="G3049" s="180">
        <f>VLOOKUP(D3049,Plan1!$B$2:$S$5570,7,)/1000</f>
        <v>5.25</v>
      </c>
      <c r="H3049" s="180">
        <f>VLOOKUP(D3049,Plan1!$B$2:$S$5570,8,)/1000</f>
        <v>5.649</v>
      </c>
      <c r="I3049" s="180">
        <f>VLOOKUP(D3049,Plan1!$B$2:$S$5570,9,)/1000</f>
        <v>5.4240000000000004</v>
      </c>
      <c r="J3049" s="180">
        <f>VLOOKUP(D3049,Plan1!$B$2:$S$5570,10,)/1000</f>
        <v>5.56</v>
      </c>
      <c r="K3049" s="180">
        <f>VLOOKUP(D3049,Plan1!$B$2:$S$5570,11,)/1000</f>
        <v>5.101</v>
      </c>
      <c r="L3049" s="180">
        <f>VLOOKUP(D3049,Plan1!$B$2:$S$5570,12,)/1000</f>
        <v>4.9240000000000004</v>
      </c>
      <c r="M3049" s="180">
        <f>VLOOKUP(D3049,Plan1!$B$2:$S$5570,13,)/1000</f>
        <v>5.1909999999999998</v>
      </c>
      <c r="N3049" s="180">
        <f>VLOOKUP(D3049,Plan1!$B$2:$S$5570,14,)/1000</f>
        <v>5.8860000000000001</v>
      </c>
      <c r="O3049" s="180">
        <f>VLOOKUP(D3049,Plan1!$B$2:$S$5570,15,)/1000</f>
        <v>5.4690000000000003</v>
      </c>
      <c r="P3049" s="180">
        <f>VLOOKUP(D3049,Plan1!$B$2:$S$5570,16,)/1000</f>
        <v>5.484</v>
      </c>
      <c r="Q3049" s="180">
        <f>VLOOKUP(D3049,Plan1!$B$2:$S$5570,17,)/1000</f>
        <v>5.4050000000000002</v>
      </c>
      <c r="R3049" s="180">
        <f>VLOOKUP(D3049,Plan1!$B$2:$S$5570,18,)/1000</f>
        <v>5.5149999999999997</v>
      </c>
      <c r="S3049" s="180">
        <f>VLOOKUP(D3049,Plan1!$B$2:$S$5570,6,)/1000</f>
        <v>5.4050000000000002</v>
      </c>
    </row>
    <row r="3050" spans="1:19" x14ac:dyDescent="0.25">
      <c r="A3050" s="178">
        <v>58261</v>
      </c>
      <c r="B3050" s="178">
        <v>-35401</v>
      </c>
      <c r="C3050" s="178">
        <v>-404534</v>
      </c>
      <c r="D3050" s="178" t="s">
        <v>953</v>
      </c>
      <c r="E3050" s="178" t="s">
        <v>167</v>
      </c>
      <c r="F3050" s="178" t="s">
        <v>792</v>
      </c>
      <c r="G3050" s="180">
        <f>VLOOKUP(D3050,Plan1!$B$2:$S$5570,7,)/1000</f>
        <v>4.9870000000000001</v>
      </c>
      <c r="H3050" s="180">
        <f>VLOOKUP(D3050,Plan1!$B$2:$S$5570,8,)/1000</f>
        <v>5.2119999999999997</v>
      </c>
      <c r="I3050" s="180">
        <f>VLOOKUP(D3050,Plan1!$B$2:$S$5570,9,)/1000</f>
        <v>5.1859999999999999</v>
      </c>
      <c r="J3050" s="180">
        <f>VLOOKUP(D3050,Plan1!$B$2:$S$5570,10,)/1000</f>
        <v>4.8719999999999999</v>
      </c>
      <c r="K3050" s="180">
        <f>VLOOKUP(D3050,Plan1!$B$2:$S$5570,11,)/1000</f>
        <v>5.2519999999999998</v>
      </c>
      <c r="L3050" s="180">
        <f>VLOOKUP(D3050,Plan1!$B$2:$S$5570,12,)/1000</f>
        <v>5.2729999999999997</v>
      </c>
      <c r="M3050" s="180">
        <f>VLOOKUP(D3050,Plan1!$B$2:$S$5570,13,)/1000</f>
        <v>5.5970000000000004</v>
      </c>
      <c r="N3050" s="180">
        <f>VLOOKUP(D3050,Plan1!$B$2:$S$5570,14,)/1000</f>
        <v>6.266</v>
      </c>
      <c r="O3050" s="180">
        <f>VLOOKUP(D3050,Plan1!$B$2:$S$5570,15,)/1000</f>
        <v>6.6260000000000003</v>
      </c>
      <c r="P3050" s="180">
        <f>VLOOKUP(D3050,Plan1!$B$2:$S$5570,16,)/1000</f>
        <v>6.46</v>
      </c>
      <c r="Q3050" s="180">
        <f>VLOOKUP(D3050,Plan1!$B$2:$S$5570,17,)/1000</f>
        <v>6.157</v>
      </c>
      <c r="R3050" s="180">
        <f>VLOOKUP(D3050,Plan1!$B$2:$S$5570,18,)/1000</f>
        <v>5.4370000000000003</v>
      </c>
      <c r="S3050" s="180">
        <f>VLOOKUP(D3050,Plan1!$B$2:$S$5570,6,)/1000</f>
        <v>5.61</v>
      </c>
    </row>
    <row r="3051" spans="1:19" x14ac:dyDescent="0.25">
      <c r="A3051" s="178">
        <v>11218</v>
      </c>
      <c r="B3051" s="178">
        <v>-199698</v>
      </c>
      <c r="C3051" s="178">
        <v>-50617</v>
      </c>
      <c r="D3051" s="178" t="s">
        <v>5295</v>
      </c>
      <c r="E3051" s="178" t="s">
        <v>167</v>
      </c>
      <c r="F3051" s="178" t="s">
        <v>4704</v>
      </c>
      <c r="G3051" s="180">
        <f>VLOOKUP(D3051,Plan1!$B$2:$S$5570,7,)/1000</f>
        <v>5.2560000000000002</v>
      </c>
      <c r="H3051" s="180">
        <f>VLOOKUP(D3051,Plan1!$B$2:$S$5570,8,)/1000</f>
        <v>5.6479999999999997</v>
      </c>
      <c r="I3051" s="180">
        <f>VLOOKUP(D3051,Plan1!$B$2:$S$5570,9,)/1000</f>
        <v>5.5449999999999999</v>
      </c>
      <c r="J3051" s="180">
        <f>VLOOKUP(D3051,Plan1!$B$2:$S$5570,10,)/1000</f>
        <v>5.51</v>
      </c>
      <c r="K3051" s="180">
        <f>VLOOKUP(D3051,Plan1!$B$2:$S$5570,11,)/1000</f>
        <v>5.1050000000000004</v>
      </c>
      <c r="L3051" s="180">
        <f>VLOOKUP(D3051,Plan1!$B$2:$S$5570,12,)/1000</f>
        <v>4.9560000000000004</v>
      </c>
      <c r="M3051" s="180">
        <f>VLOOKUP(D3051,Plan1!$B$2:$S$5570,13,)/1000</f>
        <v>5.1050000000000004</v>
      </c>
      <c r="N3051" s="180">
        <f>VLOOKUP(D3051,Plan1!$B$2:$S$5570,14,)/1000</f>
        <v>5.8639999999999999</v>
      </c>
      <c r="O3051" s="180">
        <f>VLOOKUP(D3051,Plan1!$B$2:$S$5570,15,)/1000</f>
        <v>5.3490000000000002</v>
      </c>
      <c r="P3051" s="180">
        <f>VLOOKUP(D3051,Plan1!$B$2:$S$5570,16,)/1000</f>
        <v>5.5339999999999998</v>
      </c>
      <c r="Q3051" s="180">
        <f>VLOOKUP(D3051,Plan1!$B$2:$S$5570,17,)/1000</f>
        <v>5.375</v>
      </c>
      <c r="R3051" s="180">
        <f>VLOOKUP(D3051,Plan1!$B$2:$S$5570,18,)/1000</f>
        <v>5.516</v>
      </c>
      <c r="S3051" s="180">
        <f>VLOOKUP(D3051,Plan1!$B$2:$S$5570,6,)/1000</f>
        <v>5.3970000000000002</v>
      </c>
    </row>
    <row r="3052" spans="1:19" x14ac:dyDescent="0.25">
      <c r="A3052" s="178">
        <v>12760</v>
      </c>
      <c r="B3052" s="178">
        <v>-192245</v>
      </c>
      <c r="C3052" s="178">
        <v>-426082</v>
      </c>
      <c r="D3052" s="178" t="s">
        <v>2268</v>
      </c>
      <c r="E3052" s="178" t="s">
        <v>167</v>
      </c>
      <c r="F3052" s="178" t="s">
        <v>1727</v>
      </c>
      <c r="G3052" s="180">
        <f>VLOOKUP(D3052,Plan1!$B$2:$S$5570,7,)/1000</f>
        <v>5.3849999999999998</v>
      </c>
      <c r="H3052" s="180">
        <f>VLOOKUP(D3052,Plan1!$B$2:$S$5570,8,)/1000</f>
        <v>5.9059999999999997</v>
      </c>
      <c r="I3052" s="180">
        <f>VLOOKUP(D3052,Plan1!$B$2:$S$5570,9,)/1000</f>
        <v>5.3159999999999998</v>
      </c>
      <c r="J3052" s="180">
        <f>VLOOKUP(D3052,Plan1!$B$2:$S$5570,10,)/1000</f>
        <v>5.1669999999999998</v>
      </c>
      <c r="K3052" s="180">
        <f>VLOOKUP(D3052,Plan1!$B$2:$S$5570,11,)/1000</f>
        <v>4.6470000000000002</v>
      </c>
      <c r="L3052" s="180">
        <f>VLOOKUP(D3052,Plan1!$B$2:$S$5570,12,)/1000</f>
        <v>4.5339999999999998</v>
      </c>
      <c r="M3052" s="180">
        <f>VLOOKUP(D3052,Plan1!$B$2:$S$5570,13,)/1000</f>
        <v>4.6710000000000003</v>
      </c>
      <c r="N3052" s="180">
        <f>VLOOKUP(D3052,Plan1!$B$2:$S$5570,14,)/1000</f>
        <v>5.226</v>
      </c>
      <c r="O3052" s="180">
        <f>VLOOKUP(D3052,Plan1!$B$2:$S$5570,15,)/1000</f>
        <v>5.2030000000000003</v>
      </c>
      <c r="P3052" s="180">
        <f>VLOOKUP(D3052,Plan1!$B$2:$S$5570,16,)/1000</f>
        <v>5.0419999999999998</v>
      </c>
      <c r="Q3052" s="180">
        <f>VLOOKUP(D3052,Plan1!$B$2:$S$5570,17,)/1000</f>
        <v>4.6040000000000001</v>
      </c>
      <c r="R3052" s="180">
        <f>VLOOKUP(D3052,Plan1!$B$2:$S$5570,18,)/1000</f>
        <v>5.1639999999999997</v>
      </c>
      <c r="S3052" s="180">
        <f>VLOOKUP(D3052,Plan1!$B$2:$S$5570,6,)/1000</f>
        <v>5.0720000000000001</v>
      </c>
    </row>
    <row r="3053" spans="1:19" x14ac:dyDescent="0.25">
      <c r="A3053" s="178">
        <v>6600</v>
      </c>
      <c r="B3053" s="178">
        <v>-228033</v>
      </c>
      <c r="C3053" s="178">
        <v>-434604</v>
      </c>
      <c r="D3053" s="178" t="s">
        <v>2268</v>
      </c>
      <c r="E3053" s="178" t="s">
        <v>167</v>
      </c>
      <c r="F3053" s="178" t="s">
        <v>3664</v>
      </c>
      <c r="G3053" s="180">
        <f>VLOOKUP(D3053,Plan1!$B$2:$S$5570,7,)/1000</f>
        <v>5.3849999999999998</v>
      </c>
      <c r="H3053" s="180">
        <f>VLOOKUP(D3053,Plan1!$B$2:$S$5570,8,)/1000</f>
        <v>5.9059999999999997</v>
      </c>
      <c r="I3053" s="180">
        <f>VLOOKUP(D3053,Plan1!$B$2:$S$5570,9,)/1000</f>
        <v>5.3159999999999998</v>
      </c>
      <c r="J3053" s="180">
        <f>VLOOKUP(D3053,Plan1!$B$2:$S$5570,10,)/1000</f>
        <v>5.1669999999999998</v>
      </c>
      <c r="K3053" s="180">
        <f>VLOOKUP(D3053,Plan1!$B$2:$S$5570,11,)/1000</f>
        <v>4.6470000000000002</v>
      </c>
      <c r="L3053" s="180">
        <f>VLOOKUP(D3053,Plan1!$B$2:$S$5570,12,)/1000</f>
        <v>4.5339999999999998</v>
      </c>
      <c r="M3053" s="180">
        <f>VLOOKUP(D3053,Plan1!$B$2:$S$5570,13,)/1000</f>
        <v>4.6710000000000003</v>
      </c>
      <c r="N3053" s="180">
        <f>VLOOKUP(D3053,Plan1!$B$2:$S$5570,14,)/1000</f>
        <v>5.226</v>
      </c>
      <c r="O3053" s="180">
        <f>VLOOKUP(D3053,Plan1!$B$2:$S$5570,15,)/1000</f>
        <v>5.2030000000000003</v>
      </c>
      <c r="P3053" s="180">
        <f>VLOOKUP(D3053,Plan1!$B$2:$S$5570,16,)/1000</f>
        <v>5.0419999999999998</v>
      </c>
      <c r="Q3053" s="180">
        <f>VLOOKUP(D3053,Plan1!$B$2:$S$5570,17,)/1000</f>
        <v>4.6040000000000001</v>
      </c>
      <c r="R3053" s="180">
        <f>VLOOKUP(D3053,Plan1!$B$2:$S$5570,18,)/1000</f>
        <v>5.1639999999999997</v>
      </c>
      <c r="S3053" s="180">
        <f>VLOOKUP(D3053,Plan1!$B$2:$S$5570,6,)/1000</f>
        <v>5.0720000000000001</v>
      </c>
    </row>
    <row r="3054" spans="1:19" x14ac:dyDescent="0.25">
      <c r="A3054" s="178">
        <v>36401</v>
      </c>
      <c r="B3054" s="178">
        <v>-93943</v>
      </c>
      <c r="C3054" s="178">
        <v>-358395</v>
      </c>
      <c r="D3054" s="178" t="s">
        <v>260</v>
      </c>
      <c r="E3054" s="178" t="s">
        <v>167</v>
      </c>
      <c r="F3054" s="178" t="s">
        <v>192</v>
      </c>
      <c r="G3054" s="180">
        <f>VLOOKUP(D3054,Plan1!$B$2:$S$5570,7,)/1000</f>
        <v>5.5289999999999999</v>
      </c>
      <c r="H3054" s="180">
        <f>VLOOKUP(D3054,Plan1!$B$2:$S$5570,8,)/1000</f>
        <v>5.641</v>
      </c>
      <c r="I3054" s="180">
        <f>VLOOKUP(D3054,Plan1!$B$2:$S$5570,9,)/1000</f>
        <v>5.8460000000000001</v>
      </c>
      <c r="J3054" s="180">
        <f>VLOOKUP(D3054,Plan1!$B$2:$S$5570,10,)/1000</f>
        <v>5.2519999999999998</v>
      </c>
      <c r="K3054" s="180">
        <f>VLOOKUP(D3054,Plan1!$B$2:$S$5570,11,)/1000</f>
        <v>4.5170000000000003</v>
      </c>
      <c r="L3054" s="180">
        <f>VLOOKUP(D3054,Plan1!$B$2:$S$5570,12,)/1000</f>
        <v>4.21</v>
      </c>
      <c r="M3054" s="180">
        <f>VLOOKUP(D3054,Plan1!$B$2:$S$5570,13,)/1000</f>
        <v>4.2949999999999999</v>
      </c>
      <c r="N3054" s="180">
        <f>VLOOKUP(D3054,Plan1!$B$2:$S$5570,14,)/1000</f>
        <v>4.7919999999999998</v>
      </c>
      <c r="O3054" s="180">
        <f>VLOOKUP(D3054,Plan1!$B$2:$S$5570,15,)/1000</f>
        <v>5.4489999999999998</v>
      </c>
      <c r="P3054" s="180">
        <f>VLOOKUP(D3054,Plan1!$B$2:$S$5570,16,)/1000</f>
        <v>5.5330000000000004</v>
      </c>
      <c r="Q3054" s="180">
        <f>VLOOKUP(D3054,Plan1!$B$2:$S$5570,17,)/1000</f>
        <v>5.8369999999999997</v>
      </c>
      <c r="R3054" s="180">
        <f>VLOOKUP(D3054,Plan1!$B$2:$S$5570,18,)/1000</f>
        <v>5.6989999999999998</v>
      </c>
      <c r="S3054" s="180">
        <f>VLOOKUP(D3054,Plan1!$B$2:$S$5570,6,)/1000</f>
        <v>5.2169999999999996</v>
      </c>
    </row>
    <row r="3055" spans="1:19" x14ac:dyDescent="0.25">
      <c r="A3055" s="178">
        <v>49139</v>
      </c>
      <c r="B3055" s="178">
        <v>-60723</v>
      </c>
      <c r="C3055" s="178">
        <v>-375161</v>
      </c>
      <c r="D3055" s="178" t="s">
        <v>3820</v>
      </c>
      <c r="E3055" s="178" t="s">
        <v>167</v>
      </c>
      <c r="F3055" s="178" t="s">
        <v>3752</v>
      </c>
      <c r="G3055" s="180">
        <f>VLOOKUP(D3055,Plan1!$B$2:$S$5570,7,)/1000</f>
        <v>5.8620000000000001</v>
      </c>
      <c r="H3055" s="180">
        <f>VLOOKUP(D3055,Plan1!$B$2:$S$5570,8,)/1000</f>
        <v>5.9749999999999996</v>
      </c>
      <c r="I3055" s="180">
        <f>VLOOKUP(D3055,Plan1!$B$2:$S$5570,9,)/1000</f>
        <v>6.101</v>
      </c>
      <c r="J3055" s="180">
        <f>VLOOKUP(D3055,Plan1!$B$2:$S$5570,10,)/1000</f>
        <v>5.9969999999999999</v>
      </c>
      <c r="K3055" s="180">
        <f>VLOOKUP(D3055,Plan1!$B$2:$S$5570,11,)/1000</f>
        <v>5.6180000000000003</v>
      </c>
      <c r="L3055" s="180">
        <f>VLOOKUP(D3055,Plan1!$B$2:$S$5570,12,)/1000</f>
        <v>5.2869999999999999</v>
      </c>
      <c r="M3055" s="180">
        <f>VLOOKUP(D3055,Plan1!$B$2:$S$5570,13,)/1000</f>
        <v>5.5490000000000004</v>
      </c>
      <c r="N3055" s="180">
        <f>VLOOKUP(D3055,Plan1!$B$2:$S$5570,14,)/1000</f>
        <v>6.1689999999999996</v>
      </c>
      <c r="O3055" s="180">
        <f>VLOOKUP(D3055,Plan1!$B$2:$S$5570,15,)/1000</f>
        <v>6.5590000000000002</v>
      </c>
      <c r="P3055" s="180">
        <f>VLOOKUP(D3055,Plan1!$B$2:$S$5570,16,)/1000</f>
        <v>6.4779999999999998</v>
      </c>
      <c r="Q3055" s="180">
        <f>VLOOKUP(D3055,Plan1!$B$2:$S$5570,17,)/1000</f>
        <v>6.3849999999999998</v>
      </c>
      <c r="R3055" s="180">
        <f>VLOOKUP(D3055,Plan1!$B$2:$S$5570,18,)/1000</f>
        <v>5.8849999999999998</v>
      </c>
      <c r="S3055" s="180">
        <f>VLOOKUP(D3055,Plan1!$B$2:$S$5570,6,)/1000</f>
        <v>5.9889999999999999</v>
      </c>
    </row>
    <row r="3056" spans="1:19" x14ac:dyDescent="0.25">
      <c r="A3056" s="178">
        <v>56014</v>
      </c>
      <c r="B3056" s="178">
        <v>-4169</v>
      </c>
      <c r="C3056" s="178">
        <v>-428966</v>
      </c>
      <c r="D3056" s="178" t="s">
        <v>3636</v>
      </c>
      <c r="E3056" s="178" t="s">
        <v>167</v>
      </c>
      <c r="F3056" s="178" t="s">
        <v>3448</v>
      </c>
      <c r="G3056" s="180">
        <f>VLOOKUP(D3056,Plan1!$B$2:$S$5570,7,)/1000</f>
        <v>4.9329999999999998</v>
      </c>
      <c r="H3056" s="180">
        <f>VLOOKUP(D3056,Plan1!$B$2:$S$5570,8,)/1000</f>
        <v>5.194</v>
      </c>
      <c r="I3056" s="180">
        <f>VLOOKUP(D3056,Plan1!$B$2:$S$5570,9,)/1000</f>
        <v>5.2309999999999999</v>
      </c>
      <c r="J3056" s="180">
        <f>VLOOKUP(D3056,Plan1!$B$2:$S$5570,10,)/1000</f>
        <v>5.149</v>
      </c>
      <c r="K3056" s="180">
        <f>VLOOKUP(D3056,Plan1!$B$2:$S$5570,11,)/1000</f>
        <v>5.2190000000000003</v>
      </c>
      <c r="L3056" s="180">
        <f>VLOOKUP(D3056,Plan1!$B$2:$S$5570,12,)/1000</f>
        <v>5.4480000000000004</v>
      </c>
      <c r="M3056" s="180">
        <f>VLOOKUP(D3056,Plan1!$B$2:$S$5570,13,)/1000</f>
        <v>5.6429999999999998</v>
      </c>
      <c r="N3056" s="180">
        <f>VLOOKUP(D3056,Plan1!$B$2:$S$5570,14,)/1000</f>
        <v>6.12</v>
      </c>
      <c r="O3056" s="180">
        <f>VLOOKUP(D3056,Plan1!$B$2:$S$5570,15,)/1000</f>
        <v>6.4189999999999996</v>
      </c>
      <c r="P3056" s="180">
        <f>VLOOKUP(D3056,Plan1!$B$2:$S$5570,16,)/1000</f>
        <v>6.2720000000000002</v>
      </c>
      <c r="Q3056" s="180">
        <f>VLOOKUP(D3056,Plan1!$B$2:$S$5570,17,)/1000</f>
        <v>5.891</v>
      </c>
      <c r="R3056" s="180">
        <f>VLOOKUP(D3056,Plan1!$B$2:$S$5570,18,)/1000</f>
        <v>5.399</v>
      </c>
      <c r="S3056" s="180">
        <f>VLOOKUP(D3056,Plan1!$B$2:$S$5570,6,)/1000</f>
        <v>5.5759999999999996</v>
      </c>
    </row>
    <row r="3057" spans="1:19" x14ac:dyDescent="0.25">
      <c r="A3057" s="178">
        <v>29766</v>
      </c>
      <c r="B3057" s="178">
        <v>-114312</v>
      </c>
      <c r="C3057" s="178">
        <v>-405969</v>
      </c>
      <c r="D3057" s="178" t="s">
        <v>711</v>
      </c>
      <c r="E3057" s="178" t="s">
        <v>167</v>
      </c>
      <c r="F3057" s="178" t="s">
        <v>375</v>
      </c>
      <c r="G3057" s="180">
        <f>VLOOKUP(D3057,Plan1!$B$2:$S$5570,7,)/1000</f>
        <v>5.67</v>
      </c>
      <c r="H3057" s="180">
        <f>VLOOKUP(D3057,Plan1!$B$2:$S$5570,8,)/1000</f>
        <v>5.7270000000000003</v>
      </c>
      <c r="I3057" s="180">
        <f>VLOOKUP(D3057,Plan1!$B$2:$S$5570,9,)/1000</f>
        <v>5.7969999999999997</v>
      </c>
      <c r="J3057" s="180">
        <f>VLOOKUP(D3057,Plan1!$B$2:$S$5570,10,)/1000</f>
        <v>4.99</v>
      </c>
      <c r="K3057" s="180">
        <f>VLOOKUP(D3057,Plan1!$B$2:$S$5570,11,)/1000</f>
        <v>4.3140000000000001</v>
      </c>
      <c r="L3057" s="180">
        <f>VLOOKUP(D3057,Plan1!$B$2:$S$5570,12,)/1000</f>
        <v>4.0880000000000001</v>
      </c>
      <c r="M3057" s="180">
        <f>VLOOKUP(D3057,Plan1!$B$2:$S$5570,13,)/1000</f>
        <v>4.2569999999999997</v>
      </c>
      <c r="N3057" s="180">
        <f>VLOOKUP(D3057,Plan1!$B$2:$S$5570,14,)/1000</f>
        <v>4.9160000000000004</v>
      </c>
      <c r="O3057" s="180">
        <f>VLOOKUP(D3057,Plan1!$B$2:$S$5570,15,)/1000</f>
        <v>5.77</v>
      </c>
      <c r="P3057" s="180">
        <f>VLOOKUP(D3057,Plan1!$B$2:$S$5570,16,)/1000</f>
        <v>5.5869999999999997</v>
      </c>
      <c r="Q3057" s="180">
        <f>VLOOKUP(D3057,Plan1!$B$2:$S$5570,17,)/1000</f>
        <v>5.5339999999999998</v>
      </c>
      <c r="R3057" s="180">
        <f>VLOOKUP(D3057,Plan1!$B$2:$S$5570,18,)/1000</f>
        <v>5.5579999999999998</v>
      </c>
      <c r="S3057" s="180">
        <f>VLOOKUP(D3057,Plan1!$B$2:$S$5570,6,)/1000</f>
        <v>5.1840000000000002</v>
      </c>
    </row>
    <row r="3058" spans="1:19" x14ac:dyDescent="0.25">
      <c r="A3058" s="178">
        <v>50612</v>
      </c>
      <c r="B3058" s="178">
        <v>-56827</v>
      </c>
      <c r="C3058" s="178">
        <v>-427364</v>
      </c>
      <c r="D3058" s="178" t="s">
        <v>3601</v>
      </c>
      <c r="E3058" s="178" t="s">
        <v>167</v>
      </c>
      <c r="F3058" s="178" t="s">
        <v>3448</v>
      </c>
      <c r="G3058" s="180">
        <f>VLOOKUP(D3058,Plan1!$B$2:$S$5570,7,)/1000</f>
        <v>4.7119999999999997</v>
      </c>
      <c r="H3058" s="180">
        <f>VLOOKUP(D3058,Plan1!$B$2:$S$5570,8,)/1000</f>
        <v>5.0179999999999998</v>
      </c>
      <c r="I3058" s="180">
        <f>VLOOKUP(D3058,Plan1!$B$2:$S$5570,9,)/1000</f>
        <v>5.1369999999999996</v>
      </c>
      <c r="J3058" s="180">
        <f>VLOOKUP(D3058,Plan1!$B$2:$S$5570,10,)/1000</f>
        <v>5.1139999999999999</v>
      </c>
      <c r="K3058" s="180">
        <f>VLOOKUP(D3058,Plan1!$B$2:$S$5570,11,)/1000</f>
        <v>5.3680000000000003</v>
      </c>
      <c r="L3058" s="180">
        <f>VLOOKUP(D3058,Plan1!$B$2:$S$5570,12,)/1000</f>
        <v>5.657</v>
      </c>
      <c r="M3058" s="180">
        <f>VLOOKUP(D3058,Plan1!$B$2:$S$5570,13,)/1000</f>
        <v>5.931</v>
      </c>
      <c r="N3058" s="180">
        <f>VLOOKUP(D3058,Plan1!$B$2:$S$5570,14,)/1000</f>
        <v>6.3860000000000001</v>
      </c>
      <c r="O3058" s="180">
        <f>VLOOKUP(D3058,Plan1!$B$2:$S$5570,15,)/1000</f>
        <v>6.57</v>
      </c>
      <c r="P3058" s="180">
        <f>VLOOKUP(D3058,Plan1!$B$2:$S$5570,16,)/1000</f>
        <v>6.1929999999999996</v>
      </c>
      <c r="Q3058" s="180">
        <f>VLOOKUP(D3058,Plan1!$B$2:$S$5570,17,)/1000</f>
        <v>5.7119999999999997</v>
      </c>
      <c r="R3058" s="180">
        <f>VLOOKUP(D3058,Plan1!$B$2:$S$5570,18,)/1000</f>
        <v>5.3109999999999999</v>
      </c>
      <c r="S3058" s="180">
        <f>VLOOKUP(D3058,Plan1!$B$2:$S$5570,6,)/1000</f>
        <v>5.5919999999999996</v>
      </c>
    </row>
    <row r="3059" spans="1:19" x14ac:dyDescent="0.25">
      <c r="A3059" s="178">
        <v>7020</v>
      </c>
      <c r="B3059" s="178">
        <v>-224577</v>
      </c>
      <c r="C3059" s="178">
        <v>-434806</v>
      </c>
      <c r="D3059" s="178" t="s">
        <v>3703</v>
      </c>
      <c r="E3059" s="178" t="s">
        <v>167</v>
      </c>
      <c r="F3059" s="178" t="s">
        <v>3664</v>
      </c>
      <c r="G3059" s="180">
        <f>VLOOKUP(D3059,Plan1!$B$2:$S$5570,7,)/1000</f>
        <v>5.2039999999999997</v>
      </c>
      <c r="H3059" s="180">
        <f>VLOOKUP(D3059,Plan1!$B$2:$S$5570,8,)/1000</f>
        <v>5.8680000000000003</v>
      </c>
      <c r="I3059" s="180">
        <f>VLOOKUP(D3059,Plan1!$B$2:$S$5570,9,)/1000</f>
        <v>5.14</v>
      </c>
      <c r="J3059" s="180">
        <f>VLOOKUP(D3059,Plan1!$B$2:$S$5570,10,)/1000</f>
        <v>4.9420000000000002</v>
      </c>
      <c r="K3059" s="180">
        <f>VLOOKUP(D3059,Plan1!$B$2:$S$5570,11,)/1000</f>
        <v>4.4459999999999997</v>
      </c>
      <c r="L3059" s="180">
        <f>VLOOKUP(D3059,Plan1!$B$2:$S$5570,12,)/1000</f>
        <v>4.38</v>
      </c>
      <c r="M3059" s="180">
        <f>VLOOKUP(D3059,Plan1!$B$2:$S$5570,13,)/1000</f>
        <v>4.4180000000000001</v>
      </c>
      <c r="N3059" s="180">
        <f>VLOOKUP(D3059,Plan1!$B$2:$S$5570,14,)/1000</f>
        <v>5.0709999999999997</v>
      </c>
      <c r="O3059" s="180">
        <f>VLOOKUP(D3059,Plan1!$B$2:$S$5570,15,)/1000</f>
        <v>4.8680000000000003</v>
      </c>
      <c r="P3059" s="180">
        <f>VLOOKUP(D3059,Plan1!$B$2:$S$5570,16,)/1000</f>
        <v>4.8760000000000003</v>
      </c>
      <c r="Q3059" s="180">
        <f>VLOOKUP(D3059,Plan1!$B$2:$S$5570,17,)/1000</f>
        <v>4.6239999999999997</v>
      </c>
      <c r="R3059" s="180">
        <f>VLOOKUP(D3059,Plan1!$B$2:$S$5570,18,)/1000</f>
        <v>5.0990000000000002</v>
      </c>
      <c r="S3059" s="180">
        <f>VLOOKUP(D3059,Plan1!$B$2:$S$5570,6,)/1000</f>
        <v>4.9109999999999996</v>
      </c>
    </row>
    <row r="3060" spans="1:19" x14ac:dyDescent="0.25">
      <c r="A3060" s="178">
        <v>10884</v>
      </c>
      <c r="B3060" s="178">
        <v>-201801</v>
      </c>
      <c r="C3060" s="178">
        <v>-480314</v>
      </c>
      <c r="D3060" s="178" t="s">
        <v>5283</v>
      </c>
      <c r="E3060" s="178" t="s">
        <v>167</v>
      </c>
      <c r="F3060" s="178" t="s">
        <v>4704</v>
      </c>
      <c r="G3060" s="180">
        <f>VLOOKUP(D3060,Plan1!$B$2:$S$5570,7,)/1000</f>
        <v>5.23</v>
      </c>
      <c r="H3060" s="180">
        <f>VLOOKUP(D3060,Plan1!$B$2:$S$5570,8,)/1000</f>
        <v>5.8339999999999996</v>
      </c>
      <c r="I3060" s="180">
        <f>VLOOKUP(D3060,Plan1!$B$2:$S$5570,9,)/1000</f>
        <v>5.383</v>
      </c>
      <c r="J3060" s="180">
        <f>VLOOKUP(D3060,Plan1!$B$2:$S$5570,10,)/1000</f>
        <v>5.6630000000000003</v>
      </c>
      <c r="K3060" s="180">
        <f>VLOOKUP(D3060,Plan1!$B$2:$S$5570,11,)/1000</f>
        <v>5.2480000000000002</v>
      </c>
      <c r="L3060" s="180">
        <f>VLOOKUP(D3060,Plan1!$B$2:$S$5570,12,)/1000</f>
        <v>5.0389999999999997</v>
      </c>
      <c r="M3060" s="180">
        <f>VLOOKUP(D3060,Plan1!$B$2:$S$5570,13,)/1000</f>
        <v>5.3040000000000003</v>
      </c>
      <c r="N3060" s="180">
        <f>VLOOKUP(D3060,Plan1!$B$2:$S$5570,14,)/1000</f>
        <v>5.9560000000000004</v>
      </c>
      <c r="O3060" s="180">
        <f>VLOOKUP(D3060,Plan1!$B$2:$S$5570,15,)/1000</f>
        <v>5.4089999999999998</v>
      </c>
      <c r="P3060" s="180">
        <f>VLOOKUP(D3060,Plan1!$B$2:$S$5570,16,)/1000</f>
        <v>5.4790000000000001</v>
      </c>
      <c r="Q3060" s="180">
        <f>VLOOKUP(D3060,Plan1!$B$2:$S$5570,17,)/1000</f>
        <v>5.2969999999999997</v>
      </c>
      <c r="R3060" s="180">
        <f>VLOOKUP(D3060,Plan1!$B$2:$S$5570,18,)/1000</f>
        <v>5.4249999999999998</v>
      </c>
      <c r="S3060" s="180">
        <f>VLOOKUP(D3060,Plan1!$B$2:$S$5570,6,)/1000</f>
        <v>5.4390000000000001</v>
      </c>
    </row>
    <row r="3061" spans="1:19" x14ac:dyDescent="0.25">
      <c r="A3061" s="178">
        <v>25727</v>
      </c>
      <c r="B3061" s="178">
        <v>-128671</v>
      </c>
      <c r="C3061" s="178">
        <v>-398615</v>
      </c>
      <c r="D3061" s="178" t="s">
        <v>567</v>
      </c>
      <c r="E3061" s="178" t="s">
        <v>167</v>
      </c>
      <c r="F3061" s="178" t="s">
        <v>375</v>
      </c>
      <c r="G3061" s="180">
        <f>VLOOKUP(D3061,Plan1!$B$2:$S$5570,7,)/1000</f>
        <v>5.4459999999999997</v>
      </c>
      <c r="H3061" s="180">
        <f>VLOOKUP(D3061,Plan1!$B$2:$S$5570,8,)/1000</f>
        <v>5.6680000000000001</v>
      </c>
      <c r="I3061" s="180">
        <f>VLOOKUP(D3061,Plan1!$B$2:$S$5570,9,)/1000</f>
        <v>5.6349999999999998</v>
      </c>
      <c r="J3061" s="180">
        <f>VLOOKUP(D3061,Plan1!$B$2:$S$5570,10,)/1000</f>
        <v>4.78</v>
      </c>
      <c r="K3061" s="180">
        <f>VLOOKUP(D3061,Plan1!$B$2:$S$5570,11,)/1000</f>
        <v>4.3319999999999999</v>
      </c>
      <c r="L3061" s="180">
        <f>VLOOKUP(D3061,Plan1!$B$2:$S$5570,12,)/1000</f>
        <v>4.0599999999999996</v>
      </c>
      <c r="M3061" s="180">
        <f>VLOOKUP(D3061,Plan1!$B$2:$S$5570,13,)/1000</f>
        <v>4.258</v>
      </c>
      <c r="N3061" s="180">
        <f>VLOOKUP(D3061,Plan1!$B$2:$S$5570,14,)/1000</f>
        <v>4.7229999999999999</v>
      </c>
      <c r="O3061" s="180">
        <f>VLOOKUP(D3061,Plan1!$B$2:$S$5570,15,)/1000</f>
        <v>5.3280000000000003</v>
      </c>
      <c r="P3061" s="180">
        <f>VLOOKUP(D3061,Plan1!$B$2:$S$5570,16,)/1000</f>
        <v>5.1379999999999999</v>
      </c>
      <c r="Q3061" s="180">
        <f>VLOOKUP(D3061,Plan1!$B$2:$S$5570,17,)/1000</f>
        <v>5.0650000000000004</v>
      </c>
      <c r="R3061" s="180">
        <f>VLOOKUP(D3061,Plan1!$B$2:$S$5570,18,)/1000</f>
        <v>5.42</v>
      </c>
      <c r="S3061" s="180">
        <f>VLOOKUP(D3061,Plan1!$B$2:$S$5570,6,)/1000</f>
        <v>4.9880000000000004</v>
      </c>
    </row>
    <row r="3062" spans="1:19" x14ac:dyDescent="0.25">
      <c r="A3062" s="178">
        <v>44480</v>
      </c>
      <c r="B3062" s="178">
        <v>-73008</v>
      </c>
      <c r="C3062" s="178">
        <v>-389421</v>
      </c>
      <c r="D3062" s="178" t="s">
        <v>567</v>
      </c>
      <c r="E3062" s="178" t="s">
        <v>167</v>
      </c>
      <c r="F3062" s="178" t="s">
        <v>792</v>
      </c>
      <c r="G3062" s="180">
        <f>VLOOKUP(D3062,Plan1!$B$2:$S$5570,7,)/1000</f>
        <v>5.4459999999999997</v>
      </c>
      <c r="H3062" s="180">
        <f>VLOOKUP(D3062,Plan1!$B$2:$S$5570,8,)/1000</f>
        <v>5.6680000000000001</v>
      </c>
      <c r="I3062" s="180">
        <f>VLOOKUP(D3062,Plan1!$B$2:$S$5570,9,)/1000</f>
        <v>5.6349999999999998</v>
      </c>
      <c r="J3062" s="180">
        <f>VLOOKUP(D3062,Plan1!$B$2:$S$5570,10,)/1000</f>
        <v>4.78</v>
      </c>
      <c r="K3062" s="180">
        <f>VLOOKUP(D3062,Plan1!$B$2:$S$5570,11,)/1000</f>
        <v>4.3319999999999999</v>
      </c>
      <c r="L3062" s="180">
        <f>VLOOKUP(D3062,Plan1!$B$2:$S$5570,12,)/1000</f>
        <v>4.0599999999999996</v>
      </c>
      <c r="M3062" s="180">
        <f>VLOOKUP(D3062,Plan1!$B$2:$S$5570,13,)/1000</f>
        <v>4.258</v>
      </c>
      <c r="N3062" s="180">
        <f>VLOOKUP(D3062,Plan1!$B$2:$S$5570,14,)/1000</f>
        <v>4.7229999999999999</v>
      </c>
      <c r="O3062" s="180">
        <f>VLOOKUP(D3062,Plan1!$B$2:$S$5570,15,)/1000</f>
        <v>5.3280000000000003</v>
      </c>
      <c r="P3062" s="180">
        <f>VLOOKUP(D3062,Plan1!$B$2:$S$5570,16,)/1000</f>
        <v>5.1379999999999999</v>
      </c>
      <c r="Q3062" s="180">
        <f>VLOOKUP(D3062,Plan1!$B$2:$S$5570,17,)/1000</f>
        <v>5.0650000000000004</v>
      </c>
      <c r="R3062" s="180">
        <f>VLOOKUP(D3062,Plan1!$B$2:$S$5570,18,)/1000</f>
        <v>5.42</v>
      </c>
      <c r="S3062" s="180">
        <f>VLOOKUP(D3062,Plan1!$B$2:$S$5570,6,)/1000</f>
        <v>4.9880000000000004</v>
      </c>
    </row>
    <row r="3063" spans="1:19" x14ac:dyDescent="0.25">
      <c r="A3063" s="178">
        <v>57926</v>
      </c>
      <c r="B3063" s="178">
        <v>-35822</v>
      </c>
      <c r="C3063" s="178">
        <v>-426072</v>
      </c>
      <c r="D3063" s="178" t="s">
        <v>1427</v>
      </c>
      <c r="E3063" s="178" t="s">
        <v>167</v>
      </c>
      <c r="F3063" s="178" t="s">
        <v>1298</v>
      </c>
      <c r="G3063" s="180">
        <f>VLOOKUP(D3063,Plan1!$B$2:$S$5570,7,)/1000</f>
        <v>5.1440000000000001</v>
      </c>
      <c r="H3063" s="180">
        <f>VLOOKUP(D3063,Plan1!$B$2:$S$5570,8,)/1000</f>
        <v>5.2210000000000001</v>
      </c>
      <c r="I3063" s="180">
        <f>VLOOKUP(D3063,Plan1!$B$2:$S$5570,9,)/1000</f>
        <v>5.367</v>
      </c>
      <c r="J3063" s="180">
        <f>VLOOKUP(D3063,Plan1!$B$2:$S$5570,10,)/1000</f>
        <v>5.234</v>
      </c>
      <c r="K3063" s="180">
        <f>VLOOKUP(D3063,Plan1!$B$2:$S$5570,11,)/1000</f>
        <v>5.3330000000000002</v>
      </c>
      <c r="L3063" s="180">
        <f>VLOOKUP(D3063,Plan1!$B$2:$S$5570,12,)/1000</f>
        <v>5.4880000000000004</v>
      </c>
      <c r="M3063" s="180">
        <f>VLOOKUP(D3063,Plan1!$B$2:$S$5570,13,)/1000</f>
        <v>5.6790000000000003</v>
      </c>
      <c r="N3063" s="180">
        <f>VLOOKUP(D3063,Plan1!$B$2:$S$5570,14,)/1000</f>
        <v>6.1970000000000001</v>
      </c>
      <c r="O3063" s="180">
        <f>VLOOKUP(D3063,Plan1!$B$2:$S$5570,15,)/1000</f>
        <v>6.4340000000000002</v>
      </c>
      <c r="P3063" s="180">
        <f>VLOOKUP(D3063,Plan1!$B$2:$S$5570,16,)/1000</f>
        <v>6.2830000000000004</v>
      </c>
      <c r="Q3063" s="180">
        <f>VLOOKUP(D3063,Plan1!$B$2:$S$5570,17,)/1000</f>
        <v>5.9589999999999996</v>
      </c>
      <c r="R3063" s="180">
        <f>VLOOKUP(D3063,Plan1!$B$2:$S$5570,18,)/1000</f>
        <v>5.468</v>
      </c>
      <c r="S3063" s="180">
        <f>VLOOKUP(D3063,Plan1!$B$2:$S$5570,6,)/1000</f>
        <v>5.6509999999999998</v>
      </c>
    </row>
    <row r="3064" spans="1:19" x14ac:dyDescent="0.25">
      <c r="A3064" s="178">
        <v>50648</v>
      </c>
      <c r="B3064" s="178">
        <v>-56729</v>
      </c>
      <c r="C3064" s="178">
        <v>-391878</v>
      </c>
      <c r="D3064" s="178" t="s">
        <v>845</v>
      </c>
      <c r="E3064" s="178" t="s">
        <v>167</v>
      </c>
      <c r="F3064" s="178" t="s">
        <v>792</v>
      </c>
      <c r="G3064" s="180">
        <f>VLOOKUP(D3064,Plan1!$B$2:$S$5570,7,)/1000</f>
        <v>5.3789999999999996</v>
      </c>
      <c r="H3064" s="180">
        <f>VLOOKUP(D3064,Plan1!$B$2:$S$5570,8,)/1000</f>
        <v>5.4669999999999996</v>
      </c>
      <c r="I3064" s="180">
        <f>VLOOKUP(D3064,Plan1!$B$2:$S$5570,9,)/1000</f>
        <v>5.7220000000000004</v>
      </c>
      <c r="J3064" s="180">
        <f>VLOOKUP(D3064,Plan1!$B$2:$S$5570,10,)/1000</f>
        <v>5.3860000000000001</v>
      </c>
      <c r="K3064" s="180">
        <f>VLOOKUP(D3064,Plan1!$B$2:$S$5570,11,)/1000</f>
        <v>5.218</v>
      </c>
      <c r="L3064" s="180">
        <f>VLOOKUP(D3064,Plan1!$B$2:$S$5570,12,)/1000</f>
        <v>5.2530000000000001</v>
      </c>
      <c r="M3064" s="180">
        <f>VLOOKUP(D3064,Plan1!$B$2:$S$5570,13,)/1000</f>
        <v>5.5919999999999996</v>
      </c>
      <c r="N3064" s="180">
        <f>VLOOKUP(D3064,Plan1!$B$2:$S$5570,14,)/1000</f>
        <v>6.2590000000000003</v>
      </c>
      <c r="O3064" s="180">
        <f>VLOOKUP(D3064,Plan1!$B$2:$S$5570,15,)/1000</f>
        <v>6.5279999999999996</v>
      </c>
      <c r="P3064" s="180">
        <f>VLOOKUP(D3064,Plan1!$B$2:$S$5570,16,)/1000</f>
        <v>6.407</v>
      </c>
      <c r="Q3064" s="180">
        <f>VLOOKUP(D3064,Plan1!$B$2:$S$5570,17,)/1000</f>
        <v>6.29</v>
      </c>
      <c r="R3064" s="180">
        <f>VLOOKUP(D3064,Plan1!$B$2:$S$5570,18,)/1000</f>
        <v>5.7039999999999997</v>
      </c>
      <c r="S3064" s="180">
        <f>VLOOKUP(D3064,Plan1!$B$2:$S$5570,6,)/1000</f>
        <v>5.7670000000000003</v>
      </c>
    </row>
    <row r="3065" spans="1:19" x14ac:dyDescent="0.25">
      <c r="A3065" s="178">
        <v>54330</v>
      </c>
      <c r="B3065" s="178">
        <v>-46833</v>
      </c>
      <c r="C3065" s="178">
        <v>-414177</v>
      </c>
      <c r="D3065" s="178" t="s">
        <v>3623</v>
      </c>
      <c r="E3065" s="178" t="s">
        <v>167</v>
      </c>
      <c r="F3065" s="178" t="s">
        <v>3448</v>
      </c>
      <c r="G3065" s="180">
        <f>VLOOKUP(D3065,Plan1!$B$2:$S$5570,7,)/1000</f>
        <v>5.0330000000000004</v>
      </c>
      <c r="H3065" s="180">
        <f>VLOOKUP(D3065,Plan1!$B$2:$S$5570,8,)/1000</f>
        <v>5.2480000000000002</v>
      </c>
      <c r="I3065" s="180">
        <f>VLOOKUP(D3065,Plan1!$B$2:$S$5570,9,)/1000</f>
        <v>5.4909999999999997</v>
      </c>
      <c r="J3065" s="180">
        <f>VLOOKUP(D3065,Plan1!$B$2:$S$5570,10,)/1000</f>
        <v>5.2119999999999997</v>
      </c>
      <c r="K3065" s="180">
        <f>VLOOKUP(D3065,Plan1!$B$2:$S$5570,11,)/1000</f>
        <v>5.298</v>
      </c>
      <c r="L3065" s="180">
        <f>VLOOKUP(D3065,Plan1!$B$2:$S$5570,12,)/1000</f>
        <v>5.3719999999999999</v>
      </c>
      <c r="M3065" s="180">
        <f>VLOOKUP(D3065,Plan1!$B$2:$S$5570,13,)/1000</f>
        <v>5.6639999999999997</v>
      </c>
      <c r="N3065" s="180">
        <f>VLOOKUP(D3065,Plan1!$B$2:$S$5570,14,)/1000</f>
        <v>6.3419999999999996</v>
      </c>
      <c r="O3065" s="180">
        <f>VLOOKUP(D3065,Plan1!$B$2:$S$5570,15,)/1000</f>
        <v>6.7220000000000004</v>
      </c>
      <c r="P3065" s="180">
        <f>VLOOKUP(D3065,Plan1!$B$2:$S$5570,16,)/1000</f>
        <v>6.4809999999999999</v>
      </c>
      <c r="Q3065" s="180">
        <f>VLOOKUP(D3065,Plan1!$B$2:$S$5570,17,)/1000</f>
        <v>6.2009999999999996</v>
      </c>
      <c r="R3065" s="180">
        <f>VLOOKUP(D3065,Plan1!$B$2:$S$5570,18,)/1000</f>
        <v>5.5259999999999998</v>
      </c>
      <c r="S3065" s="180">
        <f>VLOOKUP(D3065,Plan1!$B$2:$S$5570,6,)/1000</f>
        <v>5.7160000000000002</v>
      </c>
    </row>
    <row r="3066" spans="1:19" x14ac:dyDescent="0.25">
      <c r="A3066" s="178">
        <v>20749</v>
      </c>
      <c r="B3066" s="178">
        <v>-150551</v>
      </c>
      <c r="C3066" s="178">
        <v>-481632</v>
      </c>
      <c r="D3066" s="178" t="s">
        <v>1243</v>
      </c>
      <c r="E3066" s="178" t="s">
        <v>167</v>
      </c>
      <c r="F3066" s="178" t="s">
        <v>1058</v>
      </c>
      <c r="G3066" s="180">
        <f>VLOOKUP(D3066,Plan1!$B$2:$S$5570,7,)/1000</f>
        <v>5.0869999999999997</v>
      </c>
      <c r="H3066" s="180">
        <f>VLOOKUP(D3066,Plan1!$B$2:$S$5570,8,)/1000</f>
        <v>5.5410000000000004</v>
      </c>
      <c r="I3066" s="180">
        <f>VLOOKUP(D3066,Plan1!$B$2:$S$5570,9,)/1000</f>
        <v>5.3879999999999999</v>
      </c>
      <c r="J3066" s="180">
        <f>VLOOKUP(D3066,Plan1!$B$2:$S$5570,10,)/1000</f>
        <v>5.6639999999999997</v>
      </c>
      <c r="K3066" s="180">
        <f>VLOOKUP(D3066,Plan1!$B$2:$S$5570,11,)/1000</f>
        <v>5.7549999999999999</v>
      </c>
      <c r="L3066" s="180">
        <f>VLOOKUP(D3066,Plan1!$B$2:$S$5570,12,)/1000</f>
        <v>5.6159999999999997</v>
      </c>
      <c r="M3066" s="180">
        <f>VLOOKUP(D3066,Plan1!$B$2:$S$5570,13,)/1000</f>
        <v>5.79</v>
      </c>
      <c r="N3066" s="180">
        <f>VLOOKUP(D3066,Plan1!$B$2:$S$5570,14,)/1000</f>
        <v>6.5750000000000002</v>
      </c>
      <c r="O3066" s="180">
        <f>VLOOKUP(D3066,Plan1!$B$2:$S$5570,15,)/1000</f>
        <v>5.9340000000000002</v>
      </c>
      <c r="P3066" s="180">
        <f>VLOOKUP(D3066,Plan1!$B$2:$S$5570,16,)/1000</f>
        <v>5.5389999999999997</v>
      </c>
      <c r="Q3066" s="180">
        <f>VLOOKUP(D3066,Plan1!$B$2:$S$5570,17,)/1000</f>
        <v>4.907</v>
      </c>
      <c r="R3066" s="180">
        <f>VLOOKUP(D3066,Plan1!$B$2:$S$5570,18,)/1000</f>
        <v>5.0430000000000001</v>
      </c>
      <c r="S3066" s="180">
        <f>VLOOKUP(D3066,Plan1!$B$2:$S$5570,6,)/1000</f>
        <v>5.57</v>
      </c>
    </row>
    <row r="3067" spans="1:19" x14ac:dyDescent="0.25">
      <c r="A3067" s="178">
        <v>9367</v>
      </c>
      <c r="B3067" s="178">
        <v>-210633</v>
      </c>
      <c r="C3067" s="178">
        <v>-413619</v>
      </c>
      <c r="D3067" s="178" t="s">
        <v>981</v>
      </c>
      <c r="E3067" s="178" t="s">
        <v>167</v>
      </c>
      <c r="F3067" s="178" t="s">
        <v>979</v>
      </c>
      <c r="G3067" s="180">
        <f>VLOOKUP(D3067,Plan1!$B$2:$S$5570,7,)/1000</f>
        <v>5.5490000000000004</v>
      </c>
      <c r="H3067" s="180">
        <f>VLOOKUP(D3067,Plan1!$B$2:$S$5570,8,)/1000</f>
        <v>6.0030000000000001</v>
      </c>
      <c r="I3067" s="180">
        <f>VLOOKUP(D3067,Plan1!$B$2:$S$5570,9,)/1000</f>
        <v>5.2519999999999998</v>
      </c>
      <c r="J3067" s="180">
        <f>VLOOKUP(D3067,Plan1!$B$2:$S$5570,10,)/1000</f>
        <v>5.0819999999999999</v>
      </c>
      <c r="K3067" s="180">
        <f>VLOOKUP(D3067,Plan1!$B$2:$S$5570,11,)/1000</f>
        <v>4.5960000000000001</v>
      </c>
      <c r="L3067" s="180">
        <f>VLOOKUP(D3067,Plan1!$B$2:$S$5570,12,)/1000</f>
        <v>4.5549999999999997</v>
      </c>
      <c r="M3067" s="180">
        <f>VLOOKUP(D3067,Plan1!$B$2:$S$5570,13,)/1000</f>
        <v>4.4980000000000002</v>
      </c>
      <c r="N3067" s="180">
        <f>VLOOKUP(D3067,Plan1!$B$2:$S$5570,14,)/1000</f>
        <v>5.1479999999999997</v>
      </c>
      <c r="O3067" s="180">
        <f>VLOOKUP(D3067,Plan1!$B$2:$S$5570,15,)/1000</f>
        <v>5.16</v>
      </c>
      <c r="P3067" s="180">
        <f>VLOOKUP(D3067,Plan1!$B$2:$S$5570,16,)/1000</f>
        <v>4.9370000000000003</v>
      </c>
      <c r="Q3067" s="180">
        <f>VLOOKUP(D3067,Plan1!$B$2:$S$5570,17,)/1000</f>
        <v>4.5679999999999996</v>
      </c>
      <c r="R3067" s="180">
        <f>VLOOKUP(D3067,Plan1!$B$2:$S$5570,18,)/1000</f>
        <v>5.05</v>
      </c>
      <c r="S3067" s="180">
        <f>VLOOKUP(D3067,Plan1!$B$2:$S$5570,6,)/1000</f>
        <v>5.0330000000000004</v>
      </c>
    </row>
    <row r="3068" spans="1:19" x14ac:dyDescent="0.25">
      <c r="A3068" s="178">
        <v>24215</v>
      </c>
      <c r="B3068" s="178">
        <v>-135309</v>
      </c>
      <c r="C3068" s="178">
        <v>-48221</v>
      </c>
      <c r="D3068" s="178" t="s">
        <v>1289</v>
      </c>
      <c r="E3068" s="178" t="s">
        <v>167</v>
      </c>
      <c r="F3068" s="178" t="s">
        <v>1058</v>
      </c>
      <c r="G3068" s="180">
        <f>VLOOKUP(D3068,Plan1!$B$2:$S$5570,7,)/1000</f>
        <v>5.0170000000000003</v>
      </c>
      <c r="H3068" s="180">
        <f>VLOOKUP(D3068,Plan1!$B$2:$S$5570,8,)/1000</f>
        <v>5.29</v>
      </c>
      <c r="I3068" s="180">
        <f>VLOOKUP(D3068,Plan1!$B$2:$S$5570,9,)/1000</f>
        <v>5.2450000000000001</v>
      </c>
      <c r="J3068" s="180">
        <f>VLOOKUP(D3068,Plan1!$B$2:$S$5570,10,)/1000</f>
        <v>5.5090000000000003</v>
      </c>
      <c r="K3068" s="180">
        <f>VLOOKUP(D3068,Plan1!$B$2:$S$5570,11,)/1000</f>
        <v>5.6539999999999999</v>
      </c>
      <c r="L3068" s="180">
        <f>VLOOKUP(D3068,Plan1!$B$2:$S$5570,12,)/1000</f>
        <v>5.4059999999999997</v>
      </c>
      <c r="M3068" s="180">
        <f>VLOOKUP(D3068,Plan1!$B$2:$S$5570,13,)/1000</f>
        <v>5.7889999999999997</v>
      </c>
      <c r="N3068" s="180">
        <f>VLOOKUP(D3068,Plan1!$B$2:$S$5570,14,)/1000</f>
        <v>6.2880000000000003</v>
      </c>
      <c r="O3068" s="180">
        <f>VLOOKUP(D3068,Plan1!$B$2:$S$5570,15,)/1000</f>
        <v>5.8609999999999998</v>
      </c>
      <c r="P3068" s="180">
        <f>VLOOKUP(D3068,Plan1!$B$2:$S$5570,16,)/1000</f>
        <v>5.3920000000000003</v>
      </c>
      <c r="Q3068" s="180">
        <f>VLOOKUP(D3068,Plan1!$B$2:$S$5570,17,)/1000</f>
        <v>4.8129999999999997</v>
      </c>
      <c r="R3068" s="180">
        <f>VLOOKUP(D3068,Plan1!$B$2:$S$5570,18,)/1000</f>
        <v>4.899</v>
      </c>
      <c r="S3068" s="180">
        <f>VLOOKUP(D3068,Plan1!$B$2:$S$5570,6,)/1000</f>
        <v>5.43</v>
      </c>
    </row>
    <row r="3069" spans="1:19" x14ac:dyDescent="0.25">
      <c r="A3069" s="178">
        <v>36769</v>
      </c>
      <c r="B3069" s="178">
        <v>-93078</v>
      </c>
      <c r="C3069" s="178">
        <v>-36866</v>
      </c>
      <c r="D3069" s="178" t="s">
        <v>265</v>
      </c>
      <c r="E3069" s="178" t="s">
        <v>167</v>
      </c>
      <c r="F3069" s="178" t="s">
        <v>192</v>
      </c>
      <c r="G3069" s="180">
        <f>VLOOKUP(D3069,Plan1!$B$2:$S$5570,7,)/1000</f>
        <v>5.7290000000000001</v>
      </c>
      <c r="H3069" s="180">
        <f>VLOOKUP(D3069,Plan1!$B$2:$S$5570,8,)/1000</f>
        <v>5.7320000000000002</v>
      </c>
      <c r="I3069" s="180">
        <f>VLOOKUP(D3069,Plan1!$B$2:$S$5570,9,)/1000</f>
        <v>5.9240000000000004</v>
      </c>
      <c r="J3069" s="180">
        <f>VLOOKUP(D3069,Plan1!$B$2:$S$5570,10,)/1000</f>
        <v>5.4660000000000002</v>
      </c>
      <c r="K3069" s="180">
        <f>VLOOKUP(D3069,Plan1!$B$2:$S$5570,11,)/1000</f>
        <v>4.6639999999999997</v>
      </c>
      <c r="L3069" s="180">
        <f>VLOOKUP(D3069,Plan1!$B$2:$S$5570,12,)/1000</f>
        <v>4.2640000000000002</v>
      </c>
      <c r="M3069" s="180">
        <f>VLOOKUP(D3069,Plan1!$B$2:$S$5570,13,)/1000</f>
        <v>4.3769999999999998</v>
      </c>
      <c r="N3069" s="180">
        <f>VLOOKUP(D3069,Plan1!$B$2:$S$5570,14,)/1000</f>
        <v>4.9550000000000001</v>
      </c>
      <c r="O3069" s="180">
        <f>VLOOKUP(D3069,Plan1!$B$2:$S$5570,15,)/1000</f>
        <v>5.6959999999999997</v>
      </c>
      <c r="P3069" s="180">
        <f>VLOOKUP(D3069,Plan1!$B$2:$S$5570,16,)/1000</f>
        <v>5.8529999999999998</v>
      </c>
      <c r="Q3069" s="180">
        <f>VLOOKUP(D3069,Plan1!$B$2:$S$5570,17,)/1000</f>
        <v>6.141</v>
      </c>
      <c r="R3069" s="180">
        <f>VLOOKUP(D3069,Plan1!$B$2:$S$5570,18,)/1000</f>
        <v>5.984</v>
      </c>
      <c r="S3069" s="180">
        <f>VLOOKUP(D3069,Plan1!$B$2:$S$5570,6,)/1000</f>
        <v>5.399</v>
      </c>
    </row>
    <row r="3070" spans="1:19" x14ac:dyDescent="0.25">
      <c r="A3070" s="178">
        <v>1148</v>
      </c>
      <c r="B3070" s="178">
        <v>-30127</v>
      </c>
      <c r="C3070" s="178">
        <v>-520479</v>
      </c>
      <c r="D3070" s="178" t="s">
        <v>3951</v>
      </c>
      <c r="E3070" s="178" t="s">
        <v>167</v>
      </c>
      <c r="F3070" s="178" t="s">
        <v>3898</v>
      </c>
      <c r="G3070" s="180">
        <f>VLOOKUP(D3070,Plan1!$B$2:$S$5570,7,)/1000</f>
        <v>5.6669999999999998</v>
      </c>
      <c r="H3070" s="180">
        <f>VLOOKUP(D3070,Plan1!$B$2:$S$5570,8,)/1000</f>
        <v>5.63</v>
      </c>
      <c r="I3070" s="180">
        <f>VLOOKUP(D3070,Plan1!$B$2:$S$5570,9,)/1000</f>
        <v>5.3019999999999996</v>
      </c>
      <c r="J3070" s="180">
        <f>VLOOKUP(D3070,Plan1!$B$2:$S$5570,10,)/1000</f>
        <v>4.702</v>
      </c>
      <c r="K3070" s="180">
        <f>VLOOKUP(D3070,Plan1!$B$2:$S$5570,11,)/1000</f>
        <v>3.7719999999999998</v>
      </c>
      <c r="L3070" s="180">
        <f>VLOOKUP(D3070,Plan1!$B$2:$S$5570,12,)/1000</f>
        <v>3.298</v>
      </c>
      <c r="M3070" s="180">
        <f>VLOOKUP(D3070,Plan1!$B$2:$S$5570,13,)/1000</f>
        <v>3.5339999999999998</v>
      </c>
      <c r="N3070" s="180">
        <f>VLOOKUP(D3070,Plan1!$B$2:$S$5570,14,)/1000</f>
        <v>4.117</v>
      </c>
      <c r="O3070" s="180">
        <f>VLOOKUP(D3070,Plan1!$B$2:$S$5570,15,)/1000</f>
        <v>4.1050000000000004</v>
      </c>
      <c r="P3070" s="180">
        <f>VLOOKUP(D3070,Plan1!$B$2:$S$5570,16,)/1000</f>
        <v>4.8330000000000002</v>
      </c>
      <c r="Q3070" s="180">
        <f>VLOOKUP(D3070,Plan1!$B$2:$S$5570,17,)/1000</f>
        <v>5.6360000000000001</v>
      </c>
      <c r="R3070" s="180">
        <f>VLOOKUP(D3070,Plan1!$B$2:$S$5570,18,)/1000</f>
        <v>5.7489999999999997</v>
      </c>
      <c r="S3070" s="180">
        <f>VLOOKUP(D3070,Plan1!$B$2:$S$5570,6,)/1000</f>
        <v>4.6959999999999997</v>
      </c>
    </row>
    <row r="3071" spans="1:19" x14ac:dyDescent="0.25">
      <c r="A3071" s="178">
        <v>16461</v>
      </c>
      <c r="B3071" s="178">
        <v>-172161</v>
      </c>
      <c r="C3071" s="178">
        <v>-425888</v>
      </c>
      <c r="D3071" s="178" t="s">
        <v>2436</v>
      </c>
      <c r="E3071" s="178" t="s">
        <v>167</v>
      </c>
      <c r="F3071" s="178" t="s">
        <v>1727</v>
      </c>
      <c r="G3071" s="180">
        <f>VLOOKUP(D3071,Plan1!$B$2:$S$5570,7,)/1000</f>
        <v>5.5490000000000004</v>
      </c>
      <c r="H3071" s="180">
        <f>VLOOKUP(D3071,Plan1!$B$2:$S$5570,8,)/1000</f>
        <v>6.0579999999999998</v>
      </c>
      <c r="I3071" s="180">
        <f>VLOOKUP(D3071,Plan1!$B$2:$S$5570,9,)/1000</f>
        <v>5.4390000000000001</v>
      </c>
      <c r="J3071" s="180">
        <f>VLOOKUP(D3071,Plan1!$B$2:$S$5570,10,)/1000</f>
        <v>5.0570000000000004</v>
      </c>
      <c r="K3071" s="180">
        <f>VLOOKUP(D3071,Plan1!$B$2:$S$5570,11,)/1000</f>
        <v>4.6429999999999998</v>
      </c>
      <c r="L3071" s="180">
        <f>VLOOKUP(D3071,Plan1!$B$2:$S$5570,12,)/1000</f>
        <v>4.6020000000000003</v>
      </c>
      <c r="M3071" s="180">
        <f>VLOOKUP(D3071,Plan1!$B$2:$S$5570,13,)/1000</f>
        <v>4.7779999999999996</v>
      </c>
      <c r="N3071" s="180">
        <f>VLOOKUP(D3071,Plan1!$B$2:$S$5570,14,)/1000</f>
        <v>5.4690000000000003</v>
      </c>
      <c r="O3071" s="180">
        <f>VLOOKUP(D3071,Plan1!$B$2:$S$5570,15,)/1000</f>
        <v>5.6139999999999999</v>
      </c>
      <c r="P3071" s="180">
        <f>VLOOKUP(D3071,Plan1!$B$2:$S$5570,16,)/1000</f>
        <v>5.4050000000000002</v>
      </c>
      <c r="Q3071" s="180">
        <f>VLOOKUP(D3071,Plan1!$B$2:$S$5570,17,)/1000</f>
        <v>4.8070000000000004</v>
      </c>
      <c r="R3071" s="180">
        <f>VLOOKUP(D3071,Plan1!$B$2:$S$5570,18,)/1000</f>
        <v>5.306</v>
      </c>
      <c r="S3071" s="180">
        <f>VLOOKUP(D3071,Plan1!$B$2:$S$5570,6,)/1000</f>
        <v>5.2270000000000003</v>
      </c>
    </row>
    <row r="3072" spans="1:19" x14ac:dyDescent="0.25">
      <c r="A3072" s="178">
        <v>8312</v>
      </c>
      <c r="B3072" s="178">
        <v>-216802</v>
      </c>
      <c r="C3072" s="178">
        <v>-446055</v>
      </c>
      <c r="D3072" s="178" t="s">
        <v>1836</v>
      </c>
      <c r="E3072" s="178" t="s">
        <v>167</v>
      </c>
      <c r="F3072" s="178" t="s">
        <v>1727</v>
      </c>
      <c r="G3072" s="180">
        <f>VLOOKUP(D3072,Plan1!$B$2:$S$5570,7,)/1000</f>
        <v>4.96</v>
      </c>
      <c r="H3072" s="180">
        <f>VLOOKUP(D3072,Plan1!$B$2:$S$5570,8,)/1000</f>
        <v>5.4790000000000001</v>
      </c>
      <c r="I3072" s="180">
        <f>VLOOKUP(D3072,Plan1!$B$2:$S$5570,9,)/1000</f>
        <v>5.0439999999999996</v>
      </c>
      <c r="J3072" s="180">
        <f>VLOOKUP(D3072,Plan1!$B$2:$S$5570,10,)/1000</f>
        <v>5.0990000000000002</v>
      </c>
      <c r="K3072" s="180">
        <f>VLOOKUP(D3072,Plan1!$B$2:$S$5570,11,)/1000</f>
        <v>4.6550000000000002</v>
      </c>
      <c r="L3072" s="180">
        <f>VLOOKUP(D3072,Plan1!$B$2:$S$5570,12,)/1000</f>
        <v>4.6020000000000003</v>
      </c>
      <c r="M3072" s="180">
        <f>VLOOKUP(D3072,Plan1!$B$2:$S$5570,13,)/1000</f>
        <v>4.82</v>
      </c>
      <c r="N3072" s="180">
        <f>VLOOKUP(D3072,Plan1!$B$2:$S$5570,14,)/1000</f>
        <v>5.6050000000000004</v>
      </c>
      <c r="O3072" s="180">
        <f>VLOOKUP(D3072,Plan1!$B$2:$S$5570,15,)/1000</f>
        <v>5.3339999999999996</v>
      </c>
      <c r="P3072" s="180">
        <f>VLOOKUP(D3072,Plan1!$B$2:$S$5570,16,)/1000</f>
        <v>5.1529999999999996</v>
      </c>
      <c r="Q3072" s="180">
        <f>VLOOKUP(D3072,Plan1!$B$2:$S$5570,17,)/1000</f>
        <v>4.7549999999999999</v>
      </c>
      <c r="R3072" s="180">
        <f>VLOOKUP(D3072,Plan1!$B$2:$S$5570,18,)/1000</f>
        <v>4.944</v>
      </c>
      <c r="S3072" s="180">
        <f>VLOOKUP(D3072,Plan1!$B$2:$S$5570,6,)/1000</f>
        <v>5.0380000000000003</v>
      </c>
    </row>
    <row r="3073" spans="1:19" x14ac:dyDescent="0.25">
      <c r="A3073" s="178">
        <v>15587</v>
      </c>
      <c r="B3073" s="178">
        <v>-175658</v>
      </c>
      <c r="C3073" s="178">
        <v>-525541</v>
      </c>
      <c r="D3073" s="178" t="s">
        <v>1102</v>
      </c>
      <c r="E3073" s="178" t="s">
        <v>167</v>
      </c>
      <c r="F3073" s="178" t="s">
        <v>1058</v>
      </c>
      <c r="G3073" s="180">
        <f>VLOOKUP(D3073,Plan1!$B$2:$S$5570,7,)/1000</f>
        <v>5.1120000000000001</v>
      </c>
      <c r="H3073" s="180">
        <f>VLOOKUP(D3073,Plan1!$B$2:$S$5570,8,)/1000</f>
        <v>5.3869999999999996</v>
      </c>
      <c r="I3073" s="180">
        <f>VLOOKUP(D3073,Plan1!$B$2:$S$5570,9,)/1000</f>
        <v>5.3150000000000004</v>
      </c>
      <c r="J3073" s="180">
        <f>VLOOKUP(D3073,Plan1!$B$2:$S$5570,10,)/1000</f>
        <v>5.6130000000000004</v>
      </c>
      <c r="K3073" s="180">
        <f>VLOOKUP(D3073,Plan1!$B$2:$S$5570,11,)/1000</f>
        <v>5.4409999999999998</v>
      </c>
      <c r="L3073" s="180">
        <f>VLOOKUP(D3073,Plan1!$B$2:$S$5570,12,)/1000</f>
        <v>5.2389999999999999</v>
      </c>
      <c r="M3073" s="180">
        <f>VLOOKUP(D3073,Plan1!$B$2:$S$5570,13,)/1000</f>
        <v>5.4029999999999996</v>
      </c>
      <c r="N3073" s="180">
        <f>VLOOKUP(D3073,Plan1!$B$2:$S$5570,14,)/1000</f>
        <v>6.0510000000000002</v>
      </c>
      <c r="O3073" s="180">
        <f>VLOOKUP(D3073,Plan1!$B$2:$S$5570,15,)/1000</f>
        <v>5.4989999999999997</v>
      </c>
      <c r="P3073" s="180">
        <f>VLOOKUP(D3073,Plan1!$B$2:$S$5570,16,)/1000</f>
        <v>5.0940000000000003</v>
      </c>
      <c r="Q3073" s="180">
        <f>VLOOKUP(D3073,Plan1!$B$2:$S$5570,17,)/1000</f>
        <v>5.16</v>
      </c>
      <c r="R3073" s="180">
        <f>VLOOKUP(D3073,Plan1!$B$2:$S$5570,18,)/1000</f>
        <v>5.1660000000000004</v>
      </c>
      <c r="S3073" s="180">
        <f>VLOOKUP(D3073,Plan1!$B$2:$S$5570,6,)/1000</f>
        <v>5.3730000000000002</v>
      </c>
    </row>
    <row r="3074" spans="1:19" x14ac:dyDescent="0.25">
      <c r="A3074" s="178">
        <v>7111</v>
      </c>
      <c r="B3074" s="178">
        <v>-224125</v>
      </c>
      <c r="C3074" s="178">
        <v>-484514</v>
      </c>
      <c r="D3074" s="178" t="s">
        <v>4974</v>
      </c>
      <c r="E3074" s="178" t="s">
        <v>167</v>
      </c>
      <c r="F3074" s="178" t="s">
        <v>4704</v>
      </c>
      <c r="G3074" s="180">
        <f>VLOOKUP(D3074,Plan1!$B$2:$S$5570,7,)/1000</f>
        <v>5.0270000000000001</v>
      </c>
      <c r="H3074" s="180">
        <f>VLOOKUP(D3074,Plan1!$B$2:$S$5570,8,)/1000</f>
        <v>5.5880000000000001</v>
      </c>
      <c r="I3074" s="180">
        <f>VLOOKUP(D3074,Plan1!$B$2:$S$5570,9,)/1000</f>
        <v>5.4050000000000002</v>
      </c>
      <c r="J3074" s="180">
        <f>VLOOKUP(D3074,Plan1!$B$2:$S$5570,10,)/1000</f>
        <v>5.3789999999999996</v>
      </c>
      <c r="K3074" s="180">
        <f>VLOOKUP(D3074,Plan1!$B$2:$S$5570,11,)/1000</f>
        <v>4.7910000000000004</v>
      </c>
      <c r="L3074" s="180">
        <f>VLOOKUP(D3074,Plan1!$B$2:$S$5570,12,)/1000</f>
        <v>4.6459999999999999</v>
      </c>
      <c r="M3074" s="180">
        <f>VLOOKUP(D3074,Plan1!$B$2:$S$5570,13,)/1000</f>
        <v>4.7960000000000003</v>
      </c>
      <c r="N3074" s="180">
        <f>VLOOKUP(D3074,Plan1!$B$2:$S$5570,14,)/1000</f>
        <v>5.6079999999999997</v>
      </c>
      <c r="O3074" s="180">
        <f>VLOOKUP(D3074,Plan1!$B$2:$S$5570,15,)/1000</f>
        <v>5.2549999999999999</v>
      </c>
      <c r="P3074" s="180">
        <f>VLOOKUP(D3074,Plan1!$B$2:$S$5570,16,)/1000</f>
        <v>5.4249999999999998</v>
      </c>
      <c r="Q3074" s="180">
        <f>VLOOKUP(D3074,Plan1!$B$2:$S$5570,17,)/1000</f>
        <v>5.3639999999999999</v>
      </c>
      <c r="R3074" s="180">
        <f>VLOOKUP(D3074,Plan1!$B$2:$S$5570,18,)/1000</f>
        <v>5.4420000000000002</v>
      </c>
      <c r="S3074" s="180">
        <f>VLOOKUP(D3074,Plan1!$B$2:$S$5570,6,)/1000</f>
        <v>5.2270000000000003</v>
      </c>
    </row>
    <row r="3075" spans="1:19" x14ac:dyDescent="0.25">
      <c r="A3075" s="178">
        <v>30119</v>
      </c>
      <c r="B3075" s="178">
        <v>-111964</v>
      </c>
      <c r="C3075" s="178">
        <v>-615179</v>
      </c>
      <c r="D3075" s="178" t="s">
        <v>4398</v>
      </c>
      <c r="E3075" s="178" t="s">
        <v>167</v>
      </c>
      <c r="F3075" s="178" t="s">
        <v>4373</v>
      </c>
      <c r="G3075" s="180">
        <f>VLOOKUP(D3075,Plan1!$B$2:$S$5570,7,)/1000</f>
        <v>4.0860000000000003</v>
      </c>
      <c r="H3075" s="180">
        <f>VLOOKUP(D3075,Plan1!$B$2:$S$5570,8,)/1000</f>
        <v>4.2430000000000003</v>
      </c>
      <c r="I3075" s="180">
        <f>VLOOKUP(D3075,Plan1!$B$2:$S$5570,9,)/1000</f>
        <v>4.4420000000000002</v>
      </c>
      <c r="J3075" s="180">
        <f>VLOOKUP(D3075,Plan1!$B$2:$S$5570,10,)/1000</f>
        <v>4.6479999999999997</v>
      </c>
      <c r="K3075" s="180">
        <f>VLOOKUP(D3075,Plan1!$B$2:$S$5570,11,)/1000</f>
        <v>4.4169999999999998</v>
      </c>
      <c r="L3075" s="180">
        <f>VLOOKUP(D3075,Plan1!$B$2:$S$5570,12,)/1000</f>
        <v>4.8609999999999998</v>
      </c>
      <c r="M3075" s="180">
        <f>VLOOKUP(D3075,Plan1!$B$2:$S$5570,13,)/1000</f>
        <v>5.024</v>
      </c>
      <c r="N3075" s="180">
        <f>VLOOKUP(D3075,Plan1!$B$2:$S$5570,14,)/1000</f>
        <v>5.2539999999999996</v>
      </c>
      <c r="O3075" s="180">
        <f>VLOOKUP(D3075,Plan1!$B$2:$S$5570,15,)/1000</f>
        <v>4.9630000000000001</v>
      </c>
      <c r="P3075" s="180">
        <f>VLOOKUP(D3075,Plan1!$B$2:$S$5570,16,)/1000</f>
        <v>4.8929999999999998</v>
      </c>
      <c r="Q3075" s="180">
        <f>VLOOKUP(D3075,Plan1!$B$2:$S$5570,17,)/1000</f>
        <v>4.67</v>
      </c>
      <c r="R3075" s="180">
        <f>VLOOKUP(D3075,Plan1!$B$2:$S$5570,18,)/1000</f>
        <v>4.4379999999999997</v>
      </c>
      <c r="S3075" s="180">
        <f>VLOOKUP(D3075,Plan1!$B$2:$S$5570,6,)/1000</f>
        <v>4.6619999999999999</v>
      </c>
    </row>
    <row r="3076" spans="1:19" x14ac:dyDescent="0.25">
      <c r="A3076" s="178">
        <v>11223</v>
      </c>
      <c r="B3076" s="178">
        <v>-19979</v>
      </c>
      <c r="C3076" s="178">
        <v>-501369</v>
      </c>
      <c r="D3076" s="178" t="s">
        <v>5298</v>
      </c>
      <c r="E3076" s="178" t="s">
        <v>167</v>
      </c>
      <c r="F3076" s="178" t="s">
        <v>4704</v>
      </c>
      <c r="G3076" s="180">
        <f>VLOOKUP(D3076,Plan1!$B$2:$S$5570,7,)/1000</f>
        <v>5.2809999999999997</v>
      </c>
      <c r="H3076" s="180">
        <f>VLOOKUP(D3076,Plan1!$B$2:$S$5570,8,)/1000</f>
        <v>5.7779999999999996</v>
      </c>
      <c r="I3076" s="180">
        <f>VLOOKUP(D3076,Plan1!$B$2:$S$5570,9,)/1000</f>
        <v>5.5259999999999998</v>
      </c>
      <c r="J3076" s="180">
        <f>VLOOKUP(D3076,Plan1!$B$2:$S$5570,10,)/1000</f>
        <v>5.5679999999999996</v>
      </c>
      <c r="K3076" s="180">
        <f>VLOOKUP(D3076,Plan1!$B$2:$S$5570,11,)/1000</f>
        <v>5.1529999999999996</v>
      </c>
      <c r="L3076" s="180">
        <f>VLOOKUP(D3076,Plan1!$B$2:$S$5570,12,)/1000</f>
        <v>4.9059999999999997</v>
      </c>
      <c r="M3076" s="180">
        <f>VLOOKUP(D3076,Plan1!$B$2:$S$5570,13,)/1000</f>
        <v>5.1710000000000003</v>
      </c>
      <c r="N3076" s="180">
        <f>VLOOKUP(D3076,Plan1!$B$2:$S$5570,14,)/1000</f>
        <v>5.8239999999999998</v>
      </c>
      <c r="O3076" s="180">
        <f>VLOOKUP(D3076,Plan1!$B$2:$S$5570,15,)/1000</f>
        <v>5.4119999999999999</v>
      </c>
      <c r="P3076" s="180">
        <f>VLOOKUP(D3076,Plan1!$B$2:$S$5570,16,)/1000</f>
        <v>5.569</v>
      </c>
      <c r="Q3076" s="180">
        <f>VLOOKUP(D3076,Plan1!$B$2:$S$5570,17,)/1000</f>
        <v>5.47</v>
      </c>
      <c r="R3076" s="180">
        <f>VLOOKUP(D3076,Plan1!$B$2:$S$5570,18,)/1000</f>
        <v>5.516</v>
      </c>
      <c r="S3076" s="180">
        <f>VLOOKUP(D3076,Plan1!$B$2:$S$5570,6,)/1000</f>
        <v>5.4320000000000004</v>
      </c>
    </row>
    <row r="3077" spans="1:19" x14ac:dyDescent="0.25">
      <c r="A3077" s="178">
        <v>18213</v>
      </c>
      <c r="B3077" s="178">
        <v>-16252</v>
      </c>
      <c r="C3077" s="178">
        <v>-441626</v>
      </c>
      <c r="D3077" s="178" t="s">
        <v>2494</v>
      </c>
      <c r="E3077" s="178" t="s">
        <v>167</v>
      </c>
      <c r="F3077" s="178" t="s">
        <v>1727</v>
      </c>
      <c r="G3077" s="180">
        <f>VLOOKUP(D3077,Plan1!$B$2:$S$5570,7,)/1000</f>
        <v>5.7830000000000004</v>
      </c>
      <c r="H3077" s="180">
        <f>VLOOKUP(D3077,Plan1!$B$2:$S$5570,8,)/1000</f>
        <v>6.27</v>
      </c>
      <c r="I3077" s="180">
        <f>VLOOKUP(D3077,Plan1!$B$2:$S$5570,9,)/1000</f>
        <v>5.7279999999999998</v>
      </c>
      <c r="J3077" s="180">
        <f>VLOOKUP(D3077,Plan1!$B$2:$S$5570,10,)/1000</f>
        <v>6.0140000000000002</v>
      </c>
      <c r="K3077" s="180">
        <f>VLOOKUP(D3077,Plan1!$B$2:$S$5570,11,)/1000</f>
        <v>5.6929999999999996</v>
      </c>
      <c r="L3077" s="180">
        <f>VLOOKUP(D3077,Plan1!$B$2:$S$5570,12,)/1000</f>
        <v>5.5289999999999999</v>
      </c>
      <c r="M3077" s="180">
        <f>VLOOKUP(D3077,Plan1!$B$2:$S$5570,13,)/1000</f>
        <v>5.8819999999999997</v>
      </c>
      <c r="N3077" s="180">
        <f>VLOOKUP(D3077,Plan1!$B$2:$S$5570,14,)/1000</f>
        <v>6.5460000000000003</v>
      </c>
      <c r="O3077" s="180">
        <f>VLOOKUP(D3077,Plan1!$B$2:$S$5570,15,)/1000</f>
        <v>6.3540000000000001</v>
      </c>
      <c r="P3077" s="180">
        <f>VLOOKUP(D3077,Plan1!$B$2:$S$5570,16,)/1000</f>
        <v>5.8470000000000004</v>
      </c>
      <c r="Q3077" s="180">
        <f>VLOOKUP(D3077,Plan1!$B$2:$S$5570,17,)/1000</f>
        <v>5.0279999999999996</v>
      </c>
      <c r="R3077" s="180">
        <f>VLOOKUP(D3077,Plan1!$B$2:$S$5570,18,)/1000</f>
        <v>5.5250000000000004</v>
      </c>
      <c r="S3077" s="180">
        <f>VLOOKUP(D3077,Plan1!$B$2:$S$5570,6,)/1000</f>
        <v>5.85</v>
      </c>
    </row>
    <row r="3078" spans="1:19" x14ac:dyDescent="0.25">
      <c r="A3078" s="178">
        <v>4968</v>
      </c>
      <c r="B3078" s="178">
        <v>-242771</v>
      </c>
      <c r="C3078" s="178">
        <v>-474629</v>
      </c>
      <c r="D3078" s="178" t="s">
        <v>4721</v>
      </c>
      <c r="E3078" s="178" t="s">
        <v>167</v>
      </c>
      <c r="F3078" s="178" t="s">
        <v>4704</v>
      </c>
      <c r="G3078" s="180">
        <f>VLOOKUP(D3078,Plan1!$B$2:$S$5570,7,)/1000</f>
        <v>4.7</v>
      </c>
      <c r="H3078" s="180">
        <f>VLOOKUP(D3078,Plan1!$B$2:$S$5570,8,)/1000</f>
        <v>5.14</v>
      </c>
      <c r="I3078" s="180">
        <f>VLOOKUP(D3078,Plan1!$B$2:$S$5570,9,)/1000</f>
        <v>4.6929999999999996</v>
      </c>
      <c r="J3078" s="180">
        <f>VLOOKUP(D3078,Plan1!$B$2:$S$5570,10,)/1000</f>
        <v>4.4619999999999997</v>
      </c>
      <c r="K3078" s="180">
        <f>VLOOKUP(D3078,Plan1!$B$2:$S$5570,11,)/1000</f>
        <v>3.839</v>
      </c>
      <c r="L3078" s="180">
        <f>VLOOKUP(D3078,Plan1!$B$2:$S$5570,12,)/1000</f>
        <v>3.524</v>
      </c>
      <c r="M3078" s="180">
        <f>VLOOKUP(D3078,Plan1!$B$2:$S$5570,13,)/1000</f>
        <v>3.4820000000000002</v>
      </c>
      <c r="N3078" s="180">
        <f>VLOOKUP(D3078,Plan1!$B$2:$S$5570,14,)/1000</f>
        <v>4.0919999999999996</v>
      </c>
      <c r="O3078" s="180">
        <f>VLOOKUP(D3078,Plan1!$B$2:$S$5570,15,)/1000</f>
        <v>3.8039999999999998</v>
      </c>
      <c r="P3078" s="180">
        <f>VLOOKUP(D3078,Plan1!$B$2:$S$5570,16,)/1000</f>
        <v>3.802</v>
      </c>
      <c r="Q3078" s="180">
        <f>VLOOKUP(D3078,Plan1!$B$2:$S$5570,17,)/1000</f>
        <v>4.375</v>
      </c>
      <c r="R3078" s="180">
        <f>VLOOKUP(D3078,Plan1!$B$2:$S$5570,18,)/1000</f>
        <v>4.8410000000000002</v>
      </c>
      <c r="S3078" s="180">
        <f>VLOOKUP(D3078,Plan1!$B$2:$S$5570,6,)/1000</f>
        <v>4.2290000000000001</v>
      </c>
    </row>
    <row r="3079" spans="1:19" x14ac:dyDescent="0.25">
      <c r="A3079" s="178">
        <v>8847</v>
      </c>
      <c r="B3079" s="178">
        <v>-214153</v>
      </c>
      <c r="C3079" s="178">
        <v>-421942</v>
      </c>
      <c r="D3079" s="178" t="s">
        <v>3742</v>
      </c>
      <c r="E3079" s="178" t="s">
        <v>167</v>
      </c>
      <c r="F3079" s="178" t="s">
        <v>3664</v>
      </c>
      <c r="G3079" s="180">
        <f>VLOOKUP(D3079,Plan1!$B$2:$S$5570,7,)/1000</f>
        <v>5.3579999999999997</v>
      </c>
      <c r="H3079" s="180">
        <f>VLOOKUP(D3079,Plan1!$B$2:$S$5570,8,)/1000</f>
        <v>5.9029999999999996</v>
      </c>
      <c r="I3079" s="180">
        <f>VLOOKUP(D3079,Plan1!$B$2:$S$5570,9,)/1000</f>
        <v>5.2960000000000003</v>
      </c>
      <c r="J3079" s="180">
        <f>VLOOKUP(D3079,Plan1!$B$2:$S$5570,10,)/1000</f>
        <v>4.9870000000000001</v>
      </c>
      <c r="K3079" s="180">
        <f>VLOOKUP(D3079,Plan1!$B$2:$S$5570,11,)/1000</f>
        <v>4.5419999999999998</v>
      </c>
      <c r="L3079" s="180">
        <f>VLOOKUP(D3079,Plan1!$B$2:$S$5570,12,)/1000</f>
        <v>4.3920000000000003</v>
      </c>
      <c r="M3079" s="180">
        <f>VLOOKUP(D3079,Plan1!$B$2:$S$5570,13,)/1000</f>
        <v>4.4690000000000003</v>
      </c>
      <c r="N3079" s="180">
        <f>VLOOKUP(D3079,Plan1!$B$2:$S$5570,14,)/1000</f>
        <v>5.125</v>
      </c>
      <c r="O3079" s="180">
        <f>VLOOKUP(D3079,Plan1!$B$2:$S$5570,15,)/1000</f>
        <v>5.0910000000000002</v>
      </c>
      <c r="P3079" s="180">
        <f>VLOOKUP(D3079,Plan1!$B$2:$S$5570,16,)/1000</f>
        <v>5.0039999999999996</v>
      </c>
      <c r="Q3079" s="180">
        <f>VLOOKUP(D3079,Plan1!$B$2:$S$5570,17,)/1000</f>
        <v>4.5810000000000004</v>
      </c>
      <c r="R3079" s="180">
        <f>VLOOKUP(D3079,Plan1!$B$2:$S$5570,18,)/1000</f>
        <v>5.2009999999999996</v>
      </c>
      <c r="S3079" s="180">
        <f>VLOOKUP(D3079,Plan1!$B$2:$S$5570,6,)/1000</f>
        <v>4.9960000000000004</v>
      </c>
    </row>
    <row r="3080" spans="1:19" x14ac:dyDescent="0.25">
      <c r="A3080" s="178">
        <v>35527</v>
      </c>
      <c r="B3080" s="178">
        <v>-9566</v>
      </c>
      <c r="C3080" s="178">
        <v>-483934</v>
      </c>
      <c r="D3080" s="178" t="s">
        <v>5430</v>
      </c>
      <c r="E3080" s="178" t="s">
        <v>167</v>
      </c>
      <c r="F3080" s="178" t="s">
        <v>5370</v>
      </c>
      <c r="G3080" s="180">
        <f>VLOOKUP(D3080,Plan1!$B$2:$S$5570,7,)/1000</f>
        <v>4.7489999999999997</v>
      </c>
      <c r="H3080" s="180">
        <f>VLOOKUP(D3080,Plan1!$B$2:$S$5570,8,)/1000</f>
        <v>4.91</v>
      </c>
      <c r="I3080" s="180">
        <f>VLOOKUP(D3080,Plan1!$B$2:$S$5570,9,)/1000</f>
        <v>4.9039999999999999</v>
      </c>
      <c r="J3080" s="180">
        <f>VLOOKUP(D3080,Plan1!$B$2:$S$5570,10,)/1000</f>
        <v>5.16</v>
      </c>
      <c r="K3080" s="180">
        <f>VLOOKUP(D3080,Plan1!$B$2:$S$5570,11,)/1000</f>
        <v>5.4880000000000004</v>
      </c>
      <c r="L3080" s="180">
        <f>VLOOKUP(D3080,Plan1!$B$2:$S$5570,12,)/1000</f>
        <v>5.5990000000000002</v>
      </c>
      <c r="M3080" s="180">
        <f>VLOOKUP(D3080,Plan1!$B$2:$S$5570,13,)/1000</f>
        <v>5.7839999999999998</v>
      </c>
      <c r="N3080" s="180">
        <f>VLOOKUP(D3080,Plan1!$B$2:$S$5570,14,)/1000</f>
        <v>6.4349999999999996</v>
      </c>
      <c r="O3080" s="180">
        <f>VLOOKUP(D3080,Plan1!$B$2:$S$5570,15,)/1000</f>
        <v>5.915</v>
      </c>
      <c r="P3080" s="180">
        <f>VLOOKUP(D3080,Plan1!$B$2:$S$5570,16,)/1000</f>
        <v>5.2370000000000001</v>
      </c>
      <c r="Q3080" s="180">
        <f>VLOOKUP(D3080,Plan1!$B$2:$S$5570,17,)/1000</f>
        <v>4.8550000000000004</v>
      </c>
      <c r="R3080" s="180">
        <f>VLOOKUP(D3080,Plan1!$B$2:$S$5570,18,)/1000</f>
        <v>4.742</v>
      </c>
      <c r="S3080" s="180">
        <f>VLOOKUP(D3080,Plan1!$B$2:$S$5570,6,)/1000</f>
        <v>5.3150000000000004</v>
      </c>
    </row>
    <row r="3081" spans="1:19" x14ac:dyDescent="0.25">
      <c r="A3081" s="178">
        <v>47922</v>
      </c>
      <c r="B3081" s="178">
        <v>-6375</v>
      </c>
      <c r="C3081" s="178">
        <v>-443686</v>
      </c>
      <c r="D3081" s="178" t="s">
        <v>1321</v>
      </c>
      <c r="E3081" s="178" t="s">
        <v>167</v>
      </c>
      <c r="F3081" s="178" t="s">
        <v>1298</v>
      </c>
      <c r="G3081" s="180">
        <f>VLOOKUP(D3081,Plan1!$B$2:$S$5570,7,)/1000</f>
        <v>4.5750000000000002</v>
      </c>
      <c r="H3081" s="180">
        <f>VLOOKUP(D3081,Plan1!$B$2:$S$5570,8,)/1000</f>
        <v>4.8360000000000003</v>
      </c>
      <c r="I3081" s="180">
        <f>VLOOKUP(D3081,Plan1!$B$2:$S$5570,9,)/1000</f>
        <v>4.9370000000000003</v>
      </c>
      <c r="J3081" s="180">
        <f>VLOOKUP(D3081,Plan1!$B$2:$S$5570,10,)/1000</f>
        <v>5.0380000000000003</v>
      </c>
      <c r="K3081" s="180">
        <f>VLOOKUP(D3081,Plan1!$B$2:$S$5570,11,)/1000</f>
        <v>5.3310000000000004</v>
      </c>
      <c r="L3081" s="180">
        <f>VLOOKUP(D3081,Plan1!$B$2:$S$5570,12,)/1000</f>
        <v>5.6980000000000004</v>
      </c>
      <c r="M3081" s="180">
        <f>VLOOKUP(D3081,Plan1!$B$2:$S$5570,13,)/1000</f>
        <v>5.9340000000000002</v>
      </c>
      <c r="N3081" s="180">
        <f>VLOOKUP(D3081,Plan1!$B$2:$S$5570,14,)/1000</f>
        <v>6.4880000000000004</v>
      </c>
      <c r="O3081" s="180">
        <f>VLOOKUP(D3081,Plan1!$B$2:$S$5570,15,)/1000</f>
        <v>6.59</v>
      </c>
      <c r="P3081" s="180">
        <f>VLOOKUP(D3081,Plan1!$B$2:$S$5570,16,)/1000</f>
        <v>5.8280000000000003</v>
      </c>
      <c r="Q3081" s="180">
        <f>VLOOKUP(D3081,Plan1!$B$2:$S$5570,17,)/1000</f>
        <v>5.2469999999999999</v>
      </c>
      <c r="R3081" s="180">
        <f>VLOOKUP(D3081,Plan1!$B$2:$S$5570,18,)/1000</f>
        <v>4.8620000000000001</v>
      </c>
      <c r="S3081" s="180">
        <f>VLOOKUP(D3081,Plan1!$B$2:$S$5570,6,)/1000</f>
        <v>5.4470000000000001</v>
      </c>
    </row>
    <row r="3082" spans="1:19" x14ac:dyDescent="0.25">
      <c r="A3082" s="178">
        <v>5884</v>
      </c>
      <c r="B3082" s="178">
        <v>-232554</v>
      </c>
      <c r="C3082" s="178">
        <v>-527765</v>
      </c>
      <c r="D3082" s="178" t="s">
        <v>1321</v>
      </c>
      <c r="E3082" s="178" t="s">
        <v>167</v>
      </c>
      <c r="F3082" s="178" t="s">
        <v>2912</v>
      </c>
      <c r="G3082" s="180">
        <f>VLOOKUP(D3082,Plan1!$B$2:$S$5570,7,)/1000</f>
        <v>4.5750000000000002</v>
      </c>
      <c r="H3082" s="180">
        <f>VLOOKUP(D3082,Plan1!$B$2:$S$5570,8,)/1000</f>
        <v>4.8360000000000003</v>
      </c>
      <c r="I3082" s="180">
        <f>VLOOKUP(D3082,Plan1!$B$2:$S$5570,9,)/1000</f>
        <v>4.9370000000000003</v>
      </c>
      <c r="J3082" s="180">
        <f>VLOOKUP(D3082,Plan1!$B$2:$S$5570,10,)/1000</f>
        <v>5.0380000000000003</v>
      </c>
      <c r="K3082" s="180">
        <f>VLOOKUP(D3082,Plan1!$B$2:$S$5570,11,)/1000</f>
        <v>5.3310000000000004</v>
      </c>
      <c r="L3082" s="180">
        <f>VLOOKUP(D3082,Plan1!$B$2:$S$5570,12,)/1000</f>
        <v>5.6980000000000004</v>
      </c>
      <c r="M3082" s="180">
        <f>VLOOKUP(D3082,Plan1!$B$2:$S$5570,13,)/1000</f>
        <v>5.9340000000000002</v>
      </c>
      <c r="N3082" s="180">
        <f>VLOOKUP(D3082,Plan1!$B$2:$S$5570,14,)/1000</f>
        <v>6.4880000000000004</v>
      </c>
      <c r="O3082" s="180">
        <f>VLOOKUP(D3082,Plan1!$B$2:$S$5570,15,)/1000</f>
        <v>6.59</v>
      </c>
      <c r="P3082" s="180">
        <f>VLOOKUP(D3082,Plan1!$B$2:$S$5570,16,)/1000</f>
        <v>5.8280000000000003</v>
      </c>
      <c r="Q3082" s="180">
        <f>VLOOKUP(D3082,Plan1!$B$2:$S$5570,17,)/1000</f>
        <v>5.2469999999999999</v>
      </c>
      <c r="R3082" s="180">
        <f>VLOOKUP(D3082,Plan1!$B$2:$S$5570,18,)/1000</f>
        <v>4.8620000000000001</v>
      </c>
      <c r="S3082" s="180">
        <f>VLOOKUP(D3082,Plan1!$B$2:$S$5570,6,)/1000</f>
        <v>5.4470000000000001</v>
      </c>
    </row>
    <row r="3083" spans="1:19" x14ac:dyDescent="0.25">
      <c r="A3083" s="178">
        <v>9700</v>
      </c>
      <c r="B3083" s="178">
        <v>-208904</v>
      </c>
      <c r="C3083" s="178">
        <v>-423462</v>
      </c>
      <c r="D3083" s="178" t="s">
        <v>1980</v>
      </c>
      <c r="E3083" s="178" t="s">
        <v>167</v>
      </c>
      <c r="F3083" s="178" t="s">
        <v>1727</v>
      </c>
      <c r="G3083" s="180">
        <f>VLOOKUP(D3083,Plan1!$B$2:$S$5570,7,)/1000</f>
        <v>5.141</v>
      </c>
      <c r="H3083" s="180">
        <f>VLOOKUP(D3083,Plan1!$B$2:$S$5570,8,)/1000</f>
        <v>5.72</v>
      </c>
      <c r="I3083" s="180">
        <f>VLOOKUP(D3083,Plan1!$B$2:$S$5570,9,)/1000</f>
        <v>5.0529999999999999</v>
      </c>
      <c r="J3083" s="180">
        <f>VLOOKUP(D3083,Plan1!$B$2:$S$5570,10,)/1000</f>
        <v>4.9000000000000004</v>
      </c>
      <c r="K3083" s="180">
        <f>VLOOKUP(D3083,Plan1!$B$2:$S$5570,11,)/1000</f>
        <v>4.5199999999999996</v>
      </c>
      <c r="L3083" s="180">
        <f>VLOOKUP(D3083,Plan1!$B$2:$S$5570,12,)/1000</f>
        <v>4.5720000000000001</v>
      </c>
      <c r="M3083" s="180">
        <f>VLOOKUP(D3083,Plan1!$B$2:$S$5570,13,)/1000</f>
        <v>4.6559999999999997</v>
      </c>
      <c r="N3083" s="180">
        <f>VLOOKUP(D3083,Plan1!$B$2:$S$5570,14,)/1000</f>
        <v>5.3239999999999998</v>
      </c>
      <c r="O3083" s="180">
        <f>VLOOKUP(D3083,Plan1!$B$2:$S$5570,15,)/1000</f>
        <v>5.2030000000000003</v>
      </c>
      <c r="P3083" s="180">
        <f>VLOOKUP(D3083,Plan1!$B$2:$S$5570,16,)/1000</f>
        <v>4.8710000000000004</v>
      </c>
      <c r="Q3083" s="180">
        <f>VLOOKUP(D3083,Plan1!$B$2:$S$5570,17,)/1000</f>
        <v>4.3529999999999998</v>
      </c>
      <c r="R3083" s="180">
        <f>VLOOKUP(D3083,Plan1!$B$2:$S$5570,18,)/1000</f>
        <v>4.9279999999999999</v>
      </c>
      <c r="S3083" s="180">
        <f>VLOOKUP(D3083,Plan1!$B$2:$S$5570,6,)/1000</f>
        <v>4.9370000000000003</v>
      </c>
    </row>
    <row r="3084" spans="1:19" x14ac:dyDescent="0.25">
      <c r="A3084" s="178">
        <v>2971</v>
      </c>
      <c r="B3084" s="178">
        <v>-274974</v>
      </c>
      <c r="C3084" s="178">
        <v>-536895</v>
      </c>
      <c r="D3084" s="178" t="s">
        <v>4336</v>
      </c>
      <c r="E3084" s="178" t="s">
        <v>167</v>
      </c>
      <c r="F3084" s="178" t="s">
        <v>3898</v>
      </c>
      <c r="G3084" s="180">
        <f>VLOOKUP(D3084,Plan1!$B$2:$S$5570,7,)/1000</f>
        <v>5.6779999999999999</v>
      </c>
      <c r="H3084" s="180">
        <f>VLOOKUP(D3084,Plan1!$B$2:$S$5570,8,)/1000</f>
        <v>5.633</v>
      </c>
      <c r="I3084" s="180">
        <f>VLOOKUP(D3084,Plan1!$B$2:$S$5570,9,)/1000</f>
        <v>5.4909999999999997</v>
      </c>
      <c r="J3084" s="180">
        <f>VLOOKUP(D3084,Plan1!$B$2:$S$5570,10,)/1000</f>
        <v>4.8940000000000001</v>
      </c>
      <c r="K3084" s="180">
        <f>VLOOKUP(D3084,Plan1!$B$2:$S$5570,11,)/1000</f>
        <v>4.1020000000000003</v>
      </c>
      <c r="L3084" s="180">
        <f>VLOOKUP(D3084,Plan1!$B$2:$S$5570,12,)/1000</f>
        <v>3.496</v>
      </c>
      <c r="M3084" s="180">
        <f>VLOOKUP(D3084,Plan1!$B$2:$S$5570,13,)/1000</f>
        <v>3.96</v>
      </c>
      <c r="N3084" s="180">
        <f>VLOOKUP(D3084,Plan1!$B$2:$S$5570,14,)/1000</f>
        <v>4.6319999999999997</v>
      </c>
      <c r="O3084" s="180">
        <f>VLOOKUP(D3084,Plan1!$B$2:$S$5570,15,)/1000</f>
        <v>4.4130000000000003</v>
      </c>
      <c r="P3084" s="180">
        <f>VLOOKUP(D3084,Plan1!$B$2:$S$5570,16,)/1000</f>
        <v>5.0970000000000004</v>
      </c>
      <c r="Q3084" s="180">
        <f>VLOOKUP(D3084,Plan1!$B$2:$S$5570,17,)/1000</f>
        <v>5.6040000000000001</v>
      </c>
      <c r="R3084" s="180">
        <f>VLOOKUP(D3084,Plan1!$B$2:$S$5570,18,)/1000</f>
        <v>5.6710000000000003</v>
      </c>
      <c r="S3084" s="180">
        <f>VLOOKUP(D3084,Plan1!$B$2:$S$5570,6,)/1000</f>
        <v>4.8890000000000002</v>
      </c>
    </row>
    <row r="3085" spans="1:19" x14ac:dyDescent="0.25">
      <c r="A3085" s="178">
        <v>9183</v>
      </c>
      <c r="B3085" s="178">
        <v>-212026</v>
      </c>
      <c r="C3085" s="178">
        <v>-426126</v>
      </c>
      <c r="D3085" s="178" t="s">
        <v>1923</v>
      </c>
      <c r="E3085" s="178" t="s">
        <v>167</v>
      </c>
      <c r="F3085" s="178" t="s">
        <v>1727</v>
      </c>
      <c r="G3085" s="180">
        <f>VLOOKUP(D3085,Plan1!$B$2:$S$5570,7,)/1000</f>
        <v>5.1580000000000004</v>
      </c>
      <c r="H3085" s="180">
        <f>VLOOKUP(D3085,Plan1!$B$2:$S$5570,8,)/1000</f>
        <v>5.6849999999999996</v>
      </c>
      <c r="I3085" s="180">
        <f>VLOOKUP(D3085,Plan1!$B$2:$S$5570,9,)/1000</f>
        <v>5.0670000000000002</v>
      </c>
      <c r="J3085" s="180">
        <f>VLOOKUP(D3085,Plan1!$B$2:$S$5570,10,)/1000</f>
        <v>4.8789999999999996</v>
      </c>
      <c r="K3085" s="180">
        <f>VLOOKUP(D3085,Plan1!$B$2:$S$5570,11,)/1000</f>
        <v>4.4379999999999997</v>
      </c>
      <c r="L3085" s="180">
        <f>VLOOKUP(D3085,Plan1!$B$2:$S$5570,12,)/1000</f>
        <v>4.4370000000000003</v>
      </c>
      <c r="M3085" s="180">
        <f>VLOOKUP(D3085,Plan1!$B$2:$S$5570,13,)/1000</f>
        <v>4.532</v>
      </c>
      <c r="N3085" s="180">
        <f>VLOOKUP(D3085,Plan1!$B$2:$S$5570,14,)/1000</f>
        <v>5.1909999999999998</v>
      </c>
      <c r="O3085" s="180">
        <f>VLOOKUP(D3085,Plan1!$B$2:$S$5570,15,)/1000</f>
        <v>5.1180000000000003</v>
      </c>
      <c r="P3085" s="180">
        <f>VLOOKUP(D3085,Plan1!$B$2:$S$5570,16,)/1000</f>
        <v>4.952</v>
      </c>
      <c r="Q3085" s="180">
        <f>VLOOKUP(D3085,Plan1!$B$2:$S$5570,17,)/1000</f>
        <v>4.4950000000000001</v>
      </c>
      <c r="R3085" s="180">
        <f>VLOOKUP(D3085,Plan1!$B$2:$S$5570,18,)/1000</f>
        <v>5.01</v>
      </c>
      <c r="S3085" s="180">
        <f>VLOOKUP(D3085,Plan1!$B$2:$S$5570,6,)/1000</f>
        <v>4.9130000000000003</v>
      </c>
    </row>
    <row r="3086" spans="1:19" x14ac:dyDescent="0.25">
      <c r="A3086" s="178">
        <v>57953</v>
      </c>
      <c r="B3086" s="178">
        <v>-35692</v>
      </c>
      <c r="C3086" s="178">
        <v>-399684</v>
      </c>
      <c r="D3086" s="178" t="s">
        <v>948</v>
      </c>
      <c r="E3086" s="178" t="s">
        <v>167</v>
      </c>
      <c r="F3086" s="178" t="s">
        <v>792</v>
      </c>
      <c r="G3086" s="180">
        <f>VLOOKUP(D3086,Plan1!$B$2:$S$5570,7,)/1000</f>
        <v>5.0419999999999998</v>
      </c>
      <c r="H3086" s="180">
        <f>VLOOKUP(D3086,Plan1!$B$2:$S$5570,8,)/1000</f>
        <v>5.194</v>
      </c>
      <c r="I3086" s="180">
        <f>VLOOKUP(D3086,Plan1!$B$2:$S$5570,9,)/1000</f>
        <v>5.0960000000000001</v>
      </c>
      <c r="J3086" s="180">
        <f>VLOOKUP(D3086,Plan1!$B$2:$S$5570,10,)/1000</f>
        <v>4.8769999999999998</v>
      </c>
      <c r="K3086" s="180">
        <f>VLOOKUP(D3086,Plan1!$B$2:$S$5570,11,)/1000</f>
        <v>5.2640000000000002</v>
      </c>
      <c r="L3086" s="180">
        <f>VLOOKUP(D3086,Plan1!$B$2:$S$5570,12,)/1000</f>
        <v>5.25</v>
      </c>
      <c r="M3086" s="180">
        <f>VLOOKUP(D3086,Plan1!$B$2:$S$5570,13,)/1000</f>
        <v>5.4939999999999998</v>
      </c>
      <c r="N3086" s="180">
        <f>VLOOKUP(D3086,Plan1!$B$2:$S$5570,14,)/1000</f>
        <v>6.274</v>
      </c>
      <c r="O3086" s="180">
        <f>VLOOKUP(D3086,Plan1!$B$2:$S$5570,15,)/1000</f>
        <v>6.5449999999999999</v>
      </c>
      <c r="P3086" s="180">
        <f>VLOOKUP(D3086,Plan1!$B$2:$S$5570,16,)/1000</f>
        <v>6.3339999999999996</v>
      </c>
      <c r="Q3086" s="180">
        <f>VLOOKUP(D3086,Plan1!$B$2:$S$5570,17,)/1000</f>
        <v>6.0389999999999997</v>
      </c>
      <c r="R3086" s="180">
        <f>VLOOKUP(D3086,Plan1!$B$2:$S$5570,18,)/1000</f>
        <v>5.3239999999999998</v>
      </c>
      <c r="S3086" s="180">
        <f>VLOOKUP(D3086,Plan1!$B$2:$S$5570,6,)/1000</f>
        <v>5.5609999999999999</v>
      </c>
    </row>
    <row r="3087" spans="1:19" x14ac:dyDescent="0.25">
      <c r="A3087" s="178">
        <v>10801</v>
      </c>
      <c r="B3087" s="178">
        <v>-20236</v>
      </c>
      <c r="C3087" s="178">
        <v>-56375</v>
      </c>
      <c r="D3087" s="178" t="s">
        <v>1703</v>
      </c>
      <c r="E3087" s="178" t="s">
        <v>167</v>
      </c>
      <c r="F3087" s="178" t="s">
        <v>1651</v>
      </c>
      <c r="G3087" s="180">
        <f>VLOOKUP(D3087,Plan1!$B$2:$S$5570,7,)/1000</f>
        <v>5.2510000000000003</v>
      </c>
      <c r="H3087" s="180">
        <f>VLOOKUP(D3087,Plan1!$B$2:$S$5570,8,)/1000</f>
        <v>5.4509999999999996</v>
      </c>
      <c r="I3087" s="180">
        <f>VLOOKUP(D3087,Plan1!$B$2:$S$5570,9,)/1000</f>
        <v>5.48</v>
      </c>
      <c r="J3087" s="180">
        <f>VLOOKUP(D3087,Plan1!$B$2:$S$5570,10,)/1000</f>
        <v>5.4320000000000004</v>
      </c>
      <c r="K3087" s="180">
        <f>VLOOKUP(D3087,Plan1!$B$2:$S$5570,11,)/1000</f>
        <v>4.6669999999999998</v>
      </c>
      <c r="L3087" s="180">
        <f>VLOOKUP(D3087,Plan1!$B$2:$S$5570,12,)/1000</f>
        <v>4.5629999999999997</v>
      </c>
      <c r="M3087" s="180">
        <f>VLOOKUP(D3087,Plan1!$B$2:$S$5570,13,)/1000</f>
        <v>4.6749999999999998</v>
      </c>
      <c r="N3087" s="180">
        <f>VLOOKUP(D3087,Plan1!$B$2:$S$5570,14,)/1000</f>
        <v>5.3220000000000001</v>
      </c>
      <c r="O3087" s="180">
        <f>VLOOKUP(D3087,Plan1!$B$2:$S$5570,15,)/1000</f>
        <v>5.1539999999999999</v>
      </c>
      <c r="P3087" s="180">
        <f>VLOOKUP(D3087,Plan1!$B$2:$S$5570,16,)/1000</f>
        <v>5.33</v>
      </c>
      <c r="Q3087" s="180">
        <f>VLOOKUP(D3087,Plan1!$B$2:$S$5570,17,)/1000</f>
        <v>5.3979999999999997</v>
      </c>
      <c r="R3087" s="180">
        <f>VLOOKUP(D3087,Plan1!$B$2:$S$5570,18,)/1000</f>
        <v>5.49</v>
      </c>
      <c r="S3087" s="180">
        <f>VLOOKUP(D3087,Plan1!$B$2:$S$5570,6,)/1000</f>
        <v>5.1840000000000002</v>
      </c>
    </row>
    <row r="3088" spans="1:19" x14ac:dyDescent="0.25">
      <c r="A3088" s="178">
        <v>57907</v>
      </c>
      <c r="B3088" s="178">
        <v>-35635</v>
      </c>
      <c r="C3088" s="178">
        <v>-445818</v>
      </c>
      <c r="D3088" s="178" t="s">
        <v>1424</v>
      </c>
      <c r="E3088" s="178" t="s">
        <v>167</v>
      </c>
      <c r="F3088" s="178" t="s">
        <v>1298</v>
      </c>
      <c r="G3088" s="180">
        <f>VLOOKUP(D3088,Plan1!$B$2:$S$5570,7,)/1000</f>
        <v>4.6029999999999998</v>
      </c>
      <c r="H3088" s="180">
        <f>VLOOKUP(D3088,Plan1!$B$2:$S$5570,8,)/1000</f>
        <v>4.7939999999999996</v>
      </c>
      <c r="I3088" s="180">
        <f>VLOOKUP(D3088,Plan1!$B$2:$S$5570,9,)/1000</f>
        <v>4.8769999999999998</v>
      </c>
      <c r="J3088" s="180">
        <f>VLOOKUP(D3088,Plan1!$B$2:$S$5570,10,)/1000</f>
        <v>4.859</v>
      </c>
      <c r="K3088" s="180">
        <f>VLOOKUP(D3088,Plan1!$B$2:$S$5570,11,)/1000</f>
        <v>4.97</v>
      </c>
      <c r="L3088" s="180">
        <f>VLOOKUP(D3088,Plan1!$B$2:$S$5570,12,)/1000</f>
        <v>5.21</v>
      </c>
      <c r="M3088" s="180">
        <f>VLOOKUP(D3088,Plan1!$B$2:$S$5570,13,)/1000</f>
        <v>5.375</v>
      </c>
      <c r="N3088" s="180">
        <f>VLOOKUP(D3088,Plan1!$B$2:$S$5570,14,)/1000</f>
        <v>5.9160000000000004</v>
      </c>
      <c r="O3088" s="180">
        <f>VLOOKUP(D3088,Plan1!$B$2:$S$5570,15,)/1000</f>
        <v>6.0949999999999998</v>
      </c>
      <c r="P3088" s="180">
        <f>VLOOKUP(D3088,Plan1!$B$2:$S$5570,16,)/1000</f>
        <v>5.66</v>
      </c>
      <c r="Q3088" s="180">
        <f>VLOOKUP(D3088,Plan1!$B$2:$S$5570,17,)/1000</f>
        <v>5.2050000000000001</v>
      </c>
      <c r="R3088" s="180">
        <f>VLOOKUP(D3088,Plan1!$B$2:$S$5570,18,)/1000</f>
        <v>4.9269999999999996</v>
      </c>
      <c r="S3088" s="180">
        <f>VLOOKUP(D3088,Plan1!$B$2:$S$5570,6,)/1000</f>
        <v>5.2080000000000002</v>
      </c>
    </row>
    <row r="3089" spans="1:19" x14ac:dyDescent="0.25">
      <c r="A3089" s="178">
        <v>41351</v>
      </c>
      <c r="B3089" s="178">
        <v>-81216</v>
      </c>
      <c r="C3089" s="178">
        <v>-387392</v>
      </c>
      <c r="D3089" s="178" t="s">
        <v>3372</v>
      </c>
      <c r="E3089" s="178" t="s">
        <v>167</v>
      </c>
      <c r="F3089" s="178" t="s">
        <v>3284</v>
      </c>
      <c r="G3089" s="180">
        <f>VLOOKUP(D3089,Plan1!$B$2:$S$5570,7,)/1000</f>
        <v>5.9</v>
      </c>
      <c r="H3089" s="180">
        <f>VLOOKUP(D3089,Plan1!$B$2:$S$5570,8,)/1000</f>
        <v>5.8280000000000003</v>
      </c>
      <c r="I3089" s="180">
        <f>VLOOKUP(D3089,Plan1!$B$2:$S$5570,9,)/1000</f>
        <v>6.0149999999999997</v>
      </c>
      <c r="J3089" s="180">
        <f>VLOOKUP(D3089,Plan1!$B$2:$S$5570,10,)/1000</f>
        <v>5.7220000000000004</v>
      </c>
      <c r="K3089" s="180">
        <f>VLOOKUP(D3089,Plan1!$B$2:$S$5570,11,)/1000</f>
        <v>5.101</v>
      </c>
      <c r="L3089" s="180">
        <f>VLOOKUP(D3089,Plan1!$B$2:$S$5570,12,)/1000</f>
        <v>4.7110000000000003</v>
      </c>
      <c r="M3089" s="180">
        <f>VLOOKUP(D3089,Plan1!$B$2:$S$5570,13,)/1000</f>
        <v>4.968</v>
      </c>
      <c r="N3089" s="180">
        <f>VLOOKUP(D3089,Plan1!$B$2:$S$5570,14,)/1000</f>
        <v>5.718</v>
      </c>
      <c r="O3089" s="180">
        <f>VLOOKUP(D3089,Plan1!$B$2:$S$5570,15,)/1000</f>
        <v>6.4870000000000001</v>
      </c>
      <c r="P3089" s="180">
        <f>VLOOKUP(D3089,Plan1!$B$2:$S$5570,16,)/1000</f>
        <v>6.3810000000000002</v>
      </c>
      <c r="Q3089" s="180">
        <f>VLOOKUP(D3089,Plan1!$B$2:$S$5570,17,)/1000</f>
        <v>6.431</v>
      </c>
      <c r="R3089" s="180">
        <f>VLOOKUP(D3089,Plan1!$B$2:$S$5570,18,)/1000</f>
        <v>6.0419999999999998</v>
      </c>
      <c r="S3089" s="180">
        <f>VLOOKUP(D3089,Plan1!$B$2:$S$5570,6,)/1000</f>
        <v>5.7750000000000004</v>
      </c>
    </row>
    <row r="3090" spans="1:19" x14ac:dyDescent="0.25">
      <c r="A3090" s="178">
        <v>9269</v>
      </c>
      <c r="B3090" s="178">
        <v>-211318</v>
      </c>
      <c r="C3090" s="178">
        <v>-511039</v>
      </c>
      <c r="D3090" s="178" t="s">
        <v>5163</v>
      </c>
      <c r="E3090" s="178" t="s">
        <v>167</v>
      </c>
      <c r="F3090" s="178" t="s">
        <v>4704</v>
      </c>
      <c r="G3090" s="180">
        <f>VLOOKUP(D3090,Plan1!$B$2:$S$5570,7,)/1000</f>
        <v>5.306</v>
      </c>
      <c r="H3090" s="180">
        <f>VLOOKUP(D3090,Plan1!$B$2:$S$5570,8,)/1000</f>
        <v>5.6749999999999998</v>
      </c>
      <c r="I3090" s="180">
        <f>VLOOKUP(D3090,Plan1!$B$2:$S$5570,9,)/1000</f>
        <v>5.62</v>
      </c>
      <c r="J3090" s="180">
        <f>VLOOKUP(D3090,Plan1!$B$2:$S$5570,10,)/1000</f>
        <v>5.5419999999999998</v>
      </c>
      <c r="K3090" s="180">
        <f>VLOOKUP(D3090,Plan1!$B$2:$S$5570,11,)/1000</f>
        <v>4.9980000000000002</v>
      </c>
      <c r="L3090" s="180">
        <f>VLOOKUP(D3090,Plan1!$B$2:$S$5570,12,)/1000</f>
        <v>4.8150000000000004</v>
      </c>
      <c r="M3090" s="180">
        <f>VLOOKUP(D3090,Plan1!$B$2:$S$5570,13,)/1000</f>
        <v>4.9429999999999996</v>
      </c>
      <c r="N3090" s="180">
        <f>VLOOKUP(D3090,Plan1!$B$2:$S$5570,14,)/1000</f>
        <v>5.7969999999999997</v>
      </c>
      <c r="O3090" s="180">
        <f>VLOOKUP(D3090,Plan1!$B$2:$S$5570,15,)/1000</f>
        <v>5.3070000000000004</v>
      </c>
      <c r="P3090" s="180">
        <f>VLOOKUP(D3090,Plan1!$B$2:$S$5570,16,)/1000</f>
        <v>5.4589999999999996</v>
      </c>
      <c r="Q3090" s="180">
        <f>VLOOKUP(D3090,Plan1!$B$2:$S$5570,17,)/1000</f>
        <v>5.5510000000000002</v>
      </c>
      <c r="R3090" s="180">
        <f>VLOOKUP(D3090,Plan1!$B$2:$S$5570,18,)/1000</f>
        <v>5.5579999999999998</v>
      </c>
      <c r="S3090" s="180">
        <f>VLOOKUP(D3090,Plan1!$B$2:$S$5570,6,)/1000</f>
        <v>5.3810000000000002</v>
      </c>
    </row>
    <row r="3091" spans="1:19" x14ac:dyDescent="0.25">
      <c r="A3091" s="178">
        <v>30923</v>
      </c>
      <c r="B3091" s="178">
        <v>-109543</v>
      </c>
      <c r="C3091" s="178">
        <v>-405748</v>
      </c>
      <c r="D3091" s="178" t="s">
        <v>737</v>
      </c>
      <c r="E3091" s="178" t="s">
        <v>167</v>
      </c>
      <c r="F3091" s="178" t="s">
        <v>375</v>
      </c>
      <c r="G3091" s="180">
        <f>VLOOKUP(D3091,Plan1!$B$2:$S$5570,7,)/1000</f>
        <v>5.7880000000000003</v>
      </c>
      <c r="H3091" s="180">
        <f>VLOOKUP(D3091,Plan1!$B$2:$S$5570,8,)/1000</f>
        <v>5.7649999999999997</v>
      </c>
      <c r="I3091" s="180">
        <f>VLOOKUP(D3091,Plan1!$B$2:$S$5570,9,)/1000</f>
        <v>5.8529999999999998</v>
      </c>
      <c r="J3091" s="180">
        <f>VLOOKUP(D3091,Plan1!$B$2:$S$5570,10,)/1000</f>
        <v>5.0759999999999996</v>
      </c>
      <c r="K3091" s="180">
        <f>VLOOKUP(D3091,Plan1!$B$2:$S$5570,11,)/1000</f>
        <v>4.4450000000000003</v>
      </c>
      <c r="L3091" s="180">
        <f>VLOOKUP(D3091,Plan1!$B$2:$S$5570,12,)/1000</f>
        <v>4.2110000000000003</v>
      </c>
      <c r="M3091" s="180">
        <f>VLOOKUP(D3091,Plan1!$B$2:$S$5570,13,)/1000</f>
        <v>4.4320000000000004</v>
      </c>
      <c r="N3091" s="180">
        <f>VLOOKUP(D3091,Plan1!$B$2:$S$5570,14,)/1000</f>
        <v>5.0839999999999996</v>
      </c>
      <c r="O3091" s="180">
        <f>VLOOKUP(D3091,Plan1!$B$2:$S$5570,15,)/1000</f>
        <v>5.8090000000000002</v>
      </c>
      <c r="P3091" s="180">
        <f>VLOOKUP(D3091,Plan1!$B$2:$S$5570,16,)/1000</f>
        <v>5.6829999999999998</v>
      </c>
      <c r="Q3091" s="180">
        <f>VLOOKUP(D3091,Plan1!$B$2:$S$5570,17,)/1000</f>
        <v>5.6820000000000004</v>
      </c>
      <c r="R3091" s="180">
        <f>VLOOKUP(D3091,Plan1!$B$2:$S$5570,18,)/1000</f>
        <v>5.6390000000000002</v>
      </c>
      <c r="S3091" s="180">
        <f>VLOOKUP(D3091,Plan1!$B$2:$S$5570,6,)/1000</f>
        <v>5.2889999999999997</v>
      </c>
    </row>
    <row r="3092" spans="1:19" x14ac:dyDescent="0.25">
      <c r="A3092" s="178">
        <v>35896</v>
      </c>
      <c r="B3092" s="178">
        <v>-95295</v>
      </c>
      <c r="C3092" s="178">
        <v>-485926</v>
      </c>
      <c r="D3092" s="178" t="s">
        <v>5432</v>
      </c>
      <c r="E3092" s="178" t="s">
        <v>167</v>
      </c>
      <c r="F3092" s="178" t="s">
        <v>5370</v>
      </c>
      <c r="G3092" s="180">
        <f>VLOOKUP(D3092,Plan1!$B$2:$S$5570,7,)/1000</f>
        <v>4.7649999999999997</v>
      </c>
      <c r="H3092" s="180">
        <f>VLOOKUP(D3092,Plan1!$B$2:$S$5570,8,)/1000</f>
        <v>4.9269999999999996</v>
      </c>
      <c r="I3092" s="180">
        <f>VLOOKUP(D3092,Plan1!$B$2:$S$5570,9,)/1000</f>
        <v>4.8410000000000002</v>
      </c>
      <c r="J3092" s="180">
        <f>VLOOKUP(D3092,Plan1!$B$2:$S$5570,10,)/1000</f>
        <v>5.1120000000000001</v>
      </c>
      <c r="K3092" s="180">
        <f>VLOOKUP(D3092,Plan1!$B$2:$S$5570,11,)/1000</f>
        <v>5.4329999999999998</v>
      </c>
      <c r="L3092" s="180">
        <f>VLOOKUP(D3092,Plan1!$B$2:$S$5570,12,)/1000</f>
        <v>5.5609999999999999</v>
      </c>
      <c r="M3092" s="180">
        <f>VLOOKUP(D3092,Plan1!$B$2:$S$5570,13,)/1000</f>
        <v>5.734</v>
      </c>
      <c r="N3092" s="180">
        <f>VLOOKUP(D3092,Plan1!$B$2:$S$5570,14,)/1000</f>
        <v>6.3559999999999999</v>
      </c>
      <c r="O3092" s="180">
        <f>VLOOKUP(D3092,Plan1!$B$2:$S$5570,15,)/1000</f>
        <v>5.85</v>
      </c>
      <c r="P3092" s="180">
        <f>VLOOKUP(D3092,Plan1!$B$2:$S$5570,16,)/1000</f>
        <v>5.0839999999999996</v>
      </c>
      <c r="Q3092" s="180">
        <f>VLOOKUP(D3092,Plan1!$B$2:$S$5570,17,)/1000</f>
        <v>4.7830000000000004</v>
      </c>
      <c r="R3092" s="180">
        <f>VLOOKUP(D3092,Plan1!$B$2:$S$5570,18,)/1000</f>
        <v>4.6550000000000002</v>
      </c>
      <c r="S3092" s="180">
        <f>VLOOKUP(D3092,Plan1!$B$2:$S$5570,6,)/1000</f>
        <v>5.2590000000000003</v>
      </c>
    </row>
    <row r="3093" spans="1:19" x14ac:dyDescent="0.25">
      <c r="A3093" s="178">
        <v>22751</v>
      </c>
      <c r="B3093" s="178">
        <v>-142405</v>
      </c>
      <c r="C3093" s="178">
        <v>-407731</v>
      </c>
      <c r="D3093" s="178" t="s">
        <v>477</v>
      </c>
      <c r="E3093" s="178" t="s">
        <v>167</v>
      </c>
      <c r="F3093" s="178" t="s">
        <v>375</v>
      </c>
      <c r="G3093" s="180">
        <f>VLOOKUP(D3093,Plan1!$B$2:$S$5570,7,)/1000</f>
        <v>5.5640000000000001</v>
      </c>
      <c r="H3093" s="180">
        <f>VLOOKUP(D3093,Plan1!$B$2:$S$5570,8,)/1000</f>
        <v>5.7779999999999996</v>
      </c>
      <c r="I3093" s="180">
        <f>VLOOKUP(D3093,Plan1!$B$2:$S$5570,9,)/1000</f>
        <v>5.641</v>
      </c>
      <c r="J3093" s="180">
        <f>VLOOKUP(D3093,Plan1!$B$2:$S$5570,10,)/1000</f>
        <v>5.04</v>
      </c>
      <c r="K3093" s="180">
        <f>VLOOKUP(D3093,Plan1!$B$2:$S$5570,11,)/1000</f>
        <v>4.6740000000000004</v>
      </c>
      <c r="L3093" s="180">
        <f>VLOOKUP(D3093,Plan1!$B$2:$S$5570,12,)/1000</f>
        <v>4.306</v>
      </c>
      <c r="M3093" s="180">
        <f>VLOOKUP(D3093,Plan1!$B$2:$S$5570,13,)/1000</f>
        <v>4.468</v>
      </c>
      <c r="N3093" s="180">
        <f>VLOOKUP(D3093,Plan1!$B$2:$S$5570,14,)/1000</f>
        <v>4.992</v>
      </c>
      <c r="O3093" s="180">
        <f>VLOOKUP(D3093,Plan1!$B$2:$S$5570,15,)/1000</f>
        <v>5.6349999999999998</v>
      </c>
      <c r="P3093" s="180">
        <f>VLOOKUP(D3093,Plan1!$B$2:$S$5570,16,)/1000</f>
        <v>5.4889999999999999</v>
      </c>
      <c r="Q3093" s="180">
        <f>VLOOKUP(D3093,Plan1!$B$2:$S$5570,17,)/1000</f>
        <v>5.306</v>
      </c>
      <c r="R3093" s="180">
        <f>VLOOKUP(D3093,Plan1!$B$2:$S$5570,18,)/1000</f>
        <v>5.5890000000000004</v>
      </c>
      <c r="S3093" s="180">
        <f>VLOOKUP(D3093,Plan1!$B$2:$S$5570,6,)/1000</f>
        <v>5.2069999999999999</v>
      </c>
    </row>
    <row r="3094" spans="1:19" x14ac:dyDescent="0.25">
      <c r="A3094" s="178">
        <v>30702</v>
      </c>
      <c r="B3094" s="178">
        <v>-110294</v>
      </c>
      <c r="C3094" s="178">
        <v>-626701</v>
      </c>
      <c r="D3094" s="178" t="s">
        <v>4400</v>
      </c>
      <c r="E3094" s="178" t="s">
        <v>167</v>
      </c>
      <c r="F3094" s="178" t="s">
        <v>4373</v>
      </c>
      <c r="G3094" s="180">
        <f>VLOOKUP(D3094,Plan1!$B$2:$S$5570,7,)/1000</f>
        <v>4.1449999999999996</v>
      </c>
      <c r="H3094" s="180">
        <f>VLOOKUP(D3094,Plan1!$B$2:$S$5570,8,)/1000</f>
        <v>4.1859999999999999</v>
      </c>
      <c r="I3094" s="180">
        <f>VLOOKUP(D3094,Plan1!$B$2:$S$5570,9,)/1000</f>
        <v>4.3949999999999996</v>
      </c>
      <c r="J3094" s="180">
        <f>VLOOKUP(D3094,Plan1!$B$2:$S$5570,10,)/1000</f>
        <v>4.6619999999999999</v>
      </c>
      <c r="K3094" s="180">
        <f>VLOOKUP(D3094,Plan1!$B$2:$S$5570,11,)/1000</f>
        <v>4.3339999999999996</v>
      </c>
      <c r="L3094" s="180">
        <f>VLOOKUP(D3094,Plan1!$B$2:$S$5570,12,)/1000</f>
        <v>4.7910000000000004</v>
      </c>
      <c r="M3094" s="180">
        <f>VLOOKUP(D3094,Plan1!$B$2:$S$5570,13,)/1000</f>
        <v>4.9089999999999998</v>
      </c>
      <c r="N3094" s="180">
        <f>VLOOKUP(D3094,Plan1!$B$2:$S$5570,14,)/1000</f>
        <v>5.2229999999999999</v>
      </c>
      <c r="O3094" s="180">
        <f>VLOOKUP(D3094,Plan1!$B$2:$S$5570,15,)/1000</f>
        <v>5.0039999999999996</v>
      </c>
      <c r="P3094" s="180">
        <f>VLOOKUP(D3094,Plan1!$B$2:$S$5570,16,)/1000</f>
        <v>4.9859999999999998</v>
      </c>
      <c r="Q3094" s="180">
        <f>VLOOKUP(D3094,Plan1!$B$2:$S$5570,17,)/1000</f>
        <v>4.6829999999999998</v>
      </c>
      <c r="R3094" s="180">
        <f>VLOOKUP(D3094,Plan1!$B$2:$S$5570,18,)/1000</f>
        <v>4.3499999999999996</v>
      </c>
      <c r="S3094" s="180">
        <f>VLOOKUP(D3094,Plan1!$B$2:$S$5570,6,)/1000</f>
        <v>4.6390000000000002</v>
      </c>
    </row>
    <row r="3095" spans="1:19" x14ac:dyDescent="0.25">
      <c r="A3095" s="178">
        <v>7227</v>
      </c>
      <c r="B3095" s="178">
        <v>-222909</v>
      </c>
      <c r="C3095" s="178">
        <v>-519088</v>
      </c>
      <c r="D3095" s="178" t="s">
        <v>4982</v>
      </c>
      <c r="E3095" s="178" t="s">
        <v>167</v>
      </c>
      <c r="F3095" s="178" t="s">
        <v>4704</v>
      </c>
      <c r="G3095" s="180">
        <f>VLOOKUP(D3095,Plan1!$B$2:$S$5570,7,)/1000</f>
        <v>5.4089999999999998</v>
      </c>
      <c r="H3095" s="180">
        <f>VLOOKUP(D3095,Plan1!$B$2:$S$5570,8,)/1000</f>
        <v>5.7009999999999996</v>
      </c>
      <c r="I3095" s="180">
        <f>VLOOKUP(D3095,Plan1!$B$2:$S$5570,9,)/1000</f>
        <v>5.6479999999999997</v>
      </c>
      <c r="J3095" s="180">
        <f>VLOOKUP(D3095,Plan1!$B$2:$S$5570,10,)/1000</f>
        <v>5.4669999999999996</v>
      </c>
      <c r="K3095" s="180">
        <f>VLOOKUP(D3095,Plan1!$B$2:$S$5570,11,)/1000</f>
        <v>4.7629999999999999</v>
      </c>
      <c r="L3095" s="180">
        <f>VLOOKUP(D3095,Plan1!$B$2:$S$5570,12,)/1000</f>
        <v>4.5620000000000003</v>
      </c>
      <c r="M3095" s="180">
        <f>VLOOKUP(D3095,Plan1!$B$2:$S$5570,13,)/1000</f>
        <v>4.7329999999999997</v>
      </c>
      <c r="N3095" s="180">
        <f>VLOOKUP(D3095,Plan1!$B$2:$S$5570,14,)/1000</f>
        <v>5.5830000000000002</v>
      </c>
      <c r="O3095" s="180">
        <f>VLOOKUP(D3095,Plan1!$B$2:$S$5570,15,)/1000</f>
        <v>5.1719999999999997</v>
      </c>
      <c r="P3095" s="180">
        <f>VLOOKUP(D3095,Plan1!$B$2:$S$5570,16,)/1000</f>
        <v>5.4260000000000002</v>
      </c>
      <c r="Q3095" s="180">
        <f>VLOOKUP(D3095,Plan1!$B$2:$S$5570,17,)/1000</f>
        <v>5.585</v>
      </c>
      <c r="R3095" s="180">
        <f>VLOOKUP(D3095,Plan1!$B$2:$S$5570,18,)/1000</f>
        <v>5.68</v>
      </c>
      <c r="S3095" s="180">
        <f>VLOOKUP(D3095,Plan1!$B$2:$S$5570,6,)/1000</f>
        <v>5.3109999999999999</v>
      </c>
    </row>
    <row r="3096" spans="1:19" x14ac:dyDescent="0.25">
      <c r="A3096" s="178">
        <v>6248</v>
      </c>
      <c r="B3096" s="178">
        <v>-229661</v>
      </c>
      <c r="C3096" s="178">
        <v>-51485</v>
      </c>
      <c r="D3096" s="178" t="s">
        <v>3252</v>
      </c>
      <c r="E3096" s="178" t="s">
        <v>167</v>
      </c>
      <c r="F3096" s="178" t="s">
        <v>2912</v>
      </c>
      <c r="G3096" s="180">
        <f>VLOOKUP(D3096,Plan1!$B$2:$S$5570,7,)/1000</f>
        <v>5.3010000000000002</v>
      </c>
      <c r="H3096" s="180">
        <f>VLOOKUP(D3096,Plan1!$B$2:$S$5570,8,)/1000</f>
        <v>5.6379999999999999</v>
      </c>
      <c r="I3096" s="180">
        <f>VLOOKUP(D3096,Plan1!$B$2:$S$5570,9,)/1000</f>
        <v>5.6429999999999998</v>
      </c>
      <c r="J3096" s="180">
        <f>VLOOKUP(D3096,Plan1!$B$2:$S$5570,10,)/1000</f>
        <v>5.4630000000000001</v>
      </c>
      <c r="K3096" s="180">
        <f>VLOOKUP(D3096,Plan1!$B$2:$S$5570,11,)/1000</f>
        <v>4.63</v>
      </c>
      <c r="L3096" s="180">
        <f>VLOOKUP(D3096,Plan1!$B$2:$S$5570,12,)/1000</f>
        <v>4.47</v>
      </c>
      <c r="M3096" s="180">
        <f>VLOOKUP(D3096,Plan1!$B$2:$S$5570,13,)/1000</f>
        <v>4.6769999999999996</v>
      </c>
      <c r="N3096" s="180">
        <f>VLOOKUP(D3096,Plan1!$B$2:$S$5570,14,)/1000</f>
        <v>5.5030000000000001</v>
      </c>
      <c r="O3096" s="180">
        <f>VLOOKUP(D3096,Plan1!$B$2:$S$5570,15,)/1000</f>
        <v>5.15</v>
      </c>
      <c r="P3096" s="180">
        <f>VLOOKUP(D3096,Plan1!$B$2:$S$5570,16,)/1000</f>
        <v>5.3369999999999997</v>
      </c>
      <c r="Q3096" s="180">
        <f>VLOOKUP(D3096,Plan1!$B$2:$S$5570,17,)/1000</f>
        <v>5.617</v>
      </c>
      <c r="R3096" s="180">
        <f>VLOOKUP(D3096,Plan1!$B$2:$S$5570,18,)/1000</f>
        <v>5.6029999999999998</v>
      </c>
      <c r="S3096" s="180">
        <f>VLOOKUP(D3096,Plan1!$B$2:$S$5570,6,)/1000</f>
        <v>5.2530000000000001</v>
      </c>
    </row>
    <row r="3097" spans="1:19" x14ac:dyDescent="0.25">
      <c r="A3097" s="178">
        <v>9801</v>
      </c>
      <c r="B3097" s="178">
        <v>-208173</v>
      </c>
      <c r="C3097" s="178">
        <v>-49521</v>
      </c>
      <c r="D3097" s="178" t="s">
        <v>5209</v>
      </c>
      <c r="E3097" s="178" t="s">
        <v>167</v>
      </c>
      <c r="F3097" s="178" t="s">
        <v>4704</v>
      </c>
      <c r="G3097" s="180">
        <f>VLOOKUP(D3097,Plan1!$B$2:$S$5570,7,)/1000</f>
        <v>5.2859999999999996</v>
      </c>
      <c r="H3097" s="180">
        <f>VLOOKUP(D3097,Plan1!$B$2:$S$5570,8,)/1000</f>
        <v>5.5919999999999996</v>
      </c>
      <c r="I3097" s="180">
        <f>VLOOKUP(D3097,Plan1!$B$2:$S$5570,9,)/1000</f>
        <v>5.3680000000000003</v>
      </c>
      <c r="J3097" s="180">
        <f>VLOOKUP(D3097,Plan1!$B$2:$S$5570,10,)/1000</f>
        <v>5.508</v>
      </c>
      <c r="K3097" s="180">
        <f>VLOOKUP(D3097,Plan1!$B$2:$S$5570,11,)/1000</f>
        <v>5.0069999999999997</v>
      </c>
      <c r="L3097" s="180">
        <f>VLOOKUP(D3097,Plan1!$B$2:$S$5570,12,)/1000</f>
        <v>4.91</v>
      </c>
      <c r="M3097" s="180">
        <f>VLOOKUP(D3097,Plan1!$B$2:$S$5570,13,)/1000</f>
        <v>5.1509999999999998</v>
      </c>
      <c r="N3097" s="180">
        <f>VLOOKUP(D3097,Plan1!$B$2:$S$5570,14,)/1000</f>
        <v>5.8890000000000002</v>
      </c>
      <c r="O3097" s="180">
        <f>VLOOKUP(D3097,Plan1!$B$2:$S$5570,15,)/1000</f>
        <v>5.4059999999999997</v>
      </c>
      <c r="P3097" s="180">
        <f>VLOOKUP(D3097,Plan1!$B$2:$S$5570,16,)/1000</f>
        <v>5.4880000000000004</v>
      </c>
      <c r="Q3097" s="180">
        <f>VLOOKUP(D3097,Plan1!$B$2:$S$5570,17,)/1000</f>
        <v>5.4349999999999996</v>
      </c>
      <c r="R3097" s="180">
        <f>VLOOKUP(D3097,Plan1!$B$2:$S$5570,18,)/1000</f>
        <v>5.4489999999999998</v>
      </c>
      <c r="S3097" s="180">
        <f>VLOOKUP(D3097,Plan1!$B$2:$S$5570,6,)/1000</f>
        <v>5.3739999999999997</v>
      </c>
    </row>
    <row r="3098" spans="1:19" x14ac:dyDescent="0.25">
      <c r="A3098" s="178">
        <v>19357</v>
      </c>
      <c r="B3098" s="178">
        <v>-156746</v>
      </c>
      <c r="C3098" s="178">
        <v>-580896</v>
      </c>
      <c r="D3098" s="178" t="s">
        <v>1538</v>
      </c>
      <c r="E3098" s="178" t="s">
        <v>167</v>
      </c>
      <c r="F3098" s="178" t="s">
        <v>1511</v>
      </c>
      <c r="G3098" s="180">
        <f>VLOOKUP(D3098,Plan1!$B$2:$S$5570,7,)/1000</f>
        <v>4.9790000000000001</v>
      </c>
      <c r="H3098" s="180">
        <f>VLOOKUP(D3098,Plan1!$B$2:$S$5570,8,)/1000</f>
        <v>4.9889999999999999</v>
      </c>
      <c r="I3098" s="180">
        <f>VLOOKUP(D3098,Plan1!$B$2:$S$5570,9,)/1000</f>
        <v>5.0780000000000003</v>
      </c>
      <c r="J3098" s="180">
        <f>VLOOKUP(D3098,Plan1!$B$2:$S$5570,10,)/1000</f>
        <v>5.1340000000000003</v>
      </c>
      <c r="K3098" s="180">
        <f>VLOOKUP(D3098,Plan1!$B$2:$S$5570,11,)/1000</f>
        <v>4.7119999999999997</v>
      </c>
      <c r="L3098" s="180">
        <f>VLOOKUP(D3098,Plan1!$B$2:$S$5570,12,)/1000</f>
        <v>4.9349999999999996</v>
      </c>
      <c r="M3098" s="180">
        <f>VLOOKUP(D3098,Plan1!$B$2:$S$5570,13,)/1000</f>
        <v>4.984</v>
      </c>
      <c r="N3098" s="180">
        <f>VLOOKUP(D3098,Plan1!$B$2:$S$5570,14,)/1000</f>
        <v>5.593</v>
      </c>
      <c r="O3098" s="180">
        <f>VLOOKUP(D3098,Plan1!$B$2:$S$5570,15,)/1000</f>
        <v>5.2160000000000002</v>
      </c>
      <c r="P3098" s="180">
        <f>VLOOKUP(D3098,Plan1!$B$2:$S$5570,16,)/1000</f>
        <v>5.0979999999999999</v>
      </c>
      <c r="Q3098" s="180">
        <f>VLOOKUP(D3098,Plan1!$B$2:$S$5570,17,)/1000</f>
        <v>5.0129999999999999</v>
      </c>
      <c r="R3098" s="180">
        <f>VLOOKUP(D3098,Plan1!$B$2:$S$5570,18,)/1000</f>
        <v>5.01</v>
      </c>
      <c r="S3098" s="180">
        <f>VLOOKUP(D3098,Plan1!$B$2:$S$5570,6,)/1000</f>
        <v>5.0620000000000003</v>
      </c>
    </row>
    <row r="3099" spans="1:19" x14ac:dyDescent="0.25">
      <c r="A3099" s="178">
        <v>10154</v>
      </c>
      <c r="B3099" s="178">
        <v>-20617</v>
      </c>
      <c r="C3099" s="178">
        <v>-494639</v>
      </c>
      <c r="D3099" s="178" t="s">
        <v>5232</v>
      </c>
      <c r="E3099" s="178" t="s">
        <v>167</v>
      </c>
      <c r="F3099" s="178" t="s">
        <v>4704</v>
      </c>
      <c r="G3099" s="180">
        <f>VLOOKUP(D3099,Plan1!$B$2:$S$5570,7,)/1000</f>
        <v>5.2110000000000003</v>
      </c>
      <c r="H3099" s="180">
        <f>VLOOKUP(D3099,Plan1!$B$2:$S$5570,8,)/1000</f>
        <v>5.6180000000000003</v>
      </c>
      <c r="I3099" s="180">
        <f>VLOOKUP(D3099,Plan1!$B$2:$S$5570,9,)/1000</f>
        <v>5.3570000000000002</v>
      </c>
      <c r="J3099" s="180">
        <f>VLOOKUP(D3099,Plan1!$B$2:$S$5570,10,)/1000</f>
        <v>5.5759999999999996</v>
      </c>
      <c r="K3099" s="180">
        <f>VLOOKUP(D3099,Plan1!$B$2:$S$5570,11,)/1000</f>
        <v>5.0650000000000004</v>
      </c>
      <c r="L3099" s="180">
        <f>VLOOKUP(D3099,Plan1!$B$2:$S$5570,12,)/1000</f>
        <v>4.9770000000000003</v>
      </c>
      <c r="M3099" s="180">
        <f>VLOOKUP(D3099,Plan1!$B$2:$S$5570,13,)/1000</f>
        <v>5.17</v>
      </c>
      <c r="N3099" s="180">
        <f>VLOOKUP(D3099,Plan1!$B$2:$S$5570,14,)/1000</f>
        <v>5.9210000000000003</v>
      </c>
      <c r="O3099" s="180">
        <f>VLOOKUP(D3099,Plan1!$B$2:$S$5570,15,)/1000</f>
        <v>5.4279999999999999</v>
      </c>
      <c r="P3099" s="180">
        <f>VLOOKUP(D3099,Plan1!$B$2:$S$5570,16,)/1000</f>
        <v>5.47</v>
      </c>
      <c r="Q3099" s="180">
        <f>VLOOKUP(D3099,Plan1!$B$2:$S$5570,17,)/1000</f>
        <v>5.4180000000000001</v>
      </c>
      <c r="R3099" s="180">
        <f>VLOOKUP(D3099,Plan1!$B$2:$S$5570,18,)/1000</f>
        <v>5.4260000000000002</v>
      </c>
      <c r="S3099" s="180">
        <f>VLOOKUP(D3099,Plan1!$B$2:$S$5570,6,)/1000</f>
        <v>5.3860000000000001</v>
      </c>
    </row>
    <row r="3100" spans="1:19" x14ac:dyDescent="0.25">
      <c r="A3100" s="178">
        <v>21640</v>
      </c>
      <c r="B3100" s="178">
        <v>-147431</v>
      </c>
      <c r="C3100" s="178">
        <v>-444177</v>
      </c>
      <c r="D3100" s="178" t="s">
        <v>2563</v>
      </c>
      <c r="E3100" s="178" t="s">
        <v>167</v>
      </c>
      <c r="F3100" s="178" t="s">
        <v>1727</v>
      </c>
      <c r="G3100" s="180">
        <f>VLOOKUP(D3100,Plan1!$B$2:$S$5570,7,)/1000</f>
        <v>5.8040000000000003</v>
      </c>
      <c r="H3100" s="180">
        <f>VLOOKUP(D3100,Plan1!$B$2:$S$5570,8,)/1000</f>
        <v>6.3079999999999998</v>
      </c>
      <c r="I3100" s="180">
        <f>VLOOKUP(D3100,Plan1!$B$2:$S$5570,9,)/1000</f>
        <v>5.8159999999999998</v>
      </c>
      <c r="J3100" s="180">
        <f>VLOOKUP(D3100,Plan1!$B$2:$S$5570,10,)/1000</f>
        <v>6.0709999999999997</v>
      </c>
      <c r="K3100" s="180">
        <f>VLOOKUP(D3100,Plan1!$B$2:$S$5570,11,)/1000</f>
        <v>5.7619999999999996</v>
      </c>
      <c r="L3100" s="180">
        <f>VLOOKUP(D3100,Plan1!$B$2:$S$5570,12,)/1000</f>
        <v>5.7050000000000001</v>
      </c>
      <c r="M3100" s="180">
        <f>VLOOKUP(D3100,Plan1!$B$2:$S$5570,13,)/1000</f>
        <v>6.1310000000000002</v>
      </c>
      <c r="N3100" s="180">
        <f>VLOOKUP(D3100,Plan1!$B$2:$S$5570,14,)/1000</f>
        <v>6.5830000000000002</v>
      </c>
      <c r="O3100" s="180">
        <f>VLOOKUP(D3100,Plan1!$B$2:$S$5570,15,)/1000</f>
        <v>6.5119999999999996</v>
      </c>
      <c r="P3100" s="180">
        <f>VLOOKUP(D3100,Plan1!$B$2:$S$5570,16,)/1000</f>
        <v>6.016</v>
      </c>
      <c r="Q3100" s="180">
        <f>VLOOKUP(D3100,Plan1!$B$2:$S$5570,17,)/1000</f>
        <v>5.1970000000000001</v>
      </c>
      <c r="R3100" s="180">
        <f>VLOOKUP(D3100,Plan1!$B$2:$S$5570,18,)/1000</f>
        <v>5.633</v>
      </c>
      <c r="S3100" s="180">
        <f>VLOOKUP(D3100,Plan1!$B$2:$S$5570,6,)/1000</f>
        <v>5.9610000000000003</v>
      </c>
    </row>
    <row r="3101" spans="1:19" x14ac:dyDescent="0.25">
      <c r="A3101" s="178">
        <v>3186</v>
      </c>
      <c r="B3101" s="178">
        <v>-272011</v>
      </c>
      <c r="C3101" s="178">
        <v>-500688</v>
      </c>
      <c r="D3101" s="178" t="s">
        <v>4553</v>
      </c>
      <c r="E3101" s="178" t="s">
        <v>167</v>
      </c>
      <c r="F3101" s="178" t="s">
        <v>4434</v>
      </c>
      <c r="G3101" s="180">
        <f>VLOOKUP(D3101,Plan1!$B$2:$S$5570,7,)/1000</f>
        <v>4.8689999999999998</v>
      </c>
      <c r="H3101" s="180">
        <f>VLOOKUP(D3101,Plan1!$B$2:$S$5570,8,)/1000</f>
        <v>4.9550000000000001</v>
      </c>
      <c r="I3101" s="180">
        <f>VLOOKUP(D3101,Plan1!$B$2:$S$5570,9,)/1000</f>
        <v>4.7889999999999997</v>
      </c>
      <c r="J3101" s="180">
        <f>VLOOKUP(D3101,Plan1!$B$2:$S$5570,10,)/1000</f>
        <v>4.258</v>
      </c>
      <c r="K3101" s="180">
        <f>VLOOKUP(D3101,Plan1!$B$2:$S$5570,11,)/1000</f>
        <v>3.6640000000000001</v>
      </c>
      <c r="L3101" s="180">
        <f>VLOOKUP(D3101,Plan1!$B$2:$S$5570,12,)/1000</f>
        <v>3.0819999999999999</v>
      </c>
      <c r="M3101" s="180">
        <f>VLOOKUP(D3101,Plan1!$B$2:$S$5570,13,)/1000</f>
        <v>3.25</v>
      </c>
      <c r="N3101" s="180">
        <f>VLOOKUP(D3101,Plan1!$B$2:$S$5570,14,)/1000</f>
        <v>4.0549999999999997</v>
      </c>
      <c r="O3101" s="180">
        <f>VLOOKUP(D3101,Plan1!$B$2:$S$5570,15,)/1000</f>
        <v>3.7389999999999999</v>
      </c>
      <c r="P3101" s="180">
        <f>VLOOKUP(D3101,Plan1!$B$2:$S$5570,16,)/1000</f>
        <v>3.9329999999999998</v>
      </c>
      <c r="Q3101" s="180">
        <f>VLOOKUP(D3101,Plan1!$B$2:$S$5570,17,)/1000</f>
        <v>4.8780000000000001</v>
      </c>
      <c r="R3101" s="180">
        <f>VLOOKUP(D3101,Plan1!$B$2:$S$5570,18,)/1000</f>
        <v>4.92</v>
      </c>
      <c r="S3101" s="180">
        <f>VLOOKUP(D3101,Plan1!$B$2:$S$5570,6,)/1000</f>
        <v>4.1989999999999998</v>
      </c>
    </row>
    <row r="3102" spans="1:19" x14ac:dyDescent="0.25">
      <c r="A3102" s="178">
        <v>62244</v>
      </c>
      <c r="B3102" s="178">
        <v>-20672</v>
      </c>
      <c r="C3102" s="178">
        <v>-447847</v>
      </c>
      <c r="D3102" s="178" t="s">
        <v>1493</v>
      </c>
      <c r="E3102" s="178" t="s">
        <v>167</v>
      </c>
      <c r="F3102" s="178" t="s">
        <v>1298</v>
      </c>
      <c r="G3102" s="180">
        <f>VLOOKUP(D3102,Plan1!$B$2:$S$5570,7,)/1000</f>
        <v>4.6550000000000002</v>
      </c>
      <c r="H3102" s="180">
        <f>VLOOKUP(D3102,Plan1!$B$2:$S$5570,8,)/1000</f>
        <v>4.66</v>
      </c>
      <c r="I3102" s="180">
        <f>VLOOKUP(D3102,Plan1!$B$2:$S$5570,9,)/1000</f>
        <v>4.569</v>
      </c>
      <c r="J3102" s="180">
        <f>VLOOKUP(D3102,Plan1!$B$2:$S$5570,10,)/1000</f>
        <v>4.4829999999999997</v>
      </c>
      <c r="K3102" s="180">
        <f>VLOOKUP(D3102,Plan1!$B$2:$S$5570,11,)/1000</f>
        <v>4.7300000000000004</v>
      </c>
      <c r="L3102" s="180">
        <f>VLOOKUP(D3102,Plan1!$B$2:$S$5570,12,)/1000</f>
        <v>5.0339999999999998</v>
      </c>
      <c r="M3102" s="180">
        <f>VLOOKUP(D3102,Plan1!$B$2:$S$5570,13,)/1000</f>
        <v>5.1609999999999996</v>
      </c>
      <c r="N3102" s="180">
        <f>VLOOKUP(D3102,Plan1!$B$2:$S$5570,14,)/1000</f>
        <v>5.6360000000000001</v>
      </c>
      <c r="O3102" s="180">
        <f>VLOOKUP(D3102,Plan1!$B$2:$S$5570,15,)/1000</f>
        <v>5.742</v>
      </c>
      <c r="P3102" s="180">
        <f>VLOOKUP(D3102,Plan1!$B$2:$S$5570,16,)/1000</f>
        <v>5.4329999999999998</v>
      </c>
      <c r="Q3102" s="180">
        <f>VLOOKUP(D3102,Plan1!$B$2:$S$5570,17,)/1000</f>
        <v>5.298</v>
      </c>
      <c r="R3102" s="180">
        <f>VLOOKUP(D3102,Plan1!$B$2:$S$5570,18,)/1000</f>
        <v>4.97</v>
      </c>
      <c r="S3102" s="180">
        <f>VLOOKUP(D3102,Plan1!$B$2:$S$5570,6,)/1000</f>
        <v>5.0309999999999997</v>
      </c>
    </row>
    <row r="3103" spans="1:19" x14ac:dyDescent="0.25">
      <c r="A3103" s="178">
        <v>4333</v>
      </c>
      <c r="B3103" s="178">
        <v>-250923</v>
      </c>
      <c r="C3103" s="178">
        <v>-542481</v>
      </c>
      <c r="D3103" s="178" t="s">
        <v>3030</v>
      </c>
      <c r="E3103" s="178" t="s">
        <v>167</v>
      </c>
      <c r="F3103" s="178" t="s">
        <v>2912</v>
      </c>
      <c r="G3103" s="180">
        <f>VLOOKUP(D3103,Plan1!$B$2:$S$5570,7,)/1000</f>
        <v>5.5750000000000002</v>
      </c>
      <c r="H3103" s="180">
        <f>VLOOKUP(D3103,Plan1!$B$2:$S$5570,8,)/1000</f>
        <v>5.53</v>
      </c>
      <c r="I3103" s="180">
        <f>VLOOKUP(D3103,Plan1!$B$2:$S$5570,9,)/1000</f>
        <v>5.61</v>
      </c>
      <c r="J3103" s="180">
        <f>VLOOKUP(D3103,Plan1!$B$2:$S$5570,10,)/1000</f>
        <v>5.0060000000000002</v>
      </c>
      <c r="K3103" s="180">
        <f>VLOOKUP(D3103,Plan1!$B$2:$S$5570,11,)/1000</f>
        <v>4.2060000000000004</v>
      </c>
      <c r="L3103" s="180">
        <f>VLOOKUP(D3103,Plan1!$B$2:$S$5570,12,)/1000</f>
        <v>3.8570000000000002</v>
      </c>
      <c r="M3103" s="180">
        <f>VLOOKUP(D3103,Plan1!$B$2:$S$5570,13,)/1000</f>
        <v>4.0430000000000001</v>
      </c>
      <c r="N3103" s="180">
        <f>VLOOKUP(D3103,Plan1!$B$2:$S$5570,14,)/1000</f>
        <v>4.9779999999999998</v>
      </c>
      <c r="O3103" s="180">
        <f>VLOOKUP(D3103,Plan1!$B$2:$S$5570,15,)/1000</f>
        <v>4.7460000000000004</v>
      </c>
      <c r="P3103" s="180">
        <f>VLOOKUP(D3103,Plan1!$B$2:$S$5570,16,)/1000</f>
        <v>5.1589999999999998</v>
      </c>
      <c r="Q3103" s="180">
        <f>VLOOKUP(D3103,Plan1!$B$2:$S$5570,17,)/1000</f>
        <v>5.5579999999999998</v>
      </c>
      <c r="R3103" s="180">
        <f>VLOOKUP(D3103,Plan1!$B$2:$S$5570,18,)/1000</f>
        <v>5.7270000000000003</v>
      </c>
      <c r="S3103" s="180">
        <f>VLOOKUP(D3103,Plan1!$B$2:$S$5570,6,)/1000</f>
        <v>5</v>
      </c>
    </row>
    <row r="3104" spans="1:19" x14ac:dyDescent="0.25">
      <c r="A3104" s="178">
        <v>44869</v>
      </c>
      <c r="B3104" s="178">
        <v>-72489</v>
      </c>
      <c r="C3104" s="178">
        <v>-391405</v>
      </c>
      <c r="D3104" s="178" t="s">
        <v>805</v>
      </c>
      <c r="E3104" s="178" t="s">
        <v>167</v>
      </c>
      <c r="F3104" s="178" t="s">
        <v>792</v>
      </c>
      <c r="G3104" s="180">
        <f>VLOOKUP(D3104,Plan1!$B$2:$S$5570,7,)/1000</f>
        <v>5.7359999999999998</v>
      </c>
      <c r="H3104" s="180">
        <f>VLOOKUP(D3104,Plan1!$B$2:$S$5570,8,)/1000</f>
        <v>5.7359999999999998</v>
      </c>
      <c r="I3104" s="180">
        <f>VLOOKUP(D3104,Plan1!$B$2:$S$5570,9,)/1000</f>
        <v>5.9329999999999998</v>
      </c>
      <c r="J3104" s="180">
        <f>VLOOKUP(D3104,Plan1!$B$2:$S$5570,10,)/1000</f>
        <v>5.7869999999999999</v>
      </c>
      <c r="K3104" s="180">
        <f>VLOOKUP(D3104,Plan1!$B$2:$S$5570,11,)/1000</f>
        <v>5.4009999999999998</v>
      </c>
      <c r="L3104" s="180">
        <f>VLOOKUP(D3104,Plan1!$B$2:$S$5570,12,)/1000</f>
        <v>5.1559999999999997</v>
      </c>
      <c r="M3104" s="180">
        <f>VLOOKUP(D3104,Plan1!$B$2:$S$5570,13,)/1000</f>
        <v>5.4770000000000003</v>
      </c>
      <c r="N3104" s="180">
        <f>VLOOKUP(D3104,Plan1!$B$2:$S$5570,14,)/1000</f>
        <v>6.1639999999999997</v>
      </c>
      <c r="O3104" s="180">
        <f>VLOOKUP(D3104,Plan1!$B$2:$S$5570,15,)/1000</f>
        <v>6.5789999999999997</v>
      </c>
      <c r="P3104" s="180">
        <f>VLOOKUP(D3104,Plan1!$B$2:$S$5570,16,)/1000</f>
        <v>6.3959999999999999</v>
      </c>
      <c r="Q3104" s="180">
        <f>VLOOKUP(D3104,Plan1!$B$2:$S$5570,17,)/1000</f>
        <v>6.3319999999999999</v>
      </c>
      <c r="R3104" s="180">
        <f>VLOOKUP(D3104,Plan1!$B$2:$S$5570,18,)/1000</f>
        <v>5.8689999999999998</v>
      </c>
      <c r="S3104" s="180">
        <f>VLOOKUP(D3104,Plan1!$B$2:$S$5570,6,)/1000</f>
        <v>5.88</v>
      </c>
    </row>
    <row r="3105" spans="1:19" x14ac:dyDescent="0.25">
      <c r="A3105" s="178">
        <v>60876</v>
      </c>
      <c r="B3105" s="178">
        <v>-25835</v>
      </c>
      <c r="C3105" s="178">
        <v>-495046</v>
      </c>
      <c r="D3105" s="178" t="s">
        <v>2624</v>
      </c>
      <c r="E3105" s="178" t="s">
        <v>167</v>
      </c>
      <c r="F3105" s="178" t="s">
        <v>2567</v>
      </c>
      <c r="G3105" s="180">
        <f>VLOOKUP(D3105,Plan1!$B$2:$S$5570,7,)/1000</f>
        <v>4.4690000000000003</v>
      </c>
      <c r="H3105" s="180">
        <f>VLOOKUP(D3105,Plan1!$B$2:$S$5570,8,)/1000</f>
        <v>4.6100000000000003</v>
      </c>
      <c r="I3105" s="180">
        <f>VLOOKUP(D3105,Plan1!$B$2:$S$5570,9,)/1000</f>
        <v>4.6849999999999996</v>
      </c>
      <c r="J3105" s="180">
        <f>VLOOKUP(D3105,Plan1!$B$2:$S$5570,10,)/1000</f>
        <v>4.7569999999999997</v>
      </c>
      <c r="K3105" s="180">
        <f>VLOOKUP(D3105,Plan1!$B$2:$S$5570,11,)/1000</f>
        <v>4.8840000000000003</v>
      </c>
      <c r="L3105" s="180">
        <f>VLOOKUP(D3105,Plan1!$B$2:$S$5570,12,)/1000</f>
        <v>5.0419999999999998</v>
      </c>
      <c r="M3105" s="180">
        <f>VLOOKUP(D3105,Plan1!$B$2:$S$5570,13,)/1000</f>
        <v>5.133</v>
      </c>
      <c r="N3105" s="180">
        <f>VLOOKUP(D3105,Plan1!$B$2:$S$5570,14,)/1000</f>
        <v>5.4009999999999998</v>
      </c>
      <c r="O3105" s="180">
        <f>VLOOKUP(D3105,Plan1!$B$2:$S$5570,15,)/1000</f>
        <v>5.2910000000000004</v>
      </c>
      <c r="P3105" s="180">
        <f>VLOOKUP(D3105,Plan1!$B$2:$S$5570,16,)/1000</f>
        <v>5.1079999999999997</v>
      </c>
      <c r="Q3105" s="180">
        <f>VLOOKUP(D3105,Plan1!$B$2:$S$5570,17,)/1000</f>
        <v>4.875</v>
      </c>
      <c r="R3105" s="180">
        <f>VLOOKUP(D3105,Plan1!$B$2:$S$5570,18,)/1000</f>
        <v>4.492</v>
      </c>
      <c r="S3105" s="180">
        <f>VLOOKUP(D3105,Plan1!$B$2:$S$5570,6,)/1000</f>
        <v>4.8959999999999999</v>
      </c>
    </row>
    <row r="3106" spans="1:19" x14ac:dyDescent="0.25">
      <c r="A3106" s="178">
        <v>8628</v>
      </c>
      <c r="B3106" s="178">
        <v>-214652</v>
      </c>
      <c r="C3106" s="178">
        <v>-470028</v>
      </c>
      <c r="D3106" s="178" t="s">
        <v>5111</v>
      </c>
      <c r="E3106" s="178" t="s">
        <v>167</v>
      </c>
      <c r="F3106" s="178" t="s">
        <v>4704</v>
      </c>
      <c r="G3106" s="180">
        <f>VLOOKUP(D3106,Plan1!$B$2:$S$5570,7,)/1000</f>
        <v>5.0990000000000002</v>
      </c>
      <c r="H3106" s="180">
        <f>VLOOKUP(D3106,Plan1!$B$2:$S$5570,8,)/1000</f>
        <v>5.569</v>
      </c>
      <c r="I3106" s="180">
        <f>VLOOKUP(D3106,Plan1!$B$2:$S$5570,9,)/1000</f>
        <v>5.31</v>
      </c>
      <c r="J3106" s="180">
        <f>VLOOKUP(D3106,Plan1!$B$2:$S$5570,10,)/1000</f>
        <v>5.47</v>
      </c>
      <c r="K3106" s="180">
        <f>VLOOKUP(D3106,Plan1!$B$2:$S$5570,11,)/1000</f>
        <v>5</v>
      </c>
      <c r="L3106" s="180">
        <f>VLOOKUP(D3106,Plan1!$B$2:$S$5570,12,)/1000</f>
        <v>4.8810000000000002</v>
      </c>
      <c r="M3106" s="180">
        <f>VLOOKUP(D3106,Plan1!$B$2:$S$5570,13,)/1000</f>
        <v>5.0720000000000001</v>
      </c>
      <c r="N3106" s="180">
        <f>VLOOKUP(D3106,Plan1!$B$2:$S$5570,14,)/1000</f>
        <v>5.76</v>
      </c>
      <c r="O3106" s="180">
        <f>VLOOKUP(D3106,Plan1!$B$2:$S$5570,15,)/1000</f>
        <v>5.3259999999999996</v>
      </c>
      <c r="P3106" s="180">
        <f>VLOOKUP(D3106,Plan1!$B$2:$S$5570,16,)/1000</f>
        <v>5.407</v>
      </c>
      <c r="Q3106" s="180">
        <f>VLOOKUP(D3106,Plan1!$B$2:$S$5570,17,)/1000</f>
        <v>5.2519999999999998</v>
      </c>
      <c r="R3106" s="180">
        <f>VLOOKUP(D3106,Plan1!$B$2:$S$5570,18,)/1000</f>
        <v>5.2510000000000003</v>
      </c>
      <c r="S3106" s="180">
        <f>VLOOKUP(D3106,Plan1!$B$2:$S$5570,6,)/1000</f>
        <v>5.2830000000000004</v>
      </c>
    </row>
    <row r="3107" spans="1:19" x14ac:dyDescent="0.25">
      <c r="A3107" s="178">
        <v>3370</v>
      </c>
      <c r="B3107" s="178">
        <v>-267734</v>
      </c>
      <c r="C3107" s="178">
        <v>-530404</v>
      </c>
      <c r="D3107" s="178" t="s">
        <v>4632</v>
      </c>
      <c r="E3107" s="178" t="s">
        <v>167</v>
      </c>
      <c r="F3107" s="178" t="s">
        <v>4434</v>
      </c>
      <c r="G3107" s="180">
        <f>VLOOKUP(D3107,Plan1!$B$2:$S$5570,7,)/1000</f>
        <v>5.4630000000000001</v>
      </c>
      <c r="H3107" s="180">
        <f>VLOOKUP(D3107,Plan1!$B$2:$S$5570,8,)/1000</f>
        <v>5.4109999999999996</v>
      </c>
      <c r="I3107" s="180">
        <f>VLOOKUP(D3107,Plan1!$B$2:$S$5570,9,)/1000</f>
        <v>5.36</v>
      </c>
      <c r="J3107" s="180">
        <f>VLOOKUP(D3107,Plan1!$B$2:$S$5570,10,)/1000</f>
        <v>4.8529999999999998</v>
      </c>
      <c r="K3107" s="180">
        <f>VLOOKUP(D3107,Plan1!$B$2:$S$5570,11,)/1000</f>
        <v>4.0960000000000001</v>
      </c>
      <c r="L3107" s="180">
        <f>VLOOKUP(D3107,Plan1!$B$2:$S$5570,12,)/1000</f>
        <v>3.5790000000000002</v>
      </c>
      <c r="M3107" s="180">
        <f>VLOOKUP(D3107,Plan1!$B$2:$S$5570,13,)/1000</f>
        <v>3.99</v>
      </c>
      <c r="N3107" s="180">
        <f>VLOOKUP(D3107,Plan1!$B$2:$S$5570,14,)/1000</f>
        <v>4.7619999999999996</v>
      </c>
      <c r="O3107" s="180">
        <f>VLOOKUP(D3107,Plan1!$B$2:$S$5570,15,)/1000</f>
        <v>4.47</v>
      </c>
      <c r="P3107" s="180">
        <f>VLOOKUP(D3107,Plan1!$B$2:$S$5570,16,)/1000</f>
        <v>5.0060000000000002</v>
      </c>
      <c r="Q3107" s="180">
        <f>VLOOKUP(D3107,Plan1!$B$2:$S$5570,17,)/1000</f>
        <v>5.4219999999999997</v>
      </c>
      <c r="R3107" s="180">
        <f>VLOOKUP(D3107,Plan1!$B$2:$S$5570,18,)/1000</f>
        <v>5.4889999999999999</v>
      </c>
      <c r="S3107" s="180">
        <f>VLOOKUP(D3107,Plan1!$B$2:$S$5570,6,)/1000</f>
        <v>4.8250000000000002</v>
      </c>
    </row>
    <row r="3108" spans="1:19" x14ac:dyDescent="0.25">
      <c r="A3108" s="178">
        <v>10744</v>
      </c>
      <c r="B3108" s="178">
        <v>-203403</v>
      </c>
      <c r="C3108" s="178">
        <v>-440513</v>
      </c>
      <c r="D3108" s="178" t="s">
        <v>2075</v>
      </c>
      <c r="E3108" s="178" t="s">
        <v>167</v>
      </c>
      <c r="F3108" s="178" t="s">
        <v>1727</v>
      </c>
      <c r="G3108" s="180">
        <f>VLOOKUP(D3108,Plan1!$B$2:$S$5570,7,)/1000</f>
        <v>5.2460000000000004</v>
      </c>
      <c r="H3108" s="180">
        <f>VLOOKUP(D3108,Plan1!$B$2:$S$5570,8,)/1000</f>
        <v>5.6550000000000002</v>
      </c>
      <c r="I3108" s="180">
        <f>VLOOKUP(D3108,Plan1!$B$2:$S$5570,9,)/1000</f>
        <v>5.266</v>
      </c>
      <c r="J3108" s="180">
        <f>VLOOKUP(D3108,Plan1!$B$2:$S$5570,10,)/1000</f>
        <v>5.3609999999999998</v>
      </c>
      <c r="K3108" s="180">
        <f>VLOOKUP(D3108,Plan1!$B$2:$S$5570,11,)/1000</f>
        <v>5.0570000000000004</v>
      </c>
      <c r="L3108" s="180">
        <f>VLOOKUP(D3108,Plan1!$B$2:$S$5570,12,)/1000</f>
        <v>5.0190000000000001</v>
      </c>
      <c r="M3108" s="180">
        <f>VLOOKUP(D3108,Plan1!$B$2:$S$5570,13,)/1000</f>
        <v>5.2190000000000003</v>
      </c>
      <c r="N3108" s="180">
        <f>VLOOKUP(D3108,Plan1!$B$2:$S$5570,14,)/1000</f>
        <v>5.9420000000000002</v>
      </c>
      <c r="O3108" s="180">
        <f>VLOOKUP(D3108,Plan1!$B$2:$S$5570,15,)/1000</f>
        <v>5.7069999999999999</v>
      </c>
      <c r="P3108" s="180">
        <f>VLOOKUP(D3108,Plan1!$B$2:$S$5570,16,)/1000</f>
        <v>5.3579999999999997</v>
      </c>
      <c r="Q3108" s="180">
        <f>VLOOKUP(D3108,Plan1!$B$2:$S$5570,17,)/1000</f>
        <v>4.8380000000000001</v>
      </c>
      <c r="R3108" s="180">
        <f>VLOOKUP(D3108,Plan1!$B$2:$S$5570,18,)/1000</f>
        <v>5.0110000000000001</v>
      </c>
      <c r="S3108" s="180">
        <f>VLOOKUP(D3108,Plan1!$B$2:$S$5570,6,)/1000</f>
        <v>5.3070000000000004</v>
      </c>
    </row>
    <row r="3109" spans="1:19" x14ac:dyDescent="0.25">
      <c r="A3109" s="178">
        <v>11632</v>
      </c>
      <c r="B3109" s="178">
        <v>-198416</v>
      </c>
      <c r="C3109" s="178">
        <v>-454145</v>
      </c>
      <c r="D3109" s="178" t="s">
        <v>2159</v>
      </c>
      <c r="E3109" s="178" t="s">
        <v>167</v>
      </c>
      <c r="F3109" s="178" t="s">
        <v>1727</v>
      </c>
      <c r="G3109" s="180">
        <f>VLOOKUP(D3109,Plan1!$B$2:$S$5570,7,)/1000</f>
        <v>5.3250000000000002</v>
      </c>
      <c r="H3109" s="180">
        <f>VLOOKUP(D3109,Plan1!$B$2:$S$5570,8,)/1000</f>
        <v>5.8680000000000003</v>
      </c>
      <c r="I3109" s="180">
        <f>VLOOKUP(D3109,Plan1!$B$2:$S$5570,9,)/1000</f>
        <v>5.2770000000000001</v>
      </c>
      <c r="J3109" s="180">
        <f>VLOOKUP(D3109,Plan1!$B$2:$S$5570,10,)/1000</f>
        <v>5.6219999999999999</v>
      </c>
      <c r="K3109" s="180">
        <f>VLOOKUP(D3109,Plan1!$B$2:$S$5570,11,)/1000</f>
        <v>5.343</v>
      </c>
      <c r="L3109" s="180">
        <f>VLOOKUP(D3109,Plan1!$B$2:$S$5570,12,)/1000</f>
        <v>5.24</v>
      </c>
      <c r="M3109" s="180">
        <f>VLOOKUP(D3109,Plan1!$B$2:$S$5570,13,)/1000</f>
        <v>5.468</v>
      </c>
      <c r="N3109" s="180">
        <f>VLOOKUP(D3109,Plan1!$B$2:$S$5570,14,)/1000</f>
        <v>6.202</v>
      </c>
      <c r="O3109" s="180">
        <f>VLOOKUP(D3109,Plan1!$B$2:$S$5570,15,)/1000</f>
        <v>5.835</v>
      </c>
      <c r="P3109" s="180">
        <f>VLOOKUP(D3109,Plan1!$B$2:$S$5570,16,)/1000</f>
        <v>5.4880000000000004</v>
      </c>
      <c r="Q3109" s="180">
        <f>VLOOKUP(D3109,Plan1!$B$2:$S$5570,17,)/1000</f>
        <v>4.968</v>
      </c>
      <c r="R3109" s="180">
        <f>VLOOKUP(D3109,Plan1!$B$2:$S$5570,18,)/1000</f>
        <v>5.1029999999999998</v>
      </c>
      <c r="S3109" s="180">
        <f>VLOOKUP(D3109,Plan1!$B$2:$S$5570,6,)/1000</f>
        <v>5.4779999999999998</v>
      </c>
    </row>
    <row r="3110" spans="1:19" x14ac:dyDescent="0.25">
      <c r="A3110" s="178">
        <v>44515</v>
      </c>
      <c r="B3110" s="178">
        <v>-72955</v>
      </c>
      <c r="C3110" s="178">
        <v>-354802</v>
      </c>
      <c r="D3110" s="178" t="s">
        <v>2767</v>
      </c>
      <c r="E3110" s="178" t="s">
        <v>167</v>
      </c>
      <c r="F3110" s="178" t="s">
        <v>2709</v>
      </c>
      <c r="G3110" s="180">
        <f>VLOOKUP(D3110,Plan1!$B$2:$S$5570,7,)/1000</f>
        <v>5.298</v>
      </c>
      <c r="H3110" s="180">
        <f>VLOOKUP(D3110,Plan1!$B$2:$S$5570,8,)/1000</f>
        <v>5.6360000000000001</v>
      </c>
      <c r="I3110" s="180">
        <f>VLOOKUP(D3110,Plan1!$B$2:$S$5570,9,)/1000</f>
        <v>5.8029999999999999</v>
      </c>
      <c r="J3110" s="180">
        <f>VLOOKUP(D3110,Plan1!$B$2:$S$5570,10,)/1000</f>
        <v>5.4260000000000002</v>
      </c>
      <c r="K3110" s="180">
        <f>VLOOKUP(D3110,Plan1!$B$2:$S$5570,11,)/1000</f>
        <v>4.8159999999999998</v>
      </c>
      <c r="L3110" s="180">
        <f>VLOOKUP(D3110,Plan1!$B$2:$S$5570,12,)/1000</f>
        <v>4.4050000000000002</v>
      </c>
      <c r="M3110" s="180">
        <f>VLOOKUP(D3110,Plan1!$B$2:$S$5570,13,)/1000</f>
        <v>4.4850000000000003</v>
      </c>
      <c r="N3110" s="180">
        <f>VLOOKUP(D3110,Plan1!$B$2:$S$5570,14,)/1000</f>
        <v>5.181</v>
      </c>
      <c r="O3110" s="180">
        <f>VLOOKUP(D3110,Plan1!$B$2:$S$5570,15,)/1000</f>
        <v>5.4630000000000001</v>
      </c>
      <c r="P3110" s="180">
        <f>VLOOKUP(D3110,Plan1!$B$2:$S$5570,16,)/1000</f>
        <v>5.5250000000000004</v>
      </c>
      <c r="Q3110" s="180">
        <f>VLOOKUP(D3110,Plan1!$B$2:$S$5570,17,)/1000</f>
        <v>5.7389999999999999</v>
      </c>
      <c r="R3110" s="180">
        <f>VLOOKUP(D3110,Plan1!$B$2:$S$5570,18,)/1000</f>
        <v>5.5419999999999998</v>
      </c>
      <c r="S3110" s="180">
        <f>VLOOKUP(D3110,Plan1!$B$2:$S$5570,6,)/1000</f>
        <v>5.2759999999999998</v>
      </c>
    </row>
    <row r="3111" spans="1:19" x14ac:dyDescent="0.25">
      <c r="A3111" s="178">
        <v>5733</v>
      </c>
      <c r="B3111" s="178">
        <v>-235213</v>
      </c>
      <c r="C3111" s="178">
        <v>-461858</v>
      </c>
      <c r="D3111" s="178" t="s">
        <v>4790</v>
      </c>
      <c r="E3111" s="178" t="s">
        <v>167</v>
      </c>
      <c r="F3111" s="178" t="s">
        <v>4704</v>
      </c>
      <c r="G3111" s="180">
        <f>VLOOKUP(D3111,Plan1!$B$2:$S$5570,7,)/1000</f>
        <v>4.7869999999999999</v>
      </c>
      <c r="H3111" s="180">
        <f>VLOOKUP(D3111,Plan1!$B$2:$S$5570,8,)/1000</f>
        <v>5.343</v>
      </c>
      <c r="I3111" s="180">
        <f>VLOOKUP(D3111,Plan1!$B$2:$S$5570,9,)/1000</f>
        <v>4.9109999999999996</v>
      </c>
      <c r="J3111" s="180">
        <f>VLOOKUP(D3111,Plan1!$B$2:$S$5570,10,)/1000</f>
        <v>4.702</v>
      </c>
      <c r="K3111" s="180">
        <f>VLOOKUP(D3111,Plan1!$B$2:$S$5570,11,)/1000</f>
        <v>4.0970000000000004</v>
      </c>
      <c r="L3111" s="180">
        <f>VLOOKUP(D3111,Plan1!$B$2:$S$5570,12,)/1000</f>
        <v>3.9510000000000001</v>
      </c>
      <c r="M3111" s="180">
        <f>VLOOKUP(D3111,Plan1!$B$2:$S$5570,13,)/1000</f>
        <v>4.0430000000000001</v>
      </c>
      <c r="N3111" s="180">
        <f>VLOOKUP(D3111,Plan1!$B$2:$S$5570,14,)/1000</f>
        <v>4.9109999999999996</v>
      </c>
      <c r="O3111" s="180">
        <f>VLOOKUP(D3111,Plan1!$B$2:$S$5570,15,)/1000</f>
        <v>4.4779999999999998</v>
      </c>
      <c r="P3111" s="180">
        <f>VLOOKUP(D3111,Plan1!$B$2:$S$5570,16,)/1000</f>
        <v>4.6449999999999996</v>
      </c>
      <c r="Q3111" s="180">
        <f>VLOOKUP(D3111,Plan1!$B$2:$S$5570,17,)/1000</f>
        <v>4.6870000000000003</v>
      </c>
      <c r="R3111" s="180">
        <f>VLOOKUP(D3111,Plan1!$B$2:$S$5570,18,)/1000</f>
        <v>5.0289999999999999</v>
      </c>
      <c r="S3111" s="180">
        <f>VLOOKUP(D3111,Plan1!$B$2:$S$5570,6,)/1000</f>
        <v>4.6319999999999997</v>
      </c>
    </row>
    <row r="3112" spans="1:19" x14ac:dyDescent="0.25">
      <c r="A3112" s="178">
        <v>7126</v>
      </c>
      <c r="B3112" s="178">
        <v>-223679</v>
      </c>
      <c r="C3112" s="178">
        <v>-469432</v>
      </c>
      <c r="D3112" s="178" t="s">
        <v>4979</v>
      </c>
      <c r="E3112" s="178" t="s">
        <v>167</v>
      </c>
      <c r="F3112" s="178" t="s">
        <v>4704</v>
      </c>
      <c r="G3112" s="180">
        <f>VLOOKUP(D3112,Plan1!$B$2:$S$5570,7,)/1000</f>
        <v>5.0279999999999996</v>
      </c>
      <c r="H3112" s="180">
        <f>VLOOKUP(D3112,Plan1!$B$2:$S$5570,8,)/1000</f>
        <v>5.5890000000000004</v>
      </c>
      <c r="I3112" s="180">
        <f>VLOOKUP(D3112,Plan1!$B$2:$S$5570,9,)/1000</f>
        <v>5.3490000000000002</v>
      </c>
      <c r="J3112" s="180">
        <f>VLOOKUP(D3112,Plan1!$B$2:$S$5570,10,)/1000</f>
        <v>5.3789999999999996</v>
      </c>
      <c r="K3112" s="180">
        <f>VLOOKUP(D3112,Plan1!$B$2:$S$5570,11,)/1000</f>
        <v>4.8440000000000003</v>
      </c>
      <c r="L3112" s="180">
        <f>VLOOKUP(D3112,Plan1!$B$2:$S$5570,12,)/1000</f>
        <v>4.7</v>
      </c>
      <c r="M3112" s="180">
        <f>VLOOKUP(D3112,Plan1!$B$2:$S$5570,13,)/1000</f>
        <v>4.8600000000000003</v>
      </c>
      <c r="N3112" s="180">
        <f>VLOOKUP(D3112,Plan1!$B$2:$S$5570,14,)/1000</f>
        <v>5.5910000000000002</v>
      </c>
      <c r="O3112" s="180">
        <f>VLOOKUP(D3112,Plan1!$B$2:$S$5570,15,)/1000</f>
        <v>5.3019999999999996</v>
      </c>
      <c r="P3112" s="180">
        <f>VLOOKUP(D3112,Plan1!$B$2:$S$5570,16,)/1000</f>
        <v>5.41</v>
      </c>
      <c r="Q3112" s="180">
        <f>VLOOKUP(D3112,Plan1!$B$2:$S$5570,17,)/1000</f>
        <v>5.2370000000000001</v>
      </c>
      <c r="R3112" s="180">
        <f>VLOOKUP(D3112,Plan1!$B$2:$S$5570,18,)/1000</f>
        <v>5.3789999999999996</v>
      </c>
      <c r="S3112" s="180">
        <f>VLOOKUP(D3112,Plan1!$B$2:$S$5570,6,)/1000</f>
        <v>5.2220000000000004</v>
      </c>
    </row>
    <row r="3113" spans="1:19" x14ac:dyDescent="0.25">
      <c r="A3113" s="178">
        <v>7126</v>
      </c>
      <c r="B3113" s="178">
        <v>-224324</v>
      </c>
      <c r="C3113" s="178">
        <v>-469509</v>
      </c>
      <c r="D3113" s="178" t="s">
        <v>4980</v>
      </c>
      <c r="E3113" s="178" t="s">
        <v>167</v>
      </c>
      <c r="F3113" s="178" t="s">
        <v>4704</v>
      </c>
      <c r="G3113" s="180">
        <f>VLOOKUP(D3113,Plan1!$B$2:$S$5570,7,)/1000</f>
        <v>5.0279999999999996</v>
      </c>
      <c r="H3113" s="180">
        <f>VLOOKUP(D3113,Plan1!$B$2:$S$5570,8,)/1000</f>
        <v>5.5890000000000004</v>
      </c>
      <c r="I3113" s="180">
        <f>VLOOKUP(D3113,Plan1!$B$2:$S$5570,9,)/1000</f>
        <v>5.3490000000000002</v>
      </c>
      <c r="J3113" s="180">
        <f>VLOOKUP(D3113,Plan1!$B$2:$S$5570,10,)/1000</f>
        <v>5.3789999999999996</v>
      </c>
      <c r="K3113" s="180">
        <f>VLOOKUP(D3113,Plan1!$B$2:$S$5570,11,)/1000</f>
        <v>4.8440000000000003</v>
      </c>
      <c r="L3113" s="180">
        <f>VLOOKUP(D3113,Plan1!$B$2:$S$5570,12,)/1000</f>
        <v>4.7</v>
      </c>
      <c r="M3113" s="180">
        <f>VLOOKUP(D3113,Plan1!$B$2:$S$5570,13,)/1000</f>
        <v>4.8600000000000003</v>
      </c>
      <c r="N3113" s="180">
        <f>VLOOKUP(D3113,Plan1!$B$2:$S$5570,14,)/1000</f>
        <v>5.5910000000000002</v>
      </c>
      <c r="O3113" s="180">
        <f>VLOOKUP(D3113,Plan1!$B$2:$S$5570,15,)/1000</f>
        <v>5.3019999999999996</v>
      </c>
      <c r="P3113" s="180">
        <f>VLOOKUP(D3113,Plan1!$B$2:$S$5570,16,)/1000</f>
        <v>5.41</v>
      </c>
      <c r="Q3113" s="180">
        <f>VLOOKUP(D3113,Plan1!$B$2:$S$5570,17,)/1000</f>
        <v>5.2370000000000001</v>
      </c>
      <c r="R3113" s="180">
        <f>VLOOKUP(D3113,Plan1!$B$2:$S$5570,18,)/1000</f>
        <v>5.3789999999999996</v>
      </c>
      <c r="S3113" s="180">
        <f>VLOOKUP(D3113,Plan1!$B$2:$S$5570,6,)/1000</f>
        <v>5.2220000000000004</v>
      </c>
    </row>
    <row r="3114" spans="1:19" x14ac:dyDescent="0.25">
      <c r="A3114" s="178">
        <v>17740</v>
      </c>
      <c r="B3114" s="178">
        <v>-165449</v>
      </c>
      <c r="C3114" s="178">
        <v>-507387</v>
      </c>
      <c r="D3114" s="178" t="s">
        <v>1158</v>
      </c>
      <c r="E3114" s="178" t="s">
        <v>167</v>
      </c>
      <c r="F3114" s="178" t="s">
        <v>1058</v>
      </c>
      <c r="G3114" s="180">
        <f>VLOOKUP(D3114,Plan1!$B$2:$S$5570,7,)/1000</f>
        <v>5.109</v>
      </c>
      <c r="H3114" s="180">
        <f>VLOOKUP(D3114,Plan1!$B$2:$S$5570,8,)/1000</f>
        <v>5.3559999999999999</v>
      </c>
      <c r="I3114" s="180">
        <f>VLOOKUP(D3114,Plan1!$B$2:$S$5570,9,)/1000</f>
        <v>5.3520000000000003</v>
      </c>
      <c r="J3114" s="180">
        <f>VLOOKUP(D3114,Plan1!$B$2:$S$5570,10,)/1000</f>
        <v>5.7149999999999999</v>
      </c>
      <c r="K3114" s="180">
        <f>VLOOKUP(D3114,Plan1!$B$2:$S$5570,11,)/1000</f>
        <v>5.6269999999999998</v>
      </c>
      <c r="L3114" s="180">
        <f>VLOOKUP(D3114,Plan1!$B$2:$S$5570,12,)/1000</f>
        <v>5.3769999999999998</v>
      </c>
      <c r="M3114" s="180">
        <f>VLOOKUP(D3114,Plan1!$B$2:$S$5570,13,)/1000</f>
        <v>5.569</v>
      </c>
      <c r="N3114" s="180">
        <f>VLOOKUP(D3114,Plan1!$B$2:$S$5570,14,)/1000</f>
        <v>6.109</v>
      </c>
      <c r="O3114" s="180">
        <f>VLOOKUP(D3114,Plan1!$B$2:$S$5570,15,)/1000</f>
        <v>5.6070000000000002</v>
      </c>
      <c r="P3114" s="180">
        <f>VLOOKUP(D3114,Plan1!$B$2:$S$5570,16,)/1000</f>
        <v>5.4119999999999999</v>
      </c>
      <c r="Q3114" s="180">
        <f>VLOOKUP(D3114,Plan1!$B$2:$S$5570,17,)/1000</f>
        <v>5.101</v>
      </c>
      <c r="R3114" s="180">
        <f>VLOOKUP(D3114,Plan1!$B$2:$S$5570,18,)/1000</f>
        <v>5.0289999999999999</v>
      </c>
      <c r="S3114" s="180">
        <f>VLOOKUP(D3114,Plan1!$B$2:$S$5570,6,)/1000</f>
        <v>5.4470000000000001</v>
      </c>
    </row>
    <row r="3115" spans="1:19" x14ac:dyDescent="0.25">
      <c r="A3115" s="178">
        <v>32211</v>
      </c>
      <c r="B3115" s="178">
        <v>-105791</v>
      </c>
      <c r="C3115" s="178">
        <v>-373431</v>
      </c>
      <c r="D3115" s="178" t="s">
        <v>5337</v>
      </c>
      <c r="E3115" s="178" t="s">
        <v>167</v>
      </c>
      <c r="F3115" s="178" t="s">
        <v>5304</v>
      </c>
      <c r="G3115" s="180">
        <f>VLOOKUP(D3115,Plan1!$B$2:$S$5570,7,)/1000</f>
        <v>5.7839999999999998</v>
      </c>
      <c r="H3115" s="180">
        <f>VLOOKUP(D3115,Plan1!$B$2:$S$5570,8,)/1000</f>
        <v>5.8010000000000002</v>
      </c>
      <c r="I3115" s="180">
        <f>VLOOKUP(D3115,Plan1!$B$2:$S$5570,9,)/1000</f>
        <v>5.9240000000000004</v>
      </c>
      <c r="J3115" s="180">
        <f>VLOOKUP(D3115,Plan1!$B$2:$S$5570,10,)/1000</f>
        <v>5.3</v>
      </c>
      <c r="K3115" s="180">
        <f>VLOOKUP(D3115,Plan1!$B$2:$S$5570,11,)/1000</f>
        <v>4.5439999999999996</v>
      </c>
      <c r="L3115" s="180">
        <f>VLOOKUP(D3115,Plan1!$B$2:$S$5570,12,)/1000</f>
        <v>4.3310000000000004</v>
      </c>
      <c r="M3115" s="180">
        <f>VLOOKUP(D3115,Plan1!$B$2:$S$5570,13,)/1000</f>
        <v>4.399</v>
      </c>
      <c r="N3115" s="180">
        <f>VLOOKUP(D3115,Plan1!$B$2:$S$5570,14,)/1000</f>
        <v>4.8899999999999997</v>
      </c>
      <c r="O3115" s="180">
        <f>VLOOKUP(D3115,Plan1!$B$2:$S$5570,15,)/1000</f>
        <v>5.468</v>
      </c>
      <c r="P3115" s="180">
        <f>VLOOKUP(D3115,Plan1!$B$2:$S$5570,16,)/1000</f>
        <v>5.6280000000000001</v>
      </c>
      <c r="Q3115" s="180">
        <f>VLOOKUP(D3115,Plan1!$B$2:$S$5570,17,)/1000</f>
        <v>5.8659999999999997</v>
      </c>
      <c r="R3115" s="180">
        <f>VLOOKUP(D3115,Plan1!$B$2:$S$5570,18,)/1000</f>
        <v>5.8310000000000004</v>
      </c>
      <c r="S3115" s="180">
        <f>VLOOKUP(D3115,Plan1!$B$2:$S$5570,6,)/1000</f>
        <v>5.3140000000000001</v>
      </c>
    </row>
    <row r="3116" spans="1:19" x14ac:dyDescent="0.25">
      <c r="A3116" s="178">
        <v>62708</v>
      </c>
      <c r="B3116" s="178">
        <v>-18903</v>
      </c>
      <c r="C3116" s="178">
        <v>-487671</v>
      </c>
      <c r="D3116" s="178" t="s">
        <v>2646</v>
      </c>
      <c r="E3116" s="178" t="s">
        <v>167</v>
      </c>
      <c r="F3116" s="178" t="s">
        <v>2567</v>
      </c>
      <c r="G3116" s="180">
        <f>VLOOKUP(D3116,Plan1!$B$2:$S$5570,7,)/1000</f>
        <v>4.4420000000000002</v>
      </c>
      <c r="H3116" s="180">
        <f>VLOOKUP(D3116,Plan1!$B$2:$S$5570,8,)/1000</f>
        <v>4.4770000000000003</v>
      </c>
      <c r="I3116" s="180">
        <f>VLOOKUP(D3116,Plan1!$B$2:$S$5570,9,)/1000</f>
        <v>4.5640000000000001</v>
      </c>
      <c r="J3116" s="180">
        <f>VLOOKUP(D3116,Plan1!$B$2:$S$5570,10,)/1000</f>
        <v>4.625</v>
      </c>
      <c r="K3116" s="180">
        <f>VLOOKUP(D3116,Plan1!$B$2:$S$5570,11,)/1000</f>
        <v>4.7919999999999998</v>
      </c>
      <c r="L3116" s="180">
        <f>VLOOKUP(D3116,Plan1!$B$2:$S$5570,12,)/1000</f>
        <v>5.0140000000000002</v>
      </c>
      <c r="M3116" s="180">
        <f>VLOOKUP(D3116,Plan1!$B$2:$S$5570,13,)/1000</f>
        <v>5.1390000000000002</v>
      </c>
      <c r="N3116" s="180">
        <f>VLOOKUP(D3116,Plan1!$B$2:$S$5570,14,)/1000</f>
        <v>5.36</v>
      </c>
      <c r="O3116" s="180">
        <f>VLOOKUP(D3116,Plan1!$B$2:$S$5570,15,)/1000</f>
        <v>5.3120000000000003</v>
      </c>
      <c r="P3116" s="180">
        <f>VLOOKUP(D3116,Plan1!$B$2:$S$5570,16,)/1000</f>
        <v>5.1719999999999997</v>
      </c>
      <c r="Q3116" s="180">
        <f>VLOOKUP(D3116,Plan1!$B$2:$S$5570,17,)/1000</f>
        <v>4.9509999999999996</v>
      </c>
      <c r="R3116" s="180">
        <f>VLOOKUP(D3116,Plan1!$B$2:$S$5570,18,)/1000</f>
        <v>4.6559999999999997</v>
      </c>
      <c r="S3116" s="180">
        <f>VLOOKUP(D3116,Plan1!$B$2:$S$5570,6,)/1000</f>
        <v>4.875</v>
      </c>
    </row>
    <row r="3117" spans="1:19" x14ac:dyDescent="0.25">
      <c r="A3117" s="178">
        <v>60546</v>
      </c>
      <c r="B3117" s="178">
        <v>-26819</v>
      </c>
      <c r="C3117" s="178">
        <v>-546515</v>
      </c>
      <c r="D3117" s="178" t="s">
        <v>2621</v>
      </c>
      <c r="E3117" s="178" t="s">
        <v>167</v>
      </c>
      <c r="F3117" s="178" t="s">
        <v>2567</v>
      </c>
      <c r="G3117" s="180">
        <f>VLOOKUP(D3117,Plan1!$B$2:$S$5570,7,)/1000</f>
        <v>4.3330000000000002</v>
      </c>
      <c r="H3117" s="180">
        <f>VLOOKUP(D3117,Plan1!$B$2:$S$5570,8,)/1000</f>
        <v>4.3339999999999996</v>
      </c>
      <c r="I3117" s="180">
        <f>VLOOKUP(D3117,Plan1!$B$2:$S$5570,9,)/1000</f>
        <v>4.2320000000000002</v>
      </c>
      <c r="J3117" s="180">
        <f>VLOOKUP(D3117,Plan1!$B$2:$S$5570,10,)/1000</f>
        <v>4.1500000000000004</v>
      </c>
      <c r="K3117" s="180">
        <f>VLOOKUP(D3117,Plan1!$B$2:$S$5570,11,)/1000</f>
        <v>4.2590000000000003</v>
      </c>
      <c r="L3117" s="180">
        <f>VLOOKUP(D3117,Plan1!$B$2:$S$5570,12,)/1000</f>
        <v>4.5410000000000004</v>
      </c>
      <c r="M3117" s="180">
        <f>VLOOKUP(D3117,Plan1!$B$2:$S$5570,13,)/1000</f>
        <v>4.47</v>
      </c>
      <c r="N3117" s="180">
        <f>VLOOKUP(D3117,Plan1!$B$2:$S$5570,14,)/1000</f>
        <v>4.976</v>
      </c>
      <c r="O3117" s="180">
        <f>VLOOKUP(D3117,Plan1!$B$2:$S$5570,15,)/1000</f>
        <v>4.8659999999999997</v>
      </c>
      <c r="P3117" s="180">
        <f>VLOOKUP(D3117,Plan1!$B$2:$S$5570,16,)/1000</f>
        <v>5.1040000000000001</v>
      </c>
      <c r="Q3117" s="180">
        <f>VLOOKUP(D3117,Plan1!$B$2:$S$5570,17,)/1000</f>
        <v>4.907</v>
      </c>
      <c r="R3117" s="180">
        <f>VLOOKUP(D3117,Plan1!$B$2:$S$5570,18,)/1000</f>
        <v>4.3860000000000001</v>
      </c>
      <c r="S3117" s="180">
        <f>VLOOKUP(D3117,Plan1!$B$2:$S$5570,6,)/1000</f>
        <v>4.5469999999999997</v>
      </c>
    </row>
    <row r="3118" spans="1:19" x14ac:dyDescent="0.25">
      <c r="A3118" s="178">
        <v>50643</v>
      </c>
      <c r="B3118" s="178">
        <v>-57389</v>
      </c>
      <c r="C3118" s="178">
        <v>-396303</v>
      </c>
      <c r="D3118" s="178" t="s">
        <v>844</v>
      </c>
      <c r="E3118" s="178" t="s">
        <v>167</v>
      </c>
      <c r="F3118" s="178" t="s">
        <v>792</v>
      </c>
      <c r="G3118" s="180">
        <f>VLOOKUP(D3118,Plan1!$B$2:$S$5570,7,)/1000</f>
        <v>5.1639999999999997</v>
      </c>
      <c r="H3118" s="180">
        <f>VLOOKUP(D3118,Plan1!$B$2:$S$5570,8,)/1000</f>
        <v>5.36</v>
      </c>
      <c r="I3118" s="180">
        <f>VLOOKUP(D3118,Plan1!$B$2:$S$5570,9,)/1000</f>
        <v>5.5940000000000003</v>
      </c>
      <c r="J3118" s="180">
        <f>VLOOKUP(D3118,Plan1!$B$2:$S$5570,10,)/1000</f>
        <v>5.3049999999999997</v>
      </c>
      <c r="K3118" s="180">
        <f>VLOOKUP(D3118,Plan1!$B$2:$S$5570,11,)/1000</f>
        <v>5.1909999999999998</v>
      </c>
      <c r="L3118" s="180">
        <f>VLOOKUP(D3118,Plan1!$B$2:$S$5570,12,)/1000</f>
        <v>5.2240000000000002</v>
      </c>
      <c r="M3118" s="180">
        <f>VLOOKUP(D3118,Plan1!$B$2:$S$5570,13,)/1000</f>
        <v>5.5949999999999998</v>
      </c>
      <c r="N3118" s="180">
        <f>VLOOKUP(D3118,Plan1!$B$2:$S$5570,14,)/1000</f>
        <v>6.24</v>
      </c>
      <c r="O3118" s="180">
        <f>VLOOKUP(D3118,Plan1!$B$2:$S$5570,15,)/1000</f>
        <v>6.5010000000000003</v>
      </c>
      <c r="P3118" s="180">
        <f>VLOOKUP(D3118,Plan1!$B$2:$S$5570,16,)/1000</f>
        <v>6.2889999999999997</v>
      </c>
      <c r="Q3118" s="180">
        <f>VLOOKUP(D3118,Plan1!$B$2:$S$5570,17,)/1000</f>
        <v>6.0750000000000002</v>
      </c>
      <c r="R3118" s="180">
        <f>VLOOKUP(D3118,Plan1!$B$2:$S$5570,18,)/1000</f>
        <v>5.4729999999999999</v>
      </c>
      <c r="S3118" s="180">
        <f>VLOOKUP(D3118,Plan1!$B$2:$S$5570,6,)/1000</f>
        <v>5.6680000000000001</v>
      </c>
    </row>
    <row r="3119" spans="1:19" x14ac:dyDescent="0.25">
      <c r="A3119" s="178">
        <v>6421</v>
      </c>
      <c r="B3119" s="178">
        <v>-22929</v>
      </c>
      <c r="C3119" s="178">
        <v>-475594</v>
      </c>
      <c r="D3119" s="178" t="s">
        <v>4880</v>
      </c>
      <c r="E3119" s="178" t="s">
        <v>167</v>
      </c>
      <c r="F3119" s="178" t="s">
        <v>4704</v>
      </c>
      <c r="G3119" s="180">
        <f>VLOOKUP(D3119,Plan1!$B$2:$S$5570,7,)/1000</f>
        <v>5.117</v>
      </c>
      <c r="H3119" s="180">
        <f>VLOOKUP(D3119,Plan1!$B$2:$S$5570,8,)/1000</f>
        <v>5.5880000000000001</v>
      </c>
      <c r="I3119" s="180">
        <f>VLOOKUP(D3119,Plan1!$B$2:$S$5570,9,)/1000</f>
        <v>5.3440000000000003</v>
      </c>
      <c r="J3119" s="180">
        <f>VLOOKUP(D3119,Plan1!$B$2:$S$5570,10,)/1000</f>
        <v>5.2789999999999999</v>
      </c>
      <c r="K3119" s="180">
        <f>VLOOKUP(D3119,Plan1!$B$2:$S$5570,11,)/1000</f>
        <v>4.718</v>
      </c>
      <c r="L3119" s="180">
        <f>VLOOKUP(D3119,Plan1!$B$2:$S$5570,12,)/1000</f>
        <v>4.532</v>
      </c>
      <c r="M3119" s="180">
        <f>VLOOKUP(D3119,Plan1!$B$2:$S$5570,13,)/1000</f>
        <v>4.6859999999999999</v>
      </c>
      <c r="N3119" s="180">
        <f>VLOOKUP(D3119,Plan1!$B$2:$S$5570,14,)/1000</f>
        <v>5.5270000000000001</v>
      </c>
      <c r="O3119" s="180">
        <f>VLOOKUP(D3119,Plan1!$B$2:$S$5570,15,)/1000</f>
        <v>5.157</v>
      </c>
      <c r="P3119" s="180">
        <f>VLOOKUP(D3119,Plan1!$B$2:$S$5570,16,)/1000</f>
        <v>5.3079999999999998</v>
      </c>
      <c r="Q3119" s="180">
        <f>VLOOKUP(D3119,Plan1!$B$2:$S$5570,17,)/1000</f>
        <v>5.1859999999999999</v>
      </c>
      <c r="R3119" s="180">
        <f>VLOOKUP(D3119,Plan1!$B$2:$S$5570,18,)/1000</f>
        <v>5.383</v>
      </c>
      <c r="S3119" s="180">
        <f>VLOOKUP(D3119,Plan1!$B$2:$S$5570,6,)/1000</f>
        <v>5.1520000000000001</v>
      </c>
    </row>
    <row r="3120" spans="1:19" x14ac:dyDescent="0.25">
      <c r="A3120" s="178">
        <v>58213</v>
      </c>
      <c r="B3120" s="178">
        <v>-34816</v>
      </c>
      <c r="C3120" s="178">
        <v>-4525</v>
      </c>
      <c r="D3120" s="178" t="s">
        <v>1429</v>
      </c>
      <c r="E3120" s="178" t="s">
        <v>167</v>
      </c>
      <c r="F3120" s="178" t="s">
        <v>1298</v>
      </c>
      <c r="G3120" s="180">
        <f>VLOOKUP(D3120,Plan1!$B$2:$S$5570,7,)/1000</f>
        <v>4.5579999999999998</v>
      </c>
      <c r="H3120" s="180">
        <f>VLOOKUP(D3120,Plan1!$B$2:$S$5570,8,)/1000</f>
        <v>4.8559999999999999</v>
      </c>
      <c r="I3120" s="180">
        <f>VLOOKUP(D3120,Plan1!$B$2:$S$5570,9,)/1000</f>
        <v>4.952</v>
      </c>
      <c r="J3120" s="180">
        <f>VLOOKUP(D3120,Plan1!$B$2:$S$5570,10,)/1000</f>
        <v>5.0220000000000002</v>
      </c>
      <c r="K3120" s="180">
        <f>VLOOKUP(D3120,Plan1!$B$2:$S$5570,11,)/1000</f>
        <v>4.9039999999999999</v>
      </c>
      <c r="L3120" s="180">
        <f>VLOOKUP(D3120,Plan1!$B$2:$S$5570,12,)/1000</f>
        <v>5.1879999999999997</v>
      </c>
      <c r="M3120" s="180">
        <f>VLOOKUP(D3120,Plan1!$B$2:$S$5570,13,)/1000</f>
        <v>5.2910000000000004</v>
      </c>
      <c r="N3120" s="180">
        <f>VLOOKUP(D3120,Plan1!$B$2:$S$5570,14,)/1000</f>
        <v>5.702</v>
      </c>
      <c r="O3120" s="180">
        <f>VLOOKUP(D3120,Plan1!$B$2:$S$5570,15,)/1000</f>
        <v>5.907</v>
      </c>
      <c r="P3120" s="180">
        <f>VLOOKUP(D3120,Plan1!$B$2:$S$5570,16,)/1000</f>
        <v>5.51</v>
      </c>
      <c r="Q3120" s="180">
        <f>VLOOKUP(D3120,Plan1!$B$2:$S$5570,17,)/1000</f>
        <v>5.165</v>
      </c>
      <c r="R3120" s="180">
        <f>VLOOKUP(D3120,Plan1!$B$2:$S$5570,18,)/1000</f>
        <v>4.8579999999999997</v>
      </c>
      <c r="S3120" s="180">
        <f>VLOOKUP(D3120,Plan1!$B$2:$S$5570,6,)/1000</f>
        <v>5.1589999999999998</v>
      </c>
    </row>
    <row r="3121" spans="1:19" x14ac:dyDescent="0.25">
      <c r="A3121" s="178">
        <v>9796</v>
      </c>
      <c r="B3121" s="178">
        <v>-2085</v>
      </c>
      <c r="C3121" s="178">
        <v>-500919</v>
      </c>
      <c r="D3121" s="178" t="s">
        <v>5204</v>
      </c>
      <c r="E3121" s="178" t="s">
        <v>167</v>
      </c>
      <c r="F3121" s="178" t="s">
        <v>4704</v>
      </c>
      <c r="G3121" s="180">
        <f>VLOOKUP(D3121,Plan1!$B$2:$S$5570,7,)/1000</f>
        <v>5.2759999999999998</v>
      </c>
      <c r="H3121" s="180">
        <f>VLOOKUP(D3121,Plan1!$B$2:$S$5570,8,)/1000</f>
        <v>5.6210000000000004</v>
      </c>
      <c r="I3121" s="180">
        <f>VLOOKUP(D3121,Plan1!$B$2:$S$5570,9,)/1000</f>
        <v>5.4180000000000001</v>
      </c>
      <c r="J3121" s="180">
        <f>VLOOKUP(D3121,Plan1!$B$2:$S$5570,10,)/1000</f>
        <v>5.5529999999999999</v>
      </c>
      <c r="K3121" s="180">
        <f>VLOOKUP(D3121,Plan1!$B$2:$S$5570,11,)/1000</f>
        <v>5.0380000000000003</v>
      </c>
      <c r="L3121" s="180">
        <f>VLOOKUP(D3121,Plan1!$B$2:$S$5570,12,)/1000</f>
        <v>4.8659999999999997</v>
      </c>
      <c r="M3121" s="180">
        <f>VLOOKUP(D3121,Plan1!$B$2:$S$5570,13,)/1000</f>
        <v>5.1100000000000003</v>
      </c>
      <c r="N3121" s="180">
        <f>VLOOKUP(D3121,Plan1!$B$2:$S$5570,14,)/1000</f>
        <v>5.86</v>
      </c>
      <c r="O3121" s="180">
        <f>VLOOKUP(D3121,Plan1!$B$2:$S$5570,15,)/1000</f>
        <v>5.3440000000000003</v>
      </c>
      <c r="P3121" s="180">
        <f>VLOOKUP(D3121,Plan1!$B$2:$S$5570,16,)/1000</f>
        <v>5.4859999999999998</v>
      </c>
      <c r="Q3121" s="180">
        <f>VLOOKUP(D3121,Plan1!$B$2:$S$5570,17,)/1000</f>
        <v>5.4640000000000004</v>
      </c>
      <c r="R3121" s="180">
        <f>VLOOKUP(D3121,Plan1!$B$2:$S$5570,18,)/1000</f>
        <v>5.46</v>
      </c>
      <c r="S3121" s="180">
        <f>VLOOKUP(D3121,Plan1!$B$2:$S$5570,6,)/1000</f>
        <v>5.3739999999999997</v>
      </c>
    </row>
    <row r="3122" spans="1:19" x14ac:dyDescent="0.25">
      <c r="A3122" s="178">
        <v>3207</v>
      </c>
      <c r="B3122" s="178">
        <v>-271013</v>
      </c>
      <c r="C3122" s="178">
        <v>-534036</v>
      </c>
      <c r="D3122" s="178" t="s">
        <v>4562</v>
      </c>
      <c r="E3122" s="178" t="s">
        <v>167</v>
      </c>
      <c r="F3122" s="178" t="s">
        <v>4434</v>
      </c>
      <c r="G3122" s="180">
        <f>VLOOKUP(D3122,Plan1!$B$2:$S$5570,7,)/1000</f>
        <v>5.5720000000000001</v>
      </c>
      <c r="H3122" s="180">
        <f>VLOOKUP(D3122,Plan1!$B$2:$S$5570,8,)/1000</f>
        <v>5.5209999999999999</v>
      </c>
      <c r="I3122" s="180">
        <f>VLOOKUP(D3122,Plan1!$B$2:$S$5570,9,)/1000</f>
        <v>5.4349999999999996</v>
      </c>
      <c r="J3122" s="180">
        <f>VLOOKUP(D3122,Plan1!$B$2:$S$5570,10,)/1000</f>
        <v>4.7889999999999997</v>
      </c>
      <c r="K3122" s="180">
        <f>VLOOKUP(D3122,Plan1!$B$2:$S$5570,11,)/1000</f>
        <v>3.9910000000000001</v>
      </c>
      <c r="L3122" s="180">
        <f>VLOOKUP(D3122,Plan1!$B$2:$S$5570,12,)/1000</f>
        <v>3.4740000000000002</v>
      </c>
      <c r="M3122" s="180">
        <f>VLOOKUP(D3122,Plan1!$B$2:$S$5570,13,)/1000</f>
        <v>3.8319999999999999</v>
      </c>
      <c r="N3122" s="180">
        <f>VLOOKUP(D3122,Plan1!$B$2:$S$5570,14,)/1000</f>
        <v>4.6459999999999999</v>
      </c>
      <c r="O3122" s="180">
        <f>VLOOKUP(D3122,Plan1!$B$2:$S$5570,15,)/1000</f>
        <v>4.415</v>
      </c>
      <c r="P3122" s="180">
        <f>VLOOKUP(D3122,Plan1!$B$2:$S$5570,16,)/1000</f>
        <v>5.056</v>
      </c>
      <c r="Q3122" s="180">
        <f>VLOOKUP(D3122,Plan1!$B$2:$S$5570,17,)/1000</f>
        <v>5.5579999999999998</v>
      </c>
      <c r="R3122" s="180">
        <f>VLOOKUP(D3122,Plan1!$B$2:$S$5570,18,)/1000</f>
        <v>5.5819999999999999</v>
      </c>
      <c r="S3122" s="180">
        <f>VLOOKUP(D3122,Plan1!$B$2:$S$5570,6,)/1000</f>
        <v>4.8220000000000001</v>
      </c>
    </row>
    <row r="3123" spans="1:19" x14ac:dyDescent="0.25">
      <c r="A3123" s="178">
        <v>5129</v>
      </c>
      <c r="B3123" s="178">
        <v>-24087</v>
      </c>
      <c r="C3123" s="178">
        <v>-46629</v>
      </c>
      <c r="D3123" s="178" t="s">
        <v>4731</v>
      </c>
      <c r="E3123" s="178" t="s">
        <v>167</v>
      </c>
      <c r="F3123" s="178" t="s">
        <v>4704</v>
      </c>
      <c r="G3123" s="180">
        <f>VLOOKUP(D3123,Plan1!$B$2:$S$5570,7,)/1000</f>
        <v>4.5869999999999997</v>
      </c>
      <c r="H3123" s="180">
        <f>VLOOKUP(D3123,Plan1!$B$2:$S$5570,8,)/1000</f>
        <v>4.9379999999999997</v>
      </c>
      <c r="I3123" s="180">
        <f>VLOOKUP(D3123,Plan1!$B$2:$S$5570,9,)/1000</f>
        <v>4.4550000000000001</v>
      </c>
      <c r="J3123" s="180">
        <f>VLOOKUP(D3123,Plan1!$B$2:$S$5570,10,)/1000</f>
        <v>4.4530000000000003</v>
      </c>
      <c r="K3123" s="180">
        <f>VLOOKUP(D3123,Plan1!$B$2:$S$5570,11,)/1000</f>
        <v>3.8860000000000001</v>
      </c>
      <c r="L3123" s="180">
        <f>VLOOKUP(D3123,Plan1!$B$2:$S$5570,12,)/1000</f>
        <v>3.55</v>
      </c>
      <c r="M3123" s="180">
        <f>VLOOKUP(D3123,Plan1!$B$2:$S$5570,13,)/1000</f>
        <v>3.528</v>
      </c>
      <c r="N3123" s="180">
        <f>VLOOKUP(D3123,Plan1!$B$2:$S$5570,14,)/1000</f>
        <v>3.9929999999999999</v>
      </c>
      <c r="O3123" s="180">
        <f>VLOOKUP(D3123,Plan1!$B$2:$S$5570,15,)/1000</f>
        <v>3.5779999999999998</v>
      </c>
      <c r="P3123" s="180">
        <f>VLOOKUP(D3123,Plan1!$B$2:$S$5570,16,)/1000</f>
        <v>3.617</v>
      </c>
      <c r="Q3123" s="180">
        <f>VLOOKUP(D3123,Plan1!$B$2:$S$5570,17,)/1000</f>
        <v>4.1710000000000003</v>
      </c>
      <c r="R3123" s="180">
        <f>VLOOKUP(D3123,Plan1!$B$2:$S$5570,18,)/1000</f>
        <v>4.532</v>
      </c>
      <c r="S3123" s="180">
        <f>VLOOKUP(D3123,Plan1!$B$2:$S$5570,6,)/1000</f>
        <v>4.1070000000000002</v>
      </c>
    </row>
    <row r="3124" spans="1:19" x14ac:dyDescent="0.25">
      <c r="A3124" s="178">
        <v>14372</v>
      </c>
      <c r="B3124" s="178">
        <v>-183249</v>
      </c>
      <c r="C3124" s="178">
        <v>-441183</v>
      </c>
      <c r="D3124" s="178" t="s">
        <v>2377</v>
      </c>
      <c r="E3124" s="178" t="s">
        <v>167</v>
      </c>
      <c r="F3124" s="178" t="s">
        <v>1727</v>
      </c>
      <c r="G3124" s="180">
        <f>VLOOKUP(D3124,Plan1!$B$2:$S$5570,7,)/1000</f>
        <v>5.5750000000000002</v>
      </c>
      <c r="H3124" s="180">
        <f>VLOOKUP(D3124,Plan1!$B$2:$S$5570,8,)/1000</f>
        <v>6.1269999999999998</v>
      </c>
      <c r="I3124" s="180">
        <f>VLOOKUP(D3124,Plan1!$B$2:$S$5570,9,)/1000</f>
        <v>5.6150000000000002</v>
      </c>
      <c r="J3124" s="180">
        <f>VLOOKUP(D3124,Plan1!$B$2:$S$5570,10,)/1000</f>
        <v>5.7789999999999999</v>
      </c>
      <c r="K3124" s="180">
        <f>VLOOKUP(D3124,Plan1!$B$2:$S$5570,11,)/1000</f>
        <v>5.5250000000000004</v>
      </c>
      <c r="L3124" s="180">
        <f>VLOOKUP(D3124,Plan1!$B$2:$S$5570,12,)/1000</f>
        <v>5.3319999999999999</v>
      </c>
      <c r="M3124" s="180">
        <f>VLOOKUP(D3124,Plan1!$B$2:$S$5570,13,)/1000</f>
        <v>5.6319999999999997</v>
      </c>
      <c r="N3124" s="180">
        <f>VLOOKUP(D3124,Plan1!$B$2:$S$5570,14,)/1000</f>
        <v>6.0750000000000002</v>
      </c>
      <c r="O3124" s="180">
        <f>VLOOKUP(D3124,Plan1!$B$2:$S$5570,15,)/1000</f>
        <v>6.1230000000000002</v>
      </c>
      <c r="P3124" s="180">
        <f>VLOOKUP(D3124,Plan1!$B$2:$S$5570,16,)/1000</f>
        <v>5.7720000000000002</v>
      </c>
      <c r="Q3124" s="180">
        <f>VLOOKUP(D3124,Plan1!$B$2:$S$5570,17,)/1000</f>
        <v>5.07</v>
      </c>
      <c r="R3124" s="180">
        <f>VLOOKUP(D3124,Plan1!$B$2:$S$5570,18,)/1000</f>
        <v>5.3579999999999997</v>
      </c>
      <c r="S3124" s="180">
        <f>VLOOKUP(D3124,Plan1!$B$2:$S$5570,6,)/1000</f>
        <v>5.665</v>
      </c>
    </row>
    <row r="3125" spans="1:19" x14ac:dyDescent="0.25">
      <c r="A3125" s="178">
        <v>50992</v>
      </c>
      <c r="B3125" s="178">
        <v>-55624</v>
      </c>
      <c r="C3125" s="178">
        <v>-426078</v>
      </c>
      <c r="D3125" s="178" t="s">
        <v>3604</v>
      </c>
      <c r="E3125" s="178" t="s">
        <v>167</v>
      </c>
      <c r="F3125" s="178" t="s">
        <v>3448</v>
      </c>
      <c r="G3125" s="180">
        <f>VLOOKUP(D3125,Plan1!$B$2:$S$5570,7,)/1000</f>
        <v>4.8479999999999999</v>
      </c>
      <c r="H3125" s="180">
        <f>VLOOKUP(D3125,Plan1!$B$2:$S$5570,8,)/1000</f>
        <v>5.0759999999999996</v>
      </c>
      <c r="I3125" s="180">
        <f>VLOOKUP(D3125,Plan1!$B$2:$S$5570,9,)/1000</f>
        <v>5.1970000000000001</v>
      </c>
      <c r="J3125" s="180">
        <f>VLOOKUP(D3125,Plan1!$B$2:$S$5570,10,)/1000</f>
        <v>5.1619999999999999</v>
      </c>
      <c r="K3125" s="180">
        <f>VLOOKUP(D3125,Plan1!$B$2:$S$5570,11,)/1000</f>
        <v>5.3769999999999998</v>
      </c>
      <c r="L3125" s="180">
        <f>VLOOKUP(D3125,Plan1!$B$2:$S$5570,12,)/1000</f>
        <v>5.6719999999999997</v>
      </c>
      <c r="M3125" s="180">
        <f>VLOOKUP(D3125,Plan1!$B$2:$S$5570,13,)/1000</f>
        <v>5.8</v>
      </c>
      <c r="N3125" s="180">
        <f>VLOOKUP(D3125,Plan1!$B$2:$S$5570,14,)/1000</f>
        <v>6.4480000000000004</v>
      </c>
      <c r="O3125" s="180">
        <f>VLOOKUP(D3125,Plan1!$B$2:$S$5570,15,)/1000</f>
        <v>6.6159999999999997</v>
      </c>
      <c r="P3125" s="180">
        <f>VLOOKUP(D3125,Plan1!$B$2:$S$5570,16,)/1000</f>
        <v>6.3</v>
      </c>
      <c r="Q3125" s="180">
        <f>VLOOKUP(D3125,Plan1!$B$2:$S$5570,17,)/1000</f>
        <v>5.915</v>
      </c>
      <c r="R3125" s="180">
        <f>VLOOKUP(D3125,Plan1!$B$2:$S$5570,18,)/1000</f>
        <v>5.4740000000000002</v>
      </c>
      <c r="S3125" s="180">
        <f>VLOOKUP(D3125,Plan1!$B$2:$S$5570,6,)/1000</f>
        <v>5.657</v>
      </c>
    </row>
    <row r="3126" spans="1:19" x14ac:dyDescent="0.25">
      <c r="A3126" s="178">
        <v>45633</v>
      </c>
      <c r="B3126" s="178">
        <v>-69958</v>
      </c>
      <c r="C3126" s="178">
        <v>-4103</v>
      </c>
      <c r="D3126" s="178" t="s">
        <v>3557</v>
      </c>
      <c r="E3126" s="178" t="s">
        <v>167</v>
      </c>
      <c r="F3126" s="178" t="s">
        <v>3448</v>
      </c>
      <c r="G3126" s="180">
        <f>VLOOKUP(D3126,Plan1!$B$2:$S$5570,7,)/1000</f>
        <v>5.3470000000000004</v>
      </c>
      <c r="H3126" s="180">
        <f>VLOOKUP(D3126,Plan1!$B$2:$S$5570,8,)/1000</f>
        <v>5.3360000000000003</v>
      </c>
      <c r="I3126" s="180">
        <f>VLOOKUP(D3126,Plan1!$B$2:$S$5570,9,)/1000</f>
        <v>5.6660000000000004</v>
      </c>
      <c r="J3126" s="180">
        <f>VLOOKUP(D3126,Plan1!$B$2:$S$5570,10,)/1000</f>
        <v>5.4580000000000002</v>
      </c>
      <c r="K3126" s="180">
        <f>VLOOKUP(D3126,Plan1!$B$2:$S$5570,11,)/1000</f>
        <v>5.3849999999999998</v>
      </c>
      <c r="L3126" s="180">
        <f>VLOOKUP(D3126,Plan1!$B$2:$S$5570,12,)/1000</f>
        <v>5.39</v>
      </c>
      <c r="M3126" s="180">
        <f>VLOOKUP(D3126,Plan1!$B$2:$S$5570,13,)/1000</f>
        <v>5.8090000000000002</v>
      </c>
      <c r="N3126" s="180">
        <f>VLOOKUP(D3126,Plan1!$B$2:$S$5570,14,)/1000</f>
        <v>6.4740000000000002</v>
      </c>
      <c r="O3126" s="180">
        <f>VLOOKUP(D3126,Plan1!$B$2:$S$5570,15,)/1000</f>
        <v>6.7359999999999998</v>
      </c>
      <c r="P3126" s="180">
        <f>VLOOKUP(D3126,Plan1!$B$2:$S$5570,16,)/1000</f>
        <v>6.3470000000000004</v>
      </c>
      <c r="Q3126" s="180">
        <f>VLOOKUP(D3126,Plan1!$B$2:$S$5570,17,)/1000</f>
        <v>6.157</v>
      </c>
      <c r="R3126" s="180">
        <f>VLOOKUP(D3126,Plan1!$B$2:$S$5570,18,)/1000</f>
        <v>5.74</v>
      </c>
      <c r="S3126" s="180">
        <f>VLOOKUP(D3126,Plan1!$B$2:$S$5570,6,)/1000</f>
        <v>5.82</v>
      </c>
    </row>
    <row r="3127" spans="1:19" x14ac:dyDescent="0.25">
      <c r="A3127" s="178">
        <v>8132</v>
      </c>
      <c r="B3127" s="178">
        <v>-217584</v>
      </c>
      <c r="C3127" s="178">
        <v>-455394</v>
      </c>
      <c r="D3127" s="178" t="s">
        <v>1823</v>
      </c>
      <c r="E3127" s="178" t="s">
        <v>167</v>
      </c>
      <c r="F3127" s="178" t="s">
        <v>1727</v>
      </c>
      <c r="G3127" s="180">
        <f>VLOOKUP(D3127,Plan1!$B$2:$S$5570,7,)/1000</f>
        <v>4.8970000000000002</v>
      </c>
      <c r="H3127" s="180">
        <f>VLOOKUP(D3127,Plan1!$B$2:$S$5570,8,)/1000</f>
        <v>5.4560000000000004</v>
      </c>
      <c r="I3127" s="180">
        <f>VLOOKUP(D3127,Plan1!$B$2:$S$5570,9,)/1000</f>
        <v>5.016</v>
      </c>
      <c r="J3127" s="180">
        <f>VLOOKUP(D3127,Plan1!$B$2:$S$5570,10,)/1000</f>
        <v>5.2140000000000004</v>
      </c>
      <c r="K3127" s="180">
        <f>VLOOKUP(D3127,Plan1!$B$2:$S$5570,11,)/1000</f>
        <v>4.8109999999999999</v>
      </c>
      <c r="L3127" s="180">
        <f>VLOOKUP(D3127,Plan1!$B$2:$S$5570,12,)/1000</f>
        <v>4.7110000000000003</v>
      </c>
      <c r="M3127" s="180">
        <f>VLOOKUP(D3127,Plan1!$B$2:$S$5570,13,)/1000</f>
        <v>4.91</v>
      </c>
      <c r="N3127" s="180">
        <f>VLOOKUP(D3127,Plan1!$B$2:$S$5570,14,)/1000</f>
        <v>5.6280000000000001</v>
      </c>
      <c r="O3127" s="180">
        <f>VLOOKUP(D3127,Plan1!$B$2:$S$5570,15,)/1000</f>
        <v>5.3529999999999998</v>
      </c>
      <c r="P3127" s="180">
        <f>VLOOKUP(D3127,Plan1!$B$2:$S$5570,16,)/1000</f>
        <v>5.26</v>
      </c>
      <c r="Q3127" s="180">
        <f>VLOOKUP(D3127,Plan1!$B$2:$S$5570,17,)/1000</f>
        <v>4.8129999999999997</v>
      </c>
      <c r="R3127" s="180">
        <f>VLOOKUP(D3127,Plan1!$B$2:$S$5570,18,)/1000</f>
        <v>5.01</v>
      </c>
      <c r="S3127" s="180">
        <f>VLOOKUP(D3127,Plan1!$B$2:$S$5570,6,)/1000</f>
        <v>5.09</v>
      </c>
    </row>
    <row r="3128" spans="1:19" x14ac:dyDescent="0.25">
      <c r="A3128" s="178">
        <v>53993</v>
      </c>
      <c r="B3128" s="178">
        <v>-47914</v>
      </c>
      <c r="C3128" s="178">
        <v>-40065</v>
      </c>
      <c r="D3128" s="178" t="s">
        <v>869</v>
      </c>
      <c r="E3128" s="178" t="s">
        <v>167</v>
      </c>
      <c r="F3128" s="178" t="s">
        <v>792</v>
      </c>
      <c r="G3128" s="180">
        <f>VLOOKUP(D3128,Plan1!$B$2:$S$5570,7,)/1000</f>
        <v>4.976</v>
      </c>
      <c r="H3128" s="180">
        <f>VLOOKUP(D3128,Plan1!$B$2:$S$5570,8,)/1000</f>
        <v>5.0869999999999997</v>
      </c>
      <c r="I3128" s="180">
        <f>VLOOKUP(D3128,Plan1!$B$2:$S$5570,9,)/1000</f>
        <v>5.1890000000000001</v>
      </c>
      <c r="J3128" s="180">
        <f>VLOOKUP(D3128,Plan1!$B$2:$S$5570,10,)/1000</f>
        <v>4.8079999999999998</v>
      </c>
      <c r="K3128" s="180">
        <f>VLOOKUP(D3128,Plan1!$B$2:$S$5570,11,)/1000</f>
        <v>4.9619999999999997</v>
      </c>
      <c r="L3128" s="180">
        <f>VLOOKUP(D3128,Plan1!$B$2:$S$5570,12,)/1000</f>
        <v>4.9139999999999997</v>
      </c>
      <c r="M3128" s="180">
        <f>VLOOKUP(D3128,Plan1!$B$2:$S$5570,13,)/1000</f>
        <v>5.42</v>
      </c>
      <c r="N3128" s="180">
        <f>VLOOKUP(D3128,Plan1!$B$2:$S$5570,14,)/1000</f>
        <v>6.1390000000000002</v>
      </c>
      <c r="O3128" s="180">
        <f>VLOOKUP(D3128,Plan1!$B$2:$S$5570,15,)/1000</f>
        <v>6.5220000000000002</v>
      </c>
      <c r="P3128" s="180">
        <f>VLOOKUP(D3128,Plan1!$B$2:$S$5570,16,)/1000</f>
        <v>6.2759999999999998</v>
      </c>
      <c r="Q3128" s="180">
        <f>VLOOKUP(D3128,Plan1!$B$2:$S$5570,17,)/1000</f>
        <v>6.0659999999999998</v>
      </c>
      <c r="R3128" s="180">
        <f>VLOOKUP(D3128,Plan1!$B$2:$S$5570,18,)/1000</f>
        <v>5.3520000000000003</v>
      </c>
      <c r="S3128" s="180">
        <f>VLOOKUP(D3128,Plan1!$B$2:$S$5570,6,)/1000</f>
        <v>5.476</v>
      </c>
    </row>
    <row r="3129" spans="1:19" x14ac:dyDescent="0.25">
      <c r="A3129" s="178">
        <v>45293</v>
      </c>
      <c r="B3129" s="178">
        <v>-70889</v>
      </c>
      <c r="C3129" s="178">
        <v>-359595</v>
      </c>
      <c r="D3129" s="178" t="s">
        <v>2799</v>
      </c>
      <c r="E3129" s="178" t="s">
        <v>167</v>
      </c>
      <c r="F3129" s="178" t="s">
        <v>2709</v>
      </c>
      <c r="G3129" s="180">
        <f>VLOOKUP(D3129,Plan1!$B$2:$S$5570,7,)/1000</f>
        <v>5.5590000000000002</v>
      </c>
      <c r="H3129" s="180">
        <f>VLOOKUP(D3129,Plan1!$B$2:$S$5570,8,)/1000</f>
        <v>5.7809999999999997</v>
      </c>
      <c r="I3129" s="180">
        <f>VLOOKUP(D3129,Plan1!$B$2:$S$5570,9,)/1000</f>
        <v>5.8719999999999999</v>
      </c>
      <c r="J3129" s="180">
        <f>VLOOKUP(D3129,Plan1!$B$2:$S$5570,10,)/1000</f>
        <v>5.516</v>
      </c>
      <c r="K3129" s="180">
        <f>VLOOKUP(D3129,Plan1!$B$2:$S$5570,11,)/1000</f>
        <v>5.0110000000000001</v>
      </c>
      <c r="L3129" s="180">
        <f>VLOOKUP(D3129,Plan1!$B$2:$S$5570,12,)/1000</f>
        <v>4.4660000000000002</v>
      </c>
      <c r="M3129" s="180">
        <f>VLOOKUP(D3129,Plan1!$B$2:$S$5570,13,)/1000</f>
        <v>4.6120000000000001</v>
      </c>
      <c r="N3129" s="180">
        <f>VLOOKUP(D3129,Plan1!$B$2:$S$5570,14,)/1000</f>
        <v>5.3179999999999996</v>
      </c>
      <c r="O3129" s="180">
        <f>VLOOKUP(D3129,Plan1!$B$2:$S$5570,15,)/1000</f>
        <v>5.72</v>
      </c>
      <c r="P3129" s="180">
        <f>VLOOKUP(D3129,Plan1!$B$2:$S$5570,16,)/1000</f>
        <v>5.8410000000000002</v>
      </c>
      <c r="Q3129" s="180">
        <f>VLOOKUP(D3129,Plan1!$B$2:$S$5570,17,)/1000</f>
        <v>5.899</v>
      </c>
      <c r="R3129" s="180">
        <f>VLOOKUP(D3129,Plan1!$B$2:$S$5570,18,)/1000</f>
        <v>5.665</v>
      </c>
      <c r="S3129" s="180">
        <f>VLOOKUP(D3129,Plan1!$B$2:$S$5570,6,)/1000</f>
        <v>5.4379999999999997</v>
      </c>
    </row>
    <row r="3130" spans="1:19" x14ac:dyDescent="0.25">
      <c r="A3130" s="178">
        <v>22284</v>
      </c>
      <c r="B3130" s="178">
        <v>-144238</v>
      </c>
      <c r="C3130" s="178">
        <v>-443699</v>
      </c>
      <c r="D3130" s="178" t="s">
        <v>2564</v>
      </c>
      <c r="E3130" s="178" t="s">
        <v>167</v>
      </c>
      <c r="F3130" s="178" t="s">
        <v>1727</v>
      </c>
      <c r="G3130" s="180">
        <f>VLOOKUP(D3130,Plan1!$B$2:$S$5570,7,)/1000</f>
        <v>5.9390000000000001</v>
      </c>
      <c r="H3130" s="180">
        <f>VLOOKUP(D3130,Plan1!$B$2:$S$5570,8,)/1000</f>
        <v>6.2359999999999998</v>
      </c>
      <c r="I3130" s="180">
        <f>VLOOKUP(D3130,Plan1!$B$2:$S$5570,9,)/1000</f>
        <v>5.9020000000000001</v>
      </c>
      <c r="J3130" s="180">
        <f>VLOOKUP(D3130,Plan1!$B$2:$S$5570,10,)/1000</f>
        <v>6.0570000000000004</v>
      </c>
      <c r="K3130" s="180">
        <f>VLOOKUP(D3130,Plan1!$B$2:$S$5570,11,)/1000</f>
        <v>5.72</v>
      </c>
      <c r="L3130" s="180">
        <f>VLOOKUP(D3130,Plan1!$B$2:$S$5570,12,)/1000</f>
        <v>5.6360000000000001</v>
      </c>
      <c r="M3130" s="180">
        <f>VLOOKUP(D3130,Plan1!$B$2:$S$5570,13,)/1000</f>
        <v>6.0030000000000001</v>
      </c>
      <c r="N3130" s="180">
        <f>VLOOKUP(D3130,Plan1!$B$2:$S$5570,14,)/1000</f>
        <v>6.3129999999999997</v>
      </c>
      <c r="O3130" s="180">
        <f>VLOOKUP(D3130,Plan1!$B$2:$S$5570,15,)/1000</f>
        <v>6.3550000000000004</v>
      </c>
      <c r="P3130" s="180">
        <f>VLOOKUP(D3130,Plan1!$B$2:$S$5570,16,)/1000</f>
        <v>6.03</v>
      </c>
      <c r="Q3130" s="180">
        <f>VLOOKUP(D3130,Plan1!$B$2:$S$5570,17,)/1000</f>
        <v>5.3609999999999998</v>
      </c>
      <c r="R3130" s="180">
        <f>VLOOKUP(D3130,Plan1!$B$2:$S$5570,18,)/1000</f>
        <v>5.7359999999999998</v>
      </c>
      <c r="S3130" s="180">
        <f>VLOOKUP(D3130,Plan1!$B$2:$S$5570,6,)/1000</f>
        <v>5.9409999999999998</v>
      </c>
    </row>
    <row r="3131" spans="1:19" x14ac:dyDescent="0.25">
      <c r="A3131" s="178">
        <v>14772</v>
      </c>
      <c r="B3131" s="178">
        <v>-181272</v>
      </c>
      <c r="C3131" s="178">
        <v>-403645</v>
      </c>
      <c r="D3131" s="178" t="s">
        <v>1056</v>
      </c>
      <c r="E3131" s="178" t="s">
        <v>167</v>
      </c>
      <c r="F3131" s="178" t="s">
        <v>979</v>
      </c>
      <c r="G3131" s="180">
        <f>VLOOKUP(D3131,Plan1!$B$2:$S$5570,7,)/1000</f>
        <v>5.6280000000000001</v>
      </c>
      <c r="H3131" s="180">
        <f>VLOOKUP(D3131,Plan1!$B$2:$S$5570,8,)/1000</f>
        <v>5.8869999999999996</v>
      </c>
      <c r="I3131" s="180">
        <f>VLOOKUP(D3131,Plan1!$B$2:$S$5570,9,)/1000</f>
        <v>5.4790000000000001</v>
      </c>
      <c r="J3131" s="180">
        <f>VLOOKUP(D3131,Plan1!$B$2:$S$5570,10,)/1000</f>
        <v>5.0609999999999999</v>
      </c>
      <c r="K3131" s="180">
        <f>VLOOKUP(D3131,Plan1!$B$2:$S$5570,11,)/1000</f>
        <v>4.4320000000000004</v>
      </c>
      <c r="L3131" s="180">
        <f>VLOOKUP(D3131,Plan1!$B$2:$S$5570,12,)/1000</f>
        <v>4.266</v>
      </c>
      <c r="M3131" s="180">
        <f>VLOOKUP(D3131,Plan1!$B$2:$S$5570,13,)/1000</f>
        <v>4.3179999999999996</v>
      </c>
      <c r="N3131" s="180">
        <f>VLOOKUP(D3131,Plan1!$B$2:$S$5570,14,)/1000</f>
        <v>4.8010000000000002</v>
      </c>
      <c r="O3131" s="180">
        <f>VLOOKUP(D3131,Plan1!$B$2:$S$5570,15,)/1000</f>
        <v>5.0650000000000004</v>
      </c>
      <c r="P3131" s="180">
        <f>VLOOKUP(D3131,Plan1!$B$2:$S$5570,16,)/1000</f>
        <v>5.0519999999999996</v>
      </c>
      <c r="Q3131" s="180">
        <f>VLOOKUP(D3131,Plan1!$B$2:$S$5570,17,)/1000</f>
        <v>4.7450000000000001</v>
      </c>
      <c r="R3131" s="180">
        <f>VLOOKUP(D3131,Plan1!$B$2:$S$5570,18,)/1000</f>
        <v>5.3860000000000001</v>
      </c>
      <c r="S3131" s="180">
        <f>VLOOKUP(D3131,Plan1!$B$2:$S$5570,6,)/1000</f>
        <v>5.01</v>
      </c>
    </row>
    <row r="3132" spans="1:19" x14ac:dyDescent="0.25">
      <c r="A3132" s="178">
        <v>47630</v>
      </c>
      <c r="B3132" s="178">
        <v>-64856</v>
      </c>
      <c r="C3132" s="178">
        <v>-352844</v>
      </c>
      <c r="D3132" s="178" t="s">
        <v>3767</v>
      </c>
      <c r="E3132" s="178" t="s">
        <v>167</v>
      </c>
      <c r="F3132" s="178" t="s">
        <v>3752</v>
      </c>
      <c r="G3132" s="180">
        <f>VLOOKUP(D3132,Plan1!$B$2:$S$5570,7,)/1000</f>
        <v>5.6689999999999996</v>
      </c>
      <c r="H3132" s="180">
        <f>VLOOKUP(D3132,Plan1!$B$2:$S$5570,8,)/1000</f>
        <v>5.8689999999999998</v>
      </c>
      <c r="I3132" s="180">
        <f>VLOOKUP(D3132,Plan1!$B$2:$S$5570,9,)/1000</f>
        <v>6.0220000000000002</v>
      </c>
      <c r="J3132" s="180">
        <f>VLOOKUP(D3132,Plan1!$B$2:$S$5570,10,)/1000</f>
        <v>5.5529999999999999</v>
      </c>
      <c r="K3132" s="180">
        <f>VLOOKUP(D3132,Plan1!$B$2:$S$5570,11,)/1000</f>
        <v>5.0670000000000002</v>
      </c>
      <c r="L3132" s="180">
        <f>VLOOKUP(D3132,Plan1!$B$2:$S$5570,12,)/1000</f>
        <v>4.6440000000000001</v>
      </c>
      <c r="M3132" s="180">
        <f>VLOOKUP(D3132,Plan1!$B$2:$S$5570,13,)/1000</f>
        <v>4.7460000000000004</v>
      </c>
      <c r="N3132" s="180">
        <f>VLOOKUP(D3132,Plan1!$B$2:$S$5570,14,)/1000</f>
        <v>5.44</v>
      </c>
      <c r="O3132" s="180">
        <f>VLOOKUP(D3132,Plan1!$B$2:$S$5570,15,)/1000</f>
        <v>5.7930000000000001</v>
      </c>
      <c r="P3132" s="180">
        <f>VLOOKUP(D3132,Plan1!$B$2:$S$5570,16,)/1000</f>
        <v>5.8739999999999997</v>
      </c>
      <c r="Q3132" s="180">
        <f>VLOOKUP(D3132,Plan1!$B$2:$S$5570,17,)/1000</f>
        <v>5.9660000000000002</v>
      </c>
      <c r="R3132" s="180">
        <f>VLOOKUP(D3132,Plan1!$B$2:$S$5570,18,)/1000</f>
        <v>5.7279999999999998</v>
      </c>
      <c r="S3132" s="180">
        <f>VLOOKUP(D3132,Plan1!$B$2:$S$5570,6,)/1000</f>
        <v>5.5309999999999997</v>
      </c>
    </row>
    <row r="3133" spans="1:19" x14ac:dyDescent="0.25">
      <c r="A3133" s="178">
        <v>2225</v>
      </c>
      <c r="B3133" s="178">
        <v>-286466</v>
      </c>
      <c r="C3133" s="178">
        <v>-520772</v>
      </c>
      <c r="D3133" s="178" t="s">
        <v>4181</v>
      </c>
      <c r="E3133" s="178" t="s">
        <v>167</v>
      </c>
      <c r="F3133" s="178" t="s">
        <v>3898</v>
      </c>
      <c r="G3133" s="180">
        <f>VLOOKUP(D3133,Plan1!$B$2:$S$5570,7,)/1000</f>
        <v>5.415</v>
      </c>
      <c r="H3133" s="180">
        <f>VLOOKUP(D3133,Plan1!$B$2:$S$5570,8,)/1000</f>
        <v>5.5279999999999996</v>
      </c>
      <c r="I3133" s="180">
        <f>VLOOKUP(D3133,Plan1!$B$2:$S$5570,9,)/1000</f>
        <v>5.2469999999999999</v>
      </c>
      <c r="J3133" s="180">
        <f>VLOOKUP(D3133,Plan1!$B$2:$S$5570,10,)/1000</f>
        <v>4.7830000000000004</v>
      </c>
      <c r="K3133" s="180">
        <f>VLOOKUP(D3133,Plan1!$B$2:$S$5570,11,)/1000</f>
        <v>3.883</v>
      </c>
      <c r="L3133" s="180">
        <f>VLOOKUP(D3133,Plan1!$B$2:$S$5570,12,)/1000</f>
        <v>3.4460000000000002</v>
      </c>
      <c r="M3133" s="180">
        <f>VLOOKUP(D3133,Plan1!$B$2:$S$5570,13,)/1000</f>
        <v>3.8119999999999998</v>
      </c>
      <c r="N3133" s="180">
        <f>VLOOKUP(D3133,Plan1!$B$2:$S$5570,14,)/1000</f>
        <v>4.4409999999999998</v>
      </c>
      <c r="O3133" s="180">
        <f>VLOOKUP(D3133,Plan1!$B$2:$S$5570,15,)/1000</f>
        <v>4.1840000000000002</v>
      </c>
      <c r="P3133" s="180">
        <f>VLOOKUP(D3133,Plan1!$B$2:$S$5570,16,)/1000</f>
        <v>4.8520000000000003</v>
      </c>
      <c r="Q3133" s="180">
        <f>VLOOKUP(D3133,Plan1!$B$2:$S$5570,17,)/1000</f>
        <v>5.516</v>
      </c>
      <c r="R3133" s="180">
        <f>VLOOKUP(D3133,Plan1!$B$2:$S$5570,18,)/1000</f>
        <v>5.6349999999999998</v>
      </c>
      <c r="S3133" s="180">
        <f>VLOOKUP(D3133,Plan1!$B$2:$S$5570,6,)/1000</f>
        <v>4.7279999999999998</v>
      </c>
    </row>
    <row r="3134" spans="1:19" x14ac:dyDescent="0.25">
      <c r="A3134" s="178">
        <v>62403</v>
      </c>
      <c r="B3134" s="178">
        <v>-19981</v>
      </c>
      <c r="C3134" s="178">
        <v>-540728</v>
      </c>
      <c r="D3134" s="178" t="s">
        <v>2634</v>
      </c>
      <c r="E3134" s="178" t="s">
        <v>167</v>
      </c>
      <c r="F3134" s="178" t="s">
        <v>2567</v>
      </c>
      <c r="G3134" s="180">
        <f>VLOOKUP(D3134,Plan1!$B$2:$S$5570,7,)/1000</f>
        <v>4.8209999999999997</v>
      </c>
      <c r="H3134" s="180">
        <f>VLOOKUP(D3134,Plan1!$B$2:$S$5570,8,)/1000</f>
        <v>4.734</v>
      </c>
      <c r="I3134" s="180">
        <f>VLOOKUP(D3134,Plan1!$B$2:$S$5570,9,)/1000</f>
        <v>4.782</v>
      </c>
      <c r="J3134" s="180">
        <f>VLOOKUP(D3134,Plan1!$B$2:$S$5570,10,)/1000</f>
        <v>4.657</v>
      </c>
      <c r="K3134" s="180">
        <f>VLOOKUP(D3134,Plan1!$B$2:$S$5570,11,)/1000</f>
        <v>4.7560000000000002</v>
      </c>
      <c r="L3134" s="180">
        <f>VLOOKUP(D3134,Plan1!$B$2:$S$5570,12,)/1000</f>
        <v>5.0199999999999996</v>
      </c>
      <c r="M3134" s="180">
        <f>VLOOKUP(D3134,Plan1!$B$2:$S$5570,13,)/1000</f>
        <v>4.9729999999999999</v>
      </c>
      <c r="N3134" s="180">
        <f>VLOOKUP(D3134,Plan1!$B$2:$S$5570,14,)/1000</f>
        <v>5.2549999999999999</v>
      </c>
      <c r="O3134" s="180">
        <f>VLOOKUP(D3134,Plan1!$B$2:$S$5570,15,)/1000</f>
        <v>5.133</v>
      </c>
      <c r="P3134" s="180">
        <f>VLOOKUP(D3134,Plan1!$B$2:$S$5570,16,)/1000</f>
        <v>5.3689999999999998</v>
      </c>
      <c r="Q3134" s="180">
        <f>VLOOKUP(D3134,Plan1!$B$2:$S$5570,17,)/1000</f>
        <v>5.3120000000000003</v>
      </c>
      <c r="R3134" s="180">
        <f>VLOOKUP(D3134,Plan1!$B$2:$S$5570,18,)/1000</f>
        <v>4.8760000000000003</v>
      </c>
      <c r="S3134" s="180">
        <f>VLOOKUP(D3134,Plan1!$B$2:$S$5570,6,)/1000</f>
        <v>4.9740000000000002</v>
      </c>
    </row>
    <row r="3135" spans="1:19" x14ac:dyDescent="0.25">
      <c r="A3135" s="178">
        <v>49161</v>
      </c>
      <c r="B3135" s="178">
        <v>-60692</v>
      </c>
      <c r="C3135" s="178">
        <v>-353326</v>
      </c>
      <c r="D3135" s="178" t="s">
        <v>2634</v>
      </c>
      <c r="E3135" s="178" t="s">
        <v>167</v>
      </c>
      <c r="F3135" s="178" t="s">
        <v>3752</v>
      </c>
      <c r="G3135" s="180">
        <f>VLOOKUP(D3135,Plan1!$B$2:$S$5570,7,)/1000</f>
        <v>4.8209999999999997</v>
      </c>
      <c r="H3135" s="180">
        <f>VLOOKUP(D3135,Plan1!$B$2:$S$5570,8,)/1000</f>
        <v>4.734</v>
      </c>
      <c r="I3135" s="180">
        <f>VLOOKUP(D3135,Plan1!$B$2:$S$5570,9,)/1000</f>
        <v>4.782</v>
      </c>
      <c r="J3135" s="180">
        <f>VLOOKUP(D3135,Plan1!$B$2:$S$5570,10,)/1000</f>
        <v>4.657</v>
      </c>
      <c r="K3135" s="180">
        <f>VLOOKUP(D3135,Plan1!$B$2:$S$5570,11,)/1000</f>
        <v>4.7560000000000002</v>
      </c>
      <c r="L3135" s="180">
        <f>VLOOKUP(D3135,Plan1!$B$2:$S$5570,12,)/1000</f>
        <v>5.0199999999999996</v>
      </c>
      <c r="M3135" s="180">
        <f>VLOOKUP(D3135,Plan1!$B$2:$S$5570,13,)/1000</f>
        <v>4.9729999999999999</v>
      </c>
      <c r="N3135" s="180">
        <f>VLOOKUP(D3135,Plan1!$B$2:$S$5570,14,)/1000</f>
        <v>5.2549999999999999</v>
      </c>
      <c r="O3135" s="180">
        <f>VLOOKUP(D3135,Plan1!$B$2:$S$5570,15,)/1000</f>
        <v>5.133</v>
      </c>
      <c r="P3135" s="180">
        <f>VLOOKUP(D3135,Plan1!$B$2:$S$5570,16,)/1000</f>
        <v>5.3689999999999998</v>
      </c>
      <c r="Q3135" s="180">
        <f>VLOOKUP(D3135,Plan1!$B$2:$S$5570,17,)/1000</f>
        <v>5.3120000000000003</v>
      </c>
      <c r="R3135" s="180">
        <f>VLOOKUP(D3135,Plan1!$B$2:$S$5570,18,)/1000</f>
        <v>4.8760000000000003</v>
      </c>
      <c r="S3135" s="180">
        <f>VLOOKUP(D3135,Plan1!$B$2:$S$5570,6,)/1000</f>
        <v>4.9740000000000002</v>
      </c>
    </row>
    <row r="3136" spans="1:19" x14ac:dyDescent="0.25">
      <c r="A3136" s="178">
        <v>24696</v>
      </c>
      <c r="B3136" s="178">
        <v>-132583</v>
      </c>
      <c r="C3136" s="178">
        <v>-468915</v>
      </c>
      <c r="D3136" s="178" t="s">
        <v>1293</v>
      </c>
      <c r="E3136" s="178" t="s">
        <v>167</v>
      </c>
      <c r="F3136" s="178" t="s">
        <v>1058</v>
      </c>
      <c r="G3136" s="180">
        <f>VLOOKUP(D3136,Plan1!$B$2:$S$5570,7,)/1000</f>
        <v>5.4710000000000001</v>
      </c>
      <c r="H3136" s="180">
        <f>VLOOKUP(D3136,Plan1!$B$2:$S$5570,8,)/1000</f>
        <v>5.5350000000000001</v>
      </c>
      <c r="I3136" s="180">
        <f>VLOOKUP(D3136,Plan1!$B$2:$S$5570,9,)/1000</f>
        <v>5.4569999999999999</v>
      </c>
      <c r="J3136" s="180">
        <f>VLOOKUP(D3136,Plan1!$B$2:$S$5570,10,)/1000</f>
        <v>5.7770000000000001</v>
      </c>
      <c r="K3136" s="180">
        <f>VLOOKUP(D3136,Plan1!$B$2:$S$5570,11,)/1000</f>
        <v>5.7450000000000001</v>
      </c>
      <c r="L3136" s="180">
        <f>VLOOKUP(D3136,Plan1!$B$2:$S$5570,12,)/1000</f>
        <v>5.7140000000000004</v>
      </c>
      <c r="M3136" s="180">
        <f>VLOOKUP(D3136,Plan1!$B$2:$S$5570,13,)/1000</f>
        <v>6.0369999999999999</v>
      </c>
      <c r="N3136" s="180">
        <f>VLOOKUP(D3136,Plan1!$B$2:$S$5570,14,)/1000</f>
        <v>6.41</v>
      </c>
      <c r="O3136" s="180">
        <f>VLOOKUP(D3136,Plan1!$B$2:$S$5570,15,)/1000</f>
        <v>6.1139999999999999</v>
      </c>
      <c r="P3136" s="180">
        <f>VLOOKUP(D3136,Plan1!$B$2:$S$5570,16,)/1000</f>
        <v>5.5819999999999999</v>
      </c>
      <c r="Q3136" s="180">
        <f>VLOOKUP(D3136,Plan1!$B$2:$S$5570,17,)/1000</f>
        <v>5.016</v>
      </c>
      <c r="R3136" s="180">
        <f>VLOOKUP(D3136,Plan1!$B$2:$S$5570,18,)/1000</f>
        <v>5.3339999999999996</v>
      </c>
      <c r="S3136" s="180">
        <f>VLOOKUP(D3136,Plan1!$B$2:$S$5570,6,)/1000</f>
        <v>5.6829999999999998</v>
      </c>
    </row>
    <row r="3137" spans="1:19" x14ac:dyDescent="0.25">
      <c r="A3137" s="178">
        <v>13243</v>
      </c>
      <c r="B3137" s="178">
        <v>-18871</v>
      </c>
      <c r="C3137" s="178">
        <v>-48881</v>
      </c>
      <c r="D3137" s="178" t="s">
        <v>2300</v>
      </c>
      <c r="E3137" s="178" t="s">
        <v>167</v>
      </c>
      <c r="F3137" s="178" t="s">
        <v>1727</v>
      </c>
      <c r="G3137" s="180">
        <f>VLOOKUP(D3137,Plan1!$B$2:$S$5570,7,)/1000</f>
        <v>5.0789999999999997</v>
      </c>
      <c r="H3137" s="180">
        <f>VLOOKUP(D3137,Plan1!$B$2:$S$5570,8,)/1000</f>
        <v>5.556</v>
      </c>
      <c r="I3137" s="180">
        <f>VLOOKUP(D3137,Plan1!$B$2:$S$5570,9,)/1000</f>
        <v>5.194</v>
      </c>
      <c r="J3137" s="180">
        <f>VLOOKUP(D3137,Plan1!$B$2:$S$5570,10,)/1000</f>
        <v>5.5629999999999997</v>
      </c>
      <c r="K3137" s="180">
        <f>VLOOKUP(D3137,Plan1!$B$2:$S$5570,11,)/1000</f>
        <v>5.3230000000000004</v>
      </c>
      <c r="L3137" s="180">
        <f>VLOOKUP(D3137,Plan1!$B$2:$S$5570,12,)/1000</f>
        <v>5.23</v>
      </c>
      <c r="M3137" s="180">
        <f>VLOOKUP(D3137,Plan1!$B$2:$S$5570,13,)/1000</f>
        <v>5.4909999999999997</v>
      </c>
      <c r="N3137" s="180">
        <f>VLOOKUP(D3137,Plan1!$B$2:$S$5570,14,)/1000</f>
        <v>6.3049999999999997</v>
      </c>
      <c r="O3137" s="180">
        <f>VLOOKUP(D3137,Plan1!$B$2:$S$5570,15,)/1000</f>
        <v>5.5960000000000001</v>
      </c>
      <c r="P3137" s="180">
        <f>VLOOKUP(D3137,Plan1!$B$2:$S$5570,16,)/1000</f>
        <v>5.4690000000000003</v>
      </c>
      <c r="Q3137" s="180">
        <f>VLOOKUP(D3137,Plan1!$B$2:$S$5570,17,)/1000</f>
        <v>5.1980000000000004</v>
      </c>
      <c r="R3137" s="180">
        <f>VLOOKUP(D3137,Plan1!$B$2:$S$5570,18,)/1000</f>
        <v>5.194</v>
      </c>
      <c r="S3137" s="180">
        <f>VLOOKUP(D3137,Plan1!$B$2:$S$5570,6,)/1000</f>
        <v>5.4329999999999998</v>
      </c>
    </row>
    <row r="3138" spans="1:19" x14ac:dyDescent="0.25">
      <c r="A3138" s="178">
        <v>34193</v>
      </c>
      <c r="B3138" s="178">
        <v>-10026</v>
      </c>
      <c r="C3138" s="178">
        <v>-375619</v>
      </c>
      <c r="D3138" s="178" t="s">
        <v>5364</v>
      </c>
      <c r="E3138" s="178" t="s">
        <v>167</v>
      </c>
      <c r="F3138" s="178" t="s">
        <v>5304</v>
      </c>
      <c r="G3138" s="180">
        <f>VLOOKUP(D3138,Plan1!$B$2:$S$5570,7,)/1000</f>
        <v>5.67</v>
      </c>
      <c r="H3138" s="180">
        <f>VLOOKUP(D3138,Plan1!$B$2:$S$5570,8,)/1000</f>
        <v>5.7039999999999997</v>
      </c>
      <c r="I3138" s="180">
        <f>VLOOKUP(D3138,Plan1!$B$2:$S$5570,9,)/1000</f>
        <v>5.8739999999999997</v>
      </c>
      <c r="J3138" s="180">
        <f>VLOOKUP(D3138,Plan1!$B$2:$S$5570,10,)/1000</f>
        <v>5.3380000000000001</v>
      </c>
      <c r="K3138" s="180">
        <f>VLOOKUP(D3138,Plan1!$B$2:$S$5570,11,)/1000</f>
        <v>4.5880000000000001</v>
      </c>
      <c r="L3138" s="180">
        <f>VLOOKUP(D3138,Plan1!$B$2:$S$5570,12,)/1000</f>
        <v>4.319</v>
      </c>
      <c r="M3138" s="180">
        <f>VLOOKUP(D3138,Plan1!$B$2:$S$5570,13,)/1000</f>
        <v>4.4580000000000002</v>
      </c>
      <c r="N3138" s="180">
        <f>VLOOKUP(D3138,Plan1!$B$2:$S$5570,14,)/1000</f>
        <v>4.95</v>
      </c>
      <c r="O3138" s="180">
        <f>VLOOKUP(D3138,Plan1!$B$2:$S$5570,15,)/1000</f>
        <v>5.5389999999999997</v>
      </c>
      <c r="P3138" s="180">
        <f>VLOOKUP(D3138,Plan1!$B$2:$S$5570,16,)/1000</f>
        <v>5.5570000000000004</v>
      </c>
      <c r="Q3138" s="180">
        <f>VLOOKUP(D3138,Plan1!$B$2:$S$5570,17,)/1000</f>
        <v>5.8940000000000001</v>
      </c>
      <c r="R3138" s="180">
        <f>VLOOKUP(D3138,Plan1!$B$2:$S$5570,18,)/1000</f>
        <v>5.7779999999999996</v>
      </c>
      <c r="S3138" s="180">
        <f>VLOOKUP(D3138,Plan1!$B$2:$S$5570,6,)/1000</f>
        <v>5.306</v>
      </c>
    </row>
    <row r="3139" spans="1:19" x14ac:dyDescent="0.25">
      <c r="A3139" s="178">
        <v>34828</v>
      </c>
      <c r="B3139" s="178">
        <v>-97541</v>
      </c>
      <c r="C3139" s="178">
        <v>-453041</v>
      </c>
      <c r="D3139" s="178" t="s">
        <v>3458</v>
      </c>
      <c r="E3139" s="178" t="s">
        <v>167</v>
      </c>
      <c r="F3139" s="178" t="s">
        <v>3448</v>
      </c>
      <c r="G3139" s="180">
        <f>VLOOKUP(D3139,Plan1!$B$2:$S$5570,7,)/1000</f>
        <v>5.4370000000000003</v>
      </c>
      <c r="H3139" s="180">
        <f>VLOOKUP(D3139,Plan1!$B$2:$S$5570,8,)/1000</f>
        <v>5.4820000000000002</v>
      </c>
      <c r="I3139" s="180">
        <f>VLOOKUP(D3139,Plan1!$B$2:$S$5570,9,)/1000</f>
        <v>5.468</v>
      </c>
      <c r="J3139" s="180">
        <f>VLOOKUP(D3139,Plan1!$B$2:$S$5570,10,)/1000</f>
        <v>5.6210000000000004</v>
      </c>
      <c r="K3139" s="180">
        <f>VLOOKUP(D3139,Plan1!$B$2:$S$5570,11,)/1000</f>
        <v>5.9219999999999997</v>
      </c>
      <c r="L3139" s="180">
        <f>VLOOKUP(D3139,Plan1!$B$2:$S$5570,12,)/1000</f>
        <v>5.7249999999999996</v>
      </c>
      <c r="M3139" s="180">
        <f>VLOOKUP(D3139,Plan1!$B$2:$S$5570,13,)/1000</f>
        <v>5.81</v>
      </c>
      <c r="N3139" s="180">
        <f>VLOOKUP(D3139,Plan1!$B$2:$S$5570,14,)/1000</f>
        <v>6.4130000000000003</v>
      </c>
      <c r="O3139" s="180">
        <f>VLOOKUP(D3139,Plan1!$B$2:$S$5570,15,)/1000</f>
        <v>6.476</v>
      </c>
      <c r="P3139" s="180">
        <f>VLOOKUP(D3139,Plan1!$B$2:$S$5570,16,)/1000</f>
        <v>5.9850000000000003</v>
      </c>
      <c r="Q3139" s="180">
        <f>VLOOKUP(D3139,Plan1!$B$2:$S$5570,17,)/1000</f>
        <v>5.407</v>
      </c>
      <c r="R3139" s="180">
        <f>VLOOKUP(D3139,Plan1!$B$2:$S$5570,18,)/1000</f>
        <v>5.41</v>
      </c>
      <c r="S3139" s="180">
        <f>VLOOKUP(D3139,Plan1!$B$2:$S$5570,6,)/1000</f>
        <v>5.7629999999999999</v>
      </c>
    </row>
    <row r="3140" spans="1:19" x14ac:dyDescent="0.25">
      <c r="A3140" s="178">
        <v>6708</v>
      </c>
      <c r="B3140" s="178">
        <v>-226822</v>
      </c>
      <c r="C3140" s="178">
        <v>-466814</v>
      </c>
      <c r="D3140" s="178" t="s">
        <v>4916</v>
      </c>
      <c r="E3140" s="178" t="s">
        <v>167</v>
      </c>
      <c r="F3140" s="178" t="s">
        <v>4704</v>
      </c>
      <c r="G3140" s="180">
        <f>VLOOKUP(D3140,Plan1!$B$2:$S$5570,7,)/1000</f>
        <v>4.8520000000000003</v>
      </c>
      <c r="H3140" s="180">
        <f>VLOOKUP(D3140,Plan1!$B$2:$S$5570,8,)/1000</f>
        <v>5.4660000000000002</v>
      </c>
      <c r="I3140" s="180">
        <f>VLOOKUP(D3140,Plan1!$B$2:$S$5570,9,)/1000</f>
        <v>5.2220000000000004</v>
      </c>
      <c r="J3140" s="180">
        <f>VLOOKUP(D3140,Plan1!$B$2:$S$5570,10,)/1000</f>
        <v>5.282</v>
      </c>
      <c r="K3140" s="180">
        <f>VLOOKUP(D3140,Plan1!$B$2:$S$5570,11,)/1000</f>
        <v>4.8040000000000003</v>
      </c>
      <c r="L3140" s="180">
        <f>VLOOKUP(D3140,Plan1!$B$2:$S$5570,12,)/1000</f>
        <v>4.6529999999999996</v>
      </c>
      <c r="M3140" s="180">
        <f>VLOOKUP(D3140,Plan1!$B$2:$S$5570,13,)/1000</f>
        <v>4.8040000000000003</v>
      </c>
      <c r="N3140" s="180">
        <f>VLOOKUP(D3140,Plan1!$B$2:$S$5570,14,)/1000</f>
        <v>5.6159999999999997</v>
      </c>
      <c r="O3140" s="180">
        <f>VLOOKUP(D3140,Plan1!$B$2:$S$5570,15,)/1000</f>
        <v>5.2679999999999998</v>
      </c>
      <c r="P3140" s="180">
        <f>VLOOKUP(D3140,Plan1!$B$2:$S$5570,16,)/1000</f>
        <v>5.3319999999999999</v>
      </c>
      <c r="Q3140" s="180">
        <f>VLOOKUP(D3140,Plan1!$B$2:$S$5570,17,)/1000</f>
        <v>5.1189999999999998</v>
      </c>
      <c r="R3140" s="180">
        <f>VLOOKUP(D3140,Plan1!$B$2:$S$5570,18,)/1000</f>
        <v>5.2629999999999999</v>
      </c>
      <c r="S3140" s="180">
        <f>VLOOKUP(D3140,Plan1!$B$2:$S$5570,6,)/1000</f>
        <v>5.14</v>
      </c>
    </row>
    <row r="3141" spans="1:19" x14ac:dyDescent="0.25">
      <c r="A3141" s="178">
        <v>2166</v>
      </c>
      <c r="B3141" s="178">
        <v>-28681</v>
      </c>
      <c r="C3141" s="178">
        <v>-507838</v>
      </c>
      <c r="D3141" s="178" t="s">
        <v>4167</v>
      </c>
      <c r="E3141" s="178" t="s">
        <v>167</v>
      </c>
      <c r="F3141" s="178" t="s">
        <v>3898</v>
      </c>
      <c r="G3141" s="180">
        <f>VLOOKUP(D3141,Plan1!$B$2:$S$5570,7,)/1000</f>
        <v>5.2969999999999997</v>
      </c>
      <c r="H3141" s="180">
        <f>VLOOKUP(D3141,Plan1!$B$2:$S$5570,8,)/1000</f>
        <v>5.3819999999999997</v>
      </c>
      <c r="I3141" s="180">
        <f>VLOOKUP(D3141,Plan1!$B$2:$S$5570,9,)/1000</f>
        <v>5.1189999999999998</v>
      </c>
      <c r="J3141" s="180">
        <f>VLOOKUP(D3141,Plan1!$B$2:$S$5570,10,)/1000</f>
        <v>4.7409999999999997</v>
      </c>
      <c r="K3141" s="180">
        <f>VLOOKUP(D3141,Plan1!$B$2:$S$5570,11,)/1000</f>
        <v>3.8719999999999999</v>
      </c>
      <c r="L3141" s="180">
        <f>VLOOKUP(D3141,Plan1!$B$2:$S$5570,12,)/1000</f>
        <v>3.4420000000000002</v>
      </c>
      <c r="M3141" s="180">
        <f>VLOOKUP(D3141,Plan1!$B$2:$S$5570,13,)/1000</f>
        <v>3.8530000000000002</v>
      </c>
      <c r="N3141" s="180">
        <f>VLOOKUP(D3141,Plan1!$B$2:$S$5570,14,)/1000</f>
        <v>4.5170000000000003</v>
      </c>
      <c r="O3141" s="180">
        <f>VLOOKUP(D3141,Plan1!$B$2:$S$5570,15,)/1000</f>
        <v>4.1660000000000004</v>
      </c>
      <c r="P3141" s="180">
        <f>VLOOKUP(D3141,Plan1!$B$2:$S$5570,16,)/1000</f>
        <v>4.8</v>
      </c>
      <c r="Q3141" s="180">
        <f>VLOOKUP(D3141,Plan1!$B$2:$S$5570,17,)/1000</f>
        <v>5.5149999999999997</v>
      </c>
      <c r="R3141" s="180">
        <f>VLOOKUP(D3141,Plan1!$B$2:$S$5570,18,)/1000</f>
        <v>5.4539999999999997</v>
      </c>
      <c r="S3141" s="180">
        <f>VLOOKUP(D3141,Plan1!$B$2:$S$5570,6,)/1000</f>
        <v>4.68</v>
      </c>
    </row>
    <row r="3142" spans="1:19" x14ac:dyDescent="0.25">
      <c r="A3142" s="178">
        <v>8955</v>
      </c>
      <c r="B3142" s="178">
        <v>-21266</v>
      </c>
      <c r="C3142" s="178">
        <v>-484975</v>
      </c>
      <c r="D3142" s="178" t="s">
        <v>5138</v>
      </c>
      <c r="E3142" s="178" t="s">
        <v>167</v>
      </c>
      <c r="F3142" s="178" t="s">
        <v>4704</v>
      </c>
      <c r="G3142" s="180">
        <f>VLOOKUP(D3142,Plan1!$B$2:$S$5570,7,)/1000</f>
        <v>5.149</v>
      </c>
      <c r="H3142" s="180">
        <f>VLOOKUP(D3142,Plan1!$B$2:$S$5570,8,)/1000</f>
        <v>5.6449999999999996</v>
      </c>
      <c r="I3142" s="180">
        <f>VLOOKUP(D3142,Plan1!$B$2:$S$5570,9,)/1000</f>
        <v>5.31</v>
      </c>
      <c r="J3142" s="180">
        <f>VLOOKUP(D3142,Plan1!$B$2:$S$5570,10,)/1000</f>
        <v>5.4370000000000003</v>
      </c>
      <c r="K3142" s="180">
        <f>VLOOKUP(D3142,Plan1!$B$2:$S$5570,11,)/1000</f>
        <v>5.04</v>
      </c>
      <c r="L3142" s="180">
        <f>VLOOKUP(D3142,Plan1!$B$2:$S$5570,12,)/1000</f>
        <v>4.9020000000000001</v>
      </c>
      <c r="M3142" s="180">
        <f>VLOOKUP(D3142,Plan1!$B$2:$S$5570,13,)/1000</f>
        <v>5.1070000000000002</v>
      </c>
      <c r="N3142" s="180">
        <f>VLOOKUP(D3142,Plan1!$B$2:$S$5570,14,)/1000</f>
        <v>5.7759999999999998</v>
      </c>
      <c r="O3142" s="180">
        <f>VLOOKUP(D3142,Plan1!$B$2:$S$5570,15,)/1000</f>
        <v>5.3780000000000001</v>
      </c>
      <c r="P3142" s="180">
        <f>VLOOKUP(D3142,Plan1!$B$2:$S$5570,16,)/1000</f>
        <v>5.476</v>
      </c>
      <c r="Q3142" s="180">
        <f>VLOOKUP(D3142,Plan1!$B$2:$S$5570,17,)/1000</f>
        <v>5.383</v>
      </c>
      <c r="R3142" s="180">
        <f>VLOOKUP(D3142,Plan1!$B$2:$S$5570,18,)/1000</f>
        <v>5.4240000000000004</v>
      </c>
      <c r="S3142" s="180">
        <f>VLOOKUP(D3142,Plan1!$B$2:$S$5570,6,)/1000</f>
        <v>5.3360000000000003</v>
      </c>
    </row>
    <row r="3143" spans="1:19" x14ac:dyDescent="0.25">
      <c r="A3143" s="178">
        <v>9799</v>
      </c>
      <c r="B3143" s="178">
        <v>-20773</v>
      </c>
      <c r="C3143" s="178">
        <v>-497139</v>
      </c>
      <c r="D3143" s="178" t="s">
        <v>5207</v>
      </c>
      <c r="E3143" s="178" t="s">
        <v>167</v>
      </c>
      <c r="F3143" s="178" t="s">
        <v>4704</v>
      </c>
      <c r="G3143" s="180">
        <f>VLOOKUP(D3143,Plan1!$B$2:$S$5570,7,)/1000</f>
        <v>5.242</v>
      </c>
      <c r="H3143" s="180">
        <f>VLOOKUP(D3143,Plan1!$B$2:$S$5570,8,)/1000</f>
        <v>5.5990000000000002</v>
      </c>
      <c r="I3143" s="180">
        <f>VLOOKUP(D3143,Plan1!$B$2:$S$5570,9,)/1000</f>
        <v>5.4290000000000003</v>
      </c>
      <c r="J3143" s="180">
        <f>VLOOKUP(D3143,Plan1!$B$2:$S$5570,10,)/1000</f>
        <v>5.5350000000000001</v>
      </c>
      <c r="K3143" s="180">
        <f>VLOOKUP(D3143,Plan1!$B$2:$S$5570,11,)/1000</f>
        <v>5.0430000000000001</v>
      </c>
      <c r="L3143" s="180">
        <f>VLOOKUP(D3143,Plan1!$B$2:$S$5570,12,)/1000</f>
        <v>4.915</v>
      </c>
      <c r="M3143" s="180">
        <f>VLOOKUP(D3143,Plan1!$B$2:$S$5570,13,)/1000</f>
        <v>5.1390000000000002</v>
      </c>
      <c r="N3143" s="180">
        <f>VLOOKUP(D3143,Plan1!$B$2:$S$5570,14,)/1000</f>
        <v>5.9180000000000001</v>
      </c>
      <c r="O3143" s="180">
        <f>VLOOKUP(D3143,Plan1!$B$2:$S$5570,15,)/1000</f>
        <v>5.4009999999999998</v>
      </c>
      <c r="P3143" s="180">
        <f>VLOOKUP(D3143,Plan1!$B$2:$S$5570,16,)/1000</f>
        <v>5.4930000000000003</v>
      </c>
      <c r="Q3143" s="180">
        <f>VLOOKUP(D3143,Plan1!$B$2:$S$5570,17,)/1000</f>
        <v>5.4480000000000004</v>
      </c>
      <c r="R3143" s="180">
        <f>VLOOKUP(D3143,Plan1!$B$2:$S$5570,18,)/1000</f>
        <v>5.48</v>
      </c>
      <c r="S3143" s="180">
        <f>VLOOKUP(D3143,Plan1!$B$2:$S$5570,6,)/1000</f>
        <v>5.3869999999999996</v>
      </c>
    </row>
    <row r="3144" spans="1:19" x14ac:dyDescent="0.25">
      <c r="A3144" s="178">
        <v>20585</v>
      </c>
      <c r="B3144" s="178">
        <v>-151518</v>
      </c>
      <c r="C3144" s="178">
        <v>-428721</v>
      </c>
      <c r="D3144" s="178" t="s">
        <v>2554</v>
      </c>
      <c r="E3144" s="178" t="s">
        <v>167</v>
      </c>
      <c r="F3144" s="178" t="s">
        <v>1727</v>
      </c>
      <c r="G3144" s="180">
        <f>VLOOKUP(D3144,Plan1!$B$2:$S$5570,7,)/1000</f>
        <v>5.915</v>
      </c>
      <c r="H3144" s="180">
        <f>VLOOKUP(D3144,Plan1!$B$2:$S$5570,8,)/1000</f>
        <v>6.35</v>
      </c>
      <c r="I3144" s="180">
        <f>VLOOKUP(D3144,Plan1!$B$2:$S$5570,9,)/1000</f>
        <v>5.9420000000000002</v>
      </c>
      <c r="J3144" s="180">
        <f>VLOOKUP(D3144,Plan1!$B$2:$S$5570,10,)/1000</f>
        <v>5.8470000000000004</v>
      </c>
      <c r="K3144" s="180">
        <f>VLOOKUP(D3144,Plan1!$B$2:$S$5570,11,)/1000</f>
        <v>5.4950000000000001</v>
      </c>
      <c r="L3144" s="180">
        <f>VLOOKUP(D3144,Plan1!$B$2:$S$5570,12,)/1000</f>
        <v>5.4180000000000001</v>
      </c>
      <c r="M3144" s="180">
        <f>VLOOKUP(D3144,Plan1!$B$2:$S$5570,13,)/1000</f>
        <v>5.6040000000000001</v>
      </c>
      <c r="N3144" s="180">
        <f>VLOOKUP(D3144,Plan1!$B$2:$S$5570,14,)/1000</f>
        <v>6.1509999999999998</v>
      </c>
      <c r="O3144" s="180">
        <f>VLOOKUP(D3144,Plan1!$B$2:$S$5570,15,)/1000</f>
        <v>6.274</v>
      </c>
      <c r="P3144" s="180">
        <f>VLOOKUP(D3144,Plan1!$B$2:$S$5570,16,)/1000</f>
        <v>6.0250000000000004</v>
      </c>
      <c r="Q3144" s="180">
        <f>VLOOKUP(D3144,Plan1!$B$2:$S$5570,17,)/1000</f>
        <v>5.3330000000000002</v>
      </c>
      <c r="R3144" s="180">
        <f>VLOOKUP(D3144,Plan1!$B$2:$S$5570,18,)/1000</f>
        <v>5.758</v>
      </c>
      <c r="S3144" s="180">
        <f>VLOOKUP(D3144,Plan1!$B$2:$S$5570,6,)/1000</f>
        <v>5.843</v>
      </c>
    </row>
    <row r="3145" spans="1:19" x14ac:dyDescent="0.25">
      <c r="A3145" s="178">
        <v>9637</v>
      </c>
      <c r="B3145" s="178">
        <v>-20907</v>
      </c>
      <c r="C3145" s="178">
        <v>-486391</v>
      </c>
      <c r="D3145" s="178" t="s">
        <v>5198</v>
      </c>
      <c r="E3145" s="178" t="s">
        <v>167</v>
      </c>
      <c r="F3145" s="178" t="s">
        <v>4704</v>
      </c>
      <c r="G3145" s="180">
        <f>VLOOKUP(D3145,Plan1!$B$2:$S$5570,7,)/1000</f>
        <v>5.3179999999999996</v>
      </c>
      <c r="H3145" s="180">
        <f>VLOOKUP(D3145,Plan1!$B$2:$S$5570,8,)/1000</f>
        <v>5.7370000000000001</v>
      </c>
      <c r="I3145" s="180">
        <f>VLOOKUP(D3145,Plan1!$B$2:$S$5570,9,)/1000</f>
        <v>5.383</v>
      </c>
      <c r="J3145" s="180">
        <f>VLOOKUP(D3145,Plan1!$B$2:$S$5570,10,)/1000</f>
        <v>5.5129999999999999</v>
      </c>
      <c r="K3145" s="180">
        <f>VLOOKUP(D3145,Plan1!$B$2:$S$5570,11,)/1000</f>
        <v>5.0789999999999997</v>
      </c>
      <c r="L3145" s="180">
        <f>VLOOKUP(D3145,Plan1!$B$2:$S$5570,12,)/1000</f>
        <v>4.9619999999999997</v>
      </c>
      <c r="M3145" s="180">
        <f>VLOOKUP(D3145,Plan1!$B$2:$S$5570,13,)/1000</f>
        <v>5.1680000000000001</v>
      </c>
      <c r="N3145" s="180">
        <f>VLOOKUP(D3145,Plan1!$B$2:$S$5570,14,)/1000</f>
        <v>5.8520000000000003</v>
      </c>
      <c r="O3145" s="180">
        <f>VLOOKUP(D3145,Plan1!$B$2:$S$5570,15,)/1000</f>
        <v>5.3959999999999999</v>
      </c>
      <c r="P3145" s="180">
        <f>VLOOKUP(D3145,Plan1!$B$2:$S$5570,16,)/1000</f>
        <v>5.423</v>
      </c>
      <c r="Q3145" s="180">
        <f>VLOOKUP(D3145,Plan1!$B$2:$S$5570,17,)/1000</f>
        <v>5.4089999999999998</v>
      </c>
      <c r="R3145" s="180">
        <f>VLOOKUP(D3145,Plan1!$B$2:$S$5570,18,)/1000</f>
        <v>5.4109999999999996</v>
      </c>
      <c r="S3145" s="180">
        <f>VLOOKUP(D3145,Plan1!$B$2:$S$5570,6,)/1000</f>
        <v>5.3879999999999999</v>
      </c>
    </row>
    <row r="3146" spans="1:19" x14ac:dyDescent="0.25">
      <c r="A3146" s="178">
        <v>8976</v>
      </c>
      <c r="B3146" s="178">
        <v>-213276</v>
      </c>
      <c r="C3146" s="178">
        <v>-463639</v>
      </c>
      <c r="D3146" s="178" t="s">
        <v>1890</v>
      </c>
      <c r="E3146" s="178" t="s">
        <v>167</v>
      </c>
      <c r="F3146" s="178" t="s">
        <v>1727</v>
      </c>
      <c r="G3146" s="180">
        <f>VLOOKUP(D3146,Plan1!$B$2:$S$5570,7,)/1000</f>
        <v>4.9119999999999999</v>
      </c>
      <c r="H3146" s="180">
        <f>VLOOKUP(D3146,Plan1!$B$2:$S$5570,8,)/1000</f>
        <v>5.44</v>
      </c>
      <c r="I3146" s="180">
        <f>VLOOKUP(D3146,Plan1!$B$2:$S$5570,9,)/1000</f>
        <v>4.9489999999999998</v>
      </c>
      <c r="J3146" s="180">
        <f>VLOOKUP(D3146,Plan1!$B$2:$S$5570,10,)/1000</f>
        <v>5.1790000000000003</v>
      </c>
      <c r="K3146" s="180">
        <f>VLOOKUP(D3146,Plan1!$B$2:$S$5570,11,)/1000</f>
        <v>4.8129999999999997</v>
      </c>
      <c r="L3146" s="180">
        <f>VLOOKUP(D3146,Plan1!$B$2:$S$5570,12,)/1000</f>
        <v>4.7069999999999999</v>
      </c>
      <c r="M3146" s="180">
        <f>VLOOKUP(D3146,Plan1!$B$2:$S$5570,13,)/1000</f>
        <v>5.0179999999999998</v>
      </c>
      <c r="N3146" s="180">
        <f>VLOOKUP(D3146,Plan1!$B$2:$S$5570,14,)/1000</f>
        <v>5.8760000000000003</v>
      </c>
      <c r="O3146" s="180">
        <f>VLOOKUP(D3146,Plan1!$B$2:$S$5570,15,)/1000</f>
        <v>5.4329999999999998</v>
      </c>
      <c r="P3146" s="180">
        <f>VLOOKUP(D3146,Plan1!$B$2:$S$5570,16,)/1000</f>
        <v>5.26</v>
      </c>
      <c r="Q3146" s="180">
        <f>VLOOKUP(D3146,Plan1!$B$2:$S$5570,17,)/1000</f>
        <v>4.8049999999999997</v>
      </c>
      <c r="R3146" s="180">
        <f>VLOOKUP(D3146,Plan1!$B$2:$S$5570,18,)/1000</f>
        <v>4.915</v>
      </c>
      <c r="S3146" s="180">
        <f>VLOOKUP(D3146,Plan1!$B$2:$S$5570,6,)/1000</f>
        <v>5.109</v>
      </c>
    </row>
    <row r="3147" spans="1:19" x14ac:dyDescent="0.25">
      <c r="A3147" s="178">
        <v>1800</v>
      </c>
      <c r="B3147" s="178">
        <v>-291612</v>
      </c>
      <c r="C3147" s="178">
        <v>-516337</v>
      </c>
      <c r="D3147" s="178" t="s">
        <v>4108</v>
      </c>
      <c r="E3147" s="178" t="s">
        <v>167</v>
      </c>
      <c r="F3147" s="178" t="s">
        <v>3898</v>
      </c>
      <c r="G3147" s="180">
        <f>VLOOKUP(D3147,Plan1!$B$2:$S$5570,7,)/1000</f>
        <v>5.47</v>
      </c>
      <c r="H3147" s="180">
        <f>VLOOKUP(D3147,Plan1!$B$2:$S$5570,8,)/1000</f>
        <v>5.5090000000000003</v>
      </c>
      <c r="I3147" s="180">
        <f>VLOOKUP(D3147,Plan1!$B$2:$S$5570,9,)/1000</f>
        <v>5.1870000000000003</v>
      </c>
      <c r="J3147" s="180">
        <f>VLOOKUP(D3147,Plan1!$B$2:$S$5570,10,)/1000</f>
        <v>4.6749999999999998</v>
      </c>
      <c r="K3147" s="180">
        <f>VLOOKUP(D3147,Plan1!$B$2:$S$5570,11,)/1000</f>
        <v>3.7690000000000001</v>
      </c>
      <c r="L3147" s="180">
        <f>VLOOKUP(D3147,Plan1!$B$2:$S$5570,12,)/1000</f>
        <v>3.302</v>
      </c>
      <c r="M3147" s="180">
        <f>VLOOKUP(D3147,Plan1!$B$2:$S$5570,13,)/1000</f>
        <v>3.6749999999999998</v>
      </c>
      <c r="N3147" s="180">
        <f>VLOOKUP(D3147,Plan1!$B$2:$S$5570,14,)/1000</f>
        <v>4.298</v>
      </c>
      <c r="O3147" s="180">
        <f>VLOOKUP(D3147,Plan1!$B$2:$S$5570,15,)/1000</f>
        <v>4.0460000000000003</v>
      </c>
      <c r="P3147" s="180">
        <f>VLOOKUP(D3147,Plan1!$B$2:$S$5570,16,)/1000</f>
        <v>4.7119999999999997</v>
      </c>
      <c r="Q3147" s="180">
        <f>VLOOKUP(D3147,Plan1!$B$2:$S$5570,17,)/1000</f>
        <v>5.5369999999999999</v>
      </c>
      <c r="R3147" s="180">
        <f>VLOOKUP(D3147,Plan1!$B$2:$S$5570,18,)/1000</f>
        <v>5.5990000000000002</v>
      </c>
      <c r="S3147" s="180">
        <f>VLOOKUP(D3147,Plan1!$B$2:$S$5570,6,)/1000</f>
        <v>4.6479999999999997</v>
      </c>
    </row>
    <row r="3148" spans="1:19" x14ac:dyDescent="0.25">
      <c r="A3148" s="178">
        <v>3177</v>
      </c>
      <c r="B3148" s="178">
        <v>-272244</v>
      </c>
      <c r="C3148" s="178">
        <v>-509812</v>
      </c>
      <c r="D3148" s="178" t="s">
        <v>4550</v>
      </c>
      <c r="E3148" s="178" t="s">
        <v>167</v>
      </c>
      <c r="F3148" s="178" t="s">
        <v>4434</v>
      </c>
      <c r="G3148" s="180">
        <f>VLOOKUP(D3148,Plan1!$B$2:$S$5570,7,)/1000</f>
        <v>5.1050000000000004</v>
      </c>
      <c r="H3148" s="180">
        <f>VLOOKUP(D3148,Plan1!$B$2:$S$5570,8,)/1000</f>
        <v>5.1459999999999999</v>
      </c>
      <c r="I3148" s="180">
        <f>VLOOKUP(D3148,Plan1!$B$2:$S$5570,9,)/1000</f>
        <v>5.0579999999999998</v>
      </c>
      <c r="J3148" s="180">
        <f>VLOOKUP(D3148,Plan1!$B$2:$S$5570,10,)/1000</f>
        <v>4.6130000000000004</v>
      </c>
      <c r="K3148" s="180">
        <f>VLOOKUP(D3148,Plan1!$B$2:$S$5570,11,)/1000</f>
        <v>3.8650000000000002</v>
      </c>
      <c r="L3148" s="180">
        <f>VLOOKUP(D3148,Plan1!$B$2:$S$5570,12,)/1000</f>
        <v>3.5819999999999999</v>
      </c>
      <c r="M3148" s="180">
        <f>VLOOKUP(D3148,Plan1!$B$2:$S$5570,13,)/1000</f>
        <v>3.871</v>
      </c>
      <c r="N3148" s="180">
        <f>VLOOKUP(D3148,Plan1!$B$2:$S$5570,14,)/1000</f>
        <v>4.6539999999999999</v>
      </c>
      <c r="O3148" s="180">
        <f>VLOOKUP(D3148,Plan1!$B$2:$S$5570,15,)/1000</f>
        <v>4.2560000000000002</v>
      </c>
      <c r="P3148" s="180">
        <f>VLOOKUP(D3148,Plan1!$B$2:$S$5570,16,)/1000</f>
        <v>4.6260000000000003</v>
      </c>
      <c r="Q3148" s="180">
        <f>VLOOKUP(D3148,Plan1!$B$2:$S$5570,17,)/1000</f>
        <v>5.3129999999999997</v>
      </c>
      <c r="R3148" s="180">
        <f>VLOOKUP(D3148,Plan1!$B$2:$S$5570,18,)/1000</f>
        <v>5.2910000000000004</v>
      </c>
      <c r="S3148" s="180">
        <f>VLOOKUP(D3148,Plan1!$B$2:$S$5570,6,)/1000</f>
        <v>4.6150000000000002</v>
      </c>
    </row>
    <row r="3149" spans="1:19" x14ac:dyDescent="0.25">
      <c r="A3149" s="178">
        <v>13619</v>
      </c>
      <c r="B3149" s="178">
        <v>-187307</v>
      </c>
      <c r="C3149" s="178">
        <v>-474916</v>
      </c>
      <c r="D3149" s="178" t="s">
        <v>2329</v>
      </c>
      <c r="E3149" s="178" t="s">
        <v>167</v>
      </c>
      <c r="F3149" s="178" t="s">
        <v>1727</v>
      </c>
      <c r="G3149" s="180">
        <f>VLOOKUP(D3149,Plan1!$B$2:$S$5570,7,)/1000</f>
        <v>5.1109999999999998</v>
      </c>
      <c r="H3149" s="180">
        <f>VLOOKUP(D3149,Plan1!$B$2:$S$5570,8,)/1000</f>
        <v>5.65</v>
      </c>
      <c r="I3149" s="180">
        <f>VLOOKUP(D3149,Plan1!$B$2:$S$5570,9,)/1000</f>
        <v>5.2480000000000002</v>
      </c>
      <c r="J3149" s="180">
        <f>VLOOKUP(D3149,Plan1!$B$2:$S$5570,10,)/1000</f>
        <v>5.57</v>
      </c>
      <c r="K3149" s="180">
        <f>VLOOKUP(D3149,Plan1!$B$2:$S$5570,11,)/1000</f>
        <v>5.4889999999999999</v>
      </c>
      <c r="L3149" s="180">
        <f>VLOOKUP(D3149,Plan1!$B$2:$S$5570,12,)/1000</f>
        <v>5.4169999999999998</v>
      </c>
      <c r="M3149" s="180">
        <f>VLOOKUP(D3149,Plan1!$B$2:$S$5570,13,)/1000</f>
        <v>5.6580000000000004</v>
      </c>
      <c r="N3149" s="180">
        <f>VLOOKUP(D3149,Plan1!$B$2:$S$5570,14,)/1000</f>
        <v>6.4219999999999997</v>
      </c>
      <c r="O3149" s="180">
        <f>VLOOKUP(D3149,Plan1!$B$2:$S$5570,15,)/1000</f>
        <v>5.9089999999999998</v>
      </c>
      <c r="P3149" s="180">
        <f>VLOOKUP(D3149,Plan1!$B$2:$S$5570,16,)/1000</f>
        <v>5.5570000000000004</v>
      </c>
      <c r="Q3149" s="180">
        <f>VLOOKUP(D3149,Plan1!$B$2:$S$5570,17,)/1000</f>
        <v>5.0869999999999997</v>
      </c>
      <c r="R3149" s="180">
        <f>VLOOKUP(D3149,Plan1!$B$2:$S$5570,18,)/1000</f>
        <v>5.19</v>
      </c>
      <c r="S3149" s="180">
        <f>VLOOKUP(D3149,Plan1!$B$2:$S$5570,6,)/1000</f>
        <v>5.5259999999999998</v>
      </c>
    </row>
    <row r="3150" spans="1:19" x14ac:dyDescent="0.25">
      <c r="A3150" s="178">
        <v>3555</v>
      </c>
      <c r="B3150" s="178">
        <v>-264615</v>
      </c>
      <c r="C3150" s="178">
        <v>-502332</v>
      </c>
      <c r="D3150" s="178" t="s">
        <v>4674</v>
      </c>
      <c r="E3150" s="178" t="s">
        <v>167</v>
      </c>
      <c r="F3150" s="178" t="s">
        <v>4434</v>
      </c>
      <c r="G3150" s="180">
        <f>VLOOKUP(D3150,Plan1!$B$2:$S$5570,7,)/1000</f>
        <v>4.8570000000000002</v>
      </c>
      <c r="H3150" s="180">
        <f>VLOOKUP(D3150,Plan1!$B$2:$S$5570,8,)/1000</f>
        <v>4.8499999999999996</v>
      </c>
      <c r="I3150" s="180">
        <f>VLOOKUP(D3150,Plan1!$B$2:$S$5570,9,)/1000</f>
        <v>4.7859999999999996</v>
      </c>
      <c r="J3150" s="180">
        <f>VLOOKUP(D3150,Plan1!$B$2:$S$5570,10,)/1000</f>
        <v>4.1619999999999999</v>
      </c>
      <c r="K3150" s="180">
        <f>VLOOKUP(D3150,Plan1!$B$2:$S$5570,11,)/1000</f>
        <v>3.633</v>
      </c>
      <c r="L3150" s="180">
        <f>VLOOKUP(D3150,Plan1!$B$2:$S$5570,12,)/1000</f>
        <v>3.2410000000000001</v>
      </c>
      <c r="M3150" s="180">
        <f>VLOOKUP(D3150,Plan1!$B$2:$S$5570,13,)/1000</f>
        <v>3.516</v>
      </c>
      <c r="N3150" s="180">
        <f>VLOOKUP(D3150,Plan1!$B$2:$S$5570,14,)/1000</f>
        <v>4.4080000000000004</v>
      </c>
      <c r="O3150" s="180">
        <f>VLOOKUP(D3150,Plan1!$B$2:$S$5570,15,)/1000</f>
        <v>4.0270000000000001</v>
      </c>
      <c r="P3150" s="180">
        <f>VLOOKUP(D3150,Plan1!$B$2:$S$5570,16,)/1000</f>
        <v>4.18</v>
      </c>
      <c r="Q3150" s="180">
        <f>VLOOKUP(D3150,Plan1!$B$2:$S$5570,17,)/1000</f>
        <v>4.8879999999999999</v>
      </c>
      <c r="R3150" s="180">
        <f>VLOOKUP(D3150,Plan1!$B$2:$S$5570,18,)/1000</f>
        <v>4.8659999999999997</v>
      </c>
      <c r="S3150" s="180">
        <f>VLOOKUP(D3150,Plan1!$B$2:$S$5570,6,)/1000</f>
        <v>4.2850000000000001</v>
      </c>
    </row>
    <row r="3151" spans="1:19" x14ac:dyDescent="0.25">
      <c r="A3151" s="178">
        <v>8924</v>
      </c>
      <c r="B3151" s="178">
        <v>-212986</v>
      </c>
      <c r="C3151" s="178">
        <v>-515683</v>
      </c>
      <c r="D3151" s="178" t="s">
        <v>4674</v>
      </c>
      <c r="E3151" s="178" t="s">
        <v>167</v>
      </c>
      <c r="F3151" s="178" t="s">
        <v>4704</v>
      </c>
      <c r="G3151" s="180">
        <f>VLOOKUP(D3151,Plan1!$B$2:$S$5570,7,)/1000</f>
        <v>4.8570000000000002</v>
      </c>
      <c r="H3151" s="180">
        <f>VLOOKUP(D3151,Plan1!$B$2:$S$5570,8,)/1000</f>
        <v>4.8499999999999996</v>
      </c>
      <c r="I3151" s="180">
        <f>VLOOKUP(D3151,Plan1!$B$2:$S$5570,9,)/1000</f>
        <v>4.7859999999999996</v>
      </c>
      <c r="J3151" s="180">
        <f>VLOOKUP(D3151,Plan1!$B$2:$S$5570,10,)/1000</f>
        <v>4.1619999999999999</v>
      </c>
      <c r="K3151" s="180">
        <f>VLOOKUP(D3151,Plan1!$B$2:$S$5570,11,)/1000</f>
        <v>3.633</v>
      </c>
      <c r="L3151" s="180">
        <f>VLOOKUP(D3151,Plan1!$B$2:$S$5570,12,)/1000</f>
        <v>3.2410000000000001</v>
      </c>
      <c r="M3151" s="180">
        <f>VLOOKUP(D3151,Plan1!$B$2:$S$5570,13,)/1000</f>
        <v>3.516</v>
      </c>
      <c r="N3151" s="180">
        <f>VLOOKUP(D3151,Plan1!$B$2:$S$5570,14,)/1000</f>
        <v>4.4080000000000004</v>
      </c>
      <c r="O3151" s="180">
        <f>VLOOKUP(D3151,Plan1!$B$2:$S$5570,15,)/1000</f>
        <v>4.0270000000000001</v>
      </c>
      <c r="P3151" s="180">
        <f>VLOOKUP(D3151,Plan1!$B$2:$S$5570,16,)/1000</f>
        <v>4.18</v>
      </c>
      <c r="Q3151" s="180">
        <f>VLOOKUP(D3151,Plan1!$B$2:$S$5570,17,)/1000</f>
        <v>4.8879999999999999</v>
      </c>
      <c r="R3151" s="180">
        <f>VLOOKUP(D3151,Plan1!$B$2:$S$5570,18,)/1000</f>
        <v>4.8659999999999997</v>
      </c>
      <c r="S3151" s="180">
        <f>VLOOKUP(D3151,Plan1!$B$2:$S$5570,6,)/1000</f>
        <v>4.2850000000000001</v>
      </c>
    </row>
    <row r="3152" spans="1:19" x14ac:dyDescent="0.25">
      <c r="A3152" s="178">
        <v>48008</v>
      </c>
      <c r="B3152" s="178">
        <v>-64374</v>
      </c>
      <c r="C3152" s="178">
        <v>-357834</v>
      </c>
      <c r="D3152" s="178" t="s">
        <v>3779</v>
      </c>
      <c r="E3152" s="178" t="s">
        <v>167</v>
      </c>
      <c r="F3152" s="178" t="s">
        <v>3752</v>
      </c>
      <c r="G3152" s="180">
        <f>VLOOKUP(D3152,Plan1!$B$2:$S$5570,7,)/1000</f>
        <v>5.5759999999999996</v>
      </c>
      <c r="H3152" s="180">
        <f>VLOOKUP(D3152,Plan1!$B$2:$S$5570,8,)/1000</f>
        <v>5.7939999999999996</v>
      </c>
      <c r="I3152" s="180">
        <f>VLOOKUP(D3152,Plan1!$B$2:$S$5570,9,)/1000</f>
        <v>5.9770000000000003</v>
      </c>
      <c r="J3152" s="180">
        <f>VLOOKUP(D3152,Plan1!$B$2:$S$5570,10,)/1000</f>
        <v>5.6139999999999999</v>
      </c>
      <c r="K3152" s="180">
        <f>VLOOKUP(D3152,Plan1!$B$2:$S$5570,11,)/1000</f>
        <v>5.1289999999999996</v>
      </c>
      <c r="L3152" s="180">
        <f>VLOOKUP(D3152,Plan1!$B$2:$S$5570,12,)/1000</f>
        <v>4.7469999999999999</v>
      </c>
      <c r="M3152" s="180">
        <f>VLOOKUP(D3152,Plan1!$B$2:$S$5570,13,)/1000</f>
        <v>4.8570000000000002</v>
      </c>
      <c r="N3152" s="180">
        <f>VLOOKUP(D3152,Plan1!$B$2:$S$5570,14,)/1000</f>
        <v>5.5529999999999999</v>
      </c>
      <c r="O3152" s="180">
        <f>VLOOKUP(D3152,Plan1!$B$2:$S$5570,15,)/1000</f>
        <v>5.8179999999999996</v>
      </c>
      <c r="P3152" s="180">
        <f>VLOOKUP(D3152,Plan1!$B$2:$S$5570,16,)/1000</f>
        <v>5.8369999999999997</v>
      </c>
      <c r="Q3152" s="180">
        <f>VLOOKUP(D3152,Plan1!$B$2:$S$5570,17,)/1000</f>
        <v>5.9379999999999997</v>
      </c>
      <c r="R3152" s="180">
        <f>VLOOKUP(D3152,Plan1!$B$2:$S$5570,18,)/1000</f>
        <v>5.6319999999999997</v>
      </c>
      <c r="S3152" s="180">
        <f>VLOOKUP(D3152,Plan1!$B$2:$S$5570,6,)/1000</f>
        <v>5.5389999999999997</v>
      </c>
    </row>
    <row r="3153" spans="1:19" x14ac:dyDescent="0.25">
      <c r="A3153" s="178">
        <v>31467</v>
      </c>
      <c r="B3153" s="178">
        <v>-107615</v>
      </c>
      <c r="C3153" s="178">
        <v>-481118</v>
      </c>
      <c r="D3153" s="178" t="s">
        <v>5408</v>
      </c>
      <c r="E3153" s="178" t="s">
        <v>167</v>
      </c>
      <c r="F3153" s="178" t="s">
        <v>5370</v>
      </c>
      <c r="G3153" s="180">
        <f>VLOOKUP(D3153,Plan1!$B$2:$S$5570,7,)/1000</f>
        <v>4.9050000000000002</v>
      </c>
      <c r="H3153" s="180">
        <f>VLOOKUP(D3153,Plan1!$B$2:$S$5570,8,)/1000</f>
        <v>4.9610000000000003</v>
      </c>
      <c r="I3153" s="180">
        <f>VLOOKUP(D3153,Plan1!$B$2:$S$5570,9,)/1000</f>
        <v>4.8140000000000001</v>
      </c>
      <c r="J3153" s="180">
        <f>VLOOKUP(D3153,Plan1!$B$2:$S$5570,10,)/1000</f>
        <v>5.2720000000000002</v>
      </c>
      <c r="K3153" s="180">
        <f>VLOOKUP(D3153,Plan1!$B$2:$S$5570,11,)/1000</f>
        <v>5.5410000000000004</v>
      </c>
      <c r="L3153" s="180">
        <f>VLOOKUP(D3153,Plan1!$B$2:$S$5570,12,)/1000</f>
        <v>5.569</v>
      </c>
      <c r="M3153" s="180">
        <f>VLOOKUP(D3153,Plan1!$B$2:$S$5570,13,)/1000</f>
        <v>5.8769999999999998</v>
      </c>
      <c r="N3153" s="180">
        <f>VLOOKUP(D3153,Plan1!$B$2:$S$5570,14,)/1000</f>
        <v>6.4720000000000004</v>
      </c>
      <c r="O3153" s="180">
        <f>VLOOKUP(D3153,Plan1!$B$2:$S$5570,15,)/1000</f>
        <v>6.0570000000000004</v>
      </c>
      <c r="P3153" s="180">
        <f>VLOOKUP(D3153,Plan1!$B$2:$S$5570,16,)/1000</f>
        <v>5.2839999999999998</v>
      </c>
      <c r="Q3153" s="180">
        <f>VLOOKUP(D3153,Plan1!$B$2:$S$5570,17,)/1000</f>
        <v>4.87</v>
      </c>
      <c r="R3153" s="180">
        <f>VLOOKUP(D3153,Plan1!$B$2:$S$5570,18,)/1000</f>
        <v>4.859</v>
      </c>
      <c r="S3153" s="180">
        <f>VLOOKUP(D3153,Plan1!$B$2:$S$5570,6,)/1000</f>
        <v>5.3730000000000002</v>
      </c>
    </row>
    <row r="3154" spans="1:19" x14ac:dyDescent="0.25">
      <c r="A3154" s="178">
        <v>17056</v>
      </c>
      <c r="B3154" s="178">
        <v>-168681</v>
      </c>
      <c r="C3154" s="178">
        <v>-412547</v>
      </c>
      <c r="D3154" s="178" t="s">
        <v>2459</v>
      </c>
      <c r="E3154" s="178" t="s">
        <v>167</v>
      </c>
      <c r="F3154" s="178" t="s">
        <v>1727</v>
      </c>
      <c r="G3154" s="180">
        <f>VLOOKUP(D3154,Plan1!$B$2:$S$5570,7,)/1000</f>
        <v>5.4459999999999997</v>
      </c>
      <c r="H3154" s="180">
        <f>VLOOKUP(D3154,Plan1!$B$2:$S$5570,8,)/1000</f>
        <v>6.0060000000000002</v>
      </c>
      <c r="I3154" s="180">
        <f>VLOOKUP(D3154,Plan1!$B$2:$S$5570,9,)/1000</f>
        <v>5.3460000000000001</v>
      </c>
      <c r="J3154" s="180">
        <f>VLOOKUP(D3154,Plan1!$B$2:$S$5570,10,)/1000</f>
        <v>4.9089999999999998</v>
      </c>
      <c r="K3154" s="180">
        <f>VLOOKUP(D3154,Plan1!$B$2:$S$5570,11,)/1000</f>
        <v>4.3719999999999999</v>
      </c>
      <c r="L3154" s="180">
        <f>VLOOKUP(D3154,Plan1!$B$2:$S$5570,12,)/1000</f>
        <v>4.1289999999999996</v>
      </c>
      <c r="M3154" s="180">
        <f>VLOOKUP(D3154,Plan1!$B$2:$S$5570,13,)/1000</f>
        <v>4.3230000000000004</v>
      </c>
      <c r="N3154" s="180">
        <f>VLOOKUP(D3154,Plan1!$B$2:$S$5570,14,)/1000</f>
        <v>4.9039999999999999</v>
      </c>
      <c r="O3154" s="180">
        <f>VLOOKUP(D3154,Plan1!$B$2:$S$5570,15,)/1000</f>
        <v>5.3070000000000004</v>
      </c>
      <c r="P3154" s="180">
        <f>VLOOKUP(D3154,Plan1!$B$2:$S$5570,16,)/1000</f>
        <v>5.2</v>
      </c>
      <c r="Q3154" s="180">
        <f>VLOOKUP(D3154,Plan1!$B$2:$S$5570,17,)/1000</f>
        <v>4.7480000000000002</v>
      </c>
      <c r="R3154" s="180">
        <f>VLOOKUP(D3154,Plan1!$B$2:$S$5570,18,)/1000</f>
        <v>5.3719999999999999</v>
      </c>
      <c r="S3154" s="180">
        <f>VLOOKUP(D3154,Plan1!$B$2:$S$5570,6,)/1000</f>
        <v>5.0049999999999999</v>
      </c>
    </row>
    <row r="3155" spans="1:19" x14ac:dyDescent="0.25">
      <c r="A3155" s="178">
        <v>44875</v>
      </c>
      <c r="B3155" s="178">
        <v>-72156</v>
      </c>
      <c r="C3155" s="178">
        <v>-38586</v>
      </c>
      <c r="D3155" s="178" t="s">
        <v>2769</v>
      </c>
      <c r="E3155" s="178" t="s">
        <v>167</v>
      </c>
      <c r="F3155" s="178" t="s">
        <v>2709</v>
      </c>
      <c r="G3155" s="180">
        <f>VLOOKUP(D3155,Plan1!$B$2:$S$5570,7,)/1000</f>
        <v>5.7279999999999998</v>
      </c>
      <c r="H3155" s="180">
        <f>VLOOKUP(D3155,Plan1!$B$2:$S$5570,8,)/1000</f>
        <v>5.8479999999999999</v>
      </c>
      <c r="I3155" s="180">
        <f>VLOOKUP(D3155,Plan1!$B$2:$S$5570,9,)/1000</f>
        <v>5.9660000000000002</v>
      </c>
      <c r="J3155" s="180">
        <f>VLOOKUP(D3155,Plan1!$B$2:$S$5570,10,)/1000</f>
        <v>5.7889999999999997</v>
      </c>
      <c r="K3155" s="180">
        <f>VLOOKUP(D3155,Plan1!$B$2:$S$5570,11,)/1000</f>
        <v>5.4279999999999999</v>
      </c>
      <c r="L3155" s="180">
        <f>VLOOKUP(D3155,Plan1!$B$2:$S$5570,12,)/1000</f>
        <v>5.2880000000000003</v>
      </c>
      <c r="M3155" s="180">
        <f>VLOOKUP(D3155,Plan1!$B$2:$S$5570,13,)/1000</f>
        <v>5.5339999999999998</v>
      </c>
      <c r="N3155" s="180">
        <f>VLOOKUP(D3155,Plan1!$B$2:$S$5570,14,)/1000</f>
        <v>6.2290000000000001</v>
      </c>
      <c r="O3155" s="180">
        <f>VLOOKUP(D3155,Plan1!$B$2:$S$5570,15,)/1000</f>
        <v>6.6550000000000002</v>
      </c>
      <c r="P3155" s="180">
        <f>VLOOKUP(D3155,Plan1!$B$2:$S$5570,16,)/1000</f>
        <v>6.5019999999999998</v>
      </c>
      <c r="Q3155" s="180">
        <f>VLOOKUP(D3155,Plan1!$B$2:$S$5570,17,)/1000</f>
        <v>6.476</v>
      </c>
      <c r="R3155" s="180">
        <f>VLOOKUP(D3155,Plan1!$B$2:$S$5570,18,)/1000</f>
        <v>6.07</v>
      </c>
      <c r="S3155" s="180">
        <f>VLOOKUP(D3155,Plan1!$B$2:$S$5570,6,)/1000</f>
        <v>5.96</v>
      </c>
    </row>
    <row r="3156" spans="1:19" x14ac:dyDescent="0.25">
      <c r="A3156" s="178">
        <v>6423</v>
      </c>
      <c r="B3156" s="178">
        <v>-229455</v>
      </c>
      <c r="C3156" s="178">
        <v>-473126</v>
      </c>
      <c r="D3156" s="178" t="s">
        <v>4881</v>
      </c>
      <c r="E3156" s="178" t="s">
        <v>167</v>
      </c>
      <c r="F3156" s="178" t="s">
        <v>4704</v>
      </c>
      <c r="G3156" s="180">
        <f>VLOOKUP(D3156,Plan1!$B$2:$S$5570,7,)/1000</f>
        <v>5.141</v>
      </c>
      <c r="H3156" s="180">
        <f>VLOOKUP(D3156,Plan1!$B$2:$S$5570,8,)/1000</f>
        <v>5.5650000000000004</v>
      </c>
      <c r="I3156" s="180">
        <f>VLOOKUP(D3156,Plan1!$B$2:$S$5570,9,)/1000</f>
        <v>5.3609999999999998</v>
      </c>
      <c r="J3156" s="180">
        <f>VLOOKUP(D3156,Plan1!$B$2:$S$5570,10,)/1000</f>
        <v>5.3819999999999997</v>
      </c>
      <c r="K3156" s="180">
        <f>VLOOKUP(D3156,Plan1!$B$2:$S$5570,11,)/1000</f>
        <v>4.7469999999999999</v>
      </c>
      <c r="L3156" s="180">
        <f>VLOOKUP(D3156,Plan1!$B$2:$S$5570,12,)/1000</f>
        <v>4.5940000000000003</v>
      </c>
      <c r="M3156" s="180">
        <f>VLOOKUP(D3156,Plan1!$B$2:$S$5570,13,)/1000</f>
        <v>4.6989999999999998</v>
      </c>
      <c r="N3156" s="180">
        <f>VLOOKUP(D3156,Plan1!$B$2:$S$5570,14,)/1000</f>
        <v>5.5449999999999999</v>
      </c>
      <c r="O3156" s="180">
        <f>VLOOKUP(D3156,Plan1!$B$2:$S$5570,15,)/1000</f>
        <v>5.202</v>
      </c>
      <c r="P3156" s="180">
        <f>VLOOKUP(D3156,Plan1!$B$2:$S$5570,16,)/1000</f>
        <v>5.343</v>
      </c>
      <c r="Q3156" s="180">
        <f>VLOOKUP(D3156,Plan1!$B$2:$S$5570,17,)/1000</f>
        <v>5.2430000000000003</v>
      </c>
      <c r="R3156" s="180">
        <f>VLOOKUP(D3156,Plan1!$B$2:$S$5570,18,)/1000</f>
        <v>5.4109999999999996</v>
      </c>
      <c r="S3156" s="180">
        <f>VLOOKUP(D3156,Plan1!$B$2:$S$5570,6,)/1000</f>
        <v>5.1859999999999999</v>
      </c>
    </row>
    <row r="3157" spans="1:19" x14ac:dyDescent="0.25">
      <c r="A3157" s="178">
        <v>32929</v>
      </c>
      <c r="B3157" s="178">
        <v>-102594</v>
      </c>
      <c r="C3157" s="178">
        <v>-632983</v>
      </c>
      <c r="D3157" s="178" t="s">
        <v>4410</v>
      </c>
      <c r="E3157" s="178" t="s">
        <v>167</v>
      </c>
      <c r="F3157" s="178" t="s">
        <v>4373</v>
      </c>
      <c r="G3157" s="180">
        <f>VLOOKUP(D3157,Plan1!$B$2:$S$5570,7,)/1000</f>
        <v>3.976</v>
      </c>
      <c r="H3157" s="180">
        <f>VLOOKUP(D3157,Plan1!$B$2:$S$5570,8,)/1000</f>
        <v>4.2770000000000001</v>
      </c>
      <c r="I3157" s="180">
        <f>VLOOKUP(D3157,Plan1!$B$2:$S$5570,9,)/1000</f>
        <v>4.3970000000000002</v>
      </c>
      <c r="J3157" s="180">
        <f>VLOOKUP(D3157,Plan1!$B$2:$S$5570,10,)/1000</f>
        <v>4.6449999999999996</v>
      </c>
      <c r="K3157" s="180">
        <f>VLOOKUP(D3157,Plan1!$B$2:$S$5570,11,)/1000</f>
        <v>4.3140000000000001</v>
      </c>
      <c r="L3157" s="180">
        <f>VLOOKUP(D3157,Plan1!$B$2:$S$5570,12,)/1000</f>
        <v>4.8230000000000004</v>
      </c>
      <c r="M3157" s="180">
        <f>VLOOKUP(D3157,Plan1!$B$2:$S$5570,13,)/1000</f>
        <v>4.843</v>
      </c>
      <c r="N3157" s="180">
        <f>VLOOKUP(D3157,Plan1!$B$2:$S$5570,14,)/1000</f>
        <v>5.2</v>
      </c>
      <c r="O3157" s="180">
        <f>VLOOKUP(D3157,Plan1!$B$2:$S$5570,15,)/1000</f>
        <v>4.9909999999999997</v>
      </c>
      <c r="P3157" s="180">
        <f>VLOOKUP(D3157,Plan1!$B$2:$S$5570,16,)/1000</f>
        <v>4.8940000000000001</v>
      </c>
      <c r="Q3157" s="180">
        <f>VLOOKUP(D3157,Plan1!$B$2:$S$5570,17,)/1000</f>
        <v>4.5129999999999999</v>
      </c>
      <c r="R3157" s="180">
        <f>VLOOKUP(D3157,Plan1!$B$2:$S$5570,18,)/1000</f>
        <v>4.2220000000000004</v>
      </c>
      <c r="S3157" s="180">
        <f>VLOOKUP(D3157,Plan1!$B$2:$S$5570,6,)/1000</f>
        <v>4.5910000000000002</v>
      </c>
    </row>
    <row r="3158" spans="1:19" x14ac:dyDescent="0.25">
      <c r="A3158" s="178">
        <v>32839</v>
      </c>
      <c r="B3158" s="178">
        <v>-104378</v>
      </c>
      <c r="C3158" s="178">
        <v>-393324</v>
      </c>
      <c r="D3158" s="178" t="s">
        <v>765</v>
      </c>
      <c r="E3158" s="178" t="s">
        <v>167</v>
      </c>
      <c r="F3158" s="178" t="s">
        <v>375</v>
      </c>
      <c r="G3158" s="180">
        <f>VLOOKUP(D3158,Plan1!$B$2:$S$5570,7,)/1000</f>
        <v>5.7519999999999998</v>
      </c>
      <c r="H3158" s="180">
        <f>VLOOKUP(D3158,Plan1!$B$2:$S$5570,8,)/1000</f>
        <v>5.7670000000000003</v>
      </c>
      <c r="I3158" s="180">
        <f>VLOOKUP(D3158,Plan1!$B$2:$S$5570,9,)/1000</f>
        <v>5.8650000000000002</v>
      </c>
      <c r="J3158" s="180">
        <f>VLOOKUP(D3158,Plan1!$B$2:$S$5570,10,)/1000</f>
        <v>5.1980000000000004</v>
      </c>
      <c r="K3158" s="180">
        <f>VLOOKUP(D3158,Plan1!$B$2:$S$5570,11,)/1000</f>
        <v>4.5469999999999997</v>
      </c>
      <c r="L3158" s="180">
        <f>VLOOKUP(D3158,Plan1!$B$2:$S$5570,12,)/1000</f>
        <v>4.1950000000000003</v>
      </c>
      <c r="M3158" s="180">
        <f>VLOOKUP(D3158,Plan1!$B$2:$S$5570,13,)/1000</f>
        <v>4.3959999999999999</v>
      </c>
      <c r="N3158" s="180">
        <f>VLOOKUP(D3158,Plan1!$B$2:$S$5570,14,)/1000</f>
        <v>4.8739999999999997</v>
      </c>
      <c r="O3158" s="180">
        <f>VLOOKUP(D3158,Plan1!$B$2:$S$5570,15,)/1000</f>
        <v>5.7770000000000001</v>
      </c>
      <c r="P3158" s="180">
        <f>VLOOKUP(D3158,Plan1!$B$2:$S$5570,16,)/1000</f>
        <v>5.6180000000000003</v>
      </c>
      <c r="Q3158" s="180">
        <f>VLOOKUP(D3158,Plan1!$B$2:$S$5570,17,)/1000</f>
        <v>5.8789999999999996</v>
      </c>
      <c r="R3158" s="180">
        <f>VLOOKUP(D3158,Plan1!$B$2:$S$5570,18,)/1000</f>
        <v>5.7279999999999998</v>
      </c>
      <c r="S3158" s="180">
        <f>VLOOKUP(D3158,Plan1!$B$2:$S$5570,6,)/1000</f>
        <v>5.3</v>
      </c>
    </row>
    <row r="3159" spans="1:19" x14ac:dyDescent="0.25">
      <c r="A3159" s="178">
        <v>9140</v>
      </c>
      <c r="B3159" s="178">
        <v>-211878</v>
      </c>
      <c r="C3159" s="178">
        <v>-469757</v>
      </c>
      <c r="D3159" s="178" t="s">
        <v>1902</v>
      </c>
      <c r="E3159" s="178" t="s">
        <v>167</v>
      </c>
      <c r="F3159" s="178" t="s">
        <v>1727</v>
      </c>
      <c r="G3159" s="180">
        <f>VLOOKUP(D3159,Plan1!$B$2:$S$5570,7,)/1000</f>
        <v>4.8899999999999997</v>
      </c>
      <c r="H3159" s="180">
        <f>VLOOKUP(D3159,Plan1!$B$2:$S$5570,8,)/1000</f>
        <v>5.4080000000000004</v>
      </c>
      <c r="I3159" s="180">
        <f>VLOOKUP(D3159,Plan1!$B$2:$S$5570,9,)/1000</f>
        <v>5.0129999999999999</v>
      </c>
      <c r="J3159" s="180">
        <f>VLOOKUP(D3159,Plan1!$B$2:$S$5570,10,)/1000</f>
        <v>5.3330000000000002</v>
      </c>
      <c r="K3159" s="180">
        <f>VLOOKUP(D3159,Plan1!$B$2:$S$5570,11,)/1000</f>
        <v>4.9909999999999997</v>
      </c>
      <c r="L3159" s="180">
        <f>VLOOKUP(D3159,Plan1!$B$2:$S$5570,12,)/1000</f>
        <v>4.9260000000000002</v>
      </c>
      <c r="M3159" s="180">
        <f>VLOOKUP(D3159,Plan1!$B$2:$S$5570,13,)/1000</f>
        <v>5.149</v>
      </c>
      <c r="N3159" s="180">
        <f>VLOOKUP(D3159,Plan1!$B$2:$S$5570,14,)/1000</f>
        <v>5.9080000000000004</v>
      </c>
      <c r="O3159" s="180">
        <f>VLOOKUP(D3159,Plan1!$B$2:$S$5570,15,)/1000</f>
        <v>5.4240000000000004</v>
      </c>
      <c r="P3159" s="180">
        <f>VLOOKUP(D3159,Plan1!$B$2:$S$5570,16,)/1000</f>
        <v>5.27</v>
      </c>
      <c r="Q3159" s="180">
        <f>VLOOKUP(D3159,Plan1!$B$2:$S$5570,17,)/1000</f>
        <v>5.0010000000000003</v>
      </c>
      <c r="R3159" s="180">
        <f>VLOOKUP(D3159,Plan1!$B$2:$S$5570,18,)/1000</f>
        <v>5.0190000000000001</v>
      </c>
      <c r="S3159" s="180">
        <f>VLOOKUP(D3159,Plan1!$B$2:$S$5570,6,)/1000</f>
        <v>5.194</v>
      </c>
    </row>
    <row r="3160" spans="1:19" x14ac:dyDescent="0.25">
      <c r="A3160" s="178">
        <v>34079</v>
      </c>
      <c r="B3160" s="178">
        <v>-100063</v>
      </c>
      <c r="C3160" s="178">
        <v>-489923</v>
      </c>
      <c r="D3160" s="178" t="s">
        <v>5422</v>
      </c>
      <c r="E3160" s="178" t="s">
        <v>167</v>
      </c>
      <c r="F3160" s="178" t="s">
        <v>5370</v>
      </c>
      <c r="G3160" s="180">
        <f>VLOOKUP(D3160,Plan1!$B$2:$S$5570,7,)/1000</f>
        <v>4.6619999999999999</v>
      </c>
      <c r="H3160" s="180">
        <f>VLOOKUP(D3160,Plan1!$B$2:$S$5570,8,)/1000</f>
        <v>4.8</v>
      </c>
      <c r="I3160" s="180">
        <f>VLOOKUP(D3160,Plan1!$B$2:$S$5570,9,)/1000</f>
        <v>4.657</v>
      </c>
      <c r="J3160" s="180">
        <f>VLOOKUP(D3160,Plan1!$B$2:$S$5570,10,)/1000</f>
        <v>5.0090000000000003</v>
      </c>
      <c r="K3160" s="180">
        <f>VLOOKUP(D3160,Plan1!$B$2:$S$5570,11,)/1000</f>
        <v>5.367</v>
      </c>
      <c r="L3160" s="180">
        <f>VLOOKUP(D3160,Plan1!$B$2:$S$5570,12,)/1000</f>
        <v>5.69</v>
      </c>
      <c r="M3160" s="180">
        <f>VLOOKUP(D3160,Plan1!$B$2:$S$5570,13,)/1000</f>
        <v>5.8940000000000001</v>
      </c>
      <c r="N3160" s="180">
        <f>VLOOKUP(D3160,Plan1!$B$2:$S$5570,14,)/1000</f>
        <v>6.3659999999999997</v>
      </c>
      <c r="O3160" s="180">
        <f>VLOOKUP(D3160,Plan1!$B$2:$S$5570,15,)/1000</f>
        <v>5.73</v>
      </c>
      <c r="P3160" s="180">
        <f>VLOOKUP(D3160,Plan1!$B$2:$S$5570,16,)/1000</f>
        <v>5.0460000000000003</v>
      </c>
      <c r="Q3160" s="180">
        <f>VLOOKUP(D3160,Plan1!$B$2:$S$5570,17,)/1000</f>
        <v>4.8070000000000004</v>
      </c>
      <c r="R3160" s="180">
        <f>VLOOKUP(D3160,Plan1!$B$2:$S$5570,18,)/1000</f>
        <v>4.633</v>
      </c>
      <c r="S3160" s="180">
        <f>VLOOKUP(D3160,Plan1!$B$2:$S$5570,6,)/1000</f>
        <v>5.2220000000000004</v>
      </c>
    </row>
    <row r="3161" spans="1:19" x14ac:dyDescent="0.25">
      <c r="A3161" s="178">
        <v>7130</v>
      </c>
      <c r="B3161" s="178">
        <v>-22434</v>
      </c>
      <c r="C3161" s="178">
        <v>-465734</v>
      </c>
      <c r="D3161" s="178" t="s">
        <v>1745</v>
      </c>
      <c r="E3161" s="178" t="s">
        <v>167</v>
      </c>
      <c r="F3161" s="178" t="s">
        <v>1727</v>
      </c>
      <c r="G3161" s="180">
        <f>VLOOKUP(D3161,Plan1!$B$2:$S$5570,7,)/1000</f>
        <v>4.9240000000000004</v>
      </c>
      <c r="H3161" s="180">
        <f>VLOOKUP(D3161,Plan1!$B$2:$S$5570,8,)/1000</f>
        <v>5.4139999999999997</v>
      </c>
      <c r="I3161" s="180">
        <f>VLOOKUP(D3161,Plan1!$B$2:$S$5570,9,)/1000</f>
        <v>5.2409999999999997</v>
      </c>
      <c r="J3161" s="180">
        <f>VLOOKUP(D3161,Plan1!$B$2:$S$5570,10,)/1000</f>
        <v>5.375</v>
      </c>
      <c r="K3161" s="180">
        <f>VLOOKUP(D3161,Plan1!$B$2:$S$5570,11,)/1000</f>
        <v>4.8499999999999996</v>
      </c>
      <c r="L3161" s="180">
        <f>VLOOKUP(D3161,Plan1!$B$2:$S$5570,12,)/1000</f>
        <v>4.7110000000000003</v>
      </c>
      <c r="M3161" s="180">
        <f>VLOOKUP(D3161,Plan1!$B$2:$S$5570,13,)/1000</f>
        <v>4.9109999999999996</v>
      </c>
      <c r="N3161" s="180">
        <f>VLOOKUP(D3161,Plan1!$B$2:$S$5570,14,)/1000</f>
        <v>5.6189999999999998</v>
      </c>
      <c r="O3161" s="180">
        <f>VLOOKUP(D3161,Plan1!$B$2:$S$5570,15,)/1000</f>
        <v>5.3029999999999999</v>
      </c>
      <c r="P3161" s="180">
        <f>VLOOKUP(D3161,Plan1!$B$2:$S$5570,16,)/1000</f>
        <v>5.3029999999999999</v>
      </c>
      <c r="Q3161" s="180">
        <f>VLOOKUP(D3161,Plan1!$B$2:$S$5570,17,)/1000</f>
        <v>5.1180000000000003</v>
      </c>
      <c r="R3161" s="180">
        <f>VLOOKUP(D3161,Plan1!$B$2:$S$5570,18,)/1000</f>
        <v>5.125</v>
      </c>
      <c r="S3161" s="180">
        <f>VLOOKUP(D3161,Plan1!$B$2:$S$5570,6,)/1000</f>
        <v>5.1580000000000004</v>
      </c>
    </row>
    <row r="3162" spans="1:19" x14ac:dyDescent="0.25">
      <c r="A3162" s="178">
        <v>42147</v>
      </c>
      <c r="B3162" s="178">
        <v>-78947</v>
      </c>
      <c r="C3162" s="178">
        <v>-371221</v>
      </c>
      <c r="D3162" s="178" t="s">
        <v>2712</v>
      </c>
      <c r="E3162" s="178" t="s">
        <v>167</v>
      </c>
      <c r="F3162" s="178" t="s">
        <v>2709</v>
      </c>
      <c r="G3162" s="180">
        <f>VLOOKUP(D3162,Plan1!$B$2:$S$5570,7,)/1000</f>
        <v>5.98</v>
      </c>
      <c r="H3162" s="180">
        <f>VLOOKUP(D3162,Plan1!$B$2:$S$5570,8,)/1000</f>
        <v>5.9560000000000004</v>
      </c>
      <c r="I3162" s="180">
        <f>VLOOKUP(D3162,Plan1!$B$2:$S$5570,9,)/1000</f>
        <v>6.1529999999999996</v>
      </c>
      <c r="J3162" s="180">
        <f>VLOOKUP(D3162,Plan1!$B$2:$S$5570,10,)/1000</f>
        <v>5.8819999999999997</v>
      </c>
      <c r="K3162" s="180">
        <f>VLOOKUP(D3162,Plan1!$B$2:$S$5570,11,)/1000</f>
        <v>5.181</v>
      </c>
      <c r="L3162" s="180">
        <f>VLOOKUP(D3162,Plan1!$B$2:$S$5570,12,)/1000</f>
        <v>4.7</v>
      </c>
      <c r="M3162" s="180">
        <f>VLOOKUP(D3162,Plan1!$B$2:$S$5570,13,)/1000</f>
        <v>4.8380000000000001</v>
      </c>
      <c r="N3162" s="180">
        <f>VLOOKUP(D3162,Plan1!$B$2:$S$5570,14,)/1000</f>
        <v>5.5350000000000001</v>
      </c>
      <c r="O3162" s="180">
        <f>VLOOKUP(D3162,Plan1!$B$2:$S$5570,15,)/1000</f>
        <v>6.343</v>
      </c>
      <c r="P3162" s="180">
        <f>VLOOKUP(D3162,Plan1!$B$2:$S$5570,16,)/1000</f>
        <v>6.3659999999999997</v>
      </c>
      <c r="Q3162" s="180">
        <f>VLOOKUP(D3162,Plan1!$B$2:$S$5570,17,)/1000</f>
        <v>6.4640000000000004</v>
      </c>
      <c r="R3162" s="180">
        <f>VLOOKUP(D3162,Plan1!$B$2:$S$5570,18,)/1000</f>
        <v>6.0549999999999997</v>
      </c>
      <c r="S3162" s="180">
        <f>VLOOKUP(D3162,Plan1!$B$2:$S$5570,6,)/1000</f>
        <v>5.7880000000000003</v>
      </c>
    </row>
    <row r="3163" spans="1:19" x14ac:dyDescent="0.25">
      <c r="A3163" s="178">
        <v>6304</v>
      </c>
      <c r="B3163" s="178">
        <v>-229549</v>
      </c>
      <c r="C3163" s="178">
        <v>-458411</v>
      </c>
      <c r="D3163" s="178" t="s">
        <v>4870</v>
      </c>
      <c r="E3163" s="178" t="s">
        <v>167</v>
      </c>
      <c r="F3163" s="178" t="s">
        <v>4704</v>
      </c>
      <c r="G3163" s="180">
        <f>VLOOKUP(D3163,Plan1!$B$2:$S$5570,7,)/1000</f>
        <v>4.5199999999999996</v>
      </c>
      <c r="H3163" s="180">
        <f>VLOOKUP(D3163,Plan1!$B$2:$S$5570,8,)/1000</f>
        <v>5.093</v>
      </c>
      <c r="I3163" s="180">
        <f>VLOOKUP(D3163,Plan1!$B$2:$S$5570,9,)/1000</f>
        <v>4.7409999999999997</v>
      </c>
      <c r="J3163" s="180">
        <f>VLOOKUP(D3163,Plan1!$B$2:$S$5570,10,)/1000</f>
        <v>4.827</v>
      </c>
      <c r="K3163" s="180">
        <f>VLOOKUP(D3163,Plan1!$B$2:$S$5570,11,)/1000</f>
        <v>4.3769999999999998</v>
      </c>
      <c r="L3163" s="180">
        <f>VLOOKUP(D3163,Plan1!$B$2:$S$5570,12,)/1000</f>
        <v>4.3380000000000001</v>
      </c>
      <c r="M3163" s="180">
        <f>VLOOKUP(D3163,Plan1!$B$2:$S$5570,13,)/1000</f>
        <v>4.3460000000000001</v>
      </c>
      <c r="N3163" s="180">
        <f>VLOOKUP(D3163,Plan1!$B$2:$S$5570,14,)/1000</f>
        <v>5.26</v>
      </c>
      <c r="O3163" s="180">
        <f>VLOOKUP(D3163,Plan1!$B$2:$S$5570,15,)/1000</f>
        <v>4.7130000000000001</v>
      </c>
      <c r="P3163" s="180">
        <f>VLOOKUP(D3163,Plan1!$B$2:$S$5570,16,)/1000</f>
        <v>4.673</v>
      </c>
      <c r="Q3163" s="180">
        <f>VLOOKUP(D3163,Plan1!$B$2:$S$5570,17,)/1000</f>
        <v>4.5090000000000003</v>
      </c>
      <c r="R3163" s="180">
        <f>VLOOKUP(D3163,Plan1!$B$2:$S$5570,18,)/1000</f>
        <v>4.7779999999999996</v>
      </c>
      <c r="S3163" s="180">
        <f>VLOOKUP(D3163,Plan1!$B$2:$S$5570,6,)/1000</f>
        <v>4.681</v>
      </c>
    </row>
    <row r="3164" spans="1:19" x14ac:dyDescent="0.25">
      <c r="A3164" s="178">
        <v>35638</v>
      </c>
      <c r="B3164" s="178">
        <v>-9604</v>
      </c>
      <c r="C3164" s="178">
        <v>-372508</v>
      </c>
      <c r="D3164" s="178" t="s">
        <v>226</v>
      </c>
      <c r="E3164" s="178" t="s">
        <v>167</v>
      </c>
      <c r="F3164" s="178" t="s">
        <v>192</v>
      </c>
      <c r="G3164" s="180">
        <f>VLOOKUP(D3164,Plan1!$B$2:$S$5570,7,)/1000</f>
        <v>5.7439999999999998</v>
      </c>
      <c r="H3164" s="180">
        <f>VLOOKUP(D3164,Plan1!$B$2:$S$5570,8,)/1000</f>
        <v>5.6890000000000001</v>
      </c>
      <c r="I3164" s="180">
        <f>VLOOKUP(D3164,Plan1!$B$2:$S$5570,9,)/1000</f>
        <v>5.9290000000000003</v>
      </c>
      <c r="J3164" s="180">
        <f>VLOOKUP(D3164,Plan1!$B$2:$S$5570,10,)/1000</f>
        <v>5.43</v>
      </c>
      <c r="K3164" s="180">
        <f>VLOOKUP(D3164,Plan1!$B$2:$S$5570,11,)/1000</f>
        <v>4.6520000000000001</v>
      </c>
      <c r="L3164" s="180">
        <f>VLOOKUP(D3164,Plan1!$B$2:$S$5570,12,)/1000</f>
        <v>4.3090000000000002</v>
      </c>
      <c r="M3164" s="180">
        <f>VLOOKUP(D3164,Plan1!$B$2:$S$5570,13,)/1000</f>
        <v>4.4320000000000004</v>
      </c>
      <c r="N3164" s="180">
        <f>VLOOKUP(D3164,Plan1!$B$2:$S$5570,14,)/1000</f>
        <v>4.9109999999999996</v>
      </c>
      <c r="O3164" s="180">
        <f>VLOOKUP(D3164,Plan1!$B$2:$S$5570,15,)/1000</f>
        <v>5.5339999999999998</v>
      </c>
      <c r="P3164" s="180">
        <f>VLOOKUP(D3164,Plan1!$B$2:$S$5570,16,)/1000</f>
        <v>5.7050000000000001</v>
      </c>
      <c r="Q3164" s="180">
        <f>VLOOKUP(D3164,Plan1!$B$2:$S$5570,17,)/1000</f>
        <v>6.117</v>
      </c>
      <c r="R3164" s="180">
        <f>VLOOKUP(D3164,Plan1!$B$2:$S$5570,18,)/1000</f>
        <v>5.8419999999999996</v>
      </c>
      <c r="S3164" s="180">
        <f>VLOOKUP(D3164,Plan1!$B$2:$S$5570,6,)/1000</f>
        <v>5.3579999999999997</v>
      </c>
    </row>
    <row r="3165" spans="1:19" x14ac:dyDescent="0.25">
      <c r="A3165" s="178">
        <v>1447</v>
      </c>
      <c r="B3165" s="178">
        <v>-296872</v>
      </c>
      <c r="C3165" s="178">
        <v>-514603</v>
      </c>
      <c r="D3165" s="178" t="s">
        <v>3992</v>
      </c>
      <c r="E3165" s="178" t="s">
        <v>167</v>
      </c>
      <c r="F3165" s="178" t="s">
        <v>3898</v>
      </c>
      <c r="G3165" s="180">
        <f>VLOOKUP(D3165,Plan1!$B$2:$S$5570,7,)/1000</f>
        <v>5.4790000000000001</v>
      </c>
      <c r="H3165" s="180">
        <f>VLOOKUP(D3165,Plan1!$B$2:$S$5570,8,)/1000</f>
        <v>5.54</v>
      </c>
      <c r="I3165" s="180">
        <f>VLOOKUP(D3165,Plan1!$B$2:$S$5570,9,)/1000</f>
        <v>5.2409999999999997</v>
      </c>
      <c r="J3165" s="180">
        <f>VLOOKUP(D3165,Plan1!$B$2:$S$5570,10,)/1000</f>
        <v>4.6479999999999997</v>
      </c>
      <c r="K3165" s="180">
        <f>VLOOKUP(D3165,Plan1!$B$2:$S$5570,11,)/1000</f>
        <v>3.7679999999999998</v>
      </c>
      <c r="L3165" s="180">
        <f>VLOOKUP(D3165,Plan1!$B$2:$S$5570,12,)/1000</f>
        <v>3.266</v>
      </c>
      <c r="M3165" s="180">
        <f>VLOOKUP(D3165,Plan1!$B$2:$S$5570,13,)/1000</f>
        <v>3.51</v>
      </c>
      <c r="N3165" s="180">
        <f>VLOOKUP(D3165,Plan1!$B$2:$S$5570,14,)/1000</f>
        <v>4.0830000000000002</v>
      </c>
      <c r="O3165" s="180">
        <f>VLOOKUP(D3165,Plan1!$B$2:$S$5570,15,)/1000</f>
        <v>3.9369999999999998</v>
      </c>
      <c r="P3165" s="180">
        <f>VLOOKUP(D3165,Plan1!$B$2:$S$5570,16,)/1000</f>
        <v>4.577</v>
      </c>
      <c r="Q3165" s="180">
        <f>VLOOKUP(D3165,Plan1!$B$2:$S$5570,17,)/1000</f>
        <v>5.5439999999999996</v>
      </c>
      <c r="R3165" s="180">
        <f>VLOOKUP(D3165,Plan1!$B$2:$S$5570,18,)/1000</f>
        <v>5.6520000000000001</v>
      </c>
      <c r="S3165" s="180">
        <f>VLOOKUP(D3165,Plan1!$B$2:$S$5570,6,)/1000</f>
        <v>4.6029999999999998</v>
      </c>
    </row>
    <row r="3166" spans="1:19" x14ac:dyDescent="0.25">
      <c r="A3166" s="178">
        <v>50189</v>
      </c>
      <c r="B3166" s="178">
        <v>-58311</v>
      </c>
      <c r="C3166" s="178">
        <v>-470677</v>
      </c>
      <c r="D3166" s="178" t="s">
        <v>1334</v>
      </c>
      <c r="E3166" s="178" t="s">
        <v>167</v>
      </c>
      <c r="F3166" s="178" t="s">
        <v>1298</v>
      </c>
      <c r="G3166" s="180">
        <f>VLOOKUP(D3166,Plan1!$B$2:$S$5570,7,)/1000</f>
        <v>4.5430000000000001</v>
      </c>
      <c r="H3166" s="180">
        <f>VLOOKUP(D3166,Plan1!$B$2:$S$5570,8,)/1000</f>
        <v>4.7050000000000001</v>
      </c>
      <c r="I3166" s="180">
        <f>VLOOKUP(D3166,Plan1!$B$2:$S$5570,9,)/1000</f>
        <v>4.8040000000000003</v>
      </c>
      <c r="J3166" s="180">
        <f>VLOOKUP(D3166,Plan1!$B$2:$S$5570,10,)/1000</f>
        <v>4.9829999999999997</v>
      </c>
      <c r="K3166" s="180">
        <f>VLOOKUP(D3166,Plan1!$B$2:$S$5570,11,)/1000</f>
        <v>5.15</v>
      </c>
      <c r="L3166" s="180">
        <f>VLOOKUP(D3166,Plan1!$B$2:$S$5570,12,)/1000</f>
        <v>5.5069999999999997</v>
      </c>
      <c r="M3166" s="180">
        <f>VLOOKUP(D3166,Plan1!$B$2:$S$5570,13,)/1000</f>
        <v>5.641</v>
      </c>
      <c r="N3166" s="180">
        <f>VLOOKUP(D3166,Plan1!$B$2:$S$5570,14,)/1000</f>
        <v>6.0410000000000004</v>
      </c>
      <c r="O3166" s="180">
        <f>VLOOKUP(D3166,Plan1!$B$2:$S$5570,15,)/1000</f>
        <v>5.7939999999999996</v>
      </c>
      <c r="P3166" s="180">
        <f>VLOOKUP(D3166,Plan1!$B$2:$S$5570,16,)/1000</f>
        <v>5.1749999999999998</v>
      </c>
      <c r="Q3166" s="180">
        <f>VLOOKUP(D3166,Plan1!$B$2:$S$5570,17,)/1000</f>
        <v>4.7949999999999999</v>
      </c>
      <c r="R3166" s="180">
        <f>VLOOKUP(D3166,Plan1!$B$2:$S$5570,18,)/1000</f>
        <v>4.6379999999999999</v>
      </c>
      <c r="S3166" s="180">
        <f>VLOOKUP(D3166,Plan1!$B$2:$S$5570,6,)/1000</f>
        <v>5.1479999999999997</v>
      </c>
    </row>
    <row r="3167" spans="1:19" x14ac:dyDescent="0.25">
      <c r="A3167" s="178">
        <v>17420</v>
      </c>
      <c r="B3167" s="178">
        <v>-167286</v>
      </c>
      <c r="C3167" s="178">
        <v>-438582</v>
      </c>
      <c r="D3167" s="178" t="s">
        <v>2468</v>
      </c>
      <c r="E3167" s="178" t="s">
        <v>167</v>
      </c>
      <c r="F3167" s="178" t="s">
        <v>1727</v>
      </c>
      <c r="G3167" s="180">
        <f>VLOOKUP(D3167,Plan1!$B$2:$S$5570,7,)/1000</f>
        <v>5.6529999999999996</v>
      </c>
      <c r="H3167" s="180">
        <f>VLOOKUP(D3167,Plan1!$B$2:$S$5570,8,)/1000</f>
        <v>6.2080000000000002</v>
      </c>
      <c r="I3167" s="180">
        <f>VLOOKUP(D3167,Plan1!$B$2:$S$5570,9,)/1000</f>
        <v>5.5960000000000001</v>
      </c>
      <c r="J3167" s="180">
        <f>VLOOKUP(D3167,Plan1!$B$2:$S$5570,10,)/1000</f>
        <v>5.78</v>
      </c>
      <c r="K3167" s="180">
        <f>VLOOKUP(D3167,Plan1!$B$2:$S$5570,11,)/1000</f>
        <v>5.4859999999999998</v>
      </c>
      <c r="L3167" s="180">
        <f>VLOOKUP(D3167,Plan1!$B$2:$S$5570,12,)/1000</f>
        <v>5.3659999999999997</v>
      </c>
      <c r="M3167" s="180">
        <f>VLOOKUP(D3167,Plan1!$B$2:$S$5570,13,)/1000</f>
        <v>5.6769999999999996</v>
      </c>
      <c r="N3167" s="180">
        <f>VLOOKUP(D3167,Plan1!$B$2:$S$5570,14,)/1000</f>
        <v>6.3129999999999997</v>
      </c>
      <c r="O3167" s="180">
        <f>VLOOKUP(D3167,Plan1!$B$2:$S$5570,15,)/1000</f>
        <v>6.2859999999999996</v>
      </c>
      <c r="P3167" s="180">
        <f>VLOOKUP(D3167,Plan1!$B$2:$S$5570,16,)/1000</f>
        <v>5.8120000000000003</v>
      </c>
      <c r="Q3167" s="180">
        <f>VLOOKUP(D3167,Plan1!$B$2:$S$5570,17,)/1000</f>
        <v>5.0510000000000002</v>
      </c>
      <c r="R3167" s="180">
        <f>VLOOKUP(D3167,Plan1!$B$2:$S$5570,18,)/1000</f>
        <v>5.5010000000000003</v>
      </c>
      <c r="S3167" s="180">
        <f>VLOOKUP(D3167,Plan1!$B$2:$S$5570,6,)/1000</f>
        <v>5.7279999999999998</v>
      </c>
    </row>
    <row r="3168" spans="1:19" x14ac:dyDescent="0.25">
      <c r="A3168" s="178">
        <v>18780</v>
      </c>
      <c r="B3168" s="178">
        <v>-160064</v>
      </c>
      <c r="C3168" s="178">
        <v>-513983</v>
      </c>
      <c r="D3168" s="178" t="s">
        <v>1201</v>
      </c>
      <c r="E3168" s="178" t="s">
        <v>167</v>
      </c>
      <c r="F3168" s="178" t="s">
        <v>1058</v>
      </c>
      <c r="G3168" s="180">
        <f>VLOOKUP(D3168,Plan1!$B$2:$S$5570,7,)/1000</f>
        <v>5.0650000000000004</v>
      </c>
      <c r="H3168" s="180">
        <f>VLOOKUP(D3168,Plan1!$B$2:$S$5570,8,)/1000</f>
        <v>5.4429999999999996</v>
      </c>
      <c r="I3168" s="180">
        <f>VLOOKUP(D3168,Plan1!$B$2:$S$5570,9,)/1000</f>
        <v>5.3869999999999996</v>
      </c>
      <c r="J3168" s="180">
        <f>VLOOKUP(D3168,Plan1!$B$2:$S$5570,10,)/1000</f>
        <v>5.7519999999999998</v>
      </c>
      <c r="K3168" s="180">
        <f>VLOOKUP(D3168,Plan1!$B$2:$S$5570,11,)/1000</f>
        <v>5.6319999999999997</v>
      </c>
      <c r="L3168" s="180">
        <f>VLOOKUP(D3168,Plan1!$B$2:$S$5570,12,)/1000</f>
        <v>5.42</v>
      </c>
      <c r="M3168" s="180">
        <f>VLOOKUP(D3168,Plan1!$B$2:$S$5570,13,)/1000</f>
        <v>5.4240000000000004</v>
      </c>
      <c r="N3168" s="180">
        <f>VLOOKUP(D3168,Plan1!$B$2:$S$5570,14,)/1000</f>
        <v>5.9770000000000003</v>
      </c>
      <c r="O3168" s="180">
        <f>VLOOKUP(D3168,Plan1!$B$2:$S$5570,15,)/1000</f>
        <v>5.633</v>
      </c>
      <c r="P3168" s="180">
        <f>VLOOKUP(D3168,Plan1!$B$2:$S$5570,16,)/1000</f>
        <v>5.3650000000000002</v>
      </c>
      <c r="Q3168" s="180">
        <f>VLOOKUP(D3168,Plan1!$B$2:$S$5570,17,)/1000</f>
        <v>5.0039999999999996</v>
      </c>
      <c r="R3168" s="180">
        <f>VLOOKUP(D3168,Plan1!$B$2:$S$5570,18,)/1000</f>
        <v>5.0460000000000003</v>
      </c>
      <c r="S3168" s="180">
        <f>VLOOKUP(D3168,Plan1!$B$2:$S$5570,6,)/1000</f>
        <v>5.4290000000000003</v>
      </c>
    </row>
    <row r="3169" spans="1:19" x14ac:dyDescent="0.25">
      <c r="A3169" s="178">
        <v>20588</v>
      </c>
      <c r="B3169" s="178">
        <v>-151753</v>
      </c>
      <c r="C3169" s="178">
        <v>-425009</v>
      </c>
      <c r="D3169" s="178" t="s">
        <v>2555</v>
      </c>
      <c r="E3169" s="178" t="s">
        <v>167</v>
      </c>
      <c r="F3169" s="178" t="s">
        <v>1727</v>
      </c>
      <c r="G3169" s="180">
        <f>VLOOKUP(D3169,Plan1!$B$2:$S$5570,7,)/1000</f>
        <v>5.5970000000000004</v>
      </c>
      <c r="H3169" s="180">
        <f>VLOOKUP(D3169,Plan1!$B$2:$S$5570,8,)/1000</f>
        <v>6.0650000000000004</v>
      </c>
      <c r="I3169" s="180">
        <f>VLOOKUP(D3169,Plan1!$B$2:$S$5570,9,)/1000</f>
        <v>5.5979999999999999</v>
      </c>
      <c r="J3169" s="180">
        <f>VLOOKUP(D3169,Plan1!$B$2:$S$5570,10,)/1000</f>
        <v>5.23</v>
      </c>
      <c r="K3169" s="180">
        <f>VLOOKUP(D3169,Plan1!$B$2:$S$5570,11,)/1000</f>
        <v>4.8860000000000001</v>
      </c>
      <c r="L3169" s="180">
        <f>VLOOKUP(D3169,Plan1!$B$2:$S$5570,12,)/1000</f>
        <v>4.6559999999999997</v>
      </c>
      <c r="M3169" s="180">
        <f>VLOOKUP(D3169,Plan1!$B$2:$S$5570,13,)/1000</f>
        <v>5.0380000000000003</v>
      </c>
      <c r="N3169" s="180">
        <f>VLOOKUP(D3169,Plan1!$B$2:$S$5570,14,)/1000</f>
        <v>5.65</v>
      </c>
      <c r="O3169" s="180">
        <f>VLOOKUP(D3169,Plan1!$B$2:$S$5570,15,)/1000</f>
        <v>6.0309999999999997</v>
      </c>
      <c r="P3169" s="180">
        <f>VLOOKUP(D3169,Plan1!$B$2:$S$5570,16,)/1000</f>
        <v>5.6970000000000001</v>
      </c>
      <c r="Q3169" s="180">
        <f>VLOOKUP(D3169,Plan1!$B$2:$S$5570,17,)/1000</f>
        <v>5.0579999999999998</v>
      </c>
      <c r="R3169" s="180">
        <f>VLOOKUP(D3169,Plan1!$B$2:$S$5570,18,)/1000</f>
        <v>5.5659999999999998</v>
      </c>
      <c r="S3169" s="180">
        <f>VLOOKUP(D3169,Plan1!$B$2:$S$5570,6,)/1000</f>
        <v>5.423</v>
      </c>
    </row>
    <row r="3170" spans="1:19" x14ac:dyDescent="0.25">
      <c r="A3170" s="178">
        <v>15987</v>
      </c>
      <c r="B3170" s="178">
        <v>-174444</v>
      </c>
      <c r="C3170" s="178">
        <v>-511732</v>
      </c>
      <c r="D3170" s="178" t="s">
        <v>1109</v>
      </c>
      <c r="E3170" s="178" t="s">
        <v>167</v>
      </c>
      <c r="F3170" s="178" t="s">
        <v>1058</v>
      </c>
      <c r="G3170" s="180">
        <f>VLOOKUP(D3170,Plan1!$B$2:$S$5570,7,)/1000</f>
        <v>5.0990000000000002</v>
      </c>
      <c r="H3170" s="180">
        <f>VLOOKUP(D3170,Plan1!$B$2:$S$5570,8,)/1000</f>
        <v>5.2709999999999999</v>
      </c>
      <c r="I3170" s="180">
        <f>VLOOKUP(D3170,Plan1!$B$2:$S$5570,9,)/1000</f>
        <v>5.173</v>
      </c>
      <c r="J3170" s="180">
        <f>VLOOKUP(D3170,Plan1!$B$2:$S$5570,10,)/1000</f>
        <v>5.5549999999999997</v>
      </c>
      <c r="K3170" s="180">
        <f>VLOOKUP(D3170,Plan1!$B$2:$S$5570,11,)/1000</f>
        <v>5.4569999999999999</v>
      </c>
      <c r="L3170" s="180">
        <f>VLOOKUP(D3170,Plan1!$B$2:$S$5570,12,)/1000</f>
        <v>5.335</v>
      </c>
      <c r="M3170" s="180">
        <f>VLOOKUP(D3170,Plan1!$B$2:$S$5570,13,)/1000</f>
        <v>5.3869999999999996</v>
      </c>
      <c r="N3170" s="180">
        <f>VLOOKUP(D3170,Plan1!$B$2:$S$5570,14,)/1000</f>
        <v>6.1369999999999996</v>
      </c>
      <c r="O3170" s="180">
        <f>VLOOKUP(D3170,Plan1!$B$2:$S$5570,15,)/1000</f>
        <v>5.4249999999999998</v>
      </c>
      <c r="P3170" s="180">
        <f>VLOOKUP(D3170,Plan1!$B$2:$S$5570,16,)/1000</f>
        <v>5.21</v>
      </c>
      <c r="Q3170" s="180">
        <f>VLOOKUP(D3170,Plan1!$B$2:$S$5570,17,)/1000</f>
        <v>4.9969999999999999</v>
      </c>
      <c r="R3170" s="180">
        <f>VLOOKUP(D3170,Plan1!$B$2:$S$5570,18,)/1000</f>
        <v>5.1050000000000004</v>
      </c>
      <c r="S3170" s="180">
        <f>VLOOKUP(D3170,Plan1!$B$2:$S$5570,6,)/1000</f>
        <v>5.3460000000000001</v>
      </c>
    </row>
    <row r="3171" spans="1:19" x14ac:dyDescent="0.25">
      <c r="A3171" s="178">
        <v>24678</v>
      </c>
      <c r="B3171" s="178">
        <v>-133494</v>
      </c>
      <c r="C3171" s="178">
        <v>-486872</v>
      </c>
      <c r="D3171" s="178" t="s">
        <v>1292</v>
      </c>
      <c r="E3171" s="178" t="s">
        <v>167</v>
      </c>
      <c r="F3171" s="178" t="s">
        <v>1058</v>
      </c>
      <c r="G3171" s="180">
        <f>VLOOKUP(D3171,Plan1!$B$2:$S$5570,7,)/1000</f>
        <v>4.9690000000000003</v>
      </c>
      <c r="H3171" s="180">
        <f>VLOOKUP(D3171,Plan1!$B$2:$S$5570,8,)/1000</f>
        <v>5.2439999999999998</v>
      </c>
      <c r="I3171" s="180">
        <f>VLOOKUP(D3171,Plan1!$B$2:$S$5570,9,)/1000</f>
        <v>5.1779999999999999</v>
      </c>
      <c r="J3171" s="180">
        <f>VLOOKUP(D3171,Plan1!$B$2:$S$5570,10,)/1000</f>
        <v>5.5289999999999999</v>
      </c>
      <c r="K3171" s="180">
        <f>VLOOKUP(D3171,Plan1!$B$2:$S$5570,11,)/1000</f>
        <v>5.585</v>
      </c>
      <c r="L3171" s="180">
        <f>VLOOKUP(D3171,Plan1!$B$2:$S$5570,12,)/1000</f>
        <v>5.6130000000000004</v>
      </c>
      <c r="M3171" s="180">
        <f>VLOOKUP(D3171,Plan1!$B$2:$S$5570,13,)/1000</f>
        <v>5.952</v>
      </c>
      <c r="N3171" s="180">
        <f>VLOOKUP(D3171,Plan1!$B$2:$S$5570,14,)/1000</f>
        <v>6.476</v>
      </c>
      <c r="O3171" s="180">
        <f>VLOOKUP(D3171,Plan1!$B$2:$S$5570,15,)/1000</f>
        <v>5.9619999999999997</v>
      </c>
      <c r="P3171" s="180">
        <f>VLOOKUP(D3171,Plan1!$B$2:$S$5570,16,)/1000</f>
        <v>5.3879999999999999</v>
      </c>
      <c r="Q3171" s="180">
        <f>VLOOKUP(D3171,Plan1!$B$2:$S$5570,17,)/1000</f>
        <v>4.7619999999999996</v>
      </c>
      <c r="R3171" s="180">
        <f>VLOOKUP(D3171,Plan1!$B$2:$S$5570,18,)/1000</f>
        <v>4.8479999999999999</v>
      </c>
      <c r="S3171" s="180">
        <f>VLOOKUP(D3171,Plan1!$B$2:$S$5570,6,)/1000</f>
        <v>5.4589999999999996</v>
      </c>
    </row>
    <row r="3172" spans="1:19" x14ac:dyDescent="0.25">
      <c r="A3172" s="178">
        <v>52921</v>
      </c>
      <c r="B3172" s="178">
        <v>-50978</v>
      </c>
      <c r="C3172" s="178">
        <v>-383705</v>
      </c>
      <c r="D3172" s="178" t="s">
        <v>861</v>
      </c>
      <c r="E3172" s="178" t="s">
        <v>167</v>
      </c>
      <c r="F3172" s="178" t="s">
        <v>792</v>
      </c>
      <c r="G3172" s="180">
        <f>VLOOKUP(D3172,Plan1!$B$2:$S$5570,7,)/1000</f>
        <v>5.5640000000000001</v>
      </c>
      <c r="H3172" s="180">
        <f>VLOOKUP(D3172,Plan1!$B$2:$S$5570,8,)/1000</f>
        <v>5.6929999999999996</v>
      </c>
      <c r="I3172" s="180">
        <f>VLOOKUP(D3172,Plan1!$B$2:$S$5570,9,)/1000</f>
        <v>5.9269999999999996</v>
      </c>
      <c r="J3172" s="180">
        <f>VLOOKUP(D3172,Plan1!$B$2:$S$5570,10,)/1000</f>
        <v>5.5469999999999997</v>
      </c>
      <c r="K3172" s="180">
        <f>VLOOKUP(D3172,Plan1!$B$2:$S$5570,11,)/1000</f>
        <v>5.484</v>
      </c>
      <c r="L3172" s="180">
        <f>VLOOKUP(D3172,Plan1!$B$2:$S$5570,12,)/1000</f>
        <v>5.2679999999999998</v>
      </c>
      <c r="M3172" s="180">
        <f>VLOOKUP(D3172,Plan1!$B$2:$S$5570,13,)/1000</f>
        <v>5.66</v>
      </c>
      <c r="N3172" s="180">
        <f>VLOOKUP(D3172,Plan1!$B$2:$S$5570,14,)/1000</f>
        <v>6.2309999999999999</v>
      </c>
      <c r="O3172" s="180">
        <f>VLOOKUP(D3172,Plan1!$B$2:$S$5570,15,)/1000</f>
        <v>6.45</v>
      </c>
      <c r="P3172" s="180">
        <f>VLOOKUP(D3172,Plan1!$B$2:$S$5570,16,)/1000</f>
        <v>6.4820000000000002</v>
      </c>
      <c r="Q3172" s="180">
        <f>VLOOKUP(D3172,Plan1!$B$2:$S$5570,17,)/1000</f>
        <v>6.2370000000000001</v>
      </c>
      <c r="R3172" s="180">
        <f>VLOOKUP(D3172,Plan1!$B$2:$S$5570,18,)/1000</f>
        <v>5.6989999999999998</v>
      </c>
      <c r="S3172" s="180">
        <f>VLOOKUP(D3172,Plan1!$B$2:$S$5570,6,)/1000</f>
        <v>5.8529999999999998</v>
      </c>
    </row>
    <row r="3173" spans="1:19" x14ac:dyDescent="0.25">
      <c r="A3173" s="178">
        <v>13820</v>
      </c>
      <c r="B3173" s="178">
        <v>-186002</v>
      </c>
      <c r="C3173" s="178">
        <v>-453588</v>
      </c>
      <c r="D3173" s="178" t="s">
        <v>2340</v>
      </c>
      <c r="E3173" s="178" t="s">
        <v>167</v>
      </c>
      <c r="F3173" s="178" t="s">
        <v>1727</v>
      </c>
      <c r="G3173" s="180">
        <f>VLOOKUP(D3173,Plan1!$B$2:$S$5570,7,)/1000</f>
        <v>5.58</v>
      </c>
      <c r="H3173" s="180">
        <f>VLOOKUP(D3173,Plan1!$B$2:$S$5570,8,)/1000</f>
        <v>6.0540000000000003</v>
      </c>
      <c r="I3173" s="180">
        <f>VLOOKUP(D3173,Plan1!$B$2:$S$5570,9,)/1000</f>
        <v>5.6180000000000003</v>
      </c>
      <c r="J3173" s="180">
        <f>VLOOKUP(D3173,Plan1!$B$2:$S$5570,10,)/1000</f>
        <v>5.8109999999999999</v>
      </c>
      <c r="K3173" s="180">
        <f>VLOOKUP(D3173,Plan1!$B$2:$S$5570,11,)/1000</f>
        <v>5.5330000000000004</v>
      </c>
      <c r="L3173" s="180">
        <f>VLOOKUP(D3173,Plan1!$B$2:$S$5570,12,)/1000</f>
        <v>5.3410000000000002</v>
      </c>
      <c r="M3173" s="180">
        <f>VLOOKUP(D3173,Plan1!$B$2:$S$5570,13,)/1000</f>
        <v>5.74</v>
      </c>
      <c r="N3173" s="180">
        <f>VLOOKUP(D3173,Plan1!$B$2:$S$5570,14,)/1000</f>
        <v>6.1849999999999996</v>
      </c>
      <c r="O3173" s="180">
        <f>VLOOKUP(D3173,Plan1!$B$2:$S$5570,15,)/1000</f>
        <v>6.1289999999999996</v>
      </c>
      <c r="P3173" s="180">
        <f>VLOOKUP(D3173,Plan1!$B$2:$S$5570,16,)/1000</f>
        <v>5.7809999999999997</v>
      </c>
      <c r="Q3173" s="180">
        <f>VLOOKUP(D3173,Plan1!$B$2:$S$5570,17,)/1000</f>
        <v>5.1849999999999996</v>
      </c>
      <c r="R3173" s="180">
        <f>VLOOKUP(D3173,Plan1!$B$2:$S$5570,18,)/1000</f>
        <v>5.3140000000000001</v>
      </c>
      <c r="S3173" s="180">
        <f>VLOOKUP(D3173,Plan1!$B$2:$S$5570,6,)/1000</f>
        <v>5.6890000000000001</v>
      </c>
    </row>
    <row r="3174" spans="1:19" x14ac:dyDescent="0.25">
      <c r="A3174" s="178">
        <v>58259</v>
      </c>
      <c r="B3174" s="178">
        <v>-34669</v>
      </c>
      <c r="C3174" s="178">
        <v>-406799</v>
      </c>
      <c r="D3174" s="178" t="s">
        <v>952</v>
      </c>
      <c r="E3174" s="178" t="s">
        <v>167</v>
      </c>
      <c r="F3174" s="178" t="s">
        <v>792</v>
      </c>
      <c r="G3174" s="180">
        <f>VLOOKUP(D3174,Plan1!$B$2:$S$5570,7,)/1000</f>
        <v>5.0540000000000003</v>
      </c>
      <c r="H3174" s="180">
        <f>VLOOKUP(D3174,Plan1!$B$2:$S$5570,8,)/1000</f>
        <v>5.1980000000000004</v>
      </c>
      <c r="I3174" s="180">
        <f>VLOOKUP(D3174,Plan1!$B$2:$S$5570,9,)/1000</f>
        <v>5.1100000000000003</v>
      </c>
      <c r="J3174" s="180">
        <f>VLOOKUP(D3174,Plan1!$B$2:$S$5570,10,)/1000</f>
        <v>4.875</v>
      </c>
      <c r="K3174" s="180">
        <f>VLOOKUP(D3174,Plan1!$B$2:$S$5570,11,)/1000</f>
        <v>5.1859999999999999</v>
      </c>
      <c r="L3174" s="180">
        <f>VLOOKUP(D3174,Plan1!$B$2:$S$5570,12,)/1000</f>
        <v>5.2830000000000004</v>
      </c>
      <c r="M3174" s="180">
        <f>VLOOKUP(D3174,Plan1!$B$2:$S$5570,13,)/1000</f>
        <v>5.4960000000000004</v>
      </c>
      <c r="N3174" s="180">
        <f>VLOOKUP(D3174,Plan1!$B$2:$S$5570,14,)/1000</f>
        <v>6.1420000000000003</v>
      </c>
      <c r="O3174" s="180">
        <f>VLOOKUP(D3174,Plan1!$B$2:$S$5570,15,)/1000</f>
        <v>6.4820000000000002</v>
      </c>
      <c r="P3174" s="180">
        <f>VLOOKUP(D3174,Plan1!$B$2:$S$5570,16,)/1000</f>
        <v>6.3390000000000004</v>
      </c>
      <c r="Q3174" s="180">
        <f>VLOOKUP(D3174,Plan1!$B$2:$S$5570,17,)/1000</f>
        <v>6.0419999999999998</v>
      </c>
      <c r="R3174" s="180">
        <f>VLOOKUP(D3174,Plan1!$B$2:$S$5570,18,)/1000</f>
        <v>5.444</v>
      </c>
      <c r="S3174" s="180">
        <f>VLOOKUP(D3174,Plan1!$B$2:$S$5570,6,)/1000</f>
        <v>5.5540000000000003</v>
      </c>
    </row>
    <row r="3175" spans="1:19" x14ac:dyDescent="0.25">
      <c r="A3175" s="178">
        <v>43296</v>
      </c>
      <c r="B3175" s="178">
        <v>-7621</v>
      </c>
      <c r="C3175" s="178">
        <v>-395469</v>
      </c>
      <c r="D3175" s="178" t="s">
        <v>3433</v>
      </c>
      <c r="E3175" s="178" t="s">
        <v>167</v>
      </c>
      <c r="F3175" s="178" t="s">
        <v>3284</v>
      </c>
      <c r="G3175" s="180">
        <f>VLOOKUP(D3175,Plan1!$B$2:$S$5570,7,)/1000</f>
        <v>5.5430000000000001</v>
      </c>
      <c r="H3175" s="180">
        <f>VLOOKUP(D3175,Plan1!$B$2:$S$5570,8,)/1000</f>
        <v>5.5839999999999996</v>
      </c>
      <c r="I3175" s="180">
        <f>VLOOKUP(D3175,Plan1!$B$2:$S$5570,9,)/1000</f>
        <v>5.7720000000000002</v>
      </c>
      <c r="J3175" s="180">
        <f>VLOOKUP(D3175,Plan1!$B$2:$S$5570,10,)/1000</f>
        <v>5.5330000000000004</v>
      </c>
      <c r="K3175" s="180">
        <f>VLOOKUP(D3175,Plan1!$B$2:$S$5570,11,)/1000</f>
        <v>5.04</v>
      </c>
      <c r="L3175" s="180">
        <f>VLOOKUP(D3175,Plan1!$B$2:$S$5570,12,)/1000</f>
        <v>4.7610000000000001</v>
      </c>
      <c r="M3175" s="180">
        <f>VLOOKUP(D3175,Plan1!$B$2:$S$5570,13,)/1000</f>
        <v>5.0389999999999997</v>
      </c>
      <c r="N3175" s="180">
        <f>VLOOKUP(D3175,Plan1!$B$2:$S$5570,14,)/1000</f>
        <v>5.8650000000000002</v>
      </c>
      <c r="O3175" s="180">
        <f>VLOOKUP(D3175,Plan1!$B$2:$S$5570,15,)/1000</f>
        <v>6.5019999999999998</v>
      </c>
      <c r="P3175" s="180">
        <f>VLOOKUP(D3175,Plan1!$B$2:$S$5570,16,)/1000</f>
        <v>6.3929999999999998</v>
      </c>
      <c r="Q3175" s="180">
        <f>VLOOKUP(D3175,Plan1!$B$2:$S$5570,17,)/1000</f>
        <v>6.2480000000000002</v>
      </c>
      <c r="R3175" s="180">
        <f>VLOOKUP(D3175,Plan1!$B$2:$S$5570,18,)/1000</f>
        <v>5.883</v>
      </c>
      <c r="S3175" s="180">
        <f>VLOOKUP(D3175,Plan1!$B$2:$S$5570,6,)/1000</f>
        <v>5.68</v>
      </c>
    </row>
    <row r="3176" spans="1:19" x14ac:dyDescent="0.25">
      <c r="A3176" s="178">
        <v>5065</v>
      </c>
      <c r="B3176" s="178">
        <v>-240531</v>
      </c>
      <c r="C3176" s="178">
        <v>-530061</v>
      </c>
      <c r="D3176" s="178" t="s">
        <v>3111</v>
      </c>
      <c r="E3176" s="178" t="s">
        <v>167</v>
      </c>
      <c r="F3176" s="178" t="s">
        <v>2912</v>
      </c>
      <c r="G3176" s="180">
        <f>VLOOKUP(D3176,Plan1!$B$2:$S$5570,7,)/1000</f>
        <v>5.5129999999999999</v>
      </c>
      <c r="H3176" s="180">
        <f>VLOOKUP(D3176,Plan1!$B$2:$S$5570,8,)/1000</f>
        <v>5.5590000000000002</v>
      </c>
      <c r="I3176" s="180">
        <f>VLOOKUP(D3176,Plan1!$B$2:$S$5570,9,)/1000</f>
        <v>5.5919999999999996</v>
      </c>
      <c r="J3176" s="180">
        <f>VLOOKUP(D3176,Plan1!$B$2:$S$5570,10,)/1000</f>
        <v>5.2169999999999996</v>
      </c>
      <c r="K3176" s="180">
        <f>VLOOKUP(D3176,Plan1!$B$2:$S$5570,11,)/1000</f>
        <v>4.4340000000000002</v>
      </c>
      <c r="L3176" s="180">
        <f>VLOOKUP(D3176,Plan1!$B$2:$S$5570,12,)/1000</f>
        <v>4.1079999999999997</v>
      </c>
      <c r="M3176" s="180">
        <f>VLOOKUP(D3176,Plan1!$B$2:$S$5570,13,)/1000</f>
        <v>4.3079999999999998</v>
      </c>
      <c r="N3176" s="180">
        <f>VLOOKUP(D3176,Plan1!$B$2:$S$5570,14,)/1000</f>
        <v>5.2089999999999996</v>
      </c>
      <c r="O3176" s="180">
        <f>VLOOKUP(D3176,Plan1!$B$2:$S$5570,15,)/1000</f>
        <v>4.9420000000000002</v>
      </c>
      <c r="P3176" s="180">
        <f>VLOOKUP(D3176,Plan1!$B$2:$S$5570,16,)/1000</f>
        <v>5.2690000000000001</v>
      </c>
      <c r="Q3176" s="180">
        <f>VLOOKUP(D3176,Plan1!$B$2:$S$5570,17,)/1000</f>
        <v>5.5709999999999997</v>
      </c>
      <c r="R3176" s="180">
        <f>VLOOKUP(D3176,Plan1!$B$2:$S$5570,18,)/1000</f>
        <v>5.6429999999999998</v>
      </c>
      <c r="S3176" s="180">
        <f>VLOOKUP(D3176,Plan1!$B$2:$S$5570,6,)/1000</f>
        <v>5.1139999999999999</v>
      </c>
    </row>
    <row r="3177" spans="1:19" x14ac:dyDescent="0.25">
      <c r="A3177" s="178">
        <v>41388</v>
      </c>
      <c r="B3177" s="178">
        <v>-81091</v>
      </c>
      <c r="C3177" s="178">
        <v>-350838</v>
      </c>
      <c r="D3177" s="178" t="s">
        <v>3379</v>
      </c>
      <c r="E3177" s="178" t="s">
        <v>167</v>
      </c>
      <c r="F3177" s="178" t="s">
        <v>3284</v>
      </c>
      <c r="G3177" s="180">
        <f>VLOOKUP(D3177,Plan1!$B$2:$S$5570,7,)/1000</f>
        <v>5.5179999999999998</v>
      </c>
      <c r="H3177" s="180">
        <f>VLOOKUP(D3177,Plan1!$B$2:$S$5570,8,)/1000</f>
        <v>5.718</v>
      </c>
      <c r="I3177" s="180">
        <f>VLOOKUP(D3177,Plan1!$B$2:$S$5570,9,)/1000</f>
        <v>5.891</v>
      </c>
      <c r="J3177" s="180">
        <f>VLOOKUP(D3177,Plan1!$B$2:$S$5570,10,)/1000</f>
        <v>5.2960000000000003</v>
      </c>
      <c r="K3177" s="180">
        <f>VLOOKUP(D3177,Plan1!$B$2:$S$5570,11,)/1000</f>
        <v>4.6420000000000003</v>
      </c>
      <c r="L3177" s="180">
        <f>VLOOKUP(D3177,Plan1!$B$2:$S$5570,12,)/1000</f>
        <v>4.41</v>
      </c>
      <c r="M3177" s="180">
        <f>VLOOKUP(D3177,Plan1!$B$2:$S$5570,13,)/1000</f>
        <v>4.4960000000000004</v>
      </c>
      <c r="N3177" s="180">
        <f>VLOOKUP(D3177,Plan1!$B$2:$S$5570,14,)/1000</f>
        <v>5.1020000000000003</v>
      </c>
      <c r="O3177" s="180">
        <f>VLOOKUP(D3177,Plan1!$B$2:$S$5570,15,)/1000</f>
        <v>5.5179999999999998</v>
      </c>
      <c r="P3177" s="180">
        <f>VLOOKUP(D3177,Plan1!$B$2:$S$5570,16,)/1000</f>
        <v>5.601</v>
      </c>
      <c r="Q3177" s="180">
        <f>VLOOKUP(D3177,Plan1!$B$2:$S$5570,17,)/1000</f>
        <v>5.73</v>
      </c>
      <c r="R3177" s="180">
        <f>VLOOKUP(D3177,Plan1!$B$2:$S$5570,18,)/1000</f>
        <v>5.6559999999999997</v>
      </c>
      <c r="S3177" s="180">
        <f>VLOOKUP(D3177,Plan1!$B$2:$S$5570,6,)/1000</f>
        <v>5.298</v>
      </c>
    </row>
    <row r="3178" spans="1:19" x14ac:dyDescent="0.25">
      <c r="A3178" s="178">
        <v>2147</v>
      </c>
      <c r="B3178" s="178">
        <v>-28692</v>
      </c>
      <c r="C3178" s="178">
        <v>-526919</v>
      </c>
      <c r="D3178" s="178" t="s">
        <v>4162</v>
      </c>
      <c r="E3178" s="178" t="s">
        <v>167</v>
      </c>
      <c r="F3178" s="178" t="s">
        <v>3898</v>
      </c>
      <c r="G3178" s="180">
        <f>VLOOKUP(D3178,Plan1!$B$2:$S$5570,7,)/1000</f>
        <v>5.5259999999999998</v>
      </c>
      <c r="H3178" s="180">
        <f>VLOOKUP(D3178,Plan1!$B$2:$S$5570,8,)/1000</f>
        <v>5.6059999999999999</v>
      </c>
      <c r="I3178" s="180">
        <f>VLOOKUP(D3178,Plan1!$B$2:$S$5570,9,)/1000</f>
        <v>5.3970000000000002</v>
      </c>
      <c r="J3178" s="180">
        <f>VLOOKUP(D3178,Plan1!$B$2:$S$5570,10,)/1000</f>
        <v>4.8330000000000002</v>
      </c>
      <c r="K3178" s="180">
        <f>VLOOKUP(D3178,Plan1!$B$2:$S$5570,11,)/1000</f>
        <v>4.0309999999999997</v>
      </c>
      <c r="L3178" s="180">
        <f>VLOOKUP(D3178,Plan1!$B$2:$S$5570,12,)/1000</f>
        <v>3.4380000000000002</v>
      </c>
      <c r="M3178" s="180">
        <f>VLOOKUP(D3178,Plan1!$B$2:$S$5570,13,)/1000</f>
        <v>3.8109999999999999</v>
      </c>
      <c r="N3178" s="180">
        <f>VLOOKUP(D3178,Plan1!$B$2:$S$5570,14,)/1000</f>
        <v>4.4850000000000003</v>
      </c>
      <c r="O3178" s="180">
        <f>VLOOKUP(D3178,Plan1!$B$2:$S$5570,15,)/1000</f>
        <v>4.274</v>
      </c>
      <c r="P3178" s="180">
        <f>VLOOKUP(D3178,Plan1!$B$2:$S$5570,16,)/1000</f>
        <v>4.9779999999999998</v>
      </c>
      <c r="Q3178" s="180">
        <f>VLOOKUP(D3178,Plan1!$B$2:$S$5570,17,)/1000</f>
        <v>5.6470000000000002</v>
      </c>
      <c r="R3178" s="180">
        <f>VLOOKUP(D3178,Plan1!$B$2:$S$5570,18,)/1000</f>
        <v>5.694</v>
      </c>
      <c r="S3178" s="180">
        <f>VLOOKUP(D3178,Plan1!$B$2:$S$5570,6,)/1000</f>
        <v>4.8099999999999996</v>
      </c>
    </row>
    <row r="3179" spans="1:19" x14ac:dyDescent="0.25">
      <c r="A3179" s="178">
        <v>29178</v>
      </c>
      <c r="B3179" s="178">
        <v>-115573</v>
      </c>
      <c r="C3179" s="178">
        <v>-432769</v>
      </c>
      <c r="D3179" s="178" t="s">
        <v>689</v>
      </c>
      <c r="E3179" s="178" t="s">
        <v>167</v>
      </c>
      <c r="F3179" s="178" t="s">
        <v>375</v>
      </c>
      <c r="G3179" s="180">
        <f>VLOOKUP(D3179,Plan1!$B$2:$S$5570,7,)/1000</f>
        <v>5.9610000000000003</v>
      </c>
      <c r="H3179" s="180">
        <f>VLOOKUP(D3179,Plan1!$B$2:$S$5570,8,)/1000</f>
        <v>6.0629999999999997</v>
      </c>
      <c r="I3179" s="180">
        <f>VLOOKUP(D3179,Plan1!$B$2:$S$5570,9,)/1000</f>
        <v>6.1289999999999996</v>
      </c>
      <c r="J3179" s="180">
        <f>VLOOKUP(D3179,Plan1!$B$2:$S$5570,10,)/1000</f>
        <v>6.0350000000000001</v>
      </c>
      <c r="K3179" s="180">
        <f>VLOOKUP(D3179,Plan1!$B$2:$S$5570,11,)/1000</f>
        <v>5.8440000000000003</v>
      </c>
      <c r="L3179" s="180">
        <f>VLOOKUP(D3179,Plan1!$B$2:$S$5570,12,)/1000</f>
        <v>5.6740000000000004</v>
      </c>
      <c r="M3179" s="180">
        <f>VLOOKUP(D3179,Plan1!$B$2:$S$5570,13,)/1000</f>
        <v>5.907</v>
      </c>
      <c r="N3179" s="180">
        <f>VLOOKUP(D3179,Plan1!$B$2:$S$5570,14,)/1000</f>
        <v>6.4050000000000002</v>
      </c>
      <c r="O3179" s="180">
        <f>VLOOKUP(D3179,Plan1!$B$2:$S$5570,15,)/1000</f>
        <v>6.5590000000000002</v>
      </c>
      <c r="P3179" s="180">
        <f>VLOOKUP(D3179,Plan1!$B$2:$S$5570,16,)/1000</f>
        <v>6.2690000000000001</v>
      </c>
      <c r="Q3179" s="180">
        <f>VLOOKUP(D3179,Plan1!$B$2:$S$5570,17,)/1000</f>
        <v>5.7910000000000004</v>
      </c>
      <c r="R3179" s="180">
        <f>VLOOKUP(D3179,Plan1!$B$2:$S$5570,18,)/1000</f>
        <v>5.8819999999999997</v>
      </c>
      <c r="S3179" s="180">
        <f>VLOOKUP(D3179,Plan1!$B$2:$S$5570,6,)/1000</f>
        <v>6.0430000000000001</v>
      </c>
    </row>
    <row r="3180" spans="1:19" x14ac:dyDescent="0.25">
      <c r="A3180" s="178">
        <v>4126</v>
      </c>
      <c r="B3180" s="178">
        <v>-254748</v>
      </c>
      <c r="C3180" s="178">
        <v>-48835</v>
      </c>
      <c r="D3180" s="178" t="s">
        <v>2991</v>
      </c>
      <c r="E3180" s="178" t="s">
        <v>167</v>
      </c>
      <c r="F3180" s="178" t="s">
        <v>2912</v>
      </c>
      <c r="G3180" s="180">
        <f>VLOOKUP(D3180,Plan1!$B$2:$S$5570,7,)/1000</f>
        <v>4.5030000000000001</v>
      </c>
      <c r="H3180" s="180">
        <f>VLOOKUP(D3180,Plan1!$B$2:$S$5570,8,)/1000</f>
        <v>4.6470000000000002</v>
      </c>
      <c r="I3180" s="180">
        <f>VLOOKUP(D3180,Plan1!$B$2:$S$5570,9,)/1000</f>
        <v>4.37</v>
      </c>
      <c r="J3180" s="180">
        <f>VLOOKUP(D3180,Plan1!$B$2:$S$5570,10,)/1000</f>
        <v>4.0819999999999999</v>
      </c>
      <c r="K3180" s="180">
        <f>VLOOKUP(D3180,Plan1!$B$2:$S$5570,11,)/1000</f>
        <v>3.681</v>
      </c>
      <c r="L3180" s="180">
        <f>VLOOKUP(D3180,Plan1!$B$2:$S$5570,12,)/1000</f>
        <v>3.359</v>
      </c>
      <c r="M3180" s="180">
        <f>VLOOKUP(D3180,Plan1!$B$2:$S$5570,13,)/1000</f>
        <v>3.3690000000000002</v>
      </c>
      <c r="N3180" s="180">
        <f>VLOOKUP(D3180,Plan1!$B$2:$S$5570,14,)/1000</f>
        <v>4.0259999999999998</v>
      </c>
      <c r="O3180" s="180">
        <f>VLOOKUP(D3180,Plan1!$B$2:$S$5570,15,)/1000</f>
        <v>3.4049999999999998</v>
      </c>
      <c r="P3180" s="180">
        <f>VLOOKUP(D3180,Plan1!$B$2:$S$5570,16,)/1000</f>
        <v>3.5830000000000002</v>
      </c>
      <c r="Q3180" s="180">
        <f>VLOOKUP(D3180,Plan1!$B$2:$S$5570,17,)/1000</f>
        <v>4.2050000000000001</v>
      </c>
      <c r="R3180" s="180">
        <f>VLOOKUP(D3180,Plan1!$B$2:$S$5570,18,)/1000</f>
        <v>4.4459999999999997</v>
      </c>
      <c r="S3180" s="180">
        <f>VLOOKUP(D3180,Plan1!$B$2:$S$5570,6,)/1000</f>
        <v>3.9729999999999999</v>
      </c>
    </row>
    <row r="3181" spans="1:19" x14ac:dyDescent="0.25">
      <c r="A3181" s="178">
        <v>59190</v>
      </c>
      <c r="B3181" s="178">
        <v>-32289</v>
      </c>
      <c r="C3181" s="178">
        <v>-401247</v>
      </c>
      <c r="D3181" s="178" t="s">
        <v>964</v>
      </c>
      <c r="E3181" s="178" t="s">
        <v>167</v>
      </c>
      <c r="F3181" s="178" t="s">
        <v>792</v>
      </c>
      <c r="G3181" s="180">
        <f>VLOOKUP(D3181,Plan1!$B$2:$S$5570,7,)/1000</f>
        <v>5.0449999999999999</v>
      </c>
      <c r="H3181" s="180">
        <f>VLOOKUP(D3181,Plan1!$B$2:$S$5570,8,)/1000</f>
        <v>5.0750000000000002</v>
      </c>
      <c r="I3181" s="180">
        <f>VLOOKUP(D3181,Plan1!$B$2:$S$5570,9,)/1000</f>
        <v>5.0069999999999997</v>
      </c>
      <c r="J3181" s="180">
        <f>VLOOKUP(D3181,Plan1!$B$2:$S$5570,10,)/1000</f>
        <v>4.6879999999999997</v>
      </c>
      <c r="K3181" s="180">
        <f>VLOOKUP(D3181,Plan1!$B$2:$S$5570,11,)/1000</f>
        <v>5.2519999999999998</v>
      </c>
      <c r="L3181" s="180">
        <f>VLOOKUP(D3181,Plan1!$B$2:$S$5570,12,)/1000</f>
        <v>5.3010000000000002</v>
      </c>
      <c r="M3181" s="180">
        <f>VLOOKUP(D3181,Plan1!$B$2:$S$5570,13,)/1000</f>
        <v>5.4649999999999999</v>
      </c>
      <c r="N3181" s="180">
        <f>VLOOKUP(D3181,Plan1!$B$2:$S$5570,14,)/1000</f>
        <v>6.1269999999999998</v>
      </c>
      <c r="O3181" s="180">
        <f>VLOOKUP(D3181,Plan1!$B$2:$S$5570,15,)/1000</f>
        <v>6.415</v>
      </c>
      <c r="P3181" s="180">
        <f>VLOOKUP(D3181,Plan1!$B$2:$S$5570,16,)/1000</f>
        <v>6.1970000000000001</v>
      </c>
      <c r="Q3181" s="180">
        <f>VLOOKUP(D3181,Plan1!$B$2:$S$5570,17,)/1000</f>
        <v>6.032</v>
      </c>
      <c r="R3181" s="180">
        <f>VLOOKUP(D3181,Plan1!$B$2:$S$5570,18,)/1000</f>
        <v>5.407</v>
      </c>
      <c r="S3181" s="180">
        <f>VLOOKUP(D3181,Plan1!$B$2:$S$5570,6,)/1000</f>
        <v>5.5010000000000003</v>
      </c>
    </row>
    <row r="3182" spans="1:19" x14ac:dyDescent="0.25">
      <c r="A3182" s="178">
        <v>15432</v>
      </c>
      <c r="B3182" s="178">
        <v>-177338</v>
      </c>
      <c r="C3182" s="178">
        <v>-491063</v>
      </c>
      <c r="D3182" s="178" t="s">
        <v>964</v>
      </c>
      <c r="E3182" s="178" t="s">
        <v>167</v>
      </c>
      <c r="F3182" s="178" t="s">
        <v>1058</v>
      </c>
      <c r="G3182" s="180">
        <f>VLOOKUP(D3182,Plan1!$B$2:$S$5570,7,)/1000</f>
        <v>5.0449999999999999</v>
      </c>
      <c r="H3182" s="180">
        <f>VLOOKUP(D3182,Plan1!$B$2:$S$5570,8,)/1000</f>
        <v>5.0750000000000002</v>
      </c>
      <c r="I3182" s="180">
        <f>VLOOKUP(D3182,Plan1!$B$2:$S$5570,9,)/1000</f>
        <v>5.0069999999999997</v>
      </c>
      <c r="J3182" s="180">
        <f>VLOOKUP(D3182,Plan1!$B$2:$S$5570,10,)/1000</f>
        <v>4.6879999999999997</v>
      </c>
      <c r="K3182" s="180">
        <f>VLOOKUP(D3182,Plan1!$B$2:$S$5570,11,)/1000</f>
        <v>5.2519999999999998</v>
      </c>
      <c r="L3182" s="180">
        <f>VLOOKUP(D3182,Plan1!$B$2:$S$5570,12,)/1000</f>
        <v>5.3010000000000002</v>
      </c>
      <c r="M3182" s="180">
        <f>VLOOKUP(D3182,Plan1!$B$2:$S$5570,13,)/1000</f>
        <v>5.4649999999999999</v>
      </c>
      <c r="N3182" s="180">
        <f>VLOOKUP(D3182,Plan1!$B$2:$S$5570,14,)/1000</f>
        <v>6.1269999999999998</v>
      </c>
      <c r="O3182" s="180">
        <f>VLOOKUP(D3182,Plan1!$B$2:$S$5570,15,)/1000</f>
        <v>6.415</v>
      </c>
      <c r="P3182" s="180">
        <f>VLOOKUP(D3182,Plan1!$B$2:$S$5570,16,)/1000</f>
        <v>6.1970000000000001</v>
      </c>
      <c r="Q3182" s="180">
        <f>VLOOKUP(D3182,Plan1!$B$2:$S$5570,17,)/1000</f>
        <v>6.032</v>
      </c>
      <c r="R3182" s="180">
        <f>VLOOKUP(D3182,Plan1!$B$2:$S$5570,18,)/1000</f>
        <v>5.407</v>
      </c>
      <c r="S3182" s="180">
        <f>VLOOKUP(D3182,Plan1!$B$2:$S$5570,6,)/1000</f>
        <v>5.5010000000000003</v>
      </c>
    </row>
    <row r="3183" spans="1:19" x14ac:dyDescent="0.25">
      <c r="A3183" s="178">
        <v>1676</v>
      </c>
      <c r="B3183" s="178">
        <v>-29365</v>
      </c>
      <c r="C3183" s="178">
        <v>-499349</v>
      </c>
      <c r="D3183" s="178" t="s">
        <v>4081</v>
      </c>
      <c r="E3183" s="178" t="s">
        <v>167</v>
      </c>
      <c r="F3183" s="178" t="s">
        <v>3898</v>
      </c>
      <c r="G3183" s="180">
        <f>VLOOKUP(D3183,Plan1!$B$2:$S$5570,7,)/1000</f>
        <v>4.7110000000000003</v>
      </c>
      <c r="H3183" s="180">
        <f>VLOOKUP(D3183,Plan1!$B$2:$S$5570,8,)/1000</f>
        <v>4.7519999999999998</v>
      </c>
      <c r="I3183" s="180">
        <f>VLOOKUP(D3183,Plan1!$B$2:$S$5570,9,)/1000</f>
        <v>4.4939999999999998</v>
      </c>
      <c r="J3183" s="180">
        <f>VLOOKUP(D3183,Plan1!$B$2:$S$5570,10,)/1000</f>
        <v>4.452</v>
      </c>
      <c r="K3183" s="180">
        <f>VLOOKUP(D3183,Plan1!$B$2:$S$5570,11,)/1000</f>
        <v>3.8159999999999998</v>
      </c>
      <c r="L3183" s="180">
        <f>VLOOKUP(D3183,Plan1!$B$2:$S$5570,12,)/1000</f>
        <v>3.3740000000000001</v>
      </c>
      <c r="M3183" s="180">
        <f>VLOOKUP(D3183,Plan1!$B$2:$S$5570,13,)/1000</f>
        <v>3.6309999999999998</v>
      </c>
      <c r="N3183" s="180">
        <f>VLOOKUP(D3183,Plan1!$B$2:$S$5570,14,)/1000</f>
        <v>4.2210000000000001</v>
      </c>
      <c r="O3183" s="180">
        <f>VLOOKUP(D3183,Plan1!$B$2:$S$5570,15,)/1000</f>
        <v>3.72</v>
      </c>
      <c r="P3183" s="180">
        <f>VLOOKUP(D3183,Plan1!$B$2:$S$5570,16,)/1000</f>
        <v>3.8889999999999998</v>
      </c>
      <c r="Q3183" s="180">
        <f>VLOOKUP(D3183,Plan1!$B$2:$S$5570,17,)/1000</f>
        <v>4.7530000000000001</v>
      </c>
      <c r="R3183" s="180">
        <f>VLOOKUP(D3183,Plan1!$B$2:$S$5570,18,)/1000</f>
        <v>4.7889999999999997</v>
      </c>
      <c r="S3183" s="180">
        <f>VLOOKUP(D3183,Plan1!$B$2:$S$5570,6,)/1000</f>
        <v>4.2169999999999996</v>
      </c>
    </row>
    <row r="3184" spans="1:19" x14ac:dyDescent="0.25">
      <c r="A3184" s="178">
        <v>9991</v>
      </c>
      <c r="B3184" s="178">
        <v>-207293</v>
      </c>
      <c r="C3184" s="178">
        <v>-480585</v>
      </c>
      <c r="D3184" s="178" t="s">
        <v>5223</v>
      </c>
      <c r="E3184" s="178" t="s">
        <v>167</v>
      </c>
      <c r="F3184" s="178" t="s">
        <v>4704</v>
      </c>
      <c r="G3184" s="180">
        <f>VLOOKUP(D3184,Plan1!$B$2:$S$5570,7,)/1000</f>
        <v>5.2359999999999998</v>
      </c>
      <c r="H3184" s="180">
        <f>VLOOKUP(D3184,Plan1!$B$2:$S$5570,8,)/1000</f>
        <v>5.7270000000000003</v>
      </c>
      <c r="I3184" s="180">
        <f>VLOOKUP(D3184,Plan1!$B$2:$S$5570,9,)/1000</f>
        <v>5.3280000000000003</v>
      </c>
      <c r="J3184" s="180">
        <f>VLOOKUP(D3184,Plan1!$B$2:$S$5570,10,)/1000</f>
        <v>5.4660000000000002</v>
      </c>
      <c r="K3184" s="180">
        <f>VLOOKUP(D3184,Plan1!$B$2:$S$5570,11,)/1000</f>
        <v>5.1230000000000002</v>
      </c>
      <c r="L3184" s="180">
        <f>VLOOKUP(D3184,Plan1!$B$2:$S$5570,12,)/1000</f>
        <v>5.0069999999999997</v>
      </c>
      <c r="M3184" s="180">
        <f>VLOOKUP(D3184,Plan1!$B$2:$S$5570,13,)/1000</f>
        <v>5.1790000000000003</v>
      </c>
      <c r="N3184" s="180">
        <f>VLOOKUP(D3184,Plan1!$B$2:$S$5570,14,)/1000</f>
        <v>5.9130000000000003</v>
      </c>
      <c r="O3184" s="180">
        <f>VLOOKUP(D3184,Plan1!$B$2:$S$5570,15,)/1000</f>
        <v>5.3869999999999996</v>
      </c>
      <c r="P3184" s="180">
        <f>VLOOKUP(D3184,Plan1!$B$2:$S$5570,16,)/1000</f>
        <v>5.4059999999999997</v>
      </c>
      <c r="Q3184" s="180">
        <f>VLOOKUP(D3184,Plan1!$B$2:$S$5570,17,)/1000</f>
        <v>5.28</v>
      </c>
      <c r="R3184" s="180">
        <f>VLOOKUP(D3184,Plan1!$B$2:$S$5570,18,)/1000</f>
        <v>5.444</v>
      </c>
      <c r="S3184" s="180">
        <f>VLOOKUP(D3184,Plan1!$B$2:$S$5570,6,)/1000</f>
        <v>5.375</v>
      </c>
    </row>
    <row r="3185" spans="1:19" x14ac:dyDescent="0.25">
      <c r="A3185" s="178">
        <v>20296</v>
      </c>
      <c r="B3185" s="178">
        <v>-153189</v>
      </c>
      <c r="C3185" s="178">
        <v>-500557</v>
      </c>
      <c r="D3185" s="178" t="s">
        <v>1230</v>
      </c>
      <c r="E3185" s="178" t="s">
        <v>167</v>
      </c>
      <c r="F3185" s="178" t="s">
        <v>1058</v>
      </c>
      <c r="G3185" s="180">
        <f>VLOOKUP(D3185,Plan1!$B$2:$S$5570,7,)/1000</f>
        <v>4.8330000000000002</v>
      </c>
      <c r="H3185" s="180">
        <f>VLOOKUP(D3185,Plan1!$B$2:$S$5570,8,)/1000</f>
        <v>5.1849999999999996</v>
      </c>
      <c r="I3185" s="180">
        <f>VLOOKUP(D3185,Plan1!$B$2:$S$5570,9,)/1000</f>
        <v>5.1479999999999997</v>
      </c>
      <c r="J3185" s="180">
        <f>VLOOKUP(D3185,Plan1!$B$2:$S$5570,10,)/1000</f>
        <v>5.4640000000000004</v>
      </c>
      <c r="K3185" s="180">
        <f>VLOOKUP(D3185,Plan1!$B$2:$S$5570,11,)/1000</f>
        <v>5.6639999999999997</v>
      </c>
      <c r="L3185" s="180">
        <f>VLOOKUP(D3185,Plan1!$B$2:$S$5570,12,)/1000</f>
        <v>5.4749999999999996</v>
      </c>
      <c r="M3185" s="180">
        <f>VLOOKUP(D3185,Plan1!$B$2:$S$5570,13,)/1000</f>
        <v>5.63</v>
      </c>
      <c r="N3185" s="180">
        <f>VLOOKUP(D3185,Plan1!$B$2:$S$5570,14,)/1000</f>
        <v>6.3150000000000004</v>
      </c>
      <c r="O3185" s="180">
        <f>VLOOKUP(D3185,Plan1!$B$2:$S$5570,15,)/1000</f>
        <v>5.641</v>
      </c>
      <c r="P3185" s="180">
        <f>VLOOKUP(D3185,Plan1!$B$2:$S$5570,16,)/1000</f>
        <v>5.351</v>
      </c>
      <c r="Q3185" s="180">
        <f>VLOOKUP(D3185,Plan1!$B$2:$S$5570,17,)/1000</f>
        <v>4.8410000000000002</v>
      </c>
      <c r="R3185" s="180">
        <f>VLOOKUP(D3185,Plan1!$B$2:$S$5570,18,)/1000</f>
        <v>4.8029999999999999</v>
      </c>
      <c r="S3185" s="180">
        <f>VLOOKUP(D3185,Plan1!$B$2:$S$5570,6,)/1000</f>
        <v>5.3620000000000001</v>
      </c>
    </row>
    <row r="3186" spans="1:19" x14ac:dyDescent="0.25">
      <c r="A3186" s="178">
        <v>35205</v>
      </c>
      <c r="B3186" s="178">
        <v>-97277</v>
      </c>
      <c r="C3186" s="178">
        <v>-439082</v>
      </c>
      <c r="D3186" s="178" t="s">
        <v>3460</v>
      </c>
      <c r="E3186" s="178" t="s">
        <v>167</v>
      </c>
      <c r="F3186" s="178" t="s">
        <v>3448</v>
      </c>
      <c r="G3186" s="180">
        <f>VLOOKUP(D3186,Plan1!$B$2:$S$5570,7,)/1000</f>
        <v>5.5720000000000001</v>
      </c>
      <c r="H3186" s="180">
        <f>VLOOKUP(D3186,Plan1!$B$2:$S$5570,8,)/1000</f>
        <v>5.4740000000000002</v>
      </c>
      <c r="I3186" s="180">
        <f>VLOOKUP(D3186,Plan1!$B$2:$S$5570,9,)/1000</f>
        <v>5.6040000000000001</v>
      </c>
      <c r="J3186" s="180">
        <f>VLOOKUP(D3186,Plan1!$B$2:$S$5570,10,)/1000</f>
        <v>5.6550000000000002</v>
      </c>
      <c r="K3186" s="180">
        <f>VLOOKUP(D3186,Plan1!$B$2:$S$5570,11,)/1000</f>
        <v>5.9</v>
      </c>
      <c r="L3186" s="180">
        <f>VLOOKUP(D3186,Plan1!$B$2:$S$5570,12,)/1000</f>
        <v>5.9710000000000001</v>
      </c>
      <c r="M3186" s="180">
        <f>VLOOKUP(D3186,Plan1!$B$2:$S$5570,13,)/1000</f>
        <v>6.2850000000000001</v>
      </c>
      <c r="N3186" s="180">
        <f>VLOOKUP(D3186,Plan1!$B$2:$S$5570,14,)/1000</f>
        <v>6.8140000000000001</v>
      </c>
      <c r="O3186" s="180">
        <f>VLOOKUP(D3186,Plan1!$B$2:$S$5570,15,)/1000</f>
        <v>6.8010000000000002</v>
      </c>
      <c r="P3186" s="180">
        <f>VLOOKUP(D3186,Plan1!$B$2:$S$5570,16,)/1000</f>
        <v>6.15</v>
      </c>
      <c r="Q3186" s="180">
        <f>VLOOKUP(D3186,Plan1!$B$2:$S$5570,17,)/1000</f>
        <v>5.5819999999999999</v>
      </c>
      <c r="R3186" s="180">
        <f>VLOOKUP(D3186,Plan1!$B$2:$S$5570,18,)/1000</f>
        <v>5.4649999999999999</v>
      </c>
      <c r="S3186" s="180">
        <f>VLOOKUP(D3186,Plan1!$B$2:$S$5570,6,)/1000</f>
        <v>5.9390000000000001</v>
      </c>
    </row>
    <row r="3187" spans="1:19" x14ac:dyDescent="0.25">
      <c r="A3187" s="178">
        <v>2181</v>
      </c>
      <c r="B3187" s="178">
        <v>-286516</v>
      </c>
      <c r="C3187" s="178">
        <v>-492174</v>
      </c>
      <c r="D3187" s="178" t="s">
        <v>4452</v>
      </c>
      <c r="E3187" s="178" t="s">
        <v>167</v>
      </c>
      <c r="F3187" s="178" t="s">
        <v>4434</v>
      </c>
      <c r="G3187" s="180">
        <f>VLOOKUP(D3187,Plan1!$B$2:$S$5570,7,)/1000</f>
        <v>5.2</v>
      </c>
      <c r="H3187" s="180">
        <f>VLOOKUP(D3187,Plan1!$B$2:$S$5570,8,)/1000</f>
        <v>5.1589999999999998</v>
      </c>
      <c r="I3187" s="180">
        <f>VLOOKUP(D3187,Plan1!$B$2:$S$5570,9,)/1000</f>
        <v>4.8689999999999998</v>
      </c>
      <c r="J3187" s="180">
        <f>VLOOKUP(D3187,Plan1!$B$2:$S$5570,10,)/1000</f>
        <v>4.6360000000000001</v>
      </c>
      <c r="K3187" s="180">
        <f>VLOOKUP(D3187,Plan1!$B$2:$S$5570,11,)/1000</f>
        <v>4.0069999999999997</v>
      </c>
      <c r="L3187" s="180">
        <f>VLOOKUP(D3187,Plan1!$B$2:$S$5570,12,)/1000</f>
        <v>3.5009999999999999</v>
      </c>
      <c r="M3187" s="180">
        <f>VLOOKUP(D3187,Plan1!$B$2:$S$5570,13,)/1000</f>
        <v>3.722</v>
      </c>
      <c r="N3187" s="180">
        <f>VLOOKUP(D3187,Plan1!$B$2:$S$5570,14,)/1000</f>
        <v>4.3449999999999998</v>
      </c>
      <c r="O3187" s="180">
        <f>VLOOKUP(D3187,Plan1!$B$2:$S$5570,15,)/1000</f>
        <v>3.9359999999999999</v>
      </c>
      <c r="P3187" s="180">
        <f>VLOOKUP(D3187,Plan1!$B$2:$S$5570,16,)/1000</f>
        <v>4.3499999999999996</v>
      </c>
      <c r="Q3187" s="180">
        <f>VLOOKUP(D3187,Plan1!$B$2:$S$5570,17,)/1000</f>
        <v>5.24</v>
      </c>
      <c r="R3187" s="180">
        <f>VLOOKUP(D3187,Plan1!$B$2:$S$5570,18,)/1000</f>
        <v>5.2770000000000001</v>
      </c>
      <c r="S3187" s="180">
        <f>VLOOKUP(D3187,Plan1!$B$2:$S$5570,6,)/1000</f>
        <v>4.5199999999999996</v>
      </c>
    </row>
    <row r="3188" spans="1:19" x14ac:dyDescent="0.25">
      <c r="A3188" s="178">
        <v>14007</v>
      </c>
      <c r="B3188" s="178">
        <v>-18547</v>
      </c>
      <c r="C3188" s="178">
        <v>-44603</v>
      </c>
      <c r="D3188" s="178" t="s">
        <v>2351</v>
      </c>
      <c r="E3188" s="178" t="s">
        <v>167</v>
      </c>
      <c r="F3188" s="178" t="s">
        <v>1727</v>
      </c>
      <c r="G3188" s="180">
        <f>VLOOKUP(D3188,Plan1!$B$2:$S$5570,7,)/1000</f>
        <v>5.5359999999999996</v>
      </c>
      <c r="H3188" s="180">
        <f>VLOOKUP(D3188,Plan1!$B$2:$S$5570,8,)/1000</f>
        <v>6.0460000000000003</v>
      </c>
      <c r="I3188" s="180">
        <f>VLOOKUP(D3188,Plan1!$B$2:$S$5570,9,)/1000</f>
        <v>5.5570000000000004</v>
      </c>
      <c r="J3188" s="180">
        <f>VLOOKUP(D3188,Plan1!$B$2:$S$5570,10,)/1000</f>
        <v>5.8330000000000002</v>
      </c>
      <c r="K3188" s="180">
        <f>VLOOKUP(D3188,Plan1!$B$2:$S$5570,11,)/1000</f>
        <v>5.5179999999999998</v>
      </c>
      <c r="L3188" s="180">
        <f>VLOOKUP(D3188,Plan1!$B$2:$S$5570,12,)/1000</f>
        <v>5.3079999999999998</v>
      </c>
      <c r="M3188" s="180">
        <f>VLOOKUP(D3188,Plan1!$B$2:$S$5570,13,)/1000</f>
        <v>5.7309999999999999</v>
      </c>
      <c r="N3188" s="180">
        <f>VLOOKUP(D3188,Plan1!$B$2:$S$5570,14,)/1000</f>
        <v>6.1440000000000001</v>
      </c>
      <c r="O3188" s="180">
        <f>VLOOKUP(D3188,Plan1!$B$2:$S$5570,15,)/1000</f>
        <v>6.1340000000000003</v>
      </c>
      <c r="P3188" s="180">
        <f>VLOOKUP(D3188,Plan1!$B$2:$S$5570,16,)/1000</f>
        <v>5.6870000000000003</v>
      </c>
      <c r="Q3188" s="180">
        <f>VLOOKUP(D3188,Plan1!$B$2:$S$5570,17,)/1000</f>
        <v>5.077</v>
      </c>
      <c r="R3188" s="180">
        <f>VLOOKUP(D3188,Plan1!$B$2:$S$5570,18,)/1000</f>
        <v>5.2919999999999998</v>
      </c>
      <c r="S3188" s="180">
        <f>VLOOKUP(D3188,Plan1!$B$2:$S$5570,6,)/1000</f>
        <v>5.6550000000000002</v>
      </c>
    </row>
    <row r="3189" spans="1:19" x14ac:dyDescent="0.25">
      <c r="A3189" s="178">
        <v>29479</v>
      </c>
      <c r="B3189" s="178">
        <v>-115492</v>
      </c>
      <c r="C3189" s="178">
        <v>-411568</v>
      </c>
      <c r="D3189" s="178" t="s">
        <v>698</v>
      </c>
      <c r="E3189" s="178" t="s">
        <v>167</v>
      </c>
      <c r="F3189" s="178" t="s">
        <v>375</v>
      </c>
      <c r="G3189" s="180">
        <f>VLOOKUP(D3189,Plan1!$B$2:$S$5570,7,)/1000</f>
        <v>5.6719999999999997</v>
      </c>
      <c r="H3189" s="180">
        <f>VLOOKUP(D3189,Plan1!$B$2:$S$5570,8,)/1000</f>
        <v>5.7130000000000001</v>
      </c>
      <c r="I3189" s="180">
        <f>VLOOKUP(D3189,Plan1!$B$2:$S$5570,9,)/1000</f>
        <v>5.7530000000000001</v>
      </c>
      <c r="J3189" s="180">
        <f>VLOOKUP(D3189,Plan1!$B$2:$S$5570,10,)/1000</f>
        <v>4.952</v>
      </c>
      <c r="K3189" s="180">
        <f>VLOOKUP(D3189,Plan1!$B$2:$S$5570,11,)/1000</f>
        <v>4.4859999999999998</v>
      </c>
      <c r="L3189" s="180">
        <f>VLOOKUP(D3189,Plan1!$B$2:$S$5570,12,)/1000</f>
        <v>4.2949999999999999</v>
      </c>
      <c r="M3189" s="180">
        <f>VLOOKUP(D3189,Plan1!$B$2:$S$5570,13,)/1000</f>
        <v>4.4550000000000001</v>
      </c>
      <c r="N3189" s="180">
        <f>VLOOKUP(D3189,Plan1!$B$2:$S$5570,14,)/1000</f>
        <v>5.0990000000000002</v>
      </c>
      <c r="O3189" s="180">
        <f>VLOOKUP(D3189,Plan1!$B$2:$S$5570,15,)/1000</f>
        <v>5.8879999999999999</v>
      </c>
      <c r="P3189" s="180">
        <f>VLOOKUP(D3189,Plan1!$B$2:$S$5570,16,)/1000</f>
        <v>5.8310000000000004</v>
      </c>
      <c r="Q3189" s="180">
        <f>VLOOKUP(D3189,Plan1!$B$2:$S$5570,17,)/1000</f>
        <v>5.5090000000000003</v>
      </c>
      <c r="R3189" s="180">
        <f>VLOOKUP(D3189,Plan1!$B$2:$S$5570,18,)/1000</f>
        <v>5.5860000000000003</v>
      </c>
      <c r="S3189" s="180">
        <f>VLOOKUP(D3189,Plan1!$B$2:$S$5570,6,)/1000</f>
        <v>5.27</v>
      </c>
    </row>
    <row r="3190" spans="1:19" x14ac:dyDescent="0.25">
      <c r="A3190" s="178">
        <v>57614</v>
      </c>
      <c r="B3190" s="178">
        <v>-37434</v>
      </c>
      <c r="C3190" s="178">
        <v>-423103</v>
      </c>
      <c r="D3190" s="178" t="s">
        <v>3647</v>
      </c>
      <c r="E3190" s="178" t="s">
        <v>167</v>
      </c>
      <c r="F3190" s="178" t="s">
        <v>3448</v>
      </c>
      <c r="G3190" s="180">
        <f>VLOOKUP(D3190,Plan1!$B$2:$S$5570,7,)/1000</f>
        <v>5.133</v>
      </c>
      <c r="H3190" s="180">
        <f>VLOOKUP(D3190,Plan1!$B$2:$S$5570,8,)/1000</f>
        <v>5.3380000000000001</v>
      </c>
      <c r="I3190" s="180">
        <f>VLOOKUP(D3190,Plan1!$B$2:$S$5570,9,)/1000</f>
        <v>5.3550000000000004</v>
      </c>
      <c r="J3190" s="180">
        <f>VLOOKUP(D3190,Plan1!$B$2:$S$5570,10,)/1000</f>
        <v>5.2119999999999997</v>
      </c>
      <c r="K3190" s="180">
        <f>VLOOKUP(D3190,Plan1!$B$2:$S$5570,11,)/1000</f>
        <v>5.274</v>
      </c>
      <c r="L3190" s="180">
        <f>VLOOKUP(D3190,Plan1!$B$2:$S$5570,12,)/1000</f>
        <v>5.5350000000000001</v>
      </c>
      <c r="M3190" s="180">
        <f>VLOOKUP(D3190,Plan1!$B$2:$S$5570,13,)/1000</f>
        <v>5.6820000000000004</v>
      </c>
      <c r="N3190" s="180">
        <f>VLOOKUP(D3190,Plan1!$B$2:$S$5570,14,)/1000</f>
        <v>6.2149999999999999</v>
      </c>
      <c r="O3190" s="180">
        <f>VLOOKUP(D3190,Plan1!$B$2:$S$5570,15,)/1000</f>
        <v>6.4690000000000003</v>
      </c>
      <c r="P3190" s="180">
        <f>VLOOKUP(D3190,Plan1!$B$2:$S$5570,16,)/1000</f>
        <v>6.3380000000000001</v>
      </c>
      <c r="Q3190" s="180">
        <f>VLOOKUP(D3190,Plan1!$B$2:$S$5570,17,)/1000</f>
        <v>5.9809999999999999</v>
      </c>
      <c r="R3190" s="180">
        <f>VLOOKUP(D3190,Plan1!$B$2:$S$5570,18,)/1000</f>
        <v>5.4029999999999996</v>
      </c>
      <c r="S3190" s="180">
        <f>VLOOKUP(D3190,Plan1!$B$2:$S$5570,6,)/1000</f>
        <v>5.6609999999999996</v>
      </c>
    </row>
    <row r="3191" spans="1:19" x14ac:dyDescent="0.25">
      <c r="A3191" s="178">
        <v>12753</v>
      </c>
      <c r="B3191" s="178">
        <v>-192188</v>
      </c>
      <c r="C3191" s="178">
        <v>-433812</v>
      </c>
      <c r="D3191" s="178" t="s">
        <v>2265</v>
      </c>
      <c r="E3191" s="178" t="s">
        <v>167</v>
      </c>
      <c r="F3191" s="178" t="s">
        <v>1727</v>
      </c>
      <c r="G3191" s="180">
        <f>VLOOKUP(D3191,Plan1!$B$2:$S$5570,7,)/1000</f>
        <v>5.1100000000000003</v>
      </c>
      <c r="H3191" s="180">
        <f>VLOOKUP(D3191,Plan1!$B$2:$S$5570,8,)/1000</f>
        <v>5.6420000000000003</v>
      </c>
      <c r="I3191" s="180">
        <f>VLOOKUP(D3191,Plan1!$B$2:$S$5570,9,)/1000</f>
        <v>5.0570000000000004</v>
      </c>
      <c r="J3191" s="180">
        <f>VLOOKUP(D3191,Plan1!$B$2:$S$5570,10,)/1000</f>
        <v>4.9859999999999998</v>
      </c>
      <c r="K3191" s="180">
        <f>VLOOKUP(D3191,Plan1!$B$2:$S$5570,11,)/1000</f>
        <v>4.5490000000000004</v>
      </c>
      <c r="L3191" s="180">
        <f>VLOOKUP(D3191,Plan1!$B$2:$S$5570,12,)/1000</f>
        <v>4.516</v>
      </c>
      <c r="M3191" s="180">
        <f>VLOOKUP(D3191,Plan1!$B$2:$S$5570,13,)/1000</f>
        <v>4.6959999999999997</v>
      </c>
      <c r="N3191" s="180">
        <f>VLOOKUP(D3191,Plan1!$B$2:$S$5570,14,)/1000</f>
        <v>5.3559999999999999</v>
      </c>
      <c r="O3191" s="180">
        <f>VLOOKUP(D3191,Plan1!$B$2:$S$5570,15,)/1000</f>
        <v>5.2590000000000003</v>
      </c>
      <c r="P3191" s="180">
        <f>VLOOKUP(D3191,Plan1!$B$2:$S$5570,16,)/1000</f>
        <v>4.9649999999999999</v>
      </c>
      <c r="Q3191" s="180">
        <f>VLOOKUP(D3191,Plan1!$B$2:$S$5570,17,)/1000</f>
        <v>4.4210000000000003</v>
      </c>
      <c r="R3191" s="180">
        <f>VLOOKUP(D3191,Plan1!$B$2:$S$5570,18,)/1000</f>
        <v>4.9109999999999996</v>
      </c>
      <c r="S3191" s="180">
        <f>VLOOKUP(D3191,Plan1!$B$2:$S$5570,6,)/1000</f>
        <v>4.9560000000000004</v>
      </c>
    </row>
    <row r="3192" spans="1:19" x14ac:dyDescent="0.25">
      <c r="A3192" s="178">
        <v>2105</v>
      </c>
      <c r="B3192" s="178">
        <v>-288011</v>
      </c>
      <c r="C3192" s="178">
        <v>-497218</v>
      </c>
      <c r="D3192" s="178" t="s">
        <v>4445</v>
      </c>
      <c r="E3192" s="178" t="s">
        <v>167</v>
      </c>
      <c r="F3192" s="178" t="s">
        <v>4434</v>
      </c>
      <c r="G3192" s="180">
        <f>VLOOKUP(D3192,Plan1!$B$2:$S$5570,7,)/1000</f>
        <v>4.6260000000000003</v>
      </c>
      <c r="H3192" s="180">
        <f>VLOOKUP(D3192,Plan1!$B$2:$S$5570,8,)/1000</f>
        <v>4.7060000000000004</v>
      </c>
      <c r="I3192" s="180">
        <f>VLOOKUP(D3192,Plan1!$B$2:$S$5570,9,)/1000</f>
        <v>4.5170000000000003</v>
      </c>
      <c r="J3192" s="180">
        <f>VLOOKUP(D3192,Plan1!$B$2:$S$5570,10,)/1000</f>
        <v>4.4219999999999997</v>
      </c>
      <c r="K3192" s="180">
        <f>VLOOKUP(D3192,Plan1!$B$2:$S$5570,11,)/1000</f>
        <v>3.8170000000000002</v>
      </c>
      <c r="L3192" s="180">
        <f>VLOOKUP(D3192,Plan1!$B$2:$S$5570,12,)/1000</f>
        <v>3.4020000000000001</v>
      </c>
      <c r="M3192" s="180">
        <f>VLOOKUP(D3192,Plan1!$B$2:$S$5570,13,)/1000</f>
        <v>3.6739999999999999</v>
      </c>
      <c r="N3192" s="180">
        <f>VLOOKUP(D3192,Plan1!$B$2:$S$5570,14,)/1000</f>
        <v>4.25</v>
      </c>
      <c r="O3192" s="180">
        <f>VLOOKUP(D3192,Plan1!$B$2:$S$5570,15,)/1000</f>
        <v>3.7050000000000001</v>
      </c>
      <c r="P3192" s="180">
        <f>VLOOKUP(D3192,Plan1!$B$2:$S$5570,16,)/1000</f>
        <v>3.9169999999999998</v>
      </c>
      <c r="Q3192" s="180">
        <f>VLOOKUP(D3192,Plan1!$B$2:$S$5570,17,)/1000</f>
        <v>4.7770000000000001</v>
      </c>
      <c r="R3192" s="180">
        <f>VLOOKUP(D3192,Plan1!$B$2:$S$5570,18,)/1000</f>
        <v>4.7569999999999997</v>
      </c>
      <c r="S3192" s="180">
        <f>VLOOKUP(D3192,Plan1!$B$2:$S$5570,6,)/1000</f>
        <v>4.2140000000000004</v>
      </c>
    </row>
    <row r="3193" spans="1:19" x14ac:dyDescent="0.25">
      <c r="A3193" s="178">
        <v>309</v>
      </c>
      <c r="B3193" s="178">
        <v>-315892</v>
      </c>
      <c r="C3193" s="178">
        <v>-526265</v>
      </c>
      <c r="D3193" s="178" t="s">
        <v>3913</v>
      </c>
      <c r="E3193" s="178" t="s">
        <v>167</v>
      </c>
      <c r="F3193" s="178" t="s">
        <v>3898</v>
      </c>
      <c r="G3193" s="180">
        <f>VLOOKUP(D3193,Plan1!$B$2:$S$5570,7,)/1000</f>
        <v>5.43</v>
      </c>
      <c r="H3193" s="180">
        <f>VLOOKUP(D3193,Plan1!$B$2:$S$5570,8,)/1000</f>
        <v>5.3129999999999997</v>
      </c>
      <c r="I3193" s="180">
        <f>VLOOKUP(D3193,Plan1!$B$2:$S$5570,9,)/1000</f>
        <v>5.141</v>
      </c>
      <c r="J3193" s="180">
        <f>VLOOKUP(D3193,Plan1!$B$2:$S$5570,10,)/1000</f>
        <v>4.5330000000000004</v>
      </c>
      <c r="K3193" s="180">
        <f>VLOOKUP(D3193,Plan1!$B$2:$S$5570,11,)/1000</f>
        <v>3.6629999999999998</v>
      </c>
      <c r="L3193" s="180">
        <f>VLOOKUP(D3193,Plan1!$B$2:$S$5570,12,)/1000</f>
        <v>3.2440000000000002</v>
      </c>
      <c r="M3193" s="180">
        <f>VLOOKUP(D3193,Plan1!$B$2:$S$5570,13,)/1000</f>
        <v>3.4820000000000002</v>
      </c>
      <c r="N3193" s="180">
        <f>VLOOKUP(D3193,Plan1!$B$2:$S$5570,14,)/1000</f>
        <v>3.952</v>
      </c>
      <c r="O3193" s="180">
        <f>VLOOKUP(D3193,Plan1!$B$2:$S$5570,15,)/1000</f>
        <v>3.9609999999999999</v>
      </c>
      <c r="P3193" s="180">
        <f>VLOOKUP(D3193,Plan1!$B$2:$S$5570,16,)/1000</f>
        <v>4.7539999999999996</v>
      </c>
      <c r="Q3193" s="180">
        <f>VLOOKUP(D3193,Plan1!$B$2:$S$5570,17,)/1000</f>
        <v>5.4770000000000003</v>
      </c>
      <c r="R3193" s="180">
        <f>VLOOKUP(D3193,Plan1!$B$2:$S$5570,18,)/1000</f>
        <v>5.633</v>
      </c>
      <c r="S3193" s="180">
        <f>VLOOKUP(D3193,Plan1!$B$2:$S$5570,6,)/1000</f>
        <v>4.548</v>
      </c>
    </row>
    <row r="3194" spans="1:19" x14ac:dyDescent="0.25">
      <c r="A3194" s="178">
        <v>1595</v>
      </c>
      <c r="B3194" s="178">
        <v>-295384</v>
      </c>
      <c r="C3194" s="178">
        <v>-510816</v>
      </c>
      <c r="D3194" s="178" t="s">
        <v>4052</v>
      </c>
      <c r="E3194" s="178" t="s">
        <v>167</v>
      </c>
      <c r="F3194" s="178" t="s">
        <v>3898</v>
      </c>
      <c r="G3194" s="180">
        <f>VLOOKUP(D3194,Plan1!$B$2:$S$5570,7,)/1000</f>
        <v>5.4640000000000004</v>
      </c>
      <c r="H3194" s="180">
        <f>VLOOKUP(D3194,Plan1!$B$2:$S$5570,8,)/1000</f>
        <v>5.4539999999999997</v>
      </c>
      <c r="I3194" s="180">
        <f>VLOOKUP(D3194,Plan1!$B$2:$S$5570,9,)/1000</f>
        <v>5.0720000000000001</v>
      </c>
      <c r="J3194" s="180">
        <f>VLOOKUP(D3194,Plan1!$B$2:$S$5570,10,)/1000</f>
        <v>4.6020000000000003</v>
      </c>
      <c r="K3194" s="180">
        <f>VLOOKUP(D3194,Plan1!$B$2:$S$5570,11,)/1000</f>
        <v>3.76</v>
      </c>
      <c r="L3194" s="180">
        <f>VLOOKUP(D3194,Plan1!$B$2:$S$5570,12,)/1000</f>
        <v>3.3340000000000001</v>
      </c>
      <c r="M3194" s="180">
        <f>VLOOKUP(D3194,Plan1!$B$2:$S$5570,13,)/1000</f>
        <v>3.593</v>
      </c>
      <c r="N3194" s="180">
        <f>VLOOKUP(D3194,Plan1!$B$2:$S$5570,14,)/1000</f>
        <v>4.1669999999999998</v>
      </c>
      <c r="O3194" s="180">
        <f>VLOOKUP(D3194,Plan1!$B$2:$S$5570,15,)/1000</f>
        <v>3.9529999999999998</v>
      </c>
      <c r="P3194" s="180">
        <f>VLOOKUP(D3194,Plan1!$B$2:$S$5570,16,)/1000</f>
        <v>4.5789999999999997</v>
      </c>
      <c r="Q3194" s="180">
        <f>VLOOKUP(D3194,Plan1!$B$2:$S$5570,17,)/1000</f>
        <v>5.4660000000000002</v>
      </c>
      <c r="R3194" s="180">
        <f>VLOOKUP(D3194,Plan1!$B$2:$S$5570,18,)/1000</f>
        <v>5.5579999999999998</v>
      </c>
      <c r="S3194" s="180">
        <f>VLOOKUP(D3194,Plan1!$B$2:$S$5570,6,)/1000</f>
        <v>4.5839999999999996</v>
      </c>
    </row>
    <row r="3195" spans="1:19" x14ac:dyDescent="0.25">
      <c r="A3195" s="178">
        <v>60063</v>
      </c>
      <c r="B3195" s="178">
        <v>-28659</v>
      </c>
      <c r="C3195" s="178">
        <v>-440364</v>
      </c>
      <c r="D3195" s="178" t="s">
        <v>1458</v>
      </c>
      <c r="E3195" s="178" t="s">
        <v>167</v>
      </c>
      <c r="F3195" s="178" t="s">
        <v>1298</v>
      </c>
      <c r="G3195" s="180">
        <f>VLOOKUP(D3195,Plan1!$B$2:$S$5570,7,)/1000</f>
        <v>4.3949999999999996</v>
      </c>
      <c r="H3195" s="180">
        <f>VLOOKUP(D3195,Plan1!$B$2:$S$5570,8,)/1000</f>
        <v>4.4669999999999996</v>
      </c>
      <c r="I3195" s="180">
        <f>VLOOKUP(D3195,Plan1!$B$2:$S$5570,9,)/1000</f>
        <v>4.4880000000000004</v>
      </c>
      <c r="J3195" s="180">
        <f>VLOOKUP(D3195,Plan1!$B$2:$S$5570,10,)/1000</f>
        <v>4.4800000000000004</v>
      </c>
      <c r="K3195" s="180">
        <f>VLOOKUP(D3195,Plan1!$B$2:$S$5570,11,)/1000</f>
        <v>4.6710000000000003</v>
      </c>
      <c r="L3195" s="180">
        <f>VLOOKUP(D3195,Plan1!$B$2:$S$5570,12,)/1000</f>
        <v>5.0209999999999999</v>
      </c>
      <c r="M3195" s="180">
        <f>VLOOKUP(D3195,Plan1!$B$2:$S$5570,13,)/1000</f>
        <v>5.16</v>
      </c>
      <c r="N3195" s="180">
        <f>VLOOKUP(D3195,Plan1!$B$2:$S$5570,14,)/1000</f>
        <v>5.657</v>
      </c>
      <c r="O3195" s="180">
        <f>VLOOKUP(D3195,Plan1!$B$2:$S$5570,15,)/1000</f>
        <v>5.9459999999999997</v>
      </c>
      <c r="P3195" s="180">
        <f>VLOOKUP(D3195,Plan1!$B$2:$S$5570,16,)/1000</f>
        <v>5.6319999999999997</v>
      </c>
      <c r="Q3195" s="180">
        <f>VLOOKUP(D3195,Plan1!$B$2:$S$5570,17,)/1000</f>
        <v>5.2130000000000001</v>
      </c>
      <c r="R3195" s="180">
        <f>VLOOKUP(D3195,Plan1!$B$2:$S$5570,18,)/1000</f>
        <v>4.7510000000000003</v>
      </c>
      <c r="S3195" s="180">
        <f>VLOOKUP(D3195,Plan1!$B$2:$S$5570,6,)/1000</f>
        <v>4.99</v>
      </c>
    </row>
    <row r="3196" spans="1:19" x14ac:dyDescent="0.25">
      <c r="A3196" s="178">
        <v>21021</v>
      </c>
      <c r="B3196" s="178">
        <v>-150226</v>
      </c>
      <c r="C3196" s="178">
        <v>-423697</v>
      </c>
      <c r="D3196" s="178" t="s">
        <v>416</v>
      </c>
      <c r="E3196" s="178" t="s">
        <v>167</v>
      </c>
      <c r="F3196" s="178" t="s">
        <v>375</v>
      </c>
      <c r="G3196" s="180">
        <f>VLOOKUP(D3196,Plan1!$B$2:$S$5570,7,)/1000</f>
        <v>5.6369999999999996</v>
      </c>
      <c r="H3196" s="180">
        <f>VLOOKUP(D3196,Plan1!$B$2:$S$5570,8,)/1000</f>
        <v>6.0830000000000002</v>
      </c>
      <c r="I3196" s="180">
        <f>VLOOKUP(D3196,Plan1!$B$2:$S$5570,9,)/1000</f>
        <v>5.6619999999999999</v>
      </c>
      <c r="J3196" s="180">
        <f>VLOOKUP(D3196,Plan1!$B$2:$S$5570,10,)/1000</f>
        <v>5.2439999999999998</v>
      </c>
      <c r="K3196" s="180">
        <f>VLOOKUP(D3196,Plan1!$B$2:$S$5570,11,)/1000</f>
        <v>4.9119999999999999</v>
      </c>
      <c r="L3196" s="180">
        <f>VLOOKUP(D3196,Plan1!$B$2:$S$5570,12,)/1000</f>
        <v>4.6360000000000001</v>
      </c>
      <c r="M3196" s="180">
        <f>VLOOKUP(D3196,Plan1!$B$2:$S$5570,13,)/1000</f>
        <v>4.9720000000000004</v>
      </c>
      <c r="N3196" s="180">
        <f>VLOOKUP(D3196,Plan1!$B$2:$S$5570,14,)/1000</f>
        <v>5.5739999999999998</v>
      </c>
      <c r="O3196" s="180">
        <f>VLOOKUP(D3196,Plan1!$B$2:$S$5570,15,)/1000</f>
        <v>5.9329999999999998</v>
      </c>
      <c r="P3196" s="180">
        <f>VLOOKUP(D3196,Plan1!$B$2:$S$5570,16,)/1000</f>
        <v>5.7560000000000002</v>
      </c>
      <c r="Q3196" s="180">
        <f>VLOOKUP(D3196,Plan1!$B$2:$S$5570,17,)/1000</f>
        <v>5.0970000000000004</v>
      </c>
      <c r="R3196" s="180">
        <f>VLOOKUP(D3196,Plan1!$B$2:$S$5570,18,)/1000</f>
        <v>5.5890000000000004</v>
      </c>
      <c r="S3196" s="180">
        <f>VLOOKUP(D3196,Plan1!$B$2:$S$5570,6,)/1000</f>
        <v>5.4249999999999998</v>
      </c>
    </row>
    <row r="3197" spans="1:19" x14ac:dyDescent="0.25">
      <c r="A3197" s="178">
        <v>6429</v>
      </c>
      <c r="B3197" s="178">
        <v>-228815</v>
      </c>
      <c r="C3197" s="178">
        <v>-4679</v>
      </c>
      <c r="D3197" s="178" t="s">
        <v>4884</v>
      </c>
      <c r="E3197" s="178" t="s">
        <v>167</v>
      </c>
      <c r="F3197" s="178" t="s">
        <v>4704</v>
      </c>
      <c r="G3197" s="180">
        <f>VLOOKUP(D3197,Plan1!$B$2:$S$5570,7,)/1000</f>
        <v>4.915</v>
      </c>
      <c r="H3197" s="180">
        <f>VLOOKUP(D3197,Plan1!$B$2:$S$5570,8,)/1000</f>
        <v>5.5279999999999996</v>
      </c>
      <c r="I3197" s="180">
        <f>VLOOKUP(D3197,Plan1!$B$2:$S$5570,9,)/1000</f>
        <v>5.242</v>
      </c>
      <c r="J3197" s="180">
        <f>VLOOKUP(D3197,Plan1!$B$2:$S$5570,10,)/1000</f>
        <v>5.2969999999999997</v>
      </c>
      <c r="K3197" s="180">
        <f>VLOOKUP(D3197,Plan1!$B$2:$S$5570,11,)/1000</f>
        <v>4.7249999999999996</v>
      </c>
      <c r="L3197" s="180">
        <f>VLOOKUP(D3197,Plan1!$B$2:$S$5570,12,)/1000</f>
        <v>4.5490000000000004</v>
      </c>
      <c r="M3197" s="180">
        <f>VLOOKUP(D3197,Plan1!$B$2:$S$5570,13,)/1000</f>
        <v>4.6829999999999998</v>
      </c>
      <c r="N3197" s="180">
        <f>VLOOKUP(D3197,Plan1!$B$2:$S$5570,14,)/1000</f>
        <v>5.5709999999999997</v>
      </c>
      <c r="O3197" s="180">
        <f>VLOOKUP(D3197,Plan1!$B$2:$S$5570,15,)/1000</f>
        <v>5.1749999999999998</v>
      </c>
      <c r="P3197" s="180">
        <f>VLOOKUP(D3197,Plan1!$B$2:$S$5570,16,)/1000</f>
        <v>5.27</v>
      </c>
      <c r="Q3197" s="180">
        <f>VLOOKUP(D3197,Plan1!$B$2:$S$5570,17,)/1000</f>
        <v>5.1420000000000003</v>
      </c>
      <c r="R3197" s="180">
        <f>VLOOKUP(D3197,Plan1!$B$2:$S$5570,18,)/1000</f>
        <v>5.343</v>
      </c>
      <c r="S3197" s="180">
        <f>VLOOKUP(D3197,Plan1!$B$2:$S$5570,6,)/1000</f>
        <v>5.12</v>
      </c>
    </row>
    <row r="3198" spans="1:19" x14ac:dyDescent="0.25">
      <c r="A3198" s="178">
        <v>18578</v>
      </c>
      <c r="B3198" s="178">
        <v>-161244</v>
      </c>
      <c r="C3198" s="178">
        <v>-502071</v>
      </c>
      <c r="D3198" s="178" t="s">
        <v>1193</v>
      </c>
      <c r="E3198" s="178" t="s">
        <v>167</v>
      </c>
      <c r="F3198" s="178" t="s">
        <v>1058</v>
      </c>
      <c r="G3198" s="180">
        <f>VLOOKUP(D3198,Plan1!$B$2:$S$5570,7,)/1000</f>
        <v>4.9870000000000001</v>
      </c>
      <c r="H3198" s="180">
        <f>VLOOKUP(D3198,Plan1!$B$2:$S$5570,8,)/1000</f>
        <v>5.3159999999999998</v>
      </c>
      <c r="I3198" s="180">
        <f>VLOOKUP(D3198,Plan1!$B$2:$S$5570,9,)/1000</f>
        <v>5.3120000000000003</v>
      </c>
      <c r="J3198" s="180">
        <f>VLOOKUP(D3198,Plan1!$B$2:$S$5570,10,)/1000</f>
        <v>5.6849999999999996</v>
      </c>
      <c r="K3198" s="180">
        <f>VLOOKUP(D3198,Plan1!$B$2:$S$5570,11,)/1000</f>
        <v>5.67</v>
      </c>
      <c r="L3198" s="180">
        <f>VLOOKUP(D3198,Plan1!$B$2:$S$5570,12,)/1000</f>
        <v>5.4489999999999998</v>
      </c>
      <c r="M3198" s="180">
        <f>VLOOKUP(D3198,Plan1!$B$2:$S$5570,13,)/1000</f>
        <v>5.577</v>
      </c>
      <c r="N3198" s="180">
        <f>VLOOKUP(D3198,Plan1!$B$2:$S$5570,14,)/1000</f>
        <v>6.3339999999999996</v>
      </c>
      <c r="O3198" s="180">
        <f>VLOOKUP(D3198,Plan1!$B$2:$S$5570,15,)/1000</f>
        <v>5.6710000000000003</v>
      </c>
      <c r="P3198" s="180">
        <f>VLOOKUP(D3198,Plan1!$B$2:$S$5570,16,)/1000</f>
        <v>5.468</v>
      </c>
      <c r="Q3198" s="180">
        <f>VLOOKUP(D3198,Plan1!$B$2:$S$5570,17,)/1000</f>
        <v>5.01</v>
      </c>
      <c r="R3198" s="180">
        <f>VLOOKUP(D3198,Plan1!$B$2:$S$5570,18,)/1000</f>
        <v>4.93</v>
      </c>
      <c r="S3198" s="180">
        <f>VLOOKUP(D3198,Plan1!$B$2:$S$5570,6,)/1000</f>
        <v>5.4509999999999996</v>
      </c>
    </row>
    <row r="3199" spans="1:19" x14ac:dyDescent="0.25">
      <c r="A3199" s="178">
        <v>52555</v>
      </c>
      <c r="B3199" s="178">
        <v>-51841</v>
      </c>
      <c r="C3199" s="178">
        <v>-373478</v>
      </c>
      <c r="D3199" s="178" t="s">
        <v>3882</v>
      </c>
      <c r="E3199" s="178" t="s">
        <v>167</v>
      </c>
      <c r="F3199" s="178" t="s">
        <v>3752</v>
      </c>
      <c r="G3199" s="180">
        <f>VLOOKUP(D3199,Plan1!$B$2:$S$5570,7,)/1000</f>
        <v>5.6349999999999998</v>
      </c>
      <c r="H3199" s="180">
        <f>VLOOKUP(D3199,Plan1!$B$2:$S$5570,8,)/1000</f>
        <v>5.7389999999999999</v>
      </c>
      <c r="I3199" s="180">
        <f>VLOOKUP(D3199,Plan1!$B$2:$S$5570,9,)/1000</f>
        <v>5.9180000000000001</v>
      </c>
      <c r="J3199" s="180">
        <f>VLOOKUP(D3199,Plan1!$B$2:$S$5570,10,)/1000</f>
        <v>5.6630000000000003</v>
      </c>
      <c r="K3199" s="180">
        <f>VLOOKUP(D3199,Plan1!$B$2:$S$5570,11,)/1000</f>
        <v>5.4550000000000001</v>
      </c>
      <c r="L3199" s="180">
        <f>VLOOKUP(D3199,Plan1!$B$2:$S$5570,12,)/1000</f>
        <v>5.1449999999999996</v>
      </c>
      <c r="M3199" s="180">
        <f>VLOOKUP(D3199,Plan1!$B$2:$S$5570,13,)/1000</f>
        <v>5.4249999999999998</v>
      </c>
      <c r="N3199" s="180">
        <f>VLOOKUP(D3199,Plan1!$B$2:$S$5570,14,)/1000</f>
        <v>6.02</v>
      </c>
      <c r="O3199" s="180">
        <f>VLOOKUP(D3199,Plan1!$B$2:$S$5570,15,)/1000</f>
        <v>6.2690000000000001</v>
      </c>
      <c r="P3199" s="180">
        <f>VLOOKUP(D3199,Plan1!$B$2:$S$5570,16,)/1000</f>
        <v>6.2859999999999996</v>
      </c>
      <c r="Q3199" s="180">
        <f>VLOOKUP(D3199,Plan1!$B$2:$S$5570,17,)/1000</f>
        <v>6.2450000000000001</v>
      </c>
      <c r="R3199" s="180">
        <f>VLOOKUP(D3199,Plan1!$B$2:$S$5570,18,)/1000</f>
        <v>5.8369999999999997</v>
      </c>
      <c r="S3199" s="180">
        <f>VLOOKUP(D3199,Plan1!$B$2:$S$5570,6,)/1000</f>
        <v>5.8029999999999999</v>
      </c>
    </row>
    <row r="3200" spans="1:19" x14ac:dyDescent="0.25">
      <c r="A3200" s="178">
        <v>537</v>
      </c>
      <c r="B3200" s="178">
        <v>-311059</v>
      </c>
      <c r="C3200" s="178">
        <v>-509171</v>
      </c>
      <c r="D3200" s="178" t="s">
        <v>3921</v>
      </c>
      <c r="E3200" s="178" t="s">
        <v>167</v>
      </c>
      <c r="F3200" s="178" t="s">
        <v>3898</v>
      </c>
      <c r="G3200" s="180">
        <f>VLOOKUP(D3200,Plan1!$B$2:$S$5570,7,)/1000</f>
        <v>5.6619999999999999</v>
      </c>
      <c r="H3200" s="180">
        <f>VLOOKUP(D3200,Plan1!$B$2:$S$5570,8,)/1000</f>
        <v>5.5839999999999996</v>
      </c>
      <c r="I3200" s="180">
        <f>VLOOKUP(D3200,Plan1!$B$2:$S$5570,9,)/1000</f>
        <v>5.25</v>
      </c>
      <c r="J3200" s="180">
        <f>VLOOKUP(D3200,Plan1!$B$2:$S$5570,10,)/1000</f>
        <v>4.6909999999999998</v>
      </c>
      <c r="K3200" s="180">
        <f>VLOOKUP(D3200,Plan1!$B$2:$S$5570,11,)/1000</f>
        <v>3.7440000000000002</v>
      </c>
      <c r="L3200" s="180">
        <f>VLOOKUP(D3200,Plan1!$B$2:$S$5570,12,)/1000</f>
        <v>3.2570000000000001</v>
      </c>
      <c r="M3200" s="180">
        <f>VLOOKUP(D3200,Plan1!$B$2:$S$5570,13,)/1000</f>
        <v>3.4529999999999998</v>
      </c>
      <c r="N3200" s="180">
        <f>VLOOKUP(D3200,Plan1!$B$2:$S$5570,14,)/1000</f>
        <v>3.9950000000000001</v>
      </c>
      <c r="O3200" s="180">
        <f>VLOOKUP(D3200,Plan1!$B$2:$S$5570,15,)/1000</f>
        <v>4.0209999999999999</v>
      </c>
      <c r="P3200" s="180">
        <f>VLOOKUP(D3200,Plan1!$B$2:$S$5570,16,)/1000</f>
        <v>4.7690000000000001</v>
      </c>
      <c r="Q3200" s="180">
        <f>VLOOKUP(D3200,Plan1!$B$2:$S$5570,17,)/1000</f>
        <v>5.5810000000000004</v>
      </c>
      <c r="R3200" s="180">
        <f>VLOOKUP(D3200,Plan1!$B$2:$S$5570,18,)/1000</f>
        <v>5.74</v>
      </c>
      <c r="S3200" s="180">
        <f>VLOOKUP(D3200,Plan1!$B$2:$S$5570,6,)/1000</f>
        <v>4.6459999999999999</v>
      </c>
    </row>
    <row r="3201" spans="1:19" x14ac:dyDescent="0.25">
      <c r="A3201" s="178">
        <v>8617</v>
      </c>
      <c r="B3201" s="178">
        <v>-21508</v>
      </c>
      <c r="C3201" s="178">
        <v>-48151</v>
      </c>
      <c r="D3201" s="178" t="s">
        <v>5108</v>
      </c>
      <c r="E3201" s="178" t="s">
        <v>167</v>
      </c>
      <c r="F3201" s="178" t="s">
        <v>4704</v>
      </c>
      <c r="G3201" s="180">
        <f>VLOOKUP(D3201,Plan1!$B$2:$S$5570,7,)/1000</f>
        <v>5.1310000000000002</v>
      </c>
      <c r="H3201" s="180">
        <f>VLOOKUP(D3201,Plan1!$B$2:$S$5570,8,)/1000</f>
        <v>5.6390000000000002</v>
      </c>
      <c r="I3201" s="180">
        <f>VLOOKUP(D3201,Plan1!$B$2:$S$5570,9,)/1000</f>
        <v>5.3280000000000003</v>
      </c>
      <c r="J3201" s="180">
        <f>VLOOKUP(D3201,Plan1!$B$2:$S$5570,10,)/1000</f>
        <v>5.468</v>
      </c>
      <c r="K3201" s="180">
        <f>VLOOKUP(D3201,Plan1!$B$2:$S$5570,11,)/1000</f>
        <v>4.9939999999999998</v>
      </c>
      <c r="L3201" s="180">
        <f>VLOOKUP(D3201,Plan1!$B$2:$S$5570,12,)/1000</f>
        <v>4.8840000000000003</v>
      </c>
      <c r="M3201" s="180">
        <f>VLOOKUP(D3201,Plan1!$B$2:$S$5570,13,)/1000</f>
        <v>5.0279999999999996</v>
      </c>
      <c r="N3201" s="180">
        <f>VLOOKUP(D3201,Plan1!$B$2:$S$5570,14,)/1000</f>
        <v>5.67</v>
      </c>
      <c r="O3201" s="180">
        <f>VLOOKUP(D3201,Plan1!$B$2:$S$5570,15,)/1000</f>
        <v>5.3090000000000002</v>
      </c>
      <c r="P3201" s="180">
        <f>VLOOKUP(D3201,Plan1!$B$2:$S$5570,16,)/1000</f>
        <v>5.36</v>
      </c>
      <c r="Q3201" s="180">
        <f>VLOOKUP(D3201,Plan1!$B$2:$S$5570,17,)/1000</f>
        <v>5.2590000000000003</v>
      </c>
      <c r="R3201" s="180">
        <f>VLOOKUP(D3201,Plan1!$B$2:$S$5570,18,)/1000</f>
        <v>5.3689999999999998</v>
      </c>
      <c r="S3201" s="180">
        <f>VLOOKUP(D3201,Plan1!$B$2:$S$5570,6,)/1000</f>
        <v>5.2869999999999999</v>
      </c>
    </row>
    <row r="3202" spans="1:19" x14ac:dyDescent="0.25">
      <c r="A3202" s="178">
        <v>21579</v>
      </c>
      <c r="B3202" s="178">
        <v>-147461</v>
      </c>
      <c r="C3202" s="178">
        <v>-505717</v>
      </c>
      <c r="D3202" s="178" t="s">
        <v>1252</v>
      </c>
      <c r="E3202" s="178" t="s">
        <v>167</v>
      </c>
      <c r="F3202" s="178" t="s">
        <v>1058</v>
      </c>
      <c r="G3202" s="180">
        <f>VLOOKUP(D3202,Plan1!$B$2:$S$5570,7,)/1000</f>
        <v>4.9889999999999999</v>
      </c>
      <c r="H3202" s="180">
        <f>VLOOKUP(D3202,Plan1!$B$2:$S$5570,8,)/1000</f>
        <v>5.4249999999999998</v>
      </c>
      <c r="I3202" s="180">
        <f>VLOOKUP(D3202,Plan1!$B$2:$S$5570,9,)/1000</f>
        <v>5.3840000000000003</v>
      </c>
      <c r="J3202" s="180">
        <f>VLOOKUP(D3202,Plan1!$B$2:$S$5570,10,)/1000</f>
        <v>5.6769999999999996</v>
      </c>
      <c r="K3202" s="180">
        <f>VLOOKUP(D3202,Plan1!$B$2:$S$5570,11,)/1000</f>
        <v>5.5789999999999997</v>
      </c>
      <c r="L3202" s="180">
        <f>VLOOKUP(D3202,Plan1!$B$2:$S$5570,12,)/1000</f>
        <v>5.3860000000000001</v>
      </c>
      <c r="M3202" s="180">
        <f>VLOOKUP(D3202,Plan1!$B$2:$S$5570,13,)/1000</f>
        <v>5.59</v>
      </c>
      <c r="N3202" s="180">
        <f>VLOOKUP(D3202,Plan1!$B$2:$S$5570,14,)/1000</f>
        <v>6.1740000000000004</v>
      </c>
      <c r="O3202" s="180">
        <f>VLOOKUP(D3202,Plan1!$B$2:$S$5570,15,)/1000</f>
        <v>5.6639999999999997</v>
      </c>
      <c r="P3202" s="180">
        <f>VLOOKUP(D3202,Plan1!$B$2:$S$5570,16,)/1000</f>
        <v>5.3620000000000001</v>
      </c>
      <c r="Q3202" s="180">
        <f>VLOOKUP(D3202,Plan1!$B$2:$S$5570,17,)/1000</f>
        <v>4.9770000000000003</v>
      </c>
      <c r="R3202" s="180">
        <f>VLOOKUP(D3202,Plan1!$B$2:$S$5570,18,)/1000</f>
        <v>4.915</v>
      </c>
      <c r="S3202" s="180">
        <f>VLOOKUP(D3202,Plan1!$B$2:$S$5570,6,)/1000</f>
        <v>5.4269999999999996</v>
      </c>
    </row>
    <row r="3203" spans="1:19" x14ac:dyDescent="0.25">
      <c r="A3203" s="178">
        <v>63704</v>
      </c>
      <c r="B3203" s="178">
        <v>-15397</v>
      </c>
      <c r="C3203" s="178">
        <v>-492228</v>
      </c>
      <c r="D3203" s="178" t="s">
        <v>2662</v>
      </c>
      <c r="E3203" s="178" t="s">
        <v>167</v>
      </c>
      <c r="F3203" s="178" t="s">
        <v>2567</v>
      </c>
      <c r="G3203" s="180">
        <f>VLOOKUP(D3203,Plan1!$B$2:$S$5570,7,)/1000</f>
        <v>4.4320000000000004</v>
      </c>
      <c r="H3203" s="180">
        <f>VLOOKUP(D3203,Plan1!$B$2:$S$5570,8,)/1000</f>
        <v>4.3550000000000004</v>
      </c>
      <c r="I3203" s="180">
        <f>VLOOKUP(D3203,Plan1!$B$2:$S$5570,9,)/1000</f>
        <v>4.4729999999999999</v>
      </c>
      <c r="J3203" s="180">
        <f>VLOOKUP(D3203,Plan1!$B$2:$S$5570,10,)/1000</f>
        <v>4.5250000000000004</v>
      </c>
      <c r="K3203" s="180">
        <f>VLOOKUP(D3203,Plan1!$B$2:$S$5570,11,)/1000</f>
        <v>4.7859999999999996</v>
      </c>
      <c r="L3203" s="180">
        <f>VLOOKUP(D3203,Plan1!$B$2:$S$5570,12,)/1000</f>
        <v>4.9249999999999998</v>
      </c>
      <c r="M3203" s="180">
        <f>VLOOKUP(D3203,Plan1!$B$2:$S$5570,13,)/1000</f>
        <v>5.0880000000000001</v>
      </c>
      <c r="N3203" s="180">
        <f>VLOOKUP(D3203,Plan1!$B$2:$S$5570,14,)/1000</f>
        <v>5.3380000000000001</v>
      </c>
      <c r="O3203" s="180">
        <f>VLOOKUP(D3203,Plan1!$B$2:$S$5570,15,)/1000</f>
        <v>5.3780000000000001</v>
      </c>
      <c r="P3203" s="180">
        <f>VLOOKUP(D3203,Plan1!$B$2:$S$5570,16,)/1000</f>
        <v>5.3470000000000004</v>
      </c>
      <c r="Q3203" s="180">
        <f>VLOOKUP(D3203,Plan1!$B$2:$S$5570,17,)/1000</f>
        <v>5.194</v>
      </c>
      <c r="R3203" s="180">
        <f>VLOOKUP(D3203,Plan1!$B$2:$S$5570,18,)/1000</f>
        <v>4.7450000000000001</v>
      </c>
      <c r="S3203" s="180">
        <f>VLOOKUP(D3203,Plan1!$B$2:$S$5570,6,)/1000</f>
        <v>4.8819999999999997</v>
      </c>
    </row>
    <row r="3204" spans="1:19" x14ac:dyDescent="0.25">
      <c r="A3204" s="178">
        <v>71062</v>
      </c>
      <c r="B3204" s="178">
        <v>24448</v>
      </c>
      <c r="C3204" s="178">
        <v>-609209</v>
      </c>
      <c r="D3204" s="178" t="s">
        <v>4427</v>
      </c>
      <c r="E3204" s="178" t="s">
        <v>167</v>
      </c>
      <c r="F3204" s="178" t="s">
        <v>4422</v>
      </c>
      <c r="G3204" s="180">
        <f>VLOOKUP(D3204,Plan1!$B$2:$S$5570,7,)/1000</f>
        <v>4.694</v>
      </c>
      <c r="H3204" s="180">
        <f>VLOOKUP(D3204,Plan1!$B$2:$S$5570,8,)/1000</f>
        <v>4.7300000000000004</v>
      </c>
      <c r="I3204" s="180">
        <f>VLOOKUP(D3204,Plan1!$B$2:$S$5570,9,)/1000</f>
        <v>4.952</v>
      </c>
      <c r="J3204" s="180">
        <f>VLOOKUP(D3204,Plan1!$B$2:$S$5570,10,)/1000</f>
        <v>4.633</v>
      </c>
      <c r="K3204" s="180">
        <f>VLOOKUP(D3204,Plan1!$B$2:$S$5570,11,)/1000</f>
        <v>4.2229999999999999</v>
      </c>
      <c r="L3204" s="180">
        <f>VLOOKUP(D3204,Plan1!$B$2:$S$5570,12,)/1000</f>
        <v>4.4630000000000001</v>
      </c>
      <c r="M3204" s="180">
        <f>VLOOKUP(D3204,Plan1!$B$2:$S$5570,13,)/1000</f>
        <v>4.5140000000000002</v>
      </c>
      <c r="N3204" s="180">
        <f>VLOOKUP(D3204,Plan1!$B$2:$S$5570,14,)/1000</f>
        <v>5.0170000000000003</v>
      </c>
      <c r="O3204" s="180">
        <f>VLOOKUP(D3204,Plan1!$B$2:$S$5570,15,)/1000</f>
        <v>5.55</v>
      </c>
      <c r="P3204" s="180">
        <f>VLOOKUP(D3204,Plan1!$B$2:$S$5570,16,)/1000</f>
        <v>5.4770000000000003</v>
      </c>
      <c r="Q3204" s="180">
        <f>VLOOKUP(D3204,Plan1!$B$2:$S$5570,17,)/1000</f>
        <v>5.298</v>
      </c>
      <c r="R3204" s="180">
        <f>VLOOKUP(D3204,Plan1!$B$2:$S$5570,18,)/1000</f>
        <v>4.8600000000000003</v>
      </c>
      <c r="S3204" s="180">
        <f>VLOOKUP(D3204,Plan1!$B$2:$S$5570,6,)/1000</f>
        <v>4.8680000000000003</v>
      </c>
    </row>
    <row r="3205" spans="1:19" x14ac:dyDescent="0.25">
      <c r="A3205" s="178">
        <v>56997</v>
      </c>
      <c r="B3205" s="178">
        <v>-3906</v>
      </c>
      <c r="C3205" s="178">
        <v>-40746</v>
      </c>
      <c r="D3205" s="178" t="s">
        <v>927</v>
      </c>
      <c r="E3205" s="178" t="s">
        <v>167</v>
      </c>
      <c r="F3205" s="178" t="s">
        <v>792</v>
      </c>
      <c r="G3205" s="180">
        <f>VLOOKUP(D3205,Plan1!$B$2:$S$5570,7,)/1000</f>
        <v>4.8209999999999997</v>
      </c>
      <c r="H3205" s="180">
        <f>VLOOKUP(D3205,Plan1!$B$2:$S$5570,8,)/1000</f>
        <v>5.1050000000000004</v>
      </c>
      <c r="I3205" s="180">
        <f>VLOOKUP(D3205,Plan1!$B$2:$S$5570,9,)/1000</f>
        <v>5.1669999999999998</v>
      </c>
      <c r="J3205" s="180">
        <f>VLOOKUP(D3205,Plan1!$B$2:$S$5570,10,)/1000</f>
        <v>4.9059999999999997</v>
      </c>
      <c r="K3205" s="180">
        <f>VLOOKUP(D3205,Plan1!$B$2:$S$5570,11,)/1000</f>
        <v>5.0709999999999997</v>
      </c>
      <c r="L3205" s="180">
        <f>VLOOKUP(D3205,Plan1!$B$2:$S$5570,12,)/1000</f>
        <v>5.1020000000000003</v>
      </c>
      <c r="M3205" s="180">
        <f>VLOOKUP(D3205,Plan1!$B$2:$S$5570,13,)/1000</f>
        <v>5.4</v>
      </c>
      <c r="N3205" s="180">
        <f>VLOOKUP(D3205,Plan1!$B$2:$S$5570,14,)/1000</f>
        <v>6.048</v>
      </c>
      <c r="O3205" s="180">
        <f>VLOOKUP(D3205,Plan1!$B$2:$S$5570,15,)/1000</f>
        <v>6.4260000000000002</v>
      </c>
      <c r="P3205" s="180">
        <f>VLOOKUP(D3205,Plan1!$B$2:$S$5570,16,)/1000</f>
        <v>6.2359999999999998</v>
      </c>
      <c r="Q3205" s="180">
        <f>VLOOKUP(D3205,Plan1!$B$2:$S$5570,17,)/1000</f>
        <v>5.8360000000000003</v>
      </c>
      <c r="R3205" s="180">
        <f>VLOOKUP(D3205,Plan1!$B$2:$S$5570,18,)/1000</f>
        <v>5.1609999999999996</v>
      </c>
      <c r="S3205" s="180">
        <f>VLOOKUP(D3205,Plan1!$B$2:$S$5570,6,)/1000</f>
        <v>5.44</v>
      </c>
    </row>
    <row r="3206" spans="1:19" x14ac:dyDescent="0.25">
      <c r="A3206" s="178">
        <v>25465</v>
      </c>
      <c r="B3206" s="178">
        <v>-130057</v>
      </c>
      <c r="C3206" s="178">
        <v>-413706</v>
      </c>
      <c r="D3206" s="178" t="s">
        <v>554</v>
      </c>
      <c r="E3206" s="178" t="s">
        <v>167</v>
      </c>
      <c r="F3206" s="178" t="s">
        <v>375</v>
      </c>
      <c r="G3206" s="180">
        <f>VLOOKUP(D3206,Plan1!$B$2:$S$5570,7,)/1000</f>
        <v>5.4089999999999998</v>
      </c>
      <c r="H3206" s="180">
        <f>VLOOKUP(D3206,Plan1!$B$2:$S$5570,8,)/1000</f>
        <v>5.7530000000000001</v>
      </c>
      <c r="I3206" s="180">
        <f>VLOOKUP(D3206,Plan1!$B$2:$S$5570,9,)/1000</f>
        <v>5.5730000000000004</v>
      </c>
      <c r="J3206" s="180">
        <f>VLOOKUP(D3206,Plan1!$B$2:$S$5570,10,)/1000</f>
        <v>4.9400000000000004</v>
      </c>
      <c r="K3206" s="180">
        <f>VLOOKUP(D3206,Plan1!$B$2:$S$5570,11,)/1000</f>
        <v>4.5469999999999997</v>
      </c>
      <c r="L3206" s="180">
        <f>VLOOKUP(D3206,Plan1!$B$2:$S$5570,12,)/1000</f>
        <v>4.2939999999999996</v>
      </c>
      <c r="M3206" s="180">
        <f>VLOOKUP(D3206,Plan1!$B$2:$S$5570,13,)/1000</f>
        <v>4.41</v>
      </c>
      <c r="N3206" s="180">
        <f>VLOOKUP(D3206,Plan1!$B$2:$S$5570,14,)/1000</f>
        <v>5.0199999999999996</v>
      </c>
      <c r="O3206" s="180">
        <f>VLOOKUP(D3206,Plan1!$B$2:$S$5570,15,)/1000</f>
        <v>5.6589999999999998</v>
      </c>
      <c r="P3206" s="180">
        <f>VLOOKUP(D3206,Plan1!$B$2:$S$5570,16,)/1000</f>
        <v>5.3419999999999996</v>
      </c>
      <c r="Q3206" s="180">
        <f>VLOOKUP(D3206,Plan1!$B$2:$S$5570,17,)/1000</f>
        <v>4.9850000000000003</v>
      </c>
      <c r="R3206" s="180">
        <f>VLOOKUP(D3206,Plan1!$B$2:$S$5570,18,)/1000</f>
        <v>5.4139999999999997</v>
      </c>
      <c r="S3206" s="180">
        <f>VLOOKUP(D3206,Plan1!$B$2:$S$5570,6,)/1000</f>
        <v>5.1120000000000001</v>
      </c>
    </row>
    <row r="3207" spans="1:19" x14ac:dyDescent="0.25">
      <c r="A3207" s="178">
        <v>1798</v>
      </c>
      <c r="B3207" s="178">
        <v>-291668</v>
      </c>
      <c r="C3207" s="178">
        <v>-518747</v>
      </c>
      <c r="D3207" s="178" t="s">
        <v>4105</v>
      </c>
      <c r="E3207" s="178" t="s">
        <v>167</v>
      </c>
      <c r="F3207" s="178" t="s">
        <v>3898</v>
      </c>
      <c r="G3207" s="180">
        <f>VLOOKUP(D3207,Plan1!$B$2:$S$5570,7,)/1000</f>
        <v>5.4790000000000001</v>
      </c>
      <c r="H3207" s="180">
        <f>VLOOKUP(D3207,Plan1!$B$2:$S$5570,8,)/1000</f>
        <v>5.5209999999999999</v>
      </c>
      <c r="I3207" s="180">
        <f>VLOOKUP(D3207,Plan1!$B$2:$S$5570,9,)/1000</f>
        <v>5.1909999999999998</v>
      </c>
      <c r="J3207" s="180">
        <f>VLOOKUP(D3207,Plan1!$B$2:$S$5570,10,)/1000</f>
        <v>4.6310000000000002</v>
      </c>
      <c r="K3207" s="180">
        <f>VLOOKUP(D3207,Plan1!$B$2:$S$5570,11,)/1000</f>
        <v>3.7570000000000001</v>
      </c>
      <c r="L3207" s="180">
        <f>VLOOKUP(D3207,Plan1!$B$2:$S$5570,12,)/1000</f>
        <v>3.282</v>
      </c>
      <c r="M3207" s="180">
        <f>VLOOKUP(D3207,Plan1!$B$2:$S$5570,13,)/1000</f>
        <v>3.589</v>
      </c>
      <c r="N3207" s="180">
        <f>VLOOKUP(D3207,Plan1!$B$2:$S$5570,14,)/1000</f>
        <v>4.2439999999999998</v>
      </c>
      <c r="O3207" s="180">
        <f>VLOOKUP(D3207,Plan1!$B$2:$S$5570,15,)/1000</f>
        <v>4.0369999999999999</v>
      </c>
      <c r="P3207" s="180">
        <f>VLOOKUP(D3207,Plan1!$B$2:$S$5570,16,)/1000</f>
        <v>4.673</v>
      </c>
      <c r="Q3207" s="180">
        <f>VLOOKUP(D3207,Plan1!$B$2:$S$5570,17,)/1000</f>
        <v>5.4989999999999997</v>
      </c>
      <c r="R3207" s="180">
        <f>VLOOKUP(D3207,Plan1!$B$2:$S$5570,18,)/1000</f>
        <v>5.5890000000000004</v>
      </c>
      <c r="S3207" s="180">
        <f>VLOOKUP(D3207,Plan1!$B$2:$S$5570,6,)/1000</f>
        <v>4.6239999999999997</v>
      </c>
    </row>
    <row r="3208" spans="1:19" x14ac:dyDescent="0.25">
      <c r="A3208" s="178">
        <v>14780</v>
      </c>
      <c r="B3208" s="178">
        <v>-180759</v>
      </c>
      <c r="C3208" s="178">
        <v>-395568</v>
      </c>
      <c r="D3208" s="178" t="s">
        <v>374</v>
      </c>
      <c r="E3208" s="178" t="s">
        <v>167</v>
      </c>
      <c r="F3208" s="178" t="s">
        <v>375</v>
      </c>
      <c r="G3208" s="180">
        <f>VLOOKUP(D3208,Plan1!$B$2:$S$5570,7,)/1000</f>
        <v>5.7789999999999999</v>
      </c>
      <c r="H3208" s="180">
        <f>VLOOKUP(D3208,Plan1!$B$2:$S$5570,8,)/1000</f>
        <v>6.1779999999999999</v>
      </c>
      <c r="I3208" s="180">
        <f>VLOOKUP(D3208,Plan1!$B$2:$S$5570,9,)/1000</f>
        <v>5.7279999999999998</v>
      </c>
      <c r="J3208" s="180">
        <f>VLOOKUP(D3208,Plan1!$B$2:$S$5570,10,)/1000</f>
        <v>5.226</v>
      </c>
      <c r="K3208" s="180">
        <f>VLOOKUP(D3208,Plan1!$B$2:$S$5570,11,)/1000</f>
        <v>4.6790000000000003</v>
      </c>
      <c r="L3208" s="180">
        <f>VLOOKUP(D3208,Plan1!$B$2:$S$5570,12,)/1000</f>
        <v>4.4870000000000001</v>
      </c>
      <c r="M3208" s="180">
        <f>VLOOKUP(D3208,Plan1!$B$2:$S$5570,13,)/1000</f>
        <v>4.5599999999999996</v>
      </c>
      <c r="N3208" s="180">
        <f>VLOOKUP(D3208,Plan1!$B$2:$S$5570,14,)/1000</f>
        <v>5.2350000000000003</v>
      </c>
      <c r="O3208" s="180">
        <f>VLOOKUP(D3208,Plan1!$B$2:$S$5570,15,)/1000</f>
        <v>5.4210000000000003</v>
      </c>
      <c r="P3208" s="180">
        <f>VLOOKUP(D3208,Plan1!$B$2:$S$5570,16,)/1000</f>
        <v>5.2809999999999997</v>
      </c>
      <c r="Q3208" s="180">
        <f>VLOOKUP(D3208,Plan1!$B$2:$S$5570,17,)/1000</f>
        <v>4.9960000000000004</v>
      </c>
      <c r="R3208" s="180">
        <f>VLOOKUP(D3208,Plan1!$B$2:$S$5570,18,)/1000</f>
        <v>5.56</v>
      </c>
      <c r="S3208" s="180">
        <f>VLOOKUP(D3208,Plan1!$B$2:$S$5570,6,)/1000</f>
        <v>5.2610000000000001</v>
      </c>
    </row>
    <row r="3209" spans="1:19" x14ac:dyDescent="0.25">
      <c r="A3209" s="178">
        <v>14770</v>
      </c>
      <c r="B3209" s="178">
        <v>-180942</v>
      </c>
      <c r="C3209" s="178">
        <v>-405191</v>
      </c>
      <c r="D3209" s="178" t="s">
        <v>1055</v>
      </c>
      <c r="E3209" s="178" t="s">
        <v>167</v>
      </c>
      <c r="F3209" s="178" t="s">
        <v>979</v>
      </c>
      <c r="G3209" s="180">
        <f>VLOOKUP(D3209,Plan1!$B$2:$S$5570,7,)/1000</f>
        <v>5.5679999999999996</v>
      </c>
      <c r="H3209" s="180">
        <f>VLOOKUP(D3209,Plan1!$B$2:$S$5570,8,)/1000</f>
        <v>5.915</v>
      </c>
      <c r="I3209" s="180">
        <f>VLOOKUP(D3209,Plan1!$B$2:$S$5570,9,)/1000</f>
        <v>5.4489999999999998</v>
      </c>
      <c r="J3209" s="180">
        <f>VLOOKUP(D3209,Plan1!$B$2:$S$5570,10,)/1000</f>
        <v>5.0540000000000003</v>
      </c>
      <c r="K3209" s="180">
        <f>VLOOKUP(D3209,Plan1!$B$2:$S$5570,11,)/1000</f>
        <v>4.4029999999999996</v>
      </c>
      <c r="L3209" s="180">
        <f>VLOOKUP(D3209,Plan1!$B$2:$S$5570,12,)/1000</f>
        <v>4.1449999999999996</v>
      </c>
      <c r="M3209" s="180">
        <f>VLOOKUP(D3209,Plan1!$B$2:$S$5570,13,)/1000</f>
        <v>4.2759999999999998</v>
      </c>
      <c r="N3209" s="180">
        <f>VLOOKUP(D3209,Plan1!$B$2:$S$5570,14,)/1000</f>
        <v>4.7549999999999999</v>
      </c>
      <c r="O3209" s="180">
        <f>VLOOKUP(D3209,Plan1!$B$2:$S$5570,15,)/1000</f>
        <v>5.0259999999999998</v>
      </c>
      <c r="P3209" s="180">
        <f>VLOOKUP(D3209,Plan1!$B$2:$S$5570,16,)/1000</f>
        <v>4.9989999999999997</v>
      </c>
      <c r="Q3209" s="180">
        <f>VLOOKUP(D3209,Plan1!$B$2:$S$5570,17,)/1000</f>
        <v>4.67</v>
      </c>
      <c r="R3209" s="180">
        <f>VLOOKUP(D3209,Plan1!$B$2:$S$5570,18,)/1000</f>
        <v>5.3559999999999999</v>
      </c>
      <c r="S3209" s="180">
        <f>VLOOKUP(D3209,Plan1!$B$2:$S$5570,6,)/1000</f>
        <v>4.968</v>
      </c>
    </row>
    <row r="3210" spans="1:19" x14ac:dyDescent="0.25">
      <c r="A3210" s="178">
        <v>2452</v>
      </c>
      <c r="B3210" s="178">
        <v>-283137</v>
      </c>
      <c r="C3210" s="178">
        <v>-51184</v>
      </c>
      <c r="D3210" s="178" t="s">
        <v>4224</v>
      </c>
      <c r="E3210" s="178" t="s">
        <v>167</v>
      </c>
      <c r="F3210" s="178" t="s">
        <v>3898</v>
      </c>
      <c r="G3210" s="180">
        <f>VLOOKUP(D3210,Plan1!$B$2:$S$5570,7,)/1000</f>
        <v>5.35</v>
      </c>
      <c r="H3210" s="180">
        <f>VLOOKUP(D3210,Plan1!$B$2:$S$5570,8,)/1000</f>
        <v>5.4429999999999996</v>
      </c>
      <c r="I3210" s="180">
        <f>VLOOKUP(D3210,Plan1!$B$2:$S$5570,9,)/1000</f>
        <v>5.1310000000000002</v>
      </c>
      <c r="J3210" s="180">
        <f>VLOOKUP(D3210,Plan1!$B$2:$S$5570,10,)/1000</f>
        <v>4.7320000000000002</v>
      </c>
      <c r="K3210" s="180">
        <f>VLOOKUP(D3210,Plan1!$B$2:$S$5570,11,)/1000</f>
        <v>3.891</v>
      </c>
      <c r="L3210" s="180">
        <f>VLOOKUP(D3210,Plan1!$B$2:$S$5570,12,)/1000</f>
        <v>3.5150000000000001</v>
      </c>
      <c r="M3210" s="180">
        <f>VLOOKUP(D3210,Plan1!$B$2:$S$5570,13,)/1000</f>
        <v>3.915</v>
      </c>
      <c r="N3210" s="180">
        <f>VLOOKUP(D3210,Plan1!$B$2:$S$5570,14,)/1000</f>
        <v>4.5810000000000004</v>
      </c>
      <c r="O3210" s="180">
        <f>VLOOKUP(D3210,Plan1!$B$2:$S$5570,15,)/1000</f>
        <v>4.2850000000000001</v>
      </c>
      <c r="P3210" s="180">
        <f>VLOOKUP(D3210,Plan1!$B$2:$S$5570,16,)/1000</f>
        <v>4.8499999999999996</v>
      </c>
      <c r="Q3210" s="180">
        <f>VLOOKUP(D3210,Plan1!$B$2:$S$5570,17,)/1000</f>
        <v>5.5190000000000001</v>
      </c>
      <c r="R3210" s="180">
        <f>VLOOKUP(D3210,Plan1!$B$2:$S$5570,18,)/1000</f>
        <v>5.516</v>
      </c>
      <c r="S3210" s="180">
        <f>VLOOKUP(D3210,Plan1!$B$2:$S$5570,6,)/1000</f>
        <v>4.7270000000000003</v>
      </c>
    </row>
    <row r="3211" spans="1:19" x14ac:dyDescent="0.25">
      <c r="A3211" s="178">
        <v>2446</v>
      </c>
      <c r="B3211" s="178">
        <v>-283258</v>
      </c>
      <c r="C3211" s="178">
        <v>-517701</v>
      </c>
      <c r="D3211" s="178" t="s">
        <v>4222</v>
      </c>
      <c r="E3211" s="178" t="s">
        <v>167</v>
      </c>
      <c r="F3211" s="178" t="s">
        <v>3898</v>
      </c>
      <c r="G3211" s="180">
        <f>VLOOKUP(D3211,Plan1!$B$2:$S$5570,7,)/1000</f>
        <v>5.3949999999999996</v>
      </c>
      <c r="H3211" s="180">
        <f>VLOOKUP(D3211,Plan1!$B$2:$S$5570,8,)/1000</f>
        <v>5.44</v>
      </c>
      <c r="I3211" s="180">
        <f>VLOOKUP(D3211,Plan1!$B$2:$S$5570,9,)/1000</f>
        <v>5.2439999999999998</v>
      </c>
      <c r="J3211" s="180">
        <f>VLOOKUP(D3211,Plan1!$B$2:$S$5570,10,)/1000</f>
        <v>4.8419999999999996</v>
      </c>
      <c r="K3211" s="180">
        <f>VLOOKUP(D3211,Plan1!$B$2:$S$5570,11,)/1000</f>
        <v>3.9609999999999999</v>
      </c>
      <c r="L3211" s="180">
        <f>VLOOKUP(D3211,Plan1!$B$2:$S$5570,12,)/1000</f>
        <v>3.53</v>
      </c>
      <c r="M3211" s="180">
        <f>VLOOKUP(D3211,Plan1!$B$2:$S$5570,13,)/1000</f>
        <v>3.907</v>
      </c>
      <c r="N3211" s="180">
        <f>VLOOKUP(D3211,Plan1!$B$2:$S$5570,14,)/1000</f>
        <v>4.5419999999999998</v>
      </c>
      <c r="O3211" s="180">
        <f>VLOOKUP(D3211,Plan1!$B$2:$S$5570,15,)/1000</f>
        <v>4.2089999999999996</v>
      </c>
      <c r="P3211" s="180">
        <f>VLOOKUP(D3211,Plan1!$B$2:$S$5570,16,)/1000</f>
        <v>4.8579999999999997</v>
      </c>
      <c r="Q3211" s="180">
        <f>VLOOKUP(D3211,Plan1!$B$2:$S$5570,17,)/1000</f>
        <v>5.5579999999999998</v>
      </c>
      <c r="R3211" s="180">
        <f>VLOOKUP(D3211,Plan1!$B$2:$S$5570,18,)/1000</f>
        <v>5.5739999999999998</v>
      </c>
      <c r="S3211" s="180">
        <f>VLOOKUP(D3211,Plan1!$B$2:$S$5570,6,)/1000</f>
        <v>4.7549999999999999</v>
      </c>
    </row>
    <row r="3212" spans="1:19" x14ac:dyDescent="0.25">
      <c r="A3212" s="178">
        <v>55724</v>
      </c>
      <c r="B3212" s="178">
        <v>-43033</v>
      </c>
      <c r="C3212" s="178">
        <v>-389954</v>
      </c>
      <c r="D3212" s="178" t="s">
        <v>896</v>
      </c>
      <c r="E3212" s="178" t="s">
        <v>167</v>
      </c>
      <c r="F3212" s="178" t="s">
        <v>792</v>
      </c>
      <c r="G3212" s="180">
        <f>VLOOKUP(D3212,Plan1!$B$2:$S$5570,7,)/1000</f>
        <v>5.0880000000000001</v>
      </c>
      <c r="H3212" s="180">
        <f>VLOOKUP(D3212,Plan1!$B$2:$S$5570,8,)/1000</f>
        <v>5.0759999999999996</v>
      </c>
      <c r="I3212" s="180">
        <f>VLOOKUP(D3212,Plan1!$B$2:$S$5570,9,)/1000</f>
        <v>5.1040000000000001</v>
      </c>
      <c r="J3212" s="180">
        <f>VLOOKUP(D3212,Plan1!$B$2:$S$5570,10,)/1000</f>
        <v>4.657</v>
      </c>
      <c r="K3212" s="180">
        <f>VLOOKUP(D3212,Plan1!$B$2:$S$5570,11,)/1000</f>
        <v>4.9779999999999998</v>
      </c>
      <c r="L3212" s="180">
        <f>VLOOKUP(D3212,Plan1!$B$2:$S$5570,12,)/1000</f>
        <v>4.88</v>
      </c>
      <c r="M3212" s="180">
        <f>VLOOKUP(D3212,Plan1!$B$2:$S$5570,13,)/1000</f>
        <v>5.4249999999999998</v>
      </c>
      <c r="N3212" s="180">
        <f>VLOOKUP(D3212,Plan1!$B$2:$S$5570,14,)/1000</f>
        <v>6.2229999999999999</v>
      </c>
      <c r="O3212" s="180">
        <f>VLOOKUP(D3212,Plan1!$B$2:$S$5570,15,)/1000</f>
        <v>6.43</v>
      </c>
      <c r="P3212" s="180">
        <f>VLOOKUP(D3212,Plan1!$B$2:$S$5570,16,)/1000</f>
        <v>6.1829999999999998</v>
      </c>
      <c r="Q3212" s="180">
        <f>VLOOKUP(D3212,Plan1!$B$2:$S$5570,17,)/1000</f>
        <v>5.968</v>
      </c>
      <c r="R3212" s="180">
        <f>VLOOKUP(D3212,Plan1!$B$2:$S$5570,18,)/1000</f>
        <v>5.3129999999999997</v>
      </c>
      <c r="S3212" s="180">
        <f>VLOOKUP(D3212,Plan1!$B$2:$S$5570,6,)/1000</f>
        <v>5.444</v>
      </c>
    </row>
    <row r="3213" spans="1:19" x14ac:dyDescent="0.25">
      <c r="A3213" s="178">
        <v>45689</v>
      </c>
      <c r="B3213" s="178">
        <v>-70257</v>
      </c>
      <c r="C3213" s="178">
        <v>-354603</v>
      </c>
      <c r="D3213" s="178" t="s">
        <v>896</v>
      </c>
      <c r="E3213" s="178" t="s">
        <v>167</v>
      </c>
      <c r="F3213" s="178" t="s">
        <v>2709</v>
      </c>
      <c r="G3213" s="180">
        <f>VLOOKUP(D3213,Plan1!$B$2:$S$5570,7,)/1000</f>
        <v>5.0880000000000001</v>
      </c>
      <c r="H3213" s="180">
        <f>VLOOKUP(D3213,Plan1!$B$2:$S$5570,8,)/1000</f>
        <v>5.0759999999999996</v>
      </c>
      <c r="I3213" s="180">
        <f>VLOOKUP(D3213,Plan1!$B$2:$S$5570,9,)/1000</f>
        <v>5.1040000000000001</v>
      </c>
      <c r="J3213" s="180">
        <f>VLOOKUP(D3213,Plan1!$B$2:$S$5570,10,)/1000</f>
        <v>4.657</v>
      </c>
      <c r="K3213" s="180">
        <f>VLOOKUP(D3213,Plan1!$B$2:$S$5570,11,)/1000</f>
        <v>4.9779999999999998</v>
      </c>
      <c r="L3213" s="180">
        <f>VLOOKUP(D3213,Plan1!$B$2:$S$5570,12,)/1000</f>
        <v>4.88</v>
      </c>
      <c r="M3213" s="180">
        <f>VLOOKUP(D3213,Plan1!$B$2:$S$5570,13,)/1000</f>
        <v>5.4249999999999998</v>
      </c>
      <c r="N3213" s="180">
        <f>VLOOKUP(D3213,Plan1!$B$2:$S$5570,14,)/1000</f>
        <v>6.2229999999999999</v>
      </c>
      <c r="O3213" s="180">
        <f>VLOOKUP(D3213,Plan1!$B$2:$S$5570,15,)/1000</f>
        <v>6.43</v>
      </c>
      <c r="P3213" s="180">
        <f>VLOOKUP(D3213,Plan1!$B$2:$S$5570,16,)/1000</f>
        <v>6.1829999999999998</v>
      </c>
      <c r="Q3213" s="180">
        <f>VLOOKUP(D3213,Plan1!$B$2:$S$5570,17,)/1000</f>
        <v>5.968</v>
      </c>
      <c r="R3213" s="180">
        <f>VLOOKUP(D3213,Plan1!$B$2:$S$5570,18,)/1000</f>
        <v>5.3129999999999997</v>
      </c>
      <c r="S3213" s="180">
        <f>VLOOKUP(D3213,Plan1!$B$2:$S$5570,6,)/1000</f>
        <v>5.444</v>
      </c>
    </row>
    <row r="3214" spans="1:19" x14ac:dyDescent="0.25">
      <c r="A3214" s="178">
        <v>28085</v>
      </c>
      <c r="B3214" s="178">
        <v>-119652</v>
      </c>
      <c r="C3214" s="178">
        <v>-416377</v>
      </c>
      <c r="D3214" s="178" t="s">
        <v>656</v>
      </c>
      <c r="E3214" s="178" t="s">
        <v>167</v>
      </c>
      <c r="F3214" s="178" t="s">
        <v>375</v>
      </c>
      <c r="G3214" s="180">
        <f>VLOOKUP(D3214,Plan1!$B$2:$S$5570,7,)/1000</f>
        <v>5.726</v>
      </c>
      <c r="H3214" s="180">
        <f>VLOOKUP(D3214,Plan1!$B$2:$S$5570,8,)/1000</f>
        <v>5.7779999999999996</v>
      </c>
      <c r="I3214" s="180">
        <f>VLOOKUP(D3214,Plan1!$B$2:$S$5570,9,)/1000</f>
        <v>5.8170000000000002</v>
      </c>
      <c r="J3214" s="180">
        <f>VLOOKUP(D3214,Plan1!$B$2:$S$5570,10,)/1000</f>
        <v>5.1660000000000004</v>
      </c>
      <c r="K3214" s="180">
        <f>VLOOKUP(D3214,Plan1!$B$2:$S$5570,11,)/1000</f>
        <v>4.7539999999999996</v>
      </c>
      <c r="L3214" s="180">
        <f>VLOOKUP(D3214,Plan1!$B$2:$S$5570,12,)/1000</f>
        <v>4.5389999999999997</v>
      </c>
      <c r="M3214" s="180">
        <f>VLOOKUP(D3214,Plan1!$B$2:$S$5570,13,)/1000</f>
        <v>4.7130000000000001</v>
      </c>
      <c r="N3214" s="180">
        <f>VLOOKUP(D3214,Plan1!$B$2:$S$5570,14,)/1000</f>
        <v>5.3769999999999998</v>
      </c>
      <c r="O3214" s="180">
        <f>VLOOKUP(D3214,Plan1!$B$2:$S$5570,15,)/1000</f>
        <v>6.0570000000000004</v>
      </c>
      <c r="P3214" s="180">
        <f>VLOOKUP(D3214,Plan1!$B$2:$S$5570,16,)/1000</f>
        <v>5.9749999999999996</v>
      </c>
      <c r="Q3214" s="180">
        <f>VLOOKUP(D3214,Plan1!$B$2:$S$5570,17,)/1000</f>
        <v>5.5609999999999999</v>
      </c>
      <c r="R3214" s="180">
        <f>VLOOKUP(D3214,Plan1!$B$2:$S$5570,18,)/1000</f>
        <v>5.7450000000000001</v>
      </c>
      <c r="S3214" s="180">
        <f>VLOOKUP(D3214,Plan1!$B$2:$S$5570,6,)/1000</f>
        <v>5.4340000000000002</v>
      </c>
    </row>
    <row r="3215" spans="1:19" x14ac:dyDescent="0.25">
      <c r="A3215" s="178">
        <v>28372</v>
      </c>
      <c r="B3215" s="178">
        <v>-11866</v>
      </c>
      <c r="C3215" s="178">
        <v>-404707</v>
      </c>
      <c r="D3215" s="178" t="s">
        <v>663</v>
      </c>
      <c r="E3215" s="178" t="s">
        <v>167</v>
      </c>
      <c r="F3215" s="178" t="s">
        <v>375</v>
      </c>
      <c r="G3215" s="180">
        <f>VLOOKUP(D3215,Plan1!$B$2:$S$5570,7,)/1000</f>
        <v>5.5010000000000003</v>
      </c>
      <c r="H3215" s="180">
        <f>VLOOKUP(D3215,Plan1!$B$2:$S$5570,8,)/1000</f>
        <v>5.5839999999999996</v>
      </c>
      <c r="I3215" s="180">
        <f>VLOOKUP(D3215,Plan1!$B$2:$S$5570,9,)/1000</f>
        <v>5.6929999999999996</v>
      </c>
      <c r="J3215" s="180">
        <f>VLOOKUP(D3215,Plan1!$B$2:$S$5570,10,)/1000</f>
        <v>4.8159999999999998</v>
      </c>
      <c r="K3215" s="180">
        <f>VLOOKUP(D3215,Plan1!$B$2:$S$5570,11,)/1000</f>
        <v>4.2350000000000003</v>
      </c>
      <c r="L3215" s="180">
        <f>VLOOKUP(D3215,Plan1!$B$2:$S$5570,12,)/1000</f>
        <v>3.9729999999999999</v>
      </c>
      <c r="M3215" s="180">
        <f>VLOOKUP(D3215,Plan1!$B$2:$S$5570,13,)/1000</f>
        <v>4.0650000000000004</v>
      </c>
      <c r="N3215" s="180">
        <f>VLOOKUP(D3215,Plan1!$B$2:$S$5570,14,)/1000</f>
        <v>4.6740000000000004</v>
      </c>
      <c r="O3215" s="180">
        <f>VLOOKUP(D3215,Plan1!$B$2:$S$5570,15,)/1000</f>
        <v>5.3170000000000002</v>
      </c>
      <c r="P3215" s="180">
        <f>VLOOKUP(D3215,Plan1!$B$2:$S$5570,16,)/1000</f>
        <v>5.1509999999999998</v>
      </c>
      <c r="Q3215" s="180">
        <f>VLOOKUP(D3215,Plan1!$B$2:$S$5570,17,)/1000</f>
        <v>5.1920000000000002</v>
      </c>
      <c r="R3215" s="180">
        <f>VLOOKUP(D3215,Plan1!$B$2:$S$5570,18,)/1000</f>
        <v>5.3330000000000002</v>
      </c>
      <c r="S3215" s="180">
        <f>VLOOKUP(D3215,Plan1!$B$2:$S$5570,6,)/1000</f>
        <v>4.9610000000000003</v>
      </c>
    </row>
    <row r="3216" spans="1:19" x14ac:dyDescent="0.25">
      <c r="A3216" s="178">
        <v>23521</v>
      </c>
      <c r="B3216" s="178">
        <v>-137734</v>
      </c>
      <c r="C3216" s="178">
        <v>-502818</v>
      </c>
      <c r="D3216" s="178" t="s">
        <v>663</v>
      </c>
      <c r="E3216" s="178" t="s">
        <v>167</v>
      </c>
      <c r="F3216" s="178" t="s">
        <v>1058</v>
      </c>
      <c r="G3216" s="180">
        <f>VLOOKUP(D3216,Plan1!$B$2:$S$5570,7,)/1000</f>
        <v>5.5010000000000003</v>
      </c>
      <c r="H3216" s="180">
        <f>VLOOKUP(D3216,Plan1!$B$2:$S$5570,8,)/1000</f>
        <v>5.5839999999999996</v>
      </c>
      <c r="I3216" s="180">
        <f>VLOOKUP(D3216,Plan1!$B$2:$S$5570,9,)/1000</f>
        <v>5.6929999999999996</v>
      </c>
      <c r="J3216" s="180">
        <f>VLOOKUP(D3216,Plan1!$B$2:$S$5570,10,)/1000</f>
        <v>4.8159999999999998</v>
      </c>
      <c r="K3216" s="180">
        <f>VLOOKUP(D3216,Plan1!$B$2:$S$5570,11,)/1000</f>
        <v>4.2350000000000003</v>
      </c>
      <c r="L3216" s="180">
        <f>VLOOKUP(D3216,Plan1!$B$2:$S$5570,12,)/1000</f>
        <v>3.9729999999999999</v>
      </c>
      <c r="M3216" s="180">
        <f>VLOOKUP(D3216,Plan1!$B$2:$S$5570,13,)/1000</f>
        <v>4.0650000000000004</v>
      </c>
      <c r="N3216" s="180">
        <f>VLOOKUP(D3216,Plan1!$B$2:$S$5570,14,)/1000</f>
        <v>4.6740000000000004</v>
      </c>
      <c r="O3216" s="180">
        <f>VLOOKUP(D3216,Plan1!$B$2:$S$5570,15,)/1000</f>
        <v>5.3170000000000002</v>
      </c>
      <c r="P3216" s="180">
        <f>VLOOKUP(D3216,Plan1!$B$2:$S$5570,16,)/1000</f>
        <v>5.1509999999999998</v>
      </c>
      <c r="Q3216" s="180">
        <f>VLOOKUP(D3216,Plan1!$B$2:$S$5570,17,)/1000</f>
        <v>5.1920000000000002</v>
      </c>
      <c r="R3216" s="180">
        <f>VLOOKUP(D3216,Plan1!$B$2:$S$5570,18,)/1000</f>
        <v>5.3330000000000002</v>
      </c>
      <c r="S3216" s="180">
        <f>VLOOKUP(D3216,Plan1!$B$2:$S$5570,6,)/1000</f>
        <v>4.9610000000000003</v>
      </c>
    </row>
    <row r="3217" spans="1:19" x14ac:dyDescent="0.25">
      <c r="A3217" s="178">
        <v>5237</v>
      </c>
      <c r="B3217" s="178">
        <v>-23936</v>
      </c>
      <c r="C3217" s="178">
        <v>-542815</v>
      </c>
      <c r="D3217" s="178" t="s">
        <v>663</v>
      </c>
      <c r="E3217" s="178" t="s">
        <v>167</v>
      </c>
      <c r="F3217" s="178" t="s">
        <v>1651</v>
      </c>
      <c r="G3217" s="180">
        <f>VLOOKUP(D3217,Plan1!$B$2:$S$5570,7,)/1000</f>
        <v>5.5010000000000003</v>
      </c>
      <c r="H3217" s="180">
        <f>VLOOKUP(D3217,Plan1!$B$2:$S$5570,8,)/1000</f>
        <v>5.5839999999999996</v>
      </c>
      <c r="I3217" s="180">
        <f>VLOOKUP(D3217,Plan1!$B$2:$S$5570,9,)/1000</f>
        <v>5.6929999999999996</v>
      </c>
      <c r="J3217" s="180">
        <f>VLOOKUP(D3217,Plan1!$B$2:$S$5570,10,)/1000</f>
        <v>4.8159999999999998</v>
      </c>
      <c r="K3217" s="180">
        <f>VLOOKUP(D3217,Plan1!$B$2:$S$5570,11,)/1000</f>
        <v>4.2350000000000003</v>
      </c>
      <c r="L3217" s="180">
        <f>VLOOKUP(D3217,Plan1!$B$2:$S$5570,12,)/1000</f>
        <v>3.9729999999999999</v>
      </c>
      <c r="M3217" s="180">
        <f>VLOOKUP(D3217,Plan1!$B$2:$S$5570,13,)/1000</f>
        <v>4.0650000000000004</v>
      </c>
      <c r="N3217" s="180">
        <f>VLOOKUP(D3217,Plan1!$B$2:$S$5570,14,)/1000</f>
        <v>4.6740000000000004</v>
      </c>
      <c r="O3217" s="180">
        <f>VLOOKUP(D3217,Plan1!$B$2:$S$5570,15,)/1000</f>
        <v>5.3170000000000002</v>
      </c>
      <c r="P3217" s="180">
        <f>VLOOKUP(D3217,Plan1!$B$2:$S$5570,16,)/1000</f>
        <v>5.1509999999999998</v>
      </c>
      <c r="Q3217" s="180">
        <f>VLOOKUP(D3217,Plan1!$B$2:$S$5570,17,)/1000</f>
        <v>5.1920000000000002</v>
      </c>
      <c r="R3217" s="180">
        <f>VLOOKUP(D3217,Plan1!$B$2:$S$5570,18,)/1000</f>
        <v>5.3330000000000002</v>
      </c>
      <c r="S3217" s="180">
        <f>VLOOKUP(D3217,Plan1!$B$2:$S$5570,6,)/1000</f>
        <v>4.9610000000000003</v>
      </c>
    </row>
    <row r="3218" spans="1:19" x14ac:dyDescent="0.25">
      <c r="A3218" s="178">
        <v>6851</v>
      </c>
      <c r="B3218" s="178">
        <v>-226096</v>
      </c>
      <c r="C3218" s="178">
        <v>-463624</v>
      </c>
      <c r="D3218" s="178" t="s">
        <v>1733</v>
      </c>
      <c r="E3218" s="178" t="s">
        <v>167</v>
      </c>
      <c r="F3218" s="178" t="s">
        <v>1727</v>
      </c>
      <c r="G3218" s="180">
        <f>VLOOKUP(D3218,Plan1!$B$2:$S$5570,7,)/1000</f>
        <v>4.7729999999999997</v>
      </c>
      <c r="H3218" s="180">
        <f>VLOOKUP(D3218,Plan1!$B$2:$S$5570,8,)/1000</f>
        <v>5.2750000000000004</v>
      </c>
      <c r="I3218" s="180">
        <f>VLOOKUP(D3218,Plan1!$B$2:$S$5570,9,)/1000</f>
        <v>5.0350000000000001</v>
      </c>
      <c r="J3218" s="180">
        <f>VLOOKUP(D3218,Plan1!$B$2:$S$5570,10,)/1000</f>
        <v>5.19</v>
      </c>
      <c r="K3218" s="180">
        <f>VLOOKUP(D3218,Plan1!$B$2:$S$5570,11,)/1000</f>
        <v>4.7670000000000003</v>
      </c>
      <c r="L3218" s="180">
        <f>VLOOKUP(D3218,Plan1!$B$2:$S$5570,12,)/1000</f>
        <v>4.6760000000000002</v>
      </c>
      <c r="M3218" s="180">
        <f>VLOOKUP(D3218,Plan1!$B$2:$S$5570,13,)/1000</f>
        <v>4.843</v>
      </c>
      <c r="N3218" s="180">
        <f>VLOOKUP(D3218,Plan1!$B$2:$S$5570,14,)/1000</f>
        <v>5.6440000000000001</v>
      </c>
      <c r="O3218" s="180">
        <f>VLOOKUP(D3218,Plan1!$B$2:$S$5570,15,)/1000</f>
        <v>5.31</v>
      </c>
      <c r="P3218" s="180">
        <f>VLOOKUP(D3218,Plan1!$B$2:$S$5570,16,)/1000</f>
        <v>5.2720000000000002</v>
      </c>
      <c r="Q3218" s="180">
        <f>VLOOKUP(D3218,Plan1!$B$2:$S$5570,17,)/1000</f>
        <v>5.0490000000000004</v>
      </c>
      <c r="R3218" s="180">
        <f>VLOOKUP(D3218,Plan1!$B$2:$S$5570,18,)/1000</f>
        <v>5.1070000000000002</v>
      </c>
      <c r="S3218" s="180">
        <f>VLOOKUP(D3218,Plan1!$B$2:$S$5570,6,)/1000</f>
        <v>5.0780000000000003</v>
      </c>
    </row>
    <row r="3219" spans="1:19" x14ac:dyDescent="0.25">
      <c r="A3219" s="178">
        <v>6121</v>
      </c>
      <c r="B3219" s="178">
        <v>-231465</v>
      </c>
      <c r="C3219" s="178">
        <v>-517736</v>
      </c>
      <c r="D3219" s="178" t="s">
        <v>3237</v>
      </c>
      <c r="E3219" s="178" t="s">
        <v>167</v>
      </c>
      <c r="F3219" s="178" t="s">
        <v>2912</v>
      </c>
      <c r="G3219" s="180">
        <f>VLOOKUP(D3219,Plan1!$B$2:$S$5570,7,)/1000</f>
        <v>5.3490000000000002</v>
      </c>
      <c r="H3219" s="180">
        <f>VLOOKUP(D3219,Plan1!$B$2:$S$5570,8,)/1000</f>
        <v>5.6390000000000002</v>
      </c>
      <c r="I3219" s="180">
        <f>VLOOKUP(D3219,Plan1!$B$2:$S$5570,9,)/1000</f>
        <v>5.6289999999999996</v>
      </c>
      <c r="J3219" s="180">
        <f>VLOOKUP(D3219,Plan1!$B$2:$S$5570,10,)/1000</f>
        <v>5.38</v>
      </c>
      <c r="K3219" s="180">
        <f>VLOOKUP(D3219,Plan1!$B$2:$S$5570,11,)/1000</f>
        <v>4.5990000000000002</v>
      </c>
      <c r="L3219" s="180">
        <f>VLOOKUP(D3219,Plan1!$B$2:$S$5570,12,)/1000</f>
        <v>4.4589999999999996</v>
      </c>
      <c r="M3219" s="180">
        <f>VLOOKUP(D3219,Plan1!$B$2:$S$5570,13,)/1000</f>
        <v>4.5910000000000002</v>
      </c>
      <c r="N3219" s="180">
        <f>VLOOKUP(D3219,Plan1!$B$2:$S$5570,14,)/1000</f>
        <v>5.4290000000000003</v>
      </c>
      <c r="O3219" s="180">
        <f>VLOOKUP(D3219,Plan1!$B$2:$S$5570,15,)/1000</f>
        <v>5.1109999999999998</v>
      </c>
      <c r="P3219" s="180">
        <f>VLOOKUP(D3219,Plan1!$B$2:$S$5570,16,)/1000</f>
        <v>5.319</v>
      </c>
      <c r="Q3219" s="180">
        <f>VLOOKUP(D3219,Plan1!$B$2:$S$5570,17,)/1000</f>
        <v>5.5629999999999997</v>
      </c>
      <c r="R3219" s="180">
        <f>VLOOKUP(D3219,Plan1!$B$2:$S$5570,18,)/1000</f>
        <v>5.6180000000000003</v>
      </c>
      <c r="S3219" s="180">
        <f>VLOOKUP(D3219,Plan1!$B$2:$S$5570,6,)/1000</f>
        <v>5.2240000000000002</v>
      </c>
    </row>
    <row r="3220" spans="1:19" x14ac:dyDescent="0.25">
      <c r="A3220" s="178">
        <v>25487</v>
      </c>
      <c r="B3220" s="178">
        <v>-13002</v>
      </c>
      <c r="C3220" s="178">
        <v>-391086</v>
      </c>
      <c r="D3220" s="178" t="s">
        <v>562</v>
      </c>
      <c r="E3220" s="178" t="s">
        <v>167</v>
      </c>
      <c r="F3220" s="178" t="s">
        <v>375</v>
      </c>
      <c r="G3220" s="180">
        <f>VLOOKUP(D3220,Plan1!$B$2:$S$5570,7,)/1000</f>
        <v>5.5759999999999996</v>
      </c>
      <c r="H3220" s="180">
        <f>VLOOKUP(D3220,Plan1!$B$2:$S$5570,8,)/1000</f>
        <v>5.6870000000000003</v>
      </c>
      <c r="I3220" s="180">
        <f>VLOOKUP(D3220,Plan1!$B$2:$S$5570,9,)/1000</f>
        <v>5.7359999999999998</v>
      </c>
      <c r="J3220" s="180">
        <f>VLOOKUP(D3220,Plan1!$B$2:$S$5570,10,)/1000</f>
        <v>4.8840000000000003</v>
      </c>
      <c r="K3220" s="180">
        <f>VLOOKUP(D3220,Plan1!$B$2:$S$5570,11,)/1000</f>
        <v>4.423</v>
      </c>
      <c r="L3220" s="180">
        <f>VLOOKUP(D3220,Plan1!$B$2:$S$5570,12,)/1000</f>
        <v>4.0250000000000004</v>
      </c>
      <c r="M3220" s="180">
        <f>VLOOKUP(D3220,Plan1!$B$2:$S$5570,13,)/1000</f>
        <v>4.2220000000000004</v>
      </c>
      <c r="N3220" s="180">
        <f>VLOOKUP(D3220,Plan1!$B$2:$S$5570,14,)/1000</f>
        <v>4.7300000000000004</v>
      </c>
      <c r="O3220" s="180">
        <f>VLOOKUP(D3220,Plan1!$B$2:$S$5570,15,)/1000</f>
        <v>5.298</v>
      </c>
      <c r="P3220" s="180">
        <f>VLOOKUP(D3220,Plan1!$B$2:$S$5570,16,)/1000</f>
        <v>5.218</v>
      </c>
      <c r="Q3220" s="180">
        <f>VLOOKUP(D3220,Plan1!$B$2:$S$5570,17,)/1000</f>
        <v>5.3529999999999998</v>
      </c>
      <c r="R3220" s="180">
        <f>VLOOKUP(D3220,Plan1!$B$2:$S$5570,18,)/1000</f>
        <v>5.593</v>
      </c>
      <c r="S3220" s="180">
        <f>VLOOKUP(D3220,Plan1!$B$2:$S$5570,6,)/1000</f>
        <v>5.0620000000000003</v>
      </c>
    </row>
    <row r="3221" spans="1:19" x14ac:dyDescent="0.25">
      <c r="A3221" s="178">
        <v>10412</v>
      </c>
      <c r="B3221" s="178">
        <v>-204657</v>
      </c>
      <c r="C3221" s="178">
        <v>-41416</v>
      </c>
      <c r="D3221" s="178" t="s">
        <v>1003</v>
      </c>
      <c r="E3221" s="178" t="s">
        <v>167</v>
      </c>
      <c r="F3221" s="178" t="s">
        <v>979</v>
      </c>
      <c r="G3221" s="180">
        <f>VLOOKUP(D3221,Plan1!$B$2:$S$5570,7,)/1000</f>
        <v>5.4480000000000004</v>
      </c>
      <c r="H3221" s="180">
        <f>VLOOKUP(D3221,Plan1!$B$2:$S$5570,8,)/1000</f>
        <v>5.93</v>
      </c>
      <c r="I3221" s="180">
        <f>VLOOKUP(D3221,Plan1!$B$2:$S$5570,9,)/1000</f>
        <v>5.2830000000000004</v>
      </c>
      <c r="J3221" s="180">
        <f>VLOOKUP(D3221,Plan1!$B$2:$S$5570,10,)/1000</f>
        <v>5.0960000000000001</v>
      </c>
      <c r="K3221" s="180">
        <f>VLOOKUP(D3221,Plan1!$B$2:$S$5570,11,)/1000</f>
        <v>4.6589999999999998</v>
      </c>
      <c r="L3221" s="180">
        <f>VLOOKUP(D3221,Plan1!$B$2:$S$5570,12,)/1000</f>
        <v>4.673</v>
      </c>
      <c r="M3221" s="180">
        <f>VLOOKUP(D3221,Plan1!$B$2:$S$5570,13,)/1000</f>
        <v>4.6369999999999996</v>
      </c>
      <c r="N3221" s="180">
        <f>VLOOKUP(D3221,Plan1!$B$2:$S$5570,14,)/1000</f>
        <v>5.2709999999999999</v>
      </c>
      <c r="O3221" s="180">
        <f>VLOOKUP(D3221,Plan1!$B$2:$S$5570,15,)/1000</f>
        <v>5.2229999999999999</v>
      </c>
      <c r="P3221" s="180">
        <f>VLOOKUP(D3221,Plan1!$B$2:$S$5570,16,)/1000</f>
        <v>4.9169999999999998</v>
      </c>
      <c r="Q3221" s="180">
        <f>VLOOKUP(D3221,Plan1!$B$2:$S$5570,17,)/1000</f>
        <v>4.532</v>
      </c>
      <c r="R3221" s="180">
        <f>VLOOKUP(D3221,Plan1!$B$2:$S$5570,18,)/1000</f>
        <v>5.0830000000000002</v>
      </c>
      <c r="S3221" s="180">
        <f>VLOOKUP(D3221,Plan1!$B$2:$S$5570,6,)/1000</f>
        <v>5.0629999999999997</v>
      </c>
    </row>
    <row r="3222" spans="1:19" x14ac:dyDescent="0.25">
      <c r="A3222" s="178">
        <v>27791</v>
      </c>
      <c r="B3222" s="178">
        <v>-120654</v>
      </c>
      <c r="C3222" s="178">
        <v>-435492</v>
      </c>
      <c r="D3222" s="178" t="s">
        <v>645</v>
      </c>
      <c r="E3222" s="178" t="s">
        <v>167</v>
      </c>
      <c r="F3222" s="178" t="s">
        <v>375</v>
      </c>
      <c r="G3222" s="180">
        <f>VLOOKUP(D3222,Plan1!$B$2:$S$5570,7,)/1000</f>
        <v>6.0709999999999997</v>
      </c>
      <c r="H3222" s="180">
        <f>VLOOKUP(D3222,Plan1!$B$2:$S$5570,8,)/1000</f>
        <v>6.0839999999999996</v>
      </c>
      <c r="I3222" s="180">
        <f>VLOOKUP(D3222,Plan1!$B$2:$S$5570,9,)/1000</f>
        <v>6.0869999999999997</v>
      </c>
      <c r="J3222" s="180">
        <f>VLOOKUP(D3222,Plan1!$B$2:$S$5570,10,)/1000</f>
        <v>6.0170000000000003</v>
      </c>
      <c r="K3222" s="180">
        <f>VLOOKUP(D3222,Plan1!$B$2:$S$5570,11,)/1000</f>
        <v>5.8339999999999996</v>
      </c>
      <c r="L3222" s="180">
        <f>VLOOKUP(D3222,Plan1!$B$2:$S$5570,12,)/1000</f>
        <v>5.6529999999999996</v>
      </c>
      <c r="M3222" s="180">
        <f>VLOOKUP(D3222,Plan1!$B$2:$S$5570,13,)/1000</f>
        <v>5.8529999999999998</v>
      </c>
      <c r="N3222" s="180">
        <f>VLOOKUP(D3222,Plan1!$B$2:$S$5570,14,)/1000</f>
        <v>6.2939999999999996</v>
      </c>
      <c r="O3222" s="180">
        <f>VLOOKUP(D3222,Plan1!$B$2:$S$5570,15,)/1000</f>
        <v>6.3120000000000003</v>
      </c>
      <c r="P3222" s="180">
        <f>VLOOKUP(D3222,Plan1!$B$2:$S$5570,16,)/1000</f>
        <v>6.1260000000000003</v>
      </c>
      <c r="Q3222" s="180">
        <f>VLOOKUP(D3222,Plan1!$B$2:$S$5570,17,)/1000</f>
        <v>5.6660000000000004</v>
      </c>
      <c r="R3222" s="180">
        <f>VLOOKUP(D3222,Plan1!$B$2:$S$5570,18,)/1000</f>
        <v>5.8860000000000001</v>
      </c>
      <c r="S3222" s="180">
        <f>VLOOKUP(D3222,Plan1!$B$2:$S$5570,6,)/1000</f>
        <v>5.99</v>
      </c>
    </row>
    <row r="3223" spans="1:19" x14ac:dyDescent="0.25">
      <c r="A3223" s="178">
        <v>9538</v>
      </c>
      <c r="B3223" s="178">
        <v>-209513</v>
      </c>
      <c r="C3223" s="178">
        <v>-413463</v>
      </c>
      <c r="D3223" s="178" t="s">
        <v>984</v>
      </c>
      <c r="E3223" s="178" t="s">
        <v>167</v>
      </c>
      <c r="F3223" s="178" t="s">
        <v>979</v>
      </c>
      <c r="G3223" s="180">
        <f>VLOOKUP(D3223,Plan1!$B$2:$S$5570,7,)/1000</f>
        <v>5.4409999999999998</v>
      </c>
      <c r="H3223" s="180">
        <f>VLOOKUP(D3223,Plan1!$B$2:$S$5570,8,)/1000</f>
        <v>5.9809999999999999</v>
      </c>
      <c r="I3223" s="180">
        <f>VLOOKUP(D3223,Plan1!$B$2:$S$5570,9,)/1000</f>
        <v>5.22</v>
      </c>
      <c r="J3223" s="180">
        <f>VLOOKUP(D3223,Plan1!$B$2:$S$5570,10,)/1000</f>
        <v>4.96</v>
      </c>
      <c r="K3223" s="180">
        <f>VLOOKUP(D3223,Plan1!$B$2:$S$5570,11,)/1000</f>
        <v>4.5609999999999999</v>
      </c>
      <c r="L3223" s="180">
        <f>VLOOKUP(D3223,Plan1!$B$2:$S$5570,12,)/1000</f>
        <v>4.4749999999999996</v>
      </c>
      <c r="M3223" s="180">
        <f>VLOOKUP(D3223,Plan1!$B$2:$S$5570,13,)/1000</f>
        <v>4.4960000000000004</v>
      </c>
      <c r="N3223" s="180">
        <f>VLOOKUP(D3223,Plan1!$B$2:$S$5570,14,)/1000</f>
        <v>5.12</v>
      </c>
      <c r="O3223" s="180">
        <f>VLOOKUP(D3223,Plan1!$B$2:$S$5570,15,)/1000</f>
        <v>5.1769999999999996</v>
      </c>
      <c r="P3223" s="180">
        <f>VLOOKUP(D3223,Plan1!$B$2:$S$5570,16,)/1000</f>
        <v>4.8659999999999997</v>
      </c>
      <c r="Q3223" s="180">
        <f>VLOOKUP(D3223,Plan1!$B$2:$S$5570,17,)/1000</f>
        <v>4.4809999999999999</v>
      </c>
      <c r="R3223" s="180">
        <f>VLOOKUP(D3223,Plan1!$B$2:$S$5570,18,)/1000</f>
        <v>5.0279999999999996</v>
      </c>
      <c r="S3223" s="180">
        <f>VLOOKUP(D3223,Plan1!$B$2:$S$5570,6,)/1000</f>
        <v>4.984</v>
      </c>
    </row>
    <row r="3224" spans="1:19" x14ac:dyDescent="0.25">
      <c r="A3224" s="178">
        <v>9357</v>
      </c>
      <c r="B3224" s="178">
        <v>-211304</v>
      </c>
      <c r="C3224" s="178">
        <v>-423697</v>
      </c>
      <c r="D3224" s="178" t="s">
        <v>1942</v>
      </c>
      <c r="E3224" s="178" t="s">
        <v>167</v>
      </c>
      <c r="F3224" s="178" t="s">
        <v>1727</v>
      </c>
      <c r="G3224" s="180">
        <f>VLOOKUP(D3224,Plan1!$B$2:$S$5570,7,)/1000</f>
        <v>5.3940000000000001</v>
      </c>
      <c r="H3224" s="180">
        <f>VLOOKUP(D3224,Plan1!$B$2:$S$5570,8,)/1000</f>
        <v>5.9580000000000002</v>
      </c>
      <c r="I3224" s="180">
        <f>VLOOKUP(D3224,Plan1!$B$2:$S$5570,9,)/1000</f>
        <v>5.319</v>
      </c>
      <c r="J3224" s="180">
        <f>VLOOKUP(D3224,Plan1!$B$2:$S$5570,10,)/1000</f>
        <v>5.0289999999999999</v>
      </c>
      <c r="K3224" s="180">
        <f>VLOOKUP(D3224,Plan1!$B$2:$S$5570,11,)/1000</f>
        <v>4.6020000000000003</v>
      </c>
      <c r="L3224" s="180">
        <f>VLOOKUP(D3224,Plan1!$B$2:$S$5570,12,)/1000</f>
        <v>4.5609999999999999</v>
      </c>
      <c r="M3224" s="180">
        <f>VLOOKUP(D3224,Plan1!$B$2:$S$5570,13,)/1000</f>
        <v>4.6459999999999999</v>
      </c>
      <c r="N3224" s="180">
        <f>VLOOKUP(D3224,Plan1!$B$2:$S$5570,14,)/1000</f>
        <v>5.3310000000000004</v>
      </c>
      <c r="O3224" s="180">
        <f>VLOOKUP(D3224,Plan1!$B$2:$S$5570,15,)/1000</f>
        <v>5.2210000000000001</v>
      </c>
      <c r="P3224" s="180">
        <f>VLOOKUP(D3224,Plan1!$B$2:$S$5570,16,)/1000</f>
        <v>5.0389999999999997</v>
      </c>
      <c r="Q3224" s="180">
        <f>VLOOKUP(D3224,Plan1!$B$2:$S$5570,17,)/1000</f>
        <v>4.4960000000000004</v>
      </c>
      <c r="R3224" s="180">
        <f>VLOOKUP(D3224,Plan1!$B$2:$S$5570,18,)/1000</f>
        <v>5.1680000000000001</v>
      </c>
      <c r="S3224" s="180">
        <f>VLOOKUP(D3224,Plan1!$B$2:$S$5570,6,)/1000</f>
        <v>5.0629999999999997</v>
      </c>
    </row>
    <row r="3225" spans="1:19" x14ac:dyDescent="0.25">
      <c r="A3225" s="178">
        <v>32863</v>
      </c>
      <c r="B3225" s="178">
        <v>-104243</v>
      </c>
      <c r="C3225" s="178">
        <v>-369565</v>
      </c>
      <c r="D3225" s="178" t="s">
        <v>5347</v>
      </c>
      <c r="E3225" s="178" t="s">
        <v>167</v>
      </c>
      <c r="F3225" s="178" t="s">
        <v>5304</v>
      </c>
      <c r="G3225" s="180">
        <f>VLOOKUP(D3225,Plan1!$B$2:$S$5570,7,)/1000</f>
        <v>5.6289999999999996</v>
      </c>
      <c r="H3225" s="180">
        <f>VLOOKUP(D3225,Plan1!$B$2:$S$5570,8,)/1000</f>
        <v>5.5579999999999998</v>
      </c>
      <c r="I3225" s="180">
        <f>VLOOKUP(D3225,Plan1!$B$2:$S$5570,9,)/1000</f>
        <v>5.73</v>
      </c>
      <c r="J3225" s="180">
        <f>VLOOKUP(D3225,Plan1!$B$2:$S$5570,10,)/1000</f>
        <v>5.1920000000000002</v>
      </c>
      <c r="K3225" s="180">
        <f>VLOOKUP(D3225,Plan1!$B$2:$S$5570,11,)/1000</f>
        <v>4.5469999999999997</v>
      </c>
      <c r="L3225" s="180">
        <f>VLOOKUP(D3225,Plan1!$B$2:$S$5570,12,)/1000</f>
        <v>4.3410000000000002</v>
      </c>
      <c r="M3225" s="180">
        <f>VLOOKUP(D3225,Plan1!$B$2:$S$5570,13,)/1000</f>
        <v>4.41</v>
      </c>
      <c r="N3225" s="180">
        <f>VLOOKUP(D3225,Plan1!$B$2:$S$5570,14,)/1000</f>
        <v>4.8140000000000001</v>
      </c>
      <c r="O3225" s="180">
        <f>VLOOKUP(D3225,Plan1!$B$2:$S$5570,15,)/1000</f>
        <v>5.3940000000000001</v>
      </c>
      <c r="P3225" s="180">
        <f>VLOOKUP(D3225,Plan1!$B$2:$S$5570,16,)/1000</f>
        <v>5.4660000000000002</v>
      </c>
      <c r="Q3225" s="180">
        <f>VLOOKUP(D3225,Plan1!$B$2:$S$5570,17,)/1000</f>
        <v>5.7830000000000004</v>
      </c>
      <c r="R3225" s="180">
        <f>VLOOKUP(D3225,Plan1!$B$2:$S$5570,18,)/1000</f>
        <v>5.6959999999999997</v>
      </c>
      <c r="S3225" s="180">
        <f>VLOOKUP(D3225,Plan1!$B$2:$S$5570,6,)/1000</f>
        <v>5.2130000000000001</v>
      </c>
    </row>
    <row r="3226" spans="1:19" x14ac:dyDescent="0.25">
      <c r="A3226" s="178">
        <v>36778</v>
      </c>
      <c r="B3226" s="178">
        <v>-93073</v>
      </c>
      <c r="C3226" s="178">
        <v>-359431</v>
      </c>
      <c r="D3226" s="178" t="s">
        <v>268</v>
      </c>
      <c r="E3226" s="178" t="s">
        <v>167</v>
      </c>
      <c r="F3226" s="178" t="s">
        <v>192</v>
      </c>
      <c r="G3226" s="180">
        <f>VLOOKUP(D3226,Plan1!$B$2:$S$5570,7,)/1000</f>
        <v>5.4809999999999999</v>
      </c>
      <c r="H3226" s="180">
        <f>VLOOKUP(D3226,Plan1!$B$2:$S$5570,8,)/1000</f>
        <v>5.633</v>
      </c>
      <c r="I3226" s="180">
        <f>VLOOKUP(D3226,Plan1!$B$2:$S$5570,9,)/1000</f>
        <v>5.8310000000000004</v>
      </c>
      <c r="J3226" s="180">
        <f>VLOOKUP(D3226,Plan1!$B$2:$S$5570,10,)/1000</f>
        <v>5.2679999999999998</v>
      </c>
      <c r="K3226" s="180">
        <f>VLOOKUP(D3226,Plan1!$B$2:$S$5570,11,)/1000</f>
        <v>4.4569999999999999</v>
      </c>
      <c r="L3226" s="180">
        <f>VLOOKUP(D3226,Plan1!$B$2:$S$5570,12,)/1000</f>
        <v>4.1479999999999997</v>
      </c>
      <c r="M3226" s="180">
        <f>VLOOKUP(D3226,Plan1!$B$2:$S$5570,13,)/1000</f>
        <v>4.18</v>
      </c>
      <c r="N3226" s="180">
        <f>VLOOKUP(D3226,Plan1!$B$2:$S$5570,14,)/1000</f>
        <v>4.7809999999999997</v>
      </c>
      <c r="O3226" s="180">
        <f>VLOOKUP(D3226,Plan1!$B$2:$S$5570,15,)/1000</f>
        <v>5.4139999999999997</v>
      </c>
      <c r="P3226" s="180">
        <f>VLOOKUP(D3226,Plan1!$B$2:$S$5570,16,)/1000</f>
        <v>5.51</v>
      </c>
      <c r="Q3226" s="180">
        <f>VLOOKUP(D3226,Plan1!$B$2:$S$5570,17,)/1000</f>
        <v>5.81</v>
      </c>
      <c r="R3226" s="180">
        <f>VLOOKUP(D3226,Plan1!$B$2:$S$5570,18,)/1000</f>
        <v>5.6879999999999997</v>
      </c>
      <c r="S3226" s="180">
        <f>VLOOKUP(D3226,Plan1!$B$2:$S$5570,6,)/1000</f>
        <v>5.1829999999999998</v>
      </c>
    </row>
    <row r="3227" spans="1:19" x14ac:dyDescent="0.25">
      <c r="A3227" s="178">
        <v>58864</v>
      </c>
      <c r="B3227" s="178">
        <v>-33194</v>
      </c>
      <c r="C3227" s="178">
        <v>-420943</v>
      </c>
      <c r="D3227" s="178" t="s">
        <v>3656</v>
      </c>
      <c r="E3227" s="178" t="s">
        <v>167</v>
      </c>
      <c r="F3227" s="178" t="s">
        <v>3448</v>
      </c>
      <c r="G3227" s="180">
        <f>VLOOKUP(D3227,Plan1!$B$2:$S$5570,7,)/1000</f>
        <v>5.0860000000000003</v>
      </c>
      <c r="H3227" s="180">
        <f>VLOOKUP(D3227,Plan1!$B$2:$S$5570,8,)/1000</f>
        <v>5.1479999999999997</v>
      </c>
      <c r="I3227" s="180">
        <f>VLOOKUP(D3227,Plan1!$B$2:$S$5570,9,)/1000</f>
        <v>5.2030000000000003</v>
      </c>
      <c r="J3227" s="180">
        <f>VLOOKUP(D3227,Plan1!$B$2:$S$5570,10,)/1000</f>
        <v>5.0629999999999997</v>
      </c>
      <c r="K3227" s="180">
        <f>VLOOKUP(D3227,Plan1!$B$2:$S$5570,11,)/1000</f>
        <v>5.2210000000000001</v>
      </c>
      <c r="L3227" s="180">
        <f>VLOOKUP(D3227,Plan1!$B$2:$S$5570,12,)/1000</f>
        <v>5.5270000000000001</v>
      </c>
      <c r="M3227" s="180">
        <f>VLOOKUP(D3227,Plan1!$B$2:$S$5570,13,)/1000</f>
        <v>5.7089999999999996</v>
      </c>
      <c r="N3227" s="180">
        <f>VLOOKUP(D3227,Plan1!$B$2:$S$5570,14,)/1000</f>
        <v>6.1289999999999996</v>
      </c>
      <c r="O3227" s="180">
        <f>VLOOKUP(D3227,Plan1!$B$2:$S$5570,15,)/1000</f>
        <v>6.3490000000000002</v>
      </c>
      <c r="P3227" s="180">
        <f>VLOOKUP(D3227,Plan1!$B$2:$S$5570,16,)/1000</f>
        <v>6.3170000000000002</v>
      </c>
      <c r="Q3227" s="180">
        <f>VLOOKUP(D3227,Plan1!$B$2:$S$5570,17,)/1000</f>
        <v>6.0860000000000003</v>
      </c>
      <c r="R3227" s="180">
        <f>VLOOKUP(D3227,Plan1!$B$2:$S$5570,18,)/1000</f>
        <v>5.4870000000000001</v>
      </c>
      <c r="S3227" s="180">
        <f>VLOOKUP(D3227,Plan1!$B$2:$S$5570,6,)/1000</f>
        <v>5.61</v>
      </c>
    </row>
    <row r="3228" spans="1:19" x14ac:dyDescent="0.25">
      <c r="A3228" s="178">
        <v>45166</v>
      </c>
      <c r="B3228" s="178">
        <v>-71451</v>
      </c>
      <c r="C3228" s="178">
        <v>-486076</v>
      </c>
      <c r="D3228" s="178" t="s">
        <v>5466</v>
      </c>
      <c r="E3228" s="178" t="s">
        <v>167</v>
      </c>
      <c r="F3228" s="178" t="s">
        <v>5370</v>
      </c>
      <c r="G3228" s="180">
        <f>VLOOKUP(D3228,Plan1!$B$2:$S$5570,7,)/1000</f>
        <v>4.5039999999999996</v>
      </c>
      <c r="H3228" s="180">
        <f>VLOOKUP(D3228,Plan1!$B$2:$S$5570,8,)/1000</f>
        <v>4.6879999999999997</v>
      </c>
      <c r="I3228" s="180">
        <f>VLOOKUP(D3228,Plan1!$B$2:$S$5570,9,)/1000</f>
        <v>4.6210000000000004</v>
      </c>
      <c r="J3228" s="180">
        <f>VLOOKUP(D3228,Plan1!$B$2:$S$5570,10,)/1000</f>
        <v>4.851</v>
      </c>
      <c r="K3228" s="180">
        <f>VLOOKUP(D3228,Plan1!$B$2:$S$5570,11,)/1000</f>
        <v>5.1459999999999999</v>
      </c>
      <c r="L3228" s="180">
        <f>VLOOKUP(D3228,Plan1!$B$2:$S$5570,12,)/1000</f>
        <v>5.4470000000000001</v>
      </c>
      <c r="M3228" s="180">
        <f>VLOOKUP(D3228,Plan1!$B$2:$S$5570,13,)/1000</f>
        <v>5.5460000000000003</v>
      </c>
      <c r="N3228" s="180">
        <f>VLOOKUP(D3228,Plan1!$B$2:$S$5570,14,)/1000</f>
        <v>6.0910000000000002</v>
      </c>
      <c r="O3228" s="180">
        <f>VLOOKUP(D3228,Plan1!$B$2:$S$5570,15,)/1000</f>
        <v>5.6589999999999998</v>
      </c>
      <c r="P3228" s="180">
        <f>VLOOKUP(D3228,Plan1!$B$2:$S$5570,16,)/1000</f>
        <v>4.8979999999999997</v>
      </c>
      <c r="Q3228" s="180">
        <f>VLOOKUP(D3228,Plan1!$B$2:$S$5570,17,)/1000</f>
        <v>4.5060000000000002</v>
      </c>
      <c r="R3228" s="180">
        <f>VLOOKUP(D3228,Plan1!$B$2:$S$5570,18,)/1000</f>
        <v>4.4059999999999997</v>
      </c>
      <c r="S3228" s="180">
        <f>VLOOKUP(D3228,Plan1!$B$2:$S$5570,6,)/1000</f>
        <v>5.03</v>
      </c>
    </row>
    <row r="3229" spans="1:19" x14ac:dyDescent="0.25">
      <c r="A3229" s="178">
        <v>26494</v>
      </c>
      <c r="B3229" s="178">
        <v>-1262</v>
      </c>
      <c r="C3229" s="178">
        <v>-389903</v>
      </c>
      <c r="D3229" s="178" t="s">
        <v>602</v>
      </c>
      <c r="E3229" s="178" t="s">
        <v>167</v>
      </c>
      <c r="F3229" s="178" t="s">
        <v>375</v>
      </c>
      <c r="G3229" s="180">
        <f>VLOOKUP(D3229,Plan1!$B$2:$S$5570,7,)/1000</f>
        <v>5.6559999999999997</v>
      </c>
      <c r="H3229" s="180">
        <f>VLOOKUP(D3229,Plan1!$B$2:$S$5570,8,)/1000</f>
        <v>5.7469999999999999</v>
      </c>
      <c r="I3229" s="180">
        <f>VLOOKUP(D3229,Plan1!$B$2:$S$5570,9,)/1000</f>
        <v>5.7859999999999996</v>
      </c>
      <c r="J3229" s="180">
        <f>VLOOKUP(D3229,Plan1!$B$2:$S$5570,10,)/1000</f>
        <v>4.9329999999999998</v>
      </c>
      <c r="K3229" s="180">
        <f>VLOOKUP(D3229,Plan1!$B$2:$S$5570,11,)/1000</f>
        <v>4.391</v>
      </c>
      <c r="L3229" s="180">
        <f>VLOOKUP(D3229,Plan1!$B$2:$S$5570,12,)/1000</f>
        <v>4.0570000000000004</v>
      </c>
      <c r="M3229" s="180">
        <f>VLOOKUP(D3229,Plan1!$B$2:$S$5570,13,)/1000</f>
        <v>4.3620000000000001</v>
      </c>
      <c r="N3229" s="180">
        <f>VLOOKUP(D3229,Plan1!$B$2:$S$5570,14,)/1000</f>
        <v>4.766</v>
      </c>
      <c r="O3229" s="180">
        <f>VLOOKUP(D3229,Plan1!$B$2:$S$5570,15,)/1000</f>
        <v>5.4109999999999996</v>
      </c>
      <c r="P3229" s="180">
        <f>VLOOKUP(D3229,Plan1!$B$2:$S$5570,16,)/1000</f>
        <v>5.4009999999999998</v>
      </c>
      <c r="Q3229" s="180">
        <f>VLOOKUP(D3229,Plan1!$B$2:$S$5570,17,)/1000</f>
        <v>5.4379999999999997</v>
      </c>
      <c r="R3229" s="180">
        <f>VLOOKUP(D3229,Plan1!$B$2:$S$5570,18,)/1000</f>
        <v>5.5910000000000002</v>
      </c>
      <c r="S3229" s="180">
        <f>VLOOKUP(D3229,Plan1!$B$2:$S$5570,6,)/1000</f>
        <v>5.1280000000000001</v>
      </c>
    </row>
    <row r="3230" spans="1:19" x14ac:dyDescent="0.25">
      <c r="A3230" s="178">
        <v>9439</v>
      </c>
      <c r="B3230" s="178">
        <v>-209913</v>
      </c>
      <c r="C3230" s="178">
        <v>-512778</v>
      </c>
      <c r="D3230" s="178" t="s">
        <v>5177</v>
      </c>
      <c r="E3230" s="178" t="s">
        <v>167</v>
      </c>
      <c r="F3230" s="178" t="s">
        <v>4704</v>
      </c>
      <c r="G3230" s="180">
        <f>VLOOKUP(D3230,Plan1!$B$2:$S$5570,7,)/1000</f>
        <v>5.3129999999999997</v>
      </c>
      <c r="H3230" s="180">
        <f>VLOOKUP(D3230,Plan1!$B$2:$S$5570,8,)/1000</f>
        <v>5.6539999999999999</v>
      </c>
      <c r="I3230" s="180">
        <f>VLOOKUP(D3230,Plan1!$B$2:$S$5570,9,)/1000</f>
        <v>5.6130000000000004</v>
      </c>
      <c r="J3230" s="180">
        <f>VLOOKUP(D3230,Plan1!$B$2:$S$5570,10,)/1000</f>
        <v>5.5860000000000003</v>
      </c>
      <c r="K3230" s="180">
        <f>VLOOKUP(D3230,Plan1!$B$2:$S$5570,11,)/1000</f>
        <v>5.0030000000000001</v>
      </c>
      <c r="L3230" s="180">
        <f>VLOOKUP(D3230,Plan1!$B$2:$S$5570,12,)/1000</f>
        <v>4.8289999999999997</v>
      </c>
      <c r="M3230" s="180">
        <f>VLOOKUP(D3230,Plan1!$B$2:$S$5570,13,)/1000</f>
        <v>4.9480000000000004</v>
      </c>
      <c r="N3230" s="180">
        <f>VLOOKUP(D3230,Plan1!$B$2:$S$5570,14,)/1000</f>
        <v>5.774</v>
      </c>
      <c r="O3230" s="180">
        <f>VLOOKUP(D3230,Plan1!$B$2:$S$5570,15,)/1000</f>
        <v>5.3150000000000004</v>
      </c>
      <c r="P3230" s="180">
        <f>VLOOKUP(D3230,Plan1!$B$2:$S$5570,16,)/1000</f>
        <v>5.5010000000000003</v>
      </c>
      <c r="Q3230" s="180">
        <f>VLOOKUP(D3230,Plan1!$B$2:$S$5570,17,)/1000</f>
        <v>5.5439999999999996</v>
      </c>
      <c r="R3230" s="180">
        <f>VLOOKUP(D3230,Plan1!$B$2:$S$5570,18,)/1000</f>
        <v>5.55</v>
      </c>
      <c r="S3230" s="180">
        <f>VLOOKUP(D3230,Plan1!$B$2:$S$5570,6,)/1000</f>
        <v>5.3860000000000001</v>
      </c>
    </row>
    <row r="3231" spans="1:19" x14ac:dyDescent="0.25">
      <c r="A3231" s="178">
        <v>25002</v>
      </c>
      <c r="B3231" s="178">
        <v>-132288</v>
      </c>
      <c r="C3231" s="178">
        <v>-395047</v>
      </c>
      <c r="D3231" s="178" t="s">
        <v>545</v>
      </c>
      <c r="E3231" s="178" t="s">
        <v>167</v>
      </c>
      <c r="F3231" s="178" t="s">
        <v>375</v>
      </c>
      <c r="G3231" s="180">
        <f>VLOOKUP(D3231,Plan1!$B$2:$S$5570,7,)/1000</f>
        <v>5.3680000000000003</v>
      </c>
      <c r="H3231" s="180">
        <f>VLOOKUP(D3231,Plan1!$B$2:$S$5570,8,)/1000</f>
        <v>5.5330000000000004</v>
      </c>
      <c r="I3231" s="180">
        <f>VLOOKUP(D3231,Plan1!$B$2:$S$5570,9,)/1000</f>
        <v>5.5869999999999997</v>
      </c>
      <c r="J3231" s="180">
        <f>VLOOKUP(D3231,Plan1!$B$2:$S$5570,10,)/1000</f>
        <v>4.7370000000000001</v>
      </c>
      <c r="K3231" s="180">
        <f>VLOOKUP(D3231,Plan1!$B$2:$S$5570,11,)/1000</f>
        <v>4.2679999999999998</v>
      </c>
      <c r="L3231" s="180">
        <f>VLOOKUP(D3231,Plan1!$B$2:$S$5570,12,)/1000</f>
        <v>3.8719999999999999</v>
      </c>
      <c r="M3231" s="180">
        <f>VLOOKUP(D3231,Plan1!$B$2:$S$5570,13,)/1000</f>
        <v>4.0389999999999997</v>
      </c>
      <c r="N3231" s="180">
        <f>VLOOKUP(D3231,Plan1!$B$2:$S$5570,14,)/1000</f>
        <v>4.4249999999999998</v>
      </c>
      <c r="O3231" s="180">
        <f>VLOOKUP(D3231,Plan1!$B$2:$S$5570,15,)/1000</f>
        <v>4.9809999999999999</v>
      </c>
      <c r="P3231" s="180">
        <f>VLOOKUP(D3231,Plan1!$B$2:$S$5570,16,)/1000</f>
        <v>4.8620000000000001</v>
      </c>
      <c r="Q3231" s="180">
        <f>VLOOKUP(D3231,Plan1!$B$2:$S$5570,17,)/1000</f>
        <v>4.9249999999999998</v>
      </c>
      <c r="R3231" s="180">
        <f>VLOOKUP(D3231,Plan1!$B$2:$S$5570,18,)/1000</f>
        <v>5.3840000000000003</v>
      </c>
      <c r="S3231" s="180">
        <f>VLOOKUP(D3231,Plan1!$B$2:$S$5570,6,)/1000</f>
        <v>4.8319999999999999</v>
      </c>
    </row>
    <row r="3232" spans="1:19" x14ac:dyDescent="0.25">
      <c r="A3232" s="178">
        <v>11672</v>
      </c>
      <c r="B3232" s="178">
        <v>-198126</v>
      </c>
      <c r="C3232" s="178">
        <v>-41441</v>
      </c>
      <c r="D3232" s="178" t="s">
        <v>2173</v>
      </c>
      <c r="E3232" s="178" t="s">
        <v>167</v>
      </c>
      <c r="F3232" s="178" t="s">
        <v>1727</v>
      </c>
      <c r="G3232" s="180">
        <f>VLOOKUP(D3232,Plan1!$B$2:$S$5570,7,)/1000</f>
        <v>5.4290000000000003</v>
      </c>
      <c r="H3232" s="180">
        <f>VLOOKUP(D3232,Plan1!$B$2:$S$5570,8,)/1000</f>
        <v>5.9359999999999999</v>
      </c>
      <c r="I3232" s="180">
        <f>VLOOKUP(D3232,Plan1!$B$2:$S$5570,9,)/1000</f>
        <v>5.3280000000000003</v>
      </c>
      <c r="J3232" s="180">
        <f>VLOOKUP(D3232,Plan1!$B$2:$S$5570,10,)/1000</f>
        <v>5.2679999999999998</v>
      </c>
      <c r="K3232" s="180">
        <f>VLOOKUP(D3232,Plan1!$B$2:$S$5570,11,)/1000</f>
        <v>4.6680000000000001</v>
      </c>
      <c r="L3232" s="180">
        <f>VLOOKUP(D3232,Plan1!$B$2:$S$5570,12,)/1000</f>
        <v>4.5250000000000004</v>
      </c>
      <c r="M3232" s="180">
        <f>VLOOKUP(D3232,Plan1!$B$2:$S$5570,13,)/1000</f>
        <v>4.5449999999999999</v>
      </c>
      <c r="N3232" s="180">
        <f>VLOOKUP(D3232,Plan1!$B$2:$S$5570,14,)/1000</f>
        <v>5.0540000000000003</v>
      </c>
      <c r="O3232" s="180">
        <f>VLOOKUP(D3232,Plan1!$B$2:$S$5570,15,)/1000</f>
        <v>5.0170000000000003</v>
      </c>
      <c r="P3232" s="180">
        <f>VLOOKUP(D3232,Plan1!$B$2:$S$5570,16,)/1000</f>
        <v>4.83</v>
      </c>
      <c r="Q3232" s="180">
        <f>VLOOKUP(D3232,Plan1!$B$2:$S$5570,17,)/1000</f>
        <v>4.5880000000000001</v>
      </c>
      <c r="R3232" s="180">
        <f>VLOOKUP(D3232,Plan1!$B$2:$S$5570,18,)/1000</f>
        <v>5.0750000000000002</v>
      </c>
      <c r="S3232" s="180">
        <f>VLOOKUP(D3232,Plan1!$B$2:$S$5570,6,)/1000</f>
        <v>5.0220000000000002</v>
      </c>
    </row>
    <row r="3233" spans="1:19" x14ac:dyDescent="0.25">
      <c r="A3233" s="178">
        <v>23751</v>
      </c>
      <c r="B3233" s="178">
        <v>-137308</v>
      </c>
      <c r="C3233" s="178">
        <v>-492749</v>
      </c>
      <c r="D3233" s="178" t="s">
        <v>1284</v>
      </c>
      <c r="E3233" s="178" t="s">
        <v>167</v>
      </c>
      <c r="F3233" s="178" t="s">
        <v>1058</v>
      </c>
      <c r="G3233" s="180">
        <f>VLOOKUP(D3233,Plan1!$B$2:$S$5570,7,)/1000</f>
        <v>4.9809999999999999</v>
      </c>
      <c r="H3233" s="180">
        <f>VLOOKUP(D3233,Plan1!$B$2:$S$5570,8,)/1000</f>
        <v>5.3289999999999997</v>
      </c>
      <c r="I3233" s="180">
        <f>VLOOKUP(D3233,Plan1!$B$2:$S$5570,9,)/1000</f>
        <v>5.1959999999999997</v>
      </c>
      <c r="J3233" s="180">
        <f>VLOOKUP(D3233,Plan1!$B$2:$S$5570,10,)/1000</f>
        <v>5.5739999999999998</v>
      </c>
      <c r="K3233" s="180">
        <f>VLOOKUP(D3233,Plan1!$B$2:$S$5570,11,)/1000</f>
        <v>5.6379999999999999</v>
      </c>
      <c r="L3233" s="180">
        <f>VLOOKUP(D3233,Plan1!$B$2:$S$5570,12,)/1000</f>
        <v>5.49</v>
      </c>
      <c r="M3233" s="180">
        <f>VLOOKUP(D3233,Plan1!$B$2:$S$5570,13,)/1000</f>
        <v>5.8250000000000002</v>
      </c>
      <c r="N3233" s="180">
        <f>VLOOKUP(D3233,Plan1!$B$2:$S$5570,14,)/1000</f>
        <v>6.319</v>
      </c>
      <c r="O3233" s="180">
        <f>VLOOKUP(D3233,Plan1!$B$2:$S$5570,15,)/1000</f>
        <v>5.8719999999999999</v>
      </c>
      <c r="P3233" s="180">
        <f>VLOOKUP(D3233,Plan1!$B$2:$S$5570,16,)/1000</f>
        <v>5.4930000000000003</v>
      </c>
      <c r="Q3233" s="180">
        <f>VLOOKUP(D3233,Plan1!$B$2:$S$5570,17,)/1000</f>
        <v>4.8520000000000003</v>
      </c>
      <c r="R3233" s="180">
        <f>VLOOKUP(D3233,Plan1!$B$2:$S$5570,18,)/1000</f>
        <v>4.8849999999999998</v>
      </c>
      <c r="S3233" s="180">
        <f>VLOOKUP(D3233,Plan1!$B$2:$S$5570,6,)/1000</f>
        <v>5.4550000000000001</v>
      </c>
    </row>
    <row r="3234" spans="1:19" x14ac:dyDescent="0.25">
      <c r="A3234" s="178">
        <v>8803</v>
      </c>
      <c r="B3234" s="178">
        <v>-213696</v>
      </c>
      <c r="C3234" s="178">
        <v>-465217</v>
      </c>
      <c r="D3234" s="178" t="s">
        <v>1875</v>
      </c>
      <c r="E3234" s="178" t="s">
        <v>167</v>
      </c>
      <c r="F3234" s="178" t="s">
        <v>1727</v>
      </c>
      <c r="G3234" s="180">
        <f>VLOOKUP(D3234,Plan1!$B$2:$S$5570,7,)/1000</f>
        <v>4.915</v>
      </c>
      <c r="H3234" s="180">
        <f>VLOOKUP(D3234,Plan1!$B$2:$S$5570,8,)/1000</f>
        <v>5.3609999999999998</v>
      </c>
      <c r="I3234" s="180">
        <f>VLOOKUP(D3234,Plan1!$B$2:$S$5570,9,)/1000</f>
        <v>4.9619999999999997</v>
      </c>
      <c r="J3234" s="180">
        <f>VLOOKUP(D3234,Plan1!$B$2:$S$5570,10,)/1000</f>
        <v>5.2309999999999999</v>
      </c>
      <c r="K3234" s="180">
        <f>VLOOKUP(D3234,Plan1!$B$2:$S$5570,11,)/1000</f>
        <v>4.8710000000000004</v>
      </c>
      <c r="L3234" s="180">
        <f>VLOOKUP(D3234,Plan1!$B$2:$S$5570,12,)/1000</f>
        <v>4.798</v>
      </c>
      <c r="M3234" s="180">
        <f>VLOOKUP(D3234,Plan1!$B$2:$S$5570,13,)/1000</f>
        <v>5.09</v>
      </c>
      <c r="N3234" s="180">
        <f>VLOOKUP(D3234,Plan1!$B$2:$S$5570,14,)/1000</f>
        <v>5.8289999999999997</v>
      </c>
      <c r="O3234" s="180">
        <f>VLOOKUP(D3234,Plan1!$B$2:$S$5570,15,)/1000</f>
        <v>5.4249999999999998</v>
      </c>
      <c r="P3234" s="180">
        <f>VLOOKUP(D3234,Plan1!$B$2:$S$5570,16,)/1000</f>
        <v>5.2519999999999998</v>
      </c>
      <c r="Q3234" s="180">
        <f>VLOOKUP(D3234,Plan1!$B$2:$S$5570,17,)/1000</f>
        <v>4.8929999999999998</v>
      </c>
      <c r="R3234" s="180">
        <f>VLOOKUP(D3234,Plan1!$B$2:$S$5570,18,)/1000</f>
        <v>4.9329999999999998</v>
      </c>
      <c r="S3234" s="180">
        <f>VLOOKUP(D3234,Plan1!$B$2:$S$5570,6,)/1000</f>
        <v>5.13</v>
      </c>
    </row>
    <row r="3235" spans="1:19" x14ac:dyDescent="0.25">
      <c r="A3235" s="178">
        <v>14031</v>
      </c>
      <c r="B3235" s="178">
        <v>-184549</v>
      </c>
      <c r="C3235" s="178">
        <v>-422485</v>
      </c>
      <c r="D3235" s="178" t="s">
        <v>2359</v>
      </c>
      <c r="E3235" s="178" t="s">
        <v>167</v>
      </c>
      <c r="F3235" s="178" t="s">
        <v>1727</v>
      </c>
      <c r="G3235" s="180">
        <f>VLOOKUP(D3235,Plan1!$B$2:$S$5570,7,)/1000</f>
        <v>5.468</v>
      </c>
      <c r="H3235" s="180">
        <f>VLOOKUP(D3235,Plan1!$B$2:$S$5570,8,)/1000</f>
        <v>5.8440000000000003</v>
      </c>
      <c r="I3235" s="180">
        <f>VLOOKUP(D3235,Plan1!$B$2:$S$5570,9,)/1000</f>
        <v>5.3390000000000004</v>
      </c>
      <c r="J3235" s="180">
        <f>VLOOKUP(D3235,Plan1!$B$2:$S$5570,10,)/1000</f>
        <v>4.9580000000000002</v>
      </c>
      <c r="K3235" s="180">
        <f>VLOOKUP(D3235,Plan1!$B$2:$S$5570,11,)/1000</f>
        <v>4.4660000000000002</v>
      </c>
      <c r="L3235" s="180">
        <f>VLOOKUP(D3235,Plan1!$B$2:$S$5570,12,)/1000</f>
        <v>4.399</v>
      </c>
      <c r="M3235" s="180">
        <f>VLOOKUP(D3235,Plan1!$B$2:$S$5570,13,)/1000</f>
        <v>4.423</v>
      </c>
      <c r="N3235" s="180">
        <f>VLOOKUP(D3235,Plan1!$B$2:$S$5570,14,)/1000</f>
        <v>5.0570000000000004</v>
      </c>
      <c r="O3235" s="180">
        <f>VLOOKUP(D3235,Plan1!$B$2:$S$5570,15,)/1000</f>
        <v>5.2149999999999999</v>
      </c>
      <c r="P3235" s="180">
        <f>VLOOKUP(D3235,Plan1!$B$2:$S$5570,16,)/1000</f>
        <v>5.09</v>
      </c>
      <c r="Q3235" s="180">
        <f>VLOOKUP(D3235,Plan1!$B$2:$S$5570,17,)/1000</f>
        <v>4.5270000000000001</v>
      </c>
      <c r="R3235" s="180">
        <f>VLOOKUP(D3235,Plan1!$B$2:$S$5570,18,)/1000</f>
        <v>5.1779999999999999</v>
      </c>
      <c r="S3235" s="180">
        <f>VLOOKUP(D3235,Plan1!$B$2:$S$5570,6,)/1000</f>
        <v>4.9969999999999999</v>
      </c>
    </row>
    <row r="3236" spans="1:19" x14ac:dyDescent="0.25">
      <c r="A3236" s="178">
        <v>6802</v>
      </c>
      <c r="B3236" s="178">
        <v>-226195</v>
      </c>
      <c r="C3236" s="178">
        <v>-512375</v>
      </c>
      <c r="D3236" s="178" t="s">
        <v>4927</v>
      </c>
      <c r="E3236" s="178" t="s">
        <v>167</v>
      </c>
      <c r="F3236" s="178" t="s">
        <v>4704</v>
      </c>
      <c r="G3236" s="180">
        <f>VLOOKUP(D3236,Plan1!$B$2:$S$5570,7,)/1000</f>
        <v>5.2539999999999996</v>
      </c>
      <c r="H3236" s="180">
        <f>VLOOKUP(D3236,Plan1!$B$2:$S$5570,8,)/1000</f>
        <v>5.5640000000000001</v>
      </c>
      <c r="I3236" s="180">
        <f>VLOOKUP(D3236,Plan1!$B$2:$S$5570,9,)/1000</f>
        <v>5.5789999999999997</v>
      </c>
      <c r="J3236" s="180">
        <f>VLOOKUP(D3236,Plan1!$B$2:$S$5570,10,)/1000</f>
        <v>5.4320000000000004</v>
      </c>
      <c r="K3236" s="180">
        <f>VLOOKUP(D3236,Plan1!$B$2:$S$5570,11,)/1000</f>
        <v>4.7060000000000004</v>
      </c>
      <c r="L3236" s="180">
        <f>VLOOKUP(D3236,Plan1!$B$2:$S$5570,12,)/1000</f>
        <v>4.4340000000000002</v>
      </c>
      <c r="M3236" s="180">
        <f>VLOOKUP(D3236,Plan1!$B$2:$S$5570,13,)/1000</f>
        <v>4.6980000000000004</v>
      </c>
      <c r="N3236" s="180">
        <f>VLOOKUP(D3236,Plan1!$B$2:$S$5570,14,)/1000</f>
        <v>5.5289999999999999</v>
      </c>
      <c r="O3236" s="180">
        <f>VLOOKUP(D3236,Plan1!$B$2:$S$5570,15,)/1000</f>
        <v>5.0999999999999996</v>
      </c>
      <c r="P3236" s="180">
        <f>VLOOKUP(D3236,Plan1!$B$2:$S$5570,16,)/1000</f>
        <v>5.327</v>
      </c>
      <c r="Q3236" s="180">
        <f>VLOOKUP(D3236,Plan1!$B$2:$S$5570,17,)/1000</f>
        <v>5.5110000000000001</v>
      </c>
      <c r="R3236" s="180">
        <f>VLOOKUP(D3236,Plan1!$B$2:$S$5570,18,)/1000</f>
        <v>5.57</v>
      </c>
      <c r="S3236" s="180">
        <f>VLOOKUP(D3236,Plan1!$B$2:$S$5570,6,)/1000</f>
        <v>5.2249999999999996</v>
      </c>
    </row>
    <row r="3237" spans="1:19" x14ac:dyDescent="0.25">
      <c r="A3237" s="178">
        <v>15331</v>
      </c>
      <c r="B3237" s="178">
        <v>-178486</v>
      </c>
      <c r="C3237" s="178">
        <v>-403536</v>
      </c>
      <c r="D3237" s="178" t="s">
        <v>2411</v>
      </c>
      <c r="E3237" s="178" t="s">
        <v>167</v>
      </c>
      <c r="F3237" s="178" t="s">
        <v>1727</v>
      </c>
      <c r="G3237" s="180">
        <f>VLOOKUP(D3237,Plan1!$B$2:$S$5570,7,)/1000</f>
        <v>5.5709999999999997</v>
      </c>
      <c r="H3237" s="180">
        <f>VLOOKUP(D3237,Plan1!$B$2:$S$5570,8,)/1000</f>
        <v>5.8949999999999996</v>
      </c>
      <c r="I3237" s="180">
        <f>VLOOKUP(D3237,Plan1!$B$2:$S$5570,9,)/1000</f>
        <v>5.5119999999999996</v>
      </c>
      <c r="J3237" s="180">
        <f>VLOOKUP(D3237,Plan1!$B$2:$S$5570,10,)/1000</f>
        <v>5.0670000000000002</v>
      </c>
      <c r="K3237" s="180">
        <f>VLOOKUP(D3237,Plan1!$B$2:$S$5570,11,)/1000</f>
        <v>4.431</v>
      </c>
      <c r="L3237" s="180">
        <f>VLOOKUP(D3237,Plan1!$B$2:$S$5570,12,)/1000</f>
        <v>4.1879999999999997</v>
      </c>
      <c r="M3237" s="180">
        <f>VLOOKUP(D3237,Plan1!$B$2:$S$5570,13,)/1000</f>
        <v>4.2460000000000004</v>
      </c>
      <c r="N3237" s="180">
        <f>VLOOKUP(D3237,Plan1!$B$2:$S$5570,14,)/1000</f>
        <v>4.7990000000000004</v>
      </c>
      <c r="O3237" s="180">
        <f>VLOOKUP(D3237,Plan1!$B$2:$S$5570,15,)/1000</f>
        <v>5.0599999999999996</v>
      </c>
      <c r="P3237" s="180">
        <f>VLOOKUP(D3237,Plan1!$B$2:$S$5570,16,)/1000</f>
        <v>5.048</v>
      </c>
      <c r="Q3237" s="180">
        <f>VLOOKUP(D3237,Plan1!$B$2:$S$5570,17,)/1000</f>
        <v>4.8049999999999997</v>
      </c>
      <c r="R3237" s="180">
        <f>VLOOKUP(D3237,Plan1!$B$2:$S$5570,18,)/1000</f>
        <v>5.4580000000000002</v>
      </c>
      <c r="S3237" s="180">
        <f>VLOOKUP(D3237,Plan1!$B$2:$S$5570,6,)/1000</f>
        <v>5.0069999999999997</v>
      </c>
    </row>
    <row r="3238" spans="1:19" x14ac:dyDescent="0.25">
      <c r="A3238" s="178">
        <v>2291</v>
      </c>
      <c r="B3238" s="178">
        <v>-284552</v>
      </c>
      <c r="C3238" s="178">
        <v>-528186</v>
      </c>
      <c r="D3238" s="178" t="s">
        <v>4188</v>
      </c>
      <c r="E3238" s="178" t="s">
        <v>167</v>
      </c>
      <c r="F3238" s="178" t="s">
        <v>3898</v>
      </c>
      <c r="G3238" s="180">
        <f>VLOOKUP(D3238,Plan1!$B$2:$S$5570,7,)/1000</f>
        <v>5.577</v>
      </c>
      <c r="H3238" s="180">
        <f>VLOOKUP(D3238,Plan1!$B$2:$S$5570,8,)/1000</f>
        <v>5.6210000000000004</v>
      </c>
      <c r="I3238" s="180">
        <f>VLOOKUP(D3238,Plan1!$B$2:$S$5570,9,)/1000</f>
        <v>5.3609999999999998</v>
      </c>
      <c r="J3238" s="180">
        <f>VLOOKUP(D3238,Plan1!$B$2:$S$5570,10,)/1000</f>
        <v>4.8630000000000004</v>
      </c>
      <c r="K3238" s="180">
        <f>VLOOKUP(D3238,Plan1!$B$2:$S$5570,11,)/1000</f>
        <v>4.05</v>
      </c>
      <c r="L3238" s="180">
        <f>VLOOKUP(D3238,Plan1!$B$2:$S$5570,12,)/1000</f>
        <v>3.4710000000000001</v>
      </c>
      <c r="M3238" s="180">
        <f>VLOOKUP(D3238,Plan1!$B$2:$S$5570,13,)/1000</f>
        <v>3.8719999999999999</v>
      </c>
      <c r="N3238" s="180">
        <f>VLOOKUP(D3238,Plan1!$B$2:$S$5570,14,)/1000</f>
        <v>4.5010000000000003</v>
      </c>
      <c r="O3238" s="180">
        <f>VLOOKUP(D3238,Plan1!$B$2:$S$5570,15,)/1000</f>
        <v>4.2850000000000001</v>
      </c>
      <c r="P3238" s="180">
        <f>VLOOKUP(D3238,Plan1!$B$2:$S$5570,16,)/1000</f>
        <v>4.9710000000000001</v>
      </c>
      <c r="Q3238" s="180">
        <f>VLOOKUP(D3238,Plan1!$B$2:$S$5570,17,)/1000</f>
        <v>5.6260000000000003</v>
      </c>
      <c r="R3238" s="180">
        <f>VLOOKUP(D3238,Plan1!$B$2:$S$5570,18,)/1000</f>
        <v>5.665</v>
      </c>
      <c r="S3238" s="180">
        <f>VLOOKUP(D3238,Plan1!$B$2:$S$5570,6,)/1000</f>
        <v>4.8220000000000001</v>
      </c>
    </row>
    <row r="3239" spans="1:19" x14ac:dyDescent="0.25">
      <c r="A3239" s="178">
        <v>12763</v>
      </c>
      <c r="B3239" s="178">
        <v>-192258</v>
      </c>
      <c r="C3239" s="178">
        <v>-423302</v>
      </c>
      <c r="D3239" s="178" t="s">
        <v>2271</v>
      </c>
      <c r="E3239" s="178" t="s">
        <v>167</v>
      </c>
      <c r="F3239" s="178" t="s">
        <v>1727</v>
      </c>
      <c r="G3239" s="180">
        <f>VLOOKUP(D3239,Plan1!$B$2:$S$5570,7,)/1000</f>
        <v>5.3719999999999999</v>
      </c>
      <c r="H3239" s="180">
        <f>VLOOKUP(D3239,Plan1!$B$2:$S$5570,8,)/1000</f>
        <v>5.9139999999999997</v>
      </c>
      <c r="I3239" s="180">
        <f>VLOOKUP(D3239,Plan1!$B$2:$S$5570,9,)/1000</f>
        <v>5.3339999999999996</v>
      </c>
      <c r="J3239" s="180">
        <f>VLOOKUP(D3239,Plan1!$B$2:$S$5570,10,)/1000</f>
        <v>5.1710000000000003</v>
      </c>
      <c r="K3239" s="180">
        <f>VLOOKUP(D3239,Plan1!$B$2:$S$5570,11,)/1000</f>
        <v>4.6239999999999997</v>
      </c>
      <c r="L3239" s="180">
        <f>VLOOKUP(D3239,Plan1!$B$2:$S$5570,12,)/1000</f>
        <v>4.5659999999999998</v>
      </c>
      <c r="M3239" s="180">
        <f>VLOOKUP(D3239,Plan1!$B$2:$S$5570,13,)/1000</f>
        <v>4.66</v>
      </c>
      <c r="N3239" s="180">
        <f>VLOOKUP(D3239,Plan1!$B$2:$S$5570,14,)/1000</f>
        <v>5.1669999999999998</v>
      </c>
      <c r="O3239" s="180">
        <f>VLOOKUP(D3239,Plan1!$B$2:$S$5570,15,)/1000</f>
        <v>5.2110000000000003</v>
      </c>
      <c r="P3239" s="180">
        <f>VLOOKUP(D3239,Plan1!$B$2:$S$5570,16,)/1000</f>
        <v>4.9870000000000001</v>
      </c>
      <c r="Q3239" s="180">
        <f>VLOOKUP(D3239,Plan1!$B$2:$S$5570,17,)/1000</f>
        <v>4.5609999999999999</v>
      </c>
      <c r="R3239" s="180">
        <f>VLOOKUP(D3239,Plan1!$B$2:$S$5570,18,)/1000</f>
        <v>5.1050000000000004</v>
      </c>
      <c r="S3239" s="180">
        <f>VLOOKUP(D3239,Plan1!$B$2:$S$5570,6,)/1000</f>
        <v>5.056</v>
      </c>
    </row>
    <row r="3240" spans="1:19" x14ac:dyDescent="0.25">
      <c r="A3240" s="178">
        <v>7080</v>
      </c>
      <c r="B3240" s="178">
        <v>-224069</v>
      </c>
      <c r="C3240" s="178">
        <v>-515239</v>
      </c>
      <c r="D3240" s="178" t="s">
        <v>4962</v>
      </c>
      <c r="E3240" s="178" t="s">
        <v>167</v>
      </c>
      <c r="F3240" s="178" t="s">
        <v>4704</v>
      </c>
      <c r="G3240" s="180">
        <f>VLOOKUP(D3240,Plan1!$B$2:$S$5570,7,)/1000</f>
        <v>5.3419999999999996</v>
      </c>
      <c r="H3240" s="180">
        <f>VLOOKUP(D3240,Plan1!$B$2:$S$5570,8,)/1000</f>
        <v>5.6619999999999999</v>
      </c>
      <c r="I3240" s="180">
        <f>VLOOKUP(D3240,Plan1!$B$2:$S$5570,9,)/1000</f>
        <v>5.649</v>
      </c>
      <c r="J3240" s="180">
        <f>VLOOKUP(D3240,Plan1!$B$2:$S$5570,10,)/1000</f>
        <v>5.4669999999999996</v>
      </c>
      <c r="K3240" s="180">
        <f>VLOOKUP(D3240,Plan1!$B$2:$S$5570,11,)/1000</f>
        <v>4.7450000000000001</v>
      </c>
      <c r="L3240" s="180">
        <f>VLOOKUP(D3240,Plan1!$B$2:$S$5570,12,)/1000</f>
        <v>4.5110000000000001</v>
      </c>
      <c r="M3240" s="180">
        <f>VLOOKUP(D3240,Plan1!$B$2:$S$5570,13,)/1000</f>
        <v>4.7439999999999998</v>
      </c>
      <c r="N3240" s="180">
        <f>VLOOKUP(D3240,Plan1!$B$2:$S$5570,14,)/1000</f>
        <v>5.57</v>
      </c>
      <c r="O3240" s="180">
        <f>VLOOKUP(D3240,Plan1!$B$2:$S$5570,15,)/1000</f>
        <v>5.1849999999999996</v>
      </c>
      <c r="P3240" s="180">
        <f>VLOOKUP(D3240,Plan1!$B$2:$S$5570,16,)/1000</f>
        <v>5.3970000000000002</v>
      </c>
      <c r="Q3240" s="180">
        <f>VLOOKUP(D3240,Plan1!$B$2:$S$5570,17,)/1000</f>
        <v>5.5490000000000004</v>
      </c>
      <c r="R3240" s="180">
        <f>VLOOKUP(D3240,Plan1!$B$2:$S$5570,18,)/1000</f>
        <v>5.6849999999999996</v>
      </c>
      <c r="S3240" s="180">
        <f>VLOOKUP(D3240,Plan1!$B$2:$S$5570,6,)/1000</f>
        <v>5.2919999999999998</v>
      </c>
    </row>
    <row r="3241" spans="1:19" x14ac:dyDescent="0.25">
      <c r="A3241" s="178">
        <v>50307</v>
      </c>
      <c r="B3241" s="178">
        <v>-57944</v>
      </c>
      <c r="C3241" s="178">
        <v>-351992</v>
      </c>
      <c r="D3241" s="178" t="s">
        <v>3857</v>
      </c>
      <c r="E3241" s="178" t="s">
        <v>177</v>
      </c>
      <c r="F3241" s="178" t="s">
        <v>3752</v>
      </c>
      <c r="G3241" s="180">
        <f>VLOOKUP(D3241,Plan1!$B$2:$S$5570,7,)/1000</f>
        <v>5.7880000000000003</v>
      </c>
      <c r="H3241" s="180">
        <f>VLOOKUP(D3241,Plan1!$B$2:$S$5570,8,)/1000</f>
        <v>5.8959999999999999</v>
      </c>
      <c r="I3241" s="180">
        <f>VLOOKUP(D3241,Plan1!$B$2:$S$5570,9,)/1000</f>
        <v>6.0730000000000004</v>
      </c>
      <c r="J3241" s="180">
        <f>VLOOKUP(D3241,Plan1!$B$2:$S$5570,10,)/1000</f>
        <v>5.681</v>
      </c>
      <c r="K3241" s="180">
        <f>VLOOKUP(D3241,Plan1!$B$2:$S$5570,11,)/1000</f>
        <v>5.2839999999999998</v>
      </c>
      <c r="L3241" s="180">
        <f>VLOOKUP(D3241,Plan1!$B$2:$S$5570,12,)/1000</f>
        <v>4.8890000000000002</v>
      </c>
      <c r="M3241" s="180">
        <f>VLOOKUP(D3241,Plan1!$B$2:$S$5570,13,)/1000</f>
        <v>4.9880000000000004</v>
      </c>
      <c r="N3241" s="180">
        <f>VLOOKUP(D3241,Plan1!$B$2:$S$5570,14,)/1000</f>
        <v>5.7370000000000001</v>
      </c>
      <c r="O3241" s="180">
        <f>VLOOKUP(D3241,Plan1!$B$2:$S$5570,15,)/1000</f>
        <v>6.0010000000000003</v>
      </c>
      <c r="P3241" s="180">
        <f>VLOOKUP(D3241,Plan1!$B$2:$S$5570,16,)/1000</f>
        <v>6.0069999999999997</v>
      </c>
      <c r="Q3241" s="180">
        <f>VLOOKUP(D3241,Plan1!$B$2:$S$5570,17,)/1000</f>
        <v>6.056</v>
      </c>
      <c r="R3241" s="180">
        <f>VLOOKUP(D3241,Plan1!$B$2:$S$5570,18,)/1000</f>
        <v>5.7130000000000001</v>
      </c>
      <c r="S3241" s="180">
        <f>VLOOKUP(D3241,Plan1!$B$2:$S$5570,6,)/1000</f>
        <v>5.6760000000000002</v>
      </c>
    </row>
    <row r="3242" spans="1:19" x14ac:dyDescent="0.25">
      <c r="A3242" s="178">
        <v>17783</v>
      </c>
      <c r="B3242" s="178">
        <v>-165059</v>
      </c>
      <c r="C3242" s="178">
        <v>-464941</v>
      </c>
      <c r="D3242" s="178" t="s">
        <v>2481</v>
      </c>
      <c r="E3242" s="178" t="s">
        <v>167</v>
      </c>
      <c r="F3242" s="178" t="s">
        <v>1727</v>
      </c>
      <c r="G3242" s="180">
        <f>VLOOKUP(D3242,Plan1!$B$2:$S$5570,7,)/1000</f>
        <v>5.4619999999999997</v>
      </c>
      <c r="H3242" s="180">
        <f>VLOOKUP(D3242,Plan1!$B$2:$S$5570,8,)/1000</f>
        <v>5.97</v>
      </c>
      <c r="I3242" s="180">
        <f>VLOOKUP(D3242,Plan1!$B$2:$S$5570,9,)/1000</f>
        <v>5.4530000000000003</v>
      </c>
      <c r="J3242" s="180">
        <f>VLOOKUP(D3242,Plan1!$B$2:$S$5570,10,)/1000</f>
        <v>5.7430000000000003</v>
      </c>
      <c r="K3242" s="180">
        <f>VLOOKUP(D3242,Plan1!$B$2:$S$5570,11,)/1000</f>
        <v>5.641</v>
      </c>
      <c r="L3242" s="180">
        <f>VLOOKUP(D3242,Plan1!$B$2:$S$5570,12,)/1000</f>
        <v>5.5529999999999999</v>
      </c>
      <c r="M3242" s="180">
        <f>VLOOKUP(D3242,Plan1!$B$2:$S$5570,13,)/1000</f>
        <v>5.8929999999999998</v>
      </c>
      <c r="N3242" s="180">
        <f>VLOOKUP(D3242,Plan1!$B$2:$S$5570,14,)/1000</f>
        <v>6.5410000000000004</v>
      </c>
      <c r="O3242" s="180">
        <f>VLOOKUP(D3242,Plan1!$B$2:$S$5570,15,)/1000</f>
        <v>6.0389999999999997</v>
      </c>
      <c r="P3242" s="180">
        <f>VLOOKUP(D3242,Plan1!$B$2:$S$5570,16,)/1000</f>
        <v>5.6820000000000004</v>
      </c>
      <c r="Q3242" s="180">
        <f>VLOOKUP(D3242,Plan1!$B$2:$S$5570,17,)/1000</f>
        <v>4.9089999999999998</v>
      </c>
      <c r="R3242" s="180">
        <f>VLOOKUP(D3242,Plan1!$B$2:$S$5570,18,)/1000</f>
        <v>5.1909999999999998</v>
      </c>
      <c r="S3242" s="180">
        <f>VLOOKUP(D3242,Plan1!$B$2:$S$5570,6,)/1000</f>
        <v>5.673</v>
      </c>
    </row>
    <row r="3243" spans="1:19" x14ac:dyDescent="0.25">
      <c r="A3243" s="178">
        <v>7619</v>
      </c>
      <c r="B3243" s="178">
        <v>-221162</v>
      </c>
      <c r="C3243" s="178">
        <v>-455127</v>
      </c>
      <c r="D3243" s="178" t="s">
        <v>1782</v>
      </c>
      <c r="E3243" s="178" t="s">
        <v>167</v>
      </c>
      <c r="F3243" s="178" t="s">
        <v>1727</v>
      </c>
      <c r="G3243" s="180">
        <f>VLOOKUP(D3243,Plan1!$B$2:$S$5570,7,)/1000</f>
        <v>4.875</v>
      </c>
      <c r="H3243" s="180">
        <f>VLOOKUP(D3243,Plan1!$B$2:$S$5570,8,)/1000</f>
        <v>5.4450000000000003</v>
      </c>
      <c r="I3243" s="180">
        <f>VLOOKUP(D3243,Plan1!$B$2:$S$5570,9,)/1000</f>
        <v>5.0069999999999997</v>
      </c>
      <c r="J3243" s="180">
        <f>VLOOKUP(D3243,Plan1!$B$2:$S$5570,10,)/1000</f>
        <v>5.1989999999999998</v>
      </c>
      <c r="K3243" s="180">
        <f>VLOOKUP(D3243,Plan1!$B$2:$S$5570,11,)/1000</f>
        <v>4.8220000000000001</v>
      </c>
      <c r="L3243" s="180">
        <f>VLOOKUP(D3243,Plan1!$B$2:$S$5570,12,)/1000</f>
        <v>4.7050000000000001</v>
      </c>
      <c r="M3243" s="180">
        <f>VLOOKUP(D3243,Plan1!$B$2:$S$5570,13,)/1000</f>
        <v>4.9009999999999998</v>
      </c>
      <c r="N3243" s="180">
        <f>VLOOKUP(D3243,Plan1!$B$2:$S$5570,14,)/1000</f>
        <v>5.6689999999999996</v>
      </c>
      <c r="O3243" s="180">
        <f>VLOOKUP(D3243,Plan1!$B$2:$S$5570,15,)/1000</f>
        <v>5.3179999999999996</v>
      </c>
      <c r="P3243" s="180">
        <f>VLOOKUP(D3243,Plan1!$B$2:$S$5570,16,)/1000</f>
        <v>5.2830000000000004</v>
      </c>
      <c r="Q3243" s="180">
        <f>VLOOKUP(D3243,Plan1!$B$2:$S$5570,17,)/1000</f>
        <v>4.843</v>
      </c>
      <c r="R3243" s="180">
        <f>VLOOKUP(D3243,Plan1!$B$2:$S$5570,18,)/1000</f>
        <v>5.0350000000000001</v>
      </c>
      <c r="S3243" s="180">
        <f>VLOOKUP(D3243,Plan1!$B$2:$S$5570,6,)/1000</f>
        <v>5.0919999999999996</v>
      </c>
    </row>
    <row r="3244" spans="1:19" x14ac:dyDescent="0.25">
      <c r="A3244" s="178">
        <v>9532</v>
      </c>
      <c r="B3244" s="178">
        <v>-210439</v>
      </c>
      <c r="C3244" s="178">
        <v>-419732</v>
      </c>
      <c r="D3244" s="178" t="s">
        <v>3749</v>
      </c>
      <c r="E3244" s="178" t="s">
        <v>167</v>
      </c>
      <c r="F3244" s="178" t="s">
        <v>3664</v>
      </c>
      <c r="G3244" s="180">
        <f>VLOOKUP(D3244,Plan1!$B$2:$S$5570,7,)/1000</f>
        <v>5.48</v>
      </c>
      <c r="H3244" s="180">
        <f>VLOOKUP(D3244,Plan1!$B$2:$S$5570,8,)/1000</f>
        <v>6.0010000000000003</v>
      </c>
      <c r="I3244" s="180">
        <f>VLOOKUP(D3244,Plan1!$B$2:$S$5570,9,)/1000</f>
        <v>5.3319999999999999</v>
      </c>
      <c r="J3244" s="180">
        <f>VLOOKUP(D3244,Plan1!$B$2:$S$5570,10,)/1000</f>
        <v>5.1619999999999999</v>
      </c>
      <c r="K3244" s="180">
        <f>VLOOKUP(D3244,Plan1!$B$2:$S$5570,11,)/1000</f>
        <v>4.7190000000000003</v>
      </c>
      <c r="L3244" s="180">
        <f>VLOOKUP(D3244,Plan1!$B$2:$S$5570,12,)/1000</f>
        <v>4.6520000000000001</v>
      </c>
      <c r="M3244" s="180">
        <f>VLOOKUP(D3244,Plan1!$B$2:$S$5570,13,)/1000</f>
        <v>4.6909999999999998</v>
      </c>
      <c r="N3244" s="180">
        <f>VLOOKUP(D3244,Plan1!$B$2:$S$5570,14,)/1000</f>
        <v>5.3159999999999998</v>
      </c>
      <c r="O3244" s="180">
        <f>VLOOKUP(D3244,Plan1!$B$2:$S$5570,15,)/1000</f>
        <v>5.2510000000000003</v>
      </c>
      <c r="P3244" s="180">
        <f>VLOOKUP(D3244,Plan1!$B$2:$S$5570,16,)/1000</f>
        <v>5.0529999999999999</v>
      </c>
      <c r="Q3244" s="180">
        <f>VLOOKUP(D3244,Plan1!$B$2:$S$5570,17,)/1000</f>
        <v>4.6420000000000003</v>
      </c>
      <c r="R3244" s="180">
        <f>VLOOKUP(D3244,Plan1!$B$2:$S$5570,18,)/1000</f>
        <v>5.2149999999999999</v>
      </c>
      <c r="S3244" s="180">
        <f>VLOOKUP(D3244,Plan1!$B$2:$S$5570,6,)/1000</f>
        <v>5.1260000000000003</v>
      </c>
    </row>
    <row r="3245" spans="1:19" x14ac:dyDescent="0.25">
      <c r="A3245" s="178">
        <v>28854</v>
      </c>
      <c r="B3245" s="178">
        <v>-117072</v>
      </c>
      <c r="C3245" s="178">
        <v>-477281</v>
      </c>
      <c r="D3245" s="178" t="s">
        <v>3749</v>
      </c>
      <c r="E3245" s="178" t="s">
        <v>167</v>
      </c>
      <c r="F3245" s="178" t="s">
        <v>5370</v>
      </c>
      <c r="G3245" s="180">
        <f>VLOOKUP(D3245,Plan1!$B$2:$S$5570,7,)/1000</f>
        <v>5.48</v>
      </c>
      <c r="H3245" s="180">
        <f>VLOOKUP(D3245,Plan1!$B$2:$S$5570,8,)/1000</f>
        <v>6.0010000000000003</v>
      </c>
      <c r="I3245" s="180">
        <f>VLOOKUP(D3245,Plan1!$B$2:$S$5570,9,)/1000</f>
        <v>5.3319999999999999</v>
      </c>
      <c r="J3245" s="180">
        <f>VLOOKUP(D3245,Plan1!$B$2:$S$5570,10,)/1000</f>
        <v>5.1619999999999999</v>
      </c>
      <c r="K3245" s="180">
        <f>VLOOKUP(D3245,Plan1!$B$2:$S$5570,11,)/1000</f>
        <v>4.7190000000000003</v>
      </c>
      <c r="L3245" s="180">
        <f>VLOOKUP(D3245,Plan1!$B$2:$S$5570,12,)/1000</f>
        <v>4.6520000000000001</v>
      </c>
      <c r="M3245" s="180">
        <f>VLOOKUP(D3245,Plan1!$B$2:$S$5570,13,)/1000</f>
        <v>4.6909999999999998</v>
      </c>
      <c r="N3245" s="180">
        <f>VLOOKUP(D3245,Plan1!$B$2:$S$5570,14,)/1000</f>
        <v>5.3159999999999998</v>
      </c>
      <c r="O3245" s="180">
        <f>VLOOKUP(D3245,Plan1!$B$2:$S$5570,15,)/1000</f>
        <v>5.2510000000000003</v>
      </c>
      <c r="P3245" s="180">
        <f>VLOOKUP(D3245,Plan1!$B$2:$S$5570,16,)/1000</f>
        <v>5.0529999999999999</v>
      </c>
      <c r="Q3245" s="180">
        <f>VLOOKUP(D3245,Plan1!$B$2:$S$5570,17,)/1000</f>
        <v>4.6420000000000003</v>
      </c>
      <c r="R3245" s="180">
        <f>VLOOKUP(D3245,Plan1!$B$2:$S$5570,18,)/1000</f>
        <v>5.2149999999999999</v>
      </c>
      <c r="S3245" s="180">
        <f>VLOOKUP(D3245,Plan1!$B$2:$S$5570,6,)/1000</f>
        <v>5.1260000000000003</v>
      </c>
    </row>
    <row r="3246" spans="1:19" x14ac:dyDescent="0.25">
      <c r="A3246" s="178">
        <v>5846</v>
      </c>
      <c r="B3246" s="178">
        <v>-233711</v>
      </c>
      <c r="C3246" s="178">
        <v>-454472</v>
      </c>
      <c r="D3246" s="178" t="s">
        <v>4806</v>
      </c>
      <c r="E3246" s="178" t="s">
        <v>167</v>
      </c>
      <c r="F3246" s="178" t="s">
        <v>4704</v>
      </c>
      <c r="G3246" s="180">
        <f>VLOOKUP(D3246,Plan1!$B$2:$S$5570,7,)/1000</f>
        <v>5.1020000000000003</v>
      </c>
      <c r="H3246" s="180">
        <f>VLOOKUP(D3246,Plan1!$B$2:$S$5570,8,)/1000</f>
        <v>5.5640000000000001</v>
      </c>
      <c r="I3246" s="180">
        <f>VLOOKUP(D3246,Plan1!$B$2:$S$5570,9,)/1000</f>
        <v>5.05</v>
      </c>
      <c r="J3246" s="180">
        <f>VLOOKUP(D3246,Plan1!$B$2:$S$5570,10,)/1000</f>
        <v>4.9850000000000003</v>
      </c>
      <c r="K3246" s="180">
        <f>VLOOKUP(D3246,Plan1!$B$2:$S$5570,11,)/1000</f>
        <v>4.3659999999999997</v>
      </c>
      <c r="L3246" s="180">
        <f>VLOOKUP(D3246,Plan1!$B$2:$S$5570,12,)/1000</f>
        <v>4.2389999999999999</v>
      </c>
      <c r="M3246" s="180">
        <f>VLOOKUP(D3246,Plan1!$B$2:$S$5570,13,)/1000</f>
        <v>4.282</v>
      </c>
      <c r="N3246" s="180">
        <f>VLOOKUP(D3246,Plan1!$B$2:$S$5570,14,)/1000</f>
        <v>5.0940000000000003</v>
      </c>
      <c r="O3246" s="180">
        <f>VLOOKUP(D3246,Plan1!$B$2:$S$5570,15,)/1000</f>
        <v>4.6349999999999998</v>
      </c>
      <c r="P3246" s="180">
        <f>VLOOKUP(D3246,Plan1!$B$2:$S$5570,16,)/1000</f>
        <v>4.8099999999999996</v>
      </c>
      <c r="Q3246" s="180">
        <f>VLOOKUP(D3246,Plan1!$B$2:$S$5570,17,)/1000</f>
        <v>4.7270000000000003</v>
      </c>
      <c r="R3246" s="180">
        <f>VLOOKUP(D3246,Plan1!$B$2:$S$5570,18,)/1000</f>
        <v>5.1619999999999999</v>
      </c>
      <c r="S3246" s="180">
        <f>VLOOKUP(D3246,Plan1!$B$2:$S$5570,6,)/1000</f>
        <v>4.8339999999999996</v>
      </c>
    </row>
    <row r="3247" spans="1:19" x14ac:dyDescent="0.25">
      <c r="A3247" s="178">
        <v>43336</v>
      </c>
      <c r="B3247" s="178">
        <v>-76435</v>
      </c>
      <c r="C3247" s="178">
        <v>-355531</v>
      </c>
      <c r="D3247" s="178" t="s">
        <v>2732</v>
      </c>
      <c r="E3247" s="178" t="s">
        <v>167</v>
      </c>
      <c r="F3247" s="178" t="s">
        <v>2709</v>
      </c>
      <c r="G3247" s="180">
        <f>VLOOKUP(D3247,Plan1!$B$2:$S$5570,7,)/1000</f>
        <v>5.4349999999999996</v>
      </c>
      <c r="H3247" s="180">
        <f>VLOOKUP(D3247,Plan1!$B$2:$S$5570,8,)/1000</f>
        <v>5.7640000000000002</v>
      </c>
      <c r="I3247" s="180">
        <f>VLOOKUP(D3247,Plan1!$B$2:$S$5570,9,)/1000</f>
        <v>5.899</v>
      </c>
      <c r="J3247" s="180">
        <f>VLOOKUP(D3247,Plan1!$B$2:$S$5570,10,)/1000</f>
        <v>5.4539999999999997</v>
      </c>
      <c r="K3247" s="180">
        <f>VLOOKUP(D3247,Plan1!$B$2:$S$5570,11,)/1000</f>
        <v>4.78</v>
      </c>
      <c r="L3247" s="180">
        <f>VLOOKUP(D3247,Plan1!$B$2:$S$5570,12,)/1000</f>
        <v>4.3339999999999996</v>
      </c>
      <c r="M3247" s="180">
        <f>VLOOKUP(D3247,Plan1!$B$2:$S$5570,13,)/1000</f>
        <v>4.4740000000000002</v>
      </c>
      <c r="N3247" s="180">
        <f>VLOOKUP(D3247,Plan1!$B$2:$S$5570,14,)/1000</f>
        <v>5.2009999999999996</v>
      </c>
      <c r="O3247" s="180">
        <f>VLOOKUP(D3247,Plan1!$B$2:$S$5570,15,)/1000</f>
        <v>5.6609999999999996</v>
      </c>
      <c r="P3247" s="180">
        <f>VLOOKUP(D3247,Plan1!$B$2:$S$5570,16,)/1000</f>
        <v>5.798</v>
      </c>
      <c r="Q3247" s="180">
        <f>VLOOKUP(D3247,Plan1!$B$2:$S$5570,17,)/1000</f>
        <v>5.9569999999999999</v>
      </c>
      <c r="R3247" s="180">
        <f>VLOOKUP(D3247,Plan1!$B$2:$S$5570,18,)/1000</f>
        <v>5.7329999999999997</v>
      </c>
      <c r="S3247" s="180">
        <f>VLOOKUP(D3247,Plan1!$B$2:$S$5570,6,)/1000</f>
        <v>5.3739999999999997</v>
      </c>
    </row>
    <row r="3248" spans="1:19" x14ac:dyDescent="0.25">
      <c r="A3248" s="178">
        <v>3362</v>
      </c>
      <c r="B3248" s="178">
        <v>-268948</v>
      </c>
      <c r="C3248" s="178">
        <v>-48655</v>
      </c>
      <c r="D3248" s="178" t="s">
        <v>4627</v>
      </c>
      <c r="E3248" s="178" t="s">
        <v>167</v>
      </c>
      <c r="F3248" s="178" t="s">
        <v>4434</v>
      </c>
      <c r="G3248" s="180">
        <f>VLOOKUP(D3248,Plan1!$B$2:$S$5570,7,)/1000</f>
        <v>5.1319999999999997</v>
      </c>
      <c r="H3248" s="180">
        <f>VLOOKUP(D3248,Plan1!$B$2:$S$5570,8,)/1000</f>
        <v>5.2110000000000003</v>
      </c>
      <c r="I3248" s="180">
        <f>VLOOKUP(D3248,Plan1!$B$2:$S$5570,9,)/1000</f>
        <v>4.9210000000000003</v>
      </c>
      <c r="J3248" s="180">
        <f>VLOOKUP(D3248,Plan1!$B$2:$S$5570,10,)/1000</f>
        <v>4.3639999999999999</v>
      </c>
      <c r="K3248" s="180">
        <f>VLOOKUP(D3248,Plan1!$B$2:$S$5570,11,)/1000</f>
        <v>3.899</v>
      </c>
      <c r="L3248" s="180">
        <f>VLOOKUP(D3248,Plan1!$B$2:$S$5570,12,)/1000</f>
        <v>3.3769999999999998</v>
      </c>
      <c r="M3248" s="180">
        <f>VLOOKUP(D3248,Plan1!$B$2:$S$5570,13,)/1000</f>
        <v>3.4550000000000001</v>
      </c>
      <c r="N3248" s="180">
        <f>VLOOKUP(D3248,Plan1!$B$2:$S$5570,14,)/1000</f>
        <v>3.972</v>
      </c>
      <c r="O3248" s="180">
        <f>VLOOKUP(D3248,Plan1!$B$2:$S$5570,15,)/1000</f>
        <v>3.8</v>
      </c>
      <c r="P3248" s="180">
        <f>VLOOKUP(D3248,Plan1!$B$2:$S$5570,16,)/1000</f>
        <v>4.1319999999999997</v>
      </c>
      <c r="Q3248" s="180">
        <f>VLOOKUP(D3248,Plan1!$B$2:$S$5570,17,)/1000</f>
        <v>4.9139999999999997</v>
      </c>
      <c r="R3248" s="180">
        <f>VLOOKUP(D3248,Plan1!$B$2:$S$5570,18,)/1000</f>
        <v>5.0650000000000004</v>
      </c>
      <c r="S3248" s="180">
        <f>VLOOKUP(D3248,Plan1!$B$2:$S$5570,6,)/1000</f>
        <v>4.3540000000000001</v>
      </c>
    </row>
    <row r="3249" spans="1:19" x14ac:dyDescent="0.25">
      <c r="A3249" s="178">
        <v>6096</v>
      </c>
      <c r="B3249" s="178">
        <v>-230623</v>
      </c>
      <c r="C3249" s="178">
        <v>-541999</v>
      </c>
      <c r="D3249" s="178" t="s">
        <v>1660</v>
      </c>
      <c r="E3249" s="178" t="s">
        <v>167</v>
      </c>
      <c r="F3249" s="178" t="s">
        <v>1651</v>
      </c>
      <c r="G3249" s="180">
        <f>VLOOKUP(D3249,Plan1!$B$2:$S$5570,7,)/1000</f>
        <v>5.3310000000000004</v>
      </c>
      <c r="H3249" s="180">
        <f>VLOOKUP(D3249,Plan1!$B$2:$S$5570,8,)/1000</f>
        <v>5.5119999999999996</v>
      </c>
      <c r="I3249" s="180">
        <f>VLOOKUP(D3249,Plan1!$B$2:$S$5570,9,)/1000</f>
        <v>5.5460000000000003</v>
      </c>
      <c r="J3249" s="180">
        <f>VLOOKUP(D3249,Plan1!$B$2:$S$5570,10,)/1000</f>
        <v>5.1210000000000004</v>
      </c>
      <c r="K3249" s="180">
        <f>VLOOKUP(D3249,Plan1!$B$2:$S$5570,11,)/1000</f>
        <v>4.3940000000000001</v>
      </c>
      <c r="L3249" s="180">
        <f>VLOOKUP(D3249,Plan1!$B$2:$S$5570,12,)/1000</f>
        <v>4.1310000000000002</v>
      </c>
      <c r="M3249" s="180">
        <f>VLOOKUP(D3249,Plan1!$B$2:$S$5570,13,)/1000</f>
        <v>4.3220000000000001</v>
      </c>
      <c r="N3249" s="180">
        <f>VLOOKUP(D3249,Plan1!$B$2:$S$5570,14,)/1000</f>
        <v>5.1870000000000003</v>
      </c>
      <c r="O3249" s="180">
        <f>VLOOKUP(D3249,Plan1!$B$2:$S$5570,15,)/1000</f>
        <v>4.9829999999999997</v>
      </c>
      <c r="P3249" s="180">
        <f>VLOOKUP(D3249,Plan1!$B$2:$S$5570,16,)/1000</f>
        <v>5.2510000000000003</v>
      </c>
      <c r="Q3249" s="180">
        <f>VLOOKUP(D3249,Plan1!$B$2:$S$5570,17,)/1000</f>
        <v>5.4989999999999997</v>
      </c>
      <c r="R3249" s="180">
        <f>VLOOKUP(D3249,Plan1!$B$2:$S$5570,18,)/1000</f>
        <v>5.6120000000000001</v>
      </c>
      <c r="S3249" s="180">
        <f>VLOOKUP(D3249,Plan1!$B$2:$S$5570,6,)/1000</f>
        <v>5.0739999999999998</v>
      </c>
    </row>
    <row r="3250" spans="1:19" x14ac:dyDescent="0.25">
      <c r="A3250" s="178">
        <v>25488</v>
      </c>
      <c r="B3250" s="178">
        <v>-130336</v>
      </c>
      <c r="C3250" s="178">
        <v>-390104</v>
      </c>
      <c r="D3250" s="178" t="s">
        <v>563</v>
      </c>
      <c r="E3250" s="178" t="s">
        <v>167</v>
      </c>
      <c r="F3250" s="178" t="s">
        <v>375</v>
      </c>
      <c r="G3250" s="180">
        <f>VLOOKUP(D3250,Plan1!$B$2:$S$5570,7,)/1000</f>
        <v>5.6029999999999998</v>
      </c>
      <c r="H3250" s="180">
        <f>VLOOKUP(D3250,Plan1!$B$2:$S$5570,8,)/1000</f>
        <v>5.7229999999999999</v>
      </c>
      <c r="I3250" s="180">
        <f>VLOOKUP(D3250,Plan1!$B$2:$S$5570,9,)/1000</f>
        <v>5.782</v>
      </c>
      <c r="J3250" s="180">
        <f>VLOOKUP(D3250,Plan1!$B$2:$S$5570,10,)/1000</f>
        <v>4.9009999999999998</v>
      </c>
      <c r="K3250" s="180">
        <f>VLOOKUP(D3250,Plan1!$B$2:$S$5570,11,)/1000</f>
        <v>4.4039999999999999</v>
      </c>
      <c r="L3250" s="180">
        <f>VLOOKUP(D3250,Plan1!$B$2:$S$5570,12,)/1000</f>
        <v>4.0579999999999998</v>
      </c>
      <c r="M3250" s="180">
        <f>VLOOKUP(D3250,Plan1!$B$2:$S$5570,13,)/1000</f>
        <v>4.2770000000000001</v>
      </c>
      <c r="N3250" s="180">
        <f>VLOOKUP(D3250,Plan1!$B$2:$S$5570,14,)/1000</f>
        <v>4.7530000000000001</v>
      </c>
      <c r="O3250" s="180">
        <f>VLOOKUP(D3250,Plan1!$B$2:$S$5570,15,)/1000</f>
        <v>5.266</v>
      </c>
      <c r="P3250" s="180">
        <f>VLOOKUP(D3250,Plan1!$B$2:$S$5570,16,)/1000</f>
        <v>5.2080000000000002</v>
      </c>
      <c r="Q3250" s="180">
        <f>VLOOKUP(D3250,Plan1!$B$2:$S$5570,17,)/1000</f>
        <v>5.3319999999999999</v>
      </c>
      <c r="R3250" s="180">
        <f>VLOOKUP(D3250,Plan1!$B$2:$S$5570,18,)/1000</f>
        <v>5.6050000000000004</v>
      </c>
      <c r="S3250" s="180">
        <f>VLOOKUP(D3250,Plan1!$B$2:$S$5570,6,)/1000</f>
        <v>5.0759999999999996</v>
      </c>
    </row>
    <row r="3251" spans="1:19" x14ac:dyDescent="0.25">
      <c r="A3251" s="178">
        <v>47889</v>
      </c>
      <c r="B3251" s="178">
        <v>-63754</v>
      </c>
      <c r="C3251" s="178">
        <v>-476647</v>
      </c>
      <c r="D3251" s="178" t="s">
        <v>563</v>
      </c>
      <c r="E3251" s="178" t="s">
        <v>167</v>
      </c>
      <c r="F3251" s="178" t="s">
        <v>5370</v>
      </c>
      <c r="G3251" s="180">
        <f>VLOOKUP(D3251,Plan1!$B$2:$S$5570,7,)/1000</f>
        <v>5.6029999999999998</v>
      </c>
      <c r="H3251" s="180">
        <f>VLOOKUP(D3251,Plan1!$B$2:$S$5570,8,)/1000</f>
        <v>5.7229999999999999</v>
      </c>
      <c r="I3251" s="180">
        <f>VLOOKUP(D3251,Plan1!$B$2:$S$5570,9,)/1000</f>
        <v>5.782</v>
      </c>
      <c r="J3251" s="180">
        <f>VLOOKUP(D3251,Plan1!$B$2:$S$5570,10,)/1000</f>
        <v>4.9009999999999998</v>
      </c>
      <c r="K3251" s="180">
        <f>VLOOKUP(D3251,Plan1!$B$2:$S$5570,11,)/1000</f>
        <v>4.4039999999999999</v>
      </c>
      <c r="L3251" s="180">
        <f>VLOOKUP(D3251,Plan1!$B$2:$S$5570,12,)/1000</f>
        <v>4.0579999999999998</v>
      </c>
      <c r="M3251" s="180">
        <f>VLOOKUP(D3251,Plan1!$B$2:$S$5570,13,)/1000</f>
        <v>4.2770000000000001</v>
      </c>
      <c r="N3251" s="180">
        <f>VLOOKUP(D3251,Plan1!$B$2:$S$5570,14,)/1000</f>
        <v>4.7530000000000001</v>
      </c>
      <c r="O3251" s="180">
        <f>VLOOKUP(D3251,Plan1!$B$2:$S$5570,15,)/1000</f>
        <v>5.266</v>
      </c>
      <c r="P3251" s="180">
        <f>VLOOKUP(D3251,Plan1!$B$2:$S$5570,16,)/1000</f>
        <v>5.2080000000000002</v>
      </c>
      <c r="Q3251" s="180">
        <f>VLOOKUP(D3251,Plan1!$B$2:$S$5570,17,)/1000</f>
        <v>5.3319999999999999</v>
      </c>
      <c r="R3251" s="180">
        <f>VLOOKUP(D3251,Plan1!$B$2:$S$5570,18,)/1000</f>
        <v>5.6050000000000004</v>
      </c>
      <c r="S3251" s="180">
        <f>VLOOKUP(D3251,Plan1!$B$2:$S$5570,6,)/1000</f>
        <v>5.0759999999999996</v>
      </c>
    </row>
    <row r="3252" spans="1:19" x14ac:dyDescent="0.25">
      <c r="A3252" s="178">
        <v>42947</v>
      </c>
      <c r="B3252" s="178">
        <v>-77419</v>
      </c>
      <c r="C3252" s="178">
        <v>-352196</v>
      </c>
      <c r="D3252" s="178" t="s">
        <v>3428</v>
      </c>
      <c r="E3252" s="178" t="s">
        <v>167</v>
      </c>
      <c r="F3252" s="178" t="s">
        <v>3284</v>
      </c>
      <c r="G3252" s="180">
        <f>VLOOKUP(D3252,Plan1!$B$2:$S$5570,7,)/1000</f>
        <v>5.266</v>
      </c>
      <c r="H3252" s="180">
        <f>VLOOKUP(D3252,Plan1!$B$2:$S$5570,8,)/1000</f>
        <v>5.5279999999999996</v>
      </c>
      <c r="I3252" s="180">
        <f>VLOOKUP(D3252,Plan1!$B$2:$S$5570,9,)/1000</f>
        <v>5.758</v>
      </c>
      <c r="J3252" s="180">
        <f>VLOOKUP(D3252,Plan1!$B$2:$S$5570,10,)/1000</f>
        <v>5.298</v>
      </c>
      <c r="K3252" s="180">
        <f>VLOOKUP(D3252,Plan1!$B$2:$S$5570,11,)/1000</f>
        <v>4.6689999999999996</v>
      </c>
      <c r="L3252" s="180">
        <f>VLOOKUP(D3252,Plan1!$B$2:$S$5570,12,)/1000</f>
        <v>4.3280000000000003</v>
      </c>
      <c r="M3252" s="180">
        <f>VLOOKUP(D3252,Plan1!$B$2:$S$5570,13,)/1000</f>
        <v>4.423</v>
      </c>
      <c r="N3252" s="180">
        <f>VLOOKUP(D3252,Plan1!$B$2:$S$5570,14,)/1000</f>
        <v>5.0860000000000003</v>
      </c>
      <c r="O3252" s="180">
        <f>VLOOKUP(D3252,Plan1!$B$2:$S$5570,15,)/1000</f>
        <v>5.4720000000000004</v>
      </c>
      <c r="P3252" s="180">
        <f>VLOOKUP(D3252,Plan1!$B$2:$S$5570,16,)/1000</f>
        <v>5.5279999999999996</v>
      </c>
      <c r="Q3252" s="180">
        <f>VLOOKUP(D3252,Plan1!$B$2:$S$5570,17,)/1000</f>
        <v>5.7240000000000002</v>
      </c>
      <c r="R3252" s="180">
        <f>VLOOKUP(D3252,Plan1!$B$2:$S$5570,18,)/1000</f>
        <v>5.5439999999999996</v>
      </c>
      <c r="S3252" s="180">
        <f>VLOOKUP(D3252,Plan1!$B$2:$S$5570,6,)/1000</f>
        <v>5.2190000000000003</v>
      </c>
    </row>
    <row r="3253" spans="1:19" x14ac:dyDescent="0.25">
      <c r="A3253" s="178">
        <v>45617</v>
      </c>
      <c r="B3253" s="178">
        <v>-69747</v>
      </c>
      <c r="C3253" s="178">
        <v>-426734</v>
      </c>
      <c r="D3253" s="178" t="s">
        <v>3551</v>
      </c>
      <c r="E3253" s="178" t="s">
        <v>167</v>
      </c>
      <c r="F3253" s="178" t="s">
        <v>3448</v>
      </c>
      <c r="G3253" s="180">
        <f>VLOOKUP(D3253,Plan1!$B$2:$S$5570,7,)/1000</f>
        <v>5.069</v>
      </c>
      <c r="H3253" s="180">
        <f>VLOOKUP(D3253,Plan1!$B$2:$S$5570,8,)/1000</f>
        <v>5.2279999999999998</v>
      </c>
      <c r="I3253" s="180">
        <f>VLOOKUP(D3253,Plan1!$B$2:$S$5570,9,)/1000</f>
        <v>5.3140000000000001</v>
      </c>
      <c r="J3253" s="180">
        <f>VLOOKUP(D3253,Plan1!$B$2:$S$5570,10,)/1000</f>
        <v>5.4550000000000001</v>
      </c>
      <c r="K3253" s="180">
        <f>VLOOKUP(D3253,Plan1!$B$2:$S$5570,11,)/1000</f>
        <v>5.61</v>
      </c>
      <c r="L3253" s="180">
        <f>VLOOKUP(D3253,Plan1!$B$2:$S$5570,12,)/1000</f>
        <v>5.6680000000000001</v>
      </c>
      <c r="M3253" s="180">
        <f>VLOOKUP(D3253,Plan1!$B$2:$S$5570,13,)/1000</f>
        <v>5.93</v>
      </c>
      <c r="N3253" s="180">
        <f>VLOOKUP(D3253,Plan1!$B$2:$S$5570,14,)/1000</f>
        <v>6.3940000000000001</v>
      </c>
      <c r="O3253" s="180">
        <f>VLOOKUP(D3253,Plan1!$B$2:$S$5570,15,)/1000</f>
        <v>6.5650000000000004</v>
      </c>
      <c r="P3253" s="180">
        <f>VLOOKUP(D3253,Plan1!$B$2:$S$5570,16,)/1000</f>
        <v>6.25</v>
      </c>
      <c r="Q3253" s="180">
        <f>VLOOKUP(D3253,Plan1!$B$2:$S$5570,17,)/1000</f>
        <v>5.8280000000000003</v>
      </c>
      <c r="R3253" s="180">
        <f>VLOOKUP(D3253,Plan1!$B$2:$S$5570,18,)/1000</f>
        <v>5.39</v>
      </c>
      <c r="S3253" s="180">
        <f>VLOOKUP(D3253,Plan1!$B$2:$S$5570,6,)/1000</f>
        <v>5.7249999999999996</v>
      </c>
    </row>
    <row r="3254" spans="1:19" x14ac:dyDescent="0.25">
      <c r="A3254" s="178">
        <v>6059</v>
      </c>
      <c r="B3254" s="178">
        <v>-231752</v>
      </c>
      <c r="C3254" s="178">
        <v>-463987</v>
      </c>
      <c r="D3254" s="178" t="s">
        <v>4833</v>
      </c>
      <c r="E3254" s="178" t="s">
        <v>167</v>
      </c>
      <c r="F3254" s="178" t="s">
        <v>4704</v>
      </c>
      <c r="G3254" s="180">
        <f>VLOOKUP(D3254,Plan1!$B$2:$S$5570,7,)/1000</f>
        <v>4.87</v>
      </c>
      <c r="H3254" s="180">
        <f>VLOOKUP(D3254,Plan1!$B$2:$S$5570,8,)/1000</f>
        <v>5.4580000000000002</v>
      </c>
      <c r="I3254" s="180">
        <f>VLOOKUP(D3254,Plan1!$B$2:$S$5570,9,)/1000</f>
        <v>5.0430000000000001</v>
      </c>
      <c r="J3254" s="180">
        <f>VLOOKUP(D3254,Plan1!$B$2:$S$5570,10,)/1000</f>
        <v>4.96</v>
      </c>
      <c r="K3254" s="180">
        <f>VLOOKUP(D3254,Plan1!$B$2:$S$5570,11,)/1000</f>
        <v>4.3949999999999996</v>
      </c>
      <c r="L3254" s="180">
        <f>VLOOKUP(D3254,Plan1!$B$2:$S$5570,12,)/1000</f>
        <v>4.2770000000000001</v>
      </c>
      <c r="M3254" s="180">
        <f>VLOOKUP(D3254,Plan1!$B$2:$S$5570,13,)/1000</f>
        <v>4.3079999999999998</v>
      </c>
      <c r="N3254" s="180">
        <f>VLOOKUP(D3254,Plan1!$B$2:$S$5570,14,)/1000</f>
        <v>5.266</v>
      </c>
      <c r="O3254" s="180">
        <f>VLOOKUP(D3254,Plan1!$B$2:$S$5570,15,)/1000</f>
        <v>4.7779999999999996</v>
      </c>
      <c r="P3254" s="180">
        <f>VLOOKUP(D3254,Plan1!$B$2:$S$5570,16,)/1000</f>
        <v>4.8979999999999997</v>
      </c>
      <c r="Q3254" s="180">
        <f>VLOOKUP(D3254,Plan1!$B$2:$S$5570,17,)/1000</f>
        <v>4.8330000000000002</v>
      </c>
      <c r="R3254" s="180">
        <f>VLOOKUP(D3254,Plan1!$B$2:$S$5570,18,)/1000</f>
        <v>5.2060000000000004</v>
      </c>
      <c r="S3254" s="180">
        <f>VLOOKUP(D3254,Plan1!$B$2:$S$5570,6,)/1000</f>
        <v>4.8579999999999997</v>
      </c>
    </row>
    <row r="3255" spans="1:19" x14ac:dyDescent="0.25">
      <c r="A3255" s="178">
        <v>9163</v>
      </c>
      <c r="B3255" s="178">
        <v>-212173</v>
      </c>
      <c r="C3255" s="178">
        <v>-446142</v>
      </c>
      <c r="D3255" s="178" t="s">
        <v>1913</v>
      </c>
      <c r="E3255" s="178" t="s">
        <v>167</v>
      </c>
      <c r="F3255" s="178" t="s">
        <v>1727</v>
      </c>
      <c r="G3255" s="180">
        <f>VLOOKUP(D3255,Plan1!$B$2:$S$5570,7,)/1000</f>
        <v>5.0540000000000003</v>
      </c>
      <c r="H3255" s="180">
        <f>VLOOKUP(D3255,Plan1!$B$2:$S$5570,8,)/1000</f>
        <v>5.5259999999999998</v>
      </c>
      <c r="I3255" s="180">
        <f>VLOOKUP(D3255,Plan1!$B$2:$S$5570,9,)/1000</f>
        <v>5.117</v>
      </c>
      <c r="J3255" s="180">
        <f>VLOOKUP(D3255,Plan1!$B$2:$S$5570,10,)/1000</f>
        <v>5.1980000000000004</v>
      </c>
      <c r="K3255" s="180">
        <f>VLOOKUP(D3255,Plan1!$B$2:$S$5570,11,)/1000</f>
        <v>4.7359999999999998</v>
      </c>
      <c r="L3255" s="180">
        <f>VLOOKUP(D3255,Plan1!$B$2:$S$5570,12,)/1000</f>
        <v>4.6539999999999999</v>
      </c>
      <c r="M3255" s="180">
        <f>VLOOKUP(D3255,Plan1!$B$2:$S$5570,13,)/1000</f>
        <v>4.8680000000000003</v>
      </c>
      <c r="N3255" s="180">
        <f>VLOOKUP(D3255,Plan1!$B$2:$S$5570,14,)/1000</f>
        <v>5.742</v>
      </c>
      <c r="O3255" s="180">
        <f>VLOOKUP(D3255,Plan1!$B$2:$S$5570,15,)/1000</f>
        <v>5.4619999999999997</v>
      </c>
      <c r="P3255" s="180">
        <f>VLOOKUP(D3255,Plan1!$B$2:$S$5570,16,)/1000</f>
        <v>5.1970000000000001</v>
      </c>
      <c r="Q3255" s="180">
        <f>VLOOKUP(D3255,Plan1!$B$2:$S$5570,17,)/1000</f>
        <v>4.7380000000000004</v>
      </c>
      <c r="R3255" s="180">
        <f>VLOOKUP(D3255,Plan1!$B$2:$S$5570,18,)/1000</f>
        <v>4.9809999999999999</v>
      </c>
      <c r="S3255" s="180">
        <f>VLOOKUP(D3255,Plan1!$B$2:$S$5570,6,)/1000</f>
        <v>5.1059999999999999</v>
      </c>
    </row>
    <row r="3256" spans="1:19" x14ac:dyDescent="0.25">
      <c r="A3256" s="178">
        <v>46050</v>
      </c>
      <c r="B3256" s="178">
        <v>-69118</v>
      </c>
      <c r="C3256" s="178">
        <v>-383223</v>
      </c>
      <c r="D3256" s="178" t="s">
        <v>2827</v>
      </c>
      <c r="E3256" s="178" t="s">
        <v>167</v>
      </c>
      <c r="F3256" s="178" t="s">
        <v>2709</v>
      </c>
      <c r="G3256" s="180">
        <f>VLOOKUP(D3256,Plan1!$B$2:$S$5570,7,)/1000</f>
        <v>5.9050000000000002</v>
      </c>
      <c r="H3256" s="180">
        <f>VLOOKUP(D3256,Plan1!$B$2:$S$5570,8,)/1000</f>
        <v>6.0279999999999996</v>
      </c>
      <c r="I3256" s="180">
        <f>VLOOKUP(D3256,Plan1!$B$2:$S$5570,9,)/1000</f>
        <v>6.2030000000000003</v>
      </c>
      <c r="J3256" s="180">
        <f>VLOOKUP(D3256,Plan1!$B$2:$S$5570,10,)/1000</f>
        <v>6.02</v>
      </c>
      <c r="K3256" s="180">
        <f>VLOOKUP(D3256,Plan1!$B$2:$S$5570,11,)/1000</f>
        <v>5.585</v>
      </c>
      <c r="L3256" s="180">
        <f>VLOOKUP(D3256,Plan1!$B$2:$S$5570,12,)/1000</f>
        <v>5.3780000000000001</v>
      </c>
      <c r="M3256" s="180">
        <f>VLOOKUP(D3256,Plan1!$B$2:$S$5570,13,)/1000</f>
        <v>5.6269999999999998</v>
      </c>
      <c r="N3256" s="180">
        <f>VLOOKUP(D3256,Plan1!$B$2:$S$5570,14,)/1000</f>
        <v>6.266</v>
      </c>
      <c r="O3256" s="180">
        <f>VLOOKUP(D3256,Plan1!$B$2:$S$5570,15,)/1000</f>
        <v>6.593</v>
      </c>
      <c r="P3256" s="180">
        <f>VLOOKUP(D3256,Plan1!$B$2:$S$5570,16,)/1000</f>
        <v>6.5510000000000002</v>
      </c>
      <c r="Q3256" s="180">
        <f>VLOOKUP(D3256,Plan1!$B$2:$S$5570,17,)/1000</f>
        <v>6.5289999999999999</v>
      </c>
      <c r="R3256" s="180">
        <f>VLOOKUP(D3256,Plan1!$B$2:$S$5570,18,)/1000</f>
        <v>6.14</v>
      </c>
      <c r="S3256" s="180">
        <f>VLOOKUP(D3256,Plan1!$B$2:$S$5570,6,)/1000</f>
        <v>6.069</v>
      </c>
    </row>
    <row r="3257" spans="1:19" x14ac:dyDescent="0.25">
      <c r="A3257" s="178">
        <v>52124</v>
      </c>
      <c r="B3257" s="178">
        <v>-53473</v>
      </c>
      <c r="C3257" s="178">
        <v>-428144</v>
      </c>
      <c r="D3257" s="178" t="s">
        <v>3610</v>
      </c>
      <c r="E3257" s="178" t="s">
        <v>167</v>
      </c>
      <c r="F3257" s="178" t="s">
        <v>3448</v>
      </c>
      <c r="G3257" s="180">
        <f>VLOOKUP(D3257,Plan1!$B$2:$S$5570,7,)/1000</f>
        <v>4.8899999999999997</v>
      </c>
      <c r="H3257" s="180">
        <f>VLOOKUP(D3257,Plan1!$B$2:$S$5570,8,)/1000</f>
        <v>5.1529999999999996</v>
      </c>
      <c r="I3257" s="180">
        <f>VLOOKUP(D3257,Plan1!$B$2:$S$5570,9,)/1000</f>
        <v>5.2149999999999999</v>
      </c>
      <c r="J3257" s="180">
        <f>VLOOKUP(D3257,Plan1!$B$2:$S$5570,10,)/1000</f>
        <v>5.1829999999999998</v>
      </c>
      <c r="K3257" s="180">
        <f>VLOOKUP(D3257,Plan1!$B$2:$S$5570,11,)/1000</f>
        <v>5.2709999999999999</v>
      </c>
      <c r="L3257" s="180">
        <f>VLOOKUP(D3257,Plan1!$B$2:$S$5570,12,)/1000</f>
        <v>5.5510000000000002</v>
      </c>
      <c r="M3257" s="180">
        <f>VLOOKUP(D3257,Plan1!$B$2:$S$5570,13,)/1000</f>
        <v>5.8559999999999999</v>
      </c>
      <c r="N3257" s="180">
        <f>VLOOKUP(D3257,Plan1!$B$2:$S$5570,14,)/1000</f>
        <v>6.3620000000000001</v>
      </c>
      <c r="O3257" s="180">
        <f>VLOOKUP(D3257,Plan1!$B$2:$S$5570,15,)/1000</f>
        <v>6.5949999999999998</v>
      </c>
      <c r="P3257" s="180">
        <f>VLOOKUP(D3257,Plan1!$B$2:$S$5570,16,)/1000</f>
        <v>6.2569999999999997</v>
      </c>
      <c r="Q3257" s="180">
        <f>VLOOKUP(D3257,Plan1!$B$2:$S$5570,17,)/1000</f>
        <v>5.9029999999999996</v>
      </c>
      <c r="R3257" s="180">
        <f>VLOOKUP(D3257,Plan1!$B$2:$S$5570,18,)/1000</f>
        <v>5.476</v>
      </c>
      <c r="S3257" s="180">
        <f>VLOOKUP(D3257,Plan1!$B$2:$S$5570,6,)/1000</f>
        <v>5.6429999999999998</v>
      </c>
    </row>
    <row r="3258" spans="1:19" x14ac:dyDescent="0.25">
      <c r="A3258" s="178">
        <v>17555</v>
      </c>
      <c r="B3258" s="178">
        <v>-165812</v>
      </c>
      <c r="C3258" s="178">
        <v>-498821</v>
      </c>
      <c r="D3258" s="178" t="s">
        <v>1154</v>
      </c>
      <c r="E3258" s="178" t="s">
        <v>167</v>
      </c>
      <c r="F3258" s="178" t="s">
        <v>1058</v>
      </c>
      <c r="G3258" s="180">
        <f>VLOOKUP(D3258,Plan1!$B$2:$S$5570,7,)/1000</f>
        <v>5.05</v>
      </c>
      <c r="H3258" s="180">
        <f>VLOOKUP(D3258,Plan1!$B$2:$S$5570,8,)/1000</f>
        <v>5.3689999999999998</v>
      </c>
      <c r="I3258" s="180">
        <f>VLOOKUP(D3258,Plan1!$B$2:$S$5570,9,)/1000</f>
        <v>5.3079999999999998</v>
      </c>
      <c r="J3258" s="180">
        <f>VLOOKUP(D3258,Plan1!$B$2:$S$5570,10,)/1000</f>
        <v>5.6920000000000002</v>
      </c>
      <c r="K3258" s="180">
        <f>VLOOKUP(D3258,Plan1!$B$2:$S$5570,11,)/1000</f>
        <v>5.5640000000000001</v>
      </c>
      <c r="L3258" s="180">
        <f>VLOOKUP(D3258,Plan1!$B$2:$S$5570,12,)/1000</f>
        <v>5.4779999999999998</v>
      </c>
      <c r="M3258" s="180">
        <f>VLOOKUP(D3258,Plan1!$B$2:$S$5570,13,)/1000</f>
        <v>5.6210000000000004</v>
      </c>
      <c r="N3258" s="180">
        <f>VLOOKUP(D3258,Plan1!$B$2:$S$5570,14,)/1000</f>
        <v>6.3789999999999996</v>
      </c>
      <c r="O3258" s="180">
        <f>VLOOKUP(D3258,Plan1!$B$2:$S$5570,15,)/1000</f>
        <v>5.7169999999999996</v>
      </c>
      <c r="P3258" s="180">
        <f>VLOOKUP(D3258,Plan1!$B$2:$S$5570,16,)/1000</f>
        <v>5.4169999999999998</v>
      </c>
      <c r="Q3258" s="180">
        <f>VLOOKUP(D3258,Plan1!$B$2:$S$5570,17,)/1000</f>
        <v>4.9690000000000003</v>
      </c>
      <c r="R3258" s="180">
        <f>VLOOKUP(D3258,Plan1!$B$2:$S$5570,18,)/1000</f>
        <v>5.0229999999999997</v>
      </c>
      <c r="S3258" s="180">
        <f>VLOOKUP(D3258,Plan1!$B$2:$S$5570,6,)/1000</f>
        <v>5.4649999999999999</v>
      </c>
    </row>
    <row r="3259" spans="1:19" x14ac:dyDescent="0.25">
      <c r="A3259" s="178">
        <v>33196</v>
      </c>
      <c r="B3259" s="178">
        <v>-103219</v>
      </c>
      <c r="C3259" s="178">
        <v>-365853</v>
      </c>
      <c r="D3259" s="178" t="s">
        <v>5355</v>
      </c>
      <c r="E3259" s="178" t="s">
        <v>167</v>
      </c>
      <c r="F3259" s="178" t="s">
        <v>5304</v>
      </c>
      <c r="G3259" s="180">
        <f>VLOOKUP(D3259,Plan1!$B$2:$S$5570,7,)/1000</f>
        <v>5.7130000000000001</v>
      </c>
      <c r="H3259" s="180">
        <f>VLOOKUP(D3259,Plan1!$B$2:$S$5570,8,)/1000</f>
        <v>5.734</v>
      </c>
      <c r="I3259" s="180">
        <f>VLOOKUP(D3259,Plan1!$B$2:$S$5570,9,)/1000</f>
        <v>5.9059999999999997</v>
      </c>
      <c r="J3259" s="180">
        <f>VLOOKUP(D3259,Plan1!$B$2:$S$5570,10,)/1000</f>
        <v>5.2679999999999998</v>
      </c>
      <c r="K3259" s="180">
        <f>VLOOKUP(D3259,Plan1!$B$2:$S$5570,11,)/1000</f>
        <v>4.6310000000000002</v>
      </c>
      <c r="L3259" s="180">
        <f>VLOOKUP(D3259,Plan1!$B$2:$S$5570,12,)/1000</f>
        <v>4.4260000000000002</v>
      </c>
      <c r="M3259" s="180">
        <f>VLOOKUP(D3259,Plan1!$B$2:$S$5570,13,)/1000</f>
        <v>4.4580000000000002</v>
      </c>
      <c r="N3259" s="180">
        <f>VLOOKUP(D3259,Plan1!$B$2:$S$5570,14,)/1000</f>
        <v>4.9870000000000001</v>
      </c>
      <c r="O3259" s="180">
        <f>VLOOKUP(D3259,Plan1!$B$2:$S$5570,15,)/1000</f>
        <v>5.5190000000000001</v>
      </c>
      <c r="P3259" s="180">
        <f>VLOOKUP(D3259,Plan1!$B$2:$S$5570,16,)/1000</f>
        <v>5.7069999999999999</v>
      </c>
      <c r="Q3259" s="180">
        <f>VLOOKUP(D3259,Plan1!$B$2:$S$5570,17,)/1000</f>
        <v>5.9390000000000001</v>
      </c>
      <c r="R3259" s="180">
        <f>VLOOKUP(D3259,Plan1!$B$2:$S$5570,18,)/1000</f>
        <v>5.8529999999999998</v>
      </c>
      <c r="S3259" s="180">
        <f>VLOOKUP(D3259,Plan1!$B$2:$S$5570,6,)/1000</f>
        <v>5.3449999999999998</v>
      </c>
    </row>
    <row r="3260" spans="1:19" x14ac:dyDescent="0.25">
      <c r="A3260" s="178">
        <v>9157</v>
      </c>
      <c r="B3260" s="178">
        <v>-212329</v>
      </c>
      <c r="C3260" s="178">
        <v>-452353</v>
      </c>
      <c r="D3260" s="178" t="s">
        <v>1908</v>
      </c>
      <c r="E3260" s="178" t="s">
        <v>167</v>
      </c>
      <c r="F3260" s="178" t="s">
        <v>1727</v>
      </c>
      <c r="G3260" s="180">
        <f>VLOOKUP(D3260,Plan1!$B$2:$S$5570,7,)/1000</f>
        <v>5.1150000000000002</v>
      </c>
      <c r="H3260" s="180">
        <f>VLOOKUP(D3260,Plan1!$B$2:$S$5570,8,)/1000</f>
        <v>5.5730000000000004</v>
      </c>
      <c r="I3260" s="180">
        <f>VLOOKUP(D3260,Plan1!$B$2:$S$5570,9,)/1000</f>
        <v>5.149</v>
      </c>
      <c r="J3260" s="180">
        <f>VLOOKUP(D3260,Plan1!$B$2:$S$5570,10,)/1000</f>
        <v>5.3639999999999999</v>
      </c>
      <c r="K3260" s="180">
        <f>VLOOKUP(D3260,Plan1!$B$2:$S$5570,11,)/1000</f>
        <v>4.9139999999999997</v>
      </c>
      <c r="L3260" s="180">
        <f>VLOOKUP(D3260,Plan1!$B$2:$S$5570,12,)/1000</f>
        <v>4.8099999999999996</v>
      </c>
      <c r="M3260" s="180">
        <f>VLOOKUP(D3260,Plan1!$B$2:$S$5570,13,)/1000</f>
        <v>5.08</v>
      </c>
      <c r="N3260" s="180">
        <f>VLOOKUP(D3260,Plan1!$B$2:$S$5570,14,)/1000</f>
        <v>5.867</v>
      </c>
      <c r="O3260" s="180">
        <f>VLOOKUP(D3260,Plan1!$B$2:$S$5570,15,)/1000</f>
        <v>5.5129999999999999</v>
      </c>
      <c r="P3260" s="180">
        <f>VLOOKUP(D3260,Plan1!$B$2:$S$5570,16,)/1000</f>
        <v>5.3419999999999996</v>
      </c>
      <c r="Q3260" s="180">
        <f>VLOOKUP(D3260,Plan1!$B$2:$S$5570,17,)/1000</f>
        <v>4.8869999999999996</v>
      </c>
      <c r="R3260" s="180">
        <f>VLOOKUP(D3260,Plan1!$B$2:$S$5570,18,)/1000</f>
        <v>5.0739999999999998</v>
      </c>
      <c r="S3260" s="180">
        <f>VLOOKUP(D3260,Plan1!$B$2:$S$5570,6,)/1000</f>
        <v>5.2240000000000002</v>
      </c>
    </row>
    <row r="3261" spans="1:19" x14ac:dyDescent="0.25">
      <c r="A3261" s="178">
        <v>17949</v>
      </c>
      <c r="B3261" s="178">
        <v>-164052</v>
      </c>
      <c r="C3261" s="178">
        <v>-492231</v>
      </c>
      <c r="D3261" s="178" t="s">
        <v>1174</v>
      </c>
      <c r="E3261" s="178" t="s">
        <v>167</v>
      </c>
      <c r="F3261" s="178" t="s">
        <v>1058</v>
      </c>
      <c r="G3261" s="180">
        <f>VLOOKUP(D3261,Plan1!$B$2:$S$5570,7,)/1000</f>
        <v>5.0609999999999999</v>
      </c>
      <c r="H3261" s="180">
        <f>VLOOKUP(D3261,Plan1!$B$2:$S$5570,8,)/1000</f>
        <v>5.2949999999999999</v>
      </c>
      <c r="I3261" s="180">
        <f>VLOOKUP(D3261,Plan1!$B$2:$S$5570,9,)/1000</f>
        <v>5.2279999999999998</v>
      </c>
      <c r="J3261" s="180">
        <f>VLOOKUP(D3261,Plan1!$B$2:$S$5570,10,)/1000</f>
        <v>5.593</v>
      </c>
      <c r="K3261" s="180">
        <f>VLOOKUP(D3261,Plan1!$B$2:$S$5570,11,)/1000</f>
        <v>5.6040000000000001</v>
      </c>
      <c r="L3261" s="180">
        <f>VLOOKUP(D3261,Plan1!$B$2:$S$5570,12,)/1000</f>
        <v>5.47</v>
      </c>
      <c r="M3261" s="180">
        <f>VLOOKUP(D3261,Plan1!$B$2:$S$5570,13,)/1000</f>
        <v>5.6890000000000001</v>
      </c>
      <c r="N3261" s="180">
        <f>VLOOKUP(D3261,Plan1!$B$2:$S$5570,14,)/1000</f>
        <v>6.4260000000000002</v>
      </c>
      <c r="O3261" s="180">
        <f>VLOOKUP(D3261,Plan1!$B$2:$S$5570,15,)/1000</f>
        <v>5.766</v>
      </c>
      <c r="P3261" s="180">
        <f>VLOOKUP(D3261,Plan1!$B$2:$S$5570,16,)/1000</f>
        <v>5.3959999999999999</v>
      </c>
      <c r="Q3261" s="180">
        <f>VLOOKUP(D3261,Plan1!$B$2:$S$5570,17,)/1000</f>
        <v>4.8949999999999996</v>
      </c>
      <c r="R3261" s="180">
        <f>VLOOKUP(D3261,Plan1!$B$2:$S$5570,18,)/1000</f>
        <v>4.9329999999999998</v>
      </c>
      <c r="S3261" s="180">
        <f>VLOOKUP(D3261,Plan1!$B$2:$S$5570,6,)/1000</f>
        <v>5.4459999999999997</v>
      </c>
    </row>
    <row r="3262" spans="1:19" x14ac:dyDescent="0.25">
      <c r="A3262" s="178">
        <v>9800</v>
      </c>
      <c r="B3262" s="178">
        <v>-20846</v>
      </c>
      <c r="C3262" s="178">
        <v>-496299</v>
      </c>
      <c r="D3262" s="178" t="s">
        <v>5208</v>
      </c>
      <c r="E3262" s="178" t="s">
        <v>167</v>
      </c>
      <c r="F3262" s="178" t="s">
        <v>4704</v>
      </c>
      <c r="G3262" s="180">
        <f>VLOOKUP(D3262,Plan1!$B$2:$S$5570,7,)/1000</f>
        <v>5.26</v>
      </c>
      <c r="H3262" s="180">
        <f>VLOOKUP(D3262,Plan1!$B$2:$S$5570,8,)/1000</f>
        <v>5.6040000000000001</v>
      </c>
      <c r="I3262" s="180">
        <f>VLOOKUP(D3262,Plan1!$B$2:$S$5570,9,)/1000</f>
        <v>5.4059999999999997</v>
      </c>
      <c r="J3262" s="180">
        <f>VLOOKUP(D3262,Plan1!$B$2:$S$5570,10,)/1000</f>
        <v>5.5190000000000001</v>
      </c>
      <c r="K3262" s="180">
        <f>VLOOKUP(D3262,Plan1!$B$2:$S$5570,11,)/1000</f>
        <v>5.0519999999999996</v>
      </c>
      <c r="L3262" s="180">
        <f>VLOOKUP(D3262,Plan1!$B$2:$S$5570,12,)/1000</f>
        <v>4.9029999999999996</v>
      </c>
      <c r="M3262" s="180">
        <f>VLOOKUP(D3262,Plan1!$B$2:$S$5570,13,)/1000</f>
        <v>5.1310000000000002</v>
      </c>
      <c r="N3262" s="180">
        <f>VLOOKUP(D3262,Plan1!$B$2:$S$5570,14,)/1000</f>
        <v>5.8840000000000003</v>
      </c>
      <c r="O3262" s="180">
        <f>VLOOKUP(D3262,Plan1!$B$2:$S$5570,15,)/1000</f>
        <v>5.4009999999999998</v>
      </c>
      <c r="P3262" s="180">
        <f>VLOOKUP(D3262,Plan1!$B$2:$S$5570,16,)/1000</f>
        <v>5.4889999999999999</v>
      </c>
      <c r="Q3262" s="180">
        <f>VLOOKUP(D3262,Plan1!$B$2:$S$5570,17,)/1000</f>
        <v>5.4589999999999996</v>
      </c>
      <c r="R3262" s="180">
        <f>VLOOKUP(D3262,Plan1!$B$2:$S$5570,18,)/1000</f>
        <v>5.4710000000000001</v>
      </c>
      <c r="S3262" s="180">
        <f>VLOOKUP(D3262,Plan1!$B$2:$S$5570,6,)/1000</f>
        <v>5.3819999999999997</v>
      </c>
    </row>
    <row r="3263" spans="1:19" x14ac:dyDescent="0.25">
      <c r="A3263" s="178">
        <v>61870</v>
      </c>
      <c r="B3263" s="178">
        <v>-22083</v>
      </c>
      <c r="C3263" s="178">
        <v>-567116</v>
      </c>
      <c r="D3263" s="178" t="s">
        <v>367</v>
      </c>
      <c r="E3263" s="178" t="s">
        <v>167</v>
      </c>
      <c r="F3263" s="178" t="s">
        <v>312</v>
      </c>
      <c r="G3263" s="180">
        <f>VLOOKUP(D3263,Plan1!$B$2:$S$5570,7,)/1000</f>
        <v>4.0949999999999998</v>
      </c>
      <c r="H3263" s="180">
        <f>VLOOKUP(D3263,Plan1!$B$2:$S$5570,8,)/1000</f>
        <v>4.1630000000000003</v>
      </c>
      <c r="I3263" s="180">
        <f>VLOOKUP(D3263,Plan1!$B$2:$S$5570,9,)/1000</f>
        <v>4.2089999999999996</v>
      </c>
      <c r="J3263" s="180">
        <f>VLOOKUP(D3263,Plan1!$B$2:$S$5570,10,)/1000</f>
        <v>4.1180000000000003</v>
      </c>
      <c r="K3263" s="180">
        <f>VLOOKUP(D3263,Plan1!$B$2:$S$5570,11,)/1000</f>
        <v>4.234</v>
      </c>
      <c r="L3263" s="180">
        <f>VLOOKUP(D3263,Plan1!$B$2:$S$5570,12,)/1000</f>
        <v>4.8250000000000002</v>
      </c>
      <c r="M3263" s="180">
        <f>VLOOKUP(D3263,Plan1!$B$2:$S$5570,13,)/1000</f>
        <v>4.8289999999999997</v>
      </c>
      <c r="N3263" s="180">
        <f>VLOOKUP(D3263,Plan1!$B$2:$S$5570,14,)/1000</f>
        <v>5.3819999999999997</v>
      </c>
      <c r="O3263" s="180">
        <f>VLOOKUP(D3263,Plan1!$B$2:$S$5570,15,)/1000</f>
        <v>5.2249999999999996</v>
      </c>
      <c r="P3263" s="180">
        <f>VLOOKUP(D3263,Plan1!$B$2:$S$5570,16,)/1000</f>
        <v>5.2619999999999996</v>
      </c>
      <c r="Q3263" s="180">
        <f>VLOOKUP(D3263,Plan1!$B$2:$S$5570,17,)/1000</f>
        <v>5.0110000000000001</v>
      </c>
      <c r="R3263" s="180">
        <f>VLOOKUP(D3263,Plan1!$B$2:$S$5570,18,)/1000</f>
        <v>4.4580000000000002</v>
      </c>
      <c r="S3263" s="180">
        <f>VLOOKUP(D3263,Plan1!$B$2:$S$5570,6,)/1000</f>
        <v>4.6509999999999998</v>
      </c>
    </row>
    <row r="3264" spans="1:19" x14ac:dyDescent="0.25">
      <c r="A3264" s="178">
        <v>9971</v>
      </c>
      <c r="B3264" s="178">
        <v>-20695</v>
      </c>
      <c r="C3264" s="178">
        <v>-50044</v>
      </c>
      <c r="D3264" s="178" t="s">
        <v>5217</v>
      </c>
      <c r="E3264" s="178" t="s">
        <v>167</v>
      </c>
      <c r="F3264" s="178" t="s">
        <v>4704</v>
      </c>
      <c r="G3264" s="180">
        <f>VLOOKUP(D3264,Plan1!$B$2:$S$5570,7,)/1000</f>
        <v>5.2779999999999996</v>
      </c>
      <c r="H3264" s="180">
        <f>VLOOKUP(D3264,Plan1!$B$2:$S$5570,8,)/1000</f>
        <v>5.6109999999999998</v>
      </c>
      <c r="I3264" s="180">
        <f>VLOOKUP(D3264,Plan1!$B$2:$S$5570,9,)/1000</f>
        <v>5.4160000000000004</v>
      </c>
      <c r="J3264" s="180">
        <f>VLOOKUP(D3264,Plan1!$B$2:$S$5570,10,)/1000</f>
        <v>5.5220000000000002</v>
      </c>
      <c r="K3264" s="180">
        <f>VLOOKUP(D3264,Plan1!$B$2:$S$5570,11,)/1000</f>
        <v>5.0119999999999996</v>
      </c>
      <c r="L3264" s="180">
        <f>VLOOKUP(D3264,Plan1!$B$2:$S$5570,12,)/1000</f>
        <v>4.9009999999999998</v>
      </c>
      <c r="M3264" s="180">
        <f>VLOOKUP(D3264,Plan1!$B$2:$S$5570,13,)/1000</f>
        <v>5.1210000000000004</v>
      </c>
      <c r="N3264" s="180">
        <f>VLOOKUP(D3264,Plan1!$B$2:$S$5570,14,)/1000</f>
        <v>5.8079999999999998</v>
      </c>
      <c r="O3264" s="180">
        <f>VLOOKUP(D3264,Plan1!$B$2:$S$5570,15,)/1000</f>
        <v>5.3319999999999999</v>
      </c>
      <c r="P3264" s="180">
        <f>VLOOKUP(D3264,Plan1!$B$2:$S$5570,16,)/1000</f>
        <v>5.48</v>
      </c>
      <c r="Q3264" s="180">
        <f>VLOOKUP(D3264,Plan1!$B$2:$S$5570,17,)/1000</f>
        <v>5.4240000000000004</v>
      </c>
      <c r="R3264" s="180">
        <f>VLOOKUP(D3264,Plan1!$B$2:$S$5570,18,)/1000</f>
        <v>5.4630000000000001</v>
      </c>
      <c r="S3264" s="180">
        <f>VLOOKUP(D3264,Plan1!$B$2:$S$5570,6,)/1000</f>
        <v>5.3639999999999999</v>
      </c>
    </row>
    <row r="3265" spans="1:19" x14ac:dyDescent="0.25">
      <c r="A3265" s="178">
        <v>2295</v>
      </c>
      <c r="B3265" s="178">
        <v>-285303</v>
      </c>
      <c r="C3265" s="178">
        <v>-524681</v>
      </c>
      <c r="D3265" s="178" t="s">
        <v>4190</v>
      </c>
      <c r="E3265" s="178" t="s">
        <v>167</v>
      </c>
      <c r="F3265" s="178" t="s">
        <v>3898</v>
      </c>
      <c r="G3265" s="180">
        <f>VLOOKUP(D3265,Plan1!$B$2:$S$5570,7,)/1000</f>
        <v>5.5330000000000004</v>
      </c>
      <c r="H3265" s="180">
        <f>VLOOKUP(D3265,Plan1!$B$2:$S$5570,8,)/1000</f>
        <v>5.6180000000000003</v>
      </c>
      <c r="I3265" s="180">
        <f>VLOOKUP(D3265,Plan1!$B$2:$S$5570,9,)/1000</f>
        <v>5.3570000000000002</v>
      </c>
      <c r="J3265" s="180">
        <f>VLOOKUP(D3265,Plan1!$B$2:$S$5570,10,)/1000</f>
        <v>4.8579999999999997</v>
      </c>
      <c r="K3265" s="180">
        <f>VLOOKUP(D3265,Plan1!$B$2:$S$5570,11,)/1000</f>
        <v>3.9820000000000002</v>
      </c>
      <c r="L3265" s="180">
        <f>VLOOKUP(D3265,Plan1!$B$2:$S$5570,12,)/1000</f>
        <v>3.4340000000000002</v>
      </c>
      <c r="M3265" s="180">
        <f>VLOOKUP(D3265,Plan1!$B$2:$S$5570,13,)/1000</f>
        <v>3.8220000000000001</v>
      </c>
      <c r="N3265" s="180">
        <f>VLOOKUP(D3265,Plan1!$B$2:$S$5570,14,)/1000</f>
        <v>4.5060000000000002</v>
      </c>
      <c r="O3265" s="180">
        <f>VLOOKUP(D3265,Plan1!$B$2:$S$5570,15,)/1000</f>
        <v>4.2519999999999998</v>
      </c>
      <c r="P3265" s="180">
        <f>VLOOKUP(D3265,Plan1!$B$2:$S$5570,16,)/1000</f>
        <v>4.952</v>
      </c>
      <c r="Q3265" s="180">
        <f>VLOOKUP(D3265,Plan1!$B$2:$S$5570,17,)/1000</f>
        <v>5.6079999999999997</v>
      </c>
      <c r="R3265" s="180">
        <f>VLOOKUP(D3265,Plan1!$B$2:$S$5570,18,)/1000</f>
        <v>5.681</v>
      </c>
      <c r="S3265" s="180">
        <f>VLOOKUP(D3265,Plan1!$B$2:$S$5570,6,)/1000</f>
        <v>4.8</v>
      </c>
    </row>
    <row r="3266" spans="1:19" x14ac:dyDescent="0.25">
      <c r="A3266" s="178">
        <v>24075</v>
      </c>
      <c r="B3266" s="178">
        <v>-136008</v>
      </c>
      <c r="C3266" s="178">
        <v>-391059</v>
      </c>
      <c r="D3266" s="178" t="s">
        <v>514</v>
      </c>
      <c r="E3266" s="178" t="s">
        <v>167</v>
      </c>
      <c r="F3266" s="178" t="s">
        <v>375</v>
      </c>
      <c r="G3266" s="180">
        <f>VLOOKUP(D3266,Plan1!$B$2:$S$5570,7,)/1000</f>
        <v>5.4969999999999999</v>
      </c>
      <c r="H3266" s="180">
        <f>VLOOKUP(D3266,Plan1!$B$2:$S$5570,8,)/1000</f>
        <v>5.5629999999999997</v>
      </c>
      <c r="I3266" s="180">
        <f>VLOOKUP(D3266,Plan1!$B$2:$S$5570,9,)/1000</f>
        <v>5.5750000000000002</v>
      </c>
      <c r="J3266" s="180">
        <f>VLOOKUP(D3266,Plan1!$B$2:$S$5570,10,)/1000</f>
        <v>4.8129999999999997</v>
      </c>
      <c r="K3266" s="180">
        <f>VLOOKUP(D3266,Plan1!$B$2:$S$5570,11,)/1000</f>
        <v>4.3449999999999998</v>
      </c>
      <c r="L3266" s="180">
        <f>VLOOKUP(D3266,Plan1!$B$2:$S$5570,12,)/1000</f>
        <v>4.0129999999999999</v>
      </c>
      <c r="M3266" s="180">
        <f>VLOOKUP(D3266,Plan1!$B$2:$S$5570,13,)/1000</f>
        <v>4.2409999999999997</v>
      </c>
      <c r="N3266" s="180">
        <f>VLOOKUP(D3266,Plan1!$B$2:$S$5570,14,)/1000</f>
        <v>4.625</v>
      </c>
      <c r="O3266" s="180">
        <f>VLOOKUP(D3266,Plan1!$B$2:$S$5570,15,)/1000</f>
        <v>5.0960000000000001</v>
      </c>
      <c r="P3266" s="180">
        <f>VLOOKUP(D3266,Plan1!$B$2:$S$5570,16,)/1000</f>
        <v>5</v>
      </c>
      <c r="Q3266" s="180">
        <f>VLOOKUP(D3266,Plan1!$B$2:$S$5570,17,)/1000</f>
        <v>5.1050000000000004</v>
      </c>
      <c r="R3266" s="180">
        <f>VLOOKUP(D3266,Plan1!$B$2:$S$5570,18,)/1000</f>
        <v>5.4589999999999996</v>
      </c>
      <c r="S3266" s="180">
        <f>VLOOKUP(D3266,Plan1!$B$2:$S$5570,6,)/1000</f>
        <v>4.944</v>
      </c>
    </row>
    <row r="3267" spans="1:19" x14ac:dyDescent="0.25">
      <c r="A3267" s="178">
        <v>6600</v>
      </c>
      <c r="B3267" s="178">
        <v>-228061</v>
      </c>
      <c r="C3267" s="178">
        <v>-434237</v>
      </c>
      <c r="D3267" s="178" t="s">
        <v>3677</v>
      </c>
      <c r="E3267" s="178" t="s">
        <v>167</v>
      </c>
      <c r="F3267" s="178" t="s">
        <v>3664</v>
      </c>
      <c r="G3267" s="180">
        <f>VLOOKUP(D3267,Plan1!$B$2:$S$5570,7,)/1000</f>
        <v>5.2560000000000002</v>
      </c>
      <c r="H3267" s="180">
        <f>VLOOKUP(D3267,Plan1!$B$2:$S$5570,8,)/1000</f>
        <v>5.7629999999999999</v>
      </c>
      <c r="I3267" s="180">
        <f>VLOOKUP(D3267,Plan1!$B$2:$S$5570,9,)/1000</f>
        <v>5.077</v>
      </c>
      <c r="J3267" s="180">
        <f>VLOOKUP(D3267,Plan1!$B$2:$S$5570,10,)/1000</f>
        <v>4.9290000000000003</v>
      </c>
      <c r="K3267" s="180">
        <f>VLOOKUP(D3267,Plan1!$B$2:$S$5570,11,)/1000</f>
        <v>4.4189999999999996</v>
      </c>
      <c r="L3267" s="180">
        <f>VLOOKUP(D3267,Plan1!$B$2:$S$5570,12,)/1000</f>
        <v>4.3090000000000002</v>
      </c>
      <c r="M3267" s="180">
        <f>VLOOKUP(D3267,Plan1!$B$2:$S$5570,13,)/1000</f>
        <v>4.1950000000000003</v>
      </c>
      <c r="N3267" s="180">
        <f>VLOOKUP(D3267,Plan1!$B$2:$S$5570,14,)/1000</f>
        <v>4.944</v>
      </c>
      <c r="O3267" s="180">
        <f>VLOOKUP(D3267,Plan1!$B$2:$S$5570,15,)/1000</f>
        <v>4.6539999999999999</v>
      </c>
      <c r="P3267" s="180">
        <f>VLOOKUP(D3267,Plan1!$B$2:$S$5570,16,)/1000</f>
        <v>4.7850000000000001</v>
      </c>
      <c r="Q3267" s="180">
        <f>VLOOKUP(D3267,Plan1!$B$2:$S$5570,17,)/1000</f>
        <v>4.5279999999999996</v>
      </c>
      <c r="R3267" s="180">
        <f>VLOOKUP(D3267,Plan1!$B$2:$S$5570,18,)/1000</f>
        <v>5.0129999999999999</v>
      </c>
      <c r="S3267" s="180">
        <f>VLOOKUP(D3267,Plan1!$B$2:$S$5570,6,)/1000</f>
        <v>4.8230000000000004</v>
      </c>
    </row>
    <row r="3268" spans="1:19" x14ac:dyDescent="0.25">
      <c r="A3268" s="178">
        <v>58226</v>
      </c>
      <c r="B3268" s="178">
        <v>-34676</v>
      </c>
      <c r="C3268" s="178">
        <v>-439115</v>
      </c>
      <c r="D3268" s="178" t="s">
        <v>1432</v>
      </c>
      <c r="E3268" s="178" t="s">
        <v>167</v>
      </c>
      <c r="F3268" s="178" t="s">
        <v>1298</v>
      </c>
      <c r="G3268" s="180">
        <f>VLOOKUP(D3268,Plan1!$B$2:$S$5570,7,)/1000</f>
        <v>4.6680000000000001</v>
      </c>
      <c r="H3268" s="180">
        <f>VLOOKUP(D3268,Plan1!$B$2:$S$5570,8,)/1000</f>
        <v>4.835</v>
      </c>
      <c r="I3268" s="180">
        <f>VLOOKUP(D3268,Plan1!$B$2:$S$5570,9,)/1000</f>
        <v>4.9960000000000004</v>
      </c>
      <c r="J3268" s="180">
        <f>VLOOKUP(D3268,Plan1!$B$2:$S$5570,10,)/1000</f>
        <v>4.8949999999999996</v>
      </c>
      <c r="K3268" s="180">
        <f>VLOOKUP(D3268,Plan1!$B$2:$S$5570,11,)/1000</f>
        <v>5.0750000000000002</v>
      </c>
      <c r="L3268" s="180">
        <f>VLOOKUP(D3268,Plan1!$B$2:$S$5570,12,)/1000</f>
        <v>5.2640000000000002</v>
      </c>
      <c r="M3268" s="180">
        <f>VLOOKUP(D3268,Plan1!$B$2:$S$5570,13,)/1000</f>
        <v>5.4470000000000001</v>
      </c>
      <c r="N3268" s="180">
        <f>VLOOKUP(D3268,Plan1!$B$2:$S$5570,14,)/1000</f>
        <v>5.9909999999999997</v>
      </c>
      <c r="O3268" s="180">
        <f>VLOOKUP(D3268,Plan1!$B$2:$S$5570,15,)/1000</f>
        <v>6.2770000000000001</v>
      </c>
      <c r="P3268" s="180">
        <f>VLOOKUP(D3268,Plan1!$B$2:$S$5570,16,)/1000</f>
        <v>5.9859999999999998</v>
      </c>
      <c r="Q3268" s="180">
        <f>VLOOKUP(D3268,Plan1!$B$2:$S$5570,17,)/1000</f>
        <v>5.4809999999999999</v>
      </c>
      <c r="R3268" s="180">
        <f>VLOOKUP(D3268,Plan1!$B$2:$S$5570,18,)/1000</f>
        <v>5.0510000000000002</v>
      </c>
      <c r="S3268" s="180">
        <f>VLOOKUP(D3268,Plan1!$B$2:$S$5570,6,)/1000</f>
        <v>5.3310000000000004</v>
      </c>
    </row>
    <row r="3269" spans="1:19" x14ac:dyDescent="0.25">
      <c r="A3269" s="178">
        <v>20379</v>
      </c>
      <c r="B3269" s="178">
        <v>-1532</v>
      </c>
      <c r="C3269" s="178">
        <v>-417556</v>
      </c>
      <c r="D3269" s="178" t="s">
        <v>2553</v>
      </c>
      <c r="E3269" s="178" t="s">
        <v>167</v>
      </c>
      <c r="F3269" s="178" t="s">
        <v>1727</v>
      </c>
      <c r="G3269" s="180">
        <f>VLOOKUP(D3269,Plan1!$B$2:$S$5570,7,)/1000</f>
        <v>5.5670000000000002</v>
      </c>
      <c r="H3269" s="180">
        <f>VLOOKUP(D3269,Plan1!$B$2:$S$5570,8,)/1000</f>
        <v>5.8689999999999998</v>
      </c>
      <c r="I3269" s="180">
        <f>VLOOKUP(D3269,Plan1!$B$2:$S$5570,9,)/1000</f>
        <v>5.5039999999999996</v>
      </c>
      <c r="J3269" s="180">
        <f>VLOOKUP(D3269,Plan1!$B$2:$S$5570,10,)/1000</f>
        <v>5.0289999999999999</v>
      </c>
      <c r="K3269" s="180">
        <f>VLOOKUP(D3269,Plan1!$B$2:$S$5570,11,)/1000</f>
        <v>4.5750000000000002</v>
      </c>
      <c r="L3269" s="180">
        <f>VLOOKUP(D3269,Plan1!$B$2:$S$5570,12,)/1000</f>
        <v>4.2930000000000001</v>
      </c>
      <c r="M3269" s="180">
        <f>VLOOKUP(D3269,Plan1!$B$2:$S$5570,13,)/1000</f>
        <v>4.5780000000000003</v>
      </c>
      <c r="N3269" s="180">
        <f>VLOOKUP(D3269,Plan1!$B$2:$S$5570,14,)/1000</f>
        <v>5.17</v>
      </c>
      <c r="O3269" s="180">
        <f>VLOOKUP(D3269,Plan1!$B$2:$S$5570,15,)/1000</f>
        <v>5.8230000000000004</v>
      </c>
      <c r="P3269" s="180">
        <f>VLOOKUP(D3269,Plan1!$B$2:$S$5570,16,)/1000</f>
        <v>5.5650000000000004</v>
      </c>
      <c r="Q3269" s="180">
        <f>VLOOKUP(D3269,Plan1!$B$2:$S$5570,17,)/1000</f>
        <v>5.0449999999999999</v>
      </c>
      <c r="R3269" s="180">
        <f>VLOOKUP(D3269,Plan1!$B$2:$S$5570,18,)/1000</f>
        <v>5.5389999999999997</v>
      </c>
      <c r="S3269" s="180">
        <f>VLOOKUP(D3269,Plan1!$B$2:$S$5570,6,)/1000</f>
        <v>5.2130000000000001</v>
      </c>
    </row>
    <row r="3270" spans="1:19" x14ac:dyDescent="0.25">
      <c r="A3270" s="178">
        <v>9051</v>
      </c>
      <c r="B3270" s="178">
        <v>-211581</v>
      </c>
      <c r="C3270" s="178">
        <v>-558283</v>
      </c>
      <c r="D3270" s="178" t="s">
        <v>1692</v>
      </c>
      <c r="E3270" s="178" t="s">
        <v>167</v>
      </c>
      <c r="F3270" s="178" t="s">
        <v>1651</v>
      </c>
      <c r="G3270" s="180">
        <f>VLOOKUP(D3270,Plan1!$B$2:$S$5570,7,)/1000</f>
        <v>5.282</v>
      </c>
      <c r="H3270" s="180">
        <f>VLOOKUP(D3270,Plan1!$B$2:$S$5570,8,)/1000</f>
        <v>5.4809999999999999</v>
      </c>
      <c r="I3270" s="180">
        <f>VLOOKUP(D3270,Plan1!$B$2:$S$5570,9,)/1000</f>
        <v>5.6020000000000003</v>
      </c>
      <c r="J3270" s="180">
        <f>VLOOKUP(D3270,Plan1!$B$2:$S$5570,10,)/1000</f>
        <v>5.3570000000000002</v>
      </c>
      <c r="K3270" s="180">
        <f>VLOOKUP(D3270,Plan1!$B$2:$S$5570,11,)/1000</f>
        <v>4.625</v>
      </c>
      <c r="L3270" s="180">
        <f>VLOOKUP(D3270,Plan1!$B$2:$S$5570,12,)/1000</f>
        <v>4.4379999999999997</v>
      </c>
      <c r="M3270" s="180">
        <f>VLOOKUP(D3270,Plan1!$B$2:$S$5570,13,)/1000</f>
        <v>4.5609999999999999</v>
      </c>
      <c r="N3270" s="180">
        <f>VLOOKUP(D3270,Plan1!$B$2:$S$5570,14,)/1000</f>
        <v>5.3579999999999997</v>
      </c>
      <c r="O3270" s="180">
        <f>VLOOKUP(D3270,Plan1!$B$2:$S$5570,15,)/1000</f>
        <v>5.1159999999999997</v>
      </c>
      <c r="P3270" s="180">
        <f>VLOOKUP(D3270,Plan1!$B$2:$S$5570,16,)/1000</f>
        <v>5.3470000000000004</v>
      </c>
      <c r="Q3270" s="180">
        <f>VLOOKUP(D3270,Plan1!$B$2:$S$5570,17,)/1000</f>
        <v>5.4790000000000001</v>
      </c>
      <c r="R3270" s="180">
        <f>VLOOKUP(D3270,Plan1!$B$2:$S$5570,18,)/1000</f>
        <v>5.5620000000000003</v>
      </c>
      <c r="S3270" s="180">
        <f>VLOOKUP(D3270,Plan1!$B$2:$S$5570,6,)/1000</f>
        <v>5.1840000000000002</v>
      </c>
    </row>
    <row r="3271" spans="1:19" x14ac:dyDescent="0.25">
      <c r="A3271" s="178">
        <v>9626</v>
      </c>
      <c r="B3271" s="178">
        <v>-20913</v>
      </c>
      <c r="C3271" s="178">
        <v>-497779</v>
      </c>
      <c r="D3271" s="178" t="s">
        <v>5194</v>
      </c>
      <c r="E3271" s="178" t="s">
        <v>167</v>
      </c>
      <c r="F3271" s="178" t="s">
        <v>4704</v>
      </c>
      <c r="G3271" s="180">
        <f>VLOOKUP(D3271,Plan1!$B$2:$S$5570,7,)/1000</f>
        <v>5.2690000000000001</v>
      </c>
      <c r="H3271" s="180">
        <f>VLOOKUP(D3271,Plan1!$B$2:$S$5570,8,)/1000</f>
        <v>5.6260000000000003</v>
      </c>
      <c r="I3271" s="180">
        <f>VLOOKUP(D3271,Plan1!$B$2:$S$5570,9,)/1000</f>
        <v>5.4450000000000003</v>
      </c>
      <c r="J3271" s="180">
        <f>VLOOKUP(D3271,Plan1!$B$2:$S$5570,10,)/1000</f>
        <v>5.516</v>
      </c>
      <c r="K3271" s="180">
        <f>VLOOKUP(D3271,Plan1!$B$2:$S$5570,11,)/1000</f>
        <v>4.9930000000000003</v>
      </c>
      <c r="L3271" s="180">
        <f>VLOOKUP(D3271,Plan1!$B$2:$S$5570,12,)/1000</f>
        <v>4.883</v>
      </c>
      <c r="M3271" s="180">
        <f>VLOOKUP(D3271,Plan1!$B$2:$S$5570,13,)/1000</f>
        <v>5.1109999999999998</v>
      </c>
      <c r="N3271" s="180">
        <f>VLOOKUP(D3271,Plan1!$B$2:$S$5570,14,)/1000</f>
        <v>5.8630000000000004</v>
      </c>
      <c r="O3271" s="180">
        <f>VLOOKUP(D3271,Plan1!$B$2:$S$5570,15,)/1000</f>
        <v>5.4089999999999998</v>
      </c>
      <c r="P3271" s="180">
        <f>VLOOKUP(D3271,Plan1!$B$2:$S$5570,16,)/1000</f>
        <v>5.468</v>
      </c>
      <c r="Q3271" s="180">
        <f>VLOOKUP(D3271,Plan1!$B$2:$S$5570,17,)/1000</f>
        <v>5.4390000000000001</v>
      </c>
      <c r="R3271" s="180">
        <f>VLOOKUP(D3271,Plan1!$B$2:$S$5570,18,)/1000</f>
        <v>5.4610000000000003</v>
      </c>
      <c r="S3271" s="180">
        <f>VLOOKUP(D3271,Plan1!$B$2:$S$5570,6,)/1000</f>
        <v>5.3739999999999997</v>
      </c>
    </row>
    <row r="3272" spans="1:19" x14ac:dyDescent="0.25">
      <c r="A3272" s="178">
        <v>22028</v>
      </c>
      <c r="B3272" s="178">
        <v>-144666</v>
      </c>
      <c r="C3272" s="178">
        <v>-484603</v>
      </c>
      <c r="D3272" s="178" t="s">
        <v>1259</v>
      </c>
      <c r="E3272" s="178" t="s">
        <v>167</v>
      </c>
      <c r="F3272" s="178" t="s">
        <v>1058</v>
      </c>
      <c r="G3272" s="180">
        <f>VLOOKUP(D3272,Plan1!$B$2:$S$5570,7,)/1000</f>
        <v>5.0119999999999996</v>
      </c>
      <c r="H3272" s="180">
        <f>VLOOKUP(D3272,Plan1!$B$2:$S$5570,8,)/1000</f>
        <v>5.375</v>
      </c>
      <c r="I3272" s="180">
        <f>VLOOKUP(D3272,Plan1!$B$2:$S$5570,9,)/1000</f>
        <v>5.2119999999999997</v>
      </c>
      <c r="J3272" s="180">
        <f>VLOOKUP(D3272,Plan1!$B$2:$S$5570,10,)/1000</f>
        <v>5.6660000000000004</v>
      </c>
      <c r="K3272" s="180">
        <f>VLOOKUP(D3272,Plan1!$B$2:$S$5570,11,)/1000</f>
        <v>5.6879999999999997</v>
      </c>
      <c r="L3272" s="180">
        <f>VLOOKUP(D3272,Plan1!$B$2:$S$5570,12,)/1000</f>
        <v>5.4569999999999999</v>
      </c>
      <c r="M3272" s="180">
        <f>VLOOKUP(D3272,Plan1!$B$2:$S$5570,13,)/1000</f>
        <v>5.8449999999999998</v>
      </c>
      <c r="N3272" s="180">
        <f>VLOOKUP(D3272,Plan1!$B$2:$S$5570,14,)/1000</f>
        <v>6.5289999999999999</v>
      </c>
      <c r="O3272" s="180">
        <f>VLOOKUP(D3272,Plan1!$B$2:$S$5570,15,)/1000</f>
        <v>5.8819999999999997</v>
      </c>
      <c r="P3272" s="180">
        <f>VLOOKUP(D3272,Plan1!$B$2:$S$5570,16,)/1000</f>
        <v>5.5060000000000002</v>
      </c>
      <c r="Q3272" s="180">
        <f>VLOOKUP(D3272,Plan1!$B$2:$S$5570,17,)/1000</f>
        <v>4.7770000000000001</v>
      </c>
      <c r="R3272" s="180">
        <f>VLOOKUP(D3272,Plan1!$B$2:$S$5570,18,)/1000</f>
        <v>4.9290000000000003</v>
      </c>
      <c r="S3272" s="180">
        <f>VLOOKUP(D3272,Plan1!$B$2:$S$5570,6,)/1000</f>
        <v>5.49</v>
      </c>
    </row>
    <row r="3273" spans="1:19" x14ac:dyDescent="0.25">
      <c r="A3273" s="178">
        <v>49162</v>
      </c>
      <c r="B3273" s="178">
        <v>-60886</v>
      </c>
      <c r="C3273" s="178">
        <v>-35209</v>
      </c>
      <c r="D3273" s="178" t="s">
        <v>3827</v>
      </c>
      <c r="E3273" s="178" t="s">
        <v>167</v>
      </c>
      <c r="F3273" s="178" t="s">
        <v>3752</v>
      </c>
      <c r="G3273" s="180">
        <f>VLOOKUP(D3273,Plan1!$B$2:$S$5570,7,)/1000</f>
        <v>5.7720000000000002</v>
      </c>
      <c r="H3273" s="180">
        <f>VLOOKUP(D3273,Plan1!$B$2:$S$5570,8,)/1000</f>
        <v>6.0289999999999999</v>
      </c>
      <c r="I3273" s="180">
        <f>VLOOKUP(D3273,Plan1!$B$2:$S$5570,9,)/1000</f>
        <v>6.1219999999999999</v>
      </c>
      <c r="J3273" s="180">
        <f>VLOOKUP(D3273,Plan1!$B$2:$S$5570,10,)/1000</f>
        <v>5.6859999999999999</v>
      </c>
      <c r="K3273" s="180">
        <f>VLOOKUP(D3273,Plan1!$B$2:$S$5570,11,)/1000</f>
        <v>5.2619999999999996</v>
      </c>
      <c r="L3273" s="180">
        <f>VLOOKUP(D3273,Plan1!$B$2:$S$5570,12,)/1000</f>
        <v>4.7690000000000001</v>
      </c>
      <c r="M3273" s="180">
        <f>VLOOKUP(D3273,Plan1!$B$2:$S$5570,13,)/1000</f>
        <v>4.875</v>
      </c>
      <c r="N3273" s="180">
        <f>VLOOKUP(D3273,Plan1!$B$2:$S$5570,14,)/1000</f>
        <v>5.6109999999999998</v>
      </c>
      <c r="O3273" s="180">
        <f>VLOOKUP(D3273,Plan1!$B$2:$S$5570,15,)/1000</f>
        <v>5.9649999999999999</v>
      </c>
      <c r="P3273" s="180">
        <f>VLOOKUP(D3273,Plan1!$B$2:$S$5570,16,)/1000</f>
        <v>6.0830000000000002</v>
      </c>
      <c r="Q3273" s="180">
        <f>VLOOKUP(D3273,Plan1!$B$2:$S$5570,17,)/1000</f>
        <v>6.1310000000000002</v>
      </c>
      <c r="R3273" s="180">
        <f>VLOOKUP(D3273,Plan1!$B$2:$S$5570,18,)/1000</f>
        <v>5.8170000000000002</v>
      </c>
      <c r="S3273" s="180">
        <f>VLOOKUP(D3273,Plan1!$B$2:$S$5570,6,)/1000</f>
        <v>5.6769999999999996</v>
      </c>
    </row>
    <row r="3274" spans="1:19" x14ac:dyDescent="0.25">
      <c r="A3274" s="178">
        <v>6465</v>
      </c>
      <c r="B3274" s="178">
        <v>-228837</v>
      </c>
      <c r="C3274" s="178">
        <v>-431037</v>
      </c>
      <c r="D3274" s="178" t="s">
        <v>3670</v>
      </c>
      <c r="E3274" s="178" t="s">
        <v>167</v>
      </c>
      <c r="F3274" s="178" t="s">
        <v>3664</v>
      </c>
      <c r="G3274" s="180">
        <f>VLOOKUP(D3274,Plan1!$B$2:$S$5570,7,)/1000</f>
        <v>5.5410000000000004</v>
      </c>
      <c r="H3274" s="180">
        <f>VLOOKUP(D3274,Plan1!$B$2:$S$5570,8,)/1000</f>
        <v>6.0439999999999996</v>
      </c>
      <c r="I3274" s="180">
        <f>VLOOKUP(D3274,Plan1!$B$2:$S$5570,9,)/1000</f>
        <v>5.359</v>
      </c>
      <c r="J3274" s="180">
        <f>VLOOKUP(D3274,Plan1!$B$2:$S$5570,10,)/1000</f>
        <v>5.0970000000000004</v>
      </c>
      <c r="K3274" s="180">
        <f>VLOOKUP(D3274,Plan1!$B$2:$S$5570,11,)/1000</f>
        <v>4.4409999999999998</v>
      </c>
      <c r="L3274" s="180">
        <f>VLOOKUP(D3274,Plan1!$B$2:$S$5570,12,)/1000</f>
        <v>4.32</v>
      </c>
      <c r="M3274" s="180">
        <f>VLOOKUP(D3274,Plan1!$B$2:$S$5570,13,)/1000</f>
        <v>4.2190000000000003</v>
      </c>
      <c r="N3274" s="180">
        <f>VLOOKUP(D3274,Plan1!$B$2:$S$5570,14,)/1000</f>
        <v>5.0060000000000002</v>
      </c>
      <c r="O3274" s="180">
        <f>VLOOKUP(D3274,Plan1!$B$2:$S$5570,15,)/1000</f>
        <v>4.72</v>
      </c>
      <c r="P3274" s="180">
        <f>VLOOKUP(D3274,Plan1!$B$2:$S$5570,16,)/1000</f>
        <v>4.9720000000000004</v>
      </c>
      <c r="Q3274" s="180">
        <f>VLOOKUP(D3274,Plan1!$B$2:$S$5570,17,)/1000</f>
        <v>4.7759999999999998</v>
      </c>
      <c r="R3274" s="180">
        <f>VLOOKUP(D3274,Plan1!$B$2:$S$5570,18,)/1000</f>
        <v>5.3369999999999997</v>
      </c>
      <c r="S3274" s="180">
        <f>VLOOKUP(D3274,Plan1!$B$2:$S$5570,6,)/1000</f>
        <v>4.9859999999999998</v>
      </c>
    </row>
    <row r="3275" spans="1:19" x14ac:dyDescent="0.25">
      <c r="A3275" s="178">
        <v>21521</v>
      </c>
      <c r="B3275" s="178">
        <v>-147196</v>
      </c>
      <c r="C3275" s="178">
        <v>-563288</v>
      </c>
      <c r="D3275" s="178" t="s">
        <v>1568</v>
      </c>
      <c r="E3275" s="178" t="s">
        <v>167</v>
      </c>
      <c r="F3275" s="178" t="s">
        <v>1511</v>
      </c>
      <c r="G3275" s="180">
        <f>VLOOKUP(D3275,Plan1!$B$2:$S$5570,7,)/1000</f>
        <v>4.806</v>
      </c>
      <c r="H3275" s="180">
        <f>VLOOKUP(D3275,Plan1!$B$2:$S$5570,8,)/1000</f>
        <v>4.9829999999999997</v>
      </c>
      <c r="I3275" s="180">
        <f>VLOOKUP(D3275,Plan1!$B$2:$S$5570,9,)/1000</f>
        <v>5.0869999999999997</v>
      </c>
      <c r="J3275" s="180">
        <f>VLOOKUP(D3275,Plan1!$B$2:$S$5570,10,)/1000</f>
        <v>5.1760000000000002</v>
      </c>
      <c r="K3275" s="180">
        <f>VLOOKUP(D3275,Plan1!$B$2:$S$5570,11,)/1000</f>
        <v>5.085</v>
      </c>
      <c r="L3275" s="180">
        <f>VLOOKUP(D3275,Plan1!$B$2:$S$5570,12,)/1000</f>
        <v>5.2249999999999996</v>
      </c>
      <c r="M3275" s="180">
        <f>VLOOKUP(D3275,Plan1!$B$2:$S$5570,13,)/1000</f>
        <v>5.4139999999999997</v>
      </c>
      <c r="N3275" s="180">
        <f>VLOOKUP(D3275,Plan1!$B$2:$S$5570,14,)/1000</f>
        <v>6.0119999999999996</v>
      </c>
      <c r="O3275" s="180">
        <f>VLOOKUP(D3275,Plan1!$B$2:$S$5570,15,)/1000</f>
        <v>5.34</v>
      </c>
      <c r="P3275" s="180">
        <f>VLOOKUP(D3275,Plan1!$B$2:$S$5570,16,)/1000</f>
        <v>5.085</v>
      </c>
      <c r="Q3275" s="180">
        <f>VLOOKUP(D3275,Plan1!$B$2:$S$5570,17,)/1000</f>
        <v>5.0579999999999998</v>
      </c>
      <c r="R3275" s="180">
        <f>VLOOKUP(D3275,Plan1!$B$2:$S$5570,18,)/1000</f>
        <v>5.0339999999999998</v>
      </c>
      <c r="S3275" s="180">
        <f>VLOOKUP(D3275,Plan1!$B$2:$S$5570,6,)/1000</f>
        <v>5.1920000000000002</v>
      </c>
    </row>
    <row r="3276" spans="1:19" x14ac:dyDescent="0.25">
      <c r="A3276" s="178">
        <v>3042</v>
      </c>
      <c r="B3276" s="178">
        <v>-273694</v>
      </c>
      <c r="C3276" s="178">
        <v>-52776</v>
      </c>
      <c r="D3276" s="178" t="s">
        <v>4356</v>
      </c>
      <c r="E3276" s="178" t="s">
        <v>167</v>
      </c>
      <c r="F3276" s="178" t="s">
        <v>3898</v>
      </c>
      <c r="G3276" s="180">
        <f>VLOOKUP(D3276,Plan1!$B$2:$S$5570,7,)/1000</f>
        <v>5.5469999999999997</v>
      </c>
      <c r="H3276" s="180">
        <f>VLOOKUP(D3276,Plan1!$B$2:$S$5570,8,)/1000</f>
        <v>5.5570000000000004</v>
      </c>
      <c r="I3276" s="180">
        <f>VLOOKUP(D3276,Plan1!$B$2:$S$5570,9,)/1000</f>
        <v>5.4470000000000001</v>
      </c>
      <c r="J3276" s="180">
        <f>VLOOKUP(D3276,Plan1!$B$2:$S$5570,10,)/1000</f>
        <v>4.91</v>
      </c>
      <c r="K3276" s="180">
        <f>VLOOKUP(D3276,Plan1!$B$2:$S$5570,11,)/1000</f>
        <v>4.085</v>
      </c>
      <c r="L3276" s="180">
        <f>VLOOKUP(D3276,Plan1!$B$2:$S$5570,12,)/1000</f>
        <v>3.62</v>
      </c>
      <c r="M3276" s="180">
        <f>VLOOKUP(D3276,Plan1!$B$2:$S$5570,13,)/1000</f>
        <v>3.931</v>
      </c>
      <c r="N3276" s="180">
        <f>VLOOKUP(D3276,Plan1!$B$2:$S$5570,14,)/1000</f>
        <v>4.7110000000000003</v>
      </c>
      <c r="O3276" s="180">
        <f>VLOOKUP(D3276,Plan1!$B$2:$S$5570,15,)/1000</f>
        <v>4.42</v>
      </c>
      <c r="P3276" s="180">
        <f>VLOOKUP(D3276,Plan1!$B$2:$S$5570,16,)/1000</f>
        <v>5.0449999999999999</v>
      </c>
      <c r="Q3276" s="180">
        <f>VLOOKUP(D3276,Plan1!$B$2:$S$5570,17,)/1000</f>
        <v>5.5259999999999998</v>
      </c>
      <c r="R3276" s="180">
        <f>VLOOKUP(D3276,Plan1!$B$2:$S$5570,18,)/1000</f>
        <v>5.6189999999999998</v>
      </c>
      <c r="S3276" s="180">
        <f>VLOOKUP(D3276,Plan1!$B$2:$S$5570,6,)/1000</f>
        <v>4.8680000000000003</v>
      </c>
    </row>
    <row r="3277" spans="1:19" x14ac:dyDescent="0.25">
      <c r="A3277" s="178">
        <v>31554</v>
      </c>
      <c r="B3277" s="178">
        <v>-108262</v>
      </c>
      <c r="C3277" s="178">
        <v>-394301</v>
      </c>
      <c r="D3277" s="178" t="s">
        <v>745</v>
      </c>
      <c r="E3277" s="178" t="s">
        <v>167</v>
      </c>
      <c r="F3277" s="178" t="s">
        <v>375</v>
      </c>
      <c r="G3277" s="180">
        <f>VLOOKUP(D3277,Plan1!$B$2:$S$5570,7,)/1000</f>
        <v>5.76</v>
      </c>
      <c r="H3277" s="180">
        <f>VLOOKUP(D3277,Plan1!$B$2:$S$5570,8,)/1000</f>
        <v>5.78</v>
      </c>
      <c r="I3277" s="180">
        <f>VLOOKUP(D3277,Plan1!$B$2:$S$5570,9,)/1000</f>
        <v>5.86</v>
      </c>
      <c r="J3277" s="180">
        <f>VLOOKUP(D3277,Plan1!$B$2:$S$5570,10,)/1000</f>
        <v>5.1479999999999997</v>
      </c>
      <c r="K3277" s="180">
        <f>VLOOKUP(D3277,Plan1!$B$2:$S$5570,11,)/1000</f>
        <v>4.4630000000000001</v>
      </c>
      <c r="L3277" s="180">
        <f>VLOOKUP(D3277,Plan1!$B$2:$S$5570,12,)/1000</f>
        <v>4.2069999999999999</v>
      </c>
      <c r="M3277" s="180">
        <f>VLOOKUP(D3277,Plan1!$B$2:$S$5570,13,)/1000</f>
        <v>4.3609999999999998</v>
      </c>
      <c r="N3277" s="180">
        <f>VLOOKUP(D3277,Plan1!$B$2:$S$5570,14,)/1000</f>
        <v>4.8769999999999998</v>
      </c>
      <c r="O3277" s="180">
        <f>VLOOKUP(D3277,Plan1!$B$2:$S$5570,15,)/1000</f>
        <v>5.6529999999999996</v>
      </c>
      <c r="P3277" s="180">
        <f>VLOOKUP(D3277,Plan1!$B$2:$S$5570,16,)/1000</f>
        <v>5.5590000000000002</v>
      </c>
      <c r="Q3277" s="180">
        <f>VLOOKUP(D3277,Plan1!$B$2:$S$5570,17,)/1000</f>
        <v>5.7140000000000004</v>
      </c>
      <c r="R3277" s="180">
        <f>VLOOKUP(D3277,Plan1!$B$2:$S$5570,18,)/1000</f>
        <v>5.7009999999999996</v>
      </c>
      <c r="S3277" s="180">
        <f>VLOOKUP(D3277,Plan1!$B$2:$S$5570,6,)/1000</f>
        <v>5.2569999999999997</v>
      </c>
    </row>
    <row r="3278" spans="1:19" x14ac:dyDescent="0.25">
      <c r="A3278" s="178">
        <v>71998</v>
      </c>
      <c r="B3278" s="178">
        <v>38821</v>
      </c>
      <c r="C3278" s="178">
        <v>-596317</v>
      </c>
      <c r="D3278" s="178" t="s">
        <v>4430</v>
      </c>
      <c r="E3278" s="178" t="s">
        <v>167</v>
      </c>
      <c r="F3278" s="178" t="s">
        <v>4422</v>
      </c>
      <c r="G3278" s="180">
        <f>VLOOKUP(D3278,Plan1!$B$2:$S$5570,7,)/1000</f>
        <v>4.8630000000000004</v>
      </c>
      <c r="H3278" s="180">
        <f>VLOOKUP(D3278,Plan1!$B$2:$S$5570,8,)/1000</f>
        <v>4.97</v>
      </c>
      <c r="I3278" s="180">
        <f>VLOOKUP(D3278,Plan1!$B$2:$S$5570,9,)/1000</f>
        <v>5.1719999999999997</v>
      </c>
      <c r="J3278" s="180">
        <f>VLOOKUP(D3278,Plan1!$B$2:$S$5570,10,)/1000</f>
        <v>5.03</v>
      </c>
      <c r="K3278" s="180">
        <f>VLOOKUP(D3278,Plan1!$B$2:$S$5570,11,)/1000</f>
        <v>4.7</v>
      </c>
      <c r="L3278" s="180">
        <f>VLOOKUP(D3278,Plan1!$B$2:$S$5570,12,)/1000</f>
        <v>4.8289999999999997</v>
      </c>
      <c r="M3278" s="180">
        <f>VLOOKUP(D3278,Plan1!$B$2:$S$5570,13,)/1000</f>
        <v>4.9249999999999998</v>
      </c>
      <c r="N3278" s="180">
        <f>VLOOKUP(D3278,Plan1!$B$2:$S$5570,14,)/1000</f>
        <v>5.3959999999999999</v>
      </c>
      <c r="O3278" s="180">
        <f>VLOOKUP(D3278,Plan1!$B$2:$S$5570,15,)/1000</f>
        <v>5.7830000000000004</v>
      </c>
      <c r="P3278" s="180">
        <f>VLOOKUP(D3278,Plan1!$B$2:$S$5570,16,)/1000</f>
        <v>5.4930000000000003</v>
      </c>
      <c r="Q3278" s="180">
        <f>VLOOKUP(D3278,Plan1!$B$2:$S$5570,17,)/1000</f>
        <v>5.2839999999999998</v>
      </c>
      <c r="R3278" s="180">
        <f>VLOOKUP(D3278,Plan1!$B$2:$S$5570,18,)/1000</f>
        <v>4.891</v>
      </c>
      <c r="S3278" s="180">
        <f>VLOOKUP(D3278,Plan1!$B$2:$S$5570,6,)/1000</f>
        <v>5.1109999999999998</v>
      </c>
    </row>
    <row r="3279" spans="1:19" x14ac:dyDescent="0.25">
      <c r="A3279" s="178">
        <v>21944</v>
      </c>
      <c r="B3279" s="178">
        <v>-144537</v>
      </c>
      <c r="C3279" s="178">
        <v>-568023</v>
      </c>
      <c r="D3279" s="178" t="s">
        <v>1575</v>
      </c>
      <c r="E3279" s="178" t="s">
        <v>167</v>
      </c>
      <c r="F3279" s="178" t="s">
        <v>1511</v>
      </c>
      <c r="G3279" s="180">
        <f>VLOOKUP(D3279,Plan1!$B$2:$S$5570,7,)/1000</f>
        <v>4.8769999999999998</v>
      </c>
      <c r="H3279" s="180">
        <f>VLOOKUP(D3279,Plan1!$B$2:$S$5570,8,)/1000</f>
        <v>5.0119999999999996</v>
      </c>
      <c r="I3279" s="180">
        <f>VLOOKUP(D3279,Plan1!$B$2:$S$5570,9,)/1000</f>
        <v>5.0170000000000003</v>
      </c>
      <c r="J3279" s="180">
        <f>VLOOKUP(D3279,Plan1!$B$2:$S$5570,10,)/1000</f>
        <v>5.173</v>
      </c>
      <c r="K3279" s="180">
        <f>VLOOKUP(D3279,Plan1!$B$2:$S$5570,11,)/1000</f>
        <v>5.0750000000000002</v>
      </c>
      <c r="L3279" s="180">
        <f>VLOOKUP(D3279,Plan1!$B$2:$S$5570,12,)/1000</f>
        <v>5.1890000000000001</v>
      </c>
      <c r="M3279" s="180">
        <f>VLOOKUP(D3279,Plan1!$B$2:$S$5570,13,)/1000</f>
        <v>5.3259999999999996</v>
      </c>
      <c r="N3279" s="180">
        <f>VLOOKUP(D3279,Plan1!$B$2:$S$5570,14,)/1000</f>
        <v>5.8840000000000003</v>
      </c>
      <c r="O3279" s="180">
        <f>VLOOKUP(D3279,Plan1!$B$2:$S$5570,15,)/1000</f>
        <v>5.2590000000000003</v>
      </c>
      <c r="P3279" s="180">
        <f>VLOOKUP(D3279,Plan1!$B$2:$S$5570,16,)/1000</f>
        <v>5.1050000000000004</v>
      </c>
      <c r="Q3279" s="180">
        <f>VLOOKUP(D3279,Plan1!$B$2:$S$5570,17,)/1000</f>
        <v>4.9960000000000004</v>
      </c>
      <c r="R3279" s="180">
        <f>VLOOKUP(D3279,Plan1!$B$2:$S$5570,18,)/1000</f>
        <v>4.9409999999999998</v>
      </c>
      <c r="S3279" s="180">
        <f>VLOOKUP(D3279,Plan1!$B$2:$S$5570,6,)/1000</f>
        <v>5.1550000000000002</v>
      </c>
    </row>
    <row r="3280" spans="1:19" x14ac:dyDescent="0.25">
      <c r="A3280" s="178">
        <v>32858</v>
      </c>
      <c r="B3280" s="178">
        <v>-103975</v>
      </c>
      <c r="C3280" s="178">
        <v>-374518</v>
      </c>
      <c r="D3280" s="178" t="s">
        <v>5344</v>
      </c>
      <c r="E3280" s="178" t="s">
        <v>167</v>
      </c>
      <c r="F3280" s="178" t="s">
        <v>5304</v>
      </c>
      <c r="G3280" s="180">
        <f>VLOOKUP(D3280,Plan1!$B$2:$S$5570,7,)/1000</f>
        <v>5.681</v>
      </c>
      <c r="H3280" s="180">
        <f>VLOOKUP(D3280,Plan1!$B$2:$S$5570,8,)/1000</f>
        <v>5.7</v>
      </c>
      <c r="I3280" s="180">
        <f>VLOOKUP(D3280,Plan1!$B$2:$S$5570,9,)/1000</f>
        <v>5.774</v>
      </c>
      <c r="J3280" s="180">
        <f>VLOOKUP(D3280,Plan1!$B$2:$S$5570,10,)/1000</f>
        <v>5.3019999999999996</v>
      </c>
      <c r="K3280" s="180">
        <f>VLOOKUP(D3280,Plan1!$B$2:$S$5570,11,)/1000</f>
        <v>4.601</v>
      </c>
      <c r="L3280" s="180">
        <f>VLOOKUP(D3280,Plan1!$B$2:$S$5570,12,)/1000</f>
        <v>4.3620000000000001</v>
      </c>
      <c r="M3280" s="180">
        <f>VLOOKUP(D3280,Plan1!$B$2:$S$5570,13,)/1000</f>
        <v>4.45</v>
      </c>
      <c r="N3280" s="180">
        <f>VLOOKUP(D3280,Plan1!$B$2:$S$5570,14,)/1000</f>
        <v>4.9669999999999996</v>
      </c>
      <c r="O3280" s="180">
        <f>VLOOKUP(D3280,Plan1!$B$2:$S$5570,15,)/1000</f>
        <v>5.5279999999999996</v>
      </c>
      <c r="P3280" s="180">
        <f>VLOOKUP(D3280,Plan1!$B$2:$S$5570,16,)/1000</f>
        <v>5.5309999999999997</v>
      </c>
      <c r="Q3280" s="180">
        <f>VLOOKUP(D3280,Plan1!$B$2:$S$5570,17,)/1000</f>
        <v>5.782</v>
      </c>
      <c r="R3280" s="180">
        <f>VLOOKUP(D3280,Plan1!$B$2:$S$5570,18,)/1000</f>
        <v>5.7380000000000004</v>
      </c>
      <c r="S3280" s="180">
        <f>VLOOKUP(D3280,Plan1!$B$2:$S$5570,6,)/1000</f>
        <v>5.2850000000000001</v>
      </c>
    </row>
    <row r="3281" spans="1:19" x14ac:dyDescent="0.25">
      <c r="A3281" s="178">
        <v>33517</v>
      </c>
      <c r="B3281" s="178">
        <v>-102162</v>
      </c>
      <c r="C3281" s="178">
        <v>-374214</v>
      </c>
      <c r="D3281" s="178" t="s">
        <v>5356</v>
      </c>
      <c r="E3281" s="178" t="s">
        <v>167</v>
      </c>
      <c r="F3281" s="178" t="s">
        <v>5304</v>
      </c>
      <c r="G3281" s="180">
        <f>VLOOKUP(D3281,Plan1!$B$2:$S$5570,7,)/1000</f>
        <v>5.7480000000000002</v>
      </c>
      <c r="H3281" s="180">
        <f>VLOOKUP(D3281,Plan1!$B$2:$S$5570,8,)/1000</f>
        <v>5.7069999999999999</v>
      </c>
      <c r="I3281" s="180">
        <f>VLOOKUP(D3281,Plan1!$B$2:$S$5570,9,)/1000</f>
        <v>5.7649999999999997</v>
      </c>
      <c r="J3281" s="180">
        <f>VLOOKUP(D3281,Plan1!$B$2:$S$5570,10,)/1000</f>
        <v>5.32</v>
      </c>
      <c r="K3281" s="180">
        <f>VLOOKUP(D3281,Plan1!$B$2:$S$5570,11,)/1000</f>
        <v>4.63</v>
      </c>
      <c r="L3281" s="180">
        <f>VLOOKUP(D3281,Plan1!$B$2:$S$5570,12,)/1000</f>
        <v>4.383</v>
      </c>
      <c r="M3281" s="180">
        <f>VLOOKUP(D3281,Plan1!$B$2:$S$5570,13,)/1000</f>
        <v>4.548</v>
      </c>
      <c r="N3281" s="180">
        <f>VLOOKUP(D3281,Plan1!$B$2:$S$5570,14,)/1000</f>
        <v>5.0540000000000003</v>
      </c>
      <c r="O3281" s="180">
        <f>VLOOKUP(D3281,Plan1!$B$2:$S$5570,15,)/1000</f>
        <v>5.6139999999999999</v>
      </c>
      <c r="P3281" s="180">
        <f>VLOOKUP(D3281,Plan1!$B$2:$S$5570,16,)/1000</f>
        <v>5.56</v>
      </c>
      <c r="Q3281" s="180">
        <f>VLOOKUP(D3281,Plan1!$B$2:$S$5570,17,)/1000</f>
        <v>5.907</v>
      </c>
      <c r="R3281" s="180">
        <f>VLOOKUP(D3281,Plan1!$B$2:$S$5570,18,)/1000</f>
        <v>5.7409999999999997</v>
      </c>
      <c r="S3281" s="180">
        <f>VLOOKUP(D3281,Plan1!$B$2:$S$5570,6,)/1000</f>
        <v>5.3310000000000004</v>
      </c>
    </row>
    <row r="3282" spans="1:19" x14ac:dyDescent="0.25">
      <c r="A3282" s="178">
        <v>32536</v>
      </c>
      <c r="B3282" s="178">
        <v>-104911</v>
      </c>
      <c r="C3282" s="178">
        <v>-371966</v>
      </c>
      <c r="D3282" s="178" t="s">
        <v>5342</v>
      </c>
      <c r="E3282" s="178" t="s">
        <v>167</v>
      </c>
      <c r="F3282" s="178" t="s">
        <v>5304</v>
      </c>
      <c r="G3282" s="180">
        <f>VLOOKUP(D3282,Plan1!$B$2:$S$5570,7,)/1000</f>
        <v>5.806</v>
      </c>
      <c r="H3282" s="180">
        <f>VLOOKUP(D3282,Plan1!$B$2:$S$5570,8,)/1000</f>
        <v>5.7190000000000003</v>
      </c>
      <c r="I3282" s="180">
        <f>VLOOKUP(D3282,Plan1!$B$2:$S$5570,9,)/1000</f>
        <v>5.8049999999999997</v>
      </c>
      <c r="J3282" s="180">
        <f>VLOOKUP(D3282,Plan1!$B$2:$S$5570,10,)/1000</f>
        <v>5.2960000000000003</v>
      </c>
      <c r="K3282" s="180">
        <f>VLOOKUP(D3282,Plan1!$B$2:$S$5570,11,)/1000</f>
        <v>4.5590000000000002</v>
      </c>
      <c r="L3282" s="180">
        <f>VLOOKUP(D3282,Plan1!$B$2:$S$5570,12,)/1000</f>
        <v>4.3559999999999999</v>
      </c>
      <c r="M3282" s="180">
        <f>VLOOKUP(D3282,Plan1!$B$2:$S$5570,13,)/1000</f>
        <v>4.4009999999999998</v>
      </c>
      <c r="N3282" s="180">
        <f>VLOOKUP(D3282,Plan1!$B$2:$S$5570,14,)/1000</f>
        <v>4.8609999999999998</v>
      </c>
      <c r="O3282" s="180">
        <f>VLOOKUP(D3282,Plan1!$B$2:$S$5570,15,)/1000</f>
        <v>5.468</v>
      </c>
      <c r="P3282" s="180">
        <f>VLOOKUP(D3282,Plan1!$B$2:$S$5570,16,)/1000</f>
        <v>5.5449999999999999</v>
      </c>
      <c r="Q3282" s="180">
        <f>VLOOKUP(D3282,Plan1!$B$2:$S$5570,17,)/1000</f>
        <v>5.7949999999999999</v>
      </c>
      <c r="R3282" s="180">
        <f>VLOOKUP(D3282,Plan1!$B$2:$S$5570,18,)/1000</f>
        <v>5.7510000000000003</v>
      </c>
      <c r="S3282" s="180">
        <f>VLOOKUP(D3282,Plan1!$B$2:$S$5570,6,)/1000</f>
        <v>5.28</v>
      </c>
    </row>
    <row r="3283" spans="1:19" x14ac:dyDescent="0.25">
      <c r="A3283" s="178">
        <v>6379</v>
      </c>
      <c r="B3283" s="178">
        <v>-229134</v>
      </c>
      <c r="C3283" s="178">
        <v>-517982</v>
      </c>
      <c r="D3283" s="178" t="s">
        <v>3261</v>
      </c>
      <c r="E3283" s="178" t="s">
        <v>167</v>
      </c>
      <c r="F3283" s="178" t="s">
        <v>2912</v>
      </c>
      <c r="G3283" s="180">
        <f>VLOOKUP(D3283,Plan1!$B$2:$S$5570,7,)/1000</f>
        <v>5.3570000000000002</v>
      </c>
      <c r="H3283" s="180">
        <f>VLOOKUP(D3283,Plan1!$B$2:$S$5570,8,)/1000</f>
        <v>5.694</v>
      </c>
      <c r="I3283" s="180">
        <f>VLOOKUP(D3283,Plan1!$B$2:$S$5570,9,)/1000</f>
        <v>5.6920000000000002</v>
      </c>
      <c r="J3283" s="180">
        <f>VLOOKUP(D3283,Plan1!$B$2:$S$5570,10,)/1000</f>
        <v>5.4320000000000004</v>
      </c>
      <c r="K3283" s="180">
        <f>VLOOKUP(D3283,Plan1!$B$2:$S$5570,11,)/1000</f>
        <v>4.657</v>
      </c>
      <c r="L3283" s="180">
        <f>VLOOKUP(D3283,Plan1!$B$2:$S$5570,12,)/1000</f>
        <v>4.492</v>
      </c>
      <c r="M3283" s="180">
        <f>VLOOKUP(D3283,Plan1!$B$2:$S$5570,13,)/1000</f>
        <v>4.6470000000000002</v>
      </c>
      <c r="N3283" s="180">
        <f>VLOOKUP(D3283,Plan1!$B$2:$S$5570,14,)/1000</f>
        <v>5.4980000000000002</v>
      </c>
      <c r="O3283" s="180">
        <f>VLOOKUP(D3283,Plan1!$B$2:$S$5570,15,)/1000</f>
        <v>5.1550000000000002</v>
      </c>
      <c r="P3283" s="180">
        <f>VLOOKUP(D3283,Plan1!$B$2:$S$5570,16,)/1000</f>
        <v>5.3890000000000002</v>
      </c>
      <c r="Q3283" s="180">
        <f>VLOOKUP(D3283,Plan1!$B$2:$S$5570,17,)/1000</f>
        <v>5.6230000000000002</v>
      </c>
      <c r="R3283" s="180">
        <f>VLOOKUP(D3283,Plan1!$B$2:$S$5570,18,)/1000</f>
        <v>5.6449999999999996</v>
      </c>
      <c r="S3283" s="180">
        <f>VLOOKUP(D3283,Plan1!$B$2:$S$5570,6,)/1000</f>
        <v>5.2729999999999997</v>
      </c>
    </row>
    <row r="3284" spans="1:19" x14ac:dyDescent="0.25">
      <c r="A3284" s="178">
        <v>33853</v>
      </c>
      <c r="B3284" s="178">
        <v>-100788</v>
      </c>
      <c r="C3284" s="178">
        <v>-370575</v>
      </c>
      <c r="D3284" s="178" t="s">
        <v>5361</v>
      </c>
      <c r="E3284" s="178" t="s">
        <v>167</v>
      </c>
      <c r="F3284" s="178" t="s">
        <v>5304</v>
      </c>
      <c r="G3284" s="180">
        <f>VLOOKUP(D3284,Plan1!$B$2:$S$5570,7,)/1000</f>
        <v>5.8170000000000002</v>
      </c>
      <c r="H3284" s="180">
        <f>VLOOKUP(D3284,Plan1!$B$2:$S$5570,8,)/1000</f>
        <v>5.7009999999999996</v>
      </c>
      <c r="I3284" s="180">
        <f>VLOOKUP(D3284,Plan1!$B$2:$S$5570,9,)/1000</f>
        <v>5.8810000000000002</v>
      </c>
      <c r="J3284" s="180">
        <f>VLOOKUP(D3284,Plan1!$B$2:$S$5570,10,)/1000</f>
        <v>5.375</v>
      </c>
      <c r="K3284" s="180">
        <f>VLOOKUP(D3284,Plan1!$B$2:$S$5570,11,)/1000</f>
        <v>4.6609999999999996</v>
      </c>
      <c r="L3284" s="180">
        <f>VLOOKUP(D3284,Plan1!$B$2:$S$5570,12,)/1000</f>
        <v>4.4669999999999996</v>
      </c>
      <c r="M3284" s="180">
        <f>VLOOKUP(D3284,Plan1!$B$2:$S$5570,13,)/1000</f>
        <v>4.5</v>
      </c>
      <c r="N3284" s="180">
        <f>VLOOKUP(D3284,Plan1!$B$2:$S$5570,14,)/1000</f>
        <v>5.03</v>
      </c>
      <c r="O3284" s="180">
        <f>VLOOKUP(D3284,Plan1!$B$2:$S$5570,15,)/1000</f>
        <v>5.6470000000000002</v>
      </c>
      <c r="P3284" s="180">
        <f>VLOOKUP(D3284,Plan1!$B$2:$S$5570,16,)/1000</f>
        <v>5.6859999999999999</v>
      </c>
      <c r="Q3284" s="180">
        <f>VLOOKUP(D3284,Plan1!$B$2:$S$5570,17,)/1000</f>
        <v>5.9459999999999997</v>
      </c>
      <c r="R3284" s="180">
        <f>VLOOKUP(D3284,Plan1!$B$2:$S$5570,18,)/1000</f>
        <v>5.81</v>
      </c>
      <c r="S3284" s="180">
        <f>VLOOKUP(D3284,Plan1!$B$2:$S$5570,6,)/1000</f>
        <v>5.3769999999999998</v>
      </c>
    </row>
    <row r="3285" spans="1:19" x14ac:dyDescent="0.25">
      <c r="A3285" s="178">
        <v>54672</v>
      </c>
      <c r="B3285" s="178">
        <v>-46306</v>
      </c>
      <c r="C3285" s="178">
        <v>-421733</v>
      </c>
      <c r="D3285" s="178" t="s">
        <v>3625</v>
      </c>
      <c r="E3285" s="178" t="s">
        <v>167</v>
      </c>
      <c r="F3285" s="178" t="s">
        <v>3448</v>
      </c>
      <c r="G3285" s="180">
        <f>VLOOKUP(D3285,Plan1!$B$2:$S$5570,7,)/1000</f>
        <v>5.07</v>
      </c>
      <c r="H3285" s="180">
        <f>VLOOKUP(D3285,Plan1!$B$2:$S$5570,8,)/1000</f>
        <v>5.1760000000000002</v>
      </c>
      <c r="I3285" s="180">
        <f>VLOOKUP(D3285,Plan1!$B$2:$S$5570,9,)/1000</f>
        <v>5.2930000000000001</v>
      </c>
      <c r="J3285" s="180">
        <f>VLOOKUP(D3285,Plan1!$B$2:$S$5570,10,)/1000</f>
        <v>5.18</v>
      </c>
      <c r="K3285" s="180">
        <f>VLOOKUP(D3285,Plan1!$B$2:$S$5570,11,)/1000</f>
        <v>5.2839999999999998</v>
      </c>
      <c r="L3285" s="180">
        <f>VLOOKUP(D3285,Plan1!$B$2:$S$5570,12,)/1000</f>
        <v>5.5469999999999997</v>
      </c>
      <c r="M3285" s="180">
        <f>VLOOKUP(D3285,Plan1!$B$2:$S$5570,13,)/1000</f>
        <v>5.7350000000000003</v>
      </c>
      <c r="N3285" s="180">
        <f>VLOOKUP(D3285,Plan1!$B$2:$S$5570,14,)/1000</f>
        <v>6.19</v>
      </c>
      <c r="O3285" s="180">
        <f>VLOOKUP(D3285,Plan1!$B$2:$S$5570,15,)/1000</f>
        <v>6.4470000000000001</v>
      </c>
      <c r="P3285" s="180">
        <f>VLOOKUP(D3285,Plan1!$B$2:$S$5570,16,)/1000</f>
        <v>6.2789999999999999</v>
      </c>
      <c r="Q3285" s="180">
        <f>VLOOKUP(D3285,Plan1!$B$2:$S$5570,17,)/1000</f>
        <v>6.0259999999999998</v>
      </c>
      <c r="R3285" s="180">
        <f>VLOOKUP(D3285,Plan1!$B$2:$S$5570,18,)/1000</f>
        <v>5.508</v>
      </c>
      <c r="S3285" s="180">
        <f>VLOOKUP(D3285,Plan1!$B$2:$S$5570,6,)/1000</f>
        <v>5.6440000000000001</v>
      </c>
    </row>
    <row r="3286" spans="1:19" x14ac:dyDescent="0.25">
      <c r="A3286" s="178">
        <v>19159</v>
      </c>
      <c r="B3286" s="178">
        <v>-157725</v>
      </c>
      <c r="C3286" s="178">
        <v>-563437</v>
      </c>
      <c r="D3286" s="178" t="s">
        <v>1535</v>
      </c>
      <c r="E3286" s="178" t="s">
        <v>167</v>
      </c>
      <c r="F3286" s="178" t="s">
        <v>1511</v>
      </c>
      <c r="G3286" s="180">
        <f>VLOOKUP(D3286,Plan1!$B$2:$S$5570,7,)/1000</f>
        <v>5.0369999999999999</v>
      </c>
      <c r="H3286" s="180">
        <f>VLOOKUP(D3286,Plan1!$B$2:$S$5570,8,)/1000</f>
        <v>5.1890000000000001</v>
      </c>
      <c r="I3286" s="180">
        <f>VLOOKUP(D3286,Plan1!$B$2:$S$5570,9,)/1000</f>
        <v>5.2380000000000004</v>
      </c>
      <c r="J3286" s="180">
        <f>VLOOKUP(D3286,Plan1!$B$2:$S$5570,10,)/1000</f>
        <v>5.3319999999999999</v>
      </c>
      <c r="K3286" s="180">
        <f>VLOOKUP(D3286,Plan1!$B$2:$S$5570,11,)/1000</f>
        <v>5.0030000000000001</v>
      </c>
      <c r="L3286" s="180">
        <f>VLOOKUP(D3286,Plan1!$B$2:$S$5570,12,)/1000</f>
        <v>5.1449999999999996</v>
      </c>
      <c r="M3286" s="180">
        <f>VLOOKUP(D3286,Plan1!$B$2:$S$5570,13,)/1000</f>
        <v>5.2530000000000001</v>
      </c>
      <c r="N3286" s="180">
        <f>VLOOKUP(D3286,Plan1!$B$2:$S$5570,14,)/1000</f>
        <v>5.9649999999999999</v>
      </c>
      <c r="O3286" s="180">
        <f>VLOOKUP(D3286,Plan1!$B$2:$S$5570,15,)/1000</f>
        <v>5.2850000000000001</v>
      </c>
      <c r="P3286" s="180">
        <f>VLOOKUP(D3286,Plan1!$B$2:$S$5570,16,)/1000</f>
        <v>5.0839999999999996</v>
      </c>
      <c r="Q3286" s="180">
        <f>VLOOKUP(D3286,Plan1!$B$2:$S$5570,17,)/1000</f>
        <v>5.1630000000000003</v>
      </c>
      <c r="R3286" s="180">
        <f>VLOOKUP(D3286,Plan1!$B$2:$S$5570,18,)/1000</f>
        <v>5.1630000000000003</v>
      </c>
      <c r="S3286" s="180">
        <f>VLOOKUP(D3286,Plan1!$B$2:$S$5570,6,)/1000</f>
        <v>5.2380000000000004</v>
      </c>
    </row>
    <row r="3287" spans="1:19" x14ac:dyDescent="0.25">
      <c r="A3287" s="178">
        <v>31266</v>
      </c>
      <c r="B3287" s="178">
        <v>-108537</v>
      </c>
      <c r="C3287" s="178">
        <v>-371284</v>
      </c>
      <c r="D3287" s="178" t="s">
        <v>5320</v>
      </c>
      <c r="E3287" s="178" t="s">
        <v>167</v>
      </c>
      <c r="F3287" s="178" t="s">
        <v>5304</v>
      </c>
      <c r="G3287" s="180">
        <f>VLOOKUP(D3287,Plan1!$B$2:$S$5570,7,)/1000</f>
        <v>5.9080000000000004</v>
      </c>
      <c r="H3287" s="180">
        <f>VLOOKUP(D3287,Plan1!$B$2:$S$5570,8,)/1000</f>
        <v>6.0359999999999996</v>
      </c>
      <c r="I3287" s="180">
        <f>VLOOKUP(D3287,Plan1!$B$2:$S$5570,9,)/1000</f>
        <v>6.085</v>
      </c>
      <c r="J3287" s="180">
        <f>VLOOKUP(D3287,Plan1!$B$2:$S$5570,10,)/1000</f>
        <v>5.3029999999999999</v>
      </c>
      <c r="K3287" s="180">
        <f>VLOOKUP(D3287,Plan1!$B$2:$S$5570,11,)/1000</f>
        <v>4.6710000000000003</v>
      </c>
      <c r="L3287" s="180">
        <f>VLOOKUP(D3287,Plan1!$B$2:$S$5570,12,)/1000</f>
        <v>4.3579999999999997</v>
      </c>
      <c r="M3287" s="180">
        <f>VLOOKUP(D3287,Plan1!$B$2:$S$5570,13,)/1000</f>
        <v>4.4089999999999998</v>
      </c>
      <c r="N3287" s="180">
        <f>VLOOKUP(D3287,Plan1!$B$2:$S$5570,14,)/1000</f>
        <v>4.9429999999999996</v>
      </c>
      <c r="O3287" s="180">
        <f>VLOOKUP(D3287,Plan1!$B$2:$S$5570,15,)/1000</f>
        <v>5.5209999999999999</v>
      </c>
      <c r="P3287" s="180">
        <f>VLOOKUP(D3287,Plan1!$B$2:$S$5570,16,)/1000</f>
        <v>5.78</v>
      </c>
      <c r="Q3287" s="180">
        <f>VLOOKUP(D3287,Plan1!$B$2:$S$5570,17,)/1000</f>
        <v>5.9889999999999999</v>
      </c>
      <c r="R3287" s="180">
        <f>VLOOKUP(D3287,Plan1!$B$2:$S$5570,18,)/1000</f>
        <v>5.9809999999999999</v>
      </c>
      <c r="S3287" s="180">
        <f>VLOOKUP(D3287,Plan1!$B$2:$S$5570,6,)/1000</f>
        <v>5.415</v>
      </c>
    </row>
    <row r="3288" spans="1:19" x14ac:dyDescent="0.25">
      <c r="A3288" s="178">
        <v>56660</v>
      </c>
      <c r="B3288" s="178">
        <v>-39818</v>
      </c>
      <c r="C3288" s="178">
        <v>-426208</v>
      </c>
      <c r="D3288" s="178" t="s">
        <v>3639</v>
      </c>
      <c r="E3288" s="178" t="s">
        <v>167</v>
      </c>
      <c r="F3288" s="178" t="s">
        <v>3448</v>
      </c>
      <c r="G3288" s="180">
        <f>VLOOKUP(D3288,Plan1!$B$2:$S$5570,7,)/1000</f>
        <v>5.1379999999999999</v>
      </c>
      <c r="H3288" s="180">
        <f>VLOOKUP(D3288,Plan1!$B$2:$S$5570,8,)/1000</f>
        <v>5.2409999999999997</v>
      </c>
      <c r="I3288" s="180">
        <f>VLOOKUP(D3288,Plan1!$B$2:$S$5570,9,)/1000</f>
        <v>5.306</v>
      </c>
      <c r="J3288" s="180">
        <f>VLOOKUP(D3288,Plan1!$B$2:$S$5570,10,)/1000</f>
        <v>5.0990000000000002</v>
      </c>
      <c r="K3288" s="180">
        <f>VLOOKUP(D3288,Plan1!$B$2:$S$5570,11,)/1000</f>
        <v>5.1989999999999998</v>
      </c>
      <c r="L3288" s="180">
        <f>VLOOKUP(D3288,Plan1!$B$2:$S$5570,12,)/1000</f>
        <v>5.46</v>
      </c>
      <c r="M3288" s="180">
        <f>VLOOKUP(D3288,Plan1!$B$2:$S$5570,13,)/1000</f>
        <v>5.7750000000000004</v>
      </c>
      <c r="N3288" s="180">
        <f>VLOOKUP(D3288,Plan1!$B$2:$S$5570,14,)/1000</f>
        <v>6.1989999999999998</v>
      </c>
      <c r="O3288" s="180">
        <f>VLOOKUP(D3288,Plan1!$B$2:$S$5570,15,)/1000</f>
        <v>6.4320000000000004</v>
      </c>
      <c r="P3288" s="180">
        <f>VLOOKUP(D3288,Plan1!$B$2:$S$5570,16,)/1000</f>
        <v>6.3710000000000004</v>
      </c>
      <c r="Q3288" s="180">
        <f>VLOOKUP(D3288,Plan1!$B$2:$S$5570,17,)/1000</f>
        <v>6.0090000000000003</v>
      </c>
      <c r="R3288" s="180">
        <f>VLOOKUP(D3288,Plan1!$B$2:$S$5570,18,)/1000</f>
        <v>5.5149999999999997</v>
      </c>
      <c r="S3288" s="180">
        <f>VLOOKUP(D3288,Plan1!$B$2:$S$5570,6,)/1000</f>
        <v>5.6449999999999996</v>
      </c>
    </row>
    <row r="3289" spans="1:19" x14ac:dyDescent="0.25">
      <c r="A3289" s="178">
        <v>9456</v>
      </c>
      <c r="B3289" s="178">
        <v>-210161</v>
      </c>
      <c r="C3289" s="178">
        <v>-494991</v>
      </c>
      <c r="D3289" s="178" t="s">
        <v>5179</v>
      </c>
      <c r="E3289" s="178" t="s">
        <v>167</v>
      </c>
      <c r="F3289" s="178" t="s">
        <v>4704</v>
      </c>
      <c r="G3289" s="180">
        <f>VLOOKUP(D3289,Plan1!$B$2:$S$5570,7,)/1000</f>
        <v>5.2030000000000003</v>
      </c>
      <c r="H3289" s="180">
        <f>VLOOKUP(D3289,Plan1!$B$2:$S$5570,8,)/1000</f>
        <v>5.6369999999999996</v>
      </c>
      <c r="I3289" s="180">
        <f>VLOOKUP(D3289,Plan1!$B$2:$S$5570,9,)/1000</f>
        <v>5.399</v>
      </c>
      <c r="J3289" s="180">
        <f>VLOOKUP(D3289,Plan1!$B$2:$S$5570,10,)/1000</f>
        <v>5.4930000000000003</v>
      </c>
      <c r="K3289" s="180">
        <f>VLOOKUP(D3289,Plan1!$B$2:$S$5570,11,)/1000</f>
        <v>4.9770000000000003</v>
      </c>
      <c r="L3289" s="180">
        <f>VLOOKUP(D3289,Plan1!$B$2:$S$5570,12,)/1000</f>
        <v>4.8760000000000003</v>
      </c>
      <c r="M3289" s="180">
        <f>VLOOKUP(D3289,Plan1!$B$2:$S$5570,13,)/1000</f>
        <v>5.1239999999999997</v>
      </c>
      <c r="N3289" s="180">
        <f>VLOOKUP(D3289,Plan1!$B$2:$S$5570,14,)/1000</f>
        <v>5.827</v>
      </c>
      <c r="O3289" s="180">
        <f>VLOOKUP(D3289,Plan1!$B$2:$S$5570,15,)/1000</f>
        <v>5.4130000000000003</v>
      </c>
      <c r="P3289" s="180">
        <f>VLOOKUP(D3289,Plan1!$B$2:$S$5570,16,)/1000</f>
        <v>5.4569999999999999</v>
      </c>
      <c r="Q3289" s="180">
        <f>VLOOKUP(D3289,Plan1!$B$2:$S$5570,17,)/1000</f>
        <v>5.4160000000000004</v>
      </c>
      <c r="R3289" s="180">
        <f>VLOOKUP(D3289,Plan1!$B$2:$S$5570,18,)/1000</f>
        <v>5.4619999999999997</v>
      </c>
      <c r="S3289" s="180">
        <f>VLOOKUP(D3289,Plan1!$B$2:$S$5570,6,)/1000</f>
        <v>5.3570000000000002</v>
      </c>
    </row>
    <row r="3290" spans="1:19" x14ac:dyDescent="0.25">
      <c r="A3290" s="178">
        <v>5996</v>
      </c>
      <c r="B3290" s="178">
        <v>-231767</v>
      </c>
      <c r="C3290" s="178">
        <v>-526037</v>
      </c>
      <c r="D3290" s="178" t="s">
        <v>3219</v>
      </c>
      <c r="E3290" s="178" t="s">
        <v>167</v>
      </c>
      <c r="F3290" s="178" t="s">
        <v>2912</v>
      </c>
      <c r="G3290" s="180">
        <f>VLOOKUP(D3290,Plan1!$B$2:$S$5570,7,)/1000</f>
        <v>5.3540000000000001</v>
      </c>
      <c r="H3290" s="180">
        <f>VLOOKUP(D3290,Plan1!$B$2:$S$5570,8,)/1000</f>
        <v>5.5780000000000003</v>
      </c>
      <c r="I3290" s="180">
        <f>VLOOKUP(D3290,Plan1!$B$2:$S$5570,9,)/1000</f>
        <v>5.625</v>
      </c>
      <c r="J3290" s="180">
        <f>VLOOKUP(D3290,Plan1!$B$2:$S$5570,10,)/1000</f>
        <v>5.3490000000000002</v>
      </c>
      <c r="K3290" s="180">
        <f>VLOOKUP(D3290,Plan1!$B$2:$S$5570,11,)/1000</f>
        <v>4.53</v>
      </c>
      <c r="L3290" s="180">
        <f>VLOOKUP(D3290,Plan1!$B$2:$S$5570,12,)/1000</f>
        <v>4.3140000000000001</v>
      </c>
      <c r="M3290" s="180">
        <f>VLOOKUP(D3290,Plan1!$B$2:$S$5570,13,)/1000</f>
        <v>4.49</v>
      </c>
      <c r="N3290" s="180">
        <f>VLOOKUP(D3290,Plan1!$B$2:$S$5570,14,)/1000</f>
        <v>5.3550000000000004</v>
      </c>
      <c r="O3290" s="180">
        <f>VLOOKUP(D3290,Plan1!$B$2:$S$5570,15,)/1000</f>
        <v>5.0650000000000004</v>
      </c>
      <c r="P3290" s="180">
        <f>VLOOKUP(D3290,Plan1!$B$2:$S$5570,16,)/1000</f>
        <v>5.3179999999999996</v>
      </c>
      <c r="Q3290" s="180">
        <f>VLOOKUP(D3290,Plan1!$B$2:$S$5570,17,)/1000</f>
        <v>5.5670000000000002</v>
      </c>
      <c r="R3290" s="180">
        <f>VLOOKUP(D3290,Plan1!$B$2:$S$5570,18,)/1000</f>
        <v>5.6029999999999998</v>
      </c>
      <c r="S3290" s="180">
        <f>VLOOKUP(D3290,Plan1!$B$2:$S$5570,6,)/1000</f>
        <v>5.1790000000000003</v>
      </c>
    </row>
    <row r="3291" spans="1:19" x14ac:dyDescent="0.25">
      <c r="A3291" s="178">
        <v>2152</v>
      </c>
      <c r="B3291" s="178">
        <v>-286827</v>
      </c>
      <c r="C3291" s="178">
        <v>-521635</v>
      </c>
      <c r="D3291" s="178" t="s">
        <v>4163</v>
      </c>
      <c r="E3291" s="178" t="s">
        <v>167</v>
      </c>
      <c r="F3291" s="178" t="s">
        <v>3898</v>
      </c>
      <c r="G3291" s="180">
        <f>VLOOKUP(D3291,Plan1!$B$2:$S$5570,7,)/1000</f>
        <v>5.44</v>
      </c>
      <c r="H3291" s="180">
        <f>VLOOKUP(D3291,Plan1!$B$2:$S$5570,8,)/1000</f>
        <v>5.5880000000000001</v>
      </c>
      <c r="I3291" s="180">
        <f>VLOOKUP(D3291,Plan1!$B$2:$S$5570,9,)/1000</f>
        <v>5.2629999999999999</v>
      </c>
      <c r="J3291" s="180">
        <f>VLOOKUP(D3291,Plan1!$B$2:$S$5570,10,)/1000</f>
        <v>4.7850000000000001</v>
      </c>
      <c r="K3291" s="180">
        <f>VLOOKUP(D3291,Plan1!$B$2:$S$5570,11,)/1000</f>
        <v>3.8759999999999999</v>
      </c>
      <c r="L3291" s="180">
        <f>VLOOKUP(D3291,Plan1!$B$2:$S$5570,12,)/1000</f>
        <v>3.4020000000000001</v>
      </c>
      <c r="M3291" s="180">
        <f>VLOOKUP(D3291,Plan1!$B$2:$S$5570,13,)/1000</f>
        <v>3.7850000000000001</v>
      </c>
      <c r="N3291" s="180">
        <f>VLOOKUP(D3291,Plan1!$B$2:$S$5570,14,)/1000</f>
        <v>4.47</v>
      </c>
      <c r="O3291" s="180">
        <f>VLOOKUP(D3291,Plan1!$B$2:$S$5570,15,)/1000</f>
        <v>4.1950000000000003</v>
      </c>
      <c r="P3291" s="180">
        <f>VLOOKUP(D3291,Plan1!$B$2:$S$5570,16,)/1000</f>
        <v>4.8630000000000004</v>
      </c>
      <c r="Q3291" s="180">
        <f>VLOOKUP(D3291,Plan1!$B$2:$S$5570,17,)/1000</f>
        <v>5.5789999999999997</v>
      </c>
      <c r="R3291" s="180">
        <f>VLOOKUP(D3291,Plan1!$B$2:$S$5570,18,)/1000</f>
        <v>5.681</v>
      </c>
      <c r="S3291" s="180">
        <f>VLOOKUP(D3291,Plan1!$B$2:$S$5570,6,)/1000</f>
        <v>4.7439999999999998</v>
      </c>
    </row>
    <row r="3292" spans="1:19" x14ac:dyDescent="0.25">
      <c r="A3292" s="178">
        <v>8555</v>
      </c>
      <c r="B3292" s="178">
        <v>-214661</v>
      </c>
      <c r="C3292" s="178">
        <v>-543829</v>
      </c>
      <c r="D3292" s="178" t="s">
        <v>1689</v>
      </c>
      <c r="E3292" s="178" t="s">
        <v>167</v>
      </c>
      <c r="F3292" s="178" t="s">
        <v>1651</v>
      </c>
      <c r="G3292" s="180">
        <f>VLOOKUP(D3292,Plan1!$B$2:$S$5570,7,)/1000</f>
        <v>5.202</v>
      </c>
      <c r="H3292" s="180">
        <f>VLOOKUP(D3292,Plan1!$B$2:$S$5570,8,)/1000</f>
        <v>5.4720000000000004</v>
      </c>
      <c r="I3292" s="180">
        <f>VLOOKUP(D3292,Plan1!$B$2:$S$5570,9,)/1000</f>
        <v>5.5229999999999997</v>
      </c>
      <c r="J3292" s="180">
        <f>VLOOKUP(D3292,Plan1!$B$2:$S$5570,10,)/1000</f>
        <v>5.3120000000000003</v>
      </c>
      <c r="K3292" s="180">
        <f>VLOOKUP(D3292,Plan1!$B$2:$S$5570,11,)/1000</f>
        <v>4.6959999999999997</v>
      </c>
      <c r="L3292" s="180">
        <f>VLOOKUP(D3292,Plan1!$B$2:$S$5570,12,)/1000</f>
        <v>4.476</v>
      </c>
      <c r="M3292" s="180">
        <f>VLOOKUP(D3292,Plan1!$B$2:$S$5570,13,)/1000</f>
        <v>4.5519999999999996</v>
      </c>
      <c r="N3292" s="180">
        <f>VLOOKUP(D3292,Plan1!$B$2:$S$5570,14,)/1000</f>
        <v>5.383</v>
      </c>
      <c r="O3292" s="180">
        <f>VLOOKUP(D3292,Plan1!$B$2:$S$5570,15,)/1000</f>
        <v>5.1340000000000003</v>
      </c>
      <c r="P3292" s="180">
        <f>VLOOKUP(D3292,Plan1!$B$2:$S$5570,16,)/1000</f>
        <v>5.2629999999999999</v>
      </c>
      <c r="Q3292" s="180">
        <f>VLOOKUP(D3292,Plan1!$B$2:$S$5570,17,)/1000</f>
        <v>5.3730000000000002</v>
      </c>
      <c r="R3292" s="180">
        <f>VLOOKUP(D3292,Plan1!$B$2:$S$5570,18,)/1000</f>
        <v>5.4729999999999999</v>
      </c>
      <c r="S3292" s="180">
        <f>VLOOKUP(D3292,Plan1!$B$2:$S$5570,6,)/1000</f>
        <v>5.1550000000000002</v>
      </c>
    </row>
    <row r="3293" spans="1:19" x14ac:dyDescent="0.25">
      <c r="A3293" s="178">
        <v>20946</v>
      </c>
      <c r="B3293" s="178">
        <v>-15021</v>
      </c>
      <c r="C3293" s="178">
        <v>-498957</v>
      </c>
      <c r="D3293" s="178" t="s">
        <v>1244</v>
      </c>
      <c r="E3293" s="178" t="s">
        <v>167</v>
      </c>
      <c r="F3293" s="178" t="s">
        <v>1058</v>
      </c>
      <c r="G3293" s="180">
        <f>VLOOKUP(D3293,Plan1!$B$2:$S$5570,7,)/1000</f>
        <v>4.7530000000000001</v>
      </c>
      <c r="H3293" s="180">
        <f>VLOOKUP(D3293,Plan1!$B$2:$S$5570,8,)/1000</f>
        <v>5.1760000000000002</v>
      </c>
      <c r="I3293" s="180">
        <f>VLOOKUP(D3293,Plan1!$B$2:$S$5570,9,)/1000</f>
        <v>5.07</v>
      </c>
      <c r="J3293" s="180">
        <f>VLOOKUP(D3293,Plan1!$B$2:$S$5570,10,)/1000</f>
        <v>5.4390000000000001</v>
      </c>
      <c r="K3293" s="180">
        <f>VLOOKUP(D3293,Plan1!$B$2:$S$5570,11,)/1000</f>
        <v>5.6029999999999998</v>
      </c>
      <c r="L3293" s="180">
        <f>VLOOKUP(D3293,Plan1!$B$2:$S$5570,12,)/1000</f>
        <v>5.4809999999999999</v>
      </c>
      <c r="M3293" s="180">
        <f>VLOOKUP(D3293,Plan1!$B$2:$S$5570,13,)/1000</f>
        <v>5.6470000000000002</v>
      </c>
      <c r="N3293" s="180">
        <f>VLOOKUP(D3293,Plan1!$B$2:$S$5570,14,)/1000</f>
        <v>6.3639999999999999</v>
      </c>
      <c r="O3293" s="180">
        <f>VLOOKUP(D3293,Plan1!$B$2:$S$5570,15,)/1000</f>
        <v>5.6909999999999998</v>
      </c>
      <c r="P3293" s="180">
        <f>VLOOKUP(D3293,Plan1!$B$2:$S$5570,16,)/1000</f>
        <v>5.3620000000000001</v>
      </c>
      <c r="Q3293" s="180">
        <f>VLOOKUP(D3293,Plan1!$B$2:$S$5570,17,)/1000</f>
        <v>4.8369999999999997</v>
      </c>
      <c r="R3293" s="180">
        <f>VLOOKUP(D3293,Plan1!$B$2:$S$5570,18,)/1000</f>
        <v>4.7939999999999996</v>
      </c>
      <c r="S3293" s="180">
        <f>VLOOKUP(D3293,Plan1!$B$2:$S$5570,6,)/1000</f>
        <v>5.3520000000000003</v>
      </c>
    </row>
    <row r="3294" spans="1:19" x14ac:dyDescent="0.25">
      <c r="A3294" s="178">
        <v>5904</v>
      </c>
      <c r="B3294" s="178">
        <v>-233312</v>
      </c>
      <c r="C3294" s="178">
        <v>-507172</v>
      </c>
      <c r="D3294" s="178" t="s">
        <v>3215</v>
      </c>
      <c r="E3294" s="178" t="s">
        <v>167</v>
      </c>
      <c r="F3294" s="178" t="s">
        <v>2912</v>
      </c>
      <c r="G3294" s="180">
        <f>VLOOKUP(D3294,Plan1!$B$2:$S$5570,7,)/1000</f>
        <v>5.28</v>
      </c>
      <c r="H3294" s="180">
        <f>VLOOKUP(D3294,Plan1!$B$2:$S$5570,8,)/1000</f>
        <v>5.5540000000000003</v>
      </c>
      <c r="I3294" s="180">
        <f>VLOOKUP(D3294,Plan1!$B$2:$S$5570,9,)/1000</f>
        <v>5.5</v>
      </c>
      <c r="J3294" s="180">
        <f>VLOOKUP(D3294,Plan1!$B$2:$S$5570,10,)/1000</f>
        <v>5.33</v>
      </c>
      <c r="K3294" s="180">
        <f>VLOOKUP(D3294,Plan1!$B$2:$S$5570,11,)/1000</f>
        <v>4.625</v>
      </c>
      <c r="L3294" s="180">
        <f>VLOOKUP(D3294,Plan1!$B$2:$S$5570,12,)/1000</f>
        <v>4.4290000000000003</v>
      </c>
      <c r="M3294" s="180">
        <f>VLOOKUP(D3294,Plan1!$B$2:$S$5570,13,)/1000</f>
        <v>4.5949999999999998</v>
      </c>
      <c r="N3294" s="180">
        <f>VLOOKUP(D3294,Plan1!$B$2:$S$5570,14,)/1000</f>
        <v>5.4489999999999998</v>
      </c>
      <c r="O3294" s="180">
        <f>VLOOKUP(D3294,Plan1!$B$2:$S$5570,15,)/1000</f>
        <v>5.0999999999999996</v>
      </c>
      <c r="P3294" s="180">
        <f>VLOOKUP(D3294,Plan1!$B$2:$S$5570,16,)/1000</f>
        <v>5.226</v>
      </c>
      <c r="Q3294" s="180">
        <f>VLOOKUP(D3294,Plan1!$B$2:$S$5570,17,)/1000</f>
        <v>5.46</v>
      </c>
      <c r="R3294" s="180">
        <f>VLOOKUP(D3294,Plan1!$B$2:$S$5570,18,)/1000</f>
        <v>5.5359999999999996</v>
      </c>
      <c r="S3294" s="180">
        <f>VLOOKUP(D3294,Plan1!$B$2:$S$5570,6,)/1000</f>
        <v>5.1740000000000004</v>
      </c>
    </row>
    <row r="3295" spans="1:19" x14ac:dyDescent="0.25">
      <c r="A3295" s="178">
        <v>7373</v>
      </c>
      <c r="B3295" s="178">
        <v>-222384</v>
      </c>
      <c r="C3295" s="178">
        <v>-533442</v>
      </c>
      <c r="D3295" s="178" t="s">
        <v>1678</v>
      </c>
      <c r="E3295" s="178" t="s">
        <v>167</v>
      </c>
      <c r="F3295" s="178" t="s">
        <v>1651</v>
      </c>
      <c r="G3295" s="180">
        <f>VLOOKUP(D3295,Plan1!$B$2:$S$5570,7,)/1000</f>
        <v>5.2140000000000004</v>
      </c>
      <c r="H3295" s="180">
        <f>VLOOKUP(D3295,Plan1!$B$2:$S$5570,8,)/1000</f>
        <v>5.5190000000000001</v>
      </c>
      <c r="I3295" s="180">
        <f>VLOOKUP(D3295,Plan1!$B$2:$S$5570,9,)/1000</f>
        <v>5.5389999999999997</v>
      </c>
      <c r="J3295" s="180">
        <f>VLOOKUP(D3295,Plan1!$B$2:$S$5570,10,)/1000</f>
        <v>5.3540000000000001</v>
      </c>
      <c r="K3295" s="180">
        <f>VLOOKUP(D3295,Plan1!$B$2:$S$5570,11,)/1000</f>
        <v>4.6580000000000004</v>
      </c>
      <c r="L3295" s="180">
        <f>VLOOKUP(D3295,Plan1!$B$2:$S$5570,12,)/1000</f>
        <v>4.4089999999999998</v>
      </c>
      <c r="M3295" s="180">
        <f>VLOOKUP(D3295,Plan1!$B$2:$S$5570,13,)/1000</f>
        <v>4.5519999999999996</v>
      </c>
      <c r="N3295" s="180">
        <f>VLOOKUP(D3295,Plan1!$B$2:$S$5570,14,)/1000</f>
        <v>5.4219999999999997</v>
      </c>
      <c r="O3295" s="180">
        <f>VLOOKUP(D3295,Plan1!$B$2:$S$5570,15,)/1000</f>
        <v>5.1559999999999997</v>
      </c>
      <c r="P3295" s="180">
        <f>VLOOKUP(D3295,Plan1!$B$2:$S$5570,16,)/1000</f>
        <v>5.3170000000000002</v>
      </c>
      <c r="Q3295" s="180">
        <f>VLOOKUP(D3295,Plan1!$B$2:$S$5570,17,)/1000</f>
        <v>5.4710000000000001</v>
      </c>
      <c r="R3295" s="180">
        <f>VLOOKUP(D3295,Plan1!$B$2:$S$5570,18,)/1000</f>
        <v>5.6070000000000002</v>
      </c>
      <c r="S3295" s="180">
        <f>VLOOKUP(D3295,Plan1!$B$2:$S$5570,6,)/1000</f>
        <v>5.1849999999999996</v>
      </c>
    </row>
    <row r="3296" spans="1:19" x14ac:dyDescent="0.25">
      <c r="A3296" s="178">
        <v>2156</v>
      </c>
      <c r="B3296" s="178">
        <v>-286542</v>
      </c>
      <c r="C3296" s="178">
        <v>-517463</v>
      </c>
      <c r="D3296" s="178" t="s">
        <v>4165</v>
      </c>
      <c r="E3296" s="178" t="s">
        <v>167</v>
      </c>
      <c r="F3296" s="178" t="s">
        <v>3898</v>
      </c>
      <c r="G3296" s="180">
        <f>VLOOKUP(D3296,Plan1!$B$2:$S$5570,7,)/1000</f>
        <v>5.3890000000000002</v>
      </c>
      <c r="H3296" s="180">
        <f>VLOOKUP(D3296,Plan1!$B$2:$S$5570,8,)/1000</f>
        <v>5.4809999999999999</v>
      </c>
      <c r="I3296" s="180">
        <f>VLOOKUP(D3296,Plan1!$B$2:$S$5570,9,)/1000</f>
        <v>5.2050000000000001</v>
      </c>
      <c r="J3296" s="180">
        <f>VLOOKUP(D3296,Plan1!$B$2:$S$5570,10,)/1000</f>
        <v>4.758</v>
      </c>
      <c r="K3296" s="180">
        <f>VLOOKUP(D3296,Plan1!$B$2:$S$5570,11,)/1000</f>
        <v>3.8570000000000002</v>
      </c>
      <c r="L3296" s="180">
        <f>VLOOKUP(D3296,Plan1!$B$2:$S$5570,12,)/1000</f>
        <v>3.4540000000000002</v>
      </c>
      <c r="M3296" s="180">
        <f>VLOOKUP(D3296,Plan1!$B$2:$S$5570,13,)/1000</f>
        <v>3.8170000000000002</v>
      </c>
      <c r="N3296" s="180">
        <f>VLOOKUP(D3296,Plan1!$B$2:$S$5570,14,)/1000</f>
        <v>4.4189999999999996</v>
      </c>
      <c r="O3296" s="180">
        <f>VLOOKUP(D3296,Plan1!$B$2:$S$5570,15,)/1000</f>
        <v>4.149</v>
      </c>
      <c r="P3296" s="180">
        <f>VLOOKUP(D3296,Plan1!$B$2:$S$5570,16,)/1000</f>
        <v>4.76</v>
      </c>
      <c r="Q3296" s="180">
        <f>VLOOKUP(D3296,Plan1!$B$2:$S$5570,17,)/1000</f>
        <v>5.524</v>
      </c>
      <c r="R3296" s="180">
        <f>VLOOKUP(D3296,Plan1!$B$2:$S$5570,18,)/1000</f>
        <v>5.5419999999999998</v>
      </c>
      <c r="S3296" s="180">
        <f>VLOOKUP(D3296,Plan1!$B$2:$S$5570,6,)/1000</f>
        <v>4.6959999999999997</v>
      </c>
    </row>
    <row r="3297" spans="1:19" x14ac:dyDescent="0.25">
      <c r="A3297" s="178">
        <v>14693</v>
      </c>
      <c r="B3297" s="178">
        <v>-180601</v>
      </c>
      <c r="C3297" s="178">
        <v>-482556</v>
      </c>
      <c r="D3297" s="178" t="s">
        <v>1086</v>
      </c>
      <c r="E3297" s="178" t="s">
        <v>167</v>
      </c>
      <c r="F3297" s="178" t="s">
        <v>1058</v>
      </c>
      <c r="G3297" s="180">
        <f>VLOOKUP(D3297,Plan1!$B$2:$S$5570,7,)/1000</f>
        <v>5.13</v>
      </c>
      <c r="H3297" s="180">
        <f>VLOOKUP(D3297,Plan1!$B$2:$S$5570,8,)/1000</f>
        <v>5.6150000000000002</v>
      </c>
      <c r="I3297" s="180">
        <f>VLOOKUP(D3297,Plan1!$B$2:$S$5570,9,)/1000</f>
        <v>5.33</v>
      </c>
      <c r="J3297" s="180">
        <f>VLOOKUP(D3297,Plan1!$B$2:$S$5570,10,)/1000</f>
        <v>5.7270000000000003</v>
      </c>
      <c r="K3297" s="180">
        <f>VLOOKUP(D3297,Plan1!$B$2:$S$5570,11,)/1000</f>
        <v>5.5830000000000002</v>
      </c>
      <c r="L3297" s="180">
        <f>VLOOKUP(D3297,Plan1!$B$2:$S$5570,12,)/1000</f>
        <v>5.4409999999999998</v>
      </c>
      <c r="M3297" s="180">
        <f>VLOOKUP(D3297,Plan1!$B$2:$S$5570,13,)/1000</f>
        <v>5.6280000000000001</v>
      </c>
      <c r="N3297" s="180">
        <f>VLOOKUP(D3297,Plan1!$B$2:$S$5570,14,)/1000</f>
        <v>6.3680000000000003</v>
      </c>
      <c r="O3297" s="180">
        <f>VLOOKUP(D3297,Plan1!$B$2:$S$5570,15,)/1000</f>
        <v>5.7770000000000001</v>
      </c>
      <c r="P3297" s="180">
        <f>VLOOKUP(D3297,Plan1!$B$2:$S$5570,16,)/1000</f>
        <v>5.4960000000000004</v>
      </c>
      <c r="Q3297" s="180">
        <f>VLOOKUP(D3297,Plan1!$B$2:$S$5570,17,)/1000</f>
        <v>5.1189999999999998</v>
      </c>
      <c r="R3297" s="180">
        <f>VLOOKUP(D3297,Plan1!$B$2:$S$5570,18,)/1000</f>
        <v>5.1639999999999997</v>
      </c>
      <c r="S3297" s="180">
        <f>VLOOKUP(D3297,Plan1!$B$2:$S$5570,6,)/1000</f>
        <v>5.532</v>
      </c>
    </row>
    <row r="3298" spans="1:19" x14ac:dyDescent="0.25">
      <c r="A3298" s="178">
        <v>4758</v>
      </c>
      <c r="B3298" s="178">
        <v>-245293</v>
      </c>
      <c r="C3298" s="178">
        <v>-532579</v>
      </c>
      <c r="D3298" s="178" t="s">
        <v>1086</v>
      </c>
      <c r="E3298" s="178" t="s">
        <v>167</v>
      </c>
      <c r="F3298" s="178" t="s">
        <v>2912</v>
      </c>
      <c r="G3298" s="180">
        <f>VLOOKUP(D3298,Plan1!$B$2:$S$5570,7,)/1000</f>
        <v>5.13</v>
      </c>
      <c r="H3298" s="180">
        <f>VLOOKUP(D3298,Plan1!$B$2:$S$5570,8,)/1000</f>
        <v>5.6150000000000002</v>
      </c>
      <c r="I3298" s="180">
        <f>VLOOKUP(D3298,Plan1!$B$2:$S$5570,9,)/1000</f>
        <v>5.33</v>
      </c>
      <c r="J3298" s="180">
        <f>VLOOKUP(D3298,Plan1!$B$2:$S$5570,10,)/1000</f>
        <v>5.7270000000000003</v>
      </c>
      <c r="K3298" s="180">
        <f>VLOOKUP(D3298,Plan1!$B$2:$S$5570,11,)/1000</f>
        <v>5.5830000000000002</v>
      </c>
      <c r="L3298" s="180">
        <f>VLOOKUP(D3298,Plan1!$B$2:$S$5570,12,)/1000</f>
        <v>5.4409999999999998</v>
      </c>
      <c r="M3298" s="180">
        <f>VLOOKUP(D3298,Plan1!$B$2:$S$5570,13,)/1000</f>
        <v>5.6280000000000001</v>
      </c>
      <c r="N3298" s="180">
        <f>VLOOKUP(D3298,Plan1!$B$2:$S$5570,14,)/1000</f>
        <v>6.3680000000000003</v>
      </c>
      <c r="O3298" s="180">
        <f>VLOOKUP(D3298,Plan1!$B$2:$S$5570,15,)/1000</f>
        <v>5.7770000000000001</v>
      </c>
      <c r="P3298" s="180">
        <f>VLOOKUP(D3298,Plan1!$B$2:$S$5570,16,)/1000</f>
        <v>5.4960000000000004</v>
      </c>
      <c r="Q3298" s="180">
        <f>VLOOKUP(D3298,Plan1!$B$2:$S$5570,17,)/1000</f>
        <v>5.1189999999999998</v>
      </c>
      <c r="R3298" s="180">
        <f>VLOOKUP(D3298,Plan1!$B$2:$S$5570,18,)/1000</f>
        <v>5.1639999999999997</v>
      </c>
      <c r="S3298" s="180">
        <f>VLOOKUP(D3298,Plan1!$B$2:$S$5570,6,)/1000</f>
        <v>5.532</v>
      </c>
    </row>
    <row r="3299" spans="1:19" x14ac:dyDescent="0.25">
      <c r="A3299" s="178">
        <v>34703</v>
      </c>
      <c r="B3299" s="178">
        <v>-98457</v>
      </c>
      <c r="C3299" s="178">
        <v>-578252</v>
      </c>
      <c r="D3299" s="178" t="s">
        <v>1646</v>
      </c>
      <c r="E3299" s="178" t="s">
        <v>167</v>
      </c>
      <c r="F3299" s="178" t="s">
        <v>1511</v>
      </c>
      <c r="G3299" s="180">
        <f>VLOOKUP(D3299,Plan1!$B$2:$S$5570,7,)/1000</f>
        <v>4.3140000000000001</v>
      </c>
      <c r="H3299" s="180">
        <f>VLOOKUP(D3299,Plan1!$B$2:$S$5570,8,)/1000</f>
        <v>4.4420000000000002</v>
      </c>
      <c r="I3299" s="180">
        <f>VLOOKUP(D3299,Plan1!$B$2:$S$5570,9,)/1000</f>
        <v>4.484</v>
      </c>
      <c r="J3299" s="180">
        <f>VLOOKUP(D3299,Plan1!$B$2:$S$5570,10,)/1000</f>
        <v>4.593</v>
      </c>
      <c r="K3299" s="180">
        <f>VLOOKUP(D3299,Plan1!$B$2:$S$5570,11,)/1000</f>
        <v>4.7119999999999997</v>
      </c>
      <c r="L3299" s="180">
        <f>VLOOKUP(D3299,Plan1!$B$2:$S$5570,12,)/1000</f>
        <v>4.9880000000000004</v>
      </c>
      <c r="M3299" s="180">
        <f>VLOOKUP(D3299,Plan1!$B$2:$S$5570,13,)/1000</f>
        <v>5.1589999999999998</v>
      </c>
      <c r="N3299" s="180">
        <f>VLOOKUP(D3299,Plan1!$B$2:$S$5570,14,)/1000</f>
        <v>5.516</v>
      </c>
      <c r="O3299" s="180">
        <f>VLOOKUP(D3299,Plan1!$B$2:$S$5570,15,)/1000</f>
        <v>4.9870000000000001</v>
      </c>
      <c r="P3299" s="180">
        <f>VLOOKUP(D3299,Plan1!$B$2:$S$5570,16,)/1000</f>
        <v>4.9909999999999997</v>
      </c>
      <c r="Q3299" s="180">
        <f>VLOOKUP(D3299,Plan1!$B$2:$S$5570,17,)/1000</f>
        <v>4.5990000000000002</v>
      </c>
      <c r="R3299" s="180">
        <f>VLOOKUP(D3299,Plan1!$B$2:$S$5570,18,)/1000</f>
        <v>4.5149999999999997</v>
      </c>
      <c r="S3299" s="180">
        <f>VLOOKUP(D3299,Plan1!$B$2:$S$5570,6,)/1000</f>
        <v>4.7750000000000004</v>
      </c>
    </row>
    <row r="3300" spans="1:19" x14ac:dyDescent="0.25">
      <c r="A3300" s="178">
        <v>2156</v>
      </c>
      <c r="B3300" s="178">
        <v>-287296</v>
      </c>
      <c r="C3300" s="178">
        <v>-517076</v>
      </c>
      <c r="D3300" s="178" t="s">
        <v>4166</v>
      </c>
      <c r="E3300" s="178" t="s">
        <v>167</v>
      </c>
      <c r="F3300" s="178" t="s">
        <v>3898</v>
      </c>
      <c r="G3300" s="180">
        <f>VLOOKUP(D3300,Plan1!$B$2:$S$5570,7,)/1000</f>
        <v>5.3890000000000002</v>
      </c>
      <c r="H3300" s="180">
        <f>VLOOKUP(D3300,Plan1!$B$2:$S$5570,8,)/1000</f>
        <v>5.4809999999999999</v>
      </c>
      <c r="I3300" s="180">
        <f>VLOOKUP(D3300,Plan1!$B$2:$S$5570,9,)/1000</f>
        <v>5.2050000000000001</v>
      </c>
      <c r="J3300" s="180">
        <f>VLOOKUP(D3300,Plan1!$B$2:$S$5570,10,)/1000</f>
        <v>4.758</v>
      </c>
      <c r="K3300" s="180">
        <f>VLOOKUP(D3300,Plan1!$B$2:$S$5570,11,)/1000</f>
        <v>3.8570000000000002</v>
      </c>
      <c r="L3300" s="180">
        <f>VLOOKUP(D3300,Plan1!$B$2:$S$5570,12,)/1000</f>
        <v>3.4540000000000002</v>
      </c>
      <c r="M3300" s="180">
        <f>VLOOKUP(D3300,Plan1!$B$2:$S$5570,13,)/1000</f>
        <v>3.8170000000000002</v>
      </c>
      <c r="N3300" s="180">
        <f>VLOOKUP(D3300,Plan1!$B$2:$S$5570,14,)/1000</f>
        <v>4.4189999999999996</v>
      </c>
      <c r="O3300" s="180">
        <f>VLOOKUP(D3300,Plan1!$B$2:$S$5570,15,)/1000</f>
        <v>4.149</v>
      </c>
      <c r="P3300" s="180">
        <f>VLOOKUP(D3300,Plan1!$B$2:$S$5570,16,)/1000</f>
        <v>4.76</v>
      </c>
      <c r="Q3300" s="180">
        <f>VLOOKUP(D3300,Plan1!$B$2:$S$5570,17,)/1000</f>
        <v>5.524</v>
      </c>
      <c r="R3300" s="180">
        <f>VLOOKUP(D3300,Plan1!$B$2:$S$5570,18,)/1000</f>
        <v>5.5419999999999998</v>
      </c>
      <c r="S3300" s="180">
        <f>VLOOKUP(D3300,Plan1!$B$2:$S$5570,6,)/1000</f>
        <v>4.6959999999999997</v>
      </c>
    </row>
    <row r="3301" spans="1:19" x14ac:dyDescent="0.25">
      <c r="A3301" s="178">
        <v>14042</v>
      </c>
      <c r="B3301" s="178">
        <v>-18493</v>
      </c>
      <c r="C3301" s="178">
        <v>-41111</v>
      </c>
      <c r="D3301" s="178" t="s">
        <v>2363</v>
      </c>
      <c r="E3301" s="178" t="s">
        <v>167</v>
      </c>
      <c r="F3301" s="178" t="s">
        <v>1727</v>
      </c>
      <c r="G3301" s="180">
        <f>VLOOKUP(D3301,Plan1!$B$2:$S$5570,7,)/1000</f>
        <v>5.3129999999999997</v>
      </c>
      <c r="H3301" s="180">
        <f>VLOOKUP(D3301,Plan1!$B$2:$S$5570,8,)/1000</f>
        <v>5.657</v>
      </c>
      <c r="I3301" s="180">
        <f>VLOOKUP(D3301,Plan1!$B$2:$S$5570,9,)/1000</f>
        <v>5.1470000000000002</v>
      </c>
      <c r="J3301" s="180">
        <f>VLOOKUP(D3301,Plan1!$B$2:$S$5570,10,)/1000</f>
        <v>4.8129999999999997</v>
      </c>
      <c r="K3301" s="180">
        <f>VLOOKUP(D3301,Plan1!$B$2:$S$5570,11,)/1000</f>
        <v>4.3259999999999996</v>
      </c>
      <c r="L3301" s="180">
        <f>VLOOKUP(D3301,Plan1!$B$2:$S$5570,12,)/1000</f>
        <v>4.2439999999999998</v>
      </c>
      <c r="M3301" s="180">
        <f>VLOOKUP(D3301,Plan1!$B$2:$S$5570,13,)/1000</f>
        <v>4.3159999999999998</v>
      </c>
      <c r="N3301" s="180">
        <f>VLOOKUP(D3301,Plan1!$B$2:$S$5570,14,)/1000</f>
        <v>4.7380000000000004</v>
      </c>
      <c r="O3301" s="180">
        <f>VLOOKUP(D3301,Plan1!$B$2:$S$5570,15,)/1000</f>
        <v>5.008</v>
      </c>
      <c r="P3301" s="180">
        <f>VLOOKUP(D3301,Plan1!$B$2:$S$5570,16,)/1000</f>
        <v>4.8659999999999997</v>
      </c>
      <c r="Q3301" s="180">
        <f>VLOOKUP(D3301,Plan1!$B$2:$S$5570,17,)/1000</f>
        <v>4.5140000000000002</v>
      </c>
      <c r="R3301" s="180">
        <f>VLOOKUP(D3301,Plan1!$B$2:$S$5570,18,)/1000</f>
        <v>5.0949999999999998</v>
      </c>
      <c r="S3301" s="180">
        <f>VLOOKUP(D3301,Plan1!$B$2:$S$5570,6,)/1000</f>
        <v>4.8360000000000003</v>
      </c>
    </row>
    <row r="3302" spans="1:19" x14ac:dyDescent="0.25">
      <c r="A3302" s="178">
        <v>2645</v>
      </c>
      <c r="B3302" s="178">
        <v>-279931</v>
      </c>
      <c r="C3302" s="178">
        <v>-529788</v>
      </c>
      <c r="D3302" s="178" t="s">
        <v>4256</v>
      </c>
      <c r="E3302" s="178" t="s">
        <v>167</v>
      </c>
      <c r="F3302" s="178" t="s">
        <v>3898</v>
      </c>
      <c r="G3302" s="180">
        <f>VLOOKUP(D3302,Plan1!$B$2:$S$5570,7,)/1000</f>
        <v>5.5529999999999999</v>
      </c>
      <c r="H3302" s="180">
        <f>VLOOKUP(D3302,Plan1!$B$2:$S$5570,8,)/1000</f>
        <v>5.6639999999999997</v>
      </c>
      <c r="I3302" s="180">
        <f>VLOOKUP(D3302,Plan1!$B$2:$S$5570,9,)/1000</f>
        <v>5.399</v>
      </c>
      <c r="J3302" s="180">
        <f>VLOOKUP(D3302,Plan1!$B$2:$S$5570,10,)/1000</f>
        <v>4.9660000000000002</v>
      </c>
      <c r="K3302" s="180">
        <f>VLOOKUP(D3302,Plan1!$B$2:$S$5570,11,)/1000</f>
        <v>4.0730000000000004</v>
      </c>
      <c r="L3302" s="180">
        <f>VLOOKUP(D3302,Plan1!$B$2:$S$5570,12,)/1000</f>
        <v>3.5649999999999999</v>
      </c>
      <c r="M3302" s="180">
        <f>VLOOKUP(D3302,Plan1!$B$2:$S$5570,13,)/1000</f>
        <v>3.9289999999999998</v>
      </c>
      <c r="N3302" s="180">
        <f>VLOOKUP(D3302,Plan1!$B$2:$S$5570,14,)/1000</f>
        <v>4.5869999999999997</v>
      </c>
      <c r="O3302" s="180">
        <f>VLOOKUP(D3302,Plan1!$B$2:$S$5570,15,)/1000</f>
        <v>4.3159999999999998</v>
      </c>
      <c r="P3302" s="180">
        <f>VLOOKUP(D3302,Plan1!$B$2:$S$5570,16,)/1000</f>
        <v>5.0650000000000004</v>
      </c>
      <c r="Q3302" s="180">
        <f>VLOOKUP(D3302,Plan1!$B$2:$S$5570,17,)/1000</f>
        <v>5.6420000000000003</v>
      </c>
      <c r="R3302" s="180">
        <f>VLOOKUP(D3302,Plan1!$B$2:$S$5570,18,)/1000</f>
        <v>5.7050000000000001</v>
      </c>
      <c r="S3302" s="180">
        <f>VLOOKUP(D3302,Plan1!$B$2:$S$5570,6,)/1000</f>
        <v>4.8719999999999999</v>
      </c>
    </row>
    <row r="3303" spans="1:19" x14ac:dyDescent="0.25">
      <c r="A3303" s="178">
        <v>21109</v>
      </c>
      <c r="B3303" s="178">
        <v>-149292</v>
      </c>
      <c r="C3303" s="178">
        <v>-549736</v>
      </c>
      <c r="D3303" s="178" t="s">
        <v>1562</v>
      </c>
      <c r="E3303" s="178" t="s">
        <v>167</v>
      </c>
      <c r="F3303" s="178" t="s">
        <v>1511</v>
      </c>
      <c r="G3303" s="180">
        <f>VLOOKUP(D3303,Plan1!$B$2:$S$5570,7,)/1000</f>
        <v>4.9909999999999997</v>
      </c>
      <c r="H3303" s="180">
        <f>VLOOKUP(D3303,Plan1!$B$2:$S$5570,8,)/1000</f>
        <v>5.0789999999999997</v>
      </c>
      <c r="I3303" s="180">
        <f>VLOOKUP(D3303,Plan1!$B$2:$S$5570,9,)/1000</f>
        <v>5.22</v>
      </c>
      <c r="J3303" s="180">
        <f>VLOOKUP(D3303,Plan1!$B$2:$S$5570,10,)/1000</f>
        <v>5.5519999999999996</v>
      </c>
      <c r="K3303" s="180">
        <f>VLOOKUP(D3303,Plan1!$B$2:$S$5570,11,)/1000</f>
        <v>5.4530000000000003</v>
      </c>
      <c r="L3303" s="180">
        <f>VLOOKUP(D3303,Plan1!$B$2:$S$5570,12,)/1000</f>
        <v>5.4530000000000003</v>
      </c>
      <c r="M3303" s="180">
        <f>VLOOKUP(D3303,Plan1!$B$2:$S$5570,13,)/1000</f>
        <v>5.4580000000000002</v>
      </c>
      <c r="N3303" s="180">
        <f>VLOOKUP(D3303,Plan1!$B$2:$S$5570,14,)/1000</f>
        <v>6.0659999999999998</v>
      </c>
      <c r="O3303" s="180">
        <f>VLOOKUP(D3303,Plan1!$B$2:$S$5570,15,)/1000</f>
        <v>5.44</v>
      </c>
      <c r="P3303" s="180">
        <f>VLOOKUP(D3303,Plan1!$B$2:$S$5570,16,)/1000</f>
        <v>5.1310000000000002</v>
      </c>
      <c r="Q3303" s="180">
        <f>VLOOKUP(D3303,Plan1!$B$2:$S$5570,17,)/1000</f>
        <v>5.0039999999999996</v>
      </c>
      <c r="R3303" s="180">
        <f>VLOOKUP(D3303,Plan1!$B$2:$S$5570,18,)/1000</f>
        <v>4.9850000000000003</v>
      </c>
      <c r="S3303" s="180">
        <f>VLOOKUP(D3303,Plan1!$B$2:$S$5570,6,)/1000</f>
        <v>5.319</v>
      </c>
    </row>
    <row r="3304" spans="1:19" x14ac:dyDescent="0.25">
      <c r="A3304" s="178">
        <v>28708</v>
      </c>
      <c r="B3304" s="178">
        <v>-117251</v>
      </c>
      <c r="C3304" s="178">
        <v>-623131</v>
      </c>
      <c r="D3304" s="178" t="s">
        <v>4390</v>
      </c>
      <c r="E3304" s="178" t="s">
        <v>167</v>
      </c>
      <c r="F3304" s="178" t="s">
        <v>4373</v>
      </c>
      <c r="G3304" s="180">
        <f>VLOOKUP(D3304,Plan1!$B$2:$S$5570,7,)/1000</f>
        <v>4.1790000000000003</v>
      </c>
      <c r="H3304" s="180">
        <f>VLOOKUP(D3304,Plan1!$B$2:$S$5570,8,)/1000</f>
        <v>4.2640000000000002</v>
      </c>
      <c r="I3304" s="180">
        <f>VLOOKUP(D3304,Plan1!$B$2:$S$5570,9,)/1000</f>
        <v>4.452</v>
      </c>
      <c r="J3304" s="180">
        <f>VLOOKUP(D3304,Plan1!$B$2:$S$5570,10,)/1000</f>
        <v>4.6900000000000004</v>
      </c>
      <c r="K3304" s="180">
        <f>VLOOKUP(D3304,Plan1!$B$2:$S$5570,11,)/1000</f>
        <v>4.3380000000000001</v>
      </c>
      <c r="L3304" s="180">
        <f>VLOOKUP(D3304,Plan1!$B$2:$S$5570,12,)/1000</f>
        <v>4.8609999999999998</v>
      </c>
      <c r="M3304" s="180">
        <f>VLOOKUP(D3304,Plan1!$B$2:$S$5570,13,)/1000</f>
        <v>4.9279999999999999</v>
      </c>
      <c r="N3304" s="180">
        <f>VLOOKUP(D3304,Plan1!$B$2:$S$5570,14,)/1000</f>
        <v>5.2990000000000004</v>
      </c>
      <c r="O3304" s="180">
        <f>VLOOKUP(D3304,Plan1!$B$2:$S$5570,15,)/1000</f>
        <v>5.0289999999999999</v>
      </c>
      <c r="P3304" s="180">
        <f>VLOOKUP(D3304,Plan1!$B$2:$S$5570,16,)/1000</f>
        <v>4.984</v>
      </c>
      <c r="Q3304" s="180">
        <f>VLOOKUP(D3304,Plan1!$B$2:$S$5570,17,)/1000</f>
        <v>4.6310000000000002</v>
      </c>
      <c r="R3304" s="180">
        <f>VLOOKUP(D3304,Plan1!$B$2:$S$5570,18,)/1000</f>
        <v>4.3949999999999996</v>
      </c>
      <c r="S3304" s="180">
        <f>VLOOKUP(D3304,Plan1!$B$2:$S$5570,6,)/1000</f>
        <v>4.6710000000000003</v>
      </c>
    </row>
    <row r="3305" spans="1:19" x14ac:dyDescent="0.25">
      <c r="A3305" s="178">
        <v>1796</v>
      </c>
      <c r="B3305" s="178">
        <v>-29214</v>
      </c>
      <c r="C3305" s="178">
        <v>-520279</v>
      </c>
      <c r="D3305" s="178" t="s">
        <v>4104</v>
      </c>
      <c r="E3305" s="178" t="s">
        <v>167</v>
      </c>
      <c r="F3305" s="178" t="s">
        <v>3898</v>
      </c>
      <c r="G3305" s="180">
        <f>VLOOKUP(D3305,Plan1!$B$2:$S$5570,7,)/1000</f>
        <v>5.3940000000000001</v>
      </c>
      <c r="H3305" s="180">
        <f>VLOOKUP(D3305,Plan1!$B$2:$S$5570,8,)/1000</f>
        <v>5.4669999999999996</v>
      </c>
      <c r="I3305" s="180">
        <f>VLOOKUP(D3305,Plan1!$B$2:$S$5570,9,)/1000</f>
        <v>5.1310000000000002</v>
      </c>
      <c r="J3305" s="180">
        <f>VLOOKUP(D3305,Plan1!$B$2:$S$5570,10,)/1000</f>
        <v>4.617</v>
      </c>
      <c r="K3305" s="180">
        <f>VLOOKUP(D3305,Plan1!$B$2:$S$5570,11,)/1000</f>
        <v>3.766</v>
      </c>
      <c r="L3305" s="180">
        <f>VLOOKUP(D3305,Plan1!$B$2:$S$5570,12,)/1000</f>
        <v>3.2869999999999999</v>
      </c>
      <c r="M3305" s="180">
        <f>VLOOKUP(D3305,Plan1!$B$2:$S$5570,13,)/1000</f>
        <v>3.6179999999999999</v>
      </c>
      <c r="N3305" s="180">
        <f>VLOOKUP(D3305,Plan1!$B$2:$S$5570,14,)/1000</f>
        <v>4.2670000000000003</v>
      </c>
      <c r="O3305" s="180">
        <f>VLOOKUP(D3305,Plan1!$B$2:$S$5570,15,)/1000</f>
        <v>4.024</v>
      </c>
      <c r="P3305" s="180">
        <f>VLOOKUP(D3305,Plan1!$B$2:$S$5570,16,)/1000</f>
        <v>4.5970000000000004</v>
      </c>
      <c r="Q3305" s="180">
        <f>VLOOKUP(D3305,Plan1!$B$2:$S$5570,17,)/1000</f>
        <v>5.4509999999999996</v>
      </c>
      <c r="R3305" s="180">
        <f>VLOOKUP(D3305,Plan1!$B$2:$S$5570,18,)/1000</f>
        <v>5.4969999999999999</v>
      </c>
      <c r="S3305" s="180">
        <f>VLOOKUP(D3305,Plan1!$B$2:$S$5570,6,)/1000</f>
        <v>4.593</v>
      </c>
    </row>
    <row r="3306" spans="1:19" x14ac:dyDescent="0.25">
      <c r="A3306" s="178">
        <v>5106</v>
      </c>
      <c r="B3306" s="178">
        <v>-241228</v>
      </c>
      <c r="C3306" s="178">
        <v>-489026</v>
      </c>
      <c r="D3306" s="178" t="s">
        <v>4729</v>
      </c>
      <c r="E3306" s="178" t="s">
        <v>167</v>
      </c>
      <c r="F3306" s="178" t="s">
        <v>4704</v>
      </c>
      <c r="G3306" s="180">
        <f>VLOOKUP(D3306,Plan1!$B$2:$S$5570,7,)/1000</f>
        <v>4.9850000000000003</v>
      </c>
      <c r="H3306" s="180">
        <f>VLOOKUP(D3306,Plan1!$B$2:$S$5570,8,)/1000</f>
        <v>5.3520000000000003</v>
      </c>
      <c r="I3306" s="180">
        <f>VLOOKUP(D3306,Plan1!$B$2:$S$5570,9,)/1000</f>
        <v>5.1470000000000002</v>
      </c>
      <c r="J3306" s="180">
        <f>VLOOKUP(D3306,Plan1!$B$2:$S$5570,10,)/1000</f>
        <v>4.9400000000000004</v>
      </c>
      <c r="K3306" s="180">
        <f>VLOOKUP(D3306,Plan1!$B$2:$S$5570,11,)/1000</f>
        <v>4.2969999999999997</v>
      </c>
      <c r="L3306" s="180">
        <f>VLOOKUP(D3306,Plan1!$B$2:$S$5570,12,)/1000</f>
        <v>4.056</v>
      </c>
      <c r="M3306" s="180">
        <f>VLOOKUP(D3306,Plan1!$B$2:$S$5570,13,)/1000</f>
        <v>4.2149999999999999</v>
      </c>
      <c r="N3306" s="180">
        <f>VLOOKUP(D3306,Plan1!$B$2:$S$5570,14,)/1000</f>
        <v>5.1609999999999996</v>
      </c>
      <c r="O3306" s="180">
        <f>VLOOKUP(D3306,Plan1!$B$2:$S$5570,15,)/1000</f>
        <v>4.7789999999999999</v>
      </c>
      <c r="P3306" s="180">
        <f>VLOOKUP(D3306,Plan1!$B$2:$S$5570,16,)/1000</f>
        <v>4.8150000000000004</v>
      </c>
      <c r="Q3306" s="180">
        <f>VLOOKUP(D3306,Plan1!$B$2:$S$5570,17,)/1000</f>
        <v>5.1050000000000004</v>
      </c>
      <c r="R3306" s="180">
        <f>VLOOKUP(D3306,Plan1!$B$2:$S$5570,18,)/1000</f>
        <v>5.3120000000000003</v>
      </c>
      <c r="S3306" s="180">
        <f>VLOOKUP(D3306,Plan1!$B$2:$S$5570,6,)/1000</f>
        <v>4.8470000000000004</v>
      </c>
    </row>
    <row r="3307" spans="1:19" x14ac:dyDescent="0.25">
      <c r="A3307" s="178">
        <v>21470</v>
      </c>
      <c r="B3307" s="178">
        <v>-14795</v>
      </c>
      <c r="C3307" s="178">
        <v>-401443</v>
      </c>
      <c r="D3307" s="178" t="s">
        <v>433</v>
      </c>
      <c r="E3307" s="178" t="s">
        <v>167</v>
      </c>
      <c r="F3307" s="178" t="s">
        <v>375</v>
      </c>
      <c r="G3307" s="180">
        <f>VLOOKUP(D3307,Plan1!$B$2:$S$5570,7,)/1000</f>
        <v>5.4119999999999999</v>
      </c>
      <c r="H3307" s="180">
        <f>VLOOKUP(D3307,Plan1!$B$2:$S$5570,8,)/1000</f>
        <v>5.7619999999999996</v>
      </c>
      <c r="I3307" s="180">
        <f>VLOOKUP(D3307,Plan1!$B$2:$S$5570,9,)/1000</f>
        <v>5.5209999999999999</v>
      </c>
      <c r="J3307" s="180">
        <f>VLOOKUP(D3307,Plan1!$B$2:$S$5570,10,)/1000</f>
        <v>4.8710000000000004</v>
      </c>
      <c r="K3307" s="180">
        <f>VLOOKUP(D3307,Plan1!$B$2:$S$5570,11,)/1000</f>
        <v>4.3540000000000001</v>
      </c>
      <c r="L3307" s="180">
        <f>VLOOKUP(D3307,Plan1!$B$2:$S$5570,12,)/1000</f>
        <v>3.99</v>
      </c>
      <c r="M3307" s="180">
        <f>VLOOKUP(D3307,Plan1!$B$2:$S$5570,13,)/1000</f>
        <v>4.1100000000000003</v>
      </c>
      <c r="N3307" s="180">
        <f>VLOOKUP(D3307,Plan1!$B$2:$S$5570,14,)/1000</f>
        <v>4.5</v>
      </c>
      <c r="O3307" s="180">
        <f>VLOOKUP(D3307,Plan1!$B$2:$S$5570,15,)/1000</f>
        <v>5.0979999999999999</v>
      </c>
      <c r="P3307" s="180">
        <f>VLOOKUP(D3307,Plan1!$B$2:$S$5570,16,)/1000</f>
        <v>5.0410000000000004</v>
      </c>
      <c r="Q3307" s="180">
        <f>VLOOKUP(D3307,Plan1!$B$2:$S$5570,17,)/1000</f>
        <v>5.0030000000000001</v>
      </c>
      <c r="R3307" s="180">
        <f>VLOOKUP(D3307,Plan1!$B$2:$S$5570,18,)/1000</f>
        <v>5.556</v>
      </c>
      <c r="S3307" s="180">
        <f>VLOOKUP(D3307,Plan1!$B$2:$S$5570,6,)/1000</f>
        <v>4.9349999999999996</v>
      </c>
    </row>
    <row r="3308" spans="1:19" x14ac:dyDescent="0.25">
      <c r="A3308" s="178">
        <v>32025</v>
      </c>
      <c r="B3308" s="178">
        <v>-105584</v>
      </c>
      <c r="C3308" s="178">
        <v>-559534</v>
      </c>
      <c r="D3308" s="178" t="s">
        <v>1629</v>
      </c>
      <c r="E3308" s="178" t="s">
        <v>167</v>
      </c>
      <c r="F3308" s="178" t="s">
        <v>1511</v>
      </c>
      <c r="G3308" s="180">
        <f>VLOOKUP(D3308,Plan1!$B$2:$S$5570,7,)/1000</f>
        <v>4.5940000000000003</v>
      </c>
      <c r="H3308" s="180">
        <f>VLOOKUP(D3308,Plan1!$B$2:$S$5570,8,)/1000</f>
        <v>4.7030000000000003</v>
      </c>
      <c r="I3308" s="180">
        <f>VLOOKUP(D3308,Plan1!$B$2:$S$5570,9,)/1000</f>
        <v>4.7729999999999997</v>
      </c>
      <c r="J3308" s="180">
        <f>VLOOKUP(D3308,Plan1!$B$2:$S$5570,10,)/1000</f>
        <v>4.8789999999999996</v>
      </c>
      <c r="K3308" s="180">
        <f>VLOOKUP(D3308,Plan1!$B$2:$S$5570,11,)/1000</f>
        <v>5.0439999999999996</v>
      </c>
      <c r="L3308" s="180">
        <f>VLOOKUP(D3308,Plan1!$B$2:$S$5570,12,)/1000</f>
        <v>5.125</v>
      </c>
      <c r="M3308" s="180">
        <f>VLOOKUP(D3308,Plan1!$B$2:$S$5570,13,)/1000</f>
        <v>5.29</v>
      </c>
      <c r="N3308" s="180">
        <f>VLOOKUP(D3308,Plan1!$B$2:$S$5570,14,)/1000</f>
        <v>5.66</v>
      </c>
      <c r="O3308" s="180">
        <f>VLOOKUP(D3308,Plan1!$B$2:$S$5570,15,)/1000</f>
        <v>5.1369999999999996</v>
      </c>
      <c r="P3308" s="180">
        <f>VLOOKUP(D3308,Plan1!$B$2:$S$5570,16,)/1000</f>
        <v>5.0330000000000004</v>
      </c>
      <c r="Q3308" s="180">
        <f>VLOOKUP(D3308,Plan1!$B$2:$S$5570,17,)/1000</f>
        <v>4.7350000000000003</v>
      </c>
      <c r="R3308" s="180">
        <f>VLOOKUP(D3308,Plan1!$B$2:$S$5570,18,)/1000</f>
        <v>4.7060000000000004</v>
      </c>
      <c r="S3308" s="180">
        <f>VLOOKUP(D3308,Plan1!$B$2:$S$5570,6,)/1000</f>
        <v>4.9729999999999999</v>
      </c>
    </row>
    <row r="3309" spans="1:19" x14ac:dyDescent="0.25">
      <c r="A3309" s="178">
        <v>10495</v>
      </c>
      <c r="B3309" s="178">
        <v>-20386</v>
      </c>
      <c r="C3309" s="178">
        <v>-509489</v>
      </c>
      <c r="D3309" s="178" t="s">
        <v>5249</v>
      </c>
      <c r="E3309" s="178" t="s">
        <v>167</v>
      </c>
      <c r="F3309" s="178" t="s">
        <v>4704</v>
      </c>
      <c r="G3309" s="180">
        <f>VLOOKUP(D3309,Plan1!$B$2:$S$5570,7,)/1000</f>
        <v>5.3120000000000003</v>
      </c>
      <c r="H3309" s="180">
        <f>VLOOKUP(D3309,Plan1!$B$2:$S$5570,8,)/1000</f>
        <v>5.7610000000000001</v>
      </c>
      <c r="I3309" s="180">
        <f>VLOOKUP(D3309,Plan1!$B$2:$S$5570,9,)/1000</f>
        <v>5.5940000000000003</v>
      </c>
      <c r="J3309" s="180">
        <f>VLOOKUP(D3309,Plan1!$B$2:$S$5570,10,)/1000</f>
        <v>5.5990000000000002</v>
      </c>
      <c r="K3309" s="180">
        <f>VLOOKUP(D3309,Plan1!$B$2:$S$5570,11,)/1000</f>
        <v>5.0960000000000001</v>
      </c>
      <c r="L3309" s="180">
        <f>VLOOKUP(D3309,Plan1!$B$2:$S$5570,12,)/1000</f>
        <v>4.8310000000000004</v>
      </c>
      <c r="M3309" s="180">
        <f>VLOOKUP(D3309,Plan1!$B$2:$S$5570,13,)/1000</f>
        <v>5.0709999999999997</v>
      </c>
      <c r="N3309" s="180">
        <f>VLOOKUP(D3309,Plan1!$B$2:$S$5570,14,)/1000</f>
        <v>5.867</v>
      </c>
      <c r="O3309" s="180">
        <f>VLOOKUP(D3309,Plan1!$B$2:$S$5570,15,)/1000</f>
        <v>5.3330000000000002</v>
      </c>
      <c r="P3309" s="180">
        <f>VLOOKUP(D3309,Plan1!$B$2:$S$5570,16,)/1000</f>
        <v>5.5410000000000004</v>
      </c>
      <c r="Q3309" s="180">
        <f>VLOOKUP(D3309,Plan1!$B$2:$S$5570,17,)/1000</f>
        <v>5.52</v>
      </c>
      <c r="R3309" s="180">
        <f>VLOOKUP(D3309,Plan1!$B$2:$S$5570,18,)/1000</f>
        <v>5.6509999999999998</v>
      </c>
      <c r="S3309" s="180">
        <f>VLOOKUP(D3309,Plan1!$B$2:$S$5570,6,)/1000</f>
        <v>5.431</v>
      </c>
    </row>
    <row r="3310" spans="1:19" x14ac:dyDescent="0.25">
      <c r="A3310" s="178">
        <v>2901</v>
      </c>
      <c r="B3310" s="178">
        <v>-276141</v>
      </c>
      <c r="C3310" s="178">
        <v>-541079</v>
      </c>
      <c r="D3310" s="178" t="s">
        <v>4317</v>
      </c>
      <c r="E3310" s="178" t="s">
        <v>167</v>
      </c>
      <c r="F3310" s="178" t="s">
        <v>3898</v>
      </c>
      <c r="G3310" s="180">
        <f>VLOOKUP(D3310,Plan1!$B$2:$S$5570,7,)/1000</f>
        <v>5.7190000000000003</v>
      </c>
      <c r="H3310" s="180">
        <f>VLOOKUP(D3310,Plan1!$B$2:$S$5570,8,)/1000</f>
        <v>5.7169999999999996</v>
      </c>
      <c r="I3310" s="180">
        <f>VLOOKUP(D3310,Plan1!$B$2:$S$5570,9,)/1000</f>
        <v>5.5039999999999996</v>
      </c>
      <c r="J3310" s="180">
        <f>VLOOKUP(D3310,Plan1!$B$2:$S$5570,10,)/1000</f>
        <v>4.891</v>
      </c>
      <c r="K3310" s="180">
        <f>VLOOKUP(D3310,Plan1!$B$2:$S$5570,11,)/1000</f>
        <v>4.1130000000000004</v>
      </c>
      <c r="L3310" s="180">
        <f>VLOOKUP(D3310,Plan1!$B$2:$S$5570,12,)/1000</f>
        <v>3.496</v>
      </c>
      <c r="M3310" s="180">
        <f>VLOOKUP(D3310,Plan1!$B$2:$S$5570,13,)/1000</f>
        <v>3.9020000000000001</v>
      </c>
      <c r="N3310" s="180">
        <f>VLOOKUP(D3310,Plan1!$B$2:$S$5570,14,)/1000</f>
        <v>4.6219999999999999</v>
      </c>
      <c r="O3310" s="180">
        <f>VLOOKUP(D3310,Plan1!$B$2:$S$5570,15,)/1000</f>
        <v>4.3979999999999997</v>
      </c>
      <c r="P3310" s="180">
        <f>VLOOKUP(D3310,Plan1!$B$2:$S$5570,16,)/1000</f>
        <v>5.157</v>
      </c>
      <c r="Q3310" s="180">
        <f>VLOOKUP(D3310,Plan1!$B$2:$S$5570,17,)/1000</f>
        <v>5.6050000000000004</v>
      </c>
      <c r="R3310" s="180">
        <f>VLOOKUP(D3310,Plan1!$B$2:$S$5570,18,)/1000</f>
        <v>5.7229999999999999</v>
      </c>
      <c r="S3310" s="180">
        <f>VLOOKUP(D3310,Plan1!$B$2:$S$5570,6,)/1000</f>
        <v>4.9039999999999999</v>
      </c>
    </row>
    <row r="3311" spans="1:19" x14ac:dyDescent="0.25">
      <c r="A3311" s="178">
        <v>4622</v>
      </c>
      <c r="B3311" s="178">
        <v>-246728</v>
      </c>
      <c r="C3311" s="178">
        <v>-525665</v>
      </c>
      <c r="D3311" s="178" t="s">
        <v>3061</v>
      </c>
      <c r="E3311" s="178" t="s">
        <v>167</v>
      </c>
      <c r="F3311" s="178" t="s">
        <v>2912</v>
      </c>
      <c r="G3311" s="180">
        <f>VLOOKUP(D3311,Plan1!$B$2:$S$5570,7,)/1000</f>
        <v>5.58</v>
      </c>
      <c r="H3311" s="180">
        <f>VLOOKUP(D3311,Plan1!$B$2:$S$5570,8,)/1000</f>
        <v>5.3289999999999997</v>
      </c>
      <c r="I3311" s="180">
        <f>VLOOKUP(D3311,Plan1!$B$2:$S$5570,9,)/1000</f>
        <v>5.4569999999999999</v>
      </c>
      <c r="J3311" s="180">
        <f>VLOOKUP(D3311,Plan1!$B$2:$S$5570,10,)/1000</f>
        <v>5.1790000000000003</v>
      </c>
      <c r="K3311" s="180">
        <f>VLOOKUP(D3311,Plan1!$B$2:$S$5570,11,)/1000</f>
        <v>4.4009999999999998</v>
      </c>
      <c r="L3311" s="180">
        <f>VLOOKUP(D3311,Plan1!$B$2:$S$5570,12,)/1000</f>
        <v>4.0439999999999996</v>
      </c>
      <c r="M3311" s="180">
        <f>VLOOKUP(D3311,Plan1!$B$2:$S$5570,13,)/1000</f>
        <v>4.2549999999999999</v>
      </c>
      <c r="N3311" s="180">
        <f>VLOOKUP(D3311,Plan1!$B$2:$S$5570,14,)/1000</f>
        <v>5.1980000000000004</v>
      </c>
      <c r="O3311" s="180">
        <f>VLOOKUP(D3311,Plan1!$B$2:$S$5570,15,)/1000</f>
        <v>4.8319999999999999</v>
      </c>
      <c r="P3311" s="180">
        <f>VLOOKUP(D3311,Plan1!$B$2:$S$5570,16,)/1000</f>
        <v>5.08</v>
      </c>
      <c r="Q3311" s="180">
        <f>VLOOKUP(D3311,Plan1!$B$2:$S$5570,17,)/1000</f>
        <v>5.4409999999999998</v>
      </c>
      <c r="R3311" s="180">
        <f>VLOOKUP(D3311,Plan1!$B$2:$S$5570,18,)/1000</f>
        <v>5.532</v>
      </c>
      <c r="S3311" s="180">
        <f>VLOOKUP(D3311,Plan1!$B$2:$S$5570,6,)/1000</f>
        <v>5.0270000000000001</v>
      </c>
    </row>
    <row r="3312" spans="1:19" x14ac:dyDescent="0.25">
      <c r="A3312" s="178">
        <v>9793</v>
      </c>
      <c r="B3312" s="178">
        <v>-20763</v>
      </c>
      <c r="C3312" s="178">
        <v>-503429</v>
      </c>
      <c r="D3312" s="178" t="s">
        <v>5202</v>
      </c>
      <c r="E3312" s="178" t="s">
        <v>167</v>
      </c>
      <c r="F3312" s="178" t="s">
        <v>4704</v>
      </c>
      <c r="G3312" s="180">
        <f>VLOOKUP(D3312,Plan1!$B$2:$S$5570,7,)/1000</f>
        <v>5.3170000000000002</v>
      </c>
      <c r="H3312" s="180">
        <f>VLOOKUP(D3312,Plan1!$B$2:$S$5570,8,)/1000</f>
        <v>5.67</v>
      </c>
      <c r="I3312" s="180">
        <f>VLOOKUP(D3312,Plan1!$B$2:$S$5570,9,)/1000</f>
        <v>5.5060000000000002</v>
      </c>
      <c r="J3312" s="180">
        <f>VLOOKUP(D3312,Plan1!$B$2:$S$5570,10,)/1000</f>
        <v>5.5430000000000001</v>
      </c>
      <c r="K3312" s="180">
        <f>VLOOKUP(D3312,Plan1!$B$2:$S$5570,11,)/1000</f>
        <v>5.01</v>
      </c>
      <c r="L3312" s="180">
        <f>VLOOKUP(D3312,Plan1!$B$2:$S$5570,12,)/1000</f>
        <v>4.8609999999999998</v>
      </c>
      <c r="M3312" s="180">
        <f>VLOOKUP(D3312,Plan1!$B$2:$S$5570,13,)/1000</f>
        <v>5.0620000000000003</v>
      </c>
      <c r="N3312" s="180">
        <f>VLOOKUP(D3312,Plan1!$B$2:$S$5570,14,)/1000</f>
        <v>5.8310000000000004</v>
      </c>
      <c r="O3312" s="180">
        <f>VLOOKUP(D3312,Plan1!$B$2:$S$5570,15,)/1000</f>
        <v>5.3280000000000003</v>
      </c>
      <c r="P3312" s="180">
        <f>VLOOKUP(D3312,Plan1!$B$2:$S$5570,16,)/1000</f>
        <v>5.4880000000000004</v>
      </c>
      <c r="Q3312" s="180">
        <f>VLOOKUP(D3312,Plan1!$B$2:$S$5570,17,)/1000</f>
        <v>5.4720000000000004</v>
      </c>
      <c r="R3312" s="180">
        <f>VLOOKUP(D3312,Plan1!$B$2:$S$5570,18,)/1000</f>
        <v>5.54</v>
      </c>
      <c r="S3312" s="180">
        <f>VLOOKUP(D3312,Plan1!$B$2:$S$5570,6,)/1000</f>
        <v>5.3860000000000001</v>
      </c>
    </row>
    <row r="3313" spans="1:19" x14ac:dyDescent="0.25">
      <c r="A3313" s="178">
        <v>45190</v>
      </c>
      <c r="B3313" s="178">
        <v>-7123</v>
      </c>
      <c r="C3313" s="178">
        <v>-46261</v>
      </c>
      <c r="D3313" s="178" t="s">
        <v>1304</v>
      </c>
      <c r="E3313" s="178" t="s">
        <v>167</v>
      </c>
      <c r="F3313" s="178" t="s">
        <v>1298</v>
      </c>
      <c r="G3313" s="180">
        <f>VLOOKUP(D3313,Plan1!$B$2:$S$5570,7,)/1000</f>
        <v>4.4180000000000001</v>
      </c>
      <c r="H3313" s="180">
        <f>VLOOKUP(D3313,Plan1!$B$2:$S$5570,8,)/1000</f>
        <v>4.7</v>
      </c>
      <c r="I3313" s="180">
        <f>VLOOKUP(D3313,Plan1!$B$2:$S$5570,9,)/1000</f>
        <v>4.681</v>
      </c>
      <c r="J3313" s="180">
        <f>VLOOKUP(D3313,Plan1!$B$2:$S$5570,10,)/1000</f>
        <v>5.0519999999999996</v>
      </c>
      <c r="K3313" s="180">
        <f>VLOOKUP(D3313,Plan1!$B$2:$S$5570,11,)/1000</f>
        <v>5.3559999999999999</v>
      </c>
      <c r="L3313" s="180">
        <f>VLOOKUP(D3313,Plan1!$B$2:$S$5570,12,)/1000</f>
        <v>5.7409999999999997</v>
      </c>
      <c r="M3313" s="180">
        <f>VLOOKUP(D3313,Plan1!$B$2:$S$5570,13,)/1000</f>
        <v>5.81</v>
      </c>
      <c r="N3313" s="180">
        <f>VLOOKUP(D3313,Plan1!$B$2:$S$5570,14,)/1000</f>
        <v>6.3419999999999996</v>
      </c>
      <c r="O3313" s="180">
        <f>VLOOKUP(D3313,Plan1!$B$2:$S$5570,15,)/1000</f>
        <v>6.3090000000000002</v>
      </c>
      <c r="P3313" s="180">
        <f>VLOOKUP(D3313,Plan1!$B$2:$S$5570,16,)/1000</f>
        <v>5.3840000000000003</v>
      </c>
      <c r="Q3313" s="180">
        <f>VLOOKUP(D3313,Plan1!$B$2:$S$5570,17,)/1000</f>
        <v>4.7880000000000003</v>
      </c>
      <c r="R3313" s="180">
        <f>VLOOKUP(D3313,Plan1!$B$2:$S$5570,18,)/1000</f>
        <v>4.5389999999999997</v>
      </c>
      <c r="S3313" s="180">
        <f>VLOOKUP(D3313,Plan1!$B$2:$S$5570,6,)/1000</f>
        <v>5.26</v>
      </c>
    </row>
    <row r="3314" spans="1:19" x14ac:dyDescent="0.25">
      <c r="A3314" s="178">
        <v>22871</v>
      </c>
      <c r="B3314" s="178">
        <v>-140991</v>
      </c>
      <c r="C3314" s="178">
        <v>-50335</v>
      </c>
      <c r="D3314" s="178" t="s">
        <v>1272</v>
      </c>
      <c r="E3314" s="178" t="s">
        <v>167</v>
      </c>
      <c r="F3314" s="178" t="s">
        <v>1058</v>
      </c>
      <c r="G3314" s="180">
        <f>VLOOKUP(D3314,Plan1!$B$2:$S$5570,7,)/1000</f>
        <v>5.0049999999999999</v>
      </c>
      <c r="H3314" s="180">
        <f>VLOOKUP(D3314,Plan1!$B$2:$S$5570,8,)/1000</f>
        <v>5.4020000000000001</v>
      </c>
      <c r="I3314" s="180">
        <f>VLOOKUP(D3314,Plan1!$B$2:$S$5570,9,)/1000</f>
        <v>5.2569999999999997</v>
      </c>
      <c r="J3314" s="180">
        <f>VLOOKUP(D3314,Plan1!$B$2:$S$5570,10,)/1000</f>
        <v>5.55</v>
      </c>
      <c r="K3314" s="180">
        <f>VLOOKUP(D3314,Plan1!$B$2:$S$5570,11,)/1000</f>
        <v>5.5190000000000001</v>
      </c>
      <c r="L3314" s="180">
        <f>VLOOKUP(D3314,Plan1!$B$2:$S$5570,12,)/1000</f>
        <v>5.3280000000000003</v>
      </c>
      <c r="M3314" s="180">
        <f>VLOOKUP(D3314,Plan1!$B$2:$S$5570,13,)/1000</f>
        <v>5.6719999999999997</v>
      </c>
      <c r="N3314" s="180">
        <f>VLOOKUP(D3314,Plan1!$B$2:$S$5570,14,)/1000</f>
        <v>6.1749999999999998</v>
      </c>
      <c r="O3314" s="180">
        <f>VLOOKUP(D3314,Plan1!$B$2:$S$5570,15,)/1000</f>
        <v>5.69</v>
      </c>
      <c r="P3314" s="180">
        <f>VLOOKUP(D3314,Plan1!$B$2:$S$5570,16,)/1000</f>
        <v>5.3339999999999996</v>
      </c>
      <c r="Q3314" s="180">
        <f>VLOOKUP(D3314,Plan1!$B$2:$S$5570,17,)/1000</f>
        <v>4.843</v>
      </c>
      <c r="R3314" s="180">
        <f>VLOOKUP(D3314,Plan1!$B$2:$S$5570,18,)/1000</f>
        <v>4.9349999999999996</v>
      </c>
      <c r="S3314" s="180">
        <f>VLOOKUP(D3314,Plan1!$B$2:$S$5570,6,)/1000</f>
        <v>5.3920000000000003</v>
      </c>
    </row>
    <row r="3315" spans="1:19" x14ac:dyDescent="0.25">
      <c r="A3315" s="178">
        <v>47628</v>
      </c>
      <c r="B3315" s="178">
        <v>-64791</v>
      </c>
      <c r="C3315" s="178">
        <v>-354343</v>
      </c>
      <c r="D3315" s="178" t="s">
        <v>3766</v>
      </c>
      <c r="E3315" s="178" t="s">
        <v>167</v>
      </c>
      <c r="F3315" s="178" t="s">
        <v>3752</v>
      </c>
      <c r="G3315" s="180">
        <f>VLOOKUP(D3315,Plan1!$B$2:$S$5570,7,)/1000</f>
        <v>5.5289999999999999</v>
      </c>
      <c r="H3315" s="180">
        <f>VLOOKUP(D3315,Plan1!$B$2:$S$5570,8,)/1000</f>
        <v>5.67</v>
      </c>
      <c r="I3315" s="180">
        <f>VLOOKUP(D3315,Plan1!$B$2:$S$5570,9,)/1000</f>
        <v>5.8680000000000003</v>
      </c>
      <c r="J3315" s="180">
        <f>VLOOKUP(D3315,Plan1!$B$2:$S$5570,10,)/1000</f>
        <v>5.5110000000000001</v>
      </c>
      <c r="K3315" s="180">
        <f>VLOOKUP(D3315,Plan1!$B$2:$S$5570,11,)/1000</f>
        <v>5.0659999999999998</v>
      </c>
      <c r="L3315" s="180">
        <f>VLOOKUP(D3315,Plan1!$B$2:$S$5570,12,)/1000</f>
        <v>4.649</v>
      </c>
      <c r="M3315" s="180">
        <f>VLOOKUP(D3315,Plan1!$B$2:$S$5570,13,)/1000</f>
        <v>4.8120000000000003</v>
      </c>
      <c r="N3315" s="180">
        <f>VLOOKUP(D3315,Plan1!$B$2:$S$5570,14,)/1000</f>
        <v>5.4429999999999996</v>
      </c>
      <c r="O3315" s="180">
        <f>VLOOKUP(D3315,Plan1!$B$2:$S$5570,15,)/1000</f>
        <v>5.7249999999999996</v>
      </c>
      <c r="P3315" s="180">
        <f>VLOOKUP(D3315,Plan1!$B$2:$S$5570,16,)/1000</f>
        <v>5.7949999999999999</v>
      </c>
      <c r="Q3315" s="180">
        <f>VLOOKUP(D3315,Plan1!$B$2:$S$5570,17,)/1000</f>
        <v>5.9039999999999999</v>
      </c>
      <c r="R3315" s="180">
        <f>VLOOKUP(D3315,Plan1!$B$2:$S$5570,18,)/1000</f>
        <v>5.5810000000000004</v>
      </c>
      <c r="S3315" s="180">
        <f>VLOOKUP(D3315,Plan1!$B$2:$S$5570,6,)/1000</f>
        <v>5.4630000000000001</v>
      </c>
    </row>
    <row r="3316" spans="1:19" x14ac:dyDescent="0.25">
      <c r="A3316" s="178">
        <v>11656</v>
      </c>
      <c r="B3316" s="178">
        <v>-19763</v>
      </c>
      <c r="C3316" s="178">
        <v>-430313</v>
      </c>
      <c r="D3316" s="178" t="s">
        <v>2164</v>
      </c>
      <c r="E3316" s="178" t="s">
        <v>167</v>
      </c>
      <c r="F3316" s="178" t="s">
        <v>1727</v>
      </c>
      <c r="G3316" s="180">
        <f>VLOOKUP(D3316,Plan1!$B$2:$S$5570,7,)/1000</f>
        <v>5.1159999999999997</v>
      </c>
      <c r="H3316" s="180">
        <f>VLOOKUP(D3316,Plan1!$B$2:$S$5570,8,)/1000</f>
        <v>5.6669999999999998</v>
      </c>
      <c r="I3316" s="180">
        <f>VLOOKUP(D3316,Plan1!$B$2:$S$5570,9,)/1000</f>
        <v>5.1040000000000001</v>
      </c>
      <c r="J3316" s="180">
        <f>VLOOKUP(D3316,Plan1!$B$2:$S$5570,10,)/1000</f>
        <v>4.9939999999999998</v>
      </c>
      <c r="K3316" s="180">
        <f>VLOOKUP(D3316,Plan1!$B$2:$S$5570,11,)/1000</f>
        <v>4.55</v>
      </c>
      <c r="L3316" s="180">
        <f>VLOOKUP(D3316,Plan1!$B$2:$S$5570,12,)/1000</f>
        <v>4.4459999999999997</v>
      </c>
      <c r="M3316" s="180">
        <f>VLOOKUP(D3316,Plan1!$B$2:$S$5570,13,)/1000</f>
        <v>4.7</v>
      </c>
      <c r="N3316" s="180">
        <f>VLOOKUP(D3316,Plan1!$B$2:$S$5570,14,)/1000</f>
        <v>5.34</v>
      </c>
      <c r="O3316" s="180">
        <f>VLOOKUP(D3316,Plan1!$B$2:$S$5570,15,)/1000</f>
        <v>5.2359999999999998</v>
      </c>
      <c r="P3316" s="180">
        <f>VLOOKUP(D3316,Plan1!$B$2:$S$5570,16,)/1000</f>
        <v>4.9269999999999996</v>
      </c>
      <c r="Q3316" s="180">
        <f>VLOOKUP(D3316,Plan1!$B$2:$S$5570,17,)/1000</f>
        <v>4.4059999999999997</v>
      </c>
      <c r="R3316" s="180">
        <f>VLOOKUP(D3316,Plan1!$B$2:$S$5570,18,)/1000</f>
        <v>4.9080000000000004</v>
      </c>
      <c r="S3316" s="180">
        <f>VLOOKUP(D3316,Plan1!$B$2:$S$5570,6,)/1000</f>
        <v>4.9489999999999998</v>
      </c>
    </row>
    <row r="3317" spans="1:19" x14ac:dyDescent="0.25">
      <c r="A3317" s="178">
        <v>3319</v>
      </c>
      <c r="B3317" s="178">
        <v>-268986</v>
      </c>
      <c r="C3317" s="178">
        <v>-52907</v>
      </c>
      <c r="D3317" s="178" t="s">
        <v>4605</v>
      </c>
      <c r="E3317" s="178" t="s">
        <v>167</v>
      </c>
      <c r="F3317" s="178" t="s">
        <v>4434</v>
      </c>
      <c r="G3317" s="180">
        <f>VLOOKUP(D3317,Plan1!$B$2:$S$5570,7,)/1000</f>
        <v>5.444</v>
      </c>
      <c r="H3317" s="180">
        <f>VLOOKUP(D3317,Plan1!$B$2:$S$5570,8,)/1000</f>
        <v>5.4320000000000004</v>
      </c>
      <c r="I3317" s="180">
        <f>VLOOKUP(D3317,Plan1!$B$2:$S$5570,9,)/1000</f>
        <v>5.4489999999999998</v>
      </c>
      <c r="J3317" s="180">
        <f>VLOOKUP(D3317,Plan1!$B$2:$S$5570,10,)/1000</f>
        <v>4.907</v>
      </c>
      <c r="K3317" s="180">
        <f>VLOOKUP(D3317,Plan1!$B$2:$S$5570,11,)/1000</f>
        <v>4.0830000000000002</v>
      </c>
      <c r="L3317" s="180">
        <f>VLOOKUP(D3317,Plan1!$B$2:$S$5570,12,)/1000</f>
        <v>3.5870000000000002</v>
      </c>
      <c r="M3317" s="180">
        <f>VLOOKUP(D3317,Plan1!$B$2:$S$5570,13,)/1000</f>
        <v>3.9159999999999999</v>
      </c>
      <c r="N3317" s="180">
        <f>VLOOKUP(D3317,Plan1!$B$2:$S$5570,14,)/1000</f>
        <v>4.7370000000000001</v>
      </c>
      <c r="O3317" s="180">
        <f>VLOOKUP(D3317,Plan1!$B$2:$S$5570,15,)/1000</f>
        <v>4.4379999999999997</v>
      </c>
      <c r="P3317" s="180">
        <f>VLOOKUP(D3317,Plan1!$B$2:$S$5570,16,)/1000</f>
        <v>5.0540000000000003</v>
      </c>
      <c r="Q3317" s="180">
        <f>VLOOKUP(D3317,Plan1!$B$2:$S$5570,17,)/1000</f>
        <v>5.52</v>
      </c>
      <c r="R3317" s="180">
        <f>VLOOKUP(D3317,Plan1!$B$2:$S$5570,18,)/1000</f>
        <v>5.5330000000000004</v>
      </c>
      <c r="S3317" s="180">
        <f>VLOOKUP(D3317,Plan1!$B$2:$S$5570,6,)/1000</f>
        <v>4.8419999999999996</v>
      </c>
    </row>
    <row r="3318" spans="1:19" x14ac:dyDescent="0.25">
      <c r="A3318" s="178">
        <v>6000</v>
      </c>
      <c r="B3318" s="178">
        <v>-231825</v>
      </c>
      <c r="C3318" s="178">
        <v>-522036</v>
      </c>
      <c r="D3318" s="178" t="s">
        <v>3221</v>
      </c>
      <c r="E3318" s="178" t="s">
        <v>167</v>
      </c>
      <c r="F3318" s="178" t="s">
        <v>2912</v>
      </c>
      <c r="G3318" s="180">
        <f>VLOOKUP(D3318,Plan1!$B$2:$S$5570,7,)/1000</f>
        <v>5.3109999999999999</v>
      </c>
      <c r="H3318" s="180">
        <f>VLOOKUP(D3318,Plan1!$B$2:$S$5570,8,)/1000</f>
        <v>5.6189999999999998</v>
      </c>
      <c r="I3318" s="180">
        <f>VLOOKUP(D3318,Plan1!$B$2:$S$5570,9,)/1000</f>
        <v>5.66</v>
      </c>
      <c r="J3318" s="180">
        <f>VLOOKUP(D3318,Plan1!$B$2:$S$5570,10,)/1000</f>
        <v>5.3490000000000002</v>
      </c>
      <c r="K3318" s="180">
        <f>VLOOKUP(D3318,Plan1!$B$2:$S$5570,11,)/1000</f>
        <v>4.55</v>
      </c>
      <c r="L3318" s="180">
        <f>VLOOKUP(D3318,Plan1!$B$2:$S$5570,12,)/1000</f>
        <v>4.3499999999999996</v>
      </c>
      <c r="M3318" s="180">
        <f>VLOOKUP(D3318,Plan1!$B$2:$S$5570,13,)/1000</f>
        <v>4.5309999999999997</v>
      </c>
      <c r="N3318" s="180">
        <f>VLOOKUP(D3318,Plan1!$B$2:$S$5570,14,)/1000</f>
        <v>5.3689999999999998</v>
      </c>
      <c r="O3318" s="180">
        <f>VLOOKUP(D3318,Plan1!$B$2:$S$5570,15,)/1000</f>
        <v>5.08</v>
      </c>
      <c r="P3318" s="180">
        <f>VLOOKUP(D3318,Plan1!$B$2:$S$5570,16,)/1000</f>
        <v>5.319</v>
      </c>
      <c r="Q3318" s="180">
        <f>VLOOKUP(D3318,Plan1!$B$2:$S$5570,17,)/1000</f>
        <v>5.577</v>
      </c>
      <c r="R3318" s="180">
        <f>VLOOKUP(D3318,Plan1!$B$2:$S$5570,18,)/1000</f>
        <v>5.5750000000000002</v>
      </c>
      <c r="S3318" s="180">
        <f>VLOOKUP(D3318,Plan1!$B$2:$S$5570,6,)/1000</f>
        <v>5.1909999999999998</v>
      </c>
    </row>
    <row r="3319" spans="1:19" x14ac:dyDescent="0.25">
      <c r="A3319" s="178">
        <v>61709</v>
      </c>
      <c r="B3319" s="178">
        <v>-2268</v>
      </c>
      <c r="C3319" s="178">
        <v>-469703</v>
      </c>
      <c r="D3319" s="178" t="s">
        <v>2628</v>
      </c>
      <c r="E3319" s="178" t="s">
        <v>167</v>
      </c>
      <c r="F3319" s="178" t="s">
        <v>2567</v>
      </c>
      <c r="G3319" s="180">
        <f>VLOOKUP(D3319,Plan1!$B$2:$S$5570,7,)/1000</f>
        <v>4.4989999999999997</v>
      </c>
      <c r="H3319" s="180">
        <f>VLOOKUP(D3319,Plan1!$B$2:$S$5570,8,)/1000</f>
        <v>4.556</v>
      </c>
      <c r="I3319" s="180">
        <f>VLOOKUP(D3319,Plan1!$B$2:$S$5570,9,)/1000</f>
        <v>4.5819999999999999</v>
      </c>
      <c r="J3319" s="180">
        <f>VLOOKUP(D3319,Plan1!$B$2:$S$5570,10,)/1000</f>
        <v>4.633</v>
      </c>
      <c r="K3319" s="180">
        <f>VLOOKUP(D3319,Plan1!$B$2:$S$5570,11,)/1000</f>
        <v>4.7880000000000003</v>
      </c>
      <c r="L3319" s="180">
        <f>VLOOKUP(D3319,Plan1!$B$2:$S$5570,12,)/1000</f>
        <v>5.0220000000000002</v>
      </c>
      <c r="M3319" s="180">
        <f>VLOOKUP(D3319,Plan1!$B$2:$S$5570,13,)/1000</f>
        <v>5.0999999999999996</v>
      </c>
      <c r="N3319" s="180">
        <f>VLOOKUP(D3319,Plan1!$B$2:$S$5570,14,)/1000</f>
        <v>5.4660000000000002</v>
      </c>
      <c r="O3319" s="180">
        <f>VLOOKUP(D3319,Plan1!$B$2:$S$5570,15,)/1000</f>
        <v>5.5190000000000001</v>
      </c>
      <c r="P3319" s="180">
        <f>VLOOKUP(D3319,Plan1!$B$2:$S$5570,16,)/1000</f>
        <v>5.2569999999999997</v>
      </c>
      <c r="Q3319" s="180">
        <f>VLOOKUP(D3319,Plan1!$B$2:$S$5570,17,)/1000</f>
        <v>5.0190000000000001</v>
      </c>
      <c r="R3319" s="180">
        <f>VLOOKUP(D3319,Plan1!$B$2:$S$5570,18,)/1000</f>
        <v>4.7649999999999997</v>
      </c>
      <c r="S3319" s="180">
        <f>VLOOKUP(D3319,Plan1!$B$2:$S$5570,6,)/1000</f>
        <v>4.9340000000000002</v>
      </c>
    </row>
    <row r="3320" spans="1:19" x14ac:dyDescent="0.25">
      <c r="A3320" s="178">
        <v>3845</v>
      </c>
      <c r="B3320" s="178">
        <v>-259065</v>
      </c>
      <c r="C3320" s="178">
        <v>-532657</v>
      </c>
      <c r="D3320" s="178" t="s">
        <v>2945</v>
      </c>
      <c r="E3320" s="178" t="s">
        <v>167</v>
      </c>
      <c r="F3320" s="178" t="s">
        <v>2912</v>
      </c>
      <c r="G3320" s="180">
        <f>VLOOKUP(D3320,Plan1!$B$2:$S$5570,7,)/1000</f>
        <v>5.5609999999999999</v>
      </c>
      <c r="H3320" s="180">
        <f>VLOOKUP(D3320,Plan1!$B$2:$S$5570,8,)/1000</f>
        <v>5.4859999999999998</v>
      </c>
      <c r="I3320" s="180">
        <f>VLOOKUP(D3320,Plan1!$B$2:$S$5570,9,)/1000</f>
        <v>5.5469999999999997</v>
      </c>
      <c r="J3320" s="180">
        <f>VLOOKUP(D3320,Plan1!$B$2:$S$5570,10,)/1000</f>
        <v>5.0380000000000003</v>
      </c>
      <c r="K3320" s="180">
        <f>VLOOKUP(D3320,Plan1!$B$2:$S$5570,11,)/1000</f>
        <v>4.2359999999999998</v>
      </c>
      <c r="L3320" s="180">
        <f>VLOOKUP(D3320,Plan1!$B$2:$S$5570,12,)/1000</f>
        <v>3.843</v>
      </c>
      <c r="M3320" s="180">
        <f>VLOOKUP(D3320,Plan1!$B$2:$S$5570,13,)/1000</f>
        <v>4.1580000000000004</v>
      </c>
      <c r="N3320" s="180">
        <f>VLOOKUP(D3320,Plan1!$B$2:$S$5570,14,)/1000</f>
        <v>5.0789999999999997</v>
      </c>
      <c r="O3320" s="180">
        <f>VLOOKUP(D3320,Plan1!$B$2:$S$5570,15,)/1000</f>
        <v>4.6980000000000004</v>
      </c>
      <c r="P3320" s="180">
        <f>VLOOKUP(D3320,Plan1!$B$2:$S$5570,16,)/1000</f>
        <v>5.1740000000000004</v>
      </c>
      <c r="Q3320" s="180">
        <f>VLOOKUP(D3320,Plan1!$B$2:$S$5570,17,)/1000</f>
        <v>5.5620000000000003</v>
      </c>
      <c r="R3320" s="180">
        <f>VLOOKUP(D3320,Plan1!$B$2:$S$5570,18,)/1000</f>
        <v>5.6040000000000001</v>
      </c>
      <c r="S3320" s="180">
        <f>VLOOKUP(D3320,Plan1!$B$2:$S$5570,6,)/1000</f>
        <v>4.9989999999999997</v>
      </c>
    </row>
    <row r="3321" spans="1:19" x14ac:dyDescent="0.25">
      <c r="A3321" s="178">
        <v>1627</v>
      </c>
      <c r="B3321" s="178">
        <v>-294071</v>
      </c>
      <c r="C3321" s="178">
        <v>-548298</v>
      </c>
      <c r="D3321" s="178" t="s">
        <v>4059</v>
      </c>
      <c r="E3321" s="178" t="s">
        <v>167</v>
      </c>
      <c r="F3321" s="178" t="s">
        <v>3898</v>
      </c>
      <c r="G3321" s="180">
        <f>VLOOKUP(D3321,Plan1!$B$2:$S$5570,7,)/1000</f>
        <v>5.7329999999999997</v>
      </c>
      <c r="H3321" s="180">
        <f>VLOOKUP(D3321,Plan1!$B$2:$S$5570,8,)/1000</f>
        <v>5.758</v>
      </c>
      <c r="I3321" s="180">
        <f>VLOOKUP(D3321,Plan1!$B$2:$S$5570,9,)/1000</f>
        <v>5.5220000000000002</v>
      </c>
      <c r="J3321" s="180">
        <f>VLOOKUP(D3321,Plan1!$B$2:$S$5570,10,)/1000</f>
        <v>4.8959999999999999</v>
      </c>
      <c r="K3321" s="180">
        <f>VLOOKUP(D3321,Plan1!$B$2:$S$5570,11,)/1000</f>
        <v>3.9609999999999999</v>
      </c>
      <c r="L3321" s="180">
        <f>VLOOKUP(D3321,Plan1!$B$2:$S$5570,12,)/1000</f>
        <v>3.4940000000000002</v>
      </c>
      <c r="M3321" s="180">
        <f>VLOOKUP(D3321,Plan1!$B$2:$S$5570,13,)/1000</f>
        <v>3.8039999999999998</v>
      </c>
      <c r="N3321" s="180">
        <f>VLOOKUP(D3321,Plan1!$B$2:$S$5570,14,)/1000</f>
        <v>4.42</v>
      </c>
      <c r="O3321" s="180">
        <f>VLOOKUP(D3321,Plan1!$B$2:$S$5570,15,)/1000</f>
        <v>4.4489999999999998</v>
      </c>
      <c r="P3321" s="180">
        <f>VLOOKUP(D3321,Plan1!$B$2:$S$5570,16,)/1000</f>
        <v>5.0270000000000001</v>
      </c>
      <c r="Q3321" s="180">
        <f>VLOOKUP(D3321,Plan1!$B$2:$S$5570,17,)/1000</f>
        <v>5.7270000000000003</v>
      </c>
      <c r="R3321" s="180">
        <f>VLOOKUP(D3321,Plan1!$B$2:$S$5570,18,)/1000</f>
        <v>5.8369999999999997</v>
      </c>
      <c r="S3321" s="180">
        <f>VLOOKUP(D3321,Plan1!$B$2:$S$5570,6,)/1000</f>
        <v>4.8860000000000001</v>
      </c>
    </row>
    <row r="3322" spans="1:19" x14ac:dyDescent="0.25">
      <c r="A3322" s="178">
        <v>8102</v>
      </c>
      <c r="B3322" s="178">
        <v>-21778</v>
      </c>
      <c r="C3322" s="178">
        <v>-48561</v>
      </c>
      <c r="D3322" s="178" t="s">
        <v>5066</v>
      </c>
      <c r="E3322" s="178" t="s">
        <v>167</v>
      </c>
      <c r="F3322" s="178" t="s">
        <v>4704</v>
      </c>
      <c r="G3322" s="180">
        <f>VLOOKUP(D3322,Plan1!$B$2:$S$5570,7,)/1000</f>
        <v>5.1509999999999998</v>
      </c>
      <c r="H3322" s="180">
        <f>VLOOKUP(D3322,Plan1!$B$2:$S$5570,8,)/1000</f>
        <v>5.6130000000000004</v>
      </c>
      <c r="I3322" s="180">
        <f>VLOOKUP(D3322,Plan1!$B$2:$S$5570,9,)/1000</f>
        <v>5.3310000000000004</v>
      </c>
      <c r="J3322" s="180">
        <f>VLOOKUP(D3322,Plan1!$B$2:$S$5570,10,)/1000</f>
        <v>5.4039999999999999</v>
      </c>
      <c r="K3322" s="180">
        <f>VLOOKUP(D3322,Plan1!$B$2:$S$5570,11,)/1000</f>
        <v>4.87</v>
      </c>
      <c r="L3322" s="180">
        <f>VLOOKUP(D3322,Plan1!$B$2:$S$5570,12,)/1000</f>
        <v>4.7549999999999999</v>
      </c>
      <c r="M3322" s="180">
        <f>VLOOKUP(D3322,Plan1!$B$2:$S$5570,13,)/1000</f>
        <v>4.9249999999999998</v>
      </c>
      <c r="N3322" s="180">
        <f>VLOOKUP(D3322,Plan1!$B$2:$S$5570,14,)/1000</f>
        <v>5.68</v>
      </c>
      <c r="O3322" s="180">
        <f>VLOOKUP(D3322,Plan1!$B$2:$S$5570,15,)/1000</f>
        <v>5.282</v>
      </c>
      <c r="P3322" s="180">
        <f>VLOOKUP(D3322,Plan1!$B$2:$S$5570,16,)/1000</f>
        <v>5.4240000000000004</v>
      </c>
      <c r="Q3322" s="180">
        <f>VLOOKUP(D3322,Plan1!$B$2:$S$5570,17,)/1000</f>
        <v>5.3150000000000004</v>
      </c>
      <c r="R3322" s="180">
        <f>VLOOKUP(D3322,Plan1!$B$2:$S$5570,18,)/1000</f>
        <v>5.4210000000000003</v>
      </c>
      <c r="S3322" s="180">
        <f>VLOOKUP(D3322,Plan1!$B$2:$S$5570,6,)/1000</f>
        <v>5.2640000000000002</v>
      </c>
    </row>
    <row r="3323" spans="1:19" x14ac:dyDescent="0.25">
      <c r="A3323" s="178">
        <v>29214</v>
      </c>
      <c r="B3323" s="178">
        <v>-116082</v>
      </c>
      <c r="C3323" s="178">
        <v>-396301</v>
      </c>
      <c r="D3323" s="178" t="s">
        <v>692</v>
      </c>
      <c r="E3323" s="178" t="s">
        <v>167</v>
      </c>
      <c r="F3323" s="178" t="s">
        <v>375</v>
      </c>
      <c r="G3323" s="180">
        <f>VLOOKUP(D3323,Plan1!$B$2:$S$5570,7,)/1000</f>
        <v>5.7729999999999997</v>
      </c>
      <c r="H3323" s="180">
        <f>VLOOKUP(D3323,Plan1!$B$2:$S$5570,8,)/1000</f>
        <v>5.7830000000000004</v>
      </c>
      <c r="I3323" s="180">
        <f>VLOOKUP(D3323,Plan1!$B$2:$S$5570,9,)/1000</f>
        <v>5.8609999999999998</v>
      </c>
      <c r="J3323" s="180">
        <f>VLOOKUP(D3323,Plan1!$B$2:$S$5570,10,)/1000</f>
        <v>5.0590000000000002</v>
      </c>
      <c r="K3323" s="180">
        <f>VLOOKUP(D3323,Plan1!$B$2:$S$5570,11,)/1000</f>
        <v>4.343</v>
      </c>
      <c r="L3323" s="180">
        <f>VLOOKUP(D3323,Plan1!$B$2:$S$5570,12,)/1000</f>
        <v>4.0780000000000003</v>
      </c>
      <c r="M3323" s="180">
        <f>VLOOKUP(D3323,Plan1!$B$2:$S$5570,13,)/1000</f>
        <v>4.3209999999999997</v>
      </c>
      <c r="N3323" s="180">
        <f>VLOOKUP(D3323,Plan1!$B$2:$S$5570,14,)/1000</f>
        <v>4.7640000000000002</v>
      </c>
      <c r="O3323" s="180">
        <f>VLOOKUP(D3323,Plan1!$B$2:$S$5570,15,)/1000</f>
        <v>5.4850000000000003</v>
      </c>
      <c r="P3323" s="180">
        <f>VLOOKUP(D3323,Plan1!$B$2:$S$5570,16,)/1000</f>
        <v>5.4470000000000001</v>
      </c>
      <c r="Q3323" s="180">
        <f>VLOOKUP(D3323,Plan1!$B$2:$S$5570,17,)/1000</f>
        <v>5.5350000000000001</v>
      </c>
      <c r="R3323" s="180">
        <f>VLOOKUP(D3323,Plan1!$B$2:$S$5570,18,)/1000</f>
        <v>5.5979999999999999</v>
      </c>
      <c r="S3323" s="180">
        <f>VLOOKUP(D3323,Plan1!$B$2:$S$5570,6,)/1000</f>
        <v>5.1710000000000003</v>
      </c>
    </row>
    <row r="3324" spans="1:19" x14ac:dyDescent="0.25">
      <c r="A3324" s="178">
        <v>5795</v>
      </c>
      <c r="B3324" s="178">
        <v>-23432</v>
      </c>
      <c r="C3324" s="178">
        <v>-505639</v>
      </c>
      <c r="D3324" s="178" t="s">
        <v>692</v>
      </c>
      <c r="E3324" s="178" t="s">
        <v>167</v>
      </c>
      <c r="F3324" s="178" t="s">
        <v>2912</v>
      </c>
      <c r="G3324" s="180">
        <f>VLOOKUP(D3324,Plan1!$B$2:$S$5570,7,)/1000</f>
        <v>5.7729999999999997</v>
      </c>
      <c r="H3324" s="180">
        <f>VLOOKUP(D3324,Plan1!$B$2:$S$5570,8,)/1000</f>
        <v>5.7830000000000004</v>
      </c>
      <c r="I3324" s="180">
        <f>VLOOKUP(D3324,Plan1!$B$2:$S$5570,9,)/1000</f>
        <v>5.8609999999999998</v>
      </c>
      <c r="J3324" s="180">
        <f>VLOOKUP(D3324,Plan1!$B$2:$S$5570,10,)/1000</f>
        <v>5.0590000000000002</v>
      </c>
      <c r="K3324" s="180">
        <f>VLOOKUP(D3324,Plan1!$B$2:$S$5570,11,)/1000</f>
        <v>4.343</v>
      </c>
      <c r="L3324" s="180">
        <f>VLOOKUP(D3324,Plan1!$B$2:$S$5570,12,)/1000</f>
        <v>4.0780000000000003</v>
      </c>
      <c r="M3324" s="180">
        <f>VLOOKUP(D3324,Plan1!$B$2:$S$5570,13,)/1000</f>
        <v>4.3209999999999997</v>
      </c>
      <c r="N3324" s="180">
        <f>VLOOKUP(D3324,Plan1!$B$2:$S$5570,14,)/1000</f>
        <v>4.7640000000000002</v>
      </c>
      <c r="O3324" s="180">
        <f>VLOOKUP(D3324,Plan1!$B$2:$S$5570,15,)/1000</f>
        <v>5.4850000000000003</v>
      </c>
      <c r="P3324" s="180">
        <f>VLOOKUP(D3324,Plan1!$B$2:$S$5570,16,)/1000</f>
        <v>5.4470000000000001</v>
      </c>
      <c r="Q3324" s="180">
        <f>VLOOKUP(D3324,Plan1!$B$2:$S$5570,17,)/1000</f>
        <v>5.5350000000000001</v>
      </c>
      <c r="R3324" s="180">
        <f>VLOOKUP(D3324,Plan1!$B$2:$S$5570,18,)/1000</f>
        <v>5.5979999999999999</v>
      </c>
      <c r="S3324" s="180">
        <f>VLOOKUP(D3324,Plan1!$B$2:$S$5570,6,)/1000</f>
        <v>5.1710000000000003</v>
      </c>
    </row>
    <row r="3325" spans="1:19" x14ac:dyDescent="0.25">
      <c r="A3325" s="178">
        <v>47620</v>
      </c>
      <c r="B3325" s="178">
        <v>-64567</v>
      </c>
      <c r="C3325" s="178">
        <v>-362049</v>
      </c>
      <c r="D3325" s="178" t="s">
        <v>2899</v>
      </c>
      <c r="E3325" s="178" t="s">
        <v>167</v>
      </c>
      <c r="F3325" s="178" t="s">
        <v>2709</v>
      </c>
      <c r="G3325" s="180">
        <f>VLOOKUP(D3325,Plan1!$B$2:$S$5570,7,)/1000</f>
        <v>5.6340000000000003</v>
      </c>
      <c r="H3325" s="180">
        <f>VLOOKUP(D3325,Plan1!$B$2:$S$5570,8,)/1000</f>
        <v>5.7039999999999997</v>
      </c>
      <c r="I3325" s="180">
        <f>VLOOKUP(D3325,Plan1!$B$2:$S$5570,9,)/1000</f>
        <v>5.8659999999999997</v>
      </c>
      <c r="J3325" s="180">
        <f>VLOOKUP(D3325,Plan1!$B$2:$S$5570,10,)/1000</f>
        <v>5.6289999999999996</v>
      </c>
      <c r="K3325" s="180">
        <f>VLOOKUP(D3325,Plan1!$B$2:$S$5570,11,)/1000</f>
        <v>5.1360000000000001</v>
      </c>
      <c r="L3325" s="180">
        <f>VLOOKUP(D3325,Plan1!$B$2:$S$5570,12,)/1000</f>
        <v>4.7489999999999997</v>
      </c>
      <c r="M3325" s="180">
        <f>VLOOKUP(D3325,Plan1!$B$2:$S$5570,13,)/1000</f>
        <v>4.9569999999999999</v>
      </c>
      <c r="N3325" s="180">
        <f>VLOOKUP(D3325,Plan1!$B$2:$S$5570,14,)/1000</f>
        <v>5.6539999999999999</v>
      </c>
      <c r="O3325" s="180">
        <f>VLOOKUP(D3325,Plan1!$B$2:$S$5570,15,)/1000</f>
        <v>6.04</v>
      </c>
      <c r="P3325" s="180">
        <f>VLOOKUP(D3325,Plan1!$B$2:$S$5570,16,)/1000</f>
        <v>6.1340000000000003</v>
      </c>
      <c r="Q3325" s="180">
        <f>VLOOKUP(D3325,Plan1!$B$2:$S$5570,17,)/1000</f>
        <v>6.07</v>
      </c>
      <c r="R3325" s="180">
        <f>VLOOKUP(D3325,Plan1!$B$2:$S$5570,18,)/1000</f>
        <v>5.6580000000000004</v>
      </c>
      <c r="S3325" s="180">
        <f>VLOOKUP(D3325,Plan1!$B$2:$S$5570,6,)/1000</f>
        <v>5.6020000000000003</v>
      </c>
    </row>
    <row r="3326" spans="1:19" x14ac:dyDescent="0.25">
      <c r="A3326" s="178">
        <v>7321</v>
      </c>
      <c r="B3326" s="178">
        <v>-222937</v>
      </c>
      <c r="C3326" s="178">
        <v>-425381</v>
      </c>
      <c r="D3326" s="178" t="s">
        <v>3715</v>
      </c>
      <c r="E3326" s="178" t="s">
        <v>167</v>
      </c>
      <c r="F3326" s="178" t="s">
        <v>3664</v>
      </c>
      <c r="G3326" s="180">
        <f>VLOOKUP(D3326,Plan1!$B$2:$S$5570,7,)/1000</f>
        <v>4.9749999999999996</v>
      </c>
      <c r="H3326" s="180">
        <f>VLOOKUP(D3326,Plan1!$B$2:$S$5570,8,)/1000</f>
        <v>5.5679999999999996</v>
      </c>
      <c r="I3326" s="180">
        <f>VLOOKUP(D3326,Plan1!$B$2:$S$5570,9,)/1000</f>
        <v>4.8520000000000003</v>
      </c>
      <c r="J3326" s="180">
        <f>VLOOKUP(D3326,Plan1!$B$2:$S$5570,10,)/1000</f>
        <v>4.6760000000000002</v>
      </c>
      <c r="K3326" s="180">
        <f>VLOOKUP(D3326,Plan1!$B$2:$S$5570,11,)/1000</f>
        <v>4.2229999999999999</v>
      </c>
      <c r="L3326" s="180">
        <f>VLOOKUP(D3326,Plan1!$B$2:$S$5570,12,)/1000</f>
        <v>4.1660000000000004</v>
      </c>
      <c r="M3326" s="180">
        <f>VLOOKUP(D3326,Plan1!$B$2:$S$5570,13,)/1000</f>
        <v>4.3109999999999999</v>
      </c>
      <c r="N3326" s="180">
        <f>VLOOKUP(D3326,Plan1!$B$2:$S$5570,14,)/1000</f>
        <v>4.907</v>
      </c>
      <c r="O3326" s="180">
        <f>VLOOKUP(D3326,Plan1!$B$2:$S$5570,15,)/1000</f>
        <v>4.76</v>
      </c>
      <c r="P3326" s="180">
        <f>VLOOKUP(D3326,Plan1!$B$2:$S$5570,16,)/1000</f>
        <v>4.6449999999999996</v>
      </c>
      <c r="Q3326" s="180">
        <f>VLOOKUP(D3326,Plan1!$B$2:$S$5570,17,)/1000</f>
        <v>4.2450000000000001</v>
      </c>
      <c r="R3326" s="180">
        <f>VLOOKUP(D3326,Plan1!$B$2:$S$5570,18,)/1000</f>
        <v>4.7649999999999997</v>
      </c>
      <c r="S3326" s="180">
        <f>VLOOKUP(D3326,Plan1!$B$2:$S$5570,6,)/1000</f>
        <v>4.6740000000000004</v>
      </c>
    </row>
    <row r="3327" spans="1:19" x14ac:dyDescent="0.25">
      <c r="A3327" s="178">
        <v>20735</v>
      </c>
      <c r="B3327" s="178">
        <v>-151458</v>
      </c>
      <c r="C3327" s="178">
        <v>-495745</v>
      </c>
      <c r="D3327" s="178" t="s">
        <v>1241</v>
      </c>
      <c r="E3327" s="178" t="s">
        <v>167</v>
      </c>
      <c r="F3327" s="178" t="s">
        <v>1058</v>
      </c>
      <c r="G3327" s="180">
        <f>VLOOKUP(D3327,Plan1!$B$2:$S$5570,7,)/1000</f>
        <v>4.8899999999999997</v>
      </c>
      <c r="H3327" s="180">
        <f>VLOOKUP(D3327,Plan1!$B$2:$S$5570,8,)/1000</f>
        <v>5.36</v>
      </c>
      <c r="I3327" s="180">
        <f>VLOOKUP(D3327,Plan1!$B$2:$S$5570,9,)/1000</f>
        <v>5.2939999999999996</v>
      </c>
      <c r="J3327" s="180">
        <f>VLOOKUP(D3327,Plan1!$B$2:$S$5570,10,)/1000</f>
        <v>5.5830000000000002</v>
      </c>
      <c r="K3327" s="180">
        <f>VLOOKUP(D3327,Plan1!$B$2:$S$5570,11,)/1000</f>
        <v>5.5839999999999996</v>
      </c>
      <c r="L3327" s="180">
        <f>VLOOKUP(D3327,Plan1!$B$2:$S$5570,12,)/1000</f>
        <v>5.3879999999999999</v>
      </c>
      <c r="M3327" s="180">
        <f>VLOOKUP(D3327,Plan1!$B$2:$S$5570,13,)/1000</f>
        <v>5.548</v>
      </c>
      <c r="N3327" s="180">
        <f>VLOOKUP(D3327,Plan1!$B$2:$S$5570,14,)/1000</f>
        <v>6.2770000000000001</v>
      </c>
      <c r="O3327" s="180">
        <f>VLOOKUP(D3327,Plan1!$B$2:$S$5570,15,)/1000</f>
        <v>5.79</v>
      </c>
      <c r="P3327" s="180">
        <f>VLOOKUP(D3327,Plan1!$B$2:$S$5570,16,)/1000</f>
        <v>5.4349999999999996</v>
      </c>
      <c r="Q3327" s="180">
        <f>VLOOKUP(D3327,Plan1!$B$2:$S$5570,17,)/1000</f>
        <v>4.8650000000000002</v>
      </c>
      <c r="R3327" s="180">
        <f>VLOOKUP(D3327,Plan1!$B$2:$S$5570,18,)/1000</f>
        <v>4.883</v>
      </c>
      <c r="S3327" s="180">
        <f>VLOOKUP(D3327,Plan1!$B$2:$S$5570,6,)/1000</f>
        <v>5.4080000000000004</v>
      </c>
    </row>
    <row r="3328" spans="1:19" x14ac:dyDescent="0.25">
      <c r="A3328" s="178">
        <v>10333</v>
      </c>
      <c r="B3328" s="178">
        <v>-205325</v>
      </c>
      <c r="C3328" s="178">
        <v>-493127</v>
      </c>
      <c r="D3328" s="178" t="s">
        <v>5244</v>
      </c>
      <c r="E3328" s="178" t="s">
        <v>167</v>
      </c>
      <c r="F3328" s="178" t="s">
        <v>4704</v>
      </c>
      <c r="G3328" s="180">
        <f>VLOOKUP(D3328,Plan1!$B$2:$S$5570,7,)/1000</f>
        <v>5.2119999999999997</v>
      </c>
      <c r="H3328" s="180">
        <f>VLOOKUP(D3328,Plan1!$B$2:$S$5570,8,)/1000</f>
        <v>5.6159999999999997</v>
      </c>
      <c r="I3328" s="180">
        <f>VLOOKUP(D3328,Plan1!$B$2:$S$5570,9,)/1000</f>
        <v>5.3520000000000003</v>
      </c>
      <c r="J3328" s="180">
        <f>VLOOKUP(D3328,Plan1!$B$2:$S$5570,10,)/1000</f>
        <v>5.5830000000000002</v>
      </c>
      <c r="K3328" s="180">
        <f>VLOOKUP(D3328,Plan1!$B$2:$S$5570,11,)/1000</f>
        <v>5.1040000000000001</v>
      </c>
      <c r="L3328" s="180">
        <f>VLOOKUP(D3328,Plan1!$B$2:$S$5570,12,)/1000</f>
        <v>4.95</v>
      </c>
      <c r="M3328" s="180">
        <f>VLOOKUP(D3328,Plan1!$B$2:$S$5570,13,)/1000</f>
        <v>5.1959999999999997</v>
      </c>
      <c r="N3328" s="180">
        <f>VLOOKUP(D3328,Plan1!$B$2:$S$5570,14,)/1000</f>
        <v>5.92</v>
      </c>
      <c r="O3328" s="180">
        <f>VLOOKUP(D3328,Plan1!$B$2:$S$5570,15,)/1000</f>
        <v>5.4249999999999998</v>
      </c>
      <c r="P3328" s="180">
        <f>VLOOKUP(D3328,Plan1!$B$2:$S$5570,16,)/1000</f>
        <v>5.4640000000000004</v>
      </c>
      <c r="Q3328" s="180">
        <f>VLOOKUP(D3328,Plan1!$B$2:$S$5570,17,)/1000</f>
        <v>5.4160000000000004</v>
      </c>
      <c r="R3328" s="180">
        <f>VLOOKUP(D3328,Plan1!$B$2:$S$5570,18,)/1000</f>
        <v>5.4210000000000003</v>
      </c>
      <c r="S3328" s="180">
        <f>VLOOKUP(D3328,Plan1!$B$2:$S$5570,6,)/1000</f>
        <v>5.3879999999999999</v>
      </c>
    </row>
    <row r="3329" spans="1:19" x14ac:dyDescent="0.25">
      <c r="A3329" s="178">
        <v>33007</v>
      </c>
      <c r="B3329" s="178">
        <v>-103124</v>
      </c>
      <c r="C3329" s="178">
        <v>-554065</v>
      </c>
      <c r="D3329" s="178" t="s">
        <v>1634</v>
      </c>
      <c r="E3329" s="178" t="s">
        <v>167</v>
      </c>
      <c r="F3329" s="178" t="s">
        <v>1511</v>
      </c>
      <c r="G3329" s="180">
        <f>VLOOKUP(D3329,Plan1!$B$2:$S$5570,7,)/1000</f>
        <v>4.6399999999999997</v>
      </c>
      <c r="H3329" s="180">
        <f>VLOOKUP(D3329,Plan1!$B$2:$S$5570,8,)/1000</f>
        <v>4.7380000000000004</v>
      </c>
      <c r="I3329" s="180">
        <f>VLOOKUP(D3329,Plan1!$B$2:$S$5570,9,)/1000</f>
        <v>4.83</v>
      </c>
      <c r="J3329" s="180">
        <f>VLOOKUP(D3329,Plan1!$B$2:$S$5570,10,)/1000</f>
        <v>4.923</v>
      </c>
      <c r="K3329" s="180">
        <f>VLOOKUP(D3329,Plan1!$B$2:$S$5570,11,)/1000</f>
        <v>5.0759999999999996</v>
      </c>
      <c r="L3329" s="180">
        <f>VLOOKUP(D3329,Plan1!$B$2:$S$5570,12,)/1000</f>
        <v>5.093</v>
      </c>
      <c r="M3329" s="180">
        <f>VLOOKUP(D3329,Plan1!$B$2:$S$5570,13,)/1000</f>
        <v>5.3620000000000001</v>
      </c>
      <c r="N3329" s="180">
        <f>VLOOKUP(D3329,Plan1!$B$2:$S$5570,14,)/1000</f>
        <v>5.63</v>
      </c>
      <c r="O3329" s="180">
        <f>VLOOKUP(D3329,Plan1!$B$2:$S$5570,15,)/1000</f>
        <v>5.2309999999999999</v>
      </c>
      <c r="P3329" s="180">
        <f>VLOOKUP(D3329,Plan1!$B$2:$S$5570,16,)/1000</f>
        <v>5.1349999999999998</v>
      </c>
      <c r="Q3329" s="180">
        <f>VLOOKUP(D3329,Plan1!$B$2:$S$5570,17,)/1000</f>
        <v>4.7779999999999996</v>
      </c>
      <c r="R3329" s="180">
        <f>VLOOKUP(D3329,Plan1!$B$2:$S$5570,18,)/1000</f>
        <v>4.7270000000000003</v>
      </c>
      <c r="S3329" s="180">
        <f>VLOOKUP(D3329,Plan1!$B$2:$S$5570,6,)/1000</f>
        <v>5.0140000000000002</v>
      </c>
    </row>
    <row r="3330" spans="1:19" x14ac:dyDescent="0.25">
      <c r="A3330" s="178">
        <v>8923</v>
      </c>
      <c r="B3330" s="178">
        <v>-21334</v>
      </c>
      <c r="C3330" s="178">
        <v>-516439</v>
      </c>
      <c r="D3330" s="178" t="s">
        <v>5125</v>
      </c>
      <c r="E3330" s="178" t="s">
        <v>167</v>
      </c>
      <c r="F3330" s="178" t="s">
        <v>4704</v>
      </c>
      <c r="G3330" s="180">
        <f>VLOOKUP(D3330,Plan1!$B$2:$S$5570,7,)/1000</f>
        <v>5.3719999999999999</v>
      </c>
      <c r="H3330" s="180">
        <f>VLOOKUP(D3330,Plan1!$B$2:$S$5570,8,)/1000</f>
        <v>5.6970000000000001</v>
      </c>
      <c r="I3330" s="180">
        <f>VLOOKUP(D3330,Plan1!$B$2:$S$5570,9,)/1000</f>
        <v>5.6790000000000003</v>
      </c>
      <c r="J3330" s="180">
        <f>VLOOKUP(D3330,Plan1!$B$2:$S$5570,10,)/1000</f>
        <v>5.5039999999999996</v>
      </c>
      <c r="K3330" s="180">
        <f>VLOOKUP(D3330,Plan1!$B$2:$S$5570,11,)/1000</f>
        <v>4.9480000000000004</v>
      </c>
      <c r="L3330" s="180">
        <f>VLOOKUP(D3330,Plan1!$B$2:$S$5570,12,)/1000</f>
        <v>4.7309999999999999</v>
      </c>
      <c r="M3330" s="180">
        <f>VLOOKUP(D3330,Plan1!$B$2:$S$5570,13,)/1000</f>
        <v>4.8789999999999996</v>
      </c>
      <c r="N3330" s="180">
        <f>VLOOKUP(D3330,Plan1!$B$2:$S$5570,14,)/1000</f>
        <v>5.6989999999999998</v>
      </c>
      <c r="O3330" s="180">
        <f>VLOOKUP(D3330,Plan1!$B$2:$S$5570,15,)/1000</f>
        <v>5.24</v>
      </c>
      <c r="P3330" s="180">
        <f>VLOOKUP(D3330,Plan1!$B$2:$S$5570,16,)/1000</f>
        <v>5.4429999999999996</v>
      </c>
      <c r="Q3330" s="180">
        <f>VLOOKUP(D3330,Plan1!$B$2:$S$5570,17,)/1000</f>
        <v>5.5510000000000002</v>
      </c>
      <c r="R3330" s="180">
        <f>VLOOKUP(D3330,Plan1!$B$2:$S$5570,18,)/1000</f>
        <v>5.6120000000000001</v>
      </c>
      <c r="S3330" s="180">
        <f>VLOOKUP(D3330,Plan1!$B$2:$S$5570,6,)/1000</f>
        <v>5.3630000000000004</v>
      </c>
    </row>
    <row r="3331" spans="1:19" x14ac:dyDescent="0.25">
      <c r="A3331" s="178">
        <v>1524</v>
      </c>
      <c r="B3331" s="178">
        <v>-295812</v>
      </c>
      <c r="C3331" s="178">
        <v>-509056</v>
      </c>
      <c r="D3331" s="178" t="s">
        <v>4024</v>
      </c>
      <c r="E3331" s="178" t="s">
        <v>167</v>
      </c>
      <c r="F3331" s="178" t="s">
        <v>3898</v>
      </c>
      <c r="G3331" s="180">
        <f>VLOOKUP(D3331,Plan1!$B$2:$S$5570,7,)/1000</f>
        <v>5.3550000000000004</v>
      </c>
      <c r="H3331" s="180">
        <f>VLOOKUP(D3331,Plan1!$B$2:$S$5570,8,)/1000</f>
        <v>5.3639999999999999</v>
      </c>
      <c r="I3331" s="180">
        <f>VLOOKUP(D3331,Plan1!$B$2:$S$5570,9,)/1000</f>
        <v>4.9989999999999997</v>
      </c>
      <c r="J3331" s="180">
        <f>VLOOKUP(D3331,Plan1!$B$2:$S$5570,10,)/1000</f>
        <v>4.5620000000000003</v>
      </c>
      <c r="K3331" s="180">
        <f>VLOOKUP(D3331,Plan1!$B$2:$S$5570,11,)/1000</f>
        <v>3.742</v>
      </c>
      <c r="L3331" s="180">
        <f>VLOOKUP(D3331,Plan1!$B$2:$S$5570,12,)/1000</f>
        <v>3.302</v>
      </c>
      <c r="M3331" s="180">
        <f>VLOOKUP(D3331,Plan1!$B$2:$S$5570,13,)/1000</f>
        <v>3.544</v>
      </c>
      <c r="N3331" s="180">
        <f>VLOOKUP(D3331,Plan1!$B$2:$S$5570,14,)/1000</f>
        <v>4.1120000000000001</v>
      </c>
      <c r="O3331" s="180">
        <f>VLOOKUP(D3331,Plan1!$B$2:$S$5570,15,)/1000</f>
        <v>3.8839999999999999</v>
      </c>
      <c r="P3331" s="180">
        <f>VLOOKUP(D3331,Plan1!$B$2:$S$5570,16,)/1000</f>
        <v>4.5019999999999998</v>
      </c>
      <c r="Q3331" s="180">
        <f>VLOOKUP(D3331,Plan1!$B$2:$S$5570,17,)/1000</f>
        <v>5.3949999999999996</v>
      </c>
      <c r="R3331" s="180">
        <f>VLOOKUP(D3331,Plan1!$B$2:$S$5570,18,)/1000</f>
        <v>5.4660000000000002</v>
      </c>
      <c r="S3331" s="180">
        <f>VLOOKUP(D3331,Plan1!$B$2:$S$5570,6,)/1000</f>
        <v>4.5190000000000001</v>
      </c>
    </row>
    <row r="3332" spans="1:19" x14ac:dyDescent="0.25">
      <c r="A3332" s="178">
        <v>23627</v>
      </c>
      <c r="B3332" s="178">
        <v>-13811</v>
      </c>
      <c r="C3332" s="178">
        <v>-396256</v>
      </c>
      <c r="D3332" s="178" t="s">
        <v>500</v>
      </c>
      <c r="E3332" s="178" t="s">
        <v>167</v>
      </c>
      <c r="F3332" s="178" t="s">
        <v>375</v>
      </c>
      <c r="G3332" s="180">
        <f>VLOOKUP(D3332,Plan1!$B$2:$S$5570,7,)/1000</f>
        <v>5.4290000000000003</v>
      </c>
      <c r="H3332" s="180">
        <f>VLOOKUP(D3332,Plan1!$B$2:$S$5570,8,)/1000</f>
        <v>5.5810000000000004</v>
      </c>
      <c r="I3332" s="180">
        <f>VLOOKUP(D3332,Plan1!$B$2:$S$5570,9,)/1000</f>
        <v>5.4930000000000003</v>
      </c>
      <c r="J3332" s="180">
        <f>VLOOKUP(D3332,Plan1!$B$2:$S$5570,10,)/1000</f>
        <v>4.702</v>
      </c>
      <c r="K3332" s="180">
        <f>VLOOKUP(D3332,Plan1!$B$2:$S$5570,11,)/1000</f>
        <v>4.2489999999999997</v>
      </c>
      <c r="L3332" s="180">
        <f>VLOOKUP(D3332,Plan1!$B$2:$S$5570,12,)/1000</f>
        <v>3.9</v>
      </c>
      <c r="M3332" s="180">
        <f>VLOOKUP(D3332,Plan1!$B$2:$S$5570,13,)/1000</f>
        <v>4.0060000000000002</v>
      </c>
      <c r="N3332" s="180">
        <f>VLOOKUP(D3332,Plan1!$B$2:$S$5570,14,)/1000</f>
        <v>4.4320000000000004</v>
      </c>
      <c r="O3332" s="180">
        <f>VLOOKUP(D3332,Plan1!$B$2:$S$5570,15,)/1000</f>
        <v>4.9400000000000004</v>
      </c>
      <c r="P3332" s="180">
        <f>VLOOKUP(D3332,Plan1!$B$2:$S$5570,16,)/1000</f>
        <v>4.9569999999999999</v>
      </c>
      <c r="Q3332" s="180">
        <f>VLOOKUP(D3332,Plan1!$B$2:$S$5570,17,)/1000</f>
        <v>5.0369999999999999</v>
      </c>
      <c r="R3332" s="180">
        <f>VLOOKUP(D3332,Plan1!$B$2:$S$5570,18,)/1000</f>
        <v>5.423</v>
      </c>
      <c r="S3332" s="180">
        <f>VLOOKUP(D3332,Plan1!$B$2:$S$5570,6,)/1000</f>
        <v>4.8460000000000001</v>
      </c>
    </row>
    <row r="3333" spans="1:19" x14ac:dyDescent="0.25">
      <c r="A3333" s="178">
        <v>6600</v>
      </c>
      <c r="B3333" s="178">
        <v>-227561</v>
      </c>
      <c r="C3333" s="178">
        <v>-434607</v>
      </c>
      <c r="D3333" s="178" t="s">
        <v>3678</v>
      </c>
      <c r="E3333" s="178" t="s">
        <v>167</v>
      </c>
      <c r="F3333" s="178" t="s">
        <v>3664</v>
      </c>
      <c r="G3333" s="180">
        <f>VLOOKUP(D3333,Plan1!$B$2:$S$5570,7,)/1000</f>
        <v>5.2560000000000002</v>
      </c>
      <c r="H3333" s="180">
        <f>VLOOKUP(D3333,Plan1!$B$2:$S$5570,8,)/1000</f>
        <v>5.7629999999999999</v>
      </c>
      <c r="I3333" s="180">
        <f>VLOOKUP(D3333,Plan1!$B$2:$S$5570,9,)/1000</f>
        <v>5.077</v>
      </c>
      <c r="J3333" s="180">
        <f>VLOOKUP(D3333,Plan1!$B$2:$S$5570,10,)/1000</f>
        <v>4.9290000000000003</v>
      </c>
      <c r="K3333" s="180">
        <f>VLOOKUP(D3333,Plan1!$B$2:$S$5570,11,)/1000</f>
        <v>4.4189999999999996</v>
      </c>
      <c r="L3333" s="180">
        <f>VLOOKUP(D3333,Plan1!$B$2:$S$5570,12,)/1000</f>
        <v>4.3090000000000002</v>
      </c>
      <c r="M3333" s="180">
        <f>VLOOKUP(D3333,Plan1!$B$2:$S$5570,13,)/1000</f>
        <v>4.1950000000000003</v>
      </c>
      <c r="N3333" s="180">
        <f>VLOOKUP(D3333,Plan1!$B$2:$S$5570,14,)/1000</f>
        <v>4.944</v>
      </c>
      <c r="O3333" s="180">
        <f>VLOOKUP(D3333,Plan1!$B$2:$S$5570,15,)/1000</f>
        <v>4.6539999999999999</v>
      </c>
      <c r="P3333" s="180">
        <f>VLOOKUP(D3333,Plan1!$B$2:$S$5570,16,)/1000</f>
        <v>4.7850000000000001</v>
      </c>
      <c r="Q3333" s="180">
        <f>VLOOKUP(D3333,Plan1!$B$2:$S$5570,17,)/1000</f>
        <v>4.5279999999999996</v>
      </c>
      <c r="R3333" s="180">
        <f>VLOOKUP(D3333,Plan1!$B$2:$S$5570,18,)/1000</f>
        <v>5.0129999999999999</v>
      </c>
      <c r="S3333" s="180">
        <f>VLOOKUP(D3333,Plan1!$B$2:$S$5570,6,)/1000</f>
        <v>4.8230000000000004</v>
      </c>
    </row>
    <row r="3334" spans="1:19" x14ac:dyDescent="0.25">
      <c r="A3334" s="178">
        <v>22449</v>
      </c>
      <c r="B3334" s="178">
        <v>-142873</v>
      </c>
      <c r="C3334" s="178">
        <v>-493876</v>
      </c>
      <c r="D3334" s="178" t="s">
        <v>1268</v>
      </c>
      <c r="E3334" s="178" t="s">
        <v>167</v>
      </c>
      <c r="F3334" s="178" t="s">
        <v>1058</v>
      </c>
      <c r="G3334" s="180">
        <f>VLOOKUP(D3334,Plan1!$B$2:$S$5570,7,)/1000</f>
        <v>5.0720000000000001</v>
      </c>
      <c r="H3334" s="180">
        <f>VLOOKUP(D3334,Plan1!$B$2:$S$5570,8,)/1000</f>
        <v>5.4290000000000003</v>
      </c>
      <c r="I3334" s="180">
        <f>VLOOKUP(D3334,Plan1!$B$2:$S$5570,9,)/1000</f>
        <v>5.3979999999999997</v>
      </c>
      <c r="J3334" s="180">
        <f>VLOOKUP(D3334,Plan1!$B$2:$S$5570,10,)/1000</f>
        <v>5.5990000000000002</v>
      </c>
      <c r="K3334" s="180">
        <f>VLOOKUP(D3334,Plan1!$B$2:$S$5570,11,)/1000</f>
        <v>5.6379999999999999</v>
      </c>
      <c r="L3334" s="180">
        <f>VLOOKUP(D3334,Plan1!$B$2:$S$5570,12,)/1000</f>
        <v>5.4290000000000003</v>
      </c>
      <c r="M3334" s="180">
        <f>VLOOKUP(D3334,Plan1!$B$2:$S$5570,13,)/1000</f>
        <v>5.8049999999999997</v>
      </c>
      <c r="N3334" s="180">
        <f>VLOOKUP(D3334,Plan1!$B$2:$S$5570,14,)/1000</f>
        <v>6.3150000000000004</v>
      </c>
      <c r="O3334" s="180">
        <f>VLOOKUP(D3334,Plan1!$B$2:$S$5570,15,)/1000</f>
        <v>5.827</v>
      </c>
      <c r="P3334" s="180">
        <f>VLOOKUP(D3334,Plan1!$B$2:$S$5570,16,)/1000</f>
        <v>5.55</v>
      </c>
      <c r="Q3334" s="180">
        <f>VLOOKUP(D3334,Plan1!$B$2:$S$5570,17,)/1000</f>
        <v>4.9459999999999997</v>
      </c>
      <c r="R3334" s="180">
        <f>VLOOKUP(D3334,Plan1!$B$2:$S$5570,18,)/1000</f>
        <v>4.9820000000000002</v>
      </c>
      <c r="S3334" s="180">
        <f>VLOOKUP(D3334,Plan1!$B$2:$S$5570,6,)/1000</f>
        <v>5.4989999999999997</v>
      </c>
    </row>
    <row r="3335" spans="1:19" x14ac:dyDescent="0.25">
      <c r="A3335" s="178">
        <v>9266</v>
      </c>
      <c r="B3335" s="178">
        <v>-211031</v>
      </c>
      <c r="C3335" s="178">
        <v>-51491</v>
      </c>
      <c r="D3335" s="178" t="s">
        <v>5162</v>
      </c>
      <c r="E3335" s="178" t="s">
        <v>167</v>
      </c>
      <c r="F3335" s="178" t="s">
        <v>4704</v>
      </c>
      <c r="G3335" s="180">
        <f>VLOOKUP(D3335,Plan1!$B$2:$S$5570,7,)/1000</f>
        <v>5.298</v>
      </c>
      <c r="H3335" s="180">
        <f>VLOOKUP(D3335,Plan1!$B$2:$S$5570,8,)/1000</f>
        <v>5.6639999999999997</v>
      </c>
      <c r="I3335" s="180">
        <f>VLOOKUP(D3335,Plan1!$B$2:$S$5570,9,)/1000</f>
        <v>5.6109999999999998</v>
      </c>
      <c r="J3335" s="180">
        <f>VLOOKUP(D3335,Plan1!$B$2:$S$5570,10,)/1000</f>
        <v>5.5359999999999996</v>
      </c>
      <c r="K3335" s="180">
        <f>VLOOKUP(D3335,Plan1!$B$2:$S$5570,11,)/1000</f>
        <v>4.9939999999999998</v>
      </c>
      <c r="L3335" s="180">
        <f>VLOOKUP(D3335,Plan1!$B$2:$S$5570,12,)/1000</f>
        <v>4.78</v>
      </c>
      <c r="M3335" s="180">
        <f>VLOOKUP(D3335,Plan1!$B$2:$S$5570,13,)/1000</f>
        <v>4.9480000000000004</v>
      </c>
      <c r="N3335" s="180">
        <f>VLOOKUP(D3335,Plan1!$B$2:$S$5570,14,)/1000</f>
        <v>5.7439999999999998</v>
      </c>
      <c r="O3335" s="180">
        <f>VLOOKUP(D3335,Plan1!$B$2:$S$5570,15,)/1000</f>
        <v>5.258</v>
      </c>
      <c r="P3335" s="180">
        <f>VLOOKUP(D3335,Plan1!$B$2:$S$5570,16,)/1000</f>
        <v>5.47</v>
      </c>
      <c r="Q3335" s="180">
        <f>VLOOKUP(D3335,Plan1!$B$2:$S$5570,17,)/1000</f>
        <v>5.4980000000000002</v>
      </c>
      <c r="R3335" s="180">
        <f>VLOOKUP(D3335,Plan1!$B$2:$S$5570,18,)/1000</f>
        <v>5.6139999999999999</v>
      </c>
      <c r="S3335" s="180">
        <f>VLOOKUP(D3335,Plan1!$B$2:$S$5570,6,)/1000</f>
        <v>5.3680000000000003</v>
      </c>
    </row>
    <row r="3336" spans="1:19" x14ac:dyDescent="0.25">
      <c r="A3336" s="178">
        <v>46772</v>
      </c>
      <c r="B3336" s="178">
        <v>-67309</v>
      </c>
      <c r="C3336" s="178">
        <v>-440475</v>
      </c>
      <c r="D3336" s="178" t="s">
        <v>1314</v>
      </c>
      <c r="E3336" s="178" t="s">
        <v>167</v>
      </c>
      <c r="F3336" s="178" t="s">
        <v>1298</v>
      </c>
      <c r="G3336" s="180">
        <f>VLOOKUP(D3336,Plan1!$B$2:$S$5570,7,)/1000</f>
        <v>4.6879999999999997</v>
      </c>
      <c r="H3336" s="180">
        <f>VLOOKUP(D3336,Plan1!$B$2:$S$5570,8,)/1000</f>
        <v>4.93</v>
      </c>
      <c r="I3336" s="180">
        <f>VLOOKUP(D3336,Plan1!$B$2:$S$5570,9,)/1000</f>
        <v>5.1349999999999998</v>
      </c>
      <c r="J3336" s="180">
        <f>VLOOKUP(D3336,Plan1!$B$2:$S$5570,10,)/1000</f>
        <v>5.2450000000000001</v>
      </c>
      <c r="K3336" s="180">
        <f>VLOOKUP(D3336,Plan1!$B$2:$S$5570,11,)/1000</f>
        <v>5.4610000000000003</v>
      </c>
      <c r="L3336" s="180">
        <f>VLOOKUP(D3336,Plan1!$B$2:$S$5570,12,)/1000</f>
        <v>5.7910000000000004</v>
      </c>
      <c r="M3336" s="180">
        <f>VLOOKUP(D3336,Plan1!$B$2:$S$5570,13,)/1000</f>
        <v>5.9029999999999996</v>
      </c>
      <c r="N3336" s="180">
        <f>VLOOKUP(D3336,Plan1!$B$2:$S$5570,14,)/1000</f>
        <v>6.2169999999999996</v>
      </c>
      <c r="O3336" s="180">
        <f>VLOOKUP(D3336,Plan1!$B$2:$S$5570,15,)/1000</f>
        <v>6.5880000000000001</v>
      </c>
      <c r="P3336" s="180">
        <f>VLOOKUP(D3336,Plan1!$B$2:$S$5570,16,)/1000</f>
        <v>6.0679999999999996</v>
      </c>
      <c r="Q3336" s="180">
        <f>VLOOKUP(D3336,Plan1!$B$2:$S$5570,17,)/1000</f>
        <v>5.4420000000000002</v>
      </c>
      <c r="R3336" s="180">
        <f>VLOOKUP(D3336,Plan1!$B$2:$S$5570,18,)/1000</f>
        <v>5.0170000000000003</v>
      </c>
      <c r="S3336" s="180">
        <f>VLOOKUP(D3336,Plan1!$B$2:$S$5570,6,)/1000</f>
        <v>5.54</v>
      </c>
    </row>
    <row r="3337" spans="1:19" x14ac:dyDescent="0.25">
      <c r="A3337" s="178">
        <v>53547</v>
      </c>
      <c r="B3337" s="178">
        <v>-49166</v>
      </c>
      <c r="C3337" s="178">
        <v>-490826</v>
      </c>
      <c r="D3337" s="178" t="s">
        <v>2597</v>
      </c>
      <c r="E3337" s="178" t="s">
        <v>167</v>
      </c>
      <c r="F3337" s="178" t="s">
        <v>2567</v>
      </c>
      <c r="G3337" s="180">
        <f>VLOOKUP(D3337,Plan1!$B$2:$S$5570,7,)/1000</f>
        <v>4.2549999999999999</v>
      </c>
      <c r="H3337" s="180">
        <f>VLOOKUP(D3337,Plan1!$B$2:$S$5570,8,)/1000</f>
        <v>4.3860000000000001</v>
      </c>
      <c r="I3337" s="180">
        <f>VLOOKUP(D3337,Plan1!$B$2:$S$5570,9,)/1000</f>
        <v>4.4889999999999999</v>
      </c>
      <c r="J3337" s="180">
        <f>VLOOKUP(D3337,Plan1!$B$2:$S$5570,10,)/1000</f>
        <v>4.577</v>
      </c>
      <c r="K3337" s="180">
        <f>VLOOKUP(D3337,Plan1!$B$2:$S$5570,11,)/1000</f>
        <v>4.7030000000000003</v>
      </c>
      <c r="L3337" s="180">
        <f>VLOOKUP(D3337,Plan1!$B$2:$S$5570,12,)/1000</f>
        <v>5.165</v>
      </c>
      <c r="M3337" s="180">
        <f>VLOOKUP(D3337,Plan1!$B$2:$S$5570,13,)/1000</f>
        <v>5.2729999999999997</v>
      </c>
      <c r="N3337" s="180">
        <f>VLOOKUP(D3337,Plan1!$B$2:$S$5570,14,)/1000</f>
        <v>5.5780000000000003</v>
      </c>
      <c r="O3337" s="180">
        <f>VLOOKUP(D3337,Plan1!$B$2:$S$5570,15,)/1000</f>
        <v>5.2489999999999997</v>
      </c>
      <c r="P3337" s="180">
        <f>VLOOKUP(D3337,Plan1!$B$2:$S$5570,16,)/1000</f>
        <v>4.6779999999999999</v>
      </c>
      <c r="Q3337" s="180">
        <f>VLOOKUP(D3337,Plan1!$B$2:$S$5570,17,)/1000</f>
        <v>4.4939999999999998</v>
      </c>
      <c r="R3337" s="180">
        <f>VLOOKUP(D3337,Plan1!$B$2:$S$5570,18,)/1000</f>
        <v>4.2160000000000002</v>
      </c>
      <c r="S3337" s="180">
        <f>VLOOKUP(D3337,Plan1!$B$2:$S$5570,6,)/1000</f>
        <v>4.7549999999999999</v>
      </c>
    </row>
    <row r="3338" spans="1:19" x14ac:dyDescent="0.25">
      <c r="A3338" s="178">
        <v>3320</v>
      </c>
      <c r="B3338" s="178">
        <v>-269433</v>
      </c>
      <c r="C3338" s="178">
        <v>-528145</v>
      </c>
      <c r="D3338" s="178" t="s">
        <v>4606</v>
      </c>
      <c r="E3338" s="178" t="s">
        <v>167</v>
      </c>
      <c r="F3338" s="178" t="s">
        <v>4434</v>
      </c>
      <c r="G3338" s="180">
        <f>VLOOKUP(D3338,Plan1!$B$2:$S$5570,7,)/1000</f>
        <v>5.49</v>
      </c>
      <c r="H3338" s="180">
        <f>VLOOKUP(D3338,Plan1!$B$2:$S$5570,8,)/1000</f>
        <v>5.4870000000000001</v>
      </c>
      <c r="I3338" s="180">
        <f>VLOOKUP(D3338,Plan1!$B$2:$S$5570,9,)/1000</f>
        <v>5.5039999999999996</v>
      </c>
      <c r="J3338" s="180">
        <f>VLOOKUP(D3338,Plan1!$B$2:$S$5570,10,)/1000</f>
        <v>4.9400000000000004</v>
      </c>
      <c r="K3338" s="180">
        <f>VLOOKUP(D3338,Plan1!$B$2:$S$5570,11,)/1000</f>
        <v>4.1079999999999997</v>
      </c>
      <c r="L3338" s="180">
        <f>VLOOKUP(D3338,Plan1!$B$2:$S$5570,12,)/1000</f>
        <v>3.6120000000000001</v>
      </c>
      <c r="M3338" s="180">
        <f>VLOOKUP(D3338,Plan1!$B$2:$S$5570,13,)/1000</f>
        <v>3.9350000000000001</v>
      </c>
      <c r="N3338" s="180">
        <f>VLOOKUP(D3338,Plan1!$B$2:$S$5570,14,)/1000</f>
        <v>4.7539999999999996</v>
      </c>
      <c r="O3338" s="180">
        <f>VLOOKUP(D3338,Plan1!$B$2:$S$5570,15,)/1000</f>
        <v>4.4610000000000003</v>
      </c>
      <c r="P3338" s="180">
        <f>VLOOKUP(D3338,Plan1!$B$2:$S$5570,16,)/1000</f>
        <v>5.0730000000000004</v>
      </c>
      <c r="Q3338" s="180">
        <f>VLOOKUP(D3338,Plan1!$B$2:$S$5570,17,)/1000</f>
        <v>5.5590000000000002</v>
      </c>
      <c r="R3338" s="180">
        <f>VLOOKUP(D3338,Plan1!$B$2:$S$5570,18,)/1000</f>
        <v>5.5720000000000001</v>
      </c>
      <c r="S3338" s="180">
        <f>VLOOKUP(D3338,Plan1!$B$2:$S$5570,6,)/1000</f>
        <v>4.875</v>
      </c>
    </row>
    <row r="3339" spans="1:19" x14ac:dyDescent="0.25">
      <c r="A3339" s="178">
        <v>25478</v>
      </c>
      <c r="B3339" s="178">
        <v>-130269</v>
      </c>
      <c r="C3339" s="178">
        <v>-400683</v>
      </c>
      <c r="D3339" s="178" t="s">
        <v>557</v>
      </c>
      <c r="E3339" s="178" t="s">
        <v>167</v>
      </c>
      <c r="F3339" s="178" t="s">
        <v>375</v>
      </c>
      <c r="G3339" s="180">
        <f>VLOOKUP(D3339,Plan1!$B$2:$S$5570,7,)/1000</f>
        <v>5.351</v>
      </c>
      <c r="H3339" s="180">
        <f>VLOOKUP(D3339,Plan1!$B$2:$S$5570,8,)/1000</f>
        <v>5.53</v>
      </c>
      <c r="I3339" s="180">
        <f>VLOOKUP(D3339,Plan1!$B$2:$S$5570,9,)/1000</f>
        <v>5.5389999999999997</v>
      </c>
      <c r="J3339" s="180">
        <f>VLOOKUP(D3339,Plan1!$B$2:$S$5570,10,)/1000</f>
        <v>4.7839999999999998</v>
      </c>
      <c r="K3339" s="180">
        <f>VLOOKUP(D3339,Plan1!$B$2:$S$5570,11,)/1000</f>
        <v>4.3179999999999996</v>
      </c>
      <c r="L3339" s="180">
        <f>VLOOKUP(D3339,Plan1!$B$2:$S$5570,12,)/1000</f>
        <v>3.97</v>
      </c>
      <c r="M3339" s="180">
        <f>VLOOKUP(D3339,Plan1!$B$2:$S$5570,13,)/1000</f>
        <v>4.22</v>
      </c>
      <c r="N3339" s="180">
        <f>VLOOKUP(D3339,Plan1!$B$2:$S$5570,14,)/1000</f>
        <v>4.657</v>
      </c>
      <c r="O3339" s="180">
        <f>VLOOKUP(D3339,Plan1!$B$2:$S$5570,15,)/1000</f>
        <v>5.3040000000000003</v>
      </c>
      <c r="P3339" s="180">
        <f>VLOOKUP(D3339,Plan1!$B$2:$S$5570,16,)/1000</f>
        <v>5.1319999999999997</v>
      </c>
      <c r="Q3339" s="180">
        <f>VLOOKUP(D3339,Plan1!$B$2:$S$5570,17,)/1000</f>
        <v>5.056</v>
      </c>
      <c r="R3339" s="180">
        <f>VLOOKUP(D3339,Plan1!$B$2:$S$5570,18,)/1000</f>
        <v>5.3879999999999999</v>
      </c>
      <c r="S3339" s="180">
        <f>VLOOKUP(D3339,Plan1!$B$2:$S$5570,6,)/1000</f>
        <v>4.9370000000000003</v>
      </c>
    </row>
    <row r="3340" spans="1:19" x14ac:dyDescent="0.25">
      <c r="A3340" s="178">
        <v>21917</v>
      </c>
      <c r="B3340" s="178">
        <v>-144771</v>
      </c>
      <c r="C3340" s="178">
        <v>-595885</v>
      </c>
      <c r="D3340" s="178" t="s">
        <v>1572</v>
      </c>
      <c r="E3340" s="178" t="s">
        <v>167</v>
      </c>
      <c r="F3340" s="178" t="s">
        <v>1511</v>
      </c>
      <c r="G3340" s="180">
        <f>VLOOKUP(D3340,Plan1!$B$2:$S$5570,7,)/1000</f>
        <v>4.6609999999999996</v>
      </c>
      <c r="H3340" s="180">
        <f>VLOOKUP(D3340,Plan1!$B$2:$S$5570,8,)/1000</f>
        <v>4.6589999999999998</v>
      </c>
      <c r="I3340" s="180">
        <f>VLOOKUP(D3340,Plan1!$B$2:$S$5570,9,)/1000</f>
        <v>4.7910000000000004</v>
      </c>
      <c r="J3340" s="180">
        <f>VLOOKUP(D3340,Plan1!$B$2:$S$5570,10,)/1000</f>
        <v>5.0129999999999999</v>
      </c>
      <c r="K3340" s="180">
        <f>VLOOKUP(D3340,Plan1!$B$2:$S$5570,11,)/1000</f>
        <v>4.819</v>
      </c>
      <c r="L3340" s="180">
        <f>VLOOKUP(D3340,Plan1!$B$2:$S$5570,12,)/1000</f>
        <v>5.0199999999999996</v>
      </c>
      <c r="M3340" s="180">
        <f>VLOOKUP(D3340,Plan1!$B$2:$S$5570,13,)/1000</f>
        <v>5.1890000000000001</v>
      </c>
      <c r="N3340" s="180">
        <f>VLOOKUP(D3340,Plan1!$B$2:$S$5570,14,)/1000</f>
        <v>5.5830000000000002</v>
      </c>
      <c r="O3340" s="180">
        <f>VLOOKUP(D3340,Plan1!$B$2:$S$5570,15,)/1000</f>
        <v>5.1840000000000002</v>
      </c>
      <c r="P3340" s="180">
        <f>VLOOKUP(D3340,Plan1!$B$2:$S$5570,16,)/1000</f>
        <v>5.1269999999999998</v>
      </c>
      <c r="Q3340" s="180">
        <f>VLOOKUP(D3340,Plan1!$B$2:$S$5570,17,)/1000</f>
        <v>5.069</v>
      </c>
      <c r="R3340" s="180">
        <f>VLOOKUP(D3340,Plan1!$B$2:$S$5570,18,)/1000</f>
        <v>4.944</v>
      </c>
      <c r="S3340" s="180">
        <f>VLOOKUP(D3340,Plan1!$B$2:$S$5570,6,)/1000</f>
        <v>5.0049999999999999</v>
      </c>
    </row>
    <row r="3341" spans="1:19" x14ac:dyDescent="0.25">
      <c r="A3341" s="178">
        <v>4219</v>
      </c>
      <c r="B3341" s="178">
        <v>-253058</v>
      </c>
      <c r="C3341" s="178">
        <v>-525451</v>
      </c>
      <c r="D3341" s="178" t="s">
        <v>3015</v>
      </c>
      <c r="E3341" s="178" t="s">
        <v>167</v>
      </c>
      <c r="F3341" s="178" t="s">
        <v>2912</v>
      </c>
      <c r="G3341" s="180">
        <f>VLOOKUP(D3341,Plan1!$B$2:$S$5570,7,)/1000</f>
        <v>5.4379999999999997</v>
      </c>
      <c r="H3341" s="180">
        <f>VLOOKUP(D3341,Plan1!$B$2:$S$5570,8,)/1000</f>
        <v>5.2830000000000004</v>
      </c>
      <c r="I3341" s="180">
        <f>VLOOKUP(D3341,Plan1!$B$2:$S$5570,9,)/1000</f>
        <v>5.4690000000000003</v>
      </c>
      <c r="J3341" s="180">
        <f>VLOOKUP(D3341,Plan1!$B$2:$S$5570,10,)/1000</f>
        <v>5.0679999999999996</v>
      </c>
      <c r="K3341" s="180">
        <f>VLOOKUP(D3341,Plan1!$B$2:$S$5570,11,)/1000</f>
        <v>4.2290000000000001</v>
      </c>
      <c r="L3341" s="180">
        <f>VLOOKUP(D3341,Plan1!$B$2:$S$5570,12,)/1000</f>
        <v>3.9420000000000002</v>
      </c>
      <c r="M3341" s="180">
        <f>VLOOKUP(D3341,Plan1!$B$2:$S$5570,13,)/1000</f>
        <v>4.1779999999999999</v>
      </c>
      <c r="N3341" s="180">
        <f>VLOOKUP(D3341,Plan1!$B$2:$S$5570,14,)/1000</f>
        <v>5.15</v>
      </c>
      <c r="O3341" s="180">
        <f>VLOOKUP(D3341,Plan1!$B$2:$S$5570,15,)/1000</f>
        <v>4.7430000000000003</v>
      </c>
      <c r="P3341" s="180">
        <f>VLOOKUP(D3341,Plan1!$B$2:$S$5570,16,)/1000</f>
        <v>5.1210000000000004</v>
      </c>
      <c r="Q3341" s="180">
        <f>VLOOKUP(D3341,Plan1!$B$2:$S$5570,17,)/1000</f>
        <v>5.4630000000000001</v>
      </c>
      <c r="R3341" s="180">
        <f>VLOOKUP(D3341,Plan1!$B$2:$S$5570,18,)/1000</f>
        <v>5.423</v>
      </c>
      <c r="S3341" s="180">
        <f>VLOOKUP(D3341,Plan1!$B$2:$S$5570,6,)/1000</f>
        <v>4.9589999999999996</v>
      </c>
    </row>
    <row r="3342" spans="1:19" x14ac:dyDescent="0.25">
      <c r="A3342" s="178">
        <v>11286</v>
      </c>
      <c r="B3342" s="178">
        <v>-199762</v>
      </c>
      <c r="C3342" s="178">
        <v>-438512</v>
      </c>
      <c r="D3342" s="178" t="s">
        <v>2127</v>
      </c>
      <c r="E3342" s="178" t="s">
        <v>167</v>
      </c>
      <c r="F3342" s="178" t="s">
        <v>1727</v>
      </c>
      <c r="G3342" s="180">
        <f>VLOOKUP(D3342,Plan1!$B$2:$S$5570,7,)/1000</f>
        <v>5.1230000000000002</v>
      </c>
      <c r="H3342" s="180">
        <f>VLOOKUP(D3342,Plan1!$B$2:$S$5570,8,)/1000</f>
        <v>5.6349999999999998</v>
      </c>
      <c r="I3342" s="180">
        <f>VLOOKUP(D3342,Plan1!$B$2:$S$5570,9,)/1000</f>
        <v>5.1959999999999997</v>
      </c>
      <c r="J3342" s="180">
        <f>VLOOKUP(D3342,Plan1!$B$2:$S$5570,10,)/1000</f>
        <v>5.2380000000000004</v>
      </c>
      <c r="K3342" s="180">
        <f>VLOOKUP(D3342,Plan1!$B$2:$S$5570,11,)/1000</f>
        <v>4.8860000000000001</v>
      </c>
      <c r="L3342" s="180">
        <f>VLOOKUP(D3342,Plan1!$B$2:$S$5570,12,)/1000</f>
        <v>4.992</v>
      </c>
      <c r="M3342" s="180">
        <f>VLOOKUP(D3342,Plan1!$B$2:$S$5570,13,)/1000</f>
        <v>5.1980000000000004</v>
      </c>
      <c r="N3342" s="180">
        <f>VLOOKUP(D3342,Plan1!$B$2:$S$5570,14,)/1000</f>
        <v>5.88</v>
      </c>
      <c r="O3342" s="180">
        <f>VLOOKUP(D3342,Plan1!$B$2:$S$5570,15,)/1000</f>
        <v>5.6769999999999996</v>
      </c>
      <c r="P3342" s="180">
        <f>VLOOKUP(D3342,Plan1!$B$2:$S$5570,16,)/1000</f>
        <v>5.33</v>
      </c>
      <c r="Q3342" s="180">
        <f>VLOOKUP(D3342,Plan1!$B$2:$S$5570,17,)/1000</f>
        <v>4.74</v>
      </c>
      <c r="R3342" s="180">
        <f>VLOOKUP(D3342,Plan1!$B$2:$S$5570,18,)/1000</f>
        <v>4.91</v>
      </c>
      <c r="S3342" s="180">
        <f>VLOOKUP(D3342,Plan1!$B$2:$S$5570,6,)/1000</f>
        <v>5.234</v>
      </c>
    </row>
    <row r="3343" spans="1:19" x14ac:dyDescent="0.25">
      <c r="A3343" s="178">
        <v>6505</v>
      </c>
      <c r="B3343" s="178">
        <v>-227644</v>
      </c>
      <c r="C3343" s="178">
        <v>-529872</v>
      </c>
      <c r="D3343" s="178" t="s">
        <v>3266</v>
      </c>
      <c r="E3343" s="178" t="s">
        <v>167</v>
      </c>
      <c r="F3343" s="178" t="s">
        <v>2912</v>
      </c>
      <c r="G3343" s="180">
        <f>VLOOKUP(D3343,Plan1!$B$2:$S$5570,7,)/1000</f>
        <v>5.4180000000000001</v>
      </c>
      <c r="H3343" s="180">
        <f>VLOOKUP(D3343,Plan1!$B$2:$S$5570,8,)/1000</f>
        <v>5.7060000000000004</v>
      </c>
      <c r="I3343" s="180">
        <f>VLOOKUP(D3343,Plan1!$B$2:$S$5570,9,)/1000</f>
        <v>5.6680000000000001</v>
      </c>
      <c r="J3343" s="180">
        <f>VLOOKUP(D3343,Plan1!$B$2:$S$5570,10,)/1000</f>
        <v>5.343</v>
      </c>
      <c r="K3343" s="180">
        <f>VLOOKUP(D3343,Plan1!$B$2:$S$5570,11,)/1000</f>
        <v>4.6079999999999997</v>
      </c>
      <c r="L3343" s="180">
        <f>VLOOKUP(D3343,Plan1!$B$2:$S$5570,12,)/1000</f>
        <v>4.4009999999999998</v>
      </c>
      <c r="M3343" s="180">
        <f>VLOOKUP(D3343,Plan1!$B$2:$S$5570,13,)/1000</f>
        <v>4.5359999999999996</v>
      </c>
      <c r="N3343" s="180">
        <f>VLOOKUP(D3343,Plan1!$B$2:$S$5570,14,)/1000</f>
        <v>5.3760000000000003</v>
      </c>
      <c r="O3343" s="180">
        <f>VLOOKUP(D3343,Plan1!$B$2:$S$5570,15,)/1000</f>
        <v>5.1440000000000001</v>
      </c>
      <c r="P3343" s="180">
        <f>VLOOKUP(D3343,Plan1!$B$2:$S$5570,16,)/1000</f>
        <v>5.3209999999999997</v>
      </c>
      <c r="Q3343" s="180">
        <f>VLOOKUP(D3343,Plan1!$B$2:$S$5570,17,)/1000</f>
        <v>5.633</v>
      </c>
      <c r="R3343" s="180">
        <f>VLOOKUP(D3343,Plan1!$B$2:$S$5570,18,)/1000</f>
        <v>5.7030000000000003</v>
      </c>
      <c r="S3343" s="180">
        <f>VLOOKUP(D3343,Plan1!$B$2:$S$5570,6,)/1000</f>
        <v>5.2380000000000004</v>
      </c>
    </row>
    <row r="3344" spans="1:19" x14ac:dyDescent="0.25">
      <c r="A3344" s="178">
        <v>9621</v>
      </c>
      <c r="B3344" s="178">
        <v>-208564</v>
      </c>
      <c r="C3344" s="178">
        <v>-502621</v>
      </c>
      <c r="D3344" s="178" t="s">
        <v>5191</v>
      </c>
      <c r="E3344" s="178" t="s">
        <v>167</v>
      </c>
      <c r="F3344" s="178" t="s">
        <v>4704</v>
      </c>
      <c r="G3344" s="180">
        <f>VLOOKUP(D3344,Plan1!$B$2:$S$5570,7,)/1000</f>
        <v>5.2789999999999999</v>
      </c>
      <c r="H3344" s="180">
        <f>VLOOKUP(D3344,Plan1!$B$2:$S$5570,8,)/1000</f>
        <v>5.6420000000000003</v>
      </c>
      <c r="I3344" s="180">
        <f>VLOOKUP(D3344,Plan1!$B$2:$S$5570,9,)/1000</f>
        <v>5.4870000000000001</v>
      </c>
      <c r="J3344" s="180">
        <f>VLOOKUP(D3344,Plan1!$B$2:$S$5570,10,)/1000</f>
        <v>5.5860000000000003</v>
      </c>
      <c r="K3344" s="180">
        <f>VLOOKUP(D3344,Plan1!$B$2:$S$5570,11,)/1000</f>
        <v>4.9820000000000002</v>
      </c>
      <c r="L3344" s="180">
        <f>VLOOKUP(D3344,Plan1!$B$2:$S$5570,12,)/1000</f>
        <v>4.8010000000000002</v>
      </c>
      <c r="M3344" s="180">
        <f>VLOOKUP(D3344,Plan1!$B$2:$S$5570,13,)/1000</f>
        <v>5.0270000000000001</v>
      </c>
      <c r="N3344" s="180">
        <f>VLOOKUP(D3344,Plan1!$B$2:$S$5570,14,)/1000</f>
        <v>5.782</v>
      </c>
      <c r="O3344" s="180">
        <f>VLOOKUP(D3344,Plan1!$B$2:$S$5570,15,)/1000</f>
        <v>5.2830000000000004</v>
      </c>
      <c r="P3344" s="180">
        <f>VLOOKUP(D3344,Plan1!$B$2:$S$5570,16,)/1000</f>
        <v>5.4939999999999998</v>
      </c>
      <c r="Q3344" s="180">
        <f>VLOOKUP(D3344,Plan1!$B$2:$S$5570,17,)/1000</f>
        <v>5.4870000000000001</v>
      </c>
      <c r="R3344" s="180">
        <f>VLOOKUP(D3344,Plan1!$B$2:$S$5570,18,)/1000</f>
        <v>5.5380000000000003</v>
      </c>
      <c r="S3344" s="180">
        <f>VLOOKUP(D3344,Plan1!$B$2:$S$5570,6,)/1000</f>
        <v>5.3650000000000002</v>
      </c>
    </row>
    <row r="3345" spans="1:19" x14ac:dyDescent="0.25">
      <c r="A3345" s="178">
        <v>32579</v>
      </c>
      <c r="B3345" s="178">
        <v>-104081</v>
      </c>
      <c r="C3345" s="178">
        <v>-653351</v>
      </c>
      <c r="D3345" s="178" t="s">
        <v>4407</v>
      </c>
      <c r="E3345" s="178" t="s">
        <v>167</v>
      </c>
      <c r="F3345" s="178" t="s">
        <v>4373</v>
      </c>
      <c r="G3345" s="180">
        <f>VLOOKUP(D3345,Plan1!$B$2:$S$5570,7,)/1000</f>
        <v>4.24</v>
      </c>
      <c r="H3345" s="180">
        <f>VLOOKUP(D3345,Plan1!$B$2:$S$5570,8,)/1000</f>
        <v>4.375</v>
      </c>
      <c r="I3345" s="180">
        <f>VLOOKUP(D3345,Plan1!$B$2:$S$5570,9,)/1000</f>
        <v>4.3710000000000004</v>
      </c>
      <c r="J3345" s="180">
        <f>VLOOKUP(D3345,Plan1!$B$2:$S$5570,10,)/1000</f>
        <v>4.6070000000000002</v>
      </c>
      <c r="K3345" s="180">
        <f>VLOOKUP(D3345,Plan1!$B$2:$S$5570,11,)/1000</f>
        <v>4.2460000000000004</v>
      </c>
      <c r="L3345" s="180">
        <f>VLOOKUP(D3345,Plan1!$B$2:$S$5570,12,)/1000</f>
        <v>4.6029999999999998</v>
      </c>
      <c r="M3345" s="180">
        <f>VLOOKUP(D3345,Plan1!$B$2:$S$5570,13,)/1000</f>
        <v>4.8049999999999997</v>
      </c>
      <c r="N3345" s="180">
        <f>VLOOKUP(D3345,Plan1!$B$2:$S$5570,14,)/1000</f>
        <v>5.1589999999999998</v>
      </c>
      <c r="O3345" s="180">
        <f>VLOOKUP(D3345,Plan1!$B$2:$S$5570,15,)/1000</f>
        <v>5.077</v>
      </c>
      <c r="P3345" s="180">
        <f>VLOOKUP(D3345,Plan1!$B$2:$S$5570,16,)/1000</f>
        <v>4.9880000000000004</v>
      </c>
      <c r="Q3345" s="180">
        <f>VLOOKUP(D3345,Plan1!$B$2:$S$5570,17,)/1000</f>
        <v>4.5449999999999999</v>
      </c>
      <c r="R3345" s="180">
        <f>VLOOKUP(D3345,Plan1!$B$2:$S$5570,18,)/1000</f>
        <v>4.4320000000000004</v>
      </c>
      <c r="S3345" s="180">
        <f>VLOOKUP(D3345,Plan1!$B$2:$S$5570,6,)/1000</f>
        <v>4.6210000000000004</v>
      </c>
    </row>
    <row r="3346" spans="1:19" x14ac:dyDescent="0.25">
      <c r="A3346" s="178">
        <v>22158</v>
      </c>
      <c r="B3346" s="178">
        <v>-143684</v>
      </c>
      <c r="C3346" s="178">
        <v>-569753</v>
      </c>
      <c r="D3346" s="178" t="s">
        <v>1579</v>
      </c>
      <c r="E3346" s="178" t="s">
        <v>167</v>
      </c>
      <c r="F3346" s="178" t="s">
        <v>1511</v>
      </c>
      <c r="G3346" s="180">
        <f>VLOOKUP(D3346,Plan1!$B$2:$S$5570,7,)/1000</f>
        <v>4.7939999999999996</v>
      </c>
      <c r="H3346" s="180">
        <f>VLOOKUP(D3346,Plan1!$B$2:$S$5570,8,)/1000</f>
        <v>4.9589999999999996</v>
      </c>
      <c r="I3346" s="180">
        <f>VLOOKUP(D3346,Plan1!$B$2:$S$5570,9,)/1000</f>
        <v>5.0209999999999999</v>
      </c>
      <c r="J3346" s="180">
        <f>VLOOKUP(D3346,Plan1!$B$2:$S$5570,10,)/1000</f>
        <v>5.1879999999999997</v>
      </c>
      <c r="K3346" s="180">
        <f>VLOOKUP(D3346,Plan1!$B$2:$S$5570,11,)/1000</f>
        <v>5.0540000000000003</v>
      </c>
      <c r="L3346" s="180">
        <f>VLOOKUP(D3346,Plan1!$B$2:$S$5570,12,)/1000</f>
        <v>5.2069999999999999</v>
      </c>
      <c r="M3346" s="180">
        <f>VLOOKUP(D3346,Plan1!$B$2:$S$5570,13,)/1000</f>
        <v>5.3440000000000003</v>
      </c>
      <c r="N3346" s="180">
        <f>VLOOKUP(D3346,Plan1!$B$2:$S$5570,14,)/1000</f>
        <v>5.9740000000000002</v>
      </c>
      <c r="O3346" s="180">
        <f>VLOOKUP(D3346,Plan1!$B$2:$S$5570,15,)/1000</f>
        <v>5.2759999999999998</v>
      </c>
      <c r="P3346" s="180">
        <f>VLOOKUP(D3346,Plan1!$B$2:$S$5570,16,)/1000</f>
        <v>5.0890000000000004</v>
      </c>
      <c r="Q3346" s="180">
        <f>VLOOKUP(D3346,Plan1!$B$2:$S$5570,17,)/1000</f>
        <v>4.9649999999999999</v>
      </c>
      <c r="R3346" s="180">
        <f>VLOOKUP(D3346,Plan1!$B$2:$S$5570,18,)/1000</f>
        <v>4.9370000000000003</v>
      </c>
      <c r="S3346" s="180">
        <f>VLOOKUP(D3346,Plan1!$B$2:$S$5570,6,)/1000</f>
        <v>5.1509999999999998</v>
      </c>
    </row>
    <row r="3347" spans="1:19" x14ac:dyDescent="0.25">
      <c r="A3347" s="178">
        <v>25308</v>
      </c>
      <c r="B3347" s="178">
        <v>-130307</v>
      </c>
      <c r="C3347" s="178">
        <v>-570922</v>
      </c>
      <c r="D3347" s="178" t="s">
        <v>1594</v>
      </c>
      <c r="E3347" s="178" t="s">
        <v>167</v>
      </c>
      <c r="F3347" s="178" t="s">
        <v>1511</v>
      </c>
      <c r="G3347" s="180">
        <f>VLOOKUP(D3347,Plan1!$B$2:$S$5570,7,)/1000</f>
        <v>4.7590000000000003</v>
      </c>
      <c r="H3347" s="180">
        <f>VLOOKUP(D3347,Plan1!$B$2:$S$5570,8,)/1000</f>
        <v>4.8090000000000002</v>
      </c>
      <c r="I3347" s="180">
        <f>VLOOKUP(D3347,Plan1!$B$2:$S$5570,9,)/1000</f>
        <v>4.9290000000000003</v>
      </c>
      <c r="J3347" s="180">
        <f>VLOOKUP(D3347,Plan1!$B$2:$S$5570,10,)/1000</f>
        <v>5.133</v>
      </c>
      <c r="K3347" s="180">
        <f>VLOOKUP(D3347,Plan1!$B$2:$S$5570,11,)/1000</f>
        <v>5.1449999999999996</v>
      </c>
      <c r="L3347" s="180">
        <f>VLOOKUP(D3347,Plan1!$B$2:$S$5570,12,)/1000</f>
        <v>5.2619999999999996</v>
      </c>
      <c r="M3347" s="180">
        <f>VLOOKUP(D3347,Plan1!$B$2:$S$5570,13,)/1000</f>
        <v>5.3490000000000002</v>
      </c>
      <c r="N3347" s="180">
        <f>VLOOKUP(D3347,Plan1!$B$2:$S$5570,14,)/1000</f>
        <v>5.6059999999999999</v>
      </c>
      <c r="O3347" s="180">
        <f>VLOOKUP(D3347,Plan1!$B$2:$S$5570,15,)/1000</f>
        <v>5.2990000000000004</v>
      </c>
      <c r="P3347" s="180">
        <f>VLOOKUP(D3347,Plan1!$B$2:$S$5570,16,)/1000</f>
        <v>5.181</v>
      </c>
      <c r="Q3347" s="180">
        <f>VLOOKUP(D3347,Plan1!$B$2:$S$5570,17,)/1000</f>
        <v>4.8620000000000001</v>
      </c>
      <c r="R3347" s="180">
        <f>VLOOKUP(D3347,Plan1!$B$2:$S$5570,18,)/1000</f>
        <v>4.8579999999999997</v>
      </c>
      <c r="S3347" s="180">
        <f>VLOOKUP(D3347,Plan1!$B$2:$S$5570,6,)/1000</f>
        <v>5.0999999999999996</v>
      </c>
    </row>
    <row r="3348" spans="1:19" x14ac:dyDescent="0.25">
      <c r="A3348" s="178">
        <v>14219</v>
      </c>
      <c r="B3348" s="178">
        <v>-184422</v>
      </c>
      <c r="C3348" s="178">
        <v>-414987</v>
      </c>
      <c r="D3348" s="178" t="s">
        <v>2374</v>
      </c>
      <c r="E3348" s="178" t="s">
        <v>167</v>
      </c>
      <c r="F3348" s="178" t="s">
        <v>1727</v>
      </c>
      <c r="G3348" s="180">
        <f>VLOOKUP(D3348,Plan1!$B$2:$S$5570,7,)/1000</f>
        <v>5.6230000000000002</v>
      </c>
      <c r="H3348" s="180">
        <f>VLOOKUP(D3348,Plan1!$B$2:$S$5570,8,)/1000</f>
        <v>5.992</v>
      </c>
      <c r="I3348" s="180">
        <f>VLOOKUP(D3348,Plan1!$B$2:$S$5570,9,)/1000</f>
        <v>5.4610000000000003</v>
      </c>
      <c r="J3348" s="180">
        <f>VLOOKUP(D3348,Plan1!$B$2:$S$5570,10,)/1000</f>
        <v>5.0679999999999996</v>
      </c>
      <c r="K3348" s="180">
        <f>VLOOKUP(D3348,Plan1!$B$2:$S$5570,11,)/1000</f>
        <v>4.508</v>
      </c>
      <c r="L3348" s="180">
        <f>VLOOKUP(D3348,Plan1!$B$2:$S$5570,12,)/1000</f>
        <v>4.37</v>
      </c>
      <c r="M3348" s="180">
        <f>VLOOKUP(D3348,Plan1!$B$2:$S$5570,13,)/1000</f>
        <v>4.3789999999999996</v>
      </c>
      <c r="N3348" s="180">
        <f>VLOOKUP(D3348,Plan1!$B$2:$S$5570,14,)/1000</f>
        <v>4.9889999999999999</v>
      </c>
      <c r="O3348" s="180">
        <f>VLOOKUP(D3348,Plan1!$B$2:$S$5570,15,)/1000</f>
        <v>5.1909999999999998</v>
      </c>
      <c r="P3348" s="180">
        <f>VLOOKUP(D3348,Plan1!$B$2:$S$5570,16,)/1000</f>
        <v>5.117</v>
      </c>
      <c r="Q3348" s="180">
        <f>VLOOKUP(D3348,Plan1!$B$2:$S$5570,17,)/1000</f>
        <v>4.7119999999999997</v>
      </c>
      <c r="R3348" s="180">
        <f>VLOOKUP(D3348,Plan1!$B$2:$S$5570,18,)/1000</f>
        <v>5.274</v>
      </c>
      <c r="S3348" s="180">
        <f>VLOOKUP(D3348,Plan1!$B$2:$S$5570,6,)/1000</f>
        <v>5.0570000000000004</v>
      </c>
    </row>
    <row r="3349" spans="1:19" x14ac:dyDescent="0.25">
      <c r="A3349" s="178">
        <v>33993</v>
      </c>
      <c r="B3349" s="178">
        <v>-100004</v>
      </c>
      <c r="C3349" s="178">
        <v>-575265</v>
      </c>
      <c r="D3349" s="178" t="s">
        <v>1639</v>
      </c>
      <c r="E3349" s="178" t="s">
        <v>167</v>
      </c>
      <c r="F3349" s="178" t="s">
        <v>1511</v>
      </c>
      <c r="G3349" s="180">
        <f>VLOOKUP(D3349,Plan1!$B$2:$S$5570,7,)/1000</f>
        <v>4.3689999999999998</v>
      </c>
      <c r="H3349" s="180">
        <f>VLOOKUP(D3349,Plan1!$B$2:$S$5570,8,)/1000</f>
        <v>4.4720000000000004</v>
      </c>
      <c r="I3349" s="180">
        <f>VLOOKUP(D3349,Plan1!$B$2:$S$5570,9,)/1000</f>
        <v>4.5289999999999999</v>
      </c>
      <c r="J3349" s="180">
        <f>VLOOKUP(D3349,Plan1!$B$2:$S$5570,10,)/1000</f>
        <v>4.6680000000000001</v>
      </c>
      <c r="K3349" s="180">
        <f>VLOOKUP(D3349,Plan1!$B$2:$S$5570,11,)/1000</f>
        <v>4.7809999999999997</v>
      </c>
      <c r="L3349" s="180">
        <f>VLOOKUP(D3349,Plan1!$B$2:$S$5570,12,)/1000</f>
        <v>5.032</v>
      </c>
      <c r="M3349" s="180">
        <f>VLOOKUP(D3349,Plan1!$B$2:$S$5570,13,)/1000</f>
        <v>5.14</v>
      </c>
      <c r="N3349" s="180">
        <f>VLOOKUP(D3349,Plan1!$B$2:$S$5570,14,)/1000</f>
        <v>5.5590000000000002</v>
      </c>
      <c r="O3349" s="180">
        <f>VLOOKUP(D3349,Plan1!$B$2:$S$5570,15,)/1000</f>
        <v>5.0229999999999997</v>
      </c>
      <c r="P3349" s="180">
        <f>VLOOKUP(D3349,Plan1!$B$2:$S$5570,16,)/1000</f>
        <v>5.0110000000000001</v>
      </c>
      <c r="Q3349" s="180">
        <f>VLOOKUP(D3349,Plan1!$B$2:$S$5570,17,)/1000</f>
        <v>4.6900000000000004</v>
      </c>
      <c r="R3349" s="180">
        <f>VLOOKUP(D3349,Plan1!$B$2:$S$5570,18,)/1000</f>
        <v>4.5730000000000004</v>
      </c>
      <c r="S3349" s="180">
        <f>VLOOKUP(D3349,Plan1!$B$2:$S$5570,6,)/1000</f>
        <v>4.8209999999999997</v>
      </c>
    </row>
    <row r="3350" spans="1:19" x14ac:dyDescent="0.25">
      <c r="A3350" s="178">
        <v>23463</v>
      </c>
      <c r="B3350" s="178">
        <v>-138196</v>
      </c>
      <c r="C3350" s="178">
        <v>-560802</v>
      </c>
      <c r="D3350" s="178" t="s">
        <v>1585</v>
      </c>
      <c r="E3350" s="178" t="s">
        <v>167</v>
      </c>
      <c r="F3350" s="178" t="s">
        <v>1511</v>
      </c>
      <c r="G3350" s="180">
        <f>VLOOKUP(D3350,Plan1!$B$2:$S$5570,7,)/1000</f>
        <v>4.8339999999999996</v>
      </c>
      <c r="H3350" s="180">
        <f>VLOOKUP(D3350,Plan1!$B$2:$S$5570,8,)/1000</f>
        <v>4.8819999999999997</v>
      </c>
      <c r="I3350" s="180">
        <f>VLOOKUP(D3350,Plan1!$B$2:$S$5570,9,)/1000</f>
        <v>4.9649999999999999</v>
      </c>
      <c r="J3350" s="180">
        <f>VLOOKUP(D3350,Plan1!$B$2:$S$5570,10,)/1000</f>
        <v>5.1740000000000004</v>
      </c>
      <c r="K3350" s="180">
        <f>VLOOKUP(D3350,Plan1!$B$2:$S$5570,11,)/1000</f>
        <v>5.1310000000000002</v>
      </c>
      <c r="L3350" s="180">
        <f>VLOOKUP(D3350,Plan1!$B$2:$S$5570,12,)/1000</f>
        <v>5.2149999999999999</v>
      </c>
      <c r="M3350" s="180">
        <f>VLOOKUP(D3350,Plan1!$B$2:$S$5570,13,)/1000</f>
        <v>5.4560000000000004</v>
      </c>
      <c r="N3350" s="180">
        <f>VLOOKUP(D3350,Plan1!$B$2:$S$5570,14,)/1000</f>
        <v>5.8440000000000003</v>
      </c>
      <c r="O3350" s="180">
        <f>VLOOKUP(D3350,Plan1!$B$2:$S$5570,15,)/1000</f>
        <v>5.319</v>
      </c>
      <c r="P3350" s="180">
        <f>VLOOKUP(D3350,Plan1!$B$2:$S$5570,16,)/1000</f>
        <v>5.1289999999999996</v>
      </c>
      <c r="Q3350" s="180">
        <f>VLOOKUP(D3350,Plan1!$B$2:$S$5570,17,)/1000</f>
        <v>4.9459999999999997</v>
      </c>
      <c r="R3350" s="180">
        <f>VLOOKUP(D3350,Plan1!$B$2:$S$5570,18,)/1000</f>
        <v>4.9530000000000003</v>
      </c>
      <c r="S3350" s="180">
        <f>VLOOKUP(D3350,Plan1!$B$2:$S$5570,6,)/1000</f>
        <v>5.1539999999999999</v>
      </c>
    </row>
    <row r="3351" spans="1:19" x14ac:dyDescent="0.25">
      <c r="A3351" s="178">
        <v>23073</v>
      </c>
      <c r="B3351" s="178">
        <v>-13955</v>
      </c>
      <c r="C3351" s="178">
        <v>-517949</v>
      </c>
      <c r="D3351" s="178" t="s">
        <v>1584</v>
      </c>
      <c r="E3351" s="178" t="s">
        <v>167</v>
      </c>
      <c r="F3351" s="178" t="s">
        <v>1511</v>
      </c>
      <c r="G3351" s="180">
        <f>VLOOKUP(D3351,Plan1!$B$2:$S$5570,7,)/1000</f>
        <v>4.9989999999999997</v>
      </c>
      <c r="H3351" s="180">
        <f>VLOOKUP(D3351,Plan1!$B$2:$S$5570,8,)/1000</f>
        <v>5.3769999999999998</v>
      </c>
      <c r="I3351" s="180">
        <f>VLOOKUP(D3351,Plan1!$B$2:$S$5570,9,)/1000</f>
        <v>5.3419999999999996</v>
      </c>
      <c r="J3351" s="180">
        <f>VLOOKUP(D3351,Plan1!$B$2:$S$5570,10,)/1000</f>
        <v>5.6820000000000004</v>
      </c>
      <c r="K3351" s="180">
        <f>VLOOKUP(D3351,Plan1!$B$2:$S$5570,11,)/1000</f>
        <v>5.6420000000000003</v>
      </c>
      <c r="L3351" s="180">
        <f>VLOOKUP(D3351,Plan1!$B$2:$S$5570,12,)/1000</f>
        <v>5.4770000000000003</v>
      </c>
      <c r="M3351" s="180">
        <f>VLOOKUP(D3351,Plan1!$B$2:$S$5570,13,)/1000</f>
        <v>5.7869999999999999</v>
      </c>
      <c r="N3351" s="180">
        <f>VLOOKUP(D3351,Plan1!$B$2:$S$5570,14,)/1000</f>
        <v>6.1689999999999996</v>
      </c>
      <c r="O3351" s="180">
        <f>VLOOKUP(D3351,Plan1!$B$2:$S$5570,15,)/1000</f>
        <v>5.673</v>
      </c>
      <c r="P3351" s="180">
        <f>VLOOKUP(D3351,Plan1!$B$2:$S$5570,16,)/1000</f>
        <v>5.3470000000000004</v>
      </c>
      <c r="Q3351" s="180">
        <f>VLOOKUP(D3351,Plan1!$B$2:$S$5570,17,)/1000</f>
        <v>4.9809999999999999</v>
      </c>
      <c r="R3351" s="180">
        <f>VLOOKUP(D3351,Plan1!$B$2:$S$5570,18,)/1000</f>
        <v>4.9429999999999996</v>
      </c>
      <c r="S3351" s="180">
        <f>VLOOKUP(D3351,Plan1!$B$2:$S$5570,6,)/1000</f>
        <v>5.452</v>
      </c>
    </row>
    <row r="3352" spans="1:19" x14ac:dyDescent="0.25">
      <c r="A3352" s="178">
        <v>6562</v>
      </c>
      <c r="B3352" s="178">
        <v>-227837</v>
      </c>
      <c r="C3352" s="178">
        <v>-472945</v>
      </c>
      <c r="D3352" s="178" t="s">
        <v>4896</v>
      </c>
      <c r="E3352" s="178" t="s">
        <v>167</v>
      </c>
      <c r="F3352" s="178" t="s">
        <v>4704</v>
      </c>
      <c r="G3352" s="180">
        <f>VLOOKUP(D3352,Plan1!$B$2:$S$5570,7,)/1000</f>
        <v>5.085</v>
      </c>
      <c r="H3352" s="180">
        <f>VLOOKUP(D3352,Plan1!$B$2:$S$5570,8,)/1000</f>
        <v>5.5289999999999999</v>
      </c>
      <c r="I3352" s="180">
        <f>VLOOKUP(D3352,Plan1!$B$2:$S$5570,9,)/1000</f>
        <v>5.3769999999999998</v>
      </c>
      <c r="J3352" s="180">
        <f>VLOOKUP(D3352,Plan1!$B$2:$S$5570,10,)/1000</f>
        <v>5.3410000000000002</v>
      </c>
      <c r="K3352" s="180">
        <f>VLOOKUP(D3352,Plan1!$B$2:$S$5570,11,)/1000</f>
        <v>4.7249999999999996</v>
      </c>
      <c r="L3352" s="180">
        <f>VLOOKUP(D3352,Plan1!$B$2:$S$5570,12,)/1000</f>
        <v>4.6310000000000002</v>
      </c>
      <c r="M3352" s="180">
        <f>VLOOKUP(D3352,Plan1!$B$2:$S$5570,13,)/1000</f>
        <v>4.7249999999999996</v>
      </c>
      <c r="N3352" s="180">
        <f>VLOOKUP(D3352,Plan1!$B$2:$S$5570,14,)/1000</f>
        <v>5.569</v>
      </c>
      <c r="O3352" s="180">
        <f>VLOOKUP(D3352,Plan1!$B$2:$S$5570,15,)/1000</f>
        <v>5.2290000000000001</v>
      </c>
      <c r="P3352" s="180">
        <f>VLOOKUP(D3352,Plan1!$B$2:$S$5570,16,)/1000</f>
        <v>5.3540000000000001</v>
      </c>
      <c r="Q3352" s="180">
        <f>VLOOKUP(D3352,Plan1!$B$2:$S$5570,17,)/1000</f>
        <v>5.2309999999999999</v>
      </c>
      <c r="R3352" s="180">
        <f>VLOOKUP(D3352,Plan1!$B$2:$S$5570,18,)/1000</f>
        <v>5.4279999999999999</v>
      </c>
      <c r="S3352" s="180">
        <f>VLOOKUP(D3352,Plan1!$B$2:$S$5570,6,)/1000</f>
        <v>5.1849999999999996</v>
      </c>
    </row>
    <row r="3353" spans="1:19" x14ac:dyDescent="0.25">
      <c r="A3353" s="178">
        <v>21299</v>
      </c>
      <c r="B3353" s="178">
        <v>-147803</v>
      </c>
      <c r="C3353" s="178">
        <v>-572849</v>
      </c>
      <c r="D3353" s="178" t="s">
        <v>1564</v>
      </c>
      <c r="E3353" s="178" t="s">
        <v>167</v>
      </c>
      <c r="F3353" s="178" t="s">
        <v>1511</v>
      </c>
      <c r="G3353" s="180">
        <f>VLOOKUP(D3353,Plan1!$B$2:$S$5570,7,)/1000</f>
        <v>4.8310000000000004</v>
      </c>
      <c r="H3353" s="180">
        <f>VLOOKUP(D3353,Plan1!$B$2:$S$5570,8,)/1000</f>
        <v>4.9560000000000004</v>
      </c>
      <c r="I3353" s="180">
        <f>VLOOKUP(D3353,Plan1!$B$2:$S$5570,9,)/1000</f>
        <v>5.0179999999999998</v>
      </c>
      <c r="J3353" s="180">
        <f>VLOOKUP(D3353,Plan1!$B$2:$S$5570,10,)/1000</f>
        <v>5.1269999999999998</v>
      </c>
      <c r="K3353" s="180">
        <f>VLOOKUP(D3353,Plan1!$B$2:$S$5570,11,)/1000</f>
        <v>4.9020000000000001</v>
      </c>
      <c r="L3353" s="180">
        <f>VLOOKUP(D3353,Plan1!$B$2:$S$5570,12,)/1000</f>
        <v>5.0640000000000001</v>
      </c>
      <c r="M3353" s="180">
        <f>VLOOKUP(D3353,Plan1!$B$2:$S$5570,13,)/1000</f>
        <v>5.1820000000000004</v>
      </c>
      <c r="N3353" s="180">
        <f>VLOOKUP(D3353,Plan1!$B$2:$S$5570,14,)/1000</f>
        <v>5.7009999999999996</v>
      </c>
      <c r="O3353" s="180">
        <f>VLOOKUP(D3353,Plan1!$B$2:$S$5570,15,)/1000</f>
        <v>5.15</v>
      </c>
      <c r="P3353" s="180">
        <f>VLOOKUP(D3353,Plan1!$B$2:$S$5570,16,)/1000</f>
        <v>5.0869999999999997</v>
      </c>
      <c r="Q3353" s="180">
        <f>VLOOKUP(D3353,Plan1!$B$2:$S$5570,17,)/1000</f>
        <v>5.0449999999999999</v>
      </c>
      <c r="R3353" s="180">
        <f>VLOOKUP(D3353,Plan1!$B$2:$S$5570,18,)/1000</f>
        <v>4.9640000000000004</v>
      </c>
      <c r="S3353" s="180">
        <f>VLOOKUP(D3353,Plan1!$B$2:$S$5570,6,)/1000</f>
        <v>5.0860000000000003</v>
      </c>
    </row>
    <row r="3354" spans="1:19" x14ac:dyDescent="0.25">
      <c r="A3354" s="178">
        <v>5664</v>
      </c>
      <c r="B3354" s="178">
        <v>-234707</v>
      </c>
      <c r="C3354" s="178">
        <v>-530902</v>
      </c>
      <c r="D3354" s="178" t="s">
        <v>1564</v>
      </c>
      <c r="E3354" s="178" t="s">
        <v>167</v>
      </c>
      <c r="F3354" s="178" t="s">
        <v>2912</v>
      </c>
      <c r="G3354" s="180">
        <f>VLOOKUP(D3354,Plan1!$B$2:$S$5570,7,)/1000</f>
        <v>4.8310000000000004</v>
      </c>
      <c r="H3354" s="180">
        <f>VLOOKUP(D3354,Plan1!$B$2:$S$5570,8,)/1000</f>
        <v>4.9560000000000004</v>
      </c>
      <c r="I3354" s="180">
        <f>VLOOKUP(D3354,Plan1!$B$2:$S$5570,9,)/1000</f>
        <v>5.0179999999999998</v>
      </c>
      <c r="J3354" s="180">
        <f>VLOOKUP(D3354,Plan1!$B$2:$S$5570,10,)/1000</f>
        <v>5.1269999999999998</v>
      </c>
      <c r="K3354" s="180">
        <f>VLOOKUP(D3354,Plan1!$B$2:$S$5570,11,)/1000</f>
        <v>4.9020000000000001</v>
      </c>
      <c r="L3354" s="180">
        <f>VLOOKUP(D3354,Plan1!$B$2:$S$5570,12,)/1000</f>
        <v>5.0640000000000001</v>
      </c>
      <c r="M3354" s="180">
        <f>VLOOKUP(D3354,Plan1!$B$2:$S$5570,13,)/1000</f>
        <v>5.1820000000000004</v>
      </c>
      <c r="N3354" s="180">
        <f>VLOOKUP(D3354,Plan1!$B$2:$S$5570,14,)/1000</f>
        <v>5.7009999999999996</v>
      </c>
      <c r="O3354" s="180">
        <f>VLOOKUP(D3354,Plan1!$B$2:$S$5570,15,)/1000</f>
        <v>5.15</v>
      </c>
      <c r="P3354" s="180">
        <f>VLOOKUP(D3354,Plan1!$B$2:$S$5570,16,)/1000</f>
        <v>5.0869999999999997</v>
      </c>
      <c r="Q3354" s="180">
        <f>VLOOKUP(D3354,Plan1!$B$2:$S$5570,17,)/1000</f>
        <v>5.0449999999999999</v>
      </c>
      <c r="R3354" s="180">
        <f>VLOOKUP(D3354,Plan1!$B$2:$S$5570,18,)/1000</f>
        <v>4.9640000000000004</v>
      </c>
      <c r="S3354" s="180">
        <f>VLOOKUP(D3354,Plan1!$B$2:$S$5570,6,)/1000</f>
        <v>5.0860000000000003</v>
      </c>
    </row>
    <row r="3355" spans="1:19" x14ac:dyDescent="0.25">
      <c r="A3355" s="178">
        <v>45256</v>
      </c>
      <c r="B3355" s="178">
        <v>-70887</v>
      </c>
      <c r="C3355" s="178">
        <v>-396752</v>
      </c>
      <c r="D3355" s="178" t="s">
        <v>809</v>
      </c>
      <c r="E3355" s="178" t="s">
        <v>167</v>
      </c>
      <c r="F3355" s="178" t="s">
        <v>792</v>
      </c>
      <c r="G3355" s="180">
        <f>VLOOKUP(D3355,Plan1!$B$2:$S$5570,7,)/1000</f>
        <v>5.5750000000000002</v>
      </c>
      <c r="H3355" s="180">
        <f>VLOOKUP(D3355,Plan1!$B$2:$S$5570,8,)/1000</f>
        <v>5.6360000000000001</v>
      </c>
      <c r="I3355" s="180">
        <f>VLOOKUP(D3355,Plan1!$B$2:$S$5570,9,)/1000</f>
        <v>5.7770000000000001</v>
      </c>
      <c r="J3355" s="180">
        <f>VLOOKUP(D3355,Plan1!$B$2:$S$5570,10,)/1000</f>
        <v>5.633</v>
      </c>
      <c r="K3355" s="180">
        <f>VLOOKUP(D3355,Plan1!$B$2:$S$5570,11,)/1000</f>
        <v>5.4489999999999998</v>
      </c>
      <c r="L3355" s="180">
        <f>VLOOKUP(D3355,Plan1!$B$2:$S$5570,12,)/1000</f>
        <v>5.36</v>
      </c>
      <c r="M3355" s="180">
        <f>VLOOKUP(D3355,Plan1!$B$2:$S$5570,13,)/1000</f>
        <v>5.6509999999999998</v>
      </c>
      <c r="N3355" s="180">
        <f>VLOOKUP(D3355,Plan1!$B$2:$S$5570,14,)/1000</f>
        <v>6.3010000000000002</v>
      </c>
      <c r="O3355" s="180">
        <f>VLOOKUP(D3355,Plan1!$B$2:$S$5570,15,)/1000</f>
        <v>6.6050000000000004</v>
      </c>
      <c r="P3355" s="180">
        <f>VLOOKUP(D3355,Plan1!$B$2:$S$5570,16,)/1000</f>
        <v>6.4219999999999997</v>
      </c>
      <c r="Q3355" s="180">
        <f>VLOOKUP(D3355,Plan1!$B$2:$S$5570,17,)/1000</f>
        <v>6.2649999999999997</v>
      </c>
      <c r="R3355" s="180">
        <f>VLOOKUP(D3355,Plan1!$B$2:$S$5570,18,)/1000</f>
        <v>5.8780000000000001</v>
      </c>
      <c r="S3355" s="180">
        <f>VLOOKUP(D3355,Plan1!$B$2:$S$5570,6,)/1000</f>
        <v>5.8789999999999996</v>
      </c>
    </row>
    <row r="3356" spans="1:19" x14ac:dyDescent="0.25">
      <c r="A3356" s="178">
        <v>43703</v>
      </c>
      <c r="B3356" s="178">
        <v>-74784</v>
      </c>
      <c r="C3356" s="178">
        <v>-380399</v>
      </c>
      <c r="D3356" s="178" t="s">
        <v>809</v>
      </c>
      <c r="E3356" s="178" t="s">
        <v>167</v>
      </c>
      <c r="F3356" s="178" t="s">
        <v>2709</v>
      </c>
      <c r="G3356" s="180">
        <f>VLOOKUP(D3356,Plan1!$B$2:$S$5570,7,)/1000</f>
        <v>5.5750000000000002</v>
      </c>
      <c r="H3356" s="180">
        <f>VLOOKUP(D3356,Plan1!$B$2:$S$5570,8,)/1000</f>
        <v>5.6360000000000001</v>
      </c>
      <c r="I3356" s="180">
        <f>VLOOKUP(D3356,Plan1!$B$2:$S$5570,9,)/1000</f>
        <v>5.7770000000000001</v>
      </c>
      <c r="J3356" s="180">
        <f>VLOOKUP(D3356,Plan1!$B$2:$S$5570,10,)/1000</f>
        <v>5.633</v>
      </c>
      <c r="K3356" s="180">
        <f>VLOOKUP(D3356,Plan1!$B$2:$S$5570,11,)/1000</f>
        <v>5.4489999999999998</v>
      </c>
      <c r="L3356" s="180">
        <f>VLOOKUP(D3356,Plan1!$B$2:$S$5570,12,)/1000</f>
        <v>5.36</v>
      </c>
      <c r="M3356" s="180">
        <f>VLOOKUP(D3356,Plan1!$B$2:$S$5570,13,)/1000</f>
        <v>5.6509999999999998</v>
      </c>
      <c r="N3356" s="180">
        <f>VLOOKUP(D3356,Plan1!$B$2:$S$5570,14,)/1000</f>
        <v>6.3010000000000002</v>
      </c>
      <c r="O3356" s="180">
        <f>VLOOKUP(D3356,Plan1!$B$2:$S$5570,15,)/1000</f>
        <v>6.6050000000000004</v>
      </c>
      <c r="P3356" s="180">
        <f>VLOOKUP(D3356,Plan1!$B$2:$S$5570,16,)/1000</f>
        <v>6.4219999999999997</v>
      </c>
      <c r="Q3356" s="180">
        <f>VLOOKUP(D3356,Plan1!$B$2:$S$5570,17,)/1000</f>
        <v>6.2649999999999997</v>
      </c>
      <c r="R3356" s="180">
        <f>VLOOKUP(D3356,Plan1!$B$2:$S$5570,18,)/1000</f>
        <v>5.8780000000000001</v>
      </c>
      <c r="S3356" s="180">
        <f>VLOOKUP(D3356,Plan1!$B$2:$S$5570,6,)/1000</f>
        <v>5.8789999999999996</v>
      </c>
    </row>
    <row r="3357" spans="1:19" x14ac:dyDescent="0.25">
      <c r="A3357" s="178">
        <v>43207</v>
      </c>
      <c r="B3357" s="178">
        <v>-76321</v>
      </c>
      <c r="C3357" s="178">
        <v>-484256</v>
      </c>
      <c r="D3357" s="178" t="s">
        <v>809</v>
      </c>
      <c r="E3357" s="178" t="s">
        <v>167</v>
      </c>
      <c r="F3357" s="178" t="s">
        <v>5370</v>
      </c>
      <c r="G3357" s="180">
        <f>VLOOKUP(D3357,Plan1!$B$2:$S$5570,7,)/1000</f>
        <v>5.5750000000000002</v>
      </c>
      <c r="H3357" s="180">
        <f>VLOOKUP(D3357,Plan1!$B$2:$S$5570,8,)/1000</f>
        <v>5.6360000000000001</v>
      </c>
      <c r="I3357" s="180">
        <f>VLOOKUP(D3357,Plan1!$B$2:$S$5570,9,)/1000</f>
        <v>5.7770000000000001</v>
      </c>
      <c r="J3357" s="180">
        <f>VLOOKUP(D3357,Plan1!$B$2:$S$5570,10,)/1000</f>
        <v>5.633</v>
      </c>
      <c r="K3357" s="180">
        <f>VLOOKUP(D3357,Plan1!$B$2:$S$5570,11,)/1000</f>
        <v>5.4489999999999998</v>
      </c>
      <c r="L3357" s="180">
        <f>VLOOKUP(D3357,Plan1!$B$2:$S$5570,12,)/1000</f>
        <v>5.36</v>
      </c>
      <c r="M3357" s="180">
        <f>VLOOKUP(D3357,Plan1!$B$2:$S$5570,13,)/1000</f>
        <v>5.6509999999999998</v>
      </c>
      <c r="N3357" s="180">
        <f>VLOOKUP(D3357,Plan1!$B$2:$S$5570,14,)/1000</f>
        <v>6.3010000000000002</v>
      </c>
      <c r="O3357" s="180">
        <f>VLOOKUP(D3357,Plan1!$B$2:$S$5570,15,)/1000</f>
        <v>6.6050000000000004</v>
      </c>
      <c r="P3357" s="180">
        <f>VLOOKUP(D3357,Plan1!$B$2:$S$5570,16,)/1000</f>
        <v>6.4219999999999997</v>
      </c>
      <c r="Q3357" s="180">
        <f>VLOOKUP(D3357,Plan1!$B$2:$S$5570,17,)/1000</f>
        <v>6.2649999999999997</v>
      </c>
      <c r="R3357" s="180">
        <f>VLOOKUP(D3357,Plan1!$B$2:$S$5570,18,)/1000</f>
        <v>5.8780000000000001</v>
      </c>
      <c r="S3357" s="180">
        <f>VLOOKUP(D3357,Plan1!$B$2:$S$5570,6,)/1000</f>
        <v>5.8789999999999996</v>
      </c>
    </row>
    <row r="3358" spans="1:19" x14ac:dyDescent="0.25">
      <c r="A3358" s="178">
        <v>60346</v>
      </c>
      <c r="B3358" s="178">
        <v>-28063</v>
      </c>
      <c r="C3358" s="178">
        <v>-457024</v>
      </c>
      <c r="D3358" s="178" t="s">
        <v>1462</v>
      </c>
      <c r="E3358" s="178" t="s">
        <v>167</v>
      </c>
      <c r="F3358" s="178" t="s">
        <v>1298</v>
      </c>
      <c r="G3358" s="180">
        <f>VLOOKUP(D3358,Plan1!$B$2:$S$5570,7,)/1000</f>
        <v>4.4219999999999997</v>
      </c>
      <c r="H3358" s="180">
        <f>VLOOKUP(D3358,Plan1!$B$2:$S$5570,8,)/1000</f>
        <v>4.6619999999999999</v>
      </c>
      <c r="I3358" s="180">
        <f>VLOOKUP(D3358,Plan1!$B$2:$S$5570,9,)/1000</f>
        <v>4.5430000000000001</v>
      </c>
      <c r="J3358" s="180">
        <f>VLOOKUP(D3358,Plan1!$B$2:$S$5570,10,)/1000</f>
        <v>4.7149999999999999</v>
      </c>
      <c r="K3358" s="180">
        <f>VLOOKUP(D3358,Plan1!$B$2:$S$5570,11,)/1000</f>
        <v>4.7930000000000001</v>
      </c>
      <c r="L3358" s="180">
        <f>VLOOKUP(D3358,Plan1!$B$2:$S$5570,12,)/1000</f>
        <v>5.0199999999999996</v>
      </c>
      <c r="M3358" s="180">
        <f>VLOOKUP(D3358,Plan1!$B$2:$S$5570,13,)/1000</f>
        <v>5.0670000000000002</v>
      </c>
      <c r="N3358" s="180">
        <f>VLOOKUP(D3358,Plan1!$B$2:$S$5570,14,)/1000</f>
        <v>5.4269999999999996</v>
      </c>
      <c r="O3358" s="180">
        <f>VLOOKUP(D3358,Plan1!$B$2:$S$5570,15,)/1000</f>
        <v>5.548</v>
      </c>
      <c r="P3358" s="180">
        <f>VLOOKUP(D3358,Plan1!$B$2:$S$5570,16,)/1000</f>
        <v>5.2679999999999998</v>
      </c>
      <c r="Q3358" s="180">
        <f>VLOOKUP(D3358,Plan1!$B$2:$S$5570,17,)/1000</f>
        <v>4.9969999999999999</v>
      </c>
      <c r="R3358" s="180">
        <f>VLOOKUP(D3358,Plan1!$B$2:$S$5570,18,)/1000</f>
        <v>4.5780000000000003</v>
      </c>
      <c r="S3358" s="180">
        <f>VLOOKUP(D3358,Plan1!$B$2:$S$5570,6,)/1000</f>
        <v>4.92</v>
      </c>
    </row>
    <row r="3359" spans="1:19" x14ac:dyDescent="0.25">
      <c r="A3359" s="178">
        <v>56814</v>
      </c>
      <c r="B3359" s="178">
        <v>-39008</v>
      </c>
      <c r="C3359" s="178">
        <v>-590945</v>
      </c>
      <c r="D3359" s="178" t="s">
        <v>333</v>
      </c>
      <c r="E3359" s="178" t="s">
        <v>167</v>
      </c>
      <c r="F3359" s="178" t="s">
        <v>312</v>
      </c>
      <c r="G3359" s="180">
        <f>VLOOKUP(D3359,Plan1!$B$2:$S$5570,7,)/1000</f>
        <v>3.8220000000000001</v>
      </c>
      <c r="H3359" s="180">
        <f>VLOOKUP(D3359,Plan1!$B$2:$S$5570,8,)/1000</f>
        <v>4.0579999999999998</v>
      </c>
      <c r="I3359" s="180">
        <f>VLOOKUP(D3359,Plan1!$B$2:$S$5570,9,)/1000</f>
        <v>4.0030000000000001</v>
      </c>
      <c r="J3359" s="180">
        <f>VLOOKUP(D3359,Plan1!$B$2:$S$5570,10,)/1000</f>
        <v>3.9319999999999999</v>
      </c>
      <c r="K3359" s="180">
        <f>VLOOKUP(D3359,Plan1!$B$2:$S$5570,11,)/1000</f>
        <v>4.0350000000000001</v>
      </c>
      <c r="L3359" s="180">
        <f>VLOOKUP(D3359,Plan1!$B$2:$S$5570,12,)/1000</f>
        <v>4.492</v>
      </c>
      <c r="M3359" s="180">
        <f>VLOOKUP(D3359,Plan1!$B$2:$S$5570,13,)/1000</f>
        <v>4.6020000000000003</v>
      </c>
      <c r="N3359" s="180">
        <f>VLOOKUP(D3359,Plan1!$B$2:$S$5570,14,)/1000</f>
        <v>5.12</v>
      </c>
      <c r="O3359" s="180">
        <f>VLOOKUP(D3359,Plan1!$B$2:$S$5570,15,)/1000</f>
        <v>5.0919999999999996</v>
      </c>
      <c r="P3359" s="180">
        <f>VLOOKUP(D3359,Plan1!$B$2:$S$5570,16,)/1000</f>
        <v>4.8390000000000004</v>
      </c>
      <c r="Q3359" s="180">
        <f>VLOOKUP(D3359,Plan1!$B$2:$S$5570,17,)/1000</f>
        <v>4.6070000000000002</v>
      </c>
      <c r="R3359" s="180">
        <f>VLOOKUP(D3359,Plan1!$B$2:$S$5570,18,)/1000</f>
        <v>4.0890000000000004</v>
      </c>
      <c r="S3359" s="180">
        <f>VLOOKUP(D3359,Plan1!$B$2:$S$5570,6,)/1000</f>
        <v>4.391</v>
      </c>
    </row>
    <row r="3360" spans="1:19" x14ac:dyDescent="0.25">
      <c r="A3360" s="178">
        <v>1946</v>
      </c>
      <c r="B3360" s="178">
        <v>-29029</v>
      </c>
      <c r="C3360" s="178">
        <v>-513069</v>
      </c>
      <c r="D3360" s="178" t="s">
        <v>4133</v>
      </c>
      <c r="E3360" s="178" t="s">
        <v>167</v>
      </c>
      <c r="F3360" s="178" t="s">
        <v>3898</v>
      </c>
      <c r="G3360" s="180">
        <f>VLOOKUP(D3360,Plan1!$B$2:$S$5570,7,)/1000</f>
        <v>5.4720000000000004</v>
      </c>
      <c r="H3360" s="180">
        <f>VLOOKUP(D3360,Plan1!$B$2:$S$5570,8,)/1000</f>
        <v>5.4850000000000003</v>
      </c>
      <c r="I3360" s="180">
        <f>VLOOKUP(D3360,Plan1!$B$2:$S$5570,9,)/1000</f>
        <v>5.2069999999999999</v>
      </c>
      <c r="J3360" s="180">
        <f>VLOOKUP(D3360,Plan1!$B$2:$S$5570,10,)/1000</f>
        <v>4.6710000000000003</v>
      </c>
      <c r="K3360" s="180">
        <f>VLOOKUP(D3360,Plan1!$B$2:$S$5570,11,)/1000</f>
        <v>3.7850000000000001</v>
      </c>
      <c r="L3360" s="180">
        <f>VLOOKUP(D3360,Plan1!$B$2:$S$5570,12,)/1000</f>
        <v>3.347</v>
      </c>
      <c r="M3360" s="180">
        <f>VLOOKUP(D3360,Plan1!$B$2:$S$5570,13,)/1000</f>
        <v>3.6949999999999998</v>
      </c>
      <c r="N3360" s="180">
        <f>VLOOKUP(D3360,Plan1!$B$2:$S$5570,14,)/1000</f>
        <v>4.3659999999999997</v>
      </c>
      <c r="O3360" s="180">
        <f>VLOOKUP(D3360,Plan1!$B$2:$S$5570,15,)/1000</f>
        <v>4.09</v>
      </c>
      <c r="P3360" s="180">
        <f>VLOOKUP(D3360,Plan1!$B$2:$S$5570,16,)/1000</f>
        <v>4.7519999999999998</v>
      </c>
      <c r="Q3360" s="180">
        <f>VLOOKUP(D3360,Plan1!$B$2:$S$5570,17,)/1000</f>
        <v>5.5519999999999996</v>
      </c>
      <c r="R3360" s="180">
        <f>VLOOKUP(D3360,Plan1!$B$2:$S$5570,18,)/1000</f>
        <v>5.5590000000000002</v>
      </c>
      <c r="S3360" s="180">
        <f>VLOOKUP(D3360,Plan1!$B$2:$S$5570,6,)/1000</f>
        <v>4.665</v>
      </c>
    </row>
    <row r="3361" spans="1:19" x14ac:dyDescent="0.25">
      <c r="A3361" s="178">
        <v>1571</v>
      </c>
      <c r="B3361" s="178">
        <v>-294715</v>
      </c>
      <c r="C3361" s="178">
        <v>-534694</v>
      </c>
      <c r="D3361" s="178" t="s">
        <v>4034</v>
      </c>
      <c r="E3361" s="178" t="s">
        <v>167</v>
      </c>
      <c r="F3361" s="178" t="s">
        <v>3898</v>
      </c>
      <c r="G3361" s="180">
        <f>VLOOKUP(D3361,Plan1!$B$2:$S$5570,7,)/1000</f>
        <v>5.51</v>
      </c>
      <c r="H3361" s="180">
        <f>VLOOKUP(D3361,Plan1!$B$2:$S$5570,8,)/1000</f>
        <v>5.67</v>
      </c>
      <c r="I3361" s="180">
        <f>VLOOKUP(D3361,Plan1!$B$2:$S$5570,9,)/1000</f>
        <v>5.3929999999999998</v>
      </c>
      <c r="J3361" s="180">
        <f>VLOOKUP(D3361,Plan1!$B$2:$S$5570,10,)/1000</f>
        <v>4.758</v>
      </c>
      <c r="K3361" s="180">
        <f>VLOOKUP(D3361,Plan1!$B$2:$S$5570,11,)/1000</f>
        <v>3.8650000000000002</v>
      </c>
      <c r="L3361" s="180">
        <f>VLOOKUP(D3361,Plan1!$B$2:$S$5570,12,)/1000</f>
        <v>3.3439999999999999</v>
      </c>
      <c r="M3361" s="180">
        <f>VLOOKUP(D3361,Plan1!$B$2:$S$5570,13,)/1000</f>
        <v>3.6429999999999998</v>
      </c>
      <c r="N3361" s="180">
        <f>VLOOKUP(D3361,Plan1!$B$2:$S$5570,14,)/1000</f>
        <v>4.306</v>
      </c>
      <c r="O3361" s="180">
        <f>VLOOKUP(D3361,Plan1!$B$2:$S$5570,15,)/1000</f>
        <v>4.1859999999999999</v>
      </c>
      <c r="P3361" s="180">
        <f>VLOOKUP(D3361,Plan1!$B$2:$S$5570,16,)/1000</f>
        <v>4.867</v>
      </c>
      <c r="Q3361" s="180">
        <f>VLOOKUP(D3361,Plan1!$B$2:$S$5570,17,)/1000</f>
        <v>5.6210000000000004</v>
      </c>
      <c r="R3361" s="180">
        <f>VLOOKUP(D3361,Plan1!$B$2:$S$5570,18,)/1000</f>
        <v>5.742</v>
      </c>
      <c r="S3361" s="180">
        <f>VLOOKUP(D3361,Plan1!$B$2:$S$5570,6,)/1000</f>
        <v>4.742</v>
      </c>
    </row>
    <row r="3362" spans="1:19" x14ac:dyDescent="0.25">
      <c r="A3362" s="178">
        <v>46848</v>
      </c>
      <c r="B3362" s="178">
        <v>-66789</v>
      </c>
      <c r="C3362" s="178">
        <v>-364198</v>
      </c>
      <c r="D3362" s="178" t="s">
        <v>2869</v>
      </c>
      <c r="E3362" s="178" t="s">
        <v>167</v>
      </c>
      <c r="F3362" s="178" t="s">
        <v>2709</v>
      </c>
      <c r="G3362" s="180">
        <f>VLOOKUP(D3362,Plan1!$B$2:$S$5570,7,)/1000</f>
        <v>5.7290000000000001</v>
      </c>
      <c r="H3362" s="180">
        <f>VLOOKUP(D3362,Plan1!$B$2:$S$5570,8,)/1000</f>
        <v>5.766</v>
      </c>
      <c r="I3362" s="180">
        <f>VLOOKUP(D3362,Plan1!$B$2:$S$5570,9,)/1000</f>
        <v>5.891</v>
      </c>
      <c r="J3362" s="180">
        <f>VLOOKUP(D3362,Plan1!$B$2:$S$5570,10,)/1000</f>
        <v>5.6719999999999997</v>
      </c>
      <c r="K3362" s="180">
        <f>VLOOKUP(D3362,Plan1!$B$2:$S$5570,11,)/1000</f>
        <v>5.1710000000000003</v>
      </c>
      <c r="L3362" s="180">
        <f>VLOOKUP(D3362,Plan1!$B$2:$S$5570,12,)/1000</f>
        <v>4.7460000000000004</v>
      </c>
      <c r="M3362" s="180">
        <f>VLOOKUP(D3362,Plan1!$B$2:$S$5570,13,)/1000</f>
        <v>5.0220000000000002</v>
      </c>
      <c r="N3362" s="180">
        <f>VLOOKUP(D3362,Plan1!$B$2:$S$5570,14,)/1000</f>
        <v>5.702</v>
      </c>
      <c r="O3362" s="180">
        <f>VLOOKUP(D3362,Plan1!$B$2:$S$5570,15,)/1000</f>
        <v>6.1059999999999999</v>
      </c>
      <c r="P3362" s="180">
        <f>VLOOKUP(D3362,Plan1!$B$2:$S$5570,16,)/1000</f>
        <v>6.306</v>
      </c>
      <c r="Q3362" s="180">
        <f>VLOOKUP(D3362,Plan1!$B$2:$S$5570,17,)/1000</f>
        <v>6.2439999999999998</v>
      </c>
      <c r="R3362" s="180">
        <f>VLOOKUP(D3362,Plan1!$B$2:$S$5570,18,)/1000</f>
        <v>5.8289999999999997</v>
      </c>
      <c r="S3362" s="180">
        <f>VLOOKUP(D3362,Plan1!$B$2:$S$5570,6,)/1000</f>
        <v>5.6820000000000004</v>
      </c>
    </row>
    <row r="3363" spans="1:19" x14ac:dyDescent="0.25">
      <c r="A3363" s="178">
        <v>1664</v>
      </c>
      <c r="B3363" s="178">
        <v>-293746</v>
      </c>
      <c r="C3363" s="178">
        <v>-51114</v>
      </c>
      <c r="D3363" s="178" t="s">
        <v>4078</v>
      </c>
      <c r="E3363" s="178" t="s">
        <v>167</v>
      </c>
      <c r="F3363" s="178" t="s">
        <v>3898</v>
      </c>
      <c r="G3363" s="180">
        <f>VLOOKUP(D3363,Plan1!$B$2:$S$5570,7,)/1000</f>
        <v>5.4349999999999996</v>
      </c>
      <c r="H3363" s="180">
        <f>VLOOKUP(D3363,Plan1!$B$2:$S$5570,8,)/1000</f>
        <v>5.4409999999999998</v>
      </c>
      <c r="I3363" s="180">
        <f>VLOOKUP(D3363,Plan1!$B$2:$S$5570,9,)/1000</f>
        <v>5.0839999999999996</v>
      </c>
      <c r="J3363" s="180">
        <f>VLOOKUP(D3363,Plan1!$B$2:$S$5570,10,)/1000</f>
        <v>4.609</v>
      </c>
      <c r="K3363" s="180">
        <f>VLOOKUP(D3363,Plan1!$B$2:$S$5570,11,)/1000</f>
        <v>3.754</v>
      </c>
      <c r="L3363" s="180">
        <f>VLOOKUP(D3363,Plan1!$B$2:$S$5570,12,)/1000</f>
        <v>3.3119999999999998</v>
      </c>
      <c r="M3363" s="180">
        <f>VLOOKUP(D3363,Plan1!$B$2:$S$5570,13,)/1000</f>
        <v>3.6139999999999999</v>
      </c>
      <c r="N3363" s="180">
        <f>VLOOKUP(D3363,Plan1!$B$2:$S$5570,14,)/1000</f>
        <v>4.1740000000000004</v>
      </c>
      <c r="O3363" s="180">
        <f>VLOOKUP(D3363,Plan1!$B$2:$S$5570,15,)/1000</f>
        <v>3.9649999999999999</v>
      </c>
      <c r="P3363" s="180">
        <f>VLOOKUP(D3363,Plan1!$B$2:$S$5570,16,)/1000</f>
        <v>4.5739999999999998</v>
      </c>
      <c r="Q3363" s="180">
        <f>VLOOKUP(D3363,Plan1!$B$2:$S$5570,17,)/1000</f>
        <v>5.4480000000000004</v>
      </c>
      <c r="R3363" s="180">
        <f>VLOOKUP(D3363,Plan1!$B$2:$S$5570,18,)/1000</f>
        <v>5.5119999999999996</v>
      </c>
      <c r="S3363" s="180">
        <f>VLOOKUP(D3363,Plan1!$B$2:$S$5570,6,)/1000</f>
        <v>4.577</v>
      </c>
    </row>
    <row r="3364" spans="1:19" x14ac:dyDescent="0.25">
      <c r="A3364" s="178">
        <v>12710</v>
      </c>
      <c r="B3364" s="178">
        <v>-191673</v>
      </c>
      <c r="C3364" s="178">
        <v>-47674</v>
      </c>
      <c r="D3364" s="178" t="s">
        <v>2256</v>
      </c>
      <c r="E3364" s="178" t="s">
        <v>167</v>
      </c>
      <c r="F3364" s="178" t="s">
        <v>1727</v>
      </c>
      <c r="G3364" s="180">
        <f>VLOOKUP(D3364,Plan1!$B$2:$S$5570,7,)/1000</f>
        <v>5.01</v>
      </c>
      <c r="H3364" s="180">
        <f>VLOOKUP(D3364,Plan1!$B$2:$S$5570,8,)/1000</f>
        <v>5.6180000000000003</v>
      </c>
      <c r="I3364" s="180">
        <f>VLOOKUP(D3364,Plan1!$B$2:$S$5570,9,)/1000</f>
        <v>5.1100000000000003</v>
      </c>
      <c r="J3364" s="180">
        <f>VLOOKUP(D3364,Plan1!$B$2:$S$5570,10,)/1000</f>
        <v>5.5650000000000004</v>
      </c>
      <c r="K3364" s="180">
        <f>VLOOKUP(D3364,Plan1!$B$2:$S$5570,11,)/1000</f>
        <v>5.3579999999999997</v>
      </c>
      <c r="L3364" s="180">
        <f>VLOOKUP(D3364,Plan1!$B$2:$S$5570,12,)/1000</f>
        <v>5.2809999999999997</v>
      </c>
      <c r="M3364" s="180">
        <f>VLOOKUP(D3364,Plan1!$B$2:$S$5570,13,)/1000</f>
        <v>5.4340000000000002</v>
      </c>
      <c r="N3364" s="180">
        <f>VLOOKUP(D3364,Plan1!$B$2:$S$5570,14,)/1000</f>
        <v>6.22</v>
      </c>
      <c r="O3364" s="180">
        <f>VLOOKUP(D3364,Plan1!$B$2:$S$5570,15,)/1000</f>
        <v>5.6449999999999996</v>
      </c>
      <c r="P3364" s="180">
        <f>VLOOKUP(D3364,Plan1!$B$2:$S$5570,16,)/1000</f>
        <v>5.4710000000000001</v>
      </c>
      <c r="Q3364" s="180">
        <f>VLOOKUP(D3364,Plan1!$B$2:$S$5570,17,)/1000</f>
        <v>5.03</v>
      </c>
      <c r="R3364" s="180">
        <f>VLOOKUP(D3364,Plan1!$B$2:$S$5570,18,)/1000</f>
        <v>5.149</v>
      </c>
      <c r="S3364" s="180">
        <f>VLOOKUP(D3364,Plan1!$B$2:$S$5570,6,)/1000</f>
        <v>5.4080000000000004</v>
      </c>
    </row>
    <row r="3365" spans="1:19" x14ac:dyDescent="0.25">
      <c r="A3365" s="178">
        <v>19290</v>
      </c>
      <c r="B3365" s="178">
        <v>-158003</v>
      </c>
      <c r="C3365" s="178">
        <v>-432981</v>
      </c>
      <c r="D3365" s="178" t="s">
        <v>2527</v>
      </c>
      <c r="E3365" s="178" t="s">
        <v>167</v>
      </c>
      <c r="F3365" s="178" t="s">
        <v>1727</v>
      </c>
      <c r="G3365" s="180">
        <f>VLOOKUP(D3365,Plan1!$B$2:$S$5570,7,)/1000</f>
        <v>5.9790000000000001</v>
      </c>
      <c r="H3365" s="180">
        <f>VLOOKUP(D3365,Plan1!$B$2:$S$5570,8,)/1000</f>
        <v>6.4029999999999996</v>
      </c>
      <c r="I3365" s="180">
        <f>VLOOKUP(D3365,Plan1!$B$2:$S$5570,9,)/1000</f>
        <v>5.9320000000000004</v>
      </c>
      <c r="J3365" s="180">
        <f>VLOOKUP(D3365,Plan1!$B$2:$S$5570,10,)/1000</f>
        <v>5.9669999999999996</v>
      </c>
      <c r="K3365" s="180">
        <f>VLOOKUP(D3365,Plan1!$B$2:$S$5570,11,)/1000</f>
        <v>5.5890000000000004</v>
      </c>
      <c r="L3365" s="180">
        <f>VLOOKUP(D3365,Plan1!$B$2:$S$5570,12,)/1000</f>
        <v>5.38</v>
      </c>
      <c r="M3365" s="180">
        <f>VLOOKUP(D3365,Plan1!$B$2:$S$5570,13,)/1000</f>
        <v>5.5940000000000003</v>
      </c>
      <c r="N3365" s="180">
        <f>VLOOKUP(D3365,Plan1!$B$2:$S$5570,14,)/1000</f>
        <v>6.14</v>
      </c>
      <c r="O3365" s="180">
        <f>VLOOKUP(D3365,Plan1!$B$2:$S$5570,15,)/1000</f>
        <v>6.2149999999999999</v>
      </c>
      <c r="P3365" s="180">
        <f>VLOOKUP(D3365,Plan1!$B$2:$S$5570,16,)/1000</f>
        <v>6.0060000000000002</v>
      </c>
      <c r="Q3365" s="180">
        <f>VLOOKUP(D3365,Plan1!$B$2:$S$5570,17,)/1000</f>
        <v>5.3959999999999999</v>
      </c>
      <c r="R3365" s="180">
        <f>VLOOKUP(D3365,Plan1!$B$2:$S$5570,18,)/1000</f>
        <v>5.7279999999999998</v>
      </c>
      <c r="S3365" s="180">
        <f>VLOOKUP(D3365,Plan1!$B$2:$S$5570,6,)/1000</f>
        <v>5.8609999999999998</v>
      </c>
    </row>
    <row r="3366" spans="1:19" x14ac:dyDescent="0.25">
      <c r="A3366" s="178">
        <v>2086</v>
      </c>
      <c r="B3366" s="178">
        <v>-287804</v>
      </c>
      <c r="C3366" s="178">
        <v>-516117</v>
      </c>
      <c r="D3366" s="178" t="s">
        <v>4154</v>
      </c>
      <c r="E3366" s="178" t="s">
        <v>167</v>
      </c>
      <c r="F3366" s="178" t="s">
        <v>3898</v>
      </c>
      <c r="G3366" s="180">
        <f>VLOOKUP(D3366,Plan1!$B$2:$S$5570,7,)/1000</f>
        <v>5.4340000000000002</v>
      </c>
      <c r="H3366" s="180">
        <f>VLOOKUP(D3366,Plan1!$B$2:$S$5570,8,)/1000</f>
        <v>5.508</v>
      </c>
      <c r="I3366" s="180">
        <f>VLOOKUP(D3366,Plan1!$B$2:$S$5570,9,)/1000</f>
        <v>5.1589999999999998</v>
      </c>
      <c r="J3366" s="180">
        <f>VLOOKUP(D3366,Plan1!$B$2:$S$5570,10,)/1000</f>
        <v>4.7160000000000002</v>
      </c>
      <c r="K3366" s="180">
        <f>VLOOKUP(D3366,Plan1!$B$2:$S$5570,11,)/1000</f>
        <v>3.8610000000000002</v>
      </c>
      <c r="L3366" s="180">
        <f>VLOOKUP(D3366,Plan1!$B$2:$S$5570,12,)/1000</f>
        <v>3.3839999999999999</v>
      </c>
      <c r="M3366" s="180">
        <f>VLOOKUP(D3366,Plan1!$B$2:$S$5570,13,)/1000</f>
        <v>3.78</v>
      </c>
      <c r="N3366" s="180">
        <f>VLOOKUP(D3366,Plan1!$B$2:$S$5570,14,)/1000</f>
        <v>4.3940000000000001</v>
      </c>
      <c r="O3366" s="180">
        <f>VLOOKUP(D3366,Plan1!$B$2:$S$5570,15,)/1000</f>
        <v>4.1479999999999997</v>
      </c>
      <c r="P3366" s="180">
        <f>VLOOKUP(D3366,Plan1!$B$2:$S$5570,16,)/1000</f>
        <v>4.7149999999999999</v>
      </c>
      <c r="Q3366" s="180">
        <f>VLOOKUP(D3366,Plan1!$B$2:$S$5570,17,)/1000</f>
        <v>5.5090000000000003</v>
      </c>
      <c r="R3366" s="180">
        <f>VLOOKUP(D3366,Plan1!$B$2:$S$5570,18,)/1000</f>
        <v>5.5430000000000001</v>
      </c>
      <c r="S3366" s="180">
        <f>VLOOKUP(D3366,Plan1!$B$2:$S$5570,6,)/1000</f>
        <v>4.6790000000000003</v>
      </c>
    </row>
    <row r="3367" spans="1:19" x14ac:dyDescent="0.25">
      <c r="A3367" s="178">
        <v>4016</v>
      </c>
      <c r="B3367" s="178">
        <v>-256314</v>
      </c>
      <c r="C3367" s="178">
        <v>-533473</v>
      </c>
      <c r="D3367" s="178" t="s">
        <v>2975</v>
      </c>
      <c r="E3367" s="178" t="s">
        <v>167</v>
      </c>
      <c r="F3367" s="178" t="s">
        <v>2912</v>
      </c>
      <c r="G3367" s="180">
        <f>VLOOKUP(D3367,Plan1!$B$2:$S$5570,7,)/1000</f>
        <v>5.6159999999999997</v>
      </c>
      <c r="H3367" s="180">
        <f>VLOOKUP(D3367,Plan1!$B$2:$S$5570,8,)/1000</f>
        <v>5.5339999999999998</v>
      </c>
      <c r="I3367" s="180">
        <f>VLOOKUP(D3367,Plan1!$B$2:$S$5570,9,)/1000</f>
        <v>5.5759999999999996</v>
      </c>
      <c r="J3367" s="180">
        <f>VLOOKUP(D3367,Plan1!$B$2:$S$5570,10,)/1000</f>
        <v>5.024</v>
      </c>
      <c r="K3367" s="180">
        <f>VLOOKUP(D3367,Plan1!$B$2:$S$5570,11,)/1000</f>
        <v>4.2039999999999997</v>
      </c>
      <c r="L3367" s="180">
        <f>VLOOKUP(D3367,Plan1!$B$2:$S$5570,12,)/1000</f>
        <v>3.8090000000000002</v>
      </c>
      <c r="M3367" s="180">
        <f>VLOOKUP(D3367,Plan1!$B$2:$S$5570,13,)/1000</f>
        <v>4.0540000000000003</v>
      </c>
      <c r="N3367" s="180">
        <f>VLOOKUP(D3367,Plan1!$B$2:$S$5570,14,)/1000</f>
        <v>5.0149999999999997</v>
      </c>
      <c r="O3367" s="180">
        <f>VLOOKUP(D3367,Plan1!$B$2:$S$5570,15,)/1000</f>
        <v>4.6230000000000002</v>
      </c>
      <c r="P3367" s="180">
        <f>VLOOKUP(D3367,Plan1!$B$2:$S$5570,16,)/1000</f>
        <v>5.1790000000000003</v>
      </c>
      <c r="Q3367" s="180">
        <f>VLOOKUP(D3367,Plan1!$B$2:$S$5570,17,)/1000</f>
        <v>5.556</v>
      </c>
      <c r="R3367" s="180">
        <f>VLOOKUP(D3367,Plan1!$B$2:$S$5570,18,)/1000</f>
        <v>5.6109999999999998</v>
      </c>
      <c r="S3367" s="180">
        <f>VLOOKUP(D3367,Plan1!$B$2:$S$5570,6,)/1000</f>
        <v>4.9829999999999997</v>
      </c>
    </row>
    <row r="3368" spans="1:19" x14ac:dyDescent="0.25">
      <c r="A3368" s="178">
        <v>2569</v>
      </c>
      <c r="B3368" s="178">
        <v>-280672</v>
      </c>
      <c r="C3368" s="178">
        <v>-536996</v>
      </c>
      <c r="D3368" s="178" t="s">
        <v>4239</v>
      </c>
      <c r="E3368" s="178" t="s">
        <v>167</v>
      </c>
      <c r="F3368" s="178" t="s">
        <v>3898</v>
      </c>
      <c r="G3368" s="180">
        <f>VLOOKUP(D3368,Plan1!$B$2:$S$5570,7,)/1000</f>
        <v>5.6050000000000004</v>
      </c>
      <c r="H3368" s="180">
        <f>VLOOKUP(D3368,Plan1!$B$2:$S$5570,8,)/1000</f>
        <v>5.7480000000000002</v>
      </c>
      <c r="I3368" s="180">
        <f>VLOOKUP(D3368,Plan1!$B$2:$S$5570,9,)/1000</f>
        <v>5.4470000000000001</v>
      </c>
      <c r="J3368" s="180">
        <f>VLOOKUP(D3368,Plan1!$B$2:$S$5570,10,)/1000</f>
        <v>4.8869999999999996</v>
      </c>
      <c r="K3368" s="180">
        <f>VLOOKUP(D3368,Plan1!$B$2:$S$5570,11,)/1000</f>
        <v>4.1079999999999997</v>
      </c>
      <c r="L3368" s="180">
        <f>VLOOKUP(D3368,Plan1!$B$2:$S$5570,12,)/1000</f>
        <v>3.6</v>
      </c>
      <c r="M3368" s="180">
        <f>VLOOKUP(D3368,Plan1!$B$2:$S$5570,13,)/1000</f>
        <v>3.8940000000000001</v>
      </c>
      <c r="N3368" s="180">
        <f>VLOOKUP(D3368,Plan1!$B$2:$S$5570,14,)/1000</f>
        <v>4.5679999999999996</v>
      </c>
      <c r="O3368" s="180">
        <f>VLOOKUP(D3368,Plan1!$B$2:$S$5570,15,)/1000</f>
        <v>4.38</v>
      </c>
      <c r="P3368" s="180">
        <f>VLOOKUP(D3368,Plan1!$B$2:$S$5570,16,)/1000</f>
        <v>5.04</v>
      </c>
      <c r="Q3368" s="180">
        <f>VLOOKUP(D3368,Plan1!$B$2:$S$5570,17,)/1000</f>
        <v>5.5519999999999996</v>
      </c>
      <c r="R3368" s="180">
        <f>VLOOKUP(D3368,Plan1!$B$2:$S$5570,18,)/1000</f>
        <v>5.6710000000000003</v>
      </c>
      <c r="S3368" s="180">
        <f>VLOOKUP(D3368,Plan1!$B$2:$S$5570,6,)/1000</f>
        <v>4.875</v>
      </c>
    </row>
    <row r="3369" spans="1:19" x14ac:dyDescent="0.25">
      <c r="A3369" s="178">
        <v>25964</v>
      </c>
      <c r="B3369" s="178">
        <v>-128167</v>
      </c>
      <c r="C3369" s="178">
        <v>-410686</v>
      </c>
      <c r="D3369" s="178" t="s">
        <v>577</v>
      </c>
      <c r="E3369" s="178" t="s">
        <v>167</v>
      </c>
      <c r="F3369" s="178" t="s">
        <v>375</v>
      </c>
      <c r="G3369" s="180">
        <f>VLOOKUP(D3369,Plan1!$B$2:$S$5570,7,)/1000</f>
        <v>5.3419999999999996</v>
      </c>
      <c r="H3369" s="180">
        <f>VLOOKUP(D3369,Plan1!$B$2:$S$5570,8,)/1000</f>
        <v>5.6529999999999996</v>
      </c>
      <c r="I3369" s="180">
        <f>VLOOKUP(D3369,Plan1!$B$2:$S$5570,9,)/1000</f>
        <v>5.6210000000000004</v>
      </c>
      <c r="J3369" s="180">
        <f>VLOOKUP(D3369,Plan1!$B$2:$S$5570,10,)/1000</f>
        <v>4.9409999999999998</v>
      </c>
      <c r="K3369" s="180">
        <f>VLOOKUP(D3369,Plan1!$B$2:$S$5570,11,)/1000</f>
        <v>4.4969999999999999</v>
      </c>
      <c r="L3369" s="180">
        <f>VLOOKUP(D3369,Plan1!$B$2:$S$5570,12,)/1000</f>
        <v>4.2110000000000003</v>
      </c>
      <c r="M3369" s="180">
        <f>VLOOKUP(D3369,Plan1!$B$2:$S$5570,13,)/1000</f>
        <v>4.3140000000000001</v>
      </c>
      <c r="N3369" s="180">
        <f>VLOOKUP(D3369,Plan1!$B$2:$S$5570,14,)/1000</f>
        <v>4.8929999999999998</v>
      </c>
      <c r="O3369" s="180">
        <f>VLOOKUP(D3369,Plan1!$B$2:$S$5570,15,)/1000</f>
        <v>5.5490000000000004</v>
      </c>
      <c r="P3369" s="180">
        <f>VLOOKUP(D3369,Plan1!$B$2:$S$5570,16,)/1000</f>
        <v>5.2649999999999997</v>
      </c>
      <c r="Q3369" s="180">
        <f>VLOOKUP(D3369,Plan1!$B$2:$S$5570,17,)/1000</f>
        <v>4.9960000000000004</v>
      </c>
      <c r="R3369" s="180">
        <f>VLOOKUP(D3369,Plan1!$B$2:$S$5570,18,)/1000</f>
        <v>5.2919999999999998</v>
      </c>
      <c r="S3369" s="180">
        <f>VLOOKUP(D3369,Plan1!$B$2:$S$5570,6,)/1000</f>
        <v>5.048</v>
      </c>
    </row>
    <row r="3370" spans="1:19" x14ac:dyDescent="0.25">
      <c r="A3370" s="178">
        <v>9316</v>
      </c>
      <c r="B3370" s="178">
        <v>-211291</v>
      </c>
      <c r="C3370" s="178">
        <v>-464161</v>
      </c>
      <c r="D3370" s="178" t="s">
        <v>1928</v>
      </c>
      <c r="E3370" s="178" t="s">
        <v>167</v>
      </c>
      <c r="F3370" s="178" t="s">
        <v>1727</v>
      </c>
      <c r="G3370" s="180">
        <f>VLOOKUP(D3370,Plan1!$B$2:$S$5570,7,)/1000</f>
        <v>4.9210000000000003</v>
      </c>
      <c r="H3370" s="180">
        <f>VLOOKUP(D3370,Plan1!$B$2:$S$5570,8,)/1000</f>
        <v>5.3840000000000003</v>
      </c>
      <c r="I3370" s="180">
        <f>VLOOKUP(D3370,Plan1!$B$2:$S$5570,9,)/1000</f>
        <v>4.9089999999999998</v>
      </c>
      <c r="J3370" s="180">
        <f>VLOOKUP(D3370,Plan1!$B$2:$S$5570,10,)/1000</f>
        <v>5.1539999999999999</v>
      </c>
      <c r="K3370" s="180">
        <f>VLOOKUP(D3370,Plan1!$B$2:$S$5570,11,)/1000</f>
        <v>4.9020000000000001</v>
      </c>
      <c r="L3370" s="180">
        <f>VLOOKUP(D3370,Plan1!$B$2:$S$5570,12,)/1000</f>
        <v>4.8680000000000003</v>
      </c>
      <c r="M3370" s="180">
        <f>VLOOKUP(D3370,Plan1!$B$2:$S$5570,13,)/1000</f>
        <v>5.125</v>
      </c>
      <c r="N3370" s="180">
        <f>VLOOKUP(D3370,Plan1!$B$2:$S$5570,14,)/1000</f>
        <v>5.9470000000000001</v>
      </c>
      <c r="O3370" s="180">
        <f>VLOOKUP(D3370,Plan1!$B$2:$S$5570,15,)/1000</f>
        <v>5.4790000000000001</v>
      </c>
      <c r="P3370" s="180">
        <f>VLOOKUP(D3370,Plan1!$B$2:$S$5570,16,)/1000</f>
        <v>5.2779999999999996</v>
      </c>
      <c r="Q3370" s="180">
        <f>VLOOKUP(D3370,Plan1!$B$2:$S$5570,17,)/1000</f>
        <v>4.8259999999999996</v>
      </c>
      <c r="R3370" s="180">
        <f>VLOOKUP(D3370,Plan1!$B$2:$S$5570,18,)/1000</f>
        <v>4.92</v>
      </c>
      <c r="S3370" s="180">
        <f>VLOOKUP(D3370,Plan1!$B$2:$S$5570,6,)/1000</f>
        <v>5.1429999999999998</v>
      </c>
    </row>
    <row r="3371" spans="1:19" x14ac:dyDescent="0.25">
      <c r="A3371" s="178">
        <v>23775</v>
      </c>
      <c r="B3371" s="178">
        <v>-137409</v>
      </c>
      <c r="C3371" s="178">
        <v>-468859</v>
      </c>
      <c r="D3371" s="178" t="s">
        <v>1286</v>
      </c>
      <c r="E3371" s="178" t="s">
        <v>167</v>
      </c>
      <c r="F3371" s="178" t="s">
        <v>1058</v>
      </c>
      <c r="G3371" s="180">
        <f>VLOOKUP(D3371,Plan1!$B$2:$S$5570,7,)/1000</f>
        <v>5.5119999999999996</v>
      </c>
      <c r="H3371" s="180">
        <f>VLOOKUP(D3371,Plan1!$B$2:$S$5570,8,)/1000</f>
        <v>5.6829999999999998</v>
      </c>
      <c r="I3371" s="180">
        <f>VLOOKUP(D3371,Plan1!$B$2:$S$5570,9,)/1000</f>
        <v>5.5339999999999998</v>
      </c>
      <c r="J3371" s="180">
        <f>VLOOKUP(D3371,Plan1!$B$2:$S$5570,10,)/1000</f>
        <v>5.8070000000000004</v>
      </c>
      <c r="K3371" s="180">
        <f>VLOOKUP(D3371,Plan1!$B$2:$S$5570,11,)/1000</f>
        <v>5.766</v>
      </c>
      <c r="L3371" s="180">
        <f>VLOOKUP(D3371,Plan1!$B$2:$S$5570,12,)/1000</f>
        <v>5.8330000000000002</v>
      </c>
      <c r="M3371" s="180">
        <f>VLOOKUP(D3371,Plan1!$B$2:$S$5570,13,)/1000</f>
        <v>6.1269999999999998</v>
      </c>
      <c r="N3371" s="180">
        <f>VLOOKUP(D3371,Plan1!$B$2:$S$5570,14,)/1000</f>
        <v>6.4969999999999999</v>
      </c>
      <c r="O3371" s="180">
        <f>VLOOKUP(D3371,Plan1!$B$2:$S$5570,15,)/1000</f>
        <v>6.18</v>
      </c>
      <c r="P3371" s="180">
        <f>VLOOKUP(D3371,Plan1!$B$2:$S$5570,16,)/1000</f>
        <v>5.6710000000000003</v>
      </c>
      <c r="Q3371" s="180">
        <f>VLOOKUP(D3371,Plan1!$B$2:$S$5570,17,)/1000</f>
        <v>5.0090000000000003</v>
      </c>
      <c r="R3371" s="180">
        <f>VLOOKUP(D3371,Plan1!$B$2:$S$5570,18,)/1000</f>
        <v>5.3570000000000002</v>
      </c>
      <c r="S3371" s="180">
        <f>VLOOKUP(D3371,Plan1!$B$2:$S$5570,6,)/1000</f>
        <v>5.7480000000000002</v>
      </c>
    </row>
    <row r="3372" spans="1:19" x14ac:dyDescent="0.25">
      <c r="A3372" s="178">
        <v>1945</v>
      </c>
      <c r="B3372" s="178">
        <v>-289887</v>
      </c>
      <c r="C3372" s="178">
        <v>-5141</v>
      </c>
      <c r="D3372" s="178" t="s">
        <v>4132</v>
      </c>
      <c r="E3372" s="178" t="s">
        <v>167</v>
      </c>
      <c r="F3372" s="178" t="s">
        <v>3898</v>
      </c>
      <c r="G3372" s="180">
        <f>VLOOKUP(D3372,Plan1!$B$2:$S$5570,7,)/1000</f>
        <v>5.4569999999999999</v>
      </c>
      <c r="H3372" s="180">
        <f>VLOOKUP(D3372,Plan1!$B$2:$S$5570,8,)/1000</f>
        <v>5.4720000000000004</v>
      </c>
      <c r="I3372" s="180">
        <f>VLOOKUP(D3372,Plan1!$B$2:$S$5570,9,)/1000</f>
        <v>5.22</v>
      </c>
      <c r="J3372" s="180">
        <f>VLOOKUP(D3372,Plan1!$B$2:$S$5570,10,)/1000</f>
        <v>4.673</v>
      </c>
      <c r="K3372" s="180">
        <f>VLOOKUP(D3372,Plan1!$B$2:$S$5570,11,)/1000</f>
        <v>3.7919999999999998</v>
      </c>
      <c r="L3372" s="180">
        <f>VLOOKUP(D3372,Plan1!$B$2:$S$5570,12,)/1000</f>
        <v>3.34</v>
      </c>
      <c r="M3372" s="180">
        <f>VLOOKUP(D3372,Plan1!$B$2:$S$5570,13,)/1000</f>
        <v>3.6949999999999998</v>
      </c>
      <c r="N3372" s="180">
        <f>VLOOKUP(D3372,Plan1!$B$2:$S$5570,14,)/1000</f>
        <v>4.3550000000000004</v>
      </c>
      <c r="O3372" s="180">
        <f>VLOOKUP(D3372,Plan1!$B$2:$S$5570,15,)/1000</f>
        <v>4.0880000000000001</v>
      </c>
      <c r="P3372" s="180">
        <f>VLOOKUP(D3372,Plan1!$B$2:$S$5570,16,)/1000</f>
        <v>4.7290000000000001</v>
      </c>
      <c r="Q3372" s="180">
        <f>VLOOKUP(D3372,Plan1!$B$2:$S$5570,17,)/1000</f>
        <v>5.5369999999999999</v>
      </c>
      <c r="R3372" s="180">
        <f>VLOOKUP(D3372,Plan1!$B$2:$S$5570,18,)/1000</f>
        <v>5.5650000000000004</v>
      </c>
      <c r="S3372" s="180">
        <f>VLOOKUP(D3372,Plan1!$B$2:$S$5570,6,)/1000</f>
        <v>4.66</v>
      </c>
    </row>
    <row r="3373" spans="1:19" x14ac:dyDescent="0.25">
      <c r="A3373" s="178">
        <v>32095</v>
      </c>
      <c r="B3373" s="178">
        <v>-105655</v>
      </c>
      <c r="C3373" s="178">
        <v>-489129</v>
      </c>
      <c r="D3373" s="178" t="s">
        <v>5413</v>
      </c>
      <c r="E3373" s="178" t="s">
        <v>167</v>
      </c>
      <c r="F3373" s="178" t="s">
        <v>5370</v>
      </c>
      <c r="G3373" s="180">
        <f>VLOOKUP(D3373,Plan1!$B$2:$S$5570,7,)/1000</f>
        <v>4.7149999999999999</v>
      </c>
      <c r="H3373" s="180">
        <f>VLOOKUP(D3373,Plan1!$B$2:$S$5570,8,)/1000</f>
        <v>4.8780000000000001</v>
      </c>
      <c r="I3373" s="180">
        <f>VLOOKUP(D3373,Plan1!$B$2:$S$5570,9,)/1000</f>
        <v>4.8159999999999998</v>
      </c>
      <c r="J3373" s="180">
        <f>VLOOKUP(D3373,Plan1!$B$2:$S$5570,10,)/1000</f>
        <v>5.1689999999999996</v>
      </c>
      <c r="K3373" s="180">
        <f>VLOOKUP(D3373,Plan1!$B$2:$S$5570,11,)/1000</f>
        <v>5.399</v>
      </c>
      <c r="L3373" s="180">
        <f>VLOOKUP(D3373,Plan1!$B$2:$S$5570,12,)/1000</f>
        <v>5.6630000000000003</v>
      </c>
      <c r="M3373" s="180">
        <f>VLOOKUP(D3373,Plan1!$B$2:$S$5570,13,)/1000</f>
        <v>5.8029999999999999</v>
      </c>
      <c r="N3373" s="180">
        <f>VLOOKUP(D3373,Plan1!$B$2:$S$5570,14,)/1000</f>
        <v>6.3639999999999999</v>
      </c>
      <c r="O3373" s="180">
        <f>VLOOKUP(D3373,Plan1!$B$2:$S$5570,15,)/1000</f>
        <v>5.8289999999999997</v>
      </c>
      <c r="P3373" s="180">
        <f>VLOOKUP(D3373,Plan1!$B$2:$S$5570,16,)/1000</f>
        <v>5.24</v>
      </c>
      <c r="Q3373" s="180">
        <f>VLOOKUP(D3373,Plan1!$B$2:$S$5570,17,)/1000</f>
        <v>4.8470000000000004</v>
      </c>
      <c r="R3373" s="180">
        <f>VLOOKUP(D3373,Plan1!$B$2:$S$5570,18,)/1000</f>
        <v>4.7220000000000004</v>
      </c>
      <c r="S3373" s="180">
        <f>VLOOKUP(D3373,Plan1!$B$2:$S$5570,6,)/1000</f>
        <v>5.2869999999999999</v>
      </c>
    </row>
    <row r="3374" spans="1:19" x14ac:dyDescent="0.25">
      <c r="A3374" s="178">
        <v>54339</v>
      </c>
      <c r="B3374" s="178">
        <v>-47054</v>
      </c>
      <c r="C3374" s="178">
        <v>-405639</v>
      </c>
      <c r="D3374" s="178" t="s">
        <v>876</v>
      </c>
      <c r="E3374" s="178" t="s">
        <v>167</v>
      </c>
      <c r="F3374" s="178" t="s">
        <v>792</v>
      </c>
      <c r="G3374" s="180">
        <f>VLOOKUP(D3374,Plan1!$B$2:$S$5570,7,)/1000</f>
        <v>4.9530000000000003</v>
      </c>
      <c r="H3374" s="180">
        <f>VLOOKUP(D3374,Plan1!$B$2:$S$5570,8,)/1000</f>
        <v>5.26</v>
      </c>
      <c r="I3374" s="180">
        <f>VLOOKUP(D3374,Plan1!$B$2:$S$5570,9,)/1000</f>
        <v>5.4429999999999996</v>
      </c>
      <c r="J3374" s="180">
        <f>VLOOKUP(D3374,Plan1!$B$2:$S$5570,10,)/1000</f>
        <v>5.133</v>
      </c>
      <c r="K3374" s="180">
        <f>VLOOKUP(D3374,Plan1!$B$2:$S$5570,11,)/1000</f>
        <v>5.2709999999999999</v>
      </c>
      <c r="L3374" s="180">
        <f>VLOOKUP(D3374,Plan1!$B$2:$S$5570,12,)/1000</f>
        <v>5.1660000000000004</v>
      </c>
      <c r="M3374" s="180">
        <f>VLOOKUP(D3374,Plan1!$B$2:$S$5570,13,)/1000</f>
        <v>5.5010000000000003</v>
      </c>
      <c r="N3374" s="180">
        <f>VLOOKUP(D3374,Plan1!$B$2:$S$5570,14,)/1000</f>
        <v>6.1790000000000003</v>
      </c>
      <c r="O3374" s="180">
        <f>VLOOKUP(D3374,Plan1!$B$2:$S$5570,15,)/1000</f>
        <v>6.5519999999999996</v>
      </c>
      <c r="P3374" s="180">
        <f>VLOOKUP(D3374,Plan1!$B$2:$S$5570,16,)/1000</f>
        <v>6.3360000000000003</v>
      </c>
      <c r="Q3374" s="180">
        <f>VLOOKUP(D3374,Plan1!$B$2:$S$5570,17,)/1000</f>
        <v>6.0629999999999997</v>
      </c>
      <c r="R3374" s="180">
        <f>VLOOKUP(D3374,Plan1!$B$2:$S$5570,18,)/1000</f>
        <v>5.3609999999999998</v>
      </c>
      <c r="S3374" s="180">
        <f>VLOOKUP(D3374,Plan1!$B$2:$S$5570,6,)/1000</f>
        <v>5.6020000000000003</v>
      </c>
    </row>
    <row r="3375" spans="1:19" x14ac:dyDescent="0.25">
      <c r="A3375" s="178">
        <v>5581</v>
      </c>
      <c r="B3375" s="178">
        <v>-235935</v>
      </c>
      <c r="C3375" s="178">
        <v>-507593</v>
      </c>
      <c r="D3375" s="178" t="s">
        <v>3173</v>
      </c>
      <c r="E3375" s="178" t="s">
        <v>167</v>
      </c>
      <c r="F3375" s="178" t="s">
        <v>2912</v>
      </c>
      <c r="G3375" s="180">
        <f>VLOOKUP(D3375,Plan1!$B$2:$S$5570,7,)/1000</f>
        <v>5.2279999999999998</v>
      </c>
      <c r="H3375" s="180">
        <f>VLOOKUP(D3375,Plan1!$B$2:$S$5570,8,)/1000</f>
        <v>5.4779999999999998</v>
      </c>
      <c r="I3375" s="180">
        <f>VLOOKUP(D3375,Plan1!$B$2:$S$5570,9,)/1000</f>
        <v>5.415</v>
      </c>
      <c r="J3375" s="180">
        <f>VLOOKUP(D3375,Plan1!$B$2:$S$5570,10,)/1000</f>
        <v>5.2930000000000001</v>
      </c>
      <c r="K3375" s="180">
        <f>VLOOKUP(D3375,Plan1!$B$2:$S$5570,11,)/1000</f>
        <v>4.5679999999999996</v>
      </c>
      <c r="L3375" s="180">
        <f>VLOOKUP(D3375,Plan1!$B$2:$S$5570,12,)/1000</f>
        <v>4.3739999999999997</v>
      </c>
      <c r="M3375" s="180">
        <f>VLOOKUP(D3375,Plan1!$B$2:$S$5570,13,)/1000</f>
        <v>4.5460000000000003</v>
      </c>
      <c r="N3375" s="180">
        <f>VLOOKUP(D3375,Plan1!$B$2:$S$5570,14,)/1000</f>
        <v>5.4329999999999998</v>
      </c>
      <c r="O3375" s="180">
        <f>VLOOKUP(D3375,Plan1!$B$2:$S$5570,15,)/1000</f>
        <v>5.0469999999999997</v>
      </c>
      <c r="P3375" s="180">
        <f>VLOOKUP(D3375,Plan1!$B$2:$S$5570,16,)/1000</f>
        <v>5.1440000000000001</v>
      </c>
      <c r="Q3375" s="180">
        <f>VLOOKUP(D3375,Plan1!$B$2:$S$5570,17,)/1000</f>
        <v>5.3920000000000003</v>
      </c>
      <c r="R3375" s="180">
        <f>VLOOKUP(D3375,Plan1!$B$2:$S$5570,18,)/1000</f>
        <v>5.468</v>
      </c>
      <c r="S3375" s="180">
        <f>VLOOKUP(D3375,Plan1!$B$2:$S$5570,6,)/1000</f>
        <v>5.1150000000000002</v>
      </c>
    </row>
    <row r="3376" spans="1:19" x14ac:dyDescent="0.25">
      <c r="A3376" s="178">
        <v>31397</v>
      </c>
      <c r="B3376" s="178">
        <v>-10848</v>
      </c>
      <c r="C3376" s="178">
        <v>-551826</v>
      </c>
      <c r="D3376" s="178" t="s">
        <v>1627</v>
      </c>
      <c r="E3376" s="178" t="s">
        <v>167</v>
      </c>
      <c r="F3376" s="178" t="s">
        <v>1511</v>
      </c>
      <c r="G3376" s="180">
        <f>VLOOKUP(D3376,Plan1!$B$2:$S$5570,7,)/1000</f>
        <v>4.6840000000000002</v>
      </c>
      <c r="H3376" s="180">
        <f>VLOOKUP(D3376,Plan1!$B$2:$S$5570,8,)/1000</f>
        <v>4.7519999999999998</v>
      </c>
      <c r="I3376" s="180">
        <f>VLOOKUP(D3376,Plan1!$B$2:$S$5570,9,)/1000</f>
        <v>4.7590000000000003</v>
      </c>
      <c r="J3376" s="180">
        <f>VLOOKUP(D3376,Plan1!$B$2:$S$5570,10,)/1000</f>
        <v>4.9130000000000003</v>
      </c>
      <c r="K3376" s="180">
        <f>VLOOKUP(D3376,Plan1!$B$2:$S$5570,11,)/1000</f>
        <v>5.1479999999999997</v>
      </c>
      <c r="L3376" s="180">
        <f>VLOOKUP(D3376,Plan1!$B$2:$S$5570,12,)/1000</f>
        <v>5.1920000000000002</v>
      </c>
      <c r="M3376" s="180">
        <f>VLOOKUP(D3376,Plan1!$B$2:$S$5570,13,)/1000</f>
        <v>5.4960000000000004</v>
      </c>
      <c r="N3376" s="180">
        <f>VLOOKUP(D3376,Plan1!$B$2:$S$5570,14,)/1000</f>
        <v>5.8559999999999999</v>
      </c>
      <c r="O3376" s="180">
        <f>VLOOKUP(D3376,Plan1!$B$2:$S$5570,15,)/1000</f>
        <v>5.202</v>
      </c>
      <c r="P3376" s="180">
        <f>VLOOKUP(D3376,Plan1!$B$2:$S$5570,16,)/1000</f>
        <v>5.0010000000000003</v>
      </c>
      <c r="Q3376" s="180">
        <f>VLOOKUP(D3376,Plan1!$B$2:$S$5570,17,)/1000</f>
        <v>4.7859999999999996</v>
      </c>
      <c r="R3376" s="180">
        <f>VLOOKUP(D3376,Plan1!$B$2:$S$5570,18,)/1000</f>
        <v>4.7030000000000003</v>
      </c>
      <c r="S3376" s="180">
        <f>VLOOKUP(D3376,Plan1!$B$2:$S$5570,6,)/1000</f>
        <v>5.0410000000000004</v>
      </c>
    </row>
    <row r="3377" spans="1:19" x14ac:dyDescent="0.25">
      <c r="A3377" s="178">
        <v>41318</v>
      </c>
      <c r="B3377" s="178">
        <v>-80975</v>
      </c>
      <c r="C3377" s="178">
        <v>-420475</v>
      </c>
      <c r="D3377" s="178" t="s">
        <v>3492</v>
      </c>
      <c r="E3377" s="178" t="s">
        <v>167</v>
      </c>
      <c r="F3377" s="178" t="s">
        <v>3448</v>
      </c>
      <c r="G3377" s="180">
        <f>VLOOKUP(D3377,Plan1!$B$2:$S$5570,7,)/1000</f>
        <v>5.3710000000000004</v>
      </c>
      <c r="H3377" s="180">
        <f>VLOOKUP(D3377,Plan1!$B$2:$S$5570,8,)/1000</f>
        <v>5.4169999999999998</v>
      </c>
      <c r="I3377" s="180">
        <f>VLOOKUP(D3377,Plan1!$B$2:$S$5570,9,)/1000</f>
        <v>5.5650000000000004</v>
      </c>
      <c r="J3377" s="180">
        <f>VLOOKUP(D3377,Plan1!$B$2:$S$5570,10,)/1000</f>
        <v>5.5309999999999997</v>
      </c>
      <c r="K3377" s="180">
        <f>VLOOKUP(D3377,Plan1!$B$2:$S$5570,11,)/1000</f>
        <v>5.5860000000000003</v>
      </c>
      <c r="L3377" s="180">
        <f>VLOOKUP(D3377,Plan1!$B$2:$S$5570,12,)/1000</f>
        <v>5.6630000000000003</v>
      </c>
      <c r="M3377" s="180">
        <f>VLOOKUP(D3377,Plan1!$B$2:$S$5570,13,)/1000</f>
        <v>5.9359999999999999</v>
      </c>
      <c r="N3377" s="180">
        <f>VLOOKUP(D3377,Plan1!$B$2:$S$5570,14,)/1000</f>
        <v>6.5990000000000002</v>
      </c>
      <c r="O3377" s="180">
        <f>VLOOKUP(D3377,Plan1!$B$2:$S$5570,15,)/1000</f>
        <v>6.66</v>
      </c>
      <c r="P3377" s="180">
        <f>VLOOKUP(D3377,Plan1!$B$2:$S$5570,16,)/1000</f>
        <v>6.3570000000000002</v>
      </c>
      <c r="Q3377" s="180">
        <f>VLOOKUP(D3377,Plan1!$B$2:$S$5570,17,)/1000</f>
        <v>5.9470000000000001</v>
      </c>
      <c r="R3377" s="180">
        <f>VLOOKUP(D3377,Plan1!$B$2:$S$5570,18,)/1000</f>
        <v>5.58</v>
      </c>
      <c r="S3377" s="180">
        <f>VLOOKUP(D3377,Plan1!$B$2:$S$5570,6,)/1000</f>
        <v>5.851</v>
      </c>
    </row>
    <row r="3378" spans="1:19" x14ac:dyDescent="0.25">
      <c r="A3378" s="178">
        <v>1377</v>
      </c>
      <c r="B3378" s="178">
        <v>-298484</v>
      </c>
      <c r="C3378" s="178">
        <v>-5127</v>
      </c>
      <c r="D3378" s="178" t="s">
        <v>3492</v>
      </c>
      <c r="E3378" s="178" t="s">
        <v>167</v>
      </c>
      <c r="F3378" s="178" t="s">
        <v>3898</v>
      </c>
      <c r="G3378" s="180">
        <f>VLOOKUP(D3378,Plan1!$B$2:$S$5570,7,)/1000</f>
        <v>5.3710000000000004</v>
      </c>
      <c r="H3378" s="180">
        <f>VLOOKUP(D3378,Plan1!$B$2:$S$5570,8,)/1000</f>
        <v>5.4169999999999998</v>
      </c>
      <c r="I3378" s="180">
        <f>VLOOKUP(D3378,Plan1!$B$2:$S$5570,9,)/1000</f>
        <v>5.5650000000000004</v>
      </c>
      <c r="J3378" s="180">
        <f>VLOOKUP(D3378,Plan1!$B$2:$S$5570,10,)/1000</f>
        <v>5.5309999999999997</v>
      </c>
      <c r="K3378" s="180">
        <f>VLOOKUP(D3378,Plan1!$B$2:$S$5570,11,)/1000</f>
        <v>5.5860000000000003</v>
      </c>
      <c r="L3378" s="180">
        <f>VLOOKUP(D3378,Plan1!$B$2:$S$5570,12,)/1000</f>
        <v>5.6630000000000003</v>
      </c>
      <c r="M3378" s="180">
        <f>VLOOKUP(D3378,Plan1!$B$2:$S$5570,13,)/1000</f>
        <v>5.9359999999999999</v>
      </c>
      <c r="N3378" s="180">
        <f>VLOOKUP(D3378,Plan1!$B$2:$S$5570,14,)/1000</f>
        <v>6.5990000000000002</v>
      </c>
      <c r="O3378" s="180">
        <f>VLOOKUP(D3378,Plan1!$B$2:$S$5570,15,)/1000</f>
        <v>6.66</v>
      </c>
      <c r="P3378" s="180">
        <f>VLOOKUP(D3378,Plan1!$B$2:$S$5570,16,)/1000</f>
        <v>6.3570000000000002</v>
      </c>
      <c r="Q3378" s="180">
        <f>VLOOKUP(D3378,Plan1!$B$2:$S$5570,17,)/1000</f>
        <v>5.9470000000000001</v>
      </c>
      <c r="R3378" s="180">
        <f>VLOOKUP(D3378,Plan1!$B$2:$S$5570,18,)/1000</f>
        <v>5.58</v>
      </c>
      <c r="S3378" s="180">
        <f>VLOOKUP(D3378,Plan1!$B$2:$S$5570,6,)/1000</f>
        <v>5.851</v>
      </c>
    </row>
    <row r="3379" spans="1:19" x14ac:dyDescent="0.25">
      <c r="A3379" s="178">
        <v>4751</v>
      </c>
      <c r="B3379" s="178">
        <v>-244698</v>
      </c>
      <c r="C3379" s="178">
        <v>-539557</v>
      </c>
      <c r="D3379" s="178" t="s">
        <v>3076</v>
      </c>
      <c r="E3379" s="178" t="s">
        <v>167</v>
      </c>
      <c r="F3379" s="178" t="s">
        <v>2912</v>
      </c>
      <c r="G3379" s="180">
        <f>VLOOKUP(D3379,Plan1!$B$2:$S$5570,7,)/1000</f>
        <v>5.4980000000000002</v>
      </c>
      <c r="H3379" s="180">
        <f>VLOOKUP(D3379,Plan1!$B$2:$S$5570,8,)/1000</f>
        <v>5.4029999999999996</v>
      </c>
      <c r="I3379" s="180">
        <f>VLOOKUP(D3379,Plan1!$B$2:$S$5570,9,)/1000</f>
        <v>5.5519999999999996</v>
      </c>
      <c r="J3379" s="180">
        <f>VLOOKUP(D3379,Plan1!$B$2:$S$5570,10,)/1000</f>
        <v>5.0860000000000003</v>
      </c>
      <c r="K3379" s="180">
        <f>VLOOKUP(D3379,Plan1!$B$2:$S$5570,11,)/1000</f>
        <v>4.3090000000000002</v>
      </c>
      <c r="L3379" s="180">
        <f>VLOOKUP(D3379,Plan1!$B$2:$S$5570,12,)/1000</f>
        <v>3.9620000000000002</v>
      </c>
      <c r="M3379" s="180">
        <f>VLOOKUP(D3379,Plan1!$B$2:$S$5570,13,)/1000</f>
        <v>4.1639999999999997</v>
      </c>
      <c r="N3379" s="180">
        <f>VLOOKUP(D3379,Plan1!$B$2:$S$5570,14,)/1000</f>
        <v>5.1109999999999998</v>
      </c>
      <c r="O3379" s="180">
        <f>VLOOKUP(D3379,Plan1!$B$2:$S$5570,15,)/1000</f>
        <v>4.8620000000000001</v>
      </c>
      <c r="P3379" s="180">
        <f>VLOOKUP(D3379,Plan1!$B$2:$S$5570,16,)/1000</f>
        <v>5.1689999999999996</v>
      </c>
      <c r="Q3379" s="180">
        <f>VLOOKUP(D3379,Plan1!$B$2:$S$5570,17,)/1000</f>
        <v>5.5460000000000003</v>
      </c>
      <c r="R3379" s="180">
        <f>VLOOKUP(D3379,Plan1!$B$2:$S$5570,18,)/1000</f>
        <v>5.6769999999999996</v>
      </c>
      <c r="S3379" s="180">
        <f>VLOOKUP(D3379,Plan1!$B$2:$S$5570,6,)/1000</f>
        <v>5.0279999999999996</v>
      </c>
    </row>
    <row r="3380" spans="1:19" x14ac:dyDescent="0.25">
      <c r="A3380" s="178">
        <v>11455</v>
      </c>
      <c r="B3380" s="178">
        <v>-198718</v>
      </c>
      <c r="C3380" s="178">
        <v>-44985</v>
      </c>
      <c r="D3380" s="178" t="s">
        <v>2141</v>
      </c>
      <c r="E3380" s="178" t="s">
        <v>167</v>
      </c>
      <c r="F3380" s="178" t="s">
        <v>1727</v>
      </c>
      <c r="G3380" s="180">
        <f>VLOOKUP(D3380,Plan1!$B$2:$S$5570,7,)/1000</f>
        <v>5.2519999999999998</v>
      </c>
      <c r="H3380" s="180">
        <f>VLOOKUP(D3380,Plan1!$B$2:$S$5570,8,)/1000</f>
        <v>5.7519999999999998</v>
      </c>
      <c r="I3380" s="180">
        <f>VLOOKUP(D3380,Plan1!$B$2:$S$5570,9,)/1000</f>
        <v>5.3079999999999998</v>
      </c>
      <c r="J3380" s="180">
        <f>VLOOKUP(D3380,Plan1!$B$2:$S$5570,10,)/1000</f>
        <v>5.4770000000000003</v>
      </c>
      <c r="K3380" s="180">
        <f>VLOOKUP(D3380,Plan1!$B$2:$S$5570,11,)/1000</f>
        <v>5.1740000000000004</v>
      </c>
      <c r="L3380" s="180">
        <f>VLOOKUP(D3380,Plan1!$B$2:$S$5570,12,)/1000</f>
        <v>5.1150000000000002</v>
      </c>
      <c r="M3380" s="180">
        <f>VLOOKUP(D3380,Plan1!$B$2:$S$5570,13,)/1000</f>
        <v>5.3369999999999997</v>
      </c>
      <c r="N3380" s="180">
        <f>VLOOKUP(D3380,Plan1!$B$2:$S$5570,14,)/1000</f>
        <v>6.0629999999999997</v>
      </c>
      <c r="O3380" s="180">
        <f>VLOOKUP(D3380,Plan1!$B$2:$S$5570,15,)/1000</f>
        <v>5.8090000000000002</v>
      </c>
      <c r="P3380" s="180">
        <f>VLOOKUP(D3380,Plan1!$B$2:$S$5570,16,)/1000</f>
        <v>5.46</v>
      </c>
      <c r="Q3380" s="180">
        <f>VLOOKUP(D3380,Plan1!$B$2:$S$5570,17,)/1000</f>
        <v>4.9160000000000004</v>
      </c>
      <c r="R3380" s="180">
        <f>VLOOKUP(D3380,Plan1!$B$2:$S$5570,18,)/1000</f>
        <v>5.0449999999999999</v>
      </c>
      <c r="S3380" s="180">
        <f>VLOOKUP(D3380,Plan1!$B$2:$S$5570,6,)/1000</f>
        <v>5.3920000000000003</v>
      </c>
    </row>
    <row r="3381" spans="1:19" x14ac:dyDescent="0.25">
      <c r="A3381" s="178">
        <v>30350</v>
      </c>
      <c r="B3381" s="178">
        <v>-112379</v>
      </c>
      <c r="C3381" s="178">
        <v>-38478</v>
      </c>
      <c r="D3381" s="178" t="s">
        <v>727</v>
      </c>
      <c r="E3381" s="178" t="s">
        <v>167</v>
      </c>
      <c r="F3381" s="178" t="s">
        <v>375</v>
      </c>
      <c r="G3381" s="180">
        <f>VLOOKUP(D3381,Plan1!$B$2:$S$5570,7,)/1000</f>
        <v>5.7430000000000003</v>
      </c>
      <c r="H3381" s="180">
        <f>VLOOKUP(D3381,Plan1!$B$2:$S$5570,8,)/1000</f>
        <v>5.8049999999999997</v>
      </c>
      <c r="I3381" s="180">
        <f>VLOOKUP(D3381,Plan1!$B$2:$S$5570,9,)/1000</f>
        <v>5.8760000000000003</v>
      </c>
      <c r="J3381" s="180">
        <f>VLOOKUP(D3381,Plan1!$B$2:$S$5570,10,)/1000</f>
        <v>5.2229999999999999</v>
      </c>
      <c r="K3381" s="180">
        <f>VLOOKUP(D3381,Plan1!$B$2:$S$5570,11,)/1000</f>
        <v>4.4770000000000003</v>
      </c>
      <c r="L3381" s="180">
        <f>VLOOKUP(D3381,Plan1!$B$2:$S$5570,12,)/1000</f>
        <v>4.2759999999999998</v>
      </c>
      <c r="M3381" s="180">
        <f>VLOOKUP(D3381,Plan1!$B$2:$S$5570,13,)/1000</f>
        <v>4.4459999999999997</v>
      </c>
      <c r="N3381" s="180">
        <f>VLOOKUP(D3381,Plan1!$B$2:$S$5570,14,)/1000</f>
        <v>4.8239999999999998</v>
      </c>
      <c r="O3381" s="180">
        <f>VLOOKUP(D3381,Plan1!$B$2:$S$5570,15,)/1000</f>
        <v>5.4119999999999999</v>
      </c>
      <c r="P3381" s="180">
        <f>VLOOKUP(D3381,Plan1!$B$2:$S$5570,16,)/1000</f>
        <v>5.4560000000000004</v>
      </c>
      <c r="Q3381" s="180">
        <f>VLOOKUP(D3381,Plan1!$B$2:$S$5570,17,)/1000</f>
        <v>5.6660000000000004</v>
      </c>
      <c r="R3381" s="180">
        <f>VLOOKUP(D3381,Plan1!$B$2:$S$5570,18,)/1000</f>
        <v>5.6379999999999999</v>
      </c>
      <c r="S3381" s="180">
        <f>VLOOKUP(D3381,Plan1!$B$2:$S$5570,6,)/1000</f>
        <v>5.2370000000000001</v>
      </c>
    </row>
    <row r="3382" spans="1:19" x14ac:dyDescent="0.25">
      <c r="A3382" s="178">
        <v>4846</v>
      </c>
      <c r="B3382" s="178">
        <v>-244384</v>
      </c>
      <c r="C3382" s="178">
        <v>-519458</v>
      </c>
      <c r="D3382" s="178" t="s">
        <v>3087</v>
      </c>
      <c r="E3382" s="178" t="s">
        <v>167</v>
      </c>
      <c r="F3382" s="178" t="s">
        <v>2912</v>
      </c>
      <c r="G3382" s="180">
        <f>VLOOKUP(D3382,Plan1!$B$2:$S$5570,7,)/1000</f>
        <v>5.4530000000000003</v>
      </c>
      <c r="H3382" s="180">
        <f>VLOOKUP(D3382,Plan1!$B$2:$S$5570,8,)/1000</f>
        <v>5.49</v>
      </c>
      <c r="I3382" s="180">
        <f>VLOOKUP(D3382,Plan1!$B$2:$S$5570,9,)/1000</f>
        <v>5.5659999999999998</v>
      </c>
      <c r="J3382" s="180">
        <f>VLOOKUP(D3382,Plan1!$B$2:$S$5570,10,)/1000</f>
        <v>5.3170000000000002</v>
      </c>
      <c r="K3382" s="180">
        <f>VLOOKUP(D3382,Plan1!$B$2:$S$5570,11,)/1000</f>
        <v>4.4589999999999996</v>
      </c>
      <c r="L3382" s="180">
        <f>VLOOKUP(D3382,Plan1!$B$2:$S$5570,12,)/1000</f>
        <v>4.1609999999999996</v>
      </c>
      <c r="M3382" s="180">
        <f>VLOOKUP(D3382,Plan1!$B$2:$S$5570,13,)/1000</f>
        <v>4.351</v>
      </c>
      <c r="N3382" s="180">
        <f>VLOOKUP(D3382,Plan1!$B$2:$S$5570,14,)/1000</f>
        <v>5.2670000000000003</v>
      </c>
      <c r="O3382" s="180">
        <f>VLOOKUP(D3382,Plan1!$B$2:$S$5570,15,)/1000</f>
        <v>4.9640000000000004</v>
      </c>
      <c r="P3382" s="180">
        <f>VLOOKUP(D3382,Plan1!$B$2:$S$5570,16,)/1000</f>
        <v>5.181</v>
      </c>
      <c r="Q3382" s="180">
        <f>VLOOKUP(D3382,Plan1!$B$2:$S$5570,17,)/1000</f>
        <v>5.5979999999999999</v>
      </c>
      <c r="R3382" s="180">
        <f>VLOOKUP(D3382,Plan1!$B$2:$S$5570,18,)/1000</f>
        <v>5.5679999999999996</v>
      </c>
      <c r="S3382" s="180">
        <f>VLOOKUP(D3382,Plan1!$B$2:$S$5570,6,)/1000</f>
        <v>5.1150000000000002</v>
      </c>
    </row>
    <row r="3383" spans="1:19" x14ac:dyDescent="0.25">
      <c r="A3383" s="178">
        <v>64463</v>
      </c>
      <c r="B3383" s="178">
        <v>-12044</v>
      </c>
      <c r="C3383" s="178">
        <v>-473915</v>
      </c>
      <c r="D3383" s="178" t="s">
        <v>2680</v>
      </c>
      <c r="E3383" s="178" t="s">
        <v>167</v>
      </c>
      <c r="F3383" s="178" t="s">
        <v>2567</v>
      </c>
      <c r="G3383" s="180">
        <f>VLOOKUP(D3383,Plan1!$B$2:$S$5570,7,)/1000</f>
        <v>4.3520000000000003</v>
      </c>
      <c r="H3383" s="180">
        <f>VLOOKUP(D3383,Plan1!$B$2:$S$5570,8,)/1000</f>
        <v>4.2039999999999997</v>
      </c>
      <c r="I3383" s="180">
        <f>VLOOKUP(D3383,Plan1!$B$2:$S$5570,9,)/1000</f>
        <v>4.2080000000000002</v>
      </c>
      <c r="J3383" s="180">
        <f>VLOOKUP(D3383,Plan1!$B$2:$S$5570,10,)/1000</f>
        <v>4.2910000000000004</v>
      </c>
      <c r="K3383" s="180">
        <f>VLOOKUP(D3383,Plan1!$B$2:$S$5570,11,)/1000</f>
        <v>4.5750000000000002</v>
      </c>
      <c r="L3383" s="180">
        <f>VLOOKUP(D3383,Plan1!$B$2:$S$5570,12,)/1000</f>
        <v>4.8630000000000004</v>
      </c>
      <c r="M3383" s="180">
        <f>VLOOKUP(D3383,Plan1!$B$2:$S$5570,13,)/1000</f>
        <v>4.9580000000000002</v>
      </c>
      <c r="N3383" s="180">
        <f>VLOOKUP(D3383,Plan1!$B$2:$S$5570,14,)/1000</f>
        <v>5.2709999999999999</v>
      </c>
      <c r="O3383" s="180">
        <f>VLOOKUP(D3383,Plan1!$B$2:$S$5570,15,)/1000</f>
        <v>5.5129999999999999</v>
      </c>
      <c r="P3383" s="180">
        <f>VLOOKUP(D3383,Plan1!$B$2:$S$5570,16,)/1000</f>
        <v>5.3120000000000003</v>
      </c>
      <c r="Q3383" s="180">
        <f>VLOOKUP(D3383,Plan1!$B$2:$S$5570,17,)/1000</f>
        <v>5.0880000000000001</v>
      </c>
      <c r="R3383" s="180">
        <f>VLOOKUP(D3383,Plan1!$B$2:$S$5570,18,)/1000</f>
        <v>4.673</v>
      </c>
      <c r="S3383" s="180">
        <f>VLOOKUP(D3383,Plan1!$B$2:$S$5570,6,)/1000</f>
        <v>4.7759999999999998</v>
      </c>
    </row>
    <row r="3384" spans="1:19" x14ac:dyDescent="0.25">
      <c r="A3384" s="178">
        <v>3140</v>
      </c>
      <c r="B3384" s="178">
        <v>-272785</v>
      </c>
      <c r="C3384" s="178">
        <v>-489303</v>
      </c>
      <c r="D3384" s="178" t="s">
        <v>4538</v>
      </c>
      <c r="E3384" s="178" t="s">
        <v>167</v>
      </c>
      <c r="F3384" s="178" t="s">
        <v>4434</v>
      </c>
      <c r="G3384" s="180">
        <f>VLOOKUP(D3384,Plan1!$B$2:$S$5570,7,)/1000</f>
        <v>4.8760000000000003</v>
      </c>
      <c r="H3384" s="180">
        <f>VLOOKUP(D3384,Plan1!$B$2:$S$5570,8,)/1000</f>
        <v>5.0359999999999996</v>
      </c>
      <c r="I3384" s="180">
        <f>VLOOKUP(D3384,Plan1!$B$2:$S$5570,9,)/1000</f>
        <v>4.8280000000000003</v>
      </c>
      <c r="J3384" s="180">
        <f>VLOOKUP(D3384,Plan1!$B$2:$S$5570,10,)/1000</f>
        <v>4.32</v>
      </c>
      <c r="K3384" s="180">
        <f>VLOOKUP(D3384,Plan1!$B$2:$S$5570,11,)/1000</f>
        <v>3.9169999999999998</v>
      </c>
      <c r="L3384" s="180">
        <f>VLOOKUP(D3384,Plan1!$B$2:$S$5570,12,)/1000</f>
        <v>3.3929999999999998</v>
      </c>
      <c r="M3384" s="180">
        <f>VLOOKUP(D3384,Plan1!$B$2:$S$5570,13,)/1000</f>
        <v>3.496</v>
      </c>
      <c r="N3384" s="180">
        <f>VLOOKUP(D3384,Plan1!$B$2:$S$5570,14,)/1000</f>
        <v>4.0759999999999996</v>
      </c>
      <c r="O3384" s="180">
        <f>VLOOKUP(D3384,Plan1!$B$2:$S$5570,15,)/1000</f>
        <v>3.6619999999999999</v>
      </c>
      <c r="P3384" s="180">
        <f>VLOOKUP(D3384,Plan1!$B$2:$S$5570,16,)/1000</f>
        <v>3.7650000000000001</v>
      </c>
      <c r="Q3384" s="180">
        <f>VLOOKUP(D3384,Plan1!$B$2:$S$5570,17,)/1000</f>
        <v>4.6369999999999996</v>
      </c>
      <c r="R3384" s="180">
        <f>VLOOKUP(D3384,Plan1!$B$2:$S$5570,18,)/1000</f>
        <v>4.859</v>
      </c>
      <c r="S3384" s="180">
        <f>VLOOKUP(D3384,Plan1!$B$2:$S$5570,6,)/1000</f>
        <v>4.2389999999999999</v>
      </c>
    </row>
    <row r="3385" spans="1:19" x14ac:dyDescent="0.25">
      <c r="A3385" s="178">
        <v>25326</v>
      </c>
      <c r="B3385" s="178">
        <v>-130356</v>
      </c>
      <c r="C3385" s="178">
        <v>-552504</v>
      </c>
      <c r="D3385" s="178" t="s">
        <v>1595</v>
      </c>
      <c r="E3385" s="178" t="s">
        <v>167</v>
      </c>
      <c r="F3385" s="178" t="s">
        <v>1511</v>
      </c>
      <c r="G3385" s="180">
        <f>VLOOKUP(D3385,Plan1!$B$2:$S$5570,7,)/1000</f>
        <v>4.7990000000000004</v>
      </c>
      <c r="H3385" s="180">
        <f>VLOOKUP(D3385,Plan1!$B$2:$S$5570,8,)/1000</f>
        <v>4.9470000000000001</v>
      </c>
      <c r="I3385" s="180">
        <f>VLOOKUP(D3385,Plan1!$B$2:$S$5570,9,)/1000</f>
        <v>5.0289999999999999</v>
      </c>
      <c r="J3385" s="180">
        <f>VLOOKUP(D3385,Plan1!$B$2:$S$5570,10,)/1000</f>
        <v>5.3230000000000004</v>
      </c>
      <c r="K3385" s="180">
        <f>VLOOKUP(D3385,Plan1!$B$2:$S$5570,11,)/1000</f>
        <v>5.306</v>
      </c>
      <c r="L3385" s="180">
        <f>VLOOKUP(D3385,Plan1!$B$2:$S$5570,12,)/1000</f>
        <v>5.1769999999999996</v>
      </c>
      <c r="M3385" s="180">
        <f>VLOOKUP(D3385,Plan1!$B$2:$S$5570,13,)/1000</f>
        <v>5.4359999999999999</v>
      </c>
      <c r="N3385" s="180">
        <f>VLOOKUP(D3385,Plan1!$B$2:$S$5570,14,)/1000</f>
        <v>5.72</v>
      </c>
      <c r="O3385" s="180">
        <f>VLOOKUP(D3385,Plan1!$B$2:$S$5570,15,)/1000</f>
        <v>5.2770000000000001</v>
      </c>
      <c r="P3385" s="180">
        <f>VLOOKUP(D3385,Plan1!$B$2:$S$5570,16,)/1000</f>
        <v>5.1390000000000002</v>
      </c>
      <c r="Q3385" s="180">
        <f>VLOOKUP(D3385,Plan1!$B$2:$S$5570,17,)/1000</f>
        <v>4.9000000000000004</v>
      </c>
      <c r="R3385" s="180">
        <f>VLOOKUP(D3385,Plan1!$B$2:$S$5570,18,)/1000</f>
        <v>4.875</v>
      </c>
      <c r="S3385" s="180">
        <f>VLOOKUP(D3385,Plan1!$B$2:$S$5570,6,)/1000</f>
        <v>5.16</v>
      </c>
    </row>
    <row r="3386" spans="1:19" x14ac:dyDescent="0.25">
      <c r="A3386" s="178">
        <v>11834</v>
      </c>
      <c r="B3386" s="178">
        <v>-196881</v>
      </c>
      <c r="C3386" s="178">
        <v>-435834</v>
      </c>
      <c r="D3386" s="178" t="s">
        <v>2189</v>
      </c>
      <c r="E3386" s="178" t="s">
        <v>167</v>
      </c>
      <c r="F3386" s="178" t="s">
        <v>1727</v>
      </c>
      <c r="G3386" s="180">
        <f>VLOOKUP(D3386,Plan1!$B$2:$S$5570,7,)/1000</f>
        <v>5.1749999999999998</v>
      </c>
      <c r="H3386" s="180">
        <f>VLOOKUP(D3386,Plan1!$B$2:$S$5570,8,)/1000</f>
        <v>5.7149999999999999</v>
      </c>
      <c r="I3386" s="180">
        <f>VLOOKUP(D3386,Plan1!$B$2:$S$5570,9,)/1000</f>
        <v>5.2270000000000003</v>
      </c>
      <c r="J3386" s="180">
        <f>VLOOKUP(D3386,Plan1!$B$2:$S$5570,10,)/1000</f>
        <v>5.1680000000000001</v>
      </c>
      <c r="K3386" s="180">
        <f>VLOOKUP(D3386,Plan1!$B$2:$S$5570,11,)/1000</f>
        <v>4.9139999999999997</v>
      </c>
      <c r="L3386" s="180">
        <f>VLOOKUP(D3386,Plan1!$B$2:$S$5570,12,)/1000</f>
        <v>4.9240000000000004</v>
      </c>
      <c r="M3386" s="180">
        <f>VLOOKUP(D3386,Plan1!$B$2:$S$5570,13,)/1000</f>
        <v>5.15</v>
      </c>
      <c r="N3386" s="180">
        <f>VLOOKUP(D3386,Plan1!$B$2:$S$5570,14,)/1000</f>
        <v>5.835</v>
      </c>
      <c r="O3386" s="180">
        <f>VLOOKUP(D3386,Plan1!$B$2:$S$5570,15,)/1000</f>
        <v>5.6429999999999998</v>
      </c>
      <c r="P3386" s="180">
        <f>VLOOKUP(D3386,Plan1!$B$2:$S$5570,16,)/1000</f>
        <v>5.351</v>
      </c>
      <c r="Q3386" s="180">
        <f>VLOOKUP(D3386,Plan1!$B$2:$S$5570,17,)/1000</f>
        <v>4.7460000000000004</v>
      </c>
      <c r="R3386" s="180">
        <f>VLOOKUP(D3386,Plan1!$B$2:$S$5570,18,)/1000</f>
        <v>4.9589999999999996</v>
      </c>
      <c r="S3386" s="180">
        <f>VLOOKUP(D3386,Plan1!$B$2:$S$5570,6,)/1000</f>
        <v>5.234</v>
      </c>
    </row>
    <row r="3387" spans="1:19" x14ac:dyDescent="0.25">
      <c r="A3387" s="178">
        <v>31012</v>
      </c>
      <c r="B3387" s="178">
        <v>-109122</v>
      </c>
      <c r="C3387" s="178">
        <v>-625562</v>
      </c>
      <c r="D3387" s="178" t="s">
        <v>2189</v>
      </c>
      <c r="E3387" s="178" t="s">
        <v>167</v>
      </c>
      <c r="F3387" s="178" t="s">
        <v>4373</v>
      </c>
      <c r="G3387" s="180">
        <f>VLOOKUP(D3387,Plan1!$B$2:$S$5570,7,)/1000</f>
        <v>5.1749999999999998</v>
      </c>
      <c r="H3387" s="180">
        <f>VLOOKUP(D3387,Plan1!$B$2:$S$5570,8,)/1000</f>
        <v>5.7149999999999999</v>
      </c>
      <c r="I3387" s="180">
        <f>VLOOKUP(D3387,Plan1!$B$2:$S$5570,9,)/1000</f>
        <v>5.2270000000000003</v>
      </c>
      <c r="J3387" s="180">
        <f>VLOOKUP(D3387,Plan1!$B$2:$S$5570,10,)/1000</f>
        <v>5.1680000000000001</v>
      </c>
      <c r="K3387" s="180">
        <f>VLOOKUP(D3387,Plan1!$B$2:$S$5570,11,)/1000</f>
        <v>4.9139999999999997</v>
      </c>
      <c r="L3387" s="180">
        <f>VLOOKUP(D3387,Plan1!$B$2:$S$5570,12,)/1000</f>
        <v>4.9240000000000004</v>
      </c>
      <c r="M3387" s="180">
        <f>VLOOKUP(D3387,Plan1!$B$2:$S$5570,13,)/1000</f>
        <v>5.15</v>
      </c>
      <c r="N3387" s="180">
        <f>VLOOKUP(D3387,Plan1!$B$2:$S$5570,14,)/1000</f>
        <v>5.835</v>
      </c>
      <c r="O3387" s="180">
        <f>VLOOKUP(D3387,Plan1!$B$2:$S$5570,15,)/1000</f>
        <v>5.6429999999999998</v>
      </c>
      <c r="P3387" s="180">
        <f>VLOOKUP(D3387,Plan1!$B$2:$S$5570,16,)/1000</f>
        <v>5.351</v>
      </c>
      <c r="Q3387" s="180">
        <f>VLOOKUP(D3387,Plan1!$B$2:$S$5570,17,)/1000</f>
        <v>4.7460000000000004</v>
      </c>
      <c r="R3387" s="180">
        <f>VLOOKUP(D3387,Plan1!$B$2:$S$5570,18,)/1000</f>
        <v>4.9589999999999996</v>
      </c>
      <c r="S3387" s="180">
        <f>VLOOKUP(D3387,Plan1!$B$2:$S$5570,6,)/1000</f>
        <v>5.234</v>
      </c>
    </row>
    <row r="3388" spans="1:19" x14ac:dyDescent="0.25">
      <c r="A3388" s="178">
        <v>13689</v>
      </c>
      <c r="B3388" s="178">
        <v>-187155</v>
      </c>
      <c r="C3388" s="178">
        <v>-404056</v>
      </c>
      <c r="D3388" s="178" t="s">
        <v>1045</v>
      </c>
      <c r="E3388" s="178" t="s">
        <v>167</v>
      </c>
      <c r="F3388" s="178" t="s">
        <v>979</v>
      </c>
      <c r="G3388" s="180">
        <f>VLOOKUP(D3388,Plan1!$B$2:$S$5570,7,)/1000</f>
        <v>5.5090000000000003</v>
      </c>
      <c r="H3388" s="180">
        <f>VLOOKUP(D3388,Plan1!$B$2:$S$5570,8,)/1000</f>
        <v>5.827</v>
      </c>
      <c r="I3388" s="180">
        <f>VLOOKUP(D3388,Plan1!$B$2:$S$5570,9,)/1000</f>
        <v>5.407</v>
      </c>
      <c r="J3388" s="180">
        <f>VLOOKUP(D3388,Plan1!$B$2:$S$5570,10,)/1000</f>
        <v>5.0410000000000004</v>
      </c>
      <c r="K3388" s="180">
        <f>VLOOKUP(D3388,Plan1!$B$2:$S$5570,11,)/1000</f>
        <v>4.5049999999999999</v>
      </c>
      <c r="L3388" s="180">
        <f>VLOOKUP(D3388,Plan1!$B$2:$S$5570,12,)/1000</f>
        <v>4.2560000000000002</v>
      </c>
      <c r="M3388" s="180">
        <f>VLOOKUP(D3388,Plan1!$B$2:$S$5570,13,)/1000</f>
        <v>4.2910000000000004</v>
      </c>
      <c r="N3388" s="180">
        <f>VLOOKUP(D3388,Plan1!$B$2:$S$5570,14,)/1000</f>
        <v>4.7640000000000002</v>
      </c>
      <c r="O3388" s="180">
        <f>VLOOKUP(D3388,Plan1!$B$2:$S$5570,15,)/1000</f>
        <v>4.9880000000000004</v>
      </c>
      <c r="P3388" s="180">
        <f>VLOOKUP(D3388,Plan1!$B$2:$S$5570,16,)/1000</f>
        <v>4.8040000000000003</v>
      </c>
      <c r="Q3388" s="180">
        <f>VLOOKUP(D3388,Plan1!$B$2:$S$5570,17,)/1000</f>
        <v>4.5819999999999999</v>
      </c>
      <c r="R3388" s="180">
        <f>VLOOKUP(D3388,Plan1!$B$2:$S$5570,18,)/1000</f>
        <v>5.1710000000000003</v>
      </c>
      <c r="S3388" s="180">
        <f>VLOOKUP(D3388,Plan1!$B$2:$S$5570,6,)/1000</f>
        <v>4.9290000000000003</v>
      </c>
    </row>
    <row r="3389" spans="1:19" x14ac:dyDescent="0.25">
      <c r="A3389" s="178">
        <v>17948</v>
      </c>
      <c r="B3389" s="178">
        <v>-163718</v>
      </c>
      <c r="C3389" s="178">
        <v>-493196</v>
      </c>
      <c r="D3389" s="178" t="s">
        <v>1173</v>
      </c>
      <c r="E3389" s="178" t="s">
        <v>167</v>
      </c>
      <c r="F3389" s="178" t="s">
        <v>1058</v>
      </c>
      <c r="G3389" s="180">
        <f>VLOOKUP(D3389,Plan1!$B$2:$S$5570,7,)/1000</f>
        <v>5.0179999999999998</v>
      </c>
      <c r="H3389" s="180">
        <f>VLOOKUP(D3389,Plan1!$B$2:$S$5570,8,)/1000</f>
        <v>5.33</v>
      </c>
      <c r="I3389" s="180">
        <f>VLOOKUP(D3389,Plan1!$B$2:$S$5570,9,)/1000</f>
        <v>5.2720000000000002</v>
      </c>
      <c r="J3389" s="180">
        <f>VLOOKUP(D3389,Plan1!$B$2:$S$5570,10,)/1000</f>
        <v>5.5949999999999998</v>
      </c>
      <c r="K3389" s="180">
        <f>VLOOKUP(D3389,Plan1!$B$2:$S$5570,11,)/1000</f>
        <v>5.6459999999999999</v>
      </c>
      <c r="L3389" s="180">
        <f>VLOOKUP(D3389,Plan1!$B$2:$S$5570,12,)/1000</f>
        <v>5.4530000000000003</v>
      </c>
      <c r="M3389" s="180">
        <f>VLOOKUP(D3389,Plan1!$B$2:$S$5570,13,)/1000</f>
        <v>5.665</v>
      </c>
      <c r="N3389" s="180">
        <f>VLOOKUP(D3389,Plan1!$B$2:$S$5570,14,)/1000</f>
        <v>6.45</v>
      </c>
      <c r="O3389" s="180">
        <f>VLOOKUP(D3389,Plan1!$B$2:$S$5570,15,)/1000</f>
        <v>5.7629999999999999</v>
      </c>
      <c r="P3389" s="180">
        <f>VLOOKUP(D3389,Plan1!$B$2:$S$5570,16,)/1000</f>
        <v>5.4039999999999999</v>
      </c>
      <c r="Q3389" s="180">
        <f>VLOOKUP(D3389,Plan1!$B$2:$S$5570,17,)/1000</f>
        <v>4.9249999999999998</v>
      </c>
      <c r="R3389" s="180">
        <f>VLOOKUP(D3389,Plan1!$B$2:$S$5570,18,)/1000</f>
        <v>4.9710000000000001</v>
      </c>
      <c r="S3389" s="180">
        <f>VLOOKUP(D3389,Plan1!$B$2:$S$5570,6,)/1000</f>
        <v>5.4580000000000002</v>
      </c>
    </row>
    <row r="3390" spans="1:19" x14ac:dyDescent="0.25">
      <c r="A3390" s="178">
        <v>2250</v>
      </c>
      <c r="B3390" s="178">
        <v>-286343</v>
      </c>
      <c r="C3390" s="178">
        <v>-49506</v>
      </c>
      <c r="D3390" s="178" t="s">
        <v>1173</v>
      </c>
      <c r="E3390" s="178" t="s">
        <v>167</v>
      </c>
      <c r="F3390" s="178" t="s">
        <v>4434</v>
      </c>
      <c r="G3390" s="180">
        <f>VLOOKUP(D3390,Plan1!$B$2:$S$5570,7,)/1000</f>
        <v>5.0179999999999998</v>
      </c>
      <c r="H3390" s="180">
        <f>VLOOKUP(D3390,Plan1!$B$2:$S$5570,8,)/1000</f>
        <v>5.33</v>
      </c>
      <c r="I3390" s="180">
        <f>VLOOKUP(D3390,Plan1!$B$2:$S$5570,9,)/1000</f>
        <v>5.2720000000000002</v>
      </c>
      <c r="J3390" s="180">
        <f>VLOOKUP(D3390,Plan1!$B$2:$S$5570,10,)/1000</f>
        <v>5.5949999999999998</v>
      </c>
      <c r="K3390" s="180">
        <f>VLOOKUP(D3390,Plan1!$B$2:$S$5570,11,)/1000</f>
        <v>5.6459999999999999</v>
      </c>
      <c r="L3390" s="180">
        <f>VLOOKUP(D3390,Plan1!$B$2:$S$5570,12,)/1000</f>
        <v>5.4530000000000003</v>
      </c>
      <c r="M3390" s="180">
        <f>VLOOKUP(D3390,Plan1!$B$2:$S$5570,13,)/1000</f>
        <v>5.665</v>
      </c>
      <c r="N3390" s="180">
        <f>VLOOKUP(D3390,Plan1!$B$2:$S$5570,14,)/1000</f>
        <v>6.45</v>
      </c>
      <c r="O3390" s="180">
        <f>VLOOKUP(D3390,Plan1!$B$2:$S$5570,15,)/1000</f>
        <v>5.7629999999999999</v>
      </c>
      <c r="P3390" s="180">
        <f>VLOOKUP(D3390,Plan1!$B$2:$S$5570,16,)/1000</f>
        <v>5.4039999999999999</v>
      </c>
      <c r="Q3390" s="180">
        <f>VLOOKUP(D3390,Plan1!$B$2:$S$5570,17,)/1000</f>
        <v>4.9249999999999998</v>
      </c>
      <c r="R3390" s="180">
        <f>VLOOKUP(D3390,Plan1!$B$2:$S$5570,18,)/1000</f>
        <v>4.9710000000000001</v>
      </c>
      <c r="S3390" s="180">
        <f>VLOOKUP(D3390,Plan1!$B$2:$S$5570,6,)/1000</f>
        <v>5.4580000000000002</v>
      </c>
    </row>
    <row r="3391" spans="1:19" x14ac:dyDescent="0.25">
      <c r="A3391" s="178">
        <v>15151</v>
      </c>
      <c r="B3391" s="178">
        <v>-178931</v>
      </c>
      <c r="C3391" s="178">
        <v>-393747</v>
      </c>
      <c r="D3391" s="178" t="s">
        <v>376</v>
      </c>
      <c r="E3391" s="178" t="s">
        <v>167</v>
      </c>
      <c r="F3391" s="178" t="s">
        <v>375</v>
      </c>
      <c r="G3391" s="180">
        <f>VLOOKUP(D3391,Plan1!$B$2:$S$5570,7,)/1000</f>
        <v>5.6349999999999998</v>
      </c>
      <c r="H3391" s="180">
        <f>VLOOKUP(D3391,Plan1!$B$2:$S$5570,8,)/1000</f>
        <v>6.008</v>
      </c>
      <c r="I3391" s="180">
        <f>VLOOKUP(D3391,Plan1!$B$2:$S$5570,9,)/1000</f>
        <v>5.6340000000000003</v>
      </c>
      <c r="J3391" s="180">
        <f>VLOOKUP(D3391,Plan1!$B$2:$S$5570,10,)/1000</f>
        <v>5.0910000000000002</v>
      </c>
      <c r="K3391" s="180">
        <f>VLOOKUP(D3391,Plan1!$B$2:$S$5570,11,)/1000</f>
        <v>4.6150000000000002</v>
      </c>
      <c r="L3391" s="180">
        <f>VLOOKUP(D3391,Plan1!$B$2:$S$5570,12,)/1000</f>
        <v>4.42</v>
      </c>
      <c r="M3391" s="180">
        <f>VLOOKUP(D3391,Plan1!$B$2:$S$5570,13,)/1000</f>
        <v>4.51</v>
      </c>
      <c r="N3391" s="180">
        <f>VLOOKUP(D3391,Plan1!$B$2:$S$5570,14,)/1000</f>
        <v>5.1349999999999998</v>
      </c>
      <c r="O3391" s="180">
        <f>VLOOKUP(D3391,Plan1!$B$2:$S$5570,15,)/1000</f>
        <v>5.3040000000000003</v>
      </c>
      <c r="P3391" s="180">
        <f>VLOOKUP(D3391,Plan1!$B$2:$S$5570,16,)/1000</f>
        <v>5.2510000000000003</v>
      </c>
      <c r="Q3391" s="180">
        <f>VLOOKUP(D3391,Plan1!$B$2:$S$5570,17,)/1000</f>
        <v>4.9989999999999997</v>
      </c>
      <c r="R3391" s="180">
        <f>VLOOKUP(D3391,Plan1!$B$2:$S$5570,18,)/1000</f>
        <v>5.5640000000000001</v>
      </c>
      <c r="S3391" s="180">
        <f>VLOOKUP(D3391,Plan1!$B$2:$S$5570,6,)/1000</f>
        <v>5.18</v>
      </c>
    </row>
    <row r="3392" spans="1:19" x14ac:dyDescent="0.25">
      <c r="A3392" s="178">
        <v>21561</v>
      </c>
      <c r="B3392" s="178">
        <v>-146746</v>
      </c>
      <c r="C3392" s="178">
        <v>-523525</v>
      </c>
      <c r="D3392" s="178" t="s">
        <v>1570</v>
      </c>
      <c r="E3392" s="178" t="s">
        <v>167</v>
      </c>
      <c r="F3392" s="178" t="s">
        <v>1511</v>
      </c>
      <c r="G3392" s="180">
        <f>VLOOKUP(D3392,Plan1!$B$2:$S$5570,7,)/1000</f>
        <v>5.0609999999999999</v>
      </c>
      <c r="H3392" s="180">
        <f>VLOOKUP(D3392,Plan1!$B$2:$S$5570,8,)/1000</f>
        <v>5.407</v>
      </c>
      <c r="I3392" s="180">
        <f>VLOOKUP(D3392,Plan1!$B$2:$S$5570,9,)/1000</f>
        <v>5.391</v>
      </c>
      <c r="J3392" s="180">
        <f>VLOOKUP(D3392,Plan1!$B$2:$S$5570,10,)/1000</f>
        <v>5.7229999999999999</v>
      </c>
      <c r="K3392" s="180">
        <f>VLOOKUP(D3392,Plan1!$B$2:$S$5570,11,)/1000</f>
        <v>5.6219999999999999</v>
      </c>
      <c r="L3392" s="180">
        <f>VLOOKUP(D3392,Plan1!$B$2:$S$5570,12,)/1000</f>
        <v>5.3879999999999999</v>
      </c>
      <c r="M3392" s="180">
        <f>VLOOKUP(D3392,Plan1!$B$2:$S$5570,13,)/1000</f>
        <v>5.6239999999999997</v>
      </c>
      <c r="N3392" s="180">
        <f>VLOOKUP(D3392,Plan1!$B$2:$S$5570,14,)/1000</f>
        <v>6.0190000000000001</v>
      </c>
      <c r="O3392" s="180">
        <f>VLOOKUP(D3392,Plan1!$B$2:$S$5570,15,)/1000</f>
        <v>5.6580000000000004</v>
      </c>
      <c r="P3392" s="180">
        <f>VLOOKUP(D3392,Plan1!$B$2:$S$5570,16,)/1000</f>
        <v>5.375</v>
      </c>
      <c r="Q3392" s="180">
        <f>VLOOKUP(D3392,Plan1!$B$2:$S$5570,17,)/1000</f>
        <v>5.0590000000000002</v>
      </c>
      <c r="R3392" s="180">
        <f>VLOOKUP(D3392,Plan1!$B$2:$S$5570,18,)/1000</f>
        <v>5.0229999999999997</v>
      </c>
      <c r="S3392" s="180">
        <f>VLOOKUP(D3392,Plan1!$B$2:$S$5570,6,)/1000</f>
        <v>5.4459999999999997</v>
      </c>
    </row>
    <row r="3393" spans="1:19" x14ac:dyDescent="0.25">
      <c r="A3393" s="178">
        <v>9462</v>
      </c>
      <c r="B3393" s="178">
        <v>-20992</v>
      </c>
      <c r="C3393" s="178">
        <v>-489189</v>
      </c>
      <c r="D3393" s="178" t="s">
        <v>5183</v>
      </c>
      <c r="E3393" s="178" t="s">
        <v>167</v>
      </c>
      <c r="F3393" s="178" t="s">
        <v>4704</v>
      </c>
      <c r="G3393" s="180">
        <f>VLOOKUP(D3393,Plan1!$B$2:$S$5570,7,)/1000</f>
        <v>5.2690000000000001</v>
      </c>
      <c r="H3393" s="180">
        <f>VLOOKUP(D3393,Plan1!$B$2:$S$5570,8,)/1000</f>
        <v>5.6109999999999998</v>
      </c>
      <c r="I3393" s="180">
        <f>VLOOKUP(D3393,Plan1!$B$2:$S$5570,9,)/1000</f>
        <v>5.3689999999999998</v>
      </c>
      <c r="J3393" s="180">
        <f>VLOOKUP(D3393,Plan1!$B$2:$S$5570,10,)/1000</f>
        <v>5.4420000000000002</v>
      </c>
      <c r="K3393" s="180">
        <f>VLOOKUP(D3393,Plan1!$B$2:$S$5570,11,)/1000</f>
        <v>5.0049999999999999</v>
      </c>
      <c r="L3393" s="180">
        <f>VLOOKUP(D3393,Plan1!$B$2:$S$5570,12,)/1000</f>
        <v>4.9450000000000003</v>
      </c>
      <c r="M3393" s="180">
        <f>VLOOKUP(D3393,Plan1!$B$2:$S$5570,13,)/1000</f>
        <v>5.1479999999999997</v>
      </c>
      <c r="N3393" s="180">
        <f>VLOOKUP(D3393,Plan1!$B$2:$S$5570,14,)/1000</f>
        <v>5.8680000000000003</v>
      </c>
      <c r="O3393" s="180">
        <f>VLOOKUP(D3393,Plan1!$B$2:$S$5570,15,)/1000</f>
        <v>5.4480000000000004</v>
      </c>
      <c r="P3393" s="180">
        <f>VLOOKUP(D3393,Plan1!$B$2:$S$5570,16,)/1000</f>
        <v>5.4509999999999996</v>
      </c>
      <c r="Q3393" s="180">
        <f>VLOOKUP(D3393,Plan1!$B$2:$S$5570,17,)/1000</f>
        <v>5.4009999999999998</v>
      </c>
      <c r="R3393" s="180">
        <f>VLOOKUP(D3393,Plan1!$B$2:$S$5570,18,)/1000</f>
        <v>5.4160000000000004</v>
      </c>
      <c r="S3393" s="180">
        <f>VLOOKUP(D3393,Plan1!$B$2:$S$5570,6,)/1000</f>
        <v>5.3650000000000002</v>
      </c>
    </row>
    <row r="3394" spans="1:19" x14ac:dyDescent="0.25">
      <c r="A3394" s="178">
        <v>34092</v>
      </c>
      <c r="B3394" s="178">
        <v>-99711</v>
      </c>
      <c r="C3394" s="178">
        <v>-476789</v>
      </c>
      <c r="D3394" s="178" t="s">
        <v>5424</v>
      </c>
      <c r="E3394" s="178" t="s">
        <v>167</v>
      </c>
      <c r="F3394" s="178" t="s">
        <v>5370</v>
      </c>
      <c r="G3394" s="180">
        <f>VLOOKUP(D3394,Plan1!$B$2:$S$5570,7,)/1000</f>
        <v>5.0010000000000003</v>
      </c>
      <c r="H3394" s="180">
        <f>VLOOKUP(D3394,Plan1!$B$2:$S$5570,8,)/1000</f>
        <v>5.0650000000000004</v>
      </c>
      <c r="I3394" s="180">
        <f>VLOOKUP(D3394,Plan1!$B$2:$S$5570,9,)/1000</f>
        <v>5.0199999999999996</v>
      </c>
      <c r="J3394" s="180">
        <f>VLOOKUP(D3394,Plan1!$B$2:$S$5570,10,)/1000</f>
        <v>5.3140000000000001</v>
      </c>
      <c r="K3394" s="180">
        <f>VLOOKUP(D3394,Plan1!$B$2:$S$5570,11,)/1000</f>
        <v>5.585</v>
      </c>
      <c r="L3394" s="180">
        <f>VLOOKUP(D3394,Plan1!$B$2:$S$5570,12,)/1000</f>
        <v>5.641</v>
      </c>
      <c r="M3394" s="180">
        <f>VLOOKUP(D3394,Plan1!$B$2:$S$5570,13,)/1000</f>
        <v>5.8860000000000001</v>
      </c>
      <c r="N3394" s="180">
        <f>VLOOKUP(D3394,Plan1!$B$2:$S$5570,14,)/1000</f>
        <v>6.548</v>
      </c>
      <c r="O3394" s="180">
        <f>VLOOKUP(D3394,Plan1!$B$2:$S$5570,15,)/1000</f>
        <v>6.0650000000000004</v>
      </c>
      <c r="P3394" s="180">
        <f>VLOOKUP(D3394,Plan1!$B$2:$S$5570,16,)/1000</f>
        <v>5.3940000000000001</v>
      </c>
      <c r="Q3394" s="180">
        <f>VLOOKUP(D3394,Plan1!$B$2:$S$5570,17,)/1000</f>
        <v>4.9969999999999999</v>
      </c>
      <c r="R3394" s="180">
        <f>VLOOKUP(D3394,Plan1!$B$2:$S$5570,18,)/1000</f>
        <v>4.976</v>
      </c>
      <c r="S3394" s="180">
        <f>VLOOKUP(D3394,Plan1!$B$2:$S$5570,6,)/1000</f>
        <v>5.4569999999999999</v>
      </c>
    </row>
    <row r="3395" spans="1:19" x14ac:dyDescent="0.25">
      <c r="A3395" s="178">
        <v>60762</v>
      </c>
      <c r="B3395" s="178">
        <v>-26368</v>
      </c>
      <c r="C3395" s="178">
        <v>-609438</v>
      </c>
      <c r="D3395" s="178" t="s">
        <v>362</v>
      </c>
      <c r="E3395" s="178" t="s">
        <v>167</v>
      </c>
      <c r="F3395" s="178" t="s">
        <v>312</v>
      </c>
      <c r="G3395" s="180">
        <f>VLOOKUP(D3395,Plan1!$B$2:$S$5570,7,)/1000</f>
        <v>4.1079999999999997</v>
      </c>
      <c r="H3395" s="180">
        <f>VLOOKUP(D3395,Plan1!$B$2:$S$5570,8,)/1000</f>
        <v>4.2610000000000001</v>
      </c>
      <c r="I3395" s="180">
        <f>VLOOKUP(D3395,Plan1!$B$2:$S$5570,9,)/1000</f>
        <v>4.2439999999999998</v>
      </c>
      <c r="J3395" s="180">
        <f>VLOOKUP(D3395,Plan1!$B$2:$S$5570,10,)/1000</f>
        <v>4.0730000000000004</v>
      </c>
      <c r="K3395" s="180">
        <f>VLOOKUP(D3395,Plan1!$B$2:$S$5570,11,)/1000</f>
        <v>4.1189999999999998</v>
      </c>
      <c r="L3395" s="180">
        <f>VLOOKUP(D3395,Plan1!$B$2:$S$5570,12,)/1000</f>
        <v>4.6020000000000003</v>
      </c>
      <c r="M3395" s="180">
        <f>VLOOKUP(D3395,Plan1!$B$2:$S$5570,13,)/1000</f>
        <v>4.68</v>
      </c>
      <c r="N3395" s="180">
        <f>VLOOKUP(D3395,Plan1!$B$2:$S$5570,14,)/1000</f>
        <v>5.18</v>
      </c>
      <c r="O3395" s="180">
        <f>VLOOKUP(D3395,Plan1!$B$2:$S$5570,15,)/1000</f>
        <v>5.1479999999999997</v>
      </c>
      <c r="P3395" s="180">
        <f>VLOOKUP(D3395,Plan1!$B$2:$S$5570,16,)/1000</f>
        <v>5.0010000000000003</v>
      </c>
      <c r="Q3395" s="180">
        <f>VLOOKUP(D3395,Plan1!$B$2:$S$5570,17,)/1000</f>
        <v>4.7430000000000003</v>
      </c>
      <c r="R3395" s="180">
        <f>VLOOKUP(D3395,Plan1!$B$2:$S$5570,18,)/1000</f>
        <v>4.2990000000000004</v>
      </c>
      <c r="S3395" s="180">
        <f>VLOOKUP(D3395,Plan1!$B$2:$S$5570,6,)/1000</f>
        <v>4.5380000000000003</v>
      </c>
    </row>
    <row r="3396" spans="1:19" x14ac:dyDescent="0.25">
      <c r="A3396" s="178">
        <v>25660</v>
      </c>
      <c r="B3396" s="178">
        <v>-129151</v>
      </c>
      <c r="C3396" s="178">
        <v>-465772</v>
      </c>
      <c r="D3396" s="178" t="s">
        <v>5373</v>
      </c>
      <c r="E3396" s="178" t="s">
        <v>167</v>
      </c>
      <c r="F3396" s="178" t="s">
        <v>5370</v>
      </c>
      <c r="G3396" s="180">
        <f>VLOOKUP(D3396,Plan1!$B$2:$S$5570,7,)/1000</f>
        <v>5.4939999999999998</v>
      </c>
      <c r="H3396" s="180">
        <f>VLOOKUP(D3396,Plan1!$B$2:$S$5570,8,)/1000</f>
        <v>5.54</v>
      </c>
      <c r="I3396" s="180">
        <f>VLOOKUP(D3396,Plan1!$B$2:$S$5570,9,)/1000</f>
        <v>5.4720000000000004</v>
      </c>
      <c r="J3396" s="180">
        <f>VLOOKUP(D3396,Plan1!$B$2:$S$5570,10,)/1000</f>
        <v>5.7140000000000004</v>
      </c>
      <c r="K3396" s="180">
        <f>VLOOKUP(D3396,Plan1!$B$2:$S$5570,11,)/1000</f>
        <v>5.7930000000000001</v>
      </c>
      <c r="L3396" s="180">
        <f>VLOOKUP(D3396,Plan1!$B$2:$S$5570,12,)/1000</f>
        <v>5.6840000000000002</v>
      </c>
      <c r="M3396" s="180">
        <f>VLOOKUP(D3396,Plan1!$B$2:$S$5570,13,)/1000</f>
        <v>5.9690000000000003</v>
      </c>
      <c r="N3396" s="180">
        <f>VLOOKUP(D3396,Plan1!$B$2:$S$5570,14,)/1000</f>
        <v>6.327</v>
      </c>
      <c r="O3396" s="180">
        <f>VLOOKUP(D3396,Plan1!$B$2:$S$5570,15,)/1000</f>
        <v>6.0229999999999997</v>
      </c>
      <c r="P3396" s="180">
        <f>VLOOKUP(D3396,Plan1!$B$2:$S$5570,16,)/1000</f>
        <v>5.5990000000000002</v>
      </c>
      <c r="Q3396" s="180">
        <f>VLOOKUP(D3396,Plan1!$B$2:$S$5570,17,)/1000</f>
        <v>5.1429999999999998</v>
      </c>
      <c r="R3396" s="180">
        <f>VLOOKUP(D3396,Plan1!$B$2:$S$5570,18,)/1000</f>
        <v>5.3940000000000001</v>
      </c>
      <c r="S3396" s="180">
        <f>VLOOKUP(D3396,Plan1!$B$2:$S$5570,6,)/1000</f>
        <v>5.6790000000000003</v>
      </c>
    </row>
    <row r="3397" spans="1:19" x14ac:dyDescent="0.25">
      <c r="A3397" s="178">
        <v>52701</v>
      </c>
      <c r="B3397" s="178">
        <v>-51263</v>
      </c>
      <c r="C3397" s="178">
        <v>-603736</v>
      </c>
      <c r="D3397" s="178" t="s">
        <v>325</v>
      </c>
      <c r="E3397" s="178" t="s">
        <v>167</v>
      </c>
      <c r="F3397" s="178" t="s">
        <v>312</v>
      </c>
      <c r="G3397" s="180">
        <f>VLOOKUP(D3397,Plan1!$B$2:$S$5570,7,)/1000</f>
        <v>3.9950000000000001</v>
      </c>
      <c r="H3397" s="180">
        <f>VLOOKUP(D3397,Plan1!$B$2:$S$5570,8,)/1000</f>
        <v>4.2149999999999999</v>
      </c>
      <c r="I3397" s="180">
        <f>VLOOKUP(D3397,Plan1!$B$2:$S$5570,9,)/1000</f>
        <v>4.2619999999999996</v>
      </c>
      <c r="J3397" s="180">
        <f>VLOOKUP(D3397,Plan1!$B$2:$S$5570,10,)/1000</f>
        <v>4.0949999999999998</v>
      </c>
      <c r="K3397" s="180">
        <f>VLOOKUP(D3397,Plan1!$B$2:$S$5570,11,)/1000</f>
        <v>4.0750000000000002</v>
      </c>
      <c r="L3397" s="180">
        <f>VLOOKUP(D3397,Plan1!$B$2:$S$5570,12,)/1000</f>
        <v>4.5579999999999998</v>
      </c>
      <c r="M3397" s="180">
        <f>VLOOKUP(D3397,Plan1!$B$2:$S$5570,13,)/1000</f>
        <v>4.6529999999999996</v>
      </c>
      <c r="N3397" s="180">
        <f>VLOOKUP(D3397,Plan1!$B$2:$S$5570,14,)/1000</f>
        <v>5.2190000000000003</v>
      </c>
      <c r="O3397" s="180">
        <f>VLOOKUP(D3397,Plan1!$B$2:$S$5570,15,)/1000</f>
        <v>5.0679999999999996</v>
      </c>
      <c r="P3397" s="180">
        <f>VLOOKUP(D3397,Plan1!$B$2:$S$5570,16,)/1000</f>
        <v>4.8150000000000004</v>
      </c>
      <c r="Q3397" s="180">
        <f>VLOOKUP(D3397,Plan1!$B$2:$S$5570,17,)/1000</f>
        <v>4.5609999999999999</v>
      </c>
      <c r="R3397" s="180">
        <f>VLOOKUP(D3397,Plan1!$B$2:$S$5570,18,)/1000</f>
        <v>4.1630000000000003</v>
      </c>
      <c r="S3397" s="180">
        <f>VLOOKUP(D3397,Plan1!$B$2:$S$5570,6,)/1000</f>
        <v>4.4729999999999999</v>
      </c>
    </row>
    <row r="3398" spans="1:19" x14ac:dyDescent="0.25">
      <c r="A3398" s="178">
        <v>2712</v>
      </c>
      <c r="B3398" s="178">
        <v>-279082</v>
      </c>
      <c r="C3398" s="178">
        <v>-531107</v>
      </c>
      <c r="D3398" s="178" t="s">
        <v>4265</v>
      </c>
      <c r="E3398" s="178" t="s">
        <v>167</v>
      </c>
      <c r="F3398" s="178" t="s">
        <v>3898</v>
      </c>
      <c r="G3398" s="180">
        <f>VLOOKUP(D3398,Plan1!$B$2:$S$5570,7,)/1000</f>
        <v>5.6070000000000002</v>
      </c>
      <c r="H3398" s="180">
        <f>VLOOKUP(D3398,Plan1!$B$2:$S$5570,8,)/1000</f>
        <v>5.665</v>
      </c>
      <c r="I3398" s="180">
        <f>VLOOKUP(D3398,Plan1!$B$2:$S$5570,9,)/1000</f>
        <v>5.399</v>
      </c>
      <c r="J3398" s="180">
        <f>VLOOKUP(D3398,Plan1!$B$2:$S$5570,10,)/1000</f>
        <v>4.9390000000000001</v>
      </c>
      <c r="K3398" s="180">
        <f>VLOOKUP(D3398,Plan1!$B$2:$S$5570,11,)/1000</f>
        <v>4.101</v>
      </c>
      <c r="L3398" s="180">
        <f>VLOOKUP(D3398,Plan1!$B$2:$S$5570,12,)/1000</f>
        <v>3.5539999999999998</v>
      </c>
      <c r="M3398" s="180">
        <f>VLOOKUP(D3398,Plan1!$B$2:$S$5570,13,)/1000</f>
        <v>3.9529999999999998</v>
      </c>
      <c r="N3398" s="180">
        <f>VLOOKUP(D3398,Plan1!$B$2:$S$5570,14,)/1000</f>
        <v>4.5919999999999996</v>
      </c>
      <c r="O3398" s="180">
        <f>VLOOKUP(D3398,Plan1!$B$2:$S$5570,15,)/1000</f>
        <v>4.3879999999999999</v>
      </c>
      <c r="P3398" s="180">
        <f>VLOOKUP(D3398,Plan1!$B$2:$S$5570,16,)/1000</f>
        <v>5.0599999999999996</v>
      </c>
      <c r="Q3398" s="180">
        <f>VLOOKUP(D3398,Plan1!$B$2:$S$5570,17,)/1000</f>
        <v>5.6260000000000003</v>
      </c>
      <c r="R3398" s="180">
        <f>VLOOKUP(D3398,Plan1!$B$2:$S$5570,18,)/1000</f>
        <v>5.6980000000000004</v>
      </c>
      <c r="S3398" s="180">
        <f>VLOOKUP(D3398,Plan1!$B$2:$S$5570,6,)/1000</f>
        <v>4.8819999999999997</v>
      </c>
    </row>
    <row r="3399" spans="1:19" x14ac:dyDescent="0.25">
      <c r="A3399" s="178">
        <v>18786</v>
      </c>
      <c r="B3399" s="178">
        <v>-160318</v>
      </c>
      <c r="C3399" s="178">
        <v>-507117</v>
      </c>
      <c r="D3399" s="178" t="s">
        <v>1202</v>
      </c>
      <c r="E3399" s="178" t="s">
        <v>167</v>
      </c>
      <c r="F3399" s="178" t="s">
        <v>1058</v>
      </c>
      <c r="G3399" s="180">
        <f>VLOOKUP(D3399,Plan1!$B$2:$S$5570,7,)/1000</f>
        <v>5.08</v>
      </c>
      <c r="H3399" s="180">
        <f>VLOOKUP(D3399,Plan1!$B$2:$S$5570,8,)/1000</f>
        <v>5.4790000000000001</v>
      </c>
      <c r="I3399" s="180">
        <f>VLOOKUP(D3399,Plan1!$B$2:$S$5570,9,)/1000</f>
        <v>5.4669999999999996</v>
      </c>
      <c r="J3399" s="180">
        <f>VLOOKUP(D3399,Plan1!$B$2:$S$5570,10,)/1000</f>
        <v>5.8460000000000001</v>
      </c>
      <c r="K3399" s="180">
        <f>VLOOKUP(D3399,Plan1!$B$2:$S$5570,11,)/1000</f>
        <v>5.7</v>
      </c>
      <c r="L3399" s="180">
        <f>VLOOKUP(D3399,Plan1!$B$2:$S$5570,12,)/1000</f>
        <v>5.4349999999999996</v>
      </c>
      <c r="M3399" s="180">
        <f>VLOOKUP(D3399,Plan1!$B$2:$S$5570,13,)/1000</f>
        <v>5.4969999999999999</v>
      </c>
      <c r="N3399" s="180">
        <f>VLOOKUP(D3399,Plan1!$B$2:$S$5570,14,)/1000</f>
        <v>5.9880000000000004</v>
      </c>
      <c r="O3399" s="180">
        <f>VLOOKUP(D3399,Plan1!$B$2:$S$5570,15,)/1000</f>
        <v>5.6470000000000002</v>
      </c>
      <c r="P3399" s="180">
        <f>VLOOKUP(D3399,Plan1!$B$2:$S$5570,16,)/1000</f>
        <v>5.5010000000000003</v>
      </c>
      <c r="Q3399" s="180">
        <f>VLOOKUP(D3399,Plan1!$B$2:$S$5570,17,)/1000</f>
        <v>5.1100000000000003</v>
      </c>
      <c r="R3399" s="180">
        <f>VLOOKUP(D3399,Plan1!$B$2:$S$5570,18,)/1000</f>
        <v>5.0049999999999999</v>
      </c>
      <c r="S3399" s="180">
        <f>VLOOKUP(D3399,Plan1!$B$2:$S$5570,6,)/1000</f>
        <v>5.4790000000000001</v>
      </c>
    </row>
    <row r="3400" spans="1:19" x14ac:dyDescent="0.25">
      <c r="A3400" s="178">
        <v>1432</v>
      </c>
      <c r="B3400" s="178">
        <v>-297342</v>
      </c>
      <c r="C3400" s="178">
        <v>-529494</v>
      </c>
      <c r="D3400" s="178" t="s">
        <v>3988</v>
      </c>
      <c r="E3400" s="178" t="s">
        <v>167</v>
      </c>
      <c r="F3400" s="178" t="s">
        <v>3898</v>
      </c>
      <c r="G3400" s="180">
        <f>VLOOKUP(D3400,Plan1!$B$2:$S$5570,7,)/1000</f>
        <v>5.4359999999999999</v>
      </c>
      <c r="H3400" s="180">
        <f>VLOOKUP(D3400,Plan1!$B$2:$S$5570,8,)/1000</f>
        <v>5.548</v>
      </c>
      <c r="I3400" s="180">
        <f>VLOOKUP(D3400,Plan1!$B$2:$S$5570,9,)/1000</f>
        <v>5.2869999999999999</v>
      </c>
      <c r="J3400" s="180">
        <f>VLOOKUP(D3400,Plan1!$B$2:$S$5570,10,)/1000</f>
        <v>4.6909999999999998</v>
      </c>
      <c r="K3400" s="180">
        <f>VLOOKUP(D3400,Plan1!$B$2:$S$5570,11,)/1000</f>
        <v>3.7570000000000001</v>
      </c>
      <c r="L3400" s="180">
        <f>VLOOKUP(D3400,Plan1!$B$2:$S$5570,12,)/1000</f>
        <v>3.2869999999999999</v>
      </c>
      <c r="M3400" s="180">
        <f>VLOOKUP(D3400,Plan1!$B$2:$S$5570,13,)/1000</f>
        <v>3.532</v>
      </c>
      <c r="N3400" s="180">
        <f>VLOOKUP(D3400,Plan1!$B$2:$S$5570,14,)/1000</f>
        <v>4.17</v>
      </c>
      <c r="O3400" s="180">
        <f>VLOOKUP(D3400,Plan1!$B$2:$S$5570,15,)/1000</f>
        <v>4.0410000000000004</v>
      </c>
      <c r="P3400" s="180">
        <f>VLOOKUP(D3400,Plan1!$B$2:$S$5570,16,)/1000</f>
        <v>4.7160000000000002</v>
      </c>
      <c r="Q3400" s="180">
        <f>VLOOKUP(D3400,Plan1!$B$2:$S$5570,17,)/1000</f>
        <v>5.4989999999999997</v>
      </c>
      <c r="R3400" s="180">
        <f>VLOOKUP(D3400,Plan1!$B$2:$S$5570,18,)/1000</f>
        <v>5.6379999999999999</v>
      </c>
      <c r="S3400" s="180">
        <f>VLOOKUP(D3400,Plan1!$B$2:$S$5570,6,)/1000</f>
        <v>4.6340000000000003</v>
      </c>
    </row>
    <row r="3401" spans="1:19" x14ac:dyDescent="0.25">
      <c r="A3401" s="178">
        <v>15886</v>
      </c>
      <c r="B3401" s="178">
        <v>-174659</v>
      </c>
      <c r="C3401" s="178">
        <v>-41883</v>
      </c>
      <c r="D3401" s="178" t="s">
        <v>2421</v>
      </c>
      <c r="E3401" s="178" t="s">
        <v>167</v>
      </c>
      <c r="F3401" s="178" t="s">
        <v>1727</v>
      </c>
      <c r="G3401" s="180">
        <f>VLOOKUP(D3401,Plan1!$B$2:$S$5570,7,)/1000</f>
        <v>5.2969999999999997</v>
      </c>
      <c r="H3401" s="180">
        <f>VLOOKUP(D3401,Plan1!$B$2:$S$5570,8,)/1000</f>
        <v>5.827</v>
      </c>
      <c r="I3401" s="180">
        <f>VLOOKUP(D3401,Plan1!$B$2:$S$5570,9,)/1000</f>
        <v>5.19</v>
      </c>
      <c r="J3401" s="180">
        <f>VLOOKUP(D3401,Plan1!$B$2:$S$5570,10,)/1000</f>
        <v>4.9180000000000001</v>
      </c>
      <c r="K3401" s="180">
        <f>VLOOKUP(D3401,Plan1!$B$2:$S$5570,11,)/1000</f>
        <v>4.4249999999999998</v>
      </c>
      <c r="L3401" s="180">
        <f>VLOOKUP(D3401,Plan1!$B$2:$S$5570,12,)/1000</f>
        <v>4.2770000000000001</v>
      </c>
      <c r="M3401" s="180">
        <f>VLOOKUP(D3401,Plan1!$B$2:$S$5570,13,)/1000</f>
        <v>4.4509999999999996</v>
      </c>
      <c r="N3401" s="180">
        <f>VLOOKUP(D3401,Plan1!$B$2:$S$5570,14,)/1000</f>
        <v>5.0570000000000004</v>
      </c>
      <c r="O3401" s="180">
        <f>VLOOKUP(D3401,Plan1!$B$2:$S$5570,15,)/1000</f>
        <v>5.2880000000000003</v>
      </c>
      <c r="P3401" s="180">
        <f>VLOOKUP(D3401,Plan1!$B$2:$S$5570,16,)/1000</f>
        <v>5.1989999999999998</v>
      </c>
      <c r="Q3401" s="180">
        <f>VLOOKUP(D3401,Plan1!$B$2:$S$5570,17,)/1000</f>
        <v>4.5890000000000004</v>
      </c>
      <c r="R3401" s="180">
        <f>VLOOKUP(D3401,Plan1!$B$2:$S$5570,18,)/1000</f>
        <v>5.1609999999999996</v>
      </c>
      <c r="S3401" s="180">
        <f>VLOOKUP(D3401,Plan1!$B$2:$S$5570,6,)/1000</f>
        <v>4.9729999999999999</v>
      </c>
    </row>
    <row r="3402" spans="1:19" x14ac:dyDescent="0.25">
      <c r="A3402" s="178">
        <v>18600</v>
      </c>
      <c r="B3402" s="178">
        <v>-160533</v>
      </c>
      <c r="C3402" s="178">
        <v>-480319</v>
      </c>
      <c r="D3402" s="178" t="s">
        <v>1198</v>
      </c>
      <c r="E3402" s="178" t="s">
        <v>167</v>
      </c>
      <c r="F3402" s="178" t="s">
        <v>1058</v>
      </c>
      <c r="G3402" s="180">
        <f>VLOOKUP(D3402,Plan1!$B$2:$S$5570,7,)/1000</f>
        <v>5.0510000000000002</v>
      </c>
      <c r="H3402" s="180">
        <f>VLOOKUP(D3402,Plan1!$B$2:$S$5570,8,)/1000</f>
        <v>5.4560000000000004</v>
      </c>
      <c r="I3402" s="180">
        <f>VLOOKUP(D3402,Plan1!$B$2:$S$5570,9,)/1000</f>
        <v>5.1950000000000003</v>
      </c>
      <c r="J3402" s="180">
        <f>VLOOKUP(D3402,Plan1!$B$2:$S$5570,10,)/1000</f>
        <v>5.5330000000000004</v>
      </c>
      <c r="K3402" s="180">
        <f>VLOOKUP(D3402,Plan1!$B$2:$S$5570,11,)/1000</f>
        <v>5.5659999999999998</v>
      </c>
      <c r="L3402" s="180">
        <f>VLOOKUP(D3402,Plan1!$B$2:$S$5570,12,)/1000</f>
        <v>5.6319999999999997</v>
      </c>
      <c r="M3402" s="180">
        <f>VLOOKUP(D3402,Plan1!$B$2:$S$5570,13,)/1000</f>
        <v>5.8090000000000002</v>
      </c>
      <c r="N3402" s="180">
        <f>VLOOKUP(D3402,Plan1!$B$2:$S$5570,14,)/1000</f>
        <v>6.5</v>
      </c>
      <c r="O3402" s="180">
        <f>VLOOKUP(D3402,Plan1!$B$2:$S$5570,15,)/1000</f>
        <v>5.8419999999999996</v>
      </c>
      <c r="P3402" s="180">
        <f>VLOOKUP(D3402,Plan1!$B$2:$S$5570,16,)/1000</f>
        <v>5.4</v>
      </c>
      <c r="Q3402" s="180">
        <f>VLOOKUP(D3402,Plan1!$B$2:$S$5570,17,)/1000</f>
        <v>4.8029999999999999</v>
      </c>
      <c r="R3402" s="180">
        <f>VLOOKUP(D3402,Plan1!$B$2:$S$5570,18,)/1000</f>
        <v>4.9329999999999998</v>
      </c>
      <c r="S3402" s="180">
        <f>VLOOKUP(D3402,Plan1!$B$2:$S$5570,6,)/1000</f>
        <v>5.4770000000000003</v>
      </c>
    </row>
    <row r="3403" spans="1:19" x14ac:dyDescent="0.25">
      <c r="A3403" s="178">
        <v>1450</v>
      </c>
      <c r="B3403" s="178">
        <v>-29688</v>
      </c>
      <c r="C3403" s="178">
        <v>-511333</v>
      </c>
      <c r="D3403" s="178" t="s">
        <v>3995</v>
      </c>
      <c r="E3403" s="178" t="s">
        <v>167</v>
      </c>
      <c r="F3403" s="178" t="s">
        <v>3898</v>
      </c>
      <c r="G3403" s="180">
        <f>VLOOKUP(D3403,Plan1!$B$2:$S$5570,7,)/1000</f>
        <v>5.4850000000000003</v>
      </c>
      <c r="H3403" s="180">
        <f>VLOOKUP(D3403,Plan1!$B$2:$S$5570,8,)/1000</f>
        <v>5.508</v>
      </c>
      <c r="I3403" s="180">
        <f>VLOOKUP(D3403,Plan1!$B$2:$S$5570,9,)/1000</f>
        <v>5.157</v>
      </c>
      <c r="J3403" s="180">
        <f>VLOOKUP(D3403,Plan1!$B$2:$S$5570,10,)/1000</f>
        <v>4.633</v>
      </c>
      <c r="K3403" s="180">
        <f>VLOOKUP(D3403,Plan1!$B$2:$S$5570,11,)/1000</f>
        <v>3.806</v>
      </c>
      <c r="L3403" s="180">
        <f>VLOOKUP(D3403,Plan1!$B$2:$S$5570,12,)/1000</f>
        <v>3.28</v>
      </c>
      <c r="M3403" s="180">
        <f>VLOOKUP(D3403,Plan1!$B$2:$S$5570,13,)/1000</f>
        <v>3.5089999999999999</v>
      </c>
      <c r="N3403" s="180">
        <f>VLOOKUP(D3403,Plan1!$B$2:$S$5570,14,)/1000</f>
        <v>4.08</v>
      </c>
      <c r="O3403" s="180">
        <f>VLOOKUP(D3403,Plan1!$B$2:$S$5570,15,)/1000</f>
        <v>3.9569999999999999</v>
      </c>
      <c r="P3403" s="180">
        <f>VLOOKUP(D3403,Plan1!$B$2:$S$5570,16,)/1000</f>
        <v>4.5789999999999997</v>
      </c>
      <c r="Q3403" s="180">
        <f>VLOOKUP(D3403,Plan1!$B$2:$S$5570,17,)/1000</f>
        <v>5.4820000000000002</v>
      </c>
      <c r="R3403" s="180">
        <f>VLOOKUP(D3403,Plan1!$B$2:$S$5570,18,)/1000</f>
        <v>5.6219999999999999</v>
      </c>
      <c r="S3403" s="180">
        <f>VLOOKUP(D3403,Plan1!$B$2:$S$5570,6,)/1000</f>
        <v>4.5919999999999996</v>
      </c>
    </row>
    <row r="3404" spans="1:19" x14ac:dyDescent="0.25">
      <c r="A3404" s="178">
        <v>25953</v>
      </c>
      <c r="B3404" s="178">
        <v>-128088</v>
      </c>
      <c r="C3404" s="178">
        <v>-421685</v>
      </c>
      <c r="D3404" s="178" t="s">
        <v>575</v>
      </c>
      <c r="E3404" s="178" t="s">
        <v>167</v>
      </c>
      <c r="F3404" s="178" t="s">
        <v>375</v>
      </c>
      <c r="G3404" s="180">
        <f>VLOOKUP(D3404,Plan1!$B$2:$S$5570,7,)/1000</f>
        <v>5.867</v>
      </c>
      <c r="H3404" s="180">
        <f>VLOOKUP(D3404,Plan1!$B$2:$S$5570,8,)/1000</f>
        <v>6.0510000000000002</v>
      </c>
      <c r="I3404" s="180">
        <f>VLOOKUP(D3404,Plan1!$B$2:$S$5570,9,)/1000</f>
        <v>5.9169999999999998</v>
      </c>
      <c r="J3404" s="180">
        <f>VLOOKUP(D3404,Plan1!$B$2:$S$5570,10,)/1000</f>
        <v>5.5949999999999998</v>
      </c>
      <c r="K3404" s="180">
        <f>VLOOKUP(D3404,Plan1!$B$2:$S$5570,11,)/1000</f>
        <v>5.3129999999999997</v>
      </c>
      <c r="L3404" s="180">
        <f>VLOOKUP(D3404,Plan1!$B$2:$S$5570,12,)/1000</f>
        <v>5.2709999999999999</v>
      </c>
      <c r="M3404" s="180">
        <f>VLOOKUP(D3404,Plan1!$B$2:$S$5570,13,)/1000</f>
        <v>5.4880000000000004</v>
      </c>
      <c r="N3404" s="180">
        <f>VLOOKUP(D3404,Plan1!$B$2:$S$5570,14,)/1000</f>
        <v>6.1260000000000003</v>
      </c>
      <c r="O3404" s="180">
        <f>VLOOKUP(D3404,Plan1!$B$2:$S$5570,15,)/1000</f>
        <v>6.4530000000000003</v>
      </c>
      <c r="P3404" s="180">
        <f>VLOOKUP(D3404,Plan1!$B$2:$S$5570,16,)/1000</f>
        <v>6.2149999999999999</v>
      </c>
      <c r="Q3404" s="180">
        <f>VLOOKUP(D3404,Plan1!$B$2:$S$5570,17,)/1000</f>
        <v>5.5609999999999999</v>
      </c>
      <c r="R3404" s="180">
        <f>VLOOKUP(D3404,Plan1!$B$2:$S$5570,18,)/1000</f>
        <v>5.9340000000000002</v>
      </c>
      <c r="S3404" s="180">
        <f>VLOOKUP(D3404,Plan1!$B$2:$S$5570,6,)/1000</f>
        <v>5.8159999999999998</v>
      </c>
    </row>
    <row r="3405" spans="1:19" x14ac:dyDescent="0.25">
      <c r="A3405" s="178">
        <v>3582</v>
      </c>
      <c r="B3405" s="178">
        <v>-264447</v>
      </c>
      <c r="C3405" s="178">
        <v>-528286</v>
      </c>
      <c r="D3405" s="178" t="s">
        <v>575</v>
      </c>
      <c r="E3405" s="178" t="s">
        <v>167</v>
      </c>
      <c r="F3405" s="178" t="s">
        <v>4434</v>
      </c>
      <c r="G3405" s="180">
        <f>VLOOKUP(D3405,Plan1!$B$2:$S$5570,7,)/1000</f>
        <v>5.867</v>
      </c>
      <c r="H3405" s="180">
        <f>VLOOKUP(D3405,Plan1!$B$2:$S$5570,8,)/1000</f>
        <v>6.0510000000000002</v>
      </c>
      <c r="I3405" s="180">
        <f>VLOOKUP(D3405,Plan1!$B$2:$S$5570,9,)/1000</f>
        <v>5.9169999999999998</v>
      </c>
      <c r="J3405" s="180">
        <f>VLOOKUP(D3405,Plan1!$B$2:$S$5570,10,)/1000</f>
        <v>5.5949999999999998</v>
      </c>
      <c r="K3405" s="180">
        <f>VLOOKUP(D3405,Plan1!$B$2:$S$5570,11,)/1000</f>
        <v>5.3129999999999997</v>
      </c>
      <c r="L3405" s="180">
        <f>VLOOKUP(D3405,Plan1!$B$2:$S$5570,12,)/1000</f>
        <v>5.2709999999999999</v>
      </c>
      <c r="M3405" s="180">
        <f>VLOOKUP(D3405,Plan1!$B$2:$S$5570,13,)/1000</f>
        <v>5.4880000000000004</v>
      </c>
      <c r="N3405" s="180">
        <f>VLOOKUP(D3405,Plan1!$B$2:$S$5570,14,)/1000</f>
        <v>6.1260000000000003</v>
      </c>
      <c r="O3405" s="180">
        <f>VLOOKUP(D3405,Plan1!$B$2:$S$5570,15,)/1000</f>
        <v>6.4530000000000003</v>
      </c>
      <c r="P3405" s="180">
        <f>VLOOKUP(D3405,Plan1!$B$2:$S$5570,16,)/1000</f>
        <v>6.2149999999999999</v>
      </c>
      <c r="Q3405" s="180">
        <f>VLOOKUP(D3405,Plan1!$B$2:$S$5570,17,)/1000</f>
        <v>5.5609999999999999</v>
      </c>
      <c r="R3405" s="180">
        <f>VLOOKUP(D3405,Plan1!$B$2:$S$5570,18,)/1000</f>
        <v>5.9340000000000002</v>
      </c>
      <c r="S3405" s="180">
        <f>VLOOKUP(D3405,Plan1!$B$2:$S$5570,6,)/1000</f>
        <v>5.8159999999999998</v>
      </c>
    </row>
    <row r="3406" spans="1:19" x14ac:dyDescent="0.25">
      <c r="A3406" s="178">
        <v>8606</v>
      </c>
      <c r="B3406" s="178">
        <v>-214656</v>
      </c>
      <c r="C3406" s="178">
        <v>-492238</v>
      </c>
      <c r="D3406" s="178" t="s">
        <v>575</v>
      </c>
      <c r="E3406" s="178" t="s">
        <v>167</v>
      </c>
      <c r="F3406" s="178" t="s">
        <v>4704</v>
      </c>
      <c r="G3406" s="180">
        <f>VLOOKUP(D3406,Plan1!$B$2:$S$5570,7,)/1000</f>
        <v>5.867</v>
      </c>
      <c r="H3406" s="180">
        <f>VLOOKUP(D3406,Plan1!$B$2:$S$5570,8,)/1000</f>
        <v>6.0510000000000002</v>
      </c>
      <c r="I3406" s="180">
        <f>VLOOKUP(D3406,Plan1!$B$2:$S$5570,9,)/1000</f>
        <v>5.9169999999999998</v>
      </c>
      <c r="J3406" s="180">
        <f>VLOOKUP(D3406,Plan1!$B$2:$S$5570,10,)/1000</f>
        <v>5.5949999999999998</v>
      </c>
      <c r="K3406" s="180">
        <f>VLOOKUP(D3406,Plan1!$B$2:$S$5570,11,)/1000</f>
        <v>5.3129999999999997</v>
      </c>
      <c r="L3406" s="180">
        <f>VLOOKUP(D3406,Plan1!$B$2:$S$5570,12,)/1000</f>
        <v>5.2709999999999999</v>
      </c>
      <c r="M3406" s="180">
        <f>VLOOKUP(D3406,Plan1!$B$2:$S$5570,13,)/1000</f>
        <v>5.4880000000000004</v>
      </c>
      <c r="N3406" s="180">
        <f>VLOOKUP(D3406,Plan1!$B$2:$S$5570,14,)/1000</f>
        <v>6.1260000000000003</v>
      </c>
      <c r="O3406" s="180">
        <f>VLOOKUP(D3406,Plan1!$B$2:$S$5570,15,)/1000</f>
        <v>6.4530000000000003</v>
      </c>
      <c r="P3406" s="180">
        <f>VLOOKUP(D3406,Plan1!$B$2:$S$5570,16,)/1000</f>
        <v>6.2149999999999999</v>
      </c>
      <c r="Q3406" s="180">
        <f>VLOOKUP(D3406,Plan1!$B$2:$S$5570,17,)/1000</f>
        <v>5.5609999999999999</v>
      </c>
      <c r="R3406" s="180">
        <f>VLOOKUP(D3406,Plan1!$B$2:$S$5570,18,)/1000</f>
        <v>5.9340000000000002</v>
      </c>
      <c r="S3406" s="180">
        <f>VLOOKUP(D3406,Plan1!$B$2:$S$5570,6,)/1000</f>
        <v>5.8159999999999998</v>
      </c>
    </row>
    <row r="3407" spans="1:19" x14ac:dyDescent="0.25">
      <c r="A3407" s="178">
        <v>29598</v>
      </c>
      <c r="B3407" s="178">
        <v>-113902</v>
      </c>
      <c r="C3407" s="178">
        <v>-573177</v>
      </c>
      <c r="D3407" s="178" t="s">
        <v>1616</v>
      </c>
      <c r="E3407" s="178" t="s">
        <v>167</v>
      </c>
      <c r="F3407" s="178" t="s">
        <v>1511</v>
      </c>
      <c r="G3407" s="180">
        <f>VLOOKUP(D3407,Plan1!$B$2:$S$5570,7,)/1000</f>
        <v>4.6130000000000004</v>
      </c>
      <c r="H3407" s="180">
        <f>VLOOKUP(D3407,Plan1!$B$2:$S$5570,8,)/1000</f>
        <v>4.6369999999999996</v>
      </c>
      <c r="I3407" s="180">
        <f>VLOOKUP(D3407,Plan1!$B$2:$S$5570,9,)/1000</f>
        <v>4.7249999999999996</v>
      </c>
      <c r="J3407" s="180">
        <f>VLOOKUP(D3407,Plan1!$B$2:$S$5570,10,)/1000</f>
        <v>4.8499999999999996</v>
      </c>
      <c r="K3407" s="180">
        <f>VLOOKUP(D3407,Plan1!$B$2:$S$5570,11,)/1000</f>
        <v>4.944</v>
      </c>
      <c r="L3407" s="180">
        <f>VLOOKUP(D3407,Plan1!$B$2:$S$5570,12,)/1000</f>
        <v>5.1449999999999996</v>
      </c>
      <c r="M3407" s="180">
        <f>VLOOKUP(D3407,Plan1!$B$2:$S$5570,13,)/1000</f>
        <v>5.3920000000000003</v>
      </c>
      <c r="N3407" s="180">
        <f>VLOOKUP(D3407,Plan1!$B$2:$S$5570,14,)/1000</f>
        <v>5.5549999999999997</v>
      </c>
      <c r="O3407" s="180">
        <f>VLOOKUP(D3407,Plan1!$B$2:$S$5570,15,)/1000</f>
        <v>5.1479999999999997</v>
      </c>
      <c r="P3407" s="180">
        <f>VLOOKUP(D3407,Plan1!$B$2:$S$5570,16,)/1000</f>
        <v>5.0839999999999996</v>
      </c>
      <c r="Q3407" s="180">
        <f>VLOOKUP(D3407,Plan1!$B$2:$S$5570,17,)/1000</f>
        <v>4.7270000000000003</v>
      </c>
      <c r="R3407" s="180">
        <f>VLOOKUP(D3407,Plan1!$B$2:$S$5570,18,)/1000</f>
        <v>4.6749999999999998</v>
      </c>
      <c r="S3407" s="180">
        <f>VLOOKUP(D3407,Plan1!$B$2:$S$5570,6,)/1000</f>
        <v>4.9580000000000002</v>
      </c>
    </row>
    <row r="3408" spans="1:19" x14ac:dyDescent="0.25">
      <c r="A3408" s="178">
        <v>28711</v>
      </c>
      <c r="B3408" s="178">
        <v>-117091</v>
      </c>
      <c r="C3408" s="178">
        <v>-619993</v>
      </c>
      <c r="D3408" s="178" t="s">
        <v>4391</v>
      </c>
      <c r="E3408" s="178" t="s">
        <v>167</v>
      </c>
      <c r="F3408" s="178" t="s">
        <v>4373</v>
      </c>
      <c r="G3408" s="180">
        <f>VLOOKUP(D3408,Plan1!$B$2:$S$5570,7,)/1000</f>
        <v>4.2270000000000003</v>
      </c>
      <c r="H3408" s="180">
        <f>VLOOKUP(D3408,Plan1!$B$2:$S$5570,8,)/1000</f>
        <v>4.266</v>
      </c>
      <c r="I3408" s="180">
        <f>VLOOKUP(D3408,Plan1!$B$2:$S$5570,9,)/1000</f>
        <v>4.5739999999999998</v>
      </c>
      <c r="J3408" s="180">
        <f>VLOOKUP(D3408,Plan1!$B$2:$S$5570,10,)/1000</f>
        <v>4.7939999999999996</v>
      </c>
      <c r="K3408" s="180">
        <f>VLOOKUP(D3408,Plan1!$B$2:$S$5570,11,)/1000</f>
        <v>4.4850000000000003</v>
      </c>
      <c r="L3408" s="180">
        <f>VLOOKUP(D3408,Plan1!$B$2:$S$5570,12,)/1000</f>
        <v>4.9039999999999999</v>
      </c>
      <c r="M3408" s="180">
        <f>VLOOKUP(D3408,Plan1!$B$2:$S$5570,13,)/1000</f>
        <v>4.9400000000000004</v>
      </c>
      <c r="N3408" s="180">
        <f>VLOOKUP(D3408,Plan1!$B$2:$S$5570,14,)/1000</f>
        <v>5.3239999999999998</v>
      </c>
      <c r="O3408" s="180">
        <f>VLOOKUP(D3408,Plan1!$B$2:$S$5570,15,)/1000</f>
        <v>5.0650000000000004</v>
      </c>
      <c r="P3408" s="180">
        <f>VLOOKUP(D3408,Plan1!$B$2:$S$5570,16,)/1000</f>
        <v>5.008</v>
      </c>
      <c r="Q3408" s="180">
        <f>VLOOKUP(D3408,Plan1!$B$2:$S$5570,17,)/1000</f>
        <v>4.734</v>
      </c>
      <c r="R3408" s="180">
        <f>VLOOKUP(D3408,Plan1!$B$2:$S$5570,18,)/1000</f>
        <v>4.3970000000000002</v>
      </c>
      <c r="S3408" s="180">
        <f>VLOOKUP(D3408,Plan1!$B$2:$S$5570,6,)/1000</f>
        <v>4.726</v>
      </c>
    </row>
    <row r="3409" spans="1:19" x14ac:dyDescent="0.25">
      <c r="A3409" s="178">
        <v>6636</v>
      </c>
      <c r="B3409" s="178">
        <v>-226557</v>
      </c>
      <c r="C3409" s="178">
        <v>-538577</v>
      </c>
      <c r="D3409" s="178" t="s">
        <v>1663</v>
      </c>
      <c r="E3409" s="178" t="s">
        <v>167</v>
      </c>
      <c r="F3409" s="178" t="s">
        <v>1651</v>
      </c>
      <c r="G3409" s="180">
        <f>VLOOKUP(D3409,Plan1!$B$2:$S$5570,7,)/1000</f>
        <v>5.2809999999999997</v>
      </c>
      <c r="H3409" s="180">
        <f>VLOOKUP(D3409,Plan1!$B$2:$S$5570,8,)/1000</f>
        <v>5.5720000000000001</v>
      </c>
      <c r="I3409" s="180">
        <f>VLOOKUP(D3409,Plan1!$B$2:$S$5570,9,)/1000</f>
        <v>5.5910000000000002</v>
      </c>
      <c r="J3409" s="180">
        <f>VLOOKUP(D3409,Plan1!$B$2:$S$5570,10,)/1000</f>
        <v>5.2510000000000003</v>
      </c>
      <c r="K3409" s="180">
        <f>VLOOKUP(D3409,Plan1!$B$2:$S$5570,11,)/1000</f>
        <v>4.5750000000000002</v>
      </c>
      <c r="L3409" s="180">
        <f>VLOOKUP(D3409,Plan1!$B$2:$S$5570,12,)/1000</f>
        <v>4.306</v>
      </c>
      <c r="M3409" s="180">
        <f>VLOOKUP(D3409,Plan1!$B$2:$S$5570,13,)/1000</f>
        <v>4.4669999999999996</v>
      </c>
      <c r="N3409" s="180">
        <f>VLOOKUP(D3409,Plan1!$B$2:$S$5570,14,)/1000</f>
        <v>5.3280000000000003</v>
      </c>
      <c r="O3409" s="180">
        <f>VLOOKUP(D3409,Plan1!$B$2:$S$5570,15,)/1000</f>
        <v>5.0839999999999996</v>
      </c>
      <c r="P3409" s="180">
        <f>VLOOKUP(D3409,Plan1!$B$2:$S$5570,16,)/1000</f>
        <v>5.2930000000000001</v>
      </c>
      <c r="Q3409" s="180">
        <f>VLOOKUP(D3409,Plan1!$B$2:$S$5570,17,)/1000</f>
        <v>5.51</v>
      </c>
      <c r="R3409" s="180">
        <f>VLOOKUP(D3409,Plan1!$B$2:$S$5570,18,)/1000</f>
        <v>5.6420000000000003</v>
      </c>
      <c r="S3409" s="180">
        <f>VLOOKUP(D3409,Plan1!$B$2:$S$5570,6,)/1000</f>
        <v>5.1589999999999998</v>
      </c>
    </row>
    <row r="3410" spans="1:19" x14ac:dyDescent="0.25">
      <c r="A3410" s="178">
        <v>5363</v>
      </c>
      <c r="B3410" s="178">
        <v>-237635</v>
      </c>
      <c r="C3410" s="178">
        <v>-515083</v>
      </c>
      <c r="D3410" s="178" t="s">
        <v>3148</v>
      </c>
      <c r="E3410" s="178" t="s">
        <v>167</v>
      </c>
      <c r="F3410" s="178" t="s">
        <v>2912</v>
      </c>
      <c r="G3410" s="180">
        <f>VLOOKUP(D3410,Plan1!$B$2:$S$5570,7,)/1000</f>
        <v>5.2140000000000004</v>
      </c>
      <c r="H3410" s="180">
        <f>VLOOKUP(D3410,Plan1!$B$2:$S$5570,8,)/1000</f>
        <v>5.468</v>
      </c>
      <c r="I3410" s="180">
        <f>VLOOKUP(D3410,Plan1!$B$2:$S$5570,9,)/1000</f>
        <v>5.5149999999999997</v>
      </c>
      <c r="J3410" s="180">
        <f>VLOOKUP(D3410,Plan1!$B$2:$S$5570,10,)/1000</f>
        <v>5.3070000000000004</v>
      </c>
      <c r="K3410" s="180">
        <f>VLOOKUP(D3410,Plan1!$B$2:$S$5570,11,)/1000</f>
        <v>4.4870000000000001</v>
      </c>
      <c r="L3410" s="180">
        <f>VLOOKUP(D3410,Plan1!$B$2:$S$5570,12,)/1000</f>
        <v>4.2809999999999997</v>
      </c>
      <c r="M3410" s="180">
        <f>VLOOKUP(D3410,Plan1!$B$2:$S$5570,13,)/1000</f>
        <v>4.4649999999999999</v>
      </c>
      <c r="N3410" s="180">
        <f>VLOOKUP(D3410,Plan1!$B$2:$S$5570,14,)/1000</f>
        <v>5.4059999999999997</v>
      </c>
      <c r="O3410" s="180">
        <f>VLOOKUP(D3410,Plan1!$B$2:$S$5570,15,)/1000</f>
        <v>4.9930000000000003</v>
      </c>
      <c r="P3410" s="180">
        <f>VLOOKUP(D3410,Plan1!$B$2:$S$5570,16,)/1000</f>
        <v>5.1479999999999997</v>
      </c>
      <c r="Q3410" s="180">
        <f>VLOOKUP(D3410,Plan1!$B$2:$S$5570,17,)/1000</f>
        <v>5.4379999999999997</v>
      </c>
      <c r="R3410" s="180">
        <f>VLOOKUP(D3410,Plan1!$B$2:$S$5570,18,)/1000</f>
        <v>5.4450000000000003</v>
      </c>
      <c r="S3410" s="180">
        <f>VLOOKUP(D3410,Plan1!$B$2:$S$5570,6,)/1000</f>
        <v>5.0970000000000004</v>
      </c>
    </row>
    <row r="3411" spans="1:19" x14ac:dyDescent="0.25">
      <c r="A3411" s="178">
        <v>28587</v>
      </c>
      <c r="B3411" s="178">
        <v>-118205</v>
      </c>
      <c r="C3411" s="178">
        <v>-46625</v>
      </c>
      <c r="D3411" s="178" t="s">
        <v>5392</v>
      </c>
      <c r="E3411" s="178" t="s">
        <v>167</v>
      </c>
      <c r="F3411" s="178" t="s">
        <v>5370</v>
      </c>
      <c r="G3411" s="180">
        <f>VLOOKUP(D3411,Plan1!$B$2:$S$5570,7,)/1000</f>
        <v>5.2249999999999996</v>
      </c>
      <c r="H3411" s="180">
        <f>VLOOKUP(D3411,Plan1!$B$2:$S$5570,8,)/1000</f>
        <v>5.2370000000000001</v>
      </c>
      <c r="I3411" s="180">
        <f>VLOOKUP(D3411,Plan1!$B$2:$S$5570,9,)/1000</f>
        <v>5.1349999999999998</v>
      </c>
      <c r="J3411" s="180">
        <f>VLOOKUP(D3411,Plan1!$B$2:$S$5570,10,)/1000</f>
        <v>5.4370000000000003</v>
      </c>
      <c r="K3411" s="180">
        <f>VLOOKUP(D3411,Plan1!$B$2:$S$5570,11,)/1000</f>
        <v>5.7510000000000003</v>
      </c>
      <c r="L3411" s="180">
        <f>VLOOKUP(D3411,Plan1!$B$2:$S$5570,12,)/1000</f>
        <v>5.8230000000000004</v>
      </c>
      <c r="M3411" s="180">
        <f>VLOOKUP(D3411,Plan1!$B$2:$S$5570,13,)/1000</f>
        <v>6.0140000000000002</v>
      </c>
      <c r="N3411" s="180">
        <f>VLOOKUP(D3411,Plan1!$B$2:$S$5570,14,)/1000</f>
        <v>6.5739999999999998</v>
      </c>
      <c r="O3411" s="180">
        <f>VLOOKUP(D3411,Plan1!$B$2:$S$5570,15,)/1000</f>
        <v>6.3410000000000002</v>
      </c>
      <c r="P3411" s="180">
        <f>VLOOKUP(D3411,Plan1!$B$2:$S$5570,16,)/1000</f>
        <v>5.57</v>
      </c>
      <c r="Q3411" s="180">
        <f>VLOOKUP(D3411,Plan1!$B$2:$S$5570,17,)/1000</f>
        <v>5.0510000000000002</v>
      </c>
      <c r="R3411" s="180">
        <f>VLOOKUP(D3411,Plan1!$B$2:$S$5570,18,)/1000</f>
        <v>5.069</v>
      </c>
      <c r="S3411" s="180">
        <f>VLOOKUP(D3411,Plan1!$B$2:$S$5570,6,)/1000</f>
        <v>5.6020000000000003</v>
      </c>
    </row>
    <row r="3412" spans="1:19" x14ac:dyDescent="0.25">
      <c r="A3412" s="178">
        <v>38296</v>
      </c>
      <c r="B3412" s="178">
        <v>-89423</v>
      </c>
      <c r="C3412" s="178">
        <v>-356643</v>
      </c>
      <c r="D3412" s="178" t="s">
        <v>290</v>
      </c>
      <c r="E3412" s="178" t="s">
        <v>167</v>
      </c>
      <c r="F3412" s="178" t="s">
        <v>192</v>
      </c>
      <c r="G3412" s="180">
        <f>VLOOKUP(D3412,Plan1!$B$2:$S$5570,7,)/1000</f>
        <v>5.359</v>
      </c>
      <c r="H3412" s="180">
        <f>VLOOKUP(D3412,Plan1!$B$2:$S$5570,8,)/1000</f>
        <v>5.4640000000000004</v>
      </c>
      <c r="I3412" s="180">
        <f>VLOOKUP(D3412,Plan1!$B$2:$S$5570,9,)/1000</f>
        <v>5.641</v>
      </c>
      <c r="J3412" s="180">
        <f>VLOOKUP(D3412,Plan1!$B$2:$S$5570,10,)/1000</f>
        <v>5.1589999999999998</v>
      </c>
      <c r="K3412" s="180">
        <f>VLOOKUP(D3412,Plan1!$B$2:$S$5570,11,)/1000</f>
        <v>4.4580000000000002</v>
      </c>
      <c r="L3412" s="180">
        <f>VLOOKUP(D3412,Plan1!$B$2:$S$5570,12,)/1000</f>
        <v>4.173</v>
      </c>
      <c r="M3412" s="180">
        <f>VLOOKUP(D3412,Plan1!$B$2:$S$5570,13,)/1000</f>
        <v>4.173</v>
      </c>
      <c r="N3412" s="180">
        <f>VLOOKUP(D3412,Plan1!$B$2:$S$5570,14,)/1000</f>
        <v>4.7329999999999997</v>
      </c>
      <c r="O3412" s="180">
        <f>VLOOKUP(D3412,Plan1!$B$2:$S$5570,15,)/1000</f>
        <v>5.32</v>
      </c>
      <c r="P3412" s="180">
        <f>VLOOKUP(D3412,Plan1!$B$2:$S$5570,16,)/1000</f>
        <v>5.3929999999999998</v>
      </c>
      <c r="Q3412" s="180">
        <f>VLOOKUP(D3412,Plan1!$B$2:$S$5570,17,)/1000</f>
        <v>5.6470000000000002</v>
      </c>
      <c r="R3412" s="180">
        <f>VLOOKUP(D3412,Plan1!$B$2:$S$5570,18,)/1000</f>
        <v>5.4829999999999997</v>
      </c>
      <c r="S3412" s="180">
        <f>VLOOKUP(D3412,Plan1!$B$2:$S$5570,6,)/1000</f>
        <v>5.0839999999999996</v>
      </c>
    </row>
    <row r="3413" spans="1:19" x14ac:dyDescent="0.25">
      <c r="A3413" s="178">
        <v>2897</v>
      </c>
      <c r="B3413" s="178">
        <v>-275769</v>
      </c>
      <c r="C3413" s="178">
        <v>-545041</v>
      </c>
      <c r="D3413" s="178" t="s">
        <v>4315</v>
      </c>
      <c r="E3413" s="178" t="s">
        <v>167</v>
      </c>
      <c r="F3413" s="178" t="s">
        <v>3898</v>
      </c>
      <c r="G3413" s="180">
        <f>VLOOKUP(D3413,Plan1!$B$2:$S$5570,7,)/1000</f>
        <v>5.7249999999999996</v>
      </c>
      <c r="H3413" s="180">
        <f>VLOOKUP(D3413,Plan1!$B$2:$S$5570,8,)/1000</f>
        <v>5.7149999999999999</v>
      </c>
      <c r="I3413" s="180">
        <f>VLOOKUP(D3413,Plan1!$B$2:$S$5570,9,)/1000</f>
        <v>5.516</v>
      </c>
      <c r="J3413" s="180">
        <f>VLOOKUP(D3413,Plan1!$B$2:$S$5570,10,)/1000</f>
        <v>4.8579999999999997</v>
      </c>
      <c r="K3413" s="180">
        <f>VLOOKUP(D3413,Plan1!$B$2:$S$5570,11,)/1000</f>
        <v>4.0380000000000003</v>
      </c>
      <c r="L3413" s="180">
        <f>VLOOKUP(D3413,Plan1!$B$2:$S$5570,12,)/1000</f>
        <v>3.4359999999999999</v>
      </c>
      <c r="M3413" s="180">
        <f>VLOOKUP(D3413,Plan1!$B$2:$S$5570,13,)/1000</f>
        <v>3.794</v>
      </c>
      <c r="N3413" s="180">
        <f>VLOOKUP(D3413,Plan1!$B$2:$S$5570,14,)/1000</f>
        <v>4.5439999999999996</v>
      </c>
      <c r="O3413" s="180">
        <f>VLOOKUP(D3413,Plan1!$B$2:$S$5570,15,)/1000</f>
        <v>4.4260000000000002</v>
      </c>
      <c r="P3413" s="180">
        <f>VLOOKUP(D3413,Plan1!$B$2:$S$5570,16,)/1000</f>
        <v>5.0979999999999999</v>
      </c>
      <c r="Q3413" s="180">
        <f>VLOOKUP(D3413,Plan1!$B$2:$S$5570,17,)/1000</f>
        <v>5.5940000000000003</v>
      </c>
      <c r="R3413" s="180">
        <f>VLOOKUP(D3413,Plan1!$B$2:$S$5570,18,)/1000</f>
        <v>5.726</v>
      </c>
      <c r="S3413" s="180">
        <f>VLOOKUP(D3413,Plan1!$B$2:$S$5570,6,)/1000</f>
        <v>4.8719999999999999</v>
      </c>
    </row>
    <row r="3414" spans="1:19" x14ac:dyDescent="0.25">
      <c r="A3414" s="178">
        <v>34017</v>
      </c>
      <c r="B3414" s="178">
        <v>-99746</v>
      </c>
      <c r="C3414" s="178">
        <v>-551791</v>
      </c>
      <c r="D3414" s="178" t="s">
        <v>1640</v>
      </c>
      <c r="E3414" s="178" t="s">
        <v>167</v>
      </c>
      <c r="F3414" s="178" t="s">
        <v>1511</v>
      </c>
      <c r="G3414" s="180">
        <f>VLOOKUP(D3414,Plan1!$B$2:$S$5570,7,)/1000</f>
        <v>4.57</v>
      </c>
      <c r="H3414" s="180">
        <f>VLOOKUP(D3414,Plan1!$B$2:$S$5570,8,)/1000</f>
        <v>4.6360000000000001</v>
      </c>
      <c r="I3414" s="180">
        <f>VLOOKUP(D3414,Plan1!$B$2:$S$5570,9,)/1000</f>
        <v>4.758</v>
      </c>
      <c r="J3414" s="180">
        <f>VLOOKUP(D3414,Plan1!$B$2:$S$5570,10,)/1000</f>
        <v>4.8250000000000002</v>
      </c>
      <c r="K3414" s="180">
        <f>VLOOKUP(D3414,Plan1!$B$2:$S$5570,11,)/1000</f>
        <v>5.05</v>
      </c>
      <c r="L3414" s="180">
        <f>VLOOKUP(D3414,Plan1!$B$2:$S$5570,12,)/1000</f>
        <v>5.0629999999999997</v>
      </c>
      <c r="M3414" s="180">
        <f>VLOOKUP(D3414,Plan1!$B$2:$S$5570,13,)/1000</f>
        <v>5.2969999999999997</v>
      </c>
      <c r="N3414" s="180">
        <f>VLOOKUP(D3414,Plan1!$B$2:$S$5570,14,)/1000</f>
        <v>5.7539999999999996</v>
      </c>
      <c r="O3414" s="180">
        <f>VLOOKUP(D3414,Plan1!$B$2:$S$5570,15,)/1000</f>
        <v>5.149</v>
      </c>
      <c r="P3414" s="180">
        <f>VLOOKUP(D3414,Plan1!$B$2:$S$5570,16,)/1000</f>
        <v>5.0430000000000001</v>
      </c>
      <c r="Q3414" s="180">
        <f>VLOOKUP(D3414,Plan1!$B$2:$S$5570,17,)/1000</f>
        <v>4.7320000000000002</v>
      </c>
      <c r="R3414" s="180">
        <f>VLOOKUP(D3414,Plan1!$B$2:$S$5570,18,)/1000</f>
        <v>4.6369999999999996</v>
      </c>
      <c r="S3414" s="180">
        <f>VLOOKUP(D3414,Plan1!$B$2:$S$5570,6,)/1000</f>
        <v>4.9589999999999996</v>
      </c>
    </row>
    <row r="3415" spans="1:19" x14ac:dyDescent="0.25">
      <c r="A3415" s="178">
        <v>51389</v>
      </c>
      <c r="B3415" s="178">
        <v>-55259</v>
      </c>
      <c r="C3415" s="178">
        <v>-407716</v>
      </c>
      <c r="D3415" s="178" t="s">
        <v>850</v>
      </c>
      <c r="E3415" s="178" t="s">
        <v>167</v>
      </c>
      <c r="F3415" s="178" t="s">
        <v>792</v>
      </c>
      <c r="G3415" s="180">
        <f>VLOOKUP(D3415,Plan1!$B$2:$S$5570,7,)/1000</f>
        <v>4.9039999999999999</v>
      </c>
      <c r="H3415" s="180">
        <f>VLOOKUP(D3415,Plan1!$B$2:$S$5570,8,)/1000</f>
        <v>5.1319999999999997</v>
      </c>
      <c r="I3415" s="180">
        <f>VLOOKUP(D3415,Plan1!$B$2:$S$5570,9,)/1000</f>
        <v>5.3639999999999999</v>
      </c>
      <c r="J3415" s="180">
        <f>VLOOKUP(D3415,Plan1!$B$2:$S$5570,10,)/1000</f>
        <v>5.133</v>
      </c>
      <c r="K3415" s="180">
        <f>VLOOKUP(D3415,Plan1!$B$2:$S$5570,11,)/1000</f>
        <v>5.1109999999999998</v>
      </c>
      <c r="L3415" s="180">
        <f>VLOOKUP(D3415,Plan1!$B$2:$S$5570,12,)/1000</f>
        <v>5.2590000000000003</v>
      </c>
      <c r="M3415" s="180">
        <f>VLOOKUP(D3415,Plan1!$B$2:$S$5570,13,)/1000</f>
        <v>5.6150000000000002</v>
      </c>
      <c r="N3415" s="180">
        <f>VLOOKUP(D3415,Plan1!$B$2:$S$5570,14,)/1000</f>
        <v>6.3049999999999997</v>
      </c>
      <c r="O3415" s="180">
        <f>VLOOKUP(D3415,Plan1!$B$2:$S$5570,15,)/1000</f>
        <v>6.5069999999999997</v>
      </c>
      <c r="P3415" s="180">
        <f>VLOOKUP(D3415,Plan1!$B$2:$S$5570,16,)/1000</f>
        <v>6.2380000000000004</v>
      </c>
      <c r="Q3415" s="180">
        <f>VLOOKUP(D3415,Plan1!$B$2:$S$5570,17,)/1000</f>
        <v>5.9950000000000001</v>
      </c>
      <c r="R3415" s="180">
        <f>VLOOKUP(D3415,Plan1!$B$2:$S$5570,18,)/1000</f>
        <v>5.359</v>
      </c>
      <c r="S3415" s="180">
        <f>VLOOKUP(D3415,Plan1!$B$2:$S$5570,6,)/1000</f>
        <v>5.577</v>
      </c>
    </row>
    <row r="3416" spans="1:19" x14ac:dyDescent="0.25">
      <c r="A3416" s="178">
        <v>16086</v>
      </c>
      <c r="B3416" s="178">
        <v>-174094</v>
      </c>
      <c r="C3416" s="178">
        <v>-412197</v>
      </c>
      <c r="D3416" s="178" t="s">
        <v>2426</v>
      </c>
      <c r="E3416" s="178" t="s">
        <v>167</v>
      </c>
      <c r="F3416" s="178" t="s">
        <v>1727</v>
      </c>
      <c r="G3416" s="180">
        <f>VLOOKUP(D3416,Plan1!$B$2:$S$5570,7,)/1000</f>
        <v>5.6849999999999996</v>
      </c>
      <c r="H3416" s="180">
        <f>VLOOKUP(D3416,Plan1!$B$2:$S$5570,8,)/1000</f>
        <v>6.1849999999999996</v>
      </c>
      <c r="I3416" s="180">
        <f>VLOOKUP(D3416,Plan1!$B$2:$S$5570,9,)/1000</f>
        <v>5.5679999999999996</v>
      </c>
      <c r="J3416" s="180">
        <f>VLOOKUP(D3416,Plan1!$B$2:$S$5570,10,)/1000</f>
        <v>5.12</v>
      </c>
      <c r="K3416" s="180">
        <f>VLOOKUP(D3416,Plan1!$B$2:$S$5570,11,)/1000</f>
        <v>4.53</v>
      </c>
      <c r="L3416" s="180">
        <f>VLOOKUP(D3416,Plan1!$B$2:$S$5570,12,)/1000</f>
        <v>4.1509999999999998</v>
      </c>
      <c r="M3416" s="180">
        <f>VLOOKUP(D3416,Plan1!$B$2:$S$5570,13,)/1000</f>
        <v>4.3179999999999996</v>
      </c>
      <c r="N3416" s="180">
        <f>VLOOKUP(D3416,Plan1!$B$2:$S$5570,14,)/1000</f>
        <v>4.9640000000000004</v>
      </c>
      <c r="O3416" s="180">
        <f>VLOOKUP(D3416,Plan1!$B$2:$S$5570,15,)/1000</f>
        <v>5.2</v>
      </c>
      <c r="P3416" s="180">
        <f>VLOOKUP(D3416,Plan1!$B$2:$S$5570,16,)/1000</f>
        <v>5.1589999999999998</v>
      </c>
      <c r="Q3416" s="180">
        <f>VLOOKUP(D3416,Plan1!$B$2:$S$5570,17,)/1000</f>
        <v>4.7839999999999998</v>
      </c>
      <c r="R3416" s="180">
        <f>VLOOKUP(D3416,Plan1!$B$2:$S$5570,18,)/1000</f>
        <v>5.4379999999999997</v>
      </c>
      <c r="S3416" s="180">
        <f>VLOOKUP(D3416,Plan1!$B$2:$S$5570,6,)/1000</f>
        <v>5.0919999999999996</v>
      </c>
    </row>
    <row r="3417" spans="1:19" x14ac:dyDescent="0.25">
      <c r="A3417" s="178">
        <v>47946</v>
      </c>
      <c r="B3417" s="178">
        <v>-64494</v>
      </c>
      <c r="C3417" s="178">
        <v>-419265</v>
      </c>
      <c r="D3417" s="178" t="s">
        <v>3578</v>
      </c>
      <c r="E3417" s="178" t="s">
        <v>167</v>
      </c>
      <c r="F3417" s="178" t="s">
        <v>3448</v>
      </c>
      <c r="G3417" s="180">
        <f>VLOOKUP(D3417,Plan1!$B$2:$S$5570,7,)/1000</f>
        <v>5.0510000000000002</v>
      </c>
      <c r="H3417" s="180">
        <f>VLOOKUP(D3417,Plan1!$B$2:$S$5570,8,)/1000</f>
        <v>5.1859999999999999</v>
      </c>
      <c r="I3417" s="180">
        <f>VLOOKUP(D3417,Plan1!$B$2:$S$5570,9,)/1000</f>
        <v>5.3</v>
      </c>
      <c r="J3417" s="180">
        <f>VLOOKUP(D3417,Plan1!$B$2:$S$5570,10,)/1000</f>
        <v>5.3570000000000002</v>
      </c>
      <c r="K3417" s="180">
        <f>VLOOKUP(D3417,Plan1!$B$2:$S$5570,11,)/1000</f>
        <v>5.5030000000000001</v>
      </c>
      <c r="L3417" s="180">
        <f>VLOOKUP(D3417,Plan1!$B$2:$S$5570,12,)/1000</f>
        <v>5.5919999999999996</v>
      </c>
      <c r="M3417" s="180">
        <f>VLOOKUP(D3417,Plan1!$B$2:$S$5570,13,)/1000</f>
        <v>5.9009999999999998</v>
      </c>
      <c r="N3417" s="180">
        <f>VLOOKUP(D3417,Plan1!$B$2:$S$5570,14,)/1000</f>
        <v>6.3949999999999996</v>
      </c>
      <c r="O3417" s="180">
        <f>VLOOKUP(D3417,Plan1!$B$2:$S$5570,15,)/1000</f>
        <v>6.6070000000000002</v>
      </c>
      <c r="P3417" s="180">
        <f>VLOOKUP(D3417,Plan1!$B$2:$S$5570,16,)/1000</f>
        <v>6.23</v>
      </c>
      <c r="Q3417" s="180">
        <f>VLOOKUP(D3417,Plan1!$B$2:$S$5570,17,)/1000</f>
        <v>5.9640000000000004</v>
      </c>
      <c r="R3417" s="180">
        <f>VLOOKUP(D3417,Plan1!$B$2:$S$5570,18,)/1000</f>
        <v>5.4889999999999999</v>
      </c>
      <c r="S3417" s="180">
        <f>VLOOKUP(D3417,Plan1!$B$2:$S$5570,6,)/1000</f>
        <v>5.7149999999999999</v>
      </c>
    </row>
    <row r="3418" spans="1:19" x14ac:dyDescent="0.25">
      <c r="A3418" s="178">
        <v>24902</v>
      </c>
      <c r="B3418" s="178">
        <v>-132428</v>
      </c>
      <c r="C3418" s="178">
        <v>-495064</v>
      </c>
      <c r="D3418" s="178" t="s">
        <v>1295</v>
      </c>
      <c r="E3418" s="178" t="s">
        <v>167</v>
      </c>
      <c r="F3418" s="178" t="s">
        <v>1058</v>
      </c>
      <c r="G3418" s="180">
        <f>VLOOKUP(D3418,Plan1!$B$2:$S$5570,7,)/1000</f>
        <v>4.9569999999999999</v>
      </c>
      <c r="H3418" s="180">
        <f>VLOOKUP(D3418,Plan1!$B$2:$S$5570,8,)/1000</f>
        <v>5.2370000000000001</v>
      </c>
      <c r="I3418" s="180">
        <f>VLOOKUP(D3418,Plan1!$B$2:$S$5570,9,)/1000</f>
        <v>5.1630000000000003</v>
      </c>
      <c r="J3418" s="180">
        <f>VLOOKUP(D3418,Plan1!$B$2:$S$5570,10,)/1000</f>
        <v>5.5209999999999999</v>
      </c>
      <c r="K3418" s="180">
        <f>VLOOKUP(D3418,Plan1!$B$2:$S$5570,11,)/1000</f>
        <v>5.58</v>
      </c>
      <c r="L3418" s="180">
        <f>VLOOKUP(D3418,Plan1!$B$2:$S$5570,12,)/1000</f>
        <v>5.5149999999999997</v>
      </c>
      <c r="M3418" s="180">
        <f>VLOOKUP(D3418,Plan1!$B$2:$S$5570,13,)/1000</f>
        <v>5.8250000000000002</v>
      </c>
      <c r="N3418" s="180">
        <f>VLOOKUP(D3418,Plan1!$B$2:$S$5570,14,)/1000</f>
        <v>6.3680000000000003</v>
      </c>
      <c r="O3418" s="180">
        <f>VLOOKUP(D3418,Plan1!$B$2:$S$5570,15,)/1000</f>
        <v>5.851</v>
      </c>
      <c r="P3418" s="180">
        <f>VLOOKUP(D3418,Plan1!$B$2:$S$5570,16,)/1000</f>
        <v>5.4249999999999998</v>
      </c>
      <c r="Q3418" s="180">
        <f>VLOOKUP(D3418,Plan1!$B$2:$S$5570,17,)/1000</f>
        <v>4.8769999999999998</v>
      </c>
      <c r="R3418" s="180">
        <f>VLOOKUP(D3418,Plan1!$B$2:$S$5570,18,)/1000</f>
        <v>4.9880000000000004</v>
      </c>
      <c r="S3418" s="180">
        <f>VLOOKUP(D3418,Plan1!$B$2:$S$5570,6,)/1000</f>
        <v>5.4420000000000002</v>
      </c>
    </row>
    <row r="3419" spans="1:19" x14ac:dyDescent="0.25">
      <c r="A3419" s="178">
        <v>45099</v>
      </c>
      <c r="B3419" s="178">
        <v>-71439</v>
      </c>
      <c r="C3419" s="178">
        <v>-55379</v>
      </c>
      <c r="D3419" s="178" t="s">
        <v>2575</v>
      </c>
      <c r="E3419" s="178" t="s">
        <v>167</v>
      </c>
      <c r="F3419" s="178" t="s">
        <v>2567</v>
      </c>
      <c r="G3419" s="180">
        <f>VLOOKUP(D3419,Plan1!$B$2:$S$5570,7,)/1000</f>
        <v>4.1580000000000004</v>
      </c>
      <c r="H3419" s="180">
        <f>VLOOKUP(D3419,Plan1!$B$2:$S$5570,8,)/1000</f>
        <v>4.2300000000000004</v>
      </c>
      <c r="I3419" s="180">
        <f>VLOOKUP(D3419,Plan1!$B$2:$S$5570,9,)/1000</f>
        <v>4.3</v>
      </c>
      <c r="J3419" s="180">
        <f>VLOOKUP(D3419,Plan1!$B$2:$S$5570,10,)/1000</f>
        <v>4.2910000000000004</v>
      </c>
      <c r="K3419" s="180">
        <f>VLOOKUP(D3419,Plan1!$B$2:$S$5570,11,)/1000</f>
        <v>4.5650000000000004</v>
      </c>
      <c r="L3419" s="180">
        <f>VLOOKUP(D3419,Plan1!$B$2:$S$5570,12,)/1000</f>
        <v>4.9710000000000001</v>
      </c>
      <c r="M3419" s="180">
        <f>VLOOKUP(D3419,Plan1!$B$2:$S$5570,13,)/1000</f>
        <v>4.9379999999999997</v>
      </c>
      <c r="N3419" s="180">
        <f>VLOOKUP(D3419,Plan1!$B$2:$S$5570,14,)/1000</f>
        <v>5.423</v>
      </c>
      <c r="O3419" s="180">
        <f>VLOOKUP(D3419,Plan1!$B$2:$S$5570,15,)/1000</f>
        <v>4.9649999999999999</v>
      </c>
      <c r="P3419" s="180">
        <f>VLOOKUP(D3419,Plan1!$B$2:$S$5570,16,)/1000</f>
        <v>4.8239999999999998</v>
      </c>
      <c r="Q3419" s="180">
        <f>VLOOKUP(D3419,Plan1!$B$2:$S$5570,17,)/1000</f>
        <v>4.55</v>
      </c>
      <c r="R3419" s="180">
        <f>VLOOKUP(D3419,Plan1!$B$2:$S$5570,18,)/1000</f>
        <v>4.3499999999999996</v>
      </c>
      <c r="S3419" s="180">
        <f>VLOOKUP(D3419,Plan1!$B$2:$S$5570,6,)/1000</f>
        <v>4.63</v>
      </c>
    </row>
    <row r="3420" spans="1:19" x14ac:dyDescent="0.25">
      <c r="A3420" s="178">
        <v>55943</v>
      </c>
      <c r="B3420" s="178">
        <v>-42479</v>
      </c>
      <c r="C3420" s="178">
        <v>-499503</v>
      </c>
      <c r="D3420" s="178" t="s">
        <v>2603</v>
      </c>
      <c r="E3420" s="178" t="s">
        <v>167</v>
      </c>
      <c r="F3420" s="178" t="s">
        <v>2567</v>
      </c>
      <c r="G3420" s="180">
        <f>VLOOKUP(D3420,Plan1!$B$2:$S$5570,7,)/1000</f>
        <v>4.1429999999999998</v>
      </c>
      <c r="H3420" s="180">
        <f>VLOOKUP(D3420,Plan1!$B$2:$S$5570,8,)/1000</f>
        <v>4.4669999999999996</v>
      </c>
      <c r="I3420" s="180">
        <f>VLOOKUP(D3420,Plan1!$B$2:$S$5570,9,)/1000</f>
        <v>4.6269999999999998</v>
      </c>
      <c r="J3420" s="180">
        <f>VLOOKUP(D3420,Plan1!$B$2:$S$5570,10,)/1000</f>
        <v>4.6820000000000004</v>
      </c>
      <c r="K3420" s="180">
        <f>VLOOKUP(D3420,Plan1!$B$2:$S$5570,11,)/1000</f>
        <v>4.82</v>
      </c>
      <c r="L3420" s="180">
        <f>VLOOKUP(D3420,Plan1!$B$2:$S$5570,12,)/1000</f>
        <v>5.0919999999999996</v>
      </c>
      <c r="M3420" s="180">
        <f>VLOOKUP(D3420,Plan1!$B$2:$S$5570,13,)/1000</f>
        <v>5.1660000000000004</v>
      </c>
      <c r="N3420" s="180">
        <f>VLOOKUP(D3420,Plan1!$B$2:$S$5570,14,)/1000</f>
        <v>5.3079999999999998</v>
      </c>
      <c r="O3420" s="180">
        <f>VLOOKUP(D3420,Plan1!$B$2:$S$5570,15,)/1000</f>
        <v>4.9669999999999996</v>
      </c>
      <c r="P3420" s="180">
        <f>VLOOKUP(D3420,Plan1!$B$2:$S$5570,16,)/1000</f>
        <v>4.516</v>
      </c>
      <c r="Q3420" s="180">
        <f>VLOOKUP(D3420,Plan1!$B$2:$S$5570,17,)/1000</f>
        <v>4.4039999999999999</v>
      </c>
      <c r="R3420" s="180">
        <f>VLOOKUP(D3420,Plan1!$B$2:$S$5570,18,)/1000</f>
        <v>4.1479999999999997</v>
      </c>
      <c r="S3420" s="180">
        <f>VLOOKUP(D3420,Plan1!$B$2:$S$5570,6,)/1000</f>
        <v>4.6950000000000003</v>
      </c>
    </row>
    <row r="3421" spans="1:19" x14ac:dyDescent="0.25">
      <c r="A3421" s="178">
        <v>27173</v>
      </c>
      <c r="B3421" s="178">
        <v>-122915</v>
      </c>
      <c r="C3421" s="178">
        <v>-509683</v>
      </c>
      <c r="D3421" s="178" t="s">
        <v>1602</v>
      </c>
      <c r="E3421" s="178" t="s">
        <v>167</v>
      </c>
      <c r="F3421" s="178" t="s">
        <v>1511</v>
      </c>
      <c r="G3421" s="180">
        <f>VLOOKUP(D3421,Plan1!$B$2:$S$5570,7,)/1000</f>
        <v>4.8070000000000004</v>
      </c>
      <c r="H3421" s="180">
        <f>VLOOKUP(D3421,Plan1!$B$2:$S$5570,8,)/1000</f>
        <v>5.2039999999999997</v>
      </c>
      <c r="I3421" s="180">
        <f>VLOOKUP(D3421,Plan1!$B$2:$S$5570,9,)/1000</f>
        <v>5.2229999999999999</v>
      </c>
      <c r="J3421" s="180">
        <f>VLOOKUP(D3421,Plan1!$B$2:$S$5570,10,)/1000</f>
        <v>5.3970000000000002</v>
      </c>
      <c r="K3421" s="180">
        <f>VLOOKUP(D3421,Plan1!$B$2:$S$5570,11,)/1000</f>
        <v>5.5880000000000001</v>
      </c>
      <c r="L3421" s="180">
        <f>VLOOKUP(D3421,Plan1!$B$2:$S$5570,12,)/1000</f>
        <v>5.3929999999999998</v>
      </c>
      <c r="M3421" s="180">
        <f>VLOOKUP(D3421,Plan1!$B$2:$S$5570,13,)/1000</f>
        <v>5.8339999999999996</v>
      </c>
      <c r="N3421" s="180">
        <f>VLOOKUP(D3421,Plan1!$B$2:$S$5570,14,)/1000</f>
        <v>6.306</v>
      </c>
      <c r="O3421" s="180">
        <f>VLOOKUP(D3421,Plan1!$B$2:$S$5570,15,)/1000</f>
        <v>5.7160000000000002</v>
      </c>
      <c r="P3421" s="180">
        <f>VLOOKUP(D3421,Plan1!$B$2:$S$5570,16,)/1000</f>
        <v>5.258</v>
      </c>
      <c r="Q3421" s="180">
        <f>VLOOKUP(D3421,Plan1!$B$2:$S$5570,17,)/1000</f>
        <v>4.9349999999999996</v>
      </c>
      <c r="R3421" s="180">
        <f>VLOOKUP(D3421,Plan1!$B$2:$S$5570,18,)/1000</f>
        <v>4.8819999999999997</v>
      </c>
      <c r="S3421" s="180">
        <f>VLOOKUP(D3421,Plan1!$B$2:$S$5570,6,)/1000</f>
        <v>5.3789999999999996</v>
      </c>
    </row>
    <row r="3422" spans="1:19" x14ac:dyDescent="0.25">
      <c r="A3422" s="178">
        <v>52133</v>
      </c>
      <c r="B3422" s="178">
        <v>-52879</v>
      </c>
      <c r="C3422" s="178">
        <v>-419329</v>
      </c>
      <c r="D3422" s="178" t="s">
        <v>1602</v>
      </c>
      <c r="E3422" s="178" t="s">
        <v>167</v>
      </c>
      <c r="F3422" s="178" t="s">
        <v>3448</v>
      </c>
      <c r="G3422" s="180">
        <f>VLOOKUP(D3422,Plan1!$B$2:$S$5570,7,)/1000</f>
        <v>4.8070000000000004</v>
      </c>
      <c r="H3422" s="180">
        <f>VLOOKUP(D3422,Plan1!$B$2:$S$5570,8,)/1000</f>
        <v>5.2039999999999997</v>
      </c>
      <c r="I3422" s="180">
        <f>VLOOKUP(D3422,Plan1!$B$2:$S$5570,9,)/1000</f>
        <v>5.2229999999999999</v>
      </c>
      <c r="J3422" s="180">
        <f>VLOOKUP(D3422,Plan1!$B$2:$S$5570,10,)/1000</f>
        <v>5.3970000000000002</v>
      </c>
      <c r="K3422" s="180">
        <f>VLOOKUP(D3422,Plan1!$B$2:$S$5570,11,)/1000</f>
        <v>5.5880000000000001</v>
      </c>
      <c r="L3422" s="180">
        <f>VLOOKUP(D3422,Plan1!$B$2:$S$5570,12,)/1000</f>
        <v>5.3929999999999998</v>
      </c>
      <c r="M3422" s="180">
        <f>VLOOKUP(D3422,Plan1!$B$2:$S$5570,13,)/1000</f>
        <v>5.8339999999999996</v>
      </c>
      <c r="N3422" s="180">
        <f>VLOOKUP(D3422,Plan1!$B$2:$S$5570,14,)/1000</f>
        <v>6.306</v>
      </c>
      <c r="O3422" s="180">
        <f>VLOOKUP(D3422,Plan1!$B$2:$S$5570,15,)/1000</f>
        <v>5.7160000000000002</v>
      </c>
      <c r="P3422" s="180">
        <f>VLOOKUP(D3422,Plan1!$B$2:$S$5570,16,)/1000</f>
        <v>5.258</v>
      </c>
      <c r="Q3422" s="180">
        <f>VLOOKUP(D3422,Plan1!$B$2:$S$5570,17,)/1000</f>
        <v>4.9349999999999996</v>
      </c>
      <c r="R3422" s="180">
        <f>VLOOKUP(D3422,Plan1!$B$2:$S$5570,18,)/1000</f>
        <v>4.8819999999999997</v>
      </c>
      <c r="S3422" s="180">
        <f>VLOOKUP(D3422,Plan1!$B$2:$S$5570,6,)/1000</f>
        <v>5.3789999999999996</v>
      </c>
    </row>
    <row r="3423" spans="1:19" x14ac:dyDescent="0.25">
      <c r="A3423" s="178">
        <v>21128</v>
      </c>
      <c r="B3423" s="178">
        <v>-149112</v>
      </c>
      <c r="C3423" s="178">
        <v>-530274</v>
      </c>
      <c r="D3423" s="178" t="s">
        <v>1563</v>
      </c>
      <c r="E3423" s="178" t="s">
        <v>167</v>
      </c>
      <c r="F3423" s="178" t="s">
        <v>1511</v>
      </c>
      <c r="G3423" s="180">
        <f>VLOOKUP(D3423,Plan1!$B$2:$S$5570,7,)/1000</f>
        <v>5.032</v>
      </c>
      <c r="H3423" s="180">
        <f>VLOOKUP(D3423,Plan1!$B$2:$S$5570,8,)/1000</f>
        <v>5.3079999999999998</v>
      </c>
      <c r="I3423" s="180">
        <f>VLOOKUP(D3423,Plan1!$B$2:$S$5570,9,)/1000</f>
        <v>5.359</v>
      </c>
      <c r="J3423" s="180">
        <f>VLOOKUP(D3423,Plan1!$B$2:$S$5570,10,)/1000</f>
        <v>5.8239999999999998</v>
      </c>
      <c r="K3423" s="180">
        <f>VLOOKUP(D3423,Plan1!$B$2:$S$5570,11,)/1000</f>
        <v>5.67</v>
      </c>
      <c r="L3423" s="180">
        <f>VLOOKUP(D3423,Plan1!$B$2:$S$5570,12,)/1000</f>
        <v>5.4779999999999998</v>
      </c>
      <c r="M3423" s="180">
        <f>VLOOKUP(D3423,Plan1!$B$2:$S$5570,13,)/1000</f>
        <v>5.694</v>
      </c>
      <c r="N3423" s="180">
        <f>VLOOKUP(D3423,Plan1!$B$2:$S$5570,14,)/1000</f>
        <v>6.0270000000000001</v>
      </c>
      <c r="O3423" s="180">
        <f>VLOOKUP(D3423,Plan1!$B$2:$S$5570,15,)/1000</f>
        <v>5.5389999999999997</v>
      </c>
      <c r="P3423" s="180">
        <f>VLOOKUP(D3423,Plan1!$B$2:$S$5570,16,)/1000</f>
        <v>5.2949999999999999</v>
      </c>
      <c r="Q3423" s="180">
        <f>VLOOKUP(D3423,Plan1!$B$2:$S$5570,17,)/1000</f>
        <v>4.9779999999999998</v>
      </c>
      <c r="R3423" s="180">
        <f>VLOOKUP(D3423,Plan1!$B$2:$S$5570,18,)/1000</f>
        <v>5.0289999999999999</v>
      </c>
      <c r="S3423" s="180">
        <f>VLOOKUP(D3423,Plan1!$B$2:$S$5570,6,)/1000</f>
        <v>5.4359999999999999</v>
      </c>
    </row>
    <row r="3424" spans="1:19" x14ac:dyDescent="0.25">
      <c r="A3424" s="178">
        <v>2911</v>
      </c>
      <c r="B3424" s="178">
        <v>-275654</v>
      </c>
      <c r="C3424" s="178">
        <v>-531842</v>
      </c>
      <c r="D3424" s="178" t="s">
        <v>4321</v>
      </c>
      <c r="E3424" s="178" t="s">
        <v>167</v>
      </c>
      <c r="F3424" s="178" t="s">
        <v>3898</v>
      </c>
      <c r="G3424" s="180">
        <f>VLOOKUP(D3424,Plan1!$B$2:$S$5570,7,)/1000</f>
        <v>5.5730000000000004</v>
      </c>
      <c r="H3424" s="180">
        <f>VLOOKUP(D3424,Plan1!$B$2:$S$5570,8,)/1000</f>
        <v>5.6630000000000003</v>
      </c>
      <c r="I3424" s="180">
        <f>VLOOKUP(D3424,Plan1!$B$2:$S$5570,9,)/1000</f>
        <v>5.4660000000000002</v>
      </c>
      <c r="J3424" s="180">
        <f>VLOOKUP(D3424,Plan1!$B$2:$S$5570,10,)/1000</f>
        <v>4.968</v>
      </c>
      <c r="K3424" s="180">
        <f>VLOOKUP(D3424,Plan1!$B$2:$S$5570,11,)/1000</f>
        <v>4.09</v>
      </c>
      <c r="L3424" s="180">
        <f>VLOOKUP(D3424,Plan1!$B$2:$S$5570,12,)/1000</f>
        <v>3.492</v>
      </c>
      <c r="M3424" s="180">
        <f>VLOOKUP(D3424,Plan1!$B$2:$S$5570,13,)/1000</f>
        <v>3.9220000000000002</v>
      </c>
      <c r="N3424" s="180">
        <f>VLOOKUP(D3424,Plan1!$B$2:$S$5570,14,)/1000</f>
        <v>4.6440000000000001</v>
      </c>
      <c r="O3424" s="180">
        <f>VLOOKUP(D3424,Plan1!$B$2:$S$5570,15,)/1000</f>
        <v>4.3949999999999996</v>
      </c>
      <c r="P3424" s="180">
        <f>VLOOKUP(D3424,Plan1!$B$2:$S$5570,16,)/1000</f>
        <v>5.1059999999999999</v>
      </c>
      <c r="Q3424" s="180">
        <f>VLOOKUP(D3424,Plan1!$B$2:$S$5570,17,)/1000</f>
        <v>5.6859999999999999</v>
      </c>
      <c r="R3424" s="180">
        <f>VLOOKUP(D3424,Plan1!$B$2:$S$5570,18,)/1000</f>
        <v>5.7290000000000001</v>
      </c>
      <c r="S3424" s="180">
        <f>VLOOKUP(D3424,Plan1!$B$2:$S$5570,6,)/1000</f>
        <v>4.8949999999999996</v>
      </c>
    </row>
    <row r="3425" spans="1:19" x14ac:dyDescent="0.25">
      <c r="A3425" s="178">
        <v>33177</v>
      </c>
      <c r="B3425" s="178">
        <v>-103346</v>
      </c>
      <c r="C3425" s="178">
        <v>-38421</v>
      </c>
      <c r="D3425" s="178" t="s">
        <v>770</v>
      </c>
      <c r="E3425" s="178" t="s">
        <v>167</v>
      </c>
      <c r="F3425" s="178" t="s">
        <v>375</v>
      </c>
      <c r="G3425" s="180">
        <f>VLOOKUP(D3425,Plan1!$B$2:$S$5570,7,)/1000</f>
        <v>5.7149999999999999</v>
      </c>
      <c r="H3425" s="180">
        <f>VLOOKUP(D3425,Plan1!$B$2:$S$5570,8,)/1000</f>
        <v>5.7050000000000001</v>
      </c>
      <c r="I3425" s="180">
        <f>VLOOKUP(D3425,Plan1!$B$2:$S$5570,9,)/1000</f>
        <v>5.8280000000000003</v>
      </c>
      <c r="J3425" s="180">
        <f>VLOOKUP(D3425,Plan1!$B$2:$S$5570,10,)/1000</f>
        <v>5.234</v>
      </c>
      <c r="K3425" s="180">
        <f>VLOOKUP(D3425,Plan1!$B$2:$S$5570,11,)/1000</f>
        <v>4.5229999999999997</v>
      </c>
      <c r="L3425" s="180">
        <f>VLOOKUP(D3425,Plan1!$B$2:$S$5570,12,)/1000</f>
        <v>4.1589999999999998</v>
      </c>
      <c r="M3425" s="180">
        <f>VLOOKUP(D3425,Plan1!$B$2:$S$5570,13,)/1000</f>
        <v>4.2629999999999999</v>
      </c>
      <c r="N3425" s="180">
        <f>VLOOKUP(D3425,Plan1!$B$2:$S$5570,14,)/1000</f>
        <v>4.7690000000000001</v>
      </c>
      <c r="O3425" s="180">
        <f>VLOOKUP(D3425,Plan1!$B$2:$S$5570,15,)/1000</f>
        <v>5.4740000000000002</v>
      </c>
      <c r="P3425" s="180">
        <f>VLOOKUP(D3425,Plan1!$B$2:$S$5570,16,)/1000</f>
        <v>5.5019999999999998</v>
      </c>
      <c r="Q3425" s="180">
        <f>VLOOKUP(D3425,Plan1!$B$2:$S$5570,17,)/1000</f>
        <v>5.8159999999999998</v>
      </c>
      <c r="R3425" s="180">
        <f>VLOOKUP(D3425,Plan1!$B$2:$S$5570,18,)/1000</f>
        <v>5.7969999999999997</v>
      </c>
      <c r="S3425" s="180">
        <f>VLOOKUP(D3425,Plan1!$B$2:$S$5570,6,)/1000</f>
        <v>5.2320000000000002</v>
      </c>
    </row>
    <row r="3426" spans="1:19" x14ac:dyDescent="0.25">
      <c r="A3426" s="178">
        <v>2846</v>
      </c>
      <c r="B3426" s="178">
        <v>-277495</v>
      </c>
      <c r="C3426" s="178">
        <v>-530644</v>
      </c>
      <c r="D3426" s="178" t="s">
        <v>4304</v>
      </c>
      <c r="E3426" s="178" t="s">
        <v>167</v>
      </c>
      <c r="F3426" s="178" t="s">
        <v>3898</v>
      </c>
      <c r="G3426" s="180">
        <f>VLOOKUP(D3426,Plan1!$B$2:$S$5570,7,)/1000</f>
        <v>5.5880000000000001</v>
      </c>
      <c r="H3426" s="180">
        <f>VLOOKUP(D3426,Plan1!$B$2:$S$5570,8,)/1000</f>
        <v>5.6669999999999998</v>
      </c>
      <c r="I3426" s="180">
        <f>VLOOKUP(D3426,Plan1!$B$2:$S$5570,9,)/1000</f>
        <v>5.49</v>
      </c>
      <c r="J3426" s="180">
        <f>VLOOKUP(D3426,Plan1!$B$2:$S$5570,10,)/1000</f>
        <v>4.9630000000000001</v>
      </c>
      <c r="K3426" s="180">
        <f>VLOOKUP(D3426,Plan1!$B$2:$S$5570,11,)/1000</f>
        <v>4.1079999999999997</v>
      </c>
      <c r="L3426" s="180">
        <f>VLOOKUP(D3426,Plan1!$B$2:$S$5570,12,)/1000</f>
        <v>3.536</v>
      </c>
      <c r="M3426" s="180">
        <f>VLOOKUP(D3426,Plan1!$B$2:$S$5570,13,)/1000</f>
        <v>3.931</v>
      </c>
      <c r="N3426" s="180">
        <f>VLOOKUP(D3426,Plan1!$B$2:$S$5570,14,)/1000</f>
        <v>4.6020000000000003</v>
      </c>
      <c r="O3426" s="180">
        <f>VLOOKUP(D3426,Plan1!$B$2:$S$5570,15,)/1000</f>
        <v>4.3680000000000003</v>
      </c>
      <c r="P3426" s="180">
        <f>VLOOKUP(D3426,Plan1!$B$2:$S$5570,16,)/1000</f>
        <v>5.0910000000000002</v>
      </c>
      <c r="Q3426" s="180">
        <f>VLOOKUP(D3426,Plan1!$B$2:$S$5570,17,)/1000</f>
        <v>5.6520000000000001</v>
      </c>
      <c r="R3426" s="180">
        <f>VLOOKUP(D3426,Plan1!$B$2:$S$5570,18,)/1000</f>
        <v>5.7560000000000002</v>
      </c>
      <c r="S3426" s="180">
        <f>VLOOKUP(D3426,Plan1!$B$2:$S$5570,6,)/1000</f>
        <v>4.8959999999999999</v>
      </c>
    </row>
    <row r="3427" spans="1:19" x14ac:dyDescent="0.25">
      <c r="A3427" s="178">
        <v>18869</v>
      </c>
      <c r="B3427" s="178">
        <v>-160167</v>
      </c>
      <c r="C3427" s="178">
        <v>-424048</v>
      </c>
      <c r="D3427" s="178" t="s">
        <v>2516</v>
      </c>
      <c r="E3427" s="178" t="s">
        <v>167</v>
      </c>
      <c r="F3427" s="178" t="s">
        <v>1727</v>
      </c>
      <c r="G3427" s="180">
        <f>VLOOKUP(D3427,Plan1!$B$2:$S$5570,7,)/1000</f>
        <v>5.6369999999999996</v>
      </c>
      <c r="H3427" s="180">
        <f>VLOOKUP(D3427,Plan1!$B$2:$S$5570,8,)/1000</f>
        <v>6.0369999999999999</v>
      </c>
      <c r="I3427" s="180">
        <f>VLOOKUP(D3427,Plan1!$B$2:$S$5570,9,)/1000</f>
        <v>5.5039999999999996</v>
      </c>
      <c r="J3427" s="180">
        <f>VLOOKUP(D3427,Plan1!$B$2:$S$5570,10,)/1000</f>
        <v>5.1719999999999997</v>
      </c>
      <c r="K3427" s="180">
        <f>VLOOKUP(D3427,Plan1!$B$2:$S$5570,11,)/1000</f>
        <v>4.726</v>
      </c>
      <c r="L3427" s="180">
        <f>VLOOKUP(D3427,Plan1!$B$2:$S$5570,12,)/1000</f>
        <v>4.492</v>
      </c>
      <c r="M3427" s="180">
        <f>VLOOKUP(D3427,Plan1!$B$2:$S$5570,13,)/1000</f>
        <v>4.8339999999999996</v>
      </c>
      <c r="N3427" s="180">
        <f>VLOOKUP(D3427,Plan1!$B$2:$S$5570,14,)/1000</f>
        <v>5.4969999999999999</v>
      </c>
      <c r="O3427" s="180">
        <f>VLOOKUP(D3427,Plan1!$B$2:$S$5570,15,)/1000</f>
        <v>5.867</v>
      </c>
      <c r="P3427" s="180">
        <f>VLOOKUP(D3427,Plan1!$B$2:$S$5570,16,)/1000</f>
        <v>5.6040000000000001</v>
      </c>
      <c r="Q3427" s="180">
        <f>VLOOKUP(D3427,Plan1!$B$2:$S$5570,17,)/1000</f>
        <v>4.9880000000000004</v>
      </c>
      <c r="R3427" s="180">
        <f>VLOOKUP(D3427,Plan1!$B$2:$S$5570,18,)/1000</f>
        <v>5.5220000000000002</v>
      </c>
      <c r="S3427" s="180">
        <f>VLOOKUP(D3427,Plan1!$B$2:$S$5570,6,)/1000</f>
        <v>5.3230000000000004</v>
      </c>
    </row>
    <row r="3428" spans="1:19" x14ac:dyDescent="0.25">
      <c r="A3428" s="178">
        <v>9994</v>
      </c>
      <c r="B3428" s="178">
        <v>-207301</v>
      </c>
      <c r="C3428" s="178">
        <v>-477433</v>
      </c>
      <c r="D3428" s="178" t="s">
        <v>5225</v>
      </c>
      <c r="E3428" s="178" t="s">
        <v>167</v>
      </c>
      <c r="F3428" s="178" t="s">
        <v>4704</v>
      </c>
      <c r="G3428" s="180">
        <f>VLOOKUP(D3428,Plan1!$B$2:$S$5570,7,)/1000</f>
        <v>5.1340000000000003</v>
      </c>
      <c r="H3428" s="180">
        <f>VLOOKUP(D3428,Plan1!$B$2:$S$5570,8,)/1000</f>
        <v>5.66</v>
      </c>
      <c r="I3428" s="180">
        <f>VLOOKUP(D3428,Plan1!$B$2:$S$5570,9,)/1000</f>
        <v>5.2110000000000003</v>
      </c>
      <c r="J3428" s="180">
        <f>VLOOKUP(D3428,Plan1!$B$2:$S$5570,10,)/1000</f>
        <v>5.5519999999999996</v>
      </c>
      <c r="K3428" s="180">
        <f>VLOOKUP(D3428,Plan1!$B$2:$S$5570,11,)/1000</f>
        <v>5.1420000000000003</v>
      </c>
      <c r="L3428" s="180">
        <f>VLOOKUP(D3428,Plan1!$B$2:$S$5570,12,)/1000</f>
        <v>5.0739999999999998</v>
      </c>
      <c r="M3428" s="180">
        <f>VLOOKUP(D3428,Plan1!$B$2:$S$5570,13,)/1000</f>
        <v>5.1980000000000004</v>
      </c>
      <c r="N3428" s="180">
        <f>VLOOKUP(D3428,Plan1!$B$2:$S$5570,14,)/1000</f>
        <v>5.9580000000000002</v>
      </c>
      <c r="O3428" s="180">
        <f>VLOOKUP(D3428,Plan1!$B$2:$S$5570,15,)/1000</f>
        <v>5.3979999999999997</v>
      </c>
      <c r="P3428" s="180">
        <f>VLOOKUP(D3428,Plan1!$B$2:$S$5570,16,)/1000</f>
        <v>5.4039999999999999</v>
      </c>
      <c r="Q3428" s="180">
        <f>VLOOKUP(D3428,Plan1!$B$2:$S$5570,17,)/1000</f>
        <v>5.226</v>
      </c>
      <c r="R3428" s="180">
        <f>VLOOKUP(D3428,Plan1!$B$2:$S$5570,18,)/1000</f>
        <v>5.3040000000000003</v>
      </c>
      <c r="S3428" s="180">
        <f>VLOOKUP(D3428,Plan1!$B$2:$S$5570,6,)/1000</f>
        <v>5.3550000000000004</v>
      </c>
    </row>
    <row r="3429" spans="1:19" x14ac:dyDescent="0.25">
      <c r="A3429" s="178">
        <v>62640</v>
      </c>
      <c r="B3429" s="178">
        <v>-19015</v>
      </c>
      <c r="C3429" s="178">
        <v>-555212</v>
      </c>
      <c r="D3429" s="178" t="s">
        <v>2640</v>
      </c>
      <c r="E3429" s="178" t="s">
        <v>167</v>
      </c>
      <c r="F3429" s="178" t="s">
        <v>2567</v>
      </c>
      <c r="G3429" s="180">
        <f>VLOOKUP(D3429,Plan1!$B$2:$S$5570,7,)/1000</f>
        <v>4.274</v>
      </c>
      <c r="H3429" s="180">
        <f>VLOOKUP(D3429,Plan1!$B$2:$S$5570,8,)/1000</f>
        <v>4.4160000000000004</v>
      </c>
      <c r="I3429" s="180">
        <f>VLOOKUP(D3429,Plan1!$B$2:$S$5570,9,)/1000</f>
        <v>4.3929999999999998</v>
      </c>
      <c r="J3429" s="180">
        <f>VLOOKUP(D3429,Plan1!$B$2:$S$5570,10,)/1000</f>
        <v>4.319</v>
      </c>
      <c r="K3429" s="180">
        <f>VLOOKUP(D3429,Plan1!$B$2:$S$5570,11,)/1000</f>
        <v>4.415</v>
      </c>
      <c r="L3429" s="180">
        <f>VLOOKUP(D3429,Plan1!$B$2:$S$5570,12,)/1000</f>
        <v>4.8810000000000002</v>
      </c>
      <c r="M3429" s="180">
        <f>VLOOKUP(D3429,Plan1!$B$2:$S$5570,13,)/1000</f>
        <v>4.7809999999999997</v>
      </c>
      <c r="N3429" s="180">
        <f>VLOOKUP(D3429,Plan1!$B$2:$S$5570,14,)/1000</f>
        <v>5.359</v>
      </c>
      <c r="O3429" s="180">
        <f>VLOOKUP(D3429,Plan1!$B$2:$S$5570,15,)/1000</f>
        <v>5.258</v>
      </c>
      <c r="P3429" s="180">
        <f>VLOOKUP(D3429,Plan1!$B$2:$S$5570,16,)/1000</f>
        <v>5.3280000000000003</v>
      </c>
      <c r="Q3429" s="180">
        <f>VLOOKUP(D3429,Plan1!$B$2:$S$5570,17,)/1000</f>
        <v>5.085</v>
      </c>
      <c r="R3429" s="180">
        <f>VLOOKUP(D3429,Plan1!$B$2:$S$5570,18,)/1000</f>
        <v>4.58</v>
      </c>
      <c r="S3429" s="180">
        <f>VLOOKUP(D3429,Plan1!$B$2:$S$5570,6,)/1000</f>
        <v>4.7569999999999997</v>
      </c>
    </row>
    <row r="3430" spans="1:19" x14ac:dyDescent="0.25">
      <c r="A3430" s="178">
        <v>55054</v>
      </c>
      <c r="B3430" s="178">
        <v>-44856</v>
      </c>
      <c r="C3430" s="178">
        <v>-385936</v>
      </c>
      <c r="D3430" s="178" t="s">
        <v>886</v>
      </c>
      <c r="E3430" s="178" t="s">
        <v>167</v>
      </c>
      <c r="F3430" s="178" t="s">
        <v>792</v>
      </c>
      <c r="G3430" s="180">
        <f>VLOOKUP(D3430,Plan1!$B$2:$S$5570,7,)/1000</f>
        <v>5.32</v>
      </c>
      <c r="H3430" s="180">
        <f>VLOOKUP(D3430,Plan1!$B$2:$S$5570,8,)/1000</f>
        <v>5.46</v>
      </c>
      <c r="I3430" s="180">
        <f>VLOOKUP(D3430,Plan1!$B$2:$S$5570,9,)/1000</f>
        <v>5.5789999999999997</v>
      </c>
      <c r="J3430" s="180">
        <f>VLOOKUP(D3430,Plan1!$B$2:$S$5570,10,)/1000</f>
        <v>5.2169999999999996</v>
      </c>
      <c r="K3430" s="180">
        <f>VLOOKUP(D3430,Plan1!$B$2:$S$5570,11,)/1000</f>
        <v>5.4039999999999999</v>
      </c>
      <c r="L3430" s="180">
        <f>VLOOKUP(D3430,Plan1!$B$2:$S$5570,12,)/1000</f>
        <v>5.2690000000000001</v>
      </c>
      <c r="M3430" s="180">
        <f>VLOOKUP(D3430,Plan1!$B$2:$S$5570,13,)/1000</f>
        <v>5.6230000000000002</v>
      </c>
      <c r="N3430" s="180">
        <f>VLOOKUP(D3430,Plan1!$B$2:$S$5570,14,)/1000</f>
        <v>6.1749999999999998</v>
      </c>
      <c r="O3430" s="180">
        <f>VLOOKUP(D3430,Plan1!$B$2:$S$5570,15,)/1000</f>
        <v>6.3780000000000001</v>
      </c>
      <c r="P3430" s="180">
        <f>VLOOKUP(D3430,Plan1!$B$2:$S$5570,16,)/1000</f>
        <v>6.2430000000000003</v>
      </c>
      <c r="Q3430" s="180">
        <f>VLOOKUP(D3430,Plan1!$B$2:$S$5570,17,)/1000</f>
        <v>5.9809999999999999</v>
      </c>
      <c r="R3430" s="180">
        <f>VLOOKUP(D3430,Plan1!$B$2:$S$5570,18,)/1000</f>
        <v>5.4950000000000001</v>
      </c>
      <c r="S3430" s="180">
        <f>VLOOKUP(D3430,Plan1!$B$2:$S$5570,6,)/1000</f>
        <v>5.6779999999999999</v>
      </c>
    </row>
    <row r="3431" spans="1:19" x14ac:dyDescent="0.25">
      <c r="A3431" s="178">
        <v>7096</v>
      </c>
      <c r="B3431" s="178">
        <v>-224384</v>
      </c>
      <c r="C3431" s="178">
        <v>-499224</v>
      </c>
      <c r="D3431" s="178" t="s">
        <v>4966</v>
      </c>
      <c r="E3431" s="178" t="s">
        <v>167</v>
      </c>
      <c r="F3431" s="178" t="s">
        <v>4704</v>
      </c>
      <c r="G3431" s="180">
        <f>VLOOKUP(D3431,Plan1!$B$2:$S$5570,7,)/1000</f>
        <v>5.0960000000000001</v>
      </c>
      <c r="H3431" s="180">
        <f>VLOOKUP(D3431,Plan1!$B$2:$S$5570,8,)/1000</f>
        <v>5.5789999999999997</v>
      </c>
      <c r="I3431" s="180">
        <f>VLOOKUP(D3431,Plan1!$B$2:$S$5570,9,)/1000</f>
        <v>5.5049999999999999</v>
      </c>
      <c r="J3431" s="180">
        <f>VLOOKUP(D3431,Plan1!$B$2:$S$5570,10,)/1000</f>
        <v>5.4550000000000001</v>
      </c>
      <c r="K3431" s="180">
        <f>VLOOKUP(D3431,Plan1!$B$2:$S$5570,11,)/1000</f>
        <v>4.7670000000000003</v>
      </c>
      <c r="L3431" s="180">
        <f>VLOOKUP(D3431,Plan1!$B$2:$S$5570,12,)/1000</f>
        <v>4.5759999999999996</v>
      </c>
      <c r="M3431" s="180">
        <f>VLOOKUP(D3431,Plan1!$B$2:$S$5570,13,)/1000</f>
        <v>4.7789999999999999</v>
      </c>
      <c r="N3431" s="180">
        <f>VLOOKUP(D3431,Plan1!$B$2:$S$5570,14,)/1000</f>
        <v>5.6619999999999999</v>
      </c>
      <c r="O3431" s="180">
        <f>VLOOKUP(D3431,Plan1!$B$2:$S$5570,15,)/1000</f>
        <v>5.194</v>
      </c>
      <c r="P3431" s="180">
        <f>VLOOKUP(D3431,Plan1!$B$2:$S$5570,16,)/1000</f>
        <v>5.3650000000000002</v>
      </c>
      <c r="Q3431" s="180">
        <f>VLOOKUP(D3431,Plan1!$B$2:$S$5570,17,)/1000</f>
        <v>5.3920000000000003</v>
      </c>
      <c r="R3431" s="180">
        <f>VLOOKUP(D3431,Plan1!$B$2:$S$5570,18,)/1000</f>
        <v>5.4939999999999998</v>
      </c>
      <c r="S3431" s="180">
        <f>VLOOKUP(D3431,Plan1!$B$2:$S$5570,6,)/1000</f>
        <v>5.2389999999999999</v>
      </c>
    </row>
    <row r="3432" spans="1:19" x14ac:dyDescent="0.25">
      <c r="A3432" s="178">
        <v>45622</v>
      </c>
      <c r="B3432" s="178">
        <v>-70196</v>
      </c>
      <c r="C3432" s="178">
        <v>-421286</v>
      </c>
      <c r="D3432" s="178" t="s">
        <v>3552</v>
      </c>
      <c r="E3432" s="178" t="s">
        <v>167</v>
      </c>
      <c r="F3432" s="178" t="s">
        <v>3448</v>
      </c>
      <c r="G3432" s="180">
        <f>VLOOKUP(D3432,Plan1!$B$2:$S$5570,7,)/1000</f>
        <v>5.2050000000000001</v>
      </c>
      <c r="H3432" s="180">
        <f>VLOOKUP(D3432,Plan1!$B$2:$S$5570,8,)/1000</f>
        <v>5.26</v>
      </c>
      <c r="I3432" s="180">
        <f>VLOOKUP(D3432,Plan1!$B$2:$S$5570,9,)/1000</f>
        <v>5.3970000000000002</v>
      </c>
      <c r="J3432" s="180">
        <f>VLOOKUP(D3432,Plan1!$B$2:$S$5570,10,)/1000</f>
        <v>5.5179999999999998</v>
      </c>
      <c r="K3432" s="180">
        <f>VLOOKUP(D3432,Plan1!$B$2:$S$5570,11,)/1000</f>
        <v>5.6310000000000002</v>
      </c>
      <c r="L3432" s="180">
        <f>VLOOKUP(D3432,Plan1!$B$2:$S$5570,12,)/1000</f>
        <v>5.6280000000000001</v>
      </c>
      <c r="M3432" s="180">
        <f>VLOOKUP(D3432,Plan1!$B$2:$S$5570,13,)/1000</f>
        <v>5.984</v>
      </c>
      <c r="N3432" s="180">
        <f>VLOOKUP(D3432,Plan1!$B$2:$S$5570,14,)/1000</f>
        <v>6.3769999999999998</v>
      </c>
      <c r="O3432" s="180">
        <f>VLOOKUP(D3432,Plan1!$B$2:$S$5570,15,)/1000</f>
        <v>6.6929999999999996</v>
      </c>
      <c r="P3432" s="180">
        <f>VLOOKUP(D3432,Plan1!$B$2:$S$5570,16,)/1000</f>
        <v>6.3680000000000003</v>
      </c>
      <c r="Q3432" s="180">
        <f>VLOOKUP(D3432,Plan1!$B$2:$S$5570,17,)/1000</f>
        <v>6.0229999999999997</v>
      </c>
      <c r="R3432" s="180">
        <f>VLOOKUP(D3432,Plan1!$B$2:$S$5570,18,)/1000</f>
        <v>5.5750000000000002</v>
      </c>
      <c r="S3432" s="180">
        <f>VLOOKUP(D3432,Plan1!$B$2:$S$5570,6,)/1000</f>
        <v>5.8049999999999997</v>
      </c>
    </row>
    <row r="3433" spans="1:19" x14ac:dyDescent="0.25">
      <c r="A3433" s="178">
        <v>62445</v>
      </c>
      <c r="B3433" s="178">
        <v>-2004</v>
      </c>
      <c r="C3433" s="178">
        <v>-498632</v>
      </c>
      <c r="D3433" s="178" t="s">
        <v>2635</v>
      </c>
      <c r="E3433" s="178" t="s">
        <v>167</v>
      </c>
      <c r="F3433" s="178" t="s">
        <v>2567</v>
      </c>
      <c r="G3433" s="180">
        <f>VLOOKUP(D3433,Plan1!$B$2:$S$5570,7,)/1000</f>
        <v>4.5590000000000002</v>
      </c>
      <c r="H3433" s="180">
        <f>VLOOKUP(D3433,Plan1!$B$2:$S$5570,8,)/1000</f>
        <v>4.532</v>
      </c>
      <c r="I3433" s="180">
        <f>VLOOKUP(D3433,Plan1!$B$2:$S$5570,9,)/1000</f>
        <v>4.6050000000000004</v>
      </c>
      <c r="J3433" s="180">
        <f>VLOOKUP(D3433,Plan1!$B$2:$S$5570,10,)/1000</f>
        <v>4.6740000000000004</v>
      </c>
      <c r="K3433" s="180">
        <f>VLOOKUP(D3433,Plan1!$B$2:$S$5570,11,)/1000</f>
        <v>4.7409999999999997</v>
      </c>
      <c r="L3433" s="180">
        <f>VLOOKUP(D3433,Plan1!$B$2:$S$5570,12,)/1000</f>
        <v>4.87</v>
      </c>
      <c r="M3433" s="180">
        <f>VLOOKUP(D3433,Plan1!$B$2:$S$5570,13,)/1000</f>
        <v>4.9589999999999996</v>
      </c>
      <c r="N3433" s="180">
        <f>VLOOKUP(D3433,Plan1!$B$2:$S$5570,14,)/1000</f>
        <v>5.27</v>
      </c>
      <c r="O3433" s="180">
        <f>VLOOKUP(D3433,Plan1!$B$2:$S$5570,15,)/1000</f>
        <v>5.3250000000000002</v>
      </c>
      <c r="P3433" s="180">
        <f>VLOOKUP(D3433,Plan1!$B$2:$S$5570,16,)/1000</f>
        <v>5.2359999999999998</v>
      </c>
      <c r="Q3433" s="180">
        <f>VLOOKUP(D3433,Plan1!$B$2:$S$5570,17,)/1000</f>
        <v>5.032</v>
      </c>
      <c r="R3433" s="180">
        <f>VLOOKUP(D3433,Plan1!$B$2:$S$5570,18,)/1000</f>
        <v>4.6970000000000001</v>
      </c>
      <c r="S3433" s="180">
        <f>VLOOKUP(D3433,Plan1!$B$2:$S$5570,6,)/1000</f>
        <v>4.875</v>
      </c>
    </row>
    <row r="3434" spans="1:19" x14ac:dyDescent="0.25">
      <c r="A3434" s="178">
        <v>71943</v>
      </c>
      <c r="B3434" s="178">
        <v>38404</v>
      </c>
      <c r="C3434" s="178">
        <v>-518335</v>
      </c>
      <c r="D3434" s="178" t="s">
        <v>310</v>
      </c>
      <c r="E3434" s="178" t="s">
        <v>167</v>
      </c>
      <c r="F3434" s="178" t="s">
        <v>295</v>
      </c>
      <c r="G3434" s="180">
        <f>VLOOKUP(D3434,Plan1!$B$2:$S$5570,7,)/1000</f>
        <v>4.1189999999999998</v>
      </c>
      <c r="H3434" s="180">
        <f>VLOOKUP(D3434,Plan1!$B$2:$S$5570,8,)/1000</f>
        <v>4.1020000000000003</v>
      </c>
      <c r="I3434" s="180">
        <f>VLOOKUP(D3434,Plan1!$B$2:$S$5570,9,)/1000</f>
        <v>3.972</v>
      </c>
      <c r="J3434" s="180">
        <f>VLOOKUP(D3434,Plan1!$B$2:$S$5570,10,)/1000</f>
        <v>4.4080000000000004</v>
      </c>
      <c r="K3434" s="180">
        <f>VLOOKUP(D3434,Plan1!$B$2:$S$5570,11,)/1000</f>
        <v>4.306</v>
      </c>
      <c r="L3434" s="180">
        <f>VLOOKUP(D3434,Plan1!$B$2:$S$5570,12,)/1000</f>
        <v>4.5350000000000001</v>
      </c>
      <c r="M3434" s="180">
        <f>VLOOKUP(D3434,Plan1!$B$2:$S$5570,13,)/1000</f>
        <v>4.883</v>
      </c>
      <c r="N3434" s="180">
        <f>VLOOKUP(D3434,Plan1!$B$2:$S$5570,14,)/1000</f>
        <v>5.3470000000000004</v>
      </c>
      <c r="O3434" s="180">
        <f>VLOOKUP(D3434,Plan1!$B$2:$S$5570,15,)/1000</f>
        <v>5.7320000000000002</v>
      </c>
      <c r="P3434" s="180">
        <f>VLOOKUP(D3434,Plan1!$B$2:$S$5570,16,)/1000</f>
        <v>5.5179999999999998</v>
      </c>
      <c r="Q3434" s="180">
        <f>VLOOKUP(D3434,Plan1!$B$2:$S$5570,17,)/1000</f>
        <v>5.2519999999999998</v>
      </c>
      <c r="R3434" s="180">
        <f>VLOOKUP(D3434,Plan1!$B$2:$S$5570,18,)/1000</f>
        <v>4.3879999999999999</v>
      </c>
      <c r="S3434" s="180">
        <f>VLOOKUP(D3434,Plan1!$B$2:$S$5570,6,)/1000</f>
        <v>4.7140000000000004</v>
      </c>
    </row>
    <row r="3435" spans="1:19" x14ac:dyDescent="0.25">
      <c r="A3435" s="178">
        <v>7977</v>
      </c>
      <c r="B3435" s="178">
        <v>-218603</v>
      </c>
      <c r="C3435" s="178">
        <v>-439359</v>
      </c>
      <c r="D3435" s="178" t="s">
        <v>1814</v>
      </c>
      <c r="E3435" s="178" t="s">
        <v>167</v>
      </c>
      <c r="F3435" s="178" t="s">
        <v>1727</v>
      </c>
      <c r="G3435" s="180">
        <f>VLOOKUP(D3435,Plan1!$B$2:$S$5570,7,)/1000</f>
        <v>4.8479999999999999</v>
      </c>
      <c r="H3435" s="180">
        <f>VLOOKUP(D3435,Plan1!$B$2:$S$5570,8,)/1000</f>
        <v>5.4359999999999999</v>
      </c>
      <c r="I3435" s="180">
        <f>VLOOKUP(D3435,Plan1!$B$2:$S$5570,9,)/1000</f>
        <v>4.9029999999999996</v>
      </c>
      <c r="J3435" s="180">
        <f>VLOOKUP(D3435,Plan1!$B$2:$S$5570,10,)/1000</f>
        <v>4.8</v>
      </c>
      <c r="K3435" s="180">
        <f>VLOOKUP(D3435,Plan1!$B$2:$S$5570,11,)/1000</f>
        <v>4.4109999999999996</v>
      </c>
      <c r="L3435" s="180">
        <f>VLOOKUP(D3435,Plan1!$B$2:$S$5570,12,)/1000</f>
        <v>4.407</v>
      </c>
      <c r="M3435" s="180">
        <f>VLOOKUP(D3435,Plan1!$B$2:$S$5570,13,)/1000</f>
        <v>4.4859999999999998</v>
      </c>
      <c r="N3435" s="180">
        <f>VLOOKUP(D3435,Plan1!$B$2:$S$5570,14,)/1000</f>
        <v>5.2779999999999996</v>
      </c>
      <c r="O3435" s="180">
        <f>VLOOKUP(D3435,Plan1!$B$2:$S$5570,15,)/1000</f>
        <v>4.992</v>
      </c>
      <c r="P3435" s="180">
        <f>VLOOKUP(D3435,Plan1!$B$2:$S$5570,16,)/1000</f>
        <v>4.7130000000000001</v>
      </c>
      <c r="Q3435" s="180">
        <f>VLOOKUP(D3435,Plan1!$B$2:$S$5570,17,)/1000</f>
        <v>4.4000000000000004</v>
      </c>
      <c r="R3435" s="180">
        <f>VLOOKUP(D3435,Plan1!$B$2:$S$5570,18,)/1000</f>
        <v>4.7880000000000003</v>
      </c>
      <c r="S3435" s="180">
        <f>VLOOKUP(D3435,Plan1!$B$2:$S$5570,6,)/1000</f>
        <v>4.7889999999999997</v>
      </c>
    </row>
    <row r="3436" spans="1:19" x14ac:dyDescent="0.25">
      <c r="A3436" s="178">
        <v>6403</v>
      </c>
      <c r="B3436" s="178">
        <v>-229439</v>
      </c>
      <c r="C3436" s="178">
        <v>-493423</v>
      </c>
      <c r="D3436" s="178" t="s">
        <v>4876</v>
      </c>
      <c r="E3436" s="178" t="s">
        <v>167</v>
      </c>
      <c r="F3436" s="178" t="s">
        <v>4704</v>
      </c>
      <c r="G3436" s="180">
        <f>VLOOKUP(D3436,Plan1!$B$2:$S$5570,7,)/1000</f>
        <v>5.0039999999999996</v>
      </c>
      <c r="H3436" s="180">
        <f>VLOOKUP(D3436,Plan1!$B$2:$S$5570,8,)/1000</f>
        <v>5.4859999999999998</v>
      </c>
      <c r="I3436" s="180">
        <f>VLOOKUP(D3436,Plan1!$B$2:$S$5570,9,)/1000</f>
        <v>5.3559999999999999</v>
      </c>
      <c r="J3436" s="180">
        <f>VLOOKUP(D3436,Plan1!$B$2:$S$5570,10,)/1000</f>
        <v>5.3490000000000002</v>
      </c>
      <c r="K3436" s="180">
        <f>VLOOKUP(D3436,Plan1!$B$2:$S$5570,11,)/1000</f>
        <v>4.6390000000000002</v>
      </c>
      <c r="L3436" s="180">
        <f>VLOOKUP(D3436,Plan1!$B$2:$S$5570,12,)/1000</f>
        <v>4.4749999999999996</v>
      </c>
      <c r="M3436" s="180">
        <f>VLOOKUP(D3436,Plan1!$B$2:$S$5570,13,)/1000</f>
        <v>4.6420000000000003</v>
      </c>
      <c r="N3436" s="180">
        <f>VLOOKUP(D3436,Plan1!$B$2:$S$5570,14,)/1000</f>
        <v>5.5430000000000001</v>
      </c>
      <c r="O3436" s="180">
        <f>VLOOKUP(D3436,Plan1!$B$2:$S$5570,15,)/1000</f>
        <v>5.0590000000000002</v>
      </c>
      <c r="P3436" s="180">
        <f>VLOOKUP(D3436,Plan1!$B$2:$S$5570,16,)/1000</f>
        <v>5.2590000000000003</v>
      </c>
      <c r="Q3436" s="180">
        <f>VLOOKUP(D3436,Plan1!$B$2:$S$5570,17,)/1000</f>
        <v>5.3250000000000002</v>
      </c>
      <c r="R3436" s="180">
        <f>VLOOKUP(D3436,Plan1!$B$2:$S$5570,18,)/1000</f>
        <v>5.444</v>
      </c>
      <c r="S3436" s="180">
        <f>VLOOKUP(D3436,Plan1!$B$2:$S$5570,6,)/1000</f>
        <v>5.1319999999999997</v>
      </c>
    </row>
    <row r="3437" spans="1:19" x14ac:dyDescent="0.25">
      <c r="A3437" s="178">
        <v>44883</v>
      </c>
      <c r="B3437" s="178">
        <v>-72286</v>
      </c>
      <c r="C3437" s="178">
        <v>-377466</v>
      </c>
      <c r="D3437" s="178" t="s">
        <v>2773</v>
      </c>
      <c r="E3437" s="178" t="s">
        <v>167</v>
      </c>
      <c r="F3437" s="178" t="s">
        <v>2709</v>
      </c>
      <c r="G3437" s="180">
        <f>VLOOKUP(D3437,Plan1!$B$2:$S$5570,7,)/1000</f>
        <v>5.9580000000000002</v>
      </c>
      <c r="H3437" s="180">
        <f>VLOOKUP(D3437,Plan1!$B$2:$S$5570,8,)/1000</f>
        <v>6.0030000000000001</v>
      </c>
      <c r="I3437" s="180">
        <f>VLOOKUP(D3437,Plan1!$B$2:$S$5570,9,)/1000</f>
        <v>6.2690000000000001</v>
      </c>
      <c r="J3437" s="180">
        <f>VLOOKUP(D3437,Plan1!$B$2:$S$5570,10,)/1000</f>
        <v>6.0970000000000004</v>
      </c>
      <c r="K3437" s="180">
        <f>VLOOKUP(D3437,Plan1!$B$2:$S$5570,11,)/1000</f>
        <v>5.4550000000000001</v>
      </c>
      <c r="L3437" s="180">
        <f>VLOOKUP(D3437,Plan1!$B$2:$S$5570,12,)/1000</f>
        <v>5.125</v>
      </c>
      <c r="M3437" s="180">
        <f>VLOOKUP(D3437,Plan1!$B$2:$S$5570,13,)/1000</f>
        <v>5.3449999999999998</v>
      </c>
      <c r="N3437" s="180">
        <f>VLOOKUP(D3437,Plan1!$B$2:$S$5570,14,)/1000</f>
        <v>6.0789999999999997</v>
      </c>
      <c r="O3437" s="180">
        <f>VLOOKUP(D3437,Plan1!$B$2:$S$5570,15,)/1000</f>
        <v>6.548</v>
      </c>
      <c r="P3437" s="180">
        <f>VLOOKUP(D3437,Plan1!$B$2:$S$5570,16,)/1000</f>
        <v>6.5</v>
      </c>
      <c r="Q3437" s="180">
        <f>VLOOKUP(D3437,Plan1!$B$2:$S$5570,17,)/1000</f>
        <v>6.484</v>
      </c>
      <c r="R3437" s="180">
        <f>VLOOKUP(D3437,Plan1!$B$2:$S$5570,18,)/1000</f>
        <v>6.1029999999999998</v>
      </c>
      <c r="S3437" s="180">
        <f>VLOOKUP(D3437,Plan1!$B$2:$S$5570,6,)/1000</f>
        <v>5.9969999999999999</v>
      </c>
    </row>
    <row r="3438" spans="1:19" x14ac:dyDescent="0.25">
      <c r="A3438" s="178">
        <v>56316</v>
      </c>
      <c r="B3438" s="178">
        <v>-41376</v>
      </c>
      <c r="C3438" s="178">
        <v>-451191</v>
      </c>
      <c r="D3438" s="178" t="s">
        <v>1404</v>
      </c>
      <c r="E3438" s="178" t="s">
        <v>167</v>
      </c>
      <c r="F3438" s="178" t="s">
        <v>1298</v>
      </c>
      <c r="G3438" s="180">
        <f>VLOOKUP(D3438,Plan1!$B$2:$S$5570,7,)/1000</f>
        <v>4.569</v>
      </c>
      <c r="H3438" s="180">
        <f>VLOOKUP(D3438,Plan1!$B$2:$S$5570,8,)/1000</f>
        <v>4.8179999999999996</v>
      </c>
      <c r="I3438" s="180">
        <f>VLOOKUP(D3438,Plan1!$B$2:$S$5570,9,)/1000</f>
        <v>4.9560000000000004</v>
      </c>
      <c r="J3438" s="180">
        <f>VLOOKUP(D3438,Plan1!$B$2:$S$5570,10,)/1000</f>
        <v>4.9509999999999996</v>
      </c>
      <c r="K3438" s="180">
        <f>VLOOKUP(D3438,Plan1!$B$2:$S$5570,11,)/1000</f>
        <v>4.9219999999999997</v>
      </c>
      <c r="L3438" s="180">
        <f>VLOOKUP(D3438,Plan1!$B$2:$S$5570,12,)/1000</f>
        <v>5.1130000000000004</v>
      </c>
      <c r="M3438" s="180">
        <f>VLOOKUP(D3438,Plan1!$B$2:$S$5570,13,)/1000</f>
        <v>5.3029999999999999</v>
      </c>
      <c r="N3438" s="180">
        <f>VLOOKUP(D3438,Plan1!$B$2:$S$5570,14,)/1000</f>
        <v>5.7210000000000001</v>
      </c>
      <c r="O3438" s="180">
        <f>VLOOKUP(D3438,Plan1!$B$2:$S$5570,15,)/1000</f>
        <v>5.9219999999999997</v>
      </c>
      <c r="P3438" s="180">
        <f>VLOOKUP(D3438,Plan1!$B$2:$S$5570,16,)/1000</f>
        <v>5.4290000000000003</v>
      </c>
      <c r="Q3438" s="180">
        <f>VLOOKUP(D3438,Plan1!$B$2:$S$5570,17,)/1000</f>
        <v>5.0629999999999997</v>
      </c>
      <c r="R3438" s="180">
        <f>VLOOKUP(D3438,Plan1!$B$2:$S$5570,18,)/1000</f>
        <v>4.7750000000000004</v>
      </c>
      <c r="S3438" s="180">
        <f>VLOOKUP(D3438,Plan1!$B$2:$S$5570,6,)/1000</f>
        <v>5.1280000000000001</v>
      </c>
    </row>
    <row r="3439" spans="1:19" x14ac:dyDescent="0.25">
      <c r="A3439" s="178">
        <v>36009</v>
      </c>
      <c r="B3439" s="178">
        <v>-95335</v>
      </c>
      <c r="C3439" s="178">
        <v>-372958</v>
      </c>
      <c r="D3439" s="178" t="s">
        <v>240</v>
      </c>
      <c r="E3439" s="178" t="s">
        <v>167</v>
      </c>
      <c r="F3439" s="178" t="s">
        <v>192</v>
      </c>
      <c r="G3439" s="180">
        <f>VLOOKUP(D3439,Plan1!$B$2:$S$5570,7,)/1000</f>
        <v>5.7809999999999997</v>
      </c>
      <c r="H3439" s="180">
        <f>VLOOKUP(D3439,Plan1!$B$2:$S$5570,8,)/1000</f>
        <v>5.7439999999999998</v>
      </c>
      <c r="I3439" s="180">
        <f>VLOOKUP(D3439,Plan1!$B$2:$S$5570,9,)/1000</f>
        <v>6.0179999999999998</v>
      </c>
      <c r="J3439" s="180">
        <f>VLOOKUP(D3439,Plan1!$B$2:$S$5570,10,)/1000</f>
        <v>5.4770000000000003</v>
      </c>
      <c r="K3439" s="180">
        <f>VLOOKUP(D3439,Plan1!$B$2:$S$5570,11,)/1000</f>
        <v>4.6689999999999996</v>
      </c>
      <c r="L3439" s="180">
        <f>VLOOKUP(D3439,Plan1!$B$2:$S$5570,12,)/1000</f>
        <v>4.3179999999999996</v>
      </c>
      <c r="M3439" s="180">
        <f>VLOOKUP(D3439,Plan1!$B$2:$S$5570,13,)/1000</f>
        <v>4.4089999999999998</v>
      </c>
      <c r="N3439" s="180">
        <f>VLOOKUP(D3439,Plan1!$B$2:$S$5570,14,)/1000</f>
        <v>4.9589999999999996</v>
      </c>
      <c r="O3439" s="180">
        <f>VLOOKUP(D3439,Plan1!$B$2:$S$5570,15,)/1000</f>
        <v>5.6379999999999999</v>
      </c>
      <c r="P3439" s="180">
        <f>VLOOKUP(D3439,Plan1!$B$2:$S$5570,16,)/1000</f>
        <v>5.8049999999999997</v>
      </c>
      <c r="Q3439" s="180">
        <f>VLOOKUP(D3439,Plan1!$B$2:$S$5570,17,)/1000</f>
        <v>6.1920000000000002</v>
      </c>
      <c r="R3439" s="180">
        <f>VLOOKUP(D3439,Plan1!$B$2:$S$5570,18,)/1000</f>
        <v>5.9160000000000004</v>
      </c>
      <c r="S3439" s="180">
        <f>VLOOKUP(D3439,Plan1!$B$2:$S$5570,6,)/1000</f>
        <v>5.41</v>
      </c>
    </row>
    <row r="3440" spans="1:19" x14ac:dyDescent="0.25">
      <c r="A3440" s="178">
        <v>36003</v>
      </c>
      <c r="B3440" s="178">
        <v>-95037</v>
      </c>
      <c r="C3440" s="178">
        <v>-37827</v>
      </c>
      <c r="D3440" s="178" t="s">
        <v>237</v>
      </c>
      <c r="E3440" s="178" t="s">
        <v>167</v>
      </c>
      <c r="F3440" s="178" t="s">
        <v>192</v>
      </c>
      <c r="G3440" s="180">
        <f>VLOOKUP(D3440,Plan1!$B$2:$S$5570,7,)/1000</f>
        <v>5.9459999999999997</v>
      </c>
      <c r="H3440" s="180">
        <f>VLOOKUP(D3440,Plan1!$B$2:$S$5570,8,)/1000</f>
        <v>5.8840000000000003</v>
      </c>
      <c r="I3440" s="180">
        <f>VLOOKUP(D3440,Plan1!$B$2:$S$5570,9,)/1000</f>
        <v>5.9880000000000004</v>
      </c>
      <c r="J3440" s="180">
        <f>VLOOKUP(D3440,Plan1!$B$2:$S$5570,10,)/1000</f>
        <v>5.5359999999999996</v>
      </c>
      <c r="K3440" s="180">
        <f>VLOOKUP(D3440,Plan1!$B$2:$S$5570,11,)/1000</f>
        <v>4.7679999999999998</v>
      </c>
      <c r="L3440" s="180">
        <f>VLOOKUP(D3440,Plan1!$B$2:$S$5570,12,)/1000</f>
        <v>4.4109999999999996</v>
      </c>
      <c r="M3440" s="180">
        <f>VLOOKUP(D3440,Plan1!$B$2:$S$5570,13,)/1000</f>
        <v>4.5019999999999998</v>
      </c>
      <c r="N3440" s="180">
        <f>VLOOKUP(D3440,Plan1!$B$2:$S$5570,14,)/1000</f>
        <v>5.085</v>
      </c>
      <c r="O3440" s="180">
        <f>VLOOKUP(D3440,Plan1!$B$2:$S$5570,15,)/1000</f>
        <v>5.7539999999999996</v>
      </c>
      <c r="P3440" s="180">
        <f>VLOOKUP(D3440,Plan1!$B$2:$S$5570,16,)/1000</f>
        <v>5.8140000000000001</v>
      </c>
      <c r="Q3440" s="180">
        <f>VLOOKUP(D3440,Plan1!$B$2:$S$5570,17,)/1000</f>
        <v>6.1440000000000001</v>
      </c>
      <c r="R3440" s="180">
        <f>VLOOKUP(D3440,Plan1!$B$2:$S$5570,18,)/1000</f>
        <v>5.9560000000000004</v>
      </c>
      <c r="S3440" s="180">
        <f>VLOOKUP(D3440,Plan1!$B$2:$S$5570,6,)/1000</f>
        <v>5.4820000000000002</v>
      </c>
    </row>
    <row r="3441" spans="1:19" x14ac:dyDescent="0.25">
      <c r="A3441" s="178">
        <v>50234</v>
      </c>
      <c r="B3441" s="178">
        <v>-5848</v>
      </c>
      <c r="C3441" s="178">
        <v>-425749</v>
      </c>
      <c r="D3441" s="178" t="s">
        <v>3599</v>
      </c>
      <c r="E3441" s="178" t="s">
        <v>167</v>
      </c>
      <c r="F3441" s="178" t="s">
        <v>3448</v>
      </c>
      <c r="G3441" s="180">
        <f>VLOOKUP(D3441,Plan1!$B$2:$S$5570,7,)/1000</f>
        <v>4.79</v>
      </c>
      <c r="H3441" s="180">
        <f>VLOOKUP(D3441,Plan1!$B$2:$S$5570,8,)/1000</f>
        <v>5.0960000000000001</v>
      </c>
      <c r="I3441" s="180">
        <f>VLOOKUP(D3441,Plan1!$B$2:$S$5570,9,)/1000</f>
        <v>5.1879999999999997</v>
      </c>
      <c r="J3441" s="180">
        <f>VLOOKUP(D3441,Plan1!$B$2:$S$5570,10,)/1000</f>
        <v>5.2169999999999996</v>
      </c>
      <c r="K3441" s="180">
        <f>VLOOKUP(D3441,Plan1!$B$2:$S$5570,11,)/1000</f>
        <v>5.44</v>
      </c>
      <c r="L3441" s="180">
        <f>VLOOKUP(D3441,Plan1!$B$2:$S$5570,12,)/1000</f>
        <v>5.6989999999999998</v>
      </c>
      <c r="M3441" s="180">
        <f>VLOOKUP(D3441,Plan1!$B$2:$S$5570,13,)/1000</f>
        <v>5.9539999999999997</v>
      </c>
      <c r="N3441" s="180">
        <f>VLOOKUP(D3441,Plan1!$B$2:$S$5570,14,)/1000</f>
        <v>6.4359999999999999</v>
      </c>
      <c r="O3441" s="180">
        <f>VLOOKUP(D3441,Plan1!$B$2:$S$5570,15,)/1000</f>
        <v>6.6669999999999998</v>
      </c>
      <c r="P3441" s="180">
        <f>VLOOKUP(D3441,Plan1!$B$2:$S$5570,16,)/1000</f>
        <v>6.2839999999999998</v>
      </c>
      <c r="Q3441" s="180">
        <f>VLOOKUP(D3441,Plan1!$B$2:$S$5570,17,)/1000</f>
        <v>5.8550000000000004</v>
      </c>
      <c r="R3441" s="180">
        <f>VLOOKUP(D3441,Plan1!$B$2:$S$5570,18,)/1000</f>
        <v>5.3490000000000002</v>
      </c>
      <c r="S3441" s="180">
        <f>VLOOKUP(D3441,Plan1!$B$2:$S$5570,6,)/1000</f>
        <v>5.6639999999999997</v>
      </c>
    </row>
    <row r="3442" spans="1:19" x14ac:dyDescent="0.25">
      <c r="A3442" s="178">
        <v>33855</v>
      </c>
      <c r="B3442" s="178">
        <v>-100571</v>
      </c>
      <c r="C3442" s="178">
        <v>-368133</v>
      </c>
      <c r="D3442" s="178" t="s">
        <v>197</v>
      </c>
      <c r="E3442" s="178" t="s">
        <v>167</v>
      </c>
      <c r="F3442" s="178" t="s">
        <v>192</v>
      </c>
      <c r="G3442" s="180">
        <f>VLOOKUP(D3442,Plan1!$B$2:$S$5570,7,)/1000</f>
        <v>5.6950000000000003</v>
      </c>
      <c r="H3442" s="180">
        <f>VLOOKUP(D3442,Plan1!$B$2:$S$5570,8,)/1000</f>
        <v>5.6989999999999998</v>
      </c>
      <c r="I3442" s="180">
        <f>VLOOKUP(D3442,Plan1!$B$2:$S$5570,9,)/1000</f>
        <v>5.81</v>
      </c>
      <c r="J3442" s="180">
        <f>VLOOKUP(D3442,Plan1!$B$2:$S$5570,10,)/1000</f>
        <v>5.3650000000000002</v>
      </c>
      <c r="K3442" s="180">
        <f>VLOOKUP(D3442,Plan1!$B$2:$S$5570,11,)/1000</f>
        <v>4.6379999999999999</v>
      </c>
      <c r="L3442" s="180">
        <f>VLOOKUP(D3442,Plan1!$B$2:$S$5570,12,)/1000</f>
        <v>4.4770000000000003</v>
      </c>
      <c r="M3442" s="180">
        <f>VLOOKUP(D3442,Plan1!$B$2:$S$5570,13,)/1000</f>
        <v>4.5030000000000001</v>
      </c>
      <c r="N3442" s="180">
        <f>VLOOKUP(D3442,Plan1!$B$2:$S$5570,14,)/1000</f>
        <v>4.9930000000000003</v>
      </c>
      <c r="O3442" s="180">
        <f>VLOOKUP(D3442,Plan1!$B$2:$S$5570,15,)/1000</f>
        <v>5.54</v>
      </c>
      <c r="P3442" s="180">
        <f>VLOOKUP(D3442,Plan1!$B$2:$S$5570,16,)/1000</f>
        <v>5.6159999999999997</v>
      </c>
      <c r="Q3442" s="180">
        <f>VLOOKUP(D3442,Plan1!$B$2:$S$5570,17,)/1000</f>
        <v>5.8639999999999999</v>
      </c>
      <c r="R3442" s="180">
        <f>VLOOKUP(D3442,Plan1!$B$2:$S$5570,18,)/1000</f>
        <v>5.7610000000000001</v>
      </c>
      <c r="S3442" s="180">
        <f>VLOOKUP(D3442,Plan1!$B$2:$S$5570,6,)/1000</f>
        <v>5.33</v>
      </c>
    </row>
    <row r="3443" spans="1:19" x14ac:dyDescent="0.25">
      <c r="A3443" s="178">
        <v>49901</v>
      </c>
      <c r="B3443" s="178">
        <v>-5949</v>
      </c>
      <c r="C3443" s="178">
        <v>-37705</v>
      </c>
      <c r="D3443" s="178" t="s">
        <v>3841</v>
      </c>
      <c r="E3443" s="178" t="s">
        <v>167</v>
      </c>
      <c r="F3443" s="178" t="s">
        <v>3752</v>
      </c>
      <c r="G3443" s="180">
        <f>VLOOKUP(D3443,Plan1!$B$2:$S$5570,7,)/1000</f>
        <v>5.7439999999999998</v>
      </c>
      <c r="H3443" s="180">
        <f>VLOOKUP(D3443,Plan1!$B$2:$S$5570,8,)/1000</f>
        <v>5.9</v>
      </c>
      <c r="I3443" s="180">
        <f>VLOOKUP(D3443,Plan1!$B$2:$S$5570,9,)/1000</f>
        <v>6.0670000000000002</v>
      </c>
      <c r="J3443" s="180">
        <f>VLOOKUP(D3443,Plan1!$B$2:$S$5570,10,)/1000</f>
        <v>5.8879999999999999</v>
      </c>
      <c r="K3443" s="180">
        <f>VLOOKUP(D3443,Plan1!$B$2:$S$5570,11,)/1000</f>
        <v>5.5990000000000002</v>
      </c>
      <c r="L3443" s="180">
        <f>VLOOKUP(D3443,Plan1!$B$2:$S$5570,12,)/1000</f>
        <v>5.2939999999999996</v>
      </c>
      <c r="M3443" s="180">
        <f>VLOOKUP(D3443,Plan1!$B$2:$S$5570,13,)/1000</f>
        <v>5.6369999999999996</v>
      </c>
      <c r="N3443" s="180">
        <f>VLOOKUP(D3443,Plan1!$B$2:$S$5570,14,)/1000</f>
        <v>6.2409999999999997</v>
      </c>
      <c r="O3443" s="180">
        <f>VLOOKUP(D3443,Plan1!$B$2:$S$5570,15,)/1000</f>
        <v>6.4720000000000004</v>
      </c>
      <c r="P3443" s="180">
        <f>VLOOKUP(D3443,Plan1!$B$2:$S$5570,16,)/1000</f>
        <v>6.5010000000000003</v>
      </c>
      <c r="Q3443" s="180">
        <f>VLOOKUP(D3443,Plan1!$B$2:$S$5570,17,)/1000</f>
        <v>6.3719999999999999</v>
      </c>
      <c r="R3443" s="180">
        <f>VLOOKUP(D3443,Plan1!$B$2:$S$5570,18,)/1000</f>
        <v>5.8639999999999999</v>
      </c>
      <c r="S3443" s="180">
        <f>VLOOKUP(D3443,Plan1!$B$2:$S$5570,6,)/1000</f>
        <v>5.9649999999999999</v>
      </c>
    </row>
    <row r="3444" spans="1:19" x14ac:dyDescent="0.25">
      <c r="A3444" s="178">
        <v>16063</v>
      </c>
      <c r="B3444" s="178">
        <v>-173964</v>
      </c>
      <c r="C3444" s="178">
        <v>-435708</v>
      </c>
      <c r="D3444" s="178" t="s">
        <v>2423</v>
      </c>
      <c r="E3444" s="178" t="s">
        <v>167</v>
      </c>
      <c r="F3444" s="178" t="s">
        <v>1727</v>
      </c>
      <c r="G3444" s="180">
        <f>VLOOKUP(D3444,Plan1!$B$2:$S$5570,7,)/1000</f>
        <v>5.5270000000000001</v>
      </c>
      <c r="H3444" s="180">
        <f>VLOOKUP(D3444,Plan1!$B$2:$S$5570,8,)/1000</f>
        <v>6.0890000000000004</v>
      </c>
      <c r="I3444" s="180">
        <f>VLOOKUP(D3444,Plan1!$B$2:$S$5570,9,)/1000</f>
        <v>5.4770000000000003</v>
      </c>
      <c r="J3444" s="180">
        <f>VLOOKUP(D3444,Plan1!$B$2:$S$5570,10,)/1000</f>
        <v>5.3410000000000002</v>
      </c>
      <c r="K3444" s="180">
        <f>VLOOKUP(D3444,Plan1!$B$2:$S$5570,11,)/1000</f>
        <v>5.1449999999999996</v>
      </c>
      <c r="L3444" s="180">
        <f>VLOOKUP(D3444,Plan1!$B$2:$S$5570,12,)/1000</f>
        <v>5.0970000000000004</v>
      </c>
      <c r="M3444" s="180">
        <f>VLOOKUP(D3444,Plan1!$B$2:$S$5570,13,)/1000</f>
        <v>5.2519999999999998</v>
      </c>
      <c r="N3444" s="180">
        <f>VLOOKUP(D3444,Plan1!$B$2:$S$5570,14,)/1000</f>
        <v>6.0179999999999998</v>
      </c>
      <c r="O3444" s="180">
        <f>VLOOKUP(D3444,Plan1!$B$2:$S$5570,15,)/1000</f>
        <v>6.06</v>
      </c>
      <c r="P3444" s="180">
        <f>VLOOKUP(D3444,Plan1!$B$2:$S$5570,16,)/1000</f>
        <v>5.617</v>
      </c>
      <c r="Q3444" s="180">
        <f>VLOOKUP(D3444,Plan1!$B$2:$S$5570,17,)/1000</f>
        <v>4.8769999999999998</v>
      </c>
      <c r="R3444" s="180">
        <f>VLOOKUP(D3444,Plan1!$B$2:$S$5570,18,)/1000</f>
        <v>5.35</v>
      </c>
      <c r="S3444" s="180">
        <f>VLOOKUP(D3444,Plan1!$B$2:$S$5570,6,)/1000</f>
        <v>5.4870000000000001</v>
      </c>
    </row>
    <row r="3445" spans="1:19" x14ac:dyDescent="0.25">
      <c r="A3445" s="178">
        <v>9982</v>
      </c>
      <c r="B3445" s="178">
        <v>-207371</v>
      </c>
      <c r="C3445" s="178">
        <v>-48911</v>
      </c>
      <c r="D3445" s="178" t="s">
        <v>5221</v>
      </c>
      <c r="E3445" s="178" t="s">
        <v>167</v>
      </c>
      <c r="F3445" s="178" t="s">
        <v>4704</v>
      </c>
      <c r="G3445" s="180">
        <f>VLOOKUP(D3445,Plan1!$B$2:$S$5570,7,)/1000</f>
        <v>5.234</v>
      </c>
      <c r="H3445" s="180">
        <f>VLOOKUP(D3445,Plan1!$B$2:$S$5570,8,)/1000</f>
        <v>5.7169999999999996</v>
      </c>
      <c r="I3445" s="180">
        <f>VLOOKUP(D3445,Plan1!$B$2:$S$5570,9,)/1000</f>
        <v>5.3970000000000002</v>
      </c>
      <c r="J3445" s="180">
        <f>VLOOKUP(D3445,Plan1!$B$2:$S$5570,10,)/1000</f>
        <v>5.492</v>
      </c>
      <c r="K3445" s="180">
        <f>VLOOKUP(D3445,Plan1!$B$2:$S$5570,11,)/1000</f>
        <v>5.1280000000000001</v>
      </c>
      <c r="L3445" s="180">
        <f>VLOOKUP(D3445,Plan1!$B$2:$S$5570,12,)/1000</f>
        <v>4.9880000000000004</v>
      </c>
      <c r="M3445" s="180">
        <f>VLOOKUP(D3445,Plan1!$B$2:$S$5570,13,)/1000</f>
        <v>5.1719999999999997</v>
      </c>
      <c r="N3445" s="180">
        <f>VLOOKUP(D3445,Plan1!$B$2:$S$5570,14,)/1000</f>
        <v>5.931</v>
      </c>
      <c r="O3445" s="180">
        <f>VLOOKUP(D3445,Plan1!$B$2:$S$5570,15,)/1000</f>
        <v>5.399</v>
      </c>
      <c r="P3445" s="180">
        <f>VLOOKUP(D3445,Plan1!$B$2:$S$5570,16,)/1000</f>
        <v>5.45</v>
      </c>
      <c r="Q3445" s="180">
        <f>VLOOKUP(D3445,Plan1!$B$2:$S$5570,17,)/1000</f>
        <v>5.383</v>
      </c>
      <c r="R3445" s="180">
        <f>VLOOKUP(D3445,Plan1!$B$2:$S$5570,18,)/1000</f>
        <v>5.4290000000000003</v>
      </c>
      <c r="S3445" s="180">
        <f>VLOOKUP(D3445,Plan1!$B$2:$S$5570,6,)/1000</f>
        <v>5.3929999999999998</v>
      </c>
    </row>
    <row r="3446" spans="1:19" x14ac:dyDescent="0.25">
      <c r="A3446" s="178">
        <v>7622</v>
      </c>
      <c r="B3446" s="178">
        <v>-22069</v>
      </c>
      <c r="C3446" s="178">
        <v>-452661</v>
      </c>
      <c r="D3446" s="178" t="s">
        <v>1783</v>
      </c>
      <c r="E3446" s="178" t="s">
        <v>167</v>
      </c>
      <c r="F3446" s="178" t="s">
        <v>1727</v>
      </c>
      <c r="G3446" s="180">
        <f>VLOOKUP(D3446,Plan1!$B$2:$S$5570,7,)/1000</f>
        <v>4.8319999999999999</v>
      </c>
      <c r="H3446" s="180">
        <f>VLOOKUP(D3446,Plan1!$B$2:$S$5570,8,)/1000</f>
        <v>5.4169999999999998</v>
      </c>
      <c r="I3446" s="180">
        <f>VLOOKUP(D3446,Plan1!$B$2:$S$5570,9,)/1000</f>
        <v>5.0049999999999999</v>
      </c>
      <c r="J3446" s="180">
        <f>VLOOKUP(D3446,Plan1!$B$2:$S$5570,10,)/1000</f>
        <v>5.1710000000000003</v>
      </c>
      <c r="K3446" s="180">
        <f>VLOOKUP(D3446,Plan1!$B$2:$S$5570,11,)/1000</f>
        <v>4.7709999999999999</v>
      </c>
      <c r="L3446" s="180">
        <f>VLOOKUP(D3446,Plan1!$B$2:$S$5570,12,)/1000</f>
        <v>4.6219999999999999</v>
      </c>
      <c r="M3446" s="180">
        <f>VLOOKUP(D3446,Plan1!$B$2:$S$5570,13,)/1000</f>
        <v>4.8659999999999997</v>
      </c>
      <c r="N3446" s="180">
        <f>VLOOKUP(D3446,Plan1!$B$2:$S$5570,14,)/1000</f>
        <v>5.6130000000000004</v>
      </c>
      <c r="O3446" s="180">
        <f>VLOOKUP(D3446,Plan1!$B$2:$S$5570,15,)/1000</f>
        <v>5.3330000000000002</v>
      </c>
      <c r="P3446" s="180">
        <f>VLOOKUP(D3446,Plan1!$B$2:$S$5570,16,)/1000</f>
        <v>5.2190000000000003</v>
      </c>
      <c r="Q3446" s="180">
        <f>VLOOKUP(D3446,Plan1!$B$2:$S$5570,17,)/1000</f>
        <v>4.7969999999999997</v>
      </c>
      <c r="R3446" s="180">
        <f>VLOOKUP(D3446,Plan1!$B$2:$S$5570,18,)/1000</f>
        <v>4.9669999999999996</v>
      </c>
      <c r="S3446" s="180">
        <f>VLOOKUP(D3446,Plan1!$B$2:$S$5570,6,)/1000</f>
        <v>5.0510000000000002</v>
      </c>
    </row>
    <row r="3447" spans="1:19" x14ac:dyDescent="0.25">
      <c r="A3447" s="178">
        <v>41780</v>
      </c>
      <c r="B3447" s="178">
        <v>-80106</v>
      </c>
      <c r="C3447" s="178">
        <v>-348548</v>
      </c>
      <c r="D3447" s="178" t="s">
        <v>3390</v>
      </c>
      <c r="E3447" s="178" t="s">
        <v>167</v>
      </c>
      <c r="F3447" s="178" t="s">
        <v>3284</v>
      </c>
      <c r="G3447" s="180">
        <f>VLOOKUP(D3447,Plan1!$B$2:$S$5570,7,)/1000</f>
        <v>5.5780000000000003</v>
      </c>
      <c r="H3447" s="180">
        <f>VLOOKUP(D3447,Plan1!$B$2:$S$5570,8,)/1000</f>
        <v>5.8220000000000001</v>
      </c>
      <c r="I3447" s="180">
        <f>VLOOKUP(D3447,Plan1!$B$2:$S$5570,9,)/1000</f>
        <v>5.9130000000000003</v>
      </c>
      <c r="J3447" s="180">
        <f>VLOOKUP(D3447,Plan1!$B$2:$S$5570,10,)/1000</f>
        <v>5.4039999999999999</v>
      </c>
      <c r="K3447" s="180">
        <f>VLOOKUP(D3447,Plan1!$B$2:$S$5570,11,)/1000</f>
        <v>4.7850000000000001</v>
      </c>
      <c r="L3447" s="180">
        <f>VLOOKUP(D3447,Plan1!$B$2:$S$5570,12,)/1000</f>
        <v>4.5289999999999999</v>
      </c>
      <c r="M3447" s="180">
        <f>VLOOKUP(D3447,Plan1!$B$2:$S$5570,13,)/1000</f>
        <v>4.6630000000000003</v>
      </c>
      <c r="N3447" s="180">
        <f>VLOOKUP(D3447,Plan1!$B$2:$S$5570,14,)/1000</f>
        <v>5.3710000000000004</v>
      </c>
      <c r="O3447" s="180">
        <f>VLOOKUP(D3447,Plan1!$B$2:$S$5570,15,)/1000</f>
        <v>5.6870000000000003</v>
      </c>
      <c r="P3447" s="180">
        <f>VLOOKUP(D3447,Plan1!$B$2:$S$5570,16,)/1000</f>
        <v>5.8920000000000003</v>
      </c>
      <c r="Q3447" s="180">
        <f>VLOOKUP(D3447,Plan1!$B$2:$S$5570,17,)/1000</f>
        <v>5.9029999999999996</v>
      </c>
      <c r="R3447" s="180">
        <f>VLOOKUP(D3447,Plan1!$B$2:$S$5570,18,)/1000</f>
        <v>5.827</v>
      </c>
      <c r="S3447" s="180">
        <f>VLOOKUP(D3447,Plan1!$B$2:$S$5570,6,)/1000</f>
        <v>5.4480000000000004</v>
      </c>
    </row>
    <row r="3448" spans="1:19" x14ac:dyDescent="0.25">
      <c r="A3448" s="178">
        <v>59752</v>
      </c>
      <c r="B3448" s="178">
        <v>-30018</v>
      </c>
      <c r="C3448" s="178">
        <v>-449926</v>
      </c>
      <c r="D3448" s="178" t="s">
        <v>1452</v>
      </c>
      <c r="E3448" s="178" t="s">
        <v>167</v>
      </c>
      <c r="F3448" s="178" t="s">
        <v>1298</v>
      </c>
      <c r="G3448" s="180">
        <f>VLOOKUP(D3448,Plan1!$B$2:$S$5570,7,)/1000</f>
        <v>4.5060000000000002</v>
      </c>
      <c r="H3448" s="180">
        <f>VLOOKUP(D3448,Plan1!$B$2:$S$5570,8,)/1000</f>
        <v>4.7770000000000001</v>
      </c>
      <c r="I3448" s="180">
        <f>VLOOKUP(D3448,Plan1!$B$2:$S$5570,9,)/1000</f>
        <v>4.7720000000000002</v>
      </c>
      <c r="J3448" s="180">
        <f>VLOOKUP(D3448,Plan1!$B$2:$S$5570,10,)/1000</f>
        <v>4.8410000000000002</v>
      </c>
      <c r="K3448" s="180">
        <f>VLOOKUP(D3448,Plan1!$B$2:$S$5570,11,)/1000</f>
        <v>4.9409999999999998</v>
      </c>
      <c r="L3448" s="180">
        <f>VLOOKUP(D3448,Plan1!$B$2:$S$5570,12,)/1000</f>
        <v>5.1680000000000001</v>
      </c>
      <c r="M3448" s="180">
        <f>VLOOKUP(D3448,Plan1!$B$2:$S$5570,13,)/1000</f>
        <v>5.2969999999999997</v>
      </c>
      <c r="N3448" s="180">
        <f>VLOOKUP(D3448,Plan1!$B$2:$S$5570,14,)/1000</f>
        <v>5.75</v>
      </c>
      <c r="O3448" s="180">
        <f>VLOOKUP(D3448,Plan1!$B$2:$S$5570,15,)/1000</f>
        <v>5.9340000000000002</v>
      </c>
      <c r="P3448" s="180">
        <f>VLOOKUP(D3448,Plan1!$B$2:$S$5570,16,)/1000</f>
        <v>5.5990000000000002</v>
      </c>
      <c r="Q3448" s="180">
        <f>VLOOKUP(D3448,Plan1!$B$2:$S$5570,17,)/1000</f>
        <v>5.3339999999999996</v>
      </c>
      <c r="R3448" s="180">
        <f>VLOOKUP(D3448,Plan1!$B$2:$S$5570,18,)/1000</f>
        <v>4.9249999999999998</v>
      </c>
      <c r="S3448" s="180">
        <f>VLOOKUP(D3448,Plan1!$B$2:$S$5570,6,)/1000</f>
        <v>5.1539999999999999</v>
      </c>
    </row>
    <row r="3449" spans="1:19" x14ac:dyDescent="0.25">
      <c r="A3449" s="178">
        <v>29788</v>
      </c>
      <c r="B3449" s="178">
        <v>-113592</v>
      </c>
      <c r="C3449" s="178">
        <v>-383265</v>
      </c>
      <c r="D3449" s="178" t="s">
        <v>716</v>
      </c>
      <c r="E3449" s="178" t="s">
        <v>167</v>
      </c>
      <c r="F3449" s="178" t="s">
        <v>375</v>
      </c>
      <c r="G3449" s="180">
        <f>VLOOKUP(D3449,Plan1!$B$2:$S$5570,7,)/1000</f>
        <v>5.7309999999999999</v>
      </c>
      <c r="H3449" s="180">
        <f>VLOOKUP(D3449,Plan1!$B$2:$S$5570,8,)/1000</f>
        <v>5.7130000000000001</v>
      </c>
      <c r="I3449" s="180">
        <f>VLOOKUP(D3449,Plan1!$B$2:$S$5570,9,)/1000</f>
        <v>5.8179999999999996</v>
      </c>
      <c r="J3449" s="180">
        <f>VLOOKUP(D3449,Plan1!$B$2:$S$5570,10,)/1000</f>
        <v>5.1289999999999996</v>
      </c>
      <c r="K3449" s="180">
        <f>VLOOKUP(D3449,Plan1!$B$2:$S$5570,11,)/1000</f>
        <v>4.4390000000000001</v>
      </c>
      <c r="L3449" s="180">
        <f>VLOOKUP(D3449,Plan1!$B$2:$S$5570,12,)/1000</f>
        <v>4.2670000000000003</v>
      </c>
      <c r="M3449" s="180">
        <f>VLOOKUP(D3449,Plan1!$B$2:$S$5570,13,)/1000</f>
        <v>4.4139999999999997</v>
      </c>
      <c r="N3449" s="180">
        <f>VLOOKUP(D3449,Plan1!$B$2:$S$5570,14,)/1000</f>
        <v>4.8129999999999997</v>
      </c>
      <c r="O3449" s="180">
        <f>VLOOKUP(D3449,Plan1!$B$2:$S$5570,15,)/1000</f>
        <v>5.399</v>
      </c>
      <c r="P3449" s="180">
        <f>VLOOKUP(D3449,Plan1!$B$2:$S$5570,16,)/1000</f>
        <v>5.4390000000000001</v>
      </c>
      <c r="Q3449" s="180">
        <f>VLOOKUP(D3449,Plan1!$B$2:$S$5570,17,)/1000</f>
        <v>5.6859999999999999</v>
      </c>
      <c r="R3449" s="180">
        <f>VLOOKUP(D3449,Plan1!$B$2:$S$5570,18,)/1000</f>
        <v>5.6189999999999998</v>
      </c>
      <c r="S3449" s="180">
        <f>VLOOKUP(D3449,Plan1!$B$2:$S$5570,6,)/1000</f>
        <v>5.2060000000000004</v>
      </c>
    </row>
    <row r="3450" spans="1:19" x14ac:dyDescent="0.25">
      <c r="A3450" s="178">
        <v>45681</v>
      </c>
      <c r="B3450" s="178">
        <v>-69917</v>
      </c>
      <c r="C3450" s="178">
        <v>-36244</v>
      </c>
      <c r="D3450" s="178" t="s">
        <v>2818</v>
      </c>
      <c r="E3450" s="178" t="s">
        <v>167</v>
      </c>
      <c r="F3450" s="178" t="s">
        <v>2709</v>
      </c>
      <c r="G3450" s="180">
        <f>VLOOKUP(D3450,Plan1!$B$2:$S$5570,7,)/1000</f>
        <v>5.5490000000000004</v>
      </c>
      <c r="H3450" s="180">
        <f>VLOOKUP(D3450,Plan1!$B$2:$S$5570,8,)/1000</f>
        <v>5.6470000000000002</v>
      </c>
      <c r="I3450" s="180">
        <f>VLOOKUP(D3450,Plan1!$B$2:$S$5570,9,)/1000</f>
        <v>5.798</v>
      </c>
      <c r="J3450" s="180">
        <f>VLOOKUP(D3450,Plan1!$B$2:$S$5570,10,)/1000</f>
        <v>5.452</v>
      </c>
      <c r="K3450" s="180">
        <f>VLOOKUP(D3450,Plan1!$B$2:$S$5570,11,)/1000</f>
        <v>5.0039999999999996</v>
      </c>
      <c r="L3450" s="180">
        <f>VLOOKUP(D3450,Plan1!$B$2:$S$5570,12,)/1000</f>
        <v>4.4320000000000004</v>
      </c>
      <c r="M3450" s="180">
        <f>VLOOKUP(D3450,Plan1!$B$2:$S$5570,13,)/1000</f>
        <v>4.6890000000000001</v>
      </c>
      <c r="N3450" s="180">
        <f>VLOOKUP(D3450,Plan1!$B$2:$S$5570,14,)/1000</f>
        <v>5.3360000000000003</v>
      </c>
      <c r="O3450" s="180">
        <f>VLOOKUP(D3450,Plan1!$B$2:$S$5570,15,)/1000</f>
        <v>5.82</v>
      </c>
      <c r="P3450" s="180">
        <f>VLOOKUP(D3450,Plan1!$B$2:$S$5570,16,)/1000</f>
        <v>5.9790000000000001</v>
      </c>
      <c r="Q3450" s="180">
        <f>VLOOKUP(D3450,Plan1!$B$2:$S$5570,17,)/1000</f>
        <v>6.0339999999999998</v>
      </c>
      <c r="R3450" s="180">
        <f>VLOOKUP(D3450,Plan1!$B$2:$S$5570,18,)/1000</f>
        <v>5.6769999999999996</v>
      </c>
      <c r="S3450" s="180">
        <f>VLOOKUP(D3450,Plan1!$B$2:$S$5570,6,)/1000</f>
        <v>5.4509999999999996</v>
      </c>
    </row>
    <row r="3451" spans="1:19" x14ac:dyDescent="0.25">
      <c r="A3451" s="178">
        <v>10023</v>
      </c>
      <c r="B3451" s="178">
        <v>-206987</v>
      </c>
      <c r="C3451" s="178">
        <v>-448294</v>
      </c>
      <c r="D3451" s="178" t="s">
        <v>2002</v>
      </c>
      <c r="E3451" s="178" t="s">
        <v>167</v>
      </c>
      <c r="F3451" s="178" t="s">
        <v>1727</v>
      </c>
      <c r="G3451" s="180">
        <f>VLOOKUP(D3451,Plan1!$B$2:$S$5570,7,)/1000</f>
        <v>5.1029999999999998</v>
      </c>
      <c r="H3451" s="180">
        <f>VLOOKUP(D3451,Plan1!$B$2:$S$5570,8,)/1000</f>
        <v>5.5789999999999997</v>
      </c>
      <c r="I3451" s="180">
        <f>VLOOKUP(D3451,Plan1!$B$2:$S$5570,9,)/1000</f>
        <v>5.1349999999999998</v>
      </c>
      <c r="J3451" s="180">
        <f>VLOOKUP(D3451,Plan1!$B$2:$S$5570,10,)/1000</f>
        <v>5.3209999999999997</v>
      </c>
      <c r="K3451" s="180">
        <f>VLOOKUP(D3451,Plan1!$B$2:$S$5570,11,)/1000</f>
        <v>4.9740000000000002</v>
      </c>
      <c r="L3451" s="180">
        <f>VLOOKUP(D3451,Plan1!$B$2:$S$5570,12,)/1000</f>
        <v>4.9800000000000004</v>
      </c>
      <c r="M3451" s="180">
        <f>VLOOKUP(D3451,Plan1!$B$2:$S$5570,13,)/1000</f>
        <v>5.2210000000000001</v>
      </c>
      <c r="N3451" s="180">
        <f>VLOOKUP(D3451,Plan1!$B$2:$S$5570,14,)/1000</f>
        <v>5.915</v>
      </c>
      <c r="O3451" s="180">
        <f>VLOOKUP(D3451,Plan1!$B$2:$S$5570,15,)/1000</f>
        <v>5.64</v>
      </c>
      <c r="P3451" s="180">
        <f>VLOOKUP(D3451,Plan1!$B$2:$S$5570,16,)/1000</f>
        <v>5.3250000000000002</v>
      </c>
      <c r="Q3451" s="180">
        <f>VLOOKUP(D3451,Plan1!$B$2:$S$5570,17,)/1000</f>
        <v>4.7839999999999998</v>
      </c>
      <c r="R3451" s="180">
        <f>VLOOKUP(D3451,Plan1!$B$2:$S$5570,18,)/1000</f>
        <v>5.0119999999999996</v>
      </c>
      <c r="S3451" s="180">
        <f>VLOOKUP(D3451,Plan1!$B$2:$S$5570,6,)/1000</f>
        <v>5.2489999999999997</v>
      </c>
    </row>
    <row r="3452" spans="1:19" x14ac:dyDescent="0.25">
      <c r="A3452" s="178">
        <v>31776</v>
      </c>
      <c r="B3452" s="178">
        <v>-107074</v>
      </c>
      <c r="C3452" s="178">
        <v>-48909</v>
      </c>
      <c r="D3452" s="178" t="s">
        <v>5409</v>
      </c>
      <c r="E3452" s="178" t="s">
        <v>167</v>
      </c>
      <c r="F3452" s="178" t="s">
        <v>5370</v>
      </c>
      <c r="G3452" s="180">
        <f>VLOOKUP(D3452,Plan1!$B$2:$S$5570,7,)/1000</f>
        <v>4.673</v>
      </c>
      <c r="H3452" s="180">
        <f>VLOOKUP(D3452,Plan1!$B$2:$S$5570,8,)/1000</f>
        <v>4.851</v>
      </c>
      <c r="I3452" s="180">
        <f>VLOOKUP(D3452,Plan1!$B$2:$S$5570,9,)/1000</f>
        <v>4.8150000000000004</v>
      </c>
      <c r="J3452" s="180">
        <f>VLOOKUP(D3452,Plan1!$B$2:$S$5570,10,)/1000</f>
        <v>5.1660000000000004</v>
      </c>
      <c r="K3452" s="180">
        <f>VLOOKUP(D3452,Plan1!$B$2:$S$5570,11,)/1000</f>
        <v>5.3639999999999999</v>
      </c>
      <c r="L3452" s="180">
        <f>VLOOKUP(D3452,Plan1!$B$2:$S$5570,12,)/1000</f>
        <v>5.649</v>
      </c>
      <c r="M3452" s="180">
        <f>VLOOKUP(D3452,Plan1!$B$2:$S$5570,13,)/1000</f>
        <v>5.8890000000000002</v>
      </c>
      <c r="N3452" s="180">
        <f>VLOOKUP(D3452,Plan1!$B$2:$S$5570,14,)/1000</f>
        <v>6.359</v>
      </c>
      <c r="O3452" s="180">
        <f>VLOOKUP(D3452,Plan1!$B$2:$S$5570,15,)/1000</f>
        <v>5.8280000000000003</v>
      </c>
      <c r="P3452" s="180">
        <f>VLOOKUP(D3452,Plan1!$B$2:$S$5570,16,)/1000</f>
        <v>5.2160000000000002</v>
      </c>
      <c r="Q3452" s="180">
        <f>VLOOKUP(D3452,Plan1!$B$2:$S$5570,17,)/1000</f>
        <v>4.8490000000000002</v>
      </c>
      <c r="R3452" s="180">
        <f>VLOOKUP(D3452,Plan1!$B$2:$S$5570,18,)/1000</f>
        <v>4.7069999999999999</v>
      </c>
      <c r="S3452" s="180">
        <f>VLOOKUP(D3452,Plan1!$B$2:$S$5570,6,)/1000</f>
        <v>5.28</v>
      </c>
    </row>
    <row r="3453" spans="1:19" x14ac:dyDescent="0.25">
      <c r="A3453" s="178">
        <v>27254</v>
      </c>
      <c r="B3453" s="178">
        <v>-123177</v>
      </c>
      <c r="C3453" s="178">
        <v>-428898</v>
      </c>
      <c r="D3453" s="178" t="s">
        <v>626</v>
      </c>
      <c r="E3453" s="178" t="s">
        <v>167</v>
      </c>
      <c r="F3453" s="178" t="s">
        <v>375</v>
      </c>
      <c r="G3453" s="180">
        <f>VLOOKUP(D3453,Plan1!$B$2:$S$5570,7,)/1000</f>
        <v>6.0910000000000002</v>
      </c>
      <c r="H3453" s="180">
        <f>VLOOKUP(D3453,Plan1!$B$2:$S$5570,8,)/1000</f>
        <v>6.1959999999999997</v>
      </c>
      <c r="I3453" s="180">
        <f>VLOOKUP(D3453,Plan1!$B$2:$S$5570,9,)/1000</f>
        <v>6.1539999999999999</v>
      </c>
      <c r="J3453" s="180">
        <f>VLOOKUP(D3453,Plan1!$B$2:$S$5570,10,)/1000</f>
        <v>5.9950000000000001</v>
      </c>
      <c r="K3453" s="180">
        <f>VLOOKUP(D3453,Plan1!$B$2:$S$5570,11,)/1000</f>
        <v>5.7309999999999999</v>
      </c>
      <c r="L3453" s="180">
        <f>VLOOKUP(D3453,Plan1!$B$2:$S$5570,12,)/1000</f>
        <v>5.6589999999999998</v>
      </c>
      <c r="M3453" s="180">
        <f>VLOOKUP(D3453,Plan1!$B$2:$S$5570,13,)/1000</f>
        <v>5.81</v>
      </c>
      <c r="N3453" s="180">
        <f>VLOOKUP(D3453,Plan1!$B$2:$S$5570,14,)/1000</f>
        <v>6.35</v>
      </c>
      <c r="O3453" s="180">
        <f>VLOOKUP(D3453,Plan1!$B$2:$S$5570,15,)/1000</f>
        <v>6.4320000000000004</v>
      </c>
      <c r="P3453" s="180">
        <f>VLOOKUP(D3453,Plan1!$B$2:$S$5570,16,)/1000</f>
        <v>6.3630000000000004</v>
      </c>
      <c r="Q3453" s="180">
        <f>VLOOKUP(D3453,Plan1!$B$2:$S$5570,17,)/1000</f>
        <v>5.78</v>
      </c>
      <c r="R3453" s="180">
        <f>VLOOKUP(D3453,Plan1!$B$2:$S$5570,18,)/1000</f>
        <v>5.94</v>
      </c>
      <c r="S3453" s="180">
        <f>VLOOKUP(D3453,Plan1!$B$2:$S$5570,6,)/1000</f>
        <v>6.0419999999999998</v>
      </c>
    </row>
    <row r="3454" spans="1:19" x14ac:dyDescent="0.25">
      <c r="A3454" s="178">
        <v>9005</v>
      </c>
      <c r="B3454" s="178">
        <v>-213405</v>
      </c>
      <c r="C3454" s="178">
        <v>-434503</v>
      </c>
      <c r="D3454" s="178" t="s">
        <v>1895</v>
      </c>
      <c r="E3454" s="178" t="s">
        <v>167</v>
      </c>
      <c r="F3454" s="178" t="s">
        <v>1727</v>
      </c>
      <c r="G3454" s="180">
        <f>VLOOKUP(D3454,Plan1!$B$2:$S$5570,7,)/1000</f>
        <v>4.9180000000000001</v>
      </c>
      <c r="H3454" s="180">
        <f>VLOOKUP(D3454,Plan1!$B$2:$S$5570,8,)/1000</f>
        <v>5.5279999999999996</v>
      </c>
      <c r="I3454" s="180">
        <f>VLOOKUP(D3454,Plan1!$B$2:$S$5570,9,)/1000</f>
        <v>4.9749999999999996</v>
      </c>
      <c r="J3454" s="180">
        <f>VLOOKUP(D3454,Plan1!$B$2:$S$5570,10,)/1000</f>
        <v>4.726</v>
      </c>
      <c r="K3454" s="180">
        <f>VLOOKUP(D3454,Plan1!$B$2:$S$5570,11,)/1000</f>
        <v>4.3490000000000002</v>
      </c>
      <c r="L3454" s="180">
        <f>VLOOKUP(D3454,Plan1!$B$2:$S$5570,12,)/1000</f>
        <v>4.3499999999999996</v>
      </c>
      <c r="M3454" s="180">
        <f>VLOOKUP(D3454,Plan1!$B$2:$S$5570,13,)/1000</f>
        <v>4.4889999999999999</v>
      </c>
      <c r="N3454" s="180">
        <f>VLOOKUP(D3454,Plan1!$B$2:$S$5570,14,)/1000</f>
        <v>5.1870000000000003</v>
      </c>
      <c r="O3454" s="180">
        <f>VLOOKUP(D3454,Plan1!$B$2:$S$5570,15,)/1000</f>
        <v>4.9880000000000004</v>
      </c>
      <c r="P3454" s="180">
        <f>VLOOKUP(D3454,Plan1!$B$2:$S$5570,16,)/1000</f>
        <v>4.7779999999999996</v>
      </c>
      <c r="Q3454" s="180">
        <f>VLOOKUP(D3454,Plan1!$B$2:$S$5570,17,)/1000</f>
        <v>4.306</v>
      </c>
      <c r="R3454" s="180">
        <f>VLOOKUP(D3454,Plan1!$B$2:$S$5570,18,)/1000</f>
        <v>4.8579999999999997</v>
      </c>
      <c r="S3454" s="180">
        <f>VLOOKUP(D3454,Plan1!$B$2:$S$5570,6,)/1000</f>
        <v>4.7880000000000003</v>
      </c>
    </row>
    <row r="3455" spans="1:19" x14ac:dyDescent="0.25">
      <c r="A3455" s="178">
        <v>36010</v>
      </c>
      <c r="B3455" s="178">
        <v>-95181</v>
      </c>
      <c r="C3455" s="178">
        <v>-371912</v>
      </c>
      <c r="D3455" s="178" t="s">
        <v>241</v>
      </c>
      <c r="E3455" s="178" t="s">
        <v>167</v>
      </c>
      <c r="F3455" s="178" t="s">
        <v>192</v>
      </c>
      <c r="G3455" s="180">
        <f>VLOOKUP(D3455,Plan1!$B$2:$S$5570,7,)/1000</f>
        <v>5.8170000000000002</v>
      </c>
      <c r="H3455" s="180">
        <f>VLOOKUP(D3455,Plan1!$B$2:$S$5570,8,)/1000</f>
        <v>5.7279999999999998</v>
      </c>
      <c r="I3455" s="180">
        <f>VLOOKUP(D3455,Plan1!$B$2:$S$5570,9,)/1000</f>
        <v>5.9790000000000001</v>
      </c>
      <c r="J3455" s="180">
        <f>VLOOKUP(D3455,Plan1!$B$2:$S$5570,10,)/1000</f>
        <v>5.4</v>
      </c>
      <c r="K3455" s="180">
        <f>VLOOKUP(D3455,Plan1!$B$2:$S$5570,11,)/1000</f>
        <v>4.633</v>
      </c>
      <c r="L3455" s="180">
        <f>VLOOKUP(D3455,Plan1!$B$2:$S$5570,12,)/1000</f>
        <v>4.2859999999999996</v>
      </c>
      <c r="M3455" s="180">
        <f>VLOOKUP(D3455,Plan1!$B$2:$S$5570,13,)/1000</f>
        <v>4.3840000000000003</v>
      </c>
      <c r="N3455" s="180">
        <f>VLOOKUP(D3455,Plan1!$B$2:$S$5570,14,)/1000</f>
        <v>4.8869999999999996</v>
      </c>
      <c r="O3455" s="180">
        <f>VLOOKUP(D3455,Plan1!$B$2:$S$5570,15,)/1000</f>
        <v>5.5720000000000001</v>
      </c>
      <c r="P3455" s="180">
        <f>VLOOKUP(D3455,Plan1!$B$2:$S$5570,16,)/1000</f>
        <v>5.7869999999999999</v>
      </c>
      <c r="Q3455" s="180">
        <f>VLOOKUP(D3455,Plan1!$B$2:$S$5570,17,)/1000</f>
        <v>6.1539999999999999</v>
      </c>
      <c r="R3455" s="180">
        <f>VLOOKUP(D3455,Plan1!$B$2:$S$5570,18,)/1000</f>
        <v>5.907</v>
      </c>
      <c r="S3455" s="180">
        <f>VLOOKUP(D3455,Plan1!$B$2:$S$5570,6,)/1000</f>
        <v>5.3780000000000001</v>
      </c>
    </row>
    <row r="3456" spans="1:19" x14ac:dyDescent="0.25">
      <c r="A3456" s="178">
        <v>11821</v>
      </c>
      <c r="B3456" s="178">
        <v>-19728</v>
      </c>
      <c r="C3456" s="178">
        <v>-448061</v>
      </c>
      <c r="D3456" s="178" t="s">
        <v>2182</v>
      </c>
      <c r="E3456" s="178" t="s">
        <v>167</v>
      </c>
      <c r="F3456" s="178" t="s">
        <v>1727</v>
      </c>
      <c r="G3456" s="180">
        <f>VLOOKUP(D3456,Plan1!$B$2:$S$5570,7,)/1000</f>
        <v>5.258</v>
      </c>
      <c r="H3456" s="180">
        <f>VLOOKUP(D3456,Plan1!$B$2:$S$5570,8,)/1000</f>
        <v>5.726</v>
      </c>
      <c r="I3456" s="180">
        <f>VLOOKUP(D3456,Plan1!$B$2:$S$5570,9,)/1000</f>
        <v>5.2919999999999998</v>
      </c>
      <c r="J3456" s="180">
        <f>VLOOKUP(D3456,Plan1!$B$2:$S$5570,10,)/1000</f>
        <v>5.4740000000000002</v>
      </c>
      <c r="K3456" s="180">
        <f>VLOOKUP(D3456,Plan1!$B$2:$S$5570,11,)/1000</f>
        <v>5.2130000000000001</v>
      </c>
      <c r="L3456" s="180">
        <f>VLOOKUP(D3456,Plan1!$B$2:$S$5570,12,)/1000</f>
        <v>5.202</v>
      </c>
      <c r="M3456" s="180">
        <f>VLOOKUP(D3456,Plan1!$B$2:$S$5570,13,)/1000</f>
        <v>5.4690000000000003</v>
      </c>
      <c r="N3456" s="180">
        <f>VLOOKUP(D3456,Plan1!$B$2:$S$5570,14,)/1000</f>
        <v>6.1429999999999998</v>
      </c>
      <c r="O3456" s="180">
        <f>VLOOKUP(D3456,Plan1!$B$2:$S$5570,15,)/1000</f>
        <v>5.883</v>
      </c>
      <c r="P3456" s="180">
        <f>VLOOKUP(D3456,Plan1!$B$2:$S$5570,16,)/1000</f>
        <v>5.4480000000000004</v>
      </c>
      <c r="Q3456" s="180">
        <f>VLOOKUP(D3456,Plan1!$B$2:$S$5570,17,)/1000</f>
        <v>4.9029999999999996</v>
      </c>
      <c r="R3456" s="180">
        <f>VLOOKUP(D3456,Plan1!$B$2:$S$5570,18,)/1000</f>
        <v>5.0730000000000004</v>
      </c>
      <c r="S3456" s="180">
        <f>VLOOKUP(D3456,Plan1!$B$2:$S$5570,6,)/1000</f>
        <v>5.423</v>
      </c>
    </row>
    <row r="3457" spans="1:19" x14ac:dyDescent="0.25">
      <c r="A3457" s="178">
        <v>10156</v>
      </c>
      <c r="B3457" s="178">
        <v>-206072</v>
      </c>
      <c r="C3457" s="178">
        <v>-492953</v>
      </c>
      <c r="D3457" s="178" t="s">
        <v>5233</v>
      </c>
      <c r="E3457" s="178" t="s">
        <v>167</v>
      </c>
      <c r="F3457" s="178" t="s">
        <v>4704</v>
      </c>
      <c r="G3457" s="180">
        <f>VLOOKUP(D3457,Plan1!$B$2:$S$5570,7,)/1000</f>
        <v>5.2169999999999996</v>
      </c>
      <c r="H3457" s="180">
        <f>VLOOKUP(D3457,Plan1!$B$2:$S$5570,8,)/1000</f>
        <v>5.6479999999999997</v>
      </c>
      <c r="I3457" s="180">
        <f>VLOOKUP(D3457,Plan1!$B$2:$S$5570,9,)/1000</f>
        <v>5.3810000000000002</v>
      </c>
      <c r="J3457" s="180">
        <f>VLOOKUP(D3457,Plan1!$B$2:$S$5570,10,)/1000</f>
        <v>5.5659999999999998</v>
      </c>
      <c r="K3457" s="180">
        <f>VLOOKUP(D3457,Plan1!$B$2:$S$5570,11,)/1000</f>
        <v>5.0529999999999999</v>
      </c>
      <c r="L3457" s="180">
        <f>VLOOKUP(D3457,Plan1!$B$2:$S$5570,12,)/1000</f>
        <v>4.968</v>
      </c>
      <c r="M3457" s="180">
        <f>VLOOKUP(D3457,Plan1!$B$2:$S$5570,13,)/1000</f>
        <v>5.1790000000000003</v>
      </c>
      <c r="N3457" s="180">
        <f>VLOOKUP(D3457,Plan1!$B$2:$S$5570,14,)/1000</f>
        <v>5.8680000000000003</v>
      </c>
      <c r="O3457" s="180">
        <f>VLOOKUP(D3457,Plan1!$B$2:$S$5570,15,)/1000</f>
        <v>5.4160000000000004</v>
      </c>
      <c r="P3457" s="180">
        <f>VLOOKUP(D3457,Plan1!$B$2:$S$5570,16,)/1000</f>
        <v>5.4470000000000001</v>
      </c>
      <c r="Q3457" s="180">
        <f>VLOOKUP(D3457,Plan1!$B$2:$S$5570,17,)/1000</f>
        <v>5.4020000000000001</v>
      </c>
      <c r="R3457" s="180">
        <f>VLOOKUP(D3457,Plan1!$B$2:$S$5570,18,)/1000</f>
        <v>5.4050000000000002</v>
      </c>
      <c r="S3457" s="180">
        <f>VLOOKUP(D3457,Plan1!$B$2:$S$5570,6,)/1000</f>
        <v>5.3789999999999996</v>
      </c>
    </row>
    <row r="3458" spans="1:19" x14ac:dyDescent="0.25">
      <c r="A3458" s="178">
        <v>10577</v>
      </c>
      <c r="B3458" s="178">
        <v>-204302</v>
      </c>
      <c r="C3458" s="178">
        <v>-427981</v>
      </c>
      <c r="D3458" s="178" t="s">
        <v>2059</v>
      </c>
      <c r="E3458" s="178" t="s">
        <v>167</v>
      </c>
      <c r="F3458" s="178" t="s">
        <v>1727</v>
      </c>
      <c r="G3458" s="180">
        <f>VLOOKUP(D3458,Plan1!$B$2:$S$5570,7,)/1000</f>
        <v>5.1909999999999998</v>
      </c>
      <c r="H3458" s="180">
        <f>VLOOKUP(D3458,Plan1!$B$2:$S$5570,8,)/1000</f>
        <v>5.7869999999999999</v>
      </c>
      <c r="I3458" s="180">
        <f>VLOOKUP(D3458,Plan1!$B$2:$S$5570,9,)/1000</f>
        <v>5.1779999999999999</v>
      </c>
      <c r="J3458" s="180">
        <f>VLOOKUP(D3458,Plan1!$B$2:$S$5570,10,)/1000</f>
        <v>5.0090000000000003</v>
      </c>
      <c r="K3458" s="180">
        <f>VLOOKUP(D3458,Plan1!$B$2:$S$5570,11,)/1000</f>
        <v>4.6020000000000003</v>
      </c>
      <c r="L3458" s="180">
        <f>VLOOKUP(D3458,Plan1!$B$2:$S$5570,12,)/1000</f>
        <v>4.4969999999999999</v>
      </c>
      <c r="M3458" s="180">
        <f>VLOOKUP(D3458,Plan1!$B$2:$S$5570,13,)/1000</f>
        <v>4.7119999999999997</v>
      </c>
      <c r="N3458" s="180">
        <f>VLOOKUP(D3458,Plan1!$B$2:$S$5570,14,)/1000</f>
        <v>5.3470000000000004</v>
      </c>
      <c r="O3458" s="180">
        <f>VLOOKUP(D3458,Plan1!$B$2:$S$5570,15,)/1000</f>
        <v>5.2</v>
      </c>
      <c r="P3458" s="180">
        <f>VLOOKUP(D3458,Plan1!$B$2:$S$5570,16,)/1000</f>
        <v>5.0069999999999997</v>
      </c>
      <c r="Q3458" s="180">
        <f>VLOOKUP(D3458,Plan1!$B$2:$S$5570,17,)/1000</f>
        <v>4.5140000000000002</v>
      </c>
      <c r="R3458" s="180">
        <f>VLOOKUP(D3458,Plan1!$B$2:$S$5570,18,)/1000</f>
        <v>5.0209999999999999</v>
      </c>
      <c r="S3458" s="180">
        <f>VLOOKUP(D3458,Plan1!$B$2:$S$5570,6,)/1000</f>
        <v>5.0049999999999999</v>
      </c>
    </row>
    <row r="3459" spans="1:19" x14ac:dyDescent="0.25">
      <c r="A3459" s="178">
        <v>7406</v>
      </c>
      <c r="B3459" s="178">
        <v>-22153</v>
      </c>
      <c r="C3459" s="178">
        <v>-500909</v>
      </c>
      <c r="D3459" s="178" t="s">
        <v>5001</v>
      </c>
      <c r="E3459" s="178" t="s">
        <v>167</v>
      </c>
      <c r="F3459" s="178" t="s">
        <v>4704</v>
      </c>
      <c r="G3459" s="180">
        <f>VLOOKUP(D3459,Plan1!$B$2:$S$5570,7,)/1000</f>
        <v>5.173</v>
      </c>
      <c r="H3459" s="180">
        <f>VLOOKUP(D3459,Plan1!$B$2:$S$5570,8,)/1000</f>
        <v>5.625</v>
      </c>
      <c r="I3459" s="180">
        <f>VLOOKUP(D3459,Plan1!$B$2:$S$5570,9,)/1000</f>
        <v>5.4960000000000004</v>
      </c>
      <c r="J3459" s="180">
        <f>VLOOKUP(D3459,Plan1!$B$2:$S$5570,10,)/1000</f>
        <v>5.484</v>
      </c>
      <c r="K3459" s="180">
        <f>VLOOKUP(D3459,Plan1!$B$2:$S$5570,11,)/1000</f>
        <v>4.7789999999999999</v>
      </c>
      <c r="L3459" s="180">
        <f>VLOOKUP(D3459,Plan1!$B$2:$S$5570,12,)/1000</f>
        <v>4.6029999999999998</v>
      </c>
      <c r="M3459" s="180">
        <f>VLOOKUP(D3459,Plan1!$B$2:$S$5570,13,)/1000</f>
        <v>4.8129999999999997</v>
      </c>
      <c r="N3459" s="180">
        <f>VLOOKUP(D3459,Plan1!$B$2:$S$5570,14,)/1000</f>
        <v>5.6989999999999998</v>
      </c>
      <c r="O3459" s="180">
        <f>VLOOKUP(D3459,Plan1!$B$2:$S$5570,15,)/1000</f>
        <v>5.1779999999999999</v>
      </c>
      <c r="P3459" s="180">
        <f>VLOOKUP(D3459,Plan1!$B$2:$S$5570,16,)/1000</f>
        <v>5.3869999999999996</v>
      </c>
      <c r="Q3459" s="180">
        <f>VLOOKUP(D3459,Plan1!$B$2:$S$5570,17,)/1000</f>
        <v>5.4329999999999998</v>
      </c>
      <c r="R3459" s="180">
        <f>VLOOKUP(D3459,Plan1!$B$2:$S$5570,18,)/1000</f>
        <v>5.4409999999999998</v>
      </c>
      <c r="S3459" s="180">
        <f>VLOOKUP(D3459,Plan1!$B$2:$S$5570,6,)/1000</f>
        <v>5.2590000000000003</v>
      </c>
    </row>
    <row r="3460" spans="1:19" x14ac:dyDescent="0.25">
      <c r="A3460" s="178">
        <v>10871</v>
      </c>
      <c r="B3460" s="178">
        <v>-20182</v>
      </c>
      <c r="C3460" s="178">
        <v>-493509</v>
      </c>
      <c r="D3460" s="178" t="s">
        <v>5281</v>
      </c>
      <c r="E3460" s="178" t="s">
        <v>167</v>
      </c>
      <c r="F3460" s="178" t="s">
        <v>4704</v>
      </c>
      <c r="G3460" s="180">
        <f>VLOOKUP(D3460,Plan1!$B$2:$S$5570,7,)/1000</f>
        <v>5.2050000000000001</v>
      </c>
      <c r="H3460" s="180">
        <f>VLOOKUP(D3460,Plan1!$B$2:$S$5570,8,)/1000</f>
        <v>5.6539999999999999</v>
      </c>
      <c r="I3460" s="180">
        <f>VLOOKUP(D3460,Plan1!$B$2:$S$5570,9,)/1000</f>
        <v>5.3639999999999999</v>
      </c>
      <c r="J3460" s="180">
        <f>VLOOKUP(D3460,Plan1!$B$2:$S$5570,10,)/1000</f>
        <v>5.6269999999999998</v>
      </c>
      <c r="K3460" s="180">
        <f>VLOOKUP(D3460,Plan1!$B$2:$S$5570,11,)/1000</f>
        <v>5.1079999999999997</v>
      </c>
      <c r="L3460" s="180">
        <f>VLOOKUP(D3460,Plan1!$B$2:$S$5570,12,)/1000</f>
        <v>4.9790000000000001</v>
      </c>
      <c r="M3460" s="180">
        <f>VLOOKUP(D3460,Plan1!$B$2:$S$5570,13,)/1000</f>
        <v>5.2439999999999998</v>
      </c>
      <c r="N3460" s="180">
        <f>VLOOKUP(D3460,Plan1!$B$2:$S$5570,14,)/1000</f>
        <v>5.9450000000000003</v>
      </c>
      <c r="O3460" s="180">
        <f>VLOOKUP(D3460,Plan1!$B$2:$S$5570,15,)/1000</f>
        <v>5.407</v>
      </c>
      <c r="P3460" s="180">
        <f>VLOOKUP(D3460,Plan1!$B$2:$S$5570,16,)/1000</f>
        <v>5.4219999999999997</v>
      </c>
      <c r="Q3460" s="180">
        <f>VLOOKUP(D3460,Plan1!$B$2:$S$5570,17,)/1000</f>
        <v>5.3419999999999996</v>
      </c>
      <c r="R3460" s="180">
        <f>VLOOKUP(D3460,Plan1!$B$2:$S$5570,18,)/1000</f>
        <v>5.5030000000000001</v>
      </c>
      <c r="S3460" s="180">
        <f>VLOOKUP(D3460,Plan1!$B$2:$S$5570,6,)/1000</f>
        <v>5.4</v>
      </c>
    </row>
    <row r="3461" spans="1:19" x14ac:dyDescent="0.25">
      <c r="A3461" s="178">
        <v>62889</v>
      </c>
      <c r="B3461" s="178">
        <v>-17603</v>
      </c>
      <c r="C3461" s="178">
        <v>-558584</v>
      </c>
      <c r="D3461" s="178" t="s">
        <v>2648</v>
      </c>
      <c r="E3461" s="178" t="s">
        <v>167</v>
      </c>
      <c r="F3461" s="178" t="s">
        <v>2567</v>
      </c>
      <c r="G3461" s="180">
        <f>VLOOKUP(D3461,Plan1!$B$2:$S$5570,7,)/1000</f>
        <v>4.2030000000000003</v>
      </c>
      <c r="H3461" s="180">
        <f>VLOOKUP(D3461,Plan1!$B$2:$S$5570,8,)/1000</f>
        <v>4.2590000000000003</v>
      </c>
      <c r="I3461" s="180">
        <f>VLOOKUP(D3461,Plan1!$B$2:$S$5570,9,)/1000</f>
        <v>4.2619999999999996</v>
      </c>
      <c r="J3461" s="180">
        <f>VLOOKUP(D3461,Plan1!$B$2:$S$5570,10,)/1000</f>
        <v>4.117</v>
      </c>
      <c r="K3461" s="180">
        <f>VLOOKUP(D3461,Plan1!$B$2:$S$5570,11,)/1000</f>
        <v>4.3019999999999996</v>
      </c>
      <c r="L3461" s="180">
        <f>VLOOKUP(D3461,Plan1!$B$2:$S$5570,12,)/1000</f>
        <v>4.7629999999999999</v>
      </c>
      <c r="M3461" s="180">
        <f>VLOOKUP(D3461,Plan1!$B$2:$S$5570,13,)/1000</f>
        <v>4.75</v>
      </c>
      <c r="N3461" s="180">
        <f>VLOOKUP(D3461,Plan1!$B$2:$S$5570,14,)/1000</f>
        <v>5.282</v>
      </c>
      <c r="O3461" s="180">
        <f>VLOOKUP(D3461,Plan1!$B$2:$S$5570,15,)/1000</f>
        <v>5.2110000000000003</v>
      </c>
      <c r="P3461" s="180">
        <f>VLOOKUP(D3461,Plan1!$B$2:$S$5570,16,)/1000</f>
        <v>5.2329999999999997</v>
      </c>
      <c r="Q3461" s="180">
        <f>VLOOKUP(D3461,Plan1!$B$2:$S$5570,17,)/1000</f>
        <v>5.0469999999999997</v>
      </c>
      <c r="R3461" s="180">
        <f>VLOOKUP(D3461,Plan1!$B$2:$S$5570,18,)/1000</f>
        <v>4.4989999999999997</v>
      </c>
      <c r="S3461" s="180">
        <f>VLOOKUP(D3461,Plan1!$B$2:$S$5570,6,)/1000</f>
        <v>4.6609999999999996</v>
      </c>
    </row>
    <row r="3462" spans="1:19" x14ac:dyDescent="0.25">
      <c r="A3462" s="178">
        <v>10404</v>
      </c>
      <c r="B3462" s="178">
        <v>-205146</v>
      </c>
      <c r="C3462" s="178">
        <v>-421995</v>
      </c>
      <c r="D3462" s="178" t="s">
        <v>2045</v>
      </c>
      <c r="E3462" s="178" t="s">
        <v>167</v>
      </c>
      <c r="F3462" s="178" t="s">
        <v>1727</v>
      </c>
      <c r="G3462" s="180">
        <f>VLOOKUP(D3462,Plan1!$B$2:$S$5570,7,)/1000</f>
        <v>5.0529999999999999</v>
      </c>
      <c r="H3462" s="180">
        <f>VLOOKUP(D3462,Plan1!$B$2:$S$5570,8,)/1000</f>
        <v>5.6109999999999998</v>
      </c>
      <c r="I3462" s="180">
        <f>VLOOKUP(D3462,Plan1!$B$2:$S$5570,9,)/1000</f>
        <v>5.016</v>
      </c>
      <c r="J3462" s="180">
        <f>VLOOKUP(D3462,Plan1!$B$2:$S$5570,10,)/1000</f>
        <v>4.9249999999999998</v>
      </c>
      <c r="K3462" s="180">
        <f>VLOOKUP(D3462,Plan1!$B$2:$S$5570,11,)/1000</f>
        <v>4.4619999999999997</v>
      </c>
      <c r="L3462" s="180">
        <f>VLOOKUP(D3462,Plan1!$B$2:$S$5570,12,)/1000</f>
        <v>4.4930000000000003</v>
      </c>
      <c r="M3462" s="180">
        <f>VLOOKUP(D3462,Plan1!$B$2:$S$5570,13,)/1000</f>
        <v>4.67</v>
      </c>
      <c r="N3462" s="180">
        <f>VLOOKUP(D3462,Plan1!$B$2:$S$5570,14,)/1000</f>
        <v>5.2690000000000001</v>
      </c>
      <c r="O3462" s="180">
        <f>VLOOKUP(D3462,Plan1!$B$2:$S$5570,15,)/1000</f>
        <v>5.2389999999999999</v>
      </c>
      <c r="P3462" s="180">
        <f>VLOOKUP(D3462,Plan1!$B$2:$S$5570,16,)/1000</f>
        <v>4.8959999999999999</v>
      </c>
      <c r="Q3462" s="180">
        <f>VLOOKUP(D3462,Plan1!$B$2:$S$5570,17,)/1000</f>
        <v>4.3920000000000003</v>
      </c>
      <c r="R3462" s="180">
        <f>VLOOKUP(D3462,Plan1!$B$2:$S$5570,18,)/1000</f>
        <v>4.9329999999999998</v>
      </c>
      <c r="S3462" s="180">
        <f>VLOOKUP(D3462,Plan1!$B$2:$S$5570,6,)/1000</f>
        <v>4.9130000000000003</v>
      </c>
    </row>
    <row r="3463" spans="1:19" x14ac:dyDescent="0.25">
      <c r="A3463" s="178">
        <v>16791</v>
      </c>
      <c r="B3463" s="178">
        <v>-170341</v>
      </c>
      <c r="C3463" s="178">
        <v>-48302</v>
      </c>
      <c r="D3463" s="178" t="s">
        <v>1129</v>
      </c>
      <c r="E3463" s="178" t="s">
        <v>167</v>
      </c>
      <c r="F3463" s="178" t="s">
        <v>1058</v>
      </c>
      <c r="G3463" s="180">
        <f>VLOOKUP(D3463,Plan1!$B$2:$S$5570,7,)/1000</f>
        <v>5.1689999999999996</v>
      </c>
      <c r="H3463" s="180">
        <f>VLOOKUP(D3463,Plan1!$B$2:$S$5570,8,)/1000</f>
        <v>5.5640000000000001</v>
      </c>
      <c r="I3463" s="180">
        <f>VLOOKUP(D3463,Plan1!$B$2:$S$5570,9,)/1000</f>
        <v>5.2130000000000001</v>
      </c>
      <c r="J3463" s="180">
        <f>VLOOKUP(D3463,Plan1!$B$2:$S$5570,10,)/1000</f>
        <v>5.5540000000000003</v>
      </c>
      <c r="K3463" s="180">
        <f>VLOOKUP(D3463,Plan1!$B$2:$S$5570,11,)/1000</f>
        <v>5.5469999999999997</v>
      </c>
      <c r="L3463" s="180">
        <f>VLOOKUP(D3463,Plan1!$B$2:$S$5570,12,)/1000</f>
        <v>5.4980000000000002</v>
      </c>
      <c r="M3463" s="180">
        <f>VLOOKUP(D3463,Plan1!$B$2:$S$5570,13,)/1000</f>
        <v>5.6970000000000001</v>
      </c>
      <c r="N3463" s="180">
        <f>VLOOKUP(D3463,Plan1!$B$2:$S$5570,14,)/1000</f>
        <v>6.367</v>
      </c>
      <c r="O3463" s="180">
        <f>VLOOKUP(D3463,Plan1!$B$2:$S$5570,15,)/1000</f>
        <v>5.859</v>
      </c>
      <c r="P3463" s="180">
        <f>VLOOKUP(D3463,Plan1!$B$2:$S$5570,16,)/1000</f>
        <v>5.5049999999999999</v>
      </c>
      <c r="Q3463" s="180">
        <f>VLOOKUP(D3463,Plan1!$B$2:$S$5570,17,)/1000</f>
        <v>4.9089999999999998</v>
      </c>
      <c r="R3463" s="180">
        <f>VLOOKUP(D3463,Plan1!$B$2:$S$5570,18,)/1000</f>
        <v>5.13</v>
      </c>
      <c r="S3463" s="180">
        <f>VLOOKUP(D3463,Plan1!$B$2:$S$5570,6,)/1000</f>
        <v>5.5010000000000003</v>
      </c>
    </row>
    <row r="3464" spans="1:19" x14ac:dyDescent="0.25">
      <c r="A3464" s="178">
        <v>9993</v>
      </c>
      <c r="B3464" s="178">
        <v>-207174</v>
      </c>
      <c r="C3464" s="178">
        <v>-478856</v>
      </c>
      <c r="D3464" s="178" t="s">
        <v>5224</v>
      </c>
      <c r="E3464" s="178" t="s">
        <v>167</v>
      </c>
      <c r="F3464" s="178" t="s">
        <v>4704</v>
      </c>
      <c r="G3464" s="180">
        <f>VLOOKUP(D3464,Plan1!$B$2:$S$5570,7,)/1000</f>
        <v>5.1219999999999999</v>
      </c>
      <c r="H3464" s="180">
        <f>VLOOKUP(D3464,Plan1!$B$2:$S$5570,8,)/1000</f>
        <v>5.6470000000000002</v>
      </c>
      <c r="I3464" s="180">
        <f>VLOOKUP(D3464,Plan1!$B$2:$S$5570,9,)/1000</f>
        <v>5.266</v>
      </c>
      <c r="J3464" s="180">
        <f>VLOOKUP(D3464,Plan1!$B$2:$S$5570,10,)/1000</f>
        <v>5.4450000000000003</v>
      </c>
      <c r="K3464" s="180">
        <f>VLOOKUP(D3464,Plan1!$B$2:$S$5570,11,)/1000</f>
        <v>5.1429999999999998</v>
      </c>
      <c r="L3464" s="180">
        <f>VLOOKUP(D3464,Plan1!$B$2:$S$5570,12,)/1000</f>
        <v>5</v>
      </c>
      <c r="M3464" s="180">
        <f>VLOOKUP(D3464,Plan1!$B$2:$S$5570,13,)/1000</f>
        <v>5.2169999999999996</v>
      </c>
      <c r="N3464" s="180">
        <f>VLOOKUP(D3464,Plan1!$B$2:$S$5570,14,)/1000</f>
        <v>5.9820000000000002</v>
      </c>
      <c r="O3464" s="180">
        <f>VLOOKUP(D3464,Plan1!$B$2:$S$5570,15,)/1000</f>
        <v>5.3650000000000002</v>
      </c>
      <c r="P3464" s="180">
        <f>VLOOKUP(D3464,Plan1!$B$2:$S$5570,16,)/1000</f>
        <v>5.4009999999999998</v>
      </c>
      <c r="Q3464" s="180">
        <f>VLOOKUP(D3464,Plan1!$B$2:$S$5570,17,)/1000</f>
        <v>5.2430000000000003</v>
      </c>
      <c r="R3464" s="180">
        <f>VLOOKUP(D3464,Plan1!$B$2:$S$5570,18,)/1000</f>
        <v>5.2960000000000003</v>
      </c>
      <c r="S3464" s="180">
        <f>VLOOKUP(D3464,Plan1!$B$2:$S$5570,6,)/1000</f>
        <v>5.3440000000000003</v>
      </c>
    </row>
    <row r="3465" spans="1:19" x14ac:dyDescent="0.25">
      <c r="A3465" s="178">
        <v>2470</v>
      </c>
      <c r="B3465" s="178">
        <v>-283492</v>
      </c>
      <c r="C3465" s="178">
        <v>-492991</v>
      </c>
      <c r="D3465" s="178" t="s">
        <v>4468</v>
      </c>
      <c r="E3465" s="178" t="s">
        <v>167</v>
      </c>
      <c r="F3465" s="178" t="s">
        <v>4434</v>
      </c>
      <c r="G3465" s="180">
        <f>VLOOKUP(D3465,Plan1!$B$2:$S$5570,7,)/1000</f>
        <v>4.6920000000000002</v>
      </c>
      <c r="H3465" s="180">
        <f>VLOOKUP(D3465,Plan1!$B$2:$S$5570,8,)/1000</f>
        <v>4.7240000000000002</v>
      </c>
      <c r="I3465" s="180">
        <f>VLOOKUP(D3465,Plan1!$B$2:$S$5570,9,)/1000</f>
        <v>4.5990000000000002</v>
      </c>
      <c r="J3465" s="180">
        <f>VLOOKUP(D3465,Plan1!$B$2:$S$5570,10,)/1000</f>
        <v>4.45</v>
      </c>
      <c r="K3465" s="180">
        <f>VLOOKUP(D3465,Plan1!$B$2:$S$5570,11,)/1000</f>
        <v>3.851</v>
      </c>
      <c r="L3465" s="180">
        <f>VLOOKUP(D3465,Plan1!$B$2:$S$5570,12,)/1000</f>
        <v>3.492</v>
      </c>
      <c r="M3465" s="180">
        <f>VLOOKUP(D3465,Plan1!$B$2:$S$5570,13,)/1000</f>
        <v>3.6869999999999998</v>
      </c>
      <c r="N3465" s="180">
        <f>VLOOKUP(D3465,Plan1!$B$2:$S$5570,14,)/1000</f>
        <v>4.3470000000000004</v>
      </c>
      <c r="O3465" s="180">
        <f>VLOOKUP(D3465,Plan1!$B$2:$S$5570,15,)/1000</f>
        <v>3.887</v>
      </c>
      <c r="P3465" s="180">
        <f>VLOOKUP(D3465,Plan1!$B$2:$S$5570,16,)/1000</f>
        <v>4.0970000000000004</v>
      </c>
      <c r="Q3465" s="180">
        <f>VLOOKUP(D3465,Plan1!$B$2:$S$5570,17,)/1000</f>
        <v>4.9160000000000004</v>
      </c>
      <c r="R3465" s="180">
        <f>VLOOKUP(D3465,Plan1!$B$2:$S$5570,18,)/1000</f>
        <v>4.8879999999999999</v>
      </c>
      <c r="S3465" s="180">
        <f>VLOOKUP(D3465,Plan1!$B$2:$S$5570,6,)/1000</f>
        <v>4.3029999999999999</v>
      </c>
    </row>
    <row r="3466" spans="1:19" x14ac:dyDescent="0.25">
      <c r="A3466" s="178">
        <v>42943</v>
      </c>
      <c r="B3466" s="178">
        <v>-77473</v>
      </c>
      <c r="C3466" s="178">
        <v>-356045</v>
      </c>
      <c r="D3466" s="178" t="s">
        <v>3424</v>
      </c>
      <c r="E3466" s="178" t="s">
        <v>167</v>
      </c>
      <c r="F3466" s="178" t="s">
        <v>3284</v>
      </c>
      <c r="G3466" s="180">
        <f>VLOOKUP(D3466,Plan1!$B$2:$S$5570,7,)/1000</f>
        <v>5.3979999999999997</v>
      </c>
      <c r="H3466" s="180">
        <f>VLOOKUP(D3466,Plan1!$B$2:$S$5570,8,)/1000</f>
        <v>5.6159999999999997</v>
      </c>
      <c r="I3466" s="180">
        <f>VLOOKUP(D3466,Plan1!$B$2:$S$5570,9,)/1000</f>
        <v>5.8310000000000004</v>
      </c>
      <c r="J3466" s="180">
        <f>VLOOKUP(D3466,Plan1!$B$2:$S$5570,10,)/1000</f>
        <v>5.3540000000000001</v>
      </c>
      <c r="K3466" s="180">
        <f>VLOOKUP(D3466,Plan1!$B$2:$S$5570,11,)/1000</f>
        <v>4.7480000000000002</v>
      </c>
      <c r="L3466" s="180">
        <f>VLOOKUP(D3466,Plan1!$B$2:$S$5570,12,)/1000</f>
        <v>4.2910000000000004</v>
      </c>
      <c r="M3466" s="180">
        <f>VLOOKUP(D3466,Plan1!$B$2:$S$5570,13,)/1000</f>
        <v>4.4909999999999997</v>
      </c>
      <c r="N3466" s="180">
        <f>VLOOKUP(D3466,Plan1!$B$2:$S$5570,14,)/1000</f>
        <v>5.1520000000000001</v>
      </c>
      <c r="O3466" s="180">
        <f>VLOOKUP(D3466,Plan1!$B$2:$S$5570,15,)/1000</f>
        <v>5.6150000000000002</v>
      </c>
      <c r="P3466" s="180">
        <f>VLOOKUP(D3466,Plan1!$B$2:$S$5570,16,)/1000</f>
        <v>5.7050000000000001</v>
      </c>
      <c r="Q3466" s="180">
        <f>VLOOKUP(D3466,Plan1!$B$2:$S$5570,17,)/1000</f>
        <v>5.8739999999999997</v>
      </c>
      <c r="R3466" s="180">
        <f>VLOOKUP(D3466,Plan1!$B$2:$S$5570,18,)/1000</f>
        <v>5.657</v>
      </c>
      <c r="S3466" s="180">
        <f>VLOOKUP(D3466,Plan1!$B$2:$S$5570,6,)/1000</f>
        <v>5.3109999999999999</v>
      </c>
    </row>
    <row r="3467" spans="1:19" x14ac:dyDescent="0.25">
      <c r="A3467" s="178">
        <v>39405</v>
      </c>
      <c r="B3467" s="178">
        <v>-86107</v>
      </c>
      <c r="C3467" s="178">
        <v>-39603</v>
      </c>
      <c r="D3467" s="178" t="s">
        <v>3327</v>
      </c>
      <c r="E3467" s="178" t="s">
        <v>167</v>
      </c>
      <c r="F3467" s="178" t="s">
        <v>3284</v>
      </c>
      <c r="G3467" s="180">
        <f>VLOOKUP(D3467,Plan1!$B$2:$S$5570,7,)/1000</f>
        <v>5.9059999999999997</v>
      </c>
      <c r="H3467" s="180">
        <f>VLOOKUP(D3467,Plan1!$B$2:$S$5570,8,)/1000</f>
        <v>5.8250000000000002</v>
      </c>
      <c r="I3467" s="180">
        <f>VLOOKUP(D3467,Plan1!$B$2:$S$5570,9,)/1000</f>
        <v>6.0419999999999998</v>
      </c>
      <c r="J3467" s="180">
        <f>VLOOKUP(D3467,Plan1!$B$2:$S$5570,10,)/1000</f>
        <v>5.6449999999999996</v>
      </c>
      <c r="K3467" s="180">
        <f>VLOOKUP(D3467,Plan1!$B$2:$S$5570,11,)/1000</f>
        <v>5.0999999999999996</v>
      </c>
      <c r="L3467" s="180">
        <f>VLOOKUP(D3467,Plan1!$B$2:$S$5570,12,)/1000</f>
        <v>4.7549999999999999</v>
      </c>
      <c r="M3467" s="180">
        <f>VLOOKUP(D3467,Plan1!$B$2:$S$5570,13,)/1000</f>
        <v>4.99</v>
      </c>
      <c r="N3467" s="180">
        <f>VLOOKUP(D3467,Plan1!$B$2:$S$5570,14,)/1000</f>
        <v>5.6890000000000001</v>
      </c>
      <c r="O3467" s="180">
        <f>VLOOKUP(D3467,Plan1!$B$2:$S$5570,15,)/1000</f>
        <v>6.3890000000000002</v>
      </c>
      <c r="P3467" s="180">
        <f>VLOOKUP(D3467,Plan1!$B$2:$S$5570,16,)/1000</f>
        <v>6.3460000000000001</v>
      </c>
      <c r="Q3467" s="180">
        <f>VLOOKUP(D3467,Plan1!$B$2:$S$5570,17,)/1000</f>
        <v>6.3470000000000004</v>
      </c>
      <c r="R3467" s="180">
        <f>VLOOKUP(D3467,Plan1!$B$2:$S$5570,18,)/1000</f>
        <v>6.0730000000000004</v>
      </c>
      <c r="S3467" s="180">
        <f>VLOOKUP(D3467,Plan1!$B$2:$S$5570,6,)/1000</f>
        <v>5.7590000000000003</v>
      </c>
    </row>
    <row r="3468" spans="1:19" x14ac:dyDescent="0.25">
      <c r="A3468" s="178">
        <v>48359</v>
      </c>
      <c r="B3468" s="178">
        <v>-62522</v>
      </c>
      <c r="C3468" s="178">
        <v>-389056</v>
      </c>
      <c r="D3468" s="178" t="s">
        <v>831</v>
      </c>
      <c r="E3468" s="178" t="s">
        <v>167</v>
      </c>
      <c r="F3468" s="178" t="s">
        <v>792</v>
      </c>
      <c r="G3468" s="180">
        <f>VLOOKUP(D3468,Plan1!$B$2:$S$5570,7,)/1000</f>
        <v>5.6</v>
      </c>
      <c r="H3468" s="180">
        <f>VLOOKUP(D3468,Plan1!$B$2:$S$5570,8,)/1000</f>
        <v>5.7089999999999996</v>
      </c>
      <c r="I3468" s="180">
        <f>VLOOKUP(D3468,Plan1!$B$2:$S$5570,9,)/1000</f>
        <v>5.9409999999999998</v>
      </c>
      <c r="J3468" s="180">
        <f>VLOOKUP(D3468,Plan1!$B$2:$S$5570,10,)/1000</f>
        <v>5.7530000000000001</v>
      </c>
      <c r="K3468" s="180">
        <f>VLOOKUP(D3468,Plan1!$B$2:$S$5570,11,)/1000</f>
        <v>5.4939999999999998</v>
      </c>
      <c r="L3468" s="180">
        <f>VLOOKUP(D3468,Plan1!$B$2:$S$5570,12,)/1000</f>
        <v>5.3760000000000003</v>
      </c>
      <c r="M3468" s="180">
        <f>VLOOKUP(D3468,Plan1!$B$2:$S$5570,13,)/1000</f>
        <v>5.6920000000000002</v>
      </c>
      <c r="N3468" s="180">
        <f>VLOOKUP(D3468,Plan1!$B$2:$S$5570,14,)/1000</f>
        <v>6.3570000000000002</v>
      </c>
      <c r="O3468" s="180">
        <f>VLOOKUP(D3468,Plan1!$B$2:$S$5570,15,)/1000</f>
        <v>6.444</v>
      </c>
      <c r="P3468" s="180">
        <f>VLOOKUP(D3468,Plan1!$B$2:$S$5570,16,)/1000</f>
        <v>6.3460000000000001</v>
      </c>
      <c r="Q3468" s="180">
        <f>VLOOKUP(D3468,Plan1!$B$2:$S$5570,17,)/1000</f>
        <v>6.3070000000000004</v>
      </c>
      <c r="R3468" s="180">
        <f>VLOOKUP(D3468,Plan1!$B$2:$S$5570,18,)/1000</f>
        <v>5.798</v>
      </c>
      <c r="S3468" s="180">
        <f>VLOOKUP(D3468,Plan1!$B$2:$S$5570,6,)/1000</f>
        <v>5.9009999999999998</v>
      </c>
    </row>
    <row r="3469" spans="1:19" x14ac:dyDescent="0.25">
      <c r="A3469" s="178">
        <v>5009</v>
      </c>
      <c r="B3469" s="178">
        <v>-24212</v>
      </c>
      <c r="C3469" s="178">
        <v>-509274</v>
      </c>
      <c r="D3469" s="178" t="s">
        <v>3107</v>
      </c>
      <c r="E3469" s="178" t="s">
        <v>167</v>
      </c>
      <c r="F3469" s="178" t="s">
        <v>2912</v>
      </c>
      <c r="G3469" s="180">
        <f>VLOOKUP(D3469,Plan1!$B$2:$S$5570,7,)/1000</f>
        <v>5.0590000000000002</v>
      </c>
      <c r="H3469" s="180">
        <f>VLOOKUP(D3469,Plan1!$B$2:$S$5570,8,)/1000</f>
        <v>5.2160000000000002</v>
      </c>
      <c r="I3469" s="180">
        <f>VLOOKUP(D3469,Plan1!$B$2:$S$5570,9,)/1000</f>
        <v>5.2510000000000003</v>
      </c>
      <c r="J3469" s="180">
        <f>VLOOKUP(D3469,Plan1!$B$2:$S$5570,10,)/1000</f>
        <v>5.1349999999999998</v>
      </c>
      <c r="K3469" s="180">
        <f>VLOOKUP(D3469,Plan1!$B$2:$S$5570,11,)/1000</f>
        <v>4.3559999999999999</v>
      </c>
      <c r="L3469" s="180">
        <f>VLOOKUP(D3469,Plan1!$B$2:$S$5570,12,)/1000</f>
        <v>4.0330000000000004</v>
      </c>
      <c r="M3469" s="180">
        <f>VLOOKUP(D3469,Plan1!$B$2:$S$5570,13,)/1000</f>
        <v>4.3120000000000003</v>
      </c>
      <c r="N3469" s="180">
        <f>VLOOKUP(D3469,Plan1!$B$2:$S$5570,14,)/1000</f>
        <v>5.2590000000000003</v>
      </c>
      <c r="O3469" s="180">
        <f>VLOOKUP(D3469,Plan1!$B$2:$S$5570,15,)/1000</f>
        <v>4.851</v>
      </c>
      <c r="P3469" s="180">
        <f>VLOOKUP(D3469,Plan1!$B$2:$S$5570,16,)/1000</f>
        <v>4.9720000000000004</v>
      </c>
      <c r="Q3469" s="180">
        <f>VLOOKUP(D3469,Plan1!$B$2:$S$5570,17,)/1000</f>
        <v>5.2960000000000003</v>
      </c>
      <c r="R3469" s="180">
        <f>VLOOKUP(D3469,Plan1!$B$2:$S$5570,18,)/1000</f>
        <v>5.2629999999999999</v>
      </c>
      <c r="S3469" s="180">
        <f>VLOOKUP(D3469,Plan1!$B$2:$S$5570,6,)/1000</f>
        <v>4.9169999999999998</v>
      </c>
    </row>
    <row r="3470" spans="1:19" x14ac:dyDescent="0.25">
      <c r="A3470" s="178">
        <v>5727</v>
      </c>
      <c r="B3470" s="178">
        <v>-235329</v>
      </c>
      <c r="C3470" s="178">
        <v>-46792</v>
      </c>
      <c r="D3470" s="178" t="s">
        <v>4783</v>
      </c>
      <c r="E3470" s="178" t="s">
        <v>167</v>
      </c>
      <c r="F3470" s="178" t="s">
        <v>4704</v>
      </c>
      <c r="G3470" s="180">
        <f>VLOOKUP(D3470,Plan1!$B$2:$S$5570,7,)/1000</f>
        <v>4.7350000000000003</v>
      </c>
      <c r="H3470" s="180">
        <f>VLOOKUP(D3470,Plan1!$B$2:$S$5570,8,)/1000</f>
        <v>5.2859999999999996</v>
      </c>
      <c r="I3470" s="180">
        <f>VLOOKUP(D3470,Plan1!$B$2:$S$5570,9,)/1000</f>
        <v>4.9160000000000004</v>
      </c>
      <c r="J3470" s="180">
        <f>VLOOKUP(D3470,Plan1!$B$2:$S$5570,10,)/1000</f>
        <v>4.8259999999999996</v>
      </c>
      <c r="K3470" s="180">
        <f>VLOOKUP(D3470,Plan1!$B$2:$S$5570,11,)/1000</f>
        <v>4.2869999999999999</v>
      </c>
      <c r="L3470" s="180">
        <f>VLOOKUP(D3470,Plan1!$B$2:$S$5570,12,)/1000</f>
        <v>4.1479999999999997</v>
      </c>
      <c r="M3470" s="180">
        <f>VLOOKUP(D3470,Plan1!$B$2:$S$5570,13,)/1000</f>
        <v>4.1859999999999999</v>
      </c>
      <c r="N3470" s="180">
        <f>VLOOKUP(D3470,Plan1!$B$2:$S$5570,14,)/1000</f>
        <v>5.0990000000000002</v>
      </c>
      <c r="O3470" s="180">
        <f>VLOOKUP(D3470,Plan1!$B$2:$S$5570,15,)/1000</f>
        <v>4.5890000000000004</v>
      </c>
      <c r="P3470" s="180">
        <f>VLOOKUP(D3470,Plan1!$B$2:$S$5570,16,)/1000</f>
        <v>4.6719999999999997</v>
      </c>
      <c r="Q3470" s="180">
        <f>VLOOKUP(D3470,Plan1!$B$2:$S$5570,17,)/1000</f>
        <v>4.76</v>
      </c>
      <c r="R3470" s="180">
        <f>VLOOKUP(D3470,Plan1!$B$2:$S$5570,18,)/1000</f>
        <v>5.1079999999999997</v>
      </c>
      <c r="S3470" s="180">
        <f>VLOOKUP(D3470,Plan1!$B$2:$S$5570,6,)/1000</f>
        <v>4.718</v>
      </c>
    </row>
    <row r="3471" spans="1:19" x14ac:dyDescent="0.25">
      <c r="A3471" s="178">
        <v>7244</v>
      </c>
      <c r="B3471" s="178">
        <v>-223153</v>
      </c>
      <c r="C3471" s="178">
        <v>-502815</v>
      </c>
      <c r="D3471" s="178" t="s">
        <v>4988</v>
      </c>
      <c r="E3471" s="178" t="s">
        <v>167</v>
      </c>
      <c r="F3471" s="178" t="s">
        <v>4704</v>
      </c>
      <c r="G3471" s="180">
        <f>VLOOKUP(D3471,Plan1!$B$2:$S$5570,7,)/1000</f>
        <v>5.2050000000000001</v>
      </c>
      <c r="H3471" s="180">
        <f>VLOOKUP(D3471,Plan1!$B$2:$S$5570,8,)/1000</f>
        <v>5.5970000000000004</v>
      </c>
      <c r="I3471" s="180">
        <f>VLOOKUP(D3471,Plan1!$B$2:$S$5570,9,)/1000</f>
        <v>5.5419999999999998</v>
      </c>
      <c r="J3471" s="180">
        <f>VLOOKUP(D3471,Plan1!$B$2:$S$5570,10,)/1000</f>
        <v>5.4889999999999999</v>
      </c>
      <c r="K3471" s="180">
        <f>VLOOKUP(D3471,Plan1!$B$2:$S$5570,11,)/1000</f>
        <v>4.7729999999999997</v>
      </c>
      <c r="L3471" s="180">
        <f>VLOOKUP(D3471,Plan1!$B$2:$S$5570,12,)/1000</f>
        <v>4.6180000000000003</v>
      </c>
      <c r="M3471" s="180">
        <f>VLOOKUP(D3471,Plan1!$B$2:$S$5570,13,)/1000</f>
        <v>4.7969999999999997</v>
      </c>
      <c r="N3471" s="180">
        <f>VLOOKUP(D3471,Plan1!$B$2:$S$5570,14,)/1000</f>
        <v>5.6539999999999999</v>
      </c>
      <c r="O3471" s="180">
        <f>VLOOKUP(D3471,Plan1!$B$2:$S$5570,15,)/1000</f>
        <v>5.1719999999999997</v>
      </c>
      <c r="P3471" s="180">
        <f>VLOOKUP(D3471,Plan1!$B$2:$S$5570,16,)/1000</f>
        <v>5.3849999999999998</v>
      </c>
      <c r="Q3471" s="180">
        <f>VLOOKUP(D3471,Plan1!$B$2:$S$5570,17,)/1000</f>
        <v>5.46</v>
      </c>
      <c r="R3471" s="180">
        <f>VLOOKUP(D3471,Plan1!$B$2:$S$5570,18,)/1000</f>
        <v>5.5389999999999997</v>
      </c>
      <c r="S3471" s="180">
        <f>VLOOKUP(D3471,Plan1!$B$2:$S$5570,6,)/1000</f>
        <v>5.2690000000000001</v>
      </c>
    </row>
    <row r="3472" spans="1:19" x14ac:dyDescent="0.25">
      <c r="A3472" s="178">
        <v>1313</v>
      </c>
      <c r="B3472" s="178">
        <v>-298886</v>
      </c>
      <c r="C3472" s="178">
        <v>-502672</v>
      </c>
      <c r="D3472" s="178" t="s">
        <v>3972</v>
      </c>
      <c r="E3472" s="178" t="s">
        <v>167</v>
      </c>
      <c r="F3472" s="178" t="s">
        <v>3898</v>
      </c>
      <c r="G3472" s="180">
        <f>VLOOKUP(D3472,Plan1!$B$2:$S$5570,7,)/1000</f>
        <v>5.49</v>
      </c>
      <c r="H3472" s="180">
        <f>VLOOKUP(D3472,Plan1!$B$2:$S$5570,8,)/1000</f>
        <v>5.3339999999999996</v>
      </c>
      <c r="I3472" s="180">
        <f>VLOOKUP(D3472,Plan1!$B$2:$S$5570,9,)/1000</f>
        <v>5.024</v>
      </c>
      <c r="J3472" s="180">
        <f>VLOOKUP(D3472,Plan1!$B$2:$S$5570,10,)/1000</f>
        <v>4.6779999999999999</v>
      </c>
      <c r="K3472" s="180">
        <f>VLOOKUP(D3472,Plan1!$B$2:$S$5570,11,)/1000</f>
        <v>3.8109999999999999</v>
      </c>
      <c r="L3472" s="180">
        <f>VLOOKUP(D3472,Plan1!$B$2:$S$5570,12,)/1000</f>
        <v>3.3769999999999998</v>
      </c>
      <c r="M3472" s="180">
        <f>VLOOKUP(D3472,Plan1!$B$2:$S$5570,13,)/1000</f>
        <v>3.5880000000000001</v>
      </c>
      <c r="N3472" s="180">
        <f>VLOOKUP(D3472,Plan1!$B$2:$S$5570,14,)/1000</f>
        <v>4.1319999999999997</v>
      </c>
      <c r="O3472" s="180">
        <f>VLOOKUP(D3472,Plan1!$B$2:$S$5570,15,)/1000</f>
        <v>3.8969999999999998</v>
      </c>
      <c r="P3472" s="180">
        <f>VLOOKUP(D3472,Plan1!$B$2:$S$5570,16,)/1000</f>
        <v>4.49</v>
      </c>
      <c r="Q3472" s="180">
        <f>VLOOKUP(D3472,Plan1!$B$2:$S$5570,17,)/1000</f>
        <v>5.3920000000000003</v>
      </c>
      <c r="R3472" s="180">
        <f>VLOOKUP(D3472,Plan1!$B$2:$S$5570,18,)/1000</f>
        <v>5.476</v>
      </c>
      <c r="S3472" s="180">
        <f>VLOOKUP(D3472,Plan1!$B$2:$S$5570,6,)/1000</f>
        <v>4.5570000000000004</v>
      </c>
    </row>
    <row r="3473" spans="1:19" x14ac:dyDescent="0.25">
      <c r="A3473" s="178">
        <v>8079</v>
      </c>
      <c r="B3473" s="178">
        <v>-217972</v>
      </c>
      <c r="C3473" s="178">
        <v>-508797</v>
      </c>
      <c r="D3473" s="178" t="s">
        <v>5059</v>
      </c>
      <c r="E3473" s="178" t="s">
        <v>167</v>
      </c>
      <c r="F3473" s="178" t="s">
        <v>4704</v>
      </c>
      <c r="G3473" s="180">
        <f>VLOOKUP(D3473,Plan1!$B$2:$S$5570,7,)/1000</f>
        <v>5.3259999999999996</v>
      </c>
      <c r="H3473" s="180">
        <f>VLOOKUP(D3473,Plan1!$B$2:$S$5570,8,)/1000</f>
        <v>5.6390000000000002</v>
      </c>
      <c r="I3473" s="180">
        <f>VLOOKUP(D3473,Plan1!$B$2:$S$5570,9,)/1000</f>
        <v>5.59</v>
      </c>
      <c r="J3473" s="180">
        <f>VLOOKUP(D3473,Plan1!$B$2:$S$5570,10,)/1000</f>
        <v>5.47</v>
      </c>
      <c r="K3473" s="180">
        <f>VLOOKUP(D3473,Plan1!$B$2:$S$5570,11,)/1000</f>
        <v>4.9180000000000001</v>
      </c>
      <c r="L3473" s="180">
        <f>VLOOKUP(D3473,Plan1!$B$2:$S$5570,12,)/1000</f>
        <v>4.7240000000000002</v>
      </c>
      <c r="M3473" s="180">
        <f>VLOOKUP(D3473,Plan1!$B$2:$S$5570,13,)/1000</f>
        <v>4.8780000000000001</v>
      </c>
      <c r="N3473" s="180">
        <f>VLOOKUP(D3473,Plan1!$B$2:$S$5570,14,)/1000</f>
        <v>5.7370000000000001</v>
      </c>
      <c r="O3473" s="180">
        <f>VLOOKUP(D3473,Plan1!$B$2:$S$5570,15,)/1000</f>
        <v>5.2060000000000004</v>
      </c>
      <c r="P3473" s="180">
        <f>VLOOKUP(D3473,Plan1!$B$2:$S$5570,16,)/1000</f>
        <v>5.4119999999999999</v>
      </c>
      <c r="Q3473" s="180">
        <f>VLOOKUP(D3473,Plan1!$B$2:$S$5570,17,)/1000</f>
        <v>5.5149999999999997</v>
      </c>
      <c r="R3473" s="180">
        <f>VLOOKUP(D3473,Plan1!$B$2:$S$5570,18,)/1000</f>
        <v>5.5640000000000001</v>
      </c>
      <c r="S3473" s="180">
        <f>VLOOKUP(D3473,Plan1!$B$2:$S$5570,6,)/1000</f>
        <v>5.3319999999999999</v>
      </c>
    </row>
    <row r="3474" spans="1:19" x14ac:dyDescent="0.25">
      <c r="A3474" s="178">
        <v>3006</v>
      </c>
      <c r="B3474" s="178">
        <v>-274794</v>
      </c>
      <c r="C3474" s="178">
        <v>-501235</v>
      </c>
      <c r="D3474" s="178" t="s">
        <v>4510</v>
      </c>
      <c r="E3474" s="178" t="s">
        <v>167</v>
      </c>
      <c r="F3474" s="178" t="s">
        <v>4434</v>
      </c>
      <c r="G3474" s="180">
        <f>VLOOKUP(D3474,Plan1!$B$2:$S$5570,7,)/1000</f>
        <v>4.9459999999999997</v>
      </c>
      <c r="H3474" s="180">
        <f>VLOOKUP(D3474,Plan1!$B$2:$S$5570,8,)/1000</f>
        <v>5.0250000000000004</v>
      </c>
      <c r="I3474" s="180">
        <f>VLOOKUP(D3474,Plan1!$B$2:$S$5570,9,)/1000</f>
        <v>4.79</v>
      </c>
      <c r="J3474" s="180">
        <f>VLOOKUP(D3474,Plan1!$B$2:$S$5570,10,)/1000</f>
        <v>4.3360000000000003</v>
      </c>
      <c r="K3474" s="180">
        <f>VLOOKUP(D3474,Plan1!$B$2:$S$5570,11,)/1000</f>
        <v>3.681</v>
      </c>
      <c r="L3474" s="180">
        <f>VLOOKUP(D3474,Plan1!$B$2:$S$5570,12,)/1000</f>
        <v>3.2389999999999999</v>
      </c>
      <c r="M3474" s="180">
        <f>VLOOKUP(D3474,Plan1!$B$2:$S$5570,13,)/1000</f>
        <v>3.4969999999999999</v>
      </c>
      <c r="N3474" s="180">
        <f>VLOOKUP(D3474,Plan1!$B$2:$S$5570,14,)/1000</f>
        <v>4.2080000000000002</v>
      </c>
      <c r="O3474" s="180">
        <f>VLOOKUP(D3474,Plan1!$B$2:$S$5570,15,)/1000</f>
        <v>3.8809999999999998</v>
      </c>
      <c r="P3474" s="180">
        <f>VLOOKUP(D3474,Plan1!$B$2:$S$5570,16,)/1000</f>
        <v>4.0609999999999999</v>
      </c>
      <c r="Q3474" s="180">
        <f>VLOOKUP(D3474,Plan1!$B$2:$S$5570,17,)/1000</f>
        <v>4.9960000000000004</v>
      </c>
      <c r="R3474" s="180">
        <f>VLOOKUP(D3474,Plan1!$B$2:$S$5570,18,)/1000</f>
        <v>5.0490000000000004</v>
      </c>
      <c r="S3474" s="180">
        <f>VLOOKUP(D3474,Plan1!$B$2:$S$5570,6,)/1000</f>
        <v>4.3090000000000002</v>
      </c>
    </row>
    <row r="3475" spans="1:19" x14ac:dyDescent="0.25">
      <c r="A3475" s="178">
        <v>63725</v>
      </c>
      <c r="B3475" s="178">
        <v>-15462</v>
      </c>
      <c r="C3475" s="178">
        <v>-471155</v>
      </c>
      <c r="D3475" s="178" t="s">
        <v>2665</v>
      </c>
      <c r="E3475" s="178" t="s">
        <v>167</v>
      </c>
      <c r="F3475" s="178" t="s">
        <v>2567</v>
      </c>
      <c r="G3475" s="180">
        <f>VLOOKUP(D3475,Plan1!$B$2:$S$5570,7,)/1000</f>
        <v>4.3899999999999997</v>
      </c>
      <c r="H3475" s="180">
        <f>VLOOKUP(D3475,Plan1!$B$2:$S$5570,8,)/1000</f>
        <v>4.2850000000000001</v>
      </c>
      <c r="I3475" s="180">
        <f>VLOOKUP(D3475,Plan1!$B$2:$S$5570,9,)/1000</f>
        <v>4.3120000000000003</v>
      </c>
      <c r="J3475" s="180">
        <f>VLOOKUP(D3475,Plan1!$B$2:$S$5570,10,)/1000</f>
        <v>4.3970000000000002</v>
      </c>
      <c r="K3475" s="180">
        <f>VLOOKUP(D3475,Plan1!$B$2:$S$5570,11,)/1000</f>
        <v>4.6159999999999997</v>
      </c>
      <c r="L3475" s="180">
        <f>VLOOKUP(D3475,Plan1!$B$2:$S$5570,12,)/1000</f>
        <v>4.9189999999999996</v>
      </c>
      <c r="M3475" s="180">
        <f>VLOOKUP(D3475,Plan1!$B$2:$S$5570,13,)/1000</f>
        <v>5.077</v>
      </c>
      <c r="N3475" s="180">
        <f>VLOOKUP(D3475,Plan1!$B$2:$S$5570,14,)/1000</f>
        <v>5.3339999999999996</v>
      </c>
      <c r="O3475" s="180">
        <f>VLOOKUP(D3475,Plan1!$B$2:$S$5570,15,)/1000</f>
        <v>5.5170000000000003</v>
      </c>
      <c r="P3475" s="180">
        <f>VLOOKUP(D3475,Plan1!$B$2:$S$5570,16,)/1000</f>
        <v>5.2050000000000001</v>
      </c>
      <c r="Q3475" s="180">
        <f>VLOOKUP(D3475,Plan1!$B$2:$S$5570,17,)/1000</f>
        <v>4.9909999999999997</v>
      </c>
      <c r="R3475" s="180">
        <f>VLOOKUP(D3475,Plan1!$B$2:$S$5570,18,)/1000</f>
        <v>4.6310000000000002</v>
      </c>
      <c r="S3475" s="180">
        <f>VLOOKUP(D3475,Plan1!$B$2:$S$5570,6,)/1000</f>
        <v>4.806</v>
      </c>
    </row>
    <row r="3476" spans="1:19" x14ac:dyDescent="0.25">
      <c r="A3476" s="178">
        <v>28115</v>
      </c>
      <c r="B3476" s="178">
        <v>-120117</v>
      </c>
      <c r="C3476" s="178">
        <v>-386295</v>
      </c>
      <c r="D3476" s="178" t="s">
        <v>662</v>
      </c>
      <c r="E3476" s="178" t="s">
        <v>167</v>
      </c>
      <c r="F3476" s="178" t="s">
        <v>375</v>
      </c>
      <c r="G3476" s="180">
        <f>VLOOKUP(D3476,Plan1!$B$2:$S$5570,7,)/1000</f>
        <v>5.6820000000000004</v>
      </c>
      <c r="H3476" s="180">
        <f>VLOOKUP(D3476,Plan1!$B$2:$S$5570,8,)/1000</f>
        <v>5.6509999999999998</v>
      </c>
      <c r="I3476" s="180">
        <f>VLOOKUP(D3476,Plan1!$B$2:$S$5570,9,)/1000</f>
        <v>5.7409999999999997</v>
      </c>
      <c r="J3476" s="180">
        <f>VLOOKUP(D3476,Plan1!$B$2:$S$5570,10,)/1000</f>
        <v>4.97</v>
      </c>
      <c r="K3476" s="180">
        <f>VLOOKUP(D3476,Plan1!$B$2:$S$5570,11,)/1000</f>
        <v>4.3070000000000004</v>
      </c>
      <c r="L3476" s="180">
        <f>VLOOKUP(D3476,Plan1!$B$2:$S$5570,12,)/1000</f>
        <v>4.1050000000000004</v>
      </c>
      <c r="M3476" s="180">
        <f>VLOOKUP(D3476,Plan1!$B$2:$S$5570,13,)/1000</f>
        <v>4.3680000000000003</v>
      </c>
      <c r="N3476" s="180">
        <f>VLOOKUP(D3476,Plan1!$B$2:$S$5570,14,)/1000</f>
        <v>4.7279999999999998</v>
      </c>
      <c r="O3476" s="180">
        <f>VLOOKUP(D3476,Plan1!$B$2:$S$5570,15,)/1000</f>
        <v>5.4119999999999999</v>
      </c>
      <c r="P3476" s="180">
        <f>VLOOKUP(D3476,Plan1!$B$2:$S$5570,16,)/1000</f>
        <v>5.4109999999999996</v>
      </c>
      <c r="Q3476" s="180">
        <f>VLOOKUP(D3476,Plan1!$B$2:$S$5570,17,)/1000</f>
        <v>5.524</v>
      </c>
      <c r="R3476" s="180">
        <f>VLOOKUP(D3476,Plan1!$B$2:$S$5570,18,)/1000</f>
        <v>5.6120000000000001</v>
      </c>
      <c r="S3476" s="180">
        <f>VLOOKUP(D3476,Plan1!$B$2:$S$5570,6,)/1000</f>
        <v>5.1260000000000003</v>
      </c>
    </row>
    <row r="3477" spans="1:19" x14ac:dyDescent="0.25">
      <c r="A3477" s="178">
        <v>42118</v>
      </c>
      <c r="B3477" s="178">
        <v>-78796</v>
      </c>
      <c r="C3477" s="178">
        <v>-400803</v>
      </c>
      <c r="D3477" s="178" t="s">
        <v>3391</v>
      </c>
      <c r="E3477" s="178" t="s">
        <v>167</v>
      </c>
      <c r="F3477" s="178" t="s">
        <v>3284</v>
      </c>
      <c r="G3477" s="180">
        <f>VLOOKUP(D3477,Plan1!$B$2:$S$5570,7,)/1000</f>
        <v>5.6280000000000001</v>
      </c>
      <c r="H3477" s="180">
        <f>VLOOKUP(D3477,Plan1!$B$2:$S$5570,8,)/1000</f>
        <v>5.4669999999999996</v>
      </c>
      <c r="I3477" s="180">
        <f>VLOOKUP(D3477,Plan1!$B$2:$S$5570,9,)/1000</f>
        <v>5.758</v>
      </c>
      <c r="J3477" s="180">
        <f>VLOOKUP(D3477,Plan1!$B$2:$S$5570,10,)/1000</f>
        <v>5.3620000000000001</v>
      </c>
      <c r="K3477" s="180">
        <f>VLOOKUP(D3477,Plan1!$B$2:$S$5570,11,)/1000</f>
        <v>4.9320000000000004</v>
      </c>
      <c r="L3477" s="180">
        <f>VLOOKUP(D3477,Plan1!$B$2:$S$5570,12,)/1000</f>
        <v>4.6449999999999996</v>
      </c>
      <c r="M3477" s="180">
        <f>VLOOKUP(D3477,Plan1!$B$2:$S$5570,13,)/1000</f>
        <v>4.8949999999999996</v>
      </c>
      <c r="N3477" s="180">
        <f>VLOOKUP(D3477,Plan1!$B$2:$S$5570,14,)/1000</f>
        <v>5.7930000000000001</v>
      </c>
      <c r="O3477" s="180">
        <f>VLOOKUP(D3477,Plan1!$B$2:$S$5570,15,)/1000</f>
        <v>6.3250000000000002</v>
      </c>
      <c r="P3477" s="180">
        <f>VLOOKUP(D3477,Plan1!$B$2:$S$5570,16,)/1000</f>
        <v>6.2789999999999999</v>
      </c>
      <c r="Q3477" s="180">
        <f>VLOOKUP(D3477,Plan1!$B$2:$S$5570,17,)/1000</f>
        <v>6.1609999999999996</v>
      </c>
      <c r="R3477" s="180">
        <f>VLOOKUP(D3477,Plan1!$B$2:$S$5570,18,)/1000</f>
        <v>5.875</v>
      </c>
      <c r="S3477" s="180">
        <f>VLOOKUP(D3477,Plan1!$B$2:$S$5570,6,)/1000</f>
        <v>5.593</v>
      </c>
    </row>
    <row r="3478" spans="1:19" x14ac:dyDescent="0.25">
      <c r="A3478" s="178">
        <v>46313</v>
      </c>
      <c r="B3478" s="178">
        <v>-67533</v>
      </c>
      <c r="C3478" s="178">
        <v>-510862</v>
      </c>
      <c r="D3478" s="178" t="s">
        <v>2578</v>
      </c>
      <c r="E3478" s="178" t="s">
        <v>167</v>
      </c>
      <c r="F3478" s="178" t="s">
        <v>2567</v>
      </c>
      <c r="G3478" s="180">
        <f>VLOOKUP(D3478,Plan1!$B$2:$S$5570,7,)/1000</f>
        <v>4.2830000000000004</v>
      </c>
      <c r="H3478" s="180">
        <f>VLOOKUP(D3478,Plan1!$B$2:$S$5570,8,)/1000</f>
        <v>4.4649999999999999</v>
      </c>
      <c r="I3478" s="180">
        <f>VLOOKUP(D3478,Plan1!$B$2:$S$5570,9,)/1000</f>
        <v>4.4770000000000003</v>
      </c>
      <c r="J3478" s="180">
        <f>VLOOKUP(D3478,Plan1!$B$2:$S$5570,10,)/1000</f>
        <v>4.5540000000000003</v>
      </c>
      <c r="K3478" s="180">
        <f>VLOOKUP(D3478,Plan1!$B$2:$S$5570,11,)/1000</f>
        <v>4.8570000000000002</v>
      </c>
      <c r="L3478" s="180">
        <f>VLOOKUP(D3478,Plan1!$B$2:$S$5570,12,)/1000</f>
        <v>5.1769999999999996</v>
      </c>
      <c r="M3478" s="180">
        <f>VLOOKUP(D3478,Plan1!$B$2:$S$5570,13,)/1000</f>
        <v>5.1660000000000004</v>
      </c>
      <c r="N3478" s="180">
        <f>VLOOKUP(D3478,Plan1!$B$2:$S$5570,14,)/1000</f>
        <v>5.5629999999999997</v>
      </c>
      <c r="O3478" s="180">
        <f>VLOOKUP(D3478,Plan1!$B$2:$S$5570,15,)/1000</f>
        <v>5.2729999999999997</v>
      </c>
      <c r="P3478" s="180">
        <f>VLOOKUP(D3478,Plan1!$B$2:$S$5570,16,)/1000</f>
        <v>4.7359999999999998</v>
      </c>
      <c r="Q3478" s="180">
        <f>VLOOKUP(D3478,Plan1!$B$2:$S$5570,17,)/1000</f>
        <v>4.4909999999999997</v>
      </c>
      <c r="R3478" s="180">
        <f>VLOOKUP(D3478,Plan1!$B$2:$S$5570,18,)/1000</f>
        <v>4.2679999999999998</v>
      </c>
      <c r="S3478" s="180">
        <f>VLOOKUP(D3478,Plan1!$B$2:$S$5570,6,)/1000</f>
        <v>4.7759999999999998</v>
      </c>
    </row>
    <row r="3479" spans="1:19" x14ac:dyDescent="0.25">
      <c r="A3479" s="178">
        <v>6264</v>
      </c>
      <c r="B3479" s="178">
        <v>-229802</v>
      </c>
      <c r="C3479" s="178">
        <v>-498701</v>
      </c>
      <c r="D3479" s="178" t="s">
        <v>4856</v>
      </c>
      <c r="E3479" s="178" t="s">
        <v>167</v>
      </c>
      <c r="F3479" s="178" t="s">
        <v>4704</v>
      </c>
      <c r="G3479" s="180">
        <f>VLOOKUP(D3479,Plan1!$B$2:$S$5570,7,)/1000</f>
        <v>5.09</v>
      </c>
      <c r="H3479" s="180">
        <f>VLOOKUP(D3479,Plan1!$B$2:$S$5570,8,)/1000</f>
        <v>5.532</v>
      </c>
      <c r="I3479" s="180">
        <f>VLOOKUP(D3479,Plan1!$B$2:$S$5570,9,)/1000</f>
        <v>5.4240000000000004</v>
      </c>
      <c r="J3479" s="180">
        <f>VLOOKUP(D3479,Plan1!$B$2:$S$5570,10,)/1000</f>
        <v>5.38</v>
      </c>
      <c r="K3479" s="180">
        <f>VLOOKUP(D3479,Plan1!$B$2:$S$5570,11,)/1000</f>
        <v>4.63</v>
      </c>
      <c r="L3479" s="180">
        <f>VLOOKUP(D3479,Plan1!$B$2:$S$5570,12,)/1000</f>
        <v>4.4580000000000002</v>
      </c>
      <c r="M3479" s="180">
        <f>VLOOKUP(D3479,Plan1!$B$2:$S$5570,13,)/1000</f>
        <v>4.6239999999999997</v>
      </c>
      <c r="N3479" s="180">
        <f>VLOOKUP(D3479,Plan1!$B$2:$S$5570,14,)/1000</f>
        <v>5.5389999999999997</v>
      </c>
      <c r="O3479" s="180">
        <f>VLOOKUP(D3479,Plan1!$B$2:$S$5570,15,)/1000</f>
        <v>5.0910000000000002</v>
      </c>
      <c r="P3479" s="180">
        <f>VLOOKUP(D3479,Plan1!$B$2:$S$5570,16,)/1000</f>
        <v>5.2770000000000001</v>
      </c>
      <c r="Q3479" s="180">
        <f>VLOOKUP(D3479,Plan1!$B$2:$S$5570,17,)/1000</f>
        <v>5.383</v>
      </c>
      <c r="R3479" s="180">
        <f>VLOOKUP(D3479,Plan1!$B$2:$S$5570,18,)/1000</f>
        <v>5.5620000000000003</v>
      </c>
      <c r="S3479" s="180">
        <f>VLOOKUP(D3479,Plan1!$B$2:$S$5570,6,)/1000</f>
        <v>5.1660000000000004</v>
      </c>
    </row>
    <row r="3480" spans="1:19" x14ac:dyDescent="0.25">
      <c r="A3480" s="178">
        <v>5779</v>
      </c>
      <c r="B3480" s="178">
        <v>-234058</v>
      </c>
      <c r="C3480" s="178">
        <v>-521968</v>
      </c>
      <c r="D3480" s="178" t="s">
        <v>3195</v>
      </c>
      <c r="E3480" s="178" t="s">
        <v>167</v>
      </c>
      <c r="F3480" s="178" t="s">
        <v>2912</v>
      </c>
      <c r="G3480" s="180">
        <f>VLOOKUP(D3480,Plan1!$B$2:$S$5570,7,)/1000</f>
        <v>5.2530000000000001</v>
      </c>
      <c r="H3480" s="180">
        <f>VLOOKUP(D3480,Plan1!$B$2:$S$5570,8,)/1000</f>
        <v>5.609</v>
      </c>
      <c r="I3480" s="180">
        <f>VLOOKUP(D3480,Plan1!$B$2:$S$5570,9,)/1000</f>
        <v>5.5460000000000003</v>
      </c>
      <c r="J3480" s="180">
        <f>VLOOKUP(D3480,Plan1!$B$2:$S$5570,10,)/1000</f>
        <v>5.3019999999999996</v>
      </c>
      <c r="K3480" s="180">
        <f>VLOOKUP(D3480,Plan1!$B$2:$S$5570,11,)/1000</f>
        <v>4.5449999999999999</v>
      </c>
      <c r="L3480" s="180">
        <f>VLOOKUP(D3480,Plan1!$B$2:$S$5570,12,)/1000</f>
        <v>4.3170000000000002</v>
      </c>
      <c r="M3480" s="180">
        <f>VLOOKUP(D3480,Plan1!$B$2:$S$5570,13,)/1000</f>
        <v>4.4870000000000001</v>
      </c>
      <c r="N3480" s="180">
        <f>VLOOKUP(D3480,Plan1!$B$2:$S$5570,14,)/1000</f>
        <v>5.3680000000000003</v>
      </c>
      <c r="O3480" s="180">
        <f>VLOOKUP(D3480,Plan1!$B$2:$S$5570,15,)/1000</f>
        <v>5.0439999999999996</v>
      </c>
      <c r="P3480" s="180">
        <f>VLOOKUP(D3480,Plan1!$B$2:$S$5570,16,)/1000</f>
        <v>5.2590000000000003</v>
      </c>
      <c r="Q3480" s="180">
        <f>VLOOKUP(D3480,Plan1!$B$2:$S$5570,17,)/1000</f>
        <v>5.5069999999999997</v>
      </c>
      <c r="R3480" s="180">
        <f>VLOOKUP(D3480,Plan1!$B$2:$S$5570,18,)/1000</f>
        <v>5.5510000000000002</v>
      </c>
      <c r="S3480" s="180">
        <f>VLOOKUP(D3480,Plan1!$B$2:$S$5570,6,)/1000</f>
        <v>5.149</v>
      </c>
    </row>
    <row r="3481" spans="1:19" x14ac:dyDescent="0.25">
      <c r="A3481" s="178">
        <v>3113</v>
      </c>
      <c r="B3481" s="178">
        <v>-273384</v>
      </c>
      <c r="C3481" s="178">
        <v>-516198</v>
      </c>
      <c r="D3481" s="178" t="s">
        <v>4528</v>
      </c>
      <c r="E3481" s="178" t="s">
        <v>167</v>
      </c>
      <c r="F3481" s="178" t="s">
        <v>4434</v>
      </c>
      <c r="G3481" s="180">
        <f>VLOOKUP(D3481,Plan1!$B$2:$S$5570,7,)/1000</f>
        <v>5.3410000000000002</v>
      </c>
      <c r="H3481" s="180">
        <f>VLOOKUP(D3481,Plan1!$B$2:$S$5570,8,)/1000</f>
        <v>5.3239999999999998</v>
      </c>
      <c r="I3481" s="180">
        <f>VLOOKUP(D3481,Plan1!$B$2:$S$5570,9,)/1000</f>
        <v>5.3760000000000003</v>
      </c>
      <c r="J3481" s="180">
        <f>VLOOKUP(D3481,Plan1!$B$2:$S$5570,10,)/1000</f>
        <v>4.8680000000000003</v>
      </c>
      <c r="K3481" s="180">
        <f>VLOOKUP(D3481,Plan1!$B$2:$S$5570,11,)/1000</f>
        <v>4.0229999999999997</v>
      </c>
      <c r="L3481" s="180">
        <f>VLOOKUP(D3481,Plan1!$B$2:$S$5570,12,)/1000</f>
        <v>3.6080000000000001</v>
      </c>
      <c r="M3481" s="180">
        <f>VLOOKUP(D3481,Plan1!$B$2:$S$5570,13,)/1000</f>
        <v>3.956</v>
      </c>
      <c r="N3481" s="180">
        <f>VLOOKUP(D3481,Plan1!$B$2:$S$5570,14,)/1000</f>
        <v>4.6859999999999999</v>
      </c>
      <c r="O3481" s="180">
        <f>VLOOKUP(D3481,Plan1!$B$2:$S$5570,15,)/1000</f>
        <v>4.4260000000000002</v>
      </c>
      <c r="P3481" s="180">
        <f>VLOOKUP(D3481,Plan1!$B$2:$S$5570,16,)/1000</f>
        <v>4.8979999999999997</v>
      </c>
      <c r="Q3481" s="180">
        <f>VLOOKUP(D3481,Plan1!$B$2:$S$5570,17,)/1000</f>
        <v>5.5730000000000004</v>
      </c>
      <c r="R3481" s="180">
        <f>VLOOKUP(D3481,Plan1!$B$2:$S$5570,18,)/1000</f>
        <v>5.52</v>
      </c>
      <c r="S3481" s="180">
        <f>VLOOKUP(D3481,Plan1!$B$2:$S$5570,6,)/1000</f>
        <v>4.8</v>
      </c>
    </row>
    <row r="3482" spans="1:19" x14ac:dyDescent="0.25">
      <c r="A3482" s="178">
        <v>37142</v>
      </c>
      <c r="B3482" s="178">
        <v>-91593</v>
      </c>
      <c r="C3482" s="178">
        <v>-373559</v>
      </c>
      <c r="D3482" s="178" t="s">
        <v>273</v>
      </c>
      <c r="E3482" s="178" t="s">
        <v>167</v>
      </c>
      <c r="F3482" s="178" t="s">
        <v>192</v>
      </c>
      <c r="G3482" s="180">
        <f>VLOOKUP(D3482,Plan1!$B$2:$S$5570,7,)/1000</f>
        <v>5.8680000000000003</v>
      </c>
      <c r="H3482" s="180">
        <f>VLOOKUP(D3482,Plan1!$B$2:$S$5570,8,)/1000</f>
        <v>5.8319999999999999</v>
      </c>
      <c r="I3482" s="180">
        <f>VLOOKUP(D3482,Plan1!$B$2:$S$5570,9,)/1000</f>
        <v>6.0279999999999996</v>
      </c>
      <c r="J3482" s="180">
        <f>VLOOKUP(D3482,Plan1!$B$2:$S$5570,10,)/1000</f>
        <v>5.5030000000000001</v>
      </c>
      <c r="K3482" s="180">
        <f>VLOOKUP(D3482,Plan1!$B$2:$S$5570,11,)/1000</f>
        <v>4.6900000000000004</v>
      </c>
      <c r="L3482" s="180">
        <f>VLOOKUP(D3482,Plan1!$B$2:$S$5570,12,)/1000</f>
        <v>4.3239999999999998</v>
      </c>
      <c r="M3482" s="180">
        <f>VLOOKUP(D3482,Plan1!$B$2:$S$5570,13,)/1000</f>
        <v>4.516</v>
      </c>
      <c r="N3482" s="180">
        <f>VLOOKUP(D3482,Plan1!$B$2:$S$5570,14,)/1000</f>
        <v>5.0529999999999999</v>
      </c>
      <c r="O3482" s="180">
        <f>VLOOKUP(D3482,Plan1!$B$2:$S$5570,15,)/1000</f>
        <v>5.8120000000000003</v>
      </c>
      <c r="P3482" s="180">
        <f>VLOOKUP(D3482,Plan1!$B$2:$S$5570,16,)/1000</f>
        <v>5.99</v>
      </c>
      <c r="Q3482" s="180">
        <f>VLOOKUP(D3482,Plan1!$B$2:$S$5570,17,)/1000</f>
        <v>6.1719999999999997</v>
      </c>
      <c r="R3482" s="180">
        <f>VLOOKUP(D3482,Plan1!$B$2:$S$5570,18,)/1000</f>
        <v>5.9870000000000001</v>
      </c>
      <c r="S3482" s="180">
        <f>VLOOKUP(D3482,Plan1!$B$2:$S$5570,6,)/1000</f>
        <v>5.4809999999999999</v>
      </c>
    </row>
    <row r="3483" spans="1:19" x14ac:dyDescent="0.25">
      <c r="A3483" s="178">
        <v>10390</v>
      </c>
      <c r="B3483" s="178">
        <v>-205268</v>
      </c>
      <c r="C3483" s="178">
        <v>-436966</v>
      </c>
      <c r="D3483" s="178" t="s">
        <v>273</v>
      </c>
      <c r="E3483" s="178" t="s">
        <v>167</v>
      </c>
      <c r="F3483" s="178" t="s">
        <v>1727</v>
      </c>
      <c r="G3483" s="180">
        <f>VLOOKUP(D3483,Plan1!$B$2:$S$5570,7,)/1000</f>
        <v>5.8680000000000003</v>
      </c>
      <c r="H3483" s="180">
        <f>VLOOKUP(D3483,Plan1!$B$2:$S$5570,8,)/1000</f>
        <v>5.8319999999999999</v>
      </c>
      <c r="I3483" s="180">
        <f>VLOOKUP(D3483,Plan1!$B$2:$S$5570,9,)/1000</f>
        <v>6.0279999999999996</v>
      </c>
      <c r="J3483" s="180">
        <f>VLOOKUP(D3483,Plan1!$B$2:$S$5570,10,)/1000</f>
        <v>5.5030000000000001</v>
      </c>
      <c r="K3483" s="180">
        <f>VLOOKUP(D3483,Plan1!$B$2:$S$5570,11,)/1000</f>
        <v>4.6900000000000004</v>
      </c>
      <c r="L3483" s="180">
        <f>VLOOKUP(D3483,Plan1!$B$2:$S$5570,12,)/1000</f>
        <v>4.3239999999999998</v>
      </c>
      <c r="M3483" s="180">
        <f>VLOOKUP(D3483,Plan1!$B$2:$S$5570,13,)/1000</f>
        <v>4.516</v>
      </c>
      <c r="N3483" s="180">
        <f>VLOOKUP(D3483,Plan1!$B$2:$S$5570,14,)/1000</f>
        <v>5.0529999999999999</v>
      </c>
      <c r="O3483" s="180">
        <f>VLOOKUP(D3483,Plan1!$B$2:$S$5570,15,)/1000</f>
        <v>5.8120000000000003</v>
      </c>
      <c r="P3483" s="180">
        <f>VLOOKUP(D3483,Plan1!$B$2:$S$5570,16,)/1000</f>
        <v>5.99</v>
      </c>
      <c r="Q3483" s="180">
        <f>VLOOKUP(D3483,Plan1!$B$2:$S$5570,17,)/1000</f>
        <v>6.1719999999999997</v>
      </c>
      <c r="R3483" s="180">
        <f>VLOOKUP(D3483,Plan1!$B$2:$S$5570,18,)/1000</f>
        <v>5.9870000000000001</v>
      </c>
      <c r="S3483" s="180">
        <f>VLOOKUP(D3483,Plan1!$B$2:$S$5570,6,)/1000</f>
        <v>5.4809999999999999</v>
      </c>
    </row>
    <row r="3484" spans="1:19" x14ac:dyDescent="0.25">
      <c r="A3484" s="178">
        <v>46843</v>
      </c>
      <c r="B3484" s="178">
        <v>-67024</v>
      </c>
      <c r="C3484" s="178">
        <v>-369452</v>
      </c>
      <c r="D3484" s="178" t="s">
        <v>273</v>
      </c>
      <c r="E3484" s="178" t="s">
        <v>167</v>
      </c>
      <c r="F3484" s="178" t="s">
        <v>3752</v>
      </c>
      <c r="G3484" s="180">
        <f>VLOOKUP(D3484,Plan1!$B$2:$S$5570,7,)/1000</f>
        <v>5.8680000000000003</v>
      </c>
      <c r="H3484" s="180">
        <f>VLOOKUP(D3484,Plan1!$B$2:$S$5570,8,)/1000</f>
        <v>5.8319999999999999</v>
      </c>
      <c r="I3484" s="180">
        <f>VLOOKUP(D3484,Plan1!$B$2:$S$5570,9,)/1000</f>
        <v>6.0279999999999996</v>
      </c>
      <c r="J3484" s="180">
        <f>VLOOKUP(D3484,Plan1!$B$2:$S$5570,10,)/1000</f>
        <v>5.5030000000000001</v>
      </c>
      <c r="K3484" s="180">
        <f>VLOOKUP(D3484,Plan1!$B$2:$S$5570,11,)/1000</f>
        <v>4.6900000000000004</v>
      </c>
      <c r="L3484" s="180">
        <f>VLOOKUP(D3484,Plan1!$B$2:$S$5570,12,)/1000</f>
        <v>4.3239999999999998</v>
      </c>
      <c r="M3484" s="180">
        <f>VLOOKUP(D3484,Plan1!$B$2:$S$5570,13,)/1000</f>
        <v>4.516</v>
      </c>
      <c r="N3484" s="180">
        <f>VLOOKUP(D3484,Plan1!$B$2:$S$5570,14,)/1000</f>
        <v>5.0529999999999999</v>
      </c>
      <c r="O3484" s="180">
        <f>VLOOKUP(D3484,Plan1!$B$2:$S$5570,15,)/1000</f>
        <v>5.8120000000000003</v>
      </c>
      <c r="P3484" s="180">
        <f>VLOOKUP(D3484,Plan1!$B$2:$S$5570,16,)/1000</f>
        <v>5.99</v>
      </c>
      <c r="Q3484" s="180">
        <f>VLOOKUP(D3484,Plan1!$B$2:$S$5570,17,)/1000</f>
        <v>6.1719999999999997</v>
      </c>
      <c r="R3484" s="180">
        <f>VLOOKUP(D3484,Plan1!$B$2:$S$5570,18,)/1000</f>
        <v>5.9870000000000001</v>
      </c>
      <c r="S3484" s="180">
        <f>VLOOKUP(D3484,Plan1!$B$2:$S$5570,6,)/1000</f>
        <v>5.4809999999999999</v>
      </c>
    </row>
    <row r="3485" spans="1:19" x14ac:dyDescent="0.25">
      <c r="A3485" s="178">
        <v>7283</v>
      </c>
      <c r="B3485" s="178">
        <v>-222783</v>
      </c>
      <c r="C3485" s="178">
        <v>-46372</v>
      </c>
      <c r="D3485" s="178" t="s">
        <v>1755</v>
      </c>
      <c r="E3485" s="178" t="s">
        <v>167</v>
      </c>
      <c r="F3485" s="178" t="s">
        <v>1727</v>
      </c>
      <c r="G3485" s="180">
        <f>VLOOKUP(D3485,Plan1!$B$2:$S$5570,7,)/1000</f>
        <v>4.7859999999999996</v>
      </c>
      <c r="H3485" s="180">
        <f>VLOOKUP(D3485,Plan1!$B$2:$S$5570,8,)/1000</f>
        <v>5.3220000000000001</v>
      </c>
      <c r="I3485" s="180">
        <f>VLOOKUP(D3485,Plan1!$B$2:$S$5570,9,)/1000</f>
        <v>5.093</v>
      </c>
      <c r="J3485" s="180">
        <f>VLOOKUP(D3485,Plan1!$B$2:$S$5570,10,)/1000</f>
        <v>5.2869999999999999</v>
      </c>
      <c r="K3485" s="180">
        <f>VLOOKUP(D3485,Plan1!$B$2:$S$5570,11,)/1000</f>
        <v>4.8380000000000001</v>
      </c>
      <c r="L3485" s="180">
        <f>VLOOKUP(D3485,Plan1!$B$2:$S$5570,12,)/1000</f>
        <v>4.7110000000000003</v>
      </c>
      <c r="M3485" s="180">
        <f>VLOOKUP(D3485,Plan1!$B$2:$S$5570,13,)/1000</f>
        <v>4.923</v>
      </c>
      <c r="N3485" s="180">
        <f>VLOOKUP(D3485,Plan1!$B$2:$S$5570,14,)/1000</f>
        <v>5.6269999999999998</v>
      </c>
      <c r="O3485" s="180">
        <f>VLOOKUP(D3485,Plan1!$B$2:$S$5570,15,)/1000</f>
        <v>5.3220000000000001</v>
      </c>
      <c r="P3485" s="180">
        <f>VLOOKUP(D3485,Plan1!$B$2:$S$5570,16,)/1000</f>
        <v>5.2670000000000003</v>
      </c>
      <c r="Q3485" s="180">
        <f>VLOOKUP(D3485,Plan1!$B$2:$S$5570,17,)/1000</f>
        <v>5.0129999999999999</v>
      </c>
      <c r="R3485" s="180">
        <f>VLOOKUP(D3485,Plan1!$B$2:$S$5570,18,)/1000</f>
        <v>5.0449999999999999</v>
      </c>
      <c r="S3485" s="180">
        <f>VLOOKUP(D3485,Plan1!$B$2:$S$5570,6,)/1000</f>
        <v>5.1029999999999998</v>
      </c>
    </row>
    <row r="3486" spans="1:19" x14ac:dyDescent="0.25">
      <c r="A3486" s="178">
        <v>10569</v>
      </c>
      <c r="B3486" s="178">
        <v>-2038</v>
      </c>
      <c r="C3486" s="178">
        <v>-435124</v>
      </c>
      <c r="D3486" s="178" t="s">
        <v>2054</v>
      </c>
      <c r="E3486" s="178" t="s">
        <v>167</v>
      </c>
      <c r="F3486" s="178" t="s">
        <v>1727</v>
      </c>
      <c r="G3486" s="180">
        <f>VLOOKUP(D3486,Plan1!$B$2:$S$5570,7,)/1000</f>
        <v>5.0739999999999998</v>
      </c>
      <c r="H3486" s="180">
        <f>VLOOKUP(D3486,Plan1!$B$2:$S$5570,8,)/1000</f>
        <v>5.5620000000000003</v>
      </c>
      <c r="I3486" s="180">
        <f>VLOOKUP(D3486,Plan1!$B$2:$S$5570,9,)/1000</f>
        <v>5.0469999999999997</v>
      </c>
      <c r="J3486" s="180">
        <f>VLOOKUP(D3486,Plan1!$B$2:$S$5570,10,)/1000</f>
        <v>4.944</v>
      </c>
      <c r="K3486" s="180">
        <f>VLOOKUP(D3486,Plan1!$B$2:$S$5570,11,)/1000</f>
        <v>4.7149999999999999</v>
      </c>
      <c r="L3486" s="180">
        <f>VLOOKUP(D3486,Plan1!$B$2:$S$5570,12,)/1000</f>
        <v>4.7789999999999999</v>
      </c>
      <c r="M3486" s="180">
        <f>VLOOKUP(D3486,Plan1!$B$2:$S$5570,13,)/1000</f>
        <v>4.9429999999999996</v>
      </c>
      <c r="N3486" s="180">
        <f>VLOOKUP(D3486,Plan1!$B$2:$S$5570,14,)/1000</f>
        <v>5.7430000000000003</v>
      </c>
      <c r="O3486" s="180">
        <f>VLOOKUP(D3486,Plan1!$B$2:$S$5570,15,)/1000</f>
        <v>5.4160000000000004</v>
      </c>
      <c r="P3486" s="180">
        <f>VLOOKUP(D3486,Plan1!$B$2:$S$5570,16,)/1000</f>
        <v>5.04</v>
      </c>
      <c r="Q3486" s="180">
        <f>VLOOKUP(D3486,Plan1!$B$2:$S$5570,17,)/1000</f>
        <v>4.4539999999999997</v>
      </c>
      <c r="R3486" s="180">
        <f>VLOOKUP(D3486,Plan1!$B$2:$S$5570,18,)/1000</f>
        <v>4.8019999999999996</v>
      </c>
      <c r="S3486" s="180">
        <f>VLOOKUP(D3486,Plan1!$B$2:$S$5570,6,)/1000</f>
        <v>5.0430000000000001</v>
      </c>
    </row>
    <row r="3487" spans="1:19" x14ac:dyDescent="0.25">
      <c r="A3487" s="178">
        <v>31643</v>
      </c>
      <c r="B3487" s="178">
        <v>-107171</v>
      </c>
      <c r="C3487" s="178">
        <v>-62257</v>
      </c>
      <c r="D3487" s="178" t="s">
        <v>4404</v>
      </c>
      <c r="E3487" s="178" t="s">
        <v>167</v>
      </c>
      <c r="F3487" s="178" t="s">
        <v>4373</v>
      </c>
      <c r="G3487" s="180">
        <f>VLOOKUP(D3487,Plan1!$B$2:$S$5570,7,)/1000</f>
        <v>4.1609999999999996</v>
      </c>
      <c r="H3487" s="180">
        <f>VLOOKUP(D3487,Plan1!$B$2:$S$5570,8,)/1000</f>
        <v>4.141</v>
      </c>
      <c r="I3487" s="180">
        <f>VLOOKUP(D3487,Plan1!$B$2:$S$5570,9,)/1000</f>
        <v>4.4169999999999998</v>
      </c>
      <c r="J3487" s="180">
        <f>VLOOKUP(D3487,Plan1!$B$2:$S$5570,10,)/1000</f>
        <v>4.6950000000000003</v>
      </c>
      <c r="K3487" s="180">
        <f>VLOOKUP(D3487,Plan1!$B$2:$S$5570,11,)/1000</f>
        <v>4.4089999999999998</v>
      </c>
      <c r="L3487" s="180">
        <f>VLOOKUP(D3487,Plan1!$B$2:$S$5570,12,)/1000</f>
        <v>4.843</v>
      </c>
      <c r="M3487" s="180">
        <f>VLOOKUP(D3487,Plan1!$B$2:$S$5570,13,)/1000</f>
        <v>4.8879999999999999</v>
      </c>
      <c r="N3487" s="180">
        <f>VLOOKUP(D3487,Plan1!$B$2:$S$5570,14,)/1000</f>
        <v>5.194</v>
      </c>
      <c r="O3487" s="180">
        <f>VLOOKUP(D3487,Plan1!$B$2:$S$5570,15,)/1000</f>
        <v>4.923</v>
      </c>
      <c r="P3487" s="180">
        <f>VLOOKUP(D3487,Plan1!$B$2:$S$5570,16,)/1000</f>
        <v>4.9690000000000003</v>
      </c>
      <c r="Q3487" s="180">
        <f>VLOOKUP(D3487,Plan1!$B$2:$S$5570,17,)/1000</f>
        <v>4.6529999999999996</v>
      </c>
      <c r="R3487" s="180">
        <f>VLOOKUP(D3487,Plan1!$B$2:$S$5570,18,)/1000</f>
        <v>4.3289999999999997</v>
      </c>
      <c r="S3487" s="180">
        <f>VLOOKUP(D3487,Plan1!$B$2:$S$5570,6,)/1000</f>
        <v>4.6349999999999998</v>
      </c>
    </row>
    <row r="3488" spans="1:19" x14ac:dyDescent="0.25">
      <c r="A3488" s="178">
        <v>43320</v>
      </c>
      <c r="B3488" s="178">
        <v>-76165</v>
      </c>
      <c r="C3488" s="178">
        <v>-371522</v>
      </c>
      <c r="D3488" s="178" t="s">
        <v>2727</v>
      </c>
      <c r="E3488" s="178" t="s">
        <v>167</v>
      </c>
      <c r="F3488" s="178" t="s">
        <v>2709</v>
      </c>
      <c r="G3488" s="180">
        <f>VLOOKUP(D3488,Plan1!$B$2:$S$5570,7,)/1000</f>
        <v>5.8390000000000004</v>
      </c>
      <c r="H3488" s="180">
        <f>VLOOKUP(D3488,Plan1!$B$2:$S$5570,8,)/1000</f>
        <v>5.9530000000000003</v>
      </c>
      <c r="I3488" s="180">
        <f>VLOOKUP(D3488,Plan1!$B$2:$S$5570,9,)/1000</f>
        <v>6.1</v>
      </c>
      <c r="J3488" s="180">
        <f>VLOOKUP(D3488,Plan1!$B$2:$S$5570,10,)/1000</f>
        <v>5.92</v>
      </c>
      <c r="K3488" s="180">
        <f>VLOOKUP(D3488,Plan1!$B$2:$S$5570,11,)/1000</f>
        <v>5.2519999999999998</v>
      </c>
      <c r="L3488" s="180">
        <f>VLOOKUP(D3488,Plan1!$B$2:$S$5570,12,)/1000</f>
        <v>4.8280000000000003</v>
      </c>
      <c r="M3488" s="180">
        <f>VLOOKUP(D3488,Plan1!$B$2:$S$5570,13,)/1000</f>
        <v>5.0039999999999996</v>
      </c>
      <c r="N3488" s="180">
        <f>VLOOKUP(D3488,Plan1!$B$2:$S$5570,14,)/1000</f>
        <v>5.6849999999999996</v>
      </c>
      <c r="O3488" s="180">
        <f>VLOOKUP(D3488,Plan1!$B$2:$S$5570,15,)/1000</f>
        <v>6.3650000000000002</v>
      </c>
      <c r="P3488" s="180">
        <f>VLOOKUP(D3488,Plan1!$B$2:$S$5570,16,)/1000</f>
        <v>6.3879999999999999</v>
      </c>
      <c r="Q3488" s="180">
        <f>VLOOKUP(D3488,Plan1!$B$2:$S$5570,17,)/1000</f>
        <v>6.3780000000000001</v>
      </c>
      <c r="R3488" s="180">
        <f>VLOOKUP(D3488,Plan1!$B$2:$S$5570,18,)/1000</f>
        <v>5.9870000000000001</v>
      </c>
      <c r="S3488" s="180">
        <f>VLOOKUP(D3488,Plan1!$B$2:$S$5570,6,)/1000</f>
        <v>5.8079999999999998</v>
      </c>
    </row>
    <row r="3489" spans="1:19" x14ac:dyDescent="0.25">
      <c r="A3489" s="178">
        <v>3430</v>
      </c>
      <c r="B3489" s="178">
        <v>-266925</v>
      </c>
      <c r="C3489" s="178">
        <v>-523113</v>
      </c>
      <c r="D3489" s="178" t="s">
        <v>4653</v>
      </c>
      <c r="E3489" s="178" t="s">
        <v>167</v>
      </c>
      <c r="F3489" s="178" t="s">
        <v>4434</v>
      </c>
      <c r="G3489" s="180">
        <f>VLOOKUP(D3489,Plan1!$B$2:$S$5570,7,)/1000</f>
        <v>5.4729999999999999</v>
      </c>
      <c r="H3489" s="180">
        <f>VLOOKUP(D3489,Plan1!$B$2:$S$5570,8,)/1000</f>
        <v>5.2880000000000003</v>
      </c>
      <c r="I3489" s="180">
        <f>VLOOKUP(D3489,Plan1!$B$2:$S$5570,9,)/1000</f>
        <v>5.319</v>
      </c>
      <c r="J3489" s="180">
        <f>VLOOKUP(D3489,Plan1!$B$2:$S$5570,10,)/1000</f>
        <v>4.9109999999999996</v>
      </c>
      <c r="K3489" s="180">
        <f>VLOOKUP(D3489,Plan1!$B$2:$S$5570,11,)/1000</f>
        <v>4.1749999999999998</v>
      </c>
      <c r="L3489" s="180">
        <f>VLOOKUP(D3489,Plan1!$B$2:$S$5570,12,)/1000</f>
        <v>3.766</v>
      </c>
      <c r="M3489" s="180">
        <f>VLOOKUP(D3489,Plan1!$B$2:$S$5570,13,)/1000</f>
        <v>4.0490000000000004</v>
      </c>
      <c r="N3489" s="180">
        <f>VLOOKUP(D3489,Plan1!$B$2:$S$5570,14,)/1000</f>
        <v>4.8620000000000001</v>
      </c>
      <c r="O3489" s="180">
        <f>VLOOKUP(D3489,Plan1!$B$2:$S$5570,15,)/1000</f>
        <v>4.5309999999999997</v>
      </c>
      <c r="P3489" s="180">
        <f>VLOOKUP(D3489,Plan1!$B$2:$S$5570,16,)/1000</f>
        <v>5.0110000000000001</v>
      </c>
      <c r="Q3489" s="180">
        <f>VLOOKUP(D3489,Plan1!$B$2:$S$5570,17,)/1000</f>
        <v>5.4889999999999999</v>
      </c>
      <c r="R3489" s="180">
        <f>VLOOKUP(D3489,Plan1!$B$2:$S$5570,18,)/1000</f>
        <v>5.423</v>
      </c>
      <c r="S3489" s="180">
        <f>VLOOKUP(D3489,Plan1!$B$2:$S$5570,6,)/1000</f>
        <v>4.8579999999999997</v>
      </c>
    </row>
    <row r="3490" spans="1:19" x14ac:dyDescent="0.25">
      <c r="A3490" s="178">
        <v>8581</v>
      </c>
      <c r="B3490" s="178">
        <v>-214876</v>
      </c>
      <c r="C3490" s="178">
        <v>-517028</v>
      </c>
      <c r="D3490" s="178" t="s">
        <v>4653</v>
      </c>
      <c r="E3490" s="178" t="s">
        <v>167</v>
      </c>
      <c r="F3490" s="178" t="s">
        <v>4704</v>
      </c>
      <c r="G3490" s="180">
        <f>VLOOKUP(D3490,Plan1!$B$2:$S$5570,7,)/1000</f>
        <v>5.4729999999999999</v>
      </c>
      <c r="H3490" s="180">
        <f>VLOOKUP(D3490,Plan1!$B$2:$S$5570,8,)/1000</f>
        <v>5.2880000000000003</v>
      </c>
      <c r="I3490" s="180">
        <f>VLOOKUP(D3490,Plan1!$B$2:$S$5570,9,)/1000</f>
        <v>5.319</v>
      </c>
      <c r="J3490" s="180">
        <f>VLOOKUP(D3490,Plan1!$B$2:$S$5570,10,)/1000</f>
        <v>4.9109999999999996</v>
      </c>
      <c r="K3490" s="180">
        <f>VLOOKUP(D3490,Plan1!$B$2:$S$5570,11,)/1000</f>
        <v>4.1749999999999998</v>
      </c>
      <c r="L3490" s="180">
        <f>VLOOKUP(D3490,Plan1!$B$2:$S$5570,12,)/1000</f>
        <v>3.766</v>
      </c>
      <c r="M3490" s="180">
        <f>VLOOKUP(D3490,Plan1!$B$2:$S$5570,13,)/1000</f>
        <v>4.0490000000000004</v>
      </c>
      <c r="N3490" s="180">
        <f>VLOOKUP(D3490,Plan1!$B$2:$S$5570,14,)/1000</f>
        <v>4.8620000000000001</v>
      </c>
      <c r="O3490" s="180">
        <f>VLOOKUP(D3490,Plan1!$B$2:$S$5570,15,)/1000</f>
        <v>4.5309999999999997</v>
      </c>
      <c r="P3490" s="180">
        <f>VLOOKUP(D3490,Plan1!$B$2:$S$5570,16,)/1000</f>
        <v>5.0110000000000001</v>
      </c>
      <c r="Q3490" s="180">
        <f>VLOOKUP(D3490,Plan1!$B$2:$S$5570,17,)/1000</f>
        <v>5.4889999999999999</v>
      </c>
      <c r="R3490" s="180">
        <f>VLOOKUP(D3490,Plan1!$B$2:$S$5570,18,)/1000</f>
        <v>5.423</v>
      </c>
      <c r="S3490" s="180">
        <f>VLOOKUP(D3490,Plan1!$B$2:$S$5570,6,)/1000</f>
        <v>4.8579999999999997</v>
      </c>
    </row>
    <row r="3491" spans="1:19" x14ac:dyDescent="0.25">
      <c r="A3491" s="178">
        <v>18376</v>
      </c>
      <c r="B3491" s="178">
        <v>-162183</v>
      </c>
      <c r="C3491" s="178">
        <v>-491966</v>
      </c>
      <c r="D3491" s="178" t="s">
        <v>1191</v>
      </c>
      <c r="E3491" s="178" t="s">
        <v>167</v>
      </c>
      <c r="F3491" s="178" t="s">
        <v>1058</v>
      </c>
      <c r="G3491" s="180">
        <f>VLOOKUP(D3491,Plan1!$B$2:$S$5570,7,)/1000</f>
        <v>4.9409999999999998</v>
      </c>
      <c r="H3491" s="180">
        <f>VLOOKUP(D3491,Plan1!$B$2:$S$5570,8,)/1000</f>
        <v>5.298</v>
      </c>
      <c r="I3491" s="180">
        <f>VLOOKUP(D3491,Plan1!$B$2:$S$5570,9,)/1000</f>
        <v>5.1959999999999997</v>
      </c>
      <c r="J3491" s="180">
        <f>VLOOKUP(D3491,Plan1!$B$2:$S$5570,10,)/1000</f>
        <v>5.548</v>
      </c>
      <c r="K3491" s="180">
        <f>VLOOKUP(D3491,Plan1!$B$2:$S$5570,11,)/1000</f>
        <v>5.5780000000000003</v>
      </c>
      <c r="L3491" s="180">
        <f>VLOOKUP(D3491,Plan1!$B$2:$S$5570,12,)/1000</f>
        <v>5.5010000000000003</v>
      </c>
      <c r="M3491" s="180">
        <f>VLOOKUP(D3491,Plan1!$B$2:$S$5570,13,)/1000</f>
        <v>5.6680000000000001</v>
      </c>
      <c r="N3491" s="180">
        <f>VLOOKUP(D3491,Plan1!$B$2:$S$5570,14,)/1000</f>
        <v>6.4539999999999997</v>
      </c>
      <c r="O3491" s="180">
        <f>VLOOKUP(D3491,Plan1!$B$2:$S$5570,15,)/1000</f>
        <v>5.7469999999999999</v>
      </c>
      <c r="P3491" s="180">
        <f>VLOOKUP(D3491,Plan1!$B$2:$S$5570,16,)/1000</f>
        <v>5.3760000000000003</v>
      </c>
      <c r="Q3491" s="180">
        <f>VLOOKUP(D3491,Plan1!$B$2:$S$5570,17,)/1000</f>
        <v>4.8550000000000004</v>
      </c>
      <c r="R3491" s="180">
        <f>VLOOKUP(D3491,Plan1!$B$2:$S$5570,18,)/1000</f>
        <v>4.931</v>
      </c>
      <c r="S3491" s="180">
        <f>VLOOKUP(D3491,Plan1!$B$2:$S$5570,6,)/1000</f>
        <v>5.4249999999999998</v>
      </c>
    </row>
    <row r="3492" spans="1:19" x14ac:dyDescent="0.25">
      <c r="A3492" s="178">
        <v>14763</v>
      </c>
      <c r="B3492" s="178">
        <v>-180724</v>
      </c>
      <c r="C3492" s="178">
        <v>-412738</v>
      </c>
      <c r="D3492" s="178" t="s">
        <v>2394</v>
      </c>
      <c r="E3492" s="178" t="s">
        <v>167</v>
      </c>
      <c r="F3492" s="178" t="s">
        <v>1727</v>
      </c>
      <c r="G3492" s="180">
        <f>VLOOKUP(D3492,Plan1!$B$2:$S$5570,7,)/1000</f>
        <v>5.4539999999999997</v>
      </c>
      <c r="H3492" s="180">
        <f>VLOOKUP(D3492,Plan1!$B$2:$S$5570,8,)/1000</f>
        <v>5.8860000000000001</v>
      </c>
      <c r="I3492" s="180">
        <f>VLOOKUP(D3492,Plan1!$B$2:$S$5570,9,)/1000</f>
        <v>5.3769999999999998</v>
      </c>
      <c r="J3492" s="180">
        <f>VLOOKUP(D3492,Plan1!$B$2:$S$5570,10,)/1000</f>
        <v>5.0030000000000001</v>
      </c>
      <c r="K3492" s="180">
        <f>VLOOKUP(D3492,Plan1!$B$2:$S$5570,11,)/1000</f>
        <v>4.4130000000000003</v>
      </c>
      <c r="L3492" s="180">
        <f>VLOOKUP(D3492,Plan1!$B$2:$S$5570,12,)/1000</f>
        <v>4.29</v>
      </c>
      <c r="M3492" s="180">
        <f>VLOOKUP(D3492,Plan1!$B$2:$S$5570,13,)/1000</f>
        <v>4.3040000000000003</v>
      </c>
      <c r="N3492" s="180">
        <f>VLOOKUP(D3492,Plan1!$B$2:$S$5570,14,)/1000</f>
        <v>4.8159999999999998</v>
      </c>
      <c r="O3492" s="180">
        <f>VLOOKUP(D3492,Plan1!$B$2:$S$5570,15,)/1000</f>
        <v>5.0919999999999996</v>
      </c>
      <c r="P3492" s="180">
        <f>VLOOKUP(D3492,Plan1!$B$2:$S$5570,16,)/1000</f>
        <v>5.0199999999999996</v>
      </c>
      <c r="Q3492" s="180">
        <f>VLOOKUP(D3492,Plan1!$B$2:$S$5570,17,)/1000</f>
        <v>4.6130000000000004</v>
      </c>
      <c r="R3492" s="180">
        <f>VLOOKUP(D3492,Plan1!$B$2:$S$5570,18,)/1000</f>
        <v>5.1980000000000004</v>
      </c>
      <c r="S3492" s="180">
        <f>VLOOKUP(D3492,Plan1!$B$2:$S$5570,6,)/1000</f>
        <v>4.9560000000000004</v>
      </c>
    </row>
    <row r="3493" spans="1:19" x14ac:dyDescent="0.25">
      <c r="A3493" s="178">
        <v>4539</v>
      </c>
      <c r="B3493" s="178">
        <v>-247937</v>
      </c>
      <c r="C3493" s="178">
        <v>-539048</v>
      </c>
      <c r="D3493" s="178" t="s">
        <v>3053</v>
      </c>
      <c r="E3493" s="178" t="s">
        <v>167</v>
      </c>
      <c r="F3493" s="178" t="s">
        <v>2912</v>
      </c>
      <c r="G3493" s="180">
        <f>VLOOKUP(D3493,Plan1!$B$2:$S$5570,7,)/1000</f>
        <v>5.5590000000000002</v>
      </c>
      <c r="H3493" s="180">
        <f>VLOOKUP(D3493,Plan1!$B$2:$S$5570,8,)/1000</f>
        <v>5.4390000000000001</v>
      </c>
      <c r="I3493" s="180">
        <f>VLOOKUP(D3493,Plan1!$B$2:$S$5570,9,)/1000</f>
        <v>5.5650000000000004</v>
      </c>
      <c r="J3493" s="180">
        <f>VLOOKUP(D3493,Plan1!$B$2:$S$5570,10,)/1000</f>
        <v>4.9939999999999998</v>
      </c>
      <c r="K3493" s="180">
        <f>VLOOKUP(D3493,Plan1!$B$2:$S$5570,11,)/1000</f>
        <v>4.2389999999999999</v>
      </c>
      <c r="L3493" s="180">
        <f>VLOOKUP(D3493,Plan1!$B$2:$S$5570,12,)/1000</f>
        <v>3.9260000000000002</v>
      </c>
      <c r="M3493" s="180">
        <f>VLOOKUP(D3493,Plan1!$B$2:$S$5570,13,)/1000</f>
        <v>4.1269999999999998</v>
      </c>
      <c r="N3493" s="180">
        <f>VLOOKUP(D3493,Plan1!$B$2:$S$5570,14,)/1000</f>
        <v>5.0949999999999998</v>
      </c>
      <c r="O3493" s="180">
        <f>VLOOKUP(D3493,Plan1!$B$2:$S$5570,15,)/1000</f>
        <v>4.7779999999999996</v>
      </c>
      <c r="P3493" s="180">
        <f>VLOOKUP(D3493,Plan1!$B$2:$S$5570,16,)/1000</f>
        <v>5.157</v>
      </c>
      <c r="Q3493" s="180">
        <f>VLOOKUP(D3493,Plan1!$B$2:$S$5570,17,)/1000</f>
        <v>5.5339999999999998</v>
      </c>
      <c r="R3493" s="180">
        <f>VLOOKUP(D3493,Plan1!$B$2:$S$5570,18,)/1000</f>
        <v>5.633</v>
      </c>
      <c r="S3493" s="180">
        <f>VLOOKUP(D3493,Plan1!$B$2:$S$5570,6,)/1000</f>
        <v>5.0039999999999996</v>
      </c>
    </row>
    <row r="3494" spans="1:19" x14ac:dyDescent="0.25">
      <c r="A3494" s="178">
        <v>11221</v>
      </c>
      <c r="B3494" s="178">
        <v>-199975</v>
      </c>
      <c r="C3494" s="178">
        <v>-503745</v>
      </c>
      <c r="D3494" s="178" t="s">
        <v>5296</v>
      </c>
      <c r="E3494" s="178" t="s">
        <v>167</v>
      </c>
      <c r="F3494" s="178" t="s">
        <v>4704</v>
      </c>
      <c r="G3494" s="180">
        <f>VLOOKUP(D3494,Plan1!$B$2:$S$5570,7,)/1000</f>
        <v>5.2210000000000001</v>
      </c>
      <c r="H3494" s="180">
        <f>VLOOKUP(D3494,Plan1!$B$2:$S$5570,8,)/1000</f>
        <v>5.6950000000000003</v>
      </c>
      <c r="I3494" s="180">
        <f>VLOOKUP(D3494,Plan1!$B$2:$S$5570,9,)/1000</f>
        <v>5.4729999999999999</v>
      </c>
      <c r="J3494" s="180">
        <f>VLOOKUP(D3494,Plan1!$B$2:$S$5570,10,)/1000</f>
        <v>5.56</v>
      </c>
      <c r="K3494" s="180">
        <f>VLOOKUP(D3494,Plan1!$B$2:$S$5570,11,)/1000</f>
        <v>5.1429999999999998</v>
      </c>
      <c r="L3494" s="180">
        <f>VLOOKUP(D3494,Plan1!$B$2:$S$5570,12,)/1000</f>
        <v>4.952</v>
      </c>
      <c r="M3494" s="180">
        <f>VLOOKUP(D3494,Plan1!$B$2:$S$5570,13,)/1000</f>
        <v>5.1630000000000003</v>
      </c>
      <c r="N3494" s="180">
        <f>VLOOKUP(D3494,Plan1!$B$2:$S$5570,14,)/1000</f>
        <v>5.8689999999999998</v>
      </c>
      <c r="O3494" s="180">
        <f>VLOOKUP(D3494,Plan1!$B$2:$S$5570,15,)/1000</f>
        <v>5.4340000000000002</v>
      </c>
      <c r="P3494" s="180">
        <f>VLOOKUP(D3494,Plan1!$B$2:$S$5570,16,)/1000</f>
        <v>5.5389999999999997</v>
      </c>
      <c r="Q3494" s="180">
        <f>VLOOKUP(D3494,Plan1!$B$2:$S$5570,17,)/1000</f>
        <v>5.4050000000000002</v>
      </c>
      <c r="R3494" s="180">
        <f>VLOOKUP(D3494,Plan1!$B$2:$S$5570,18,)/1000</f>
        <v>5.4740000000000002</v>
      </c>
      <c r="S3494" s="180">
        <f>VLOOKUP(D3494,Plan1!$B$2:$S$5570,6,)/1000</f>
        <v>5.4109999999999996</v>
      </c>
    </row>
    <row r="3495" spans="1:19" x14ac:dyDescent="0.25">
      <c r="A3495" s="178">
        <v>30918</v>
      </c>
      <c r="B3495" s="178">
        <v>-109703</v>
      </c>
      <c r="C3495" s="178">
        <v>-410812</v>
      </c>
      <c r="D3495" s="178" t="s">
        <v>736</v>
      </c>
      <c r="E3495" s="178" t="s">
        <v>167</v>
      </c>
      <c r="F3495" s="178" t="s">
        <v>375</v>
      </c>
      <c r="G3495" s="180">
        <f>VLOOKUP(D3495,Plan1!$B$2:$S$5570,7,)/1000</f>
        <v>5.8380000000000001</v>
      </c>
      <c r="H3495" s="180">
        <f>VLOOKUP(D3495,Plan1!$B$2:$S$5570,8,)/1000</f>
        <v>5.7210000000000001</v>
      </c>
      <c r="I3495" s="180">
        <f>VLOOKUP(D3495,Plan1!$B$2:$S$5570,9,)/1000</f>
        <v>5.8490000000000002</v>
      </c>
      <c r="J3495" s="180">
        <f>VLOOKUP(D3495,Plan1!$B$2:$S$5570,10,)/1000</f>
        <v>5.1340000000000003</v>
      </c>
      <c r="K3495" s="180">
        <f>VLOOKUP(D3495,Plan1!$B$2:$S$5570,11,)/1000</f>
        <v>4.7249999999999996</v>
      </c>
      <c r="L3495" s="180">
        <f>VLOOKUP(D3495,Plan1!$B$2:$S$5570,12,)/1000</f>
        <v>4.5380000000000003</v>
      </c>
      <c r="M3495" s="180">
        <f>VLOOKUP(D3495,Plan1!$B$2:$S$5570,13,)/1000</f>
        <v>4.6950000000000003</v>
      </c>
      <c r="N3495" s="180">
        <f>VLOOKUP(D3495,Plan1!$B$2:$S$5570,14,)/1000</f>
        <v>5.3680000000000003</v>
      </c>
      <c r="O3495" s="180">
        <f>VLOOKUP(D3495,Plan1!$B$2:$S$5570,15,)/1000</f>
        <v>6.0890000000000004</v>
      </c>
      <c r="P3495" s="180">
        <f>VLOOKUP(D3495,Plan1!$B$2:$S$5570,16,)/1000</f>
        <v>5.899</v>
      </c>
      <c r="Q3495" s="180">
        <f>VLOOKUP(D3495,Plan1!$B$2:$S$5570,17,)/1000</f>
        <v>5.7629999999999999</v>
      </c>
      <c r="R3495" s="180">
        <f>VLOOKUP(D3495,Plan1!$B$2:$S$5570,18,)/1000</f>
        <v>5.6859999999999999</v>
      </c>
      <c r="S3495" s="180">
        <f>VLOOKUP(D3495,Plan1!$B$2:$S$5570,6,)/1000</f>
        <v>5.4420000000000002</v>
      </c>
    </row>
    <row r="3496" spans="1:19" x14ac:dyDescent="0.25">
      <c r="A3496" s="178">
        <v>14515</v>
      </c>
      <c r="B3496" s="178">
        <v>-182336</v>
      </c>
      <c r="C3496" s="178">
        <v>-478342</v>
      </c>
      <c r="D3496" s="178" t="s">
        <v>1080</v>
      </c>
      <c r="E3496" s="178" t="s">
        <v>167</v>
      </c>
      <c r="F3496" s="178" t="s">
        <v>1058</v>
      </c>
      <c r="G3496" s="180">
        <f>VLOOKUP(D3496,Plan1!$B$2:$S$5570,7,)/1000</f>
        <v>5.141</v>
      </c>
      <c r="H3496" s="180">
        <f>VLOOKUP(D3496,Plan1!$B$2:$S$5570,8,)/1000</f>
        <v>5.6379999999999999</v>
      </c>
      <c r="I3496" s="180">
        <f>VLOOKUP(D3496,Plan1!$B$2:$S$5570,9,)/1000</f>
        <v>5.2720000000000002</v>
      </c>
      <c r="J3496" s="180">
        <f>VLOOKUP(D3496,Plan1!$B$2:$S$5570,10,)/1000</f>
        <v>5.6639999999999997</v>
      </c>
      <c r="K3496" s="180">
        <f>VLOOKUP(D3496,Plan1!$B$2:$S$5570,11,)/1000</f>
        <v>5.5289999999999999</v>
      </c>
      <c r="L3496" s="180">
        <f>VLOOKUP(D3496,Plan1!$B$2:$S$5570,12,)/1000</f>
        <v>5.4420000000000002</v>
      </c>
      <c r="M3496" s="180">
        <f>VLOOKUP(D3496,Plan1!$B$2:$S$5570,13,)/1000</f>
        <v>5.6790000000000003</v>
      </c>
      <c r="N3496" s="180">
        <f>VLOOKUP(D3496,Plan1!$B$2:$S$5570,14,)/1000</f>
        <v>6.4059999999999997</v>
      </c>
      <c r="O3496" s="180">
        <f>VLOOKUP(D3496,Plan1!$B$2:$S$5570,15,)/1000</f>
        <v>5.8120000000000003</v>
      </c>
      <c r="P3496" s="180">
        <f>VLOOKUP(D3496,Plan1!$B$2:$S$5570,16,)/1000</f>
        <v>5.4960000000000004</v>
      </c>
      <c r="Q3496" s="180">
        <f>VLOOKUP(D3496,Plan1!$B$2:$S$5570,17,)/1000</f>
        <v>5.085</v>
      </c>
      <c r="R3496" s="180">
        <f>VLOOKUP(D3496,Plan1!$B$2:$S$5570,18,)/1000</f>
        <v>5.125</v>
      </c>
      <c r="S3496" s="180">
        <f>VLOOKUP(D3496,Plan1!$B$2:$S$5570,6,)/1000</f>
        <v>5.524</v>
      </c>
    </row>
    <row r="3497" spans="1:19" x14ac:dyDescent="0.25">
      <c r="A3497" s="178">
        <v>8416</v>
      </c>
      <c r="B3497" s="178">
        <v>-215631</v>
      </c>
      <c r="C3497" s="178">
        <v>-512658</v>
      </c>
      <c r="D3497" s="178" t="s">
        <v>5087</v>
      </c>
      <c r="E3497" s="178" t="s">
        <v>167</v>
      </c>
      <c r="F3497" s="178" t="s">
        <v>4704</v>
      </c>
      <c r="G3497" s="180">
        <f>VLOOKUP(D3497,Plan1!$B$2:$S$5570,7,)/1000</f>
        <v>5.3390000000000004</v>
      </c>
      <c r="H3497" s="180">
        <f>VLOOKUP(D3497,Plan1!$B$2:$S$5570,8,)/1000</f>
        <v>5.6820000000000004</v>
      </c>
      <c r="I3497" s="180">
        <f>VLOOKUP(D3497,Plan1!$B$2:$S$5570,9,)/1000</f>
        <v>5.65</v>
      </c>
      <c r="J3497" s="180">
        <f>VLOOKUP(D3497,Plan1!$B$2:$S$5570,10,)/1000</f>
        <v>5.5640000000000001</v>
      </c>
      <c r="K3497" s="180">
        <f>VLOOKUP(D3497,Plan1!$B$2:$S$5570,11,)/1000</f>
        <v>4.9379999999999997</v>
      </c>
      <c r="L3497" s="180">
        <f>VLOOKUP(D3497,Plan1!$B$2:$S$5570,12,)/1000</f>
        <v>4.7629999999999999</v>
      </c>
      <c r="M3497" s="180">
        <f>VLOOKUP(D3497,Plan1!$B$2:$S$5570,13,)/1000</f>
        <v>4.8810000000000002</v>
      </c>
      <c r="N3497" s="180">
        <f>VLOOKUP(D3497,Plan1!$B$2:$S$5570,14,)/1000</f>
        <v>5.681</v>
      </c>
      <c r="O3497" s="180">
        <f>VLOOKUP(D3497,Plan1!$B$2:$S$5570,15,)/1000</f>
        <v>5.2279999999999998</v>
      </c>
      <c r="P3497" s="180">
        <f>VLOOKUP(D3497,Plan1!$B$2:$S$5570,16,)/1000</f>
        <v>5.4269999999999996</v>
      </c>
      <c r="Q3497" s="180">
        <f>VLOOKUP(D3497,Plan1!$B$2:$S$5570,17,)/1000</f>
        <v>5.548</v>
      </c>
      <c r="R3497" s="180">
        <f>VLOOKUP(D3497,Plan1!$B$2:$S$5570,18,)/1000</f>
        <v>5.5720000000000001</v>
      </c>
      <c r="S3497" s="180">
        <f>VLOOKUP(D3497,Plan1!$B$2:$S$5570,6,)/1000</f>
        <v>5.3559999999999999</v>
      </c>
    </row>
    <row r="3498" spans="1:19" x14ac:dyDescent="0.25">
      <c r="A3498" s="178">
        <v>57215</v>
      </c>
      <c r="B3498" s="178">
        <v>-38377</v>
      </c>
      <c r="C3498" s="178">
        <v>-50639</v>
      </c>
      <c r="D3498" s="178" t="s">
        <v>2606</v>
      </c>
      <c r="E3498" s="178" t="s">
        <v>167</v>
      </c>
      <c r="F3498" s="178" t="s">
        <v>2567</v>
      </c>
      <c r="G3498" s="180">
        <f>VLOOKUP(D3498,Plan1!$B$2:$S$5570,7,)/1000</f>
        <v>4.1289999999999996</v>
      </c>
      <c r="H3498" s="180">
        <f>VLOOKUP(D3498,Plan1!$B$2:$S$5570,8,)/1000</f>
        <v>4.3099999999999996</v>
      </c>
      <c r="I3498" s="180">
        <f>VLOOKUP(D3498,Plan1!$B$2:$S$5570,9,)/1000</f>
        <v>4.43</v>
      </c>
      <c r="J3498" s="180">
        <f>VLOOKUP(D3498,Plan1!$B$2:$S$5570,10,)/1000</f>
        <v>4.4729999999999999</v>
      </c>
      <c r="K3498" s="180">
        <f>VLOOKUP(D3498,Plan1!$B$2:$S$5570,11,)/1000</f>
        <v>4.5910000000000002</v>
      </c>
      <c r="L3498" s="180">
        <f>VLOOKUP(D3498,Plan1!$B$2:$S$5570,12,)/1000</f>
        <v>4.8920000000000003</v>
      </c>
      <c r="M3498" s="180">
        <f>VLOOKUP(D3498,Plan1!$B$2:$S$5570,13,)/1000</f>
        <v>4.9480000000000004</v>
      </c>
      <c r="N3498" s="180">
        <f>VLOOKUP(D3498,Plan1!$B$2:$S$5570,14,)/1000</f>
        <v>5.15</v>
      </c>
      <c r="O3498" s="180">
        <f>VLOOKUP(D3498,Plan1!$B$2:$S$5570,15,)/1000</f>
        <v>4.8259999999999996</v>
      </c>
      <c r="P3498" s="180">
        <f>VLOOKUP(D3498,Plan1!$B$2:$S$5570,16,)/1000</f>
        <v>4.508</v>
      </c>
      <c r="Q3498" s="180">
        <f>VLOOKUP(D3498,Plan1!$B$2:$S$5570,17,)/1000</f>
        <v>4.391</v>
      </c>
      <c r="R3498" s="180">
        <f>VLOOKUP(D3498,Plan1!$B$2:$S$5570,18,)/1000</f>
        <v>4.1100000000000003</v>
      </c>
      <c r="S3498" s="180">
        <f>VLOOKUP(D3498,Plan1!$B$2:$S$5570,6,)/1000</f>
        <v>4.5629999999999997</v>
      </c>
    </row>
    <row r="3499" spans="1:19" x14ac:dyDescent="0.25">
      <c r="A3499" s="178">
        <v>56058</v>
      </c>
      <c r="B3499" s="178">
        <v>-41715</v>
      </c>
      <c r="C3499" s="178">
        <v>-384653</v>
      </c>
      <c r="D3499" s="178" t="s">
        <v>908</v>
      </c>
      <c r="E3499" s="178" t="s">
        <v>167</v>
      </c>
      <c r="F3499" s="178" t="s">
        <v>792</v>
      </c>
      <c r="G3499" s="180">
        <f>VLOOKUP(D3499,Plan1!$B$2:$S$5570,7,)/1000</f>
        <v>5.4749999999999996</v>
      </c>
      <c r="H3499" s="180">
        <f>VLOOKUP(D3499,Plan1!$B$2:$S$5570,8,)/1000</f>
        <v>5.5780000000000003</v>
      </c>
      <c r="I3499" s="180">
        <f>VLOOKUP(D3499,Plan1!$B$2:$S$5570,9,)/1000</f>
        <v>5.51</v>
      </c>
      <c r="J3499" s="180">
        <f>VLOOKUP(D3499,Plan1!$B$2:$S$5570,10,)/1000</f>
        <v>5.0410000000000004</v>
      </c>
      <c r="K3499" s="180">
        <f>VLOOKUP(D3499,Plan1!$B$2:$S$5570,11,)/1000</f>
        <v>5.3890000000000002</v>
      </c>
      <c r="L3499" s="180">
        <f>VLOOKUP(D3499,Plan1!$B$2:$S$5570,12,)/1000</f>
        <v>5.2859999999999996</v>
      </c>
      <c r="M3499" s="180">
        <f>VLOOKUP(D3499,Plan1!$B$2:$S$5570,13,)/1000</f>
        <v>5.5869999999999997</v>
      </c>
      <c r="N3499" s="180">
        <f>VLOOKUP(D3499,Plan1!$B$2:$S$5570,14,)/1000</f>
        <v>6.1660000000000004</v>
      </c>
      <c r="O3499" s="180">
        <f>VLOOKUP(D3499,Plan1!$B$2:$S$5570,15,)/1000</f>
        <v>6.2619999999999996</v>
      </c>
      <c r="P3499" s="180">
        <f>VLOOKUP(D3499,Plan1!$B$2:$S$5570,16,)/1000</f>
        <v>6.2469999999999999</v>
      </c>
      <c r="Q3499" s="180">
        <f>VLOOKUP(D3499,Plan1!$B$2:$S$5570,17,)/1000</f>
        <v>6.1349999999999998</v>
      </c>
      <c r="R3499" s="180">
        <f>VLOOKUP(D3499,Plan1!$B$2:$S$5570,18,)/1000</f>
        <v>5.6790000000000003</v>
      </c>
      <c r="S3499" s="180">
        <f>VLOOKUP(D3499,Plan1!$B$2:$S$5570,6,)/1000</f>
        <v>5.6959999999999997</v>
      </c>
    </row>
    <row r="3500" spans="1:19" x14ac:dyDescent="0.25">
      <c r="A3500" s="178">
        <v>72195</v>
      </c>
      <c r="B3500" s="178">
        <v>44795</v>
      </c>
      <c r="C3500" s="178">
        <v>-611481</v>
      </c>
      <c r="D3500" s="178" t="s">
        <v>4431</v>
      </c>
      <c r="E3500" s="178" t="s">
        <v>167</v>
      </c>
      <c r="F3500" s="178" t="s">
        <v>4422</v>
      </c>
      <c r="G3500" s="180">
        <f>VLOOKUP(D3500,Plan1!$B$2:$S$5570,7,)/1000</f>
        <v>4.9880000000000004</v>
      </c>
      <c r="H3500" s="180">
        <f>VLOOKUP(D3500,Plan1!$B$2:$S$5570,8,)/1000</f>
        <v>5.1449999999999996</v>
      </c>
      <c r="I3500" s="180">
        <f>VLOOKUP(D3500,Plan1!$B$2:$S$5570,9,)/1000</f>
        <v>5.23</v>
      </c>
      <c r="J3500" s="180">
        <f>VLOOKUP(D3500,Plan1!$B$2:$S$5570,10,)/1000</f>
        <v>5.2229999999999999</v>
      </c>
      <c r="K3500" s="180">
        <f>VLOOKUP(D3500,Plan1!$B$2:$S$5570,11,)/1000</f>
        <v>4.75</v>
      </c>
      <c r="L3500" s="180">
        <f>VLOOKUP(D3500,Plan1!$B$2:$S$5570,12,)/1000</f>
        <v>4.5869999999999997</v>
      </c>
      <c r="M3500" s="180">
        <f>VLOOKUP(D3500,Plan1!$B$2:$S$5570,13,)/1000</f>
        <v>4.726</v>
      </c>
      <c r="N3500" s="180">
        <f>VLOOKUP(D3500,Plan1!$B$2:$S$5570,14,)/1000</f>
        <v>5.133</v>
      </c>
      <c r="O3500" s="180">
        <f>VLOOKUP(D3500,Plan1!$B$2:$S$5570,15,)/1000</f>
        <v>5.6260000000000003</v>
      </c>
      <c r="P3500" s="180">
        <f>VLOOKUP(D3500,Plan1!$B$2:$S$5570,16,)/1000</f>
        <v>5.5659999999999998</v>
      </c>
      <c r="Q3500" s="180">
        <f>VLOOKUP(D3500,Plan1!$B$2:$S$5570,17,)/1000</f>
        <v>5.3280000000000003</v>
      </c>
      <c r="R3500" s="180">
        <f>VLOOKUP(D3500,Plan1!$B$2:$S$5570,18,)/1000</f>
        <v>4.976</v>
      </c>
      <c r="S3500" s="180">
        <f>VLOOKUP(D3500,Plan1!$B$2:$S$5570,6,)/1000</f>
        <v>5.1059999999999999</v>
      </c>
    </row>
    <row r="3501" spans="1:19" x14ac:dyDescent="0.25">
      <c r="A3501" s="178">
        <v>56700</v>
      </c>
      <c r="B3501" s="178">
        <v>-39788</v>
      </c>
      <c r="C3501" s="178">
        <v>-386186</v>
      </c>
      <c r="D3501" s="178" t="s">
        <v>921</v>
      </c>
      <c r="E3501" s="178" t="s">
        <v>167</v>
      </c>
      <c r="F3501" s="178" t="s">
        <v>792</v>
      </c>
      <c r="G3501" s="180">
        <f>VLOOKUP(D3501,Plan1!$B$2:$S$5570,7,)/1000</f>
        <v>5.1749999999999998</v>
      </c>
      <c r="H3501" s="180">
        <f>VLOOKUP(D3501,Plan1!$B$2:$S$5570,8,)/1000</f>
        <v>5.2460000000000004</v>
      </c>
      <c r="I3501" s="180">
        <f>VLOOKUP(D3501,Plan1!$B$2:$S$5570,9,)/1000</f>
        <v>5.1559999999999997</v>
      </c>
      <c r="J3501" s="180">
        <f>VLOOKUP(D3501,Plan1!$B$2:$S$5570,10,)/1000</f>
        <v>4.6639999999999997</v>
      </c>
      <c r="K3501" s="180">
        <f>VLOOKUP(D3501,Plan1!$B$2:$S$5570,11,)/1000</f>
        <v>5.0529999999999999</v>
      </c>
      <c r="L3501" s="180">
        <f>VLOOKUP(D3501,Plan1!$B$2:$S$5570,12,)/1000</f>
        <v>5.0780000000000003</v>
      </c>
      <c r="M3501" s="180">
        <f>VLOOKUP(D3501,Plan1!$B$2:$S$5570,13,)/1000</f>
        <v>5.4649999999999999</v>
      </c>
      <c r="N3501" s="180">
        <f>VLOOKUP(D3501,Plan1!$B$2:$S$5570,14,)/1000</f>
        <v>6.093</v>
      </c>
      <c r="O3501" s="180">
        <f>VLOOKUP(D3501,Plan1!$B$2:$S$5570,15,)/1000</f>
        <v>6.17</v>
      </c>
      <c r="P3501" s="180">
        <f>VLOOKUP(D3501,Plan1!$B$2:$S$5570,16,)/1000</f>
        <v>5.9630000000000001</v>
      </c>
      <c r="Q3501" s="180">
        <f>VLOOKUP(D3501,Plan1!$B$2:$S$5570,17,)/1000</f>
        <v>5.8769999999999998</v>
      </c>
      <c r="R3501" s="180">
        <f>VLOOKUP(D3501,Plan1!$B$2:$S$5570,18,)/1000</f>
        <v>5.3179999999999996</v>
      </c>
      <c r="S3501" s="180">
        <f>VLOOKUP(D3501,Plan1!$B$2:$S$5570,6,)/1000</f>
        <v>5.4379999999999997</v>
      </c>
    </row>
    <row r="3502" spans="1:19" x14ac:dyDescent="0.25">
      <c r="A3502" s="178">
        <v>32541</v>
      </c>
      <c r="B3502" s="178">
        <v>-104555</v>
      </c>
      <c r="C3502" s="178">
        <v>-366485</v>
      </c>
      <c r="D3502" s="178" t="s">
        <v>921</v>
      </c>
      <c r="E3502" s="178" t="s">
        <v>167</v>
      </c>
      <c r="F3502" s="178" t="s">
        <v>5304</v>
      </c>
      <c r="G3502" s="180">
        <f>VLOOKUP(D3502,Plan1!$B$2:$S$5570,7,)/1000</f>
        <v>5.1749999999999998</v>
      </c>
      <c r="H3502" s="180">
        <f>VLOOKUP(D3502,Plan1!$B$2:$S$5570,8,)/1000</f>
        <v>5.2460000000000004</v>
      </c>
      <c r="I3502" s="180">
        <f>VLOOKUP(D3502,Plan1!$B$2:$S$5570,9,)/1000</f>
        <v>5.1559999999999997</v>
      </c>
      <c r="J3502" s="180">
        <f>VLOOKUP(D3502,Plan1!$B$2:$S$5570,10,)/1000</f>
        <v>4.6639999999999997</v>
      </c>
      <c r="K3502" s="180">
        <f>VLOOKUP(D3502,Plan1!$B$2:$S$5570,11,)/1000</f>
        <v>5.0529999999999999</v>
      </c>
      <c r="L3502" s="180">
        <f>VLOOKUP(D3502,Plan1!$B$2:$S$5570,12,)/1000</f>
        <v>5.0780000000000003</v>
      </c>
      <c r="M3502" s="180">
        <f>VLOOKUP(D3502,Plan1!$B$2:$S$5570,13,)/1000</f>
        <v>5.4649999999999999</v>
      </c>
      <c r="N3502" s="180">
        <f>VLOOKUP(D3502,Plan1!$B$2:$S$5570,14,)/1000</f>
        <v>6.093</v>
      </c>
      <c r="O3502" s="180">
        <f>VLOOKUP(D3502,Plan1!$B$2:$S$5570,15,)/1000</f>
        <v>6.17</v>
      </c>
      <c r="P3502" s="180">
        <f>VLOOKUP(D3502,Plan1!$B$2:$S$5570,16,)/1000</f>
        <v>5.9630000000000001</v>
      </c>
      <c r="Q3502" s="180">
        <f>VLOOKUP(D3502,Plan1!$B$2:$S$5570,17,)/1000</f>
        <v>5.8769999999999998</v>
      </c>
      <c r="R3502" s="180">
        <f>VLOOKUP(D3502,Plan1!$B$2:$S$5570,18,)/1000</f>
        <v>5.3179999999999996</v>
      </c>
      <c r="S3502" s="180">
        <f>VLOOKUP(D3502,Plan1!$B$2:$S$5570,6,)/1000</f>
        <v>5.4379999999999997</v>
      </c>
    </row>
    <row r="3503" spans="1:19" x14ac:dyDescent="0.25">
      <c r="A3503" s="178">
        <v>61201</v>
      </c>
      <c r="B3503" s="178">
        <v>-25176</v>
      </c>
      <c r="C3503" s="178">
        <v>-441091</v>
      </c>
      <c r="D3503" s="178" t="s">
        <v>1480</v>
      </c>
      <c r="E3503" s="178" t="s">
        <v>167</v>
      </c>
      <c r="F3503" s="178" t="s">
        <v>1298</v>
      </c>
      <c r="G3503" s="180">
        <f>VLOOKUP(D3503,Plan1!$B$2:$S$5570,7,)/1000</f>
        <v>4.8220000000000001</v>
      </c>
      <c r="H3503" s="180">
        <f>VLOOKUP(D3503,Plan1!$B$2:$S$5570,8,)/1000</f>
        <v>4.8639999999999999</v>
      </c>
      <c r="I3503" s="180">
        <f>VLOOKUP(D3503,Plan1!$B$2:$S$5570,9,)/1000</f>
        <v>4.76</v>
      </c>
      <c r="J3503" s="180">
        <f>VLOOKUP(D3503,Plan1!$B$2:$S$5570,10,)/1000</f>
        <v>4.625</v>
      </c>
      <c r="K3503" s="180">
        <f>VLOOKUP(D3503,Plan1!$B$2:$S$5570,11,)/1000</f>
        <v>4.7409999999999997</v>
      </c>
      <c r="L3503" s="180">
        <f>VLOOKUP(D3503,Plan1!$B$2:$S$5570,12,)/1000</f>
        <v>4.9320000000000004</v>
      </c>
      <c r="M3503" s="180">
        <f>VLOOKUP(D3503,Plan1!$B$2:$S$5570,13,)/1000</f>
        <v>5.1529999999999996</v>
      </c>
      <c r="N3503" s="180">
        <f>VLOOKUP(D3503,Plan1!$B$2:$S$5570,14,)/1000</f>
        <v>5.7240000000000002</v>
      </c>
      <c r="O3503" s="180">
        <f>VLOOKUP(D3503,Plan1!$B$2:$S$5570,15,)/1000</f>
        <v>5.9669999999999996</v>
      </c>
      <c r="P3503" s="180">
        <f>VLOOKUP(D3503,Plan1!$B$2:$S$5570,16,)/1000</f>
        <v>5.6829999999999998</v>
      </c>
      <c r="Q3503" s="180">
        <f>VLOOKUP(D3503,Plan1!$B$2:$S$5570,17,)/1000</f>
        <v>5.4740000000000002</v>
      </c>
      <c r="R3503" s="180">
        <f>VLOOKUP(D3503,Plan1!$B$2:$S$5570,18,)/1000</f>
        <v>5.2930000000000001</v>
      </c>
      <c r="S3503" s="180">
        <f>VLOOKUP(D3503,Plan1!$B$2:$S$5570,6,)/1000</f>
        <v>5.17</v>
      </c>
    </row>
    <row r="3504" spans="1:19" x14ac:dyDescent="0.25">
      <c r="A3504" s="178">
        <v>56053</v>
      </c>
      <c r="B3504" s="178">
        <v>-42253</v>
      </c>
      <c r="C3504" s="178">
        <v>-389223</v>
      </c>
      <c r="D3504" s="178" t="s">
        <v>905</v>
      </c>
      <c r="E3504" s="178" t="s">
        <v>167</v>
      </c>
      <c r="F3504" s="178" t="s">
        <v>792</v>
      </c>
      <c r="G3504" s="180">
        <f>VLOOKUP(D3504,Plan1!$B$2:$S$5570,7,)/1000</f>
        <v>5.2069999999999999</v>
      </c>
      <c r="H3504" s="180">
        <f>VLOOKUP(D3504,Plan1!$B$2:$S$5570,8,)/1000</f>
        <v>5.2450000000000001</v>
      </c>
      <c r="I3504" s="180">
        <f>VLOOKUP(D3504,Plan1!$B$2:$S$5570,9,)/1000</f>
        <v>5.2009999999999996</v>
      </c>
      <c r="J3504" s="180">
        <f>VLOOKUP(D3504,Plan1!$B$2:$S$5570,10,)/1000</f>
        <v>4.7850000000000001</v>
      </c>
      <c r="K3504" s="180">
        <f>VLOOKUP(D3504,Plan1!$B$2:$S$5570,11,)/1000</f>
        <v>5.2329999999999997</v>
      </c>
      <c r="L3504" s="180">
        <f>VLOOKUP(D3504,Plan1!$B$2:$S$5570,12,)/1000</f>
        <v>5.1710000000000003</v>
      </c>
      <c r="M3504" s="180">
        <f>VLOOKUP(D3504,Plan1!$B$2:$S$5570,13,)/1000</f>
        <v>5.593</v>
      </c>
      <c r="N3504" s="180">
        <f>VLOOKUP(D3504,Plan1!$B$2:$S$5570,14,)/1000</f>
        <v>6.3570000000000002</v>
      </c>
      <c r="O3504" s="180">
        <f>VLOOKUP(D3504,Plan1!$B$2:$S$5570,15,)/1000</f>
        <v>6.63</v>
      </c>
      <c r="P3504" s="180">
        <f>VLOOKUP(D3504,Plan1!$B$2:$S$5570,16,)/1000</f>
        <v>6.39</v>
      </c>
      <c r="Q3504" s="180">
        <f>VLOOKUP(D3504,Plan1!$B$2:$S$5570,17,)/1000</f>
        <v>6.15</v>
      </c>
      <c r="R3504" s="180">
        <f>VLOOKUP(D3504,Plan1!$B$2:$S$5570,18,)/1000</f>
        <v>5.48</v>
      </c>
      <c r="S3504" s="180">
        <f>VLOOKUP(D3504,Plan1!$B$2:$S$5570,6,)/1000</f>
        <v>5.62</v>
      </c>
    </row>
    <row r="3505" spans="1:19" x14ac:dyDescent="0.25">
      <c r="A3505" s="178">
        <v>56679</v>
      </c>
      <c r="B3505" s="178">
        <v>-39837</v>
      </c>
      <c r="C3505" s="178">
        <v>-406992</v>
      </c>
      <c r="D3505" s="178" t="s">
        <v>916</v>
      </c>
      <c r="E3505" s="178" t="s">
        <v>167</v>
      </c>
      <c r="F3505" s="178" t="s">
        <v>792</v>
      </c>
      <c r="G3505" s="180">
        <f>VLOOKUP(D3505,Plan1!$B$2:$S$5570,7,)/1000</f>
        <v>4.843</v>
      </c>
      <c r="H3505" s="180">
        <f>VLOOKUP(D3505,Plan1!$B$2:$S$5570,8,)/1000</f>
        <v>5.08</v>
      </c>
      <c r="I3505" s="180">
        <f>VLOOKUP(D3505,Plan1!$B$2:$S$5570,9,)/1000</f>
        <v>5.1180000000000003</v>
      </c>
      <c r="J3505" s="180">
        <f>VLOOKUP(D3505,Plan1!$B$2:$S$5570,10,)/1000</f>
        <v>4.8490000000000002</v>
      </c>
      <c r="K3505" s="180">
        <f>VLOOKUP(D3505,Plan1!$B$2:$S$5570,11,)/1000</f>
        <v>5.0010000000000003</v>
      </c>
      <c r="L3505" s="180">
        <f>VLOOKUP(D3505,Plan1!$B$2:$S$5570,12,)/1000</f>
        <v>5.077</v>
      </c>
      <c r="M3505" s="180">
        <f>VLOOKUP(D3505,Plan1!$B$2:$S$5570,13,)/1000</f>
        <v>5.375</v>
      </c>
      <c r="N3505" s="180">
        <f>VLOOKUP(D3505,Plan1!$B$2:$S$5570,14,)/1000</f>
        <v>6.0519999999999996</v>
      </c>
      <c r="O3505" s="180">
        <f>VLOOKUP(D3505,Plan1!$B$2:$S$5570,15,)/1000</f>
        <v>6.4119999999999999</v>
      </c>
      <c r="P3505" s="180">
        <f>VLOOKUP(D3505,Plan1!$B$2:$S$5570,16,)/1000</f>
        <v>6.1950000000000003</v>
      </c>
      <c r="Q3505" s="180">
        <f>VLOOKUP(D3505,Plan1!$B$2:$S$5570,17,)/1000</f>
        <v>5.8319999999999999</v>
      </c>
      <c r="R3505" s="180">
        <f>VLOOKUP(D3505,Plan1!$B$2:$S$5570,18,)/1000</f>
        <v>5.1369999999999996</v>
      </c>
      <c r="S3505" s="180">
        <f>VLOOKUP(D3505,Plan1!$B$2:$S$5570,6,)/1000</f>
        <v>5.4139999999999997</v>
      </c>
    </row>
    <row r="3506" spans="1:19" x14ac:dyDescent="0.25">
      <c r="A3506" s="178">
        <v>20531</v>
      </c>
      <c r="B3506" s="178">
        <v>-151642</v>
      </c>
      <c r="C3506" s="178">
        <v>-482865</v>
      </c>
      <c r="D3506" s="178" t="s">
        <v>1239</v>
      </c>
      <c r="E3506" s="178" t="s">
        <v>167</v>
      </c>
      <c r="F3506" s="178" t="s">
        <v>1058</v>
      </c>
      <c r="G3506" s="180">
        <f>VLOOKUP(D3506,Plan1!$B$2:$S$5570,7,)/1000</f>
        <v>5.2229999999999999</v>
      </c>
      <c r="H3506" s="180">
        <f>VLOOKUP(D3506,Plan1!$B$2:$S$5570,8,)/1000</f>
        <v>5.6280000000000001</v>
      </c>
      <c r="I3506" s="180">
        <f>VLOOKUP(D3506,Plan1!$B$2:$S$5570,9,)/1000</f>
        <v>5.4859999999999998</v>
      </c>
      <c r="J3506" s="180">
        <f>VLOOKUP(D3506,Plan1!$B$2:$S$5570,10,)/1000</f>
        <v>5.7039999999999997</v>
      </c>
      <c r="K3506" s="180">
        <f>VLOOKUP(D3506,Plan1!$B$2:$S$5570,11,)/1000</f>
        <v>5.7149999999999999</v>
      </c>
      <c r="L3506" s="180">
        <f>VLOOKUP(D3506,Plan1!$B$2:$S$5570,12,)/1000</f>
        <v>5.5730000000000004</v>
      </c>
      <c r="M3506" s="180">
        <f>VLOOKUP(D3506,Plan1!$B$2:$S$5570,13,)/1000</f>
        <v>5.6660000000000004</v>
      </c>
      <c r="N3506" s="180">
        <f>VLOOKUP(D3506,Plan1!$B$2:$S$5570,14,)/1000</f>
        <v>6.4660000000000002</v>
      </c>
      <c r="O3506" s="180">
        <f>VLOOKUP(D3506,Plan1!$B$2:$S$5570,15,)/1000</f>
        <v>5.9429999999999996</v>
      </c>
      <c r="P3506" s="180">
        <f>VLOOKUP(D3506,Plan1!$B$2:$S$5570,16,)/1000</f>
        <v>5.6189999999999998</v>
      </c>
      <c r="Q3506" s="180">
        <f>VLOOKUP(D3506,Plan1!$B$2:$S$5570,17,)/1000</f>
        <v>5.0039999999999996</v>
      </c>
      <c r="R3506" s="180">
        <f>VLOOKUP(D3506,Plan1!$B$2:$S$5570,18,)/1000</f>
        <v>5.1230000000000002</v>
      </c>
      <c r="S3506" s="180">
        <f>VLOOKUP(D3506,Plan1!$B$2:$S$5570,6,)/1000</f>
        <v>5.5960000000000001</v>
      </c>
    </row>
    <row r="3507" spans="1:19" x14ac:dyDescent="0.25">
      <c r="A3507" s="178">
        <v>18016</v>
      </c>
      <c r="B3507" s="178">
        <v>-163644</v>
      </c>
      <c r="C3507" s="178">
        <v>-425158</v>
      </c>
      <c r="D3507" s="178" t="s">
        <v>2489</v>
      </c>
      <c r="E3507" s="178" t="s">
        <v>167</v>
      </c>
      <c r="F3507" s="178" t="s">
        <v>1727</v>
      </c>
      <c r="G3507" s="180">
        <f>VLOOKUP(D3507,Plan1!$B$2:$S$5570,7,)/1000</f>
        <v>5.5430000000000001</v>
      </c>
      <c r="H3507" s="180">
        <f>VLOOKUP(D3507,Plan1!$B$2:$S$5570,8,)/1000</f>
        <v>6.0670000000000002</v>
      </c>
      <c r="I3507" s="180">
        <f>VLOOKUP(D3507,Plan1!$B$2:$S$5570,9,)/1000</f>
        <v>5.4180000000000001</v>
      </c>
      <c r="J3507" s="180">
        <f>VLOOKUP(D3507,Plan1!$B$2:$S$5570,10,)/1000</f>
        <v>5.085</v>
      </c>
      <c r="K3507" s="180">
        <f>VLOOKUP(D3507,Plan1!$B$2:$S$5570,11,)/1000</f>
        <v>4.62</v>
      </c>
      <c r="L3507" s="180">
        <f>VLOOKUP(D3507,Plan1!$B$2:$S$5570,12,)/1000</f>
        <v>4.492</v>
      </c>
      <c r="M3507" s="180">
        <f>VLOOKUP(D3507,Plan1!$B$2:$S$5570,13,)/1000</f>
        <v>4.7590000000000003</v>
      </c>
      <c r="N3507" s="180">
        <f>VLOOKUP(D3507,Plan1!$B$2:$S$5570,14,)/1000</f>
        <v>5.4630000000000001</v>
      </c>
      <c r="O3507" s="180">
        <f>VLOOKUP(D3507,Plan1!$B$2:$S$5570,15,)/1000</f>
        <v>5.7729999999999997</v>
      </c>
      <c r="P3507" s="180">
        <f>VLOOKUP(D3507,Plan1!$B$2:$S$5570,16,)/1000</f>
        <v>5.548</v>
      </c>
      <c r="Q3507" s="180">
        <f>VLOOKUP(D3507,Plan1!$B$2:$S$5570,17,)/1000</f>
        <v>4.84</v>
      </c>
      <c r="R3507" s="180">
        <f>VLOOKUP(D3507,Plan1!$B$2:$S$5570,18,)/1000</f>
        <v>5.3789999999999996</v>
      </c>
      <c r="S3507" s="180">
        <f>VLOOKUP(D3507,Plan1!$B$2:$S$5570,6,)/1000</f>
        <v>5.2489999999999997</v>
      </c>
    </row>
    <row r="3508" spans="1:19" x14ac:dyDescent="0.25">
      <c r="A3508" s="178">
        <v>44460</v>
      </c>
      <c r="B3508" s="178">
        <v>-7347</v>
      </c>
      <c r="C3508" s="178">
        <v>-409086</v>
      </c>
      <c r="D3508" s="178" t="s">
        <v>3531</v>
      </c>
      <c r="E3508" s="178" t="s">
        <v>167</v>
      </c>
      <c r="F3508" s="178" t="s">
        <v>3448</v>
      </c>
      <c r="G3508" s="180">
        <f>VLOOKUP(D3508,Plan1!$B$2:$S$5570,7,)/1000</f>
        <v>5.2850000000000001</v>
      </c>
      <c r="H3508" s="180">
        <f>VLOOKUP(D3508,Plan1!$B$2:$S$5570,8,)/1000</f>
        <v>5.399</v>
      </c>
      <c r="I3508" s="180">
        <f>VLOOKUP(D3508,Plan1!$B$2:$S$5570,9,)/1000</f>
        <v>5.5670000000000002</v>
      </c>
      <c r="J3508" s="180">
        <f>VLOOKUP(D3508,Plan1!$B$2:$S$5570,10,)/1000</f>
        <v>5.4219999999999997</v>
      </c>
      <c r="K3508" s="180">
        <f>VLOOKUP(D3508,Plan1!$B$2:$S$5570,11,)/1000</f>
        <v>5.4660000000000002</v>
      </c>
      <c r="L3508" s="180">
        <f>VLOOKUP(D3508,Plan1!$B$2:$S$5570,12,)/1000</f>
        <v>5.4509999999999996</v>
      </c>
      <c r="M3508" s="180">
        <f>VLOOKUP(D3508,Plan1!$B$2:$S$5570,13,)/1000</f>
        <v>5.806</v>
      </c>
      <c r="N3508" s="180">
        <f>VLOOKUP(D3508,Plan1!$B$2:$S$5570,14,)/1000</f>
        <v>6.39</v>
      </c>
      <c r="O3508" s="180">
        <f>VLOOKUP(D3508,Plan1!$B$2:$S$5570,15,)/1000</f>
        <v>6.6870000000000003</v>
      </c>
      <c r="P3508" s="180">
        <f>VLOOKUP(D3508,Plan1!$B$2:$S$5570,16,)/1000</f>
        <v>6.319</v>
      </c>
      <c r="Q3508" s="180">
        <f>VLOOKUP(D3508,Plan1!$B$2:$S$5570,17,)/1000</f>
        <v>6.0830000000000002</v>
      </c>
      <c r="R3508" s="180">
        <f>VLOOKUP(D3508,Plan1!$B$2:$S$5570,18,)/1000</f>
        <v>5.7030000000000003</v>
      </c>
      <c r="S3508" s="180">
        <f>VLOOKUP(D3508,Plan1!$B$2:$S$5570,6,)/1000</f>
        <v>5.798</v>
      </c>
    </row>
    <row r="3509" spans="1:19" x14ac:dyDescent="0.25">
      <c r="A3509" s="178">
        <v>16666</v>
      </c>
      <c r="B3509" s="178">
        <v>-170763</v>
      </c>
      <c r="C3509" s="178">
        <v>-414824</v>
      </c>
      <c r="D3509" s="178" t="s">
        <v>2445</v>
      </c>
      <c r="E3509" s="178" t="s">
        <v>167</v>
      </c>
      <c r="F3509" s="178" t="s">
        <v>1727</v>
      </c>
      <c r="G3509" s="180">
        <f>VLOOKUP(D3509,Plan1!$B$2:$S$5570,7,)/1000</f>
        <v>5.4790000000000001</v>
      </c>
      <c r="H3509" s="180">
        <f>VLOOKUP(D3509,Plan1!$B$2:$S$5570,8,)/1000</f>
        <v>5.9649999999999999</v>
      </c>
      <c r="I3509" s="180">
        <f>VLOOKUP(D3509,Plan1!$B$2:$S$5570,9,)/1000</f>
        <v>5.335</v>
      </c>
      <c r="J3509" s="180">
        <f>VLOOKUP(D3509,Plan1!$B$2:$S$5570,10,)/1000</f>
        <v>4.8920000000000003</v>
      </c>
      <c r="K3509" s="180">
        <f>VLOOKUP(D3509,Plan1!$B$2:$S$5570,11,)/1000</f>
        <v>4.3810000000000002</v>
      </c>
      <c r="L3509" s="180">
        <f>VLOOKUP(D3509,Plan1!$B$2:$S$5570,12,)/1000</f>
        <v>4.1459999999999999</v>
      </c>
      <c r="M3509" s="180">
        <f>VLOOKUP(D3509,Plan1!$B$2:$S$5570,13,)/1000</f>
        <v>4.29</v>
      </c>
      <c r="N3509" s="180">
        <f>VLOOKUP(D3509,Plan1!$B$2:$S$5570,14,)/1000</f>
        <v>4.9710000000000001</v>
      </c>
      <c r="O3509" s="180">
        <f>VLOOKUP(D3509,Plan1!$B$2:$S$5570,15,)/1000</f>
        <v>5.2510000000000003</v>
      </c>
      <c r="P3509" s="180">
        <f>VLOOKUP(D3509,Plan1!$B$2:$S$5570,16,)/1000</f>
        <v>5.1870000000000003</v>
      </c>
      <c r="Q3509" s="180">
        <f>VLOOKUP(D3509,Plan1!$B$2:$S$5570,17,)/1000</f>
        <v>4.6369999999999996</v>
      </c>
      <c r="R3509" s="180">
        <f>VLOOKUP(D3509,Plan1!$B$2:$S$5570,18,)/1000</f>
        <v>5.2</v>
      </c>
      <c r="S3509" s="180">
        <f>VLOOKUP(D3509,Plan1!$B$2:$S$5570,6,)/1000</f>
        <v>4.9779999999999998</v>
      </c>
    </row>
    <row r="3510" spans="1:19" x14ac:dyDescent="0.25">
      <c r="A3510" s="178">
        <v>42486</v>
      </c>
      <c r="B3510" s="178">
        <v>-77767</v>
      </c>
      <c r="C3510" s="178">
        <v>-422548</v>
      </c>
      <c r="D3510" s="178" t="s">
        <v>3506</v>
      </c>
      <c r="E3510" s="178" t="s">
        <v>167</v>
      </c>
      <c r="F3510" s="178" t="s">
        <v>3448</v>
      </c>
      <c r="G3510" s="180">
        <f>VLOOKUP(D3510,Plan1!$B$2:$S$5570,7,)/1000</f>
        <v>5.3520000000000003</v>
      </c>
      <c r="H3510" s="180">
        <f>VLOOKUP(D3510,Plan1!$B$2:$S$5570,8,)/1000</f>
        <v>5.3860000000000001</v>
      </c>
      <c r="I3510" s="180">
        <f>VLOOKUP(D3510,Plan1!$B$2:$S$5570,9,)/1000</f>
        <v>5.5960000000000001</v>
      </c>
      <c r="J3510" s="180">
        <f>VLOOKUP(D3510,Plan1!$B$2:$S$5570,10,)/1000</f>
        <v>5.52</v>
      </c>
      <c r="K3510" s="180">
        <f>VLOOKUP(D3510,Plan1!$B$2:$S$5570,11,)/1000</f>
        <v>5.6210000000000004</v>
      </c>
      <c r="L3510" s="180">
        <f>VLOOKUP(D3510,Plan1!$B$2:$S$5570,12,)/1000</f>
        <v>5.6550000000000002</v>
      </c>
      <c r="M3510" s="180">
        <f>VLOOKUP(D3510,Plan1!$B$2:$S$5570,13,)/1000</f>
        <v>5.9530000000000003</v>
      </c>
      <c r="N3510" s="180">
        <f>VLOOKUP(D3510,Plan1!$B$2:$S$5570,14,)/1000</f>
        <v>6.5709999999999997</v>
      </c>
      <c r="O3510" s="180">
        <f>VLOOKUP(D3510,Plan1!$B$2:$S$5570,15,)/1000</f>
        <v>6.6420000000000003</v>
      </c>
      <c r="P3510" s="180">
        <f>VLOOKUP(D3510,Plan1!$B$2:$S$5570,16,)/1000</f>
        <v>6.3470000000000004</v>
      </c>
      <c r="Q3510" s="180">
        <f>VLOOKUP(D3510,Plan1!$B$2:$S$5570,17,)/1000</f>
        <v>5.9029999999999996</v>
      </c>
      <c r="R3510" s="180">
        <f>VLOOKUP(D3510,Plan1!$B$2:$S$5570,18,)/1000</f>
        <v>5.5469999999999997</v>
      </c>
      <c r="S3510" s="180">
        <f>VLOOKUP(D3510,Plan1!$B$2:$S$5570,6,)/1000</f>
        <v>5.8410000000000002</v>
      </c>
    </row>
    <row r="3511" spans="1:19" x14ac:dyDescent="0.25">
      <c r="A3511" s="178">
        <v>19935</v>
      </c>
      <c r="B3511" s="178">
        <v>-155314</v>
      </c>
      <c r="C3511" s="178">
        <v>-430679</v>
      </c>
      <c r="D3511" s="178" t="s">
        <v>2543</v>
      </c>
      <c r="E3511" s="178" t="s">
        <v>167</v>
      </c>
      <c r="F3511" s="178" t="s">
        <v>1727</v>
      </c>
      <c r="G3511" s="180">
        <f>VLOOKUP(D3511,Plan1!$B$2:$S$5570,7,)/1000</f>
        <v>6.0720000000000001</v>
      </c>
      <c r="H3511" s="180">
        <f>VLOOKUP(D3511,Plan1!$B$2:$S$5570,8,)/1000</f>
        <v>6.4779999999999998</v>
      </c>
      <c r="I3511" s="180">
        <f>VLOOKUP(D3511,Plan1!$B$2:$S$5570,9,)/1000</f>
        <v>6.04</v>
      </c>
      <c r="J3511" s="180">
        <f>VLOOKUP(D3511,Plan1!$B$2:$S$5570,10,)/1000</f>
        <v>5.9779999999999998</v>
      </c>
      <c r="K3511" s="180">
        <f>VLOOKUP(D3511,Plan1!$B$2:$S$5570,11,)/1000</f>
        <v>5.5960000000000001</v>
      </c>
      <c r="L3511" s="180">
        <f>VLOOKUP(D3511,Plan1!$B$2:$S$5570,12,)/1000</f>
        <v>5.3940000000000001</v>
      </c>
      <c r="M3511" s="180">
        <f>VLOOKUP(D3511,Plan1!$B$2:$S$5570,13,)/1000</f>
        <v>5.6120000000000001</v>
      </c>
      <c r="N3511" s="180">
        <f>VLOOKUP(D3511,Plan1!$B$2:$S$5570,14,)/1000</f>
        <v>6.0490000000000004</v>
      </c>
      <c r="O3511" s="180">
        <f>VLOOKUP(D3511,Plan1!$B$2:$S$5570,15,)/1000</f>
        <v>6.218</v>
      </c>
      <c r="P3511" s="180">
        <f>VLOOKUP(D3511,Plan1!$B$2:$S$5570,16,)/1000</f>
        <v>6.0490000000000004</v>
      </c>
      <c r="Q3511" s="180">
        <f>VLOOKUP(D3511,Plan1!$B$2:$S$5570,17,)/1000</f>
        <v>5.4240000000000004</v>
      </c>
      <c r="R3511" s="180">
        <f>VLOOKUP(D3511,Plan1!$B$2:$S$5570,18,)/1000</f>
        <v>5.8390000000000004</v>
      </c>
      <c r="S3511" s="180">
        <f>VLOOKUP(D3511,Plan1!$B$2:$S$5570,6,)/1000</f>
        <v>5.8959999999999999</v>
      </c>
    </row>
    <row r="3512" spans="1:19" x14ac:dyDescent="0.25">
      <c r="A3512" s="178">
        <v>3105</v>
      </c>
      <c r="B3512" s="178">
        <v>-272546</v>
      </c>
      <c r="C3512" s="178">
        <v>-52498</v>
      </c>
      <c r="D3512" s="178" t="s">
        <v>4525</v>
      </c>
      <c r="E3512" s="178" t="s">
        <v>167</v>
      </c>
      <c r="F3512" s="178" t="s">
        <v>4434</v>
      </c>
      <c r="G3512" s="180">
        <f>VLOOKUP(D3512,Plan1!$B$2:$S$5570,7,)/1000</f>
        <v>5.51</v>
      </c>
      <c r="H3512" s="180">
        <f>VLOOKUP(D3512,Plan1!$B$2:$S$5570,8,)/1000</f>
        <v>5.5270000000000001</v>
      </c>
      <c r="I3512" s="180">
        <f>VLOOKUP(D3512,Plan1!$B$2:$S$5570,9,)/1000</f>
        <v>5.484</v>
      </c>
      <c r="J3512" s="180">
        <f>VLOOKUP(D3512,Plan1!$B$2:$S$5570,10,)/1000</f>
        <v>4.867</v>
      </c>
      <c r="K3512" s="180">
        <f>VLOOKUP(D3512,Plan1!$B$2:$S$5570,11,)/1000</f>
        <v>3.9380000000000002</v>
      </c>
      <c r="L3512" s="180">
        <f>VLOOKUP(D3512,Plan1!$B$2:$S$5570,12,)/1000</f>
        <v>3.3279999999999998</v>
      </c>
      <c r="M3512" s="180">
        <f>VLOOKUP(D3512,Plan1!$B$2:$S$5570,13,)/1000</f>
        <v>3.7530000000000001</v>
      </c>
      <c r="N3512" s="180">
        <f>VLOOKUP(D3512,Plan1!$B$2:$S$5570,14,)/1000</f>
        <v>4.6319999999999997</v>
      </c>
      <c r="O3512" s="180">
        <f>VLOOKUP(D3512,Plan1!$B$2:$S$5570,15,)/1000</f>
        <v>4.3890000000000002</v>
      </c>
      <c r="P3512" s="180">
        <f>VLOOKUP(D3512,Plan1!$B$2:$S$5570,16,)/1000</f>
        <v>5.0410000000000004</v>
      </c>
      <c r="Q3512" s="180">
        <f>VLOOKUP(D3512,Plan1!$B$2:$S$5570,17,)/1000</f>
        <v>5.6349999999999998</v>
      </c>
      <c r="R3512" s="180">
        <f>VLOOKUP(D3512,Plan1!$B$2:$S$5570,18,)/1000</f>
        <v>5.6689999999999996</v>
      </c>
      <c r="S3512" s="180">
        <f>VLOOKUP(D3512,Plan1!$B$2:$S$5570,6,)/1000</f>
        <v>4.8140000000000001</v>
      </c>
    </row>
    <row r="3513" spans="1:19" x14ac:dyDescent="0.25">
      <c r="A3513" s="178">
        <v>5674</v>
      </c>
      <c r="B3513" s="178">
        <v>-23456</v>
      </c>
      <c r="C3513" s="178">
        <v>-520464</v>
      </c>
      <c r="D3513" s="178" t="s">
        <v>3180</v>
      </c>
      <c r="E3513" s="178" t="s">
        <v>167</v>
      </c>
      <c r="F3513" s="178" t="s">
        <v>2912</v>
      </c>
      <c r="G3513" s="180">
        <f>VLOOKUP(D3513,Plan1!$B$2:$S$5570,7,)/1000</f>
        <v>5.2830000000000004</v>
      </c>
      <c r="H3513" s="180">
        <f>VLOOKUP(D3513,Plan1!$B$2:$S$5570,8,)/1000</f>
        <v>5.5090000000000003</v>
      </c>
      <c r="I3513" s="180">
        <f>VLOOKUP(D3513,Plan1!$B$2:$S$5570,9,)/1000</f>
        <v>5.468</v>
      </c>
      <c r="J3513" s="180">
        <f>VLOOKUP(D3513,Plan1!$B$2:$S$5570,10,)/1000</f>
        <v>5.258</v>
      </c>
      <c r="K3513" s="180">
        <f>VLOOKUP(D3513,Plan1!$B$2:$S$5570,11,)/1000</f>
        <v>4.5449999999999999</v>
      </c>
      <c r="L3513" s="180">
        <f>VLOOKUP(D3513,Plan1!$B$2:$S$5570,12,)/1000</f>
        <v>4.2869999999999999</v>
      </c>
      <c r="M3513" s="180">
        <f>VLOOKUP(D3513,Plan1!$B$2:$S$5570,13,)/1000</f>
        <v>4.4960000000000004</v>
      </c>
      <c r="N3513" s="180">
        <f>VLOOKUP(D3513,Plan1!$B$2:$S$5570,14,)/1000</f>
        <v>5.2949999999999999</v>
      </c>
      <c r="O3513" s="180">
        <f>VLOOKUP(D3513,Plan1!$B$2:$S$5570,15,)/1000</f>
        <v>5.0309999999999997</v>
      </c>
      <c r="P3513" s="180">
        <f>VLOOKUP(D3513,Plan1!$B$2:$S$5570,16,)/1000</f>
        <v>5.1989999999999998</v>
      </c>
      <c r="Q3513" s="180">
        <f>VLOOKUP(D3513,Plan1!$B$2:$S$5570,17,)/1000</f>
        <v>5.4619999999999997</v>
      </c>
      <c r="R3513" s="180">
        <f>VLOOKUP(D3513,Plan1!$B$2:$S$5570,18,)/1000</f>
        <v>5.5449999999999999</v>
      </c>
      <c r="S3513" s="180">
        <f>VLOOKUP(D3513,Plan1!$B$2:$S$5570,6,)/1000</f>
        <v>5.1150000000000002</v>
      </c>
    </row>
    <row r="3514" spans="1:19" x14ac:dyDescent="0.25">
      <c r="A3514" s="178">
        <v>2859</v>
      </c>
      <c r="B3514" s="178">
        <v>-27708</v>
      </c>
      <c r="C3514" s="178">
        <v>-517634</v>
      </c>
      <c r="D3514" s="178" t="s">
        <v>4313</v>
      </c>
      <c r="E3514" s="178" t="s">
        <v>167</v>
      </c>
      <c r="F3514" s="178" t="s">
        <v>3898</v>
      </c>
      <c r="G3514" s="180">
        <f>VLOOKUP(D3514,Plan1!$B$2:$S$5570,7,)/1000</f>
        <v>5.5279999999999996</v>
      </c>
      <c r="H3514" s="180">
        <f>VLOOKUP(D3514,Plan1!$B$2:$S$5570,8,)/1000</f>
        <v>5.5209999999999999</v>
      </c>
      <c r="I3514" s="180">
        <f>VLOOKUP(D3514,Plan1!$B$2:$S$5570,9,)/1000</f>
        <v>5.359</v>
      </c>
      <c r="J3514" s="180">
        <f>VLOOKUP(D3514,Plan1!$B$2:$S$5570,10,)/1000</f>
        <v>4.9189999999999996</v>
      </c>
      <c r="K3514" s="180">
        <f>VLOOKUP(D3514,Plan1!$B$2:$S$5570,11,)/1000</f>
        <v>4.0229999999999997</v>
      </c>
      <c r="L3514" s="180">
        <f>VLOOKUP(D3514,Plan1!$B$2:$S$5570,12,)/1000</f>
        <v>3.6040000000000001</v>
      </c>
      <c r="M3514" s="180">
        <f>VLOOKUP(D3514,Plan1!$B$2:$S$5570,13,)/1000</f>
        <v>3.944</v>
      </c>
      <c r="N3514" s="180">
        <f>VLOOKUP(D3514,Plan1!$B$2:$S$5570,14,)/1000</f>
        <v>4.649</v>
      </c>
      <c r="O3514" s="180">
        <f>VLOOKUP(D3514,Plan1!$B$2:$S$5570,15,)/1000</f>
        <v>4.335</v>
      </c>
      <c r="P3514" s="180">
        <f>VLOOKUP(D3514,Plan1!$B$2:$S$5570,16,)/1000</f>
        <v>4.97</v>
      </c>
      <c r="Q3514" s="180">
        <f>VLOOKUP(D3514,Plan1!$B$2:$S$5570,17,)/1000</f>
        <v>5.6369999999999996</v>
      </c>
      <c r="R3514" s="180">
        <f>VLOOKUP(D3514,Plan1!$B$2:$S$5570,18,)/1000</f>
        <v>5.6289999999999996</v>
      </c>
      <c r="S3514" s="180">
        <f>VLOOKUP(D3514,Plan1!$B$2:$S$5570,6,)/1000</f>
        <v>4.843</v>
      </c>
    </row>
    <row r="3515" spans="1:19" x14ac:dyDescent="0.25">
      <c r="A3515" s="178">
        <v>13276</v>
      </c>
      <c r="B3515" s="178">
        <v>-189047</v>
      </c>
      <c r="C3515" s="178">
        <v>-45536</v>
      </c>
      <c r="D3515" s="178" t="s">
        <v>2305</v>
      </c>
      <c r="E3515" s="178" t="s">
        <v>167</v>
      </c>
      <c r="F3515" s="178" t="s">
        <v>1727</v>
      </c>
      <c r="G3515" s="180">
        <f>VLOOKUP(D3515,Plan1!$B$2:$S$5570,7,)/1000</f>
        <v>5.4180000000000001</v>
      </c>
      <c r="H3515" s="180">
        <f>VLOOKUP(D3515,Plan1!$B$2:$S$5570,8,)/1000</f>
        <v>5.9219999999999997</v>
      </c>
      <c r="I3515" s="180">
        <f>VLOOKUP(D3515,Plan1!$B$2:$S$5570,9,)/1000</f>
        <v>5.3890000000000002</v>
      </c>
      <c r="J3515" s="180">
        <f>VLOOKUP(D3515,Plan1!$B$2:$S$5570,10,)/1000</f>
        <v>5.7030000000000003</v>
      </c>
      <c r="K3515" s="180">
        <f>VLOOKUP(D3515,Plan1!$B$2:$S$5570,11,)/1000</f>
        <v>5.5510000000000002</v>
      </c>
      <c r="L3515" s="180">
        <f>VLOOKUP(D3515,Plan1!$B$2:$S$5570,12,)/1000</f>
        <v>5.3490000000000002</v>
      </c>
      <c r="M3515" s="180">
        <f>VLOOKUP(D3515,Plan1!$B$2:$S$5570,13,)/1000</f>
        <v>5.7480000000000002</v>
      </c>
      <c r="N3515" s="180">
        <f>VLOOKUP(D3515,Plan1!$B$2:$S$5570,14,)/1000</f>
        <v>6.3959999999999999</v>
      </c>
      <c r="O3515" s="180">
        <f>VLOOKUP(D3515,Plan1!$B$2:$S$5570,15,)/1000</f>
        <v>6.0780000000000003</v>
      </c>
      <c r="P3515" s="180">
        <f>VLOOKUP(D3515,Plan1!$B$2:$S$5570,16,)/1000</f>
        <v>5.5860000000000003</v>
      </c>
      <c r="Q3515" s="180">
        <f>VLOOKUP(D3515,Plan1!$B$2:$S$5570,17,)/1000</f>
        <v>4.9539999999999997</v>
      </c>
      <c r="R3515" s="180">
        <f>VLOOKUP(D3515,Plan1!$B$2:$S$5570,18,)/1000</f>
        <v>5.1520000000000001</v>
      </c>
      <c r="S3515" s="180">
        <f>VLOOKUP(D3515,Plan1!$B$2:$S$5570,6,)/1000</f>
        <v>5.6040000000000001</v>
      </c>
    </row>
    <row r="3516" spans="1:19" x14ac:dyDescent="0.25">
      <c r="A3516" s="178">
        <v>2742</v>
      </c>
      <c r="B3516" s="178">
        <v>-279217</v>
      </c>
      <c r="C3516" s="178">
        <v>-501014</v>
      </c>
      <c r="D3516" s="178" t="s">
        <v>4484</v>
      </c>
      <c r="E3516" s="178" t="s">
        <v>167</v>
      </c>
      <c r="F3516" s="178" t="s">
        <v>4434</v>
      </c>
      <c r="G3516" s="180">
        <f>VLOOKUP(D3516,Plan1!$B$2:$S$5570,7,)/1000</f>
        <v>5.1369999999999996</v>
      </c>
      <c r="H3516" s="180">
        <f>VLOOKUP(D3516,Plan1!$B$2:$S$5570,8,)/1000</f>
        <v>5.1719999999999997</v>
      </c>
      <c r="I3516" s="180">
        <f>VLOOKUP(D3516,Plan1!$B$2:$S$5570,9,)/1000</f>
        <v>4.9740000000000002</v>
      </c>
      <c r="J3516" s="180">
        <f>VLOOKUP(D3516,Plan1!$B$2:$S$5570,10,)/1000</f>
        <v>4.5220000000000002</v>
      </c>
      <c r="K3516" s="180">
        <f>VLOOKUP(D3516,Plan1!$B$2:$S$5570,11,)/1000</f>
        <v>3.7759999999999998</v>
      </c>
      <c r="L3516" s="180">
        <f>VLOOKUP(D3516,Plan1!$B$2:$S$5570,12,)/1000</f>
        <v>3.4329999999999998</v>
      </c>
      <c r="M3516" s="180">
        <f>VLOOKUP(D3516,Plan1!$B$2:$S$5570,13,)/1000</f>
        <v>3.7189999999999999</v>
      </c>
      <c r="N3516" s="180">
        <f>VLOOKUP(D3516,Plan1!$B$2:$S$5570,14,)/1000</f>
        <v>4.4240000000000004</v>
      </c>
      <c r="O3516" s="180">
        <f>VLOOKUP(D3516,Plan1!$B$2:$S$5570,15,)/1000</f>
        <v>4.1420000000000003</v>
      </c>
      <c r="P3516" s="180">
        <f>VLOOKUP(D3516,Plan1!$B$2:$S$5570,16,)/1000</f>
        <v>4.4610000000000003</v>
      </c>
      <c r="Q3516" s="180">
        <f>VLOOKUP(D3516,Plan1!$B$2:$S$5570,17,)/1000</f>
        <v>5.27</v>
      </c>
      <c r="R3516" s="180">
        <f>VLOOKUP(D3516,Plan1!$B$2:$S$5570,18,)/1000</f>
        <v>5.27</v>
      </c>
      <c r="S3516" s="180">
        <f>VLOOKUP(D3516,Plan1!$B$2:$S$5570,6,)/1000</f>
        <v>4.5250000000000004</v>
      </c>
    </row>
    <row r="3517" spans="1:19" x14ac:dyDescent="0.25">
      <c r="A3517" s="178">
        <v>10548</v>
      </c>
      <c r="B3517" s="178">
        <v>-203709</v>
      </c>
      <c r="C3517" s="178">
        <v>-456631</v>
      </c>
      <c r="D3517" s="178" t="s">
        <v>2048</v>
      </c>
      <c r="E3517" s="178" t="s">
        <v>167</v>
      </c>
      <c r="F3517" s="178" t="s">
        <v>1727</v>
      </c>
      <c r="G3517" s="180">
        <f>VLOOKUP(D3517,Plan1!$B$2:$S$5570,7,)/1000</f>
        <v>5.202</v>
      </c>
      <c r="H3517" s="180">
        <f>VLOOKUP(D3517,Plan1!$B$2:$S$5570,8,)/1000</f>
        <v>5.7060000000000004</v>
      </c>
      <c r="I3517" s="180">
        <f>VLOOKUP(D3517,Plan1!$B$2:$S$5570,9,)/1000</f>
        <v>5.1589999999999998</v>
      </c>
      <c r="J3517" s="180">
        <f>VLOOKUP(D3517,Plan1!$B$2:$S$5570,10,)/1000</f>
        <v>5.4960000000000004</v>
      </c>
      <c r="K3517" s="180">
        <f>VLOOKUP(D3517,Plan1!$B$2:$S$5570,11,)/1000</f>
        <v>5.194</v>
      </c>
      <c r="L3517" s="180">
        <f>VLOOKUP(D3517,Plan1!$B$2:$S$5570,12,)/1000</f>
        <v>5.09</v>
      </c>
      <c r="M3517" s="180">
        <f>VLOOKUP(D3517,Plan1!$B$2:$S$5570,13,)/1000</f>
        <v>5.3410000000000002</v>
      </c>
      <c r="N3517" s="180">
        <f>VLOOKUP(D3517,Plan1!$B$2:$S$5570,14,)/1000</f>
        <v>6.0940000000000003</v>
      </c>
      <c r="O3517" s="180">
        <f>VLOOKUP(D3517,Plan1!$B$2:$S$5570,15,)/1000</f>
        <v>5.6980000000000004</v>
      </c>
      <c r="P3517" s="180">
        <f>VLOOKUP(D3517,Plan1!$B$2:$S$5570,16,)/1000</f>
        <v>5.3689999999999998</v>
      </c>
      <c r="Q3517" s="180">
        <f>VLOOKUP(D3517,Plan1!$B$2:$S$5570,17,)/1000</f>
        <v>4.7949999999999999</v>
      </c>
      <c r="R3517" s="180">
        <f>VLOOKUP(D3517,Plan1!$B$2:$S$5570,18,)/1000</f>
        <v>5.0970000000000004</v>
      </c>
      <c r="S3517" s="180">
        <f>VLOOKUP(D3517,Plan1!$B$2:$S$5570,6,)/1000</f>
        <v>5.3529999999999998</v>
      </c>
    </row>
    <row r="3518" spans="1:19" x14ac:dyDescent="0.25">
      <c r="A3518" s="178">
        <v>9005</v>
      </c>
      <c r="B3518" s="178">
        <v>-212918</v>
      </c>
      <c r="C3518" s="178">
        <v>-434091</v>
      </c>
      <c r="D3518" s="178" t="s">
        <v>1894</v>
      </c>
      <c r="E3518" s="178" t="s">
        <v>167</v>
      </c>
      <c r="F3518" s="178" t="s">
        <v>1727</v>
      </c>
      <c r="G3518" s="180">
        <f>VLOOKUP(D3518,Plan1!$B$2:$S$5570,7,)/1000</f>
        <v>4.9180000000000001</v>
      </c>
      <c r="H3518" s="180">
        <f>VLOOKUP(D3518,Plan1!$B$2:$S$5570,8,)/1000</f>
        <v>5.5279999999999996</v>
      </c>
      <c r="I3518" s="180">
        <f>VLOOKUP(D3518,Plan1!$B$2:$S$5570,9,)/1000</f>
        <v>4.9749999999999996</v>
      </c>
      <c r="J3518" s="180">
        <f>VLOOKUP(D3518,Plan1!$B$2:$S$5570,10,)/1000</f>
        <v>4.726</v>
      </c>
      <c r="K3518" s="180">
        <f>VLOOKUP(D3518,Plan1!$B$2:$S$5570,11,)/1000</f>
        <v>4.3490000000000002</v>
      </c>
      <c r="L3518" s="180">
        <f>VLOOKUP(D3518,Plan1!$B$2:$S$5570,12,)/1000</f>
        <v>4.3499999999999996</v>
      </c>
      <c r="M3518" s="180">
        <f>VLOOKUP(D3518,Plan1!$B$2:$S$5570,13,)/1000</f>
        <v>4.4889999999999999</v>
      </c>
      <c r="N3518" s="180">
        <f>VLOOKUP(D3518,Plan1!$B$2:$S$5570,14,)/1000</f>
        <v>5.1870000000000003</v>
      </c>
      <c r="O3518" s="180">
        <f>VLOOKUP(D3518,Plan1!$B$2:$S$5570,15,)/1000</f>
        <v>4.9880000000000004</v>
      </c>
      <c r="P3518" s="180">
        <f>VLOOKUP(D3518,Plan1!$B$2:$S$5570,16,)/1000</f>
        <v>4.7779999999999996</v>
      </c>
      <c r="Q3518" s="180">
        <f>VLOOKUP(D3518,Plan1!$B$2:$S$5570,17,)/1000</f>
        <v>4.306</v>
      </c>
      <c r="R3518" s="180">
        <f>VLOOKUP(D3518,Plan1!$B$2:$S$5570,18,)/1000</f>
        <v>4.8579999999999997</v>
      </c>
      <c r="S3518" s="180">
        <f>VLOOKUP(D3518,Plan1!$B$2:$S$5570,6,)/1000</f>
        <v>4.7880000000000003</v>
      </c>
    </row>
    <row r="3519" spans="1:19" x14ac:dyDescent="0.25">
      <c r="A3519" s="178">
        <v>42090</v>
      </c>
      <c r="B3519" s="178">
        <v>-78557</v>
      </c>
      <c r="C3519" s="178">
        <v>-428219</v>
      </c>
      <c r="D3519" s="178" t="s">
        <v>3499</v>
      </c>
      <c r="E3519" s="178" t="s">
        <v>167</v>
      </c>
      <c r="F3519" s="178" t="s">
        <v>3448</v>
      </c>
      <c r="G3519" s="180">
        <f>VLOOKUP(D3519,Plan1!$B$2:$S$5570,7,)/1000</f>
        <v>5.2149999999999999</v>
      </c>
      <c r="H3519" s="180">
        <f>VLOOKUP(D3519,Plan1!$B$2:$S$5570,8,)/1000</f>
        <v>5.2510000000000003</v>
      </c>
      <c r="I3519" s="180">
        <f>VLOOKUP(D3519,Plan1!$B$2:$S$5570,9,)/1000</f>
        <v>5.4139999999999997</v>
      </c>
      <c r="J3519" s="180">
        <f>VLOOKUP(D3519,Plan1!$B$2:$S$5570,10,)/1000</f>
        <v>5.4909999999999997</v>
      </c>
      <c r="K3519" s="180">
        <f>VLOOKUP(D3519,Plan1!$B$2:$S$5570,11,)/1000</f>
        <v>5.5890000000000004</v>
      </c>
      <c r="L3519" s="180">
        <f>VLOOKUP(D3519,Plan1!$B$2:$S$5570,12,)/1000</f>
        <v>5.7619999999999996</v>
      </c>
      <c r="M3519" s="180">
        <f>VLOOKUP(D3519,Plan1!$B$2:$S$5570,13,)/1000</f>
        <v>5.9980000000000002</v>
      </c>
      <c r="N3519" s="180">
        <f>VLOOKUP(D3519,Plan1!$B$2:$S$5570,14,)/1000</f>
        <v>6.6459999999999999</v>
      </c>
      <c r="O3519" s="180">
        <f>VLOOKUP(D3519,Plan1!$B$2:$S$5570,15,)/1000</f>
        <v>6.7549999999999999</v>
      </c>
      <c r="P3519" s="180">
        <f>VLOOKUP(D3519,Plan1!$B$2:$S$5570,16,)/1000</f>
        <v>6.3319999999999999</v>
      </c>
      <c r="Q3519" s="180">
        <f>VLOOKUP(D3519,Plan1!$B$2:$S$5570,17,)/1000</f>
        <v>5.7670000000000003</v>
      </c>
      <c r="R3519" s="180">
        <f>VLOOKUP(D3519,Plan1!$B$2:$S$5570,18,)/1000</f>
        <v>5.4359999999999999</v>
      </c>
      <c r="S3519" s="180">
        <f>VLOOKUP(D3519,Plan1!$B$2:$S$5570,6,)/1000</f>
        <v>5.8049999999999997</v>
      </c>
    </row>
    <row r="3520" spans="1:19" x14ac:dyDescent="0.25">
      <c r="A3520" s="178">
        <v>35271</v>
      </c>
      <c r="B3520" s="178">
        <v>-96725</v>
      </c>
      <c r="C3520" s="178">
        <v>-373386</v>
      </c>
      <c r="D3520" s="178" t="s">
        <v>216</v>
      </c>
      <c r="E3520" s="178" t="s">
        <v>167</v>
      </c>
      <c r="F3520" s="178" t="s">
        <v>192</v>
      </c>
      <c r="G3520" s="180">
        <f>VLOOKUP(D3520,Plan1!$B$2:$S$5570,7,)/1000</f>
        <v>5.7110000000000003</v>
      </c>
      <c r="H3520" s="180">
        <f>VLOOKUP(D3520,Plan1!$B$2:$S$5570,8,)/1000</f>
        <v>5.7080000000000002</v>
      </c>
      <c r="I3520" s="180">
        <f>VLOOKUP(D3520,Plan1!$B$2:$S$5570,9,)/1000</f>
        <v>5.9089999999999998</v>
      </c>
      <c r="J3520" s="180">
        <f>VLOOKUP(D3520,Plan1!$B$2:$S$5570,10,)/1000</f>
        <v>5.3979999999999997</v>
      </c>
      <c r="K3520" s="180">
        <f>VLOOKUP(D3520,Plan1!$B$2:$S$5570,11,)/1000</f>
        <v>4.6929999999999996</v>
      </c>
      <c r="L3520" s="180">
        <f>VLOOKUP(D3520,Plan1!$B$2:$S$5570,12,)/1000</f>
        <v>4.351</v>
      </c>
      <c r="M3520" s="180">
        <f>VLOOKUP(D3520,Plan1!$B$2:$S$5570,13,)/1000</f>
        <v>4.4420000000000002</v>
      </c>
      <c r="N3520" s="180">
        <f>VLOOKUP(D3520,Plan1!$B$2:$S$5570,14,)/1000</f>
        <v>4.9029999999999996</v>
      </c>
      <c r="O3520" s="180">
        <f>VLOOKUP(D3520,Plan1!$B$2:$S$5570,15,)/1000</f>
        <v>5.5330000000000004</v>
      </c>
      <c r="P3520" s="180">
        <f>VLOOKUP(D3520,Plan1!$B$2:$S$5570,16,)/1000</f>
        <v>5.6159999999999997</v>
      </c>
      <c r="Q3520" s="180">
        <f>VLOOKUP(D3520,Plan1!$B$2:$S$5570,17,)/1000</f>
        <v>6.0289999999999999</v>
      </c>
      <c r="R3520" s="180">
        <f>VLOOKUP(D3520,Plan1!$B$2:$S$5570,18,)/1000</f>
        <v>5.8170000000000002</v>
      </c>
      <c r="S3520" s="180">
        <f>VLOOKUP(D3520,Plan1!$B$2:$S$5570,6,)/1000</f>
        <v>5.3419999999999996</v>
      </c>
    </row>
    <row r="3521" spans="1:19" x14ac:dyDescent="0.25">
      <c r="A3521" s="178">
        <v>10510</v>
      </c>
      <c r="B3521" s="178">
        <v>-203905</v>
      </c>
      <c r="C3521" s="178">
        <v>-494313</v>
      </c>
      <c r="D3521" s="178" t="s">
        <v>216</v>
      </c>
      <c r="E3521" s="178" t="s">
        <v>167</v>
      </c>
      <c r="F3521" s="178" t="s">
        <v>4704</v>
      </c>
      <c r="G3521" s="180">
        <f>VLOOKUP(D3521,Plan1!$B$2:$S$5570,7,)/1000</f>
        <v>5.7110000000000003</v>
      </c>
      <c r="H3521" s="180">
        <f>VLOOKUP(D3521,Plan1!$B$2:$S$5570,8,)/1000</f>
        <v>5.7080000000000002</v>
      </c>
      <c r="I3521" s="180">
        <f>VLOOKUP(D3521,Plan1!$B$2:$S$5570,9,)/1000</f>
        <v>5.9089999999999998</v>
      </c>
      <c r="J3521" s="180">
        <f>VLOOKUP(D3521,Plan1!$B$2:$S$5570,10,)/1000</f>
        <v>5.3979999999999997</v>
      </c>
      <c r="K3521" s="180">
        <f>VLOOKUP(D3521,Plan1!$B$2:$S$5570,11,)/1000</f>
        <v>4.6929999999999996</v>
      </c>
      <c r="L3521" s="180">
        <f>VLOOKUP(D3521,Plan1!$B$2:$S$5570,12,)/1000</f>
        <v>4.351</v>
      </c>
      <c r="M3521" s="180">
        <f>VLOOKUP(D3521,Plan1!$B$2:$S$5570,13,)/1000</f>
        <v>4.4420000000000002</v>
      </c>
      <c r="N3521" s="180">
        <f>VLOOKUP(D3521,Plan1!$B$2:$S$5570,14,)/1000</f>
        <v>4.9029999999999996</v>
      </c>
      <c r="O3521" s="180">
        <f>VLOOKUP(D3521,Plan1!$B$2:$S$5570,15,)/1000</f>
        <v>5.5330000000000004</v>
      </c>
      <c r="P3521" s="180">
        <f>VLOOKUP(D3521,Plan1!$B$2:$S$5570,16,)/1000</f>
        <v>5.6159999999999997</v>
      </c>
      <c r="Q3521" s="180">
        <f>VLOOKUP(D3521,Plan1!$B$2:$S$5570,17,)/1000</f>
        <v>6.0289999999999999</v>
      </c>
      <c r="R3521" s="180">
        <f>VLOOKUP(D3521,Plan1!$B$2:$S$5570,18,)/1000</f>
        <v>5.8170000000000002</v>
      </c>
      <c r="S3521" s="180">
        <f>VLOOKUP(D3521,Plan1!$B$2:$S$5570,6,)/1000</f>
        <v>5.3419999999999996</v>
      </c>
    </row>
    <row r="3522" spans="1:19" x14ac:dyDescent="0.25">
      <c r="A3522" s="178">
        <v>17343</v>
      </c>
      <c r="B3522" s="178">
        <v>-167446</v>
      </c>
      <c r="C3522" s="178">
        <v>-515278</v>
      </c>
      <c r="D3522" s="178" t="s">
        <v>1141</v>
      </c>
      <c r="E3522" s="178" t="s">
        <v>167</v>
      </c>
      <c r="F3522" s="178" t="s">
        <v>1058</v>
      </c>
      <c r="G3522" s="180">
        <f>VLOOKUP(D3522,Plan1!$B$2:$S$5570,7,)/1000</f>
        <v>5.0570000000000004</v>
      </c>
      <c r="H3522" s="180">
        <f>VLOOKUP(D3522,Plan1!$B$2:$S$5570,8,)/1000</f>
        <v>5.3840000000000003</v>
      </c>
      <c r="I3522" s="180">
        <f>VLOOKUP(D3522,Plan1!$B$2:$S$5570,9,)/1000</f>
        <v>5.335</v>
      </c>
      <c r="J3522" s="180">
        <f>VLOOKUP(D3522,Plan1!$B$2:$S$5570,10,)/1000</f>
        <v>5.702</v>
      </c>
      <c r="K3522" s="180">
        <f>VLOOKUP(D3522,Plan1!$B$2:$S$5570,11,)/1000</f>
        <v>5.577</v>
      </c>
      <c r="L3522" s="180">
        <f>VLOOKUP(D3522,Plan1!$B$2:$S$5570,12,)/1000</f>
        <v>5.3620000000000001</v>
      </c>
      <c r="M3522" s="180">
        <f>VLOOKUP(D3522,Plan1!$B$2:$S$5570,13,)/1000</f>
        <v>5.4379999999999997</v>
      </c>
      <c r="N3522" s="180">
        <f>VLOOKUP(D3522,Plan1!$B$2:$S$5570,14,)/1000</f>
        <v>6.0730000000000004</v>
      </c>
      <c r="O3522" s="180">
        <f>VLOOKUP(D3522,Plan1!$B$2:$S$5570,15,)/1000</f>
        <v>5.5830000000000002</v>
      </c>
      <c r="P3522" s="180">
        <f>VLOOKUP(D3522,Plan1!$B$2:$S$5570,16,)/1000</f>
        <v>5.3659999999999997</v>
      </c>
      <c r="Q3522" s="180">
        <f>VLOOKUP(D3522,Plan1!$B$2:$S$5570,17,)/1000</f>
        <v>5.0960000000000001</v>
      </c>
      <c r="R3522" s="180">
        <f>VLOOKUP(D3522,Plan1!$B$2:$S$5570,18,)/1000</f>
        <v>5.0330000000000004</v>
      </c>
      <c r="S3522" s="180">
        <f>VLOOKUP(D3522,Plan1!$B$2:$S$5570,6,)/1000</f>
        <v>5.4169999999999998</v>
      </c>
    </row>
    <row r="3523" spans="1:19" x14ac:dyDescent="0.25">
      <c r="A3523" s="178">
        <v>50556</v>
      </c>
      <c r="B3523" s="178">
        <v>-57407</v>
      </c>
      <c r="C3523" s="178">
        <v>-483185</v>
      </c>
      <c r="D3523" s="178" t="s">
        <v>2590</v>
      </c>
      <c r="E3523" s="178" t="s">
        <v>167</v>
      </c>
      <c r="F3523" s="178" t="s">
        <v>2567</v>
      </c>
      <c r="G3523" s="180">
        <f>VLOOKUP(D3523,Plan1!$B$2:$S$5570,7,)/1000</f>
        <v>4.4530000000000003</v>
      </c>
      <c r="H3523" s="180">
        <f>VLOOKUP(D3523,Plan1!$B$2:$S$5570,8,)/1000</f>
        <v>4.6369999999999996</v>
      </c>
      <c r="I3523" s="180">
        <f>VLOOKUP(D3523,Plan1!$B$2:$S$5570,9,)/1000</f>
        <v>4.7590000000000003</v>
      </c>
      <c r="J3523" s="180">
        <f>VLOOKUP(D3523,Plan1!$B$2:$S$5570,10,)/1000</f>
        <v>4.8719999999999999</v>
      </c>
      <c r="K3523" s="180">
        <f>VLOOKUP(D3523,Plan1!$B$2:$S$5570,11,)/1000</f>
        <v>4.9630000000000001</v>
      </c>
      <c r="L3523" s="180">
        <f>VLOOKUP(D3523,Plan1!$B$2:$S$5570,12,)/1000</f>
        <v>5.3680000000000003</v>
      </c>
      <c r="M3523" s="180">
        <f>VLOOKUP(D3523,Plan1!$B$2:$S$5570,13,)/1000</f>
        <v>5.4779999999999998</v>
      </c>
      <c r="N3523" s="180">
        <f>VLOOKUP(D3523,Plan1!$B$2:$S$5570,14,)/1000</f>
        <v>5.8869999999999996</v>
      </c>
      <c r="O3523" s="180">
        <f>VLOOKUP(D3523,Plan1!$B$2:$S$5570,15,)/1000</f>
        <v>5.47</v>
      </c>
      <c r="P3523" s="180">
        <f>VLOOKUP(D3523,Plan1!$B$2:$S$5570,16,)/1000</f>
        <v>4.8719999999999999</v>
      </c>
      <c r="Q3523" s="180">
        <f>VLOOKUP(D3523,Plan1!$B$2:$S$5570,17,)/1000</f>
        <v>4.6210000000000004</v>
      </c>
      <c r="R3523" s="180">
        <f>VLOOKUP(D3523,Plan1!$B$2:$S$5570,18,)/1000</f>
        <v>4.4119999999999999</v>
      </c>
      <c r="S3523" s="180">
        <f>VLOOKUP(D3523,Plan1!$B$2:$S$5570,6,)/1000</f>
        <v>4.9829999999999997</v>
      </c>
    </row>
    <row r="3524" spans="1:19" x14ac:dyDescent="0.25">
      <c r="A3524" s="178">
        <v>54365</v>
      </c>
      <c r="B3524" s="178">
        <v>-47371</v>
      </c>
      <c r="C3524" s="178">
        <v>-379659</v>
      </c>
      <c r="D3524" s="178" t="s">
        <v>877</v>
      </c>
      <c r="E3524" s="178" t="s">
        <v>167</v>
      </c>
      <c r="F3524" s="178" t="s">
        <v>792</v>
      </c>
      <c r="G3524" s="180">
        <f>VLOOKUP(D3524,Plan1!$B$2:$S$5570,7,)/1000</f>
        <v>5.5469999999999997</v>
      </c>
      <c r="H3524" s="180">
        <f>VLOOKUP(D3524,Plan1!$B$2:$S$5570,8,)/1000</f>
        <v>5.7359999999999998</v>
      </c>
      <c r="I3524" s="180">
        <f>VLOOKUP(D3524,Plan1!$B$2:$S$5570,9,)/1000</f>
        <v>5.8230000000000004</v>
      </c>
      <c r="J3524" s="180">
        <f>VLOOKUP(D3524,Plan1!$B$2:$S$5570,10,)/1000</f>
        <v>5.4029999999999996</v>
      </c>
      <c r="K3524" s="180">
        <f>VLOOKUP(D3524,Plan1!$B$2:$S$5570,11,)/1000</f>
        <v>5.4790000000000001</v>
      </c>
      <c r="L3524" s="180">
        <f>VLOOKUP(D3524,Plan1!$B$2:$S$5570,12,)/1000</f>
        <v>5.25</v>
      </c>
      <c r="M3524" s="180">
        <f>VLOOKUP(D3524,Plan1!$B$2:$S$5570,13,)/1000</f>
        <v>5.524</v>
      </c>
      <c r="N3524" s="180">
        <f>VLOOKUP(D3524,Plan1!$B$2:$S$5570,14,)/1000</f>
        <v>6.1059999999999999</v>
      </c>
      <c r="O3524" s="180">
        <f>VLOOKUP(D3524,Plan1!$B$2:$S$5570,15,)/1000</f>
        <v>6.3090000000000002</v>
      </c>
      <c r="P3524" s="180">
        <f>VLOOKUP(D3524,Plan1!$B$2:$S$5570,16,)/1000</f>
        <v>6.2690000000000001</v>
      </c>
      <c r="Q3524" s="180">
        <f>VLOOKUP(D3524,Plan1!$B$2:$S$5570,17,)/1000</f>
        <v>6.1449999999999996</v>
      </c>
      <c r="R3524" s="180">
        <f>VLOOKUP(D3524,Plan1!$B$2:$S$5570,18,)/1000</f>
        <v>5.76</v>
      </c>
      <c r="S3524" s="180">
        <f>VLOOKUP(D3524,Plan1!$B$2:$S$5570,6,)/1000</f>
        <v>5.7789999999999999</v>
      </c>
    </row>
    <row r="3525" spans="1:19" x14ac:dyDescent="0.25">
      <c r="A3525" s="178">
        <v>2956</v>
      </c>
      <c r="B3525" s="178">
        <v>-27646</v>
      </c>
      <c r="C3525" s="178">
        <v>-486701</v>
      </c>
      <c r="D3525" s="178" t="s">
        <v>4504</v>
      </c>
      <c r="E3525" s="178" t="s">
        <v>167</v>
      </c>
      <c r="F3525" s="178" t="s">
        <v>4434</v>
      </c>
      <c r="G3525" s="180">
        <f>VLOOKUP(D3525,Plan1!$B$2:$S$5570,7,)/1000</f>
        <v>5.1180000000000003</v>
      </c>
      <c r="H3525" s="180">
        <f>VLOOKUP(D3525,Plan1!$B$2:$S$5570,8,)/1000</f>
        <v>5.1349999999999998</v>
      </c>
      <c r="I3525" s="180">
        <f>VLOOKUP(D3525,Plan1!$B$2:$S$5570,9,)/1000</f>
        <v>4.8499999999999996</v>
      </c>
      <c r="J3525" s="180">
        <f>VLOOKUP(D3525,Plan1!$B$2:$S$5570,10,)/1000</f>
        <v>4.4530000000000003</v>
      </c>
      <c r="K3525" s="180">
        <f>VLOOKUP(D3525,Plan1!$B$2:$S$5570,11,)/1000</f>
        <v>3.968</v>
      </c>
      <c r="L3525" s="180">
        <f>VLOOKUP(D3525,Plan1!$B$2:$S$5570,12,)/1000</f>
        <v>3.4910000000000001</v>
      </c>
      <c r="M3525" s="180">
        <f>VLOOKUP(D3525,Plan1!$B$2:$S$5570,13,)/1000</f>
        <v>3.5840000000000001</v>
      </c>
      <c r="N3525" s="180">
        <f>VLOOKUP(D3525,Plan1!$B$2:$S$5570,14,)/1000</f>
        <v>4.2009999999999996</v>
      </c>
      <c r="O3525" s="180">
        <f>VLOOKUP(D3525,Plan1!$B$2:$S$5570,15,)/1000</f>
        <v>3.7810000000000001</v>
      </c>
      <c r="P3525" s="180">
        <f>VLOOKUP(D3525,Plan1!$B$2:$S$5570,16,)/1000</f>
        <v>4.0720000000000001</v>
      </c>
      <c r="Q3525" s="180">
        <f>VLOOKUP(D3525,Plan1!$B$2:$S$5570,17,)/1000</f>
        <v>4.9169999999999998</v>
      </c>
      <c r="R3525" s="180">
        <f>VLOOKUP(D3525,Plan1!$B$2:$S$5570,18,)/1000</f>
        <v>5.1079999999999997</v>
      </c>
      <c r="S3525" s="180">
        <f>VLOOKUP(D3525,Plan1!$B$2:$S$5570,6,)/1000</f>
        <v>4.3899999999999997</v>
      </c>
    </row>
    <row r="3526" spans="1:19" x14ac:dyDescent="0.25">
      <c r="A3526" s="178">
        <v>8845</v>
      </c>
      <c r="B3526" s="178">
        <v>-213753</v>
      </c>
      <c r="C3526" s="178">
        <v>-423126</v>
      </c>
      <c r="D3526" s="178" t="s">
        <v>1887</v>
      </c>
      <c r="E3526" s="178" t="s">
        <v>167</v>
      </c>
      <c r="F3526" s="178" t="s">
        <v>1727</v>
      </c>
      <c r="G3526" s="180">
        <f>VLOOKUP(D3526,Plan1!$B$2:$S$5570,7,)/1000</f>
        <v>5.3840000000000003</v>
      </c>
      <c r="H3526" s="180">
        <f>VLOOKUP(D3526,Plan1!$B$2:$S$5570,8,)/1000</f>
        <v>5.8440000000000003</v>
      </c>
      <c r="I3526" s="180">
        <f>VLOOKUP(D3526,Plan1!$B$2:$S$5570,9,)/1000</f>
        <v>5.2539999999999996</v>
      </c>
      <c r="J3526" s="180">
        <f>VLOOKUP(D3526,Plan1!$B$2:$S$5570,10,)/1000</f>
        <v>4.9669999999999996</v>
      </c>
      <c r="K3526" s="180">
        <f>VLOOKUP(D3526,Plan1!$B$2:$S$5570,11,)/1000</f>
        <v>4.4809999999999999</v>
      </c>
      <c r="L3526" s="180">
        <f>VLOOKUP(D3526,Plan1!$B$2:$S$5570,12,)/1000</f>
        <v>4.3819999999999997</v>
      </c>
      <c r="M3526" s="180">
        <f>VLOOKUP(D3526,Plan1!$B$2:$S$5570,13,)/1000</f>
        <v>4.4809999999999999</v>
      </c>
      <c r="N3526" s="180">
        <f>VLOOKUP(D3526,Plan1!$B$2:$S$5570,14,)/1000</f>
        <v>5.1550000000000002</v>
      </c>
      <c r="O3526" s="180">
        <f>VLOOKUP(D3526,Plan1!$B$2:$S$5570,15,)/1000</f>
        <v>5.1059999999999999</v>
      </c>
      <c r="P3526" s="180">
        <f>VLOOKUP(D3526,Plan1!$B$2:$S$5570,16,)/1000</f>
        <v>4.9960000000000004</v>
      </c>
      <c r="Q3526" s="180">
        <f>VLOOKUP(D3526,Plan1!$B$2:$S$5570,17,)/1000</f>
        <v>4.5430000000000001</v>
      </c>
      <c r="R3526" s="180">
        <f>VLOOKUP(D3526,Plan1!$B$2:$S$5570,18,)/1000</f>
        <v>5.2039999999999997</v>
      </c>
      <c r="S3526" s="180">
        <f>VLOOKUP(D3526,Plan1!$B$2:$S$5570,6,)/1000</f>
        <v>4.9829999999999997</v>
      </c>
    </row>
    <row r="3527" spans="1:19" x14ac:dyDescent="0.25">
      <c r="A3527" s="178">
        <v>3630</v>
      </c>
      <c r="B3527" s="178">
        <v>-263475</v>
      </c>
      <c r="C3527" s="178">
        <v>-532775</v>
      </c>
      <c r="D3527" s="178" t="s">
        <v>4689</v>
      </c>
      <c r="E3527" s="178" t="s">
        <v>167</v>
      </c>
      <c r="F3527" s="178" t="s">
        <v>4434</v>
      </c>
      <c r="G3527" s="180">
        <f>VLOOKUP(D3527,Plan1!$B$2:$S$5570,7,)/1000</f>
        <v>5.4969999999999999</v>
      </c>
      <c r="H3527" s="180">
        <f>VLOOKUP(D3527,Plan1!$B$2:$S$5570,8,)/1000</f>
        <v>5.3979999999999997</v>
      </c>
      <c r="I3527" s="180">
        <f>VLOOKUP(D3527,Plan1!$B$2:$S$5570,9,)/1000</f>
        <v>5.41</v>
      </c>
      <c r="J3527" s="180">
        <f>VLOOKUP(D3527,Plan1!$B$2:$S$5570,10,)/1000</f>
        <v>4.915</v>
      </c>
      <c r="K3527" s="180">
        <f>VLOOKUP(D3527,Plan1!$B$2:$S$5570,11,)/1000</f>
        <v>4.1929999999999996</v>
      </c>
      <c r="L3527" s="180">
        <f>VLOOKUP(D3527,Plan1!$B$2:$S$5570,12,)/1000</f>
        <v>3.7410000000000001</v>
      </c>
      <c r="M3527" s="180">
        <f>VLOOKUP(D3527,Plan1!$B$2:$S$5570,13,)/1000</f>
        <v>4.0960000000000001</v>
      </c>
      <c r="N3527" s="180">
        <f>VLOOKUP(D3527,Plan1!$B$2:$S$5570,14,)/1000</f>
        <v>4.9669999999999996</v>
      </c>
      <c r="O3527" s="180">
        <f>VLOOKUP(D3527,Plan1!$B$2:$S$5570,15,)/1000</f>
        <v>4.66</v>
      </c>
      <c r="P3527" s="180">
        <f>VLOOKUP(D3527,Plan1!$B$2:$S$5570,16,)/1000</f>
        <v>5.0750000000000002</v>
      </c>
      <c r="Q3527" s="180">
        <f>VLOOKUP(D3527,Plan1!$B$2:$S$5570,17,)/1000</f>
        <v>5.4420000000000002</v>
      </c>
      <c r="R3527" s="180">
        <f>VLOOKUP(D3527,Plan1!$B$2:$S$5570,18,)/1000</f>
        <v>5.4379999999999997</v>
      </c>
      <c r="S3527" s="180">
        <f>VLOOKUP(D3527,Plan1!$B$2:$S$5570,6,)/1000</f>
        <v>4.9029999999999996</v>
      </c>
    </row>
    <row r="3528" spans="1:19" x14ac:dyDescent="0.25">
      <c r="A3528" s="178">
        <v>56379</v>
      </c>
      <c r="B3528" s="178">
        <v>-41387</v>
      </c>
      <c r="C3528" s="178">
        <v>-388449</v>
      </c>
      <c r="D3528" s="178" t="s">
        <v>912</v>
      </c>
      <c r="E3528" s="178" t="s">
        <v>167</v>
      </c>
      <c r="F3528" s="178" t="s">
        <v>792</v>
      </c>
      <c r="G3528" s="180">
        <f>VLOOKUP(D3528,Plan1!$B$2:$S$5570,7,)/1000</f>
        <v>5.1749999999999998</v>
      </c>
      <c r="H3528" s="180">
        <f>VLOOKUP(D3528,Plan1!$B$2:$S$5570,8,)/1000</f>
        <v>5.3090000000000002</v>
      </c>
      <c r="I3528" s="180">
        <f>VLOOKUP(D3528,Plan1!$B$2:$S$5570,9,)/1000</f>
        <v>5.3109999999999999</v>
      </c>
      <c r="J3528" s="180">
        <f>VLOOKUP(D3528,Plan1!$B$2:$S$5570,10,)/1000</f>
        <v>4.9080000000000004</v>
      </c>
      <c r="K3528" s="180">
        <f>VLOOKUP(D3528,Plan1!$B$2:$S$5570,11,)/1000</f>
        <v>5.319</v>
      </c>
      <c r="L3528" s="180">
        <f>VLOOKUP(D3528,Plan1!$B$2:$S$5570,12,)/1000</f>
        <v>5.2859999999999996</v>
      </c>
      <c r="M3528" s="180">
        <f>VLOOKUP(D3528,Plan1!$B$2:$S$5570,13,)/1000</f>
        <v>5.5919999999999996</v>
      </c>
      <c r="N3528" s="180">
        <f>VLOOKUP(D3528,Plan1!$B$2:$S$5570,14,)/1000</f>
        <v>6.2759999999999998</v>
      </c>
      <c r="O3528" s="180">
        <f>VLOOKUP(D3528,Plan1!$B$2:$S$5570,15,)/1000</f>
        <v>6.4260000000000002</v>
      </c>
      <c r="P3528" s="180">
        <f>VLOOKUP(D3528,Plan1!$B$2:$S$5570,16,)/1000</f>
        <v>6.1950000000000003</v>
      </c>
      <c r="Q3528" s="180">
        <f>VLOOKUP(D3528,Plan1!$B$2:$S$5570,17,)/1000</f>
        <v>6.0019999999999998</v>
      </c>
      <c r="R3528" s="180">
        <f>VLOOKUP(D3528,Plan1!$B$2:$S$5570,18,)/1000</f>
        <v>5.36</v>
      </c>
      <c r="S3528" s="180">
        <f>VLOOKUP(D3528,Plan1!$B$2:$S$5570,6,)/1000</f>
        <v>5.5970000000000004</v>
      </c>
    </row>
    <row r="3529" spans="1:19" x14ac:dyDescent="0.25">
      <c r="A3529" s="178">
        <v>39062</v>
      </c>
      <c r="B3529" s="178">
        <v>-86847</v>
      </c>
      <c r="C3529" s="178">
        <v>-355893</v>
      </c>
      <c r="D3529" s="178" t="s">
        <v>3325</v>
      </c>
      <c r="E3529" s="178" t="s">
        <v>167</v>
      </c>
      <c r="F3529" s="178" t="s">
        <v>3284</v>
      </c>
      <c r="G3529" s="180">
        <f>VLOOKUP(D3529,Plan1!$B$2:$S$5570,7,)/1000</f>
        <v>5.4089999999999998</v>
      </c>
      <c r="H3529" s="180">
        <f>VLOOKUP(D3529,Plan1!$B$2:$S$5570,8,)/1000</f>
        <v>5.4660000000000002</v>
      </c>
      <c r="I3529" s="180">
        <f>VLOOKUP(D3529,Plan1!$B$2:$S$5570,9,)/1000</f>
        <v>5.7359999999999998</v>
      </c>
      <c r="J3529" s="180">
        <f>VLOOKUP(D3529,Plan1!$B$2:$S$5570,10,)/1000</f>
        <v>5.1710000000000003</v>
      </c>
      <c r="K3529" s="180">
        <f>VLOOKUP(D3529,Plan1!$B$2:$S$5570,11,)/1000</f>
        <v>4.5519999999999996</v>
      </c>
      <c r="L3529" s="180">
        <f>VLOOKUP(D3529,Plan1!$B$2:$S$5570,12,)/1000</f>
        <v>4.218</v>
      </c>
      <c r="M3529" s="180">
        <f>VLOOKUP(D3529,Plan1!$B$2:$S$5570,13,)/1000</f>
        <v>4.2270000000000003</v>
      </c>
      <c r="N3529" s="180">
        <f>VLOOKUP(D3529,Plan1!$B$2:$S$5570,14,)/1000</f>
        <v>4.7569999999999997</v>
      </c>
      <c r="O3529" s="180">
        <f>VLOOKUP(D3529,Plan1!$B$2:$S$5570,15,)/1000</f>
        <v>5.4089999999999998</v>
      </c>
      <c r="P3529" s="180">
        <f>VLOOKUP(D3529,Plan1!$B$2:$S$5570,16,)/1000</f>
        <v>5.4889999999999999</v>
      </c>
      <c r="Q3529" s="180">
        <f>VLOOKUP(D3529,Plan1!$B$2:$S$5570,17,)/1000</f>
        <v>5.6959999999999997</v>
      </c>
      <c r="R3529" s="180">
        <f>VLOOKUP(D3529,Plan1!$B$2:$S$5570,18,)/1000</f>
        <v>5.6</v>
      </c>
      <c r="S3529" s="180">
        <f>VLOOKUP(D3529,Plan1!$B$2:$S$5570,6,)/1000</f>
        <v>5.1440000000000001</v>
      </c>
    </row>
    <row r="3530" spans="1:19" x14ac:dyDescent="0.25">
      <c r="A3530" s="178">
        <v>1016</v>
      </c>
      <c r="B3530" s="178">
        <v>-30258</v>
      </c>
      <c r="C3530" s="178">
        <v>-505099</v>
      </c>
      <c r="D3530" s="178" t="s">
        <v>3945</v>
      </c>
      <c r="E3530" s="178" t="s">
        <v>167</v>
      </c>
      <c r="F3530" s="178" t="s">
        <v>3898</v>
      </c>
      <c r="G3530" s="180">
        <f>VLOOKUP(D3530,Plan1!$B$2:$S$5570,7,)/1000</f>
        <v>5.7469999999999999</v>
      </c>
      <c r="H3530" s="180">
        <f>VLOOKUP(D3530,Plan1!$B$2:$S$5570,8,)/1000</f>
        <v>5.7</v>
      </c>
      <c r="I3530" s="180">
        <f>VLOOKUP(D3530,Plan1!$B$2:$S$5570,9,)/1000</f>
        <v>5.2729999999999997</v>
      </c>
      <c r="J3530" s="180">
        <f>VLOOKUP(D3530,Plan1!$B$2:$S$5570,10,)/1000</f>
        <v>4.7750000000000004</v>
      </c>
      <c r="K3530" s="180">
        <f>VLOOKUP(D3530,Plan1!$B$2:$S$5570,11,)/1000</f>
        <v>3.8109999999999999</v>
      </c>
      <c r="L3530" s="180">
        <f>VLOOKUP(D3530,Plan1!$B$2:$S$5570,12,)/1000</f>
        <v>3.3109999999999999</v>
      </c>
      <c r="M3530" s="180">
        <f>VLOOKUP(D3530,Plan1!$B$2:$S$5570,13,)/1000</f>
        <v>3.5369999999999999</v>
      </c>
      <c r="N3530" s="180">
        <f>VLOOKUP(D3530,Plan1!$B$2:$S$5570,14,)/1000</f>
        <v>4.0599999999999996</v>
      </c>
      <c r="O3530" s="180">
        <f>VLOOKUP(D3530,Plan1!$B$2:$S$5570,15,)/1000</f>
        <v>4.016</v>
      </c>
      <c r="P3530" s="180">
        <f>VLOOKUP(D3530,Plan1!$B$2:$S$5570,16,)/1000</f>
        <v>4.798</v>
      </c>
      <c r="Q3530" s="180">
        <f>VLOOKUP(D3530,Plan1!$B$2:$S$5570,17,)/1000</f>
        <v>5.59</v>
      </c>
      <c r="R3530" s="180">
        <f>VLOOKUP(D3530,Plan1!$B$2:$S$5570,18,)/1000</f>
        <v>5.7640000000000002</v>
      </c>
      <c r="S3530" s="180">
        <f>VLOOKUP(D3530,Plan1!$B$2:$S$5570,6,)/1000</f>
        <v>4.6989999999999998</v>
      </c>
    </row>
    <row r="3531" spans="1:19" x14ac:dyDescent="0.25">
      <c r="A3531" s="178">
        <v>9292</v>
      </c>
      <c r="B3531" s="178">
        <v>-210858</v>
      </c>
      <c r="C3531" s="178">
        <v>-488041</v>
      </c>
      <c r="D3531" s="178" t="s">
        <v>5170</v>
      </c>
      <c r="E3531" s="178" t="s">
        <v>167</v>
      </c>
      <c r="F3531" s="178" t="s">
        <v>4704</v>
      </c>
      <c r="G3531" s="180">
        <f>VLOOKUP(D3531,Plan1!$B$2:$S$5570,7,)/1000</f>
        <v>5.2610000000000001</v>
      </c>
      <c r="H3531" s="180">
        <f>VLOOKUP(D3531,Plan1!$B$2:$S$5570,8,)/1000</f>
        <v>5.6379999999999999</v>
      </c>
      <c r="I3531" s="180">
        <f>VLOOKUP(D3531,Plan1!$B$2:$S$5570,9,)/1000</f>
        <v>5.3650000000000002</v>
      </c>
      <c r="J3531" s="180">
        <f>VLOOKUP(D3531,Plan1!$B$2:$S$5570,10,)/1000</f>
        <v>5.4580000000000002</v>
      </c>
      <c r="K3531" s="180">
        <f>VLOOKUP(D3531,Plan1!$B$2:$S$5570,11,)/1000</f>
        <v>5.0119999999999996</v>
      </c>
      <c r="L3531" s="180">
        <f>VLOOKUP(D3531,Plan1!$B$2:$S$5570,12,)/1000</f>
        <v>4.9269999999999996</v>
      </c>
      <c r="M3531" s="180">
        <f>VLOOKUP(D3531,Plan1!$B$2:$S$5570,13,)/1000</f>
        <v>5.1109999999999998</v>
      </c>
      <c r="N3531" s="180">
        <f>VLOOKUP(D3531,Plan1!$B$2:$S$5570,14,)/1000</f>
        <v>5.8639999999999999</v>
      </c>
      <c r="O3531" s="180">
        <f>VLOOKUP(D3531,Plan1!$B$2:$S$5570,15,)/1000</f>
        <v>5.4459999999999997</v>
      </c>
      <c r="P3531" s="180">
        <f>VLOOKUP(D3531,Plan1!$B$2:$S$5570,16,)/1000</f>
        <v>5.4770000000000003</v>
      </c>
      <c r="Q3531" s="180">
        <f>VLOOKUP(D3531,Plan1!$B$2:$S$5570,17,)/1000</f>
        <v>5.3659999999999997</v>
      </c>
      <c r="R3531" s="180">
        <f>VLOOKUP(D3531,Plan1!$B$2:$S$5570,18,)/1000</f>
        <v>5.4290000000000003</v>
      </c>
      <c r="S3531" s="180">
        <f>VLOOKUP(D3531,Plan1!$B$2:$S$5570,6,)/1000</f>
        <v>5.3630000000000004</v>
      </c>
    </row>
    <row r="3532" spans="1:19" x14ac:dyDescent="0.25">
      <c r="A3532" s="178">
        <v>3538</v>
      </c>
      <c r="B3532" s="178">
        <v>-264843</v>
      </c>
      <c r="C3532" s="178">
        <v>-519893</v>
      </c>
      <c r="D3532" s="178" t="s">
        <v>2911</v>
      </c>
      <c r="E3532" s="178" t="s">
        <v>167</v>
      </c>
      <c r="F3532" s="178" t="s">
        <v>2912</v>
      </c>
      <c r="G3532" s="180">
        <f>VLOOKUP(D3532,Plan1!$B$2:$S$5570,7,)/1000</f>
        <v>5.2569999999999997</v>
      </c>
      <c r="H3532" s="180">
        <f>VLOOKUP(D3532,Plan1!$B$2:$S$5570,8,)/1000</f>
        <v>5.2370000000000001</v>
      </c>
      <c r="I3532" s="180">
        <f>VLOOKUP(D3532,Plan1!$B$2:$S$5570,9,)/1000</f>
        <v>5.3010000000000002</v>
      </c>
      <c r="J3532" s="180">
        <f>VLOOKUP(D3532,Plan1!$B$2:$S$5570,10,)/1000</f>
        <v>4.8819999999999997</v>
      </c>
      <c r="K3532" s="180">
        <f>VLOOKUP(D3532,Plan1!$B$2:$S$5570,11,)/1000</f>
        <v>4.09</v>
      </c>
      <c r="L3532" s="180">
        <f>VLOOKUP(D3532,Plan1!$B$2:$S$5570,12,)/1000</f>
        <v>3.75</v>
      </c>
      <c r="M3532" s="180">
        <f>VLOOKUP(D3532,Plan1!$B$2:$S$5570,13,)/1000</f>
        <v>4.048</v>
      </c>
      <c r="N3532" s="180">
        <f>VLOOKUP(D3532,Plan1!$B$2:$S$5570,14,)/1000</f>
        <v>4.9429999999999996</v>
      </c>
      <c r="O3532" s="180">
        <f>VLOOKUP(D3532,Plan1!$B$2:$S$5570,15,)/1000</f>
        <v>4.5529999999999999</v>
      </c>
      <c r="P3532" s="180">
        <f>VLOOKUP(D3532,Plan1!$B$2:$S$5570,16,)/1000</f>
        <v>4.9459999999999997</v>
      </c>
      <c r="Q3532" s="180">
        <f>VLOOKUP(D3532,Plan1!$B$2:$S$5570,17,)/1000</f>
        <v>5.4729999999999999</v>
      </c>
      <c r="R3532" s="180">
        <f>VLOOKUP(D3532,Plan1!$B$2:$S$5570,18,)/1000</f>
        <v>5.3689999999999998</v>
      </c>
      <c r="S3532" s="180">
        <f>VLOOKUP(D3532,Plan1!$B$2:$S$5570,6,)/1000</f>
        <v>4.8209999999999997</v>
      </c>
    </row>
    <row r="3533" spans="1:19" x14ac:dyDescent="0.25">
      <c r="A3533" s="178">
        <v>33408</v>
      </c>
      <c r="B3533" s="178">
        <v>-102408</v>
      </c>
      <c r="C3533" s="178">
        <v>-483565</v>
      </c>
      <c r="D3533" s="178" t="s">
        <v>2911</v>
      </c>
      <c r="E3533" s="178" t="s">
        <v>177</v>
      </c>
      <c r="F3533" s="178" t="s">
        <v>5370</v>
      </c>
      <c r="G3533" s="180">
        <f>VLOOKUP(D3533,Plan1!$B$2:$S$5570,7,)/1000</f>
        <v>5.2569999999999997</v>
      </c>
      <c r="H3533" s="180">
        <f>VLOOKUP(D3533,Plan1!$B$2:$S$5570,8,)/1000</f>
        <v>5.2370000000000001</v>
      </c>
      <c r="I3533" s="180">
        <f>VLOOKUP(D3533,Plan1!$B$2:$S$5570,9,)/1000</f>
        <v>5.3010000000000002</v>
      </c>
      <c r="J3533" s="180">
        <f>VLOOKUP(D3533,Plan1!$B$2:$S$5570,10,)/1000</f>
        <v>4.8819999999999997</v>
      </c>
      <c r="K3533" s="180">
        <f>VLOOKUP(D3533,Plan1!$B$2:$S$5570,11,)/1000</f>
        <v>4.09</v>
      </c>
      <c r="L3533" s="180">
        <f>VLOOKUP(D3533,Plan1!$B$2:$S$5570,12,)/1000</f>
        <v>3.75</v>
      </c>
      <c r="M3533" s="180">
        <f>VLOOKUP(D3533,Plan1!$B$2:$S$5570,13,)/1000</f>
        <v>4.048</v>
      </c>
      <c r="N3533" s="180">
        <f>VLOOKUP(D3533,Plan1!$B$2:$S$5570,14,)/1000</f>
        <v>4.9429999999999996</v>
      </c>
      <c r="O3533" s="180">
        <f>VLOOKUP(D3533,Plan1!$B$2:$S$5570,15,)/1000</f>
        <v>4.5529999999999999</v>
      </c>
      <c r="P3533" s="180">
        <f>VLOOKUP(D3533,Plan1!$B$2:$S$5570,16,)/1000</f>
        <v>4.9459999999999997</v>
      </c>
      <c r="Q3533" s="180">
        <f>VLOOKUP(D3533,Plan1!$B$2:$S$5570,17,)/1000</f>
        <v>5.4729999999999999</v>
      </c>
      <c r="R3533" s="180">
        <f>VLOOKUP(D3533,Plan1!$B$2:$S$5570,18,)/1000</f>
        <v>5.3689999999999998</v>
      </c>
      <c r="S3533" s="180">
        <f>VLOOKUP(D3533,Plan1!$B$2:$S$5570,6,)/1000</f>
        <v>4.8209999999999997</v>
      </c>
    </row>
    <row r="3534" spans="1:19" x14ac:dyDescent="0.25">
      <c r="A3534" s="178">
        <v>22511</v>
      </c>
      <c r="B3534" s="178">
        <v>-14268</v>
      </c>
      <c r="C3534" s="178">
        <v>-431612</v>
      </c>
      <c r="D3534" s="178" t="s">
        <v>465</v>
      </c>
      <c r="E3534" s="178" t="s">
        <v>167</v>
      </c>
      <c r="F3534" s="178" t="s">
        <v>375</v>
      </c>
      <c r="G3534" s="180">
        <f>VLOOKUP(D3534,Plan1!$B$2:$S$5570,7,)/1000</f>
        <v>6.032</v>
      </c>
      <c r="H3534" s="180">
        <f>VLOOKUP(D3534,Plan1!$B$2:$S$5570,8,)/1000</f>
        <v>6.3330000000000002</v>
      </c>
      <c r="I3534" s="180">
        <f>VLOOKUP(D3534,Plan1!$B$2:$S$5570,9,)/1000</f>
        <v>6.0250000000000004</v>
      </c>
      <c r="J3534" s="180">
        <f>VLOOKUP(D3534,Plan1!$B$2:$S$5570,10,)/1000</f>
        <v>5.9269999999999996</v>
      </c>
      <c r="K3534" s="180">
        <f>VLOOKUP(D3534,Plan1!$B$2:$S$5570,11,)/1000</f>
        <v>5.468</v>
      </c>
      <c r="L3534" s="180">
        <f>VLOOKUP(D3534,Plan1!$B$2:$S$5570,12,)/1000</f>
        <v>5.516</v>
      </c>
      <c r="M3534" s="180">
        <f>VLOOKUP(D3534,Plan1!$B$2:$S$5570,13,)/1000</f>
        <v>5.7460000000000004</v>
      </c>
      <c r="N3534" s="180">
        <f>VLOOKUP(D3534,Plan1!$B$2:$S$5570,14,)/1000</f>
        <v>6.2329999999999997</v>
      </c>
      <c r="O3534" s="180">
        <f>VLOOKUP(D3534,Plan1!$B$2:$S$5570,15,)/1000</f>
        <v>6.2939999999999996</v>
      </c>
      <c r="P3534" s="180">
        <f>VLOOKUP(D3534,Plan1!$B$2:$S$5570,16,)/1000</f>
        <v>6.2229999999999999</v>
      </c>
      <c r="Q3534" s="180">
        <f>VLOOKUP(D3534,Plan1!$B$2:$S$5570,17,)/1000</f>
        <v>5.5209999999999999</v>
      </c>
      <c r="R3534" s="180">
        <f>VLOOKUP(D3534,Plan1!$B$2:$S$5570,18,)/1000</f>
        <v>5.8739999999999997</v>
      </c>
      <c r="S3534" s="180">
        <f>VLOOKUP(D3534,Plan1!$B$2:$S$5570,6,)/1000</f>
        <v>5.9329999999999998</v>
      </c>
    </row>
    <row r="3535" spans="1:19" x14ac:dyDescent="0.25">
      <c r="A3535" s="178">
        <v>4179</v>
      </c>
      <c r="B3535" s="178">
        <v>-254262</v>
      </c>
      <c r="C3535" s="178">
        <v>-500075</v>
      </c>
      <c r="D3535" s="178" t="s">
        <v>3005</v>
      </c>
      <c r="E3535" s="178" t="s">
        <v>167</v>
      </c>
      <c r="F3535" s="178" t="s">
        <v>2912</v>
      </c>
      <c r="G3535" s="180">
        <f>VLOOKUP(D3535,Plan1!$B$2:$S$5570,7,)/1000</f>
        <v>4.9829999999999997</v>
      </c>
      <c r="H3535" s="180">
        <f>VLOOKUP(D3535,Plan1!$B$2:$S$5570,8,)/1000</f>
        <v>5.0970000000000004</v>
      </c>
      <c r="I3535" s="180">
        <f>VLOOKUP(D3535,Plan1!$B$2:$S$5570,9,)/1000</f>
        <v>4.9189999999999996</v>
      </c>
      <c r="J3535" s="180">
        <f>VLOOKUP(D3535,Plan1!$B$2:$S$5570,10,)/1000</f>
        <v>4.5709999999999997</v>
      </c>
      <c r="K3535" s="180">
        <f>VLOOKUP(D3535,Plan1!$B$2:$S$5570,11,)/1000</f>
        <v>3.9449999999999998</v>
      </c>
      <c r="L3535" s="180">
        <f>VLOOKUP(D3535,Plan1!$B$2:$S$5570,12,)/1000</f>
        <v>3.71</v>
      </c>
      <c r="M3535" s="180">
        <f>VLOOKUP(D3535,Plan1!$B$2:$S$5570,13,)/1000</f>
        <v>3.91</v>
      </c>
      <c r="N3535" s="180">
        <f>VLOOKUP(D3535,Plan1!$B$2:$S$5570,14,)/1000</f>
        <v>4.899</v>
      </c>
      <c r="O3535" s="180">
        <f>VLOOKUP(D3535,Plan1!$B$2:$S$5570,15,)/1000</f>
        <v>4.4320000000000004</v>
      </c>
      <c r="P3535" s="180">
        <f>VLOOKUP(D3535,Plan1!$B$2:$S$5570,16,)/1000</f>
        <v>4.5830000000000002</v>
      </c>
      <c r="Q3535" s="180">
        <f>VLOOKUP(D3535,Plan1!$B$2:$S$5570,17,)/1000</f>
        <v>5.0439999999999996</v>
      </c>
      <c r="R3535" s="180">
        <f>VLOOKUP(D3535,Plan1!$B$2:$S$5570,18,)/1000</f>
        <v>5.0750000000000002</v>
      </c>
      <c r="S3535" s="180">
        <f>VLOOKUP(D3535,Plan1!$B$2:$S$5570,6,)/1000</f>
        <v>4.5970000000000004</v>
      </c>
    </row>
    <row r="3536" spans="1:19" x14ac:dyDescent="0.25">
      <c r="A3536" s="178">
        <v>2941</v>
      </c>
      <c r="B3536" s="178">
        <v>-275835</v>
      </c>
      <c r="C3536" s="178">
        <v>-501582</v>
      </c>
      <c r="D3536" s="178" t="s">
        <v>3005</v>
      </c>
      <c r="E3536" s="178" t="s">
        <v>167</v>
      </c>
      <c r="F3536" s="178" t="s">
        <v>4434</v>
      </c>
      <c r="G3536" s="180">
        <f>VLOOKUP(D3536,Plan1!$B$2:$S$5570,7,)/1000</f>
        <v>4.9829999999999997</v>
      </c>
      <c r="H3536" s="180">
        <f>VLOOKUP(D3536,Plan1!$B$2:$S$5570,8,)/1000</f>
        <v>5.0970000000000004</v>
      </c>
      <c r="I3536" s="180">
        <f>VLOOKUP(D3536,Plan1!$B$2:$S$5570,9,)/1000</f>
        <v>4.9189999999999996</v>
      </c>
      <c r="J3536" s="180">
        <f>VLOOKUP(D3536,Plan1!$B$2:$S$5570,10,)/1000</f>
        <v>4.5709999999999997</v>
      </c>
      <c r="K3536" s="180">
        <f>VLOOKUP(D3536,Plan1!$B$2:$S$5570,11,)/1000</f>
        <v>3.9449999999999998</v>
      </c>
      <c r="L3536" s="180">
        <f>VLOOKUP(D3536,Plan1!$B$2:$S$5570,12,)/1000</f>
        <v>3.71</v>
      </c>
      <c r="M3536" s="180">
        <f>VLOOKUP(D3536,Plan1!$B$2:$S$5570,13,)/1000</f>
        <v>3.91</v>
      </c>
      <c r="N3536" s="180">
        <f>VLOOKUP(D3536,Plan1!$B$2:$S$5570,14,)/1000</f>
        <v>4.899</v>
      </c>
      <c r="O3536" s="180">
        <f>VLOOKUP(D3536,Plan1!$B$2:$S$5570,15,)/1000</f>
        <v>4.4320000000000004</v>
      </c>
      <c r="P3536" s="180">
        <f>VLOOKUP(D3536,Plan1!$B$2:$S$5570,16,)/1000</f>
        <v>4.5830000000000002</v>
      </c>
      <c r="Q3536" s="180">
        <f>VLOOKUP(D3536,Plan1!$B$2:$S$5570,17,)/1000</f>
        <v>5.0439999999999996</v>
      </c>
      <c r="R3536" s="180">
        <f>VLOOKUP(D3536,Plan1!$B$2:$S$5570,18,)/1000</f>
        <v>5.0750000000000002</v>
      </c>
      <c r="S3536" s="180">
        <f>VLOOKUP(D3536,Plan1!$B$2:$S$5570,6,)/1000</f>
        <v>4.5970000000000004</v>
      </c>
    </row>
    <row r="3537" spans="1:19" x14ac:dyDescent="0.25">
      <c r="A3537" s="178">
        <v>2710</v>
      </c>
      <c r="B3537" s="178">
        <v>-279011</v>
      </c>
      <c r="C3537" s="178">
        <v>-533138</v>
      </c>
      <c r="D3537" s="178" t="s">
        <v>4264</v>
      </c>
      <c r="E3537" s="178" t="s">
        <v>167</v>
      </c>
      <c r="F3537" s="178" t="s">
        <v>3898</v>
      </c>
      <c r="G3537" s="180">
        <f>VLOOKUP(D3537,Plan1!$B$2:$S$5570,7,)/1000</f>
        <v>5.6369999999999996</v>
      </c>
      <c r="H3537" s="180">
        <f>VLOOKUP(D3537,Plan1!$B$2:$S$5570,8,)/1000</f>
        <v>5.6950000000000003</v>
      </c>
      <c r="I3537" s="180">
        <f>VLOOKUP(D3537,Plan1!$B$2:$S$5570,9,)/1000</f>
        <v>5.35</v>
      </c>
      <c r="J3537" s="180">
        <f>VLOOKUP(D3537,Plan1!$B$2:$S$5570,10,)/1000</f>
        <v>4.88</v>
      </c>
      <c r="K3537" s="180">
        <f>VLOOKUP(D3537,Plan1!$B$2:$S$5570,11,)/1000</f>
        <v>4.1230000000000002</v>
      </c>
      <c r="L3537" s="180">
        <f>VLOOKUP(D3537,Plan1!$B$2:$S$5570,12,)/1000</f>
        <v>3.593</v>
      </c>
      <c r="M3537" s="180">
        <f>VLOOKUP(D3537,Plan1!$B$2:$S$5570,13,)/1000</f>
        <v>3.972</v>
      </c>
      <c r="N3537" s="180">
        <f>VLOOKUP(D3537,Plan1!$B$2:$S$5570,14,)/1000</f>
        <v>4.6239999999999997</v>
      </c>
      <c r="O3537" s="180">
        <f>VLOOKUP(D3537,Plan1!$B$2:$S$5570,15,)/1000</f>
        <v>4.3949999999999996</v>
      </c>
      <c r="P3537" s="180">
        <f>VLOOKUP(D3537,Plan1!$B$2:$S$5570,16,)/1000</f>
        <v>5.0609999999999999</v>
      </c>
      <c r="Q3537" s="180">
        <f>VLOOKUP(D3537,Plan1!$B$2:$S$5570,17,)/1000</f>
        <v>5.5890000000000004</v>
      </c>
      <c r="R3537" s="180">
        <f>VLOOKUP(D3537,Plan1!$B$2:$S$5570,18,)/1000</f>
        <v>5.7009999999999996</v>
      </c>
      <c r="S3537" s="180">
        <f>VLOOKUP(D3537,Plan1!$B$2:$S$5570,6,)/1000</f>
        <v>4.8849999999999998</v>
      </c>
    </row>
    <row r="3538" spans="1:19" x14ac:dyDescent="0.25">
      <c r="A3538" s="178">
        <v>38975</v>
      </c>
      <c r="B3538" s="178">
        <v>-8732</v>
      </c>
      <c r="C3538" s="178">
        <v>-442471</v>
      </c>
      <c r="D3538" s="178" t="s">
        <v>3476</v>
      </c>
      <c r="E3538" s="178" t="s">
        <v>167</v>
      </c>
      <c r="F3538" s="178" t="s">
        <v>3448</v>
      </c>
      <c r="G3538" s="180">
        <f>VLOOKUP(D3538,Plan1!$B$2:$S$5570,7,)/1000</f>
        <v>5.3259999999999996</v>
      </c>
      <c r="H3538" s="180">
        <f>VLOOKUP(D3538,Plan1!$B$2:$S$5570,8,)/1000</f>
        <v>5.23</v>
      </c>
      <c r="I3538" s="180">
        <f>VLOOKUP(D3538,Plan1!$B$2:$S$5570,9,)/1000</f>
        <v>5.3760000000000003</v>
      </c>
      <c r="J3538" s="180">
        <f>VLOOKUP(D3538,Plan1!$B$2:$S$5570,10,)/1000</f>
        <v>5.67</v>
      </c>
      <c r="K3538" s="180">
        <f>VLOOKUP(D3538,Plan1!$B$2:$S$5570,11,)/1000</f>
        <v>5.758</v>
      </c>
      <c r="L3538" s="180">
        <f>VLOOKUP(D3538,Plan1!$B$2:$S$5570,12,)/1000</f>
        <v>5.8339999999999996</v>
      </c>
      <c r="M3538" s="180">
        <f>VLOOKUP(D3538,Plan1!$B$2:$S$5570,13,)/1000</f>
        <v>6.0910000000000002</v>
      </c>
      <c r="N3538" s="180">
        <f>VLOOKUP(D3538,Plan1!$B$2:$S$5570,14,)/1000</f>
        <v>6.7140000000000004</v>
      </c>
      <c r="O3538" s="180">
        <f>VLOOKUP(D3538,Plan1!$B$2:$S$5570,15,)/1000</f>
        <v>6.758</v>
      </c>
      <c r="P3538" s="180">
        <f>VLOOKUP(D3538,Plan1!$B$2:$S$5570,16,)/1000</f>
        <v>6.0190000000000001</v>
      </c>
      <c r="Q3538" s="180">
        <f>VLOOKUP(D3538,Plan1!$B$2:$S$5570,17,)/1000</f>
        <v>5.4470000000000001</v>
      </c>
      <c r="R3538" s="180">
        <f>VLOOKUP(D3538,Plan1!$B$2:$S$5570,18,)/1000</f>
        <v>5.2729999999999997</v>
      </c>
      <c r="S3538" s="180">
        <f>VLOOKUP(D3538,Plan1!$B$2:$S$5570,6,)/1000</f>
        <v>5.7910000000000004</v>
      </c>
    </row>
    <row r="3539" spans="1:19" x14ac:dyDescent="0.25">
      <c r="A3539" s="178">
        <v>10497</v>
      </c>
      <c r="B3539" s="178">
        <v>-204152</v>
      </c>
      <c r="C3539" s="178">
        <v>-507636</v>
      </c>
      <c r="D3539" s="178" t="s">
        <v>5252</v>
      </c>
      <c r="E3539" s="178" t="s">
        <v>167</v>
      </c>
      <c r="F3539" s="178" t="s">
        <v>4704</v>
      </c>
      <c r="G3539" s="180">
        <f>VLOOKUP(D3539,Plan1!$B$2:$S$5570,7,)/1000</f>
        <v>5.2919999999999998</v>
      </c>
      <c r="H3539" s="180">
        <f>VLOOKUP(D3539,Plan1!$B$2:$S$5570,8,)/1000</f>
        <v>5.6929999999999996</v>
      </c>
      <c r="I3539" s="180">
        <f>VLOOKUP(D3539,Plan1!$B$2:$S$5570,9,)/1000</f>
        <v>5.5190000000000001</v>
      </c>
      <c r="J3539" s="180">
        <f>VLOOKUP(D3539,Plan1!$B$2:$S$5570,10,)/1000</f>
        <v>5.4660000000000002</v>
      </c>
      <c r="K3539" s="180">
        <f>VLOOKUP(D3539,Plan1!$B$2:$S$5570,11,)/1000</f>
        <v>5.0750000000000002</v>
      </c>
      <c r="L3539" s="180">
        <f>VLOOKUP(D3539,Plan1!$B$2:$S$5570,12,)/1000</f>
        <v>4.9349999999999996</v>
      </c>
      <c r="M3539" s="180">
        <f>VLOOKUP(D3539,Plan1!$B$2:$S$5570,13,)/1000</f>
        <v>5.109</v>
      </c>
      <c r="N3539" s="180">
        <f>VLOOKUP(D3539,Plan1!$B$2:$S$5570,14,)/1000</f>
        <v>5.9029999999999996</v>
      </c>
      <c r="O3539" s="180">
        <f>VLOOKUP(D3539,Plan1!$B$2:$S$5570,15,)/1000</f>
        <v>5.4290000000000003</v>
      </c>
      <c r="P3539" s="180">
        <f>VLOOKUP(D3539,Plan1!$B$2:$S$5570,16,)/1000</f>
        <v>5.556</v>
      </c>
      <c r="Q3539" s="180">
        <f>VLOOKUP(D3539,Plan1!$B$2:$S$5570,17,)/1000</f>
        <v>5.476</v>
      </c>
      <c r="R3539" s="180">
        <f>VLOOKUP(D3539,Plan1!$B$2:$S$5570,18,)/1000</f>
        <v>5.6040000000000001</v>
      </c>
      <c r="S3539" s="180">
        <f>VLOOKUP(D3539,Plan1!$B$2:$S$5570,6,)/1000</f>
        <v>5.4210000000000003</v>
      </c>
    </row>
    <row r="3540" spans="1:19" x14ac:dyDescent="0.25">
      <c r="A3540" s="178">
        <v>36393</v>
      </c>
      <c r="B3540" s="178">
        <v>-94113</v>
      </c>
      <c r="C3540" s="178">
        <v>-366324</v>
      </c>
      <c r="D3540" s="178" t="s">
        <v>254</v>
      </c>
      <c r="E3540" s="178" t="s">
        <v>167</v>
      </c>
      <c r="F3540" s="178" t="s">
        <v>192</v>
      </c>
      <c r="G3540" s="180">
        <f>VLOOKUP(D3540,Plan1!$B$2:$S$5570,7,)/1000</f>
        <v>5.6950000000000003</v>
      </c>
      <c r="H3540" s="180">
        <f>VLOOKUP(D3540,Plan1!$B$2:$S$5570,8,)/1000</f>
        <v>5.6849999999999996</v>
      </c>
      <c r="I3540" s="180">
        <f>VLOOKUP(D3540,Plan1!$B$2:$S$5570,9,)/1000</f>
        <v>5.9290000000000003</v>
      </c>
      <c r="J3540" s="180">
        <f>VLOOKUP(D3540,Plan1!$B$2:$S$5570,10,)/1000</f>
        <v>5.4180000000000001</v>
      </c>
      <c r="K3540" s="180">
        <f>VLOOKUP(D3540,Plan1!$B$2:$S$5570,11,)/1000</f>
        <v>4.6100000000000003</v>
      </c>
      <c r="L3540" s="180">
        <f>VLOOKUP(D3540,Plan1!$B$2:$S$5570,12,)/1000</f>
        <v>4.2430000000000003</v>
      </c>
      <c r="M3540" s="180">
        <f>VLOOKUP(D3540,Plan1!$B$2:$S$5570,13,)/1000</f>
        <v>4.359</v>
      </c>
      <c r="N3540" s="180">
        <f>VLOOKUP(D3540,Plan1!$B$2:$S$5570,14,)/1000</f>
        <v>4.9749999999999996</v>
      </c>
      <c r="O3540" s="180">
        <f>VLOOKUP(D3540,Plan1!$B$2:$S$5570,15,)/1000</f>
        <v>5.6760000000000002</v>
      </c>
      <c r="P3540" s="180">
        <f>VLOOKUP(D3540,Plan1!$B$2:$S$5570,16,)/1000</f>
        <v>5.8120000000000003</v>
      </c>
      <c r="Q3540" s="180">
        <f>VLOOKUP(D3540,Plan1!$B$2:$S$5570,17,)/1000</f>
        <v>6.173</v>
      </c>
      <c r="R3540" s="180">
        <f>VLOOKUP(D3540,Plan1!$B$2:$S$5570,18,)/1000</f>
        <v>5.9630000000000001</v>
      </c>
      <c r="S3540" s="180">
        <f>VLOOKUP(D3540,Plan1!$B$2:$S$5570,6,)/1000</f>
        <v>5.3780000000000001</v>
      </c>
    </row>
    <row r="3541" spans="1:19" x14ac:dyDescent="0.25">
      <c r="A3541" s="178">
        <v>49467</v>
      </c>
      <c r="B3541" s="178">
        <v>-59713</v>
      </c>
      <c r="C3541" s="178">
        <v>-430564</v>
      </c>
      <c r="D3541" s="178" t="s">
        <v>3587</v>
      </c>
      <c r="E3541" s="178" t="s">
        <v>167</v>
      </c>
      <c r="F3541" s="178" t="s">
        <v>3448</v>
      </c>
      <c r="G3541" s="180">
        <f>VLOOKUP(D3541,Plan1!$B$2:$S$5570,7,)/1000</f>
        <v>4.7830000000000004</v>
      </c>
      <c r="H3541" s="180">
        <f>VLOOKUP(D3541,Plan1!$B$2:$S$5570,8,)/1000</f>
        <v>5.0039999999999996</v>
      </c>
      <c r="I3541" s="180">
        <f>VLOOKUP(D3541,Plan1!$B$2:$S$5570,9,)/1000</f>
        <v>5.05</v>
      </c>
      <c r="J3541" s="180">
        <f>VLOOKUP(D3541,Plan1!$B$2:$S$5570,10,)/1000</f>
        <v>5.1369999999999996</v>
      </c>
      <c r="K3541" s="180">
        <f>VLOOKUP(D3541,Plan1!$B$2:$S$5570,11,)/1000</f>
        <v>5.3339999999999996</v>
      </c>
      <c r="L3541" s="180">
        <f>VLOOKUP(D3541,Plan1!$B$2:$S$5570,12,)/1000</f>
        <v>5.68</v>
      </c>
      <c r="M3541" s="180">
        <f>VLOOKUP(D3541,Plan1!$B$2:$S$5570,13,)/1000</f>
        <v>5.9690000000000003</v>
      </c>
      <c r="N3541" s="180">
        <f>VLOOKUP(D3541,Plan1!$B$2:$S$5570,14,)/1000</f>
        <v>6.4279999999999999</v>
      </c>
      <c r="O3541" s="180">
        <f>VLOOKUP(D3541,Plan1!$B$2:$S$5570,15,)/1000</f>
        <v>6.617</v>
      </c>
      <c r="P3541" s="180">
        <f>VLOOKUP(D3541,Plan1!$B$2:$S$5570,16,)/1000</f>
        <v>6.13</v>
      </c>
      <c r="Q3541" s="180">
        <f>VLOOKUP(D3541,Plan1!$B$2:$S$5570,17,)/1000</f>
        <v>5.6890000000000001</v>
      </c>
      <c r="R3541" s="180">
        <f>VLOOKUP(D3541,Plan1!$B$2:$S$5570,18,)/1000</f>
        <v>5.2480000000000002</v>
      </c>
      <c r="S3541" s="180">
        <f>VLOOKUP(D3541,Plan1!$B$2:$S$5570,6,)/1000</f>
        <v>5.5890000000000004</v>
      </c>
    </row>
    <row r="3542" spans="1:19" x14ac:dyDescent="0.25">
      <c r="A3542" s="178">
        <v>60923</v>
      </c>
      <c r="B3542" s="178">
        <v>-26466</v>
      </c>
      <c r="C3542" s="178">
        <v>-448974</v>
      </c>
      <c r="D3542" s="178" t="s">
        <v>1473</v>
      </c>
      <c r="E3542" s="178" t="s">
        <v>167</v>
      </c>
      <c r="F3542" s="178" t="s">
        <v>1298</v>
      </c>
      <c r="G3542" s="180">
        <f>VLOOKUP(D3542,Plan1!$B$2:$S$5570,7,)/1000</f>
        <v>4.5990000000000002</v>
      </c>
      <c r="H3542" s="180">
        <f>VLOOKUP(D3542,Plan1!$B$2:$S$5570,8,)/1000</f>
        <v>4.6689999999999996</v>
      </c>
      <c r="I3542" s="180">
        <f>VLOOKUP(D3542,Plan1!$B$2:$S$5570,9,)/1000</f>
        <v>4.6550000000000002</v>
      </c>
      <c r="J3542" s="180">
        <f>VLOOKUP(D3542,Plan1!$B$2:$S$5570,10,)/1000</f>
        <v>4.742</v>
      </c>
      <c r="K3542" s="180">
        <f>VLOOKUP(D3542,Plan1!$B$2:$S$5570,11,)/1000</f>
        <v>4.8310000000000004</v>
      </c>
      <c r="L3542" s="180">
        <f>VLOOKUP(D3542,Plan1!$B$2:$S$5570,12,)/1000</f>
        <v>5.1449999999999996</v>
      </c>
      <c r="M3542" s="180">
        <f>VLOOKUP(D3542,Plan1!$B$2:$S$5570,13,)/1000</f>
        <v>5.2969999999999997</v>
      </c>
      <c r="N3542" s="180">
        <f>VLOOKUP(D3542,Plan1!$B$2:$S$5570,14,)/1000</f>
        <v>5.7350000000000003</v>
      </c>
      <c r="O3542" s="180">
        <f>VLOOKUP(D3542,Plan1!$B$2:$S$5570,15,)/1000</f>
        <v>5.8470000000000004</v>
      </c>
      <c r="P3542" s="180">
        <f>VLOOKUP(D3542,Plan1!$B$2:$S$5570,16,)/1000</f>
        <v>5.5369999999999999</v>
      </c>
      <c r="Q3542" s="180">
        <f>VLOOKUP(D3542,Plan1!$B$2:$S$5570,17,)/1000</f>
        <v>5.2530000000000001</v>
      </c>
      <c r="R3542" s="180">
        <f>VLOOKUP(D3542,Plan1!$B$2:$S$5570,18,)/1000</f>
        <v>4.9089999999999998</v>
      </c>
      <c r="S3542" s="180">
        <f>VLOOKUP(D3542,Plan1!$B$2:$S$5570,6,)/1000</f>
        <v>5.1020000000000003</v>
      </c>
    </row>
    <row r="3543" spans="1:19" x14ac:dyDescent="0.25">
      <c r="A3543" s="178">
        <v>42429</v>
      </c>
      <c r="B3543" s="178">
        <v>-78479</v>
      </c>
      <c r="C3543" s="178">
        <v>-479261</v>
      </c>
      <c r="D3543" s="178" t="s">
        <v>5458</v>
      </c>
      <c r="E3543" s="178" t="s">
        <v>167</v>
      </c>
      <c r="F3543" s="178" t="s">
        <v>5370</v>
      </c>
      <c r="G3543" s="180">
        <f>VLOOKUP(D3543,Plan1!$B$2:$S$5570,7,)/1000</f>
        <v>4.6239999999999997</v>
      </c>
      <c r="H3543" s="180">
        <f>VLOOKUP(D3543,Plan1!$B$2:$S$5570,8,)/1000</f>
        <v>4.8090000000000002</v>
      </c>
      <c r="I3543" s="180">
        <f>VLOOKUP(D3543,Plan1!$B$2:$S$5570,9,)/1000</f>
        <v>4.9260000000000002</v>
      </c>
      <c r="J3543" s="180">
        <f>VLOOKUP(D3543,Plan1!$B$2:$S$5570,10,)/1000</f>
        <v>5.032</v>
      </c>
      <c r="K3543" s="180">
        <f>VLOOKUP(D3543,Plan1!$B$2:$S$5570,11,)/1000</f>
        <v>5.367</v>
      </c>
      <c r="L3543" s="180">
        <f>VLOOKUP(D3543,Plan1!$B$2:$S$5570,12,)/1000</f>
        <v>5.5919999999999996</v>
      </c>
      <c r="M3543" s="180">
        <f>VLOOKUP(D3543,Plan1!$B$2:$S$5570,13,)/1000</f>
        <v>5.6740000000000004</v>
      </c>
      <c r="N3543" s="180">
        <f>VLOOKUP(D3543,Plan1!$B$2:$S$5570,14,)/1000</f>
        <v>6.1390000000000002</v>
      </c>
      <c r="O3543" s="180">
        <f>VLOOKUP(D3543,Plan1!$B$2:$S$5570,15,)/1000</f>
        <v>5.9349999999999996</v>
      </c>
      <c r="P3543" s="180">
        <f>VLOOKUP(D3543,Plan1!$B$2:$S$5570,16,)/1000</f>
        <v>5.1550000000000002</v>
      </c>
      <c r="Q3543" s="180">
        <f>VLOOKUP(D3543,Plan1!$B$2:$S$5570,17,)/1000</f>
        <v>4.6769999999999996</v>
      </c>
      <c r="R3543" s="180">
        <f>VLOOKUP(D3543,Plan1!$B$2:$S$5570,18,)/1000</f>
        <v>4.5570000000000004</v>
      </c>
      <c r="S3543" s="180">
        <f>VLOOKUP(D3543,Plan1!$B$2:$S$5570,6,)/1000</f>
        <v>5.2069999999999999</v>
      </c>
    </row>
    <row r="3544" spans="1:19" x14ac:dyDescent="0.25">
      <c r="A3544" s="178">
        <v>26732</v>
      </c>
      <c r="B3544" s="178">
        <v>-125063</v>
      </c>
      <c r="C3544" s="178">
        <v>-415812</v>
      </c>
      <c r="D3544" s="178" t="s">
        <v>606</v>
      </c>
      <c r="E3544" s="178" t="s">
        <v>167</v>
      </c>
      <c r="F3544" s="178" t="s">
        <v>375</v>
      </c>
      <c r="G3544" s="180">
        <f>VLOOKUP(D3544,Plan1!$B$2:$S$5570,7,)/1000</f>
        <v>5.6120000000000001</v>
      </c>
      <c r="H3544" s="180">
        <f>VLOOKUP(D3544,Plan1!$B$2:$S$5570,8,)/1000</f>
        <v>5.8559999999999999</v>
      </c>
      <c r="I3544" s="180">
        <f>VLOOKUP(D3544,Plan1!$B$2:$S$5570,9,)/1000</f>
        <v>5.7320000000000002</v>
      </c>
      <c r="J3544" s="180">
        <f>VLOOKUP(D3544,Plan1!$B$2:$S$5570,10,)/1000</f>
        <v>5.1459999999999999</v>
      </c>
      <c r="K3544" s="180">
        <f>VLOOKUP(D3544,Plan1!$B$2:$S$5570,11,)/1000</f>
        <v>4.79</v>
      </c>
      <c r="L3544" s="180">
        <f>VLOOKUP(D3544,Plan1!$B$2:$S$5570,12,)/1000</f>
        <v>4.5170000000000003</v>
      </c>
      <c r="M3544" s="180">
        <f>VLOOKUP(D3544,Plan1!$B$2:$S$5570,13,)/1000</f>
        <v>4.6630000000000003</v>
      </c>
      <c r="N3544" s="180">
        <f>VLOOKUP(D3544,Plan1!$B$2:$S$5570,14,)/1000</f>
        <v>5.21</v>
      </c>
      <c r="O3544" s="180">
        <f>VLOOKUP(D3544,Plan1!$B$2:$S$5570,15,)/1000</f>
        <v>5.8310000000000004</v>
      </c>
      <c r="P3544" s="180">
        <f>VLOOKUP(D3544,Plan1!$B$2:$S$5570,16,)/1000</f>
        <v>5.7130000000000001</v>
      </c>
      <c r="Q3544" s="180">
        <f>VLOOKUP(D3544,Plan1!$B$2:$S$5570,17,)/1000</f>
        <v>5.3259999999999996</v>
      </c>
      <c r="R3544" s="180">
        <f>VLOOKUP(D3544,Plan1!$B$2:$S$5570,18,)/1000</f>
        <v>5.61</v>
      </c>
      <c r="S3544" s="180">
        <f>VLOOKUP(D3544,Plan1!$B$2:$S$5570,6,)/1000</f>
        <v>5.3339999999999996</v>
      </c>
    </row>
    <row r="3545" spans="1:19" x14ac:dyDescent="0.25">
      <c r="A3545" s="178">
        <v>17164</v>
      </c>
      <c r="B3545" s="178">
        <v>-168049</v>
      </c>
      <c r="C3545" s="178">
        <v>-499244</v>
      </c>
      <c r="D3545" s="178" t="s">
        <v>1134</v>
      </c>
      <c r="E3545" s="178" t="s">
        <v>167</v>
      </c>
      <c r="F3545" s="178" t="s">
        <v>1058</v>
      </c>
      <c r="G3545" s="180">
        <f>VLOOKUP(D3545,Plan1!$B$2:$S$5570,7,)/1000</f>
        <v>5.1120000000000001</v>
      </c>
      <c r="H3545" s="180">
        <f>VLOOKUP(D3545,Plan1!$B$2:$S$5570,8,)/1000</f>
        <v>5.4939999999999998</v>
      </c>
      <c r="I3545" s="180">
        <f>VLOOKUP(D3545,Plan1!$B$2:$S$5570,9,)/1000</f>
        <v>5.3739999999999997</v>
      </c>
      <c r="J3545" s="180">
        <f>VLOOKUP(D3545,Plan1!$B$2:$S$5570,10,)/1000</f>
        <v>5.6970000000000001</v>
      </c>
      <c r="K3545" s="180">
        <f>VLOOKUP(D3545,Plan1!$B$2:$S$5570,11,)/1000</f>
        <v>5.5670000000000002</v>
      </c>
      <c r="L3545" s="180">
        <f>VLOOKUP(D3545,Plan1!$B$2:$S$5570,12,)/1000</f>
        <v>5.3869999999999996</v>
      </c>
      <c r="M3545" s="180">
        <f>VLOOKUP(D3545,Plan1!$B$2:$S$5570,13,)/1000</f>
        <v>5.5659999999999998</v>
      </c>
      <c r="N3545" s="180">
        <f>VLOOKUP(D3545,Plan1!$B$2:$S$5570,14,)/1000</f>
        <v>6.266</v>
      </c>
      <c r="O3545" s="180">
        <f>VLOOKUP(D3545,Plan1!$B$2:$S$5570,15,)/1000</f>
        <v>5.6959999999999997</v>
      </c>
      <c r="P3545" s="180">
        <f>VLOOKUP(D3545,Plan1!$B$2:$S$5570,16,)/1000</f>
        <v>5.407</v>
      </c>
      <c r="Q3545" s="180">
        <f>VLOOKUP(D3545,Plan1!$B$2:$S$5570,17,)/1000</f>
        <v>5.0030000000000001</v>
      </c>
      <c r="R3545" s="180">
        <f>VLOOKUP(D3545,Plan1!$B$2:$S$5570,18,)/1000</f>
        <v>5.0279999999999996</v>
      </c>
      <c r="S3545" s="180">
        <f>VLOOKUP(D3545,Plan1!$B$2:$S$5570,6,)/1000</f>
        <v>5.4660000000000002</v>
      </c>
    </row>
    <row r="3546" spans="1:19" x14ac:dyDescent="0.25">
      <c r="A3546" s="178">
        <v>47123</v>
      </c>
      <c r="B3546" s="178">
        <v>-66113</v>
      </c>
      <c r="C3546" s="178">
        <v>-475484</v>
      </c>
      <c r="D3546" s="178" t="s">
        <v>5471</v>
      </c>
      <c r="E3546" s="178" t="s">
        <v>167</v>
      </c>
      <c r="F3546" s="178" t="s">
        <v>5370</v>
      </c>
      <c r="G3546" s="180">
        <f>VLOOKUP(D3546,Plan1!$B$2:$S$5570,7,)/1000</f>
        <v>4.5510000000000002</v>
      </c>
      <c r="H3546" s="180">
        <f>VLOOKUP(D3546,Plan1!$B$2:$S$5570,8,)/1000</f>
        <v>4.7610000000000001</v>
      </c>
      <c r="I3546" s="180">
        <f>VLOOKUP(D3546,Plan1!$B$2:$S$5570,9,)/1000</f>
        <v>4.8689999999999998</v>
      </c>
      <c r="J3546" s="180">
        <f>VLOOKUP(D3546,Plan1!$B$2:$S$5570,10,)/1000</f>
        <v>5.0220000000000002</v>
      </c>
      <c r="K3546" s="180">
        <f>VLOOKUP(D3546,Plan1!$B$2:$S$5570,11,)/1000</f>
        <v>5.2190000000000003</v>
      </c>
      <c r="L3546" s="180">
        <f>VLOOKUP(D3546,Plan1!$B$2:$S$5570,12,)/1000</f>
        <v>5.6109999999999998</v>
      </c>
      <c r="M3546" s="180">
        <f>VLOOKUP(D3546,Plan1!$B$2:$S$5570,13,)/1000</f>
        <v>5.7350000000000003</v>
      </c>
      <c r="N3546" s="180">
        <f>VLOOKUP(D3546,Plan1!$B$2:$S$5570,14,)/1000</f>
        <v>6.1470000000000002</v>
      </c>
      <c r="O3546" s="180">
        <f>VLOOKUP(D3546,Plan1!$B$2:$S$5570,15,)/1000</f>
        <v>5.9009999999999998</v>
      </c>
      <c r="P3546" s="180">
        <f>VLOOKUP(D3546,Plan1!$B$2:$S$5570,16,)/1000</f>
        <v>5.1029999999999998</v>
      </c>
      <c r="Q3546" s="180">
        <f>VLOOKUP(D3546,Plan1!$B$2:$S$5570,17,)/1000</f>
        <v>4.6070000000000002</v>
      </c>
      <c r="R3546" s="180">
        <f>VLOOKUP(D3546,Plan1!$B$2:$S$5570,18,)/1000</f>
        <v>4.5259999999999998</v>
      </c>
      <c r="S3546" s="180">
        <f>VLOOKUP(D3546,Plan1!$B$2:$S$5570,6,)/1000</f>
        <v>5.1710000000000003</v>
      </c>
    </row>
    <row r="3547" spans="1:19" x14ac:dyDescent="0.25">
      <c r="A3547" s="178">
        <v>37909</v>
      </c>
      <c r="B3547" s="178">
        <v>-90113</v>
      </c>
      <c r="C3547" s="178">
        <v>-363245</v>
      </c>
      <c r="D3547" s="178" t="s">
        <v>3296</v>
      </c>
      <c r="E3547" s="178" t="s">
        <v>167</v>
      </c>
      <c r="F3547" s="178" t="s">
        <v>3284</v>
      </c>
      <c r="G3547" s="180">
        <f>VLOOKUP(D3547,Plan1!$B$2:$S$5570,7,)/1000</f>
        <v>5.6470000000000002</v>
      </c>
      <c r="H3547" s="180">
        <f>VLOOKUP(D3547,Plan1!$B$2:$S$5570,8,)/1000</f>
        <v>5.5529999999999999</v>
      </c>
      <c r="I3547" s="180">
        <f>VLOOKUP(D3547,Plan1!$B$2:$S$5570,9,)/1000</f>
        <v>5.806</v>
      </c>
      <c r="J3547" s="180">
        <f>VLOOKUP(D3547,Plan1!$B$2:$S$5570,10,)/1000</f>
        <v>5.3259999999999996</v>
      </c>
      <c r="K3547" s="180">
        <f>VLOOKUP(D3547,Plan1!$B$2:$S$5570,11,)/1000</f>
        <v>4.4649999999999999</v>
      </c>
      <c r="L3547" s="180">
        <f>VLOOKUP(D3547,Plan1!$B$2:$S$5570,12,)/1000</f>
        <v>3.9580000000000002</v>
      </c>
      <c r="M3547" s="180">
        <f>VLOOKUP(D3547,Plan1!$B$2:$S$5570,13,)/1000</f>
        <v>4.0359999999999996</v>
      </c>
      <c r="N3547" s="180">
        <f>VLOOKUP(D3547,Plan1!$B$2:$S$5570,14,)/1000</f>
        <v>4.6440000000000001</v>
      </c>
      <c r="O3547" s="180">
        <f>VLOOKUP(D3547,Plan1!$B$2:$S$5570,15,)/1000</f>
        <v>5.4180000000000001</v>
      </c>
      <c r="P3547" s="180">
        <f>VLOOKUP(D3547,Plan1!$B$2:$S$5570,16,)/1000</f>
        <v>5.5739999999999998</v>
      </c>
      <c r="Q3547" s="180">
        <f>VLOOKUP(D3547,Plan1!$B$2:$S$5570,17,)/1000</f>
        <v>6.04</v>
      </c>
      <c r="R3547" s="180">
        <f>VLOOKUP(D3547,Plan1!$B$2:$S$5570,18,)/1000</f>
        <v>5.8769999999999998</v>
      </c>
      <c r="S3547" s="180">
        <f>VLOOKUP(D3547,Plan1!$B$2:$S$5570,6,)/1000</f>
        <v>5.1950000000000003</v>
      </c>
    </row>
    <row r="3548" spans="1:19" x14ac:dyDescent="0.25">
      <c r="A3548" s="178">
        <v>25394</v>
      </c>
      <c r="B3548" s="178">
        <v>-1304</v>
      </c>
      <c r="C3548" s="178">
        <v>-484134</v>
      </c>
      <c r="D3548" s="178" t="s">
        <v>5369</v>
      </c>
      <c r="E3548" s="178" t="s">
        <v>167</v>
      </c>
      <c r="F3548" s="178" t="s">
        <v>5370</v>
      </c>
      <c r="G3548" s="180">
        <f>VLOOKUP(D3548,Plan1!$B$2:$S$5570,7,)/1000</f>
        <v>4.9180000000000001</v>
      </c>
      <c r="H3548" s="180">
        <f>VLOOKUP(D3548,Plan1!$B$2:$S$5570,8,)/1000</f>
        <v>5.1989999999999998</v>
      </c>
      <c r="I3548" s="180">
        <f>VLOOKUP(D3548,Plan1!$B$2:$S$5570,9,)/1000</f>
        <v>5.0789999999999997</v>
      </c>
      <c r="J3548" s="180">
        <f>VLOOKUP(D3548,Plan1!$B$2:$S$5570,10,)/1000</f>
        <v>5.5060000000000002</v>
      </c>
      <c r="K3548" s="180">
        <f>VLOOKUP(D3548,Plan1!$B$2:$S$5570,11,)/1000</f>
        <v>5.6479999999999997</v>
      </c>
      <c r="L3548" s="180">
        <f>VLOOKUP(D3548,Plan1!$B$2:$S$5570,12,)/1000</f>
        <v>5.6120000000000001</v>
      </c>
      <c r="M3548" s="180">
        <f>VLOOKUP(D3548,Plan1!$B$2:$S$5570,13,)/1000</f>
        <v>5.9509999999999996</v>
      </c>
      <c r="N3548" s="180">
        <f>VLOOKUP(D3548,Plan1!$B$2:$S$5570,14,)/1000</f>
        <v>6.3319999999999999</v>
      </c>
      <c r="O3548" s="180">
        <f>VLOOKUP(D3548,Plan1!$B$2:$S$5570,15,)/1000</f>
        <v>5.9530000000000003</v>
      </c>
      <c r="P3548" s="180">
        <f>VLOOKUP(D3548,Plan1!$B$2:$S$5570,16,)/1000</f>
        <v>5.375</v>
      </c>
      <c r="Q3548" s="180">
        <f>VLOOKUP(D3548,Plan1!$B$2:$S$5570,17,)/1000</f>
        <v>4.6959999999999997</v>
      </c>
      <c r="R3548" s="180">
        <f>VLOOKUP(D3548,Plan1!$B$2:$S$5570,18,)/1000</f>
        <v>4.7759999999999998</v>
      </c>
      <c r="S3548" s="180">
        <f>VLOOKUP(D3548,Plan1!$B$2:$S$5570,6,)/1000</f>
        <v>5.42</v>
      </c>
    </row>
    <row r="3549" spans="1:19" x14ac:dyDescent="0.25">
      <c r="A3549" s="178">
        <v>16208</v>
      </c>
      <c r="B3549" s="178">
        <v>-173263</v>
      </c>
      <c r="C3549" s="178">
        <v>-484264</v>
      </c>
      <c r="D3549" s="178" t="s">
        <v>1118</v>
      </c>
      <c r="E3549" s="178" t="s">
        <v>167</v>
      </c>
      <c r="F3549" s="178" t="s">
        <v>1058</v>
      </c>
      <c r="G3549" s="180">
        <f>VLOOKUP(D3549,Plan1!$B$2:$S$5570,7,)/1000</f>
        <v>5.18</v>
      </c>
      <c r="H3549" s="180">
        <f>VLOOKUP(D3549,Plan1!$B$2:$S$5570,8,)/1000</f>
        <v>5.5250000000000004</v>
      </c>
      <c r="I3549" s="180">
        <f>VLOOKUP(D3549,Plan1!$B$2:$S$5570,9,)/1000</f>
        <v>5.3579999999999997</v>
      </c>
      <c r="J3549" s="180">
        <f>VLOOKUP(D3549,Plan1!$B$2:$S$5570,10,)/1000</f>
        <v>5.7279999999999998</v>
      </c>
      <c r="K3549" s="180">
        <f>VLOOKUP(D3549,Plan1!$B$2:$S$5570,11,)/1000</f>
        <v>5.569</v>
      </c>
      <c r="L3549" s="180">
        <f>VLOOKUP(D3549,Plan1!$B$2:$S$5570,12,)/1000</f>
        <v>5.4850000000000003</v>
      </c>
      <c r="M3549" s="180">
        <f>VLOOKUP(D3549,Plan1!$B$2:$S$5570,13,)/1000</f>
        <v>5.6909999999999998</v>
      </c>
      <c r="N3549" s="180">
        <f>VLOOKUP(D3549,Plan1!$B$2:$S$5570,14,)/1000</f>
        <v>6.3780000000000001</v>
      </c>
      <c r="O3549" s="180">
        <f>VLOOKUP(D3549,Plan1!$B$2:$S$5570,15,)/1000</f>
        <v>5.657</v>
      </c>
      <c r="P3549" s="180">
        <f>VLOOKUP(D3549,Plan1!$B$2:$S$5570,16,)/1000</f>
        <v>5.55</v>
      </c>
      <c r="Q3549" s="180">
        <f>VLOOKUP(D3549,Plan1!$B$2:$S$5570,17,)/1000</f>
        <v>4.9950000000000001</v>
      </c>
      <c r="R3549" s="180">
        <f>VLOOKUP(D3549,Plan1!$B$2:$S$5570,18,)/1000</f>
        <v>5.1230000000000002</v>
      </c>
      <c r="S3549" s="180">
        <f>VLOOKUP(D3549,Plan1!$B$2:$S$5570,6,)/1000</f>
        <v>5.52</v>
      </c>
    </row>
    <row r="3550" spans="1:19" x14ac:dyDescent="0.25">
      <c r="A3550" s="178">
        <v>17162</v>
      </c>
      <c r="B3550" s="178">
        <v>-167929</v>
      </c>
      <c r="C3550" s="178">
        <v>-501656</v>
      </c>
      <c r="D3550" s="178" t="s">
        <v>1133</v>
      </c>
      <c r="E3550" s="178" t="s">
        <v>167</v>
      </c>
      <c r="F3550" s="178" t="s">
        <v>1058</v>
      </c>
      <c r="G3550" s="180">
        <f>VLOOKUP(D3550,Plan1!$B$2:$S$5570,7,)/1000</f>
        <v>5.1360000000000001</v>
      </c>
      <c r="H3550" s="180">
        <f>VLOOKUP(D3550,Plan1!$B$2:$S$5570,8,)/1000</f>
        <v>5.4909999999999997</v>
      </c>
      <c r="I3550" s="180">
        <f>VLOOKUP(D3550,Plan1!$B$2:$S$5570,9,)/1000</f>
        <v>5.3609999999999998</v>
      </c>
      <c r="J3550" s="180">
        <f>VLOOKUP(D3550,Plan1!$B$2:$S$5570,10,)/1000</f>
        <v>5.6289999999999996</v>
      </c>
      <c r="K3550" s="180">
        <f>VLOOKUP(D3550,Plan1!$B$2:$S$5570,11,)/1000</f>
        <v>5.556</v>
      </c>
      <c r="L3550" s="180">
        <f>VLOOKUP(D3550,Plan1!$B$2:$S$5570,12,)/1000</f>
        <v>5.3789999999999996</v>
      </c>
      <c r="M3550" s="180">
        <f>VLOOKUP(D3550,Plan1!$B$2:$S$5570,13,)/1000</f>
        <v>5.5609999999999999</v>
      </c>
      <c r="N3550" s="180">
        <f>VLOOKUP(D3550,Plan1!$B$2:$S$5570,14,)/1000</f>
        <v>6.1790000000000003</v>
      </c>
      <c r="O3550" s="180">
        <f>VLOOKUP(D3550,Plan1!$B$2:$S$5570,15,)/1000</f>
        <v>5.71</v>
      </c>
      <c r="P3550" s="180">
        <f>VLOOKUP(D3550,Plan1!$B$2:$S$5570,16,)/1000</f>
        <v>5.4089999999999998</v>
      </c>
      <c r="Q3550" s="180">
        <f>VLOOKUP(D3550,Plan1!$B$2:$S$5570,17,)/1000</f>
        <v>5.1289999999999996</v>
      </c>
      <c r="R3550" s="180">
        <f>VLOOKUP(D3550,Plan1!$B$2:$S$5570,18,)/1000</f>
        <v>5.0330000000000004</v>
      </c>
      <c r="S3550" s="180">
        <f>VLOOKUP(D3550,Plan1!$B$2:$S$5570,6,)/1000</f>
        <v>5.4640000000000004</v>
      </c>
    </row>
    <row r="3551" spans="1:19" x14ac:dyDescent="0.25">
      <c r="A3551" s="178">
        <v>4487</v>
      </c>
      <c r="B3551" s="178">
        <v>-248858</v>
      </c>
      <c r="C3551" s="178">
        <v>-522033</v>
      </c>
      <c r="D3551" s="178" t="s">
        <v>3048</v>
      </c>
      <c r="E3551" s="178" t="s">
        <v>167</v>
      </c>
      <c r="F3551" s="178" t="s">
        <v>2912</v>
      </c>
      <c r="G3551" s="180">
        <f>VLOOKUP(D3551,Plan1!$B$2:$S$5570,7,)/1000</f>
        <v>5.4180000000000001</v>
      </c>
      <c r="H3551" s="180">
        <f>VLOOKUP(D3551,Plan1!$B$2:$S$5570,8,)/1000</f>
        <v>5.3570000000000002</v>
      </c>
      <c r="I3551" s="180">
        <f>VLOOKUP(D3551,Plan1!$B$2:$S$5570,9,)/1000</f>
        <v>5.4909999999999997</v>
      </c>
      <c r="J3551" s="180">
        <f>VLOOKUP(D3551,Plan1!$B$2:$S$5570,10,)/1000</f>
        <v>5.1669999999999998</v>
      </c>
      <c r="K3551" s="180">
        <f>VLOOKUP(D3551,Plan1!$B$2:$S$5570,11,)/1000</f>
        <v>4.3289999999999997</v>
      </c>
      <c r="L3551" s="180">
        <f>VLOOKUP(D3551,Plan1!$B$2:$S$5570,12,)/1000</f>
        <v>4.0490000000000004</v>
      </c>
      <c r="M3551" s="180">
        <f>VLOOKUP(D3551,Plan1!$B$2:$S$5570,13,)/1000</f>
        <v>4.2690000000000001</v>
      </c>
      <c r="N3551" s="180">
        <f>VLOOKUP(D3551,Plan1!$B$2:$S$5570,14,)/1000</f>
        <v>5.1840000000000002</v>
      </c>
      <c r="O3551" s="180">
        <f>VLOOKUP(D3551,Plan1!$B$2:$S$5570,15,)/1000</f>
        <v>4.8380000000000001</v>
      </c>
      <c r="P3551" s="180">
        <f>VLOOKUP(D3551,Plan1!$B$2:$S$5570,16,)/1000</f>
        <v>5.1340000000000003</v>
      </c>
      <c r="Q3551" s="180">
        <f>VLOOKUP(D3551,Plan1!$B$2:$S$5570,17,)/1000</f>
        <v>5.516</v>
      </c>
      <c r="R3551" s="180">
        <f>VLOOKUP(D3551,Plan1!$B$2:$S$5570,18,)/1000</f>
        <v>5.4729999999999999</v>
      </c>
      <c r="S3551" s="180">
        <f>VLOOKUP(D3551,Plan1!$B$2:$S$5570,6,)/1000</f>
        <v>5.0190000000000001</v>
      </c>
    </row>
    <row r="3552" spans="1:19" x14ac:dyDescent="0.25">
      <c r="A3552" s="178">
        <v>6532</v>
      </c>
      <c r="B3552" s="178">
        <v>-227863</v>
      </c>
      <c r="C3552" s="178">
        <v>-502184</v>
      </c>
      <c r="D3552" s="178" t="s">
        <v>3048</v>
      </c>
      <c r="E3552" s="178" t="s">
        <v>167</v>
      </c>
      <c r="F3552" s="178" t="s">
        <v>4704</v>
      </c>
      <c r="G3552" s="180">
        <f>VLOOKUP(D3552,Plan1!$B$2:$S$5570,7,)/1000</f>
        <v>5.4180000000000001</v>
      </c>
      <c r="H3552" s="180">
        <f>VLOOKUP(D3552,Plan1!$B$2:$S$5570,8,)/1000</f>
        <v>5.3570000000000002</v>
      </c>
      <c r="I3552" s="180">
        <f>VLOOKUP(D3552,Plan1!$B$2:$S$5570,9,)/1000</f>
        <v>5.4909999999999997</v>
      </c>
      <c r="J3552" s="180">
        <f>VLOOKUP(D3552,Plan1!$B$2:$S$5570,10,)/1000</f>
        <v>5.1669999999999998</v>
      </c>
      <c r="K3552" s="180">
        <f>VLOOKUP(D3552,Plan1!$B$2:$S$5570,11,)/1000</f>
        <v>4.3289999999999997</v>
      </c>
      <c r="L3552" s="180">
        <f>VLOOKUP(D3552,Plan1!$B$2:$S$5570,12,)/1000</f>
        <v>4.0490000000000004</v>
      </c>
      <c r="M3552" s="180">
        <f>VLOOKUP(D3552,Plan1!$B$2:$S$5570,13,)/1000</f>
        <v>4.2690000000000001</v>
      </c>
      <c r="N3552" s="180">
        <f>VLOOKUP(D3552,Plan1!$B$2:$S$5570,14,)/1000</f>
        <v>5.1840000000000002</v>
      </c>
      <c r="O3552" s="180">
        <f>VLOOKUP(D3552,Plan1!$B$2:$S$5570,15,)/1000</f>
        <v>4.8380000000000001</v>
      </c>
      <c r="P3552" s="180">
        <f>VLOOKUP(D3552,Plan1!$B$2:$S$5570,16,)/1000</f>
        <v>5.1340000000000003</v>
      </c>
      <c r="Q3552" s="180">
        <f>VLOOKUP(D3552,Plan1!$B$2:$S$5570,17,)/1000</f>
        <v>5.516</v>
      </c>
      <c r="R3552" s="180">
        <f>VLOOKUP(D3552,Plan1!$B$2:$S$5570,18,)/1000</f>
        <v>5.4729999999999999</v>
      </c>
      <c r="S3552" s="180">
        <f>VLOOKUP(D3552,Plan1!$B$2:$S$5570,6,)/1000</f>
        <v>5.0190000000000001</v>
      </c>
    </row>
    <row r="3553" spans="1:19" x14ac:dyDescent="0.25">
      <c r="A3553" s="178">
        <v>3034</v>
      </c>
      <c r="B3553" s="178">
        <v>-2736</v>
      </c>
      <c r="C3553" s="178">
        <v>-535585</v>
      </c>
      <c r="D3553" s="178" t="s">
        <v>4350</v>
      </c>
      <c r="E3553" s="178" t="s">
        <v>167</v>
      </c>
      <c r="F3553" s="178" t="s">
        <v>3898</v>
      </c>
      <c r="G3553" s="180">
        <f>VLOOKUP(D3553,Plan1!$B$2:$S$5570,7,)/1000</f>
        <v>5.6970000000000001</v>
      </c>
      <c r="H3553" s="180">
        <f>VLOOKUP(D3553,Plan1!$B$2:$S$5570,8,)/1000</f>
        <v>5.5890000000000004</v>
      </c>
      <c r="I3553" s="180">
        <f>VLOOKUP(D3553,Plan1!$B$2:$S$5570,9,)/1000</f>
        <v>5.5229999999999997</v>
      </c>
      <c r="J3553" s="180">
        <f>VLOOKUP(D3553,Plan1!$B$2:$S$5570,10,)/1000</f>
        <v>4.899</v>
      </c>
      <c r="K3553" s="180">
        <f>VLOOKUP(D3553,Plan1!$B$2:$S$5570,11,)/1000</f>
        <v>4.0789999999999997</v>
      </c>
      <c r="L3553" s="180">
        <f>VLOOKUP(D3553,Plan1!$B$2:$S$5570,12,)/1000</f>
        <v>3.5169999999999999</v>
      </c>
      <c r="M3553" s="180">
        <f>VLOOKUP(D3553,Plan1!$B$2:$S$5570,13,)/1000</f>
        <v>3.9220000000000002</v>
      </c>
      <c r="N3553" s="180">
        <f>VLOOKUP(D3553,Plan1!$B$2:$S$5570,14,)/1000</f>
        <v>4.6459999999999999</v>
      </c>
      <c r="O3553" s="180">
        <f>VLOOKUP(D3553,Plan1!$B$2:$S$5570,15,)/1000</f>
        <v>4.3890000000000002</v>
      </c>
      <c r="P3553" s="180">
        <f>VLOOKUP(D3553,Plan1!$B$2:$S$5570,16,)/1000</f>
        <v>5.1150000000000002</v>
      </c>
      <c r="Q3553" s="180">
        <f>VLOOKUP(D3553,Plan1!$B$2:$S$5570,17,)/1000</f>
        <v>5.5860000000000003</v>
      </c>
      <c r="R3553" s="180">
        <f>VLOOKUP(D3553,Plan1!$B$2:$S$5570,18,)/1000</f>
        <v>5.6669999999999998</v>
      </c>
      <c r="S3553" s="180">
        <f>VLOOKUP(D3553,Plan1!$B$2:$S$5570,6,)/1000</f>
        <v>4.8860000000000001</v>
      </c>
    </row>
    <row r="3554" spans="1:19" x14ac:dyDescent="0.25">
      <c r="A3554" s="178">
        <v>3210</v>
      </c>
      <c r="B3554" s="178">
        <v>-270707</v>
      </c>
      <c r="C3554" s="178">
        <v>-531591</v>
      </c>
      <c r="D3554" s="178" t="s">
        <v>4565</v>
      </c>
      <c r="E3554" s="178" t="s">
        <v>167</v>
      </c>
      <c r="F3554" s="178" t="s">
        <v>4434</v>
      </c>
      <c r="G3554" s="180">
        <f>VLOOKUP(D3554,Plan1!$B$2:$S$5570,7,)/1000</f>
        <v>5.4989999999999997</v>
      </c>
      <c r="H3554" s="180">
        <f>VLOOKUP(D3554,Plan1!$B$2:$S$5570,8,)/1000</f>
        <v>5.5449999999999999</v>
      </c>
      <c r="I3554" s="180">
        <f>VLOOKUP(D3554,Plan1!$B$2:$S$5570,9,)/1000</f>
        <v>5.4429999999999996</v>
      </c>
      <c r="J3554" s="180">
        <f>VLOOKUP(D3554,Plan1!$B$2:$S$5570,10,)/1000</f>
        <v>4.8529999999999998</v>
      </c>
      <c r="K3554" s="180">
        <f>VLOOKUP(D3554,Plan1!$B$2:$S$5570,11,)/1000</f>
        <v>4.0389999999999997</v>
      </c>
      <c r="L3554" s="180">
        <f>VLOOKUP(D3554,Plan1!$B$2:$S$5570,12,)/1000</f>
        <v>3.5230000000000001</v>
      </c>
      <c r="M3554" s="180">
        <f>VLOOKUP(D3554,Plan1!$B$2:$S$5570,13,)/1000</f>
        <v>3.9049999999999998</v>
      </c>
      <c r="N3554" s="180">
        <f>VLOOKUP(D3554,Plan1!$B$2:$S$5570,14,)/1000</f>
        <v>4.6950000000000003</v>
      </c>
      <c r="O3554" s="180">
        <f>VLOOKUP(D3554,Plan1!$B$2:$S$5570,15,)/1000</f>
        <v>4.4009999999999998</v>
      </c>
      <c r="P3554" s="180">
        <f>VLOOKUP(D3554,Plan1!$B$2:$S$5570,16,)/1000</f>
        <v>5.0439999999999996</v>
      </c>
      <c r="Q3554" s="180">
        <f>VLOOKUP(D3554,Plan1!$B$2:$S$5570,17,)/1000</f>
        <v>5.524</v>
      </c>
      <c r="R3554" s="180">
        <f>VLOOKUP(D3554,Plan1!$B$2:$S$5570,18,)/1000</f>
        <v>5.6050000000000004</v>
      </c>
      <c r="S3554" s="180">
        <f>VLOOKUP(D3554,Plan1!$B$2:$S$5570,6,)/1000</f>
        <v>4.8390000000000004</v>
      </c>
    </row>
    <row r="3555" spans="1:19" x14ac:dyDescent="0.25">
      <c r="A3555" s="178">
        <v>17454</v>
      </c>
      <c r="B3555" s="178">
        <v>-167368</v>
      </c>
      <c r="C3555" s="178">
        <v>-404299</v>
      </c>
      <c r="D3555" s="178" t="s">
        <v>2472</v>
      </c>
      <c r="E3555" s="178" t="s">
        <v>167</v>
      </c>
      <c r="F3555" s="178" t="s">
        <v>1727</v>
      </c>
      <c r="G3555" s="180">
        <f>VLOOKUP(D3555,Plan1!$B$2:$S$5570,7,)/1000</f>
        <v>5.3879999999999999</v>
      </c>
      <c r="H3555" s="180">
        <f>VLOOKUP(D3555,Plan1!$B$2:$S$5570,8,)/1000</f>
        <v>5.7530000000000001</v>
      </c>
      <c r="I3555" s="180">
        <f>VLOOKUP(D3555,Plan1!$B$2:$S$5570,9,)/1000</f>
        <v>5.3650000000000002</v>
      </c>
      <c r="J3555" s="180">
        <f>VLOOKUP(D3555,Plan1!$B$2:$S$5570,10,)/1000</f>
        <v>4.9359999999999999</v>
      </c>
      <c r="K3555" s="180">
        <f>VLOOKUP(D3555,Plan1!$B$2:$S$5570,11,)/1000</f>
        <v>4.3520000000000003</v>
      </c>
      <c r="L3555" s="180">
        <f>VLOOKUP(D3555,Plan1!$B$2:$S$5570,12,)/1000</f>
        <v>4.0430000000000001</v>
      </c>
      <c r="M3555" s="180">
        <f>VLOOKUP(D3555,Plan1!$B$2:$S$5570,13,)/1000</f>
        <v>4.1280000000000001</v>
      </c>
      <c r="N3555" s="180">
        <f>VLOOKUP(D3555,Plan1!$B$2:$S$5570,14,)/1000</f>
        <v>4.7089999999999996</v>
      </c>
      <c r="O3555" s="180">
        <f>VLOOKUP(D3555,Plan1!$B$2:$S$5570,15,)/1000</f>
        <v>5.1849999999999996</v>
      </c>
      <c r="P3555" s="180">
        <f>VLOOKUP(D3555,Plan1!$B$2:$S$5570,16,)/1000</f>
        <v>5.01</v>
      </c>
      <c r="Q3555" s="180">
        <f>VLOOKUP(D3555,Plan1!$B$2:$S$5570,17,)/1000</f>
        <v>4.7210000000000001</v>
      </c>
      <c r="R3555" s="180">
        <f>VLOOKUP(D3555,Plan1!$B$2:$S$5570,18,)/1000</f>
        <v>5.4009999999999998</v>
      </c>
      <c r="S3555" s="180">
        <f>VLOOKUP(D3555,Plan1!$B$2:$S$5570,6,)/1000</f>
        <v>4.9160000000000004</v>
      </c>
    </row>
    <row r="3556" spans="1:19" x14ac:dyDescent="0.25">
      <c r="A3556" s="178">
        <v>4904</v>
      </c>
      <c r="B3556" s="178">
        <v>-242872</v>
      </c>
      <c r="C3556" s="178">
        <v>-538409</v>
      </c>
      <c r="D3556" s="178" t="s">
        <v>3090</v>
      </c>
      <c r="E3556" s="178" t="s">
        <v>167</v>
      </c>
      <c r="F3556" s="178" t="s">
        <v>2912</v>
      </c>
      <c r="G3556" s="180">
        <f>VLOOKUP(D3556,Plan1!$B$2:$S$5570,7,)/1000</f>
        <v>5.4850000000000003</v>
      </c>
      <c r="H3556" s="180">
        <f>VLOOKUP(D3556,Plan1!$B$2:$S$5570,8,)/1000</f>
        <v>5.4690000000000003</v>
      </c>
      <c r="I3556" s="180">
        <f>VLOOKUP(D3556,Plan1!$B$2:$S$5570,9,)/1000</f>
        <v>5.5780000000000003</v>
      </c>
      <c r="J3556" s="180">
        <f>VLOOKUP(D3556,Plan1!$B$2:$S$5570,10,)/1000</f>
        <v>5.1340000000000003</v>
      </c>
      <c r="K3556" s="180">
        <f>VLOOKUP(D3556,Plan1!$B$2:$S$5570,11,)/1000</f>
        <v>4.3570000000000002</v>
      </c>
      <c r="L3556" s="180">
        <f>VLOOKUP(D3556,Plan1!$B$2:$S$5570,12,)/1000</f>
        <v>4.0659999999999998</v>
      </c>
      <c r="M3556" s="180">
        <f>VLOOKUP(D3556,Plan1!$B$2:$S$5570,13,)/1000</f>
        <v>4.1920000000000002</v>
      </c>
      <c r="N3556" s="180">
        <f>VLOOKUP(D3556,Plan1!$B$2:$S$5570,14,)/1000</f>
        <v>5.1429999999999998</v>
      </c>
      <c r="O3556" s="180">
        <f>VLOOKUP(D3556,Plan1!$B$2:$S$5570,15,)/1000</f>
        <v>4.9320000000000004</v>
      </c>
      <c r="P3556" s="180">
        <f>VLOOKUP(D3556,Plan1!$B$2:$S$5570,16,)/1000</f>
        <v>5.194</v>
      </c>
      <c r="Q3556" s="180">
        <f>VLOOKUP(D3556,Plan1!$B$2:$S$5570,17,)/1000</f>
        <v>5.5590000000000002</v>
      </c>
      <c r="R3556" s="180">
        <f>VLOOKUP(D3556,Plan1!$B$2:$S$5570,18,)/1000</f>
        <v>5.6890000000000001</v>
      </c>
      <c r="S3556" s="180">
        <f>VLOOKUP(D3556,Plan1!$B$2:$S$5570,6,)/1000</f>
        <v>5.0659999999999998</v>
      </c>
    </row>
    <row r="3557" spans="1:19" x14ac:dyDescent="0.25">
      <c r="A3557" s="178">
        <v>14500</v>
      </c>
      <c r="B3557" s="178">
        <v>-18177</v>
      </c>
      <c r="C3557" s="178">
        <v>-493539</v>
      </c>
      <c r="D3557" s="178" t="s">
        <v>1078</v>
      </c>
      <c r="E3557" s="178" t="s">
        <v>167</v>
      </c>
      <c r="F3557" s="178" t="s">
        <v>1058</v>
      </c>
      <c r="G3557" s="180">
        <f>VLOOKUP(D3557,Plan1!$B$2:$S$5570,7,)/1000</f>
        <v>5.048</v>
      </c>
      <c r="H3557" s="180">
        <f>VLOOKUP(D3557,Plan1!$B$2:$S$5570,8,)/1000</f>
        <v>5.4340000000000002</v>
      </c>
      <c r="I3557" s="180">
        <f>VLOOKUP(D3557,Plan1!$B$2:$S$5570,9,)/1000</f>
        <v>5.2069999999999999</v>
      </c>
      <c r="J3557" s="180">
        <f>VLOOKUP(D3557,Plan1!$B$2:$S$5570,10,)/1000</f>
        <v>5.6109999999999998</v>
      </c>
      <c r="K3557" s="180">
        <f>VLOOKUP(D3557,Plan1!$B$2:$S$5570,11,)/1000</f>
        <v>5.4669999999999996</v>
      </c>
      <c r="L3557" s="180">
        <f>VLOOKUP(D3557,Plan1!$B$2:$S$5570,12,)/1000</f>
        <v>5.3209999999999997</v>
      </c>
      <c r="M3557" s="180">
        <f>VLOOKUP(D3557,Plan1!$B$2:$S$5570,13,)/1000</f>
        <v>5.4950000000000001</v>
      </c>
      <c r="N3557" s="180">
        <f>VLOOKUP(D3557,Plan1!$B$2:$S$5570,14,)/1000</f>
        <v>6.1689999999999996</v>
      </c>
      <c r="O3557" s="180">
        <f>VLOOKUP(D3557,Plan1!$B$2:$S$5570,15,)/1000</f>
        <v>5.5430000000000001</v>
      </c>
      <c r="P3557" s="180">
        <f>VLOOKUP(D3557,Plan1!$B$2:$S$5570,16,)/1000</f>
        <v>5.3940000000000001</v>
      </c>
      <c r="Q3557" s="180">
        <f>VLOOKUP(D3557,Plan1!$B$2:$S$5570,17,)/1000</f>
        <v>5.1040000000000001</v>
      </c>
      <c r="R3557" s="180">
        <f>VLOOKUP(D3557,Plan1!$B$2:$S$5570,18,)/1000</f>
        <v>5.141</v>
      </c>
      <c r="S3557" s="180">
        <f>VLOOKUP(D3557,Plan1!$B$2:$S$5570,6,)/1000</f>
        <v>5.4109999999999996</v>
      </c>
    </row>
    <row r="3558" spans="1:19" x14ac:dyDescent="0.25">
      <c r="A3558" s="178">
        <v>2428</v>
      </c>
      <c r="B3558" s="178">
        <v>-282838</v>
      </c>
      <c r="C3558" s="178">
        <v>-535027</v>
      </c>
      <c r="D3558" s="178" t="s">
        <v>4217</v>
      </c>
      <c r="E3558" s="178" t="s">
        <v>167</v>
      </c>
      <c r="F3558" s="178" t="s">
        <v>3898</v>
      </c>
      <c r="G3558" s="180">
        <f>VLOOKUP(D3558,Plan1!$B$2:$S$5570,7,)/1000</f>
        <v>5.6139999999999999</v>
      </c>
      <c r="H3558" s="180">
        <f>VLOOKUP(D3558,Plan1!$B$2:$S$5570,8,)/1000</f>
        <v>5.67</v>
      </c>
      <c r="I3558" s="180">
        <f>VLOOKUP(D3558,Plan1!$B$2:$S$5570,9,)/1000</f>
        <v>5.4749999999999996</v>
      </c>
      <c r="J3558" s="180">
        <f>VLOOKUP(D3558,Plan1!$B$2:$S$5570,10,)/1000</f>
        <v>4.8949999999999996</v>
      </c>
      <c r="K3558" s="180">
        <f>VLOOKUP(D3558,Plan1!$B$2:$S$5570,11,)/1000</f>
        <v>4.0819999999999999</v>
      </c>
      <c r="L3558" s="180">
        <f>VLOOKUP(D3558,Plan1!$B$2:$S$5570,12,)/1000</f>
        <v>3.4870000000000001</v>
      </c>
      <c r="M3558" s="180">
        <f>VLOOKUP(D3558,Plan1!$B$2:$S$5570,13,)/1000</f>
        <v>3.843</v>
      </c>
      <c r="N3558" s="180">
        <f>VLOOKUP(D3558,Plan1!$B$2:$S$5570,14,)/1000</f>
        <v>4.5369999999999999</v>
      </c>
      <c r="O3558" s="180">
        <f>VLOOKUP(D3558,Plan1!$B$2:$S$5570,15,)/1000</f>
        <v>4.3559999999999999</v>
      </c>
      <c r="P3558" s="180">
        <f>VLOOKUP(D3558,Plan1!$B$2:$S$5570,16,)/1000</f>
        <v>5.05</v>
      </c>
      <c r="Q3558" s="180">
        <f>VLOOKUP(D3558,Plan1!$B$2:$S$5570,17,)/1000</f>
        <v>5.6070000000000002</v>
      </c>
      <c r="R3558" s="180">
        <f>VLOOKUP(D3558,Plan1!$B$2:$S$5570,18,)/1000</f>
        <v>5.681</v>
      </c>
      <c r="S3558" s="180">
        <f>VLOOKUP(D3558,Plan1!$B$2:$S$5570,6,)/1000</f>
        <v>4.8579999999999997</v>
      </c>
    </row>
    <row r="3559" spans="1:19" x14ac:dyDescent="0.25">
      <c r="A3559" s="178">
        <v>12778</v>
      </c>
      <c r="B3559" s="178">
        <v>-192234</v>
      </c>
      <c r="C3559" s="178">
        <v>-408538</v>
      </c>
      <c r="D3559" s="178" t="s">
        <v>1035</v>
      </c>
      <c r="E3559" s="178" t="s">
        <v>167</v>
      </c>
      <c r="F3559" s="178" t="s">
        <v>979</v>
      </c>
      <c r="G3559" s="180">
        <f>VLOOKUP(D3559,Plan1!$B$2:$S$5570,7,)/1000</f>
        <v>5.3360000000000003</v>
      </c>
      <c r="H3559" s="180">
        <f>VLOOKUP(D3559,Plan1!$B$2:$S$5570,8,)/1000</f>
        <v>5.7619999999999996</v>
      </c>
      <c r="I3559" s="180">
        <f>VLOOKUP(D3559,Plan1!$B$2:$S$5570,9,)/1000</f>
        <v>5.29</v>
      </c>
      <c r="J3559" s="180">
        <f>VLOOKUP(D3559,Plan1!$B$2:$S$5570,10,)/1000</f>
        <v>4.9409999999999998</v>
      </c>
      <c r="K3559" s="180">
        <f>VLOOKUP(D3559,Plan1!$B$2:$S$5570,11,)/1000</f>
        <v>4.484</v>
      </c>
      <c r="L3559" s="180">
        <f>VLOOKUP(D3559,Plan1!$B$2:$S$5570,12,)/1000</f>
        <v>4.3230000000000004</v>
      </c>
      <c r="M3559" s="180">
        <f>VLOOKUP(D3559,Plan1!$B$2:$S$5570,13,)/1000</f>
        <v>4.3710000000000004</v>
      </c>
      <c r="N3559" s="180">
        <f>VLOOKUP(D3559,Plan1!$B$2:$S$5570,14,)/1000</f>
        <v>4.7939999999999996</v>
      </c>
      <c r="O3559" s="180">
        <f>VLOOKUP(D3559,Plan1!$B$2:$S$5570,15,)/1000</f>
        <v>4.9809999999999999</v>
      </c>
      <c r="P3559" s="180">
        <f>VLOOKUP(D3559,Plan1!$B$2:$S$5570,16,)/1000</f>
        <v>4.8220000000000001</v>
      </c>
      <c r="Q3559" s="180">
        <f>VLOOKUP(D3559,Plan1!$B$2:$S$5570,17,)/1000</f>
        <v>4.5110000000000001</v>
      </c>
      <c r="R3559" s="180">
        <f>VLOOKUP(D3559,Plan1!$B$2:$S$5570,18,)/1000</f>
        <v>5.0090000000000003</v>
      </c>
      <c r="S3559" s="180">
        <f>VLOOKUP(D3559,Plan1!$B$2:$S$5570,6,)/1000</f>
        <v>4.8860000000000001</v>
      </c>
    </row>
    <row r="3560" spans="1:19" x14ac:dyDescent="0.25">
      <c r="A3560" s="178">
        <v>39057</v>
      </c>
      <c r="B3560" s="178">
        <v>-86646</v>
      </c>
      <c r="C3560" s="178">
        <v>-360071</v>
      </c>
      <c r="D3560" s="178" t="s">
        <v>3320</v>
      </c>
      <c r="E3560" s="178" t="s">
        <v>167</v>
      </c>
      <c r="F3560" s="178" t="s">
        <v>3284</v>
      </c>
      <c r="G3560" s="180">
        <f>VLOOKUP(D3560,Plan1!$B$2:$S$5570,7,)/1000</f>
        <v>5.5810000000000004</v>
      </c>
      <c r="H3560" s="180">
        <f>VLOOKUP(D3560,Plan1!$B$2:$S$5570,8,)/1000</f>
        <v>5.5519999999999996</v>
      </c>
      <c r="I3560" s="180">
        <f>VLOOKUP(D3560,Plan1!$B$2:$S$5570,9,)/1000</f>
        <v>5.7160000000000002</v>
      </c>
      <c r="J3560" s="180">
        <f>VLOOKUP(D3560,Plan1!$B$2:$S$5570,10,)/1000</f>
        <v>5.2489999999999997</v>
      </c>
      <c r="K3560" s="180">
        <f>VLOOKUP(D3560,Plan1!$B$2:$S$5570,11,)/1000</f>
        <v>4.5890000000000004</v>
      </c>
      <c r="L3560" s="180">
        <f>VLOOKUP(D3560,Plan1!$B$2:$S$5570,12,)/1000</f>
        <v>4.2069999999999999</v>
      </c>
      <c r="M3560" s="180">
        <f>VLOOKUP(D3560,Plan1!$B$2:$S$5570,13,)/1000</f>
        <v>4.2380000000000004</v>
      </c>
      <c r="N3560" s="180">
        <f>VLOOKUP(D3560,Plan1!$B$2:$S$5570,14,)/1000</f>
        <v>4.8540000000000001</v>
      </c>
      <c r="O3560" s="180">
        <f>VLOOKUP(D3560,Plan1!$B$2:$S$5570,15,)/1000</f>
        <v>5.4539999999999997</v>
      </c>
      <c r="P3560" s="180">
        <f>VLOOKUP(D3560,Plan1!$B$2:$S$5570,16,)/1000</f>
        <v>5.6070000000000002</v>
      </c>
      <c r="Q3560" s="180">
        <f>VLOOKUP(D3560,Plan1!$B$2:$S$5570,17,)/1000</f>
        <v>5.9009999999999998</v>
      </c>
      <c r="R3560" s="180">
        <f>VLOOKUP(D3560,Plan1!$B$2:$S$5570,18,)/1000</f>
        <v>5.742</v>
      </c>
      <c r="S3560" s="180">
        <f>VLOOKUP(D3560,Plan1!$B$2:$S$5570,6,)/1000</f>
        <v>5.2240000000000002</v>
      </c>
    </row>
    <row r="3561" spans="1:19" x14ac:dyDescent="0.25">
      <c r="A3561" s="178">
        <v>8750</v>
      </c>
      <c r="B3561" s="178">
        <v>-213544</v>
      </c>
      <c r="C3561" s="178">
        <v>-518566</v>
      </c>
      <c r="D3561" s="178" t="s">
        <v>5114</v>
      </c>
      <c r="E3561" s="178" t="s">
        <v>167</v>
      </c>
      <c r="F3561" s="178" t="s">
        <v>4704</v>
      </c>
      <c r="G3561" s="180">
        <f>VLOOKUP(D3561,Plan1!$B$2:$S$5570,7,)/1000</f>
        <v>5.3490000000000002</v>
      </c>
      <c r="H3561" s="180">
        <f>VLOOKUP(D3561,Plan1!$B$2:$S$5570,8,)/1000</f>
        <v>5.8109999999999999</v>
      </c>
      <c r="I3561" s="180">
        <f>VLOOKUP(D3561,Plan1!$B$2:$S$5570,9,)/1000</f>
        <v>5.6849999999999996</v>
      </c>
      <c r="J3561" s="180">
        <f>VLOOKUP(D3561,Plan1!$B$2:$S$5570,10,)/1000</f>
        <v>5.5</v>
      </c>
      <c r="K3561" s="180">
        <f>VLOOKUP(D3561,Plan1!$B$2:$S$5570,11,)/1000</f>
        <v>4.899</v>
      </c>
      <c r="L3561" s="180">
        <f>VLOOKUP(D3561,Plan1!$B$2:$S$5570,12,)/1000</f>
        <v>4.6180000000000003</v>
      </c>
      <c r="M3561" s="180">
        <f>VLOOKUP(D3561,Plan1!$B$2:$S$5570,13,)/1000</f>
        <v>4.8029999999999999</v>
      </c>
      <c r="N3561" s="180">
        <f>VLOOKUP(D3561,Plan1!$B$2:$S$5570,14,)/1000</f>
        <v>5.5149999999999997</v>
      </c>
      <c r="O3561" s="180">
        <f>VLOOKUP(D3561,Plan1!$B$2:$S$5570,15,)/1000</f>
        <v>5.1589999999999998</v>
      </c>
      <c r="P3561" s="180">
        <f>VLOOKUP(D3561,Plan1!$B$2:$S$5570,16,)/1000</f>
        <v>5.4349999999999996</v>
      </c>
      <c r="Q3561" s="180">
        <f>VLOOKUP(D3561,Plan1!$B$2:$S$5570,17,)/1000</f>
        <v>5.5369999999999999</v>
      </c>
      <c r="R3561" s="180">
        <f>VLOOKUP(D3561,Plan1!$B$2:$S$5570,18,)/1000</f>
        <v>5.6040000000000001</v>
      </c>
      <c r="S3561" s="180">
        <f>VLOOKUP(D3561,Plan1!$B$2:$S$5570,6,)/1000</f>
        <v>5.3259999999999996</v>
      </c>
    </row>
    <row r="3562" spans="1:19" x14ac:dyDescent="0.25">
      <c r="A3562" s="178">
        <v>1070</v>
      </c>
      <c r="B3562" s="178">
        <v>-301906</v>
      </c>
      <c r="C3562" s="178">
        <v>-523734</v>
      </c>
      <c r="D3562" s="178" t="s">
        <v>3948</v>
      </c>
      <c r="E3562" s="178" t="s">
        <v>167</v>
      </c>
      <c r="F3562" s="178" t="s">
        <v>3898</v>
      </c>
      <c r="G3562" s="180">
        <f>VLOOKUP(D3562,Plan1!$B$2:$S$5570,7,)/1000</f>
        <v>5.6909999999999998</v>
      </c>
      <c r="H3562" s="180">
        <f>VLOOKUP(D3562,Plan1!$B$2:$S$5570,8,)/1000</f>
        <v>5.718</v>
      </c>
      <c r="I3562" s="180">
        <f>VLOOKUP(D3562,Plan1!$B$2:$S$5570,9,)/1000</f>
        <v>5.3570000000000002</v>
      </c>
      <c r="J3562" s="180">
        <f>VLOOKUP(D3562,Plan1!$B$2:$S$5570,10,)/1000</f>
        <v>4.7060000000000004</v>
      </c>
      <c r="K3562" s="180">
        <f>VLOOKUP(D3562,Plan1!$B$2:$S$5570,11,)/1000</f>
        <v>3.78</v>
      </c>
      <c r="L3562" s="180">
        <f>VLOOKUP(D3562,Plan1!$B$2:$S$5570,12,)/1000</f>
        <v>3.2959999999999998</v>
      </c>
      <c r="M3562" s="180">
        <f>VLOOKUP(D3562,Plan1!$B$2:$S$5570,13,)/1000</f>
        <v>3.54</v>
      </c>
      <c r="N3562" s="180">
        <f>VLOOKUP(D3562,Plan1!$B$2:$S$5570,14,)/1000</f>
        <v>4.1390000000000002</v>
      </c>
      <c r="O3562" s="180">
        <f>VLOOKUP(D3562,Plan1!$B$2:$S$5570,15,)/1000</f>
        <v>4.1740000000000004</v>
      </c>
      <c r="P3562" s="180">
        <f>VLOOKUP(D3562,Plan1!$B$2:$S$5570,16,)/1000</f>
        <v>4.8659999999999997</v>
      </c>
      <c r="Q3562" s="180">
        <f>VLOOKUP(D3562,Plan1!$B$2:$S$5570,17,)/1000</f>
        <v>5.609</v>
      </c>
      <c r="R3562" s="180">
        <f>VLOOKUP(D3562,Plan1!$B$2:$S$5570,18,)/1000</f>
        <v>5.7560000000000002</v>
      </c>
      <c r="S3562" s="180">
        <f>VLOOKUP(D3562,Plan1!$B$2:$S$5570,6,)/1000</f>
        <v>4.7190000000000003</v>
      </c>
    </row>
    <row r="3563" spans="1:19" x14ac:dyDescent="0.25">
      <c r="A3563" s="178">
        <v>35270</v>
      </c>
      <c r="B3563" s="178">
        <v>-97415</v>
      </c>
      <c r="C3563" s="178">
        <v>-374407</v>
      </c>
      <c r="D3563" s="178" t="s">
        <v>215</v>
      </c>
      <c r="E3563" s="178" t="s">
        <v>167</v>
      </c>
      <c r="F3563" s="178" t="s">
        <v>192</v>
      </c>
      <c r="G3563" s="180">
        <f>VLOOKUP(D3563,Plan1!$B$2:$S$5570,7,)/1000</f>
        <v>5.83</v>
      </c>
      <c r="H3563" s="180">
        <f>VLOOKUP(D3563,Plan1!$B$2:$S$5570,8,)/1000</f>
        <v>5.8689999999999998</v>
      </c>
      <c r="I3563" s="180">
        <f>VLOOKUP(D3563,Plan1!$B$2:$S$5570,9,)/1000</f>
        <v>5.9960000000000004</v>
      </c>
      <c r="J3563" s="180">
        <f>VLOOKUP(D3563,Plan1!$B$2:$S$5570,10,)/1000</f>
        <v>5.5430000000000001</v>
      </c>
      <c r="K3563" s="180">
        <f>VLOOKUP(D3563,Plan1!$B$2:$S$5570,11,)/1000</f>
        <v>4.7439999999999998</v>
      </c>
      <c r="L3563" s="180">
        <f>VLOOKUP(D3563,Plan1!$B$2:$S$5570,12,)/1000</f>
        <v>4.484</v>
      </c>
      <c r="M3563" s="180">
        <f>VLOOKUP(D3563,Plan1!$B$2:$S$5570,13,)/1000</f>
        <v>4.548</v>
      </c>
      <c r="N3563" s="180">
        <f>VLOOKUP(D3563,Plan1!$B$2:$S$5570,14,)/1000</f>
        <v>5.0970000000000004</v>
      </c>
      <c r="O3563" s="180">
        <f>VLOOKUP(D3563,Plan1!$B$2:$S$5570,15,)/1000</f>
        <v>5.6390000000000002</v>
      </c>
      <c r="P3563" s="180">
        <f>VLOOKUP(D3563,Plan1!$B$2:$S$5570,16,)/1000</f>
        <v>5.718</v>
      </c>
      <c r="Q3563" s="180">
        <f>VLOOKUP(D3563,Plan1!$B$2:$S$5570,17,)/1000</f>
        <v>6.08</v>
      </c>
      <c r="R3563" s="180">
        <f>VLOOKUP(D3563,Plan1!$B$2:$S$5570,18,)/1000</f>
        <v>5.8570000000000002</v>
      </c>
      <c r="S3563" s="180">
        <f>VLOOKUP(D3563,Plan1!$B$2:$S$5570,6,)/1000</f>
        <v>5.45</v>
      </c>
    </row>
    <row r="3564" spans="1:19" x14ac:dyDescent="0.25">
      <c r="A3564" s="178">
        <v>12372</v>
      </c>
      <c r="B3564" s="178">
        <v>-194424</v>
      </c>
      <c r="C3564" s="178">
        <v>-447472</v>
      </c>
      <c r="D3564" s="178" t="s">
        <v>2229</v>
      </c>
      <c r="E3564" s="178" t="s">
        <v>167</v>
      </c>
      <c r="F3564" s="178" t="s">
        <v>1727</v>
      </c>
      <c r="G3564" s="180">
        <f>VLOOKUP(D3564,Plan1!$B$2:$S$5570,7,)/1000</f>
        <v>5.3959999999999999</v>
      </c>
      <c r="H3564" s="180">
        <f>VLOOKUP(D3564,Plan1!$B$2:$S$5570,8,)/1000</f>
        <v>5.8769999999999998</v>
      </c>
      <c r="I3564" s="180">
        <f>VLOOKUP(D3564,Plan1!$B$2:$S$5570,9,)/1000</f>
        <v>5.3780000000000001</v>
      </c>
      <c r="J3564" s="180">
        <f>VLOOKUP(D3564,Plan1!$B$2:$S$5570,10,)/1000</f>
        <v>5.6139999999999999</v>
      </c>
      <c r="K3564" s="180">
        <f>VLOOKUP(D3564,Plan1!$B$2:$S$5570,11,)/1000</f>
        <v>5.351</v>
      </c>
      <c r="L3564" s="180">
        <f>VLOOKUP(D3564,Plan1!$B$2:$S$5570,12,)/1000</f>
        <v>5.2</v>
      </c>
      <c r="M3564" s="180">
        <f>VLOOKUP(D3564,Plan1!$B$2:$S$5570,13,)/1000</f>
        <v>5.5540000000000003</v>
      </c>
      <c r="N3564" s="180">
        <f>VLOOKUP(D3564,Plan1!$B$2:$S$5570,14,)/1000</f>
        <v>6.1760000000000002</v>
      </c>
      <c r="O3564" s="180">
        <f>VLOOKUP(D3564,Plan1!$B$2:$S$5570,15,)/1000</f>
        <v>5.9770000000000003</v>
      </c>
      <c r="P3564" s="180">
        <f>VLOOKUP(D3564,Plan1!$B$2:$S$5570,16,)/1000</f>
        <v>5.5119999999999996</v>
      </c>
      <c r="Q3564" s="180">
        <f>VLOOKUP(D3564,Plan1!$B$2:$S$5570,17,)/1000</f>
        <v>4.9790000000000001</v>
      </c>
      <c r="R3564" s="180">
        <f>VLOOKUP(D3564,Plan1!$B$2:$S$5570,18,)/1000</f>
        <v>5.2030000000000003</v>
      </c>
      <c r="S3564" s="180">
        <f>VLOOKUP(D3564,Plan1!$B$2:$S$5570,6,)/1000</f>
        <v>5.5179999999999998</v>
      </c>
    </row>
    <row r="3565" spans="1:19" x14ac:dyDescent="0.25">
      <c r="A3565" s="178">
        <v>3609</v>
      </c>
      <c r="B3565" s="178">
        <v>-264085</v>
      </c>
      <c r="C3565" s="178">
        <v>-501395</v>
      </c>
      <c r="D3565" s="178" t="s">
        <v>4684</v>
      </c>
      <c r="E3565" s="178" t="s">
        <v>167</v>
      </c>
      <c r="F3565" s="178" t="s">
        <v>4434</v>
      </c>
      <c r="G3565" s="180">
        <f>VLOOKUP(D3565,Plan1!$B$2:$S$5570,7,)/1000</f>
        <v>4.7779999999999996</v>
      </c>
      <c r="H3565" s="180">
        <f>VLOOKUP(D3565,Plan1!$B$2:$S$5570,8,)/1000</f>
        <v>4.827</v>
      </c>
      <c r="I3565" s="180">
        <f>VLOOKUP(D3565,Plan1!$B$2:$S$5570,9,)/1000</f>
        <v>4.7370000000000001</v>
      </c>
      <c r="J3565" s="180">
        <f>VLOOKUP(D3565,Plan1!$B$2:$S$5570,10,)/1000</f>
        <v>4.1130000000000004</v>
      </c>
      <c r="K3565" s="180">
        <f>VLOOKUP(D3565,Plan1!$B$2:$S$5570,11,)/1000</f>
        <v>3.6320000000000001</v>
      </c>
      <c r="L3565" s="180">
        <f>VLOOKUP(D3565,Plan1!$B$2:$S$5570,12,)/1000</f>
        <v>3.254</v>
      </c>
      <c r="M3565" s="180">
        <f>VLOOKUP(D3565,Plan1!$B$2:$S$5570,13,)/1000</f>
        <v>3.4950000000000001</v>
      </c>
      <c r="N3565" s="180">
        <f>VLOOKUP(D3565,Plan1!$B$2:$S$5570,14,)/1000</f>
        <v>4.46</v>
      </c>
      <c r="O3565" s="180">
        <f>VLOOKUP(D3565,Plan1!$B$2:$S$5570,15,)/1000</f>
        <v>4.0579999999999998</v>
      </c>
      <c r="P3565" s="180">
        <f>VLOOKUP(D3565,Plan1!$B$2:$S$5570,16,)/1000</f>
        <v>4.2240000000000002</v>
      </c>
      <c r="Q3565" s="180">
        <f>VLOOKUP(D3565,Plan1!$B$2:$S$5570,17,)/1000</f>
        <v>4.8499999999999996</v>
      </c>
      <c r="R3565" s="180">
        <f>VLOOKUP(D3565,Plan1!$B$2:$S$5570,18,)/1000</f>
        <v>4.8689999999999998</v>
      </c>
      <c r="S3565" s="180">
        <f>VLOOKUP(D3565,Plan1!$B$2:$S$5570,6,)/1000</f>
        <v>4.2750000000000004</v>
      </c>
    </row>
    <row r="3566" spans="1:19" x14ac:dyDescent="0.25">
      <c r="A3566" s="178">
        <v>45235</v>
      </c>
      <c r="B3566" s="178">
        <v>-71034</v>
      </c>
      <c r="C3566" s="178">
        <v>-417004</v>
      </c>
      <c r="D3566" s="178" t="s">
        <v>3544</v>
      </c>
      <c r="E3566" s="178" t="s">
        <v>167</v>
      </c>
      <c r="F3566" s="178" t="s">
        <v>3448</v>
      </c>
      <c r="G3566" s="180">
        <f>VLOOKUP(D3566,Plan1!$B$2:$S$5570,7,)/1000</f>
        <v>5.1859999999999999</v>
      </c>
      <c r="H3566" s="180">
        <f>VLOOKUP(D3566,Plan1!$B$2:$S$5570,8,)/1000</f>
        <v>5.306</v>
      </c>
      <c r="I3566" s="180">
        <f>VLOOKUP(D3566,Plan1!$B$2:$S$5570,9,)/1000</f>
        <v>5.476</v>
      </c>
      <c r="J3566" s="180">
        <f>VLOOKUP(D3566,Plan1!$B$2:$S$5570,10,)/1000</f>
        <v>5.5250000000000004</v>
      </c>
      <c r="K3566" s="180">
        <f>VLOOKUP(D3566,Plan1!$B$2:$S$5570,11,)/1000</f>
        <v>5.5259999999999998</v>
      </c>
      <c r="L3566" s="180">
        <f>VLOOKUP(D3566,Plan1!$B$2:$S$5570,12,)/1000</f>
        <v>5.5730000000000004</v>
      </c>
      <c r="M3566" s="180">
        <f>VLOOKUP(D3566,Plan1!$B$2:$S$5570,13,)/1000</f>
        <v>5.9870000000000001</v>
      </c>
      <c r="N3566" s="180">
        <f>VLOOKUP(D3566,Plan1!$B$2:$S$5570,14,)/1000</f>
        <v>6.5380000000000003</v>
      </c>
      <c r="O3566" s="180">
        <f>VLOOKUP(D3566,Plan1!$B$2:$S$5570,15,)/1000</f>
        <v>6.7809999999999997</v>
      </c>
      <c r="P3566" s="180">
        <f>VLOOKUP(D3566,Plan1!$B$2:$S$5570,16,)/1000</f>
        <v>6.4119999999999999</v>
      </c>
      <c r="Q3566" s="180">
        <f>VLOOKUP(D3566,Plan1!$B$2:$S$5570,17,)/1000</f>
        <v>6.077</v>
      </c>
      <c r="R3566" s="180">
        <f>VLOOKUP(D3566,Plan1!$B$2:$S$5570,18,)/1000</f>
        <v>5.5549999999999997</v>
      </c>
      <c r="S3566" s="180">
        <f>VLOOKUP(D3566,Plan1!$B$2:$S$5570,6,)/1000</f>
        <v>5.8289999999999997</v>
      </c>
    </row>
    <row r="3567" spans="1:19" x14ac:dyDescent="0.25">
      <c r="A3567" s="178">
        <v>11458</v>
      </c>
      <c r="B3567" s="178">
        <v>-198539</v>
      </c>
      <c r="C3567" s="178">
        <v>-446117</v>
      </c>
      <c r="D3567" s="178" t="s">
        <v>2143</v>
      </c>
      <c r="E3567" s="178" t="s">
        <v>167</v>
      </c>
      <c r="F3567" s="178" t="s">
        <v>1727</v>
      </c>
      <c r="G3567" s="180">
        <f>VLOOKUP(D3567,Plan1!$B$2:$S$5570,7,)/1000</f>
        <v>5.2329999999999997</v>
      </c>
      <c r="H3567" s="180">
        <f>VLOOKUP(D3567,Plan1!$B$2:$S$5570,8,)/1000</f>
        <v>5.7720000000000002</v>
      </c>
      <c r="I3567" s="180">
        <f>VLOOKUP(D3567,Plan1!$B$2:$S$5570,9,)/1000</f>
        <v>5.2320000000000002</v>
      </c>
      <c r="J3567" s="180">
        <f>VLOOKUP(D3567,Plan1!$B$2:$S$5570,10,)/1000</f>
        <v>5.5</v>
      </c>
      <c r="K3567" s="180">
        <f>VLOOKUP(D3567,Plan1!$B$2:$S$5570,11,)/1000</f>
        <v>5.1369999999999996</v>
      </c>
      <c r="L3567" s="180">
        <f>VLOOKUP(D3567,Plan1!$B$2:$S$5570,12,)/1000</f>
        <v>5.15</v>
      </c>
      <c r="M3567" s="180">
        <f>VLOOKUP(D3567,Plan1!$B$2:$S$5570,13,)/1000</f>
        <v>5.3840000000000003</v>
      </c>
      <c r="N3567" s="180">
        <f>VLOOKUP(D3567,Plan1!$B$2:$S$5570,14,)/1000</f>
        <v>6.0179999999999998</v>
      </c>
      <c r="O3567" s="180">
        <f>VLOOKUP(D3567,Plan1!$B$2:$S$5570,15,)/1000</f>
        <v>5.8360000000000003</v>
      </c>
      <c r="P3567" s="180">
        <f>VLOOKUP(D3567,Plan1!$B$2:$S$5570,16,)/1000</f>
        <v>5.4139999999999997</v>
      </c>
      <c r="Q3567" s="180">
        <f>VLOOKUP(D3567,Plan1!$B$2:$S$5570,17,)/1000</f>
        <v>4.9210000000000003</v>
      </c>
      <c r="R3567" s="180">
        <f>VLOOKUP(D3567,Plan1!$B$2:$S$5570,18,)/1000</f>
        <v>5.016</v>
      </c>
      <c r="S3567" s="180">
        <f>VLOOKUP(D3567,Plan1!$B$2:$S$5570,6,)/1000</f>
        <v>5.3840000000000003</v>
      </c>
    </row>
    <row r="3568" spans="1:19" x14ac:dyDescent="0.25">
      <c r="A3568" s="178">
        <v>6877</v>
      </c>
      <c r="B3568" s="178">
        <v>-226083</v>
      </c>
      <c r="C3568" s="178">
        <v>-437112</v>
      </c>
      <c r="D3568" s="178" t="s">
        <v>3693</v>
      </c>
      <c r="E3568" s="178" t="s">
        <v>167</v>
      </c>
      <c r="F3568" s="178" t="s">
        <v>3664</v>
      </c>
      <c r="G3568" s="180">
        <f>VLOOKUP(D3568,Plan1!$B$2:$S$5570,7,)/1000</f>
        <v>5.2080000000000002</v>
      </c>
      <c r="H3568" s="180">
        <f>VLOOKUP(D3568,Plan1!$B$2:$S$5570,8,)/1000</f>
        <v>5.8479999999999999</v>
      </c>
      <c r="I3568" s="180">
        <f>VLOOKUP(D3568,Plan1!$B$2:$S$5570,9,)/1000</f>
        <v>5.16</v>
      </c>
      <c r="J3568" s="180">
        <f>VLOOKUP(D3568,Plan1!$B$2:$S$5570,10,)/1000</f>
        <v>4.9850000000000003</v>
      </c>
      <c r="K3568" s="180">
        <f>VLOOKUP(D3568,Plan1!$B$2:$S$5570,11,)/1000</f>
        <v>4.4089999999999998</v>
      </c>
      <c r="L3568" s="180">
        <f>VLOOKUP(D3568,Plan1!$B$2:$S$5570,12,)/1000</f>
        <v>4.3170000000000002</v>
      </c>
      <c r="M3568" s="180">
        <f>VLOOKUP(D3568,Plan1!$B$2:$S$5570,13,)/1000</f>
        <v>4.2709999999999999</v>
      </c>
      <c r="N3568" s="180">
        <f>VLOOKUP(D3568,Plan1!$B$2:$S$5570,14,)/1000</f>
        <v>5.0259999999999998</v>
      </c>
      <c r="O3568" s="180">
        <f>VLOOKUP(D3568,Plan1!$B$2:$S$5570,15,)/1000</f>
        <v>4.7359999999999998</v>
      </c>
      <c r="P3568" s="180">
        <f>VLOOKUP(D3568,Plan1!$B$2:$S$5570,16,)/1000</f>
        <v>4.7830000000000004</v>
      </c>
      <c r="Q3568" s="180">
        <f>VLOOKUP(D3568,Plan1!$B$2:$S$5570,17,)/1000</f>
        <v>4.5519999999999996</v>
      </c>
      <c r="R3568" s="180">
        <f>VLOOKUP(D3568,Plan1!$B$2:$S$5570,18,)/1000</f>
        <v>5.0229999999999997</v>
      </c>
      <c r="S3568" s="180">
        <f>VLOOKUP(D3568,Plan1!$B$2:$S$5570,6,)/1000</f>
        <v>4.8600000000000003</v>
      </c>
    </row>
    <row r="3569" spans="1:19" x14ac:dyDescent="0.25">
      <c r="A3569" s="178">
        <v>16418</v>
      </c>
      <c r="B3569" s="178">
        <v>-172256</v>
      </c>
      <c r="C3569" s="178">
        <v>-468714</v>
      </c>
      <c r="D3569" s="178" t="s">
        <v>2434</v>
      </c>
      <c r="E3569" s="178" t="s">
        <v>167</v>
      </c>
      <c r="F3569" s="178" t="s">
        <v>1727</v>
      </c>
      <c r="G3569" s="180">
        <f>VLOOKUP(D3569,Plan1!$B$2:$S$5570,7,)/1000</f>
        <v>5.383</v>
      </c>
      <c r="H3569" s="180">
        <f>VLOOKUP(D3569,Plan1!$B$2:$S$5570,8,)/1000</f>
        <v>5.9180000000000001</v>
      </c>
      <c r="I3569" s="180">
        <f>VLOOKUP(D3569,Plan1!$B$2:$S$5570,9,)/1000</f>
        <v>5.407</v>
      </c>
      <c r="J3569" s="180">
        <f>VLOOKUP(D3569,Plan1!$B$2:$S$5570,10,)/1000</f>
        <v>5.8109999999999999</v>
      </c>
      <c r="K3569" s="180">
        <f>VLOOKUP(D3569,Plan1!$B$2:$S$5570,11,)/1000</f>
        <v>5.617</v>
      </c>
      <c r="L3569" s="180">
        <f>VLOOKUP(D3569,Plan1!$B$2:$S$5570,12,)/1000</f>
        <v>5.4989999999999997</v>
      </c>
      <c r="M3569" s="180">
        <f>VLOOKUP(D3569,Plan1!$B$2:$S$5570,13,)/1000</f>
        <v>5.88</v>
      </c>
      <c r="N3569" s="180">
        <f>VLOOKUP(D3569,Plan1!$B$2:$S$5570,14,)/1000</f>
        <v>6.4249999999999998</v>
      </c>
      <c r="O3569" s="180">
        <f>VLOOKUP(D3569,Plan1!$B$2:$S$5570,15,)/1000</f>
        <v>5.9530000000000003</v>
      </c>
      <c r="P3569" s="180">
        <f>VLOOKUP(D3569,Plan1!$B$2:$S$5570,16,)/1000</f>
        <v>5.6879999999999997</v>
      </c>
      <c r="Q3569" s="180">
        <f>VLOOKUP(D3569,Plan1!$B$2:$S$5570,17,)/1000</f>
        <v>5.0469999999999997</v>
      </c>
      <c r="R3569" s="180">
        <f>VLOOKUP(D3569,Plan1!$B$2:$S$5570,18,)/1000</f>
        <v>5.2069999999999999</v>
      </c>
      <c r="S3569" s="180">
        <f>VLOOKUP(D3569,Plan1!$B$2:$S$5570,6,)/1000</f>
        <v>5.6529999999999996</v>
      </c>
    </row>
    <row r="3570" spans="1:19" x14ac:dyDescent="0.25">
      <c r="A3570" s="178">
        <v>58585</v>
      </c>
      <c r="B3570" s="178">
        <v>-34148</v>
      </c>
      <c r="C3570" s="178">
        <v>-390303</v>
      </c>
      <c r="D3570" s="178" t="s">
        <v>960</v>
      </c>
      <c r="E3570" s="178" t="s">
        <v>167</v>
      </c>
      <c r="F3570" s="178" t="s">
        <v>792</v>
      </c>
      <c r="G3570" s="180">
        <f>VLOOKUP(D3570,Plan1!$B$2:$S$5570,7,)/1000</f>
        <v>5.6429999999999998</v>
      </c>
      <c r="H3570" s="180">
        <f>VLOOKUP(D3570,Plan1!$B$2:$S$5570,8,)/1000</f>
        <v>5.7450000000000001</v>
      </c>
      <c r="I3570" s="180">
        <f>VLOOKUP(D3570,Plan1!$B$2:$S$5570,9,)/1000</f>
        <v>5.5339999999999998</v>
      </c>
      <c r="J3570" s="180">
        <f>VLOOKUP(D3570,Plan1!$B$2:$S$5570,10,)/1000</f>
        <v>4.8620000000000001</v>
      </c>
      <c r="K3570" s="180">
        <f>VLOOKUP(D3570,Plan1!$B$2:$S$5570,11,)/1000</f>
        <v>5.3730000000000002</v>
      </c>
      <c r="L3570" s="180">
        <f>VLOOKUP(D3570,Plan1!$B$2:$S$5570,12,)/1000</f>
        <v>5.4139999999999997</v>
      </c>
      <c r="M3570" s="180">
        <f>VLOOKUP(D3570,Plan1!$B$2:$S$5570,13,)/1000</f>
        <v>5.61</v>
      </c>
      <c r="N3570" s="180">
        <f>VLOOKUP(D3570,Plan1!$B$2:$S$5570,14,)/1000</f>
        <v>5.98</v>
      </c>
      <c r="O3570" s="180">
        <f>VLOOKUP(D3570,Plan1!$B$2:$S$5570,15,)/1000</f>
        <v>5.9770000000000003</v>
      </c>
      <c r="P3570" s="180">
        <f>VLOOKUP(D3570,Plan1!$B$2:$S$5570,16,)/1000</f>
        <v>6.0359999999999996</v>
      </c>
      <c r="Q3570" s="180">
        <f>VLOOKUP(D3570,Plan1!$B$2:$S$5570,17,)/1000</f>
        <v>6.2190000000000003</v>
      </c>
      <c r="R3570" s="180">
        <f>VLOOKUP(D3570,Plan1!$B$2:$S$5570,18,)/1000</f>
        <v>5.907</v>
      </c>
      <c r="S3570" s="180">
        <f>VLOOKUP(D3570,Plan1!$B$2:$S$5570,6,)/1000</f>
        <v>5.6920000000000002</v>
      </c>
    </row>
    <row r="3571" spans="1:19" x14ac:dyDescent="0.25">
      <c r="A3571" s="178">
        <v>59728</v>
      </c>
      <c r="B3571" s="178">
        <v>-30025</v>
      </c>
      <c r="C3571" s="178">
        <v>-473531</v>
      </c>
      <c r="D3571" s="178" t="s">
        <v>2617</v>
      </c>
      <c r="E3571" s="178" t="s">
        <v>167</v>
      </c>
      <c r="F3571" s="178" t="s">
        <v>2567</v>
      </c>
      <c r="G3571" s="180">
        <f>VLOOKUP(D3571,Plan1!$B$2:$S$5570,7,)/1000</f>
        <v>4.5110000000000001</v>
      </c>
      <c r="H3571" s="180">
        <f>VLOOKUP(D3571,Plan1!$B$2:$S$5570,8,)/1000</f>
        <v>4.6269999999999998</v>
      </c>
      <c r="I3571" s="180">
        <f>VLOOKUP(D3571,Plan1!$B$2:$S$5570,9,)/1000</f>
        <v>4.7030000000000003</v>
      </c>
      <c r="J3571" s="180">
        <f>VLOOKUP(D3571,Plan1!$B$2:$S$5570,10,)/1000</f>
        <v>4.7670000000000003</v>
      </c>
      <c r="K3571" s="180">
        <f>VLOOKUP(D3571,Plan1!$B$2:$S$5570,11,)/1000</f>
        <v>4.7960000000000003</v>
      </c>
      <c r="L3571" s="180">
        <f>VLOOKUP(D3571,Plan1!$B$2:$S$5570,12,)/1000</f>
        <v>4.9539999999999997</v>
      </c>
      <c r="M3571" s="180">
        <f>VLOOKUP(D3571,Plan1!$B$2:$S$5570,13,)/1000</f>
        <v>5.0359999999999996</v>
      </c>
      <c r="N3571" s="180">
        <f>VLOOKUP(D3571,Plan1!$B$2:$S$5570,14,)/1000</f>
        <v>5.2880000000000003</v>
      </c>
      <c r="O3571" s="180">
        <f>VLOOKUP(D3571,Plan1!$B$2:$S$5570,15,)/1000</f>
        <v>5.415</v>
      </c>
      <c r="P3571" s="180">
        <f>VLOOKUP(D3571,Plan1!$B$2:$S$5570,16,)/1000</f>
        <v>5.1749999999999998</v>
      </c>
      <c r="Q3571" s="180">
        <f>VLOOKUP(D3571,Plan1!$B$2:$S$5570,17,)/1000</f>
        <v>4.8230000000000004</v>
      </c>
      <c r="R3571" s="180">
        <f>VLOOKUP(D3571,Plan1!$B$2:$S$5570,18,)/1000</f>
        <v>4.609</v>
      </c>
      <c r="S3571" s="180">
        <f>VLOOKUP(D3571,Plan1!$B$2:$S$5570,6,)/1000</f>
        <v>4.8920000000000003</v>
      </c>
    </row>
    <row r="3572" spans="1:19" x14ac:dyDescent="0.25">
      <c r="A3572" s="178">
        <v>8641</v>
      </c>
      <c r="B3572" s="178">
        <v>-21547</v>
      </c>
      <c r="C3572" s="178">
        <v>-457378</v>
      </c>
      <c r="D3572" s="178" t="s">
        <v>1859</v>
      </c>
      <c r="E3572" s="178" t="s">
        <v>167</v>
      </c>
      <c r="F3572" s="178" t="s">
        <v>1727</v>
      </c>
      <c r="G3572" s="180">
        <f>VLOOKUP(D3572,Plan1!$B$2:$S$5570,7,)/1000</f>
        <v>5.093</v>
      </c>
      <c r="H3572" s="180">
        <f>VLOOKUP(D3572,Plan1!$B$2:$S$5570,8,)/1000</f>
        <v>5.57</v>
      </c>
      <c r="I3572" s="180">
        <f>VLOOKUP(D3572,Plan1!$B$2:$S$5570,9,)/1000</f>
        <v>5.1280000000000001</v>
      </c>
      <c r="J3572" s="180">
        <f>VLOOKUP(D3572,Plan1!$B$2:$S$5570,10,)/1000</f>
        <v>5.3090000000000002</v>
      </c>
      <c r="K3572" s="180">
        <f>VLOOKUP(D3572,Plan1!$B$2:$S$5570,11,)/1000</f>
        <v>4.8929999999999998</v>
      </c>
      <c r="L3572" s="180">
        <f>VLOOKUP(D3572,Plan1!$B$2:$S$5570,12,)/1000</f>
        <v>4.7329999999999997</v>
      </c>
      <c r="M3572" s="180">
        <f>VLOOKUP(D3572,Plan1!$B$2:$S$5570,13,)/1000</f>
        <v>4.9850000000000003</v>
      </c>
      <c r="N3572" s="180">
        <f>VLOOKUP(D3572,Plan1!$B$2:$S$5570,14,)/1000</f>
        <v>5.7290000000000001</v>
      </c>
      <c r="O3572" s="180">
        <f>VLOOKUP(D3572,Plan1!$B$2:$S$5570,15,)/1000</f>
        <v>5.4349999999999996</v>
      </c>
      <c r="P3572" s="180">
        <f>VLOOKUP(D3572,Plan1!$B$2:$S$5570,16,)/1000</f>
        <v>5.2990000000000004</v>
      </c>
      <c r="Q3572" s="180">
        <f>VLOOKUP(D3572,Plan1!$B$2:$S$5570,17,)/1000</f>
        <v>4.9290000000000003</v>
      </c>
      <c r="R3572" s="180">
        <f>VLOOKUP(D3572,Plan1!$B$2:$S$5570,18,)/1000</f>
        <v>5.1040000000000001</v>
      </c>
      <c r="S3572" s="180">
        <f>VLOOKUP(D3572,Plan1!$B$2:$S$5570,6,)/1000</f>
        <v>5.1840000000000002</v>
      </c>
    </row>
    <row r="3573" spans="1:19" x14ac:dyDescent="0.25">
      <c r="A3573" s="178">
        <v>7090</v>
      </c>
      <c r="B3573" s="178">
        <v>-22413</v>
      </c>
      <c r="C3573" s="178">
        <v>-505759</v>
      </c>
      <c r="D3573" s="178" t="s">
        <v>4964</v>
      </c>
      <c r="E3573" s="178" t="s">
        <v>167</v>
      </c>
      <c r="F3573" s="178" t="s">
        <v>4704</v>
      </c>
      <c r="G3573" s="180">
        <f>VLOOKUP(D3573,Plan1!$B$2:$S$5570,7,)/1000</f>
        <v>5.19</v>
      </c>
      <c r="H3573" s="180">
        <f>VLOOKUP(D3573,Plan1!$B$2:$S$5570,8,)/1000</f>
        <v>5.5460000000000003</v>
      </c>
      <c r="I3573" s="180">
        <f>VLOOKUP(D3573,Plan1!$B$2:$S$5570,9,)/1000</f>
        <v>5.5110000000000001</v>
      </c>
      <c r="J3573" s="180">
        <f>VLOOKUP(D3573,Plan1!$B$2:$S$5570,10,)/1000</f>
        <v>5.4139999999999997</v>
      </c>
      <c r="K3573" s="180">
        <f>VLOOKUP(D3573,Plan1!$B$2:$S$5570,11,)/1000</f>
        <v>4.774</v>
      </c>
      <c r="L3573" s="180">
        <f>VLOOKUP(D3573,Plan1!$B$2:$S$5570,12,)/1000</f>
        <v>4.633</v>
      </c>
      <c r="M3573" s="180">
        <f>VLOOKUP(D3573,Plan1!$B$2:$S$5570,13,)/1000</f>
        <v>4.7789999999999999</v>
      </c>
      <c r="N3573" s="180">
        <f>VLOOKUP(D3573,Plan1!$B$2:$S$5570,14,)/1000</f>
        <v>5.6349999999999998</v>
      </c>
      <c r="O3573" s="180">
        <f>VLOOKUP(D3573,Plan1!$B$2:$S$5570,15,)/1000</f>
        <v>5.194</v>
      </c>
      <c r="P3573" s="180">
        <f>VLOOKUP(D3573,Plan1!$B$2:$S$5570,16,)/1000</f>
        <v>5.3419999999999996</v>
      </c>
      <c r="Q3573" s="180">
        <f>VLOOKUP(D3573,Plan1!$B$2:$S$5570,17,)/1000</f>
        <v>5.4349999999999996</v>
      </c>
      <c r="R3573" s="180">
        <f>VLOOKUP(D3573,Plan1!$B$2:$S$5570,18,)/1000</f>
        <v>5.5190000000000001</v>
      </c>
      <c r="S3573" s="180">
        <f>VLOOKUP(D3573,Plan1!$B$2:$S$5570,6,)/1000</f>
        <v>5.2480000000000002</v>
      </c>
    </row>
    <row r="3574" spans="1:19" x14ac:dyDescent="0.25">
      <c r="A3574" s="178">
        <v>2228</v>
      </c>
      <c r="B3574" s="178">
        <v>-285969</v>
      </c>
      <c r="C3574" s="178">
        <v>-517901</v>
      </c>
      <c r="D3574" s="178" t="s">
        <v>4183</v>
      </c>
      <c r="E3574" s="178" t="s">
        <v>167</v>
      </c>
      <c r="F3574" s="178" t="s">
        <v>3898</v>
      </c>
      <c r="G3574" s="180">
        <f>VLOOKUP(D3574,Plan1!$B$2:$S$5570,7,)/1000</f>
        <v>5.3739999999999997</v>
      </c>
      <c r="H3574" s="180">
        <f>VLOOKUP(D3574,Plan1!$B$2:$S$5570,8,)/1000</f>
        <v>5.4509999999999996</v>
      </c>
      <c r="I3574" s="180">
        <f>VLOOKUP(D3574,Plan1!$B$2:$S$5570,9,)/1000</f>
        <v>5.2229999999999999</v>
      </c>
      <c r="J3574" s="180">
        <f>VLOOKUP(D3574,Plan1!$B$2:$S$5570,10,)/1000</f>
        <v>4.7839999999999998</v>
      </c>
      <c r="K3574" s="180">
        <f>VLOOKUP(D3574,Plan1!$B$2:$S$5570,11,)/1000</f>
        <v>3.843</v>
      </c>
      <c r="L3574" s="180">
        <f>VLOOKUP(D3574,Plan1!$B$2:$S$5570,12,)/1000</f>
        <v>3.4390000000000001</v>
      </c>
      <c r="M3574" s="180">
        <f>VLOOKUP(D3574,Plan1!$B$2:$S$5570,13,)/1000</f>
        <v>3.8220000000000001</v>
      </c>
      <c r="N3574" s="180">
        <f>VLOOKUP(D3574,Plan1!$B$2:$S$5570,14,)/1000</f>
        <v>4.4240000000000004</v>
      </c>
      <c r="O3574" s="180">
        <f>VLOOKUP(D3574,Plan1!$B$2:$S$5570,15,)/1000</f>
        <v>4.1589999999999998</v>
      </c>
      <c r="P3574" s="180">
        <f>VLOOKUP(D3574,Plan1!$B$2:$S$5570,16,)/1000</f>
        <v>4.806</v>
      </c>
      <c r="Q3574" s="180">
        <f>VLOOKUP(D3574,Plan1!$B$2:$S$5570,17,)/1000</f>
        <v>5.5209999999999999</v>
      </c>
      <c r="R3574" s="180">
        <f>VLOOKUP(D3574,Plan1!$B$2:$S$5570,18,)/1000</f>
        <v>5.5469999999999997</v>
      </c>
      <c r="S3574" s="180">
        <f>VLOOKUP(D3574,Plan1!$B$2:$S$5570,6,)/1000</f>
        <v>4.6989999999999998</v>
      </c>
    </row>
    <row r="3575" spans="1:19" x14ac:dyDescent="0.25">
      <c r="A3575" s="178">
        <v>7474</v>
      </c>
      <c r="B3575" s="178">
        <v>-221632</v>
      </c>
      <c r="C3575" s="178">
        <v>-432956</v>
      </c>
      <c r="D3575" s="178" t="s">
        <v>3717</v>
      </c>
      <c r="E3575" s="178" t="s">
        <v>167</v>
      </c>
      <c r="F3575" s="178" t="s">
        <v>3664</v>
      </c>
      <c r="G3575" s="180">
        <f>VLOOKUP(D3575,Plan1!$B$2:$S$5570,7,)/1000</f>
        <v>5.3029999999999999</v>
      </c>
      <c r="H3575" s="180">
        <f>VLOOKUP(D3575,Plan1!$B$2:$S$5570,8,)/1000</f>
        <v>5.843</v>
      </c>
      <c r="I3575" s="180">
        <f>VLOOKUP(D3575,Plan1!$B$2:$S$5570,9,)/1000</f>
        <v>5.2939999999999996</v>
      </c>
      <c r="J3575" s="180">
        <f>VLOOKUP(D3575,Plan1!$B$2:$S$5570,10,)/1000</f>
        <v>5.0519999999999996</v>
      </c>
      <c r="K3575" s="180">
        <f>VLOOKUP(D3575,Plan1!$B$2:$S$5570,11,)/1000</f>
        <v>4.4390000000000001</v>
      </c>
      <c r="L3575" s="180">
        <f>VLOOKUP(D3575,Plan1!$B$2:$S$5570,12,)/1000</f>
        <v>4.3129999999999997</v>
      </c>
      <c r="M3575" s="180">
        <f>VLOOKUP(D3575,Plan1!$B$2:$S$5570,13,)/1000</f>
        <v>4.4489999999999998</v>
      </c>
      <c r="N3575" s="180">
        <f>VLOOKUP(D3575,Plan1!$B$2:$S$5570,14,)/1000</f>
        <v>5.1390000000000002</v>
      </c>
      <c r="O3575" s="180">
        <f>VLOOKUP(D3575,Plan1!$B$2:$S$5570,15,)/1000</f>
        <v>4.9960000000000004</v>
      </c>
      <c r="P3575" s="180">
        <f>VLOOKUP(D3575,Plan1!$B$2:$S$5570,16,)/1000</f>
        <v>4.9400000000000004</v>
      </c>
      <c r="Q3575" s="180">
        <f>VLOOKUP(D3575,Plan1!$B$2:$S$5570,17,)/1000</f>
        <v>4.6680000000000001</v>
      </c>
      <c r="R3575" s="180">
        <f>VLOOKUP(D3575,Plan1!$B$2:$S$5570,18,)/1000</f>
        <v>5.1609999999999996</v>
      </c>
      <c r="S3575" s="180">
        <f>VLOOKUP(D3575,Plan1!$B$2:$S$5570,6,)/1000</f>
        <v>4.9660000000000002</v>
      </c>
    </row>
    <row r="3576" spans="1:19" x14ac:dyDescent="0.25">
      <c r="A3576" s="178">
        <v>47926</v>
      </c>
      <c r="B3576" s="178">
        <v>-6432</v>
      </c>
      <c r="C3576" s="178">
        <v>-439895</v>
      </c>
      <c r="D3576" s="178" t="s">
        <v>1322</v>
      </c>
      <c r="E3576" s="178" t="s">
        <v>167</v>
      </c>
      <c r="F3576" s="178" t="s">
        <v>1298</v>
      </c>
      <c r="G3576" s="180">
        <f>VLOOKUP(D3576,Plan1!$B$2:$S$5570,7,)/1000</f>
        <v>4.6139999999999999</v>
      </c>
      <c r="H3576" s="180">
        <f>VLOOKUP(D3576,Plan1!$B$2:$S$5570,8,)/1000</f>
        <v>4.8179999999999996</v>
      </c>
      <c r="I3576" s="180">
        <f>VLOOKUP(D3576,Plan1!$B$2:$S$5570,9,)/1000</f>
        <v>4.9420000000000002</v>
      </c>
      <c r="J3576" s="180">
        <f>VLOOKUP(D3576,Plan1!$B$2:$S$5570,10,)/1000</f>
        <v>5.0250000000000004</v>
      </c>
      <c r="K3576" s="180">
        <f>VLOOKUP(D3576,Plan1!$B$2:$S$5570,11,)/1000</f>
        <v>5.2949999999999999</v>
      </c>
      <c r="L3576" s="180">
        <f>VLOOKUP(D3576,Plan1!$B$2:$S$5570,12,)/1000</f>
        <v>5.6769999999999996</v>
      </c>
      <c r="M3576" s="180">
        <f>VLOOKUP(D3576,Plan1!$B$2:$S$5570,13,)/1000</f>
        <v>5.9729999999999999</v>
      </c>
      <c r="N3576" s="180">
        <f>VLOOKUP(D3576,Plan1!$B$2:$S$5570,14,)/1000</f>
        <v>6.5179999999999998</v>
      </c>
      <c r="O3576" s="180">
        <f>VLOOKUP(D3576,Plan1!$B$2:$S$5570,15,)/1000</f>
        <v>6.649</v>
      </c>
      <c r="P3576" s="180">
        <f>VLOOKUP(D3576,Plan1!$B$2:$S$5570,16,)/1000</f>
        <v>5.9059999999999997</v>
      </c>
      <c r="Q3576" s="180">
        <f>VLOOKUP(D3576,Plan1!$B$2:$S$5570,17,)/1000</f>
        <v>5.37</v>
      </c>
      <c r="R3576" s="180">
        <f>VLOOKUP(D3576,Plan1!$B$2:$S$5570,18,)/1000</f>
        <v>4.9080000000000004</v>
      </c>
      <c r="S3576" s="180">
        <f>VLOOKUP(D3576,Plan1!$B$2:$S$5570,6,)/1000</f>
        <v>5.4749999999999996</v>
      </c>
    </row>
    <row r="3577" spans="1:19" x14ac:dyDescent="0.25">
      <c r="A3577" s="178">
        <v>5844</v>
      </c>
      <c r="B3577" s="178">
        <v>-233877</v>
      </c>
      <c r="C3577" s="178">
        <v>-456643</v>
      </c>
      <c r="D3577" s="178" t="s">
        <v>4805</v>
      </c>
      <c r="E3577" s="178" t="s">
        <v>167</v>
      </c>
      <c r="F3577" s="178" t="s">
        <v>4704</v>
      </c>
      <c r="G3577" s="180">
        <f>VLOOKUP(D3577,Plan1!$B$2:$S$5570,7,)/1000</f>
        <v>5.1150000000000002</v>
      </c>
      <c r="H3577" s="180">
        <f>VLOOKUP(D3577,Plan1!$B$2:$S$5570,8,)/1000</f>
        <v>5.6310000000000002</v>
      </c>
      <c r="I3577" s="180">
        <f>VLOOKUP(D3577,Plan1!$B$2:$S$5570,9,)/1000</f>
        <v>5.1040000000000001</v>
      </c>
      <c r="J3577" s="180">
        <f>VLOOKUP(D3577,Plan1!$B$2:$S$5570,10,)/1000</f>
        <v>5.0389999999999997</v>
      </c>
      <c r="K3577" s="180">
        <f>VLOOKUP(D3577,Plan1!$B$2:$S$5570,11,)/1000</f>
        <v>4.33</v>
      </c>
      <c r="L3577" s="180">
        <f>VLOOKUP(D3577,Plan1!$B$2:$S$5570,12,)/1000</f>
        <v>4.2169999999999996</v>
      </c>
      <c r="M3577" s="180">
        <f>VLOOKUP(D3577,Plan1!$B$2:$S$5570,13,)/1000</f>
        <v>4.2469999999999999</v>
      </c>
      <c r="N3577" s="180">
        <f>VLOOKUP(D3577,Plan1!$B$2:$S$5570,14,)/1000</f>
        <v>5.1139999999999999</v>
      </c>
      <c r="O3577" s="180">
        <f>VLOOKUP(D3577,Plan1!$B$2:$S$5570,15,)/1000</f>
        <v>4.6890000000000001</v>
      </c>
      <c r="P3577" s="180">
        <f>VLOOKUP(D3577,Plan1!$B$2:$S$5570,16,)/1000</f>
        <v>4.9329999999999998</v>
      </c>
      <c r="Q3577" s="180">
        <f>VLOOKUP(D3577,Plan1!$B$2:$S$5570,17,)/1000</f>
        <v>4.9050000000000002</v>
      </c>
      <c r="R3577" s="180">
        <f>VLOOKUP(D3577,Plan1!$B$2:$S$5570,18,)/1000</f>
        <v>5.2629999999999999</v>
      </c>
      <c r="S3577" s="180">
        <f>VLOOKUP(D3577,Plan1!$B$2:$S$5570,6,)/1000</f>
        <v>4.8819999999999997</v>
      </c>
    </row>
    <row r="3578" spans="1:19" x14ac:dyDescent="0.25">
      <c r="A3578" s="178">
        <v>58584</v>
      </c>
      <c r="B3578" s="178">
        <v>-34384</v>
      </c>
      <c r="C3578" s="178">
        <v>-391482</v>
      </c>
      <c r="D3578" s="178" t="s">
        <v>959</v>
      </c>
      <c r="E3578" s="178" t="s">
        <v>167</v>
      </c>
      <c r="F3578" s="178" t="s">
        <v>792</v>
      </c>
      <c r="G3578" s="180">
        <f>VLOOKUP(D3578,Plan1!$B$2:$S$5570,7,)/1000</f>
        <v>5.593</v>
      </c>
      <c r="H3578" s="180">
        <f>VLOOKUP(D3578,Plan1!$B$2:$S$5570,8,)/1000</f>
        <v>5.6740000000000004</v>
      </c>
      <c r="I3578" s="180">
        <f>VLOOKUP(D3578,Plan1!$B$2:$S$5570,9,)/1000</f>
        <v>5.4560000000000004</v>
      </c>
      <c r="J3578" s="180">
        <f>VLOOKUP(D3578,Plan1!$B$2:$S$5570,10,)/1000</f>
        <v>4.8079999999999998</v>
      </c>
      <c r="K3578" s="180">
        <f>VLOOKUP(D3578,Plan1!$B$2:$S$5570,11,)/1000</f>
        <v>5.2809999999999997</v>
      </c>
      <c r="L3578" s="180">
        <f>VLOOKUP(D3578,Plan1!$B$2:$S$5570,12,)/1000</f>
        <v>5.359</v>
      </c>
      <c r="M3578" s="180">
        <f>VLOOKUP(D3578,Plan1!$B$2:$S$5570,13,)/1000</f>
        <v>5.57</v>
      </c>
      <c r="N3578" s="180">
        <f>VLOOKUP(D3578,Plan1!$B$2:$S$5570,14,)/1000</f>
        <v>5.9980000000000002</v>
      </c>
      <c r="O3578" s="180">
        <f>VLOOKUP(D3578,Plan1!$B$2:$S$5570,15,)/1000</f>
        <v>6.1589999999999998</v>
      </c>
      <c r="P3578" s="180">
        <f>VLOOKUP(D3578,Plan1!$B$2:$S$5570,16,)/1000</f>
        <v>6.141</v>
      </c>
      <c r="Q3578" s="180">
        <f>VLOOKUP(D3578,Plan1!$B$2:$S$5570,17,)/1000</f>
        <v>6.24</v>
      </c>
      <c r="R3578" s="180">
        <f>VLOOKUP(D3578,Plan1!$B$2:$S$5570,18,)/1000</f>
        <v>5.9130000000000003</v>
      </c>
      <c r="S3578" s="180">
        <f>VLOOKUP(D3578,Plan1!$B$2:$S$5570,6,)/1000</f>
        <v>5.6829999999999998</v>
      </c>
    </row>
    <row r="3579" spans="1:19" x14ac:dyDescent="0.25">
      <c r="A3579" s="178">
        <v>3469</v>
      </c>
      <c r="B3579" s="178">
        <v>-266205</v>
      </c>
      <c r="C3579" s="178">
        <v>-536721</v>
      </c>
      <c r="D3579" s="178" t="s">
        <v>4658</v>
      </c>
      <c r="E3579" s="178" t="s">
        <v>167</v>
      </c>
      <c r="F3579" s="178" t="s">
        <v>4434</v>
      </c>
      <c r="G3579" s="180">
        <f>VLOOKUP(D3579,Plan1!$B$2:$S$5570,7,)/1000</f>
        <v>5.5659999999999998</v>
      </c>
      <c r="H3579" s="180">
        <f>VLOOKUP(D3579,Plan1!$B$2:$S$5570,8,)/1000</f>
        <v>5.5179999999999998</v>
      </c>
      <c r="I3579" s="180">
        <f>VLOOKUP(D3579,Plan1!$B$2:$S$5570,9,)/1000</f>
        <v>5.431</v>
      </c>
      <c r="J3579" s="180">
        <f>VLOOKUP(D3579,Plan1!$B$2:$S$5570,10,)/1000</f>
        <v>4.8760000000000003</v>
      </c>
      <c r="K3579" s="180">
        <f>VLOOKUP(D3579,Plan1!$B$2:$S$5570,11,)/1000</f>
        <v>4.1139999999999999</v>
      </c>
      <c r="L3579" s="180">
        <f>VLOOKUP(D3579,Plan1!$B$2:$S$5570,12,)/1000</f>
        <v>3.6890000000000001</v>
      </c>
      <c r="M3579" s="180">
        <f>VLOOKUP(D3579,Plan1!$B$2:$S$5570,13,)/1000</f>
        <v>3.9769999999999999</v>
      </c>
      <c r="N3579" s="180">
        <f>VLOOKUP(D3579,Plan1!$B$2:$S$5570,14,)/1000</f>
        <v>4.7830000000000004</v>
      </c>
      <c r="O3579" s="180">
        <f>VLOOKUP(D3579,Plan1!$B$2:$S$5570,15,)/1000</f>
        <v>4.54</v>
      </c>
      <c r="P3579" s="180">
        <f>VLOOKUP(D3579,Plan1!$B$2:$S$5570,16,)/1000</f>
        <v>5.0609999999999999</v>
      </c>
      <c r="Q3579" s="180">
        <f>VLOOKUP(D3579,Plan1!$B$2:$S$5570,17,)/1000</f>
        <v>5.45</v>
      </c>
      <c r="R3579" s="180">
        <f>VLOOKUP(D3579,Plan1!$B$2:$S$5570,18,)/1000</f>
        <v>5.5010000000000003</v>
      </c>
      <c r="S3579" s="180">
        <f>VLOOKUP(D3579,Plan1!$B$2:$S$5570,6,)/1000</f>
        <v>4.875</v>
      </c>
    </row>
    <row r="3580" spans="1:19" x14ac:dyDescent="0.25">
      <c r="A3580" s="178">
        <v>9464</v>
      </c>
      <c r="B3580" s="178">
        <v>-210164</v>
      </c>
      <c r="C3580" s="178">
        <v>-487765</v>
      </c>
      <c r="D3580" s="178" t="s">
        <v>4658</v>
      </c>
      <c r="E3580" s="178" t="s">
        <v>167</v>
      </c>
      <c r="F3580" s="178" t="s">
        <v>4704</v>
      </c>
      <c r="G3580" s="180">
        <f>VLOOKUP(D3580,Plan1!$B$2:$S$5570,7,)/1000</f>
        <v>5.5659999999999998</v>
      </c>
      <c r="H3580" s="180">
        <f>VLOOKUP(D3580,Plan1!$B$2:$S$5570,8,)/1000</f>
        <v>5.5179999999999998</v>
      </c>
      <c r="I3580" s="180">
        <f>VLOOKUP(D3580,Plan1!$B$2:$S$5570,9,)/1000</f>
        <v>5.431</v>
      </c>
      <c r="J3580" s="180">
        <f>VLOOKUP(D3580,Plan1!$B$2:$S$5570,10,)/1000</f>
        <v>4.8760000000000003</v>
      </c>
      <c r="K3580" s="180">
        <f>VLOOKUP(D3580,Plan1!$B$2:$S$5570,11,)/1000</f>
        <v>4.1139999999999999</v>
      </c>
      <c r="L3580" s="180">
        <f>VLOOKUP(D3580,Plan1!$B$2:$S$5570,12,)/1000</f>
        <v>3.6890000000000001</v>
      </c>
      <c r="M3580" s="180">
        <f>VLOOKUP(D3580,Plan1!$B$2:$S$5570,13,)/1000</f>
        <v>3.9769999999999999</v>
      </c>
      <c r="N3580" s="180">
        <f>VLOOKUP(D3580,Plan1!$B$2:$S$5570,14,)/1000</f>
        <v>4.7830000000000004</v>
      </c>
      <c r="O3580" s="180">
        <f>VLOOKUP(D3580,Plan1!$B$2:$S$5570,15,)/1000</f>
        <v>4.54</v>
      </c>
      <c r="P3580" s="180">
        <f>VLOOKUP(D3580,Plan1!$B$2:$S$5570,16,)/1000</f>
        <v>5.0609999999999999</v>
      </c>
      <c r="Q3580" s="180">
        <f>VLOOKUP(D3580,Plan1!$B$2:$S$5570,17,)/1000</f>
        <v>5.45</v>
      </c>
      <c r="R3580" s="180">
        <f>VLOOKUP(D3580,Plan1!$B$2:$S$5570,18,)/1000</f>
        <v>5.5010000000000003</v>
      </c>
      <c r="S3580" s="180">
        <f>VLOOKUP(D3580,Plan1!$B$2:$S$5570,6,)/1000</f>
        <v>4.875</v>
      </c>
    </row>
    <row r="3581" spans="1:19" x14ac:dyDescent="0.25">
      <c r="A3581" s="178">
        <v>13020</v>
      </c>
      <c r="B3581" s="178">
        <v>-190235</v>
      </c>
      <c r="C3581" s="178">
        <v>-530129</v>
      </c>
      <c r="D3581" s="178" t="s">
        <v>1717</v>
      </c>
      <c r="E3581" s="178" t="s">
        <v>167</v>
      </c>
      <c r="F3581" s="178" t="s">
        <v>1651</v>
      </c>
      <c r="G3581" s="180">
        <f>VLOOKUP(D3581,Plan1!$B$2:$S$5570,7,)/1000</f>
        <v>5.2549999999999999</v>
      </c>
      <c r="H3581" s="180">
        <f>VLOOKUP(D3581,Plan1!$B$2:$S$5570,8,)/1000</f>
        <v>5.4420000000000002</v>
      </c>
      <c r="I3581" s="180">
        <f>VLOOKUP(D3581,Plan1!$B$2:$S$5570,9,)/1000</f>
        <v>5.4359999999999999</v>
      </c>
      <c r="J3581" s="180">
        <f>VLOOKUP(D3581,Plan1!$B$2:$S$5570,10,)/1000</f>
        <v>5.5270000000000001</v>
      </c>
      <c r="K3581" s="180">
        <f>VLOOKUP(D3581,Plan1!$B$2:$S$5570,11,)/1000</f>
        <v>5.1959999999999997</v>
      </c>
      <c r="L3581" s="180">
        <f>VLOOKUP(D3581,Plan1!$B$2:$S$5570,12,)/1000</f>
        <v>5.0830000000000002</v>
      </c>
      <c r="M3581" s="180">
        <f>VLOOKUP(D3581,Plan1!$B$2:$S$5570,13,)/1000</f>
        <v>5.1829999999999998</v>
      </c>
      <c r="N3581" s="180">
        <f>VLOOKUP(D3581,Plan1!$B$2:$S$5570,14,)/1000</f>
        <v>5.9409999999999998</v>
      </c>
      <c r="O3581" s="180">
        <f>VLOOKUP(D3581,Plan1!$B$2:$S$5570,15,)/1000</f>
        <v>5.3739999999999997</v>
      </c>
      <c r="P3581" s="180">
        <f>VLOOKUP(D3581,Plan1!$B$2:$S$5570,16,)/1000</f>
        <v>5.2830000000000004</v>
      </c>
      <c r="Q3581" s="180">
        <f>VLOOKUP(D3581,Plan1!$B$2:$S$5570,17,)/1000</f>
        <v>5.2110000000000003</v>
      </c>
      <c r="R3581" s="180">
        <f>VLOOKUP(D3581,Plan1!$B$2:$S$5570,18,)/1000</f>
        <v>5.3739999999999997</v>
      </c>
      <c r="S3581" s="180">
        <f>VLOOKUP(D3581,Plan1!$B$2:$S$5570,6,)/1000</f>
        <v>5.359</v>
      </c>
    </row>
    <row r="3582" spans="1:19" x14ac:dyDescent="0.25">
      <c r="A3582" s="178">
        <v>5885</v>
      </c>
      <c r="B3582" s="178">
        <v>-232829</v>
      </c>
      <c r="C3582" s="178">
        <v>-526059</v>
      </c>
      <c r="D3582" s="178" t="s">
        <v>3204</v>
      </c>
      <c r="E3582" s="178" t="s">
        <v>167</v>
      </c>
      <c r="F3582" s="178" t="s">
        <v>2912</v>
      </c>
      <c r="G3582" s="180">
        <f>VLOOKUP(D3582,Plan1!$B$2:$S$5570,7,)/1000</f>
        <v>5.3760000000000003</v>
      </c>
      <c r="H3582" s="180">
        <f>VLOOKUP(D3582,Plan1!$B$2:$S$5570,8,)/1000</f>
        <v>5.5839999999999996</v>
      </c>
      <c r="I3582" s="180">
        <f>VLOOKUP(D3582,Plan1!$B$2:$S$5570,9,)/1000</f>
        <v>5.617</v>
      </c>
      <c r="J3582" s="180">
        <f>VLOOKUP(D3582,Plan1!$B$2:$S$5570,10,)/1000</f>
        <v>5.3280000000000003</v>
      </c>
      <c r="K3582" s="180">
        <f>VLOOKUP(D3582,Plan1!$B$2:$S$5570,11,)/1000</f>
        <v>4.5229999999999997</v>
      </c>
      <c r="L3582" s="180">
        <f>VLOOKUP(D3582,Plan1!$B$2:$S$5570,12,)/1000</f>
        <v>4.2670000000000003</v>
      </c>
      <c r="M3582" s="180">
        <f>VLOOKUP(D3582,Plan1!$B$2:$S$5570,13,)/1000</f>
        <v>4.4710000000000001</v>
      </c>
      <c r="N3582" s="180">
        <f>VLOOKUP(D3582,Plan1!$B$2:$S$5570,14,)/1000</f>
        <v>5.3479999999999999</v>
      </c>
      <c r="O3582" s="180">
        <f>VLOOKUP(D3582,Plan1!$B$2:$S$5570,15,)/1000</f>
        <v>5.0430000000000001</v>
      </c>
      <c r="P3582" s="180">
        <f>VLOOKUP(D3582,Plan1!$B$2:$S$5570,16,)/1000</f>
        <v>5.32</v>
      </c>
      <c r="Q3582" s="180">
        <f>VLOOKUP(D3582,Plan1!$B$2:$S$5570,17,)/1000</f>
        <v>5.57</v>
      </c>
      <c r="R3582" s="180">
        <f>VLOOKUP(D3582,Plan1!$B$2:$S$5570,18,)/1000</f>
        <v>5.6180000000000003</v>
      </c>
      <c r="S3582" s="180">
        <f>VLOOKUP(D3582,Plan1!$B$2:$S$5570,6,)/1000</f>
        <v>5.1719999999999997</v>
      </c>
    </row>
    <row r="3583" spans="1:19" x14ac:dyDescent="0.25">
      <c r="A3583" s="178">
        <v>1430</v>
      </c>
      <c r="B3583" s="178">
        <v>-29666</v>
      </c>
      <c r="C3583" s="178">
        <v>-531417</v>
      </c>
      <c r="D3583" s="178" t="s">
        <v>3986</v>
      </c>
      <c r="E3583" s="178" t="s">
        <v>167</v>
      </c>
      <c r="F3583" s="178" t="s">
        <v>3898</v>
      </c>
      <c r="G3583" s="180">
        <f>VLOOKUP(D3583,Plan1!$B$2:$S$5570,7,)/1000</f>
        <v>5.5839999999999996</v>
      </c>
      <c r="H3583" s="180">
        <f>VLOOKUP(D3583,Plan1!$B$2:$S$5570,8,)/1000</f>
        <v>5.63</v>
      </c>
      <c r="I3583" s="180">
        <f>VLOOKUP(D3583,Plan1!$B$2:$S$5570,9,)/1000</f>
        <v>5.3639999999999999</v>
      </c>
      <c r="J3583" s="180">
        <f>VLOOKUP(D3583,Plan1!$B$2:$S$5570,10,)/1000</f>
        <v>4.6829999999999998</v>
      </c>
      <c r="K3583" s="180">
        <f>VLOOKUP(D3583,Plan1!$B$2:$S$5570,11,)/1000</f>
        <v>3.7360000000000002</v>
      </c>
      <c r="L3583" s="180">
        <f>VLOOKUP(D3583,Plan1!$B$2:$S$5570,12,)/1000</f>
        <v>3.2709999999999999</v>
      </c>
      <c r="M3583" s="180">
        <f>VLOOKUP(D3583,Plan1!$B$2:$S$5570,13,)/1000</f>
        <v>3.5419999999999998</v>
      </c>
      <c r="N3583" s="180">
        <f>VLOOKUP(D3583,Plan1!$B$2:$S$5570,14,)/1000</f>
        <v>4.2140000000000004</v>
      </c>
      <c r="O3583" s="180">
        <f>VLOOKUP(D3583,Plan1!$B$2:$S$5570,15,)/1000</f>
        <v>4.0990000000000002</v>
      </c>
      <c r="P3583" s="180">
        <f>VLOOKUP(D3583,Plan1!$B$2:$S$5570,16,)/1000</f>
        <v>4.8339999999999996</v>
      </c>
      <c r="Q3583" s="180">
        <f>VLOOKUP(D3583,Plan1!$B$2:$S$5570,17,)/1000</f>
        <v>5.6139999999999999</v>
      </c>
      <c r="R3583" s="180">
        <f>VLOOKUP(D3583,Plan1!$B$2:$S$5570,18,)/1000</f>
        <v>5.7560000000000002</v>
      </c>
      <c r="S3583" s="180">
        <f>VLOOKUP(D3583,Plan1!$B$2:$S$5570,6,)/1000</f>
        <v>4.694</v>
      </c>
    </row>
    <row r="3584" spans="1:19" x14ac:dyDescent="0.25">
      <c r="A3584" s="178">
        <v>33403</v>
      </c>
      <c r="B3584" s="178">
        <v>-101754</v>
      </c>
      <c r="C3584" s="178">
        <v>-488827</v>
      </c>
      <c r="D3584" s="178" t="s">
        <v>5419</v>
      </c>
      <c r="E3584" s="178" t="s">
        <v>167</v>
      </c>
      <c r="F3584" s="178" t="s">
        <v>5370</v>
      </c>
      <c r="G3584" s="180">
        <f>VLOOKUP(D3584,Plan1!$B$2:$S$5570,7,)/1000</f>
        <v>4.6609999999999996</v>
      </c>
      <c r="H3584" s="180">
        <f>VLOOKUP(D3584,Plan1!$B$2:$S$5570,8,)/1000</f>
        <v>4.8330000000000002</v>
      </c>
      <c r="I3584" s="180">
        <f>VLOOKUP(D3584,Plan1!$B$2:$S$5570,9,)/1000</f>
        <v>4.6340000000000003</v>
      </c>
      <c r="J3584" s="180">
        <f>VLOOKUP(D3584,Plan1!$B$2:$S$5570,10,)/1000</f>
        <v>5.0570000000000004</v>
      </c>
      <c r="K3584" s="180">
        <f>VLOOKUP(D3584,Plan1!$B$2:$S$5570,11,)/1000</f>
        <v>5.3949999999999996</v>
      </c>
      <c r="L3584" s="180">
        <f>VLOOKUP(D3584,Plan1!$B$2:$S$5570,12,)/1000</f>
        <v>5.6120000000000001</v>
      </c>
      <c r="M3584" s="180">
        <f>VLOOKUP(D3584,Plan1!$B$2:$S$5570,13,)/1000</f>
        <v>5.7889999999999997</v>
      </c>
      <c r="N3584" s="180">
        <f>VLOOKUP(D3584,Plan1!$B$2:$S$5570,14,)/1000</f>
        <v>6.4130000000000003</v>
      </c>
      <c r="O3584" s="180">
        <f>VLOOKUP(D3584,Plan1!$B$2:$S$5570,15,)/1000</f>
        <v>5.7939999999999996</v>
      </c>
      <c r="P3584" s="180">
        <f>VLOOKUP(D3584,Plan1!$B$2:$S$5570,16,)/1000</f>
        <v>5.1369999999999996</v>
      </c>
      <c r="Q3584" s="180">
        <f>VLOOKUP(D3584,Plan1!$B$2:$S$5570,17,)/1000</f>
        <v>4.7809999999999997</v>
      </c>
      <c r="R3584" s="180">
        <f>VLOOKUP(D3584,Plan1!$B$2:$S$5570,18,)/1000</f>
        <v>4.6130000000000004</v>
      </c>
      <c r="S3584" s="180">
        <f>VLOOKUP(D3584,Plan1!$B$2:$S$5570,6,)/1000</f>
        <v>5.2270000000000003</v>
      </c>
    </row>
    <row r="3585" spans="1:19" x14ac:dyDescent="0.25">
      <c r="A3585" s="178">
        <v>6857</v>
      </c>
      <c r="B3585" s="178">
        <v>-225544</v>
      </c>
      <c r="C3585" s="178">
        <v>-457807</v>
      </c>
      <c r="D3585" s="178" t="s">
        <v>1737</v>
      </c>
      <c r="E3585" s="178" t="s">
        <v>167</v>
      </c>
      <c r="F3585" s="178" t="s">
        <v>1727</v>
      </c>
      <c r="G3585" s="180">
        <f>VLOOKUP(D3585,Plan1!$B$2:$S$5570,7,)/1000</f>
        <v>4.8109999999999999</v>
      </c>
      <c r="H3585" s="180">
        <f>VLOOKUP(D3585,Plan1!$B$2:$S$5570,8,)/1000</f>
        <v>5.3970000000000002</v>
      </c>
      <c r="I3585" s="180">
        <f>VLOOKUP(D3585,Plan1!$B$2:$S$5570,9,)/1000</f>
        <v>5.09</v>
      </c>
      <c r="J3585" s="180">
        <f>VLOOKUP(D3585,Plan1!$B$2:$S$5570,10,)/1000</f>
        <v>5.2140000000000004</v>
      </c>
      <c r="K3585" s="180">
        <f>VLOOKUP(D3585,Plan1!$B$2:$S$5570,11,)/1000</f>
        <v>4.7249999999999996</v>
      </c>
      <c r="L3585" s="180">
        <f>VLOOKUP(D3585,Plan1!$B$2:$S$5570,12,)/1000</f>
        <v>4.6050000000000004</v>
      </c>
      <c r="M3585" s="180">
        <f>VLOOKUP(D3585,Plan1!$B$2:$S$5570,13,)/1000</f>
        <v>4.7880000000000003</v>
      </c>
      <c r="N3585" s="180">
        <f>VLOOKUP(D3585,Plan1!$B$2:$S$5570,14,)/1000</f>
        <v>5.5819999999999999</v>
      </c>
      <c r="O3585" s="180">
        <f>VLOOKUP(D3585,Plan1!$B$2:$S$5570,15,)/1000</f>
        <v>5.2709999999999999</v>
      </c>
      <c r="P3585" s="180">
        <f>VLOOKUP(D3585,Plan1!$B$2:$S$5570,16,)/1000</f>
        <v>5.2439999999999998</v>
      </c>
      <c r="Q3585" s="180">
        <f>VLOOKUP(D3585,Plan1!$B$2:$S$5570,17,)/1000</f>
        <v>4.931</v>
      </c>
      <c r="R3585" s="180">
        <f>VLOOKUP(D3585,Plan1!$B$2:$S$5570,18,)/1000</f>
        <v>5.1120000000000001</v>
      </c>
      <c r="S3585" s="180">
        <f>VLOOKUP(D3585,Plan1!$B$2:$S$5570,6,)/1000</f>
        <v>5.0640000000000001</v>
      </c>
    </row>
    <row r="3586" spans="1:19" x14ac:dyDescent="0.25">
      <c r="A3586" s="178">
        <v>48725</v>
      </c>
      <c r="B3586" s="178">
        <v>-62081</v>
      </c>
      <c r="C3586" s="178">
        <v>-406909</v>
      </c>
      <c r="D3586" s="178" t="s">
        <v>832</v>
      </c>
      <c r="E3586" s="178" t="s">
        <v>167</v>
      </c>
      <c r="F3586" s="178" t="s">
        <v>792</v>
      </c>
      <c r="G3586" s="180">
        <f>VLOOKUP(D3586,Plan1!$B$2:$S$5570,7,)/1000</f>
        <v>5.0830000000000002</v>
      </c>
      <c r="H3586" s="180">
        <f>VLOOKUP(D3586,Plan1!$B$2:$S$5570,8,)/1000</f>
        <v>5.1749999999999998</v>
      </c>
      <c r="I3586" s="180">
        <f>VLOOKUP(D3586,Plan1!$B$2:$S$5570,9,)/1000</f>
        <v>5.3630000000000004</v>
      </c>
      <c r="J3586" s="180">
        <f>VLOOKUP(D3586,Plan1!$B$2:$S$5570,10,)/1000</f>
        <v>5.1609999999999996</v>
      </c>
      <c r="K3586" s="180">
        <f>VLOOKUP(D3586,Plan1!$B$2:$S$5570,11,)/1000</f>
        <v>5.1849999999999996</v>
      </c>
      <c r="L3586" s="180">
        <f>VLOOKUP(D3586,Plan1!$B$2:$S$5570,12,)/1000</f>
        <v>5.3049999999999997</v>
      </c>
      <c r="M3586" s="180">
        <f>VLOOKUP(D3586,Plan1!$B$2:$S$5570,13,)/1000</f>
        <v>5.7110000000000003</v>
      </c>
      <c r="N3586" s="180">
        <f>VLOOKUP(D3586,Plan1!$B$2:$S$5570,14,)/1000</f>
        <v>6.4589999999999996</v>
      </c>
      <c r="O3586" s="180">
        <f>VLOOKUP(D3586,Plan1!$B$2:$S$5570,15,)/1000</f>
        <v>6.5919999999999996</v>
      </c>
      <c r="P3586" s="180">
        <f>VLOOKUP(D3586,Plan1!$B$2:$S$5570,16,)/1000</f>
        <v>6.2709999999999999</v>
      </c>
      <c r="Q3586" s="180">
        <f>VLOOKUP(D3586,Plan1!$B$2:$S$5570,17,)/1000</f>
        <v>6.0010000000000003</v>
      </c>
      <c r="R3586" s="180">
        <f>VLOOKUP(D3586,Plan1!$B$2:$S$5570,18,)/1000</f>
        <v>5.3769999999999998</v>
      </c>
      <c r="S3586" s="180">
        <f>VLOOKUP(D3586,Plan1!$B$2:$S$5570,6,)/1000</f>
        <v>5.641</v>
      </c>
    </row>
    <row r="3587" spans="1:19" x14ac:dyDescent="0.25">
      <c r="A3587" s="178">
        <v>24508</v>
      </c>
      <c r="B3587" s="178">
        <v>-134445</v>
      </c>
      <c r="C3587" s="178">
        <v>-422424</v>
      </c>
      <c r="D3587" s="178" t="s">
        <v>527</v>
      </c>
      <c r="E3587" s="178" t="s">
        <v>167</v>
      </c>
      <c r="F3587" s="178" t="s">
        <v>375</v>
      </c>
      <c r="G3587" s="180">
        <f>VLOOKUP(D3587,Plan1!$B$2:$S$5570,7,)/1000</f>
        <v>6.0540000000000003</v>
      </c>
      <c r="H3587" s="180">
        <f>VLOOKUP(D3587,Plan1!$B$2:$S$5570,8,)/1000</f>
        <v>6.3330000000000002</v>
      </c>
      <c r="I3587" s="180">
        <f>VLOOKUP(D3587,Plan1!$B$2:$S$5570,9,)/1000</f>
        <v>6.1479999999999997</v>
      </c>
      <c r="J3587" s="180">
        <f>VLOOKUP(D3587,Plan1!$B$2:$S$5570,10,)/1000</f>
        <v>5.91</v>
      </c>
      <c r="K3587" s="180">
        <f>VLOOKUP(D3587,Plan1!$B$2:$S$5570,11,)/1000</f>
        <v>5.609</v>
      </c>
      <c r="L3587" s="180">
        <f>VLOOKUP(D3587,Plan1!$B$2:$S$5570,12,)/1000</f>
        <v>5.47</v>
      </c>
      <c r="M3587" s="180">
        <f>VLOOKUP(D3587,Plan1!$B$2:$S$5570,13,)/1000</f>
        <v>5.5750000000000002</v>
      </c>
      <c r="N3587" s="180">
        <f>VLOOKUP(D3587,Plan1!$B$2:$S$5570,14,)/1000</f>
        <v>6.0149999999999997</v>
      </c>
      <c r="O3587" s="180">
        <f>VLOOKUP(D3587,Plan1!$B$2:$S$5570,15,)/1000</f>
        <v>6.2759999999999998</v>
      </c>
      <c r="P3587" s="180">
        <f>VLOOKUP(D3587,Plan1!$B$2:$S$5570,16,)/1000</f>
        <v>6.3010000000000002</v>
      </c>
      <c r="Q3587" s="180">
        <f>VLOOKUP(D3587,Plan1!$B$2:$S$5570,17,)/1000</f>
        <v>5.681</v>
      </c>
      <c r="R3587" s="180">
        <f>VLOOKUP(D3587,Plan1!$B$2:$S$5570,18,)/1000</f>
        <v>5.9880000000000004</v>
      </c>
      <c r="S3587" s="180">
        <f>VLOOKUP(D3587,Plan1!$B$2:$S$5570,6,)/1000</f>
        <v>5.9470000000000001</v>
      </c>
    </row>
    <row r="3588" spans="1:19" x14ac:dyDescent="0.25">
      <c r="A3588" s="178">
        <v>56375</v>
      </c>
      <c r="B3588" s="178">
        <v>-40885</v>
      </c>
      <c r="C3588" s="178">
        <v>-39242</v>
      </c>
      <c r="D3588" s="178" t="s">
        <v>911</v>
      </c>
      <c r="E3588" s="178" t="s">
        <v>167</v>
      </c>
      <c r="F3588" s="178" t="s">
        <v>792</v>
      </c>
      <c r="G3588" s="180">
        <f>VLOOKUP(D3588,Plan1!$B$2:$S$5570,7,)/1000</f>
        <v>5.085</v>
      </c>
      <c r="H3588" s="180">
        <f>VLOOKUP(D3588,Plan1!$B$2:$S$5570,8,)/1000</f>
        <v>5.3010000000000002</v>
      </c>
      <c r="I3588" s="180">
        <f>VLOOKUP(D3588,Plan1!$B$2:$S$5570,9,)/1000</f>
        <v>5.27</v>
      </c>
      <c r="J3588" s="180">
        <f>VLOOKUP(D3588,Plan1!$B$2:$S$5570,10,)/1000</f>
        <v>4.992</v>
      </c>
      <c r="K3588" s="180">
        <f>VLOOKUP(D3588,Plan1!$B$2:$S$5570,11,)/1000</f>
        <v>5.33</v>
      </c>
      <c r="L3588" s="180">
        <f>VLOOKUP(D3588,Plan1!$B$2:$S$5570,12,)/1000</f>
        <v>5.2270000000000003</v>
      </c>
      <c r="M3588" s="180">
        <f>VLOOKUP(D3588,Plan1!$B$2:$S$5570,13,)/1000</f>
        <v>5.4939999999999998</v>
      </c>
      <c r="N3588" s="180">
        <f>VLOOKUP(D3588,Plan1!$B$2:$S$5570,14,)/1000</f>
        <v>6.202</v>
      </c>
      <c r="O3588" s="180">
        <f>VLOOKUP(D3588,Plan1!$B$2:$S$5570,15,)/1000</f>
        <v>6.5659999999999998</v>
      </c>
      <c r="P3588" s="180">
        <f>VLOOKUP(D3588,Plan1!$B$2:$S$5570,16,)/1000</f>
        <v>6.3630000000000004</v>
      </c>
      <c r="Q3588" s="180">
        <f>VLOOKUP(D3588,Plan1!$B$2:$S$5570,17,)/1000</f>
        <v>6.08</v>
      </c>
      <c r="R3588" s="180">
        <f>VLOOKUP(D3588,Plan1!$B$2:$S$5570,18,)/1000</f>
        <v>5.4610000000000003</v>
      </c>
      <c r="S3588" s="180">
        <f>VLOOKUP(D3588,Plan1!$B$2:$S$5570,6,)/1000</f>
        <v>5.6139999999999999</v>
      </c>
    </row>
    <row r="3589" spans="1:19" x14ac:dyDescent="0.25">
      <c r="A3589" s="178">
        <v>47599</v>
      </c>
      <c r="B3589" s="178">
        <v>-64815</v>
      </c>
      <c r="C3589" s="178">
        <v>-383111</v>
      </c>
      <c r="D3589" s="178" t="s">
        <v>3761</v>
      </c>
      <c r="E3589" s="178" t="s">
        <v>167</v>
      </c>
      <c r="F3589" s="178" t="s">
        <v>3752</v>
      </c>
      <c r="G3589" s="180">
        <f>VLOOKUP(D3589,Plan1!$B$2:$S$5570,7,)/1000</f>
        <v>5.7750000000000004</v>
      </c>
      <c r="H3589" s="180">
        <f>VLOOKUP(D3589,Plan1!$B$2:$S$5570,8,)/1000</f>
        <v>5.8730000000000002</v>
      </c>
      <c r="I3589" s="180">
        <f>VLOOKUP(D3589,Plan1!$B$2:$S$5570,9,)/1000</f>
        <v>6.0090000000000003</v>
      </c>
      <c r="J3589" s="180">
        <f>VLOOKUP(D3589,Plan1!$B$2:$S$5570,10,)/1000</f>
        <v>5.7949999999999999</v>
      </c>
      <c r="K3589" s="180">
        <f>VLOOKUP(D3589,Plan1!$B$2:$S$5570,11,)/1000</f>
        <v>5.4470000000000001</v>
      </c>
      <c r="L3589" s="180">
        <f>VLOOKUP(D3589,Plan1!$B$2:$S$5570,12,)/1000</f>
        <v>5.2530000000000001</v>
      </c>
      <c r="M3589" s="180">
        <f>VLOOKUP(D3589,Plan1!$B$2:$S$5570,13,)/1000</f>
        <v>5.5629999999999997</v>
      </c>
      <c r="N3589" s="180">
        <f>VLOOKUP(D3589,Plan1!$B$2:$S$5570,14,)/1000</f>
        <v>6.2640000000000002</v>
      </c>
      <c r="O3589" s="180">
        <f>VLOOKUP(D3589,Plan1!$B$2:$S$5570,15,)/1000</f>
        <v>6.5019999999999998</v>
      </c>
      <c r="P3589" s="180">
        <f>VLOOKUP(D3589,Plan1!$B$2:$S$5570,16,)/1000</f>
        <v>6.4770000000000003</v>
      </c>
      <c r="Q3589" s="180">
        <f>VLOOKUP(D3589,Plan1!$B$2:$S$5570,17,)/1000</f>
        <v>6.4450000000000003</v>
      </c>
      <c r="R3589" s="180">
        <f>VLOOKUP(D3589,Plan1!$B$2:$S$5570,18,)/1000</f>
        <v>5.9</v>
      </c>
      <c r="S3589" s="180">
        <f>VLOOKUP(D3589,Plan1!$B$2:$S$5570,6,)/1000</f>
        <v>5.9420000000000002</v>
      </c>
    </row>
    <row r="3590" spans="1:19" x14ac:dyDescent="0.25">
      <c r="A3590" s="178">
        <v>26405</v>
      </c>
      <c r="B3590" s="178">
        <v>-126172</v>
      </c>
      <c r="C3590" s="178">
        <v>-478738</v>
      </c>
      <c r="D3590" s="178" t="s">
        <v>5380</v>
      </c>
      <c r="E3590" s="178" t="s">
        <v>167</v>
      </c>
      <c r="F3590" s="178" t="s">
        <v>5370</v>
      </c>
      <c r="G3590" s="180">
        <f>VLOOKUP(D3590,Plan1!$B$2:$S$5570,7,)/1000</f>
        <v>5.3310000000000004</v>
      </c>
      <c r="H3590" s="180">
        <f>VLOOKUP(D3590,Plan1!$B$2:$S$5570,8,)/1000</f>
        <v>5.492</v>
      </c>
      <c r="I3590" s="180">
        <f>VLOOKUP(D3590,Plan1!$B$2:$S$5570,9,)/1000</f>
        <v>5.4109999999999996</v>
      </c>
      <c r="J3590" s="180">
        <f>VLOOKUP(D3590,Plan1!$B$2:$S$5570,10,)/1000</f>
        <v>5.6589999999999998</v>
      </c>
      <c r="K3590" s="180">
        <f>VLOOKUP(D3590,Plan1!$B$2:$S$5570,11,)/1000</f>
        <v>5.6849999999999996</v>
      </c>
      <c r="L3590" s="180">
        <f>VLOOKUP(D3590,Plan1!$B$2:$S$5570,12,)/1000</f>
        <v>5.6420000000000003</v>
      </c>
      <c r="M3590" s="180">
        <f>VLOOKUP(D3590,Plan1!$B$2:$S$5570,13,)/1000</f>
        <v>6.0049999999999999</v>
      </c>
      <c r="N3590" s="180">
        <f>VLOOKUP(D3590,Plan1!$B$2:$S$5570,14,)/1000</f>
        <v>6.399</v>
      </c>
      <c r="O3590" s="180">
        <f>VLOOKUP(D3590,Plan1!$B$2:$S$5570,15,)/1000</f>
        <v>6.0990000000000002</v>
      </c>
      <c r="P3590" s="180">
        <f>VLOOKUP(D3590,Plan1!$B$2:$S$5570,16,)/1000</f>
        <v>5.5419999999999998</v>
      </c>
      <c r="Q3590" s="180">
        <f>VLOOKUP(D3590,Plan1!$B$2:$S$5570,17,)/1000</f>
        <v>5.0549999999999997</v>
      </c>
      <c r="R3590" s="180">
        <f>VLOOKUP(D3590,Plan1!$B$2:$S$5570,18,)/1000</f>
        <v>5.1740000000000004</v>
      </c>
      <c r="S3590" s="180">
        <f>VLOOKUP(D3590,Plan1!$B$2:$S$5570,6,)/1000</f>
        <v>5.6239999999999997</v>
      </c>
    </row>
    <row r="3591" spans="1:19" x14ac:dyDescent="0.25">
      <c r="A3591" s="178">
        <v>6375</v>
      </c>
      <c r="B3591" s="178">
        <v>-229302</v>
      </c>
      <c r="C3591" s="178">
        <v>-521554</v>
      </c>
      <c r="D3591" s="178" t="s">
        <v>3260</v>
      </c>
      <c r="E3591" s="178" t="s">
        <v>167</v>
      </c>
      <c r="F3591" s="178" t="s">
        <v>2912</v>
      </c>
      <c r="G3591" s="180">
        <f>VLOOKUP(D3591,Plan1!$B$2:$S$5570,7,)/1000</f>
        <v>5.3209999999999997</v>
      </c>
      <c r="H3591" s="180">
        <f>VLOOKUP(D3591,Plan1!$B$2:$S$5570,8,)/1000</f>
        <v>5.6059999999999999</v>
      </c>
      <c r="I3591" s="180">
        <f>VLOOKUP(D3591,Plan1!$B$2:$S$5570,9,)/1000</f>
        <v>5.6319999999999997</v>
      </c>
      <c r="J3591" s="180">
        <f>VLOOKUP(D3591,Plan1!$B$2:$S$5570,10,)/1000</f>
        <v>5.3979999999999997</v>
      </c>
      <c r="K3591" s="180">
        <f>VLOOKUP(D3591,Plan1!$B$2:$S$5570,11,)/1000</f>
        <v>4.6319999999999997</v>
      </c>
      <c r="L3591" s="180">
        <f>VLOOKUP(D3591,Plan1!$B$2:$S$5570,12,)/1000</f>
        <v>4.4660000000000002</v>
      </c>
      <c r="M3591" s="180">
        <f>VLOOKUP(D3591,Plan1!$B$2:$S$5570,13,)/1000</f>
        <v>4.5960000000000001</v>
      </c>
      <c r="N3591" s="180">
        <f>VLOOKUP(D3591,Plan1!$B$2:$S$5570,14,)/1000</f>
        <v>5.4580000000000002</v>
      </c>
      <c r="O3591" s="180">
        <f>VLOOKUP(D3591,Plan1!$B$2:$S$5570,15,)/1000</f>
        <v>5.1379999999999999</v>
      </c>
      <c r="P3591" s="180">
        <f>VLOOKUP(D3591,Plan1!$B$2:$S$5570,16,)/1000</f>
        <v>5.3390000000000004</v>
      </c>
      <c r="Q3591" s="180">
        <f>VLOOKUP(D3591,Plan1!$B$2:$S$5570,17,)/1000</f>
        <v>5.609</v>
      </c>
      <c r="R3591" s="180">
        <f>VLOOKUP(D3591,Plan1!$B$2:$S$5570,18,)/1000</f>
        <v>5.617</v>
      </c>
      <c r="S3591" s="180">
        <f>VLOOKUP(D3591,Plan1!$B$2:$S$5570,6,)/1000</f>
        <v>5.234</v>
      </c>
    </row>
    <row r="3592" spans="1:19" x14ac:dyDescent="0.25">
      <c r="A3592" s="178">
        <v>4129</v>
      </c>
      <c r="B3592" s="178">
        <v>-255166</v>
      </c>
      <c r="C3592" s="178">
        <v>-485229</v>
      </c>
      <c r="D3592" s="178" t="s">
        <v>2992</v>
      </c>
      <c r="E3592" s="178" t="s">
        <v>167</v>
      </c>
      <c r="F3592" s="178" t="s">
        <v>2912</v>
      </c>
      <c r="G3592" s="180">
        <f>VLOOKUP(D3592,Plan1!$B$2:$S$5570,7,)/1000</f>
        <v>4.7569999999999997</v>
      </c>
      <c r="H3592" s="180">
        <f>VLOOKUP(D3592,Plan1!$B$2:$S$5570,8,)/1000</f>
        <v>4.9720000000000004</v>
      </c>
      <c r="I3592" s="180">
        <f>VLOOKUP(D3592,Plan1!$B$2:$S$5570,9,)/1000</f>
        <v>4.5780000000000003</v>
      </c>
      <c r="J3592" s="180">
        <f>VLOOKUP(D3592,Plan1!$B$2:$S$5570,10,)/1000</f>
        <v>4.2050000000000001</v>
      </c>
      <c r="K3592" s="180">
        <f>VLOOKUP(D3592,Plan1!$B$2:$S$5570,11,)/1000</f>
        <v>3.7589999999999999</v>
      </c>
      <c r="L3592" s="180">
        <f>VLOOKUP(D3592,Plan1!$B$2:$S$5570,12,)/1000</f>
        <v>3.331</v>
      </c>
      <c r="M3592" s="180">
        <f>VLOOKUP(D3592,Plan1!$B$2:$S$5570,13,)/1000</f>
        <v>3.2549999999999999</v>
      </c>
      <c r="N3592" s="180">
        <f>VLOOKUP(D3592,Plan1!$B$2:$S$5570,14,)/1000</f>
        <v>3.8849999999999998</v>
      </c>
      <c r="O3592" s="180">
        <f>VLOOKUP(D3592,Plan1!$B$2:$S$5570,15,)/1000</f>
        <v>3.4449999999999998</v>
      </c>
      <c r="P3592" s="180">
        <f>VLOOKUP(D3592,Plan1!$B$2:$S$5570,16,)/1000</f>
        <v>3.665</v>
      </c>
      <c r="Q3592" s="180">
        <f>VLOOKUP(D3592,Plan1!$B$2:$S$5570,17,)/1000</f>
        <v>4.3970000000000002</v>
      </c>
      <c r="R3592" s="180">
        <f>VLOOKUP(D3592,Plan1!$B$2:$S$5570,18,)/1000</f>
        <v>4.6849999999999996</v>
      </c>
      <c r="S3592" s="180">
        <f>VLOOKUP(D3592,Plan1!$B$2:$S$5570,6,)/1000</f>
        <v>4.0780000000000003</v>
      </c>
    </row>
    <row r="3593" spans="1:19" x14ac:dyDescent="0.25">
      <c r="A3593" s="178">
        <v>11758</v>
      </c>
      <c r="B3593" s="178">
        <v>-196751</v>
      </c>
      <c r="C3593" s="178">
        <v>-511913</v>
      </c>
      <c r="D3593" s="178" t="s">
        <v>1710</v>
      </c>
      <c r="E3593" s="178" t="s">
        <v>167</v>
      </c>
      <c r="F3593" s="178" t="s">
        <v>1651</v>
      </c>
      <c r="G3593" s="180">
        <f>VLOOKUP(D3593,Plan1!$B$2:$S$5570,7,)/1000</f>
        <v>5.1529999999999996</v>
      </c>
      <c r="H3593" s="180">
        <f>VLOOKUP(D3593,Plan1!$B$2:$S$5570,8,)/1000</f>
        <v>5.69</v>
      </c>
      <c r="I3593" s="180">
        <f>VLOOKUP(D3593,Plan1!$B$2:$S$5570,9,)/1000</f>
        <v>5.593</v>
      </c>
      <c r="J3593" s="180">
        <f>VLOOKUP(D3593,Plan1!$B$2:$S$5570,10,)/1000</f>
        <v>5.6559999999999997</v>
      </c>
      <c r="K3593" s="180">
        <f>VLOOKUP(D3593,Plan1!$B$2:$S$5570,11,)/1000</f>
        <v>5.1849999999999996</v>
      </c>
      <c r="L3593" s="180">
        <f>VLOOKUP(D3593,Plan1!$B$2:$S$5570,12,)/1000</f>
        <v>5.0309999999999997</v>
      </c>
      <c r="M3593" s="180">
        <f>VLOOKUP(D3593,Plan1!$B$2:$S$5570,13,)/1000</f>
        <v>5.2290000000000001</v>
      </c>
      <c r="N3593" s="180">
        <f>VLOOKUP(D3593,Plan1!$B$2:$S$5570,14,)/1000</f>
        <v>5.9950000000000001</v>
      </c>
      <c r="O3593" s="180">
        <f>VLOOKUP(D3593,Plan1!$B$2:$S$5570,15,)/1000</f>
        <v>5.43</v>
      </c>
      <c r="P3593" s="180">
        <f>VLOOKUP(D3593,Plan1!$B$2:$S$5570,16,)/1000</f>
        <v>5.4740000000000002</v>
      </c>
      <c r="Q3593" s="180">
        <f>VLOOKUP(D3593,Plan1!$B$2:$S$5570,17,)/1000</f>
        <v>5.4139999999999997</v>
      </c>
      <c r="R3593" s="180">
        <f>VLOOKUP(D3593,Plan1!$B$2:$S$5570,18,)/1000</f>
        <v>5.492</v>
      </c>
      <c r="S3593" s="180">
        <f>VLOOKUP(D3593,Plan1!$B$2:$S$5570,6,)/1000</f>
        <v>5.4450000000000003</v>
      </c>
    </row>
    <row r="3594" spans="1:19" x14ac:dyDescent="0.25">
      <c r="A3594" s="178">
        <v>13225</v>
      </c>
      <c r="B3594" s="178">
        <v>-189145</v>
      </c>
      <c r="C3594" s="178">
        <v>-506543</v>
      </c>
      <c r="D3594" s="178" t="s">
        <v>1062</v>
      </c>
      <c r="E3594" s="178" t="s">
        <v>167</v>
      </c>
      <c r="F3594" s="178" t="s">
        <v>1058</v>
      </c>
      <c r="G3594" s="180">
        <f>VLOOKUP(D3594,Plan1!$B$2:$S$5570,7,)/1000</f>
        <v>5.1619999999999999</v>
      </c>
      <c r="H3594" s="180">
        <f>VLOOKUP(D3594,Plan1!$B$2:$S$5570,8,)/1000</f>
        <v>5.4859999999999998</v>
      </c>
      <c r="I3594" s="180">
        <f>VLOOKUP(D3594,Plan1!$B$2:$S$5570,9,)/1000</f>
        <v>5.4560000000000004</v>
      </c>
      <c r="J3594" s="180">
        <f>VLOOKUP(D3594,Plan1!$B$2:$S$5570,10,)/1000</f>
        <v>5.6440000000000001</v>
      </c>
      <c r="K3594" s="180">
        <f>VLOOKUP(D3594,Plan1!$B$2:$S$5570,11,)/1000</f>
        <v>5.3609999999999998</v>
      </c>
      <c r="L3594" s="180">
        <f>VLOOKUP(D3594,Plan1!$B$2:$S$5570,12,)/1000</f>
        <v>5.1639999999999997</v>
      </c>
      <c r="M3594" s="180">
        <f>VLOOKUP(D3594,Plan1!$B$2:$S$5570,13,)/1000</f>
        <v>5.4109999999999996</v>
      </c>
      <c r="N3594" s="180">
        <f>VLOOKUP(D3594,Plan1!$B$2:$S$5570,14,)/1000</f>
        <v>6.0860000000000003</v>
      </c>
      <c r="O3594" s="180">
        <f>VLOOKUP(D3594,Plan1!$B$2:$S$5570,15,)/1000</f>
        <v>5.4939999999999998</v>
      </c>
      <c r="P3594" s="180">
        <f>VLOOKUP(D3594,Plan1!$B$2:$S$5570,16,)/1000</f>
        <v>5.4020000000000001</v>
      </c>
      <c r="Q3594" s="180">
        <f>VLOOKUP(D3594,Plan1!$B$2:$S$5570,17,)/1000</f>
        <v>5.2640000000000002</v>
      </c>
      <c r="R3594" s="180">
        <f>VLOOKUP(D3594,Plan1!$B$2:$S$5570,18,)/1000</f>
        <v>5.3179999999999996</v>
      </c>
      <c r="S3594" s="180">
        <f>VLOOKUP(D3594,Plan1!$B$2:$S$5570,6,)/1000</f>
        <v>5.4370000000000003</v>
      </c>
    </row>
    <row r="3595" spans="1:19" x14ac:dyDescent="0.25">
      <c r="A3595" s="178">
        <v>35080</v>
      </c>
      <c r="B3595" s="178">
        <v>-96588</v>
      </c>
      <c r="C3595" s="178">
        <v>-564791</v>
      </c>
      <c r="D3595" s="178" t="s">
        <v>1647</v>
      </c>
      <c r="E3595" s="178" t="s">
        <v>167</v>
      </c>
      <c r="F3595" s="178" t="s">
        <v>1511</v>
      </c>
      <c r="G3595" s="180">
        <f>VLOOKUP(D3595,Plan1!$B$2:$S$5570,7,)/1000</f>
        <v>4.47</v>
      </c>
      <c r="H3595" s="180">
        <f>VLOOKUP(D3595,Plan1!$B$2:$S$5570,8,)/1000</f>
        <v>4.5650000000000004</v>
      </c>
      <c r="I3595" s="180">
        <f>VLOOKUP(D3595,Plan1!$B$2:$S$5570,9,)/1000</f>
        <v>4.5839999999999996</v>
      </c>
      <c r="J3595" s="180">
        <f>VLOOKUP(D3595,Plan1!$B$2:$S$5570,10,)/1000</f>
        <v>4.6189999999999998</v>
      </c>
      <c r="K3595" s="180">
        <f>VLOOKUP(D3595,Plan1!$B$2:$S$5570,11,)/1000</f>
        <v>4.82</v>
      </c>
      <c r="L3595" s="180">
        <f>VLOOKUP(D3595,Plan1!$B$2:$S$5570,12,)/1000</f>
        <v>5.101</v>
      </c>
      <c r="M3595" s="180">
        <f>VLOOKUP(D3595,Plan1!$B$2:$S$5570,13,)/1000</f>
        <v>5.19</v>
      </c>
      <c r="N3595" s="180">
        <f>VLOOKUP(D3595,Plan1!$B$2:$S$5570,14,)/1000</f>
        <v>5.577</v>
      </c>
      <c r="O3595" s="180">
        <f>VLOOKUP(D3595,Plan1!$B$2:$S$5570,15,)/1000</f>
        <v>5.1239999999999997</v>
      </c>
      <c r="P3595" s="180">
        <f>VLOOKUP(D3595,Plan1!$B$2:$S$5570,16,)/1000</f>
        <v>5.0119999999999996</v>
      </c>
      <c r="Q3595" s="180">
        <f>VLOOKUP(D3595,Plan1!$B$2:$S$5570,17,)/1000</f>
        <v>4.6820000000000004</v>
      </c>
      <c r="R3595" s="180">
        <f>VLOOKUP(D3595,Plan1!$B$2:$S$5570,18,)/1000</f>
        <v>4.5830000000000002</v>
      </c>
      <c r="S3595" s="180">
        <f>VLOOKUP(D3595,Plan1!$B$2:$S$5570,6,)/1000</f>
        <v>4.8609999999999998</v>
      </c>
    </row>
    <row r="3596" spans="1:19" x14ac:dyDescent="0.25">
      <c r="A3596" s="178">
        <v>5813</v>
      </c>
      <c r="B3596" s="178">
        <v>-233867</v>
      </c>
      <c r="C3596" s="178">
        <v>-487218</v>
      </c>
      <c r="D3596" s="178" t="s">
        <v>4794</v>
      </c>
      <c r="E3596" s="178" t="s">
        <v>167</v>
      </c>
      <c r="F3596" s="178" t="s">
        <v>4704</v>
      </c>
      <c r="G3596" s="180">
        <f>VLOOKUP(D3596,Plan1!$B$2:$S$5570,7,)/1000</f>
        <v>5.0419999999999998</v>
      </c>
      <c r="H3596" s="180">
        <f>VLOOKUP(D3596,Plan1!$B$2:$S$5570,8,)/1000</f>
        <v>5.5330000000000004</v>
      </c>
      <c r="I3596" s="180">
        <f>VLOOKUP(D3596,Plan1!$B$2:$S$5570,9,)/1000</f>
        <v>5.3369999999999997</v>
      </c>
      <c r="J3596" s="180">
        <f>VLOOKUP(D3596,Plan1!$B$2:$S$5570,10,)/1000</f>
        <v>5.1470000000000002</v>
      </c>
      <c r="K3596" s="180">
        <f>VLOOKUP(D3596,Plan1!$B$2:$S$5570,11,)/1000</f>
        <v>4.4119999999999999</v>
      </c>
      <c r="L3596" s="180">
        <f>VLOOKUP(D3596,Plan1!$B$2:$S$5570,12,)/1000</f>
        <v>4.2220000000000004</v>
      </c>
      <c r="M3596" s="180">
        <f>VLOOKUP(D3596,Plan1!$B$2:$S$5570,13,)/1000</f>
        <v>4.3659999999999997</v>
      </c>
      <c r="N3596" s="180">
        <f>VLOOKUP(D3596,Plan1!$B$2:$S$5570,14,)/1000</f>
        <v>5.28</v>
      </c>
      <c r="O3596" s="180">
        <f>VLOOKUP(D3596,Plan1!$B$2:$S$5570,15,)/1000</f>
        <v>4.91</v>
      </c>
      <c r="P3596" s="180">
        <f>VLOOKUP(D3596,Plan1!$B$2:$S$5570,16,)/1000</f>
        <v>5.1189999999999998</v>
      </c>
      <c r="Q3596" s="180">
        <f>VLOOKUP(D3596,Plan1!$B$2:$S$5570,17,)/1000</f>
        <v>5.3159999999999998</v>
      </c>
      <c r="R3596" s="180">
        <f>VLOOKUP(D3596,Plan1!$B$2:$S$5570,18,)/1000</f>
        <v>5.4589999999999996</v>
      </c>
      <c r="S3596" s="180">
        <f>VLOOKUP(D3596,Plan1!$B$2:$S$5570,6,)/1000</f>
        <v>5.0119999999999996</v>
      </c>
    </row>
    <row r="3597" spans="1:19" x14ac:dyDescent="0.25">
      <c r="A3597" s="178">
        <v>6654</v>
      </c>
      <c r="B3597" s="178">
        <v>-226563</v>
      </c>
      <c r="C3597" s="178">
        <v>-520839</v>
      </c>
      <c r="D3597" s="178" t="s">
        <v>3279</v>
      </c>
      <c r="E3597" s="178" t="s">
        <v>167</v>
      </c>
      <c r="F3597" s="178" t="s">
        <v>2912</v>
      </c>
      <c r="G3597" s="180">
        <f>VLOOKUP(D3597,Plan1!$B$2:$S$5570,7,)/1000</f>
        <v>5.3609999999999998</v>
      </c>
      <c r="H3597" s="180">
        <f>VLOOKUP(D3597,Plan1!$B$2:$S$5570,8,)/1000</f>
        <v>5.6849999999999996</v>
      </c>
      <c r="I3597" s="180">
        <f>VLOOKUP(D3597,Plan1!$B$2:$S$5570,9,)/1000</f>
        <v>5.6980000000000004</v>
      </c>
      <c r="J3597" s="180">
        <f>VLOOKUP(D3597,Plan1!$B$2:$S$5570,10,)/1000</f>
        <v>5.4180000000000001</v>
      </c>
      <c r="K3597" s="180">
        <f>VLOOKUP(D3597,Plan1!$B$2:$S$5570,11,)/1000</f>
        <v>4.6970000000000001</v>
      </c>
      <c r="L3597" s="180">
        <f>VLOOKUP(D3597,Plan1!$B$2:$S$5570,12,)/1000</f>
        <v>4.4779999999999998</v>
      </c>
      <c r="M3597" s="180">
        <f>VLOOKUP(D3597,Plan1!$B$2:$S$5570,13,)/1000</f>
        <v>4.6379999999999999</v>
      </c>
      <c r="N3597" s="180">
        <f>VLOOKUP(D3597,Plan1!$B$2:$S$5570,14,)/1000</f>
        <v>5.516</v>
      </c>
      <c r="O3597" s="180">
        <f>VLOOKUP(D3597,Plan1!$B$2:$S$5570,15,)/1000</f>
        <v>5.1589999999999998</v>
      </c>
      <c r="P3597" s="180">
        <f>VLOOKUP(D3597,Plan1!$B$2:$S$5570,16,)/1000</f>
        <v>5.3529999999999998</v>
      </c>
      <c r="Q3597" s="180">
        <f>VLOOKUP(D3597,Plan1!$B$2:$S$5570,17,)/1000</f>
        <v>5.6130000000000004</v>
      </c>
      <c r="R3597" s="180">
        <f>VLOOKUP(D3597,Plan1!$B$2:$S$5570,18,)/1000</f>
        <v>5.649</v>
      </c>
      <c r="S3597" s="180">
        <f>VLOOKUP(D3597,Plan1!$B$2:$S$5570,6,)/1000</f>
        <v>5.2720000000000002</v>
      </c>
    </row>
    <row r="3598" spans="1:19" x14ac:dyDescent="0.25">
      <c r="A3598" s="178">
        <v>11040</v>
      </c>
      <c r="B3598" s="178">
        <v>-201052</v>
      </c>
      <c r="C3598" s="178">
        <v>-50589</v>
      </c>
      <c r="D3598" s="178" t="s">
        <v>5288</v>
      </c>
      <c r="E3598" s="178" t="s">
        <v>167</v>
      </c>
      <c r="F3598" s="178" t="s">
        <v>4704</v>
      </c>
      <c r="G3598" s="180">
        <f>VLOOKUP(D3598,Plan1!$B$2:$S$5570,7,)/1000</f>
        <v>5.2389999999999999</v>
      </c>
      <c r="H3598" s="180">
        <f>VLOOKUP(D3598,Plan1!$B$2:$S$5570,8,)/1000</f>
        <v>5.6180000000000003</v>
      </c>
      <c r="I3598" s="180">
        <f>VLOOKUP(D3598,Plan1!$B$2:$S$5570,9,)/1000</f>
        <v>5.5010000000000003</v>
      </c>
      <c r="J3598" s="180">
        <f>VLOOKUP(D3598,Plan1!$B$2:$S$5570,10,)/1000</f>
        <v>5.51</v>
      </c>
      <c r="K3598" s="180">
        <f>VLOOKUP(D3598,Plan1!$B$2:$S$5570,11,)/1000</f>
        <v>5.125</v>
      </c>
      <c r="L3598" s="180">
        <f>VLOOKUP(D3598,Plan1!$B$2:$S$5570,12,)/1000</f>
        <v>4.9960000000000004</v>
      </c>
      <c r="M3598" s="180">
        <f>VLOOKUP(D3598,Plan1!$B$2:$S$5570,13,)/1000</f>
        <v>5.1580000000000004</v>
      </c>
      <c r="N3598" s="180">
        <f>VLOOKUP(D3598,Plan1!$B$2:$S$5570,14,)/1000</f>
        <v>5.9509999999999996</v>
      </c>
      <c r="O3598" s="180">
        <f>VLOOKUP(D3598,Plan1!$B$2:$S$5570,15,)/1000</f>
        <v>5.4189999999999996</v>
      </c>
      <c r="P3598" s="180">
        <f>VLOOKUP(D3598,Plan1!$B$2:$S$5570,16,)/1000</f>
        <v>5.5209999999999999</v>
      </c>
      <c r="Q3598" s="180">
        <f>VLOOKUP(D3598,Plan1!$B$2:$S$5570,17,)/1000</f>
        <v>5.3849999999999998</v>
      </c>
      <c r="R3598" s="180">
        <f>VLOOKUP(D3598,Plan1!$B$2:$S$5570,18,)/1000</f>
        <v>5.5279999999999996</v>
      </c>
      <c r="S3598" s="180">
        <f>VLOOKUP(D3598,Plan1!$B$2:$S$5570,6,)/1000</f>
        <v>5.4130000000000003</v>
      </c>
    </row>
    <row r="3599" spans="1:19" x14ac:dyDescent="0.25">
      <c r="A3599" s="178">
        <v>38286</v>
      </c>
      <c r="B3599" s="178">
        <v>-89192</v>
      </c>
      <c r="C3599" s="178">
        <v>-366552</v>
      </c>
      <c r="D3599" s="178" t="s">
        <v>3298</v>
      </c>
      <c r="E3599" s="178" t="s">
        <v>167</v>
      </c>
      <c r="F3599" s="178" t="s">
        <v>3284</v>
      </c>
      <c r="G3599" s="180">
        <f>VLOOKUP(D3599,Plan1!$B$2:$S$5570,7,)/1000</f>
        <v>5.81</v>
      </c>
      <c r="H3599" s="180">
        <f>VLOOKUP(D3599,Plan1!$B$2:$S$5570,8,)/1000</f>
        <v>5.7080000000000002</v>
      </c>
      <c r="I3599" s="180">
        <f>VLOOKUP(D3599,Plan1!$B$2:$S$5570,9,)/1000</f>
        <v>5.9429999999999996</v>
      </c>
      <c r="J3599" s="180">
        <f>VLOOKUP(D3599,Plan1!$B$2:$S$5570,10,)/1000</f>
        <v>5.4459999999999997</v>
      </c>
      <c r="K3599" s="180">
        <f>VLOOKUP(D3599,Plan1!$B$2:$S$5570,11,)/1000</f>
        <v>4.609</v>
      </c>
      <c r="L3599" s="180">
        <f>VLOOKUP(D3599,Plan1!$B$2:$S$5570,12,)/1000</f>
        <v>4.1879999999999997</v>
      </c>
      <c r="M3599" s="180">
        <f>VLOOKUP(D3599,Plan1!$B$2:$S$5570,13,)/1000</f>
        <v>4.335</v>
      </c>
      <c r="N3599" s="180">
        <f>VLOOKUP(D3599,Plan1!$B$2:$S$5570,14,)/1000</f>
        <v>4.9740000000000002</v>
      </c>
      <c r="O3599" s="180">
        <f>VLOOKUP(D3599,Plan1!$B$2:$S$5570,15,)/1000</f>
        <v>5.7590000000000003</v>
      </c>
      <c r="P3599" s="180">
        <f>VLOOKUP(D3599,Plan1!$B$2:$S$5570,16,)/1000</f>
        <v>5.9039999999999999</v>
      </c>
      <c r="Q3599" s="180">
        <f>VLOOKUP(D3599,Plan1!$B$2:$S$5570,17,)/1000</f>
        <v>6.1769999999999996</v>
      </c>
      <c r="R3599" s="180">
        <f>VLOOKUP(D3599,Plan1!$B$2:$S$5570,18,)/1000</f>
        <v>5.9850000000000003</v>
      </c>
      <c r="S3599" s="180">
        <f>VLOOKUP(D3599,Plan1!$B$2:$S$5570,6,)/1000</f>
        <v>5.4029999999999996</v>
      </c>
    </row>
    <row r="3600" spans="1:19" x14ac:dyDescent="0.25">
      <c r="A3600" s="178">
        <v>22187</v>
      </c>
      <c r="B3600" s="178">
        <v>-144269</v>
      </c>
      <c r="C3600" s="178">
        <v>-540528</v>
      </c>
      <c r="D3600" s="178" t="s">
        <v>1581</v>
      </c>
      <c r="E3600" s="178" t="s">
        <v>167</v>
      </c>
      <c r="F3600" s="178" t="s">
        <v>1511</v>
      </c>
      <c r="G3600" s="180">
        <f>VLOOKUP(D3600,Plan1!$B$2:$S$5570,7,)/1000</f>
        <v>4.91</v>
      </c>
      <c r="H3600" s="180">
        <f>VLOOKUP(D3600,Plan1!$B$2:$S$5570,8,)/1000</f>
        <v>5.1340000000000003</v>
      </c>
      <c r="I3600" s="180">
        <f>VLOOKUP(D3600,Plan1!$B$2:$S$5570,9,)/1000</f>
        <v>5.1319999999999997</v>
      </c>
      <c r="J3600" s="180">
        <f>VLOOKUP(D3600,Plan1!$B$2:$S$5570,10,)/1000</f>
        <v>5.5609999999999999</v>
      </c>
      <c r="K3600" s="180">
        <f>VLOOKUP(D3600,Plan1!$B$2:$S$5570,11,)/1000</f>
        <v>5.4329999999999998</v>
      </c>
      <c r="L3600" s="180">
        <f>VLOOKUP(D3600,Plan1!$B$2:$S$5570,12,)/1000</f>
        <v>5.4429999999999996</v>
      </c>
      <c r="M3600" s="180">
        <f>VLOOKUP(D3600,Plan1!$B$2:$S$5570,13,)/1000</f>
        <v>5.6020000000000003</v>
      </c>
      <c r="N3600" s="180">
        <f>VLOOKUP(D3600,Plan1!$B$2:$S$5570,14,)/1000</f>
        <v>6.0540000000000003</v>
      </c>
      <c r="O3600" s="180">
        <f>VLOOKUP(D3600,Plan1!$B$2:$S$5570,15,)/1000</f>
        <v>5.4020000000000001</v>
      </c>
      <c r="P3600" s="180">
        <f>VLOOKUP(D3600,Plan1!$B$2:$S$5570,16,)/1000</f>
        <v>5.2169999999999996</v>
      </c>
      <c r="Q3600" s="180">
        <f>VLOOKUP(D3600,Plan1!$B$2:$S$5570,17,)/1000</f>
        <v>4.9349999999999996</v>
      </c>
      <c r="R3600" s="180">
        <f>VLOOKUP(D3600,Plan1!$B$2:$S$5570,18,)/1000</f>
        <v>4.9249999999999998</v>
      </c>
      <c r="S3600" s="180">
        <f>VLOOKUP(D3600,Plan1!$B$2:$S$5570,6,)/1000</f>
        <v>5.3120000000000003</v>
      </c>
    </row>
    <row r="3601" spans="1:19" x14ac:dyDescent="0.25">
      <c r="A3601" s="178">
        <v>6114</v>
      </c>
      <c r="B3601" s="178">
        <v>-230821</v>
      </c>
      <c r="C3601" s="178">
        <v>-524622</v>
      </c>
      <c r="D3601" s="178" t="s">
        <v>3233</v>
      </c>
      <c r="E3601" s="178" t="s">
        <v>167</v>
      </c>
      <c r="F3601" s="178" t="s">
        <v>2912</v>
      </c>
      <c r="G3601" s="180">
        <f>VLOOKUP(D3601,Plan1!$B$2:$S$5570,7,)/1000</f>
        <v>5.3710000000000004</v>
      </c>
      <c r="H3601" s="180">
        <f>VLOOKUP(D3601,Plan1!$B$2:$S$5570,8,)/1000</f>
        <v>5.6040000000000001</v>
      </c>
      <c r="I3601" s="180">
        <f>VLOOKUP(D3601,Plan1!$B$2:$S$5570,9,)/1000</f>
        <v>5.6289999999999996</v>
      </c>
      <c r="J3601" s="180">
        <f>VLOOKUP(D3601,Plan1!$B$2:$S$5570,10,)/1000</f>
        <v>5.3310000000000004</v>
      </c>
      <c r="K3601" s="180">
        <f>VLOOKUP(D3601,Plan1!$B$2:$S$5570,11,)/1000</f>
        <v>4.5590000000000002</v>
      </c>
      <c r="L3601" s="180">
        <f>VLOOKUP(D3601,Plan1!$B$2:$S$5570,12,)/1000</f>
        <v>4.37</v>
      </c>
      <c r="M3601" s="180">
        <f>VLOOKUP(D3601,Plan1!$B$2:$S$5570,13,)/1000</f>
        <v>4.5430000000000001</v>
      </c>
      <c r="N3601" s="180">
        <f>VLOOKUP(D3601,Plan1!$B$2:$S$5570,14,)/1000</f>
        <v>5.3840000000000003</v>
      </c>
      <c r="O3601" s="180">
        <f>VLOOKUP(D3601,Plan1!$B$2:$S$5570,15,)/1000</f>
        <v>5.1050000000000004</v>
      </c>
      <c r="P3601" s="180">
        <f>VLOOKUP(D3601,Plan1!$B$2:$S$5570,16,)/1000</f>
        <v>5.327</v>
      </c>
      <c r="Q3601" s="180">
        <f>VLOOKUP(D3601,Plan1!$B$2:$S$5570,17,)/1000</f>
        <v>5.601</v>
      </c>
      <c r="R3601" s="180">
        <f>VLOOKUP(D3601,Plan1!$B$2:$S$5570,18,)/1000</f>
        <v>5.6239999999999997</v>
      </c>
      <c r="S3601" s="180">
        <f>VLOOKUP(D3601,Plan1!$B$2:$S$5570,6,)/1000</f>
        <v>5.2039999999999997</v>
      </c>
    </row>
    <row r="3602" spans="1:19" x14ac:dyDescent="0.25">
      <c r="A3602" s="178">
        <v>5225</v>
      </c>
      <c r="B3602" s="178">
        <v>-238915</v>
      </c>
      <c r="C3602" s="178">
        <v>-554295</v>
      </c>
      <c r="D3602" s="178" t="s">
        <v>1652</v>
      </c>
      <c r="E3602" s="178" t="s">
        <v>167</v>
      </c>
      <c r="F3602" s="178" t="s">
        <v>1651</v>
      </c>
      <c r="G3602" s="180">
        <f>VLOOKUP(D3602,Plan1!$B$2:$S$5570,7,)/1000</f>
        <v>5.4580000000000002</v>
      </c>
      <c r="H3602" s="180">
        <f>VLOOKUP(D3602,Plan1!$B$2:$S$5570,8,)/1000</f>
        <v>5.4589999999999996</v>
      </c>
      <c r="I3602" s="180">
        <f>VLOOKUP(D3602,Plan1!$B$2:$S$5570,9,)/1000</f>
        <v>5.593</v>
      </c>
      <c r="J3602" s="180">
        <f>VLOOKUP(D3602,Plan1!$B$2:$S$5570,10,)/1000</f>
        <v>5</v>
      </c>
      <c r="K3602" s="180">
        <f>VLOOKUP(D3602,Plan1!$B$2:$S$5570,11,)/1000</f>
        <v>4.2510000000000003</v>
      </c>
      <c r="L3602" s="180">
        <f>VLOOKUP(D3602,Plan1!$B$2:$S$5570,12,)/1000</f>
        <v>3.8919999999999999</v>
      </c>
      <c r="M3602" s="180">
        <f>VLOOKUP(D3602,Plan1!$B$2:$S$5570,13,)/1000</f>
        <v>4.048</v>
      </c>
      <c r="N3602" s="180">
        <f>VLOOKUP(D3602,Plan1!$B$2:$S$5570,14,)/1000</f>
        <v>5.0119999999999996</v>
      </c>
      <c r="O3602" s="180">
        <f>VLOOKUP(D3602,Plan1!$B$2:$S$5570,15,)/1000</f>
        <v>4.8949999999999996</v>
      </c>
      <c r="P3602" s="180">
        <f>VLOOKUP(D3602,Plan1!$B$2:$S$5570,16,)/1000</f>
        <v>5.2</v>
      </c>
      <c r="Q3602" s="180">
        <f>VLOOKUP(D3602,Plan1!$B$2:$S$5570,17,)/1000</f>
        <v>5.4530000000000003</v>
      </c>
      <c r="R3602" s="180">
        <f>VLOOKUP(D3602,Plan1!$B$2:$S$5570,18,)/1000</f>
        <v>5.6950000000000003</v>
      </c>
      <c r="S3602" s="180">
        <f>VLOOKUP(D3602,Plan1!$B$2:$S$5570,6,)/1000</f>
        <v>4.9960000000000004</v>
      </c>
    </row>
    <row r="3603" spans="1:19" x14ac:dyDescent="0.25">
      <c r="A3603" s="178">
        <v>12559</v>
      </c>
      <c r="B3603" s="178">
        <v>-192737</v>
      </c>
      <c r="C3603" s="178">
        <v>-444047</v>
      </c>
      <c r="D3603" s="178" t="s">
        <v>2248</v>
      </c>
      <c r="E3603" s="178" t="s">
        <v>167</v>
      </c>
      <c r="F3603" s="178" t="s">
        <v>1727</v>
      </c>
      <c r="G3603" s="180">
        <f>VLOOKUP(D3603,Plan1!$B$2:$S$5570,7,)/1000</f>
        <v>5.4370000000000003</v>
      </c>
      <c r="H3603" s="180">
        <f>VLOOKUP(D3603,Plan1!$B$2:$S$5570,8,)/1000</f>
        <v>5.891</v>
      </c>
      <c r="I3603" s="180">
        <f>VLOOKUP(D3603,Plan1!$B$2:$S$5570,9,)/1000</f>
        <v>5.4089999999999998</v>
      </c>
      <c r="J3603" s="180">
        <f>VLOOKUP(D3603,Plan1!$B$2:$S$5570,10,)/1000</f>
        <v>5.5979999999999999</v>
      </c>
      <c r="K3603" s="180">
        <f>VLOOKUP(D3603,Plan1!$B$2:$S$5570,11,)/1000</f>
        <v>5.2830000000000004</v>
      </c>
      <c r="L3603" s="180">
        <f>VLOOKUP(D3603,Plan1!$B$2:$S$5570,12,)/1000</f>
        <v>5.1449999999999996</v>
      </c>
      <c r="M3603" s="180">
        <f>VLOOKUP(D3603,Plan1!$B$2:$S$5570,13,)/1000</f>
        <v>5.5190000000000001</v>
      </c>
      <c r="N3603" s="180">
        <f>VLOOKUP(D3603,Plan1!$B$2:$S$5570,14,)/1000</f>
        <v>6.1340000000000003</v>
      </c>
      <c r="O3603" s="180">
        <f>VLOOKUP(D3603,Plan1!$B$2:$S$5570,15,)/1000</f>
        <v>6.0129999999999999</v>
      </c>
      <c r="P3603" s="180">
        <f>VLOOKUP(D3603,Plan1!$B$2:$S$5570,16,)/1000</f>
        <v>5.5350000000000001</v>
      </c>
      <c r="Q3603" s="180">
        <f>VLOOKUP(D3603,Plan1!$B$2:$S$5570,17,)/1000</f>
        <v>5.03</v>
      </c>
      <c r="R3603" s="180">
        <f>VLOOKUP(D3603,Plan1!$B$2:$S$5570,18,)/1000</f>
        <v>5.1680000000000001</v>
      </c>
      <c r="S3603" s="180">
        <f>VLOOKUP(D3603,Plan1!$B$2:$S$5570,6,)/1000</f>
        <v>5.5129999999999999</v>
      </c>
    </row>
    <row r="3604" spans="1:19" x14ac:dyDescent="0.25">
      <c r="A3604" s="178">
        <v>8080</v>
      </c>
      <c r="B3604" s="178">
        <v>-217797</v>
      </c>
      <c r="C3604" s="178">
        <v>-507953</v>
      </c>
      <c r="D3604" s="178" t="s">
        <v>5060</v>
      </c>
      <c r="E3604" s="178" t="s">
        <v>167</v>
      </c>
      <c r="F3604" s="178" t="s">
        <v>4704</v>
      </c>
      <c r="G3604" s="180">
        <f>VLOOKUP(D3604,Plan1!$B$2:$S$5570,7,)/1000</f>
        <v>5.3070000000000004</v>
      </c>
      <c r="H3604" s="180">
        <f>VLOOKUP(D3604,Plan1!$B$2:$S$5570,8,)/1000</f>
        <v>5.6150000000000002</v>
      </c>
      <c r="I3604" s="180">
        <f>VLOOKUP(D3604,Plan1!$B$2:$S$5570,9,)/1000</f>
        <v>5.5670000000000002</v>
      </c>
      <c r="J3604" s="180">
        <f>VLOOKUP(D3604,Plan1!$B$2:$S$5570,10,)/1000</f>
        <v>5.4580000000000002</v>
      </c>
      <c r="K3604" s="180">
        <f>VLOOKUP(D3604,Plan1!$B$2:$S$5570,11,)/1000</f>
        <v>4.91</v>
      </c>
      <c r="L3604" s="180">
        <f>VLOOKUP(D3604,Plan1!$B$2:$S$5570,12,)/1000</f>
        <v>4.7279999999999998</v>
      </c>
      <c r="M3604" s="180">
        <f>VLOOKUP(D3604,Plan1!$B$2:$S$5570,13,)/1000</f>
        <v>4.8849999999999998</v>
      </c>
      <c r="N3604" s="180">
        <f>VLOOKUP(D3604,Plan1!$B$2:$S$5570,14,)/1000</f>
        <v>5.7380000000000004</v>
      </c>
      <c r="O3604" s="180">
        <f>VLOOKUP(D3604,Plan1!$B$2:$S$5570,15,)/1000</f>
        <v>5.1989999999999998</v>
      </c>
      <c r="P3604" s="180">
        <f>VLOOKUP(D3604,Plan1!$B$2:$S$5570,16,)/1000</f>
        <v>5.4180000000000001</v>
      </c>
      <c r="Q3604" s="180">
        <f>VLOOKUP(D3604,Plan1!$B$2:$S$5570,17,)/1000</f>
        <v>5.516</v>
      </c>
      <c r="R3604" s="180">
        <f>VLOOKUP(D3604,Plan1!$B$2:$S$5570,18,)/1000</f>
        <v>5.5670000000000002</v>
      </c>
      <c r="S3604" s="180">
        <f>VLOOKUP(D3604,Plan1!$B$2:$S$5570,6,)/1000</f>
        <v>5.3259999999999996</v>
      </c>
    </row>
    <row r="3605" spans="1:19" x14ac:dyDescent="0.25">
      <c r="A3605" s="178">
        <v>44503</v>
      </c>
      <c r="B3605" s="178">
        <v>-73182</v>
      </c>
      <c r="C3605" s="178">
        <v>-366562</v>
      </c>
      <c r="D3605" s="178" t="s">
        <v>2763</v>
      </c>
      <c r="E3605" s="178" t="s">
        <v>167</v>
      </c>
      <c r="F3605" s="178" t="s">
        <v>2709</v>
      </c>
      <c r="G3605" s="180">
        <f>VLOOKUP(D3605,Plan1!$B$2:$S$5570,7,)/1000</f>
        <v>5.6529999999999996</v>
      </c>
      <c r="H3605" s="180">
        <f>VLOOKUP(D3605,Plan1!$B$2:$S$5570,8,)/1000</f>
        <v>5.7859999999999996</v>
      </c>
      <c r="I3605" s="180">
        <f>VLOOKUP(D3605,Plan1!$B$2:$S$5570,9,)/1000</f>
        <v>6.0209999999999999</v>
      </c>
      <c r="J3605" s="180">
        <f>VLOOKUP(D3605,Plan1!$B$2:$S$5570,10,)/1000</f>
        <v>5.7080000000000002</v>
      </c>
      <c r="K3605" s="180">
        <f>VLOOKUP(D3605,Plan1!$B$2:$S$5570,11,)/1000</f>
        <v>5.1669999999999998</v>
      </c>
      <c r="L3605" s="180">
        <f>VLOOKUP(D3605,Plan1!$B$2:$S$5570,12,)/1000</f>
        <v>4.6580000000000004</v>
      </c>
      <c r="M3605" s="180">
        <f>VLOOKUP(D3605,Plan1!$B$2:$S$5570,13,)/1000</f>
        <v>4.8609999999999998</v>
      </c>
      <c r="N3605" s="180">
        <f>VLOOKUP(D3605,Plan1!$B$2:$S$5570,14,)/1000</f>
        <v>5.5549999999999997</v>
      </c>
      <c r="O3605" s="180">
        <f>VLOOKUP(D3605,Plan1!$B$2:$S$5570,15,)/1000</f>
        <v>6.0839999999999996</v>
      </c>
      <c r="P3605" s="180">
        <f>VLOOKUP(D3605,Plan1!$B$2:$S$5570,16,)/1000</f>
        <v>6.1159999999999997</v>
      </c>
      <c r="Q3605" s="180">
        <f>VLOOKUP(D3605,Plan1!$B$2:$S$5570,17,)/1000</f>
        <v>6.1580000000000004</v>
      </c>
      <c r="R3605" s="180">
        <f>VLOOKUP(D3605,Plan1!$B$2:$S$5570,18,)/1000</f>
        <v>5.8179999999999996</v>
      </c>
      <c r="S3605" s="180">
        <f>VLOOKUP(D3605,Plan1!$B$2:$S$5570,6,)/1000</f>
        <v>5.6319999999999997</v>
      </c>
    </row>
    <row r="3606" spans="1:19" x14ac:dyDescent="0.25">
      <c r="A3606" s="178">
        <v>26196</v>
      </c>
      <c r="B3606" s="178">
        <v>-126874</v>
      </c>
      <c r="C3606" s="178">
        <v>-431801</v>
      </c>
      <c r="D3606" s="178" t="s">
        <v>586</v>
      </c>
      <c r="E3606" s="178" t="s">
        <v>167</v>
      </c>
      <c r="F3606" s="178" t="s">
        <v>375</v>
      </c>
      <c r="G3606" s="180">
        <f>VLOOKUP(D3606,Plan1!$B$2:$S$5570,7,)/1000</f>
        <v>6.117</v>
      </c>
      <c r="H3606" s="180">
        <f>VLOOKUP(D3606,Plan1!$B$2:$S$5570,8,)/1000</f>
        <v>6.2709999999999999</v>
      </c>
      <c r="I3606" s="180">
        <f>VLOOKUP(D3606,Plan1!$B$2:$S$5570,9,)/1000</f>
        <v>6.1219999999999999</v>
      </c>
      <c r="J3606" s="180">
        <f>VLOOKUP(D3606,Plan1!$B$2:$S$5570,10,)/1000</f>
        <v>6.0190000000000001</v>
      </c>
      <c r="K3606" s="180">
        <f>VLOOKUP(D3606,Plan1!$B$2:$S$5570,11,)/1000</f>
        <v>5.6719999999999997</v>
      </c>
      <c r="L3606" s="180">
        <f>VLOOKUP(D3606,Plan1!$B$2:$S$5570,12,)/1000</f>
        <v>5.56</v>
      </c>
      <c r="M3606" s="180">
        <f>VLOOKUP(D3606,Plan1!$B$2:$S$5570,13,)/1000</f>
        <v>5.806</v>
      </c>
      <c r="N3606" s="180">
        <f>VLOOKUP(D3606,Plan1!$B$2:$S$5570,14,)/1000</f>
        <v>6.35</v>
      </c>
      <c r="O3606" s="180">
        <f>VLOOKUP(D3606,Plan1!$B$2:$S$5570,15,)/1000</f>
        <v>6.2880000000000003</v>
      </c>
      <c r="P3606" s="180">
        <f>VLOOKUP(D3606,Plan1!$B$2:$S$5570,16,)/1000</f>
        <v>6.2060000000000004</v>
      </c>
      <c r="Q3606" s="180">
        <f>VLOOKUP(D3606,Plan1!$B$2:$S$5570,17,)/1000</f>
        <v>5.625</v>
      </c>
      <c r="R3606" s="180">
        <f>VLOOKUP(D3606,Plan1!$B$2:$S$5570,18,)/1000</f>
        <v>5.9470000000000001</v>
      </c>
      <c r="S3606" s="180">
        <f>VLOOKUP(D3606,Plan1!$B$2:$S$5570,6,)/1000</f>
        <v>5.9989999999999997</v>
      </c>
    </row>
    <row r="3607" spans="1:19" x14ac:dyDescent="0.25">
      <c r="A3607" s="178">
        <v>6075</v>
      </c>
      <c r="B3607" s="178">
        <v>-232229</v>
      </c>
      <c r="C3607" s="178">
        <v>-44717</v>
      </c>
      <c r="D3607" s="178" t="s">
        <v>3663</v>
      </c>
      <c r="E3607" s="178" t="s">
        <v>167</v>
      </c>
      <c r="F3607" s="178" t="s">
        <v>3664</v>
      </c>
      <c r="G3607" s="180">
        <f>VLOOKUP(D3607,Plan1!$B$2:$S$5570,7,)/1000</f>
        <v>4.5309999999999997</v>
      </c>
      <c r="H3607" s="180">
        <f>VLOOKUP(D3607,Plan1!$B$2:$S$5570,8,)/1000</f>
        <v>5.0810000000000004</v>
      </c>
      <c r="I3607" s="180">
        <f>VLOOKUP(D3607,Plan1!$B$2:$S$5570,9,)/1000</f>
        <v>4.4729999999999999</v>
      </c>
      <c r="J3607" s="180">
        <f>VLOOKUP(D3607,Plan1!$B$2:$S$5570,10,)/1000</f>
        <v>4.4669999999999996</v>
      </c>
      <c r="K3607" s="180">
        <f>VLOOKUP(D3607,Plan1!$B$2:$S$5570,11,)/1000</f>
        <v>4.0949999999999998</v>
      </c>
      <c r="L3607" s="180">
        <f>VLOOKUP(D3607,Plan1!$B$2:$S$5570,12,)/1000</f>
        <v>4.0439999999999996</v>
      </c>
      <c r="M3607" s="180">
        <f>VLOOKUP(D3607,Plan1!$B$2:$S$5570,13,)/1000</f>
        <v>3.9470000000000001</v>
      </c>
      <c r="N3607" s="180">
        <f>VLOOKUP(D3607,Plan1!$B$2:$S$5570,14,)/1000</f>
        <v>4.6139999999999999</v>
      </c>
      <c r="O3607" s="180">
        <f>VLOOKUP(D3607,Plan1!$B$2:$S$5570,15,)/1000</f>
        <v>4.1760000000000002</v>
      </c>
      <c r="P3607" s="180">
        <f>VLOOKUP(D3607,Plan1!$B$2:$S$5570,16,)/1000</f>
        <v>4.0919999999999996</v>
      </c>
      <c r="Q3607" s="180">
        <f>VLOOKUP(D3607,Plan1!$B$2:$S$5570,17,)/1000</f>
        <v>3.9990000000000001</v>
      </c>
      <c r="R3607" s="180">
        <f>VLOOKUP(D3607,Plan1!$B$2:$S$5570,18,)/1000</f>
        <v>4.4450000000000003</v>
      </c>
      <c r="S3607" s="180">
        <f>VLOOKUP(D3607,Plan1!$B$2:$S$5570,6,)/1000</f>
        <v>4.33</v>
      </c>
    </row>
    <row r="3608" spans="1:19" x14ac:dyDescent="0.25">
      <c r="A3608" s="178">
        <v>50288</v>
      </c>
      <c r="B3608" s="178">
        <v>-57773</v>
      </c>
      <c r="C3608" s="178">
        <v>-37102</v>
      </c>
      <c r="D3608" s="178" t="s">
        <v>3851</v>
      </c>
      <c r="E3608" s="178" t="s">
        <v>167</v>
      </c>
      <c r="F3608" s="178" t="s">
        <v>3752</v>
      </c>
      <c r="G3608" s="180">
        <f>VLOOKUP(D3608,Plan1!$B$2:$S$5570,7,)/1000</f>
        <v>5.835</v>
      </c>
      <c r="H3608" s="180">
        <f>VLOOKUP(D3608,Plan1!$B$2:$S$5570,8,)/1000</f>
        <v>6.0270000000000001</v>
      </c>
      <c r="I3608" s="180">
        <f>VLOOKUP(D3608,Plan1!$B$2:$S$5570,9,)/1000</f>
        <v>6.2009999999999996</v>
      </c>
      <c r="J3608" s="180">
        <f>VLOOKUP(D3608,Plan1!$B$2:$S$5570,10,)/1000</f>
        <v>5.9489999999999998</v>
      </c>
      <c r="K3608" s="180">
        <f>VLOOKUP(D3608,Plan1!$B$2:$S$5570,11,)/1000</f>
        <v>5.6230000000000002</v>
      </c>
      <c r="L3608" s="180">
        <f>VLOOKUP(D3608,Plan1!$B$2:$S$5570,12,)/1000</f>
        <v>5.2160000000000002</v>
      </c>
      <c r="M3608" s="180">
        <f>VLOOKUP(D3608,Plan1!$B$2:$S$5570,13,)/1000</f>
        <v>5.49</v>
      </c>
      <c r="N3608" s="180">
        <f>VLOOKUP(D3608,Plan1!$B$2:$S$5570,14,)/1000</f>
        <v>6.1</v>
      </c>
      <c r="O3608" s="180">
        <f>VLOOKUP(D3608,Plan1!$B$2:$S$5570,15,)/1000</f>
        <v>6.4420000000000002</v>
      </c>
      <c r="P3608" s="180">
        <f>VLOOKUP(D3608,Plan1!$B$2:$S$5570,16,)/1000</f>
        <v>6.476</v>
      </c>
      <c r="Q3608" s="180">
        <f>VLOOKUP(D3608,Plan1!$B$2:$S$5570,17,)/1000</f>
        <v>6.3239999999999998</v>
      </c>
      <c r="R3608" s="180">
        <f>VLOOKUP(D3608,Plan1!$B$2:$S$5570,18,)/1000</f>
        <v>5.9039999999999999</v>
      </c>
      <c r="S3608" s="180">
        <f>VLOOKUP(D3608,Plan1!$B$2:$S$5570,6,)/1000</f>
        <v>5.9660000000000002</v>
      </c>
    </row>
    <row r="3609" spans="1:19" x14ac:dyDescent="0.25">
      <c r="A3609" s="178">
        <v>49015</v>
      </c>
      <c r="B3609" s="178">
        <v>-60682</v>
      </c>
      <c r="C3609" s="178">
        <v>-499041</v>
      </c>
      <c r="D3609" s="178" t="s">
        <v>2586</v>
      </c>
      <c r="E3609" s="178" t="s">
        <v>167</v>
      </c>
      <c r="F3609" s="178" t="s">
        <v>2567</v>
      </c>
      <c r="G3609" s="180">
        <f>VLOOKUP(D3609,Plan1!$B$2:$S$5570,7,)/1000</f>
        <v>4.335</v>
      </c>
      <c r="H3609" s="180">
        <f>VLOOKUP(D3609,Plan1!$B$2:$S$5570,8,)/1000</f>
        <v>4.4720000000000004</v>
      </c>
      <c r="I3609" s="180">
        <f>VLOOKUP(D3609,Plan1!$B$2:$S$5570,9,)/1000</f>
        <v>4.4859999999999998</v>
      </c>
      <c r="J3609" s="180">
        <f>VLOOKUP(D3609,Plan1!$B$2:$S$5570,10,)/1000</f>
        <v>4.5949999999999998</v>
      </c>
      <c r="K3609" s="180">
        <f>VLOOKUP(D3609,Plan1!$B$2:$S$5570,11,)/1000</f>
        <v>4.9130000000000003</v>
      </c>
      <c r="L3609" s="180">
        <f>VLOOKUP(D3609,Plan1!$B$2:$S$5570,12,)/1000</f>
        <v>5.2309999999999999</v>
      </c>
      <c r="M3609" s="180">
        <f>VLOOKUP(D3609,Plan1!$B$2:$S$5570,13,)/1000</f>
        <v>5.4050000000000002</v>
      </c>
      <c r="N3609" s="180">
        <f>VLOOKUP(D3609,Plan1!$B$2:$S$5570,14,)/1000</f>
        <v>5.79</v>
      </c>
      <c r="O3609" s="180">
        <f>VLOOKUP(D3609,Plan1!$B$2:$S$5570,15,)/1000</f>
        <v>5.258</v>
      </c>
      <c r="P3609" s="180">
        <f>VLOOKUP(D3609,Plan1!$B$2:$S$5570,16,)/1000</f>
        <v>4.7190000000000003</v>
      </c>
      <c r="Q3609" s="180">
        <f>VLOOKUP(D3609,Plan1!$B$2:$S$5570,17,)/1000</f>
        <v>4.3499999999999996</v>
      </c>
      <c r="R3609" s="180">
        <f>VLOOKUP(D3609,Plan1!$B$2:$S$5570,18,)/1000</f>
        <v>4.1500000000000004</v>
      </c>
      <c r="S3609" s="180">
        <f>VLOOKUP(D3609,Plan1!$B$2:$S$5570,6,)/1000</f>
        <v>4.8090000000000002</v>
      </c>
    </row>
    <row r="3610" spans="1:19" x14ac:dyDescent="0.25">
      <c r="A3610" s="178">
        <v>16964</v>
      </c>
      <c r="B3610" s="178">
        <v>-169467</v>
      </c>
      <c r="C3610" s="178">
        <v>-504488</v>
      </c>
      <c r="D3610" s="178" t="s">
        <v>1130</v>
      </c>
      <c r="E3610" s="178" t="s">
        <v>167</v>
      </c>
      <c r="F3610" s="178" t="s">
        <v>1058</v>
      </c>
      <c r="G3610" s="180">
        <f>VLOOKUP(D3610,Plan1!$B$2:$S$5570,7,)/1000</f>
        <v>5.04</v>
      </c>
      <c r="H3610" s="180">
        <f>VLOOKUP(D3610,Plan1!$B$2:$S$5570,8,)/1000</f>
        <v>5.3659999999999997</v>
      </c>
      <c r="I3610" s="180">
        <f>VLOOKUP(D3610,Plan1!$B$2:$S$5570,9,)/1000</f>
        <v>5.335</v>
      </c>
      <c r="J3610" s="180">
        <f>VLOOKUP(D3610,Plan1!$B$2:$S$5570,10,)/1000</f>
        <v>5.6760000000000002</v>
      </c>
      <c r="K3610" s="180">
        <f>VLOOKUP(D3610,Plan1!$B$2:$S$5570,11,)/1000</f>
        <v>5.56</v>
      </c>
      <c r="L3610" s="180">
        <f>VLOOKUP(D3610,Plan1!$B$2:$S$5570,12,)/1000</f>
        <v>5.399</v>
      </c>
      <c r="M3610" s="180">
        <f>VLOOKUP(D3610,Plan1!$B$2:$S$5570,13,)/1000</f>
        <v>5.5949999999999998</v>
      </c>
      <c r="N3610" s="180">
        <f>VLOOKUP(D3610,Plan1!$B$2:$S$5570,14,)/1000</f>
        <v>6.13</v>
      </c>
      <c r="O3610" s="180">
        <f>VLOOKUP(D3610,Plan1!$B$2:$S$5570,15,)/1000</f>
        <v>5.6340000000000003</v>
      </c>
      <c r="P3610" s="180">
        <f>VLOOKUP(D3610,Plan1!$B$2:$S$5570,16,)/1000</f>
        <v>5.3940000000000001</v>
      </c>
      <c r="Q3610" s="180">
        <f>VLOOKUP(D3610,Plan1!$B$2:$S$5570,17,)/1000</f>
        <v>5.0910000000000002</v>
      </c>
      <c r="R3610" s="180">
        <f>VLOOKUP(D3610,Plan1!$B$2:$S$5570,18,)/1000</f>
        <v>5.0629999999999997</v>
      </c>
      <c r="S3610" s="180">
        <f>VLOOKUP(D3610,Plan1!$B$2:$S$5570,6,)/1000</f>
        <v>5.44</v>
      </c>
    </row>
    <row r="3611" spans="1:19" x14ac:dyDescent="0.25">
      <c r="A3611" s="178">
        <v>52570</v>
      </c>
      <c r="B3611" s="178">
        <v>-52232</v>
      </c>
      <c r="C3611" s="178">
        <v>-358401</v>
      </c>
      <c r="D3611" s="178" t="s">
        <v>3884</v>
      </c>
      <c r="E3611" s="178" t="s">
        <v>167</v>
      </c>
      <c r="F3611" s="178" t="s">
        <v>3752</v>
      </c>
      <c r="G3611" s="180">
        <f>VLOOKUP(D3611,Plan1!$B$2:$S$5570,7,)/1000</f>
        <v>5.6420000000000003</v>
      </c>
      <c r="H3611" s="180">
        <f>VLOOKUP(D3611,Plan1!$B$2:$S$5570,8,)/1000</f>
        <v>5.7309999999999999</v>
      </c>
      <c r="I3611" s="180">
        <f>VLOOKUP(D3611,Plan1!$B$2:$S$5570,9,)/1000</f>
        <v>5.8520000000000003</v>
      </c>
      <c r="J3611" s="180">
        <f>VLOOKUP(D3611,Plan1!$B$2:$S$5570,10,)/1000</f>
        <v>5.5350000000000001</v>
      </c>
      <c r="K3611" s="180">
        <f>VLOOKUP(D3611,Plan1!$B$2:$S$5570,11,)/1000</f>
        <v>5.343</v>
      </c>
      <c r="L3611" s="180">
        <f>VLOOKUP(D3611,Plan1!$B$2:$S$5570,12,)/1000</f>
        <v>5.0410000000000004</v>
      </c>
      <c r="M3611" s="180">
        <f>VLOOKUP(D3611,Plan1!$B$2:$S$5570,13,)/1000</f>
        <v>5.2160000000000002</v>
      </c>
      <c r="N3611" s="180">
        <f>VLOOKUP(D3611,Plan1!$B$2:$S$5570,14,)/1000</f>
        <v>5.8339999999999996</v>
      </c>
      <c r="O3611" s="180">
        <f>VLOOKUP(D3611,Plan1!$B$2:$S$5570,15,)/1000</f>
        <v>5.9610000000000003</v>
      </c>
      <c r="P3611" s="180">
        <f>VLOOKUP(D3611,Plan1!$B$2:$S$5570,16,)/1000</f>
        <v>6.024</v>
      </c>
      <c r="Q3611" s="180">
        <f>VLOOKUP(D3611,Plan1!$B$2:$S$5570,17,)/1000</f>
        <v>6.0220000000000002</v>
      </c>
      <c r="R3611" s="180">
        <f>VLOOKUP(D3611,Plan1!$B$2:$S$5570,18,)/1000</f>
        <v>5.59</v>
      </c>
      <c r="S3611" s="180">
        <f>VLOOKUP(D3611,Plan1!$B$2:$S$5570,6,)/1000</f>
        <v>5.649</v>
      </c>
    </row>
    <row r="3612" spans="1:19" x14ac:dyDescent="0.25">
      <c r="A3612" s="178">
        <v>6155</v>
      </c>
      <c r="B3612" s="178">
        <v>-23081</v>
      </c>
      <c r="C3612" s="178">
        <v>-483739</v>
      </c>
      <c r="D3612" s="178" t="s">
        <v>4841</v>
      </c>
      <c r="E3612" s="178" t="s">
        <v>167</v>
      </c>
      <c r="F3612" s="178" t="s">
        <v>4704</v>
      </c>
      <c r="G3612" s="180">
        <f>VLOOKUP(D3612,Plan1!$B$2:$S$5570,7,)/1000</f>
        <v>4.867</v>
      </c>
      <c r="H3612" s="180">
        <f>VLOOKUP(D3612,Plan1!$B$2:$S$5570,8,)/1000</f>
        <v>5.3470000000000004</v>
      </c>
      <c r="I3612" s="180">
        <f>VLOOKUP(D3612,Plan1!$B$2:$S$5570,9,)/1000</f>
        <v>5.1310000000000002</v>
      </c>
      <c r="J3612" s="180">
        <f>VLOOKUP(D3612,Plan1!$B$2:$S$5570,10,)/1000</f>
        <v>5.1859999999999999</v>
      </c>
      <c r="K3612" s="180">
        <f>VLOOKUP(D3612,Plan1!$B$2:$S$5570,11,)/1000</f>
        <v>4.5389999999999997</v>
      </c>
      <c r="L3612" s="180">
        <f>VLOOKUP(D3612,Plan1!$B$2:$S$5570,12,)/1000</f>
        <v>4.468</v>
      </c>
      <c r="M3612" s="180">
        <f>VLOOKUP(D3612,Plan1!$B$2:$S$5570,13,)/1000</f>
        <v>4.524</v>
      </c>
      <c r="N3612" s="180">
        <f>VLOOKUP(D3612,Plan1!$B$2:$S$5570,14,)/1000</f>
        <v>5.4240000000000004</v>
      </c>
      <c r="O3612" s="180">
        <f>VLOOKUP(D3612,Plan1!$B$2:$S$5570,15,)/1000</f>
        <v>5.0570000000000004</v>
      </c>
      <c r="P3612" s="180">
        <f>VLOOKUP(D3612,Plan1!$B$2:$S$5570,16,)/1000</f>
        <v>5.1319999999999997</v>
      </c>
      <c r="Q3612" s="180">
        <f>VLOOKUP(D3612,Plan1!$B$2:$S$5570,17,)/1000</f>
        <v>5.1280000000000001</v>
      </c>
      <c r="R3612" s="180">
        <f>VLOOKUP(D3612,Plan1!$B$2:$S$5570,18,)/1000</f>
        <v>5.2510000000000003</v>
      </c>
      <c r="S3612" s="180">
        <f>VLOOKUP(D3612,Plan1!$B$2:$S$5570,6,)/1000</f>
        <v>5.0049999999999999</v>
      </c>
    </row>
    <row r="3613" spans="1:19" x14ac:dyDescent="0.25">
      <c r="A3613" s="178">
        <v>1520</v>
      </c>
      <c r="B3613" s="178">
        <v>-29637</v>
      </c>
      <c r="C3613" s="178">
        <v>-513979</v>
      </c>
      <c r="D3613" s="178" t="s">
        <v>4019</v>
      </c>
      <c r="E3613" s="178" t="s">
        <v>167</v>
      </c>
      <c r="F3613" s="178" t="s">
        <v>3898</v>
      </c>
      <c r="G3613" s="180">
        <f>VLOOKUP(D3613,Plan1!$B$2:$S$5570,7,)/1000</f>
        <v>5.4329999999999998</v>
      </c>
      <c r="H3613" s="180">
        <f>VLOOKUP(D3613,Plan1!$B$2:$S$5570,8,)/1000</f>
        <v>5.53</v>
      </c>
      <c r="I3613" s="180">
        <f>VLOOKUP(D3613,Plan1!$B$2:$S$5570,9,)/1000</f>
        <v>5.1989999999999998</v>
      </c>
      <c r="J3613" s="180">
        <f>VLOOKUP(D3613,Plan1!$B$2:$S$5570,10,)/1000</f>
        <v>4.63</v>
      </c>
      <c r="K3613" s="180">
        <f>VLOOKUP(D3613,Plan1!$B$2:$S$5570,11,)/1000</f>
        <v>3.7850000000000001</v>
      </c>
      <c r="L3613" s="180">
        <f>VLOOKUP(D3613,Plan1!$B$2:$S$5570,12,)/1000</f>
        <v>3.3050000000000002</v>
      </c>
      <c r="M3613" s="180">
        <f>VLOOKUP(D3613,Plan1!$B$2:$S$5570,13,)/1000</f>
        <v>3.516</v>
      </c>
      <c r="N3613" s="180">
        <f>VLOOKUP(D3613,Plan1!$B$2:$S$5570,14,)/1000</f>
        <v>4.1059999999999999</v>
      </c>
      <c r="O3613" s="180">
        <f>VLOOKUP(D3613,Plan1!$B$2:$S$5570,15,)/1000</f>
        <v>3.9409999999999998</v>
      </c>
      <c r="P3613" s="180">
        <f>VLOOKUP(D3613,Plan1!$B$2:$S$5570,16,)/1000</f>
        <v>4.5540000000000003</v>
      </c>
      <c r="Q3613" s="180">
        <f>VLOOKUP(D3613,Plan1!$B$2:$S$5570,17,)/1000</f>
        <v>5.5129999999999999</v>
      </c>
      <c r="R3613" s="180">
        <f>VLOOKUP(D3613,Plan1!$B$2:$S$5570,18,)/1000</f>
        <v>5.5949999999999998</v>
      </c>
      <c r="S3613" s="180">
        <f>VLOOKUP(D3613,Plan1!$B$2:$S$5570,6,)/1000</f>
        <v>4.5919999999999996</v>
      </c>
    </row>
    <row r="3614" spans="1:19" x14ac:dyDescent="0.25">
      <c r="A3614" s="178">
        <v>27338</v>
      </c>
      <c r="B3614" s="178">
        <v>-121758</v>
      </c>
      <c r="C3614" s="178">
        <v>-616037</v>
      </c>
      <c r="D3614" s="178" t="s">
        <v>4381</v>
      </c>
      <c r="E3614" s="178" t="s">
        <v>167</v>
      </c>
      <c r="F3614" s="178" t="s">
        <v>4373</v>
      </c>
      <c r="G3614" s="180">
        <f>VLOOKUP(D3614,Plan1!$B$2:$S$5570,7,)/1000</f>
        <v>4.1479999999999997</v>
      </c>
      <c r="H3614" s="180">
        <f>VLOOKUP(D3614,Plan1!$B$2:$S$5570,8,)/1000</f>
        <v>4.2549999999999999</v>
      </c>
      <c r="I3614" s="180">
        <f>VLOOKUP(D3614,Plan1!$B$2:$S$5570,9,)/1000</f>
        <v>4.516</v>
      </c>
      <c r="J3614" s="180">
        <f>VLOOKUP(D3614,Plan1!$B$2:$S$5570,10,)/1000</f>
        <v>4.82</v>
      </c>
      <c r="K3614" s="180">
        <f>VLOOKUP(D3614,Plan1!$B$2:$S$5570,11,)/1000</f>
        <v>4.5590000000000002</v>
      </c>
      <c r="L3614" s="180">
        <f>VLOOKUP(D3614,Plan1!$B$2:$S$5570,12,)/1000</f>
        <v>4.8730000000000002</v>
      </c>
      <c r="M3614" s="180">
        <f>VLOOKUP(D3614,Plan1!$B$2:$S$5570,13,)/1000</f>
        <v>4.9969999999999999</v>
      </c>
      <c r="N3614" s="180">
        <f>VLOOKUP(D3614,Plan1!$B$2:$S$5570,14,)/1000</f>
        <v>5.3570000000000002</v>
      </c>
      <c r="O3614" s="180">
        <f>VLOOKUP(D3614,Plan1!$B$2:$S$5570,15,)/1000</f>
        <v>5.0490000000000004</v>
      </c>
      <c r="P3614" s="180">
        <f>VLOOKUP(D3614,Plan1!$B$2:$S$5570,16,)/1000</f>
        <v>5</v>
      </c>
      <c r="Q3614" s="180">
        <f>VLOOKUP(D3614,Plan1!$B$2:$S$5570,17,)/1000</f>
        <v>4.7130000000000001</v>
      </c>
      <c r="R3614" s="180">
        <f>VLOOKUP(D3614,Plan1!$B$2:$S$5570,18,)/1000</f>
        <v>4.4580000000000002</v>
      </c>
      <c r="S3614" s="180">
        <f>VLOOKUP(D3614,Plan1!$B$2:$S$5570,6,)/1000</f>
        <v>4.7290000000000001</v>
      </c>
    </row>
    <row r="3615" spans="1:19" x14ac:dyDescent="0.25">
      <c r="A3615" s="178">
        <v>46846</v>
      </c>
      <c r="B3615" s="178">
        <v>-66853</v>
      </c>
      <c r="C3615" s="178">
        <v>-366569</v>
      </c>
      <c r="D3615" s="178" t="s">
        <v>3758</v>
      </c>
      <c r="E3615" s="178" t="s">
        <v>167</v>
      </c>
      <c r="F3615" s="178" t="s">
        <v>3752</v>
      </c>
      <c r="G3615" s="180">
        <f>VLOOKUP(D3615,Plan1!$B$2:$S$5570,7,)/1000</f>
        <v>5.78</v>
      </c>
      <c r="H3615" s="180">
        <f>VLOOKUP(D3615,Plan1!$B$2:$S$5570,8,)/1000</f>
        <v>5.91</v>
      </c>
      <c r="I3615" s="180">
        <f>VLOOKUP(D3615,Plan1!$B$2:$S$5570,9,)/1000</f>
        <v>6.0270000000000001</v>
      </c>
      <c r="J3615" s="180">
        <f>VLOOKUP(D3615,Plan1!$B$2:$S$5570,10,)/1000</f>
        <v>5.8449999999999998</v>
      </c>
      <c r="K3615" s="180">
        <f>VLOOKUP(D3615,Plan1!$B$2:$S$5570,11,)/1000</f>
        <v>5.3230000000000004</v>
      </c>
      <c r="L3615" s="180">
        <f>VLOOKUP(D3615,Plan1!$B$2:$S$5570,12,)/1000</f>
        <v>4.9089999999999998</v>
      </c>
      <c r="M3615" s="180">
        <f>VLOOKUP(D3615,Plan1!$B$2:$S$5570,13,)/1000</f>
        <v>5.19</v>
      </c>
      <c r="N3615" s="180">
        <f>VLOOKUP(D3615,Plan1!$B$2:$S$5570,14,)/1000</f>
        <v>5.88</v>
      </c>
      <c r="O3615" s="180">
        <f>VLOOKUP(D3615,Plan1!$B$2:$S$5570,15,)/1000</f>
        <v>6.2619999999999996</v>
      </c>
      <c r="P3615" s="180">
        <f>VLOOKUP(D3615,Plan1!$B$2:$S$5570,16,)/1000</f>
        <v>6.282</v>
      </c>
      <c r="Q3615" s="180">
        <f>VLOOKUP(D3615,Plan1!$B$2:$S$5570,17,)/1000</f>
        <v>6.2149999999999999</v>
      </c>
      <c r="R3615" s="180">
        <f>VLOOKUP(D3615,Plan1!$B$2:$S$5570,18,)/1000</f>
        <v>5.8840000000000003</v>
      </c>
      <c r="S3615" s="180">
        <f>VLOOKUP(D3615,Plan1!$B$2:$S$5570,6,)/1000</f>
        <v>5.7919999999999998</v>
      </c>
    </row>
    <row r="3616" spans="1:19" x14ac:dyDescent="0.25">
      <c r="A3616" s="178">
        <v>36757</v>
      </c>
      <c r="B3616" s="178">
        <v>-92568</v>
      </c>
      <c r="C3616" s="178">
        <v>-379991</v>
      </c>
      <c r="D3616" s="178" t="s">
        <v>262</v>
      </c>
      <c r="E3616" s="178" t="s">
        <v>167</v>
      </c>
      <c r="F3616" s="178" t="s">
        <v>192</v>
      </c>
      <c r="G3616" s="180">
        <f>VLOOKUP(D3616,Plan1!$B$2:$S$5570,7,)/1000</f>
        <v>5.9530000000000003</v>
      </c>
      <c r="H3616" s="180">
        <f>VLOOKUP(D3616,Plan1!$B$2:$S$5570,8,)/1000</f>
        <v>5.9189999999999996</v>
      </c>
      <c r="I3616" s="180">
        <f>VLOOKUP(D3616,Plan1!$B$2:$S$5570,9,)/1000</f>
        <v>5.9889999999999999</v>
      </c>
      <c r="J3616" s="180">
        <f>VLOOKUP(D3616,Plan1!$B$2:$S$5570,10,)/1000</f>
        <v>5.5659999999999998</v>
      </c>
      <c r="K3616" s="180">
        <f>VLOOKUP(D3616,Plan1!$B$2:$S$5570,11,)/1000</f>
        <v>4.827</v>
      </c>
      <c r="L3616" s="180">
        <f>VLOOKUP(D3616,Plan1!$B$2:$S$5570,12,)/1000</f>
        <v>4.34</v>
      </c>
      <c r="M3616" s="180">
        <f>VLOOKUP(D3616,Plan1!$B$2:$S$5570,13,)/1000</f>
        <v>4.5259999999999998</v>
      </c>
      <c r="N3616" s="180">
        <f>VLOOKUP(D3616,Plan1!$B$2:$S$5570,14,)/1000</f>
        <v>5.0830000000000002</v>
      </c>
      <c r="O3616" s="180">
        <f>VLOOKUP(D3616,Plan1!$B$2:$S$5570,15,)/1000</f>
        <v>5.8460000000000001</v>
      </c>
      <c r="P3616" s="180">
        <f>VLOOKUP(D3616,Plan1!$B$2:$S$5570,16,)/1000</f>
        <v>5.9409999999999998</v>
      </c>
      <c r="Q3616" s="180">
        <f>VLOOKUP(D3616,Plan1!$B$2:$S$5570,17,)/1000</f>
        <v>6.2519999999999998</v>
      </c>
      <c r="R3616" s="180">
        <f>VLOOKUP(D3616,Plan1!$B$2:$S$5570,18,)/1000</f>
        <v>5.9939999999999998</v>
      </c>
      <c r="S3616" s="180">
        <f>VLOOKUP(D3616,Plan1!$B$2:$S$5570,6,)/1000</f>
        <v>5.52</v>
      </c>
    </row>
    <row r="3617" spans="1:19" x14ac:dyDescent="0.25">
      <c r="A3617" s="178">
        <v>60804</v>
      </c>
      <c r="B3617" s="178">
        <v>-26378</v>
      </c>
      <c r="C3617" s="178">
        <v>-567295</v>
      </c>
      <c r="D3617" s="178" t="s">
        <v>364</v>
      </c>
      <c r="E3617" s="178" t="s">
        <v>167</v>
      </c>
      <c r="F3617" s="178" t="s">
        <v>312</v>
      </c>
      <c r="G3617" s="180">
        <f>VLOOKUP(D3617,Plan1!$B$2:$S$5570,7,)/1000</f>
        <v>4.1710000000000003</v>
      </c>
      <c r="H3617" s="180">
        <f>VLOOKUP(D3617,Plan1!$B$2:$S$5570,8,)/1000</f>
        <v>4.226</v>
      </c>
      <c r="I3617" s="180">
        <f>VLOOKUP(D3617,Plan1!$B$2:$S$5570,9,)/1000</f>
        <v>4.1580000000000004</v>
      </c>
      <c r="J3617" s="180">
        <f>VLOOKUP(D3617,Plan1!$B$2:$S$5570,10,)/1000</f>
        <v>3.9460000000000002</v>
      </c>
      <c r="K3617" s="180">
        <f>VLOOKUP(D3617,Plan1!$B$2:$S$5570,11,)/1000</f>
        <v>4.117</v>
      </c>
      <c r="L3617" s="180">
        <f>VLOOKUP(D3617,Plan1!$B$2:$S$5570,12,)/1000</f>
        <v>4.694</v>
      </c>
      <c r="M3617" s="180">
        <f>VLOOKUP(D3617,Plan1!$B$2:$S$5570,13,)/1000</f>
        <v>4.6310000000000002</v>
      </c>
      <c r="N3617" s="180">
        <f>VLOOKUP(D3617,Plan1!$B$2:$S$5570,14,)/1000</f>
        <v>5.3319999999999999</v>
      </c>
      <c r="O3617" s="180">
        <f>VLOOKUP(D3617,Plan1!$B$2:$S$5570,15,)/1000</f>
        <v>5.2009999999999996</v>
      </c>
      <c r="P3617" s="180">
        <f>VLOOKUP(D3617,Plan1!$B$2:$S$5570,16,)/1000</f>
        <v>5.3170000000000002</v>
      </c>
      <c r="Q3617" s="180">
        <f>VLOOKUP(D3617,Plan1!$B$2:$S$5570,17,)/1000</f>
        <v>5.0970000000000004</v>
      </c>
      <c r="R3617" s="180">
        <f>VLOOKUP(D3617,Plan1!$B$2:$S$5570,18,)/1000</f>
        <v>4.5259999999999998</v>
      </c>
      <c r="S3617" s="180">
        <f>VLOOKUP(D3617,Plan1!$B$2:$S$5570,6,)/1000</f>
        <v>4.6180000000000003</v>
      </c>
    </row>
    <row r="3618" spans="1:19" x14ac:dyDescent="0.25">
      <c r="A3618" s="178">
        <v>31887</v>
      </c>
      <c r="B3618" s="178">
        <v>-106863</v>
      </c>
      <c r="C3618" s="178">
        <v>-378629</v>
      </c>
      <c r="D3618" s="178" t="s">
        <v>756</v>
      </c>
      <c r="E3618" s="178" t="s">
        <v>167</v>
      </c>
      <c r="F3618" s="178" t="s">
        <v>375</v>
      </c>
      <c r="G3618" s="180">
        <f>VLOOKUP(D3618,Plan1!$B$2:$S$5570,7,)/1000</f>
        <v>5.7320000000000002</v>
      </c>
      <c r="H3618" s="180">
        <f>VLOOKUP(D3618,Plan1!$B$2:$S$5570,8,)/1000</f>
        <v>5.6289999999999996</v>
      </c>
      <c r="I3618" s="180">
        <f>VLOOKUP(D3618,Plan1!$B$2:$S$5570,9,)/1000</f>
        <v>5.7789999999999999</v>
      </c>
      <c r="J3618" s="180">
        <f>VLOOKUP(D3618,Plan1!$B$2:$S$5570,10,)/1000</f>
        <v>5.3140000000000001</v>
      </c>
      <c r="K3618" s="180">
        <f>VLOOKUP(D3618,Plan1!$B$2:$S$5570,11,)/1000</f>
        <v>4.5869999999999997</v>
      </c>
      <c r="L3618" s="180">
        <f>VLOOKUP(D3618,Plan1!$B$2:$S$5570,12,)/1000</f>
        <v>4.2320000000000002</v>
      </c>
      <c r="M3618" s="180">
        <f>VLOOKUP(D3618,Plan1!$B$2:$S$5570,13,)/1000</f>
        <v>4.3769999999999998</v>
      </c>
      <c r="N3618" s="180">
        <f>VLOOKUP(D3618,Plan1!$B$2:$S$5570,14,)/1000</f>
        <v>4.8129999999999997</v>
      </c>
      <c r="O3618" s="180">
        <f>VLOOKUP(D3618,Plan1!$B$2:$S$5570,15,)/1000</f>
        <v>5.3570000000000002</v>
      </c>
      <c r="P3618" s="180">
        <f>VLOOKUP(D3618,Plan1!$B$2:$S$5570,16,)/1000</f>
        <v>5.4530000000000003</v>
      </c>
      <c r="Q3618" s="180">
        <f>VLOOKUP(D3618,Plan1!$B$2:$S$5570,17,)/1000</f>
        <v>5.8140000000000001</v>
      </c>
      <c r="R3618" s="180">
        <f>VLOOKUP(D3618,Plan1!$B$2:$S$5570,18,)/1000</f>
        <v>5.6870000000000003</v>
      </c>
      <c r="S3618" s="180">
        <f>VLOOKUP(D3618,Plan1!$B$2:$S$5570,6,)/1000</f>
        <v>5.2309999999999999</v>
      </c>
    </row>
    <row r="3619" spans="1:19" x14ac:dyDescent="0.25">
      <c r="A3619" s="178">
        <v>36026</v>
      </c>
      <c r="B3619" s="178">
        <v>-94636</v>
      </c>
      <c r="C3619" s="178">
        <v>-355523</v>
      </c>
      <c r="D3619" s="178" t="s">
        <v>248</v>
      </c>
      <c r="E3619" s="178" t="s">
        <v>167</v>
      </c>
      <c r="F3619" s="178" t="s">
        <v>192</v>
      </c>
      <c r="G3619" s="180">
        <f>VLOOKUP(D3619,Plan1!$B$2:$S$5570,7,)/1000</f>
        <v>5.798</v>
      </c>
      <c r="H3619" s="180">
        <f>VLOOKUP(D3619,Plan1!$B$2:$S$5570,8,)/1000</f>
        <v>5.9450000000000003</v>
      </c>
      <c r="I3619" s="180">
        <f>VLOOKUP(D3619,Plan1!$B$2:$S$5570,9,)/1000</f>
        <v>6.17</v>
      </c>
      <c r="J3619" s="180">
        <f>VLOOKUP(D3619,Plan1!$B$2:$S$5570,10,)/1000</f>
        <v>5.4630000000000001</v>
      </c>
      <c r="K3619" s="180">
        <f>VLOOKUP(D3619,Plan1!$B$2:$S$5570,11,)/1000</f>
        <v>4.8</v>
      </c>
      <c r="L3619" s="180">
        <f>VLOOKUP(D3619,Plan1!$B$2:$S$5570,12,)/1000</f>
        <v>4.524</v>
      </c>
      <c r="M3619" s="180">
        <f>VLOOKUP(D3619,Plan1!$B$2:$S$5570,13,)/1000</f>
        <v>4.6390000000000002</v>
      </c>
      <c r="N3619" s="180">
        <f>VLOOKUP(D3619,Plan1!$B$2:$S$5570,14,)/1000</f>
        <v>5.2640000000000002</v>
      </c>
      <c r="O3619" s="180">
        <f>VLOOKUP(D3619,Plan1!$B$2:$S$5570,15,)/1000</f>
        <v>5.8710000000000004</v>
      </c>
      <c r="P3619" s="180">
        <f>VLOOKUP(D3619,Plan1!$B$2:$S$5570,16,)/1000</f>
        <v>5.9470000000000001</v>
      </c>
      <c r="Q3619" s="180">
        <f>VLOOKUP(D3619,Plan1!$B$2:$S$5570,17,)/1000</f>
        <v>6.1479999999999997</v>
      </c>
      <c r="R3619" s="180">
        <f>VLOOKUP(D3619,Plan1!$B$2:$S$5570,18,)/1000</f>
        <v>6.0510000000000002</v>
      </c>
      <c r="S3619" s="180">
        <f>VLOOKUP(D3619,Plan1!$B$2:$S$5570,6,)/1000</f>
        <v>5.5519999999999996</v>
      </c>
    </row>
    <row r="3620" spans="1:19" x14ac:dyDescent="0.25">
      <c r="A3620" s="178">
        <v>4669</v>
      </c>
      <c r="B3620" s="178">
        <v>-24715</v>
      </c>
      <c r="C3620" s="178">
        <v>-478809</v>
      </c>
      <c r="D3620" s="178" t="s">
        <v>4709</v>
      </c>
      <c r="E3620" s="178" t="s">
        <v>167</v>
      </c>
      <c r="F3620" s="178" t="s">
        <v>4704</v>
      </c>
      <c r="G3620" s="180">
        <f>VLOOKUP(D3620,Plan1!$B$2:$S$5570,7,)/1000</f>
        <v>4.8479999999999999</v>
      </c>
      <c r="H3620" s="180">
        <f>VLOOKUP(D3620,Plan1!$B$2:$S$5570,8,)/1000</f>
        <v>5.1769999999999996</v>
      </c>
      <c r="I3620" s="180">
        <f>VLOOKUP(D3620,Plan1!$B$2:$S$5570,9,)/1000</f>
        <v>4.7039999999999997</v>
      </c>
      <c r="J3620" s="180">
        <f>VLOOKUP(D3620,Plan1!$B$2:$S$5570,10,)/1000</f>
        <v>4.4669999999999996</v>
      </c>
      <c r="K3620" s="180">
        <f>VLOOKUP(D3620,Plan1!$B$2:$S$5570,11,)/1000</f>
        <v>3.84</v>
      </c>
      <c r="L3620" s="180">
        <f>VLOOKUP(D3620,Plan1!$B$2:$S$5570,12,)/1000</f>
        <v>3.4609999999999999</v>
      </c>
      <c r="M3620" s="180">
        <f>VLOOKUP(D3620,Plan1!$B$2:$S$5570,13,)/1000</f>
        <v>3.371</v>
      </c>
      <c r="N3620" s="180">
        <f>VLOOKUP(D3620,Plan1!$B$2:$S$5570,14,)/1000</f>
        <v>3.9470000000000001</v>
      </c>
      <c r="O3620" s="180">
        <f>VLOOKUP(D3620,Plan1!$B$2:$S$5570,15,)/1000</f>
        <v>3.7189999999999999</v>
      </c>
      <c r="P3620" s="180">
        <f>VLOOKUP(D3620,Plan1!$B$2:$S$5570,16,)/1000</f>
        <v>3.871</v>
      </c>
      <c r="Q3620" s="180">
        <f>VLOOKUP(D3620,Plan1!$B$2:$S$5570,17,)/1000</f>
        <v>4.4790000000000001</v>
      </c>
      <c r="R3620" s="180">
        <f>VLOOKUP(D3620,Plan1!$B$2:$S$5570,18,)/1000</f>
        <v>4.8879999999999999</v>
      </c>
      <c r="S3620" s="180">
        <f>VLOOKUP(D3620,Plan1!$B$2:$S$5570,6,)/1000</f>
        <v>4.2309999999999999</v>
      </c>
    </row>
    <row r="3621" spans="1:19" x14ac:dyDescent="0.25">
      <c r="A3621" s="178">
        <v>10684</v>
      </c>
      <c r="B3621" s="178">
        <v>-203024</v>
      </c>
      <c r="C3621" s="178">
        <v>-500213</v>
      </c>
      <c r="D3621" s="178" t="s">
        <v>5265</v>
      </c>
      <c r="E3621" s="178" t="s">
        <v>167</v>
      </c>
      <c r="F3621" s="178" t="s">
        <v>4704</v>
      </c>
      <c r="G3621" s="180">
        <f>VLOOKUP(D3621,Plan1!$B$2:$S$5570,7,)/1000</f>
        <v>5.2759999999999998</v>
      </c>
      <c r="H3621" s="180">
        <f>VLOOKUP(D3621,Plan1!$B$2:$S$5570,8,)/1000</f>
        <v>5.6619999999999999</v>
      </c>
      <c r="I3621" s="180">
        <f>VLOOKUP(D3621,Plan1!$B$2:$S$5570,9,)/1000</f>
        <v>5.4569999999999999</v>
      </c>
      <c r="J3621" s="180">
        <f>VLOOKUP(D3621,Plan1!$B$2:$S$5570,10,)/1000</f>
        <v>5.5460000000000003</v>
      </c>
      <c r="K3621" s="180">
        <f>VLOOKUP(D3621,Plan1!$B$2:$S$5570,11,)/1000</f>
        <v>5.1210000000000004</v>
      </c>
      <c r="L3621" s="180">
        <f>VLOOKUP(D3621,Plan1!$B$2:$S$5570,12,)/1000</f>
        <v>4.9349999999999996</v>
      </c>
      <c r="M3621" s="180">
        <f>VLOOKUP(D3621,Plan1!$B$2:$S$5570,13,)/1000</f>
        <v>5.194</v>
      </c>
      <c r="N3621" s="180">
        <f>VLOOKUP(D3621,Plan1!$B$2:$S$5570,14,)/1000</f>
        <v>5.8869999999999996</v>
      </c>
      <c r="O3621" s="180">
        <f>VLOOKUP(D3621,Plan1!$B$2:$S$5570,15,)/1000</f>
        <v>5.45</v>
      </c>
      <c r="P3621" s="180">
        <f>VLOOKUP(D3621,Plan1!$B$2:$S$5570,16,)/1000</f>
        <v>5.4889999999999999</v>
      </c>
      <c r="Q3621" s="180">
        <f>VLOOKUP(D3621,Plan1!$B$2:$S$5570,17,)/1000</f>
        <v>5.4080000000000004</v>
      </c>
      <c r="R3621" s="180">
        <f>VLOOKUP(D3621,Plan1!$B$2:$S$5570,18,)/1000</f>
        <v>5.4829999999999997</v>
      </c>
      <c r="S3621" s="180">
        <f>VLOOKUP(D3621,Plan1!$B$2:$S$5570,6,)/1000</f>
        <v>5.4089999999999998</v>
      </c>
    </row>
    <row r="3622" spans="1:19" x14ac:dyDescent="0.25">
      <c r="A3622" s="178">
        <v>33445</v>
      </c>
      <c r="B3622" s="178">
        <v>-10224</v>
      </c>
      <c r="C3622" s="178">
        <v>-446376</v>
      </c>
      <c r="D3622" s="178" t="s">
        <v>3452</v>
      </c>
      <c r="E3622" s="178" t="s">
        <v>167</v>
      </c>
      <c r="F3622" s="178" t="s">
        <v>3448</v>
      </c>
      <c r="G3622" s="180">
        <f>VLOOKUP(D3622,Plan1!$B$2:$S$5570,7,)/1000</f>
        <v>5.62</v>
      </c>
      <c r="H3622" s="180">
        <f>VLOOKUP(D3622,Plan1!$B$2:$S$5570,8,)/1000</f>
        <v>5.61</v>
      </c>
      <c r="I3622" s="180">
        <f>VLOOKUP(D3622,Plan1!$B$2:$S$5570,9,)/1000</f>
        <v>5.6440000000000001</v>
      </c>
      <c r="J3622" s="180">
        <f>VLOOKUP(D3622,Plan1!$B$2:$S$5570,10,)/1000</f>
        <v>5.7480000000000002</v>
      </c>
      <c r="K3622" s="180">
        <f>VLOOKUP(D3622,Plan1!$B$2:$S$5570,11,)/1000</f>
        <v>5.9390000000000001</v>
      </c>
      <c r="L3622" s="180">
        <f>VLOOKUP(D3622,Plan1!$B$2:$S$5570,12,)/1000</f>
        <v>5.8490000000000002</v>
      </c>
      <c r="M3622" s="180">
        <f>VLOOKUP(D3622,Plan1!$B$2:$S$5570,13,)/1000</f>
        <v>6.0860000000000003</v>
      </c>
      <c r="N3622" s="180">
        <f>VLOOKUP(D3622,Plan1!$B$2:$S$5570,14,)/1000</f>
        <v>6.5780000000000003</v>
      </c>
      <c r="O3622" s="180">
        <f>VLOOKUP(D3622,Plan1!$B$2:$S$5570,15,)/1000</f>
        <v>6.5570000000000004</v>
      </c>
      <c r="P3622" s="180">
        <f>VLOOKUP(D3622,Plan1!$B$2:$S$5570,16,)/1000</f>
        <v>6.0759999999999996</v>
      </c>
      <c r="Q3622" s="180">
        <f>VLOOKUP(D3622,Plan1!$B$2:$S$5570,17,)/1000</f>
        <v>5.5650000000000004</v>
      </c>
      <c r="R3622" s="180">
        <f>VLOOKUP(D3622,Plan1!$B$2:$S$5570,18,)/1000</f>
        <v>5.5659999999999998</v>
      </c>
      <c r="S3622" s="180">
        <f>VLOOKUP(D3622,Plan1!$B$2:$S$5570,6,)/1000</f>
        <v>5.9029999999999996</v>
      </c>
    </row>
    <row r="3623" spans="1:19" x14ac:dyDescent="0.25">
      <c r="A3623" s="178">
        <v>60086</v>
      </c>
      <c r="B3623" s="178">
        <v>-29062</v>
      </c>
      <c r="C3623" s="178">
        <v>-417757</v>
      </c>
      <c r="D3623" s="178" t="s">
        <v>3660</v>
      </c>
      <c r="E3623" s="178" t="s">
        <v>167</v>
      </c>
      <c r="F3623" s="178" t="s">
        <v>3448</v>
      </c>
      <c r="G3623" s="180">
        <f>VLOOKUP(D3623,Plan1!$B$2:$S$5570,7,)/1000</f>
        <v>5.4740000000000002</v>
      </c>
      <c r="H3623" s="180">
        <f>VLOOKUP(D3623,Plan1!$B$2:$S$5570,8,)/1000</f>
        <v>5.4630000000000001</v>
      </c>
      <c r="I3623" s="180">
        <f>VLOOKUP(D3623,Plan1!$B$2:$S$5570,9,)/1000</f>
        <v>5.3559999999999999</v>
      </c>
      <c r="J3623" s="180">
        <f>VLOOKUP(D3623,Plan1!$B$2:$S$5570,10,)/1000</f>
        <v>5.0940000000000003</v>
      </c>
      <c r="K3623" s="180">
        <f>VLOOKUP(D3623,Plan1!$B$2:$S$5570,11,)/1000</f>
        <v>5.2549999999999999</v>
      </c>
      <c r="L3623" s="180">
        <f>VLOOKUP(D3623,Plan1!$B$2:$S$5570,12,)/1000</f>
        <v>5.4180000000000001</v>
      </c>
      <c r="M3623" s="180">
        <f>VLOOKUP(D3623,Plan1!$B$2:$S$5570,13,)/1000</f>
        <v>5.5759999999999996</v>
      </c>
      <c r="N3623" s="180">
        <f>VLOOKUP(D3623,Plan1!$B$2:$S$5570,14,)/1000</f>
        <v>5.9210000000000003</v>
      </c>
      <c r="O3623" s="180">
        <f>VLOOKUP(D3623,Plan1!$B$2:$S$5570,15,)/1000</f>
        <v>5.7290000000000001</v>
      </c>
      <c r="P3623" s="180">
        <f>VLOOKUP(D3623,Plan1!$B$2:$S$5570,16,)/1000</f>
        <v>5.7140000000000004</v>
      </c>
      <c r="Q3623" s="180">
        <f>VLOOKUP(D3623,Plan1!$B$2:$S$5570,17,)/1000</f>
        <v>6.0670000000000002</v>
      </c>
      <c r="R3623" s="180">
        <f>VLOOKUP(D3623,Plan1!$B$2:$S$5570,18,)/1000</f>
        <v>5.8460000000000001</v>
      </c>
      <c r="S3623" s="180">
        <f>VLOOKUP(D3623,Plan1!$B$2:$S$5570,6,)/1000</f>
        <v>5.5759999999999996</v>
      </c>
    </row>
    <row r="3624" spans="1:19" x14ac:dyDescent="0.25">
      <c r="A3624" s="178">
        <v>41343</v>
      </c>
      <c r="B3624" s="178">
        <v>-80916</v>
      </c>
      <c r="C3624" s="178">
        <v>-395782</v>
      </c>
      <c r="D3624" s="178" t="s">
        <v>3370</v>
      </c>
      <c r="E3624" s="178" t="s">
        <v>167</v>
      </c>
      <c r="F3624" s="178" t="s">
        <v>3284</v>
      </c>
      <c r="G3624" s="180">
        <f>VLOOKUP(D3624,Plan1!$B$2:$S$5570,7,)/1000</f>
        <v>5.7439999999999998</v>
      </c>
      <c r="H3624" s="180">
        <f>VLOOKUP(D3624,Plan1!$B$2:$S$5570,8,)/1000</f>
        <v>5.6980000000000004</v>
      </c>
      <c r="I3624" s="180">
        <f>VLOOKUP(D3624,Plan1!$B$2:$S$5570,9,)/1000</f>
        <v>5.8929999999999998</v>
      </c>
      <c r="J3624" s="180">
        <f>VLOOKUP(D3624,Plan1!$B$2:$S$5570,10,)/1000</f>
        <v>5.5659999999999998</v>
      </c>
      <c r="K3624" s="180">
        <f>VLOOKUP(D3624,Plan1!$B$2:$S$5570,11,)/1000</f>
        <v>5.0190000000000001</v>
      </c>
      <c r="L3624" s="180">
        <f>VLOOKUP(D3624,Plan1!$B$2:$S$5570,12,)/1000</f>
        <v>4.7569999999999997</v>
      </c>
      <c r="M3624" s="180">
        <f>VLOOKUP(D3624,Plan1!$B$2:$S$5570,13,)/1000</f>
        <v>4.9889999999999999</v>
      </c>
      <c r="N3624" s="180">
        <f>VLOOKUP(D3624,Plan1!$B$2:$S$5570,14,)/1000</f>
        <v>5.7720000000000002</v>
      </c>
      <c r="O3624" s="180">
        <f>VLOOKUP(D3624,Plan1!$B$2:$S$5570,15,)/1000</f>
        <v>6.45</v>
      </c>
      <c r="P3624" s="180">
        <f>VLOOKUP(D3624,Plan1!$B$2:$S$5570,16,)/1000</f>
        <v>6.3520000000000003</v>
      </c>
      <c r="Q3624" s="180">
        <f>VLOOKUP(D3624,Plan1!$B$2:$S$5570,17,)/1000</f>
        <v>6.2759999999999998</v>
      </c>
      <c r="R3624" s="180">
        <f>VLOOKUP(D3624,Plan1!$B$2:$S$5570,18,)/1000</f>
        <v>5.9550000000000001</v>
      </c>
      <c r="S3624" s="180">
        <f>VLOOKUP(D3624,Plan1!$B$2:$S$5570,6,)/1000</f>
        <v>5.7060000000000004</v>
      </c>
    </row>
    <row r="3625" spans="1:19" x14ac:dyDescent="0.25">
      <c r="A3625" s="178">
        <v>49926</v>
      </c>
      <c r="B3625" s="178">
        <v>-59116</v>
      </c>
      <c r="C3625" s="178">
        <v>-352713</v>
      </c>
      <c r="D3625" s="178" t="s">
        <v>3370</v>
      </c>
      <c r="E3625" s="178" t="s">
        <v>167</v>
      </c>
      <c r="F3625" s="178" t="s">
        <v>3752</v>
      </c>
      <c r="G3625" s="180">
        <f>VLOOKUP(D3625,Plan1!$B$2:$S$5570,7,)/1000</f>
        <v>5.7439999999999998</v>
      </c>
      <c r="H3625" s="180">
        <f>VLOOKUP(D3625,Plan1!$B$2:$S$5570,8,)/1000</f>
        <v>5.6980000000000004</v>
      </c>
      <c r="I3625" s="180">
        <f>VLOOKUP(D3625,Plan1!$B$2:$S$5570,9,)/1000</f>
        <v>5.8929999999999998</v>
      </c>
      <c r="J3625" s="180">
        <f>VLOOKUP(D3625,Plan1!$B$2:$S$5570,10,)/1000</f>
        <v>5.5659999999999998</v>
      </c>
      <c r="K3625" s="180">
        <f>VLOOKUP(D3625,Plan1!$B$2:$S$5570,11,)/1000</f>
        <v>5.0190000000000001</v>
      </c>
      <c r="L3625" s="180">
        <f>VLOOKUP(D3625,Plan1!$B$2:$S$5570,12,)/1000</f>
        <v>4.7569999999999997</v>
      </c>
      <c r="M3625" s="180">
        <f>VLOOKUP(D3625,Plan1!$B$2:$S$5570,13,)/1000</f>
        <v>4.9889999999999999</v>
      </c>
      <c r="N3625" s="180">
        <f>VLOOKUP(D3625,Plan1!$B$2:$S$5570,14,)/1000</f>
        <v>5.7720000000000002</v>
      </c>
      <c r="O3625" s="180">
        <f>VLOOKUP(D3625,Plan1!$B$2:$S$5570,15,)/1000</f>
        <v>6.45</v>
      </c>
      <c r="P3625" s="180">
        <f>VLOOKUP(D3625,Plan1!$B$2:$S$5570,16,)/1000</f>
        <v>6.3520000000000003</v>
      </c>
      <c r="Q3625" s="180">
        <f>VLOOKUP(D3625,Plan1!$B$2:$S$5570,17,)/1000</f>
        <v>6.2759999999999998</v>
      </c>
      <c r="R3625" s="180">
        <f>VLOOKUP(D3625,Plan1!$B$2:$S$5570,18,)/1000</f>
        <v>5.9550000000000001</v>
      </c>
      <c r="S3625" s="180">
        <f>VLOOKUP(D3625,Plan1!$B$2:$S$5570,6,)/1000</f>
        <v>5.7060000000000004</v>
      </c>
    </row>
    <row r="3626" spans="1:19" x14ac:dyDescent="0.25">
      <c r="A3626" s="178">
        <v>50608</v>
      </c>
      <c r="B3626" s="178">
        <v>-56839</v>
      </c>
      <c r="C3626" s="178">
        <v>-431069</v>
      </c>
      <c r="D3626" s="178" t="s">
        <v>1340</v>
      </c>
      <c r="E3626" s="178" t="s">
        <v>167</v>
      </c>
      <c r="F3626" s="178" t="s">
        <v>1298</v>
      </c>
      <c r="G3626" s="180">
        <f>VLOOKUP(D3626,Plan1!$B$2:$S$5570,7,)/1000</f>
        <v>4.7649999999999997</v>
      </c>
      <c r="H3626" s="180">
        <f>VLOOKUP(D3626,Plan1!$B$2:$S$5570,8,)/1000</f>
        <v>5.0430000000000001</v>
      </c>
      <c r="I3626" s="180">
        <f>VLOOKUP(D3626,Plan1!$B$2:$S$5570,9,)/1000</f>
        <v>5.0860000000000003</v>
      </c>
      <c r="J3626" s="180">
        <f>VLOOKUP(D3626,Plan1!$B$2:$S$5570,10,)/1000</f>
        <v>5.157</v>
      </c>
      <c r="K3626" s="180">
        <f>VLOOKUP(D3626,Plan1!$B$2:$S$5570,11,)/1000</f>
        <v>5.2329999999999997</v>
      </c>
      <c r="L3626" s="180">
        <f>VLOOKUP(D3626,Plan1!$B$2:$S$5570,12,)/1000</f>
        <v>5.6280000000000001</v>
      </c>
      <c r="M3626" s="180">
        <f>VLOOKUP(D3626,Plan1!$B$2:$S$5570,13,)/1000</f>
        <v>5.8730000000000002</v>
      </c>
      <c r="N3626" s="180">
        <f>VLOOKUP(D3626,Plan1!$B$2:$S$5570,14,)/1000</f>
        <v>6.4089999999999998</v>
      </c>
      <c r="O3626" s="180">
        <f>VLOOKUP(D3626,Plan1!$B$2:$S$5570,15,)/1000</f>
        <v>6.556</v>
      </c>
      <c r="P3626" s="180">
        <f>VLOOKUP(D3626,Plan1!$B$2:$S$5570,16,)/1000</f>
        <v>6.117</v>
      </c>
      <c r="Q3626" s="180">
        <f>VLOOKUP(D3626,Plan1!$B$2:$S$5570,17,)/1000</f>
        <v>5.6079999999999997</v>
      </c>
      <c r="R3626" s="180">
        <f>VLOOKUP(D3626,Plan1!$B$2:$S$5570,18,)/1000</f>
        <v>5.2939999999999996</v>
      </c>
      <c r="S3626" s="180">
        <f>VLOOKUP(D3626,Plan1!$B$2:$S$5570,6,)/1000</f>
        <v>5.5640000000000001</v>
      </c>
    </row>
    <row r="3627" spans="1:19" x14ac:dyDescent="0.25">
      <c r="A3627" s="178">
        <v>1525</v>
      </c>
      <c r="B3627" s="178">
        <v>-29629</v>
      </c>
      <c r="C3627" s="178">
        <v>-508349</v>
      </c>
      <c r="D3627" s="178" t="s">
        <v>4026</v>
      </c>
      <c r="E3627" s="178" t="s">
        <v>167</v>
      </c>
      <c r="F3627" s="178" t="s">
        <v>3898</v>
      </c>
      <c r="G3627" s="180">
        <f>VLOOKUP(D3627,Plan1!$B$2:$S$5570,7,)/1000</f>
        <v>5.3369999999999997</v>
      </c>
      <c r="H3627" s="180">
        <f>VLOOKUP(D3627,Plan1!$B$2:$S$5570,8,)/1000</f>
        <v>5.3250000000000002</v>
      </c>
      <c r="I3627" s="180">
        <f>VLOOKUP(D3627,Plan1!$B$2:$S$5570,9,)/1000</f>
        <v>4.9950000000000001</v>
      </c>
      <c r="J3627" s="180">
        <f>VLOOKUP(D3627,Plan1!$B$2:$S$5570,10,)/1000</f>
        <v>4.5940000000000003</v>
      </c>
      <c r="K3627" s="180">
        <f>VLOOKUP(D3627,Plan1!$B$2:$S$5570,11,)/1000</f>
        <v>3.7610000000000001</v>
      </c>
      <c r="L3627" s="180">
        <f>VLOOKUP(D3627,Plan1!$B$2:$S$5570,12,)/1000</f>
        <v>3.323</v>
      </c>
      <c r="M3627" s="180">
        <f>VLOOKUP(D3627,Plan1!$B$2:$S$5570,13,)/1000</f>
        <v>3.548</v>
      </c>
      <c r="N3627" s="180">
        <f>VLOOKUP(D3627,Plan1!$B$2:$S$5570,14,)/1000</f>
        <v>4.141</v>
      </c>
      <c r="O3627" s="180">
        <f>VLOOKUP(D3627,Plan1!$B$2:$S$5570,15,)/1000</f>
        <v>3.9169999999999998</v>
      </c>
      <c r="P3627" s="180">
        <f>VLOOKUP(D3627,Plan1!$B$2:$S$5570,16,)/1000</f>
        <v>4.4859999999999998</v>
      </c>
      <c r="Q3627" s="180">
        <f>VLOOKUP(D3627,Plan1!$B$2:$S$5570,17,)/1000</f>
        <v>5.41</v>
      </c>
      <c r="R3627" s="180">
        <f>VLOOKUP(D3627,Plan1!$B$2:$S$5570,18,)/1000</f>
        <v>5.4569999999999999</v>
      </c>
      <c r="S3627" s="180">
        <f>VLOOKUP(D3627,Plan1!$B$2:$S$5570,6,)/1000</f>
        <v>4.5250000000000004</v>
      </c>
    </row>
    <row r="3628" spans="1:19" x14ac:dyDescent="0.25">
      <c r="A3628" s="178">
        <v>48009</v>
      </c>
      <c r="B3628" s="178">
        <v>-64306</v>
      </c>
      <c r="C3628" s="178">
        <v>-356445</v>
      </c>
      <c r="D3628" s="178" t="s">
        <v>3780</v>
      </c>
      <c r="E3628" s="178" t="s">
        <v>167</v>
      </c>
      <c r="F3628" s="178" t="s">
        <v>3752</v>
      </c>
      <c r="G3628" s="180">
        <f>VLOOKUP(D3628,Plan1!$B$2:$S$5570,7,)/1000</f>
        <v>5.5229999999999997</v>
      </c>
      <c r="H3628" s="180">
        <f>VLOOKUP(D3628,Plan1!$B$2:$S$5570,8,)/1000</f>
        <v>5.6719999999999997</v>
      </c>
      <c r="I3628" s="180">
        <f>VLOOKUP(D3628,Plan1!$B$2:$S$5570,9,)/1000</f>
        <v>5.8579999999999997</v>
      </c>
      <c r="J3628" s="180">
        <f>VLOOKUP(D3628,Plan1!$B$2:$S$5570,10,)/1000</f>
        <v>5.5679999999999996</v>
      </c>
      <c r="K3628" s="180">
        <f>VLOOKUP(D3628,Plan1!$B$2:$S$5570,11,)/1000</f>
        <v>5.1379999999999999</v>
      </c>
      <c r="L3628" s="180">
        <f>VLOOKUP(D3628,Plan1!$B$2:$S$5570,12,)/1000</f>
        <v>4.7690000000000001</v>
      </c>
      <c r="M3628" s="180">
        <f>VLOOKUP(D3628,Plan1!$B$2:$S$5570,13,)/1000</f>
        <v>4.9240000000000004</v>
      </c>
      <c r="N3628" s="180">
        <f>VLOOKUP(D3628,Plan1!$B$2:$S$5570,14,)/1000</f>
        <v>5.5179999999999998</v>
      </c>
      <c r="O3628" s="180">
        <f>VLOOKUP(D3628,Plan1!$B$2:$S$5570,15,)/1000</f>
        <v>5.758</v>
      </c>
      <c r="P3628" s="180">
        <f>VLOOKUP(D3628,Plan1!$B$2:$S$5570,16,)/1000</f>
        <v>5.7850000000000001</v>
      </c>
      <c r="Q3628" s="180">
        <f>VLOOKUP(D3628,Plan1!$B$2:$S$5570,17,)/1000</f>
        <v>5.8410000000000002</v>
      </c>
      <c r="R3628" s="180">
        <f>VLOOKUP(D3628,Plan1!$B$2:$S$5570,18,)/1000</f>
        <v>5.4720000000000004</v>
      </c>
      <c r="S3628" s="180">
        <f>VLOOKUP(D3628,Plan1!$B$2:$S$5570,6,)/1000</f>
        <v>5.4859999999999998</v>
      </c>
    </row>
    <row r="3629" spans="1:19" x14ac:dyDescent="0.25">
      <c r="A3629" s="178">
        <v>7146</v>
      </c>
      <c r="B3629" s="178">
        <v>-223876</v>
      </c>
      <c r="C3629" s="178">
        <v>-449713</v>
      </c>
      <c r="D3629" s="178" t="s">
        <v>1753</v>
      </c>
      <c r="E3629" s="178" t="s">
        <v>167</v>
      </c>
      <c r="F3629" s="178" t="s">
        <v>1727</v>
      </c>
      <c r="G3629" s="180">
        <f>VLOOKUP(D3629,Plan1!$B$2:$S$5570,7,)/1000</f>
        <v>4.8159999999999998</v>
      </c>
      <c r="H3629" s="180">
        <f>VLOOKUP(D3629,Plan1!$B$2:$S$5570,8,)/1000</f>
        <v>5.4379999999999997</v>
      </c>
      <c r="I3629" s="180">
        <f>VLOOKUP(D3629,Plan1!$B$2:$S$5570,9,)/1000</f>
        <v>5.0750000000000002</v>
      </c>
      <c r="J3629" s="180">
        <f>VLOOKUP(D3629,Plan1!$B$2:$S$5570,10,)/1000</f>
        <v>5.1529999999999996</v>
      </c>
      <c r="K3629" s="180">
        <f>VLOOKUP(D3629,Plan1!$B$2:$S$5570,11,)/1000</f>
        <v>4.7910000000000004</v>
      </c>
      <c r="L3629" s="180">
        <f>VLOOKUP(D3629,Plan1!$B$2:$S$5570,12,)/1000</f>
        <v>4.6230000000000002</v>
      </c>
      <c r="M3629" s="180">
        <f>VLOOKUP(D3629,Plan1!$B$2:$S$5570,13,)/1000</f>
        <v>4.7850000000000001</v>
      </c>
      <c r="N3629" s="180">
        <f>VLOOKUP(D3629,Plan1!$B$2:$S$5570,14,)/1000</f>
        <v>5.5709999999999997</v>
      </c>
      <c r="O3629" s="180">
        <f>VLOOKUP(D3629,Plan1!$B$2:$S$5570,15,)/1000</f>
        <v>5.3390000000000004</v>
      </c>
      <c r="P3629" s="180">
        <f>VLOOKUP(D3629,Plan1!$B$2:$S$5570,16,)/1000</f>
        <v>5.26</v>
      </c>
      <c r="Q3629" s="180">
        <f>VLOOKUP(D3629,Plan1!$B$2:$S$5570,17,)/1000</f>
        <v>4.8079999999999998</v>
      </c>
      <c r="R3629" s="180">
        <f>VLOOKUP(D3629,Plan1!$B$2:$S$5570,18,)/1000</f>
        <v>5.0720000000000001</v>
      </c>
      <c r="S3629" s="180">
        <f>VLOOKUP(D3629,Plan1!$B$2:$S$5570,6,)/1000</f>
        <v>5.0609999999999999</v>
      </c>
    </row>
    <row r="3630" spans="1:19" x14ac:dyDescent="0.25">
      <c r="A3630" s="178">
        <v>1646</v>
      </c>
      <c r="B3630" s="178">
        <v>-294474</v>
      </c>
      <c r="C3630" s="178">
        <v>-529653</v>
      </c>
      <c r="D3630" s="178" t="s">
        <v>4063</v>
      </c>
      <c r="E3630" s="178" t="s">
        <v>167</v>
      </c>
      <c r="F3630" s="178" t="s">
        <v>3898</v>
      </c>
      <c r="G3630" s="180">
        <f>VLOOKUP(D3630,Plan1!$B$2:$S$5570,7,)/1000</f>
        <v>5.4470000000000001</v>
      </c>
      <c r="H3630" s="180">
        <f>VLOOKUP(D3630,Plan1!$B$2:$S$5570,8,)/1000</f>
        <v>5.6589999999999998</v>
      </c>
      <c r="I3630" s="180">
        <f>VLOOKUP(D3630,Plan1!$B$2:$S$5570,9,)/1000</f>
        <v>5.4130000000000003</v>
      </c>
      <c r="J3630" s="180">
        <f>VLOOKUP(D3630,Plan1!$B$2:$S$5570,10,)/1000</f>
        <v>4.774</v>
      </c>
      <c r="K3630" s="180">
        <f>VLOOKUP(D3630,Plan1!$B$2:$S$5570,11,)/1000</f>
        <v>3.87</v>
      </c>
      <c r="L3630" s="180">
        <f>VLOOKUP(D3630,Plan1!$B$2:$S$5570,12,)/1000</f>
        <v>3.4060000000000001</v>
      </c>
      <c r="M3630" s="180">
        <f>VLOOKUP(D3630,Plan1!$B$2:$S$5570,13,)/1000</f>
        <v>3.6989999999999998</v>
      </c>
      <c r="N3630" s="180">
        <f>VLOOKUP(D3630,Plan1!$B$2:$S$5570,14,)/1000</f>
        <v>4.3609999999999998</v>
      </c>
      <c r="O3630" s="180">
        <f>VLOOKUP(D3630,Plan1!$B$2:$S$5570,15,)/1000</f>
        <v>4.1470000000000002</v>
      </c>
      <c r="P3630" s="180">
        <f>VLOOKUP(D3630,Plan1!$B$2:$S$5570,16,)/1000</f>
        <v>4.9000000000000004</v>
      </c>
      <c r="Q3630" s="180">
        <f>VLOOKUP(D3630,Plan1!$B$2:$S$5570,17,)/1000</f>
        <v>5.64</v>
      </c>
      <c r="R3630" s="180">
        <f>VLOOKUP(D3630,Plan1!$B$2:$S$5570,18,)/1000</f>
        <v>5.7229999999999999</v>
      </c>
      <c r="S3630" s="180">
        <f>VLOOKUP(D3630,Plan1!$B$2:$S$5570,6,)/1000</f>
        <v>4.7530000000000001</v>
      </c>
    </row>
    <row r="3631" spans="1:19" x14ac:dyDescent="0.25">
      <c r="A3631" s="178">
        <v>10027</v>
      </c>
      <c r="B3631" s="178">
        <v>-206544</v>
      </c>
      <c r="C3631" s="178">
        <v>-44493</v>
      </c>
      <c r="D3631" s="178" t="s">
        <v>2003</v>
      </c>
      <c r="E3631" s="178" t="s">
        <v>167</v>
      </c>
      <c r="F3631" s="178" t="s">
        <v>1727</v>
      </c>
      <c r="G3631" s="180">
        <f>VLOOKUP(D3631,Plan1!$B$2:$S$5570,7,)/1000</f>
        <v>5.1079999999999997</v>
      </c>
      <c r="H3631" s="180">
        <f>VLOOKUP(D3631,Plan1!$B$2:$S$5570,8,)/1000</f>
        <v>5.6020000000000003</v>
      </c>
      <c r="I3631" s="180">
        <f>VLOOKUP(D3631,Plan1!$B$2:$S$5570,9,)/1000</f>
        <v>5.141</v>
      </c>
      <c r="J3631" s="180">
        <f>VLOOKUP(D3631,Plan1!$B$2:$S$5570,10,)/1000</f>
        <v>5.2539999999999996</v>
      </c>
      <c r="K3631" s="180">
        <f>VLOOKUP(D3631,Plan1!$B$2:$S$5570,11,)/1000</f>
        <v>4.9080000000000004</v>
      </c>
      <c r="L3631" s="180">
        <f>VLOOKUP(D3631,Plan1!$B$2:$S$5570,12,)/1000</f>
        <v>4.9550000000000001</v>
      </c>
      <c r="M3631" s="180">
        <f>VLOOKUP(D3631,Plan1!$B$2:$S$5570,13,)/1000</f>
        <v>5.1429999999999998</v>
      </c>
      <c r="N3631" s="180">
        <f>VLOOKUP(D3631,Plan1!$B$2:$S$5570,14,)/1000</f>
        <v>5.9039999999999999</v>
      </c>
      <c r="O3631" s="180">
        <f>VLOOKUP(D3631,Plan1!$B$2:$S$5570,15,)/1000</f>
        <v>5.6070000000000002</v>
      </c>
      <c r="P3631" s="180">
        <f>VLOOKUP(D3631,Plan1!$B$2:$S$5570,16,)/1000</f>
        <v>5.3380000000000001</v>
      </c>
      <c r="Q3631" s="180">
        <f>VLOOKUP(D3631,Plan1!$B$2:$S$5570,17,)/1000</f>
        <v>4.7240000000000002</v>
      </c>
      <c r="R3631" s="180">
        <f>VLOOKUP(D3631,Plan1!$B$2:$S$5570,18,)/1000</f>
        <v>5.04</v>
      </c>
      <c r="S3631" s="180">
        <f>VLOOKUP(D3631,Plan1!$B$2:$S$5570,6,)/1000</f>
        <v>5.2270000000000003</v>
      </c>
    </row>
    <row r="3632" spans="1:19" x14ac:dyDescent="0.25">
      <c r="A3632" s="178">
        <v>12388</v>
      </c>
      <c r="B3632" s="178">
        <v>-193514</v>
      </c>
      <c r="C3632" s="178">
        <v>-431387</v>
      </c>
      <c r="D3632" s="178" t="s">
        <v>2232</v>
      </c>
      <c r="E3632" s="178" t="s">
        <v>167</v>
      </c>
      <c r="F3632" s="178" t="s">
        <v>1727</v>
      </c>
      <c r="G3632" s="180">
        <f>VLOOKUP(D3632,Plan1!$B$2:$S$5570,7,)/1000</f>
        <v>5.2050000000000001</v>
      </c>
      <c r="H3632" s="180">
        <f>VLOOKUP(D3632,Plan1!$B$2:$S$5570,8,)/1000</f>
        <v>5.7160000000000002</v>
      </c>
      <c r="I3632" s="180">
        <f>VLOOKUP(D3632,Plan1!$B$2:$S$5570,9,)/1000</f>
        <v>5.1589999999999998</v>
      </c>
      <c r="J3632" s="180">
        <f>VLOOKUP(D3632,Plan1!$B$2:$S$5570,10,)/1000</f>
        <v>4.9429999999999996</v>
      </c>
      <c r="K3632" s="180">
        <f>VLOOKUP(D3632,Plan1!$B$2:$S$5570,11,)/1000</f>
        <v>4.5679999999999996</v>
      </c>
      <c r="L3632" s="180">
        <f>VLOOKUP(D3632,Plan1!$B$2:$S$5570,12,)/1000</f>
        <v>4.4889999999999999</v>
      </c>
      <c r="M3632" s="180">
        <f>VLOOKUP(D3632,Plan1!$B$2:$S$5570,13,)/1000</f>
        <v>4.6630000000000003</v>
      </c>
      <c r="N3632" s="180">
        <f>VLOOKUP(D3632,Plan1!$B$2:$S$5570,14,)/1000</f>
        <v>5.3570000000000002</v>
      </c>
      <c r="O3632" s="180">
        <f>VLOOKUP(D3632,Plan1!$B$2:$S$5570,15,)/1000</f>
        <v>5.2830000000000004</v>
      </c>
      <c r="P3632" s="180">
        <f>VLOOKUP(D3632,Plan1!$B$2:$S$5570,16,)/1000</f>
        <v>5.0279999999999996</v>
      </c>
      <c r="Q3632" s="180">
        <f>VLOOKUP(D3632,Plan1!$B$2:$S$5570,17,)/1000</f>
        <v>4.4960000000000004</v>
      </c>
      <c r="R3632" s="180">
        <f>VLOOKUP(D3632,Plan1!$B$2:$S$5570,18,)/1000</f>
        <v>5.0469999999999997</v>
      </c>
      <c r="S3632" s="180">
        <f>VLOOKUP(D3632,Plan1!$B$2:$S$5570,6,)/1000</f>
        <v>4.9960000000000004</v>
      </c>
    </row>
    <row r="3633" spans="1:19" x14ac:dyDescent="0.25">
      <c r="A3633" s="178">
        <v>45282</v>
      </c>
      <c r="B3633" s="178">
        <v>-71369</v>
      </c>
      <c r="C3633" s="178">
        <v>-370494</v>
      </c>
      <c r="D3633" s="178" t="s">
        <v>2792</v>
      </c>
      <c r="E3633" s="178" t="s">
        <v>167</v>
      </c>
      <c r="F3633" s="178" t="s">
        <v>2709</v>
      </c>
      <c r="G3633" s="180">
        <f>VLOOKUP(D3633,Plan1!$B$2:$S$5570,7,)/1000</f>
        <v>5.8259999999999996</v>
      </c>
      <c r="H3633" s="180">
        <f>VLOOKUP(D3633,Plan1!$B$2:$S$5570,8,)/1000</f>
        <v>6.0190000000000001</v>
      </c>
      <c r="I3633" s="180">
        <f>VLOOKUP(D3633,Plan1!$B$2:$S$5570,9,)/1000</f>
        <v>6.1619999999999999</v>
      </c>
      <c r="J3633" s="180">
        <f>VLOOKUP(D3633,Plan1!$B$2:$S$5570,10,)/1000</f>
        <v>5.97</v>
      </c>
      <c r="K3633" s="180">
        <f>VLOOKUP(D3633,Plan1!$B$2:$S$5570,11,)/1000</f>
        <v>5.41</v>
      </c>
      <c r="L3633" s="180">
        <f>VLOOKUP(D3633,Plan1!$B$2:$S$5570,12,)/1000</f>
        <v>4.91</v>
      </c>
      <c r="M3633" s="180">
        <f>VLOOKUP(D3633,Plan1!$B$2:$S$5570,13,)/1000</f>
        <v>5.2809999999999997</v>
      </c>
      <c r="N3633" s="180">
        <f>VLOOKUP(D3633,Plan1!$B$2:$S$5570,14,)/1000</f>
        <v>6.0069999999999997</v>
      </c>
      <c r="O3633" s="180">
        <f>VLOOKUP(D3633,Plan1!$B$2:$S$5570,15,)/1000</f>
        <v>6.4560000000000004</v>
      </c>
      <c r="P3633" s="180">
        <f>VLOOKUP(D3633,Plan1!$B$2:$S$5570,16,)/1000</f>
        <v>6.37</v>
      </c>
      <c r="Q3633" s="180">
        <f>VLOOKUP(D3633,Plan1!$B$2:$S$5570,17,)/1000</f>
        <v>6.3170000000000002</v>
      </c>
      <c r="R3633" s="180">
        <f>VLOOKUP(D3633,Plan1!$B$2:$S$5570,18,)/1000</f>
        <v>5.9420000000000002</v>
      </c>
      <c r="S3633" s="180">
        <f>VLOOKUP(D3633,Plan1!$B$2:$S$5570,6,)/1000</f>
        <v>5.8890000000000002</v>
      </c>
    </row>
    <row r="3634" spans="1:19" x14ac:dyDescent="0.25">
      <c r="A3634" s="178">
        <v>48395</v>
      </c>
      <c r="B3634" s="178">
        <v>-62731</v>
      </c>
      <c r="C3634" s="178">
        <v>-353703</v>
      </c>
      <c r="D3634" s="178" t="s">
        <v>2792</v>
      </c>
      <c r="E3634" s="178" t="s">
        <v>167</v>
      </c>
      <c r="F3634" s="178" t="s">
        <v>3752</v>
      </c>
      <c r="G3634" s="180">
        <f>VLOOKUP(D3634,Plan1!$B$2:$S$5570,7,)/1000</f>
        <v>5.8259999999999996</v>
      </c>
      <c r="H3634" s="180">
        <f>VLOOKUP(D3634,Plan1!$B$2:$S$5570,8,)/1000</f>
        <v>6.0190000000000001</v>
      </c>
      <c r="I3634" s="180">
        <f>VLOOKUP(D3634,Plan1!$B$2:$S$5570,9,)/1000</f>
        <v>6.1619999999999999</v>
      </c>
      <c r="J3634" s="180">
        <f>VLOOKUP(D3634,Plan1!$B$2:$S$5570,10,)/1000</f>
        <v>5.97</v>
      </c>
      <c r="K3634" s="180">
        <f>VLOOKUP(D3634,Plan1!$B$2:$S$5570,11,)/1000</f>
        <v>5.41</v>
      </c>
      <c r="L3634" s="180">
        <f>VLOOKUP(D3634,Plan1!$B$2:$S$5570,12,)/1000</f>
        <v>4.91</v>
      </c>
      <c r="M3634" s="180">
        <f>VLOOKUP(D3634,Plan1!$B$2:$S$5570,13,)/1000</f>
        <v>5.2809999999999997</v>
      </c>
      <c r="N3634" s="180">
        <f>VLOOKUP(D3634,Plan1!$B$2:$S$5570,14,)/1000</f>
        <v>6.0069999999999997</v>
      </c>
      <c r="O3634" s="180">
        <f>VLOOKUP(D3634,Plan1!$B$2:$S$5570,15,)/1000</f>
        <v>6.4560000000000004</v>
      </c>
      <c r="P3634" s="180">
        <f>VLOOKUP(D3634,Plan1!$B$2:$S$5570,16,)/1000</f>
        <v>6.37</v>
      </c>
      <c r="Q3634" s="180">
        <f>VLOOKUP(D3634,Plan1!$B$2:$S$5570,17,)/1000</f>
        <v>6.3170000000000002</v>
      </c>
      <c r="R3634" s="180">
        <f>VLOOKUP(D3634,Plan1!$B$2:$S$5570,18,)/1000</f>
        <v>5.9420000000000002</v>
      </c>
      <c r="S3634" s="180">
        <f>VLOOKUP(D3634,Plan1!$B$2:$S$5570,6,)/1000</f>
        <v>5.8890000000000002</v>
      </c>
    </row>
    <row r="3635" spans="1:19" x14ac:dyDescent="0.25">
      <c r="A3635" s="178">
        <v>48694</v>
      </c>
      <c r="B3635" s="178">
        <v>-61779</v>
      </c>
      <c r="C3635" s="178">
        <v>-437759</v>
      </c>
      <c r="D3635" s="178" t="s">
        <v>1328</v>
      </c>
      <c r="E3635" s="178" t="s">
        <v>167</v>
      </c>
      <c r="F3635" s="178" t="s">
        <v>1298</v>
      </c>
      <c r="G3635" s="180">
        <f>VLOOKUP(D3635,Plan1!$B$2:$S$5570,7,)/1000</f>
        <v>4.5979999999999999</v>
      </c>
      <c r="H3635" s="180">
        <f>VLOOKUP(D3635,Plan1!$B$2:$S$5570,8,)/1000</f>
        <v>4.8600000000000003</v>
      </c>
      <c r="I3635" s="180">
        <f>VLOOKUP(D3635,Plan1!$B$2:$S$5570,9,)/1000</f>
        <v>4.8899999999999997</v>
      </c>
      <c r="J3635" s="180">
        <f>VLOOKUP(D3635,Plan1!$B$2:$S$5570,10,)/1000</f>
        <v>5.0540000000000003</v>
      </c>
      <c r="K3635" s="180">
        <f>VLOOKUP(D3635,Plan1!$B$2:$S$5570,11,)/1000</f>
        <v>5.2839999999999998</v>
      </c>
      <c r="L3635" s="180">
        <f>VLOOKUP(D3635,Plan1!$B$2:$S$5570,12,)/1000</f>
        <v>5.6769999999999996</v>
      </c>
      <c r="M3635" s="180">
        <f>VLOOKUP(D3635,Plan1!$B$2:$S$5570,13,)/1000</f>
        <v>5.9669999999999996</v>
      </c>
      <c r="N3635" s="180">
        <f>VLOOKUP(D3635,Plan1!$B$2:$S$5570,14,)/1000</f>
        <v>6.5350000000000001</v>
      </c>
      <c r="O3635" s="180">
        <f>VLOOKUP(D3635,Plan1!$B$2:$S$5570,15,)/1000</f>
        <v>6.5890000000000004</v>
      </c>
      <c r="P3635" s="180">
        <f>VLOOKUP(D3635,Plan1!$B$2:$S$5570,16,)/1000</f>
        <v>5.9530000000000003</v>
      </c>
      <c r="Q3635" s="180">
        <f>VLOOKUP(D3635,Plan1!$B$2:$S$5570,17,)/1000</f>
        <v>5.3819999999999997</v>
      </c>
      <c r="R3635" s="180">
        <f>VLOOKUP(D3635,Plan1!$B$2:$S$5570,18,)/1000</f>
        <v>4.91</v>
      </c>
      <c r="S3635" s="180">
        <f>VLOOKUP(D3635,Plan1!$B$2:$S$5570,6,)/1000</f>
        <v>5.4749999999999996</v>
      </c>
    </row>
    <row r="3636" spans="1:19" x14ac:dyDescent="0.25">
      <c r="A3636" s="178">
        <v>49854</v>
      </c>
      <c r="B3636" s="178">
        <v>-58571</v>
      </c>
      <c r="C3636" s="178">
        <v>-424412</v>
      </c>
      <c r="D3636" s="178" t="s">
        <v>3592</v>
      </c>
      <c r="E3636" s="178" t="s">
        <v>167</v>
      </c>
      <c r="F3636" s="178" t="s">
        <v>3448</v>
      </c>
      <c r="G3636" s="180">
        <f>VLOOKUP(D3636,Plan1!$B$2:$S$5570,7,)/1000</f>
        <v>4.8899999999999997</v>
      </c>
      <c r="H3636" s="180">
        <f>VLOOKUP(D3636,Plan1!$B$2:$S$5570,8,)/1000</f>
        <v>5.1459999999999999</v>
      </c>
      <c r="I3636" s="180">
        <f>VLOOKUP(D3636,Plan1!$B$2:$S$5570,9,)/1000</f>
        <v>5.2960000000000003</v>
      </c>
      <c r="J3636" s="180">
        <f>VLOOKUP(D3636,Plan1!$B$2:$S$5570,10,)/1000</f>
        <v>5.3010000000000002</v>
      </c>
      <c r="K3636" s="180">
        <f>VLOOKUP(D3636,Plan1!$B$2:$S$5570,11,)/1000</f>
        <v>5.4729999999999999</v>
      </c>
      <c r="L3636" s="180">
        <f>VLOOKUP(D3636,Plan1!$B$2:$S$5570,12,)/1000</f>
        <v>5.6849999999999996</v>
      </c>
      <c r="M3636" s="180">
        <f>VLOOKUP(D3636,Plan1!$B$2:$S$5570,13,)/1000</f>
        <v>5.9210000000000003</v>
      </c>
      <c r="N3636" s="180">
        <f>VLOOKUP(D3636,Plan1!$B$2:$S$5570,14,)/1000</f>
        <v>6.4489999999999998</v>
      </c>
      <c r="O3636" s="180">
        <f>VLOOKUP(D3636,Plan1!$B$2:$S$5570,15,)/1000</f>
        <v>6.6749999999999998</v>
      </c>
      <c r="P3636" s="180">
        <f>VLOOKUP(D3636,Plan1!$B$2:$S$5570,16,)/1000</f>
        <v>6.29</v>
      </c>
      <c r="Q3636" s="180">
        <f>VLOOKUP(D3636,Plan1!$B$2:$S$5570,17,)/1000</f>
        <v>5.9109999999999996</v>
      </c>
      <c r="R3636" s="180">
        <f>VLOOKUP(D3636,Plan1!$B$2:$S$5570,18,)/1000</f>
        <v>5.4459999999999997</v>
      </c>
      <c r="S3636" s="180">
        <f>VLOOKUP(D3636,Plan1!$B$2:$S$5570,6,)/1000</f>
        <v>5.7069999999999999</v>
      </c>
    </row>
    <row r="3637" spans="1:19" x14ac:dyDescent="0.25">
      <c r="A3637" s="178">
        <v>7464</v>
      </c>
      <c r="B3637" s="178">
        <v>-222071</v>
      </c>
      <c r="C3637" s="178">
        <v>-442369</v>
      </c>
      <c r="D3637" s="178" t="s">
        <v>1776</v>
      </c>
      <c r="E3637" s="178" t="s">
        <v>167</v>
      </c>
      <c r="F3637" s="178" t="s">
        <v>1727</v>
      </c>
      <c r="G3637" s="180">
        <f>VLOOKUP(D3637,Plan1!$B$2:$S$5570,7,)/1000</f>
        <v>4.7309999999999999</v>
      </c>
      <c r="H3637" s="180">
        <f>VLOOKUP(D3637,Plan1!$B$2:$S$5570,8,)/1000</f>
        <v>5.359</v>
      </c>
      <c r="I3637" s="180">
        <f>VLOOKUP(D3637,Plan1!$B$2:$S$5570,9,)/1000</f>
        <v>4.806</v>
      </c>
      <c r="J3637" s="180">
        <f>VLOOKUP(D3637,Plan1!$B$2:$S$5570,10,)/1000</f>
        <v>4.7210000000000001</v>
      </c>
      <c r="K3637" s="180">
        <f>VLOOKUP(D3637,Plan1!$B$2:$S$5570,11,)/1000</f>
        <v>4.3899999999999997</v>
      </c>
      <c r="L3637" s="180">
        <f>VLOOKUP(D3637,Plan1!$B$2:$S$5570,12,)/1000</f>
        <v>4.4359999999999999</v>
      </c>
      <c r="M3637" s="180">
        <f>VLOOKUP(D3637,Plan1!$B$2:$S$5570,13,)/1000</f>
        <v>4.41</v>
      </c>
      <c r="N3637" s="180">
        <f>VLOOKUP(D3637,Plan1!$B$2:$S$5570,14,)/1000</f>
        <v>5.2539999999999996</v>
      </c>
      <c r="O3637" s="180">
        <f>VLOOKUP(D3637,Plan1!$B$2:$S$5570,15,)/1000</f>
        <v>4.8170000000000002</v>
      </c>
      <c r="P3637" s="180">
        <f>VLOOKUP(D3637,Plan1!$B$2:$S$5570,16,)/1000</f>
        <v>4.5869999999999997</v>
      </c>
      <c r="Q3637" s="180">
        <f>VLOOKUP(D3637,Plan1!$B$2:$S$5570,17,)/1000</f>
        <v>4.266</v>
      </c>
      <c r="R3637" s="180">
        <f>VLOOKUP(D3637,Plan1!$B$2:$S$5570,18,)/1000</f>
        <v>4.7320000000000002</v>
      </c>
      <c r="S3637" s="180">
        <f>VLOOKUP(D3637,Plan1!$B$2:$S$5570,6,)/1000</f>
        <v>4.7089999999999996</v>
      </c>
    </row>
    <row r="3638" spans="1:19" x14ac:dyDescent="0.25">
      <c r="A3638" s="178">
        <v>41773</v>
      </c>
      <c r="B3638" s="178">
        <v>-79776</v>
      </c>
      <c r="C3638" s="178">
        <v>-355839</v>
      </c>
      <c r="D3638" s="178" t="s">
        <v>3384</v>
      </c>
      <c r="E3638" s="178" t="s">
        <v>167</v>
      </c>
      <c r="F3638" s="178" t="s">
        <v>3284</v>
      </c>
      <c r="G3638" s="180">
        <f>VLOOKUP(D3638,Plan1!$B$2:$S$5570,7,)/1000</f>
        <v>5.4029999999999996</v>
      </c>
      <c r="H3638" s="180">
        <f>VLOOKUP(D3638,Plan1!$B$2:$S$5570,8,)/1000</f>
        <v>5.4779999999999998</v>
      </c>
      <c r="I3638" s="180">
        <f>VLOOKUP(D3638,Plan1!$B$2:$S$5570,9,)/1000</f>
        <v>5.6660000000000004</v>
      </c>
      <c r="J3638" s="180">
        <f>VLOOKUP(D3638,Plan1!$B$2:$S$5570,10,)/1000</f>
        <v>5.2480000000000002</v>
      </c>
      <c r="K3638" s="180">
        <f>VLOOKUP(D3638,Plan1!$B$2:$S$5570,11,)/1000</f>
        <v>4.6390000000000002</v>
      </c>
      <c r="L3638" s="180">
        <f>VLOOKUP(D3638,Plan1!$B$2:$S$5570,12,)/1000</f>
        <v>4.3499999999999996</v>
      </c>
      <c r="M3638" s="180">
        <f>VLOOKUP(D3638,Plan1!$B$2:$S$5570,13,)/1000</f>
        <v>4.4450000000000003</v>
      </c>
      <c r="N3638" s="180">
        <f>VLOOKUP(D3638,Plan1!$B$2:$S$5570,14,)/1000</f>
        <v>4.9880000000000004</v>
      </c>
      <c r="O3638" s="180">
        <f>VLOOKUP(D3638,Plan1!$B$2:$S$5570,15,)/1000</f>
        <v>5.4530000000000003</v>
      </c>
      <c r="P3638" s="180">
        <f>VLOOKUP(D3638,Plan1!$B$2:$S$5570,16,)/1000</f>
        <v>5.5030000000000001</v>
      </c>
      <c r="Q3638" s="180">
        <f>VLOOKUP(D3638,Plan1!$B$2:$S$5570,17,)/1000</f>
        <v>5.6360000000000001</v>
      </c>
      <c r="R3638" s="180">
        <f>VLOOKUP(D3638,Plan1!$B$2:$S$5570,18,)/1000</f>
        <v>5.5330000000000004</v>
      </c>
      <c r="S3638" s="180">
        <f>VLOOKUP(D3638,Plan1!$B$2:$S$5570,6,)/1000</f>
        <v>5.1950000000000003</v>
      </c>
    </row>
    <row r="3639" spans="1:19" x14ac:dyDescent="0.25">
      <c r="A3639" s="178">
        <v>37161</v>
      </c>
      <c r="B3639" s="178">
        <v>-92396</v>
      </c>
      <c r="C3639" s="178">
        <v>-354882</v>
      </c>
      <c r="D3639" s="178" t="s">
        <v>279</v>
      </c>
      <c r="E3639" s="178" t="s">
        <v>167</v>
      </c>
      <c r="F3639" s="178" t="s">
        <v>192</v>
      </c>
      <c r="G3639" s="180">
        <f>VLOOKUP(D3639,Plan1!$B$2:$S$5570,7,)/1000</f>
        <v>5.6239999999999997</v>
      </c>
      <c r="H3639" s="180">
        <f>VLOOKUP(D3639,Plan1!$B$2:$S$5570,8,)/1000</f>
        <v>5.6340000000000003</v>
      </c>
      <c r="I3639" s="180">
        <f>VLOOKUP(D3639,Plan1!$B$2:$S$5570,9,)/1000</f>
        <v>5.9390000000000001</v>
      </c>
      <c r="J3639" s="180">
        <f>VLOOKUP(D3639,Plan1!$B$2:$S$5570,10,)/1000</f>
        <v>5.1890000000000001</v>
      </c>
      <c r="K3639" s="180">
        <f>VLOOKUP(D3639,Plan1!$B$2:$S$5570,11,)/1000</f>
        <v>4.609</v>
      </c>
      <c r="L3639" s="180">
        <f>VLOOKUP(D3639,Plan1!$B$2:$S$5570,12,)/1000</f>
        <v>4.3019999999999996</v>
      </c>
      <c r="M3639" s="180">
        <f>VLOOKUP(D3639,Plan1!$B$2:$S$5570,13,)/1000</f>
        <v>4.3760000000000003</v>
      </c>
      <c r="N3639" s="180">
        <f>VLOOKUP(D3639,Plan1!$B$2:$S$5570,14,)/1000</f>
        <v>4.9420000000000002</v>
      </c>
      <c r="O3639" s="180">
        <f>VLOOKUP(D3639,Plan1!$B$2:$S$5570,15,)/1000</f>
        <v>5.4809999999999999</v>
      </c>
      <c r="P3639" s="180">
        <f>VLOOKUP(D3639,Plan1!$B$2:$S$5570,16,)/1000</f>
        <v>5.6109999999999998</v>
      </c>
      <c r="Q3639" s="180">
        <f>VLOOKUP(D3639,Plan1!$B$2:$S$5570,17,)/1000</f>
        <v>5.883</v>
      </c>
      <c r="R3639" s="180">
        <f>VLOOKUP(D3639,Plan1!$B$2:$S$5570,18,)/1000</f>
        <v>5.806</v>
      </c>
      <c r="S3639" s="180">
        <f>VLOOKUP(D3639,Plan1!$B$2:$S$5570,6,)/1000</f>
        <v>5.2830000000000004</v>
      </c>
    </row>
    <row r="3640" spans="1:19" x14ac:dyDescent="0.25">
      <c r="A3640" s="178">
        <v>1748</v>
      </c>
      <c r="B3640" s="178">
        <v>-293104</v>
      </c>
      <c r="C3640" s="178">
        <v>-497226</v>
      </c>
      <c r="D3640" s="178" t="s">
        <v>4433</v>
      </c>
      <c r="E3640" s="178" t="s">
        <v>167</v>
      </c>
      <c r="F3640" s="178" t="s">
        <v>4434</v>
      </c>
      <c r="G3640" s="180">
        <f>VLOOKUP(D3640,Plan1!$B$2:$S$5570,7,)/1000</f>
        <v>5.1859999999999999</v>
      </c>
      <c r="H3640" s="180">
        <f>VLOOKUP(D3640,Plan1!$B$2:$S$5570,8,)/1000</f>
        <v>5.2030000000000003</v>
      </c>
      <c r="I3640" s="180">
        <f>VLOOKUP(D3640,Plan1!$B$2:$S$5570,9,)/1000</f>
        <v>4.9089999999999998</v>
      </c>
      <c r="J3640" s="180">
        <f>VLOOKUP(D3640,Plan1!$B$2:$S$5570,10,)/1000</f>
        <v>4.6870000000000003</v>
      </c>
      <c r="K3640" s="180">
        <f>VLOOKUP(D3640,Plan1!$B$2:$S$5570,11,)/1000</f>
        <v>3.9990000000000001</v>
      </c>
      <c r="L3640" s="180">
        <f>VLOOKUP(D3640,Plan1!$B$2:$S$5570,12,)/1000</f>
        <v>3.45</v>
      </c>
      <c r="M3640" s="180">
        <f>VLOOKUP(D3640,Plan1!$B$2:$S$5570,13,)/1000</f>
        <v>3.6840000000000002</v>
      </c>
      <c r="N3640" s="180">
        <f>VLOOKUP(D3640,Plan1!$B$2:$S$5570,14,)/1000</f>
        <v>4.2469999999999999</v>
      </c>
      <c r="O3640" s="180">
        <f>VLOOKUP(D3640,Plan1!$B$2:$S$5570,15,)/1000</f>
        <v>3.9049999999999998</v>
      </c>
      <c r="P3640" s="180">
        <f>VLOOKUP(D3640,Plan1!$B$2:$S$5570,16,)/1000</f>
        <v>4.2830000000000004</v>
      </c>
      <c r="Q3640" s="180">
        <f>VLOOKUP(D3640,Plan1!$B$2:$S$5570,17,)/1000</f>
        <v>5.2140000000000004</v>
      </c>
      <c r="R3640" s="180">
        <f>VLOOKUP(D3640,Plan1!$B$2:$S$5570,18,)/1000</f>
        <v>5.2619999999999996</v>
      </c>
      <c r="S3640" s="180">
        <f>VLOOKUP(D3640,Plan1!$B$2:$S$5570,6,)/1000</f>
        <v>4.5030000000000001</v>
      </c>
    </row>
    <row r="3641" spans="1:19" x14ac:dyDescent="0.25">
      <c r="A3641" s="178">
        <v>1439</v>
      </c>
      <c r="B3641" s="178">
        <v>-297485</v>
      </c>
      <c r="C3641" s="178">
        <v>-522752</v>
      </c>
      <c r="D3641" s="178" t="s">
        <v>3991</v>
      </c>
      <c r="E3641" s="178" t="s">
        <v>167</v>
      </c>
      <c r="F3641" s="178" t="s">
        <v>3898</v>
      </c>
      <c r="G3641" s="180">
        <f>VLOOKUP(D3641,Plan1!$B$2:$S$5570,7,)/1000</f>
        <v>5.4139999999999997</v>
      </c>
      <c r="H3641" s="180">
        <f>VLOOKUP(D3641,Plan1!$B$2:$S$5570,8,)/1000</f>
        <v>5.556</v>
      </c>
      <c r="I3641" s="180">
        <f>VLOOKUP(D3641,Plan1!$B$2:$S$5570,9,)/1000</f>
        <v>5.2050000000000001</v>
      </c>
      <c r="J3641" s="180">
        <f>VLOOKUP(D3641,Plan1!$B$2:$S$5570,10,)/1000</f>
        <v>4.6509999999999998</v>
      </c>
      <c r="K3641" s="180">
        <f>VLOOKUP(D3641,Plan1!$B$2:$S$5570,11,)/1000</f>
        <v>3.7429999999999999</v>
      </c>
      <c r="L3641" s="180">
        <f>VLOOKUP(D3641,Plan1!$B$2:$S$5570,12,)/1000</f>
        <v>3.2469999999999999</v>
      </c>
      <c r="M3641" s="180">
        <f>VLOOKUP(D3641,Plan1!$B$2:$S$5570,13,)/1000</f>
        <v>3.5</v>
      </c>
      <c r="N3641" s="180">
        <f>VLOOKUP(D3641,Plan1!$B$2:$S$5570,14,)/1000</f>
        <v>4.0979999999999999</v>
      </c>
      <c r="O3641" s="180">
        <f>VLOOKUP(D3641,Plan1!$B$2:$S$5570,15,)/1000</f>
        <v>3.9940000000000002</v>
      </c>
      <c r="P3641" s="180">
        <f>VLOOKUP(D3641,Plan1!$B$2:$S$5570,16,)/1000</f>
        <v>4.6390000000000002</v>
      </c>
      <c r="Q3641" s="180">
        <f>VLOOKUP(D3641,Plan1!$B$2:$S$5570,17,)/1000</f>
        <v>5.5209999999999999</v>
      </c>
      <c r="R3641" s="180">
        <f>VLOOKUP(D3641,Plan1!$B$2:$S$5570,18,)/1000</f>
        <v>5.6109999999999998</v>
      </c>
      <c r="S3641" s="180">
        <f>VLOOKUP(D3641,Plan1!$B$2:$S$5570,6,)/1000</f>
        <v>4.5979999999999999</v>
      </c>
    </row>
    <row r="3642" spans="1:19" x14ac:dyDescent="0.25">
      <c r="A3642" s="178">
        <v>2439</v>
      </c>
      <c r="B3642" s="178">
        <v>-28258</v>
      </c>
      <c r="C3642" s="178">
        <v>-524096</v>
      </c>
      <c r="D3642" s="178" t="s">
        <v>4219</v>
      </c>
      <c r="E3642" s="178" t="s">
        <v>167</v>
      </c>
      <c r="F3642" s="178" t="s">
        <v>3898</v>
      </c>
      <c r="G3642" s="180">
        <f>VLOOKUP(D3642,Plan1!$B$2:$S$5570,7,)/1000</f>
        <v>5.5179999999999998</v>
      </c>
      <c r="H3642" s="180">
        <f>VLOOKUP(D3642,Plan1!$B$2:$S$5570,8,)/1000</f>
        <v>5.5460000000000003</v>
      </c>
      <c r="I3642" s="180">
        <f>VLOOKUP(D3642,Plan1!$B$2:$S$5570,9,)/1000</f>
        <v>5.2939999999999996</v>
      </c>
      <c r="J3642" s="180">
        <f>VLOOKUP(D3642,Plan1!$B$2:$S$5570,10,)/1000</f>
        <v>4.8579999999999997</v>
      </c>
      <c r="K3642" s="180">
        <f>VLOOKUP(D3642,Plan1!$B$2:$S$5570,11,)/1000</f>
        <v>3.9940000000000002</v>
      </c>
      <c r="L3642" s="180">
        <f>VLOOKUP(D3642,Plan1!$B$2:$S$5570,12,)/1000</f>
        <v>3.4929999999999999</v>
      </c>
      <c r="M3642" s="180">
        <f>VLOOKUP(D3642,Plan1!$B$2:$S$5570,13,)/1000</f>
        <v>3.8780000000000001</v>
      </c>
      <c r="N3642" s="180">
        <f>VLOOKUP(D3642,Plan1!$B$2:$S$5570,14,)/1000</f>
        <v>4.5339999999999998</v>
      </c>
      <c r="O3642" s="180">
        <f>VLOOKUP(D3642,Plan1!$B$2:$S$5570,15,)/1000</f>
        <v>4.2539999999999996</v>
      </c>
      <c r="P3642" s="180">
        <f>VLOOKUP(D3642,Plan1!$B$2:$S$5570,16,)/1000</f>
        <v>4.9829999999999997</v>
      </c>
      <c r="Q3642" s="180">
        <f>VLOOKUP(D3642,Plan1!$B$2:$S$5570,17,)/1000</f>
        <v>5.6109999999999998</v>
      </c>
      <c r="R3642" s="180">
        <f>VLOOKUP(D3642,Plan1!$B$2:$S$5570,18,)/1000</f>
        <v>5.6449999999999996</v>
      </c>
      <c r="S3642" s="180">
        <f>VLOOKUP(D3642,Plan1!$B$2:$S$5570,6,)/1000</f>
        <v>4.8010000000000002</v>
      </c>
    </row>
    <row r="3643" spans="1:19" x14ac:dyDescent="0.25">
      <c r="A3643" s="178">
        <v>10005</v>
      </c>
      <c r="B3643" s="178">
        <v>-207197</v>
      </c>
      <c r="C3643" s="178">
        <v>-466094</v>
      </c>
      <c r="D3643" s="178" t="s">
        <v>1999</v>
      </c>
      <c r="E3643" s="178" t="s">
        <v>167</v>
      </c>
      <c r="F3643" s="178" t="s">
        <v>1727</v>
      </c>
      <c r="G3643" s="180">
        <f>VLOOKUP(D3643,Plan1!$B$2:$S$5570,7,)/1000</f>
        <v>5.242</v>
      </c>
      <c r="H3643" s="180">
        <f>VLOOKUP(D3643,Plan1!$B$2:$S$5570,8,)/1000</f>
        <v>5.7039999999999997</v>
      </c>
      <c r="I3643" s="180">
        <f>VLOOKUP(D3643,Plan1!$B$2:$S$5570,9,)/1000</f>
        <v>5.2930000000000001</v>
      </c>
      <c r="J3643" s="180">
        <f>VLOOKUP(D3643,Plan1!$B$2:$S$5570,10,)/1000</f>
        <v>5.4740000000000002</v>
      </c>
      <c r="K3643" s="180">
        <f>VLOOKUP(D3643,Plan1!$B$2:$S$5570,11,)/1000</f>
        <v>5.1459999999999999</v>
      </c>
      <c r="L3643" s="180">
        <f>VLOOKUP(D3643,Plan1!$B$2:$S$5570,12,)/1000</f>
        <v>5.0880000000000001</v>
      </c>
      <c r="M3643" s="180">
        <f>VLOOKUP(D3643,Plan1!$B$2:$S$5570,13,)/1000</f>
        <v>5.2690000000000001</v>
      </c>
      <c r="N3643" s="180">
        <f>VLOOKUP(D3643,Plan1!$B$2:$S$5570,14,)/1000</f>
        <v>5.899</v>
      </c>
      <c r="O3643" s="180">
        <f>VLOOKUP(D3643,Plan1!$B$2:$S$5570,15,)/1000</f>
        <v>5.5359999999999996</v>
      </c>
      <c r="P3643" s="180">
        <f>VLOOKUP(D3643,Plan1!$B$2:$S$5570,16,)/1000</f>
        <v>5.4909999999999997</v>
      </c>
      <c r="Q3643" s="180">
        <f>VLOOKUP(D3643,Plan1!$B$2:$S$5570,17,)/1000</f>
        <v>5.1589999999999998</v>
      </c>
      <c r="R3643" s="180">
        <f>VLOOKUP(D3643,Plan1!$B$2:$S$5570,18,)/1000</f>
        <v>5.1970000000000001</v>
      </c>
      <c r="S3643" s="180">
        <f>VLOOKUP(D3643,Plan1!$B$2:$S$5570,6,)/1000</f>
        <v>5.375</v>
      </c>
    </row>
    <row r="3644" spans="1:19" x14ac:dyDescent="0.25">
      <c r="A3644" s="178">
        <v>3380</v>
      </c>
      <c r="B3644" s="178">
        <v>-267834</v>
      </c>
      <c r="C3644" s="178">
        <v>-520572</v>
      </c>
      <c r="D3644" s="178" t="s">
        <v>4637</v>
      </c>
      <c r="E3644" s="178" t="s">
        <v>167</v>
      </c>
      <c r="F3644" s="178" t="s">
        <v>4434</v>
      </c>
      <c r="G3644" s="180">
        <f>VLOOKUP(D3644,Plan1!$B$2:$S$5570,7,)/1000</f>
        <v>5.2850000000000001</v>
      </c>
      <c r="H3644" s="180">
        <f>VLOOKUP(D3644,Plan1!$B$2:$S$5570,8,)/1000</f>
        <v>5.2469999999999999</v>
      </c>
      <c r="I3644" s="180">
        <f>VLOOKUP(D3644,Plan1!$B$2:$S$5570,9,)/1000</f>
        <v>5.3570000000000002</v>
      </c>
      <c r="J3644" s="180">
        <f>VLOOKUP(D3644,Plan1!$B$2:$S$5570,10,)/1000</f>
        <v>4.883</v>
      </c>
      <c r="K3644" s="180">
        <f>VLOOKUP(D3644,Plan1!$B$2:$S$5570,11,)/1000</f>
        <v>4.0940000000000003</v>
      </c>
      <c r="L3644" s="180">
        <f>VLOOKUP(D3644,Plan1!$B$2:$S$5570,12,)/1000</f>
        <v>3.7519999999999998</v>
      </c>
      <c r="M3644" s="180">
        <f>VLOOKUP(D3644,Plan1!$B$2:$S$5570,13,)/1000</f>
        <v>4.0419999999999998</v>
      </c>
      <c r="N3644" s="180">
        <f>VLOOKUP(D3644,Plan1!$B$2:$S$5570,14,)/1000</f>
        <v>4.8410000000000002</v>
      </c>
      <c r="O3644" s="180">
        <f>VLOOKUP(D3644,Plan1!$B$2:$S$5570,15,)/1000</f>
        <v>4.516</v>
      </c>
      <c r="P3644" s="180">
        <f>VLOOKUP(D3644,Plan1!$B$2:$S$5570,16,)/1000</f>
        <v>4.976</v>
      </c>
      <c r="Q3644" s="180">
        <f>VLOOKUP(D3644,Plan1!$B$2:$S$5570,17,)/1000</f>
        <v>5.4569999999999999</v>
      </c>
      <c r="R3644" s="180">
        <f>VLOOKUP(D3644,Plan1!$B$2:$S$5570,18,)/1000</f>
        <v>5.423</v>
      </c>
      <c r="S3644" s="180">
        <f>VLOOKUP(D3644,Plan1!$B$2:$S$5570,6,)/1000</f>
        <v>4.8230000000000004</v>
      </c>
    </row>
    <row r="3645" spans="1:19" x14ac:dyDescent="0.25">
      <c r="A3645" s="178">
        <v>47158</v>
      </c>
      <c r="B3645" s="178">
        <v>-65989</v>
      </c>
      <c r="C3645" s="178">
        <v>-440845</v>
      </c>
      <c r="D3645" s="178" t="s">
        <v>1316</v>
      </c>
      <c r="E3645" s="178" t="s">
        <v>167</v>
      </c>
      <c r="F3645" s="178" t="s">
        <v>1298</v>
      </c>
      <c r="G3645" s="180">
        <f>VLOOKUP(D3645,Plan1!$B$2:$S$5570,7,)/1000</f>
        <v>4.6840000000000002</v>
      </c>
      <c r="H3645" s="180">
        <f>VLOOKUP(D3645,Plan1!$B$2:$S$5570,8,)/1000</f>
        <v>4.8739999999999997</v>
      </c>
      <c r="I3645" s="180">
        <f>VLOOKUP(D3645,Plan1!$B$2:$S$5570,9,)/1000</f>
        <v>4.9690000000000003</v>
      </c>
      <c r="J3645" s="180">
        <f>VLOOKUP(D3645,Plan1!$B$2:$S$5570,10,)/1000</f>
        <v>5.1369999999999996</v>
      </c>
      <c r="K3645" s="180">
        <f>VLOOKUP(D3645,Plan1!$B$2:$S$5570,11,)/1000</f>
        <v>5.3579999999999997</v>
      </c>
      <c r="L3645" s="180">
        <f>VLOOKUP(D3645,Plan1!$B$2:$S$5570,12,)/1000</f>
        <v>5.7249999999999996</v>
      </c>
      <c r="M3645" s="180">
        <f>VLOOKUP(D3645,Plan1!$B$2:$S$5570,13,)/1000</f>
        <v>5.9480000000000004</v>
      </c>
      <c r="N3645" s="180">
        <f>VLOOKUP(D3645,Plan1!$B$2:$S$5570,14,)/1000</f>
        <v>6.4379999999999997</v>
      </c>
      <c r="O3645" s="180">
        <f>VLOOKUP(D3645,Plan1!$B$2:$S$5570,15,)/1000</f>
        <v>6.6449999999999996</v>
      </c>
      <c r="P3645" s="180">
        <f>VLOOKUP(D3645,Plan1!$B$2:$S$5570,16,)/1000</f>
        <v>5.9539999999999997</v>
      </c>
      <c r="Q3645" s="180">
        <f>VLOOKUP(D3645,Plan1!$B$2:$S$5570,17,)/1000</f>
        <v>5.335</v>
      </c>
      <c r="R3645" s="180">
        <f>VLOOKUP(D3645,Plan1!$B$2:$S$5570,18,)/1000</f>
        <v>4.9589999999999996</v>
      </c>
      <c r="S3645" s="180">
        <f>VLOOKUP(D3645,Plan1!$B$2:$S$5570,6,)/1000</f>
        <v>5.5019999999999998</v>
      </c>
    </row>
    <row r="3646" spans="1:19" x14ac:dyDescent="0.25">
      <c r="A3646" s="178">
        <v>18640</v>
      </c>
      <c r="B3646" s="178">
        <v>-160796</v>
      </c>
      <c r="C3646" s="178">
        <v>-440812</v>
      </c>
      <c r="D3646" s="178" t="s">
        <v>2508</v>
      </c>
      <c r="E3646" s="178" t="s">
        <v>167</v>
      </c>
      <c r="F3646" s="178" t="s">
        <v>1727</v>
      </c>
      <c r="G3646" s="180">
        <f>VLOOKUP(D3646,Plan1!$B$2:$S$5570,7,)/1000</f>
        <v>5.76</v>
      </c>
      <c r="H3646" s="180">
        <f>VLOOKUP(D3646,Plan1!$B$2:$S$5570,8,)/1000</f>
        <v>6.2839999999999998</v>
      </c>
      <c r="I3646" s="180">
        <f>VLOOKUP(D3646,Plan1!$B$2:$S$5570,9,)/1000</f>
        <v>5.782</v>
      </c>
      <c r="J3646" s="180">
        <f>VLOOKUP(D3646,Plan1!$B$2:$S$5570,10,)/1000</f>
        <v>5.96</v>
      </c>
      <c r="K3646" s="180">
        <f>VLOOKUP(D3646,Plan1!$B$2:$S$5570,11,)/1000</f>
        <v>5.6260000000000003</v>
      </c>
      <c r="L3646" s="180">
        <f>VLOOKUP(D3646,Plan1!$B$2:$S$5570,12,)/1000</f>
        <v>5.4950000000000001</v>
      </c>
      <c r="M3646" s="180">
        <f>VLOOKUP(D3646,Plan1!$B$2:$S$5570,13,)/1000</f>
        <v>5.7960000000000003</v>
      </c>
      <c r="N3646" s="180">
        <f>VLOOKUP(D3646,Plan1!$B$2:$S$5570,14,)/1000</f>
        <v>6.4080000000000004</v>
      </c>
      <c r="O3646" s="180">
        <f>VLOOKUP(D3646,Plan1!$B$2:$S$5570,15,)/1000</f>
        <v>6.2480000000000002</v>
      </c>
      <c r="P3646" s="180">
        <f>VLOOKUP(D3646,Plan1!$B$2:$S$5570,16,)/1000</f>
        <v>5.86</v>
      </c>
      <c r="Q3646" s="180">
        <f>VLOOKUP(D3646,Plan1!$B$2:$S$5570,17,)/1000</f>
        <v>5.0830000000000002</v>
      </c>
      <c r="R3646" s="180">
        <f>VLOOKUP(D3646,Plan1!$B$2:$S$5570,18,)/1000</f>
        <v>5.5949999999999998</v>
      </c>
      <c r="S3646" s="180">
        <f>VLOOKUP(D3646,Plan1!$B$2:$S$5570,6,)/1000</f>
        <v>5.8250000000000002</v>
      </c>
    </row>
    <row r="3647" spans="1:19" x14ac:dyDescent="0.25">
      <c r="A3647" s="178">
        <v>4676</v>
      </c>
      <c r="B3647" s="178">
        <v>-246251</v>
      </c>
      <c r="C3647" s="178">
        <v>-542286</v>
      </c>
      <c r="D3647" s="178" t="s">
        <v>3064</v>
      </c>
      <c r="E3647" s="178" t="s">
        <v>167</v>
      </c>
      <c r="F3647" s="178" t="s">
        <v>2912</v>
      </c>
      <c r="G3647" s="180">
        <f>VLOOKUP(D3647,Plan1!$B$2:$S$5570,7,)/1000</f>
        <v>5.5819999999999999</v>
      </c>
      <c r="H3647" s="180">
        <f>VLOOKUP(D3647,Plan1!$B$2:$S$5570,8,)/1000</f>
        <v>5.5949999999999998</v>
      </c>
      <c r="I3647" s="180">
        <f>VLOOKUP(D3647,Plan1!$B$2:$S$5570,9,)/1000</f>
        <v>5.6239999999999997</v>
      </c>
      <c r="J3647" s="180">
        <f>VLOOKUP(D3647,Plan1!$B$2:$S$5570,10,)/1000</f>
        <v>5.0640000000000001</v>
      </c>
      <c r="K3647" s="180">
        <f>VLOOKUP(D3647,Plan1!$B$2:$S$5570,11,)/1000</f>
        <v>4.2169999999999996</v>
      </c>
      <c r="L3647" s="180">
        <f>VLOOKUP(D3647,Plan1!$B$2:$S$5570,12,)/1000</f>
        <v>3.8769999999999998</v>
      </c>
      <c r="M3647" s="180">
        <f>VLOOKUP(D3647,Plan1!$B$2:$S$5570,13,)/1000</f>
        <v>4.0650000000000004</v>
      </c>
      <c r="N3647" s="180">
        <f>VLOOKUP(D3647,Plan1!$B$2:$S$5570,14,)/1000</f>
        <v>5.0010000000000003</v>
      </c>
      <c r="O3647" s="180">
        <f>VLOOKUP(D3647,Plan1!$B$2:$S$5570,15,)/1000</f>
        <v>4.7699999999999996</v>
      </c>
      <c r="P3647" s="180">
        <f>VLOOKUP(D3647,Plan1!$B$2:$S$5570,16,)/1000</f>
        <v>5.1870000000000003</v>
      </c>
      <c r="Q3647" s="180">
        <f>VLOOKUP(D3647,Plan1!$B$2:$S$5570,17,)/1000</f>
        <v>5.5439999999999996</v>
      </c>
      <c r="R3647" s="180">
        <f>VLOOKUP(D3647,Plan1!$B$2:$S$5570,18,)/1000</f>
        <v>5.6909999999999998</v>
      </c>
      <c r="S3647" s="180">
        <f>VLOOKUP(D3647,Plan1!$B$2:$S$5570,6,)/1000</f>
        <v>5.0179999999999998</v>
      </c>
    </row>
    <row r="3648" spans="1:19" x14ac:dyDescent="0.25">
      <c r="A3648" s="178">
        <v>3689</v>
      </c>
      <c r="B3648" s="178">
        <v>-262297</v>
      </c>
      <c r="C3648" s="178">
        <v>-526711</v>
      </c>
      <c r="D3648" s="178" t="s">
        <v>2921</v>
      </c>
      <c r="E3648" s="178" t="s">
        <v>167</v>
      </c>
      <c r="F3648" s="178" t="s">
        <v>2912</v>
      </c>
      <c r="G3648" s="180">
        <f>VLOOKUP(D3648,Plan1!$B$2:$S$5570,7,)/1000</f>
        <v>5.548</v>
      </c>
      <c r="H3648" s="180">
        <f>VLOOKUP(D3648,Plan1!$B$2:$S$5570,8,)/1000</f>
        <v>5.3840000000000003</v>
      </c>
      <c r="I3648" s="180">
        <f>VLOOKUP(D3648,Plan1!$B$2:$S$5570,9,)/1000</f>
        <v>5.4809999999999999</v>
      </c>
      <c r="J3648" s="180">
        <f>VLOOKUP(D3648,Plan1!$B$2:$S$5570,10,)/1000</f>
        <v>4.976</v>
      </c>
      <c r="K3648" s="180">
        <f>VLOOKUP(D3648,Plan1!$B$2:$S$5570,11,)/1000</f>
        <v>4.21</v>
      </c>
      <c r="L3648" s="180">
        <f>VLOOKUP(D3648,Plan1!$B$2:$S$5570,12,)/1000</f>
        <v>3.8359999999999999</v>
      </c>
      <c r="M3648" s="180">
        <f>VLOOKUP(D3648,Plan1!$B$2:$S$5570,13,)/1000</f>
        <v>4.1059999999999999</v>
      </c>
      <c r="N3648" s="180">
        <f>VLOOKUP(D3648,Plan1!$B$2:$S$5570,14,)/1000</f>
        <v>5.0750000000000002</v>
      </c>
      <c r="O3648" s="180">
        <f>VLOOKUP(D3648,Plan1!$B$2:$S$5570,15,)/1000</f>
        <v>4.6159999999999997</v>
      </c>
      <c r="P3648" s="180">
        <f>VLOOKUP(D3648,Plan1!$B$2:$S$5570,16,)/1000</f>
        <v>5.0679999999999996</v>
      </c>
      <c r="Q3648" s="180">
        <f>VLOOKUP(D3648,Plan1!$B$2:$S$5570,17,)/1000</f>
        <v>5.4779999999999998</v>
      </c>
      <c r="R3648" s="180">
        <f>VLOOKUP(D3648,Plan1!$B$2:$S$5570,18,)/1000</f>
        <v>5.4850000000000003</v>
      </c>
      <c r="S3648" s="180">
        <f>VLOOKUP(D3648,Plan1!$B$2:$S$5570,6,)/1000</f>
        <v>4.9390000000000001</v>
      </c>
    </row>
    <row r="3649" spans="1:19" x14ac:dyDescent="0.25">
      <c r="A3649" s="178">
        <v>45671</v>
      </c>
      <c r="B3649" s="178">
        <v>-70178</v>
      </c>
      <c r="C3649" s="178">
        <v>-37275</v>
      </c>
      <c r="D3649" s="178" t="s">
        <v>2815</v>
      </c>
      <c r="E3649" s="178" t="s">
        <v>167</v>
      </c>
      <c r="F3649" s="178" t="s">
        <v>2709</v>
      </c>
      <c r="G3649" s="180">
        <f>VLOOKUP(D3649,Plan1!$B$2:$S$5570,7,)/1000</f>
        <v>5.9480000000000004</v>
      </c>
      <c r="H3649" s="180">
        <f>VLOOKUP(D3649,Plan1!$B$2:$S$5570,8,)/1000</f>
        <v>6.0330000000000004</v>
      </c>
      <c r="I3649" s="180">
        <f>VLOOKUP(D3649,Plan1!$B$2:$S$5570,9,)/1000</f>
        <v>6.2809999999999997</v>
      </c>
      <c r="J3649" s="180">
        <f>VLOOKUP(D3649,Plan1!$B$2:$S$5570,10,)/1000</f>
        <v>6.0549999999999997</v>
      </c>
      <c r="K3649" s="180">
        <f>VLOOKUP(D3649,Plan1!$B$2:$S$5570,11,)/1000</f>
        <v>5.4240000000000004</v>
      </c>
      <c r="L3649" s="180">
        <f>VLOOKUP(D3649,Plan1!$B$2:$S$5570,12,)/1000</f>
        <v>5.0270000000000001</v>
      </c>
      <c r="M3649" s="180">
        <f>VLOOKUP(D3649,Plan1!$B$2:$S$5570,13,)/1000</f>
        <v>5.3410000000000002</v>
      </c>
      <c r="N3649" s="180">
        <f>VLOOKUP(D3649,Plan1!$B$2:$S$5570,14,)/1000</f>
        <v>6.0579999999999998</v>
      </c>
      <c r="O3649" s="180">
        <f>VLOOKUP(D3649,Plan1!$B$2:$S$5570,15,)/1000</f>
        <v>6.4349999999999996</v>
      </c>
      <c r="P3649" s="180">
        <f>VLOOKUP(D3649,Plan1!$B$2:$S$5570,16,)/1000</f>
        <v>6.415</v>
      </c>
      <c r="Q3649" s="180">
        <f>VLOOKUP(D3649,Plan1!$B$2:$S$5570,17,)/1000</f>
        <v>6.3109999999999999</v>
      </c>
      <c r="R3649" s="180">
        <f>VLOOKUP(D3649,Plan1!$B$2:$S$5570,18,)/1000</f>
        <v>6.0170000000000003</v>
      </c>
      <c r="S3649" s="180">
        <f>VLOOKUP(D3649,Plan1!$B$2:$S$5570,6,)/1000</f>
        <v>5.9459999999999997</v>
      </c>
    </row>
    <row r="3650" spans="1:19" x14ac:dyDescent="0.25">
      <c r="A3650" s="178">
        <v>13808</v>
      </c>
      <c r="B3650" s="178">
        <v>-185782</v>
      </c>
      <c r="C3650" s="178">
        <v>-465134</v>
      </c>
      <c r="D3650" s="178" t="s">
        <v>2339</v>
      </c>
      <c r="E3650" s="178" t="s">
        <v>167</v>
      </c>
      <c r="F3650" s="178" t="s">
        <v>1727</v>
      </c>
      <c r="G3650" s="180">
        <f>VLOOKUP(D3650,Plan1!$B$2:$S$5570,7,)/1000</f>
        <v>5.1840000000000002</v>
      </c>
      <c r="H3650" s="180">
        <f>VLOOKUP(D3650,Plan1!$B$2:$S$5570,8,)/1000</f>
        <v>5.7050000000000001</v>
      </c>
      <c r="I3650" s="180">
        <f>VLOOKUP(D3650,Plan1!$B$2:$S$5570,9,)/1000</f>
        <v>5.2450000000000001</v>
      </c>
      <c r="J3650" s="180">
        <f>VLOOKUP(D3650,Plan1!$B$2:$S$5570,10,)/1000</f>
        <v>5.5839999999999996</v>
      </c>
      <c r="K3650" s="180">
        <f>VLOOKUP(D3650,Plan1!$B$2:$S$5570,11,)/1000</f>
        <v>5.5149999999999997</v>
      </c>
      <c r="L3650" s="180">
        <f>VLOOKUP(D3650,Plan1!$B$2:$S$5570,12,)/1000</f>
        <v>5.4089999999999998</v>
      </c>
      <c r="M3650" s="180">
        <f>VLOOKUP(D3650,Plan1!$B$2:$S$5570,13,)/1000</f>
        <v>5.7069999999999999</v>
      </c>
      <c r="N3650" s="180">
        <f>VLOOKUP(D3650,Plan1!$B$2:$S$5570,14,)/1000</f>
        <v>6.4939999999999998</v>
      </c>
      <c r="O3650" s="180">
        <f>VLOOKUP(D3650,Plan1!$B$2:$S$5570,15,)/1000</f>
        <v>6.024</v>
      </c>
      <c r="P3650" s="180">
        <f>VLOOKUP(D3650,Plan1!$B$2:$S$5570,16,)/1000</f>
        <v>5.5250000000000004</v>
      </c>
      <c r="Q3650" s="180">
        <f>VLOOKUP(D3650,Plan1!$B$2:$S$5570,17,)/1000</f>
        <v>4.91</v>
      </c>
      <c r="R3650" s="180">
        <f>VLOOKUP(D3650,Plan1!$B$2:$S$5570,18,)/1000</f>
        <v>5.05</v>
      </c>
      <c r="S3650" s="180">
        <f>VLOOKUP(D3650,Plan1!$B$2:$S$5570,6,)/1000</f>
        <v>5.5289999999999999</v>
      </c>
    </row>
    <row r="3651" spans="1:19" x14ac:dyDescent="0.25">
      <c r="A3651" s="178">
        <v>42887</v>
      </c>
      <c r="B3651" s="178">
        <v>-76785</v>
      </c>
      <c r="C3651" s="178">
        <v>-412445</v>
      </c>
      <c r="D3651" s="178" t="s">
        <v>3512</v>
      </c>
      <c r="E3651" s="178" t="s">
        <v>167</v>
      </c>
      <c r="F3651" s="178" t="s">
        <v>3448</v>
      </c>
      <c r="G3651" s="180">
        <f>VLOOKUP(D3651,Plan1!$B$2:$S$5570,7,)/1000</f>
        <v>5.4989999999999997</v>
      </c>
      <c r="H3651" s="180">
        <f>VLOOKUP(D3651,Plan1!$B$2:$S$5570,8,)/1000</f>
        <v>5.4980000000000002</v>
      </c>
      <c r="I3651" s="180">
        <f>VLOOKUP(D3651,Plan1!$B$2:$S$5570,9,)/1000</f>
        <v>5.7030000000000003</v>
      </c>
      <c r="J3651" s="180">
        <f>VLOOKUP(D3651,Plan1!$B$2:$S$5570,10,)/1000</f>
        <v>5.508</v>
      </c>
      <c r="K3651" s="180">
        <f>VLOOKUP(D3651,Plan1!$B$2:$S$5570,11,)/1000</f>
        <v>5.4429999999999996</v>
      </c>
      <c r="L3651" s="180">
        <f>VLOOKUP(D3651,Plan1!$B$2:$S$5570,12,)/1000</f>
        <v>5.5119999999999996</v>
      </c>
      <c r="M3651" s="180">
        <f>VLOOKUP(D3651,Plan1!$B$2:$S$5570,13,)/1000</f>
        <v>5.875</v>
      </c>
      <c r="N3651" s="180">
        <f>VLOOKUP(D3651,Plan1!$B$2:$S$5570,14,)/1000</f>
        <v>6.4779999999999998</v>
      </c>
      <c r="O3651" s="180">
        <f>VLOOKUP(D3651,Plan1!$B$2:$S$5570,15,)/1000</f>
        <v>6.69</v>
      </c>
      <c r="P3651" s="180">
        <f>VLOOKUP(D3651,Plan1!$B$2:$S$5570,16,)/1000</f>
        <v>6.3739999999999997</v>
      </c>
      <c r="Q3651" s="180">
        <f>VLOOKUP(D3651,Plan1!$B$2:$S$5570,17,)/1000</f>
        <v>6.1429999999999998</v>
      </c>
      <c r="R3651" s="180">
        <f>VLOOKUP(D3651,Plan1!$B$2:$S$5570,18,)/1000</f>
        <v>5.7629999999999999</v>
      </c>
      <c r="S3651" s="180">
        <f>VLOOKUP(D3651,Plan1!$B$2:$S$5570,6,)/1000</f>
        <v>5.8739999999999997</v>
      </c>
    </row>
    <row r="3652" spans="1:19" x14ac:dyDescent="0.25">
      <c r="A3652" s="178">
        <v>13262</v>
      </c>
      <c r="B3652" s="178">
        <v>-189383</v>
      </c>
      <c r="C3652" s="178">
        <v>-469938</v>
      </c>
      <c r="D3652" s="178" t="s">
        <v>2303</v>
      </c>
      <c r="E3652" s="178" t="s">
        <v>167</v>
      </c>
      <c r="F3652" s="178" t="s">
        <v>1727</v>
      </c>
      <c r="G3652" s="180">
        <f>VLOOKUP(D3652,Plan1!$B$2:$S$5570,7,)/1000</f>
        <v>5.1070000000000002</v>
      </c>
      <c r="H3652" s="180">
        <f>VLOOKUP(D3652,Plan1!$B$2:$S$5570,8,)/1000</f>
        <v>5.633</v>
      </c>
      <c r="I3652" s="180">
        <f>VLOOKUP(D3652,Plan1!$B$2:$S$5570,9,)/1000</f>
        <v>5.16</v>
      </c>
      <c r="J3652" s="180">
        <f>VLOOKUP(D3652,Plan1!$B$2:$S$5570,10,)/1000</f>
        <v>5.5289999999999999</v>
      </c>
      <c r="K3652" s="180">
        <f>VLOOKUP(D3652,Plan1!$B$2:$S$5570,11,)/1000</f>
        <v>5.5529999999999999</v>
      </c>
      <c r="L3652" s="180">
        <f>VLOOKUP(D3652,Plan1!$B$2:$S$5570,12,)/1000</f>
        <v>5.3940000000000001</v>
      </c>
      <c r="M3652" s="180">
        <f>VLOOKUP(D3652,Plan1!$B$2:$S$5570,13,)/1000</f>
        <v>5.7169999999999996</v>
      </c>
      <c r="N3652" s="180">
        <f>VLOOKUP(D3652,Plan1!$B$2:$S$5570,14,)/1000</f>
        <v>6.4390000000000001</v>
      </c>
      <c r="O3652" s="180">
        <f>VLOOKUP(D3652,Plan1!$B$2:$S$5570,15,)/1000</f>
        <v>5.907</v>
      </c>
      <c r="P3652" s="180">
        <f>VLOOKUP(D3652,Plan1!$B$2:$S$5570,16,)/1000</f>
        <v>5.4820000000000002</v>
      </c>
      <c r="Q3652" s="180">
        <f>VLOOKUP(D3652,Plan1!$B$2:$S$5570,17,)/1000</f>
        <v>4.9139999999999997</v>
      </c>
      <c r="R3652" s="180">
        <f>VLOOKUP(D3652,Plan1!$B$2:$S$5570,18,)/1000</f>
        <v>4.9859999999999998</v>
      </c>
      <c r="S3652" s="180">
        <f>VLOOKUP(D3652,Plan1!$B$2:$S$5570,6,)/1000</f>
        <v>5.4850000000000003</v>
      </c>
    </row>
    <row r="3653" spans="1:19" x14ac:dyDescent="0.25">
      <c r="A3653" s="178">
        <v>9187</v>
      </c>
      <c r="B3653" s="178">
        <v>-211549</v>
      </c>
      <c r="C3653" s="178">
        <v>-422129</v>
      </c>
      <c r="D3653" s="178" t="s">
        <v>1924</v>
      </c>
      <c r="E3653" s="178" t="s">
        <v>167</v>
      </c>
      <c r="F3653" s="178" t="s">
        <v>1727</v>
      </c>
      <c r="G3653" s="180">
        <f>VLOOKUP(D3653,Plan1!$B$2:$S$5570,7,)/1000</f>
        <v>5.4820000000000002</v>
      </c>
      <c r="H3653" s="180">
        <f>VLOOKUP(D3653,Plan1!$B$2:$S$5570,8,)/1000</f>
        <v>6.0220000000000002</v>
      </c>
      <c r="I3653" s="180">
        <f>VLOOKUP(D3653,Plan1!$B$2:$S$5570,9,)/1000</f>
        <v>5.3769999999999998</v>
      </c>
      <c r="J3653" s="180">
        <f>VLOOKUP(D3653,Plan1!$B$2:$S$5570,10,)/1000</f>
        <v>5.1130000000000004</v>
      </c>
      <c r="K3653" s="180">
        <f>VLOOKUP(D3653,Plan1!$B$2:$S$5570,11,)/1000</f>
        <v>4.6360000000000001</v>
      </c>
      <c r="L3653" s="180">
        <f>VLOOKUP(D3653,Plan1!$B$2:$S$5570,12,)/1000</f>
        <v>4.5460000000000003</v>
      </c>
      <c r="M3653" s="180">
        <f>VLOOKUP(D3653,Plan1!$B$2:$S$5570,13,)/1000</f>
        <v>4.6020000000000003</v>
      </c>
      <c r="N3653" s="180">
        <f>VLOOKUP(D3653,Plan1!$B$2:$S$5570,14,)/1000</f>
        <v>5.2670000000000003</v>
      </c>
      <c r="O3653" s="180">
        <f>VLOOKUP(D3653,Plan1!$B$2:$S$5570,15,)/1000</f>
        <v>5.2430000000000003</v>
      </c>
      <c r="P3653" s="180">
        <f>VLOOKUP(D3653,Plan1!$B$2:$S$5570,16,)/1000</f>
        <v>5.0910000000000002</v>
      </c>
      <c r="Q3653" s="180">
        <f>VLOOKUP(D3653,Plan1!$B$2:$S$5570,17,)/1000</f>
        <v>4.6660000000000004</v>
      </c>
      <c r="R3653" s="180">
        <f>VLOOKUP(D3653,Plan1!$B$2:$S$5570,18,)/1000</f>
        <v>5.2789999999999999</v>
      </c>
      <c r="S3653" s="180">
        <f>VLOOKUP(D3653,Plan1!$B$2:$S$5570,6,)/1000</f>
        <v>5.1100000000000003</v>
      </c>
    </row>
    <row r="3654" spans="1:19" x14ac:dyDescent="0.25">
      <c r="A3654" s="178">
        <v>10176</v>
      </c>
      <c r="B3654" s="178">
        <v>-206388</v>
      </c>
      <c r="C3654" s="178">
        <v>-472805</v>
      </c>
      <c r="D3654" s="178" t="s">
        <v>5239</v>
      </c>
      <c r="E3654" s="178" t="s">
        <v>167</v>
      </c>
      <c r="F3654" s="178" t="s">
        <v>4704</v>
      </c>
      <c r="G3654" s="180">
        <f>VLOOKUP(D3654,Plan1!$B$2:$S$5570,7,)/1000</f>
        <v>5.0129999999999999</v>
      </c>
      <c r="H3654" s="180">
        <f>VLOOKUP(D3654,Plan1!$B$2:$S$5570,8,)/1000</f>
        <v>5.5330000000000004</v>
      </c>
      <c r="I3654" s="180">
        <f>VLOOKUP(D3654,Plan1!$B$2:$S$5570,9,)/1000</f>
        <v>5.1310000000000002</v>
      </c>
      <c r="J3654" s="180">
        <f>VLOOKUP(D3654,Plan1!$B$2:$S$5570,10,)/1000</f>
        <v>5.4450000000000003</v>
      </c>
      <c r="K3654" s="180">
        <f>VLOOKUP(D3654,Plan1!$B$2:$S$5570,11,)/1000</f>
        <v>5.1529999999999996</v>
      </c>
      <c r="L3654" s="180">
        <f>VLOOKUP(D3654,Plan1!$B$2:$S$5570,12,)/1000</f>
        <v>5.1059999999999999</v>
      </c>
      <c r="M3654" s="180">
        <f>VLOOKUP(D3654,Plan1!$B$2:$S$5570,13,)/1000</f>
        <v>5.3170000000000002</v>
      </c>
      <c r="N3654" s="180">
        <f>VLOOKUP(D3654,Plan1!$B$2:$S$5570,14,)/1000</f>
        <v>6.1029999999999998</v>
      </c>
      <c r="O3654" s="180">
        <f>VLOOKUP(D3654,Plan1!$B$2:$S$5570,15,)/1000</f>
        <v>5.4720000000000004</v>
      </c>
      <c r="P3654" s="180">
        <f>VLOOKUP(D3654,Plan1!$B$2:$S$5570,16,)/1000</f>
        <v>5.3419999999999996</v>
      </c>
      <c r="Q3654" s="180">
        <f>VLOOKUP(D3654,Plan1!$B$2:$S$5570,17,)/1000</f>
        <v>5.085</v>
      </c>
      <c r="R3654" s="180">
        <f>VLOOKUP(D3654,Plan1!$B$2:$S$5570,18,)/1000</f>
        <v>5.069</v>
      </c>
      <c r="S3654" s="180">
        <f>VLOOKUP(D3654,Plan1!$B$2:$S$5570,6,)/1000</f>
        <v>5.3140000000000001</v>
      </c>
    </row>
    <row r="3655" spans="1:19" x14ac:dyDescent="0.25">
      <c r="A3655" s="178">
        <v>49138</v>
      </c>
      <c r="B3655" s="178">
        <v>-6107</v>
      </c>
      <c r="C3655" s="178">
        <v>-376359</v>
      </c>
      <c r="D3655" s="178" t="s">
        <v>3819</v>
      </c>
      <c r="E3655" s="178" t="s">
        <v>167</v>
      </c>
      <c r="F3655" s="178" t="s">
        <v>3752</v>
      </c>
      <c r="G3655" s="180">
        <f>VLOOKUP(D3655,Plan1!$B$2:$S$5570,7,)/1000</f>
        <v>5.907</v>
      </c>
      <c r="H3655" s="180">
        <f>VLOOKUP(D3655,Plan1!$B$2:$S$5570,8,)/1000</f>
        <v>6.0179999999999998</v>
      </c>
      <c r="I3655" s="180">
        <f>VLOOKUP(D3655,Plan1!$B$2:$S$5570,9,)/1000</f>
        <v>6.1470000000000002</v>
      </c>
      <c r="J3655" s="180">
        <f>VLOOKUP(D3655,Plan1!$B$2:$S$5570,10,)/1000</f>
        <v>6.0060000000000002</v>
      </c>
      <c r="K3655" s="180">
        <f>VLOOKUP(D3655,Plan1!$B$2:$S$5570,11,)/1000</f>
        <v>5.6740000000000004</v>
      </c>
      <c r="L3655" s="180">
        <f>VLOOKUP(D3655,Plan1!$B$2:$S$5570,12,)/1000</f>
        <v>5.37</v>
      </c>
      <c r="M3655" s="180">
        <f>VLOOKUP(D3655,Plan1!$B$2:$S$5570,13,)/1000</f>
        <v>5.601</v>
      </c>
      <c r="N3655" s="180">
        <f>VLOOKUP(D3655,Plan1!$B$2:$S$5570,14,)/1000</f>
        <v>6.1769999999999996</v>
      </c>
      <c r="O3655" s="180">
        <f>VLOOKUP(D3655,Plan1!$B$2:$S$5570,15,)/1000</f>
        <v>6.585</v>
      </c>
      <c r="P3655" s="180">
        <f>VLOOKUP(D3655,Plan1!$B$2:$S$5570,16,)/1000</f>
        <v>6.4859999999999998</v>
      </c>
      <c r="Q3655" s="180">
        <f>VLOOKUP(D3655,Plan1!$B$2:$S$5570,17,)/1000</f>
        <v>6.3840000000000003</v>
      </c>
      <c r="R3655" s="180">
        <f>VLOOKUP(D3655,Plan1!$B$2:$S$5570,18,)/1000</f>
        <v>5.9119999999999999</v>
      </c>
      <c r="S3655" s="180">
        <f>VLOOKUP(D3655,Plan1!$B$2:$S$5570,6,)/1000</f>
        <v>6.0220000000000002</v>
      </c>
    </row>
    <row r="3656" spans="1:19" x14ac:dyDescent="0.25">
      <c r="A3656" s="178">
        <v>7161</v>
      </c>
      <c r="B3656" s="178">
        <v>-224314</v>
      </c>
      <c r="C3656" s="178">
        <v>-434289</v>
      </c>
      <c r="D3656" s="178" t="s">
        <v>3712</v>
      </c>
      <c r="E3656" s="178" t="s">
        <v>167</v>
      </c>
      <c r="F3656" s="178" t="s">
        <v>3664</v>
      </c>
      <c r="G3656" s="180">
        <f>VLOOKUP(D3656,Plan1!$B$2:$S$5570,7,)/1000</f>
        <v>5.2679999999999998</v>
      </c>
      <c r="H3656" s="180">
        <f>VLOOKUP(D3656,Plan1!$B$2:$S$5570,8,)/1000</f>
        <v>5.9119999999999999</v>
      </c>
      <c r="I3656" s="180">
        <f>VLOOKUP(D3656,Plan1!$B$2:$S$5570,9,)/1000</f>
        <v>5.2649999999999997</v>
      </c>
      <c r="J3656" s="180">
        <f>VLOOKUP(D3656,Plan1!$B$2:$S$5570,10,)/1000</f>
        <v>5.0149999999999997</v>
      </c>
      <c r="K3656" s="180">
        <f>VLOOKUP(D3656,Plan1!$B$2:$S$5570,11,)/1000</f>
        <v>4.4470000000000001</v>
      </c>
      <c r="L3656" s="180">
        <f>VLOOKUP(D3656,Plan1!$B$2:$S$5570,12,)/1000</f>
        <v>4.3390000000000004</v>
      </c>
      <c r="M3656" s="180">
        <f>VLOOKUP(D3656,Plan1!$B$2:$S$5570,13,)/1000</f>
        <v>4.4249999999999998</v>
      </c>
      <c r="N3656" s="180">
        <f>VLOOKUP(D3656,Plan1!$B$2:$S$5570,14,)/1000</f>
        <v>5.0869999999999997</v>
      </c>
      <c r="O3656" s="180">
        <f>VLOOKUP(D3656,Plan1!$B$2:$S$5570,15,)/1000</f>
        <v>4.9589999999999996</v>
      </c>
      <c r="P3656" s="180">
        <f>VLOOKUP(D3656,Plan1!$B$2:$S$5570,16,)/1000</f>
        <v>4.99</v>
      </c>
      <c r="Q3656" s="180">
        <f>VLOOKUP(D3656,Plan1!$B$2:$S$5570,17,)/1000</f>
        <v>4.742</v>
      </c>
      <c r="R3656" s="180">
        <f>VLOOKUP(D3656,Plan1!$B$2:$S$5570,18,)/1000</f>
        <v>5.202</v>
      </c>
      <c r="S3656" s="180">
        <f>VLOOKUP(D3656,Plan1!$B$2:$S$5570,6,)/1000</f>
        <v>4.9710000000000001</v>
      </c>
    </row>
    <row r="3657" spans="1:19" x14ac:dyDescent="0.25">
      <c r="A3657" s="178">
        <v>19969</v>
      </c>
      <c r="B3657" s="178">
        <v>-154599</v>
      </c>
      <c r="C3657" s="178">
        <v>-396434</v>
      </c>
      <c r="D3657" s="178" t="s">
        <v>405</v>
      </c>
      <c r="E3657" s="178" t="s">
        <v>167</v>
      </c>
      <c r="F3657" s="178" t="s">
        <v>375</v>
      </c>
      <c r="G3657" s="180">
        <f>VLOOKUP(D3657,Plan1!$B$2:$S$5570,7,)/1000</f>
        <v>5.3550000000000004</v>
      </c>
      <c r="H3657" s="180">
        <f>VLOOKUP(D3657,Plan1!$B$2:$S$5570,8,)/1000</f>
        <v>5.7060000000000004</v>
      </c>
      <c r="I3657" s="180">
        <f>VLOOKUP(D3657,Plan1!$B$2:$S$5570,9,)/1000</f>
        <v>5.4020000000000001</v>
      </c>
      <c r="J3657" s="180">
        <f>VLOOKUP(D3657,Plan1!$B$2:$S$5570,10,)/1000</f>
        <v>4.9080000000000004</v>
      </c>
      <c r="K3657" s="180">
        <f>VLOOKUP(D3657,Plan1!$B$2:$S$5570,11,)/1000</f>
        <v>4.32</v>
      </c>
      <c r="L3657" s="180">
        <f>VLOOKUP(D3657,Plan1!$B$2:$S$5570,12,)/1000</f>
        <v>4.0229999999999997</v>
      </c>
      <c r="M3657" s="180">
        <f>VLOOKUP(D3657,Plan1!$B$2:$S$5570,13,)/1000</f>
        <v>4.2240000000000002</v>
      </c>
      <c r="N3657" s="180">
        <f>VLOOKUP(D3657,Plan1!$B$2:$S$5570,14,)/1000</f>
        <v>4.7699999999999996</v>
      </c>
      <c r="O3657" s="180">
        <f>VLOOKUP(D3657,Plan1!$B$2:$S$5570,15,)/1000</f>
        <v>5.226</v>
      </c>
      <c r="P3657" s="180">
        <f>VLOOKUP(D3657,Plan1!$B$2:$S$5570,16,)/1000</f>
        <v>5.0819999999999999</v>
      </c>
      <c r="Q3657" s="180">
        <f>VLOOKUP(D3657,Plan1!$B$2:$S$5570,17,)/1000</f>
        <v>4.8600000000000003</v>
      </c>
      <c r="R3657" s="180">
        <f>VLOOKUP(D3657,Plan1!$B$2:$S$5570,18,)/1000</f>
        <v>5.3979999999999997</v>
      </c>
      <c r="S3657" s="180">
        <f>VLOOKUP(D3657,Plan1!$B$2:$S$5570,6,)/1000</f>
        <v>4.9390000000000001</v>
      </c>
    </row>
    <row r="3658" spans="1:19" x14ac:dyDescent="0.25">
      <c r="A3658" s="178">
        <v>42408</v>
      </c>
      <c r="B3658" s="178">
        <v>-78343</v>
      </c>
      <c r="C3658" s="178">
        <v>-500444</v>
      </c>
      <c r="D3658" s="178" t="s">
        <v>2571</v>
      </c>
      <c r="E3658" s="178" t="s">
        <v>167</v>
      </c>
      <c r="F3658" s="178" t="s">
        <v>2567</v>
      </c>
      <c r="G3658" s="180">
        <f>VLOOKUP(D3658,Plan1!$B$2:$S$5570,7,)/1000</f>
        <v>4.6360000000000001</v>
      </c>
      <c r="H3658" s="180">
        <f>VLOOKUP(D3658,Plan1!$B$2:$S$5570,8,)/1000</f>
        <v>4.7039999999999997</v>
      </c>
      <c r="I3658" s="180">
        <f>VLOOKUP(D3658,Plan1!$B$2:$S$5570,9,)/1000</f>
        <v>4.7050000000000001</v>
      </c>
      <c r="J3658" s="180">
        <f>VLOOKUP(D3658,Plan1!$B$2:$S$5570,10,)/1000</f>
        <v>4.8360000000000003</v>
      </c>
      <c r="K3658" s="180">
        <f>VLOOKUP(D3658,Plan1!$B$2:$S$5570,11,)/1000</f>
        <v>5.1100000000000003</v>
      </c>
      <c r="L3658" s="180">
        <f>VLOOKUP(D3658,Plan1!$B$2:$S$5570,12,)/1000</f>
        <v>5.4</v>
      </c>
      <c r="M3658" s="180">
        <f>VLOOKUP(D3658,Plan1!$B$2:$S$5570,13,)/1000</f>
        <v>5.4530000000000003</v>
      </c>
      <c r="N3658" s="180">
        <f>VLOOKUP(D3658,Plan1!$B$2:$S$5570,14,)/1000</f>
        <v>6.0419999999999998</v>
      </c>
      <c r="O3658" s="180">
        <f>VLOOKUP(D3658,Plan1!$B$2:$S$5570,15,)/1000</f>
        <v>5.4470000000000001</v>
      </c>
      <c r="P3658" s="180">
        <f>VLOOKUP(D3658,Plan1!$B$2:$S$5570,16,)/1000</f>
        <v>4.8380000000000001</v>
      </c>
      <c r="Q3658" s="180">
        <f>VLOOKUP(D3658,Plan1!$B$2:$S$5570,17,)/1000</f>
        <v>4.641</v>
      </c>
      <c r="R3658" s="180">
        <f>VLOOKUP(D3658,Plan1!$B$2:$S$5570,18,)/1000</f>
        <v>4.4770000000000003</v>
      </c>
      <c r="S3658" s="180">
        <f>VLOOKUP(D3658,Plan1!$B$2:$S$5570,6,)/1000</f>
        <v>5.024</v>
      </c>
    </row>
    <row r="3659" spans="1:19" x14ac:dyDescent="0.25">
      <c r="A3659" s="178">
        <v>43590</v>
      </c>
      <c r="B3659" s="178">
        <v>-75396</v>
      </c>
      <c r="C3659" s="178">
        <v>-493674</v>
      </c>
      <c r="D3659" s="178" t="s">
        <v>2571</v>
      </c>
      <c r="E3659" s="178" t="s">
        <v>167</v>
      </c>
      <c r="F3659" s="178" t="s">
        <v>5370</v>
      </c>
      <c r="G3659" s="180">
        <f>VLOOKUP(D3659,Plan1!$B$2:$S$5570,7,)/1000</f>
        <v>4.6360000000000001</v>
      </c>
      <c r="H3659" s="180">
        <f>VLOOKUP(D3659,Plan1!$B$2:$S$5570,8,)/1000</f>
        <v>4.7039999999999997</v>
      </c>
      <c r="I3659" s="180">
        <f>VLOOKUP(D3659,Plan1!$B$2:$S$5570,9,)/1000</f>
        <v>4.7050000000000001</v>
      </c>
      <c r="J3659" s="180">
        <f>VLOOKUP(D3659,Plan1!$B$2:$S$5570,10,)/1000</f>
        <v>4.8360000000000003</v>
      </c>
      <c r="K3659" s="180">
        <f>VLOOKUP(D3659,Plan1!$B$2:$S$5570,11,)/1000</f>
        <v>5.1100000000000003</v>
      </c>
      <c r="L3659" s="180">
        <f>VLOOKUP(D3659,Plan1!$B$2:$S$5570,12,)/1000</f>
        <v>5.4</v>
      </c>
      <c r="M3659" s="180">
        <f>VLOOKUP(D3659,Plan1!$B$2:$S$5570,13,)/1000</f>
        <v>5.4530000000000003</v>
      </c>
      <c r="N3659" s="180">
        <f>VLOOKUP(D3659,Plan1!$B$2:$S$5570,14,)/1000</f>
        <v>6.0419999999999998</v>
      </c>
      <c r="O3659" s="180">
        <f>VLOOKUP(D3659,Plan1!$B$2:$S$5570,15,)/1000</f>
        <v>5.4470000000000001</v>
      </c>
      <c r="P3659" s="180">
        <f>VLOOKUP(D3659,Plan1!$B$2:$S$5570,16,)/1000</f>
        <v>4.8380000000000001</v>
      </c>
      <c r="Q3659" s="180">
        <f>VLOOKUP(D3659,Plan1!$B$2:$S$5570,17,)/1000</f>
        <v>4.641</v>
      </c>
      <c r="R3659" s="180">
        <f>VLOOKUP(D3659,Plan1!$B$2:$S$5570,18,)/1000</f>
        <v>4.4770000000000003</v>
      </c>
      <c r="S3659" s="180">
        <f>VLOOKUP(D3659,Plan1!$B$2:$S$5570,6,)/1000</f>
        <v>5.024</v>
      </c>
    </row>
    <row r="3660" spans="1:19" x14ac:dyDescent="0.25">
      <c r="A3660" s="178">
        <v>52129</v>
      </c>
      <c r="B3660" s="178">
        <v>-52544</v>
      </c>
      <c r="C3660" s="178">
        <v>-42388</v>
      </c>
      <c r="D3660" s="178" t="s">
        <v>3611</v>
      </c>
      <c r="E3660" s="178" t="s">
        <v>167</v>
      </c>
      <c r="F3660" s="178" t="s">
        <v>3448</v>
      </c>
      <c r="G3660" s="180">
        <f>VLOOKUP(D3660,Plan1!$B$2:$S$5570,7,)/1000</f>
        <v>5.0380000000000003</v>
      </c>
      <c r="H3660" s="180">
        <f>VLOOKUP(D3660,Plan1!$B$2:$S$5570,8,)/1000</f>
        <v>5.1840000000000002</v>
      </c>
      <c r="I3660" s="180">
        <f>VLOOKUP(D3660,Plan1!$B$2:$S$5570,9,)/1000</f>
        <v>5.33</v>
      </c>
      <c r="J3660" s="180">
        <f>VLOOKUP(D3660,Plan1!$B$2:$S$5570,10,)/1000</f>
        <v>5.2220000000000004</v>
      </c>
      <c r="K3660" s="180">
        <f>VLOOKUP(D3660,Plan1!$B$2:$S$5570,11,)/1000</f>
        <v>5.3380000000000001</v>
      </c>
      <c r="L3660" s="180">
        <f>VLOOKUP(D3660,Plan1!$B$2:$S$5570,12,)/1000</f>
        <v>5.56</v>
      </c>
      <c r="M3660" s="180">
        <f>VLOOKUP(D3660,Plan1!$B$2:$S$5570,13,)/1000</f>
        <v>5.8280000000000003</v>
      </c>
      <c r="N3660" s="180">
        <f>VLOOKUP(D3660,Plan1!$B$2:$S$5570,14,)/1000</f>
        <v>6.4370000000000003</v>
      </c>
      <c r="O3660" s="180">
        <f>VLOOKUP(D3660,Plan1!$B$2:$S$5570,15,)/1000</f>
        <v>6.609</v>
      </c>
      <c r="P3660" s="180">
        <f>VLOOKUP(D3660,Plan1!$B$2:$S$5570,16,)/1000</f>
        <v>6.3540000000000001</v>
      </c>
      <c r="Q3660" s="180">
        <f>VLOOKUP(D3660,Plan1!$B$2:$S$5570,17,)/1000</f>
        <v>6.0609999999999999</v>
      </c>
      <c r="R3660" s="180">
        <f>VLOOKUP(D3660,Plan1!$B$2:$S$5570,18,)/1000</f>
        <v>5.5880000000000001</v>
      </c>
      <c r="S3660" s="180">
        <f>VLOOKUP(D3660,Plan1!$B$2:$S$5570,6,)/1000</f>
        <v>5.7130000000000001</v>
      </c>
    </row>
    <row r="3661" spans="1:19" x14ac:dyDescent="0.25">
      <c r="A3661" s="178">
        <v>49132</v>
      </c>
      <c r="B3661" s="178">
        <v>-61054</v>
      </c>
      <c r="C3661" s="178">
        <v>-38208</v>
      </c>
      <c r="D3661" s="178" t="s">
        <v>3812</v>
      </c>
      <c r="E3661" s="178" t="s">
        <v>167</v>
      </c>
      <c r="F3661" s="178" t="s">
        <v>3752</v>
      </c>
      <c r="G3661" s="180">
        <f>VLOOKUP(D3661,Plan1!$B$2:$S$5570,7,)/1000</f>
        <v>5.625</v>
      </c>
      <c r="H3661" s="180">
        <f>VLOOKUP(D3661,Plan1!$B$2:$S$5570,8,)/1000</f>
        <v>5.8220000000000001</v>
      </c>
      <c r="I3661" s="180">
        <f>VLOOKUP(D3661,Plan1!$B$2:$S$5570,9,)/1000</f>
        <v>6.008</v>
      </c>
      <c r="J3661" s="180">
        <f>VLOOKUP(D3661,Plan1!$B$2:$S$5570,10,)/1000</f>
        <v>5.8250000000000002</v>
      </c>
      <c r="K3661" s="180">
        <f>VLOOKUP(D3661,Plan1!$B$2:$S$5570,11,)/1000</f>
        <v>5.5419999999999998</v>
      </c>
      <c r="L3661" s="180">
        <f>VLOOKUP(D3661,Plan1!$B$2:$S$5570,12,)/1000</f>
        <v>5.2850000000000001</v>
      </c>
      <c r="M3661" s="180">
        <f>VLOOKUP(D3661,Plan1!$B$2:$S$5570,13,)/1000</f>
        <v>5.6269999999999998</v>
      </c>
      <c r="N3661" s="180">
        <f>VLOOKUP(D3661,Plan1!$B$2:$S$5570,14,)/1000</f>
        <v>6.2510000000000003</v>
      </c>
      <c r="O3661" s="180">
        <f>VLOOKUP(D3661,Plan1!$B$2:$S$5570,15,)/1000</f>
        <v>6.4710000000000001</v>
      </c>
      <c r="P3661" s="180">
        <f>VLOOKUP(D3661,Plan1!$B$2:$S$5570,16,)/1000</f>
        <v>6.4589999999999996</v>
      </c>
      <c r="Q3661" s="180">
        <f>VLOOKUP(D3661,Plan1!$B$2:$S$5570,17,)/1000</f>
        <v>6.38</v>
      </c>
      <c r="R3661" s="180">
        <f>VLOOKUP(D3661,Plan1!$B$2:$S$5570,18,)/1000</f>
        <v>5.8220000000000001</v>
      </c>
      <c r="S3661" s="180">
        <f>VLOOKUP(D3661,Plan1!$B$2:$S$5570,6,)/1000</f>
        <v>5.9260000000000002</v>
      </c>
    </row>
    <row r="3662" spans="1:19" x14ac:dyDescent="0.25">
      <c r="A3662" s="178">
        <v>42167</v>
      </c>
      <c r="B3662" s="178">
        <v>-79033</v>
      </c>
      <c r="C3662" s="178">
        <v>-351719</v>
      </c>
      <c r="D3662" s="178" t="s">
        <v>3405</v>
      </c>
      <c r="E3662" s="178" t="s">
        <v>167</v>
      </c>
      <c r="F3662" s="178" t="s">
        <v>3284</v>
      </c>
      <c r="G3662" s="180">
        <f>VLOOKUP(D3662,Plan1!$B$2:$S$5570,7,)/1000</f>
        <v>5.4640000000000004</v>
      </c>
      <c r="H3662" s="180">
        <f>VLOOKUP(D3662,Plan1!$B$2:$S$5570,8,)/1000</f>
        <v>5.7169999999999996</v>
      </c>
      <c r="I3662" s="180">
        <f>VLOOKUP(D3662,Plan1!$B$2:$S$5570,9,)/1000</f>
        <v>5.8380000000000001</v>
      </c>
      <c r="J3662" s="180">
        <f>VLOOKUP(D3662,Plan1!$B$2:$S$5570,10,)/1000</f>
        <v>5.3810000000000002</v>
      </c>
      <c r="K3662" s="180">
        <f>VLOOKUP(D3662,Plan1!$B$2:$S$5570,11,)/1000</f>
        <v>4.7569999999999997</v>
      </c>
      <c r="L3662" s="180">
        <f>VLOOKUP(D3662,Plan1!$B$2:$S$5570,12,)/1000</f>
        <v>4.4569999999999999</v>
      </c>
      <c r="M3662" s="180">
        <f>VLOOKUP(D3662,Plan1!$B$2:$S$5570,13,)/1000</f>
        <v>4.5540000000000003</v>
      </c>
      <c r="N3662" s="180">
        <f>VLOOKUP(D3662,Plan1!$B$2:$S$5570,14,)/1000</f>
        <v>5.2370000000000001</v>
      </c>
      <c r="O3662" s="180">
        <f>VLOOKUP(D3662,Plan1!$B$2:$S$5570,15,)/1000</f>
        <v>5.5960000000000001</v>
      </c>
      <c r="P3662" s="180">
        <f>VLOOKUP(D3662,Plan1!$B$2:$S$5570,16,)/1000</f>
        <v>5.6550000000000002</v>
      </c>
      <c r="Q3662" s="180">
        <f>VLOOKUP(D3662,Plan1!$B$2:$S$5570,17,)/1000</f>
        <v>5.7649999999999997</v>
      </c>
      <c r="R3662" s="180">
        <f>VLOOKUP(D3662,Plan1!$B$2:$S$5570,18,)/1000</f>
        <v>5.6959999999999997</v>
      </c>
      <c r="S3662" s="180">
        <f>VLOOKUP(D3662,Plan1!$B$2:$S$5570,6,)/1000</f>
        <v>5.343</v>
      </c>
    </row>
    <row r="3663" spans="1:19" x14ac:dyDescent="0.25">
      <c r="A3663" s="178">
        <v>42630</v>
      </c>
      <c r="B3663" s="178">
        <v>-77135</v>
      </c>
      <c r="C3663" s="178">
        <v>-669925</v>
      </c>
      <c r="D3663" s="178" t="s">
        <v>313</v>
      </c>
      <c r="E3663" s="178" t="s">
        <v>167</v>
      </c>
      <c r="F3663" s="178" t="s">
        <v>312</v>
      </c>
      <c r="G3663" s="180">
        <f>VLOOKUP(D3663,Plan1!$B$2:$S$5570,7,)/1000</f>
        <v>4.0410000000000004</v>
      </c>
      <c r="H3663" s="180">
        <f>VLOOKUP(D3663,Plan1!$B$2:$S$5570,8,)/1000</f>
        <v>4.3680000000000003</v>
      </c>
      <c r="I3663" s="180">
        <f>VLOOKUP(D3663,Plan1!$B$2:$S$5570,9,)/1000</f>
        <v>4.258</v>
      </c>
      <c r="J3663" s="180">
        <f>VLOOKUP(D3663,Plan1!$B$2:$S$5570,10,)/1000</f>
        <v>4.37</v>
      </c>
      <c r="K3663" s="180">
        <f>VLOOKUP(D3663,Plan1!$B$2:$S$5570,11,)/1000</f>
        <v>4.0990000000000002</v>
      </c>
      <c r="L3663" s="180">
        <f>VLOOKUP(D3663,Plan1!$B$2:$S$5570,12,)/1000</f>
        <v>4.4989999999999997</v>
      </c>
      <c r="M3663" s="180">
        <f>VLOOKUP(D3663,Plan1!$B$2:$S$5570,13,)/1000</f>
        <v>4.6660000000000004</v>
      </c>
      <c r="N3663" s="180">
        <f>VLOOKUP(D3663,Plan1!$B$2:$S$5570,14,)/1000</f>
        <v>5.1790000000000003</v>
      </c>
      <c r="O3663" s="180">
        <f>VLOOKUP(D3663,Plan1!$B$2:$S$5570,15,)/1000</f>
        <v>5.0890000000000004</v>
      </c>
      <c r="P3663" s="180">
        <f>VLOOKUP(D3663,Plan1!$B$2:$S$5570,16,)/1000</f>
        <v>4.7619999999999996</v>
      </c>
      <c r="Q3663" s="180">
        <f>VLOOKUP(D3663,Plan1!$B$2:$S$5570,17,)/1000</f>
        <v>4.4539999999999997</v>
      </c>
      <c r="R3663" s="180">
        <f>VLOOKUP(D3663,Plan1!$B$2:$S$5570,18,)/1000</f>
        <v>4.1609999999999996</v>
      </c>
      <c r="S3663" s="180">
        <f>VLOOKUP(D3663,Plan1!$B$2:$S$5570,6,)/1000</f>
        <v>4.4960000000000004</v>
      </c>
    </row>
    <row r="3664" spans="1:19" x14ac:dyDescent="0.25">
      <c r="A3664" s="178">
        <v>9694</v>
      </c>
      <c r="B3664" s="178">
        <v>-208759</v>
      </c>
      <c r="C3664" s="178">
        <v>-429756</v>
      </c>
      <c r="D3664" s="178" t="s">
        <v>1977</v>
      </c>
      <c r="E3664" s="178" t="s">
        <v>167</v>
      </c>
      <c r="F3664" s="178" t="s">
        <v>1727</v>
      </c>
      <c r="G3664" s="180">
        <f>VLOOKUP(D3664,Plan1!$B$2:$S$5570,7,)/1000</f>
        <v>5.0970000000000004</v>
      </c>
      <c r="H3664" s="180">
        <f>VLOOKUP(D3664,Plan1!$B$2:$S$5570,8,)/1000</f>
        <v>5.625</v>
      </c>
      <c r="I3664" s="180">
        <f>VLOOKUP(D3664,Plan1!$B$2:$S$5570,9,)/1000</f>
        <v>5.0049999999999999</v>
      </c>
      <c r="J3664" s="180">
        <f>VLOOKUP(D3664,Plan1!$B$2:$S$5570,10,)/1000</f>
        <v>4.7610000000000001</v>
      </c>
      <c r="K3664" s="180">
        <f>VLOOKUP(D3664,Plan1!$B$2:$S$5570,11,)/1000</f>
        <v>4.407</v>
      </c>
      <c r="L3664" s="180">
        <f>VLOOKUP(D3664,Plan1!$B$2:$S$5570,12,)/1000</f>
        <v>4.3959999999999999</v>
      </c>
      <c r="M3664" s="180">
        <f>VLOOKUP(D3664,Plan1!$B$2:$S$5570,13,)/1000</f>
        <v>4.6070000000000002</v>
      </c>
      <c r="N3664" s="180">
        <f>VLOOKUP(D3664,Plan1!$B$2:$S$5570,14,)/1000</f>
        <v>5.2110000000000003</v>
      </c>
      <c r="O3664" s="180">
        <f>VLOOKUP(D3664,Plan1!$B$2:$S$5570,15,)/1000</f>
        <v>5.1100000000000003</v>
      </c>
      <c r="P3664" s="180">
        <f>VLOOKUP(D3664,Plan1!$B$2:$S$5570,16,)/1000</f>
        <v>4.8920000000000003</v>
      </c>
      <c r="Q3664" s="180">
        <f>VLOOKUP(D3664,Plan1!$B$2:$S$5570,17,)/1000</f>
        <v>4.4290000000000003</v>
      </c>
      <c r="R3664" s="180">
        <f>VLOOKUP(D3664,Plan1!$B$2:$S$5570,18,)/1000</f>
        <v>4.9089999999999998</v>
      </c>
      <c r="S3664" s="180">
        <f>VLOOKUP(D3664,Plan1!$B$2:$S$5570,6,)/1000</f>
        <v>4.8710000000000004</v>
      </c>
    </row>
    <row r="3665" spans="1:19" x14ac:dyDescent="0.25">
      <c r="A3665" s="178">
        <v>3706</v>
      </c>
      <c r="B3665" s="178">
        <v>-26211</v>
      </c>
      <c r="C3665" s="178">
        <v>-509314</v>
      </c>
      <c r="D3665" s="178" t="s">
        <v>2926</v>
      </c>
      <c r="E3665" s="178" t="s">
        <v>167</v>
      </c>
      <c r="F3665" s="178" t="s">
        <v>2912</v>
      </c>
      <c r="G3665" s="180">
        <f>VLOOKUP(D3665,Plan1!$B$2:$S$5570,7,)/1000</f>
        <v>4.7699999999999996</v>
      </c>
      <c r="H3665" s="180">
        <f>VLOOKUP(D3665,Plan1!$B$2:$S$5570,8,)/1000</f>
        <v>4.84</v>
      </c>
      <c r="I3665" s="180">
        <f>VLOOKUP(D3665,Plan1!$B$2:$S$5570,9,)/1000</f>
        <v>4.8019999999999996</v>
      </c>
      <c r="J3665" s="180">
        <f>VLOOKUP(D3665,Plan1!$B$2:$S$5570,10,)/1000</f>
        <v>4.101</v>
      </c>
      <c r="K3665" s="180">
        <f>VLOOKUP(D3665,Plan1!$B$2:$S$5570,11,)/1000</f>
        <v>3.5979999999999999</v>
      </c>
      <c r="L3665" s="180">
        <f>VLOOKUP(D3665,Plan1!$B$2:$S$5570,12,)/1000</f>
        <v>3.1459999999999999</v>
      </c>
      <c r="M3665" s="180">
        <f>VLOOKUP(D3665,Plan1!$B$2:$S$5570,13,)/1000</f>
        <v>3.3969999999999998</v>
      </c>
      <c r="N3665" s="180">
        <f>VLOOKUP(D3665,Plan1!$B$2:$S$5570,14,)/1000</f>
        <v>4.45</v>
      </c>
      <c r="O3665" s="180">
        <f>VLOOKUP(D3665,Plan1!$B$2:$S$5570,15,)/1000</f>
        <v>4.1020000000000003</v>
      </c>
      <c r="P3665" s="180">
        <f>VLOOKUP(D3665,Plan1!$B$2:$S$5570,16,)/1000</f>
        <v>4.3239999999999998</v>
      </c>
      <c r="Q3665" s="180">
        <f>VLOOKUP(D3665,Plan1!$B$2:$S$5570,17,)/1000</f>
        <v>4.8959999999999999</v>
      </c>
      <c r="R3665" s="180">
        <f>VLOOKUP(D3665,Plan1!$B$2:$S$5570,18,)/1000</f>
        <v>4.8959999999999999</v>
      </c>
      <c r="S3665" s="180">
        <f>VLOOKUP(D3665,Plan1!$B$2:$S$5570,6,)/1000</f>
        <v>4.2770000000000001</v>
      </c>
    </row>
    <row r="3666" spans="1:19" x14ac:dyDescent="0.25">
      <c r="A3666" s="178">
        <v>8921</v>
      </c>
      <c r="B3666" s="178">
        <v>-213157</v>
      </c>
      <c r="C3666" s="178">
        <v>-518325</v>
      </c>
      <c r="D3666" s="178" t="s">
        <v>5124</v>
      </c>
      <c r="E3666" s="178" t="s">
        <v>167</v>
      </c>
      <c r="F3666" s="178" t="s">
        <v>4704</v>
      </c>
      <c r="G3666" s="180">
        <f>VLOOKUP(D3666,Plan1!$B$2:$S$5570,7,)/1000</f>
        <v>5.3120000000000003</v>
      </c>
      <c r="H3666" s="180">
        <f>VLOOKUP(D3666,Plan1!$B$2:$S$5570,8,)/1000</f>
        <v>5.7839999999999998</v>
      </c>
      <c r="I3666" s="180">
        <f>VLOOKUP(D3666,Plan1!$B$2:$S$5570,9,)/1000</f>
        <v>5.6769999999999996</v>
      </c>
      <c r="J3666" s="180">
        <f>VLOOKUP(D3666,Plan1!$B$2:$S$5570,10,)/1000</f>
        <v>5.51</v>
      </c>
      <c r="K3666" s="180">
        <f>VLOOKUP(D3666,Plan1!$B$2:$S$5570,11,)/1000</f>
        <v>4.9169999999999998</v>
      </c>
      <c r="L3666" s="180">
        <f>VLOOKUP(D3666,Plan1!$B$2:$S$5570,12,)/1000</f>
        <v>4.6660000000000004</v>
      </c>
      <c r="M3666" s="180">
        <f>VLOOKUP(D3666,Plan1!$B$2:$S$5570,13,)/1000</f>
        <v>4.7910000000000004</v>
      </c>
      <c r="N3666" s="180">
        <f>VLOOKUP(D3666,Plan1!$B$2:$S$5570,14,)/1000</f>
        <v>5.5209999999999999</v>
      </c>
      <c r="O3666" s="180">
        <f>VLOOKUP(D3666,Plan1!$B$2:$S$5570,15,)/1000</f>
        <v>5.1660000000000004</v>
      </c>
      <c r="P3666" s="180">
        <f>VLOOKUP(D3666,Plan1!$B$2:$S$5570,16,)/1000</f>
        <v>5.4169999999999998</v>
      </c>
      <c r="Q3666" s="180">
        <f>VLOOKUP(D3666,Plan1!$B$2:$S$5570,17,)/1000</f>
        <v>5.5030000000000001</v>
      </c>
      <c r="R3666" s="180">
        <f>VLOOKUP(D3666,Plan1!$B$2:$S$5570,18,)/1000</f>
        <v>5.5890000000000004</v>
      </c>
      <c r="S3666" s="180">
        <f>VLOOKUP(D3666,Plan1!$B$2:$S$5570,6,)/1000</f>
        <v>5.3209999999999997</v>
      </c>
    </row>
    <row r="3667" spans="1:19" x14ac:dyDescent="0.25">
      <c r="A3667" s="178">
        <v>6563</v>
      </c>
      <c r="B3667" s="178">
        <v>-227547</v>
      </c>
      <c r="C3667" s="178">
        <v>-471492</v>
      </c>
      <c r="D3667" s="178" t="s">
        <v>4897</v>
      </c>
      <c r="E3667" s="178" t="s">
        <v>167</v>
      </c>
      <c r="F3667" s="178" t="s">
        <v>4704</v>
      </c>
      <c r="G3667" s="180">
        <f>VLOOKUP(D3667,Plan1!$B$2:$S$5570,7,)/1000</f>
        <v>5.0650000000000004</v>
      </c>
      <c r="H3667" s="180">
        <f>VLOOKUP(D3667,Plan1!$B$2:$S$5570,8,)/1000</f>
        <v>5.5620000000000003</v>
      </c>
      <c r="I3667" s="180">
        <f>VLOOKUP(D3667,Plan1!$B$2:$S$5570,9,)/1000</f>
        <v>5.3719999999999999</v>
      </c>
      <c r="J3667" s="180">
        <f>VLOOKUP(D3667,Plan1!$B$2:$S$5570,10,)/1000</f>
        <v>5.3659999999999997</v>
      </c>
      <c r="K3667" s="180">
        <f>VLOOKUP(D3667,Plan1!$B$2:$S$5570,11,)/1000</f>
        <v>4.74</v>
      </c>
      <c r="L3667" s="180">
        <f>VLOOKUP(D3667,Plan1!$B$2:$S$5570,12,)/1000</f>
        <v>4.6520000000000001</v>
      </c>
      <c r="M3667" s="180">
        <f>VLOOKUP(D3667,Plan1!$B$2:$S$5570,13,)/1000</f>
        <v>4.7619999999999996</v>
      </c>
      <c r="N3667" s="180">
        <f>VLOOKUP(D3667,Plan1!$B$2:$S$5570,14,)/1000</f>
        <v>5.5469999999999997</v>
      </c>
      <c r="O3667" s="180">
        <f>VLOOKUP(D3667,Plan1!$B$2:$S$5570,15,)/1000</f>
        <v>5.2409999999999997</v>
      </c>
      <c r="P3667" s="180">
        <f>VLOOKUP(D3667,Plan1!$B$2:$S$5570,16,)/1000</f>
        <v>5.3570000000000002</v>
      </c>
      <c r="Q3667" s="180">
        <f>VLOOKUP(D3667,Plan1!$B$2:$S$5570,17,)/1000</f>
        <v>5.226</v>
      </c>
      <c r="R3667" s="180">
        <f>VLOOKUP(D3667,Plan1!$B$2:$S$5570,18,)/1000</f>
        <v>5.4420000000000002</v>
      </c>
      <c r="S3667" s="180">
        <f>VLOOKUP(D3667,Plan1!$B$2:$S$5570,6,)/1000</f>
        <v>5.194</v>
      </c>
    </row>
    <row r="3668" spans="1:19" x14ac:dyDescent="0.25">
      <c r="A3668" s="178">
        <v>60667</v>
      </c>
      <c r="B3668" s="178">
        <v>-27222</v>
      </c>
      <c r="C3668" s="178">
        <v>-425369</v>
      </c>
      <c r="D3668" s="178" t="s">
        <v>1470</v>
      </c>
      <c r="E3668" s="178" t="s">
        <v>167</v>
      </c>
      <c r="F3668" s="178" t="s">
        <v>1298</v>
      </c>
      <c r="G3668" s="180">
        <f>VLOOKUP(D3668,Plan1!$B$2:$S$5570,7,)/1000</f>
        <v>5.1980000000000004</v>
      </c>
      <c r="H3668" s="180">
        <f>VLOOKUP(D3668,Plan1!$B$2:$S$5570,8,)/1000</f>
        <v>5.234</v>
      </c>
      <c r="I3668" s="180">
        <f>VLOOKUP(D3668,Plan1!$B$2:$S$5570,9,)/1000</f>
        <v>5.125</v>
      </c>
      <c r="J3668" s="180">
        <f>VLOOKUP(D3668,Plan1!$B$2:$S$5570,10,)/1000</f>
        <v>5.008</v>
      </c>
      <c r="K3668" s="180">
        <f>VLOOKUP(D3668,Plan1!$B$2:$S$5570,11,)/1000</f>
        <v>5.1210000000000004</v>
      </c>
      <c r="L3668" s="180">
        <f>VLOOKUP(D3668,Plan1!$B$2:$S$5570,12,)/1000</f>
        <v>5.1479999999999997</v>
      </c>
      <c r="M3668" s="180">
        <f>VLOOKUP(D3668,Plan1!$B$2:$S$5570,13,)/1000</f>
        <v>5.2629999999999999</v>
      </c>
      <c r="N3668" s="180">
        <f>VLOOKUP(D3668,Plan1!$B$2:$S$5570,14,)/1000</f>
        <v>5.4669999999999996</v>
      </c>
      <c r="O3668" s="180">
        <f>VLOOKUP(D3668,Plan1!$B$2:$S$5570,15,)/1000</f>
        <v>5.444</v>
      </c>
      <c r="P3668" s="180">
        <f>VLOOKUP(D3668,Plan1!$B$2:$S$5570,16,)/1000</f>
        <v>5.3440000000000003</v>
      </c>
      <c r="Q3668" s="180">
        <f>VLOOKUP(D3668,Plan1!$B$2:$S$5570,17,)/1000</f>
        <v>5.58</v>
      </c>
      <c r="R3668" s="180">
        <f>VLOOKUP(D3668,Plan1!$B$2:$S$5570,18,)/1000</f>
        <v>5.5369999999999999</v>
      </c>
      <c r="S3668" s="180">
        <f>VLOOKUP(D3668,Plan1!$B$2:$S$5570,6,)/1000</f>
        <v>5.2889999999999997</v>
      </c>
    </row>
    <row r="3669" spans="1:19" x14ac:dyDescent="0.25">
      <c r="A3669" s="178">
        <v>47222</v>
      </c>
      <c r="B3669" s="178">
        <v>-65918</v>
      </c>
      <c r="C3669" s="178">
        <v>-376189</v>
      </c>
      <c r="D3669" s="178" t="s">
        <v>2881</v>
      </c>
      <c r="E3669" s="178" t="s">
        <v>167</v>
      </c>
      <c r="F3669" s="178" t="s">
        <v>2709</v>
      </c>
      <c r="G3669" s="180">
        <f>VLOOKUP(D3669,Plan1!$B$2:$S$5570,7,)/1000</f>
        <v>5.9740000000000002</v>
      </c>
      <c r="H3669" s="180">
        <f>VLOOKUP(D3669,Plan1!$B$2:$S$5570,8,)/1000</f>
        <v>6.0659999999999998</v>
      </c>
      <c r="I3669" s="180">
        <f>VLOOKUP(D3669,Plan1!$B$2:$S$5570,9,)/1000</f>
        <v>6.2370000000000001</v>
      </c>
      <c r="J3669" s="180">
        <f>VLOOKUP(D3669,Plan1!$B$2:$S$5570,10,)/1000</f>
        <v>6.0090000000000003</v>
      </c>
      <c r="K3669" s="180">
        <f>VLOOKUP(D3669,Plan1!$B$2:$S$5570,11,)/1000</f>
        <v>5.58</v>
      </c>
      <c r="L3669" s="180">
        <f>VLOOKUP(D3669,Plan1!$B$2:$S$5570,12,)/1000</f>
        <v>5.1909999999999998</v>
      </c>
      <c r="M3669" s="180">
        <f>VLOOKUP(D3669,Plan1!$B$2:$S$5570,13,)/1000</f>
        <v>5.4470000000000001</v>
      </c>
      <c r="N3669" s="180">
        <f>VLOOKUP(D3669,Plan1!$B$2:$S$5570,14,)/1000</f>
        <v>6.1680000000000001</v>
      </c>
      <c r="O3669" s="180">
        <f>VLOOKUP(D3669,Plan1!$B$2:$S$5570,15,)/1000</f>
        <v>6.5380000000000003</v>
      </c>
      <c r="P3669" s="180">
        <f>VLOOKUP(D3669,Plan1!$B$2:$S$5570,16,)/1000</f>
        <v>6.5179999999999998</v>
      </c>
      <c r="Q3669" s="180">
        <f>VLOOKUP(D3669,Plan1!$B$2:$S$5570,17,)/1000</f>
        <v>6.4</v>
      </c>
      <c r="R3669" s="180">
        <f>VLOOKUP(D3669,Plan1!$B$2:$S$5570,18,)/1000</f>
        <v>6.0289999999999999</v>
      </c>
      <c r="S3669" s="180">
        <f>VLOOKUP(D3669,Plan1!$B$2:$S$5570,6,)/1000</f>
        <v>6.0129999999999999</v>
      </c>
    </row>
    <row r="3670" spans="1:19" x14ac:dyDescent="0.25">
      <c r="A3670" s="178">
        <v>42170</v>
      </c>
      <c r="B3670" s="178">
        <v>-79406</v>
      </c>
      <c r="C3670" s="178">
        <v>-348674</v>
      </c>
      <c r="D3670" s="178" t="s">
        <v>2881</v>
      </c>
      <c r="E3670" s="178" t="s">
        <v>167</v>
      </c>
      <c r="F3670" s="178" t="s">
        <v>3284</v>
      </c>
      <c r="G3670" s="180">
        <f>VLOOKUP(D3670,Plan1!$B$2:$S$5570,7,)/1000</f>
        <v>5.9740000000000002</v>
      </c>
      <c r="H3670" s="180">
        <f>VLOOKUP(D3670,Plan1!$B$2:$S$5570,8,)/1000</f>
        <v>6.0659999999999998</v>
      </c>
      <c r="I3670" s="180">
        <f>VLOOKUP(D3670,Plan1!$B$2:$S$5570,9,)/1000</f>
        <v>6.2370000000000001</v>
      </c>
      <c r="J3670" s="180">
        <f>VLOOKUP(D3670,Plan1!$B$2:$S$5570,10,)/1000</f>
        <v>6.0090000000000003</v>
      </c>
      <c r="K3670" s="180">
        <f>VLOOKUP(D3670,Plan1!$B$2:$S$5570,11,)/1000</f>
        <v>5.58</v>
      </c>
      <c r="L3670" s="180">
        <f>VLOOKUP(D3670,Plan1!$B$2:$S$5570,12,)/1000</f>
        <v>5.1909999999999998</v>
      </c>
      <c r="M3670" s="180">
        <f>VLOOKUP(D3670,Plan1!$B$2:$S$5570,13,)/1000</f>
        <v>5.4470000000000001</v>
      </c>
      <c r="N3670" s="180">
        <f>VLOOKUP(D3670,Plan1!$B$2:$S$5570,14,)/1000</f>
        <v>6.1680000000000001</v>
      </c>
      <c r="O3670" s="180">
        <f>VLOOKUP(D3670,Plan1!$B$2:$S$5570,15,)/1000</f>
        <v>6.5380000000000003</v>
      </c>
      <c r="P3670" s="180">
        <f>VLOOKUP(D3670,Plan1!$B$2:$S$5570,16,)/1000</f>
        <v>6.5179999999999998</v>
      </c>
      <c r="Q3670" s="180">
        <f>VLOOKUP(D3670,Plan1!$B$2:$S$5570,17,)/1000</f>
        <v>6.4</v>
      </c>
      <c r="R3670" s="180">
        <f>VLOOKUP(D3670,Plan1!$B$2:$S$5570,18,)/1000</f>
        <v>6.0289999999999999</v>
      </c>
      <c r="S3670" s="180">
        <f>VLOOKUP(D3670,Plan1!$B$2:$S$5570,6,)/1000</f>
        <v>6.0129999999999999</v>
      </c>
    </row>
    <row r="3671" spans="1:19" x14ac:dyDescent="0.25">
      <c r="A3671" s="178">
        <v>41327</v>
      </c>
      <c r="B3671" s="178">
        <v>-81348</v>
      </c>
      <c r="C3671" s="178">
        <v>-411434</v>
      </c>
      <c r="D3671" s="178" t="s">
        <v>3493</v>
      </c>
      <c r="E3671" s="178" t="s">
        <v>167</v>
      </c>
      <c r="F3671" s="178" t="s">
        <v>3448</v>
      </c>
      <c r="G3671" s="180">
        <f>VLOOKUP(D3671,Plan1!$B$2:$S$5570,7,)/1000</f>
        <v>5.5890000000000004</v>
      </c>
      <c r="H3671" s="180">
        <f>VLOOKUP(D3671,Plan1!$B$2:$S$5570,8,)/1000</f>
        <v>5.51</v>
      </c>
      <c r="I3671" s="180">
        <f>VLOOKUP(D3671,Plan1!$B$2:$S$5570,9,)/1000</f>
        <v>5.7409999999999997</v>
      </c>
      <c r="J3671" s="180">
        <f>VLOOKUP(D3671,Plan1!$B$2:$S$5570,10,)/1000</f>
        <v>5.5720000000000001</v>
      </c>
      <c r="K3671" s="180">
        <f>VLOOKUP(D3671,Plan1!$B$2:$S$5570,11,)/1000</f>
        <v>5.4530000000000003</v>
      </c>
      <c r="L3671" s="180">
        <f>VLOOKUP(D3671,Plan1!$B$2:$S$5570,12,)/1000</f>
        <v>5.4169999999999998</v>
      </c>
      <c r="M3671" s="180">
        <f>VLOOKUP(D3671,Plan1!$B$2:$S$5570,13,)/1000</f>
        <v>5.798</v>
      </c>
      <c r="N3671" s="180">
        <f>VLOOKUP(D3671,Plan1!$B$2:$S$5570,14,)/1000</f>
        <v>6.5129999999999999</v>
      </c>
      <c r="O3671" s="180">
        <f>VLOOKUP(D3671,Plan1!$B$2:$S$5570,15,)/1000</f>
        <v>6.6269999999999998</v>
      </c>
      <c r="P3671" s="180">
        <f>VLOOKUP(D3671,Plan1!$B$2:$S$5570,16,)/1000</f>
        <v>6.4749999999999996</v>
      </c>
      <c r="Q3671" s="180">
        <f>VLOOKUP(D3671,Plan1!$B$2:$S$5570,17,)/1000</f>
        <v>6.1379999999999999</v>
      </c>
      <c r="R3671" s="180">
        <f>VLOOKUP(D3671,Plan1!$B$2:$S$5570,18,)/1000</f>
        <v>5.7549999999999999</v>
      </c>
      <c r="S3671" s="180">
        <f>VLOOKUP(D3671,Plan1!$B$2:$S$5570,6,)/1000</f>
        <v>5.8819999999999997</v>
      </c>
    </row>
    <row r="3672" spans="1:19" x14ac:dyDescent="0.25">
      <c r="A3672" s="178">
        <v>6820</v>
      </c>
      <c r="B3672" s="178">
        <v>-225773</v>
      </c>
      <c r="C3672" s="178">
        <v>-494013</v>
      </c>
      <c r="D3672" s="178" t="s">
        <v>4931</v>
      </c>
      <c r="E3672" s="178" t="s">
        <v>167</v>
      </c>
      <c r="F3672" s="178" t="s">
        <v>4704</v>
      </c>
      <c r="G3672" s="180">
        <f>VLOOKUP(D3672,Plan1!$B$2:$S$5570,7,)/1000</f>
        <v>5.024</v>
      </c>
      <c r="H3672" s="180">
        <f>VLOOKUP(D3672,Plan1!$B$2:$S$5570,8,)/1000</f>
        <v>5.5209999999999999</v>
      </c>
      <c r="I3672" s="180">
        <f>VLOOKUP(D3672,Plan1!$B$2:$S$5570,9,)/1000</f>
        <v>5.4210000000000003</v>
      </c>
      <c r="J3672" s="180">
        <f>VLOOKUP(D3672,Plan1!$B$2:$S$5570,10,)/1000</f>
        <v>5.3929999999999998</v>
      </c>
      <c r="K3672" s="180">
        <f>VLOOKUP(D3672,Plan1!$B$2:$S$5570,11,)/1000</f>
        <v>4.7130000000000001</v>
      </c>
      <c r="L3672" s="180">
        <f>VLOOKUP(D3672,Plan1!$B$2:$S$5570,12,)/1000</f>
        <v>4.5389999999999997</v>
      </c>
      <c r="M3672" s="180">
        <f>VLOOKUP(D3672,Plan1!$B$2:$S$5570,13,)/1000</f>
        <v>4.7439999999999998</v>
      </c>
      <c r="N3672" s="180">
        <f>VLOOKUP(D3672,Plan1!$B$2:$S$5570,14,)/1000</f>
        <v>5.6369999999999996</v>
      </c>
      <c r="O3672" s="180">
        <f>VLOOKUP(D3672,Plan1!$B$2:$S$5570,15,)/1000</f>
        <v>5.1429999999999998</v>
      </c>
      <c r="P3672" s="180">
        <f>VLOOKUP(D3672,Plan1!$B$2:$S$5570,16,)/1000</f>
        <v>5.3259999999999996</v>
      </c>
      <c r="Q3672" s="180">
        <f>VLOOKUP(D3672,Plan1!$B$2:$S$5570,17,)/1000</f>
        <v>5.335</v>
      </c>
      <c r="R3672" s="180">
        <f>VLOOKUP(D3672,Plan1!$B$2:$S$5570,18,)/1000</f>
        <v>5.4269999999999996</v>
      </c>
      <c r="S3672" s="180">
        <f>VLOOKUP(D3672,Plan1!$B$2:$S$5570,6,)/1000</f>
        <v>5.1849999999999996</v>
      </c>
    </row>
    <row r="3673" spans="1:19" x14ac:dyDescent="0.25">
      <c r="A3673" s="178">
        <v>14205</v>
      </c>
      <c r="B3673" s="178">
        <v>-184317</v>
      </c>
      <c r="C3673" s="178">
        <v>-428726</v>
      </c>
      <c r="D3673" s="178" t="s">
        <v>2371</v>
      </c>
      <c r="E3673" s="178" t="s">
        <v>167</v>
      </c>
      <c r="F3673" s="178" t="s">
        <v>1727</v>
      </c>
      <c r="G3673" s="180">
        <f>VLOOKUP(D3673,Plan1!$B$2:$S$5570,7,)/1000</f>
        <v>5.41</v>
      </c>
      <c r="H3673" s="180">
        <f>VLOOKUP(D3673,Plan1!$B$2:$S$5570,8,)/1000</f>
        <v>5.9029999999999996</v>
      </c>
      <c r="I3673" s="180">
        <f>VLOOKUP(D3673,Plan1!$B$2:$S$5570,9,)/1000</f>
        <v>5.24</v>
      </c>
      <c r="J3673" s="180">
        <f>VLOOKUP(D3673,Plan1!$B$2:$S$5570,10,)/1000</f>
        <v>4.9960000000000004</v>
      </c>
      <c r="K3673" s="180">
        <f>VLOOKUP(D3673,Plan1!$B$2:$S$5570,11,)/1000</f>
        <v>4.59</v>
      </c>
      <c r="L3673" s="180">
        <f>VLOOKUP(D3673,Plan1!$B$2:$S$5570,12,)/1000</f>
        <v>4.5119999999999996</v>
      </c>
      <c r="M3673" s="180">
        <f>VLOOKUP(D3673,Plan1!$B$2:$S$5570,13,)/1000</f>
        <v>4.5670000000000002</v>
      </c>
      <c r="N3673" s="180">
        <f>VLOOKUP(D3673,Plan1!$B$2:$S$5570,14,)/1000</f>
        <v>5.2190000000000003</v>
      </c>
      <c r="O3673" s="180">
        <f>VLOOKUP(D3673,Plan1!$B$2:$S$5570,15,)/1000</f>
        <v>5.3659999999999997</v>
      </c>
      <c r="P3673" s="180">
        <f>VLOOKUP(D3673,Plan1!$B$2:$S$5570,16,)/1000</f>
        <v>5.1870000000000003</v>
      </c>
      <c r="Q3673" s="180">
        <f>VLOOKUP(D3673,Plan1!$B$2:$S$5570,17,)/1000</f>
        <v>4.532</v>
      </c>
      <c r="R3673" s="180">
        <f>VLOOKUP(D3673,Plan1!$B$2:$S$5570,18,)/1000</f>
        <v>5.117</v>
      </c>
      <c r="S3673" s="180">
        <f>VLOOKUP(D3673,Plan1!$B$2:$S$5570,6,)/1000</f>
        <v>5.0529999999999999</v>
      </c>
    </row>
    <row r="3674" spans="1:19" x14ac:dyDescent="0.25">
      <c r="A3674" s="178">
        <v>36377</v>
      </c>
      <c r="B3674" s="178">
        <v>-93987</v>
      </c>
      <c r="C3674" s="178">
        <v>-382219</v>
      </c>
      <c r="D3674" s="178" t="s">
        <v>783</v>
      </c>
      <c r="E3674" s="178" t="s">
        <v>167</v>
      </c>
      <c r="F3674" s="178" t="s">
        <v>375</v>
      </c>
      <c r="G3674" s="180">
        <f>VLOOKUP(D3674,Plan1!$B$2:$S$5570,7,)/1000</f>
        <v>5.9669999999999996</v>
      </c>
      <c r="H3674" s="180">
        <f>VLOOKUP(D3674,Plan1!$B$2:$S$5570,8,)/1000</f>
        <v>6.0380000000000003</v>
      </c>
      <c r="I3674" s="180">
        <f>VLOOKUP(D3674,Plan1!$B$2:$S$5570,9,)/1000</f>
        <v>6.069</v>
      </c>
      <c r="J3674" s="180">
        <f>VLOOKUP(D3674,Plan1!$B$2:$S$5570,10,)/1000</f>
        <v>5.6020000000000003</v>
      </c>
      <c r="K3674" s="180">
        <f>VLOOKUP(D3674,Plan1!$B$2:$S$5570,11,)/1000</f>
        <v>4.8470000000000004</v>
      </c>
      <c r="L3674" s="180">
        <f>VLOOKUP(D3674,Plan1!$B$2:$S$5570,12,)/1000</f>
        <v>4.3920000000000003</v>
      </c>
      <c r="M3674" s="180">
        <f>VLOOKUP(D3674,Plan1!$B$2:$S$5570,13,)/1000</f>
        <v>4.5090000000000003</v>
      </c>
      <c r="N3674" s="180">
        <f>VLOOKUP(D3674,Plan1!$B$2:$S$5570,14,)/1000</f>
        <v>5.0739999999999998</v>
      </c>
      <c r="O3674" s="180">
        <f>VLOOKUP(D3674,Plan1!$B$2:$S$5570,15,)/1000</f>
        <v>5.8650000000000002</v>
      </c>
      <c r="P3674" s="180">
        <f>VLOOKUP(D3674,Plan1!$B$2:$S$5570,16,)/1000</f>
        <v>5.9459999999999997</v>
      </c>
      <c r="Q3674" s="180">
        <f>VLOOKUP(D3674,Plan1!$B$2:$S$5570,17,)/1000</f>
        <v>6.09</v>
      </c>
      <c r="R3674" s="180">
        <f>VLOOKUP(D3674,Plan1!$B$2:$S$5570,18,)/1000</f>
        <v>6.04</v>
      </c>
      <c r="S3674" s="180">
        <f>VLOOKUP(D3674,Plan1!$B$2:$S$5570,6,)/1000</f>
        <v>5.5369999999999999</v>
      </c>
    </row>
    <row r="3675" spans="1:19" x14ac:dyDescent="0.25">
      <c r="A3675" s="178">
        <v>2852</v>
      </c>
      <c r="B3675" s="178">
        <v>-277056</v>
      </c>
      <c r="C3675" s="178">
        <v>-524174</v>
      </c>
      <c r="D3675" s="178" t="s">
        <v>4309</v>
      </c>
      <c r="E3675" s="178" t="s">
        <v>167</v>
      </c>
      <c r="F3675" s="178" t="s">
        <v>3898</v>
      </c>
      <c r="G3675" s="180">
        <f>VLOOKUP(D3675,Plan1!$B$2:$S$5570,7,)/1000</f>
        <v>5.4790000000000001</v>
      </c>
      <c r="H3675" s="180">
        <f>VLOOKUP(D3675,Plan1!$B$2:$S$5570,8,)/1000</f>
        <v>5.5179999999999998</v>
      </c>
      <c r="I3675" s="180">
        <f>VLOOKUP(D3675,Plan1!$B$2:$S$5570,9,)/1000</f>
        <v>5.3529999999999998</v>
      </c>
      <c r="J3675" s="180">
        <f>VLOOKUP(D3675,Plan1!$B$2:$S$5570,10,)/1000</f>
        <v>4.891</v>
      </c>
      <c r="K3675" s="180">
        <f>VLOOKUP(D3675,Plan1!$B$2:$S$5570,11,)/1000</f>
        <v>4.0199999999999996</v>
      </c>
      <c r="L3675" s="180">
        <f>VLOOKUP(D3675,Plan1!$B$2:$S$5570,12,)/1000</f>
        <v>3.5649999999999999</v>
      </c>
      <c r="M3675" s="180">
        <f>VLOOKUP(D3675,Plan1!$B$2:$S$5570,13,)/1000</f>
        <v>3.988</v>
      </c>
      <c r="N3675" s="180">
        <f>VLOOKUP(D3675,Plan1!$B$2:$S$5570,14,)/1000</f>
        <v>4.6890000000000001</v>
      </c>
      <c r="O3675" s="180">
        <f>VLOOKUP(D3675,Plan1!$B$2:$S$5570,15,)/1000</f>
        <v>4.3369999999999997</v>
      </c>
      <c r="P3675" s="180">
        <f>VLOOKUP(D3675,Plan1!$B$2:$S$5570,16,)/1000</f>
        <v>5.0110000000000001</v>
      </c>
      <c r="Q3675" s="180">
        <f>VLOOKUP(D3675,Plan1!$B$2:$S$5570,17,)/1000</f>
        <v>5.5439999999999996</v>
      </c>
      <c r="R3675" s="180">
        <f>VLOOKUP(D3675,Plan1!$B$2:$S$5570,18,)/1000</f>
        <v>5.6120000000000001</v>
      </c>
      <c r="S3675" s="180">
        <f>VLOOKUP(D3675,Plan1!$B$2:$S$5570,6,)/1000</f>
        <v>4.8339999999999996</v>
      </c>
    </row>
    <row r="3676" spans="1:19" x14ac:dyDescent="0.25">
      <c r="A3676" s="178">
        <v>11230</v>
      </c>
      <c r="B3676" s="178">
        <v>-200301</v>
      </c>
      <c r="C3676" s="178">
        <v>-494004</v>
      </c>
      <c r="D3676" s="178" t="s">
        <v>5300</v>
      </c>
      <c r="E3676" s="178" t="s">
        <v>167</v>
      </c>
      <c r="F3676" s="178" t="s">
        <v>4704</v>
      </c>
      <c r="G3676" s="180">
        <f>VLOOKUP(D3676,Plan1!$B$2:$S$5570,7,)/1000</f>
        <v>5.1929999999999996</v>
      </c>
      <c r="H3676" s="180">
        <f>VLOOKUP(D3676,Plan1!$B$2:$S$5570,8,)/1000</f>
        <v>5.68</v>
      </c>
      <c r="I3676" s="180">
        <f>VLOOKUP(D3676,Plan1!$B$2:$S$5570,9,)/1000</f>
        <v>5.4009999999999998</v>
      </c>
      <c r="J3676" s="180">
        <f>VLOOKUP(D3676,Plan1!$B$2:$S$5570,10,)/1000</f>
        <v>5.6180000000000003</v>
      </c>
      <c r="K3676" s="180">
        <f>VLOOKUP(D3676,Plan1!$B$2:$S$5570,11,)/1000</f>
        <v>5.1189999999999998</v>
      </c>
      <c r="L3676" s="180">
        <f>VLOOKUP(D3676,Plan1!$B$2:$S$5570,12,)/1000</f>
        <v>4.92</v>
      </c>
      <c r="M3676" s="180">
        <f>VLOOKUP(D3676,Plan1!$B$2:$S$5570,13,)/1000</f>
        <v>5.181</v>
      </c>
      <c r="N3676" s="180">
        <f>VLOOKUP(D3676,Plan1!$B$2:$S$5570,14,)/1000</f>
        <v>5.8979999999999997</v>
      </c>
      <c r="O3676" s="180">
        <f>VLOOKUP(D3676,Plan1!$B$2:$S$5570,15,)/1000</f>
        <v>5.3570000000000002</v>
      </c>
      <c r="P3676" s="180">
        <f>VLOOKUP(D3676,Plan1!$B$2:$S$5570,16,)/1000</f>
        <v>5.4260000000000002</v>
      </c>
      <c r="Q3676" s="180">
        <f>VLOOKUP(D3676,Plan1!$B$2:$S$5570,17,)/1000</f>
        <v>5.3250000000000002</v>
      </c>
      <c r="R3676" s="180">
        <f>VLOOKUP(D3676,Plan1!$B$2:$S$5570,18,)/1000</f>
        <v>5.4710000000000001</v>
      </c>
      <c r="S3676" s="180">
        <f>VLOOKUP(D3676,Plan1!$B$2:$S$5570,6,)/1000</f>
        <v>5.3819999999999997</v>
      </c>
    </row>
    <row r="3677" spans="1:19" x14ac:dyDescent="0.25">
      <c r="A3677" s="178">
        <v>3815</v>
      </c>
      <c r="B3677" s="178">
        <v>-26047</v>
      </c>
      <c r="C3677" s="178">
        <v>-508309</v>
      </c>
      <c r="D3677" s="178" t="s">
        <v>2939</v>
      </c>
      <c r="E3677" s="178" t="s">
        <v>167</v>
      </c>
      <c r="F3677" s="178" t="s">
        <v>2912</v>
      </c>
      <c r="G3677" s="180">
        <f>VLOOKUP(D3677,Plan1!$B$2:$S$5570,7,)/1000</f>
        <v>4.6719999999999997</v>
      </c>
      <c r="H3677" s="180">
        <f>VLOOKUP(D3677,Plan1!$B$2:$S$5570,8,)/1000</f>
        <v>4.718</v>
      </c>
      <c r="I3677" s="180">
        <f>VLOOKUP(D3677,Plan1!$B$2:$S$5570,9,)/1000</f>
        <v>4.6950000000000003</v>
      </c>
      <c r="J3677" s="180">
        <f>VLOOKUP(D3677,Plan1!$B$2:$S$5570,10,)/1000</f>
        <v>4.0839999999999996</v>
      </c>
      <c r="K3677" s="180">
        <f>VLOOKUP(D3677,Plan1!$B$2:$S$5570,11,)/1000</f>
        <v>3.5819999999999999</v>
      </c>
      <c r="L3677" s="180">
        <f>VLOOKUP(D3677,Plan1!$B$2:$S$5570,12,)/1000</f>
        <v>3.2370000000000001</v>
      </c>
      <c r="M3677" s="180">
        <f>VLOOKUP(D3677,Plan1!$B$2:$S$5570,13,)/1000</f>
        <v>3.4780000000000002</v>
      </c>
      <c r="N3677" s="180">
        <f>VLOOKUP(D3677,Plan1!$B$2:$S$5570,14,)/1000</f>
        <v>4.5010000000000003</v>
      </c>
      <c r="O3677" s="180">
        <f>VLOOKUP(D3677,Plan1!$B$2:$S$5570,15,)/1000</f>
        <v>4.1239999999999997</v>
      </c>
      <c r="P3677" s="180">
        <f>VLOOKUP(D3677,Plan1!$B$2:$S$5570,16,)/1000</f>
        <v>4.226</v>
      </c>
      <c r="Q3677" s="180">
        <f>VLOOKUP(D3677,Plan1!$B$2:$S$5570,17,)/1000</f>
        <v>4.8609999999999998</v>
      </c>
      <c r="R3677" s="180">
        <f>VLOOKUP(D3677,Plan1!$B$2:$S$5570,18,)/1000</f>
        <v>4.8310000000000004</v>
      </c>
      <c r="S3677" s="180">
        <f>VLOOKUP(D3677,Plan1!$B$2:$S$5570,6,)/1000</f>
        <v>4.2510000000000003</v>
      </c>
    </row>
    <row r="3678" spans="1:19" x14ac:dyDescent="0.25">
      <c r="A3678" s="178">
        <v>36396</v>
      </c>
      <c r="B3678" s="178">
        <v>-93705</v>
      </c>
      <c r="C3678" s="178">
        <v>-363759</v>
      </c>
      <c r="D3678" s="178" t="s">
        <v>256</v>
      </c>
      <c r="E3678" s="178" t="s">
        <v>167</v>
      </c>
      <c r="F3678" s="178" t="s">
        <v>192</v>
      </c>
      <c r="G3678" s="180">
        <f>VLOOKUP(D3678,Plan1!$B$2:$S$5570,7,)/1000</f>
        <v>5.5819999999999999</v>
      </c>
      <c r="H3678" s="180">
        <f>VLOOKUP(D3678,Plan1!$B$2:$S$5570,8,)/1000</f>
        <v>5.6520000000000001</v>
      </c>
      <c r="I3678" s="180">
        <f>VLOOKUP(D3678,Plan1!$B$2:$S$5570,9,)/1000</f>
        <v>5.8179999999999996</v>
      </c>
      <c r="J3678" s="180">
        <f>VLOOKUP(D3678,Plan1!$B$2:$S$5570,10,)/1000</f>
        <v>5.2690000000000001</v>
      </c>
      <c r="K3678" s="180">
        <f>VLOOKUP(D3678,Plan1!$B$2:$S$5570,11,)/1000</f>
        <v>4.4969999999999999</v>
      </c>
      <c r="L3678" s="180">
        <f>VLOOKUP(D3678,Plan1!$B$2:$S$5570,12,)/1000</f>
        <v>4.0650000000000004</v>
      </c>
      <c r="M3678" s="180">
        <f>VLOOKUP(D3678,Plan1!$B$2:$S$5570,13,)/1000</f>
        <v>4.1840000000000002</v>
      </c>
      <c r="N3678" s="180">
        <f>VLOOKUP(D3678,Plan1!$B$2:$S$5570,14,)/1000</f>
        <v>4.7290000000000001</v>
      </c>
      <c r="O3678" s="180">
        <f>VLOOKUP(D3678,Plan1!$B$2:$S$5570,15,)/1000</f>
        <v>5.46</v>
      </c>
      <c r="P3678" s="180">
        <f>VLOOKUP(D3678,Plan1!$B$2:$S$5570,16,)/1000</f>
        <v>5.5990000000000002</v>
      </c>
      <c r="Q3678" s="180">
        <f>VLOOKUP(D3678,Plan1!$B$2:$S$5570,17,)/1000</f>
        <v>6.02</v>
      </c>
      <c r="R3678" s="180">
        <f>VLOOKUP(D3678,Plan1!$B$2:$S$5570,18,)/1000</f>
        <v>5.8520000000000003</v>
      </c>
      <c r="S3678" s="180">
        <f>VLOOKUP(D3678,Plan1!$B$2:$S$5570,6,)/1000</f>
        <v>5.2270000000000003</v>
      </c>
    </row>
    <row r="3679" spans="1:19" x14ac:dyDescent="0.25">
      <c r="A3679" s="178">
        <v>2688</v>
      </c>
      <c r="B3679" s="178">
        <v>-279606</v>
      </c>
      <c r="C3679" s="178">
        <v>-486727</v>
      </c>
      <c r="D3679" s="178" t="s">
        <v>4480</v>
      </c>
      <c r="E3679" s="178" t="s">
        <v>167</v>
      </c>
      <c r="F3679" s="178" t="s">
        <v>4434</v>
      </c>
      <c r="G3679" s="180">
        <f>VLOOKUP(D3679,Plan1!$B$2:$S$5570,7,)/1000</f>
        <v>5.0350000000000001</v>
      </c>
      <c r="H3679" s="180">
        <f>VLOOKUP(D3679,Plan1!$B$2:$S$5570,8,)/1000</f>
        <v>4.9569999999999999</v>
      </c>
      <c r="I3679" s="180">
        <f>VLOOKUP(D3679,Plan1!$B$2:$S$5570,9,)/1000</f>
        <v>4.7519999999999998</v>
      </c>
      <c r="J3679" s="180">
        <f>VLOOKUP(D3679,Plan1!$B$2:$S$5570,10,)/1000</f>
        <v>4.3920000000000003</v>
      </c>
      <c r="K3679" s="180">
        <f>VLOOKUP(D3679,Plan1!$B$2:$S$5570,11,)/1000</f>
        <v>3.9740000000000002</v>
      </c>
      <c r="L3679" s="180">
        <f>VLOOKUP(D3679,Plan1!$B$2:$S$5570,12,)/1000</f>
        <v>3.5129999999999999</v>
      </c>
      <c r="M3679" s="180">
        <f>VLOOKUP(D3679,Plan1!$B$2:$S$5570,13,)/1000</f>
        <v>3.6709999999999998</v>
      </c>
      <c r="N3679" s="180">
        <f>VLOOKUP(D3679,Plan1!$B$2:$S$5570,14,)/1000</f>
        <v>4.306</v>
      </c>
      <c r="O3679" s="180">
        <f>VLOOKUP(D3679,Plan1!$B$2:$S$5570,15,)/1000</f>
        <v>3.895</v>
      </c>
      <c r="P3679" s="180">
        <f>VLOOKUP(D3679,Plan1!$B$2:$S$5570,16,)/1000</f>
        <v>4.1340000000000003</v>
      </c>
      <c r="Q3679" s="180">
        <f>VLOOKUP(D3679,Plan1!$B$2:$S$5570,17,)/1000</f>
        <v>4.9710000000000001</v>
      </c>
      <c r="R3679" s="180">
        <f>VLOOKUP(D3679,Plan1!$B$2:$S$5570,18,)/1000</f>
        <v>5.085</v>
      </c>
      <c r="S3679" s="180">
        <f>VLOOKUP(D3679,Plan1!$B$2:$S$5570,6,)/1000</f>
        <v>4.3899999999999997</v>
      </c>
    </row>
    <row r="3680" spans="1:19" x14ac:dyDescent="0.25">
      <c r="A3680" s="178">
        <v>55327</v>
      </c>
      <c r="B3680" s="178">
        <v>-44452</v>
      </c>
      <c r="C3680" s="178">
        <v>-452401</v>
      </c>
      <c r="D3680" s="178" t="s">
        <v>1391</v>
      </c>
      <c r="E3680" s="178" t="s">
        <v>167</v>
      </c>
      <c r="F3680" s="178" t="s">
        <v>1298</v>
      </c>
      <c r="G3680" s="180">
        <f>VLOOKUP(D3680,Plan1!$B$2:$S$5570,7,)/1000</f>
        <v>4.4450000000000003</v>
      </c>
      <c r="H3680" s="180">
        <f>VLOOKUP(D3680,Plan1!$B$2:$S$5570,8,)/1000</f>
        <v>4.7389999999999999</v>
      </c>
      <c r="I3680" s="180">
        <f>VLOOKUP(D3680,Plan1!$B$2:$S$5570,9,)/1000</f>
        <v>4.8940000000000001</v>
      </c>
      <c r="J3680" s="180">
        <f>VLOOKUP(D3680,Plan1!$B$2:$S$5570,10,)/1000</f>
        <v>4.923</v>
      </c>
      <c r="K3680" s="180">
        <f>VLOOKUP(D3680,Plan1!$B$2:$S$5570,11,)/1000</f>
        <v>4.9160000000000004</v>
      </c>
      <c r="L3680" s="180">
        <f>VLOOKUP(D3680,Plan1!$B$2:$S$5570,12,)/1000</f>
        <v>5.1219999999999999</v>
      </c>
      <c r="M3680" s="180">
        <f>VLOOKUP(D3680,Plan1!$B$2:$S$5570,13,)/1000</f>
        <v>5.3209999999999997</v>
      </c>
      <c r="N3680" s="180">
        <f>VLOOKUP(D3680,Plan1!$B$2:$S$5570,14,)/1000</f>
        <v>5.7249999999999996</v>
      </c>
      <c r="O3680" s="180">
        <f>VLOOKUP(D3680,Plan1!$B$2:$S$5570,15,)/1000</f>
        <v>5.875</v>
      </c>
      <c r="P3680" s="180">
        <f>VLOOKUP(D3680,Plan1!$B$2:$S$5570,16,)/1000</f>
        <v>5.3029999999999999</v>
      </c>
      <c r="Q3680" s="180">
        <f>VLOOKUP(D3680,Plan1!$B$2:$S$5570,17,)/1000</f>
        <v>4.8789999999999996</v>
      </c>
      <c r="R3680" s="180">
        <f>VLOOKUP(D3680,Plan1!$B$2:$S$5570,18,)/1000</f>
        <v>4.6509999999999998</v>
      </c>
      <c r="S3680" s="180">
        <f>VLOOKUP(D3680,Plan1!$B$2:$S$5570,6,)/1000</f>
        <v>5.0659999999999998</v>
      </c>
    </row>
    <row r="3681" spans="1:19" x14ac:dyDescent="0.25">
      <c r="A3681" s="178">
        <v>16088</v>
      </c>
      <c r="B3681" s="178">
        <v>-174272</v>
      </c>
      <c r="C3681" s="178">
        <v>-410038</v>
      </c>
      <c r="D3681" s="178" t="s">
        <v>2427</v>
      </c>
      <c r="E3681" s="178" t="s">
        <v>167</v>
      </c>
      <c r="F3681" s="178" t="s">
        <v>1727</v>
      </c>
      <c r="G3681" s="180">
        <f>VLOOKUP(D3681,Plan1!$B$2:$S$5570,7,)/1000</f>
        <v>5.6020000000000003</v>
      </c>
      <c r="H3681" s="180">
        <f>VLOOKUP(D3681,Plan1!$B$2:$S$5570,8,)/1000</f>
        <v>6.0519999999999996</v>
      </c>
      <c r="I3681" s="180">
        <f>VLOOKUP(D3681,Plan1!$B$2:$S$5570,9,)/1000</f>
        <v>5.4989999999999997</v>
      </c>
      <c r="J3681" s="180">
        <f>VLOOKUP(D3681,Plan1!$B$2:$S$5570,10,)/1000</f>
        <v>5.0419999999999998</v>
      </c>
      <c r="K3681" s="180">
        <f>VLOOKUP(D3681,Plan1!$B$2:$S$5570,11,)/1000</f>
        <v>4.4340000000000002</v>
      </c>
      <c r="L3681" s="180">
        <f>VLOOKUP(D3681,Plan1!$B$2:$S$5570,12,)/1000</f>
        <v>4.0960000000000001</v>
      </c>
      <c r="M3681" s="180">
        <f>VLOOKUP(D3681,Plan1!$B$2:$S$5570,13,)/1000</f>
        <v>4.2439999999999998</v>
      </c>
      <c r="N3681" s="180">
        <f>VLOOKUP(D3681,Plan1!$B$2:$S$5570,14,)/1000</f>
        <v>4.859</v>
      </c>
      <c r="O3681" s="180">
        <f>VLOOKUP(D3681,Plan1!$B$2:$S$5570,15,)/1000</f>
        <v>5.1379999999999999</v>
      </c>
      <c r="P3681" s="180">
        <f>VLOOKUP(D3681,Plan1!$B$2:$S$5570,16,)/1000</f>
        <v>5.0789999999999997</v>
      </c>
      <c r="Q3681" s="180">
        <f>VLOOKUP(D3681,Plan1!$B$2:$S$5570,17,)/1000</f>
        <v>4.7949999999999999</v>
      </c>
      <c r="R3681" s="180">
        <f>VLOOKUP(D3681,Plan1!$B$2:$S$5570,18,)/1000</f>
        <v>5.4580000000000002</v>
      </c>
      <c r="S3681" s="180">
        <f>VLOOKUP(D3681,Plan1!$B$2:$S$5570,6,)/1000</f>
        <v>5.0250000000000004</v>
      </c>
    </row>
    <row r="3682" spans="1:19" x14ac:dyDescent="0.25">
      <c r="A3682" s="178">
        <v>1588</v>
      </c>
      <c r="B3682" s="178">
        <v>-29549</v>
      </c>
      <c r="C3682" s="178">
        <v>-517344</v>
      </c>
      <c r="D3682" s="178" t="s">
        <v>4042</v>
      </c>
      <c r="E3682" s="178" t="s">
        <v>167</v>
      </c>
      <c r="F3682" s="178" t="s">
        <v>3898</v>
      </c>
      <c r="G3682" s="180">
        <f>VLOOKUP(D3682,Plan1!$B$2:$S$5570,7,)/1000</f>
        <v>5.4870000000000001</v>
      </c>
      <c r="H3682" s="180">
        <f>VLOOKUP(D3682,Plan1!$B$2:$S$5570,8,)/1000</f>
        <v>5.4850000000000003</v>
      </c>
      <c r="I3682" s="180">
        <f>VLOOKUP(D3682,Plan1!$B$2:$S$5570,9,)/1000</f>
        <v>5.2069999999999999</v>
      </c>
      <c r="J3682" s="180">
        <f>VLOOKUP(D3682,Plan1!$B$2:$S$5570,10,)/1000</f>
        <v>4.6260000000000003</v>
      </c>
      <c r="K3682" s="180">
        <f>VLOOKUP(D3682,Plan1!$B$2:$S$5570,11,)/1000</f>
        <v>3.754</v>
      </c>
      <c r="L3682" s="180">
        <f>VLOOKUP(D3682,Plan1!$B$2:$S$5570,12,)/1000</f>
        <v>3.27</v>
      </c>
      <c r="M3682" s="180">
        <f>VLOOKUP(D3682,Plan1!$B$2:$S$5570,13,)/1000</f>
        <v>3.5619999999999998</v>
      </c>
      <c r="N3682" s="180">
        <f>VLOOKUP(D3682,Plan1!$B$2:$S$5570,14,)/1000</f>
        <v>4.1589999999999998</v>
      </c>
      <c r="O3682" s="180">
        <f>VLOOKUP(D3682,Plan1!$B$2:$S$5570,15,)/1000</f>
        <v>3.972</v>
      </c>
      <c r="P3682" s="180">
        <f>VLOOKUP(D3682,Plan1!$B$2:$S$5570,16,)/1000</f>
        <v>4.5730000000000004</v>
      </c>
      <c r="Q3682" s="180">
        <f>VLOOKUP(D3682,Plan1!$B$2:$S$5570,17,)/1000</f>
        <v>5.5110000000000001</v>
      </c>
      <c r="R3682" s="180">
        <f>VLOOKUP(D3682,Plan1!$B$2:$S$5570,18,)/1000</f>
        <v>5.5709999999999997</v>
      </c>
      <c r="S3682" s="180">
        <f>VLOOKUP(D3682,Plan1!$B$2:$S$5570,6,)/1000</f>
        <v>4.5979999999999999</v>
      </c>
    </row>
    <row r="3683" spans="1:19" x14ac:dyDescent="0.25">
      <c r="A3683" s="178">
        <v>41696</v>
      </c>
      <c r="B3683" s="178">
        <v>-7965</v>
      </c>
      <c r="C3683" s="178">
        <v>-432251</v>
      </c>
      <c r="D3683" s="178" t="s">
        <v>3496</v>
      </c>
      <c r="E3683" s="178" t="s">
        <v>167</v>
      </c>
      <c r="F3683" s="178" t="s">
        <v>3448</v>
      </c>
      <c r="G3683" s="180">
        <f>VLOOKUP(D3683,Plan1!$B$2:$S$5570,7,)/1000</f>
        <v>5.2060000000000004</v>
      </c>
      <c r="H3683" s="180">
        <f>VLOOKUP(D3683,Plan1!$B$2:$S$5570,8,)/1000</f>
        <v>5.3019999999999996</v>
      </c>
      <c r="I3683" s="180">
        <f>VLOOKUP(D3683,Plan1!$B$2:$S$5570,9,)/1000</f>
        <v>5.2830000000000004</v>
      </c>
      <c r="J3683" s="180">
        <f>VLOOKUP(D3683,Plan1!$B$2:$S$5570,10,)/1000</f>
        <v>5.4089999999999998</v>
      </c>
      <c r="K3683" s="180">
        <f>VLOOKUP(D3683,Plan1!$B$2:$S$5570,11,)/1000</f>
        <v>5.7089999999999996</v>
      </c>
      <c r="L3683" s="180">
        <f>VLOOKUP(D3683,Plan1!$B$2:$S$5570,12,)/1000</f>
        <v>5.6959999999999997</v>
      </c>
      <c r="M3683" s="180">
        <f>VLOOKUP(D3683,Plan1!$B$2:$S$5570,13,)/1000</f>
        <v>6.048</v>
      </c>
      <c r="N3683" s="180">
        <f>VLOOKUP(D3683,Plan1!$B$2:$S$5570,14,)/1000</f>
        <v>6.5819999999999999</v>
      </c>
      <c r="O3683" s="180">
        <f>VLOOKUP(D3683,Plan1!$B$2:$S$5570,15,)/1000</f>
        <v>6.6710000000000003</v>
      </c>
      <c r="P3683" s="180">
        <f>VLOOKUP(D3683,Plan1!$B$2:$S$5570,16,)/1000</f>
        <v>6.234</v>
      </c>
      <c r="Q3683" s="180">
        <f>VLOOKUP(D3683,Plan1!$B$2:$S$5570,17,)/1000</f>
        <v>5.6340000000000003</v>
      </c>
      <c r="R3683" s="180">
        <f>VLOOKUP(D3683,Plan1!$B$2:$S$5570,18,)/1000</f>
        <v>5.3890000000000002</v>
      </c>
      <c r="S3683" s="180">
        <f>VLOOKUP(D3683,Plan1!$B$2:$S$5570,6,)/1000</f>
        <v>5.7640000000000002</v>
      </c>
    </row>
    <row r="3684" spans="1:19" x14ac:dyDescent="0.25">
      <c r="A3684" s="178">
        <v>28657</v>
      </c>
      <c r="B3684" s="178">
        <v>-118317</v>
      </c>
      <c r="C3684" s="178">
        <v>-396114</v>
      </c>
      <c r="D3684" s="178" t="s">
        <v>672</v>
      </c>
      <c r="E3684" s="178" t="s">
        <v>167</v>
      </c>
      <c r="F3684" s="178" t="s">
        <v>375</v>
      </c>
      <c r="G3684" s="180">
        <f>VLOOKUP(D3684,Plan1!$B$2:$S$5570,7,)/1000</f>
        <v>5.6509999999999998</v>
      </c>
      <c r="H3684" s="180">
        <f>VLOOKUP(D3684,Plan1!$B$2:$S$5570,8,)/1000</f>
        <v>5.7409999999999997</v>
      </c>
      <c r="I3684" s="180">
        <f>VLOOKUP(D3684,Plan1!$B$2:$S$5570,9,)/1000</f>
        <v>5.8390000000000004</v>
      </c>
      <c r="J3684" s="180">
        <f>VLOOKUP(D3684,Plan1!$B$2:$S$5570,10,)/1000</f>
        <v>5.0209999999999999</v>
      </c>
      <c r="K3684" s="180">
        <f>VLOOKUP(D3684,Plan1!$B$2:$S$5570,11,)/1000</f>
        <v>4.3179999999999996</v>
      </c>
      <c r="L3684" s="180">
        <f>VLOOKUP(D3684,Plan1!$B$2:$S$5570,12,)/1000</f>
        <v>4.0709999999999997</v>
      </c>
      <c r="M3684" s="180">
        <f>VLOOKUP(D3684,Plan1!$B$2:$S$5570,13,)/1000</f>
        <v>4.28</v>
      </c>
      <c r="N3684" s="180">
        <f>VLOOKUP(D3684,Plan1!$B$2:$S$5570,14,)/1000</f>
        <v>4.7359999999999998</v>
      </c>
      <c r="O3684" s="180">
        <f>VLOOKUP(D3684,Plan1!$B$2:$S$5570,15,)/1000</f>
        <v>5.431</v>
      </c>
      <c r="P3684" s="180">
        <f>VLOOKUP(D3684,Plan1!$B$2:$S$5570,16,)/1000</f>
        <v>5.4130000000000003</v>
      </c>
      <c r="Q3684" s="180">
        <f>VLOOKUP(D3684,Plan1!$B$2:$S$5570,17,)/1000</f>
        <v>5.468</v>
      </c>
      <c r="R3684" s="180">
        <f>VLOOKUP(D3684,Plan1!$B$2:$S$5570,18,)/1000</f>
        <v>5.5650000000000004</v>
      </c>
      <c r="S3684" s="180">
        <f>VLOOKUP(D3684,Plan1!$B$2:$S$5570,6,)/1000</f>
        <v>5.1280000000000001</v>
      </c>
    </row>
    <row r="3685" spans="1:19" x14ac:dyDescent="0.25">
      <c r="A3685" s="178">
        <v>5256</v>
      </c>
      <c r="B3685" s="178">
        <v>-239145</v>
      </c>
      <c r="C3685" s="178">
        <v>-523435</v>
      </c>
      <c r="D3685" s="178" t="s">
        <v>3133</v>
      </c>
      <c r="E3685" s="178" t="s">
        <v>167</v>
      </c>
      <c r="F3685" s="178" t="s">
        <v>2912</v>
      </c>
      <c r="G3685" s="180">
        <f>VLOOKUP(D3685,Plan1!$B$2:$S$5570,7,)/1000</f>
        <v>5.4320000000000004</v>
      </c>
      <c r="H3685" s="180">
        <f>VLOOKUP(D3685,Plan1!$B$2:$S$5570,8,)/1000</f>
        <v>5.492</v>
      </c>
      <c r="I3685" s="180">
        <f>VLOOKUP(D3685,Plan1!$B$2:$S$5570,9,)/1000</f>
        <v>5.516</v>
      </c>
      <c r="J3685" s="180">
        <f>VLOOKUP(D3685,Plan1!$B$2:$S$5570,10,)/1000</f>
        <v>5.319</v>
      </c>
      <c r="K3685" s="180">
        <f>VLOOKUP(D3685,Plan1!$B$2:$S$5570,11,)/1000</f>
        <v>4.5510000000000002</v>
      </c>
      <c r="L3685" s="180">
        <f>VLOOKUP(D3685,Plan1!$B$2:$S$5570,12,)/1000</f>
        <v>4.1970000000000001</v>
      </c>
      <c r="M3685" s="180">
        <f>VLOOKUP(D3685,Plan1!$B$2:$S$5570,13,)/1000</f>
        <v>4.3890000000000002</v>
      </c>
      <c r="N3685" s="180">
        <f>VLOOKUP(D3685,Plan1!$B$2:$S$5570,14,)/1000</f>
        <v>5.242</v>
      </c>
      <c r="O3685" s="180">
        <f>VLOOKUP(D3685,Plan1!$B$2:$S$5570,15,)/1000</f>
        <v>4.9800000000000004</v>
      </c>
      <c r="P3685" s="180">
        <f>VLOOKUP(D3685,Plan1!$B$2:$S$5570,16,)/1000</f>
        <v>5.1619999999999999</v>
      </c>
      <c r="Q3685" s="180">
        <f>VLOOKUP(D3685,Plan1!$B$2:$S$5570,17,)/1000</f>
        <v>5.54</v>
      </c>
      <c r="R3685" s="180">
        <f>VLOOKUP(D3685,Plan1!$B$2:$S$5570,18,)/1000</f>
        <v>5.6520000000000001</v>
      </c>
      <c r="S3685" s="180">
        <f>VLOOKUP(D3685,Plan1!$B$2:$S$5570,6,)/1000</f>
        <v>5.1230000000000002</v>
      </c>
    </row>
    <row r="3686" spans="1:19" x14ac:dyDescent="0.25">
      <c r="A3686" s="178">
        <v>14028</v>
      </c>
      <c r="B3686" s="178">
        <v>-185445</v>
      </c>
      <c r="C3686" s="178">
        <v>-425586</v>
      </c>
      <c r="D3686" s="178" t="s">
        <v>2357</v>
      </c>
      <c r="E3686" s="178" t="s">
        <v>167</v>
      </c>
      <c r="F3686" s="178" t="s">
        <v>1727</v>
      </c>
      <c r="G3686" s="180">
        <f>VLOOKUP(D3686,Plan1!$B$2:$S$5570,7,)/1000</f>
        <v>5.3760000000000003</v>
      </c>
      <c r="H3686" s="180">
        <f>VLOOKUP(D3686,Plan1!$B$2:$S$5570,8,)/1000</f>
        <v>5.9039999999999999</v>
      </c>
      <c r="I3686" s="180">
        <f>VLOOKUP(D3686,Plan1!$B$2:$S$5570,9,)/1000</f>
        <v>5.2910000000000004</v>
      </c>
      <c r="J3686" s="180">
        <f>VLOOKUP(D3686,Plan1!$B$2:$S$5570,10,)/1000</f>
        <v>4.9429999999999996</v>
      </c>
      <c r="K3686" s="180">
        <f>VLOOKUP(D3686,Plan1!$B$2:$S$5570,11,)/1000</f>
        <v>4.5010000000000003</v>
      </c>
      <c r="L3686" s="180">
        <f>VLOOKUP(D3686,Plan1!$B$2:$S$5570,12,)/1000</f>
        <v>4.3929999999999998</v>
      </c>
      <c r="M3686" s="180">
        <f>VLOOKUP(D3686,Plan1!$B$2:$S$5570,13,)/1000</f>
        <v>4.47</v>
      </c>
      <c r="N3686" s="180">
        <f>VLOOKUP(D3686,Plan1!$B$2:$S$5570,14,)/1000</f>
        <v>5.0650000000000004</v>
      </c>
      <c r="O3686" s="180">
        <f>VLOOKUP(D3686,Plan1!$B$2:$S$5570,15,)/1000</f>
        <v>5.2590000000000003</v>
      </c>
      <c r="P3686" s="180">
        <f>VLOOKUP(D3686,Plan1!$B$2:$S$5570,16,)/1000</f>
        <v>5.1029999999999998</v>
      </c>
      <c r="Q3686" s="180">
        <f>VLOOKUP(D3686,Plan1!$B$2:$S$5570,17,)/1000</f>
        <v>4.4880000000000004</v>
      </c>
      <c r="R3686" s="180">
        <f>VLOOKUP(D3686,Plan1!$B$2:$S$5570,18,)/1000</f>
        <v>5.1529999999999996</v>
      </c>
      <c r="S3686" s="180">
        <f>VLOOKUP(D3686,Plan1!$B$2:$S$5570,6,)/1000</f>
        <v>4.9960000000000004</v>
      </c>
    </row>
    <row r="3687" spans="1:19" x14ac:dyDescent="0.25">
      <c r="A3687" s="178">
        <v>7108</v>
      </c>
      <c r="B3687" s="178">
        <v>-223516</v>
      </c>
      <c r="C3687" s="178">
        <v>-487785</v>
      </c>
      <c r="D3687" s="178" t="s">
        <v>4973</v>
      </c>
      <c r="E3687" s="178" t="s">
        <v>167</v>
      </c>
      <c r="F3687" s="178" t="s">
        <v>4704</v>
      </c>
      <c r="G3687" s="180">
        <f>VLOOKUP(D3687,Plan1!$B$2:$S$5570,7,)/1000</f>
        <v>5.1340000000000003</v>
      </c>
      <c r="H3687" s="180">
        <f>VLOOKUP(D3687,Plan1!$B$2:$S$5570,8,)/1000</f>
        <v>5.6689999999999996</v>
      </c>
      <c r="I3687" s="180">
        <f>VLOOKUP(D3687,Plan1!$B$2:$S$5570,9,)/1000</f>
        <v>5.492</v>
      </c>
      <c r="J3687" s="180">
        <f>VLOOKUP(D3687,Plan1!$B$2:$S$5570,10,)/1000</f>
        <v>5.3689999999999998</v>
      </c>
      <c r="K3687" s="180">
        <f>VLOOKUP(D3687,Plan1!$B$2:$S$5570,11,)/1000</f>
        <v>4.7300000000000004</v>
      </c>
      <c r="L3687" s="180">
        <f>VLOOKUP(D3687,Plan1!$B$2:$S$5570,12,)/1000</f>
        <v>4.6310000000000002</v>
      </c>
      <c r="M3687" s="180">
        <f>VLOOKUP(D3687,Plan1!$B$2:$S$5570,13,)/1000</f>
        <v>4.774</v>
      </c>
      <c r="N3687" s="180">
        <f>VLOOKUP(D3687,Plan1!$B$2:$S$5570,14,)/1000</f>
        <v>5.5549999999999997</v>
      </c>
      <c r="O3687" s="180">
        <f>VLOOKUP(D3687,Plan1!$B$2:$S$5570,15,)/1000</f>
        <v>5.2140000000000004</v>
      </c>
      <c r="P3687" s="180">
        <f>VLOOKUP(D3687,Plan1!$B$2:$S$5570,16,)/1000</f>
        <v>5.4470000000000001</v>
      </c>
      <c r="Q3687" s="180">
        <f>VLOOKUP(D3687,Plan1!$B$2:$S$5570,17,)/1000</f>
        <v>5.4119999999999999</v>
      </c>
      <c r="R3687" s="180">
        <f>VLOOKUP(D3687,Plan1!$B$2:$S$5570,18,)/1000</f>
        <v>5.5460000000000003</v>
      </c>
      <c r="S3687" s="180">
        <f>VLOOKUP(D3687,Plan1!$B$2:$S$5570,6,)/1000</f>
        <v>5.2480000000000002</v>
      </c>
    </row>
    <row r="3688" spans="1:19" x14ac:dyDescent="0.25">
      <c r="A3688" s="178">
        <v>39818</v>
      </c>
      <c r="B3688" s="178">
        <v>-85</v>
      </c>
      <c r="C3688" s="178">
        <v>-369459</v>
      </c>
      <c r="D3688" s="178" t="s">
        <v>3339</v>
      </c>
      <c r="E3688" s="178" t="s">
        <v>167</v>
      </c>
      <c r="F3688" s="178" t="s">
        <v>3284</v>
      </c>
      <c r="G3688" s="180">
        <f>VLOOKUP(D3688,Plan1!$B$2:$S$5570,7,)/1000</f>
        <v>5.8559999999999999</v>
      </c>
      <c r="H3688" s="180">
        <f>VLOOKUP(D3688,Plan1!$B$2:$S$5570,8,)/1000</f>
        <v>5.9039999999999999</v>
      </c>
      <c r="I3688" s="180">
        <f>VLOOKUP(D3688,Plan1!$B$2:$S$5570,9,)/1000</f>
        <v>6.1059999999999999</v>
      </c>
      <c r="J3688" s="180">
        <f>VLOOKUP(D3688,Plan1!$B$2:$S$5570,10,)/1000</f>
        <v>5.69</v>
      </c>
      <c r="K3688" s="180">
        <f>VLOOKUP(D3688,Plan1!$B$2:$S$5570,11,)/1000</f>
        <v>4.8019999999999996</v>
      </c>
      <c r="L3688" s="180">
        <f>VLOOKUP(D3688,Plan1!$B$2:$S$5570,12,)/1000</f>
        <v>4.26</v>
      </c>
      <c r="M3688" s="180">
        <f>VLOOKUP(D3688,Plan1!$B$2:$S$5570,13,)/1000</f>
        <v>4.4009999999999998</v>
      </c>
      <c r="N3688" s="180">
        <f>VLOOKUP(D3688,Plan1!$B$2:$S$5570,14,)/1000</f>
        <v>5.14</v>
      </c>
      <c r="O3688" s="180">
        <f>VLOOKUP(D3688,Plan1!$B$2:$S$5570,15,)/1000</f>
        <v>5.9950000000000001</v>
      </c>
      <c r="P3688" s="180">
        <f>VLOOKUP(D3688,Plan1!$B$2:$S$5570,16,)/1000</f>
        <v>6.1559999999999997</v>
      </c>
      <c r="Q3688" s="180">
        <f>VLOOKUP(D3688,Plan1!$B$2:$S$5570,17,)/1000</f>
        <v>6.3440000000000003</v>
      </c>
      <c r="R3688" s="180">
        <f>VLOOKUP(D3688,Plan1!$B$2:$S$5570,18,)/1000</f>
        <v>6.069</v>
      </c>
      <c r="S3688" s="180">
        <f>VLOOKUP(D3688,Plan1!$B$2:$S$5570,6,)/1000</f>
        <v>5.56</v>
      </c>
    </row>
    <row r="3689" spans="1:19" x14ac:dyDescent="0.25">
      <c r="A3689" s="178">
        <v>18881</v>
      </c>
      <c r="B3689" s="178">
        <v>-160091</v>
      </c>
      <c r="C3689" s="178">
        <v>-412913</v>
      </c>
      <c r="D3689" s="178" t="s">
        <v>2518</v>
      </c>
      <c r="E3689" s="178" t="s">
        <v>167</v>
      </c>
      <c r="F3689" s="178" t="s">
        <v>1727</v>
      </c>
      <c r="G3689" s="180">
        <f>VLOOKUP(D3689,Plan1!$B$2:$S$5570,7,)/1000</f>
        <v>5.5720000000000001</v>
      </c>
      <c r="H3689" s="180">
        <f>VLOOKUP(D3689,Plan1!$B$2:$S$5570,8,)/1000</f>
        <v>6.02</v>
      </c>
      <c r="I3689" s="180">
        <f>VLOOKUP(D3689,Plan1!$B$2:$S$5570,9,)/1000</f>
        <v>5.4939999999999998</v>
      </c>
      <c r="J3689" s="180">
        <f>VLOOKUP(D3689,Plan1!$B$2:$S$5570,10,)/1000</f>
        <v>5.0839999999999996</v>
      </c>
      <c r="K3689" s="180">
        <f>VLOOKUP(D3689,Plan1!$B$2:$S$5570,11,)/1000</f>
        <v>4.5830000000000002</v>
      </c>
      <c r="L3689" s="180">
        <f>VLOOKUP(D3689,Plan1!$B$2:$S$5570,12,)/1000</f>
        <v>4.2140000000000004</v>
      </c>
      <c r="M3689" s="180">
        <f>VLOOKUP(D3689,Plan1!$B$2:$S$5570,13,)/1000</f>
        <v>4.3479999999999999</v>
      </c>
      <c r="N3689" s="180">
        <f>VLOOKUP(D3689,Plan1!$B$2:$S$5570,14,)/1000</f>
        <v>4.9610000000000003</v>
      </c>
      <c r="O3689" s="180">
        <f>VLOOKUP(D3689,Plan1!$B$2:$S$5570,15,)/1000</f>
        <v>5.5549999999999997</v>
      </c>
      <c r="P3689" s="180">
        <f>VLOOKUP(D3689,Plan1!$B$2:$S$5570,16,)/1000</f>
        <v>5.3959999999999999</v>
      </c>
      <c r="Q3689" s="180">
        <f>VLOOKUP(D3689,Plan1!$B$2:$S$5570,17,)/1000</f>
        <v>4.9409999999999998</v>
      </c>
      <c r="R3689" s="180">
        <f>VLOOKUP(D3689,Plan1!$B$2:$S$5570,18,)/1000</f>
        <v>5.5250000000000004</v>
      </c>
      <c r="S3689" s="180">
        <f>VLOOKUP(D3689,Plan1!$B$2:$S$5570,6,)/1000</f>
        <v>5.141</v>
      </c>
    </row>
    <row r="3690" spans="1:19" x14ac:dyDescent="0.25">
      <c r="A3690" s="178">
        <v>6570</v>
      </c>
      <c r="B3690" s="178">
        <v>-227907</v>
      </c>
      <c r="C3690" s="178">
        <v>-464459</v>
      </c>
      <c r="D3690" s="178" t="s">
        <v>4899</v>
      </c>
      <c r="E3690" s="178" t="s">
        <v>167</v>
      </c>
      <c r="F3690" s="178" t="s">
        <v>4704</v>
      </c>
      <c r="G3690" s="180">
        <f>VLOOKUP(D3690,Plan1!$B$2:$S$5570,7,)/1000</f>
        <v>4.8010000000000002</v>
      </c>
      <c r="H3690" s="180">
        <f>VLOOKUP(D3690,Plan1!$B$2:$S$5570,8,)/1000</f>
        <v>5.36</v>
      </c>
      <c r="I3690" s="180">
        <f>VLOOKUP(D3690,Plan1!$B$2:$S$5570,9,)/1000</f>
        <v>5.1040000000000001</v>
      </c>
      <c r="J3690" s="180">
        <f>VLOOKUP(D3690,Plan1!$B$2:$S$5570,10,)/1000</f>
        <v>5.2320000000000002</v>
      </c>
      <c r="K3690" s="180">
        <f>VLOOKUP(D3690,Plan1!$B$2:$S$5570,11,)/1000</f>
        <v>4.7240000000000002</v>
      </c>
      <c r="L3690" s="180">
        <f>VLOOKUP(D3690,Plan1!$B$2:$S$5570,12,)/1000</f>
        <v>4.6020000000000003</v>
      </c>
      <c r="M3690" s="180">
        <f>VLOOKUP(D3690,Plan1!$B$2:$S$5570,13,)/1000</f>
        <v>4.7389999999999999</v>
      </c>
      <c r="N3690" s="180">
        <f>VLOOKUP(D3690,Plan1!$B$2:$S$5570,14,)/1000</f>
        <v>5.5890000000000004</v>
      </c>
      <c r="O3690" s="180">
        <f>VLOOKUP(D3690,Plan1!$B$2:$S$5570,15,)/1000</f>
        <v>5.2290000000000001</v>
      </c>
      <c r="P3690" s="180">
        <f>VLOOKUP(D3690,Plan1!$B$2:$S$5570,16,)/1000</f>
        <v>5.2679999999999998</v>
      </c>
      <c r="Q3690" s="180">
        <f>VLOOKUP(D3690,Plan1!$B$2:$S$5570,17,)/1000</f>
        <v>5.056</v>
      </c>
      <c r="R3690" s="180">
        <f>VLOOKUP(D3690,Plan1!$B$2:$S$5570,18,)/1000</f>
        <v>5.194</v>
      </c>
      <c r="S3690" s="180">
        <f>VLOOKUP(D3690,Plan1!$B$2:$S$5570,6,)/1000</f>
        <v>5.0750000000000002</v>
      </c>
    </row>
    <row r="3691" spans="1:19" x14ac:dyDescent="0.25">
      <c r="A3691" s="178">
        <v>10403</v>
      </c>
      <c r="B3691" s="178">
        <v>-205224</v>
      </c>
      <c r="C3691" s="178">
        <v>-423308</v>
      </c>
      <c r="D3691" s="178" t="s">
        <v>2044</v>
      </c>
      <c r="E3691" s="178" t="s">
        <v>167</v>
      </c>
      <c r="F3691" s="178" t="s">
        <v>1727</v>
      </c>
      <c r="G3691" s="180">
        <f>VLOOKUP(D3691,Plan1!$B$2:$S$5570,7,)/1000</f>
        <v>4.9459999999999997</v>
      </c>
      <c r="H3691" s="180">
        <f>VLOOKUP(D3691,Plan1!$B$2:$S$5570,8,)/1000</f>
        <v>5.5410000000000004</v>
      </c>
      <c r="I3691" s="180">
        <f>VLOOKUP(D3691,Plan1!$B$2:$S$5570,9,)/1000</f>
        <v>4.9580000000000002</v>
      </c>
      <c r="J3691" s="180">
        <f>VLOOKUP(D3691,Plan1!$B$2:$S$5570,10,)/1000</f>
        <v>4.8479999999999999</v>
      </c>
      <c r="K3691" s="180">
        <f>VLOOKUP(D3691,Plan1!$B$2:$S$5570,11,)/1000</f>
        <v>4.4249999999999998</v>
      </c>
      <c r="L3691" s="180">
        <f>VLOOKUP(D3691,Plan1!$B$2:$S$5570,12,)/1000</f>
        <v>4.3979999999999997</v>
      </c>
      <c r="M3691" s="180">
        <f>VLOOKUP(D3691,Plan1!$B$2:$S$5570,13,)/1000</f>
        <v>4.66</v>
      </c>
      <c r="N3691" s="180">
        <f>VLOOKUP(D3691,Plan1!$B$2:$S$5570,14,)/1000</f>
        <v>5.1859999999999999</v>
      </c>
      <c r="O3691" s="180">
        <f>VLOOKUP(D3691,Plan1!$B$2:$S$5570,15,)/1000</f>
        <v>5.181</v>
      </c>
      <c r="P3691" s="180">
        <f>VLOOKUP(D3691,Plan1!$B$2:$S$5570,16,)/1000</f>
        <v>4.8609999999999998</v>
      </c>
      <c r="Q3691" s="180">
        <f>VLOOKUP(D3691,Plan1!$B$2:$S$5570,17,)/1000</f>
        <v>4.3230000000000004</v>
      </c>
      <c r="R3691" s="180">
        <f>VLOOKUP(D3691,Plan1!$B$2:$S$5570,18,)/1000</f>
        <v>4.8600000000000003</v>
      </c>
      <c r="S3691" s="180">
        <f>VLOOKUP(D3691,Plan1!$B$2:$S$5570,6,)/1000</f>
        <v>4.8490000000000002</v>
      </c>
    </row>
    <row r="3692" spans="1:19" x14ac:dyDescent="0.25">
      <c r="A3692" s="178">
        <v>51399</v>
      </c>
      <c r="B3692" s="178">
        <v>-54538</v>
      </c>
      <c r="C3692" s="178">
        <v>-397081</v>
      </c>
      <c r="D3692" s="178" t="s">
        <v>851</v>
      </c>
      <c r="E3692" s="178" t="s">
        <v>167</v>
      </c>
      <c r="F3692" s="178" t="s">
        <v>792</v>
      </c>
      <c r="G3692" s="180">
        <f>VLOOKUP(D3692,Plan1!$B$2:$S$5570,7,)/1000</f>
        <v>5.1710000000000003</v>
      </c>
      <c r="H3692" s="180">
        <f>VLOOKUP(D3692,Plan1!$B$2:$S$5570,8,)/1000</f>
        <v>5.298</v>
      </c>
      <c r="I3692" s="180">
        <f>VLOOKUP(D3692,Plan1!$B$2:$S$5570,9,)/1000</f>
        <v>5.4829999999999997</v>
      </c>
      <c r="J3692" s="180">
        <f>VLOOKUP(D3692,Plan1!$B$2:$S$5570,10,)/1000</f>
        <v>5.1390000000000002</v>
      </c>
      <c r="K3692" s="180">
        <f>VLOOKUP(D3692,Plan1!$B$2:$S$5570,11,)/1000</f>
        <v>5.0389999999999997</v>
      </c>
      <c r="L3692" s="180">
        <f>VLOOKUP(D3692,Plan1!$B$2:$S$5570,12,)/1000</f>
        <v>5.1280000000000001</v>
      </c>
      <c r="M3692" s="180">
        <f>VLOOKUP(D3692,Plan1!$B$2:$S$5570,13,)/1000</f>
        <v>5.548</v>
      </c>
      <c r="N3692" s="180">
        <f>VLOOKUP(D3692,Plan1!$B$2:$S$5570,14,)/1000</f>
        <v>6.1790000000000003</v>
      </c>
      <c r="O3692" s="180">
        <f>VLOOKUP(D3692,Plan1!$B$2:$S$5570,15,)/1000</f>
        <v>6.4530000000000003</v>
      </c>
      <c r="P3692" s="180">
        <f>VLOOKUP(D3692,Plan1!$B$2:$S$5570,16,)/1000</f>
        <v>6.2229999999999999</v>
      </c>
      <c r="Q3692" s="180">
        <f>VLOOKUP(D3692,Plan1!$B$2:$S$5570,17,)/1000</f>
        <v>6.09</v>
      </c>
      <c r="R3692" s="180">
        <f>VLOOKUP(D3692,Plan1!$B$2:$S$5570,18,)/1000</f>
        <v>5.4829999999999997</v>
      </c>
      <c r="S3692" s="180">
        <f>VLOOKUP(D3692,Plan1!$B$2:$S$5570,6,)/1000</f>
        <v>5.6029999999999998</v>
      </c>
    </row>
    <row r="3693" spans="1:19" x14ac:dyDescent="0.25">
      <c r="A3693" s="178">
        <v>44096</v>
      </c>
      <c r="B3693" s="178">
        <v>-74288</v>
      </c>
      <c r="C3693" s="178">
        <v>-380711</v>
      </c>
      <c r="D3693" s="178" t="s">
        <v>851</v>
      </c>
      <c r="E3693" s="178" t="s">
        <v>167</v>
      </c>
      <c r="F3693" s="178" t="s">
        <v>2709</v>
      </c>
      <c r="G3693" s="180">
        <f>VLOOKUP(D3693,Plan1!$B$2:$S$5570,7,)/1000</f>
        <v>5.1710000000000003</v>
      </c>
      <c r="H3693" s="180">
        <f>VLOOKUP(D3693,Plan1!$B$2:$S$5570,8,)/1000</f>
        <v>5.298</v>
      </c>
      <c r="I3693" s="180">
        <f>VLOOKUP(D3693,Plan1!$B$2:$S$5570,9,)/1000</f>
        <v>5.4829999999999997</v>
      </c>
      <c r="J3693" s="180">
        <f>VLOOKUP(D3693,Plan1!$B$2:$S$5570,10,)/1000</f>
        <v>5.1390000000000002</v>
      </c>
      <c r="K3693" s="180">
        <f>VLOOKUP(D3693,Plan1!$B$2:$S$5570,11,)/1000</f>
        <v>5.0389999999999997</v>
      </c>
      <c r="L3693" s="180">
        <f>VLOOKUP(D3693,Plan1!$B$2:$S$5570,12,)/1000</f>
        <v>5.1280000000000001</v>
      </c>
      <c r="M3693" s="180">
        <f>VLOOKUP(D3693,Plan1!$B$2:$S$5570,13,)/1000</f>
        <v>5.548</v>
      </c>
      <c r="N3693" s="180">
        <f>VLOOKUP(D3693,Plan1!$B$2:$S$5570,14,)/1000</f>
        <v>6.1790000000000003</v>
      </c>
      <c r="O3693" s="180">
        <f>VLOOKUP(D3693,Plan1!$B$2:$S$5570,15,)/1000</f>
        <v>6.4530000000000003</v>
      </c>
      <c r="P3693" s="180">
        <f>VLOOKUP(D3693,Plan1!$B$2:$S$5570,16,)/1000</f>
        <v>6.2229999999999999</v>
      </c>
      <c r="Q3693" s="180">
        <f>VLOOKUP(D3693,Plan1!$B$2:$S$5570,17,)/1000</f>
        <v>6.09</v>
      </c>
      <c r="R3693" s="180">
        <f>VLOOKUP(D3693,Plan1!$B$2:$S$5570,18,)/1000</f>
        <v>5.4829999999999997</v>
      </c>
      <c r="S3693" s="180">
        <f>VLOOKUP(D3693,Plan1!$B$2:$S$5570,6,)/1000</f>
        <v>5.6029999999999998</v>
      </c>
    </row>
    <row r="3694" spans="1:19" x14ac:dyDescent="0.25">
      <c r="A3694" s="178">
        <v>68759</v>
      </c>
      <c r="B3694" s="178">
        <v>7771</v>
      </c>
      <c r="C3694" s="178">
        <v>-519507</v>
      </c>
      <c r="D3694" s="178" t="s">
        <v>302</v>
      </c>
      <c r="E3694" s="178" t="s">
        <v>167</v>
      </c>
      <c r="F3694" s="178" t="s">
        <v>295</v>
      </c>
      <c r="G3694" s="180">
        <f>VLOOKUP(D3694,Plan1!$B$2:$S$5570,7,)/1000</f>
        <v>4.1760000000000002</v>
      </c>
      <c r="H3694" s="180">
        <f>VLOOKUP(D3694,Plan1!$B$2:$S$5570,8,)/1000</f>
        <v>4.0389999999999997</v>
      </c>
      <c r="I3694" s="180">
        <f>VLOOKUP(D3694,Plan1!$B$2:$S$5570,9,)/1000</f>
        <v>4.0860000000000003</v>
      </c>
      <c r="J3694" s="180">
        <f>VLOOKUP(D3694,Plan1!$B$2:$S$5570,10,)/1000</f>
        <v>4.1379999999999999</v>
      </c>
      <c r="K3694" s="180">
        <f>VLOOKUP(D3694,Plan1!$B$2:$S$5570,11,)/1000</f>
        <v>4.3620000000000001</v>
      </c>
      <c r="L3694" s="180">
        <f>VLOOKUP(D3694,Plan1!$B$2:$S$5570,12,)/1000</f>
        <v>4.4829999999999997</v>
      </c>
      <c r="M3694" s="180">
        <f>VLOOKUP(D3694,Plan1!$B$2:$S$5570,13,)/1000</f>
        <v>4.6559999999999997</v>
      </c>
      <c r="N3694" s="180">
        <f>VLOOKUP(D3694,Plan1!$B$2:$S$5570,14,)/1000</f>
        <v>5.0220000000000002</v>
      </c>
      <c r="O3694" s="180">
        <f>VLOOKUP(D3694,Plan1!$B$2:$S$5570,15,)/1000</f>
        <v>5.2889999999999997</v>
      </c>
      <c r="P3694" s="180">
        <f>VLOOKUP(D3694,Plan1!$B$2:$S$5570,16,)/1000</f>
        <v>5.1440000000000001</v>
      </c>
      <c r="Q3694" s="180">
        <f>VLOOKUP(D3694,Plan1!$B$2:$S$5570,17,)/1000</f>
        <v>4.96</v>
      </c>
      <c r="R3694" s="180">
        <f>VLOOKUP(D3694,Plan1!$B$2:$S$5570,18,)/1000</f>
        <v>4.3479999999999999</v>
      </c>
      <c r="S3694" s="180">
        <f>VLOOKUP(D3694,Plan1!$B$2:$S$5570,6,)/1000</f>
        <v>4.5579999999999998</v>
      </c>
    </row>
    <row r="3695" spans="1:19" x14ac:dyDescent="0.25">
      <c r="A3695" s="178">
        <v>10221</v>
      </c>
      <c r="B3695" s="178">
        <v>-205973</v>
      </c>
      <c r="C3695" s="178">
        <v>-427127</v>
      </c>
      <c r="D3695" s="178" t="s">
        <v>2028</v>
      </c>
      <c r="E3695" s="178" t="s">
        <v>167</v>
      </c>
      <c r="F3695" s="178" t="s">
        <v>1727</v>
      </c>
      <c r="G3695" s="180">
        <f>VLOOKUP(D3695,Plan1!$B$2:$S$5570,7,)/1000</f>
        <v>5.1059999999999999</v>
      </c>
      <c r="H3695" s="180">
        <f>VLOOKUP(D3695,Plan1!$B$2:$S$5570,8,)/1000</f>
        <v>5.71</v>
      </c>
      <c r="I3695" s="180">
        <f>VLOOKUP(D3695,Plan1!$B$2:$S$5570,9,)/1000</f>
        <v>5.149</v>
      </c>
      <c r="J3695" s="180">
        <f>VLOOKUP(D3695,Plan1!$B$2:$S$5570,10,)/1000</f>
        <v>4.9210000000000003</v>
      </c>
      <c r="K3695" s="180">
        <f>VLOOKUP(D3695,Plan1!$B$2:$S$5570,11,)/1000</f>
        <v>4.524</v>
      </c>
      <c r="L3695" s="180">
        <f>VLOOKUP(D3695,Plan1!$B$2:$S$5570,12,)/1000</f>
        <v>4.4429999999999996</v>
      </c>
      <c r="M3695" s="180">
        <f>VLOOKUP(D3695,Plan1!$B$2:$S$5570,13,)/1000</f>
        <v>4.6349999999999998</v>
      </c>
      <c r="N3695" s="180">
        <f>VLOOKUP(D3695,Plan1!$B$2:$S$5570,14,)/1000</f>
        <v>5.3109999999999999</v>
      </c>
      <c r="O3695" s="180">
        <f>VLOOKUP(D3695,Plan1!$B$2:$S$5570,15,)/1000</f>
        <v>5.1680000000000001</v>
      </c>
      <c r="P3695" s="180">
        <f>VLOOKUP(D3695,Plan1!$B$2:$S$5570,16,)/1000</f>
        <v>4.9729999999999999</v>
      </c>
      <c r="Q3695" s="180">
        <f>VLOOKUP(D3695,Plan1!$B$2:$S$5570,17,)/1000</f>
        <v>4.4850000000000003</v>
      </c>
      <c r="R3695" s="180">
        <f>VLOOKUP(D3695,Plan1!$B$2:$S$5570,18,)/1000</f>
        <v>4.9740000000000002</v>
      </c>
      <c r="S3695" s="180">
        <f>VLOOKUP(D3695,Plan1!$B$2:$S$5570,6,)/1000</f>
        <v>4.95</v>
      </c>
    </row>
    <row r="3696" spans="1:19" x14ac:dyDescent="0.25">
      <c r="A3696" s="178">
        <v>10732</v>
      </c>
      <c r="B3696" s="178">
        <v>-202568</v>
      </c>
      <c r="C3696" s="178">
        <v>-45211</v>
      </c>
      <c r="D3696" s="178" t="s">
        <v>2071</v>
      </c>
      <c r="E3696" s="178" t="s">
        <v>167</v>
      </c>
      <c r="F3696" s="178" t="s">
        <v>1727</v>
      </c>
      <c r="G3696" s="180">
        <f>VLOOKUP(D3696,Plan1!$B$2:$S$5570,7,)/1000</f>
        <v>5.1509999999999998</v>
      </c>
      <c r="H3696" s="180">
        <f>VLOOKUP(D3696,Plan1!$B$2:$S$5570,8,)/1000</f>
        <v>5.6020000000000003</v>
      </c>
      <c r="I3696" s="180">
        <f>VLOOKUP(D3696,Plan1!$B$2:$S$5570,9,)/1000</f>
        <v>5.1020000000000003</v>
      </c>
      <c r="J3696" s="180">
        <f>VLOOKUP(D3696,Plan1!$B$2:$S$5570,10,)/1000</f>
        <v>5.4329999999999998</v>
      </c>
      <c r="K3696" s="180">
        <f>VLOOKUP(D3696,Plan1!$B$2:$S$5570,11,)/1000</f>
        <v>5.149</v>
      </c>
      <c r="L3696" s="180">
        <f>VLOOKUP(D3696,Plan1!$B$2:$S$5570,12,)/1000</f>
        <v>5.0759999999999996</v>
      </c>
      <c r="M3696" s="180">
        <f>VLOOKUP(D3696,Plan1!$B$2:$S$5570,13,)/1000</f>
        <v>5.3109999999999999</v>
      </c>
      <c r="N3696" s="180">
        <f>VLOOKUP(D3696,Plan1!$B$2:$S$5570,14,)/1000</f>
        <v>6.0270000000000001</v>
      </c>
      <c r="O3696" s="180">
        <f>VLOOKUP(D3696,Plan1!$B$2:$S$5570,15,)/1000</f>
        <v>5.7619999999999996</v>
      </c>
      <c r="P3696" s="180">
        <f>VLOOKUP(D3696,Plan1!$B$2:$S$5570,16,)/1000</f>
        <v>5.351</v>
      </c>
      <c r="Q3696" s="180">
        <f>VLOOKUP(D3696,Plan1!$B$2:$S$5570,17,)/1000</f>
        <v>4.6980000000000004</v>
      </c>
      <c r="R3696" s="180">
        <f>VLOOKUP(D3696,Plan1!$B$2:$S$5570,18,)/1000</f>
        <v>4.9489999999999998</v>
      </c>
      <c r="S3696" s="180">
        <f>VLOOKUP(D3696,Plan1!$B$2:$S$5570,6,)/1000</f>
        <v>5.3010000000000002</v>
      </c>
    </row>
    <row r="3697" spans="1:19" x14ac:dyDescent="0.25">
      <c r="A3697" s="178">
        <v>9875</v>
      </c>
      <c r="B3697" s="178">
        <v>-208271</v>
      </c>
      <c r="C3697" s="178">
        <v>-421519</v>
      </c>
      <c r="D3697" s="178" t="s">
        <v>1995</v>
      </c>
      <c r="E3697" s="178" t="s">
        <v>167</v>
      </c>
      <c r="F3697" s="178" t="s">
        <v>1727</v>
      </c>
      <c r="G3697" s="180">
        <f>VLOOKUP(D3697,Plan1!$B$2:$S$5570,7,)/1000</f>
        <v>5.2619999999999996</v>
      </c>
      <c r="H3697" s="180">
        <f>VLOOKUP(D3697,Plan1!$B$2:$S$5570,8,)/1000</f>
        <v>5.7329999999999997</v>
      </c>
      <c r="I3697" s="180">
        <f>VLOOKUP(D3697,Plan1!$B$2:$S$5570,9,)/1000</f>
        <v>5.04</v>
      </c>
      <c r="J3697" s="180">
        <f>VLOOKUP(D3697,Plan1!$B$2:$S$5570,10,)/1000</f>
        <v>4.8659999999999997</v>
      </c>
      <c r="K3697" s="180">
        <f>VLOOKUP(D3697,Plan1!$B$2:$S$5570,11,)/1000</f>
        <v>4.4779999999999998</v>
      </c>
      <c r="L3697" s="180">
        <f>VLOOKUP(D3697,Plan1!$B$2:$S$5570,12,)/1000</f>
        <v>4.5609999999999999</v>
      </c>
      <c r="M3697" s="180">
        <f>VLOOKUP(D3697,Plan1!$B$2:$S$5570,13,)/1000</f>
        <v>4.6280000000000001</v>
      </c>
      <c r="N3697" s="180">
        <f>VLOOKUP(D3697,Plan1!$B$2:$S$5570,14,)/1000</f>
        <v>5.3109999999999999</v>
      </c>
      <c r="O3697" s="180">
        <f>VLOOKUP(D3697,Plan1!$B$2:$S$5570,15,)/1000</f>
        <v>5.2069999999999999</v>
      </c>
      <c r="P3697" s="180">
        <f>VLOOKUP(D3697,Plan1!$B$2:$S$5570,16,)/1000</f>
        <v>4.87</v>
      </c>
      <c r="Q3697" s="180">
        <f>VLOOKUP(D3697,Plan1!$B$2:$S$5570,17,)/1000</f>
        <v>4.3879999999999999</v>
      </c>
      <c r="R3697" s="180">
        <f>VLOOKUP(D3697,Plan1!$B$2:$S$5570,18,)/1000</f>
        <v>4.9690000000000003</v>
      </c>
      <c r="S3697" s="180">
        <f>VLOOKUP(D3697,Plan1!$B$2:$S$5570,6,)/1000</f>
        <v>4.9429999999999996</v>
      </c>
    </row>
    <row r="3698" spans="1:19" x14ac:dyDescent="0.25">
      <c r="A3698" s="178">
        <v>52946</v>
      </c>
      <c r="B3698" s="178">
        <v>-51503</v>
      </c>
      <c r="C3698" s="178">
        <v>-358763</v>
      </c>
      <c r="D3698" s="178" t="s">
        <v>3892</v>
      </c>
      <c r="E3698" s="178" t="s">
        <v>167</v>
      </c>
      <c r="F3698" s="178" t="s">
        <v>3752</v>
      </c>
      <c r="G3698" s="180">
        <f>VLOOKUP(D3698,Plan1!$B$2:$S$5570,7,)/1000</f>
        <v>5.673</v>
      </c>
      <c r="H3698" s="180">
        <f>VLOOKUP(D3698,Plan1!$B$2:$S$5570,8,)/1000</f>
        <v>5.8209999999999997</v>
      </c>
      <c r="I3698" s="180">
        <f>VLOOKUP(D3698,Plan1!$B$2:$S$5570,9,)/1000</f>
        <v>5.915</v>
      </c>
      <c r="J3698" s="180">
        <f>VLOOKUP(D3698,Plan1!$B$2:$S$5570,10,)/1000</f>
        <v>5.5010000000000003</v>
      </c>
      <c r="K3698" s="180">
        <f>VLOOKUP(D3698,Plan1!$B$2:$S$5570,11,)/1000</f>
        <v>5.2030000000000003</v>
      </c>
      <c r="L3698" s="180">
        <f>VLOOKUP(D3698,Plan1!$B$2:$S$5570,12,)/1000</f>
        <v>4.9000000000000004</v>
      </c>
      <c r="M3698" s="180">
        <f>VLOOKUP(D3698,Plan1!$B$2:$S$5570,13,)/1000</f>
        <v>5.0090000000000003</v>
      </c>
      <c r="N3698" s="180">
        <f>VLOOKUP(D3698,Plan1!$B$2:$S$5570,14,)/1000</f>
        <v>5.6310000000000002</v>
      </c>
      <c r="O3698" s="180">
        <f>VLOOKUP(D3698,Plan1!$B$2:$S$5570,15,)/1000</f>
        <v>5.8310000000000004</v>
      </c>
      <c r="P3698" s="180">
        <f>VLOOKUP(D3698,Plan1!$B$2:$S$5570,16,)/1000</f>
        <v>5.8390000000000004</v>
      </c>
      <c r="Q3698" s="180">
        <f>VLOOKUP(D3698,Plan1!$B$2:$S$5570,17,)/1000</f>
        <v>5.9610000000000003</v>
      </c>
      <c r="R3698" s="180">
        <f>VLOOKUP(D3698,Plan1!$B$2:$S$5570,18,)/1000</f>
        <v>5.625</v>
      </c>
      <c r="S3698" s="180">
        <f>VLOOKUP(D3698,Plan1!$B$2:$S$5570,6,)/1000</f>
        <v>5.5759999999999996</v>
      </c>
    </row>
    <row r="3699" spans="1:19" x14ac:dyDescent="0.25">
      <c r="A3699" s="178">
        <v>46459</v>
      </c>
      <c r="B3699" s="178">
        <v>-6756</v>
      </c>
      <c r="C3699" s="178">
        <v>-364683</v>
      </c>
      <c r="D3699" s="178" t="s">
        <v>2853</v>
      </c>
      <c r="E3699" s="178" t="s">
        <v>167</v>
      </c>
      <c r="F3699" s="178" t="s">
        <v>2709</v>
      </c>
      <c r="G3699" s="180">
        <f>VLOOKUP(D3699,Plan1!$B$2:$S$5570,7,)/1000</f>
        <v>5.65</v>
      </c>
      <c r="H3699" s="180">
        <f>VLOOKUP(D3699,Plan1!$B$2:$S$5570,8,)/1000</f>
        <v>5.74</v>
      </c>
      <c r="I3699" s="180">
        <f>VLOOKUP(D3699,Plan1!$B$2:$S$5570,9,)/1000</f>
        <v>5.9269999999999996</v>
      </c>
      <c r="J3699" s="180">
        <f>VLOOKUP(D3699,Plan1!$B$2:$S$5570,10,)/1000</f>
        <v>5.6619999999999999</v>
      </c>
      <c r="K3699" s="180">
        <f>VLOOKUP(D3699,Plan1!$B$2:$S$5570,11,)/1000</f>
        <v>5.1520000000000001</v>
      </c>
      <c r="L3699" s="180">
        <f>VLOOKUP(D3699,Plan1!$B$2:$S$5570,12,)/1000</f>
        <v>4.7480000000000002</v>
      </c>
      <c r="M3699" s="180">
        <f>VLOOKUP(D3699,Plan1!$B$2:$S$5570,13,)/1000</f>
        <v>5.0119999999999996</v>
      </c>
      <c r="N3699" s="180">
        <f>VLOOKUP(D3699,Plan1!$B$2:$S$5570,14,)/1000</f>
        <v>5.6639999999999997</v>
      </c>
      <c r="O3699" s="180">
        <f>VLOOKUP(D3699,Plan1!$B$2:$S$5570,15,)/1000</f>
        <v>6.085</v>
      </c>
      <c r="P3699" s="180">
        <f>VLOOKUP(D3699,Plan1!$B$2:$S$5570,16,)/1000</f>
        <v>6.2380000000000004</v>
      </c>
      <c r="Q3699" s="180">
        <f>VLOOKUP(D3699,Plan1!$B$2:$S$5570,17,)/1000</f>
        <v>6.2240000000000002</v>
      </c>
      <c r="R3699" s="180">
        <f>VLOOKUP(D3699,Plan1!$B$2:$S$5570,18,)/1000</f>
        <v>5.7910000000000004</v>
      </c>
      <c r="S3699" s="180">
        <f>VLOOKUP(D3699,Plan1!$B$2:$S$5570,6,)/1000</f>
        <v>5.6580000000000004</v>
      </c>
    </row>
    <row r="3700" spans="1:19" x14ac:dyDescent="0.25">
      <c r="A3700" s="178">
        <v>32208</v>
      </c>
      <c r="B3700" s="178">
        <v>-10619</v>
      </c>
      <c r="C3700" s="178">
        <v>-376872</v>
      </c>
      <c r="D3700" s="178" t="s">
        <v>5335</v>
      </c>
      <c r="E3700" s="178" t="s">
        <v>167</v>
      </c>
      <c r="F3700" s="178" t="s">
        <v>5304</v>
      </c>
      <c r="G3700" s="180">
        <f>VLOOKUP(D3700,Plan1!$B$2:$S$5570,7,)/1000</f>
        <v>5.6479999999999997</v>
      </c>
      <c r="H3700" s="180">
        <f>VLOOKUP(D3700,Plan1!$B$2:$S$5570,8,)/1000</f>
        <v>5.649</v>
      </c>
      <c r="I3700" s="180">
        <f>VLOOKUP(D3700,Plan1!$B$2:$S$5570,9,)/1000</f>
        <v>5.8410000000000002</v>
      </c>
      <c r="J3700" s="180">
        <f>VLOOKUP(D3700,Plan1!$B$2:$S$5570,10,)/1000</f>
        <v>5.2389999999999999</v>
      </c>
      <c r="K3700" s="180">
        <f>VLOOKUP(D3700,Plan1!$B$2:$S$5570,11,)/1000</f>
        <v>4.5419999999999998</v>
      </c>
      <c r="L3700" s="180">
        <f>VLOOKUP(D3700,Plan1!$B$2:$S$5570,12,)/1000</f>
        <v>4.3129999999999997</v>
      </c>
      <c r="M3700" s="180">
        <f>VLOOKUP(D3700,Plan1!$B$2:$S$5570,13,)/1000</f>
        <v>4.4169999999999998</v>
      </c>
      <c r="N3700" s="180">
        <f>VLOOKUP(D3700,Plan1!$B$2:$S$5570,14,)/1000</f>
        <v>4.8339999999999996</v>
      </c>
      <c r="O3700" s="180">
        <f>VLOOKUP(D3700,Plan1!$B$2:$S$5570,15,)/1000</f>
        <v>5.4349999999999996</v>
      </c>
      <c r="P3700" s="180">
        <f>VLOOKUP(D3700,Plan1!$B$2:$S$5570,16,)/1000</f>
        <v>5.5140000000000002</v>
      </c>
      <c r="Q3700" s="180">
        <f>VLOOKUP(D3700,Plan1!$B$2:$S$5570,17,)/1000</f>
        <v>5.7949999999999999</v>
      </c>
      <c r="R3700" s="180">
        <f>VLOOKUP(D3700,Plan1!$B$2:$S$5570,18,)/1000</f>
        <v>5.6680000000000001</v>
      </c>
      <c r="S3700" s="180">
        <f>VLOOKUP(D3700,Plan1!$B$2:$S$5570,6,)/1000</f>
        <v>5.2409999999999997</v>
      </c>
    </row>
    <row r="3701" spans="1:19" x14ac:dyDescent="0.25">
      <c r="A3701" s="178">
        <v>17509</v>
      </c>
      <c r="B3701" s="178">
        <v>-16622</v>
      </c>
      <c r="C3701" s="178">
        <v>-544764</v>
      </c>
      <c r="D3701" s="178" t="s">
        <v>1517</v>
      </c>
      <c r="E3701" s="178" t="s">
        <v>167</v>
      </c>
      <c r="F3701" s="178" t="s">
        <v>1511</v>
      </c>
      <c r="G3701" s="180">
        <f>VLOOKUP(D3701,Plan1!$B$2:$S$5570,7,)/1000</f>
        <v>5.1769999999999996</v>
      </c>
      <c r="H3701" s="180">
        <f>VLOOKUP(D3701,Plan1!$B$2:$S$5570,8,)/1000</f>
        <v>5.4109999999999996</v>
      </c>
      <c r="I3701" s="180">
        <f>VLOOKUP(D3701,Plan1!$B$2:$S$5570,9,)/1000</f>
        <v>5.4939999999999998</v>
      </c>
      <c r="J3701" s="180">
        <f>VLOOKUP(D3701,Plan1!$B$2:$S$5570,10,)/1000</f>
        <v>5.64</v>
      </c>
      <c r="K3701" s="180">
        <f>VLOOKUP(D3701,Plan1!$B$2:$S$5570,11,)/1000</f>
        <v>5.4359999999999999</v>
      </c>
      <c r="L3701" s="180">
        <f>VLOOKUP(D3701,Plan1!$B$2:$S$5570,12,)/1000</f>
        <v>5.359</v>
      </c>
      <c r="M3701" s="180">
        <f>VLOOKUP(D3701,Plan1!$B$2:$S$5570,13,)/1000</f>
        <v>5.4420000000000002</v>
      </c>
      <c r="N3701" s="180">
        <f>VLOOKUP(D3701,Plan1!$B$2:$S$5570,14,)/1000</f>
        <v>6.1340000000000003</v>
      </c>
      <c r="O3701" s="180">
        <f>VLOOKUP(D3701,Plan1!$B$2:$S$5570,15,)/1000</f>
        <v>5.4539999999999997</v>
      </c>
      <c r="P3701" s="180">
        <f>VLOOKUP(D3701,Plan1!$B$2:$S$5570,16,)/1000</f>
        <v>5.23</v>
      </c>
      <c r="Q3701" s="180">
        <f>VLOOKUP(D3701,Plan1!$B$2:$S$5570,17,)/1000</f>
        <v>5.2480000000000002</v>
      </c>
      <c r="R3701" s="180">
        <f>VLOOKUP(D3701,Plan1!$B$2:$S$5570,18,)/1000</f>
        <v>5.202</v>
      </c>
      <c r="S3701" s="180">
        <f>VLOOKUP(D3701,Plan1!$B$2:$S$5570,6,)/1000</f>
        <v>5.4359999999999999</v>
      </c>
    </row>
    <row r="3702" spans="1:19" x14ac:dyDescent="0.25">
      <c r="A3702" s="178">
        <v>51057</v>
      </c>
      <c r="B3702" s="178">
        <v>-55797</v>
      </c>
      <c r="C3702" s="178">
        <v>-361034</v>
      </c>
      <c r="D3702" s="178" t="s">
        <v>1517</v>
      </c>
      <c r="E3702" s="178" t="s">
        <v>167</v>
      </c>
      <c r="F3702" s="178" t="s">
        <v>3752</v>
      </c>
      <c r="G3702" s="180">
        <f>VLOOKUP(D3702,Plan1!$B$2:$S$5570,7,)/1000</f>
        <v>5.1769999999999996</v>
      </c>
      <c r="H3702" s="180">
        <f>VLOOKUP(D3702,Plan1!$B$2:$S$5570,8,)/1000</f>
        <v>5.4109999999999996</v>
      </c>
      <c r="I3702" s="180">
        <f>VLOOKUP(D3702,Plan1!$B$2:$S$5570,9,)/1000</f>
        <v>5.4939999999999998</v>
      </c>
      <c r="J3702" s="180">
        <f>VLOOKUP(D3702,Plan1!$B$2:$S$5570,10,)/1000</f>
        <v>5.64</v>
      </c>
      <c r="K3702" s="180">
        <f>VLOOKUP(D3702,Plan1!$B$2:$S$5570,11,)/1000</f>
        <v>5.4359999999999999</v>
      </c>
      <c r="L3702" s="180">
        <f>VLOOKUP(D3702,Plan1!$B$2:$S$5570,12,)/1000</f>
        <v>5.359</v>
      </c>
      <c r="M3702" s="180">
        <f>VLOOKUP(D3702,Plan1!$B$2:$S$5570,13,)/1000</f>
        <v>5.4420000000000002</v>
      </c>
      <c r="N3702" s="180">
        <f>VLOOKUP(D3702,Plan1!$B$2:$S$5570,14,)/1000</f>
        <v>6.1340000000000003</v>
      </c>
      <c r="O3702" s="180">
        <f>VLOOKUP(D3702,Plan1!$B$2:$S$5570,15,)/1000</f>
        <v>5.4539999999999997</v>
      </c>
      <c r="P3702" s="180">
        <f>VLOOKUP(D3702,Plan1!$B$2:$S$5570,16,)/1000</f>
        <v>5.23</v>
      </c>
      <c r="Q3702" s="180">
        <f>VLOOKUP(D3702,Plan1!$B$2:$S$5570,17,)/1000</f>
        <v>5.2480000000000002</v>
      </c>
      <c r="R3702" s="180">
        <f>VLOOKUP(D3702,Plan1!$B$2:$S$5570,18,)/1000</f>
        <v>5.202</v>
      </c>
      <c r="S3702" s="180">
        <f>VLOOKUP(D3702,Plan1!$B$2:$S$5570,6,)/1000</f>
        <v>5.4359999999999999</v>
      </c>
    </row>
    <row r="3703" spans="1:19" x14ac:dyDescent="0.25">
      <c r="A3703" s="178">
        <v>7452</v>
      </c>
      <c r="B3703" s="178">
        <v>-222391</v>
      </c>
      <c r="C3703" s="178">
        <v>-454658</v>
      </c>
      <c r="D3703" s="178" t="s">
        <v>1770</v>
      </c>
      <c r="E3703" s="178" t="s">
        <v>167</v>
      </c>
      <c r="F3703" s="178" t="s">
        <v>1727</v>
      </c>
      <c r="G3703" s="180">
        <f>VLOOKUP(D3703,Plan1!$B$2:$S$5570,7,)/1000</f>
        <v>4.7859999999999996</v>
      </c>
      <c r="H3703" s="180">
        <f>VLOOKUP(D3703,Plan1!$B$2:$S$5570,8,)/1000</f>
        <v>5.3390000000000004</v>
      </c>
      <c r="I3703" s="180">
        <f>VLOOKUP(D3703,Plan1!$B$2:$S$5570,9,)/1000</f>
        <v>4.9249999999999998</v>
      </c>
      <c r="J3703" s="180">
        <f>VLOOKUP(D3703,Plan1!$B$2:$S$5570,10,)/1000</f>
        <v>5.1210000000000004</v>
      </c>
      <c r="K3703" s="180">
        <f>VLOOKUP(D3703,Plan1!$B$2:$S$5570,11,)/1000</f>
        <v>4.718</v>
      </c>
      <c r="L3703" s="180">
        <f>VLOOKUP(D3703,Plan1!$B$2:$S$5570,12,)/1000</f>
        <v>4.6660000000000004</v>
      </c>
      <c r="M3703" s="180">
        <f>VLOOKUP(D3703,Plan1!$B$2:$S$5570,13,)/1000</f>
        <v>4.8959999999999999</v>
      </c>
      <c r="N3703" s="180">
        <f>VLOOKUP(D3703,Plan1!$B$2:$S$5570,14,)/1000</f>
        <v>5.6589999999999998</v>
      </c>
      <c r="O3703" s="180">
        <f>VLOOKUP(D3703,Plan1!$B$2:$S$5570,15,)/1000</f>
        <v>5.2939999999999996</v>
      </c>
      <c r="P3703" s="180">
        <f>VLOOKUP(D3703,Plan1!$B$2:$S$5570,16,)/1000</f>
        <v>5.1970000000000001</v>
      </c>
      <c r="Q3703" s="180">
        <f>VLOOKUP(D3703,Plan1!$B$2:$S$5570,17,)/1000</f>
        <v>4.7759999999999998</v>
      </c>
      <c r="R3703" s="180">
        <f>VLOOKUP(D3703,Plan1!$B$2:$S$5570,18,)/1000</f>
        <v>4.9480000000000004</v>
      </c>
      <c r="S3703" s="180">
        <f>VLOOKUP(D3703,Plan1!$B$2:$S$5570,6,)/1000</f>
        <v>5.0270000000000001</v>
      </c>
    </row>
    <row r="3704" spans="1:19" x14ac:dyDescent="0.25">
      <c r="A3704" s="178">
        <v>10863</v>
      </c>
      <c r="B3704" s="178">
        <v>-20248</v>
      </c>
      <c r="C3704" s="178">
        <v>-501099</v>
      </c>
      <c r="D3704" s="178" t="s">
        <v>5279</v>
      </c>
      <c r="E3704" s="178" t="s">
        <v>167</v>
      </c>
      <c r="F3704" s="178" t="s">
        <v>4704</v>
      </c>
      <c r="G3704" s="180">
        <f>VLOOKUP(D3704,Plan1!$B$2:$S$5570,7,)/1000</f>
        <v>5.2670000000000003</v>
      </c>
      <c r="H3704" s="180">
        <f>VLOOKUP(D3704,Plan1!$B$2:$S$5570,8,)/1000</f>
        <v>5.7</v>
      </c>
      <c r="I3704" s="180">
        <f>VLOOKUP(D3704,Plan1!$B$2:$S$5570,9,)/1000</f>
        <v>5.4630000000000001</v>
      </c>
      <c r="J3704" s="180">
        <f>VLOOKUP(D3704,Plan1!$B$2:$S$5570,10,)/1000</f>
        <v>5.5650000000000004</v>
      </c>
      <c r="K3704" s="180">
        <f>VLOOKUP(D3704,Plan1!$B$2:$S$5570,11,)/1000</f>
        <v>5.1379999999999999</v>
      </c>
      <c r="L3704" s="180">
        <f>VLOOKUP(D3704,Plan1!$B$2:$S$5570,12,)/1000</f>
        <v>4.9740000000000002</v>
      </c>
      <c r="M3704" s="180">
        <f>VLOOKUP(D3704,Plan1!$B$2:$S$5570,13,)/1000</f>
        <v>5.1980000000000004</v>
      </c>
      <c r="N3704" s="180">
        <f>VLOOKUP(D3704,Plan1!$B$2:$S$5570,14,)/1000</f>
        <v>5.907</v>
      </c>
      <c r="O3704" s="180">
        <f>VLOOKUP(D3704,Plan1!$B$2:$S$5570,15,)/1000</f>
        <v>5.46</v>
      </c>
      <c r="P3704" s="180">
        <f>VLOOKUP(D3704,Plan1!$B$2:$S$5570,16,)/1000</f>
        <v>5.5289999999999999</v>
      </c>
      <c r="Q3704" s="180">
        <f>VLOOKUP(D3704,Plan1!$B$2:$S$5570,17,)/1000</f>
        <v>5.407</v>
      </c>
      <c r="R3704" s="180">
        <f>VLOOKUP(D3704,Plan1!$B$2:$S$5570,18,)/1000</f>
        <v>5.5110000000000001</v>
      </c>
      <c r="S3704" s="180">
        <f>VLOOKUP(D3704,Plan1!$B$2:$S$5570,6,)/1000</f>
        <v>5.4269999999999996</v>
      </c>
    </row>
    <row r="3705" spans="1:19" x14ac:dyDescent="0.25">
      <c r="A3705" s="178">
        <v>27840</v>
      </c>
      <c r="B3705" s="178">
        <v>-121456</v>
      </c>
      <c r="C3705" s="178">
        <v>-386428</v>
      </c>
      <c r="D3705" s="178" t="s">
        <v>650</v>
      </c>
      <c r="E3705" s="178" t="s">
        <v>167</v>
      </c>
      <c r="F3705" s="178" t="s">
        <v>375</v>
      </c>
      <c r="G3705" s="180">
        <f>VLOOKUP(D3705,Plan1!$B$2:$S$5570,7,)/1000</f>
        <v>5.6580000000000004</v>
      </c>
      <c r="H3705" s="180">
        <f>VLOOKUP(D3705,Plan1!$B$2:$S$5570,8,)/1000</f>
        <v>5.617</v>
      </c>
      <c r="I3705" s="180">
        <f>VLOOKUP(D3705,Plan1!$B$2:$S$5570,9,)/1000</f>
        <v>5.7439999999999998</v>
      </c>
      <c r="J3705" s="180">
        <f>VLOOKUP(D3705,Plan1!$B$2:$S$5570,10,)/1000</f>
        <v>4.9610000000000003</v>
      </c>
      <c r="K3705" s="180">
        <f>VLOOKUP(D3705,Plan1!$B$2:$S$5570,11,)/1000</f>
        <v>4.3150000000000004</v>
      </c>
      <c r="L3705" s="180">
        <f>VLOOKUP(D3705,Plan1!$B$2:$S$5570,12,)/1000</f>
        <v>4.0949999999999998</v>
      </c>
      <c r="M3705" s="180">
        <f>VLOOKUP(D3705,Plan1!$B$2:$S$5570,13,)/1000</f>
        <v>4.3280000000000003</v>
      </c>
      <c r="N3705" s="180">
        <f>VLOOKUP(D3705,Plan1!$B$2:$S$5570,14,)/1000</f>
        <v>4.7320000000000002</v>
      </c>
      <c r="O3705" s="180">
        <f>VLOOKUP(D3705,Plan1!$B$2:$S$5570,15,)/1000</f>
        <v>5.3920000000000003</v>
      </c>
      <c r="P3705" s="180">
        <f>VLOOKUP(D3705,Plan1!$B$2:$S$5570,16,)/1000</f>
        <v>5.3769999999999998</v>
      </c>
      <c r="Q3705" s="180">
        <f>VLOOKUP(D3705,Plan1!$B$2:$S$5570,17,)/1000</f>
        <v>5.5170000000000003</v>
      </c>
      <c r="R3705" s="180">
        <f>VLOOKUP(D3705,Plan1!$B$2:$S$5570,18,)/1000</f>
        <v>5.6310000000000002</v>
      </c>
      <c r="S3705" s="180">
        <f>VLOOKUP(D3705,Plan1!$B$2:$S$5570,6,)/1000</f>
        <v>5.1139999999999999</v>
      </c>
    </row>
    <row r="3706" spans="1:19" x14ac:dyDescent="0.25">
      <c r="A3706" s="178">
        <v>268</v>
      </c>
      <c r="B3706" s="178">
        <v>-317374</v>
      </c>
      <c r="C3706" s="178">
        <v>-535823</v>
      </c>
      <c r="D3706" s="178" t="s">
        <v>3910</v>
      </c>
      <c r="E3706" s="178" t="s">
        <v>167</v>
      </c>
      <c r="F3706" s="178" t="s">
        <v>3898</v>
      </c>
      <c r="G3706" s="180">
        <f>VLOOKUP(D3706,Plan1!$B$2:$S$5570,7,)/1000</f>
        <v>5.6289999999999996</v>
      </c>
      <c r="H3706" s="180">
        <f>VLOOKUP(D3706,Plan1!$B$2:$S$5570,8,)/1000</f>
        <v>5.5789999999999997</v>
      </c>
      <c r="I3706" s="180">
        <f>VLOOKUP(D3706,Plan1!$B$2:$S$5570,9,)/1000</f>
        <v>5.3710000000000004</v>
      </c>
      <c r="J3706" s="180">
        <f>VLOOKUP(D3706,Plan1!$B$2:$S$5570,10,)/1000</f>
        <v>4.6840000000000002</v>
      </c>
      <c r="K3706" s="180">
        <f>VLOOKUP(D3706,Plan1!$B$2:$S$5570,11,)/1000</f>
        <v>3.7109999999999999</v>
      </c>
      <c r="L3706" s="180">
        <f>VLOOKUP(D3706,Plan1!$B$2:$S$5570,12,)/1000</f>
        <v>3.351</v>
      </c>
      <c r="M3706" s="180">
        <f>VLOOKUP(D3706,Plan1!$B$2:$S$5570,13,)/1000</f>
        <v>3.617</v>
      </c>
      <c r="N3706" s="180">
        <f>VLOOKUP(D3706,Plan1!$B$2:$S$5570,14,)/1000</f>
        <v>4.0780000000000003</v>
      </c>
      <c r="O3706" s="180">
        <f>VLOOKUP(D3706,Plan1!$B$2:$S$5570,15,)/1000</f>
        <v>4.2460000000000004</v>
      </c>
      <c r="P3706" s="180">
        <f>VLOOKUP(D3706,Plan1!$B$2:$S$5570,16,)/1000</f>
        <v>5.0579999999999998</v>
      </c>
      <c r="Q3706" s="180">
        <f>VLOOKUP(D3706,Plan1!$B$2:$S$5570,17,)/1000</f>
        <v>5.7409999999999997</v>
      </c>
      <c r="R3706" s="180">
        <f>VLOOKUP(D3706,Plan1!$B$2:$S$5570,18,)/1000</f>
        <v>5.8609999999999998</v>
      </c>
      <c r="S3706" s="180">
        <f>VLOOKUP(D3706,Plan1!$B$2:$S$5570,6,)/1000</f>
        <v>4.7439999999999998</v>
      </c>
    </row>
    <row r="3707" spans="1:19" x14ac:dyDescent="0.25">
      <c r="A3707" s="178">
        <v>44125</v>
      </c>
      <c r="B3707" s="178">
        <v>-74025</v>
      </c>
      <c r="C3707" s="178">
        <v>-351125</v>
      </c>
      <c r="D3707" s="178" t="s">
        <v>2755</v>
      </c>
      <c r="E3707" s="178" t="s">
        <v>167</v>
      </c>
      <c r="F3707" s="178" t="s">
        <v>2709</v>
      </c>
      <c r="G3707" s="180">
        <f>VLOOKUP(D3707,Plan1!$B$2:$S$5570,7,)/1000</f>
        <v>5.47</v>
      </c>
      <c r="H3707" s="180">
        <f>VLOOKUP(D3707,Plan1!$B$2:$S$5570,8,)/1000</f>
        <v>5.7779999999999996</v>
      </c>
      <c r="I3707" s="180">
        <f>VLOOKUP(D3707,Plan1!$B$2:$S$5570,9,)/1000</f>
        <v>5.9210000000000003</v>
      </c>
      <c r="J3707" s="180">
        <f>VLOOKUP(D3707,Plan1!$B$2:$S$5570,10,)/1000</f>
        <v>5.4889999999999999</v>
      </c>
      <c r="K3707" s="180">
        <f>VLOOKUP(D3707,Plan1!$B$2:$S$5570,11,)/1000</f>
        <v>4.8710000000000004</v>
      </c>
      <c r="L3707" s="180">
        <f>VLOOKUP(D3707,Plan1!$B$2:$S$5570,12,)/1000</f>
        <v>4.5119999999999996</v>
      </c>
      <c r="M3707" s="180">
        <f>VLOOKUP(D3707,Plan1!$B$2:$S$5570,13,)/1000</f>
        <v>4.6059999999999999</v>
      </c>
      <c r="N3707" s="180">
        <f>VLOOKUP(D3707,Plan1!$B$2:$S$5570,14,)/1000</f>
        <v>5.25</v>
      </c>
      <c r="O3707" s="180">
        <f>VLOOKUP(D3707,Plan1!$B$2:$S$5570,15,)/1000</f>
        <v>5.6319999999999997</v>
      </c>
      <c r="P3707" s="180">
        <f>VLOOKUP(D3707,Plan1!$B$2:$S$5570,16,)/1000</f>
        <v>5.73</v>
      </c>
      <c r="Q3707" s="180">
        <f>VLOOKUP(D3707,Plan1!$B$2:$S$5570,17,)/1000</f>
        <v>5.875</v>
      </c>
      <c r="R3707" s="180">
        <f>VLOOKUP(D3707,Plan1!$B$2:$S$5570,18,)/1000</f>
        <v>5.71</v>
      </c>
      <c r="S3707" s="180">
        <f>VLOOKUP(D3707,Plan1!$B$2:$S$5570,6,)/1000</f>
        <v>5.4039999999999999</v>
      </c>
    </row>
    <row r="3708" spans="1:19" x14ac:dyDescent="0.25">
      <c r="A3708" s="178">
        <v>19708</v>
      </c>
      <c r="B3708" s="178">
        <v>-156037</v>
      </c>
      <c r="C3708" s="178">
        <v>-443914</v>
      </c>
      <c r="D3708" s="178" t="s">
        <v>2538</v>
      </c>
      <c r="E3708" s="178" t="s">
        <v>167</v>
      </c>
      <c r="F3708" s="178" t="s">
        <v>1727</v>
      </c>
      <c r="G3708" s="180">
        <f>VLOOKUP(D3708,Plan1!$B$2:$S$5570,7,)/1000</f>
        <v>5.9009999999999998</v>
      </c>
      <c r="H3708" s="180">
        <f>VLOOKUP(D3708,Plan1!$B$2:$S$5570,8,)/1000</f>
        <v>6.3920000000000003</v>
      </c>
      <c r="I3708" s="180">
        <f>VLOOKUP(D3708,Plan1!$B$2:$S$5570,9,)/1000</f>
        <v>5.9969999999999999</v>
      </c>
      <c r="J3708" s="180">
        <f>VLOOKUP(D3708,Plan1!$B$2:$S$5570,10,)/1000</f>
        <v>6.1159999999999997</v>
      </c>
      <c r="K3708" s="180">
        <f>VLOOKUP(D3708,Plan1!$B$2:$S$5570,11,)/1000</f>
        <v>5.8049999999999997</v>
      </c>
      <c r="L3708" s="180">
        <f>VLOOKUP(D3708,Plan1!$B$2:$S$5570,12,)/1000</f>
        <v>5.6</v>
      </c>
      <c r="M3708" s="180">
        <f>VLOOKUP(D3708,Plan1!$B$2:$S$5570,13,)/1000</f>
        <v>5.9059999999999997</v>
      </c>
      <c r="N3708" s="180">
        <f>VLOOKUP(D3708,Plan1!$B$2:$S$5570,14,)/1000</f>
        <v>6.4089999999999998</v>
      </c>
      <c r="O3708" s="180">
        <f>VLOOKUP(D3708,Plan1!$B$2:$S$5570,15,)/1000</f>
        <v>6.2919999999999998</v>
      </c>
      <c r="P3708" s="180">
        <f>VLOOKUP(D3708,Plan1!$B$2:$S$5570,16,)/1000</f>
        <v>6</v>
      </c>
      <c r="Q3708" s="180">
        <f>VLOOKUP(D3708,Plan1!$B$2:$S$5570,17,)/1000</f>
        <v>5.242</v>
      </c>
      <c r="R3708" s="180">
        <f>VLOOKUP(D3708,Plan1!$B$2:$S$5570,18,)/1000</f>
        <v>5.6130000000000004</v>
      </c>
      <c r="S3708" s="180">
        <f>VLOOKUP(D3708,Plan1!$B$2:$S$5570,6,)/1000</f>
        <v>5.9390000000000001</v>
      </c>
    </row>
    <row r="3709" spans="1:19" x14ac:dyDescent="0.25">
      <c r="A3709" s="178">
        <v>2401</v>
      </c>
      <c r="B3709" s="178">
        <v>-284343</v>
      </c>
      <c r="C3709" s="178">
        <v>-491953</v>
      </c>
      <c r="D3709" s="178" t="s">
        <v>4463</v>
      </c>
      <c r="E3709" s="178" t="s">
        <v>167</v>
      </c>
      <c r="F3709" s="178" t="s">
        <v>4434</v>
      </c>
      <c r="G3709" s="180">
        <f>VLOOKUP(D3709,Plan1!$B$2:$S$5570,7,)/1000</f>
        <v>5.0579999999999998</v>
      </c>
      <c r="H3709" s="180">
        <f>VLOOKUP(D3709,Plan1!$B$2:$S$5570,8,)/1000</f>
        <v>5.0670000000000002</v>
      </c>
      <c r="I3709" s="180">
        <f>VLOOKUP(D3709,Plan1!$B$2:$S$5570,9,)/1000</f>
        <v>4.8470000000000004</v>
      </c>
      <c r="J3709" s="180">
        <f>VLOOKUP(D3709,Plan1!$B$2:$S$5570,10,)/1000</f>
        <v>4.5570000000000004</v>
      </c>
      <c r="K3709" s="180">
        <f>VLOOKUP(D3709,Plan1!$B$2:$S$5570,11,)/1000</f>
        <v>3.93</v>
      </c>
      <c r="L3709" s="180">
        <f>VLOOKUP(D3709,Plan1!$B$2:$S$5570,12,)/1000</f>
        <v>3.52</v>
      </c>
      <c r="M3709" s="180">
        <f>VLOOKUP(D3709,Plan1!$B$2:$S$5570,13,)/1000</f>
        <v>3.722</v>
      </c>
      <c r="N3709" s="180">
        <f>VLOOKUP(D3709,Plan1!$B$2:$S$5570,14,)/1000</f>
        <v>4.3879999999999999</v>
      </c>
      <c r="O3709" s="180">
        <f>VLOOKUP(D3709,Plan1!$B$2:$S$5570,15,)/1000</f>
        <v>3.9590000000000001</v>
      </c>
      <c r="P3709" s="180">
        <f>VLOOKUP(D3709,Plan1!$B$2:$S$5570,16,)/1000</f>
        <v>4.3220000000000001</v>
      </c>
      <c r="Q3709" s="180">
        <f>VLOOKUP(D3709,Plan1!$B$2:$S$5570,17,)/1000</f>
        <v>5.1559999999999997</v>
      </c>
      <c r="R3709" s="180">
        <f>VLOOKUP(D3709,Plan1!$B$2:$S$5570,18,)/1000</f>
        <v>5.21</v>
      </c>
      <c r="S3709" s="180">
        <f>VLOOKUP(D3709,Plan1!$B$2:$S$5570,6,)/1000</f>
        <v>4.4779999999999998</v>
      </c>
    </row>
    <row r="3710" spans="1:19" x14ac:dyDescent="0.25">
      <c r="A3710" s="178">
        <v>10710</v>
      </c>
      <c r="B3710" s="178">
        <v>-202539</v>
      </c>
      <c r="C3710" s="178">
        <v>-474778</v>
      </c>
      <c r="D3710" s="178" t="s">
        <v>5271</v>
      </c>
      <c r="E3710" s="178" t="s">
        <v>167</v>
      </c>
      <c r="F3710" s="178" t="s">
        <v>4704</v>
      </c>
      <c r="G3710" s="180">
        <f>VLOOKUP(D3710,Plan1!$B$2:$S$5570,7,)/1000</f>
        <v>5.0750000000000002</v>
      </c>
      <c r="H3710" s="180">
        <f>VLOOKUP(D3710,Plan1!$B$2:$S$5570,8,)/1000</f>
        <v>5.6020000000000003</v>
      </c>
      <c r="I3710" s="180">
        <f>VLOOKUP(D3710,Plan1!$B$2:$S$5570,9,)/1000</f>
        <v>5.2270000000000003</v>
      </c>
      <c r="J3710" s="180">
        <f>VLOOKUP(D3710,Plan1!$B$2:$S$5570,10,)/1000</f>
        <v>5.5380000000000003</v>
      </c>
      <c r="K3710" s="180">
        <f>VLOOKUP(D3710,Plan1!$B$2:$S$5570,11,)/1000</f>
        <v>5.2039999999999997</v>
      </c>
      <c r="L3710" s="180">
        <f>VLOOKUP(D3710,Plan1!$B$2:$S$5570,12,)/1000</f>
        <v>5.173</v>
      </c>
      <c r="M3710" s="180">
        <f>VLOOKUP(D3710,Plan1!$B$2:$S$5570,13,)/1000</f>
        <v>5.407</v>
      </c>
      <c r="N3710" s="180">
        <f>VLOOKUP(D3710,Plan1!$B$2:$S$5570,14,)/1000</f>
        <v>6.1070000000000002</v>
      </c>
      <c r="O3710" s="180">
        <f>VLOOKUP(D3710,Plan1!$B$2:$S$5570,15,)/1000</f>
        <v>5.5060000000000002</v>
      </c>
      <c r="P3710" s="180">
        <f>VLOOKUP(D3710,Plan1!$B$2:$S$5570,16,)/1000</f>
        <v>5.3380000000000001</v>
      </c>
      <c r="Q3710" s="180">
        <f>VLOOKUP(D3710,Plan1!$B$2:$S$5570,17,)/1000</f>
        <v>5.125</v>
      </c>
      <c r="R3710" s="180">
        <f>VLOOKUP(D3710,Plan1!$B$2:$S$5570,18,)/1000</f>
        <v>5.2469999999999999</v>
      </c>
      <c r="S3710" s="180">
        <f>VLOOKUP(D3710,Plan1!$B$2:$S$5570,6,)/1000</f>
        <v>5.3789999999999996</v>
      </c>
    </row>
    <row r="3711" spans="1:19" x14ac:dyDescent="0.25">
      <c r="A3711" s="178">
        <v>6706</v>
      </c>
      <c r="B3711" s="178">
        <v>-227418</v>
      </c>
      <c r="C3711" s="178">
        <v>-468952</v>
      </c>
      <c r="D3711" s="178" t="s">
        <v>4915</v>
      </c>
      <c r="E3711" s="178" t="s">
        <v>167</v>
      </c>
      <c r="F3711" s="178" t="s">
        <v>4704</v>
      </c>
      <c r="G3711" s="180">
        <f>VLOOKUP(D3711,Plan1!$B$2:$S$5570,7,)/1000</f>
        <v>5.0140000000000002</v>
      </c>
      <c r="H3711" s="180">
        <f>VLOOKUP(D3711,Plan1!$B$2:$S$5570,8,)/1000</f>
        <v>5.5590000000000002</v>
      </c>
      <c r="I3711" s="180">
        <f>VLOOKUP(D3711,Plan1!$B$2:$S$5570,9,)/1000</f>
        <v>5.3470000000000004</v>
      </c>
      <c r="J3711" s="180">
        <f>VLOOKUP(D3711,Plan1!$B$2:$S$5570,10,)/1000</f>
        <v>5.4029999999999996</v>
      </c>
      <c r="K3711" s="180">
        <f>VLOOKUP(D3711,Plan1!$B$2:$S$5570,11,)/1000</f>
        <v>4.8490000000000002</v>
      </c>
      <c r="L3711" s="180">
        <f>VLOOKUP(D3711,Plan1!$B$2:$S$5570,12,)/1000</f>
        <v>4.6369999999999996</v>
      </c>
      <c r="M3711" s="180">
        <f>VLOOKUP(D3711,Plan1!$B$2:$S$5570,13,)/1000</f>
        <v>4.8339999999999996</v>
      </c>
      <c r="N3711" s="180">
        <f>VLOOKUP(D3711,Plan1!$B$2:$S$5570,14,)/1000</f>
        <v>5.5839999999999996</v>
      </c>
      <c r="O3711" s="180">
        <f>VLOOKUP(D3711,Plan1!$B$2:$S$5570,15,)/1000</f>
        <v>5.2779999999999996</v>
      </c>
      <c r="P3711" s="180">
        <f>VLOOKUP(D3711,Plan1!$B$2:$S$5570,16,)/1000</f>
        <v>5.4009999999999998</v>
      </c>
      <c r="Q3711" s="180">
        <f>VLOOKUP(D3711,Plan1!$B$2:$S$5570,17,)/1000</f>
        <v>5.2270000000000003</v>
      </c>
      <c r="R3711" s="180">
        <f>VLOOKUP(D3711,Plan1!$B$2:$S$5570,18,)/1000</f>
        <v>5.4279999999999999</v>
      </c>
      <c r="S3711" s="180">
        <f>VLOOKUP(D3711,Plan1!$B$2:$S$5570,6,)/1000</f>
        <v>5.2130000000000001</v>
      </c>
    </row>
    <row r="3712" spans="1:19" x14ac:dyDescent="0.25">
      <c r="A3712" s="178">
        <v>54647</v>
      </c>
      <c r="B3712" s="178">
        <v>-45652</v>
      </c>
      <c r="C3712" s="178">
        <v>-44601</v>
      </c>
      <c r="D3712" s="178" t="s">
        <v>1384</v>
      </c>
      <c r="E3712" s="178" t="s">
        <v>167</v>
      </c>
      <c r="F3712" s="178" t="s">
        <v>1298</v>
      </c>
      <c r="G3712" s="180">
        <f>VLOOKUP(D3712,Plan1!$B$2:$S$5570,7,)/1000</f>
        <v>4.6120000000000001</v>
      </c>
      <c r="H3712" s="180">
        <f>VLOOKUP(D3712,Plan1!$B$2:$S$5570,8,)/1000</f>
        <v>4.7690000000000001</v>
      </c>
      <c r="I3712" s="180">
        <f>VLOOKUP(D3712,Plan1!$B$2:$S$5570,9,)/1000</f>
        <v>4.9359999999999999</v>
      </c>
      <c r="J3712" s="180">
        <f>VLOOKUP(D3712,Plan1!$B$2:$S$5570,10,)/1000</f>
        <v>4.9429999999999996</v>
      </c>
      <c r="K3712" s="180">
        <f>VLOOKUP(D3712,Plan1!$B$2:$S$5570,11,)/1000</f>
        <v>4.9749999999999996</v>
      </c>
      <c r="L3712" s="180">
        <f>VLOOKUP(D3712,Plan1!$B$2:$S$5570,12,)/1000</f>
        <v>5.2690000000000001</v>
      </c>
      <c r="M3712" s="180">
        <f>VLOOKUP(D3712,Plan1!$B$2:$S$5570,13,)/1000</f>
        <v>5.4930000000000003</v>
      </c>
      <c r="N3712" s="180">
        <f>VLOOKUP(D3712,Plan1!$B$2:$S$5570,14,)/1000</f>
        <v>5.9619999999999997</v>
      </c>
      <c r="O3712" s="180">
        <f>VLOOKUP(D3712,Plan1!$B$2:$S$5570,15,)/1000</f>
        <v>6.2060000000000004</v>
      </c>
      <c r="P3712" s="180">
        <f>VLOOKUP(D3712,Plan1!$B$2:$S$5570,16,)/1000</f>
        <v>5.6509999999999998</v>
      </c>
      <c r="Q3712" s="180">
        <f>VLOOKUP(D3712,Plan1!$B$2:$S$5570,17,)/1000</f>
        <v>5.1719999999999997</v>
      </c>
      <c r="R3712" s="180">
        <f>VLOOKUP(D3712,Plan1!$B$2:$S$5570,18,)/1000</f>
        <v>4.8449999999999998</v>
      </c>
      <c r="S3712" s="180">
        <f>VLOOKUP(D3712,Plan1!$B$2:$S$5570,6,)/1000</f>
        <v>5.2359999999999998</v>
      </c>
    </row>
    <row r="3713" spans="1:19" x14ac:dyDescent="0.25">
      <c r="A3713" s="178">
        <v>30358</v>
      </c>
      <c r="B3713" s="178">
        <v>-111906</v>
      </c>
      <c r="C3713" s="178">
        <v>-376778</v>
      </c>
      <c r="D3713" s="178" t="s">
        <v>5313</v>
      </c>
      <c r="E3713" s="178" t="s">
        <v>167</v>
      </c>
      <c r="F3713" s="178" t="s">
        <v>5304</v>
      </c>
      <c r="G3713" s="180">
        <f>VLOOKUP(D3713,Plan1!$B$2:$S$5570,7,)/1000</f>
        <v>5.7539999999999996</v>
      </c>
      <c r="H3713" s="180">
        <f>VLOOKUP(D3713,Plan1!$B$2:$S$5570,8,)/1000</f>
        <v>5.8079999999999998</v>
      </c>
      <c r="I3713" s="180">
        <f>VLOOKUP(D3713,Plan1!$B$2:$S$5570,9,)/1000</f>
        <v>5.9279999999999999</v>
      </c>
      <c r="J3713" s="180">
        <f>VLOOKUP(D3713,Plan1!$B$2:$S$5570,10,)/1000</f>
        <v>5.1559999999999997</v>
      </c>
      <c r="K3713" s="180">
        <f>VLOOKUP(D3713,Plan1!$B$2:$S$5570,11,)/1000</f>
        <v>4.5679999999999996</v>
      </c>
      <c r="L3713" s="180">
        <f>VLOOKUP(D3713,Plan1!$B$2:$S$5570,12,)/1000</f>
        <v>4.3520000000000003</v>
      </c>
      <c r="M3713" s="180">
        <f>VLOOKUP(D3713,Plan1!$B$2:$S$5570,13,)/1000</f>
        <v>4.4470000000000001</v>
      </c>
      <c r="N3713" s="180">
        <f>VLOOKUP(D3713,Plan1!$B$2:$S$5570,14,)/1000</f>
        <v>4.7590000000000003</v>
      </c>
      <c r="O3713" s="180">
        <f>VLOOKUP(D3713,Plan1!$B$2:$S$5570,15,)/1000</f>
        <v>5.3689999999999998</v>
      </c>
      <c r="P3713" s="180">
        <f>VLOOKUP(D3713,Plan1!$B$2:$S$5570,16,)/1000</f>
        <v>5.4580000000000002</v>
      </c>
      <c r="Q3713" s="180">
        <f>VLOOKUP(D3713,Plan1!$B$2:$S$5570,17,)/1000</f>
        <v>5.758</v>
      </c>
      <c r="R3713" s="180">
        <f>VLOOKUP(D3713,Plan1!$B$2:$S$5570,18,)/1000</f>
        <v>5.7549999999999999</v>
      </c>
      <c r="S3713" s="180">
        <f>VLOOKUP(D3713,Plan1!$B$2:$S$5570,6,)/1000</f>
        <v>5.2590000000000003</v>
      </c>
    </row>
    <row r="3714" spans="1:19" x14ac:dyDescent="0.25">
      <c r="A3714" s="178">
        <v>6527</v>
      </c>
      <c r="B3714" s="178">
        <v>-22815</v>
      </c>
      <c r="C3714" s="178">
        <v>-507939</v>
      </c>
      <c r="D3714" s="178" t="s">
        <v>4888</v>
      </c>
      <c r="E3714" s="178" t="s">
        <v>167</v>
      </c>
      <c r="F3714" s="178" t="s">
        <v>4704</v>
      </c>
      <c r="G3714" s="180">
        <f>VLOOKUP(D3714,Plan1!$B$2:$S$5570,7,)/1000</f>
        <v>5.3380000000000001</v>
      </c>
      <c r="H3714" s="180">
        <f>VLOOKUP(D3714,Plan1!$B$2:$S$5570,8,)/1000</f>
        <v>5.5359999999999996</v>
      </c>
      <c r="I3714" s="180">
        <f>VLOOKUP(D3714,Plan1!$B$2:$S$5570,9,)/1000</f>
        <v>5.4429999999999996</v>
      </c>
      <c r="J3714" s="180">
        <f>VLOOKUP(D3714,Plan1!$B$2:$S$5570,10,)/1000</f>
        <v>5.4009999999999998</v>
      </c>
      <c r="K3714" s="180">
        <f>VLOOKUP(D3714,Plan1!$B$2:$S$5570,11,)/1000</f>
        <v>4.7050000000000001</v>
      </c>
      <c r="L3714" s="180">
        <f>VLOOKUP(D3714,Plan1!$B$2:$S$5570,12,)/1000</f>
        <v>4.4640000000000004</v>
      </c>
      <c r="M3714" s="180">
        <f>VLOOKUP(D3714,Plan1!$B$2:$S$5570,13,)/1000</f>
        <v>4.6440000000000001</v>
      </c>
      <c r="N3714" s="180">
        <f>VLOOKUP(D3714,Plan1!$B$2:$S$5570,14,)/1000</f>
        <v>5.4649999999999999</v>
      </c>
      <c r="O3714" s="180">
        <f>VLOOKUP(D3714,Plan1!$B$2:$S$5570,15,)/1000</f>
        <v>5.0709999999999997</v>
      </c>
      <c r="P3714" s="180">
        <f>VLOOKUP(D3714,Plan1!$B$2:$S$5570,16,)/1000</f>
        <v>5.2629999999999999</v>
      </c>
      <c r="Q3714" s="180">
        <f>VLOOKUP(D3714,Plan1!$B$2:$S$5570,17,)/1000</f>
        <v>5.4349999999999996</v>
      </c>
      <c r="R3714" s="180">
        <f>VLOOKUP(D3714,Plan1!$B$2:$S$5570,18,)/1000</f>
        <v>5.625</v>
      </c>
      <c r="S3714" s="180">
        <f>VLOOKUP(D3714,Plan1!$B$2:$S$5570,6,)/1000</f>
        <v>5.1989999999999998</v>
      </c>
    </row>
    <row r="3715" spans="1:19" x14ac:dyDescent="0.25">
      <c r="A3715" s="178">
        <v>12712</v>
      </c>
      <c r="B3715" s="178">
        <v>-192282</v>
      </c>
      <c r="C3715" s="178">
        <v>-474643</v>
      </c>
      <c r="D3715" s="178" t="s">
        <v>2257</v>
      </c>
      <c r="E3715" s="178" t="s">
        <v>167</v>
      </c>
      <c r="F3715" s="178" t="s">
        <v>1727</v>
      </c>
      <c r="G3715" s="180">
        <f>VLOOKUP(D3715,Plan1!$B$2:$S$5570,7,)/1000</f>
        <v>5.1029999999999998</v>
      </c>
      <c r="H3715" s="180">
        <f>VLOOKUP(D3715,Plan1!$B$2:$S$5570,8,)/1000</f>
        <v>5.76</v>
      </c>
      <c r="I3715" s="180">
        <f>VLOOKUP(D3715,Plan1!$B$2:$S$5570,9,)/1000</f>
        <v>5.2060000000000004</v>
      </c>
      <c r="J3715" s="180">
        <f>VLOOKUP(D3715,Plan1!$B$2:$S$5570,10,)/1000</f>
        <v>5.6280000000000001</v>
      </c>
      <c r="K3715" s="180">
        <f>VLOOKUP(D3715,Plan1!$B$2:$S$5570,11,)/1000</f>
        <v>5.4249999999999998</v>
      </c>
      <c r="L3715" s="180">
        <f>VLOOKUP(D3715,Plan1!$B$2:$S$5570,12,)/1000</f>
        <v>5.3319999999999999</v>
      </c>
      <c r="M3715" s="180">
        <f>VLOOKUP(D3715,Plan1!$B$2:$S$5570,13,)/1000</f>
        <v>5.4850000000000003</v>
      </c>
      <c r="N3715" s="180">
        <f>VLOOKUP(D3715,Plan1!$B$2:$S$5570,14,)/1000</f>
        <v>6.2539999999999996</v>
      </c>
      <c r="O3715" s="180">
        <f>VLOOKUP(D3715,Plan1!$B$2:$S$5570,15,)/1000</f>
        <v>5.681</v>
      </c>
      <c r="P3715" s="180">
        <f>VLOOKUP(D3715,Plan1!$B$2:$S$5570,16,)/1000</f>
        <v>5.5129999999999999</v>
      </c>
      <c r="Q3715" s="180">
        <f>VLOOKUP(D3715,Plan1!$B$2:$S$5570,17,)/1000</f>
        <v>5.0970000000000004</v>
      </c>
      <c r="R3715" s="180">
        <f>VLOOKUP(D3715,Plan1!$B$2:$S$5570,18,)/1000</f>
        <v>5.1660000000000004</v>
      </c>
      <c r="S3715" s="180">
        <f>VLOOKUP(D3715,Plan1!$B$2:$S$5570,6,)/1000</f>
        <v>5.4710000000000001</v>
      </c>
    </row>
    <row r="3716" spans="1:19" x14ac:dyDescent="0.25">
      <c r="A3716" s="178">
        <v>37791</v>
      </c>
      <c r="B3716" s="178">
        <v>-89708</v>
      </c>
      <c r="C3716" s="178">
        <v>-481733</v>
      </c>
      <c r="D3716" s="178" t="s">
        <v>5438</v>
      </c>
      <c r="E3716" s="178" t="s">
        <v>167</v>
      </c>
      <c r="F3716" s="178" t="s">
        <v>5370</v>
      </c>
      <c r="G3716" s="180">
        <f>VLOOKUP(D3716,Plan1!$B$2:$S$5570,7,)/1000</f>
        <v>4.82</v>
      </c>
      <c r="H3716" s="180">
        <f>VLOOKUP(D3716,Plan1!$B$2:$S$5570,8,)/1000</f>
        <v>5</v>
      </c>
      <c r="I3716" s="180">
        <f>VLOOKUP(D3716,Plan1!$B$2:$S$5570,9,)/1000</f>
        <v>4.96</v>
      </c>
      <c r="J3716" s="180">
        <f>VLOOKUP(D3716,Plan1!$B$2:$S$5570,10,)/1000</f>
        <v>5.0730000000000004</v>
      </c>
      <c r="K3716" s="180">
        <f>VLOOKUP(D3716,Plan1!$B$2:$S$5570,11,)/1000</f>
        <v>5.4720000000000004</v>
      </c>
      <c r="L3716" s="180">
        <f>VLOOKUP(D3716,Plan1!$B$2:$S$5570,12,)/1000</f>
        <v>5.6109999999999998</v>
      </c>
      <c r="M3716" s="180">
        <f>VLOOKUP(D3716,Plan1!$B$2:$S$5570,13,)/1000</f>
        <v>5.6879999999999997</v>
      </c>
      <c r="N3716" s="180">
        <f>VLOOKUP(D3716,Plan1!$B$2:$S$5570,14,)/1000</f>
        <v>6.3019999999999996</v>
      </c>
      <c r="O3716" s="180">
        <f>VLOOKUP(D3716,Plan1!$B$2:$S$5570,15,)/1000</f>
        <v>5.8780000000000001</v>
      </c>
      <c r="P3716" s="180">
        <f>VLOOKUP(D3716,Plan1!$B$2:$S$5570,16,)/1000</f>
        <v>5.1980000000000004</v>
      </c>
      <c r="Q3716" s="180">
        <f>VLOOKUP(D3716,Plan1!$B$2:$S$5570,17,)/1000</f>
        <v>4.8600000000000003</v>
      </c>
      <c r="R3716" s="180">
        <f>VLOOKUP(D3716,Plan1!$B$2:$S$5570,18,)/1000</f>
        <v>4.7249999999999996</v>
      </c>
      <c r="S3716" s="180">
        <f>VLOOKUP(D3716,Plan1!$B$2:$S$5570,6,)/1000</f>
        <v>5.2990000000000004</v>
      </c>
    </row>
    <row r="3717" spans="1:19" x14ac:dyDescent="0.25">
      <c r="A3717" s="178">
        <v>34190</v>
      </c>
      <c r="B3717" s="178">
        <v>-100124</v>
      </c>
      <c r="C3717" s="178">
        <v>-378935</v>
      </c>
      <c r="D3717" s="178" t="s">
        <v>774</v>
      </c>
      <c r="E3717" s="178" t="s">
        <v>167</v>
      </c>
      <c r="F3717" s="178" t="s">
        <v>375</v>
      </c>
      <c r="G3717" s="180">
        <f>VLOOKUP(D3717,Plan1!$B$2:$S$5570,7,)/1000</f>
        <v>5.6559999999999997</v>
      </c>
      <c r="H3717" s="180">
        <f>VLOOKUP(D3717,Plan1!$B$2:$S$5570,8,)/1000</f>
        <v>5.6459999999999999</v>
      </c>
      <c r="I3717" s="180">
        <f>VLOOKUP(D3717,Plan1!$B$2:$S$5570,9,)/1000</f>
        <v>5.7969999999999997</v>
      </c>
      <c r="J3717" s="180">
        <f>VLOOKUP(D3717,Plan1!$B$2:$S$5570,10,)/1000</f>
        <v>5.2549999999999999</v>
      </c>
      <c r="K3717" s="180">
        <f>VLOOKUP(D3717,Plan1!$B$2:$S$5570,11,)/1000</f>
        <v>4.5549999999999997</v>
      </c>
      <c r="L3717" s="180">
        <f>VLOOKUP(D3717,Plan1!$B$2:$S$5570,12,)/1000</f>
        <v>4.28</v>
      </c>
      <c r="M3717" s="180">
        <f>VLOOKUP(D3717,Plan1!$B$2:$S$5570,13,)/1000</f>
        <v>4.3789999999999996</v>
      </c>
      <c r="N3717" s="180">
        <f>VLOOKUP(D3717,Plan1!$B$2:$S$5570,14,)/1000</f>
        <v>4.8959999999999999</v>
      </c>
      <c r="O3717" s="180">
        <f>VLOOKUP(D3717,Plan1!$B$2:$S$5570,15,)/1000</f>
        <v>5.484</v>
      </c>
      <c r="P3717" s="180">
        <f>VLOOKUP(D3717,Plan1!$B$2:$S$5570,16,)/1000</f>
        <v>5.5019999999999998</v>
      </c>
      <c r="Q3717" s="180">
        <f>VLOOKUP(D3717,Plan1!$B$2:$S$5570,17,)/1000</f>
        <v>5.8540000000000001</v>
      </c>
      <c r="R3717" s="180">
        <f>VLOOKUP(D3717,Plan1!$B$2:$S$5570,18,)/1000</f>
        <v>5.7380000000000004</v>
      </c>
      <c r="S3717" s="180">
        <f>VLOOKUP(D3717,Plan1!$B$2:$S$5570,6,)/1000</f>
        <v>5.2539999999999996</v>
      </c>
    </row>
    <row r="3718" spans="1:19" x14ac:dyDescent="0.25">
      <c r="A3718" s="178">
        <v>51433</v>
      </c>
      <c r="B3718" s="178">
        <v>-55165</v>
      </c>
      <c r="C3718" s="178">
        <v>-36387</v>
      </c>
      <c r="D3718" s="178" t="s">
        <v>3873</v>
      </c>
      <c r="E3718" s="178" t="s">
        <v>167</v>
      </c>
      <c r="F3718" s="178" t="s">
        <v>3752</v>
      </c>
      <c r="G3718" s="180">
        <f>VLOOKUP(D3718,Plan1!$B$2:$S$5570,7,)/1000</f>
        <v>5.5510000000000002</v>
      </c>
      <c r="H3718" s="180">
        <f>VLOOKUP(D3718,Plan1!$B$2:$S$5570,8,)/1000</f>
        <v>5.7430000000000003</v>
      </c>
      <c r="I3718" s="180">
        <f>VLOOKUP(D3718,Plan1!$B$2:$S$5570,9,)/1000</f>
        <v>5.7329999999999997</v>
      </c>
      <c r="J3718" s="180">
        <f>VLOOKUP(D3718,Plan1!$B$2:$S$5570,10,)/1000</f>
        <v>5.5640000000000001</v>
      </c>
      <c r="K3718" s="180">
        <f>VLOOKUP(D3718,Plan1!$B$2:$S$5570,11,)/1000</f>
        <v>5.383</v>
      </c>
      <c r="L3718" s="180">
        <f>VLOOKUP(D3718,Plan1!$B$2:$S$5570,12,)/1000</f>
        <v>5.0149999999999997</v>
      </c>
      <c r="M3718" s="180">
        <f>VLOOKUP(D3718,Plan1!$B$2:$S$5570,13,)/1000</f>
        <v>5.2249999999999996</v>
      </c>
      <c r="N3718" s="180">
        <f>VLOOKUP(D3718,Plan1!$B$2:$S$5570,14,)/1000</f>
        <v>5.9119999999999999</v>
      </c>
      <c r="O3718" s="180">
        <f>VLOOKUP(D3718,Plan1!$B$2:$S$5570,15,)/1000</f>
        <v>6.1180000000000003</v>
      </c>
      <c r="P3718" s="180">
        <f>VLOOKUP(D3718,Plan1!$B$2:$S$5570,16,)/1000</f>
        <v>6.2030000000000003</v>
      </c>
      <c r="Q3718" s="180">
        <f>VLOOKUP(D3718,Plan1!$B$2:$S$5570,17,)/1000</f>
        <v>6.1210000000000004</v>
      </c>
      <c r="R3718" s="180">
        <f>VLOOKUP(D3718,Plan1!$B$2:$S$5570,18,)/1000</f>
        <v>5.6689999999999996</v>
      </c>
      <c r="S3718" s="180">
        <f>VLOOKUP(D3718,Plan1!$B$2:$S$5570,6,)/1000</f>
        <v>5.6859999999999999</v>
      </c>
    </row>
    <row r="3719" spans="1:19" x14ac:dyDescent="0.25">
      <c r="A3719" s="178">
        <v>14414</v>
      </c>
      <c r="B3719" s="178">
        <v>-183002</v>
      </c>
      <c r="C3719" s="178">
        <v>-399542</v>
      </c>
      <c r="D3719" s="178" t="s">
        <v>1053</v>
      </c>
      <c r="E3719" s="178" t="s">
        <v>167</v>
      </c>
      <c r="F3719" s="178" t="s">
        <v>979</v>
      </c>
      <c r="G3719" s="180">
        <f>VLOOKUP(D3719,Plan1!$B$2:$S$5570,7,)/1000</f>
        <v>5.5529999999999999</v>
      </c>
      <c r="H3719" s="180">
        <f>VLOOKUP(D3719,Plan1!$B$2:$S$5570,8,)/1000</f>
        <v>5.8959999999999999</v>
      </c>
      <c r="I3719" s="180">
        <f>VLOOKUP(D3719,Plan1!$B$2:$S$5570,9,)/1000</f>
        <v>5.4320000000000004</v>
      </c>
      <c r="J3719" s="180">
        <f>VLOOKUP(D3719,Plan1!$B$2:$S$5570,10,)/1000</f>
        <v>4.9740000000000002</v>
      </c>
      <c r="K3719" s="180">
        <f>VLOOKUP(D3719,Plan1!$B$2:$S$5570,11,)/1000</f>
        <v>4.4950000000000001</v>
      </c>
      <c r="L3719" s="180">
        <f>VLOOKUP(D3719,Plan1!$B$2:$S$5570,12,)/1000</f>
        <v>4.2140000000000004</v>
      </c>
      <c r="M3719" s="180">
        <f>VLOOKUP(D3719,Plan1!$B$2:$S$5570,13,)/1000</f>
        <v>4.335</v>
      </c>
      <c r="N3719" s="180">
        <f>VLOOKUP(D3719,Plan1!$B$2:$S$5570,14,)/1000</f>
        <v>4.9130000000000003</v>
      </c>
      <c r="O3719" s="180">
        <f>VLOOKUP(D3719,Plan1!$B$2:$S$5570,15,)/1000</f>
        <v>5.1189999999999998</v>
      </c>
      <c r="P3719" s="180">
        <f>VLOOKUP(D3719,Plan1!$B$2:$S$5570,16,)/1000</f>
        <v>4.9939999999999998</v>
      </c>
      <c r="Q3719" s="180">
        <f>VLOOKUP(D3719,Plan1!$B$2:$S$5570,17,)/1000</f>
        <v>4.7720000000000002</v>
      </c>
      <c r="R3719" s="180">
        <f>VLOOKUP(D3719,Plan1!$B$2:$S$5570,18,)/1000</f>
        <v>5.3920000000000003</v>
      </c>
      <c r="S3719" s="180">
        <f>VLOOKUP(D3719,Plan1!$B$2:$S$5570,6,)/1000</f>
        <v>5.0069999999999997</v>
      </c>
    </row>
    <row r="3720" spans="1:19" x14ac:dyDescent="0.25">
      <c r="A3720" s="178">
        <v>4970</v>
      </c>
      <c r="B3720" s="178">
        <v>-24275</v>
      </c>
      <c r="C3720" s="178">
        <v>-47233</v>
      </c>
      <c r="D3720" s="178" t="s">
        <v>4722</v>
      </c>
      <c r="E3720" s="178" t="s">
        <v>167</v>
      </c>
      <c r="F3720" s="178" t="s">
        <v>4704</v>
      </c>
      <c r="G3720" s="180">
        <f>VLOOKUP(D3720,Plan1!$B$2:$S$5570,7,)/1000</f>
        <v>4.8150000000000004</v>
      </c>
      <c r="H3720" s="180">
        <f>VLOOKUP(D3720,Plan1!$B$2:$S$5570,8,)/1000</f>
        <v>5.2389999999999999</v>
      </c>
      <c r="I3720" s="180">
        <f>VLOOKUP(D3720,Plan1!$B$2:$S$5570,9,)/1000</f>
        <v>4.8040000000000003</v>
      </c>
      <c r="J3720" s="180">
        <f>VLOOKUP(D3720,Plan1!$B$2:$S$5570,10,)/1000</f>
        <v>4.6130000000000004</v>
      </c>
      <c r="K3720" s="180">
        <f>VLOOKUP(D3720,Plan1!$B$2:$S$5570,11,)/1000</f>
        <v>3.9849999999999999</v>
      </c>
      <c r="L3720" s="180">
        <f>VLOOKUP(D3720,Plan1!$B$2:$S$5570,12,)/1000</f>
        <v>3.6789999999999998</v>
      </c>
      <c r="M3720" s="180">
        <f>VLOOKUP(D3720,Plan1!$B$2:$S$5570,13,)/1000</f>
        <v>3.6619999999999999</v>
      </c>
      <c r="N3720" s="180">
        <f>VLOOKUP(D3720,Plan1!$B$2:$S$5570,14,)/1000</f>
        <v>4.3</v>
      </c>
      <c r="O3720" s="180">
        <f>VLOOKUP(D3720,Plan1!$B$2:$S$5570,15,)/1000</f>
        <v>3.92</v>
      </c>
      <c r="P3720" s="180">
        <f>VLOOKUP(D3720,Plan1!$B$2:$S$5570,16,)/1000</f>
        <v>3.9870000000000001</v>
      </c>
      <c r="Q3720" s="180">
        <f>VLOOKUP(D3720,Plan1!$B$2:$S$5570,17,)/1000</f>
        <v>4.4809999999999999</v>
      </c>
      <c r="R3720" s="180">
        <f>VLOOKUP(D3720,Plan1!$B$2:$S$5570,18,)/1000</f>
        <v>4.9359999999999999</v>
      </c>
      <c r="S3720" s="180">
        <f>VLOOKUP(D3720,Plan1!$B$2:$S$5570,6,)/1000</f>
        <v>4.3689999999999998</v>
      </c>
    </row>
    <row r="3721" spans="1:19" x14ac:dyDescent="0.25">
      <c r="A3721" s="178">
        <v>59748</v>
      </c>
      <c r="B3721" s="178">
        <v>-29692</v>
      </c>
      <c r="C3721" s="178">
        <v>-453486</v>
      </c>
      <c r="D3721" s="178" t="s">
        <v>1451</v>
      </c>
      <c r="E3721" s="178" t="s">
        <v>167</v>
      </c>
      <c r="F3721" s="178" t="s">
        <v>1298</v>
      </c>
      <c r="G3721" s="180">
        <f>VLOOKUP(D3721,Plan1!$B$2:$S$5570,7,)/1000</f>
        <v>4.5469999999999997</v>
      </c>
      <c r="H3721" s="180">
        <f>VLOOKUP(D3721,Plan1!$B$2:$S$5570,8,)/1000</f>
        <v>4.6900000000000004</v>
      </c>
      <c r="I3721" s="180">
        <f>VLOOKUP(D3721,Plan1!$B$2:$S$5570,9,)/1000</f>
        <v>4.6900000000000004</v>
      </c>
      <c r="J3721" s="180">
        <f>VLOOKUP(D3721,Plan1!$B$2:$S$5570,10,)/1000</f>
        <v>4.718</v>
      </c>
      <c r="K3721" s="180">
        <f>VLOOKUP(D3721,Plan1!$B$2:$S$5570,11,)/1000</f>
        <v>4.8159999999999998</v>
      </c>
      <c r="L3721" s="180">
        <f>VLOOKUP(D3721,Plan1!$B$2:$S$5570,12,)/1000</f>
        <v>5.0549999999999997</v>
      </c>
      <c r="M3721" s="180">
        <f>VLOOKUP(D3721,Plan1!$B$2:$S$5570,13,)/1000</f>
        <v>5.1559999999999997</v>
      </c>
      <c r="N3721" s="180">
        <f>VLOOKUP(D3721,Plan1!$B$2:$S$5570,14,)/1000</f>
        <v>5.6849999999999996</v>
      </c>
      <c r="O3721" s="180">
        <f>VLOOKUP(D3721,Plan1!$B$2:$S$5570,15,)/1000</f>
        <v>5.7469999999999999</v>
      </c>
      <c r="P3721" s="180">
        <f>VLOOKUP(D3721,Plan1!$B$2:$S$5570,16,)/1000</f>
        <v>5.468</v>
      </c>
      <c r="Q3721" s="180">
        <f>VLOOKUP(D3721,Plan1!$B$2:$S$5570,17,)/1000</f>
        <v>5.1420000000000003</v>
      </c>
      <c r="R3721" s="180">
        <f>VLOOKUP(D3721,Plan1!$B$2:$S$5570,18,)/1000</f>
        <v>4.7329999999999997</v>
      </c>
      <c r="S3721" s="180">
        <f>VLOOKUP(D3721,Plan1!$B$2:$S$5570,6,)/1000</f>
        <v>5.0380000000000003</v>
      </c>
    </row>
    <row r="3722" spans="1:19" x14ac:dyDescent="0.25">
      <c r="A3722" s="178">
        <v>14630</v>
      </c>
      <c r="B3722" s="178">
        <v>-181006</v>
      </c>
      <c r="C3722" s="178">
        <v>-545535</v>
      </c>
      <c r="D3722" s="178" t="s">
        <v>1724</v>
      </c>
      <c r="E3722" s="178" t="s">
        <v>167</v>
      </c>
      <c r="F3722" s="178" t="s">
        <v>1651</v>
      </c>
      <c r="G3722" s="180">
        <f>VLOOKUP(D3722,Plan1!$B$2:$S$5570,7,)/1000</f>
        <v>5.0540000000000003</v>
      </c>
      <c r="H3722" s="180">
        <f>VLOOKUP(D3722,Plan1!$B$2:$S$5570,8,)/1000</f>
        <v>5.415</v>
      </c>
      <c r="I3722" s="180">
        <f>VLOOKUP(D3722,Plan1!$B$2:$S$5570,9,)/1000</f>
        <v>5.5570000000000004</v>
      </c>
      <c r="J3722" s="180">
        <f>VLOOKUP(D3722,Plan1!$B$2:$S$5570,10,)/1000</f>
        <v>5.5739999999999998</v>
      </c>
      <c r="K3722" s="180">
        <f>VLOOKUP(D3722,Plan1!$B$2:$S$5570,11,)/1000</f>
        <v>5.1769999999999996</v>
      </c>
      <c r="L3722" s="180">
        <f>VLOOKUP(D3722,Plan1!$B$2:$S$5570,12,)/1000</f>
        <v>5.165</v>
      </c>
      <c r="M3722" s="180">
        <f>VLOOKUP(D3722,Plan1!$B$2:$S$5570,13,)/1000</f>
        <v>5.1719999999999997</v>
      </c>
      <c r="N3722" s="180">
        <f>VLOOKUP(D3722,Plan1!$B$2:$S$5570,14,)/1000</f>
        <v>5.9189999999999996</v>
      </c>
      <c r="O3722" s="180">
        <f>VLOOKUP(D3722,Plan1!$B$2:$S$5570,15,)/1000</f>
        <v>5.351</v>
      </c>
      <c r="P3722" s="180">
        <f>VLOOKUP(D3722,Plan1!$B$2:$S$5570,16,)/1000</f>
        <v>5.2990000000000004</v>
      </c>
      <c r="Q3722" s="180">
        <f>VLOOKUP(D3722,Plan1!$B$2:$S$5570,17,)/1000</f>
        <v>5.2729999999999997</v>
      </c>
      <c r="R3722" s="180">
        <f>VLOOKUP(D3722,Plan1!$B$2:$S$5570,18,)/1000</f>
        <v>5.2779999999999996</v>
      </c>
      <c r="S3722" s="180">
        <f>VLOOKUP(D3722,Plan1!$B$2:$S$5570,6,)/1000</f>
        <v>5.3529999999999998</v>
      </c>
    </row>
    <row r="3723" spans="1:19" x14ac:dyDescent="0.25">
      <c r="A3723" s="178">
        <v>55365</v>
      </c>
      <c r="B3723" s="178">
        <v>-44285</v>
      </c>
      <c r="C3723" s="178">
        <v>-41453</v>
      </c>
      <c r="D3723" s="178" t="s">
        <v>3633</v>
      </c>
      <c r="E3723" s="178" t="s">
        <v>167</v>
      </c>
      <c r="F3723" s="178" t="s">
        <v>3448</v>
      </c>
      <c r="G3723" s="180">
        <f>VLOOKUP(D3723,Plan1!$B$2:$S$5570,7,)/1000</f>
        <v>5.0709999999999997</v>
      </c>
      <c r="H3723" s="180">
        <f>VLOOKUP(D3723,Plan1!$B$2:$S$5570,8,)/1000</f>
        <v>5.2130000000000001</v>
      </c>
      <c r="I3723" s="180">
        <f>VLOOKUP(D3723,Plan1!$B$2:$S$5570,9,)/1000</f>
        <v>5.3150000000000004</v>
      </c>
      <c r="J3723" s="180">
        <f>VLOOKUP(D3723,Plan1!$B$2:$S$5570,10,)/1000</f>
        <v>5.0670000000000002</v>
      </c>
      <c r="K3723" s="180">
        <f>VLOOKUP(D3723,Plan1!$B$2:$S$5570,11,)/1000</f>
        <v>5.2809999999999997</v>
      </c>
      <c r="L3723" s="180">
        <f>VLOOKUP(D3723,Plan1!$B$2:$S$5570,12,)/1000</f>
        <v>5.3979999999999997</v>
      </c>
      <c r="M3723" s="180">
        <f>VLOOKUP(D3723,Plan1!$B$2:$S$5570,13,)/1000</f>
        <v>5.7050000000000001</v>
      </c>
      <c r="N3723" s="180">
        <f>VLOOKUP(D3723,Plan1!$B$2:$S$5570,14,)/1000</f>
        <v>6.3170000000000002</v>
      </c>
      <c r="O3723" s="180">
        <f>VLOOKUP(D3723,Plan1!$B$2:$S$5570,15,)/1000</f>
        <v>6.6749999999999998</v>
      </c>
      <c r="P3723" s="180">
        <f>VLOOKUP(D3723,Plan1!$B$2:$S$5570,16,)/1000</f>
        <v>6.4470000000000001</v>
      </c>
      <c r="Q3723" s="180">
        <f>VLOOKUP(D3723,Plan1!$B$2:$S$5570,17,)/1000</f>
        <v>6.2359999999999998</v>
      </c>
      <c r="R3723" s="180">
        <f>VLOOKUP(D3723,Plan1!$B$2:$S$5570,18,)/1000</f>
        <v>5.569</v>
      </c>
      <c r="S3723" s="180">
        <f>VLOOKUP(D3723,Plan1!$B$2:$S$5570,6,)/1000</f>
        <v>5.6909999999999998</v>
      </c>
    </row>
    <row r="3724" spans="1:19" x14ac:dyDescent="0.25">
      <c r="A3724" s="178">
        <v>41316</v>
      </c>
      <c r="B3724" s="178">
        <v>-80685</v>
      </c>
      <c r="C3724" s="178">
        <v>-422851</v>
      </c>
      <c r="D3724" s="178" t="s">
        <v>3491</v>
      </c>
      <c r="E3724" s="178" t="s">
        <v>167</v>
      </c>
      <c r="F3724" s="178" t="s">
        <v>3448</v>
      </c>
      <c r="G3724" s="180">
        <f>VLOOKUP(D3724,Plan1!$B$2:$S$5570,7,)/1000</f>
        <v>5.3490000000000002</v>
      </c>
      <c r="H3724" s="180">
        <f>VLOOKUP(D3724,Plan1!$B$2:$S$5570,8,)/1000</f>
        <v>5.4420000000000002</v>
      </c>
      <c r="I3724" s="180">
        <f>VLOOKUP(D3724,Plan1!$B$2:$S$5570,9,)/1000</f>
        <v>5.5640000000000001</v>
      </c>
      <c r="J3724" s="180">
        <f>VLOOKUP(D3724,Plan1!$B$2:$S$5570,10,)/1000</f>
        <v>5.5069999999999997</v>
      </c>
      <c r="K3724" s="180">
        <f>VLOOKUP(D3724,Plan1!$B$2:$S$5570,11,)/1000</f>
        <v>5.57</v>
      </c>
      <c r="L3724" s="180">
        <f>VLOOKUP(D3724,Plan1!$B$2:$S$5570,12,)/1000</f>
        <v>5.5789999999999997</v>
      </c>
      <c r="M3724" s="180">
        <f>VLOOKUP(D3724,Plan1!$B$2:$S$5570,13,)/1000</f>
        <v>5.9210000000000003</v>
      </c>
      <c r="N3724" s="180">
        <f>VLOOKUP(D3724,Plan1!$B$2:$S$5570,14,)/1000</f>
        <v>6.63</v>
      </c>
      <c r="O3724" s="180">
        <f>VLOOKUP(D3724,Plan1!$B$2:$S$5570,15,)/1000</f>
        <v>6.6310000000000002</v>
      </c>
      <c r="P3724" s="180">
        <f>VLOOKUP(D3724,Plan1!$B$2:$S$5570,16,)/1000</f>
        <v>6.3390000000000004</v>
      </c>
      <c r="Q3724" s="180">
        <f>VLOOKUP(D3724,Plan1!$B$2:$S$5570,17,)/1000</f>
        <v>5.9160000000000004</v>
      </c>
      <c r="R3724" s="180">
        <f>VLOOKUP(D3724,Plan1!$B$2:$S$5570,18,)/1000</f>
        <v>5.5140000000000002</v>
      </c>
      <c r="S3724" s="180">
        <f>VLOOKUP(D3724,Plan1!$B$2:$S$5570,6,)/1000</f>
        <v>5.83</v>
      </c>
    </row>
    <row r="3725" spans="1:19" x14ac:dyDescent="0.25">
      <c r="A3725" s="178">
        <v>12012</v>
      </c>
      <c r="B3725" s="178">
        <v>-19618</v>
      </c>
      <c r="C3725" s="178">
        <v>-44043</v>
      </c>
      <c r="D3725" s="178" t="s">
        <v>2198</v>
      </c>
      <c r="E3725" s="178" t="s">
        <v>167</v>
      </c>
      <c r="F3725" s="178" t="s">
        <v>1727</v>
      </c>
      <c r="G3725" s="180">
        <f>VLOOKUP(D3725,Plan1!$B$2:$S$5570,7,)/1000</f>
        <v>5.3360000000000003</v>
      </c>
      <c r="H3725" s="180">
        <f>VLOOKUP(D3725,Plan1!$B$2:$S$5570,8,)/1000</f>
        <v>5.7489999999999997</v>
      </c>
      <c r="I3725" s="180">
        <f>VLOOKUP(D3725,Plan1!$B$2:$S$5570,9,)/1000</f>
        <v>5.3650000000000002</v>
      </c>
      <c r="J3725" s="180">
        <f>VLOOKUP(D3725,Plan1!$B$2:$S$5570,10,)/1000</f>
        <v>5.4619999999999997</v>
      </c>
      <c r="K3725" s="180">
        <f>VLOOKUP(D3725,Plan1!$B$2:$S$5570,11,)/1000</f>
        <v>5.18</v>
      </c>
      <c r="L3725" s="180">
        <f>VLOOKUP(D3725,Plan1!$B$2:$S$5570,12,)/1000</f>
        <v>5.0739999999999998</v>
      </c>
      <c r="M3725" s="180">
        <f>VLOOKUP(D3725,Plan1!$B$2:$S$5570,13,)/1000</f>
        <v>5.407</v>
      </c>
      <c r="N3725" s="180">
        <f>VLOOKUP(D3725,Plan1!$B$2:$S$5570,14,)/1000</f>
        <v>6.0090000000000003</v>
      </c>
      <c r="O3725" s="180">
        <f>VLOOKUP(D3725,Plan1!$B$2:$S$5570,15,)/1000</f>
        <v>5.9370000000000003</v>
      </c>
      <c r="P3725" s="180">
        <f>VLOOKUP(D3725,Plan1!$B$2:$S$5570,16,)/1000</f>
        <v>5.4969999999999999</v>
      </c>
      <c r="Q3725" s="180">
        <f>VLOOKUP(D3725,Plan1!$B$2:$S$5570,17,)/1000</f>
        <v>4.9950000000000001</v>
      </c>
      <c r="R3725" s="180">
        <f>VLOOKUP(D3725,Plan1!$B$2:$S$5570,18,)/1000</f>
        <v>5.069</v>
      </c>
      <c r="S3725" s="180">
        <f>VLOOKUP(D3725,Plan1!$B$2:$S$5570,6,)/1000</f>
        <v>5.423</v>
      </c>
    </row>
    <row r="3726" spans="1:19" x14ac:dyDescent="0.25">
      <c r="A3726" s="178">
        <v>218</v>
      </c>
      <c r="B3726" s="178">
        <v>-318647</v>
      </c>
      <c r="C3726" s="178">
        <v>-528189</v>
      </c>
      <c r="D3726" s="178" t="s">
        <v>3906</v>
      </c>
      <c r="E3726" s="178" t="s">
        <v>167</v>
      </c>
      <c r="F3726" s="178" t="s">
        <v>3898</v>
      </c>
      <c r="G3726" s="180">
        <f>VLOOKUP(D3726,Plan1!$B$2:$S$5570,7,)/1000</f>
        <v>5.5410000000000004</v>
      </c>
      <c r="H3726" s="180">
        <f>VLOOKUP(D3726,Plan1!$B$2:$S$5570,8,)/1000</f>
        <v>5.4249999999999998</v>
      </c>
      <c r="I3726" s="180">
        <f>VLOOKUP(D3726,Plan1!$B$2:$S$5570,9,)/1000</f>
        <v>5.226</v>
      </c>
      <c r="J3726" s="180">
        <f>VLOOKUP(D3726,Plan1!$B$2:$S$5570,10,)/1000</f>
        <v>4.6050000000000004</v>
      </c>
      <c r="K3726" s="180">
        <f>VLOOKUP(D3726,Plan1!$B$2:$S$5570,11,)/1000</f>
        <v>3.6760000000000002</v>
      </c>
      <c r="L3726" s="180">
        <f>VLOOKUP(D3726,Plan1!$B$2:$S$5570,12,)/1000</f>
        <v>3.3130000000000002</v>
      </c>
      <c r="M3726" s="180">
        <f>VLOOKUP(D3726,Plan1!$B$2:$S$5570,13,)/1000</f>
        <v>3.4670000000000001</v>
      </c>
      <c r="N3726" s="180">
        <f>VLOOKUP(D3726,Plan1!$B$2:$S$5570,14,)/1000</f>
        <v>3.9329999999999998</v>
      </c>
      <c r="O3726" s="180">
        <f>VLOOKUP(D3726,Plan1!$B$2:$S$5570,15,)/1000</f>
        <v>4.0410000000000004</v>
      </c>
      <c r="P3726" s="180">
        <f>VLOOKUP(D3726,Plan1!$B$2:$S$5570,16,)/1000</f>
        <v>4.8730000000000002</v>
      </c>
      <c r="Q3726" s="180">
        <f>VLOOKUP(D3726,Plan1!$B$2:$S$5570,17,)/1000</f>
        <v>5.58</v>
      </c>
      <c r="R3726" s="180">
        <f>VLOOKUP(D3726,Plan1!$B$2:$S$5570,18,)/1000</f>
        <v>5.7229999999999999</v>
      </c>
      <c r="S3726" s="180">
        <f>VLOOKUP(D3726,Plan1!$B$2:$S$5570,6,)/1000</f>
        <v>4.617</v>
      </c>
    </row>
    <row r="3727" spans="1:19" x14ac:dyDescent="0.25">
      <c r="A3727" s="178">
        <v>47246</v>
      </c>
      <c r="B3727" s="178">
        <v>-66404</v>
      </c>
      <c r="C3727" s="178">
        <v>-352734</v>
      </c>
      <c r="D3727" s="178" t="s">
        <v>2889</v>
      </c>
      <c r="E3727" s="178" t="s">
        <v>167</v>
      </c>
      <c r="F3727" s="178" t="s">
        <v>2709</v>
      </c>
      <c r="G3727" s="180">
        <f>VLOOKUP(D3727,Plan1!$B$2:$S$5570,7,)/1000</f>
        <v>5.665</v>
      </c>
      <c r="H3727" s="180">
        <f>VLOOKUP(D3727,Plan1!$B$2:$S$5570,8,)/1000</f>
        <v>5.827</v>
      </c>
      <c r="I3727" s="180">
        <f>VLOOKUP(D3727,Plan1!$B$2:$S$5570,9,)/1000</f>
        <v>5.9749999999999996</v>
      </c>
      <c r="J3727" s="180">
        <f>VLOOKUP(D3727,Plan1!$B$2:$S$5570,10,)/1000</f>
        <v>5.5339999999999998</v>
      </c>
      <c r="K3727" s="180">
        <f>VLOOKUP(D3727,Plan1!$B$2:$S$5570,11,)/1000</f>
        <v>5.0590000000000002</v>
      </c>
      <c r="L3727" s="180">
        <f>VLOOKUP(D3727,Plan1!$B$2:$S$5570,12,)/1000</f>
        <v>4.6260000000000003</v>
      </c>
      <c r="M3727" s="180">
        <f>VLOOKUP(D3727,Plan1!$B$2:$S$5570,13,)/1000</f>
        <v>4.7130000000000001</v>
      </c>
      <c r="N3727" s="180">
        <f>VLOOKUP(D3727,Plan1!$B$2:$S$5570,14,)/1000</f>
        <v>5.4139999999999997</v>
      </c>
      <c r="O3727" s="180">
        <f>VLOOKUP(D3727,Plan1!$B$2:$S$5570,15,)/1000</f>
        <v>5.7450000000000001</v>
      </c>
      <c r="P3727" s="180">
        <f>VLOOKUP(D3727,Plan1!$B$2:$S$5570,16,)/1000</f>
        <v>5.8410000000000002</v>
      </c>
      <c r="Q3727" s="180">
        <f>VLOOKUP(D3727,Plan1!$B$2:$S$5570,17,)/1000</f>
        <v>6.0149999999999997</v>
      </c>
      <c r="R3727" s="180">
        <f>VLOOKUP(D3727,Plan1!$B$2:$S$5570,18,)/1000</f>
        <v>5.7510000000000003</v>
      </c>
      <c r="S3727" s="180">
        <f>VLOOKUP(D3727,Plan1!$B$2:$S$5570,6,)/1000</f>
        <v>5.5140000000000002</v>
      </c>
    </row>
    <row r="3728" spans="1:19" x14ac:dyDescent="0.25">
      <c r="A3728" s="178">
        <v>8321</v>
      </c>
      <c r="B3728" s="178">
        <v>-217081</v>
      </c>
      <c r="C3728" s="178">
        <v>-437433</v>
      </c>
      <c r="D3728" s="178" t="s">
        <v>1839</v>
      </c>
      <c r="E3728" s="178" t="s">
        <v>167</v>
      </c>
      <c r="F3728" s="178" t="s">
        <v>1727</v>
      </c>
      <c r="G3728" s="180">
        <f>VLOOKUP(D3728,Plan1!$B$2:$S$5570,7,)/1000</f>
        <v>4.88</v>
      </c>
      <c r="H3728" s="180">
        <f>VLOOKUP(D3728,Plan1!$B$2:$S$5570,8,)/1000</f>
        <v>5.4509999999999996</v>
      </c>
      <c r="I3728" s="180">
        <f>VLOOKUP(D3728,Plan1!$B$2:$S$5570,9,)/1000</f>
        <v>4.9139999999999997</v>
      </c>
      <c r="J3728" s="180">
        <f>VLOOKUP(D3728,Plan1!$B$2:$S$5570,10,)/1000</f>
        <v>4.7009999999999996</v>
      </c>
      <c r="K3728" s="180">
        <f>VLOOKUP(D3728,Plan1!$B$2:$S$5570,11,)/1000</f>
        <v>4.34</v>
      </c>
      <c r="L3728" s="180">
        <f>VLOOKUP(D3728,Plan1!$B$2:$S$5570,12,)/1000</f>
        <v>4.3140000000000001</v>
      </c>
      <c r="M3728" s="180">
        <f>VLOOKUP(D3728,Plan1!$B$2:$S$5570,13,)/1000</f>
        <v>4.4210000000000003</v>
      </c>
      <c r="N3728" s="180">
        <f>VLOOKUP(D3728,Plan1!$B$2:$S$5570,14,)/1000</f>
        <v>5.1639999999999997</v>
      </c>
      <c r="O3728" s="180">
        <f>VLOOKUP(D3728,Plan1!$B$2:$S$5570,15,)/1000</f>
        <v>4.899</v>
      </c>
      <c r="P3728" s="180">
        <f>VLOOKUP(D3728,Plan1!$B$2:$S$5570,16,)/1000</f>
        <v>4.7060000000000004</v>
      </c>
      <c r="Q3728" s="180">
        <f>VLOOKUP(D3728,Plan1!$B$2:$S$5570,17,)/1000</f>
        <v>4.306</v>
      </c>
      <c r="R3728" s="180">
        <f>VLOOKUP(D3728,Plan1!$B$2:$S$5570,18,)/1000</f>
        <v>4.8479999999999999</v>
      </c>
      <c r="S3728" s="180">
        <f>VLOOKUP(D3728,Plan1!$B$2:$S$5570,6,)/1000</f>
        <v>4.7450000000000001</v>
      </c>
    </row>
    <row r="3729" spans="1:19" x14ac:dyDescent="0.25">
      <c r="A3729" s="178">
        <v>48013</v>
      </c>
      <c r="B3729" s="178">
        <v>-6439</v>
      </c>
      <c r="C3729" s="178">
        <v>-352217</v>
      </c>
      <c r="D3729" s="178" t="s">
        <v>3782</v>
      </c>
      <c r="E3729" s="178" t="s">
        <v>167</v>
      </c>
      <c r="F3729" s="178" t="s">
        <v>3752</v>
      </c>
      <c r="G3729" s="180">
        <f>VLOOKUP(D3729,Plan1!$B$2:$S$5570,7,)/1000</f>
        <v>5.6040000000000001</v>
      </c>
      <c r="H3729" s="180">
        <f>VLOOKUP(D3729,Plan1!$B$2:$S$5570,8,)/1000</f>
        <v>5.8239999999999998</v>
      </c>
      <c r="I3729" s="180">
        <f>VLOOKUP(D3729,Plan1!$B$2:$S$5570,9,)/1000</f>
        <v>6.0119999999999996</v>
      </c>
      <c r="J3729" s="180">
        <f>VLOOKUP(D3729,Plan1!$B$2:$S$5570,10,)/1000</f>
        <v>5.5410000000000004</v>
      </c>
      <c r="K3729" s="180">
        <f>VLOOKUP(D3729,Plan1!$B$2:$S$5570,11,)/1000</f>
        <v>5.0570000000000004</v>
      </c>
      <c r="L3729" s="180">
        <f>VLOOKUP(D3729,Plan1!$B$2:$S$5570,12,)/1000</f>
        <v>4.649</v>
      </c>
      <c r="M3729" s="180">
        <f>VLOOKUP(D3729,Plan1!$B$2:$S$5570,13,)/1000</f>
        <v>4.7370000000000001</v>
      </c>
      <c r="N3729" s="180">
        <f>VLOOKUP(D3729,Plan1!$B$2:$S$5570,14,)/1000</f>
        <v>5.4429999999999996</v>
      </c>
      <c r="O3729" s="180">
        <f>VLOOKUP(D3729,Plan1!$B$2:$S$5570,15,)/1000</f>
        <v>5.75</v>
      </c>
      <c r="P3729" s="180">
        <f>VLOOKUP(D3729,Plan1!$B$2:$S$5570,16,)/1000</f>
        <v>5.8310000000000004</v>
      </c>
      <c r="Q3729" s="180">
        <f>VLOOKUP(D3729,Plan1!$B$2:$S$5570,17,)/1000</f>
        <v>5.9290000000000003</v>
      </c>
      <c r="R3729" s="180">
        <f>VLOOKUP(D3729,Plan1!$B$2:$S$5570,18,)/1000</f>
        <v>5.6760000000000002</v>
      </c>
      <c r="S3729" s="180">
        <f>VLOOKUP(D3729,Plan1!$B$2:$S$5570,6,)/1000</f>
        <v>5.5039999999999996</v>
      </c>
    </row>
    <row r="3730" spans="1:19" x14ac:dyDescent="0.25">
      <c r="A3730" s="178">
        <v>28016</v>
      </c>
      <c r="B3730" s="178">
        <v>-120374</v>
      </c>
      <c r="C3730" s="178">
        <v>-485418</v>
      </c>
      <c r="D3730" s="178" t="s">
        <v>5388</v>
      </c>
      <c r="E3730" s="178" t="s">
        <v>167</v>
      </c>
      <c r="F3730" s="178" t="s">
        <v>5370</v>
      </c>
      <c r="G3730" s="180">
        <f>VLOOKUP(D3730,Plan1!$B$2:$S$5570,7,)/1000</f>
        <v>5.0860000000000003</v>
      </c>
      <c r="H3730" s="180">
        <f>VLOOKUP(D3730,Plan1!$B$2:$S$5570,8,)/1000</f>
        <v>5.3040000000000003</v>
      </c>
      <c r="I3730" s="180">
        <f>VLOOKUP(D3730,Plan1!$B$2:$S$5570,9,)/1000</f>
        <v>5.1989999999999998</v>
      </c>
      <c r="J3730" s="180">
        <f>VLOOKUP(D3730,Plan1!$B$2:$S$5570,10,)/1000</f>
        <v>5.4260000000000002</v>
      </c>
      <c r="K3730" s="180">
        <f>VLOOKUP(D3730,Plan1!$B$2:$S$5570,11,)/1000</f>
        <v>5.556</v>
      </c>
      <c r="L3730" s="180">
        <f>VLOOKUP(D3730,Plan1!$B$2:$S$5570,12,)/1000</f>
        <v>5.5469999999999997</v>
      </c>
      <c r="M3730" s="180">
        <f>VLOOKUP(D3730,Plan1!$B$2:$S$5570,13,)/1000</f>
        <v>5.7969999999999997</v>
      </c>
      <c r="N3730" s="180">
        <f>VLOOKUP(D3730,Plan1!$B$2:$S$5570,14,)/1000</f>
        <v>6.2220000000000004</v>
      </c>
      <c r="O3730" s="180">
        <f>VLOOKUP(D3730,Plan1!$B$2:$S$5570,15,)/1000</f>
        <v>5.968</v>
      </c>
      <c r="P3730" s="180">
        <f>VLOOKUP(D3730,Plan1!$B$2:$S$5570,16,)/1000</f>
        <v>5.4749999999999996</v>
      </c>
      <c r="Q3730" s="180">
        <f>VLOOKUP(D3730,Plan1!$B$2:$S$5570,17,)/1000</f>
        <v>5.0010000000000003</v>
      </c>
      <c r="R3730" s="180">
        <f>VLOOKUP(D3730,Plan1!$B$2:$S$5570,18,)/1000</f>
        <v>4.9790000000000001</v>
      </c>
      <c r="S3730" s="180">
        <f>VLOOKUP(D3730,Plan1!$B$2:$S$5570,6,)/1000</f>
        <v>5.4630000000000001</v>
      </c>
    </row>
    <row r="3731" spans="1:19" x14ac:dyDescent="0.25">
      <c r="A3731" s="178">
        <v>64463</v>
      </c>
      <c r="B3731" s="178">
        <v>-11923</v>
      </c>
      <c r="C3731" s="178">
        <v>-473204</v>
      </c>
      <c r="D3731" s="178" t="s">
        <v>2679</v>
      </c>
      <c r="E3731" s="178" t="s">
        <v>167</v>
      </c>
      <c r="F3731" s="178" t="s">
        <v>2567</v>
      </c>
      <c r="G3731" s="180">
        <f>VLOOKUP(D3731,Plan1!$B$2:$S$5570,7,)/1000</f>
        <v>4.3520000000000003</v>
      </c>
      <c r="H3731" s="180">
        <f>VLOOKUP(D3731,Plan1!$B$2:$S$5570,8,)/1000</f>
        <v>4.2039999999999997</v>
      </c>
      <c r="I3731" s="180">
        <f>VLOOKUP(D3731,Plan1!$B$2:$S$5570,9,)/1000</f>
        <v>4.2080000000000002</v>
      </c>
      <c r="J3731" s="180">
        <f>VLOOKUP(D3731,Plan1!$B$2:$S$5570,10,)/1000</f>
        <v>4.2910000000000004</v>
      </c>
      <c r="K3731" s="180">
        <f>VLOOKUP(D3731,Plan1!$B$2:$S$5570,11,)/1000</f>
        <v>4.5750000000000002</v>
      </c>
      <c r="L3731" s="180">
        <f>VLOOKUP(D3731,Plan1!$B$2:$S$5570,12,)/1000</f>
        <v>4.8630000000000004</v>
      </c>
      <c r="M3731" s="180">
        <f>VLOOKUP(D3731,Plan1!$B$2:$S$5570,13,)/1000</f>
        <v>4.9580000000000002</v>
      </c>
      <c r="N3731" s="180">
        <f>VLOOKUP(D3731,Plan1!$B$2:$S$5570,14,)/1000</f>
        <v>5.2709999999999999</v>
      </c>
      <c r="O3731" s="180">
        <f>VLOOKUP(D3731,Plan1!$B$2:$S$5570,15,)/1000</f>
        <v>5.5129999999999999</v>
      </c>
      <c r="P3731" s="180">
        <f>VLOOKUP(D3731,Plan1!$B$2:$S$5570,16,)/1000</f>
        <v>5.3120000000000003</v>
      </c>
      <c r="Q3731" s="180">
        <f>VLOOKUP(D3731,Plan1!$B$2:$S$5570,17,)/1000</f>
        <v>5.0880000000000001</v>
      </c>
      <c r="R3731" s="180">
        <f>VLOOKUP(D3731,Plan1!$B$2:$S$5570,18,)/1000</f>
        <v>4.673</v>
      </c>
      <c r="S3731" s="180">
        <f>VLOOKUP(D3731,Plan1!$B$2:$S$5570,6,)/1000</f>
        <v>4.7759999999999998</v>
      </c>
    </row>
    <row r="3732" spans="1:19" x14ac:dyDescent="0.25">
      <c r="A3732" s="178">
        <v>33342</v>
      </c>
      <c r="B3732" s="178">
        <v>-102266</v>
      </c>
      <c r="C3732" s="178">
        <v>-549798</v>
      </c>
      <c r="D3732" s="178" t="s">
        <v>1637</v>
      </c>
      <c r="E3732" s="178" t="s">
        <v>167</v>
      </c>
      <c r="F3732" s="178" t="s">
        <v>1511</v>
      </c>
      <c r="G3732" s="180">
        <f>VLOOKUP(D3732,Plan1!$B$2:$S$5570,7,)/1000</f>
        <v>4.6529999999999996</v>
      </c>
      <c r="H3732" s="180">
        <f>VLOOKUP(D3732,Plan1!$B$2:$S$5570,8,)/1000</f>
        <v>4.742</v>
      </c>
      <c r="I3732" s="180">
        <f>VLOOKUP(D3732,Plan1!$B$2:$S$5570,9,)/1000</f>
        <v>4.7720000000000002</v>
      </c>
      <c r="J3732" s="180">
        <f>VLOOKUP(D3732,Plan1!$B$2:$S$5570,10,)/1000</f>
        <v>4.875</v>
      </c>
      <c r="K3732" s="180">
        <f>VLOOKUP(D3732,Plan1!$B$2:$S$5570,11,)/1000</f>
        <v>5.1210000000000004</v>
      </c>
      <c r="L3732" s="180">
        <f>VLOOKUP(D3732,Plan1!$B$2:$S$5570,12,)/1000</f>
        <v>4.9880000000000004</v>
      </c>
      <c r="M3732" s="180">
        <f>VLOOKUP(D3732,Plan1!$B$2:$S$5570,13,)/1000</f>
        <v>5.28</v>
      </c>
      <c r="N3732" s="180">
        <f>VLOOKUP(D3732,Plan1!$B$2:$S$5570,14,)/1000</f>
        <v>5.67</v>
      </c>
      <c r="O3732" s="180">
        <f>VLOOKUP(D3732,Plan1!$B$2:$S$5570,15,)/1000</f>
        <v>5.1719999999999997</v>
      </c>
      <c r="P3732" s="180">
        <f>VLOOKUP(D3732,Plan1!$B$2:$S$5570,16,)/1000</f>
        <v>5.1260000000000003</v>
      </c>
      <c r="Q3732" s="180">
        <f>VLOOKUP(D3732,Plan1!$B$2:$S$5570,17,)/1000</f>
        <v>4.7750000000000004</v>
      </c>
      <c r="R3732" s="180">
        <f>VLOOKUP(D3732,Plan1!$B$2:$S$5570,18,)/1000</f>
        <v>4.6929999999999996</v>
      </c>
      <c r="S3732" s="180">
        <f>VLOOKUP(D3732,Plan1!$B$2:$S$5570,6,)/1000</f>
        <v>4.9889999999999999</v>
      </c>
    </row>
    <row r="3733" spans="1:19" x14ac:dyDescent="0.25">
      <c r="A3733" s="178">
        <v>2356</v>
      </c>
      <c r="B3733" s="178">
        <v>-28423</v>
      </c>
      <c r="C3733" s="178">
        <v>-536559</v>
      </c>
      <c r="D3733" s="178" t="s">
        <v>4204</v>
      </c>
      <c r="E3733" s="178" t="s">
        <v>167</v>
      </c>
      <c r="F3733" s="178" t="s">
        <v>3898</v>
      </c>
      <c r="G3733" s="180">
        <f>VLOOKUP(D3733,Plan1!$B$2:$S$5570,7,)/1000</f>
        <v>5.6509999999999998</v>
      </c>
      <c r="H3733" s="180">
        <f>VLOOKUP(D3733,Plan1!$B$2:$S$5570,8,)/1000</f>
        <v>5.6989999999999998</v>
      </c>
      <c r="I3733" s="180">
        <f>VLOOKUP(D3733,Plan1!$B$2:$S$5570,9,)/1000</f>
        <v>5.4930000000000003</v>
      </c>
      <c r="J3733" s="180">
        <f>VLOOKUP(D3733,Plan1!$B$2:$S$5570,10,)/1000</f>
        <v>4.8499999999999996</v>
      </c>
      <c r="K3733" s="180">
        <f>VLOOKUP(D3733,Plan1!$B$2:$S$5570,11,)/1000</f>
        <v>4.0780000000000003</v>
      </c>
      <c r="L3733" s="180">
        <f>VLOOKUP(D3733,Plan1!$B$2:$S$5570,12,)/1000</f>
        <v>3.484</v>
      </c>
      <c r="M3733" s="180">
        <f>VLOOKUP(D3733,Plan1!$B$2:$S$5570,13,)/1000</f>
        <v>3.86</v>
      </c>
      <c r="N3733" s="180">
        <f>VLOOKUP(D3733,Plan1!$B$2:$S$5570,14,)/1000</f>
        <v>4.492</v>
      </c>
      <c r="O3733" s="180">
        <f>VLOOKUP(D3733,Plan1!$B$2:$S$5570,15,)/1000</f>
        <v>4.3550000000000004</v>
      </c>
      <c r="P3733" s="180">
        <f>VLOOKUP(D3733,Plan1!$B$2:$S$5570,16,)/1000</f>
        <v>5.0129999999999999</v>
      </c>
      <c r="Q3733" s="180">
        <f>VLOOKUP(D3733,Plan1!$B$2:$S$5570,17,)/1000</f>
        <v>5.5990000000000002</v>
      </c>
      <c r="R3733" s="180">
        <f>VLOOKUP(D3733,Plan1!$B$2:$S$5570,18,)/1000</f>
        <v>5.6950000000000003</v>
      </c>
      <c r="S3733" s="180">
        <f>VLOOKUP(D3733,Plan1!$B$2:$S$5570,6,)/1000</f>
        <v>4.8559999999999999</v>
      </c>
    </row>
    <row r="3734" spans="1:19" x14ac:dyDescent="0.25">
      <c r="A3734" s="178">
        <v>250</v>
      </c>
      <c r="B3734" s="178">
        <v>-317654</v>
      </c>
      <c r="C3734" s="178">
        <v>-523375</v>
      </c>
      <c r="D3734" s="178" t="s">
        <v>3909</v>
      </c>
      <c r="E3734" s="178" t="s">
        <v>167</v>
      </c>
      <c r="F3734" s="178" t="s">
        <v>3898</v>
      </c>
      <c r="G3734" s="180">
        <f>VLOOKUP(D3734,Plan1!$B$2:$S$5570,7,)/1000</f>
        <v>5.4939999999999998</v>
      </c>
      <c r="H3734" s="180">
        <f>VLOOKUP(D3734,Plan1!$B$2:$S$5570,8,)/1000</f>
        <v>5.4109999999999996</v>
      </c>
      <c r="I3734" s="180">
        <f>VLOOKUP(D3734,Plan1!$B$2:$S$5570,9,)/1000</f>
        <v>5.2249999999999996</v>
      </c>
      <c r="J3734" s="180">
        <f>VLOOKUP(D3734,Plan1!$B$2:$S$5570,10,)/1000</f>
        <v>4.5720000000000001</v>
      </c>
      <c r="K3734" s="180">
        <f>VLOOKUP(D3734,Plan1!$B$2:$S$5570,11,)/1000</f>
        <v>3.6840000000000002</v>
      </c>
      <c r="L3734" s="180">
        <f>VLOOKUP(D3734,Plan1!$B$2:$S$5570,12,)/1000</f>
        <v>3.2719999999999998</v>
      </c>
      <c r="M3734" s="180">
        <f>VLOOKUP(D3734,Plan1!$B$2:$S$5570,13,)/1000</f>
        <v>3.3959999999999999</v>
      </c>
      <c r="N3734" s="180">
        <f>VLOOKUP(D3734,Plan1!$B$2:$S$5570,14,)/1000</f>
        <v>3.88</v>
      </c>
      <c r="O3734" s="180">
        <f>VLOOKUP(D3734,Plan1!$B$2:$S$5570,15,)/1000</f>
        <v>3.984</v>
      </c>
      <c r="P3734" s="180">
        <f>VLOOKUP(D3734,Plan1!$B$2:$S$5570,16,)/1000</f>
        <v>4.7880000000000003</v>
      </c>
      <c r="Q3734" s="180">
        <f>VLOOKUP(D3734,Plan1!$B$2:$S$5570,17,)/1000</f>
        <v>5.5380000000000003</v>
      </c>
      <c r="R3734" s="180">
        <f>VLOOKUP(D3734,Plan1!$B$2:$S$5570,18,)/1000</f>
        <v>5.6769999999999996</v>
      </c>
      <c r="S3734" s="180">
        <f>VLOOKUP(D3734,Plan1!$B$2:$S$5570,6,)/1000</f>
        <v>4.577</v>
      </c>
    </row>
    <row r="3735" spans="1:19" x14ac:dyDescent="0.25">
      <c r="A3735" s="178">
        <v>42518</v>
      </c>
      <c r="B3735" s="178">
        <v>-78291</v>
      </c>
      <c r="C3735" s="178">
        <v>-390722</v>
      </c>
      <c r="D3735" s="178" t="s">
        <v>791</v>
      </c>
      <c r="E3735" s="178" t="s">
        <v>167</v>
      </c>
      <c r="F3735" s="178" t="s">
        <v>792</v>
      </c>
      <c r="G3735" s="180">
        <f>VLOOKUP(D3735,Plan1!$B$2:$S$5570,7,)/1000</f>
        <v>5.6980000000000004</v>
      </c>
      <c r="H3735" s="180">
        <f>VLOOKUP(D3735,Plan1!$B$2:$S$5570,8,)/1000</f>
        <v>5.8360000000000003</v>
      </c>
      <c r="I3735" s="180">
        <f>VLOOKUP(D3735,Plan1!$B$2:$S$5570,9,)/1000</f>
        <v>5.9820000000000002</v>
      </c>
      <c r="J3735" s="180">
        <f>VLOOKUP(D3735,Plan1!$B$2:$S$5570,10,)/1000</f>
        <v>5.6429999999999998</v>
      </c>
      <c r="K3735" s="180">
        <f>VLOOKUP(D3735,Plan1!$B$2:$S$5570,11,)/1000</f>
        <v>5.077</v>
      </c>
      <c r="L3735" s="180">
        <f>VLOOKUP(D3735,Plan1!$B$2:$S$5570,12,)/1000</f>
        <v>4.7969999999999997</v>
      </c>
      <c r="M3735" s="180">
        <f>VLOOKUP(D3735,Plan1!$B$2:$S$5570,13,)/1000</f>
        <v>5.07</v>
      </c>
      <c r="N3735" s="180">
        <f>VLOOKUP(D3735,Plan1!$B$2:$S$5570,14,)/1000</f>
        <v>5.7640000000000002</v>
      </c>
      <c r="O3735" s="180">
        <f>VLOOKUP(D3735,Plan1!$B$2:$S$5570,15,)/1000</f>
        <v>6.5049999999999999</v>
      </c>
      <c r="P3735" s="180">
        <f>VLOOKUP(D3735,Plan1!$B$2:$S$5570,16,)/1000</f>
        <v>6.3</v>
      </c>
      <c r="Q3735" s="180">
        <f>VLOOKUP(D3735,Plan1!$B$2:$S$5570,17,)/1000</f>
        <v>6.3159999999999998</v>
      </c>
      <c r="R3735" s="180">
        <f>VLOOKUP(D3735,Plan1!$B$2:$S$5570,18,)/1000</f>
        <v>5.9610000000000003</v>
      </c>
      <c r="S3735" s="180">
        <f>VLOOKUP(D3735,Plan1!$B$2:$S$5570,6,)/1000</f>
        <v>5.7460000000000004</v>
      </c>
    </row>
    <row r="3736" spans="1:19" x14ac:dyDescent="0.25">
      <c r="A3736" s="178">
        <v>58833</v>
      </c>
      <c r="B3736" s="178">
        <v>-32771</v>
      </c>
      <c r="C3736" s="178">
        <v>-451772</v>
      </c>
      <c r="D3736" s="178" t="s">
        <v>1441</v>
      </c>
      <c r="E3736" s="178" t="s">
        <v>167</v>
      </c>
      <c r="F3736" s="178" t="s">
        <v>1298</v>
      </c>
      <c r="G3736" s="180">
        <f>VLOOKUP(D3736,Plan1!$B$2:$S$5570,7,)/1000</f>
        <v>4.641</v>
      </c>
      <c r="H3736" s="180">
        <f>VLOOKUP(D3736,Plan1!$B$2:$S$5570,8,)/1000</f>
        <v>4.9889999999999999</v>
      </c>
      <c r="I3736" s="180">
        <f>VLOOKUP(D3736,Plan1!$B$2:$S$5570,9,)/1000</f>
        <v>5.0529999999999999</v>
      </c>
      <c r="J3736" s="180">
        <f>VLOOKUP(D3736,Plan1!$B$2:$S$5570,10,)/1000</f>
        <v>5.0549999999999997</v>
      </c>
      <c r="K3736" s="180">
        <f>VLOOKUP(D3736,Plan1!$B$2:$S$5570,11,)/1000</f>
        <v>5.0490000000000004</v>
      </c>
      <c r="L3736" s="180">
        <f>VLOOKUP(D3736,Plan1!$B$2:$S$5570,12,)/1000</f>
        <v>5.2750000000000004</v>
      </c>
      <c r="M3736" s="180">
        <f>VLOOKUP(D3736,Plan1!$B$2:$S$5570,13,)/1000</f>
        <v>5.391</v>
      </c>
      <c r="N3736" s="180">
        <f>VLOOKUP(D3736,Plan1!$B$2:$S$5570,14,)/1000</f>
        <v>5.8440000000000003</v>
      </c>
      <c r="O3736" s="180">
        <f>VLOOKUP(D3736,Plan1!$B$2:$S$5570,15,)/1000</f>
        <v>6.0609999999999999</v>
      </c>
      <c r="P3736" s="180">
        <f>VLOOKUP(D3736,Plan1!$B$2:$S$5570,16,)/1000</f>
        <v>5.7130000000000001</v>
      </c>
      <c r="Q3736" s="180">
        <f>VLOOKUP(D3736,Plan1!$B$2:$S$5570,17,)/1000</f>
        <v>5.3010000000000002</v>
      </c>
      <c r="R3736" s="180">
        <f>VLOOKUP(D3736,Plan1!$B$2:$S$5570,18,)/1000</f>
        <v>4.9660000000000002</v>
      </c>
      <c r="S3736" s="180">
        <f>VLOOKUP(D3736,Plan1!$B$2:$S$5570,6,)/1000</f>
        <v>5.2779999999999996</v>
      </c>
    </row>
    <row r="3737" spans="1:19" x14ac:dyDescent="0.25">
      <c r="A3737" s="178">
        <v>8768</v>
      </c>
      <c r="B3737" s="178">
        <v>-214152</v>
      </c>
      <c r="C3737" s="178">
        <v>-500773</v>
      </c>
      <c r="D3737" s="178" t="s">
        <v>5120</v>
      </c>
      <c r="E3737" s="178" t="s">
        <v>167</v>
      </c>
      <c r="F3737" s="178" t="s">
        <v>4704</v>
      </c>
      <c r="G3737" s="180">
        <f>VLOOKUP(D3737,Plan1!$B$2:$S$5570,7,)/1000</f>
        <v>5.3390000000000004</v>
      </c>
      <c r="H3737" s="180">
        <f>VLOOKUP(D3737,Plan1!$B$2:$S$5570,8,)/1000</f>
        <v>5.7320000000000002</v>
      </c>
      <c r="I3737" s="180">
        <f>VLOOKUP(D3737,Plan1!$B$2:$S$5570,9,)/1000</f>
        <v>5.5990000000000002</v>
      </c>
      <c r="J3737" s="180">
        <f>VLOOKUP(D3737,Plan1!$B$2:$S$5570,10,)/1000</f>
        <v>5.5330000000000004</v>
      </c>
      <c r="K3737" s="180">
        <f>VLOOKUP(D3737,Plan1!$B$2:$S$5570,11,)/1000</f>
        <v>4.907</v>
      </c>
      <c r="L3737" s="180">
        <f>VLOOKUP(D3737,Plan1!$B$2:$S$5570,12,)/1000</f>
        <v>4.7480000000000002</v>
      </c>
      <c r="M3737" s="180">
        <f>VLOOKUP(D3737,Plan1!$B$2:$S$5570,13,)/1000</f>
        <v>4.9969999999999999</v>
      </c>
      <c r="N3737" s="180">
        <f>VLOOKUP(D3737,Plan1!$B$2:$S$5570,14,)/1000</f>
        <v>5.7210000000000001</v>
      </c>
      <c r="O3737" s="180">
        <f>VLOOKUP(D3737,Plan1!$B$2:$S$5570,15,)/1000</f>
        <v>5.2830000000000004</v>
      </c>
      <c r="P3737" s="180">
        <f>VLOOKUP(D3737,Plan1!$B$2:$S$5570,16,)/1000</f>
        <v>5.5209999999999999</v>
      </c>
      <c r="Q3737" s="180">
        <f>VLOOKUP(D3737,Plan1!$B$2:$S$5570,17,)/1000</f>
        <v>5.5670000000000002</v>
      </c>
      <c r="R3737" s="180">
        <f>VLOOKUP(D3737,Plan1!$B$2:$S$5570,18,)/1000</f>
        <v>5.5979999999999999</v>
      </c>
      <c r="S3737" s="180">
        <f>VLOOKUP(D3737,Plan1!$B$2:$S$5570,6,)/1000</f>
        <v>5.3789999999999996</v>
      </c>
    </row>
    <row r="3738" spans="1:19" x14ac:dyDescent="0.25">
      <c r="A3738" s="178">
        <v>52185</v>
      </c>
      <c r="B3738" s="178">
        <v>-52608</v>
      </c>
      <c r="C3738" s="178">
        <v>-367185</v>
      </c>
      <c r="D3738" s="178" t="s">
        <v>3879</v>
      </c>
      <c r="E3738" s="178" t="s">
        <v>167</v>
      </c>
      <c r="F3738" s="178" t="s">
        <v>3752</v>
      </c>
      <c r="G3738" s="180">
        <f>VLOOKUP(D3738,Plan1!$B$2:$S$5570,7,)/1000</f>
        <v>5.6319999999999997</v>
      </c>
      <c r="H3738" s="180">
        <f>VLOOKUP(D3738,Plan1!$B$2:$S$5570,8,)/1000</f>
        <v>5.78</v>
      </c>
      <c r="I3738" s="180">
        <f>VLOOKUP(D3738,Plan1!$B$2:$S$5570,9,)/1000</f>
        <v>5.8559999999999999</v>
      </c>
      <c r="J3738" s="180">
        <f>VLOOKUP(D3738,Plan1!$B$2:$S$5570,10,)/1000</f>
        <v>5.6260000000000003</v>
      </c>
      <c r="K3738" s="180">
        <f>VLOOKUP(D3738,Plan1!$B$2:$S$5570,11,)/1000</f>
        <v>5.41</v>
      </c>
      <c r="L3738" s="180">
        <f>VLOOKUP(D3738,Plan1!$B$2:$S$5570,12,)/1000</f>
        <v>5.0209999999999999</v>
      </c>
      <c r="M3738" s="180">
        <f>VLOOKUP(D3738,Plan1!$B$2:$S$5570,13,)/1000</f>
        <v>5.2670000000000003</v>
      </c>
      <c r="N3738" s="180">
        <f>VLOOKUP(D3738,Plan1!$B$2:$S$5570,14,)/1000</f>
        <v>5.8470000000000004</v>
      </c>
      <c r="O3738" s="180">
        <f>VLOOKUP(D3738,Plan1!$B$2:$S$5570,15,)/1000</f>
        <v>6.1769999999999996</v>
      </c>
      <c r="P3738" s="180">
        <f>VLOOKUP(D3738,Plan1!$B$2:$S$5570,16,)/1000</f>
        <v>6.2640000000000002</v>
      </c>
      <c r="Q3738" s="180">
        <f>VLOOKUP(D3738,Plan1!$B$2:$S$5570,17,)/1000</f>
        <v>6.1859999999999999</v>
      </c>
      <c r="R3738" s="180">
        <f>VLOOKUP(D3738,Plan1!$B$2:$S$5570,18,)/1000</f>
        <v>5.7990000000000004</v>
      </c>
      <c r="S3738" s="180">
        <f>VLOOKUP(D3738,Plan1!$B$2:$S$5570,6,)/1000</f>
        <v>5.7389999999999999</v>
      </c>
    </row>
    <row r="3739" spans="1:19" x14ac:dyDescent="0.25">
      <c r="A3739" s="178">
        <v>33196</v>
      </c>
      <c r="B3739" s="178">
        <v>-102879</v>
      </c>
      <c r="C3739" s="178">
        <v>-365822</v>
      </c>
      <c r="D3739" s="178" t="s">
        <v>193</v>
      </c>
      <c r="E3739" s="178" t="s">
        <v>167</v>
      </c>
      <c r="F3739" s="178" t="s">
        <v>192</v>
      </c>
      <c r="G3739" s="180">
        <f>VLOOKUP(D3739,Plan1!$B$2:$S$5570,7,)/1000</f>
        <v>5.7130000000000001</v>
      </c>
      <c r="H3739" s="180">
        <f>VLOOKUP(D3739,Plan1!$B$2:$S$5570,8,)/1000</f>
        <v>5.734</v>
      </c>
      <c r="I3739" s="180">
        <f>VLOOKUP(D3739,Plan1!$B$2:$S$5570,9,)/1000</f>
        <v>5.9059999999999997</v>
      </c>
      <c r="J3739" s="180">
        <f>VLOOKUP(D3739,Plan1!$B$2:$S$5570,10,)/1000</f>
        <v>5.2679999999999998</v>
      </c>
      <c r="K3739" s="180">
        <f>VLOOKUP(D3739,Plan1!$B$2:$S$5570,11,)/1000</f>
        <v>4.6310000000000002</v>
      </c>
      <c r="L3739" s="180">
        <f>VLOOKUP(D3739,Plan1!$B$2:$S$5570,12,)/1000</f>
        <v>4.4260000000000002</v>
      </c>
      <c r="M3739" s="180">
        <f>VLOOKUP(D3739,Plan1!$B$2:$S$5570,13,)/1000</f>
        <v>4.4580000000000002</v>
      </c>
      <c r="N3739" s="180">
        <f>VLOOKUP(D3739,Plan1!$B$2:$S$5570,14,)/1000</f>
        <v>4.9870000000000001</v>
      </c>
      <c r="O3739" s="180">
        <f>VLOOKUP(D3739,Plan1!$B$2:$S$5570,15,)/1000</f>
        <v>5.5190000000000001</v>
      </c>
      <c r="P3739" s="180">
        <f>VLOOKUP(D3739,Plan1!$B$2:$S$5570,16,)/1000</f>
        <v>5.7069999999999999</v>
      </c>
      <c r="Q3739" s="180">
        <f>VLOOKUP(D3739,Plan1!$B$2:$S$5570,17,)/1000</f>
        <v>5.9390000000000001</v>
      </c>
      <c r="R3739" s="180">
        <f>VLOOKUP(D3739,Plan1!$B$2:$S$5570,18,)/1000</f>
        <v>5.8529999999999998</v>
      </c>
      <c r="S3739" s="180">
        <f>VLOOKUP(D3739,Plan1!$B$2:$S$5570,6,)/1000</f>
        <v>5.3449999999999998</v>
      </c>
    </row>
    <row r="3740" spans="1:19" x14ac:dyDescent="0.25">
      <c r="A3740" s="178">
        <v>3414</v>
      </c>
      <c r="B3740" s="178">
        <v>-267759</v>
      </c>
      <c r="C3740" s="178">
        <v>-486469</v>
      </c>
      <c r="D3740" s="178" t="s">
        <v>4641</v>
      </c>
      <c r="E3740" s="178" t="s">
        <v>167</v>
      </c>
      <c r="F3740" s="178" t="s">
        <v>4434</v>
      </c>
      <c r="G3740" s="180">
        <f>VLOOKUP(D3740,Plan1!$B$2:$S$5570,7,)/1000</f>
        <v>5.1289999999999996</v>
      </c>
      <c r="H3740" s="180">
        <f>VLOOKUP(D3740,Plan1!$B$2:$S$5570,8,)/1000</f>
        <v>5.2140000000000004</v>
      </c>
      <c r="I3740" s="180">
        <f>VLOOKUP(D3740,Plan1!$B$2:$S$5570,9,)/1000</f>
        <v>4.9459999999999997</v>
      </c>
      <c r="J3740" s="180">
        <f>VLOOKUP(D3740,Plan1!$B$2:$S$5570,10,)/1000</f>
        <v>4.3479999999999999</v>
      </c>
      <c r="K3740" s="180">
        <f>VLOOKUP(D3740,Plan1!$B$2:$S$5570,11,)/1000</f>
        <v>3.9140000000000001</v>
      </c>
      <c r="L3740" s="180">
        <f>VLOOKUP(D3740,Plan1!$B$2:$S$5570,12,)/1000</f>
        <v>3.3879999999999999</v>
      </c>
      <c r="M3740" s="180">
        <f>VLOOKUP(D3740,Plan1!$B$2:$S$5570,13,)/1000</f>
        <v>3.4369999999999998</v>
      </c>
      <c r="N3740" s="180">
        <f>VLOOKUP(D3740,Plan1!$B$2:$S$5570,14,)/1000</f>
        <v>3.976</v>
      </c>
      <c r="O3740" s="180">
        <f>VLOOKUP(D3740,Plan1!$B$2:$S$5570,15,)/1000</f>
        <v>3.7930000000000001</v>
      </c>
      <c r="P3740" s="180">
        <f>VLOOKUP(D3740,Plan1!$B$2:$S$5570,16,)/1000</f>
        <v>4.1719999999999997</v>
      </c>
      <c r="Q3740" s="180">
        <f>VLOOKUP(D3740,Plan1!$B$2:$S$5570,17,)/1000</f>
        <v>4.9459999999999997</v>
      </c>
      <c r="R3740" s="180">
        <f>VLOOKUP(D3740,Plan1!$B$2:$S$5570,18,)/1000</f>
        <v>5.0759999999999996</v>
      </c>
      <c r="S3740" s="180">
        <f>VLOOKUP(D3740,Plan1!$B$2:$S$5570,6,)/1000</f>
        <v>4.3620000000000001</v>
      </c>
    </row>
    <row r="3741" spans="1:19" x14ac:dyDescent="0.25">
      <c r="A3741" s="178">
        <v>57329</v>
      </c>
      <c r="B3741" s="178">
        <v>-37931</v>
      </c>
      <c r="C3741" s="178">
        <v>-392695</v>
      </c>
      <c r="D3741" s="178" t="s">
        <v>936</v>
      </c>
      <c r="E3741" s="178" t="s">
        <v>167</v>
      </c>
      <c r="F3741" s="178" t="s">
        <v>792</v>
      </c>
      <c r="G3741" s="180">
        <f>VLOOKUP(D3741,Plan1!$B$2:$S$5570,7,)/1000</f>
        <v>5.1669999999999998</v>
      </c>
      <c r="H3741" s="180">
        <f>VLOOKUP(D3741,Plan1!$B$2:$S$5570,8,)/1000</f>
        <v>5.3739999999999997</v>
      </c>
      <c r="I3741" s="180">
        <f>VLOOKUP(D3741,Plan1!$B$2:$S$5570,9,)/1000</f>
        <v>5.29</v>
      </c>
      <c r="J3741" s="180">
        <f>VLOOKUP(D3741,Plan1!$B$2:$S$5570,10,)/1000</f>
        <v>4.9160000000000004</v>
      </c>
      <c r="K3741" s="180">
        <f>VLOOKUP(D3741,Plan1!$B$2:$S$5570,11,)/1000</f>
        <v>5.3559999999999999</v>
      </c>
      <c r="L3741" s="180">
        <f>VLOOKUP(D3741,Plan1!$B$2:$S$5570,12,)/1000</f>
        <v>5.2530000000000001</v>
      </c>
      <c r="M3741" s="180">
        <f>VLOOKUP(D3741,Plan1!$B$2:$S$5570,13,)/1000</f>
        <v>5.5039999999999996</v>
      </c>
      <c r="N3741" s="180">
        <f>VLOOKUP(D3741,Plan1!$B$2:$S$5570,14,)/1000</f>
        <v>6.2160000000000002</v>
      </c>
      <c r="O3741" s="180">
        <f>VLOOKUP(D3741,Plan1!$B$2:$S$5570,15,)/1000</f>
        <v>6.4720000000000004</v>
      </c>
      <c r="P3741" s="180">
        <f>VLOOKUP(D3741,Plan1!$B$2:$S$5570,16,)/1000</f>
        <v>6.2709999999999999</v>
      </c>
      <c r="Q3741" s="180">
        <f>VLOOKUP(D3741,Plan1!$B$2:$S$5570,17,)/1000</f>
        <v>6.0609999999999999</v>
      </c>
      <c r="R3741" s="180">
        <f>VLOOKUP(D3741,Plan1!$B$2:$S$5570,18,)/1000</f>
        <v>5.4480000000000004</v>
      </c>
      <c r="S3741" s="180">
        <f>VLOOKUP(D3741,Plan1!$B$2:$S$5570,6,)/1000</f>
        <v>5.6109999999999998</v>
      </c>
    </row>
    <row r="3742" spans="1:19" x14ac:dyDescent="0.25">
      <c r="A3742" s="178">
        <v>8156</v>
      </c>
      <c r="B3742" s="178">
        <v>-218346</v>
      </c>
      <c r="C3742" s="178">
        <v>-431149</v>
      </c>
      <c r="D3742" s="178" t="s">
        <v>1828</v>
      </c>
      <c r="E3742" s="178" t="s">
        <v>167</v>
      </c>
      <c r="F3742" s="178" t="s">
        <v>1727</v>
      </c>
      <c r="G3742" s="180">
        <f>VLOOKUP(D3742,Plan1!$B$2:$S$5570,7,)/1000</f>
        <v>5.1449999999999996</v>
      </c>
      <c r="H3742" s="180">
        <f>VLOOKUP(D3742,Plan1!$B$2:$S$5570,8,)/1000</f>
        <v>5.6029999999999998</v>
      </c>
      <c r="I3742" s="180">
        <f>VLOOKUP(D3742,Plan1!$B$2:$S$5570,9,)/1000</f>
        <v>5.0380000000000003</v>
      </c>
      <c r="J3742" s="180">
        <f>VLOOKUP(D3742,Plan1!$B$2:$S$5570,10,)/1000</f>
        <v>4.74</v>
      </c>
      <c r="K3742" s="180">
        <f>VLOOKUP(D3742,Plan1!$B$2:$S$5570,11,)/1000</f>
        <v>4.2549999999999999</v>
      </c>
      <c r="L3742" s="180">
        <f>VLOOKUP(D3742,Plan1!$B$2:$S$5570,12,)/1000</f>
        <v>4.2160000000000002</v>
      </c>
      <c r="M3742" s="180">
        <f>VLOOKUP(D3742,Plan1!$B$2:$S$5570,13,)/1000</f>
        <v>4.4130000000000003</v>
      </c>
      <c r="N3742" s="180">
        <f>VLOOKUP(D3742,Plan1!$B$2:$S$5570,14,)/1000</f>
        <v>4.96</v>
      </c>
      <c r="O3742" s="180">
        <f>VLOOKUP(D3742,Plan1!$B$2:$S$5570,15,)/1000</f>
        <v>4.88</v>
      </c>
      <c r="P3742" s="180">
        <f>VLOOKUP(D3742,Plan1!$B$2:$S$5570,16,)/1000</f>
        <v>4.7539999999999996</v>
      </c>
      <c r="Q3742" s="180">
        <f>VLOOKUP(D3742,Plan1!$B$2:$S$5570,17,)/1000</f>
        <v>4.3600000000000003</v>
      </c>
      <c r="R3742" s="180">
        <f>VLOOKUP(D3742,Plan1!$B$2:$S$5570,18,)/1000</f>
        <v>4.851</v>
      </c>
      <c r="S3742" s="180">
        <f>VLOOKUP(D3742,Plan1!$B$2:$S$5570,6,)/1000</f>
        <v>4.7679999999999998</v>
      </c>
    </row>
    <row r="3743" spans="1:19" x14ac:dyDescent="0.25">
      <c r="A3743" s="178">
        <v>12006</v>
      </c>
      <c r="B3743" s="178">
        <v>-196288</v>
      </c>
      <c r="C3743" s="178">
        <v>-446608</v>
      </c>
      <c r="D3743" s="178" t="s">
        <v>2196</v>
      </c>
      <c r="E3743" s="178" t="s">
        <v>167</v>
      </c>
      <c r="F3743" s="178" t="s">
        <v>1727</v>
      </c>
      <c r="G3743" s="180">
        <f>VLOOKUP(D3743,Plan1!$B$2:$S$5570,7,)/1000</f>
        <v>5.3849999999999998</v>
      </c>
      <c r="H3743" s="180">
        <f>VLOOKUP(D3743,Plan1!$B$2:$S$5570,8,)/1000</f>
        <v>5.8620000000000001</v>
      </c>
      <c r="I3743" s="180">
        <f>VLOOKUP(D3743,Plan1!$B$2:$S$5570,9,)/1000</f>
        <v>5.34</v>
      </c>
      <c r="J3743" s="180">
        <f>VLOOKUP(D3743,Plan1!$B$2:$S$5570,10,)/1000</f>
        <v>5.5049999999999999</v>
      </c>
      <c r="K3743" s="180">
        <f>VLOOKUP(D3743,Plan1!$B$2:$S$5570,11,)/1000</f>
        <v>5.2</v>
      </c>
      <c r="L3743" s="180">
        <f>VLOOKUP(D3743,Plan1!$B$2:$S$5570,12,)/1000</f>
        <v>5.1210000000000004</v>
      </c>
      <c r="M3743" s="180">
        <f>VLOOKUP(D3743,Plan1!$B$2:$S$5570,13,)/1000</f>
        <v>5.4539999999999997</v>
      </c>
      <c r="N3743" s="180">
        <f>VLOOKUP(D3743,Plan1!$B$2:$S$5570,14,)/1000</f>
        <v>6.1340000000000003</v>
      </c>
      <c r="O3743" s="180">
        <f>VLOOKUP(D3743,Plan1!$B$2:$S$5570,15,)/1000</f>
        <v>5.9279999999999999</v>
      </c>
      <c r="P3743" s="180">
        <f>VLOOKUP(D3743,Plan1!$B$2:$S$5570,16,)/1000</f>
        <v>5.4779999999999998</v>
      </c>
      <c r="Q3743" s="180">
        <f>VLOOKUP(D3743,Plan1!$B$2:$S$5570,17,)/1000</f>
        <v>4.9610000000000003</v>
      </c>
      <c r="R3743" s="180">
        <f>VLOOKUP(D3743,Plan1!$B$2:$S$5570,18,)/1000</f>
        <v>5.0979999999999999</v>
      </c>
      <c r="S3743" s="180">
        <f>VLOOKUP(D3743,Plan1!$B$2:$S$5570,6,)/1000</f>
        <v>5.4560000000000004</v>
      </c>
    </row>
    <row r="3744" spans="1:19" x14ac:dyDescent="0.25">
      <c r="A3744" s="178">
        <v>39312</v>
      </c>
      <c r="B3744" s="178">
        <v>-85936</v>
      </c>
      <c r="C3744" s="178">
        <v>-489331</v>
      </c>
      <c r="D3744" s="178" t="s">
        <v>5446</v>
      </c>
      <c r="E3744" s="178" t="s">
        <v>167</v>
      </c>
      <c r="F3744" s="178" t="s">
        <v>5370</v>
      </c>
      <c r="G3744" s="180">
        <f>VLOOKUP(D3744,Plan1!$B$2:$S$5570,7,)/1000</f>
        <v>4.6040000000000001</v>
      </c>
      <c r="H3744" s="180">
        <f>VLOOKUP(D3744,Plan1!$B$2:$S$5570,8,)/1000</f>
        <v>4.7439999999999998</v>
      </c>
      <c r="I3744" s="180">
        <f>VLOOKUP(D3744,Plan1!$B$2:$S$5570,9,)/1000</f>
        <v>4.7220000000000004</v>
      </c>
      <c r="J3744" s="180">
        <f>VLOOKUP(D3744,Plan1!$B$2:$S$5570,10,)/1000</f>
        <v>4.8609999999999998</v>
      </c>
      <c r="K3744" s="180">
        <f>VLOOKUP(D3744,Plan1!$B$2:$S$5570,11,)/1000</f>
        <v>5.3049999999999997</v>
      </c>
      <c r="L3744" s="180">
        <f>VLOOKUP(D3744,Plan1!$B$2:$S$5570,12,)/1000</f>
        <v>5.6289999999999996</v>
      </c>
      <c r="M3744" s="180">
        <f>VLOOKUP(D3744,Plan1!$B$2:$S$5570,13,)/1000</f>
        <v>5.7709999999999999</v>
      </c>
      <c r="N3744" s="180">
        <f>VLOOKUP(D3744,Plan1!$B$2:$S$5570,14,)/1000</f>
        <v>6.3239999999999998</v>
      </c>
      <c r="O3744" s="180">
        <f>VLOOKUP(D3744,Plan1!$B$2:$S$5570,15,)/1000</f>
        <v>5.7409999999999997</v>
      </c>
      <c r="P3744" s="180">
        <f>VLOOKUP(D3744,Plan1!$B$2:$S$5570,16,)/1000</f>
        <v>4.9770000000000003</v>
      </c>
      <c r="Q3744" s="180">
        <f>VLOOKUP(D3744,Plan1!$B$2:$S$5570,17,)/1000</f>
        <v>4.6929999999999996</v>
      </c>
      <c r="R3744" s="180">
        <f>VLOOKUP(D3744,Plan1!$B$2:$S$5570,18,)/1000</f>
        <v>4.4850000000000003</v>
      </c>
      <c r="S3744" s="180">
        <f>VLOOKUP(D3744,Plan1!$B$2:$S$5570,6,)/1000</f>
        <v>5.1550000000000002</v>
      </c>
    </row>
    <row r="3745" spans="1:19" x14ac:dyDescent="0.25">
      <c r="A3745" s="178">
        <v>11274</v>
      </c>
      <c r="B3745" s="178">
        <v>-199521</v>
      </c>
      <c r="C3745" s="178">
        <v>-450858</v>
      </c>
      <c r="D3745" s="178" t="s">
        <v>2118</v>
      </c>
      <c r="E3745" s="178" t="s">
        <v>167</v>
      </c>
      <c r="F3745" s="178" t="s">
        <v>1727</v>
      </c>
      <c r="G3745" s="180">
        <f>VLOOKUP(D3745,Plan1!$B$2:$S$5570,7,)/1000</f>
        <v>5.2910000000000004</v>
      </c>
      <c r="H3745" s="180">
        <f>VLOOKUP(D3745,Plan1!$B$2:$S$5570,8,)/1000</f>
        <v>5.73</v>
      </c>
      <c r="I3745" s="180">
        <f>VLOOKUP(D3745,Plan1!$B$2:$S$5570,9,)/1000</f>
        <v>5.2489999999999997</v>
      </c>
      <c r="J3745" s="180">
        <f>VLOOKUP(D3745,Plan1!$B$2:$S$5570,10,)/1000</f>
        <v>5.5220000000000002</v>
      </c>
      <c r="K3745" s="180">
        <f>VLOOKUP(D3745,Plan1!$B$2:$S$5570,11,)/1000</f>
        <v>5.2119999999999997</v>
      </c>
      <c r="L3745" s="180">
        <f>VLOOKUP(D3745,Plan1!$B$2:$S$5570,12,)/1000</f>
        <v>5.2039999999999997</v>
      </c>
      <c r="M3745" s="180">
        <f>VLOOKUP(D3745,Plan1!$B$2:$S$5570,13,)/1000</f>
        <v>5.3920000000000003</v>
      </c>
      <c r="N3745" s="180">
        <f>VLOOKUP(D3745,Plan1!$B$2:$S$5570,14,)/1000</f>
        <v>6.1319999999999997</v>
      </c>
      <c r="O3745" s="180">
        <f>VLOOKUP(D3745,Plan1!$B$2:$S$5570,15,)/1000</f>
        <v>5.8259999999999996</v>
      </c>
      <c r="P3745" s="180">
        <f>VLOOKUP(D3745,Plan1!$B$2:$S$5570,16,)/1000</f>
        <v>5.4180000000000001</v>
      </c>
      <c r="Q3745" s="180">
        <f>VLOOKUP(D3745,Plan1!$B$2:$S$5570,17,)/1000</f>
        <v>4.8659999999999997</v>
      </c>
      <c r="R3745" s="180">
        <f>VLOOKUP(D3745,Plan1!$B$2:$S$5570,18,)/1000</f>
        <v>5.0369999999999999</v>
      </c>
      <c r="S3745" s="180">
        <f>VLOOKUP(D3745,Plan1!$B$2:$S$5570,6,)/1000</f>
        <v>5.4059999999999997</v>
      </c>
    </row>
    <row r="3746" spans="1:19" x14ac:dyDescent="0.25">
      <c r="A3746" s="178">
        <v>12531</v>
      </c>
      <c r="B3746" s="178">
        <v>-193492</v>
      </c>
      <c r="C3746" s="178">
        <v>-472934</v>
      </c>
      <c r="D3746" s="178" t="s">
        <v>2244</v>
      </c>
      <c r="E3746" s="178" t="s">
        <v>167</v>
      </c>
      <c r="F3746" s="178" t="s">
        <v>1727</v>
      </c>
      <c r="G3746" s="180">
        <f>VLOOKUP(D3746,Plan1!$B$2:$S$5570,7,)/1000</f>
        <v>5.0730000000000004</v>
      </c>
      <c r="H3746" s="180">
        <f>VLOOKUP(D3746,Plan1!$B$2:$S$5570,8,)/1000</f>
        <v>5.7030000000000003</v>
      </c>
      <c r="I3746" s="180">
        <f>VLOOKUP(D3746,Plan1!$B$2:$S$5570,9,)/1000</f>
        <v>5.1520000000000001</v>
      </c>
      <c r="J3746" s="180">
        <f>VLOOKUP(D3746,Plan1!$B$2:$S$5570,10,)/1000</f>
        <v>5.4790000000000001</v>
      </c>
      <c r="K3746" s="180">
        <f>VLOOKUP(D3746,Plan1!$B$2:$S$5570,11,)/1000</f>
        <v>5.4059999999999997</v>
      </c>
      <c r="L3746" s="180">
        <f>VLOOKUP(D3746,Plan1!$B$2:$S$5570,12,)/1000</f>
        <v>5.351</v>
      </c>
      <c r="M3746" s="180">
        <f>VLOOKUP(D3746,Plan1!$B$2:$S$5570,13,)/1000</f>
        <v>5.5490000000000004</v>
      </c>
      <c r="N3746" s="180">
        <f>VLOOKUP(D3746,Plan1!$B$2:$S$5570,14,)/1000</f>
        <v>6.359</v>
      </c>
      <c r="O3746" s="180">
        <f>VLOOKUP(D3746,Plan1!$B$2:$S$5570,15,)/1000</f>
        <v>5.7789999999999999</v>
      </c>
      <c r="P3746" s="180">
        <f>VLOOKUP(D3746,Plan1!$B$2:$S$5570,16,)/1000</f>
        <v>5.4550000000000001</v>
      </c>
      <c r="Q3746" s="180">
        <f>VLOOKUP(D3746,Plan1!$B$2:$S$5570,17,)/1000</f>
        <v>5.0170000000000003</v>
      </c>
      <c r="R3746" s="180">
        <f>VLOOKUP(D3746,Plan1!$B$2:$S$5570,18,)/1000</f>
        <v>5.125</v>
      </c>
      <c r="S3746" s="180">
        <f>VLOOKUP(D3746,Plan1!$B$2:$S$5570,6,)/1000</f>
        <v>5.4539999999999997</v>
      </c>
    </row>
    <row r="3747" spans="1:19" x14ac:dyDescent="0.25">
      <c r="A3747" s="178">
        <v>9330</v>
      </c>
      <c r="B3747" s="178">
        <v>-210937</v>
      </c>
      <c r="C3747" s="178">
        <v>-4509</v>
      </c>
      <c r="D3747" s="178" t="s">
        <v>1931</v>
      </c>
      <c r="E3747" s="178" t="s">
        <v>167</v>
      </c>
      <c r="F3747" s="178" t="s">
        <v>1727</v>
      </c>
      <c r="G3747" s="180">
        <f>VLOOKUP(D3747,Plan1!$B$2:$S$5570,7,)/1000</f>
        <v>5.0839999999999996</v>
      </c>
      <c r="H3747" s="180">
        <f>VLOOKUP(D3747,Plan1!$B$2:$S$5570,8,)/1000</f>
        <v>5.5380000000000003</v>
      </c>
      <c r="I3747" s="180">
        <f>VLOOKUP(D3747,Plan1!$B$2:$S$5570,9,)/1000</f>
        <v>5.133</v>
      </c>
      <c r="J3747" s="180">
        <f>VLOOKUP(D3747,Plan1!$B$2:$S$5570,10,)/1000</f>
        <v>5.3540000000000001</v>
      </c>
      <c r="K3747" s="180">
        <f>VLOOKUP(D3747,Plan1!$B$2:$S$5570,11,)/1000</f>
        <v>4.8819999999999997</v>
      </c>
      <c r="L3747" s="180">
        <f>VLOOKUP(D3747,Plan1!$B$2:$S$5570,12,)/1000</f>
        <v>4.8</v>
      </c>
      <c r="M3747" s="180">
        <f>VLOOKUP(D3747,Plan1!$B$2:$S$5570,13,)/1000</f>
        <v>5.0819999999999999</v>
      </c>
      <c r="N3747" s="180">
        <f>VLOOKUP(D3747,Plan1!$B$2:$S$5570,14,)/1000</f>
        <v>5.8239999999999998</v>
      </c>
      <c r="O3747" s="180">
        <f>VLOOKUP(D3747,Plan1!$B$2:$S$5570,15,)/1000</f>
        <v>5.5170000000000003</v>
      </c>
      <c r="P3747" s="180">
        <f>VLOOKUP(D3747,Plan1!$B$2:$S$5570,16,)/1000</f>
        <v>5.2830000000000004</v>
      </c>
      <c r="Q3747" s="180">
        <f>VLOOKUP(D3747,Plan1!$B$2:$S$5570,17,)/1000</f>
        <v>4.7590000000000003</v>
      </c>
      <c r="R3747" s="180">
        <f>VLOOKUP(D3747,Plan1!$B$2:$S$5570,18,)/1000</f>
        <v>5.0209999999999999</v>
      </c>
      <c r="S3747" s="180">
        <f>VLOOKUP(D3747,Plan1!$B$2:$S$5570,6,)/1000</f>
        <v>5.19</v>
      </c>
    </row>
    <row r="3748" spans="1:19" x14ac:dyDescent="0.25">
      <c r="A3748" s="178">
        <v>10137</v>
      </c>
      <c r="B3748" s="178">
        <v>-206372</v>
      </c>
      <c r="C3748" s="178">
        <v>-511127</v>
      </c>
      <c r="D3748" s="178" t="s">
        <v>5227</v>
      </c>
      <c r="E3748" s="178" t="s">
        <v>167</v>
      </c>
      <c r="F3748" s="178" t="s">
        <v>4704</v>
      </c>
      <c r="G3748" s="180">
        <f>VLOOKUP(D3748,Plan1!$B$2:$S$5570,7,)/1000</f>
        <v>5.37</v>
      </c>
      <c r="H3748" s="180">
        <f>VLOOKUP(D3748,Plan1!$B$2:$S$5570,8,)/1000</f>
        <v>5.734</v>
      </c>
      <c r="I3748" s="180">
        <f>VLOOKUP(D3748,Plan1!$B$2:$S$5570,9,)/1000</f>
        <v>5.5780000000000003</v>
      </c>
      <c r="J3748" s="180">
        <f>VLOOKUP(D3748,Plan1!$B$2:$S$5570,10,)/1000</f>
        <v>5.5389999999999997</v>
      </c>
      <c r="K3748" s="180">
        <f>VLOOKUP(D3748,Plan1!$B$2:$S$5570,11,)/1000</f>
        <v>4.9969999999999999</v>
      </c>
      <c r="L3748" s="180">
        <f>VLOOKUP(D3748,Plan1!$B$2:$S$5570,12,)/1000</f>
        <v>4.7060000000000004</v>
      </c>
      <c r="M3748" s="180">
        <f>VLOOKUP(D3748,Plan1!$B$2:$S$5570,13,)/1000</f>
        <v>4.9429999999999996</v>
      </c>
      <c r="N3748" s="180">
        <f>VLOOKUP(D3748,Plan1!$B$2:$S$5570,14,)/1000</f>
        <v>5.75</v>
      </c>
      <c r="O3748" s="180">
        <f>VLOOKUP(D3748,Plan1!$B$2:$S$5570,15,)/1000</f>
        <v>5.2160000000000002</v>
      </c>
      <c r="P3748" s="180">
        <f>VLOOKUP(D3748,Plan1!$B$2:$S$5570,16,)/1000</f>
        <v>5.4749999999999996</v>
      </c>
      <c r="Q3748" s="180">
        <f>VLOOKUP(D3748,Plan1!$B$2:$S$5570,17,)/1000</f>
        <v>5.5179999999999998</v>
      </c>
      <c r="R3748" s="180">
        <f>VLOOKUP(D3748,Plan1!$B$2:$S$5570,18,)/1000</f>
        <v>5.62</v>
      </c>
      <c r="S3748" s="180">
        <f>VLOOKUP(D3748,Plan1!$B$2:$S$5570,6,)/1000</f>
        <v>5.3710000000000004</v>
      </c>
    </row>
    <row r="3749" spans="1:19" x14ac:dyDescent="0.25">
      <c r="A3749" s="178">
        <v>6159</v>
      </c>
      <c r="B3749" s="178">
        <v>-230808</v>
      </c>
      <c r="C3749" s="178">
        <v>-479724</v>
      </c>
      <c r="D3749" s="178" t="s">
        <v>4843</v>
      </c>
      <c r="E3749" s="178" t="s">
        <v>167</v>
      </c>
      <c r="F3749" s="178" t="s">
        <v>4704</v>
      </c>
      <c r="G3749" s="180">
        <f>VLOOKUP(D3749,Plan1!$B$2:$S$5570,7,)/1000</f>
        <v>5.0650000000000004</v>
      </c>
      <c r="H3749" s="180">
        <f>VLOOKUP(D3749,Plan1!$B$2:$S$5570,8,)/1000</f>
        <v>5.5890000000000004</v>
      </c>
      <c r="I3749" s="180">
        <f>VLOOKUP(D3749,Plan1!$B$2:$S$5570,9,)/1000</f>
        <v>5.3840000000000003</v>
      </c>
      <c r="J3749" s="180">
        <f>VLOOKUP(D3749,Plan1!$B$2:$S$5570,10,)/1000</f>
        <v>5.3319999999999999</v>
      </c>
      <c r="K3749" s="180">
        <f>VLOOKUP(D3749,Plan1!$B$2:$S$5570,11,)/1000</f>
        <v>4.6230000000000002</v>
      </c>
      <c r="L3749" s="180">
        <f>VLOOKUP(D3749,Plan1!$B$2:$S$5570,12,)/1000</f>
        <v>4.53</v>
      </c>
      <c r="M3749" s="180">
        <f>VLOOKUP(D3749,Plan1!$B$2:$S$5570,13,)/1000</f>
        <v>4.585</v>
      </c>
      <c r="N3749" s="180">
        <f>VLOOKUP(D3749,Plan1!$B$2:$S$5570,14,)/1000</f>
        <v>5.4969999999999999</v>
      </c>
      <c r="O3749" s="180">
        <f>VLOOKUP(D3749,Plan1!$B$2:$S$5570,15,)/1000</f>
        <v>5.1360000000000001</v>
      </c>
      <c r="P3749" s="180">
        <f>VLOOKUP(D3749,Plan1!$B$2:$S$5570,16,)/1000</f>
        <v>5.23</v>
      </c>
      <c r="Q3749" s="180">
        <f>VLOOKUP(D3749,Plan1!$B$2:$S$5570,17,)/1000</f>
        <v>5.2729999999999997</v>
      </c>
      <c r="R3749" s="180">
        <f>VLOOKUP(D3749,Plan1!$B$2:$S$5570,18,)/1000</f>
        <v>5.423</v>
      </c>
      <c r="S3749" s="180">
        <f>VLOOKUP(D3749,Plan1!$B$2:$S$5570,6,)/1000</f>
        <v>5.1390000000000002</v>
      </c>
    </row>
    <row r="3750" spans="1:19" x14ac:dyDescent="0.25">
      <c r="A3750" s="178">
        <v>49513</v>
      </c>
      <c r="B3750" s="178">
        <v>-60362</v>
      </c>
      <c r="C3750" s="178">
        <v>-384627</v>
      </c>
      <c r="D3750" s="178" t="s">
        <v>837</v>
      </c>
      <c r="E3750" s="178" t="s">
        <v>167</v>
      </c>
      <c r="F3750" s="178" t="s">
        <v>792</v>
      </c>
      <c r="G3750" s="180">
        <f>VLOOKUP(D3750,Plan1!$B$2:$S$5570,7,)/1000</f>
        <v>5.6669999999999998</v>
      </c>
      <c r="H3750" s="180">
        <f>VLOOKUP(D3750,Plan1!$B$2:$S$5570,8,)/1000</f>
        <v>5.7759999999999998</v>
      </c>
      <c r="I3750" s="180">
        <f>VLOOKUP(D3750,Plan1!$B$2:$S$5570,9,)/1000</f>
        <v>5.9320000000000004</v>
      </c>
      <c r="J3750" s="180">
        <f>VLOOKUP(D3750,Plan1!$B$2:$S$5570,10,)/1000</f>
        <v>5.718</v>
      </c>
      <c r="K3750" s="180">
        <f>VLOOKUP(D3750,Plan1!$B$2:$S$5570,11,)/1000</f>
        <v>5.4930000000000003</v>
      </c>
      <c r="L3750" s="180">
        <f>VLOOKUP(D3750,Plan1!$B$2:$S$5570,12,)/1000</f>
        <v>5.367</v>
      </c>
      <c r="M3750" s="180">
        <f>VLOOKUP(D3750,Plan1!$B$2:$S$5570,13,)/1000</f>
        <v>5.6870000000000003</v>
      </c>
      <c r="N3750" s="180">
        <f>VLOOKUP(D3750,Plan1!$B$2:$S$5570,14,)/1000</f>
        <v>6.2969999999999997</v>
      </c>
      <c r="O3750" s="180">
        <f>VLOOKUP(D3750,Plan1!$B$2:$S$5570,15,)/1000</f>
        <v>6.5149999999999997</v>
      </c>
      <c r="P3750" s="180">
        <f>VLOOKUP(D3750,Plan1!$B$2:$S$5570,16,)/1000</f>
        <v>6.5410000000000004</v>
      </c>
      <c r="Q3750" s="180">
        <f>VLOOKUP(D3750,Plan1!$B$2:$S$5570,17,)/1000</f>
        <v>6.4080000000000004</v>
      </c>
      <c r="R3750" s="180">
        <f>VLOOKUP(D3750,Plan1!$B$2:$S$5570,18,)/1000</f>
        <v>5.8659999999999997</v>
      </c>
      <c r="S3750" s="180">
        <f>VLOOKUP(D3750,Plan1!$B$2:$S$5570,6,)/1000</f>
        <v>5.9390000000000001</v>
      </c>
    </row>
    <row r="3751" spans="1:19" x14ac:dyDescent="0.25">
      <c r="A3751" s="178">
        <v>60923</v>
      </c>
      <c r="B3751" s="178">
        <v>-25778</v>
      </c>
      <c r="C3751" s="178">
        <v>-448549</v>
      </c>
      <c r="D3751" s="178" t="s">
        <v>1472</v>
      </c>
      <c r="E3751" s="178" t="s">
        <v>167</v>
      </c>
      <c r="F3751" s="178" t="s">
        <v>1298</v>
      </c>
      <c r="G3751" s="180">
        <f>VLOOKUP(D3751,Plan1!$B$2:$S$5570,7,)/1000</f>
        <v>4.5990000000000002</v>
      </c>
      <c r="H3751" s="180">
        <f>VLOOKUP(D3751,Plan1!$B$2:$S$5570,8,)/1000</f>
        <v>4.6689999999999996</v>
      </c>
      <c r="I3751" s="180">
        <f>VLOOKUP(D3751,Plan1!$B$2:$S$5570,9,)/1000</f>
        <v>4.6550000000000002</v>
      </c>
      <c r="J3751" s="180">
        <f>VLOOKUP(D3751,Plan1!$B$2:$S$5570,10,)/1000</f>
        <v>4.742</v>
      </c>
      <c r="K3751" s="180">
        <f>VLOOKUP(D3751,Plan1!$B$2:$S$5570,11,)/1000</f>
        <v>4.8310000000000004</v>
      </c>
      <c r="L3751" s="180">
        <f>VLOOKUP(D3751,Plan1!$B$2:$S$5570,12,)/1000</f>
        <v>5.1449999999999996</v>
      </c>
      <c r="M3751" s="180">
        <f>VLOOKUP(D3751,Plan1!$B$2:$S$5570,13,)/1000</f>
        <v>5.2969999999999997</v>
      </c>
      <c r="N3751" s="180">
        <f>VLOOKUP(D3751,Plan1!$B$2:$S$5570,14,)/1000</f>
        <v>5.7350000000000003</v>
      </c>
      <c r="O3751" s="180">
        <f>VLOOKUP(D3751,Plan1!$B$2:$S$5570,15,)/1000</f>
        <v>5.8470000000000004</v>
      </c>
      <c r="P3751" s="180">
        <f>VLOOKUP(D3751,Plan1!$B$2:$S$5570,16,)/1000</f>
        <v>5.5369999999999999</v>
      </c>
      <c r="Q3751" s="180">
        <f>VLOOKUP(D3751,Plan1!$B$2:$S$5570,17,)/1000</f>
        <v>5.2530000000000001</v>
      </c>
      <c r="R3751" s="180">
        <f>VLOOKUP(D3751,Plan1!$B$2:$S$5570,18,)/1000</f>
        <v>4.9089999999999998</v>
      </c>
      <c r="S3751" s="180">
        <f>VLOOKUP(D3751,Plan1!$B$2:$S$5570,6,)/1000</f>
        <v>5.1020000000000003</v>
      </c>
    </row>
    <row r="3752" spans="1:19" x14ac:dyDescent="0.25">
      <c r="A3752" s="178">
        <v>12764</v>
      </c>
      <c r="B3752" s="178">
        <v>-191563</v>
      </c>
      <c r="C3752" s="178">
        <v>-42241</v>
      </c>
      <c r="D3752" s="178" t="s">
        <v>2272</v>
      </c>
      <c r="E3752" s="178" t="s">
        <v>167</v>
      </c>
      <c r="F3752" s="178" t="s">
        <v>1727</v>
      </c>
      <c r="G3752" s="180">
        <f>VLOOKUP(D3752,Plan1!$B$2:$S$5570,7,)/1000</f>
        <v>5.4189999999999996</v>
      </c>
      <c r="H3752" s="180">
        <f>VLOOKUP(D3752,Plan1!$B$2:$S$5570,8,)/1000</f>
        <v>5.9240000000000004</v>
      </c>
      <c r="I3752" s="180">
        <f>VLOOKUP(D3752,Plan1!$B$2:$S$5570,9,)/1000</f>
        <v>5.3780000000000001</v>
      </c>
      <c r="J3752" s="180">
        <f>VLOOKUP(D3752,Plan1!$B$2:$S$5570,10,)/1000</f>
        <v>5.1989999999999998</v>
      </c>
      <c r="K3752" s="180">
        <f>VLOOKUP(D3752,Plan1!$B$2:$S$5570,11,)/1000</f>
        <v>4.6399999999999997</v>
      </c>
      <c r="L3752" s="180">
        <f>VLOOKUP(D3752,Plan1!$B$2:$S$5570,12,)/1000</f>
        <v>4.54</v>
      </c>
      <c r="M3752" s="180">
        <f>VLOOKUP(D3752,Plan1!$B$2:$S$5570,13,)/1000</f>
        <v>4.6159999999999997</v>
      </c>
      <c r="N3752" s="180">
        <f>VLOOKUP(D3752,Plan1!$B$2:$S$5570,14,)/1000</f>
        <v>5.1520000000000001</v>
      </c>
      <c r="O3752" s="180">
        <f>VLOOKUP(D3752,Plan1!$B$2:$S$5570,15,)/1000</f>
        <v>5.18</v>
      </c>
      <c r="P3752" s="180">
        <f>VLOOKUP(D3752,Plan1!$B$2:$S$5570,16,)/1000</f>
        <v>5.0170000000000003</v>
      </c>
      <c r="Q3752" s="180">
        <f>VLOOKUP(D3752,Plan1!$B$2:$S$5570,17,)/1000</f>
        <v>4.5919999999999996</v>
      </c>
      <c r="R3752" s="180">
        <f>VLOOKUP(D3752,Plan1!$B$2:$S$5570,18,)/1000</f>
        <v>5.2110000000000003</v>
      </c>
      <c r="S3752" s="180">
        <f>VLOOKUP(D3752,Plan1!$B$2:$S$5570,6,)/1000</f>
        <v>5.0720000000000001</v>
      </c>
    </row>
    <row r="3753" spans="1:19" x14ac:dyDescent="0.25">
      <c r="A3753" s="178">
        <v>3050</v>
      </c>
      <c r="B3753" s="178">
        <v>-273759</v>
      </c>
      <c r="C3753" s="178">
        <v>-519022</v>
      </c>
      <c r="D3753" s="178" t="s">
        <v>4514</v>
      </c>
      <c r="E3753" s="178" t="s">
        <v>167</v>
      </c>
      <c r="F3753" s="178" t="s">
        <v>4434</v>
      </c>
      <c r="G3753" s="180">
        <f>VLOOKUP(D3753,Plan1!$B$2:$S$5570,7,)/1000</f>
        <v>5.5810000000000004</v>
      </c>
      <c r="H3753" s="180">
        <f>VLOOKUP(D3753,Plan1!$B$2:$S$5570,8,)/1000</f>
        <v>5.484</v>
      </c>
      <c r="I3753" s="180">
        <f>VLOOKUP(D3753,Plan1!$B$2:$S$5570,9,)/1000</f>
        <v>5.4539999999999997</v>
      </c>
      <c r="J3753" s="180">
        <f>VLOOKUP(D3753,Plan1!$B$2:$S$5570,10,)/1000</f>
        <v>4.8419999999999996</v>
      </c>
      <c r="K3753" s="180">
        <f>VLOOKUP(D3753,Plan1!$B$2:$S$5570,11,)/1000</f>
        <v>4.008</v>
      </c>
      <c r="L3753" s="180">
        <f>VLOOKUP(D3753,Plan1!$B$2:$S$5570,12,)/1000</f>
        <v>3.431</v>
      </c>
      <c r="M3753" s="180">
        <f>VLOOKUP(D3753,Plan1!$B$2:$S$5570,13,)/1000</f>
        <v>3.8370000000000002</v>
      </c>
      <c r="N3753" s="180">
        <f>VLOOKUP(D3753,Plan1!$B$2:$S$5570,14,)/1000</f>
        <v>4.6429999999999998</v>
      </c>
      <c r="O3753" s="180">
        <f>VLOOKUP(D3753,Plan1!$B$2:$S$5570,15,)/1000</f>
        <v>4.375</v>
      </c>
      <c r="P3753" s="180">
        <f>VLOOKUP(D3753,Plan1!$B$2:$S$5570,16,)/1000</f>
        <v>4.992</v>
      </c>
      <c r="Q3753" s="180">
        <f>VLOOKUP(D3753,Plan1!$B$2:$S$5570,17,)/1000</f>
        <v>5.6539999999999999</v>
      </c>
      <c r="R3753" s="180">
        <f>VLOOKUP(D3753,Plan1!$B$2:$S$5570,18,)/1000</f>
        <v>5.6769999999999996</v>
      </c>
      <c r="S3753" s="180">
        <f>VLOOKUP(D3753,Plan1!$B$2:$S$5570,6,)/1000</f>
        <v>4.8319999999999999</v>
      </c>
    </row>
    <row r="3754" spans="1:19" x14ac:dyDescent="0.25">
      <c r="A3754" s="178">
        <v>55336</v>
      </c>
      <c r="B3754" s="178">
        <v>-4373</v>
      </c>
      <c r="C3754" s="178">
        <v>-443313</v>
      </c>
      <c r="D3754" s="178" t="s">
        <v>1394</v>
      </c>
      <c r="E3754" s="178" t="s">
        <v>167</v>
      </c>
      <c r="F3754" s="178" t="s">
        <v>1298</v>
      </c>
      <c r="G3754" s="180">
        <f>VLOOKUP(D3754,Plan1!$B$2:$S$5570,7,)/1000</f>
        <v>4.5620000000000003</v>
      </c>
      <c r="H3754" s="180">
        <f>VLOOKUP(D3754,Plan1!$B$2:$S$5570,8,)/1000</f>
        <v>4.8090000000000002</v>
      </c>
      <c r="I3754" s="180">
        <f>VLOOKUP(D3754,Plan1!$B$2:$S$5570,9,)/1000</f>
        <v>4.9470000000000001</v>
      </c>
      <c r="J3754" s="180">
        <f>VLOOKUP(D3754,Plan1!$B$2:$S$5570,10,)/1000</f>
        <v>4.9459999999999997</v>
      </c>
      <c r="K3754" s="180">
        <f>VLOOKUP(D3754,Plan1!$B$2:$S$5570,11,)/1000</f>
        <v>5.0350000000000001</v>
      </c>
      <c r="L3754" s="180">
        <f>VLOOKUP(D3754,Plan1!$B$2:$S$5570,12,)/1000</f>
        <v>5.2370000000000001</v>
      </c>
      <c r="M3754" s="180">
        <f>VLOOKUP(D3754,Plan1!$B$2:$S$5570,13,)/1000</f>
        <v>5.5730000000000004</v>
      </c>
      <c r="N3754" s="180">
        <f>VLOOKUP(D3754,Plan1!$B$2:$S$5570,14,)/1000</f>
        <v>6.08</v>
      </c>
      <c r="O3754" s="180">
        <f>VLOOKUP(D3754,Plan1!$B$2:$S$5570,15,)/1000</f>
        <v>6.3159999999999998</v>
      </c>
      <c r="P3754" s="180">
        <f>VLOOKUP(D3754,Plan1!$B$2:$S$5570,16,)/1000</f>
        <v>5.8719999999999999</v>
      </c>
      <c r="Q3754" s="180">
        <f>VLOOKUP(D3754,Plan1!$B$2:$S$5570,17,)/1000</f>
        <v>5.391</v>
      </c>
      <c r="R3754" s="180">
        <f>VLOOKUP(D3754,Plan1!$B$2:$S$5570,18,)/1000</f>
        <v>4.9509999999999996</v>
      </c>
      <c r="S3754" s="180">
        <f>VLOOKUP(D3754,Plan1!$B$2:$S$5570,6,)/1000</f>
        <v>5.31</v>
      </c>
    </row>
    <row r="3755" spans="1:19" x14ac:dyDescent="0.25">
      <c r="A3755" s="178">
        <v>5245</v>
      </c>
      <c r="B3755" s="178">
        <v>-238953</v>
      </c>
      <c r="C3755" s="178">
        <v>-534103</v>
      </c>
      <c r="D3755" s="178" t="s">
        <v>3131</v>
      </c>
      <c r="E3755" s="178" t="s">
        <v>167</v>
      </c>
      <c r="F3755" s="178" t="s">
        <v>2912</v>
      </c>
      <c r="G3755" s="180">
        <f>VLOOKUP(D3755,Plan1!$B$2:$S$5570,7,)/1000</f>
        <v>5.4690000000000003</v>
      </c>
      <c r="H3755" s="180">
        <f>VLOOKUP(D3755,Plan1!$B$2:$S$5570,8,)/1000</f>
        <v>5.5839999999999996</v>
      </c>
      <c r="I3755" s="180">
        <f>VLOOKUP(D3755,Plan1!$B$2:$S$5570,9,)/1000</f>
        <v>5.5970000000000004</v>
      </c>
      <c r="J3755" s="180">
        <f>VLOOKUP(D3755,Plan1!$B$2:$S$5570,10,)/1000</f>
        <v>5.1959999999999997</v>
      </c>
      <c r="K3755" s="180">
        <f>VLOOKUP(D3755,Plan1!$B$2:$S$5570,11,)/1000</f>
        <v>4.4470000000000001</v>
      </c>
      <c r="L3755" s="180">
        <f>VLOOKUP(D3755,Plan1!$B$2:$S$5570,12,)/1000</f>
        <v>4.093</v>
      </c>
      <c r="M3755" s="180">
        <f>VLOOKUP(D3755,Plan1!$B$2:$S$5570,13,)/1000</f>
        <v>4.3010000000000002</v>
      </c>
      <c r="N3755" s="180">
        <f>VLOOKUP(D3755,Plan1!$B$2:$S$5570,14,)/1000</f>
        <v>5.226</v>
      </c>
      <c r="O3755" s="180">
        <f>VLOOKUP(D3755,Plan1!$B$2:$S$5570,15,)/1000</f>
        <v>4.9470000000000001</v>
      </c>
      <c r="P3755" s="180">
        <f>VLOOKUP(D3755,Plan1!$B$2:$S$5570,16,)/1000</f>
        <v>5.242</v>
      </c>
      <c r="Q3755" s="180">
        <f>VLOOKUP(D3755,Plan1!$B$2:$S$5570,17,)/1000</f>
        <v>5.5990000000000002</v>
      </c>
      <c r="R3755" s="180">
        <f>VLOOKUP(D3755,Plan1!$B$2:$S$5570,18,)/1000</f>
        <v>5.65</v>
      </c>
      <c r="S3755" s="180">
        <f>VLOOKUP(D3755,Plan1!$B$2:$S$5570,6,)/1000</f>
        <v>5.1130000000000004</v>
      </c>
    </row>
    <row r="3756" spans="1:19" x14ac:dyDescent="0.25">
      <c r="A3756" s="178">
        <v>5342</v>
      </c>
      <c r="B3756" s="178">
        <v>-238044</v>
      </c>
      <c r="C3756" s="178">
        <v>-536838</v>
      </c>
      <c r="D3756" s="178" t="s">
        <v>3142</v>
      </c>
      <c r="E3756" s="178" t="s">
        <v>167</v>
      </c>
      <c r="F3756" s="178" t="s">
        <v>2912</v>
      </c>
      <c r="G3756" s="180">
        <f>VLOOKUP(D3756,Plan1!$B$2:$S$5570,7,)/1000</f>
        <v>5.4260000000000002</v>
      </c>
      <c r="H3756" s="180">
        <f>VLOOKUP(D3756,Plan1!$B$2:$S$5570,8,)/1000</f>
        <v>5.6130000000000004</v>
      </c>
      <c r="I3756" s="180">
        <f>VLOOKUP(D3756,Plan1!$B$2:$S$5570,9,)/1000</f>
        <v>5.593</v>
      </c>
      <c r="J3756" s="180">
        <f>VLOOKUP(D3756,Plan1!$B$2:$S$5570,10,)/1000</f>
        <v>5.1989999999999998</v>
      </c>
      <c r="K3756" s="180">
        <f>VLOOKUP(D3756,Plan1!$B$2:$S$5570,11,)/1000</f>
        <v>4.399</v>
      </c>
      <c r="L3756" s="180">
        <f>VLOOKUP(D3756,Plan1!$B$2:$S$5570,12,)/1000</f>
        <v>4.1130000000000004</v>
      </c>
      <c r="M3756" s="180">
        <f>VLOOKUP(D3756,Plan1!$B$2:$S$5570,13,)/1000</f>
        <v>4.3</v>
      </c>
      <c r="N3756" s="180">
        <f>VLOOKUP(D3756,Plan1!$B$2:$S$5570,14,)/1000</f>
        <v>5.2240000000000002</v>
      </c>
      <c r="O3756" s="180">
        <f>VLOOKUP(D3756,Plan1!$B$2:$S$5570,15,)/1000</f>
        <v>4.96</v>
      </c>
      <c r="P3756" s="180">
        <f>VLOOKUP(D3756,Plan1!$B$2:$S$5570,16,)/1000</f>
        <v>5.2450000000000001</v>
      </c>
      <c r="Q3756" s="180">
        <f>VLOOKUP(D3756,Plan1!$B$2:$S$5570,17,)/1000</f>
        <v>5.5720000000000001</v>
      </c>
      <c r="R3756" s="180">
        <f>VLOOKUP(D3756,Plan1!$B$2:$S$5570,18,)/1000</f>
        <v>5.6440000000000001</v>
      </c>
      <c r="S3756" s="180">
        <f>VLOOKUP(D3756,Plan1!$B$2:$S$5570,6,)/1000</f>
        <v>5.1070000000000002</v>
      </c>
    </row>
    <row r="3757" spans="1:19" x14ac:dyDescent="0.25">
      <c r="A3757" s="178">
        <v>3894</v>
      </c>
      <c r="B3757" s="178">
        <v>-258214</v>
      </c>
      <c r="C3757" s="178">
        <v>-537452</v>
      </c>
      <c r="D3757" s="178" t="s">
        <v>2955</v>
      </c>
      <c r="E3757" s="178" t="s">
        <v>167</v>
      </c>
      <c r="F3757" s="178" t="s">
        <v>2912</v>
      </c>
      <c r="G3757" s="180">
        <f>VLOOKUP(D3757,Plan1!$B$2:$S$5570,7,)/1000</f>
        <v>5.6390000000000002</v>
      </c>
      <c r="H3757" s="180">
        <f>VLOOKUP(D3757,Plan1!$B$2:$S$5570,8,)/1000</f>
        <v>5.6340000000000003</v>
      </c>
      <c r="I3757" s="180">
        <f>VLOOKUP(D3757,Plan1!$B$2:$S$5570,9,)/1000</f>
        <v>5.5970000000000004</v>
      </c>
      <c r="J3757" s="180">
        <f>VLOOKUP(D3757,Plan1!$B$2:$S$5570,10,)/1000</f>
        <v>5.0519999999999996</v>
      </c>
      <c r="K3757" s="180">
        <f>VLOOKUP(D3757,Plan1!$B$2:$S$5570,11,)/1000</f>
        <v>4.25</v>
      </c>
      <c r="L3757" s="180">
        <f>VLOOKUP(D3757,Plan1!$B$2:$S$5570,12,)/1000</f>
        <v>3.8210000000000002</v>
      </c>
      <c r="M3757" s="180">
        <f>VLOOKUP(D3757,Plan1!$B$2:$S$5570,13,)/1000</f>
        <v>4.1139999999999999</v>
      </c>
      <c r="N3757" s="180">
        <f>VLOOKUP(D3757,Plan1!$B$2:$S$5570,14,)/1000</f>
        <v>5.0129999999999999</v>
      </c>
      <c r="O3757" s="180">
        <f>VLOOKUP(D3757,Plan1!$B$2:$S$5570,15,)/1000</f>
        <v>4.6559999999999997</v>
      </c>
      <c r="P3757" s="180">
        <f>VLOOKUP(D3757,Plan1!$B$2:$S$5570,16,)/1000</f>
        <v>5.1829999999999998</v>
      </c>
      <c r="Q3757" s="180">
        <f>VLOOKUP(D3757,Plan1!$B$2:$S$5570,17,)/1000</f>
        <v>5.5810000000000004</v>
      </c>
      <c r="R3757" s="180">
        <f>VLOOKUP(D3757,Plan1!$B$2:$S$5570,18,)/1000</f>
        <v>5.6180000000000003</v>
      </c>
      <c r="S3757" s="180">
        <f>VLOOKUP(D3757,Plan1!$B$2:$S$5570,6,)/1000</f>
        <v>5.0129999999999999</v>
      </c>
    </row>
    <row r="3758" spans="1:19" x14ac:dyDescent="0.25">
      <c r="A3758" s="178">
        <v>15784</v>
      </c>
      <c r="B3758" s="178">
        <v>-175263</v>
      </c>
      <c r="C3758" s="178">
        <v>-520654</v>
      </c>
      <c r="D3758" s="178" t="s">
        <v>1105</v>
      </c>
      <c r="E3758" s="178" t="s">
        <v>167</v>
      </c>
      <c r="F3758" s="178" t="s">
        <v>1058</v>
      </c>
      <c r="G3758" s="180">
        <f>VLOOKUP(D3758,Plan1!$B$2:$S$5570,7,)/1000</f>
        <v>5.0369999999999999</v>
      </c>
      <c r="H3758" s="180">
        <f>VLOOKUP(D3758,Plan1!$B$2:$S$5570,8,)/1000</f>
        <v>5.3090000000000002</v>
      </c>
      <c r="I3758" s="180">
        <f>VLOOKUP(D3758,Plan1!$B$2:$S$5570,9,)/1000</f>
        <v>5.2389999999999999</v>
      </c>
      <c r="J3758" s="180">
        <f>VLOOKUP(D3758,Plan1!$B$2:$S$5570,10,)/1000</f>
        <v>5.556</v>
      </c>
      <c r="K3758" s="180">
        <f>VLOOKUP(D3758,Plan1!$B$2:$S$5570,11,)/1000</f>
        <v>5.47</v>
      </c>
      <c r="L3758" s="180">
        <f>VLOOKUP(D3758,Plan1!$B$2:$S$5570,12,)/1000</f>
        <v>5.3070000000000004</v>
      </c>
      <c r="M3758" s="180">
        <f>VLOOKUP(D3758,Plan1!$B$2:$S$5570,13,)/1000</f>
        <v>5.3470000000000004</v>
      </c>
      <c r="N3758" s="180">
        <f>VLOOKUP(D3758,Plan1!$B$2:$S$5570,14,)/1000</f>
        <v>6.1429999999999998</v>
      </c>
      <c r="O3758" s="180">
        <f>VLOOKUP(D3758,Plan1!$B$2:$S$5570,15,)/1000</f>
        <v>5.5060000000000002</v>
      </c>
      <c r="P3758" s="180">
        <f>VLOOKUP(D3758,Plan1!$B$2:$S$5570,16,)/1000</f>
        <v>5.1509999999999998</v>
      </c>
      <c r="Q3758" s="180">
        <f>VLOOKUP(D3758,Plan1!$B$2:$S$5570,17,)/1000</f>
        <v>5.1260000000000003</v>
      </c>
      <c r="R3758" s="180">
        <f>VLOOKUP(D3758,Plan1!$B$2:$S$5570,18,)/1000</f>
        <v>5.0739999999999998</v>
      </c>
      <c r="S3758" s="180">
        <f>VLOOKUP(D3758,Plan1!$B$2:$S$5570,6,)/1000</f>
        <v>5.3550000000000004</v>
      </c>
    </row>
    <row r="3759" spans="1:19" x14ac:dyDescent="0.25">
      <c r="A3759" s="178">
        <v>4972</v>
      </c>
      <c r="B3759" s="178">
        <v>-243125</v>
      </c>
      <c r="C3759" s="178">
        <v>-470016</v>
      </c>
      <c r="D3759" s="178" t="s">
        <v>4724</v>
      </c>
      <c r="E3759" s="178" t="s">
        <v>167</v>
      </c>
      <c r="F3759" s="178" t="s">
        <v>4704</v>
      </c>
      <c r="G3759" s="180">
        <f>VLOOKUP(D3759,Plan1!$B$2:$S$5570,7,)/1000</f>
        <v>4.67</v>
      </c>
      <c r="H3759" s="180">
        <f>VLOOKUP(D3759,Plan1!$B$2:$S$5570,8,)/1000</f>
        <v>5.0860000000000003</v>
      </c>
      <c r="I3759" s="180">
        <f>VLOOKUP(D3759,Plan1!$B$2:$S$5570,9,)/1000</f>
        <v>4.6420000000000003</v>
      </c>
      <c r="J3759" s="180">
        <f>VLOOKUP(D3759,Plan1!$B$2:$S$5570,10,)/1000</f>
        <v>4.524</v>
      </c>
      <c r="K3759" s="180">
        <f>VLOOKUP(D3759,Plan1!$B$2:$S$5570,11,)/1000</f>
        <v>3.9529999999999998</v>
      </c>
      <c r="L3759" s="180">
        <f>VLOOKUP(D3759,Plan1!$B$2:$S$5570,12,)/1000</f>
        <v>3.633</v>
      </c>
      <c r="M3759" s="180">
        <f>VLOOKUP(D3759,Plan1!$B$2:$S$5570,13,)/1000</f>
        <v>3.5910000000000002</v>
      </c>
      <c r="N3759" s="180">
        <f>VLOOKUP(D3759,Plan1!$B$2:$S$5570,14,)/1000</f>
        <v>4.1539999999999999</v>
      </c>
      <c r="O3759" s="180">
        <f>VLOOKUP(D3759,Plan1!$B$2:$S$5570,15,)/1000</f>
        <v>3.7709999999999999</v>
      </c>
      <c r="P3759" s="180">
        <f>VLOOKUP(D3759,Plan1!$B$2:$S$5570,16,)/1000</f>
        <v>3.7850000000000001</v>
      </c>
      <c r="Q3759" s="180">
        <f>VLOOKUP(D3759,Plan1!$B$2:$S$5570,17,)/1000</f>
        <v>4.3230000000000004</v>
      </c>
      <c r="R3759" s="180">
        <f>VLOOKUP(D3759,Plan1!$B$2:$S$5570,18,)/1000</f>
        <v>4.7359999999999998</v>
      </c>
      <c r="S3759" s="180">
        <f>VLOOKUP(D3759,Plan1!$B$2:$S$5570,6,)/1000</f>
        <v>4.2389999999999999</v>
      </c>
    </row>
    <row r="3760" spans="1:19" x14ac:dyDescent="0.25">
      <c r="A3760" s="178">
        <v>14217</v>
      </c>
      <c r="B3760" s="178">
        <v>-183574</v>
      </c>
      <c r="C3760" s="178">
        <v>-416009</v>
      </c>
      <c r="D3760" s="178" t="s">
        <v>2373</v>
      </c>
      <c r="E3760" s="178" t="s">
        <v>167</v>
      </c>
      <c r="F3760" s="178" t="s">
        <v>1727</v>
      </c>
      <c r="G3760" s="180">
        <f>VLOOKUP(D3760,Plan1!$B$2:$S$5570,7,)/1000</f>
        <v>5.4459999999999997</v>
      </c>
      <c r="H3760" s="180">
        <f>VLOOKUP(D3760,Plan1!$B$2:$S$5570,8,)/1000</f>
        <v>5.899</v>
      </c>
      <c r="I3760" s="180">
        <f>VLOOKUP(D3760,Plan1!$B$2:$S$5570,9,)/1000</f>
        <v>5.4459999999999997</v>
      </c>
      <c r="J3760" s="180">
        <f>VLOOKUP(D3760,Plan1!$B$2:$S$5570,10,)/1000</f>
        <v>5.0949999999999998</v>
      </c>
      <c r="K3760" s="180">
        <f>VLOOKUP(D3760,Plan1!$B$2:$S$5570,11,)/1000</f>
        <v>4.5190000000000001</v>
      </c>
      <c r="L3760" s="180">
        <f>VLOOKUP(D3760,Plan1!$B$2:$S$5570,12,)/1000</f>
        <v>4.32</v>
      </c>
      <c r="M3760" s="180">
        <f>VLOOKUP(D3760,Plan1!$B$2:$S$5570,13,)/1000</f>
        <v>4.4340000000000002</v>
      </c>
      <c r="N3760" s="180">
        <f>VLOOKUP(D3760,Plan1!$B$2:$S$5570,14,)/1000</f>
        <v>4.9850000000000003</v>
      </c>
      <c r="O3760" s="180">
        <f>VLOOKUP(D3760,Plan1!$B$2:$S$5570,15,)/1000</f>
        <v>5.2210000000000001</v>
      </c>
      <c r="P3760" s="180">
        <f>VLOOKUP(D3760,Plan1!$B$2:$S$5570,16,)/1000</f>
        <v>5.0949999999999998</v>
      </c>
      <c r="Q3760" s="180">
        <f>VLOOKUP(D3760,Plan1!$B$2:$S$5570,17,)/1000</f>
        <v>4.633</v>
      </c>
      <c r="R3760" s="180">
        <f>VLOOKUP(D3760,Plan1!$B$2:$S$5570,18,)/1000</f>
        <v>5.2290000000000001</v>
      </c>
      <c r="S3760" s="180">
        <f>VLOOKUP(D3760,Plan1!$B$2:$S$5570,6,)/1000</f>
        <v>5.0270000000000001</v>
      </c>
    </row>
    <row r="3761" spans="1:19" x14ac:dyDescent="0.25">
      <c r="A3761" s="178">
        <v>2404</v>
      </c>
      <c r="B3761" s="178">
        <v>-28382</v>
      </c>
      <c r="C3761" s="178">
        <v>-488764</v>
      </c>
      <c r="D3761" s="178" t="s">
        <v>4465</v>
      </c>
      <c r="E3761" s="178" t="s">
        <v>167</v>
      </c>
      <c r="F3761" s="178" t="s">
        <v>4434</v>
      </c>
      <c r="G3761" s="180">
        <f>VLOOKUP(D3761,Plan1!$B$2:$S$5570,7,)/1000</f>
        <v>5.2530000000000001</v>
      </c>
      <c r="H3761" s="180">
        <f>VLOOKUP(D3761,Plan1!$B$2:$S$5570,8,)/1000</f>
        <v>5.2110000000000003</v>
      </c>
      <c r="I3761" s="180">
        <f>VLOOKUP(D3761,Plan1!$B$2:$S$5570,9,)/1000</f>
        <v>4.95</v>
      </c>
      <c r="J3761" s="180">
        <f>VLOOKUP(D3761,Plan1!$B$2:$S$5570,10,)/1000</f>
        <v>4.5940000000000003</v>
      </c>
      <c r="K3761" s="180">
        <f>VLOOKUP(D3761,Plan1!$B$2:$S$5570,11,)/1000</f>
        <v>3.9889999999999999</v>
      </c>
      <c r="L3761" s="180">
        <f>VLOOKUP(D3761,Plan1!$B$2:$S$5570,12,)/1000</f>
        <v>3.504</v>
      </c>
      <c r="M3761" s="180">
        <f>VLOOKUP(D3761,Plan1!$B$2:$S$5570,13,)/1000</f>
        <v>3.7410000000000001</v>
      </c>
      <c r="N3761" s="180">
        <f>VLOOKUP(D3761,Plan1!$B$2:$S$5570,14,)/1000</f>
        <v>4.3460000000000001</v>
      </c>
      <c r="O3761" s="180">
        <f>VLOOKUP(D3761,Plan1!$B$2:$S$5570,15,)/1000</f>
        <v>3.9830000000000001</v>
      </c>
      <c r="P3761" s="180">
        <f>VLOOKUP(D3761,Plan1!$B$2:$S$5570,16,)/1000</f>
        <v>4.3789999999999996</v>
      </c>
      <c r="Q3761" s="180">
        <f>VLOOKUP(D3761,Plan1!$B$2:$S$5570,17,)/1000</f>
        <v>5.2729999999999997</v>
      </c>
      <c r="R3761" s="180">
        <f>VLOOKUP(D3761,Plan1!$B$2:$S$5570,18,)/1000</f>
        <v>5.367</v>
      </c>
      <c r="S3761" s="180">
        <f>VLOOKUP(D3761,Plan1!$B$2:$S$5570,6,)/1000</f>
        <v>4.5490000000000004</v>
      </c>
    </row>
    <row r="3762" spans="1:19" x14ac:dyDescent="0.25">
      <c r="A3762" s="178">
        <v>40208</v>
      </c>
      <c r="B3762" s="178">
        <v>-83584</v>
      </c>
      <c r="C3762" s="178">
        <v>-366981</v>
      </c>
      <c r="D3762" s="178" t="s">
        <v>3348</v>
      </c>
      <c r="E3762" s="178" t="s">
        <v>167</v>
      </c>
      <c r="F3762" s="178" t="s">
        <v>3284</v>
      </c>
      <c r="G3762" s="180">
        <f>VLOOKUP(D3762,Plan1!$B$2:$S$5570,7,)/1000</f>
        <v>5.7869999999999999</v>
      </c>
      <c r="H3762" s="180">
        <f>VLOOKUP(D3762,Plan1!$B$2:$S$5570,8,)/1000</f>
        <v>5.7530000000000001</v>
      </c>
      <c r="I3762" s="180">
        <f>VLOOKUP(D3762,Plan1!$B$2:$S$5570,9,)/1000</f>
        <v>5.9340000000000002</v>
      </c>
      <c r="J3762" s="180">
        <f>VLOOKUP(D3762,Plan1!$B$2:$S$5570,10,)/1000</f>
        <v>5.5449999999999999</v>
      </c>
      <c r="K3762" s="180">
        <f>VLOOKUP(D3762,Plan1!$B$2:$S$5570,11,)/1000</f>
        <v>4.665</v>
      </c>
      <c r="L3762" s="180">
        <f>VLOOKUP(D3762,Plan1!$B$2:$S$5570,12,)/1000</f>
        <v>4.13</v>
      </c>
      <c r="M3762" s="180">
        <f>VLOOKUP(D3762,Plan1!$B$2:$S$5570,13,)/1000</f>
        <v>4.2210000000000001</v>
      </c>
      <c r="N3762" s="180">
        <f>VLOOKUP(D3762,Plan1!$B$2:$S$5570,14,)/1000</f>
        <v>4.9550000000000001</v>
      </c>
      <c r="O3762" s="180">
        <f>VLOOKUP(D3762,Plan1!$B$2:$S$5570,15,)/1000</f>
        <v>5.7130000000000001</v>
      </c>
      <c r="P3762" s="180">
        <f>VLOOKUP(D3762,Plan1!$B$2:$S$5570,16,)/1000</f>
        <v>5.9080000000000004</v>
      </c>
      <c r="Q3762" s="180">
        <f>VLOOKUP(D3762,Plan1!$B$2:$S$5570,17,)/1000</f>
        <v>6.157</v>
      </c>
      <c r="R3762" s="180">
        <f>VLOOKUP(D3762,Plan1!$B$2:$S$5570,18,)/1000</f>
        <v>5.9470000000000001</v>
      </c>
      <c r="S3762" s="180">
        <f>VLOOKUP(D3762,Plan1!$B$2:$S$5570,6,)/1000</f>
        <v>5.3929999999999998</v>
      </c>
    </row>
    <row r="3763" spans="1:19" x14ac:dyDescent="0.25">
      <c r="A3763" s="178">
        <v>37511</v>
      </c>
      <c r="B3763" s="178">
        <v>-90771</v>
      </c>
      <c r="C3763" s="178">
        <v>-3829</v>
      </c>
      <c r="D3763" s="178" t="s">
        <v>3286</v>
      </c>
      <c r="E3763" s="178" t="s">
        <v>167</v>
      </c>
      <c r="F3763" s="178" t="s">
        <v>3284</v>
      </c>
      <c r="G3763" s="180">
        <f>VLOOKUP(D3763,Plan1!$B$2:$S$5570,7,)/1000</f>
        <v>5.9720000000000004</v>
      </c>
      <c r="H3763" s="180">
        <f>VLOOKUP(D3763,Plan1!$B$2:$S$5570,8,)/1000</f>
        <v>5.9269999999999996</v>
      </c>
      <c r="I3763" s="180">
        <f>VLOOKUP(D3763,Plan1!$B$2:$S$5570,9,)/1000</f>
        <v>6.1</v>
      </c>
      <c r="J3763" s="180">
        <f>VLOOKUP(D3763,Plan1!$B$2:$S$5570,10,)/1000</f>
        <v>5.6639999999999997</v>
      </c>
      <c r="K3763" s="180">
        <f>VLOOKUP(D3763,Plan1!$B$2:$S$5570,11,)/1000</f>
        <v>4.984</v>
      </c>
      <c r="L3763" s="180">
        <f>VLOOKUP(D3763,Plan1!$B$2:$S$5570,12,)/1000</f>
        <v>4.4909999999999997</v>
      </c>
      <c r="M3763" s="180">
        <f>VLOOKUP(D3763,Plan1!$B$2:$S$5570,13,)/1000</f>
        <v>4.7030000000000003</v>
      </c>
      <c r="N3763" s="180">
        <f>VLOOKUP(D3763,Plan1!$B$2:$S$5570,14,)/1000</f>
        <v>5.3819999999999997</v>
      </c>
      <c r="O3763" s="180">
        <f>VLOOKUP(D3763,Plan1!$B$2:$S$5570,15,)/1000</f>
        <v>6.0830000000000002</v>
      </c>
      <c r="P3763" s="180">
        <f>VLOOKUP(D3763,Plan1!$B$2:$S$5570,16,)/1000</f>
        <v>6.0339999999999998</v>
      </c>
      <c r="Q3763" s="180">
        <f>VLOOKUP(D3763,Plan1!$B$2:$S$5570,17,)/1000</f>
        <v>6.2949999999999999</v>
      </c>
      <c r="R3763" s="180">
        <f>VLOOKUP(D3763,Plan1!$B$2:$S$5570,18,)/1000</f>
        <v>6.0439999999999996</v>
      </c>
      <c r="S3763" s="180">
        <f>VLOOKUP(D3763,Plan1!$B$2:$S$5570,6,)/1000</f>
        <v>5.64</v>
      </c>
    </row>
    <row r="3764" spans="1:19" x14ac:dyDescent="0.25">
      <c r="A3764" s="178">
        <v>3011</v>
      </c>
      <c r="B3764" s="178">
        <v>-275351</v>
      </c>
      <c r="C3764" s="178">
        <v>-496942</v>
      </c>
      <c r="D3764" s="178" t="s">
        <v>3286</v>
      </c>
      <c r="E3764" s="178" t="s">
        <v>167</v>
      </c>
      <c r="F3764" s="178" t="s">
        <v>4434</v>
      </c>
      <c r="G3764" s="180">
        <f>VLOOKUP(D3764,Plan1!$B$2:$S$5570,7,)/1000</f>
        <v>5.9720000000000004</v>
      </c>
      <c r="H3764" s="180">
        <f>VLOOKUP(D3764,Plan1!$B$2:$S$5570,8,)/1000</f>
        <v>5.9269999999999996</v>
      </c>
      <c r="I3764" s="180">
        <f>VLOOKUP(D3764,Plan1!$B$2:$S$5570,9,)/1000</f>
        <v>6.1</v>
      </c>
      <c r="J3764" s="180">
        <f>VLOOKUP(D3764,Plan1!$B$2:$S$5570,10,)/1000</f>
        <v>5.6639999999999997</v>
      </c>
      <c r="K3764" s="180">
        <f>VLOOKUP(D3764,Plan1!$B$2:$S$5570,11,)/1000</f>
        <v>4.984</v>
      </c>
      <c r="L3764" s="180">
        <f>VLOOKUP(D3764,Plan1!$B$2:$S$5570,12,)/1000</f>
        <v>4.4909999999999997</v>
      </c>
      <c r="M3764" s="180">
        <f>VLOOKUP(D3764,Plan1!$B$2:$S$5570,13,)/1000</f>
        <v>4.7030000000000003</v>
      </c>
      <c r="N3764" s="180">
        <f>VLOOKUP(D3764,Plan1!$B$2:$S$5570,14,)/1000</f>
        <v>5.3819999999999997</v>
      </c>
      <c r="O3764" s="180">
        <f>VLOOKUP(D3764,Plan1!$B$2:$S$5570,15,)/1000</f>
        <v>6.0830000000000002</v>
      </c>
      <c r="P3764" s="180">
        <f>VLOOKUP(D3764,Plan1!$B$2:$S$5570,16,)/1000</f>
        <v>6.0339999999999998</v>
      </c>
      <c r="Q3764" s="180">
        <f>VLOOKUP(D3764,Plan1!$B$2:$S$5570,17,)/1000</f>
        <v>6.2949999999999999</v>
      </c>
      <c r="R3764" s="180">
        <f>VLOOKUP(D3764,Plan1!$B$2:$S$5570,18,)/1000</f>
        <v>6.0439999999999996</v>
      </c>
      <c r="S3764" s="180">
        <f>VLOOKUP(D3764,Plan1!$B$2:$S$5570,6,)/1000</f>
        <v>5.64</v>
      </c>
    </row>
    <row r="3765" spans="1:19" x14ac:dyDescent="0.25">
      <c r="A3765" s="178">
        <v>36354</v>
      </c>
      <c r="B3765" s="178">
        <v>-93891</v>
      </c>
      <c r="C3765" s="178">
        <v>-405031</v>
      </c>
      <c r="D3765" s="178" t="s">
        <v>3283</v>
      </c>
      <c r="E3765" s="178" t="s">
        <v>167</v>
      </c>
      <c r="F3765" s="178" t="s">
        <v>3284</v>
      </c>
      <c r="G3765" s="180">
        <f>VLOOKUP(D3765,Plan1!$B$2:$S$5570,7,)/1000</f>
        <v>6.0060000000000002</v>
      </c>
      <c r="H3765" s="180">
        <f>VLOOKUP(D3765,Plan1!$B$2:$S$5570,8,)/1000</f>
        <v>5.9649999999999999</v>
      </c>
      <c r="I3765" s="180">
        <f>VLOOKUP(D3765,Plan1!$B$2:$S$5570,9,)/1000</f>
        <v>6.0350000000000001</v>
      </c>
      <c r="J3765" s="180">
        <f>VLOOKUP(D3765,Plan1!$B$2:$S$5570,10,)/1000</f>
        <v>5.4480000000000004</v>
      </c>
      <c r="K3765" s="180">
        <f>VLOOKUP(D3765,Plan1!$B$2:$S$5570,11,)/1000</f>
        <v>5.1609999999999996</v>
      </c>
      <c r="L3765" s="180">
        <f>VLOOKUP(D3765,Plan1!$B$2:$S$5570,12,)/1000</f>
        <v>4.9720000000000004</v>
      </c>
      <c r="M3765" s="180">
        <f>VLOOKUP(D3765,Plan1!$B$2:$S$5570,13,)/1000</f>
        <v>5.1959999999999997</v>
      </c>
      <c r="N3765" s="180">
        <f>VLOOKUP(D3765,Plan1!$B$2:$S$5570,14,)/1000</f>
        <v>5.8460000000000001</v>
      </c>
      <c r="O3765" s="180">
        <f>VLOOKUP(D3765,Plan1!$B$2:$S$5570,15,)/1000</f>
        <v>6.4050000000000002</v>
      </c>
      <c r="P3765" s="180">
        <f>VLOOKUP(D3765,Plan1!$B$2:$S$5570,16,)/1000</f>
        <v>6.2480000000000002</v>
      </c>
      <c r="Q3765" s="180">
        <f>VLOOKUP(D3765,Plan1!$B$2:$S$5570,17,)/1000</f>
        <v>6.1619999999999999</v>
      </c>
      <c r="R3765" s="180">
        <f>VLOOKUP(D3765,Plan1!$B$2:$S$5570,18,)/1000</f>
        <v>5.9530000000000003</v>
      </c>
      <c r="S3765" s="180">
        <f>VLOOKUP(D3765,Plan1!$B$2:$S$5570,6,)/1000</f>
        <v>5.7830000000000004</v>
      </c>
    </row>
    <row r="3766" spans="1:19" x14ac:dyDescent="0.25">
      <c r="A3766" s="178">
        <v>18587</v>
      </c>
      <c r="B3766" s="178">
        <v>-160973</v>
      </c>
      <c r="C3766" s="178">
        <v>-493368</v>
      </c>
      <c r="D3766" s="178" t="s">
        <v>1196</v>
      </c>
      <c r="E3766" s="178" t="s">
        <v>167</v>
      </c>
      <c r="F3766" s="178" t="s">
        <v>1058</v>
      </c>
      <c r="G3766" s="180">
        <f>VLOOKUP(D3766,Plan1!$B$2:$S$5570,7,)/1000</f>
        <v>5.0339999999999998</v>
      </c>
      <c r="H3766" s="180">
        <f>VLOOKUP(D3766,Plan1!$B$2:$S$5570,8,)/1000</f>
        <v>5.43</v>
      </c>
      <c r="I3766" s="180">
        <f>VLOOKUP(D3766,Plan1!$B$2:$S$5570,9,)/1000</f>
        <v>5.3289999999999997</v>
      </c>
      <c r="J3766" s="180">
        <f>VLOOKUP(D3766,Plan1!$B$2:$S$5570,10,)/1000</f>
        <v>5.7060000000000004</v>
      </c>
      <c r="K3766" s="180">
        <f>VLOOKUP(D3766,Plan1!$B$2:$S$5570,11,)/1000</f>
        <v>5.6520000000000001</v>
      </c>
      <c r="L3766" s="180">
        <f>VLOOKUP(D3766,Plan1!$B$2:$S$5570,12,)/1000</f>
        <v>5.54</v>
      </c>
      <c r="M3766" s="180">
        <f>VLOOKUP(D3766,Plan1!$B$2:$S$5570,13,)/1000</f>
        <v>5.665</v>
      </c>
      <c r="N3766" s="180">
        <f>VLOOKUP(D3766,Plan1!$B$2:$S$5570,14,)/1000</f>
        <v>6.4210000000000003</v>
      </c>
      <c r="O3766" s="180">
        <f>VLOOKUP(D3766,Plan1!$B$2:$S$5570,15,)/1000</f>
        <v>5.7939999999999996</v>
      </c>
      <c r="P3766" s="180">
        <f>VLOOKUP(D3766,Plan1!$B$2:$S$5570,16,)/1000</f>
        <v>5.4459999999999997</v>
      </c>
      <c r="Q3766" s="180">
        <f>VLOOKUP(D3766,Plan1!$B$2:$S$5570,17,)/1000</f>
        <v>4.9409999999999998</v>
      </c>
      <c r="R3766" s="180">
        <f>VLOOKUP(D3766,Plan1!$B$2:$S$5570,18,)/1000</f>
        <v>4.9859999999999998</v>
      </c>
      <c r="S3766" s="180">
        <f>VLOOKUP(D3766,Plan1!$B$2:$S$5570,6,)/1000</f>
        <v>5.4950000000000001</v>
      </c>
    </row>
    <row r="3767" spans="1:19" x14ac:dyDescent="0.25">
      <c r="A3767" s="178">
        <v>7023</v>
      </c>
      <c r="B3767" s="178">
        <v>-225204</v>
      </c>
      <c r="C3767" s="178">
        <v>-43193</v>
      </c>
      <c r="D3767" s="178" t="s">
        <v>3704</v>
      </c>
      <c r="E3767" s="178" t="s">
        <v>167</v>
      </c>
      <c r="F3767" s="178" t="s">
        <v>3664</v>
      </c>
      <c r="G3767" s="180">
        <f>VLOOKUP(D3767,Plan1!$B$2:$S$5570,7,)/1000</f>
        <v>4.9870000000000001</v>
      </c>
      <c r="H3767" s="180">
        <f>VLOOKUP(D3767,Plan1!$B$2:$S$5570,8,)/1000</f>
        <v>5.5380000000000003</v>
      </c>
      <c r="I3767" s="180">
        <f>VLOOKUP(D3767,Plan1!$B$2:$S$5570,9,)/1000</f>
        <v>4.8479999999999999</v>
      </c>
      <c r="J3767" s="180">
        <f>VLOOKUP(D3767,Plan1!$B$2:$S$5570,10,)/1000</f>
        <v>4.7160000000000002</v>
      </c>
      <c r="K3767" s="180">
        <f>VLOOKUP(D3767,Plan1!$B$2:$S$5570,11,)/1000</f>
        <v>4.2469999999999999</v>
      </c>
      <c r="L3767" s="180">
        <f>VLOOKUP(D3767,Plan1!$B$2:$S$5570,12,)/1000</f>
        <v>4.2949999999999999</v>
      </c>
      <c r="M3767" s="180">
        <f>VLOOKUP(D3767,Plan1!$B$2:$S$5570,13,)/1000</f>
        <v>4.335</v>
      </c>
      <c r="N3767" s="180">
        <f>VLOOKUP(D3767,Plan1!$B$2:$S$5570,14,)/1000</f>
        <v>5.0199999999999996</v>
      </c>
      <c r="O3767" s="180">
        <f>VLOOKUP(D3767,Plan1!$B$2:$S$5570,15,)/1000</f>
        <v>4.7949999999999999</v>
      </c>
      <c r="P3767" s="180">
        <f>VLOOKUP(D3767,Plan1!$B$2:$S$5570,16,)/1000</f>
        <v>4.7130000000000001</v>
      </c>
      <c r="Q3767" s="180">
        <f>VLOOKUP(D3767,Plan1!$B$2:$S$5570,17,)/1000</f>
        <v>4.3760000000000003</v>
      </c>
      <c r="R3767" s="180">
        <f>VLOOKUP(D3767,Plan1!$B$2:$S$5570,18,)/1000</f>
        <v>4.7919999999999998</v>
      </c>
      <c r="S3767" s="180">
        <f>VLOOKUP(D3767,Plan1!$B$2:$S$5570,6,)/1000</f>
        <v>4.7220000000000004</v>
      </c>
    </row>
    <row r="3768" spans="1:19" x14ac:dyDescent="0.25">
      <c r="A3768" s="178">
        <v>32868</v>
      </c>
      <c r="B3768" s="178">
        <v>-104064</v>
      </c>
      <c r="C3768" s="178">
        <v>-364343</v>
      </c>
      <c r="D3768" s="178" t="s">
        <v>191</v>
      </c>
      <c r="E3768" s="178" t="s">
        <v>167</v>
      </c>
      <c r="F3768" s="178" t="s">
        <v>192</v>
      </c>
      <c r="G3768" s="180">
        <f>VLOOKUP(D3768,Plan1!$B$2:$S$5570,7,)/1000</f>
        <v>5.76</v>
      </c>
      <c r="H3768" s="180">
        <f>VLOOKUP(D3768,Plan1!$B$2:$S$5570,8,)/1000</f>
        <v>5.9509999999999996</v>
      </c>
      <c r="I3768" s="180">
        <f>VLOOKUP(D3768,Plan1!$B$2:$S$5570,9,)/1000</f>
        <v>6.077</v>
      </c>
      <c r="J3768" s="180">
        <f>VLOOKUP(D3768,Plan1!$B$2:$S$5570,10,)/1000</f>
        <v>5.266</v>
      </c>
      <c r="K3768" s="180">
        <f>VLOOKUP(D3768,Plan1!$B$2:$S$5570,11,)/1000</f>
        <v>4.7119999999999997</v>
      </c>
      <c r="L3768" s="180">
        <f>VLOOKUP(D3768,Plan1!$B$2:$S$5570,12,)/1000</f>
        <v>4.5030000000000001</v>
      </c>
      <c r="M3768" s="180">
        <f>VLOOKUP(D3768,Plan1!$B$2:$S$5570,13,)/1000</f>
        <v>4.5140000000000002</v>
      </c>
      <c r="N3768" s="180">
        <f>VLOOKUP(D3768,Plan1!$B$2:$S$5570,14,)/1000</f>
        <v>5.1349999999999998</v>
      </c>
      <c r="O3768" s="180">
        <f>VLOOKUP(D3768,Plan1!$B$2:$S$5570,15,)/1000</f>
        <v>5.6159999999999997</v>
      </c>
      <c r="P3768" s="180">
        <f>VLOOKUP(D3768,Plan1!$B$2:$S$5570,16,)/1000</f>
        <v>5.86</v>
      </c>
      <c r="Q3768" s="180">
        <f>VLOOKUP(D3768,Plan1!$B$2:$S$5570,17,)/1000</f>
        <v>5.9960000000000004</v>
      </c>
      <c r="R3768" s="180">
        <f>VLOOKUP(D3768,Plan1!$B$2:$S$5570,18,)/1000</f>
        <v>5.9980000000000002</v>
      </c>
      <c r="S3768" s="180">
        <f>VLOOKUP(D3768,Plan1!$B$2:$S$5570,6,)/1000</f>
        <v>5.4489999999999998</v>
      </c>
    </row>
    <row r="3769" spans="1:19" x14ac:dyDescent="0.25">
      <c r="A3769" s="178">
        <v>8423</v>
      </c>
      <c r="B3769" s="178">
        <v>-21592</v>
      </c>
      <c r="C3769" s="178">
        <v>-505989</v>
      </c>
      <c r="D3769" s="178" t="s">
        <v>5091</v>
      </c>
      <c r="E3769" s="178" t="s">
        <v>167</v>
      </c>
      <c r="F3769" s="178" t="s">
        <v>4704</v>
      </c>
      <c r="G3769" s="180">
        <f>VLOOKUP(D3769,Plan1!$B$2:$S$5570,7,)/1000</f>
        <v>5.319</v>
      </c>
      <c r="H3769" s="180">
        <f>VLOOKUP(D3769,Plan1!$B$2:$S$5570,8,)/1000</f>
        <v>5.6219999999999999</v>
      </c>
      <c r="I3769" s="180">
        <f>VLOOKUP(D3769,Plan1!$B$2:$S$5570,9,)/1000</f>
        <v>5.5419999999999998</v>
      </c>
      <c r="J3769" s="180">
        <f>VLOOKUP(D3769,Plan1!$B$2:$S$5570,10,)/1000</f>
        <v>5.4969999999999999</v>
      </c>
      <c r="K3769" s="180">
        <f>VLOOKUP(D3769,Plan1!$B$2:$S$5570,11,)/1000</f>
        <v>4.8899999999999997</v>
      </c>
      <c r="L3769" s="180">
        <f>VLOOKUP(D3769,Plan1!$B$2:$S$5570,12,)/1000</f>
        <v>4.7329999999999997</v>
      </c>
      <c r="M3769" s="180">
        <f>VLOOKUP(D3769,Plan1!$B$2:$S$5570,13,)/1000</f>
        <v>4.9370000000000003</v>
      </c>
      <c r="N3769" s="180">
        <f>VLOOKUP(D3769,Plan1!$B$2:$S$5570,14,)/1000</f>
        <v>5.7060000000000004</v>
      </c>
      <c r="O3769" s="180">
        <f>VLOOKUP(D3769,Plan1!$B$2:$S$5570,15,)/1000</f>
        <v>5.2119999999999997</v>
      </c>
      <c r="P3769" s="180">
        <f>VLOOKUP(D3769,Plan1!$B$2:$S$5570,16,)/1000</f>
        <v>5.4480000000000004</v>
      </c>
      <c r="Q3769" s="180">
        <f>VLOOKUP(D3769,Plan1!$B$2:$S$5570,17,)/1000</f>
        <v>5.5209999999999999</v>
      </c>
      <c r="R3769" s="180">
        <f>VLOOKUP(D3769,Plan1!$B$2:$S$5570,18,)/1000</f>
        <v>5.5679999999999996</v>
      </c>
      <c r="S3769" s="180">
        <f>VLOOKUP(D3769,Plan1!$B$2:$S$5570,6,)/1000</f>
        <v>5.3330000000000002</v>
      </c>
    </row>
    <row r="3770" spans="1:19" x14ac:dyDescent="0.25">
      <c r="A3770" s="178">
        <v>44881</v>
      </c>
      <c r="B3770" s="178">
        <v>-71932</v>
      </c>
      <c r="C3770" s="178">
        <v>-379292</v>
      </c>
      <c r="D3770" s="178" t="s">
        <v>2772</v>
      </c>
      <c r="E3770" s="178" t="s">
        <v>167</v>
      </c>
      <c r="F3770" s="178" t="s">
        <v>2709</v>
      </c>
      <c r="G3770" s="180">
        <f>VLOOKUP(D3770,Plan1!$B$2:$S$5570,7,)/1000</f>
        <v>5.9089999999999998</v>
      </c>
      <c r="H3770" s="180">
        <f>VLOOKUP(D3770,Plan1!$B$2:$S$5570,8,)/1000</f>
        <v>6.04</v>
      </c>
      <c r="I3770" s="180">
        <f>VLOOKUP(D3770,Plan1!$B$2:$S$5570,9,)/1000</f>
        <v>6.3170000000000002</v>
      </c>
      <c r="J3770" s="180">
        <f>VLOOKUP(D3770,Plan1!$B$2:$S$5570,10,)/1000</f>
        <v>6.0759999999999996</v>
      </c>
      <c r="K3770" s="180">
        <f>VLOOKUP(D3770,Plan1!$B$2:$S$5570,11,)/1000</f>
        <v>5.4980000000000002</v>
      </c>
      <c r="L3770" s="180">
        <f>VLOOKUP(D3770,Plan1!$B$2:$S$5570,12,)/1000</f>
        <v>5.1440000000000001</v>
      </c>
      <c r="M3770" s="180">
        <f>VLOOKUP(D3770,Plan1!$B$2:$S$5570,13,)/1000</f>
        <v>5.3630000000000004</v>
      </c>
      <c r="N3770" s="180">
        <f>VLOOKUP(D3770,Plan1!$B$2:$S$5570,14,)/1000</f>
        <v>6.0890000000000004</v>
      </c>
      <c r="O3770" s="180">
        <f>VLOOKUP(D3770,Plan1!$B$2:$S$5570,15,)/1000</f>
        <v>6.55</v>
      </c>
      <c r="P3770" s="180">
        <f>VLOOKUP(D3770,Plan1!$B$2:$S$5570,16,)/1000</f>
        <v>6.5179999999999998</v>
      </c>
      <c r="Q3770" s="180">
        <f>VLOOKUP(D3770,Plan1!$B$2:$S$5570,17,)/1000</f>
        <v>6.4640000000000004</v>
      </c>
      <c r="R3770" s="180">
        <f>VLOOKUP(D3770,Plan1!$B$2:$S$5570,18,)/1000</f>
        <v>6.1360000000000001</v>
      </c>
      <c r="S3770" s="180">
        <f>VLOOKUP(D3770,Plan1!$B$2:$S$5570,6,)/1000</f>
        <v>6.0090000000000003</v>
      </c>
    </row>
    <row r="3771" spans="1:19" x14ac:dyDescent="0.25">
      <c r="A3771" s="178">
        <v>24980</v>
      </c>
      <c r="B3771" s="178">
        <v>-131526</v>
      </c>
      <c r="C3771" s="178">
        <v>-417704</v>
      </c>
      <c r="D3771" s="178" t="s">
        <v>544</v>
      </c>
      <c r="E3771" s="178" t="s">
        <v>167</v>
      </c>
      <c r="F3771" s="178" t="s">
        <v>375</v>
      </c>
      <c r="G3771" s="180">
        <f>VLOOKUP(D3771,Plan1!$B$2:$S$5570,7,)/1000</f>
        <v>5.4950000000000001</v>
      </c>
      <c r="H3771" s="180">
        <f>VLOOKUP(D3771,Plan1!$B$2:$S$5570,8,)/1000</f>
        <v>5.843</v>
      </c>
      <c r="I3771" s="180">
        <f>VLOOKUP(D3771,Plan1!$B$2:$S$5570,9,)/1000</f>
        <v>5.5640000000000001</v>
      </c>
      <c r="J3771" s="180">
        <f>VLOOKUP(D3771,Plan1!$B$2:$S$5570,10,)/1000</f>
        <v>5.032</v>
      </c>
      <c r="K3771" s="180">
        <f>VLOOKUP(D3771,Plan1!$B$2:$S$5570,11,)/1000</f>
        <v>4.681</v>
      </c>
      <c r="L3771" s="180">
        <f>VLOOKUP(D3771,Plan1!$B$2:$S$5570,12,)/1000</f>
        <v>4.51</v>
      </c>
      <c r="M3771" s="180">
        <f>VLOOKUP(D3771,Plan1!$B$2:$S$5570,13,)/1000</f>
        <v>4.7160000000000002</v>
      </c>
      <c r="N3771" s="180">
        <f>VLOOKUP(D3771,Plan1!$B$2:$S$5570,14,)/1000</f>
        <v>5.3810000000000002</v>
      </c>
      <c r="O3771" s="180">
        <f>VLOOKUP(D3771,Plan1!$B$2:$S$5570,15,)/1000</f>
        <v>5.9870000000000001</v>
      </c>
      <c r="P3771" s="180">
        <f>VLOOKUP(D3771,Plan1!$B$2:$S$5570,16,)/1000</f>
        <v>5.7590000000000003</v>
      </c>
      <c r="Q3771" s="180">
        <f>VLOOKUP(D3771,Plan1!$B$2:$S$5570,17,)/1000</f>
        <v>5.2569999999999997</v>
      </c>
      <c r="R3771" s="180">
        <f>VLOOKUP(D3771,Plan1!$B$2:$S$5570,18,)/1000</f>
        <v>5.6079999999999997</v>
      </c>
      <c r="S3771" s="180">
        <f>VLOOKUP(D3771,Plan1!$B$2:$S$5570,6,)/1000</f>
        <v>5.319</v>
      </c>
    </row>
    <row r="3772" spans="1:19" x14ac:dyDescent="0.25">
      <c r="A3772" s="178">
        <v>8665</v>
      </c>
      <c r="B3772" s="178">
        <v>-215101</v>
      </c>
      <c r="C3772" s="178">
        <v>-433134</v>
      </c>
      <c r="D3772" s="178" t="s">
        <v>1867</v>
      </c>
      <c r="E3772" s="178" t="s">
        <v>167</v>
      </c>
      <c r="F3772" s="178" t="s">
        <v>1727</v>
      </c>
      <c r="G3772" s="180">
        <f>VLOOKUP(D3772,Plan1!$B$2:$S$5570,7,)/1000</f>
        <v>4.9169999999999998</v>
      </c>
      <c r="H3772" s="180">
        <f>VLOOKUP(D3772,Plan1!$B$2:$S$5570,8,)/1000</f>
        <v>5.609</v>
      </c>
      <c r="I3772" s="180">
        <f>VLOOKUP(D3772,Plan1!$B$2:$S$5570,9,)/1000</f>
        <v>5</v>
      </c>
      <c r="J3772" s="180">
        <f>VLOOKUP(D3772,Plan1!$B$2:$S$5570,10,)/1000</f>
        <v>4.7439999999999998</v>
      </c>
      <c r="K3772" s="180">
        <f>VLOOKUP(D3772,Plan1!$B$2:$S$5570,11,)/1000</f>
        <v>4.3079999999999998</v>
      </c>
      <c r="L3772" s="180">
        <f>VLOOKUP(D3772,Plan1!$B$2:$S$5570,12,)/1000</f>
        <v>4.26</v>
      </c>
      <c r="M3772" s="180">
        <f>VLOOKUP(D3772,Plan1!$B$2:$S$5570,13,)/1000</f>
        <v>4.407</v>
      </c>
      <c r="N3772" s="180">
        <f>VLOOKUP(D3772,Plan1!$B$2:$S$5570,14,)/1000</f>
        <v>5.0640000000000001</v>
      </c>
      <c r="O3772" s="180">
        <f>VLOOKUP(D3772,Plan1!$B$2:$S$5570,15,)/1000</f>
        <v>4.9269999999999996</v>
      </c>
      <c r="P3772" s="180">
        <f>VLOOKUP(D3772,Plan1!$B$2:$S$5570,16,)/1000</f>
        <v>4.74</v>
      </c>
      <c r="Q3772" s="180">
        <f>VLOOKUP(D3772,Plan1!$B$2:$S$5570,17,)/1000</f>
        <v>4.3179999999999996</v>
      </c>
      <c r="R3772" s="180">
        <f>VLOOKUP(D3772,Plan1!$B$2:$S$5570,18,)/1000</f>
        <v>4.8849999999999998</v>
      </c>
      <c r="S3772" s="180">
        <f>VLOOKUP(D3772,Plan1!$B$2:$S$5570,6,)/1000</f>
        <v>4.7649999999999997</v>
      </c>
    </row>
    <row r="3773" spans="1:19" x14ac:dyDescent="0.25">
      <c r="A3773" s="178">
        <v>1594</v>
      </c>
      <c r="B3773" s="178">
        <v>-294509</v>
      </c>
      <c r="C3773" s="178">
        <v>-511344</v>
      </c>
      <c r="D3773" s="178" t="s">
        <v>4050</v>
      </c>
      <c r="E3773" s="178" t="s">
        <v>167</v>
      </c>
      <c r="F3773" s="178" t="s">
        <v>3898</v>
      </c>
      <c r="G3773" s="180">
        <f>VLOOKUP(D3773,Plan1!$B$2:$S$5570,7,)/1000</f>
        <v>5.4740000000000002</v>
      </c>
      <c r="H3773" s="180">
        <f>VLOOKUP(D3773,Plan1!$B$2:$S$5570,8,)/1000</f>
        <v>5.5</v>
      </c>
      <c r="I3773" s="180">
        <f>VLOOKUP(D3773,Plan1!$B$2:$S$5570,9,)/1000</f>
        <v>5.141</v>
      </c>
      <c r="J3773" s="180">
        <f>VLOOKUP(D3773,Plan1!$B$2:$S$5570,10,)/1000</f>
        <v>4.6429999999999998</v>
      </c>
      <c r="K3773" s="180">
        <f>VLOOKUP(D3773,Plan1!$B$2:$S$5570,11,)/1000</f>
        <v>3.7690000000000001</v>
      </c>
      <c r="L3773" s="180">
        <f>VLOOKUP(D3773,Plan1!$B$2:$S$5570,12,)/1000</f>
        <v>3.3290000000000002</v>
      </c>
      <c r="M3773" s="180">
        <f>VLOOKUP(D3773,Plan1!$B$2:$S$5570,13,)/1000</f>
        <v>3.5819999999999999</v>
      </c>
      <c r="N3773" s="180">
        <f>VLOOKUP(D3773,Plan1!$B$2:$S$5570,14,)/1000</f>
        <v>4.1550000000000002</v>
      </c>
      <c r="O3773" s="180">
        <f>VLOOKUP(D3773,Plan1!$B$2:$S$5570,15,)/1000</f>
        <v>3.9580000000000002</v>
      </c>
      <c r="P3773" s="180">
        <f>VLOOKUP(D3773,Plan1!$B$2:$S$5570,16,)/1000</f>
        <v>4.5979999999999999</v>
      </c>
      <c r="Q3773" s="180">
        <f>VLOOKUP(D3773,Plan1!$B$2:$S$5570,17,)/1000</f>
        <v>5.5030000000000001</v>
      </c>
      <c r="R3773" s="180">
        <f>VLOOKUP(D3773,Plan1!$B$2:$S$5570,18,)/1000</f>
        <v>5.5810000000000004</v>
      </c>
      <c r="S3773" s="180">
        <f>VLOOKUP(D3773,Plan1!$B$2:$S$5570,6,)/1000</f>
        <v>4.6029999999999998</v>
      </c>
    </row>
    <row r="3774" spans="1:19" x14ac:dyDescent="0.25">
      <c r="A3774" s="178">
        <v>47877</v>
      </c>
      <c r="B3774" s="178">
        <v>-64427</v>
      </c>
      <c r="C3774" s="178">
        <v>-488622</v>
      </c>
      <c r="D3774" s="178" t="s">
        <v>2583</v>
      </c>
      <c r="E3774" s="178" t="s">
        <v>167</v>
      </c>
      <c r="F3774" s="178" t="s">
        <v>2567</v>
      </c>
      <c r="G3774" s="180">
        <f>VLOOKUP(D3774,Plan1!$B$2:$S$5570,7,)/1000</f>
        <v>4.3940000000000001</v>
      </c>
      <c r="H3774" s="180">
        <f>VLOOKUP(D3774,Plan1!$B$2:$S$5570,8,)/1000</f>
        <v>4.6749999999999998</v>
      </c>
      <c r="I3774" s="180">
        <f>VLOOKUP(D3774,Plan1!$B$2:$S$5570,9,)/1000</f>
        <v>4.6120000000000001</v>
      </c>
      <c r="J3774" s="180">
        <f>VLOOKUP(D3774,Plan1!$B$2:$S$5570,10,)/1000</f>
        <v>4.8319999999999999</v>
      </c>
      <c r="K3774" s="180">
        <f>VLOOKUP(D3774,Plan1!$B$2:$S$5570,11,)/1000</f>
        <v>5.0419999999999998</v>
      </c>
      <c r="L3774" s="180">
        <f>VLOOKUP(D3774,Plan1!$B$2:$S$5570,12,)/1000</f>
        <v>5.4260000000000002</v>
      </c>
      <c r="M3774" s="180">
        <f>VLOOKUP(D3774,Plan1!$B$2:$S$5570,13,)/1000</f>
        <v>5.5469999999999997</v>
      </c>
      <c r="N3774" s="180">
        <f>VLOOKUP(D3774,Plan1!$B$2:$S$5570,14,)/1000</f>
        <v>5.96</v>
      </c>
      <c r="O3774" s="180">
        <f>VLOOKUP(D3774,Plan1!$B$2:$S$5570,15,)/1000</f>
        <v>5.4930000000000003</v>
      </c>
      <c r="P3774" s="180">
        <f>VLOOKUP(D3774,Plan1!$B$2:$S$5570,16,)/1000</f>
        <v>4.8849999999999998</v>
      </c>
      <c r="Q3774" s="180">
        <f>VLOOKUP(D3774,Plan1!$B$2:$S$5570,17,)/1000</f>
        <v>4.53</v>
      </c>
      <c r="R3774" s="180">
        <f>VLOOKUP(D3774,Plan1!$B$2:$S$5570,18,)/1000</f>
        <v>4.3689999999999998</v>
      </c>
      <c r="S3774" s="180">
        <f>VLOOKUP(D3774,Plan1!$B$2:$S$5570,6,)/1000</f>
        <v>4.9800000000000004</v>
      </c>
    </row>
    <row r="3775" spans="1:19" x14ac:dyDescent="0.25">
      <c r="A3775" s="178">
        <v>45238</v>
      </c>
      <c r="B3775" s="178">
        <v>-70776</v>
      </c>
      <c r="C3775" s="178">
        <v>-414673</v>
      </c>
      <c r="D3775" s="178" t="s">
        <v>3545</v>
      </c>
      <c r="E3775" s="178" t="s">
        <v>167</v>
      </c>
      <c r="F3775" s="178" t="s">
        <v>3448</v>
      </c>
      <c r="G3775" s="180">
        <f>VLOOKUP(D3775,Plan1!$B$2:$S$5570,7,)/1000</f>
        <v>5.3540000000000001</v>
      </c>
      <c r="H3775" s="180">
        <f>VLOOKUP(D3775,Plan1!$B$2:$S$5570,8,)/1000</f>
        <v>5.3689999999999998</v>
      </c>
      <c r="I3775" s="180">
        <f>VLOOKUP(D3775,Plan1!$B$2:$S$5570,9,)/1000</f>
        <v>5.617</v>
      </c>
      <c r="J3775" s="180">
        <f>VLOOKUP(D3775,Plan1!$B$2:$S$5570,10,)/1000</f>
        <v>5.5</v>
      </c>
      <c r="K3775" s="180">
        <f>VLOOKUP(D3775,Plan1!$B$2:$S$5570,11,)/1000</f>
        <v>5.44</v>
      </c>
      <c r="L3775" s="180">
        <f>VLOOKUP(D3775,Plan1!$B$2:$S$5570,12,)/1000</f>
        <v>5.4429999999999996</v>
      </c>
      <c r="M3775" s="180">
        <f>VLOOKUP(D3775,Plan1!$B$2:$S$5570,13,)/1000</f>
        <v>5.8330000000000002</v>
      </c>
      <c r="N3775" s="180">
        <f>VLOOKUP(D3775,Plan1!$B$2:$S$5570,14,)/1000</f>
        <v>6.5170000000000003</v>
      </c>
      <c r="O3775" s="180">
        <f>VLOOKUP(D3775,Plan1!$B$2:$S$5570,15,)/1000</f>
        <v>6.7290000000000001</v>
      </c>
      <c r="P3775" s="180">
        <f>VLOOKUP(D3775,Plan1!$B$2:$S$5570,16,)/1000</f>
        <v>6.3109999999999999</v>
      </c>
      <c r="Q3775" s="180">
        <f>VLOOKUP(D3775,Plan1!$B$2:$S$5570,17,)/1000</f>
        <v>6.101</v>
      </c>
      <c r="R3775" s="180">
        <f>VLOOKUP(D3775,Plan1!$B$2:$S$5570,18,)/1000</f>
        <v>5.6989999999999998</v>
      </c>
      <c r="S3775" s="180">
        <f>VLOOKUP(D3775,Plan1!$B$2:$S$5570,6,)/1000</f>
        <v>5.8259999999999996</v>
      </c>
    </row>
    <row r="3776" spans="1:19" x14ac:dyDescent="0.25">
      <c r="A3776" s="178">
        <v>47619</v>
      </c>
      <c r="B3776" s="178">
        <v>-65089</v>
      </c>
      <c r="C3776" s="178">
        <v>-3635</v>
      </c>
      <c r="D3776" s="178" t="s">
        <v>2898</v>
      </c>
      <c r="E3776" s="178" t="s">
        <v>167</v>
      </c>
      <c r="F3776" s="178" t="s">
        <v>2709</v>
      </c>
      <c r="G3776" s="180">
        <f>VLOOKUP(D3776,Plan1!$B$2:$S$5570,7,)/1000</f>
        <v>5.7169999999999996</v>
      </c>
      <c r="H3776" s="180">
        <f>VLOOKUP(D3776,Plan1!$B$2:$S$5570,8,)/1000</f>
        <v>5.7629999999999999</v>
      </c>
      <c r="I3776" s="180">
        <f>VLOOKUP(D3776,Plan1!$B$2:$S$5570,9,)/1000</f>
        <v>5.8959999999999999</v>
      </c>
      <c r="J3776" s="180">
        <f>VLOOKUP(D3776,Plan1!$B$2:$S$5570,10,)/1000</f>
        <v>5.6669999999999998</v>
      </c>
      <c r="K3776" s="180">
        <f>VLOOKUP(D3776,Plan1!$B$2:$S$5570,11,)/1000</f>
        <v>5.1859999999999999</v>
      </c>
      <c r="L3776" s="180">
        <f>VLOOKUP(D3776,Plan1!$B$2:$S$5570,12,)/1000</f>
        <v>4.8410000000000002</v>
      </c>
      <c r="M3776" s="180">
        <f>VLOOKUP(D3776,Plan1!$B$2:$S$5570,13,)/1000</f>
        <v>5.0810000000000004</v>
      </c>
      <c r="N3776" s="180">
        <f>VLOOKUP(D3776,Plan1!$B$2:$S$5570,14,)/1000</f>
        <v>5.7480000000000002</v>
      </c>
      <c r="O3776" s="180">
        <f>VLOOKUP(D3776,Plan1!$B$2:$S$5570,15,)/1000</f>
        <v>6.1310000000000002</v>
      </c>
      <c r="P3776" s="180">
        <f>VLOOKUP(D3776,Plan1!$B$2:$S$5570,16,)/1000</f>
        <v>6.2140000000000004</v>
      </c>
      <c r="Q3776" s="180">
        <f>VLOOKUP(D3776,Plan1!$B$2:$S$5570,17,)/1000</f>
        <v>6.15</v>
      </c>
      <c r="R3776" s="180">
        <f>VLOOKUP(D3776,Plan1!$B$2:$S$5570,18,)/1000</f>
        <v>5.7069999999999999</v>
      </c>
      <c r="S3776" s="180">
        <f>VLOOKUP(D3776,Plan1!$B$2:$S$5570,6,)/1000</f>
        <v>5.6749999999999998</v>
      </c>
    </row>
    <row r="3777" spans="1:19" x14ac:dyDescent="0.25">
      <c r="A3777" s="178">
        <v>5509</v>
      </c>
      <c r="B3777" s="178">
        <v>-237144</v>
      </c>
      <c r="C3777" s="178">
        <v>-47426</v>
      </c>
      <c r="D3777" s="178" t="s">
        <v>4747</v>
      </c>
      <c r="E3777" s="178" t="s">
        <v>167</v>
      </c>
      <c r="F3777" s="178" t="s">
        <v>4704</v>
      </c>
      <c r="G3777" s="180">
        <f>VLOOKUP(D3777,Plan1!$B$2:$S$5570,7,)/1000</f>
        <v>4.8929999999999998</v>
      </c>
      <c r="H3777" s="180">
        <f>VLOOKUP(D3777,Plan1!$B$2:$S$5570,8,)/1000</f>
        <v>5.3970000000000002</v>
      </c>
      <c r="I3777" s="180">
        <f>VLOOKUP(D3777,Plan1!$B$2:$S$5570,9,)/1000</f>
        <v>5.21</v>
      </c>
      <c r="J3777" s="180">
        <f>VLOOKUP(D3777,Plan1!$B$2:$S$5570,10,)/1000</f>
        <v>5.0739999999999998</v>
      </c>
      <c r="K3777" s="180">
        <f>VLOOKUP(D3777,Plan1!$B$2:$S$5570,11,)/1000</f>
        <v>4.47</v>
      </c>
      <c r="L3777" s="180">
        <f>VLOOKUP(D3777,Plan1!$B$2:$S$5570,12,)/1000</f>
        <v>4.3860000000000001</v>
      </c>
      <c r="M3777" s="180">
        <f>VLOOKUP(D3777,Plan1!$B$2:$S$5570,13,)/1000</f>
        <v>4.391</v>
      </c>
      <c r="N3777" s="180">
        <f>VLOOKUP(D3777,Plan1!$B$2:$S$5570,14,)/1000</f>
        <v>5.3079999999999998</v>
      </c>
      <c r="O3777" s="180">
        <f>VLOOKUP(D3777,Plan1!$B$2:$S$5570,15,)/1000</f>
        <v>4.976</v>
      </c>
      <c r="P3777" s="180">
        <f>VLOOKUP(D3777,Plan1!$B$2:$S$5570,16,)/1000</f>
        <v>5.0010000000000003</v>
      </c>
      <c r="Q3777" s="180">
        <f>VLOOKUP(D3777,Plan1!$B$2:$S$5570,17,)/1000</f>
        <v>5.1219999999999999</v>
      </c>
      <c r="R3777" s="180">
        <f>VLOOKUP(D3777,Plan1!$B$2:$S$5570,18,)/1000</f>
        <v>5.3390000000000004</v>
      </c>
      <c r="S3777" s="180">
        <f>VLOOKUP(D3777,Plan1!$B$2:$S$5570,6,)/1000</f>
        <v>4.9640000000000004</v>
      </c>
    </row>
    <row r="3778" spans="1:19" x14ac:dyDescent="0.25">
      <c r="A3778" s="178">
        <v>11666</v>
      </c>
      <c r="B3778" s="178">
        <v>-197598</v>
      </c>
      <c r="C3778" s="178">
        <v>-420759</v>
      </c>
      <c r="D3778" s="178" t="s">
        <v>2170</v>
      </c>
      <c r="E3778" s="178" t="s">
        <v>167</v>
      </c>
      <c r="F3778" s="178" t="s">
        <v>1727</v>
      </c>
      <c r="G3778" s="180">
        <f>VLOOKUP(D3778,Plan1!$B$2:$S$5570,7,)/1000</f>
        <v>4.9829999999999997</v>
      </c>
      <c r="H3778" s="180">
        <f>VLOOKUP(D3778,Plan1!$B$2:$S$5570,8,)/1000</f>
        <v>5.5129999999999999</v>
      </c>
      <c r="I3778" s="180">
        <f>VLOOKUP(D3778,Plan1!$B$2:$S$5570,9,)/1000</f>
        <v>4.9610000000000003</v>
      </c>
      <c r="J3778" s="180">
        <f>VLOOKUP(D3778,Plan1!$B$2:$S$5570,10,)/1000</f>
        <v>4.798</v>
      </c>
      <c r="K3778" s="180">
        <f>VLOOKUP(D3778,Plan1!$B$2:$S$5570,11,)/1000</f>
        <v>4.3979999999999997</v>
      </c>
      <c r="L3778" s="180">
        <f>VLOOKUP(D3778,Plan1!$B$2:$S$5570,12,)/1000</f>
        <v>4.343</v>
      </c>
      <c r="M3778" s="180">
        <f>VLOOKUP(D3778,Plan1!$B$2:$S$5570,13,)/1000</f>
        <v>4.4649999999999999</v>
      </c>
      <c r="N3778" s="180">
        <f>VLOOKUP(D3778,Plan1!$B$2:$S$5570,14,)/1000</f>
        <v>5.024</v>
      </c>
      <c r="O3778" s="180">
        <f>VLOOKUP(D3778,Plan1!$B$2:$S$5570,15,)/1000</f>
        <v>5.0179999999999998</v>
      </c>
      <c r="P3778" s="180">
        <f>VLOOKUP(D3778,Plan1!$B$2:$S$5570,16,)/1000</f>
        <v>4.7679999999999998</v>
      </c>
      <c r="Q3778" s="180">
        <f>VLOOKUP(D3778,Plan1!$B$2:$S$5570,17,)/1000</f>
        <v>4.327</v>
      </c>
      <c r="R3778" s="180">
        <f>VLOOKUP(D3778,Plan1!$B$2:$S$5570,18,)/1000</f>
        <v>4.8879999999999999</v>
      </c>
      <c r="S3778" s="180">
        <f>VLOOKUP(D3778,Plan1!$B$2:$S$5570,6,)/1000</f>
        <v>4.7910000000000004</v>
      </c>
    </row>
    <row r="3779" spans="1:19" x14ac:dyDescent="0.25">
      <c r="A3779" s="178">
        <v>10937</v>
      </c>
      <c r="B3779" s="178">
        <v>-202443</v>
      </c>
      <c r="C3779" s="178">
        <v>-427382</v>
      </c>
      <c r="D3779" s="178" t="s">
        <v>2091</v>
      </c>
      <c r="E3779" s="178" t="s">
        <v>167</v>
      </c>
      <c r="F3779" s="178" t="s">
        <v>1727</v>
      </c>
      <c r="G3779" s="180">
        <f>VLOOKUP(D3779,Plan1!$B$2:$S$5570,7,)/1000</f>
        <v>5.242</v>
      </c>
      <c r="H3779" s="180">
        <f>VLOOKUP(D3779,Plan1!$B$2:$S$5570,8,)/1000</f>
        <v>5.8259999999999996</v>
      </c>
      <c r="I3779" s="180">
        <f>VLOOKUP(D3779,Plan1!$B$2:$S$5570,9,)/1000</f>
        <v>5.2469999999999999</v>
      </c>
      <c r="J3779" s="180">
        <f>VLOOKUP(D3779,Plan1!$B$2:$S$5570,10,)/1000</f>
        <v>5.1349999999999998</v>
      </c>
      <c r="K3779" s="180">
        <f>VLOOKUP(D3779,Plan1!$B$2:$S$5570,11,)/1000</f>
        <v>4.6529999999999996</v>
      </c>
      <c r="L3779" s="180">
        <f>VLOOKUP(D3779,Plan1!$B$2:$S$5570,12,)/1000</f>
        <v>4.5810000000000004</v>
      </c>
      <c r="M3779" s="180">
        <f>VLOOKUP(D3779,Plan1!$B$2:$S$5570,13,)/1000</f>
        <v>4.7949999999999999</v>
      </c>
      <c r="N3779" s="180">
        <f>VLOOKUP(D3779,Plan1!$B$2:$S$5570,14,)/1000</f>
        <v>5.4109999999999996</v>
      </c>
      <c r="O3779" s="180">
        <f>VLOOKUP(D3779,Plan1!$B$2:$S$5570,15,)/1000</f>
        <v>5.2839999999999998</v>
      </c>
      <c r="P3779" s="180">
        <f>VLOOKUP(D3779,Plan1!$B$2:$S$5570,16,)/1000</f>
        <v>5.0170000000000003</v>
      </c>
      <c r="Q3779" s="180">
        <f>VLOOKUP(D3779,Plan1!$B$2:$S$5570,17,)/1000</f>
        <v>4.5640000000000001</v>
      </c>
      <c r="R3779" s="180">
        <f>VLOOKUP(D3779,Plan1!$B$2:$S$5570,18,)/1000</f>
        <v>5.0190000000000001</v>
      </c>
      <c r="S3779" s="180">
        <f>VLOOKUP(D3779,Plan1!$B$2:$S$5570,6,)/1000</f>
        <v>5.0640000000000001</v>
      </c>
    </row>
    <row r="3780" spans="1:19" x14ac:dyDescent="0.25">
      <c r="A3780" s="178">
        <v>8657</v>
      </c>
      <c r="B3780" s="178">
        <v>-214695</v>
      </c>
      <c r="C3780" s="178">
        <v>-441942</v>
      </c>
      <c r="D3780" s="178" t="s">
        <v>1864</v>
      </c>
      <c r="E3780" s="178" t="s">
        <v>167</v>
      </c>
      <c r="F3780" s="178" t="s">
        <v>1727</v>
      </c>
      <c r="G3780" s="180">
        <f>VLOOKUP(D3780,Plan1!$B$2:$S$5570,7,)/1000</f>
        <v>5.0049999999999999</v>
      </c>
      <c r="H3780" s="180">
        <f>VLOOKUP(D3780,Plan1!$B$2:$S$5570,8,)/1000</f>
        <v>5.49</v>
      </c>
      <c r="I3780" s="180">
        <f>VLOOKUP(D3780,Plan1!$B$2:$S$5570,9,)/1000</f>
        <v>5.0339999999999998</v>
      </c>
      <c r="J3780" s="180">
        <f>VLOOKUP(D3780,Plan1!$B$2:$S$5570,10,)/1000</f>
        <v>4.9569999999999999</v>
      </c>
      <c r="K3780" s="180">
        <f>VLOOKUP(D3780,Plan1!$B$2:$S$5570,11,)/1000</f>
        <v>4.5979999999999999</v>
      </c>
      <c r="L3780" s="180">
        <f>VLOOKUP(D3780,Plan1!$B$2:$S$5570,12,)/1000</f>
        <v>4.5670000000000002</v>
      </c>
      <c r="M3780" s="180">
        <f>VLOOKUP(D3780,Plan1!$B$2:$S$5570,13,)/1000</f>
        <v>4.7140000000000004</v>
      </c>
      <c r="N3780" s="180">
        <f>VLOOKUP(D3780,Plan1!$B$2:$S$5570,14,)/1000</f>
        <v>5.5469999999999997</v>
      </c>
      <c r="O3780" s="180">
        <f>VLOOKUP(D3780,Plan1!$B$2:$S$5570,15,)/1000</f>
        <v>5.2510000000000003</v>
      </c>
      <c r="P3780" s="180">
        <f>VLOOKUP(D3780,Plan1!$B$2:$S$5570,16,)/1000</f>
        <v>5.0209999999999999</v>
      </c>
      <c r="Q3780" s="180">
        <f>VLOOKUP(D3780,Plan1!$B$2:$S$5570,17,)/1000</f>
        <v>4.6100000000000003</v>
      </c>
      <c r="R3780" s="180">
        <f>VLOOKUP(D3780,Plan1!$B$2:$S$5570,18,)/1000</f>
        <v>4.9850000000000003</v>
      </c>
      <c r="S3780" s="180">
        <f>VLOOKUP(D3780,Plan1!$B$2:$S$5570,6,)/1000</f>
        <v>4.9809999999999999</v>
      </c>
    </row>
    <row r="3781" spans="1:19" x14ac:dyDescent="0.25">
      <c r="A3781" s="178">
        <v>10384</v>
      </c>
      <c r="B3781" s="178">
        <v>-20472</v>
      </c>
      <c r="C3781" s="178">
        <v>-442247</v>
      </c>
      <c r="D3781" s="178" t="s">
        <v>2037</v>
      </c>
      <c r="E3781" s="178" t="s">
        <v>167</v>
      </c>
      <c r="F3781" s="178" t="s">
        <v>1727</v>
      </c>
      <c r="G3781" s="180">
        <f>VLOOKUP(D3781,Plan1!$B$2:$S$5570,7,)/1000</f>
        <v>5.1639999999999997</v>
      </c>
      <c r="H3781" s="180">
        <f>VLOOKUP(D3781,Plan1!$B$2:$S$5570,8,)/1000</f>
        <v>5.6349999999999998</v>
      </c>
      <c r="I3781" s="180">
        <f>VLOOKUP(D3781,Plan1!$B$2:$S$5570,9,)/1000</f>
        <v>5.109</v>
      </c>
      <c r="J3781" s="180">
        <f>VLOOKUP(D3781,Plan1!$B$2:$S$5570,10,)/1000</f>
        <v>5.266</v>
      </c>
      <c r="K3781" s="180">
        <f>VLOOKUP(D3781,Plan1!$B$2:$S$5570,11,)/1000</f>
        <v>4.976</v>
      </c>
      <c r="L3781" s="180">
        <f>VLOOKUP(D3781,Plan1!$B$2:$S$5570,12,)/1000</f>
        <v>4.9379999999999997</v>
      </c>
      <c r="M3781" s="180">
        <f>VLOOKUP(D3781,Plan1!$B$2:$S$5570,13,)/1000</f>
        <v>5.1870000000000003</v>
      </c>
      <c r="N3781" s="180">
        <f>VLOOKUP(D3781,Plan1!$B$2:$S$5570,14,)/1000</f>
        <v>5.8780000000000001</v>
      </c>
      <c r="O3781" s="180">
        <f>VLOOKUP(D3781,Plan1!$B$2:$S$5570,15,)/1000</f>
        <v>5.6479999999999997</v>
      </c>
      <c r="P3781" s="180">
        <f>VLOOKUP(D3781,Plan1!$B$2:$S$5570,16,)/1000</f>
        <v>5.3019999999999996</v>
      </c>
      <c r="Q3781" s="180">
        <f>VLOOKUP(D3781,Plan1!$B$2:$S$5570,17,)/1000</f>
        <v>4.7619999999999996</v>
      </c>
      <c r="R3781" s="180">
        <f>VLOOKUP(D3781,Plan1!$B$2:$S$5570,18,)/1000</f>
        <v>4.992</v>
      </c>
      <c r="S3781" s="180">
        <f>VLOOKUP(D3781,Plan1!$B$2:$S$5570,6,)/1000</f>
        <v>5.2380000000000004</v>
      </c>
    </row>
    <row r="3782" spans="1:19" x14ac:dyDescent="0.25">
      <c r="A3782" s="178">
        <v>3775</v>
      </c>
      <c r="B3782" s="178">
        <v>-260969</v>
      </c>
      <c r="C3782" s="178">
        <v>-49434</v>
      </c>
      <c r="D3782" s="178" t="s">
        <v>2933</v>
      </c>
      <c r="E3782" s="178" t="s">
        <v>167</v>
      </c>
      <c r="F3782" s="178" t="s">
        <v>2912</v>
      </c>
      <c r="G3782" s="180">
        <f>VLOOKUP(D3782,Plan1!$B$2:$S$5570,7,)/1000</f>
        <v>4.806</v>
      </c>
      <c r="H3782" s="180">
        <f>VLOOKUP(D3782,Plan1!$B$2:$S$5570,8,)/1000</f>
        <v>4.8650000000000002</v>
      </c>
      <c r="I3782" s="180">
        <f>VLOOKUP(D3782,Plan1!$B$2:$S$5570,9,)/1000</f>
        <v>4.726</v>
      </c>
      <c r="J3782" s="180">
        <f>VLOOKUP(D3782,Plan1!$B$2:$S$5570,10,)/1000</f>
        <v>4.2990000000000004</v>
      </c>
      <c r="K3782" s="180">
        <f>VLOOKUP(D3782,Plan1!$B$2:$S$5570,11,)/1000</f>
        <v>3.746</v>
      </c>
      <c r="L3782" s="180">
        <f>VLOOKUP(D3782,Plan1!$B$2:$S$5570,12,)/1000</f>
        <v>3.468</v>
      </c>
      <c r="M3782" s="180">
        <f>VLOOKUP(D3782,Plan1!$B$2:$S$5570,13,)/1000</f>
        <v>3.6829999999999998</v>
      </c>
      <c r="N3782" s="180">
        <f>VLOOKUP(D3782,Plan1!$B$2:$S$5570,14,)/1000</f>
        <v>4.548</v>
      </c>
      <c r="O3782" s="180">
        <f>VLOOKUP(D3782,Plan1!$B$2:$S$5570,15,)/1000</f>
        <v>4.0640000000000001</v>
      </c>
      <c r="P3782" s="180">
        <f>VLOOKUP(D3782,Plan1!$B$2:$S$5570,16,)/1000</f>
        <v>4.2160000000000002</v>
      </c>
      <c r="Q3782" s="180">
        <f>VLOOKUP(D3782,Plan1!$B$2:$S$5570,17,)/1000</f>
        <v>4.7569999999999997</v>
      </c>
      <c r="R3782" s="180">
        <f>VLOOKUP(D3782,Plan1!$B$2:$S$5570,18,)/1000</f>
        <v>4.8739999999999997</v>
      </c>
      <c r="S3782" s="180">
        <f>VLOOKUP(D3782,Plan1!$B$2:$S$5570,6,)/1000</f>
        <v>4.3380000000000001</v>
      </c>
    </row>
    <row r="3783" spans="1:19" x14ac:dyDescent="0.25">
      <c r="A3783" s="178">
        <v>34144</v>
      </c>
      <c r="B3783" s="178">
        <v>-9997</v>
      </c>
      <c r="C3783" s="178">
        <v>-42482</v>
      </c>
      <c r="D3783" s="178" t="s">
        <v>773</v>
      </c>
      <c r="E3783" s="178" t="s">
        <v>167</v>
      </c>
      <c r="F3783" s="178" t="s">
        <v>375</v>
      </c>
      <c r="G3783" s="180">
        <f>VLOOKUP(D3783,Plan1!$B$2:$S$5570,7,)/1000</f>
        <v>6.0880000000000001</v>
      </c>
      <c r="H3783" s="180">
        <f>VLOOKUP(D3783,Plan1!$B$2:$S$5570,8,)/1000</f>
        <v>6.0129999999999999</v>
      </c>
      <c r="I3783" s="180">
        <f>VLOOKUP(D3783,Plan1!$B$2:$S$5570,9,)/1000</f>
        <v>6.0529999999999999</v>
      </c>
      <c r="J3783" s="180">
        <f>VLOOKUP(D3783,Plan1!$B$2:$S$5570,10,)/1000</f>
        <v>5.859</v>
      </c>
      <c r="K3783" s="180">
        <f>VLOOKUP(D3783,Plan1!$B$2:$S$5570,11,)/1000</f>
        <v>5.85</v>
      </c>
      <c r="L3783" s="180">
        <f>VLOOKUP(D3783,Plan1!$B$2:$S$5570,12,)/1000</f>
        <v>5.7</v>
      </c>
      <c r="M3783" s="180">
        <f>VLOOKUP(D3783,Plan1!$B$2:$S$5570,13,)/1000</f>
        <v>5.96</v>
      </c>
      <c r="N3783" s="180">
        <f>VLOOKUP(D3783,Plan1!$B$2:$S$5570,14,)/1000</f>
        <v>6.37</v>
      </c>
      <c r="O3783" s="180">
        <f>VLOOKUP(D3783,Plan1!$B$2:$S$5570,15,)/1000</f>
        <v>6.45</v>
      </c>
      <c r="P3783" s="180">
        <f>VLOOKUP(D3783,Plan1!$B$2:$S$5570,16,)/1000</f>
        <v>6.38</v>
      </c>
      <c r="Q3783" s="180">
        <f>VLOOKUP(D3783,Plan1!$B$2:$S$5570,17,)/1000</f>
        <v>6.1120000000000001</v>
      </c>
      <c r="R3783" s="180">
        <f>VLOOKUP(D3783,Plan1!$B$2:$S$5570,18,)/1000</f>
        <v>5.93</v>
      </c>
      <c r="S3783" s="180">
        <f>VLOOKUP(D3783,Plan1!$B$2:$S$5570,6,)/1000</f>
        <v>6.0640000000000001</v>
      </c>
    </row>
    <row r="3784" spans="1:19" x14ac:dyDescent="0.25">
      <c r="A3784" s="178">
        <v>35651</v>
      </c>
      <c r="B3784" s="178">
        <v>-96018</v>
      </c>
      <c r="C3784" s="178">
        <v>-359546</v>
      </c>
      <c r="D3784" s="178" t="s">
        <v>233</v>
      </c>
      <c r="E3784" s="178" t="s">
        <v>167</v>
      </c>
      <c r="F3784" s="178" t="s">
        <v>192</v>
      </c>
      <c r="G3784" s="180">
        <f>VLOOKUP(D3784,Plan1!$B$2:$S$5570,7,)/1000</f>
        <v>5.6219999999999999</v>
      </c>
      <c r="H3784" s="180">
        <f>VLOOKUP(D3784,Plan1!$B$2:$S$5570,8,)/1000</f>
        <v>5.7160000000000002</v>
      </c>
      <c r="I3784" s="180">
        <f>VLOOKUP(D3784,Plan1!$B$2:$S$5570,9,)/1000</f>
        <v>5.8849999999999998</v>
      </c>
      <c r="J3784" s="180">
        <f>VLOOKUP(D3784,Plan1!$B$2:$S$5570,10,)/1000</f>
        <v>5.3019999999999996</v>
      </c>
      <c r="K3784" s="180">
        <f>VLOOKUP(D3784,Plan1!$B$2:$S$5570,11,)/1000</f>
        <v>4.6189999999999998</v>
      </c>
      <c r="L3784" s="180">
        <f>VLOOKUP(D3784,Plan1!$B$2:$S$5570,12,)/1000</f>
        <v>4.3220000000000001</v>
      </c>
      <c r="M3784" s="180">
        <f>VLOOKUP(D3784,Plan1!$B$2:$S$5570,13,)/1000</f>
        <v>4.4180000000000001</v>
      </c>
      <c r="N3784" s="180">
        <f>VLOOKUP(D3784,Plan1!$B$2:$S$5570,14,)/1000</f>
        <v>4.9429999999999996</v>
      </c>
      <c r="O3784" s="180">
        <f>VLOOKUP(D3784,Plan1!$B$2:$S$5570,15,)/1000</f>
        <v>5.5620000000000003</v>
      </c>
      <c r="P3784" s="180">
        <f>VLOOKUP(D3784,Plan1!$B$2:$S$5570,16,)/1000</f>
        <v>5.617</v>
      </c>
      <c r="Q3784" s="180">
        <f>VLOOKUP(D3784,Plan1!$B$2:$S$5570,17,)/1000</f>
        <v>5.9009999999999998</v>
      </c>
      <c r="R3784" s="180">
        <f>VLOOKUP(D3784,Plan1!$B$2:$S$5570,18,)/1000</f>
        <v>5.7939999999999996</v>
      </c>
      <c r="S3784" s="180">
        <f>VLOOKUP(D3784,Plan1!$B$2:$S$5570,6,)/1000</f>
        <v>5.3079999999999998</v>
      </c>
    </row>
    <row r="3785" spans="1:19" x14ac:dyDescent="0.25">
      <c r="A3785" s="178">
        <v>44517</v>
      </c>
      <c r="B3785" s="178">
        <v>-72665</v>
      </c>
      <c r="C3785" s="178">
        <v>-35257</v>
      </c>
      <c r="D3785" s="178" t="s">
        <v>233</v>
      </c>
      <c r="E3785" s="178" t="s">
        <v>167</v>
      </c>
      <c r="F3785" s="178" t="s">
        <v>2709</v>
      </c>
      <c r="G3785" s="180">
        <f>VLOOKUP(D3785,Plan1!$B$2:$S$5570,7,)/1000</f>
        <v>5.6219999999999999</v>
      </c>
      <c r="H3785" s="180">
        <f>VLOOKUP(D3785,Plan1!$B$2:$S$5570,8,)/1000</f>
        <v>5.7160000000000002</v>
      </c>
      <c r="I3785" s="180">
        <f>VLOOKUP(D3785,Plan1!$B$2:$S$5570,9,)/1000</f>
        <v>5.8849999999999998</v>
      </c>
      <c r="J3785" s="180">
        <f>VLOOKUP(D3785,Plan1!$B$2:$S$5570,10,)/1000</f>
        <v>5.3019999999999996</v>
      </c>
      <c r="K3785" s="180">
        <f>VLOOKUP(D3785,Plan1!$B$2:$S$5570,11,)/1000</f>
        <v>4.6189999999999998</v>
      </c>
      <c r="L3785" s="180">
        <f>VLOOKUP(D3785,Plan1!$B$2:$S$5570,12,)/1000</f>
        <v>4.3220000000000001</v>
      </c>
      <c r="M3785" s="180">
        <f>VLOOKUP(D3785,Plan1!$B$2:$S$5570,13,)/1000</f>
        <v>4.4180000000000001</v>
      </c>
      <c r="N3785" s="180">
        <f>VLOOKUP(D3785,Plan1!$B$2:$S$5570,14,)/1000</f>
        <v>4.9429999999999996</v>
      </c>
      <c r="O3785" s="180">
        <f>VLOOKUP(D3785,Plan1!$B$2:$S$5570,15,)/1000</f>
        <v>5.5620000000000003</v>
      </c>
      <c r="P3785" s="180">
        <f>VLOOKUP(D3785,Plan1!$B$2:$S$5570,16,)/1000</f>
        <v>5.617</v>
      </c>
      <c r="Q3785" s="180">
        <f>VLOOKUP(D3785,Plan1!$B$2:$S$5570,17,)/1000</f>
        <v>5.9009999999999998</v>
      </c>
      <c r="R3785" s="180">
        <f>VLOOKUP(D3785,Plan1!$B$2:$S$5570,18,)/1000</f>
        <v>5.7939999999999996</v>
      </c>
      <c r="S3785" s="180">
        <f>VLOOKUP(D3785,Plan1!$B$2:$S$5570,6,)/1000</f>
        <v>5.3079999999999998</v>
      </c>
    </row>
    <row r="3786" spans="1:19" x14ac:dyDescent="0.25">
      <c r="A3786" s="178">
        <v>21376</v>
      </c>
      <c r="B3786" s="178">
        <v>-147633</v>
      </c>
      <c r="C3786" s="178">
        <v>-495805</v>
      </c>
      <c r="D3786" s="178" t="s">
        <v>1250</v>
      </c>
      <c r="E3786" s="178" t="s">
        <v>167</v>
      </c>
      <c r="F3786" s="178" t="s">
        <v>1058</v>
      </c>
      <c r="G3786" s="180">
        <f>VLOOKUP(D3786,Plan1!$B$2:$S$5570,7,)/1000</f>
        <v>4.9080000000000004</v>
      </c>
      <c r="H3786" s="180">
        <f>VLOOKUP(D3786,Plan1!$B$2:$S$5570,8,)/1000</f>
        <v>5.2329999999999997</v>
      </c>
      <c r="I3786" s="180">
        <f>VLOOKUP(D3786,Plan1!$B$2:$S$5570,9,)/1000</f>
        <v>5.1120000000000001</v>
      </c>
      <c r="J3786" s="180">
        <f>VLOOKUP(D3786,Plan1!$B$2:$S$5570,10,)/1000</f>
        <v>5.4329999999999998</v>
      </c>
      <c r="K3786" s="180">
        <f>VLOOKUP(D3786,Plan1!$B$2:$S$5570,11,)/1000</f>
        <v>5.5960000000000001</v>
      </c>
      <c r="L3786" s="180">
        <f>VLOOKUP(D3786,Plan1!$B$2:$S$5570,12,)/1000</f>
        <v>5.4610000000000003</v>
      </c>
      <c r="M3786" s="180">
        <f>VLOOKUP(D3786,Plan1!$B$2:$S$5570,13,)/1000</f>
        <v>5.6660000000000004</v>
      </c>
      <c r="N3786" s="180">
        <f>VLOOKUP(D3786,Plan1!$B$2:$S$5570,14,)/1000</f>
        <v>6.5490000000000004</v>
      </c>
      <c r="O3786" s="180">
        <f>VLOOKUP(D3786,Plan1!$B$2:$S$5570,15,)/1000</f>
        <v>5.7510000000000003</v>
      </c>
      <c r="P3786" s="180">
        <f>VLOOKUP(D3786,Plan1!$B$2:$S$5570,16,)/1000</f>
        <v>5.3239999999999998</v>
      </c>
      <c r="Q3786" s="180">
        <f>VLOOKUP(D3786,Plan1!$B$2:$S$5570,17,)/1000</f>
        <v>4.8049999999999997</v>
      </c>
      <c r="R3786" s="180">
        <f>VLOOKUP(D3786,Plan1!$B$2:$S$5570,18,)/1000</f>
        <v>4.8739999999999997</v>
      </c>
      <c r="S3786" s="180">
        <f>VLOOKUP(D3786,Plan1!$B$2:$S$5570,6,)/1000</f>
        <v>5.3929999999999998</v>
      </c>
    </row>
    <row r="3787" spans="1:19" x14ac:dyDescent="0.25">
      <c r="A3787" s="178">
        <v>5401</v>
      </c>
      <c r="B3787" s="178">
        <v>-238082</v>
      </c>
      <c r="C3787" s="178">
        <v>-477226</v>
      </c>
      <c r="D3787" s="178" t="s">
        <v>4742</v>
      </c>
      <c r="E3787" s="178" t="s">
        <v>167</v>
      </c>
      <c r="F3787" s="178" t="s">
        <v>4704</v>
      </c>
      <c r="G3787" s="180">
        <f>VLOOKUP(D3787,Plan1!$B$2:$S$5570,7,)/1000</f>
        <v>4.8719999999999999</v>
      </c>
      <c r="H3787" s="180">
        <f>VLOOKUP(D3787,Plan1!$B$2:$S$5570,8,)/1000</f>
        <v>5.3650000000000002</v>
      </c>
      <c r="I3787" s="180">
        <f>VLOOKUP(D3787,Plan1!$B$2:$S$5570,9,)/1000</f>
        <v>5.1289999999999996</v>
      </c>
      <c r="J3787" s="180">
        <f>VLOOKUP(D3787,Plan1!$B$2:$S$5570,10,)/1000</f>
        <v>5.0739999999999998</v>
      </c>
      <c r="K3787" s="180">
        <f>VLOOKUP(D3787,Plan1!$B$2:$S$5570,11,)/1000</f>
        <v>4.3780000000000001</v>
      </c>
      <c r="L3787" s="180">
        <f>VLOOKUP(D3787,Plan1!$B$2:$S$5570,12,)/1000</f>
        <v>4.3250000000000002</v>
      </c>
      <c r="M3787" s="180">
        <f>VLOOKUP(D3787,Plan1!$B$2:$S$5570,13,)/1000</f>
        <v>4.3310000000000004</v>
      </c>
      <c r="N3787" s="180">
        <f>VLOOKUP(D3787,Plan1!$B$2:$S$5570,14,)/1000</f>
        <v>5.1859999999999999</v>
      </c>
      <c r="O3787" s="180">
        <f>VLOOKUP(D3787,Plan1!$B$2:$S$5570,15,)/1000</f>
        <v>4.84</v>
      </c>
      <c r="P3787" s="180">
        <f>VLOOKUP(D3787,Plan1!$B$2:$S$5570,16,)/1000</f>
        <v>4.9219999999999997</v>
      </c>
      <c r="Q3787" s="180">
        <f>VLOOKUP(D3787,Plan1!$B$2:$S$5570,17,)/1000</f>
        <v>5.1210000000000004</v>
      </c>
      <c r="R3787" s="180">
        <f>VLOOKUP(D3787,Plan1!$B$2:$S$5570,18,)/1000</f>
        <v>5.3630000000000004</v>
      </c>
      <c r="S3787" s="180">
        <f>VLOOKUP(D3787,Plan1!$B$2:$S$5570,6,)/1000</f>
        <v>4.9089999999999998</v>
      </c>
    </row>
    <row r="3788" spans="1:19" x14ac:dyDescent="0.25">
      <c r="A3788" s="178">
        <v>46077</v>
      </c>
      <c r="B3788" s="178">
        <v>-68687</v>
      </c>
      <c r="C3788" s="178">
        <v>-356133</v>
      </c>
      <c r="D3788" s="178" t="s">
        <v>2837</v>
      </c>
      <c r="E3788" s="178" t="s">
        <v>167</v>
      </c>
      <c r="F3788" s="178" t="s">
        <v>2709</v>
      </c>
      <c r="G3788" s="180">
        <f>VLOOKUP(D3788,Plan1!$B$2:$S$5570,7,)/1000</f>
        <v>5.3890000000000002</v>
      </c>
      <c r="H3788" s="180">
        <f>VLOOKUP(D3788,Plan1!$B$2:$S$5570,8,)/1000</f>
        <v>5.609</v>
      </c>
      <c r="I3788" s="180">
        <f>VLOOKUP(D3788,Plan1!$B$2:$S$5570,9,)/1000</f>
        <v>5.7220000000000004</v>
      </c>
      <c r="J3788" s="180">
        <f>VLOOKUP(D3788,Plan1!$B$2:$S$5570,10,)/1000</f>
        <v>5.3639999999999999</v>
      </c>
      <c r="K3788" s="180">
        <f>VLOOKUP(D3788,Plan1!$B$2:$S$5570,11,)/1000</f>
        <v>4.8540000000000001</v>
      </c>
      <c r="L3788" s="180">
        <f>VLOOKUP(D3788,Plan1!$B$2:$S$5570,12,)/1000</f>
        <v>4.3680000000000003</v>
      </c>
      <c r="M3788" s="180">
        <f>VLOOKUP(D3788,Plan1!$B$2:$S$5570,13,)/1000</f>
        <v>4.4729999999999999</v>
      </c>
      <c r="N3788" s="180">
        <f>VLOOKUP(D3788,Plan1!$B$2:$S$5570,14,)/1000</f>
        <v>5.218</v>
      </c>
      <c r="O3788" s="180">
        <f>VLOOKUP(D3788,Plan1!$B$2:$S$5570,15,)/1000</f>
        <v>5.55</v>
      </c>
      <c r="P3788" s="180">
        <f>VLOOKUP(D3788,Plan1!$B$2:$S$5570,16,)/1000</f>
        <v>5.6920000000000002</v>
      </c>
      <c r="Q3788" s="180">
        <f>VLOOKUP(D3788,Plan1!$B$2:$S$5570,17,)/1000</f>
        <v>5.7549999999999999</v>
      </c>
      <c r="R3788" s="180">
        <f>VLOOKUP(D3788,Plan1!$B$2:$S$5570,18,)/1000</f>
        <v>5.5270000000000001</v>
      </c>
      <c r="S3788" s="180">
        <f>VLOOKUP(D3788,Plan1!$B$2:$S$5570,6,)/1000</f>
        <v>5.2930000000000001</v>
      </c>
    </row>
    <row r="3789" spans="1:19" x14ac:dyDescent="0.25">
      <c r="A3789" s="178">
        <v>48368</v>
      </c>
      <c r="B3789" s="178">
        <v>-6264</v>
      </c>
      <c r="C3789" s="178">
        <v>-380464</v>
      </c>
      <c r="D3789" s="178" t="s">
        <v>2837</v>
      </c>
      <c r="E3789" s="178" t="s">
        <v>167</v>
      </c>
      <c r="F3789" s="178" t="s">
        <v>3752</v>
      </c>
      <c r="G3789" s="180">
        <f>VLOOKUP(D3789,Plan1!$B$2:$S$5570,7,)/1000</f>
        <v>5.3890000000000002</v>
      </c>
      <c r="H3789" s="180">
        <f>VLOOKUP(D3789,Plan1!$B$2:$S$5570,8,)/1000</f>
        <v>5.609</v>
      </c>
      <c r="I3789" s="180">
        <f>VLOOKUP(D3789,Plan1!$B$2:$S$5570,9,)/1000</f>
        <v>5.7220000000000004</v>
      </c>
      <c r="J3789" s="180">
        <f>VLOOKUP(D3789,Plan1!$B$2:$S$5570,10,)/1000</f>
        <v>5.3639999999999999</v>
      </c>
      <c r="K3789" s="180">
        <f>VLOOKUP(D3789,Plan1!$B$2:$S$5570,11,)/1000</f>
        <v>4.8540000000000001</v>
      </c>
      <c r="L3789" s="180">
        <f>VLOOKUP(D3789,Plan1!$B$2:$S$5570,12,)/1000</f>
        <v>4.3680000000000003</v>
      </c>
      <c r="M3789" s="180">
        <f>VLOOKUP(D3789,Plan1!$B$2:$S$5570,13,)/1000</f>
        <v>4.4729999999999999</v>
      </c>
      <c r="N3789" s="180">
        <f>VLOOKUP(D3789,Plan1!$B$2:$S$5570,14,)/1000</f>
        <v>5.218</v>
      </c>
      <c r="O3789" s="180">
        <f>VLOOKUP(D3789,Plan1!$B$2:$S$5570,15,)/1000</f>
        <v>5.55</v>
      </c>
      <c r="P3789" s="180">
        <f>VLOOKUP(D3789,Plan1!$B$2:$S$5570,16,)/1000</f>
        <v>5.6920000000000002</v>
      </c>
      <c r="Q3789" s="180">
        <f>VLOOKUP(D3789,Plan1!$B$2:$S$5570,17,)/1000</f>
        <v>5.7549999999999999</v>
      </c>
      <c r="R3789" s="180">
        <f>VLOOKUP(D3789,Plan1!$B$2:$S$5570,18,)/1000</f>
        <v>5.5270000000000001</v>
      </c>
      <c r="S3789" s="180">
        <f>VLOOKUP(D3789,Plan1!$B$2:$S$5570,6,)/1000</f>
        <v>5.2930000000000001</v>
      </c>
    </row>
    <row r="3790" spans="1:19" x14ac:dyDescent="0.25">
      <c r="A3790" s="178">
        <v>46468</v>
      </c>
      <c r="B3790" s="178">
        <v>-68425</v>
      </c>
      <c r="C3790" s="178">
        <v>-355292</v>
      </c>
      <c r="D3790" s="178" t="s">
        <v>2860</v>
      </c>
      <c r="E3790" s="178" t="s">
        <v>167</v>
      </c>
      <c r="F3790" s="178" t="s">
        <v>2709</v>
      </c>
      <c r="G3790" s="180">
        <f>VLOOKUP(D3790,Plan1!$B$2:$S$5570,7,)/1000</f>
        <v>5.28</v>
      </c>
      <c r="H3790" s="180">
        <f>VLOOKUP(D3790,Plan1!$B$2:$S$5570,8,)/1000</f>
        <v>5.4649999999999999</v>
      </c>
      <c r="I3790" s="180">
        <f>VLOOKUP(D3790,Plan1!$B$2:$S$5570,9,)/1000</f>
        <v>5.6449999999999996</v>
      </c>
      <c r="J3790" s="180">
        <f>VLOOKUP(D3790,Plan1!$B$2:$S$5570,10,)/1000</f>
        <v>5.2969999999999997</v>
      </c>
      <c r="K3790" s="180">
        <f>VLOOKUP(D3790,Plan1!$B$2:$S$5570,11,)/1000</f>
        <v>4.8179999999999996</v>
      </c>
      <c r="L3790" s="180">
        <f>VLOOKUP(D3790,Plan1!$B$2:$S$5570,12,)/1000</f>
        <v>4.3769999999999998</v>
      </c>
      <c r="M3790" s="180">
        <f>VLOOKUP(D3790,Plan1!$B$2:$S$5570,13,)/1000</f>
        <v>4.4400000000000004</v>
      </c>
      <c r="N3790" s="180">
        <f>VLOOKUP(D3790,Plan1!$B$2:$S$5570,14,)/1000</f>
        <v>5.1589999999999998</v>
      </c>
      <c r="O3790" s="180">
        <f>VLOOKUP(D3790,Plan1!$B$2:$S$5570,15,)/1000</f>
        <v>5.4740000000000002</v>
      </c>
      <c r="P3790" s="180">
        <f>VLOOKUP(D3790,Plan1!$B$2:$S$5570,16,)/1000</f>
        <v>5.57</v>
      </c>
      <c r="Q3790" s="180">
        <f>VLOOKUP(D3790,Plan1!$B$2:$S$5570,17,)/1000</f>
        <v>5.66</v>
      </c>
      <c r="R3790" s="180">
        <f>VLOOKUP(D3790,Plan1!$B$2:$S$5570,18,)/1000</f>
        <v>5.3769999999999998</v>
      </c>
      <c r="S3790" s="180">
        <f>VLOOKUP(D3790,Plan1!$B$2:$S$5570,6,)/1000</f>
        <v>5.2140000000000004</v>
      </c>
    </row>
    <row r="3791" spans="1:19" x14ac:dyDescent="0.25">
      <c r="A3791" s="178">
        <v>10368</v>
      </c>
      <c r="B3791" s="178">
        <v>-204832</v>
      </c>
      <c r="C3791" s="178">
        <v>-458053</v>
      </c>
      <c r="D3791" s="178" t="s">
        <v>2032</v>
      </c>
      <c r="E3791" s="178" t="s">
        <v>167</v>
      </c>
      <c r="F3791" s="178" t="s">
        <v>1727</v>
      </c>
      <c r="G3791" s="180">
        <f>VLOOKUP(D3791,Plan1!$B$2:$S$5570,7,)/1000</f>
        <v>5.0670000000000002</v>
      </c>
      <c r="H3791" s="180">
        <f>VLOOKUP(D3791,Plan1!$B$2:$S$5570,8,)/1000</f>
        <v>5.56</v>
      </c>
      <c r="I3791" s="180">
        <f>VLOOKUP(D3791,Plan1!$B$2:$S$5570,9,)/1000</f>
        <v>5.024</v>
      </c>
      <c r="J3791" s="180">
        <f>VLOOKUP(D3791,Plan1!$B$2:$S$5570,10,)/1000</f>
        <v>5.39</v>
      </c>
      <c r="K3791" s="180">
        <f>VLOOKUP(D3791,Plan1!$B$2:$S$5570,11,)/1000</f>
        <v>5.1120000000000001</v>
      </c>
      <c r="L3791" s="180">
        <f>VLOOKUP(D3791,Plan1!$B$2:$S$5570,12,)/1000</f>
        <v>5.0209999999999999</v>
      </c>
      <c r="M3791" s="180">
        <f>VLOOKUP(D3791,Plan1!$B$2:$S$5570,13,)/1000</f>
        <v>5.3040000000000003</v>
      </c>
      <c r="N3791" s="180">
        <f>VLOOKUP(D3791,Plan1!$B$2:$S$5570,14,)/1000</f>
        <v>6.0439999999999996</v>
      </c>
      <c r="O3791" s="180">
        <f>VLOOKUP(D3791,Plan1!$B$2:$S$5570,15,)/1000</f>
        <v>5.6319999999999997</v>
      </c>
      <c r="P3791" s="180">
        <f>VLOOKUP(D3791,Plan1!$B$2:$S$5570,16,)/1000</f>
        <v>5.3849999999999998</v>
      </c>
      <c r="Q3791" s="180">
        <f>VLOOKUP(D3791,Plan1!$B$2:$S$5570,17,)/1000</f>
        <v>4.7190000000000003</v>
      </c>
      <c r="R3791" s="180">
        <f>VLOOKUP(D3791,Plan1!$B$2:$S$5570,18,)/1000</f>
        <v>5.0140000000000002</v>
      </c>
      <c r="S3791" s="180">
        <f>VLOOKUP(D3791,Plan1!$B$2:$S$5570,6,)/1000</f>
        <v>5.2729999999999997</v>
      </c>
    </row>
    <row r="3792" spans="1:19" x14ac:dyDescent="0.25">
      <c r="A3792" s="178">
        <v>28720</v>
      </c>
      <c r="B3792" s="178">
        <v>-116724</v>
      </c>
      <c r="C3792" s="178">
        <v>-611984</v>
      </c>
      <c r="D3792" s="178" t="s">
        <v>4393</v>
      </c>
      <c r="E3792" s="178" t="s">
        <v>167</v>
      </c>
      <c r="F3792" s="178" t="s">
        <v>4373</v>
      </c>
      <c r="G3792" s="180">
        <f>VLOOKUP(D3792,Plan1!$B$2:$S$5570,7,)/1000</f>
        <v>4.16</v>
      </c>
      <c r="H3792" s="180">
        <f>VLOOKUP(D3792,Plan1!$B$2:$S$5570,8,)/1000</f>
        <v>4.266</v>
      </c>
      <c r="I3792" s="180">
        <f>VLOOKUP(D3792,Plan1!$B$2:$S$5570,9,)/1000</f>
        <v>4.5739999999999998</v>
      </c>
      <c r="J3792" s="180">
        <f>VLOOKUP(D3792,Plan1!$B$2:$S$5570,10,)/1000</f>
        <v>4.742</v>
      </c>
      <c r="K3792" s="180">
        <f>VLOOKUP(D3792,Plan1!$B$2:$S$5570,11,)/1000</f>
        <v>4.5830000000000002</v>
      </c>
      <c r="L3792" s="180">
        <f>VLOOKUP(D3792,Plan1!$B$2:$S$5570,12,)/1000</f>
        <v>4.9240000000000004</v>
      </c>
      <c r="M3792" s="180">
        <f>VLOOKUP(D3792,Plan1!$B$2:$S$5570,13,)/1000</f>
        <v>5.0449999999999999</v>
      </c>
      <c r="N3792" s="180">
        <f>VLOOKUP(D3792,Plan1!$B$2:$S$5570,14,)/1000</f>
        <v>5.35</v>
      </c>
      <c r="O3792" s="180">
        <f>VLOOKUP(D3792,Plan1!$B$2:$S$5570,15,)/1000</f>
        <v>4.9800000000000004</v>
      </c>
      <c r="P3792" s="180">
        <f>VLOOKUP(D3792,Plan1!$B$2:$S$5570,16,)/1000</f>
        <v>4.9580000000000002</v>
      </c>
      <c r="Q3792" s="180">
        <f>VLOOKUP(D3792,Plan1!$B$2:$S$5570,17,)/1000</f>
        <v>4.6959999999999997</v>
      </c>
      <c r="R3792" s="180">
        <f>VLOOKUP(D3792,Plan1!$B$2:$S$5570,18,)/1000</f>
        <v>4.476</v>
      </c>
      <c r="S3792" s="180">
        <f>VLOOKUP(D3792,Plan1!$B$2:$S$5570,6,)/1000</f>
        <v>4.7290000000000001</v>
      </c>
    </row>
    <row r="3793" spans="1:19" x14ac:dyDescent="0.25">
      <c r="A3793" s="178">
        <v>48717</v>
      </c>
      <c r="B3793" s="178">
        <v>-62388</v>
      </c>
      <c r="C3793" s="178">
        <v>-414116</v>
      </c>
      <c r="D3793" s="178" t="s">
        <v>3583</v>
      </c>
      <c r="E3793" s="178" t="s">
        <v>167</v>
      </c>
      <c r="F3793" s="178" t="s">
        <v>3448</v>
      </c>
      <c r="G3793" s="180">
        <f>VLOOKUP(D3793,Plan1!$B$2:$S$5570,7,)/1000</f>
        <v>4.9720000000000004</v>
      </c>
      <c r="H3793" s="180">
        <f>VLOOKUP(D3793,Plan1!$B$2:$S$5570,8,)/1000</f>
        <v>5.117</v>
      </c>
      <c r="I3793" s="180">
        <f>VLOOKUP(D3793,Plan1!$B$2:$S$5570,9,)/1000</f>
        <v>5.2759999999999998</v>
      </c>
      <c r="J3793" s="180">
        <f>VLOOKUP(D3793,Plan1!$B$2:$S$5570,10,)/1000</f>
        <v>5.3849999999999998</v>
      </c>
      <c r="K3793" s="180">
        <f>VLOOKUP(D3793,Plan1!$B$2:$S$5570,11,)/1000</f>
        <v>5.39</v>
      </c>
      <c r="L3793" s="180">
        <f>VLOOKUP(D3793,Plan1!$B$2:$S$5570,12,)/1000</f>
        <v>5.476</v>
      </c>
      <c r="M3793" s="180">
        <f>VLOOKUP(D3793,Plan1!$B$2:$S$5570,13,)/1000</f>
        <v>5.7839999999999998</v>
      </c>
      <c r="N3793" s="180">
        <f>VLOOKUP(D3793,Plan1!$B$2:$S$5570,14,)/1000</f>
        <v>6.3940000000000001</v>
      </c>
      <c r="O3793" s="180">
        <f>VLOOKUP(D3793,Plan1!$B$2:$S$5570,15,)/1000</f>
        <v>6.6689999999999996</v>
      </c>
      <c r="P3793" s="180">
        <f>VLOOKUP(D3793,Plan1!$B$2:$S$5570,16,)/1000</f>
        <v>6.3150000000000004</v>
      </c>
      <c r="Q3793" s="180">
        <f>VLOOKUP(D3793,Plan1!$B$2:$S$5570,17,)/1000</f>
        <v>5.9969999999999999</v>
      </c>
      <c r="R3793" s="180">
        <f>VLOOKUP(D3793,Plan1!$B$2:$S$5570,18,)/1000</f>
        <v>5.4290000000000003</v>
      </c>
      <c r="S3793" s="180">
        <f>VLOOKUP(D3793,Plan1!$B$2:$S$5570,6,)/1000</f>
        <v>5.6840000000000002</v>
      </c>
    </row>
    <row r="3794" spans="1:19" x14ac:dyDescent="0.25">
      <c r="A3794" s="178">
        <v>24087</v>
      </c>
      <c r="B3794" s="178">
        <v>-134827</v>
      </c>
      <c r="C3794" s="178">
        <v>-610475</v>
      </c>
      <c r="D3794" s="178" t="s">
        <v>4372</v>
      </c>
      <c r="E3794" s="178" t="s">
        <v>167</v>
      </c>
      <c r="F3794" s="178" t="s">
        <v>4373</v>
      </c>
      <c r="G3794" s="180">
        <f>VLOOKUP(D3794,Plan1!$B$2:$S$5570,7,)/1000</f>
        <v>4.508</v>
      </c>
      <c r="H3794" s="180">
        <f>VLOOKUP(D3794,Plan1!$B$2:$S$5570,8,)/1000</f>
        <v>4.5250000000000004</v>
      </c>
      <c r="I3794" s="180">
        <f>VLOOKUP(D3794,Plan1!$B$2:$S$5570,9,)/1000</f>
        <v>4.7359999999999998</v>
      </c>
      <c r="J3794" s="180">
        <f>VLOOKUP(D3794,Plan1!$B$2:$S$5570,10,)/1000</f>
        <v>5.0430000000000001</v>
      </c>
      <c r="K3794" s="180">
        <f>VLOOKUP(D3794,Plan1!$B$2:$S$5570,11,)/1000</f>
        <v>4.7389999999999999</v>
      </c>
      <c r="L3794" s="180">
        <f>VLOOKUP(D3794,Plan1!$B$2:$S$5570,12,)/1000</f>
        <v>4.9960000000000004</v>
      </c>
      <c r="M3794" s="180">
        <f>VLOOKUP(D3794,Plan1!$B$2:$S$5570,13,)/1000</f>
        <v>5.2060000000000004</v>
      </c>
      <c r="N3794" s="180">
        <f>VLOOKUP(D3794,Plan1!$B$2:$S$5570,14,)/1000</f>
        <v>5.5519999999999996</v>
      </c>
      <c r="O3794" s="180">
        <f>VLOOKUP(D3794,Plan1!$B$2:$S$5570,15,)/1000</f>
        <v>5.1870000000000003</v>
      </c>
      <c r="P3794" s="180">
        <f>VLOOKUP(D3794,Plan1!$B$2:$S$5570,16,)/1000</f>
        <v>5.1189999999999998</v>
      </c>
      <c r="Q3794" s="180">
        <f>VLOOKUP(D3794,Plan1!$B$2:$S$5570,17,)/1000</f>
        <v>4.9080000000000004</v>
      </c>
      <c r="R3794" s="180">
        <f>VLOOKUP(D3794,Plan1!$B$2:$S$5570,18,)/1000</f>
        <v>4.6900000000000004</v>
      </c>
      <c r="S3794" s="180">
        <f>VLOOKUP(D3794,Plan1!$B$2:$S$5570,6,)/1000</f>
        <v>4.9340000000000002</v>
      </c>
    </row>
    <row r="3795" spans="1:19" x14ac:dyDescent="0.25">
      <c r="A3795" s="178">
        <v>22086</v>
      </c>
      <c r="B3795" s="178">
        <v>-144926</v>
      </c>
      <c r="C3795" s="178">
        <v>-426863</v>
      </c>
      <c r="D3795" s="178" t="s">
        <v>450</v>
      </c>
      <c r="E3795" s="178" t="s">
        <v>167</v>
      </c>
      <c r="F3795" s="178" t="s">
        <v>375</v>
      </c>
      <c r="G3795" s="180">
        <f>VLOOKUP(D3795,Plan1!$B$2:$S$5570,7,)/1000</f>
        <v>6.1619999999999999</v>
      </c>
      <c r="H3795" s="180">
        <f>VLOOKUP(D3795,Plan1!$B$2:$S$5570,8,)/1000</f>
        <v>6.3940000000000001</v>
      </c>
      <c r="I3795" s="180">
        <f>VLOOKUP(D3795,Plan1!$B$2:$S$5570,9,)/1000</f>
        <v>6.1210000000000004</v>
      </c>
      <c r="J3795" s="180">
        <f>VLOOKUP(D3795,Plan1!$B$2:$S$5570,10,)/1000</f>
        <v>5.9029999999999996</v>
      </c>
      <c r="K3795" s="180">
        <f>VLOOKUP(D3795,Plan1!$B$2:$S$5570,11,)/1000</f>
        <v>5.5170000000000003</v>
      </c>
      <c r="L3795" s="180">
        <f>VLOOKUP(D3795,Plan1!$B$2:$S$5570,12,)/1000</f>
        <v>5.4210000000000003</v>
      </c>
      <c r="M3795" s="180">
        <f>VLOOKUP(D3795,Plan1!$B$2:$S$5570,13,)/1000</f>
        <v>5.5970000000000004</v>
      </c>
      <c r="N3795" s="180">
        <f>VLOOKUP(D3795,Plan1!$B$2:$S$5570,14,)/1000</f>
        <v>6.1159999999999997</v>
      </c>
      <c r="O3795" s="180">
        <f>VLOOKUP(D3795,Plan1!$B$2:$S$5570,15,)/1000</f>
        <v>6.202</v>
      </c>
      <c r="P3795" s="180">
        <f>VLOOKUP(D3795,Plan1!$B$2:$S$5570,16,)/1000</f>
        <v>6.306</v>
      </c>
      <c r="Q3795" s="180">
        <f>VLOOKUP(D3795,Plan1!$B$2:$S$5570,17,)/1000</f>
        <v>5.6269999999999998</v>
      </c>
      <c r="R3795" s="180">
        <f>VLOOKUP(D3795,Plan1!$B$2:$S$5570,18,)/1000</f>
        <v>5.944</v>
      </c>
      <c r="S3795" s="180">
        <f>VLOOKUP(D3795,Plan1!$B$2:$S$5570,6,)/1000</f>
        <v>5.9420000000000002</v>
      </c>
    </row>
    <row r="3796" spans="1:19" x14ac:dyDescent="0.25">
      <c r="A3796" s="178">
        <v>6442</v>
      </c>
      <c r="B3796" s="178">
        <v>-229251</v>
      </c>
      <c r="C3796" s="178">
        <v>-454617</v>
      </c>
      <c r="D3796" s="178" t="s">
        <v>4886</v>
      </c>
      <c r="E3796" s="178" t="s">
        <v>167</v>
      </c>
      <c r="F3796" s="178" t="s">
        <v>4704</v>
      </c>
      <c r="G3796" s="180">
        <f>VLOOKUP(D3796,Plan1!$B$2:$S$5570,7,)/1000</f>
        <v>4.8840000000000003</v>
      </c>
      <c r="H3796" s="180">
        <f>VLOOKUP(D3796,Plan1!$B$2:$S$5570,8,)/1000</f>
        <v>5.2939999999999996</v>
      </c>
      <c r="I3796" s="180">
        <f>VLOOKUP(D3796,Plan1!$B$2:$S$5570,9,)/1000</f>
        <v>4.9260000000000002</v>
      </c>
      <c r="J3796" s="180">
        <f>VLOOKUP(D3796,Plan1!$B$2:$S$5570,10,)/1000</f>
        <v>4.9610000000000003</v>
      </c>
      <c r="K3796" s="180">
        <f>VLOOKUP(D3796,Plan1!$B$2:$S$5570,11,)/1000</f>
        <v>4.4169999999999998</v>
      </c>
      <c r="L3796" s="180">
        <f>VLOOKUP(D3796,Plan1!$B$2:$S$5570,12,)/1000</f>
        <v>4.3769999999999998</v>
      </c>
      <c r="M3796" s="180">
        <f>VLOOKUP(D3796,Plan1!$B$2:$S$5570,13,)/1000</f>
        <v>4.4050000000000002</v>
      </c>
      <c r="N3796" s="180">
        <f>VLOOKUP(D3796,Plan1!$B$2:$S$5570,14,)/1000</f>
        <v>5.2939999999999996</v>
      </c>
      <c r="O3796" s="180">
        <f>VLOOKUP(D3796,Plan1!$B$2:$S$5570,15,)/1000</f>
        <v>4.8550000000000004</v>
      </c>
      <c r="P3796" s="180">
        <f>VLOOKUP(D3796,Plan1!$B$2:$S$5570,16,)/1000</f>
        <v>4.8860000000000001</v>
      </c>
      <c r="Q3796" s="180">
        <f>VLOOKUP(D3796,Plan1!$B$2:$S$5570,17,)/1000</f>
        <v>4.702</v>
      </c>
      <c r="R3796" s="180">
        <f>VLOOKUP(D3796,Plan1!$B$2:$S$5570,18,)/1000</f>
        <v>5.0170000000000003</v>
      </c>
      <c r="S3796" s="180">
        <f>VLOOKUP(D3796,Plan1!$B$2:$S$5570,6,)/1000</f>
        <v>4.8339999999999996</v>
      </c>
    </row>
    <row r="3797" spans="1:19" x14ac:dyDescent="0.25">
      <c r="A3797" s="178">
        <v>57899</v>
      </c>
      <c r="B3797" s="178">
        <v>-36102</v>
      </c>
      <c r="C3797" s="178">
        <v>-453423</v>
      </c>
      <c r="D3797" s="178" t="s">
        <v>1421</v>
      </c>
      <c r="E3797" s="178" t="s">
        <v>167</v>
      </c>
      <c r="F3797" s="178" t="s">
        <v>1298</v>
      </c>
      <c r="G3797" s="180">
        <f>VLOOKUP(D3797,Plan1!$B$2:$S$5570,7,)/1000</f>
        <v>4.6130000000000004</v>
      </c>
      <c r="H3797" s="180">
        <f>VLOOKUP(D3797,Plan1!$B$2:$S$5570,8,)/1000</f>
        <v>4.891</v>
      </c>
      <c r="I3797" s="180">
        <f>VLOOKUP(D3797,Plan1!$B$2:$S$5570,9,)/1000</f>
        <v>4.9649999999999999</v>
      </c>
      <c r="J3797" s="180">
        <f>VLOOKUP(D3797,Plan1!$B$2:$S$5570,10,)/1000</f>
        <v>5.0519999999999996</v>
      </c>
      <c r="K3797" s="180">
        <f>VLOOKUP(D3797,Plan1!$B$2:$S$5570,11,)/1000</f>
        <v>4.9660000000000002</v>
      </c>
      <c r="L3797" s="180">
        <f>VLOOKUP(D3797,Plan1!$B$2:$S$5570,12,)/1000</f>
        <v>5.1390000000000002</v>
      </c>
      <c r="M3797" s="180">
        <f>VLOOKUP(D3797,Plan1!$B$2:$S$5570,13,)/1000</f>
        <v>5.3</v>
      </c>
      <c r="N3797" s="180">
        <f>VLOOKUP(D3797,Plan1!$B$2:$S$5570,14,)/1000</f>
        <v>5.7220000000000004</v>
      </c>
      <c r="O3797" s="180">
        <f>VLOOKUP(D3797,Plan1!$B$2:$S$5570,15,)/1000</f>
        <v>5.8639999999999999</v>
      </c>
      <c r="P3797" s="180">
        <f>VLOOKUP(D3797,Plan1!$B$2:$S$5570,16,)/1000</f>
        <v>5.4669999999999996</v>
      </c>
      <c r="Q3797" s="180">
        <f>VLOOKUP(D3797,Plan1!$B$2:$S$5570,17,)/1000</f>
        <v>5.0359999999999996</v>
      </c>
      <c r="R3797" s="180">
        <f>VLOOKUP(D3797,Plan1!$B$2:$S$5570,18,)/1000</f>
        <v>4.8460000000000001</v>
      </c>
      <c r="S3797" s="180">
        <f>VLOOKUP(D3797,Plan1!$B$2:$S$5570,6,)/1000</f>
        <v>5.1550000000000002</v>
      </c>
    </row>
    <row r="3798" spans="1:19" x14ac:dyDescent="0.25">
      <c r="A3798" s="178">
        <v>36019</v>
      </c>
      <c r="B3798" s="178">
        <v>-94743</v>
      </c>
      <c r="C3798" s="178">
        <v>-362921</v>
      </c>
      <c r="D3798" s="178" t="s">
        <v>245</v>
      </c>
      <c r="E3798" s="178" t="s">
        <v>167</v>
      </c>
      <c r="F3798" s="178" t="s">
        <v>192</v>
      </c>
      <c r="G3798" s="180">
        <f>VLOOKUP(D3798,Plan1!$B$2:$S$5570,7,)/1000</f>
        <v>5.4820000000000002</v>
      </c>
      <c r="H3798" s="180">
        <f>VLOOKUP(D3798,Plan1!$B$2:$S$5570,8,)/1000</f>
        <v>5.548</v>
      </c>
      <c r="I3798" s="180">
        <f>VLOOKUP(D3798,Plan1!$B$2:$S$5570,9,)/1000</f>
        <v>5.7549999999999999</v>
      </c>
      <c r="J3798" s="180">
        <f>VLOOKUP(D3798,Plan1!$B$2:$S$5570,10,)/1000</f>
        <v>5.2069999999999999</v>
      </c>
      <c r="K3798" s="180">
        <f>VLOOKUP(D3798,Plan1!$B$2:$S$5570,11,)/1000</f>
        <v>4.4459999999999997</v>
      </c>
      <c r="L3798" s="180">
        <f>VLOOKUP(D3798,Plan1!$B$2:$S$5570,12,)/1000</f>
        <v>4.0490000000000004</v>
      </c>
      <c r="M3798" s="180">
        <f>VLOOKUP(D3798,Plan1!$B$2:$S$5570,13,)/1000</f>
        <v>4.1630000000000003</v>
      </c>
      <c r="N3798" s="180">
        <f>VLOOKUP(D3798,Plan1!$B$2:$S$5570,14,)/1000</f>
        <v>4.6399999999999997</v>
      </c>
      <c r="O3798" s="180">
        <f>VLOOKUP(D3798,Plan1!$B$2:$S$5570,15,)/1000</f>
        <v>5.343</v>
      </c>
      <c r="P3798" s="180">
        <f>VLOOKUP(D3798,Plan1!$B$2:$S$5570,16,)/1000</f>
        <v>5.49</v>
      </c>
      <c r="Q3798" s="180">
        <f>VLOOKUP(D3798,Plan1!$B$2:$S$5570,17,)/1000</f>
        <v>5.8410000000000002</v>
      </c>
      <c r="R3798" s="180">
        <f>VLOOKUP(D3798,Plan1!$B$2:$S$5570,18,)/1000</f>
        <v>5.7130000000000001</v>
      </c>
      <c r="S3798" s="180">
        <f>VLOOKUP(D3798,Plan1!$B$2:$S$5570,6,)/1000</f>
        <v>5.14</v>
      </c>
    </row>
    <row r="3799" spans="1:19" x14ac:dyDescent="0.25">
      <c r="A3799" s="178">
        <v>31862</v>
      </c>
      <c r="B3799" s="178">
        <v>-107438</v>
      </c>
      <c r="C3799" s="178">
        <v>-403678</v>
      </c>
      <c r="D3799" s="178" t="s">
        <v>751</v>
      </c>
      <c r="E3799" s="178" t="s">
        <v>167</v>
      </c>
      <c r="F3799" s="178" t="s">
        <v>375</v>
      </c>
      <c r="G3799" s="180">
        <f>VLOOKUP(D3799,Plan1!$B$2:$S$5570,7,)/1000</f>
        <v>5.6520000000000001</v>
      </c>
      <c r="H3799" s="180">
        <f>VLOOKUP(D3799,Plan1!$B$2:$S$5570,8,)/1000</f>
        <v>5.625</v>
      </c>
      <c r="I3799" s="180">
        <f>VLOOKUP(D3799,Plan1!$B$2:$S$5570,9,)/1000</f>
        <v>5.6950000000000003</v>
      </c>
      <c r="J3799" s="180">
        <f>VLOOKUP(D3799,Plan1!$B$2:$S$5570,10,)/1000</f>
        <v>4.8719999999999999</v>
      </c>
      <c r="K3799" s="180">
        <f>VLOOKUP(D3799,Plan1!$B$2:$S$5570,11,)/1000</f>
        <v>4.1909999999999998</v>
      </c>
      <c r="L3799" s="180">
        <f>VLOOKUP(D3799,Plan1!$B$2:$S$5570,12,)/1000</f>
        <v>3.919</v>
      </c>
      <c r="M3799" s="180">
        <f>VLOOKUP(D3799,Plan1!$B$2:$S$5570,13,)/1000</f>
        <v>4.1710000000000003</v>
      </c>
      <c r="N3799" s="180">
        <f>VLOOKUP(D3799,Plan1!$B$2:$S$5570,14,)/1000</f>
        <v>4.7539999999999996</v>
      </c>
      <c r="O3799" s="180">
        <f>VLOOKUP(D3799,Plan1!$B$2:$S$5570,15,)/1000</f>
        <v>5.6539999999999999</v>
      </c>
      <c r="P3799" s="180">
        <f>VLOOKUP(D3799,Plan1!$B$2:$S$5570,16,)/1000</f>
        <v>5.524</v>
      </c>
      <c r="Q3799" s="180">
        <f>VLOOKUP(D3799,Plan1!$B$2:$S$5570,17,)/1000</f>
        <v>5.5629999999999997</v>
      </c>
      <c r="R3799" s="180">
        <f>VLOOKUP(D3799,Plan1!$B$2:$S$5570,18,)/1000</f>
        <v>5.54</v>
      </c>
      <c r="S3799" s="180">
        <f>VLOOKUP(D3799,Plan1!$B$2:$S$5570,6,)/1000</f>
        <v>5.0970000000000004</v>
      </c>
    </row>
    <row r="3800" spans="1:19" x14ac:dyDescent="0.25">
      <c r="A3800" s="178">
        <v>9120</v>
      </c>
      <c r="B3800" s="178">
        <v>-211858</v>
      </c>
      <c r="C3800" s="178">
        <v>-48909</v>
      </c>
      <c r="D3800" s="178" t="s">
        <v>5154</v>
      </c>
      <c r="E3800" s="178" t="s">
        <v>167</v>
      </c>
      <c r="F3800" s="178" t="s">
        <v>4704</v>
      </c>
      <c r="G3800" s="180">
        <f>VLOOKUP(D3800,Plan1!$B$2:$S$5570,7,)/1000</f>
        <v>5.1849999999999996</v>
      </c>
      <c r="H3800" s="180">
        <f>VLOOKUP(D3800,Plan1!$B$2:$S$5570,8,)/1000</f>
        <v>5.5369999999999999</v>
      </c>
      <c r="I3800" s="180">
        <f>VLOOKUP(D3800,Plan1!$B$2:$S$5570,9,)/1000</f>
        <v>5.3360000000000003</v>
      </c>
      <c r="J3800" s="180">
        <f>VLOOKUP(D3800,Plan1!$B$2:$S$5570,10,)/1000</f>
        <v>5.45</v>
      </c>
      <c r="K3800" s="180">
        <f>VLOOKUP(D3800,Plan1!$B$2:$S$5570,11,)/1000</f>
        <v>4.9829999999999997</v>
      </c>
      <c r="L3800" s="180">
        <f>VLOOKUP(D3800,Plan1!$B$2:$S$5570,12,)/1000</f>
        <v>4.8760000000000003</v>
      </c>
      <c r="M3800" s="180">
        <f>VLOOKUP(D3800,Plan1!$B$2:$S$5570,13,)/1000</f>
        <v>5.0650000000000004</v>
      </c>
      <c r="N3800" s="180">
        <f>VLOOKUP(D3800,Plan1!$B$2:$S$5570,14,)/1000</f>
        <v>5.8520000000000003</v>
      </c>
      <c r="O3800" s="180">
        <f>VLOOKUP(D3800,Plan1!$B$2:$S$5570,15,)/1000</f>
        <v>5.4139999999999997</v>
      </c>
      <c r="P3800" s="180">
        <f>VLOOKUP(D3800,Plan1!$B$2:$S$5570,16,)/1000</f>
        <v>5.4379999999999997</v>
      </c>
      <c r="Q3800" s="180">
        <f>VLOOKUP(D3800,Plan1!$B$2:$S$5570,17,)/1000</f>
        <v>5.35</v>
      </c>
      <c r="R3800" s="180">
        <f>VLOOKUP(D3800,Plan1!$B$2:$S$5570,18,)/1000</f>
        <v>5.4</v>
      </c>
      <c r="S3800" s="180">
        <f>VLOOKUP(D3800,Plan1!$B$2:$S$5570,6,)/1000</f>
        <v>5.3239999999999998</v>
      </c>
    </row>
    <row r="3801" spans="1:19" x14ac:dyDescent="0.25">
      <c r="A3801" s="178">
        <v>30548</v>
      </c>
      <c r="B3801" s="178">
        <v>-111358</v>
      </c>
      <c r="C3801" s="178">
        <v>-475782</v>
      </c>
      <c r="D3801" s="178" t="s">
        <v>5404</v>
      </c>
      <c r="E3801" s="178" t="s">
        <v>167</v>
      </c>
      <c r="F3801" s="178" t="s">
        <v>5370</v>
      </c>
      <c r="G3801" s="180">
        <f>VLOOKUP(D3801,Plan1!$B$2:$S$5570,7,)/1000</f>
        <v>5.0949999999999998</v>
      </c>
      <c r="H3801" s="180">
        <f>VLOOKUP(D3801,Plan1!$B$2:$S$5570,8,)/1000</f>
        <v>5.1040000000000001</v>
      </c>
      <c r="I3801" s="180">
        <f>VLOOKUP(D3801,Plan1!$B$2:$S$5570,9,)/1000</f>
        <v>5.0490000000000004</v>
      </c>
      <c r="J3801" s="180">
        <f>VLOOKUP(D3801,Plan1!$B$2:$S$5570,10,)/1000</f>
        <v>5.4329999999999998</v>
      </c>
      <c r="K3801" s="180">
        <f>VLOOKUP(D3801,Plan1!$B$2:$S$5570,11,)/1000</f>
        <v>5.7089999999999996</v>
      </c>
      <c r="L3801" s="180">
        <f>VLOOKUP(D3801,Plan1!$B$2:$S$5570,12,)/1000</f>
        <v>5.8380000000000001</v>
      </c>
      <c r="M3801" s="180">
        <f>VLOOKUP(D3801,Plan1!$B$2:$S$5570,13,)/1000</f>
        <v>6.0759999999999996</v>
      </c>
      <c r="N3801" s="180">
        <f>VLOOKUP(D3801,Plan1!$B$2:$S$5570,14,)/1000</f>
        <v>6.5549999999999997</v>
      </c>
      <c r="O3801" s="180">
        <f>VLOOKUP(D3801,Plan1!$B$2:$S$5570,15,)/1000</f>
        <v>6.2430000000000003</v>
      </c>
      <c r="P3801" s="180">
        <f>VLOOKUP(D3801,Plan1!$B$2:$S$5570,16,)/1000</f>
        <v>5.4950000000000001</v>
      </c>
      <c r="Q3801" s="180">
        <f>VLOOKUP(D3801,Plan1!$B$2:$S$5570,17,)/1000</f>
        <v>5.032</v>
      </c>
      <c r="R3801" s="180">
        <f>VLOOKUP(D3801,Plan1!$B$2:$S$5570,18,)/1000</f>
        <v>4.9790000000000001</v>
      </c>
      <c r="S3801" s="180">
        <f>VLOOKUP(D3801,Plan1!$B$2:$S$5570,6,)/1000</f>
        <v>5.55</v>
      </c>
    </row>
    <row r="3802" spans="1:19" x14ac:dyDescent="0.25">
      <c r="A3802" s="178">
        <v>56703</v>
      </c>
      <c r="B3802" s="178">
        <v>-40162</v>
      </c>
      <c r="C3802" s="178">
        <v>-383064</v>
      </c>
      <c r="D3802" s="178" t="s">
        <v>924</v>
      </c>
      <c r="E3802" s="178" t="s">
        <v>167</v>
      </c>
      <c r="F3802" s="178" t="s">
        <v>792</v>
      </c>
      <c r="G3802" s="180">
        <f>VLOOKUP(D3802,Plan1!$B$2:$S$5570,7,)/1000</f>
        <v>5.6479999999999997</v>
      </c>
      <c r="H3802" s="180">
        <f>VLOOKUP(D3802,Plan1!$B$2:$S$5570,8,)/1000</f>
        <v>5.8170000000000002</v>
      </c>
      <c r="I3802" s="180">
        <f>VLOOKUP(D3802,Plan1!$B$2:$S$5570,9,)/1000</f>
        <v>5.6319999999999997</v>
      </c>
      <c r="J3802" s="180">
        <f>VLOOKUP(D3802,Plan1!$B$2:$S$5570,10,)/1000</f>
        <v>5.0890000000000004</v>
      </c>
      <c r="K3802" s="180">
        <f>VLOOKUP(D3802,Plan1!$B$2:$S$5570,11,)/1000</f>
        <v>5.4720000000000004</v>
      </c>
      <c r="L3802" s="180">
        <f>VLOOKUP(D3802,Plan1!$B$2:$S$5570,12,)/1000</f>
        <v>5.5110000000000001</v>
      </c>
      <c r="M3802" s="180">
        <f>VLOOKUP(D3802,Plan1!$B$2:$S$5570,13,)/1000</f>
        <v>5.7110000000000003</v>
      </c>
      <c r="N3802" s="180">
        <f>VLOOKUP(D3802,Plan1!$B$2:$S$5570,14,)/1000</f>
        <v>6.1890000000000001</v>
      </c>
      <c r="O3802" s="180">
        <f>VLOOKUP(D3802,Plan1!$B$2:$S$5570,15,)/1000</f>
        <v>6.2110000000000003</v>
      </c>
      <c r="P3802" s="180">
        <f>VLOOKUP(D3802,Plan1!$B$2:$S$5570,16,)/1000</f>
        <v>6.3070000000000004</v>
      </c>
      <c r="Q3802" s="180">
        <f>VLOOKUP(D3802,Plan1!$B$2:$S$5570,17,)/1000</f>
        <v>6.2619999999999996</v>
      </c>
      <c r="R3802" s="180">
        <f>VLOOKUP(D3802,Plan1!$B$2:$S$5570,18,)/1000</f>
        <v>5.8</v>
      </c>
      <c r="S3802" s="180">
        <f>VLOOKUP(D3802,Plan1!$B$2:$S$5570,6,)/1000</f>
        <v>5.8040000000000003</v>
      </c>
    </row>
    <row r="3803" spans="1:19" x14ac:dyDescent="0.25">
      <c r="A3803" s="178">
        <v>11845</v>
      </c>
      <c r="B3803" s="178">
        <v>-197278</v>
      </c>
      <c r="C3803" s="178">
        <v>-424081</v>
      </c>
      <c r="D3803" s="178" t="s">
        <v>2193</v>
      </c>
      <c r="E3803" s="178" t="s">
        <v>167</v>
      </c>
      <c r="F3803" s="178" t="s">
        <v>1727</v>
      </c>
      <c r="G3803" s="180">
        <f>VLOOKUP(D3803,Plan1!$B$2:$S$5570,7,)/1000</f>
        <v>5.391</v>
      </c>
      <c r="H3803" s="180">
        <f>VLOOKUP(D3803,Plan1!$B$2:$S$5570,8,)/1000</f>
        <v>5.9370000000000003</v>
      </c>
      <c r="I3803" s="180">
        <f>VLOOKUP(D3803,Plan1!$B$2:$S$5570,9,)/1000</f>
        <v>5.38</v>
      </c>
      <c r="J3803" s="180">
        <f>VLOOKUP(D3803,Plan1!$B$2:$S$5570,10,)/1000</f>
        <v>5.258</v>
      </c>
      <c r="K3803" s="180">
        <f>VLOOKUP(D3803,Plan1!$B$2:$S$5570,11,)/1000</f>
        <v>4.7640000000000002</v>
      </c>
      <c r="L3803" s="180">
        <f>VLOOKUP(D3803,Plan1!$B$2:$S$5570,12,)/1000</f>
        <v>4.6749999999999998</v>
      </c>
      <c r="M3803" s="180">
        <f>VLOOKUP(D3803,Plan1!$B$2:$S$5570,13,)/1000</f>
        <v>4.8289999999999997</v>
      </c>
      <c r="N3803" s="180">
        <f>VLOOKUP(D3803,Plan1!$B$2:$S$5570,14,)/1000</f>
        <v>5.327</v>
      </c>
      <c r="O3803" s="180">
        <f>VLOOKUP(D3803,Plan1!$B$2:$S$5570,15,)/1000</f>
        <v>5.2530000000000001</v>
      </c>
      <c r="P3803" s="180">
        <f>VLOOKUP(D3803,Plan1!$B$2:$S$5570,16,)/1000</f>
        <v>5.0410000000000004</v>
      </c>
      <c r="Q3803" s="180">
        <f>VLOOKUP(D3803,Plan1!$B$2:$S$5570,17,)/1000</f>
        <v>4.625</v>
      </c>
      <c r="R3803" s="180">
        <f>VLOOKUP(D3803,Plan1!$B$2:$S$5570,18,)/1000</f>
        <v>5.1920000000000002</v>
      </c>
      <c r="S3803" s="180">
        <f>VLOOKUP(D3803,Plan1!$B$2:$S$5570,6,)/1000</f>
        <v>5.14</v>
      </c>
    </row>
    <row r="3804" spans="1:19" x14ac:dyDescent="0.25">
      <c r="A3804" s="178">
        <v>4188</v>
      </c>
      <c r="B3804" s="178">
        <v>-254434</v>
      </c>
      <c r="C3804" s="178">
        <v>-491931</v>
      </c>
      <c r="D3804" s="178" t="s">
        <v>3008</v>
      </c>
      <c r="E3804" s="178" t="s">
        <v>167</v>
      </c>
      <c r="F3804" s="178" t="s">
        <v>2912</v>
      </c>
      <c r="G3804" s="180">
        <f>VLOOKUP(D3804,Plan1!$B$2:$S$5570,7,)/1000</f>
        <v>4.7640000000000002</v>
      </c>
      <c r="H3804" s="180">
        <f>VLOOKUP(D3804,Plan1!$B$2:$S$5570,8,)/1000</f>
        <v>4.9329999999999998</v>
      </c>
      <c r="I3804" s="180">
        <f>VLOOKUP(D3804,Plan1!$B$2:$S$5570,9,)/1000</f>
        <v>4.7089999999999996</v>
      </c>
      <c r="J3804" s="180">
        <f>VLOOKUP(D3804,Plan1!$B$2:$S$5570,10,)/1000</f>
        <v>4.3650000000000002</v>
      </c>
      <c r="K3804" s="180">
        <f>VLOOKUP(D3804,Plan1!$B$2:$S$5570,11,)/1000</f>
        <v>3.819</v>
      </c>
      <c r="L3804" s="180">
        <f>VLOOKUP(D3804,Plan1!$B$2:$S$5570,12,)/1000</f>
        <v>3.5990000000000002</v>
      </c>
      <c r="M3804" s="180">
        <f>VLOOKUP(D3804,Plan1!$B$2:$S$5570,13,)/1000</f>
        <v>3.746</v>
      </c>
      <c r="N3804" s="180">
        <f>VLOOKUP(D3804,Plan1!$B$2:$S$5570,14,)/1000</f>
        <v>4.6660000000000004</v>
      </c>
      <c r="O3804" s="180">
        <f>VLOOKUP(D3804,Plan1!$B$2:$S$5570,15,)/1000</f>
        <v>4.1100000000000003</v>
      </c>
      <c r="P3804" s="180">
        <f>VLOOKUP(D3804,Plan1!$B$2:$S$5570,16,)/1000</f>
        <v>4.2530000000000001</v>
      </c>
      <c r="Q3804" s="180">
        <f>VLOOKUP(D3804,Plan1!$B$2:$S$5570,17,)/1000</f>
        <v>4.7729999999999997</v>
      </c>
      <c r="R3804" s="180">
        <f>VLOOKUP(D3804,Plan1!$B$2:$S$5570,18,)/1000</f>
        <v>4.907</v>
      </c>
      <c r="S3804" s="180">
        <f>VLOOKUP(D3804,Plan1!$B$2:$S$5570,6,)/1000</f>
        <v>4.3869999999999996</v>
      </c>
    </row>
    <row r="3805" spans="1:19" x14ac:dyDescent="0.25">
      <c r="A3805" s="178">
        <v>2975</v>
      </c>
      <c r="B3805" s="178">
        <v>-275085</v>
      </c>
      <c r="C3805" s="178">
        <v>-532086</v>
      </c>
      <c r="D3805" s="178" t="s">
        <v>4339</v>
      </c>
      <c r="E3805" s="178" t="s">
        <v>167</v>
      </c>
      <c r="F3805" s="178" t="s">
        <v>3898</v>
      </c>
      <c r="G3805" s="180">
        <f>VLOOKUP(D3805,Plan1!$B$2:$S$5570,7,)/1000</f>
        <v>5.5839999999999996</v>
      </c>
      <c r="H3805" s="180">
        <f>VLOOKUP(D3805,Plan1!$B$2:$S$5570,8,)/1000</f>
        <v>5.6520000000000001</v>
      </c>
      <c r="I3805" s="180">
        <f>VLOOKUP(D3805,Plan1!$B$2:$S$5570,9,)/1000</f>
        <v>5.49</v>
      </c>
      <c r="J3805" s="180">
        <f>VLOOKUP(D3805,Plan1!$B$2:$S$5570,10,)/1000</f>
        <v>4.9349999999999996</v>
      </c>
      <c r="K3805" s="180">
        <f>VLOOKUP(D3805,Plan1!$B$2:$S$5570,11,)/1000</f>
        <v>4.0919999999999996</v>
      </c>
      <c r="L3805" s="180">
        <f>VLOOKUP(D3805,Plan1!$B$2:$S$5570,12,)/1000</f>
        <v>3.4750000000000001</v>
      </c>
      <c r="M3805" s="180">
        <f>VLOOKUP(D3805,Plan1!$B$2:$S$5570,13,)/1000</f>
        <v>3.93</v>
      </c>
      <c r="N3805" s="180">
        <f>VLOOKUP(D3805,Plan1!$B$2:$S$5570,14,)/1000</f>
        <v>4.6559999999999997</v>
      </c>
      <c r="O3805" s="180">
        <f>VLOOKUP(D3805,Plan1!$B$2:$S$5570,15,)/1000</f>
        <v>4.3929999999999998</v>
      </c>
      <c r="P3805" s="180">
        <f>VLOOKUP(D3805,Plan1!$B$2:$S$5570,16,)/1000</f>
        <v>5.1070000000000002</v>
      </c>
      <c r="Q3805" s="180">
        <f>VLOOKUP(D3805,Plan1!$B$2:$S$5570,17,)/1000</f>
        <v>5.6609999999999996</v>
      </c>
      <c r="R3805" s="180">
        <f>VLOOKUP(D3805,Plan1!$B$2:$S$5570,18,)/1000</f>
        <v>5.7069999999999999</v>
      </c>
      <c r="S3805" s="180">
        <f>VLOOKUP(D3805,Plan1!$B$2:$S$5570,6,)/1000</f>
        <v>4.8899999999999997</v>
      </c>
    </row>
    <row r="3806" spans="1:19" x14ac:dyDescent="0.25">
      <c r="A3806" s="178">
        <v>2732</v>
      </c>
      <c r="B3806" s="178">
        <v>-278756</v>
      </c>
      <c r="C3806" s="178">
        <v>-511678</v>
      </c>
      <c r="D3806" s="178" t="s">
        <v>4276</v>
      </c>
      <c r="E3806" s="178" t="s">
        <v>167</v>
      </c>
      <c r="F3806" s="178" t="s">
        <v>3898</v>
      </c>
      <c r="G3806" s="180">
        <f>VLOOKUP(D3806,Plan1!$B$2:$S$5570,7,)/1000</f>
        <v>5.4119999999999999</v>
      </c>
      <c r="H3806" s="180">
        <f>VLOOKUP(D3806,Plan1!$B$2:$S$5570,8,)/1000</f>
        <v>5.4660000000000002</v>
      </c>
      <c r="I3806" s="180">
        <f>VLOOKUP(D3806,Plan1!$B$2:$S$5570,9,)/1000</f>
        <v>5.2370000000000001</v>
      </c>
      <c r="J3806" s="180">
        <f>VLOOKUP(D3806,Plan1!$B$2:$S$5570,10,)/1000</f>
        <v>4.78</v>
      </c>
      <c r="K3806" s="180">
        <f>VLOOKUP(D3806,Plan1!$B$2:$S$5570,11,)/1000</f>
        <v>3.9</v>
      </c>
      <c r="L3806" s="180">
        <f>VLOOKUP(D3806,Plan1!$B$2:$S$5570,12,)/1000</f>
        <v>3.5609999999999999</v>
      </c>
      <c r="M3806" s="180">
        <f>VLOOKUP(D3806,Plan1!$B$2:$S$5570,13,)/1000</f>
        <v>3.9009999999999998</v>
      </c>
      <c r="N3806" s="180">
        <f>VLOOKUP(D3806,Plan1!$B$2:$S$5570,14,)/1000</f>
        <v>4.5830000000000002</v>
      </c>
      <c r="O3806" s="180">
        <f>VLOOKUP(D3806,Plan1!$B$2:$S$5570,15,)/1000</f>
        <v>4.2779999999999996</v>
      </c>
      <c r="P3806" s="180">
        <f>VLOOKUP(D3806,Plan1!$B$2:$S$5570,16,)/1000</f>
        <v>4.8310000000000004</v>
      </c>
      <c r="Q3806" s="180">
        <f>VLOOKUP(D3806,Plan1!$B$2:$S$5570,17,)/1000</f>
        <v>5.5540000000000003</v>
      </c>
      <c r="R3806" s="180">
        <f>VLOOKUP(D3806,Plan1!$B$2:$S$5570,18,)/1000</f>
        <v>5.5259999999999998</v>
      </c>
      <c r="S3806" s="180">
        <f>VLOOKUP(D3806,Plan1!$B$2:$S$5570,6,)/1000</f>
        <v>4.7519999999999998</v>
      </c>
    </row>
    <row r="3807" spans="1:19" x14ac:dyDescent="0.25">
      <c r="A3807" s="178">
        <v>3789</v>
      </c>
      <c r="B3807" s="178">
        <v>-260329</v>
      </c>
      <c r="C3807" s="178">
        <v>-534824</v>
      </c>
      <c r="D3807" s="178" t="s">
        <v>2935</v>
      </c>
      <c r="E3807" s="178" t="s">
        <v>167</v>
      </c>
      <c r="F3807" s="178" t="s">
        <v>2912</v>
      </c>
      <c r="G3807" s="180">
        <f>VLOOKUP(D3807,Plan1!$B$2:$S$5570,7,)/1000</f>
        <v>5.6319999999999997</v>
      </c>
      <c r="H3807" s="180">
        <f>VLOOKUP(D3807,Plan1!$B$2:$S$5570,8,)/1000</f>
        <v>5.5590000000000002</v>
      </c>
      <c r="I3807" s="180">
        <f>VLOOKUP(D3807,Plan1!$B$2:$S$5570,9,)/1000</f>
        <v>5.5529999999999999</v>
      </c>
      <c r="J3807" s="180">
        <f>VLOOKUP(D3807,Plan1!$B$2:$S$5570,10,)/1000</f>
        <v>5.0069999999999997</v>
      </c>
      <c r="K3807" s="180">
        <f>VLOOKUP(D3807,Plan1!$B$2:$S$5570,11,)/1000</f>
        <v>4.2249999999999996</v>
      </c>
      <c r="L3807" s="180">
        <f>VLOOKUP(D3807,Plan1!$B$2:$S$5570,12,)/1000</f>
        <v>3.8519999999999999</v>
      </c>
      <c r="M3807" s="180">
        <f>VLOOKUP(D3807,Plan1!$B$2:$S$5570,13,)/1000</f>
        <v>4.1369999999999996</v>
      </c>
      <c r="N3807" s="180">
        <f>VLOOKUP(D3807,Plan1!$B$2:$S$5570,14,)/1000</f>
        <v>5.0259999999999998</v>
      </c>
      <c r="O3807" s="180">
        <f>VLOOKUP(D3807,Plan1!$B$2:$S$5570,15,)/1000</f>
        <v>4.6769999999999996</v>
      </c>
      <c r="P3807" s="180">
        <f>VLOOKUP(D3807,Plan1!$B$2:$S$5570,16,)/1000</f>
        <v>5.149</v>
      </c>
      <c r="Q3807" s="180">
        <f>VLOOKUP(D3807,Plan1!$B$2:$S$5570,17,)/1000</f>
        <v>5.54</v>
      </c>
      <c r="R3807" s="180">
        <f>VLOOKUP(D3807,Plan1!$B$2:$S$5570,18,)/1000</f>
        <v>5.5869999999999997</v>
      </c>
      <c r="S3807" s="180">
        <f>VLOOKUP(D3807,Plan1!$B$2:$S$5570,6,)/1000</f>
        <v>4.9950000000000001</v>
      </c>
    </row>
    <row r="3808" spans="1:19" x14ac:dyDescent="0.25">
      <c r="A3808" s="178">
        <v>1712</v>
      </c>
      <c r="B3808" s="178">
        <v>-293353</v>
      </c>
      <c r="C3808" s="178">
        <v>-533386</v>
      </c>
      <c r="D3808" s="178" t="s">
        <v>4084</v>
      </c>
      <c r="E3808" s="178" t="s">
        <v>167</v>
      </c>
      <c r="F3808" s="178" t="s">
        <v>3898</v>
      </c>
      <c r="G3808" s="180">
        <f>VLOOKUP(D3808,Plan1!$B$2:$S$5570,7,)/1000</f>
        <v>5.5620000000000003</v>
      </c>
      <c r="H3808" s="180">
        <f>VLOOKUP(D3808,Plan1!$B$2:$S$5570,8,)/1000</f>
        <v>5.7229999999999999</v>
      </c>
      <c r="I3808" s="180">
        <f>VLOOKUP(D3808,Plan1!$B$2:$S$5570,9,)/1000</f>
        <v>5.4420000000000002</v>
      </c>
      <c r="J3808" s="180">
        <f>VLOOKUP(D3808,Plan1!$B$2:$S$5570,10,)/1000</f>
        <v>4.78</v>
      </c>
      <c r="K3808" s="180">
        <f>VLOOKUP(D3808,Plan1!$B$2:$S$5570,11,)/1000</f>
        <v>3.9550000000000001</v>
      </c>
      <c r="L3808" s="180">
        <f>VLOOKUP(D3808,Plan1!$B$2:$S$5570,12,)/1000</f>
        <v>3.3889999999999998</v>
      </c>
      <c r="M3808" s="180">
        <f>VLOOKUP(D3808,Plan1!$B$2:$S$5570,13,)/1000</f>
        <v>3.7410000000000001</v>
      </c>
      <c r="N3808" s="180">
        <f>VLOOKUP(D3808,Plan1!$B$2:$S$5570,14,)/1000</f>
        <v>4.4219999999999997</v>
      </c>
      <c r="O3808" s="180">
        <f>VLOOKUP(D3808,Plan1!$B$2:$S$5570,15,)/1000</f>
        <v>4.2779999999999996</v>
      </c>
      <c r="P3808" s="180">
        <f>VLOOKUP(D3808,Plan1!$B$2:$S$5570,16,)/1000</f>
        <v>4.9269999999999996</v>
      </c>
      <c r="Q3808" s="180">
        <f>VLOOKUP(D3808,Plan1!$B$2:$S$5570,17,)/1000</f>
        <v>5.6630000000000003</v>
      </c>
      <c r="R3808" s="180">
        <f>VLOOKUP(D3808,Plan1!$B$2:$S$5570,18,)/1000</f>
        <v>5.7240000000000002</v>
      </c>
      <c r="S3808" s="180">
        <f>VLOOKUP(D3808,Plan1!$B$2:$S$5570,6,)/1000</f>
        <v>4.8010000000000002</v>
      </c>
    </row>
    <row r="3809" spans="1:19" x14ac:dyDescent="0.25">
      <c r="A3809" s="178">
        <v>5378</v>
      </c>
      <c r="B3809" s="178">
        <v>-23793</v>
      </c>
      <c r="C3809" s="178">
        <v>-500559</v>
      </c>
      <c r="D3809" s="178" t="s">
        <v>3153</v>
      </c>
      <c r="E3809" s="178" t="s">
        <v>167</v>
      </c>
      <c r="F3809" s="178" t="s">
        <v>2912</v>
      </c>
      <c r="G3809" s="180">
        <f>VLOOKUP(D3809,Plan1!$B$2:$S$5570,7,)/1000</f>
        <v>5.1280000000000001</v>
      </c>
      <c r="H3809" s="180">
        <f>VLOOKUP(D3809,Plan1!$B$2:$S$5570,8,)/1000</f>
        <v>5.4850000000000003</v>
      </c>
      <c r="I3809" s="180">
        <f>VLOOKUP(D3809,Plan1!$B$2:$S$5570,9,)/1000</f>
        <v>5.3609999999999998</v>
      </c>
      <c r="J3809" s="180">
        <f>VLOOKUP(D3809,Plan1!$B$2:$S$5570,10,)/1000</f>
        <v>5.2220000000000004</v>
      </c>
      <c r="K3809" s="180">
        <f>VLOOKUP(D3809,Plan1!$B$2:$S$5570,11,)/1000</f>
        <v>4.5039999999999996</v>
      </c>
      <c r="L3809" s="180">
        <f>VLOOKUP(D3809,Plan1!$B$2:$S$5570,12,)/1000</f>
        <v>4.1859999999999999</v>
      </c>
      <c r="M3809" s="180">
        <f>VLOOKUP(D3809,Plan1!$B$2:$S$5570,13,)/1000</f>
        <v>4.4489999999999998</v>
      </c>
      <c r="N3809" s="180">
        <f>VLOOKUP(D3809,Plan1!$B$2:$S$5570,14,)/1000</f>
        <v>5.3550000000000004</v>
      </c>
      <c r="O3809" s="180">
        <f>VLOOKUP(D3809,Plan1!$B$2:$S$5570,15,)/1000</f>
        <v>5.0170000000000003</v>
      </c>
      <c r="P3809" s="180">
        <f>VLOOKUP(D3809,Plan1!$B$2:$S$5570,16,)/1000</f>
        <v>5.1369999999999996</v>
      </c>
      <c r="Q3809" s="180">
        <f>VLOOKUP(D3809,Plan1!$B$2:$S$5570,17,)/1000</f>
        <v>5.43</v>
      </c>
      <c r="R3809" s="180">
        <f>VLOOKUP(D3809,Plan1!$B$2:$S$5570,18,)/1000</f>
        <v>5.5119999999999996</v>
      </c>
      <c r="S3809" s="180">
        <f>VLOOKUP(D3809,Plan1!$B$2:$S$5570,6,)/1000</f>
        <v>5.0659999999999998</v>
      </c>
    </row>
    <row r="3810" spans="1:19" x14ac:dyDescent="0.25">
      <c r="A3810" s="178">
        <v>3371</v>
      </c>
      <c r="B3810" s="178">
        <v>-2685</v>
      </c>
      <c r="C3810" s="178">
        <v>-529917</v>
      </c>
      <c r="D3810" s="178" t="s">
        <v>4633</v>
      </c>
      <c r="E3810" s="178" t="s">
        <v>167</v>
      </c>
      <c r="F3810" s="178" t="s">
        <v>4434</v>
      </c>
      <c r="G3810" s="180">
        <f>VLOOKUP(D3810,Plan1!$B$2:$S$5570,7,)/1000</f>
        <v>5.4180000000000001</v>
      </c>
      <c r="H3810" s="180">
        <f>VLOOKUP(D3810,Plan1!$B$2:$S$5570,8,)/1000</f>
        <v>5.383</v>
      </c>
      <c r="I3810" s="180">
        <f>VLOOKUP(D3810,Plan1!$B$2:$S$5570,9,)/1000</f>
        <v>5.431</v>
      </c>
      <c r="J3810" s="180">
        <f>VLOOKUP(D3810,Plan1!$B$2:$S$5570,10,)/1000</f>
        <v>4.8869999999999996</v>
      </c>
      <c r="K3810" s="180">
        <f>VLOOKUP(D3810,Plan1!$B$2:$S$5570,11,)/1000</f>
        <v>4.0910000000000002</v>
      </c>
      <c r="L3810" s="180">
        <f>VLOOKUP(D3810,Plan1!$B$2:$S$5570,12,)/1000</f>
        <v>3.5710000000000002</v>
      </c>
      <c r="M3810" s="180">
        <f>VLOOKUP(D3810,Plan1!$B$2:$S$5570,13,)/1000</f>
        <v>3.9529999999999998</v>
      </c>
      <c r="N3810" s="180">
        <f>VLOOKUP(D3810,Plan1!$B$2:$S$5570,14,)/1000</f>
        <v>4.766</v>
      </c>
      <c r="O3810" s="180">
        <f>VLOOKUP(D3810,Plan1!$B$2:$S$5570,15,)/1000</f>
        <v>4.4720000000000004</v>
      </c>
      <c r="P3810" s="180">
        <f>VLOOKUP(D3810,Plan1!$B$2:$S$5570,16,)/1000</f>
        <v>5.0220000000000002</v>
      </c>
      <c r="Q3810" s="180">
        <f>VLOOKUP(D3810,Plan1!$B$2:$S$5570,17,)/1000</f>
        <v>5.4939999999999998</v>
      </c>
      <c r="R3810" s="180">
        <f>VLOOKUP(D3810,Plan1!$B$2:$S$5570,18,)/1000</f>
        <v>5.4950000000000001</v>
      </c>
      <c r="S3810" s="180">
        <f>VLOOKUP(D3810,Plan1!$B$2:$S$5570,6,)/1000</f>
        <v>4.8319999999999999</v>
      </c>
    </row>
    <row r="3811" spans="1:19" x14ac:dyDescent="0.25">
      <c r="A3811" s="178">
        <v>6569</v>
      </c>
      <c r="B3811" s="178">
        <v>-227816</v>
      </c>
      <c r="C3811" s="178">
        <v>-465901</v>
      </c>
      <c r="D3811" s="178" t="s">
        <v>4633</v>
      </c>
      <c r="E3811" s="178" t="s">
        <v>167</v>
      </c>
      <c r="F3811" s="178" t="s">
        <v>4704</v>
      </c>
      <c r="G3811" s="180">
        <f>VLOOKUP(D3811,Plan1!$B$2:$S$5570,7,)/1000</f>
        <v>5.4180000000000001</v>
      </c>
      <c r="H3811" s="180">
        <f>VLOOKUP(D3811,Plan1!$B$2:$S$5570,8,)/1000</f>
        <v>5.383</v>
      </c>
      <c r="I3811" s="180">
        <f>VLOOKUP(D3811,Plan1!$B$2:$S$5570,9,)/1000</f>
        <v>5.431</v>
      </c>
      <c r="J3811" s="180">
        <f>VLOOKUP(D3811,Plan1!$B$2:$S$5570,10,)/1000</f>
        <v>4.8869999999999996</v>
      </c>
      <c r="K3811" s="180">
        <f>VLOOKUP(D3811,Plan1!$B$2:$S$5570,11,)/1000</f>
        <v>4.0910000000000002</v>
      </c>
      <c r="L3811" s="180">
        <f>VLOOKUP(D3811,Plan1!$B$2:$S$5570,12,)/1000</f>
        <v>3.5710000000000002</v>
      </c>
      <c r="M3811" s="180">
        <f>VLOOKUP(D3811,Plan1!$B$2:$S$5570,13,)/1000</f>
        <v>3.9529999999999998</v>
      </c>
      <c r="N3811" s="180">
        <f>VLOOKUP(D3811,Plan1!$B$2:$S$5570,14,)/1000</f>
        <v>4.766</v>
      </c>
      <c r="O3811" s="180">
        <f>VLOOKUP(D3811,Plan1!$B$2:$S$5570,15,)/1000</f>
        <v>4.4720000000000004</v>
      </c>
      <c r="P3811" s="180">
        <f>VLOOKUP(D3811,Plan1!$B$2:$S$5570,16,)/1000</f>
        <v>5.0220000000000002</v>
      </c>
      <c r="Q3811" s="180">
        <f>VLOOKUP(D3811,Plan1!$B$2:$S$5570,17,)/1000</f>
        <v>5.4939999999999998</v>
      </c>
      <c r="R3811" s="180">
        <f>VLOOKUP(D3811,Plan1!$B$2:$S$5570,18,)/1000</f>
        <v>5.4950000000000001</v>
      </c>
      <c r="S3811" s="180">
        <f>VLOOKUP(D3811,Plan1!$B$2:$S$5570,6,)/1000</f>
        <v>4.8319999999999999</v>
      </c>
    </row>
    <row r="3812" spans="1:19" x14ac:dyDescent="0.25">
      <c r="A3812" s="178">
        <v>3970</v>
      </c>
      <c r="B3812" s="178">
        <v>-256949</v>
      </c>
      <c r="C3812" s="178">
        <v>-51654</v>
      </c>
      <c r="D3812" s="178" t="s">
        <v>2969</v>
      </c>
      <c r="E3812" s="178" t="s">
        <v>167</v>
      </c>
      <c r="F3812" s="178" t="s">
        <v>2912</v>
      </c>
      <c r="G3812" s="180">
        <f>VLOOKUP(D3812,Plan1!$B$2:$S$5570,7,)/1000</f>
        <v>5.2549999999999999</v>
      </c>
      <c r="H3812" s="180">
        <f>VLOOKUP(D3812,Plan1!$B$2:$S$5570,8,)/1000</f>
        <v>5.165</v>
      </c>
      <c r="I3812" s="180">
        <f>VLOOKUP(D3812,Plan1!$B$2:$S$5570,9,)/1000</f>
        <v>5.3140000000000001</v>
      </c>
      <c r="J3812" s="180">
        <f>VLOOKUP(D3812,Plan1!$B$2:$S$5570,10,)/1000</f>
        <v>4.8070000000000004</v>
      </c>
      <c r="K3812" s="180">
        <f>VLOOKUP(D3812,Plan1!$B$2:$S$5570,11,)/1000</f>
        <v>4.12</v>
      </c>
      <c r="L3812" s="180">
        <f>VLOOKUP(D3812,Plan1!$B$2:$S$5570,12,)/1000</f>
        <v>3.8559999999999999</v>
      </c>
      <c r="M3812" s="180">
        <f>VLOOKUP(D3812,Plan1!$B$2:$S$5570,13,)/1000</f>
        <v>4.0960000000000001</v>
      </c>
      <c r="N3812" s="180">
        <f>VLOOKUP(D3812,Plan1!$B$2:$S$5570,14,)/1000</f>
        <v>5.0679999999999996</v>
      </c>
      <c r="O3812" s="180">
        <f>VLOOKUP(D3812,Plan1!$B$2:$S$5570,15,)/1000</f>
        <v>4.6900000000000004</v>
      </c>
      <c r="P3812" s="180">
        <f>VLOOKUP(D3812,Plan1!$B$2:$S$5570,16,)/1000</f>
        <v>4.9889999999999999</v>
      </c>
      <c r="Q3812" s="180">
        <f>VLOOKUP(D3812,Plan1!$B$2:$S$5570,17,)/1000</f>
        <v>5.3150000000000004</v>
      </c>
      <c r="R3812" s="180">
        <f>VLOOKUP(D3812,Plan1!$B$2:$S$5570,18,)/1000</f>
        <v>5.3390000000000004</v>
      </c>
      <c r="S3812" s="180">
        <f>VLOOKUP(D3812,Plan1!$B$2:$S$5570,6,)/1000</f>
        <v>4.835</v>
      </c>
    </row>
    <row r="3813" spans="1:19" x14ac:dyDescent="0.25">
      <c r="A3813" s="178">
        <v>32207</v>
      </c>
      <c r="B3813" s="178">
        <v>-105681</v>
      </c>
      <c r="C3813" s="178">
        <v>-377246</v>
      </c>
      <c r="D3813" s="178" t="s">
        <v>2969</v>
      </c>
      <c r="E3813" s="178" t="s">
        <v>167</v>
      </c>
      <c r="F3813" s="178" t="s">
        <v>5304</v>
      </c>
      <c r="G3813" s="180">
        <f>VLOOKUP(D3813,Plan1!$B$2:$S$5570,7,)/1000</f>
        <v>5.2549999999999999</v>
      </c>
      <c r="H3813" s="180">
        <f>VLOOKUP(D3813,Plan1!$B$2:$S$5570,8,)/1000</f>
        <v>5.165</v>
      </c>
      <c r="I3813" s="180">
        <f>VLOOKUP(D3813,Plan1!$B$2:$S$5570,9,)/1000</f>
        <v>5.3140000000000001</v>
      </c>
      <c r="J3813" s="180">
        <f>VLOOKUP(D3813,Plan1!$B$2:$S$5570,10,)/1000</f>
        <v>4.8070000000000004</v>
      </c>
      <c r="K3813" s="180">
        <f>VLOOKUP(D3813,Plan1!$B$2:$S$5570,11,)/1000</f>
        <v>4.12</v>
      </c>
      <c r="L3813" s="180">
        <f>VLOOKUP(D3813,Plan1!$B$2:$S$5570,12,)/1000</f>
        <v>3.8559999999999999</v>
      </c>
      <c r="M3813" s="180">
        <f>VLOOKUP(D3813,Plan1!$B$2:$S$5570,13,)/1000</f>
        <v>4.0960000000000001</v>
      </c>
      <c r="N3813" s="180">
        <f>VLOOKUP(D3813,Plan1!$B$2:$S$5570,14,)/1000</f>
        <v>5.0679999999999996</v>
      </c>
      <c r="O3813" s="180">
        <f>VLOOKUP(D3813,Plan1!$B$2:$S$5570,15,)/1000</f>
        <v>4.6900000000000004</v>
      </c>
      <c r="P3813" s="180">
        <f>VLOOKUP(D3813,Plan1!$B$2:$S$5570,16,)/1000</f>
        <v>4.9889999999999999</v>
      </c>
      <c r="Q3813" s="180">
        <f>VLOOKUP(D3813,Plan1!$B$2:$S$5570,17,)/1000</f>
        <v>5.3150000000000004</v>
      </c>
      <c r="R3813" s="180">
        <f>VLOOKUP(D3813,Plan1!$B$2:$S$5570,18,)/1000</f>
        <v>5.3390000000000004</v>
      </c>
      <c r="S3813" s="180">
        <f>VLOOKUP(D3813,Plan1!$B$2:$S$5570,6,)/1000</f>
        <v>4.835</v>
      </c>
    </row>
    <row r="3814" spans="1:19" x14ac:dyDescent="0.25">
      <c r="A3814" s="178">
        <v>7014</v>
      </c>
      <c r="B3814" s="178">
        <v>-225177</v>
      </c>
      <c r="C3814" s="178">
        <v>-440025</v>
      </c>
      <c r="D3814" s="178" t="s">
        <v>3699</v>
      </c>
      <c r="E3814" s="178" t="s">
        <v>167</v>
      </c>
      <c r="F3814" s="178" t="s">
        <v>3664</v>
      </c>
      <c r="G3814" s="180">
        <f>VLOOKUP(D3814,Plan1!$B$2:$S$5570,7,)/1000</f>
        <v>5.1550000000000002</v>
      </c>
      <c r="H3814" s="180">
        <f>VLOOKUP(D3814,Plan1!$B$2:$S$5570,8,)/1000</f>
        <v>5.7350000000000003</v>
      </c>
      <c r="I3814" s="180">
        <f>VLOOKUP(D3814,Plan1!$B$2:$S$5570,9,)/1000</f>
        <v>5.1239999999999997</v>
      </c>
      <c r="J3814" s="180">
        <f>VLOOKUP(D3814,Plan1!$B$2:$S$5570,10,)/1000</f>
        <v>4.984</v>
      </c>
      <c r="K3814" s="180">
        <f>VLOOKUP(D3814,Plan1!$B$2:$S$5570,11,)/1000</f>
        <v>4.4089999999999998</v>
      </c>
      <c r="L3814" s="180">
        <f>VLOOKUP(D3814,Plan1!$B$2:$S$5570,12,)/1000</f>
        <v>4.359</v>
      </c>
      <c r="M3814" s="180">
        <f>VLOOKUP(D3814,Plan1!$B$2:$S$5570,13,)/1000</f>
        <v>4.3209999999999997</v>
      </c>
      <c r="N3814" s="180">
        <f>VLOOKUP(D3814,Plan1!$B$2:$S$5570,14,)/1000</f>
        <v>5.1520000000000001</v>
      </c>
      <c r="O3814" s="180">
        <f>VLOOKUP(D3814,Plan1!$B$2:$S$5570,15,)/1000</f>
        <v>4.859</v>
      </c>
      <c r="P3814" s="180">
        <f>VLOOKUP(D3814,Plan1!$B$2:$S$5570,16,)/1000</f>
        <v>4.8419999999999996</v>
      </c>
      <c r="Q3814" s="180">
        <f>VLOOKUP(D3814,Plan1!$B$2:$S$5570,17,)/1000</f>
        <v>4.6509999999999998</v>
      </c>
      <c r="R3814" s="180">
        <f>VLOOKUP(D3814,Plan1!$B$2:$S$5570,18,)/1000</f>
        <v>5.1020000000000003</v>
      </c>
      <c r="S3814" s="180">
        <f>VLOOKUP(D3814,Plan1!$B$2:$S$5570,6,)/1000</f>
        <v>4.891</v>
      </c>
    </row>
    <row r="3815" spans="1:19" x14ac:dyDescent="0.25">
      <c r="A3815" s="178">
        <v>3150</v>
      </c>
      <c r="B3815" s="178">
        <v>-272114</v>
      </c>
      <c r="C3815" s="178">
        <v>-536085</v>
      </c>
      <c r="D3815" s="178" t="s">
        <v>4369</v>
      </c>
      <c r="E3815" s="178" t="s">
        <v>167</v>
      </c>
      <c r="F3815" s="178" t="s">
        <v>3898</v>
      </c>
      <c r="G3815" s="180">
        <f>VLOOKUP(D3815,Plan1!$B$2:$S$5570,7,)/1000</f>
        <v>5.6890000000000001</v>
      </c>
      <c r="H3815" s="180">
        <f>VLOOKUP(D3815,Plan1!$B$2:$S$5570,8,)/1000</f>
        <v>5.5949999999999998</v>
      </c>
      <c r="I3815" s="180">
        <f>VLOOKUP(D3815,Plan1!$B$2:$S$5570,9,)/1000</f>
        <v>5.4980000000000002</v>
      </c>
      <c r="J3815" s="180">
        <f>VLOOKUP(D3815,Plan1!$B$2:$S$5570,10,)/1000</f>
        <v>4.819</v>
      </c>
      <c r="K3815" s="180">
        <f>VLOOKUP(D3815,Plan1!$B$2:$S$5570,11,)/1000</f>
        <v>4.0339999999999998</v>
      </c>
      <c r="L3815" s="180">
        <f>VLOOKUP(D3815,Plan1!$B$2:$S$5570,12,)/1000</f>
        <v>3.42</v>
      </c>
      <c r="M3815" s="180">
        <f>VLOOKUP(D3815,Plan1!$B$2:$S$5570,13,)/1000</f>
        <v>3.8330000000000002</v>
      </c>
      <c r="N3815" s="180">
        <f>VLOOKUP(D3815,Plan1!$B$2:$S$5570,14,)/1000</f>
        <v>4.6349999999999998</v>
      </c>
      <c r="O3815" s="180">
        <f>VLOOKUP(D3815,Plan1!$B$2:$S$5570,15,)/1000</f>
        <v>4.3970000000000002</v>
      </c>
      <c r="P3815" s="180">
        <f>VLOOKUP(D3815,Plan1!$B$2:$S$5570,16,)/1000</f>
        <v>5.1059999999999999</v>
      </c>
      <c r="Q3815" s="180">
        <f>VLOOKUP(D3815,Plan1!$B$2:$S$5570,17,)/1000</f>
        <v>5.5880000000000001</v>
      </c>
      <c r="R3815" s="180">
        <f>VLOOKUP(D3815,Plan1!$B$2:$S$5570,18,)/1000</f>
        <v>5.6660000000000004</v>
      </c>
      <c r="S3815" s="180">
        <f>VLOOKUP(D3815,Plan1!$B$2:$S$5570,6,)/1000</f>
        <v>4.8570000000000002</v>
      </c>
    </row>
    <row r="3816" spans="1:19" x14ac:dyDescent="0.25">
      <c r="A3816" s="178">
        <v>61192</v>
      </c>
      <c r="B3816" s="178">
        <v>-25226</v>
      </c>
      <c r="C3816" s="178">
        <v>-450792</v>
      </c>
      <c r="D3816" s="178" t="s">
        <v>1478</v>
      </c>
      <c r="E3816" s="178" t="s">
        <v>167</v>
      </c>
      <c r="F3816" s="178" t="s">
        <v>1298</v>
      </c>
      <c r="G3816" s="180">
        <f>VLOOKUP(D3816,Plan1!$B$2:$S$5570,7,)/1000</f>
        <v>4.59</v>
      </c>
      <c r="H3816" s="180">
        <f>VLOOKUP(D3816,Plan1!$B$2:$S$5570,8,)/1000</f>
        <v>4.6239999999999997</v>
      </c>
      <c r="I3816" s="180">
        <f>VLOOKUP(D3816,Plan1!$B$2:$S$5570,9,)/1000</f>
        <v>4.5519999999999996</v>
      </c>
      <c r="J3816" s="180">
        <f>VLOOKUP(D3816,Plan1!$B$2:$S$5570,10,)/1000</f>
        <v>4.5289999999999999</v>
      </c>
      <c r="K3816" s="180">
        <f>VLOOKUP(D3816,Plan1!$B$2:$S$5570,11,)/1000</f>
        <v>4.7850000000000001</v>
      </c>
      <c r="L3816" s="180">
        <f>VLOOKUP(D3816,Plan1!$B$2:$S$5570,12,)/1000</f>
        <v>5.0730000000000004</v>
      </c>
      <c r="M3816" s="180">
        <f>VLOOKUP(D3816,Plan1!$B$2:$S$5570,13,)/1000</f>
        <v>5.2080000000000002</v>
      </c>
      <c r="N3816" s="180">
        <f>VLOOKUP(D3816,Plan1!$B$2:$S$5570,14,)/1000</f>
        <v>5.734</v>
      </c>
      <c r="O3816" s="180">
        <f>VLOOKUP(D3816,Plan1!$B$2:$S$5570,15,)/1000</f>
        <v>5.8280000000000003</v>
      </c>
      <c r="P3816" s="180">
        <f>VLOOKUP(D3816,Plan1!$B$2:$S$5570,16,)/1000</f>
        <v>5.4989999999999997</v>
      </c>
      <c r="Q3816" s="180">
        <f>VLOOKUP(D3816,Plan1!$B$2:$S$5570,17,)/1000</f>
        <v>5.2270000000000003</v>
      </c>
      <c r="R3816" s="180">
        <f>VLOOKUP(D3816,Plan1!$B$2:$S$5570,18,)/1000</f>
        <v>4.8170000000000002</v>
      </c>
      <c r="S3816" s="180">
        <f>VLOOKUP(D3816,Plan1!$B$2:$S$5570,6,)/1000</f>
        <v>5.0389999999999997</v>
      </c>
    </row>
    <row r="3817" spans="1:19" x14ac:dyDescent="0.25">
      <c r="A3817" s="178">
        <v>302</v>
      </c>
      <c r="B3817" s="178">
        <v>-315799</v>
      </c>
      <c r="C3817" s="178">
        <v>-533803</v>
      </c>
      <c r="D3817" s="178" t="s">
        <v>3912</v>
      </c>
      <c r="E3817" s="178" t="s">
        <v>167</v>
      </c>
      <c r="F3817" s="178" t="s">
        <v>3898</v>
      </c>
      <c r="G3817" s="180">
        <f>VLOOKUP(D3817,Plan1!$B$2:$S$5570,7,)/1000</f>
        <v>5.508</v>
      </c>
      <c r="H3817" s="180">
        <f>VLOOKUP(D3817,Plan1!$B$2:$S$5570,8,)/1000</f>
        <v>5.5469999999999997</v>
      </c>
      <c r="I3817" s="180">
        <f>VLOOKUP(D3817,Plan1!$B$2:$S$5570,9,)/1000</f>
        <v>5.306</v>
      </c>
      <c r="J3817" s="180">
        <f>VLOOKUP(D3817,Plan1!$B$2:$S$5570,10,)/1000</f>
        <v>4.6500000000000004</v>
      </c>
      <c r="K3817" s="180">
        <f>VLOOKUP(D3817,Plan1!$B$2:$S$5570,11,)/1000</f>
        <v>3.6840000000000002</v>
      </c>
      <c r="L3817" s="180">
        <f>VLOOKUP(D3817,Plan1!$B$2:$S$5570,12,)/1000</f>
        <v>3.335</v>
      </c>
      <c r="M3817" s="180">
        <f>VLOOKUP(D3817,Plan1!$B$2:$S$5570,13,)/1000</f>
        <v>3.5569999999999999</v>
      </c>
      <c r="N3817" s="180">
        <f>VLOOKUP(D3817,Plan1!$B$2:$S$5570,14,)/1000</f>
        <v>4.0650000000000004</v>
      </c>
      <c r="O3817" s="180">
        <f>VLOOKUP(D3817,Plan1!$B$2:$S$5570,15,)/1000</f>
        <v>4.1580000000000004</v>
      </c>
      <c r="P3817" s="180">
        <f>VLOOKUP(D3817,Plan1!$B$2:$S$5570,16,)/1000</f>
        <v>4.9690000000000003</v>
      </c>
      <c r="Q3817" s="180">
        <f>VLOOKUP(D3817,Plan1!$B$2:$S$5570,17,)/1000</f>
        <v>5.6829999999999998</v>
      </c>
      <c r="R3817" s="180">
        <f>VLOOKUP(D3817,Plan1!$B$2:$S$5570,18,)/1000</f>
        <v>5.8339999999999996</v>
      </c>
      <c r="S3817" s="180">
        <f>VLOOKUP(D3817,Plan1!$B$2:$S$5570,6,)/1000</f>
        <v>4.6909999999999998</v>
      </c>
    </row>
    <row r="3818" spans="1:19" x14ac:dyDescent="0.25">
      <c r="A3818" s="178">
        <v>3283</v>
      </c>
      <c r="B3818" s="178">
        <v>-270449</v>
      </c>
      <c r="C3818" s="178">
        <v>-512298</v>
      </c>
      <c r="D3818" s="178" t="s">
        <v>4592</v>
      </c>
      <c r="E3818" s="178" t="s">
        <v>167</v>
      </c>
      <c r="F3818" s="178" t="s">
        <v>4434</v>
      </c>
      <c r="G3818" s="180">
        <f>VLOOKUP(D3818,Plan1!$B$2:$S$5570,7,)/1000</f>
        <v>5.117</v>
      </c>
      <c r="H3818" s="180">
        <f>VLOOKUP(D3818,Plan1!$B$2:$S$5570,8,)/1000</f>
        <v>5.1159999999999997</v>
      </c>
      <c r="I3818" s="180">
        <f>VLOOKUP(D3818,Plan1!$B$2:$S$5570,9,)/1000</f>
        <v>5.1379999999999999</v>
      </c>
      <c r="J3818" s="180">
        <f>VLOOKUP(D3818,Plan1!$B$2:$S$5570,10,)/1000</f>
        <v>4.6929999999999996</v>
      </c>
      <c r="K3818" s="180">
        <f>VLOOKUP(D3818,Plan1!$B$2:$S$5570,11,)/1000</f>
        <v>3.8980000000000001</v>
      </c>
      <c r="L3818" s="180">
        <f>VLOOKUP(D3818,Plan1!$B$2:$S$5570,12,)/1000</f>
        <v>3.6110000000000002</v>
      </c>
      <c r="M3818" s="180">
        <f>VLOOKUP(D3818,Plan1!$B$2:$S$5570,13,)/1000</f>
        <v>3.8719999999999999</v>
      </c>
      <c r="N3818" s="180">
        <f>VLOOKUP(D3818,Plan1!$B$2:$S$5570,14,)/1000</f>
        <v>4.7069999999999999</v>
      </c>
      <c r="O3818" s="180">
        <f>VLOOKUP(D3818,Plan1!$B$2:$S$5570,15,)/1000</f>
        <v>4.3499999999999996</v>
      </c>
      <c r="P3818" s="180">
        <f>VLOOKUP(D3818,Plan1!$B$2:$S$5570,16,)/1000</f>
        <v>4.6909999999999998</v>
      </c>
      <c r="Q3818" s="180">
        <f>VLOOKUP(D3818,Plan1!$B$2:$S$5570,17,)/1000</f>
        <v>5.351</v>
      </c>
      <c r="R3818" s="180">
        <f>VLOOKUP(D3818,Plan1!$B$2:$S$5570,18,)/1000</f>
        <v>5.2889999999999997</v>
      </c>
      <c r="S3818" s="180">
        <f>VLOOKUP(D3818,Plan1!$B$2:$S$5570,6,)/1000</f>
        <v>4.6529999999999996</v>
      </c>
    </row>
    <row r="3819" spans="1:19" x14ac:dyDescent="0.25">
      <c r="A3819" s="178">
        <v>14231</v>
      </c>
      <c r="B3819" s="178">
        <v>-184145</v>
      </c>
      <c r="C3819" s="178">
        <v>-402175</v>
      </c>
      <c r="D3819" s="178" t="s">
        <v>1052</v>
      </c>
      <c r="E3819" s="178" t="s">
        <v>167</v>
      </c>
      <c r="F3819" s="178" t="s">
        <v>979</v>
      </c>
      <c r="G3819" s="180">
        <f>VLOOKUP(D3819,Plan1!$B$2:$S$5570,7,)/1000</f>
        <v>5.5570000000000004</v>
      </c>
      <c r="H3819" s="180">
        <f>VLOOKUP(D3819,Plan1!$B$2:$S$5570,8,)/1000</f>
        <v>5.8840000000000003</v>
      </c>
      <c r="I3819" s="180">
        <f>VLOOKUP(D3819,Plan1!$B$2:$S$5570,9,)/1000</f>
        <v>5.4109999999999996</v>
      </c>
      <c r="J3819" s="180">
        <f>VLOOKUP(D3819,Plan1!$B$2:$S$5570,10,)/1000</f>
        <v>4.9969999999999999</v>
      </c>
      <c r="K3819" s="180">
        <f>VLOOKUP(D3819,Plan1!$B$2:$S$5570,11,)/1000</f>
        <v>4.4550000000000001</v>
      </c>
      <c r="L3819" s="180">
        <f>VLOOKUP(D3819,Plan1!$B$2:$S$5570,12,)/1000</f>
        <v>4.29</v>
      </c>
      <c r="M3819" s="180">
        <f>VLOOKUP(D3819,Plan1!$B$2:$S$5570,13,)/1000</f>
        <v>4.3159999999999998</v>
      </c>
      <c r="N3819" s="180">
        <f>VLOOKUP(D3819,Plan1!$B$2:$S$5570,14,)/1000</f>
        <v>4.7809999999999997</v>
      </c>
      <c r="O3819" s="180">
        <f>VLOOKUP(D3819,Plan1!$B$2:$S$5570,15,)/1000</f>
        <v>5.0629999999999997</v>
      </c>
      <c r="P3819" s="180">
        <f>VLOOKUP(D3819,Plan1!$B$2:$S$5570,16,)/1000</f>
        <v>4.968</v>
      </c>
      <c r="Q3819" s="180">
        <f>VLOOKUP(D3819,Plan1!$B$2:$S$5570,17,)/1000</f>
        <v>4.6619999999999999</v>
      </c>
      <c r="R3819" s="180">
        <f>VLOOKUP(D3819,Plan1!$B$2:$S$5570,18,)/1000</f>
        <v>5.319</v>
      </c>
      <c r="S3819" s="180">
        <f>VLOOKUP(D3819,Plan1!$B$2:$S$5570,6,)/1000</f>
        <v>4.9749999999999996</v>
      </c>
    </row>
    <row r="3820" spans="1:19" x14ac:dyDescent="0.25">
      <c r="A3820" s="178">
        <v>28654</v>
      </c>
      <c r="B3820" s="178">
        <v>-118122</v>
      </c>
      <c r="C3820" s="178">
        <v>-399087</v>
      </c>
      <c r="D3820" s="178" t="s">
        <v>671</v>
      </c>
      <c r="E3820" s="178" t="s">
        <v>167</v>
      </c>
      <c r="F3820" s="178" t="s">
        <v>375</v>
      </c>
      <c r="G3820" s="180">
        <f>VLOOKUP(D3820,Plan1!$B$2:$S$5570,7,)/1000</f>
        <v>5.65</v>
      </c>
      <c r="H3820" s="180">
        <f>VLOOKUP(D3820,Plan1!$B$2:$S$5570,8,)/1000</f>
        <v>5.6529999999999996</v>
      </c>
      <c r="I3820" s="180">
        <f>VLOOKUP(D3820,Plan1!$B$2:$S$5570,9,)/1000</f>
        <v>5.7489999999999997</v>
      </c>
      <c r="J3820" s="180">
        <f>VLOOKUP(D3820,Plan1!$B$2:$S$5570,10,)/1000</f>
        <v>4.9240000000000004</v>
      </c>
      <c r="K3820" s="180">
        <f>VLOOKUP(D3820,Plan1!$B$2:$S$5570,11,)/1000</f>
        <v>4.2359999999999998</v>
      </c>
      <c r="L3820" s="180">
        <f>VLOOKUP(D3820,Plan1!$B$2:$S$5570,12,)/1000</f>
        <v>4.032</v>
      </c>
      <c r="M3820" s="180">
        <f>VLOOKUP(D3820,Plan1!$B$2:$S$5570,13,)/1000</f>
        <v>4.1159999999999997</v>
      </c>
      <c r="N3820" s="180">
        <f>VLOOKUP(D3820,Plan1!$B$2:$S$5570,14,)/1000</f>
        <v>4.5960000000000001</v>
      </c>
      <c r="O3820" s="180">
        <f>VLOOKUP(D3820,Plan1!$B$2:$S$5570,15,)/1000</f>
        <v>5.3449999999999998</v>
      </c>
      <c r="P3820" s="180">
        <f>VLOOKUP(D3820,Plan1!$B$2:$S$5570,16,)/1000</f>
        <v>5.2679999999999998</v>
      </c>
      <c r="Q3820" s="180">
        <f>VLOOKUP(D3820,Plan1!$B$2:$S$5570,17,)/1000</f>
        <v>5.375</v>
      </c>
      <c r="R3820" s="180">
        <f>VLOOKUP(D3820,Plan1!$B$2:$S$5570,18,)/1000</f>
        <v>5.5229999999999997</v>
      </c>
      <c r="S3820" s="180">
        <f>VLOOKUP(D3820,Plan1!$B$2:$S$5570,6,)/1000</f>
        <v>5.0389999999999997</v>
      </c>
    </row>
    <row r="3821" spans="1:19" x14ac:dyDescent="0.25">
      <c r="A3821" s="178">
        <v>1874</v>
      </c>
      <c r="B3821" s="178">
        <v>-290974</v>
      </c>
      <c r="C3821" s="178">
        <v>-51453</v>
      </c>
      <c r="D3821" s="178" t="s">
        <v>4122</v>
      </c>
      <c r="E3821" s="178" t="s">
        <v>167</v>
      </c>
      <c r="F3821" s="178" t="s">
        <v>3898</v>
      </c>
      <c r="G3821" s="180">
        <f>VLOOKUP(D3821,Plan1!$B$2:$S$5570,7,)/1000</f>
        <v>5.4859999999999998</v>
      </c>
      <c r="H3821" s="180">
        <f>VLOOKUP(D3821,Plan1!$B$2:$S$5570,8,)/1000</f>
        <v>5.5049999999999999</v>
      </c>
      <c r="I3821" s="180">
        <f>VLOOKUP(D3821,Plan1!$B$2:$S$5570,9,)/1000</f>
        <v>5.1790000000000003</v>
      </c>
      <c r="J3821" s="180">
        <f>VLOOKUP(D3821,Plan1!$B$2:$S$5570,10,)/1000</f>
        <v>4.6740000000000004</v>
      </c>
      <c r="K3821" s="180">
        <f>VLOOKUP(D3821,Plan1!$B$2:$S$5570,11,)/1000</f>
        <v>3.8079999999999998</v>
      </c>
      <c r="L3821" s="180">
        <f>VLOOKUP(D3821,Plan1!$B$2:$S$5570,12,)/1000</f>
        <v>3.331</v>
      </c>
      <c r="M3821" s="180">
        <f>VLOOKUP(D3821,Plan1!$B$2:$S$5570,13,)/1000</f>
        <v>3.6720000000000002</v>
      </c>
      <c r="N3821" s="180">
        <f>VLOOKUP(D3821,Plan1!$B$2:$S$5570,14,)/1000</f>
        <v>4.3620000000000001</v>
      </c>
      <c r="O3821" s="180">
        <f>VLOOKUP(D3821,Plan1!$B$2:$S$5570,15,)/1000</f>
        <v>4.0890000000000004</v>
      </c>
      <c r="P3821" s="180">
        <f>VLOOKUP(D3821,Plan1!$B$2:$S$5570,16,)/1000</f>
        <v>4.7320000000000002</v>
      </c>
      <c r="Q3821" s="180">
        <f>VLOOKUP(D3821,Plan1!$B$2:$S$5570,17,)/1000</f>
        <v>5.5620000000000003</v>
      </c>
      <c r="R3821" s="180">
        <f>VLOOKUP(D3821,Plan1!$B$2:$S$5570,18,)/1000</f>
        <v>5.5869999999999997</v>
      </c>
      <c r="S3821" s="180">
        <f>VLOOKUP(D3821,Plan1!$B$2:$S$5570,6,)/1000</f>
        <v>4.665</v>
      </c>
    </row>
    <row r="3822" spans="1:19" x14ac:dyDescent="0.25">
      <c r="A3822" s="178">
        <v>18629</v>
      </c>
      <c r="B3822" s="178">
        <v>-160576</v>
      </c>
      <c r="C3822" s="178">
        <v>-451455</v>
      </c>
      <c r="D3822" s="178" t="s">
        <v>2506</v>
      </c>
      <c r="E3822" s="178" t="s">
        <v>167</v>
      </c>
      <c r="F3822" s="178" t="s">
        <v>1727</v>
      </c>
      <c r="G3822" s="180">
        <f>VLOOKUP(D3822,Plan1!$B$2:$S$5570,7,)/1000</f>
        <v>5.8609999999999998</v>
      </c>
      <c r="H3822" s="180">
        <f>VLOOKUP(D3822,Plan1!$B$2:$S$5570,8,)/1000</f>
        <v>6.3380000000000001</v>
      </c>
      <c r="I3822" s="180">
        <f>VLOOKUP(D3822,Plan1!$B$2:$S$5570,9,)/1000</f>
        <v>5.8550000000000004</v>
      </c>
      <c r="J3822" s="180">
        <f>VLOOKUP(D3822,Plan1!$B$2:$S$5570,10,)/1000</f>
        <v>6.1479999999999997</v>
      </c>
      <c r="K3822" s="180">
        <f>VLOOKUP(D3822,Plan1!$B$2:$S$5570,11,)/1000</f>
        <v>5.8520000000000003</v>
      </c>
      <c r="L3822" s="180">
        <f>VLOOKUP(D3822,Plan1!$B$2:$S$5570,12,)/1000</f>
        <v>5.6630000000000003</v>
      </c>
      <c r="M3822" s="180">
        <f>VLOOKUP(D3822,Plan1!$B$2:$S$5570,13,)/1000</f>
        <v>5.9139999999999997</v>
      </c>
      <c r="N3822" s="180">
        <f>VLOOKUP(D3822,Plan1!$B$2:$S$5570,14,)/1000</f>
        <v>6.5709999999999997</v>
      </c>
      <c r="O3822" s="180">
        <f>VLOOKUP(D3822,Plan1!$B$2:$S$5570,15,)/1000</f>
        <v>6.26</v>
      </c>
      <c r="P3822" s="180">
        <f>VLOOKUP(D3822,Plan1!$B$2:$S$5570,16,)/1000</f>
        <v>6.0129999999999999</v>
      </c>
      <c r="Q3822" s="180">
        <f>VLOOKUP(D3822,Plan1!$B$2:$S$5570,17,)/1000</f>
        <v>5.226</v>
      </c>
      <c r="R3822" s="180">
        <f>VLOOKUP(D3822,Plan1!$B$2:$S$5570,18,)/1000</f>
        <v>5.5410000000000004</v>
      </c>
      <c r="S3822" s="180">
        <f>VLOOKUP(D3822,Plan1!$B$2:$S$5570,6,)/1000</f>
        <v>5.9370000000000003</v>
      </c>
    </row>
    <row r="3823" spans="1:19" x14ac:dyDescent="0.25">
      <c r="A3823" s="178">
        <v>46417</v>
      </c>
      <c r="B3823" s="178">
        <v>-68338</v>
      </c>
      <c r="C3823" s="178">
        <v>-40614</v>
      </c>
      <c r="D3823" s="178" t="s">
        <v>3570</v>
      </c>
      <c r="E3823" s="178" t="s">
        <v>167</v>
      </c>
      <c r="F3823" s="178" t="s">
        <v>3448</v>
      </c>
      <c r="G3823" s="180">
        <f>VLOOKUP(D3823,Plan1!$B$2:$S$5570,7,)/1000</f>
        <v>5.1760000000000002</v>
      </c>
      <c r="H3823" s="180">
        <f>VLOOKUP(D3823,Plan1!$B$2:$S$5570,8,)/1000</f>
        <v>5.2210000000000001</v>
      </c>
      <c r="I3823" s="180">
        <f>VLOOKUP(D3823,Plan1!$B$2:$S$5570,9,)/1000</f>
        <v>5.383</v>
      </c>
      <c r="J3823" s="180">
        <f>VLOOKUP(D3823,Plan1!$B$2:$S$5570,10,)/1000</f>
        <v>5.2610000000000001</v>
      </c>
      <c r="K3823" s="180">
        <f>VLOOKUP(D3823,Plan1!$B$2:$S$5570,11,)/1000</f>
        <v>5.22</v>
      </c>
      <c r="L3823" s="180">
        <f>VLOOKUP(D3823,Plan1!$B$2:$S$5570,12,)/1000</f>
        <v>5.2720000000000002</v>
      </c>
      <c r="M3823" s="180">
        <f>VLOOKUP(D3823,Plan1!$B$2:$S$5570,13,)/1000</f>
        <v>5.7240000000000002</v>
      </c>
      <c r="N3823" s="180">
        <f>VLOOKUP(D3823,Plan1!$B$2:$S$5570,14,)/1000</f>
        <v>6.516</v>
      </c>
      <c r="O3823" s="180">
        <f>VLOOKUP(D3823,Plan1!$B$2:$S$5570,15,)/1000</f>
        <v>6.734</v>
      </c>
      <c r="P3823" s="180">
        <f>VLOOKUP(D3823,Plan1!$B$2:$S$5570,16,)/1000</f>
        <v>6.415</v>
      </c>
      <c r="Q3823" s="180">
        <f>VLOOKUP(D3823,Plan1!$B$2:$S$5570,17,)/1000</f>
        <v>6.093</v>
      </c>
      <c r="R3823" s="180">
        <f>VLOOKUP(D3823,Plan1!$B$2:$S$5570,18,)/1000</f>
        <v>5.649</v>
      </c>
      <c r="S3823" s="180">
        <f>VLOOKUP(D3823,Plan1!$B$2:$S$5570,6,)/1000</f>
        <v>5.7220000000000004</v>
      </c>
    </row>
    <row r="3824" spans="1:19" x14ac:dyDescent="0.25">
      <c r="A3824" s="178">
        <v>56953</v>
      </c>
      <c r="B3824" s="178">
        <v>-38935</v>
      </c>
      <c r="C3824" s="178">
        <v>-451763</v>
      </c>
      <c r="D3824" s="178" t="s">
        <v>1410</v>
      </c>
      <c r="E3824" s="178" t="s">
        <v>167</v>
      </c>
      <c r="F3824" s="178" t="s">
        <v>1298</v>
      </c>
      <c r="G3824" s="180">
        <f>VLOOKUP(D3824,Plan1!$B$2:$S$5570,7,)/1000</f>
        <v>4.5720000000000001</v>
      </c>
      <c r="H3824" s="180">
        <f>VLOOKUP(D3824,Plan1!$B$2:$S$5570,8,)/1000</f>
        <v>4.851</v>
      </c>
      <c r="I3824" s="180">
        <f>VLOOKUP(D3824,Plan1!$B$2:$S$5570,9,)/1000</f>
        <v>4.9379999999999997</v>
      </c>
      <c r="J3824" s="180">
        <f>VLOOKUP(D3824,Plan1!$B$2:$S$5570,10,)/1000</f>
        <v>4.9539999999999997</v>
      </c>
      <c r="K3824" s="180">
        <f>VLOOKUP(D3824,Plan1!$B$2:$S$5570,11,)/1000</f>
        <v>4.9219999999999997</v>
      </c>
      <c r="L3824" s="180">
        <f>VLOOKUP(D3824,Plan1!$B$2:$S$5570,12,)/1000</f>
        <v>5.1529999999999996</v>
      </c>
      <c r="M3824" s="180">
        <f>VLOOKUP(D3824,Plan1!$B$2:$S$5570,13,)/1000</f>
        <v>5.31</v>
      </c>
      <c r="N3824" s="180">
        <f>VLOOKUP(D3824,Plan1!$B$2:$S$5570,14,)/1000</f>
        <v>5.7190000000000003</v>
      </c>
      <c r="O3824" s="180">
        <f>VLOOKUP(D3824,Plan1!$B$2:$S$5570,15,)/1000</f>
        <v>5.9320000000000004</v>
      </c>
      <c r="P3824" s="180">
        <f>VLOOKUP(D3824,Plan1!$B$2:$S$5570,16,)/1000</f>
        <v>5.5010000000000003</v>
      </c>
      <c r="Q3824" s="180">
        <f>VLOOKUP(D3824,Plan1!$B$2:$S$5570,17,)/1000</f>
        <v>5.0659999999999998</v>
      </c>
      <c r="R3824" s="180">
        <f>VLOOKUP(D3824,Plan1!$B$2:$S$5570,18,)/1000</f>
        <v>4.827</v>
      </c>
      <c r="S3824" s="180">
        <f>VLOOKUP(D3824,Plan1!$B$2:$S$5570,6,)/1000</f>
        <v>5.1449999999999996</v>
      </c>
    </row>
    <row r="3825" spans="1:19" x14ac:dyDescent="0.25">
      <c r="A3825" s="178">
        <v>7899</v>
      </c>
      <c r="B3825" s="178">
        <v>-218872</v>
      </c>
      <c r="C3825" s="178">
        <v>-517309</v>
      </c>
      <c r="D3825" s="178" t="s">
        <v>5039</v>
      </c>
      <c r="E3825" s="178" t="s">
        <v>167</v>
      </c>
      <c r="F3825" s="178" t="s">
        <v>4704</v>
      </c>
      <c r="G3825" s="180">
        <f>VLOOKUP(D3825,Plan1!$B$2:$S$5570,7,)/1000</f>
        <v>5.3639999999999999</v>
      </c>
      <c r="H3825" s="180">
        <f>VLOOKUP(D3825,Plan1!$B$2:$S$5570,8,)/1000</f>
        <v>5.7290000000000001</v>
      </c>
      <c r="I3825" s="180">
        <f>VLOOKUP(D3825,Plan1!$B$2:$S$5570,9,)/1000</f>
        <v>5.6740000000000004</v>
      </c>
      <c r="J3825" s="180">
        <f>VLOOKUP(D3825,Plan1!$B$2:$S$5570,10,)/1000</f>
        <v>5.4880000000000004</v>
      </c>
      <c r="K3825" s="180">
        <f>VLOOKUP(D3825,Plan1!$B$2:$S$5570,11,)/1000</f>
        <v>4.9039999999999999</v>
      </c>
      <c r="L3825" s="180">
        <f>VLOOKUP(D3825,Plan1!$B$2:$S$5570,12,)/1000</f>
        <v>4.6539999999999999</v>
      </c>
      <c r="M3825" s="180">
        <f>VLOOKUP(D3825,Plan1!$B$2:$S$5570,13,)/1000</f>
        <v>4.8319999999999999</v>
      </c>
      <c r="N3825" s="180">
        <f>VLOOKUP(D3825,Plan1!$B$2:$S$5570,14,)/1000</f>
        <v>5.609</v>
      </c>
      <c r="O3825" s="180">
        <f>VLOOKUP(D3825,Plan1!$B$2:$S$5570,15,)/1000</f>
        <v>5.2270000000000003</v>
      </c>
      <c r="P3825" s="180">
        <f>VLOOKUP(D3825,Plan1!$B$2:$S$5570,16,)/1000</f>
        <v>5.4320000000000004</v>
      </c>
      <c r="Q3825" s="180">
        <f>VLOOKUP(D3825,Plan1!$B$2:$S$5570,17,)/1000</f>
        <v>5.5670000000000002</v>
      </c>
      <c r="R3825" s="180">
        <f>VLOOKUP(D3825,Plan1!$B$2:$S$5570,18,)/1000</f>
        <v>5.6820000000000004</v>
      </c>
      <c r="S3825" s="180">
        <f>VLOOKUP(D3825,Plan1!$B$2:$S$5570,6,)/1000</f>
        <v>5.3470000000000004</v>
      </c>
    </row>
    <row r="3826" spans="1:19" x14ac:dyDescent="0.25">
      <c r="A3826" s="178">
        <v>50265</v>
      </c>
      <c r="B3826" s="178">
        <v>-58007</v>
      </c>
      <c r="C3826" s="178">
        <v>-394173</v>
      </c>
      <c r="D3826" s="178" t="s">
        <v>842</v>
      </c>
      <c r="E3826" s="178" t="s">
        <v>167</v>
      </c>
      <c r="F3826" s="178" t="s">
        <v>792</v>
      </c>
      <c r="G3826" s="180">
        <f>VLOOKUP(D3826,Plan1!$B$2:$S$5570,7,)/1000</f>
        <v>5.2009999999999996</v>
      </c>
      <c r="H3826" s="180">
        <f>VLOOKUP(D3826,Plan1!$B$2:$S$5570,8,)/1000</f>
        <v>5.3689999999999998</v>
      </c>
      <c r="I3826" s="180">
        <f>VLOOKUP(D3826,Plan1!$B$2:$S$5570,9,)/1000</f>
        <v>5.5819999999999999</v>
      </c>
      <c r="J3826" s="180">
        <f>VLOOKUP(D3826,Plan1!$B$2:$S$5570,10,)/1000</f>
        <v>5.2839999999999998</v>
      </c>
      <c r="K3826" s="180">
        <f>VLOOKUP(D3826,Plan1!$B$2:$S$5570,11,)/1000</f>
        <v>5.226</v>
      </c>
      <c r="L3826" s="180">
        <f>VLOOKUP(D3826,Plan1!$B$2:$S$5570,12,)/1000</f>
        <v>5.266</v>
      </c>
      <c r="M3826" s="180">
        <f>VLOOKUP(D3826,Plan1!$B$2:$S$5570,13,)/1000</f>
        <v>5.61</v>
      </c>
      <c r="N3826" s="180">
        <f>VLOOKUP(D3826,Plan1!$B$2:$S$5570,14,)/1000</f>
        <v>6.2750000000000004</v>
      </c>
      <c r="O3826" s="180">
        <f>VLOOKUP(D3826,Plan1!$B$2:$S$5570,15,)/1000</f>
        <v>6.5170000000000003</v>
      </c>
      <c r="P3826" s="180">
        <f>VLOOKUP(D3826,Plan1!$B$2:$S$5570,16,)/1000</f>
        <v>6.3520000000000003</v>
      </c>
      <c r="Q3826" s="180">
        <f>VLOOKUP(D3826,Plan1!$B$2:$S$5570,17,)/1000</f>
        <v>6.1749999999999998</v>
      </c>
      <c r="R3826" s="180">
        <f>VLOOKUP(D3826,Plan1!$B$2:$S$5570,18,)/1000</f>
        <v>5.5860000000000003</v>
      </c>
      <c r="S3826" s="180">
        <f>VLOOKUP(D3826,Plan1!$B$2:$S$5570,6,)/1000</f>
        <v>5.7030000000000003</v>
      </c>
    </row>
    <row r="3827" spans="1:19" x14ac:dyDescent="0.25">
      <c r="A3827" s="178">
        <v>6863</v>
      </c>
      <c r="B3827" s="178">
        <v>-226074</v>
      </c>
      <c r="C3827" s="178">
        <v>-451873</v>
      </c>
      <c r="D3827" s="178" t="s">
        <v>4944</v>
      </c>
      <c r="E3827" s="178" t="s">
        <v>167</v>
      </c>
      <c r="F3827" s="178" t="s">
        <v>4704</v>
      </c>
      <c r="G3827" s="180">
        <f>VLOOKUP(D3827,Plan1!$B$2:$S$5570,7,)/1000</f>
        <v>4.5730000000000004</v>
      </c>
      <c r="H3827" s="180">
        <f>VLOOKUP(D3827,Plan1!$B$2:$S$5570,8,)/1000</f>
        <v>5.1210000000000004</v>
      </c>
      <c r="I3827" s="180">
        <f>VLOOKUP(D3827,Plan1!$B$2:$S$5570,9,)/1000</f>
        <v>4.7519999999999998</v>
      </c>
      <c r="J3827" s="180">
        <f>VLOOKUP(D3827,Plan1!$B$2:$S$5570,10,)/1000</f>
        <v>4.7480000000000002</v>
      </c>
      <c r="K3827" s="180">
        <f>VLOOKUP(D3827,Plan1!$B$2:$S$5570,11,)/1000</f>
        <v>4.3460000000000001</v>
      </c>
      <c r="L3827" s="180">
        <f>VLOOKUP(D3827,Plan1!$B$2:$S$5570,12,)/1000</f>
        <v>4.4240000000000004</v>
      </c>
      <c r="M3827" s="180">
        <f>VLOOKUP(D3827,Plan1!$B$2:$S$5570,13,)/1000</f>
        <v>4.4809999999999999</v>
      </c>
      <c r="N3827" s="180">
        <f>VLOOKUP(D3827,Plan1!$B$2:$S$5570,14,)/1000</f>
        <v>5.34</v>
      </c>
      <c r="O3827" s="180">
        <f>VLOOKUP(D3827,Plan1!$B$2:$S$5570,15,)/1000</f>
        <v>4.8419999999999996</v>
      </c>
      <c r="P3827" s="180">
        <f>VLOOKUP(D3827,Plan1!$B$2:$S$5570,16,)/1000</f>
        <v>4.7409999999999997</v>
      </c>
      <c r="Q3827" s="180">
        <f>VLOOKUP(D3827,Plan1!$B$2:$S$5570,17,)/1000</f>
        <v>4.3609999999999998</v>
      </c>
      <c r="R3827" s="180">
        <f>VLOOKUP(D3827,Plan1!$B$2:$S$5570,18,)/1000</f>
        <v>4.7539999999999996</v>
      </c>
      <c r="S3827" s="180">
        <f>VLOOKUP(D3827,Plan1!$B$2:$S$5570,6,)/1000</f>
        <v>4.7069999999999999</v>
      </c>
    </row>
    <row r="3828" spans="1:19" x14ac:dyDescent="0.25">
      <c r="A3828" s="178">
        <v>6175</v>
      </c>
      <c r="B3828" s="178">
        <v>-23053</v>
      </c>
      <c r="C3828" s="178">
        <v>-463598</v>
      </c>
      <c r="D3828" s="178" t="s">
        <v>4852</v>
      </c>
      <c r="E3828" s="178" t="s">
        <v>167</v>
      </c>
      <c r="F3828" s="178" t="s">
        <v>4704</v>
      </c>
      <c r="G3828" s="180">
        <f>VLOOKUP(D3828,Plan1!$B$2:$S$5570,7,)/1000</f>
        <v>4.8150000000000004</v>
      </c>
      <c r="H3828" s="180">
        <f>VLOOKUP(D3828,Plan1!$B$2:$S$5570,8,)/1000</f>
        <v>5.4740000000000002</v>
      </c>
      <c r="I3828" s="180">
        <f>VLOOKUP(D3828,Plan1!$B$2:$S$5570,9,)/1000</f>
        <v>5.0880000000000001</v>
      </c>
      <c r="J3828" s="180">
        <f>VLOOKUP(D3828,Plan1!$B$2:$S$5570,10,)/1000</f>
        <v>5.0789999999999997</v>
      </c>
      <c r="K3828" s="180">
        <f>VLOOKUP(D3828,Plan1!$B$2:$S$5570,11,)/1000</f>
        <v>4.5540000000000003</v>
      </c>
      <c r="L3828" s="180">
        <f>VLOOKUP(D3828,Plan1!$B$2:$S$5570,12,)/1000</f>
        <v>4.3920000000000003</v>
      </c>
      <c r="M3828" s="180">
        <f>VLOOKUP(D3828,Plan1!$B$2:$S$5570,13,)/1000</f>
        <v>4.4329999999999998</v>
      </c>
      <c r="N3828" s="180">
        <f>VLOOKUP(D3828,Plan1!$B$2:$S$5570,14,)/1000</f>
        <v>5.4130000000000003</v>
      </c>
      <c r="O3828" s="180">
        <f>VLOOKUP(D3828,Plan1!$B$2:$S$5570,15,)/1000</f>
        <v>4.9180000000000001</v>
      </c>
      <c r="P3828" s="180">
        <f>VLOOKUP(D3828,Plan1!$B$2:$S$5570,16,)/1000</f>
        <v>5.0419999999999998</v>
      </c>
      <c r="Q3828" s="180">
        <f>VLOOKUP(D3828,Plan1!$B$2:$S$5570,17,)/1000</f>
        <v>4.9649999999999999</v>
      </c>
      <c r="R3828" s="180">
        <f>VLOOKUP(D3828,Plan1!$B$2:$S$5570,18,)/1000</f>
        <v>5.2830000000000004</v>
      </c>
      <c r="S3828" s="180">
        <f>VLOOKUP(D3828,Plan1!$B$2:$S$5570,6,)/1000</f>
        <v>4.9550000000000001</v>
      </c>
    </row>
    <row r="3829" spans="1:19" x14ac:dyDescent="0.25">
      <c r="A3829" s="178">
        <v>16202</v>
      </c>
      <c r="B3829" s="178">
        <v>-173019</v>
      </c>
      <c r="C3829" s="178">
        <v>-49026</v>
      </c>
      <c r="D3829" s="178" t="s">
        <v>1117</v>
      </c>
      <c r="E3829" s="178" t="s">
        <v>167</v>
      </c>
      <c r="F3829" s="178" t="s">
        <v>1058</v>
      </c>
      <c r="G3829" s="180">
        <f>VLOOKUP(D3829,Plan1!$B$2:$S$5570,7,)/1000</f>
        <v>5.1340000000000003</v>
      </c>
      <c r="H3829" s="180">
        <f>VLOOKUP(D3829,Plan1!$B$2:$S$5570,8,)/1000</f>
        <v>5.4850000000000003</v>
      </c>
      <c r="I3829" s="180">
        <f>VLOOKUP(D3829,Plan1!$B$2:$S$5570,9,)/1000</f>
        <v>5.3639999999999999</v>
      </c>
      <c r="J3829" s="180">
        <f>VLOOKUP(D3829,Plan1!$B$2:$S$5570,10,)/1000</f>
        <v>5.665</v>
      </c>
      <c r="K3829" s="180">
        <f>VLOOKUP(D3829,Plan1!$B$2:$S$5570,11,)/1000</f>
        <v>5.5830000000000002</v>
      </c>
      <c r="L3829" s="180">
        <f>VLOOKUP(D3829,Plan1!$B$2:$S$5570,12,)/1000</f>
        <v>5.4009999999999998</v>
      </c>
      <c r="M3829" s="180">
        <f>VLOOKUP(D3829,Plan1!$B$2:$S$5570,13,)/1000</f>
        <v>5.532</v>
      </c>
      <c r="N3829" s="180">
        <f>VLOOKUP(D3829,Plan1!$B$2:$S$5570,14,)/1000</f>
        <v>6.2469999999999999</v>
      </c>
      <c r="O3829" s="180">
        <f>VLOOKUP(D3829,Plan1!$B$2:$S$5570,15,)/1000</f>
        <v>5.6929999999999996</v>
      </c>
      <c r="P3829" s="180">
        <f>VLOOKUP(D3829,Plan1!$B$2:$S$5570,16,)/1000</f>
        <v>5.484</v>
      </c>
      <c r="Q3829" s="180">
        <f>VLOOKUP(D3829,Plan1!$B$2:$S$5570,17,)/1000</f>
        <v>5.0670000000000002</v>
      </c>
      <c r="R3829" s="180">
        <f>VLOOKUP(D3829,Plan1!$B$2:$S$5570,18,)/1000</f>
        <v>5.1280000000000001</v>
      </c>
      <c r="S3829" s="180">
        <f>VLOOKUP(D3829,Plan1!$B$2:$S$5570,6,)/1000</f>
        <v>5.4820000000000002</v>
      </c>
    </row>
    <row r="3830" spans="1:19" x14ac:dyDescent="0.25">
      <c r="A3830" s="178">
        <v>10382</v>
      </c>
      <c r="B3830" s="178">
        <v>-205093</v>
      </c>
      <c r="C3830" s="178">
        <v>-444787</v>
      </c>
      <c r="D3830" s="178" t="s">
        <v>2036</v>
      </c>
      <c r="E3830" s="178" t="s">
        <v>167</v>
      </c>
      <c r="F3830" s="178" t="s">
        <v>1727</v>
      </c>
      <c r="G3830" s="180">
        <f>VLOOKUP(D3830,Plan1!$B$2:$S$5570,7,)/1000</f>
        <v>5.1159999999999997</v>
      </c>
      <c r="H3830" s="180">
        <f>VLOOKUP(D3830,Plan1!$B$2:$S$5570,8,)/1000</f>
        <v>5.6310000000000002</v>
      </c>
      <c r="I3830" s="180">
        <f>VLOOKUP(D3830,Plan1!$B$2:$S$5570,9,)/1000</f>
        <v>5.2329999999999997</v>
      </c>
      <c r="J3830" s="180">
        <f>VLOOKUP(D3830,Plan1!$B$2:$S$5570,10,)/1000</f>
        <v>5.3760000000000003</v>
      </c>
      <c r="K3830" s="180">
        <f>VLOOKUP(D3830,Plan1!$B$2:$S$5570,11,)/1000</f>
        <v>5.0570000000000004</v>
      </c>
      <c r="L3830" s="180">
        <f>VLOOKUP(D3830,Plan1!$B$2:$S$5570,12,)/1000</f>
        <v>5.0519999999999996</v>
      </c>
      <c r="M3830" s="180">
        <f>VLOOKUP(D3830,Plan1!$B$2:$S$5570,13,)/1000</f>
        <v>5.2690000000000001</v>
      </c>
      <c r="N3830" s="180">
        <f>VLOOKUP(D3830,Plan1!$B$2:$S$5570,14,)/1000</f>
        <v>5.9539999999999997</v>
      </c>
      <c r="O3830" s="180">
        <f>VLOOKUP(D3830,Plan1!$B$2:$S$5570,15,)/1000</f>
        <v>5.6779999999999999</v>
      </c>
      <c r="P3830" s="180">
        <f>VLOOKUP(D3830,Plan1!$B$2:$S$5570,16,)/1000</f>
        <v>5.36</v>
      </c>
      <c r="Q3830" s="180">
        <f>VLOOKUP(D3830,Plan1!$B$2:$S$5570,17,)/1000</f>
        <v>4.7969999999999997</v>
      </c>
      <c r="R3830" s="180">
        <f>VLOOKUP(D3830,Plan1!$B$2:$S$5570,18,)/1000</f>
        <v>4.9930000000000003</v>
      </c>
      <c r="S3830" s="180">
        <f>VLOOKUP(D3830,Plan1!$B$2:$S$5570,6,)/1000</f>
        <v>5.2930000000000001</v>
      </c>
    </row>
    <row r="3831" spans="1:19" x14ac:dyDescent="0.25">
      <c r="A3831" s="178">
        <v>6698</v>
      </c>
      <c r="B3831" s="178">
        <v>-227343</v>
      </c>
      <c r="C3831" s="178">
        <v>-47648</v>
      </c>
      <c r="D3831" s="178" t="s">
        <v>4912</v>
      </c>
      <c r="E3831" s="178" t="s">
        <v>167</v>
      </c>
      <c r="F3831" s="178" t="s">
        <v>4704</v>
      </c>
      <c r="G3831" s="180">
        <f>VLOOKUP(D3831,Plan1!$B$2:$S$5570,7,)/1000</f>
        <v>5.0609999999999999</v>
      </c>
      <c r="H3831" s="180">
        <f>VLOOKUP(D3831,Plan1!$B$2:$S$5570,8,)/1000</f>
        <v>5.5250000000000004</v>
      </c>
      <c r="I3831" s="180">
        <f>VLOOKUP(D3831,Plan1!$B$2:$S$5570,9,)/1000</f>
        <v>5.3209999999999997</v>
      </c>
      <c r="J3831" s="180">
        <f>VLOOKUP(D3831,Plan1!$B$2:$S$5570,10,)/1000</f>
        <v>5.3010000000000002</v>
      </c>
      <c r="K3831" s="180">
        <f>VLOOKUP(D3831,Plan1!$B$2:$S$5570,11,)/1000</f>
        <v>4.7210000000000001</v>
      </c>
      <c r="L3831" s="180">
        <f>VLOOKUP(D3831,Plan1!$B$2:$S$5570,12,)/1000</f>
        <v>4.5739999999999998</v>
      </c>
      <c r="M3831" s="180">
        <f>VLOOKUP(D3831,Plan1!$B$2:$S$5570,13,)/1000</f>
        <v>4.7119999999999997</v>
      </c>
      <c r="N3831" s="180">
        <f>VLOOKUP(D3831,Plan1!$B$2:$S$5570,14,)/1000</f>
        <v>5.5579999999999998</v>
      </c>
      <c r="O3831" s="180">
        <f>VLOOKUP(D3831,Plan1!$B$2:$S$5570,15,)/1000</f>
        <v>5.1989999999999998</v>
      </c>
      <c r="P3831" s="180">
        <f>VLOOKUP(D3831,Plan1!$B$2:$S$5570,16,)/1000</f>
        <v>5.3029999999999999</v>
      </c>
      <c r="Q3831" s="180">
        <f>VLOOKUP(D3831,Plan1!$B$2:$S$5570,17,)/1000</f>
        <v>5.1909999999999998</v>
      </c>
      <c r="R3831" s="180">
        <f>VLOOKUP(D3831,Plan1!$B$2:$S$5570,18,)/1000</f>
        <v>5.3479999999999999</v>
      </c>
      <c r="S3831" s="180">
        <f>VLOOKUP(D3831,Plan1!$B$2:$S$5570,6,)/1000</f>
        <v>5.1509999999999998</v>
      </c>
    </row>
    <row r="3832" spans="1:19" x14ac:dyDescent="0.25">
      <c r="A3832" s="178">
        <v>56987</v>
      </c>
      <c r="B3832" s="178">
        <v>-39337</v>
      </c>
      <c r="C3832" s="178">
        <v>-417091</v>
      </c>
      <c r="D3832" s="178" t="s">
        <v>3642</v>
      </c>
      <c r="E3832" s="178" t="s">
        <v>167</v>
      </c>
      <c r="F3832" s="178" t="s">
        <v>3448</v>
      </c>
      <c r="G3832" s="180">
        <f>VLOOKUP(D3832,Plan1!$B$2:$S$5570,7,)/1000</f>
        <v>5.1539999999999999</v>
      </c>
      <c r="H3832" s="180">
        <f>VLOOKUP(D3832,Plan1!$B$2:$S$5570,8,)/1000</f>
        <v>5.3150000000000004</v>
      </c>
      <c r="I3832" s="180">
        <f>VLOOKUP(D3832,Plan1!$B$2:$S$5570,9,)/1000</f>
        <v>5.2969999999999997</v>
      </c>
      <c r="J3832" s="180">
        <f>VLOOKUP(D3832,Plan1!$B$2:$S$5570,10,)/1000</f>
        <v>5.1040000000000001</v>
      </c>
      <c r="K3832" s="180">
        <f>VLOOKUP(D3832,Plan1!$B$2:$S$5570,11,)/1000</f>
        <v>5.3780000000000001</v>
      </c>
      <c r="L3832" s="180">
        <f>VLOOKUP(D3832,Plan1!$B$2:$S$5570,12,)/1000</f>
        <v>5.6020000000000003</v>
      </c>
      <c r="M3832" s="180">
        <f>VLOOKUP(D3832,Plan1!$B$2:$S$5570,13,)/1000</f>
        <v>5.7960000000000003</v>
      </c>
      <c r="N3832" s="180">
        <f>VLOOKUP(D3832,Plan1!$B$2:$S$5570,14,)/1000</f>
        <v>6.1829999999999998</v>
      </c>
      <c r="O3832" s="180">
        <f>VLOOKUP(D3832,Plan1!$B$2:$S$5570,15,)/1000</f>
        <v>6.4619999999999997</v>
      </c>
      <c r="P3832" s="180">
        <f>VLOOKUP(D3832,Plan1!$B$2:$S$5570,16,)/1000</f>
        <v>6.476</v>
      </c>
      <c r="Q3832" s="180">
        <f>VLOOKUP(D3832,Plan1!$B$2:$S$5570,17,)/1000</f>
        <v>6.2229999999999999</v>
      </c>
      <c r="R3832" s="180">
        <f>VLOOKUP(D3832,Plan1!$B$2:$S$5570,18,)/1000</f>
        <v>5.5389999999999997</v>
      </c>
      <c r="S3832" s="180">
        <f>VLOOKUP(D3832,Plan1!$B$2:$S$5570,6,)/1000</f>
        <v>5.7110000000000003</v>
      </c>
    </row>
    <row r="3833" spans="1:19" x14ac:dyDescent="0.25">
      <c r="A3833" s="178">
        <v>6875</v>
      </c>
      <c r="B3833" s="178">
        <v>-22622</v>
      </c>
      <c r="C3833" s="178">
        <v>-439084</v>
      </c>
      <c r="D3833" s="178" t="s">
        <v>3692</v>
      </c>
      <c r="E3833" s="178" t="s">
        <v>167</v>
      </c>
      <c r="F3833" s="178" t="s">
        <v>3664</v>
      </c>
      <c r="G3833" s="180">
        <f>VLOOKUP(D3833,Plan1!$B$2:$S$5570,7,)/1000</f>
        <v>5.1710000000000003</v>
      </c>
      <c r="H3833" s="180">
        <f>VLOOKUP(D3833,Plan1!$B$2:$S$5570,8,)/1000</f>
        <v>5.8070000000000004</v>
      </c>
      <c r="I3833" s="180">
        <f>VLOOKUP(D3833,Plan1!$B$2:$S$5570,9,)/1000</f>
        <v>5.1210000000000004</v>
      </c>
      <c r="J3833" s="180">
        <f>VLOOKUP(D3833,Plan1!$B$2:$S$5570,10,)/1000</f>
        <v>4.9450000000000003</v>
      </c>
      <c r="K3833" s="180">
        <f>VLOOKUP(D3833,Plan1!$B$2:$S$5570,11,)/1000</f>
        <v>4.3659999999999997</v>
      </c>
      <c r="L3833" s="180">
        <f>VLOOKUP(D3833,Plan1!$B$2:$S$5570,12,)/1000</f>
        <v>4.2869999999999999</v>
      </c>
      <c r="M3833" s="180">
        <f>VLOOKUP(D3833,Plan1!$B$2:$S$5570,13,)/1000</f>
        <v>4.2770000000000001</v>
      </c>
      <c r="N3833" s="180">
        <f>VLOOKUP(D3833,Plan1!$B$2:$S$5570,14,)/1000</f>
        <v>5.048</v>
      </c>
      <c r="O3833" s="180">
        <f>VLOOKUP(D3833,Plan1!$B$2:$S$5570,15,)/1000</f>
        <v>4.7839999999999998</v>
      </c>
      <c r="P3833" s="180">
        <f>VLOOKUP(D3833,Plan1!$B$2:$S$5570,16,)/1000</f>
        <v>4.8029999999999999</v>
      </c>
      <c r="Q3833" s="180">
        <f>VLOOKUP(D3833,Plan1!$B$2:$S$5570,17,)/1000</f>
        <v>4.6349999999999998</v>
      </c>
      <c r="R3833" s="180">
        <f>VLOOKUP(D3833,Plan1!$B$2:$S$5570,18,)/1000</f>
        <v>5.1050000000000004</v>
      </c>
      <c r="S3833" s="180">
        <f>VLOOKUP(D3833,Plan1!$B$2:$S$5570,6,)/1000</f>
        <v>4.8620000000000001</v>
      </c>
    </row>
    <row r="3834" spans="1:19" x14ac:dyDescent="0.25">
      <c r="A3834" s="178">
        <v>23630</v>
      </c>
      <c r="B3834" s="178">
        <v>-137604</v>
      </c>
      <c r="C3834" s="178">
        <v>-393772</v>
      </c>
      <c r="D3834" s="178" t="s">
        <v>502</v>
      </c>
      <c r="E3834" s="178" t="s">
        <v>167</v>
      </c>
      <c r="F3834" s="178" t="s">
        <v>375</v>
      </c>
      <c r="G3834" s="180">
        <f>VLOOKUP(D3834,Plan1!$B$2:$S$5570,7,)/1000</f>
        <v>5.3949999999999996</v>
      </c>
      <c r="H3834" s="180">
        <f>VLOOKUP(D3834,Plan1!$B$2:$S$5570,8,)/1000</f>
        <v>5.5549999999999997</v>
      </c>
      <c r="I3834" s="180">
        <f>VLOOKUP(D3834,Plan1!$B$2:$S$5570,9,)/1000</f>
        <v>5.5250000000000004</v>
      </c>
      <c r="J3834" s="180">
        <f>VLOOKUP(D3834,Plan1!$B$2:$S$5570,10,)/1000</f>
        <v>4.6769999999999996</v>
      </c>
      <c r="K3834" s="180">
        <f>VLOOKUP(D3834,Plan1!$B$2:$S$5570,11,)/1000</f>
        <v>4.2220000000000004</v>
      </c>
      <c r="L3834" s="180">
        <f>VLOOKUP(D3834,Plan1!$B$2:$S$5570,12,)/1000</f>
        <v>3.9159999999999999</v>
      </c>
      <c r="M3834" s="180">
        <f>VLOOKUP(D3834,Plan1!$B$2:$S$5570,13,)/1000</f>
        <v>4.1070000000000002</v>
      </c>
      <c r="N3834" s="180">
        <f>VLOOKUP(D3834,Plan1!$B$2:$S$5570,14,)/1000</f>
        <v>4.4649999999999999</v>
      </c>
      <c r="O3834" s="180">
        <f>VLOOKUP(D3834,Plan1!$B$2:$S$5570,15,)/1000</f>
        <v>4.9470000000000001</v>
      </c>
      <c r="P3834" s="180">
        <f>VLOOKUP(D3834,Plan1!$B$2:$S$5570,16,)/1000</f>
        <v>4.9249999999999998</v>
      </c>
      <c r="Q3834" s="180">
        <f>VLOOKUP(D3834,Plan1!$B$2:$S$5570,17,)/1000</f>
        <v>4.9710000000000001</v>
      </c>
      <c r="R3834" s="180">
        <f>VLOOKUP(D3834,Plan1!$B$2:$S$5570,18,)/1000</f>
        <v>5.3949999999999996</v>
      </c>
      <c r="S3834" s="180">
        <f>VLOOKUP(D3834,Plan1!$B$2:$S$5570,6,)/1000</f>
        <v>4.8419999999999996</v>
      </c>
    </row>
    <row r="3835" spans="1:19" x14ac:dyDescent="0.25">
      <c r="A3835" s="178">
        <v>4791</v>
      </c>
      <c r="B3835" s="178">
        <v>-245311</v>
      </c>
      <c r="C3835" s="178">
        <v>-499437</v>
      </c>
      <c r="D3835" s="178" t="s">
        <v>3080</v>
      </c>
      <c r="E3835" s="178" t="s">
        <v>167</v>
      </c>
      <c r="F3835" s="178" t="s">
        <v>2912</v>
      </c>
      <c r="G3835" s="180">
        <f>VLOOKUP(D3835,Plan1!$B$2:$S$5570,7,)/1000</f>
        <v>4.8650000000000002</v>
      </c>
      <c r="H3835" s="180">
        <f>VLOOKUP(D3835,Plan1!$B$2:$S$5570,8,)/1000</f>
        <v>5.1429999999999998</v>
      </c>
      <c r="I3835" s="180">
        <f>VLOOKUP(D3835,Plan1!$B$2:$S$5570,9,)/1000</f>
        <v>4.9690000000000003</v>
      </c>
      <c r="J3835" s="180">
        <f>VLOOKUP(D3835,Plan1!$B$2:$S$5570,10,)/1000</f>
        <v>4.8520000000000003</v>
      </c>
      <c r="K3835" s="180">
        <f>VLOOKUP(D3835,Plan1!$B$2:$S$5570,11,)/1000</f>
        <v>4.2169999999999996</v>
      </c>
      <c r="L3835" s="180">
        <f>VLOOKUP(D3835,Plan1!$B$2:$S$5570,12,)/1000</f>
        <v>3.9510000000000001</v>
      </c>
      <c r="M3835" s="180">
        <f>VLOOKUP(D3835,Plan1!$B$2:$S$5570,13,)/1000</f>
        <v>4.1829999999999998</v>
      </c>
      <c r="N3835" s="180">
        <f>VLOOKUP(D3835,Plan1!$B$2:$S$5570,14,)/1000</f>
        <v>5.16</v>
      </c>
      <c r="O3835" s="180">
        <f>VLOOKUP(D3835,Plan1!$B$2:$S$5570,15,)/1000</f>
        <v>4.7450000000000001</v>
      </c>
      <c r="P3835" s="180">
        <f>VLOOKUP(D3835,Plan1!$B$2:$S$5570,16,)/1000</f>
        <v>4.8120000000000003</v>
      </c>
      <c r="Q3835" s="180">
        <f>VLOOKUP(D3835,Plan1!$B$2:$S$5570,17,)/1000</f>
        <v>5.1520000000000001</v>
      </c>
      <c r="R3835" s="180">
        <f>VLOOKUP(D3835,Plan1!$B$2:$S$5570,18,)/1000</f>
        <v>5.165</v>
      </c>
      <c r="S3835" s="180">
        <f>VLOOKUP(D3835,Plan1!$B$2:$S$5570,6,)/1000</f>
        <v>4.7679999999999998</v>
      </c>
    </row>
    <row r="3836" spans="1:19" x14ac:dyDescent="0.25">
      <c r="A3836" s="178">
        <v>6029</v>
      </c>
      <c r="B3836" s="178">
        <v>-231985</v>
      </c>
      <c r="C3836" s="178">
        <v>-493808</v>
      </c>
      <c r="D3836" s="178" t="s">
        <v>4822</v>
      </c>
      <c r="E3836" s="178" t="s">
        <v>167</v>
      </c>
      <c r="F3836" s="178" t="s">
        <v>4704</v>
      </c>
      <c r="G3836" s="180">
        <f>VLOOKUP(D3836,Plan1!$B$2:$S$5570,7,)/1000</f>
        <v>5.0750000000000002</v>
      </c>
      <c r="H3836" s="180">
        <f>VLOOKUP(D3836,Plan1!$B$2:$S$5570,8,)/1000</f>
        <v>5.4790000000000001</v>
      </c>
      <c r="I3836" s="180">
        <f>VLOOKUP(D3836,Plan1!$B$2:$S$5570,9,)/1000</f>
        <v>5.36</v>
      </c>
      <c r="J3836" s="180">
        <f>VLOOKUP(D3836,Plan1!$B$2:$S$5570,10,)/1000</f>
        <v>5.22</v>
      </c>
      <c r="K3836" s="180">
        <f>VLOOKUP(D3836,Plan1!$B$2:$S$5570,11,)/1000</f>
        <v>4.4829999999999997</v>
      </c>
      <c r="L3836" s="180">
        <f>VLOOKUP(D3836,Plan1!$B$2:$S$5570,12,)/1000</f>
        <v>4.3159999999999998</v>
      </c>
      <c r="M3836" s="180">
        <f>VLOOKUP(D3836,Plan1!$B$2:$S$5570,13,)/1000</f>
        <v>4.4770000000000003</v>
      </c>
      <c r="N3836" s="180">
        <f>VLOOKUP(D3836,Plan1!$B$2:$S$5570,14,)/1000</f>
        <v>5.391</v>
      </c>
      <c r="O3836" s="180">
        <f>VLOOKUP(D3836,Plan1!$B$2:$S$5570,15,)/1000</f>
        <v>5.0220000000000002</v>
      </c>
      <c r="P3836" s="180">
        <f>VLOOKUP(D3836,Plan1!$B$2:$S$5570,16,)/1000</f>
        <v>5.1920000000000002</v>
      </c>
      <c r="Q3836" s="180">
        <f>VLOOKUP(D3836,Plan1!$B$2:$S$5570,17,)/1000</f>
        <v>5.38</v>
      </c>
      <c r="R3836" s="180">
        <f>VLOOKUP(D3836,Plan1!$B$2:$S$5570,18,)/1000</f>
        <v>5.5119999999999996</v>
      </c>
      <c r="S3836" s="180">
        <f>VLOOKUP(D3836,Plan1!$B$2:$S$5570,6,)/1000</f>
        <v>5.0750000000000002</v>
      </c>
    </row>
    <row r="3837" spans="1:19" x14ac:dyDescent="0.25">
      <c r="A3837" s="178">
        <v>11417</v>
      </c>
      <c r="B3837" s="178">
        <v>-199097</v>
      </c>
      <c r="C3837" s="178">
        <v>-487031</v>
      </c>
      <c r="D3837" s="178" t="s">
        <v>2134</v>
      </c>
      <c r="E3837" s="178" t="s">
        <v>167</v>
      </c>
      <c r="F3837" s="178" t="s">
        <v>1727</v>
      </c>
      <c r="G3837" s="180">
        <f>VLOOKUP(D3837,Plan1!$B$2:$S$5570,7,)/1000</f>
        <v>5.1550000000000002</v>
      </c>
      <c r="H3837" s="180">
        <f>VLOOKUP(D3837,Plan1!$B$2:$S$5570,8,)/1000</f>
        <v>5.7130000000000001</v>
      </c>
      <c r="I3837" s="180">
        <f>VLOOKUP(D3837,Plan1!$B$2:$S$5570,9,)/1000</f>
        <v>5.2839999999999998</v>
      </c>
      <c r="J3837" s="180">
        <f>VLOOKUP(D3837,Plan1!$B$2:$S$5570,10,)/1000</f>
        <v>5.6020000000000003</v>
      </c>
      <c r="K3837" s="180">
        <f>VLOOKUP(D3837,Plan1!$B$2:$S$5570,11,)/1000</f>
        <v>5.1890000000000001</v>
      </c>
      <c r="L3837" s="180">
        <f>VLOOKUP(D3837,Plan1!$B$2:$S$5570,12,)/1000</f>
        <v>5.0940000000000003</v>
      </c>
      <c r="M3837" s="180">
        <f>VLOOKUP(D3837,Plan1!$B$2:$S$5570,13,)/1000</f>
        <v>5.3220000000000001</v>
      </c>
      <c r="N3837" s="180">
        <f>VLOOKUP(D3837,Plan1!$B$2:$S$5570,14,)/1000</f>
        <v>6.09</v>
      </c>
      <c r="O3837" s="180">
        <f>VLOOKUP(D3837,Plan1!$B$2:$S$5570,15,)/1000</f>
        <v>5.4669999999999996</v>
      </c>
      <c r="P3837" s="180">
        <f>VLOOKUP(D3837,Plan1!$B$2:$S$5570,16,)/1000</f>
        <v>5.3540000000000001</v>
      </c>
      <c r="Q3837" s="180">
        <f>VLOOKUP(D3837,Plan1!$B$2:$S$5570,17,)/1000</f>
        <v>5.181</v>
      </c>
      <c r="R3837" s="180">
        <f>VLOOKUP(D3837,Plan1!$B$2:$S$5570,18,)/1000</f>
        <v>5.3540000000000001</v>
      </c>
      <c r="S3837" s="180">
        <f>VLOOKUP(D3837,Plan1!$B$2:$S$5570,6,)/1000</f>
        <v>5.4</v>
      </c>
    </row>
    <row r="3838" spans="1:19" x14ac:dyDescent="0.25">
      <c r="A3838" s="178">
        <v>7751</v>
      </c>
      <c r="B3838" s="178">
        <v>-21999</v>
      </c>
      <c r="C3838" s="178">
        <v>-494569</v>
      </c>
      <c r="D3838" s="178" t="s">
        <v>5030</v>
      </c>
      <c r="E3838" s="178" t="s">
        <v>167</v>
      </c>
      <c r="F3838" s="178" t="s">
        <v>4704</v>
      </c>
      <c r="G3838" s="180">
        <f>VLOOKUP(D3838,Plan1!$B$2:$S$5570,7,)/1000</f>
        <v>5.1379999999999999</v>
      </c>
      <c r="H3838" s="180">
        <f>VLOOKUP(D3838,Plan1!$B$2:$S$5570,8,)/1000</f>
        <v>5.5990000000000002</v>
      </c>
      <c r="I3838" s="180">
        <f>VLOOKUP(D3838,Plan1!$B$2:$S$5570,9,)/1000</f>
        <v>5.4</v>
      </c>
      <c r="J3838" s="180">
        <f>VLOOKUP(D3838,Plan1!$B$2:$S$5570,10,)/1000</f>
        <v>5.4669999999999996</v>
      </c>
      <c r="K3838" s="180">
        <f>VLOOKUP(D3838,Plan1!$B$2:$S$5570,11,)/1000</f>
        <v>4.8129999999999997</v>
      </c>
      <c r="L3838" s="180">
        <f>VLOOKUP(D3838,Plan1!$B$2:$S$5570,12,)/1000</f>
        <v>4.6210000000000004</v>
      </c>
      <c r="M3838" s="180">
        <f>VLOOKUP(D3838,Plan1!$B$2:$S$5570,13,)/1000</f>
        <v>4.8860000000000001</v>
      </c>
      <c r="N3838" s="180">
        <f>VLOOKUP(D3838,Plan1!$B$2:$S$5570,14,)/1000</f>
        <v>5.6429999999999998</v>
      </c>
      <c r="O3838" s="180">
        <f>VLOOKUP(D3838,Plan1!$B$2:$S$5570,15,)/1000</f>
        <v>5.2060000000000004</v>
      </c>
      <c r="P3838" s="180">
        <f>VLOOKUP(D3838,Plan1!$B$2:$S$5570,16,)/1000</f>
        <v>5.4580000000000002</v>
      </c>
      <c r="Q3838" s="180">
        <f>VLOOKUP(D3838,Plan1!$B$2:$S$5570,17,)/1000</f>
        <v>5.3890000000000002</v>
      </c>
      <c r="R3838" s="180">
        <f>VLOOKUP(D3838,Plan1!$B$2:$S$5570,18,)/1000</f>
        <v>5.4880000000000004</v>
      </c>
      <c r="S3838" s="180">
        <f>VLOOKUP(D3838,Plan1!$B$2:$S$5570,6,)/1000</f>
        <v>5.2590000000000003</v>
      </c>
    </row>
    <row r="3839" spans="1:19" x14ac:dyDescent="0.25">
      <c r="A3839" s="178">
        <v>31897</v>
      </c>
      <c r="B3839" s="178">
        <v>-107389</v>
      </c>
      <c r="C3839" s="178">
        <v>-368577</v>
      </c>
      <c r="D3839" s="178" t="s">
        <v>5334</v>
      </c>
      <c r="E3839" s="178" t="s">
        <v>167</v>
      </c>
      <c r="F3839" s="178" t="s">
        <v>5304</v>
      </c>
      <c r="G3839" s="180">
        <f>VLOOKUP(D3839,Plan1!$B$2:$S$5570,7,)/1000</f>
        <v>6.016</v>
      </c>
      <c r="H3839" s="180">
        <f>VLOOKUP(D3839,Plan1!$B$2:$S$5570,8,)/1000</f>
        <v>6.1130000000000004</v>
      </c>
      <c r="I3839" s="180">
        <f>VLOOKUP(D3839,Plan1!$B$2:$S$5570,9,)/1000</f>
        <v>6.1609999999999996</v>
      </c>
      <c r="J3839" s="180">
        <f>VLOOKUP(D3839,Plan1!$B$2:$S$5570,10,)/1000</f>
        <v>5.4329999999999998</v>
      </c>
      <c r="K3839" s="180">
        <f>VLOOKUP(D3839,Plan1!$B$2:$S$5570,11,)/1000</f>
        <v>4.758</v>
      </c>
      <c r="L3839" s="180">
        <f>VLOOKUP(D3839,Plan1!$B$2:$S$5570,12,)/1000</f>
        <v>4.5369999999999999</v>
      </c>
      <c r="M3839" s="180">
        <f>VLOOKUP(D3839,Plan1!$B$2:$S$5570,13,)/1000</f>
        <v>4.5880000000000001</v>
      </c>
      <c r="N3839" s="180">
        <f>VLOOKUP(D3839,Plan1!$B$2:$S$5570,14,)/1000</f>
        <v>5.1989999999999998</v>
      </c>
      <c r="O3839" s="180">
        <f>VLOOKUP(D3839,Plan1!$B$2:$S$5570,15,)/1000</f>
        <v>5.718</v>
      </c>
      <c r="P3839" s="180">
        <f>VLOOKUP(D3839,Plan1!$B$2:$S$5570,16,)/1000</f>
        <v>5.8879999999999999</v>
      </c>
      <c r="Q3839" s="180">
        <f>VLOOKUP(D3839,Plan1!$B$2:$S$5570,17,)/1000</f>
        <v>6.0330000000000004</v>
      </c>
      <c r="R3839" s="180">
        <f>VLOOKUP(D3839,Plan1!$B$2:$S$5570,18,)/1000</f>
        <v>6.0570000000000004</v>
      </c>
      <c r="S3839" s="180">
        <f>VLOOKUP(D3839,Plan1!$B$2:$S$5570,6,)/1000</f>
        <v>5.5419999999999998</v>
      </c>
    </row>
    <row r="3840" spans="1:19" x14ac:dyDescent="0.25">
      <c r="A3840" s="178">
        <v>10039</v>
      </c>
      <c r="B3840" s="178">
        <v>-206839</v>
      </c>
      <c r="C3840" s="178">
        <v>-432971</v>
      </c>
      <c r="D3840" s="178" t="s">
        <v>2010</v>
      </c>
      <c r="E3840" s="178" t="s">
        <v>167</v>
      </c>
      <c r="F3840" s="178" t="s">
        <v>1727</v>
      </c>
      <c r="G3840" s="180">
        <f>VLOOKUP(D3840,Plan1!$B$2:$S$5570,7,)/1000</f>
        <v>4.9640000000000004</v>
      </c>
      <c r="H3840" s="180">
        <f>VLOOKUP(D3840,Plan1!$B$2:$S$5570,8,)/1000</f>
        <v>5.5919999999999996</v>
      </c>
      <c r="I3840" s="180">
        <f>VLOOKUP(D3840,Plan1!$B$2:$S$5570,9,)/1000</f>
        <v>4.9800000000000004</v>
      </c>
      <c r="J3840" s="180">
        <f>VLOOKUP(D3840,Plan1!$B$2:$S$5570,10,)/1000</f>
        <v>4.843</v>
      </c>
      <c r="K3840" s="180">
        <f>VLOOKUP(D3840,Plan1!$B$2:$S$5570,11,)/1000</f>
        <v>4.4640000000000004</v>
      </c>
      <c r="L3840" s="180">
        <f>VLOOKUP(D3840,Plan1!$B$2:$S$5570,12,)/1000</f>
        <v>4.423</v>
      </c>
      <c r="M3840" s="180">
        <f>VLOOKUP(D3840,Plan1!$B$2:$S$5570,13,)/1000</f>
        <v>4.641</v>
      </c>
      <c r="N3840" s="180">
        <f>VLOOKUP(D3840,Plan1!$B$2:$S$5570,14,)/1000</f>
        <v>5.3680000000000003</v>
      </c>
      <c r="O3840" s="180">
        <f>VLOOKUP(D3840,Plan1!$B$2:$S$5570,15,)/1000</f>
        <v>5.1260000000000003</v>
      </c>
      <c r="P3840" s="180">
        <f>VLOOKUP(D3840,Plan1!$B$2:$S$5570,16,)/1000</f>
        <v>4.8760000000000003</v>
      </c>
      <c r="Q3840" s="180">
        <f>VLOOKUP(D3840,Plan1!$B$2:$S$5570,17,)/1000</f>
        <v>4.3570000000000002</v>
      </c>
      <c r="R3840" s="180">
        <f>VLOOKUP(D3840,Plan1!$B$2:$S$5570,18,)/1000</f>
        <v>4.7869999999999999</v>
      </c>
      <c r="S3840" s="180">
        <f>VLOOKUP(D3840,Plan1!$B$2:$S$5570,6,)/1000</f>
        <v>4.8680000000000003</v>
      </c>
    </row>
    <row r="3841" spans="1:19" x14ac:dyDescent="0.25">
      <c r="A3841" s="178">
        <v>9294</v>
      </c>
      <c r="B3841" s="178">
        <v>-210891</v>
      </c>
      <c r="C3841" s="178">
        <v>-486611</v>
      </c>
      <c r="D3841" s="178" t="s">
        <v>5171</v>
      </c>
      <c r="E3841" s="178" t="s">
        <v>167</v>
      </c>
      <c r="F3841" s="178" t="s">
        <v>4704</v>
      </c>
      <c r="G3841" s="180">
        <f>VLOOKUP(D3841,Plan1!$B$2:$S$5570,7,)/1000</f>
        <v>5.2869999999999999</v>
      </c>
      <c r="H3841" s="180">
        <f>VLOOKUP(D3841,Plan1!$B$2:$S$5570,8,)/1000</f>
        <v>5.7039999999999997</v>
      </c>
      <c r="I3841" s="180">
        <f>VLOOKUP(D3841,Plan1!$B$2:$S$5570,9,)/1000</f>
        <v>5.351</v>
      </c>
      <c r="J3841" s="180">
        <f>VLOOKUP(D3841,Plan1!$B$2:$S$5570,10,)/1000</f>
        <v>5.4219999999999997</v>
      </c>
      <c r="K3841" s="180">
        <f>VLOOKUP(D3841,Plan1!$B$2:$S$5570,11,)/1000</f>
        <v>5.03</v>
      </c>
      <c r="L3841" s="180">
        <f>VLOOKUP(D3841,Plan1!$B$2:$S$5570,12,)/1000</f>
        <v>4.9640000000000004</v>
      </c>
      <c r="M3841" s="180">
        <f>VLOOKUP(D3841,Plan1!$B$2:$S$5570,13,)/1000</f>
        <v>5.1420000000000003</v>
      </c>
      <c r="N3841" s="180">
        <f>VLOOKUP(D3841,Plan1!$B$2:$S$5570,14,)/1000</f>
        <v>5.806</v>
      </c>
      <c r="O3841" s="180">
        <f>VLOOKUP(D3841,Plan1!$B$2:$S$5570,15,)/1000</f>
        <v>5.4279999999999999</v>
      </c>
      <c r="P3841" s="180">
        <f>VLOOKUP(D3841,Plan1!$B$2:$S$5570,16,)/1000</f>
        <v>5.47</v>
      </c>
      <c r="Q3841" s="180">
        <f>VLOOKUP(D3841,Plan1!$B$2:$S$5570,17,)/1000</f>
        <v>5.3730000000000002</v>
      </c>
      <c r="R3841" s="180">
        <f>VLOOKUP(D3841,Plan1!$B$2:$S$5570,18,)/1000</f>
        <v>5.4130000000000003</v>
      </c>
      <c r="S3841" s="180">
        <f>VLOOKUP(D3841,Plan1!$B$2:$S$5570,6,)/1000</f>
        <v>5.3659999999999997</v>
      </c>
    </row>
    <row r="3842" spans="1:19" x14ac:dyDescent="0.25">
      <c r="A3842" s="178">
        <v>7000</v>
      </c>
      <c r="B3842" s="178">
        <v>-225254</v>
      </c>
      <c r="C3842" s="178">
        <v>-454949</v>
      </c>
      <c r="D3842" s="178" t="s">
        <v>1742</v>
      </c>
      <c r="E3842" s="178" t="s">
        <v>167</v>
      </c>
      <c r="F3842" s="178" t="s">
        <v>1727</v>
      </c>
      <c r="G3842" s="180">
        <f>VLOOKUP(D3842,Plan1!$B$2:$S$5570,7,)/1000</f>
        <v>4.8570000000000002</v>
      </c>
      <c r="H3842" s="180">
        <f>VLOOKUP(D3842,Plan1!$B$2:$S$5570,8,)/1000</f>
        <v>5.4279999999999999</v>
      </c>
      <c r="I3842" s="180">
        <f>VLOOKUP(D3842,Plan1!$B$2:$S$5570,9,)/1000</f>
        <v>5.1210000000000004</v>
      </c>
      <c r="J3842" s="180">
        <f>VLOOKUP(D3842,Plan1!$B$2:$S$5570,10,)/1000</f>
        <v>5.2350000000000003</v>
      </c>
      <c r="K3842" s="180">
        <f>VLOOKUP(D3842,Plan1!$B$2:$S$5570,11,)/1000</f>
        <v>4.7439999999999998</v>
      </c>
      <c r="L3842" s="180">
        <f>VLOOKUP(D3842,Plan1!$B$2:$S$5570,12,)/1000</f>
        <v>4.617</v>
      </c>
      <c r="M3842" s="180">
        <f>VLOOKUP(D3842,Plan1!$B$2:$S$5570,13,)/1000</f>
        <v>4.8120000000000003</v>
      </c>
      <c r="N3842" s="180">
        <f>VLOOKUP(D3842,Plan1!$B$2:$S$5570,14,)/1000</f>
        <v>5.5789999999999997</v>
      </c>
      <c r="O3842" s="180">
        <f>VLOOKUP(D3842,Plan1!$B$2:$S$5570,15,)/1000</f>
        <v>5.3280000000000003</v>
      </c>
      <c r="P3842" s="180">
        <f>VLOOKUP(D3842,Plan1!$B$2:$S$5570,16,)/1000</f>
        <v>5.2939999999999996</v>
      </c>
      <c r="Q3842" s="180">
        <f>VLOOKUP(D3842,Plan1!$B$2:$S$5570,17,)/1000</f>
        <v>4.9329999999999998</v>
      </c>
      <c r="R3842" s="180">
        <f>VLOOKUP(D3842,Plan1!$B$2:$S$5570,18,)/1000</f>
        <v>5.1550000000000002</v>
      </c>
      <c r="S3842" s="180">
        <f>VLOOKUP(D3842,Plan1!$B$2:$S$5570,6,)/1000</f>
        <v>5.0919999999999996</v>
      </c>
    </row>
    <row r="3843" spans="1:19" x14ac:dyDescent="0.25">
      <c r="A3843" s="178">
        <v>7140</v>
      </c>
      <c r="B3843" s="178">
        <v>-223954</v>
      </c>
      <c r="C3843" s="178">
        <v>-455328</v>
      </c>
      <c r="D3843" s="178" t="s">
        <v>1750</v>
      </c>
      <c r="E3843" s="178" t="s">
        <v>167</v>
      </c>
      <c r="F3843" s="178" t="s">
        <v>1727</v>
      </c>
      <c r="G3843" s="180">
        <f>VLOOKUP(D3843,Plan1!$B$2:$S$5570,7,)/1000</f>
        <v>4.8849999999999998</v>
      </c>
      <c r="H3843" s="180">
        <f>VLOOKUP(D3843,Plan1!$B$2:$S$5570,8,)/1000</f>
        <v>5.452</v>
      </c>
      <c r="I3843" s="180">
        <f>VLOOKUP(D3843,Plan1!$B$2:$S$5570,9,)/1000</f>
        <v>5.1289999999999996</v>
      </c>
      <c r="J3843" s="180">
        <f>VLOOKUP(D3843,Plan1!$B$2:$S$5570,10,)/1000</f>
        <v>5.2910000000000004</v>
      </c>
      <c r="K3843" s="180">
        <f>VLOOKUP(D3843,Plan1!$B$2:$S$5570,11,)/1000</f>
        <v>4.7530000000000001</v>
      </c>
      <c r="L3843" s="180">
        <f>VLOOKUP(D3843,Plan1!$B$2:$S$5570,12,)/1000</f>
        <v>4.6459999999999999</v>
      </c>
      <c r="M3843" s="180">
        <f>VLOOKUP(D3843,Plan1!$B$2:$S$5570,13,)/1000</f>
        <v>4.851</v>
      </c>
      <c r="N3843" s="180">
        <f>VLOOKUP(D3843,Plan1!$B$2:$S$5570,14,)/1000</f>
        <v>5.6059999999999999</v>
      </c>
      <c r="O3843" s="180">
        <f>VLOOKUP(D3843,Plan1!$B$2:$S$5570,15,)/1000</f>
        <v>5.3360000000000003</v>
      </c>
      <c r="P3843" s="180">
        <f>VLOOKUP(D3843,Plan1!$B$2:$S$5570,16,)/1000</f>
        <v>5.3019999999999996</v>
      </c>
      <c r="Q3843" s="180">
        <f>VLOOKUP(D3843,Plan1!$B$2:$S$5570,17,)/1000</f>
        <v>4.9580000000000002</v>
      </c>
      <c r="R3843" s="180">
        <f>VLOOKUP(D3843,Plan1!$B$2:$S$5570,18,)/1000</f>
        <v>5.1459999999999999</v>
      </c>
      <c r="S3843" s="180">
        <f>VLOOKUP(D3843,Plan1!$B$2:$S$5570,6,)/1000</f>
        <v>5.1130000000000004</v>
      </c>
    </row>
    <row r="3844" spans="1:19" x14ac:dyDescent="0.25">
      <c r="A3844" s="178">
        <v>35633</v>
      </c>
      <c r="B3844" s="178">
        <v>-96089</v>
      </c>
      <c r="C3844" s="178">
        <v>-377598</v>
      </c>
      <c r="D3844" s="178" t="s">
        <v>223</v>
      </c>
      <c r="E3844" s="178" t="s">
        <v>167</v>
      </c>
      <c r="F3844" s="178" t="s">
        <v>192</v>
      </c>
      <c r="G3844" s="180">
        <f>VLOOKUP(D3844,Plan1!$B$2:$S$5570,7,)/1000</f>
        <v>5.9420000000000002</v>
      </c>
      <c r="H3844" s="180">
        <f>VLOOKUP(D3844,Plan1!$B$2:$S$5570,8,)/1000</f>
        <v>5.859</v>
      </c>
      <c r="I3844" s="180">
        <f>VLOOKUP(D3844,Plan1!$B$2:$S$5570,9,)/1000</f>
        <v>5.9749999999999996</v>
      </c>
      <c r="J3844" s="180">
        <f>VLOOKUP(D3844,Plan1!$B$2:$S$5570,10,)/1000</f>
        <v>5.5339999999999998</v>
      </c>
      <c r="K3844" s="180">
        <f>VLOOKUP(D3844,Plan1!$B$2:$S$5570,11,)/1000</f>
        <v>4.7770000000000001</v>
      </c>
      <c r="L3844" s="180">
        <f>VLOOKUP(D3844,Plan1!$B$2:$S$5570,12,)/1000</f>
        <v>4.4050000000000002</v>
      </c>
      <c r="M3844" s="180">
        <f>VLOOKUP(D3844,Plan1!$B$2:$S$5570,13,)/1000</f>
        <v>4.5140000000000002</v>
      </c>
      <c r="N3844" s="180">
        <f>VLOOKUP(D3844,Plan1!$B$2:$S$5570,14,)/1000</f>
        <v>5.08</v>
      </c>
      <c r="O3844" s="180">
        <f>VLOOKUP(D3844,Plan1!$B$2:$S$5570,15,)/1000</f>
        <v>5.7290000000000001</v>
      </c>
      <c r="P3844" s="180">
        <f>VLOOKUP(D3844,Plan1!$B$2:$S$5570,16,)/1000</f>
        <v>5.8120000000000003</v>
      </c>
      <c r="Q3844" s="180">
        <f>VLOOKUP(D3844,Plan1!$B$2:$S$5570,17,)/1000</f>
        <v>6.0869999999999997</v>
      </c>
      <c r="R3844" s="180">
        <f>VLOOKUP(D3844,Plan1!$B$2:$S$5570,18,)/1000</f>
        <v>5.9260000000000002</v>
      </c>
      <c r="S3844" s="180">
        <f>VLOOKUP(D3844,Plan1!$B$2:$S$5570,6,)/1000</f>
        <v>5.47</v>
      </c>
    </row>
    <row r="3845" spans="1:19" x14ac:dyDescent="0.25">
      <c r="A3845" s="178">
        <v>17923</v>
      </c>
      <c r="B3845" s="178">
        <v>-164272</v>
      </c>
      <c r="C3845" s="178">
        <v>-518197</v>
      </c>
      <c r="D3845" s="178" t="s">
        <v>223</v>
      </c>
      <c r="E3845" s="178" t="s">
        <v>167</v>
      </c>
      <c r="F3845" s="178" t="s">
        <v>1058</v>
      </c>
      <c r="G3845" s="180">
        <f>VLOOKUP(D3845,Plan1!$B$2:$S$5570,7,)/1000</f>
        <v>5.9420000000000002</v>
      </c>
      <c r="H3845" s="180">
        <f>VLOOKUP(D3845,Plan1!$B$2:$S$5570,8,)/1000</f>
        <v>5.859</v>
      </c>
      <c r="I3845" s="180">
        <f>VLOOKUP(D3845,Plan1!$B$2:$S$5570,9,)/1000</f>
        <v>5.9749999999999996</v>
      </c>
      <c r="J3845" s="180">
        <f>VLOOKUP(D3845,Plan1!$B$2:$S$5570,10,)/1000</f>
        <v>5.5339999999999998</v>
      </c>
      <c r="K3845" s="180">
        <f>VLOOKUP(D3845,Plan1!$B$2:$S$5570,11,)/1000</f>
        <v>4.7770000000000001</v>
      </c>
      <c r="L3845" s="180">
        <f>VLOOKUP(D3845,Plan1!$B$2:$S$5570,12,)/1000</f>
        <v>4.4050000000000002</v>
      </c>
      <c r="M3845" s="180">
        <f>VLOOKUP(D3845,Plan1!$B$2:$S$5570,13,)/1000</f>
        <v>4.5140000000000002</v>
      </c>
      <c r="N3845" s="180">
        <f>VLOOKUP(D3845,Plan1!$B$2:$S$5570,14,)/1000</f>
        <v>5.08</v>
      </c>
      <c r="O3845" s="180">
        <f>VLOOKUP(D3845,Plan1!$B$2:$S$5570,15,)/1000</f>
        <v>5.7290000000000001</v>
      </c>
      <c r="P3845" s="180">
        <f>VLOOKUP(D3845,Plan1!$B$2:$S$5570,16,)/1000</f>
        <v>5.8120000000000003</v>
      </c>
      <c r="Q3845" s="180">
        <f>VLOOKUP(D3845,Plan1!$B$2:$S$5570,17,)/1000</f>
        <v>6.0869999999999997</v>
      </c>
      <c r="R3845" s="180">
        <f>VLOOKUP(D3845,Plan1!$B$2:$S$5570,18,)/1000</f>
        <v>5.9260000000000002</v>
      </c>
      <c r="S3845" s="180">
        <f>VLOOKUP(D3845,Plan1!$B$2:$S$5570,6,)/1000</f>
        <v>5.47</v>
      </c>
    </row>
    <row r="3846" spans="1:19" x14ac:dyDescent="0.25">
      <c r="A3846" s="178">
        <v>57595</v>
      </c>
      <c r="B3846" s="178">
        <v>-3726</v>
      </c>
      <c r="C3846" s="178">
        <v>-442292</v>
      </c>
      <c r="D3846" s="178" t="s">
        <v>1416</v>
      </c>
      <c r="E3846" s="178" t="s">
        <v>167</v>
      </c>
      <c r="F3846" s="178" t="s">
        <v>1298</v>
      </c>
      <c r="G3846" s="180">
        <f>VLOOKUP(D3846,Plan1!$B$2:$S$5570,7,)/1000</f>
        <v>4.6669999999999998</v>
      </c>
      <c r="H3846" s="180">
        <f>VLOOKUP(D3846,Plan1!$B$2:$S$5570,8,)/1000</f>
        <v>4.9329999999999998</v>
      </c>
      <c r="I3846" s="180">
        <f>VLOOKUP(D3846,Plan1!$B$2:$S$5570,9,)/1000</f>
        <v>5.008</v>
      </c>
      <c r="J3846" s="180">
        <f>VLOOKUP(D3846,Plan1!$B$2:$S$5570,10,)/1000</f>
        <v>4.9370000000000003</v>
      </c>
      <c r="K3846" s="180">
        <f>VLOOKUP(D3846,Plan1!$B$2:$S$5570,11,)/1000</f>
        <v>5.0750000000000002</v>
      </c>
      <c r="L3846" s="180">
        <f>VLOOKUP(D3846,Plan1!$B$2:$S$5570,12,)/1000</f>
        <v>5.2850000000000001</v>
      </c>
      <c r="M3846" s="180">
        <f>VLOOKUP(D3846,Plan1!$B$2:$S$5570,13,)/1000</f>
        <v>5.4809999999999999</v>
      </c>
      <c r="N3846" s="180">
        <f>VLOOKUP(D3846,Plan1!$B$2:$S$5570,14,)/1000</f>
        <v>6.0110000000000001</v>
      </c>
      <c r="O3846" s="180">
        <f>VLOOKUP(D3846,Plan1!$B$2:$S$5570,15,)/1000</f>
        <v>6.1779999999999999</v>
      </c>
      <c r="P3846" s="180">
        <f>VLOOKUP(D3846,Plan1!$B$2:$S$5570,16,)/1000</f>
        <v>5.8730000000000002</v>
      </c>
      <c r="Q3846" s="180">
        <f>VLOOKUP(D3846,Plan1!$B$2:$S$5570,17,)/1000</f>
        <v>5.4080000000000004</v>
      </c>
      <c r="R3846" s="180">
        <f>VLOOKUP(D3846,Plan1!$B$2:$S$5570,18,)/1000</f>
        <v>5.0350000000000001</v>
      </c>
      <c r="S3846" s="180">
        <f>VLOOKUP(D3846,Plan1!$B$2:$S$5570,6,)/1000</f>
        <v>5.3239999999999998</v>
      </c>
    </row>
    <row r="3847" spans="1:19" x14ac:dyDescent="0.25">
      <c r="A3847" s="178">
        <v>8335</v>
      </c>
      <c r="B3847" s="178">
        <v>-216559</v>
      </c>
      <c r="C3847" s="178">
        <v>-423438</v>
      </c>
      <c r="D3847" s="178" t="s">
        <v>1845</v>
      </c>
      <c r="E3847" s="178" t="s">
        <v>167</v>
      </c>
      <c r="F3847" s="178" t="s">
        <v>1727</v>
      </c>
      <c r="G3847" s="180">
        <f>VLOOKUP(D3847,Plan1!$B$2:$S$5570,7,)/1000</f>
        <v>5.4130000000000003</v>
      </c>
      <c r="H3847" s="180">
        <f>VLOOKUP(D3847,Plan1!$B$2:$S$5570,8,)/1000</f>
        <v>5.8090000000000002</v>
      </c>
      <c r="I3847" s="180">
        <f>VLOOKUP(D3847,Plan1!$B$2:$S$5570,9,)/1000</f>
        <v>5.3140000000000001</v>
      </c>
      <c r="J3847" s="180">
        <f>VLOOKUP(D3847,Plan1!$B$2:$S$5570,10,)/1000</f>
        <v>5.0010000000000003</v>
      </c>
      <c r="K3847" s="180">
        <f>VLOOKUP(D3847,Plan1!$B$2:$S$5570,11,)/1000</f>
        <v>4.4930000000000003</v>
      </c>
      <c r="L3847" s="180">
        <f>VLOOKUP(D3847,Plan1!$B$2:$S$5570,12,)/1000</f>
        <v>4.3730000000000002</v>
      </c>
      <c r="M3847" s="180">
        <f>VLOOKUP(D3847,Plan1!$B$2:$S$5570,13,)/1000</f>
        <v>4.46</v>
      </c>
      <c r="N3847" s="180">
        <f>VLOOKUP(D3847,Plan1!$B$2:$S$5570,14,)/1000</f>
        <v>5.0380000000000003</v>
      </c>
      <c r="O3847" s="180">
        <f>VLOOKUP(D3847,Plan1!$B$2:$S$5570,15,)/1000</f>
        <v>5.07</v>
      </c>
      <c r="P3847" s="180">
        <f>VLOOKUP(D3847,Plan1!$B$2:$S$5570,16,)/1000</f>
        <v>4.9349999999999996</v>
      </c>
      <c r="Q3847" s="180">
        <f>VLOOKUP(D3847,Plan1!$B$2:$S$5570,17,)/1000</f>
        <v>4.5949999999999998</v>
      </c>
      <c r="R3847" s="180">
        <f>VLOOKUP(D3847,Plan1!$B$2:$S$5570,18,)/1000</f>
        <v>5.1829999999999998</v>
      </c>
      <c r="S3847" s="180">
        <f>VLOOKUP(D3847,Plan1!$B$2:$S$5570,6,)/1000</f>
        <v>4.9740000000000002</v>
      </c>
    </row>
    <row r="3848" spans="1:19" x14ac:dyDescent="0.25">
      <c r="A3848" s="178">
        <v>2622</v>
      </c>
      <c r="B3848" s="178">
        <v>-280444</v>
      </c>
      <c r="C3848" s="178">
        <v>-552006</v>
      </c>
      <c r="D3848" s="178" t="s">
        <v>4249</v>
      </c>
      <c r="E3848" s="178" t="s">
        <v>167</v>
      </c>
      <c r="F3848" s="178" t="s">
        <v>3898</v>
      </c>
      <c r="G3848" s="180">
        <f>VLOOKUP(D3848,Plan1!$B$2:$S$5570,7,)/1000</f>
        <v>5.8029999999999999</v>
      </c>
      <c r="H3848" s="180">
        <f>VLOOKUP(D3848,Plan1!$B$2:$S$5570,8,)/1000</f>
        <v>5.8259999999999996</v>
      </c>
      <c r="I3848" s="180">
        <f>VLOOKUP(D3848,Plan1!$B$2:$S$5570,9,)/1000</f>
        <v>5.6219999999999999</v>
      </c>
      <c r="J3848" s="180">
        <f>VLOOKUP(D3848,Plan1!$B$2:$S$5570,10,)/1000</f>
        <v>4.907</v>
      </c>
      <c r="K3848" s="180">
        <f>VLOOKUP(D3848,Plan1!$B$2:$S$5570,11,)/1000</f>
        <v>4.1150000000000002</v>
      </c>
      <c r="L3848" s="180">
        <f>VLOOKUP(D3848,Plan1!$B$2:$S$5570,12,)/1000</f>
        <v>3.4630000000000001</v>
      </c>
      <c r="M3848" s="180">
        <f>VLOOKUP(D3848,Plan1!$B$2:$S$5570,13,)/1000</f>
        <v>3.84</v>
      </c>
      <c r="N3848" s="180">
        <f>VLOOKUP(D3848,Plan1!$B$2:$S$5570,14,)/1000</f>
        <v>4.5209999999999999</v>
      </c>
      <c r="O3848" s="180">
        <f>VLOOKUP(D3848,Plan1!$B$2:$S$5570,15,)/1000</f>
        <v>4.51</v>
      </c>
      <c r="P3848" s="180">
        <f>VLOOKUP(D3848,Plan1!$B$2:$S$5570,16,)/1000</f>
        <v>5.1070000000000002</v>
      </c>
      <c r="Q3848" s="180">
        <f>VLOOKUP(D3848,Plan1!$B$2:$S$5570,17,)/1000</f>
        <v>5.7270000000000003</v>
      </c>
      <c r="R3848" s="180">
        <f>VLOOKUP(D3848,Plan1!$B$2:$S$5570,18,)/1000</f>
        <v>5.7839999999999998</v>
      </c>
      <c r="S3848" s="180">
        <f>VLOOKUP(D3848,Plan1!$B$2:$S$5570,6,)/1000</f>
        <v>4.9359999999999999</v>
      </c>
    </row>
    <row r="3849" spans="1:19" x14ac:dyDescent="0.25">
      <c r="A3849" s="178">
        <v>16243</v>
      </c>
      <c r="B3849" s="178">
        <v>-173396</v>
      </c>
      <c r="C3849" s="178">
        <v>-449344</v>
      </c>
      <c r="D3849" s="178" t="s">
        <v>2428</v>
      </c>
      <c r="E3849" s="178" t="s">
        <v>167</v>
      </c>
      <c r="F3849" s="178" t="s">
        <v>1727</v>
      </c>
      <c r="G3849" s="180">
        <f>VLOOKUP(D3849,Plan1!$B$2:$S$5570,7,)/1000</f>
        <v>5.7460000000000004</v>
      </c>
      <c r="H3849" s="180">
        <f>VLOOKUP(D3849,Plan1!$B$2:$S$5570,8,)/1000</f>
        <v>6.2590000000000003</v>
      </c>
      <c r="I3849" s="180">
        <f>VLOOKUP(D3849,Plan1!$B$2:$S$5570,9,)/1000</f>
        <v>5.68</v>
      </c>
      <c r="J3849" s="180">
        <f>VLOOKUP(D3849,Plan1!$B$2:$S$5570,10,)/1000</f>
        <v>6.0289999999999999</v>
      </c>
      <c r="K3849" s="180">
        <f>VLOOKUP(D3849,Plan1!$B$2:$S$5570,11,)/1000</f>
        <v>5.718</v>
      </c>
      <c r="L3849" s="180">
        <f>VLOOKUP(D3849,Plan1!$B$2:$S$5570,12,)/1000</f>
        <v>5.4779999999999998</v>
      </c>
      <c r="M3849" s="180">
        <f>VLOOKUP(D3849,Plan1!$B$2:$S$5570,13,)/1000</f>
        <v>5.891</v>
      </c>
      <c r="N3849" s="180">
        <f>VLOOKUP(D3849,Plan1!$B$2:$S$5570,14,)/1000</f>
        <v>6.44</v>
      </c>
      <c r="O3849" s="180">
        <f>VLOOKUP(D3849,Plan1!$B$2:$S$5570,15,)/1000</f>
        <v>6.3319999999999999</v>
      </c>
      <c r="P3849" s="180">
        <f>VLOOKUP(D3849,Plan1!$B$2:$S$5570,16,)/1000</f>
        <v>5.9</v>
      </c>
      <c r="Q3849" s="180">
        <f>VLOOKUP(D3849,Plan1!$B$2:$S$5570,17,)/1000</f>
        <v>5.1760000000000002</v>
      </c>
      <c r="R3849" s="180">
        <f>VLOOKUP(D3849,Plan1!$B$2:$S$5570,18,)/1000</f>
        <v>5.3890000000000002</v>
      </c>
      <c r="S3849" s="180">
        <f>VLOOKUP(D3849,Plan1!$B$2:$S$5570,6,)/1000</f>
        <v>5.8360000000000003</v>
      </c>
    </row>
    <row r="3850" spans="1:19" x14ac:dyDescent="0.25">
      <c r="A3850" s="178">
        <v>5830</v>
      </c>
      <c r="B3850" s="178">
        <v>-23397</v>
      </c>
      <c r="C3850" s="178">
        <v>-469995</v>
      </c>
      <c r="D3850" s="178" t="s">
        <v>4797</v>
      </c>
      <c r="E3850" s="178" t="s">
        <v>167</v>
      </c>
      <c r="F3850" s="178" t="s">
        <v>4704</v>
      </c>
      <c r="G3850" s="180">
        <f>VLOOKUP(D3850,Plan1!$B$2:$S$5570,7,)/1000</f>
        <v>4.8780000000000001</v>
      </c>
      <c r="H3850" s="180">
        <f>VLOOKUP(D3850,Plan1!$B$2:$S$5570,8,)/1000</f>
        <v>5.4390000000000001</v>
      </c>
      <c r="I3850" s="180">
        <f>VLOOKUP(D3850,Plan1!$B$2:$S$5570,9,)/1000</f>
        <v>5.1970000000000001</v>
      </c>
      <c r="J3850" s="180">
        <f>VLOOKUP(D3850,Plan1!$B$2:$S$5570,10,)/1000</f>
        <v>5.1100000000000003</v>
      </c>
      <c r="K3850" s="180">
        <f>VLOOKUP(D3850,Plan1!$B$2:$S$5570,11,)/1000</f>
        <v>4.5129999999999999</v>
      </c>
      <c r="L3850" s="180">
        <f>VLOOKUP(D3850,Plan1!$B$2:$S$5570,12,)/1000</f>
        <v>4.3449999999999998</v>
      </c>
      <c r="M3850" s="180">
        <f>VLOOKUP(D3850,Plan1!$B$2:$S$5570,13,)/1000</f>
        <v>4.407</v>
      </c>
      <c r="N3850" s="180">
        <f>VLOOKUP(D3850,Plan1!$B$2:$S$5570,14,)/1000</f>
        <v>5.351</v>
      </c>
      <c r="O3850" s="180">
        <f>VLOOKUP(D3850,Plan1!$B$2:$S$5570,15,)/1000</f>
        <v>4.8879999999999999</v>
      </c>
      <c r="P3850" s="180">
        <f>VLOOKUP(D3850,Plan1!$B$2:$S$5570,16,)/1000</f>
        <v>4.9589999999999996</v>
      </c>
      <c r="Q3850" s="180">
        <f>VLOOKUP(D3850,Plan1!$B$2:$S$5570,17,)/1000</f>
        <v>5.032</v>
      </c>
      <c r="R3850" s="180">
        <f>VLOOKUP(D3850,Plan1!$B$2:$S$5570,18,)/1000</f>
        <v>5.29</v>
      </c>
      <c r="S3850" s="180">
        <f>VLOOKUP(D3850,Plan1!$B$2:$S$5570,6,)/1000</f>
        <v>4.9509999999999996</v>
      </c>
    </row>
    <row r="3851" spans="1:19" x14ac:dyDescent="0.25">
      <c r="A3851" s="178">
        <v>7232</v>
      </c>
      <c r="B3851" s="178">
        <v>-222716</v>
      </c>
      <c r="C3851" s="178">
        <v>-514981</v>
      </c>
      <c r="D3851" s="178" t="s">
        <v>4984</v>
      </c>
      <c r="E3851" s="178" t="s">
        <v>167</v>
      </c>
      <c r="F3851" s="178" t="s">
        <v>4704</v>
      </c>
      <c r="G3851" s="180">
        <f>VLOOKUP(D3851,Plan1!$B$2:$S$5570,7,)/1000</f>
        <v>5.359</v>
      </c>
      <c r="H3851" s="180">
        <f>VLOOKUP(D3851,Plan1!$B$2:$S$5570,8,)/1000</f>
        <v>5.7249999999999996</v>
      </c>
      <c r="I3851" s="180">
        <f>VLOOKUP(D3851,Plan1!$B$2:$S$5570,9,)/1000</f>
        <v>5.6779999999999999</v>
      </c>
      <c r="J3851" s="180">
        <f>VLOOKUP(D3851,Plan1!$B$2:$S$5570,10,)/1000</f>
        <v>5.4729999999999999</v>
      </c>
      <c r="K3851" s="180">
        <f>VLOOKUP(D3851,Plan1!$B$2:$S$5570,11,)/1000</f>
        <v>4.7759999999999998</v>
      </c>
      <c r="L3851" s="180">
        <f>VLOOKUP(D3851,Plan1!$B$2:$S$5570,12,)/1000</f>
        <v>4.5910000000000002</v>
      </c>
      <c r="M3851" s="180">
        <f>VLOOKUP(D3851,Plan1!$B$2:$S$5570,13,)/1000</f>
        <v>4.7789999999999999</v>
      </c>
      <c r="N3851" s="180">
        <f>VLOOKUP(D3851,Plan1!$B$2:$S$5570,14,)/1000</f>
        <v>5.6440000000000001</v>
      </c>
      <c r="O3851" s="180">
        <f>VLOOKUP(D3851,Plan1!$B$2:$S$5570,15,)/1000</f>
        <v>5.2329999999999997</v>
      </c>
      <c r="P3851" s="180">
        <f>VLOOKUP(D3851,Plan1!$B$2:$S$5570,16,)/1000</f>
        <v>5.4219999999999997</v>
      </c>
      <c r="Q3851" s="180">
        <f>VLOOKUP(D3851,Plan1!$B$2:$S$5570,17,)/1000</f>
        <v>5.601</v>
      </c>
      <c r="R3851" s="180">
        <f>VLOOKUP(D3851,Plan1!$B$2:$S$5570,18,)/1000</f>
        <v>5.7009999999999996</v>
      </c>
      <c r="S3851" s="180">
        <f>VLOOKUP(D3851,Plan1!$B$2:$S$5570,6,)/1000</f>
        <v>5.3319999999999999</v>
      </c>
    </row>
    <row r="3852" spans="1:19" x14ac:dyDescent="0.25">
      <c r="A3852" s="178">
        <v>4189</v>
      </c>
      <c r="B3852" s="178">
        <v>-254426</v>
      </c>
      <c r="C3852" s="178">
        <v>-490628</v>
      </c>
      <c r="D3852" s="178" t="s">
        <v>3010</v>
      </c>
      <c r="E3852" s="178" t="s">
        <v>167</v>
      </c>
      <c r="F3852" s="178" t="s">
        <v>2912</v>
      </c>
      <c r="G3852" s="180">
        <f>VLOOKUP(D3852,Plan1!$B$2:$S$5570,7,)/1000</f>
        <v>4.7779999999999996</v>
      </c>
      <c r="H3852" s="180">
        <f>VLOOKUP(D3852,Plan1!$B$2:$S$5570,8,)/1000</f>
        <v>4.9249999999999998</v>
      </c>
      <c r="I3852" s="180">
        <f>VLOOKUP(D3852,Plan1!$B$2:$S$5570,9,)/1000</f>
        <v>4.6959999999999997</v>
      </c>
      <c r="J3852" s="180">
        <f>VLOOKUP(D3852,Plan1!$B$2:$S$5570,10,)/1000</f>
        <v>4.3209999999999997</v>
      </c>
      <c r="K3852" s="180">
        <f>VLOOKUP(D3852,Plan1!$B$2:$S$5570,11,)/1000</f>
        <v>3.8149999999999999</v>
      </c>
      <c r="L3852" s="180">
        <f>VLOOKUP(D3852,Plan1!$B$2:$S$5570,12,)/1000</f>
        <v>3.573</v>
      </c>
      <c r="M3852" s="180">
        <f>VLOOKUP(D3852,Plan1!$B$2:$S$5570,13,)/1000</f>
        <v>3.726</v>
      </c>
      <c r="N3852" s="180">
        <f>VLOOKUP(D3852,Plan1!$B$2:$S$5570,14,)/1000</f>
        <v>4.6210000000000004</v>
      </c>
      <c r="O3852" s="180">
        <f>VLOOKUP(D3852,Plan1!$B$2:$S$5570,15,)/1000</f>
        <v>4.0970000000000004</v>
      </c>
      <c r="P3852" s="180">
        <f>VLOOKUP(D3852,Plan1!$B$2:$S$5570,16,)/1000</f>
        <v>4.2709999999999999</v>
      </c>
      <c r="Q3852" s="180">
        <f>VLOOKUP(D3852,Plan1!$B$2:$S$5570,17,)/1000</f>
        <v>4.7590000000000003</v>
      </c>
      <c r="R3852" s="180">
        <f>VLOOKUP(D3852,Plan1!$B$2:$S$5570,18,)/1000</f>
        <v>4.9000000000000004</v>
      </c>
      <c r="S3852" s="180">
        <f>VLOOKUP(D3852,Plan1!$B$2:$S$5570,6,)/1000</f>
        <v>4.3730000000000002</v>
      </c>
    </row>
    <row r="3853" spans="1:19" x14ac:dyDescent="0.25">
      <c r="A3853" s="178">
        <v>46341</v>
      </c>
      <c r="B3853" s="178">
        <v>-67684</v>
      </c>
      <c r="C3853" s="178">
        <v>-482949</v>
      </c>
      <c r="D3853" s="178" t="s">
        <v>5469</v>
      </c>
      <c r="E3853" s="178" t="s">
        <v>167</v>
      </c>
      <c r="F3853" s="178" t="s">
        <v>5370</v>
      </c>
      <c r="G3853" s="180">
        <f>VLOOKUP(D3853,Plan1!$B$2:$S$5570,7,)/1000</f>
        <v>4.53</v>
      </c>
      <c r="H3853" s="180">
        <f>VLOOKUP(D3853,Plan1!$B$2:$S$5570,8,)/1000</f>
        <v>4.6609999999999996</v>
      </c>
      <c r="I3853" s="180">
        <f>VLOOKUP(D3853,Plan1!$B$2:$S$5570,9,)/1000</f>
        <v>4.6509999999999998</v>
      </c>
      <c r="J3853" s="180">
        <f>VLOOKUP(D3853,Plan1!$B$2:$S$5570,10,)/1000</f>
        <v>4.8470000000000004</v>
      </c>
      <c r="K3853" s="180">
        <f>VLOOKUP(D3853,Plan1!$B$2:$S$5570,11,)/1000</f>
        <v>5.0869999999999997</v>
      </c>
      <c r="L3853" s="180">
        <f>VLOOKUP(D3853,Plan1!$B$2:$S$5570,12,)/1000</f>
        <v>5.47</v>
      </c>
      <c r="M3853" s="180">
        <f>VLOOKUP(D3853,Plan1!$B$2:$S$5570,13,)/1000</f>
        <v>5.633</v>
      </c>
      <c r="N3853" s="180">
        <f>VLOOKUP(D3853,Plan1!$B$2:$S$5570,14,)/1000</f>
        <v>6.0960000000000001</v>
      </c>
      <c r="O3853" s="180">
        <f>VLOOKUP(D3853,Plan1!$B$2:$S$5570,15,)/1000</f>
        <v>5.718</v>
      </c>
      <c r="P3853" s="180">
        <f>VLOOKUP(D3853,Plan1!$B$2:$S$5570,16,)/1000</f>
        <v>4.9630000000000001</v>
      </c>
      <c r="Q3853" s="180">
        <f>VLOOKUP(D3853,Plan1!$B$2:$S$5570,17,)/1000</f>
        <v>4.5380000000000003</v>
      </c>
      <c r="R3853" s="180">
        <f>VLOOKUP(D3853,Plan1!$B$2:$S$5570,18,)/1000</f>
        <v>4.3620000000000001</v>
      </c>
      <c r="S3853" s="180">
        <f>VLOOKUP(D3853,Plan1!$B$2:$S$5570,6,)/1000</f>
        <v>5.0460000000000003</v>
      </c>
    </row>
    <row r="3854" spans="1:19" x14ac:dyDescent="0.25">
      <c r="A3854" s="178">
        <v>7771</v>
      </c>
      <c r="B3854" s="178">
        <v>-219965</v>
      </c>
      <c r="C3854" s="178">
        <v>-474261</v>
      </c>
      <c r="D3854" s="178" t="s">
        <v>5036</v>
      </c>
      <c r="E3854" s="178" t="s">
        <v>167</v>
      </c>
      <c r="F3854" s="178" t="s">
        <v>4704</v>
      </c>
      <c r="G3854" s="180">
        <f>VLOOKUP(D3854,Plan1!$B$2:$S$5570,7,)/1000</f>
        <v>5.1040000000000001</v>
      </c>
      <c r="H3854" s="180">
        <f>VLOOKUP(D3854,Plan1!$B$2:$S$5570,8,)/1000</f>
        <v>5.6619999999999999</v>
      </c>
      <c r="I3854" s="180">
        <f>VLOOKUP(D3854,Plan1!$B$2:$S$5570,9,)/1000</f>
        <v>5.3550000000000004</v>
      </c>
      <c r="J3854" s="180">
        <f>VLOOKUP(D3854,Plan1!$B$2:$S$5570,10,)/1000</f>
        <v>5.4089999999999998</v>
      </c>
      <c r="K3854" s="180">
        <f>VLOOKUP(D3854,Plan1!$B$2:$S$5570,11,)/1000</f>
        <v>4.8929999999999998</v>
      </c>
      <c r="L3854" s="180">
        <f>VLOOKUP(D3854,Plan1!$B$2:$S$5570,12,)/1000</f>
        <v>4.7590000000000003</v>
      </c>
      <c r="M3854" s="180">
        <f>VLOOKUP(D3854,Plan1!$B$2:$S$5570,13,)/1000</f>
        <v>4.9059999999999997</v>
      </c>
      <c r="N3854" s="180">
        <f>VLOOKUP(D3854,Plan1!$B$2:$S$5570,14,)/1000</f>
        <v>5.6829999999999998</v>
      </c>
      <c r="O3854" s="180">
        <f>VLOOKUP(D3854,Plan1!$B$2:$S$5570,15,)/1000</f>
        <v>5.3220000000000001</v>
      </c>
      <c r="P3854" s="180">
        <f>VLOOKUP(D3854,Plan1!$B$2:$S$5570,16,)/1000</f>
        <v>5.4279999999999999</v>
      </c>
      <c r="Q3854" s="180">
        <f>VLOOKUP(D3854,Plan1!$B$2:$S$5570,17,)/1000</f>
        <v>5.2359999999999998</v>
      </c>
      <c r="R3854" s="180">
        <f>VLOOKUP(D3854,Plan1!$B$2:$S$5570,18,)/1000</f>
        <v>5.335</v>
      </c>
      <c r="S3854" s="180">
        <f>VLOOKUP(D3854,Plan1!$B$2:$S$5570,6,)/1000</f>
        <v>5.258</v>
      </c>
    </row>
    <row r="3855" spans="1:19" x14ac:dyDescent="0.25">
      <c r="A3855" s="178">
        <v>378</v>
      </c>
      <c r="B3855" s="178">
        <v>-314483</v>
      </c>
      <c r="C3855" s="178">
        <v>-531003</v>
      </c>
      <c r="D3855" s="178" t="s">
        <v>3915</v>
      </c>
      <c r="E3855" s="178" t="s">
        <v>167</v>
      </c>
      <c r="F3855" s="178" t="s">
        <v>3898</v>
      </c>
      <c r="G3855" s="180">
        <f>VLOOKUP(D3855,Plan1!$B$2:$S$5570,7,)/1000</f>
        <v>5.4980000000000002</v>
      </c>
      <c r="H3855" s="180">
        <f>VLOOKUP(D3855,Plan1!$B$2:$S$5570,8,)/1000</f>
        <v>5.4909999999999997</v>
      </c>
      <c r="I3855" s="180">
        <f>VLOOKUP(D3855,Plan1!$B$2:$S$5570,9,)/1000</f>
        <v>5.2560000000000002</v>
      </c>
      <c r="J3855" s="180">
        <f>VLOOKUP(D3855,Plan1!$B$2:$S$5570,10,)/1000</f>
        <v>4.63</v>
      </c>
      <c r="K3855" s="180">
        <f>VLOOKUP(D3855,Plan1!$B$2:$S$5570,11,)/1000</f>
        <v>3.7189999999999999</v>
      </c>
      <c r="L3855" s="180">
        <f>VLOOKUP(D3855,Plan1!$B$2:$S$5570,12,)/1000</f>
        <v>3.3010000000000002</v>
      </c>
      <c r="M3855" s="180">
        <f>VLOOKUP(D3855,Plan1!$B$2:$S$5570,13,)/1000</f>
        <v>3.5710000000000002</v>
      </c>
      <c r="N3855" s="180">
        <f>VLOOKUP(D3855,Plan1!$B$2:$S$5570,14,)/1000</f>
        <v>4.0830000000000002</v>
      </c>
      <c r="O3855" s="180">
        <f>VLOOKUP(D3855,Plan1!$B$2:$S$5570,15,)/1000</f>
        <v>4.1479999999999997</v>
      </c>
      <c r="P3855" s="180">
        <f>VLOOKUP(D3855,Plan1!$B$2:$S$5570,16,)/1000</f>
        <v>4.9169999999999998</v>
      </c>
      <c r="Q3855" s="180">
        <f>VLOOKUP(D3855,Plan1!$B$2:$S$5570,17,)/1000</f>
        <v>5.6349999999999998</v>
      </c>
      <c r="R3855" s="180">
        <f>VLOOKUP(D3855,Plan1!$B$2:$S$5570,18,)/1000</f>
        <v>5.77</v>
      </c>
      <c r="S3855" s="180">
        <f>VLOOKUP(D3855,Plan1!$B$2:$S$5570,6,)/1000</f>
        <v>4.6680000000000001</v>
      </c>
    </row>
    <row r="3856" spans="1:19" x14ac:dyDescent="0.25">
      <c r="A3856" s="178">
        <v>7104</v>
      </c>
      <c r="B3856" s="178">
        <v>-224146</v>
      </c>
      <c r="C3856" s="178">
        <v>-491343</v>
      </c>
      <c r="D3856" s="178" t="s">
        <v>4972</v>
      </c>
      <c r="E3856" s="178" t="s">
        <v>167</v>
      </c>
      <c r="F3856" s="178" t="s">
        <v>4704</v>
      </c>
      <c r="G3856" s="180">
        <f>VLOOKUP(D3856,Plan1!$B$2:$S$5570,7,)/1000</f>
        <v>5.0579999999999998</v>
      </c>
      <c r="H3856" s="180">
        <f>VLOOKUP(D3856,Plan1!$B$2:$S$5570,8,)/1000</f>
        <v>5.5640000000000001</v>
      </c>
      <c r="I3856" s="180">
        <f>VLOOKUP(D3856,Plan1!$B$2:$S$5570,9,)/1000</f>
        <v>5.45</v>
      </c>
      <c r="J3856" s="180">
        <f>VLOOKUP(D3856,Plan1!$B$2:$S$5570,10,)/1000</f>
        <v>5.4219999999999997</v>
      </c>
      <c r="K3856" s="180">
        <f>VLOOKUP(D3856,Plan1!$B$2:$S$5570,11,)/1000</f>
        <v>4.7679999999999998</v>
      </c>
      <c r="L3856" s="180">
        <f>VLOOKUP(D3856,Plan1!$B$2:$S$5570,12,)/1000</f>
        <v>4.593</v>
      </c>
      <c r="M3856" s="180">
        <f>VLOOKUP(D3856,Plan1!$B$2:$S$5570,13,)/1000</f>
        <v>4.782</v>
      </c>
      <c r="N3856" s="180">
        <f>VLOOKUP(D3856,Plan1!$B$2:$S$5570,14,)/1000</f>
        <v>5.609</v>
      </c>
      <c r="O3856" s="180">
        <f>VLOOKUP(D3856,Plan1!$B$2:$S$5570,15,)/1000</f>
        <v>5.1660000000000004</v>
      </c>
      <c r="P3856" s="180">
        <f>VLOOKUP(D3856,Plan1!$B$2:$S$5570,16,)/1000</f>
        <v>5.41</v>
      </c>
      <c r="Q3856" s="180">
        <f>VLOOKUP(D3856,Plan1!$B$2:$S$5570,17,)/1000</f>
        <v>5.3869999999999996</v>
      </c>
      <c r="R3856" s="180">
        <f>VLOOKUP(D3856,Plan1!$B$2:$S$5570,18,)/1000</f>
        <v>5.4770000000000003</v>
      </c>
      <c r="S3856" s="180">
        <f>VLOOKUP(D3856,Plan1!$B$2:$S$5570,6,)/1000</f>
        <v>5.2240000000000002</v>
      </c>
    </row>
    <row r="3857" spans="1:19" x14ac:dyDescent="0.25">
      <c r="A3857" s="178">
        <v>3052</v>
      </c>
      <c r="B3857" s="178">
        <v>-274247</v>
      </c>
      <c r="C3857" s="178">
        <v>-517673</v>
      </c>
      <c r="D3857" s="178" t="s">
        <v>4516</v>
      </c>
      <c r="E3857" s="178" t="s">
        <v>167</v>
      </c>
      <c r="F3857" s="178" t="s">
        <v>4434</v>
      </c>
      <c r="G3857" s="180">
        <f>VLOOKUP(D3857,Plan1!$B$2:$S$5570,7,)/1000</f>
        <v>5.4409999999999998</v>
      </c>
      <c r="H3857" s="180">
        <f>VLOOKUP(D3857,Plan1!$B$2:$S$5570,8,)/1000</f>
        <v>5.42</v>
      </c>
      <c r="I3857" s="180">
        <f>VLOOKUP(D3857,Plan1!$B$2:$S$5570,9,)/1000</f>
        <v>5.4269999999999996</v>
      </c>
      <c r="J3857" s="180">
        <f>VLOOKUP(D3857,Plan1!$B$2:$S$5570,10,)/1000</f>
        <v>4.8959999999999999</v>
      </c>
      <c r="K3857" s="180">
        <f>VLOOKUP(D3857,Plan1!$B$2:$S$5570,11,)/1000</f>
        <v>4.0270000000000001</v>
      </c>
      <c r="L3857" s="180">
        <f>VLOOKUP(D3857,Plan1!$B$2:$S$5570,12,)/1000</f>
        <v>3.5859999999999999</v>
      </c>
      <c r="M3857" s="180">
        <f>VLOOKUP(D3857,Plan1!$B$2:$S$5570,13,)/1000</f>
        <v>3.9380000000000002</v>
      </c>
      <c r="N3857" s="180">
        <f>VLOOKUP(D3857,Plan1!$B$2:$S$5570,14,)/1000</f>
        <v>4.6790000000000003</v>
      </c>
      <c r="O3857" s="180">
        <f>VLOOKUP(D3857,Plan1!$B$2:$S$5570,15,)/1000</f>
        <v>4.3879999999999999</v>
      </c>
      <c r="P3857" s="180">
        <f>VLOOKUP(D3857,Plan1!$B$2:$S$5570,16,)/1000</f>
        <v>4.9619999999999997</v>
      </c>
      <c r="Q3857" s="180">
        <f>VLOOKUP(D3857,Plan1!$B$2:$S$5570,17,)/1000</f>
        <v>5.6280000000000001</v>
      </c>
      <c r="R3857" s="180">
        <f>VLOOKUP(D3857,Plan1!$B$2:$S$5570,18,)/1000</f>
        <v>5.5990000000000002</v>
      </c>
      <c r="S3857" s="180">
        <f>VLOOKUP(D3857,Plan1!$B$2:$S$5570,6,)/1000</f>
        <v>4.8330000000000002</v>
      </c>
    </row>
    <row r="3858" spans="1:19" x14ac:dyDescent="0.25">
      <c r="A3858" s="178">
        <v>9009</v>
      </c>
      <c r="B3858" s="178">
        <v>-21283</v>
      </c>
      <c r="C3858" s="178">
        <v>-430176</v>
      </c>
      <c r="D3858" s="178" t="s">
        <v>1898</v>
      </c>
      <c r="E3858" s="178" t="s">
        <v>167</v>
      </c>
      <c r="F3858" s="178" t="s">
        <v>1727</v>
      </c>
      <c r="G3858" s="180">
        <f>VLOOKUP(D3858,Plan1!$B$2:$S$5570,7,)/1000</f>
        <v>5.1929999999999996</v>
      </c>
      <c r="H3858" s="180">
        <f>VLOOKUP(D3858,Plan1!$B$2:$S$5570,8,)/1000</f>
        <v>5.7240000000000002</v>
      </c>
      <c r="I3858" s="180">
        <f>VLOOKUP(D3858,Plan1!$B$2:$S$5570,9,)/1000</f>
        <v>5.1360000000000001</v>
      </c>
      <c r="J3858" s="180">
        <f>VLOOKUP(D3858,Plan1!$B$2:$S$5570,10,)/1000</f>
        <v>4.9020000000000001</v>
      </c>
      <c r="K3858" s="180">
        <f>VLOOKUP(D3858,Plan1!$B$2:$S$5570,11,)/1000</f>
        <v>4.4370000000000003</v>
      </c>
      <c r="L3858" s="180">
        <f>VLOOKUP(D3858,Plan1!$B$2:$S$5570,12,)/1000</f>
        <v>4.407</v>
      </c>
      <c r="M3858" s="180">
        <f>VLOOKUP(D3858,Plan1!$B$2:$S$5570,13,)/1000</f>
        <v>4.5590000000000002</v>
      </c>
      <c r="N3858" s="180">
        <f>VLOOKUP(D3858,Plan1!$B$2:$S$5570,14,)/1000</f>
        <v>5.2069999999999999</v>
      </c>
      <c r="O3858" s="180">
        <f>VLOOKUP(D3858,Plan1!$B$2:$S$5570,15,)/1000</f>
        <v>5.1130000000000004</v>
      </c>
      <c r="P3858" s="180">
        <f>VLOOKUP(D3858,Plan1!$B$2:$S$5570,16,)/1000</f>
        <v>4.9619999999999997</v>
      </c>
      <c r="Q3858" s="180">
        <f>VLOOKUP(D3858,Plan1!$B$2:$S$5570,17,)/1000</f>
        <v>4.5229999999999997</v>
      </c>
      <c r="R3858" s="180">
        <f>VLOOKUP(D3858,Plan1!$B$2:$S$5570,18,)/1000</f>
        <v>5.0019999999999998</v>
      </c>
      <c r="S3858" s="180">
        <f>VLOOKUP(D3858,Plan1!$B$2:$S$5570,6,)/1000</f>
        <v>4.93</v>
      </c>
    </row>
    <row r="3859" spans="1:19" x14ac:dyDescent="0.25">
      <c r="A3859" s="178">
        <v>19018</v>
      </c>
      <c r="B3859" s="178">
        <v>-158549</v>
      </c>
      <c r="C3859" s="178">
        <v>-489487</v>
      </c>
      <c r="D3859" s="178" t="s">
        <v>1209</v>
      </c>
      <c r="E3859" s="178" t="s">
        <v>167</v>
      </c>
      <c r="F3859" s="178" t="s">
        <v>1058</v>
      </c>
      <c r="G3859" s="180">
        <f>VLOOKUP(D3859,Plan1!$B$2:$S$5570,7,)/1000</f>
        <v>4.9379999999999997</v>
      </c>
      <c r="H3859" s="180">
        <f>VLOOKUP(D3859,Plan1!$B$2:$S$5570,8,)/1000</f>
        <v>5.2309999999999999</v>
      </c>
      <c r="I3859" s="180">
        <f>VLOOKUP(D3859,Plan1!$B$2:$S$5570,9,)/1000</f>
        <v>5.1840000000000002</v>
      </c>
      <c r="J3859" s="180">
        <f>VLOOKUP(D3859,Plan1!$B$2:$S$5570,10,)/1000</f>
        <v>5.5460000000000003</v>
      </c>
      <c r="K3859" s="180">
        <f>VLOOKUP(D3859,Plan1!$B$2:$S$5570,11,)/1000</f>
        <v>5.63</v>
      </c>
      <c r="L3859" s="180">
        <f>VLOOKUP(D3859,Plan1!$B$2:$S$5570,12,)/1000</f>
        <v>5.45</v>
      </c>
      <c r="M3859" s="180">
        <f>VLOOKUP(D3859,Plan1!$B$2:$S$5570,13,)/1000</f>
        <v>5.7039999999999997</v>
      </c>
      <c r="N3859" s="180">
        <f>VLOOKUP(D3859,Plan1!$B$2:$S$5570,14,)/1000</f>
        <v>6.3609999999999998</v>
      </c>
      <c r="O3859" s="180">
        <f>VLOOKUP(D3859,Plan1!$B$2:$S$5570,15,)/1000</f>
        <v>5.7370000000000001</v>
      </c>
      <c r="P3859" s="180">
        <f>VLOOKUP(D3859,Plan1!$B$2:$S$5570,16,)/1000</f>
        <v>5.3559999999999999</v>
      </c>
      <c r="Q3859" s="180">
        <f>VLOOKUP(D3859,Plan1!$B$2:$S$5570,17,)/1000</f>
        <v>4.7830000000000004</v>
      </c>
      <c r="R3859" s="180">
        <f>VLOOKUP(D3859,Plan1!$B$2:$S$5570,18,)/1000</f>
        <v>4.7960000000000003</v>
      </c>
      <c r="S3859" s="180">
        <f>VLOOKUP(D3859,Plan1!$B$2:$S$5570,6,)/1000</f>
        <v>5.3929999999999998</v>
      </c>
    </row>
    <row r="3860" spans="1:19" x14ac:dyDescent="0.25">
      <c r="A3860" s="178">
        <v>16210</v>
      </c>
      <c r="B3860" s="178">
        <v>-173024</v>
      </c>
      <c r="C3860" s="178">
        <v>-482771</v>
      </c>
      <c r="D3860" s="178" t="s">
        <v>1120</v>
      </c>
      <c r="E3860" s="178" t="s">
        <v>167</v>
      </c>
      <c r="F3860" s="178" t="s">
        <v>1058</v>
      </c>
      <c r="G3860" s="180">
        <f>VLOOKUP(D3860,Plan1!$B$2:$S$5570,7,)/1000</f>
        <v>5.2030000000000003</v>
      </c>
      <c r="H3860" s="180">
        <f>VLOOKUP(D3860,Plan1!$B$2:$S$5570,8,)/1000</f>
        <v>5.6340000000000003</v>
      </c>
      <c r="I3860" s="180">
        <f>VLOOKUP(D3860,Plan1!$B$2:$S$5570,9,)/1000</f>
        <v>5.3860000000000001</v>
      </c>
      <c r="J3860" s="180">
        <f>VLOOKUP(D3860,Plan1!$B$2:$S$5570,10,)/1000</f>
        <v>5.8079999999999998</v>
      </c>
      <c r="K3860" s="180">
        <f>VLOOKUP(D3860,Plan1!$B$2:$S$5570,11,)/1000</f>
        <v>5.5810000000000004</v>
      </c>
      <c r="L3860" s="180">
        <f>VLOOKUP(D3860,Plan1!$B$2:$S$5570,12,)/1000</f>
        <v>5.4809999999999999</v>
      </c>
      <c r="M3860" s="180">
        <f>VLOOKUP(D3860,Plan1!$B$2:$S$5570,13,)/1000</f>
        <v>5.6420000000000003</v>
      </c>
      <c r="N3860" s="180">
        <f>VLOOKUP(D3860,Plan1!$B$2:$S$5570,14,)/1000</f>
        <v>6.39</v>
      </c>
      <c r="O3860" s="180">
        <f>VLOOKUP(D3860,Plan1!$B$2:$S$5570,15,)/1000</f>
        <v>5.6719999999999997</v>
      </c>
      <c r="P3860" s="180">
        <f>VLOOKUP(D3860,Plan1!$B$2:$S$5570,16,)/1000</f>
        <v>5.5490000000000004</v>
      </c>
      <c r="Q3860" s="180">
        <f>VLOOKUP(D3860,Plan1!$B$2:$S$5570,17,)/1000</f>
        <v>5.048</v>
      </c>
      <c r="R3860" s="180">
        <f>VLOOKUP(D3860,Plan1!$B$2:$S$5570,18,)/1000</f>
        <v>5.1580000000000004</v>
      </c>
      <c r="S3860" s="180">
        <f>VLOOKUP(D3860,Plan1!$B$2:$S$5570,6,)/1000</f>
        <v>5.5460000000000003</v>
      </c>
    </row>
    <row r="3861" spans="1:19" x14ac:dyDescent="0.25">
      <c r="A3861" s="178">
        <v>56036</v>
      </c>
      <c r="B3861" s="178">
        <v>-42396</v>
      </c>
      <c r="C3861" s="178">
        <v>-406445</v>
      </c>
      <c r="D3861" s="178" t="s">
        <v>902</v>
      </c>
      <c r="E3861" s="178" t="s">
        <v>167</v>
      </c>
      <c r="F3861" s="178" t="s">
        <v>792</v>
      </c>
      <c r="G3861" s="180">
        <f>VLOOKUP(D3861,Plan1!$B$2:$S$5570,7,)/1000</f>
        <v>4.875</v>
      </c>
      <c r="H3861" s="180">
        <f>VLOOKUP(D3861,Plan1!$B$2:$S$5570,8,)/1000</f>
        <v>5.1319999999999997</v>
      </c>
      <c r="I3861" s="180">
        <f>VLOOKUP(D3861,Plan1!$B$2:$S$5570,9,)/1000</f>
        <v>5.173</v>
      </c>
      <c r="J3861" s="180">
        <f>VLOOKUP(D3861,Plan1!$B$2:$S$5570,10,)/1000</f>
        <v>4.891</v>
      </c>
      <c r="K3861" s="180">
        <f>VLOOKUP(D3861,Plan1!$B$2:$S$5570,11,)/1000</f>
        <v>4.9649999999999999</v>
      </c>
      <c r="L3861" s="180">
        <f>VLOOKUP(D3861,Plan1!$B$2:$S$5570,12,)/1000</f>
        <v>5.0110000000000001</v>
      </c>
      <c r="M3861" s="180">
        <f>VLOOKUP(D3861,Plan1!$B$2:$S$5570,13,)/1000</f>
        <v>5.3090000000000002</v>
      </c>
      <c r="N3861" s="180">
        <f>VLOOKUP(D3861,Plan1!$B$2:$S$5570,14,)/1000</f>
        <v>6.0039999999999996</v>
      </c>
      <c r="O3861" s="180">
        <f>VLOOKUP(D3861,Plan1!$B$2:$S$5570,15,)/1000</f>
        <v>6.391</v>
      </c>
      <c r="P3861" s="180">
        <f>VLOOKUP(D3861,Plan1!$B$2:$S$5570,16,)/1000</f>
        <v>6.2030000000000003</v>
      </c>
      <c r="Q3861" s="180">
        <f>VLOOKUP(D3861,Plan1!$B$2:$S$5570,17,)/1000</f>
        <v>5.8710000000000004</v>
      </c>
      <c r="R3861" s="180">
        <f>VLOOKUP(D3861,Plan1!$B$2:$S$5570,18,)/1000</f>
        <v>5.1020000000000003</v>
      </c>
      <c r="S3861" s="180">
        <f>VLOOKUP(D3861,Plan1!$B$2:$S$5570,6,)/1000</f>
        <v>5.4109999999999996</v>
      </c>
    </row>
    <row r="3862" spans="1:19" x14ac:dyDescent="0.25">
      <c r="A3862" s="178">
        <v>21241</v>
      </c>
      <c r="B3862" s="178">
        <v>-149448</v>
      </c>
      <c r="C3862" s="178">
        <v>-417172</v>
      </c>
      <c r="D3862" s="178" t="s">
        <v>425</v>
      </c>
      <c r="E3862" s="178" t="s">
        <v>167</v>
      </c>
      <c r="F3862" s="178" t="s">
        <v>375</v>
      </c>
      <c r="G3862" s="180">
        <f>VLOOKUP(D3862,Plan1!$B$2:$S$5570,7,)/1000</f>
        <v>5.7229999999999999</v>
      </c>
      <c r="H3862" s="180">
        <f>VLOOKUP(D3862,Plan1!$B$2:$S$5570,8,)/1000</f>
        <v>6.11</v>
      </c>
      <c r="I3862" s="180">
        <f>VLOOKUP(D3862,Plan1!$B$2:$S$5570,9,)/1000</f>
        <v>5.7130000000000001</v>
      </c>
      <c r="J3862" s="180">
        <f>VLOOKUP(D3862,Plan1!$B$2:$S$5570,10,)/1000</f>
        <v>5.3739999999999997</v>
      </c>
      <c r="K3862" s="180">
        <f>VLOOKUP(D3862,Plan1!$B$2:$S$5570,11,)/1000</f>
        <v>4.8460000000000001</v>
      </c>
      <c r="L3862" s="180">
        <f>VLOOKUP(D3862,Plan1!$B$2:$S$5570,12,)/1000</f>
        <v>4.4569999999999999</v>
      </c>
      <c r="M3862" s="180">
        <f>VLOOKUP(D3862,Plan1!$B$2:$S$5570,13,)/1000</f>
        <v>4.8230000000000004</v>
      </c>
      <c r="N3862" s="180">
        <f>VLOOKUP(D3862,Plan1!$B$2:$S$5570,14,)/1000</f>
        <v>5.3890000000000002</v>
      </c>
      <c r="O3862" s="180">
        <f>VLOOKUP(D3862,Plan1!$B$2:$S$5570,15,)/1000</f>
        <v>5.8719999999999999</v>
      </c>
      <c r="P3862" s="180">
        <f>VLOOKUP(D3862,Plan1!$B$2:$S$5570,16,)/1000</f>
        <v>5.7270000000000003</v>
      </c>
      <c r="Q3862" s="180">
        <f>VLOOKUP(D3862,Plan1!$B$2:$S$5570,17,)/1000</f>
        <v>5.2009999999999996</v>
      </c>
      <c r="R3862" s="180">
        <f>VLOOKUP(D3862,Plan1!$B$2:$S$5570,18,)/1000</f>
        <v>5.6260000000000003</v>
      </c>
      <c r="S3862" s="180">
        <f>VLOOKUP(D3862,Plan1!$B$2:$S$5570,6,)/1000</f>
        <v>5.4050000000000002</v>
      </c>
    </row>
    <row r="3863" spans="1:19" x14ac:dyDescent="0.25">
      <c r="A3863" s="178">
        <v>55696</v>
      </c>
      <c r="B3863" s="178">
        <v>-42747</v>
      </c>
      <c r="C3863" s="178">
        <v>-417762</v>
      </c>
      <c r="D3863" s="178" t="s">
        <v>3634</v>
      </c>
      <c r="E3863" s="178" t="s">
        <v>167</v>
      </c>
      <c r="F3863" s="178" t="s">
        <v>3448</v>
      </c>
      <c r="G3863" s="180">
        <f>VLOOKUP(D3863,Plan1!$B$2:$S$5570,7,)/1000</f>
        <v>5.0599999999999996</v>
      </c>
      <c r="H3863" s="180">
        <f>VLOOKUP(D3863,Plan1!$B$2:$S$5570,8,)/1000</f>
        <v>5.26</v>
      </c>
      <c r="I3863" s="180">
        <f>VLOOKUP(D3863,Plan1!$B$2:$S$5570,9,)/1000</f>
        <v>5.3609999999999998</v>
      </c>
      <c r="J3863" s="180">
        <f>VLOOKUP(D3863,Plan1!$B$2:$S$5570,10,)/1000</f>
        <v>5.1349999999999998</v>
      </c>
      <c r="K3863" s="180">
        <f>VLOOKUP(D3863,Plan1!$B$2:$S$5570,11,)/1000</f>
        <v>5.3819999999999997</v>
      </c>
      <c r="L3863" s="180">
        <f>VLOOKUP(D3863,Plan1!$B$2:$S$5570,12,)/1000</f>
        <v>5.4459999999999997</v>
      </c>
      <c r="M3863" s="180">
        <f>VLOOKUP(D3863,Plan1!$B$2:$S$5570,13,)/1000</f>
        <v>5.68</v>
      </c>
      <c r="N3863" s="180">
        <f>VLOOKUP(D3863,Plan1!$B$2:$S$5570,14,)/1000</f>
        <v>6.2610000000000001</v>
      </c>
      <c r="O3863" s="180">
        <f>VLOOKUP(D3863,Plan1!$B$2:$S$5570,15,)/1000</f>
        <v>6.5410000000000004</v>
      </c>
      <c r="P3863" s="180">
        <f>VLOOKUP(D3863,Plan1!$B$2:$S$5570,16,)/1000</f>
        <v>6.3390000000000004</v>
      </c>
      <c r="Q3863" s="180">
        <f>VLOOKUP(D3863,Plan1!$B$2:$S$5570,17,)/1000</f>
        <v>6.093</v>
      </c>
      <c r="R3863" s="180">
        <f>VLOOKUP(D3863,Plan1!$B$2:$S$5570,18,)/1000</f>
        <v>5.5129999999999999</v>
      </c>
      <c r="S3863" s="180">
        <f>VLOOKUP(D3863,Plan1!$B$2:$S$5570,6,)/1000</f>
        <v>5.673</v>
      </c>
    </row>
    <row r="3864" spans="1:19" x14ac:dyDescent="0.25">
      <c r="A3864" s="178">
        <v>28926</v>
      </c>
      <c r="B3864" s="178">
        <v>-117308</v>
      </c>
      <c r="C3864" s="178">
        <v>-405548</v>
      </c>
      <c r="D3864" s="178" t="s">
        <v>682</v>
      </c>
      <c r="E3864" s="178" t="s">
        <v>167</v>
      </c>
      <c r="F3864" s="178" t="s">
        <v>375</v>
      </c>
      <c r="G3864" s="180">
        <f>VLOOKUP(D3864,Plan1!$B$2:$S$5570,7,)/1000</f>
        <v>5.6070000000000002</v>
      </c>
      <c r="H3864" s="180">
        <f>VLOOKUP(D3864,Plan1!$B$2:$S$5570,8,)/1000</f>
        <v>5.6</v>
      </c>
      <c r="I3864" s="180">
        <f>VLOOKUP(D3864,Plan1!$B$2:$S$5570,9,)/1000</f>
        <v>5.6619999999999999</v>
      </c>
      <c r="J3864" s="180">
        <f>VLOOKUP(D3864,Plan1!$B$2:$S$5570,10,)/1000</f>
        <v>4.899</v>
      </c>
      <c r="K3864" s="180">
        <f>VLOOKUP(D3864,Plan1!$B$2:$S$5570,11,)/1000</f>
        <v>4.258</v>
      </c>
      <c r="L3864" s="180">
        <f>VLOOKUP(D3864,Plan1!$B$2:$S$5570,12,)/1000</f>
        <v>4.0330000000000004</v>
      </c>
      <c r="M3864" s="180">
        <f>VLOOKUP(D3864,Plan1!$B$2:$S$5570,13,)/1000</f>
        <v>4.1189999999999998</v>
      </c>
      <c r="N3864" s="180">
        <f>VLOOKUP(D3864,Plan1!$B$2:$S$5570,14,)/1000</f>
        <v>4.6970000000000001</v>
      </c>
      <c r="O3864" s="180">
        <f>VLOOKUP(D3864,Plan1!$B$2:$S$5570,15,)/1000</f>
        <v>5.468</v>
      </c>
      <c r="P3864" s="180">
        <f>VLOOKUP(D3864,Plan1!$B$2:$S$5570,16,)/1000</f>
        <v>5.2549999999999999</v>
      </c>
      <c r="Q3864" s="180">
        <f>VLOOKUP(D3864,Plan1!$B$2:$S$5570,17,)/1000</f>
        <v>5.2939999999999996</v>
      </c>
      <c r="R3864" s="180">
        <f>VLOOKUP(D3864,Plan1!$B$2:$S$5570,18,)/1000</f>
        <v>5.3920000000000003</v>
      </c>
      <c r="S3864" s="180">
        <f>VLOOKUP(D3864,Plan1!$B$2:$S$5570,6,)/1000</f>
        <v>5.024</v>
      </c>
    </row>
    <row r="3865" spans="1:19" x14ac:dyDescent="0.25">
      <c r="A3865" s="178">
        <v>46469</v>
      </c>
      <c r="B3865" s="178">
        <v>-678</v>
      </c>
      <c r="C3865" s="178">
        <v>-354911</v>
      </c>
      <c r="D3865" s="178" t="s">
        <v>2862</v>
      </c>
      <c r="E3865" s="178" t="s">
        <v>167</v>
      </c>
      <c r="F3865" s="178" t="s">
        <v>2709</v>
      </c>
      <c r="G3865" s="180">
        <f>VLOOKUP(D3865,Plan1!$B$2:$S$5570,7,)/1000</f>
        <v>5.31</v>
      </c>
      <c r="H3865" s="180">
        <f>VLOOKUP(D3865,Plan1!$B$2:$S$5570,8,)/1000</f>
        <v>5.4649999999999999</v>
      </c>
      <c r="I3865" s="180">
        <f>VLOOKUP(D3865,Plan1!$B$2:$S$5570,9,)/1000</f>
        <v>5.6820000000000004</v>
      </c>
      <c r="J3865" s="180">
        <f>VLOOKUP(D3865,Plan1!$B$2:$S$5570,10,)/1000</f>
        <v>5.3460000000000001</v>
      </c>
      <c r="K3865" s="180">
        <f>VLOOKUP(D3865,Plan1!$B$2:$S$5570,11,)/1000</f>
        <v>4.8499999999999996</v>
      </c>
      <c r="L3865" s="180">
        <f>VLOOKUP(D3865,Plan1!$B$2:$S$5570,12,)/1000</f>
        <v>4.4260000000000002</v>
      </c>
      <c r="M3865" s="180">
        <f>VLOOKUP(D3865,Plan1!$B$2:$S$5570,13,)/1000</f>
        <v>4.4950000000000001</v>
      </c>
      <c r="N3865" s="180">
        <f>VLOOKUP(D3865,Plan1!$B$2:$S$5570,14,)/1000</f>
        <v>5.1970000000000001</v>
      </c>
      <c r="O3865" s="180">
        <f>VLOOKUP(D3865,Plan1!$B$2:$S$5570,15,)/1000</f>
        <v>5.5179999999999998</v>
      </c>
      <c r="P3865" s="180">
        <f>VLOOKUP(D3865,Plan1!$B$2:$S$5570,16,)/1000</f>
        <v>5.6529999999999996</v>
      </c>
      <c r="Q3865" s="180">
        <f>VLOOKUP(D3865,Plan1!$B$2:$S$5570,17,)/1000</f>
        <v>5.7720000000000002</v>
      </c>
      <c r="R3865" s="180">
        <f>VLOOKUP(D3865,Plan1!$B$2:$S$5570,18,)/1000</f>
        <v>5.4710000000000001</v>
      </c>
      <c r="S3865" s="180">
        <f>VLOOKUP(D3865,Plan1!$B$2:$S$5570,6,)/1000</f>
        <v>5.2649999999999997</v>
      </c>
    </row>
    <row r="3866" spans="1:19" x14ac:dyDescent="0.25">
      <c r="A3866" s="178">
        <v>4561</v>
      </c>
      <c r="B3866" s="178">
        <v>-247592</v>
      </c>
      <c r="C3866" s="178">
        <v>-517601</v>
      </c>
      <c r="D3866" s="178" t="s">
        <v>3057</v>
      </c>
      <c r="E3866" s="178" t="s">
        <v>167</v>
      </c>
      <c r="F3866" s="178" t="s">
        <v>2912</v>
      </c>
      <c r="G3866" s="180">
        <f>VLOOKUP(D3866,Plan1!$B$2:$S$5570,7,)/1000</f>
        <v>5.1379999999999999</v>
      </c>
      <c r="H3866" s="180">
        <f>VLOOKUP(D3866,Plan1!$B$2:$S$5570,8,)/1000</f>
        <v>5.27</v>
      </c>
      <c r="I3866" s="180">
        <f>VLOOKUP(D3866,Plan1!$B$2:$S$5570,9,)/1000</f>
        <v>5.2919999999999998</v>
      </c>
      <c r="J3866" s="180">
        <f>VLOOKUP(D3866,Plan1!$B$2:$S$5570,10,)/1000</f>
        <v>5.016</v>
      </c>
      <c r="K3866" s="180">
        <f>VLOOKUP(D3866,Plan1!$B$2:$S$5570,11,)/1000</f>
        <v>4.2779999999999996</v>
      </c>
      <c r="L3866" s="180">
        <f>VLOOKUP(D3866,Plan1!$B$2:$S$5570,12,)/1000</f>
        <v>3.931</v>
      </c>
      <c r="M3866" s="180">
        <f>VLOOKUP(D3866,Plan1!$B$2:$S$5570,13,)/1000</f>
        <v>4.298</v>
      </c>
      <c r="N3866" s="180">
        <f>VLOOKUP(D3866,Plan1!$B$2:$S$5570,14,)/1000</f>
        <v>5.1840000000000002</v>
      </c>
      <c r="O3866" s="180">
        <f>VLOOKUP(D3866,Plan1!$B$2:$S$5570,15,)/1000</f>
        <v>4.8369999999999997</v>
      </c>
      <c r="P3866" s="180">
        <f>VLOOKUP(D3866,Plan1!$B$2:$S$5570,16,)/1000</f>
        <v>5.016</v>
      </c>
      <c r="Q3866" s="180">
        <f>VLOOKUP(D3866,Plan1!$B$2:$S$5570,17,)/1000</f>
        <v>5.3940000000000001</v>
      </c>
      <c r="R3866" s="180">
        <f>VLOOKUP(D3866,Plan1!$B$2:$S$5570,18,)/1000</f>
        <v>5.3170000000000002</v>
      </c>
      <c r="S3866" s="180">
        <f>VLOOKUP(D3866,Plan1!$B$2:$S$5570,6,)/1000</f>
        <v>4.9139999999999997</v>
      </c>
    </row>
    <row r="3867" spans="1:19" x14ac:dyDescent="0.25">
      <c r="A3867" s="178">
        <v>6007</v>
      </c>
      <c r="B3867" s="178">
        <v>-232286</v>
      </c>
      <c r="C3867" s="178">
        <v>-515877</v>
      </c>
      <c r="D3867" s="178" t="s">
        <v>3225</v>
      </c>
      <c r="E3867" s="178" t="s">
        <v>167</v>
      </c>
      <c r="F3867" s="178" t="s">
        <v>2912</v>
      </c>
      <c r="G3867" s="180">
        <f>VLOOKUP(D3867,Plan1!$B$2:$S$5570,7,)/1000</f>
        <v>5.3150000000000004</v>
      </c>
      <c r="H3867" s="180">
        <f>VLOOKUP(D3867,Plan1!$B$2:$S$5570,8,)/1000</f>
        <v>5.5730000000000004</v>
      </c>
      <c r="I3867" s="180">
        <f>VLOOKUP(D3867,Plan1!$B$2:$S$5570,9,)/1000</f>
        <v>5.5640000000000001</v>
      </c>
      <c r="J3867" s="180">
        <f>VLOOKUP(D3867,Plan1!$B$2:$S$5570,10,)/1000</f>
        <v>5.4080000000000004</v>
      </c>
      <c r="K3867" s="180">
        <f>VLOOKUP(D3867,Plan1!$B$2:$S$5570,11,)/1000</f>
        <v>4.5940000000000003</v>
      </c>
      <c r="L3867" s="180">
        <f>VLOOKUP(D3867,Plan1!$B$2:$S$5570,12,)/1000</f>
        <v>4.4509999999999996</v>
      </c>
      <c r="M3867" s="180">
        <f>VLOOKUP(D3867,Plan1!$B$2:$S$5570,13,)/1000</f>
        <v>4.5919999999999996</v>
      </c>
      <c r="N3867" s="180">
        <f>VLOOKUP(D3867,Plan1!$B$2:$S$5570,14,)/1000</f>
        <v>5.4249999999999998</v>
      </c>
      <c r="O3867" s="180">
        <f>VLOOKUP(D3867,Plan1!$B$2:$S$5570,15,)/1000</f>
        <v>5.0789999999999997</v>
      </c>
      <c r="P3867" s="180">
        <f>VLOOKUP(D3867,Plan1!$B$2:$S$5570,16,)/1000</f>
        <v>5.282</v>
      </c>
      <c r="Q3867" s="180">
        <f>VLOOKUP(D3867,Plan1!$B$2:$S$5570,17,)/1000</f>
        <v>5.5170000000000003</v>
      </c>
      <c r="R3867" s="180">
        <f>VLOOKUP(D3867,Plan1!$B$2:$S$5570,18,)/1000</f>
        <v>5.5679999999999996</v>
      </c>
      <c r="S3867" s="180">
        <f>VLOOKUP(D3867,Plan1!$B$2:$S$5570,6,)/1000</f>
        <v>5.1970000000000001</v>
      </c>
    </row>
    <row r="3868" spans="1:19" x14ac:dyDescent="0.25">
      <c r="A3868" s="178">
        <v>9469</v>
      </c>
      <c r="B3868" s="178">
        <v>-210137</v>
      </c>
      <c r="C3868" s="178">
        <v>-482214</v>
      </c>
      <c r="D3868" s="178" t="s">
        <v>3225</v>
      </c>
      <c r="E3868" s="178" t="s">
        <v>167</v>
      </c>
      <c r="F3868" s="178" t="s">
        <v>4704</v>
      </c>
      <c r="G3868" s="180">
        <f>VLOOKUP(D3868,Plan1!$B$2:$S$5570,7,)/1000</f>
        <v>5.3150000000000004</v>
      </c>
      <c r="H3868" s="180">
        <f>VLOOKUP(D3868,Plan1!$B$2:$S$5570,8,)/1000</f>
        <v>5.5730000000000004</v>
      </c>
      <c r="I3868" s="180">
        <f>VLOOKUP(D3868,Plan1!$B$2:$S$5570,9,)/1000</f>
        <v>5.5640000000000001</v>
      </c>
      <c r="J3868" s="180">
        <f>VLOOKUP(D3868,Plan1!$B$2:$S$5570,10,)/1000</f>
        <v>5.4080000000000004</v>
      </c>
      <c r="K3868" s="180">
        <f>VLOOKUP(D3868,Plan1!$B$2:$S$5570,11,)/1000</f>
        <v>4.5940000000000003</v>
      </c>
      <c r="L3868" s="180">
        <f>VLOOKUP(D3868,Plan1!$B$2:$S$5570,12,)/1000</f>
        <v>4.4509999999999996</v>
      </c>
      <c r="M3868" s="180">
        <f>VLOOKUP(D3868,Plan1!$B$2:$S$5570,13,)/1000</f>
        <v>4.5919999999999996</v>
      </c>
      <c r="N3868" s="180">
        <f>VLOOKUP(D3868,Plan1!$B$2:$S$5570,14,)/1000</f>
        <v>5.4249999999999998</v>
      </c>
      <c r="O3868" s="180">
        <f>VLOOKUP(D3868,Plan1!$B$2:$S$5570,15,)/1000</f>
        <v>5.0789999999999997</v>
      </c>
      <c r="P3868" s="180">
        <f>VLOOKUP(D3868,Plan1!$B$2:$S$5570,16,)/1000</f>
        <v>5.282</v>
      </c>
      <c r="Q3868" s="180">
        <f>VLOOKUP(D3868,Plan1!$B$2:$S$5570,17,)/1000</f>
        <v>5.5170000000000003</v>
      </c>
      <c r="R3868" s="180">
        <f>VLOOKUP(D3868,Plan1!$B$2:$S$5570,18,)/1000</f>
        <v>5.5679999999999996</v>
      </c>
      <c r="S3868" s="180">
        <f>VLOOKUP(D3868,Plan1!$B$2:$S$5570,6,)/1000</f>
        <v>5.1970000000000001</v>
      </c>
    </row>
    <row r="3869" spans="1:19" x14ac:dyDescent="0.25">
      <c r="A3869" s="178">
        <v>11821</v>
      </c>
      <c r="B3869" s="178">
        <v>-19683</v>
      </c>
      <c r="C3869" s="178">
        <v>-4489</v>
      </c>
      <c r="D3869" s="178" t="s">
        <v>2183</v>
      </c>
      <c r="E3869" s="178" t="s">
        <v>167</v>
      </c>
      <c r="F3869" s="178" t="s">
        <v>1727</v>
      </c>
      <c r="G3869" s="180">
        <f>VLOOKUP(D3869,Plan1!$B$2:$S$5570,7,)/1000</f>
        <v>5.258</v>
      </c>
      <c r="H3869" s="180">
        <f>VLOOKUP(D3869,Plan1!$B$2:$S$5570,8,)/1000</f>
        <v>5.726</v>
      </c>
      <c r="I3869" s="180">
        <f>VLOOKUP(D3869,Plan1!$B$2:$S$5570,9,)/1000</f>
        <v>5.2919999999999998</v>
      </c>
      <c r="J3869" s="180">
        <f>VLOOKUP(D3869,Plan1!$B$2:$S$5570,10,)/1000</f>
        <v>5.4740000000000002</v>
      </c>
      <c r="K3869" s="180">
        <f>VLOOKUP(D3869,Plan1!$B$2:$S$5570,11,)/1000</f>
        <v>5.2130000000000001</v>
      </c>
      <c r="L3869" s="180">
        <f>VLOOKUP(D3869,Plan1!$B$2:$S$5570,12,)/1000</f>
        <v>5.202</v>
      </c>
      <c r="M3869" s="180">
        <f>VLOOKUP(D3869,Plan1!$B$2:$S$5570,13,)/1000</f>
        <v>5.4690000000000003</v>
      </c>
      <c r="N3869" s="180">
        <f>VLOOKUP(D3869,Plan1!$B$2:$S$5570,14,)/1000</f>
        <v>6.1429999999999998</v>
      </c>
      <c r="O3869" s="180">
        <f>VLOOKUP(D3869,Plan1!$B$2:$S$5570,15,)/1000</f>
        <v>5.883</v>
      </c>
      <c r="P3869" s="180">
        <f>VLOOKUP(D3869,Plan1!$B$2:$S$5570,16,)/1000</f>
        <v>5.4480000000000004</v>
      </c>
      <c r="Q3869" s="180">
        <f>VLOOKUP(D3869,Plan1!$B$2:$S$5570,17,)/1000</f>
        <v>4.9029999999999996</v>
      </c>
      <c r="R3869" s="180">
        <f>VLOOKUP(D3869,Plan1!$B$2:$S$5570,18,)/1000</f>
        <v>5.0730000000000004</v>
      </c>
      <c r="S3869" s="180">
        <f>VLOOKUP(D3869,Plan1!$B$2:$S$5570,6,)/1000</f>
        <v>5.423</v>
      </c>
    </row>
    <row r="3870" spans="1:19" x14ac:dyDescent="0.25">
      <c r="A3870" s="178">
        <v>43735</v>
      </c>
      <c r="B3870" s="178">
        <v>-74668</v>
      </c>
      <c r="C3870" s="178">
        <v>-348154</v>
      </c>
      <c r="D3870" s="178" t="s">
        <v>2742</v>
      </c>
      <c r="E3870" s="178" t="s">
        <v>167</v>
      </c>
      <c r="F3870" s="178" t="s">
        <v>2709</v>
      </c>
      <c r="G3870" s="180">
        <f>VLOOKUP(D3870,Plan1!$B$2:$S$5570,7,)/1000</f>
        <v>5.5309999999999997</v>
      </c>
      <c r="H3870" s="180">
        <f>VLOOKUP(D3870,Plan1!$B$2:$S$5570,8,)/1000</f>
        <v>5.9130000000000003</v>
      </c>
      <c r="I3870" s="180">
        <f>VLOOKUP(D3870,Plan1!$B$2:$S$5570,9,)/1000</f>
        <v>6.0510000000000002</v>
      </c>
      <c r="J3870" s="180">
        <f>VLOOKUP(D3870,Plan1!$B$2:$S$5570,10,)/1000</f>
        <v>5.51</v>
      </c>
      <c r="K3870" s="180">
        <f>VLOOKUP(D3870,Plan1!$B$2:$S$5570,11,)/1000</f>
        <v>5.0419999999999998</v>
      </c>
      <c r="L3870" s="180">
        <f>VLOOKUP(D3870,Plan1!$B$2:$S$5570,12,)/1000</f>
        <v>4.6500000000000004</v>
      </c>
      <c r="M3870" s="180">
        <f>VLOOKUP(D3870,Plan1!$B$2:$S$5570,13,)/1000</f>
        <v>4.6840000000000002</v>
      </c>
      <c r="N3870" s="180">
        <f>VLOOKUP(D3870,Plan1!$B$2:$S$5570,14,)/1000</f>
        <v>5.4470000000000001</v>
      </c>
      <c r="O3870" s="180">
        <f>VLOOKUP(D3870,Plan1!$B$2:$S$5570,15,)/1000</f>
        <v>5.7110000000000003</v>
      </c>
      <c r="P3870" s="180">
        <f>VLOOKUP(D3870,Plan1!$B$2:$S$5570,16,)/1000</f>
        <v>5.9130000000000003</v>
      </c>
      <c r="Q3870" s="180">
        <f>VLOOKUP(D3870,Plan1!$B$2:$S$5570,17,)/1000</f>
        <v>5.8179999999999996</v>
      </c>
      <c r="R3870" s="180">
        <f>VLOOKUP(D3870,Plan1!$B$2:$S$5570,18,)/1000</f>
        <v>5.83</v>
      </c>
      <c r="S3870" s="180">
        <f>VLOOKUP(D3870,Plan1!$B$2:$S$5570,6,)/1000</f>
        <v>5.508</v>
      </c>
    </row>
    <row r="3871" spans="1:19" x14ac:dyDescent="0.25">
      <c r="A3871" s="178">
        <v>32741</v>
      </c>
      <c r="B3871" s="178">
        <v>-104409</v>
      </c>
      <c r="C3871" s="178">
        <v>-491797</v>
      </c>
      <c r="D3871" s="178" t="s">
        <v>5415</v>
      </c>
      <c r="E3871" s="178" t="s">
        <v>167</v>
      </c>
      <c r="F3871" s="178" t="s">
        <v>5370</v>
      </c>
      <c r="G3871" s="180">
        <f>VLOOKUP(D3871,Plan1!$B$2:$S$5570,7,)/1000</f>
        <v>4.7290000000000001</v>
      </c>
      <c r="H3871" s="180">
        <f>VLOOKUP(D3871,Plan1!$B$2:$S$5570,8,)/1000</f>
        <v>4.8319999999999999</v>
      </c>
      <c r="I3871" s="180">
        <f>VLOOKUP(D3871,Plan1!$B$2:$S$5570,9,)/1000</f>
        <v>4.7469999999999999</v>
      </c>
      <c r="J3871" s="180">
        <f>VLOOKUP(D3871,Plan1!$B$2:$S$5570,10,)/1000</f>
        <v>5.0579999999999998</v>
      </c>
      <c r="K3871" s="180">
        <f>VLOOKUP(D3871,Plan1!$B$2:$S$5570,11,)/1000</f>
        <v>5.3550000000000004</v>
      </c>
      <c r="L3871" s="180">
        <f>VLOOKUP(D3871,Plan1!$B$2:$S$5570,12,)/1000</f>
        <v>5.6349999999999998</v>
      </c>
      <c r="M3871" s="180">
        <f>VLOOKUP(D3871,Plan1!$B$2:$S$5570,13,)/1000</f>
        <v>5.8959999999999999</v>
      </c>
      <c r="N3871" s="180">
        <f>VLOOKUP(D3871,Plan1!$B$2:$S$5570,14,)/1000</f>
        <v>6.3840000000000003</v>
      </c>
      <c r="O3871" s="180">
        <f>VLOOKUP(D3871,Plan1!$B$2:$S$5570,15,)/1000</f>
        <v>5.7869999999999999</v>
      </c>
      <c r="P3871" s="180">
        <f>VLOOKUP(D3871,Plan1!$B$2:$S$5570,16,)/1000</f>
        <v>5.2149999999999999</v>
      </c>
      <c r="Q3871" s="180">
        <f>VLOOKUP(D3871,Plan1!$B$2:$S$5570,17,)/1000</f>
        <v>4.8339999999999996</v>
      </c>
      <c r="R3871" s="180">
        <f>VLOOKUP(D3871,Plan1!$B$2:$S$5570,18,)/1000</f>
        <v>4.6749999999999998</v>
      </c>
      <c r="S3871" s="180">
        <f>VLOOKUP(D3871,Plan1!$B$2:$S$5570,6,)/1000</f>
        <v>5.2619999999999996</v>
      </c>
    </row>
    <row r="3872" spans="1:19" x14ac:dyDescent="0.25">
      <c r="A3872" s="178">
        <v>9889</v>
      </c>
      <c r="B3872" s="178">
        <v>-208339</v>
      </c>
      <c r="C3872" s="178">
        <v>-407272</v>
      </c>
      <c r="D3872" s="178" t="s">
        <v>994</v>
      </c>
      <c r="E3872" s="178" t="s">
        <v>167</v>
      </c>
      <c r="F3872" s="178" t="s">
        <v>979</v>
      </c>
      <c r="G3872" s="180">
        <f>VLOOKUP(D3872,Plan1!$B$2:$S$5570,7,)/1000</f>
        <v>5.6059999999999999</v>
      </c>
      <c r="H3872" s="180">
        <f>VLOOKUP(D3872,Plan1!$B$2:$S$5570,8,)/1000</f>
        <v>6.1980000000000004</v>
      </c>
      <c r="I3872" s="180">
        <f>VLOOKUP(D3872,Plan1!$B$2:$S$5570,9,)/1000</f>
        <v>5.3979999999999997</v>
      </c>
      <c r="J3872" s="180">
        <f>VLOOKUP(D3872,Plan1!$B$2:$S$5570,10,)/1000</f>
        <v>5.0469999999999997</v>
      </c>
      <c r="K3872" s="180">
        <f>VLOOKUP(D3872,Plan1!$B$2:$S$5570,11,)/1000</f>
        <v>4.5739999999999998</v>
      </c>
      <c r="L3872" s="180">
        <f>VLOOKUP(D3872,Plan1!$B$2:$S$5570,12,)/1000</f>
        <v>4.5309999999999997</v>
      </c>
      <c r="M3872" s="180">
        <f>VLOOKUP(D3872,Plan1!$B$2:$S$5570,13,)/1000</f>
        <v>4.4779999999999998</v>
      </c>
      <c r="N3872" s="180">
        <f>VLOOKUP(D3872,Plan1!$B$2:$S$5570,14,)/1000</f>
        <v>5.085</v>
      </c>
      <c r="O3872" s="180">
        <f>VLOOKUP(D3872,Plan1!$B$2:$S$5570,15,)/1000</f>
        <v>5.1100000000000003</v>
      </c>
      <c r="P3872" s="180">
        <f>VLOOKUP(D3872,Plan1!$B$2:$S$5570,16,)/1000</f>
        <v>4.9290000000000003</v>
      </c>
      <c r="Q3872" s="180">
        <f>VLOOKUP(D3872,Plan1!$B$2:$S$5570,17,)/1000</f>
        <v>4.5570000000000004</v>
      </c>
      <c r="R3872" s="180">
        <f>VLOOKUP(D3872,Plan1!$B$2:$S$5570,18,)/1000</f>
        <v>5.1210000000000004</v>
      </c>
      <c r="S3872" s="180">
        <f>VLOOKUP(D3872,Plan1!$B$2:$S$5570,6,)/1000</f>
        <v>5.0529999999999999</v>
      </c>
    </row>
    <row r="3873" spans="1:19" x14ac:dyDescent="0.25">
      <c r="A3873" s="178">
        <v>10367</v>
      </c>
      <c r="B3873" s="178">
        <v>-204767</v>
      </c>
      <c r="C3873" s="178">
        <v>-459593</v>
      </c>
      <c r="D3873" s="178" t="s">
        <v>2031</v>
      </c>
      <c r="E3873" s="178" t="s">
        <v>167</v>
      </c>
      <c r="F3873" s="178" t="s">
        <v>1727</v>
      </c>
      <c r="G3873" s="180">
        <f>VLOOKUP(D3873,Plan1!$B$2:$S$5570,7,)/1000</f>
        <v>5.0910000000000002</v>
      </c>
      <c r="H3873" s="180">
        <f>VLOOKUP(D3873,Plan1!$B$2:$S$5570,8,)/1000</f>
        <v>5.6349999999999998</v>
      </c>
      <c r="I3873" s="180">
        <f>VLOOKUP(D3873,Plan1!$B$2:$S$5570,9,)/1000</f>
        <v>5.1100000000000003</v>
      </c>
      <c r="J3873" s="180">
        <f>VLOOKUP(D3873,Plan1!$B$2:$S$5570,10,)/1000</f>
        <v>5.4219999999999997</v>
      </c>
      <c r="K3873" s="180">
        <f>VLOOKUP(D3873,Plan1!$B$2:$S$5570,11,)/1000</f>
        <v>5.133</v>
      </c>
      <c r="L3873" s="180">
        <f>VLOOKUP(D3873,Plan1!$B$2:$S$5570,12,)/1000</f>
        <v>5.0869999999999997</v>
      </c>
      <c r="M3873" s="180">
        <f>VLOOKUP(D3873,Plan1!$B$2:$S$5570,13,)/1000</f>
        <v>5.3179999999999996</v>
      </c>
      <c r="N3873" s="180">
        <f>VLOOKUP(D3873,Plan1!$B$2:$S$5570,14,)/1000</f>
        <v>6.0730000000000004</v>
      </c>
      <c r="O3873" s="180">
        <f>VLOOKUP(D3873,Plan1!$B$2:$S$5570,15,)/1000</f>
        <v>5.6619999999999999</v>
      </c>
      <c r="P3873" s="180">
        <f>VLOOKUP(D3873,Plan1!$B$2:$S$5570,16,)/1000</f>
        <v>5.4189999999999996</v>
      </c>
      <c r="Q3873" s="180">
        <f>VLOOKUP(D3873,Plan1!$B$2:$S$5570,17,)/1000</f>
        <v>4.79</v>
      </c>
      <c r="R3873" s="180">
        <f>VLOOKUP(D3873,Plan1!$B$2:$S$5570,18,)/1000</f>
        <v>4.99</v>
      </c>
      <c r="S3873" s="180">
        <f>VLOOKUP(D3873,Plan1!$B$2:$S$5570,6,)/1000</f>
        <v>5.3109999999999999</v>
      </c>
    </row>
    <row r="3874" spans="1:19" x14ac:dyDescent="0.25">
      <c r="A3874" s="178">
        <v>56862</v>
      </c>
      <c r="B3874" s="178">
        <v>-38685</v>
      </c>
      <c r="C3874" s="178">
        <v>-542128</v>
      </c>
      <c r="D3874" s="178" t="s">
        <v>2605</v>
      </c>
      <c r="E3874" s="178" t="s">
        <v>167</v>
      </c>
      <c r="F3874" s="178" t="s">
        <v>2567</v>
      </c>
      <c r="G3874" s="180">
        <f>VLOOKUP(D3874,Plan1!$B$2:$S$5570,7,)/1000</f>
        <v>4.0259999999999998</v>
      </c>
      <c r="H3874" s="180">
        <f>VLOOKUP(D3874,Plan1!$B$2:$S$5570,8,)/1000</f>
        <v>4.1769999999999996</v>
      </c>
      <c r="I3874" s="180">
        <f>VLOOKUP(D3874,Plan1!$B$2:$S$5570,9,)/1000</f>
        <v>4.22</v>
      </c>
      <c r="J3874" s="180">
        <f>VLOOKUP(D3874,Plan1!$B$2:$S$5570,10,)/1000</f>
        <v>4.1900000000000004</v>
      </c>
      <c r="K3874" s="180">
        <f>VLOOKUP(D3874,Plan1!$B$2:$S$5570,11,)/1000</f>
        <v>4.3730000000000002</v>
      </c>
      <c r="L3874" s="180">
        <f>VLOOKUP(D3874,Plan1!$B$2:$S$5570,12,)/1000</f>
        <v>4.7670000000000003</v>
      </c>
      <c r="M3874" s="180">
        <f>VLOOKUP(D3874,Plan1!$B$2:$S$5570,13,)/1000</f>
        <v>4.6429999999999998</v>
      </c>
      <c r="N3874" s="180">
        <f>VLOOKUP(D3874,Plan1!$B$2:$S$5570,14,)/1000</f>
        <v>5.085</v>
      </c>
      <c r="O3874" s="180">
        <f>VLOOKUP(D3874,Plan1!$B$2:$S$5570,15,)/1000</f>
        <v>4.8109999999999999</v>
      </c>
      <c r="P3874" s="180">
        <f>VLOOKUP(D3874,Plan1!$B$2:$S$5570,16,)/1000</f>
        <v>4.915</v>
      </c>
      <c r="Q3874" s="180">
        <f>VLOOKUP(D3874,Plan1!$B$2:$S$5570,17,)/1000</f>
        <v>4.6520000000000001</v>
      </c>
      <c r="R3874" s="180">
        <f>VLOOKUP(D3874,Plan1!$B$2:$S$5570,18,)/1000</f>
        <v>4.2320000000000002</v>
      </c>
      <c r="S3874" s="180">
        <f>VLOOKUP(D3874,Plan1!$B$2:$S$5570,6,)/1000</f>
        <v>4.5069999999999997</v>
      </c>
    </row>
    <row r="3875" spans="1:19" x14ac:dyDescent="0.25">
      <c r="A3875" s="178">
        <v>32906</v>
      </c>
      <c r="B3875" s="178">
        <v>-103257</v>
      </c>
      <c r="C3875" s="178">
        <v>-67186</v>
      </c>
      <c r="D3875" s="178" t="s">
        <v>173</v>
      </c>
      <c r="E3875" s="178" t="s">
        <v>167</v>
      </c>
      <c r="F3875" s="178" t="s">
        <v>168</v>
      </c>
      <c r="G3875" s="180">
        <f>VLOOKUP(D3875,Plan1!$B$2:$S$5570,7,)/1000</f>
        <v>4.226</v>
      </c>
      <c r="H3875" s="180">
        <f>VLOOKUP(D3875,Plan1!$B$2:$S$5570,8,)/1000</f>
        <v>4.3540000000000001</v>
      </c>
      <c r="I3875" s="180">
        <f>VLOOKUP(D3875,Plan1!$B$2:$S$5570,9,)/1000</f>
        <v>4.2770000000000001</v>
      </c>
      <c r="J3875" s="180">
        <f>VLOOKUP(D3875,Plan1!$B$2:$S$5570,10,)/1000</f>
        <v>4.5730000000000004</v>
      </c>
      <c r="K3875" s="180">
        <f>VLOOKUP(D3875,Plan1!$B$2:$S$5570,11,)/1000</f>
        <v>4.2759999999999998</v>
      </c>
      <c r="L3875" s="180">
        <f>VLOOKUP(D3875,Plan1!$B$2:$S$5570,12,)/1000</f>
        <v>4.5</v>
      </c>
      <c r="M3875" s="180">
        <f>VLOOKUP(D3875,Plan1!$B$2:$S$5570,13,)/1000</f>
        <v>4.6989999999999998</v>
      </c>
      <c r="N3875" s="180">
        <f>VLOOKUP(D3875,Plan1!$B$2:$S$5570,14,)/1000</f>
        <v>5.1210000000000004</v>
      </c>
      <c r="O3875" s="180">
        <f>VLOOKUP(D3875,Plan1!$B$2:$S$5570,15,)/1000</f>
        <v>4.9260000000000002</v>
      </c>
      <c r="P3875" s="180">
        <f>VLOOKUP(D3875,Plan1!$B$2:$S$5570,16,)/1000</f>
        <v>4.95</v>
      </c>
      <c r="Q3875" s="180">
        <f>VLOOKUP(D3875,Plan1!$B$2:$S$5570,17,)/1000</f>
        <v>4.6550000000000002</v>
      </c>
      <c r="R3875" s="180">
        <f>VLOOKUP(D3875,Plan1!$B$2:$S$5570,18,)/1000</f>
        <v>4.3250000000000002</v>
      </c>
      <c r="S3875" s="180">
        <f>VLOOKUP(D3875,Plan1!$B$2:$S$5570,6,)/1000</f>
        <v>4.5739999999999998</v>
      </c>
    </row>
    <row r="3876" spans="1:19" x14ac:dyDescent="0.25">
      <c r="A3876" s="178">
        <v>19889</v>
      </c>
      <c r="B3876" s="178">
        <v>-154525</v>
      </c>
      <c r="C3876" s="178">
        <v>-476093</v>
      </c>
      <c r="D3876" s="178" t="s">
        <v>1224</v>
      </c>
      <c r="E3876" s="178" t="s">
        <v>167</v>
      </c>
      <c r="F3876" s="178" t="s">
        <v>1058</v>
      </c>
      <c r="G3876" s="180">
        <f>VLOOKUP(D3876,Plan1!$B$2:$S$5570,7,)/1000</f>
        <v>5.0720000000000001</v>
      </c>
      <c r="H3876" s="180">
        <f>VLOOKUP(D3876,Plan1!$B$2:$S$5570,8,)/1000</f>
        <v>5.6079999999999997</v>
      </c>
      <c r="I3876" s="180">
        <f>VLOOKUP(D3876,Plan1!$B$2:$S$5570,9,)/1000</f>
        <v>5.2949999999999999</v>
      </c>
      <c r="J3876" s="180">
        <f>VLOOKUP(D3876,Plan1!$B$2:$S$5570,10,)/1000</f>
        <v>5.585</v>
      </c>
      <c r="K3876" s="180">
        <f>VLOOKUP(D3876,Plan1!$B$2:$S$5570,11,)/1000</f>
        <v>5.6289999999999996</v>
      </c>
      <c r="L3876" s="180">
        <f>VLOOKUP(D3876,Plan1!$B$2:$S$5570,12,)/1000</f>
        <v>5.681</v>
      </c>
      <c r="M3876" s="180">
        <f>VLOOKUP(D3876,Plan1!$B$2:$S$5570,13,)/1000</f>
        <v>5.9390000000000001</v>
      </c>
      <c r="N3876" s="180">
        <f>VLOOKUP(D3876,Plan1!$B$2:$S$5570,14,)/1000</f>
        <v>6.6909999999999998</v>
      </c>
      <c r="O3876" s="180">
        <f>VLOOKUP(D3876,Plan1!$B$2:$S$5570,15,)/1000</f>
        <v>6.1440000000000001</v>
      </c>
      <c r="P3876" s="180">
        <f>VLOOKUP(D3876,Plan1!$B$2:$S$5570,16,)/1000</f>
        <v>5.5170000000000003</v>
      </c>
      <c r="Q3876" s="180">
        <f>VLOOKUP(D3876,Plan1!$B$2:$S$5570,17,)/1000</f>
        <v>4.7850000000000001</v>
      </c>
      <c r="R3876" s="180">
        <f>VLOOKUP(D3876,Plan1!$B$2:$S$5570,18,)/1000</f>
        <v>5.0259999999999998</v>
      </c>
      <c r="S3876" s="180">
        <f>VLOOKUP(D3876,Plan1!$B$2:$S$5570,6,)/1000</f>
        <v>5.5810000000000004</v>
      </c>
    </row>
    <row r="3877" spans="1:19" x14ac:dyDescent="0.25">
      <c r="A3877" s="178">
        <v>6233</v>
      </c>
      <c r="B3877" s="178">
        <v>-230106</v>
      </c>
      <c r="C3877" s="178">
        <v>-529167</v>
      </c>
      <c r="D3877" s="178" t="s">
        <v>3247</v>
      </c>
      <c r="E3877" s="178" t="s">
        <v>167</v>
      </c>
      <c r="F3877" s="178" t="s">
        <v>2912</v>
      </c>
      <c r="G3877" s="180">
        <f>VLOOKUP(D3877,Plan1!$B$2:$S$5570,7,)/1000</f>
        <v>5.3250000000000002</v>
      </c>
      <c r="H3877" s="180">
        <f>VLOOKUP(D3877,Plan1!$B$2:$S$5570,8,)/1000</f>
        <v>5.6420000000000003</v>
      </c>
      <c r="I3877" s="180">
        <f>VLOOKUP(D3877,Plan1!$B$2:$S$5570,9,)/1000</f>
        <v>5.6459999999999999</v>
      </c>
      <c r="J3877" s="180">
        <f>VLOOKUP(D3877,Plan1!$B$2:$S$5570,10,)/1000</f>
        <v>5.3339999999999996</v>
      </c>
      <c r="K3877" s="180">
        <f>VLOOKUP(D3877,Plan1!$B$2:$S$5570,11,)/1000</f>
        <v>4.5620000000000003</v>
      </c>
      <c r="L3877" s="180">
        <f>VLOOKUP(D3877,Plan1!$B$2:$S$5570,12,)/1000</f>
        <v>4.3319999999999999</v>
      </c>
      <c r="M3877" s="180">
        <f>VLOOKUP(D3877,Plan1!$B$2:$S$5570,13,)/1000</f>
        <v>4.4909999999999997</v>
      </c>
      <c r="N3877" s="180">
        <f>VLOOKUP(D3877,Plan1!$B$2:$S$5570,14,)/1000</f>
        <v>5.375</v>
      </c>
      <c r="O3877" s="180">
        <f>VLOOKUP(D3877,Plan1!$B$2:$S$5570,15,)/1000</f>
        <v>5.0940000000000003</v>
      </c>
      <c r="P3877" s="180">
        <f>VLOOKUP(D3877,Plan1!$B$2:$S$5570,16,)/1000</f>
        <v>5.2990000000000004</v>
      </c>
      <c r="Q3877" s="180">
        <f>VLOOKUP(D3877,Plan1!$B$2:$S$5570,17,)/1000</f>
        <v>5.601</v>
      </c>
      <c r="R3877" s="180">
        <f>VLOOKUP(D3877,Plan1!$B$2:$S$5570,18,)/1000</f>
        <v>5.6369999999999996</v>
      </c>
      <c r="S3877" s="180">
        <f>VLOOKUP(D3877,Plan1!$B$2:$S$5570,6,)/1000</f>
        <v>5.1950000000000003</v>
      </c>
    </row>
    <row r="3878" spans="1:19" x14ac:dyDescent="0.25">
      <c r="A3878" s="178">
        <v>24761</v>
      </c>
      <c r="B3878" s="178">
        <v>-132591</v>
      </c>
      <c r="C3878" s="178">
        <v>-403695</v>
      </c>
      <c r="D3878" s="178" t="s">
        <v>539</v>
      </c>
      <c r="E3878" s="178" t="s">
        <v>167</v>
      </c>
      <c r="F3878" s="178" t="s">
        <v>375</v>
      </c>
      <c r="G3878" s="180">
        <f>VLOOKUP(D3878,Plan1!$B$2:$S$5570,7,)/1000</f>
        <v>5.3940000000000001</v>
      </c>
      <c r="H3878" s="180">
        <f>VLOOKUP(D3878,Plan1!$B$2:$S$5570,8,)/1000</f>
        <v>5.7229999999999999</v>
      </c>
      <c r="I3878" s="180">
        <f>VLOOKUP(D3878,Plan1!$B$2:$S$5570,9,)/1000</f>
        <v>5.5629999999999997</v>
      </c>
      <c r="J3878" s="180">
        <f>VLOOKUP(D3878,Plan1!$B$2:$S$5570,10,)/1000</f>
        <v>4.766</v>
      </c>
      <c r="K3878" s="180">
        <f>VLOOKUP(D3878,Plan1!$B$2:$S$5570,11,)/1000</f>
        <v>4.4619999999999997</v>
      </c>
      <c r="L3878" s="180">
        <f>VLOOKUP(D3878,Plan1!$B$2:$S$5570,12,)/1000</f>
        <v>4.1180000000000003</v>
      </c>
      <c r="M3878" s="180">
        <f>VLOOKUP(D3878,Plan1!$B$2:$S$5570,13,)/1000</f>
        <v>4.3029999999999999</v>
      </c>
      <c r="N3878" s="180">
        <f>VLOOKUP(D3878,Plan1!$B$2:$S$5570,14,)/1000</f>
        <v>4.8109999999999999</v>
      </c>
      <c r="O3878" s="180">
        <f>VLOOKUP(D3878,Plan1!$B$2:$S$5570,15,)/1000</f>
        <v>5.5</v>
      </c>
      <c r="P3878" s="180">
        <f>VLOOKUP(D3878,Plan1!$B$2:$S$5570,16,)/1000</f>
        <v>5.2930000000000001</v>
      </c>
      <c r="Q3878" s="180">
        <f>VLOOKUP(D3878,Plan1!$B$2:$S$5570,17,)/1000</f>
        <v>5.0579999999999998</v>
      </c>
      <c r="R3878" s="180">
        <f>VLOOKUP(D3878,Plan1!$B$2:$S$5570,18,)/1000</f>
        <v>5.3579999999999997</v>
      </c>
      <c r="S3878" s="180">
        <f>VLOOKUP(D3878,Plan1!$B$2:$S$5570,6,)/1000</f>
        <v>5.0289999999999999</v>
      </c>
    </row>
    <row r="3879" spans="1:19" x14ac:dyDescent="0.25">
      <c r="A3879" s="178">
        <v>21680</v>
      </c>
      <c r="B3879" s="178">
        <v>-14668</v>
      </c>
      <c r="C3879" s="178">
        <v>-404746</v>
      </c>
      <c r="D3879" s="178" t="s">
        <v>443</v>
      </c>
      <c r="E3879" s="178" t="s">
        <v>167</v>
      </c>
      <c r="F3879" s="178" t="s">
        <v>375</v>
      </c>
      <c r="G3879" s="180">
        <f>VLOOKUP(D3879,Plan1!$B$2:$S$5570,7,)/1000</f>
        <v>5.3810000000000002</v>
      </c>
      <c r="H3879" s="180">
        <f>VLOOKUP(D3879,Plan1!$B$2:$S$5570,8,)/1000</f>
        <v>5.6310000000000002</v>
      </c>
      <c r="I3879" s="180">
        <f>VLOOKUP(D3879,Plan1!$B$2:$S$5570,9,)/1000</f>
        <v>5.4109999999999996</v>
      </c>
      <c r="J3879" s="180">
        <f>VLOOKUP(D3879,Plan1!$B$2:$S$5570,10,)/1000</f>
        <v>4.8529999999999998</v>
      </c>
      <c r="K3879" s="180">
        <f>VLOOKUP(D3879,Plan1!$B$2:$S$5570,11,)/1000</f>
        <v>4.4820000000000002</v>
      </c>
      <c r="L3879" s="180">
        <f>VLOOKUP(D3879,Plan1!$B$2:$S$5570,12,)/1000</f>
        <v>4.1189999999999998</v>
      </c>
      <c r="M3879" s="180">
        <f>VLOOKUP(D3879,Plan1!$B$2:$S$5570,13,)/1000</f>
        <v>4.2880000000000003</v>
      </c>
      <c r="N3879" s="180">
        <f>VLOOKUP(D3879,Plan1!$B$2:$S$5570,14,)/1000</f>
        <v>4.6959999999999997</v>
      </c>
      <c r="O3879" s="180">
        <f>VLOOKUP(D3879,Plan1!$B$2:$S$5570,15,)/1000</f>
        <v>5.3479999999999999</v>
      </c>
      <c r="P3879" s="180">
        <f>VLOOKUP(D3879,Plan1!$B$2:$S$5570,16,)/1000</f>
        <v>5.2729999999999997</v>
      </c>
      <c r="Q3879" s="180">
        <f>VLOOKUP(D3879,Plan1!$B$2:$S$5570,17,)/1000</f>
        <v>4.9649999999999999</v>
      </c>
      <c r="R3879" s="180">
        <f>VLOOKUP(D3879,Plan1!$B$2:$S$5570,18,)/1000</f>
        <v>5.4180000000000001</v>
      </c>
      <c r="S3879" s="180">
        <f>VLOOKUP(D3879,Plan1!$B$2:$S$5570,6,)/1000</f>
        <v>4.9889999999999999</v>
      </c>
    </row>
    <row r="3880" spans="1:19" x14ac:dyDescent="0.25">
      <c r="A3880" s="178">
        <v>3949</v>
      </c>
      <c r="B3880" s="178">
        <v>-257216</v>
      </c>
      <c r="C3880" s="178">
        <v>-537647</v>
      </c>
      <c r="D3880" s="178" t="s">
        <v>443</v>
      </c>
      <c r="E3880" s="178" t="s">
        <v>167</v>
      </c>
      <c r="F3880" s="178" t="s">
        <v>2912</v>
      </c>
      <c r="G3880" s="180">
        <f>VLOOKUP(D3880,Plan1!$B$2:$S$5570,7,)/1000</f>
        <v>5.3810000000000002</v>
      </c>
      <c r="H3880" s="180">
        <f>VLOOKUP(D3880,Plan1!$B$2:$S$5570,8,)/1000</f>
        <v>5.6310000000000002</v>
      </c>
      <c r="I3880" s="180">
        <f>VLOOKUP(D3880,Plan1!$B$2:$S$5570,9,)/1000</f>
        <v>5.4109999999999996</v>
      </c>
      <c r="J3880" s="180">
        <f>VLOOKUP(D3880,Plan1!$B$2:$S$5570,10,)/1000</f>
        <v>4.8529999999999998</v>
      </c>
      <c r="K3880" s="180">
        <f>VLOOKUP(D3880,Plan1!$B$2:$S$5570,11,)/1000</f>
        <v>4.4820000000000002</v>
      </c>
      <c r="L3880" s="180">
        <f>VLOOKUP(D3880,Plan1!$B$2:$S$5570,12,)/1000</f>
        <v>4.1189999999999998</v>
      </c>
      <c r="M3880" s="180">
        <f>VLOOKUP(D3880,Plan1!$B$2:$S$5570,13,)/1000</f>
        <v>4.2880000000000003</v>
      </c>
      <c r="N3880" s="180">
        <f>VLOOKUP(D3880,Plan1!$B$2:$S$5570,14,)/1000</f>
        <v>4.6959999999999997</v>
      </c>
      <c r="O3880" s="180">
        <f>VLOOKUP(D3880,Plan1!$B$2:$S$5570,15,)/1000</f>
        <v>5.3479999999999999</v>
      </c>
      <c r="P3880" s="180">
        <f>VLOOKUP(D3880,Plan1!$B$2:$S$5570,16,)/1000</f>
        <v>5.2729999999999997</v>
      </c>
      <c r="Q3880" s="180">
        <f>VLOOKUP(D3880,Plan1!$B$2:$S$5570,17,)/1000</f>
        <v>4.9649999999999999</v>
      </c>
      <c r="R3880" s="180">
        <f>VLOOKUP(D3880,Plan1!$B$2:$S$5570,18,)/1000</f>
        <v>5.4180000000000001</v>
      </c>
      <c r="S3880" s="180">
        <f>VLOOKUP(D3880,Plan1!$B$2:$S$5570,6,)/1000</f>
        <v>4.9889999999999999</v>
      </c>
    </row>
    <row r="3881" spans="1:19" x14ac:dyDescent="0.25">
      <c r="A3881" s="178">
        <v>3099</v>
      </c>
      <c r="B3881" s="178">
        <v>-273302</v>
      </c>
      <c r="C3881" s="178">
        <v>-53058</v>
      </c>
      <c r="D3881" s="178" t="s">
        <v>443</v>
      </c>
      <c r="E3881" s="178" t="s">
        <v>167</v>
      </c>
      <c r="F3881" s="178" t="s">
        <v>3898</v>
      </c>
      <c r="G3881" s="180">
        <f>VLOOKUP(D3881,Plan1!$B$2:$S$5570,7,)/1000</f>
        <v>5.3810000000000002</v>
      </c>
      <c r="H3881" s="180">
        <f>VLOOKUP(D3881,Plan1!$B$2:$S$5570,8,)/1000</f>
        <v>5.6310000000000002</v>
      </c>
      <c r="I3881" s="180">
        <f>VLOOKUP(D3881,Plan1!$B$2:$S$5570,9,)/1000</f>
        <v>5.4109999999999996</v>
      </c>
      <c r="J3881" s="180">
        <f>VLOOKUP(D3881,Plan1!$B$2:$S$5570,10,)/1000</f>
        <v>4.8529999999999998</v>
      </c>
      <c r="K3881" s="180">
        <f>VLOOKUP(D3881,Plan1!$B$2:$S$5570,11,)/1000</f>
        <v>4.4820000000000002</v>
      </c>
      <c r="L3881" s="180">
        <f>VLOOKUP(D3881,Plan1!$B$2:$S$5570,12,)/1000</f>
        <v>4.1189999999999998</v>
      </c>
      <c r="M3881" s="180">
        <f>VLOOKUP(D3881,Plan1!$B$2:$S$5570,13,)/1000</f>
        <v>4.2880000000000003</v>
      </c>
      <c r="N3881" s="180">
        <f>VLOOKUP(D3881,Plan1!$B$2:$S$5570,14,)/1000</f>
        <v>4.6959999999999997</v>
      </c>
      <c r="O3881" s="180">
        <f>VLOOKUP(D3881,Plan1!$B$2:$S$5570,15,)/1000</f>
        <v>5.3479999999999999</v>
      </c>
      <c r="P3881" s="180">
        <f>VLOOKUP(D3881,Plan1!$B$2:$S$5570,16,)/1000</f>
        <v>5.2729999999999997</v>
      </c>
      <c r="Q3881" s="180">
        <f>VLOOKUP(D3881,Plan1!$B$2:$S$5570,17,)/1000</f>
        <v>4.9649999999999999</v>
      </c>
      <c r="R3881" s="180">
        <f>VLOOKUP(D3881,Plan1!$B$2:$S$5570,18,)/1000</f>
        <v>5.4180000000000001</v>
      </c>
      <c r="S3881" s="180">
        <f>VLOOKUP(D3881,Plan1!$B$2:$S$5570,6,)/1000</f>
        <v>4.9889999999999999</v>
      </c>
    </row>
    <row r="3882" spans="1:19" x14ac:dyDescent="0.25">
      <c r="A3882" s="178">
        <v>9452</v>
      </c>
      <c r="B3882" s="178">
        <v>-21034</v>
      </c>
      <c r="C3882" s="178">
        <v>-499289</v>
      </c>
      <c r="D3882" s="178" t="s">
        <v>443</v>
      </c>
      <c r="E3882" s="178" t="s">
        <v>167</v>
      </c>
      <c r="F3882" s="178" t="s">
        <v>4704</v>
      </c>
      <c r="G3882" s="180">
        <f>VLOOKUP(D3882,Plan1!$B$2:$S$5570,7,)/1000</f>
        <v>5.3810000000000002</v>
      </c>
      <c r="H3882" s="180">
        <f>VLOOKUP(D3882,Plan1!$B$2:$S$5570,8,)/1000</f>
        <v>5.6310000000000002</v>
      </c>
      <c r="I3882" s="180">
        <f>VLOOKUP(D3882,Plan1!$B$2:$S$5570,9,)/1000</f>
        <v>5.4109999999999996</v>
      </c>
      <c r="J3882" s="180">
        <f>VLOOKUP(D3882,Plan1!$B$2:$S$5570,10,)/1000</f>
        <v>4.8529999999999998</v>
      </c>
      <c r="K3882" s="180">
        <f>VLOOKUP(D3882,Plan1!$B$2:$S$5570,11,)/1000</f>
        <v>4.4820000000000002</v>
      </c>
      <c r="L3882" s="180">
        <f>VLOOKUP(D3882,Plan1!$B$2:$S$5570,12,)/1000</f>
        <v>4.1189999999999998</v>
      </c>
      <c r="M3882" s="180">
        <f>VLOOKUP(D3882,Plan1!$B$2:$S$5570,13,)/1000</f>
        <v>4.2880000000000003</v>
      </c>
      <c r="N3882" s="180">
        <f>VLOOKUP(D3882,Plan1!$B$2:$S$5570,14,)/1000</f>
        <v>4.6959999999999997</v>
      </c>
      <c r="O3882" s="180">
        <f>VLOOKUP(D3882,Plan1!$B$2:$S$5570,15,)/1000</f>
        <v>5.3479999999999999</v>
      </c>
      <c r="P3882" s="180">
        <f>VLOOKUP(D3882,Plan1!$B$2:$S$5570,16,)/1000</f>
        <v>5.2729999999999997</v>
      </c>
      <c r="Q3882" s="180">
        <f>VLOOKUP(D3882,Plan1!$B$2:$S$5570,17,)/1000</f>
        <v>4.9649999999999999</v>
      </c>
      <c r="R3882" s="180">
        <f>VLOOKUP(D3882,Plan1!$B$2:$S$5570,18,)/1000</f>
        <v>5.4180000000000001</v>
      </c>
      <c r="S3882" s="180">
        <f>VLOOKUP(D3882,Plan1!$B$2:$S$5570,6,)/1000</f>
        <v>4.9889999999999999</v>
      </c>
    </row>
    <row r="3883" spans="1:19" x14ac:dyDescent="0.25">
      <c r="A3883" s="178">
        <v>3213</v>
      </c>
      <c r="B3883" s="178">
        <v>-270709</v>
      </c>
      <c r="C3883" s="178">
        <v>-528674</v>
      </c>
      <c r="D3883" s="178" t="s">
        <v>4568</v>
      </c>
      <c r="E3883" s="178" t="s">
        <v>167</v>
      </c>
      <c r="F3883" s="178" t="s">
        <v>4434</v>
      </c>
      <c r="G3883" s="180">
        <f>VLOOKUP(D3883,Plan1!$B$2:$S$5570,7,)/1000</f>
        <v>5.5030000000000001</v>
      </c>
      <c r="H3883" s="180">
        <f>VLOOKUP(D3883,Plan1!$B$2:$S$5570,8,)/1000</f>
        <v>5.5490000000000004</v>
      </c>
      <c r="I3883" s="180">
        <f>VLOOKUP(D3883,Plan1!$B$2:$S$5570,9,)/1000</f>
        <v>5.5549999999999997</v>
      </c>
      <c r="J3883" s="180">
        <f>VLOOKUP(D3883,Plan1!$B$2:$S$5570,10,)/1000</f>
        <v>4.9240000000000004</v>
      </c>
      <c r="K3883" s="180">
        <f>VLOOKUP(D3883,Plan1!$B$2:$S$5570,11,)/1000</f>
        <v>4.0789999999999997</v>
      </c>
      <c r="L3883" s="180">
        <f>VLOOKUP(D3883,Plan1!$B$2:$S$5570,12,)/1000</f>
        <v>3.5880000000000001</v>
      </c>
      <c r="M3883" s="180">
        <f>VLOOKUP(D3883,Plan1!$B$2:$S$5570,13,)/1000</f>
        <v>3.9180000000000001</v>
      </c>
      <c r="N3883" s="180">
        <f>VLOOKUP(D3883,Plan1!$B$2:$S$5570,14,)/1000</f>
        <v>4.7069999999999999</v>
      </c>
      <c r="O3883" s="180">
        <f>VLOOKUP(D3883,Plan1!$B$2:$S$5570,15,)/1000</f>
        <v>4.4050000000000002</v>
      </c>
      <c r="P3883" s="180">
        <f>VLOOKUP(D3883,Plan1!$B$2:$S$5570,16,)/1000</f>
        <v>5.07</v>
      </c>
      <c r="Q3883" s="180">
        <f>VLOOKUP(D3883,Plan1!$B$2:$S$5570,17,)/1000</f>
        <v>5.585</v>
      </c>
      <c r="R3883" s="180">
        <f>VLOOKUP(D3883,Plan1!$B$2:$S$5570,18,)/1000</f>
        <v>5.6529999999999996</v>
      </c>
      <c r="S3883" s="180">
        <f>VLOOKUP(D3883,Plan1!$B$2:$S$5570,6,)/1000</f>
        <v>4.8780000000000001</v>
      </c>
    </row>
    <row r="3884" spans="1:19" x14ac:dyDescent="0.25">
      <c r="A3884" s="178">
        <v>21537</v>
      </c>
      <c r="B3884" s="178">
        <v>-146616</v>
      </c>
      <c r="C3884" s="178">
        <v>-547762</v>
      </c>
      <c r="D3884" s="178" t="s">
        <v>1569</v>
      </c>
      <c r="E3884" s="178" t="s">
        <v>167</v>
      </c>
      <c r="F3884" s="178" t="s">
        <v>1511</v>
      </c>
      <c r="G3884" s="180">
        <f>VLOOKUP(D3884,Plan1!$B$2:$S$5570,7,)/1000</f>
        <v>4.9119999999999999</v>
      </c>
      <c r="H3884" s="180">
        <f>VLOOKUP(D3884,Plan1!$B$2:$S$5570,8,)/1000</f>
        <v>5.1040000000000001</v>
      </c>
      <c r="I3884" s="180">
        <f>VLOOKUP(D3884,Plan1!$B$2:$S$5570,9,)/1000</f>
        <v>5.202</v>
      </c>
      <c r="J3884" s="180">
        <f>VLOOKUP(D3884,Plan1!$B$2:$S$5570,10,)/1000</f>
        <v>5.6040000000000001</v>
      </c>
      <c r="K3884" s="180">
        <f>VLOOKUP(D3884,Plan1!$B$2:$S$5570,11,)/1000</f>
        <v>5.4569999999999999</v>
      </c>
      <c r="L3884" s="180">
        <f>VLOOKUP(D3884,Plan1!$B$2:$S$5570,12,)/1000</f>
        <v>5.4669999999999996</v>
      </c>
      <c r="M3884" s="180">
        <f>VLOOKUP(D3884,Plan1!$B$2:$S$5570,13,)/1000</f>
        <v>5.5289999999999999</v>
      </c>
      <c r="N3884" s="180">
        <f>VLOOKUP(D3884,Plan1!$B$2:$S$5570,14,)/1000</f>
        <v>6.0839999999999996</v>
      </c>
      <c r="O3884" s="180">
        <f>VLOOKUP(D3884,Plan1!$B$2:$S$5570,15,)/1000</f>
        <v>5.375</v>
      </c>
      <c r="P3884" s="180">
        <f>VLOOKUP(D3884,Plan1!$B$2:$S$5570,16,)/1000</f>
        <v>5.17</v>
      </c>
      <c r="Q3884" s="180">
        <f>VLOOKUP(D3884,Plan1!$B$2:$S$5570,17,)/1000</f>
        <v>5.0170000000000003</v>
      </c>
      <c r="R3884" s="180">
        <f>VLOOKUP(D3884,Plan1!$B$2:$S$5570,18,)/1000</f>
        <v>4.9249999999999998</v>
      </c>
      <c r="S3884" s="180">
        <f>VLOOKUP(D3884,Plan1!$B$2:$S$5570,6,)/1000</f>
        <v>5.3209999999999997</v>
      </c>
    </row>
    <row r="3885" spans="1:19" x14ac:dyDescent="0.25">
      <c r="A3885" s="178">
        <v>11058</v>
      </c>
      <c r="B3885" s="178">
        <v>-20138</v>
      </c>
      <c r="C3885" s="178">
        <v>-48702</v>
      </c>
      <c r="D3885" s="178" t="s">
        <v>2098</v>
      </c>
      <c r="E3885" s="178" t="s">
        <v>167</v>
      </c>
      <c r="F3885" s="178" t="s">
        <v>1727</v>
      </c>
      <c r="G3885" s="180">
        <f>VLOOKUP(D3885,Plan1!$B$2:$S$5570,7,)/1000</f>
        <v>5.2409999999999997</v>
      </c>
      <c r="H3885" s="180">
        <f>VLOOKUP(D3885,Plan1!$B$2:$S$5570,8,)/1000</f>
        <v>5.7530000000000001</v>
      </c>
      <c r="I3885" s="180">
        <f>VLOOKUP(D3885,Plan1!$B$2:$S$5570,9,)/1000</f>
        <v>5.3170000000000002</v>
      </c>
      <c r="J3885" s="180">
        <f>VLOOKUP(D3885,Plan1!$B$2:$S$5570,10,)/1000</f>
        <v>5.6280000000000001</v>
      </c>
      <c r="K3885" s="180">
        <f>VLOOKUP(D3885,Plan1!$B$2:$S$5570,11,)/1000</f>
        <v>5.1420000000000003</v>
      </c>
      <c r="L3885" s="180">
        <f>VLOOKUP(D3885,Plan1!$B$2:$S$5570,12,)/1000</f>
        <v>4.9569999999999999</v>
      </c>
      <c r="M3885" s="180">
        <f>VLOOKUP(D3885,Plan1!$B$2:$S$5570,13,)/1000</f>
        <v>5.2539999999999996</v>
      </c>
      <c r="N3885" s="180">
        <f>VLOOKUP(D3885,Plan1!$B$2:$S$5570,14,)/1000</f>
        <v>5.9960000000000004</v>
      </c>
      <c r="O3885" s="180">
        <f>VLOOKUP(D3885,Plan1!$B$2:$S$5570,15,)/1000</f>
        <v>5.42</v>
      </c>
      <c r="P3885" s="180">
        <f>VLOOKUP(D3885,Plan1!$B$2:$S$5570,16,)/1000</f>
        <v>5.383</v>
      </c>
      <c r="Q3885" s="180">
        <f>VLOOKUP(D3885,Plan1!$B$2:$S$5570,17,)/1000</f>
        <v>5.2089999999999996</v>
      </c>
      <c r="R3885" s="180">
        <f>VLOOKUP(D3885,Plan1!$B$2:$S$5570,18,)/1000</f>
        <v>5.3259999999999996</v>
      </c>
      <c r="S3885" s="180">
        <f>VLOOKUP(D3885,Plan1!$B$2:$S$5570,6,)/1000</f>
        <v>5.3860000000000001</v>
      </c>
    </row>
    <row r="3886" spans="1:19" x14ac:dyDescent="0.25">
      <c r="A3886" s="178">
        <v>6812</v>
      </c>
      <c r="B3886" s="178">
        <v>-226363</v>
      </c>
      <c r="C3886" s="178">
        <v>-502044</v>
      </c>
      <c r="D3886" s="178" t="s">
        <v>4929</v>
      </c>
      <c r="E3886" s="178" t="s">
        <v>167</v>
      </c>
      <c r="F3886" s="178" t="s">
        <v>4704</v>
      </c>
      <c r="G3886" s="180">
        <f>VLOOKUP(D3886,Plan1!$B$2:$S$5570,7,)/1000</f>
        <v>5.1550000000000002</v>
      </c>
      <c r="H3886" s="180">
        <f>VLOOKUP(D3886,Plan1!$B$2:$S$5570,8,)/1000</f>
        <v>5.5229999999999997</v>
      </c>
      <c r="I3886" s="180">
        <f>VLOOKUP(D3886,Plan1!$B$2:$S$5570,9,)/1000</f>
        <v>5.4740000000000002</v>
      </c>
      <c r="J3886" s="180">
        <f>VLOOKUP(D3886,Plan1!$B$2:$S$5570,10,)/1000</f>
        <v>5.407</v>
      </c>
      <c r="K3886" s="180">
        <f>VLOOKUP(D3886,Plan1!$B$2:$S$5570,11,)/1000</f>
        <v>4.7080000000000002</v>
      </c>
      <c r="L3886" s="180">
        <f>VLOOKUP(D3886,Plan1!$B$2:$S$5570,12,)/1000</f>
        <v>4.5490000000000004</v>
      </c>
      <c r="M3886" s="180">
        <f>VLOOKUP(D3886,Plan1!$B$2:$S$5570,13,)/1000</f>
        <v>4.71</v>
      </c>
      <c r="N3886" s="180">
        <f>VLOOKUP(D3886,Plan1!$B$2:$S$5570,14,)/1000</f>
        <v>5.5709999999999997</v>
      </c>
      <c r="O3886" s="180">
        <f>VLOOKUP(D3886,Plan1!$B$2:$S$5570,15,)/1000</f>
        <v>5.1289999999999996</v>
      </c>
      <c r="P3886" s="180">
        <f>VLOOKUP(D3886,Plan1!$B$2:$S$5570,16,)/1000</f>
        <v>5.3289999999999997</v>
      </c>
      <c r="Q3886" s="180">
        <f>VLOOKUP(D3886,Plan1!$B$2:$S$5570,17,)/1000</f>
        <v>5.4119999999999999</v>
      </c>
      <c r="R3886" s="180">
        <f>VLOOKUP(D3886,Plan1!$B$2:$S$5570,18,)/1000</f>
        <v>5.5339999999999998</v>
      </c>
      <c r="S3886" s="180">
        <f>VLOOKUP(D3886,Plan1!$B$2:$S$5570,6,)/1000</f>
        <v>5.2089999999999996</v>
      </c>
    </row>
    <row r="3887" spans="1:19" x14ac:dyDescent="0.25">
      <c r="A3887" s="178">
        <v>5731</v>
      </c>
      <c r="B3887" s="178">
        <v>-235338</v>
      </c>
      <c r="C3887" s="178">
        <v>-463477</v>
      </c>
      <c r="D3887" s="178" t="s">
        <v>4788</v>
      </c>
      <c r="E3887" s="178" t="s">
        <v>167</v>
      </c>
      <c r="F3887" s="178" t="s">
        <v>4704</v>
      </c>
      <c r="G3887" s="180">
        <f>VLOOKUP(D3887,Plan1!$B$2:$S$5570,7,)/1000</f>
        <v>4.7850000000000001</v>
      </c>
      <c r="H3887" s="180">
        <f>VLOOKUP(D3887,Plan1!$B$2:$S$5570,8,)/1000</f>
        <v>5.2649999999999997</v>
      </c>
      <c r="I3887" s="180">
        <f>VLOOKUP(D3887,Plan1!$B$2:$S$5570,9,)/1000</f>
        <v>4.8259999999999996</v>
      </c>
      <c r="J3887" s="180">
        <f>VLOOKUP(D3887,Plan1!$B$2:$S$5570,10,)/1000</f>
        <v>4.7060000000000004</v>
      </c>
      <c r="K3887" s="180">
        <f>VLOOKUP(D3887,Plan1!$B$2:$S$5570,11,)/1000</f>
        <v>4.1180000000000003</v>
      </c>
      <c r="L3887" s="180">
        <f>VLOOKUP(D3887,Plan1!$B$2:$S$5570,12,)/1000</f>
        <v>4.0069999999999997</v>
      </c>
      <c r="M3887" s="180">
        <f>VLOOKUP(D3887,Plan1!$B$2:$S$5570,13,)/1000</f>
        <v>4.0890000000000004</v>
      </c>
      <c r="N3887" s="180">
        <f>VLOOKUP(D3887,Plan1!$B$2:$S$5570,14,)/1000</f>
        <v>4.8929999999999998</v>
      </c>
      <c r="O3887" s="180">
        <f>VLOOKUP(D3887,Plan1!$B$2:$S$5570,15,)/1000</f>
        <v>4.5199999999999996</v>
      </c>
      <c r="P3887" s="180">
        <f>VLOOKUP(D3887,Plan1!$B$2:$S$5570,16,)/1000</f>
        <v>4.6239999999999997</v>
      </c>
      <c r="Q3887" s="180">
        <f>VLOOKUP(D3887,Plan1!$B$2:$S$5570,17,)/1000</f>
        <v>4.6989999999999998</v>
      </c>
      <c r="R3887" s="180">
        <f>VLOOKUP(D3887,Plan1!$B$2:$S$5570,18,)/1000</f>
        <v>5.0330000000000004</v>
      </c>
      <c r="S3887" s="180">
        <f>VLOOKUP(D3887,Plan1!$B$2:$S$5570,6,)/1000</f>
        <v>4.63</v>
      </c>
    </row>
    <row r="3888" spans="1:19" x14ac:dyDescent="0.25">
      <c r="A3888" s="178">
        <v>40982</v>
      </c>
      <c r="B3888" s="178">
        <v>-81862</v>
      </c>
      <c r="C3888" s="178">
        <v>-36704</v>
      </c>
      <c r="D3888" s="178" t="s">
        <v>3365</v>
      </c>
      <c r="E3888" s="178" t="s">
        <v>167</v>
      </c>
      <c r="F3888" s="178" t="s">
        <v>3284</v>
      </c>
      <c r="G3888" s="180">
        <f>VLOOKUP(D3888,Plan1!$B$2:$S$5570,7,)/1000</f>
        <v>5.92</v>
      </c>
      <c r="H3888" s="180">
        <f>VLOOKUP(D3888,Plan1!$B$2:$S$5570,8,)/1000</f>
        <v>5.89</v>
      </c>
      <c r="I3888" s="180">
        <f>VLOOKUP(D3888,Plan1!$B$2:$S$5570,9,)/1000</f>
        <v>6.048</v>
      </c>
      <c r="J3888" s="180">
        <f>VLOOKUP(D3888,Plan1!$B$2:$S$5570,10,)/1000</f>
        <v>5.71</v>
      </c>
      <c r="K3888" s="180">
        <f>VLOOKUP(D3888,Plan1!$B$2:$S$5570,11,)/1000</f>
        <v>4.9809999999999999</v>
      </c>
      <c r="L3888" s="180">
        <f>VLOOKUP(D3888,Plan1!$B$2:$S$5570,12,)/1000</f>
        <v>4.5129999999999999</v>
      </c>
      <c r="M3888" s="180">
        <f>VLOOKUP(D3888,Plan1!$B$2:$S$5570,13,)/1000</f>
        <v>4.681</v>
      </c>
      <c r="N3888" s="180">
        <f>VLOOKUP(D3888,Plan1!$B$2:$S$5570,14,)/1000</f>
        <v>5.4669999999999996</v>
      </c>
      <c r="O3888" s="180">
        <f>VLOOKUP(D3888,Plan1!$B$2:$S$5570,15,)/1000</f>
        <v>6.2149999999999999</v>
      </c>
      <c r="P3888" s="180">
        <f>VLOOKUP(D3888,Plan1!$B$2:$S$5570,16,)/1000</f>
        <v>6.2519999999999998</v>
      </c>
      <c r="Q3888" s="180">
        <f>VLOOKUP(D3888,Plan1!$B$2:$S$5570,17,)/1000</f>
        <v>6.3310000000000004</v>
      </c>
      <c r="R3888" s="180">
        <f>VLOOKUP(D3888,Plan1!$B$2:$S$5570,18,)/1000</f>
        <v>6.0129999999999999</v>
      </c>
      <c r="S3888" s="180">
        <f>VLOOKUP(D3888,Plan1!$B$2:$S$5570,6,)/1000</f>
        <v>5.6680000000000001</v>
      </c>
    </row>
    <row r="3889" spans="1:19" x14ac:dyDescent="0.25">
      <c r="A3889" s="178">
        <v>53944</v>
      </c>
      <c r="B3889" s="178">
        <v>-47511</v>
      </c>
      <c r="C3889" s="178">
        <v>-449426</v>
      </c>
      <c r="D3889" s="178" t="s">
        <v>1376</v>
      </c>
      <c r="E3889" s="178" t="s">
        <v>167</v>
      </c>
      <c r="F3889" s="178" t="s">
        <v>1298</v>
      </c>
      <c r="G3889" s="180">
        <f>VLOOKUP(D3889,Plan1!$B$2:$S$5570,7,)/1000</f>
        <v>4.5419999999999998</v>
      </c>
      <c r="H3889" s="180">
        <f>VLOOKUP(D3889,Plan1!$B$2:$S$5570,8,)/1000</f>
        <v>4.7880000000000003</v>
      </c>
      <c r="I3889" s="180">
        <f>VLOOKUP(D3889,Plan1!$B$2:$S$5570,9,)/1000</f>
        <v>4.851</v>
      </c>
      <c r="J3889" s="180">
        <f>VLOOKUP(D3889,Plan1!$B$2:$S$5570,10,)/1000</f>
        <v>4.9400000000000004</v>
      </c>
      <c r="K3889" s="180">
        <f>VLOOKUP(D3889,Plan1!$B$2:$S$5570,11,)/1000</f>
        <v>5</v>
      </c>
      <c r="L3889" s="180">
        <f>VLOOKUP(D3889,Plan1!$B$2:$S$5570,12,)/1000</f>
        <v>5.2370000000000001</v>
      </c>
      <c r="M3889" s="180">
        <f>VLOOKUP(D3889,Plan1!$B$2:$S$5570,13,)/1000</f>
        <v>5.4589999999999996</v>
      </c>
      <c r="N3889" s="180">
        <f>VLOOKUP(D3889,Plan1!$B$2:$S$5570,14,)/1000</f>
        <v>5.9770000000000003</v>
      </c>
      <c r="O3889" s="180">
        <f>VLOOKUP(D3889,Plan1!$B$2:$S$5570,15,)/1000</f>
        <v>6.1139999999999999</v>
      </c>
      <c r="P3889" s="180">
        <f>VLOOKUP(D3889,Plan1!$B$2:$S$5570,16,)/1000</f>
        <v>5.548</v>
      </c>
      <c r="Q3889" s="180">
        <f>VLOOKUP(D3889,Plan1!$B$2:$S$5570,17,)/1000</f>
        <v>5.0789999999999997</v>
      </c>
      <c r="R3889" s="180">
        <f>VLOOKUP(D3889,Plan1!$B$2:$S$5570,18,)/1000</f>
        <v>4.7779999999999996</v>
      </c>
      <c r="S3889" s="180">
        <f>VLOOKUP(D3889,Plan1!$B$2:$S$5570,6,)/1000</f>
        <v>5.1929999999999996</v>
      </c>
    </row>
    <row r="3890" spans="1:19" x14ac:dyDescent="0.25">
      <c r="A3890" s="178">
        <v>45292</v>
      </c>
      <c r="B3890" s="178">
        <v>-70738</v>
      </c>
      <c r="C3890" s="178">
        <v>-360608</v>
      </c>
      <c r="D3890" s="178" t="s">
        <v>2798</v>
      </c>
      <c r="E3890" s="178" t="s">
        <v>167</v>
      </c>
      <c r="F3890" s="178" t="s">
        <v>2709</v>
      </c>
      <c r="G3890" s="180">
        <f>VLOOKUP(D3890,Plan1!$B$2:$S$5570,7,)/1000</f>
        <v>5.5110000000000001</v>
      </c>
      <c r="H3890" s="180">
        <f>VLOOKUP(D3890,Plan1!$B$2:$S$5570,8,)/1000</f>
        <v>5.6669999999999998</v>
      </c>
      <c r="I3890" s="180">
        <f>VLOOKUP(D3890,Plan1!$B$2:$S$5570,9,)/1000</f>
        <v>5.87</v>
      </c>
      <c r="J3890" s="180">
        <f>VLOOKUP(D3890,Plan1!$B$2:$S$5570,10,)/1000</f>
        <v>5.4530000000000003</v>
      </c>
      <c r="K3890" s="180">
        <f>VLOOKUP(D3890,Plan1!$B$2:$S$5570,11,)/1000</f>
        <v>4.9370000000000003</v>
      </c>
      <c r="L3890" s="180">
        <f>VLOOKUP(D3890,Plan1!$B$2:$S$5570,12,)/1000</f>
        <v>4.4180000000000001</v>
      </c>
      <c r="M3890" s="180">
        <f>VLOOKUP(D3890,Plan1!$B$2:$S$5570,13,)/1000</f>
        <v>4.641</v>
      </c>
      <c r="N3890" s="180">
        <f>VLOOKUP(D3890,Plan1!$B$2:$S$5570,14,)/1000</f>
        <v>5.2530000000000001</v>
      </c>
      <c r="O3890" s="180">
        <f>VLOOKUP(D3890,Plan1!$B$2:$S$5570,15,)/1000</f>
        <v>5.7370000000000001</v>
      </c>
      <c r="P3890" s="180">
        <f>VLOOKUP(D3890,Plan1!$B$2:$S$5570,16,)/1000</f>
        <v>5.9009999999999998</v>
      </c>
      <c r="Q3890" s="180">
        <f>VLOOKUP(D3890,Plan1!$B$2:$S$5570,17,)/1000</f>
        <v>5.9279999999999999</v>
      </c>
      <c r="R3890" s="180">
        <f>VLOOKUP(D3890,Plan1!$B$2:$S$5570,18,)/1000</f>
        <v>5.6890000000000001</v>
      </c>
      <c r="S3890" s="180">
        <f>VLOOKUP(D3890,Plan1!$B$2:$S$5570,6,)/1000</f>
        <v>5.4169999999999998</v>
      </c>
    </row>
    <row r="3891" spans="1:19" x14ac:dyDescent="0.25">
      <c r="A3891" s="178">
        <v>51062</v>
      </c>
      <c r="B3891" s="178">
        <v>-56227</v>
      </c>
      <c r="C3891" s="178">
        <v>-356638</v>
      </c>
      <c r="D3891" s="178" t="s">
        <v>3868</v>
      </c>
      <c r="E3891" s="178" t="s">
        <v>167</v>
      </c>
      <c r="F3891" s="178" t="s">
        <v>3752</v>
      </c>
      <c r="G3891" s="180">
        <f>VLOOKUP(D3891,Plan1!$B$2:$S$5570,7,)/1000</f>
        <v>5.6349999999999998</v>
      </c>
      <c r="H3891" s="180">
        <f>VLOOKUP(D3891,Plan1!$B$2:$S$5570,8,)/1000</f>
        <v>5.8150000000000004</v>
      </c>
      <c r="I3891" s="180">
        <f>VLOOKUP(D3891,Plan1!$B$2:$S$5570,9,)/1000</f>
        <v>5.8650000000000002</v>
      </c>
      <c r="J3891" s="180">
        <f>VLOOKUP(D3891,Plan1!$B$2:$S$5570,10,)/1000</f>
        <v>5.6509999999999998</v>
      </c>
      <c r="K3891" s="180">
        <f>VLOOKUP(D3891,Plan1!$B$2:$S$5570,11,)/1000</f>
        <v>5.2169999999999996</v>
      </c>
      <c r="L3891" s="180">
        <f>VLOOKUP(D3891,Plan1!$B$2:$S$5570,12,)/1000</f>
        <v>4.8479999999999999</v>
      </c>
      <c r="M3891" s="180">
        <f>VLOOKUP(D3891,Plan1!$B$2:$S$5570,13,)/1000</f>
        <v>4.9580000000000002</v>
      </c>
      <c r="N3891" s="180">
        <f>VLOOKUP(D3891,Plan1!$B$2:$S$5570,14,)/1000</f>
        <v>5.6020000000000003</v>
      </c>
      <c r="O3891" s="180">
        <f>VLOOKUP(D3891,Plan1!$B$2:$S$5570,15,)/1000</f>
        <v>5.93</v>
      </c>
      <c r="P3891" s="180">
        <f>VLOOKUP(D3891,Plan1!$B$2:$S$5570,16,)/1000</f>
        <v>5.94</v>
      </c>
      <c r="Q3891" s="180">
        <f>VLOOKUP(D3891,Plan1!$B$2:$S$5570,17,)/1000</f>
        <v>5.99</v>
      </c>
      <c r="R3891" s="180">
        <f>VLOOKUP(D3891,Plan1!$B$2:$S$5570,18,)/1000</f>
        <v>5.5629999999999997</v>
      </c>
      <c r="S3891" s="180">
        <f>VLOOKUP(D3891,Plan1!$B$2:$S$5570,6,)/1000</f>
        <v>5.5839999999999996</v>
      </c>
    </row>
    <row r="3892" spans="1:19" x14ac:dyDescent="0.25">
      <c r="A3892" s="178">
        <v>47981</v>
      </c>
      <c r="B3892" s="178">
        <v>-63992</v>
      </c>
      <c r="C3892" s="178">
        <v>-384912</v>
      </c>
      <c r="D3892" s="178" t="s">
        <v>2903</v>
      </c>
      <c r="E3892" s="178" t="s">
        <v>167</v>
      </c>
      <c r="F3892" s="178" t="s">
        <v>2709</v>
      </c>
      <c r="G3892" s="180">
        <f>VLOOKUP(D3892,Plan1!$B$2:$S$5570,7,)/1000</f>
        <v>5.67</v>
      </c>
      <c r="H3892" s="180">
        <f>VLOOKUP(D3892,Plan1!$B$2:$S$5570,8,)/1000</f>
        <v>5.7</v>
      </c>
      <c r="I3892" s="180">
        <f>VLOOKUP(D3892,Plan1!$B$2:$S$5570,9,)/1000</f>
        <v>5.86</v>
      </c>
      <c r="J3892" s="180">
        <f>VLOOKUP(D3892,Plan1!$B$2:$S$5570,10,)/1000</f>
        <v>5.6369999999999996</v>
      </c>
      <c r="K3892" s="180">
        <f>VLOOKUP(D3892,Plan1!$B$2:$S$5570,11,)/1000</f>
        <v>5.359</v>
      </c>
      <c r="L3892" s="180">
        <f>VLOOKUP(D3892,Plan1!$B$2:$S$5570,12,)/1000</f>
        <v>5.218</v>
      </c>
      <c r="M3892" s="180">
        <f>VLOOKUP(D3892,Plan1!$B$2:$S$5570,13,)/1000</f>
        <v>5.58</v>
      </c>
      <c r="N3892" s="180">
        <f>VLOOKUP(D3892,Plan1!$B$2:$S$5570,14,)/1000</f>
        <v>6.2839999999999998</v>
      </c>
      <c r="O3892" s="180">
        <f>VLOOKUP(D3892,Plan1!$B$2:$S$5570,15,)/1000</f>
        <v>6.5190000000000001</v>
      </c>
      <c r="P3892" s="180">
        <f>VLOOKUP(D3892,Plan1!$B$2:$S$5570,16,)/1000</f>
        <v>6.4480000000000004</v>
      </c>
      <c r="Q3892" s="180">
        <f>VLOOKUP(D3892,Plan1!$B$2:$S$5570,17,)/1000</f>
        <v>6.4039999999999999</v>
      </c>
      <c r="R3892" s="180">
        <f>VLOOKUP(D3892,Plan1!$B$2:$S$5570,18,)/1000</f>
        <v>5.8280000000000003</v>
      </c>
      <c r="S3892" s="180">
        <f>VLOOKUP(D3892,Plan1!$B$2:$S$5570,6,)/1000</f>
        <v>5.8760000000000003</v>
      </c>
    </row>
    <row r="3893" spans="1:19" x14ac:dyDescent="0.25">
      <c r="A3893" s="178">
        <v>1659</v>
      </c>
      <c r="B3893" s="178">
        <v>-294486</v>
      </c>
      <c r="C3893" s="178">
        <v>-516724</v>
      </c>
      <c r="D3893" s="178" t="s">
        <v>4071</v>
      </c>
      <c r="E3893" s="178" t="s">
        <v>167</v>
      </c>
      <c r="F3893" s="178" t="s">
        <v>3898</v>
      </c>
      <c r="G3893" s="180">
        <f>VLOOKUP(D3893,Plan1!$B$2:$S$5570,7,)/1000</f>
        <v>5.4610000000000003</v>
      </c>
      <c r="H3893" s="180">
        <f>VLOOKUP(D3893,Plan1!$B$2:$S$5570,8,)/1000</f>
        <v>5.4219999999999997</v>
      </c>
      <c r="I3893" s="180">
        <f>VLOOKUP(D3893,Plan1!$B$2:$S$5570,9,)/1000</f>
        <v>5.12</v>
      </c>
      <c r="J3893" s="180">
        <f>VLOOKUP(D3893,Plan1!$B$2:$S$5570,10,)/1000</f>
        <v>4.6210000000000004</v>
      </c>
      <c r="K3893" s="180">
        <f>VLOOKUP(D3893,Plan1!$B$2:$S$5570,11,)/1000</f>
        <v>3.76</v>
      </c>
      <c r="L3893" s="180">
        <f>VLOOKUP(D3893,Plan1!$B$2:$S$5570,12,)/1000</f>
        <v>3.3010000000000002</v>
      </c>
      <c r="M3893" s="180">
        <f>VLOOKUP(D3893,Plan1!$B$2:$S$5570,13,)/1000</f>
        <v>3.609</v>
      </c>
      <c r="N3893" s="180">
        <f>VLOOKUP(D3893,Plan1!$B$2:$S$5570,14,)/1000</f>
        <v>4.2060000000000004</v>
      </c>
      <c r="O3893" s="180">
        <f>VLOOKUP(D3893,Plan1!$B$2:$S$5570,15,)/1000</f>
        <v>3.9529999999999998</v>
      </c>
      <c r="P3893" s="180">
        <f>VLOOKUP(D3893,Plan1!$B$2:$S$5570,16,)/1000</f>
        <v>4.585</v>
      </c>
      <c r="Q3893" s="180">
        <f>VLOOKUP(D3893,Plan1!$B$2:$S$5570,17,)/1000</f>
        <v>5.4820000000000002</v>
      </c>
      <c r="R3893" s="180">
        <f>VLOOKUP(D3893,Plan1!$B$2:$S$5570,18,)/1000</f>
        <v>5.5</v>
      </c>
      <c r="S3893" s="180">
        <f>VLOOKUP(D3893,Plan1!$B$2:$S$5570,6,)/1000</f>
        <v>4.585</v>
      </c>
    </row>
    <row r="3894" spans="1:19" x14ac:dyDescent="0.25">
      <c r="A3894" s="178">
        <v>36765</v>
      </c>
      <c r="B3894" s="178">
        <v>-93049</v>
      </c>
      <c r="C3894" s="178">
        <v>-372848</v>
      </c>
      <c r="D3894" s="178" t="s">
        <v>264</v>
      </c>
      <c r="E3894" s="178" t="s">
        <v>167</v>
      </c>
      <c r="F3894" s="178" t="s">
        <v>192</v>
      </c>
      <c r="G3894" s="180">
        <f>VLOOKUP(D3894,Plan1!$B$2:$S$5570,7,)/1000</f>
        <v>5.8209999999999997</v>
      </c>
      <c r="H3894" s="180">
        <f>VLOOKUP(D3894,Plan1!$B$2:$S$5570,8,)/1000</f>
        <v>5.7610000000000001</v>
      </c>
      <c r="I3894" s="180">
        <f>VLOOKUP(D3894,Plan1!$B$2:$S$5570,9,)/1000</f>
        <v>6.0129999999999999</v>
      </c>
      <c r="J3894" s="180">
        <f>VLOOKUP(D3894,Plan1!$B$2:$S$5570,10,)/1000</f>
        <v>5.5030000000000001</v>
      </c>
      <c r="K3894" s="180">
        <f>VLOOKUP(D3894,Plan1!$B$2:$S$5570,11,)/1000</f>
        <v>4.6870000000000003</v>
      </c>
      <c r="L3894" s="180">
        <f>VLOOKUP(D3894,Plan1!$B$2:$S$5570,12,)/1000</f>
        <v>4.2690000000000001</v>
      </c>
      <c r="M3894" s="180">
        <f>VLOOKUP(D3894,Plan1!$B$2:$S$5570,13,)/1000</f>
        <v>4.476</v>
      </c>
      <c r="N3894" s="180">
        <f>VLOOKUP(D3894,Plan1!$B$2:$S$5570,14,)/1000</f>
        <v>4.9610000000000003</v>
      </c>
      <c r="O3894" s="180">
        <f>VLOOKUP(D3894,Plan1!$B$2:$S$5570,15,)/1000</f>
        <v>5.8220000000000001</v>
      </c>
      <c r="P3894" s="180">
        <f>VLOOKUP(D3894,Plan1!$B$2:$S$5570,16,)/1000</f>
        <v>5.9329999999999998</v>
      </c>
      <c r="Q3894" s="180">
        <f>VLOOKUP(D3894,Plan1!$B$2:$S$5570,17,)/1000</f>
        <v>6.2080000000000002</v>
      </c>
      <c r="R3894" s="180">
        <f>VLOOKUP(D3894,Plan1!$B$2:$S$5570,18,)/1000</f>
        <v>5.9359999999999999</v>
      </c>
      <c r="S3894" s="180">
        <f>VLOOKUP(D3894,Plan1!$B$2:$S$5570,6,)/1000</f>
        <v>5.4489999999999998</v>
      </c>
    </row>
    <row r="3895" spans="1:19" x14ac:dyDescent="0.25">
      <c r="A3895" s="178">
        <v>47213</v>
      </c>
      <c r="B3895" s="178">
        <v>-65644</v>
      </c>
      <c r="C3895" s="178">
        <v>-385114</v>
      </c>
      <c r="D3895" s="178" t="s">
        <v>2877</v>
      </c>
      <c r="E3895" s="178" t="s">
        <v>167</v>
      </c>
      <c r="F3895" s="178" t="s">
        <v>2709</v>
      </c>
      <c r="G3895" s="180">
        <f>VLOOKUP(D3895,Plan1!$B$2:$S$5570,7,)/1000</f>
        <v>5.8120000000000003</v>
      </c>
      <c r="H3895" s="180">
        <f>VLOOKUP(D3895,Plan1!$B$2:$S$5570,8,)/1000</f>
        <v>5.8940000000000001</v>
      </c>
      <c r="I3895" s="180">
        <f>VLOOKUP(D3895,Plan1!$B$2:$S$5570,9,)/1000</f>
        <v>5.9130000000000003</v>
      </c>
      <c r="J3895" s="180">
        <f>VLOOKUP(D3895,Plan1!$B$2:$S$5570,10,)/1000</f>
        <v>5.8179999999999996</v>
      </c>
      <c r="K3895" s="180">
        <f>VLOOKUP(D3895,Plan1!$B$2:$S$5570,11,)/1000</f>
        <v>5.4219999999999997</v>
      </c>
      <c r="L3895" s="180">
        <f>VLOOKUP(D3895,Plan1!$B$2:$S$5570,12,)/1000</f>
        <v>5.2590000000000003</v>
      </c>
      <c r="M3895" s="180">
        <f>VLOOKUP(D3895,Plan1!$B$2:$S$5570,13,)/1000</f>
        <v>5.5570000000000004</v>
      </c>
      <c r="N3895" s="180">
        <f>VLOOKUP(D3895,Plan1!$B$2:$S$5570,14,)/1000</f>
        <v>6.2539999999999996</v>
      </c>
      <c r="O3895" s="180">
        <f>VLOOKUP(D3895,Plan1!$B$2:$S$5570,15,)/1000</f>
        <v>6.5060000000000002</v>
      </c>
      <c r="P3895" s="180">
        <f>VLOOKUP(D3895,Plan1!$B$2:$S$5570,16,)/1000</f>
        <v>6.4530000000000003</v>
      </c>
      <c r="Q3895" s="180">
        <f>VLOOKUP(D3895,Plan1!$B$2:$S$5570,17,)/1000</f>
        <v>6.4710000000000001</v>
      </c>
      <c r="R3895" s="180">
        <f>VLOOKUP(D3895,Plan1!$B$2:$S$5570,18,)/1000</f>
        <v>5.9420000000000002</v>
      </c>
      <c r="S3895" s="180">
        <f>VLOOKUP(D3895,Plan1!$B$2:$S$5570,6,)/1000</f>
        <v>5.9420000000000002</v>
      </c>
    </row>
    <row r="3896" spans="1:19" x14ac:dyDescent="0.25">
      <c r="A3896" s="178">
        <v>8128</v>
      </c>
      <c r="B3896" s="178">
        <v>-217805</v>
      </c>
      <c r="C3896" s="178">
        <v>-459661</v>
      </c>
      <c r="D3896" s="178" t="s">
        <v>1820</v>
      </c>
      <c r="E3896" s="178" t="s">
        <v>167</v>
      </c>
      <c r="F3896" s="178" t="s">
        <v>1727</v>
      </c>
      <c r="G3896" s="180">
        <f>VLOOKUP(D3896,Plan1!$B$2:$S$5570,7,)/1000</f>
        <v>4.843</v>
      </c>
      <c r="H3896" s="180">
        <f>VLOOKUP(D3896,Plan1!$B$2:$S$5570,8,)/1000</f>
        <v>5.399</v>
      </c>
      <c r="I3896" s="180">
        <f>VLOOKUP(D3896,Plan1!$B$2:$S$5570,9,)/1000</f>
        <v>4.9480000000000004</v>
      </c>
      <c r="J3896" s="180">
        <f>VLOOKUP(D3896,Plan1!$B$2:$S$5570,10,)/1000</f>
        <v>5.1280000000000001</v>
      </c>
      <c r="K3896" s="180">
        <f>VLOOKUP(D3896,Plan1!$B$2:$S$5570,11,)/1000</f>
        <v>4.8230000000000004</v>
      </c>
      <c r="L3896" s="180">
        <f>VLOOKUP(D3896,Plan1!$B$2:$S$5570,12,)/1000</f>
        <v>4.7</v>
      </c>
      <c r="M3896" s="180">
        <f>VLOOKUP(D3896,Plan1!$B$2:$S$5570,13,)/1000</f>
        <v>4.9160000000000004</v>
      </c>
      <c r="N3896" s="180">
        <f>VLOOKUP(D3896,Plan1!$B$2:$S$5570,14,)/1000</f>
        <v>5.7370000000000001</v>
      </c>
      <c r="O3896" s="180">
        <f>VLOOKUP(D3896,Plan1!$B$2:$S$5570,15,)/1000</f>
        <v>5.3460000000000001</v>
      </c>
      <c r="P3896" s="180">
        <f>VLOOKUP(D3896,Plan1!$B$2:$S$5570,16,)/1000</f>
        <v>5.1760000000000002</v>
      </c>
      <c r="Q3896" s="180">
        <f>VLOOKUP(D3896,Plan1!$B$2:$S$5570,17,)/1000</f>
        <v>4.7549999999999999</v>
      </c>
      <c r="R3896" s="180">
        <f>VLOOKUP(D3896,Plan1!$B$2:$S$5570,18,)/1000</f>
        <v>4.9749999999999996</v>
      </c>
      <c r="S3896" s="180">
        <f>VLOOKUP(D3896,Plan1!$B$2:$S$5570,6,)/1000</f>
        <v>5.0620000000000003</v>
      </c>
    </row>
    <row r="3897" spans="1:19" x14ac:dyDescent="0.25">
      <c r="A3897" s="178">
        <v>34905</v>
      </c>
      <c r="B3897" s="178">
        <v>-98066</v>
      </c>
      <c r="C3897" s="178">
        <v>-376836</v>
      </c>
      <c r="D3897" s="178" t="s">
        <v>5367</v>
      </c>
      <c r="E3897" s="178" t="s">
        <v>167</v>
      </c>
      <c r="F3897" s="178" t="s">
        <v>5304</v>
      </c>
      <c r="G3897" s="180">
        <f>VLOOKUP(D3897,Plan1!$B$2:$S$5570,7,)/1000</f>
        <v>5.7830000000000004</v>
      </c>
      <c r="H3897" s="180">
        <f>VLOOKUP(D3897,Plan1!$B$2:$S$5570,8,)/1000</f>
        <v>5.75</v>
      </c>
      <c r="I3897" s="180">
        <f>VLOOKUP(D3897,Plan1!$B$2:$S$5570,9,)/1000</f>
        <v>5.9269999999999996</v>
      </c>
      <c r="J3897" s="180">
        <f>VLOOKUP(D3897,Plan1!$B$2:$S$5570,10,)/1000</f>
        <v>5.375</v>
      </c>
      <c r="K3897" s="180">
        <f>VLOOKUP(D3897,Plan1!$B$2:$S$5570,11,)/1000</f>
        <v>4.6399999999999997</v>
      </c>
      <c r="L3897" s="180">
        <f>VLOOKUP(D3897,Plan1!$B$2:$S$5570,12,)/1000</f>
        <v>4.3040000000000003</v>
      </c>
      <c r="M3897" s="180">
        <f>VLOOKUP(D3897,Plan1!$B$2:$S$5570,13,)/1000</f>
        <v>4.3920000000000003</v>
      </c>
      <c r="N3897" s="180">
        <f>VLOOKUP(D3897,Plan1!$B$2:$S$5570,14,)/1000</f>
        <v>4.8639999999999999</v>
      </c>
      <c r="O3897" s="180">
        <f>VLOOKUP(D3897,Plan1!$B$2:$S$5570,15,)/1000</f>
        <v>5.5330000000000004</v>
      </c>
      <c r="P3897" s="180">
        <f>VLOOKUP(D3897,Plan1!$B$2:$S$5570,16,)/1000</f>
        <v>5.6589999999999998</v>
      </c>
      <c r="Q3897" s="180">
        <f>VLOOKUP(D3897,Plan1!$B$2:$S$5570,17,)/1000</f>
        <v>6.008</v>
      </c>
      <c r="R3897" s="180">
        <f>VLOOKUP(D3897,Plan1!$B$2:$S$5570,18,)/1000</f>
        <v>5.8789999999999996</v>
      </c>
      <c r="S3897" s="180">
        <f>VLOOKUP(D3897,Plan1!$B$2:$S$5570,6,)/1000</f>
        <v>5.343</v>
      </c>
    </row>
    <row r="3898" spans="1:19" x14ac:dyDescent="0.25">
      <c r="A3898" s="178">
        <v>31884</v>
      </c>
      <c r="B3898" s="178">
        <v>-107155</v>
      </c>
      <c r="C3898" s="178">
        <v>-38178</v>
      </c>
      <c r="D3898" s="178" t="s">
        <v>5325</v>
      </c>
      <c r="E3898" s="178" t="s">
        <v>167</v>
      </c>
      <c r="F3898" s="178" t="s">
        <v>5304</v>
      </c>
      <c r="G3898" s="180">
        <f>VLOOKUP(D3898,Plan1!$B$2:$S$5570,7,)/1000</f>
        <v>5.7409999999999997</v>
      </c>
      <c r="H3898" s="180">
        <f>VLOOKUP(D3898,Plan1!$B$2:$S$5570,8,)/1000</f>
        <v>5.6680000000000001</v>
      </c>
      <c r="I3898" s="180">
        <f>VLOOKUP(D3898,Plan1!$B$2:$S$5570,9,)/1000</f>
        <v>5.8280000000000003</v>
      </c>
      <c r="J3898" s="180">
        <f>VLOOKUP(D3898,Plan1!$B$2:$S$5570,10,)/1000</f>
        <v>5.2370000000000001</v>
      </c>
      <c r="K3898" s="180">
        <f>VLOOKUP(D3898,Plan1!$B$2:$S$5570,11,)/1000</f>
        <v>4.4960000000000004</v>
      </c>
      <c r="L3898" s="180">
        <f>VLOOKUP(D3898,Plan1!$B$2:$S$5570,12,)/1000</f>
        <v>4.21</v>
      </c>
      <c r="M3898" s="180">
        <f>VLOOKUP(D3898,Plan1!$B$2:$S$5570,13,)/1000</f>
        <v>4.3780000000000001</v>
      </c>
      <c r="N3898" s="180">
        <f>VLOOKUP(D3898,Plan1!$B$2:$S$5570,14,)/1000</f>
        <v>4.726</v>
      </c>
      <c r="O3898" s="180">
        <f>VLOOKUP(D3898,Plan1!$B$2:$S$5570,15,)/1000</f>
        <v>5.431</v>
      </c>
      <c r="P3898" s="180">
        <f>VLOOKUP(D3898,Plan1!$B$2:$S$5570,16,)/1000</f>
        <v>5.516</v>
      </c>
      <c r="Q3898" s="180">
        <f>VLOOKUP(D3898,Plan1!$B$2:$S$5570,17,)/1000</f>
        <v>5.8410000000000002</v>
      </c>
      <c r="R3898" s="180">
        <f>VLOOKUP(D3898,Plan1!$B$2:$S$5570,18,)/1000</f>
        <v>5.7140000000000004</v>
      </c>
      <c r="S3898" s="180">
        <f>VLOOKUP(D3898,Plan1!$B$2:$S$5570,6,)/1000</f>
        <v>5.2320000000000002</v>
      </c>
    </row>
    <row r="3899" spans="1:19" x14ac:dyDescent="0.25">
      <c r="A3899" s="178">
        <v>22109</v>
      </c>
      <c r="B3899" s="178">
        <v>-145238</v>
      </c>
      <c r="C3899" s="178">
        <v>-403637</v>
      </c>
      <c r="D3899" s="178" t="s">
        <v>453</v>
      </c>
      <c r="E3899" s="178" t="s">
        <v>167</v>
      </c>
      <c r="F3899" s="178" t="s">
        <v>375</v>
      </c>
      <c r="G3899" s="180">
        <f>VLOOKUP(D3899,Plan1!$B$2:$S$5570,7,)/1000</f>
        <v>5.4</v>
      </c>
      <c r="H3899" s="180">
        <f>VLOOKUP(D3899,Plan1!$B$2:$S$5570,8,)/1000</f>
        <v>5.6059999999999999</v>
      </c>
      <c r="I3899" s="180">
        <f>VLOOKUP(D3899,Plan1!$B$2:$S$5570,9,)/1000</f>
        <v>5.45</v>
      </c>
      <c r="J3899" s="180">
        <f>VLOOKUP(D3899,Plan1!$B$2:$S$5570,10,)/1000</f>
        <v>4.9240000000000004</v>
      </c>
      <c r="K3899" s="180">
        <f>VLOOKUP(D3899,Plan1!$B$2:$S$5570,11,)/1000</f>
        <v>4.5529999999999999</v>
      </c>
      <c r="L3899" s="180">
        <f>VLOOKUP(D3899,Plan1!$B$2:$S$5570,12,)/1000</f>
        <v>4.1509999999999998</v>
      </c>
      <c r="M3899" s="180">
        <f>VLOOKUP(D3899,Plan1!$B$2:$S$5570,13,)/1000</f>
        <v>4.3600000000000003</v>
      </c>
      <c r="N3899" s="180">
        <f>VLOOKUP(D3899,Plan1!$B$2:$S$5570,14,)/1000</f>
        <v>4.7149999999999999</v>
      </c>
      <c r="O3899" s="180">
        <f>VLOOKUP(D3899,Plan1!$B$2:$S$5570,15,)/1000</f>
        <v>5.3170000000000002</v>
      </c>
      <c r="P3899" s="180">
        <f>VLOOKUP(D3899,Plan1!$B$2:$S$5570,16,)/1000</f>
        <v>5.2489999999999997</v>
      </c>
      <c r="Q3899" s="180">
        <f>VLOOKUP(D3899,Plan1!$B$2:$S$5570,17,)/1000</f>
        <v>5.0220000000000002</v>
      </c>
      <c r="R3899" s="180">
        <f>VLOOKUP(D3899,Plan1!$B$2:$S$5570,18,)/1000</f>
        <v>5.4580000000000002</v>
      </c>
      <c r="S3899" s="180">
        <f>VLOOKUP(D3899,Plan1!$B$2:$S$5570,6,)/1000</f>
        <v>5.0170000000000003</v>
      </c>
    </row>
    <row r="3900" spans="1:19" x14ac:dyDescent="0.25">
      <c r="A3900" s="178">
        <v>18088</v>
      </c>
      <c r="B3900" s="178">
        <v>-162665</v>
      </c>
      <c r="C3900" s="178">
        <v>-566265</v>
      </c>
      <c r="D3900" s="178" t="s">
        <v>1521</v>
      </c>
      <c r="E3900" s="178" t="s">
        <v>167</v>
      </c>
      <c r="F3900" s="178" t="s">
        <v>1511</v>
      </c>
      <c r="G3900" s="180">
        <f>VLOOKUP(D3900,Plan1!$B$2:$S$5570,7,)/1000</f>
        <v>5.09</v>
      </c>
      <c r="H3900" s="180">
        <f>VLOOKUP(D3900,Plan1!$B$2:$S$5570,8,)/1000</f>
        <v>5.1970000000000001</v>
      </c>
      <c r="I3900" s="180">
        <f>VLOOKUP(D3900,Plan1!$B$2:$S$5570,9,)/1000</f>
        <v>5.2359999999999998</v>
      </c>
      <c r="J3900" s="180">
        <f>VLOOKUP(D3900,Plan1!$B$2:$S$5570,10,)/1000</f>
        <v>5.2569999999999997</v>
      </c>
      <c r="K3900" s="180">
        <f>VLOOKUP(D3900,Plan1!$B$2:$S$5570,11,)/1000</f>
        <v>4.8689999999999998</v>
      </c>
      <c r="L3900" s="180">
        <f>VLOOKUP(D3900,Plan1!$B$2:$S$5570,12,)/1000</f>
        <v>4.9669999999999996</v>
      </c>
      <c r="M3900" s="180">
        <f>VLOOKUP(D3900,Plan1!$B$2:$S$5570,13,)/1000</f>
        <v>5.117</v>
      </c>
      <c r="N3900" s="180">
        <f>VLOOKUP(D3900,Plan1!$B$2:$S$5570,14,)/1000</f>
        <v>5.8209999999999997</v>
      </c>
      <c r="O3900" s="180">
        <f>VLOOKUP(D3900,Plan1!$B$2:$S$5570,15,)/1000</f>
        <v>5.2279999999999998</v>
      </c>
      <c r="P3900" s="180">
        <f>VLOOKUP(D3900,Plan1!$B$2:$S$5570,16,)/1000</f>
        <v>5.1879999999999997</v>
      </c>
      <c r="Q3900" s="180">
        <f>VLOOKUP(D3900,Plan1!$B$2:$S$5570,17,)/1000</f>
        <v>5.1230000000000002</v>
      </c>
      <c r="R3900" s="180">
        <f>VLOOKUP(D3900,Plan1!$B$2:$S$5570,18,)/1000</f>
        <v>5.2290000000000001</v>
      </c>
      <c r="S3900" s="180">
        <f>VLOOKUP(D3900,Plan1!$B$2:$S$5570,6,)/1000</f>
        <v>5.1929999999999996</v>
      </c>
    </row>
    <row r="3901" spans="1:19" x14ac:dyDescent="0.25">
      <c r="A3901" s="178">
        <v>8122</v>
      </c>
      <c r="B3901" s="178">
        <v>-217848</v>
      </c>
      <c r="C3901" s="178">
        <v>-465687</v>
      </c>
      <c r="D3901" s="178" t="s">
        <v>1819</v>
      </c>
      <c r="E3901" s="178" t="s">
        <v>167</v>
      </c>
      <c r="F3901" s="178" t="s">
        <v>1727</v>
      </c>
      <c r="G3901" s="180">
        <f>VLOOKUP(D3901,Plan1!$B$2:$S$5570,7,)/1000</f>
        <v>4.7690000000000001</v>
      </c>
      <c r="H3901" s="180">
        <f>VLOOKUP(D3901,Plan1!$B$2:$S$5570,8,)/1000</f>
        <v>5.2729999999999997</v>
      </c>
      <c r="I3901" s="180">
        <f>VLOOKUP(D3901,Plan1!$B$2:$S$5570,9,)/1000</f>
        <v>4.8810000000000002</v>
      </c>
      <c r="J3901" s="180">
        <f>VLOOKUP(D3901,Plan1!$B$2:$S$5570,10,)/1000</f>
        <v>5.1379999999999999</v>
      </c>
      <c r="K3901" s="180">
        <f>VLOOKUP(D3901,Plan1!$B$2:$S$5570,11,)/1000</f>
        <v>4.8129999999999997</v>
      </c>
      <c r="L3901" s="180">
        <f>VLOOKUP(D3901,Plan1!$B$2:$S$5570,12,)/1000</f>
        <v>4.7359999999999998</v>
      </c>
      <c r="M3901" s="180">
        <f>VLOOKUP(D3901,Plan1!$B$2:$S$5570,13,)/1000</f>
        <v>4.9960000000000004</v>
      </c>
      <c r="N3901" s="180">
        <f>VLOOKUP(D3901,Plan1!$B$2:$S$5570,14,)/1000</f>
        <v>5.7779999999999996</v>
      </c>
      <c r="O3901" s="180">
        <f>VLOOKUP(D3901,Plan1!$B$2:$S$5570,15,)/1000</f>
        <v>5.3520000000000003</v>
      </c>
      <c r="P3901" s="180">
        <f>VLOOKUP(D3901,Plan1!$B$2:$S$5570,16,)/1000</f>
        <v>5.1890000000000001</v>
      </c>
      <c r="Q3901" s="180">
        <f>VLOOKUP(D3901,Plan1!$B$2:$S$5570,17,)/1000</f>
        <v>4.8410000000000002</v>
      </c>
      <c r="R3901" s="180">
        <f>VLOOKUP(D3901,Plan1!$B$2:$S$5570,18,)/1000</f>
        <v>4.9329999999999998</v>
      </c>
      <c r="S3901" s="180">
        <f>VLOOKUP(D3901,Plan1!$B$2:$S$5570,6,)/1000</f>
        <v>5.0579999999999998</v>
      </c>
    </row>
    <row r="3902" spans="1:19" x14ac:dyDescent="0.25">
      <c r="A3902" s="178">
        <v>12036</v>
      </c>
      <c r="B3902" s="178">
        <v>-196213</v>
      </c>
      <c r="C3902" s="178">
        <v>-416338</v>
      </c>
      <c r="D3902" s="178" t="s">
        <v>2208</v>
      </c>
      <c r="E3902" s="178" t="s">
        <v>167</v>
      </c>
      <c r="F3902" s="178" t="s">
        <v>1727</v>
      </c>
      <c r="G3902" s="180">
        <f>VLOOKUP(D3902,Plan1!$B$2:$S$5570,7,)/1000</f>
        <v>5.3419999999999996</v>
      </c>
      <c r="H3902" s="180">
        <f>VLOOKUP(D3902,Plan1!$B$2:$S$5570,8,)/1000</f>
        <v>5.8840000000000003</v>
      </c>
      <c r="I3902" s="180">
        <f>VLOOKUP(D3902,Plan1!$B$2:$S$5570,9,)/1000</f>
        <v>5.3319999999999999</v>
      </c>
      <c r="J3902" s="180">
        <f>VLOOKUP(D3902,Plan1!$B$2:$S$5570,10,)/1000</f>
        <v>5.1550000000000002</v>
      </c>
      <c r="K3902" s="180">
        <f>VLOOKUP(D3902,Plan1!$B$2:$S$5570,11,)/1000</f>
        <v>4.5869999999999997</v>
      </c>
      <c r="L3902" s="180">
        <f>VLOOKUP(D3902,Plan1!$B$2:$S$5570,12,)/1000</f>
        <v>4.4429999999999996</v>
      </c>
      <c r="M3902" s="180">
        <f>VLOOKUP(D3902,Plan1!$B$2:$S$5570,13,)/1000</f>
        <v>4.5570000000000004</v>
      </c>
      <c r="N3902" s="180">
        <f>VLOOKUP(D3902,Plan1!$B$2:$S$5570,14,)/1000</f>
        <v>5.069</v>
      </c>
      <c r="O3902" s="180">
        <f>VLOOKUP(D3902,Plan1!$B$2:$S$5570,15,)/1000</f>
        <v>5.0880000000000001</v>
      </c>
      <c r="P3902" s="180">
        <f>VLOOKUP(D3902,Plan1!$B$2:$S$5570,16,)/1000</f>
        <v>4.8780000000000001</v>
      </c>
      <c r="Q3902" s="180">
        <f>VLOOKUP(D3902,Plan1!$B$2:$S$5570,17,)/1000</f>
        <v>4.5759999999999996</v>
      </c>
      <c r="R3902" s="180">
        <f>VLOOKUP(D3902,Plan1!$B$2:$S$5570,18,)/1000</f>
        <v>5.0739999999999998</v>
      </c>
      <c r="S3902" s="180">
        <f>VLOOKUP(D3902,Plan1!$B$2:$S$5570,6,)/1000</f>
        <v>4.9989999999999997</v>
      </c>
    </row>
    <row r="3903" spans="1:19" x14ac:dyDescent="0.25">
      <c r="A3903" s="178">
        <v>27031</v>
      </c>
      <c r="B3903" s="178">
        <v>-124307</v>
      </c>
      <c r="C3903" s="178">
        <v>-383375</v>
      </c>
      <c r="D3903" s="178" t="s">
        <v>622</v>
      </c>
      <c r="E3903" s="178" t="s">
        <v>167</v>
      </c>
      <c r="F3903" s="178" t="s">
        <v>375</v>
      </c>
      <c r="G3903" s="180">
        <f>VLOOKUP(D3903,Plan1!$B$2:$S$5570,7,)/1000</f>
        <v>5.6280000000000001</v>
      </c>
      <c r="H3903" s="180">
        <f>VLOOKUP(D3903,Plan1!$B$2:$S$5570,8,)/1000</f>
        <v>5.6760000000000002</v>
      </c>
      <c r="I3903" s="180">
        <f>VLOOKUP(D3903,Plan1!$B$2:$S$5570,9,)/1000</f>
        <v>5.7270000000000003</v>
      </c>
      <c r="J3903" s="180">
        <f>VLOOKUP(D3903,Plan1!$B$2:$S$5570,10,)/1000</f>
        <v>4.8869999999999996</v>
      </c>
      <c r="K3903" s="180">
        <f>VLOOKUP(D3903,Plan1!$B$2:$S$5570,11,)/1000</f>
        <v>4.3129999999999997</v>
      </c>
      <c r="L3903" s="180">
        <f>VLOOKUP(D3903,Plan1!$B$2:$S$5570,12,)/1000</f>
        <v>4.1660000000000004</v>
      </c>
      <c r="M3903" s="180">
        <f>VLOOKUP(D3903,Plan1!$B$2:$S$5570,13,)/1000</f>
        <v>4.3220000000000001</v>
      </c>
      <c r="N3903" s="180">
        <f>VLOOKUP(D3903,Plan1!$B$2:$S$5570,14,)/1000</f>
        <v>4.7539999999999996</v>
      </c>
      <c r="O3903" s="180">
        <f>VLOOKUP(D3903,Plan1!$B$2:$S$5570,15,)/1000</f>
        <v>5.3</v>
      </c>
      <c r="P3903" s="180">
        <f>VLOOKUP(D3903,Plan1!$B$2:$S$5570,16,)/1000</f>
        <v>5.375</v>
      </c>
      <c r="Q3903" s="180">
        <f>VLOOKUP(D3903,Plan1!$B$2:$S$5570,17,)/1000</f>
        <v>5.4829999999999997</v>
      </c>
      <c r="R3903" s="180">
        <f>VLOOKUP(D3903,Plan1!$B$2:$S$5570,18,)/1000</f>
        <v>5.649</v>
      </c>
      <c r="S3903" s="180">
        <f>VLOOKUP(D3903,Plan1!$B$2:$S$5570,6,)/1000</f>
        <v>5.1059999999999999</v>
      </c>
    </row>
    <row r="3904" spans="1:19" x14ac:dyDescent="0.25">
      <c r="A3904" s="178">
        <v>9798</v>
      </c>
      <c r="B3904" s="178">
        <v>-207854</v>
      </c>
      <c r="C3904" s="178">
        <v>-498144</v>
      </c>
      <c r="D3904" s="178" t="s">
        <v>5206</v>
      </c>
      <c r="E3904" s="178" t="s">
        <v>167</v>
      </c>
      <c r="F3904" s="178" t="s">
        <v>4704</v>
      </c>
      <c r="G3904" s="180">
        <f>VLOOKUP(D3904,Plan1!$B$2:$S$5570,7,)/1000</f>
        <v>5.2329999999999997</v>
      </c>
      <c r="H3904" s="180">
        <f>VLOOKUP(D3904,Plan1!$B$2:$S$5570,8,)/1000</f>
        <v>5.6079999999999997</v>
      </c>
      <c r="I3904" s="180">
        <f>VLOOKUP(D3904,Plan1!$B$2:$S$5570,9,)/1000</f>
        <v>5.43</v>
      </c>
      <c r="J3904" s="180">
        <f>VLOOKUP(D3904,Plan1!$B$2:$S$5570,10,)/1000</f>
        <v>5.5389999999999997</v>
      </c>
      <c r="K3904" s="180">
        <f>VLOOKUP(D3904,Plan1!$B$2:$S$5570,11,)/1000</f>
        <v>5.0220000000000002</v>
      </c>
      <c r="L3904" s="180">
        <f>VLOOKUP(D3904,Plan1!$B$2:$S$5570,12,)/1000</f>
        <v>4.9160000000000004</v>
      </c>
      <c r="M3904" s="180">
        <f>VLOOKUP(D3904,Plan1!$B$2:$S$5570,13,)/1000</f>
        <v>5.125</v>
      </c>
      <c r="N3904" s="180">
        <f>VLOOKUP(D3904,Plan1!$B$2:$S$5570,14,)/1000</f>
        <v>5.9160000000000004</v>
      </c>
      <c r="O3904" s="180">
        <f>VLOOKUP(D3904,Plan1!$B$2:$S$5570,15,)/1000</f>
        <v>5.37</v>
      </c>
      <c r="P3904" s="180">
        <f>VLOOKUP(D3904,Plan1!$B$2:$S$5570,16,)/1000</f>
        <v>5.5069999999999997</v>
      </c>
      <c r="Q3904" s="180">
        <f>VLOOKUP(D3904,Plan1!$B$2:$S$5570,17,)/1000</f>
        <v>5.4279999999999999</v>
      </c>
      <c r="R3904" s="180">
        <f>VLOOKUP(D3904,Plan1!$B$2:$S$5570,18,)/1000</f>
        <v>5.46</v>
      </c>
      <c r="S3904" s="180">
        <f>VLOOKUP(D3904,Plan1!$B$2:$S$5570,6,)/1000</f>
        <v>5.38</v>
      </c>
    </row>
    <row r="3905" spans="1:19" x14ac:dyDescent="0.25">
      <c r="A3905" s="178">
        <v>46445</v>
      </c>
      <c r="B3905" s="178">
        <v>-67665</v>
      </c>
      <c r="C3905" s="178">
        <v>-378006</v>
      </c>
      <c r="D3905" s="178" t="s">
        <v>2849</v>
      </c>
      <c r="E3905" s="178" t="s">
        <v>167</v>
      </c>
      <c r="F3905" s="178" t="s">
        <v>2709</v>
      </c>
      <c r="G3905" s="180">
        <f>VLOOKUP(D3905,Plan1!$B$2:$S$5570,7,)/1000</f>
        <v>5.8869999999999996</v>
      </c>
      <c r="H3905" s="180">
        <f>VLOOKUP(D3905,Plan1!$B$2:$S$5570,8,)/1000</f>
        <v>6</v>
      </c>
      <c r="I3905" s="180">
        <f>VLOOKUP(D3905,Plan1!$B$2:$S$5570,9,)/1000</f>
        <v>6.242</v>
      </c>
      <c r="J3905" s="180">
        <f>VLOOKUP(D3905,Plan1!$B$2:$S$5570,10,)/1000</f>
        <v>6.0119999999999996</v>
      </c>
      <c r="K3905" s="180">
        <f>VLOOKUP(D3905,Plan1!$B$2:$S$5570,11,)/1000</f>
        <v>5.5590000000000002</v>
      </c>
      <c r="L3905" s="180">
        <f>VLOOKUP(D3905,Plan1!$B$2:$S$5570,12,)/1000</f>
        <v>5.2080000000000002</v>
      </c>
      <c r="M3905" s="180">
        <f>VLOOKUP(D3905,Plan1!$B$2:$S$5570,13,)/1000</f>
        <v>5.44</v>
      </c>
      <c r="N3905" s="180">
        <f>VLOOKUP(D3905,Plan1!$B$2:$S$5570,14,)/1000</f>
        <v>6.1440000000000001</v>
      </c>
      <c r="O3905" s="180">
        <f>VLOOKUP(D3905,Plan1!$B$2:$S$5570,15,)/1000</f>
        <v>6.577</v>
      </c>
      <c r="P3905" s="180">
        <f>VLOOKUP(D3905,Plan1!$B$2:$S$5570,16,)/1000</f>
        <v>6.5629999999999997</v>
      </c>
      <c r="Q3905" s="180">
        <f>VLOOKUP(D3905,Plan1!$B$2:$S$5570,17,)/1000</f>
        <v>6.5140000000000002</v>
      </c>
      <c r="R3905" s="180">
        <f>VLOOKUP(D3905,Plan1!$B$2:$S$5570,18,)/1000</f>
        <v>6.0359999999999996</v>
      </c>
      <c r="S3905" s="180">
        <f>VLOOKUP(D3905,Plan1!$B$2:$S$5570,6,)/1000</f>
        <v>6.0149999999999997</v>
      </c>
    </row>
    <row r="3906" spans="1:19" x14ac:dyDescent="0.25">
      <c r="A3906" s="178">
        <v>41385</v>
      </c>
      <c r="B3906" s="178">
        <v>-81402</v>
      </c>
      <c r="C3906" s="178">
        <v>-35397</v>
      </c>
      <c r="D3906" s="178" t="s">
        <v>3377</v>
      </c>
      <c r="E3906" s="178" t="s">
        <v>167</v>
      </c>
      <c r="F3906" s="178" t="s">
        <v>3284</v>
      </c>
      <c r="G3906" s="180">
        <f>VLOOKUP(D3906,Plan1!$B$2:$S$5570,7,)/1000</f>
        <v>5.3929999999999998</v>
      </c>
      <c r="H3906" s="180">
        <f>VLOOKUP(D3906,Plan1!$B$2:$S$5570,8,)/1000</f>
        <v>5.5640000000000001</v>
      </c>
      <c r="I3906" s="180">
        <f>VLOOKUP(D3906,Plan1!$B$2:$S$5570,9,)/1000</f>
        <v>5.7460000000000004</v>
      </c>
      <c r="J3906" s="180">
        <f>VLOOKUP(D3906,Plan1!$B$2:$S$5570,10,)/1000</f>
        <v>5.2350000000000003</v>
      </c>
      <c r="K3906" s="180">
        <f>VLOOKUP(D3906,Plan1!$B$2:$S$5570,11,)/1000</f>
        <v>4.6849999999999996</v>
      </c>
      <c r="L3906" s="180">
        <f>VLOOKUP(D3906,Plan1!$B$2:$S$5570,12,)/1000</f>
        <v>4.3739999999999997</v>
      </c>
      <c r="M3906" s="180">
        <f>VLOOKUP(D3906,Plan1!$B$2:$S$5570,13,)/1000</f>
        <v>4.4749999999999996</v>
      </c>
      <c r="N3906" s="180">
        <f>VLOOKUP(D3906,Plan1!$B$2:$S$5570,14,)/1000</f>
        <v>5.0620000000000003</v>
      </c>
      <c r="O3906" s="180">
        <f>VLOOKUP(D3906,Plan1!$B$2:$S$5570,15,)/1000</f>
        <v>5.5590000000000002</v>
      </c>
      <c r="P3906" s="180">
        <f>VLOOKUP(D3906,Plan1!$B$2:$S$5570,16,)/1000</f>
        <v>5.625</v>
      </c>
      <c r="Q3906" s="180">
        <f>VLOOKUP(D3906,Plan1!$B$2:$S$5570,17,)/1000</f>
        <v>5.6769999999999996</v>
      </c>
      <c r="R3906" s="180">
        <f>VLOOKUP(D3906,Plan1!$B$2:$S$5570,18,)/1000</f>
        <v>5.665</v>
      </c>
      <c r="S3906" s="180">
        <f>VLOOKUP(D3906,Plan1!$B$2:$S$5570,6,)/1000</f>
        <v>5.2549999999999999</v>
      </c>
    </row>
    <row r="3907" spans="1:19" x14ac:dyDescent="0.25">
      <c r="A3907" s="178">
        <v>3462</v>
      </c>
      <c r="B3907" s="178">
        <v>-267388</v>
      </c>
      <c r="C3907" s="178">
        <v>-491789</v>
      </c>
      <c r="D3907" s="178" t="s">
        <v>4656</v>
      </c>
      <c r="E3907" s="178" t="s">
        <v>167</v>
      </c>
      <c r="F3907" s="178" t="s">
        <v>4434</v>
      </c>
      <c r="G3907" s="180">
        <f>VLOOKUP(D3907,Plan1!$B$2:$S$5570,7,)/1000</f>
        <v>4.7140000000000004</v>
      </c>
      <c r="H3907" s="180">
        <f>VLOOKUP(D3907,Plan1!$B$2:$S$5570,8,)/1000</f>
        <v>4.8049999999999997</v>
      </c>
      <c r="I3907" s="180">
        <f>VLOOKUP(D3907,Plan1!$B$2:$S$5570,9,)/1000</f>
        <v>4.6420000000000003</v>
      </c>
      <c r="J3907" s="180">
        <f>VLOOKUP(D3907,Plan1!$B$2:$S$5570,10,)/1000</f>
        <v>4.1929999999999996</v>
      </c>
      <c r="K3907" s="180">
        <f>VLOOKUP(D3907,Plan1!$B$2:$S$5570,11,)/1000</f>
        <v>3.7770000000000001</v>
      </c>
      <c r="L3907" s="180">
        <f>VLOOKUP(D3907,Plan1!$B$2:$S$5570,12,)/1000</f>
        <v>3.2429999999999999</v>
      </c>
      <c r="M3907" s="180">
        <f>VLOOKUP(D3907,Plan1!$B$2:$S$5570,13,)/1000</f>
        <v>3.371</v>
      </c>
      <c r="N3907" s="180">
        <f>VLOOKUP(D3907,Plan1!$B$2:$S$5570,14,)/1000</f>
        <v>3.9489999999999998</v>
      </c>
      <c r="O3907" s="180">
        <f>VLOOKUP(D3907,Plan1!$B$2:$S$5570,15,)/1000</f>
        <v>3.5270000000000001</v>
      </c>
      <c r="P3907" s="180">
        <f>VLOOKUP(D3907,Plan1!$B$2:$S$5570,16,)/1000</f>
        <v>3.637</v>
      </c>
      <c r="Q3907" s="180">
        <f>VLOOKUP(D3907,Plan1!$B$2:$S$5570,17,)/1000</f>
        <v>4.4729999999999999</v>
      </c>
      <c r="R3907" s="180">
        <f>VLOOKUP(D3907,Plan1!$B$2:$S$5570,18,)/1000</f>
        <v>4.6619999999999999</v>
      </c>
      <c r="S3907" s="180">
        <f>VLOOKUP(D3907,Plan1!$B$2:$S$5570,6,)/1000</f>
        <v>4.0830000000000002</v>
      </c>
    </row>
    <row r="3908" spans="1:19" x14ac:dyDescent="0.25">
      <c r="A3908" s="178">
        <v>7573</v>
      </c>
      <c r="B3908" s="178">
        <v>-221075</v>
      </c>
      <c r="C3908" s="178">
        <v>-501764</v>
      </c>
      <c r="D3908" s="178" t="s">
        <v>5015</v>
      </c>
      <c r="E3908" s="178" t="s">
        <v>167</v>
      </c>
      <c r="F3908" s="178" t="s">
        <v>4704</v>
      </c>
      <c r="G3908" s="180">
        <f>VLOOKUP(D3908,Plan1!$B$2:$S$5570,7,)/1000</f>
        <v>5.21</v>
      </c>
      <c r="H3908" s="180">
        <f>VLOOKUP(D3908,Plan1!$B$2:$S$5570,8,)/1000</f>
        <v>5.6239999999999997</v>
      </c>
      <c r="I3908" s="180">
        <f>VLOOKUP(D3908,Plan1!$B$2:$S$5570,9,)/1000</f>
        <v>5.468</v>
      </c>
      <c r="J3908" s="180">
        <f>VLOOKUP(D3908,Plan1!$B$2:$S$5570,10,)/1000</f>
        <v>5.46</v>
      </c>
      <c r="K3908" s="180">
        <f>VLOOKUP(D3908,Plan1!$B$2:$S$5570,11,)/1000</f>
        <v>4.7969999999999997</v>
      </c>
      <c r="L3908" s="180">
        <f>VLOOKUP(D3908,Plan1!$B$2:$S$5570,12,)/1000</f>
        <v>4.6529999999999996</v>
      </c>
      <c r="M3908" s="180">
        <f>VLOOKUP(D3908,Plan1!$B$2:$S$5570,13,)/1000</f>
        <v>4.8380000000000001</v>
      </c>
      <c r="N3908" s="180">
        <f>VLOOKUP(D3908,Plan1!$B$2:$S$5570,14,)/1000</f>
        <v>5.6929999999999996</v>
      </c>
      <c r="O3908" s="180">
        <f>VLOOKUP(D3908,Plan1!$B$2:$S$5570,15,)/1000</f>
        <v>5.18</v>
      </c>
      <c r="P3908" s="180">
        <f>VLOOKUP(D3908,Plan1!$B$2:$S$5570,16,)/1000</f>
        <v>5.4050000000000002</v>
      </c>
      <c r="Q3908" s="180">
        <f>VLOOKUP(D3908,Plan1!$B$2:$S$5570,17,)/1000</f>
        <v>5.4420000000000002</v>
      </c>
      <c r="R3908" s="180">
        <f>VLOOKUP(D3908,Plan1!$B$2:$S$5570,18,)/1000</f>
        <v>5.5049999999999999</v>
      </c>
      <c r="S3908" s="180">
        <f>VLOOKUP(D3908,Plan1!$B$2:$S$5570,6,)/1000</f>
        <v>5.2729999999999997</v>
      </c>
    </row>
    <row r="3909" spans="1:19" x14ac:dyDescent="0.25">
      <c r="A3909" s="178">
        <v>12736</v>
      </c>
      <c r="B3909" s="178">
        <v>-192261</v>
      </c>
      <c r="C3909" s="178">
        <v>-450145</v>
      </c>
      <c r="D3909" s="178" t="s">
        <v>2261</v>
      </c>
      <c r="E3909" s="178" t="s">
        <v>167</v>
      </c>
      <c r="F3909" s="178" t="s">
        <v>1727</v>
      </c>
      <c r="G3909" s="180">
        <f>VLOOKUP(D3909,Plan1!$B$2:$S$5570,7,)/1000</f>
        <v>5.4550000000000001</v>
      </c>
      <c r="H3909" s="180">
        <f>VLOOKUP(D3909,Plan1!$B$2:$S$5570,8,)/1000</f>
        <v>5.9080000000000004</v>
      </c>
      <c r="I3909" s="180">
        <f>VLOOKUP(D3909,Plan1!$B$2:$S$5570,9,)/1000</f>
        <v>5.42</v>
      </c>
      <c r="J3909" s="180">
        <f>VLOOKUP(D3909,Plan1!$B$2:$S$5570,10,)/1000</f>
        <v>5.673</v>
      </c>
      <c r="K3909" s="180">
        <f>VLOOKUP(D3909,Plan1!$B$2:$S$5570,11,)/1000</f>
        <v>5.4160000000000004</v>
      </c>
      <c r="L3909" s="180">
        <f>VLOOKUP(D3909,Plan1!$B$2:$S$5570,12,)/1000</f>
        <v>5.3140000000000001</v>
      </c>
      <c r="M3909" s="180">
        <f>VLOOKUP(D3909,Plan1!$B$2:$S$5570,13,)/1000</f>
        <v>5.64</v>
      </c>
      <c r="N3909" s="180">
        <f>VLOOKUP(D3909,Plan1!$B$2:$S$5570,14,)/1000</f>
        <v>6.2229999999999999</v>
      </c>
      <c r="O3909" s="180">
        <f>VLOOKUP(D3909,Plan1!$B$2:$S$5570,15,)/1000</f>
        <v>6.0279999999999996</v>
      </c>
      <c r="P3909" s="180">
        <f>VLOOKUP(D3909,Plan1!$B$2:$S$5570,16,)/1000</f>
        <v>5.5730000000000004</v>
      </c>
      <c r="Q3909" s="180">
        <f>VLOOKUP(D3909,Plan1!$B$2:$S$5570,17,)/1000</f>
        <v>5.0419999999999998</v>
      </c>
      <c r="R3909" s="180">
        <f>VLOOKUP(D3909,Plan1!$B$2:$S$5570,18,)/1000</f>
        <v>5.2190000000000003</v>
      </c>
      <c r="S3909" s="180">
        <f>VLOOKUP(D3909,Plan1!$B$2:$S$5570,6,)/1000</f>
        <v>5.5759999999999996</v>
      </c>
    </row>
    <row r="3910" spans="1:19" x14ac:dyDescent="0.25">
      <c r="A3910" s="178">
        <v>8265</v>
      </c>
      <c r="B3910" s="178">
        <v>-217363</v>
      </c>
      <c r="C3910" s="178">
        <v>-493584</v>
      </c>
      <c r="D3910" s="178" t="s">
        <v>5079</v>
      </c>
      <c r="E3910" s="178" t="s">
        <v>167</v>
      </c>
      <c r="F3910" s="178" t="s">
        <v>4704</v>
      </c>
      <c r="G3910" s="180">
        <f>VLOOKUP(D3910,Plan1!$B$2:$S$5570,7,)/1000</f>
        <v>5.375</v>
      </c>
      <c r="H3910" s="180">
        <f>VLOOKUP(D3910,Plan1!$B$2:$S$5570,8,)/1000</f>
        <v>5.8280000000000003</v>
      </c>
      <c r="I3910" s="180">
        <f>VLOOKUP(D3910,Plan1!$B$2:$S$5570,9,)/1000</f>
        <v>5.6269999999999998</v>
      </c>
      <c r="J3910" s="180">
        <f>VLOOKUP(D3910,Plan1!$B$2:$S$5570,10,)/1000</f>
        <v>5.5119999999999996</v>
      </c>
      <c r="K3910" s="180">
        <f>VLOOKUP(D3910,Plan1!$B$2:$S$5570,11,)/1000</f>
        <v>4.8460000000000001</v>
      </c>
      <c r="L3910" s="180">
        <f>VLOOKUP(D3910,Plan1!$B$2:$S$5570,12,)/1000</f>
        <v>4.7169999999999996</v>
      </c>
      <c r="M3910" s="180">
        <f>VLOOKUP(D3910,Plan1!$B$2:$S$5570,13,)/1000</f>
        <v>4.9569999999999999</v>
      </c>
      <c r="N3910" s="180">
        <f>VLOOKUP(D3910,Plan1!$B$2:$S$5570,14,)/1000</f>
        <v>5.6539999999999999</v>
      </c>
      <c r="O3910" s="180">
        <f>VLOOKUP(D3910,Plan1!$B$2:$S$5570,15,)/1000</f>
        <v>5.3159999999999998</v>
      </c>
      <c r="P3910" s="180">
        <f>VLOOKUP(D3910,Plan1!$B$2:$S$5570,16,)/1000</f>
        <v>5.5510000000000002</v>
      </c>
      <c r="Q3910" s="180">
        <f>VLOOKUP(D3910,Plan1!$B$2:$S$5570,17,)/1000</f>
        <v>5.4930000000000003</v>
      </c>
      <c r="R3910" s="180">
        <f>VLOOKUP(D3910,Plan1!$B$2:$S$5570,18,)/1000</f>
        <v>5.5819999999999999</v>
      </c>
      <c r="S3910" s="180">
        <f>VLOOKUP(D3910,Plan1!$B$2:$S$5570,6,)/1000</f>
        <v>5.3710000000000004</v>
      </c>
    </row>
    <row r="3911" spans="1:19" x14ac:dyDescent="0.25">
      <c r="A3911" s="178">
        <v>63956</v>
      </c>
      <c r="B3911" s="178">
        <v>-13963</v>
      </c>
      <c r="C3911" s="178">
        <v>-488665</v>
      </c>
      <c r="D3911" s="178" t="s">
        <v>2668</v>
      </c>
      <c r="E3911" s="178" t="s">
        <v>167</v>
      </c>
      <c r="F3911" s="178" t="s">
        <v>2567</v>
      </c>
      <c r="G3911" s="180">
        <f>VLOOKUP(D3911,Plan1!$B$2:$S$5570,7,)/1000</f>
        <v>4.7590000000000003</v>
      </c>
      <c r="H3911" s="180">
        <f>VLOOKUP(D3911,Plan1!$B$2:$S$5570,8,)/1000</f>
        <v>4.6280000000000001</v>
      </c>
      <c r="I3911" s="180">
        <f>VLOOKUP(D3911,Plan1!$B$2:$S$5570,9,)/1000</f>
        <v>4.7270000000000003</v>
      </c>
      <c r="J3911" s="180">
        <f>VLOOKUP(D3911,Plan1!$B$2:$S$5570,10,)/1000</f>
        <v>4.8250000000000002</v>
      </c>
      <c r="K3911" s="180">
        <f>VLOOKUP(D3911,Plan1!$B$2:$S$5570,11,)/1000</f>
        <v>5.0359999999999996</v>
      </c>
      <c r="L3911" s="180">
        <f>VLOOKUP(D3911,Plan1!$B$2:$S$5570,12,)/1000</f>
        <v>5.2270000000000003</v>
      </c>
      <c r="M3911" s="180">
        <f>VLOOKUP(D3911,Plan1!$B$2:$S$5570,13,)/1000</f>
        <v>5.2839999999999998</v>
      </c>
      <c r="N3911" s="180">
        <f>VLOOKUP(D3911,Plan1!$B$2:$S$5570,14,)/1000</f>
        <v>5.5430000000000001</v>
      </c>
      <c r="O3911" s="180">
        <f>VLOOKUP(D3911,Plan1!$B$2:$S$5570,15,)/1000</f>
        <v>5.6760000000000002</v>
      </c>
      <c r="P3911" s="180">
        <f>VLOOKUP(D3911,Plan1!$B$2:$S$5570,16,)/1000</f>
        <v>5.5519999999999996</v>
      </c>
      <c r="Q3911" s="180">
        <f>VLOOKUP(D3911,Plan1!$B$2:$S$5570,17,)/1000</f>
        <v>5.4429999999999996</v>
      </c>
      <c r="R3911" s="180">
        <f>VLOOKUP(D3911,Plan1!$B$2:$S$5570,18,)/1000</f>
        <v>5.0919999999999996</v>
      </c>
      <c r="S3911" s="180">
        <f>VLOOKUP(D3911,Plan1!$B$2:$S$5570,6,)/1000</f>
        <v>5.149</v>
      </c>
    </row>
    <row r="3912" spans="1:19" x14ac:dyDescent="0.25">
      <c r="A3912" s="178">
        <v>4374</v>
      </c>
      <c r="B3912" s="178">
        <v>-250921</v>
      </c>
      <c r="C3912" s="178">
        <v>-501672</v>
      </c>
      <c r="D3912" s="178" t="s">
        <v>3039</v>
      </c>
      <c r="E3912" s="178" t="s">
        <v>167</v>
      </c>
      <c r="F3912" s="178" t="s">
        <v>2912</v>
      </c>
      <c r="G3912" s="180">
        <f>VLOOKUP(D3912,Plan1!$B$2:$S$5570,7,)/1000</f>
        <v>5.0140000000000002</v>
      </c>
      <c r="H3912" s="180">
        <f>VLOOKUP(D3912,Plan1!$B$2:$S$5570,8,)/1000</f>
        <v>5.1420000000000003</v>
      </c>
      <c r="I3912" s="180">
        <f>VLOOKUP(D3912,Plan1!$B$2:$S$5570,9,)/1000</f>
        <v>5</v>
      </c>
      <c r="J3912" s="180">
        <f>VLOOKUP(D3912,Plan1!$B$2:$S$5570,10,)/1000</f>
        <v>4.7830000000000004</v>
      </c>
      <c r="K3912" s="180">
        <f>VLOOKUP(D3912,Plan1!$B$2:$S$5570,11,)/1000</f>
        <v>4.1360000000000001</v>
      </c>
      <c r="L3912" s="180">
        <f>VLOOKUP(D3912,Plan1!$B$2:$S$5570,12,)/1000</f>
        <v>3.8610000000000002</v>
      </c>
      <c r="M3912" s="180">
        <f>VLOOKUP(D3912,Plan1!$B$2:$S$5570,13,)/1000</f>
        <v>4.04</v>
      </c>
      <c r="N3912" s="180">
        <f>VLOOKUP(D3912,Plan1!$B$2:$S$5570,14,)/1000</f>
        <v>5.0060000000000002</v>
      </c>
      <c r="O3912" s="180">
        <f>VLOOKUP(D3912,Plan1!$B$2:$S$5570,15,)/1000</f>
        <v>4.6319999999999997</v>
      </c>
      <c r="P3912" s="180">
        <f>VLOOKUP(D3912,Plan1!$B$2:$S$5570,16,)/1000</f>
        <v>4.7679999999999998</v>
      </c>
      <c r="Q3912" s="180">
        <f>VLOOKUP(D3912,Plan1!$B$2:$S$5570,17,)/1000</f>
        <v>5.1580000000000004</v>
      </c>
      <c r="R3912" s="180">
        <f>VLOOKUP(D3912,Plan1!$B$2:$S$5570,18,)/1000</f>
        <v>5.1689999999999996</v>
      </c>
      <c r="S3912" s="180">
        <f>VLOOKUP(D3912,Plan1!$B$2:$S$5570,6,)/1000</f>
        <v>4.726</v>
      </c>
    </row>
    <row r="3913" spans="1:19" x14ac:dyDescent="0.25">
      <c r="A3913" s="178">
        <v>6897</v>
      </c>
      <c r="B3913" s="178">
        <v>-225301</v>
      </c>
      <c r="C3913" s="178">
        <v>-557208</v>
      </c>
      <c r="D3913" s="178" t="s">
        <v>1665</v>
      </c>
      <c r="E3913" s="178" t="s">
        <v>167</v>
      </c>
      <c r="F3913" s="178" t="s">
        <v>1651</v>
      </c>
      <c r="G3913" s="180">
        <f>VLOOKUP(D3913,Plan1!$B$2:$S$5570,7,)/1000</f>
        <v>5.2080000000000002</v>
      </c>
      <c r="H3913" s="180">
        <f>VLOOKUP(D3913,Plan1!$B$2:$S$5570,8,)/1000</f>
        <v>5.3520000000000003</v>
      </c>
      <c r="I3913" s="180">
        <f>VLOOKUP(D3913,Plan1!$B$2:$S$5570,9,)/1000</f>
        <v>5.5</v>
      </c>
      <c r="J3913" s="180">
        <f>VLOOKUP(D3913,Plan1!$B$2:$S$5570,10,)/1000</f>
        <v>5.1059999999999999</v>
      </c>
      <c r="K3913" s="180">
        <f>VLOOKUP(D3913,Plan1!$B$2:$S$5570,11,)/1000</f>
        <v>4.3680000000000003</v>
      </c>
      <c r="L3913" s="180">
        <f>VLOOKUP(D3913,Plan1!$B$2:$S$5570,12,)/1000</f>
        <v>4.2039999999999997</v>
      </c>
      <c r="M3913" s="180">
        <f>VLOOKUP(D3913,Plan1!$B$2:$S$5570,13,)/1000</f>
        <v>4.258</v>
      </c>
      <c r="N3913" s="180">
        <f>VLOOKUP(D3913,Plan1!$B$2:$S$5570,14,)/1000</f>
        <v>5.2590000000000003</v>
      </c>
      <c r="O3913" s="180">
        <f>VLOOKUP(D3913,Plan1!$B$2:$S$5570,15,)/1000</f>
        <v>5.0549999999999997</v>
      </c>
      <c r="P3913" s="180">
        <f>VLOOKUP(D3913,Plan1!$B$2:$S$5570,16,)/1000</f>
        <v>5.2220000000000004</v>
      </c>
      <c r="Q3913" s="180">
        <f>VLOOKUP(D3913,Plan1!$B$2:$S$5570,17,)/1000</f>
        <v>5.3159999999999998</v>
      </c>
      <c r="R3913" s="180">
        <f>VLOOKUP(D3913,Plan1!$B$2:$S$5570,18,)/1000</f>
        <v>5.5190000000000001</v>
      </c>
      <c r="S3913" s="180">
        <f>VLOOKUP(D3913,Plan1!$B$2:$S$5570,6,)/1000</f>
        <v>5.03</v>
      </c>
    </row>
    <row r="3914" spans="1:19" x14ac:dyDescent="0.25">
      <c r="A3914" s="178">
        <v>9471</v>
      </c>
      <c r="B3914" s="178">
        <v>-21022</v>
      </c>
      <c r="C3914" s="178">
        <v>-480427</v>
      </c>
      <c r="D3914" s="178" t="s">
        <v>5185</v>
      </c>
      <c r="E3914" s="178" t="s">
        <v>167</v>
      </c>
      <c r="F3914" s="178" t="s">
        <v>4704</v>
      </c>
      <c r="G3914" s="180">
        <f>VLOOKUP(D3914,Plan1!$B$2:$S$5570,7,)/1000</f>
        <v>5.242</v>
      </c>
      <c r="H3914" s="180">
        <f>VLOOKUP(D3914,Plan1!$B$2:$S$5570,8,)/1000</f>
        <v>5.7569999999999997</v>
      </c>
      <c r="I3914" s="180">
        <f>VLOOKUP(D3914,Plan1!$B$2:$S$5570,9,)/1000</f>
        <v>5.4269999999999996</v>
      </c>
      <c r="J3914" s="180">
        <f>VLOOKUP(D3914,Plan1!$B$2:$S$5570,10,)/1000</f>
        <v>5.5670000000000002</v>
      </c>
      <c r="K3914" s="180">
        <f>VLOOKUP(D3914,Plan1!$B$2:$S$5570,11,)/1000</f>
        <v>5.08</v>
      </c>
      <c r="L3914" s="180">
        <f>VLOOKUP(D3914,Plan1!$B$2:$S$5570,12,)/1000</f>
        <v>4.9320000000000004</v>
      </c>
      <c r="M3914" s="180">
        <f>VLOOKUP(D3914,Plan1!$B$2:$S$5570,13,)/1000</f>
        <v>5.2169999999999996</v>
      </c>
      <c r="N3914" s="180">
        <f>VLOOKUP(D3914,Plan1!$B$2:$S$5570,14,)/1000</f>
        <v>5.8609999999999998</v>
      </c>
      <c r="O3914" s="180">
        <f>VLOOKUP(D3914,Plan1!$B$2:$S$5570,15,)/1000</f>
        <v>5.3280000000000003</v>
      </c>
      <c r="P3914" s="180">
        <f>VLOOKUP(D3914,Plan1!$B$2:$S$5570,16,)/1000</f>
        <v>5.4550000000000001</v>
      </c>
      <c r="Q3914" s="180">
        <f>VLOOKUP(D3914,Plan1!$B$2:$S$5570,17,)/1000</f>
        <v>5.3559999999999999</v>
      </c>
      <c r="R3914" s="180">
        <f>VLOOKUP(D3914,Plan1!$B$2:$S$5570,18,)/1000</f>
        <v>5.4850000000000003</v>
      </c>
      <c r="S3914" s="180">
        <f>VLOOKUP(D3914,Plan1!$B$2:$S$5570,6,)/1000</f>
        <v>5.3920000000000003</v>
      </c>
    </row>
    <row r="3915" spans="1:19" x14ac:dyDescent="0.25">
      <c r="A3915" s="178">
        <v>18985</v>
      </c>
      <c r="B3915" s="178">
        <v>-15906</v>
      </c>
      <c r="C3915" s="178">
        <v>-522584</v>
      </c>
      <c r="D3915" s="178" t="s">
        <v>1533</v>
      </c>
      <c r="E3915" s="178" t="s">
        <v>167</v>
      </c>
      <c r="F3915" s="178" t="s">
        <v>1511</v>
      </c>
      <c r="G3915" s="180">
        <f>VLOOKUP(D3915,Plan1!$B$2:$S$5570,7,)/1000</f>
        <v>5.0270000000000001</v>
      </c>
      <c r="H3915" s="180">
        <f>VLOOKUP(D3915,Plan1!$B$2:$S$5570,8,)/1000</f>
        <v>5.3719999999999999</v>
      </c>
      <c r="I3915" s="180">
        <f>VLOOKUP(D3915,Plan1!$B$2:$S$5570,9,)/1000</f>
        <v>5.2789999999999999</v>
      </c>
      <c r="J3915" s="180">
        <f>VLOOKUP(D3915,Plan1!$B$2:$S$5570,10,)/1000</f>
        <v>5.76</v>
      </c>
      <c r="K3915" s="180">
        <f>VLOOKUP(D3915,Plan1!$B$2:$S$5570,11,)/1000</f>
        <v>5.6970000000000001</v>
      </c>
      <c r="L3915" s="180">
        <f>VLOOKUP(D3915,Plan1!$B$2:$S$5570,12,)/1000</f>
        <v>5.4249999999999998</v>
      </c>
      <c r="M3915" s="180">
        <f>VLOOKUP(D3915,Plan1!$B$2:$S$5570,13,)/1000</f>
        <v>5.5010000000000003</v>
      </c>
      <c r="N3915" s="180">
        <f>VLOOKUP(D3915,Plan1!$B$2:$S$5570,14,)/1000</f>
        <v>6.0940000000000003</v>
      </c>
      <c r="O3915" s="180">
        <f>VLOOKUP(D3915,Plan1!$B$2:$S$5570,15,)/1000</f>
        <v>5.492</v>
      </c>
      <c r="P3915" s="180">
        <f>VLOOKUP(D3915,Plan1!$B$2:$S$5570,16,)/1000</f>
        <v>5.3369999999999997</v>
      </c>
      <c r="Q3915" s="180">
        <f>VLOOKUP(D3915,Plan1!$B$2:$S$5570,17,)/1000</f>
        <v>5.05</v>
      </c>
      <c r="R3915" s="180">
        <f>VLOOKUP(D3915,Plan1!$B$2:$S$5570,18,)/1000</f>
        <v>5.0350000000000001</v>
      </c>
      <c r="S3915" s="180">
        <f>VLOOKUP(D3915,Plan1!$B$2:$S$5570,6,)/1000</f>
        <v>5.423</v>
      </c>
    </row>
    <row r="3916" spans="1:19" x14ac:dyDescent="0.25">
      <c r="A3916" s="178">
        <v>4001</v>
      </c>
      <c r="B3916" s="178">
        <v>-25674</v>
      </c>
      <c r="C3916" s="178">
        <v>-485115</v>
      </c>
      <c r="D3916" s="178" t="s">
        <v>2974</v>
      </c>
      <c r="E3916" s="178" t="s">
        <v>167</v>
      </c>
      <c r="F3916" s="178" t="s">
        <v>2912</v>
      </c>
      <c r="G3916" s="180">
        <f>VLOOKUP(D3916,Plan1!$B$2:$S$5570,7,)/1000</f>
        <v>4.5970000000000004</v>
      </c>
      <c r="H3916" s="180">
        <f>VLOOKUP(D3916,Plan1!$B$2:$S$5570,8,)/1000</f>
        <v>4.8159999999999998</v>
      </c>
      <c r="I3916" s="180">
        <f>VLOOKUP(D3916,Plan1!$B$2:$S$5570,9,)/1000</f>
        <v>4.46</v>
      </c>
      <c r="J3916" s="180">
        <f>VLOOKUP(D3916,Plan1!$B$2:$S$5570,10,)/1000</f>
        <v>4.0819999999999999</v>
      </c>
      <c r="K3916" s="180">
        <f>VLOOKUP(D3916,Plan1!$B$2:$S$5570,11,)/1000</f>
        <v>3.7</v>
      </c>
      <c r="L3916" s="180">
        <f>VLOOKUP(D3916,Plan1!$B$2:$S$5570,12,)/1000</f>
        <v>3.2370000000000001</v>
      </c>
      <c r="M3916" s="180">
        <f>VLOOKUP(D3916,Plan1!$B$2:$S$5570,13,)/1000</f>
        <v>3.2210000000000001</v>
      </c>
      <c r="N3916" s="180">
        <f>VLOOKUP(D3916,Plan1!$B$2:$S$5570,14,)/1000</f>
        <v>3.8340000000000001</v>
      </c>
      <c r="O3916" s="180">
        <f>VLOOKUP(D3916,Plan1!$B$2:$S$5570,15,)/1000</f>
        <v>3.37</v>
      </c>
      <c r="P3916" s="180">
        <f>VLOOKUP(D3916,Plan1!$B$2:$S$5570,16,)/1000</f>
        <v>3.585</v>
      </c>
      <c r="Q3916" s="180">
        <f>VLOOKUP(D3916,Plan1!$B$2:$S$5570,17,)/1000</f>
        <v>4.258</v>
      </c>
      <c r="R3916" s="180">
        <f>VLOOKUP(D3916,Plan1!$B$2:$S$5570,18,)/1000</f>
        <v>4.5289999999999999</v>
      </c>
      <c r="S3916" s="180">
        <f>VLOOKUP(D3916,Plan1!$B$2:$S$5570,6,)/1000</f>
        <v>3.9740000000000002</v>
      </c>
    </row>
    <row r="3917" spans="1:19" x14ac:dyDescent="0.25">
      <c r="A3917" s="178">
        <v>15810</v>
      </c>
      <c r="B3917" s="178">
        <v>-175166</v>
      </c>
      <c r="C3917" s="178">
        <v>-494491</v>
      </c>
      <c r="D3917" s="178" t="s">
        <v>1106</v>
      </c>
      <c r="E3917" s="178" t="s">
        <v>167</v>
      </c>
      <c r="F3917" s="178" t="s">
        <v>1058</v>
      </c>
      <c r="G3917" s="180">
        <f>VLOOKUP(D3917,Plan1!$B$2:$S$5570,7,)/1000</f>
        <v>5.1120000000000001</v>
      </c>
      <c r="H3917" s="180">
        <f>VLOOKUP(D3917,Plan1!$B$2:$S$5570,8,)/1000</f>
        <v>5.4580000000000002</v>
      </c>
      <c r="I3917" s="180">
        <f>VLOOKUP(D3917,Plan1!$B$2:$S$5570,9,)/1000</f>
        <v>5.4640000000000004</v>
      </c>
      <c r="J3917" s="180">
        <f>VLOOKUP(D3917,Plan1!$B$2:$S$5570,10,)/1000</f>
        <v>5.68</v>
      </c>
      <c r="K3917" s="180">
        <f>VLOOKUP(D3917,Plan1!$B$2:$S$5570,11,)/1000</f>
        <v>5.5490000000000004</v>
      </c>
      <c r="L3917" s="180">
        <f>VLOOKUP(D3917,Plan1!$B$2:$S$5570,12,)/1000</f>
        <v>5.2450000000000001</v>
      </c>
      <c r="M3917" s="180">
        <f>VLOOKUP(D3917,Plan1!$B$2:$S$5570,13,)/1000</f>
        <v>5.4580000000000002</v>
      </c>
      <c r="N3917" s="180">
        <f>VLOOKUP(D3917,Plan1!$B$2:$S$5570,14,)/1000</f>
        <v>6.202</v>
      </c>
      <c r="O3917" s="180">
        <f>VLOOKUP(D3917,Plan1!$B$2:$S$5570,15,)/1000</f>
        <v>5.6230000000000002</v>
      </c>
      <c r="P3917" s="180">
        <f>VLOOKUP(D3917,Plan1!$B$2:$S$5570,16,)/1000</f>
        <v>5.4619999999999997</v>
      </c>
      <c r="Q3917" s="180">
        <f>VLOOKUP(D3917,Plan1!$B$2:$S$5570,17,)/1000</f>
        <v>5.1100000000000003</v>
      </c>
      <c r="R3917" s="180">
        <f>VLOOKUP(D3917,Plan1!$B$2:$S$5570,18,)/1000</f>
        <v>5.1180000000000003</v>
      </c>
      <c r="S3917" s="180">
        <f>VLOOKUP(D3917,Plan1!$B$2:$S$5570,6,)/1000</f>
        <v>5.4569999999999999</v>
      </c>
    </row>
    <row r="3918" spans="1:19" x14ac:dyDescent="0.25">
      <c r="A3918" s="178">
        <v>10499</v>
      </c>
      <c r="B3918" s="178">
        <v>-20441</v>
      </c>
      <c r="C3918" s="178">
        <v>-505229</v>
      </c>
      <c r="D3918" s="178" t="s">
        <v>5253</v>
      </c>
      <c r="E3918" s="178" t="s">
        <v>167</v>
      </c>
      <c r="F3918" s="178" t="s">
        <v>4704</v>
      </c>
      <c r="G3918" s="180">
        <f>VLOOKUP(D3918,Plan1!$B$2:$S$5570,7,)/1000</f>
        <v>5.25</v>
      </c>
      <c r="H3918" s="180">
        <f>VLOOKUP(D3918,Plan1!$B$2:$S$5570,8,)/1000</f>
        <v>5.6440000000000001</v>
      </c>
      <c r="I3918" s="180">
        <f>VLOOKUP(D3918,Plan1!$B$2:$S$5570,9,)/1000</f>
        <v>5.4770000000000003</v>
      </c>
      <c r="J3918" s="180">
        <f>VLOOKUP(D3918,Plan1!$B$2:$S$5570,10,)/1000</f>
        <v>5.5119999999999996</v>
      </c>
      <c r="K3918" s="180">
        <f>VLOOKUP(D3918,Plan1!$B$2:$S$5570,11,)/1000</f>
        <v>5.0529999999999999</v>
      </c>
      <c r="L3918" s="180">
        <f>VLOOKUP(D3918,Plan1!$B$2:$S$5570,12,)/1000</f>
        <v>4.9290000000000003</v>
      </c>
      <c r="M3918" s="180">
        <f>VLOOKUP(D3918,Plan1!$B$2:$S$5570,13,)/1000</f>
        <v>5.0940000000000003</v>
      </c>
      <c r="N3918" s="180">
        <f>VLOOKUP(D3918,Plan1!$B$2:$S$5570,14,)/1000</f>
        <v>5.8579999999999997</v>
      </c>
      <c r="O3918" s="180">
        <f>VLOOKUP(D3918,Plan1!$B$2:$S$5570,15,)/1000</f>
        <v>5.4370000000000003</v>
      </c>
      <c r="P3918" s="180">
        <f>VLOOKUP(D3918,Plan1!$B$2:$S$5570,16,)/1000</f>
        <v>5.5229999999999997</v>
      </c>
      <c r="Q3918" s="180">
        <f>VLOOKUP(D3918,Plan1!$B$2:$S$5570,17,)/1000</f>
        <v>5.4720000000000004</v>
      </c>
      <c r="R3918" s="180">
        <f>VLOOKUP(D3918,Plan1!$B$2:$S$5570,18,)/1000</f>
        <v>5.5670000000000002</v>
      </c>
      <c r="S3918" s="180">
        <f>VLOOKUP(D3918,Plan1!$B$2:$S$5570,6,)/1000</f>
        <v>5.4009999999999998</v>
      </c>
    </row>
    <row r="3919" spans="1:19" x14ac:dyDescent="0.25">
      <c r="A3919" s="178">
        <v>2580</v>
      </c>
      <c r="B3919" s="178">
        <v>-28059</v>
      </c>
      <c r="C3919" s="178">
        <v>-526795</v>
      </c>
      <c r="D3919" s="178" t="s">
        <v>4243</v>
      </c>
      <c r="E3919" s="178" t="s">
        <v>167</v>
      </c>
      <c r="F3919" s="178" t="s">
        <v>3898</v>
      </c>
      <c r="G3919" s="180">
        <f>VLOOKUP(D3919,Plan1!$B$2:$S$5570,7,)/1000</f>
        <v>5.5650000000000004</v>
      </c>
      <c r="H3919" s="180">
        <f>VLOOKUP(D3919,Plan1!$B$2:$S$5570,8,)/1000</f>
        <v>5.5810000000000004</v>
      </c>
      <c r="I3919" s="180">
        <f>VLOOKUP(D3919,Plan1!$B$2:$S$5570,9,)/1000</f>
        <v>5.2949999999999999</v>
      </c>
      <c r="J3919" s="180">
        <f>VLOOKUP(D3919,Plan1!$B$2:$S$5570,10,)/1000</f>
        <v>4.9240000000000004</v>
      </c>
      <c r="K3919" s="180">
        <f>VLOOKUP(D3919,Plan1!$B$2:$S$5570,11,)/1000</f>
        <v>4.0460000000000003</v>
      </c>
      <c r="L3919" s="180">
        <f>VLOOKUP(D3919,Plan1!$B$2:$S$5570,12,)/1000</f>
        <v>3.52</v>
      </c>
      <c r="M3919" s="180">
        <f>VLOOKUP(D3919,Plan1!$B$2:$S$5570,13,)/1000</f>
        <v>3.9009999999999998</v>
      </c>
      <c r="N3919" s="180">
        <f>VLOOKUP(D3919,Plan1!$B$2:$S$5570,14,)/1000</f>
        <v>4.569</v>
      </c>
      <c r="O3919" s="180">
        <f>VLOOKUP(D3919,Plan1!$B$2:$S$5570,15,)/1000</f>
        <v>4.2889999999999997</v>
      </c>
      <c r="P3919" s="180">
        <f>VLOOKUP(D3919,Plan1!$B$2:$S$5570,16,)/1000</f>
        <v>4.9950000000000001</v>
      </c>
      <c r="Q3919" s="180">
        <f>VLOOKUP(D3919,Plan1!$B$2:$S$5570,17,)/1000</f>
        <v>5.5789999999999997</v>
      </c>
      <c r="R3919" s="180">
        <f>VLOOKUP(D3919,Plan1!$B$2:$S$5570,18,)/1000</f>
        <v>5.6260000000000003</v>
      </c>
      <c r="S3919" s="180">
        <f>VLOOKUP(D3919,Plan1!$B$2:$S$5570,6,)/1000</f>
        <v>4.8239999999999998</v>
      </c>
    </row>
    <row r="3920" spans="1:19" x14ac:dyDescent="0.25">
      <c r="A3920" s="178">
        <v>3004</v>
      </c>
      <c r="B3920" s="178">
        <v>-27484</v>
      </c>
      <c r="C3920" s="178">
        <v>-503768</v>
      </c>
      <c r="D3920" s="178" t="s">
        <v>4509</v>
      </c>
      <c r="E3920" s="178" t="s">
        <v>167</v>
      </c>
      <c r="F3920" s="178" t="s">
        <v>4434</v>
      </c>
      <c r="G3920" s="180">
        <f>VLOOKUP(D3920,Plan1!$B$2:$S$5570,7,)/1000</f>
        <v>5.0259999999999998</v>
      </c>
      <c r="H3920" s="180">
        <f>VLOOKUP(D3920,Plan1!$B$2:$S$5570,8,)/1000</f>
        <v>5.0609999999999999</v>
      </c>
      <c r="I3920" s="180">
        <f>VLOOKUP(D3920,Plan1!$B$2:$S$5570,9,)/1000</f>
        <v>4.9160000000000004</v>
      </c>
      <c r="J3920" s="180">
        <f>VLOOKUP(D3920,Plan1!$B$2:$S$5570,10,)/1000</f>
        <v>4.4349999999999996</v>
      </c>
      <c r="K3920" s="180">
        <f>VLOOKUP(D3920,Plan1!$B$2:$S$5570,11,)/1000</f>
        <v>3.7440000000000002</v>
      </c>
      <c r="L3920" s="180">
        <f>VLOOKUP(D3920,Plan1!$B$2:$S$5570,12,)/1000</f>
        <v>3.4</v>
      </c>
      <c r="M3920" s="180">
        <f>VLOOKUP(D3920,Plan1!$B$2:$S$5570,13,)/1000</f>
        <v>3.5950000000000002</v>
      </c>
      <c r="N3920" s="180">
        <f>VLOOKUP(D3920,Plan1!$B$2:$S$5570,14,)/1000</f>
        <v>4.4050000000000002</v>
      </c>
      <c r="O3920" s="180">
        <f>VLOOKUP(D3920,Plan1!$B$2:$S$5570,15,)/1000</f>
        <v>4.0570000000000004</v>
      </c>
      <c r="P3920" s="180">
        <f>VLOOKUP(D3920,Plan1!$B$2:$S$5570,16,)/1000</f>
        <v>4.3150000000000004</v>
      </c>
      <c r="Q3920" s="180">
        <f>VLOOKUP(D3920,Plan1!$B$2:$S$5570,17,)/1000</f>
        <v>5.1470000000000002</v>
      </c>
      <c r="R3920" s="180">
        <f>VLOOKUP(D3920,Plan1!$B$2:$S$5570,18,)/1000</f>
        <v>5.1920000000000002</v>
      </c>
      <c r="S3920" s="180">
        <f>VLOOKUP(D3920,Plan1!$B$2:$S$5570,6,)/1000</f>
        <v>4.4409999999999998</v>
      </c>
    </row>
    <row r="3921" spans="1:19" x14ac:dyDescent="0.25">
      <c r="A3921" s="178">
        <v>27762</v>
      </c>
      <c r="B3921" s="178">
        <v>-120878</v>
      </c>
      <c r="C3921" s="178">
        <v>-464749</v>
      </c>
      <c r="D3921" s="178" t="s">
        <v>5386</v>
      </c>
      <c r="E3921" s="178" t="s">
        <v>167</v>
      </c>
      <c r="F3921" s="178" t="s">
        <v>5370</v>
      </c>
      <c r="G3921" s="180">
        <f>VLOOKUP(D3921,Plan1!$B$2:$S$5570,7,)/1000</f>
        <v>5.3920000000000003</v>
      </c>
      <c r="H3921" s="180">
        <f>VLOOKUP(D3921,Plan1!$B$2:$S$5570,8,)/1000</f>
        <v>5.423</v>
      </c>
      <c r="I3921" s="180">
        <f>VLOOKUP(D3921,Plan1!$B$2:$S$5570,9,)/1000</f>
        <v>5.1760000000000002</v>
      </c>
      <c r="J3921" s="180">
        <f>VLOOKUP(D3921,Plan1!$B$2:$S$5570,10,)/1000</f>
        <v>5.3339999999999996</v>
      </c>
      <c r="K3921" s="180">
        <f>VLOOKUP(D3921,Plan1!$B$2:$S$5570,11,)/1000</f>
        <v>5.7460000000000004</v>
      </c>
      <c r="L3921" s="180">
        <f>VLOOKUP(D3921,Plan1!$B$2:$S$5570,12,)/1000</f>
        <v>5.7619999999999996</v>
      </c>
      <c r="M3921" s="180">
        <f>VLOOKUP(D3921,Plan1!$B$2:$S$5570,13,)/1000</f>
        <v>6.1040000000000001</v>
      </c>
      <c r="N3921" s="180">
        <f>VLOOKUP(D3921,Plan1!$B$2:$S$5570,14,)/1000</f>
        <v>6.492</v>
      </c>
      <c r="O3921" s="180">
        <f>VLOOKUP(D3921,Plan1!$B$2:$S$5570,15,)/1000</f>
        <v>6.3079999999999998</v>
      </c>
      <c r="P3921" s="180">
        <f>VLOOKUP(D3921,Plan1!$B$2:$S$5570,16,)/1000</f>
        <v>5.64</v>
      </c>
      <c r="Q3921" s="180">
        <f>VLOOKUP(D3921,Plan1!$B$2:$S$5570,17,)/1000</f>
        <v>5.0140000000000002</v>
      </c>
      <c r="R3921" s="180">
        <f>VLOOKUP(D3921,Plan1!$B$2:$S$5570,18,)/1000</f>
        <v>5.17</v>
      </c>
      <c r="S3921" s="180">
        <f>VLOOKUP(D3921,Plan1!$B$2:$S$5570,6,)/1000</f>
        <v>5.63</v>
      </c>
    </row>
    <row r="3922" spans="1:19" x14ac:dyDescent="0.25">
      <c r="A3922" s="178">
        <v>3182</v>
      </c>
      <c r="B3922" s="178">
        <v>-271596</v>
      </c>
      <c r="C3922" s="178">
        <v>-504664</v>
      </c>
      <c r="D3922" s="178" t="s">
        <v>4552</v>
      </c>
      <c r="E3922" s="178" t="s">
        <v>167</v>
      </c>
      <c r="F3922" s="178" t="s">
        <v>4434</v>
      </c>
      <c r="G3922" s="180">
        <f>VLOOKUP(D3922,Plan1!$B$2:$S$5570,7,)/1000</f>
        <v>4.9459999999999997</v>
      </c>
      <c r="H3922" s="180">
        <f>VLOOKUP(D3922,Plan1!$B$2:$S$5570,8,)/1000</f>
        <v>5.0590000000000002</v>
      </c>
      <c r="I3922" s="180">
        <f>VLOOKUP(D3922,Plan1!$B$2:$S$5570,9,)/1000</f>
        <v>4.875</v>
      </c>
      <c r="J3922" s="180">
        <f>VLOOKUP(D3922,Plan1!$B$2:$S$5570,10,)/1000</f>
        <v>4.468</v>
      </c>
      <c r="K3922" s="180">
        <f>VLOOKUP(D3922,Plan1!$B$2:$S$5570,11,)/1000</f>
        <v>3.7829999999999999</v>
      </c>
      <c r="L3922" s="180">
        <f>VLOOKUP(D3922,Plan1!$B$2:$S$5570,12,)/1000</f>
        <v>3.53</v>
      </c>
      <c r="M3922" s="180">
        <f>VLOOKUP(D3922,Plan1!$B$2:$S$5570,13,)/1000</f>
        <v>3.7480000000000002</v>
      </c>
      <c r="N3922" s="180">
        <f>VLOOKUP(D3922,Plan1!$B$2:$S$5570,14,)/1000</f>
        <v>4.569</v>
      </c>
      <c r="O3922" s="180">
        <f>VLOOKUP(D3922,Plan1!$B$2:$S$5570,15,)/1000</f>
        <v>4.1399999999999997</v>
      </c>
      <c r="P3922" s="180">
        <f>VLOOKUP(D3922,Plan1!$B$2:$S$5570,16,)/1000</f>
        <v>4.4089999999999998</v>
      </c>
      <c r="Q3922" s="180">
        <f>VLOOKUP(D3922,Plan1!$B$2:$S$5570,17,)/1000</f>
        <v>5.1760000000000002</v>
      </c>
      <c r="R3922" s="180">
        <f>VLOOKUP(D3922,Plan1!$B$2:$S$5570,18,)/1000</f>
        <v>5.1559999999999997</v>
      </c>
      <c r="S3922" s="180">
        <f>VLOOKUP(D3922,Plan1!$B$2:$S$5570,6,)/1000</f>
        <v>4.4880000000000004</v>
      </c>
    </row>
    <row r="3923" spans="1:19" x14ac:dyDescent="0.25">
      <c r="A3923" s="178">
        <v>31790</v>
      </c>
      <c r="B3923" s="178">
        <v>-107419</v>
      </c>
      <c r="C3923" s="178">
        <v>-475399</v>
      </c>
      <c r="D3923" s="178" t="s">
        <v>5411</v>
      </c>
      <c r="E3923" s="178" t="s">
        <v>167</v>
      </c>
      <c r="F3923" s="178" t="s">
        <v>5370</v>
      </c>
      <c r="G3923" s="180">
        <f>VLOOKUP(D3923,Plan1!$B$2:$S$5570,7,)/1000</f>
        <v>5</v>
      </c>
      <c r="H3923" s="180">
        <f>VLOOKUP(D3923,Plan1!$B$2:$S$5570,8,)/1000</f>
        <v>5.1429999999999998</v>
      </c>
      <c r="I3923" s="180">
        <f>VLOOKUP(D3923,Plan1!$B$2:$S$5570,9,)/1000</f>
        <v>5.0330000000000004</v>
      </c>
      <c r="J3923" s="180">
        <f>VLOOKUP(D3923,Plan1!$B$2:$S$5570,10,)/1000</f>
        <v>5.3710000000000004</v>
      </c>
      <c r="K3923" s="180">
        <f>VLOOKUP(D3923,Plan1!$B$2:$S$5570,11,)/1000</f>
        <v>5.6070000000000002</v>
      </c>
      <c r="L3923" s="180">
        <f>VLOOKUP(D3923,Plan1!$B$2:$S$5570,12,)/1000</f>
        <v>5.69</v>
      </c>
      <c r="M3923" s="180">
        <f>VLOOKUP(D3923,Plan1!$B$2:$S$5570,13,)/1000</f>
        <v>5.899</v>
      </c>
      <c r="N3923" s="180">
        <f>VLOOKUP(D3923,Plan1!$B$2:$S$5570,14,)/1000</f>
        <v>6.4580000000000002</v>
      </c>
      <c r="O3923" s="180">
        <f>VLOOKUP(D3923,Plan1!$B$2:$S$5570,15,)/1000</f>
        <v>6.141</v>
      </c>
      <c r="P3923" s="180">
        <f>VLOOKUP(D3923,Plan1!$B$2:$S$5570,16,)/1000</f>
        <v>5.4710000000000001</v>
      </c>
      <c r="Q3923" s="180">
        <f>VLOOKUP(D3923,Plan1!$B$2:$S$5570,17,)/1000</f>
        <v>4.9909999999999997</v>
      </c>
      <c r="R3923" s="180">
        <f>VLOOKUP(D3923,Plan1!$B$2:$S$5570,18,)/1000</f>
        <v>4.9859999999999998</v>
      </c>
      <c r="S3923" s="180">
        <f>VLOOKUP(D3923,Plan1!$B$2:$S$5570,6,)/1000</f>
        <v>5.4829999999999997</v>
      </c>
    </row>
    <row r="3924" spans="1:19" x14ac:dyDescent="0.25">
      <c r="A3924" s="178">
        <v>17135</v>
      </c>
      <c r="B3924" s="178">
        <v>-167665</v>
      </c>
      <c r="C3924" s="178">
        <v>-528353</v>
      </c>
      <c r="D3924" s="178" t="s">
        <v>1516</v>
      </c>
      <c r="E3924" s="178" t="s">
        <v>167</v>
      </c>
      <c r="F3924" s="178" t="s">
        <v>1511</v>
      </c>
      <c r="G3924" s="180">
        <f>VLOOKUP(D3924,Plan1!$B$2:$S$5570,7,)/1000</f>
        <v>5.0460000000000003</v>
      </c>
      <c r="H3924" s="180">
        <f>VLOOKUP(D3924,Plan1!$B$2:$S$5570,8,)/1000</f>
        <v>5.4550000000000001</v>
      </c>
      <c r="I3924" s="180">
        <f>VLOOKUP(D3924,Plan1!$B$2:$S$5570,9,)/1000</f>
        <v>5.3159999999999998</v>
      </c>
      <c r="J3924" s="180">
        <f>VLOOKUP(D3924,Plan1!$B$2:$S$5570,10,)/1000</f>
        <v>5.7080000000000002</v>
      </c>
      <c r="K3924" s="180">
        <f>VLOOKUP(D3924,Plan1!$B$2:$S$5570,11,)/1000</f>
        <v>5.6070000000000002</v>
      </c>
      <c r="L3924" s="180">
        <f>VLOOKUP(D3924,Plan1!$B$2:$S$5570,12,)/1000</f>
        <v>5.3479999999999999</v>
      </c>
      <c r="M3924" s="180">
        <f>VLOOKUP(D3924,Plan1!$B$2:$S$5570,13,)/1000</f>
        <v>5.3529999999999998</v>
      </c>
      <c r="N3924" s="180">
        <f>VLOOKUP(D3924,Plan1!$B$2:$S$5570,14,)/1000</f>
        <v>6.1509999999999998</v>
      </c>
      <c r="O3924" s="180">
        <f>VLOOKUP(D3924,Plan1!$B$2:$S$5570,15,)/1000</f>
        <v>5.609</v>
      </c>
      <c r="P3924" s="180">
        <f>VLOOKUP(D3924,Plan1!$B$2:$S$5570,16,)/1000</f>
        <v>5.2190000000000003</v>
      </c>
      <c r="Q3924" s="180">
        <f>VLOOKUP(D3924,Plan1!$B$2:$S$5570,17,)/1000</f>
        <v>5.1189999999999998</v>
      </c>
      <c r="R3924" s="180">
        <f>VLOOKUP(D3924,Plan1!$B$2:$S$5570,18,)/1000</f>
        <v>5.1669999999999998</v>
      </c>
      <c r="S3924" s="180">
        <f>VLOOKUP(D3924,Plan1!$B$2:$S$5570,6,)/1000</f>
        <v>5.4249999999999998</v>
      </c>
    </row>
    <row r="3925" spans="1:19" x14ac:dyDescent="0.25">
      <c r="A3925" s="178">
        <v>10576</v>
      </c>
      <c r="B3925" s="178">
        <v>-204116</v>
      </c>
      <c r="C3925" s="178">
        <v>-428982</v>
      </c>
      <c r="D3925" s="178" t="s">
        <v>2057</v>
      </c>
      <c r="E3925" s="178" t="s">
        <v>167</v>
      </c>
      <c r="F3925" s="178" t="s">
        <v>1727</v>
      </c>
      <c r="G3925" s="180">
        <f>VLOOKUP(D3925,Plan1!$B$2:$S$5570,7,)/1000</f>
        <v>5.1769999999999996</v>
      </c>
      <c r="H3925" s="180">
        <f>VLOOKUP(D3925,Plan1!$B$2:$S$5570,8,)/1000</f>
        <v>5.806</v>
      </c>
      <c r="I3925" s="180">
        <f>VLOOKUP(D3925,Plan1!$B$2:$S$5570,9,)/1000</f>
        <v>5.2169999999999996</v>
      </c>
      <c r="J3925" s="180">
        <f>VLOOKUP(D3925,Plan1!$B$2:$S$5570,10,)/1000</f>
        <v>5.0469999999999997</v>
      </c>
      <c r="K3925" s="180">
        <f>VLOOKUP(D3925,Plan1!$B$2:$S$5570,11,)/1000</f>
        <v>4.5890000000000004</v>
      </c>
      <c r="L3925" s="180">
        <f>VLOOKUP(D3925,Plan1!$B$2:$S$5570,12,)/1000</f>
        <v>4.476</v>
      </c>
      <c r="M3925" s="180">
        <f>VLOOKUP(D3925,Plan1!$B$2:$S$5570,13,)/1000</f>
        <v>4.7160000000000002</v>
      </c>
      <c r="N3925" s="180">
        <f>VLOOKUP(D3925,Plan1!$B$2:$S$5570,14,)/1000</f>
        <v>5.3609999999999998</v>
      </c>
      <c r="O3925" s="180">
        <f>VLOOKUP(D3925,Plan1!$B$2:$S$5570,15,)/1000</f>
        <v>5.2210000000000001</v>
      </c>
      <c r="P3925" s="180">
        <f>VLOOKUP(D3925,Plan1!$B$2:$S$5570,16,)/1000</f>
        <v>5.0179999999999998</v>
      </c>
      <c r="Q3925" s="180">
        <f>VLOOKUP(D3925,Plan1!$B$2:$S$5570,17,)/1000</f>
        <v>4.5229999999999997</v>
      </c>
      <c r="R3925" s="180">
        <f>VLOOKUP(D3925,Plan1!$B$2:$S$5570,18,)/1000</f>
        <v>5</v>
      </c>
      <c r="S3925" s="180">
        <f>VLOOKUP(D3925,Plan1!$B$2:$S$5570,6,)/1000</f>
        <v>5.0119999999999996</v>
      </c>
    </row>
    <row r="3926" spans="1:19" x14ac:dyDescent="0.25">
      <c r="A3926" s="178">
        <v>2852</v>
      </c>
      <c r="B3926" s="178">
        <v>-276592</v>
      </c>
      <c r="C3926" s="178">
        <v>-524853</v>
      </c>
      <c r="D3926" s="178" t="s">
        <v>4310</v>
      </c>
      <c r="E3926" s="178" t="s">
        <v>167</v>
      </c>
      <c r="F3926" s="178" t="s">
        <v>3898</v>
      </c>
      <c r="G3926" s="180">
        <f>VLOOKUP(D3926,Plan1!$B$2:$S$5570,7,)/1000</f>
        <v>5.4790000000000001</v>
      </c>
      <c r="H3926" s="180">
        <f>VLOOKUP(D3926,Plan1!$B$2:$S$5570,8,)/1000</f>
        <v>5.5179999999999998</v>
      </c>
      <c r="I3926" s="180">
        <f>VLOOKUP(D3926,Plan1!$B$2:$S$5570,9,)/1000</f>
        <v>5.3529999999999998</v>
      </c>
      <c r="J3926" s="180">
        <f>VLOOKUP(D3926,Plan1!$B$2:$S$5570,10,)/1000</f>
        <v>4.891</v>
      </c>
      <c r="K3926" s="180">
        <f>VLOOKUP(D3926,Plan1!$B$2:$S$5570,11,)/1000</f>
        <v>4.0199999999999996</v>
      </c>
      <c r="L3926" s="180">
        <f>VLOOKUP(D3926,Plan1!$B$2:$S$5570,12,)/1000</f>
        <v>3.5649999999999999</v>
      </c>
      <c r="M3926" s="180">
        <f>VLOOKUP(D3926,Plan1!$B$2:$S$5570,13,)/1000</f>
        <v>3.988</v>
      </c>
      <c r="N3926" s="180">
        <f>VLOOKUP(D3926,Plan1!$B$2:$S$5570,14,)/1000</f>
        <v>4.6890000000000001</v>
      </c>
      <c r="O3926" s="180">
        <f>VLOOKUP(D3926,Plan1!$B$2:$S$5570,15,)/1000</f>
        <v>4.3369999999999997</v>
      </c>
      <c r="P3926" s="180">
        <f>VLOOKUP(D3926,Plan1!$B$2:$S$5570,16,)/1000</f>
        <v>5.0110000000000001</v>
      </c>
      <c r="Q3926" s="180">
        <f>VLOOKUP(D3926,Plan1!$B$2:$S$5570,17,)/1000</f>
        <v>5.5439999999999996</v>
      </c>
      <c r="R3926" s="180">
        <f>VLOOKUP(D3926,Plan1!$B$2:$S$5570,18,)/1000</f>
        <v>5.6120000000000001</v>
      </c>
      <c r="S3926" s="180">
        <f>VLOOKUP(D3926,Plan1!$B$2:$S$5570,6,)/1000</f>
        <v>4.8339999999999996</v>
      </c>
    </row>
    <row r="3927" spans="1:19" x14ac:dyDescent="0.25">
      <c r="A3927" s="178">
        <v>3328</v>
      </c>
      <c r="B3927" s="178">
        <v>-268738</v>
      </c>
      <c r="C3927" s="178">
        <v>-520117</v>
      </c>
      <c r="D3927" s="178" t="s">
        <v>4612</v>
      </c>
      <c r="E3927" s="178" t="s">
        <v>167</v>
      </c>
      <c r="F3927" s="178" t="s">
        <v>4434</v>
      </c>
      <c r="G3927" s="180">
        <f>VLOOKUP(D3927,Plan1!$B$2:$S$5570,7,)/1000</f>
        <v>5.2679999999999998</v>
      </c>
      <c r="H3927" s="180">
        <f>VLOOKUP(D3927,Plan1!$B$2:$S$5570,8,)/1000</f>
        <v>5.2140000000000004</v>
      </c>
      <c r="I3927" s="180">
        <f>VLOOKUP(D3927,Plan1!$B$2:$S$5570,9,)/1000</f>
        <v>5.3170000000000002</v>
      </c>
      <c r="J3927" s="180">
        <f>VLOOKUP(D3927,Plan1!$B$2:$S$5570,10,)/1000</f>
        <v>4.88</v>
      </c>
      <c r="K3927" s="180">
        <f>VLOOKUP(D3927,Plan1!$B$2:$S$5570,11,)/1000</f>
        <v>4.077</v>
      </c>
      <c r="L3927" s="180">
        <f>VLOOKUP(D3927,Plan1!$B$2:$S$5570,12,)/1000</f>
        <v>3.7250000000000001</v>
      </c>
      <c r="M3927" s="180">
        <f>VLOOKUP(D3927,Plan1!$B$2:$S$5570,13,)/1000</f>
        <v>4.0179999999999998</v>
      </c>
      <c r="N3927" s="180">
        <f>VLOOKUP(D3927,Plan1!$B$2:$S$5570,14,)/1000</f>
        <v>4.8120000000000003</v>
      </c>
      <c r="O3927" s="180">
        <f>VLOOKUP(D3927,Plan1!$B$2:$S$5570,15,)/1000</f>
        <v>4.4770000000000003</v>
      </c>
      <c r="P3927" s="180">
        <f>VLOOKUP(D3927,Plan1!$B$2:$S$5570,16,)/1000</f>
        <v>4.9290000000000003</v>
      </c>
      <c r="Q3927" s="180">
        <f>VLOOKUP(D3927,Plan1!$B$2:$S$5570,17,)/1000</f>
        <v>5.4249999999999998</v>
      </c>
      <c r="R3927" s="180">
        <f>VLOOKUP(D3927,Plan1!$B$2:$S$5570,18,)/1000</f>
        <v>5.3769999999999998</v>
      </c>
      <c r="S3927" s="180">
        <f>VLOOKUP(D3927,Plan1!$B$2:$S$5570,6,)/1000</f>
        <v>4.7930000000000001</v>
      </c>
    </row>
    <row r="3928" spans="1:19" x14ac:dyDescent="0.25">
      <c r="A3928" s="178">
        <v>20420</v>
      </c>
      <c r="B3928" s="178">
        <v>-152309</v>
      </c>
      <c r="C3928" s="178">
        <v>-593368</v>
      </c>
      <c r="D3928" s="178" t="s">
        <v>1555</v>
      </c>
      <c r="E3928" s="178" t="s">
        <v>167</v>
      </c>
      <c r="F3928" s="178" t="s">
        <v>1511</v>
      </c>
      <c r="G3928" s="180">
        <f>VLOOKUP(D3928,Plan1!$B$2:$S$5570,7,)/1000</f>
        <v>4.7990000000000004</v>
      </c>
      <c r="H3928" s="180">
        <f>VLOOKUP(D3928,Plan1!$B$2:$S$5570,8,)/1000</f>
        <v>4.819</v>
      </c>
      <c r="I3928" s="180">
        <f>VLOOKUP(D3928,Plan1!$B$2:$S$5570,9,)/1000</f>
        <v>4.9269999999999996</v>
      </c>
      <c r="J3928" s="180">
        <f>VLOOKUP(D3928,Plan1!$B$2:$S$5570,10,)/1000</f>
        <v>5.1589999999999998</v>
      </c>
      <c r="K3928" s="180">
        <f>VLOOKUP(D3928,Plan1!$B$2:$S$5570,11,)/1000</f>
        <v>4.7759999999999998</v>
      </c>
      <c r="L3928" s="180">
        <f>VLOOKUP(D3928,Plan1!$B$2:$S$5570,12,)/1000</f>
        <v>5.0179999999999998</v>
      </c>
      <c r="M3928" s="180">
        <f>VLOOKUP(D3928,Plan1!$B$2:$S$5570,13,)/1000</f>
        <v>5.0960000000000001</v>
      </c>
      <c r="N3928" s="180">
        <f>VLOOKUP(D3928,Plan1!$B$2:$S$5570,14,)/1000</f>
        <v>5.5490000000000004</v>
      </c>
      <c r="O3928" s="180">
        <f>VLOOKUP(D3928,Plan1!$B$2:$S$5570,15,)/1000</f>
        <v>5.2489999999999997</v>
      </c>
      <c r="P3928" s="180">
        <f>VLOOKUP(D3928,Plan1!$B$2:$S$5570,16,)/1000</f>
        <v>5.173</v>
      </c>
      <c r="Q3928" s="180">
        <f>VLOOKUP(D3928,Plan1!$B$2:$S$5570,17,)/1000</f>
        <v>5.1360000000000001</v>
      </c>
      <c r="R3928" s="180">
        <f>VLOOKUP(D3928,Plan1!$B$2:$S$5570,18,)/1000</f>
        <v>4.9809999999999999</v>
      </c>
      <c r="S3928" s="180">
        <f>VLOOKUP(D3928,Plan1!$B$2:$S$5570,6,)/1000</f>
        <v>5.0570000000000004</v>
      </c>
    </row>
    <row r="3929" spans="1:19" x14ac:dyDescent="0.25">
      <c r="A3929" s="178">
        <v>10867</v>
      </c>
      <c r="B3929" s="178">
        <v>-201828</v>
      </c>
      <c r="C3929" s="178">
        <v>-49702</v>
      </c>
      <c r="D3929" s="178" t="s">
        <v>5280</v>
      </c>
      <c r="E3929" s="178" t="s">
        <v>167</v>
      </c>
      <c r="F3929" s="178" t="s">
        <v>4704</v>
      </c>
      <c r="G3929" s="180">
        <f>VLOOKUP(D3929,Plan1!$B$2:$S$5570,7,)/1000</f>
        <v>5.2560000000000002</v>
      </c>
      <c r="H3929" s="180">
        <f>VLOOKUP(D3929,Plan1!$B$2:$S$5570,8,)/1000</f>
        <v>5.6420000000000003</v>
      </c>
      <c r="I3929" s="180">
        <f>VLOOKUP(D3929,Plan1!$B$2:$S$5570,9,)/1000</f>
        <v>5.46</v>
      </c>
      <c r="J3929" s="180">
        <f>VLOOKUP(D3929,Plan1!$B$2:$S$5570,10,)/1000</f>
        <v>5.5540000000000003</v>
      </c>
      <c r="K3929" s="180">
        <f>VLOOKUP(D3929,Plan1!$B$2:$S$5570,11,)/1000</f>
        <v>5.1139999999999999</v>
      </c>
      <c r="L3929" s="180">
        <f>VLOOKUP(D3929,Plan1!$B$2:$S$5570,12,)/1000</f>
        <v>4.9340000000000002</v>
      </c>
      <c r="M3929" s="180">
        <f>VLOOKUP(D3929,Plan1!$B$2:$S$5570,13,)/1000</f>
        <v>5.19</v>
      </c>
      <c r="N3929" s="180">
        <f>VLOOKUP(D3929,Plan1!$B$2:$S$5570,14,)/1000</f>
        <v>5.9219999999999997</v>
      </c>
      <c r="O3929" s="180">
        <f>VLOOKUP(D3929,Plan1!$B$2:$S$5570,15,)/1000</f>
        <v>5.4459999999999997</v>
      </c>
      <c r="P3929" s="180">
        <f>VLOOKUP(D3929,Plan1!$B$2:$S$5570,16,)/1000</f>
        <v>5.5039999999999996</v>
      </c>
      <c r="Q3929" s="180">
        <f>VLOOKUP(D3929,Plan1!$B$2:$S$5570,17,)/1000</f>
        <v>5.3739999999999997</v>
      </c>
      <c r="R3929" s="180">
        <f>VLOOKUP(D3929,Plan1!$B$2:$S$5570,18,)/1000</f>
        <v>5.4980000000000002</v>
      </c>
      <c r="S3929" s="180">
        <f>VLOOKUP(D3929,Plan1!$B$2:$S$5570,6,)/1000</f>
        <v>5.4080000000000004</v>
      </c>
    </row>
    <row r="3930" spans="1:19" x14ac:dyDescent="0.25">
      <c r="A3930" s="178">
        <v>14770</v>
      </c>
      <c r="B3930" s="178">
        <v>-181229</v>
      </c>
      <c r="C3930" s="178">
        <v>-405408</v>
      </c>
      <c r="D3930" s="178" t="s">
        <v>1054</v>
      </c>
      <c r="E3930" s="178" t="s">
        <v>167</v>
      </c>
      <c r="F3930" s="178" t="s">
        <v>979</v>
      </c>
      <c r="G3930" s="180">
        <f>VLOOKUP(D3930,Plan1!$B$2:$S$5570,7,)/1000</f>
        <v>5.5679999999999996</v>
      </c>
      <c r="H3930" s="180">
        <f>VLOOKUP(D3930,Plan1!$B$2:$S$5570,8,)/1000</f>
        <v>5.915</v>
      </c>
      <c r="I3930" s="180">
        <f>VLOOKUP(D3930,Plan1!$B$2:$S$5570,9,)/1000</f>
        <v>5.4489999999999998</v>
      </c>
      <c r="J3930" s="180">
        <f>VLOOKUP(D3930,Plan1!$B$2:$S$5570,10,)/1000</f>
        <v>5.0540000000000003</v>
      </c>
      <c r="K3930" s="180">
        <f>VLOOKUP(D3930,Plan1!$B$2:$S$5570,11,)/1000</f>
        <v>4.4029999999999996</v>
      </c>
      <c r="L3930" s="180">
        <f>VLOOKUP(D3930,Plan1!$B$2:$S$5570,12,)/1000</f>
        <v>4.1449999999999996</v>
      </c>
      <c r="M3930" s="180">
        <f>VLOOKUP(D3930,Plan1!$B$2:$S$5570,13,)/1000</f>
        <v>4.2759999999999998</v>
      </c>
      <c r="N3930" s="180">
        <f>VLOOKUP(D3930,Plan1!$B$2:$S$5570,14,)/1000</f>
        <v>4.7549999999999999</v>
      </c>
      <c r="O3930" s="180">
        <f>VLOOKUP(D3930,Plan1!$B$2:$S$5570,15,)/1000</f>
        <v>5.0259999999999998</v>
      </c>
      <c r="P3930" s="180">
        <f>VLOOKUP(D3930,Plan1!$B$2:$S$5570,16,)/1000</f>
        <v>4.9989999999999997</v>
      </c>
      <c r="Q3930" s="180">
        <f>VLOOKUP(D3930,Plan1!$B$2:$S$5570,17,)/1000</f>
        <v>4.67</v>
      </c>
      <c r="R3930" s="180">
        <f>VLOOKUP(D3930,Plan1!$B$2:$S$5570,18,)/1000</f>
        <v>5.3559999999999999</v>
      </c>
      <c r="S3930" s="180">
        <f>VLOOKUP(D3930,Plan1!$B$2:$S$5570,6,)/1000</f>
        <v>4.968</v>
      </c>
    </row>
    <row r="3931" spans="1:19" x14ac:dyDescent="0.25">
      <c r="A3931" s="178">
        <v>17603</v>
      </c>
      <c r="B3931" s="178">
        <v>-166318</v>
      </c>
      <c r="C3931" s="178">
        <v>-450641</v>
      </c>
      <c r="D3931" s="178" t="s">
        <v>2474</v>
      </c>
      <c r="E3931" s="178" t="s">
        <v>167</v>
      </c>
      <c r="F3931" s="178" t="s">
        <v>1727</v>
      </c>
      <c r="G3931" s="180">
        <f>VLOOKUP(D3931,Plan1!$B$2:$S$5570,7,)/1000</f>
        <v>5.7569999999999997</v>
      </c>
      <c r="H3931" s="180">
        <f>VLOOKUP(D3931,Plan1!$B$2:$S$5570,8,)/1000</f>
        <v>6.2779999999999996</v>
      </c>
      <c r="I3931" s="180">
        <f>VLOOKUP(D3931,Plan1!$B$2:$S$5570,9,)/1000</f>
        <v>5.8419999999999996</v>
      </c>
      <c r="J3931" s="180">
        <f>VLOOKUP(D3931,Plan1!$B$2:$S$5570,10,)/1000</f>
        <v>6.0780000000000003</v>
      </c>
      <c r="K3931" s="180">
        <f>VLOOKUP(D3931,Plan1!$B$2:$S$5570,11,)/1000</f>
        <v>5.7990000000000004</v>
      </c>
      <c r="L3931" s="180">
        <f>VLOOKUP(D3931,Plan1!$B$2:$S$5570,12,)/1000</f>
        <v>5.6630000000000003</v>
      </c>
      <c r="M3931" s="180">
        <f>VLOOKUP(D3931,Plan1!$B$2:$S$5570,13,)/1000</f>
        <v>5.8780000000000001</v>
      </c>
      <c r="N3931" s="180">
        <f>VLOOKUP(D3931,Plan1!$B$2:$S$5570,14,)/1000</f>
        <v>6.4370000000000003</v>
      </c>
      <c r="O3931" s="180">
        <f>VLOOKUP(D3931,Plan1!$B$2:$S$5570,15,)/1000</f>
        <v>6.25</v>
      </c>
      <c r="P3931" s="180">
        <f>VLOOKUP(D3931,Plan1!$B$2:$S$5570,16,)/1000</f>
        <v>5.94</v>
      </c>
      <c r="Q3931" s="180">
        <f>VLOOKUP(D3931,Plan1!$B$2:$S$5570,17,)/1000</f>
        <v>5.2110000000000003</v>
      </c>
      <c r="R3931" s="180">
        <f>VLOOKUP(D3931,Plan1!$B$2:$S$5570,18,)/1000</f>
        <v>5.5140000000000002</v>
      </c>
      <c r="S3931" s="180">
        <f>VLOOKUP(D3931,Plan1!$B$2:$S$5570,6,)/1000</f>
        <v>5.8869999999999996</v>
      </c>
    </row>
    <row r="3932" spans="1:19" x14ac:dyDescent="0.25">
      <c r="A3932" s="178">
        <v>17443</v>
      </c>
      <c r="B3932" s="178">
        <v>-167502</v>
      </c>
      <c r="C3932" s="178">
        <v>-415059</v>
      </c>
      <c r="D3932" s="178" t="s">
        <v>2470</v>
      </c>
      <c r="E3932" s="178" t="s">
        <v>167</v>
      </c>
      <c r="F3932" s="178" t="s">
        <v>1727</v>
      </c>
      <c r="G3932" s="180">
        <f>VLOOKUP(D3932,Plan1!$B$2:$S$5570,7,)/1000</f>
        <v>5.5960000000000001</v>
      </c>
      <c r="H3932" s="180">
        <f>VLOOKUP(D3932,Plan1!$B$2:$S$5570,8,)/1000</f>
        <v>6.12</v>
      </c>
      <c r="I3932" s="180">
        <f>VLOOKUP(D3932,Plan1!$B$2:$S$5570,9,)/1000</f>
        <v>5.4809999999999999</v>
      </c>
      <c r="J3932" s="180">
        <f>VLOOKUP(D3932,Plan1!$B$2:$S$5570,10,)/1000</f>
        <v>5.0549999999999997</v>
      </c>
      <c r="K3932" s="180">
        <f>VLOOKUP(D3932,Plan1!$B$2:$S$5570,11,)/1000</f>
        <v>4.5810000000000004</v>
      </c>
      <c r="L3932" s="180">
        <f>VLOOKUP(D3932,Plan1!$B$2:$S$5570,12,)/1000</f>
        <v>4.2309999999999999</v>
      </c>
      <c r="M3932" s="180">
        <f>VLOOKUP(D3932,Plan1!$B$2:$S$5570,13,)/1000</f>
        <v>4.4459999999999997</v>
      </c>
      <c r="N3932" s="180">
        <f>VLOOKUP(D3932,Plan1!$B$2:$S$5570,14,)/1000</f>
        <v>5.0629999999999997</v>
      </c>
      <c r="O3932" s="180">
        <f>VLOOKUP(D3932,Plan1!$B$2:$S$5570,15,)/1000</f>
        <v>5.5030000000000001</v>
      </c>
      <c r="P3932" s="180">
        <f>VLOOKUP(D3932,Plan1!$B$2:$S$5570,16,)/1000</f>
        <v>5.3719999999999999</v>
      </c>
      <c r="Q3932" s="180">
        <f>VLOOKUP(D3932,Plan1!$B$2:$S$5570,17,)/1000</f>
        <v>4.952</v>
      </c>
      <c r="R3932" s="180">
        <f>VLOOKUP(D3932,Plan1!$B$2:$S$5570,18,)/1000</f>
        <v>5.4950000000000001</v>
      </c>
      <c r="S3932" s="180">
        <f>VLOOKUP(D3932,Plan1!$B$2:$S$5570,6,)/1000</f>
        <v>5.1580000000000004</v>
      </c>
    </row>
    <row r="3933" spans="1:19" x14ac:dyDescent="0.25">
      <c r="A3933" s="178">
        <v>31236</v>
      </c>
      <c r="B3933" s="178">
        <v>-108618</v>
      </c>
      <c r="C3933" s="178">
        <v>-401334</v>
      </c>
      <c r="D3933" s="178" t="s">
        <v>743</v>
      </c>
      <c r="E3933" s="178" t="s">
        <v>167</v>
      </c>
      <c r="F3933" s="178" t="s">
        <v>375</v>
      </c>
      <c r="G3933" s="180">
        <f>VLOOKUP(D3933,Plan1!$B$2:$S$5570,7,)/1000</f>
        <v>5.7919999999999998</v>
      </c>
      <c r="H3933" s="180">
        <f>VLOOKUP(D3933,Plan1!$B$2:$S$5570,8,)/1000</f>
        <v>5.7450000000000001</v>
      </c>
      <c r="I3933" s="180">
        <f>VLOOKUP(D3933,Plan1!$B$2:$S$5570,9,)/1000</f>
        <v>5.7910000000000004</v>
      </c>
      <c r="J3933" s="180">
        <f>VLOOKUP(D3933,Plan1!$B$2:$S$5570,10,)/1000</f>
        <v>4.9429999999999996</v>
      </c>
      <c r="K3933" s="180">
        <f>VLOOKUP(D3933,Plan1!$B$2:$S$5570,11,)/1000</f>
        <v>4.3460000000000001</v>
      </c>
      <c r="L3933" s="180">
        <f>VLOOKUP(D3933,Plan1!$B$2:$S$5570,12,)/1000</f>
        <v>4.1340000000000003</v>
      </c>
      <c r="M3933" s="180">
        <f>VLOOKUP(D3933,Plan1!$B$2:$S$5570,13,)/1000</f>
        <v>4.3150000000000004</v>
      </c>
      <c r="N3933" s="180">
        <f>VLOOKUP(D3933,Plan1!$B$2:$S$5570,14,)/1000</f>
        <v>4.7869999999999999</v>
      </c>
      <c r="O3933" s="180">
        <f>VLOOKUP(D3933,Plan1!$B$2:$S$5570,15,)/1000</f>
        <v>5.6059999999999999</v>
      </c>
      <c r="P3933" s="180">
        <f>VLOOKUP(D3933,Plan1!$B$2:$S$5570,16,)/1000</f>
        <v>5.4859999999999998</v>
      </c>
      <c r="Q3933" s="180">
        <f>VLOOKUP(D3933,Plan1!$B$2:$S$5570,17,)/1000</f>
        <v>5.6449999999999996</v>
      </c>
      <c r="R3933" s="180">
        <f>VLOOKUP(D3933,Plan1!$B$2:$S$5570,18,)/1000</f>
        <v>5.5359999999999996</v>
      </c>
      <c r="S3933" s="180">
        <f>VLOOKUP(D3933,Plan1!$B$2:$S$5570,6,)/1000</f>
        <v>5.1769999999999996</v>
      </c>
    </row>
    <row r="3934" spans="1:19" x14ac:dyDescent="0.25">
      <c r="A3934" s="178">
        <v>11399</v>
      </c>
      <c r="B3934" s="178">
        <v>-199458</v>
      </c>
      <c r="C3934" s="178">
        <v>-505384</v>
      </c>
      <c r="D3934" s="178" t="s">
        <v>5302</v>
      </c>
      <c r="E3934" s="178" t="s">
        <v>167</v>
      </c>
      <c r="F3934" s="178" t="s">
        <v>4704</v>
      </c>
      <c r="G3934" s="180">
        <f>VLOOKUP(D3934,Plan1!$B$2:$S$5570,7,)/1000</f>
        <v>5.2670000000000003</v>
      </c>
      <c r="H3934" s="180">
        <f>VLOOKUP(D3934,Plan1!$B$2:$S$5570,8,)/1000</f>
        <v>5.665</v>
      </c>
      <c r="I3934" s="180">
        <f>VLOOKUP(D3934,Plan1!$B$2:$S$5570,9,)/1000</f>
        <v>5.5170000000000003</v>
      </c>
      <c r="J3934" s="180">
        <f>VLOOKUP(D3934,Plan1!$B$2:$S$5570,10,)/1000</f>
        <v>5.5209999999999999</v>
      </c>
      <c r="K3934" s="180">
        <f>VLOOKUP(D3934,Plan1!$B$2:$S$5570,11,)/1000</f>
        <v>5.1139999999999999</v>
      </c>
      <c r="L3934" s="180">
        <f>VLOOKUP(D3934,Plan1!$B$2:$S$5570,12,)/1000</f>
        <v>4.9530000000000003</v>
      </c>
      <c r="M3934" s="180">
        <f>VLOOKUP(D3934,Plan1!$B$2:$S$5570,13,)/1000</f>
        <v>5.1070000000000002</v>
      </c>
      <c r="N3934" s="180">
        <f>VLOOKUP(D3934,Plan1!$B$2:$S$5570,14,)/1000</f>
        <v>5.8490000000000002</v>
      </c>
      <c r="O3934" s="180">
        <f>VLOOKUP(D3934,Plan1!$B$2:$S$5570,15,)/1000</f>
        <v>5.3390000000000004</v>
      </c>
      <c r="P3934" s="180">
        <f>VLOOKUP(D3934,Plan1!$B$2:$S$5570,16,)/1000</f>
        <v>5.5250000000000004</v>
      </c>
      <c r="Q3934" s="180">
        <f>VLOOKUP(D3934,Plan1!$B$2:$S$5570,17,)/1000</f>
        <v>5.3440000000000003</v>
      </c>
      <c r="R3934" s="180">
        <f>VLOOKUP(D3934,Plan1!$B$2:$S$5570,18,)/1000</f>
        <v>5.47</v>
      </c>
      <c r="S3934" s="180">
        <f>VLOOKUP(D3934,Plan1!$B$2:$S$5570,6,)/1000</f>
        <v>5.39</v>
      </c>
    </row>
    <row r="3935" spans="1:19" x14ac:dyDescent="0.25">
      <c r="A3935" s="178">
        <v>54335</v>
      </c>
      <c r="B3935" s="178">
        <v>-47456</v>
      </c>
      <c r="C3935" s="178">
        <v>-409239</v>
      </c>
      <c r="D3935" s="178" t="s">
        <v>874</v>
      </c>
      <c r="E3935" s="178" t="s">
        <v>167</v>
      </c>
      <c r="F3935" s="178" t="s">
        <v>792</v>
      </c>
      <c r="G3935" s="180">
        <f>VLOOKUP(D3935,Plan1!$B$2:$S$5570,7,)/1000</f>
        <v>5.1349999999999998</v>
      </c>
      <c r="H3935" s="180">
        <f>VLOOKUP(D3935,Plan1!$B$2:$S$5570,8,)/1000</f>
        <v>5.3040000000000003</v>
      </c>
      <c r="I3935" s="180">
        <f>VLOOKUP(D3935,Plan1!$B$2:$S$5570,9,)/1000</f>
        <v>5.5060000000000002</v>
      </c>
      <c r="J3935" s="180">
        <f>VLOOKUP(D3935,Plan1!$B$2:$S$5570,10,)/1000</f>
        <v>5.1619999999999999</v>
      </c>
      <c r="K3935" s="180">
        <f>VLOOKUP(D3935,Plan1!$B$2:$S$5570,11,)/1000</f>
        <v>5.3319999999999999</v>
      </c>
      <c r="L3935" s="180">
        <f>VLOOKUP(D3935,Plan1!$B$2:$S$5570,12,)/1000</f>
        <v>5.423</v>
      </c>
      <c r="M3935" s="180">
        <f>VLOOKUP(D3935,Plan1!$B$2:$S$5570,13,)/1000</f>
        <v>5.8259999999999996</v>
      </c>
      <c r="N3935" s="180">
        <f>VLOOKUP(D3935,Plan1!$B$2:$S$5570,14,)/1000</f>
        <v>6.4710000000000001</v>
      </c>
      <c r="O3935" s="180">
        <f>VLOOKUP(D3935,Plan1!$B$2:$S$5570,15,)/1000</f>
        <v>6.8179999999999996</v>
      </c>
      <c r="P3935" s="180">
        <f>VLOOKUP(D3935,Plan1!$B$2:$S$5570,16,)/1000</f>
        <v>6.6260000000000003</v>
      </c>
      <c r="Q3935" s="180">
        <f>VLOOKUP(D3935,Plan1!$B$2:$S$5570,17,)/1000</f>
        <v>6.4160000000000004</v>
      </c>
      <c r="R3935" s="180">
        <f>VLOOKUP(D3935,Plan1!$B$2:$S$5570,18,)/1000</f>
        <v>5.6219999999999999</v>
      </c>
      <c r="S3935" s="180">
        <f>VLOOKUP(D3935,Plan1!$B$2:$S$5570,6,)/1000</f>
        <v>5.8029999999999999</v>
      </c>
    </row>
    <row r="3936" spans="1:19" x14ac:dyDescent="0.25">
      <c r="A3936" s="178">
        <v>6041</v>
      </c>
      <c r="B3936" s="178">
        <v>-231766</v>
      </c>
      <c r="C3936" s="178">
        <v>-481199</v>
      </c>
      <c r="D3936" s="178" t="s">
        <v>4823</v>
      </c>
      <c r="E3936" s="178" t="s">
        <v>167</v>
      </c>
      <c r="F3936" s="178" t="s">
        <v>4704</v>
      </c>
      <c r="G3936" s="180">
        <f>VLOOKUP(D3936,Plan1!$B$2:$S$5570,7,)/1000</f>
        <v>5.0490000000000004</v>
      </c>
      <c r="H3936" s="180">
        <f>VLOOKUP(D3936,Plan1!$B$2:$S$5570,8,)/1000</f>
        <v>5.5229999999999997</v>
      </c>
      <c r="I3936" s="180">
        <f>VLOOKUP(D3936,Plan1!$B$2:$S$5570,9,)/1000</f>
        <v>5.2729999999999997</v>
      </c>
      <c r="J3936" s="180">
        <f>VLOOKUP(D3936,Plan1!$B$2:$S$5570,10,)/1000</f>
        <v>5.2220000000000004</v>
      </c>
      <c r="K3936" s="180">
        <f>VLOOKUP(D3936,Plan1!$B$2:$S$5570,11,)/1000</f>
        <v>4.5529999999999999</v>
      </c>
      <c r="L3936" s="180">
        <f>VLOOKUP(D3936,Plan1!$B$2:$S$5570,12,)/1000</f>
        <v>4.4279999999999999</v>
      </c>
      <c r="M3936" s="180">
        <f>VLOOKUP(D3936,Plan1!$B$2:$S$5570,13,)/1000</f>
        <v>4.5250000000000004</v>
      </c>
      <c r="N3936" s="180">
        <f>VLOOKUP(D3936,Plan1!$B$2:$S$5570,14,)/1000</f>
        <v>5.4340000000000002</v>
      </c>
      <c r="O3936" s="180">
        <f>VLOOKUP(D3936,Plan1!$B$2:$S$5570,15,)/1000</f>
        <v>5.0679999999999996</v>
      </c>
      <c r="P3936" s="180">
        <f>VLOOKUP(D3936,Plan1!$B$2:$S$5570,16,)/1000</f>
        <v>5.1420000000000003</v>
      </c>
      <c r="Q3936" s="180">
        <f>VLOOKUP(D3936,Plan1!$B$2:$S$5570,17,)/1000</f>
        <v>5.2249999999999996</v>
      </c>
      <c r="R3936" s="180">
        <f>VLOOKUP(D3936,Plan1!$B$2:$S$5570,18,)/1000</f>
        <v>5.3579999999999997</v>
      </c>
      <c r="S3936" s="180">
        <f>VLOOKUP(D3936,Plan1!$B$2:$S$5570,6,)/1000</f>
        <v>5.0670000000000002</v>
      </c>
    </row>
    <row r="3937" spans="1:19" x14ac:dyDescent="0.25">
      <c r="A3937" s="178">
        <v>24439</v>
      </c>
      <c r="B3937" s="178">
        <v>-134387</v>
      </c>
      <c r="C3937" s="178">
        <v>-491499</v>
      </c>
      <c r="D3937" s="178" t="s">
        <v>1290</v>
      </c>
      <c r="E3937" s="178" t="s">
        <v>167</v>
      </c>
      <c r="F3937" s="178" t="s">
        <v>1058</v>
      </c>
      <c r="G3937" s="180">
        <f>VLOOKUP(D3937,Plan1!$B$2:$S$5570,7,)/1000</f>
        <v>5.0090000000000003</v>
      </c>
      <c r="H3937" s="180">
        <f>VLOOKUP(D3937,Plan1!$B$2:$S$5570,8,)/1000</f>
        <v>5.343</v>
      </c>
      <c r="I3937" s="180">
        <f>VLOOKUP(D3937,Plan1!$B$2:$S$5570,9,)/1000</f>
        <v>5.2009999999999996</v>
      </c>
      <c r="J3937" s="180">
        <f>VLOOKUP(D3937,Plan1!$B$2:$S$5570,10,)/1000</f>
        <v>5.6050000000000004</v>
      </c>
      <c r="K3937" s="180">
        <f>VLOOKUP(D3937,Plan1!$B$2:$S$5570,11,)/1000</f>
        <v>5.6120000000000001</v>
      </c>
      <c r="L3937" s="180">
        <f>VLOOKUP(D3937,Plan1!$B$2:$S$5570,12,)/1000</f>
        <v>5.5190000000000001</v>
      </c>
      <c r="M3937" s="180">
        <f>VLOOKUP(D3937,Plan1!$B$2:$S$5570,13,)/1000</f>
        <v>5.8159999999999998</v>
      </c>
      <c r="N3937" s="180">
        <f>VLOOKUP(D3937,Plan1!$B$2:$S$5570,14,)/1000</f>
        <v>6.3710000000000004</v>
      </c>
      <c r="O3937" s="180">
        <f>VLOOKUP(D3937,Plan1!$B$2:$S$5570,15,)/1000</f>
        <v>5.9180000000000001</v>
      </c>
      <c r="P3937" s="180">
        <f>VLOOKUP(D3937,Plan1!$B$2:$S$5570,16,)/1000</f>
        <v>5.4669999999999996</v>
      </c>
      <c r="Q3937" s="180">
        <f>VLOOKUP(D3937,Plan1!$B$2:$S$5570,17,)/1000</f>
        <v>4.8570000000000002</v>
      </c>
      <c r="R3937" s="180">
        <f>VLOOKUP(D3937,Plan1!$B$2:$S$5570,18,)/1000</f>
        <v>4.9450000000000003</v>
      </c>
      <c r="S3937" s="180">
        <f>VLOOKUP(D3937,Plan1!$B$2:$S$5570,6,)/1000</f>
        <v>5.4720000000000004</v>
      </c>
    </row>
    <row r="3938" spans="1:19" x14ac:dyDescent="0.25">
      <c r="A3938" s="178">
        <v>9531</v>
      </c>
      <c r="B3938" s="178">
        <v>-209653</v>
      </c>
      <c r="C3938" s="178">
        <v>-42041</v>
      </c>
      <c r="D3938" s="178" t="s">
        <v>3748</v>
      </c>
      <c r="E3938" s="178" t="s">
        <v>167</v>
      </c>
      <c r="F3938" s="178" t="s">
        <v>3664</v>
      </c>
      <c r="G3938" s="180">
        <f>VLOOKUP(D3938,Plan1!$B$2:$S$5570,7,)/1000</f>
        <v>5.4729999999999999</v>
      </c>
      <c r="H3938" s="180">
        <f>VLOOKUP(D3938,Plan1!$B$2:$S$5570,8,)/1000</f>
        <v>5.9939999999999998</v>
      </c>
      <c r="I3938" s="180">
        <f>VLOOKUP(D3938,Plan1!$B$2:$S$5570,9,)/1000</f>
        <v>5.3040000000000003</v>
      </c>
      <c r="J3938" s="180">
        <f>VLOOKUP(D3938,Plan1!$B$2:$S$5570,10,)/1000</f>
        <v>5.0789999999999997</v>
      </c>
      <c r="K3938" s="180">
        <f>VLOOKUP(D3938,Plan1!$B$2:$S$5570,11,)/1000</f>
        <v>4.6369999999999996</v>
      </c>
      <c r="L3938" s="180">
        <f>VLOOKUP(D3938,Plan1!$B$2:$S$5570,12,)/1000</f>
        <v>4.6280000000000001</v>
      </c>
      <c r="M3938" s="180">
        <f>VLOOKUP(D3938,Plan1!$B$2:$S$5570,13,)/1000</f>
        <v>4.6929999999999996</v>
      </c>
      <c r="N3938" s="180">
        <f>VLOOKUP(D3938,Plan1!$B$2:$S$5570,14,)/1000</f>
        <v>5.3360000000000003</v>
      </c>
      <c r="O3938" s="180">
        <f>VLOOKUP(D3938,Plan1!$B$2:$S$5570,15,)/1000</f>
        <v>5.2779999999999996</v>
      </c>
      <c r="P3938" s="180">
        <f>VLOOKUP(D3938,Plan1!$B$2:$S$5570,16,)/1000</f>
        <v>5.0519999999999996</v>
      </c>
      <c r="Q3938" s="180">
        <f>VLOOKUP(D3938,Plan1!$B$2:$S$5570,17,)/1000</f>
        <v>4.5990000000000002</v>
      </c>
      <c r="R3938" s="180">
        <f>VLOOKUP(D3938,Plan1!$B$2:$S$5570,18,)/1000</f>
        <v>5.1769999999999996</v>
      </c>
      <c r="S3938" s="180">
        <f>VLOOKUP(D3938,Plan1!$B$2:$S$5570,6,)/1000</f>
        <v>5.1040000000000001</v>
      </c>
    </row>
    <row r="3939" spans="1:19" x14ac:dyDescent="0.25">
      <c r="A3939" s="178">
        <v>6521</v>
      </c>
      <c r="B3939" s="178">
        <v>-227542</v>
      </c>
      <c r="C3939" s="178">
        <v>-513799</v>
      </c>
      <c r="D3939" s="178" t="s">
        <v>3272</v>
      </c>
      <c r="E3939" s="178" t="s">
        <v>167</v>
      </c>
      <c r="F3939" s="178" t="s">
        <v>2912</v>
      </c>
      <c r="G3939" s="180">
        <f>VLOOKUP(D3939,Plan1!$B$2:$S$5570,7,)/1000</f>
        <v>5.3520000000000003</v>
      </c>
      <c r="H3939" s="180">
        <f>VLOOKUP(D3939,Plan1!$B$2:$S$5570,8,)/1000</f>
        <v>5.681</v>
      </c>
      <c r="I3939" s="180">
        <f>VLOOKUP(D3939,Plan1!$B$2:$S$5570,9,)/1000</f>
        <v>5.7060000000000004</v>
      </c>
      <c r="J3939" s="180">
        <f>VLOOKUP(D3939,Plan1!$B$2:$S$5570,10,)/1000</f>
        <v>5.5039999999999996</v>
      </c>
      <c r="K3939" s="180">
        <f>VLOOKUP(D3939,Plan1!$B$2:$S$5570,11,)/1000</f>
        <v>4.6689999999999996</v>
      </c>
      <c r="L3939" s="180">
        <f>VLOOKUP(D3939,Plan1!$B$2:$S$5570,12,)/1000</f>
        <v>4.4480000000000004</v>
      </c>
      <c r="M3939" s="180">
        <f>VLOOKUP(D3939,Plan1!$B$2:$S$5570,13,)/1000</f>
        <v>4.6520000000000001</v>
      </c>
      <c r="N3939" s="180">
        <f>VLOOKUP(D3939,Plan1!$B$2:$S$5570,14,)/1000</f>
        <v>5.49</v>
      </c>
      <c r="O3939" s="180">
        <f>VLOOKUP(D3939,Plan1!$B$2:$S$5570,15,)/1000</f>
        <v>5.0860000000000003</v>
      </c>
      <c r="P3939" s="180">
        <f>VLOOKUP(D3939,Plan1!$B$2:$S$5570,16,)/1000</f>
        <v>5.3579999999999997</v>
      </c>
      <c r="Q3939" s="180">
        <f>VLOOKUP(D3939,Plan1!$B$2:$S$5570,17,)/1000</f>
        <v>5.6040000000000001</v>
      </c>
      <c r="R3939" s="180">
        <f>VLOOKUP(D3939,Plan1!$B$2:$S$5570,18,)/1000</f>
        <v>5.6719999999999997</v>
      </c>
      <c r="S3939" s="180">
        <f>VLOOKUP(D3939,Plan1!$B$2:$S$5570,6,)/1000</f>
        <v>5.2690000000000001</v>
      </c>
    </row>
    <row r="3940" spans="1:19" x14ac:dyDescent="0.25">
      <c r="A3940" s="178">
        <v>49518</v>
      </c>
      <c r="B3940" s="178">
        <v>-60211</v>
      </c>
      <c r="C3940" s="178">
        <v>-379868</v>
      </c>
      <c r="D3940" s="178" t="s">
        <v>3830</v>
      </c>
      <c r="E3940" s="178" t="s">
        <v>167</v>
      </c>
      <c r="F3940" s="178" t="s">
        <v>3752</v>
      </c>
      <c r="G3940" s="180">
        <f>VLOOKUP(D3940,Plan1!$B$2:$S$5570,7,)/1000</f>
        <v>5.8079999999999998</v>
      </c>
      <c r="H3940" s="180">
        <f>VLOOKUP(D3940,Plan1!$B$2:$S$5570,8,)/1000</f>
        <v>5.976</v>
      </c>
      <c r="I3940" s="180">
        <f>VLOOKUP(D3940,Plan1!$B$2:$S$5570,9,)/1000</f>
        <v>6.13</v>
      </c>
      <c r="J3940" s="180">
        <f>VLOOKUP(D3940,Plan1!$B$2:$S$5570,10,)/1000</f>
        <v>5.9820000000000002</v>
      </c>
      <c r="K3940" s="180">
        <f>VLOOKUP(D3940,Plan1!$B$2:$S$5570,11,)/1000</f>
        <v>5.633</v>
      </c>
      <c r="L3940" s="180">
        <f>VLOOKUP(D3940,Plan1!$B$2:$S$5570,12,)/1000</f>
        <v>5.383</v>
      </c>
      <c r="M3940" s="180">
        <f>VLOOKUP(D3940,Plan1!$B$2:$S$5570,13,)/1000</f>
        <v>5.7009999999999996</v>
      </c>
      <c r="N3940" s="180">
        <f>VLOOKUP(D3940,Plan1!$B$2:$S$5570,14,)/1000</f>
        <v>6.2990000000000004</v>
      </c>
      <c r="O3940" s="180">
        <f>VLOOKUP(D3940,Plan1!$B$2:$S$5570,15,)/1000</f>
        <v>6.5350000000000001</v>
      </c>
      <c r="P3940" s="180">
        <f>VLOOKUP(D3940,Plan1!$B$2:$S$5570,16,)/1000</f>
        <v>6.55</v>
      </c>
      <c r="Q3940" s="180">
        <f>VLOOKUP(D3940,Plan1!$B$2:$S$5570,17,)/1000</f>
        <v>6.452</v>
      </c>
      <c r="R3940" s="180">
        <f>VLOOKUP(D3940,Plan1!$B$2:$S$5570,18,)/1000</f>
        <v>5.8689999999999998</v>
      </c>
      <c r="S3940" s="180">
        <f>VLOOKUP(D3940,Plan1!$B$2:$S$5570,6,)/1000</f>
        <v>6.0270000000000001</v>
      </c>
    </row>
    <row r="3941" spans="1:19" x14ac:dyDescent="0.25">
      <c r="A3941" s="178">
        <v>1449</v>
      </c>
      <c r="B3941" s="178">
        <v>-29702</v>
      </c>
      <c r="C3941" s="178">
        <v>-512433</v>
      </c>
      <c r="D3941" s="178" t="s">
        <v>3994</v>
      </c>
      <c r="E3941" s="178" t="s">
        <v>167</v>
      </c>
      <c r="F3941" s="178" t="s">
        <v>3898</v>
      </c>
      <c r="G3941" s="180">
        <f>VLOOKUP(D3941,Plan1!$B$2:$S$5570,7,)/1000</f>
        <v>5.5060000000000002</v>
      </c>
      <c r="H3941" s="180">
        <f>VLOOKUP(D3941,Plan1!$B$2:$S$5570,8,)/1000</f>
        <v>5.5579999999999998</v>
      </c>
      <c r="I3941" s="180">
        <f>VLOOKUP(D3941,Plan1!$B$2:$S$5570,9,)/1000</f>
        <v>5.242</v>
      </c>
      <c r="J3941" s="180">
        <f>VLOOKUP(D3941,Plan1!$B$2:$S$5570,10,)/1000</f>
        <v>4.6420000000000003</v>
      </c>
      <c r="K3941" s="180">
        <f>VLOOKUP(D3941,Plan1!$B$2:$S$5570,11,)/1000</f>
        <v>3.7949999999999999</v>
      </c>
      <c r="L3941" s="180">
        <f>VLOOKUP(D3941,Plan1!$B$2:$S$5570,12,)/1000</f>
        <v>3.302</v>
      </c>
      <c r="M3941" s="180">
        <f>VLOOKUP(D3941,Plan1!$B$2:$S$5570,13,)/1000</f>
        <v>3.5329999999999999</v>
      </c>
      <c r="N3941" s="180">
        <f>VLOOKUP(D3941,Plan1!$B$2:$S$5570,14,)/1000</f>
        <v>4.1120000000000001</v>
      </c>
      <c r="O3941" s="180">
        <f>VLOOKUP(D3941,Plan1!$B$2:$S$5570,15,)/1000</f>
        <v>3.9750000000000001</v>
      </c>
      <c r="P3941" s="180">
        <f>VLOOKUP(D3941,Plan1!$B$2:$S$5570,16,)/1000</f>
        <v>4.6109999999999998</v>
      </c>
      <c r="Q3941" s="180">
        <f>VLOOKUP(D3941,Plan1!$B$2:$S$5570,17,)/1000</f>
        <v>5.508</v>
      </c>
      <c r="R3941" s="180">
        <f>VLOOKUP(D3941,Plan1!$B$2:$S$5570,18,)/1000</f>
        <v>5.6669999999999998</v>
      </c>
      <c r="S3941" s="180">
        <f>VLOOKUP(D3941,Plan1!$B$2:$S$5570,6,)/1000</f>
        <v>4.6210000000000004</v>
      </c>
    </row>
    <row r="3942" spans="1:19" x14ac:dyDescent="0.25">
      <c r="A3942" s="178">
        <v>15233</v>
      </c>
      <c r="B3942" s="178">
        <v>-178105</v>
      </c>
      <c r="C3942" s="178">
        <v>-501658</v>
      </c>
      <c r="D3942" s="178" t="s">
        <v>1095</v>
      </c>
      <c r="E3942" s="178" t="s">
        <v>167</v>
      </c>
      <c r="F3942" s="178" t="s">
        <v>1058</v>
      </c>
      <c r="G3942" s="180">
        <f>VLOOKUP(D3942,Plan1!$B$2:$S$5570,7,)/1000</f>
        <v>5.2329999999999997</v>
      </c>
      <c r="H3942" s="180">
        <f>VLOOKUP(D3942,Plan1!$B$2:$S$5570,8,)/1000</f>
        <v>5.5430000000000001</v>
      </c>
      <c r="I3942" s="180">
        <f>VLOOKUP(D3942,Plan1!$B$2:$S$5570,9,)/1000</f>
        <v>5.4359999999999999</v>
      </c>
      <c r="J3942" s="180">
        <f>VLOOKUP(D3942,Plan1!$B$2:$S$5570,10,)/1000</f>
        <v>5.6609999999999996</v>
      </c>
      <c r="K3942" s="180">
        <f>VLOOKUP(D3942,Plan1!$B$2:$S$5570,11,)/1000</f>
        <v>5.5739999999999998</v>
      </c>
      <c r="L3942" s="180">
        <f>VLOOKUP(D3942,Plan1!$B$2:$S$5570,12,)/1000</f>
        <v>5.359</v>
      </c>
      <c r="M3942" s="180">
        <f>VLOOKUP(D3942,Plan1!$B$2:$S$5570,13,)/1000</f>
        <v>5.5339999999999998</v>
      </c>
      <c r="N3942" s="180">
        <f>VLOOKUP(D3942,Plan1!$B$2:$S$5570,14,)/1000</f>
        <v>6.31</v>
      </c>
      <c r="O3942" s="180">
        <f>VLOOKUP(D3942,Plan1!$B$2:$S$5570,15,)/1000</f>
        <v>5.585</v>
      </c>
      <c r="P3942" s="180">
        <f>VLOOKUP(D3942,Plan1!$B$2:$S$5570,16,)/1000</f>
        <v>5.4379999999999997</v>
      </c>
      <c r="Q3942" s="180">
        <f>VLOOKUP(D3942,Plan1!$B$2:$S$5570,17,)/1000</f>
        <v>5.1909999999999998</v>
      </c>
      <c r="R3942" s="180">
        <f>VLOOKUP(D3942,Plan1!$B$2:$S$5570,18,)/1000</f>
        <v>5.1689999999999996</v>
      </c>
      <c r="S3942" s="180">
        <f>VLOOKUP(D3942,Plan1!$B$2:$S$5570,6,)/1000</f>
        <v>5.5030000000000001</v>
      </c>
    </row>
    <row r="3943" spans="1:19" x14ac:dyDescent="0.25">
      <c r="A3943" s="178">
        <v>43692</v>
      </c>
      <c r="B3943" s="178">
        <v>-75338</v>
      </c>
      <c r="C3943" s="178">
        <v>-391162</v>
      </c>
      <c r="D3943" s="178" t="s">
        <v>795</v>
      </c>
      <c r="E3943" s="178" t="s">
        <v>167</v>
      </c>
      <c r="F3943" s="178" t="s">
        <v>792</v>
      </c>
      <c r="G3943" s="180">
        <f>VLOOKUP(D3943,Plan1!$B$2:$S$5570,7,)/1000</f>
        <v>5.6660000000000004</v>
      </c>
      <c r="H3943" s="180">
        <f>VLOOKUP(D3943,Plan1!$B$2:$S$5570,8,)/1000</f>
        <v>5.6580000000000004</v>
      </c>
      <c r="I3943" s="180">
        <f>VLOOKUP(D3943,Plan1!$B$2:$S$5570,9,)/1000</f>
        <v>5.7789999999999999</v>
      </c>
      <c r="J3943" s="180">
        <f>VLOOKUP(D3943,Plan1!$B$2:$S$5570,10,)/1000</f>
        <v>5.5439999999999996</v>
      </c>
      <c r="K3943" s="180">
        <f>VLOOKUP(D3943,Plan1!$B$2:$S$5570,11,)/1000</f>
        <v>5.1470000000000002</v>
      </c>
      <c r="L3943" s="180">
        <f>VLOOKUP(D3943,Plan1!$B$2:$S$5570,12,)/1000</f>
        <v>4.9219999999999997</v>
      </c>
      <c r="M3943" s="180">
        <f>VLOOKUP(D3943,Plan1!$B$2:$S$5570,13,)/1000</f>
        <v>5.218</v>
      </c>
      <c r="N3943" s="180">
        <f>VLOOKUP(D3943,Plan1!$B$2:$S$5570,14,)/1000</f>
        <v>6.0060000000000002</v>
      </c>
      <c r="O3943" s="180">
        <f>VLOOKUP(D3943,Plan1!$B$2:$S$5570,15,)/1000</f>
        <v>6.5979999999999999</v>
      </c>
      <c r="P3943" s="180">
        <f>VLOOKUP(D3943,Plan1!$B$2:$S$5570,16,)/1000</f>
        <v>6.3570000000000002</v>
      </c>
      <c r="Q3943" s="180">
        <f>VLOOKUP(D3943,Plan1!$B$2:$S$5570,17,)/1000</f>
        <v>6.3529999999999998</v>
      </c>
      <c r="R3943" s="180">
        <f>VLOOKUP(D3943,Plan1!$B$2:$S$5570,18,)/1000</f>
        <v>5.9930000000000003</v>
      </c>
      <c r="S3943" s="180">
        <f>VLOOKUP(D3943,Plan1!$B$2:$S$5570,6,)/1000</f>
        <v>5.77</v>
      </c>
    </row>
    <row r="3944" spans="1:19" x14ac:dyDescent="0.25">
      <c r="A3944" s="178">
        <v>19507</v>
      </c>
      <c r="B3944" s="178">
        <v>-157409</v>
      </c>
      <c r="C3944" s="178">
        <v>-430284</v>
      </c>
      <c r="D3944" s="178" t="s">
        <v>2532</v>
      </c>
      <c r="E3944" s="178" t="s">
        <v>167</v>
      </c>
      <c r="F3944" s="178" t="s">
        <v>1727</v>
      </c>
      <c r="G3944" s="180">
        <f>VLOOKUP(D3944,Plan1!$B$2:$S$5570,7,)/1000</f>
        <v>6.0289999999999999</v>
      </c>
      <c r="H3944" s="180">
        <f>VLOOKUP(D3944,Plan1!$B$2:$S$5570,8,)/1000</f>
        <v>6.4550000000000001</v>
      </c>
      <c r="I3944" s="180">
        <f>VLOOKUP(D3944,Plan1!$B$2:$S$5570,9,)/1000</f>
        <v>5.9160000000000004</v>
      </c>
      <c r="J3944" s="180">
        <f>VLOOKUP(D3944,Plan1!$B$2:$S$5570,10,)/1000</f>
        <v>5.9020000000000001</v>
      </c>
      <c r="K3944" s="180">
        <f>VLOOKUP(D3944,Plan1!$B$2:$S$5570,11,)/1000</f>
        <v>5.4969999999999999</v>
      </c>
      <c r="L3944" s="180">
        <f>VLOOKUP(D3944,Plan1!$B$2:$S$5570,12,)/1000</f>
        <v>5.3239999999999998</v>
      </c>
      <c r="M3944" s="180">
        <f>VLOOKUP(D3944,Plan1!$B$2:$S$5570,13,)/1000</f>
        <v>5.5439999999999996</v>
      </c>
      <c r="N3944" s="180">
        <f>VLOOKUP(D3944,Plan1!$B$2:$S$5570,14,)/1000</f>
        <v>5.984</v>
      </c>
      <c r="O3944" s="180">
        <f>VLOOKUP(D3944,Plan1!$B$2:$S$5570,15,)/1000</f>
        <v>6.0960000000000001</v>
      </c>
      <c r="P3944" s="180">
        <f>VLOOKUP(D3944,Plan1!$B$2:$S$5570,16,)/1000</f>
        <v>5.968</v>
      </c>
      <c r="Q3944" s="180">
        <f>VLOOKUP(D3944,Plan1!$B$2:$S$5570,17,)/1000</f>
        <v>5.3579999999999997</v>
      </c>
      <c r="R3944" s="180">
        <f>VLOOKUP(D3944,Plan1!$B$2:$S$5570,18,)/1000</f>
        <v>5.79</v>
      </c>
      <c r="S3944" s="180">
        <f>VLOOKUP(D3944,Plan1!$B$2:$S$5570,6,)/1000</f>
        <v>5.8220000000000001</v>
      </c>
    </row>
    <row r="3945" spans="1:19" x14ac:dyDescent="0.25">
      <c r="A3945" s="178">
        <v>62687</v>
      </c>
      <c r="B3945" s="178">
        <v>-19368</v>
      </c>
      <c r="C3945" s="178">
        <v>-508198</v>
      </c>
      <c r="D3945" s="178" t="s">
        <v>2643</v>
      </c>
      <c r="E3945" s="178" t="s">
        <v>167</v>
      </c>
      <c r="F3945" s="178" t="s">
        <v>2567</v>
      </c>
      <c r="G3945" s="180">
        <f>VLOOKUP(D3945,Plan1!$B$2:$S$5570,7,)/1000</f>
        <v>4.5289999999999999</v>
      </c>
      <c r="H3945" s="180">
        <f>VLOOKUP(D3945,Plan1!$B$2:$S$5570,8,)/1000</f>
        <v>4.4560000000000004</v>
      </c>
      <c r="I3945" s="180">
        <f>VLOOKUP(D3945,Plan1!$B$2:$S$5570,9,)/1000</f>
        <v>4.5869999999999997</v>
      </c>
      <c r="J3945" s="180">
        <f>VLOOKUP(D3945,Plan1!$B$2:$S$5570,10,)/1000</f>
        <v>4.6340000000000003</v>
      </c>
      <c r="K3945" s="180">
        <f>VLOOKUP(D3945,Plan1!$B$2:$S$5570,11,)/1000</f>
        <v>4.7649999999999997</v>
      </c>
      <c r="L3945" s="180">
        <f>VLOOKUP(D3945,Plan1!$B$2:$S$5570,12,)/1000</f>
        <v>4.9930000000000003</v>
      </c>
      <c r="M3945" s="180">
        <f>VLOOKUP(D3945,Plan1!$B$2:$S$5570,13,)/1000</f>
        <v>5.0579999999999998</v>
      </c>
      <c r="N3945" s="180">
        <f>VLOOKUP(D3945,Plan1!$B$2:$S$5570,14,)/1000</f>
        <v>5.3070000000000004</v>
      </c>
      <c r="O3945" s="180">
        <f>VLOOKUP(D3945,Plan1!$B$2:$S$5570,15,)/1000</f>
        <v>5.3140000000000001</v>
      </c>
      <c r="P3945" s="180">
        <f>VLOOKUP(D3945,Plan1!$B$2:$S$5570,16,)/1000</f>
        <v>5.1029999999999998</v>
      </c>
      <c r="Q3945" s="180">
        <f>VLOOKUP(D3945,Plan1!$B$2:$S$5570,17,)/1000</f>
        <v>4.9930000000000003</v>
      </c>
      <c r="R3945" s="180">
        <f>VLOOKUP(D3945,Plan1!$B$2:$S$5570,18,)/1000</f>
        <v>4.6459999999999999</v>
      </c>
      <c r="S3945" s="180">
        <f>VLOOKUP(D3945,Plan1!$B$2:$S$5570,6,)/1000</f>
        <v>4.8650000000000002</v>
      </c>
    </row>
    <row r="3946" spans="1:19" x14ac:dyDescent="0.25">
      <c r="A3946" s="178">
        <v>15972</v>
      </c>
      <c r="B3946" s="178">
        <v>-173558</v>
      </c>
      <c r="C3946" s="178">
        <v>-526804</v>
      </c>
      <c r="D3946" s="178" t="s">
        <v>1108</v>
      </c>
      <c r="E3946" s="178" t="s">
        <v>167</v>
      </c>
      <c r="F3946" s="178" t="s">
        <v>1058</v>
      </c>
      <c r="G3946" s="180">
        <f>VLOOKUP(D3946,Plan1!$B$2:$S$5570,7,)/1000</f>
        <v>5.0670000000000002</v>
      </c>
      <c r="H3946" s="180">
        <f>VLOOKUP(D3946,Plan1!$B$2:$S$5570,8,)/1000</f>
        <v>5.3209999999999997</v>
      </c>
      <c r="I3946" s="180">
        <f>VLOOKUP(D3946,Plan1!$B$2:$S$5570,9,)/1000</f>
        <v>5.2670000000000003</v>
      </c>
      <c r="J3946" s="180">
        <f>VLOOKUP(D3946,Plan1!$B$2:$S$5570,10,)/1000</f>
        <v>5.5579999999999998</v>
      </c>
      <c r="K3946" s="180">
        <f>VLOOKUP(D3946,Plan1!$B$2:$S$5570,11,)/1000</f>
        <v>5.4619999999999997</v>
      </c>
      <c r="L3946" s="180">
        <f>VLOOKUP(D3946,Plan1!$B$2:$S$5570,12,)/1000</f>
        <v>5.2640000000000002</v>
      </c>
      <c r="M3946" s="180">
        <f>VLOOKUP(D3946,Plan1!$B$2:$S$5570,13,)/1000</f>
        <v>5.3369999999999997</v>
      </c>
      <c r="N3946" s="180">
        <f>VLOOKUP(D3946,Plan1!$B$2:$S$5570,14,)/1000</f>
        <v>5.9550000000000001</v>
      </c>
      <c r="O3946" s="180">
        <f>VLOOKUP(D3946,Plan1!$B$2:$S$5570,15,)/1000</f>
        <v>5.5419999999999998</v>
      </c>
      <c r="P3946" s="180">
        <f>VLOOKUP(D3946,Plan1!$B$2:$S$5570,16,)/1000</f>
        <v>5.1479999999999997</v>
      </c>
      <c r="Q3946" s="180">
        <f>VLOOKUP(D3946,Plan1!$B$2:$S$5570,17,)/1000</f>
        <v>5.1479999999999997</v>
      </c>
      <c r="R3946" s="180">
        <f>VLOOKUP(D3946,Plan1!$B$2:$S$5570,18,)/1000</f>
        <v>5.149</v>
      </c>
      <c r="S3946" s="180">
        <f>VLOOKUP(D3946,Plan1!$B$2:$S$5570,6,)/1000</f>
        <v>5.3520000000000003</v>
      </c>
    </row>
    <row r="3947" spans="1:19" x14ac:dyDescent="0.25">
      <c r="A3947" s="178">
        <v>56977</v>
      </c>
      <c r="B3947" s="178">
        <v>-38917</v>
      </c>
      <c r="C3947" s="178">
        <v>-427115</v>
      </c>
      <c r="D3947" s="178" t="s">
        <v>3640</v>
      </c>
      <c r="E3947" s="178" t="s">
        <v>167</v>
      </c>
      <c r="F3947" s="178" t="s">
        <v>3448</v>
      </c>
      <c r="G3947" s="180">
        <f>VLOOKUP(D3947,Plan1!$B$2:$S$5570,7,)/1000</f>
        <v>5.1319999999999997</v>
      </c>
      <c r="H3947" s="180">
        <f>VLOOKUP(D3947,Plan1!$B$2:$S$5570,8,)/1000</f>
        <v>5.32</v>
      </c>
      <c r="I3947" s="180">
        <f>VLOOKUP(D3947,Plan1!$B$2:$S$5570,9,)/1000</f>
        <v>5.3620000000000001</v>
      </c>
      <c r="J3947" s="180">
        <f>VLOOKUP(D3947,Plan1!$B$2:$S$5570,10,)/1000</f>
        <v>5.2569999999999997</v>
      </c>
      <c r="K3947" s="180">
        <f>VLOOKUP(D3947,Plan1!$B$2:$S$5570,11,)/1000</f>
        <v>5.298</v>
      </c>
      <c r="L3947" s="180">
        <f>VLOOKUP(D3947,Plan1!$B$2:$S$5570,12,)/1000</f>
        <v>5.4880000000000004</v>
      </c>
      <c r="M3947" s="180">
        <f>VLOOKUP(D3947,Plan1!$B$2:$S$5570,13,)/1000</f>
        <v>5.7169999999999996</v>
      </c>
      <c r="N3947" s="180">
        <f>VLOOKUP(D3947,Plan1!$B$2:$S$5570,14,)/1000</f>
        <v>6.1909999999999998</v>
      </c>
      <c r="O3947" s="180">
        <f>VLOOKUP(D3947,Plan1!$B$2:$S$5570,15,)/1000</f>
        <v>6.4039999999999999</v>
      </c>
      <c r="P3947" s="180">
        <f>VLOOKUP(D3947,Plan1!$B$2:$S$5570,16,)/1000</f>
        <v>6.2530000000000001</v>
      </c>
      <c r="Q3947" s="180">
        <f>VLOOKUP(D3947,Plan1!$B$2:$S$5570,17,)/1000</f>
        <v>5.9870000000000001</v>
      </c>
      <c r="R3947" s="180">
        <f>VLOOKUP(D3947,Plan1!$B$2:$S$5570,18,)/1000</f>
        <v>5.4939999999999998</v>
      </c>
      <c r="S3947" s="180">
        <f>VLOOKUP(D3947,Plan1!$B$2:$S$5570,6,)/1000</f>
        <v>5.6589999999999998</v>
      </c>
    </row>
    <row r="3948" spans="1:19" x14ac:dyDescent="0.25">
      <c r="A3948" s="178">
        <v>35335</v>
      </c>
      <c r="B3948" s="178">
        <v>-95942</v>
      </c>
      <c r="C3948" s="178">
        <v>-675408</v>
      </c>
      <c r="D3948" s="178" t="s">
        <v>179</v>
      </c>
      <c r="E3948" s="178" t="s">
        <v>167</v>
      </c>
      <c r="F3948" s="178" t="s">
        <v>168</v>
      </c>
      <c r="G3948" s="180">
        <f>VLOOKUP(D3948,Plan1!$B$2:$S$5570,7,)/1000</f>
        <v>4.1760000000000002</v>
      </c>
      <c r="H3948" s="180">
        <f>VLOOKUP(D3948,Plan1!$B$2:$S$5570,8,)/1000</f>
        <v>4.4169999999999998</v>
      </c>
      <c r="I3948" s="180">
        <f>VLOOKUP(D3948,Plan1!$B$2:$S$5570,9,)/1000</f>
        <v>4.2859999999999996</v>
      </c>
      <c r="J3948" s="180">
        <f>VLOOKUP(D3948,Plan1!$B$2:$S$5570,10,)/1000</f>
        <v>4.5469999999999997</v>
      </c>
      <c r="K3948" s="180">
        <f>VLOOKUP(D3948,Plan1!$B$2:$S$5570,11,)/1000</f>
        <v>4.2569999999999997</v>
      </c>
      <c r="L3948" s="180">
        <f>VLOOKUP(D3948,Plan1!$B$2:$S$5570,12,)/1000</f>
        <v>4.4989999999999997</v>
      </c>
      <c r="M3948" s="180">
        <f>VLOOKUP(D3948,Plan1!$B$2:$S$5570,13,)/1000</f>
        <v>4.7030000000000003</v>
      </c>
      <c r="N3948" s="180">
        <f>VLOOKUP(D3948,Plan1!$B$2:$S$5570,14,)/1000</f>
        <v>5.2229999999999999</v>
      </c>
      <c r="O3948" s="180">
        <f>VLOOKUP(D3948,Plan1!$B$2:$S$5570,15,)/1000</f>
        <v>5.077</v>
      </c>
      <c r="P3948" s="180">
        <f>VLOOKUP(D3948,Plan1!$B$2:$S$5570,16,)/1000</f>
        <v>4.9450000000000003</v>
      </c>
      <c r="Q3948" s="180">
        <f>VLOOKUP(D3948,Plan1!$B$2:$S$5570,17,)/1000</f>
        <v>4.6689999999999996</v>
      </c>
      <c r="R3948" s="180">
        <f>VLOOKUP(D3948,Plan1!$B$2:$S$5570,18,)/1000</f>
        <v>4.3079999999999998</v>
      </c>
      <c r="S3948" s="180">
        <f>VLOOKUP(D3948,Plan1!$B$2:$S$5570,6,)/1000</f>
        <v>4.5919999999999996</v>
      </c>
    </row>
    <row r="3949" spans="1:19" x14ac:dyDescent="0.25">
      <c r="A3949" s="178">
        <v>1230</v>
      </c>
      <c r="B3949" s="178">
        <v>-300327</v>
      </c>
      <c r="C3949" s="178">
        <v>-512074</v>
      </c>
      <c r="D3949" s="178" t="s">
        <v>3751</v>
      </c>
      <c r="E3949" s="178" t="s">
        <v>177</v>
      </c>
      <c r="F3949" s="178" t="s">
        <v>3752</v>
      </c>
      <c r="G3949" s="180">
        <f>VLOOKUP(D3949,Plan1!$B$2:$S$5570,7,)/1000</f>
        <v>5.681</v>
      </c>
      <c r="H3949" s="180">
        <f>VLOOKUP(D3949,Plan1!$B$2:$S$5570,8,)/1000</f>
        <v>5.625</v>
      </c>
      <c r="I3949" s="180">
        <f>VLOOKUP(D3949,Plan1!$B$2:$S$5570,9,)/1000</f>
        <v>5.2430000000000003</v>
      </c>
      <c r="J3949" s="180">
        <f>VLOOKUP(D3949,Plan1!$B$2:$S$5570,10,)/1000</f>
        <v>4.7140000000000004</v>
      </c>
      <c r="K3949" s="180">
        <f>VLOOKUP(D3949,Plan1!$B$2:$S$5570,11,)/1000</f>
        <v>3.7570000000000001</v>
      </c>
      <c r="L3949" s="180">
        <f>VLOOKUP(D3949,Plan1!$B$2:$S$5570,12,)/1000</f>
        <v>3.2709999999999999</v>
      </c>
      <c r="M3949" s="180">
        <f>VLOOKUP(D3949,Plan1!$B$2:$S$5570,13,)/1000</f>
        <v>3.5270000000000001</v>
      </c>
      <c r="N3949" s="180">
        <f>VLOOKUP(D3949,Plan1!$B$2:$S$5570,14,)/1000</f>
        <v>4.0819999999999999</v>
      </c>
      <c r="O3949" s="180">
        <f>VLOOKUP(D3949,Plan1!$B$2:$S$5570,15,)/1000</f>
        <v>4.0170000000000003</v>
      </c>
      <c r="P3949" s="180">
        <f>VLOOKUP(D3949,Plan1!$B$2:$S$5570,16,)/1000</f>
        <v>4.7839999999999998</v>
      </c>
      <c r="Q3949" s="180">
        <f>VLOOKUP(D3949,Plan1!$B$2:$S$5570,17,)/1000</f>
        <v>5.6429999999999998</v>
      </c>
      <c r="R3949" s="180">
        <f>VLOOKUP(D3949,Plan1!$B$2:$S$5570,18,)/1000</f>
        <v>5.7469999999999999</v>
      </c>
      <c r="S3949" s="180">
        <f>VLOOKUP(D3949,Plan1!$B$2:$S$5570,6,)/1000</f>
        <v>4.6740000000000004</v>
      </c>
    </row>
    <row r="3950" spans="1:19" x14ac:dyDescent="0.25">
      <c r="A3950" s="178">
        <v>31121</v>
      </c>
      <c r="B3950" s="178">
        <v>-108765</v>
      </c>
      <c r="C3950" s="178">
        <v>-516361</v>
      </c>
      <c r="D3950" s="178" t="s">
        <v>1624</v>
      </c>
      <c r="E3950" s="178" t="s">
        <v>167</v>
      </c>
      <c r="F3950" s="178" t="s">
        <v>1511</v>
      </c>
      <c r="G3950" s="180">
        <f>VLOOKUP(D3950,Plan1!$B$2:$S$5570,7,)/1000</f>
        <v>4.6920000000000002</v>
      </c>
      <c r="H3950" s="180">
        <f>VLOOKUP(D3950,Plan1!$B$2:$S$5570,8,)/1000</f>
        <v>4.976</v>
      </c>
      <c r="I3950" s="180">
        <f>VLOOKUP(D3950,Plan1!$B$2:$S$5570,9,)/1000</f>
        <v>4.95</v>
      </c>
      <c r="J3950" s="180">
        <f>VLOOKUP(D3950,Plan1!$B$2:$S$5570,10,)/1000</f>
        <v>4.9710000000000001</v>
      </c>
      <c r="K3950" s="180">
        <f>VLOOKUP(D3950,Plan1!$B$2:$S$5570,11,)/1000</f>
        <v>5.3380000000000001</v>
      </c>
      <c r="L3950" s="180">
        <f>VLOOKUP(D3950,Plan1!$B$2:$S$5570,12,)/1000</f>
        <v>5.19</v>
      </c>
      <c r="M3950" s="180">
        <f>VLOOKUP(D3950,Plan1!$B$2:$S$5570,13,)/1000</f>
        <v>5.476</v>
      </c>
      <c r="N3950" s="180">
        <f>VLOOKUP(D3950,Plan1!$B$2:$S$5570,14,)/1000</f>
        <v>5.8650000000000002</v>
      </c>
      <c r="O3950" s="180">
        <f>VLOOKUP(D3950,Plan1!$B$2:$S$5570,15,)/1000</f>
        <v>5.3639999999999999</v>
      </c>
      <c r="P3950" s="180">
        <f>VLOOKUP(D3950,Plan1!$B$2:$S$5570,16,)/1000</f>
        <v>5.09</v>
      </c>
      <c r="Q3950" s="180">
        <f>VLOOKUP(D3950,Plan1!$B$2:$S$5570,17,)/1000</f>
        <v>4.8490000000000002</v>
      </c>
      <c r="R3950" s="180">
        <f>VLOOKUP(D3950,Plan1!$B$2:$S$5570,18,)/1000</f>
        <v>4.835</v>
      </c>
      <c r="S3950" s="180">
        <f>VLOOKUP(D3950,Plan1!$B$2:$S$5570,6,)/1000</f>
        <v>5.133</v>
      </c>
    </row>
    <row r="3951" spans="1:19" x14ac:dyDescent="0.25">
      <c r="A3951" s="178">
        <v>45602</v>
      </c>
      <c r="B3951" s="178">
        <v>-6982</v>
      </c>
      <c r="C3951" s="178">
        <v>-441968</v>
      </c>
      <c r="D3951" s="178" t="s">
        <v>3550</v>
      </c>
      <c r="E3951" s="178" t="s">
        <v>167</v>
      </c>
      <c r="F3951" s="178" t="s">
        <v>3448</v>
      </c>
      <c r="G3951" s="180">
        <f>VLOOKUP(D3951,Plan1!$B$2:$S$5570,7,)/1000</f>
        <v>4.7869999999999999</v>
      </c>
      <c r="H3951" s="180">
        <f>VLOOKUP(D3951,Plan1!$B$2:$S$5570,8,)/1000</f>
        <v>4.9420000000000002</v>
      </c>
      <c r="I3951" s="180">
        <f>VLOOKUP(D3951,Plan1!$B$2:$S$5570,9,)/1000</f>
        <v>5.016</v>
      </c>
      <c r="J3951" s="180">
        <f>VLOOKUP(D3951,Plan1!$B$2:$S$5570,10,)/1000</f>
        <v>5.26</v>
      </c>
      <c r="K3951" s="180">
        <f>VLOOKUP(D3951,Plan1!$B$2:$S$5570,11,)/1000</f>
        <v>5.5129999999999999</v>
      </c>
      <c r="L3951" s="180">
        <f>VLOOKUP(D3951,Plan1!$B$2:$S$5570,12,)/1000</f>
        <v>5.7539999999999996</v>
      </c>
      <c r="M3951" s="180">
        <f>VLOOKUP(D3951,Plan1!$B$2:$S$5570,13,)/1000</f>
        <v>5.9420000000000002</v>
      </c>
      <c r="N3951" s="180">
        <f>VLOOKUP(D3951,Plan1!$B$2:$S$5570,14,)/1000</f>
        <v>6.2869999999999999</v>
      </c>
      <c r="O3951" s="180">
        <f>VLOOKUP(D3951,Plan1!$B$2:$S$5570,15,)/1000</f>
        <v>6.6040000000000001</v>
      </c>
      <c r="P3951" s="180">
        <f>VLOOKUP(D3951,Plan1!$B$2:$S$5570,16,)/1000</f>
        <v>6.0170000000000003</v>
      </c>
      <c r="Q3951" s="180">
        <f>VLOOKUP(D3951,Plan1!$B$2:$S$5570,17,)/1000</f>
        <v>5.4729999999999999</v>
      </c>
      <c r="R3951" s="180">
        <f>VLOOKUP(D3951,Plan1!$B$2:$S$5570,18,)/1000</f>
        <v>5.056</v>
      </c>
      <c r="S3951" s="180">
        <f>VLOOKUP(D3951,Plan1!$B$2:$S$5570,6,)/1000</f>
        <v>5.5540000000000003</v>
      </c>
    </row>
    <row r="3952" spans="1:19" x14ac:dyDescent="0.25">
      <c r="A3952" s="178">
        <v>29140</v>
      </c>
      <c r="B3952" s="178">
        <v>-116083</v>
      </c>
      <c r="C3952" s="178">
        <v>-470488</v>
      </c>
      <c r="D3952" s="178" t="s">
        <v>5396</v>
      </c>
      <c r="E3952" s="178" t="s">
        <v>167</v>
      </c>
      <c r="F3952" s="178" t="s">
        <v>5370</v>
      </c>
      <c r="G3952" s="180">
        <f>VLOOKUP(D3952,Plan1!$B$2:$S$5570,7,)/1000</f>
        <v>5.2350000000000003</v>
      </c>
      <c r="H3952" s="180">
        <f>VLOOKUP(D3952,Plan1!$B$2:$S$5570,8,)/1000</f>
        <v>5.2990000000000004</v>
      </c>
      <c r="I3952" s="180">
        <f>VLOOKUP(D3952,Plan1!$B$2:$S$5570,9,)/1000</f>
        <v>5.1920000000000002</v>
      </c>
      <c r="J3952" s="180">
        <f>VLOOKUP(D3952,Plan1!$B$2:$S$5570,10,)/1000</f>
        <v>5.5309999999999997</v>
      </c>
      <c r="K3952" s="180">
        <f>VLOOKUP(D3952,Plan1!$B$2:$S$5570,11,)/1000</f>
        <v>5.8280000000000003</v>
      </c>
      <c r="L3952" s="180">
        <f>VLOOKUP(D3952,Plan1!$B$2:$S$5570,12,)/1000</f>
        <v>5.8289999999999997</v>
      </c>
      <c r="M3952" s="180">
        <f>VLOOKUP(D3952,Plan1!$B$2:$S$5570,13,)/1000</f>
        <v>6.0549999999999997</v>
      </c>
      <c r="N3952" s="180">
        <f>VLOOKUP(D3952,Plan1!$B$2:$S$5570,14,)/1000</f>
        <v>6.59</v>
      </c>
      <c r="O3952" s="180">
        <f>VLOOKUP(D3952,Plan1!$B$2:$S$5570,15,)/1000</f>
        <v>6.2939999999999996</v>
      </c>
      <c r="P3952" s="180">
        <f>VLOOKUP(D3952,Plan1!$B$2:$S$5570,16,)/1000</f>
        <v>5.6130000000000004</v>
      </c>
      <c r="Q3952" s="180">
        <f>VLOOKUP(D3952,Plan1!$B$2:$S$5570,17,)/1000</f>
        <v>5.1029999999999998</v>
      </c>
      <c r="R3952" s="180">
        <f>VLOOKUP(D3952,Plan1!$B$2:$S$5570,18,)/1000</f>
        <v>5.1449999999999996</v>
      </c>
      <c r="S3952" s="180">
        <f>VLOOKUP(D3952,Plan1!$B$2:$S$5570,6,)/1000</f>
        <v>5.6429999999999998</v>
      </c>
    </row>
    <row r="3953" spans="1:19" x14ac:dyDescent="0.25">
      <c r="A3953" s="178">
        <v>4116</v>
      </c>
      <c r="B3953" s="178">
        <v>-255405</v>
      </c>
      <c r="C3953" s="178">
        <v>-49895</v>
      </c>
      <c r="D3953" s="178" t="s">
        <v>2988</v>
      </c>
      <c r="E3953" s="178" t="s">
        <v>167</v>
      </c>
      <c r="F3953" s="178" t="s">
        <v>2912</v>
      </c>
      <c r="G3953" s="180">
        <f>VLOOKUP(D3953,Plan1!$B$2:$S$5570,7,)/1000</f>
        <v>4.8879999999999999</v>
      </c>
      <c r="H3953" s="180">
        <f>VLOOKUP(D3953,Plan1!$B$2:$S$5570,8,)/1000</f>
        <v>5.0209999999999999</v>
      </c>
      <c r="I3953" s="180">
        <f>VLOOKUP(D3953,Plan1!$B$2:$S$5570,9,)/1000</f>
        <v>4.9039999999999999</v>
      </c>
      <c r="J3953" s="180">
        <f>VLOOKUP(D3953,Plan1!$B$2:$S$5570,10,)/1000</f>
        <v>4.5</v>
      </c>
      <c r="K3953" s="180">
        <f>VLOOKUP(D3953,Plan1!$B$2:$S$5570,11,)/1000</f>
        <v>3.8620000000000001</v>
      </c>
      <c r="L3953" s="180">
        <f>VLOOKUP(D3953,Plan1!$B$2:$S$5570,12,)/1000</f>
        <v>3.7090000000000001</v>
      </c>
      <c r="M3953" s="180">
        <f>VLOOKUP(D3953,Plan1!$B$2:$S$5570,13,)/1000</f>
        <v>3.867</v>
      </c>
      <c r="N3953" s="180">
        <f>VLOOKUP(D3953,Plan1!$B$2:$S$5570,14,)/1000</f>
        <v>4.8609999999999998</v>
      </c>
      <c r="O3953" s="180">
        <f>VLOOKUP(D3953,Plan1!$B$2:$S$5570,15,)/1000</f>
        <v>4.3579999999999997</v>
      </c>
      <c r="P3953" s="180">
        <f>VLOOKUP(D3953,Plan1!$B$2:$S$5570,16,)/1000</f>
        <v>4.5039999999999996</v>
      </c>
      <c r="Q3953" s="180">
        <f>VLOOKUP(D3953,Plan1!$B$2:$S$5570,17,)/1000</f>
        <v>4.9219999999999997</v>
      </c>
      <c r="R3953" s="180">
        <f>VLOOKUP(D3953,Plan1!$B$2:$S$5570,18,)/1000</f>
        <v>5.0110000000000001</v>
      </c>
      <c r="S3953" s="180">
        <f>VLOOKUP(D3953,Plan1!$B$2:$S$5570,6,)/1000</f>
        <v>4.5339999999999998</v>
      </c>
    </row>
    <row r="3954" spans="1:19" x14ac:dyDescent="0.25">
      <c r="A3954" s="178">
        <v>4090</v>
      </c>
      <c r="B3954" s="178">
        <v>-255482</v>
      </c>
      <c r="C3954" s="178">
        <v>-524072</v>
      </c>
      <c r="D3954" s="178" t="s">
        <v>2986</v>
      </c>
      <c r="E3954" s="178" t="s">
        <v>167</v>
      </c>
      <c r="F3954" s="178" t="s">
        <v>2912</v>
      </c>
      <c r="G3954" s="180">
        <f>VLOOKUP(D3954,Plan1!$B$2:$S$5570,7,)/1000</f>
        <v>5.4</v>
      </c>
      <c r="H3954" s="180">
        <f>VLOOKUP(D3954,Plan1!$B$2:$S$5570,8,)/1000</f>
        <v>5.343</v>
      </c>
      <c r="I3954" s="180">
        <f>VLOOKUP(D3954,Plan1!$B$2:$S$5570,9,)/1000</f>
        <v>5.4509999999999996</v>
      </c>
      <c r="J3954" s="180">
        <f>VLOOKUP(D3954,Plan1!$B$2:$S$5570,10,)/1000</f>
        <v>5.0190000000000001</v>
      </c>
      <c r="K3954" s="180">
        <f>VLOOKUP(D3954,Plan1!$B$2:$S$5570,11,)/1000</f>
        <v>4.2309999999999999</v>
      </c>
      <c r="L3954" s="180">
        <f>VLOOKUP(D3954,Plan1!$B$2:$S$5570,12,)/1000</f>
        <v>3.9119999999999999</v>
      </c>
      <c r="M3954" s="180">
        <f>VLOOKUP(D3954,Plan1!$B$2:$S$5570,13,)/1000</f>
        <v>4.1669999999999998</v>
      </c>
      <c r="N3954" s="180">
        <f>VLOOKUP(D3954,Plan1!$B$2:$S$5570,14,)/1000</f>
        <v>5.0860000000000003</v>
      </c>
      <c r="O3954" s="180">
        <f>VLOOKUP(D3954,Plan1!$B$2:$S$5570,15,)/1000</f>
        <v>4.7279999999999998</v>
      </c>
      <c r="P3954" s="180">
        <f>VLOOKUP(D3954,Plan1!$B$2:$S$5570,16,)/1000</f>
        <v>5.0789999999999997</v>
      </c>
      <c r="Q3954" s="180">
        <f>VLOOKUP(D3954,Plan1!$B$2:$S$5570,17,)/1000</f>
        <v>5.4829999999999997</v>
      </c>
      <c r="R3954" s="180">
        <f>VLOOKUP(D3954,Plan1!$B$2:$S$5570,18,)/1000</f>
        <v>5.4009999999999998</v>
      </c>
      <c r="S3954" s="180">
        <f>VLOOKUP(D3954,Plan1!$B$2:$S$5570,6,)/1000</f>
        <v>4.9420000000000002</v>
      </c>
    </row>
    <row r="3955" spans="1:19" x14ac:dyDescent="0.25">
      <c r="A3955" s="178">
        <v>3201</v>
      </c>
      <c r="B3955" s="178">
        <v>-271591</v>
      </c>
      <c r="C3955" s="178">
        <v>-485473</v>
      </c>
      <c r="D3955" s="178" t="s">
        <v>4560</v>
      </c>
      <c r="E3955" s="178" t="s">
        <v>167</v>
      </c>
      <c r="F3955" s="178" t="s">
        <v>4434</v>
      </c>
      <c r="G3955" s="180">
        <f>VLOOKUP(D3955,Plan1!$B$2:$S$5570,7,)/1000</f>
        <v>5.2009999999999996</v>
      </c>
      <c r="H3955" s="180">
        <f>VLOOKUP(D3955,Plan1!$B$2:$S$5570,8,)/1000</f>
        <v>5.2539999999999996</v>
      </c>
      <c r="I3955" s="180">
        <f>VLOOKUP(D3955,Plan1!$B$2:$S$5570,9,)/1000</f>
        <v>4.9960000000000004</v>
      </c>
      <c r="J3955" s="180">
        <f>VLOOKUP(D3955,Plan1!$B$2:$S$5570,10,)/1000</f>
        <v>4.4560000000000004</v>
      </c>
      <c r="K3955" s="180">
        <f>VLOOKUP(D3955,Plan1!$B$2:$S$5570,11,)/1000</f>
        <v>3.9710000000000001</v>
      </c>
      <c r="L3955" s="180">
        <f>VLOOKUP(D3955,Plan1!$B$2:$S$5570,12,)/1000</f>
        <v>3.4590000000000001</v>
      </c>
      <c r="M3955" s="180">
        <f>VLOOKUP(D3955,Plan1!$B$2:$S$5570,13,)/1000</f>
        <v>3.5750000000000002</v>
      </c>
      <c r="N3955" s="180">
        <f>VLOOKUP(D3955,Plan1!$B$2:$S$5570,14,)/1000</f>
        <v>4.1120000000000001</v>
      </c>
      <c r="O3955" s="180">
        <f>VLOOKUP(D3955,Plan1!$B$2:$S$5570,15,)/1000</f>
        <v>3.8650000000000002</v>
      </c>
      <c r="P3955" s="180">
        <f>VLOOKUP(D3955,Plan1!$B$2:$S$5570,16,)/1000</f>
        <v>4.1929999999999996</v>
      </c>
      <c r="Q3955" s="180">
        <f>VLOOKUP(D3955,Plan1!$B$2:$S$5570,17,)/1000</f>
        <v>5</v>
      </c>
      <c r="R3955" s="180">
        <f>VLOOKUP(D3955,Plan1!$B$2:$S$5570,18,)/1000</f>
        <v>5.125</v>
      </c>
      <c r="S3955" s="180">
        <f>VLOOKUP(D3955,Plan1!$B$2:$S$5570,6,)/1000</f>
        <v>4.4340000000000002</v>
      </c>
    </row>
    <row r="3956" spans="1:19" x14ac:dyDescent="0.25">
      <c r="A3956" s="178">
        <v>37540</v>
      </c>
      <c r="B3956" s="178">
        <v>-90524</v>
      </c>
      <c r="C3956" s="178">
        <v>-353989</v>
      </c>
      <c r="D3956" s="178" t="s">
        <v>284</v>
      </c>
      <c r="E3956" s="178" t="s">
        <v>167</v>
      </c>
      <c r="F3956" s="178" t="s">
        <v>192</v>
      </c>
      <c r="G3956" s="180">
        <f>VLOOKUP(D3956,Plan1!$B$2:$S$5570,7,)/1000</f>
        <v>5.6159999999999997</v>
      </c>
      <c r="H3956" s="180">
        <f>VLOOKUP(D3956,Plan1!$B$2:$S$5570,8,)/1000</f>
        <v>5.73</v>
      </c>
      <c r="I3956" s="180">
        <f>VLOOKUP(D3956,Plan1!$B$2:$S$5570,9,)/1000</f>
        <v>6.0519999999999996</v>
      </c>
      <c r="J3956" s="180">
        <f>VLOOKUP(D3956,Plan1!$B$2:$S$5570,10,)/1000</f>
        <v>5.2409999999999997</v>
      </c>
      <c r="K3956" s="180">
        <f>VLOOKUP(D3956,Plan1!$B$2:$S$5570,11,)/1000</f>
        <v>4.6459999999999999</v>
      </c>
      <c r="L3956" s="180">
        <f>VLOOKUP(D3956,Plan1!$B$2:$S$5570,12,)/1000</f>
        <v>4.4119999999999999</v>
      </c>
      <c r="M3956" s="180">
        <f>VLOOKUP(D3956,Plan1!$B$2:$S$5570,13,)/1000</f>
        <v>4.423</v>
      </c>
      <c r="N3956" s="180">
        <f>VLOOKUP(D3956,Plan1!$B$2:$S$5570,14,)/1000</f>
        <v>5.0880000000000001</v>
      </c>
      <c r="O3956" s="180">
        <f>VLOOKUP(D3956,Plan1!$B$2:$S$5570,15,)/1000</f>
        <v>5.5359999999999996</v>
      </c>
      <c r="P3956" s="180">
        <f>VLOOKUP(D3956,Plan1!$B$2:$S$5570,16,)/1000</f>
        <v>5.7</v>
      </c>
      <c r="Q3956" s="180">
        <f>VLOOKUP(D3956,Plan1!$B$2:$S$5570,17,)/1000</f>
        <v>5.9290000000000003</v>
      </c>
      <c r="R3956" s="180">
        <f>VLOOKUP(D3956,Plan1!$B$2:$S$5570,18,)/1000</f>
        <v>5.835</v>
      </c>
      <c r="S3956" s="180">
        <f>VLOOKUP(D3956,Plan1!$B$2:$S$5570,6,)/1000</f>
        <v>5.351</v>
      </c>
    </row>
    <row r="3957" spans="1:19" x14ac:dyDescent="0.25">
      <c r="A3957" s="178">
        <v>34546</v>
      </c>
      <c r="B3957" s="178">
        <v>-99167</v>
      </c>
      <c r="C3957" s="178">
        <v>-372845</v>
      </c>
      <c r="D3957" s="178" t="s">
        <v>5366</v>
      </c>
      <c r="E3957" s="178" t="s">
        <v>167</v>
      </c>
      <c r="F3957" s="178" t="s">
        <v>5304</v>
      </c>
      <c r="G3957" s="180">
        <f>VLOOKUP(D3957,Plan1!$B$2:$S$5570,7,)/1000</f>
        <v>5.8849999999999998</v>
      </c>
      <c r="H3957" s="180">
        <f>VLOOKUP(D3957,Plan1!$B$2:$S$5570,8,)/1000</f>
        <v>5.835</v>
      </c>
      <c r="I3957" s="180">
        <f>VLOOKUP(D3957,Plan1!$B$2:$S$5570,9,)/1000</f>
        <v>5.9119999999999999</v>
      </c>
      <c r="J3957" s="180">
        <f>VLOOKUP(D3957,Plan1!$B$2:$S$5570,10,)/1000</f>
        <v>5.4189999999999996</v>
      </c>
      <c r="K3957" s="180">
        <f>VLOOKUP(D3957,Plan1!$B$2:$S$5570,11,)/1000</f>
        <v>4.6369999999999996</v>
      </c>
      <c r="L3957" s="180">
        <f>VLOOKUP(D3957,Plan1!$B$2:$S$5570,12,)/1000</f>
        <v>4.4400000000000004</v>
      </c>
      <c r="M3957" s="180">
        <f>VLOOKUP(D3957,Plan1!$B$2:$S$5570,13,)/1000</f>
        <v>4.5339999999999998</v>
      </c>
      <c r="N3957" s="180">
        <f>VLOOKUP(D3957,Plan1!$B$2:$S$5570,14,)/1000</f>
        <v>5.0369999999999999</v>
      </c>
      <c r="O3957" s="180">
        <f>VLOOKUP(D3957,Plan1!$B$2:$S$5570,15,)/1000</f>
        <v>5.7060000000000004</v>
      </c>
      <c r="P3957" s="180">
        <f>VLOOKUP(D3957,Plan1!$B$2:$S$5570,16,)/1000</f>
        <v>5.7359999999999998</v>
      </c>
      <c r="Q3957" s="180">
        <f>VLOOKUP(D3957,Plan1!$B$2:$S$5570,17,)/1000</f>
        <v>6.0869999999999997</v>
      </c>
      <c r="R3957" s="180">
        <f>VLOOKUP(D3957,Plan1!$B$2:$S$5570,18,)/1000</f>
        <v>5.8789999999999996</v>
      </c>
      <c r="S3957" s="180">
        <f>VLOOKUP(D3957,Plan1!$B$2:$S$5570,6,)/1000</f>
        <v>5.4260000000000002</v>
      </c>
    </row>
    <row r="3958" spans="1:19" x14ac:dyDescent="0.25">
      <c r="A3958" s="178">
        <v>63175</v>
      </c>
      <c r="B3958" s="178">
        <v>-17473</v>
      </c>
      <c r="C3958" s="178">
        <v>-522365</v>
      </c>
      <c r="D3958" s="178" t="s">
        <v>2654</v>
      </c>
      <c r="E3958" s="178" t="s">
        <v>167</v>
      </c>
      <c r="F3958" s="178" t="s">
        <v>2567</v>
      </c>
      <c r="G3958" s="180">
        <f>VLOOKUP(D3958,Plan1!$B$2:$S$5570,7,)/1000</f>
        <v>4.4240000000000004</v>
      </c>
      <c r="H3958" s="180">
        <f>VLOOKUP(D3958,Plan1!$B$2:$S$5570,8,)/1000</f>
        <v>4.476</v>
      </c>
      <c r="I3958" s="180">
        <f>VLOOKUP(D3958,Plan1!$B$2:$S$5570,9,)/1000</f>
        <v>4.4790000000000001</v>
      </c>
      <c r="J3958" s="180">
        <f>VLOOKUP(D3958,Plan1!$B$2:$S$5570,10,)/1000</f>
        <v>4.4880000000000004</v>
      </c>
      <c r="K3958" s="180">
        <f>VLOOKUP(D3958,Plan1!$B$2:$S$5570,11,)/1000</f>
        <v>4.5469999999999997</v>
      </c>
      <c r="L3958" s="180">
        <f>VLOOKUP(D3958,Plan1!$B$2:$S$5570,12,)/1000</f>
        <v>4.7279999999999998</v>
      </c>
      <c r="M3958" s="180">
        <f>VLOOKUP(D3958,Plan1!$B$2:$S$5570,13,)/1000</f>
        <v>4.7469999999999999</v>
      </c>
      <c r="N3958" s="180">
        <f>VLOOKUP(D3958,Plan1!$B$2:$S$5570,14,)/1000</f>
        <v>5.093</v>
      </c>
      <c r="O3958" s="180">
        <f>VLOOKUP(D3958,Plan1!$B$2:$S$5570,15,)/1000</f>
        <v>5.1349999999999998</v>
      </c>
      <c r="P3958" s="180">
        <f>VLOOKUP(D3958,Plan1!$B$2:$S$5570,16,)/1000</f>
        <v>5.077</v>
      </c>
      <c r="Q3958" s="180">
        <f>VLOOKUP(D3958,Plan1!$B$2:$S$5570,17,)/1000</f>
        <v>4.9119999999999999</v>
      </c>
      <c r="R3958" s="180">
        <f>VLOOKUP(D3958,Plan1!$B$2:$S$5570,18,)/1000</f>
        <v>4.508</v>
      </c>
      <c r="S3958" s="180">
        <f>VLOOKUP(D3958,Plan1!$B$2:$S$5570,6,)/1000</f>
        <v>4.718</v>
      </c>
    </row>
    <row r="3959" spans="1:19" x14ac:dyDescent="0.25">
      <c r="A3959" s="178">
        <v>37162</v>
      </c>
      <c r="B3959" s="178">
        <v>-91605</v>
      </c>
      <c r="C3959" s="178">
        <v>-353052</v>
      </c>
      <c r="D3959" s="178" t="s">
        <v>280</v>
      </c>
      <c r="E3959" s="178" t="s">
        <v>167</v>
      </c>
      <c r="F3959" s="178" t="s">
        <v>192</v>
      </c>
      <c r="G3959" s="180">
        <f>VLOOKUP(D3959,Plan1!$B$2:$S$5570,7,)/1000</f>
        <v>5.6719999999999997</v>
      </c>
      <c r="H3959" s="180">
        <f>VLOOKUP(D3959,Plan1!$B$2:$S$5570,8,)/1000</f>
        <v>5.79</v>
      </c>
      <c r="I3959" s="180">
        <f>VLOOKUP(D3959,Plan1!$B$2:$S$5570,9,)/1000</f>
        <v>6.1230000000000002</v>
      </c>
      <c r="J3959" s="180">
        <f>VLOOKUP(D3959,Plan1!$B$2:$S$5570,10,)/1000</f>
        <v>5.3220000000000001</v>
      </c>
      <c r="K3959" s="180">
        <f>VLOOKUP(D3959,Plan1!$B$2:$S$5570,11,)/1000</f>
        <v>4.694</v>
      </c>
      <c r="L3959" s="180">
        <f>VLOOKUP(D3959,Plan1!$B$2:$S$5570,12,)/1000</f>
        <v>4.4740000000000002</v>
      </c>
      <c r="M3959" s="180">
        <f>VLOOKUP(D3959,Plan1!$B$2:$S$5570,13,)/1000</f>
        <v>4.5060000000000002</v>
      </c>
      <c r="N3959" s="180">
        <f>VLOOKUP(D3959,Plan1!$B$2:$S$5570,14,)/1000</f>
        <v>5.1849999999999996</v>
      </c>
      <c r="O3959" s="180">
        <f>VLOOKUP(D3959,Plan1!$B$2:$S$5570,15,)/1000</f>
        <v>5.6440000000000001</v>
      </c>
      <c r="P3959" s="180">
        <f>VLOOKUP(D3959,Plan1!$B$2:$S$5570,16,)/1000</f>
        <v>5.7809999999999997</v>
      </c>
      <c r="Q3959" s="180">
        <f>VLOOKUP(D3959,Plan1!$B$2:$S$5570,17,)/1000</f>
        <v>5.968</v>
      </c>
      <c r="R3959" s="180">
        <f>VLOOKUP(D3959,Plan1!$B$2:$S$5570,18,)/1000</f>
        <v>5.851</v>
      </c>
      <c r="S3959" s="180">
        <f>VLOOKUP(D3959,Plan1!$B$2:$S$5570,6,)/1000</f>
        <v>5.4169999999999998</v>
      </c>
    </row>
    <row r="3960" spans="1:19" x14ac:dyDescent="0.25">
      <c r="A3960" s="178">
        <v>52937</v>
      </c>
      <c r="B3960" s="178">
        <v>-50673</v>
      </c>
      <c r="C3960" s="178">
        <v>-3678</v>
      </c>
      <c r="D3960" s="178" t="s">
        <v>3886</v>
      </c>
      <c r="E3960" s="178" t="s">
        <v>167</v>
      </c>
      <c r="F3960" s="178" t="s">
        <v>3752</v>
      </c>
      <c r="G3960" s="180">
        <f>VLOOKUP(D3960,Plan1!$B$2:$S$5570,7,)/1000</f>
        <v>6.024</v>
      </c>
      <c r="H3960" s="180">
        <f>VLOOKUP(D3960,Plan1!$B$2:$S$5570,8,)/1000</f>
        <v>5.9379999999999997</v>
      </c>
      <c r="I3960" s="180">
        <f>VLOOKUP(D3960,Plan1!$B$2:$S$5570,9,)/1000</f>
        <v>5.968</v>
      </c>
      <c r="J3960" s="180">
        <f>VLOOKUP(D3960,Plan1!$B$2:$S$5570,10,)/1000</f>
        <v>5.7679999999999998</v>
      </c>
      <c r="K3960" s="180">
        <f>VLOOKUP(D3960,Plan1!$B$2:$S$5570,11,)/1000</f>
        <v>5.4240000000000004</v>
      </c>
      <c r="L3960" s="180">
        <f>VLOOKUP(D3960,Plan1!$B$2:$S$5570,12,)/1000</f>
        <v>5.1319999999999997</v>
      </c>
      <c r="M3960" s="180">
        <f>VLOOKUP(D3960,Plan1!$B$2:$S$5570,13,)/1000</f>
        <v>5.2990000000000004</v>
      </c>
      <c r="N3960" s="180">
        <f>VLOOKUP(D3960,Plan1!$B$2:$S$5570,14,)/1000</f>
        <v>5.891</v>
      </c>
      <c r="O3960" s="180">
        <f>VLOOKUP(D3960,Plan1!$B$2:$S$5570,15,)/1000</f>
        <v>6.2030000000000003</v>
      </c>
      <c r="P3960" s="180">
        <f>VLOOKUP(D3960,Plan1!$B$2:$S$5570,16,)/1000</f>
        <v>6.0170000000000003</v>
      </c>
      <c r="Q3960" s="180">
        <f>VLOOKUP(D3960,Plan1!$B$2:$S$5570,17,)/1000</f>
        <v>6.0990000000000002</v>
      </c>
      <c r="R3960" s="180">
        <f>VLOOKUP(D3960,Plan1!$B$2:$S$5570,18,)/1000</f>
        <v>6.0330000000000004</v>
      </c>
      <c r="S3960" s="180">
        <f>VLOOKUP(D3960,Plan1!$B$2:$S$5570,6,)/1000</f>
        <v>5.8170000000000002</v>
      </c>
    </row>
    <row r="3961" spans="1:19" x14ac:dyDescent="0.25">
      <c r="A3961" s="178">
        <v>29316</v>
      </c>
      <c r="B3961" s="178">
        <v>-115334</v>
      </c>
      <c r="C3961" s="178">
        <v>-574137</v>
      </c>
      <c r="D3961" s="178" t="s">
        <v>1612</v>
      </c>
      <c r="E3961" s="178" t="s">
        <v>167</v>
      </c>
      <c r="F3961" s="178" t="s">
        <v>1511</v>
      </c>
      <c r="G3961" s="180">
        <f>VLOOKUP(D3961,Plan1!$B$2:$S$5570,7,)/1000</f>
        <v>4.5860000000000003</v>
      </c>
      <c r="H3961" s="180">
        <f>VLOOKUP(D3961,Plan1!$B$2:$S$5570,8,)/1000</f>
        <v>4.6079999999999997</v>
      </c>
      <c r="I3961" s="180">
        <f>VLOOKUP(D3961,Plan1!$B$2:$S$5570,9,)/1000</f>
        <v>4.6989999999999998</v>
      </c>
      <c r="J3961" s="180">
        <f>VLOOKUP(D3961,Plan1!$B$2:$S$5570,10,)/1000</f>
        <v>4.8920000000000003</v>
      </c>
      <c r="K3961" s="180">
        <f>VLOOKUP(D3961,Plan1!$B$2:$S$5570,11,)/1000</f>
        <v>4.9660000000000002</v>
      </c>
      <c r="L3961" s="180">
        <f>VLOOKUP(D3961,Plan1!$B$2:$S$5570,12,)/1000</f>
        <v>5.1989999999999998</v>
      </c>
      <c r="M3961" s="180">
        <f>VLOOKUP(D3961,Plan1!$B$2:$S$5570,13,)/1000</f>
        <v>5.3410000000000002</v>
      </c>
      <c r="N3961" s="180">
        <f>VLOOKUP(D3961,Plan1!$B$2:$S$5570,14,)/1000</f>
        <v>5.5789999999999997</v>
      </c>
      <c r="O3961" s="180">
        <f>VLOOKUP(D3961,Plan1!$B$2:$S$5570,15,)/1000</f>
        <v>5.1310000000000002</v>
      </c>
      <c r="P3961" s="180">
        <f>VLOOKUP(D3961,Plan1!$B$2:$S$5570,16,)/1000</f>
        <v>5.05</v>
      </c>
      <c r="Q3961" s="180">
        <f>VLOOKUP(D3961,Plan1!$B$2:$S$5570,17,)/1000</f>
        <v>4.702</v>
      </c>
      <c r="R3961" s="180">
        <f>VLOOKUP(D3961,Plan1!$B$2:$S$5570,18,)/1000</f>
        <v>4.6749999999999998</v>
      </c>
      <c r="S3961" s="180">
        <f>VLOOKUP(D3961,Plan1!$B$2:$S$5570,6,)/1000</f>
        <v>4.952</v>
      </c>
    </row>
    <row r="3962" spans="1:19" x14ac:dyDescent="0.25">
      <c r="A3962" s="178">
        <v>18923</v>
      </c>
      <c r="B3962" s="178">
        <v>-158575</v>
      </c>
      <c r="C3962" s="178">
        <v>-584624</v>
      </c>
      <c r="D3962" s="178" t="s">
        <v>1530</v>
      </c>
      <c r="E3962" s="178" t="s">
        <v>167</v>
      </c>
      <c r="F3962" s="178" t="s">
        <v>1511</v>
      </c>
      <c r="G3962" s="180">
        <f>VLOOKUP(D3962,Plan1!$B$2:$S$5570,7,)/1000</f>
        <v>5.0220000000000002</v>
      </c>
      <c r="H3962" s="180">
        <f>VLOOKUP(D3962,Plan1!$B$2:$S$5570,8,)/1000</f>
        <v>5.1059999999999999</v>
      </c>
      <c r="I3962" s="180">
        <f>VLOOKUP(D3962,Plan1!$B$2:$S$5570,9,)/1000</f>
        <v>5.133</v>
      </c>
      <c r="J3962" s="180">
        <f>VLOOKUP(D3962,Plan1!$B$2:$S$5570,10,)/1000</f>
        <v>5.1710000000000003</v>
      </c>
      <c r="K3962" s="180">
        <f>VLOOKUP(D3962,Plan1!$B$2:$S$5570,11,)/1000</f>
        <v>4.6379999999999999</v>
      </c>
      <c r="L3962" s="180">
        <f>VLOOKUP(D3962,Plan1!$B$2:$S$5570,12,)/1000</f>
        <v>4.8570000000000002</v>
      </c>
      <c r="M3962" s="180">
        <f>VLOOKUP(D3962,Plan1!$B$2:$S$5570,13,)/1000</f>
        <v>4.9569999999999999</v>
      </c>
      <c r="N3962" s="180">
        <f>VLOOKUP(D3962,Plan1!$B$2:$S$5570,14,)/1000</f>
        <v>5.5030000000000001</v>
      </c>
      <c r="O3962" s="180">
        <f>VLOOKUP(D3962,Plan1!$B$2:$S$5570,15,)/1000</f>
        <v>5.274</v>
      </c>
      <c r="P3962" s="180">
        <f>VLOOKUP(D3962,Plan1!$B$2:$S$5570,16,)/1000</f>
        <v>5.2210000000000001</v>
      </c>
      <c r="Q3962" s="180">
        <f>VLOOKUP(D3962,Plan1!$B$2:$S$5570,17,)/1000</f>
        <v>5.1639999999999997</v>
      </c>
      <c r="R3962" s="180">
        <f>VLOOKUP(D3962,Plan1!$B$2:$S$5570,18,)/1000</f>
        <v>5.109</v>
      </c>
      <c r="S3962" s="180">
        <f>VLOOKUP(D3962,Plan1!$B$2:$S$5570,6,)/1000</f>
        <v>5.0960000000000001</v>
      </c>
    </row>
    <row r="3963" spans="1:19" x14ac:dyDescent="0.25">
      <c r="A3963" s="178">
        <v>20224</v>
      </c>
      <c r="B3963" s="178">
        <v>-153333</v>
      </c>
      <c r="C3963" s="178">
        <v>-572045</v>
      </c>
      <c r="D3963" s="178" t="s">
        <v>1554</v>
      </c>
      <c r="E3963" s="178" t="s">
        <v>167</v>
      </c>
      <c r="F3963" s="178" t="s">
        <v>1511</v>
      </c>
      <c r="G3963" s="180">
        <f>VLOOKUP(D3963,Plan1!$B$2:$S$5570,7,)/1000</f>
        <v>4.9640000000000004</v>
      </c>
      <c r="H3963" s="180">
        <f>VLOOKUP(D3963,Plan1!$B$2:$S$5570,8,)/1000</f>
        <v>5.0599999999999996</v>
      </c>
      <c r="I3963" s="180">
        <f>VLOOKUP(D3963,Plan1!$B$2:$S$5570,9,)/1000</f>
        <v>5.2</v>
      </c>
      <c r="J3963" s="180">
        <f>VLOOKUP(D3963,Plan1!$B$2:$S$5570,10,)/1000</f>
        <v>5.2480000000000002</v>
      </c>
      <c r="K3963" s="180">
        <f>VLOOKUP(D3963,Plan1!$B$2:$S$5570,11,)/1000</f>
        <v>5.0049999999999999</v>
      </c>
      <c r="L3963" s="180">
        <f>VLOOKUP(D3963,Plan1!$B$2:$S$5570,12,)/1000</f>
        <v>5.149</v>
      </c>
      <c r="M3963" s="180">
        <f>VLOOKUP(D3963,Plan1!$B$2:$S$5570,13,)/1000</f>
        <v>5.23</v>
      </c>
      <c r="N3963" s="180">
        <f>VLOOKUP(D3963,Plan1!$B$2:$S$5570,14,)/1000</f>
        <v>5.649</v>
      </c>
      <c r="O3963" s="180">
        <f>VLOOKUP(D3963,Plan1!$B$2:$S$5570,15,)/1000</f>
        <v>5.3029999999999999</v>
      </c>
      <c r="P3963" s="180">
        <f>VLOOKUP(D3963,Plan1!$B$2:$S$5570,16,)/1000</f>
        <v>5.1870000000000003</v>
      </c>
      <c r="Q3963" s="180">
        <f>VLOOKUP(D3963,Plan1!$B$2:$S$5570,17,)/1000</f>
        <v>5.1369999999999996</v>
      </c>
      <c r="R3963" s="180">
        <f>VLOOKUP(D3963,Plan1!$B$2:$S$5570,18,)/1000</f>
        <v>5.1079999999999997</v>
      </c>
      <c r="S3963" s="180">
        <f>VLOOKUP(D3963,Plan1!$B$2:$S$5570,6,)/1000</f>
        <v>5.1870000000000003</v>
      </c>
    </row>
    <row r="3964" spans="1:19" x14ac:dyDescent="0.25">
      <c r="A3964" s="178">
        <v>6047</v>
      </c>
      <c r="B3964" s="178">
        <v>-232098</v>
      </c>
      <c r="C3964" s="178">
        <v>-475255</v>
      </c>
      <c r="D3964" s="178" t="s">
        <v>4827</v>
      </c>
      <c r="E3964" s="178" t="s">
        <v>167</v>
      </c>
      <c r="F3964" s="178" t="s">
        <v>4704</v>
      </c>
      <c r="G3964" s="180">
        <f>VLOOKUP(D3964,Plan1!$B$2:$S$5570,7,)/1000</f>
        <v>5.0359999999999996</v>
      </c>
      <c r="H3964" s="180">
        <f>VLOOKUP(D3964,Plan1!$B$2:$S$5570,8,)/1000</f>
        <v>5.6130000000000004</v>
      </c>
      <c r="I3964" s="180">
        <f>VLOOKUP(D3964,Plan1!$B$2:$S$5570,9,)/1000</f>
        <v>5.3609999999999998</v>
      </c>
      <c r="J3964" s="180">
        <f>VLOOKUP(D3964,Plan1!$B$2:$S$5570,10,)/1000</f>
        <v>5.2249999999999996</v>
      </c>
      <c r="K3964" s="180">
        <f>VLOOKUP(D3964,Plan1!$B$2:$S$5570,11,)/1000</f>
        <v>4.6740000000000004</v>
      </c>
      <c r="L3964" s="180">
        <f>VLOOKUP(D3964,Plan1!$B$2:$S$5570,12,)/1000</f>
        <v>4.4930000000000003</v>
      </c>
      <c r="M3964" s="180">
        <f>VLOOKUP(D3964,Plan1!$B$2:$S$5570,13,)/1000</f>
        <v>4.548</v>
      </c>
      <c r="N3964" s="180">
        <f>VLOOKUP(D3964,Plan1!$B$2:$S$5570,14,)/1000</f>
        <v>5.4660000000000002</v>
      </c>
      <c r="O3964" s="180">
        <f>VLOOKUP(D3964,Plan1!$B$2:$S$5570,15,)/1000</f>
        <v>5.093</v>
      </c>
      <c r="P3964" s="180">
        <f>VLOOKUP(D3964,Plan1!$B$2:$S$5570,16,)/1000</f>
        <v>5.2370000000000001</v>
      </c>
      <c r="Q3964" s="180">
        <f>VLOOKUP(D3964,Plan1!$B$2:$S$5570,17,)/1000</f>
        <v>5.2279999999999998</v>
      </c>
      <c r="R3964" s="180">
        <f>VLOOKUP(D3964,Plan1!$B$2:$S$5570,18,)/1000</f>
        <v>5.4189999999999996</v>
      </c>
      <c r="S3964" s="180">
        <f>VLOOKUP(D3964,Plan1!$B$2:$S$5570,6,)/1000</f>
        <v>5.1159999999999997</v>
      </c>
    </row>
    <row r="3965" spans="1:19" x14ac:dyDescent="0.25">
      <c r="A3965" s="178">
        <v>8113</v>
      </c>
      <c r="B3965" s="178">
        <v>-218503</v>
      </c>
      <c r="C3965" s="178">
        <v>-474874</v>
      </c>
      <c r="D3965" s="178" t="s">
        <v>5069</v>
      </c>
      <c r="E3965" s="178" t="s">
        <v>167</v>
      </c>
      <c r="F3965" s="178" t="s">
        <v>4704</v>
      </c>
      <c r="G3965" s="180">
        <f>VLOOKUP(D3965,Plan1!$B$2:$S$5570,7,)/1000</f>
        <v>5.1139999999999999</v>
      </c>
      <c r="H3965" s="180">
        <f>VLOOKUP(D3965,Plan1!$B$2:$S$5570,8,)/1000</f>
        <v>5.585</v>
      </c>
      <c r="I3965" s="180">
        <f>VLOOKUP(D3965,Plan1!$B$2:$S$5570,9,)/1000</f>
        <v>5.3220000000000001</v>
      </c>
      <c r="J3965" s="180">
        <f>VLOOKUP(D3965,Plan1!$B$2:$S$5570,10,)/1000</f>
        <v>5.452</v>
      </c>
      <c r="K3965" s="180">
        <f>VLOOKUP(D3965,Plan1!$B$2:$S$5570,11,)/1000</f>
        <v>4.9489999999999998</v>
      </c>
      <c r="L3965" s="180">
        <f>VLOOKUP(D3965,Plan1!$B$2:$S$5570,12,)/1000</f>
        <v>4.82</v>
      </c>
      <c r="M3965" s="180">
        <f>VLOOKUP(D3965,Plan1!$B$2:$S$5570,13,)/1000</f>
        <v>4.9640000000000004</v>
      </c>
      <c r="N3965" s="180">
        <f>VLOOKUP(D3965,Plan1!$B$2:$S$5570,14,)/1000</f>
        <v>5.7560000000000002</v>
      </c>
      <c r="O3965" s="180">
        <f>VLOOKUP(D3965,Plan1!$B$2:$S$5570,15,)/1000</f>
        <v>5.3090000000000002</v>
      </c>
      <c r="P3965" s="180">
        <f>VLOOKUP(D3965,Plan1!$B$2:$S$5570,16,)/1000</f>
        <v>5.4080000000000004</v>
      </c>
      <c r="Q3965" s="180">
        <f>VLOOKUP(D3965,Plan1!$B$2:$S$5570,17,)/1000</f>
        <v>5.2480000000000002</v>
      </c>
      <c r="R3965" s="180">
        <f>VLOOKUP(D3965,Plan1!$B$2:$S$5570,18,)/1000</f>
        <v>5.3479999999999999</v>
      </c>
      <c r="S3965" s="180">
        <f>VLOOKUP(D3965,Plan1!$B$2:$S$5570,6,)/1000</f>
        <v>5.2729999999999997</v>
      </c>
    </row>
    <row r="3966" spans="1:19" x14ac:dyDescent="0.25">
      <c r="A3966" s="178">
        <v>10041</v>
      </c>
      <c r="B3966" s="178">
        <v>-206647</v>
      </c>
      <c r="C3966" s="178">
        <v>-430838</v>
      </c>
      <c r="D3966" s="178" t="s">
        <v>2011</v>
      </c>
      <c r="E3966" s="178" t="s">
        <v>167</v>
      </c>
      <c r="F3966" s="178" t="s">
        <v>1727</v>
      </c>
      <c r="G3966" s="180">
        <f>VLOOKUP(D3966,Plan1!$B$2:$S$5570,7,)/1000</f>
        <v>5.0949999999999998</v>
      </c>
      <c r="H3966" s="180">
        <f>VLOOKUP(D3966,Plan1!$B$2:$S$5570,8,)/1000</f>
        <v>5.6260000000000003</v>
      </c>
      <c r="I3966" s="180">
        <f>VLOOKUP(D3966,Plan1!$B$2:$S$5570,9,)/1000</f>
        <v>5.07</v>
      </c>
      <c r="J3966" s="180">
        <f>VLOOKUP(D3966,Plan1!$B$2:$S$5570,10,)/1000</f>
        <v>4.8810000000000002</v>
      </c>
      <c r="K3966" s="180">
        <f>VLOOKUP(D3966,Plan1!$B$2:$S$5570,11,)/1000</f>
        <v>4.468</v>
      </c>
      <c r="L3966" s="180">
        <f>VLOOKUP(D3966,Plan1!$B$2:$S$5570,12,)/1000</f>
        <v>4.359</v>
      </c>
      <c r="M3966" s="180">
        <f>VLOOKUP(D3966,Plan1!$B$2:$S$5570,13,)/1000</f>
        <v>4.5730000000000004</v>
      </c>
      <c r="N3966" s="180">
        <f>VLOOKUP(D3966,Plan1!$B$2:$S$5570,14,)/1000</f>
        <v>5.3330000000000002</v>
      </c>
      <c r="O3966" s="180">
        <f>VLOOKUP(D3966,Plan1!$B$2:$S$5570,15,)/1000</f>
        <v>5.1379999999999999</v>
      </c>
      <c r="P3966" s="180">
        <f>VLOOKUP(D3966,Plan1!$B$2:$S$5570,16,)/1000</f>
        <v>4.9080000000000004</v>
      </c>
      <c r="Q3966" s="180">
        <f>VLOOKUP(D3966,Plan1!$B$2:$S$5570,17,)/1000</f>
        <v>4.399</v>
      </c>
      <c r="R3966" s="180">
        <f>VLOOKUP(D3966,Plan1!$B$2:$S$5570,18,)/1000</f>
        <v>4.8879999999999999</v>
      </c>
      <c r="S3966" s="180">
        <f>VLOOKUP(D3966,Plan1!$B$2:$S$5570,6,)/1000</f>
        <v>4.8949999999999996</v>
      </c>
    </row>
    <row r="3967" spans="1:19" x14ac:dyDescent="0.25">
      <c r="A3967" s="178">
        <v>48275</v>
      </c>
      <c r="B3967" s="178">
        <v>-63419</v>
      </c>
      <c r="C3967" s="178">
        <v>-473966</v>
      </c>
      <c r="D3967" s="178" t="s">
        <v>1324</v>
      </c>
      <c r="E3967" s="178" t="s">
        <v>167</v>
      </c>
      <c r="F3967" s="178" t="s">
        <v>1298</v>
      </c>
      <c r="G3967" s="180">
        <f>VLOOKUP(D3967,Plan1!$B$2:$S$5570,7,)/1000</f>
        <v>4.5880000000000001</v>
      </c>
      <c r="H3967" s="180">
        <f>VLOOKUP(D3967,Plan1!$B$2:$S$5570,8,)/1000</f>
        <v>4.7649999999999997</v>
      </c>
      <c r="I3967" s="180">
        <f>VLOOKUP(D3967,Plan1!$B$2:$S$5570,9,)/1000</f>
        <v>4.8730000000000002</v>
      </c>
      <c r="J3967" s="180">
        <f>VLOOKUP(D3967,Plan1!$B$2:$S$5570,10,)/1000</f>
        <v>5.0289999999999999</v>
      </c>
      <c r="K3967" s="180">
        <f>VLOOKUP(D3967,Plan1!$B$2:$S$5570,11,)/1000</f>
        <v>5.1440000000000001</v>
      </c>
      <c r="L3967" s="180">
        <f>VLOOKUP(D3967,Plan1!$B$2:$S$5570,12,)/1000</f>
        <v>5.4749999999999996</v>
      </c>
      <c r="M3967" s="180">
        <f>VLOOKUP(D3967,Plan1!$B$2:$S$5570,13,)/1000</f>
        <v>5.6520000000000001</v>
      </c>
      <c r="N3967" s="180">
        <f>VLOOKUP(D3967,Plan1!$B$2:$S$5570,14,)/1000</f>
        <v>6.117</v>
      </c>
      <c r="O3967" s="180">
        <f>VLOOKUP(D3967,Plan1!$B$2:$S$5570,15,)/1000</f>
        <v>5.835</v>
      </c>
      <c r="P3967" s="180">
        <f>VLOOKUP(D3967,Plan1!$B$2:$S$5570,16,)/1000</f>
        <v>5.1890000000000001</v>
      </c>
      <c r="Q3967" s="180">
        <f>VLOOKUP(D3967,Plan1!$B$2:$S$5570,17,)/1000</f>
        <v>4.7130000000000001</v>
      </c>
      <c r="R3967" s="180">
        <f>VLOOKUP(D3967,Plan1!$B$2:$S$5570,18,)/1000</f>
        <v>4.593</v>
      </c>
      <c r="S3967" s="180">
        <f>VLOOKUP(D3967,Plan1!$B$2:$S$5570,6,)/1000</f>
        <v>5.1639999999999997</v>
      </c>
    </row>
    <row r="3968" spans="1:19" x14ac:dyDescent="0.25">
      <c r="A3968" s="178">
        <v>68572</v>
      </c>
      <c r="B3968" s="178">
        <v>708</v>
      </c>
      <c r="C3968" s="178">
        <v>-514041</v>
      </c>
      <c r="D3968" s="178" t="s">
        <v>301</v>
      </c>
      <c r="E3968" s="178" t="s">
        <v>167</v>
      </c>
      <c r="F3968" s="178" t="s">
        <v>295</v>
      </c>
      <c r="G3968" s="180">
        <f>VLOOKUP(D3968,Plan1!$B$2:$S$5570,7,)/1000</f>
        <v>4.1879999999999997</v>
      </c>
      <c r="H3968" s="180">
        <f>VLOOKUP(D3968,Plan1!$B$2:$S$5570,8,)/1000</f>
        <v>4.0549999999999997</v>
      </c>
      <c r="I3968" s="180">
        <f>VLOOKUP(D3968,Plan1!$B$2:$S$5570,9,)/1000</f>
        <v>4.0449999999999999</v>
      </c>
      <c r="J3968" s="180">
        <f>VLOOKUP(D3968,Plan1!$B$2:$S$5570,10,)/1000</f>
        <v>4.0609999999999999</v>
      </c>
      <c r="K3968" s="180">
        <f>VLOOKUP(D3968,Plan1!$B$2:$S$5570,11,)/1000</f>
        <v>4.3099999999999996</v>
      </c>
      <c r="L3968" s="180">
        <f>VLOOKUP(D3968,Plan1!$B$2:$S$5570,12,)/1000</f>
        <v>4.508</v>
      </c>
      <c r="M3968" s="180">
        <f>VLOOKUP(D3968,Plan1!$B$2:$S$5570,13,)/1000</f>
        <v>4.6589999999999998</v>
      </c>
      <c r="N3968" s="180">
        <f>VLOOKUP(D3968,Plan1!$B$2:$S$5570,14,)/1000</f>
        <v>5.0449999999999999</v>
      </c>
      <c r="O3968" s="180">
        <f>VLOOKUP(D3968,Plan1!$B$2:$S$5570,15,)/1000</f>
        <v>5.2960000000000003</v>
      </c>
      <c r="P3968" s="180">
        <f>VLOOKUP(D3968,Plan1!$B$2:$S$5570,16,)/1000</f>
        <v>5.1509999999999998</v>
      </c>
      <c r="Q3968" s="180">
        <f>VLOOKUP(D3968,Plan1!$B$2:$S$5570,17,)/1000</f>
        <v>4.92</v>
      </c>
      <c r="R3968" s="180">
        <f>VLOOKUP(D3968,Plan1!$B$2:$S$5570,18,)/1000</f>
        <v>4.3460000000000001</v>
      </c>
      <c r="S3968" s="180">
        <f>VLOOKUP(D3968,Plan1!$B$2:$S$5570,6,)/1000</f>
        <v>4.5490000000000004</v>
      </c>
    </row>
    <row r="3969" spans="1:19" x14ac:dyDescent="0.25">
      <c r="A3969" s="178">
        <v>2693</v>
      </c>
      <c r="B3969" s="178">
        <v>-278573</v>
      </c>
      <c r="C3969" s="178">
        <v>-550105</v>
      </c>
      <c r="D3969" s="178" t="s">
        <v>4259</v>
      </c>
      <c r="E3969" s="178" t="s">
        <v>167</v>
      </c>
      <c r="F3969" s="178" t="s">
        <v>3898</v>
      </c>
      <c r="G3969" s="180">
        <f>VLOOKUP(D3969,Plan1!$B$2:$S$5570,7,)/1000</f>
        <v>5.742</v>
      </c>
      <c r="H3969" s="180">
        <f>VLOOKUP(D3969,Plan1!$B$2:$S$5570,8,)/1000</f>
        <v>5.7789999999999999</v>
      </c>
      <c r="I3969" s="180">
        <f>VLOOKUP(D3969,Plan1!$B$2:$S$5570,9,)/1000</f>
        <v>5.5659999999999998</v>
      </c>
      <c r="J3969" s="180">
        <f>VLOOKUP(D3969,Plan1!$B$2:$S$5570,10,)/1000</f>
        <v>4.8890000000000002</v>
      </c>
      <c r="K3969" s="180">
        <f>VLOOKUP(D3969,Plan1!$B$2:$S$5570,11,)/1000</f>
        <v>4.109</v>
      </c>
      <c r="L3969" s="180">
        <f>VLOOKUP(D3969,Plan1!$B$2:$S$5570,12,)/1000</f>
        <v>3.476</v>
      </c>
      <c r="M3969" s="180">
        <f>VLOOKUP(D3969,Plan1!$B$2:$S$5570,13,)/1000</f>
        <v>3.8490000000000002</v>
      </c>
      <c r="N3969" s="180">
        <f>VLOOKUP(D3969,Plan1!$B$2:$S$5570,14,)/1000</f>
        <v>4.5030000000000001</v>
      </c>
      <c r="O3969" s="180">
        <f>VLOOKUP(D3969,Plan1!$B$2:$S$5570,15,)/1000</f>
        <v>4.4790000000000001</v>
      </c>
      <c r="P3969" s="180">
        <f>VLOOKUP(D3969,Plan1!$B$2:$S$5570,16,)/1000</f>
        <v>5.0540000000000003</v>
      </c>
      <c r="Q3969" s="180">
        <f>VLOOKUP(D3969,Plan1!$B$2:$S$5570,17,)/1000</f>
        <v>5.6849999999999996</v>
      </c>
      <c r="R3969" s="180">
        <f>VLOOKUP(D3969,Plan1!$B$2:$S$5570,18,)/1000</f>
        <v>5.76</v>
      </c>
      <c r="S3969" s="180">
        <f>VLOOKUP(D3969,Plan1!$B$2:$S$5570,6,)/1000</f>
        <v>4.9080000000000004</v>
      </c>
    </row>
    <row r="3970" spans="1:19" x14ac:dyDescent="0.25">
      <c r="A3970" s="178">
        <v>2896</v>
      </c>
      <c r="B3970" s="178">
        <v>-2758</v>
      </c>
      <c r="C3970" s="178">
        <v>-546662</v>
      </c>
      <c r="D3970" s="178" t="s">
        <v>4314</v>
      </c>
      <c r="E3970" s="178" t="s">
        <v>167</v>
      </c>
      <c r="F3970" s="178" t="s">
        <v>3898</v>
      </c>
      <c r="G3970" s="180">
        <f>VLOOKUP(D3970,Plan1!$B$2:$S$5570,7,)/1000</f>
        <v>5.7140000000000004</v>
      </c>
      <c r="H3970" s="180">
        <f>VLOOKUP(D3970,Plan1!$B$2:$S$5570,8,)/1000</f>
        <v>5.6959999999999997</v>
      </c>
      <c r="I3970" s="180">
        <f>VLOOKUP(D3970,Plan1!$B$2:$S$5570,9,)/1000</f>
        <v>5.5</v>
      </c>
      <c r="J3970" s="180">
        <f>VLOOKUP(D3970,Plan1!$B$2:$S$5570,10,)/1000</f>
        <v>4.8639999999999999</v>
      </c>
      <c r="K3970" s="180">
        <f>VLOOKUP(D3970,Plan1!$B$2:$S$5570,11,)/1000</f>
        <v>4.0060000000000002</v>
      </c>
      <c r="L3970" s="180">
        <f>VLOOKUP(D3970,Plan1!$B$2:$S$5570,12,)/1000</f>
        <v>3.3940000000000001</v>
      </c>
      <c r="M3970" s="180">
        <f>VLOOKUP(D3970,Plan1!$B$2:$S$5570,13,)/1000</f>
        <v>3.7629999999999999</v>
      </c>
      <c r="N3970" s="180">
        <f>VLOOKUP(D3970,Plan1!$B$2:$S$5570,14,)/1000</f>
        <v>4.516</v>
      </c>
      <c r="O3970" s="180">
        <f>VLOOKUP(D3970,Plan1!$B$2:$S$5570,15,)/1000</f>
        <v>4.4260000000000002</v>
      </c>
      <c r="P3970" s="180">
        <f>VLOOKUP(D3970,Plan1!$B$2:$S$5570,16,)/1000</f>
        <v>5.1050000000000004</v>
      </c>
      <c r="Q3970" s="180">
        <f>VLOOKUP(D3970,Plan1!$B$2:$S$5570,17,)/1000</f>
        <v>5.6040000000000001</v>
      </c>
      <c r="R3970" s="180">
        <f>VLOOKUP(D3970,Plan1!$B$2:$S$5570,18,)/1000</f>
        <v>5.7220000000000004</v>
      </c>
      <c r="S3970" s="180">
        <f>VLOOKUP(D3970,Plan1!$B$2:$S$5570,6,)/1000</f>
        <v>4.859</v>
      </c>
    </row>
    <row r="3971" spans="1:19" x14ac:dyDescent="0.25">
      <c r="A3971" s="178">
        <v>8180</v>
      </c>
      <c r="B3971" s="178">
        <v>-216985</v>
      </c>
      <c r="C3971" s="178">
        <v>-57884</v>
      </c>
      <c r="D3971" s="178" t="s">
        <v>1685</v>
      </c>
      <c r="E3971" s="178" t="s">
        <v>167</v>
      </c>
      <c r="F3971" s="178" t="s">
        <v>1651</v>
      </c>
      <c r="G3971" s="180">
        <f>VLOOKUP(D3971,Plan1!$B$2:$S$5570,7,)/1000</f>
        <v>5.6120000000000001</v>
      </c>
      <c r="H3971" s="180">
        <f>VLOOKUP(D3971,Plan1!$B$2:$S$5570,8,)/1000</f>
        <v>5.5439999999999996</v>
      </c>
      <c r="I3971" s="180">
        <f>VLOOKUP(D3971,Plan1!$B$2:$S$5570,9,)/1000</f>
        <v>5.5979999999999999</v>
      </c>
      <c r="J3971" s="180">
        <f>VLOOKUP(D3971,Plan1!$B$2:$S$5570,10,)/1000</f>
        <v>5.2779999999999996</v>
      </c>
      <c r="K3971" s="180">
        <f>VLOOKUP(D3971,Plan1!$B$2:$S$5570,11,)/1000</f>
        <v>4.3570000000000002</v>
      </c>
      <c r="L3971" s="180">
        <f>VLOOKUP(D3971,Plan1!$B$2:$S$5570,12,)/1000</f>
        <v>4.0170000000000003</v>
      </c>
      <c r="M3971" s="180">
        <f>VLOOKUP(D3971,Plan1!$B$2:$S$5570,13,)/1000</f>
        <v>4.0979999999999999</v>
      </c>
      <c r="N3971" s="180">
        <f>VLOOKUP(D3971,Plan1!$B$2:$S$5570,14,)/1000</f>
        <v>5.0389999999999997</v>
      </c>
      <c r="O3971" s="180">
        <f>VLOOKUP(D3971,Plan1!$B$2:$S$5570,15,)/1000</f>
        <v>4.9370000000000003</v>
      </c>
      <c r="P3971" s="180">
        <f>VLOOKUP(D3971,Plan1!$B$2:$S$5570,16,)/1000</f>
        <v>5.3280000000000003</v>
      </c>
      <c r="Q3971" s="180">
        <f>VLOOKUP(D3971,Plan1!$B$2:$S$5570,17,)/1000</f>
        <v>5.5090000000000003</v>
      </c>
      <c r="R3971" s="180">
        <f>VLOOKUP(D3971,Plan1!$B$2:$S$5570,18,)/1000</f>
        <v>5.7309999999999999</v>
      </c>
      <c r="S3971" s="180">
        <f>VLOOKUP(D3971,Plan1!$B$2:$S$5570,6,)/1000</f>
        <v>5.0869999999999997</v>
      </c>
    </row>
    <row r="3972" spans="1:19" x14ac:dyDescent="0.25">
      <c r="A3972" s="178">
        <v>31781</v>
      </c>
      <c r="B3972" s="178">
        <v>-107031</v>
      </c>
      <c r="C3972" s="178">
        <v>-484084</v>
      </c>
      <c r="D3972" s="178" t="s">
        <v>5410</v>
      </c>
      <c r="E3972" s="178" t="s">
        <v>167</v>
      </c>
      <c r="F3972" s="178" t="s">
        <v>5370</v>
      </c>
      <c r="G3972" s="180">
        <f>VLOOKUP(D3972,Plan1!$B$2:$S$5570,7,)/1000</f>
        <v>4.9660000000000002</v>
      </c>
      <c r="H3972" s="180">
        <f>VLOOKUP(D3972,Plan1!$B$2:$S$5570,8,)/1000</f>
        <v>5.0839999999999996</v>
      </c>
      <c r="I3972" s="180">
        <f>VLOOKUP(D3972,Plan1!$B$2:$S$5570,9,)/1000</f>
        <v>4.9509999999999996</v>
      </c>
      <c r="J3972" s="180">
        <f>VLOOKUP(D3972,Plan1!$B$2:$S$5570,10,)/1000</f>
        <v>5.3780000000000001</v>
      </c>
      <c r="K3972" s="180">
        <f>VLOOKUP(D3972,Plan1!$B$2:$S$5570,11,)/1000</f>
        <v>5.5750000000000002</v>
      </c>
      <c r="L3972" s="180">
        <f>VLOOKUP(D3972,Plan1!$B$2:$S$5570,12,)/1000</f>
        <v>5.5110000000000001</v>
      </c>
      <c r="M3972" s="180">
        <f>VLOOKUP(D3972,Plan1!$B$2:$S$5570,13,)/1000</f>
        <v>5.6680000000000001</v>
      </c>
      <c r="N3972" s="180">
        <f>VLOOKUP(D3972,Plan1!$B$2:$S$5570,14,)/1000</f>
        <v>6.0469999999999997</v>
      </c>
      <c r="O3972" s="180">
        <f>VLOOKUP(D3972,Plan1!$B$2:$S$5570,15,)/1000</f>
        <v>5.899</v>
      </c>
      <c r="P3972" s="180">
        <f>VLOOKUP(D3972,Plan1!$B$2:$S$5570,16,)/1000</f>
        <v>5.3360000000000003</v>
      </c>
      <c r="Q3972" s="180">
        <f>VLOOKUP(D3972,Plan1!$B$2:$S$5570,17,)/1000</f>
        <v>4.8609999999999998</v>
      </c>
      <c r="R3972" s="180">
        <f>VLOOKUP(D3972,Plan1!$B$2:$S$5570,18,)/1000</f>
        <v>4.8209999999999997</v>
      </c>
      <c r="S3972" s="180">
        <f>VLOOKUP(D3972,Plan1!$B$2:$S$5570,6,)/1000</f>
        <v>5.3410000000000002</v>
      </c>
    </row>
    <row r="3973" spans="1:19" x14ac:dyDescent="0.25">
      <c r="A3973" s="178">
        <v>7153</v>
      </c>
      <c r="B3973" s="178">
        <v>-22418</v>
      </c>
      <c r="C3973" s="178">
        <v>-442955</v>
      </c>
      <c r="D3973" s="178" t="s">
        <v>3710</v>
      </c>
      <c r="E3973" s="178" t="s">
        <v>167</v>
      </c>
      <c r="F3973" s="178" t="s">
        <v>3664</v>
      </c>
      <c r="G3973" s="180">
        <f>VLOOKUP(D3973,Plan1!$B$2:$S$5570,7,)/1000</f>
        <v>4.97</v>
      </c>
      <c r="H3973" s="180">
        <f>VLOOKUP(D3973,Plan1!$B$2:$S$5570,8,)/1000</f>
        <v>5.55</v>
      </c>
      <c r="I3973" s="180">
        <f>VLOOKUP(D3973,Plan1!$B$2:$S$5570,9,)/1000</f>
        <v>5.0019999999999998</v>
      </c>
      <c r="J3973" s="180">
        <f>VLOOKUP(D3973,Plan1!$B$2:$S$5570,10,)/1000</f>
        <v>4.9269999999999996</v>
      </c>
      <c r="K3973" s="180">
        <f>VLOOKUP(D3973,Plan1!$B$2:$S$5570,11,)/1000</f>
        <v>4.4290000000000003</v>
      </c>
      <c r="L3973" s="180">
        <f>VLOOKUP(D3973,Plan1!$B$2:$S$5570,12,)/1000</f>
        <v>4.3899999999999997</v>
      </c>
      <c r="M3973" s="180">
        <f>VLOOKUP(D3973,Plan1!$B$2:$S$5570,13,)/1000</f>
        <v>4.3369999999999997</v>
      </c>
      <c r="N3973" s="180">
        <f>VLOOKUP(D3973,Plan1!$B$2:$S$5570,14,)/1000</f>
        <v>5.2039999999999997</v>
      </c>
      <c r="O3973" s="180">
        <f>VLOOKUP(D3973,Plan1!$B$2:$S$5570,15,)/1000</f>
        <v>4.875</v>
      </c>
      <c r="P3973" s="180">
        <f>VLOOKUP(D3973,Plan1!$B$2:$S$5570,16,)/1000</f>
        <v>4.7619999999999996</v>
      </c>
      <c r="Q3973" s="180">
        <f>VLOOKUP(D3973,Plan1!$B$2:$S$5570,17,)/1000</f>
        <v>4.524</v>
      </c>
      <c r="R3973" s="180">
        <f>VLOOKUP(D3973,Plan1!$B$2:$S$5570,18,)/1000</f>
        <v>4.952</v>
      </c>
      <c r="S3973" s="180">
        <f>VLOOKUP(D3973,Plan1!$B$2:$S$5570,6,)/1000</f>
        <v>4.827</v>
      </c>
    </row>
    <row r="3974" spans="1:19" x14ac:dyDescent="0.25">
      <c r="A3974" s="178">
        <v>33523</v>
      </c>
      <c r="B3974" s="178">
        <v>-101853</v>
      </c>
      <c r="C3974" s="178">
        <v>-368379</v>
      </c>
      <c r="D3974" s="178" t="s">
        <v>195</v>
      </c>
      <c r="E3974" s="178" t="s">
        <v>167</v>
      </c>
      <c r="F3974" s="178" t="s">
        <v>192</v>
      </c>
      <c r="G3974" s="180">
        <f>VLOOKUP(D3974,Plan1!$B$2:$S$5570,7,)/1000</f>
        <v>5.9329999999999998</v>
      </c>
      <c r="H3974" s="180">
        <f>VLOOKUP(D3974,Plan1!$B$2:$S$5570,8,)/1000</f>
        <v>5.9</v>
      </c>
      <c r="I3974" s="180">
        <f>VLOOKUP(D3974,Plan1!$B$2:$S$5570,9,)/1000</f>
        <v>6.01</v>
      </c>
      <c r="J3974" s="180">
        <f>VLOOKUP(D3974,Plan1!$B$2:$S$5570,10,)/1000</f>
        <v>5.47</v>
      </c>
      <c r="K3974" s="180">
        <f>VLOOKUP(D3974,Plan1!$B$2:$S$5570,11,)/1000</f>
        <v>4.6829999999999998</v>
      </c>
      <c r="L3974" s="180">
        <f>VLOOKUP(D3974,Plan1!$B$2:$S$5570,12,)/1000</f>
        <v>4.4859999999999998</v>
      </c>
      <c r="M3974" s="180">
        <f>VLOOKUP(D3974,Plan1!$B$2:$S$5570,13,)/1000</f>
        <v>4.4980000000000002</v>
      </c>
      <c r="N3974" s="180">
        <f>VLOOKUP(D3974,Plan1!$B$2:$S$5570,14,)/1000</f>
        <v>4.9749999999999996</v>
      </c>
      <c r="O3974" s="180">
        <f>VLOOKUP(D3974,Plan1!$B$2:$S$5570,15,)/1000</f>
        <v>5.6159999999999997</v>
      </c>
      <c r="P3974" s="180">
        <f>VLOOKUP(D3974,Plan1!$B$2:$S$5570,16,)/1000</f>
        <v>5.7489999999999997</v>
      </c>
      <c r="Q3974" s="180">
        <f>VLOOKUP(D3974,Plan1!$B$2:$S$5570,17,)/1000</f>
        <v>5.9939999999999998</v>
      </c>
      <c r="R3974" s="180">
        <f>VLOOKUP(D3974,Plan1!$B$2:$S$5570,18,)/1000</f>
        <v>5.9379999999999997</v>
      </c>
      <c r="S3974" s="180">
        <f>VLOOKUP(D3974,Plan1!$B$2:$S$5570,6,)/1000</f>
        <v>5.4379999999999997</v>
      </c>
    </row>
    <row r="3975" spans="1:19" x14ac:dyDescent="0.25">
      <c r="A3975" s="178">
        <v>6502</v>
      </c>
      <c r="B3975" s="178">
        <v>-227752</v>
      </c>
      <c r="C3975" s="178">
        <v>-532682</v>
      </c>
      <c r="D3975" s="178" t="s">
        <v>3264</v>
      </c>
      <c r="E3975" s="178" t="s">
        <v>167</v>
      </c>
      <c r="F3975" s="178" t="s">
        <v>2912</v>
      </c>
      <c r="G3975" s="180">
        <f>VLOOKUP(D3975,Plan1!$B$2:$S$5570,7,)/1000</f>
        <v>5.3869999999999996</v>
      </c>
      <c r="H3975" s="180">
        <f>VLOOKUP(D3975,Plan1!$B$2:$S$5570,8,)/1000</f>
        <v>5.7130000000000001</v>
      </c>
      <c r="I3975" s="180">
        <f>VLOOKUP(D3975,Plan1!$B$2:$S$5570,9,)/1000</f>
        <v>5.7069999999999999</v>
      </c>
      <c r="J3975" s="180">
        <f>VLOOKUP(D3975,Plan1!$B$2:$S$5570,10,)/1000</f>
        <v>5.3719999999999999</v>
      </c>
      <c r="K3975" s="180">
        <f>VLOOKUP(D3975,Plan1!$B$2:$S$5570,11,)/1000</f>
        <v>4.59</v>
      </c>
      <c r="L3975" s="180">
        <f>VLOOKUP(D3975,Plan1!$B$2:$S$5570,12,)/1000</f>
        <v>4.3499999999999996</v>
      </c>
      <c r="M3975" s="180">
        <f>VLOOKUP(D3975,Plan1!$B$2:$S$5570,13,)/1000</f>
        <v>4.4729999999999999</v>
      </c>
      <c r="N3975" s="180">
        <f>VLOOKUP(D3975,Plan1!$B$2:$S$5570,14,)/1000</f>
        <v>5.2830000000000004</v>
      </c>
      <c r="O3975" s="180">
        <f>VLOOKUP(D3975,Plan1!$B$2:$S$5570,15,)/1000</f>
        <v>5.0570000000000004</v>
      </c>
      <c r="P3975" s="180">
        <f>VLOOKUP(D3975,Plan1!$B$2:$S$5570,16,)/1000</f>
        <v>5.3120000000000003</v>
      </c>
      <c r="Q3975" s="180">
        <f>VLOOKUP(D3975,Plan1!$B$2:$S$5570,17,)/1000</f>
        <v>5.5839999999999996</v>
      </c>
      <c r="R3975" s="180">
        <f>VLOOKUP(D3975,Plan1!$B$2:$S$5570,18,)/1000</f>
        <v>5.7009999999999996</v>
      </c>
      <c r="S3975" s="180">
        <f>VLOOKUP(D3975,Plan1!$B$2:$S$5570,6,)/1000</f>
        <v>5.2110000000000003</v>
      </c>
    </row>
    <row r="3976" spans="1:19" x14ac:dyDescent="0.25">
      <c r="A3976" s="178">
        <v>62750</v>
      </c>
      <c r="B3976" s="178">
        <v>-18624</v>
      </c>
      <c r="C3976" s="178">
        <v>-445955</v>
      </c>
      <c r="D3976" s="178" t="s">
        <v>1499</v>
      </c>
      <c r="E3976" s="178" t="s">
        <v>167</v>
      </c>
      <c r="F3976" s="178" t="s">
        <v>1298</v>
      </c>
      <c r="G3976" s="180">
        <f>VLOOKUP(D3976,Plan1!$B$2:$S$5570,7,)/1000</f>
        <v>4.9219999999999997</v>
      </c>
      <c r="H3976" s="180">
        <f>VLOOKUP(D3976,Plan1!$B$2:$S$5570,8,)/1000</f>
        <v>4.9550000000000001</v>
      </c>
      <c r="I3976" s="180">
        <f>VLOOKUP(D3976,Plan1!$B$2:$S$5570,9,)/1000</f>
        <v>4.7880000000000003</v>
      </c>
      <c r="J3976" s="180">
        <f>VLOOKUP(D3976,Plan1!$B$2:$S$5570,10,)/1000</f>
        <v>4.5880000000000001</v>
      </c>
      <c r="K3976" s="180">
        <f>VLOOKUP(D3976,Plan1!$B$2:$S$5570,11,)/1000</f>
        <v>4.9029999999999996</v>
      </c>
      <c r="L3976" s="180">
        <f>VLOOKUP(D3976,Plan1!$B$2:$S$5570,12,)/1000</f>
        <v>5.1230000000000002</v>
      </c>
      <c r="M3976" s="180">
        <f>VLOOKUP(D3976,Plan1!$B$2:$S$5570,13,)/1000</f>
        <v>5.1630000000000003</v>
      </c>
      <c r="N3976" s="180">
        <f>VLOOKUP(D3976,Plan1!$B$2:$S$5570,14,)/1000</f>
        <v>5.5170000000000003</v>
      </c>
      <c r="O3976" s="180">
        <f>VLOOKUP(D3976,Plan1!$B$2:$S$5570,15,)/1000</f>
        <v>5.8140000000000001</v>
      </c>
      <c r="P3976" s="180">
        <f>VLOOKUP(D3976,Plan1!$B$2:$S$5570,16,)/1000</f>
        <v>5.641</v>
      </c>
      <c r="Q3976" s="180">
        <f>VLOOKUP(D3976,Plan1!$B$2:$S$5570,17,)/1000</f>
        <v>5.5350000000000001</v>
      </c>
      <c r="R3976" s="180">
        <f>VLOOKUP(D3976,Plan1!$B$2:$S$5570,18,)/1000</f>
        <v>5.2270000000000003</v>
      </c>
      <c r="S3976" s="180">
        <f>VLOOKUP(D3976,Plan1!$B$2:$S$5570,6,)/1000</f>
        <v>5.181</v>
      </c>
    </row>
    <row r="3977" spans="1:19" x14ac:dyDescent="0.25">
      <c r="A3977" s="178">
        <v>18051</v>
      </c>
      <c r="B3977" s="178">
        <v>-164439</v>
      </c>
      <c r="C3977" s="178">
        <v>-390646</v>
      </c>
      <c r="D3977" s="178" t="s">
        <v>391</v>
      </c>
      <c r="E3977" s="178" t="s">
        <v>167</v>
      </c>
      <c r="F3977" s="178" t="s">
        <v>375</v>
      </c>
      <c r="G3977" s="180">
        <f>VLOOKUP(D3977,Plan1!$B$2:$S$5570,7,)/1000</f>
        <v>5.6749999999999998</v>
      </c>
      <c r="H3977" s="180">
        <f>VLOOKUP(D3977,Plan1!$B$2:$S$5570,8,)/1000</f>
        <v>6.0670000000000002</v>
      </c>
      <c r="I3977" s="180">
        <f>VLOOKUP(D3977,Plan1!$B$2:$S$5570,9,)/1000</f>
        <v>5.7850000000000001</v>
      </c>
      <c r="J3977" s="180">
        <f>VLOOKUP(D3977,Plan1!$B$2:$S$5570,10,)/1000</f>
        <v>5.1020000000000003</v>
      </c>
      <c r="K3977" s="180">
        <f>VLOOKUP(D3977,Plan1!$B$2:$S$5570,11,)/1000</f>
        <v>4.6050000000000004</v>
      </c>
      <c r="L3977" s="180">
        <f>VLOOKUP(D3977,Plan1!$B$2:$S$5570,12,)/1000</f>
        <v>4.3330000000000002</v>
      </c>
      <c r="M3977" s="180">
        <f>VLOOKUP(D3977,Plan1!$B$2:$S$5570,13,)/1000</f>
        <v>4.5250000000000004</v>
      </c>
      <c r="N3977" s="180">
        <f>VLOOKUP(D3977,Plan1!$B$2:$S$5570,14,)/1000</f>
        <v>5.0730000000000004</v>
      </c>
      <c r="O3977" s="180">
        <f>VLOOKUP(D3977,Plan1!$B$2:$S$5570,15,)/1000</f>
        <v>5.32</v>
      </c>
      <c r="P3977" s="180">
        <f>VLOOKUP(D3977,Plan1!$B$2:$S$5570,16,)/1000</f>
        <v>5.3090000000000002</v>
      </c>
      <c r="Q3977" s="180">
        <f>VLOOKUP(D3977,Plan1!$B$2:$S$5570,17,)/1000</f>
        <v>5.0999999999999996</v>
      </c>
      <c r="R3977" s="180">
        <f>VLOOKUP(D3977,Plan1!$B$2:$S$5570,18,)/1000</f>
        <v>5.6559999999999997</v>
      </c>
      <c r="S3977" s="180">
        <f>VLOOKUP(D3977,Plan1!$B$2:$S$5570,6,)/1000</f>
        <v>5.2119999999999997</v>
      </c>
    </row>
    <row r="3978" spans="1:19" x14ac:dyDescent="0.25">
      <c r="A3978" s="178">
        <v>3705</v>
      </c>
      <c r="B3978" s="178">
        <v>-262455</v>
      </c>
      <c r="C3978" s="178">
        <v>-510763</v>
      </c>
      <c r="D3978" s="178" t="s">
        <v>4695</v>
      </c>
      <c r="E3978" s="178" t="s">
        <v>167</v>
      </c>
      <c r="F3978" s="178" t="s">
        <v>4434</v>
      </c>
      <c r="G3978" s="180">
        <f>VLOOKUP(D3978,Plan1!$B$2:$S$5570,7,)/1000</f>
        <v>4.8959999999999999</v>
      </c>
      <c r="H3978" s="180">
        <f>VLOOKUP(D3978,Plan1!$B$2:$S$5570,8,)/1000</f>
        <v>4.8689999999999998</v>
      </c>
      <c r="I3978" s="180">
        <f>VLOOKUP(D3978,Plan1!$B$2:$S$5570,9,)/1000</f>
        <v>4.8220000000000001</v>
      </c>
      <c r="J3978" s="180">
        <f>VLOOKUP(D3978,Plan1!$B$2:$S$5570,10,)/1000</f>
        <v>4.1639999999999997</v>
      </c>
      <c r="K3978" s="180">
        <f>VLOOKUP(D3978,Plan1!$B$2:$S$5570,11,)/1000</f>
        <v>3.629</v>
      </c>
      <c r="L3978" s="180">
        <f>VLOOKUP(D3978,Plan1!$B$2:$S$5570,12,)/1000</f>
        <v>3.1890000000000001</v>
      </c>
      <c r="M3978" s="180">
        <f>VLOOKUP(D3978,Plan1!$B$2:$S$5570,13,)/1000</f>
        <v>3.4340000000000002</v>
      </c>
      <c r="N3978" s="180">
        <f>VLOOKUP(D3978,Plan1!$B$2:$S$5570,14,)/1000</f>
        <v>4.5030000000000001</v>
      </c>
      <c r="O3978" s="180">
        <f>VLOOKUP(D3978,Plan1!$B$2:$S$5570,15,)/1000</f>
        <v>4.1559999999999997</v>
      </c>
      <c r="P3978" s="180">
        <f>VLOOKUP(D3978,Plan1!$B$2:$S$5570,16,)/1000</f>
        <v>4.3959999999999999</v>
      </c>
      <c r="Q3978" s="180">
        <f>VLOOKUP(D3978,Plan1!$B$2:$S$5570,17,)/1000</f>
        <v>4.9749999999999996</v>
      </c>
      <c r="R3978" s="180">
        <f>VLOOKUP(D3978,Plan1!$B$2:$S$5570,18,)/1000</f>
        <v>4.9610000000000003</v>
      </c>
      <c r="S3978" s="180">
        <f>VLOOKUP(D3978,Plan1!$B$2:$S$5570,6,)/1000</f>
        <v>4.3330000000000002</v>
      </c>
    </row>
    <row r="3979" spans="1:19" x14ac:dyDescent="0.25">
      <c r="A3979" s="178">
        <v>38394</v>
      </c>
      <c r="B3979" s="178">
        <v>-87616</v>
      </c>
      <c r="C3979" s="178">
        <v>-639008</v>
      </c>
      <c r="D3979" s="178" t="s">
        <v>4419</v>
      </c>
      <c r="E3979" s="178" t="s">
        <v>177</v>
      </c>
      <c r="F3979" s="178" t="s">
        <v>4373</v>
      </c>
      <c r="G3979" s="180">
        <f>VLOOKUP(D3979,Plan1!$B$2:$S$5570,7,)/1000</f>
        <v>4.0019999999999998</v>
      </c>
      <c r="H3979" s="180">
        <f>VLOOKUP(D3979,Plan1!$B$2:$S$5570,8,)/1000</f>
        <v>4.32</v>
      </c>
      <c r="I3979" s="180">
        <f>VLOOKUP(D3979,Plan1!$B$2:$S$5570,9,)/1000</f>
        <v>4.3239999999999998</v>
      </c>
      <c r="J3979" s="180">
        <f>VLOOKUP(D3979,Plan1!$B$2:$S$5570,10,)/1000</f>
        <v>4.4950000000000001</v>
      </c>
      <c r="K3979" s="180">
        <f>VLOOKUP(D3979,Plan1!$B$2:$S$5570,11,)/1000</f>
        <v>4.22</v>
      </c>
      <c r="L3979" s="180">
        <f>VLOOKUP(D3979,Plan1!$B$2:$S$5570,12,)/1000</f>
        <v>4.6319999999999997</v>
      </c>
      <c r="M3979" s="180">
        <f>VLOOKUP(D3979,Plan1!$B$2:$S$5570,13,)/1000</f>
        <v>4.8140000000000001</v>
      </c>
      <c r="N3979" s="180">
        <f>VLOOKUP(D3979,Plan1!$B$2:$S$5570,14,)/1000</f>
        <v>5.0810000000000004</v>
      </c>
      <c r="O3979" s="180">
        <f>VLOOKUP(D3979,Plan1!$B$2:$S$5570,15,)/1000</f>
        <v>4.9089999999999998</v>
      </c>
      <c r="P3979" s="180">
        <f>VLOOKUP(D3979,Plan1!$B$2:$S$5570,16,)/1000</f>
        <v>4.8440000000000003</v>
      </c>
      <c r="Q3979" s="180">
        <f>VLOOKUP(D3979,Plan1!$B$2:$S$5570,17,)/1000</f>
        <v>4.4359999999999999</v>
      </c>
      <c r="R3979" s="180">
        <f>VLOOKUP(D3979,Plan1!$B$2:$S$5570,18,)/1000</f>
        <v>4.1740000000000004</v>
      </c>
      <c r="S3979" s="180">
        <f>VLOOKUP(D3979,Plan1!$B$2:$S$5570,6,)/1000</f>
        <v>4.5209999999999999</v>
      </c>
    </row>
    <row r="3980" spans="1:19" x14ac:dyDescent="0.25">
      <c r="A3980" s="178">
        <v>2827</v>
      </c>
      <c r="B3980" s="178">
        <v>-27741</v>
      </c>
      <c r="C3980" s="178">
        <v>-548998</v>
      </c>
      <c r="D3980" s="178" t="s">
        <v>4291</v>
      </c>
      <c r="E3980" s="178" t="s">
        <v>167</v>
      </c>
      <c r="F3980" s="178" t="s">
        <v>3898</v>
      </c>
      <c r="G3980" s="180">
        <f>VLOOKUP(D3980,Plan1!$B$2:$S$5570,7,)/1000</f>
        <v>5.69</v>
      </c>
      <c r="H3980" s="180">
        <f>VLOOKUP(D3980,Plan1!$B$2:$S$5570,8,)/1000</f>
        <v>5.6840000000000002</v>
      </c>
      <c r="I3980" s="180">
        <f>VLOOKUP(D3980,Plan1!$B$2:$S$5570,9,)/1000</f>
        <v>5.5350000000000001</v>
      </c>
      <c r="J3980" s="180">
        <f>VLOOKUP(D3980,Plan1!$B$2:$S$5570,10,)/1000</f>
        <v>4.9059999999999997</v>
      </c>
      <c r="K3980" s="180">
        <f>VLOOKUP(D3980,Plan1!$B$2:$S$5570,11,)/1000</f>
        <v>4.0860000000000003</v>
      </c>
      <c r="L3980" s="180">
        <f>VLOOKUP(D3980,Plan1!$B$2:$S$5570,12,)/1000</f>
        <v>3.4460000000000002</v>
      </c>
      <c r="M3980" s="180">
        <f>VLOOKUP(D3980,Plan1!$B$2:$S$5570,13,)/1000</f>
        <v>3.8090000000000002</v>
      </c>
      <c r="N3980" s="180">
        <f>VLOOKUP(D3980,Plan1!$B$2:$S$5570,14,)/1000</f>
        <v>4.5460000000000003</v>
      </c>
      <c r="O3980" s="180">
        <f>VLOOKUP(D3980,Plan1!$B$2:$S$5570,15,)/1000</f>
        <v>4.4390000000000001</v>
      </c>
      <c r="P3980" s="180">
        <f>VLOOKUP(D3980,Plan1!$B$2:$S$5570,16,)/1000</f>
        <v>5.0650000000000004</v>
      </c>
      <c r="Q3980" s="180">
        <f>VLOOKUP(D3980,Plan1!$B$2:$S$5570,17,)/1000</f>
        <v>5.6109999999999998</v>
      </c>
      <c r="R3980" s="180">
        <f>VLOOKUP(D3980,Plan1!$B$2:$S$5570,18,)/1000</f>
        <v>5.7</v>
      </c>
      <c r="S3980" s="180">
        <f>VLOOKUP(D3980,Plan1!$B$2:$S$5570,6,)/1000</f>
        <v>4.8760000000000003</v>
      </c>
    </row>
    <row r="3981" spans="1:19" x14ac:dyDescent="0.25">
      <c r="A3981" s="178">
        <v>3703</v>
      </c>
      <c r="B3981" s="178">
        <v>-261679</v>
      </c>
      <c r="C3981" s="178">
        <v>-512314</v>
      </c>
      <c r="D3981" s="178" t="s">
        <v>2924</v>
      </c>
      <c r="E3981" s="178" t="s">
        <v>167</v>
      </c>
      <c r="F3981" s="178" t="s">
        <v>2912</v>
      </c>
      <c r="G3981" s="180">
        <f>VLOOKUP(D3981,Plan1!$B$2:$S$5570,7,)/1000</f>
        <v>4.9749999999999996</v>
      </c>
      <c r="H3981" s="180">
        <f>VLOOKUP(D3981,Plan1!$B$2:$S$5570,8,)/1000</f>
        <v>5.0039999999999996</v>
      </c>
      <c r="I3981" s="180">
        <f>VLOOKUP(D3981,Plan1!$B$2:$S$5570,9,)/1000</f>
        <v>4.9160000000000004</v>
      </c>
      <c r="J3981" s="180">
        <f>VLOOKUP(D3981,Plan1!$B$2:$S$5570,10,)/1000</f>
        <v>4.2880000000000003</v>
      </c>
      <c r="K3981" s="180">
        <f>VLOOKUP(D3981,Plan1!$B$2:$S$5570,11,)/1000</f>
        <v>3.66</v>
      </c>
      <c r="L3981" s="180">
        <f>VLOOKUP(D3981,Plan1!$B$2:$S$5570,12,)/1000</f>
        <v>3.2229999999999999</v>
      </c>
      <c r="M3981" s="180">
        <f>VLOOKUP(D3981,Plan1!$B$2:$S$5570,13,)/1000</f>
        <v>3.4830000000000001</v>
      </c>
      <c r="N3981" s="180">
        <f>VLOOKUP(D3981,Plan1!$B$2:$S$5570,14,)/1000</f>
        <v>4.5910000000000002</v>
      </c>
      <c r="O3981" s="180">
        <f>VLOOKUP(D3981,Plan1!$B$2:$S$5570,15,)/1000</f>
        <v>4.2359999999999998</v>
      </c>
      <c r="P3981" s="180">
        <f>VLOOKUP(D3981,Plan1!$B$2:$S$5570,16,)/1000</f>
        <v>4.4980000000000002</v>
      </c>
      <c r="Q3981" s="180">
        <f>VLOOKUP(D3981,Plan1!$B$2:$S$5570,17,)/1000</f>
        <v>5.1040000000000001</v>
      </c>
      <c r="R3981" s="180">
        <f>VLOOKUP(D3981,Plan1!$B$2:$S$5570,18,)/1000</f>
        <v>5.1120000000000001</v>
      </c>
      <c r="S3981" s="180">
        <f>VLOOKUP(D3981,Plan1!$B$2:$S$5570,6,)/1000</f>
        <v>4.4240000000000004</v>
      </c>
    </row>
    <row r="3982" spans="1:19" x14ac:dyDescent="0.25">
      <c r="A3982" s="178">
        <v>40234</v>
      </c>
      <c r="B3982" s="178">
        <v>-82636</v>
      </c>
      <c r="C3982" s="178">
        <v>-727542</v>
      </c>
      <c r="D3982" s="178" t="s">
        <v>185</v>
      </c>
      <c r="E3982" s="178" t="s">
        <v>167</v>
      </c>
      <c r="F3982" s="178" t="s">
        <v>168</v>
      </c>
      <c r="G3982" s="180">
        <f>VLOOKUP(D3982,Plan1!$B$2:$S$5570,7,)/1000</f>
        <v>4.5549999999999997</v>
      </c>
      <c r="H3982" s="180">
        <f>VLOOKUP(D3982,Plan1!$B$2:$S$5570,8,)/1000</f>
        <v>4.7569999999999997</v>
      </c>
      <c r="I3982" s="180">
        <f>VLOOKUP(D3982,Plan1!$B$2:$S$5570,9,)/1000</f>
        <v>4.2619999999999996</v>
      </c>
      <c r="J3982" s="180">
        <f>VLOOKUP(D3982,Plan1!$B$2:$S$5570,10,)/1000</f>
        <v>4.6829999999999998</v>
      </c>
      <c r="K3982" s="180">
        <f>VLOOKUP(D3982,Plan1!$B$2:$S$5570,11,)/1000</f>
        <v>4.5570000000000004</v>
      </c>
      <c r="L3982" s="180">
        <f>VLOOKUP(D3982,Plan1!$B$2:$S$5570,12,)/1000</f>
        <v>4.5</v>
      </c>
      <c r="M3982" s="180">
        <f>VLOOKUP(D3982,Plan1!$B$2:$S$5570,13,)/1000</f>
        <v>4.7309999999999999</v>
      </c>
      <c r="N3982" s="180">
        <f>VLOOKUP(D3982,Plan1!$B$2:$S$5570,14,)/1000</f>
        <v>5.3650000000000002</v>
      </c>
      <c r="O3982" s="180">
        <f>VLOOKUP(D3982,Plan1!$B$2:$S$5570,15,)/1000</f>
        <v>5.3609999999999998</v>
      </c>
      <c r="P3982" s="180">
        <f>VLOOKUP(D3982,Plan1!$B$2:$S$5570,16,)/1000</f>
        <v>5.03</v>
      </c>
      <c r="Q3982" s="180">
        <f>VLOOKUP(D3982,Plan1!$B$2:$S$5570,17,)/1000</f>
        <v>4.835</v>
      </c>
      <c r="R3982" s="180">
        <f>VLOOKUP(D3982,Plan1!$B$2:$S$5570,18,)/1000</f>
        <v>4.5190000000000001</v>
      </c>
      <c r="S3982" s="180">
        <f>VLOOKUP(D3982,Plan1!$B$2:$S$5570,6,)/1000</f>
        <v>4.7629999999999999</v>
      </c>
    </row>
    <row r="3983" spans="1:19" x14ac:dyDescent="0.25">
      <c r="A3983" s="178">
        <v>2692</v>
      </c>
      <c r="B3983" s="178">
        <v>-279086</v>
      </c>
      <c r="C3983" s="178">
        <v>-551384</v>
      </c>
      <c r="D3983" s="178" t="s">
        <v>4258</v>
      </c>
      <c r="E3983" s="178" t="s">
        <v>167</v>
      </c>
      <c r="F3983" s="178" t="s">
        <v>3898</v>
      </c>
      <c r="G3983" s="180">
        <f>VLOOKUP(D3983,Plan1!$B$2:$S$5570,7,)/1000</f>
        <v>5.7910000000000004</v>
      </c>
      <c r="H3983" s="180">
        <f>VLOOKUP(D3983,Plan1!$B$2:$S$5570,8,)/1000</f>
        <v>5.7830000000000004</v>
      </c>
      <c r="I3983" s="180">
        <f>VLOOKUP(D3983,Plan1!$B$2:$S$5570,9,)/1000</f>
        <v>5.5860000000000003</v>
      </c>
      <c r="J3983" s="180">
        <f>VLOOKUP(D3983,Plan1!$B$2:$S$5570,10,)/1000</f>
        <v>4.8849999999999998</v>
      </c>
      <c r="K3983" s="180">
        <f>VLOOKUP(D3983,Plan1!$B$2:$S$5570,11,)/1000</f>
        <v>4.0970000000000004</v>
      </c>
      <c r="L3983" s="180">
        <f>VLOOKUP(D3983,Plan1!$B$2:$S$5570,12,)/1000</f>
        <v>3.4580000000000002</v>
      </c>
      <c r="M3983" s="180">
        <f>VLOOKUP(D3983,Plan1!$B$2:$S$5570,13,)/1000</f>
        <v>3.831</v>
      </c>
      <c r="N3983" s="180">
        <f>VLOOKUP(D3983,Plan1!$B$2:$S$5570,14,)/1000</f>
        <v>4.5069999999999997</v>
      </c>
      <c r="O3983" s="180">
        <f>VLOOKUP(D3983,Plan1!$B$2:$S$5570,15,)/1000</f>
        <v>4.4729999999999999</v>
      </c>
      <c r="P3983" s="180">
        <f>VLOOKUP(D3983,Plan1!$B$2:$S$5570,16,)/1000</f>
        <v>5.0590000000000002</v>
      </c>
      <c r="Q3983" s="180">
        <f>VLOOKUP(D3983,Plan1!$B$2:$S$5570,17,)/1000</f>
        <v>5.6749999999999998</v>
      </c>
      <c r="R3983" s="180">
        <f>VLOOKUP(D3983,Plan1!$B$2:$S$5570,18,)/1000</f>
        <v>5.76</v>
      </c>
      <c r="S3983" s="180">
        <f>VLOOKUP(D3983,Plan1!$B$2:$S$5570,6,)/1000</f>
        <v>4.9089999999999998</v>
      </c>
    </row>
    <row r="3984" spans="1:19" x14ac:dyDescent="0.25">
      <c r="A3984" s="178">
        <v>22911</v>
      </c>
      <c r="B3984" s="178">
        <v>-140893</v>
      </c>
      <c r="C3984" s="178">
        <v>-463632</v>
      </c>
      <c r="D3984" s="178" t="s">
        <v>1275</v>
      </c>
      <c r="E3984" s="178" t="s">
        <v>167</v>
      </c>
      <c r="F3984" s="178" t="s">
        <v>1058</v>
      </c>
      <c r="G3984" s="180">
        <f>VLOOKUP(D3984,Plan1!$B$2:$S$5570,7,)/1000</f>
        <v>5.3540000000000001</v>
      </c>
      <c r="H3984" s="180">
        <f>VLOOKUP(D3984,Plan1!$B$2:$S$5570,8,)/1000</f>
        <v>5.548</v>
      </c>
      <c r="I3984" s="180">
        <f>VLOOKUP(D3984,Plan1!$B$2:$S$5570,9,)/1000</f>
        <v>5.3460000000000001</v>
      </c>
      <c r="J3984" s="180">
        <f>VLOOKUP(D3984,Plan1!$B$2:$S$5570,10,)/1000</f>
        <v>5.5359999999999996</v>
      </c>
      <c r="K3984" s="180">
        <f>VLOOKUP(D3984,Plan1!$B$2:$S$5570,11,)/1000</f>
        <v>5.5910000000000002</v>
      </c>
      <c r="L3984" s="180">
        <f>VLOOKUP(D3984,Plan1!$B$2:$S$5570,12,)/1000</f>
        <v>5.67</v>
      </c>
      <c r="M3984" s="180">
        <f>VLOOKUP(D3984,Plan1!$B$2:$S$5570,13,)/1000</f>
        <v>6.056</v>
      </c>
      <c r="N3984" s="180">
        <f>VLOOKUP(D3984,Plan1!$B$2:$S$5570,14,)/1000</f>
        <v>6.5780000000000003</v>
      </c>
      <c r="O3984" s="180">
        <f>VLOOKUP(D3984,Plan1!$B$2:$S$5570,15,)/1000</f>
        <v>6.1260000000000003</v>
      </c>
      <c r="P3984" s="180">
        <f>VLOOKUP(D3984,Plan1!$B$2:$S$5570,16,)/1000</f>
        <v>5.5750000000000002</v>
      </c>
      <c r="Q3984" s="180">
        <f>VLOOKUP(D3984,Plan1!$B$2:$S$5570,17,)/1000</f>
        <v>4.8079999999999998</v>
      </c>
      <c r="R3984" s="180">
        <f>VLOOKUP(D3984,Plan1!$B$2:$S$5570,18,)/1000</f>
        <v>5.2080000000000002</v>
      </c>
      <c r="S3984" s="180">
        <f>VLOOKUP(D3984,Plan1!$B$2:$S$5570,6,)/1000</f>
        <v>5.6159999999999997</v>
      </c>
    </row>
    <row r="3985" spans="1:19" x14ac:dyDescent="0.25">
      <c r="A3985" s="178">
        <v>15317</v>
      </c>
      <c r="B3985" s="178">
        <v>-178082</v>
      </c>
      <c r="C3985" s="178">
        <v>-417864</v>
      </c>
      <c r="D3985" s="178" t="s">
        <v>2410</v>
      </c>
      <c r="E3985" s="178" t="s">
        <v>167</v>
      </c>
      <c r="F3985" s="178" t="s">
        <v>1727</v>
      </c>
      <c r="G3985" s="180">
        <f>VLOOKUP(D3985,Plan1!$B$2:$S$5570,7,)/1000</f>
        <v>5.4950000000000001</v>
      </c>
      <c r="H3985" s="180">
        <f>VLOOKUP(D3985,Plan1!$B$2:$S$5570,8,)/1000</f>
        <v>5.9640000000000004</v>
      </c>
      <c r="I3985" s="180">
        <f>VLOOKUP(D3985,Plan1!$B$2:$S$5570,9,)/1000</f>
        <v>5.452</v>
      </c>
      <c r="J3985" s="180">
        <f>VLOOKUP(D3985,Plan1!$B$2:$S$5570,10,)/1000</f>
        <v>4.97</v>
      </c>
      <c r="K3985" s="180">
        <f>VLOOKUP(D3985,Plan1!$B$2:$S$5570,11,)/1000</f>
        <v>4.4400000000000004</v>
      </c>
      <c r="L3985" s="180">
        <f>VLOOKUP(D3985,Plan1!$B$2:$S$5570,12,)/1000</f>
        <v>4.2619999999999996</v>
      </c>
      <c r="M3985" s="180">
        <f>VLOOKUP(D3985,Plan1!$B$2:$S$5570,13,)/1000</f>
        <v>4.3410000000000002</v>
      </c>
      <c r="N3985" s="180">
        <f>VLOOKUP(D3985,Plan1!$B$2:$S$5570,14,)/1000</f>
        <v>4.9669999999999996</v>
      </c>
      <c r="O3985" s="180">
        <f>VLOOKUP(D3985,Plan1!$B$2:$S$5570,15,)/1000</f>
        <v>5.1619999999999999</v>
      </c>
      <c r="P3985" s="180">
        <f>VLOOKUP(D3985,Plan1!$B$2:$S$5570,16,)/1000</f>
        <v>5.1740000000000004</v>
      </c>
      <c r="Q3985" s="180">
        <f>VLOOKUP(D3985,Plan1!$B$2:$S$5570,17,)/1000</f>
        <v>4.6529999999999996</v>
      </c>
      <c r="R3985" s="180">
        <f>VLOOKUP(D3985,Plan1!$B$2:$S$5570,18,)/1000</f>
        <v>5.2779999999999996</v>
      </c>
      <c r="S3985" s="180">
        <f>VLOOKUP(D3985,Plan1!$B$2:$S$5570,6,)/1000</f>
        <v>5.0129999999999999</v>
      </c>
    </row>
    <row r="3986" spans="1:19" x14ac:dyDescent="0.25">
      <c r="A3986" s="178">
        <v>45252</v>
      </c>
      <c r="B3986" s="178">
        <v>-7093</v>
      </c>
      <c r="C3986" s="178">
        <v>-400283</v>
      </c>
      <c r="D3986" s="178" t="s">
        <v>808</v>
      </c>
      <c r="E3986" s="178" t="s">
        <v>167</v>
      </c>
      <c r="F3986" s="178" t="s">
        <v>792</v>
      </c>
      <c r="G3986" s="180">
        <f>VLOOKUP(D3986,Plan1!$B$2:$S$5570,7,)/1000</f>
        <v>5.3090000000000002</v>
      </c>
      <c r="H3986" s="180">
        <f>VLOOKUP(D3986,Plan1!$B$2:$S$5570,8,)/1000</f>
        <v>5.3890000000000002</v>
      </c>
      <c r="I3986" s="180">
        <f>VLOOKUP(D3986,Plan1!$B$2:$S$5570,9,)/1000</f>
        <v>5.6070000000000002</v>
      </c>
      <c r="J3986" s="180">
        <f>VLOOKUP(D3986,Plan1!$B$2:$S$5570,10,)/1000</f>
        <v>5.4729999999999999</v>
      </c>
      <c r="K3986" s="180">
        <f>VLOOKUP(D3986,Plan1!$B$2:$S$5570,11,)/1000</f>
        <v>5.3730000000000002</v>
      </c>
      <c r="L3986" s="180">
        <f>VLOOKUP(D3986,Plan1!$B$2:$S$5570,12,)/1000</f>
        <v>5.37</v>
      </c>
      <c r="M3986" s="180">
        <f>VLOOKUP(D3986,Plan1!$B$2:$S$5570,13,)/1000</f>
        <v>5.7409999999999997</v>
      </c>
      <c r="N3986" s="180">
        <f>VLOOKUP(D3986,Plan1!$B$2:$S$5570,14,)/1000</f>
        <v>6.4320000000000004</v>
      </c>
      <c r="O3986" s="180">
        <f>VLOOKUP(D3986,Plan1!$B$2:$S$5570,15,)/1000</f>
        <v>6.6319999999999997</v>
      </c>
      <c r="P3986" s="180">
        <f>VLOOKUP(D3986,Plan1!$B$2:$S$5570,16,)/1000</f>
        <v>6.3570000000000002</v>
      </c>
      <c r="Q3986" s="180">
        <f>VLOOKUP(D3986,Plan1!$B$2:$S$5570,17,)/1000</f>
        <v>6.1719999999999997</v>
      </c>
      <c r="R3986" s="180">
        <f>VLOOKUP(D3986,Plan1!$B$2:$S$5570,18,)/1000</f>
        <v>5.7229999999999999</v>
      </c>
      <c r="S3986" s="180">
        <f>VLOOKUP(D3986,Plan1!$B$2:$S$5570,6,)/1000</f>
        <v>5.798</v>
      </c>
    </row>
    <row r="3987" spans="1:19" x14ac:dyDescent="0.25">
      <c r="A3987" s="178">
        <v>6582</v>
      </c>
      <c r="B3987" s="178">
        <v>-228348</v>
      </c>
      <c r="C3987" s="178">
        <v>-452556</v>
      </c>
      <c r="D3987" s="178" t="s">
        <v>4901</v>
      </c>
      <c r="E3987" s="178" t="s">
        <v>167</v>
      </c>
      <c r="F3987" s="178" t="s">
        <v>4704</v>
      </c>
      <c r="G3987" s="180">
        <f>VLOOKUP(D3987,Plan1!$B$2:$S$5570,7,)/1000</f>
        <v>4.8579999999999997</v>
      </c>
      <c r="H3987" s="180">
        <f>VLOOKUP(D3987,Plan1!$B$2:$S$5570,8,)/1000</f>
        <v>5.3879999999999999</v>
      </c>
      <c r="I3987" s="180">
        <f>VLOOKUP(D3987,Plan1!$B$2:$S$5570,9,)/1000</f>
        <v>4.9950000000000001</v>
      </c>
      <c r="J3987" s="180">
        <f>VLOOKUP(D3987,Plan1!$B$2:$S$5570,10,)/1000</f>
        <v>5.0170000000000003</v>
      </c>
      <c r="K3987" s="180">
        <f>VLOOKUP(D3987,Plan1!$B$2:$S$5570,11,)/1000</f>
        <v>4.4580000000000002</v>
      </c>
      <c r="L3987" s="180">
        <f>VLOOKUP(D3987,Plan1!$B$2:$S$5570,12,)/1000</f>
        <v>4.3739999999999997</v>
      </c>
      <c r="M3987" s="180">
        <f>VLOOKUP(D3987,Plan1!$B$2:$S$5570,13,)/1000</f>
        <v>4.4480000000000004</v>
      </c>
      <c r="N3987" s="180">
        <f>VLOOKUP(D3987,Plan1!$B$2:$S$5570,14,)/1000</f>
        <v>5.34</v>
      </c>
      <c r="O3987" s="180">
        <f>VLOOKUP(D3987,Plan1!$B$2:$S$5570,15,)/1000</f>
        <v>4.9400000000000004</v>
      </c>
      <c r="P3987" s="180">
        <f>VLOOKUP(D3987,Plan1!$B$2:$S$5570,16,)/1000</f>
        <v>4.9290000000000003</v>
      </c>
      <c r="Q3987" s="180">
        <f>VLOOKUP(D3987,Plan1!$B$2:$S$5570,17,)/1000</f>
        <v>4.6820000000000004</v>
      </c>
      <c r="R3987" s="180">
        <f>VLOOKUP(D3987,Plan1!$B$2:$S$5570,18,)/1000</f>
        <v>5.0460000000000003</v>
      </c>
      <c r="S3987" s="180">
        <f>VLOOKUP(D3987,Plan1!$B$2:$S$5570,6,)/1000</f>
        <v>4.8730000000000002</v>
      </c>
    </row>
    <row r="3988" spans="1:19" x14ac:dyDescent="0.25">
      <c r="A3988" s="178">
        <v>19753</v>
      </c>
      <c r="B3988" s="178">
        <v>-155932</v>
      </c>
      <c r="C3988" s="178">
        <v>-398743</v>
      </c>
      <c r="D3988" s="178" t="s">
        <v>400</v>
      </c>
      <c r="E3988" s="178" t="s">
        <v>167</v>
      </c>
      <c r="F3988" s="178" t="s">
        <v>375</v>
      </c>
      <c r="G3988" s="180">
        <f>VLOOKUP(D3988,Plan1!$B$2:$S$5570,7,)/1000</f>
        <v>5.4109999999999996</v>
      </c>
      <c r="H3988" s="180">
        <f>VLOOKUP(D3988,Plan1!$B$2:$S$5570,8,)/1000</f>
        <v>5.7450000000000001</v>
      </c>
      <c r="I3988" s="180">
        <f>VLOOKUP(D3988,Plan1!$B$2:$S$5570,9,)/1000</f>
        <v>5.4569999999999999</v>
      </c>
      <c r="J3988" s="180">
        <f>VLOOKUP(D3988,Plan1!$B$2:$S$5570,10,)/1000</f>
        <v>4.9349999999999996</v>
      </c>
      <c r="K3988" s="180">
        <f>VLOOKUP(D3988,Plan1!$B$2:$S$5570,11,)/1000</f>
        <v>4.3390000000000004</v>
      </c>
      <c r="L3988" s="180">
        <f>VLOOKUP(D3988,Plan1!$B$2:$S$5570,12,)/1000</f>
        <v>4.008</v>
      </c>
      <c r="M3988" s="180">
        <f>VLOOKUP(D3988,Plan1!$B$2:$S$5570,13,)/1000</f>
        <v>4.1710000000000003</v>
      </c>
      <c r="N3988" s="180">
        <f>VLOOKUP(D3988,Plan1!$B$2:$S$5570,14,)/1000</f>
        <v>4.665</v>
      </c>
      <c r="O3988" s="180">
        <f>VLOOKUP(D3988,Plan1!$B$2:$S$5570,15,)/1000</f>
        <v>5.0469999999999997</v>
      </c>
      <c r="P3988" s="180">
        <f>VLOOKUP(D3988,Plan1!$B$2:$S$5570,16,)/1000</f>
        <v>4.9539999999999997</v>
      </c>
      <c r="Q3988" s="180">
        <f>VLOOKUP(D3988,Plan1!$B$2:$S$5570,17,)/1000</f>
        <v>4.8239999999999998</v>
      </c>
      <c r="R3988" s="180">
        <f>VLOOKUP(D3988,Plan1!$B$2:$S$5570,18,)/1000</f>
        <v>5.4589999999999996</v>
      </c>
      <c r="S3988" s="180">
        <f>VLOOKUP(D3988,Plan1!$B$2:$S$5570,6,)/1000</f>
        <v>4.9180000000000001</v>
      </c>
    </row>
    <row r="3989" spans="1:19" x14ac:dyDescent="0.25">
      <c r="A3989" s="178">
        <v>9458</v>
      </c>
      <c r="B3989" s="178">
        <v>-21043</v>
      </c>
      <c r="C3989" s="178">
        <v>-493769</v>
      </c>
      <c r="D3989" s="178" t="s">
        <v>5180</v>
      </c>
      <c r="E3989" s="178" t="s">
        <v>167</v>
      </c>
      <c r="F3989" s="178" t="s">
        <v>4704</v>
      </c>
      <c r="G3989" s="180">
        <f>VLOOKUP(D3989,Plan1!$B$2:$S$5570,7,)/1000</f>
        <v>5.2309999999999999</v>
      </c>
      <c r="H3989" s="180">
        <f>VLOOKUP(D3989,Plan1!$B$2:$S$5570,8,)/1000</f>
        <v>5.5940000000000003</v>
      </c>
      <c r="I3989" s="180">
        <f>VLOOKUP(D3989,Plan1!$B$2:$S$5570,9,)/1000</f>
        <v>5.3650000000000002</v>
      </c>
      <c r="J3989" s="180">
        <f>VLOOKUP(D3989,Plan1!$B$2:$S$5570,10,)/1000</f>
        <v>5.4820000000000002</v>
      </c>
      <c r="K3989" s="180">
        <f>VLOOKUP(D3989,Plan1!$B$2:$S$5570,11,)/1000</f>
        <v>5.0069999999999997</v>
      </c>
      <c r="L3989" s="180">
        <f>VLOOKUP(D3989,Plan1!$B$2:$S$5570,12,)/1000</f>
        <v>4.9009999999999998</v>
      </c>
      <c r="M3989" s="180">
        <f>VLOOKUP(D3989,Plan1!$B$2:$S$5570,13,)/1000</f>
        <v>5.0940000000000003</v>
      </c>
      <c r="N3989" s="180">
        <f>VLOOKUP(D3989,Plan1!$B$2:$S$5570,14,)/1000</f>
        <v>5.8369999999999997</v>
      </c>
      <c r="O3989" s="180">
        <f>VLOOKUP(D3989,Plan1!$B$2:$S$5570,15,)/1000</f>
        <v>5.4249999999999998</v>
      </c>
      <c r="P3989" s="180">
        <f>VLOOKUP(D3989,Plan1!$B$2:$S$5570,16,)/1000</f>
        <v>5.4729999999999999</v>
      </c>
      <c r="Q3989" s="180">
        <f>VLOOKUP(D3989,Plan1!$B$2:$S$5570,17,)/1000</f>
        <v>5.3940000000000001</v>
      </c>
      <c r="R3989" s="180">
        <f>VLOOKUP(D3989,Plan1!$B$2:$S$5570,18,)/1000</f>
        <v>5.4080000000000004</v>
      </c>
      <c r="S3989" s="180">
        <f>VLOOKUP(D3989,Plan1!$B$2:$S$5570,6,)/1000</f>
        <v>5.351</v>
      </c>
    </row>
    <row r="3990" spans="1:19" x14ac:dyDescent="0.25">
      <c r="A3990" s="178">
        <v>50658</v>
      </c>
      <c r="B3990" s="178">
        <v>-57133</v>
      </c>
      <c r="C3990" s="178">
        <v>-381581</v>
      </c>
      <c r="D3990" s="178" t="s">
        <v>847</v>
      </c>
      <c r="E3990" s="178" t="s">
        <v>167</v>
      </c>
      <c r="F3990" s="178" t="s">
        <v>792</v>
      </c>
      <c r="G3990" s="180">
        <f>VLOOKUP(D3990,Plan1!$B$2:$S$5570,7,)/1000</f>
        <v>5.6929999999999996</v>
      </c>
      <c r="H3990" s="180">
        <f>VLOOKUP(D3990,Plan1!$B$2:$S$5570,8,)/1000</f>
        <v>5.8410000000000002</v>
      </c>
      <c r="I3990" s="180">
        <f>VLOOKUP(D3990,Plan1!$B$2:$S$5570,9,)/1000</f>
        <v>5.9459999999999997</v>
      </c>
      <c r="J3990" s="180">
        <f>VLOOKUP(D3990,Plan1!$B$2:$S$5570,10,)/1000</f>
        <v>5.7279999999999998</v>
      </c>
      <c r="K3990" s="180">
        <f>VLOOKUP(D3990,Plan1!$B$2:$S$5570,11,)/1000</f>
        <v>5.51</v>
      </c>
      <c r="L3990" s="180">
        <f>VLOOKUP(D3990,Plan1!$B$2:$S$5570,12,)/1000</f>
        <v>5.32</v>
      </c>
      <c r="M3990" s="180">
        <f>VLOOKUP(D3990,Plan1!$B$2:$S$5570,13,)/1000</f>
        <v>5.6719999999999997</v>
      </c>
      <c r="N3990" s="180">
        <f>VLOOKUP(D3990,Plan1!$B$2:$S$5570,14,)/1000</f>
        <v>6.2430000000000003</v>
      </c>
      <c r="O3990" s="180">
        <f>VLOOKUP(D3990,Plan1!$B$2:$S$5570,15,)/1000</f>
        <v>6.45</v>
      </c>
      <c r="P3990" s="180">
        <f>VLOOKUP(D3990,Plan1!$B$2:$S$5570,16,)/1000</f>
        <v>6.5010000000000003</v>
      </c>
      <c r="Q3990" s="180">
        <f>VLOOKUP(D3990,Plan1!$B$2:$S$5570,17,)/1000</f>
        <v>6.4039999999999999</v>
      </c>
      <c r="R3990" s="180">
        <f>VLOOKUP(D3990,Plan1!$B$2:$S$5570,18,)/1000</f>
        <v>5.8040000000000003</v>
      </c>
      <c r="S3990" s="180">
        <f>VLOOKUP(D3990,Plan1!$B$2:$S$5570,6,)/1000</f>
        <v>5.9260000000000002</v>
      </c>
    </row>
    <row r="3991" spans="1:19" x14ac:dyDescent="0.25">
      <c r="A3991" s="178">
        <v>7447</v>
      </c>
      <c r="B3991" s="178">
        <v>-222271</v>
      </c>
      <c r="C3991" s="178">
        <v>-459393</v>
      </c>
      <c r="D3991" s="178" t="s">
        <v>1766</v>
      </c>
      <c r="E3991" s="178" t="s">
        <v>167</v>
      </c>
      <c r="F3991" s="178" t="s">
        <v>1727</v>
      </c>
      <c r="G3991" s="180">
        <f>VLOOKUP(D3991,Plan1!$B$2:$S$5570,7,)/1000</f>
        <v>4.7610000000000001</v>
      </c>
      <c r="H3991" s="180">
        <f>VLOOKUP(D3991,Plan1!$B$2:$S$5570,8,)/1000</f>
        <v>5.3109999999999999</v>
      </c>
      <c r="I3991" s="180">
        <f>VLOOKUP(D3991,Plan1!$B$2:$S$5570,9,)/1000</f>
        <v>4.9880000000000004</v>
      </c>
      <c r="J3991" s="180">
        <f>VLOOKUP(D3991,Plan1!$B$2:$S$5570,10,)/1000</f>
        <v>5.22</v>
      </c>
      <c r="K3991" s="180">
        <f>VLOOKUP(D3991,Plan1!$B$2:$S$5570,11,)/1000</f>
        <v>4.7969999999999997</v>
      </c>
      <c r="L3991" s="180">
        <f>VLOOKUP(D3991,Plan1!$B$2:$S$5570,12,)/1000</f>
        <v>4.6500000000000004</v>
      </c>
      <c r="M3991" s="180">
        <f>VLOOKUP(D3991,Plan1!$B$2:$S$5570,13,)/1000</f>
        <v>4.9059999999999997</v>
      </c>
      <c r="N3991" s="180">
        <f>VLOOKUP(D3991,Plan1!$B$2:$S$5570,14,)/1000</f>
        <v>5.6680000000000001</v>
      </c>
      <c r="O3991" s="180">
        <f>VLOOKUP(D3991,Plan1!$B$2:$S$5570,15,)/1000</f>
        <v>5.3330000000000002</v>
      </c>
      <c r="P3991" s="180">
        <f>VLOOKUP(D3991,Plan1!$B$2:$S$5570,16,)/1000</f>
        <v>5.1959999999999997</v>
      </c>
      <c r="Q3991" s="180">
        <f>VLOOKUP(D3991,Plan1!$B$2:$S$5570,17,)/1000</f>
        <v>4.91</v>
      </c>
      <c r="R3991" s="180">
        <f>VLOOKUP(D3991,Plan1!$B$2:$S$5570,18,)/1000</f>
        <v>4.9660000000000002</v>
      </c>
      <c r="S3991" s="180">
        <f>VLOOKUP(D3991,Plan1!$B$2:$S$5570,6,)/1000</f>
        <v>5.0590000000000002</v>
      </c>
    </row>
    <row r="3992" spans="1:19" x14ac:dyDescent="0.25">
      <c r="A3992" s="178">
        <v>7457</v>
      </c>
      <c r="B3992" s="178">
        <v>-221968</v>
      </c>
      <c r="C3992" s="178">
        <v>-449752</v>
      </c>
      <c r="D3992" s="178" t="s">
        <v>1772</v>
      </c>
      <c r="E3992" s="178" t="s">
        <v>167</v>
      </c>
      <c r="F3992" s="178" t="s">
        <v>1727</v>
      </c>
      <c r="G3992" s="180">
        <f>VLOOKUP(D3992,Plan1!$B$2:$S$5570,7,)/1000</f>
        <v>4.9450000000000003</v>
      </c>
      <c r="H3992" s="180">
        <f>VLOOKUP(D3992,Plan1!$B$2:$S$5570,8,)/1000</f>
        <v>5.5209999999999999</v>
      </c>
      <c r="I3992" s="180">
        <f>VLOOKUP(D3992,Plan1!$B$2:$S$5570,9,)/1000</f>
        <v>5.1529999999999996</v>
      </c>
      <c r="J3992" s="180">
        <f>VLOOKUP(D3992,Plan1!$B$2:$S$5570,10,)/1000</f>
        <v>5.298</v>
      </c>
      <c r="K3992" s="180">
        <f>VLOOKUP(D3992,Plan1!$B$2:$S$5570,11,)/1000</f>
        <v>4.8819999999999997</v>
      </c>
      <c r="L3992" s="180">
        <f>VLOOKUP(D3992,Plan1!$B$2:$S$5570,12,)/1000</f>
        <v>4.6559999999999997</v>
      </c>
      <c r="M3992" s="180">
        <f>VLOOKUP(D3992,Plan1!$B$2:$S$5570,13,)/1000</f>
        <v>4.8680000000000003</v>
      </c>
      <c r="N3992" s="180">
        <f>VLOOKUP(D3992,Plan1!$B$2:$S$5570,14,)/1000</f>
        <v>5.6079999999999997</v>
      </c>
      <c r="O3992" s="180">
        <f>VLOOKUP(D3992,Plan1!$B$2:$S$5570,15,)/1000</f>
        <v>5.3760000000000003</v>
      </c>
      <c r="P3992" s="180">
        <f>VLOOKUP(D3992,Plan1!$B$2:$S$5570,16,)/1000</f>
        <v>5.3570000000000002</v>
      </c>
      <c r="Q3992" s="180">
        <f>VLOOKUP(D3992,Plan1!$B$2:$S$5570,17,)/1000</f>
        <v>4.9029999999999996</v>
      </c>
      <c r="R3992" s="180">
        <f>VLOOKUP(D3992,Plan1!$B$2:$S$5570,18,)/1000</f>
        <v>5.08</v>
      </c>
      <c r="S3992" s="180">
        <f>VLOOKUP(D3992,Plan1!$B$2:$S$5570,6,)/1000</f>
        <v>5.1369999999999996</v>
      </c>
    </row>
    <row r="3993" spans="1:19" x14ac:dyDescent="0.25">
      <c r="A3993" s="178">
        <v>1794</v>
      </c>
      <c r="B3993" s="178">
        <v>-29171</v>
      </c>
      <c r="C3993" s="178">
        <v>-522079</v>
      </c>
      <c r="D3993" s="178" t="s">
        <v>4102</v>
      </c>
      <c r="E3993" s="178" t="s">
        <v>167</v>
      </c>
      <c r="F3993" s="178" t="s">
        <v>3898</v>
      </c>
      <c r="G3993" s="180">
        <f>VLOOKUP(D3993,Plan1!$B$2:$S$5570,7,)/1000</f>
        <v>5.4</v>
      </c>
      <c r="H3993" s="180">
        <f>VLOOKUP(D3993,Plan1!$B$2:$S$5570,8,)/1000</f>
        <v>5.4580000000000002</v>
      </c>
      <c r="I3993" s="180">
        <f>VLOOKUP(D3993,Plan1!$B$2:$S$5570,9,)/1000</f>
        <v>5.165</v>
      </c>
      <c r="J3993" s="180">
        <f>VLOOKUP(D3993,Plan1!$B$2:$S$5570,10,)/1000</f>
        <v>4.6280000000000001</v>
      </c>
      <c r="K3993" s="180">
        <f>VLOOKUP(D3993,Plan1!$B$2:$S$5570,11,)/1000</f>
        <v>3.76</v>
      </c>
      <c r="L3993" s="180">
        <f>VLOOKUP(D3993,Plan1!$B$2:$S$5570,12,)/1000</f>
        <v>3.2949999999999999</v>
      </c>
      <c r="M3993" s="180">
        <f>VLOOKUP(D3993,Plan1!$B$2:$S$5570,13,)/1000</f>
        <v>3.6139999999999999</v>
      </c>
      <c r="N3993" s="180">
        <f>VLOOKUP(D3993,Plan1!$B$2:$S$5570,14,)/1000</f>
        <v>4.2869999999999999</v>
      </c>
      <c r="O3993" s="180">
        <f>VLOOKUP(D3993,Plan1!$B$2:$S$5570,15,)/1000</f>
        <v>4.0250000000000004</v>
      </c>
      <c r="P3993" s="180">
        <f>VLOOKUP(D3993,Plan1!$B$2:$S$5570,16,)/1000</f>
        <v>4.625</v>
      </c>
      <c r="Q3993" s="180">
        <f>VLOOKUP(D3993,Plan1!$B$2:$S$5570,17,)/1000</f>
        <v>5.4589999999999996</v>
      </c>
      <c r="R3993" s="180">
        <f>VLOOKUP(D3993,Plan1!$B$2:$S$5570,18,)/1000</f>
        <v>5.5449999999999999</v>
      </c>
      <c r="S3993" s="180">
        <f>VLOOKUP(D3993,Plan1!$B$2:$S$5570,6,)/1000</f>
        <v>4.6050000000000004</v>
      </c>
    </row>
    <row r="3994" spans="1:19" x14ac:dyDescent="0.25">
      <c r="A3994" s="178">
        <v>3130</v>
      </c>
      <c r="B3994" s="178">
        <v>-272572</v>
      </c>
      <c r="C3994" s="178">
        <v>-499305</v>
      </c>
      <c r="D3994" s="178" t="s">
        <v>4534</v>
      </c>
      <c r="E3994" s="178" t="s">
        <v>167</v>
      </c>
      <c r="F3994" s="178" t="s">
        <v>4434</v>
      </c>
      <c r="G3994" s="180">
        <f>VLOOKUP(D3994,Plan1!$B$2:$S$5570,7,)/1000</f>
        <v>4.9349999999999996</v>
      </c>
      <c r="H3994" s="180">
        <f>VLOOKUP(D3994,Plan1!$B$2:$S$5570,8,)/1000</f>
        <v>5.0620000000000003</v>
      </c>
      <c r="I3994" s="180">
        <f>VLOOKUP(D3994,Plan1!$B$2:$S$5570,9,)/1000</f>
        <v>4.8179999999999996</v>
      </c>
      <c r="J3994" s="180">
        <f>VLOOKUP(D3994,Plan1!$B$2:$S$5570,10,)/1000</f>
        <v>4.258</v>
      </c>
      <c r="K3994" s="180">
        <f>VLOOKUP(D3994,Plan1!$B$2:$S$5570,11,)/1000</f>
        <v>3.6739999999999999</v>
      </c>
      <c r="L3994" s="180">
        <f>VLOOKUP(D3994,Plan1!$B$2:$S$5570,12,)/1000</f>
        <v>3.081</v>
      </c>
      <c r="M3994" s="180">
        <f>VLOOKUP(D3994,Plan1!$B$2:$S$5570,13,)/1000</f>
        <v>3.2930000000000001</v>
      </c>
      <c r="N3994" s="180">
        <f>VLOOKUP(D3994,Plan1!$B$2:$S$5570,14,)/1000</f>
        <v>4.0149999999999997</v>
      </c>
      <c r="O3994" s="180">
        <f>VLOOKUP(D3994,Plan1!$B$2:$S$5570,15,)/1000</f>
        <v>3.7789999999999999</v>
      </c>
      <c r="P3994" s="180">
        <f>VLOOKUP(D3994,Plan1!$B$2:$S$5570,16,)/1000</f>
        <v>4.0069999999999997</v>
      </c>
      <c r="Q3994" s="180">
        <f>VLOOKUP(D3994,Plan1!$B$2:$S$5570,17,)/1000</f>
        <v>4.8949999999999996</v>
      </c>
      <c r="R3994" s="180">
        <f>VLOOKUP(D3994,Plan1!$B$2:$S$5570,18,)/1000</f>
        <v>4.9740000000000002</v>
      </c>
      <c r="S3994" s="180">
        <f>VLOOKUP(D3994,Plan1!$B$2:$S$5570,6,)/1000</f>
        <v>4.2320000000000002</v>
      </c>
    </row>
    <row r="3995" spans="1:19" x14ac:dyDescent="0.25">
      <c r="A3995" s="178">
        <v>19179</v>
      </c>
      <c r="B3995" s="178">
        <v>-158282</v>
      </c>
      <c r="C3995" s="178">
        <v>-543953</v>
      </c>
      <c r="D3995" s="178" t="s">
        <v>1537</v>
      </c>
      <c r="E3995" s="178" t="s">
        <v>167</v>
      </c>
      <c r="F3995" s="178" t="s">
        <v>1511</v>
      </c>
      <c r="G3995" s="180">
        <f>VLOOKUP(D3995,Plan1!$B$2:$S$5570,7,)/1000</f>
        <v>4.91</v>
      </c>
      <c r="H3995" s="180">
        <f>VLOOKUP(D3995,Plan1!$B$2:$S$5570,8,)/1000</f>
        <v>5.101</v>
      </c>
      <c r="I3995" s="180">
        <f>VLOOKUP(D3995,Plan1!$B$2:$S$5570,9,)/1000</f>
        <v>5.2009999999999996</v>
      </c>
      <c r="J3995" s="180">
        <f>VLOOKUP(D3995,Plan1!$B$2:$S$5570,10,)/1000</f>
        <v>5.4930000000000003</v>
      </c>
      <c r="K3995" s="180">
        <f>VLOOKUP(D3995,Plan1!$B$2:$S$5570,11,)/1000</f>
        <v>5.415</v>
      </c>
      <c r="L3995" s="180">
        <f>VLOOKUP(D3995,Plan1!$B$2:$S$5570,12,)/1000</f>
        <v>5.4189999999999996</v>
      </c>
      <c r="M3995" s="180">
        <f>VLOOKUP(D3995,Plan1!$B$2:$S$5570,13,)/1000</f>
        <v>5.532</v>
      </c>
      <c r="N3995" s="180">
        <f>VLOOKUP(D3995,Plan1!$B$2:$S$5570,14,)/1000</f>
        <v>6.298</v>
      </c>
      <c r="O3995" s="180">
        <f>VLOOKUP(D3995,Plan1!$B$2:$S$5570,15,)/1000</f>
        <v>5.3789999999999996</v>
      </c>
      <c r="P3995" s="180">
        <f>VLOOKUP(D3995,Plan1!$B$2:$S$5570,16,)/1000</f>
        <v>5.0369999999999999</v>
      </c>
      <c r="Q3995" s="180">
        <f>VLOOKUP(D3995,Plan1!$B$2:$S$5570,17,)/1000</f>
        <v>5.0250000000000004</v>
      </c>
      <c r="R3995" s="180">
        <f>VLOOKUP(D3995,Plan1!$B$2:$S$5570,18,)/1000</f>
        <v>4.8760000000000003</v>
      </c>
      <c r="S3995" s="180">
        <f>VLOOKUP(D3995,Plan1!$B$2:$S$5570,6,)/1000</f>
        <v>5.3070000000000004</v>
      </c>
    </row>
    <row r="3996" spans="1:19" x14ac:dyDescent="0.25">
      <c r="A3996" s="178">
        <v>7906</v>
      </c>
      <c r="B3996" s="178">
        <v>-218532</v>
      </c>
      <c r="C3996" s="178">
        <v>-510862</v>
      </c>
      <c r="D3996" s="178" t="s">
        <v>5040</v>
      </c>
      <c r="E3996" s="178" t="s">
        <v>167</v>
      </c>
      <c r="F3996" s="178" t="s">
        <v>4704</v>
      </c>
      <c r="G3996" s="180">
        <f>VLOOKUP(D3996,Plan1!$B$2:$S$5570,7,)/1000</f>
        <v>5.351</v>
      </c>
      <c r="H3996" s="180">
        <f>VLOOKUP(D3996,Plan1!$B$2:$S$5570,8,)/1000</f>
        <v>5.6980000000000004</v>
      </c>
      <c r="I3996" s="180">
        <f>VLOOKUP(D3996,Plan1!$B$2:$S$5570,9,)/1000</f>
        <v>5.6719999999999997</v>
      </c>
      <c r="J3996" s="180">
        <f>VLOOKUP(D3996,Plan1!$B$2:$S$5570,10,)/1000</f>
        <v>5.5140000000000002</v>
      </c>
      <c r="K3996" s="180">
        <f>VLOOKUP(D3996,Plan1!$B$2:$S$5570,11,)/1000</f>
        <v>4.8970000000000002</v>
      </c>
      <c r="L3996" s="180">
        <f>VLOOKUP(D3996,Plan1!$B$2:$S$5570,12,)/1000</f>
        <v>4.7140000000000004</v>
      </c>
      <c r="M3996" s="180">
        <f>VLOOKUP(D3996,Plan1!$B$2:$S$5570,13,)/1000</f>
        <v>4.8280000000000003</v>
      </c>
      <c r="N3996" s="180">
        <f>VLOOKUP(D3996,Plan1!$B$2:$S$5570,14,)/1000</f>
        <v>5.7359999999999998</v>
      </c>
      <c r="O3996" s="180">
        <f>VLOOKUP(D3996,Plan1!$B$2:$S$5570,15,)/1000</f>
        <v>5.1559999999999997</v>
      </c>
      <c r="P3996" s="180">
        <f>VLOOKUP(D3996,Plan1!$B$2:$S$5570,16,)/1000</f>
        <v>5.4340000000000002</v>
      </c>
      <c r="Q3996" s="180">
        <f>VLOOKUP(D3996,Plan1!$B$2:$S$5570,17,)/1000</f>
        <v>5.5449999999999999</v>
      </c>
      <c r="R3996" s="180">
        <f>VLOOKUP(D3996,Plan1!$B$2:$S$5570,18,)/1000</f>
        <v>5.63</v>
      </c>
      <c r="S3996" s="180">
        <f>VLOOKUP(D3996,Plan1!$B$2:$S$5570,6,)/1000</f>
        <v>5.3479999999999999</v>
      </c>
    </row>
    <row r="3997" spans="1:19" x14ac:dyDescent="0.25">
      <c r="A3997" s="178">
        <v>70357</v>
      </c>
      <c r="B3997" s="178">
        <v>17448</v>
      </c>
      <c r="C3997" s="178">
        <v>-507839</v>
      </c>
      <c r="D3997" s="178" t="s">
        <v>307</v>
      </c>
      <c r="E3997" s="178" t="s">
        <v>167</v>
      </c>
      <c r="F3997" s="178" t="s">
        <v>295</v>
      </c>
      <c r="G3997" s="180">
        <f>VLOOKUP(D3997,Plan1!$B$2:$S$5570,7,)/1000</f>
        <v>4.2560000000000002</v>
      </c>
      <c r="H3997" s="180">
        <f>VLOOKUP(D3997,Plan1!$B$2:$S$5570,8,)/1000</f>
        <v>3.98</v>
      </c>
      <c r="I3997" s="180">
        <f>VLOOKUP(D3997,Plan1!$B$2:$S$5570,9,)/1000</f>
        <v>3.9279999999999999</v>
      </c>
      <c r="J3997" s="180">
        <f>VLOOKUP(D3997,Plan1!$B$2:$S$5570,10,)/1000</f>
        <v>3.9159999999999999</v>
      </c>
      <c r="K3997" s="180">
        <f>VLOOKUP(D3997,Plan1!$B$2:$S$5570,11,)/1000</f>
        <v>4.3049999999999997</v>
      </c>
      <c r="L3997" s="180">
        <f>VLOOKUP(D3997,Plan1!$B$2:$S$5570,12,)/1000</f>
        <v>4.4969999999999999</v>
      </c>
      <c r="M3997" s="180">
        <f>VLOOKUP(D3997,Plan1!$B$2:$S$5570,13,)/1000</f>
        <v>4.8079999999999998</v>
      </c>
      <c r="N3997" s="180">
        <f>VLOOKUP(D3997,Plan1!$B$2:$S$5570,14,)/1000</f>
        <v>5.2110000000000003</v>
      </c>
      <c r="O3997" s="180">
        <f>VLOOKUP(D3997,Plan1!$B$2:$S$5570,15,)/1000</f>
        <v>5.5369999999999999</v>
      </c>
      <c r="P3997" s="180">
        <f>VLOOKUP(D3997,Plan1!$B$2:$S$5570,16,)/1000</f>
        <v>5.4820000000000002</v>
      </c>
      <c r="Q3997" s="180">
        <f>VLOOKUP(D3997,Plan1!$B$2:$S$5570,17,)/1000</f>
        <v>5.2969999999999997</v>
      </c>
      <c r="R3997" s="180">
        <f>VLOOKUP(D3997,Plan1!$B$2:$S$5570,18,)/1000</f>
        <v>4.5910000000000002</v>
      </c>
      <c r="S3997" s="180">
        <f>VLOOKUP(D3997,Plan1!$B$2:$S$5570,6,)/1000</f>
        <v>4.6500000000000004</v>
      </c>
    </row>
    <row r="3998" spans="1:19" x14ac:dyDescent="0.25">
      <c r="A3998" s="178">
        <v>16300</v>
      </c>
      <c r="B3998" s="178">
        <v>-173368</v>
      </c>
      <c r="C3998" s="178">
        <v>-392231</v>
      </c>
      <c r="D3998" s="178" t="s">
        <v>383</v>
      </c>
      <c r="E3998" s="178" t="s">
        <v>167</v>
      </c>
      <c r="F3998" s="178" t="s">
        <v>375</v>
      </c>
      <c r="G3998" s="180">
        <f>VLOOKUP(D3998,Plan1!$B$2:$S$5570,7,)/1000</f>
        <v>5.7629999999999999</v>
      </c>
      <c r="H3998" s="180">
        <f>VLOOKUP(D3998,Plan1!$B$2:$S$5570,8,)/1000</f>
        <v>6.1520000000000001</v>
      </c>
      <c r="I3998" s="180">
        <f>VLOOKUP(D3998,Plan1!$B$2:$S$5570,9,)/1000</f>
        <v>5.6909999999999998</v>
      </c>
      <c r="J3998" s="180">
        <f>VLOOKUP(D3998,Plan1!$B$2:$S$5570,10,)/1000</f>
        <v>4.9960000000000004</v>
      </c>
      <c r="K3998" s="180">
        <f>VLOOKUP(D3998,Plan1!$B$2:$S$5570,11,)/1000</f>
        <v>4.5659999999999998</v>
      </c>
      <c r="L3998" s="180">
        <f>VLOOKUP(D3998,Plan1!$B$2:$S$5570,12,)/1000</f>
        <v>4.3890000000000002</v>
      </c>
      <c r="M3998" s="180">
        <f>VLOOKUP(D3998,Plan1!$B$2:$S$5570,13,)/1000</f>
        <v>4.5049999999999999</v>
      </c>
      <c r="N3998" s="180">
        <f>VLOOKUP(D3998,Plan1!$B$2:$S$5570,14,)/1000</f>
        <v>5.1130000000000004</v>
      </c>
      <c r="O3998" s="180">
        <f>VLOOKUP(D3998,Plan1!$B$2:$S$5570,15,)/1000</f>
        <v>5.3559999999999999</v>
      </c>
      <c r="P3998" s="180">
        <f>VLOOKUP(D3998,Plan1!$B$2:$S$5570,16,)/1000</f>
        <v>5.3280000000000003</v>
      </c>
      <c r="Q3998" s="180">
        <f>VLOOKUP(D3998,Plan1!$B$2:$S$5570,17,)/1000</f>
        <v>5.1269999999999998</v>
      </c>
      <c r="R3998" s="180">
        <f>VLOOKUP(D3998,Plan1!$B$2:$S$5570,18,)/1000</f>
        <v>5.7080000000000002</v>
      </c>
      <c r="S3998" s="180">
        <f>VLOOKUP(D3998,Plan1!$B$2:$S$5570,6,)/1000</f>
        <v>5.2240000000000002</v>
      </c>
    </row>
    <row r="3999" spans="1:19" x14ac:dyDescent="0.25">
      <c r="A3999" s="178">
        <v>6248</v>
      </c>
      <c r="B3999" s="178">
        <v>-230362</v>
      </c>
      <c r="C3999" s="178">
        <v>-514433</v>
      </c>
      <c r="D3999" s="178" t="s">
        <v>3251</v>
      </c>
      <c r="E3999" s="178" t="s">
        <v>167</v>
      </c>
      <c r="F3999" s="178" t="s">
        <v>2912</v>
      </c>
      <c r="G3999" s="180">
        <f>VLOOKUP(D3999,Plan1!$B$2:$S$5570,7,)/1000</f>
        <v>5.3010000000000002</v>
      </c>
      <c r="H3999" s="180">
        <f>VLOOKUP(D3999,Plan1!$B$2:$S$5570,8,)/1000</f>
        <v>5.6379999999999999</v>
      </c>
      <c r="I3999" s="180">
        <f>VLOOKUP(D3999,Plan1!$B$2:$S$5570,9,)/1000</f>
        <v>5.6429999999999998</v>
      </c>
      <c r="J3999" s="180">
        <f>VLOOKUP(D3999,Plan1!$B$2:$S$5570,10,)/1000</f>
        <v>5.4630000000000001</v>
      </c>
      <c r="K3999" s="180">
        <f>VLOOKUP(D3999,Plan1!$B$2:$S$5570,11,)/1000</f>
        <v>4.63</v>
      </c>
      <c r="L3999" s="180">
        <f>VLOOKUP(D3999,Plan1!$B$2:$S$5570,12,)/1000</f>
        <v>4.47</v>
      </c>
      <c r="M3999" s="180">
        <f>VLOOKUP(D3999,Plan1!$B$2:$S$5570,13,)/1000</f>
        <v>4.6769999999999996</v>
      </c>
      <c r="N3999" s="180">
        <f>VLOOKUP(D3999,Plan1!$B$2:$S$5570,14,)/1000</f>
        <v>5.5030000000000001</v>
      </c>
      <c r="O3999" s="180">
        <f>VLOOKUP(D3999,Plan1!$B$2:$S$5570,15,)/1000</f>
        <v>5.15</v>
      </c>
      <c r="P3999" s="180">
        <f>VLOOKUP(D3999,Plan1!$B$2:$S$5570,16,)/1000</f>
        <v>5.3369999999999997</v>
      </c>
      <c r="Q3999" s="180">
        <f>VLOOKUP(D3999,Plan1!$B$2:$S$5570,17,)/1000</f>
        <v>5.617</v>
      </c>
      <c r="R3999" s="180">
        <f>VLOOKUP(D3999,Plan1!$B$2:$S$5570,18,)/1000</f>
        <v>5.6029999999999998</v>
      </c>
      <c r="S3999" s="180">
        <f>VLOOKUP(D3999,Plan1!$B$2:$S$5570,6,)/1000</f>
        <v>5.2530000000000001</v>
      </c>
    </row>
    <row r="4000" spans="1:19" x14ac:dyDescent="0.25">
      <c r="A4000" s="178">
        <v>8788</v>
      </c>
      <c r="B4000" s="178">
        <v>-21363</v>
      </c>
      <c r="C4000" s="178">
        <v>-480683</v>
      </c>
      <c r="D4000" s="178" t="s">
        <v>5123</v>
      </c>
      <c r="E4000" s="178" t="s">
        <v>167</v>
      </c>
      <c r="F4000" s="178" t="s">
        <v>4704</v>
      </c>
      <c r="G4000" s="180">
        <f>VLOOKUP(D4000,Plan1!$B$2:$S$5570,7,)/1000</f>
        <v>5.1470000000000002</v>
      </c>
      <c r="H4000" s="180">
        <f>VLOOKUP(D4000,Plan1!$B$2:$S$5570,8,)/1000</f>
        <v>5.6719999999999997</v>
      </c>
      <c r="I4000" s="180">
        <f>VLOOKUP(D4000,Plan1!$B$2:$S$5570,9,)/1000</f>
        <v>5.3970000000000002</v>
      </c>
      <c r="J4000" s="180">
        <f>VLOOKUP(D4000,Plan1!$B$2:$S$5570,10,)/1000</f>
        <v>5.3970000000000002</v>
      </c>
      <c r="K4000" s="180">
        <f>VLOOKUP(D4000,Plan1!$B$2:$S$5570,11,)/1000</f>
        <v>5.0049999999999999</v>
      </c>
      <c r="L4000" s="180">
        <f>VLOOKUP(D4000,Plan1!$B$2:$S$5570,12,)/1000</f>
        <v>4.88</v>
      </c>
      <c r="M4000" s="180">
        <f>VLOOKUP(D4000,Plan1!$B$2:$S$5570,13,)/1000</f>
        <v>5.032</v>
      </c>
      <c r="N4000" s="180">
        <f>VLOOKUP(D4000,Plan1!$B$2:$S$5570,14,)/1000</f>
        <v>5.6879999999999997</v>
      </c>
      <c r="O4000" s="180">
        <f>VLOOKUP(D4000,Plan1!$B$2:$S$5570,15,)/1000</f>
        <v>5.2629999999999999</v>
      </c>
      <c r="P4000" s="180">
        <f>VLOOKUP(D4000,Plan1!$B$2:$S$5570,16,)/1000</f>
        <v>5.3719999999999999</v>
      </c>
      <c r="Q4000" s="180">
        <f>VLOOKUP(D4000,Plan1!$B$2:$S$5570,17,)/1000</f>
        <v>5.26</v>
      </c>
      <c r="R4000" s="180">
        <f>VLOOKUP(D4000,Plan1!$B$2:$S$5570,18,)/1000</f>
        <v>5.41</v>
      </c>
      <c r="S4000" s="180">
        <f>VLOOKUP(D4000,Plan1!$B$2:$S$5570,6,)/1000</f>
        <v>5.2939999999999996</v>
      </c>
    </row>
    <row r="4001" spans="1:19" x14ac:dyDescent="0.25">
      <c r="A4001" s="178">
        <v>9340</v>
      </c>
      <c r="B4001" s="178">
        <v>-210602</v>
      </c>
      <c r="C4001" s="178">
        <v>-440782</v>
      </c>
      <c r="D4001" s="178" t="s">
        <v>1937</v>
      </c>
      <c r="E4001" s="178" t="s">
        <v>167</v>
      </c>
      <c r="F4001" s="178" t="s">
        <v>1727</v>
      </c>
      <c r="G4001" s="180">
        <f>VLOOKUP(D4001,Plan1!$B$2:$S$5570,7,)/1000</f>
        <v>5.0289999999999999</v>
      </c>
      <c r="H4001" s="180">
        <f>VLOOKUP(D4001,Plan1!$B$2:$S$5570,8,)/1000</f>
        <v>5.5540000000000003</v>
      </c>
      <c r="I4001" s="180">
        <f>VLOOKUP(D4001,Plan1!$B$2:$S$5570,9,)/1000</f>
        <v>4.99</v>
      </c>
      <c r="J4001" s="180">
        <f>VLOOKUP(D4001,Plan1!$B$2:$S$5570,10,)/1000</f>
        <v>4.9509999999999996</v>
      </c>
      <c r="K4001" s="180">
        <f>VLOOKUP(D4001,Plan1!$B$2:$S$5570,11,)/1000</f>
        <v>4.5910000000000002</v>
      </c>
      <c r="L4001" s="180">
        <f>VLOOKUP(D4001,Plan1!$B$2:$S$5570,12,)/1000</f>
        <v>4.5549999999999997</v>
      </c>
      <c r="M4001" s="180">
        <f>VLOOKUP(D4001,Plan1!$B$2:$S$5570,13,)/1000</f>
        <v>4.7889999999999997</v>
      </c>
      <c r="N4001" s="180">
        <f>VLOOKUP(D4001,Plan1!$B$2:$S$5570,14,)/1000</f>
        <v>5.6020000000000003</v>
      </c>
      <c r="O4001" s="180">
        <f>VLOOKUP(D4001,Plan1!$B$2:$S$5570,15,)/1000</f>
        <v>5.2830000000000004</v>
      </c>
      <c r="P4001" s="180">
        <f>VLOOKUP(D4001,Plan1!$B$2:$S$5570,16,)/1000</f>
        <v>5.0460000000000003</v>
      </c>
      <c r="Q4001" s="180">
        <f>VLOOKUP(D4001,Plan1!$B$2:$S$5570,17,)/1000</f>
        <v>4.5880000000000001</v>
      </c>
      <c r="R4001" s="180">
        <f>VLOOKUP(D4001,Plan1!$B$2:$S$5570,18,)/1000</f>
        <v>4.9139999999999997</v>
      </c>
      <c r="S4001" s="180">
        <f>VLOOKUP(D4001,Plan1!$B$2:$S$5570,6,)/1000</f>
        <v>4.9909999999999997</v>
      </c>
    </row>
    <row r="4002" spans="1:19" x14ac:dyDescent="0.25">
      <c r="A4002" s="178">
        <v>1817</v>
      </c>
      <c r="B4002" s="178">
        <v>-291969</v>
      </c>
      <c r="C4002" s="178">
        <v>-499499</v>
      </c>
      <c r="D4002" s="178" t="s">
        <v>4435</v>
      </c>
      <c r="E4002" s="178" t="s">
        <v>167</v>
      </c>
      <c r="F4002" s="178" t="s">
        <v>4434</v>
      </c>
      <c r="G4002" s="180">
        <f>VLOOKUP(D4002,Plan1!$B$2:$S$5570,7,)/1000</f>
        <v>4.6029999999999998</v>
      </c>
      <c r="H4002" s="180">
        <f>VLOOKUP(D4002,Plan1!$B$2:$S$5570,8,)/1000</f>
        <v>4.6589999999999998</v>
      </c>
      <c r="I4002" s="180">
        <f>VLOOKUP(D4002,Plan1!$B$2:$S$5570,9,)/1000</f>
        <v>4.4660000000000002</v>
      </c>
      <c r="J4002" s="180">
        <f>VLOOKUP(D4002,Plan1!$B$2:$S$5570,10,)/1000</f>
        <v>4.4509999999999996</v>
      </c>
      <c r="K4002" s="180">
        <f>VLOOKUP(D4002,Plan1!$B$2:$S$5570,11,)/1000</f>
        <v>3.819</v>
      </c>
      <c r="L4002" s="180">
        <f>VLOOKUP(D4002,Plan1!$B$2:$S$5570,12,)/1000</f>
        <v>3.4129999999999998</v>
      </c>
      <c r="M4002" s="180">
        <f>VLOOKUP(D4002,Plan1!$B$2:$S$5570,13,)/1000</f>
        <v>3.677</v>
      </c>
      <c r="N4002" s="180">
        <f>VLOOKUP(D4002,Plan1!$B$2:$S$5570,14,)/1000</f>
        <v>4.2560000000000002</v>
      </c>
      <c r="O4002" s="180">
        <f>VLOOKUP(D4002,Plan1!$B$2:$S$5570,15,)/1000</f>
        <v>3.7280000000000002</v>
      </c>
      <c r="P4002" s="180">
        <f>VLOOKUP(D4002,Plan1!$B$2:$S$5570,16,)/1000</f>
        <v>3.94</v>
      </c>
      <c r="Q4002" s="180">
        <f>VLOOKUP(D4002,Plan1!$B$2:$S$5570,17,)/1000</f>
        <v>4.7789999999999999</v>
      </c>
      <c r="R4002" s="180">
        <f>VLOOKUP(D4002,Plan1!$B$2:$S$5570,18,)/1000</f>
        <v>4.766</v>
      </c>
      <c r="S4002" s="180">
        <f>VLOOKUP(D4002,Plan1!$B$2:$S$5570,6,)/1000</f>
        <v>4.2130000000000001</v>
      </c>
    </row>
    <row r="4003" spans="1:19" x14ac:dyDescent="0.25">
      <c r="A4003" s="178">
        <v>5220</v>
      </c>
      <c r="B4003" s="178">
        <v>-240089</v>
      </c>
      <c r="C4003" s="178">
        <v>-464125</v>
      </c>
      <c r="D4003" s="178" t="s">
        <v>4435</v>
      </c>
      <c r="E4003" s="178" t="s">
        <v>167</v>
      </c>
      <c r="F4003" s="178" t="s">
        <v>4704</v>
      </c>
      <c r="G4003" s="180">
        <f>VLOOKUP(D4003,Plan1!$B$2:$S$5570,7,)/1000</f>
        <v>4.6029999999999998</v>
      </c>
      <c r="H4003" s="180">
        <f>VLOOKUP(D4003,Plan1!$B$2:$S$5570,8,)/1000</f>
        <v>4.6589999999999998</v>
      </c>
      <c r="I4003" s="180">
        <f>VLOOKUP(D4003,Plan1!$B$2:$S$5570,9,)/1000</f>
        <v>4.4660000000000002</v>
      </c>
      <c r="J4003" s="180">
        <f>VLOOKUP(D4003,Plan1!$B$2:$S$5570,10,)/1000</f>
        <v>4.4509999999999996</v>
      </c>
      <c r="K4003" s="180">
        <f>VLOOKUP(D4003,Plan1!$B$2:$S$5570,11,)/1000</f>
        <v>3.819</v>
      </c>
      <c r="L4003" s="180">
        <f>VLOOKUP(D4003,Plan1!$B$2:$S$5570,12,)/1000</f>
        <v>3.4129999999999998</v>
      </c>
      <c r="M4003" s="180">
        <f>VLOOKUP(D4003,Plan1!$B$2:$S$5570,13,)/1000</f>
        <v>3.677</v>
      </c>
      <c r="N4003" s="180">
        <f>VLOOKUP(D4003,Plan1!$B$2:$S$5570,14,)/1000</f>
        <v>4.2560000000000002</v>
      </c>
      <c r="O4003" s="180">
        <f>VLOOKUP(D4003,Plan1!$B$2:$S$5570,15,)/1000</f>
        <v>3.7280000000000002</v>
      </c>
      <c r="P4003" s="180">
        <f>VLOOKUP(D4003,Plan1!$B$2:$S$5570,16,)/1000</f>
        <v>3.94</v>
      </c>
      <c r="Q4003" s="180">
        <f>VLOOKUP(D4003,Plan1!$B$2:$S$5570,17,)/1000</f>
        <v>4.7789999999999999</v>
      </c>
      <c r="R4003" s="180">
        <f>VLOOKUP(D4003,Plan1!$B$2:$S$5570,18,)/1000</f>
        <v>4.766</v>
      </c>
      <c r="S4003" s="180">
        <f>VLOOKUP(D4003,Plan1!$B$2:$S$5570,6,)/1000</f>
        <v>4.2130000000000001</v>
      </c>
    </row>
    <row r="4004" spans="1:19" x14ac:dyDescent="0.25">
      <c r="A4004" s="178">
        <v>51696</v>
      </c>
      <c r="B4004" s="178">
        <v>-53932</v>
      </c>
      <c r="C4004" s="178">
        <v>-478115</v>
      </c>
      <c r="D4004" s="178" t="s">
        <v>5487</v>
      </c>
      <c r="E4004" s="178" t="s">
        <v>167</v>
      </c>
      <c r="F4004" s="178" t="s">
        <v>5370</v>
      </c>
      <c r="G4004" s="180">
        <f>VLOOKUP(D4004,Plan1!$B$2:$S$5570,7,)/1000</f>
        <v>4.4660000000000002</v>
      </c>
      <c r="H4004" s="180">
        <f>VLOOKUP(D4004,Plan1!$B$2:$S$5570,8,)/1000</f>
        <v>4.7069999999999999</v>
      </c>
      <c r="I4004" s="180">
        <f>VLOOKUP(D4004,Plan1!$B$2:$S$5570,9,)/1000</f>
        <v>4.9109999999999996</v>
      </c>
      <c r="J4004" s="180">
        <f>VLOOKUP(D4004,Plan1!$B$2:$S$5570,10,)/1000</f>
        <v>5.0460000000000003</v>
      </c>
      <c r="K4004" s="180">
        <f>VLOOKUP(D4004,Plan1!$B$2:$S$5570,11,)/1000</f>
        <v>5.0039999999999996</v>
      </c>
      <c r="L4004" s="180">
        <f>VLOOKUP(D4004,Plan1!$B$2:$S$5570,12,)/1000</f>
        <v>5.3949999999999996</v>
      </c>
      <c r="M4004" s="180">
        <f>VLOOKUP(D4004,Plan1!$B$2:$S$5570,13,)/1000</f>
        <v>5.5140000000000002</v>
      </c>
      <c r="N4004" s="180">
        <f>VLOOKUP(D4004,Plan1!$B$2:$S$5570,14,)/1000</f>
        <v>5.8879999999999999</v>
      </c>
      <c r="O4004" s="180">
        <f>VLOOKUP(D4004,Plan1!$B$2:$S$5570,15,)/1000</f>
        <v>5.6219999999999999</v>
      </c>
      <c r="P4004" s="180">
        <f>VLOOKUP(D4004,Plan1!$B$2:$S$5570,16,)/1000</f>
        <v>5.1520000000000001</v>
      </c>
      <c r="Q4004" s="180">
        <f>VLOOKUP(D4004,Plan1!$B$2:$S$5570,17,)/1000</f>
        <v>4.7839999999999998</v>
      </c>
      <c r="R4004" s="180">
        <f>VLOOKUP(D4004,Plan1!$B$2:$S$5570,18,)/1000</f>
        <v>4.5780000000000003</v>
      </c>
      <c r="S4004" s="180">
        <f>VLOOKUP(D4004,Plan1!$B$2:$S$5570,6,)/1000</f>
        <v>5.0890000000000004</v>
      </c>
    </row>
    <row r="4005" spans="1:19" x14ac:dyDescent="0.25">
      <c r="A4005" s="178">
        <v>62913</v>
      </c>
      <c r="B4005" s="178">
        <v>-17929</v>
      </c>
      <c r="C4005" s="178">
        <v>-534817</v>
      </c>
      <c r="D4005" s="178" t="s">
        <v>2649</v>
      </c>
      <c r="E4005" s="178" t="s">
        <v>167</v>
      </c>
      <c r="F4005" s="178" t="s">
        <v>2567</v>
      </c>
      <c r="G4005" s="180">
        <f>VLOOKUP(D4005,Plan1!$B$2:$S$5570,7,)/1000</f>
        <v>4.5960000000000001</v>
      </c>
      <c r="H4005" s="180">
        <f>VLOOKUP(D4005,Plan1!$B$2:$S$5570,8,)/1000</f>
        <v>4.6189999999999998</v>
      </c>
      <c r="I4005" s="180">
        <f>VLOOKUP(D4005,Plan1!$B$2:$S$5570,9,)/1000</f>
        <v>4.6929999999999996</v>
      </c>
      <c r="J4005" s="180">
        <f>VLOOKUP(D4005,Plan1!$B$2:$S$5570,10,)/1000</f>
        <v>4.6539999999999999</v>
      </c>
      <c r="K4005" s="180">
        <f>VLOOKUP(D4005,Plan1!$B$2:$S$5570,11,)/1000</f>
        <v>4.7699999999999996</v>
      </c>
      <c r="L4005" s="180">
        <f>VLOOKUP(D4005,Plan1!$B$2:$S$5570,12,)/1000</f>
        <v>5.0359999999999996</v>
      </c>
      <c r="M4005" s="180">
        <f>VLOOKUP(D4005,Plan1!$B$2:$S$5570,13,)/1000</f>
        <v>4.9980000000000002</v>
      </c>
      <c r="N4005" s="180">
        <f>VLOOKUP(D4005,Plan1!$B$2:$S$5570,14,)/1000</f>
        <v>5.2610000000000001</v>
      </c>
      <c r="O4005" s="180">
        <f>VLOOKUP(D4005,Plan1!$B$2:$S$5570,15,)/1000</f>
        <v>5.1130000000000004</v>
      </c>
      <c r="P4005" s="180">
        <f>VLOOKUP(D4005,Plan1!$B$2:$S$5570,16,)/1000</f>
        <v>5.3159999999999998</v>
      </c>
      <c r="Q4005" s="180">
        <f>VLOOKUP(D4005,Plan1!$B$2:$S$5570,17,)/1000</f>
        <v>5.13</v>
      </c>
      <c r="R4005" s="180">
        <f>VLOOKUP(D4005,Plan1!$B$2:$S$5570,18,)/1000</f>
        <v>4.694</v>
      </c>
      <c r="S4005" s="180">
        <f>VLOOKUP(D4005,Plan1!$B$2:$S$5570,6,)/1000</f>
        <v>4.907</v>
      </c>
    </row>
    <row r="4006" spans="1:19" x14ac:dyDescent="0.25">
      <c r="A4006" s="178">
        <v>3786</v>
      </c>
      <c r="B4006" s="178">
        <v>-260224</v>
      </c>
      <c r="C4006" s="178">
        <v>-537416</v>
      </c>
      <c r="D4006" s="178" t="s">
        <v>2934</v>
      </c>
      <c r="E4006" s="178" t="s">
        <v>167</v>
      </c>
      <c r="F4006" s="178" t="s">
        <v>2912</v>
      </c>
      <c r="G4006" s="180">
        <f>VLOOKUP(D4006,Plan1!$B$2:$S$5570,7,)/1000</f>
        <v>5.6689999999999996</v>
      </c>
      <c r="H4006" s="180">
        <f>VLOOKUP(D4006,Plan1!$B$2:$S$5570,8,)/1000</f>
        <v>5.5960000000000001</v>
      </c>
      <c r="I4006" s="180">
        <f>VLOOKUP(D4006,Plan1!$B$2:$S$5570,9,)/1000</f>
        <v>5.5250000000000004</v>
      </c>
      <c r="J4006" s="180">
        <f>VLOOKUP(D4006,Plan1!$B$2:$S$5570,10,)/1000</f>
        <v>4.9790000000000001</v>
      </c>
      <c r="K4006" s="180">
        <f>VLOOKUP(D4006,Plan1!$B$2:$S$5570,11,)/1000</f>
        <v>4.2190000000000003</v>
      </c>
      <c r="L4006" s="180">
        <f>VLOOKUP(D4006,Plan1!$B$2:$S$5570,12,)/1000</f>
        <v>3.7909999999999999</v>
      </c>
      <c r="M4006" s="180">
        <f>VLOOKUP(D4006,Plan1!$B$2:$S$5570,13,)/1000</f>
        <v>4.1139999999999999</v>
      </c>
      <c r="N4006" s="180">
        <f>VLOOKUP(D4006,Plan1!$B$2:$S$5570,14,)/1000</f>
        <v>4.9809999999999999</v>
      </c>
      <c r="O4006" s="180">
        <f>VLOOKUP(D4006,Plan1!$B$2:$S$5570,15,)/1000</f>
        <v>4.641</v>
      </c>
      <c r="P4006" s="180">
        <f>VLOOKUP(D4006,Plan1!$B$2:$S$5570,16,)/1000</f>
        <v>5.1429999999999998</v>
      </c>
      <c r="Q4006" s="180">
        <f>VLOOKUP(D4006,Plan1!$B$2:$S$5570,17,)/1000</f>
        <v>5.5289999999999999</v>
      </c>
      <c r="R4006" s="180">
        <f>VLOOKUP(D4006,Plan1!$B$2:$S$5570,18,)/1000</f>
        <v>5.6260000000000003</v>
      </c>
      <c r="S4006" s="180">
        <f>VLOOKUP(D4006,Plan1!$B$2:$S$5570,6,)/1000</f>
        <v>4.9850000000000003</v>
      </c>
    </row>
    <row r="4007" spans="1:19" x14ac:dyDescent="0.25">
      <c r="A4007" s="178">
        <v>12514</v>
      </c>
      <c r="B4007" s="178">
        <v>-193091</v>
      </c>
      <c r="C4007" s="178">
        <v>-48928</v>
      </c>
      <c r="D4007" s="178" t="s">
        <v>2242</v>
      </c>
      <c r="E4007" s="178" t="s">
        <v>167</v>
      </c>
      <c r="F4007" s="178" t="s">
        <v>1727</v>
      </c>
      <c r="G4007" s="180">
        <f>VLOOKUP(D4007,Plan1!$B$2:$S$5570,7,)/1000</f>
        <v>5.1109999999999998</v>
      </c>
      <c r="H4007" s="180">
        <f>VLOOKUP(D4007,Plan1!$B$2:$S$5570,8,)/1000</f>
        <v>5.56</v>
      </c>
      <c r="I4007" s="180">
        <f>VLOOKUP(D4007,Plan1!$B$2:$S$5570,9,)/1000</f>
        <v>5.26</v>
      </c>
      <c r="J4007" s="180">
        <f>VLOOKUP(D4007,Plan1!$B$2:$S$5570,10,)/1000</f>
        <v>5.6289999999999996</v>
      </c>
      <c r="K4007" s="180">
        <f>VLOOKUP(D4007,Plan1!$B$2:$S$5570,11,)/1000</f>
        <v>5.3140000000000001</v>
      </c>
      <c r="L4007" s="180">
        <f>VLOOKUP(D4007,Plan1!$B$2:$S$5570,12,)/1000</f>
        <v>5.1820000000000004</v>
      </c>
      <c r="M4007" s="180">
        <f>VLOOKUP(D4007,Plan1!$B$2:$S$5570,13,)/1000</f>
        <v>5.415</v>
      </c>
      <c r="N4007" s="180">
        <f>VLOOKUP(D4007,Plan1!$B$2:$S$5570,14,)/1000</f>
        <v>6.1790000000000003</v>
      </c>
      <c r="O4007" s="180">
        <f>VLOOKUP(D4007,Plan1!$B$2:$S$5570,15,)/1000</f>
        <v>5.5039999999999996</v>
      </c>
      <c r="P4007" s="180">
        <f>VLOOKUP(D4007,Plan1!$B$2:$S$5570,16,)/1000</f>
        <v>5.444</v>
      </c>
      <c r="Q4007" s="180">
        <f>VLOOKUP(D4007,Plan1!$B$2:$S$5570,17,)/1000</f>
        <v>5.2320000000000002</v>
      </c>
      <c r="R4007" s="180">
        <f>VLOOKUP(D4007,Plan1!$B$2:$S$5570,18,)/1000</f>
        <v>5.2770000000000001</v>
      </c>
      <c r="S4007" s="180">
        <f>VLOOKUP(D4007,Plan1!$B$2:$S$5570,6,)/1000</f>
        <v>5.4260000000000002</v>
      </c>
    </row>
    <row r="4008" spans="1:19" x14ac:dyDescent="0.25">
      <c r="A4008" s="178">
        <v>42929</v>
      </c>
      <c r="B4008" s="178">
        <v>-7695</v>
      </c>
      <c r="C4008" s="178">
        <v>-370836</v>
      </c>
      <c r="D4008" s="178" t="s">
        <v>2242</v>
      </c>
      <c r="E4008" s="178" t="s">
        <v>167</v>
      </c>
      <c r="F4008" s="178" t="s">
        <v>2709</v>
      </c>
      <c r="G4008" s="180">
        <f>VLOOKUP(D4008,Plan1!$B$2:$S$5570,7,)/1000</f>
        <v>5.1109999999999998</v>
      </c>
      <c r="H4008" s="180">
        <f>VLOOKUP(D4008,Plan1!$B$2:$S$5570,8,)/1000</f>
        <v>5.56</v>
      </c>
      <c r="I4008" s="180">
        <f>VLOOKUP(D4008,Plan1!$B$2:$S$5570,9,)/1000</f>
        <v>5.26</v>
      </c>
      <c r="J4008" s="180">
        <f>VLOOKUP(D4008,Plan1!$B$2:$S$5570,10,)/1000</f>
        <v>5.6289999999999996</v>
      </c>
      <c r="K4008" s="180">
        <f>VLOOKUP(D4008,Plan1!$B$2:$S$5570,11,)/1000</f>
        <v>5.3140000000000001</v>
      </c>
      <c r="L4008" s="180">
        <f>VLOOKUP(D4008,Plan1!$B$2:$S$5570,12,)/1000</f>
        <v>5.1820000000000004</v>
      </c>
      <c r="M4008" s="180">
        <f>VLOOKUP(D4008,Plan1!$B$2:$S$5570,13,)/1000</f>
        <v>5.415</v>
      </c>
      <c r="N4008" s="180">
        <f>VLOOKUP(D4008,Plan1!$B$2:$S$5570,14,)/1000</f>
        <v>6.1790000000000003</v>
      </c>
      <c r="O4008" s="180">
        <f>VLOOKUP(D4008,Plan1!$B$2:$S$5570,15,)/1000</f>
        <v>5.5039999999999996</v>
      </c>
      <c r="P4008" s="180">
        <f>VLOOKUP(D4008,Plan1!$B$2:$S$5570,16,)/1000</f>
        <v>5.444</v>
      </c>
      <c r="Q4008" s="180">
        <f>VLOOKUP(D4008,Plan1!$B$2:$S$5570,17,)/1000</f>
        <v>5.2320000000000002</v>
      </c>
      <c r="R4008" s="180">
        <f>VLOOKUP(D4008,Plan1!$B$2:$S$5570,18,)/1000</f>
        <v>5.2770000000000001</v>
      </c>
      <c r="S4008" s="180">
        <f>VLOOKUP(D4008,Plan1!$B$2:$S$5570,6,)/1000</f>
        <v>5.4260000000000002</v>
      </c>
    </row>
    <row r="4009" spans="1:19" x14ac:dyDescent="0.25">
      <c r="A4009" s="178">
        <v>50617</v>
      </c>
      <c r="B4009" s="178">
        <v>-56731</v>
      </c>
      <c r="C4009" s="178">
        <v>-42205</v>
      </c>
      <c r="D4009" s="178" t="s">
        <v>3602</v>
      </c>
      <c r="E4009" s="178" t="s">
        <v>167</v>
      </c>
      <c r="F4009" s="178" t="s">
        <v>3448</v>
      </c>
      <c r="G4009" s="180">
        <f>VLOOKUP(D4009,Plan1!$B$2:$S$5570,7,)/1000</f>
        <v>5.0979999999999999</v>
      </c>
      <c r="H4009" s="180">
        <f>VLOOKUP(D4009,Plan1!$B$2:$S$5570,8,)/1000</f>
        <v>5.2229999999999999</v>
      </c>
      <c r="I4009" s="180">
        <f>VLOOKUP(D4009,Plan1!$B$2:$S$5570,9,)/1000</f>
        <v>5.3289999999999997</v>
      </c>
      <c r="J4009" s="180">
        <f>VLOOKUP(D4009,Plan1!$B$2:$S$5570,10,)/1000</f>
        <v>5.3769999999999998</v>
      </c>
      <c r="K4009" s="180">
        <f>VLOOKUP(D4009,Plan1!$B$2:$S$5570,11,)/1000</f>
        <v>5.4779999999999998</v>
      </c>
      <c r="L4009" s="180">
        <f>VLOOKUP(D4009,Plan1!$B$2:$S$5570,12,)/1000</f>
        <v>5.5910000000000002</v>
      </c>
      <c r="M4009" s="180">
        <f>VLOOKUP(D4009,Plan1!$B$2:$S$5570,13,)/1000</f>
        <v>5.8639999999999999</v>
      </c>
      <c r="N4009" s="180">
        <f>VLOOKUP(D4009,Plan1!$B$2:$S$5570,14,)/1000</f>
        <v>6.327</v>
      </c>
      <c r="O4009" s="180">
        <f>VLOOKUP(D4009,Plan1!$B$2:$S$5570,15,)/1000</f>
        <v>6.5759999999999996</v>
      </c>
      <c r="P4009" s="180">
        <f>VLOOKUP(D4009,Plan1!$B$2:$S$5570,16,)/1000</f>
        <v>6.3179999999999996</v>
      </c>
      <c r="Q4009" s="180">
        <f>VLOOKUP(D4009,Plan1!$B$2:$S$5570,17,)/1000</f>
        <v>6.05</v>
      </c>
      <c r="R4009" s="180">
        <f>VLOOKUP(D4009,Plan1!$B$2:$S$5570,18,)/1000</f>
        <v>5.55</v>
      </c>
      <c r="S4009" s="180">
        <f>VLOOKUP(D4009,Plan1!$B$2:$S$5570,6,)/1000</f>
        <v>5.7320000000000002</v>
      </c>
    </row>
    <row r="4010" spans="1:19" x14ac:dyDescent="0.25">
      <c r="A4010" s="178">
        <v>6548</v>
      </c>
      <c r="B4010" s="178">
        <v>-228117</v>
      </c>
      <c r="C4010" s="178">
        <v>-48664</v>
      </c>
      <c r="D4010" s="178" t="s">
        <v>4891</v>
      </c>
      <c r="E4010" s="178" t="s">
        <v>167</v>
      </c>
      <c r="F4010" s="178" t="s">
        <v>4704</v>
      </c>
      <c r="G4010" s="180">
        <f>VLOOKUP(D4010,Plan1!$B$2:$S$5570,7,)/1000</f>
        <v>5.0309999999999997</v>
      </c>
      <c r="H4010" s="180">
        <f>VLOOKUP(D4010,Plan1!$B$2:$S$5570,8,)/1000</f>
        <v>5.5</v>
      </c>
      <c r="I4010" s="180">
        <f>VLOOKUP(D4010,Plan1!$B$2:$S$5570,9,)/1000</f>
        <v>5.3419999999999996</v>
      </c>
      <c r="J4010" s="180">
        <f>VLOOKUP(D4010,Plan1!$B$2:$S$5570,10,)/1000</f>
        <v>5.3070000000000004</v>
      </c>
      <c r="K4010" s="180">
        <f>VLOOKUP(D4010,Plan1!$B$2:$S$5570,11,)/1000</f>
        <v>4.7069999999999999</v>
      </c>
      <c r="L4010" s="180">
        <f>VLOOKUP(D4010,Plan1!$B$2:$S$5570,12,)/1000</f>
        <v>4.5830000000000002</v>
      </c>
      <c r="M4010" s="180">
        <f>VLOOKUP(D4010,Plan1!$B$2:$S$5570,13,)/1000</f>
        <v>4.7210000000000001</v>
      </c>
      <c r="N4010" s="180">
        <f>VLOOKUP(D4010,Plan1!$B$2:$S$5570,14,)/1000</f>
        <v>5.6130000000000004</v>
      </c>
      <c r="O4010" s="180">
        <f>VLOOKUP(D4010,Plan1!$B$2:$S$5570,15,)/1000</f>
        <v>5.1669999999999998</v>
      </c>
      <c r="P4010" s="180">
        <f>VLOOKUP(D4010,Plan1!$B$2:$S$5570,16,)/1000</f>
        <v>5.33</v>
      </c>
      <c r="Q4010" s="180">
        <f>VLOOKUP(D4010,Plan1!$B$2:$S$5570,17,)/1000</f>
        <v>5.3170000000000002</v>
      </c>
      <c r="R4010" s="180">
        <f>VLOOKUP(D4010,Plan1!$B$2:$S$5570,18,)/1000</f>
        <v>5.4160000000000004</v>
      </c>
      <c r="S4010" s="180">
        <f>VLOOKUP(D4010,Plan1!$B$2:$S$5570,6,)/1000</f>
        <v>5.1689999999999996</v>
      </c>
    </row>
    <row r="4011" spans="1:19" x14ac:dyDescent="0.25">
      <c r="A4011" s="178">
        <v>10003</v>
      </c>
      <c r="B4011" s="178">
        <v>-207415</v>
      </c>
      <c r="C4011" s="178">
        <v>-468628</v>
      </c>
      <c r="D4011" s="178" t="s">
        <v>1997</v>
      </c>
      <c r="E4011" s="178" t="s">
        <v>167</v>
      </c>
      <c r="F4011" s="178" t="s">
        <v>1727</v>
      </c>
      <c r="G4011" s="180">
        <f>VLOOKUP(D4011,Plan1!$B$2:$S$5570,7,)/1000</f>
        <v>5.1609999999999996</v>
      </c>
      <c r="H4011" s="180">
        <f>VLOOKUP(D4011,Plan1!$B$2:$S$5570,8,)/1000</f>
        <v>5.6820000000000004</v>
      </c>
      <c r="I4011" s="180">
        <f>VLOOKUP(D4011,Plan1!$B$2:$S$5570,9,)/1000</f>
        <v>5.2190000000000003</v>
      </c>
      <c r="J4011" s="180">
        <f>VLOOKUP(D4011,Plan1!$B$2:$S$5570,10,)/1000</f>
        <v>5.4470000000000001</v>
      </c>
      <c r="K4011" s="180">
        <f>VLOOKUP(D4011,Plan1!$B$2:$S$5570,11,)/1000</f>
        <v>5.1630000000000003</v>
      </c>
      <c r="L4011" s="180">
        <f>VLOOKUP(D4011,Plan1!$B$2:$S$5570,12,)/1000</f>
        <v>5.1239999999999997</v>
      </c>
      <c r="M4011" s="180">
        <f>VLOOKUP(D4011,Plan1!$B$2:$S$5570,13,)/1000</f>
        <v>5.3159999999999998</v>
      </c>
      <c r="N4011" s="180">
        <f>VLOOKUP(D4011,Plan1!$B$2:$S$5570,14,)/1000</f>
        <v>6.0579999999999998</v>
      </c>
      <c r="O4011" s="180">
        <f>VLOOKUP(D4011,Plan1!$B$2:$S$5570,15,)/1000</f>
        <v>5.51</v>
      </c>
      <c r="P4011" s="180">
        <f>VLOOKUP(D4011,Plan1!$B$2:$S$5570,16,)/1000</f>
        <v>5.4550000000000001</v>
      </c>
      <c r="Q4011" s="180">
        <f>VLOOKUP(D4011,Plan1!$B$2:$S$5570,17,)/1000</f>
        <v>5.1210000000000004</v>
      </c>
      <c r="R4011" s="180">
        <f>VLOOKUP(D4011,Plan1!$B$2:$S$5570,18,)/1000</f>
        <v>5.13</v>
      </c>
      <c r="S4011" s="180">
        <f>VLOOKUP(D4011,Plan1!$B$2:$S$5570,6,)/1000</f>
        <v>5.3659999999999997</v>
      </c>
    </row>
    <row r="4012" spans="1:19" x14ac:dyDescent="0.25">
      <c r="A4012" s="178">
        <v>11623</v>
      </c>
      <c r="B4012" s="178">
        <v>-197526</v>
      </c>
      <c r="C4012" s="178">
        <v>-463833</v>
      </c>
      <c r="D4012" s="178" t="s">
        <v>2156</v>
      </c>
      <c r="E4012" s="178" t="s">
        <v>167</v>
      </c>
      <c r="F4012" s="178" t="s">
        <v>1727</v>
      </c>
      <c r="G4012" s="180">
        <f>VLOOKUP(D4012,Plan1!$B$2:$S$5570,7,)/1000</f>
        <v>5.0209999999999999</v>
      </c>
      <c r="H4012" s="180">
        <f>VLOOKUP(D4012,Plan1!$B$2:$S$5570,8,)/1000</f>
        <v>5.5119999999999996</v>
      </c>
      <c r="I4012" s="180">
        <f>VLOOKUP(D4012,Plan1!$B$2:$S$5570,9,)/1000</f>
        <v>4.9210000000000003</v>
      </c>
      <c r="J4012" s="180">
        <f>VLOOKUP(D4012,Plan1!$B$2:$S$5570,10,)/1000</f>
        <v>5.2649999999999997</v>
      </c>
      <c r="K4012" s="180">
        <f>VLOOKUP(D4012,Plan1!$B$2:$S$5570,11,)/1000</f>
        <v>5.1920000000000002</v>
      </c>
      <c r="L4012" s="180">
        <f>VLOOKUP(D4012,Plan1!$B$2:$S$5570,12,)/1000</f>
        <v>5.1849999999999996</v>
      </c>
      <c r="M4012" s="180">
        <f>VLOOKUP(D4012,Plan1!$B$2:$S$5570,13,)/1000</f>
        <v>5.4059999999999997</v>
      </c>
      <c r="N4012" s="180">
        <f>VLOOKUP(D4012,Plan1!$B$2:$S$5570,14,)/1000</f>
        <v>6.3449999999999998</v>
      </c>
      <c r="O4012" s="180">
        <f>VLOOKUP(D4012,Plan1!$B$2:$S$5570,15,)/1000</f>
        <v>5.7859999999999996</v>
      </c>
      <c r="P4012" s="180">
        <f>VLOOKUP(D4012,Plan1!$B$2:$S$5570,16,)/1000</f>
        <v>5.3159999999999998</v>
      </c>
      <c r="Q4012" s="180">
        <f>VLOOKUP(D4012,Plan1!$B$2:$S$5570,17,)/1000</f>
        <v>4.6580000000000004</v>
      </c>
      <c r="R4012" s="180">
        <f>VLOOKUP(D4012,Plan1!$B$2:$S$5570,18,)/1000</f>
        <v>4.9349999999999996</v>
      </c>
      <c r="S4012" s="180">
        <f>VLOOKUP(D4012,Plan1!$B$2:$S$5570,6,)/1000</f>
        <v>5.2949999999999999</v>
      </c>
    </row>
    <row r="4013" spans="1:19" x14ac:dyDescent="0.25">
      <c r="A4013" s="178">
        <v>7580</v>
      </c>
      <c r="B4013" s="178">
        <v>-221004</v>
      </c>
      <c r="C4013" s="178">
        <v>-494385</v>
      </c>
      <c r="D4013" s="178" t="s">
        <v>5017</v>
      </c>
      <c r="E4013" s="178" t="s">
        <v>167</v>
      </c>
      <c r="F4013" s="178" t="s">
        <v>4704</v>
      </c>
      <c r="G4013" s="180">
        <f>VLOOKUP(D4013,Plan1!$B$2:$S$5570,7,)/1000</f>
        <v>5.0880000000000001</v>
      </c>
      <c r="H4013" s="180">
        <f>VLOOKUP(D4013,Plan1!$B$2:$S$5570,8,)/1000</f>
        <v>5.609</v>
      </c>
      <c r="I4013" s="180">
        <f>VLOOKUP(D4013,Plan1!$B$2:$S$5570,9,)/1000</f>
        <v>5.4329999999999998</v>
      </c>
      <c r="J4013" s="180">
        <f>VLOOKUP(D4013,Plan1!$B$2:$S$5570,10,)/1000</f>
        <v>5.4409999999999998</v>
      </c>
      <c r="K4013" s="180">
        <f>VLOOKUP(D4013,Plan1!$B$2:$S$5570,11,)/1000</f>
        <v>4.8230000000000004</v>
      </c>
      <c r="L4013" s="180">
        <f>VLOOKUP(D4013,Plan1!$B$2:$S$5570,12,)/1000</f>
        <v>4.6390000000000002</v>
      </c>
      <c r="M4013" s="180">
        <f>VLOOKUP(D4013,Plan1!$B$2:$S$5570,13,)/1000</f>
        <v>4.8650000000000002</v>
      </c>
      <c r="N4013" s="180">
        <f>VLOOKUP(D4013,Plan1!$B$2:$S$5570,14,)/1000</f>
        <v>5.6539999999999999</v>
      </c>
      <c r="O4013" s="180">
        <f>VLOOKUP(D4013,Plan1!$B$2:$S$5570,15,)/1000</f>
        <v>5.2210000000000001</v>
      </c>
      <c r="P4013" s="180">
        <f>VLOOKUP(D4013,Plan1!$B$2:$S$5570,16,)/1000</f>
        <v>5.4509999999999996</v>
      </c>
      <c r="Q4013" s="180">
        <f>VLOOKUP(D4013,Plan1!$B$2:$S$5570,17,)/1000</f>
        <v>5.3940000000000001</v>
      </c>
      <c r="R4013" s="180">
        <f>VLOOKUP(D4013,Plan1!$B$2:$S$5570,18,)/1000</f>
        <v>5.4779999999999998</v>
      </c>
      <c r="S4013" s="180">
        <f>VLOOKUP(D4013,Plan1!$B$2:$S$5570,6,)/1000</f>
        <v>5.258</v>
      </c>
    </row>
    <row r="4014" spans="1:19" x14ac:dyDescent="0.25">
      <c r="A4014" s="178">
        <v>9865</v>
      </c>
      <c r="B4014" s="178">
        <v>-20766</v>
      </c>
      <c r="C4014" s="178">
        <v>-431899</v>
      </c>
      <c r="D4014" s="178" t="s">
        <v>1991</v>
      </c>
      <c r="E4014" s="178" t="s">
        <v>167</v>
      </c>
      <c r="F4014" s="178" t="s">
        <v>1727</v>
      </c>
      <c r="G4014" s="180">
        <f>VLOOKUP(D4014,Plan1!$B$2:$S$5570,7,)/1000</f>
        <v>5.0579999999999998</v>
      </c>
      <c r="H4014" s="180">
        <f>VLOOKUP(D4014,Plan1!$B$2:$S$5570,8,)/1000</f>
        <v>5.6609999999999996</v>
      </c>
      <c r="I4014" s="180">
        <f>VLOOKUP(D4014,Plan1!$B$2:$S$5570,9,)/1000</f>
        <v>4.9939999999999998</v>
      </c>
      <c r="J4014" s="180">
        <f>VLOOKUP(D4014,Plan1!$B$2:$S$5570,10,)/1000</f>
        <v>4.8609999999999998</v>
      </c>
      <c r="K4014" s="180">
        <f>VLOOKUP(D4014,Plan1!$B$2:$S$5570,11,)/1000</f>
        <v>4.4039999999999999</v>
      </c>
      <c r="L4014" s="180">
        <f>VLOOKUP(D4014,Plan1!$B$2:$S$5570,12,)/1000</f>
        <v>4.3979999999999997</v>
      </c>
      <c r="M4014" s="180">
        <f>VLOOKUP(D4014,Plan1!$B$2:$S$5570,13,)/1000</f>
        <v>4.5659999999999998</v>
      </c>
      <c r="N4014" s="180">
        <f>VLOOKUP(D4014,Plan1!$B$2:$S$5570,14,)/1000</f>
        <v>5.2960000000000003</v>
      </c>
      <c r="O4014" s="180">
        <f>VLOOKUP(D4014,Plan1!$B$2:$S$5570,15,)/1000</f>
        <v>5.0990000000000002</v>
      </c>
      <c r="P4014" s="180">
        <f>VLOOKUP(D4014,Plan1!$B$2:$S$5570,16,)/1000</f>
        <v>4.8760000000000003</v>
      </c>
      <c r="Q4014" s="180">
        <f>VLOOKUP(D4014,Plan1!$B$2:$S$5570,17,)/1000</f>
        <v>4.3579999999999997</v>
      </c>
      <c r="R4014" s="180">
        <f>VLOOKUP(D4014,Plan1!$B$2:$S$5570,18,)/1000</f>
        <v>4.8579999999999997</v>
      </c>
      <c r="S4014" s="180">
        <f>VLOOKUP(D4014,Plan1!$B$2:$S$5570,6,)/1000</f>
        <v>4.8689999999999998</v>
      </c>
    </row>
    <row r="4015" spans="1:19" x14ac:dyDescent="0.25">
      <c r="A4015" s="178">
        <v>7730</v>
      </c>
      <c r="B4015" s="178">
        <v>-219991</v>
      </c>
      <c r="C4015" s="178">
        <v>-515627</v>
      </c>
      <c r="D4015" s="178" t="s">
        <v>1991</v>
      </c>
      <c r="E4015" s="178" t="s">
        <v>167</v>
      </c>
      <c r="F4015" s="178" t="s">
        <v>4704</v>
      </c>
      <c r="G4015" s="180">
        <f>VLOOKUP(D4015,Plan1!$B$2:$S$5570,7,)/1000</f>
        <v>5.0579999999999998</v>
      </c>
      <c r="H4015" s="180">
        <f>VLOOKUP(D4015,Plan1!$B$2:$S$5570,8,)/1000</f>
        <v>5.6609999999999996</v>
      </c>
      <c r="I4015" s="180">
        <f>VLOOKUP(D4015,Plan1!$B$2:$S$5570,9,)/1000</f>
        <v>4.9939999999999998</v>
      </c>
      <c r="J4015" s="180">
        <f>VLOOKUP(D4015,Plan1!$B$2:$S$5570,10,)/1000</f>
        <v>4.8609999999999998</v>
      </c>
      <c r="K4015" s="180">
        <f>VLOOKUP(D4015,Plan1!$B$2:$S$5570,11,)/1000</f>
        <v>4.4039999999999999</v>
      </c>
      <c r="L4015" s="180">
        <f>VLOOKUP(D4015,Plan1!$B$2:$S$5570,12,)/1000</f>
        <v>4.3979999999999997</v>
      </c>
      <c r="M4015" s="180">
        <f>VLOOKUP(D4015,Plan1!$B$2:$S$5570,13,)/1000</f>
        <v>4.5659999999999998</v>
      </c>
      <c r="N4015" s="180">
        <f>VLOOKUP(D4015,Plan1!$B$2:$S$5570,14,)/1000</f>
        <v>5.2960000000000003</v>
      </c>
      <c r="O4015" s="180">
        <f>VLOOKUP(D4015,Plan1!$B$2:$S$5570,15,)/1000</f>
        <v>5.0990000000000002</v>
      </c>
      <c r="P4015" s="180">
        <f>VLOOKUP(D4015,Plan1!$B$2:$S$5570,16,)/1000</f>
        <v>4.8760000000000003</v>
      </c>
      <c r="Q4015" s="180">
        <f>VLOOKUP(D4015,Plan1!$B$2:$S$5570,17,)/1000</f>
        <v>4.3579999999999997</v>
      </c>
      <c r="R4015" s="180">
        <f>VLOOKUP(D4015,Plan1!$B$2:$S$5570,18,)/1000</f>
        <v>4.8579999999999997</v>
      </c>
      <c r="S4015" s="180">
        <f>VLOOKUP(D4015,Plan1!$B$2:$S$5570,6,)/1000</f>
        <v>4.8689999999999998</v>
      </c>
    </row>
    <row r="4016" spans="1:19" x14ac:dyDescent="0.25">
      <c r="A4016" s="178">
        <v>3168</v>
      </c>
      <c r="B4016" s="178">
        <v>-272253</v>
      </c>
      <c r="C4016" s="178">
        <v>-518038</v>
      </c>
      <c r="D4016" s="178" t="s">
        <v>4545</v>
      </c>
      <c r="E4016" s="178" t="s">
        <v>167</v>
      </c>
      <c r="F4016" s="178" t="s">
        <v>4434</v>
      </c>
      <c r="G4016" s="180">
        <f>VLOOKUP(D4016,Plan1!$B$2:$S$5570,7,)/1000</f>
        <v>5.242</v>
      </c>
      <c r="H4016" s="180">
        <f>VLOOKUP(D4016,Plan1!$B$2:$S$5570,8,)/1000</f>
        <v>5.2729999999999997</v>
      </c>
      <c r="I4016" s="180">
        <f>VLOOKUP(D4016,Plan1!$B$2:$S$5570,9,)/1000</f>
        <v>5.3</v>
      </c>
      <c r="J4016" s="180">
        <f>VLOOKUP(D4016,Plan1!$B$2:$S$5570,10,)/1000</f>
        <v>4.8339999999999996</v>
      </c>
      <c r="K4016" s="180">
        <f>VLOOKUP(D4016,Plan1!$B$2:$S$5570,11,)/1000</f>
        <v>4.0410000000000004</v>
      </c>
      <c r="L4016" s="180">
        <f>VLOOKUP(D4016,Plan1!$B$2:$S$5570,12,)/1000</f>
        <v>3.6619999999999999</v>
      </c>
      <c r="M4016" s="180">
        <f>VLOOKUP(D4016,Plan1!$B$2:$S$5570,13,)/1000</f>
        <v>3.9740000000000002</v>
      </c>
      <c r="N4016" s="180">
        <f>VLOOKUP(D4016,Plan1!$B$2:$S$5570,14,)/1000</f>
        <v>4.7240000000000002</v>
      </c>
      <c r="O4016" s="180">
        <f>VLOOKUP(D4016,Plan1!$B$2:$S$5570,15,)/1000</f>
        <v>4.4290000000000003</v>
      </c>
      <c r="P4016" s="180">
        <f>VLOOKUP(D4016,Plan1!$B$2:$S$5570,16,)/1000</f>
        <v>4.8840000000000003</v>
      </c>
      <c r="Q4016" s="180">
        <f>VLOOKUP(D4016,Plan1!$B$2:$S$5570,17,)/1000</f>
        <v>5.5119999999999996</v>
      </c>
      <c r="R4016" s="180">
        <f>VLOOKUP(D4016,Plan1!$B$2:$S$5570,18,)/1000</f>
        <v>5.4279999999999999</v>
      </c>
      <c r="S4016" s="180">
        <f>VLOOKUP(D4016,Plan1!$B$2:$S$5570,6,)/1000</f>
        <v>4.7750000000000004</v>
      </c>
    </row>
    <row r="4017" spans="1:19" x14ac:dyDescent="0.25">
      <c r="A4017" s="178">
        <v>5890</v>
      </c>
      <c r="B4017" s="178">
        <v>-232787</v>
      </c>
      <c r="C4017" s="178">
        <v>-52154</v>
      </c>
      <c r="D4017" s="178" t="s">
        <v>3207</v>
      </c>
      <c r="E4017" s="178" t="s">
        <v>167</v>
      </c>
      <c r="F4017" s="178" t="s">
        <v>2912</v>
      </c>
      <c r="G4017" s="180">
        <f>VLOOKUP(D4017,Plan1!$B$2:$S$5570,7,)/1000</f>
        <v>5.2729999999999997</v>
      </c>
      <c r="H4017" s="180">
        <f>VLOOKUP(D4017,Plan1!$B$2:$S$5570,8,)/1000</f>
        <v>5.5940000000000003</v>
      </c>
      <c r="I4017" s="180">
        <f>VLOOKUP(D4017,Plan1!$B$2:$S$5570,9,)/1000</f>
        <v>5.6079999999999997</v>
      </c>
      <c r="J4017" s="180">
        <f>VLOOKUP(D4017,Plan1!$B$2:$S$5570,10,)/1000</f>
        <v>5.3369999999999997</v>
      </c>
      <c r="K4017" s="180">
        <f>VLOOKUP(D4017,Plan1!$B$2:$S$5570,11,)/1000</f>
        <v>4.5549999999999997</v>
      </c>
      <c r="L4017" s="180">
        <f>VLOOKUP(D4017,Plan1!$B$2:$S$5570,12,)/1000</f>
        <v>4.3490000000000002</v>
      </c>
      <c r="M4017" s="180">
        <f>VLOOKUP(D4017,Plan1!$B$2:$S$5570,13,)/1000</f>
        <v>4.5350000000000001</v>
      </c>
      <c r="N4017" s="180">
        <f>VLOOKUP(D4017,Plan1!$B$2:$S$5570,14,)/1000</f>
        <v>5.4059999999999997</v>
      </c>
      <c r="O4017" s="180">
        <f>VLOOKUP(D4017,Plan1!$B$2:$S$5570,15,)/1000</f>
        <v>5.0640000000000001</v>
      </c>
      <c r="P4017" s="180">
        <f>VLOOKUP(D4017,Plan1!$B$2:$S$5570,16,)/1000</f>
        <v>5.29</v>
      </c>
      <c r="Q4017" s="180">
        <f>VLOOKUP(D4017,Plan1!$B$2:$S$5570,17,)/1000</f>
        <v>5.54</v>
      </c>
      <c r="R4017" s="180">
        <f>VLOOKUP(D4017,Plan1!$B$2:$S$5570,18,)/1000</f>
        <v>5.56</v>
      </c>
      <c r="S4017" s="180">
        <f>VLOOKUP(D4017,Plan1!$B$2:$S$5570,6,)/1000</f>
        <v>5.1760000000000002</v>
      </c>
    </row>
    <row r="4018" spans="1:19" x14ac:dyDescent="0.25">
      <c r="A4018" s="178">
        <v>30033</v>
      </c>
      <c r="B4018" s="178">
        <v>-112928</v>
      </c>
      <c r="C4018" s="178">
        <v>-419847</v>
      </c>
      <c r="D4018" s="178" t="s">
        <v>718</v>
      </c>
      <c r="E4018" s="178" t="s">
        <v>167</v>
      </c>
      <c r="F4018" s="178" t="s">
        <v>375</v>
      </c>
      <c r="G4018" s="180">
        <f>VLOOKUP(D4018,Plan1!$B$2:$S$5570,7,)/1000</f>
        <v>5.9610000000000003</v>
      </c>
      <c r="H4018" s="180">
        <f>VLOOKUP(D4018,Plan1!$B$2:$S$5570,8,)/1000</f>
        <v>6.0119999999999996</v>
      </c>
      <c r="I4018" s="180">
        <f>VLOOKUP(D4018,Plan1!$B$2:$S$5570,9,)/1000</f>
        <v>6.0119999999999996</v>
      </c>
      <c r="J4018" s="180">
        <f>VLOOKUP(D4018,Plan1!$B$2:$S$5570,10,)/1000</f>
        <v>5.5659999999999998</v>
      </c>
      <c r="K4018" s="180">
        <f>VLOOKUP(D4018,Plan1!$B$2:$S$5570,11,)/1000</f>
        <v>5.2709999999999999</v>
      </c>
      <c r="L4018" s="180">
        <f>VLOOKUP(D4018,Plan1!$B$2:$S$5570,12,)/1000</f>
        <v>5.1970000000000001</v>
      </c>
      <c r="M4018" s="180">
        <f>VLOOKUP(D4018,Plan1!$B$2:$S$5570,13,)/1000</f>
        <v>5.4269999999999996</v>
      </c>
      <c r="N4018" s="180">
        <f>VLOOKUP(D4018,Plan1!$B$2:$S$5570,14,)/1000</f>
        <v>6.0620000000000003</v>
      </c>
      <c r="O4018" s="180">
        <f>VLOOKUP(D4018,Plan1!$B$2:$S$5570,15,)/1000</f>
        <v>6.468</v>
      </c>
      <c r="P4018" s="180">
        <f>VLOOKUP(D4018,Plan1!$B$2:$S$5570,16,)/1000</f>
        <v>6.2930000000000001</v>
      </c>
      <c r="Q4018" s="180">
        <f>VLOOKUP(D4018,Plan1!$B$2:$S$5570,17,)/1000</f>
        <v>5.8330000000000002</v>
      </c>
      <c r="R4018" s="180">
        <f>VLOOKUP(D4018,Plan1!$B$2:$S$5570,18,)/1000</f>
        <v>5.9160000000000004</v>
      </c>
      <c r="S4018" s="180">
        <f>VLOOKUP(D4018,Plan1!$B$2:$S$5570,6,)/1000</f>
        <v>5.835</v>
      </c>
    </row>
    <row r="4019" spans="1:19" x14ac:dyDescent="0.25">
      <c r="A4019" s="178">
        <v>52108</v>
      </c>
      <c r="B4019" s="178">
        <v>-52902</v>
      </c>
      <c r="C4019" s="178">
        <v>-444953</v>
      </c>
      <c r="D4019" s="178" t="s">
        <v>718</v>
      </c>
      <c r="E4019" s="178" t="s">
        <v>167</v>
      </c>
      <c r="F4019" s="178" t="s">
        <v>1298</v>
      </c>
      <c r="G4019" s="180">
        <f>VLOOKUP(D4019,Plan1!$B$2:$S$5570,7,)/1000</f>
        <v>5.9610000000000003</v>
      </c>
      <c r="H4019" s="180">
        <f>VLOOKUP(D4019,Plan1!$B$2:$S$5570,8,)/1000</f>
        <v>6.0119999999999996</v>
      </c>
      <c r="I4019" s="180">
        <f>VLOOKUP(D4019,Plan1!$B$2:$S$5570,9,)/1000</f>
        <v>6.0119999999999996</v>
      </c>
      <c r="J4019" s="180">
        <f>VLOOKUP(D4019,Plan1!$B$2:$S$5570,10,)/1000</f>
        <v>5.5659999999999998</v>
      </c>
      <c r="K4019" s="180">
        <f>VLOOKUP(D4019,Plan1!$B$2:$S$5570,11,)/1000</f>
        <v>5.2709999999999999</v>
      </c>
      <c r="L4019" s="180">
        <f>VLOOKUP(D4019,Plan1!$B$2:$S$5570,12,)/1000</f>
        <v>5.1970000000000001</v>
      </c>
      <c r="M4019" s="180">
        <f>VLOOKUP(D4019,Plan1!$B$2:$S$5570,13,)/1000</f>
        <v>5.4269999999999996</v>
      </c>
      <c r="N4019" s="180">
        <f>VLOOKUP(D4019,Plan1!$B$2:$S$5570,14,)/1000</f>
        <v>6.0620000000000003</v>
      </c>
      <c r="O4019" s="180">
        <f>VLOOKUP(D4019,Plan1!$B$2:$S$5570,15,)/1000</f>
        <v>6.468</v>
      </c>
      <c r="P4019" s="180">
        <f>VLOOKUP(D4019,Plan1!$B$2:$S$5570,16,)/1000</f>
        <v>6.2930000000000001</v>
      </c>
      <c r="Q4019" s="180">
        <f>VLOOKUP(D4019,Plan1!$B$2:$S$5570,17,)/1000</f>
        <v>5.8330000000000002</v>
      </c>
      <c r="R4019" s="180">
        <f>VLOOKUP(D4019,Plan1!$B$2:$S$5570,18,)/1000</f>
        <v>5.9160000000000004</v>
      </c>
      <c r="S4019" s="180">
        <f>VLOOKUP(D4019,Plan1!$B$2:$S$5570,6,)/1000</f>
        <v>5.835</v>
      </c>
    </row>
    <row r="4020" spans="1:19" x14ac:dyDescent="0.25">
      <c r="A4020" s="178">
        <v>8066</v>
      </c>
      <c r="B4020" s="178">
        <v>-217655</v>
      </c>
      <c r="C4020" s="178">
        <v>-521116</v>
      </c>
      <c r="D4020" s="178" t="s">
        <v>5052</v>
      </c>
      <c r="E4020" s="178" t="s">
        <v>167</v>
      </c>
      <c r="F4020" s="178" t="s">
        <v>4704</v>
      </c>
      <c r="G4020" s="180">
        <f>VLOOKUP(D4020,Plan1!$B$2:$S$5570,7,)/1000</f>
        <v>5.4489999999999998</v>
      </c>
      <c r="H4020" s="180">
        <f>VLOOKUP(D4020,Plan1!$B$2:$S$5570,8,)/1000</f>
        <v>5.8810000000000002</v>
      </c>
      <c r="I4020" s="180">
        <f>VLOOKUP(D4020,Plan1!$B$2:$S$5570,9,)/1000</f>
        <v>5.8579999999999997</v>
      </c>
      <c r="J4020" s="180">
        <f>VLOOKUP(D4020,Plan1!$B$2:$S$5570,10,)/1000</f>
        <v>5.5259999999999998</v>
      </c>
      <c r="K4020" s="180">
        <f>VLOOKUP(D4020,Plan1!$B$2:$S$5570,11,)/1000</f>
        <v>4.8810000000000002</v>
      </c>
      <c r="L4020" s="180">
        <f>VLOOKUP(D4020,Plan1!$B$2:$S$5570,12,)/1000</f>
        <v>4.6219999999999999</v>
      </c>
      <c r="M4020" s="180">
        <f>VLOOKUP(D4020,Plan1!$B$2:$S$5570,13,)/1000</f>
        <v>4.7480000000000002</v>
      </c>
      <c r="N4020" s="180">
        <f>VLOOKUP(D4020,Plan1!$B$2:$S$5570,14,)/1000</f>
        <v>5.58</v>
      </c>
      <c r="O4020" s="180">
        <f>VLOOKUP(D4020,Plan1!$B$2:$S$5570,15,)/1000</f>
        <v>5.09</v>
      </c>
      <c r="P4020" s="180">
        <f>VLOOKUP(D4020,Plan1!$B$2:$S$5570,16,)/1000</f>
        <v>5.38</v>
      </c>
      <c r="Q4020" s="180">
        <f>VLOOKUP(D4020,Plan1!$B$2:$S$5570,17,)/1000</f>
        <v>5.6</v>
      </c>
      <c r="R4020" s="180">
        <f>VLOOKUP(D4020,Plan1!$B$2:$S$5570,18,)/1000</f>
        <v>5.7770000000000001</v>
      </c>
      <c r="S4020" s="180">
        <f>VLOOKUP(D4020,Plan1!$B$2:$S$5570,6,)/1000</f>
        <v>5.3659999999999997</v>
      </c>
    </row>
    <row r="4021" spans="1:19" x14ac:dyDescent="0.25">
      <c r="A4021" s="178">
        <v>62343</v>
      </c>
      <c r="B4021" s="178">
        <v>-20302</v>
      </c>
      <c r="C4021" s="178">
        <v>-600238</v>
      </c>
      <c r="D4021" s="178" t="s">
        <v>368</v>
      </c>
      <c r="E4021" s="178" t="s">
        <v>167</v>
      </c>
      <c r="F4021" s="178" t="s">
        <v>312</v>
      </c>
      <c r="G4021" s="180">
        <f>VLOOKUP(D4021,Plan1!$B$2:$S$5570,7,)/1000</f>
        <v>4.093</v>
      </c>
      <c r="H4021" s="180">
        <f>VLOOKUP(D4021,Plan1!$B$2:$S$5570,8,)/1000</f>
        <v>4.1269999999999998</v>
      </c>
      <c r="I4021" s="180">
        <f>VLOOKUP(D4021,Plan1!$B$2:$S$5570,9,)/1000</f>
        <v>4.1429999999999998</v>
      </c>
      <c r="J4021" s="180">
        <f>VLOOKUP(D4021,Plan1!$B$2:$S$5570,10,)/1000</f>
        <v>3.9020000000000001</v>
      </c>
      <c r="K4021" s="180">
        <f>VLOOKUP(D4021,Plan1!$B$2:$S$5570,11,)/1000</f>
        <v>3.8889999999999998</v>
      </c>
      <c r="L4021" s="180">
        <f>VLOOKUP(D4021,Plan1!$B$2:$S$5570,12,)/1000</f>
        <v>4.375</v>
      </c>
      <c r="M4021" s="180">
        <f>VLOOKUP(D4021,Plan1!$B$2:$S$5570,13,)/1000</f>
        <v>4.3440000000000003</v>
      </c>
      <c r="N4021" s="180">
        <f>VLOOKUP(D4021,Plan1!$B$2:$S$5570,14,)/1000</f>
        <v>4.952</v>
      </c>
      <c r="O4021" s="180">
        <f>VLOOKUP(D4021,Plan1!$B$2:$S$5570,15,)/1000</f>
        <v>4.9649999999999999</v>
      </c>
      <c r="P4021" s="180">
        <f>VLOOKUP(D4021,Plan1!$B$2:$S$5570,16,)/1000</f>
        <v>4.8479999999999999</v>
      </c>
      <c r="Q4021" s="180">
        <f>VLOOKUP(D4021,Plan1!$B$2:$S$5570,17,)/1000</f>
        <v>4.5570000000000004</v>
      </c>
      <c r="R4021" s="180">
        <f>VLOOKUP(D4021,Plan1!$B$2:$S$5570,18,)/1000</f>
        <v>4.2619999999999996</v>
      </c>
      <c r="S4021" s="180">
        <f>VLOOKUP(D4021,Plan1!$B$2:$S$5570,6,)/1000</f>
        <v>4.3710000000000004</v>
      </c>
    </row>
    <row r="4022" spans="1:19" x14ac:dyDescent="0.25">
      <c r="A4022" s="178">
        <v>3299</v>
      </c>
      <c r="B4022" s="178">
        <v>-270443</v>
      </c>
      <c r="C4022" s="178">
        <v>-49619</v>
      </c>
      <c r="D4022" s="178" t="s">
        <v>4598</v>
      </c>
      <c r="E4022" s="178" t="s">
        <v>167</v>
      </c>
      <c r="F4022" s="178" t="s">
        <v>4434</v>
      </c>
      <c r="G4022" s="180">
        <f>VLOOKUP(D4022,Plan1!$B$2:$S$5570,7,)/1000</f>
        <v>4.9210000000000003</v>
      </c>
      <c r="H4022" s="180">
        <f>VLOOKUP(D4022,Plan1!$B$2:$S$5570,8,)/1000</f>
        <v>5.01</v>
      </c>
      <c r="I4022" s="180">
        <f>VLOOKUP(D4022,Plan1!$B$2:$S$5570,9,)/1000</f>
        <v>4.8540000000000001</v>
      </c>
      <c r="J4022" s="180">
        <f>VLOOKUP(D4022,Plan1!$B$2:$S$5570,10,)/1000</f>
        <v>4.2629999999999999</v>
      </c>
      <c r="K4022" s="180">
        <f>VLOOKUP(D4022,Plan1!$B$2:$S$5570,11,)/1000</f>
        <v>3.673</v>
      </c>
      <c r="L4022" s="180">
        <f>VLOOKUP(D4022,Plan1!$B$2:$S$5570,12,)/1000</f>
        <v>3.101</v>
      </c>
      <c r="M4022" s="180">
        <f>VLOOKUP(D4022,Plan1!$B$2:$S$5570,13,)/1000</f>
        <v>3.3210000000000002</v>
      </c>
      <c r="N4022" s="180">
        <f>VLOOKUP(D4022,Plan1!$B$2:$S$5570,14,)/1000</f>
        <v>4.1079999999999997</v>
      </c>
      <c r="O4022" s="180">
        <f>VLOOKUP(D4022,Plan1!$B$2:$S$5570,15,)/1000</f>
        <v>3.8029999999999999</v>
      </c>
      <c r="P4022" s="180">
        <f>VLOOKUP(D4022,Plan1!$B$2:$S$5570,16,)/1000</f>
        <v>4.0490000000000004</v>
      </c>
      <c r="Q4022" s="180">
        <f>VLOOKUP(D4022,Plan1!$B$2:$S$5570,17,)/1000</f>
        <v>4.883</v>
      </c>
      <c r="R4022" s="180">
        <f>VLOOKUP(D4022,Plan1!$B$2:$S$5570,18,)/1000</f>
        <v>4.9530000000000003</v>
      </c>
      <c r="S4022" s="180">
        <f>VLOOKUP(D4022,Plan1!$B$2:$S$5570,6,)/1000</f>
        <v>4.2450000000000001</v>
      </c>
    </row>
    <row r="4023" spans="1:19" x14ac:dyDescent="0.25">
      <c r="A4023" s="178">
        <v>21668</v>
      </c>
      <c r="B4023" s="178">
        <v>-146889</v>
      </c>
      <c r="C4023" s="178">
        <v>-416801</v>
      </c>
      <c r="D4023" s="178" t="s">
        <v>440</v>
      </c>
      <c r="E4023" s="178" t="s">
        <v>167</v>
      </c>
      <c r="F4023" s="178" t="s">
        <v>375</v>
      </c>
      <c r="G4023" s="180">
        <f>VLOOKUP(D4023,Plan1!$B$2:$S$5570,7,)/1000</f>
        <v>5.6509999999999998</v>
      </c>
      <c r="H4023" s="180">
        <f>VLOOKUP(D4023,Plan1!$B$2:$S$5570,8,)/1000</f>
        <v>6.0309999999999997</v>
      </c>
      <c r="I4023" s="180">
        <f>VLOOKUP(D4023,Plan1!$B$2:$S$5570,9,)/1000</f>
        <v>5.665</v>
      </c>
      <c r="J4023" s="180">
        <f>VLOOKUP(D4023,Plan1!$B$2:$S$5570,10,)/1000</f>
        <v>5.274</v>
      </c>
      <c r="K4023" s="180">
        <f>VLOOKUP(D4023,Plan1!$B$2:$S$5570,11,)/1000</f>
        <v>4.8780000000000001</v>
      </c>
      <c r="L4023" s="180">
        <f>VLOOKUP(D4023,Plan1!$B$2:$S$5570,12,)/1000</f>
        <v>4.4880000000000004</v>
      </c>
      <c r="M4023" s="180">
        <f>VLOOKUP(D4023,Plan1!$B$2:$S$5570,13,)/1000</f>
        <v>4.8129999999999997</v>
      </c>
      <c r="N4023" s="180">
        <f>VLOOKUP(D4023,Plan1!$B$2:$S$5570,14,)/1000</f>
        <v>5.2930000000000001</v>
      </c>
      <c r="O4023" s="180">
        <f>VLOOKUP(D4023,Plan1!$B$2:$S$5570,15,)/1000</f>
        <v>5.8579999999999997</v>
      </c>
      <c r="P4023" s="180">
        <f>VLOOKUP(D4023,Plan1!$B$2:$S$5570,16,)/1000</f>
        <v>5.7329999999999997</v>
      </c>
      <c r="Q4023" s="180">
        <f>VLOOKUP(D4023,Plan1!$B$2:$S$5570,17,)/1000</f>
        <v>5.258</v>
      </c>
      <c r="R4023" s="180">
        <f>VLOOKUP(D4023,Plan1!$B$2:$S$5570,18,)/1000</f>
        <v>5.6719999999999997</v>
      </c>
      <c r="S4023" s="180">
        <f>VLOOKUP(D4023,Plan1!$B$2:$S$5570,6,)/1000</f>
        <v>5.3849999999999998</v>
      </c>
    </row>
    <row r="4024" spans="1:19" x14ac:dyDescent="0.25">
      <c r="A4024" s="178">
        <v>60063</v>
      </c>
      <c r="B4024" s="178">
        <v>-29277</v>
      </c>
      <c r="C4024" s="178">
        <v>-440714</v>
      </c>
      <c r="D4024" s="178" t="s">
        <v>1460</v>
      </c>
      <c r="E4024" s="178" t="s">
        <v>167</v>
      </c>
      <c r="F4024" s="178" t="s">
        <v>1298</v>
      </c>
      <c r="G4024" s="180">
        <f>VLOOKUP(D4024,Plan1!$B$2:$S$5570,7,)/1000</f>
        <v>4.3949999999999996</v>
      </c>
      <c r="H4024" s="180">
        <f>VLOOKUP(D4024,Plan1!$B$2:$S$5570,8,)/1000</f>
        <v>4.4669999999999996</v>
      </c>
      <c r="I4024" s="180">
        <f>VLOOKUP(D4024,Plan1!$B$2:$S$5570,9,)/1000</f>
        <v>4.4880000000000004</v>
      </c>
      <c r="J4024" s="180">
        <f>VLOOKUP(D4024,Plan1!$B$2:$S$5570,10,)/1000</f>
        <v>4.4800000000000004</v>
      </c>
      <c r="K4024" s="180">
        <f>VLOOKUP(D4024,Plan1!$B$2:$S$5570,11,)/1000</f>
        <v>4.6710000000000003</v>
      </c>
      <c r="L4024" s="180">
        <f>VLOOKUP(D4024,Plan1!$B$2:$S$5570,12,)/1000</f>
        <v>5.0209999999999999</v>
      </c>
      <c r="M4024" s="180">
        <f>VLOOKUP(D4024,Plan1!$B$2:$S$5570,13,)/1000</f>
        <v>5.16</v>
      </c>
      <c r="N4024" s="180">
        <f>VLOOKUP(D4024,Plan1!$B$2:$S$5570,14,)/1000</f>
        <v>5.657</v>
      </c>
      <c r="O4024" s="180">
        <f>VLOOKUP(D4024,Plan1!$B$2:$S$5570,15,)/1000</f>
        <v>5.9459999999999997</v>
      </c>
      <c r="P4024" s="180">
        <f>VLOOKUP(D4024,Plan1!$B$2:$S$5570,16,)/1000</f>
        <v>5.6319999999999997</v>
      </c>
      <c r="Q4024" s="180">
        <f>VLOOKUP(D4024,Plan1!$B$2:$S$5570,17,)/1000</f>
        <v>5.2130000000000001</v>
      </c>
      <c r="R4024" s="180">
        <f>VLOOKUP(D4024,Plan1!$B$2:$S$5570,18,)/1000</f>
        <v>4.7510000000000003</v>
      </c>
      <c r="S4024" s="180">
        <f>VLOOKUP(D4024,Plan1!$B$2:$S$5570,6,)/1000</f>
        <v>4.99</v>
      </c>
    </row>
    <row r="4025" spans="1:19" x14ac:dyDescent="0.25">
      <c r="A4025" s="178">
        <v>13833</v>
      </c>
      <c r="B4025" s="178">
        <v>-18637</v>
      </c>
      <c r="C4025" s="178">
        <v>-44058</v>
      </c>
      <c r="D4025" s="178" t="s">
        <v>1460</v>
      </c>
      <c r="E4025" s="178" t="s">
        <v>167</v>
      </c>
      <c r="F4025" s="178" t="s">
        <v>1727</v>
      </c>
      <c r="G4025" s="180">
        <f>VLOOKUP(D4025,Plan1!$B$2:$S$5570,7,)/1000</f>
        <v>4.3949999999999996</v>
      </c>
      <c r="H4025" s="180">
        <f>VLOOKUP(D4025,Plan1!$B$2:$S$5570,8,)/1000</f>
        <v>4.4669999999999996</v>
      </c>
      <c r="I4025" s="180">
        <f>VLOOKUP(D4025,Plan1!$B$2:$S$5570,9,)/1000</f>
        <v>4.4880000000000004</v>
      </c>
      <c r="J4025" s="180">
        <f>VLOOKUP(D4025,Plan1!$B$2:$S$5570,10,)/1000</f>
        <v>4.4800000000000004</v>
      </c>
      <c r="K4025" s="180">
        <f>VLOOKUP(D4025,Plan1!$B$2:$S$5570,11,)/1000</f>
        <v>4.6710000000000003</v>
      </c>
      <c r="L4025" s="180">
        <f>VLOOKUP(D4025,Plan1!$B$2:$S$5570,12,)/1000</f>
        <v>5.0209999999999999</v>
      </c>
      <c r="M4025" s="180">
        <f>VLOOKUP(D4025,Plan1!$B$2:$S$5570,13,)/1000</f>
        <v>5.16</v>
      </c>
      <c r="N4025" s="180">
        <f>VLOOKUP(D4025,Plan1!$B$2:$S$5570,14,)/1000</f>
        <v>5.657</v>
      </c>
      <c r="O4025" s="180">
        <f>VLOOKUP(D4025,Plan1!$B$2:$S$5570,15,)/1000</f>
        <v>5.9459999999999997</v>
      </c>
      <c r="P4025" s="180">
        <f>VLOOKUP(D4025,Plan1!$B$2:$S$5570,16,)/1000</f>
        <v>5.6319999999999997</v>
      </c>
      <c r="Q4025" s="180">
        <f>VLOOKUP(D4025,Plan1!$B$2:$S$5570,17,)/1000</f>
        <v>5.2130000000000001</v>
      </c>
      <c r="R4025" s="180">
        <f>VLOOKUP(D4025,Plan1!$B$2:$S$5570,18,)/1000</f>
        <v>4.7510000000000003</v>
      </c>
      <c r="S4025" s="180">
        <f>VLOOKUP(D4025,Plan1!$B$2:$S$5570,6,)/1000</f>
        <v>4.99</v>
      </c>
    </row>
    <row r="4026" spans="1:19" x14ac:dyDescent="0.25">
      <c r="A4026" s="178">
        <v>9370</v>
      </c>
      <c r="B4026" s="178">
        <v>-210968</v>
      </c>
      <c r="C4026" s="178">
        <v>-410472</v>
      </c>
      <c r="D4026" s="178" t="s">
        <v>982</v>
      </c>
      <c r="E4026" s="178" t="s">
        <v>167</v>
      </c>
      <c r="F4026" s="178" t="s">
        <v>979</v>
      </c>
      <c r="G4026" s="180">
        <f>VLOOKUP(D4026,Plan1!$B$2:$S$5570,7,)/1000</f>
        <v>5.6980000000000004</v>
      </c>
      <c r="H4026" s="180">
        <f>VLOOKUP(D4026,Plan1!$B$2:$S$5570,8,)/1000</f>
        <v>6.3090000000000002</v>
      </c>
      <c r="I4026" s="180">
        <f>VLOOKUP(D4026,Plan1!$B$2:$S$5570,9,)/1000</f>
        <v>5.4359999999999999</v>
      </c>
      <c r="J4026" s="180">
        <f>VLOOKUP(D4026,Plan1!$B$2:$S$5570,10,)/1000</f>
        <v>5.1269999999999998</v>
      </c>
      <c r="K4026" s="180">
        <f>VLOOKUP(D4026,Plan1!$B$2:$S$5570,11,)/1000</f>
        <v>4.657</v>
      </c>
      <c r="L4026" s="180">
        <f>VLOOKUP(D4026,Plan1!$B$2:$S$5570,12,)/1000</f>
        <v>4.59</v>
      </c>
      <c r="M4026" s="180">
        <f>VLOOKUP(D4026,Plan1!$B$2:$S$5570,13,)/1000</f>
        <v>4.5389999999999997</v>
      </c>
      <c r="N4026" s="180">
        <f>VLOOKUP(D4026,Plan1!$B$2:$S$5570,14,)/1000</f>
        <v>5.2210000000000001</v>
      </c>
      <c r="O4026" s="180">
        <f>VLOOKUP(D4026,Plan1!$B$2:$S$5570,15,)/1000</f>
        <v>5.181</v>
      </c>
      <c r="P4026" s="180">
        <f>VLOOKUP(D4026,Plan1!$B$2:$S$5570,16,)/1000</f>
        <v>5.0460000000000003</v>
      </c>
      <c r="Q4026" s="180">
        <f>VLOOKUP(D4026,Plan1!$B$2:$S$5570,17,)/1000</f>
        <v>4.7160000000000002</v>
      </c>
      <c r="R4026" s="180">
        <f>VLOOKUP(D4026,Plan1!$B$2:$S$5570,18,)/1000</f>
        <v>5.24</v>
      </c>
      <c r="S4026" s="180">
        <f>VLOOKUP(D4026,Plan1!$B$2:$S$5570,6,)/1000</f>
        <v>5.1470000000000002</v>
      </c>
    </row>
    <row r="4027" spans="1:19" x14ac:dyDescent="0.25">
      <c r="A4027" s="178">
        <v>39702</v>
      </c>
      <c r="B4027" s="178">
        <v>-85414</v>
      </c>
      <c r="C4027" s="178">
        <v>-485071</v>
      </c>
      <c r="D4027" s="178" t="s">
        <v>982</v>
      </c>
      <c r="E4027" s="178" t="s">
        <v>167</v>
      </c>
      <c r="F4027" s="178" t="s">
        <v>5370</v>
      </c>
      <c r="G4027" s="180">
        <f>VLOOKUP(D4027,Plan1!$B$2:$S$5570,7,)/1000</f>
        <v>5.6980000000000004</v>
      </c>
      <c r="H4027" s="180">
        <f>VLOOKUP(D4027,Plan1!$B$2:$S$5570,8,)/1000</f>
        <v>6.3090000000000002</v>
      </c>
      <c r="I4027" s="180">
        <f>VLOOKUP(D4027,Plan1!$B$2:$S$5570,9,)/1000</f>
        <v>5.4359999999999999</v>
      </c>
      <c r="J4027" s="180">
        <f>VLOOKUP(D4027,Plan1!$B$2:$S$5570,10,)/1000</f>
        <v>5.1269999999999998</v>
      </c>
      <c r="K4027" s="180">
        <f>VLOOKUP(D4027,Plan1!$B$2:$S$5570,11,)/1000</f>
        <v>4.657</v>
      </c>
      <c r="L4027" s="180">
        <f>VLOOKUP(D4027,Plan1!$B$2:$S$5570,12,)/1000</f>
        <v>4.59</v>
      </c>
      <c r="M4027" s="180">
        <f>VLOOKUP(D4027,Plan1!$B$2:$S$5570,13,)/1000</f>
        <v>4.5389999999999997</v>
      </c>
      <c r="N4027" s="180">
        <f>VLOOKUP(D4027,Plan1!$B$2:$S$5570,14,)/1000</f>
        <v>5.2210000000000001</v>
      </c>
      <c r="O4027" s="180">
        <f>VLOOKUP(D4027,Plan1!$B$2:$S$5570,15,)/1000</f>
        <v>5.181</v>
      </c>
      <c r="P4027" s="180">
        <f>VLOOKUP(D4027,Plan1!$B$2:$S$5570,16,)/1000</f>
        <v>5.0460000000000003</v>
      </c>
      <c r="Q4027" s="180">
        <f>VLOOKUP(D4027,Plan1!$B$2:$S$5570,17,)/1000</f>
        <v>4.7160000000000002</v>
      </c>
      <c r="R4027" s="180">
        <f>VLOOKUP(D4027,Plan1!$B$2:$S$5570,18,)/1000</f>
        <v>5.24</v>
      </c>
      <c r="S4027" s="180">
        <f>VLOOKUP(D4027,Plan1!$B$2:$S$5570,6,)/1000</f>
        <v>5.1470000000000002</v>
      </c>
    </row>
    <row r="4028" spans="1:19" x14ac:dyDescent="0.25">
      <c r="A4028" s="178">
        <v>13838</v>
      </c>
      <c r="B4028" s="178">
        <v>-18614</v>
      </c>
      <c r="C4028" s="178">
        <v>-43562</v>
      </c>
      <c r="D4028" s="178" t="s">
        <v>2341</v>
      </c>
      <c r="E4028" s="178" t="s">
        <v>167</v>
      </c>
      <c r="F4028" s="178" t="s">
        <v>1727</v>
      </c>
      <c r="G4028" s="180">
        <f>VLOOKUP(D4028,Plan1!$B$2:$S$5570,7,)/1000</f>
        <v>5.3250000000000002</v>
      </c>
      <c r="H4028" s="180">
        <f>VLOOKUP(D4028,Plan1!$B$2:$S$5570,8,)/1000</f>
        <v>5.827</v>
      </c>
      <c r="I4028" s="180">
        <f>VLOOKUP(D4028,Plan1!$B$2:$S$5570,9,)/1000</f>
        <v>5.2169999999999996</v>
      </c>
      <c r="J4028" s="180">
        <f>VLOOKUP(D4028,Plan1!$B$2:$S$5570,10,)/1000</f>
        <v>5.1239999999999997</v>
      </c>
      <c r="K4028" s="180">
        <f>VLOOKUP(D4028,Plan1!$B$2:$S$5570,11,)/1000</f>
        <v>4.9269999999999996</v>
      </c>
      <c r="L4028" s="180">
        <f>VLOOKUP(D4028,Plan1!$B$2:$S$5570,12,)/1000</f>
        <v>4.8739999999999997</v>
      </c>
      <c r="M4028" s="180">
        <f>VLOOKUP(D4028,Plan1!$B$2:$S$5570,13,)/1000</f>
        <v>5.1189999999999998</v>
      </c>
      <c r="N4028" s="180">
        <f>VLOOKUP(D4028,Plan1!$B$2:$S$5570,14,)/1000</f>
        <v>5.7460000000000004</v>
      </c>
      <c r="O4028" s="180">
        <f>VLOOKUP(D4028,Plan1!$B$2:$S$5570,15,)/1000</f>
        <v>5.7670000000000003</v>
      </c>
      <c r="P4028" s="180">
        <f>VLOOKUP(D4028,Plan1!$B$2:$S$5570,16,)/1000</f>
        <v>5.3979999999999997</v>
      </c>
      <c r="Q4028" s="180">
        <f>VLOOKUP(D4028,Plan1!$B$2:$S$5570,17,)/1000</f>
        <v>4.6680000000000001</v>
      </c>
      <c r="R4028" s="180">
        <f>VLOOKUP(D4028,Plan1!$B$2:$S$5570,18,)/1000</f>
        <v>5.0460000000000003</v>
      </c>
      <c r="S4028" s="180">
        <f>VLOOKUP(D4028,Plan1!$B$2:$S$5570,6,)/1000</f>
        <v>5.2530000000000001</v>
      </c>
    </row>
    <row r="4029" spans="1:19" x14ac:dyDescent="0.25">
      <c r="A4029" s="178">
        <v>1594</v>
      </c>
      <c r="B4029" s="178">
        <v>-295171</v>
      </c>
      <c r="C4029" s="178">
        <v>-511773</v>
      </c>
      <c r="D4029" s="178" t="s">
        <v>4051</v>
      </c>
      <c r="E4029" s="178" t="s">
        <v>167</v>
      </c>
      <c r="F4029" s="178" t="s">
        <v>3898</v>
      </c>
      <c r="G4029" s="180">
        <f>VLOOKUP(D4029,Plan1!$B$2:$S$5570,7,)/1000</f>
        <v>5.4740000000000002</v>
      </c>
      <c r="H4029" s="180">
        <f>VLOOKUP(D4029,Plan1!$B$2:$S$5570,8,)/1000</f>
        <v>5.5</v>
      </c>
      <c r="I4029" s="180">
        <f>VLOOKUP(D4029,Plan1!$B$2:$S$5570,9,)/1000</f>
        <v>5.141</v>
      </c>
      <c r="J4029" s="180">
        <f>VLOOKUP(D4029,Plan1!$B$2:$S$5570,10,)/1000</f>
        <v>4.6429999999999998</v>
      </c>
      <c r="K4029" s="180">
        <f>VLOOKUP(D4029,Plan1!$B$2:$S$5570,11,)/1000</f>
        <v>3.7690000000000001</v>
      </c>
      <c r="L4029" s="180">
        <f>VLOOKUP(D4029,Plan1!$B$2:$S$5570,12,)/1000</f>
        <v>3.3290000000000002</v>
      </c>
      <c r="M4029" s="180">
        <f>VLOOKUP(D4029,Plan1!$B$2:$S$5570,13,)/1000</f>
        <v>3.5819999999999999</v>
      </c>
      <c r="N4029" s="180">
        <f>VLOOKUP(D4029,Plan1!$B$2:$S$5570,14,)/1000</f>
        <v>4.1550000000000002</v>
      </c>
      <c r="O4029" s="180">
        <f>VLOOKUP(D4029,Plan1!$B$2:$S$5570,15,)/1000</f>
        <v>3.9580000000000002</v>
      </c>
      <c r="P4029" s="180">
        <f>VLOOKUP(D4029,Plan1!$B$2:$S$5570,16,)/1000</f>
        <v>4.5979999999999999</v>
      </c>
      <c r="Q4029" s="180">
        <f>VLOOKUP(D4029,Plan1!$B$2:$S$5570,17,)/1000</f>
        <v>5.5030000000000001</v>
      </c>
      <c r="R4029" s="180">
        <f>VLOOKUP(D4029,Plan1!$B$2:$S$5570,18,)/1000</f>
        <v>5.5810000000000004</v>
      </c>
      <c r="S4029" s="180">
        <f>VLOOKUP(D4029,Plan1!$B$2:$S$5570,6,)/1000</f>
        <v>4.6029999999999998</v>
      </c>
    </row>
    <row r="4030" spans="1:19" x14ac:dyDescent="0.25">
      <c r="A4030" s="178">
        <v>61454</v>
      </c>
      <c r="B4030" s="178">
        <v>-2376</v>
      </c>
      <c r="C4030" s="178">
        <v>-458237</v>
      </c>
      <c r="D4030" s="178" t="s">
        <v>1483</v>
      </c>
      <c r="E4030" s="178" t="s">
        <v>167</v>
      </c>
      <c r="F4030" s="178" t="s">
        <v>1298</v>
      </c>
      <c r="G4030" s="180">
        <f>VLOOKUP(D4030,Plan1!$B$2:$S$5570,7,)/1000</f>
        <v>4.4370000000000003</v>
      </c>
      <c r="H4030" s="180">
        <f>VLOOKUP(D4030,Plan1!$B$2:$S$5570,8,)/1000</f>
        <v>4.5069999999999997</v>
      </c>
      <c r="I4030" s="180">
        <f>VLOOKUP(D4030,Plan1!$B$2:$S$5570,9,)/1000</f>
        <v>4.46</v>
      </c>
      <c r="J4030" s="180">
        <f>VLOOKUP(D4030,Plan1!$B$2:$S$5570,10,)/1000</f>
        <v>4.66</v>
      </c>
      <c r="K4030" s="180">
        <f>VLOOKUP(D4030,Plan1!$B$2:$S$5570,11,)/1000</f>
        <v>4.6909999999999998</v>
      </c>
      <c r="L4030" s="180">
        <f>VLOOKUP(D4030,Plan1!$B$2:$S$5570,12,)/1000</f>
        <v>4.9950000000000001</v>
      </c>
      <c r="M4030" s="180">
        <f>VLOOKUP(D4030,Plan1!$B$2:$S$5570,13,)/1000</f>
        <v>5.1029999999999998</v>
      </c>
      <c r="N4030" s="180">
        <f>VLOOKUP(D4030,Plan1!$B$2:$S$5570,14,)/1000</f>
        <v>5.5750000000000002</v>
      </c>
      <c r="O4030" s="180">
        <f>VLOOKUP(D4030,Plan1!$B$2:$S$5570,15,)/1000</f>
        <v>5.6920000000000002</v>
      </c>
      <c r="P4030" s="180">
        <f>VLOOKUP(D4030,Plan1!$B$2:$S$5570,16,)/1000</f>
        <v>5.3529999999999998</v>
      </c>
      <c r="Q4030" s="180">
        <f>VLOOKUP(D4030,Plan1!$B$2:$S$5570,17,)/1000</f>
        <v>5.008</v>
      </c>
      <c r="R4030" s="180">
        <f>VLOOKUP(D4030,Plan1!$B$2:$S$5570,18,)/1000</f>
        <v>4.6029999999999998</v>
      </c>
      <c r="S4030" s="180">
        <f>VLOOKUP(D4030,Plan1!$B$2:$S$5570,6,)/1000</f>
        <v>4.9240000000000004</v>
      </c>
    </row>
    <row r="4031" spans="1:19" x14ac:dyDescent="0.25">
      <c r="A4031" s="178">
        <v>30115</v>
      </c>
      <c r="B4031" s="178">
        <v>-111694</v>
      </c>
      <c r="C4031" s="178">
        <v>-618991</v>
      </c>
      <c r="D4031" s="178" t="s">
        <v>1483</v>
      </c>
      <c r="E4031" s="178" t="s">
        <v>167</v>
      </c>
      <c r="F4031" s="178" t="s">
        <v>4373</v>
      </c>
      <c r="G4031" s="180">
        <f>VLOOKUP(D4031,Plan1!$B$2:$S$5570,7,)/1000</f>
        <v>4.4370000000000003</v>
      </c>
      <c r="H4031" s="180">
        <f>VLOOKUP(D4031,Plan1!$B$2:$S$5570,8,)/1000</f>
        <v>4.5069999999999997</v>
      </c>
      <c r="I4031" s="180">
        <f>VLOOKUP(D4031,Plan1!$B$2:$S$5570,9,)/1000</f>
        <v>4.46</v>
      </c>
      <c r="J4031" s="180">
        <f>VLOOKUP(D4031,Plan1!$B$2:$S$5570,10,)/1000</f>
        <v>4.66</v>
      </c>
      <c r="K4031" s="180">
        <f>VLOOKUP(D4031,Plan1!$B$2:$S$5570,11,)/1000</f>
        <v>4.6909999999999998</v>
      </c>
      <c r="L4031" s="180">
        <f>VLOOKUP(D4031,Plan1!$B$2:$S$5570,12,)/1000</f>
        <v>4.9950000000000001</v>
      </c>
      <c r="M4031" s="180">
        <f>VLOOKUP(D4031,Plan1!$B$2:$S$5570,13,)/1000</f>
        <v>5.1029999999999998</v>
      </c>
      <c r="N4031" s="180">
        <f>VLOOKUP(D4031,Plan1!$B$2:$S$5570,14,)/1000</f>
        <v>5.5750000000000002</v>
      </c>
      <c r="O4031" s="180">
        <f>VLOOKUP(D4031,Plan1!$B$2:$S$5570,15,)/1000</f>
        <v>5.6920000000000002</v>
      </c>
      <c r="P4031" s="180">
        <f>VLOOKUP(D4031,Plan1!$B$2:$S$5570,16,)/1000</f>
        <v>5.3529999999999998</v>
      </c>
      <c r="Q4031" s="180">
        <f>VLOOKUP(D4031,Plan1!$B$2:$S$5570,17,)/1000</f>
        <v>5.008</v>
      </c>
      <c r="R4031" s="180">
        <f>VLOOKUP(D4031,Plan1!$B$2:$S$5570,18,)/1000</f>
        <v>4.6029999999999998</v>
      </c>
      <c r="S4031" s="180">
        <f>VLOOKUP(D4031,Plan1!$B$2:$S$5570,6,)/1000</f>
        <v>4.9240000000000004</v>
      </c>
    </row>
    <row r="4032" spans="1:19" x14ac:dyDescent="0.25">
      <c r="A4032" s="178">
        <v>3136</v>
      </c>
      <c r="B4032" s="178">
        <v>-272773</v>
      </c>
      <c r="C4032" s="178">
        <v>-493894</v>
      </c>
      <c r="D4032" s="178" t="s">
        <v>4537</v>
      </c>
      <c r="E4032" s="178" t="s">
        <v>167</v>
      </c>
      <c r="F4032" s="178" t="s">
        <v>4434</v>
      </c>
      <c r="G4032" s="180">
        <f>VLOOKUP(D4032,Plan1!$B$2:$S$5570,7,)/1000</f>
        <v>4.9050000000000002</v>
      </c>
      <c r="H4032" s="180">
        <f>VLOOKUP(D4032,Plan1!$B$2:$S$5570,8,)/1000</f>
        <v>4.9340000000000002</v>
      </c>
      <c r="I4032" s="180">
        <f>VLOOKUP(D4032,Plan1!$B$2:$S$5570,9,)/1000</f>
        <v>4.7530000000000001</v>
      </c>
      <c r="J4032" s="180">
        <f>VLOOKUP(D4032,Plan1!$B$2:$S$5570,10,)/1000</f>
        <v>4.3259999999999996</v>
      </c>
      <c r="K4032" s="180">
        <f>VLOOKUP(D4032,Plan1!$B$2:$S$5570,11,)/1000</f>
        <v>3.7629999999999999</v>
      </c>
      <c r="L4032" s="180">
        <f>VLOOKUP(D4032,Plan1!$B$2:$S$5570,12,)/1000</f>
        <v>3.2610000000000001</v>
      </c>
      <c r="M4032" s="180">
        <f>VLOOKUP(D4032,Plan1!$B$2:$S$5570,13,)/1000</f>
        <v>3.4489999999999998</v>
      </c>
      <c r="N4032" s="180">
        <f>VLOOKUP(D4032,Plan1!$B$2:$S$5570,14,)/1000</f>
        <v>4.1399999999999997</v>
      </c>
      <c r="O4032" s="180">
        <f>VLOOKUP(D4032,Plan1!$B$2:$S$5570,15,)/1000</f>
        <v>3.7389999999999999</v>
      </c>
      <c r="P4032" s="180">
        <f>VLOOKUP(D4032,Plan1!$B$2:$S$5570,16,)/1000</f>
        <v>3.9020000000000001</v>
      </c>
      <c r="Q4032" s="180">
        <f>VLOOKUP(D4032,Plan1!$B$2:$S$5570,17,)/1000</f>
        <v>4.7809999999999997</v>
      </c>
      <c r="R4032" s="180">
        <f>VLOOKUP(D4032,Plan1!$B$2:$S$5570,18,)/1000</f>
        <v>4.8819999999999997</v>
      </c>
      <c r="S4032" s="180">
        <f>VLOOKUP(D4032,Plan1!$B$2:$S$5570,6,)/1000</f>
        <v>4.2359999999999998</v>
      </c>
    </row>
    <row r="4033" spans="1:19" x14ac:dyDescent="0.25">
      <c r="A4033" s="178">
        <v>14169</v>
      </c>
      <c r="B4033" s="178">
        <v>-184109</v>
      </c>
      <c r="C4033" s="178">
        <v>-464169</v>
      </c>
      <c r="D4033" s="178" t="s">
        <v>2366</v>
      </c>
      <c r="E4033" s="178" t="s">
        <v>167</v>
      </c>
      <c r="F4033" s="178" t="s">
        <v>1727</v>
      </c>
      <c r="G4033" s="180">
        <f>VLOOKUP(D4033,Plan1!$B$2:$S$5570,7,)/1000</f>
        <v>5.25</v>
      </c>
      <c r="H4033" s="180">
        <f>VLOOKUP(D4033,Plan1!$B$2:$S$5570,8,)/1000</f>
        <v>5.7720000000000002</v>
      </c>
      <c r="I4033" s="180">
        <f>VLOOKUP(D4033,Plan1!$B$2:$S$5570,9,)/1000</f>
        <v>5.2140000000000004</v>
      </c>
      <c r="J4033" s="180">
        <f>VLOOKUP(D4033,Plan1!$B$2:$S$5570,10,)/1000</f>
        <v>5.5739999999999998</v>
      </c>
      <c r="K4033" s="180">
        <f>VLOOKUP(D4033,Plan1!$B$2:$S$5570,11,)/1000</f>
        <v>5.57</v>
      </c>
      <c r="L4033" s="180">
        <f>VLOOKUP(D4033,Plan1!$B$2:$S$5570,12,)/1000</f>
        <v>5.4669999999999996</v>
      </c>
      <c r="M4033" s="180">
        <f>VLOOKUP(D4033,Plan1!$B$2:$S$5570,13,)/1000</f>
        <v>5.8380000000000001</v>
      </c>
      <c r="N4033" s="180">
        <f>VLOOKUP(D4033,Plan1!$B$2:$S$5570,14,)/1000</f>
        <v>6.4909999999999997</v>
      </c>
      <c r="O4033" s="180">
        <f>VLOOKUP(D4033,Plan1!$B$2:$S$5570,15,)/1000</f>
        <v>6.0679999999999996</v>
      </c>
      <c r="P4033" s="180">
        <f>VLOOKUP(D4033,Plan1!$B$2:$S$5570,16,)/1000</f>
        <v>5.5579999999999998</v>
      </c>
      <c r="Q4033" s="180">
        <f>VLOOKUP(D4033,Plan1!$B$2:$S$5570,17,)/1000</f>
        <v>4.9710000000000001</v>
      </c>
      <c r="R4033" s="180">
        <f>VLOOKUP(D4033,Plan1!$B$2:$S$5570,18,)/1000</f>
        <v>5.08</v>
      </c>
      <c r="S4033" s="180">
        <f>VLOOKUP(D4033,Plan1!$B$2:$S$5570,6,)/1000</f>
        <v>5.5709999999999997</v>
      </c>
    </row>
    <row r="4034" spans="1:19" x14ac:dyDescent="0.25">
      <c r="A4034" s="178">
        <v>7561</v>
      </c>
      <c r="B4034" s="178">
        <v>-221211</v>
      </c>
      <c r="C4034" s="178">
        <v>-51393</v>
      </c>
      <c r="D4034" s="178" t="s">
        <v>5012</v>
      </c>
      <c r="E4034" s="178" t="s">
        <v>167</v>
      </c>
      <c r="F4034" s="178" t="s">
        <v>4704</v>
      </c>
      <c r="G4034" s="180">
        <f>VLOOKUP(D4034,Plan1!$B$2:$S$5570,7,)/1000</f>
        <v>5.3869999999999996</v>
      </c>
      <c r="H4034" s="180">
        <f>VLOOKUP(D4034,Plan1!$B$2:$S$5570,8,)/1000</f>
        <v>5.7050000000000001</v>
      </c>
      <c r="I4034" s="180">
        <f>VLOOKUP(D4034,Plan1!$B$2:$S$5570,9,)/1000</f>
        <v>5.6779999999999999</v>
      </c>
      <c r="J4034" s="180">
        <f>VLOOKUP(D4034,Plan1!$B$2:$S$5570,10,)/1000</f>
        <v>5.5129999999999999</v>
      </c>
      <c r="K4034" s="180">
        <f>VLOOKUP(D4034,Plan1!$B$2:$S$5570,11,)/1000</f>
        <v>4.8540000000000001</v>
      </c>
      <c r="L4034" s="180">
        <f>VLOOKUP(D4034,Plan1!$B$2:$S$5570,12,)/1000</f>
        <v>4.62</v>
      </c>
      <c r="M4034" s="180">
        <f>VLOOKUP(D4034,Plan1!$B$2:$S$5570,13,)/1000</f>
        <v>4.8449999999999998</v>
      </c>
      <c r="N4034" s="180">
        <f>VLOOKUP(D4034,Plan1!$B$2:$S$5570,14,)/1000</f>
        <v>5.6749999999999998</v>
      </c>
      <c r="O4034" s="180">
        <f>VLOOKUP(D4034,Plan1!$B$2:$S$5570,15,)/1000</f>
        <v>5.2160000000000002</v>
      </c>
      <c r="P4034" s="180">
        <f>VLOOKUP(D4034,Plan1!$B$2:$S$5570,16,)/1000</f>
        <v>5.4169999999999998</v>
      </c>
      <c r="Q4034" s="180">
        <f>VLOOKUP(D4034,Plan1!$B$2:$S$5570,17,)/1000</f>
        <v>5.56</v>
      </c>
      <c r="R4034" s="180">
        <f>VLOOKUP(D4034,Plan1!$B$2:$S$5570,18,)/1000</f>
        <v>5.67</v>
      </c>
      <c r="S4034" s="180">
        <f>VLOOKUP(D4034,Plan1!$B$2:$S$5570,6,)/1000</f>
        <v>5.3449999999999998</v>
      </c>
    </row>
    <row r="4035" spans="1:19" x14ac:dyDescent="0.25">
      <c r="A4035" s="178">
        <v>60918</v>
      </c>
      <c r="B4035" s="178">
        <v>-25918</v>
      </c>
      <c r="C4035" s="178">
        <v>-453631</v>
      </c>
      <c r="D4035" s="178" t="s">
        <v>1471</v>
      </c>
      <c r="E4035" s="178" t="s">
        <v>167</v>
      </c>
      <c r="F4035" s="178" t="s">
        <v>1298</v>
      </c>
      <c r="G4035" s="180">
        <f>VLOOKUP(D4035,Plan1!$B$2:$S$5570,7,)/1000</f>
        <v>4.4980000000000002</v>
      </c>
      <c r="H4035" s="180">
        <f>VLOOKUP(D4035,Plan1!$B$2:$S$5570,8,)/1000</f>
        <v>4.5819999999999999</v>
      </c>
      <c r="I4035" s="180">
        <f>VLOOKUP(D4035,Plan1!$B$2:$S$5570,9,)/1000</f>
        <v>4.4939999999999998</v>
      </c>
      <c r="J4035" s="180">
        <f>VLOOKUP(D4035,Plan1!$B$2:$S$5570,10,)/1000</f>
        <v>4.6040000000000001</v>
      </c>
      <c r="K4035" s="180">
        <f>VLOOKUP(D4035,Plan1!$B$2:$S$5570,11,)/1000</f>
        <v>4.76</v>
      </c>
      <c r="L4035" s="180">
        <f>VLOOKUP(D4035,Plan1!$B$2:$S$5570,12,)/1000</f>
        <v>5.0519999999999996</v>
      </c>
      <c r="M4035" s="180">
        <f>VLOOKUP(D4035,Plan1!$B$2:$S$5570,13,)/1000</f>
        <v>5.1529999999999996</v>
      </c>
      <c r="N4035" s="180">
        <f>VLOOKUP(D4035,Plan1!$B$2:$S$5570,14,)/1000</f>
        <v>5.6820000000000004</v>
      </c>
      <c r="O4035" s="180">
        <f>VLOOKUP(D4035,Plan1!$B$2:$S$5570,15,)/1000</f>
        <v>5.8230000000000004</v>
      </c>
      <c r="P4035" s="180">
        <f>VLOOKUP(D4035,Plan1!$B$2:$S$5570,16,)/1000</f>
        <v>5.5309999999999997</v>
      </c>
      <c r="Q4035" s="180">
        <f>VLOOKUP(D4035,Plan1!$B$2:$S$5570,17,)/1000</f>
        <v>5.2069999999999999</v>
      </c>
      <c r="R4035" s="180">
        <f>VLOOKUP(D4035,Plan1!$B$2:$S$5570,18,)/1000</f>
        <v>4.7770000000000001</v>
      </c>
      <c r="S4035" s="180">
        <f>VLOOKUP(D4035,Plan1!$B$2:$S$5570,6,)/1000</f>
        <v>5.0140000000000002</v>
      </c>
    </row>
    <row r="4036" spans="1:19" x14ac:dyDescent="0.25">
      <c r="A4036" s="178">
        <v>24303</v>
      </c>
      <c r="B4036" s="178">
        <v>-134536</v>
      </c>
      <c r="C4036" s="178">
        <v>-394229</v>
      </c>
      <c r="D4036" s="178" t="s">
        <v>521</v>
      </c>
      <c r="E4036" s="178" t="s">
        <v>167</v>
      </c>
      <c r="F4036" s="178" t="s">
        <v>375</v>
      </c>
      <c r="G4036" s="180">
        <f>VLOOKUP(D4036,Plan1!$B$2:$S$5570,7,)/1000</f>
        <v>5.4349999999999996</v>
      </c>
      <c r="H4036" s="180">
        <f>VLOOKUP(D4036,Plan1!$B$2:$S$5570,8,)/1000</f>
        <v>5.47</v>
      </c>
      <c r="I4036" s="180">
        <f>VLOOKUP(D4036,Plan1!$B$2:$S$5570,9,)/1000</f>
        <v>5.5640000000000001</v>
      </c>
      <c r="J4036" s="180">
        <f>VLOOKUP(D4036,Plan1!$B$2:$S$5570,10,)/1000</f>
        <v>4.6779999999999999</v>
      </c>
      <c r="K4036" s="180">
        <f>VLOOKUP(D4036,Plan1!$B$2:$S$5570,11,)/1000</f>
        <v>4.2910000000000004</v>
      </c>
      <c r="L4036" s="180">
        <f>VLOOKUP(D4036,Plan1!$B$2:$S$5570,12,)/1000</f>
        <v>3.8650000000000002</v>
      </c>
      <c r="M4036" s="180">
        <f>VLOOKUP(D4036,Plan1!$B$2:$S$5570,13,)/1000</f>
        <v>4.069</v>
      </c>
      <c r="N4036" s="180">
        <f>VLOOKUP(D4036,Plan1!$B$2:$S$5570,14,)/1000</f>
        <v>4.4539999999999997</v>
      </c>
      <c r="O4036" s="180">
        <f>VLOOKUP(D4036,Plan1!$B$2:$S$5570,15,)/1000</f>
        <v>4.9349999999999996</v>
      </c>
      <c r="P4036" s="180">
        <f>VLOOKUP(D4036,Plan1!$B$2:$S$5570,16,)/1000</f>
        <v>4.8479999999999999</v>
      </c>
      <c r="Q4036" s="180">
        <f>VLOOKUP(D4036,Plan1!$B$2:$S$5570,17,)/1000</f>
        <v>4.9660000000000002</v>
      </c>
      <c r="R4036" s="180">
        <f>VLOOKUP(D4036,Plan1!$B$2:$S$5570,18,)/1000</f>
        <v>5.3319999999999999</v>
      </c>
      <c r="S4036" s="180">
        <f>VLOOKUP(D4036,Plan1!$B$2:$S$5570,6,)/1000</f>
        <v>4.8259999999999996</v>
      </c>
    </row>
    <row r="4037" spans="1:19" x14ac:dyDescent="0.25">
      <c r="A4037" s="178">
        <v>58535</v>
      </c>
      <c r="B4037" s="178">
        <v>-34083</v>
      </c>
      <c r="C4037" s="178">
        <v>-440238</v>
      </c>
      <c r="D4037" s="178" t="s">
        <v>1437</v>
      </c>
      <c r="E4037" s="178" t="s">
        <v>167</v>
      </c>
      <c r="F4037" s="178" t="s">
        <v>1298</v>
      </c>
      <c r="G4037" s="180">
        <f>VLOOKUP(D4037,Plan1!$B$2:$S$5570,7,)/1000</f>
        <v>4.6319999999999997</v>
      </c>
      <c r="H4037" s="180">
        <f>VLOOKUP(D4037,Plan1!$B$2:$S$5570,8,)/1000</f>
        <v>4.8369999999999997</v>
      </c>
      <c r="I4037" s="180">
        <f>VLOOKUP(D4037,Plan1!$B$2:$S$5570,9,)/1000</f>
        <v>4.891</v>
      </c>
      <c r="J4037" s="180">
        <f>VLOOKUP(D4037,Plan1!$B$2:$S$5570,10,)/1000</f>
        <v>4.8609999999999998</v>
      </c>
      <c r="K4037" s="180">
        <f>VLOOKUP(D4037,Plan1!$B$2:$S$5570,11,)/1000</f>
        <v>5.0549999999999997</v>
      </c>
      <c r="L4037" s="180">
        <f>VLOOKUP(D4037,Plan1!$B$2:$S$5570,12,)/1000</f>
        <v>5.2930000000000001</v>
      </c>
      <c r="M4037" s="180">
        <f>VLOOKUP(D4037,Plan1!$B$2:$S$5570,13,)/1000</f>
        <v>5.4969999999999999</v>
      </c>
      <c r="N4037" s="180">
        <f>VLOOKUP(D4037,Plan1!$B$2:$S$5570,14,)/1000</f>
        <v>6.0570000000000004</v>
      </c>
      <c r="O4037" s="180">
        <f>VLOOKUP(D4037,Plan1!$B$2:$S$5570,15,)/1000</f>
        <v>6.3029999999999999</v>
      </c>
      <c r="P4037" s="180">
        <f>VLOOKUP(D4037,Plan1!$B$2:$S$5570,16,)/1000</f>
        <v>5.9569999999999999</v>
      </c>
      <c r="Q4037" s="180">
        <f>VLOOKUP(D4037,Plan1!$B$2:$S$5570,17,)/1000</f>
        <v>5.43</v>
      </c>
      <c r="R4037" s="180">
        <f>VLOOKUP(D4037,Plan1!$B$2:$S$5570,18,)/1000</f>
        <v>5.0019999999999998</v>
      </c>
      <c r="S4037" s="180">
        <f>VLOOKUP(D4037,Plan1!$B$2:$S$5570,6,)/1000</f>
        <v>5.3179999999999996</v>
      </c>
    </row>
    <row r="4038" spans="1:19" x14ac:dyDescent="0.25">
      <c r="A4038" s="178">
        <v>7898</v>
      </c>
      <c r="B4038" s="178">
        <v>-218737</v>
      </c>
      <c r="C4038" s="178">
        <v>-518452</v>
      </c>
      <c r="D4038" s="178" t="s">
        <v>5038</v>
      </c>
      <c r="E4038" s="178" t="s">
        <v>167</v>
      </c>
      <c r="F4038" s="178" t="s">
        <v>4704</v>
      </c>
      <c r="G4038" s="180">
        <f>VLOOKUP(D4038,Plan1!$B$2:$S$5570,7,)/1000</f>
        <v>5.4210000000000003</v>
      </c>
      <c r="H4038" s="180">
        <f>VLOOKUP(D4038,Plan1!$B$2:$S$5570,8,)/1000</f>
        <v>5.7770000000000001</v>
      </c>
      <c r="I4038" s="180">
        <f>VLOOKUP(D4038,Plan1!$B$2:$S$5570,9,)/1000</f>
        <v>5.6879999999999997</v>
      </c>
      <c r="J4038" s="180">
        <f>VLOOKUP(D4038,Plan1!$B$2:$S$5570,10,)/1000</f>
        <v>5.4450000000000003</v>
      </c>
      <c r="K4038" s="180">
        <f>VLOOKUP(D4038,Plan1!$B$2:$S$5570,11,)/1000</f>
        <v>4.8819999999999997</v>
      </c>
      <c r="L4038" s="180">
        <f>VLOOKUP(D4038,Plan1!$B$2:$S$5570,12,)/1000</f>
        <v>4.6539999999999999</v>
      </c>
      <c r="M4038" s="180">
        <f>VLOOKUP(D4038,Plan1!$B$2:$S$5570,13,)/1000</f>
        <v>4.8239999999999998</v>
      </c>
      <c r="N4038" s="180">
        <f>VLOOKUP(D4038,Plan1!$B$2:$S$5570,14,)/1000</f>
        <v>5.6379999999999999</v>
      </c>
      <c r="O4038" s="180">
        <f>VLOOKUP(D4038,Plan1!$B$2:$S$5570,15,)/1000</f>
        <v>5.226</v>
      </c>
      <c r="P4038" s="180">
        <f>VLOOKUP(D4038,Plan1!$B$2:$S$5570,16,)/1000</f>
        <v>5.4210000000000003</v>
      </c>
      <c r="Q4038" s="180">
        <f>VLOOKUP(D4038,Plan1!$B$2:$S$5570,17,)/1000</f>
        <v>5.5579999999999998</v>
      </c>
      <c r="R4038" s="180">
        <f>VLOOKUP(D4038,Plan1!$B$2:$S$5570,18,)/1000</f>
        <v>5.6879999999999997</v>
      </c>
      <c r="S4038" s="180">
        <f>VLOOKUP(D4038,Plan1!$B$2:$S$5570,6,)/1000</f>
        <v>5.3520000000000003</v>
      </c>
    </row>
    <row r="4039" spans="1:19" x14ac:dyDescent="0.25">
      <c r="A4039" s="178">
        <v>65182</v>
      </c>
      <c r="B4039" s="178">
        <v>-9458</v>
      </c>
      <c r="C4039" s="178">
        <v>-471256</v>
      </c>
      <c r="D4039" s="178" t="s">
        <v>2694</v>
      </c>
      <c r="E4039" s="178" t="s">
        <v>167</v>
      </c>
      <c r="F4039" s="178" t="s">
        <v>2567</v>
      </c>
      <c r="G4039" s="180">
        <f>VLOOKUP(D4039,Plan1!$B$2:$S$5570,7,)/1000</f>
        <v>4.5709999999999997</v>
      </c>
      <c r="H4039" s="180">
        <f>VLOOKUP(D4039,Plan1!$B$2:$S$5570,8,)/1000</f>
        <v>4.3440000000000003</v>
      </c>
      <c r="I4039" s="180">
        <f>VLOOKUP(D4039,Plan1!$B$2:$S$5570,9,)/1000</f>
        <v>4.218</v>
      </c>
      <c r="J4039" s="180">
        <f>VLOOKUP(D4039,Plan1!$B$2:$S$5570,10,)/1000</f>
        <v>4.2439999999999998</v>
      </c>
      <c r="K4039" s="180">
        <f>VLOOKUP(D4039,Plan1!$B$2:$S$5570,11,)/1000</f>
        <v>4.5069999999999997</v>
      </c>
      <c r="L4039" s="180">
        <f>VLOOKUP(D4039,Plan1!$B$2:$S$5570,12,)/1000</f>
        <v>4.835</v>
      </c>
      <c r="M4039" s="180">
        <f>VLOOKUP(D4039,Plan1!$B$2:$S$5570,13,)/1000</f>
        <v>4.9119999999999999</v>
      </c>
      <c r="N4039" s="180">
        <f>VLOOKUP(D4039,Plan1!$B$2:$S$5570,14,)/1000</f>
        <v>5.2149999999999999</v>
      </c>
      <c r="O4039" s="180">
        <f>VLOOKUP(D4039,Plan1!$B$2:$S$5570,15,)/1000</f>
        <v>5.5190000000000001</v>
      </c>
      <c r="P4039" s="180">
        <f>VLOOKUP(D4039,Plan1!$B$2:$S$5570,16,)/1000</f>
        <v>5.3940000000000001</v>
      </c>
      <c r="Q4039" s="180">
        <f>VLOOKUP(D4039,Plan1!$B$2:$S$5570,17,)/1000</f>
        <v>5.2359999999999998</v>
      </c>
      <c r="R4039" s="180">
        <f>VLOOKUP(D4039,Plan1!$B$2:$S$5570,18,)/1000</f>
        <v>4.9379999999999997</v>
      </c>
      <c r="S4039" s="180">
        <f>VLOOKUP(D4039,Plan1!$B$2:$S$5570,6,)/1000</f>
        <v>4.8280000000000003</v>
      </c>
    </row>
    <row r="4040" spans="1:19" x14ac:dyDescent="0.25">
      <c r="A4040" s="178">
        <v>40608</v>
      </c>
      <c r="B4040" s="178">
        <v>-83304</v>
      </c>
      <c r="C4040" s="178">
        <v>-353547</v>
      </c>
      <c r="D4040" s="178" t="s">
        <v>2694</v>
      </c>
      <c r="E4040" s="178" t="s">
        <v>167</v>
      </c>
      <c r="F4040" s="178" t="s">
        <v>3284</v>
      </c>
      <c r="G4040" s="180">
        <f>VLOOKUP(D4040,Plan1!$B$2:$S$5570,7,)/1000</f>
        <v>4.5709999999999997</v>
      </c>
      <c r="H4040" s="180">
        <f>VLOOKUP(D4040,Plan1!$B$2:$S$5570,8,)/1000</f>
        <v>4.3440000000000003</v>
      </c>
      <c r="I4040" s="180">
        <f>VLOOKUP(D4040,Plan1!$B$2:$S$5570,9,)/1000</f>
        <v>4.218</v>
      </c>
      <c r="J4040" s="180">
        <f>VLOOKUP(D4040,Plan1!$B$2:$S$5570,10,)/1000</f>
        <v>4.2439999999999998</v>
      </c>
      <c r="K4040" s="180">
        <f>VLOOKUP(D4040,Plan1!$B$2:$S$5570,11,)/1000</f>
        <v>4.5069999999999997</v>
      </c>
      <c r="L4040" s="180">
        <f>VLOOKUP(D4040,Plan1!$B$2:$S$5570,12,)/1000</f>
        <v>4.835</v>
      </c>
      <c r="M4040" s="180">
        <f>VLOOKUP(D4040,Plan1!$B$2:$S$5570,13,)/1000</f>
        <v>4.9119999999999999</v>
      </c>
      <c r="N4040" s="180">
        <f>VLOOKUP(D4040,Plan1!$B$2:$S$5570,14,)/1000</f>
        <v>5.2149999999999999</v>
      </c>
      <c r="O4040" s="180">
        <f>VLOOKUP(D4040,Plan1!$B$2:$S$5570,15,)/1000</f>
        <v>5.5190000000000001</v>
      </c>
      <c r="P4040" s="180">
        <f>VLOOKUP(D4040,Plan1!$B$2:$S$5570,16,)/1000</f>
        <v>5.3940000000000001</v>
      </c>
      <c r="Q4040" s="180">
        <f>VLOOKUP(D4040,Plan1!$B$2:$S$5570,17,)/1000</f>
        <v>5.2359999999999998</v>
      </c>
      <c r="R4040" s="180">
        <f>VLOOKUP(D4040,Plan1!$B$2:$S$5570,18,)/1000</f>
        <v>4.9379999999999997</v>
      </c>
      <c r="S4040" s="180">
        <f>VLOOKUP(D4040,Plan1!$B$2:$S$5570,6,)/1000</f>
        <v>4.8280000000000003</v>
      </c>
    </row>
    <row r="4041" spans="1:19" x14ac:dyDescent="0.25">
      <c r="A4041" s="178">
        <v>28440</v>
      </c>
      <c r="B4041" s="178">
        <v>-118299</v>
      </c>
      <c r="C4041" s="178">
        <v>-613158</v>
      </c>
      <c r="D4041" s="178" t="s">
        <v>4388</v>
      </c>
      <c r="E4041" s="178" t="s">
        <v>167</v>
      </c>
      <c r="F4041" s="178" t="s">
        <v>4373</v>
      </c>
      <c r="G4041" s="180">
        <f>VLOOKUP(D4041,Plan1!$B$2:$S$5570,7,)/1000</f>
        <v>4.1790000000000003</v>
      </c>
      <c r="H4041" s="180">
        <f>VLOOKUP(D4041,Plan1!$B$2:$S$5570,8,)/1000</f>
        <v>4.2839999999999998</v>
      </c>
      <c r="I4041" s="180">
        <f>VLOOKUP(D4041,Plan1!$B$2:$S$5570,9,)/1000</f>
        <v>4.5529999999999999</v>
      </c>
      <c r="J4041" s="180">
        <f>VLOOKUP(D4041,Plan1!$B$2:$S$5570,10,)/1000</f>
        <v>4.7549999999999999</v>
      </c>
      <c r="K4041" s="180">
        <f>VLOOKUP(D4041,Plan1!$B$2:$S$5570,11,)/1000</f>
        <v>4.6139999999999999</v>
      </c>
      <c r="L4041" s="180">
        <f>VLOOKUP(D4041,Plan1!$B$2:$S$5570,12,)/1000</f>
        <v>4.8780000000000001</v>
      </c>
      <c r="M4041" s="180">
        <f>VLOOKUP(D4041,Plan1!$B$2:$S$5570,13,)/1000</f>
        <v>5.0490000000000004</v>
      </c>
      <c r="N4041" s="180">
        <f>VLOOKUP(D4041,Plan1!$B$2:$S$5570,14,)/1000</f>
        <v>5.2919999999999998</v>
      </c>
      <c r="O4041" s="180">
        <f>VLOOKUP(D4041,Plan1!$B$2:$S$5570,15,)/1000</f>
        <v>5.0019999999999998</v>
      </c>
      <c r="P4041" s="180">
        <f>VLOOKUP(D4041,Plan1!$B$2:$S$5570,16,)/1000</f>
        <v>4.9539999999999997</v>
      </c>
      <c r="Q4041" s="180">
        <f>VLOOKUP(D4041,Plan1!$B$2:$S$5570,17,)/1000</f>
        <v>4.6849999999999996</v>
      </c>
      <c r="R4041" s="180">
        <f>VLOOKUP(D4041,Plan1!$B$2:$S$5570,18,)/1000</f>
        <v>4.45</v>
      </c>
      <c r="S4041" s="180">
        <f>VLOOKUP(D4041,Plan1!$B$2:$S$5570,6,)/1000</f>
        <v>4.7249999999999996</v>
      </c>
    </row>
    <row r="4042" spans="1:19" x14ac:dyDescent="0.25">
      <c r="A4042" s="178">
        <v>19608</v>
      </c>
      <c r="B4042" s="178">
        <v>-155526</v>
      </c>
      <c r="C4042" s="178">
        <v>-543031</v>
      </c>
      <c r="D4042" s="178" t="s">
        <v>1545</v>
      </c>
      <c r="E4042" s="178" t="s">
        <v>167</v>
      </c>
      <c r="F4042" s="178" t="s">
        <v>1511</v>
      </c>
      <c r="G4042" s="180">
        <f>VLOOKUP(D4042,Plan1!$B$2:$S$5570,7,)/1000</f>
        <v>4.9809999999999999</v>
      </c>
      <c r="H4042" s="180">
        <f>VLOOKUP(D4042,Plan1!$B$2:$S$5570,8,)/1000</f>
        <v>5.0519999999999996</v>
      </c>
      <c r="I4042" s="180">
        <f>VLOOKUP(D4042,Plan1!$B$2:$S$5570,9,)/1000</f>
        <v>5.0620000000000003</v>
      </c>
      <c r="J4042" s="180">
        <f>VLOOKUP(D4042,Plan1!$B$2:$S$5570,10,)/1000</f>
        <v>5.4429999999999996</v>
      </c>
      <c r="K4042" s="180">
        <f>VLOOKUP(D4042,Plan1!$B$2:$S$5570,11,)/1000</f>
        <v>5.4119999999999999</v>
      </c>
      <c r="L4042" s="180">
        <f>VLOOKUP(D4042,Plan1!$B$2:$S$5570,12,)/1000</f>
        <v>5.3170000000000002</v>
      </c>
      <c r="M4042" s="180">
        <f>VLOOKUP(D4042,Plan1!$B$2:$S$5570,13,)/1000</f>
        <v>5.468</v>
      </c>
      <c r="N4042" s="180">
        <f>VLOOKUP(D4042,Plan1!$B$2:$S$5570,14,)/1000</f>
        <v>6.0739999999999998</v>
      </c>
      <c r="O4042" s="180">
        <f>VLOOKUP(D4042,Plan1!$B$2:$S$5570,15,)/1000</f>
        <v>5.3159999999999998</v>
      </c>
      <c r="P4042" s="180">
        <f>VLOOKUP(D4042,Plan1!$B$2:$S$5570,16,)/1000</f>
        <v>4.9850000000000003</v>
      </c>
      <c r="Q4042" s="180">
        <f>VLOOKUP(D4042,Plan1!$B$2:$S$5570,17,)/1000</f>
        <v>4.9269999999999996</v>
      </c>
      <c r="R4042" s="180">
        <f>VLOOKUP(D4042,Plan1!$B$2:$S$5570,18,)/1000</f>
        <v>4.91</v>
      </c>
      <c r="S4042" s="180">
        <f>VLOOKUP(D4042,Plan1!$B$2:$S$5570,6,)/1000</f>
        <v>5.2460000000000004</v>
      </c>
    </row>
    <row r="4043" spans="1:19" x14ac:dyDescent="0.25">
      <c r="A4043" s="178">
        <v>61208</v>
      </c>
      <c r="B4043" s="178">
        <v>-25065</v>
      </c>
      <c r="C4043" s="178">
        <v>-434239</v>
      </c>
      <c r="D4043" s="178" t="s">
        <v>1481</v>
      </c>
      <c r="E4043" s="178" t="s">
        <v>167</v>
      </c>
      <c r="F4043" s="178" t="s">
        <v>1298</v>
      </c>
      <c r="G4043" s="180">
        <f>VLOOKUP(D4043,Plan1!$B$2:$S$5570,7,)/1000</f>
        <v>4.8499999999999996</v>
      </c>
      <c r="H4043" s="180">
        <f>VLOOKUP(D4043,Plan1!$B$2:$S$5570,8,)/1000</f>
        <v>4.8550000000000004</v>
      </c>
      <c r="I4043" s="180">
        <f>VLOOKUP(D4043,Plan1!$B$2:$S$5570,9,)/1000</f>
        <v>4.7359999999999998</v>
      </c>
      <c r="J4043" s="180">
        <f>VLOOKUP(D4043,Plan1!$B$2:$S$5570,10,)/1000</f>
        <v>4.726</v>
      </c>
      <c r="K4043" s="180">
        <f>VLOOKUP(D4043,Plan1!$B$2:$S$5570,11,)/1000</f>
        <v>4.9450000000000003</v>
      </c>
      <c r="L4043" s="180">
        <f>VLOOKUP(D4043,Plan1!$B$2:$S$5570,12,)/1000</f>
        <v>5.1189999999999998</v>
      </c>
      <c r="M4043" s="180">
        <f>VLOOKUP(D4043,Plan1!$B$2:$S$5570,13,)/1000</f>
        <v>5.3010000000000002</v>
      </c>
      <c r="N4043" s="180">
        <f>VLOOKUP(D4043,Plan1!$B$2:$S$5570,14,)/1000</f>
        <v>5.99</v>
      </c>
      <c r="O4043" s="180">
        <f>VLOOKUP(D4043,Plan1!$B$2:$S$5570,15,)/1000</f>
        <v>6.1760000000000002</v>
      </c>
      <c r="P4043" s="180">
        <f>VLOOKUP(D4043,Plan1!$B$2:$S$5570,16,)/1000</f>
        <v>5.9420000000000002</v>
      </c>
      <c r="Q4043" s="180">
        <f>VLOOKUP(D4043,Plan1!$B$2:$S$5570,17,)/1000</f>
        <v>5.694</v>
      </c>
      <c r="R4043" s="180">
        <f>VLOOKUP(D4043,Plan1!$B$2:$S$5570,18,)/1000</f>
        <v>5.3220000000000001</v>
      </c>
      <c r="S4043" s="180">
        <f>VLOOKUP(D4043,Plan1!$B$2:$S$5570,6,)/1000</f>
        <v>5.3049999999999997</v>
      </c>
    </row>
    <row r="4044" spans="1:19" x14ac:dyDescent="0.25">
      <c r="A4044" s="178">
        <v>6386</v>
      </c>
      <c r="B4044" s="178">
        <v>-22851</v>
      </c>
      <c r="C4044" s="178">
        <v>-510279</v>
      </c>
      <c r="D4044" s="178" t="s">
        <v>3263</v>
      </c>
      <c r="E4044" s="178" t="s">
        <v>167</v>
      </c>
      <c r="F4044" s="178" t="s">
        <v>2912</v>
      </c>
      <c r="G4044" s="180">
        <f>VLOOKUP(D4044,Plan1!$B$2:$S$5570,7,)/1000</f>
        <v>5.431</v>
      </c>
      <c r="H4044" s="180">
        <f>VLOOKUP(D4044,Plan1!$B$2:$S$5570,8,)/1000</f>
        <v>5.7069999999999999</v>
      </c>
      <c r="I4044" s="180">
        <f>VLOOKUP(D4044,Plan1!$B$2:$S$5570,9,)/1000</f>
        <v>5.6260000000000003</v>
      </c>
      <c r="J4044" s="180">
        <f>VLOOKUP(D4044,Plan1!$B$2:$S$5570,10,)/1000</f>
        <v>5.4980000000000002</v>
      </c>
      <c r="K4044" s="180">
        <f>VLOOKUP(D4044,Plan1!$B$2:$S$5570,11,)/1000</f>
        <v>4.6840000000000002</v>
      </c>
      <c r="L4044" s="180">
        <f>VLOOKUP(D4044,Plan1!$B$2:$S$5570,12,)/1000</f>
        <v>4.4880000000000004</v>
      </c>
      <c r="M4044" s="180">
        <f>VLOOKUP(D4044,Plan1!$B$2:$S$5570,13,)/1000</f>
        <v>4.6760000000000002</v>
      </c>
      <c r="N4044" s="180">
        <f>VLOOKUP(D4044,Plan1!$B$2:$S$5570,14,)/1000</f>
        <v>5.4550000000000001</v>
      </c>
      <c r="O4044" s="180">
        <f>VLOOKUP(D4044,Plan1!$B$2:$S$5570,15,)/1000</f>
        <v>5.0750000000000002</v>
      </c>
      <c r="P4044" s="180">
        <f>VLOOKUP(D4044,Plan1!$B$2:$S$5570,16,)/1000</f>
        <v>5.351</v>
      </c>
      <c r="Q4044" s="180">
        <f>VLOOKUP(D4044,Plan1!$B$2:$S$5570,17,)/1000</f>
        <v>5.5919999999999996</v>
      </c>
      <c r="R4044" s="180">
        <f>VLOOKUP(D4044,Plan1!$B$2:$S$5570,18,)/1000</f>
        <v>5.7270000000000003</v>
      </c>
      <c r="S4044" s="180">
        <f>VLOOKUP(D4044,Plan1!$B$2:$S$5570,6,)/1000</f>
        <v>5.2759999999999998</v>
      </c>
    </row>
    <row r="4045" spans="1:19" x14ac:dyDescent="0.25">
      <c r="A4045" s="178">
        <v>3574</v>
      </c>
      <c r="B4045" s="178">
        <v>-264446</v>
      </c>
      <c r="C4045" s="178">
        <v>-535999</v>
      </c>
      <c r="D4045" s="178" t="s">
        <v>4678</v>
      </c>
      <c r="E4045" s="178" t="s">
        <v>167</v>
      </c>
      <c r="F4045" s="178" t="s">
        <v>4434</v>
      </c>
      <c r="G4045" s="180">
        <f>VLOOKUP(D4045,Plan1!$B$2:$S$5570,7,)/1000</f>
        <v>5.5780000000000003</v>
      </c>
      <c r="H4045" s="180">
        <f>VLOOKUP(D4045,Plan1!$B$2:$S$5570,8,)/1000</f>
        <v>5.556</v>
      </c>
      <c r="I4045" s="180">
        <f>VLOOKUP(D4045,Plan1!$B$2:$S$5570,9,)/1000</f>
        <v>5.4560000000000004</v>
      </c>
      <c r="J4045" s="180">
        <f>VLOOKUP(D4045,Plan1!$B$2:$S$5570,10,)/1000</f>
        <v>4.9029999999999996</v>
      </c>
      <c r="K4045" s="180">
        <f>VLOOKUP(D4045,Plan1!$B$2:$S$5570,11,)/1000</f>
        <v>4.1639999999999997</v>
      </c>
      <c r="L4045" s="180">
        <f>VLOOKUP(D4045,Plan1!$B$2:$S$5570,12,)/1000</f>
        <v>3.7349999999999999</v>
      </c>
      <c r="M4045" s="180">
        <f>VLOOKUP(D4045,Plan1!$B$2:$S$5570,13,)/1000</f>
        <v>4.0350000000000001</v>
      </c>
      <c r="N4045" s="180">
        <f>VLOOKUP(D4045,Plan1!$B$2:$S$5570,14,)/1000</f>
        <v>4.851</v>
      </c>
      <c r="O4045" s="180">
        <f>VLOOKUP(D4045,Plan1!$B$2:$S$5570,15,)/1000</f>
        <v>4.62</v>
      </c>
      <c r="P4045" s="180">
        <f>VLOOKUP(D4045,Plan1!$B$2:$S$5570,16,)/1000</f>
        <v>5.109</v>
      </c>
      <c r="Q4045" s="180">
        <f>VLOOKUP(D4045,Plan1!$B$2:$S$5570,17,)/1000</f>
        <v>5.4649999999999999</v>
      </c>
      <c r="R4045" s="180">
        <f>VLOOKUP(D4045,Plan1!$B$2:$S$5570,18,)/1000</f>
        <v>5.5039999999999996</v>
      </c>
      <c r="S4045" s="180">
        <f>VLOOKUP(D4045,Plan1!$B$2:$S$5570,6,)/1000</f>
        <v>4.915</v>
      </c>
    </row>
    <row r="4046" spans="1:19" x14ac:dyDescent="0.25">
      <c r="A4046" s="178">
        <v>42920</v>
      </c>
      <c r="B4046" s="178">
        <v>-77366</v>
      </c>
      <c r="C4046" s="178">
        <v>-37994</v>
      </c>
      <c r="D4046" s="178" t="s">
        <v>2717</v>
      </c>
      <c r="E4046" s="178" t="s">
        <v>167</v>
      </c>
      <c r="F4046" s="178" t="s">
        <v>2709</v>
      </c>
      <c r="G4046" s="180">
        <f>VLOOKUP(D4046,Plan1!$B$2:$S$5570,7,)/1000</f>
        <v>5.8769999999999998</v>
      </c>
      <c r="H4046" s="180">
        <f>VLOOKUP(D4046,Plan1!$B$2:$S$5570,8,)/1000</f>
        <v>5.9660000000000002</v>
      </c>
      <c r="I4046" s="180">
        <f>VLOOKUP(D4046,Plan1!$B$2:$S$5570,9,)/1000</f>
        <v>6.1260000000000003</v>
      </c>
      <c r="J4046" s="180">
        <f>VLOOKUP(D4046,Plan1!$B$2:$S$5570,10,)/1000</f>
        <v>5.9459999999999997</v>
      </c>
      <c r="K4046" s="180">
        <f>VLOOKUP(D4046,Plan1!$B$2:$S$5570,11,)/1000</f>
        <v>5.3330000000000002</v>
      </c>
      <c r="L4046" s="180">
        <f>VLOOKUP(D4046,Plan1!$B$2:$S$5570,12,)/1000</f>
        <v>4.9390000000000001</v>
      </c>
      <c r="M4046" s="180">
        <f>VLOOKUP(D4046,Plan1!$B$2:$S$5570,13,)/1000</f>
        <v>5.194</v>
      </c>
      <c r="N4046" s="180">
        <f>VLOOKUP(D4046,Plan1!$B$2:$S$5570,14,)/1000</f>
        <v>5.9669999999999996</v>
      </c>
      <c r="O4046" s="180">
        <f>VLOOKUP(D4046,Plan1!$B$2:$S$5570,15,)/1000</f>
        <v>6.5030000000000001</v>
      </c>
      <c r="P4046" s="180">
        <f>VLOOKUP(D4046,Plan1!$B$2:$S$5570,16,)/1000</f>
        <v>6.4130000000000003</v>
      </c>
      <c r="Q4046" s="180">
        <f>VLOOKUP(D4046,Plan1!$B$2:$S$5570,17,)/1000</f>
        <v>6.3869999999999996</v>
      </c>
      <c r="R4046" s="180">
        <f>VLOOKUP(D4046,Plan1!$B$2:$S$5570,18,)/1000</f>
        <v>5.9889999999999999</v>
      </c>
      <c r="S4046" s="180">
        <f>VLOOKUP(D4046,Plan1!$B$2:$S$5570,6,)/1000</f>
        <v>5.8869999999999996</v>
      </c>
    </row>
    <row r="4047" spans="1:19" x14ac:dyDescent="0.25">
      <c r="A4047" s="178">
        <v>16200</v>
      </c>
      <c r="B4047" s="178">
        <v>-172549</v>
      </c>
      <c r="C4047" s="178">
        <v>-492452</v>
      </c>
      <c r="D4047" s="178" t="s">
        <v>1116</v>
      </c>
      <c r="E4047" s="178" t="s">
        <v>167</v>
      </c>
      <c r="F4047" s="178" t="s">
        <v>1058</v>
      </c>
      <c r="G4047" s="180">
        <f>VLOOKUP(D4047,Plan1!$B$2:$S$5570,7,)/1000</f>
        <v>5.1230000000000002</v>
      </c>
      <c r="H4047" s="180">
        <f>VLOOKUP(D4047,Plan1!$B$2:$S$5570,8,)/1000</f>
        <v>5.47</v>
      </c>
      <c r="I4047" s="180">
        <f>VLOOKUP(D4047,Plan1!$B$2:$S$5570,9,)/1000</f>
        <v>5.3879999999999999</v>
      </c>
      <c r="J4047" s="180">
        <f>VLOOKUP(D4047,Plan1!$B$2:$S$5570,10,)/1000</f>
        <v>5.6719999999999997</v>
      </c>
      <c r="K4047" s="180">
        <f>VLOOKUP(D4047,Plan1!$B$2:$S$5570,11,)/1000</f>
        <v>5.5910000000000002</v>
      </c>
      <c r="L4047" s="180">
        <f>VLOOKUP(D4047,Plan1!$B$2:$S$5570,12,)/1000</f>
        <v>5.3330000000000002</v>
      </c>
      <c r="M4047" s="180">
        <f>VLOOKUP(D4047,Plan1!$B$2:$S$5570,13,)/1000</f>
        <v>5.5570000000000004</v>
      </c>
      <c r="N4047" s="180">
        <f>VLOOKUP(D4047,Plan1!$B$2:$S$5570,14,)/1000</f>
        <v>6.242</v>
      </c>
      <c r="O4047" s="180">
        <f>VLOOKUP(D4047,Plan1!$B$2:$S$5570,15,)/1000</f>
        <v>5.6749999999999998</v>
      </c>
      <c r="P4047" s="180">
        <f>VLOOKUP(D4047,Plan1!$B$2:$S$5570,16,)/1000</f>
        <v>5.44</v>
      </c>
      <c r="Q4047" s="180">
        <f>VLOOKUP(D4047,Plan1!$B$2:$S$5570,17,)/1000</f>
        <v>5.0620000000000003</v>
      </c>
      <c r="R4047" s="180">
        <f>VLOOKUP(D4047,Plan1!$B$2:$S$5570,18,)/1000</f>
        <v>5.0960000000000001</v>
      </c>
      <c r="S4047" s="180">
        <f>VLOOKUP(D4047,Plan1!$B$2:$S$5570,6,)/1000</f>
        <v>5.4710000000000001</v>
      </c>
    </row>
    <row r="4048" spans="1:19" x14ac:dyDescent="0.25">
      <c r="A4048" s="178">
        <v>1793</v>
      </c>
      <c r="B4048" s="178">
        <v>-29243</v>
      </c>
      <c r="C4048" s="178">
        <v>-523112</v>
      </c>
      <c r="D4048" s="178" t="s">
        <v>4101</v>
      </c>
      <c r="E4048" s="178" t="s">
        <v>167</v>
      </c>
      <c r="F4048" s="178" t="s">
        <v>3898</v>
      </c>
      <c r="G4048" s="180">
        <f>VLOOKUP(D4048,Plan1!$B$2:$S$5570,7,)/1000</f>
        <v>5.4039999999999999</v>
      </c>
      <c r="H4048" s="180">
        <f>VLOOKUP(D4048,Plan1!$B$2:$S$5570,8,)/1000</f>
        <v>5.49</v>
      </c>
      <c r="I4048" s="180">
        <f>VLOOKUP(D4048,Plan1!$B$2:$S$5570,9,)/1000</f>
        <v>5.2119999999999997</v>
      </c>
      <c r="J4048" s="180">
        <f>VLOOKUP(D4048,Plan1!$B$2:$S$5570,10,)/1000</f>
        <v>4.6769999999999996</v>
      </c>
      <c r="K4048" s="180">
        <f>VLOOKUP(D4048,Plan1!$B$2:$S$5570,11,)/1000</f>
        <v>3.798</v>
      </c>
      <c r="L4048" s="180">
        <f>VLOOKUP(D4048,Plan1!$B$2:$S$5570,12,)/1000</f>
        <v>3.3079999999999998</v>
      </c>
      <c r="M4048" s="180">
        <f>VLOOKUP(D4048,Plan1!$B$2:$S$5570,13,)/1000</f>
        <v>3.64</v>
      </c>
      <c r="N4048" s="180">
        <f>VLOOKUP(D4048,Plan1!$B$2:$S$5570,14,)/1000</f>
        <v>4.335</v>
      </c>
      <c r="O4048" s="180">
        <f>VLOOKUP(D4048,Plan1!$B$2:$S$5570,15,)/1000</f>
        <v>4.0529999999999999</v>
      </c>
      <c r="P4048" s="180">
        <f>VLOOKUP(D4048,Plan1!$B$2:$S$5570,16,)/1000</f>
        <v>4.6760000000000002</v>
      </c>
      <c r="Q4048" s="180">
        <f>VLOOKUP(D4048,Plan1!$B$2:$S$5570,17,)/1000</f>
        <v>5.4960000000000004</v>
      </c>
      <c r="R4048" s="180">
        <f>VLOOKUP(D4048,Plan1!$B$2:$S$5570,18,)/1000</f>
        <v>5.5789999999999997</v>
      </c>
      <c r="S4048" s="180">
        <f>VLOOKUP(D4048,Plan1!$B$2:$S$5570,6,)/1000</f>
        <v>4.6390000000000002</v>
      </c>
    </row>
    <row r="4049" spans="1:19" x14ac:dyDescent="0.25">
      <c r="A4049" s="178">
        <v>8600</v>
      </c>
      <c r="B4049" s="178">
        <v>-21536</v>
      </c>
      <c r="C4049" s="178">
        <v>-498603</v>
      </c>
      <c r="D4049" s="178" t="s">
        <v>5104</v>
      </c>
      <c r="E4049" s="178" t="s">
        <v>167</v>
      </c>
      <c r="F4049" s="178" t="s">
        <v>4704</v>
      </c>
      <c r="G4049" s="180">
        <f>VLOOKUP(D4049,Plan1!$B$2:$S$5570,7,)/1000</f>
        <v>5.3209999999999997</v>
      </c>
      <c r="H4049" s="180">
        <f>VLOOKUP(D4049,Plan1!$B$2:$S$5570,8,)/1000</f>
        <v>5.75</v>
      </c>
      <c r="I4049" s="180">
        <f>VLOOKUP(D4049,Plan1!$B$2:$S$5570,9,)/1000</f>
        <v>5.5670000000000002</v>
      </c>
      <c r="J4049" s="180">
        <f>VLOOKUP(D4049,Plan1!$B$2:$S$5570,10,)/1000</f>
        <v>5.5549999999999997</v>
      </c>
      <c r="K4049" s="180">
        <f>VLOOKUP(D4049,Plan1!$B$2:$S$5570,11,)/1000</f>
        <v>4.8490000000000002</v>
      </c>
      <c r="L4049" s="180">
        <f>VLOOKUP(D4049,Plan1!$B$2:$S$5570,12,)/1000</f>
        <v>4.7460000000000004</v>
      </c>
      <c r="M4049" s="180">
        <f>VLOOKUP(D4049,Plan1!$B$2:$S$5570,13,)/1000</f>
        <v>4.9539999999999997</v>
      </c>
      <c r="N4049" s="180">
        <f>VLOOKUP(D4049,Plan1!$B$2:$S$5570,14,)/1000</f>
        <v>5.6580000000000004</v>
      </c>
      <c r="O4049" s="180">
        <f>VLOOKUP(D4049,Plan1!$B$2:$S$5570,15,)/1000</f>
        <v>5.306</v>
      </c>
      <c r="P4049" s="180">
        <f>VLOOKUP(D4049,Plan1!$B$2:$S$5570,16,)/1000</f>
        <v>5.4889999999999999</v>
      </c>
      <c r="Q4049" s="180">
        <f>VLOOKUP(D4049,Plan1!$B$2:$S$5570,17,)/1000</f>
        <v>5.4939999999999998</v>
      </c>
      <c r="R4049" s="180">
        <f>VLOOKUP(D4049,Plan1!$B$2:$S$5570,18,)/1000</f>
        <v>5.5860000000000003</v>
      </c>
      <c r="S4049" s="180">
        <f>VLOOKUP(D4049,Plan1!$B$2:$S$5570,6,)/1000</f>
        <v>5.3559999999999999</v>
      </c>
    </row>
    <row r="4050" spans="1:19" x14ac:dyDescent="0.25">
      <c r="A4050" s="178">
        <v>33523</v>
      </c>
      <c r="B4050" s="178">
        <v>-102168</v>
      </c>
      <c r="C4050" s="178">
        <v>-368396</v>
      </c>
      <c r="D4050" s="178" t="s">
        <v>5358</v>
      </c>
      <c r="E4050" s="178" t="s">
        <v>167</v>
      </c>
      <c r="F4050" s="178" t="s">
        <v>5304</v>
      </c>
      <c r="G4050" s="180">
        <f>VLOOKUP(D4050,Plan1!$B$2:$S$5570,7,)/1000</f>
        <v>5.9329999999999998</v>
      </c>
      <c r="H4050" s="180">
        <f>VLOOKUP(D4050,Plan1!$B$2:$S$5570,8,)/1000</f>
        <v>5.9</v>
      </c>
      <c r="I4050" s="180">
        <f>VLOOKUP(D4050,Plan1!$B$2:$S$5570,9,)/1000</f>
        <v>6.01</v>
      </c>
      <c r="J4050" s="180">
        <f>VLOOKUP(D4050,Plan1!$B$2:$S$5570,10,)/1000</f>
        <v>5.47</v>
      </c>
      <c r="K4050" s="180">
        <f>VLOOKUP(D4050,Plan1!$B$2:$S$5570,11,)/1000</f>
        <v>4.6829999999999998</v>
      </c>
      <c r="L4050" s="180">
        <f>VLOOKUP(D4050,Plan1!$B$2:$S$5570,12,)/1000</f>
        <v>4.4859999999999998</v>
      </c>
      <c r="M4050" s="180">
        <f>VLOOKUP(D4050,Plan1!$B$2:$S$5570,13,)/1000</f>
        <v>4.4980000000000002</v>
      </c>
      <c r="N4050" s="180">
        <f>VLOOKUP(D4050,Plan1!$B$2:$S$5570,14,)/1000</f>
        <v>4.9749999999999996</v>
      </c>
      <c r="O4050" s="180">
        <f>VLOOKUP(D4050,Plan1!$B$2:$S$5570,15,)/1000</f>
        <v>5.6159999999999997</v>
      </c>
      <c r="P4050" s="180">
        <f>VLOOKUP(D4050,Plan1!$B$2:$S$5570,16,)/1000</f>
        <v>5.7489999999999997</v>
      </c>
      <c r="Q4050" s="180">
        <f>VLOOKUP(D4050,Plan1!$B$2:$S$5570,17,)/1000</f>
        <v>5.9939999999999998</v>
      </c>
      <c r="R4050" s="180">
        <f>VLOOKUP(D4050,Plan1!$B$2:$S$5570,18,)/1000</f>
        <v>5.9379999999999997</v>
      </c>
      <c r="S4050" s="180">
        <f>VLOOKUP(D4050,Plan1!$B$2:$S$5570,6,)/1000</f>
        <v>5.4379999999999997</v>
      </c>
    </row>
    <row r="4051" spans="1:19" x14ac:dyDescent="0.25">
      <c r="A4051" s="178">
        <v>2088</v>
      </c>
      <c r="B4051" s="178">
        <v>-287577</v>
      </c>
      <c r="C4051" s="178">
        <v>-514762</v>
      </c>
      <c r="D4051" s="178" t="s">
        <v>4155</v>
      </c>
      <c r="E4051" s="178" t="s">
        <v>167</v>
      </c>
      <c r="F4051" s="178" t="s">
        <v>3898</v>
      </c>
      <c r="G4051" s="180">
        <f>VLOOKUP(D4051,Plan1!$B$2:$S$5570,7,)/1000</f>
        <v>5.3879999999999999</v>
      </c>
      <c r="H4051" s="180">
        <f>VLOOKUP(D4051,Plan1!$B$2:$S$5570,8,)/1000</f>
        <v>5.41</v>
      </c>
      <c r="I4051" s="180">
        <f>VLOOKUP(D4051,Plan1!$B$2:$S$5570,9,)/1000</f>
        <v>5.22</v>
      </c>
      <c r="J4051" s="180">
        <f>VLOOKUP(D4051,Plan1!$B$2:$S$5570,10,)/1000</f>
        <v>4.7060000000000004</v>
      </c>
      <c r="K4051" s="180">
        <f>VLOOKUP(D4051,Plan1!$B$2:$S$5570,11,)/1000</f>
        <v>3.843</v>
      </c>
      <c r="L4051" s="180">
        <f>VLOOKUP(D4051,Plan1!$B$2:$S$5570,12,)/1000</f>
        <v>3.3759999999999999</v>
      </c>
      <c r="M4051" s="180">
        <f>VLOOKUP(D4051,Plan1!$B$2:$S$5570,13,)/1000</f>
        <v>3.758</v>
      </c>
      <c r="N4051" s="180">
        <f>VLOOKUP(D4051,Plan1!$B$2:$S$5570,14,)/1000</f>
        <v>4.3869999999999996</v>
      </c>
      <c r="O4051" s="180">
        <f>VLOOKUP(D4051,Plan1!$B$2:$S$5570,15,)/1000</f>
        <v>4.1059999999999999</v>
      </c>
      <c r="P4051" s="180">
        <f>VLOOKUP(D4051,Plan1!$B$2:$S$5570,16,)/1000</f>
        <v>4.7489999999999997</v>
      </c>
      <c r="Q4051" s="180">
        <f>VLOOKUP(D4051,Plan1!$B$2:$S$5570,17,)/1000</f>
        <v>5.5469999999999997</v>
      </c>
      <c r="R4051" s="180">
        <f>VLOOKUP(D4051,Plan1!$B$2:$S$5570,18,)/1000</f>
        <v>5.5330000000000004</v>
      </c>
      <c r="S4051" s="180">
        <f>VLOOKUP(D4051,Plan1!$B$2:$S$5570,6,)/1000</f>
        <v>4.6680000000000001</v>
      </c>
    </row>
    <row r="4052" spans="1:19" x14ac:dyDescent="0.25">
      <c r="A4052" s="178">
        <v>12195</v>
      </c>
      <c r="B4052" s="178">
        <v>-194747</v>
      </c>
      <c r="C4052" s="178">
        <v>-441594</v>
      </c>
      <c r="D4052" s="178" t="s">
        <v>2219</v>
      </c>
      <c r="E4052" s="178" t="s">
        <v>167</v>
      </c>
      <c r="F4052" s="178" t="s">
        <v>1727</v>
      </c>
      <c r="G4052" s="180">
        <f>VLOOKUP(D4052,Plan1!$B$2:$S$5570,7,)/1000</f>
        <v>5.3890000000000002</v>
      </c>
      <c r="H4052" s="180">
        <f>VLOOKUP(D4052,Plan1!$B$2:$S$5570,8,)/1000</f>
        <v>5.8639999999999999</v>
      </c>
      <c r="I4052" s="180">
        <f>VLOOKUP(D4052,Plan1!$B$2:$S$5570,9,)/1000</f>
        <v>5.3860000000000001</v>
      </c>
      <c r="J4052" s="180">
        <f>VLOOKUP(D4052,Plan1!$B$2:$S$5570,10,)/1000</f>
        <v>5.4909999999999997</v>
      </c>
      <c r="K4052" s="180">
        <f>VLOOKUP(D4052,Plan1!$B$2:$S$5570,11,)/1000</f>
        <v>5.2030000000000003</v>
      </c>
      <c r="L4052" s="180">
        <f>VLOOKUP(D4052,Plan1!$B$2:$S$5570,12,)/1000</f>
        <v>5.1059999999999999</v>
      </c>
      <c r="M4052" s="180">
        <f>VLOOKUP(D4052,Plan1!$B$2:$S$5570,13,)/1000</f>
        <v>5.4160000000000004</v>
      </c>
      <c r="N4052" s="180">
        <f>VLOOKUP(D4052,Plan1!$B$2:$S$5570,14,)/1000</f>
        <v>6.0830000000000002</v>
      </c>
      <c r="O4052" s="180">
        <f>VLOOKUP(D4052,Plan1!$B$2:$S$5570,15,)/1000</f>
        <v>5.9720000000000004</v>
      </c>
      <c r="P4052" s="180">
        <f>VLOOKUP(D4052,Plan1!$B$2:$S$5570,16,)/1000</f>
        <v>5.5309999999999997</v>
      </c>
      <c r="Q4052" s="180">
        <f>VLOOKUP(D4052,Plan1!$B$2:$S$5570,17,)/1000</f>
        <v>5.016</v>
      </c>
      <c r="R4052" s="180">
        <f>VLOOKUP(D4052,Plan1!$B$2:$S$5570,18,)/1000</f>
        <v>5.08</v>
      </c>
      <c r="S4052" s="180">
        <f>VLOOKUP(D4052,Plan1!$B$2:$S$5570,6,)/1000</f>
        <v>5.4610000000000003</v>
      </c>
    </row>
    <row r="4053" spans="1:19" x14ac:dyDescent="0.25">
      <c r="A4053" s="178">
        <v>4300</v>
      </c>
      <c r="B4053" s="178">
        <v>-252116</v>
      </c>
      <c r="C4053" s="178">
        <v>-509758</v>
      </c>
      <c r="D4053" s="178" t="s">
        <v>3023</v>
      </c>
      <c r="E4053" s="178" t="s">
        <v>167</v>
      </c>
      <c r="F4053" s="178" t="s">
        <v>2912</v>
      </c>
      <c r="G4053" s="180">
        <f>VLOOKUP(D4053,Plan1!$B$2:$S$5570,7,)/1000</f>
        <v>5.1219999999999999</v>
      </c>
      <c r="H4053" s="180">
        <f>VLOOKUP(D4053,Plan1!$B$2:$S$5570,8,)/1000</f>
        <v>5.1639999999999997</v>
      </c>
      <c r="I4053" s="180">
        <f>VLOOKUP(D4053,Plan1!$B$2:$S$5570,9,)/1000</f>
        <v>5.0199999999999996</v>
      </c>
      <c r="J4053" s="180">
        <f>VLOOKUP(D4053,Plan1!$B$2:$S$5570,10,)/1000</f>
        <v>4.6740000000000004</v>
      </c>
      <c r="K4053" s="180">
        <f>VLOOKUP(D4053,Plan1!$B$2:$S$5570,11,)/1000</f>
        <v>4.0140000000000002</v>
      </c>
      <c r="L4053" s="180">
        <f>VLOOKUP(D4053,Plan1!$B$2:$S$5570,12,)/1000</f>
        <v>3.6459999999999999</v>
      </c>
      <c r="M4053" s="180">
        <f>VLOOKUP(D4053,Plan1!$B$2:$S$5570,13,)/1000</f>
        <v>3.9489999999999998</v>
      </c>
      <c r="N4053" s="180">
        <f>VLOOKUP(D4053,Plan1!$B$2:$S$5570,14,)/1000</f>
        <v>4.9039999999999999</v>
      </c>
      <c r="O4053" s="180">
        <f>VLOOKUP(D4053,Plan1!$B$2:$S$5570,15,)/1000</f>
        <v>4.5620000000000003</v>
      </c>
      <c r="P4053" s="180">
        <f>VLOOKUP(D4053,Plan1!$B$2:$S$5570,16,)/1000</f>
        <v>4.72</v>
      </c>
      <c r="Q4053" s="180">
        <f>VLOOKUP(D4053,Plan1!$B$2:$S$5570,17,)/1000</f>
        <v>5.1779999999999999</v>
      </c>
      <c r="R4053" s="180">
        <f>VLOOKUP(D4053,Plan1!$B$2:$S$5570,18,)/1000</f>
        <v>5.1909999999999998</v>
      </c>
      <c r="S4053" s="180">
        <f>VLOOKUP(D4053,Plan1!$B$2:$S$5570,6,)/1000</f>
        <v>4.6790000000000003</v>
      </c>
    </row>
    <row r="4054" spans="1:19" x14ac:dyDescent="0.25">
      <c r="A4054" s="178">
        <v>32744</v>
      </c>
      <c r="B4054" s="178">
        <v>-104245</v>
      </c>
      <c r="C4054" s="178">
        <v>-488961</v>
      </c>
      <c r="D4054" s="178" t="s">
        <v>5416</v>
      </c>
      <c r="E4054" s="178" t="s">
        <v>167</v>
      </c>
      <c r="F4054" s="178" t="s">
        <v>5370</v>
      </c>
      <c r="G4054" s="180">
        <f>VLOOKUP(D4054,Plan1!$B$2:$S$5570,7,)/1000</f>
        <v>4.7460000000000004</v>
      </c>
      <c r="H4054" s="180">
        <f>VLOOKUP(D4054,Plan1!$B$2:$S$5570,8,)/1000</f>
        <v>4.8920000000000003</v>
      </c>
      <c r="I4054" s="180">
        <f>VLOOKUP(D4054,Plan1!$B$2:$S$5570,9,)/1000</f>
        <v>4.79</v>
      </c>
      <c r="J4054" s="180">
        <f>VLOOKUP(D4054,Plan1!$B$2:$S$5570,10,)/1000</f>
        <v>5.2119999999999997</v>
      </c>
      <c r="K4054" s="180">
        <f>VLOOKUP(D4054,Plan1!$B$2:$S$5570,11,)/1000</f>
        <v>5.4279999999999999</v>
      </c>
      <c r="L4054" s="180">
        <f>VLOOKUP(D4054,Plan1!$B$2:$S$5570,12,)/1000</f>
        <v>5.657</v>
      </c>
      <c r="M4054" s="180">
        <f>VLOOKUP(D4054,Plan1!$B$2:$S$5570,13,)/1000</f>
        <v>5.7759999999999998</v>
      </c>
      <c r="N4054" s="180">
        <f>VLOOKUP(D4054,Plan1!$B$2:$S$5570,14,)/1000</f>
        <v>6.3390000000000004</v>
      </c>
      <c r="O4054" s="180">
        <f>VLOOKUP(D4054,Plan1!$B$2:$S$5570,15,)/1000</f>
        <v>5.8369999999999997</v>
      </c>
      <c r="P4054" s="180">
        <f>VLOOKUP(D4054,Plan1!$B$2:$S$5570,16,)/1000</f>
        <v>5.2169999999999996</v>
      </c>
      <c r="Q4054" s="180">
        <f>VLOOKUP(D4054,Plan1!$B$2:$S$5570,17,)/1000</f>
        <v>4.8609999999999998</v>
      </c>
      <c r="R4054" s="180">
        <f>VLOOKUP(D4054,Plan1!$B$2:$S$5570,18,)/1000</f>
        <v>4.694</v>
      </c>
      <c r="S4054" s="180">
        <f>VLOOKUP(D4054,Plan1!$B$2:$S$5570,6,)/1000</f>
        <v>5.2869999999999999</v>
      </c>
    </row>
    <row r="4055" spans="1:19" x14ac:dyDescent="0.25">
      <c r="A4055" s="178">
        <v>51441</v>
      </c>
      <c r="B4055" s="178">
        <v>-54643</v>
      </c>
      <c r="C4055" s="178">
        <v>-355557</v>
      </c>
      <c r="D4055" s="178" t="s">
        <v>3875</v>
      </c>
      <c r="E4055" s="178" t="s">
        <v>167</v>
      </c>
      <c r="F4055" s="178" t="s">
        <v>3752</v>
      </c>
      <c r="G4055" s="180">
        <f>VLOOKUP(D4055,Plan1!$B$2:$S$5570,7,)/1000</f>
        <v>5.6079999999999997</v>
      </c>
      <c r="H4055" s="180">
        <f>VLOOKUP(D4055,Plan1!$B$2:$S$5570,8,)/1000</f>
        <v>5.867</v>
      </c>
      <c r="I4055" s="180">
        <f>VLOOKUP(D4055,Plan1!$B$2:$S$5570,9,)/1000</f>
        <v>5.9729999999999999</v>
      </c>
      <c r="J4055" s="180">
        <f>VLOOKUP(D4055,Plan1!$B$2:$S$5570,10,)/1000</f>
        <v>5.6029999999999998</v>
      </c>
      <c r="K4055" s="180">
        <f>VLOOKUP(D4055,Plan1!$B$2:$S$5570,11,)/1000</f>
        <v>5.2320000000000002</v>
      </c>
      <c r="L4055" s="180">
        <f>VLOOKUP(D4055,Plan1!$B$2:$S$5570,12,)/1000</f>
        <v>4.8689999999999998</v>
      </c>
      <c r="M4055" s="180">
        <f>VLOOKUP(D4055,Plan1!$B$2:$S$5570,13,)/1000</f>
        <v>4.9349999999999996</v>
      </c>
      <c r="N4055" s="180">
        <f>VLOOKUP(D4055,Plan1!$B$2:$S$5570,14,)/1000</f>
        <v>5.6079999999999997</v>
      </c>
      <c r="O4055" s="180">
        <f>VLOOKUP(D4055,Plan1!$B$2:$S$5570,15,)/1000</f>
        <v>5.9589999999999996</v>
      </c>
      <c r="P4055" s="180">
        <f>VLOOKUP(D4055,Plan1!$B$2:$S$5570,16,)/1000</f>
        <v>5.9530000000000003</v>
      </c>
      <c r="Q4055" s="180">
        <f>VLOOKUP(D4055,Plan1!$B$2:$S$5570,17,)/1000</f>
        <v>6.0129999999999999</v>
      </c>
      <c r="R4055" s="180">
        <f>VLOOKUP(D4055,Plan1!$B$2:$S$5570,18,)/1000</f>
        <v>5.6449999999999996</v>
      </c>
      <c r="S4055" s="180">
        <f>VLOOKUP(D4055,Plan1!$B$2:$S$5570,6,)/1000</f>
        <v>5.6059999999999999</v>
      </c>
    </row>
    <row r="4056" spans="1:19" x14ac:dyDescent="0.25">
      <c r="A4056" s="178">
        <v>1938</v>
      </c>
      <c r="B4056" s="178">
        <v>-29005</v>
      </c>
      <c r="C4056" s="178">
        <v>-521574</v>
      </c>
      <c r="D4056" s="178" t="s">
        <v>4127</v>
      </c>
      <c r="E4056" s="178" t="s">
        <v>167</v>
      </c>
      <c r="F4056" s="178" t="s">
        <v>3898</v>
      </c>
      <c r="G4056" s="180">
        <f>VLOOKUP(D4056,Plan1!$B$2:$S$5570,7,)/1000</f>
        <v>5.3650000000000002</v>
      </c>
      <c r="H4056" s="180">
        <f>VLOOKUP(D4056,Plan1!$B$2:$S$5570,8,)/1000</f>
        <v>5.4039999999999999</v>
      </c>
      <c r="I4056" s="180">
        <f>VLOOKUP(D4056,Plan1!$B$2:$S$5570,9,)/1000</f>
        <v>5.1310000000000002</v>
      </c>
      <c r="J4056" s="180">
        <f>VLOOKUP(D4056,Plan1!$B$2:$S$5570,10,)/1000</f>
        <v>4.6719999999999997</v>
      </c>
      <c r="K4056" s="180">
        <f>VLOOKUP(D4056,Plan1!$B$2:$S$5570,11,)/1000</f>
        <v>3.8050000000000002</v>
      </c>
      <c r="L4056" s="180">
        <f>VLOOKUP(D4056,Plan1!$B$2:$S$5570,12,)/1000</f>
        <v>3.3730000000000002</v>
      </c>
      <c r="M4056" s="180">
        <f>VLOOKUP(D4056,Plan1!$B$2:$S$5570,13,)/1000</f>
        <v>3.75</v>
      </c>
      <c r="N4056" s="180">
        <f>VLOOKUP(D4056,Plan1!$B$2:$S$5570,14,)/1000</f>
        <v>4.3630000000000004</v>
      </c>
      <c r="O4056" s="180">
        <f>VLOOKUP(D4056,Plan1!$B$2:$S$5570,15,)/1000</f>
        <v>4.0830000000000002</v>
      </c>
      <c r="P4056" s="180">
        <f>VLOOKUP(D4056,Plan1!$B$2:$S$5570,16,)/1000</f>
        <v>4.6609999999999996</v>
      </c>
      <c r="Q4056" s="180">
        <f>VLOOKUP(D4056,Plan1!$B$2:$S$5570,17,)/1000</f>
        <v>5.4669999999999996</v>
      </c>
      <c r="R4056" s="180">
        <f>VLOOKUP(D4056,Plan1!$B$2:$S$5570,18,)/1000</f>
        <v>5.5209999999999999</v>
      </c>
      <c r="S4056" s="180">
        <f>VLOOKUP(D4056,Plan1!$B$2:$S$5570,6,)/1000</f>
        <v>4.633</v>
      </c>
    </row>
    <row r="4057" spans="1:19" x14ac:dyDescent="0.25">
      <c r="A4057" s="178">
        <v>45293</v>
      </c>
      <c r="B4057" s="178">
        <v>-71457</v>
      </c>
      <c r="C4057" s="178">
        <v>-359686</v>
      </c>
      <c r="D4057" s="178" t="s">
        <v>2800</v>
      </c>
      <c r="E4057" s="178" t="s">
        <v>167</v>
      </c>
      <c r="F4057" s="178" t="s">
        <v>2709</v>
      </c>
      <c r="G4057" s="180">
        <f>VLOOKUP(D4057,Plan1!$B$2:$S$5570,7,)/1000</f>
        <v>5.5590000000000002</v>
      </c>
      <c r="H4057" s="180">
        <f>VLOOKUP(D4057,Plan1!$B$2:$S$5570,8,)/1000</f>
        <v>5.7809999999999997</v>
      </c>
      <c r="I4057" s="180">
        <f>VLOOKUP(D4057,Plan1!$B$2:$S$5570,9,)/1000</f>
        <v>5.8719999999999999</v>
      </c>
      <c r="J4057" s="180">
        <f>VLOOKUP(D4057,Plan1!$B$2:$S$5570,10,)/1000</f>
        <v>5.516</v>
      </c>
      <c r="K4057" s="180">
        <f>VLOOKUP(D4057,Plan1!$B$2:$S$5570,11,)/1000</f>
        <v>5.0110000000000001</v>
      </c>
      <c r="L4057" s="180">
        <f>VLOOKUP(D4057,Plan1!$B$2:$S$5570,12,)/1000</f>
        <v>4.4660000000000002</v>
      </c>
      <c r="M4057" s="180">
        <f>VLOOKUP(D4057,Plan1!$B$2:$S$5570,13,)/1000</f>
        <v>4.6120000000000001</v>
      </c>
      <c r="N4057" s="180">
        <f>VLOOKUP(D4057,Plan1!$B$2:$S$5570,14,)/1000</f>
        <v>5.3179999999999996</v>
      </c>
      <c r="O4057" s="180">
        <f>VLOOKUP(D4057,Plan1!$B$2:$S$5570,15,)/1000</f>
        <v>5.72</v>
      </c>
      <c r="P4057" s="180">
        <f>VLOOKUP(D4057,Plan1!$B$2:$S$5570,16,)/1000</f>
        <v>5.8410000000000002</v>
      </c>
      <c r="Q4057" s="180">
        <f>VLOOKUP(D4057,Plan1!$B$2:$S$5570,17,)/1000</f>
        <v>5.899</v>
      </c>
      <c r="R4057" s="180">
        <f>VLOOKUP(D4057,Plan1!$B$2:$S$5570,18,)/1000</f>
        <v>5.665</v>
      </c>
      <c r="S4057" s="180">
        <f>VLOOKUP(D4057,Plan1!$B$2:$S$5570,6,)/1000</f>
        <v>5.4379999999999997</v>
      </c>
    </row>
    <row r="4058" spans="1:19" x14ac:dyDescent="0.25">
      <c r="A4058" s="178">
        <v>5931</v>
      </c>
      <c r="B4058" s="178">
        <v>-232998</v>
      </c>
      <c r="C4058" s="178">
        <v>-480551</v>
      </c>
      <c r="D4058" s="178" t="s">
        <v>4810</v>
      </c>
      <c r="E4058" s="178" t="s">
        <v>167</v>
      </c>
      <c r="F4058" s="178" t="s">
        <v>4704</v>
      </c>
      <c r="G4058" s="180">
        <f>VLOOKUP(D4058,Plan1!$B$2:$S$5570,7,)/1000</f>
        <v>4.9809999999999999</v>
      </c>
      <c r="H4058" s="180">
        <f>VLOOKUP(D4058,Plan1!$B$2:$S$5570,8,)/1000</f>
        <v>5.5279999999999996</v>
      </c>
      <c r="I4058" s="180">
        <f>VLOOKUP(D4058,Plan1!$B$2:$S$5570,9,)/1000</f>
        <v>5.2729999999999997</v>
      </c>
      <c r="J4058" s="180">
        <f>VLOOKUP(D4058,Plan1!$B$2:$S$5570,10,)/1000</f>
        <v>5.2290000000000001</v>
      </c>
      <c r="K4058" s="180">
        <f>VLOOKUP(D4058,Plan1!$B$2:$S$5570,11,)/1000</f>
        <v>4.5350000000000001</v>
      </c>
      <c r="L4058" s="180">
        <f>VLOOKUP(D4058,Plan1!$B$2:$S$5570,12,)/1000</f>
        <v>4.4489999999999998</v>
      </c>
      <c r="M4058" s="180">
        <f>VLOOKUP(D4058,Plan1!$B$2:$S$5570,13,)/1000</f>
        <v>4.484</v>
      </c>
      <c r="N4058" s="180">
        <f>VLOOKUP(D4058,Plan1!$B$2:$S$5570,14,)/1000</f>
        <v>5.4240000000000004</v>
      </c>
      <c r="O4058" s="180">
        <f>VLOOKUP(D4058,Plan1!$B$2:$S$5570,15,)/1000</f>
        <v>5.0590000000000002</v>
      </c>
      <c r="P4058" s="180">
        <f>VLOOKUP(D4058,Plan1!$B$2:$S$5570,16,)/1000</f>
        <v>5.1449999999999996</v>
      </c>
      <c r="Q4058" s="180">
        <f>VLOOKUP(D4058,Plan1!$B$2:$S$5570,17,)/1000</f>
        <v>5.2149999999999999</v>
      </c>
      <c r="R4058" s="180">
        <f>VLOOKUP(D4058,Plan1!$B$2:$S$5570,18,)/1000</f>
        <v>5.3529999999999998</v>
      </c>
      <c r="S4058" s="180">
        <f>VLOOKUP(D4058,Plan1!$B$2:$S$5570,6,)/1000</f>
        <v>5.056</v>
      </c>
    </row>
    <row r="4059" spans="1:19" x14ac:dyDescent="0.25">
      <c r="A4059" s="178">
        <v>887</v>
      </c>
      <c r="B4059" s="178">
        <v>-303845</v>
      </c>
      <c r="C4059" s="178">
        <v>-564487</v>
      </c>
      <c r="D4059" s="178" t="s">
        <v>3938</v>
      </c>
      <c r="E4059" s="178" t="s">
        <v>167</v>
      </c>
      <c r="F4059" s="178" t="s">
        <v>3898</v>
      </c>
      <c r="G4059" s="180">
        <f>VLOOKUP(D4059,Plan1!$B$2:$S$5570,7,)/1000</f>
        <v>6.0019999999999998</v>
      </c>
      <c r="H4059" s="180">
        <f>VLOOKUP(D4059,Plan1!$B$2:$S$5570,8,)/1000</f>
        <v>5.9589999999999996</v>
      </c>
      <c r="I4059" s="180">
        <f>VLOOKUP(D4059,Plan1!$B$2:$S$5570,9,)/1000</f>
        <v>5.7869999999999999</v>
      </c>
      <c r="J4059" s="180">
        <f>VLOOKUP(D4059,Plan1!$B$2:$S$5570,10,)/1000</f>
        <v>5.133</v>
      </c>
      <c r="K4059" s="180">
        <f>VLOOKUP(D4059,Plan1!$B$2:$S$5570,11,)/1000</f>
        <v>4.07</v>
      </c>
      <c r="L4059" s="180">
        <f>VLOOKUP(D4059,Plan1!$B$2:$S$5570,12,)/1000</f>
        <v>3.5110000000000001</v>
      </c>
      <c r="M4059" s="180">
        <f>VLOOKUP(D4059,Plan1!$B$2:$S$5570,13,)/1000</f>
        <v>3.915</v>
      </c>
      <c r="N4059" s="180">
        <f>VLOOKUP(D4059,Plan1!$B$2:$S$5570,14,)/1000</f>
        <v>4.548</v>
      </c>
      <c r="O4059" s="180">
        <f>VLOOKUP(D4059,Plan1!$B$2:$S$5570,15,)/1000</f>
        <v>4.7859999999999996</v>
      </c>
      <c r="P4059" s="180">
        <f>VLOOKUP(D4059,Plan1!$B$2:$S$5570,16,)/1000</f>
        <v>5.4240000000000004</v>
      </c>
      <c r="Q4059" s="180">
        <f>VLOOKUP(D4059,Plan1!$B$2:$S$5570,17,)/1000</f>
        <v>5.9329999999999998</v>
      </c>
      <c r="R4059" s="180">
        <f>VLOOKUP(D4059,Plan1!$B$2:$S$5570,18,)/1000</f>
        <v>6.109</v>
      </c>
      <c r="S4059" s="180">
        <f>VLOOKUP(D4059,Plan1!$B$2:$S$5570,6,)/1000</f>
        <v>5.0979999999999999</v>
      </c>
    </row>
    <row r="4060" spans="1:19" x14ac:dyDescent="0.25">
      <c r="A4060" s="178">
        <v>12548</v>
      </c>
      <c r="B4060" s="178">
        <v>-192708</v>
      </c>
      <c r="C4060" s="178">
        <v>-455573</v>
      </c>
      <c r="D4060" s="178" t="s">
        <v>2246</v>
      </c>
      <c r="E4060" s="178" t="s">
        <v>167</v>
      </c>
      <c r="F4060" s="178" t="s">
        <v>1727</v>
      </c>
      <c r="G4060" s="180">
        <f>VLOOKUP(D4060,Plan1!$B$2:$S$5570,7,)/1000</f>
        <v>5.3449999999999998</v>
      </c>
      <c r="H4060" s="180">
        <f>VLOOKUP(D4060,Plan1!$B$2:$S$5570,8,)/1000</f>
        <v>5.8979999999999997</v>
      </c>
      <c r="I4060" s="180">
        <f>VLOOKUP(D4060,Plan1!$B$2:$S$5570,9,)/1000</f>
        <v>5.335</v>
      </c>
      <c r="J4060" s="180">
        <f>VLOOKUP(D4060,Plan1!$B$2:$S$5570,10,)/1000</f>
        <v>5.601</v>
      </c>
      <c r="K4060" s="180">
        <f>VLOOKUP(D4060,Plan1!$B$2:$S$5570,11,)/1000</f>
        <v>5.4619999999999997</v>
      </c>
      <c r="L4060" s="180">
        <f>VLOOKUP(D4060,Plan1!$B$2:$S$5570,12,)/1000</f>
        <v>5.3410000000000002</v>
      </c>
      <c r="M4060" s="180">
        <f>VLOOKUP(D4060,Plan1!$B$2:$S$5570,13,)/1000</f>
        <v>5.5910000000000002</v>
      </c>
      <c r="N4060" s="180">
        <f>VLOOKUP(D4060,Plan1!$B$2:$S$5570,14,)/1000</f>
        <v>6.3949999999999996</v>
      </c>
      <c r="O4060" s="180">
        <f>VLOOKUP(D4060,Plan1!$B$2:$S$5570,15,)/1000</f>
        <v>5.9809999999999999</v>
      </c>
      <c r="P4060" s="180">
        <f>VLOOKUP(D4060,Plan1!$B$2:$S$5570,16,)/1000</f>
        <v>5.5590000000000002</v>
      </c>
      <c r="Q4060" s="180">
        <f>VLOOKUP(D4060,Plan1!$B$2:$S$5570,17,)/1000</f>
        <v>4.915</v>
      </c>
      <c r="R4060" s="180">
        <f>VLOOKUP(D4060,Plan1!$B$2:$S$5570,18,)/1000</f>
        <v>5.1020000000000003</v>
      </c>
      <c r="S4060" s="180">
        <f>VLOOKUP(D4060,Plan1!$B$2:$S$5570,6,)/1000</f>
        <v>5.5439999999999996</v>
      </c>
    </row>
    <row r="4061" spans="1:19" x14ac:dyDescent="0.25">
      <c r="A4061" s="178">
        <v>4912</v>
      </c>
      <c r="B4061" s="178">
        <v>-24278</v>
      </c>
      <c r="C4061" s="178">
        <v>-530763</v>
      </c>
      <c r="D4061" s="178" t="s">
        <v>3092</v>
      </c>
      <c r="E4061" s="178" t="s">
        <v>167</v>
      </c>
      <c r="F4061" s="178" t="s">
        <v>2912</v>
      </c>
      <c r="G4061" s="180">
        <f>VLOOKUP(D4061,Plan1!$B$2:$S$5570,7,)/1000</f>
        <v>5.5540000000000003</v>
      </c>
      <c r="H4061" s="180">
        <f>VLOOKUP(D4061,Plan1!$B$2:$S$5570,8,)/1000</f>
        <v>5.4619999999999997</v>
      </c>
      <c r="I4061" s="180">
        <f>VLOOKUP(D4061,Plan1!$B$2:$S$5570,9,)/1000</f>
        <v>5.4930000000000003</v>
      </c>
      <c r="J4061" s="180">
        <f>VLOOKUP(D4061,Plan1!$B$2:$S$5570,10,)/1000</f>
        <v>5.1959999999999997</v>
      </c>
      <c r="K4061" s="180">
        <f>VLOOKUP(D4061,Plan1!$B$2:$S$5570,11,)/1000</f>
        <v>4.4260000000000002</v>
      </c>
      <c r="L4061" s="180">
        <f>VLOOKUP(D4061,Plan1!$B$2:$S$5570,12,)/1000</f>
        <v>4.0640000000000001</v>
      </c>
      <c r="M4061" s="180">
        <f>VLOOKUP(D4061,Plan1!$B$2:$S$5570,13,)/1000</f>
        <v>4.2450000000000001</v>
      </c>
      <c r="N4061" s="180">
        <f>VLOOKUP(D4061,Plan1!$B$2:$S$5570,14,)/1000</f>
        <v>5.1449999999999996</v>
      </c>
      <c r="O4061" s="180">
        <f>VLOOKUP(D4061,Plan1!$B$2:$S$5570,15,)/1000</f>
        <v>4.8959999999999999</v>
      </c>
      <c r="P4061" s="180">
        <f>VLOOKUP(D4061,Plan1!$B$2:$S$5570,16,)/1000</f>
        <v>5.2039999999999997</v>
      </c>
      <c r="Q4061" s="180">
        <f>VLOOKUP(D4061,Plan1!$B$2:$S$5570,17,)/1000</f>
        <v>5.5049999999999999</v>
      </c>
      <c r="R4061" s="180">
        <f>VLOOKUP(D4061,Plan1!$B$2:$S$5570,18,)/1000</f>
        <v>5.6559999999999997</v>
      </c>
      <c r="S4061" s="180">
        <f>VLOOKUP(D4061,Plan1!$B$2:$S$5570,6,)/1000</f>
        <v>5.07</v>
      </c>
    </row>
    <row r="4062" spans="1:19" x14ac:dyDescent="0.25">
      <c r="A4062" s="178">
        <v>7400</v>
      </c>
      <c r="B4062" s="178">
        <v>-22248</v>
      </c>
      <c r="C4062" s="178">
        <v>-506979</v>
      </c>
      <c r="D4062" s="178" t="s">
        <v>5000</v>
      </c>
      <c r="E4062" s="178" t="s">
        <v>167</v>
      </c>
      <c r="F4062" s="178" t="s">
        <v>4704</v>
      </c>
      <c r="G4062" s="180">
        <f>VLOOKUP(D4062,Plan1!$B$2:$S$5570,7,)/1000</f>
        <v>5.2460000000000004</v>
      </c>
      <c r="H4062" s="180">
        <f>VLOOKUP(D4062,Plan1!$B$2:$S$5570,8,)/1000</f>
        <v>5.6109999999999998</v>
      </c>
      <c r="I4062" s="180">
        <f>VLOOKUP(D4062,Plan1!$B$2:$S$5570,9,)/1000</f>
        <v>5.5270000000000001</v>
      </c>
      <c r="J4062" s="180">
        <f>VLOOKUP(D4062,Plan1!$B$2:$S$5570,10,)/1000</f>
        <v>5.3949999999999996</v>
      </c>
      <c r="K4062" s="180">
        <f>VLOOKUP(D4062,Plan1!$B$2:$S$5570,11,)/1000</f>
        <v>4.8159999999999998</v>
      </c>
      <c r="L4062" s="180">
        <f>VLOOKUP(D4062,Plan1!$B$2:$S$5570,12,)/1000</f>
        <v>4.5759999999999996</v>
      </c>
      <c r="M4062" s="180">
        <f>VLOOKUP(D4062,Plan1!$B$2:$S$5570,13,)/1000</f>
        <v>4.8369999999999997</v>
      </c>
      <c r="N4062" s="180">
        <f>VLOOKUP(D4062,Plan1!$B$2:$S$5570,14,)/1000</f>
        <v>5.6680000000000001</v>
      </c>
      <c r="O4062" s="180">
        <f>VLOOKUP(D4062,Plan1!$B$2:$S$5570,15,)/1000</f>
        <v>5.1779999999999999</v>
      </c>
      <c r="P4062" s="180">
        <f>VLOOKUP(D4062,Plan1!$B$2:$S$5570,16,)/1000</f>
        <v>5.3689999999999998</v>
      </c>
      <c r="Q4062" s="180">
        <f>VLOOKUP(D4062,Plan1!$B$2:$S$5570,17,)/1000</f>
        <v>5.4509999999999996</v>
      </c>
      <c r="R4062" s="180">
        <f>VLOOKUP(D4062,Plan1!$B$2:$S$5570,18,)/1000</f>
        <v>5.5570000000000004</v>
      </c>
      <c r="S4062" s="180">
        <f>VLOOKUP(D4062,Plan1!$B$2:$S$5570,6,)/1000</f>
        <v>5.2690000000000001</v>
      </c>
    </row>
    <row r="4063" spans="1:19" x14ac:dyDescent="0.25">
      <c r="A4063" s="178">
        <v>5589</v>
      </c>
      <c r="B4063" s="178">
        <v>-235675</v>
      </c>
      <c r="C4063" s="178">
        <v>-499164</v>
      </c>
      <c r="D4063" s="178" t="s">
        <v>3176</v>
      </c>
      <c r="E4063" s="178" t="s">
        <v>167</v>
      </c>
      <c r="F4063" s="178" t="s">
        <v>2912</v>
      </c>
      <c r="G4063" s="180">
        <f>VLOOKUP(D4063,Plan1!$B$2:$S$5570,7,)/1000</f>
        <v>5.1710000000000003</v>
      </c>
      <c r="H4063" s="180">
        <f>VLOOKUP(D4063,Plan1!$B$2:$S$5570,8,)/1000</f>
        <v>5.54</v>
      </c>
      <c r="I4063" s="180">
        <f>VLOOKUP(D4063,Plan1!$B$2:$S$5570,9,)/1000</f>
        <v>5.4379999999999997</v>
      </c>
      <c r="J4063" s="180">
        <f>VLOOKUP(D4063,Plan1!$B$2:$S$5570,10,)/1000</f>
        <v>5.2510000000000003</v>
      </c>
      <c r="K4063" s="180">
        <f>VLOOKUP(D4063,Plan1!$B$2:$S$5570,11,)/1000</f>
        <v>4.5259999999999998</v>
      </c>
      <c r="L4063" s="180">
        <f>VLOOKUP(D4063,Plan1!$B$2:$S$5570,12,)/1000</f>
        <v>4.2560000000000002</v>
      </c>
      <c r="M4063" s="180">
        <f>VLOOKUP(D4063,Plan1!$B$2:$S$5570,13,)/1000</f>
        <v>4.4930000000000003</v>
      </c>
      <c r="N4063" s="180">
        <f>VLOOKUP(D4063,Plan1!$B$2:$S$5570,14,)/1000</f>
        <v>5.4429999999999996</v>
      </c>
      <c r="O4063" s="180">
        <f>VLOOKUP(D4063,Plan1!$B$2:$S$5570,15,)/1000</f>
        <v>5.0599999999999996</v>
      </c>
      <c r="P4063" s="180">
        <f>VLOOKUP(D4063,Plan1!$B$2:$S$5570,16,)/1000</f>
        <v>5.1950000000000003</v>
      </c>
      <c r="Q4063" s="180">
        <f>VLOOKUP(D4063,Plan1!$B$2:$S$5570,17,)/1000</f>
        <v>5.4269999999999996</v>
      </c>
      <c r="R4063" s="180">
        <f>VLOOKUP(D4063,Plan1!$B$2:$S$5570,18,)/1000</f>
        <v>5.5519999999999996</v>
      </c>
      <c r="S4063" s="180">
        <f>VLOOKUP(D4063,Plan1!$B$2:$S$5570,6,)/1000</f>
        <v>5.1130000000000004</v>
      </c>
    </row>
    <row r="4064" spans="1:19" x14ac:dyDescent="0.25">
      <c r="A4064" s="178">
        <v>65183</v>
      </c>
      <c r="B4064" s="178">
        <v>-8948</v>
      </c>
      <c r="C4064" s="178">
        <v>-47005</v>
      </c>
      <c r="D4064" s="178" t="s">
        <v>2695</v>
      </c>
      <c r="E4064" s="178" t="s">
        <v>167</v>
      </c>
      <c r="F4064" s="178" t="s">
        <v>2567</v>
      </c>
      <c r="G4064" s="180">
        <f>VLOOKUP(D4064,Plan1!$B$2:$S$5570,7,)/1000</f>
        <v>4.6100000000000003</v>
      </c>
      <c r="H4064" s="180">
        <f>VLOOKUP(D4064,Plan1!$B$2:$S$5570,8,)/1000</f>
        <v>4.3890000000000002</v>
      </c>
      <c r="I4064" s="180">
        <f>VLOOKUP(D4064,Plan1!$B$2:$S$5570,9,)/1000</f>
        <v>4.2469999999999999</v>
      </c>
      <c r="J4064" s="180">
        <f>VLOOKUP(D4064,Plan1!$B$2:$S$5570,10,)/1000</f>
        <v>4.2779999999999996</v>
      </c>
      <c r="K4064" s="180">
        <f>VLOOKUP(D4064,Plan1!$B$2:$S$5570,11,)/1000</f>
        <v>4.51</v>
      </c>
      <c r="L4064" s="180">
        <f>VLOOKUP(D4064,Plan1!$B$2:$S$5570,12,)/1000</f>
        <v>4.8129999999999997</v>
      </c>
      <c r="M4064" s="180">
        <f>VLOOKUP(D4064,Plan1!$B$2:$S$5570,13,)/1000</f>
        <v>4.9260000000000002</v>
      </c>
      <c r="N4064" s="180">
        <f>VLOOKUP(D4064,Plan1!$B$2:$S$5570,14,)/1000</f>
        <v>5.2649999999999997</v>
      </c>
      <c r="O4064" s="180">
        <f>VLOOKUP(D4064,Plan1!$B$2:$S$5570,15,)/1000</f>
        <v>5.5369999999999999</v>
      </c>
      <c r="P4064" s="180">
        <f>VLOOKUP(D4064,Plan1!$B$2:$S$5570,16,)/1000</f>
        <v>5.4450000000000003</v>
      </c>
      <c r="Q4064" s="180">
        <f>VLOOKUP(D4064,Plan1!$B$2:$S$5570,17,)/1000</f>
        <v>5.29</v>
      </c>
      <c r="R4064" s="180">
        <f>VLOOKUP(D4064,Plan1!$B$2:$S$5570,18,)/1000</f>
        <v>5.008</v>
      </c>
      <c r="S4064" s="180">
        <f>VLOOKUP(D4064,Plan1!$B$2:$S$5570,6,)/1000</f>
        <v>4.8600000000000003</v>
      </c>
    </row>
    <row r="4065" spans="1:19" x14ac:dyDescent="0.25">
      <c r="A4065" s="178">
        <v>7153</v>
      </c>
      <c r="B4065" s="178">
        <v>-22405</v>
      </c>
      <c r="C4065" s="178">
        <v>-442601</v>
      </c>
      <c r="D4065" s="178" t="s">
        <v>3709</v>
      </c>
      <c r="E4065" s="178" t="s">
        <v>167</v>
      </c>
      <c r="F4065" s="178" t="s">
        <v>3664</v>
      </c>
      <c r="G4065" s="180">
        <f>VLOOKUP(D4065,Plan1!$B$2:$S$5570,7,)/1000</f>
        <v>4.97</v>
      </c>
      <c r="H4065" s="180">
        <f>VLOOKUP(D4065,Plan1!$B$2:$S$5570,8,)/1000</f>
        <v>5.55</v>
      </c>
      <c r="I4065" s="180">
        <f>VLOOKUP(D4065,Plan1!$B$2:$S$5570,9,)/1000</f>
        <v>5.0019999999999998</v>
      </c>
      <c r="J4065" s="180">
        <f>VLOOKUP(D4065,Plan1!$B$2:$S$5570,10,)/1000</f>
        <v>4.9269999999999996</v>
      </c>
      <c r="K4065" s="180">
        <f>VLOOKUP(D4065,Plan1!$B$2:$S$5570,11,)/1000</f>
        <v>4.4290000000000003</v>
      </c>
      <c r="L4065" s="180">
        <f>VLOOKUP(D4065,Plan1!$B$2:$S$5570,12,)/1000</f>
        <v>4.3899999999999997</v>
      </c>
      <c r="M4065" s="180">
        <f>VLOOKUP(D4065,Plan1!$B$2:$S$5570,13,)/1000</f>
        <v>4.3369999999999997</v>
      </c>
      <c r="N4065" s="180">
        <f>VLOOKUP(D4065,Plan1!$B$2:$S$5570,14,)/1000</f>
        <v>5.2039999999999997</v>
      </c>
      <c r="O4065" s="180">
        <f>VLOOKUP(D4065,Plan1!$B$2:$S$5570,15,)/1000</f>
        <v>4.875</v>
      </c>
      <c r="P4065" s="180">
        <f>VLOOKUP(D4065,Plan1!$B$2:$S$5570,16,)/1000</f>
        <v>4.7619999999999996</v>
      </c>
      <c r="Q4065" s="180">
        <f>VLOOKUP(D4065,Plan1!$B$2:$S$5570,17,)/1000</f>
        <v>4.524</v>
      </c>
      <c r="R4065" s="180">
        <f>VLOOKUP(D4065,Plan1!$B$2:$S$5570,18,)/1000</f>
        <v>4.952</v>
      </c>
      <c r="S4065" s="180">
        <f>VLOOKUP(D4065,Plan1!$B$2:$S$5570,6,)/1000</f>
        <v>4.827</v>
      </c>
    </row>
    <row r="4066" spans="1:19" x14ac:dyDescent="0.25">
      <c r="A4066" s="178">
        <v>4189</v>
      </c>
      <c r="B4066" s="178">
        <v>-253678</v>
      </c>
      <c r="C4066" s="178">
        <v>-490767</v>
      </c>
      <c r="D4066" s="178" t="s">
        <v>3009</v>
      </c>
      <c r="E4066" s="178" t="s">
        <v>167</v>
      </c>
      <c r="F4066" s="178" t="s">
        <v>2912</v>
      </c>
      <c r="G4066" s="180">
        <f>VLOOKUP(D4066,Plan1!$B$2:$S$5570,7,)/1000</f>
        <v>4.7779999999999996</v>
      </c>
      <c r="H4066" s="180">
        <f>VLOOKUP(D4066,Plan1!$B$2:$S$5570,8,)/1000</f>
        <v>4.9249999999999998</v>
      </c>
      <c r="I4066" s="180">
        <f>VLOOKUP(D4066,Plan1!$B$2:$S$5570,9,)/1000</f>
        <v>4.6959999999999997</v>
      </c>
      <c r="J4066" s="180">
        <f>VLOOKUP(D4066,Plan1!$B$2:$S$5570,10,)/1000</f>
        <v>4.3209999999999997</v>
      </c>
      <c r="K4066" s="180">
        <f>VLOOKUP(D4066,Plan1!$B$2:$S$5570,11,)/1000</f>
        <v>3.8149999999999999</v>
      </c>
      <c r="L4066" s="180">
        <f>VLOOKUP(D4066,Plan1!$B$2:$S$5570,12,)/1000</f>
        <v>3.573</v>
      </c>
      <c r="M4066" s="180">
        <f>VLOOKUP(D4066,Plan1!$B$2:$S$5570,13,)/1000</f>
        <v>3.726</v>
      </c>
      <c r="N4066" s="180">
        <f>VLOOKUP(D4066,Plan1!$B$2:$S$5570,14,)/1000</f>
        <v>4.6210000000000004</v>
      </c>
      <c r="O4066" s="180">
        <f>VLOOKUP(D4066,Plan1!$B$2:$S$5570,15,)/1000</f>
        <v>4.0970000000000004</v>
      </c>
      <c r="P4066" s="180">
        <f>VLOOKUP(D4066,Plan1!$B$2:$S$5570,16,)/1000</f>
        <v>4.2709999999999999</v>
      </c>
      <c r="Q4066" s="180">
        <f>VLOOKUP(D4066,Plan1!$B$2:$S$5570,17,)/1000</f>
        <v>4.7590000000000003</v>
      </c>
      <c r="R4066" s="180">
        <f>VLOOKUP(D4066,Plan1!$B$2:$S$5570,18,)/1000</f>
        <v>4.9000000000000004</v>
      </c>
      <c r="S4066" s="180">
        <f>VLOOKUP(D4066,Plan1!$B$2:$S$5570,6,)/1000</f>
        <v>4.3730000000000002</v>
      </c>
    </row>
    <row r="4067" spans="1:19" x14ac:dyDescent="0.25">
      <c r="A4067" s="178">
        <v>2786</v>
      </c>
      <c r="B4067" s="178">
        <v>-278262</v>
      </c>
      <c r="C4067" s="178">
        <v>-524429</v>
      </c>
      <c r="D4067" s="178" t="s">
        <v>4286</v>
      </c>
      <c r="E4067" s="178" t="s">
        <v>167</v>
      </c>
      <c r="F4067" s="178" t="s">
        <v>3898</v>
      </c>
      <c r="G4067" s="180">
        <f>VLOOKUP(D4067,Plan1!$B$2:$S$5570,7,)/1000</f>
        <v>5.5090000000000003</v>
      </c>
      <c r="H4067" s="180">
        <f>VLOOKUP(D4067,Plan1!$B$2:$S$5570,8,)/1000</f>
        <v>5.5549999999999997</v>
      </c>
      <c r="I4067" s="180">
        <f>VLOOKUP(D4067,Plan1!$B$2:$S$5570,9,)/1000</f>
        <v>5.3259999999999996</v>
      </c>
      <c r="J4067" s="180">
        <f>VLOOKUP(D4067,Plan1!$B$2:$S$5570,10,)/1000</f>
        <v>4.9029999999999996</v>
      </c>
      <c r="K4067" s="180">
        <f>VLOOKUP(D4067,Plan1!$B$2:$S$5570,11,)/1000</f>
        <v>4.0549999999999997</v>
      </c>
      <c r="L4067" s="180">
        <f>VLOOKUP(D4067,Plan1!$B$2:$S$5570,12,)/1000</f>
        <v>3.5750000000000002</v>
      </c>
      <c r="M4067" s="180">
        <f>VLOOKUP(D4067,Plan1!$B$2:$S$5570,13,)/1000</f>
        <v>3.9740000000000002</v>
      </c>
      <c r="N4067" s="180">
        <f>VLOOKUP(D4067,Plan1!$B$2:$S$5570,14,)/1000</f>
        <v>4.6660000000000004</v>
      </c>
      <c r="O4067" s="180">
        <f>VLOOKUP(D4067,Plan1!$B$2:$S$5570,15,)/1000</f>
        <v>4.335</v>
      </c>
      <c r="P4067" s="180">
        <f>VLOOKUP(D4067,Plan1!$B$2:$S$5570,16,)/1000</f>
        <v>5.0119999999999996</v>
      </c>
      <c r="Q4067" s="180">
        <f>VLOOKUP(D4067,Plan1!$B$2:$S$5570,17,)/1000</f>
        <v>5.54</v>
      </c>
      <c r="R4067" s="180">
        <f>VLOOKUP(D4067,Plan1!$B$2:$S$5570,18,)/1000</f>
        <v>5.62</v>
      </c>
      <c r="S4067" s="180">
        <f>VLOOKUP(D4067,Plan1!$B$2:$S$5570,6,)/1000</f>
        <v>4.8390000000000004</v>
      </c>
    </row>
    <row r="4068" spans="1:19" x14ac:dyDescent="0.25">
      <c r="A4068" s="178">
        <v>4679</v>
      </c>
      <c r="B4068" s="178">
        <v>-245756</v>
      </c>
      <c r="C4068" s="178">
        <v>-539763</v>
      </c>
      <c r="D4068" s="178" t="s">
        <v>3066</v>
      </c>
      <c r="E4068" s="178" t="s">
        <v>167</v>
      </c>
      <c r="F4068" s="178" t="s">
        <v>2912</v>
      </c>
      <c r="G4068" s="180">
        <f>VLOOKUP(D4068,Plan1!$B$2:$S$5570,7,)/1000</f>
        <v>5.4880000000000004</v>
      </c>
      <c r="H4068" s="180">
        <f>VLOOKUP(D4068,Plan1!$B$2:$S$5570,8,)/1000</f>
        <v>5.3730000000000002</v>
      </c>
      <c r="I4068" s="180">
        <f>VLOOKUP(D4068,Plan1!$B$2:$S$5570,9,)/1000</f>
        <v>5.55</v>
      </c>
      <c r="J4068" s="180">
        <f>VLOOKUP(D4068,Plan1!$B$2:$S$5570,10,)/1000</f>
        <v>5.05</v>
      </c>
      <c r="K4068" s="180">
        <f>VLOOKUP(D4068,Plan1!$B$2:$S$5570,11,)/1000</f>
        <v>4.3129999999999997</v>
      </c>
      <c r="L4068" s="180">
        <f>VLOOKUP(D4068,Plan1!$B$2:$S$5570,12,)/1000</f>
        <v>3.9529999999999998</v>
      </c>
      <c r="M4068" s="180">
        <f>VLOOKUP(D4068,Plan1!$B$2:$S$5570,13,)/1000</f>
        <v>4.1790000000000003</v>
      </c>
      <c r="N4068" s="180">
        <f>VLOOKUP(D4068,Plan1!$B$2:$S$5570,14,)/1000</f>
        <v>5.0970000000000004</v>
      </c>
      <c r="O4068" s="180">
        <f>VLOOKUP(D4068,Plan1!$B$2:$S$5570,15,)/1000</f>
        <v>4.8339999999999996</v>
      </c>
      <c r="P4068" s="180">
        <f>VLOOKUP(D4068,Plan1!$B$2:$S$5570,16,)/1000</f>
        <v>5.1790000000000003</v>
      </c>
      <c r="Q4068" s="180">
        <f>VLOOKUP(D4068,Plan1!$B$2:$S$5570,17,)/1000</f>
        <v>5.548</v>
      </c>
      <c r="R4068" s="180">
        <f>VLOOKUP(D4068,Plan1!$B$2:$S$5570,18,)/1000</f>
        <v>5.6580000000000004</v>
      </c>
      <c r="S4068" s="180">
        <f>VLOOKUP(D4068,Plan1!$B$2:$S$5570,6,)/1000</f>
        <v>5.0179999999999998</v>
      </c>
    </row>
    <row r="4069" spans="1:19" x14ac:dyDescent="0.25">
      <c r="A4069" s="178">
        <v>36773</v>
      </c>
      <c r="B4069" s="178">
        <v>-93204</v>
      </c>
      <c r="C4069" s="178">
        <v>-364695</v>
      </c>
      <c r="D4069" s="178" t="s">
        <v>266</v>
      </c>
      <c r="E4069" s="178" t="s">
        <v>167</v>
      </c>
      <c r="F4069" s="178" t="s">
        <v>192</v>
      </c>
      <c r="G4069" s="180">
        <f>VLOOKUP(D4069,Plan1!$B$2:$S$5570,7,)/1000</f>
        <v>5.6139999999999999</v>
      </c>
      <c r="H4069" s="180">
        <f>VLOOKUP(D4069,Plan1!$B$2:$S$5570,8,)/1000</f>
        <v>5.6740000000000004</v>
      </c>
      <c r="I4069" s="180">
        <f>VLOOKUP(D4069,Plan1!$B$2:$S$5570,9,)/1000</f>
        <v>5.8390000000000004</v>
      </c>
      <c r="J4069" s="180">
        <f>VLOOKUP(D4069,Plan1!$B$2:$S$5570,10,)/1000</f>
        <v>5.3780000000000001</v>
      </c>
      <c r="K4069" s="180">
        <f>VLOOKUP(D4069,Plan1!$B$2:$S$5570,11,)/1000</f>
        <v>4.5229999999999997</v>
      </c>
      <c r="L4069" s="180">
        <f>VLOOKUP(D4069,Plan1!$B$2:$S$5570,12,)/1000</f>
        <v>4.0419999999999998</v>
      </c>
      <c r="M4069" s="180">
        <f>VLOOKUP(D4069,Plan1!$B$2:$S$5570,13,)/1000</f>
        <v>4.18</v>
      </c>
      <c r="N4069" s="180">
        <f>VLOOKUP(D4069,Plan1!$B$2:$S$5570,14,)/1000</f>
        <v>4.7450000000000001</v>
      </c>
      <c r="O4069" s="180">
        <f>VLOOKUP(D4069,Plan1!$B$2:$S$5570,15,)/1000</f>
        <v>5.4989999999999997</v>
      </c>
      <c r="P4069" s="180">
        <f>VLOOKUP(D4069,Plan1!$B$2:$S$5570,16,)/1000</f>
        <v>5.6859999999999999</v>
      </c>
      <c r="Q4069" s="180">
        <f>VLOOKUP(D4069,Plan1!$B$2:$S$5570,17,)/1000</f>
        <v>6.0949999999999998</v>
      </c>
      <c r="R4069" s="180">
        <f>VLOOKUP(D4069,Plan1!$B$2:$S$5570,18,)/1000</f>
        <v>5.8819999999999997</v>
      </c>
      <c r="S4069" s="180">
        <f>VLOOKUP(D4069,Plan1!$B$2:$S$5570,6,)/1000</f>
        <v>5.2629999999999999</v>
      </c>
    </row>
    <row r="4070" spans="1:19" x14ac:dyDescent="0.25">
      <c r="A4070" s="178">
        <v>4150</v>
      </c>
      <c r="B4070" s="178">
        <v>-254496</v>
      </c>
      <c r="C4070" s="178">
        <v>-529107</v>
      </c>
      <c r="D4070" s="178" t="s">
        <v>2998</v>
      </c>
      <c r="E4070" s="178" t="s">
        <v>167</v>
      </c>
      <c r="F4070" s="178" t="s">
        <v>2912</v>
      </c>
      <c r="G4070" s="180">
        <f>VLOOKUP(D4070,Plan1!$B$2:$S$5570,7,)/1000</f>
        <v>5.5469999999999997</v>
      </c>
      <c r="H4070" s="180">
        <f>VLOOKUP(D4070,Plan1!$B$2:$S$5570,8,)/1000</f>
        <v>5.3970000000000002</v>
      </c>
      <c r="I4070" s="180">
        <f>VLOOKUP(D4070,Plan1!$B$2:$S$5570,9,)/1000</f>
        <v>5.4969999999999999</v>
      </c>
      <c r="J4070" s="180">
        <f>VLOOKUP(D4070,Plan1!$B$2:$S$5570,10,)/1000</f>
        <v>5.0659999999999998</v>
      </c>
      <c r="K4070" s="180">
        <f>VLOOKUP(D4070,Plan1!$B$2:$S$5570,11,)/1000</f>
        <v>4.2329999999999997</v>
      </c>
      <c r="L4070" s="180">
        <f>VLOOKUP(D4070,Plan1!$B$2:$S$5570,12,)/1000</f>
        <v>3.879</v>
      </c>
      <c r="M4070" s="180">
        <f>VLOOKUP(D4070,Plan1!$B$2:$S$5570,13,)/1000</f>
        <v>4.109</v>
      </c>
      <c r="N4070" s="180">
        <f>VLOOKUP(D4070,Plan1!$B$2:$S$5570,14,)/1000</f>
        <v>5.0860000000000003</v>
      </c>
      <c r="O4070" s="180">
        <f>VLOOKUP(D4070,Plan1!$B$2:$S$5570,15,)/1000</f>
        <v>4.7050000000000001</v>
      </c>
      <c r="P4070" s="180">
        <f>VLOOKUP(D4070,Plan1!$B$2:$S$5570,16,)/1000</f>
        <v>5.1210000000000004</v>
      </c>
      <c r="Q4070" s="180">
        <f>VLOOKUP(D4070,Plan1!$B$2:$S$5570,17,)/1000</f>
        <v>5.5069999999999997</v>
      </c>
      <c r="R4070" s="180">
        <f>VLOOKUP(D4070,Plan1!$B$2:$S$5570,18,)/1000</f>
        <v>5.4859999999999998</v>
      </c>
      <c r="S4070" s="180">
        <f>VLOOKUP(D4070,Plan1!$B$2:$S$5570,6,)/1000</f>
        <v>4.9690000000000003</v>
      </c>
    </row>
    <row r="4071" spans="1:19" x14ac:dyDescent="0.25">
      <c r="A4071" s="178">
        <v>39387</v>
      </c>
      <c r="B4071" s="178">
        <v>-85711</v>
      </c>
      <c r="C4071" s="178">
        <v>-414109</v>
      </c>
      <c r="D4071" s="178" t="s">
        <v>3477</v>
      </c>
      <c r="E4071" s="178" t="s">
        <v>167</v>
      </c>
      <c r="F4071" s="178" t="s">
        <v>3448</v>
      </c>
      <c r="G4071" s="180">
        <f>VLOOKUP(D4071,Plan1!$B$2:$S$5570,7,)/1000</f>
        <v>5.73</v>
      </c>
      <c r="H4071" s="180">
        <f>VLOOKUP(D4071,Plan1!$B$2:$S$5570,8,)/1000</f>
        <v>5.66</v>
      </c>
      <c r="I4071" s="180">
        <f>VLOOKUP(D4071,Plan1!$B$2:$S$5570,9,)/1000</f>
        <v>5.7309999999999999</v>
      </c>
      <c r="J4071" s="180">
        <f>VLOOKUP(D4071,Plan1!$B$2:$S$5570,10,)/1000</f>
        <v>5.52</v>
      </c>
      <c r="K4071" s="180">
        <f>VLOOKUP(D4071,Plan1!$B$2:$S$5570,11,)/1000</f>
        <v>5.4539999999999997</v>
      </c>
      <c r="L4071" s="180">
        <f>VLOOKUP(D4071,Plan1!$B$2:$S$5570,12,)/1000</f>
        <v>5.4829999999999997</v>
      </c>
      <c r="M4071" s="180">
        <f>VLOOKUP(D4071,Plan1!$B$2:$S$5570,13,)/1000</f>
        <v>5.8129999999999997</v>
      </c>
      <c r="N4071" s="180">
        <f>VLOOKUP(D4071,Plan1!$B$2:$S$5570,14,)/1000</f>
        <v>6.5220000000000002</v>
      </c>
      <c r="O4071" s="180">
        <f>VLOOKUP(D4071,Plan1!$B$2:$S$5570,15,)/1000</f>
        <v>6.5460000000000003</v>
      </c>
      <c r="P4071" s="180">
        <f>VLOOKUP(D4071,Plan1!$B$2:$S$5570,16,)/1000</f>
        <v>6.4429999999999996</v>
      </c>
      <c r="Q4071" s="180">
        <f>VLOOKUP(D4071,Plan1!$B$2:$S$5570,17,)/1000</f>
        <v>6.1529999999999996</v>
      </c>
      <c r="R4071" s="180">
        <f>VLOOKUP(D4071,Plan1!$B$2:$S$5570,18,)/1000</f>
        <v>5.8019999999999996</v>
      </c>
      <c r="S4071" s="180">
        <f>VLOOKUP(D4071,Plan1!$B$2:$S$5570,6,)/1000</f>
        <v>5.9050000000000002</v>
      </c>
    </row>
    <row r="4072" spans="1:19" x14ac:dyDescent="0.25">
      <c r="A4072" s="178">
        <v>30932</v>
      </c>
      <c r="B4072" s="178">
        <v>-10974</v>
      </c>
      <c r="C4072" s="178">
        <v>-396297</v>
      </c>
      <c r="D4072" s="178" t="s">
        <v>739</v>
      </c>
      <c r="E4072" s="178" t="s">
        <v>167</v>
      </c>
      <c r="F4072" s="178" t="s">
        <v>375</v>
      </c>
      <c r="G4072" s="180">
        <f>VLOOKUP(D4072,Plan1!$B$2:$S$5570,7,)/1000</f>
        <v>5.8129999999999997</v>
      </c>
      <c r="H4072" s="180">
        <f>VLOOKUP(D4072,Plan1!$B$2:$S$5570,8,)/1000</f>
        <v>5.7809999999999997</v>
      </c>
      <c r="I4072" s="180">
        <f>VLOOKUP(D4072,Plan1!$B$2:$S$5570,9,)/1000</f>
        <v>5.8360000000000003</v>
      </c>
      <c r="J4072" s="180">
        <f>VLOOKUP(D4072,Plan1!$B$2:$S$5570,10,)/1000</f>
        <v>5.085</v>
      </c>
      <c r="K4072" s="180">
        <f>VLOOKUP(D4072,Plan1!$B$2:$S$5570,11,)/1000</f>
        <v>4.3769999999999998</v>
      </c>
      <c r="L4072" s="180">
        <f>VLOOKUP(D4072,Plan1!$B$2:$S$5570,12,)/1000</f>
        <v>4.1219999999999999</v>
      </c>
      <c r="M4072" s="180">
        <f>VLOOKUP(D4072,Plan1!$B$2:$S$5570,13,)/1000</f>
        <v>4.3449999999999998</v>
      </c>
      <c r="N4072" s="180">
        <f>VLOOKUP(D4072,Plan1!$B$2:$S$5570,14,)/1000</f>
        <v>4.798</v>
      </c>
      <c r="O4072" s="180">
        <f>VLOOKUP(D4072,Plan1!$B$2:$S$5570,15,)/1000</f>
        <v>5.5380000000000003</v>
      </c>
      <c r="P4072" s="180">
        <f>VLOOKUP(D4072,Plan1!$B$2:$S$5570,16,)/1000</f>
        <v>5.5330000000000004</v>
      </c>
      <c r="Q4072" s="180">
        <f>VLOOKUP(D4072,Plan1!$B$2:$S$5570,17,)/1000</f>
        <v>5.6310000000000002</v>
      </c>
      <c r="R4072" s="180">
        <f>VLOOKUP(D4072,Plan1!$B$2:$S$5570,18,)/1000</f>
        <v>5.6550000000000002</v>
      </c>
      <c r="S4072" s="180">
        <f>VLOOKUP(D4072,Plan1!$B$2:$S$5570,6,)/1000</f>
        <v>5.2089999999999996</v>
      </c>
    </row>
    <row r="4073" spans="1:19" x14ac:dyDescent="0.25">
      <c r="A4073" s="178">
        <v>44117</v>
      </c>
      <c r="B4073" s="178">
        <v>-7367</v>
      </c>
      <c r="C4073" s="178">
        <v>-359036</v>
      </c>
      <c r="D4073" s="178" t="s">
        <v>739</v>
      </c>
      <c r="E4073" s="178" t="s">
        <v>167</v>
      </c>
      <c r="F4073" s="178" t="s">
        <v>2709</v>
      </c>
      <c r="G4073" s="180">
        <f>VLOOKUP(D4073,Plan1!$B$2:$S$5570,7,)/1000</f>
        <v>5.8129999999999997</v>
      </c>
      <c r="H4073" s="180">
        <f>VLOOKUP(D4073,Plan1!$B$2:$S$5570,8,)/1000</f>
        <v>5.7809999999999997</v>
      </c>
      <c r="I4073" s="180">
        <f>VLOOKUP(D4073,Plan1!$B$2:$S$5570,9,)/1000</f>
        <v>5.8360000000000003</v>
      </c>
      <c r="J4073" s="180">
        <f>VLOOKUP(D4073,Plan1!$B$2:$S$5570,10,)/1000</f>
        <v>5.085</v>
      </c>
      <c r="K4073" s="180">
        <f>VLOOKUP(D4073,Plan1!$B$2:$S$5570,11,)/1000</f>
        <v>4.3769999999999998</v>
      </c>
      <c r="L4073" s="180">
        <f>VLOOKUP(D4073,Plan1!$B$2:$S$5570,12,)/1000</f>
        <v>4.1219999999999999</v>
      </c>
      <c r="M4073" s="180">
        <f>VLOOKUP(D4073,Plan1!$B$2:$S$5570,13,)/1000</f>
        <v>4.3449999999999998</v>
      </c>
      <c r="N4073" s="180">
        <f>VLOOKUP(D4073,Plan1!$B$2:$S$5570,14,)/1000</f>
        <v>4.798</v>
      </c>
      <c r="O4073" s="180">
        <f>VLOOKUP(D4073,Plan1!$B$2:$S$5570,15,)/1000</f>
        <v>5.5380000000000003</v>
      </c>
      <c r="P4073" s="180">
        <f>VLOOKUP(D4073,Plan1!$B$2:$S$5570,16,)/1000</f>
        <v>5.5330000000000004</v>
      </c>
      <c r="Q4073" s="180">
        <f>VLOOKUP(D4073,Plan1!$B$2:$S$5570,17,)/1000</f>
        <v>5.6310000000000002</v>
      </c>
      <c r="R4073" s="180">
        <f>VLOOKUP(D4073,Plan1!$B$2:$S$5570,18,)/1000</f>
        <v>5.6550000000000002</v>
      </c>
      <c r="S4073" s="180">
        <f>VLOOKUP(D4073,Plan1!$B$2:$S$5570,6,)/1000</f>
        <v>5.2089999999999996</v>
      </c>
    </row>
    <row r="4074" spans="1:19" x14ac:dyDescent="0.25">
      <c r="A4074" s="178">
        <v>6739</v>
      </c>
      <c r="B4074" s="178">
        <v>-227107</v>
      </c>
      <c r="C4074" s="178">
        <v>-435522</v>
      </c>
      <c r="D4074" s="178" t="s">
        <v>3687</v>
      </c>
      <c r="E4074" s="178" t="s">
        <v>167</v>
      </c>
      <c r="F4074" s="178" t="s">
        <v>3664</v>
      </c>
      <c r="G4074" s="180">
        <f>VLOOKUP(D4074,Plan1!$B$2:$S$5570,7,)/1000</f>
        <v>5.2729999999999997</v>
      </c>
      <c r="H4074" s="180">
        <f>VLOOKUP(D4074,Plan1!$B$2:$S$5570,8,)/1000</f>
        <v>5.8419999999999996</v>
      </c>
      <c r="I4074" s="180">
        <f>VLOOKUP(D4074,Plan1!$B$2:$S$5570,9,)/1000</f>
        <v>5.1950000000000003</v>
      </c>
      <c r="J4074" s="180">
        <f>VLOOKUP(D4074,Plan1!$B$2:$S$5570,10,)/1000</f>
        <v>5.0599999999999996</v>
      </c>
      <c r="K4074" s="180">
        <f>VLOOKUP(D4074,Plan1!$B$2:$S$5570,11,)/1000</f>
        <v>4.4669999999999996</v>
      </c>
      <c r="L4074" s="180">
        <f>VLOOKUP(D4074,Plan1!$B$2:$S$5570,12,)/1000</f>
        <v>4.367</v>
      </c>
      <c r="M4074" s="180">
        <f>VLOOKUP(D4074,Plan1!$B$2:$S$5570,13,)/1000</f>
        <v>4.28</v>
      </c>
      <c r="N4074" s="180">
        <f>VLOOKUP(D4074,Plan1!$B$2:$S$5570,14,)/1000</f>
        <v>5.0179999999999998</v>
      </c>
      <c r="O4074" s="180">
        <f>VLOOKUP(D4074,Plan1!$B$2:$S$5570,15,)/1000</f>
        <v>4.7030000000000003</v>
      </c>
      <c r="P4074" s="180">
        <f>VLOOKUP(D4074,Plan1!$B$2:$S$5570,16,)/1000</f>
        <v>4.7960000000000003</v>
      </c>
      <c r="Q4074" s="180">
        <f>VLOOKUP(D4074,Plan1!$B$2:$S$5570,17,)/1000</f>
        <v>4.5709999999999997</v>
      </c>
      <c r="R4074" s="180">
        <f>VLOOKUP(D4074,Plan1!$B$2:$S$5570,18,)/1000</f>
        <v>5.048</v>
      </c>
      <c r="S4074" s="180">
        <f>VLOOKUP(D4074,Plan1!$B$2:$S$5570,6,)/1000</f>
        <v>4.8849999999999998</v>
      </c>
    </row>
    <row r="4075" spans="1:19" x14ac:dyDescent="0.25">
      <c r="A4075" s="178">
        <v>8085</v>
      </c>
      <c r="B4075" s="178">
        <v>-21799</v>
      </c>
      <c r="C4075" s="178">
        <v>-502399</v>
      </c>
      <c r="D4075" s="178" t="s">
        <v>5062</v>
      </c>
      <c r="E4075" s="178" t="s">
        <v>167</v>
      </c>
      <c r="F4075" s="178" t="s">
        <v>4704</v>
      </c>
      <c r="G4075" s="180">
        <f>VLOOKUP(D4075,Plan1!$B$2:$S$5570,7,)/1000</f>
        <v>5.3090000000000002</v>
      </c>
      <c r="H4075" s="180">
        <f>VLOOKUP(D4075,Plan1!$B$2:$S$5570,8,)/1000</f>
        <v>5.6449999999999996</v>
      </c>
      <c r="I4075" s="180">
        <f>VLOOKUP(D4075,Plan1!$B$2:$S$5570,9,)/1000</f>
        <v>5.5309999999999997</v>
      </c>
      <c r="J4075" s="180">
        <f>VLOOKUP(D4075,Plan1!$B$2:$S$5570,10,)/1000</f>
        <v>5.4850000000000003</v>
      </c>
      <c r="K4075" s="180">
        <f>VLOOKUP(D4075,Plan1!$B$2:$S$5570,11,)/1000</f>
        <v>4.82</v>
      </c>
      <c r="L4075" s="180">
        <f>VLOOKUP(D4075,Plan1!$B$2:$S$5570,12,)/1000</f>
        <v>4.681</v>
      </c>
      <c r="M4075" s="180">
        <f>VLOOKUP(D4075,Plan1!$B$2:$S$5570,13,)/1000</f>
        <v>4.8860000000000001</v>
      </c>
      <c r="N4075" s="180">
        <f>VLOOKUP(D4075,Plan1!$B$2:$S$5570,14,)/1000</f>
        <v>5.66</v>
      </c>
      <c r="O4075" s="180">
        <f>VLOOKUP(D4075,Plan1!$B$2:$S$5570,15,)/1000</f>
        <v>5.1879999999999997</v>
      </c>
      <c r="P4075" s="180">
        <f>VLOOKUP(D4075,Plan1!$B$2:$S$5570,16,)/1000</f>
        <v>5.4619999999999997</v>
      </c>
      <c r="Q4075" s="180">
        <f>VLOOKUP(D4075,Plan1!$B$2:$S$5570,17,)/1000</f>
        <v>5.4669999999999996</v>
      </c>
      <c r="R4075" s="180">
        <f>VLOOKUP(D4075,Plan1!$B$2:$S$5570,18,)/1000</f>
        <v>5.61</v>
      </c>
      <c r="S4075" s="180">
        <f>VLOOKUP(D4075,Plan1!$B$2:$S$5570,6,)/1000</f>
        <v>5.3120000000000003</v>
      </c>
    </row>
    <row r="4076" spans="1:19" x14ac:dyDescent="0.25">
      <c r="A4076" s="178">
        <v>7007</v>
      </c>
      <c r="B4076" s="178">
        <v>-225317</v>
      </c>
      <c r="C4076" s="178">
        <v>-447785</v>
      </c>
      <c r="D4076" s="178" t="s">
        <v>4961</v>
      </c>
      <c r="E4076" s="178" t="s">
        <v>167</v>
      </c>
      <c r="F4076" s="178" t="s">
        <v>4704</v>
      </c>
      <c r="G4076" s="180">
        <f>VLOOKUP(D4076,Plan1!$B$2:$S$5570,7,)/1000</f>
        <v>4.5590000000000002</v>
      </c>
      <c r="H4076" s="180">
        <f>VLOOKUP(D4076,Plan1!$B$2:$S$5570,8,)/1000</f>
        <v>4.9829999999999997</v>
      </c>
      <c r="I4076" s="180">
        <f>VLOOKUP(D4076,Plan1!$B$2:$S$5570,9,)/1000</f>
        <v>4.6399999999999997</v>
      </c>
      <c r="J4076" s="180">
        <f>VLOOKUP(D4076,Plan1!$B$2:$S$5570,10,)/1000</f>
        <v>4.7149999999999999</v>
      </c>
      <c r="K4076" s="180">
        <f>VLOOKUP(D4076,Plan1!$B$2:$S$5570,11,)/1000</f>
        <v>4.4020000000000001</v>
      </c>
      <c r="L4076" s="180">
        <f>VLOOKUP(D4076,Plan1!$B$2:$S$5570,12,)/1000</f>
        <v>4.3780000000000001</v>
      </c>
      <c r="M4076" s="180">
        <f>VLOOKUP(D4076,Plan1!$B$2:$S$5570,13,)/1000</f>
        <v>4.3860000000000001</v>
      </c>
      <c r="N4076" s="180">
        <f>VLOOKUP(D4076,Plan1!$B$2:$S$5570,14,)/1000</f>
        <v>5.17</v>
      </c>
      <c r="O4076" s="180">
        <f>VLOOKUP(D4076,Plan1!$B$2:$S$5570,15,)/1000</f>
        <v>4.7789999999999999</v>
      </c>
      <c r="P4076" s="180">
        <f>VLOOKUP(D4076,Plan1!$B$2:$S$5570,16,)/1000</f>
        <v>4.5999999999999996</v>
      </c>
      <c r="Q4076" s="180">
        <f>VLOOKUP(D4076,Plan1!$B$2:$S$5570,17,)/1000</f>
        <v>4.2889999999999997</v>
      </c>
      <c r="R4076" s="180">
        <f>VLOOKUP(D4076,Plan1!$B$2:$S$5570,18,)/1000</f>
        <v>4.6849999999999996</v>
      </c>
      <c r="S4076" s="180">
        <f>VLOOKUP(D4076,Plan1!$B$2:$S$5570,6,)/1000</f>
        <v>4.6319999999999997</v>
      </c>
    </row>
    <row r="4077" spans="1:19" x14ac:dyDescent="0.25">
      <c r="A4077" s="178">
        <v>10033</v>
      </c>
      <c r="B4077" s="178">
        <v>-20742</v>
      </c>
      <c r="C4077" s="178">
        <v>-438855</v>
      </c>
      <c r="D4077" s="178" t="s">
        <v>2006</v>
      </c>
      <c r="E4077" s="178" t="s">
        <v>167</v>
      </c>
      <c r="F4077" s="178" t="s">
        <v>1727</v>
      </c>
      <c r="G4077" s="180">
        <f>VLOOKUP(D4077,Plan1!$B$2:$S$5570,7,)/1000</f>
        <v>5.13</v>
      </c>
      <c r="H4077" s="180">
        <f>VLOOKUP(D4077,Plan1!$B$2:$S$5570,8,)/1000</f>
        <v>5.6719999999999997</v>
      </c>
      <c r="I4077" s="180">
        <f>VLOOKUP(D4077,Plan1!$B$2:$S$5570,9,)/1000</f>
        <v>5.1079999999999997</v>
      </c>
      <c r="J4077" s="180">
        <f>VLOOKUP(D4077,Plan1!$B$2:$S$5570,10,)/1000</f>
        <v>5.0730000000000004</v>
      </c>
      <c r="K4077" s="180">
        <f>VLOOKUP(D4077,Plan1!$B$2:$S$5570,11,)/1000</f>
        <v>4.7160000000000002</v>
      </c>
      <c r="L4077" s="180">
        <f>VLOOKUP(D4077,Plan1!$B$2:$S$5570,12,)/1000</f>
        <v>4.6870000000000003</v>
      </c>
      <c r="M4077" s="180">
        <f>VLOOKUP(D4077,Plan1!$B$2:$S$5570,13,)/1000</f>
        <v>4.8689999999999998</v>
      </c>
      <c r="N4077" s="180">
        <f>VLOOKUP(D4077,Plan1!$B$2:$S$5570,14,)/1000</f>
        <v>5.7169999999999996</v>
      </c>
      <c r="O4077" s="180">
        <f>VLOOKUP(D4077,Plan1!$B$2:$S$5570,15,)/1000</f>
        <v>5.4139999999999997</v>
      </c>
      <c r="P4077" s="180">
        <f>VLOOKUP(D4077,Plan1!$B$2:$S$5570,16,)/1000</f>
        <v>5.1609999999999996</v>
      </c>
      <c r="Q4077" s="180">
        <f>VLOOKUP(D4077,Plan1!$B$2:$S$5570,17,)/1000</f>
        <v>4.657</v>
      </c>
      <c r="R4077" s="180">
        <f>VLOOKUP(D4077,Plan1!$B$2:$S$5570,18,)/1000</f>
        <v>4.9800000000000004</v>
      </c>
      <c r="S4077" s="180">
        <f>VLOOKUP(D4077,Plan1!$B$2:$S$5570,6,)/1000</f>
        <v>5.0990000000000002</v>
      </c>
    </row>
    <row r="4078" spans="1:19" x14ac:dyDescent="0.25">
      <c r="A4078" s="178">
        <v>26361</v>
      </c>
      <c r="B4078" s="178">
        <v>-125942</v>
      </c>
      <c r="C4078" s="178">
        <v>-522079</v>
      </c>
      <c r="D4078" s="178" t="s">
        <v>1598</v>
      </c>
      <c r="E4078" s="178" t="s">
        <v>167</v>
      </c>
      <c r="F4078" s="178" t="s">
        <v>1511</v>
      </c>
      <c r="G4078" s="180">
        <f>VLOOKUP(D4078,Plan1!$B$2:$S$5570,7,)/1000</f>
        <v>4.82</v>
      </c>
      <c r="H4078" s="180">
        <f>VLOOKUP(D4078,Plan1!$B$2:$S$5570,8,)/1000</f>
        <v>5.1879999999999997</v>
      </c>
      <c r="I4078" s="180">
        <f>VLOOKUP(D4078,Plan1!$B$2:$S$5570,9,)/1000</f>
        <v>4.9779999999999998</v>
      </c>
      <c r="J4078" s="180">
        <f>VLOOKUP(D4078,Plan1!$B$2:$S$5570,10,)/1000</f>
        <v>5.2519999999999998</v>
      </c>
      <c r="K4078" s="180">
        <f>VLOOKUP(D4078,Plan1!$B$2:$S$5570,11,)/1000</f>
        <v>5.4450000000000003</v>
      </c>
      <c r="L4078" s="180">
        <f>VLOOKUP(D4078,Plan1!$B$2:$S$5570,12,)/1000</f>
        <v>5.3330000000000002</v>
      </c>
      <c r="M4078" s="180">
        <f>VLOOKUP(D4078,Plan1!$B$2:$S$5570,13,)/1000</f>
        <v>5.7750000000000004</v>
      </c>
      <c r="N4078" s="180">
        <f>VLOOKUP(D4078,Plan1!$B$2:$S$5570,14,)/1000</f>
        <v>5.8639999999999999</v>
      </c>
      <c r="O4078" s="180">
        <f>VLOOKUP(D4078,Plan1!$B$2:$S$5570,15,)/1000</f>
        <v>5.399</v>
      </c>
      <c r="P4078" s="180">
        <f>VLOOKUP(D4078,Plan1!$B$2:$S$5570,16,)/1000</f>
        <v>5.16</v>
      </c>
      <c r="Q4078" s="180">
        <f>VLOOKUP(D4078,Plan1!$B$2:$S$5570,17,)/1000</f>
        <v>4.835</v>
      </c>
      <c r="R4078" s="180">
        <f>VLOOKUP(D4078,Plan1!$B$2:$S$5570,18,)/1000</f>
        <v>4.8499999999999996</v>
      </c>
      <c r="S4078" s="180">
        <f>VLOOKUP(D4078,Plan1!$B$2:$S$5570,6,)/1000</f>
        <v>5.242</v>
      </c>
    </row>
    <row r="4079" spans="1:19" x14ac:dyDescent="0.25">
      <c r="A4079" s="178">
        <v>6104</v>
      </c>
      <c r="B4079" s="178">
        <v>-230842</v>
      </c>
      <c r="C4079" s="178">
        <v>-534835</v>
      </c>
      <c r="D4079" s="178" t="s">
        <v>3230</v>
      </c>
      <c r="E4079" s="178" t="s">
        <v>167</v>
      </c>
      <c r="F4079" s="178" t="s">
        <v>2912</v>
      </c>
      <c r="G4079" s="180">
        <f>VLOOKUP(D4079,Plan1!$B$2:$S$5570,7,)/1000</f>
        <v>5.3680000000000003</v>
      </c>
      <c r="H4079" s="180">
        <f>VLOOKUP(D4079,Plan1!$B$2:$S$5570,8,)/1000</f>
        <v>5.5960000000000001</v>
      </c>
      <c r="I4079" s="180">
        <f>VLOOKUP(D4079,Plan1!$B$2:$S$5570,9,)/1000</f>
        <v>5.6959999999999997</v>
      </c>
      <c r="J4079" s="180">
        <f>VLOOKUP(D4079,Plan1!$B$2:$S$5570,10,)/1000</f>
        <v>5.29</v>
      </c>
      <c r="K4079" s="180">
        <f>VLOOKUP(D4079,Plan1!$B$2:$S$5570,11,)/1000</f>
        <v>4.5739999999999998</v>
      </c>
      <c r="L4079" s="180">
        <f>VLOOKUP(D4079,Plan1!$B$2:$S$5570,12,)/1000</f>
        <v>4.2539999999999996</v>
      </c>
      <c r="M4079" s="180">
        <f>VLOOKUP(D4079,Plan1!$B$2:$S$5570,13,)/1000</f>
        <v>4.4329999999999998</v>
      </c>
      <c r="N4079" s="180">
        <f>VLOOKUP(D4079,Plan1!$B$2:$S$5570,14,)/1000</f>
        <v>5.2560000000000002</v>
      </c>
      <c r="O4079" s="180">
        <f>VLOOKUP(D4079,Plan1!$B$2:$S$5570,15,)/1000</f>
        <v>5.0129999999999999</v>
      </c>
      <c r="P4079" s="180">
        <f>VLOOKUP(D4079,Plan1!$B$2:$S$5570,16,)/1000</f>
        <v>5.3209999999999997</v>
      </c>
      <c r="Q4079" s="180">
        <f>VLOOKUP(D4079,Plan1!$B$2:$S$5570,17,)/1000</f>
        <v>5.5590000000000002</v>
      </c>
      <c r="R4079" s="180">
        <f>VLOOKUP(D4079,Plan1!$B$2:$S$5570,18,)/1000</f>
        <v>5.6539999999999999</v>
      </c>
      <c r="S4079" s="180">
        <f>VLOOKUP(D4079,Plan1!$B$2:$S$5570,6,)/1000</f>
        <v>5.1680000000000001</v>
      </c>
    </row>
    <row r="4080" spans="1:19" x14ac:dyDescent="0.25">
      <c r="A4080" s="178">
        <v>1635</v>
      </c>
      <c r="B4080" s="178">
        <v>-29353</v>
      </c>
      <c r="C4080" s="178">
        <v>-540719</v>
      </c>
      <c r="D4080" s="178" t="s">
        <v>4060</v>
      </c>
      <c r="E4080" s="178" t="s">
        <v>167</v>
      </c>
      <c r="F4080" s="178" t="s">
        <v>3898</v>
      </c>
      <c r="G4080" s="180">
        <f>VLOOKUP(D4080,Plan1!$B$2:$S$5570,7,)/1000</f>
        <v>5.625</v>
      </c>
      <c r="H4080" s="180">
        <f>VLOOKUP(D4080,Plan1!$B$2:$S$5570,8,)/1000</f>
        <v>5.6920000000000002</v>
      </c>
      <c r="I4080" s="180">
        <f>VLOOKUP(D4080,Plan1!$B$2:$S$5570,9,)/1000</f>
        <v>5.4359999999999999</v>
      </c>
      <c r="J4080" s="180">
        <f>VLOOKUP(D4080,Plan1!$B$2:$S$5570,10,)/1000</f>
        <v>4.84</v>
      </c>
      <c r="K4080" s="180">
        <f>VLOOKUP(D4080,Plan1!$B$2:$S$5570,11,)/1000</f>
        <v>3.9380000000000002</v>
      </c>
      <c r="L4080" s="180">
        <f>VLOOKUP(D4080,Plan1!$B$2:$S$5570,12,)/1000</f>
        <v>3.4350000000000001</v>
      </c>
      <c r="M4080" s="180">
        <f>VLOOKUP(D4080,Plan1!$B$2:$S$5570,13,)/1000</f>
        <v>3.7690000000000001</v>
      </c>
      <c r="N4080" s="180">
        <f>VLOOKUP(D4080,Plan1!$B$2:$S$5570,14,)/1000</f>
        <v>4.4080000000000004</v>
      </c>
      <c r="O4080" s="180">
        <f>VLOOKUP(D4080,Plan1!$B$2:$S$5570,15,)/1000</f>
        <v>4.3520000000000003</v>
      </c>
      <c r="P4080" s="180">
        <f>VLOOKUP(D4080,Plan1!$B$2:$S$5570,16,)/1000</f>
        <v>4.9329999999999998</v>
      </c>
      <c r="Q4080" s="180">
        <f>VLOOKUP(D4080,Plan1!$B$2:$S$5570,17,)/1000</f>
        <v>5.6420000000000003</v>
      </c>
      <c r="R4080" s="180">
        <f>VLOOKUP(D4080,Plan1!$B$2:$S$5570,18,)/1000</f>
        <v>5.7569999999999997</v>
      </c>
      <c r="S4080" s="180">
        <f>VLOOKUP(D4080,Plan1!$B$2:$S$5570,6,)/1000</f>
        <v>4.819</v>
      </c>
    </row>
    <row r="4081" spans="1:19" x14ac:dyDescent="0.25">
      <c r="A4081" s="178">
        <v>31556</v>
      </c>
      <c r="B4081" s="178">
        <v>-107533</v>
      </c>
      <c r="C4081" s="178">
        <v>-392095</v>
      </c>
      <c r="D4081" s="178" t="s">
        <v>746</v>
      </c>
      <c r="E4081" s="178" t="s">
        <v>167</v>
      </c>
      <c r="F4081" s="178" t="s">
        <v>375</v>
      </c>
      <c r="G4081" s="180">
        <f>VLOOKUP(D4081,Plan1!$B$2:$S$5570,7,)/1000</f>
        <v>5.7439999999999998</v>
      </c>
      <c r="H4081" s="180">
        <f>VLOOKUP(D4081,Plan1!$B$2:$S$5570,8,)/1000</f>
        <v>5.7709999999999999</v>
      </c>
      <c r="I4081" s="180">
        <f>VLOOKUP(D4081,Plan1!$B$2:$S$5570,9,)/1000</f>
        <v>5.9109999999999996</v>
      </c>
      <c r="J4081" s="180">
        <f>VLOOKUP(D4081,Plan1!$B$2:$S$5570,10,)/1000</f>
        <v>5.1630000000000003</v>
      </c>
      <c r="K4081" s="180">
        <f>VLOOKUP(D4081,Plan1!$B$2:$S$5570,11,)/1000</f>
        <v>4.516</v>
      </c>
      <c r="L4081" s="180">
        <f>VLOOKUP(D4081,Plan1!$B$2:$S$5570,12,)/1000</f>
        <v>4.1680000000000001</v>
      </c>
      <c r="M4081" s="180">
        <f>VLOOKUP(D4081,Plan1!$B$2:$S$5570,13,)/1000</f>
        <v>4.3819999999999997</v>
      </c>
      <c r="N4081" s="180">
        <f>VLOOKUP(D4081,Plan1!$B$2:$S$5570,14,)/1000</f>
        <v>4.8419999999999996</v>
      </c>
      <c r="O4081" s="180">
        <f>VLOOKUP(D4081,Plan1!$B$2:$S$5570,15,)/1000</f>
        <v>5.66</v>
      </c>
      <c r="P4081" s="180">
        <f>VLOOKUP(D4081,Plan1!$B$2:$S$5570,16,)/1000</f>
        <v>5.569</v>
      </c>
      <c r="Q4081" s="180">
        <f>VLOOKUP(D4081,Plan1!$B$2:$S$5570,17,)/1000</f>
        <v>5.7969999999999997</v>
      </c>
      <c r="R4081" s="180">
        <f>VLOOKUP(D4081,Plan1!$B$2:$S$5570,18,)/1000</f>
        <v>5.6429999999999998</v>
      </c>
      <c r="S4081" s="180">
        <f>VLOOKUP(D4081,Plan1!$B$2:$S$5570,6,)/1000</f>
        <v>5.2640000000000002</v>
      </c>
    </row>
    <row r="4082" spans="1:19" x14ac:dyDescent="0.25">
      <c r="A4082" s="178">
        <v>3426</v>
      </c>
      <c r="B4082" s="178">
        <v>-267269</v>
      </c>
      <c r="C4082" s="178">
        <v>-527244</v>
      </c>
      <c r="D4082" s="178" t="s">
        <v>4652</v>
      </c>
      <c r="E4082" s="178" t="s">
        <v>167</v>
      </c>
      <c r="F4082" s="178" t="s">
        <v>4434</v>
      </c>
      <c r="G4082" s="180">
        <f>VLOOKUP(D4082,Plan1!$B$2:$S$5570,7,)/1000</f>
        <v>5.4210000000000003</v>
      </c>
      <c r="H4082" s="180">
        <f>VLOOKUP(D4082,Plan1!$B$2:$S$5570,8,)/1000</f>
        <v>5.3479999999999999</v>
      </c>
      <c r="I4082" s="180">
        <f>VLOOKUP(D4082,Plan1!$B$2:$S$5570,9,)/1000</f>
        <v>5.415</v>
      </c>
      <c r="J4082" s="180">
        <f>VLOOKUP(D4082,Plan1!$B$2:$S$5570,10,)/1000</f>
        <v>4.8890000000000002</v>
      </c>
      <c r="K4082" s="180">
        <f>VLOOKUP(D4082,Plan1!$B$2:$S$5570,11,)/1000</f>
        <v>4.1150000000000002</v>
      </c>
      <c r="L4082" s="180">
        <f>VLOOKUP(D4082,Plan1!$B$2:$S$5570,12,)/1000</f>
        <v>3.6549999999999998</v>
      </c>
      <c r="M4082" s="180">
        <f>VLOOKUP(D4082,Plan1!$B$2:$S$5570,13,)/1000</f>
        <v>3.9940000000000002</v>
      </c>
      <c r="N4082" s="180">
        <f>VLOOKUP(D4082,Plan1!$B$2:$S$5570,14,)/1000</f>
        <v>4.8250000000000002</v>
      </c>
      <c r="O4082" s="180">
        <f>VLOOKUP(D4082,Plan1!$B$2:$S$5570,15,)/1000</f>
        <v>4.5119999999999996</v>
      </c>
      <c r="P4082" s="180">
        <f>VLOOKUP(D4082,Plan1!$B$2:$S$5570,16,)/1000</f>
        <v>5.01</v>
      </c>
      <c r="Q4082" s="180">
        <f>VLOOKUP(D4082,Plan1!$B$2:$S$5570,17,)/1000</f>
        <v>5.5010000000000003</v>
      </c>
      <c r="R4082" s="180">
        <f>VLOOKUP(D4082,Plan1!$B$2:$S$5570,18,)/1000</f>
        <v>5.47</v>
      </c>
      <c r="S4082" s="180">
        <f>VLOOKUP(D4082,Plan1!$B$2:$S$5570,6,)/1000</f>
        <v>4.8460000000000001</v>
      </c>
    </row>
    <row r="4083" spans="1:19" x14ac:dyDescent="0.25">
      <c r="A4083" s="178">
        <v>5258</v>
      </c>
      <c r="B4083" s="178">
        <v>-238537</v>
      </c>
      <c r="C4083" s="178">
        <v>-521313</v>
      </c>
      <c r="D4083" s="178" t="s">
        <v>3134</v>
      </c>
      <c r="E4083" s="178" t="s">
        <v>167</v>
      </c>
      <c r="F4083" s="178" t="s">
        <v>2912</v>
      </c>
      <c r="G4083" s="180">
        <f>VLOOKUP(D4083,Plan1!$B$2:$S$5570,7,)/1000</f>
        <v>5.4390000000000001</v>
      </c>
      <c r="H4083" s="180">
        <f>VLOOKUP(D4083,Plan1!$B$2:$S$5570,8,)/1000</f>
        <v>5.5149999999999997</v>
      </c>
      <c r="I4083" s="180">
        <f>VLOOKUP(D4083,Plan1!$B$2:$S$5570,9,)/1000</f>
        <v>5.5469999999999997</v>
      </c>
      <c r="J4083" s="180">
        <f>VLOOKUP(D4083,Plan1!$B$2:$S$5570,10,)/1000</f>
        <v>5.3319999999999999</v>
      </c>
      <c r="K4083" s="180">
        <f>VLOOKUP(D4083,Plan1!$B$2:$S$5570,11,)/1000</f>
        <v>4.5510000000000002</v>
      </c>
      <c r="L4083" s="180">
        <f>VLOOKUP(D4083,Plan1!$B$2:$S$5570,12,)/1000</f>
        <v>4.25</v>
      </c>
      <c r="M4083" s="180">
        <f>VLOOKUP(D4083,Plan1!$B$2:$S$5570,13,)/1000</f>
        <v>4.4290000000000003</v>
      </c>
      <c r="N4083" s="180">
        <f>VLOOKUP(D4083,Plan1!$B$2:$S$5570,14,)/1000</f>
        <v>5.2590000000000003</v>
      </c>
      <c r="O4083" s="180">
        <f>VLOOKUP(D4083,Plan1!$B$2:$S$5570,15,)/1000</f>
        <v>4.9859999999999998</v>
      </c>
      <c r="P4083" s="180">
        <f>VLOOKUP(D4083,Plan1!$B$2:$S$5570,16,)/1000</f>
        <v>5.157</v>
      </c>
      <c r="Q4083" s="180">
        <f>VLOOKUP(D4083,Plan1!$B$2:$S$5570,17,)/1000</f>
        <v>5.5789999999999997</v>
      </c>
      <c r="R4083" s="180">
        <f>VLOOKUP(D4083,Plan1!$B$2:$S$5570,18,)/1000</f>
        <v>5.6429999999999998</v>
      </c>
      <c r="S4083" s="180">
        <f>VLOOKUP(D4083,Plan1!$B$2:$S$5570,6,)/1000</f>
        <v>5.141</v>
      </c>
    </row>
    <row r="4084" spans="1:19" x14ac:dyDescent="0.25">
      <c r="A4084" s="178">
        <v>7571</v>
      </c>
      <c r="B4084" s="178">
        <v>-220696</v>
      </c>
      <c r="C4084" s="178">
        <v>-503074</v>
      </c>
      <c r="D4084" s="178" t="s">
        <v>5014</v>
      </c>
      <c r="E4084" s="178" t="s">
        <v>167</v>
      </c>
      <c r="F4084" s="178" t="s">
        <v>4704</v>
      </c>
      <c r="G4084" s="180">
        <f>VLOOKUP(D4084,Plan1!$B$2:$S$5570,7,)/1000</f>
        <v>5.2640000000000002</v>
      </c>
      <c r="H4084" s="180">
        <f>VLOOKUP(D4084,Plan1!$B$2:$S$5570,8,)/1000</f>
        <v>5.6180000000000003</v>
      </c>
      <c r="I4084" s="180">
        <f>VLOOKUP(D4084,Plan1!$B$2:$S$5570,9,)/1000</f>
        <v>5.5330000000000004</v>
      </c>
      <c r="J4084" s="180">
        <f>VLOOKUP(D4084,Plan1!$B$2:$S$5570,10,)/1000</f>
        <v>5.4429999999999996</v>
      </c>
      <c r="K4084" s="180">
        <f>VLOOKUP(D4084,Plan1!$B$2:$S$5570,11,)/1000</f>
        <v>4.8</v>
      </c>
      <c r="L4084" s="180">
        <f>VLOOKUP(D4084,Plan1!$B$2:$S$5570,12,)/1000</f>
        <v>4.6470000000000002</v>
      </c>
      <c r="M4084" s="180">
        <f>VLOOKUP(D4084,Plan1!$B$2:$S$5570,13,)/1000</f>
        <v>4.827</v>
      </c>
      <c r="N4084" s="180">
        <f>VLOOKUP(D4084,Plan1!$B$2:$S$5570,14,)/1000</f>
        <v>5.694</v>
      </c>
      <c r="O4084" s="180">
        <f>VLOOKUP(D4084,Plan1!$B$2:$S$5570,15,)/1000</f>
        <v>5.1420000000000003</v>
      </c>
      <c r="P4084" s="180">
        <f>VLOOKUP(D4084,Plan1!$B$2:$S$5570,16,)/1000</f>
        <v>5.3789999999999996</v>
      </c>
      <c r="Q4084" s="180">
        <f>VLOOKUP(D4084,Plan1!$B$2:$S$5570,17,)/1000</f>
        <v>5.45</v>
      </c>
      <c r="R4084" s="180">
        <f>VLOOKUP(D4084,Plan1!$B$2:$S$5570,18,)/1000</f>
        <v>5.5140000000000002</v>
      </c>
      <c r="S4084" s="180">
        <f>VLOOKUP(D4084,Plan1!$B$2:$S$5570,6,)/1000</f>
        <v>5.2759999999999998</v>
      </c>
    </row>
    <row r="4085" spans="1:19" x14ac:dyDescent="0.25">
      <c r="A4085" s="178">
        <v>2143</v>
      </c>
      <c r="B4085" s="178">
        <v>-28742</v>
      </c>
      <c r="C4085" s="178">
        <v>-530949</v>
      </c>
      <c r="D4085" s="178" t="s">
        <v>4160</v>
      </c>
      <c r="E4085" s="178" t="s">
        <v>167</v>
      </c>
      <c r="F4085" s="178" t="s">
        <v>3898</v>
      </c>
      <c r="G4085" s="180">
        <f>VLOOKUP(D4085,Plan1!$B$2:$S$5570,7,)/1000</f>
        <v>5.6390000000000002</v>
      </c>
      <c r="H4085" s="180">
        <f>VLOOKUP(D4085,Plan1!$B$2:$S$5570,8,)/1000</f>
        <v>5.7009999999999996</v>
      </c>
      <c r="I4085" s="180">
        <f>VLOOKUP(D4085,Plan1!$B$2:$S$5570,9,)/1000</f>
        <v>5.4329999999999998</v>
      </c>
      <c r="J4085" s="180">
        <f>VLOOKUP(D4085,Plan1!$B$2:$S$5570,10,)/1000</f>
        <v>4.8620000000000001</v>
      </c>
      <c r="K4085" s="180">
        <f>VLOOKUP(D4085,Plan1!$B$2:$S$5570,11,)/1000</f>
        <v>4.0460000000000003</v>
      </c>
      <c r="L4085" s="180">
        <f>VLOOKUP(D4085,Plan1!$B$2:$S$5570,12,)/1000</f>
        <v>3.4449999999999998</v>
      </c>
      <c r="M4085" s="180">
        <f>VLOOKUP(D4085,Plan1!$B$2:$S$5570,13,)/1000</f>
        <v>3.7989999999999999</v>
      </c>
      <c r="N4085" s="180">
        <f>VLOOKUP(D4085,Plan1!$B$2:$S$5570,14,)/1000</f>
        <v>4.484</v>
      </c>
      <c r="O4085" s="180">
        <f>VLOOKUP(D4085,Plan1!$B$2:$S$5570,15,)/1000</f>
        <v>4.3129999999999997</v>
      </c>
      <c r="P4085" s="180">
        <f>VLOOKUP(D4085,Plan1!$B$2:$S$5570,16,)/1000</f>
        <v>4.9790000000000001</v>
      </c>
      <c r="Q4085" s="180">
        <f>VLOOKUP(D4085,Plan1!$B$2:$S$5570,17,)/1000</f>
        <v>5.6440000000000001</v>
      </c>
      <c r="R4085" s="180">
        <f>VLOOKUP(D4085,Plan1!$B$2:$S$5570,18,)/1000</f>
        <v>5.6950000000000003</v>
      </c>
      <c r="S4085" s="180">
        <f>VLOOKUP(D4085,Plan1!$B$2:$S$5570,6,)/1000</f>
        <v>4.8369999999999997</v>
      </c>
    </row>
    <row r="4086" spans="1:19" x14ac:dyDescent="0.25">
      <c r="A4086" s="178">
        <v>38673</v>
      </c>
      <c r="B4086" s="178">
        <v>-88122</v>
      </c>
      <c r="C4086" s="178">
        <v>-36014</v>
      </c>
      <c r="D4086" s="178" t="s">
        <v>3308</v>
      </c>
      <c r="E4086" s="178" t="s">
        <v>167</v>
      </c>
      <c r="F4086" s="178" t="s">
        <v>3284</v>
      </c>
      <c r="G4086" s="180">
        <f>VLOOKUP(D4086,Plan1!$B$2:$S$5570,7,)/1000</f>
        <v>5.423</v>
      </c>
      <c r="H4086" s="180">
        <f>VLOOKUP(D4086,Plan1!$B$2:$S$5570,8,)/1000</f>
        <v>5.4550000000000001</v>
      </c>
      <c r="I4086" s="180">
        <f>VLOOKUP(D4086,Plan1!$B$2:$S$5570,9,)/1000</f>
        <v>5.6609999999999996</v>
      </c>
      <c r="J4086" s="180">
        <f>VLOOKUP(D4086,Plan1!$B$2:$S$5570,10,)/1000</f>
        <v>5.1479999999999997</v>
      </c>
      <c r="K4086" s="180">
        <f>VLOOKUP(D4086,Plan1!$B$2:$S$5570,11,)/1000</f>
        <v>4.3739999999999997</v>
      </c>
      <c r="L4086" s="180">
        <f>VLOOKUP(D4086,Plan1!$B$2:$S$5570,12,)/1000</f>
        <v>3.9729999999999999</v>
      </c>
      <c r="M4086" s="180">
        <f>VLOOKUP(D4086,Plan1!$B$2:$S$5570,13,)/1000</f>
        <v>3.964</v>
      </c>
      <c r="N4086" s="180">
        <f>VLOOKUP(D4086,Plan1!$B$2:$S$5570,14,)/1000</f>
        <v>4.5229999999999997</v>
      </c>
      <c r="O4086" s="180">
        <f>VLOOKUP(D4086,Plan1!$B$2:$S$5570,15,)/1000</f>
        <v>5.2729999999999997</v>
      </c>
      <c r="P4086" s="180">
        <f>VLOOKUP(D4086,Plan1!$B$2:$S$5570,16,)/1000</f>
        <v>5.46</v>
      </c>
      <c r="Q4086" s="180">
        <f>VLOOKUP(D4086,Plan1!$B$2:$S$5570,17,)/1000</f>
        <v>5.7619999999999996</v>
      </c>
      <c r="R4086" s="180">
        <f>VLOOKUP(D4086,Plan1!$B$2:$S$5570,18,)/1000</f>
        <v>5.7039999999999997</v>
      </c>
      <c r="S4086" s="180">
        <f>VLOOKUP(D4086,Plan1!$B$2:$S$5570,6,)/1000</f>
        <v>5.0599999999999996</v>
      </c>
    </row>
    <row r="4087" spans="1:19" x14ac:dyDescent="0.25">
      <c r="A4087" s="178">
        <v>14129</v>
      </c>
      <c r="B4087" s="178">
        <v>-184476</v>
      </c>
      <c r="C4087" s="178">
        <v>-504551</v>
      </c>
      <c r="D4087" s="178" t="s">
        <v>1069</v>
      </c>
      <c r="E4087" s="178" t="s">
        <v>167</v>
      </c>
      <c r="F4087" s="178" t="s">
        <v>1058</v>
      </c>
      <c r="G4087" s="180">
        <f>VLOOKUP(D4087,Plan1!$B$2:$S$5570,7,)/1000</f>
        <v>5.1180000000000003</v>
      </c>
      <c r="H4087" s="180">
        <f>VLOOKUP(D4087,Plan1!$B$2:$S$5570,8,)/1000</f>
        <v>5.4210000000000003</v>
      </c>
      <c r="I4087" s="180">
        <f>VLOOKUP(D4087,Plan1!$B$2:$S$5570,9,)/1000</f>
        <v>5.3719999999999999</v>
      </c>
      <c r="J4087" s="180">
        <f>VLOOKUP(D4087,Plan1!$B$2:$S$5570,10,)/1000</f>
        <v>5.6319999999999997</v>
      </c>
      <c r="K4087" s="180">
        <f>VLOOKUP(D4087,Plan1!$B$2:$S$5570,11,)/1000</f>
        <v>5.4</v>
      </c>
      <c r="L4087" s="180">
        <f>VLOOKUP(D4087,Plan1!$B$2:$S$5570,12,)/1000</f>
        <v>5.2859999999999996</v>
      </c>
      <c r="M4087" s="180">
        <f>VLOOKUP(D4087,Plan1!$B$2:$S$5570,13,)/1000</f>
        <v>5.3959999999999999</v>
      </c>
      <c r="N4087" s="180">
        <f>VLOOKUP(D4087,Plan1!$B$2:$S$5570,14,)/1000</f>
        <v>6.2060000000000004</v>
      </c>
      <c r="O4087" s="180">
        <f>VLOOKUP(D4087,Plan1!$B$2:$S$5570,15,)/1000</f>
        <v>5.5679999999999996</v>
      </c>
      <c r="P4087" s="180">
        <f>VLOOKUP(D4087,Plan1!$B$2:$S$5570,16,)/1000</f>
        <v>5.4109999999999996</v>
      </c>
      <c r="Q4087" s="180">
        <f>VLOOKUP(D4087,Plan1!$B$2:$S$5570,17,)/1000</f>
        <v>5.2450000000000001</v>
      </c>
      <c r="R4087" s="180">
        <f>VLOOKUP(D4087,Plan1!$B$2:$S$5570,18,)/1000</f>
        <v>5.202</v>
      </c>
      <c r="S4087" s="180">
        <f>VLOOKUP(D4087,Plan1!$B$2:$S$5570,6,)/1000</f>
        <v>5.4379999999999997</v>
      </c>
    </row>
    <row r="4088" spans="1:19" x14ac:dyDescent="0.25">
      <c r="A4088" s="178">
        <v>7660</v>
      </c>
      <c r="B4088" s="178">
        <v>-221036</v>
      </c>
      <c r="C4088" s="178">
        <v>-414696</v>
      </c>
      <c r="D4088" s="178" t="s">
        <v>3725</v>
      </c>
      <c r="E4088" s="178" t="s">
        <v>167</v>
      </c>
      <c r="F4088" s="178" t="s">
        <v>3664</v>
      </c>
      <c r="G4088" s="180">
        <f>VLOOKUP(D4088,Plan1!$B$2:$S$5570,7,)/1000</f>
        <v>5.7359999999999998</v>
      </c>
      <c r="H4088" s="180">
        <f>VLOOKUP(D4088,Plan1!$B$2:$S$5570,8,)/1000</f>
        <v>6.2990000000000004</v>
      </c>
      <c r="I4088" s="180">
        <f>VLOOKUP(D4088,Plan1!$B$2:$S$5570,9,)/1000</f>
        <v>5.4489999999999998</v>
      </c>
      <c r="J4088" s="180">
        <f>VLOOKUP(D4088,Plan1!$B$2:$S$5570,10,)/1000</f>
        <v>5.2309999999999999</v>
      </c>
      <c r="K4088" s="180">
        <f>VLOOKUP(D4088,Plan1!$B$2:$S$5570,11,)/1000</f>
        <v>4.6509999999999998</v>
      </c>
      <c r="L4088" s="180">
        <f>VLOOKUP(D4088,Plan1!$B$2:$S$5570,12,)/1000</f>
        <v>4.4829999999999997</v>
      </c>
      <c r="M4088" s="180">
        <f>VLOOKUP(D4088,Plan1!$B$2:$S$5570,13,)/1000</f>
        <v>4.5060000000000002</v>
      </c>
      <c r="N4088" s="180">
        <f>VLOOKUP(D4088,Plan1!$B$2:$S$5570,14,)/1000</f>
        <v>5.2279999999999998</v>
      </c>
      <c r="O4088" s="180">
        <f>VLOOKUP(D4088,Plan1!$B$2:$S$5570,15,)/1000</f>
        <v>4.9960000000000004</v>
      </c>
      <c r="P4088" s="180">
        <f>VLOOKUP(D4088,Plan1!$B$2:$S$5570,16,)/1000</f>
        <v>5.0519999999999996</v>
      </c>
      <c r="Q4088" s="180">
        <f>VLOOKUP(D4088,Plan1!$B$2:$S$5570,17,)/1000</f>
        <v>4.7729999999999997</v>
      </c>
      <c r="R4088" s="180">
        <f>VLOOKUP(D4088,Plan1!$B$2:$S$5570,18,)/1000</f>
        <v>5.4039999999999999</v>
      </c>
      <c r="S4088" s="180">
        <f>VLOOKUP(D4088,Plan1!$B$2:$S$5570,6,)/1000</f>
        <v>5.1509999999999998</v>
      </c>
    </row>
    <row r="4089" spans="1:19" x14ac:dyDescent="0.25">
      <c r="A4089" s="178">
        <v>3883</v>
      </c>
      <c r="B4089" s="178">
        <v>-258739</v>
      </c>
      <c r="C4089" s="178">
        <v>-494978</v>
      </c>
      <c r="D4089" s="178" t="s">
        <v>2952</v>
      </c>
      <c r="E4089" s="178" t="s">
        <v>167</v>
      </c>
      <c r="F4089" s="178" t="s">
        <v>2912</v>
      </c>
      <c r="G4089" s="180">
        <f>VLOOKUP(D4089,Plan1!$B$2:$S$5570,7,)/1000</f>
        <v>4.8609999999999998</v>
      </c>
      <c r="H4089" s="180">
        <f>VLOOKUP(D4089,Plan1!$B$2:$S$5570,8,)/1000</f>
        <v>4.9000000000000004</v>
      </c>
      <c r="I4089" s="180">
        <f>VLOOKUP(D4089,Plan1!$B$2:$S$5570,9,)/1000</f>
        <v>4.7220000000000004</v>
      </c>
      <c r="J4089" s="180">
        <f>VLOOKUP(D4089,Plan1!$B$2:$S$5570,10,)/1000</f>
        <v>4.3090000000000002</v>
      </c>
      <c r="K4089" s="180">
        <f>VLOOKUP(D4089,Plan1!$B$2:$S$5570,11,)/1000</f>
        <v>3.7690000000000001</v>
      </c>
      <c r="L4089" s="180">
        <f>VLOOKUP(D4089,Plan1!$B$2:$S$5570,12,)/1000</f>
        <v>3.4790000000000001</v>
      </c>
      <c r="M4089" s="180">
        <f>VLOOKUP(D4089,Plan1!$B$2:$S$5570,13,)/1000</f>
        <v>3.7</v>
      </c>
      <c r="N4089" s="180">
        <f>VLOOKUP(D4089,Plan1!$B$2:$S$5570,14,)/1000</f>
        <v>4.6210000000000004</v>
      </c>
      <c r="O4089" s="180">
        <f>VLOOKUP(D4089,Plan1!$B$2:$S$5570,15,)/1000</f>
        <v>4.1189999999999998</v>
      </c>
      <c r="P4089" s="180">
        <f>VLOOKUP(D4089,Plan1!$B$2:$S$5570,16,)/1000</f>
        <v>4.2919999999999998</v>
      </c>
      <c r="Q4089" s="180">
        <f>VLOOKUP(D4089,Plan1!$B$2:$S$5570,17,)/1000</f>
        <v>4.8220000000000001</v>
      </c>
      <c r="R4089" s="180">
        <f>VLOOKUP(D4089,Plan1!$B$2:$S$5570,18,)/1000</f>
        <v>4.9180000000000001</v>
      </c>
      <c r="S4089" s="180">
        <f>VLOOKUP(D4089,Plan1!$B$2:$S$5570,6,)/1000</f>
        <v>4.3760000000000003</v>
      </c>
    </row>
    <row r="4090" spans="1:19" x14ac:dyDescent="0.25">
      <c r="A4090" s="178">
        <v>50252</v>
      </c>
      <c r="B4090" s="178">
        <v>-58429</v>
      </c>
      <c r="C4090" s="178">
        <v>-407005</v>
      </c>
      <c r="D4090" s="178" t="s">
        <v>841</v>
      </c>
      <c r="E4090" s="178" t="s">
        <v>167</v>
      </c>
      <c r="F4090" s="178" t="s">
        <v>792</v>
      </c>
      <c r="G4090" s="180">
        <f>VLOOKUP(D4090,Plan1!$B$2:$S$5570,7,)/1000</f>
        <v>4.9009999999999998</v>
      </c>
      <c r="H4090" s="180">
        <f>VLOOKUP(D4090,Plan1!$B$2:$S$5570,8,)/1000</f>
        <v>5.0529999999999999</v>
      </c>
      <c r="I4090" s="180">
        <f>VLOOKUP(D4090,Plan1!$B$2:$S$5570,9,)/1000</f>
        <v>5.2329999999999997</v>
      </c>
      <c r="J4090" s="180">
        <f>VLOOKUP(D4090,Plan1!$B$2:$S$5570,10,)/1000</f>
        <v>5.0179999999999998</v>
      </c>
      <c r="K4090" s="180">
        <f>VLOOKUP(D4090,Plan1!$B$2:$S$5570,11,)/1000</f>
        <v>5.077</v>
      </c>
      <c r="L4090" s="180">
        <f>VLOOKUP(D4090,Plan1!$B$2:$S$5570,12,)/1000</f>
        <v>5.2439999999999998</v>
      </c>
      <c r="M4090" s="180">
        <f>VLOOKUP(D4090,Plan1!$B$2:$S$5570,13,)/1000</f>
        <v>5.6239999999999997</v>
      </c>
      <c r="N4090" s="180">
        <f>VLOOKUP(D4090,Plan1!$B$2:$S$5570,14,)/1000</f>
        <v>6.3979999999999997</v>
      </c>
      <c r="O4090" s="180">
        <f>VLOOKUP(D4090,Plan1!$B$2:$S$5570,15,)/1000</f>
        <v>6.5549999999999997</v>
      </c>
      <c r="P4090" s="180">
        <f>VLOOKUP(D4090,Plan1!$B$2:$S$5570,16,)/1000</f>
        <v>6.27</v>
      </c>
      <c r="Q4090" s="180">
        <f>VLOOKUP(D4090,Plan1!$B$2:$S$5570,17,)/1000</f>
        <v>5.9649999999999999</v>
      </c>
      <c r="R4090" s="180">
        <f>VLOOKUP(D4090,Plan1!$B$2:$S$5570,18,)/1000</f>
        <v>5.335</v>
      </c>
      <c r="S4090" s="180">
        <f>VLOOKUP(D4090,Plan1!$B$2:$S$5570,6,)/1000</f>
        <v>5.556</v>
      </c>
    </row>
    <row r="4091" spans="1:19" x14ac:dyDescent="0.25">
      <c r="A4091" s="178">
        <v>45672</v>
      </c>
      <c r="B4091" s="178">
        <v>-70309</v>
      </c>
      <c r="C4091" s="178">
        <v>-371484</v>
      </c>
      <c r="D4091" s="178" t="s">
        <v>2816</v>
      </c>
      <c r="E4091" s="178" t="s">
        <v>167</v>
      </c>
      <c r="F4091" s="178" t="s">
        <v>2709</v>
      </c>
      <c r="G4091" s="180">
        <f>VLOOKUP(D4091,Plan1!$B$2:$S$5570,7,)/1000</f>
        <v>5.9390000000000001</v>
      </c>
      <c r="H4091" s="180">
        <f>VLOOKUP(D4091,Plan1!$B$2:$S$5570,8,)/1000</f>
        <v>6.0419999999999998</v>
      </c>
      <c r="I4091" s="180">
        <f>VLOOKUP(D4091,Plan1!$B$2:$S$5570,9,)/1000</f>
        <v>6.23</v>
      </c>
      <c r="J4091" s="180">
        <f>VLOOKUP(D4091,Plan1!$B$2:$S$5570,10,)/1000</f>
        <v>6.02</v>
      </c>
      <c r="K4091" s="180">
        <f>VLOOKUP(D4091,Plan1!$B$2:$S$5570,11,)/1000</f>
        <v>5.4080000000000004</v>
      </c>
      <c r="L4091" s="180">
        <f>VLOOKUP(D4091,Plan1!$B$2:$S$5570,12,)/1000</f>
        <v>4.9859999999999998</v>
      </c>
      <c r="M4091" s="180">
        <f>VLOOKUP(D4091,Plan1!$B$2:$S$5570,13,)/1000</f>
        <v>5.3120000000000003</v>
      </c>
      <c r="N4091" s="180">
        <f>VLOOKUP(D4091,Plan1!$B$2:$S$5570,14,)/1000</f>
        <v>5.9909999999999997</v>
      </c>
      <c r="O4091" s="180">
        <f>VLOOKUP(D4091,Plan1!$B$2:$S$5570,15,)/1000</f>
        <v>6.4349999999999996</v>
      </c>
      <c r="P4091" s="180">
        <f>VLOOKUP(D4091,Plan1!$B$2:$S$5570,16,)/1000</f>
        <v>6.4109999999999996</v>
      </c>
      <c r="Q4091" s="180">
        <f>VLOOKUP(D4091,Plan1!$B$2:$S$5570,17,)/1000</f>
        <v>6.2969999999999997</v>
      </c>
      <c r="R4091" s="180">
        <f>VLOOKUP(D4091,Plan1!$B$2:$S$5570,18,)/1000</f>
        <v>5.9630000000000001</v>
      </c>
      <c r="S4091" s="180">
        <f>VLOOKUP(D4091,Plan1!$B$2:$S$5570,6,)/1000</f>
        <v>5.92</v>
      </c>
    </row>
    <row r="4092" spans="1:19" x14ac:dyDescent="0.25">
      <c r="A4092" s="178">
        <v>42921</v>
      </c>
      <c r="B4092" s="178">
        <v>-77189</v>
      </c>
      <c r="C4092" s="178">
        <v>-378464</v>
      </c>
      <c r="D4092" s="178" t="s">
        <v>2816</v>
      </c>
      <c r="E4092" s="178" t="s">
        <v>167</v>
      </c>
      <c r="F4092" s="178" t="s">
        <v>3284</v>
      </c>
      <c r="G4092" s="180">
        <f>VLOOKUP(D4092,Plan1!$B$2:$S$5570,7,)/1000</f>
        <v>5.9390000000000001</v>
      </c>
      <c r="H4092" s="180">
        <f>VLOOKUP(D4092,Plan1!$B$2:$S$5570,8,)/1000</f>
        <v>6.0419999999999998</v>
      </c>
      <c r="I4092" s="180">
        <f>VLOOKUP(D4092,Plan1!$B$2:$S$5570,9,)/1000</f>
        <v>6.23</v>
      </c>
      <c r="J4092" s="180">
        <f>VLOOKUP(D4092,Plan1!$B$2:$S$5570,10,)/1000</f>
        <v>6.02</v>
      </c>
      <c r="K4092" s="180">
        <f>VLOOKUP(D4092,Plan1!$B$2:$S$5570,11,)/1000</f>
        <v>5.4080000000000004</v>
      </c>
      <c r="L4092" s="180">
        <f>VLOOKUP(D4092,Plan1!$B$2:$S$5570,12,)/1000</f>
        <v>4.9859999999999998</v>
      </c>
      <c r="M4092" s="180">
        <f>VLOOKUP(D4092,Plan1!$B$2:$S$5570,13,)/1000</f>
        <v>5.3120000000000003</v>
      </c>
      <c r="N4092" s="180">
        <f>VLOOKUP(D4092,Plan1!$B$2:$S$5570,14,)/1000</f>
        <v>5.9909999999999997</v>
      </c>
      <c r="O4092" s="180">
        <f>VLOOKUP(D4092,Plan1!$B$2:$S$5570,15,)/1000</f>
        <v>6.4349999999999996</v>
      </c>
      <c r="P4092" s="180">
        <f>VLOOKUP(D4092,Plan1!$B$2:$S$5570,16,)/1000</f>
        <v>6.4109999999999996</v>
      </c>
      <c r="Q4092" s="180">
        <f>VLOOKUP(D4092,Plan1!$B$2:$S$5570,17,)/1000</f>
        <v>6.2969999999999997</v>
      </c>
      <c r="R4092" s="180">
        <f>VLOOKUP(D4092,Plan1!$B$2:$S$5570,18,)/1000</f>
        <v>5.9630000000000001</v>
      </c>
      <c r="S4092" s="180">
        <f>VLOOKUP(D4092,Plan1!$B$2:$S$5570,6,)/1000</f>
        <v>5.92</v>
      </c>
    </row>
    <row r="4093" spans="1:19" x14ac:dyDescent="0.25">
      <c r="A4093" s="178">
        <v>29770</v>
      </c>
      <c r="B4093" s="178">
        <v>-114108</v>
      </c>
      <c r="C4093" s="178">
        <v>-401262</v>
      </c>
      <c r="D4093" s="178" t="s">
        <v>713</v>
      </c>
      <c r="E4093" s="178" t="s">
        <v>167</v>
      </c>
      <c r="F4093" s="178" t="s">
        <v>375</v>
      </c>
      <c r="G4093" s="180">
        <f>VLOOKUP(D4093,Plan1!$B$2:$S$5570,7,)/1000</f>
        <v>5.6689999999999996</v>
      </c>
      <c r="H4093" s="180">
        <f>VLOOKUP(D4093,Plan1!$B$2:$S$5570,8,)/1000</f>
        <v>5.7489999999999997</v>
      </c>
      <c r="I4093" s="180">
        <f>VLOOKUP(D4093,Plan1!$B$2:$S$5570,9,)/1000</f>
        <v>5.7789999999999999</v>
      </c>
      <c r="J4093" s="180">
        <f>VLOOKUP(D4093,Plan1!$B$2:$S$5570,10,)/1000</f>
        <v>4.92</v>
      </c>
      <c r="K4093" s="180">
        <f>VLOOKUP(D4093,Plan1!$B$2:$S$5570,11,)/1000</f>
        <v>4.3479999999999999</v>
      </c>
      <c r="L4093" s="180">
        <f>VLOOKUP(D4093,Plan1!$B$2:$S$5570,12,)/1000</f>
        <v>4.0990000000000002</v>
      </c>
      <c r="M4093" s="180">
        <f>VLOOKUP(D4093,Plan1!$B$2:$S$5570,13,)/1000</f>
        <v>4.2469999999999999</v>
      </c>
      <c r="N4093" s="180">
        <f>VLOOKUP(D4093,Plan1!$B$2:$S$5570,14,)/1000</f>
        <v>4.7640000000000002</v>
      </c>
      <c r="O4093" s="180">
        <f>VLOOKUP(D4093,Plan1!$B$2:$S$5570,15,)/1000</f>
        <v>5.5090000000000003</v>
      </c>
      <c r="P4093" s="180">
        <f>VLOOKUP(D4093,Plan1!$B$2:$S$5570,16,)/1000</f>
        <v>5.3339999999999996</v>
      </c>
      <c r="Q4093" s="180">
        <f>VLOOKUP(D4093,Plan1!$B$2:$S$5570,17,)/1000</f>
        <v>5.399</v>
      </c>
      <c r="R4093" s="180">
        <f>VLOOKUP(D4093,Plan1!$B$2:$S$5570,18,)/1000</f>
        <v>5.4640000000000004</v>
      </c>
      <c r="S4093" s="180">
        <f>VLOOKUP(D4093,Plan1!$B$2:$S$5570,6,)/1000</f>
        <v>5.1070000000000002</v>
      </c>
    </row>
    <row r="4094" spans="1:19" x14ac:dyDescent="0.25">
      <c r="A4094" s="178">
        <v>53286</v>
      </c>
      <c r="B4094" s="178">
        <v>-49667</v>
      </c>
      <c r="C4094" s="178">
        <v>-390158</v>
      </c>
      <c r="D4094" s="178" t="s">
        <v>864</v>
      </c>
      <c r="E4094" s="178" t="s">
        <v>167</v>
      </c>
      <c r="F4094" s="178" t="s">
        <v>792</v>
      </c>
      <c r="G4094" s="180">
        <f>VLOOKUP(D4094,Plan1!$B$2:$S$5570,7,)/1000</f>
        <v>5.3109999999999999</v>
      </c>
      <c r="H4094" s="180">
        <f>VLOOKUP(D4094,Plan1!$B$2:$S$5570,8,)/1000</f>
        <v>5.4470000000000001</v>
      </c>
      <c r="I4094" s="180">
        <f>VLOOKUP(D4094,Plan1!$B$2:$S$5570,9,)/1000</f>
        <v>5.601</v>
      </c>
      <c r="J4094" s="180">
        <f>VLOOKUP(D4094,Plan1!$B$2:$S$5570,10,)/1000</f>
        <v>5.242</v>
      </c>
      <c r="K4094" s="180">
        <f>VLOOKUP(D4094,Plan1!$B$2:$S$5570,11,)/1000</f>
        <v>5.2969999999999997</v>
      </c>
      <c r="L4094" s="180">
        <f>VLOOKUP(D4094,Plan1!$B$2:$S$5570,12,)/1000</f>
        <v>5.16</v>
      </c>
      <c r="M4094" s="180">
        <f>VLOOKUP(D4094,Plan1!$B$2:$S$5570,13,)/1000</f>
        <v>5.524</v>
      </c>
      <c r="N4094" s="180">
        <f>VLOOKUP(D4094,Plan1!$B$2:$S$5570,14,)/1000</f>
        <v>6.2140000000000004</v>
      </c>
      <c r="O4094" s="180">
        <f>VLOOKUP(D4094,Plan1!$B$2:$S$5570,15,)/1000</f>
        <v>6.5430000000000001</v>
      </c>
      <c r="P4094" s="180">
        <f>VLOOKUP(D4094,Plan1!$B$2:$S$5570,16,)/1000</f>
        <v>6.3380000000000001</v>
      </c>
      <c r="Q4094" s="180">
        <f>VLOOKUP(D4094,Plan1!$B$2:$S$5570,17,)/1000</f>
        <v>6.0919999999999996</v>
      </c>
      <c r="R4094" s="180">
        <f>VLOOKUP(D4094,Plan1!$B$2:$S$5570,18,)/1000</f>
        <v>5.5410000000000004</v>
      </c>
      <c r="S4094" s="180">
        <f>VLOOKUP(D4094,Plan1!$B$2:$S$5570,6,)/1000</f>
        <v>5.6920000000000002</v>
      </c>
    </row>
    <row r="4095" spans="1:19" x14ac:dyDescent="0.25">
      <c r="A4095" s="178">
        <v>48739</v>
      </c>
      <c r="B4095" s="178">
        <v>-62468</v>
      </c>
      <c r="C4095" s="178">
        <v>-392014</v>
      </c>
      <c r="D4095" s="178" t="s">
        <v>833</v>
      </c>
      <c r="E4095" s="178" t="s">
        <v>167</v>
      </c>
      <c r="F4095" s="178" t="s">
        <v>792</v>
      </c>
      <c r="G4095" s="180">
        <f>VLOOKUP(D4095,Plan1!$B$2:$S$5570,7,)/1000</f>
        <v>5.51</v>
      </c>
      <c r="H4095" s="180">
        <f>VLOOKUP(D4095,Plan1!$B$2:$S$5570,8,)/1000</f>
        <v>5.7519999999999998</v>
      </c>
      <c r="I4095" s="180">
        <f>VLOOKUP(D4095,Plan1!$B$2:$S$5570,9,)/1000</f>
        <v>5.8609999999999998</v>
      </c>
      <c r="J4095" s="180">
        <f>VLOOKUP(D4095,Plan1!$B$2:$S$5570,10,)/1000</f>
        <v>5.5990000000000002</v>
      </c>
      <c r="K4095" s="180">
        <f>VLOOKUP(D4095,Plan1!$B$2:$S$5570,11,)/1000</f>
        <v>5.4790000000000001</v>
      </c>
      <c r="L4095" s="180">
        <f>VLOOKUP(D4095,Plan1!$B$2:$S$5570,12,)/1000</f>
        <v>5.4050000000000002</v>
      </c>
      <c r="M4095" s="180">
        <f>VLOOKUP(D4095,Plan1!$B$2:$S$5570,13,)/1000</f>
        <v>5.7089999999999996</v>
      </c>
      <c r="N4095" s="180">
        <f>VLOOKUP(D4095,Plan1!$B$2:$S$5570,14,)/1000</f>
        <v>6.3860000000000001</v>
      </c>
      <c r="O4095" s="180">
        <f>VLOOKUP(D4095,Plan1!$B$2:$S$5570,15,)/1000</f>
        <v>6.4530000000000003</v>
      </c>
      <c r="P4095" s="180">
        <f>VLOOKUP(D4095,Plan1!$B$2:$S$5570,16,)/1000</f>
        <v>6.343</v>
      </c>
      <c r="Q4095" s="180">
        <f>VLOOKUP(D4095,Plan1!$B$2:$S$5570,17,)/1000</f>
        <v>6.2560000000000002</v>
      </c>
      <c r="R4095" s="180">
        <f>VLOOKUP(D4095,Plan1!$B$2:$S$5570,18,)/1000</f>
        <v>5.7329999999999997</v>
      </c>
      <c r="S4095" s="180">
        <f>VLOOKUP(D4095,Plan1!$B$2:$S$5570,6,)/1000</f>
        <v>5.8739999999999997</v>
      </c>
    </row>
    <row r="4096" spans="1:19" x14ac:dyDescent="0.25">
      <c r="A4096" s="178">
        <v>52536</v>
      </c>
      <c r="B4096" s="178">
        <v>-51911</v>
      </c>
      <c r="C4096" s="178">
        <v>-392893</v>
      </c>
      <c r="D4096" s="178" t="s">
        <v>858</v>
      </c>
      <c r="E4096" s="178" t="s">
        <v>167</v>
      </c>
      <c r="F4096" s="178" t="s">
        <v>792</v>
      </c>
      <c r="G4096" s="180">
        <f>VLOOKUP(D4096,Plan1!$B$2:$S$5570,7,)/1000</f>
        <v>5.2830000000000004</v>
      </c>
      <c r="H4096" s="180">
        <f>VLOOKUP(D4096,Plan1!$B$2:$S$5570,8,)/1000</f>
        <v>5.39</v>
      </c>
      <c r="I4096" s="180">
        <f>VLOOKUP(D4096,Plan1!$B$2:$S$5570,9,)/1000</f>
        <v>5.6310000000000002</v>
      </c>
      <c r="J4096" s="180">
        <f>VLOOKUP(D4096,Plan1!$B$2:$S$5570,10,)/1000</f>
        <v>5.2610000000000001</v>
      </c>
      <c r="K4096" s="180">
        <f>VLOOKUP(D4096,Plan1!$B$2:$S$5570,11,)/1000</f>
        <v>5.282</v>
      </c>
      <c r="L4096" s="180">
        <f>VLOOKUP(D4096,Plan1!$B$2:$S$5570,12,)/1000</f>
        <v>5.1289999999999996</v>
      </c>
      <c r="M4096" s="180">
        <f>VLOOKUP(D4096,Plan1!$B$2:$S$5570,13,)/1000</f>
        <v>5.4950000000000001</v>
      </c>
      <c r="N4096" s="180">
        <f>VLOOKUP(D4096,Plan1!$B$2:$S$5570,14,)/1000</f>
        <v>6.194</v>
      </c>
      <c r="O4096" s="180">
        <f>VLOOKUP(D4096,Plan1!$B$2:$S$5570,15,)/1000</f>
        <v>6.4779999999999998</v>
      </c>
      <c r="P4096" s="180">
        <f>VLOOKUP(D4096,Plan1!$B$2:$S$5570,16,)/1000</f>
        <v>6.3540000000000001</v>
      </c>
      <c r="Q4096" s="180">
        <f>VLOOKUP(D4096,Plan1!$B$2:$S$5570,17,)/1000</f>
        <v>6.17</v>
      </c>
      <c r="R4096" s="180">
        <f>VLOOKUP(D4096,Plan1!$B$2:$S$5570,18,)/1000</f>
        <v>5.5949999999999998</v>
      </c>
      <c r="S4096" s="180">
        <f>VLOOKUP(D4096,Plan1!$B$2:$S$5570,6,)/1000</f>
        <v>5.6890000000000001</v>
      </c>
    </row>
    <row r="4097" spans="1:19" x14ac:dyDescent="0.25">
      <c r="A4097" s="178">
        <v>52925</v>
      </c>
      <c r="B4097" s="178">
        <v>-50719</v>
      </c>
      <c r="C4097" s="178">
        <v>-379805</v>
      </c>
      <c r="D4097" s="178" t="s">
        <v>863</v>
      </c>
      <c r="E4097" s="178" t="s">
        <v>167</v>
      </c>
      <c r="F4097" s="178" t="s">
        <v>792</v>
      </c>
      <c r="G4097" s="180">
        <f>VLOOKUP(D4097,Plan1!$B$2:$S$5570,7,)/1000</f>
        <v>5.4859999999999998</v>
      </c>
      <c r="H4097" s="180">
        <f>VLOOKUP(D4097,Plan1!$B$2:$S$5570,8,)/1000</f>
        <v>5.7149999999999999</v>
      </c>
      <c r="I4097" s="180">
        <f>VLOOKUP(D4097,Plan1!$B$2:$S$5570,9,)/1000</f>
        <v>5.7880000000000003</v>
      </c>
      <c r="J4097" s="180">
        <f>VLOOKUP(D4097,Plan1!$B$2:$S$5570,10,)/1000</f>
        <v>5.5650000000000004</v>
      </c>
      <c r="K4097" s="180">
        <f>VLOOKUP(D4097,Plan1!$B$2:$S$5570,11,)/1000</f>
        <v>5.4660000000000002</v>
      </c>
      <c r="L4097" s="180">
        <f>VLOOKUP(D4097,Plan1!$B$2:$S$5570,12,)/1000</f>
        <v>5.2939999999999996</v>
      </c>
      <c r="M4097" s="180">
        <f>VLOOKUP(D4097,Plan1!$B$2:$S$5570,13,)/1000</f>
        <v>5.577</v>
      </c>
      <c r="N4097" s="180">
        <f>VLOOKUP(D4097,Plan1!$B$2:$S$5570,14,)/1000</f>
        <v>6.1479999999999997</v>
      </c>
      <c r="O4097" s="180">
        <f>VLOOKUP(D4097,Plan1!$B$2:$S$5570,15,)/1000</f>
        <v>6.367</v>
      </c>
      <c r="P4097" s="180">
        <f>VLOOKUP(D4097,Plan1!$B$2:$S$5570,16,)/1000</f>
        <v>6.3979999999999997</v>
      </c>
      <c r="Q4097" s="180">
        <f>VLOOKUP(D4097,Plan1!$B$2:$S$5570,17,)/1000</f>
        <v>6.202</v>
      </c>
      <c r="R4097" s="180">
        <f>VLOOKUP(D4097,Plan1!$B$2:$S$5570,18,)/1000</f>
        <v>5.6859999999999999</v>
      </c>
      <c r="S4097" s="180">
        <f>VLOOKUP(D4097,Plan1!$B$2:$S$5570,6,)/1000</f>
        <v>5.8079999999999998</v>
      </c>
    </row>
    <row r="4098" spans="1:19" x14ac:dyDescent="0.25">
      <c r="A4098" s="178">
        <v>48749</v>
      </c>
      <c r="B4098" s="178">
        <v>-61903</v>
      </c>
      <c r="C4098" s="178">
        <v>-382214</v>
      </c>
      <c r="D4098" s="178" t="s">
        <v>3799</v>
      </c>
      <c r="E4098" s="178" t="s">
        <v>167</v>
      </c>
      <c r="F4098" s="178" t="s">
        <v>3752</v>
      </c>
      <c r="G4098" s="180">
        <f>VLOOKUP(D4098,Plan1!$B$2:$S$5570,7,)/1000</f>
        <v>5.6920000000000002</v>
      </c>
      <c r="H4098" s="180">
        <f>VLOOKUP(D4098,Plan1!$B$2:$S$5570,8,)/1000</f>
        <v>5.8849999999999998</v>
      </c>
      <c r="I4098" s="180">
        <f>VLOOKUP(D4098,Plan1!$B$2:$S$5570,9,)/1000</f>
        <v>6.0129999999999999</v>
      </c>
      <c r="J4098" s="180">
        <f>VLOOKUP(D4098,Plan1!$B$2:$S$5570,10,)/1000</f>
        <v>5.8330000000000002</v>
      </c>
      <c r="K4098" s="180">
        <f>VLOOKUP(D4098,Plan1!$B$2:$S$5570,11,)/1000</f>
        <v>5.5190000000000001</v>
      </c>
      <c r="L4098" s="180">
        <f>VLOOKUP(D4098,Plan1!$B$2:$S$5570,12,)/1000</f>
        <v>5.2670000000000003</v>
      </c>
      <c r="M4098" s="180">
        <f>VLOOKUP(D4098,Plan1!$B$2:$S$5570,13,)/1000</f>
        <v>5.5940000000000003</v>
      </c>
      <c r="N4098" s="180">
        <f>VLOOKUP(D4098,Plan1!$B$2:$S$5570,14,)/1000</f>
        <v>6.2489999999999997</v>
      </c>
      <c r="O4098" s="180">
        <f>VLOOKUP(D4098,Plan1!$B$2:$S$5570,15,)/1000</f>
        <v>6.4820000000000002</v>
      </c>
      <c r="P4098" s="180">
        <f>VLOOKUP(D4098,Plan1!$B$2:$S$5570,16,)/1000</f>
        <v>6.4509999999999996</v>
      </c>
      <c r="Q4098" s="180">
        <f>VLOOKUP(D4098,Plan1!$B$2:$S$5570,17,)/1000</f>
        <v>6.367</v>
      </c>
      <c r="R4098" s="180">
        <f>VLOOKUP(D4098,Plan1!$B$2:$S$5570,18,)/1000</f>
        <v>5.8689999999999998</v>
      </c>
      <c r="S4098" s="180">
        <f>VLOOKUP(D4098,Plan1!$B$2:$S$5570,6,)/1000</f>
        <v>5.9349999999999996</v>
      </c>
    </row>
    <row r="4099" spans="1:19" x14ac:dyDescent="0.25">
      <c r="A4099" s="178">
        <v>49137</v>
      </c>
      <c r="B4099" s="178">
        <v>-60729</v>
      </c>
      <c r="C4099" s="178">
        <v>-377163</v>
      </c>
      <c r="D4099" s="178" t="s">
        <v>3817</v>
      </c>
      <c r="E4099" s="178" t="s">
        <v>167</v>
      </c>
      <c r="F4099" s="178" t="s">
        <v>3752</v>
      </c>
      <c r="G4099" s="180">
        <f>VLOOKUP(D4099,Plan1!$B$2:$S$5570,7,)/1000</f>
        <v>5.8959999999999999</v>
      </c>
      <c r="H4099" s="180">
        <f>VLOOKUP(D4099,Plan1!$B$2:$S$5570,8,)/1000</f>
        <v>5.92</v>
      </c>
      <c r="I4099" s="180">
        <f>VLOOKUP(D4099,Plan1!$B$2:$S$5570,9,)/1000</f>
        <v>6.1159999999999997</v>
      </c>
      <c r="J4099" s="180">
        <f>VLOOKUP(D4099,Plan1!$B$2:$S$5570,10,)/1000</f>
        <v>6.0209999999999999</v>
      </c>
      <c r="K4099" s="180">
        <f>VLOOKUP(D4099,Plan1!$B$2:$S$5570,11,)/1000</f>
        <v>5.6470000000000002</v>
      </c>
      <c r="L4099" s="180">
        <f>VLOOKUP(D4099,Plan1!$B$2:$S$5570,12,)/1000</f>
        <v>5.3470000000000004</v>
      </c>
      <c r="M4099" s="180">
        <f>VLOOKUP(D4099,Plan1!$B$2:$S$5570,13,)/1000</f>
        <v>5.6369999999999996</v>
      </c>
      <c r="N4099" s="180">
        <f>VLOOKUP(D4099,Plan1!$B$2:$S$5570,14,)/1000</f>
        <v>6.2560000000000002</v>
      </c>
      <c r="O4099" s="180">
        <f>VLOOKUP(D4099,Plan1!$B$2:$S$5570,15,)/1000</f>
        <v>6.54</v>
      </c>
      <c r="P4099" s="180">
        <f>VLOOKUP(D4099,Plan1!$B$2:$S$5570,16,)/1000</f>
        <v>6.5039999999999996</v>
      </c>
      <c r="Q4099" s="180">
        <f>VLOOKUP(D4099,Plan1!$B$2:$S$5570,17,)/1000</f>
        <v>6.4020000000000001</v>
      </c>
      <c r="R4099" s="180">
        <f>VLOOKUP(D4099,Plan1!$B$2:$S$5570,18,)/1000</f>
        <v>5.8760000000000003</v>
      </c>
      <c r="S4099" s="180">
        <f>VLOOKUP(D4099,Plan1!$B$2:$S$5570,6,)/1000</f>
        <v>6.0129999999999999</v>
      </c>
    </row>
    <row r="4100" spans="1:19" x14ac:dyDescent="0.25">
      <c r="A4100" s="178">
        <v>27019</v>
      </c>
      <c r="B4100" s="178">
        <v>-124057</v>
      </c>
      <c r="C4100" s="178">
        <v>-39501</v>
      </c>
      <c r="D4100" s="178" t="s">
        <v>616</v>
      </c>
      <c r="E4100" s="178" t="s">
        <v>167</v>
      </c>
      <c r="F4100" s="178" t="s">
        <v>375</v>
      </c>
      <c r="G4100" s="180">
        <f>VLOOKUP(D4100,Plan1!$B$2:$S$5570,7,)/1000</f>
        <v>5.5780000000000003</v>
      </c>
      <c r="H4100" s="180">
        <f>VLOOKUP(D4100,Plan1!$B$2:$S$5570,8,)/1000</f>
        <v>5.6130000000000004</v>
      </c>
      <c r="I4100" s="180">
        <f>VLOOKUP(D4100,Plan1!$B$2:$S$5570,9,)/1000</f>
        <v>5.7240000000000002</v>
      </c>
      <c r="J4100" s="180">
        <f>VLOOKUP(D4100,Plan1!$B$2:$S$5570,10,)/1000</f>
        <v>4.8940000000000001</v>
      </c>
      <c r="K4100" s="180">
        <f>VLOOKUP(D4100,Plan1!$B$2:$S$5570,11,)/1000</f>
        <v>4.3449999999999998</v>
      </c>
      <c r="L4100" s="180">
        <f>VLOOKUP(D4100,Plan1!$B$2:$S$5570,12,)/1000</f>
        <v>4.0279999999999996</v>
      </c>
      <c r="M4100" s="180">
        <f>VLOOKUP(D4100,Plan1!$B$2:$S$5570,13,)/1000</f>
        <v>4.2590000000000003</v>
      </c>
      <c r="N4100" s="180">
        <f>VLOOKUP(D4100,Plan1!$B$2:$S$5570,14,)/1000</f>
        <v>4.7560000000000002</v>
      </c>
      <c r="O4100" s="180">
        <f>VLOOKUP(D4100,Plan1!$B$2:$S$5570,15,)/1000</f>
        <v>5.2949999999999999</v>
      </c>
      <c r="P4100" s="180">
        <f>VLOOKUP(D4100,Plan1!$B$2:$S$5570,16,)/1000</f>
        <v>5.2030000000000003</v>
      </c>
      <c r="Q4100" s="180">
        <f>VLOOKUP(D4100,Plan1!$B$2:$S$5570,17,)/1000</f>
        <v>5.2789999999999999</v>
      </c>
      <c r="R4100" s="180">
        <f>VLOOKUP(D4100,Plan1!$B$2:$S$5570,18,)/1000</f>
        <v>5.4619999999999997</v>
      </c>
      <c r="S4100" s="180">
        <f>VLOOKUP(D4100,Plan1!$B$2:$S$5570,6,)/1000</f>
        <v>5.0359999999999996</v>
      </c>
    </row>
    <row r="4101" spans="1:19" x14ac:dyDescent="0.25">
      <c r="A4101" s="178">
        <v>6287</v>
      </c>
      <c r="B4101" s="178">
        <v>-23011</v>
      </c>
      <c r="C4101" s="178">
        <v>-475322</v>
      </c>
      <c r="D4101" s="178" t="s">
        <v>4864</v>
      </c>
      <c r="E4101" s="178" t="s">
        <v>167</v>
      </c>
      <c r="F4101" s="178" t="s">
        <v>4704</v>
      </c>
      <c r="G4101" s="180">
        <f>VLOOKUP(D4101,Plan1!$B$2:$S$5570,7,)/1000</f>
        <v>5.0650000000000004</v>
      </c>
      <c r="H4101" s="180">
        <f>VLOOKUP(D4101,Plan1!$B$2:$S$5570,8,)/1000</f>
        <v>5.6130000000000004</v>
      </c>
      <c r="I4101" s="180">
        <f>VLOOKUP(D4101,Plan1!$B$2:$S$5570,9,)/1000</f>
        <v>5.3339999999999996</v>
      </c>
      <c r="J4101" s="180">
        <f>VLOOKUP(D4101,Plan1!$B$2:$S$5570,10,)/1000</f>
        <v>5.2949999999999999</v>
      </c>
      <c r="K4101" s="180">
        <f>VLOOKUP(D4101,Plan1!$B$2:$S$5570,11,)/1000</f>
        <v>4.7069999999999999</v>
      </c>
      <c r="L4101" s="180">
        <f>VLOOKUP(D4101,Plan1!$B$2:$S$5570,12,)/1000</f>
        <v>4.5389999999999997</v>
      </c>
      <c r="M4101" s="180">
        <f>VLOOKUP(D4101,Plan1!$B$2:$S$5570,13,)/1000</f>
        <v>4.6230000000000002</v>
      </c>
      <c r="N4101" s="180">
        <f>VLOOKUP(D4101,Plan1!$B$2:$S$5570,14,)/1000</f>
        <v>5.4930000000000003</v>
      </c>
      <c r="O4101" s="180">
        <f>VLOOKUP(D4101,Plan1!$B$2:$S$5570,15,)/1000</f>
        <v>5.1379999999999999</v>
      </c>
      <c r="P4101" s="180">
        <f>VLOOKUP(D4101,Plan1!$B$2:$S$5570,16,)/1000</f>
        <v>5.3010000000000002</v>
      </c>
      <c r="Q4101" s="180">
        <f>VLOOKUP(D4101,Plan1!$B$2:$S$5570,17,)/1000</f>
        <v>5.2130000000000001</v>
      </c>
      <c r="R4101" s="180">
        <f>VLOOKUP(D4101,Plan1!$B$2:$S$5570,18,)/1000</f>
        <v>5.3970000000000002</v>
      </c>
      <c r="S4101" s="180">
        <f>VLOOKUP(D4101,Plan1!$B$2:$S$5570,6,)/1000</f>
        <v>5.1429999999999998</v>
      </c>
    </row>
    <row r="4102" spans="1:19" x14ac:dyDescent="0.25">
      <c r="A4102" s="178">
        <v>4335</v>
      </c>
      <c r="B4102" s="178">
        <v>-251199</v>
      </c>
      <c r="C4102" s="178">
        <v>-540235</v>
      </c>
      <c r="D4102" s="178" t="s">
        <v>3031</v>
      </c>
      <c r="E4102" s="178" t="s">
        <v>167</v>
      </c>
      <c r="F4102" s="178" t="s">
        <v>2912</v>
      </c>
      <c r="G4102" s="180">
        <f>VLOOKUP(D4102,Plan1!$B$2:$S$5570,7,)/1000</f>
        <v>5.51</v>
      </c>
      <c r="H4102" s="180">
        <f>VLOOKUP(D4102,Plan1!$B$2:$S$5570,8,)/1000</f>
        <v>5.5250000000000004</v>
      </c>
      <c r="I4102" s="180">
        <f>VLOOKUP(D4102,Plan1!$B$2:$S$5570,9,)/1000</f>
        <v>5.5359999999999996</v>
      </c>
      <c r="J4102" s="180">
        <f>VLOOKUP(D4102,Plan1!$B$2:$S$5570,10,)/1000</f>
        <v>4.9939999999999998</v>
      </c>
      <c r="K4102" s="180">
        <f>VLOOKUP(D4102,Plan1!$B$2:$S$5570,11,)/1000</f>
        <v>4.1959999999999997</v>
      </c>
      <c r="L4102" s="180">
        <f>VLOOKUP(D4102,Plan1!$B$2:$S$5570,12,)/1000</f>
        <v>3.887</v>
      </c>
      <c r="M4102" s="180">
        <f>VLOOKUP(D4102,Plan1!$B$2:$S$5570,13,)/1000</f>
        <v>4.1130000000000004</v>
      </c>
      <c r="N4102" s="180">
        <f>VLOOKUP(D4102,Plan1!$B$2:$S$5570,14,)/1000</f>
        <v>5.0709999999999997</v>
      </c>
      <c r="O4102" s="180">
        <f>VLOOKUP(D4102,Plan1!$B$2:$S$5570,15,)/1000</f>
        <v>4.7690000000000001</v>
      </c>
      <c r="P4102" s="180">
        <f>VLOOKUP(D4102,Plan1!$B$2:$S$5570,16,)/1000</f>
        <v>5.1680000000000001</v>
      </c>
      <c r="Q4102" s="180">
        <f>VLOOKUP(D4102,Plan1!$B$2:$S$5570,17,)/1000</f>
        <v>5.5129999999999999</v>
      </c>
      <c r="R4102" s="180">
        <f>VLOOKUP(D4102,Plan1!$B$2:$S$5570,18,)/1000</f>
        <v>5.6040000000000001</v>
      </c>
      <c r="S4102" s="180">
        <f>VLOOKUP(D4102,Plan1!$B$2:$S$5570,6,)/1000</f>
        <v>4.99</v>
      </c>
    </row>
    <row r="4103" spans="1:19" x14ac:dyDescent="0.25">
      <c r="A4103" s="178">
        <v>7398</v>
      </c>
      <c r="B4103" s="178">
        <v>-222274</v>
      </c>
      <c r="C4103" s="178">
        <v>-508935</v>
      </c>
      <c r="D4103" s="178" t="s">
        <v>4998</v>
      </c>
      <c r="E4103" s="178" t="s">
        <v>167</v>
      </c>
      <c r="F4103" s="178" t="s">
        <v>4704</v>
      </c>
      <c r="G4103" s="180">
        <f>VLOOKUP(D4103,Plan1!$B$2:$S$5570,7,)/1000</f>
        <v>5.319</v>
      </c>
      <c r="H4103" s="180">
        <f>VLOOKUP(D4103,Plan1!$B$2:$S$5570,8,)/1000</f>
        <v>5.633</v>
      </c>
      <c r="I4103" s="180">
        <f>VLOOKUP(D4103,Plan1!$B$2:$S$5570,9,)/1000</f>
        <v>5.5730000000000004</v>
      </c>
      <c r="J4103" s="180">
        <f>VLOOKUP(D4103,Plan1!$B$2:$S$5570,10,)/1000</f>
        <v>5.4370000000000003</v>
      </c>
      <c r="K4103" s="180">
        <f>VLOOKUP(D4103,Plan1!$B$2:$S$5570,11,)/1000</f>
        <v>4.806</v>
      </c>
      <c r="L4103" s="180">
        <f>VLOOKUP(D4103,Plan1!$B$2:$S$5570,12,)/1000</f>
        <v>4.6440000000000001</v>
      </c>
      <c r="M4103" s="180">
        <f>VLOOKUP(D4103,Plan1!$B$2:$S$5570,13,)/1000</f>
        <v>4.8010000000000002</v>
      </c>
      <c r="N4103" s="180">
        <f>VLOOKUP(D4103,Plan1!$B$2:$S$5570,14,)/1000</f>
        <v>5.6189999999999998</v>
      </c>
      <c r="O4103" s="180">
        <f>VLOOKUP(D4103,Plan1!$B$2:$S$5570,15,)/1000</f>
        <v>5.1950000000000003</v>
      </c>
      <c r="P4103" s="180">
        <f>VLOOKUP(D4103,Plan1!$B$2:$S$5570,16,)/1000</f>
        <v>5.3819999999999997</v>
      </c>
      <c r="Q4103" s="180">
        <f>VLOOKUP(D4103,Plan1!$B$2:$S$5570,17,)/1000</f>
        <v>5.47</v>
      </c>
      <c r="R4103" s="180">
        <f>VLOOKUP(D4103,Plan1!$B$2:$S$5570,18,)/1000</f>
        <v>5.585</v>
      </c>
      <c r="S4103" s="180">
        <f>VLOOKUP(D4103,Plan1!$B$2:$S$5570,6,)/1000</f>
        <v>5.2889999999999997</v>
      </c>
    </row>
    <row r="4104" spans="1:19" x14ac:dyDescent="0.25">
      <c r="A4104" s="178">
        <v>6129</v>
      </c>
      <c r="B4104" s="178">
        <v>-230681</v>
      </c>
      <c r="C4104" s="178">
        <v>-509149</v>
      </c>
      <c r="D4104" s="178" t="s">
        <v>3240</v>
      </c>
      <c r="E4104" s="178" t="s">
        <v>167</v>
      </c>
      <c r="F4104" s="178" t="s">
        <v>2912</v>
      </c>
      <c r="G4104" s="180">
        <f>VLOOKUP(D4104,Plan1!$B$2:$S$5570,7,)/1000</f>
        <v>5.3630000000000004</v>
      </c>
      <c r="H4104" s="180">
        <f>VLOOKUP(D4104,Plan1!$B$2:$S$5570,8,)/1000</f>
        <v>5.6239999999999997</v>
      </c>
      <c r="I4104" s="180">
        <f>VLOOKUP(D4104,Plan1!$B$2:$S$5570,9,)/1000</f>
        <v>5.5460000000000003</v>
      </c>
      <c r="J4104" s="180">
        <f>VLOOKUP(D4104,Plan1!$B$2:$S$5570,10,)/1000</f>
        <v>5.3620000000000001</v>
      </c>
      <c r="K4104" s="180">
        <f>VLOOKUP(D4104,Plan1!$B$2:$S$5570,11,)/1000</f>
        <v>4.6609999999999996</v>
      </c>
      <c r="L4104" s="180">
        <f>VLOOKUP(D4104,Plan1!$B$2:$S$5570,12,)/1000</f>
        <v>4.4329999999999998</v>
      </c>
      <c r="M4104" s="180">
        <f>VLOOKUP(D4104,Plan1!$B$2:$S$5570,13,)/1000</f>
        <v>4.5999999999999996</v>
      </c>
      <c r="N4104" s="180">
        <f>VLOOKUP(D4104,Plan1!$B$2:$S$5570,14,)/1000</f>
        <v>5.4379999999999997</v>
      </c>
      <c r="O4104" s="180">
        <f>VLOOKUP(D4104,Plan1!$B$2:$S$5570,15,)/1000</f>
        <v>5.0469999999999997</v>
      </c>
      <c r="P4104" s="180">
        <f>VLOOKUP(D4104,Plan1!$B$2:$S$5570,16,)/1000</f>
        <v>5.2750000000000004</v>
      </c>
      <c r="Q4104" s="180">
        <f>VLOOKUP(D4104,Plan1!$B$2:$S$5570,17,)/1000</f>
        <v>5.4729999999999999</v>
      </c>
      <c r="R4104" s="180">
        <f>VLOOKUP(D4104,Plan1!$B$2:$S$5570,18,)/1000</f>
        <v>5.6050000000000004</v>
      </c>
      <c r="S4104" s="180">
        <f>VLOOKUP(D4104,Plan1!$B$2:$S$5570,6,)/1000</f>
        <v>5.202</v>
      </c>
    </row>
    <row r="4105" spans="1:19" x14ac:dyDescent="0.25">
      <c r="A4105" s="178">
        <v>4913</v>
      </c>
      <c r="B4105" s="178">
        <v>-24304</v>
      </c>
      <c r="C4105" s="178">
        <v>-529503</v>
      </c>
      <c r="D4105" s="178" t="s">
        <v>3093</v>
      </c>
      <c r="E4105" s="178" t="s">
        <v>167</v>
      </c>
      <c r="F4105" s="178" t="s">
        <v>2912</v>
      </c>
      <c r="G4105" s="180">
        <f>VLOOKUP(D4105,Plan1!$B$2:$S$5570,7,)/1000</f>
        <v>5.5220000000000002</v>
      </c>
      <c r="H4105" s="180">
        <f>VLOOKUP(D4105,Plan1!$B$2:$S$5570,8,)/1000</f>
        <v>5.4749999999999996</v>
      </c>
      <c r="I4105" s="180">
        <f>VLOOKUP(D4105,Plan1!$B$2:$S$5570,9,)/1000</f>
        <v>5.4930000000000003</v>
      </c>
      <c r="J4105" s="180">
        <f>VLOOKUP(D4105,Plan1!$B$2:$S$5570,10,)/1000</f>
        <v>5.2210000000000001</v>
      </c>
      <c r="K4105" s="180">
        <f>VLOOKUP(D4105,Plan1!$B$2:$S$5570,11,)/1000</f>
        <v>4.431</v>
      </c>
      <c r="L4105" s="180">
        <f>VLOOKUP(D4105,Plan1!$B$2:$S$5570,12,)/1000</f>
        <v>4.0999999999999996</v>
      </c>
      <c r="M4105" s="180">
        <f>VLOOKUP(D4105,Plan1!$B$2:$S$5570,13,)/1000</f>
        <v>4.2850000000000001</v>
      </c>
      <c r="N4105" s="180">
        <f>VLOOKUP(D4105,Plan1!$B$2:$S$5570,14,)/1000</f>
        <v>5.1580000000000004</v>
      </c>
      <c r="O4105" s="180">
        <f>VLOOKUP(D4105,Plan1!$B$2:$S$5570,15,)/1000</f>
        <v>4.9029999999999996</v>
      </c>
      <c r="P4105" s="180">
        <f>VLOOKUP(D4105,Plan1!$B$2:$S$5570,16,)/1000</f>
        <v>5.2069999999999999</v>
      </c>
      <c r="Q4105" s="180">
        <f>VLOOKUP(D4105,Plan1!$B$2:$S$5570,17,)/1000</f>
        <v>5.5259999999999998</v>
      </c>
      <c r="R4105" s="180">
        <f>VLOOKUP(D4105,Plan1!$B$2:$S$5570,18,)/1000</f>
        <v>5.633</v>
      </c>
      <c r="S4105" s="180">
        <f>VLOOKUP(D4105,Plan1!$B$2:$S$5570,6,)/1000</f>
        <v>5.08</v>
      </c>
    </row>
    <row r="4106" spans="1:19" x14ac:dyDescent="0.25">
      <c r="A4106" s="178">
        <v>2886</v>
      </c>
      <c r="B4106" s="178">
        <v>-276732</v>
      </c>
      <c r="C4106" s="178">
        <v>-490196</v>
      </c>
      <c r="D4106" s="178" t="s">
        <v>4495</v>
      </c>
      <c r="E4106" s="178" t="s">
        <v>167</v>
      </c>
      <c r="F4106" s="178" t="s">
        <v>4434</v>
      </c>
      <c r="G4106" s="180">
        <f>VLOOKUP(D4106,Plan1!$B$2:$S$5570,7,)/1000</f>
        <v>4.7670000000000003</v>
      </c>
      <c r="H4106" s="180">
        <f>VLOOKUP(D4106,Plan1!$B$2:$S$5570,8,)/1000</f>
        <v>4.8289999999999997</v>
      </c>
      <c r="I4106" s="180">
        <f>VLOOKUP(D4106,Plan1!$B$2:$S$5570,9,)/1000</f>
        <v>4.6239999999999997</v>
      </c>
      <c r="J4106" s="180">
        <f>VLOOKUP(D4106,Plan1!$B$2:$S$5570,10,)/1000</f>
        <v>4.3280000000000003</v>
      </c>
      <c r="K4106" s="180">
        <f>VLOOKUP(D4106,Plan1!$B$2:$S$5570,11,)/1000</f>
        <v>3.8149999999999999</v>
      </c>
      <c r="L4106" s="180">
        <f>VLOOKUP(D4106,Plan1!$B$2:$S$5570,12,)/1000</f>
        <v>3.4870000000000001</v>
      </c>
      <c r="M4106" s="180">
        <f>VLOOKUP(D4106,Plan1!$B$2:$S$5570,13,)/1000</f>
        <v>3.569</v>
      </c>
      <c r="N4106" s="180">
        <f>VLOOKUP(D4106,Plan1!$B$2:$S$5570,14,)/1000</f>
        <v>4.2190000000000003</v>
      </c>
      <c r="O4106" s="180">
        <f>VLOOKUP(D4106,Plan1!$B$2:$S$5570,15,)/1000</f>
        <v>3.7509999999999999</v>
      </c>
      <c r="P4106" s="180">
        <f>VLOOKUP(D4106,Plan1!$B$2:$S$5570,16,)/1000</f>
        <v>3.92</v>
      </c>
      <c r="Q4106" s="180">
        <f>VLOOKUP(D4106,Plan1!$B$2:$S$5570,17,)/1000</f>
        <v>4.7569999999999997</v>
      </c>
      <c r="R4106" s="180">
        <f>VLOOKUP(D4106,Plan1!$B$2:$S$5570,18,)/1000</f>
        <v>4.867</v>
      </c>
      <c r="S4106" s="180">
        <f>VLOOKUP(D4106,Plan1!$B$2:$S$5570,6,)/1000</f>
        <v>4.2439999999999998</v>
      </c>
    </row>
    <row r="4107" spans="1:19" x14ac:dyDescent="0.25">
      <c r="A4107" s="178">
        <v>61471</v>
      </c>
      <c r="B4107" s="178">
        <v>-24427</v>
      </c>
      <c r="C4107" s="178">
        <v>-441032</v>
      </c>
      <c r="D4107" s="178" t="s">
        <v>1486</v>
      </c>
      <c r="E4107" s="178" t="s">
        <v>167</v>
      </c>
      <c r="F4107" s="178" t="s">
        <v>1298</v>
      </c>
      <c r="G4107" s="180">
        <f>VLOOKUP(D4107,Plan1!$B$2:$S$5570,7,)/1000</f>
        <v>5.149</v>
      </c>
      <c r="H4107" s="180">
        <f>VLOOKUP(D4107,Plan1!$B$2:$S$5570,8,)/1000</f>
        <v>5.0919999999999996</v>
      </c>
      <c r="I4107" s="180">
        <f>VLOOKUP(D4107,Plan1!$B$2:$S$5570,9,)/1000</f>
        <v>4.95</v>
      </c>
      <c r="J4107" s="180">
        <f>VLOOKUP(D4107,Plan1!$B$2:$S$5570,10,)/1000</f>
        <v>4.7960000000000003</v>
      </c>
      <c r="K4107" s="180">
        <f>VLOOKUP(D4107,Plan1!$B$2:$S$5570,11,)/1000</f>
        <v>4.9610000000000003</v>
      </c>
      <c r="L4107" s="180">
        <f>VLOOKUP(D4107,Plan1!$B$2:$S$5570,12,)/1000</f>
        <v>5.218</v>
      </c>
      <c r="M4107" s="180">
        <f>VLOOKUP(D4107,Plan1!$B$2:$S$5570,13,)/1000</f>
        <v>5.4080000000000004</v>
      </c>
      <c r="N4107" s="180">
        <f>VLOOKUP(D4107,Plan1!$B$2:$S$5570,14,)/1000</f>
        <v>5.7720000000000002</v>
      </c>
      <c r="O4107" s="180">
        <f>VLOOKUP(D4107,Plan1!$B$2:$S$5570,15,)/1000</f>
        <v>5.96</v>
      </c>
      <c r="P4107" s="180">
        <f>VLOOKUP(D4107,Plan1!$B$2:$S$5570,16,)/1000</f>
        <v>5.8890000000000002</v>
      </c>
      <c r="Q4107" s="180">
        <f>VLOOKUP(D4107,Plan1!$B$2:$S$5570,17,)/1000</f>
        <v>5.8049999999999997</v>
      </c>
      <c r="R4107" s="180">
        <f>VLOOKUP(D4107,Plan1!$B$2:$S$5570,18,)/1000</f>
        <v>5.601</v>
      </c>
      <c r="S4107" s="180">
        <f>VLOOKUP(D4107,Plan1!$B$2:$S$5570,6,)/1000</f>
        <v>5.383</v>
      </c>
    </row>
    <row r="4108" spans="1:19" x14ac:dyDescent="0.25">
      <c r="A4108" s="178">
        <v>11286</v>
      </c>
      <c r="B4108" s="178">
        <v>-19967</v>
      </c>
      <c r="C4108" s="178">
        <v>-43804</v>
      </c>
      <c r="D4108" s="178" t="s">
        <v>2126</v>
      </c>
      <c r="E4108" s="178" t="s">
        <v>167</v>
      </c>
      <c r="F4108" s="178" t="s">
        <v>1727</v>
      </c>
      <c r="G4108" s="180">
        <f>VLOOKUP(D4108,Plan1!$B$2:$S$5570,7,)/1000</f>
        <v>5.1230000000000002</v>
      </c>
      <c r="H4108" s="180">
        <f>VLOOKUP(D4108,Plan1!$B$2:$S$5570,8,)/1000</f>
        <v>5.6349999999999998</v>
      </c>
      <c r="I4108" s="180">
        <f>VLOOKUP(D4108,Plan1!$B$2:$S$5570,9,)/1000</f>
        <v>5.1959999999999997</v>
      </c>
      <c r="J4108" s="180">
        <f>VLOOKUP(D4108,Plan1!$B$2:$S$5570,10,)/1000</f>
        <v>5.2380000000000004</v>
      </c>
      <c r="K4108" s="180">
        <f>VLOOKUP(D4108,Plan1!$B$2:$S$5570,11,)/1000</f>
        <v>4.8860000000000001</v>
      </c>
      <c r="L4108" s="180">
        <f>VLOOKUP(D4108,Plan1!$B$2:$S$5570,12,)/1000</f>
        <v>4.992</v>
      </c>
      <c r="M4108" s="180">
        <f>VLOOKUP(D4108,Plan1!$B$2:$S$5570,13,)/1000</f>
        <v>5.1980000000000004</v>
      </c>
      <c r="N4108" s="180">
        <f>VLOOKUP(D4108,Plan1!$B$2:$S$5570,14,)/1000</f>
        <v>5.88</v>
      </c>
      <c r="O4108" s="180">
        <f>VLOOKUP(D4108,Plan1!$B$2:$S$5570,15,)/1000</f>
        <v>5.6769999999999996</v>
      </c>
      <c r="P4108" s="180">
        <f>VLOOKUP(D4108,Plan1!$B$2:$S$5570,16,)/1000</f>
        <v>5.33</v>
      </c>
      <c r="Q4108" s="180">
        <f>VLOOKUP(D4108,Plan1!$B$2:$S$5570,17,)/1000</f>
        <v>4.74</v>
      </c>
      <c r="R4108" s="180">
        <f>VLOOKUP(D4108,Plan1!$B$2:$S$5570,18,)/1000</f>
        <v>4.91</v>
      </c>
      <c r="S4108" s="180">
        <f>VLOOKUP(D4108,Plan1!$B$2:$S$5570,6,)/1000</f>
        <v>5.234</v>
      </c>
    </row>
    <row r="4109" spans="1:19" x14ac:dyDescent="0.25">
      <c r="A4109" s="178">
        <v>11121</v>
      </c>
      <c r="B4109" s="178">
        <v>-201066</v>
      </c>
      <c r="C4109" s="178">
        <v>-424506</v>
      </c>
      <c r="D4109" s="178" t="s">
        <v>2110</v>
      </c>
      <c r="E4109" s="178" t="s">
        <v>167</v>
      </c>
      <c r="F4109" s="178" t="s">
        <v>1727</v>
      </c>
      <c r="G4109" s="180">
        <f>VLOOKUP(D4109,Plan1!$B$2:$S$5570,7,)/1000</f>
        <v>5.3760000000000003</v>
      </c>
      <c r="H4109" s="180">
        <f>VLOOKUP(D4109,Plan1!$B$2:$S$5570,8,)/1000</f>
        <v>5.7930000000000001</v>
      </c>
      <c r="I4109" s="180">
        <f>VLOOKUP(D4109,Plan1!$B$2:$S$5570,9,)/1000</f>
        <v>5.2839999999999998</v>
      </c>
      <c r="J4109" s="180">
        <f>VLOOKUP(D4109,Plan1!$B$2:$S$5570,10,)/1000</f>
        <v>5.2389999999999999</v>
      </c>
      <c r="K4109" s="180">
        <f>VLOOKUP(D4109,Plan1!$B$2:$S$5570,11,)/1000</f>
        <v>4.758</v>
      </c>
      <c r="L4109" s="180">
        <f>VLOOKUP(D4109,Plan1!$B$2:$S$5570,12,)/1000</f>
        <v>4.6619999999999999</v>
      </c>
      <c r="M4109" s="180">
        <f>VLOOKUP(D4109,Plan1!$B$2:$S$5570,13,)/1000</f>
        <v>4.7389999999999999</v>
      </c>
      <c r="N4109" s="180">
        <f>VLOOKUP(D4109,Plan1!$B$2:$S$5570,14,)/1000</f>
        <v>5.3620000000000001</v>
      </c>
      <c r="O4109" s="180">
        <f>VLOOKUP(D4109,Plan1!$B$2:$S$5570,15,)/1000</f>
        <v>5.25</v>
      </c>
      <c r="P4109" s="180">
        <f>VLOOKUP(D4109,Plan1!$B$2:$S$5570,16,)/1000</f>
        <v>5.0289999999999999</v>
      </c>
      <c r="Q4109" s="180">
        <f>VLOOKUP(D4109,Plan1!$B$2:$S$5570,17,)/1000</f>
        <v>4.657</v>
      </c>
      <c r="R4109" s="180">
        <f>VLOOKUP(D4109,Plan1!$B$2:$S$5570,18,)/1000</f>
        <v>5.17</v>
      </c>
      <c r="S4109" s="180">
        <f>VLOOKUP(D4109,Plan1!$B$2:$S$5570,6,)/1000</f>
        <v>5.1100000000000003</v>
      </c>
    </row>
    <row r="4110" spans="1:19" x14ac:dyDescent="0.25">
      <c r="A4110" s="178">
        <v>3896</v>
      </c>
      <c r="B4110" s="178">
        <v>-257716</v>
      </c>
      <c r="C4110" s="178">
        <v>-535265</v>
      </c>
      <c r="D4110" s="178" t="s">
        <v>2956</v>
      </c>
      <c r="E4110" s="178" t="s">
        <v>167</v>
      </c>
      <c r="F4110" s="178" t="s">
        <v>2912</v>
      </c>
      <c r="G4110" s="180">
        <f>VLOOKUP(D4110,Plan1!$B$2:$S$5570,7,)/1000</f>
        <v>5.6669999999999998</v>
      </c>
      <c r="H4110" s="180">
        <f>VLOOKUP(D4110,Plan1!$B$2:$S$5570,8,)/1000</f>
        <v>5.6059999999999999</v>
      </c>
      <c r="I4110" s="180">
        <f>VLOOKUP(D4110,Plan1!$B$2:$S$5570,9,)/1000</f>
        <v>5.6189999999999998</v>
      </c>
      <c r="J4110" s="180">
        <f>VLOOKUP(D4110,Plan1!$B$2:$S$5570,10,)/1000</f>
        <v>5.0289999999999999</v>
      </c>
      <c r="K4110" s="180">
        <f>VLOOKUP(D4110,Plan1!$B$2:$S$5570,11,)/1000</f>
        <v>4.2750000000000004</v>
      </c>
      <c r="L4110" s="180">
        <f>VLOOKUP(D4110,Plan1!$B$2:$S$5570,12,)/1000</f>
        <v>3.8420000000000001</v>
      </c>
      <c r="M4110" s="180">
        <f>VLOOKUP(D4110,Plan1!$B$2:$S$5570,13,)/1000</f>
        <v>4.1070000000000002</v>
      </c>
      <c r="N4110" s="180">
        <f>VLOOKUP(D4110,Plan1!$B$2:$S$5570,14,)/1000</f>
        <v>5.0220000000000002</v>
      </c>
      <c r="O4110" s="180">
        <f>VLOOKUP(D4110,Plan1!$B$2:$S$5570,15,)/1000</f>
        <v>4.6639999999999997</v>
      </c>
      <c r="P4110" s="180">
        <f>VLOOKUP(D4110,Plan1!$B$2:$S$5570,16,)/1000</f>
        <v>5.1959999999999997</v>
      </c>
      <c r="Q4110" s="180">
        <f>VLOOKUP(D4110,Plan1!$B$2:$S$5570,17,)/1000</f>
        <v>5.5750000000000002</v>
      </c>
      <c r="R4110" s="180">
        <f>VLOOKUP(D4110,Plan1!$B$2:$S$5570,18,)/1000</f>
        <v>5.6260000000000003</v>
      </c>
      <c r="S4110" s="180">
        <f>VLOOKUP(D4110,Plan1!$B$2:$S$5570,6,)/1000</f>
        <v>5.0190000000000001</v>
      </c>
    </row>
    <row r="4111" spans="1:19" x14ac:dyDescent="0.25">
      <c r="A4111" s="178">
        <v>4043</v>
      </c>
      <c r="B4111" s="178">
        <v>-256237</v>
      </c>
      <c r="C4111" s="178">
        <v>-506882</v>
      </c>
      <c r="D4111" s="178" t="s">
        <v>2980</v>
      </c>
      <c r="E4111" s="178" t="s">
        <v>167</v>
      </c>
      <c r="F4111" s="178" t="s">
        <v>2912</v>
      </c>
      <c r="G4111" s="180">
        <f>VLOOKUP(D4111,Plan1!$B$2:$S$5570,7,)/1000</f>
        <v>4.9329999999999998</v>
      </c>
      <c r="H4111" s="180">
        <f>VLOOKUP(D4111,Plan1!$B$2:$S$5570,8,)/1000</f>
        <v>4.9429999999999996</v>
      </c>
      <c r="I4111" s="180">
        <f>VLOOKUP(D4111,Plan1!$B$2:$S$5570,9,)/1000</f>
        <v>4.7699999999999996</v>
      </c>
      <c r="J4111" s="180">
        <f>VLOOKUP(D4111,Plan1!$B$2:$S$5570,10,)/1000</f>
        <v>4.3449999999999998</v>
      </c>
      <c r="K4111" s="180">
        <f>VLOOKUP(D4111,Plan1!$B$2:$S$5570,11,)/1000</f>
        <v>3.81</v>
      </c>
      <c r="L4111" s="180">
        <f>VLOOKUP(D4111,Plan1!$B$2:$S$5570,12,)/1000</f>
        <v>3.4249999999999998</v>
      </c>
      <c r="M4111" s="180">
        <f>VLOOKUP(D4111,Plan1!$B$2:$S$5570,13,)/1000</f>
        <v>3.762</v>
      </c>
      <c r="N4111" s="180">
        <f>VLOOKUP(D4111,Plan1!$B$2:$S$5570,14,)/1000</f>
        <v>4.7560000000000002</v>
      </c>
      <c r="O4111" s="180">
        <f>VLOOKUP(D4111,Plan1!$B$2:$S$5570,15,)/1000</f>
        <v>4.3079999999999998</v>
      </c>
      <c r="P4111" s="180">
        <f>VLOOKUP(D4111,Plan1!$B$2:$S$5570,16,)/1000</f>
        <v>4.4779999999999998</v>
      </c>
      <c r="Q4111" s="180">
        <f>VLOOKUP(D4111,Plan1!$B$2:$S$5570,17,)/1000</f>
        <v>5.0389999999999997</v>
      </c>
      <c r="R4111" s="180">
        <f>VLOOKUP(D4111,Plan1!$B$2:$S$5570,18,)/1000</f>
        <v>4.9610000000000003</v>
      </c>
      <c r="S4111" s="180">
        <f>VLOOKUP(D4111,Plan1!$B$2:$S$5570,6,)/1000</f>
        <v>4.4610000000000003</v>
      </c>
    </row>
    <row r="4112" spans="1:19" x14ac:dyDescent="0.25">
      <c r="A4112" s="178">
        <v>41780</v>
      </c>
      <c r="B4112" s="178">
        <v>-80475</v>
      </c>
      <c r="C4112" s="178">
        <v>-348776</v>
      </c>
      <c r="D4112" s="178" t="s">
        <v>3389</v>
      </c>
      <c r="E4112" s="178" t="s">
        <v>177</v>
      </c>
      <c r="F4112" s="178" t="s">
        <v>3284</v>
      </c>
      <c r="G4112" s="180">
        <f>VLOOKUP(D4112,Plan1!$B$2:$S$5570,7,)/1000</f>
        <v>5.5780000000000003</v>
      </c>
      <c r="H4112" s="180">
        <f>VLOOKUP(D4112,Plan1!$B$2:$S$5570,8,)/1000</f>
        <v>5.8220000000000001</v>
      </c>
      <c r="I4112" s="180">
        <f>VLOOKUP(D4112,Plan1!$B$2:$S$5570,9,)/1000</f>
        <v>5.9130000000000003</v>
      </c>
      <c r="J4112" s="180">
        <f>VLOOKUP(D4112,Plan1!$B$2:$S$5570,10,)/1000</f>
        <v>5.4039999999999999</v>
      </c>
      <c r="K4112" s="180">
        <f>VLOOKUP(D4112,Plan1!$B$2:$S$5570,11,)/1000</f>
        <v>4.7850000000000001</v>
      </c>
      <c r="L4112" s="180">
        <f>VLOOKUP(D4112,Plan1!$B$2:$S$5570,12,)/1000</f>
        <v>4.5289999999999999</v>
      </c>
      <c r="M4112" s="180">
        <f>VLOOKUP(D4112,Plan1!$B$2:$S$5570,13,)/1000</f>
        <v>4.6630000000000003</v>
      </c>
      <c r="N4112" s="180">
        <f>VLOOKUP(D4112,Plan1!$B$2:$S$5570,14,)/1000</f>
        <v>5.3710000000000004</v>
      </c>
      <c r="O4112" s="180">
        <f>VLOOKUP(D4112,Plan1!$B$2:$S$5570,15,)/1000</f>
        <v>5.6870000000000003</v>
      </c>
      <c r="P4112" s="180">
        <f>VLOOKUP(D4112,Plan1!$B$2:$S$5570,16,)/1000</f>
        <v>5.8920000000000003</v>
      </c>
      <c r="Q4112" s="180">
        <f>VLOOKUP(D4112,Plan1!$B$2:$S$5570,17,)/1000</f>
        <v>5.9029999999999996</v>
      </c>
      <c r="R4112" s="180">
        <f>VLOOKUP(D4112,Plan1!$B$2:$S$5570,18,)/1000</f>
        <v>5.827</v>
      </c>
      <c r="S4112" s="180">
        <f>VLOOKUP(D4112,Plan1!$B$2:$S$5570,6,)/1000</f>
        <v>5.4480000000000004</v>
      </c>
    </row>
    <row r="4113" spans="1:19" x14ac:dyDescent="0.25">
      <c r="A4113" s="178">
        <v>8674</v>
      </c>
      <c r="B4113" s="178">
        <v>-215294</v>
      </c>
      <c r="C4113" s="178">
        <v>-42468</v>
      </c>
      <c r="D4113" s="178" t="s">
        <v>1873</v>
      </c>
      <c r="E4113" s="178" t="s">
        <v>167</v>
      </c>
      <c r="F4113" s="178" t="s">
        <v>1727</v>
      </c>
      <c r="G4113" s="180">
        <f>VLOOKUP(D4113,Plan1!$B$2:$S$5570,7,)/1000</f>
        <v>5.4059999999999997</v>
      </c>
      <c r="H4113" s="180">
        <f>VLOOKUP(D4113,Plan1!$B$2:$S$5570,8,)/1000</f>
        <v>5.9340000000000002</v>
      </c>
      <c r="I4113" s="180">
        <f>VLOOKUP(D4113,Plan1!$B$2:$S$5570,9,)/1000</f>
        <v>5.3840000000000003</v>
      </c>
      <c r="J4113" s="180">
        <f>VLOOKUP(D4113,Plan1!$B$2:$S$5570,10,)/1000</f>
        <v>5.0170000000000003</v>
      </c>
      <c r="K4113" s="180">
        <f>VLOOKUP(D4113,Plan1!$B$2:$S$5570,11,)/1000</f>
        <v>4.508</v>
      </c>
      <c r="L4113" s="180">
        <f>VLOOKUP(D4113,Plan1!$B$2:$S$5570,12,)/1000</f>
        <v>4.423</v>
      </c>
      <c r="M4113" s="180">
        <f>VLOOKUP(D4113,Plan1!$B$2:$S$5570,13,)/1000</f>
        <v>4.524</v>
      </c>
      <c r="N4113" s="180">
        <f>VLOOKUP(D4113,Plan1!$B$2:$S$5570,14,)/1000</f>
        <v>5.1529999999999996</v>
      </c>
      <c r="O4113" s="180">
        <f>VLOOKUP(D4113,Plan1!$B$2:$S$5570,15,)/1000</f>
        <v>5.1120000000000001</v>
      </c>
      <c r="P4113" s="180">
        <f>VLOOKUP(D4113,Plan1!$B$2:$S$5570,16,)/1000</f>
        <v>5.0220000000000002</v>
      </c>
      <c r="Q4113" s="180">
        <f>VLOOKUP(D4113,Plan1!$B$2:$S$5570,17,)/1000</f>
        <v>4.6580000000000004</v>
      </c>
      <c r="R4113" s="180">
        <f>VLOOKUP(D4113,Plan1!$B$2:$S$5570,18,)/1000</f>
        <v>5.28</v>
      </c>
      <c r="S4113" s="180">
        <f>VLOOKUP(D4113,Plan1!$B$2:$S$5570,6,)/1000</f>
        <v>5.0350000000000001</v>
      </c>
    </row>
    <row r="4114" spans="1:19" x14ac:dyDescent="0.25">
      <c r="A4114" s="178">
        <v>38945</v>
      </c>
      <c r="B4114" s="178">
        <v>-87367</v>
      </c>
      <c r="C4114" s="178">
        <v>-472426</v>
      </c>
      <c r="D4114" s="178" t="s">
        <v>5445</v>
      </c>
      <c r="E4114" s="178" t="s">
        <v>167</v>
      </c>
      <c r="F4114" s="178" t="s">
        <v>5370</v>
      </c>
      <c r="G4114" s="180">
        <f>VLOOKUP(D4114,Plan1!$B$2:$S$5570,7,)/1000</f>
        <v>4.7489999999999997</v>
      </c>
      <c r="H4114" s="180">
        <f>VLOOKUP(D4114,Plan1!$B$2:$S$5570,8,)/1000</f>
        <v>4.8419999999999996</v>
      </c>
      <c r="I4114" s="180">
        <f>VLOOKUP(D4114,Plan1!$B$2:$S$5570,9,)/1000</f>
        <v>4.8090000000000002</v>
      </c>
      <c r="J4114" s="180">
        <f>VLOOKUP(D4114,Plan1!$B$2:$S$5570,10,)/1000</f>
        <v>5.0940000000000003</v>
      </c>
      <c r="K4114" s="180">
        <f>VLOOKUP(D4114,Plan1!$B$2:$S$5570,11,)/1000</f>
        <v>5.6050000000000004</v>
      </c>
      <c r="L4114" s="180">
        <f>VLOOKUP(D4114,Plan1!$B$2:$S$5570,12,)/1000</f>
        <v>5.694</v>
      </c>
      <c r="M4114" s="180">
        <f>VLOOKUP(D4114,Plan1!$B$2:$S$5570,13,)/1000</f>
        <v>5.7859999999999996</v>
      </c>
      <c r="N4114" s="180">
        <f>VLOOKUP(D4114,Plan1!$B$2:$S$5570,14,)/1000</f>
        <v>6.4349999999999996</v>
      </c>
      <c r="O4114" s="180">
        <f>VLOOKUP(D4114,Plan1!$B$2:$S$5570,15,)/1000</f>
        <v>6.1289999999999996</v>
      </c>
      <c r="P4114" s="180">
        <f>VLOOKUP(D4114,Plan1!$B$2:$S$5570,16,)/1000</f>
        <v>5.2859999999999996</v>
      </c>
      <c r="Q4114" s="180">
        <f>VLOOKUP(D4114,Plan1!$B$2:$S$5570,17,)/1000</f>
        <v>4.7709999999999999</v>
      </c>
      <c r="R4114" s="180">
        <f>VLOOKUP(D4114,Plan1!$B$2:$S$5570,18,)/1000</f>
        <v>4.6710000000000003</v>
      </c>
      <c r="S4114" s="180">
        <f>VLOOKUP(D4114,Plan1!$B$2:$S$5570,6,)/1000</f>
        <v>5.3230000000000004</v>
      </c>
    </row>
    <row r="4115" spans="1:19" x14ac:dyDescent="0.25">
      <c r="A4115" s="178">
        <v>56055</v>
      </c>
      <c r="B4115" s="178">
        <v>-42163</v>
      </c>
      <c r="C4115" s="178">
        <v>-38728</v>
      </c>
      <c r="D4115" s="178" t="s">
        <v>907</v>
      </c>
      <c r="E4115" s="178" t="s">
        <v>167</v>
      </c>
      <c r="F4115" s="178" t="s">
        <v>792</v>
      </c>
      <c r="G4115" s="180">
        <f>VLOOKUP(D4115,Plan1!$B$2:$S$5570,7,)/1000</f>
        <v>4.9889999999999999</v>
      </c>
      <c r="H4115" s="180">
        <f>VLOOKUP(D4115,Plan1!$B$2:$S$5570,8,)/1000</f>
        <v>5.1050000000000004</v>
      </c>
      <c r="I4115" s="180">
        <f>VLOOKUP(D4115,Plan1!$B$2:$S$5570,9,)/1000</f>
        <v>5.1150000000000002</v>
      </c>
      <c r="J4115" s="180">
        <f>VLOOKUP(D4115,Plan1!$B$2:$S$5570,10,)/1000</f>
        <v>4.7590000000000003</v>
      </c>
      <c r="K4115" s="180">
        <f>VLOOKUP(D4115,Plan1!$B$2:$S$5570,11,)/1000</f>
        <v>5.0979999999999999</v>
      </c>
      <c r="L4115" s="180">
        <f>VLOOKUP(D4115,Plan1!$B$2:$S$5570,12,)/1000</f>
        <v>5.04</v>
      </c>
      <c r="M4115" s="180">
        <f>VLOOKUP(D4115,Plan1!$B$2:$S$5570,13,)/1000</f>
        <v>5.4939999999999998</v>
      </c>
      <c r="N4115" s="180">
        <f>VLOOKUP(D4115,Plan1!$B$2:$S$5570,14,)/1000</f>
        <v>6.13</v>
      </c>
      <c r="O4115" s="180">
        <f>VLOOKUP(D4115,Plan1!$B$2:$S$5570,15,)/1000</f>
        <v>6.2839999999999998</v>
      </c>
      <c r="P4115" s="180">
        <f>VLOOKUP(D4115,Plan1!$B$2:$S$5570,16,)/1000</f>
        <v>5.9909999999999997</v>
      </c>
      <c r="Q4115" s="180">
        <f>VLOOKUP(D4115,Plan1!$B$2:$S$5570,17,)/1000</f>
        <v>5.8120000000000003</v>
      </c>
      <c r="R4115" s="180">
        <f>VLOOKUP(D4115,Plan1!$B$2:$S$5570,18,)/1000</f>
        <v>5.1920000000000002</v>
      </c>
      <c r="S4115" s="180">
        <f>VLOOKUP(D4115,Plan1!$B$2:$S$5570,6,)/1000</f>
        <v>5.4180000000000001</v>
      </c>
    </row>
    <row r="4116" spans="1:19" x14ac:dyDescent="0.25">
      <c r="A4116" s="178">
        <v>41628</v>
      </c>
      <c r="B4116" s="178">
        <v>-80257</v>
      </c>
      <c r="C4116" s="178">
        <v>-500321</v>
      </c>
      <c r="D4116" s="178" t="s">
        <v>907</v>
      </c>
      <c r="E4116" s="178" t="s">
        <v>167</v>
      </c>
      <c r="F4116" s="178" t="s">
        <v>2567</v>
      </c>
      <c r="G4116" s="180">
        <f>VLOOKUP(D4116,Plan1!$B$2:$S$5570,7,)/1000</f>
        <v>4.9889999999999999</v>
      </c>
      <c r="H4116" s="180">
        <f>VLOOKUP(D4116,Plan1!$B$2:$S$5570,8,)/1000</f>
        <v>5.1050000000000004</v>
      </c>
      <c r="I4116" s="180">
        <f>VLOOKUP(D4116,Plan1!$B$2:$S$5570,9,)/1000</f>
        <v>5.1150000000000002</v>
      </c>
      <c r="J4116" s="180">
        <f>VLOOKUP(D4116,Plan1!$B$2:$S$5570,10,)/1000</f>
        <v>4.7590000000000003</v>
      </c>
      <c r="K4116" s="180">
        <f>VLOOKUP(D4116,Plan1!$B$2:$S$5570,11,)/1000</f>
        <v>5.0979999999999999</v>
      </c>
      <c r="L4116" s="180">
        <f>VLOOKUP(D4116,Plan1!$B$2:$S$5570,12,)/1000</f>
        <v>5.04</v>
      </c>
      <c r="M4116" s="180">
        <f>VLOOKUP(D4116,Plan1!$B$2:$S$5570,13,)/1000</f>
        <v>5.4939999999999998</v>
      </c>
      <c r="N4116" s="180">
        <f>VLOOKUP(D4116,Plan1!$B$2:$S$5570,14,)/1000</f>
        <v>6.13</v>
      </c>
      <c r="O4116" s="180">
        <f>VLOOKUP(D4116,Plan1!$B$2:$S$5570,15,)/1000</f>
        <v>6.2839999999999998</v>
      </c>
      <c r="P4116" s="180">
        <f>VLOOKUP(D4116,Plan1!$B$2:$S$5570,16,)/1000</f>
        <v>5.9909999999999997</v>
      </c>
      <c r="Q4116" s="180">
        <f>VLOOKUP(D4116,Plan1!$B$2:$S$5570,17,)/1000</f>
        <v>5.8120000000000003</v>
      </c>
      <c r="R4116" s="180">
        <f>VLOOKUP(D4116,Plan1!$B$2:$S$5570,18,)/1000</f>
        <v>5.1920000000000002</v>
      </c>
      <c r="S4116" s="180">
        <f>VLOOKUP(D4116,Plan1!$B$2:$S$5570,6,)/1000</f>
        <v>5.4180000000000001</v>
      </c>
    </row>
    <row r="4117" spans="1:19" x14ac:dyDescent="0.25">
      <c r="A4117" s="178">
        <v>5956</v>
      </c>
      <c r="B4117" s="178">
        <v>-232642</v>
      </c>
      <c r="C4117" s="178">
        <v>-455426</v>
      </c>
      <c r="D4117" s="178" t="s">
        <v>4820</v>
      </c>
      <c r="E4117" s="178" t="s">
        <v>167</v>
      </c>
      <c r="F4117" s="178" t="s">
        <v>4704</v>
      </c>
      <c r="G4117" s="180">
        <f>VLOOKUP(D4117,Plan1!$B$2:$S$5570,7,)/1000</f>
        <v>5.0570000000000004</v>
      </c>
      <c r="H4117" s="180">
        <f>VLOOKUP(D4117,Plan1!$B$2:$S$5570,8,)/1000</f>
        <v>5.593</v>
      </c>
      <c r="I4117" s="180">
        <f>VLOOKUP(D4117,Plan1!$B$2:$S$5570,9,)/1000</f>
        <v>5.0579999999999998</v>
      </c>
      <c r="J4117" s="180">
        <f>VLOOKUP(D4117,Plan1!$B$2:$S$5570,10,)/1000</f>
        <v>5.01</v>
      </c>
      <c r="K4117" s="180">
        <f>VLOOKUP(D4117,Plan1!$B$2:$S$5570,11,)/1000</f>
        <v>4.38</v>
      </c>
      <c r="L4117" s="180">
        <f>VLOOKUP(D4117,Plan1!$B$2:$S$5570,12,)/1000</f>
        <v>4.2569999999999997</v>
      </c>
      <c r="M4117" s="180">
        <f>VLOOKUP(D4117,Plan1!$B$2:$S$5570,13,)/1000</f>
        <v>4.3250000000000002</v>
      </c>
      <c r="N4117" s="180">
        <f>VLOOKUP(D4117,Plan1!$B$2:$S$5570,14,)/1000</f>
        <v>5.1680000000000001</v>
      </c>
      <c r="O4117" s="180">
        <f>VLOOKUP(D4117,Plan1!$B$2:$S$5570,15,)/1000</f>
        <v>4.7210000000000001</v>
      </c>
      <c r="P4117" s="180">
        <f>VLOOKUP(D4117,Plan1!$B$2:$S$5570,16,)/1000</f>
        <v>4.8949999999999996</v>
      </c>
      <c r="Q4117" s="180">
        <f>VLOOKUP(D4117,Plan1!$B$2:$S$5570,17,)/1000</f>
        <v>4.8</v>
      </c>
      <c r="R4117" s="180">
        <f>VLOOKUP(D4117,Plan1!$B$2:$S$5570,18,)/1000</f>
        <v>5.1790000000000003</v>
      </c>
      <c r="S4117" s="180">
        <f>VLOOKUP(D4117,Plan1!$B$2:$S$5570,6,)/1000</f>
        <v>4.87</v>
      </c>
    </row>
    <row r="4118" spans="1:19" x14ac:dyDescent="0.25">
      <c r="A4118" s="178">
        <v>35936</v>
      </c>
      <c r="B4118" s="178">
        <v>-94851</v>
      </c>
      <c r="C4118" s="178">
        <v>-445798</v>
      </c>
      <c r="D4118" s="178" t="s">
        <v>3461</v>
      </c>
      <c r="E4118" s="178" t="s">
        <v>167</v>
      </c>
      <c r="F4118" s="178" t="s">
        <v>3448</v>
      </c>
      <c r="G4118" s="180">
        <f>VLOOKUP(D4118,Plan1!$B$2:$S$5570,7,)/1000</f>
        <v>5.4550000000000001</v>
      </c>
      <c r="H4118" s="180">
        <f>VLOOKUP(D4118,Plan1!$B$2:$S$5570,8,)/1000</f>
        <v>5.3860000000000001</v>
      </c>
      <c r="I4118" s="180">
        <f>VLOOKUP(D4118,Plan1!$B$2:$S$5570,9,)/1000</f>
        <v>5.4809999999999999</v>
      </c>
      <c r="J4118" s="180">
        <f>VLOOKUP(D4118,Plan1!$B$2:$S$5570,10,)/1000</f>
        <v>5.6230000000000002</v>
      </c>
      <c r="K4118" s="180">
        <f>VLOOKUP(D4118,Plan1!$B$2:$S$5570,11,)/1000</f>
        <v>5.8250000000000002</v>
      </c>
      <c r="L4118" s="180">
        <f>VLOOKUP(D4118,Plan1!$B$2:$S$5570,12,)/1000</f>
        <v>5.8170000000000002</v>
      </c>
      <c r="M4118" s="180">
        <f>VLOOKUP(D4118,Plan1!$B$2:$S$5570,13,)/1000</f>
        <v>6.0780000000000003</v>
      </c>
      <c r="N4118" s="180">
        <f>VLOOKUP(D4118,Plan1!$B$2:$S$5570,14,)/1000</f>
        <v>6.56</v>
      </c>
      <c r="O4118" s="180">
        <f>VLOOKUP(D4118,Plan1!$B$2:$S$5570,15,)/1000</f>
        <v>6.5730000000000004</v>
      </c>
      <c r="P4118" s="180">
        <f>VLOOKUP(D4118,Plan1!$B$2:$S$5570,16,)/1000</f>
        <v>6.0129999999999999</v>
      </c>
      <c r="Q4118" s="180">
        <f>VLOOKUP(D4118,Plan1!$B$2:$S$5570,17,)/1000</f>
        <v>5.4550000000000001</v>
      </c>
      <c r="R4118" s="180">
        <f>VLOOKUP(D4118,Plan1!$B$2:$S$5570,18,)/1000</f>
        <v>5.37</v>
      </c>
      <c r="S4118" s="180">
        <f>VLOOKUP(D4118,Plan1!$B$2:$S$5570,6,)/1000</f>
        <v>5.8029999999999999</v>
      </c>
    </row>
    <row r="4119" spans="1:19" x14ac:dyDescent="0.25">
      <c r="A4119" s="178">
        <v>2840</v>
      </c>
      <c r="B4119" s="178">
        <v>-276644</v>
      </c>
      <c r="C4119" s="178">
        <v>-536411</v>
      </c>
      <c r="D4119" s="178" t="s">
        <v>4299</v>
      </c>
      <c r="E4119" s="178" t="s">
        <v>167</v>
      </c>
      <c r="F4119" s="178" t="s">
        <v>3898</v>
      </c>
      <c r="G4119" s="180">
        <f>VLOOKUP(D4119,Plan1!$B$2:$S$5570,7,)/1000</f>
        <v>5.6639999999999997</v>
      </c>
      <c r="H4119" s="180">
        <f>VLOOKUP(D4119,Plan1!$B$2:$S$5570,8,)/1000</f>
        <v>5.6779999999999999</v>
      </c>
      <c r="I4119" s="180">
        <f>VLOOKUP(D4119,Plan1!$B$2:$S$5570,9,)/1000</f>
        <v>5.4109999999999996</v>
      </c>
      <c r="J4119" s="180">
        <f>VLOOKUP(D4119,Plan1!$B$2:$S$5570,10,)/1000</f>
        <v>4.8879999999999999</v>
      </c>
      <c r="K4119" s="180">
        <f>VLOOKUP(D4119,Plan1!$B$2:$S$5570,11,)/1000</f>
        <v>4.1130000000000004</v>
      </c>
      <c r="L4119" s="180">
        <f>VLOOKUP(D4119,Plan1!$B$2:$S$5570,12,)/1000</f>
        <v>3.5760000000000001</v>
      </c>
      <c r="M4119" s="180">
        <f>VLOOKUP(D4119,Plan1!$B$2:$S$5570,13,)/1000</f>
        <v>3.9710000000000001</v>
      </c>
      <c r="N4119" s="180">
        <f>VLOOKUP(D4119,Plan1!$B$2:$S$5570,14,)/1000</f>
        <v>4.6239999999999997</v>
      </c>
      <c r="O4119" s="180">
        <f>VLOOKUP(D4119,Plan1!$B$2:$S$5570,15,)/1000</f>
        <v>4.4020000000000001</v>
      </c>
      <c r="P4119" s="180">
        <f>VLOOKUP(D4119,Plan1!$B$2:$S$5570,16,)/1000</f>
        <v>5.0750000000000002</v>
      </c>
      <c r="Q4119" s="180">
        <f>VLOOKUP(D4119,Plan1!$B$2:$S$5570,17,)/1000</f>
        <v>5.5789999999999997</v>
      </c>
      <c r="R4119" s="180">
        <f>VLOOKUP(D4119,Plan1!$B$2:$S$5570,18,)/1000</f>
        <v>5.7069999999999999</v>
      </c>
      <c r="S4119" s="180">
        <f>VLOOKUP(D4119,Plan1!$B$2:$S$5570,6,)/1000</f>
        <v>4.891</v>
      </c>
    </row>
    <row r="4120" spans="1:19" x14ac:dyDescent="0.25">
      <c r="A4120" s="178">
        <v>10945</v>
      </c>
      <c r="B4120" s="178">
        <v>-202406</v>
      </c>
      <c r="C4120" s="178">
        <v>-419852</v>
      </c>
      <c r="D4120" s="178" t="s">
        <v>2095</v>
      </c>
      <c r="E4120" s="178" t="s">
        <v>167</v>
      </c>
      <c r="F4120" s="178" t="s">
        <v>1727</v>
      </c>
      <c r="G4120" s="180">
        <f>VLOOKUP(D4120,Plan1!$B$2:$S$5570,7,)/1000</f>
        <v>5.1360000000000001</v>
      </c>
      <c r="H4120" s="180">
        <f>VLOOKUP(D4120,Plan1!$B$2:$S$5570,8,)/1000</f>
        <v>5.6210000000000004</v>
      </c>
      <c r="I4120" s="180">
        <f>VLOOKUP(D4120,Plan1!$B$2:$S$5570,9,)/1000</f>
        <v>5.0380000000000003</v>
      </c>
      <c r="J4120" s="180">
        <f>VLOOKUP(D4120,Plan1!$B$2:$S$5570,10,)/1000</f>
        <v>4.9690000000000003</v>
      </c>
      <c r="K4120" s="180">
        <f>VLOOKUP(D4120,Plan1!$B$2:$S$5570,11,)/1000</f>
        <v>4.5259999999999998</v>
      </c>
      <c r="L4120" s="180">
        <f>VLOOKUP(D4120,Plan1!$B$2:$S$5570,12,)/1000</f>
        <v>4.4370000000000003</v>
      </c>
      <c r="M4120" s="180">
        <f>VLOOKUP(D4120,Plan1!$B$2:$S$5570,13,)/1000</f>
        <v>4.5890000000000004</v>
      </c>
      <c r="N4120" s="180">
        <f>VLOOKUP(D4120,Plan1!$B$2:$S$5570,14,)/1000</f>
        <v>5.12</v>
      </c>
      <c r="O4120" s="180">
        <f>VLOOKUP(D4120,Plan1!$B$2:$S$5570,15,)/1000</f>
        <v>5.0229999999999997</v>
      </c>
      <c r="P4120" s="180">
        <f>VLOOKUP(D4120,Plan1!$B$2:$S$5570,16,)/1000</f>
        <v>4.7670000000000003</v>
      </c>
      <c r="Q4120" s="180">
        <f>VLOOKUP(D4120,Plan1!$B$2:$S$5570,17,)/1000</f>
        <v>4.3730000000000002</v>
      </c>
      <c r="R4120" s="180">
        <f>VLOOKUP(D4120,Plan1!$B$2:$S$5570,18,)/1000</f>
        <v>4.8159999999999998</v>
      </c>
      <c r="S4120" s="180">
        <f>VLOOKUP(D4120,Plan1!$B$2:$S$5570,6,)/1000</f>
        <v>4.8680000000000003</v>
      </c>
    </row>
    <row r="4121" spans="1:19" x14ac:dyDescent="0.25">
      <c r="A4121" s="178">
        <v>48705</v>
      </c>
      <c r="B4121" s="178">
        <v>-62316</v>
      </c>
      <c r="C4121" s="178">
        <v>-426845</v>
      </c>
      <c r="D4121" s="178" t="s">
        <v>3581</v>
      </c>
      <c r="E4121" s="178" t="s">
        <v>167</v>
      </c>
      <c r="F4121" s="178" t="s">
        <v>3448</v>
      </c>
      <c r="G4121" s="180">
        <f>VLOOKUP(D4121,Plan1!$B$2:$S$5570,7,)/1000</f>
        <v>4.8170000000000002</v>
      </c>
      <c r="H4121" s="180">
        <f>VLOOKUP(D4121,Plan1!$B$2:$S$5570,8,)/1000</f>
        <v>5.0659999999999998</v>
      </c>
      <c r="I4121" s="180">
        <f>VLOOKUP(D4121,Plan1!$B$2:$S$5570,9,)/1000</f>
        <v>5.1779999999999999</v>
      </c>
      <c r="J4121" s="180">
        <f>VLOOKUP(D4121,Plan1!$B$2:$S$5570,10,)/1000</f>
        <v>5.1929999999999996</v>
      </c>
      <c r="K4121" s="180">
        <f>VLOOKUP(D4121,Plan1!$B$2:$S$5570,11,)/1000</f>
        <v>5.4279999999999999</v>
      </c>
      <c r="L4121" s="180">
        <f>VLOOKUP(D4121,Plan1!$B$2:$S$5570,12,)/1000</f>
        <v>5.5949999999999998</v>
      </c>
      <c r="M4121" s="180">
        <f>VLOOKUP(D4121,Plan1!$B$2:$S$5570,13,)/1000</f>
        <v>5.9260000000000002</v>
      </c>
      <c r="N4121" s="180">
        <f>VLOOKUP(D4121,Plan1!$B$2:$S$5570,14,)/1000</f>
        <v>6.484</v>
      </c>
      <c r="O4121" s="180">
        <f>VLOOKUP(D4121,Plan1!$B$2:$S$5570,15,)/1000</f>
        <v>6.593</v>
      </c>
      <c r="P4121" s="180">
        <f>VLOOKUP(D4121,Plan1!$B$2:$S$5570,16,)/1000</f>
        <v>6.157</v>
      </c>
      <c r="Q4121" s="180">
        <f>VLOOKUP(D4121,Plan1!$B$2:$S$5570,17,)/1000</f>
        <v>5.7009999999999996</v>
      </c>
      <c r="R4121" s="180">
        <f>VLOOKUP(D4121,Plan1!$B$2:$S$5570,18,)/1000</f>
        <v>5.2190000000000003</v>
      </c>
      <c r="S4121" s="180">
        <f>VLOOKUP(D4121,Plan1!$B$2:$S$5570,6,)/1000</f>
        <v>5.6130000000000004</v>
      </c>
    </row>
    <row r="4122" spans="1:19" x14ac:dyDescent="0.25">
      <c r="A4122" s="178">
        <v>7393</v>
      </c>
      <c r="B4122" s="178">
        <v>-222186</v>
      </c>
      <c r="C4122" s="178">
        <v>-513059</v>
      </c>
      <c r="D4122" s="178" t="s">
        <v>4996</v>
      </c>
      <c r="E4122" s="178" t="s">
        <v>167</v>
      </c>
      <c r="F4122" s="178" t="s">
        <v>4704</v>
      </c>
      <c r="G4122" s="180">
        <f>VLOOKUP(D4122,Plan1!$B$2:$S$5570,7,)/1000</f>
        <v>5.3630000000000004</v>
      </c>
      <c r="H4122" s="180">
        <f>VLOOKUP(D4122,Plan1!$B$2:$S$5570,8,)/1000</f>
        <v>5.6989999999999998</v>
      </c>
      <c r="I4122" s="180">
        <f>VLOOKUP(D4122,Plan1!$B$2:$S$5570,9,)/1000</f>
        <v>5.6310000000000002</v>
      </c>
      <c r="J4122" s="180">
        <f>VLOOKUP(D4122,Plan1!$B$2:$S$5570,10,)/1000</f>
        <v>5.4740000000000002</v>
      </c>
      <c r="K4122" s="180">
        <f>VLOOKUP(D4122,Plan1!$B$2:$S$5570,11,)/1000</f>
        <v>4.806</v>
      </c>
      <c r="L4122" s="180">
        <f>VLOOKUP(D4122,Plan1!$B$2:$S$5570,12,)/1000</f>
        <v>4.6269999999999998</v>
      </c>
      <c r="M4122" s="180">
        <f>VLOOKUP(D4122,Plan1!$B$2:$S$5570,13,)/1000</f>
        <v>4.8</v>
      </c>
      <c r="N4122" s="180">
        <f>VLOOKUP(D4122,Plan1!$B$2:$S$5570,14,)/1000</f>
        <v>5.6669999999999998</v>
      </c>
      <c r="O4122" s="180">
        <f>VLOOKUP(D4122,Plan1!$B$2:$S$5570,15,)/1000</f>
        <v>5.2460000000000004</v>
      </c>
      <c r="P4122" s="180">
        <f>VLOOKUP(D4122,Plan1!$B$2:$S$5570,16,)/1000</f>
        <v>5.3879999999999999</v>
      </c>
      <c r="Q4122" s="180">
        <f>VLOOKUP(D4122,Plan1!$B$2:$S$5570,17,)/1000</f>
        <v>5.5750000000000002</v>
      </c>
      <c r="R4122" s="180">
        <f>VLOOKUP(D4122,Plan1!$B$2:$S$5570,18,)/1000</f>
        <v>5.65</v>
      </c>
      <c r="S4122" s="180">
        <f>VLOOKUP(D4122,Plan1!$B$2:$S$5570,6,)/1000</f>
        <v>5.327</v>
      </c>
    </row>
    <row r="4123" spans="1:19" x14ac:dyDescent="0.25">
      <c r="A4123" s="178">
        <v>7924</v>
      </c>
      <c r="B4123" s="178">
        <v>-21888</v>
      </c>
      <c r="C4123" s="178">
        <v>-492249</v>
      </c>
      <c r="D4123" s="178" t="s">
        <v>5048</v>
      </c>
      <c r="E4123" s="178" t="s">
        <v>167</v>
      </c>
      <c r="F4123" s="178" t="s">
        <v>4704</v>
      </c>
      <c r="G4123" s="180">
        <f>VLOOKUP(D4123,Plan1!$B$2:$S$5570,7,)/1000</f>
        <v>5.2480000000000002</v>
      </c>
      <c r="H4123" s="180">
        <f>VLOOKUP(D4123,Plan1!$B$2:$S$5570,8,)/1000</f>
        <v>5.6790000000000003</v>
      </c>
      <c r="I4123" s="180">
        <f>VLOOKUP(D4123,Plan1!$B$2:$S$5570,9,)/1000</f>
        <v>5.5330000000000004</v>
      </c>
      <c r="J4123" s="180">
        <f>VLOOKUP(D4123,Plan1!$B$2:$S$5570,10,)/1000</f>
        <v>5.4340000000000002</v>
      </c>
      <c r="K4123" s="180">
        <f>VLOOKUP(D4123,Plan1!$B$2:$S$5570,11,)/1000</f>
        <v>4.8550000000000004</v>
      </c>
      <c r="L4123" s="180">
        <f>VLOOKUP(D4123,Plan1!$B$2:$S$5570,12,)/1000</f>
        <v>4.7160000000000002</v>
      </c>
      <c r="M4123" s="180">
        <f>VLOOKUP(D4123,Plan1!$B$2:$S$5570,13,)/1000</f>
        <v>4.9429999999999996</v>
      </c>
      <c r="N4123" s="180">
        <f>VLOOKUP(D4123,Plan1!$B$2:$S$5570,14,)/1000</f>
        <v>5.681</v>
      </c>
      <c r="O4123" s="180">
        <f>VLOOKUP(D4123,Plan1!$B$2:$S$5570,15,)/1000</f>
        <v>5.2460000000000004</v>
      </c>
      <c r="P4123" s="180">
        <f>VLOOKUP(D4123,Plan1!$B$2:$S$5570,16,)/1000</f>
        <v>5.508</v>
      </c>
      <c r="Q4123" s="180">
        <f>VLOOKUP(D4123,Plan1!$B$2:$S$5570,17,)/1000</f>
        <v>5.4290000000000003</v>
      </c>
      <c r="R4123" s="180">
        <f>VLOOKUP(D4123,Plan1!$B$2:$S$5570,18,)/1000</f>
        <v>5.5250000000000004</v>
      </c>
      <c r="S4123" s="180">
        <f>VLOOKUP(D4123,Plan1!$B$2:$S$5570,6,)/1000</f>
        <v>5.3159999999999998</v>
      </c>
    </row>
    <row r="4124" spans="1:19" x14ac:dyDescent="0.25">
      <c r="A4124" s="178">
        <v>4812</v>
      </c>
      <c r="B4124" s="178">
        <v>-244984</v>
      </c>
      <c r="C4124" s="178">
        <v>-478453</v>
      </c>
      <c r="D4124" s="178" t="s">
        <v>4717</v>
      </c>
      <c r="E4124" s="178" t="s">
        <v>167</v>
      </c>
      <c r="F4124" s="178" t="s">
        <v>4704</v>
      </c>
      <c r="G4124" s="180">
        <f>VLOOKUP(D4124,Plan1!$B$2:$S$5570,7,)/1000</f>
        <v>4.835</v>
      </c>
      <c r="H4124" s="180">
        <f>VLOOKUP(D4124,Plan1!$B$2:$S$5570,8,)/1000</f>
        <v>5.14</v>
      </c>
      <c r="I4124" s="180">
        <f>VLOOKUP(D4124,Plan1!$B$2:$S$5570,9,)/1000</f>
        <v>4.6429999999999998</v>
      </c>
      <c r="J4124" s="180">
        <f>VLOOKUP(D4124,Plan1!$B$2:$S$5570,10,)/1000</f>
        <v>4.4359999999999999</v>
      </c>
      <c r="K4124" s="180">
        <f>VLOOKUP(D4124,Plan1!$B$2:$S$5570,11,)/1000</f>
        <v>3.7839999999999998</v>
      </c>
      <c r="L4124" s="180">
        <f>VLOOKUP(D4124,Plan1!$B$2:$S$5570,12,)/1000</f>
        <v>3.379</v>
      </c>
      <c r="M4124" s="180">
        <f>VLOOKUP(D4124,Plan1!$B$2:$S$5570,13,)/1000</f>
        <v>3.3029999999999999</v>
      </c>
      <c r="N4124" s="180">
        <f>VLOOKUP(D4124,Plan1!$B$2:$S$5570,14,)/1000</f>
        <v>3.883</v>
      </c>
      <c r="O4124" s="180">
        <f>VLOOKUP(D4124,Plan1!$B$2:$S$5570,15,)/1000</f>
        <v>3.677</v>
      </c>
      <c r="P4124" s="180">
        <f>VLOOKUP(D4124,Plan1!$B$2:$S$5570,16,)/1000</f>
        <v>3.8010000000000002</v>
      </c>
      <c r="Q4124" s="180">
        <f>VLOOKUP(D4124,Plan1!$B$2:$S$5570,17,)/1000</f>
        <v>4.407</v>
      </c>
      <c r="R4124" s="180">
        <f>VLOOKUP(D4124,Plan1!$B$2:$S$5570,18,)/1000</f>
        <v>4.8440000000000003</v>
      </c>
      <c r="S4124" s="180">
        <f>VLOOKUP(D4124,Plan1!$B$2:$S$5570,6,)/1000</f>
        <v>4.1769999999999996</v>
      </c>
    </row>
    <row r="4125" spans="1:19" x14ac:dyDescent="0.25">
      <c r="A4125" s="178">
        <v>1868</v>
      </c>
      <c r="B4125" s="178">
        <v>-291164</v>
      </c>
      <c r="C4125" s="178">
        <v>-520796</v>
      </c>
      <c r="D4125" s="178" t="s">
        <v>4119</v>
      </c>
      <c r="E4125" s="178" t="s">
        <v>167</v>
      </c>
      <c r="F4125" s="178" t="s">
        <v>3898</v>
      </c>
      <c r="G4125" s="180">
        <f>VLOOKUP(D4125,Plan1!$B$2:$S$5570,7,)/1000</f>
        <v>5.3520000000000003</v>
      </c>
      <c r="H4125" s="180">
        <f>VLOOKUP(D4125,Plan1!$B$2:$S$5570,8,)/1000</f>
        <v>5.43</v>
      </c>
      <c r="I4125" s="180">
        <f>VLOOKUP(D4125,Plan1!$B$2:$S$5570,9,)/1000</f>
        <v>5.101</v>
      </c>
      <c r="J4125" s="180">
        <f>VLOOKUP(D4125,Plan1!$B$2:$S$5570,10,)/1000</f>
        <v>4.6020000000000003</v>
      </c>
      <c r="K4125" s="180">
        <f>VLOOKUP(D4125,Plan1!$B$2:$S$5570,11,)/1000</f>
        <v>3.762</v>
      </c>
      <c r="L4125" s="180">
        <f>VLOOKUP(D4125,Plan1!$B$2:$S$5570,12,)/1000</f>
        <v>3.3</v>
      </c>
      <c r="M4125" s="180">
        <f>VLOOKUP(D4125,Plan1!$B$2:$S$5570,13,)/1000</f>
        <v>3.665</v>
      </c>
      <c r="N4125" s="180">
        <f>VLOOKUP(D4125,Plan1!$B$2:$S$5570,14,)/1000</f>
        <v>4.3029999999999999</v>
      </c>
      <c r="O4125" s="180">
        <f>VLOOKUP(D4125,Plan1!$B$2:$S$5570,15,)/1000</f>
        <v>4.0469999999999997</v>
      </c>
      <c r="P4125" s="180">
        <f>VLOOKUP(D4125,Plan1!$B$2:$S$5570,16,)/1000</f>
        <v>4.601</v>
      </c>
      <c r="Q4125" s="180">
        <f>VLOOKUP(D4125,Plan1!$B$2:$S$5570,17,)/1000</f>
        <v>5.4349999999999996</v>
      </c>
      <c r="R4125" s="180">
        <f>VLOOKUP(D4125,Plan1!$B$2:$S$5570,18,)/1000</f>
        <v>5.4790000000000001</v>
      </c>
      <c r="S4125" s="180">
        <f>VLOOKUP(D4125,Plan1!$B$2:$S$5570,6,)/1000</f>
        <v>4.59</v>
      </c>
    </row>
    <row r="4126" spans="1:19" x14ac:dyDescent="0.25">
      <c r="A4126" s="178">
        <v>35590</v>
      </c>
      <c r="B4126" s="178">
        <v>-96199</v>
      </c>
      <c r="C4126" s="178">
        <v>-420852</v>
      </c>
      <c r="D4126" s="178" t="s">
        <v>779</v>
      </c>
      <c r="E4126" s="178" t="s">
        <v>167</v>
      </c>
      <c r="F4126" s="178" t="s">
        <v>375</v>
      </c>
      <c r="G4126" s="180">
        <f>VLOOKUP(D4126,Plan1!$B$2:$S$5570,7,)/1000</f>
        <v>6.07</v>
      </c>
      <c r="H4126" s="180">
        <f>VLOOKUP(D4126,Plan1!$B$2:$S$5570,8,)/1000</f>
        <v>5.9809999999999999</v>
      </c>
      <c r="I4126" s="180">
        <f>VLOOKUP(D4126,Plan1!$B$2:$S$5570,9,)/1000</f>
        <v>6.1210000000000004</v>
      </c>
      <c r="J4126" s="180">
        <f>VLOOKUP(D4126,Plan1!$B$2:$S$5570,10,)/1000</f>
        <v>5.8789999999999996</v>
      </c>
      <c r="K4126" s="180">
        <f>VLOOKUP(D4126,Plan1!$B$2:$S$5570,11,)/1000</f>
        <v>5.79</v>
      </c>
      <c r="L4126" s="180">
        <f>VLOOKUP(D4126,Plan1!$B$2:$S$5570,12,)/1000</f>
        <v>5.6989999999999998</v>
      </c>
      <c r="M4126" s="180">
        <f>VLOOKUP(D4126,Plan1!$B$2:$S$5570,13,)/1000</f>
        <v>5.8419999999999996</v>
      </c>
      <c r="N4126" s="180">
        <f>VLOOKUP(D4126,Plan1!$B$2:$S$5570,14,)/1000</f>
        <v>5.9619999999999997</v>
      </c>
      <c r="O4126" s="180">
        <f>VLOOKUP(D4126,Plan1!$B$2:$S$5570,15,)/1000</f>
        <v>6.0179999999999998</v>
      </c>
      <c r="P4126" s="180">
        <f>VLOOKUP(D4126,Plan1!$B$2:$S$5570,16,)/1000</f>
        <v>6.3540000000000001</v>
      </c>
      <c r="Q4126" s="180">
        <f>VLOOKUP(D4126,Plan1!$B$2:$S$5570,17,)/1000</f>
        <v>6.1980000000000004</v>
      </c>
      <c r="R4126" s="180">
        <f>VLOOKUP(D4126,Plan1!$B$2:$S$5570,18,)/1000</f>
        <v>5.9240000000000004</v>
      </c>
      <c r="S4126" s="180">
        <f>VLOOKUP(D4126,Plan1!$B$2:$S$5570,6,)/1000</f>
        <v>5.9859999999999998</v>
      </c>
    </row>
    <row r="4127" spans="1:19" x14ac:dyDescent="0.25">
      <c r="A4127" s="178">
        <v>45686</v>
      </c>
      <c r="B4127" s="178">
        <v>-69554</v>
      </c>
      <c r="C4127" s="178">
        <v>-357989</v>
      </c>
      <c r="D4127" s="178" t="s">
        <v>2821</v>
      </c>
      <c r="E4127" s="178" t="s">
        <v>167</v>
      </c>
      <c r="F4127" s="178" t="s">
        <v>2709</v>
      </c>
      <c r="G4127" s="180">
        <f>VLOOKUP(D4127,Plan1!$B$2:$S$5570,7,)/1000</f>
        <v>5.4720000000000004</v>
      </c>
      <c r="H4127" s="180">
        <f>VLOOKUP(D4127,Plan1!$B$2:$S$5570,8,)/1000</f>
        <v>5.71</v>
      </c>
      <c r="I4127" s="180">
        <f>VLOOKUP(D4127,Plan1!$B$2:$S$5570,9,)/1000</f>
        <v>5.7919999999999998</v>
      </c>
      <c r="J4127" s="180">
        <f>VLOOKUP(D4127,Plan1!$B$2:$S$5570,10,)/1000</f>
        <v>5.476</v>
      </c>
      <c r="K4127" s="180">
        <f>VLOOKUP(D4127,Plan1!$B$2:$S$5570,11,)/1000</f>
        <v>4.923</v>
      </c>
      <c r="L4127" s="180">
        <f>VLOOKUP(D4127,Plan1!$B$2:$S$5570,12,)/1000</f>
        <v>4.3869999999999996</v>
      </c>
      <c r="M4127" s="180">
        <f>VLOOKUP(D4127,Plan1!$B$2:$S$5570,13,)/1000</f>
        <v>4.5170000000000003</v>
      </c>
      <c r="N4127" s="180">
        <f>VLOOKUP(D4127,Plan1!$B$2:$S$5570,14,)/1000</f>
        <v>5.2009999999999996</v>
      </c>
      <c r="O4127" s="180">
        <f>VLOOKUP(D4127,Plan1!$B$2:$S$5570,15,)/1000</f>
        <v>5.6269999999999998</v>
      </c>
      <c r="P4127" s="180">
        <f>VLOOKUP(D4127,Plan1!$B$2:$S$5570,16,)/1000</f>
        <v>5.758</v>
      </c>
      <c r="Q4127" s="180">
        <f>VLOOKUP(D4127,Plan1!$B$2:$S$5570,17,)/1000</f>
        <v>5.92</v>
      </c>
      <c r="R4127" s="180">
        <f>VLOOKUP(D4127,Plan1!$B$2:$S$5570,18,)/1000</f>
        <v>5.6660000000000004</v>
      </c>
      <c r="S4127" s="180">
        <f>VLOOKUP(D4127,Plan1!$B$2:$S$5570,6,)/1000</f>
        <v>5.3710000000000004</v>
      </c>
    </row>
    <row r="4128" spans="1:19" x14ac:dyDescent="0.25">
      <c r="A4128" s="178">
        <v>3686</v>
      </c>
      <c r="B4128" s="178">
        <v>-261593</v>
      </c>
      <c r="C4128" s="178">
        <v>-529708</v>
      </c>
      <c r="D4128" s="178" t="s">
        <v>2920</v>
      </c>
      <c r="E4128" s="178" t="s">
        <v>167</v>
      </c>
      <c r="F4128" s="178" t="s">
        <v>2912</v>
      </c>
      <c r="G4128" s="180">
        <f>VLOOKUP(D4128,Plan1!$B$2:$S$5570,7,)/1000</f>
        <v>5.4729999999999999</v>
      </c>
      <c r="H4128" s="180">
        <f>VLOOKUP(D4128,Plan1!$B$2:$S$5570,8,)/1000</f>
        <v>5.4169999999999998</v>
      </c>
      <c r="I4128" s="180">
        <f>VLOOKUP(D4128,Plan1!$B$2:$S$5570,9,)/1000</f>
        <v>5.4779999999999998</v>
      </c>
      <c r="J4128" s="180">
        <f>VLOOKUP(D4128,Plan1!$B$2:$S$5570,10,)/1000</f>
        <v>4.9960000000000004</v>
      </c>
      <c r="K4128" s="180">
        <f>VLOOKUP(D4128,Plan1!$B$2:$S$5570,11,)/1000</f>
        <v>4.2380000000000004</v>
      </c>
      <c r="L4128" s="180">
        <f>VLOOKUP(D4128,Plan1!$B$2:$S$5570,12,)/1000</f>
        <v>3.8319999999999999</v>
      </c>
      <c r="M4128" s="180">
        <f>VLOOKUP(D4128,Plan1!$B$2:$S$5570,13,)/1000</f>
        <v>4.1109999999999998</v>
      </c>
      <c r="N4128" s="180">
        <f>VLOOKUP(D4128,Plan1!$B$2:$S$5570,14,)/1000</f>
        <v>5.0220000000000002</v>
      </c>
      <c r="O4128" s="180">
        <f>VLOOKUP(D4128,Plan1!$B$2:$S$5570,15,)/1000</f>
        <v>4.6559999999999997</v>
      </c>
      <c r="P4128" s="180">
        <f>VLOOKUP(D4128,Plan1!$B$2:$S$5570,16,)/1000</f>
        <v>5.1029999999999998</v>
      </c>
      <c r="Q4128" s="180">
        <f>VLOOKUP(D4128,Plan1!$B$2:$S$5570,17,)/1000</f>
        <v>5.5090000000000003</v>
      </c>
      <c r="R4128" s="180">
        <f>VLOOKUP(D4128,Plan1!$B$2:$S$5570,18,)/1000</f>
        <v>5.4720000000000004</v>
      </c>
      <c r="S4128" s="180">
        <f>VLOOKUP(D4128,Plan1!$B$2:$S$5570,6,)/1000</f>
        <v>4.9420000000000002</v>
      </c>
    </row>
    <row r="4129" spans="1:19" x14ac:dyDescent="0.25">
      <c r="A4129" s="178">
        <v>56362</v>
      </c>
      <c r="B4129" s="178">
        <v>-41423</v>
      </c>
      <c r="C4129" s="178">
        <v>-405762</v>
      </c>
      <c r="D4129" s="178" t="s">
        <v>910</v>
      </c>
      <c r="E4129" s="178" t="s">
        <v>167</v>
      </c>
      <c r="F4129" s="178" t="s">
        <v>792</v>
      </c>
      <c r="G4129" s="180">
        <f>VLOOKUP(D4129,Plan1!$B$2:$S$5570,7,)/1000</f>
        <v>5.0060000000000002</v>
      </c>
      <c r="H4129" s="180">
        <f>VLOOKUP(D4129,Plan1!$B$2:$S$5570,8,)/1000</f>
        <v>5.298</v>
      </c>
      <c r="I4129" s="180">
        <f>VLOOKUP(D4129,Plan1!$B$2:$S$5570,9,)/1000</f>
        <v>5.3209999999999997</v>
      </c>
      <c r="J4129" s="180">
        <f>VLOOKUP(D4129,Plan1!$B$2:$S$5570,10,)/1000</f>
        <v>5.0579999999999998</v>
      </c>
      <c r="K4129" s="180">
        <f>VLOOKUP(D4129,Plan1!$B$2:$S$5570,11,)/1000</f>
        <v>5.1719999999999997</v>
      </c>
      <c r="L4129" s="180">
        <f>VLOOKUP(D4129,Plan1!$B$2:$S$5570,12,)/1000</f>
        <v>5.218</v>
      </c>
      <c r="M4129" s="180">
        <f>VLOOKUP(D4129,Plan1!$B$2:$S$5570,13,)/1000</f>
        <v>5.4669999999999996</v>
      </c>
      <c r="N4129" s="180">
        <f>VLOOKUP(D4129,Plan1!$B$2:$S$5570,14,)/1000</f>
        <v>6.181</v>
      </c>
      <c r="O4129" s="180">
        <f>VLOOKUP(D4129,Plan1!$B$2:$S$5570,15,)/1000</f>
        <v>6.5229999999999997</v>
      </c>
      <c r="P4129" s="180">
        <f>VLOOKUP(D4129,Plan1!$B$2:$S$5570,16,)/1000</f>
        <v>6.298</v>
      </c>
      <c r="Q4129" s="180">
        <f>VLOOKUP(D4129,Plan1!$B$2:$S$5570,17,)/1000</f>
        <v>5.9050000000000002</v>
      </c>
      <c r="R4129" s="180">
        <f>VLOOKUP(D4129,Plan1!$B$2:$S$5570,18,)/1000</f>
        <v>5.2670000000000003</v>
      </c>
      <c r="S4129" s="180">
        <f>VLOOKUP(D4129,Plan1!$B$2:$S$5570,6,)/1000</f>
        <v>5.56</v>
      </c>
    </row>
    <row r="4130" spans="1:19" x14ac:dyDescent="0.25">
      <c r="A4130" s="178">
        <v>7010</v>
      </c>
      <c r="B4130" s="178">
        <v>-22471</v>
      </c>
      <c r="C4130" s="178">
        <v>-444513</v>
      </c>
      <c r="D4130" s="178" t="s">
        <v>3696</v>
      </c>
      <c r="E4130" s="178" t="s">
        <v>167</v>
      </c>
      <c r="F4130" s="178" t="s">
        <v>3664</v>
      </c>
      <c r="G4130" s="180">
        <f>VLOOKUP(D4130,Plan1!$B$2:$S$5570,7,)/1000</f>
        <v>4.8789999999999996</v>
      </c>
      <c r="H4130" s="180">
        <f>VLOOKUP(D4130,Plan1!$B$2:$S$5570,8,)/1000</f>
        <v>5.4279999999999999</v>
      </c>
      <c r="I4130" s="180">
        <f>VLOOKUP(D4130,Plan1!$B$2:$S$5570,9,)/1000</f>
        <v>4.96</v>
      </c>
      <c r="J4130" s="180">
        <f>VLOOKUP(D4130,Plan1!$B$2:$S$5570,10,)/1000</f>
        <v>4.9240000000000004</v>
      </c>
      <c r="K4130" s="180">
        <f>VLOOKUP(D4130,Plan1!$B$2:$S$5570,11,)/1000</f>
        <v>4.4029999999999996</v>
      </c>
      <c r="L4130" s="180">
        <f>VLOOKUP(D4130,Plan1!$B$2:$S$5570,12,)/1000</f>
        <v>4.319</v>
      </c>
      <c r="M4130" s="180">
        <f>VLOOKUP(D4130,Plan1!$B$2:$S$5570,13,)/1000</f>
        <v>4.3099999999999996</v>
      </c>
      <c r="N4130" s="180">
        <f>VLOOKUP(D4130,Plan1!$B$2:$S$5570,14,)/1000</f>
        <v>5.1749999999999998</v>
      </c>
      <c r="O4130" s="180">
        <f>VLOOKUP(D4130,Plan1!$B$2:$S$5570,15,)/1000</f>
        <v>4.8099999999999996</v>
      </c>
      <c r="P4130" s="180">
        <f>VLOOKUP(D4130,Plan1!$B$2:$S$5570,16,)/1000</f>
        <v>4.7149999999999999</v>
      </c>
      <c r="Q4130" s="180">
        <f>VLOOKUP(D4130,Plan1!$B$2:$S$5570,17,)/1000</f>
        <v>4.5039999999999996</v>
      </c>
      <c r="R4130" s="180">
        <f>VLOOKUP(D4130,Plan1!$B$2:$S$5570,18,)/1000</f>
        <v>4.9249999999999998</v>
      </c>
      <c r="S4130" s="180">
        <f>VLOOKUP(D4130,Plan1!$B$2:$S$5570,6,)/1000</f>
        <v>4.7789999999999999</v>
      </c>
    </row>
    <row r="4131" spans="1:19" x14ac:dyDescent="0.25">
      <c r="A4131" s="178">
        <v>9681</v>
      </c>
      <c r="B4131" s="178">
        <v>-209175</v>
      </c>
      <c r="C4131" s="178">
        <v>-442411</v>
      </c>
      <c r="D4131" s="178" t="s">
        <v>1970</v>
      </c>
      <c r="E4131" s="178" t="s">
        <v>167</v>
      </c>
      <c r="F4131" s="178" t="s">
        <v>1727</v>
      </c>
      <c r="G4131" s="180">
        <f>VLOOKUP(D4131,Plan1!$B$2:$S$5570,7,)/1000</f>
        <v>5.0469999999999997</v>
      </c>
      <c r="H4131" s="180">
        <f>VLOOKUP(D4131,Plan1!$B$2:$S$5570,8,)/1000</f>
        <v>5.5590000000000002</v>
      </c>
      <c r="I4131" s="180">
        <f>VLOOKUP(D4131,Plan1!$B$2:$S$5570,9,)/1000</f>
        <v>4.9960000000000004</v>
      </c>
      <c r="J4131" s="180">
        <f>VLOOKUP(D4131,Plan1!$B$2:$S$5570,10,)/1000</f>
        <v>5.0190000000000001</v>
      </c>
      <c r="K4131" s="180">
        <f>VLOOKUP(D4131,Plan1!$B$2:$S$5570,11,)/1000</f>
        <v>4.6390000000000002</v>
      </c>
      <c r="L4131" s="180">
        <f>VLOOKUP(D4131,Plan1!$B$2:$S$5570,12,)/1000</f>
        <v>4.6769999999999996</v>
      </c>
      <c r="M4131" s="180">
        <f>VLOOKUP(D4131,Plan1!$B$2:$S$5570,13,)/1000</f>
        <v>4.9109999999999996</v>
      </c>
      <c r="N4131" s="180">
        <f>VLOOKUP(D4131,Plan1!$B$2:$S$5570,14,)/1000</f>
        <v>5.7539999999999996</v>
      </c>
      <c r="O4131" s="180">
        <f>VLOOKUP(D4131,Plan1!$B$2:$S$5570,15,)/1000</f>
        <v>5.42</v>
      </c>
      <c r="P4131" s="180">
        <f>VLOOKUP(D4131,Plan1!$B$2:$S$5570,16,)/1000</f>
        <v>5.1349999999999998</v>
      </c>
      <c r="Q4131" s="180">
        <f>VLOOKUP(D4131,Plan1!$B$2:$S$5570,17,)/1000</f>
        <v>4.6050000000000004</v>
      </c>
      <c r="R4131" s="180">
        <f>VLOOKUP(D4131,Plan1!$B$2:$S$5570,18,)/1000</f>
        <v>4.9320000000000004</v>
      </c>
      <c r="S4131" s="180">
        <f>VLOOKUP(D4131,Plan1!$B$2:$S$5570,6,)/1000</f>
        <v>5.0579999999999998</v>
      </c>
    </row>
    <row r="4132" spans="1:19" x14ac:dyDescent="0.25">
      <c r="A4132" s="178">
        <v>4710</v>
      </c>
      <c r="B4132" s="178">
        <v>-246496</v>
      </c>
      <c r="C4132" s="178">
        <v>-50847</v>
      </c>
      <c r="D4132" s="178" t="s">
        <v>3073</v>
      </c>
      <c r="E4132" s="178" t="s">
        <v>167</v>
      </c>
      <c r="F4132" s="178" t="s">
        <v>2912</v>
      </c>
      <c r="G4132" s="180">
        <f>VLOOKUP(D4132,Plan1!$B$2:$S$5570,7,)/1000</f>
        <v>5.12</v>
      </c>
      <c r="H4132" s="180">
        <f>VLOOKUP(D4132,Plan1!$B$2:$S$5570,8,)/1000</f>
        <v>5.2850000000000001</v>
      </c>
      <c r="I4132" s="180">
        <f>VLOOKUP(D4132,Plan1!$B$2:$S$5570,9,)/1000</f>
        <v>5.2960000000000003</v>
      </c>
      <c r="J4132" s="180">
        <f>VLOOKUP(D4132,Plan1!$B$2:$S$5570,10,)/1000</f>
        <v>5.0250000000000004</v>
      </c>
      <c r="K4132" s="180">
        <f>VLOOKUP(D4132,Plan1!$B$2:$S$5570,11,)/1000</f>
        <v>4.266</v>
      </c>
      <c r="L4132" s="180">
        <f>VLOOKUP(D4132,Plan1!$B$2:$S$5570,12,)/1000</f>
        <v>3.9830000000000001</v>
      </c>
      <c r="M4132" s="180">
        <f>VLOOKUP(D4132,Plan1!$B$2:$S$5570,13,)/1000</f>
        <v>4.2610000000000001</v>
      </c>
      <c r="N4132" s="180">
        <f>VLOOKUP(D4132,Plan1!$B$2:$S$5570,14,)/1000</f>
        <v>5.2060000000000004</v>
      </c>
      <c r="O4132" s="180">
        <f>VLOOKUP(D4132,Plan1!$B$2:$S$5570,15,)/1000</f>
        <v>4.8339999999999996</v>
      </c>
      <c r="P4132" s="180">
        <f>VLOOKUP(D4132,Plan1!$B$2:$S$5570,16,)/1000</f>
        <v>4.9770000000000003</v>
      </c>
      <c r="Q4132" s="180">
        <f>VLOOKUP(D4132,Plan1!$B$2:$S$5570,17,)/1000</f>
        <v>5.3410000000000002</v>
      </c>
      <c r="R4132" s="180">
        <f>VLOOKUP(D4132,Plan1!$B$2:$S$5570,18,)/1000</f>
        <v>5.3049999999999997</v>
      </c>
      <c r="S4132" s="180">
        <f>VLOOKUP(D4132,Plan1!$B$2:$S$5570,6,)/1000</f>
        <v>4.9080000000000004</v>
      </c>
    </row>
    <row r="4133" spans="1:19" x14ac:dyDescent="0.25">
      <c r="A4133" s="178">
        <v>20647</v>
      </c>
      <c r="B4133" s="178">
        <v>-151209</v>
      </c>
      <c r="C4133" s="178">
        <v>-583821</v>
      </c>
      <c r="D4133" s="178" t="s">
        <v>1558</v>
      </c>
      <c r="E4133" s="178" t="s">
        <v>167</v>
      </c>
      <c r="F4133" s="178" t="s">
        <v>1511</v>
      </c>
      <c r="G4133" s="180">
        <f>VLOOKUP(D4133,Plan1!$B$2:$S$5570,7,)/1000</f>
        <v>4.5179999999999998</v>
      </c>
      <c r="H4133" s="180">
        <f>VLOOKUP(D4133,Plan1!$B$2:$S$5570,8,)/1000</f>
        <v>4.5860000000000003</v>
      </c>
      <c r="I4133" s="180">
        <f>VLOOKUP(D4133,Plan1!$B$2:$S$5570,9,)/1000</f>
        <v>4.6609999999999996</v>
      </c>
      <c r="J4133" s="180">
        <f>VLOOKUP(D4133,Plan1!$B$2:$S$5570,10,)/1000</f>
        <v>4.8719999999999999</v>
      </c>
      <c r="K4133" s="180">
        <f>VLOOKUP(D4133,Plan1!$B$2:$S$5570,11,)/1000</f>
        <v>4.5919999999999996</v>
      </c>
      <c r="L4133" s="180">
        <f>VLOOKUP(D4133,Plan1!$B$2:$S$5570,12,)/1000</f>
        <v>4.9550000000000001</v>
      </c>
      <c r="M4133" s="180">
        <f>VLOOKUP(D4133,Plan1!$B$2:$S$5570,13,)/1000</f>
        <v>5.0170000000000003</v>
      </c>
      <c r="N4133" s="180">
        <f>VLOOKUP(D4133,Plan1!$B$2:$S$5570,14,)/1000</f>
        <v>5.71</v>
      </c>
      <c r="O4133" s="180">
        <f>VLOOKUP(D4133,Plan1!$B$2:$S$5570,15,)/1000</f>
        <v>5.0380000000000003</v>
      </c>
      <c r="P4133" s="180">
        <f>VLOOKUP(D4133,Plan1!$B$2:$S$5570,16,)/1000</f>
        <v>4.8239999999999998</v>
      </c>
      <c r="Q4133" s="180">
        <f>VLOOKUP(D4133,Plan1!$B$2:$S$5570,17,)/1000</f>
        <v>4.7859999999999996</v>
      </c>
      <c r="R4133" s="180">
        <f>VLOOKUP(D4133,Plan1!$B$2:$S$5570,18,)/1000</f>
        <v>4.6479999999999997</v>
      </c>
      <c r="S4133" s="180">
        <f>VLOOKUP(D4133,Plan1!$B$2:$S$5570,6,)/1000</f>
        <v>4.8499999999999996</v>
      </c>
    </row>
    <row r="4134" spans="1:19" x14ac:dyDescent="0.25">
      <c r="A4134" s="178">
        <v>3911</v>
      </c>
      <c r="B4134" s="178">
        <v>-258324</v>
      </c>
      <c r="C4134" s="178">
        <v>-520277</v>
      </c>
      <c r="D4134" s="178" t="s">
        <v>2960</v>
      </c>
      <c r="E4134" s="178" t="s">
        <v>167</v>
      </c>
      <c r="F4134" s="178" t="s">
        <v>2912</v>
      </c>
      <c r="G4134" s="180">
        <f>VLOOKUP(D4134,Plan1!$B$2:$S$5570,7,)/1000</f>
        <v>5.4619999999999997</v>
      </c>
      <c r="H4134" s="180">
        <f>VLOOKUP(D4134,Plan1!$B$2:$S$5570,8,)/1000</f>
        <v>5.3310000000000004</v>
      </c>
      <c r="I4134" s="180">
        <f>VLOOKUP(D4134,Plan1!$B$2:$S$5570,9,)/1000</f>
        <v>5.5</v>
      </c>
      <c r="J4134" s="180">
        <f>VLOOKUP(D4134,Plan1!$B$2:$S$5570,10,)/1000</f>
        <v>5.0090000000000003</v>
      </c>
      <c r="K4134" s="180">
        <f>VLOOKUP(D4134,Plan1!$B$2:$S$5570,11,)/1000</f>
        <v>4.2220000000000004</v>
      </c>
      <c r="L4134" s="180">
        <f>VLOOKUP(D4134,Plan1!$B$2:$S$5570,12,)/1000</f>
        <v>3.871</v>
      </c>
      <c r="M4134" s="180">
        <f>VLOOKUP(D4134,Plan1!$B$2:$S$5570,13,)/1000</f>
        <v>4.0999999999999996</v>
      </c>
      <c r="N4134" s="180">
        <f>VLOOKUP(D4134,Plan1!$B$2:$S$5570,14,)/1000</f>
        <v>5.0759999999999996</v>
      </c>
      <c r="O4134" s="180">
        <f>VLOOKUP(D4134,Plan1!$B$2:$S$5570,15,)/1000</f>
        <v>4.6589999999999998</v>
      </c>
      <c r="P4134" s="180">
        <f>VLOOKUP(D4134,Plan1!$B$2:$S$5570,16,)/1000</f>
        <v>5.101</v>
      </c>
      <c r="Q4134" s="180">
        <f>VLOOKUP(D4134,Plan1!$B$2:$S$5570,17,)/1000</f>
        <v>5.45</v>
      </c>
      <c r="R4134" s="180">
        <f>VLOOKUP(D4134,Plan1!$B$2:$S$5570,18,)/1000</f>
        <v>5.4409999999999998</v>
      </c>
      <c r="S4134" s="180">
        <f>VLOOKUP(D4134,Plan1!$B$2:$S$5570,6,)/1000</f>
        <v>4.9349999999999996</v>
      </c>
    </row>
    <row r="4135" spans="1:19" x14ac:dyDescent="0.25">
      <c r="A4135" s="178">
        <v>12591</v>
      </c>
      <c r="B4135" s="178">
        <v>-193199</v>
      </c>
      <c r="C4135" s="178">
        <v>-412466</v>
      </c>
      <c r="D4135" s="178" t="s">
        <v>2254</v>
      </c>
      <c r="E4135" s="178" t="s">
        <v>167</v>
      </c>
      <c r="F4135" s="178" t="s">
        <v>1727</v>
      </c>
      <c r="G4135" s="180">
        <f>VLOOKUP(D4135,Plan1!$B$2:$S$5570,7,)/1000</f>
        <v>5.548</v>
      </c>
      <c r="H4135" s="180">
        <f>VLOOKUP(D4135,Plan1!$B$2:$S$5570,8,)/1000</f>
        <v>6.0019999999999998</v>
      </c>
      <c r="I4135" s="180">
        <f>VLOOKUP(D4135,Plan1!$B$2:$S$5570,9,)/1000</f>
        <v>5.51</v>
      </c>
      <c r="J4135" s="180">
        <f>VLOOKUP(D4135,Plan1!$B$2:$S$5570,10,)/1000</f>
        <v>5.1790000000000003</v>
      </c>
      <c r="K4135" s="180">
        <f>VLOOKUP(D4135,Plan1!$B$2:$S$5570,11,)/1000</f>
        <v>4.6470000000000002</v>
      </c>
      <c r="L4135" s="180">
        <f>VLOOKUP(D4135,Plan1!$B$2:$S$5570,12,)/1000</f>
        <v>4.476</v>
      </c>
      <c r="M4135" s="180">
        <f>VLOOKUP(D4135,Plan1!$B$2:$S$5570,13,)/1000</f>
        <v>4.4989999999999997</v>
      </c>
      <c r="N4135" s="180">
        <f>VLOOKUP(D4135,Plan1!$B$2:$S$5570,14,)/1000</f>
        <v>4.9770000000000003</v>
      </c>
      <c r="O4135" s="180">
        <f>VLOOKUP(D4135,Plan1!$B$2:$S$5570,15,)/1000</f>
        <v>5.0910000000000002</v>
      </c>
      <c r="P4135" s="180">
        <f>VLOOKUP(D4135,Plan1!$B$2:$S$5570,16,)/1000</f>
        <v>4.8869999999999996</v>
      </c>
      <c r="Q4135" s="180">
        <f>VLOOKUP(D4135,Plan1!$B$2:$S$5570,17,)/1000</f>
        <v>4.6150000000000002</v>
      </c>
      <c r="R4135" s="180">
        <f>VLOOKUP(D4135,Plan1!$B$2:$S$5570,18,)/1000</f>
        <v>5.2089999999999996</v>
      </c>
      <c r="S4135" s="180">
        <f>VLOOKUP(D4135,Plan1!$B$2:$S$5570,6,)/1000</f>
        <v>5.0529999999999999</v>
      </c>
    </row>
    <row r="4136" spans="1:19" x14ac:dyDescent="0.25">
      <c r="A4136" s="178">
        <v>9343</v>
      </c>
      <c r="B4136" s="178">
        <v>-210647</v>
      </c>
      <c r="C4136" s="178">
        <v>-437602</v>
      </c>
      <c r="D4136" s="178" t="s">
        <v>1938</v>
      </c>
      <c r="E4136" s="178" t="s">
        <v>167</v>
      </c>
      <c r="F4136" s="178" t="s">
        <v>1727</v>
      </c>
      <c r="G4136" s="180">
        <f>VLOOKUP(D4136,Plan1!$B$2:$S$5570,7,)/1000</f>
        <v>5.016</v>
      </c>
      <c r="H4136" s="180">
        <f>VLOOKUP(D4136,Plan1!$B$2:$S$5570,8,)/1000</f>
        <v>5.5679999999999996</v>
      </c>
      <c r="I4136" s="180">
        <f>VLOOKUP(D4136,Plan1!$B$2:$S$5570,9,)/1000</f>
        <v>4.968</v>
      </c>
      <c r="J4136" s="180">
        <f>VLOOKUP(D4136,Plan1!$B$2:$S$5570,10,)/1000</f>
        <v>4.8680000000000003</v>
      </c>
      <c r="K4136" s="180">
        <f>VLOOKUP(D4136,Plan1!$B$2:$S$5570,11,)/1000</f>
        <v>4.524</v>
      </c>
      <c r="L4136" s="180">
        <f>VLOOKUP(D4136,Plan1!$B$2:$S$5570,12,)/1000</f>
        <v>4.5049999999999999</v>
      </c>
      <c r="M4136" s="180">
        <f>VLOOKUP(D4136,Plan1!$B$2:$S$5570,13,)/1000</f>
        <v>4.7359999999999998</v>
      </c>
      <c r="N4136" s="180">
        <f>VLOOKUP(D4136,Plan1!$B$2:$S$5570,14,)/1000</f>
        <v>5.516</v>
      </c>
      <c r="O4136" s="180">
        <f>VLOOKUP(D4136,Plan1!$B$2:$S$5570,15,)/1000</f>
        <v>5.2050000000000001</v>
      </c>
      <c r="P4136" s="180">
        <f>VLOOKUP(D4136,Plan1!$B$2:$S$5570,16,)/1000</f>
        <v>5.0279999999999996</v>
      </c>
      <c r="Q4136" s="180">
        <f>VLOOKUP(D4136,Plan1!$B$2:$S$5570,17,)/1000</f>
        <v>4.5119999999999996</v>
      </c>
      <c r="R4136" s="180">
        <f>VLOOKUP(D4136,Plan1!$B$2:$S$5570,18,)/1000</f>
        <v>4.9420000000000002</v>
      </c>
      <c r="S4136" s="180">
        <f>VLOOKUP(D4136,Plan1!$B$2:$S$5570,6,)/1000</f>
        <v>4.9489999999999998</v>
      </c>
    </row>
    <row r="4137" spans="1:19" x14ac:dyDescent="0.25">
      <c r="A4137" s="178">
        <v>10174</v>
      </c>
      <c r="B4137" s="178">
        <v>-206061</v>
      </c>
      <c r="C4137" s="178">
        <v>-474837</v>
      </c>
      <c r="D4137" s="178" t="s">
        <v>5237</v>
      </c>
      <c r="E4137" s="178" t="s">
        <v>167</v>
      </c>
      <c r="F4137" s="178" t="s">
        <v>4704</v>
      </c>
      <c r="G4137" s="180">
        <f>VLOOKUP(D4137,Plan1!$B$2:$S$5570,7,)/1000</f>
        <v>5.0110000000000001</v>
      </c>
      <c r="H4137" s="180">
        <f>VLOOKUP(D4137,Plan1!$B$2:$S$5570,8,)/1000</f>
        <v>5.5030000000000001</v>
      </c>
      <c r="I4137" s="180">
        <f>VLOOKUP(D4137,Plan1!$B$2:$S$5570,9,)/1000</f>
        <v>5.1449999999999996</v>
      </c>
      <c r="J4137" s="180">
        <f>VLOOKUP(D4137,Plan1!$B$2:$S$5570,10,)/1000</f>
        <v>5.4530000000000003</v>
      </c>
      <c r="K4137" s="180">
        <f>VLOOKUP(D4137,Plan1!$B$2:$S$5570,11,)/1000</f>
        <v>5.1459999999999999</v>
      </c>
      <c r="L4137" s="180">
        <f>VLOOKUP(D4137,Plan1!$B$2:$S$5570,12,)/1000</f>
        <v>5.1079999999999997</v>
      </c>
      <c r="M4137" s="180">
        <f>VLOOKUP(D4137,Plan1!$B$2:$S$5570,13,)/1000</f>
        <v>5.2930000000000001</v>
      </c>
      <c r="N4137" s="180">
        <f>VLOOKUP(D4137,Plan1!$B$2:$S$5570,14,)/1000</f>
        <v>6.0819999999999999</v>
      </c>
      <c r="O4137" s="180">
        <f>VLOOKUP(D4137,Plan1!$B$2:$S$5570,15,)/1000</f>
        <v>5.4669999999999996</v>
      </c>
      <c r="P4137" s="180">
        <f>VLOOKUP(D4137,Plan1!$B$2:$S$5570,16,)/1000</f>
        <v>5.34</v>
      </c>
      <c r="Q4137" s="180">
        <f>VLOOKUP(D4137,Plan1!$B$2:$S$5570,17,)/1000</f>
        <v>5.0880000000000001</v>
      </c>
      <c r="R4137" s="180">
        <f>VLOOKUP(D4137,Plan1!$B$2:$S$5570,18,)/1000</f>
        <v>5.1310000000000002</v>
      </c>
      <c r="S4137" s="180">
        <f>VLOOKUP(D4137,Plan1!$B$2:$S$5570,6,)/1000</f>
        <v>5.3140000000000001</v>
      </c>
    </row>
    <row r="4138" spans="1:19" x14ac:dyDescent="0.25">
      <c r="A4138" s="178">
        <v>1356</v>
      </c>
      <c r="B4138" s="178">
        <v>-29813</v>
      </c>
      <c r="C4138" s="178">
        <v>-533749</v>
      </c>
      <c r="D4138" s="178" t="s">
        <v>3975</v>
      </c>
      <c r="E4138" s="178" t="s">
        <v>167</v>
      </c>
      <c r="F4138" s="178" t="s">
        <v>3898</v>
      </c>
      <c r="G4138" s="180">
        <f>VLOOKUP(D4138,Plan1!$B$2:$S$5570,7,)/1000</f>
        <v>5.7039999999999997</v>
      </c>
      <c r="H4138" s="180">
        <f>VLOOKUP(D4138,Plan1!$B$2:$S$5570,8,)/1000</f>
        <v>5.7210000000000001</v>
      </c>
      <c r="I4138" s="180">
        <f>VLOOKUP(D4138,Plan1!$B$2:$S$5570,9,)/1000</f>
        <v>5.4320000000000004</v>
      </c>
      <c r="J4138" s="180">
        <f>VLOOKUP(D4138,Plan1!$B$2:$S$5570,10,)/1000</f>
        <v>4.75</v>
      </c>
      <c r="K4138" s="180">
        <f>VLOOKUP(D4138,Plan1!$B$2:$S$5570,11,)/1000</f>
        <v>3.8159999999999998</v>
      </c>
      <c r="L4138" s="180">
        <f>VLOOKUP(D4138,Plan1!$B$2:$S$5570,12,)/1000</f>
        <v>3.2930000000000001</v>
      </c>
      <c r="M4138" s="180">
        <f>VLOOKUP(D4138,Plan1!$B$2:$S$5570,13,)/1000</f>
        <v>3.5619999999999998</v>
      </c>
      <c r="N4138" s="180">
        <f>VLOOKUP(D4138,Plan1!$B$2:$S$5570,14,)/1000</f>
        <v>4.1890000000000001</v>
      </c>
      <c r="O4138" s="180">
        <f>VLOOKUP(D4138,Plan1!$B$2:$S$5570,15,)/1000</f>
        <v>4.1950000000000003</v>
      </c>
      <c r="P4138" s="180">
        <f>VLOOKUP(D4138,Plan1!$B$2:$S$5570,16,)/1000</f>
        <v>4.8780000000000001</v>
      </c>
      <c r="Q4138" s="180">
        <f>VLOOKUP(D4138,Plan1!$B$2:$S$5570,17,)/1000</f>
        <v>5.6769999999999996</v>
      </c>
      <c r="R4138" s="180">
        <f>VLOOKUP(D4138,Plan1!$B$2:$S$5570,18,)/1000</f>
        <v>5.8259999999999996</v>
      </c>
      <c r="S4138" s="180">
        <f>VLOOKUP(D4138,Plan1!$B$2:$S$5570,6,)/1000</f>
        <v>4.7539999999999996</v>
      </c>
    </row>
    <row r="4139" spans="1:19" x14ac:dyDescent="0.25">
      <c r="A4139" s="178">
        <v>29496</v>
      </c>
      <c r="B4139" s="178">
        <v>-114935</v>
      </c>
      <c r="C4139" s="178">
        <v>-394283</v>
      </c>
      <c r="D4139" s="178" t="s">
        <v>703</v>
      </c>
      <c r="E4139" s="178" t="s">
        <v>167</v>
      </c>
      <c r="F4139" s="178" t="s">
        <v>375</v>
      </c>
      <c r="G4139" s="180">
        <f>VLOOKUP(D4139,Plan1!$B$2:$S$5570,7,)/1000</f>
        <v>5.6989999999999998</v>
      </c>
      <c r="H4139" s="180">
        <f>VLOOKUP(D4139,Plan1!$B$2:$S$5570,8,)/1000</f>
        <v>5.6840000000000002</v>
      </c>
      <c r="I4139" s="180">
        <f>VLOOKUP(D4139,Plan1!$B$2:$S$5570,9,)/1000</f>
        <v>5.8559999999999999</v>
      </c>
      <c r="J4139" s="180">
        <f>VLOOKUP(D4139,Plan1!$B$2:$S$5570,10,)/1000</f>
        <v>5.0449999999999999</v>
      </c>
      <c r="K4139" s="180">
        <f>VLOOKUP(D4139,Plan1!$B$2:$S$5570,11,)/1000</f>
        <v>4.3769999999999998</v>
      </c>
      <c r="L4139" s="180">
        <f>VLOOKUP(D4139,Plan1!$B$2:$S$5570,12,)/1000</f>
        <v>4.13</v>
      </c>
      <c r="M4139" s="180">
        <f>VLOOKUP(D4139,Plan1!$B$2:$S$5570,13,)/1000</f>
        <v>4.3609999999999998</v>
      </c>
      <c r="N4139" s="180">
        <f>VLOOKUP(D4139,Plan1!$B$2:$S$5570,14,)/1000</f>
        <v>4.774</v>
      </c>
      <c r="O4139" s="180">
        <f>VLOOKUP(D4139,Plan1!$B$2:$S$5570,15,)/1000</f>
        <v>5.4960000000000004</v>
      </c>
      <c r="P4139" s="180">
        <f>VLOOKUP(D4139,Plan1!$B$2:$S$5570,16,)/1000</f>
        <v>5.4429999999999996</v>
      </c>
      <c r="Q4139" s="180">
        <f>VLOOKUP(D4139,Plan1!$B$2:$S$5570,17,)/1000</f>
        <v>5.53</v>
      </c>
      <c r="R4139" s="180">
        <f>VLOOKUP(D4139,Plan1!$B$2:$S$5570,18,)/1000</f>
        <v>5.5380000000000003</v>
      </c>
      <c r="S4139" s="180">
        <f>VLOOKUP(D4139,Plan1!$B$2:$S$5570,6,)/1000</f>
        <v>5.1609999999999996</v>
      </c>
    </row>
    <row r="4140" spans="1:19" x14ac:dyDescent="0.25">
      <c r="A4140" s="178">
        <v>44010</v>
      </c>
      <c r="B4140" s="178">
        <v>-73586</v>
      </c>
      <c r="C4140" s="178">
        <v>-466229</v>
      </c>
      <c r="D4140" s="178" t="s">
        <v>1301</v>
      </c>
      <c r="E4140" s="178" t="s">
        <v>167</v>
      </c>
      <c r="F4140" s="178" t="s">
        <v>1298</v>
      </c>
      <c r="G4140" s="180">
        <f>VLOOKUP(D4140,Plan1!$B$2:$S$5570,7,)/1000</f>
        <v>4.5640000000000001</v>
      </c>
      <c r="H4140" s="180">
        <f>VLOOKUP(D4140,Plan1!$B$2:$S$5570,8,)/1000</f>
        <v>4.766</v>
      </c>
      <c r="I4140" s="180">
        <f>VLOOKUP(D4140,Plan1!$B$2:$S$5570,9,)/1000</f>
        <v>4.8170000000000002</v>
      </c>
      <c r="J4140" s="180">
        <f>VLOOKUP(D4140,Plan1!$B$2:$S$5570,10,)/1000</f>
        <v>5.1449999999999996</v>
      </c>
      <c r="K4140" s="180">
        <f>VLOOKUP(D4140,Plan1!$B$2:$S$5570,11,)/1000</f>
        <v>5.4870000000000001</v>
      </c>
      <c r="L4140" s="180">
        <f>VLOOKUP(D4140,Plan1!$B$2:$S$5570,12,)/1000</f>
        <v>5.6820000000000004</v>
      </c>
      <c r="M4140" s="180">
        <f>VLOOKUP(D4140,Plan1!$B$2:$S$5570,13,)/1000</f>
        <v>5.5919999999999996</v>
      </c>
      <c r="N4140" s="180">
        <f>VLOOKUP(D4140,Plan1!$B$2:$S$5570,14,)/1000</f>
        <v>6.13</v>
      </c>
      <c r="O4140" s="180">
        <f>VLOOKUP(D4140,Plan1!$B$2:$S$5570,15,)/1000</f>
        <v>6.26</v>
      </c>
      <c r="P4140" s="180">
        <f>VLOOKUP(D4140,Plan1!$B$2:$S$5570,16,)/1000</f>
        <v>5.359</v>
      </c>
      <c r="Q4140" s="180">
        <f>VLOOKUP(D4140,Plan1!$B$2:$S$5570,17,)/1000</f>
        <v>4.7190000000000003</v>
      </c>
      <c r="R4140" s="180">
        <f>VLOOKUP(D4140,Plan1!$B$2:$S$5570,18,)/1000</f>
        <v>4.5620000000000003</v>
      </c>
      <c r="S4140" s="180">
        <f>VLOOKUP(D4140,Plan1!$B$2:$S$5570,6,)/1000</f>
        <v>5.2569999999999997</v>
      </c>
    </row>
    <row r="4141" spans="1:19" x14ac:dyDescent="0.25">
      <c r="A4141" s="178">
        <v>47626</v>
      </c>
      <c r="B4141" s="178">
        <v>-65431</v>
      </c>
      <c r="C4141" s="178">
        <v>-356613</v>
      </c>
      <c r="D4141" s="178" t="s">
        <v>1301</v>
      </c>
      <c r="E4141" s="178" t="s">
        <v>167</v>
      </c>
      <c r="F4141" s="178" t="s">
        <v>2709</v>
      </c>
      <c r="G4141" s="180">
        <f>VLOOKUP(D4141,Plan1!$B$2:$S$5570,7,)/1000</f>
        <v>4.5640000000000001</v>
      </c>
      <c r="H4141" s="180">
        <f>VLOOKUP(D4141,Plan1!$B$2:$S$5570,8,)/1000</f>
        <v>4.766</v>
      </c>
      <c r="I4141" s="180">
        <f>VLOOKUP(D4141,Plan1!$B$2:$S$5570,9,)/1000</f>
        <v>4.8170000000000002</v>
      </c>
      <c r="J4141" s="180">
        <f>VLOOKUP(D4141,Plan1!$B$2:$S$5570,10,)/1000</f>
        <v>5.1449999999999996</v>
      </c>
      <c r="K4141" s="180">
        <f>VLOOKUP(D4141,Plan1!$B$2:$S$5570,11,)/1000</f>
        <v>5.4870000000000001</v>
      </c>
      <c r="L4141" s="180">
        <f>VLOOKUP(D4141,Plan1!$B$2:$S$5570,12,)/1000</f>
        <v>5.6820000000000004</v>
      </c>
      <c r="M4141" s="180">
        <f>VLOOKUP(D4141,Plan1!$B$2:$S$5570,13,)/1000</f>
        <v>5.5919999999999996</v>
      </c>
      <c r="N4141" s="180">
        <f>VLOOKUP(D4141,Plan1!$B$2:$S$5570,14,)/1000</f>
        <v>6.13</v>
      </c>
      <c r="O4141" s="180">
        <f>VLOOKUP(D4141,Plan1!$B$2:$S$5570,15,)/1000</f>
        <v>6.26</v>
      </c>
      <c r="P4141" s="180">
        <f>VLOOKUP(D4141,Plan1!$B$2:$S$5570,16,)/1000</f>
        <v>5.359</v>
      </c>
      <c r="Q4141" s="180">
        <f>VLOOKUP(D4141,Plan1!$B$2:$S$5570,17,)/1000</f>
        <v>4.7190000000000003</v>
      </c>
      <c r="R4141" s="180">
        <f>VLOOKUP(D4141,Plan1!$B$2:$S$5570,18,)/1000</f>
        <v>4.5620000000000003</v>
      </c>
      <c r="S4141" s="180">
        <f>VLOOKUP(D4141,Plan1!$B$2:$S$5570,6,)/1000</f>
        <v>5.2569999999999997</v>
      </c>
    </row>
    <row r="4142" spans="1:19" x14ac:dyDescent="0.25">
      <c r="A4142" s="178">
        <v>28882</v>
      </c>
      <c r="B4142" s="178">
        <v>-11749</v>
      </c>
      <c r="C4142" s="178">
        <v>-449122</v>
      </c>
      <c r="D4142" s="178" t="s">
        <v>679</v>
      </c>
      <c r="E4142" s="178" t="s">
        <v>167</v>
      </c>
      <c r="F4142" s="178" t="s">
        <v>375</v>
      </c>
      <c r="G4142" s="180">
        <f>VLOOKUP(D4142,Plan1!$B$2:$S$5570,7,)/1000</f>
        <v>5.81</v>
      </c>
      <c r="H4142" s="180">
        <f>VLOOKUP(D4142,Plan1!$B$2:$S$5570,8,)/1000</f>
        <v>5.798</v>
      </c>
      <c r="I4142" s="180">
        <f>VLOOKUP(D4142,Plan1!$B$2:$S$5570,9,)/1000</f>
        <v>5.7110000000000003</v>
      </c>
      <c r="J4142" s="180">
        <f>VLOOKUP(D4142,Plan1!$B$2:$S$5570,10,)/1000</f>
        <v>5.8129999999999997</v>
      </c>
      <c r="K4142" s="180">
        <f>VLOOKUP(D4142,Plan1!$B$2:$S$5570,11,)/1000</f>
        <v>5.8929999999999998</v>
      </c>
      <c r="L4142" s="180">
        <f>VLOOKUP(D4142,Plan1!$B$2:$S$5570,12,)/1000</f>
        <v>5.931</v>
      </c>
      <c r="M4142" s="180">
        <f>VLOOKUP(D4142,Plan1!$B$2:$S$5570,13,)/1000</f>
        <v>6.1340000000000003</v>
      </c>
      <c r="N4142" s="180">
        <f>VLOOKUP(D4142,Plan1!$B$2:$S$5570,14,)/1000</f>
        <v>6.508</v>
      </c>
      <c r="O4142" s="180">
        <f>VLOOKUP(D4142,Plan1!$B$2:$S$5570,15,)/1000</f>
        <v>6.4459999999999997</v>
      </c>
      <c r="P4142" s="180">
        <f>VLOOKUP(D4142,Plan1!$B$2:$S$5570,16,)/1000</f>
        <v>6.0279999999999996</v>
      </c>
      <c r="Q4142" s="180">
        <f>VLOOKUP(D4142,Plan1!$B$2:$S$5570,17,)/1000</f>
        <v>5.5049999999999999</v>
      </c>
      <c r="R4142" s="180">
        <f>VLOOKUP(D4142,Plan1!$B$2:$S$5570,18,)/1000</f>
        <v>5.6539999999999999</v>
      </c>
      <c r="S4142" s="180">
        <f>VLOOKUP(D4142,Plan1!$B$2:$S$5570,6,)/1000</f>
        <v>5.9359999999999999</v>
      </c>
    </row>
    <row r="4143" spans="1:19" x14ac:dyDescent="0.25">
      <c r="A4143" s="178">
        <v>44513</v>
      </c>
      <c r="B4143" s="178">
        <v>-72508</v>
      </c>
      <c r="C4143" s="178">
        <v>-356652</v>
      </c>
      <c r="D4143" s="178" t="s">
        <v>2765</v>
      </c>
      <c r="E4143" s="178" t="s">
        <v>167</v>
      </c>
      <c r="F4143" s="178" t="s">
        <v>2709</v>
      </c>
      <c r="G4143" s="180">
        <f>VLOOKUP(D4143,Plan1!$B$2:$S$5570,7,)/1000</f>
        <v>5.3479999999999999</v>
      </c>
      <c r="H4143" s="180">
        <f>VLOOKUP(D4143,Plan1!$B$2:$S$5570,8,)/1000</f>
        <v>5.5330000000000004</v>
      </c>
      <c r="I4143" s="180">
        <f>VLOOKUP(D4143,Plan1!$B$2:$S$5570,9,)/1000</f>
        <v>5.7539999999999996</v>
      </c>
      <c r="J4143" s="180">
        <f>VLOOKUP(D4143,Plan1!$B$2:$S$5570,10,)/1000</f>
        <v>5.3869999999999996</v>
      </c>
      <c r="K4143" s="180">
        <f>VLOOKUP(D4143,Plan1!$B$2:$S$5570,11,)/1000</f>
        <v>4.8780000000000001</v>
      </c>
      <c r="L4143" s="180">
        <f>VLOOKUP(D4143,Plan1!$B$2:$S$5570,12,)/1000</f>
        <v>4.3869999999999996</v>
      </c>
      <c r="M4143" s="180">
        <f>VLOOKUP(D4143,Plan1!$B$2:$S$5570,13,)/1000</f>
        <v>4.4589999999999996</v>
      </c>
      <c r="N4143" s="180">
        <f>VLOOKUP(D4143,Plan1!$B$2:$S$5570,14,)/1000</f>
        <v>5.0640000000000001</v>
      </c>
      <c r="O4143" s="180">
        <f>VLOOKUP(D4143,Plan1!$B$2:$S$5570,15,)/1000</f>
        <v>5.4729999999999999</v>
      </c>
      <c r="P4143" s="180">
        <f>VLOOKUP(D4143,Plan1!$B$2:$S$5570,16,)/1000</f>
        <v>5.6109999999999998</v>
      </c>
      <c r="Q4143" s="180">
        <f>VLOOKUP(D4143,Plan1!$B$2:$S$5570,17,)/1000</f>
        <v>5.8109999999999999</v>
      </c>
      <c r="R4143" s="180">
        <f>VLOOKUP(D4143,Plan1!$B$2:$S$5570,18,)/1000</f>
        <v>5.53</v>
      </c>
      <c r="S4143" s="180">
        <f>VLOOKUP(D4143,Plan1!$B$2:$S$5570,6,)/1000</f>
        <v>5.27</v>
      </c>
    </row>
    <row r="4144" spans="1:19" x14ac:dyDescent="0.25">
      <c r="A4144" s="178">
        <v>30646</v>
      </c>
      <c r="B4144" s="178">
        <v>-110696</v>
      </c>
      <c r="C4144" s="178">
        <v>-377256</v>
      </c>
      <c r="D4144" s="178" t="s">
        <v>5314</v>
      </c>
      <c r="E4144" s="178" t="s">
        <v>167</v>
      </c>
      <c r="F4144" s="178" t="s">
        <v>5304</v>
      </c>
      <c r="G4144" s="180">
        <f>VLOOKUP(D4144,Plan1!$B$2:$S$5570,7,)/1000</f>
        <v>5.6520000000000001</v>
      </c>
      <c r="H4144" s="180">
        <f>VLOOKUP(D4144,Plan1!$B$2:$S$5570,8,)/1000</f>
        <v>5.7539999999999996</v>
      </c>
      <c r="I4144" s="180">
        <f>VLOOKUP(D4144,Plan1!$B$2:$S$5570,9,)/1000</f>
        <v>5.8440000000000003</v>
      </c>
      <c r="J4144" s="180">
        <f>VLOOKUP(D4144,Plan1!$B$2:$S$5570,10,)/1000</f>
        <v>5.1580000000000004</v>
      </c>
      <c r="K4144" s="180">
        <f>VLOOKUP(D4144,Plan1!$B$2:$S$5570,11,)/1000</f>
        <v>4.4989999999999997</v>
      </c>
      <c r="L4144" s="180">
        <f>VLOOKUP(D4144,Plan1!$B$2:$S$5570,12,)/1000</f>
        <v>4.2759999999999998</v>
      </c>
      <c r="M4144" s="180">
        <f>VLOOKUP(D4144,Plan1!$B$2:$S$5570,13,)/1000</f>
        <v>4.3879999999999999</v>
      </c>
      <c r="N4144" s="180">
        <f>VLOOKUP(D4144,Plan1!$B$2:$S$5570,14,)/1000</f>
        <v>4.7640000000000002</v>
      </c>
      <c r="O4144" s="180">
        <f>VLOOKUP(D4144,Plan1!$B$2:$S$5570,15,)/1000</f>
        <v>5.3460000000000001</v>
      </c>
      <c r="P4144" s="180">
        <f>VLOOKUP(D4144,Plan1!$B$2:$S$5570,16,)/1000</f>
        <v>5.4329999999999998</v>
      </c>
      <c r="Q4144" s="180">
        <f>VLOOKUP(D4144,Plan1!$B$2:$S$5570,17,)/1000</f>
        <v>5.702</v>
      </c>
      <c r="R4144" s="180">
        <f>VLOOKUP(D4144,Plan1!$B$2:$S$5570,18,)/1000</f>
        <v>5.6870000000000003</v>
      </c>
      <c r="S4144" s="180">
        <f>VLOOKUP(D4144,Plan1!$B$2:$S$5570,6,)/1000</f>
        <v>5.2089999999999996</v>
      </c>
    </row>
    <row r="4145" spans="1:19" x14ac:dyDescent="0.25">
      <c r="A4145" s="178">
        <v>28660</v>
      </c>
      <c r="B4145" s="178">
        <v>-118071</v>
      </c>
      <c r="C4145" s="178">
        <v>-393821</v>
      </c>
      <c r="D4145" s="178" t="s">
        <v>673</v>
      </c>
      <c r="E4145" s="178" t="s">
        <v>167</v>
      </c>
      <c r="F4145" s="178" t="s">
        <v>375</v>
      </c>
      <c r="G4145" s="180">
        <f>VLOOKUP(D4145,Plan1!$B$2:$S$5570,7,)/1000</f>
        <v>5.766</v>
      </c>
      <c r="H4145" s="180">
        <f>VLOOKUP(D4145,Plan1!$B$2:$S$5570,8,)/1000</f>
        <v>5.7309999999999999</v>
      </c>
      <c r="I4145" s="180">
        <f>VLOOKUP(D4145,Plan1!$B$2:$S$5570,9,)/1000</f>
        <v>5.8029999999999999</v>
      </c>
      <c r="J4145" s="180">
        <f>VLOOKUP(D4145,Plan1!$B$2:$S$5570,10,)/1000</f>
        <v>5.0110000000000001</v>
      </c>
      <c r="K4145" s="180">
        <f>VLOOKUP(D4145,Plan1!$B$2:$S$5570,11,)/1000</f>
        <v>4.3259999999999996</v>
      </c>
      <c r="L4145" s="180">
        <f>VLOOKUP(D4145,Plan1!$B$2:$S$5570,12,)/1000</f>
        <v>4.0830000000000002</v>
      </c>
      <c r="M4145" s="180">
        <f>VLOOKUP(D4145,Plan1!$B$2:$S$5570,13,)/1000</f>
        <v>4.3079999999999998</v>
      </c>
      <c r="N4145" s="180">
        <f>VLOOKUP(D4145,Plan1!$B$2:$S$5570,14,)/1000</f>
        <v>4.7309999999999999</v>
      </c>
      <c r="O4145" s="180">
        <f>VLOOKUP(D4145,Plan1!$B$2:$S$5570,15,)/1000</f>
        <v>5.4269999999999996</v>
      </c>
      <c r="P4145" s="180">
        <f>VLOOKUP(D4145,Plan1!$B$2:$S$5570,16,)/1000</f>
        <v>5.4039999999999999</v>
      </c>
      <c r="Q4145" s="180">
        <f>VLOOKUP(D4145,Plan1!$B$2:$S$5570,17,)/1000</f>
        <v>5.49</v>
      </c>
      <c r="R4145" s="180">
        <f>VLOOKUP(D4145,Plan1!$B$2:$S$5570,18,)/1000</f>
        <v>5.5190000000000001</v>
      </c>
      <c r="S4145" s="180">
        <f>VLOOKUP(D4145,Plan1!$B$2:$S$5570,6,)/1000</f>
        <v>5.1340000000000003</v>
      </c>
    </row>
    <row r="4146" spans="1:19" x14ac:dyDescent="0.25">
      <c r="A4146" s="178">
        <v>44908</v>
      </c>
      <c r="B4146" s="178">
        <v>-71787</v>
      </c>
      <c r="C4146" s="178">
        <v>-352792</v>
      </c>
      <c r="D4146" s="178" t="s">
        <v>2785</v>
      </c>
      <c r="E4146" s="178" t="s">
        <v>167</v>
      </c>
      <c r="F4146" s="178" t="s">
        <v>2709</v>
      </c>
      <c r="G4146" s="180">
        <f>VLOOKUP(D4146,Plan1!$B$2:$S$5570,7,)/1000</f>
        <v>5.3940000000000001</v>
      </c>
      <c r="H4146" s="180">
        <f>VLOOKUP(D4146,Plan1!$B$2:$S$5570,8,)/1000</f>
        <v>5.6269999999999998</v>
      </c>
      <c r="I4146" s="180">
        <f>VLOOKUP(D4146,Plan1!$B$2:$S$5570,9,)/1000</f>
        <v>5.8849999999999998</v>
      </c>
      <c r="J4146" s="180">
        <f>VLOOKUP(D4146,Plan1!$B$2:$S$5570,10,)/1000</f>
        <v>5.4509999999999996</v>
      </c>
      <c r="K4146" s="180">
        <f>VLOOKUP(D4146,Plan1!$B$2:$S$5570,11,)/1000</f>
        <v>4.8659999999999997</v>
      </c>
      <c r="L4146" s="180">
        <f>VLOOKUP(D4146,Plan1!$B$2:$S$5570,12,)/1000</f>
        <v>4.5030000000000001</v>
      </c>
      <c r="M4146" s="180">
        <f>VLOOKUP(D4146,Plan1!$B$2:$S$5570,13,)/1000</f>
        <v>4.5789999999999997</v>
      </c>
      <c r="N4146" s="180">
        <f>VLOOKUP(D4146,Plan1!$B$2:$S$5570,14,)/1000</f>
        <v>5.306</v>
      </c>
      <c r="O4146" s="180">
        <f>VLOOKUP(D4146,Plan1!$B$2:$S$5570,15,)/1000</f>
        <v>5.5789999999999997</v>
      </c>
      <c r="P4146" s="180">
        <f>VLOOKUP(D4146,Plan1!$B$2:$S$5570,16,)/1000</f>
        <v>5.65</v>
      </c>
      <c r="Q4146" s="180">
        <f>VLOOKUP(D4146,Plan1!$B$2:$S$5570,17,)/1000</f>
        <v>5.74</v>
      </c>
      <c r="R4146" s="180">
        <f>VLOOKUP(D4146,Plan1!$B$2:$S$5570,18,)/1000</f>
        <v>5.5759999999999996</v>
      </c>
      <c r="S4146" s="180">
        <f>VLOOKUP(D4146,Plan1!$B$2:$S$5570,6,)/1000</f>
        <v>5.3460000000000001</v>
      </c>
    </row>
    <row r="4147" spans="1:19" x14ac:dyDescent="0.25">
      <c r="A4147" s="178">
        <v>18407</v>
      </c>
      <c r="B4147" s="178">
        <v>-162203</v>
      </c>
      <c r="C4147" s="178">
        <v>-459993</v>
      </c>
      <c r="D4147" s="178" t="s">
        <v>2497</v>
      </c>
      <c r="E4147" s="178" t="s">
        <v>167</v>
      </c>
      <c r="F4147" s="178" t="s">
        <v>1727</v>
      </c>
      <c r="G4147" s="180">
        <f>VLOOKUP(D4147,Plan1!$B$2:$S$5570,7,)/1000</f>
        <v>5.7050000000000001</v>
      </c>
      <c r="H4147" s="180">
        <f>VLOOKUP(D4147,Plan1!$B$2:$S$5570,8,)/1000</f>
        <v>6.1630000000000003</v>
      </c>
      <c r="I4147" s="180">
        <f>VLOOKUP(D4147,Plan1!$B$2:$S$5570,9,)/1000</f>
        <v>5.665</v>
      </c>
      <c r="J4147" s="180">
        <f>VLOOKUP(D4147,Plan1!$B$2:$S$5570,10,)/1000</f>
        <v>6.0670000000000002</v>
      </c>
      <c r="K4147" s="180">
        <f>VLOOKUP(D4147,Plan1!$B$2:$S$5570,11,)/1000</f>
        <v>5.8220000000000001</v>
      </c>
      <c r="L4147" s="180">
        <f>VLOOKUP(D4147,Plan1!$B$2:$S$5570,12,)/1000</f>
        <v>5.6539999999999999</v>
      </c>
      <c r="M4147" s="180">
        <f>VLOOKUP(D4147,Plan1!$B$2:$S$5570,13,)/1000</f>
        <v>5.9580000000000002</v>
      </c>
      <c r="N4147" s="180">
        <f>VLOOKUP(D4147,Plan1!$B$2:$S$5570,14,)/1000</f>
        <v>6.5869999999999997</v>
      </c>
      <c r="O4147" s="180">
        <f>VLOOKUP(D4147,Plan1!$B$2:$S$5570,15,)/1000</f>
        <v>6.2160000000000002</v>
      </c>
      <c r="P4147" s="180">
        <f>VLOOKUP(D4147,Plan1!$B$2:$S$5570,16,)/1000</f>
        <v>5.8860000000000001</v>
      </c>
      <c r="Q4147" s="180">
        <f>VLOOKUP(D4147,Plan1!$B$2:$S$5570,17,)/1000</f>
        <v>5.0359999999999996</v>
      </c>
      <c r="R4147" s="180">
        <f>VLOOKUP(D4147,Plan1!$B$2:$S$5570,18,)/1000</f>
        <v>5.4249999999999998</v>
      </c>
      <c r="S4147" s="180">
        <f>VLOOKUP(D4147,Plan1!$B$2:$S$5570,6,)/1000</f>
        <v>5.8490000000000002</v>
      </c>
    </row>
    <row r="4148" spans="1:19" x14ac:dyDescent="0.25">
      <c r="A4148" s="178">
        <v>47884</v>
      </c>
      <c r="B4148" s="178">
        <v>-64405</v>
      </c>
      <c r="C4148" s="178">
        <v>-481374</v>
      </c>
      <c r="D4148" s="178" t="s">
        <v>2497</v>
      </c>
      <c r="E4148" s="178" t="s">
        <v>167</v>
      </c>
      <c r="F4148" s="178" t="s">
        <v>5370</v>
      </c>
      <c r="G4148" s="180">
        <f>VLOOKUP(D4148,Plan1!$B$2:$S$5570,7,)/1000</f>
        <v>5.7050000000000001</v>
      </c>
      <c r="H4148" s="180">
        <f>VLOOKUP(D4148,Plan1!$B$2:$S$5570,8,)/1000</f>
        <v>6.1630000000000003</v>
      </c>
      <c r="I4148" s="180">
        <f>VLOOKUP(D4148,Plan1!$B$2:$S$5570,9,)/1000</f>
        <v>5.665</v>
      </c>
      <c r="J4148" s="180">
        <f>VLOOKUP(D4148,Plan1!$B$2:$S$5570,10,)/1000</f>
        <v>6.0670000000000002</v>
      </c>
      <c r="K4148" s="180">
        <f>VLOOKUP(D4148,Plan1!$B$2:$S$5570,11,)/1000</f>
        <v>5.8220000000000001</v>
      </c>
      <c r="L4148" s="180">
        <f>VLOOKUP(D4148,Plan1!$B$2:$S$5570,12,)/1000</f>
        <v>5.6539999999999999</v>
      </c>
      <c r="M4148" s="180">
        <f>VLOOKUP(D4148,Plan1!$B$2:$S$5570,13,)/1000</f>
        <v>5.9580000000000002</v>
      </c>
      <c r="N4148" s="180">
        <f>VLOOKUP(D4148,Plan1!$B$2:$S$5570,14,)/1000</f>
        <v>6.5869999999999997</v>
      </c>
      <c r="O4148" s="180">
        <f>VLOOKUP(D4148,Plan1!$B$2:$S$5570,15,)/1000</f>
        <v>6.2160000000000002</v>
      </c>
      <c r="P4148" s="180">
        <f>VLOOKUP(D4148,Plan1!$B$2:$S$5570,16,)/1000</f>
        <v>5.8860000000000001</v>
      </c>
      <c r="Q4148" s="180">
        <f>VLOOKUP(D4148,Plan1!$B$2:$S$5570,17,)/1000</f>
        <v>5.0359999999999996</v>
      </c>
      <c r="R4148" s="180">
        <f>VLOOKUP(D4148,Plan1!$B$2:$S$5570,18,)/1000</f>
        <v>5.4249999999999998</v>
      </c>
      <c r="S4148" s="180">
        <f>VLOOKUP(D4148,Plan1!$B$2:$S$5570,6,)/1000</f>
        <v>5.8490000000000002</v>
      </c>
    </row>
    <row r="4149" spans="1:19" x14ac:dyDescent="0.25">
      <c r="A4149" s="178">
        <v>49899</v>
      </c>
      <c r="B4149" s="178">
        <v>-5927</v>
      </c>
      <c r="C4149" s="178">
        <v>-379494</v>
      </c>
      <c r="D4149" s="178" t="s">
        <v>3840</v>
      </c>
      <c r="E4149" s="178" t="s">
        <v>167</v>
      </c>
      <c r="F4149" s="178" t="s">
        <v>3752</v>
      </c>
      <c r="G4149" s="180">
        <f>VLOOKUP(D4149,Plan1!$B$2:$S$5570,7,)/1000</f>
        <v>5.78</v>
      </c>
      <c r="H4149" s="180">
        <f>VLOOKUP(D4149,Plan1!$B$2:$S$5570,8,)/1000</f>
        <v>5.9630000000000001</v>
      </c>
      <c r="I4149" s="180">
        <f>VLOOKUP(D4149,Plan1!$B$2:$S$5570,9,)/1000</f>
        <v>6.0979999999999999</v>
      </c>
      <c r="J4149" s="180">
        <f>VLOOKUP(D4149,Plan1!$B$2:$S$5570,10,)/1000</f>
        <v>5.9370000000000003</v>
      </c>
      <c r="K4149" s="180">
        <f>VLOOKUP(D4149,Plan1!$B$2:$S$5570,11,)/1000</f>
        <v>5.6379999999999999</v>
      </c>
      <c r="L4149" s="180">
        <f>VLOOKUP(D4149,Plan1!$B$2:$S$5570,12,)/1000</f>
        <v>5.3440000000000003</v>
      </c>
      <c r="M4149" s="180">
        <f>VLOOKUP(D4149,Plan1!$B$2:$S$5570,13,)/1000</f>
        <v>5.6719999999999997</v>
      </c>
      <c r="N4149" s="180">
        <f>VLOOKUP(D4149,Plan1!$B$2:$S$5570,14,)/1000</f>
        <v>6.2779999999999996</v>
      </c>
      <c r="O4149" s="180">
        <f>VLOOKUP(D4149,Plan1!$B$2:$S$5570,15,)/1000</f>
        <v>6.492</v>
      </c>
      <c r="P4149" s="180">
        <f>VLOOKUP(D4149,Plan1!$B$2:$S$5570,16,)/1000</f>
        <v>6.5369999999999999</v>
      </c>
      <c r="Q4149" s="180">
        <f>VLOOKUP(D4149,Plan1!$B$2:$S$5570,17,)/1000</f>
        <v>6.431</v>
      </c>
      <c r="R4149" s="180">
        <f>VLOOKUP(D4149,Plan1!$B$2:$S$5570,18,)/1000</f>
        <v>5.87</v>
      </c>
      <c r="S4149" s="180">
        <f>VLOOKUP(D4149,Plan1!$B$2:$S$5570,6,)/1000</f>
        <v>6.0030000000000001</v>
      </c>
    </row>
    <row r="4150" spans="1:19" x14ac:dyDescent="0.25">
      <c r="A4150" s="178">
        <v>41380</v>
      </c>
      <c r="B4150" s="178">
        <v>-81378</v>
      </c>
      <c r="C4150" s="178">
        <v>-358651</v>
      </c>
      <c r="D4150" s="178" t="s">
        <v>3376</v>
      </c>
      <c r="E4150" s="178" t="s">
        <v>167</v>
      </c>
      <c r="F4150" s="178" t="s">
        <v>3284</v>
      </c>
      <c r="G4150" s="180">
        <f>VLOOKUP(D4150,Plan1!$B$2:$S$5570,7,)/1000</f>
        <v>5.4710000000000001</v>
      </c>
      <c r="H4150" s="180">
        <f>VLOOKUP(D4150,Plan1!$B$2:$S$5570,8,)/1000</f>
        <v>5.5970000000000004</v>
      </c>
      <c r="I4150" s="180">
        <f>VLOOKUP(D4150,Plan1!$B$2:$S$5570,9,)/1000</f>
        <v>5.7389999999999999</v>
      </c>
      <c r="J4150" s="180">
        <f>VLOOKUP(D4150,Plan1!$B$2:$S$5570,10,)/1000</f>
        <v>5.2839999999999998</v>
      </c>
      <c r="K4150" s="180">
        <f>VLOOKUP(D4150,Plan1!$B$2:$S$5570,11,)/1000</f>
        <v>4.7190000000000003</v>
      </c>
      <c r="L4150" s="180">
        <f>VLOOKUP(D4150,Plan1!$B$2:$S$5570,12,)/1000</f>
        <v>4.2990000000000004</v>
      </c>
      <c r="M4150" s="180">
        <f>VLOOKUP(D4150,Plan1!$B$2:$S$5570,13,)/1000</f>
        <v>4.4379999999999997</v>
      </c>
      <c r="N4150" s="180">
        <f>VLOOKUP(D4150,Plan1!$B$2:$S$5570,14,)/1000</f>
        <v>4.9580000000000002</v>
      </c>
      <c r="O4150" s="180">
        <f>VLOOKUP(D4150,Plan1!$B$2:$S$5570,15,)/1000</f>
        <v>5.5019999999999998</v>
      </c>
      <c r="P4150" s="180">
        <f>VLOOKUP(D4150,Plan1!$B$2:$S$5570,16,)/1000</f>
        <v>5.6369999999999996</v>
      </c>
      <c r="Q4150" s="180">
        <f>VLOOKUP(D4150,Plan1!$B$2:$S$5570,17,)/1000</f>
        <v>5.8090000000000002</v>
      </c>
      <c r="R4150" s="180">
        <f>VLOOKUP(D4150,Plan1!$B$2:$S$5570,18,)/1000</f>
        <v>5.6120000000000001</v>
      </c>
      <c r="S4150" s="180">
        <f>VLOOKUP(D4150,Plan1!$B$2:$S$5570,6,)/1000</f>
        <v>5.2549999999999999</v>
      </c>
    </row>
    <row r="4151" spans="1:19" x14ac:dyDescent="0.25">
      <c r="A4151" s="178">
        <v>24037</v>
      </c>
      <c r="B4151" s="178">
        <v>-13613</v>
      </c>
      <c r="C4151" s="178">
        <v>-429364</v>
      </c>
      <c r="D4151" s="178" t="s">
        <v>509</v>
      </c>
      <c r="E4151" s="178" t="s">
        <v>167</v>
      </c>
      <c r="F4151" s="178" t="s">
        <v>375</v>
      </c>
      <c r="G4151" s="180">
        <f>VLOOKUP(D4151,Plan1!$B$2:$S$5570,7,)/1000</f>
        <v>6.01</v>
      </c>
      <c r="H4151" s="180">
        <f>VLOOKUP(D4151,Plan1!$B$2:$S$5570,8,)/1000</f>
        <v>6.28</v>
      </c>
      <c r="I4151" s="180">
        <f>VLOOKUP(D4151,Plan1!$B$2:$S$5570,9,)/1000</f>
        <v>6.04</v>
      </c>
      <c r="J4151" s="180">
        <f>VLOOKUP(D4151,Plan1!$B$2:$S$5570,10,)/1000</f>
        <v>5.8949999999999996</v>
      </c>
      <c r="K4151" s="180">
        <f>VLOOKUP(D4151,Plan1!$B$2:$S$5570,11,)/1000</f>
        <v>5.6029999999999998</v>
      </c>
      <c r="L4151" s="180">
        <f>VLOOKUP(D4151,Plan1!$B$2:$S$5570,12,)/1000</f>
        <v>5.4960000000000004</v>
      </c>
      <c r="M4151" s="180">
        <f>VLOOKUP(D4151,Plan1!$B$2:$S$5570,13,)/1000</f>
        <v>5.7560000000000002</v>
      </c>
      <c r="N4151" s="180">
        <f>VLOOKUP(D4151,Plan1!$B$2:$S$5570,14,)/1000</f>
        <v>6.21</v>
      </c>
      <c r="O4151" s="180">
        <f>VLOOKUP(D4151,Plan1!$B$2:$S$5570,15,)/1000</f>
        <v>6.3579999999999997</v>
      </c>
      <c r="P4151" s="180">
        <f>VLOOKUP(D4151,Plan1!$B$2:$S$5570,16,)/1000</f>
        <v>6.093</v>
      </c>
      <c r="Q4151" s="180">
        <f>VLOOKUP(D4151,Plan1!$B$2:$S$5570,17,)/1000</f>
        <v>5.4029999999999996</v>
      </c>
      <c r="R4151" s="180">
        <f>VLOOKUP(D4151,Plan1!$B$2:$S$5570,18,)/1000</f>
        <v>5.8540000000000001</v>
      </c>
      <c r="S4151" s="180">
        <f>VLOOKUP(D4151,Plan1!$B$2:$S$5570,6,)/1000</f>
        <v>5.9169999999999998</v>
      </c>
    </row>
    <row r="4152" spans="1:19" x14ac:dyDescent="0.25">
      <c r="A4152" s="178">
        <v>48365</v>
      </c>
      <c r="B4152" s="178">
        <v>-62518</v>
      </c>
      <c r="C4152" s="178">
        <v>-383119</v>
      </c>
      <c r="D4152" s="178" t="s">
        <v>509</v>
      </c>
      <c r="E4152" s="178" t="s">
        <v>167</v>
      </c>
      <c r="F4152" s="178" t="s">
        <v>3752</v>
      </c>
      <c r="G4152" s="180">
        <f>VLOOKUP(D4152,Plan1!$B$2:$S$5570,7,)/1000</f>
        <v>6.01</v>
      </c>
      <c r="H4152" s="180">
        <f>VLOOKUP(D4152,Plan1!$B$2:$S$5570,8,)/1000</f>
        <v>6.28</v>
      </c>
      <c r="I4152" s="180">
        <f>VLOOKUP(D4152,Plan1!$B$2:$S$5570,9,)/1000</f>
        <v>6.04</v>
      </c>
      <c r="J4152" s="180">
        <f>VLOOKUP(D4152,Plan1!$B$2:$S$5570,10,)/1000</f>
        <v>5.8949999999999996</v>
      </c>
      <c r="K4152" s="180">
        <f>VLOOKUP(D4152,Plan1!$B$2:$S$5570,11,)/1000</f>
        <v>5.6029999999999998</v>
      </c>
      <c r="L4152" s="180">
        <f>VLOOKUP(D4152,Plan1!$B$2:$S$5570,12,)/1000</f>
        <v>5.4960000000000004</v>
      </c>
      <c r="M4152" s="180">
        <f>VLOOKUP(D4152,Plan1!$B$2:$S$5570,13,)/1000</f>
        <v>5.7560000000000002</v>
      </c>
      <c r="N4152" s="180">
        <f>VLOOKUP(D4152,Plan1!$B$2:$S$5570,14,)/1000</f>
        <v>6.21</v>
      </c>
      <c r="O4152" s="180">
        <f>VLOOKUP(D4152,Plan1!$B$2:$S$5570,15,)/1000</f>
        <v>6.3579999999999997</v>
      </c>
      <c r="P4152" s="180">
        <f>VLOOKUP(D4152,Plan1!$B$2:$S$5570,16,)/1000</f>
        <v>6.093</v>
      </c>
      <c r="Q4152" s="180">
        <f>VLOOKUP(D4152,Plan1!$B$2:$S$5570,17,)/1000</f>
        <v>5.4029999999999996</v>
      </c>
      <c r="R4152" s="180">
        <f>VLOOKUP(D4152,Plan1!$B$2:$S$5570,18,)/1000</f>
        <v>5.8540000000000001</v>
      </c>
      <c r="S4152" s="180">
        <f>VLOOKUP(D4152,Plan1!$B$2:$S$5570,6,)/1000</f>
        <v>5.9169999999999998</v>
      </c>
    </row>
    <row r="4153" spans="1:19" x14ac:dyDescent="0.25">
      <c r="A4153" s="178">
        <v>42938</v>
      </c>
      <c r="B4153" s="178">
        <v>-7681</v>
      </c>
      <c r="C4153" s="178">
        <v>-361577</v>
      </c>
      <c r="D4153" s="178" t="s">
        <v>2720</v>
      </c>
      <c r="E4153" s="178" t="s">
        <v>167</v>
      </c>
      <c r="F4153" s="178" t="s">
        <v>2709</v>
      </c>
      <c r="G4153" s="180">
        <f>VLOOKUP(D4153,Plan1!$B$2:$S$5570,7,)/1000</f>
        <v>5.609</v>
      </c>
      <c r="H4153" s="180">
        <f>VLOOKUP(D4153,Plan1!$B$2:$S$5570,8,)/1000</f>
        <v>5.7009999999999996</v>
      </c>
      <c r="I4153" s="180">
        <f>VLOOKUP(D4153,Plan1!$B$2:$S$5570,9,)/1000</f>
        <v>5.8540000000000001</v>
      </c>
      <c r="J4153" s="180">
        <f>VLOOKUP(D4153,Plan1!$B$2:$S$5570,10,)/1000</f>
        <v>5.5090000000000003</v>
      </c>
      <c r="K4153" s="180">
        <f>VLOOKUP(D4153,Plan1!$B$2:$S$5570,11,)/1000</f>
        <v>4.9569999999999999</v>
      </c>
      <c r="L4153" s="180">
        <f>VLOOKUP(D4153,Plan1!$B$2:$S$5570,12,)/1000</f>
        <v>4.4450000000000003</v>
      </c>
      <c r="M4153" s="180">
        <f>VLOOKUP(D4153,Plan1!$B$2:$S$5570,13,)/1000</f>
        <v>4.6369999999999996</v>
      </c>
      <c r="N4153" s="180">
        <f>VLOOKUP(D4153,Plan1!$B$2:$S$5570,14,)/1000</f>
        <v>5.2460000000000004</v>
      </c>
      <c r="O4153" s="180">
        <f>VLOOKUP(D4153,Plan1!$B$2:$S$5570,15,)/1000</f>
        <v>5.7569999999999997</v>
      </c>
      <c r="P4153" s="180">
        <f>VLOOKUP(D4153,Plan1!$B$2:$S$5570,16,)/1000</f>
        <v>5.883</v>
      </c>
      <c r="Q4153" s="180">
        <f>VLOOKUP(D4153,Plan1!$B$2:$S$5570,17,)/1000</f>
        <v>5.9989999999999997</v>
      </c>
      <c r="R4153" s="180">
        <f>VLOOKUP(D4153,Plan1!$B$2:$S$5570,18,)/1000</f>
        <v>5.6689999999999996</v>
      </c>
      <c r="S4153" s="180">
        <f>VLOOKUP(D4153,Plan1!$B$2:$S$5570,6,)/1000</f>
        <v>5.4390000000000001</v>
      </c>
    </row>
    <row r="4154" spans="1:19" x14ac:dyDescent="0.25">
      <c r="A4154" s="178">
        <v>47989</v>
      </c>
      <c r="B4154" s="178">
        <v>-64411</v>
      </c>
      <c r="C4154" s="178">
        <v>-376486</v>
      </c>
      <c r="D4154" s="178" t="s">
        <v>2905</v>
      </c>
      <c r="E4154" s="178" t="s">
        <v>167</v>
      </c>
      <c r="F4154" s="178" t="s">
        <v>2709</v>
      </c>
      <c r="G4154" s="180">
        <f>VLOOKUP(D4154,Plan1!$B$2:$S$5570,7,)/1000</f>
        <v>5.8689999999999998</v>
      </c>
      <c r="H4154" s="180">
        <f>VLOOKUP(D4154,Plan1!$B$2:$S$5570,8,)/1000</f>
        <v>6.0309999999999997</v>
      </c>
      <c r="I4154" s="180">
        <f>VLOOKUP(D4154,Plan1!$B$2:$S$5570,9,)/1000</f>
        <v>6.1660000000000004</v>
      </c>
      <c r="J4154" s="180">
        <f>VLOOKUP(D4154,Plan1!$B$2:$S$5570,10,)/1000</f>
        <v>6.024</v>
      </c>
      <c r="K4154" s="180">
        <f>VLOOKUP(D4154,Plan1!$B$2:$S$5570,11,)/1000</f>
        <v>5.5739999999999998</v>
      </c>
      <c r="L4154" s="180">
        <f>VLOOKUP(D4154,Plan1!$B$2:$S$5570,12,)/1000</f>
        <v>5.1820000000000004</v>
      </c>
      <c r="M4154" s="180">
        <f>VLOOKUP(D4154,Plan1!$B$2:$S$5570,13,)/1000</f>
        <v>5.5369999999999999</v>
      </c>
      <c r="N4154" s="180">
        <f>VLOOKUP(D4154,Plan1!$B$2:$S$5570,14,)/1000</f>
        <v>6.1680000000000001</v>
      </c>
      <c r="O4154" s="180">
        <f>VLOOKUP(D4154,Plan1!$B$2:$S$5570,15,)/1000</f>
        <v>6.5439999999999996</v>
      </c>
      <c r="P4154" s="180">
        <f>VLOOKUP(D4154,Plan1!$B$2:$S$5570,16,)/1000</f>
        <v>6.4850000000000003</v>
      </c>
      <c r="Q4154" s="180">
        <f>VLOOKUP(D4154,Plan1!$B$2:$S$5570,17,)/1000</f>
        <v>6.3630000000000004</v>
      </c>
      <c r="R4154" s="180">
        <f>VLOOKUP(D4154,Plan1!$B$2:$S$5570,18,)/1000</f>
        <v>5.9619999999999997</v>
      </c>
      <c r="S4154" s="180">
        <f>VLOOKUP(D4154,Plan1!$B$2:$S$5570,6,)/1000</f>
        <v>5.992</v>
      </c>
    </row>
    <row r="4155" spans="1:19" x14ac:dyDescent="0.25">
      <c r="A4155" s="178">
        <v>18863</v>
      </c>
      <c r="B4155" s="178">
        <v>-160096</v>
      </c>
      <c r="C4155" s="178">
        <v>-430492</v>
      </c>
      <c r="D4155" s="178" t="s">
        <v>2515</v>
      </c>
      <c r="E4155" s="178" t="s">
        <v>167</v>
      </c>
      <c r="F4155" s="178" t="s">
        <v>1727</v>
      </c>
      <c r="G4155" s="180">
        <f>VLOOKUP(D4155,Plan1!$B$2:$S$5570,7,)/1000</f>
        <v>5.9189999999999996</v>
      </c>
      <c r="H4155" s="180">
        <f>VLOOKUP(D4155,Plan1!$B$2:$S$5570,8,)/1000</f>
        <v>6.2919999999999998</v>
      </c>
      <c r="I4155" s="180">
        <f>VLOOKUP(D4155,Plan1!$B$2:$S$5570,9,)/1000</f>
        <v>5.7789999999999999</v>
      </c>
      <c r="J4155" s="180">
        <f>VLOOKUP(D4155,Plan1!$B$2:$S$5570,10,)/1000</f>
        <v>5.734</v>
      </c>
      <c r="K4155" s="180">
        <f>VLOOKUP(D4155,Plan1!$B$2:$S$5570,11,)/1000</f>
        <v>5.4240000000000004</v>
      </c>
      <c r="L4155" s="180">
        <f>VLOOKUP(D4155,Plan1!$B$2:$S$5570,12,)/1000</f>
        <v>5.2380000000000004</v>
      </c>
      <c r="M4155" s="180">
        <f>VLOOKUP(D4155,Plan1!$B$2:$S$5570,13,)/1000</f>
        <v>5.5449999999999999</v>
      </c>
      <c r="N4155" s="180">
        <f>VLOOKUP(D4155,Plan1!$B$2:$S$5570,14,)/1000</f>
        <v>6.1420000000000003</v>
      </c>
      <c r="O4155" s="180">
        <f>VLOOKUP(D4155,Plan1!$B$2:$S$5570,15,)/1000</f>
        <v>6.2750000000000004</v>
      </c>
      <c r="P4155" s="180">
        <f>VLOOKUP(D4155,Plan1!$B$2:$S$5570,16,)/1000</f>
        <v>5.9370000000000003</v>
      </c>
      <c r="Q4155" s="180">
        <f>VLOOKUP(D4155,Plan1!$B$2:$S$5570,17,)/1000</f>
        <v>5.1980000000000004</v>
      </c>
      <c r="R4155" s="180">
        <f>VLOOKUP(D4155,Plan1!$B$2:$S$5570,18,)/1000</f>
        <v>5.6260000000000003</v>
      </c>
      <c r="S4155" s="180">
        <f>VLOOKUP(D4155,Plan1!$B$2:$S$5570,6,)/1000</f>
        <v>5.7590000000000003</v>
      </c>
    </row>
    <row r="4156" spans="1:19" x14ac:dyDescent="0.25">
      <c r="A4156" s="178">
        <v>33774</v>
      </c>
      <c r="B4156" s="178">
        <v>-101293</v>
      </c>
      <c r="C4156" s="178">
        <v>-449542</v>
      </c>
      <c r="D4156" s="178" t="s">
        <v>3453</v>
      </c>
      <c r="E4156" s="178" t="s">
        <v>167</v>
      </c>
      <c r="F4156" s="178" t="s">
        <v>3448</v>
      </c>
      <c r="G4156" s="180">
        <f>VLOOKUP(D4156,Plan1!$B$2:$S$5570,7,)/1000</f>
        <v>5.53</v>
      </c>
      <c r="H4156" s="180">
        <f>VLOOKUP(D4156,Plan1!$B$2:$S$5570,8,)/1000</f>
        <v>5.577</v>
      </c>
      <c r="I4156" s="180">
        <f>VLOOKUP(D4156,Plan1!$B$2:$S$5570,9,)/1000</f>
        <v>5.548</v>
      </c>
      <c r="J4156" s="180">
        <f>VLOOKUP(D4156,Plan1!$B$2:$S$5570,10,)/1000</f>
        <v>5.6929999999999996</v>
      </c>
      <c r="K4156" s="180">
        <f>VLOOKUP(D4156,Plan1!$B$2:$S$5570,11,)/1000</f>
        <v>5.9029999999999996</v>
      </c>
      <c r="L4156" s="180">
        <f>VLOOKUP(D4156,Plan1!$B$2:$S$5570,12,)/1000</f>
        <v>5.8630000000000004</v>
      </c>
      <c r="M4156" s="180">
        <f>VLOOKUP(D4156,Plan1!$B$2:$S$5570,13,)/1000</f>
        <v>6.0019999999999998</v>
      </c>
      <c r="N4156" s="180">
        <f>VLOOKUP(D4156,Plan1!$B$2:$S$5570,14,)/1000</f>
        <v>6.5309999999999997</v>
      </c>
      <c r="O4156" s="180">
        <f>VLOOKUP(D4156,Plan1!$B$2:$S$5570,15,)/1000</f>
        <v>6.5170000000000003</v>
      </c>
      <c r="P4156" s="180">
        <f>VLOOKUP(D4156,Plan1!$B$2:$S$5570,16,)/1000</f>
        <v>6.0469999999999997</v>
      </c>
      <c r="Q4156" s="180">
        <f>VLOOKUP(D4156,Plan1!$B$2:$S$5570,17,)/1000</f>
        <v>5.5289999999999999</v>
      </c>
      <c r="R4156" s="180">
        <f>VLOOKUP(D4156,Plan1!$B$2:$S$5570,18,)/1000</f>
        <v>5.484</v>
      </c>
      <c r="S4156" s="180">
        <f>VLOOKUP(D4156,Plan1!$B$2:$S$5570,6,)/1000</f>
        <v>5.8520000000000003</v>
      </c>
    </row>
    <row r="4157" spans="1:19" x14ac:dyDescent="0.25">
      <c r="A4157" s="178">
        <v>50301</v>
      </c>
      <c r="B4157" s="178">
        <v>-58141</v>
      </c>
      <c r="C4157" s="178">
        <v>-35824</v>
      </c>
      <c r="D4157" s="178" t="s">
        <v>3854</v>
      </c>
      <c r="E4157" s="178" t="s">
        <v>167</v>
      </c>
      <c r="F4157" s="178" t="s">
        <v>3752</v>
      </c>
      <c r="G4157" s="180">
        <f>VLOOKUP(D4157,Plan1!$B$2:$S$5570,7,)/1000</f>
        <v>5.5030000000000001</v>
      </c>
      <c r="H4157" s="180">
        <f>VLOOKUP(D4157,Plan1!$B$2:$S$5570,8,)/1000</f>
        <v>5.5919999999999996</v>
      </c>
      <c r="I4157" s="180">
        <f>VLOOKUP(D4157,Plan1!$B$2:$S$5570,9,)/1000</f>
        <v>5.7519999999999998</v>
      </c>
      <c r="J4157" s="180">
        <f>VLOOKUP(D4157,Plan1!$B$2:$S$5570,10,)/1000</f>
        <v>5.5110000000000001</v>
      </c>
      <c r="K4157" s="180">
        <f>VLOOKUP(D4157,Plan1!$B$2:$S$5570,11,)/1000</f>
        <v>5.1680000000000001</v>
      </c>
      <c r="L4157" s="180">
        <f>VLOOKUP(D4157,Plan1!$B$2:$S$5570,12,)/1000</f>
        <v>4.7530000000000001</v>
      </c>
      <c r="M4157" s="180">
        <f>VLOOKUP(D4157,Plan1!$B$2:$S$5570,13,)/1000</f>
        <v>5.0039999999999996</v>
      </c>
      <c r="N4157" s="180">
        <f>VLOOKUP(D4157,Plan1!$B$2:$S$5570,14,)/1000</f>
        <v>5.5129999999999999</v>
      </c>
      <c r="O4157" s="180">
        <f>VLOOKUP(D4157,Plan1!$B$2:$S$5570,15,)/1000</f>
        <v>5.7889999999999997</v>
      </c>
      <c r="P4157" s="180">
        <f>VLOOKUP(D4157,Plan1!$B$2:$S$5570,16,)/1000</f>
        <v>5.859</v>
      </c>
      <c r="Q4157" s="180">
        <f>VLOOKUP(D4157,Plan1!$B$2:$S$5570,17,)/1000</f>
        <v>5.87</v>
      </c>
      <c r="R4157" s="180">
        <f>VLOOKUP(D4157,Plan1!$B$2:$S$5570,18,)/1000</f>
        <v>5.5</v>
      </c>
      <c r="S4157" s="180">
        <f>VLOOKUP(D4157,Plan1!$B$2:$S$5570,6,)/1000</f>
        <v>5.484</v>
      </c>
    </row>
    <row r="4158" spans="1:19" x14ac:dyDescent="0.25">
      <c r="A4158" s="178">
        <v>31894</v>
      </c>
      <c r="B4158" s="178">
        <v>-107314</v>
      </c>
      <c r="C4158" s="178">
        <v>-371871</v>
      </c>
      <c r="D4158" s="178" t="s">
        <v>3854</v>
      </c>
      <c r="E4158" s="178" t="s">
        <v>167</v>
      </c>
      <c r="F4158" s="178" t="s">
        <v>5304</v>
      </c>
      <c r="G4158" s="180">
        <f>VLOOKUP(D4158,Plan1!$B$2:$S$5570,7,)/1000</f>
        <v>5.5030000000000001</v>
      </c>
      <c r="H4158" s="180">
        <f>VLOOKUP(D4158,Plan1!$B$2:$S$5570,8,)/1000</f>
        <v>5.5919999999999996</v>
      </c>
      <c r="I4158" s="180">
        <f>VLOOKUP(D4158,Plan1!$B$2:$S$5570,9,)/1000</f>
        <v>5.7519999999999998</v>
      </c>
      <c r="J4158" s="180">
        <f>VLOOKUP(D4158,Plan1!$B$2:$S$5570,10,)/1000</f>
        <v>5.5110000000000001</v>
      </c>
      <c r="K4158" s="180">
        <f>VLOOKUP(D4158,Plan1!$B$2:$S$5570,11,)/1000</f>
        <v>5.1680000000000001</v>
      </c>
      <c r="L4158" s="180">
        <f>VLOOKUP(D4158,Plan1!$B$2:$S$5570,12,)/1000</f>
        <v>4.7530000000000001</v>
      </c>
      <c r="M4158" s="180">
        <f>VLOOKUP(D4158,Plan1!$B$2:$S$5570,13,)/1000</f>
        <v>5.0039999999999996</v>
      </c>
      <c r="N4158" s="180">
        <f>VLOOKUP(D4158,Plan1!$B$2:$S$5570,14,)/1000</f>
        <v>5.5129999999999999</v>
      </c>
      <c r="O4158" s="180">
        <f>VLOOKUP(D4158,Plan1!$B$2:$S$5570,15,)/1000</f>
        <v>5.7889999999999997</v>
      </c>
      <c r="P4158" s="180">
        <f>VLOOKUP(D4158,Plan1!$B$2:$S$5570,16,)/1000</f>
        <v>5.859</v>
      </c>
      <c r="Q4158" s="180">
        <f>VLOOKUP(D4158,Plan1!$B$2:$S$5570,17,)/1000</f>
        <v>5.87</v>
      </c>
      <c r="R4158" s="180">
        <f>VLOOKUP(D4158,Plan1!$B$2:$S$5570,18,)/1000</f>
        <v>5.5</v>
      </c>
      <c r="S4158" s="180">
        <f>VLOOKUP(D4158,Plan1!$B$2:$S$5570,6,)/1000</f>
        <v>5.484</v>
      </c>
    </row>
    <row r="4159" spans="1:19" x14ac:dyDescent="0.25">
      <c r="A4159" s="178">
        <v>20301</v>
      </c>
      <c r="B4159" s="178">
        <v>-153149</v>
      </c>
      <c r="C4159" s="178">
        <v>-495818</v>
      </c>
      <c r="D4159" s="178" t="s">
        <v>1233</v>
      </c>
      <c r="E4159" s="178" t="s">
        <v>167</v>
      </c>
      <c r="F4159" s="178" t="s">
        <v>1058</v>
      </c>
      <c r="G4159" s="180">
        <f>VLOOKUP(D4159,Plan1!$B$2:$S$5570,7,)/1000</f>
        <v>4.9370000000000003</v>
      </c>
      <c r="H4159" s="180">
        <f>VLOOKUP(D4159,Plan1!$B$2:$S$5570,8,)/1000</f>
        <v>5.4109999999999996</v>
      </c>
      <c r="I4159" s="180">
        <f>VLOOKUP(D4159,Plan1!$B$2:$S$5570,9,)/1000</f>
        <v>5.2850000000000001</v>
      </c>
      <c r="J4159" s="180">
        <f>VLOOKUP(D4159,Plan1!$B$2:$S$5570,10,)/1000</f>
        <v>5.6360000000000001</v>
      </c>
      <c r="K4159" s="180">
        <f>VLOOKUP(D4159,Plan1!$B$2:$S$5570,11,)/1000</f>
        <v>5.6360000000000001</v>
      </c>
      <c r="L4159" s="180">
        <f>VLOOKUP(D4159,Plan1!$B$2:$S$5570,12,)/1000</f>
        <v>5.43</v>
      </c>
      <c r="M4159" s="180">
        <f>VLOOKUP(D4159,Plan1!$B$2:$S$5570,13,)/1000</f>
        <v>5.5650000000000004</v>
      </c>
      <c r="N4159" s="180">
        <f>VLOOKUP(D4159,Plan1!$B$2:$S$5570,14,)/1000</f>
        <v>6.3849999999999998</v>
      </c>
      <c r="O4159" s="180">
        <f>VLOOKUP(D4159,Plan1!$B$2:$S$5570,15,)/1000</f>
        <v>5.75</v>
      </c>
      <c r="P4159" s="180">
        <f>VLOOKUP(D4159,Plan1!$B$2:$S$5570,16,)/1000</f>
        <v>5.4189999999999996</v>
      </c>
      <c r="Q4159" s="180">
        <f>VLOOKUP(D4159,Plan1!$B$2:$S$5570,17,)/1000</f>
        <v>4.87</v>
      </c>
      <c r="R4159" s="180">
        <f>VLOOKUP(D4159,Plan1!$B$2:$S$5570,18,)/1000</f>
        <v>4.9009999999999998</v>
      </c>
      <c r="S4159" s="180">
        <f>VLOOKUP(D4159,Plan1!$B$2:$S$5570,6,)/1000</f>
        <v>5.4349999999999996</v>
      </c>
    </row>
    <row r="4160" spans="1:19" x14ac:dyDescent="0.25">
      <c r="A4160" s="178">
        <v>20085</v>
      </c>
      <c r="B4160" s="178">
        <v>-154491</v>
      </c>
      <c r="C4160" s="178">
        <v>-495087</v>
      </c>
      <c r="D4160" s="178" t="s">
        <v>1229</v>
      </c>
      <c r="E4160" s="178" t="s">
        <v>167</v>
      </c>
      <c r="F4160" s="178" t="s">
        <v>1058</v>
      </c>
      <c r="G4160" s="180">
        <f>VLOOKUP(D4160,Plan1!$B$2:$S$5570,7,)/1000</f>
        <v>4.9560000000000004</v>
      </c>
      <c r="H4160" s="180">
        <f>VLOOKUP(D4160,Plan1!$B$2:$S$5570,8,)/1000</f>
        <v>5.4139999999999997</v>
      </c>
      <c r="I4160" s="180">
        <f>VLOOKUP(D4160,Plan1!$B$2:$S$5570,9,)/1000</f>
        <v>5.306</v>
      </c>
      <c r="J4160" s="180">
        <f>VLOOKUP(D4160,Plan1!$B$2:$S$5570,10,)/1000</f>
        <v>5.5609999999999999</v>
      </c>
      <c r="K4160" s="180">
        <f>VLOOKUP(D4160,Plan1!$B$2:$S$5570,11,)/1000</f>
        <v>5.6369999999999996</v>
      </c>
      <c r="L4160" s="180">
        <f>VLOOKUP(D4160,Plan1!$B$2:$S$5570,12,)/1000</f>
        <v>5.4790000000000001</v>
      </c>
      <c r="M4160" s="180">
        <f>VLOOKUP(D4160,Plan1!$B$2:$S$5570,13,)/1000</f>
        <v>5.53</v>
      </c>
      <c r="N4160" s="180">
        <f>VLOOKUP(D4160,Plan1!$B$2:$S$5570,14,)/1000</f>
        <v>6.3849999999999998</v>
      </c>
      <c r="O4160" s="180">
        <f>VLOOKUP(D4160,Plan1!$B$2:$S$5570,15,)/1000</f>
        <v>5.718</v>
      </c>
      <c r="P4160" s="180">
        <f>VLOOKUP(D4160,Plan1!$B$2:$S$5570,16,)/1000</f>
        <v>5.4119999999999999</v>
      </c>
      <c r="Q4160" s="180">
        <f>VLOOKUP(D4160,Plan1!$B$2:$S$5570,17,)/1000</f>
        <v>4.8959999999999999</v>
      </c>
      <c r="R4160" s="180">
        <f>VLOOKUP(D4160,Plan1!$B$2:$S$5570,18,)/1000</f>
        <v>4.9039999999999999</v>
      </c>
      <c r="S4160" s="180">
        <f>VLOOKUP(D4160,Plan1!$B$2:$S$5570,6,)/1000</f>
        <v>5.4329999999999998</v>
      </c>
    </row>
    <row r="4161" spans="1:19" x14ac:dyDescent="0.25">
      <c r="A4161" s="178">
        <v>49805</v>
      </c>
      <c r="B4161" s="178">
        <v>-59311</v>
      </c>
      <c r="C4161" s="178">
        <v>-473891</v>
      </c>
      <c r="D4161" s="178" t="s">
        <v>1332</v>
      </c>
      <c r="E4161" s="178" t="s">
        <v>167</v>
      </c>
      <c r="F4161" s="178" t="s">
        <v>1298</v>
      </c>
      <c r="G4161" s="180">
        <f>VLOOKUP(D4161,Plan1!$B$2:$S$5570,7,)/1000</f>
        <v>4.4889999999999999</v>
      </c>
      <c r="H4161" s="180">
        <f>VLOOKUP(D4161,Plan1!$B$2:$S$5570,8,)/1000</f>
        <v>4.6390000000000002</v>
      </c>
      <c r="I4161" s="180">
        <f>VLOOKUP(D4161,Plan1!$B$2:$S$5570,9,)/1000</f>
        <v>4.7619999999999996</v>
      </c>
      <c r="J4161" s="180">
        <f>VLOOKUP(D4161,Plan1!$B$2:$S$5570,10,)/1000</f>
        <v>4.8949999999999996</v>
      </c>
      <c r="K4161" s="180">
        <f>VLOOKUP(D4161,Plan1!$B$2:$S$5570,11,)/1000</f>
        <v>5.0570000000000004</v>
      </c>
      <c r="L4161" s="180">
        <f>VLOOKUP(D4161,Plan1!$B$2:$S$5570,12,)/1000</f>
        <v>5.43</v>
      </c>
      <c r="M4161" s="180">
        <f>VLOOKUP(D4161,Plan1!$B$2:$S$5570,13,)/1000</f>
        <v>5.6289999999999996</v>
      </c>
      <c r="N4161" s="180">
        <f>VLOOKUP(D4161,Plan1!$B$2:$S$5570,14,)/1000</f>
        <v>6.0410000000000004</v>
      </c>
      <c r="O4161" s="180">
        <f>VLOOKUP(D4161,Plan1!$B$2:$S$5570,15,)/1000</f>
        <v>5.7030000000000003</v>
      </c>
      <c r="P4161" s="180">
        <f>VLOOKUP(D4161,Plan1!$B$2:$S$5570,16,)/1000</f>
        <v>5.1779999999999999</v>
      </c>
      <c r="Q4161" s="180">
        <f>VLOOKUP(D4161,Plan1!$B$2:$S$5570,17,)/1000</f>
        <v>4.7690000000000001</v>
      </c>
      <c r="R4161" s="180">
        <f>VLOOKUP(D4161,Plan1!$B$2:$S$5570,18,)/1000</f>
        <v>4.593</v>
      </c>
      <c r="S4161" s="180">
        <f>VLOOKUP(D4161,Plan1!$B$2:$S$5570,6,)/1000</f>
        <v>5.0990000000000002</v>
      </c>
    </row>
    <row r="4162" spans="1:19" x14ac:dyDescent="0.25">
      <c r="A4162" s="178">
        <v>10467</v>
      </c>
      <c r="B4162" s="178">
        <v>-20445</v>
      </c>
      <c r="C4162" s="178">
        <v>-537593</v>
      </c>
      <c r="D4162" s="178" t="s">
        <v>1700</v>
      </c>
      <c r="E4162" s="178" t="s">
        <v>167</v>
      </c>
      <c r="F4162" s="178" t="s">
        <v>1651</v>
      </c>
      <c r="G4162" s="180">
        <f>VLOOKUP(D4162,Plan1!$B$2:$S$5570,7,)/1000</f>
        <v>5.1559999999999997</v>
      </c>
      <c r="H4162" s="180">
        <f>VLOOKUP(D4162,Plan1!$B$2:$S$5570,8,)/1000</f>
        <v>5.5419999999999998</v>
      </c>
      <c r="I4162" s="180">
        <f>VLOOKUP(D4162,Plan1!$B$2:$S$5570,9,)/1000</f>
        <v>5.5519999999999996</v>
      </c>
      <c r="J4162" s="180">
        <f>VLOOKUP(D4162,Plan1!$B$2:$S$5570,10,)/1000</f>
        <v>5.431</v>
      </c>
      <c r="K4162" s="180">
        <f>VLOOKUP(D4162,Plan1!$B$2:$S$5570,11,)/1000</f>
        <v>4.8570000000000002</v>
      </c>
      <c r="L4162" s="180">
        <f>VLOOKUP(D4162,Plan1!$B$2:$S$5570,12,)/1000</f>
        <v>4.6959999999999997</v>
      </c>
      <c r="M4162" s="180">
        <f>VLOOKUP(D4162,Plan1!$B$2:$S$5570,13,)/1000</f>
        <v>4.859</v>
      </c>
      <c r="N4162" s="180">
        <f>VLOOKUP(D4162,Plan1!$B$2:$S$5570,14,)/1000</f>
        <v>5.6159999999999997</v>
      </c>
      <c r="O4162" s="180">
        <f>VLOOKUP(D4162,Plan1!$B$2:$S$5570,15,)/1000</f>
        <v>5.258</v>
      </c>
      <c r="P4162" s="180">
        <f>VLOOKUP(D4162,Plan1!$B$2:$S$5570,16,)/1000</f>
        <v>5.2889999999999997</v>
      </c>
      <c r="Q4162" s="180">
        <f>VLOOKUP(D4162,Plan1!$B$2:$S$5570,17,)/1000</f>
        <v>5.3170000000000002</v>
      </c>
      <c r="R4162" s="180">
        <f>VLOOKUP(D4162,Plan1!$B$2:$S$5570,18,)/1000</f>
        <v>5.4349999999999996</v>
      </c>
      <c r="S4162" s="180">
        <f>VLOOKUP(D4162,Plan1!$B$2:$S$5570,6,)/1000</f>
        <v>5.2510000000000003</v>
      </c>
    </row>
    <row r="4163" spans="1:19" x14ac:dyDescent="0.25">
      <c r="A4163" s="178">
        <v>4657</v>
      </c>
      <c r="B4163" s="178">
        <v>-246523</v>
      </c>
      <c r="C4163" s="178">
        <v>-49005</v>
      </c>
      <c r="D4163" s="178" t="s">
        <v>4706</v>
      </c>
      <c r="E4163" s="178" t="s">
        <v>167</v>
      </c>
      <c r="F4163" s="178" t="s">
        <v>4704</v>
      </c>
      <c r="G4163" s="180">
        <f>VLOOKUP(D4163,Plan1!$B$2:$S$5570,7,)/1000</f>
        <v>4.8869999999999996</v>
      </c>
      <c r="H4163" s="180">
        <f>VLOOKUP(D4163,Plan1!$B$2:$S$5570,8,)/1000</f>
        <v>5.1420000000000003</v>
      </c>
      <c r="I4163" s="180">
        <f>VLOOKUP(D4163,Plan1!$B$2:$S$5570,9,)/1000</f>
        <v>4.8890000000000002</v>
      </c>
      <c r="J4163" s="180">
        <f>VLOOKUP(D4163,Plan1!$B$2:$S$5570,10,)/1000</f>
        <v>4.4909999999999997</v>
      </c>
      <c r="K4163" s="180">
        <f>VLOOKUP(D4163,Plan1!$B$2:$S$5570,11,)/1000</f>
        <v>3.8490000000000002</v>
      </c>
      <c r="L4163" s="180">
        <f>VLOOKUP(D4163,Plan1!$B$2:$S$5570,12,)/1000</f>
        <v>3.46</v>
      </c>
      <c r="M4163" s="180">
        <f>VLOOKUP(D4163,Plan1!$B$2:$S$5570,13,)/1000</f>
        <v>3.496</v>
      </c>
      <c r="N4163" s="180">
        <f>VLOOKUP(D4163,Plan1!$B$2:$S$5570,14,)/1000</f>
        <v>4.4740000000000002</v>
      </c>
      <c r="O4163" s="180">
        <f>VLOOKUP(D4163,Plan1!$B$2:$S$5570,15,)/1000</f>
        <v>4.1680000000000001</v>
      </c>
      <c r="P4163" s="180">
        <f>VLOOKUP(D4163,Plan1!$B$2:$S$5570,16,)/1000</f>
        <v>4.3540000000000001</v>
      </c>
      <c r="Q4163" s="180">
        <f>VLOOKUP(D4163,Plan1!$B$2:$S$5570,17,)/1000</f>
        <v>4.84</v>
      </c>
      <c r="R4163" s="180">
        <f>VLOOKUP(D4163,Plan1!$B$2:$S$5570,18,)/1000</f>
        <v>5.0519999999999996</v>
      </c>
      <c r="S4163" s="180">
        <f>VLOOKUP(D4163,Plan1!$B$2:$S$5570,6,)/1000</f>
        <v>4.4249999999999998</v>
      </c>
    </row>
    <row r="4164" spans="1:19" x14ac:dyDescent="0.25">
      <c r="A4164" s="178">
        <v>30944</v>
      </c>
      <c r="B4164" s="178">
        <v>-110425</v>
      </c>
      <c r="C4164" s="178">
        <v>-384245</v>
      </c>
      <c r="D4164" s="178" t="s">
        <v>741</v>
      </c>
      <c r="E4164" s="178" t="s">
        <v>167</v>
      </c>
      <c r="F4164" s="178" t="s">
        <v>375</v>
      </c>
      <c r="G4164" s="180">
        <f>VLOOKUP(D4164,Plan1!$B$2:$S$5570,7,)/1000</f>
        <v>5.7140000000000004</v>
      </c>
      <c r="H4164" s="180">
        <f>VLOOKUP(D4164,Plan1!$B$2:$S$5570,8,)/1000</f>
        <v>5.63</v>
      </c>
      <c r="I4164" s="180">
        <f>VLOOKUP(D4164,Plan1!$B$2:$S$5570,9,)/1000</f>
        <v>5.8230000000000004</v>
      </c>
      <c r="J4164" s="180">
        <f>VLOOKUP(D4164,Plan1!$B$2:$S$5570,10,)/1000</f>
        <v>5.1340000000000003</v>
      </c>
      <c r="K4164" s="180">
        <f>VLOOKUP(D4164,Plan1!$B$2:$S$5570,11,)/1000</f>
        <v>4.4619999999999997</v>
      </c>
      <c r="L4164" s="180">
        <f>VLOOKUP(D4164,Plan1!$B$2:$S$5570,12,)/1000</f>
        <v>4.1760000000000002</v>
      </c>
      <c r="M4164" s="180">
        <f>VLOOKUP(D4164,Plan1!$B$2:$S$5570,13,)/1000</f>
        <v>4.2839999999999998</v>
      </c>
      <c r="N4164" s="180">
        <f>VLOOKUP(D4164,Plan1!$B$2:$S$5570,14,)/1000</f>
        <v>4.6989999999999998</v>
      </c>
      <c r="O4164" s="180">
        <f>VLOOKUP(D4164,Plan1!$B$2:$S$5570,15,)/1000</f>
        <v>5.3</v>
      </c>
      <c r="P4164" s="180">
        <f>VLOOKUP(D4164,Plan1!$B$2:$S$5570,16,)/1000</f>
        <v>5.3810000000000002</v>
      </c>
      <c r="Q4164" s="180">
        <f>VLOOKUP(D4164,Plan1!$B$2:$S$5570,17,)/1000</f>
        <v>5.649</v>
      </c>
      <c r="R4164" s="180">
        <f>VLOOKUP(D4164,Plan1!$B$2:$S$5570,18,)/1000</f>
        <v>5.6150000000000002</v>
      </c>
      <c r="S4164" s="180">
        <f>VLOOKUP(D4164,Plan1!$B$2:$S$5570,6,)/1000</f>
        <v>5.1550000000000002</v>
      </c>
    </row>
    <row r="4165" spans="1:19" x14ac:dyDescent="0.25">
      <c r="A4165" s="178">
        <v>42872</v>
      </c>
      <c r="B4165" s="178">
        <v>-76907</v>
      </c>
      <c r="C4165" s="178">
        <v>-427131</v>
      </c>
      <c r="D4165" s="178" t="s">
        <v>3509</v>
      </c>
      <c r="E4165" s="178" t="s">
        <v>167</v>
      </c>
      <c r="F4165" s="178" t="s">
        <v>3448</v>
      </c>
      <c r="G4165" s="180">
        <f>VLOOKUP(D4165,Plan1!$B$2:$S$5570,7,)/1000</f>
        <v>5.2290000000000001</v>
      </c>
      <c r="H4165" s="180">
        <f>VLOOKUP(D4165,Plan1!$B$2:$S$5570,8,)/1000</f>
        <v>5.2850000000000001</v>
      </c>
      <c r="I4165" s="180">
        <f>VLOOKUP(D4165,Plan1!$B$2:$S$5570,9,)/1000</f>
        <v>5.4130000000000003</v>
      </c>
      <c r="J4165" s="180">
        <f>VLOOKUP(D4165,Plan1!$B$2:$S$5570,10,)/1000</f>
        <v>5.43</v>
      </c>
      <c r="K4165" s="180">
        <f>VLOOKUP(D4165,Plan1!$B$2:$S$5570,11,)/1000</f>
        <v>5.6429999999999998</v>
      </c>
      <c r="L4165" s="180">
        <f>VLOOKUP(D4165,Plan1!$B$2:$S$5570,12,)/1000</f>
        <v>5.7210000000000001</v>
      </c>
      <c r="M4165" s="180">
        <f>VLOOKUP(D4165,Plan1!$B$2:$S$5570,13,)/1000</f>
        <v>5.9539999999999997</v>
      </c>
      <c r="N4165" s="180">
        <f>VLOOKUP(D4165,Plan1!$B$2:$S$5570,14,)/1000</f>
        <v>6.6040000000000001</v>
      </c>
      <c r="O4165" s="180">
        <f>VLOOKUP(D4165,Plan1!$B$2:$S$5570,15,)/1000</f>
        <v>6.7489999999999997</v>
      </c>
      <c r="P4165" s="180">
        <f>VLOOKUP(D4165,Plan1!$B$2:$S$5570,16,)/1000</f>
        <v>6.3310000000000004</v>
      </c>
      <c r="Q4165" s="180">
        <f>VLOOKUP(D4165,Plan1!$B$2:$S$5570,17,)/1000</f>
        <v>5.7670000000000003</v>
      </c>
      <c r="R4165" s="180">
        <f>VLOOKUP(D4165,Plan1!$B$2:$S$5570,18,)/1000</f>
        <v>5.47</v>
      </c>
      <c r="S4165" s="180">
        <f>VLOOKUP(D4165,Plan1!$B$2:$S$5570,6,)/1000</f>
        <v>5.8</v>
      </c>
    </row>
    <row r="4166" spans="1:19" x14ac:dyDescent="0.25">
      <c r="A4166" s="178">
        <v>31563</v>
      </c>
      <c r="B4166" s="178">
        <v>-108377</v>
      </c>
      <c r="C4166" s="178">
        <v>-385385</v>
      </c>
      <c r="D4166" s="178" t="s">
        <v>747</v>
      </c>
      <c r="E4166" s="178" t="s">
        <v>167</v>
      </c>
      <c r="F4166" s="178" t="s">
        <v>375</v>
      </c>
      <c r="G4166" s="180">
        <f>VLOOKUP(D4166,Plan1!$B$2:$S$5570,7,)/1000</f>
        <v>5.7249999999999996</v>
      </c>
      <c r="H4166" s="180">
        <f>VLOOKUP(D4166,Plan1!$B$2:$S$5570,8,)/1000</f>
        <v>5.7089999999999996</v>
      </c>
      <c r="I4166" s="180">
        <f>VLOOKUP(D4166,Plan1!$B$2:$S$5570,9,)/1000</f>
        <v>5.8860000000000001</v>
      </c>
      <c r="J4166" s="180">
        <f>VLOOKUP(D4166,Plan1!$B$2:$S$5570,10,)/1000</f>
        <v>5.2610000000000001</v>
      </c>
      <c r="K4166" s="180">
        <f>VLOOKUP(D4166,Plan1!$B$2:$S$5570,11,)/1000</f>
        <v>4.5350000000000001</v>
      </c>
      <c r="L4166" s="180">
        <f>VLOOKUP(D4166,Plan1!$B$2:$S$5570,12,)/1000</f>
        <v>4.2050000000000001</v>
      </c>
      <c r="M4166" s="180">
        <f>VLOOKUP(D4166,Plan1!$B$2:$S$5570,13,)/1000</f>
        <v>4.3609999999999998</v>
      </c>
      <c r="N4166" s="180">
        <f>VLOOKUP(D4166,Plan1!$B$2:$S$5570,14,)/1000</f>
        <v>4.7510000000000003</v>
      </c>
      <c r="O4166" s="180">
        <f>VLOOKUP(D4166,Plan1!$B$2:$S$5570,15,)/1000</f>
        <v>5.4329999999999998</v>
      </c>
      <c r="P4166" s="180">
        <f>VLOOKUP(D4166,Plan1!$B$2:$S$5570,16,)/1000</f>
        <v>5.4610000000000003</v>
      </c>
      <c r="Q4166" s="180">
        <f>VLOOKUP(D4166,Plan1!$B$2:$S$5570,17,)/1000</f>
        <v>5.742</v>
      </c>
      <c r="R4166" s="180">
        <f>VLOOKUP(D4166,Plan1!$B$2:$S$5570,18,)/1000</f>
        <v>5.6740000000000004</v>
      </c>
      <c r="S4166" s="180">
        <f>VLOOKUP(D4166,Plan1!$B$2:$S$5570,6,)/1000</f>
        <v>5.2290000000000001</v>
      </c>
    </row>
    <row r="4167" spans="1:19" x14ac:dyDescent="0.25">
      <c r="A4167" s="178">
        <v>39834</v>
      </c>
      <c r="B4167" s="178">
        <v>-851</v>
      </c>
      <c r="C4167" s="178">
        <v>-353701</v>
      </c>
      <c r="D4167" s="178" t="s">
        <v>3345</v>
      </c>
      <c r="E4167" s="178" t="s">
        <v>167</v>
      </c>
      <c r="F4167" s="178" t="s">
        <v>3284</v>
      </c>
      <c r="G4167" s="180">
        <f>VLOOKUP(D4167,Plan1!$B$2:$S$5570,7,)/1000</f>
        <v>5.3689999999999998</v>
      </c>
      <c r="H4167" s="180">
        <f>VLOOKUP(D4167,Plan1!$B$2:$S$5570,8,)/1000</f>
        <v>5.5069999999999997</v>
      </c>
      <c r="I4167" s="180">
        <f>VLOOKUP(D4167,Plan1!$B$2:$S$5570,9,)/1000</f>
        <v>5.6989999999999998</v>
      </c>
      <c r="J4167" s="180">
        <f>VLOOKUP(D4167,Plan1!$B$2:$S$5570,10,)/1000</f>
        <v>5.1660000000000004</v>
      </c>
      <c r="K4167" s="180">
        <f>VLOOKUP(D4167,Plan1!$B$2:$S$5570,11,)/1000</f>
        <v>4.5590000000000002</v>
      </c>
      <c r="L4167" s="180">
        <f>VLOOKUP(D4167,Plan1!$B$2:$S$5570,12,)/1000</f>
        <v>4.2149999999999999</v>
      </c>
      <c r="M4167" s="180">
        <f>VLOOKUP(D4167,Plan1!$B$2:$S$5570,13,)/1000</f>
        <v>4.2789999999999999</v>
      </c>
      <c r="N4167" s="180">
        <f>VLOOKUP(D4167,Plan1!$B$2:$S$5570,14,)/1000</f>
        <v>4.8179999999999996</v>
      </c>
      <c r="O4167" s="180">
        <f>VLOOKUP(D4167,Plan1!$B$2:$S$5570,15,)/1000</f>
        <v>5.391</v>
      </c>
      <c r="P4167" s="180">
        <f>VLOOKUP(D4167,Plan1!$B$2:$S$5570,16,)/1000</f>
        <v>5.5350000000000001</v>
      </c>
      <c r="Q4167" s="180">
        <f>VLOOKUP(D4167,Plan1!$B$2:$S$5570,17,)/1000</f>
        <v>5.7030000000000003</v>
      </c>
      <c r="R4167" s="180">
        <f>VLOOKUP(D4167,Plan1!$B$2:$S$5570,18,)/1000</f>
        <v>5.6459999999999999</v>
      </c>
      <c r="S4167" s="180">
        <f>VLOOKUP(D4167,Plan1!$B$2:$S$5570,6,)/1000</f>
        <v>5.157</v>
      </c>
    </row>
    <row r="4168" spans="1:19" x14ac:dyDescent="0.25">
      <c r="A4168" s="178">
        <v>7593</v>
      </c>
      <c r="B4168" s="178">
        <v>-220677</v>
      </c>
      <c r="C4168" s="178">
        <v>-481793</v>
      </c>
      <c r="D4168" s="178" t="s">
        <v>5020</v>
      </c>
      <c r="E4168" s="178" t="s">
        <v>167</v>
      </c>
      <c r="F4168" s="178" t="s">
        <v>4704</v>
      </c>
      <c r="G4168" s="180">
        <f>VLOOKUP(D4168,Plan1!$B$2:$S$5570,7,)/1000</f>
        <v>5.0060000000000002</v>
      </c>
      <c r="H4168" s="180">
        <f>VLOOKUP(D4168,Plan1!$B$2:$S$5570,8,)/1000</f>
        <v>5.6059999999999999</v>
      </c>
      <c r="I4168" s="180">
        <f>VLOOKUP(D4168,Plan1!$B$2:$S$5570,9,)/1000</f>
        <v>5.367</v>
      </c>
      <c r="J4168" s="180">
        <f>VLOOKUP(D4168,Plan1!$B$2:$S$5570,10,)/1000</f>
        <v>5.3929999999999998</v>
      </c>
      <c r="K4168" s="180">
        <f>VLOOKUP(D4168,Plan1!$B$2:$S$5570,11,)/1000</f>
        <v>4.8550000000000004</v>
      </c>
      <c r="L4168" s="180">
        <f>VLOOKUP(D4168,Plan1!$B$2:$S$5570,12,)/1000</f>
        <v>4.7290000000000001</v>
      </c>
      <c r="M4168" s="180">
        <f>VLOOKUP(D4168,Plan1!$B$2:$S$5570,13,)/1000</f>
        <v>4.8890000000000002</v>
      </c>
      <c r="N4168" s="180">
        <f>VLOOKUP(D4168,Plan1!$B$2:$S$5570,14,)/1000</f>
        <v>5.6749999999999998</v>
      </c>
      <c r="O4168" s="180">
        <f>VLOOKUP(D4168,Plan1!$B$2:$S$5570,15,)/1000</f>
        <v>5.2619999999999996</v>
      </c>
      <c r="P4168" s="180">
        <f>VLOOKUP(D4168,Plan1!$B$2:$S$5570,16,)/1000</f>
        <v>5.399</v>
      </c>
      <c r="Q4168" s="180">
        <f>VLOOKUP(D4168,Plan1!$B$2:$S$5570,17,)/1000</f>
        <v>5.2229999999999999</v>
      </c>
      <c r="R4168" s="180">
        <f>VLOOKUP(D4168,Plan1!$B$2:$S$5570,18,)/1000</f>
        <v>5.3529999999999998</v>
      </c>
      <c r="S4168" s="180">
        <f>VLOOKUP(D4168,Plan1!$B$2:$S$5570,6,)/1000</f>
        <v>5.23</v>
      </c>
    </row>
    <row r="4169" spans="1:19" x14ac:dyDescent="0.25">
      <c r="A4169" s="178">
        <v>5031</v>
      </c>
      <c r="B4169" s="178">
        <v>-242211</v>
      </c>
      <c r="C4169" s="178">
        <v>-48764</v>
      </c>
      <c r="D4169" s="178" t="s">
        <v>4725</v>
      </c>
      <c r="E4169" s="178" t="s">
        <v>167</v>
      </c>
      <c r="F4169" s="178" t="s">
        <v>4704</v>
      </c>
      <c r="G4169" s="180">
        <f>VLOOKUP(D4169,Plan1!$B$2:$S$5570,7,)/1000</f>
        <v>4.9260000000000002</v>
      </c>
      <c r="H4169" s="180">
        <f>VLOOKUP(D4169,Plan1!$B$2:$S$5570,8,)/1000</f>
        <v>5.2220000000000004</v>
      </c>
      <c r="I4169" s="180">
        <f>VLOOKUP(D4169,Plan1!$B$2:$S$5570,9,)/1000</f>
        <v>4.931</v>
      </c>
      <c r="J4169" s="180">
        <f>VLOOKUP(D4169,Plan1!$B$2:$S$5570,10,)/1000</f>
        <v>4.76</v>
      </c>
      <c r="K4169" s="180">
        <f>VLOOKUP(D4169,Plan1!$B$2:$S$5570,11,)/1000</f>
        <v>4.1449999999999996</v>
      </c>
      <c r="L4169" s="180">
        <f>VLOOKUP(D4169,Plan1!$B$2:$S$5570,12,)/1000</f>
        <v>3.9550000000000001</v>
      </c>
      <c r="M4169" s="180">
        <f>VLOOKUP(D4169,Plan1!$B$2:$S$5570,13,)/1000</f>
        <v>4.0949999999999998</v>
      </c>
      <c r="N4169" s="180">
        <f>VLOOKUP(D4169,Plan1!$B$2:$S$5570,14,)/1000</f>
        <v>5.008</v>
      </c>
      <c r="O4169" s="180">
        <f>VLOOKUP(D4169,Plan1!$B$2:$S$5570,15,)/1000</f>
        <v>4.5369999999999999</v>
      </c>
      <c r="P4169" s="180">
        <f>VLOOKUP(D4169,Plan1!$B$2:$S$5570,16,)/1000</f>
        <v>4.5919999999999996</v>
      </c>
      <c r="Q4169" s="180">
        <f>VLOOKUP(D4169,Plan1!$B$2:$S$5570,17,)/1000</f>
        <v>4.9219999999999997</v>
      </c>
      <c r="R4169" s="180">
        <f>VLOOKUP(D4169,Plan1!$B$2:$S$5570,18,)/1000</f>
        <v>5.1859999999999999</v>
      </c>
      <c r="S4169" s="180">
        <f>VLOOKUP(D4169,Plan1!$B$2:$S$5570,6,)/1000</f>
        <v>4.6900000000000004</v>
      </c>
    </row>
    <row r="4170" spans="1:19" x14ac:dyDescent="0.25">
      <c r="A4170" s="178">
        <v>25607</v>
      </c>
      <c r="B4170" s="178">
        <v>-129372</v>
      </c>
      <c r="C4170" s="178">
        <v>-518248</v>
      </c>
      <c r="D4170" s="178" t="s">
        <v>1596</v>
      </c>
      <c r="E4170" s="178" t="s">
        <v>167</v>
      </c>
      <c r="F4170" s="178" t="s">
        <v>1511</v>
      </c>
      <c r="G4170" s="180">
        <f>VLOOKUP(D4170,Plan1!$B$2:$S$5570,7,)/1000</f>
        <v>4.7539999999999996</v>
      </c>
      <c r="H4170" s="180">
        <f>VLOOKUP(D4170,Plan1!$B$2:$S$5570,8,)/1000</f>
        <v>5.1150000000000002</v>
      </c>
      <c r="I4170" s="180">
        <f>VLOOKUP(D4170,Plan1!$B$2:$S$5570,9,)/1000</f>
        <v>5.1040000000000001</v>
      </c>
      <c r="J4170" s="180">
        <f>VLOOKUP(D4170,Plan1!$B$2:$S$5570,10,)/1000</f>
        <v>5.37</v>
      </c>
      <c r="K4170" s="180">
        <f>VLOOKUP(D4170,Plan1!$B$2:$S$5570,11,)/1000</f>
        <v>5.5049999999999999</v>
      </c>
      <c r="L4170" s="180">
        <f>VLOOKUP(D4170,Plan1!$B$2:$S$5570,12,)/1000</f>
        <v>5.4989999999999997</v>
      </c>
      <c r="M4170" s="180">
        <f>VLOOKUP(D4170,Plan1!$B$2:$S$5570,13,)/1000</f>
        <v>5.86</v>
      </c>
      <c r="N4170" s="180">
        <f>VLOOKUP(D4170,Plan1!$B$2:$S$5570,14,)/1000</f>
        <v>6.1429999999999998</v>
      </c>
      <c r="O4170" s="180">
        <f>VLOOKUP(D4170,Plan1!$B$2:$S$5570,15,)/1000</f>
        <v>5.5510000000000002</v>
      </c>
      <c r="P4170" s="180">
        <f>VLOOKUP(D4170,Plan1!$B$2:$S$5570,16,)/1000</f>
        <v>5.1509999999999998</v>
      </c>
      <c r="Q4170" s="180">
        <f>VLOOKUP(D4170,Plan1!$B$2:$S$5570,17,)/1000</f>
        <v>4.827</v>
      </c>
      <c r="R4170" s="180">
        <f>VLOOKUP(D4170,Plan1!$B$2:$S$5570,18,)/1000</f>
        <v>4.8449999999999998</v>
      </c>
      <c r="S4170" s="180">
        <f>VLOOKUP(D4170,Plan1!$B$2:$S$5570,6,)/1000</f>
        <v>5.31</v>
      </c>
    </row>
    <row r="4171" spans="1:19" x14ac:dyDescent="0.25">
      <c r="A4171" s="178">
        <v>6025</v>
      </c>
      <c r="B4171" s="178">
        <v>-23194</v>
      </c>
      <c r="C4171" s="178">
        <v>-497579</v>
      </c>
      <c r="D4171" s="178" t="s">
        <v>3229</v>
      </c>
      <c r="E4171" s="178" t="s">
        <v>167</v>
      </c>
      <c r="F4171" s="178" t="s">
        <v>2912</v>
      </c>
      <c r="G4171" s="180">
        <f>VLOOKUP(D4171,Plan1!$B$2:$S$5570,7,)/1000</f>
        <v>5.1340000000000003</v>
      </c>
      <c r="H4171" s="180">
        <f>VLOOKUP(D4171,Plan1!$B$2:$S$5570,8,)/1000</f>
        <v>5.5720000000000001</v>
      </c>
      <c r="I4171" s="180">
        <f>VLOOKUP(D4171,Plan1!$B$2:$S$5570,9,)/1000</f>
        <v>5.5190000000000001</v>
      </c>
      <c r="J4171" s="180">
        <f>VLOOKUP(D4171,Plan1!$B$2:$S$5570,10,)/1000</f>
        <v>5.391</v>
      </c>
      <c r="K4171" s="180">
        <f>VLOOKUP(D4171,Plan1!$B$2:$S$5570,11,)/1000</f>
        <v>4.6020000000000003</v>
      </c>
      <c r="L4171" s="180">
        <f>VLOOKUP(D4171,Plan1!$B$2:$S$5570,12,)/1000</f>
        <v>4.3810000000000002</v>
      </c>
      <c r="M4171" s="180">
        <f>VLOOKUP(D4171,Plan1!$B$2:$S$5570,13,)/1000</f>
        <v>4.5780000000000003</v>
      </c>
      <c r="N4171" s="180">
        <f>VLOOKUP(D4171,Plan1!$B$2:$S$5570,14,)/1000</f>
        <v>5.4909999999999997</v>
      </c>
      <c r="O4171" s="180">
        <f>VLOOKUP(D4171,Plan1!$B$2:$S$5570,15,)/1000</f>
        <v>5.0759999999999996</v>
      </c>
      <c r="P4171" s="180">
        <f>VLOOKUP(D4171,Plan1!$B$2:$S$5570,16,)/1000</f>
        <v>5.2869999999999999</v>
      </c>
      <c r="Q4171" s="180">
        <f>VLOOKUP(D4171,Plan1!$B$2:$S$5570,17,)/1000</f>
        <v>5.4619999999999997</v>
      </c>
      <c r="R4171" s="180">
        <f>VLOOKUP(D4171,Plan1!$B$2:$S$5570,18,)/1000</f>
        <v>5.5620000000000003</v>
      </c>
      <c r="S4171" s="180">
        <f>VLOOKUP(D4171,Plan1!$B$2:$S$5570,6,)/1000</f>
        <v>5.1710000000000003</v>
      </c>
    </row>
    <row r="4172" spans="1:19" x14ac:dyDescent="0.25">
      <c r="A4172" s="178">
        <v>10351</v>
      </c>
      <c r="B4172" s="178">
        <v>-204583</v>
      </c>
      <c r="C4172" s="178">
        <v>-475908</v>
      </c>
      <c r="D4172" s="178" t="s">
        <v>5246</v>
      </c>
      <c r="E4172" s="178" t="s">
        <v>167</v>
      </c>
      <c r="F4172" s="178" t="s">
        <v>4704</v>
      </c>
      <c r="G4172" s="180">
        <f>VLOOKUP(D4172,Plan1!$B$2:$S$5570,7,)/1000</f>
        <v>5.0490000000000004</v>
      </c>
      <c r="H4172" s="180">
        <f>VLOOKUP(D4172,Plan1!$B$2:$S$5570,8,)/1000</f>
        <v>5.5430000000000001</v>
      </c>
      <c r="I4172" s="180">
        <f>VLOOKUP(D4172,Plan1!$B$2:$S$5570,9,)/1000</f>
        <v>5.1539999999999999</v>
      </c>
      <c r="J4172" s="180">
        <f>VLOOKUP(D4172,Plan1!$B$2:$S$5570,10,)/1000</f>
        <v>5.4880000000000004</v>
      </c>
      <c r="K4172" s="180">
        <f>VLOOKUP(D4172,Plan1!$B$2:$S$5570,11,)/1000</f>
        <v>5.1749999999999998</v>
      </c>
      <c r="L4172" s="180">
        <f>VLOOKUP(D4172,Plan1!$B$2:$S$5570,12,)/1000</f>
        <v>5.1449999999999996</v>
      </c>
      <c r="M4172" s="180">
        <f>VLOOKUP(D4172,Plan1!$B$2:$S$5570,13,)/1000</f>
        <v>5.3339999999999996</v>
      </c>
      <c r="N4172" s="180">
        <f>VLOOKUP(D4172,Plan1!$B$2:$S$5570,14,)/1000</f>
        <v>6.1120000000000001</v>
      </c>
      <c r="O4172" s="180">
        <f>VLOOKUP(D4172,Plan1!$B$2:$S$5570,15,)/1000</f>
        <v>5.4729999999999999</v>
      </c>
      <c r="P4172" s="180">
        <f>VLOOKUP(D4172,Plan1!$B$2:$S$5570,16,)/1000</f>
        <v>5.3410000000000002</v>
      </c>
      <c r="Q4172" s="180">
        <f>VLOOKUP(D4172,Plan1!$B$2:$S$5570,17,)/1000</f>
        <v>5.1660000000000004</v>
      </c>
      <c r="R4172" s="180">
        <f>VLOOKUP(D4172,Plan1!$B$2:$S$5570,18,)/1000</f>
        <v>5.2249999999999996</v>
      </c>
      <c r="S4172" s="180">
        <f>VLOOKUP(D4172,Plan1!$B$2:$S$5570,6,)/1000</f>
        <v>5.351</v>
      </c>
    </row>
    <row r="4173" spans="1:19" x14ac:dyDescent="0.25">
      <c r="A4173" s="178">
        <v>11646</v>
      </c>
      <c r="B4173" s="178">
        <v>-197625</v>
      </c>
      <c r="C4173" s="178">
        <v>-440848</v>
      </c>
      <c r="D4173" s="178" t="s">
        <v>2161</v>
      </c>
      <c r="E4173" s="178" t="s">
        <v>167</v>
      </c>
      <c r="F4173" s="178" t="s">
        <v>1727</v>
      </c>
      <c r="G4173" s="180">
        <f>VLOOKUP(D4173,Plan1!$B$2:$S$5570,7,)/1000</f>
        <v>5.27</v>
      </c>
      <c r="H4173" s="180">
        <f>VLOOKUP(D4173,Plan1!$B$2:$S$5570,8,)/1000</f>
        <v>5.7619999999999996</v>
      </c>
      <c r="I4173" s="180">
        <f>VLOOKUP(D4173,Plan1!$B$2:$S$5570,9,)/1000</f>
        <v>5.33</v>
      </c>
      <c r="J4173" s="180">
        <f>VLOOKUP(D4173,Plan1!$B$2:$S$5570,10,)/1000</f>
        <v>5.4050000000000002</v>
      </c>
      <c r="K4173" s="180">
        <f>VLOOKUP(D4173,Plan1!$B$2:$S$5570,11,)/1000</f>
        <v>5.0819999999999999</v>
      </c>
      <c r="L4173" s="180">
        <f>VLOOKUP(D4173,Plan1!$B$2:$S$5570,12,)/1000</f>
        <v>5.0270000000000001</v>
      </c>
      <c r="M4173" s="180">
        <f>VLOOKUP(D4173,Plan1!$B$2:$S$5570,13,)/1000</f>
        <v>5.2939999999999996</v>
      </c>
      <c r="N4173" s="180">
        <f>VLOOKUP(D4173,Plan1!$B$2:$S$5570,14,)/1000</f>
        <v>5.9729999999999999</v>
      </c>
      <c r="O4173" s="180">
        <f>VLOOKUP(D4173,Plan1!$B$2:$S$5570,15,)/1000</f>
        <v>5.867</v>
      </c>
      <c r="P4173" s="180">
        <f>VLOOKUP(D4173,Plan1!$B$2:$S$5570,16,)/1000</f>
        <v>5.4850000000000003</v>
      </c>
      <c r="Q4173" s="180">
        <f>VLOOKUP(D4173,Plan1!$B$2:$S$5570,17,)/1000</f>
        <v>4.9390000000000001</v>
      </c>
      <c r="R4173" s="180">
        <f>VLOOKUP(D4173,Plan1!$B$2:$S$5570,18,)/1000</f>
        <v>5.01</v>
      </c>
      <c r="S4173" s="180">
        <f>VLOOKUP(D4173,Plan1!$B$2:$S$5570,6,)/1000</f>
        <v>5.37</v>
      </c>
    </row>
    <row r="4174" spans="1:19" x14ac:dyDescent="0.25">
      <c r="A4174" s="178">
        <v>19958</v>
      </c>
      <c r="B4174" s="178">
        <v>-154512</v>
      </c>
      <c r="C4174" s="178">
        <v>-407445</v>
      </c>
      <c r="D4174" s="178" t="s">
        <v>404</v>
      </c>
      <c r="E4174" s="178" t="s">
        <v>167</v>
      </c>
      <c r="F4174" s="178" t="s">
        <v>375</v>
      </c>
      <c r="G4174" s="180">
        <f>VLOOKUP(D4174,Plan1!$B$2:$S$5570,7,)/1000</f>
        <v>5.51</v>
      </c>
      <c r="H4174" s="180">
        <f>VLOOKUP(D4174,Plan1!$B$2:$S$5570,8,)/1000</f>
        <v>5.7670000000000003</v>
      </c>
      <c r="I4174" s="180">
        <f>VLOOKUP(D4174,Plan1!$B$2:$S$5570,9,)/1000</f>
        <v>5.43</v>
      </c>
      <c r="J4174" s="180">
        <f>VLOOKUP(D4174,Plan1!$B$2:$S$5570,10,)/1000</f>
        <v>4.96</v>
      </c>
      <c r="K4174" s="180">
        <f>VLOOKUP(D4174,Plan1!$B$2:$S$5570,11,)/1000</f>
        <v>4.4020000000000001</v>
      </c>
      <c r="L4174" s="180">
        <f>VLOOKUP(D4174,Plan1!$B$2:$S$5570,12,)/1000</f>
        <v>4.0570000000000004</v>
      </c>
      <c r="M4174" s="180">
        <f>VLOOKUP(D4174,Plan1!$B$2:$S$5570,13,)/1000</f>
        <v>4.2510000000000003</v>
      </c>
      <c r="N4174" s="180">
        <f>VLOOKUP(D4174,Plan1!$B$2:$S$5570,14,)/1000</f>
        <v>4.6769999999999996</v>
      </c>
      <c r="O4174" s="180">
        <f>VLOOKUP(D4174,Plan1!$B$2:$S$5570,15,)/1000</f>
        <v>5.2990000000000004</v>
      </c>
      <c r="P4174" s="180">
        <f>VLOOKUP(D4174,Plan1!$B$2:$S$5570,16,)/1000</f>
        <v>5.1820000000000004</v>
      </c>
      <c r="Q4174" s="180">
        <f>VLOOKUP(D4174,Plan1!$B$2:$S$5570,17,)/1000</f>
        <v>4.88</v>
      </c>
      <c r="R4174" s="180">
        <f>VLOOKUP(D4174,Plan1!$B$2:$S$5570,18,)/1000</f>
        <v>5.47</v>
      </c>
      <c r="S4174" s="180">
        <f>VLOOKUP(D4174,Plan1!$B$2:$S$5570,6,)/1000</f>
        <v>4.9909999999999997</v>
      </c>
    </row>
    <row r="4175" spans="1:19" x14ac:dyDescent="0.25">
      <c r="A4175" s="178">
        <v>5797</v>
      </c>
      <c r="B4175" s="178">
        <v>-23408</v>
      </c>
      <c r="C4175" s="178">
        <v>-503569</v>
      </c>
      <c r="D4175" s="178" t="s">
        <v>3200</v>
      </c>
      <c r="E4175" s="178" t="s">
        <v>167</v>
      </c>
      <c r="F4175" s="178" t="s">
        <v>2912</v>
      </c>
      <c r="G4175" s="180">
        <f>VLOOKUP(D4175,Plan1!$B$2:$S$5570,7,)/1000</f>
        <v>5.2190000000000003</v>
      </c>
      <c r="H4175" s="180">
        <f>VLOOKUP(D4175,Plan1!$B$2:$S$5570,8,)/1000</f>
        <v>5.52</v>
      </c>
      <c r="I4175" s="180">
        <f>VLOOKUP(D4175,Plan1!$B$2:$S$5570,9,)/1000</f>
        <v>5.4009999999999998</v>
      </c>
      <c r="J4175" s="180">
        <f>VLOOKUP(D4175,Plan1!$B$2:$S$5570,10,)/1000</f>
        <v>5.3259999999999996</v>
      </c>
      <c r="K4175" s="180">
        <f>VLOOKUP(D4175,Plan1!$B$2:$S$5570,11,)/1000</f>
        <v>4.617</v>
      </c>
      <c r="L4175" s="180">
        <f>VLOOKUP(D4175,Plan1!$B$2:$S$5570,12,)/1000</f>
        <v>4.3559999999999999</v>
      </c>
      <c r="M4175" s="180">
        <f>VLOOKUP(D4175,Plan1!$B$2:$S$5570,13,)/1000</f>
        <v>4.5549999999999997</v>
      </c>
      <c r="N4175" s="180">
        <f>VLOOKUP(D4175,Plan1!$B$2:$S$5570,14,)/1000</f>
        <v>5.48</v>
      </c>
      <c r="O4175" s="180">
        <f>VLOOKUP(D4175,Plan1!$B$2:$S$5570,15,)/1000</f>
        <v>5.08</v>
      </c>
      <c r="P4175" s="180">
        <f>VLOOKUP(D4175,Plan1!$B$2:$S$5570,16,)/1000</f>
        <v>5.2290000000000001</v>
      </c>
      <c r="Q4175" s="180">
        <f>VLOOKUP(D4175,Plan1!$B$2:$S$5570,17,)/1000</f>
        <v>5.4219999999999997</v>
      </c>
      <c r="R4175" s="180">
        <f>VLOOKUP(D4175,Plan1!$B$2:$S$5570,18,)/1000</f>
        <v>5.5490000000000004</v>
      </c>
      <c r="S4175" s="180">
        <f>VLOOKUP(D4175,Plan1!$B$2:$S$5570,6,)/1000</f>
        <v>5.1459999999999999</v>
      </c>
    </row>
    <row r="4176" spans="1:19" x14ac:dyDescent="0.25">
      <c r="A4176" s="178">
        <v>6535</v>
      </c>
      <c r="B4176" s="178">
        <v>-22784</v>
      </c>
      <c r="C4176" s="178">
        <v>-499339</v>
      </c>
      <c r="D4176" s="178" t="s">
        <v>4890</v>
      </c>
      <c r="E4176" s="178" t="s">
        <v>167</v>
      </c>
      <c r="F4176" s="178" t="s">
        <v>4704</v>
      </c>
      <c r="G4176" s="180">
        <f>VLOOKUP(D4176,Plan1!$B$2:$S$5570,7,)/1000</f>
        <v>5.0860000000000003</v>
      </c>
      <c r="H4176" s="180">
        <f>VLOOKUP(D4176,Plan1!$B$2:$S$5570,8,)/1000</f>
        <v>5.5149999999999997</v>
      </c>
      <c r="I4176" s="180">
        <f>VLOOKUP(D4176,Plan1!$B$2:$S$5570,9,)/1000</f>
        <v>5.3239999999999998</v>
      </c>
      <c r="J4176" s="180">
        <f>VLOOKUP(D4176,Plan1!$B$2:$S$5570,10,)/1000</f>
        <v>5.3760000000000003</v>
      </c>
      <c r="K4176" s="180">
        <f>VLOOKUP(D4176,Plan1!$B$2:$S$5570,11,)/1000</f>
        <v>4.6769999999999996</v>
      </c>
      <c r="L4176" s="180">
        <f>VLOOKUP(D4176,Plan1!$B$2:$S$5570,12,)/1000</f>
        <v>4.49</v>
      </c>
      <c r="M4176" s="180">
        <f>VLOOKUP(D4176,Plan1!$B$2:$S$5570,13,)/1000</f>
        <v>4.6849999999999996</v>
      </c>
      <c r="N4176" s="180">
        <f>VLOOKUP(D4176,Plan1!$B$2:$S$5570,14,)/1000</f>
        <v>5.51</v>
      </c>
      <c r="O4176" s="180">
        <f>VLOOKUP(D4176,Plan1!$B$2:$S$5570,15,)/1000</f>
        <v>5.0860000000000003</v>
      </c>
      <c r="P4176" s="180">
        <f>VLOOKUP(D4176,Plan1!$B$2:$S$5570,16,)/1000</f>
        <v>5.2809999999999997</v>
      </c>
      <c r="Q4176" s="180">
        <f>VLOOKUP(D4176,Plan1!$B$2:$S$5570,17,)/1000</f>
        <v>5.3520000000000003</v>
      </c>
      <c r="R4176" s="180">
        <f>VLOOKUP(D4176,Plan1!$B$2:$S$5570,18,)/1000</f>
        <v>5.5410000000000004</v>
      </c>
      <c r="S4176" s="180">
        <f>VLOOKUP(D4176,Plan1!$B$2:$S$5570,6,)/1000</f>
        <v>5.16</v>
      </c>
    </row>
    <row r="4177" spans="1:19" x14ac:dyDescent="0.25">
      <c r="A4177" s="178">
        <v>8071</v>
      </c>
      <c r="B4177" s="178">
        <v>-218369</v>
      </c>
      <c r="C4177" s="178">
        <v>-51604</v>
      </c>
      <c r="D4177" s="178" t="s">
        <v>5054</v>
      </c>
      <c r="E4177" s="178" t="s">
        <v>167</v>
      </c>
      <c r="F4177" s="178" t="s">
        <v>4704</v>
      </c>
      <c r="G4177" s="180">
        <f>VLOOKUP(D4177,Plan1!$B$2:$S$5570,7,)/1000</f>
        <v>5.37</v>
      </c>
      <c r="H4177" s="180">
        <f>VLOOKUP(D4177,Plan1!$B$2:$S$5570,8,)/1000</f>
        <v>5.734</v>
      </c>
      <c r="I4177" s="180">
        <f>VLOOKUP(D4177,Plan1!$B$2:$S$5570,9,)/1000</f>
        <v>5.6470000000000002</v>
      </c>
      <c r="J4177" s="180">
        <f>VLOOKUP(D4177,Plan1!$B$2:$S$5570,10,)/1000</f>
        <v>5.5039999999999996</v>
      </c>
      <c r="K4177" s="180">
        <f>VLOOKUP(D4177,Plan1!$B$2:$S$5570,11,)/1000</f>
        <v>4.9039999999999999</v>
      </c>
      <c r="L4177" s="180">
        <f>VLOOKUP(D4177,Plan1!$B$2:$S$5570,12,)/1000</f>
        <v>4.6660000000000004</v>
      </c>
      <c r="M4177" s="180">
        <f>VLOOKUP(D4177,Plan1!$B$2:$S$5570,13,)/1000</f>
        <v>4.8319999999999999</v>
      </c>
      <c r="N4177" s="180">
        <f>VLOOKUP(D4177,Plan1!$B$2:$S$5570,14,)/1000</f>
        <v>5.6219999999999999</v>
      </c>
      <c r="O4177" s="180">
        <f>VLOOKUP(D4177,Plan1!$B$2:$S$5570,15,)/1000</f>
        <v>5.1970000000000001</v>
      </c>
      <c r="P4177" s="180">
        <f>VLOOKUP(D4177,Plan1!$B$2:$S$5570,16,)/1000</f>
        <v>5.452</v>
      </c>
      <c r="Q4177" s="180">
        <f>VLOOKUP(D4177,Plan1!$B$2:$S$5570,17,)/1000</f>
        <v>5.5709999999999997</v>
      </c>
      <c r="R4177" s="180">
        <f>VLOOKUP(D4177,Plan1!$B$2:$S$5570,18,)/1000</f>
        <v>5.6769999999999996</v>
      </c>
      <c r="S4177" s="180">
        <f>VLOOKUP(D4177,Plan1!$B$2:$S$5570,6,)/1000</f>
        <v>5.3479999999999999</v>
      </c>
    </row>
    <row r="4178" spans="1:19" x14ac:dyDescent="0.25">
      <c r="A4178" s="178">
        <v>5112</v>
      </c>
      <c r="B4178" s="178">
        <v>-24099</v>
      </c>
      <c r="C4178" s="178">
        <v>-483649</v>
      </c>
      <c r="D4178" s="178" t="s">
        <v>4730</v>
      </c>
      <c r="E4178" s="178" t="s">
        <v>167</v>
      </c>
      <c r="F4178" s="178" t="s">
        <v>4704</v>
      </c>
      <c r="G4178" s="180">
        <f>VLOOKUP(D4178,Plan1!$B$2:$S$5570,7,)/1000</f>
        <v>4.9459999999999997</v>
      </c>
      <c r="H4178" s="180">
        <f>VLOOKUP(D4178,Plan1!$B$2:$S$5570,8,)/1000</f>
        <v>5.218</v>
      </c>
      <c r="I4178" s="180">
        <f>VLOOKUP(D4178,Plan1!$B$2:$S$5570,9,)/1000</f>
        <v>4.9340000000000002</v>
      </c>
      <c r="J4178" s="180">
        <f>VLOOKUP(D4178,Plan1!$B$2:$S$5570,10,)/1000</f>
        <v>4.7619999999999996</v>
      </c>
      <c r="K4178" s="180">
        <f>VLOOKUP(D4178,Plan1!$B$2:$S$5570,11,)/1000</f>
        <v>4.1319999999999997</v>
      </c>
      <c r="L4178" s="180">
        <f>VLOOKUP(D4178,Plan1!$B$2:$S$5570,12,)/1000</f>
        <v>3.9580000000000002</v>
      </c>
      <c r="M4178" s="180">
        <f>VLOOKUP(D4178,Plan1!$B$2:$S$5570,13,)/1000</f>
        <v>4.0460000000000003</v>
      </c>
      <c r="N4178" s="180">
        <f>VLOOKUP(D4178,Plan1!$B$2:$S$5570,14,)/1000</f>
        <v>4.923</v>
      </c>
      <c r="O4178" s="180">
        <f>VLOOKUP(D4178,Plan1!$B$2:$S$5570,15,)/1000</f>
        <v>4.4770000000000003</v>
      </c>
      <c r="P4178" s="180">
        <f>VLOOKUP(D4178,Plan1!$B$2:$S$5570,16,)/1000</f>
        <v>4.5679999999999996</v>
      </c>
      <c r="Q4178" s="180">
        <f>VLOOKUP(D4178,Plan1!$B$2:$S$5570,17,)/1000</f>
        <v>4.8899999999999997</v>
      </c>
      <c r="R4178" s="180">
        <f>VLOOKUP(D4178,Plan1!$B$2:$S$5570,18,)/1000</f>
        <v>5.1669999999999998</v>
      </c>
      <c r="S4178" s="180">
        <f>VLOOKUP(D4178,Plan1!$B$2:$S$5570,6,)/1000</f>
        <v>4.6689999999999996</v>
      </c>
    </row>
    <row r="4179" spans="1:19" x14ac:dyDescent="0.25">
      <c r="A4179" s="178">
        <v>5519</v>
      </c>
      <c r="B4179" s="178">
        <v>-237071</v>
      </c>
      <c r="C4179" s="178">
        <v>-464062</v>
      </c>
      <c r="D4179" s="178" t="s">
        <v>4752</v>
      </c>
      <c r="E4179" s="178" t="s">
        <v>167</v>
      </c>
      <c r="F4179" s="178" t="s">
        <v>4704</v>
      </c>
      <c r="G4179" s="180">
        <f>VLOOKUP(D4179,Plan1!$B$2:$S$5570,7,)/1000</f>
        <v>4.5389999999999997</v>
      </c>
      <c r="H4179" s="180">
        <f>VLOOKUP(D4179,Plan1!$B$2:$S$5570,8,)/1000</f>
        <v>5.1619999999999999</v>
      </c>
      <c r="I4179" s="180">
        <f>VLOOKUP(D4179,Plan1!$B$2:$S$5570,9,)/1000</f>
        <v>4.7229999999999999</v>
      </c>
      <c r="J4179" s="180">
        <f>VLOOKUP(D4179,Plan1!$B$2:$S$5570,10,)/1000</f>
        <v>4.6050000000000004</v>
      </c>
      <c r="K4179" s="180">
        <f>VLOOKUP(D4179,Plan1!$B$2:$S$5570,11,)/1000</f>
        <v>4.0759999999999996</v>
      </c>
      <c r="L4179" s="180">
        <f>VLOOKUP(D4179,Plan1!$B$2:$S$5570,12,)/1000</f>
        <v>3.9159999999999999</v>
      </c>
      <c r="M4179" s="180">
        <f>VLOOKUP(D4179,Plan1!$B$2:$S$5570,13,)/1000</f>
        <v>3.9929999999999999</v>
      </c>
      <c r="N4179" s="180">
        <f>VLOOKUP(D4179,Plan1!$B$2:$S$5570,14,)/1000</f>
        <v>4.7370000000000001</v>
      </c>
      <c r="O4179" s="180">
        <f>VLOOKUP(D4179,Plan1!$B$2:$S$5570,15,)/1000</f>
        <v>4.3109999999999999</v>
      </c>
      <c r="P4179" s="180">
        <f>VLOOKUP(D4179,Plan1!$B$2:$S$5570,16,)/1000</f>
        <v>4.359</v>
      </c>
      <c r="Q4179" s="180">
        <f>VLOOKUP(D4179,Plan1!$B$2:$S$5570,17,)/1000</f>
        <v>4.5350000000000001</v>
      </c>
      <c r="R4179" s="180">
        <f>VLOOKUP(D4179,Plan1!$B$2:$S$5570,18,)/1000</f>
        <v>4.8979999999999997</v>
      </c>
      <c r="S4179" s="180">
        <f>VLOOKUP(D4179,Plan1!$B$2:$S$5570,6,)/1000</f>
        <v>4.4880000000000004</v>
      </c>
    </row>
    <row r="4180" spans="1:19" x14ac:dyDescent="0.25">
      <c r="A4180" s="178">
        <v>9131</v>
      </c>
      <c r="B4180" s="178">
        <v>-211704</v>
      </c>
      <c r="C4180" s="178">
        <v>-478103</v>
      </c>
      <c r="D4180" s="178" t="s">
        <v>5160</v>
      </c>
      <c r="E4180" s="178" t="s">
        <v>167</v>
      </c>
      <c r="F4180" s="178" t="s">
        <v>4704</v>
      </c>
      <c r="G4180" s="180">
        <f>VLOOKUP(D4180,Plan1!$B$2:$S$5570,7,)/1000</f>
        <v>5.0940000000000003</v>
      </c>
      <c r="H4180" s="180">
        <f>VLOOKUP(D4180,Plan1!$B$2:$S$5570,8,)/1000</f>
        <v>5.66</v>
      </c>
      <c r="I4180" s="180">
        <f>VLOOKUP(D4180,Plan1!$B$2:$S$5570,9,)/1000</f>
        <v>5.343</v>
      </c>
      <c r="J4180" s="180">
        <f>VLOOKUP(D4180,Plan1!$B$2:$S$5570,10,)/1000</f>
        <v>5.4509999999999996</v>
      </c>
      <c r="K4180" s="180">
        <f>VLOOKUP(D4180,Plan1!$B$2:$S$5570,11,)/1000</f>
        <v>5.0229999999999997</v>
      </c>
      <c r="L4180" s="180">
        <f>VLOOKUP(D4180,Plan1!$B$2:$S$5570,12,)/1000</f>
        <v>4.984</v>
      </c>
      <c r="M4180" s="180">
        <f>VLOOKUP(D4180,Plan1!$B$2:$S$5570,13,)/1000</f>
        <v>5.1520000000000001</v>
      </c>
      <c r="N4180" s="180">
        <f>VLOOKUP(D4180,Plan1!$B$2:$S$5570,14,)/1000</f>
        <v>5.7670000000000003</v>
      </c>
      <c r="O4180" s="180">
        <f>VLOOKUP(D4180,Plan1!$B$2:$S$5570,15,)/1000</f>
        <v>5.3380000000000001</v>
      </c>
      <c r="P4180" s="180">
        <f>VLOOKUP(D4180,Plan1!$B$2:$S$5570,16,)/1000</f>
        <v>5.3780000000000001</v>
      </c>
      <c r="Q4180" s="180">
        <f>VLOOKUP(D4180,Plan1!$B$2:$S$5570,17,)/1000</f>
        <v>5.2409999999999997</v>
      </c>
      <c r="R4180" s="180">
        <f>VLOOKUP(D4180,Plan1!$B$2:$S$5570,18,)/1000</f>
        <v>5.3869999999999996</v>
      </c>
      <c r="S4180" s="180">
        <f>VLOOKUP(D4180,Plan1!$B$2:$S$5570,6,)/1000</f>
        <v>5.3179999999999996</v>
      </c>
    </row>
    <row r="4181" spans="1:19" x14ac:dyDescent="0.25">
      <c r="A4181" s="178">
        <v>9159</v>
      </c>
      <c r="B4181" s="178">
        <v>-211883</v>
      </c>
      <c r="C4181" s="178">
        <v>-450641</v>
      </c>
      <c r="D4181" s="178" t="s">
        <v>1909</v>
      </c>
      <c r="E4181" s="178" t="s">
        <v>167</v>
      </c>
      <c r="F4181" s="178" t="s">
        <v>1727</v>
      </c>
      <c r="G4181" s="180">
        <f>VLOOKUP(D4181,Plan1!$B$2:$S$5570,7,)/1000</f>
        <v>5.1459999999999999</v>
      </c>
      <c r="H4181" s="180">
        <f>VLOOKUP(D4181,Plan1!$B$2:$S$5570,8,)/1000</f>
        <v>5.5949999999999998</v>
      </c>
      <c r="I4181" s="180">
        <f>VLOOKUP(D4181,Plan1!$B$2:$S$5570,9,)/1000</f>
        <v>5.194</v>
      </c>
      <c r="J4181" s="180">
        <f>VLOOKUP(D4181,Plan1!$B$2:$S$5570,10,)/1000</f>
        <v>5.3410000000000002</v>
      </c>
      <c r="K4181" s="180">
        <f>VLOOKUP(D4181,Plan1!$B$2:$S$5570,11,)/1000</f>
        <v>4.8940000000000001</v>
      </c>
      <c r="L4181" s="180">
        <f>VLOOKUP(D4181,Plan1!$B$2:$S$5570,12,)/1000</f>
        <v>4.8079999999999998</v>
      </c>
      <c r="M4181" s="180">
        <f>VLOOKUP(D4181,Plan1!$B$2:$S$5570,13,)/1000</f>
        <v>5.069</v>
      </c>
      <c r="N4181" s="180">
        <f>VLOOKUP(D4181,Plan1!$B$2:$S$5570,14,)/1000</f>
        <v>5.8339999999999996</v>
      </c>
      <c r="O4181" s="180">
        <f>VLOOKUP(D4181,Plan1!$B$2:$S$5570,15,)/1000</f>
        <v>5.5380000000000003</v>
      </c>
      <c r="P4181" s="180">
        <f>VLOOKUP(D4181,Plan1!$B$2:$S$5570,16,)/1000</f>
        <v>5.3129999999999997</v>
      </c>
      <c r="Q4181" s="180">
        <f>VLOOKUP(D4181,Plan1!$B$2:$S$5570,17,)/1000</f>
        <v>4.83</v>
      </c>
      <c r="R4181" s="180">
        <f>VLOOKUP(D4181,Plan1!$B$2:$S$5570,18,)/1000</f>
        <v>5.0830000000000002</v>
      </c>
      <c r="S4181" s="180">
        <f>VLOOKUP(D4181,Plan1!$B$2:$S$5570,6,)/1000</f>
        <v>5.22</v>
      </c>
    </row>
    <row r="4182" spans="1:19" x14ac:dyDescent="0.25">
      <c r="A4182" s="178">
        <v>17721</v>
      </c>
      <c r="B4182" s="178">
        <v>-164861</v>
      </c>
      <c r="C4182" s="178">
        <v>-526929</v>
      </c>
      <c r="D4182" s="178" t="s">
        <v>1520</v>
      </c>
      <c r="E4182" s="178" t="s">
        <v>167</v>
      </c>
      <c r="F4182" s="178" t="s">
        <v>1511</v>
      </c>
      <c r="G4182" s="180">
        <f>VLOOKUP(D4182,Plan1!$B$2:$S$5570,7,)/1000</f>
        <v>5.1470000000000002</v>
      </c>
      <c r="H4182" s="180">
        <f>VLOOKUP(D4182,Plan1!$B$2:$S$5570,8,)/1000</f>
        <v>5.4290000000000003</v>
      </c>
      <c r="I4182" s="180">
        <f>VLOOKUP(D4182,Plan1!$B$2:$S$5570,9,)/1000</f>
        <v>5.3520000000000003</v>
      </c>
      <c r="J4182" s="180">
        <f>VLOOKUP(D4182,Plan1!$B$2:$S$5570,10,)/1000</f>
        <v>5.75</v>
      </c>
      <c r="K4182" s="180">
        <f>VLOOKUP(D4182,Plan1!$B$2:$S$5570,11,)/1000</f>
        <v>5.5880000000000001</v>
      </c>
      <c r="L4182" s="180">
        <f>VLOOKUP(D4182,Plan1!$B$2:$S$5570,12,)/1000</f>
        <v>5.3719999999999999</v>
      </c>
      <c r="M4182" s="180">
        <f>VLOOKUP(D4182,Plan1!$B$2:$S$5570,13,)/1000</f>
        <v>5.34</v>
      </c>
      <c r="N4182" s="180">
        <f>VLOOKUP(D4182,Plan1!$B$2:$S$5570,14,)/1000</f>
        <v>5.99</v>
      </c>
      <c r="O4182" s="180">
        <f>VLOOKUP(D4182,Plan1!$B$2:$S$5570,15,)/1000</f>
        <v>5.5979999999999999</v>
      </c>
      <c r="P4182" s="180">
        <f>VLOOKUP(D4182,Plan1!$B$2:$S$5570,16,)/1000</f>
        <v>5.2409999999999997</v>
      </c>
      <c r="Q4182" s="180">
        <f>VLOOKUP(D4182,Plan1!$B$2:$S$5570,17,)/1000</f>
        <v>5.2039999999999997</v>
      </c>
      <c r="R4182" s="180">
        <f>VLOOKUP(D4182,Plan1!$B$2:$S$5570,18,)/1000</f>
        <v>5.1660000000000004</v>
      </c>
      <c r="S4182" s="180">
        <f>VLOOKUP(D4182,Plan1!$B$2:$S$5570,6,)/1000</f>
        <v>5.431</v>
      </c>
    </row>
    <row r="4183" spans="1:19" x14ac:dyDescent="0.25">
      <c r="A4183" s="178">
        <v>43239</v>
      </c>
      <c r="B4183" s="178">
        <v>-75569</v>
      </c>
      <c r="C4183" s="178">
        <v>-452451</v>
      </c>
      <c r="D4183" s="178" t="s">
        <v>3514</v>
      </c>
      <c r="E4183" s="178" t="s">
        <v>167</v>
      </c>
      <c r="F4183" s="178" t="s">
        <v>3448</v>
      </c>
      <c r="G4183" s="180">
        <f>VLOOKUP(D4183,Plan1!$B$2:$S$5570,7,)/1000</f>
        <v>4.7409999999999997</v>
      </c>
      <c r="H4183" s="180">
        <f>VLOOKUP(D4183,Plan1!$B$2:$S$5570,8,)/1000</f>
        <v>5.0549999999999997</v>
      </c>
      <c r="I4183" s="180">
        <f>VLOOKUP(D4183,Plan1!$B$2:$S$5570,9,)/1000</f>
        <v>4.9950000000000001</v>
      </c>
      <c r="J4183" s="180">
        <f>VLOOKUP(D4183,Plan1!$B$2:$S$5570,10,)/1000</f>
        <v>5.35</v>
      </c>
      <c r="K4183" s="180">
        <f>VLOOKUP(D4183,Plan1!$B$2:$S$5570,11,)/1000</f>
        <v>5.593</v>
      </c>
      <c r="L4183" s="180">
        <f>VLOOKUP(D4183,Plan1!$B$2:$S$5570,12,)/1000</f>
        <v>5.7670000000000003</v>
      </c>
      <c r="M4183" s="180">
        <f>VLOOKUP(D4183,Plan1!$B$2:$S$5570,13,)/1000</f>
        <v>5.8920000000000003</v>
      </c>
      <c r="N4183" s="180">
        <f>VLOOKUP(D4183,Plan1!$B$2:$S$5570,14,)/1000</f>
        <v>6.3339999999999996</v>
      </c>
      <c r="O4183" s="180">
        <f>VLOOKUP(D4183,Plan1!$B$2:$S$5570,15,)/1000</f>
        <v>6.6020000000000003</v>
      </c>
      <c r="P4183" s="180">
        <f>VLOOKUP(D4183,Plan1!$B$2:$S$5570,16,)/1000</f>
        <v>5.806</v>
      </c>
      <c r="Q4183" s="180">
        <f>VLOOKUP(D4183,Plan1!$B$2:$S$5570,17,)/1000</f>
        <v>5.1029999999999998</v>
      </c>
      <c r="R4183" s="180">
        <f>VLOOKUP(D4183,Plan1!$B$2:$S$5570,18,)/1000</f>
        <v>4.9390000000000001</v>
      </c>
      <c r="S4183" s="180">
        <f>VLOOKUP(D4183,Plan1!$B$2:$S$5570,6,)/1000</f>
        <v>5.5149999999999997</v>
      </c>
    </row>
    <row r="4184" spans="1:19" x14ac:dyDescent="0.25">
      <c r="A4184" s="178">
        <v>32533</v>
      </c>
      <c r="B4184" s="178">
        <v>-105361</v>
      </c>
      <c r="C4184" s="178">
        <v>-374383</v>
      </c>
      <c r="D4184" s="178" t="s">
        <v>5341</v>
      </c>
      <c r="E4184" s="178" t="s">
        <v>167</v>
      </c>
      <c r="F4184" s="178" t="s">
        <v>5304</v>
      </c>
      <c r="G4184" s="180">
        <f>VLOOKUP(D4184,Plan1!$B$2:$S$5570,7,)/1000</f>
        <v>5.694</v>
      </c>
      <c r="H4184" s="180">
        <f>VLOOKUP(D4184,Plan1!$B$2:$S$5570,8,)/1000</f>
        <v>5.7279999999999998</v>
      </c>
      <c r="I4184" s="180">
        <f>VLOOKUP(D4184,Plan1!$B$2:$S$5570,9,)/1000</f>
        <v>5.766</v>
      </c>
      <c r="J4184" s="180">
        <f>VLOOKUP(D4184,Plan1!$B$2:$S$5570,10,)/1000</f>
        <v>5.2590000000000003</v>
      </c>
      <c r="K4184" s="180">
        <f>VLOOKUP(D4184,Plan1!$B$2:$S$5570,11,)/1000</f>
        <v>4.5659999999999998</v>
      </c>
      <c r="L4184" s="180">
        <f>VLOOKUP(D4184,Plan1!$B$2:$S$5570,12,)/1000</f>
        <v>4.3330000000000002</v>
      </c>
      <c r="M4184" s="180">
        <f>VLOOKUP(D4184,Plan1!$B$2:$S$5570,13,)/1000</f>
        <v>4.4089999999999998</v>
      </c>
      <c r="N4184" s="180">
        <f>VLOOKUP(D4184,Plan1!$B$2:$S$5570,14,)/1000</f>
        <v>4.9329999999999998</v>
      </c>
      <c r="O4184" s="180">
        <f>VLOOKUP(D4184,Plan1!$B$2:$S$5570,15,)/1000</f>
        <v>5.4770000000000003</v>
      </c>
      <c r="P4184" s="180">
        <f>VLOOKUP(D4184,Plan1!$B$2:$S$5570,16,)/1000</f>
        <v>5.5410000000000004</v>
      </c>
      <c r="Q4184" s="180">
        <f>VLOOKUP(D4184,Plan1!$B$2:$S$5570,17,)/1000</f>
        <v>5.8140000000000001</v>
      </c>
      <c r="R4184" s="180">
        <f>VLOOKUP(D4184,Plan1!$B$2:$S$5570,18,)/1000</f>
        <v>5.7510000000000003</v>
      </c>
      <c r="S4184" s="180">
        <f>VLOOKUP(D4184,Plan1!$B$2:$S$5570,6,)/1000</f>
        <v>5.2729999999999997</v>
      </c>
    </row>
    <row r="4185" spans="1:19" x14ac:dyDescent="0.25">
      <c r="A4185" s="178">
        <v>11071</v>
      </c>
      <c r="B4185" s="178">
        <v>-200807</v>
      </c>
      <c r="C4185" s="178">
        <v>-474295</v>
      </c>
      <c r="D4185" s="178" t="s">
        <v>5293</v>
      </c>
      <c r="E4185" s="178" t="s">
        <v>167</v>
      </c>
      <c r="F4185" s="178" t="s">
        <v>4704</v>
      </c>
      <c r="G4185" s="180">
        <f>VLOOKUP(D4185,Plan1!$B$2:$S$5570,7,)/1000</f>
        <v>5.1379999999999999</v>
      </c>
      <c r="H4185" s="180">
        <f>VLOOKUP(D4185,Plan1!$B$2:$S$5570,8,)/1000</f>
        <v>5.7229999999999999</v>
      </c>
      <c r="I4185" s="180">
        <f>VLOOKUP(D4185,Plan1!$B$2:$S$5570,9,)/1000</f>
        <v>5.2969999999999997</v>
      </c>
      <c r="J4185" s="180">
        <f>VLOOKUP(D4185,Plan1!$B$2:$S$5570,10,)/1000</f>
        <v>5.6219999999999999</v>
      </c>
      <c r="K4185" s="180">
        <f>VLOOKUP(D4185,Plan1!$B$2:$S$5570,11,)/1000</f>
        <v>5.2709999999999999</v>
      </c>
      <c r="L4185" s="180">
        <f>VLOOKUP(D4185,Plan1!$B$2:$S$5570,12,)/1000</f>
        <v>5.1950000000000003</v>
      </c>
      <c r="M4185" s="180">
        <f>VLOOKUP(D4185,Plan1!$B$2:$S$5570,13,)/1000</f>
        <v>5.4260000000000002</v>
      </c>
      <c r="N4185" s="180">
        <f>VLOOKUP(D4185,Plan1!$B$2:$S$5570,14,)/1000</f>
        <v>6.1120000000000001</v>
      </c>
      <c r="O4185" s="180">
        <f>VLOOKUP(D4185,Plan1!$B$2:$S$5570,15,)/1000</f>
        <v>5.4969999999999999</v>
      </c>
      <c r="P4185" s="180">
        <f>VLOOKUP(D4185,Plan1!$B$2:$S$5570,16,)/1000</f>
        <v>5.49</v>
      </c>
      <c r="Q4185" s="180">
        <f>VLOOKUP(D4185,Plan1!$B$2:$S$5570,17,)/1000</f>
        <v>5.1459999999999999</v>
      </c>
      <c r="R4185" s="180">
        <f>VLOOKUP(D4185,Plan1!$B$2:$S$5570,18,)/1000</f>
        <v>5.2430000000000003</v>
      </c>
      <c r="S4185" s="180">
        <f>VLOOKUP(D4185,Plan1!$B$2:$S$5570,6,)/1000</f>
        <v>5.43</v>
      </c>
    </row>
    <row r="4186" spans="1:19" x14ac:dyDescent="0.25">
      <c r="A4186" s="178">
        <v>8448</v>
      </c>
      <c r="B4186" s="178">
        <v>-215899</v>
      </c>
      <c r="C4186" s="178">
        <v>-480732</v>
      </c>
      <c r="D4186" s="178" t="s">
        <v>5096</v>
      </c>
      <c r="E4186" s="178" t="s">
        <v>167</v>
      </c>
      <c r="F4186" s="178" t="s">
        <v>4704</v>
      </c>
      <c r="G4186" s="180">
        <f>VLOOKUP(D4186,Plan1!$B$2:$S$5570,7,)/1000</f>
        <v>5.0819999999999999</v>
      </c>
      <c r="H4186" s="180">
        <f>VLOOKUP(D4186,Plan1!$B$2:$S$5570,8,)/1000</f>
        <v>5.681</v>
      </c>
      <c r="I4186" s="180">
        <f>VLOOKUP(D4186,Plan1!$B$2:$S$5570,9,)/1000</f>
        <v>5.36</v>
      </c>
      <c r="J4186" s="180">
        <f>VLOOKUP(D4186,Plan1!$B$2:$S$5570,10,)/1000</f>
        <v>5.4480000000000004</v>
      </c>
      <c r="K4186" s="180">
        <f>VLOOKUP(D4186,Plan1!$B$2:$S$5570,11,)/1000</f>
        <v>4.9969999999999999</v>
      </c>
      <c r="L4186" s="180">
        <f>VLOOKUP(D4186,Plan1!$B$2:$S$5570,12,)/1000</f>
        <v>4.8419999999999996</v>
      </c>
      <c r="M4186" s="180">
        <f>VLOOKUP(D4186,Plan1!$B$2:$S$5570,13,)/1000</f>
        <v>5.0179999999999998</v>
      </c>
      <c r="N4186" s="180">
        <f>VLOOKUP(D4186,Plan1!$B$2:$S$5570,14,)/1000</f>
        <v>5.7309999999999999</v>
      </c>
      <c r="O4186" s="180">
        <f>VLOOKUP(D4186,Plan1!$B$2:$S$5570,15,)/1000</f>
        <v>5.2939999999999996</v>
      </c>
      <c r="P4186" s="180">
        <f>VLOOKUP(D4186,Plan1!$B$2:$S$5570,16,)/1000</f>
        <v>5.3879999999999999</v>
      </c>
      <c r="Q4186" s="180">
        <f>VLOOKUP(D4186,Plan1!$B$2:$S$5570,17,)/1000</f>
        <v>5.2539999999999996</v>
      </c>
      <c r="R4186" s="180">
        <f>VLOOKUP(D4186,Plan1!$B$2:$S$5570,18,)/1000</f>
        <v>5.4</v>
      </c>
      <c r="S4186" s="180">
        <f>VLOOKUP(D4186,Plan1!$B$2:$S$5570,6,)/1000</f>
        <v>5.2910000000000004</v>
      </c>
    </row>
    <row r="4187" spans="1:19" x14ac:dyDescent="0.25">
      <c r="A4187" s="178">
        <v>8251</v>
      </c>
      <c r="B4187" s="178">
        <v>-217289</v>
      </c>
      <c r="C4187" s="178">
        <v>-507243</v>
      </c>
      <c r="D4187" s="178" t="s">
        <v>5076</v>
      </c>
      <c r="E4187" s="178" t="s">
        <v>167</v>
      </c>
      <c r="F4187" s="178" t="s">
        <v>4704</v>
      </c>
      <c r="G4187" s="180">
        <f>VLOOKUP(D4187,Plan1!$B$2:$S$5570,7,)/1000</f>
        <v>5.29</v>
      </c>
      <c r="H4187" s="180">
        <f>VLOOKUP(D4187,Plan1!$B$2:$S$5570,8,)/1000</f>
        <v>5.6159999999999997</v>
      </c>
      <c r="I4187" s="180">
        <f>VLOOKUP(D4187,Plan1!$B$2:$S$5570,9,)/1000</f>
        <v>5.58</v>
      </c>
      <c r="J4187" s="180">
        <f>VLOOKUP(D4187,Plan1!$B$2:$S$5570,10,)/1000</f>
        <v>5.492</v>
      </c>
      <c r="K4187" s="180">
        <f>VLOOKUP(D4187,Plan1!$B$2:$S$5570,11,)/1000</f>
        <v>4.8929999999999998</v>
      </c>
      <c r="L4187" s="180">
        <f>VLOOKUP(D4187,Plan1!$B$2:$S$5570,12,)/1000</f>
        <v>4.7220000000000004</v>
      </c>
      <c r="M4187" s="180">
        <f>VLOOKUP(D4187,Plan1!$B$2:$S$5570,13,)/1000</f>
        <v>4.8979999999999997</v>
      </c>
      <c r="N4187" s="180">
        <f>VLOOKUP(D4187,Plan1!$B$2:$S$5570,14,)/1000</f>
        <v>5.6970000000000001</v>
      </c>
      <c r="O4187" s="180">
        <f>VLOOKUP(D4187,Plan1!$B$2:$S$5570,15,)/1000</f>
        <v>5.1559999999999997</v>
      </c>
      <c r="P4187" s="180">
        <f>VLOOKUP(D4187,Plan1!$B$2:$S$5570,16,)/1000</f>
        <v>5.4080000000000004</v>
      </c>
      <c r="Q4187" s="180">
        <f>VLOOKUP(D4187,Plan1!$B$2:$S$5570,17,)/1000</f>
        <v>5.5220000000000002</v>
      </c>
      <c r="R4187" s="180">
        <f>VLOOKUP(D4187,Plan1!$B$2:$S$5570,18,)/1000</f>
        <v>5.5519999999999996</v>
      </c>
      <c r="S4187" s="180">
        <f>VLOOKUP(D4187,Plan1!$B$2:$S$5570,6,)/1000</f>
        <v>5.319</v>
      </c>
    </row>
    <row r="4188" spans="1:19" x14ac:dyDescent="0.25">
      <c r="A4188" s="178">
        <v>11108</v>
      </c>
      <c r="B4188" s="178">
        <v>-20088</v>
      </c>
      <c r="C4188" s="178">
        <v>-437882</v>
      </c>
      <c r="D4188" s="178" t="s">
        <v>2106</v>
      </c>
      <c r="E4188" s="178" t="s">
        <v>167</v>
      </c>
      <c r="F4188" s="178" t="s">
        <v>1727</v>
      </c>
      <c r="G4188" s="180">
        <f>VLOOKUP(D4188,Plan1!$B$2:$S$5570,7,)/1000</f>
        <v>5.0590000000000002</v>
      </c>
      <c r="H4188" s="180">
        <f>VLOOKUP(D4188,Plan1!$B$2:$S$5570,8,)/1000</f>
        <v>5.6470000000000002</v>
      </c>
      <c r="I4188" s="180">
        <f>VLOOKUP(D4188,Plan1!$B$2:$S$5570,9,)/1000</f>
        <v>5.2279999999999998</v>
      </c>
      <c r="J4188" s="180">
        <f>VLOOKUP(D4188,Plan1!$B$2:$S$5570,10,)/1000</f>
        <v>5.2009999999999996</v>
      </c>
      <c r="K4188" s="180">
        <f>VLOOKUP(D4188,Plan1!$B$2:$S$5570,11,)/1000</f>
        <v>4.9390000000000001</v>
      </c>
      <c r="L4188" s="180">
        <f>VLOOKUP(D4188,Plan1!$B$2:$S$5570,12,)/1000</f>
        <v>5</v>
      </c>
      <c r="M4188" s="180">
        <f>VLOOKUP(D4188,Plan1!$B$2:$S$5570,13,)/1000</f>
        <v>5.1289999999999996</v>
      </c>
      <c r="N4188" s="180">
        <f>VLOOKUP(D4188,Plan1!$B$2:$S$5570,14,)/1000</f>
        <v>5.8780000000000001</v>
      </c>
      <c r="O4188" s="180">
        <f>VLOOKUP(D4188,Plan1!$B$2:$S$5570,15,)/1000</f>
        <v>5.6689999999999996</v>
      </c>
      <c r="P4188" s="180">
        <f>VLOOKUP(D4188,Plan1!$B$2:$S$5570,16,)/1000</f>
        <v>5.3</v>
      </c>
      <c r="Q4188" s="180">
        <f>VLOOKUP(D4188,Plan1!$B$2:$S$5570,17,)/1000</f>
        <v>4.7220000000000004</v>
      </c>
      <c r="R4188" s="180">
        <f>VLOOKUP(D4188,Plan1!$B$2:$S$5570,18,)/1000</f>
        <v>4.9109999999999996</v>
      </c>
      <c r="S4188" s="180">
        <f>VLOOKUP(D4188,Plan1!$B$2:$S$5570,6,)/1000</f>
        <v>5.2240000000000002</v>
      </c>
    </row>
    <row r="4189" spans="1:19" x14ac:dyDescent="0.25">
      <c r="A4189" s="178">
        <v>3979</v>
      </c>
      <c r="B4189" s="178">
        <v>-257311</v>
      </c>
      <c r="C4189" s="178">
        <v>-50799</v>
      </c>
      <c r="D4189" s="178" t="s">
        <v>2970</v>
      </c>
      <c r="E4189" s="178" t="s">
        <v>167</v>
      </c>
      <c r="F4189" s="178" t="s">
        <v>2912</v>
      </c>
      <c r="G4189" s="180">
        <f>VLOOKUP(D4189,Plan1!$B$2:$S$5570,7,)/1000</f>
        <v>4.8810000000000002</v>
      </c>
      <c r="H4189" s="180">
        <f>VLOOKUP(D4189,Plan1!$B$2:$S$5570,8,)/1000</f>
        <v>4.9420000000000002</v>
      </c>
      <c r="I4189" s="180">
        <f>VLOOKUP(D4189,Plan1!$B$2:$S$5570,9,)/1000</f>
        <v>4.7409999999999997</v>
      </c>
      <c r="J4189" s="180">
        <f>VLOOKUP(D4189,Plan1!$B$2:$S$5570,10,)/1000</f>
        <v>4.2649999999999997</v>
      </c>
      <c r="K4189" s="180">
        <f>VLOOKUP(D4189,Plan1!$B$2:$S$5570,11,)/1000</f>
        <v>3.7210000000000001</v>
      </c>
      <c r="L4189" s="180">
        <f>VLOOKUP(D4189,Plan1!$B$2:$S$5570,12,)/1000</f>
        <v>3.3769999999999998</v>
      </c>
      <c r="M4189" s="180">
        <f>VLOOKUP(D4189,Plan1!$B$2:$S$5570,13,)/1000</f>
        <v>3.7069999999999999</v>
      </c>
      <c r="N4189" s="180">
        <f>VLOOKUP(D4189,Plan1!$B$2:$S$5570,14,)/1000</f>
        <v>4.6829999999999998</v>
      </c>
      <c r="O4189" s="180">
        <f>VLOOKUP(D4189,Plan1!$B$2:$S$5570,15,)/1000</f>
        <v>4.2530000000000001</v>
      </c>
      <c r="P4189" s="180">
        <f>VLOOKUP(D4189,Plan1!$B$2:$S$5570,16,)/1000</f>
        <v>4.3929999999999998</v>
      </c>
      <c r="Q4189" s="180">
        <f>VLOOKUP(D4189,Plan1!$B$2:$S$5570,17,)/1000</f>
        <v>4.9660000000000002</v>
      </c>
      <c r="R4189" s="180">
        <f>VLOOKUP(D4189,Plan1!$B$2:$S$5570,18,)/1000</f>
        <v>4.9189999999999996</v>
      </c>
      <c r="S4189" s="180">
        <f>VLOOKUP(D4189,Plan1!$B$2:$S$5570,6,)/1000</f>
        <v>4.4039999999999999</v>
      </c>
    </row>
    <row r="4190" spans="1:19" x14ac:dyDescent="0.25">
      <c r="A4190" s="178">
        <v>12600</v>
      </c>
      <c r="B4190" s="178">
        <v>-192724</v>
      </c>
      <c r="C4190" s="178">
        <v>-403369</v>
      </c>
      <c r="D4190" s="178" t="s">
        <v>1034</v>
      </c>
      <c r="E4190" s="178" t="s">
        <v>167</v>
      </c>
      <c r="F4190" s="178" t="s">
        <v>979</v>
      </c>
      <c r="G4190" s="180">
        <f>VLOOKUP(D4190,Plan1!$B$2:$S$5570,7,)/1000</f>
        <v>5.3659999999999997</v>
      </c>
      <c r="H4190" s="180">
        <f>VLOOKUP(D4190,Plan1!$B$2:$S$5570,8,)/1000</f>
        <v>5.7510000000000003</v>
      </c>
      <c r="I4190" s="180">
        <f>VLOOKUP(D4190,Plan1!$B$2:$S$5570,9,)/1000</f>
        <v>5.3479999999999999</v>
      </c>
      <c r="J4190" s="180">
        <f>VLOOKUP(D4190,Plan1!$B$2:$S$5570,10,)/1000</f>
        <v>4.88</v>
      </c>
      <c r="K4190" s="180">
        <f>VLOOKUP(D4190,Plan1!$B$2:$S$5570,11,)/1000</f>
        <v>4.5179999999999998</v>
      </c>
      <c r="L4190" s="180">
        <f>VLOOKUP(D4190,Plan1!$B$2:$S$5570,12,)/1000</f>
        <v>4.3339999999999996</v>
      </c>
      <c r="M4190" s="180">
        <f>VLOOKUP(D4190,Plan1!$B$2:$S$5570,13,)/1000</f>
        <v>4.3250000000000002</v>
      </c>
      <c r="N4190" s="180">
        <f>VLOOKUP(D4190,Plan1!$B$2:$S$5570,14,)/1000</f>
        <v>4.6820000000000004</v>
      </c>
      <c r="O4190" s="180">
        <f>VLOOKUP(D4190,Plan1!$B$2:$S$5570,15,)/1000</f>
        <v>4.8849999999999998</v>
      </c>
      <c r="P4190" s="180">
        <f>VLOOKUP(D4190,Plan1!$B$2:$S$5570,16,)/1000</f>
        <v>4.6440000000000001</v>
      </c>
      <c r="Q4190" s="180">
        <f>VLOOKUP(D4190,Plan1!$B$2:$S$5570,17,)/1000</f>
        <v>4.4409999999999998</v>
      </c>
      <c r="R4190" s="180">
        <f>VLOOKUP(D4190,Plan1!$B$2:$S$5570,18,)/1000</f>
        <v>5.1029999999999998</v>
      </c>
      <c r="S4190" s="180">
        <f>VLOOKUP(D4190,Plan1!$B$2:$S$5570,6,)/1000</f>
        <v>4.8570000000000002</v>
      </c>
    </row>
    <row r="4191" spans="1:19" x14ac:dyDescent="0.25">
      <c r="A4191" s="178">
        <v>5364</v>
      </c>
      <c r="B4191" s="178">
        <v>-237611</v>
      </c>
      <c r="C4191" s="178">
        <v>-514127</v>
      </c>
      <c r="D4191" s="178" t="s">
        <v>3149</v>
      </c>
      <c r="E4191" s="178" t="s">
        <v>167</v>
      </c>
      <c r="F4191" s="178" t="s">
        <v>2912</v>
      </c>
      <c r="G4191" s="180">
        <f>VLOOKUP(D4191,Plan1!$B$2:$S$5570,7,)/1000</f>
        <v>5.2190000000000003</v>
      </c>
      <c r="H4191" s="180">
        <f>VLOOKUP(D4191,Plan1!$B$2:$S$5570,8,)/1000</f>
        <v>5.4459999999999997</v>
      </c>
      <c r="I4191" s="180">
        <f>VLOOKUP(D4191,Plan1!$B$2:$S$5570,9,)/1000</f>
        <v>5.5289999999999999</v>
      </c>
      <c r="J4191" s="180">
        <f>VLOOKUP(D4191,Plan1!$B$2:$S$5570,10,)/1000</f>
        <v>5.3079999999999998</v>
      </c>
      <c r="K4191" s="180">
        <f>VLOOKUP(D4191,Plan1!$B$2:$S$5570,11,)/1000</f>
        <v>4.4829999999999997</v>
      </c>
      <c r="L4191" s="180">
        <f>VLOOKUP(D4191,Plan1!$B$2:$S$5570,12,)/1000</f>
        <v>4.2809999999999997</v>
      </c>
      <c r="M4191" s="180">
        <f>VLOOKUP(D4191,Plan1!$B$2:$S$5570,13,)/1000</f>
        <v>4.4580000000000002</v>
      </c>
      <c r="N4191" s="180">
        <f>VLOOKUP(D4191,Plan1!$B$2:$S$5570,14,)/1000</f>
        <v>5.3780000000000001</v>
      </c>
      <c r="O4191" s="180">
        <f>VLOOKUP(D4191,Plan1!$B$2:$S$5570,15,)/1000</f>
        <v>4.9960000000000004</v>
      </c>
      <c r="P4191" s="180">
        <f>VLOOKUP(D4191,Plan1!$B$2:$S$5570,16,)/1000</f>
        <v>5.1529999999999996</v>
      </c>
      <c r="Q4191" s="180">
        <f>VLOOKUP(D4191,Plan1!$B$2:$S$5570,17,)/1000</f>
        <v>5.444</v>
      </c>
      <c r="R4191" s="180">
        <f>VLOOKUP(D4191,Plan1!$B$2:$S$5570,18,)/1000</f>
        <v>5.4779999999999998</v>
      </c>
      <c r="S4191" s="180">
        <f>VLOOKUP(D4191,Plan1!$B$2:$S$5570,6,)/1000</f>
        <v>5.0979999999999999</v>
      </c>
    </row>
    <row r="4192" spans="1:19" x14ac:dyDescent="0.25">
      <c r="A4192" s="178">
        <v>6748</v>
      </c>
      <c r="B4192" s="178">
        <v>-227186</v>
      </c>
      <c r="C4192" s="178">
        <v>-426279</v>
      </c>
      <c r="D4192" s="178" t="s">
        <v>3690</v>
      </c>
      <c r="E4192" s="178" t="s">
        <v>167</v>
      </c>
      <c r="F4192" s="178" t="s">
        <v>3664</v>
      </c>
      <c r="G4192" s="180">
        <f>VLOOKUP(D4192,Plan1!$B$2:$S$5570,7,)/1000</f>
        <v>5.4050000000000002</v>
      </c>
      <c r="H4192" s="180">
        <f>VLOOKUP(D4192,Plan1!$B$2:$S$5570,8,)/1000</f>
        <v>6.0030000000000001</v>
      </c>
      <c r="I4192" s="180">
        <f>VLOOKUP(D4192,Plan1!$B$2:$S$5570,9,)/1000</f>
        <v>5.1859999999999999</v>
      </c>
      <c r="J4192" s="180">
        <f>VLOOKUP(D4192,Plan1!$B$2:$S$5570,10,)/1000</f>
        <v>5.05</v>
      </c>
      <c r="K4192" s="180">
        <f>VLOOKUP(D4192,Plan1!$B$2:$S$5570,11,)/1000</f>
        <v>4.4870000000000001</v>
      </c>
      <c r="L4192" s="180">
        <f>VLOOKUP(D4192,Plan1!$B$2:$S$5570,12,)/1000</f>
        <v>4.4589999999999996</v>
      </c>
      <c r="M4192" s="180">
        <f>VLOOKUP(D4192,Plan1!$B$2:$S$5570,13,)/1000</f>
        <v>4.3570000000000002</v>
      </c>
      <c r="N4192" s="180">
        <f>VLOOKUP(D4192,Plan1!$B$2:$S$5570,14,)/1000</f>
        <v>5.0439999999999996</v>
      </c>
      <c r="O4192" s="180">
        <f>VLOOKUP(D4192,Plan1!$B$2:$S$5570,15,)/1000</f>
        <v>4.7779999999999996</v>
      </c>
      <c r="P4192" s="180">
        <f>VLOOKUP(D4192,Plan1!$B$2:$S$5570,16,)/1000</f>
        <v>4.8540000000000001</v>
      </c>
      <c r="Q4192" s="180">
        <f>VLOOKUP(D4192,Plan1!$B$2:$S$5570,17,)/1000</f>
        <v>4.5910000000000002</v>
      </c>
      <c r="R4192" s="180">
        <f>VLOOKUP(D4192,Plan1!$B$2:$S$5570,18,)/1000</f>
        <v>5.093</v>
      </c>
      <c r="S4192" s="180">
        <f>VLOOKUP(D4192,Plan1!$B$2:$S$5570,6,)/1000</f>
        <v>4.9420000000000002</v>
      </c>
    </row>
    <row r="4193" spans="1:19" x14ac:dyDescent="0.25">
      <c r="A4193" s="178">
        <v>4089</v>
      </c>
      <c r="B4193" s="178">
        <v>-254879</v>
      </c>
      <c r="C4193" s="178">
        <v>-525296</v>
      </c>
      <c r="D4193" s="178" t="s">
        <v>2985</v>
      </c>
      <c r="E4193" s="178" t="s">
        <v>167</v>
      </c>
      <c r="F4193" s="178" t="s">
        <v>2912</v>
      </c>
      <c r="G4193" s="180">
        <f>VLOOKUP(D4193,Plan1!$B$2:$S$5570,7,)/1000</f>
        <v>5.4039999999999999</v>
      </c>
      <c r="H4193" s="180">
        <f>VLOOKUP(D4193,Plan1!$B$2:$S$5570,8,)/1000</f>
        <v>5.34</v>
      </c>
      <c r="I4193" s="180">
        <f>VLOOKUP(D4193,Plan1!$B$2:$S$5570,9,)/1000</f>
        <v>5.4720000000000004</v>
      </c>
      <c r="J4193" s="180">
        <f>VLOOKUP(D4193,Plan1!$B$2:$S$5570,10,)/1000</f>
        <v>5.0410000000000004</v>
      </c>
      <c r="K4193" s="180">
        <f>VLOOKUP(D4193,Plan1!$B$2:$S$5570,11,)/1000</f>
        <v>4.226</v>
      </c>
      <c r="L4193" s="180">
        <f>VLOOKUP(D4193,Plan1!$B$2:$S$5570,12,)/1000</f>
        <v>3.8959999999999999</v>
      </c>
      <c r="M4193" s="180">
        <f>VLOOKUP(D4193,Plan1!$B$2:$S$5570,13,)/1000</f>
        <v>4.1429999999999998</v>
      </c>
      <c r="N4193" s="180">
        <f>VLOOKUP(D4193,Plan1!$B$2:$S$5570,14,)/1000</f>
        <v>5.0590000000000002</v>
      </c>
      <c r="O4193" s="180">
        <f>VLOOKUP(D4193,Plan1!$B$2:$S$5570,15,)/1000</f>
        <v>4.702</v>
      </c>
      <c r="P4193" s="180">
        <f>VLOOKUP(D4193,Plan1!$B$2:$S$5570,16,)/1000</f>
        <v>5.0860000000000003</v>
      </c>
      <c r="Q4193" s="180">
        <f>VLOOKUP(D4193,Plan1!$B$2:$S$5570,17,)/1000</f>
        <v>5.4909999999999997</v>
      </c>
      <c r="R4193" s="180">
        <f>VLOOKUP(D4193,Plan1!$B$2:$S$5570,18,)/1000</f>
        <v>5.4</v>
      </c>
      <c r="S4193" s="180">
        <f>VLOOKUP(D4193,Plan1!$B$2:$S$5570,6,)/1000</f>
        <v>4.9379999999999997</v>
      </c>
    </row>
    <row r="4194" spans="1:19" x14ac:dyDescent="0.25">
      <c r="A4194" s="178">
        <v>33902</v>
      </c>
      <c r="B4194" s="178">
        <v>-99758</v>
      </c>
      <c r="C4194" s="178">
        <v>-678253</v>
      </c>
      <c r="D4194" s="178" t="s">
        <v>176</v>
      </c>
      <c r="E4194" s="178" t="s">
        <v>177</v>
      </c>
      <c r="F4194" s="178" t="s">
        <v>168</v>
      </c>
      <c r="G4194" s="180">
        <f>VLOOKUP(D4194,Plan1!$B$2:$S$5570,7,)/1000</f>
        <v>4.2240000000000002</v>
      </c>
      <c r="H4194" s="180">
        <f>VLOOKUP(D4194,Plan1!$B$2:$S$5570,8,)/1000</f>
        <v>4.4710000000000001</v>
      </c>
      <c r="I4194" s="180">
        <f>VLOOKUP(D4194,Plan1!$B$2:$S$5570,9,)/1000</f>
        <v>4.226</v>
      </c>
      <c r="J4194" s="180">
        <f>VLOOKUP(D4194,Plan1!$B$2:$S$5570,10,)/1000</f>
        <v>4.5940000000000003</v>
      </c>
      <c r="K4194" s="180">
        <f>VLOOKUP(D4194,Plan1!$B$2:$S$5570,11,)/1000</f>
        <v>4.2380000000000004</v>
      </c>
      <c r="L4194" s="180">
        <f>VLOOKUP(D4194,Plan1!$B$2:$S$5570,12,)/1000</f>
        <v>4.4749999999999996</v>
      </c>
      <c r="M4194" s="180">
        <f>VLOOKUP(D4194,Plan1!$B$2:$S$5570,13,)/1000</f>
        <v>4.6399999999999997</v>
      </c>
      <c r="N4194" s="180">
        <f>VLOOKUP(D4194,Plan1!$B$2:$S$5570,14,)/1000</f>
        <v>5.1509999999999998</v>
      </c>
      <c r="O4194" s="180">
        <f>VLOOKUP(D4194,Plan1!$B$2:$S$5570,15,)/1000</f>
        <v>5.1779999999999999</v>
      </c>
      <c r="P4194" s="180">
        <f>VLOOKUP(D4194,Plan1!$B$2:$S$5570,16,)/1000</f>
        <v>4.9809999999999999</v>
      </c>
      <c r="Q4194" s="180">
        <f>VLOOKUP(D4194,Plan1!$B$2:$S$5570,17,)/1000</f>
        <v>4.7729999999999997</v>
      </c>
      <c r="R4194" s="180">
        <f>VLOOKUP(D4194,Plan1!$B$2:$S$5570,18,)/1000</f>
        <v>4.3129999999999997</v>
      </c>
      <c r="S4194" s="180">
        <f>VLOOKUP(D4194,Plan1!$B$2:$S$5570,6,)/1000</f>
        <v>4.6050000000000004</v>
      </c>
    </row>
    <row r="4195" spans="1:19" x14ac:dyDescent="0.25">
      <c r="A4195" s="178">
        <v>20432</v>
      </c>
      <c r="B4195" s="178">
        <v>-152471</v>
      </c>
      <c r="C4195" s="178">
        <v>-581267</v>
      </c>
      <c r="D4195" s="178" t="s">
        <v>176</v>
      </c>
      <c r="E4195" s="178" t="s">
        <v>167</v>
      </c>
      <c r="F4195" s="178" t="s">
        <v>1511</v>
      </c>
      <c r="G4195" s="180">
        <f>VLOOKUP(D4195,Plan1!$B$2:$S$5570,7,)/1000</f>
        <v>4.2240000000000002</v>
      </c>
      <c r="H4195" s="180">
        <f>VLOOKUP(D4195,Plan1!$B$2:$S$5570,8,)/1000</f>
        <v>4.4710000000000001</v>
      </c>
      <c r="I4195" s="180">
        <f>VLOOKUP(D4195,Plan1!$B$2:$S$5570,9,)/1000</f>
        <v>4.226</v>
      </c>
      <c r="J4195" s="180">
        <f>VLOOKUP(D4195,Plan1!$B$2:$S$5570,10,)/1000</f>
        <v>4.5940000000000003</v>
      </c>
      <c r="K4195" s="180">
        <f>VLOOKUP(D4195,Plan1!$B$2:$S$5570,11,)/1000</f>
        <v>4.2380000000000004</v>
      </c>
      <c r="L4195" s="180">
        <f>VLOOKUP(D4195,Plan1!$B$2:$S$5570,12,)/1000</f>
        <v>4.4749999999999996</v>
      </c>
      <c r="M4195" s="180">
        <f>VLOOKUP(D4195,Plan1!$B$2:$S$5570,13,)/1000</f>
        <v>4.6399999999999997</v>
      </c>
      <c r="N4195" s="180">
        <f>VLOOKUP(D4195,Plan1!$B$2:$S$5570,14,)/1000</f>
        <v>5.1509999999999998</v>
      </c>
      <c r="O4195" s="180">
        <f>VLOOKUP(D4195,Plan1!$B$2:$S$5570,15,)/1000</f>
        <v>5.1779999999999999</v>
      </c>
      <c r="P4195" s="180">
        <f>VLOOKUP(D4195,Plan1!$B$2:$S$5570,16,)/1000</f>
        <v>4.9809999999999999</v>
      </c>
      <c r="Q4195" s="180">
        <f>VLOOKUP(D4195,Plan1!$B$2:$S$5570,17,)/1000</f>
        <v>4.7729999999999997</v>
      </c>
      <c r="R4195" s="180">
        <f>VLOOKUP(D4195,Plan1!$B$2:$S$5570,18,)/1000</f>
        <v>4.3129999999999997</v>
      </c>
      <c r="S4195" s="180">
        <f>VLOOKUP(D4195,Plan1!$B$2:$S$5570,6,)/1000</f>
        <v>4.6050000000000004</v>
      </c>
    </row>
    <row r="4196" spans="1:19" x14ac:dyDescent="0.25">
      <c r="A4196" s="178">
        <v>4929</v>
      </c>
      <c r="B4196" s="178">
        <v>-243249</v>
      </c>
      <c r="C4196" s="178">
        <v>-513191</v>
      </c>
      <c r="D4196" s="178" t="s">
        <v>3097</v>
      </c>
      <c r="E4196" s="178" t="s">
        <v>167</v>
      </c>
      <c r="F4196" s="178" t="s">
        <v>2912</v>
      </c>
      <c r="G4196" s="180">
        <f>VLOOKUP(D4196,Plan1!$B$2:$S$5570,7,)/1000</f>
        <v>5.32</v>
      </c>
      <c r="H4196" s="180">
        <f>VLOOKUP(D4196,Plan1!$B$2:$S$5570,8,)/1000</f>
        <v>5.45</v>
      </c>
      <c r="I4196" s="180">
        <f>VLOOKUP(D4196,Plan1!$B$2:$S$5570,9,)/1000</f>
        <v>5.4850000000000003</v>
      </c>
      <c r="J4196" s="180">
        <f>VLOOKUP(D4196,Plan1!$B$2:$S$5570,10,)/1000</f>
        <v>5.2679999999999998</v>
      </c>
      <c r="K4196" s="180">
        <f>VLOOKUP(D4196,Plan1!$B$2:$S$5570,11,)/1000</f>
        <v>4.4400000000000004</v>
      </c>
      <c r="L4196" s="180">
        <f>VLOOKUP(D4196,Plan1!$B$2:$S$5570,12,)/1000</f>
        <v>4.0970000000000004</v>
      </c>
      <c r="M4196" s="180">
        <f>VLOOKUP(D4196,Plan1!$B$2:$S$5570,13,)/1000</f>
        <v>4.359</v>
      </c>
      <c r="N4196" s="180">
        <f>VLOOKUP(D4196,Plan1!$B$2:$S$5570,14,)/1000</f>
        <v>5.3040000000000003</v>
      </c>
      <c r="O4196" s="180">
        <f>VLOOKUP(D4196,Plan1!$B$2:$S$5570,15,)/1000</f>
        <v>4.9370000000000003</v>
      </c>
      <c r="P4196" s="180">
        <f>VLOOKUP(D4196,Plan1!$B$2:$S$5570,16,)/1000</f>
        <v>5.15</v>
      </c>
      <c r="Q4196" s="180">
        <f>VLOOKUP(D4196,Plan1!$B$2:$S$5570,17,)/1000</f>
        <v>5.524</v>
      </c>
      <c r="R4196" s="180">
        <f>VLOOKUP(D4196,Plan1!$B$2:$S$5570,18,)/1000</f>
        <v>5.524</v>
      </c>
      <c r="S4196" s="180">
        <f>VLOOKUP(D4196,Plan1!$B$2:$S$5570,6,)/1000</f>
        <v>5.0709999999999997</v>
      </c>
    </row>
    <row r="4197" spans="1:19" x14ac:dyDescent="0.25">
      <c r="A4197" s="178">
        <v>4316</v>
      </c>
      <c r="B4197" s="178">
        <v>-251897</v>
      </c>
      <c r="C4197" s="178">
        <v>-49312</v>
      </c>
      <c r="D4197" s="178" t="s">
        <v>3026</v>
      </c>
      <c r="E4197" s="178" t="s">
        <v>167</v>
      </c>
      <c r="F4197" s="178" t="s">
        <v>2912</v>
      </c>
      <c r="G4197" s="180">
        <f>VLOOKUP(D4197,Plan1!$B$2:$S$5570,7,)/1000</f>
        <v>4.8220000000000001</v>
      </c>
      <c r="H4197" s="180">
        <f>VLOOKUP(D4197,Plan1!$B$2:$S$5570,8,)/1000</f>
        <v>5.0170000000000003</v>
      </c>
      <c r="I4197" s="180">
        <f>VLOOKUP(D4197,Plan1!$B$2:$S$5570,9,)/1000</f>
        <v>4.87</v>
      </c>
      <c r="J4197" s="180">
        <f>VLOOKUP(D4197,Plan1!$B$2:$S$5570,10,)/1000</f>
        <v>4.4619999999999997</v>
      </c>
      <c r="K4197" s="180">
        <f>VLOOKUP(D4197,Plan1!$B$2:$S$5570,11,)/1000</f>
        <v>3.8450000000000002</v>
      </c>
      <c r="L4197" s="180">
        <f>VLOOKUP(D4197,Plan1!$B$2:$S$5570,12,)/1000</f>
        <v>3.5750000000000002</v>
      </c>
      <c r="M4197" s="180">
        <f>VLOOKUP(D4197,Plan1!$B$2:$S$5570,13,)/1000</f>
        <v>3.798</v>
      </c>
      <c r="N4197" s="180">
        <f>VLOOKUP(D4197,Plan1!$B$2:$S$5570,14,)/1000</f>
        <v>4.7709999999999999</v>
      </c>
      <c r="O4197" s="180">
        <f>VLOOKUP(D4197,Plan1!$B$2:$S$5570,15,)/1000</f>
        <v>4.2619999999999996</v>
      </c>
      <c r="P4197" s="180">
        <f>VLOOKUP(D4197,Plan1!$B$2:$S$5570,16,)/1000</f>
        <v>4.375</v>
      </c>
      <c r="Q4197" s="180">
        <f>VLOOKUP(D4197,Plan1!$B$2:$S$5570,17,)/1000</f>
        <v>4.8780000000000001</v>
      </c>
      <c r="R4197" s="180">
        <f>VLOOKUP(D4197,Plan1!$B$2:$S$5570,18,)/1000</f>
        <v>4.9420000000000002</v>
      </c>
      <c r="S4197" s="180">
        <f>VLOOKUP(D4197,Plan1!$B$2:$S$5570,6,)/1000</f>
        <v>4.468</v>
      </c>
    </row>
    <row r="4198" spans="1:19" x14ac:dyDescent="0.25">
      <c r="A4198" s="178">
        <v>8042</v>
      </c>
      <c r="B4198" s="178">
        <v>-218037</v>
      </c>
      <c r="C4198" s="178">
        <v>-545432</v>
      </c>
      <c r="D4198" s="178" t="s">
        <v>1684</v>
      </c>
      <c r="E4198" s="178" t="s">
        <v>167</v>
      </c>
      <c r="F4198" s="178" t="s">
        <v>1651</v>
      </c>
      <c r="G4198" s="180">
        <f>VLOOKUP(D4198,Plan1!$B$2:$S$5570,7,)/1000</f>
        <v>5.3239999999999998</v>
      </c>
      <c r="H4198" s="180">
        <f>VLOOKUP(D4198,Plan1!$B$2:$S$5570,8,)/1000</f>
        <v>5.4790000000000001</v>
      </c>
      <c r="I4198" s="180">
        <f>VLOOKUP(D4198,Plan1!$B$2:$S$5570,9,)/1000</f>
        <v>5.5330000000000004</v>
      </c>
      <c r="J4198" s="180">
        <f>VLOOKUP(D4198,Plan1!$B$2:$S$5570,10,)/1000</f>
        <v>5.25</v>
      </c>
      <c r="K4198" s="180">
        <f>VLOOKUP(D4198,Plan1!$B$2:$S$5570,11,)/1000</f>
        <v>4.6260000000000003</v>
      </c>
      <c r="L4198" s="180">
        <f>VLOOKUP(D4198,Plan1!$B$2:$S$5570,12,)/1000</f>
        <v>4.4080000000000004</v>
      </c>
      <c r="M4198" s="180">
        <f>VLOOKUP(D4198,Plan1!$B$2:$S$5570,13,)/1000</f>
        <v>4.4909999999999997</v>
      </c>
      <c r="N4198" s="180">
        <f>VLOOKUP(D4198,Plan1!$B$2:$S$5570,14,)/1000</f>
        <v>5.3449999999999998</v>
      </c>
      <c r="O4198" s="180">
        <f>VLOOKUP(D4198,Plan1!$B$2:$S$5570,15,)/1000</f>
        <v>5.0919999999999996</v>
      </c>
      <c r="P4198" s="180">
        <f>VLOOKUP(D4198,Plan1!$B$2:$S$5570,16,)/1000</f>
        <v>5.2380000000000004</v>
      </c>
      <c r="Q4198" s="180">
        <f>VLOOKUP(D4198,Plan1!$B$2:$S$5570,17,)/1000</f>
        <v>5.4180000000000001</v>
      </c>
      <c r="R4198" s="180">
        <f>VLOOKUP(D4198,Plan1!$B$2:$S$5570,18,)/1000</f>
        <v>5.6020000000000003</v>
      </c>
      <c r="S4198" s="180">
        <f>VLOOKUP(D4198,Plan1!$B$2:$S$5570,6,)/1000</f>
        <v>5.1509999999999998</v>
      </c>
    </row>
    <row r="4199" spans="1:19" x14ac:dyDescent="0.25">
      <c r="A4199" s="178">
        <v>10938</v>
      </c>
      <c r="B4199" s="178">
        <v>-20229</v>
      </c>
      <c r="C4199" s="178">
        <v>-426466</v>
      </c>
      <c r="D4199" s="178" t="s">
        <v>2092</v>
      </c>
      <c r="E4199" s="178" t="s">
        <v>167</v>
      </c>
      <c r="F4199" s="178" t="s">
        <v>1727</v>
      </c>
      <c r="G4199" s="180">
        <f>VLOOKUP(D4199,Plan1!$B$2:$S$5570,7,)/1000</f>
        <v>5.2679999999999998</v>
      </c>
      <c r="H4199" s="180">
        <f>VLOOKUP(D4199,Plan1!$B$2:$S$5570,8,)/1000</f>
        <v>5.8159999999999998</v>
      </c>
      <c r="I4199" s="180">
        <f>VLOOKUP(D4199,Plan1!$B$2:$S$5570,9,)/1000</f>
        <v>5.2439999999999998</v>
      </c>
      <c r="J4199" s="180">
        <f>VLOOKUP(D4199,Plan1!$B$2:$S$5570,10,)/1000</f>
        <v>5.1390000000000002</v>
      </c>
      <c r="K4199" s="180">
        <f>VLOOKUP(D4199,Plan1!$B$2:$S$5570,11,)/1000</f>
        <v>4.6920000000000002</v>
      </c>
      <c r="L4199" s="180">
        <f>VLOOKUP(D4199,Plan1!$B$2:$S$5570,12,)/1000</f>
        <v>4.6120000000000001</v>
      </c>
      <c r="M4199" s="180">
        <f>VLOOKUP(D4199,Plan1!$B$2:$S$5570,13,)/1000</f>
        <v>4.7930000000000001</v>
      </c>
      <c r="N4199" s="180">
        <f>VLOOKUP(D4199,Plan1!$B$2:$S$5570,14,)/1000</f>
        <v>5.3840000000000003</v>
      </c>
      <c r="O4199" s="180">
        <f>VLOOKUP(D4199,Plan1!$B$2:$S$5570,15,)/1000</f>
        <v>5.2619999999999996</v>
      </c>
      <c r="P4199" s="180">
        <f>VLOOKUP(D4199,Plan1!$B$2:$S$5570,16,)/1000</f>
        <v>5.04</v>
      </c>
      <c r="Q4199" s="180">
        <f>VLOOKUP(D4199,Plan1!$B$2:$S$5570,17,)/1000</f>
        <v>4.5839999999999996</v>
      </c>
      <c r="R4199" s="180">
        <f>VLOOKUP(D4199,Plan1!$B$2:$S$5570,18,)/1000</f>
        <v>5.09</v>
      </c>
      <c r="S4199" s="180">
        <f>VLOOKUP(D4199,Plan1!$B$2:$S$5570,6,)/1000</f>
        <v>5.077</v>
      </c>
    </row>
    <row r="4200" spans="1:19" x14ac:dyDescent="0.25">
      <c r="A4200" s="178">
        <v>6733</v>
      </c>
      <c r="B4200" s="178">
        <v>-227205</v>
      </c>
      <c r="C4200" s="178">
        <v>-441423</v>
      </c>
      <c r="D4200" s="178" t="s">
        <v>3686</v>
      </c>
      <c r="E4200" s="178" t="s">
        <v>167</v>
      </c>
      <c r="F4200" s="178" t="s">
        <v>3664</v>
      </c>
      <c r="G4200" s="180">
        <f>VLOOKUP(D4200,Plan1!$B$2:$S$5570,7,)/1000</f>
        <v>5.0369999999999999</v>
      </c>
      <c r="H4200" s="180">
        <f>VLOOKUP(D4200,Plan1!$B$2:$S$5570,8,)/1000</f>
        <v>5.73</v>
      </c>
      <c r="I4200" s="180">
        <f>VLOOKUP(D4200,Plan1!$B$2:$S$5570,9,)/1000</f>
        <v>5.0220000000000002</v>
      </c>
      <c r="J4200" s="180">
        <f>VLOOKUP(D4200,Plan1!$B$2:$S$5570,10,)/1000</f>
        <v>4.87</v>
      </c>
      <c r="K4200" s="180">
        <f>VLOOKUP(D4200,Plan1!$B$2:$S$5570,11,)/1000</f>
        <v>4.3570000000000002</v>
      </c>
      <c r="L4200" s="180">
        <f>VLOOKUP(D4200,Plan1!$B$2:$S$5570,12,)/1000</f>
        <v>4.2880000000000003</v>
      </c>
      <c r="M4200" s="180">
        <f>VLOOKUP(D4200,Plan1!$B$2:$S$5570,13,)/1000</f>
        <v>4.2830000000000004</v>
      </c>
      <c r="N4200" s="180">
        <f>VLOOKUP(D4200,Plan1!$B$2:$S$5570,14,)/1000</f>
        <v>5.0430000000000001</v>
      </c>
      <c r="O4200" s="180">
        <f>VLOOKUP(D4200,Plan1!$B$2:$S$5570,15,)/1000</f>
        <v>4.7789999999999999</v>
      </c>
      <c r="P4200" s="180">
        <f>VLOOKUP(D4200,Plan1!$B$2:$S$5570,16,)/1000</f>
        <v>4.8</v>
      </c>
      <c r="Q4200" s="180">
        <f>VLOOKUP(D4200,Plan1!$B$2:$S$5570,17,)/1000</f>
        <v>4.5720000000000001</v>
      </c>
      <c r="R4200" s="180">
        <f>VLOOKUP(D4200,Plan1!$B$2:$S$5570,18,)/1000</f>
        <v>5.0709999999999997</v>
      </c>
      <c r="S4200" s="180">
        <f>VLOOKUP(D4200,Plan1!$B$2:$S$5570,6,)/1000</f>
        <v>4.8209999999999997</v>
      </c>
    </row>
    <row r="4201" spans="1:19" x14ac:dyDescent="0.25">
      <c r="A4201" s="178">
        <v>7120</v>
      </c>
      <c r="B4201" s="178">
        <v>-223989</v>
      </c>
      <c r="C4201" s="178">
        <v>-47555</v>
      </c>
      <c r="D4201" s="178" t="s">
        <v>3686</v>
      </c>
      <c r="E4201" s="178" t="s">
        <v>167</v>
      </c>
      <c r="F4201" s="178" t="s">
        <v>4704</v>
      </c>
      <c r="G4201" s="180">
        <f>VLOOKUP(D4201,Plan1!$B$2:$S$5570,7,)/1000</f>
        <v>5.0369999999999999</v>
      </c>
      <c r="H4201" s="180">
        <f>VLOOKUP(D4201,Plan1!$B$2:$S$5570,8,)/1000</f>
        <v>5.73</v>
      </c>
      <c r="I4201" s="180">
        <f>VLOOKUP(D4201,Plan1!$B$2:$S$5570,9,)/1000</f>
        <v>5.0220000000000002</v>
      </c>
      <c r="J4201" s="180">
        <f>VLOOKUP(D4201,Plan1!$B$2:$S$5570,10,)/1000</f>
        <v>4.87</v>
      </c>
      <c r="K4201" s="180">
        <f>VLOOKUP(D4201,Plan1!$B$2:$S$5570,11,)/1000</f>
        <v>4.3570000000000002</v>
      </c>
      <c r="L4201" s="180">
        <f>VLOOKUP(D4201,Plan1!$B$2:$S$5570,12,)/1000</f>
        <v>4.2880000000000003</v>
      </c>
      <c r="M4201" s="180">
        <f>VLOOKUP(D4201,Plan1!$B$2:$S$5570,13,)/1000</f>
        <v>4.2830000000000004</v>
      </c>
      <c r="N4201" s="180">
        <f>VLOOKUP(D4201,Plan1!$B$2:$S$5570,14,)/1000</f>
        <v>5.0430000000000001</v>
      </c>
      <c r="O4201" s="180">
        <f>VLOOKUP(D4201,Plan1!$B$2:$S$5570,15,)/1000</f>
        <v>4.7789999999999999</v>
      </c>
      <c r="P4201" s="180">
        <f>VLOOKUP(D4201,Plan1!$B$2:$S$5570,16,)/1000</f>
        <v>4.8</v>
      </c>
      <c r="Q4201" s="180">
        <f>VLOOKUP(D4201,Plan1!$B$2:$S$5570,17,)/1000</f>
        <v>4.5720000000000001</v>
      </c>
      <c r="R4201" s="180">
        <f>VLOOKUP(D4201,Plan1!$B$2:$S$5570,18,)/1000</f>
        <v>5.0709999999999997</v>
      </c>
      <c r="S4201" s="180">
        <f>VLOOKUP(D4201,Plan1!$B$2:$S$5570,6,)/1000</f>
        <v>4.8209999999999997</v>
      </c>
    </row>
    <row r="4202" spans="1:19" x14ac:dyDescent="0.25">
      <c r="A4202" s="178">
        <v>35016</v>
      </c>
      <c r="B4202" s="178">
        <v>-97049</v>
      </c>
      <c r="C4202" s="178">
        <v>-628985</v>
      </c>
      <c r="D4202" s="178" t="s">
        <v>4415</v>
      </c>
      <c r="E4202" s="178" t="s">
        <v>167</v>
      </c>
      <c r="F4202" s="178" t="s">
        <v>4373</v>
      </c>
      <c r="G4202" s="180">
        <f>VLOOKUP(D4202,Plan1!$B$2:$S$5570,7,)/1000</f>
        <v>3.9849999999999999</v>
      </c>
      <c r="H4202" s="180">
        <f>VLOOKUP(D4202,Plan1!$B$2:$S$5570,8,)/1000</f>
        <v>4.2270000000000003</v>
      </c>
      <c r="I4202" s="180">
        <f>VLOOKUP(D4202,Plan1!$B$2:$S$5570,9,)/1000</f>
        <v>4.2859999999999996</v>
      </c>
      <c r="J4202" s="180">
        <f>VLOOKUP(D4202,Plan1!$B$2:$S$5570,10,)/1000</f>
        <v>4.5430000000000001</v>
      </c>
      <c r="K4202" s="180">
        <f>VLOOKUP(D4202,Plan1!$B$2:$S$5570,11,)/1000</f>
        <v>4.3369999999999997</v>
      </c>
      <c r="L4202" s="180">
        <f>VLOOKUP(D4202,Plan1!$B$2:$S$5570,12,)/1000</f>
        <v>4.7729999999999997</v>
      </c>
      <c r="M4202" s="180">
        <f>VLOOKUP(D4202,Plan1!$B$2:$S$5570,13,)/1000</f>
        <v>4.843</v>
      </c>
      <c r="N4202" s="180">
        <f>VLOOKUP(D4202,Plan1!$B$2:$S$5570,14,)/1000</f>
        <v>5.0999999999999996</v>
      </c>
      <c r="O4202" s="180">
        <f>VLOOKUP(D4202,Plan1!$B$2:$S$5570,15,)/1000</f>
        <v>4.907</v>
      </c>
      <c r="P4202" s="180">
        <f>VLOOKUP(D4202,Plan1!$B$2:$S$5570,16,)/1000</f>
        <v>4.8710000000000004</v>
      </c>
      <c r="Q4202" s="180">
        <f>VLOOKUP(D4202,Plan1!$B$2:$S$5570,17,)/1000</f>
        <v>4.5650000000000004</v>
      </c>
      <c r="R4202" s="180">
        <f>VLOOKUP(D4202,Plan1!$B$2:$S$5570,18,)/1000</f>
        <v>4.3109999999999999</v>
      </c>
      <c r="S4202" s="180">
        <f>VLOOKUP(D4202,Plan1!$B$2:$S$5570,6,)/1000</f>
        <v>4.5620000000000003</v>
      </c>
    </row>
    <row r="4203" spans="1:19" x14ac:dyDescent="0.25">
      <c r="A4203" s="178">
        <v>29703</v>
      </c>
      <c r="B4203" s="178">
        <v>-113969</v>
      </c>
      <c r="C4203" s="178">
        <v>-468843</v>
      </c>
      <c r="D4203" s="178" t="s">
        <v>5399</v>
      </c>
      <c r="E4203" s="178" t="s">
        <v>167</v>
      </c>
      <c r="F4203" s="178" t="s">
        <v>5370</v>
      </c>
      <c r="G4203" s="180">
        <f>VLOOKUP(D4203,Plan1!$B$2:$S$5570,7,)/1000</f>
        <v>5.101</v>
      </c>
      <c r="H4203" s="180">
        <f>VLOOKUP(D4203,Plan1!$B$2:$S$5570,8,)/1000</f>
        <v>5.0810000000000004</v>
      </c>
      <c r="I4203" s="180">
        <f>VLOOKUP(D4203,Plan1!$B$2:$S$5570,9,)/1000</f>
        <v>5.0019999999999998</v>
      </c>
      <c r="J4203" s="180">
        <f>VLOOKUP(D4203,Plan1!$B$2:$S$5570,10,)/1000</f>
        <v>5.24</v>
      </c>
      <c r="K4203" s="180">
        <f>VLOOKUP(D4203,Plan1!$B$2:$S$5570,11,)/1000</f>
        <v>5.5739999999999998</v>
      </c>
      <c r="L4203" s="180">
        <f>VLOOKUP(D4203,Plan1!$B$2:$S$5570,12,)/1000</f>
        <v>5.7069999999999999</v>
      </c>
      <c r="M4203" s="180">
        <f>VLOOKUP(D4203,Plan1!$B$2:$S$5570,13,)/1000</f>
        <v>5.9160000000000004</v>
      </c>
      <c r="N4203" s="180">
        <f>VLOOKUP(D4203,Plan1!$B$2:$S$5570,14,)/1000</f>
        <v>6.4580000000000002</v>
      </c>
      <c r="O4203" s="180">
        <f>VLOOKUP(D4203,Plan1!$B$2:$S$5570,15,)/1000</f>
        <v>6.2309999999999999</v>
      </c>
      <c r="P4203" s="180">
        <f>VLOOKUP(D4203,Plan1!$B$2:$S$5570,16,)/1000</f>
        <v>5.4279999999999999</v>
      </c>
      <c r="Q4203" s="180">
        <f>VLOOKUP(D4203,Plan1!$B$2:$S$5570,17,)/1000</f>
        <v>4.9539999999999997</v>
      </c>
      <c r="R4203" s="180">
        <f>VLOOKUP(D4203,Plan1!$B$2:$S$5570,18,)/1000</f>
        <v>4.9249999999999998</v>
      </c>
      <c r="S4203" s="180">
        <f>VLOOKUP(D4203,Plan1!$B$2:$S$5570,6,)/1000</f>
        <v>5.468</v>
      </c>
    </row>
    <row r="4204" spans="1:19" x14ac:dyDescent="0.25">
      <c r="A4204" s="178">
        <v>3338</v>
      </c>
      <c r="B4204" s="178">
        <v>-268951</v>
      </c>
      <c r="C4204" s="178">
        <v>-510679</v>
      </c>
      <c r="D4204" s="178" t="s">
        <v>4616</v>
      </c>
      <c r="E4204" s="178" t="s">
        <v>167</v>
      </c>
      <c r="F4204" s="178" t="s">
        <v>4434</v>
      </c>
      <c r="G4204" s="180">
        <f>VLOOKUP(D4204,Plan1!$B$2:$S$5570,7,)/1000</f>
        <v>5.0279999999999996</v>
      </c>
      <c r="H4204" s="180">
        <f>VLOOKUP(D4204,Plan1!$B$2:$S$5570,8,)/1000</f>
        <v>5.0119999999999996</v>
      </c>
      <c r="I4204" s="180">
        <f>VLOOKUP(D4204,Plan1!$B$2:$S$5570,9,)/1000</f>
        <v>5.0540000000000003</v>
      </c>
      <c r="J4204" s="180">
        <f>VLOOKUP(D4204,Plan1!$B$2:$S$5570,10,)/1000</f>
        <v>4.577</v>
      </c>
      <c r="K4204" s="180">
        <f>VLOOKUP(D4204,Plan1!$B$2:$S$5570,11,)/1000</f>
        <v>3.8540000000000001</v>
      </c>
      <c r="L4204" s="180">
        <f>VLOOKUP(D4204,Plan1!$B$2:$S$5570,12,)/1000</f>
        <v>3.5680000000000001</v>
      </c>
      <c r="M4204" s="180">
        <f>VLOOKUP(D4204,Plan1!$B$2:$S$5570,13,)/1000</f>
        <v>3.8530000000000002</v>
      </c>
      <c r="N4204" s="180">
        <f>VLOOKUP(D4204,Plan1!$B$2:$S$5570,14,)/1000</f>
        <v>4.6950000000000003</v>
      </c>
      <c r="O4204" s="180">
        <f>VLOOKUP(D4204,Plan1!$B$2:$S$5570,15,)/1000</f>
        <v>4.2809999999999997</v>
      </c>
      <c r="P4204" s="180">
        <f>VLOOKUP(D4204,Plan1!$B$2:$S$5570,16,)/1000</f>
        <v>4.5999999999999996</v>
      </c>
      <c r="Q4204" s="180">
        <f>VLOOKUP(D4204,Plan1!$B$2:$S$5570,17,)/1000</f>
        <v>5.2439999999999998</v>
      </c>
      <c r="R4204" s="180">
        <f>VLOOKUP(D4204,Plan1!$B$2:$S$5570,18,)/1000</f>
        <v>5.202</v>
      </c>
      <c r="S4204" s="180">
        <f>VLOOKUP(D4204,Plan1!$B$2:$S$5570,6,)/1000</f>
        <v>4.5810000000000004</v>
      </c>
    </row>
    <row r="4205" spans="1:19" x14ac:dyDescent="0.25">
      <c r="A4205" s="178">
        <v>7471</v>
      </c>
      <c r="B4205" s="178">
        <v>-221697</v>
      </c>
      <c r="C4205" s="178">
        <v>-43586</v>
      </c>
      <c r="D4205" s="178" t="s">
        <v>3716</v>
      </c>
      <c r="E4205" s="178" t="s">
        <v>167</v>
      </c>
      <c r="F4205" s="178" t="s">
        <v>3664</v>
      </c>
      <c r="G4205" s="180">
        <f>VLOOKUP(D4205,Plan1!$B$2:$S$5570,7,)/1000</f>
        <v>5.1790000000000003</v>
      </c>
      <c r="H4205" s="180">
        <f>VLOOKUP(D4205,Plan1!$B$2:$S$5570,8,)/1000</f>
        <v>5.734</v>
      </c>
      <c r="I4205" s="180">
        <f>VLOOKUP(D4205,Plan1!$B$2:$S$5570,9,)/1000</f>
        <v>5.1059999999999999</v>
      </c>
      <c r="J4205" s="180">
        <f>VLOOKUP(D4205,Plan1!$B$2:$S$5570,10,)/1000</f>
        <v>4.8920000000000003</v>
      </c>
      <c r="K4205" s="180">
        <f>VLOOKUP(D4205,Plan1!$B$2:$S$5570,11,)/1000</f>
        <v>4.3810000000000002</v>
      </c>
      <c r="L4205" s="180">
        <f>VLOOKUP(D4205,Plan1!$B$2:$S$5570,12,)/1000</f>
        <v>4.2960000000000003</v>
      </c>
      <c r="M4205" s="180">
        <f>VLOOKUP(D4205,Plan1!$B$2:$S$5570,13,)/1000</f>
        <v>4.3600000000000003</v>
      </c>
      <c r="N4205" s="180">
        <f>VLOOKUP(D4205,Plan1!$B$2:$S$5570,14,)/1000</f>
        <v>5.0190000000000001</v>
      </c>
      <c r="O4205" s="180">
        <f>VLOOKUP(D4205,Plan1!$B$2:$S$5570,15,)/1000</f>
        <v>4.8680000000000003</v>
      </c>
      <c r="P4205" s="180">
        <f>VLOOKUP(D4205,Plan1!$B$2:$S$5570,16,)/1000</f>
        <v>4.806</v>
      </c>
      <c r="Q4205" s="180">
        <f>VLOOKUP(D4205,Plan1!$B$2:$S$5570,17,)/1000</f>
        <v>4.5309999999999997</v>
      </c>
      <c r="R4205" s="180">
        <f>VLOOKUP(D4205,Plan1!$B$2:$S$5570,18,)/1000</f>
        <v>4.96</v>
      </c>
      <c r="S4205" s="180">
        <f>VLOOKUP(D4205,Plan1!$B$2:$S$5570,6,)/1000</f>
        <v>4.8440000000000003</v>
      </c>
    </row>
    <row r="4206" spans="1:19" x14ac:dyDescent="0.25">
      <c r="A4206" s="178">
        <v>7035</v>
      </c>
      <c r="B4206" s="178">
        <v>-225179</v>
      </c>
      <c r="C4206" s="178">
        <v>-419479</v>
      </c>
      <c r="D4206" s="178" t="s">
        <v>3708</v>
      </c>
      <c r="E4206" s="178" t="s">
        <v>167</v>
      </c>
      <c r="F4206" s="178" t="s">
        <v>3664</v>
      </c>
      <c r="G4206" s="180">
        <f>VLOOKUP(D4206,Plan1!$B$2:$S$5570,7,)/1000</f>
        <v>5.5709999999999997</v>
      </c>
      <c r="H4206" s="180">
        <f>VLOOKUP(D4206,Plan1!$B$2:$S$5570,8,)/1000</f>
        <v>6.1180000000000003</v>
      </c>
      <c r="I4206" s="180">
        <f>VLOOKUP(D4206,Plan1!$B$2:$S$5570,9,)/1000</f>
        <v>5.3040000000000003</v>
      </c>
      <c r="J4206" s="180">
        <f>VLOOKUP(D4206,Plan1!$B$2:$S$5570,10,)/1000</f>
        <v>5.0999999999999996</v>
      </c>
      <c r="K4206" s="180">
        <f>VLOOKUP(D4206,Plan1!$B$2:$S$5570,11,)/1000</f>
        <v>4.5389999999999997</v>
      </c>
      <c r="L4206" s="180">
        <f>VLOOKUP(D4206,Plan1!$B$2:$S$5570,12,)/1000</f>
        <v>4.4130000000000003</v>
      </c>
      <c r="M4206" s="180">
        <f>VLOOKUP(D4206,Plan1!$B$2:$S$5570,13,)/1000</f>
        <v>4.3899999999999997</v>
      </c>
      <c r="N4206" s="180">
        <f>VLOOKUP(D4206,Plan1!$B$2:$S$5570,14,)/1000</f>
        <v>5.0830000000000002</v>
      </c>
      <c r="O4206" s="180">
        <f>VLOOKUP(D4206,Plan1!$B$2:$S$5570,15,)/1000</f>
        <v>4.8250000000000002</v>
      </c>
      <c r="P4206" s="180">
        <f>VLOOKUP(D4206,Plan1!$B$2:$S$5570,16,)/1000</f>
        <v>4.9249999999999998</v>
      </c>
      <c r="Q4206" s="180">
        <f>VLOOKUP(D4206,Plan1!$B$2:$S$5570,17,)/1000</f>
        <v>4.5860000000000003</v>
      </c>
      <c r="R4206" s="180">
        <f>VLOOKUP(D4206,Plan1!$B$2:$S$5570,18,)/1000</f>
        <v>5.1760000000000002</v>
      </c>
      <c r="S4206" s="180">
        <f>VLOOKUP(D4206,Plan1!$B$2:$S$5570,6,)/1000</f>
        <v>5.0019999999999998</v>
      </c>
    </row>
    <row r="4207" spans="1:19" x14ac:dyDescent="0.25">
      <c r="A4207" s="178">
        <v>6558</v>
      </c>
      <c r="B4207" s="178">
        <v>-228422</v>
      </c>
      <c r="C4207" s="178">
        <v>-476051</v>
      </c>
      <c r="D4207" s="178" t="s">
        <v>4893</v>
      </c>
      <c r="E4207" s="178" t="s">
        <v>167</v>
      </c>
      <c r="F4207" s="178" t="s">
        <v>4704</v>
      </c>
      <c r="G4207" s="180">
        <f>VLOOKUP(D4207,Plan1!$B$2:$S$5570,7,)/1000</f>
        <v>5.0830000000000002</v>
      </c>
      <c r="H4207" s="180">
        <f>VLOOKUP(D4207,Plan1!$B$2:$S$5570,8,)/1000</f>
        <v>5.5609999999999999</v>
      </c>
      <c r="I4207" s="180">
        <f>VLOOKUP(D4207,Plan1!$B$2:$S$5570,9,)/1000</f>
        <v>5.34</v>
      </c>
      <c r="J4207" s="180">
        <f>VLOOKUP(D4207,Plan1!$B$2:$S$5570,10,)/1000</f>
        <v>5.3090000000000002</v>
      </c>
      <c r="K4207" s="180">
        <f>VLOOKUP(D4207,Plan1!$B$2:$S$5570,11,)/1000</f>
        <v>4.7389999999999999</v>
      </c>
      <c r="L4207" s="180">
        <f>VLOOKUP(D4207,Plan1!$B$2:$S$5570,12,)/1000</f>
        <v>4.5890000000000004</v>
      </c>
      <c r="M4207" s="180">
        <f>VLOOKUP(D4207,Plan1!$B$2:$S$5570,13,)/1000</f>
        <v>4.7130000000000001</v>
      </c>
      <c r="N4207" s="180">
        <f>VLOOKUP(D4207,Plan1!$B$2:$S$5570,14,)/1000</f>
        <v>5.5350000000000001</v>
      </c>
      <c r="O4207" s="180">
        <f>VLOOKUP(D4207,Plan1!$B$2:$S$5570,15,)/1000</f>
        <v>5.1879999999999997</v>
      </c>
      <c r="P4207" s="180">
        <f>VLOOKUP(D4207,Plan1!$B$2:$S$5570,16,)/1000</f>
        <v>5.3150000000000004</v>
      </c>
      <c r="Q4207" s="180">
        <f>VLOOKUP(D4207,Plan1!$B$2:$S$5570,17,)/1000</f>
        <v>5.23</v>
      </c>
      <c r="R4207" s="180">
        <f>VLOOKUP(D4207,Plan1!$B$2:$S$5570,18,)/1000</f>
        <v>5.3769999999999998</v>
      </c>
      <c r="S4207" s="180">
        <f>VLOOKUP(D4207,Plan1!$B$2:$S$5570,6,)/1000</f>
        <v>5.165</v>
      </c>
    </row>
    <row r="4208" spans="1:19" x14ac:dyDescent="0.25">
      <c r="A4208" s="178">
        <v>24048</v>
      </c>
      <c r="B4208" s="178">
        <v>-135796</v>
      </c>
      <c r="C4208" s="178">
        <v>-418107</v>
      </c>
      <c r="D4208" s="178" t="s">
        <v>510</v>
      </c>
      <c r="E4208" s="178" t="s">
        <v>167</v>
      </c>
      <c r="F4208" s="178" t="s">
        <v>375</v>
      </c>
      <c r="G4208" s="180">
        <f>VLOOKUP(D4208,Plan1!$B$2:$S$5570,7,)/1000</f>
        <v>5.8029999999999999</v>
      </c>
      <c r="H4208" s="180">
        <f>VLOOKUP(D4208,Plan1!$B$2:$S$5570,8,)/1000</f>
        <v>6.0220000000000002</v>
      </c>
      <c r="I4208" s="180">
        <f>VLOOKUP(D4208,Plan1!$B$2:$S$5570,9,)/1000</f>
        <v>5.8070000000000004</v>
      </c>
      <c r="J4208" s="180">
        <f>VLOOKUP(D4208,Plan1!$B$2:$S$5570,10,)/1000</f>
        <v>5.2859999999999996</v>
      </c>
      <c r="K4208" s="180">
        <f>VLOOKUP(D4208,Plan1!$B$2:$S$5570,11,)/1000</f>
        <v>4.9240000000000004</v>
      </c>
      <c r="L4208" s="180">
        <f>VLOOKUP(D4208,Plan1!$B$2:$S$5570,12,)/1000</f>
        <v>4.7190000000000003</v>
      </c>
      <c r="M4208" s="180">
        <f>VLOOKUP(D4208,Plan1!$B$2:$S$5570,13,)/1000</f>
        <v>5.0069999999999997</v>
      </c>
      <c r="N4208" s="180">
        <f>VLOOKUP(D4208,Plan1!$B$2:$S$5570,14,)/1000</f>
        <v>5.6349999999999998</v>
      </c>
      <c r="O4208" s="180">
        <f>VLOOKUP(D4208,Plan1!$B$2:$S$5570,15,)/1000</f>
        <v>6.1820000000000004</v>
      </c>
      <c r="P4208" s="180">
        <f>VLOOKUP(D4208,Plan1!$B$2:$S$5570,16,)/1000</f>
        <v>6.0540000000000003</v>
      </c>
      <c r="Q4208" s="180">
        <f>VLOOKUP(D4208,Plan1!$B$2:$S$5570,17,)/1000</f>
        <v>5.4089999999999998</v>
      </c>
      <c r="R4208" s="180">
        <f>VLOOKUP(D4208,Plan1!$B$2:$S$5570,18,)/1000</f>
        <v>5.8250000000000002</v>
      </c>
      <c r="S4208" s="180">
        <f>VLOOKUP(D4208,Plan1!$B$2:$S$5570,6,)/1000</f>
        <v>5.556</v>
      </c>
    </row>
    <row r="4209" spans="1:19" x14ac:dyDescent="0.25">
      <c r="A4209" s="178">
        <v>6464</v>
      </c>
      <c r="B4209" s="178">
        <v>-229139</v>
      </c>
      <c r="C4209" s="178">
        <v>-43201</v>
      </c>
      <c r="D4209" s="178" t="s">
        <v>3669</v>
      </c>
      <c r="E4209" s="178" t="s">
        <v>177</v>
      </c>
      <c r="F4209" s="178" t="s">
        <v>3664</v>
      </c>
      <c r="G4209" s="180">
        <f>VLOOKUP(D4209,Plan1!$B$2:$S$5570,7,)/1000</f>
        <v>5.4139999999999997</v>
      </c>
      <c r="H4209" s="180">
        <f>VLOOKUP(D4209,Plan1!$B$2:$S$5570,8,)/1000</f>
        <v>5.9219999999999997</v>
      </c>
      <c r="I4209" s="180">
        <f>VLOOKUP(D4209,Plan1!$B$2:$S$5570,9,)/1000</f>
        <v>5.2519999999999998</v>
      </c>
      <c r="J4209" s="180">
        <f>VLOOKUP(D4209,Plan1!$B$2:$S$5570,10,)/1000</f>
        <v>4.9770000000000003</v>
      </c>
      <c r="K4209" s="180">
        <f>VLOOKUP(D4209,Plan1!$B$2:$S$5570,11,)/1000</f>
        <v>4.4290000000000003</v>
      </c>
      <c r="L4209" s="180">
        <f>VLOOKUP(D4209,Plan1!$B$2:$S$5570,12,)/1000</f>
        <v>4.3330000000000002</v>
      </c>
      <c r="M4209" s="180">
        <f>VLOOKUP(D4209,Plan1!$B$2:$S$5570,13,)/1000</f>
        <v>4.2229999999999999</v>
      </c>
      <c r="N4209" s="180">
        <f>VLOOKUP(D4209,Plan1!$B$2:$S$5570,14,)/1000</f>
        <v>4.9870000000000001</v>
      </c>
      <c r="O4209" s="180">
        <f>VLOOKUP(D4209,Plan1!$B$2:$S$5570,15,)/1000</f>
        <v>4.7450000000000001</v>
      </c>
      <c r="P4209" s="180">
        <f>VLOOKUP(D4209,Plan1!$B$2:$S$5570,16,)/1000</f>
        <v>4.9770000000000003</v>
      </c>
      <c r="Q4209" s="180">
        <f>VLOOKUP(D4209,Plan1!$B$2:$S$5570,17,)/1000</f>
        <v>4.7140000000000004</v>
      </c>
      <c r="R4209" s="180">
        <f>VLOOKUP(D4209,Plan1!$B$2:$S$5570,18,)/1000</f>
        <v>5.2320000000000002</v>
      </c>
      <c r="S4209" s="180">
        <f>VLOOKUP(D4209,Plan1!$B$2:$S$5570,6,)/1000</f>
        <v>4.9340000000000002</v>
      </c>
    </row>
    <row r="4210" spans="1:19" x14ac:dyDescent="0.25">
      <c r="A4210" s="178">
        <v>22307</v>
      </c>
      <c r="B4210" s="178">
        <v>-144095</v>
      </c>
      <c r="C4210" s="178">
        <v>-420748</v>
      </c>
      <c r="D4210" s="178" t="s">
        <v>456</v>
      </c>
      <c r="E4210" s="178" t="s">
        <v>167</v>
      </c>
      <c r="F4210" s="178" t="s">
        <v>375</v>
      </c>
      <c r="G4210" s="180">
        <f>VLOOKUP(D4210,Plan1!$B$2:$S$5570,7,)/1000</f>
        <v>5.8639999999999999</v>
      </c>
      <c r="H4210" s="180">
        <f>VLOOKUP(D4210,Plan1!$B$2:$S$5570,8,)/1000</f>
        <v>6.1529999999999996</v>
      </c>
      <c r="I4210" s="180">
        <f>VLOOKUP(D4210,Plan1!$B$2:$S$5570,9,)/1000</f>
        <v>5.7619999999999996</v>
      </c>
      <c r="J4210" s="180">
        <f>VLOOKUP(D4210,Plan1!$B$2:$S$5570,10,)/1000</f>
        <v>5.3129999999999997</v>
      </c>
      <c r="K4210" s="180">
        <f>VLOOKUP(D4210,Plan1!$B$2:$S$5570,11,)/1000</f>
        <v>4.9960000000000004</v>
      </c>
      <c r="L4210" s="180">
        <f>VLOOKUP(D4210,Plan1!$B$2:$S$5570,12,)/1000</f>
        <v>4.6559999999999997</v>
      </c>
      <c r="M4210" s="180">
        <f>VLOOKUP(D4210,Plan1!$B$2:$S$5570,13,)/1000</f>
        <v>4.952</v>
      </c>
      <c r="N4210" s="180">
        <f>VLOOKUP(D4210,Plan1!$B$2:$S$5570,14,)/1000</f>
        <v>5.5469999999999997</v>
      </c>
      <c r="O4210" s="180">
        <f>VLOOKUP(D4210,Plan1!$B$2:$S$5570,15,)/1000</f>
        <v>5.9550000000000001</v>
      </c>
      <c r="P4210" s="180">
        <f>VLOOKUP(D4210,Plan1!$B$2:$S$5570,16,)/1000</f>
        <v>6.0119999999999996</v>
      </c>
      <c r="Q4210" s="180">
        <f>VLOOKUP(D4210,Plan1!$B$2:$S$5570,17,)/1000</f>
        <v>5.4459999999999997</v>
      </c>
      <c r="R4210" s="180">
        <f>VLOOKUP(D4210,Plan1!$B$2:$S$5570,18,)/1000</f>
        <v>5.8259999999999996</v>
      </c>
      <c r="S4210" s="180">
        <f>VLOOKUP(D4210,Plan1!$B$2:$S$5570,6,)/1000</f>
        <v>5.54</v>
      </c>
    </row>
    <row r="4211" spans="1:19" x14ac:dyDescent="0.25">
      <c r="A4211" s="178">
        <v>3347</v>
      </c>
      <c r="B4211" s="178">
        <v>-269457</v>
      </c>
      <c r="C4211" s="178">
        <v>-501365</v>
      </c>
      <c r="D4211" s="178" t="s">
        <v>4618</v>
      </c>
      <c r="E4211" s="178" t="s">
        <v>167</v>
      </c>
      <c r="F4211" s="178" t="s">
        <v>4434</v>
      </c>
      <c r="G4211" s="180">
        <f>VLOOKUP(D4211,Plan1!$B$2:$S$5570,7,)/1000</f>
        <v>4.673</v>
      </c>
      <c r="H4211" s="180">
        <f>VLOOKUP(D4211,Plan1!$B$2:$S$5570,8,)/1000</f>
        <v>4.7160000000000002</v>
      </c>
      <c r="I4211" s="180">
        <f>VLOOKUP(D4211,Plan1!$B$2:$S$5570,9,)/1000</f>
        <v>4.649</v>
      </c>
      <c r="J4211" s="180">
        <f>VLOOKUP(D4211,Plan1!$B$2:$S$5570,10,)/1000</f>
        <v>4.1680000000000001</v>
      </c>
      <c r="K4211" s="180">
        <f>VLOOKUP(D4211,Plan1!$B$2:$S$5570,11,)/1000</f>
        <v>3.6640000000000001</v>
      </c>
      <c r="L4211" s="180">
        <f>VLOOKUP(D4211,Plan1!$B$2:$S$5570,12,)/1000</f>
        <v>3.21</v>
      </c>
      <c r="M4211" s="180">
        <f>VLOOKUP(D4211,Plan1!$B$2:$S$5570,13,)/1000</f>
        <v>3.4710000000000001</v>
      </c>
      <c r="N4211" s="180">
        <f>VLOOKUP(D4211,Plan1!$B$2:$S$5570,14,)/1000</f>
        <v>4.2779999999999996</v>
      </c>
      <c r="O4211" s="180">
        <f>VLOOKUP(D4211,Plan1!$B$2:$S$5570,15,)/1000</f>
        <v>3.863</v>
      </c>
      <c r="P4211" s="180">
        <f>VLOOKUP(D4211,Plan1!$B$2:$S$5570,16,)/1000</f>
        <v>3.9420000000000002</v>
      </c>
      <c r="Q4211" s="180">
        <f>VLOOKUP(D4211,Plan1!$B$2:$S$5570,17,)/1000</f>
        <v>4.7690000000000001</v>
      </c>
      <c r="R4211" s="180">
        <f>VLOOKUP(D4211,Plan1!$B$2:$S$5570,18,)/1000</f>
        <v>4.7510000000000003</v>
      </c>
      <c r="S4211" s="180">
        <f>VLOOKUP(D4211,Plan1!$B$2:$S$5570,6,)/1000</f>
        <v>4.1790000000000003</v>
      </c>
    </row>
    <row r="4212" spans="1:19" x14ac:dyDescent="0.25">
      <c r="A4212" s="178">
        <v>52199</v>
      </c>
      <c r="B4212" s="178">
        <v>-52728</v>
      </c>
      <c r="C4212" s="178">
        <v>-353826</v>
      </c>
      <c r="D4212" s="178" t="s">
        <v>3881</v>
      </c>
      <c r="E4212" s="178" t="s">
        <v>167</v>
      </c>
      <c r="F4212" s="178" t="s">
        <v>3752</v>
      </c>
      <c r="G4212" s="180">
        <f>VLOOKUP(D4212,Plan1!$B$2:$S$5570,7,)/1000</f>
        <v>5.9390000000000001</v>
      </c>
      <c r="H4212" s="180">
        <f>VLOOKUP(D4212,Plan1!$B$2:$S$5570,8,)/1000</f>
        <v>6.0659999999999998</v>
      </c>
      <c r="I4212" s="180">
        <f>VLOOKUP(D4212,Plan1!$B$2:$S$5570,9,)/1000</f>
        <v>6.1109999999999998</v>
      </c>
      <c r="J4212" s="180">
        <f>VLOOKUP(D4212,Plan1!$B$2:$S$5570,10,)/1000</f>
        <v>5.8170000000000002</v>
      </c>
      <c r="K4212" s="180">
        <f>VLOOKUP(D4212,Plan1!$B$2:$S$5570,11,)/1000</f>
        <v>5.4320000000000004</v>
      </c>
      <c r="L4212" s="180">
        <f>VLOOKUP(D4212,Plan1!$B$2:$S$5570,12,)/1000</f>
        <v>5.0679999999999996</v>
      </c>
      <c r="M4212" s="180">
        <f>VLOOKUP(D4212,Plan1!$B$2:$S$5570,13,)/1000</f>
        <v>5.2240000000000002</v>
      </c>
      <c r="N4212" s="180">
        <f>VLOOKUP(D4212,Plan1!$B$2:$S$5570,14,)/1000</f>
        <v>5.976</v>
      </c>
      <c r="O4212" s="180">
        <f>VLOOKUP(D4212,Plan1!$B$2:$S$5570,15,)/1000</f>
        <v>6.2619999999999996</v>
      </c>
      <c r="P4212" s="180">
        <f>VLOOKUP(D4212,Plan1!$B$2:$S$5570,16,)/1000</f>
        <v>6.1660000000000004</v>
      </c>
      <c r="Q4212" s="180">
        <f>VLOOKUP(D4212,Plan1!$B$2:$S$5570,17,)/1000</f>
        <v>6.3</v>
      </c>
      <c r="R4212" s="180">
        <f>VLOOKUP(D4212,Plan1!$B$2:$S$5570,18,)/1000</f>
        <v>5.9770000000000003</v>
      </c>
      <c r="S4212" s="180">
        <f>VLOOKUP(D4212,Plan1!$B$2:$S$5570,6,)/1000</f>
        <v>5.8620000000000001</v>
      </c>
    </row>
    <row r="4213" spans="1:19" x14ac:dyDescent="0.25">
      <c r="A4213" s="178">
        <v>3188</v>
      </c>
      <c r="B4213" s="178">
        <v>-271956</v>
      </c>
      <c r="C4213" s="178">
        <v>-497993</v>
      </c>
      <c r="D4213" s="178" t="s">
        <v>4554</v>
      </c>
      <c r="E4213" s="178" t="s">
        <v>167</v>
      </c>
      <c r="F4213" s="178" t="s">
        <v>4434</v>
      </c>
      <c r="G4213" s="180">
        <f>VLOOKUP(D4213,Plan1!$B$2:$S$5570,7,)/1000</f>
        <v>4.984</v>
      </c>
      <c r="H4213" s="180">
        <f>VLOOKUP(D4213,Plan1!$B$2:$S$5570,8,)/1000</f>
        <v>5.024</v>
      </c>
      <c r="I4213" s="180">
        <f>VLOOKUP(D4213,Plan1!$B$2:$S$5570,9,)/1000</f>
        <v>4.9109999999999996</v>
      </c>
      <c r="J4213" s="180">
        <f>VLOOKUP(D4213,Plan1!$B$2:$S$5570,10,)/1000</f>
        <v>4.3129999999999997</v>
      </c>
      <c r="K4213" s="180">
        <f>VLOOKUP(D4213,Plan1!$B$2:$S$5570,11,)/1000</f>
        <v>3.6669999999999998</v>
      </c>
      <c r="L4213" s="180">
        <f>VLOOKUP(D4213,Plan1!$B$2:$S$5570,12,)/1000</f>
        <v>3.0550000000000002</v>
      </c>
      <c r="M4213" s="180">
        <f>VLOOKUP(D4213,Plan1!$B$2:$S$5570,13,)/1000</f>
        <v>3.1840000000000002</v>
      </c>
      <c r="N4213" s="180">
        <f>VLOOKUP(D4213,Plan1!$B$2:$S$5570,14,)/1000</f>
        <v>4.048</v>
      </c>
      <c r="O4213" s="180">
        <f>VLOOKUP(D4213,Plan1!$B$2:$S$5570,15,)/1000</f>
        <v>3.8210000000000002</v>
      </c>
      <c r="P4213" s="180">
        <f>VLOOKUP(D4213,Plan1!$B$2:$S$5570,16,)/1000</f>
        <v>4.056</v>
      </c>
      <c r="Q4213" s="180">
        <f>VLOOKUP(D4213,Plan1!$B$2:$S$5570,17,)/1000</f>
        <v>4.9470000000000001</v>
      </c>
      <c r="R4213" s="180">
        <f>VLOOKUP(D4213,Plan1!$B$2:$S$5570,18,)/1000</f>
        <v>5.0259999999999998</v>
      </c>
      <c r="S4213" s="180">
        <f>VLOOKUP(D4213,Plan1!$B$2:$S$5570,6,)/1000</f>
        <v>4.2530000000000001</v>
      </c>
    </row>
    <row r="4214" spans="1:19" x14ac:dyDescent="0.25">
      <c r="A4214" s="178">
        <v>25213</v>
      </c>
      <c r="B4214" s="178">
        <v>-13126</v>
      </c>
      <c r="C4214" s="178">
        <v>-42292</v>
      </c>
      <c r="D4214" s="178" t="s">
        <v>549</v>
      </c>
      <c r="E4214" s="178" t="s">
        <v>167</v>
      </c>
      <c r="F4214" s="178" t="s">
        <v>375</v>
      </c>
      <c r="G4214" s="180">
        <f>VLOOKUP(D4214,Plan1!$B$2:$S$5570,7,)/1000</f>
        <v>6.0140000000000002</v>
      </c>
      <c r="H4214" s="180">
        <f>VLOOKUP(D4214,Plan1!$B$2:$S$5570,8,)/1000</f>
        <v>6.3339999999999996</v>
      </c>
      <c r="I4214" s="180">
        <f>VLOOKUP(D4214,Plan1!$B$2:$S$5570,9,)/1000</f>
        <v>6.1120000000000001</v>
      </c>
      <c r="J4214" s="180">
        <f>VLOOKUP(D4214,Plan1!$B$2:$S$5570,10,)/1000</f>
        <v>5.8159999999999998</v>
      </c>
      <c r="K4214" s="180">
        <f>VLOOKUP(D4214,Plan1!$B$2:$S$5570,11,)/1000</f>
        <v>5.5679999999999996</v>
      </c>
      <c r="L4214" s="180">
        <f>VLOOKUP(D4214,Plan1!$B$2:$S$5570,12,)/1000</f>
        <v>5.4050000000000002</v>
      </c>
      <c r="M4214" s="180">
        <f>VLOOKUP(D4214,Plan1!$B$2:$S$5570,13,)/1000</f>
        <v>5.5640000000000001</v>
      </c>
      <c r="N4214" s="180">
        <f>VLOOKUP(D4214,Plan1!$B$2:$S$5570,14,)/1000</f>
        <v>6.1420000000000003</v>
      </c>
      <c r="O4214" s="180">
        <f>VLOOKUP(D4214,Plan1!$B$2:$S$5570,15,)/1000</f>
        <v>6.38</v>
      </c>
      <c r="P4214" s="180">
        <f>VLOOKUP(D4214,Plan1!$B$2:$S$5570,16,)/1000</f>
        <v>6.2370000000000001</v>
      </c>
      <c r="Q4214" s="180">
        <f>VLOOKUP(D4214,Plan1!$B$2:$S$5570,17,)/1000</f>
        <v>5.6719999999999997</v>
      </c>
      <c r="R4214" s="180">
        <f>VLOOKUP(D4214,Plan1!$B$2:$S$5570,18,)/1000</f>
        <v>6.0010000000000003</v>
      </c>
      <c r="S4214" s="180">
        <f>VLOOKUP(D4214,Plan1!$B$2:$S$5570,6,)/1000</f>
        <v>5.9370000000000003</v>
      </c>
    </row>
    <row r="4215" spans="1:19" x14ac:dyDescent="0.25">
      <c r="A4215" s="178">
        <v>17648</v>
      </c>
      <c r="B4215" s="178">
        <v>-166061</v>
      </c>
      <c r="C4215" s="178">
        <v>-405717</v>
      </c>
      <c r="D4215" s="178" t="s">
        <v>2480</v>
      </c>
      <c r="E4215" s="178" t="s">
        <v>167</v>
      </c>
      <c r="F4215" s="178" t="s">
        <v>1727</v>
      </c>
      <c r="G4215" s="180">
        <f>VLOOKUP(D4215,Plan1!$B$2:$S$5570,7,)/1000</f>
        <v>5.5279999999999996</v>
      </c>
      <c r="H4215" s="180">
        <f>VLOOKUP(D4215,Plan1!$B$2:$S$5570,8,)/1000</f>
        <v>5.968</v>
      </c>
      <c r="I4215" s="180">
        <f>VLOOKUP(D4215,Plan1!$B$2:$S$5570,9,)/1000</f>
        <v>5.5</v>
      </c>
      <c r="J4215" s="180">
        <f>VLOOKUP(D4215,Plan1!$B$2:$S$5570,10,)/1000</f>
        <v>5.1239999999999997</v>
      </c>
      <c r="K4215" s="180">
        <f>VLOOKUP(D4215,Plan1!$B$2:$S$5570,11,)/1000</f>
        <v>4.5039999999999996</v>
      </c>
      <c r="L4215" s="180">
        <f>VLOOKUP(D4215,Plan1!$B$2:$S$5570,12,)/1000</f>
        <v>4.1379999999999999</v>
      </c>
      <c r="M4215" s="180">
        <f>VLOOKUP(D4215,Plan1!$B$2:$S$5570,13,)/1000</f>
        <v>4.1950000000000003</v>
      </c>
      <c r="N4215" s="180">
        <f>VLOOKUP(D4215,Plan1!$B$2:$S$5570,14,)/1000</f>
        <v>4.726</v>
      </c>
      <c r="O4215" s="180">
        <f>VLOOKUP(D4215,Plan1!$B$2:$S$5570,15,)/1000</f>
        <v>5.2439999999999998</v>
      </c>
      <c r="P4215" s="180">
        <f>VLOOKUP(D4215,Plan1!$B$2:$S$5570,16,)/1000</f>
        <v>5.0529999999999999</v>
      </c>
      <c r="Q4215" s="180">
        <f>VLOOKUP(D4215,Plan1!$B$2:$S$5570,17,)/1000</f>
        <v>4.8410000000000002</v>
      </c>
      <c r="R4215" s="180">
        <f>VLOOKUP(D4215,Plan1!$B$2:$S$5570,18,)/1000</f>
        <v>5.4969999999999999</v>
      </c>
      <c r="S4215" s="180">
        <f>VLOOKUP(D4215,Plan1!$B$2:$S$5570,6,)/1000</f>
        <v>5.0259999999999998</v>
      </c>
    </row>
    <row r="4216" spans="1:19" x14ac:dyDescent="0.25">
      <c r="A4216" s="178">
        <v>3190</v>
      </c>
      <c r="B4216" s="178">
        <v>-272161</v>
      </c>
      <c r="C4216" s="178">
        <v>-496434</v>
      </c>
      <c r="D4216" s="178" t="s">
        <v>4556</v>
      </c>
      <c r="E4216" s="178" t="s">
        <v>167</v>
      </c>
      <c r="F4216" s="178" t="s">
        <v>4434</v>
      </c>
      <c r="G4216" s="180">
        <f>VLOOKUP(D4216,Plan1!$B$2:$S$5570,7,)/1000</f>
        <v>4.9790000000000001</v>
      </c>
      <c r="H4216" s="180">
        <f>VLOOKUP(D4216,Plan1!$B$2:$S$5570,8,)/1000</f>
        <v>5.0339999999999998</v>
      </c>
      <c r="I4216" s="180">
        <f>VLOOKUP(D4216,Plan1!$B$2:$S$5570,9,)/1000</f>
        <v>4.8559999999999999</v>
      </c>
      <c r="J4216" s="180">
        <f>VLOOKUP(D4216,Plan1!$B$2:$S$5570,10,)/1000</f>
        <v>4.3010000000000002</v>
      </c>
      <c r="K4216" s="180">
        <f>VLOOKUP(D4216,Plan1!$B$2:$S$5570,11,)/1000</f>
        <v>3.6829999999999998</v>
      </c>
      <c r="L4216" s="180">
        <f>VLOOKUP(D4216,Plan1!$B$2:$S$5570,12,)/1000</f>
        <v>3.0960000000000001</v>
      </c>
      <c r="M4216" s="180">
        <f>VLOOKUP(D4216,Plan1!$B$2:$S$5570,13,)/1000</f>
        <v>3.294</v>
      </c>
      <c r="N4216" s="180">
        <f>VLOOKUP(D4216,Plan1!$B$2:$S$5570,14,)/1000</f>
        <v>4.0949999999999998</v>
      </c>
      <c r="O4216" s="180">
        <f>VLOOKUP(D4216,Plan1!$B$2:$S$5570,15,)/1000</f>
        <v>3.8130000000000002</v>
      </c>
      <c r="P4216" s="180">
        <f>VLOOKUP(D4216,Plan1!$B$2:$S$5570,16,)/1000</f>
        <v>4.0330000000000004</v>
      </c>
      <c r="Q4216" s="180">
        <f>VLOOKUP(D4216,Plan1!$B$2:$S$5570,17,)/1000</f>
        <v>4.9189999999999996</v>
      </c>
      <c r="R4216" s="180">
        <f>VLOOKUP(D4216,Plan1!$B$2:$S$5570,18,)/1000</f>
        <v>5.0170000000000003</v>
      </c>
      <c r="S4216" s="180">
        <f>VLOOKUP(D4216,Plan1!$B$2:$S$5570,6,)/1000</f>
        <v>4.26</v>
      </c>
    </row>
    <row r="4217" spans="1:19" x14ac:dyDescent="0.25">
      <c r="A4217" s="178">
        <v>10935</v>
      </c>
      <c r="B4217" s="178">
        <v>-202416</v>
      </c>
      <c r="C4217" s="178">
        <v>-428999</v>
      </c>
      <c r="D4217" s="178" t="s">
        <v>2089</v>
      </c>
      <c r="E4217" s="178" t="s">
        <v>167</v>
      </c>
      <c r="F4217" s="178" t="s">
        <v>1727</v>
      </c>
      <c r="G4217" s="180">
        <f>VLOOKUP(D4217,Plan1!$B$2:$S$5570,7,)/1000</f>
        <v>5.04</v>
      </c>
      <c r="H4217" s="180">
        <f>VLOOKUP(D4217,Plan1!$B$2:$S$5570,8,)/1000</f>
        <v>5.609</v>
      </c>
      <c r="I4217" s="180">
        <f>VLOOKUP(D4217,Plan1!$B$2:$S$5570,9,)/1000</f>
        <v>5.0309999999999997</v>
      </c>
      <c r="J4217" s="180">
        <f>VLOOKUP(D4217,Plan1!$B$2:$S$5570,10,)/1000</f>
        <v>4.95</v>
      </c>
      <c r="K4217" s="180">
        <f>VLOOKUP(D4217,Plan1!$B$2:$S$5570,11,)/1000</f>
        <v>4.516</v>
      </c>
      <c r="L4217" s="180">
        <f>VLOOKUP(D4217,Plan1!$B$2:$S$5570,12,)/1000</f>
        <v>4.4909999999999997</v>
      </c>
      <c r="M4217" s="180">
        <f>VLOOKUP(D4217,Plan1!$B$2:$S$5570,13,)/1000</f>
        <v>4.657</v>
      </c>
      <c r="N4217" s="180">
        <f>VLOOKUP(D4217,Plan1!$B$2:$S$5570,14,)/1000</f>
        <v>5.3419999999999996</v>
      </c>
      <c r="O4217" s="180">
        <f>VLOOKUP(D4217,Plan1!$B$2:$S$5570,15,)/1000</f>
        <v>5.1849999999999996</v>
      </c>
      <c r="P4217" s="180">
        <f>VLOOKUP(D4217,Plan1!$B$2:$S$5570,16,)/1000</f>
        <v>4.8890000000000002</v>
      </c>
      <c r="Q4217" s="180">
        <f>VLOOKUP(D4217,Plan1!$B$2:$S$5570,17,)/1000</f>
        <v>4.3949999999999996</v>
      </c>
      <c r="R4217" s="180">
        <f>VLOOKUP(D4217,Plan1!$B$2:$S$5570,18,)/1000</f>
        <v>4.8550000000000004</v>
      </c>
      <c r="S4217" s="180">
        <f>VLOOKUP(D4217,Plan1!$B$2:$S$5570,6,)/1000</f>
        <v>4.9130000000000003</v>
      </c>
    </row>
    <row r="4218" spans="1:19" x14ac:dyDescent="0.25">
      <c r="A4218" s="178">
        <v>36652</v>
      </c>
      <c r="B4218" s="178">
        <v>-93419</v>
      </c>
      <c r="C4218" s="178">
        <v>-485337</v>
      </c>
      <c r="D4218" s="178" t="s">
        <v>5435</v>
      </c>
      <c r="E4218" s="178" t="s">
        <v>167</v>
      </c>
      <c r="F4218" s="178" t="s">
        <v>5370</v>
      </c>
      <c r="G4218" s="180">
        <f>VLOOKUP(D4218,Plan1!$B$2:$S$5570,7,)/1000</f>
        <v>4.6980000000000004</v>
      </c>
      <c r="H4218" s="180">
        <f>VLOOKUP(D4218,Plan1!$B$2:$S$5570,8,)/1000</f>
        <v>4.9020000000000001</v>
      </c>
      <c r="I4218" s="180">
        <f>VLOOKUP(D4218,Plan1!$B$2:$S$5570,9,)/1000</f>
        <v>4.8470000000000004</v>
      </c>
      <c r="J4218" s="180">
        <f>VLOOKUP(D4218,Plan1!$B$2:$S$5570,10,)/1000</f>
        <v>5.0289999999999999</v>
      </c>
      <c r="K4218" s="180">
        <f>VLOOKUP(D4218,Plan1!$B$2:$S$5570,11,)/1000</f>
        <v>5.3760000000000003</v>
      </c>
      <c r="L4218" s="180">
        <f>VLOOKUP(D4218,Plan1!$B$2:$S$5570,12,)/1000</f>
        <v>5.5430000000000001</v>
      </c>
      <c r="M4218" s="180">
        <f>VLOOKUP(D4218,Plan1!$B$2:$S$5570,13,)/1000</f>
        <v>5.7</v>
      </c>
      <c r="N4218" s="180">
        <f>VLOOKUP(D4218,Plan1!$B$2:$S$5570,14,)/1000</f>
        <v>6.33</v>
      </c>
      <c r="O4218" s="180">
        <f>VLOOKUP(D4218,Plan1!$B$2:$S$5570,15,)/1000</f>
        <v>5.8230000000000004</v>
      </c>
      <c r="P4218" s="180">
        <f>VLOOKUP(D4218,Plan1!$B$2:$S$5570,16,)/1000</f>
        <v>5.0780000000000003</v>
      </c>
      <c r="Q4218" s="180">
        <f>VLOOKUP(D4218,Plan1!$B$2:$S$5570,17,)/1000</f>
        <v>4.7649999999999997</v>
      </c>
      <c r="R4218" s="180">
        <f>VLOOKUP(D4218,Plan1!$B$2:$S$5570,18,)/1000</f>
        <v>4.6130000000000004</v>
      </c>
      <c r="S4218" s="180">
        <f>VLOOKUP(D4218,Plan1!$B$2:$S$5570,6,)/1000</f>
        <v>5.2249999999999996</v>
      </c>
    </row>
    <row r="4219" spans="1:19" x14ac:dyDescent="0.25">
      <c r="A4219" s="178">
        <v>3461</v>
      </c>
      <c r="B4219" s="178">
        <v>-267403</v>
      </c>
      <c r="C4219" s="178">
        <v>-492723</v>
      </c>
      <c r="D4219" s="178" t="s">
        <v>4655</v>
      </c>
      <c r="E4219" s="178" t="s">
        <v>167</v>
      </c>
      <c r="F4219" s="178" t="s">
        <v>4434</v>
      </c>
      <c r="G4219" s="180">
        <f>VLOOKUP(D4219,Plan1!$B$2:$S$5570,7,)/1000</f>
        <v>4.6680000000000001</v>
      </c>
      <c r="H4219" s="180">
        <f>VLOOKUP(D4219,Plan1!$B$2:$S$5570,8,)/1000</f>
        <v>4.7320000000000002</v>
      </c>
      <c r="I4219" s="180">
        <f>VLOOKUP(D4219,Plan1!$B$2:$S$5570,9,)/1000</f>
        <v>4.5839999999999996</v>
      </c>
      <c r="J4219" s="180">
        <f>VLOOKUP(D4219,Plan1!$B$2:$S$5570,10,)/1000</f>
        <v>4.1790000000000003</v>
      </c>
      <c r="K4219" s="180">
        <f>VLOOKUP(D4219,Plan1!$B$2:$S$5570,11,)/1000</f>
        <v>3.7669999999999999</v>
      </c>
      <c r="L4219" s="180">
        <f>VLOOKUP(D4219,Plan1!$B$2:$S$5570,12,)/1000</f>
        <v>3.2610000000000001</v>
      </c>
      <c r="M4219" s="180">
        <f>VLOOKUP(D4219,Plan1!$B$2:$S$5570,13,)/1000</f>
        <v>3.3980000000000001</v>
      </c>
      <c r="N4219" s="180">
        <f>VLOOKUP(D4219,Plan1!$B$2:$S$5570,14,)/1000</f>
        <v>4.0510000000000002</v>
      </c>
      <c r="O4219" s="180">
        <f>VLOOKUP(D4219,Plan1!$B$2:$S$5570,15,)/1000</f>
        <v>3.5449999999999999</v>
      </c>
      <c r="P4219" s="180">
        <f>VLOOKUP(D4219,Plan1!$B$2:$S$5570,16,)/1000</f>
        <v>3.677</v>
      </c>
      <c r="Q4219" s="180">
        <f>VLOOKUP(D4219,Plan1!$B$2:$S$5570,17,)/1000</f>
        <v>4.4740000000000002</v>
      </c>
      <c r="R4219" s="180">
        <f>VLOOKUP(D4219,Plan1!$B$2:$S$5570,18,)/1000</f>
        <v>4.6260000000000003</v>
      </c>
      <c r="S4219" s="180">
        <f>VLOOKUP(D4219,Plan1!$B$2:$S$5570,6,)/1000</f>
        <v>4.08</v>
      </c>
    </row>
    <row r="4220" spans="1:19" x14ac:dyDescent="0.25">
      <c r="A4220" s="178">
        <v>3101</v>
      </c>
      <c r="B4220" s="178">
        <v>-272978</v>
      </c>
      <c r="C4220" s="178">
        <v>-528422</v>
      </c>
      <c r="D4220" s="178" t="s">
        <v>4367</v>
      </c>
      <c r="E4220" s="178" t="s">
        <v>167</v>
      </c>
      <c r="F4220" s="178" t="s">
        <v>3898</v>
      </c>
      <c r="G4220" s="180">
        <f>VLOOKUP(D4220,Plan1!$B$2:$S$5570,7,)/1000</f>
        <v>5.55</v>
      </c>
      <c r="H4220" s="180">
        <f>VLOOKUP(D4220,Plan1!$B$2:$S$5570,8,)/1000</f>
        <v>5.6079999999999997</v>
      </c>
      <c r="I4220" s="180">
        <f>VLOOKUP(D4220,Plan1!$B$2:$S$5570,9,)/1000</f>
        <v>5.5149999999999997</v>
      </c>
      <c r="J4220" s="180">
        <f>VLOOKUP(D4220,Plan1!$B$2:$S$5570,10,)/1000</f>
        <v>4.9470000000000001</v>
      </c>
      <c r="K4220" s="180">
        <f>VLOOKUP(D4220,Plan1!$B$2:$S$5570,11,)/1000</f>
        <v>4.1070000000000002</v>
      </c>
      <c r="L4220" s="180">
        <f>VLOOKUP(D4220,Plan1!$B$2:$S$5570,12,)/1000</f>
        <v>3.6120000000000001</v>
      </c>
      <c r="M4220" s="180">
        <f>VLOOKUP(D4220,Plan1!$B$2:$S$5570,13,)/1000</f>
        <v>3.95</v>
      </c>
      <c r="N4220" s="180">
        <f>VLOOKUP(D4220,Plan1!$B$2:$S$5570,14,)/1000</f>
        <v>4.7229999999999999</v>
      </c>
      <c r="O4220" s="180">
        <f>VLOOKUP(D4220,Plan1!$B$2:$S$5570,15,)/1000</f>
        <v>4.4320000000000004</v>
      </c>
      <c r="P4220" s="180">
        <f>VLOOKUP(D4220,Plan1!$B$2:$S$5570,16,)/1000</f>
        <v>5.09</v>
      </c>
      <c r="Q4220" s="180">
        <f>VLOOKUP(D4220,Plan1!$B$2:$S$5570,17,)/1000</f>
        <v>5.5739999999999998</v>
      </c>
      <c r="R4220" s="180">
        <f>VLOOKUP(D4220,Plan1!$B$2:$S$5570,18,)/1000</f>
        <v>5.6639999999999997</v>
      </c>
      <c r="S4220" s="180">
        <f>VLOOKUP(D4220,Plan1!$B$2:$S$5570,6,)/1000</f>
        <v>4.8979999999999997</v>
      </c>
    </row>
    <row r="4221" spans="1:19" x14ac:dyDescent="0.25">
      <c r="A4221" s="178">
        <v>9689</v>
      </c>
      <c r="B4221" s="178">
        <v>-208555</v>
      </c>
      <c r="C4221" s="178">
        <v>-434724</v>
      </c>
      <c r="D4221" s="178" t="s">
        <v>1974</v>
      </c>
      <c r="E4221" s="178" t="s">
        <v>167</v>
      </c>
      <c r="F4221" s="178" t="s">
        <v>1727</v>
      </c>
      <c r="G4221" s="180">
        <f>VLOOKUP(D4221,Plan1!$B$2:$S$5570,7,)/1000</f>
        <v>5.0330000000000004</v>
      </c>
      <c r="H4221" s="180">
        <f>VLOOKUP(D4221,Plan1!$B$2:$S$5570,8,)/1000</f>
        <v>5.6609999999999996</v>
      </c>
      <c r="I4221" s="180">
        <f>VLOOKUP(D4221,Plan1!$B$2:$S$5570,9,)/1000</f>
        <v>5.0369999999999999</v>
      </c>
      <c r="J4221" s="180">
        <f>VLOOKUP(D4221,Plan1!$B$2:$S$5570,10,)/1000</f>
        <v>4.8470000000000004</v>
      </c>
      <c r="K4221" s="180">
        <f>VLOOKUP(D4221,Plan1!$B$2:$S$5570,11,)/1000</f>
        <v>4.4409999999999998</v>
      </c>
      <c r="L4221" s="180">
        <f>VLOOKUP(D4221,Plan1!$B$2:$S$5570,12,)/1000</f>
        <v>4.3849999999999998</v>
      </c>
      <c r="M4221" s="180">
        <f>VLOOKUP(D4221,Plan1!$B$2:$S$5570,13,)/1000</f>
        <v>4.5739999999999998</v>
      </c>
      <c r="N4221" s="180">
        <f>VLOOKUP(D4221,Plan1!$B$2:$S$5570,14,)/1000</f>
        <v>5.3769999999999998</v>
      </c>
      <c r="O4221" s="180">
        <f>VLOOKUP(D4221,Plan1!$B$2:$S$5570,15,)/1000</f>
        <v>5.1719999999999997</v>
      </c>
      <c r="P4221" s="180">
        <f>VLOOKUP(D4221,Plan1!$B$2:$S$5570,16,)/1000</f>
        <v>4.9569999999999999</v>
      </c>
      <c r="Q4221" s="180">
        <f>VLOOKUP(D4221,Plan1!$B$2:$S$5570,17,)/1000</f>
        <v>4.452</v>
      </c>
      <c r="R4221" s="180">
        <f>VLOOKUP(D4221,Plan1!$B$2:$S$5570,18,)/1000</f>
        <v>4.9560000000000004</v>
      </c>
      <c r="S4221" s="180">
        <f>VLOOKUP(D4221,Plan1!$B$2:$S$5570,6,)/1000</f>
        <v>4.9080000000000004</v>
      </c>
    </row>
    <row r="4222" spans="1:19" x14ac:dyDescent="0.25">
      <c r="A4222" s="178">
        <v>39066</v>
      </c>
      <c r="B4222" s="178">
        <v>-86596</v>
      </c>
      <c r="C4222" s="178">
        <v>-351535</v>
      </c>
      <c r="D4222" s="178" t="s">
        <v>3326</v>
      </c>
      <c r="E4222" s="178" t="s">
        <v>167</v>
      </c>
      <c r="F4222" s="178" t="s">
        <v>3284</v>
      </c>
      <c r="G4222" s="180">
        <f>VLOOKUP(D4222,Plan1!$B$2:$S$5570,7,)/1000</f>
        <v>5.5220000000000002</v>
      </c>
      <c r="H4222" s="180">
        <f>VLOOKUP(D4222,Plan1!$B$2:$S$5570,8,)/1000</f>
        <v>5.7149999999999999</v>
      </c>
      <c r="I4222" s="180">
        <f>VLOOKUP(D4222,Plan1!$B$2:$S$5570,9,)/1000</f>
        <v>5.9560000000000004</v>
      </c>
      <c r="J4222" s="180">
        <f>VLOOKUP(D4222,Plan1!$B$2:$S$5570,10,)/1000</f>
        <v>5.2690000000000001</v>
      </c>
      <c r="K4222" s="180">
        <f>VLOOKUP(D4222,Plan1!$B$2:$S$5570,11,)/1000</f>
        <v>4.6589999999999998</v>
      </c>
      <c r="L4222" s="180">
        <f>VLOOKUP(D4222,Plan1!$B$2:$S$5570,12,)/1000</f>
        <v>4.359</v>
      </c>
      <c r="M4222" s="180">
        <f>VLOOKUP(D4222,Plan1!$B$2:$S$5570,13,)/1000</f>
        <v>4.431</v>
      </c>
      <c r="N4222" s="180">
        <f>VLOOKUP(D4222,Plan1!$B$2:$S$5570,14,)/1000</f>
        <v>5.0389999999999997</v>
      </c>
      <c r="O4222" s="180">
        <f>VLOOKUP(D4222,Plan1!$B$2:$S$5570,15,)/1000</f>
        <v>5.4980000000000002</v>
      </c>
      <c r="P4222" s="180">
        <f>VLOOKUP(D4222,Plan1!$B$2:$S$5570,16,)/1000</f>
        <v>5.6289999999999996</v>
      </c>
      <c r="Q4222" s="180">
        <f>VLOOKUP(D4222,Plan1!$B$2:$S$5570,17,)/1000</f>
        <v>5.806</v>
      </c>
      <c r="R4222" s="180">
        <f>VLOOKUP(D4222,Plan1!$B$2:$S$5570,18,)/1000</f>
        <v>5.7640000000000002</v>
      </c>
      <c r="S4222" s="180">
        <f>VLOOKUP(D4222,Plan1!$B$2:$S$5570,6,)/1000</f>
        <v>5.3040000000000003</v>
      </c>
    </row>
    <row r="4223" spans="1:19" x14ac:dyDescent="0.25">
      <c r="A4223" s="178">
        <v>2615</v>
      </c>
      <c r="B4223" s="178">
        <v>-281249</v>
      </c>
      <c r="C4223" s="178">
        <v>-491072</v>
      </c>
      <c r="D4223" s="178" t="s">
        <v>4476</v>
      </c>
      <c r="E4223" s="178" t="s">
        <v>167</v>
      </c>
      <c r="F4223" s="178" t="s">
        <v>4434</v>
      </c>
      <c r="G4223" s="180">
        <f>VLOOKUP(D4223,Plan1!$B$2:$S$5570,7,)/1000</f>
        <v>4.931</v>
      </c>
      <c r="H4223" s="180">
        <f>VLOOKUP(D4223,Plan1!$B$2:$S$5570,8,)/1000</f>
        <v>4.992</v>
      </c>
      <c r="I4223" s="180">
        <f>VLOOKUP(D4223,Plan1!$B$2:$S$5570,9,)/1000</f>
        <v>4.8070000000000004</v>
      </c>
      <c r="J4223" s="180">
        <f>VLOOKUP(D4223,Plan1!$B$2:$S$5570,10,)/1000</f>
        <v>4.5519999999999996</v>
      </c>
      <c r="K4223" s="180">
        <f>VLOOKUP(D4223,Plan1!$B$2:$S$5570,11,)/1000</f>
        <v>3.8809999999999998</v>
      </c>
      <c r="L4223" s="180">
        <f>VLOOKUP(D4223,Plan1!$B$2:$S$5570,12,)/1000</f>
        <v>3.54</v>
      </c>
      <c r="M4223" s="180">
        <f>VLOOKUP(D4223,Plan1!$B$2:$S$5570,13,)/1000</f>
        <v>3.7480000000000002</v>
      </c>
      <c r="N4223" s="180">
        <f>VLOOKUP(D4223,Plan1!$B$2:$S$5570,14,)/1000</f>
        <v>4.3970000000000002</v>
      </c>
      <c r="O4223" s="180">
        <f>VLOOKUP(D4223,Plan1!$B$2:$S$5570,15,)/1000</f>
        <v>3.9319999999999999</v>
      </c>
      <c r="P4223" s="180">
        <f>VLOOKUP(D4223,Plan1!$B$2:$S$5570,16,)/1000</f>
        <v>4.2359999999999998</v>
      </c>
      <c r="Q4223" s="180">
        <f>VLOOKUP(D4223,Plan1!$B$2:$S$5570,17,)/1000</f>
        <v>5.0570000000000004</v>
      </c>
      <c r="R4223" s="180">
        <f>VLOOKUP(D4223,Plan1!$B$2:$S$5570,18,)/1000</f>
        <v>5.07</v>
      </c>
      <c r="S4223" s="180">
        <f>VLOOKUP(D4223,Plan1!$B$2:$S$5570,6,)/1000</f>
        <v>4.4290000000000003</v>
      </c>
    </row>
    <row r="4224" spans="1:19" x14ac:dyDescent="0.25">
      <c r="A4224" s="178">
        <v>201</v>
      </c>
      <c r="B4224" s="178">
        <v>-320354</v>
      </c>
      <c r="C4224" s="178">
        <v>-521075</v>
      </c>
      <c r="D4224" s="178" t="s">
        <v>3903</v>
      </c>
      <c r="E4224" s="178" t="s">
        <v>167</v>
      </c>
      <c r="F4224" s="178" t="s">
        <v>3898</v>
      </c>
      <c r="G4224" s="180">
        <f>VLOOKUP(D4224,Plan1!$B$2:$S$5570,7,)/1000</f>
        <v>5.5819999999999999</v>
      </c>
      <c r="H4224" s="180">
        <f>VLOOKUP(D4224,Plan1!$B$2:$S$5570,8,)/1000</f>
        <v>5.5030000000000001</v>
      </c>
      <c r="I4224" s="180">
        <f>VLOOKUP(D4224,Plan1!$B$2:$S$5570,9,)/1000</f>
        <v>5.2949999999999999</v>
      </c>
      <c r="J4224" s="180">
        <f>VLOOKUP(D4224,Plan1!$B$2:$S$5570,10,)/1000</f>
        <v>4.5650000000000004</v>
      </c>
      <c r="K4224" s="180">
        <f>VLOOKUP(D4224,Plan1!$B$2:$S$5570,11,)/1000</f>
        <v>3.6890000000000001</v>
      </c>
      <c r="L4224" s="180">
        <f>VLOOKUP(D4224,Plan1!$B$2:$S$5570,12,)/1000</f>
        <v>3.2490000000000001</v>
      </c>
      <c r="M4224" s="180">
        <f>VLOOKUP(D4224,Plan1!$B$2:$S$5570,13,)/1000</f>
        <v>3.4140000000000001</v>
      </c>
      <c r="N4224" s="180">
        <f>VLOOKUP(D4224,Plan1!$B$2:$S$5570,14,)/1000</f>
        <v>3.9089999999999998</v>
      </c>
      <c r="O4224" s="180">
        <f>VLOOKUP(D4224,Plan1!$B$2:$S$5570,15,)/1000</f>
        <v>4.09</v>
      </c>
      <c r="P4224" s="180">
        <f>VLOOKUP(D4224,Plan1!$B$2:$S$5570,16,)/1000</f>
        <v>4.9080000000000004</v>
      </c>
      <c r="Q4224" s="180">
        <f>VLOOKUP(D4224,Plan1!$B$2:$S$5570,17,)/1000</f>
        <v>5.6</v>
      </c>
      <c r="R4224" s="180">
        <f>VLOOKUP(D4224,Plan1!$B$2:$S$5570,18,)/1000</f>
        <v>5.7560000000000002</v>
      </c>
      <c r="S4224" s="180">
        <f>VLOOKUP(D4224,Plan1!$B$2:$S$5570,6,)/1000</f>
        <v>4.63</v>
      </c>
    </row>
    <row r="4225" spans="1:19" x14ac:dyDescent="0.25">
      <c r="A4225" s="178">
        <v>5520</v>
      </c>
      <c r="B4225" s="178">
        <v>-237442</v>
      </c>
      <c r="C4225" s="178">
        <v>-463975</v>
      </c>
      <c r="D4225" s="178" t="s">
        <v>4754</v>
      </c>
      <c r="E4225" s="178" t="s">
        <v>167</v>
      </c>
      <c r="F4225" s="178" t="s">
        <v>4704</v>
      </c>
      <c r="G4225" s="180">
        <f>VLOOKUP(D4225,Plan1!$B$2:$S$5570,7,)/1000</f>
        <v>4.5679999999999996</v>
      </c>
      <c r="H4225" s="180">
        <f>VLOOKUP(D4225,Plan1!$B$2:$S$5570,8,)/1000</f>
        <v>5.1550000000000002</v>
      </c>
      <c r="I4225" s="180">
        <f>VLOOKUP(D4225,Plan1!$B$2:$S$5570,9,)/1000</f>
        <v>4.7110000000000003</v>
      </c>
      <c r="J4225" s="180">
        <f>VLOOKUP(D4225,Plan1!$B$2:$S$5570,10,)/1000</f>
        <v>4.548</v>
      </c>
      <c r="K4225" s="180">
        <f>VLOOKUP(D4225,Plan1!$B$2:$S$5570,11,)/1000</f>
        <v>4.0289999999999999</v>
      </c>
      <c r="L4225" s="180">
        <f>VLOOKUP(D4225,Plan1!$B$2:$S$5570,12,)/1000</f>
        <v>3.855</v>
      </c>
      <c r="M4225" s="180">
        <f>VLOOKUP(D4225,Plan1!$B$2:$S$5570,13,)/1000</f>
        <v>3.9420000000000002</v>
      </c>
      <c r="N4225" s="180">
        <f>VLOOKUP(D4225,Plan1!$B$2:$S$5570,14,)/1000</f>
        <v>4.7190000000000003</v>
      </c>
      <c r="O4225" s="180">
        <f>VLOOKUP(D4225,Plan1!$B$2:$S$5570,15,)/1000</f>
        <v>4.2619999999999996</v>
      </c>
      <c r="P4225" s="180">
        <f>VLOOKUP(D4225,Plan1!$B$2:$S$5570,16,)/1000</f>
        <v>4.33</v>
      </c>
      <c r="Q4225" s="180">
        <f>VLOOKUP(D4225,Plan1!$B$2:$S$5570,17,)/1000</f>
        <v>4.4619999999999997</v>
      </c>
      <c r="R4225" s="180">
        <f>VLOOKUP(D4225,Plan1!$B$2:$S$5570,18,)/1000</f>
        <v>4.8719999999999999</v>
      </c>
      <c r="S4225" s="180">
        <f>VLOOKUP(D4225,Plan1!$B$2:$S$5570,6,)/1000</f>
        <v>4.4539999999999997</v>
      </c>
    </row>
    <row r="4226" spans="1:19" x14ac:dyDescent="0.25">
      <c r="A4226" s="178">
        <v>42477</v>
      </c>
      <c r="B4226" s="178">
        <v>-77746</v>
      </c>
      <c r="C4226" s="178">
        <v>-431368</v>
      </c>
      <c r="D4226" s="178" t="s">
        <v>3504</v>
      </c>
      <c r="E4226" s="178" t="s">
        <v>167</v>
      </c>
      <c r="F4226" s="178" t="s">
        <v>3448</v>
      </c>
      <c r="G4226" s="180">
        <f>VLOOKUP(D4226,Plan1!$B$2:$S$5570,7,)/1000</f>
        <v>5.1040000000000001</v>
      </c>
      <c r="H4226" s="180">
        <f>VLOOKUP(D4226,Plan1!$B$2:$S$5570,8,)/1000</f>
        <v>5.2869999999999999</v>
      </c>
      <c r="I4226" s="180">
        <f>VLOOKUP(D4226,Plan1!$B$2:$S$5570,9,)/1000</f>
        <v>5.3390000000000004</v>
      </c>
      <c r="J4226" s="180">
        <f>VLOOKUP(D4226,Plan1!$B$2:$S$5570,10,)/1000</f>
        <v>5.415</v>
      </c>
      <c r="K4226" s="180">
        <f>VLOOKUP(D4226,Plan1!$B$2:$S$5570,11,)/1000</f>
        <v>5.5830000000000002</v>
      </c>
      <c r="L4226" s="180">
        <f>VLOOKUP(D4226,Plan1!$B$2:$S$5570,12,)/1000</f>
        <v>5.6390000000000002</v>
      </c>
      <c r="M4226" s="180">
        <f>VLOOKUP(D4226,Plan1!$B$2:$S$5570,13,)/1000</f>
        <v>5.99</v>
      </c>
      <c r="N4226" s="180">
        <f>VLOOKUP(D4226,Plan1!$B$2:$S$5570,14,)/1000</f>
        <v>6.4569999999999999</v>
      </c>
      <c r="O4226" s="180">
        <f>VLOOKUP(D4226,Plan1!$B$2:$S$5570,15,)/1000</f>
        <v>6.6319999999999997</v>
      </c>
      <c r="P4226" s="180">
        <f>VLOOKUP(D4226,Plan1!$B$2:$S$5570,16,)/1000</f>
        <v>6.2430000000000003</v>
      </c>
      <c r="Q4226" s="180">
        <f>VLOOKUP(D4226,Plan1!$B$2:$S$5570,17,)/1000</f>
        <v>5.6660000000000004</v>
      </c>
      <c r="R4226" s="180">
        <f>VLOOKUP(D4226,Plan1!$B$2:$S$5570,18,)/1000</f>
        <v>5.391</v>
      </c>
      <c r="S4226" s="180">
        <f>VLOOKUP(D4226,Plan1!$B$2:$S$5570,6,)/1000</f>
        <v>5.7290000000000001</v>
      </c>
    </row>
    <row r="4227" spans="1:19" x14ac:dyDescent="0.25">
      <c r="A4227" s="178">
        <v>36023</v>
      </c>
      <c r="B4227" s="178">
        <v>-94783</v>
      </c>
      <c r="C4227" s="178">
        <v>-358397</v>
      </c>
      <c r="D4227" s="178" t="s">
        <v>247</v>
      </c>
      <c r="E4227" s="178" t="s">
        <v>167</v>
      </c>
      <c r="F4227" s="178" t="s">
        <v>192</v>
      </c>
      <c r="G4227" s="180">
        <f>VLOOKUP(D4227,Plan1!$B$2:$S$5570,7,)/1000</f>
        <v>5.55</v>
      </c>
      <c r="H4227" s="180">
        <f>VLOOKUP(D4227,Plan1!$B$2:$S$5570,8,)/1000</f>
        <v>5.673</v>
      </c>
      <c r="I4227" s="180">
        <f>VLOOKUP(D4227,Plan1!$B$2:$S$5570,9,)/1000</f>
        <v>5.8319999999999999</v>
      </c>
      <c r="J4227" s="180">
        <f>VLOOKUP(D4227,Plan1!$B$2:$S$5570,10,)/1000</f>
        <v>5.2240000000000002</v>
      </c>
      <c r="K4227" s="180">
        <f>VLOOKUP(D4227,Plan1!$B$2:$S$5570,11,)/1000</f>
        <v>4.5069999999999997</v>
      </c>
      <c r="L4227" s="180">
        <f>VLOOKUP(D4227,Plan1!$B$2:$S$5570,12,)/1000</f>
        <v>4.282</v>
      </c>
      <c r="M4227" s="180">
        <f>VLOOKUP(D4227,Plan1!$B$2:$S$5570,13,)/1000</f>
        <v>4.359</v>
      </c>
      <c r="N4227" s="180">
        <f>VLOOKUP(D4227,Plan1!$B$2:$S$5570,14,)/1000</f>
        <v>4.867</v>
      </c>
      <c r="O4227" s="180">
        <f>VLOOKUP(D4227,Plan1!$B$2:$S$5570,15,)/1000</f>
        <v>5.4619999999999997</v>
      </c>
      <c r="P4227" s="180">
        <f>VLOOKUP(D4227,Plan1!$B$2:$S$5570,16,)/1000</f>
        <v>5.5529999999999999</v>
      </c>
      <c r="Q4227" s="180">
        <f>VLOOKUP(D4227,Plan1!$B$2:$S$5570,17,)/1000</f>
        <v>5.8579999999999997</v>
      </c>
      <c r="R4227" s="180">
        <f>VLOOKUP(D4227,Plan1!$B$2:$S$5570,18,)/1000</f>
        <v>5.7350000000000003</v>
      </c>
      <c r="S4227" s="180">
        <f>VLOOKUP(D4227,Plan1!$B$2:$S$5570,6,)/1000</f>
        <v>5.242</v>
      </c>
    </row>
    <row r="4228" spans="1:19" x14ac:dyDescent="0.25">
      <c r="A4228" s="178">
        <v>10741</v>
      </c>
      <c r="B4228" s="178">
        <v>-20267</v>
      </c>
      <c r="C4228" s="178">
        <v>-443072</v>
      </c>
      <c r="D4228" s="178" t="s">
        <v>2073</v>
      </c>
      <c r="E4228" s="178" t="s">
        <v>167</v>
      </c>
      <c r="F4228" s="178" t="s">
        <v>1727</v>
      </c>
      <c r="G4228" s="180">
        <f>VLOOKUP(D4228,Plan1!$B$2:$S$5570,7,)/1000</f>
        <v>5.1349999999999998</v>
      </c>
      <c r="H4228" s="180">
        <f>VLOOKUP(D4228,Plan1!$B$2:$S$5570,8,)/1000</f>
        <v>5.6050000000000004</v>
      </c>
      <c r="I4228" s="180">
        <f>VLOOKUP(D4228,Plan1!$B$2:$S$5570,9,)/1000</f>
        <v>5.14</v>
      </c>
      <c r="J4228" s="180">
        <f>VLOOKUP(D4228,Plan1!$B$2:$S$5570,10,)/1000</f>
        <v>5.2729999999999997</v>
      </c>
      <c r="K4228" s="180">
        <f>VLOOKUP(D4228,Plan1!$B$2:$S$5570,11,)/1000</f>
        <v>5.0380000000000003</v>
      </c>
      <c r="L4228" s="180">
        <f>VLOOKUP(D4228,Plan1!$B$2:$S$5570,12,)/1000</f>
        <v>5.032</v>
      </c>
      <c r="M4228" s="180">
        <f>VLOOKUP(D4228,Plan1!$B$2:$S$5570,13,)/1000</f>
        <v>5.2640000000000002</v>
      </c>
      <c r="N4228" s="180">
        <f>VLOOKUP(D4228,Plan1!$B$2:$S$5570,14,)/1000</f>
        <v>6.0030000000000001</v>
      </c>
      <c r="O4228" s="180">
        <f>VLOOKUP(D4228,Plan1!$B$2:$S$5570,15,)/1000</f>
        <v>5.7229999999999999</v>
      </c>
      <c r="P4228" s="180">
        <f>VLOOKUP(D4228,Plan1!$B$2:$S$5570,16,)/1000</f>
        <v>5.33</v>
      </c>
      <c r="Q4228" s="180">
        <f>VLOOKUP(D4228,Plan1!$B$2:$S$5570,17,)/1000</f>
        <v>4.7649999999999997</v>
      </c>
      <c r="R4228" s="180">
        <f>VLOOKUP(D4228,Plan1!$B$2:$S$5570,18,)/1000</f>
        <v>4.9240000000000004</v>
      </c>
      <c r="S4228" s="180">
        <f>VLOOKUP(D4228,Plan1!$B$2:$S$5570,6,)/1000</f>
        <v>5.2690000000000001</v>
      </c>
    </row>
    <row r="4229" spans="1:19" x14ac:dyDescent="0.25">
      <c r="A4229" s="178">
        <v>44369</v>
      </c>
      <c r="B4229" s="178">
        <v>-73174</v>
      </c>
      <c r="C4229" s="178">
        <v>-500432</v>
      </c>
      <c r="D4229" s="178" t="s">
        <v>2574</v>
      </c>
      <c r="E4229" s="178" t="s">
        <v>167</v>
      </c>
      <c r="F4229" s="178" t="s">
        <v>2567</v>
      </c>
      <c r="G4229" s="180">
        <f>VLOOKUP(D4229,Plan1!$B$2:$S$5570,7,)/1000</f>
        <v>4.5490000000000004</v>
      </c>
      <c r="H4229" s="180">
        <f>VLOOKUP(D4229,Plan1!$B$2:$S$5570,8,)/1000</f>
        <v>4.6890000000000001</v>
      </c>
      <c r="I4229" s="180">
        <f>VLOOKUP(D4229,Plan1!$B$2:$S$5570,9,)/1000</f>
        <v>4.6790000000000003</v>
      </c>
      <c r="J4229" s="180">
        <f>VLOOKUP(D4229,Plan1!$B$2:$S$5570,10,)/1000</f>
        <v>4.8159999999999998</v>
      </c>
      <c r="K4229" s="180">
        <f>VLOOKUP(D4229,Plan1!$B$2:$S$5570,11,)/1000</f>
        <v>5.1120000000000001</v>
      </c>
      <c r="L4229" s="180">
        <f>VLOOKUP(D4229,Plan1!$B$2:$S$5570,12,)/1000</f>
        <v>5.3680000000000003</v>
      </c>
      <c r="M4229" s="180">
        <f>VLOOKUP(D4229,Plan1!$B$2:$S$5570,13,)/1000</f>
        <v>5.3620000000000001</v>
      </c>
      <c r="N4229" s="180">
        <f>VLOOKUP(D4229,Plan1!$B$2:$S$5570,14,)/1000</f>
        <v>5.9009999999999998</v>
      </c>
      <c r="O4229" s="180">
        <f>VLOOKUP(D4229,Plan1!$B$2:$S$5570,15,)/1000</f>
        <v>5.3890000000000002</v>
      </c>
      <c r="P4229" s="180">
        <f>VLOOKUP(D4229,Plan1!$B$2:$S$5570,16,)/1000</f>
        <v>4.87</v>
      </c>
      <c r="Q4229" s="180">
        <f>VLOOKUP(D4229,Plan1!$B$2:$S$5570,17,)/1000</f>
        <v>4.5869999999999997</v>
      </c>
      <c r="R4229" s="180">
        <f>VLOOKUP(D4229,Plan1!$B$2:$S$5570,18,)/1000</f>
        <v>4.4480000000000004</v>
      </c>
      <c r="S4229" s="180">
        <f>VLOOKUP(D4229,Plan1!$B$2:$S$5570,6,)/1000</f>
        <v>4.9809999999999999</v>
      </c>
    </row>
    <row r="4230" spans="1:19" x14ac:dyDescent="0.25">
      <c r="A4230" s="178">
        <v>3667</v>
      </c>
      <c r="B4230" s="178">
        <v>-262596</v>
      </c>
      <c r="C4230" s="178">
        <v>-495182</v>
      </c>
      <c r="D4230" s="178" t="s">
        <v>4692</v>
      </c>
      <c r="E4230" s="178" t="s">
        <v>167</v>
      </c>
      <c r="F4230" s="178" t="s">
        <v>4434</v>
      </c>
      <c r="G4230" s="180">
        <f>VLOOKUP(D4230,Plan1!$B$2:$S$5570,7,)/1000</f>
        <v>4.7789999999999999</v>
      </c>
      <c r="H4230" s="180">
        <f>VLOOKUP(D4230,Plan1!$B$2:$S$5570,8,)/1000</f>
        <v>4.859</v>
      </c>
      <c r="I4230" s="180">
        <f>VLOOKUP(D4230,Plan1!$B$2:$S$5570,9,)/1000</f>
        <v>4.7089999999999996</v>
      </c>
      <c r="J4230" s="180">
        <f>VLOOKUP(D4230,Plan1!$B$2:$S$5570,10,)/1000</f>
        <v>4.1980000000000004</v>
      </c>
      <c r="K4230" s="180">
        <f>VLOOKUP(D4230,Plan1!$B$2:$S$5570,11,)/1000</f>
        <v>3.6819999999999999</v>
      </c>
      <c r="L4230" s="180">
        <f>VLOOKUP(D4230,Plan1!$B$2:$S$5570,12,)/1000</f>
        <v>3.3250000000000002</v>
      </c>
      <c r="M4230" s="180">
        <f>VLOOKUP(D4230,Plan1!$B$2:$S$5570,13,)/1000</f>
        <v>3.6160000000000001</v>
      </c>
      <c r="N4230" s="180">
        <f>VLOOKUP(D4230,Plan1!$B$2:$S$5570,14,)/1000</f>
        <v>4.4960000000000004</v>
      </c>
      <c r="O4230" s="180">
        <f>VLOOKUP(D4230,Plan1!$B$2:$S$5570,15,)/1000</f>
        <v>4.0179999999999998</v>
      </c>
      <c r="P4230" s="180">
        <f>VLOOKUP(D4230,Plan1!$B$2:$S$5570,16,)/1000</f>
        <v>4.2140000000000004</v>
      </c>
      <c r="Q4230" s="180">
        <f>VLOOKUP(D4230,Plan1!$B$2:$S$5570,17,)/1000</f>
        <v>4.742</v>
      </c>
      <c r="R4230" s="180">
        <f>VLOOKUP(D4230,Plan1!$B$2:$S$5570,18,)/1000</f>
        <v>4.8819999999999997</v>
      </c>
      <c r="S4230" s="180">
        <f>VLOOKUP(D4230,Plan1!$B$2:$S$5570,6,)/1000</f>
        <v>4.2930000000000001</v>
      </c>
    </row>
    <row r="4231" spans="1:19" x14ac:dyDescent="0.25">
      <c r="A4231" s="178">
        <v>12270</v>
      </c>
      <c r="B4231" s="178">
        <v>-194475</v>
      </c>
      <c r="C4231" s="178">
        <v>-549863</v>
      </c>
      <c r="D4231" s="178" t="s">
        <v>1712</v>
      </c>
      <c r="E4231" s="178" t="s">
        <v>167</v>
      </c>
      <c r="F4231" s="178" t="s">
        <v>1651</v>
      </c>
      <c r="G4231" s="180">
        <f>VLOOKUP(D4231,Plan1!$B$2:$S$5570,7,)/1000</f>
        <v>5</v>
      </c>
      <c r="H4231" s="180">
        <f>VLOOKUP(D4231,Plan1!$B$2:$S$5570,8,)/1000</f>
        <v>5.468</v>
      </c>
      <c r="I4231" s="180">
        <f>VLOOKUP(D4231,Plan1!$B$2:$S$5570,9,)/1000</f>
        <v>5.5839999999999996</v>
      </c>
      <c r="J4231" s="180">
        <f>VLOOKUP(D4231,Plan1!$B$2:$S$5570,10,)/1000</f>
        <v>5.52</v>
      </c>
      <c r="K4231" s="180">
        <f>VLOOKUP(D4231,Plan1!$B$2:$S$5570,11,)/1000</f>
        <v>4.9329999999999998</v>
      </c>
      <c r="L4231" s="180">
        <f>VLOOKUP(D4231,Plan1!$B$2:$S$5570,12,)/1000</f>
        <v>4.907</v>
      </c>
      <c r="M4231" s="180">
        <f>VLOOKUP(D4231,Plan1!$B$2:$S$5570,13,)/1000</f>
        <v>5.0090000000000003</v>
      </c>
      <c r="N4231" s="180">
        <f>VLOOKUP(D4231,Plan1!$B$2:$S$5570,14,)/1000</f>
        <v>5.64</v>
      </c>
      <c r="O4231" s="180">
        <f>VLOOKUP(D4231,Plan1!$B$2:$S$5570,15,)/1000</f>
        <v>5.343</v>
      </c>
      <c r="P4231" s="180">
        <f>VLOOKUP(D4231,Plan1!$B$2:$S$5570,16,)/1000</f>
        <v>5.3319999999999999</v>
      </c>
      <c r="Q4231" s="180">
        <f>VLOOKUP(D4231,Plan1!$B$2:$S$5570,17,)/1000</f>
        <v>5.3440000000000003</v>
      </c>
      <c r="R4231" s="180">
        <f>VLOOKUP(D4231,Plan1!$B$2:$S$5570,18,)/1000</f>
        <v>5.3719999999999999</v>
      </c>
      <c r="S4231" s="180">
        <f>VLOOKUP(D4231,Plan1!$B$2:$S$5570,6,)/1000</f>
        <v>5.2880000000000003</v>
      </c>
    </row>
    <row r="4232" spans="1:19" x14ac:dyDescent="0.25">
      <c r="A4232" s="178">
        <v>3772</v>
      </c>
      <c r="B4232" s="178">
        <v>-260955</v>
      </c>
      <c r="C4232" s="178">
        <v>-497987</v>
      </c>
      <c r="D4232" s="178" t="s">
        <v>1712</v>
      </c>
      <c r="E4232" s="178" t="s">
        <v>167</v>
      </c>
      <c r="F4232" s="178" t="s">
        <v>2912</v>
      </c>
      <c r="G4232" s="180">
        <f>VLOOKUP(D4232,Plan1!$B$2:$S$5570,7,)/1000</f>
        <v>5</v>
      </c>
      <c r="H4232" s="180">
        <f>VLOOKUP(D4232,Plan1!$B$2:$S$5570,8,)/1000</f>
        <v>5.468</v>
      </c>
      <c r="I4232" s="180">
        <f>VLOOKUP(D4232,Plan1!$B$2:$S$5570,9,)/1000</f>
        <v>5.5839999999999996</v>
      </c>
      <c r="J4232" s="180">
        <f>VLOOKUP(D4232,Plan1!$B$2:$S$5570,10,)/1000</f>
        <v>5.52</v>
      </c>
      <c r="K4232" s="180">
        <f>VLOOKUP(D4232,Plan1!$B$2:$S$5570,11,)/1000</f>
        <v>4.9329999999999998</v>
      </c>
      <c r="L4232" s="180">
        <f>VLOOKUP(D4232,Plan1!$B$2:$S$5570,12,)/1000</f>
        <v>4.907</v>
      </c>
      <c r="M4232" s="180">
        <f>VLOOKUP(D4232,Plan1!$B$2:$S$5570,13,)/1000</f>
        <v>5.0090000000000003</v>
      </c>
      <c r="N4232" s="180">
        <f>VLOOKUP(D4232,Plan1!$B$2:$S$5570,14,)/1000</f>
        <v>5.64</v>
      </c>
      <c r="O4232" s="180">
        <f>VLOOKUP(D4232,Plan1!$B$2:$S$5570,15,)/1000</f>
        <v>5.343</v>
      </c>
      <c r="P4232" s="180">
        <f>VLOOKUP(D4232,Plan1!$B$2:$S$5570,16,)/1000</f>
        <v>5.3319999999999999</v>
      </c>
      <c r="Q4232" s="180">
        <f>VLOOKUP(D4232,Plan1!$B$2:$S$5570,17,)/1000</f>
        <v>5.3440000000000003</v>
      </c>
      <c r="R4232" s="180">
        <f>VLOOKUP(D4232,Plan1!$B$2:$S$5570,18,)/1000</f>
        <v>5.3719999999999999</v>
      </c>
      <c r="S4232" s="180">
        <f>VLOOKUP(D4232,Plan1!$B$2:$S$5570,6,)/1000</f>
        <v>5.2880000000000003</v>
      </c>
    </row>
    <row r="4233" spans="1:19" x14ac:dyDescent="0.25">
      <c r="A4233" s="178">
        <v>8667</v>
      </c>
      <c r="B4233" s="178">
        <v>-214654</v>
      </c>
      <c r="C4233" s="178">
        <v>-431172</v>
      </c>
      <c r="D4233" s="178" t="s">
        <v>1868</v>
      </c>
      <c r="E4233" s="178" t="s">
        <v>167</v>
      </c>
      <c r="F4233" s="178" t="s">
        <v>1727</v>
      </c>
      <c r="G4233" s="180">
        <f>VLOOKUP(D4233,Plan1!$B$2:$S$5570,7,)/1000</f>
        <v>5.173</v>
      </c>
      <c r="H4233" s="180">
        <f>VLOOKUP(D4233,Plan1!$B$2:$S$5570,8,)/1000</f>
        <v>5.6740000000000004</v>
      </c>
      <c r="I4233" s="180">
        <f>VLOOKUP(D4233,Plan1!$B$2:$S$5570,9,)/1000</f>
        <v>5.085</v>
      </c>
      <c r="J4233" s="180">
        <f>VLOOKUP(D4233,Plan1!$B$2:$S$5570,10,)/1000</f>
        <v>4.827</v>
      </c>
      <c r="K4233" s="180">
        <f>VLOOKUP(D4233,Plan1!$B$2:$S$5570,11,)/1000</f>
        <v>4.37</v>
      </c>
      <c r="L4233" s="180">
        <f>VLOOKUP(D4233,Plan1!$B$2:$S$5570,12,)/1000</f>
        <v>4.3360000000000003</v>
      </c>
      <c r="M4233" s="180">
        <f>VLOOKUP(D4233,Plan1!$B$2:$S$5570,13,)/1000</f>
        <v>4.49</v>
      </c>
      <c r="N4233" s="180">
        <f>VLOOKUP(D4233,Plan1!$B$2:$S$5570,14,)/1000</f>
        <v>5.1340000000000003</v>
      </c>
      <c r="O4233" s="180">
        <f>VLOOKUP(D4233,Plan1!$B$2:$S$5570,15,)/1000</f>
        <v>5.01</v>
      </c>
      <c r="P4233" s="180">
        <f>VLOOKUP(D4233,Plan1!$B$2:$S$5570,16,)/1000</f>
        <v>4.8559999999999999</v>
      </c>
      <c r="Q4233" s="180">
        <f>VLOOKUP(D4233,Plan1!$B$2:$S$5570,17,)/1000</f>
        <v>4.4539999999999997</v>
      </c>
      <c r="R4233" s="180">
        <f>VLOOKUP(D4233,Plan1!$B$2:$S$5570,18,)/1000</f>
        <v>4.9880000000000004</v>
      </c>
      <c r="S4233" s="180">
        <f>VLOOKUP(D4233,Plan1!$B$2:$S$5570,6,)/1000</f>
        <v>4.867</v>
      </c>
    </row>
    <row r="4234" spans="1:19" x14ac:dyDescent="0.25">
      <c r="A4234" s="178">
        <v>9714</v>
      </c>
      <c r="B4234" s="178">
        <v>-208561</v>
      </c>
      <c r="C4234" s="178">
        <v>-409391</v>
      </c>
      <c r="D4234" s="178" t="s">
        <v>988</v>
      </c>
      <c r="E4234" s="178" t="s">
        <v>167</v>
      </c>
      <c r="F4234" s="178" t="s">
        <v>979</v>
      </c>
      <c r="G4234" s="180">
        <f>VLOOKUP(D4234,Plan1!$B$2:$S$5570,7,)/1000</f>
        <v>5.585</v>
      </c>
      <c r="H4234" s="180">
        <f>VLOOKUP(D4234,Plan1!$B$2:$S$5570,8,)/1000</f>
        <v>6.1210000000000004</v>
      </c>
      <c r="I4234" s="180">
        <f>VLOOKUP(D4234,Plan1!$B$2:$S$5570,9,)/1000</f>
        <v>5.343</v>
      </c>
      <c r="J4234" s="180">
        <f>VLOOKUP(D4234,Plan1!$B$2:$S$5570,10,)/1000</f>
        <v>5.0250000000000004</v>
      </c>
      <c r="K4234" s="180">
        <f>VLOOKUP(D4234,Plan1!$B$2:$S$5570,11,)/1000</f>
        <v>4.5910000000000002</v>
      </c>
      <c r="L4234" s="180">
        <f>VLOOKUP(D4234,Plan1!$B$2:$S$5570,12,)/1000</f>
        <v>4.5720000000000001</v>
      </c>
      <c r="M4234" s="180">
        <f>VLOOKUP(D4234,Plan1!$B$2:$S$5570,13,)/1000</f>
        <v>4.4880000000000004</v>
      </c>
      <c r="N4234" s="180">
        <f>VLOOKUP(D4234,Plan1!$B$2:$S$5570,14,)/1000</f>
        <v>5.125</v>
      </c>
      <c r="O4234" s="180">
        <f>VLOOKUP(D4234,Plan1!$B$2:$S$5570,15,)/1000</f>
        <v>5.1360000000000001</v>
      </c>
      <c r="P4234" s="180">
        <f>VLOOKUP(D4234,Plan1!$B$2:$S$5570,16,)/1000</f>
        <v>4.9530000000000003</v>
      </c>
      <c r="Q4234" s="180">
        <f>VLOOKUP(D4234,Plan1!$B$2:$S$5570,17,)/1000</f>
        <v>4.556</v>
      </c>
      <c r="R4234" s="180">
        <f>VLOOKUP(D4234,Plan1!$B$2:$S$5570,18,)/1000</f>
        <v>5.1630000000000003</v>
      </c>
      <c r="S4234" s="180">
        <f>VLOOKUP(D4234,Plan1!$B$2:$S$5570,6,)/1000</f>
        <v>5.0549999999999997</v>
      </c>
    </row>
    <row r="4235" spans="1:19" x14ac:dyDescent="0.25">
      <c r="A4235" s="178">
        <v>12724</v>
      </c>
      <c r="B4235" s="178">
        <v>-191909</v>
      </c>
      <c r="C4235" s="178">
        <v>-462459</v>
      </c>
      <c r="D4235" s="178" t="s">
        <v>2258</v>
      </c>
      <c r="E4235" s="178" t="s">
        <v>167</v>
      </c>
      <c r="F4235" s="178" t="s">
        <v>1727</v>
      </c>
      <c r="G4235" s="180">
        <f>VLOOKUP(D4235,Plan1!$B$2:$S$5570,7,)/1000</f>
        <v>5.1390000000000002</v>
      </c>
      <c r="H4235" s="180">
        <f>VLOOKUP(D4235,Plan1!$B$2:$S$5570,8,)/1000</f>
        <v>5.6689999999999996</v>
      </c>
      <c r="I4235" s="180">
        <f>VLOOKUP(D4235,Plan1!$B$2:$S$5570,9,)/1000</f>
        <v>5.0949999999999998</v>
      </c>
      <c r="J4235" s="180">
        <f>VLOOKUP(D4235,Plan1!$B$2:$S$5570,10,)/1000</f>
        <v>5.5250000000000004</v>
      </c>
      <c r="K4235" s="180">
        <f>VLOOKUP(D4235,Plan1!$B$2:$S$5570,11,)/1000</f>
        <v>5.4139999999999997</v>
      </c>
      <c r="L4235" s="180">
        <f>VLOOKUP(D4235,Plan1!$B$2:$S$5570,12,)/1000</f>
        <v>5.2789999999999999</v>
      </c>
      <c r="M4235" s="180">
        <f>VLOOKUP(D4235,Plan1!$B$2:$S$5570,13,)/1000</f>
        <v>5.53</v>
      </c>
      <c r="N4235" s="180">
        <f>VLOOKUP(D4235,Plan1!$B$2:$S$5570,14,)/1000</f>
        <v>6.3550000000000004</v>
      </c>
      <c r="O4235" s="180">
        <f>VLOOKUP(D4235,Plan1!$B$2:$S$5570,15,)/1000</f>
        <v>5.843</v>
      </c>
      <c r="P4235" s="180">
        <f>VLOOKUP(D4235,Plan1!$B$2:$S$5570,16,)/1000</f>
        <v>5.42</v>
      </c>
      <c r="Q4235" s="180">
        <f>VLOOKUP(D4235,Plan1!$B$2:$S$5570,17,)/1000</f>
        <v>4.8220000000000001</v>
      </c>
      <c r="R4235" s="180">
        <f>VLOOKUP(D4235,Plan1!$B$2:$S$5570,18,)/1000</f>
        <v>4.9960000000000004</v>
      </c>
      <c r="S4235" s="180">
        <f>VLOOKUP(D4235,Plan1!$B$2:$S$5570,6,)/1000</f>
        <v>5.4240000000000004</v>
      </c>
    </row>
    <row r="4236" spans="1:19" x14ac:dyDescent="0.25">
      <c r="A4236" s="178">
        <v>1219</v>
      </c>
      <c r="B4236" s="178">
        <v>-299897</v>
      </c>
      <c r="C4236" s="178">
        <v>-52378</v>
      </c>
      <c r="D4236" s="178" t="s">
        <v>3959</v>
      </c>
      <c r="E4236" s="178" t="s">
        <v>167</v>
      </c>
      <c r="F4236" s="178" t="s">
        <v>3898</v>
      </c>
      <c r="G4236" s="180">
        <f>VLOOKUP(D4236,Plan1!$B$2:$S$5570,7,)/1000</f>
        <v>5.649</v>
      </c>
      <c r="H4236" s="180">
        <f>VLOOKUP(D4236,Plan1!$B$2:$S$5570,8,)/1000</f>
        <v>5.6449999999999996</v>
      </c>
      <c r="I4236" s="180">
        <f>VLOOKUP(D4236,Plan1!$B$2:$S$5570,9,)/1000</f>
        <v>5.2969999999999997</v>
      </c>
      <c r="J4236" s="180">
        <f>VLOOKUP(D4236,Plan1!$B$2:$S$5570,10,)/1000</f>
        <v>4.6790000000000003</v>
      </c>
      <c r="K4236" s="180">
        <f>VLOOKUP(D4236,Plan1!$B$2:$S$5570,11,)/1000</f>
        <v>3.7909999999999999</v>
      </c>
      <c r="L4236" s="180">
        <f>VLOOKUP(D4236,Plan1!$B$2:$S$5570,12,)/1000</f>
        <v>3.2879999999999998</v>
      </c>
      <c r="M4236" s="180">
        <f>VLOOKUP(D4236,Plan1!$B$2:$S$5570,13,)/1000</f>
        <v>3.4740000000000002</v>
      </c>
      <c r="N4236" s="180">
        <f>VLOOKUP(D4236,Plan1!$B$2:$S$5570,14,)/1000</f>
        <v>4.1159999999999997</v>
      </c>
      <c r="O4236" s="180">
        <f>VLOOKUP(D4236,Plan1!$B$2:$S$5570,15,)/1000</f>
        <v>4.0659999999999998</v>
      </c>
      <c r="P4236" s="180">
        <f>VLOOKUP(D4236,Plan1!$B$2:$S$5570,16,)/1000</f>
        <v>4.7880000000000003</v>
      </c>
      <c r="Q4236" s="180">
        <f>VLOOKUP(D4236,Plan1!$B$2:$S$5570,17,)/1000</f>
        <v>5.6109999999999998</v>
      </c>
      <c r="R4236" s="180">
        <f>VLOOKUP(D4236,Plan1!$B$2:$S$5570,18,)/1000</f>
        <v>5.7380000000000004</v>
      </c>
      <c r="S4236" s="180">
        <f>VLOOKUP(D4236,Plan1!$B$2:$S$5570,6,)/1000</f>
        <v>4.6790000000000003</v>
      </c>
    </row>
    <row r="4237" spans="1:19" x14ac:dyDescent="0.25">
      <c r="A4237" s="178">
        <v>19726</v>
      </c>
      <c r="B4237" s="178">
        <v>-156165</v>
      </c>
      <c r="C4237" s="178">
        <v>-425409</v>
      </c>
      <c r="D4237" s="178" t="s">
        <v>2540</v>
      </c>
      <c r="E4237" s="178" t="s">
        <v>167</v>
      </c>
      <c r="F4237" s="178" t="s">
        <v>1727</v>
      </c>
      <c r="G4237" s="180">
        <f>VLOOKUP(D4237,Plan1!$B$2:$S$5570,7,)/1000</f>
        <v>5.5919999999999996</v>
      </c>
      <c r="H4237" s="180">
        <f>VLOOKUP(D4237,Plan1!$B$2:$S$5570,8,)/1000</f>
        <v>6.0430000000000001</v>
      </c>
      <c r="I4237" s="180">
        <f>VLOOKUP(D4237,Plan1!$B$2:$S$5570,9,)/1000</f>
        <v>5.5510000000000002</v>
      </c>
      <c r="J4237" s="180">
        <f>VLOOKUP(D4237,Plan1!$B$2:$S$5570,10,)/1000</f>
        <v>5.2160000000000002</v>
      </c>
      <c r="K4237" s="180">
        <f>VLOOKUP(D4237,Plan1!$B$2:$S$5570,11,)/1000</f>
        <v>4.7910000000000004</v>
      </c>
      <c r="L4237" s="180">
        <f>VLOOKUP(D4237,Plan1!$B$2:$S$5570,12,)/1000</f>
        <v>4.577</v>
      </c>
      <c r="M4237" s="180">
        <f>VLOOKUP(D4237,Plan1!$B$2:$S$5570,13,)/1000</f>
        <v>4.899</v>
      </c>
      <c r="N4237" s="180">
        <f>VLOOKUP(D4237,Plan1!$B$2:$S$5570,14,)/1000</f>
        <v>5.5540000000000003</v>
      </c>
      <c r="O4237" s="180">
        <f>VLOOKUP(D4237,Plan1!$B$2:$S$5570,15,)/1000</f>
        <v>5.9260000000000002</v>
      </c>
      <c r="P4237" s="180">
        <f>VLOOKUP(D4237,Plan1!$B$2:$S$5570,16,)/1000</f>
        <v>5.6130000000000004</v>
      </c>
      <c r="Q4237" s="180">
        <f>VLOOKUP(D4237,Plan1!$B$2:$S$5570,17,)/1000</f>
        <v>5.0060000000000002</v>
      </c>
      <c r="R4237" s="180">
        <f>VLOOKUP(D4237,Plan1!$B$2:$S$5570,18,)/1000</f>
        <v>5.5149999999999997</v>
      </c>
      <c r="S4237" s="180">
        <f>VLOOKUP(D4237,Plan1!$B$2:$S$5570,6,)/1000</f>
        <v>5.3570000000000002</v>
      </c>
    </row>
    <row r="4238" spans="1:19" x14ac:dyDescent="0.25">
      <c r="A4238" s="178">
        <v>11473</v>
      </c>
      <c r="B4238" s="178">
        <v>-19929</v>
      </c>
      <c r="C4238" s="178">
        <v>-43174</v>
      </c>
      <c r="D4238" s="178" t="s">
        <v>2150</v>
      </c>
      <c r="E4238" s="178" t="s">
        <v>167</v>
      </c>
      <c r="F4238" s="178" t="s">
        <v>1727</v>
      </c>
      <c r="G4238" s="180">
        <f>VLOOKUP(D4238,Plan1!$B$2:$S$5570,7,)/1000</f>
        <v>4.9530000000000003</v>
      </c>
      <c r="H4238" s="180">
        <f>VLOOKUP(D4238,Plan1!$B$2:$S$5570,8,)/1000</f>
        <v>5.5179999999999998</v>
      </c>
      <c r="I4238" s="180">
        <f>VLOOKUP(D4238,Plan1!$B$2:$S$5570,9,)/1000</f>
        <v>4.9219999999999997</v>
      </c>
      <c r="J4238" s="180">
        <f>VLOOKUP(D4238,Plan1!$B$2:$S$5570,10,)/1000</f>
        <v>4.8570000000000002</v>
      </c>
      <c r="K4238" s="180">
        <f>VLOOKUP(D4238,Plan1!$B$2:$S$5570,11,)/1000</f>
        <v>4.4749999999999996</v>
      </c>
      <c r="L4238" s="180">
        <f>VLOOKUP(D4238,Plan1!$B$2:$S$5570,12,)/1000</f>
        <v>4.4710000000000001</v>
      </c>
      <c r="M4238" s="180">
        <f>VLOOKUP(D4238,Plan1!$B$2:$S$5570,13,)/1000</f>
        <v>4.6470000000000002</v>
      </c>
      <c r="N4238" s="180">
        <f>VLOOKUP(D4238,Plan1!$B$2:$S$5570,14,)/1000</f>
        <v>5.2770000000000001</v>
      </c>
      <c r="O4238" s="180">
        <f>VLOOKUP(D4238,Plan1!$B$2:$S$5570,15,)/1000</f>
        <v>5.1680000000000001</v>
      </c>
      <c r="P4238" s="180">
        <f>VLOOKUP(D4238,Plan1!$B$2:$S$5570,16,)/1000</f>
        <v>4.8259999999999996</v>
      </c>
      <c r="Q4238" s="180">
        <f>VLOOKUP(D4238,Plan1!$B$2:$S$5570,17,)/1000</f>
        <v>4.3780000000000001</v>
      </c>
      <c r="R4238" s="180">
        <f>VLOOKUP(D4238,Plan1!$B$2:$S$5570,18,)/1000</f>
        <v>4.8070000000000004</v>
      </c>
      <c r="S4238" s="180">
        <f>VLOOKUP(D4238,Plan1!$B$2:$S$5570,6,)/1000</f>
        <v>4.8579999999999997</v>
      </c>
    </row>
    <row r="4239" spans="1:19" x14ac:dyDescent="0.25">
      <c r="A4239" s="178">
        <v>9008</v>
      </c>
      <c r="B4239" s="178">
        <v>-212716</v>
      </c>
      <c r="C4239" s="178">
        <v>-4317</v>
      </c>
      <c r="D4239" s="178" t="s">
        <v>1897</v>
      </c>
      <c r="E4239" s="178" t="s">
        <v>167</v>
      </c>
      <c r="F4239" s="178" t="s">
        <v>1727</v>
      </c>
      <c r="G4239" s="180">
        <f>VLOOKUP(D4239,Plan1!$B$2:$S$5570,7,)/1000</f>
        <v>5.1289999999999996</v>
      </c>
      <c r="H4239" s="180">
        <f>VLOOKUP(D4239,Plan1!$B$2:$S$5570,8,)/1000</f>
        <v>5.6509999999999998</v>
      </c>
      <c r="I4239" s="180">
        <f>VLOOKUP(D4239,Plan1!$B$2:$S$5570,9,)/1000</f>
        <v>5.0739999999999998</v>
      </c>
      <c r="J4239" s="180">
        <f>VLOOKUP(D4239,Plan1!$B$2:$S$5570,10,)/1000</f>
        <v>4.8360000000000003</v>
      </c>
      <c r="K4239" s="180">
        <f>VLOOKUP(D4239,Plan1!$B$2:$S$5570,11,)/1000</f>
        <v>4.4130000000000003</v>
      </c>
      <c r="L4239" s="180">
        <f>VLOOKUP(D4239,Plan1!$B$2:$S$5570,12,)/1000</f>
        <v>4.3540000000000001</v>
      </c>
      <c r="M4239" s="180">
        <f>VLOOKUP(D4239,Plan1!$B$2:$S$5570,13,)/1000</f>
        <v>4.4909999999999997</v>
      </c>
      <c r="N4239" s="180">
        <f>VLOOKUP(D4239,Plan1!$B$2:$S$5570,14,)/1000</f>
        <v>5.1719999999999997</v>
      </c>
      <c r="O4239" s="180">
        <f>VLOOKUP(D4239,Plan1!$B$2:$S$5570,15,)/1000</f>
        <v>5.077</v>
      </c>
      <c r="P4239" s="180">
        <f>VLOOKUP(D4239,Plan1!$B$2:$S$5570,16,)/1000</f>
        <v>4.9029999999999996</v>
      </c>
      <c r="Q4239" s="180">
        <f>VLOOKUP(D4239,Plan1!$B$2:$S$5570,17,)/1000</f>
        <v>4.4630000000000001</v>
      </c>
      <c r="R4239" s="180">
        <f>VLOOKUP(D4239,Plan1!$B$2:$S$5570,18,)/1000</f>
        <v>4.9409999999999998</v>
      </c>
      <c r="S4239" s="180">
        <f>VLOOKUP(D4239,Plan1!$B$2:$S$5570,6,)/1000</f>
        <v>4.875</v>
      </c>
    </row>
    <row r="4240" spans="1:19" x14ac:dyDescent="0.25">
      <c r="A4240" s="178">
        <v>7636</v>
      </c>
      <c r="B4240" s="178">
        <v>-220866</v>
      </c>
      <c r="C4240" s="178">
        <v>-438297</v>
      </c>
      <c r="D4240" s="178" t="s">
        <v>1788</v>
      </c>
      <c r="E4240" s="178" t="s">
        <v>167</v>
      </c>
      <c r="F4240" s="178" t="s">
        <v>1727</v>
      </c>
      <c r="G4240" s="180">
        <f>VLOOKUP(D4240,Plan1!$B$2:$S$5570,7,)/1000</f>
        <v>4.8559999999999999</v>
      </c>
      <c r="H4240" s="180">
        <f>VLOOKUP(D4240,Plan1!$B$2:$S$5570,8,)/1000</f>
        <v>5.4790000000000001</v>
      </c>
      <c r="I4240" s="180">
        <f>VLOOKUP(D4240,Plan1!$B$2:$S$5570,9,)/1000</f>
        <v>4.9219999999999997</v>
      </c>
      <c r="J4240" s="180">
        <f>VLOOKUP(D4240,Plan1!$B$2:$S$5570,10,)/1000</f>
        <v>4.7939999999999996</v>
      </c>
      <c r="K4240" s="180">
        <f>VLOOKUP(D4240,Plan1!$B$2:$S$5570,11,)/1000</f>
        <v>4.38</v>
      </c>
      <c r="L4240" s="180">
        <f>VLOOKUP(D4240,Plan1!$B$2:$S$5570,12,)/1000</f>
        <v>4.3920000000000003</v>
      </c>
      <c r="M4240" s="180">
        <f>VLOOKUP(D4240,Plan1!$B$2:$S$5570,13,)/1000</f>
        <v>4.4139999999999997</v>
      </c>
      <c r="N4240" s="180">
        <f>VLOOKUP(D4240,Plan1!$B$2:$S$5570,14,)/1000</f>
        <v>5.1689999999999996</v>
      </c>
      <c r="O4240" s="180">
        <f>VLOOKUP(D4240,Plan1!$B$2:$S$5570,15,)/1000</f>
        <v>4.8730000000000002</v>
      </c>
      <c r="P4240" s="180">
        <f>VLOOKUP(D4240,Plan1!$B$2:$S$5570,16,)/1000</f>
        <v>4.6360000000000001</v>
      </c>
      <c r="Q4240" s="180">
        <f>VLOOKUP(D4240,Plan1!$B$2:$S$5570,17,)/1000</f>
        <v>4.3550000000000004</v>
      </c>
      <c r="R4240" s="180">
        <f>VLOOKUP(D4240,Plan1!$B$2:$S$5570,18,)/1000</f>
        <v>4.7859999999999996</v>
      </c>
      <c r="S4240" s="180">
        <f>VLOOKUP(D4240,Plan1!$B$2:$S$5570,6,)/1000</f>
        <v>4.7549999999999999</v>
      </c>
    </row>
    <row r="4241" spans="1:19" x14ac:dyDescent="0.25">
      <c r="A4241" s="178">
        <v>60496</v>
      </c>
      <c r="B4241" s="178">
        <v>-27049</v>
      </c>
      <c r="C4241" s="178">
        <v>-596862</v>
      </c>
      <c r="D4241" s="178" t="s">
        <v>360</v>
      </c>
      <c r="E4241" s="178" t="s">
        <v>167</v>
      </c>
      <c r="F4241" s="178" t="s">
        <v>312</v>
      </c>
      <c r="G4241" s="180">
        <f>VLOOKUP(D4241,Plan1!$B$2:$S$5570,7,)/1000</f>
        <v>3.93</v>
      </c>
      <c r="H4241" s="180">
        <f>VLOOKUP(D4241,Plan1!$B$2:$S$5570,8,)/1000</f>
        <v>4.0369999999999999</v>
      </c>
      <c r="I4241" s="180">
        <f>VLOOKUP(D4241,Plan1!$B$2:$S$5570,9,)/1000</f>
        <v>4.0149999999999997</v>
      </c>
      <c r="J4241" s="180">
        <f>VLOOKUP(D4241,Plan1!$B$2:$S$5570,10,)/1000</f>
        <v>3.8159999999999998</v>
      </c>
      <c r="K4241" s="180">
        <f>VLOOKUP(D4241,Plan1!$B$2:$S$5570,11,)/1000</f>
        <v>3.8570000000000002</v>
      </c>
      <c r="L4241" s="180">
        <f>VLOOKUP(D4241,Plan1!$B$2:$S$5570,12,)/1000</f>
        <v>4.3719999999999999</v>
      </c>
      <c r="M4241" s="180">
        <f>VLOOKUP(D4241,Plan1!$B$2:$S$5570,13,)/1000</f>
        <v>4.38</v>
      </c>
      <c r="N4241" s="180">
        <f>VLOOKUP(D4241,Plan1!$B$2:$S$5570,14,)/1000</f>
        <v>5.0090000000000003</v>
      </c>
      <c r="O4241" s="180">
        <f>VLOOKUP(D4241,Plan1!$B$2:$S$5570,15,)/1000</f>
        <v>5.0270000000000001</v>
      </c>
      <c r="P4241" s="180">
        <f>VLOOKUP(D4241,Plan1!$B$2:$S$5570,16,)/1000</f>
        <v>4.8150000000000004</v>
      </c>
      <c r="Q4241" s="180">
        <f>VLOOKUP(D4241,Plan1!$B$2:$S$5570,17,)/1000</f>
        <v>4.5910000000000002</v>
      </c>
      <c r="R4241" s="180">
        <f>VLOOKUP(D4241,Plan1!$B$2:$S$5570,18,)/1000</f>
        <v>4.1280000000000001</v>
      </c>
      <c r="S4241" s="180">
        <f>VLOOKUP(D4241,Plan1!$B$2:$S$5570,6,)/1000</f>
        <v>4.3319999999999999</v>
      </c>
    </row>
    <row r="4242" spans="1:19" x14ac:dyDescent="0.25">
      <c r="A4242" s="178">
        <v>15247</v>
      </c>
      <c r="B4242" s="178">
        <v>-177702</v>
      </c>
      <c r="C4242" s="178">
        <v>-487567</v>
      </c>
      <c r="D4242" s="178" t="s">
        <v>1097</v>
      </c>
      <c r="E4242" s="178" t="s">
        <v>167</v>
      </c>
      <c r="F4242" s="178" t="s">
        <v>1058</v>
      </c>
      <c r="G4242" s="180">
        <f>VLOOKUP(D4242,Plan1!$B$2:$S$5570,7,)/1000</f>
        <v>5.1079999999999997</v>
      </c>
      <c r="H4242" s="180">
        <f>VLOOKUP(D4242,Plan1!$B$2:$S$5570,8,)/1000</f>
        <v>5.5609999999999999</v>
      </c>
      <c r="I4242" s="180">
        <f>VLOOKUP(D4242,Plan1!$B$2:$S$5570,9,)/1000</f>
        <v>5.3819999999999997</v>
      </c>
      <c r="J4242" s="180">
        <f>VLOOKUP(D4242,Plan1!$B$2:$S$5570,10,)/1000</f>
        <v>5.6879999999999997</v>
      </c>
      <c r="K4242" s="180">
        <f>VLOOKUP(D4242,Plan1!$B$2:$S$5570,11,)/1000</f>
        <v>5.5990000000000002</v>
      </c>
      <c r="L4242" s="180">
        <f>VLOOKUP(D4242,Plan1!$B$2:$S$5570,12,)/1000</f>
        <v>5.4450000000000003</v>
      </c>
      <c r="M4242" s="180">
        <f>VLOOKUP(D4242,Plan1!$B$2:$S$5570,13,)/1000</f>
        <v>5.6369999999999996</v>
      </c>
      <c r="N4242" s="180">
        <f>VLOOKUP(D4242,Plan1!$B$2:$S$5570,14,)/1000</f>
        <v>6.3250000000000002</v>
      </c>
      <c r="O4242" s="180">
        <f>VLOOKUP(D4242,Plan1!$B$2:$S$5570,15,)/1000</f>
        <v>5.7320000000000002</v>
      </c>
      <c r="P4242" s="180">
        <f>VLOOKUP(D4242,Plan1!$B$2:$S$5570,16,)/1000</f>
        <v>5.4880000000000004</v>
      </c>
      <c r="Q4242" s="180">
        <f>VLOOKUP(D4242,Plan1!$B$2:$S$5570,17,)/1000</f>
        <v>5.1710000000000003</v>
      </c>
      <c r="R4242" s="180">
        <f>VLOOKUP(D4242,Plan1!$B$2:$S$5570,18,)/1000</f>
        <v>5.1289999999999996</v>
      </c>
      <c r="S4242" s="180">
        <f>VLOOKUP(D4242,Plan1!$B$2:$S$5570,6,)/1000</f>
        <v>5.5220000000000002</v>
      </c>
    </row>
    <row r="4243" spans="1:19" x14ac:dyDescent="0.25">
      <c r="A4243" s="178">
        <v>29511</v>
      </c>
      <c r="B4243" s="178">
        <v>-114818</v>
      </c>
      <c r="C4243" s="178">
        <v>-379336</v>
      </c>
      <c r="D4243" s="178" t="s">
        <v>707</v>
      </c>
      <c r="E4243" s="178" t="s">
        <v>167</v>
      </c>
      <c r="F4243" s="178" t="s">
        <v>375</v>
      </c>
      <c r="G4243" s="180">
        <f>VLOOKUP(D4243,Plan1!$B$2:$S$5570,7,)/1000</f>
        <v>5.7679999999999998</v>
      </c>
      <c r="H4243" s="180">
        <f>VLOOKUP(D4243,Plan1!$B$2:$S$5570,8,)/1000</f>
        <v>5.7679999999999998</v>
      </c>
      <c r="I4243" s="180">
        <f>VLOOKUP(D4243,Plan1!$B$2:$S$5570,9,)/1000</f>
        <v>5.79</v>
      </c>
      <c r="J4243" s="180">
        <f>VLOOKUP(D4243,Plan1!$B$2:$S$5570,10,)/1000</f>
        <v>5.1029999999999998</v>
      </c>
      <c r="K4243" s="180">
        <f>VLOOKUP(D4243,Plan1!$B$2:$S$5570,11,)/1000</f>
        <v>4.4729999999999999</v>
      </c>
      <c r="L4243" s="180">
        <f>VLOOKUP(D4243,Plan1!$B$2:$S$5570,12,)/1000</f>
        <v>4.3360000000000003</v>
      </c>
      <c r="M4243" s="180">
        <f>VLOOKUP(D4243,Plan1!$B$2:$S$5570,13,)/1000</f>
        <v>4.4370000000000003</v>
      </c>
      <c r="N4243" s="180">
        <f>VLOOKUP(D4243,Plan1!$B$2:$S$5570,14,)/1000</f>
        <v>4.8040000000000003</v>
      </c>
      <c r="O4243" s="180">
        <f>VLOOKUP(D4243,Plan1!$B$2:$S$5570,15,)/1000</f>
        <v>5.4</v>
      </c>
      <c r="P4243" s="180">
        <f>VLOOKUP(D4243,Plan1!$B$2:$S$5570,16,)/1000</f>
        <v>5.5</v>
      </c>
      <c r="Q4243" s="180">
        <f>VLOOKUP(D4243,Plan1!$B$2:$S$5570,17,)/1000</f>
        <v>5.6609999999999996</v>
      </c>
      <c r="R4243" s="180">
        <f>VLOOKUP(D4243,Plan1!$B$2:$S$5570,18,)/1000</f>
        <v>5.7350000000000003</v>
      </c>
      <c r="S4243" s="180">
        <f>VLOOKUP(D4243,Plan1!$B$2:$S$5570,6,)/1000</f>
        <v>5.2320000000000002</v>
      </c>
    </row>
    <row r="4244" spans="1:19" x14ac:dyDescent="0.25">
      <c r="A4244" s="178">
        <v>2746</v>
      </c>
      <c r="B4244" s="178">
        <v>-278597</v>
      </c>
      <c r="C4244" s="178">
        <v>-497758</v>
      </c>
      <c r="D4244" s="178" t="s">
        <v>4485</v>
      </c>
      <c r="E4244" s="178" t="s">
        <v>167</v>
      </c>
      <c r="F4244" s="178" t="s">
        <v>4434</v>
      </c>
      <c r="G4244" s="180">
        <f>VLOOKUP(D4244,Plan1!$B$2:$S$5570,7,)/1000</f>
        <v>5.0389999999999997</v>
      </c>
      <c r="H4244" s="180">
        <f>VLOOKUP(D4244,Plan1!$B$2:$S$5570,8,)/1000</f>
        <v>5.1189999999999998</v>
      </c>
      <c r="I4244" s="180">
        <f>VLOOKUP(D4244,Plan1!$B$2:$S$5570,9,)/1000</f>
        <v>4.8289999999999997</v>
      </c>
      <c r="J4244" s="180">
        <f>VLOOKUP(D4244,Plan1!$B$2:$S$5570,10,)/1000</f>
        <v>4.49</v>
      </c>
      <c r="K4244" s="180">
        <f>VLOOKUP(D4244,Plan1!$B$2:$S$5570,11,)/1000</f>
        <v>3.8130000000000002</v>
      </c>
      <c r="L4244" s="180">
        <f>VLOOKUP(D4244,Plan1!$B$2:$S$5570,12,)/1000</f>
        <v>3.4169999999999998</v>
      </c>
      <c r="M4244" s="180">
        <f>VLOOKUP(D4244,Plan1!$B$2:$S$5570,13,)/1000</f>
        <v>3.6320000000000001</v>
      </c>
      <c r="N4244" s="180">
        <f>VLOOKUP(D4244,Plan1!$B$2:$S$5570,14,)/1000</f>
        <v>4.34</v>
      </c>
      <c r="O4244" s="180">
        <f>VLOOKUP(D4244,Plan1!$B$2:$S$5570,15,)/1000</f>
        <v>3.9969999999999999</v>
      </c>
      <c r="P4244" s="180">
        <f>VLOOKUP(D4244,Plan1!$B$2:$S$5570,16,)/1000</f>
        <v>4.202</v>
      </c>
      <c r="Q4244" s="180">
        <f>VLOOKUP(D4244,Plan1!$B$2:$S$5570,17,)/1000</f>
        <v>5.0549999999999997</v>
      </c>
      <c r="R4244" s="180">
        <f>VLOOKUP(D4244,Plan1!$B$2:$S$5570,18,)/1000</f>
        <v>5.12</v>
      </c>
      <c r="S4244" s="180">
        <f>VLOOKUP(D4244,Plan1!$B$2:$S$5570,6,)/1000</f>
        <v>4.4210000000000003</v>
      </c>
    </row>
    <row r="4245" spans="1:19" x14ac:dyDescent="0.25">
      <c r="A4245" s="178">
        <v>36659</v>
      </c>
      <c r="B4245" s="178">
        <v>-93485</v>
      </c>
      <c r="C4245" s="178">
        <v>-478942</v>
      </c>
      <c r="D4245" s="178" t="s">
        <v>5436</v>
      </c>
      <c r="E4245" s="178" t="s">
        <v>167</v>
      </c>
      <c r="F4245" s="178" t="s">
        <v>5370</v>
      </c>
      <c r="G4245" s="180">
        <f>VLOOKUP(D4245,Plan1!$B$2:$S$5570,7,)/1000</f>
        <v>4.7729999999999997</v>
      </c>
      <c r="H4245" s="180">
        <f>VLOOKUP(D4245,Plan1!$B$2:$S$5570,8,)/1000</f>
        <v>4.9550000000000001</v>
      </c>
      <c r="I4245" s="180">
        <f>VLOOKUP(D4245,Plan1!$B$2:$S$5570,9,)/1000</f>
        <v>4.95</v>
      </c>
      <c r="J4245" s="180">
        <f>VLOOKUP(D4245,Plan1!$B$2:$S$5570,10,)/1000</f>
        <v>5.2380000000000004</v>
      </c>
      <c r="K4245" s="180">
        <f>VLOOKUP(D4245,Plan1!$B$2:$S$5570,11,)/1000</f>
        <v>5.5659999999999998</v>
      </c>
      <c r="L4245" s="180">
        <f>VLOOKUP(D4245,Plan1!$B$2:$S$5570,12,)/1000</f>
        <v>5.6829999999999998</v>
      </c>
      <c r="M4245" s="180">
        <f>VLOOKUP(D4245,Plan1!$B$2:$S$5570,13,)/1000</f>
        <v>5.8239999999999998</v>
      </c>
      <c r="N4245" s="180">
        <f>VLOOKUP(D4245,Plan1!$B$2:$S$5570,14,)/1000</f>
        <v>6.53</v>
      </c>
      <c r="O4245" s="180">
        <f>VLOOKUP(D4245,Plan1!$B$2:$S$5570,15,)/1000</f>
        <v>6.048</v>
      </c>
      <c r="P4245" s="180">
        <f>VLOOKUP(D4245,Plan1!$B$2:$S$5570,16,)/1000</f>
        <v>5.3040000000000003</v>
      </c>
      <c r="Q4245" s="180">
        <f>VLOOKUP(D4245,Plan1!$B$2:$S$5570,17,)/1000</f>
        <v>4.8970000000000002</v>
      </c>
      <c r="R4245" s="180">
        <f>VLOOKUP(D4245,Plan1!$B$2:$S$5570,18,)/1000</f>
        <v>4.7729999999999997</v>
      </c>
      <c r="S4245" s="180">
        <f>VLOOKUP(D4245,Plan1!$B$2:$S$5570,6,)/1000</f>
        <v>5.3789999999999996</v>
      </c>
    </row>
    <row r="4246" spans="1:19" x14ac:dyDescent="0.25">
      <c r="A4246" s="178">
        <v>46473</v>
      </c>
      <c r="B4246" s="178">
        <v>-68042</v>
      </c>
      <c r="C4246" s="178">
        <v>-350779</v>
      </c>
      <c r="D4246" s="178" t="s">
        <v>2866</v>
      </c>
      <c r="E4246" s="178" t="s">
        <v>167</v>
      </c>
      <c r="F4246" s="178" t="s">
        <v>2709</v>
      </c>
      <c r="G4246" s="180">
        <f>VLOOKUP(D4246,Plan1!$B$2:$S$5570,7,)/1000</f>
        <v>5.6020000000000003</v>
      </c>
      <c r="H4246" s="180">
        <f>VLOOKUP(D4246,Plan1!$B$2:$S$5570,8,)/1000</f>
        <v>5.8129999999999997</v>
      </c>
      <c r="I4246" s="180">
        <f>VLOOKUP(D4246,Plan1!$B$2:$S$5570,9,)/1000</f>
        <v>6.0620000000000003</v>
      </c>
      <c r="J4246" s="180">
        <f>VLOOKUP(D4246,Plan1!$B$2:$S$5570,10,)/1000</f>
        <v>5.5060000000000002</v>
      </c>
      <c r="K4246" s="180">
        <f>VLOOKUP(D4246,Plan1!$B$2:$S$5570,11,)/1000</f>
        <v>4.9850000000000003</v>
      </c>
      <c r="L4246" s="180">
        <f>VLOOKUP(D4246,Plan1!$B$2:$S$5570,12,)/1000</f>
        <v>4.5369999999999999</v>
      </c>
      <c r="M4246" s="180">
        <f>VLOOKUP(D4246,Plan1!$B$2:$S$5570,13,)/1000</f>
        <v>4.5650000000000004</v>
      </c>
      <c r="N4246" s="180">
        <f>VLOOKUP(D4246,Plan1!$B$2:$S$5570,14,)/1000</f>
        <v>5.3639999999999999</v>
      </c>
      <c r="O4246" s="180">
        <f>VLOOKUP(D4246,Plan1!$B$2:$S$5570,15,)/1000</f>
        <v>5.6470000000000002</v>
      </c>
      <c r="P4246" s="180">
        <f>VLOOKUP(D4246,Plan1!$B$2:$S$5570,16,)/1000</f>
        <v>5.8220000000000001</v>
      </c>
      <c r="Q4246" s="180">
        <f>VLOOKUP(D4246,Plan1!$B$2:$S$5570,17,)/1000</f>
        <v>5.96</v>
      </c>
      <c r="R4246" s="180">
        <f>VLOOKUP(D4246,Plan1!$B$2:$S$5570,18,)/1000</f>
        <v>5.7750000000000004</v>
      </c>
      <c r="S4246" s="180">
        <f>VLOOKUP(D4246,Plan1!$B$2:$S$5570,6,)/1000</f>
        <v>5.47</v>
      </c>
    </row>
    <row r="4247" spans="1:19" x14ac:dyDescent="0.25">
      <c r="A4247" s="178">
        <v>15225</v>
      </c>
      <c r="B4247" s="178">
        <v>-177927</v>
      </c>
      <c r="C4247" s="178">
        <v>-509196</v>
      </c>
      <c r="D4247" s="178" t="s">
        <v>1093</v>
      </c>
      <c r="E4247" s="178" t="s">
        <v>167</v>
      </c>
      <c r="F4247" s="178" t="s">
        <v>1058</v>
      </c>
      <c r="G4247" s="180">
        <f>VLOOKUP(D4247,Plan1!$B$2:$S$5570,7,)/1000</f>
        <v>5.1159999999999997</v>
      </c>
      <c r="H4247" s="180">
        <f>VLOOKUP(D4247,Plan1!$B$2:$S$5570,8,)/1000</f>
        <v>5.34</v>
      </c>
      <c r="I4247" s="180">
        <f>VLOOKUP(D4247,Plan1!$B$2:$S$5570,9,)/1000</f>
        <v>5.2560000000000002</v>
      </c>
      <c r="J4247" s="180">
        <f>VLOOKUP(D4247,Plan1!$B$2:$S$5570,10,)/1000</f>
        <v>5.5670000000000002</v>
      </c>
      <c r="K4247" s="180">
        <f>VLOOKUP(D4247,Plan1!$B$2:$S$5570,11,)/1000</f>
        <v>5.4640000000000004</v>
      </c>
      <c r="L4247" s="180">
        <f>VLOOKUP(D4247,Plan1!$B$2:$S$5570,12,)/1000</f>
        <v>5.3280000000000003</v>
      </c>
      <c r="M4247" s="180">
        <f>VLOOKUP(D4247,Plan1!$B$2:$S$5570,13,)/1000</f>
        <v>5.4249999999999998</v>
      </c>
      <c r="N4247" s="180">
        <f>VLOOKUP(D4247,Plan1!$B$2:$S$5570,14,)/1000</f>
        <v>6.2690000000000001</v>
      </c>
      <c r="O4247" s="180">
        <f>VLOOKUP(D4247,Plan1!$B$2:$S$5570,15,)/1000</f>
        <v>5.5670000000000002</v>
      </c>
      <c r="P4247" s="180">
        <f>VLOOKUP(D4247,Plan1!$B$2:$S$5570,16,)/1000</f>
        <v>5.2779999999999996</v>
      </c>
      <c r="Q4247" s="180">
        <f>VLOOKUP(D4247,Plan1!$B$2:$S$5570,17,)/1000</f>
        <v>4.9660000000000002</v>
      </c>
      <c r="R4247" s="180">
        <f>VLOOKUP(D4247,Plan1!$B$2:$S$5570,18,)/1000</f>
        <v>5.1340000000000003</v>
      </c>
      <c r="S4247" s="180">
        <f>VLOOKUP(D4247,Plan1!$B$2:$S$5570,6,)/1000</f>
        <v>5.3920000000000003</v>
      </c>
    </row>
    <row r="4248" spans="1:19" x14ac:dyDescent="0.25">
      <c r="A4248" s="178">
        <v>13183</v>
      </c>
      <c r="B4248" s="178">
        <v>-189179</v>
      </c>
      <c r="C4248" s="178">
        <v>-548446</v>
      </c>
      <c r="D4248" s="178" t="s">
        <v>1718</v>
      </c>
      <c r="E4248" s="178" t="s">
        <v>167</v>
      </c>
      <c r="F4248" s="178" t="s">
        <v>1651</v>
      </c>
      <c r="G4248" s="180">
        <f>VLOOKUP(D4248,Plan1!$B$2:$S$5570,7,)/1000</f>
        <v>5.056</v>
      </c>
      <c r="H4248" s="180">
        <f>VLOOKUP(D4248,Plan1!$B$2:$S$5570,8,)/1000</f>
        <v>5.4009999999999998</v>
      </c>
      <c r="I4248" s="180">
        <f>VLOOKUP(D4248,Plan1!$B$2:$S$5570,9,)/1000</f>
        <v>5.4539999999999997</v>
      </c>
      <c r="J4248" s="180">
        <f>VLOOKUP(D4248,Plan1!$B$2:$S$5570,10,)/1000</f>
        <v>5.492</v>
      </c>
      <c r="K4248" s="180">
        <f>VLOOKUP(D4248,Plan1!$B$2:$S$5570,11,)/1000</f>
        <v>5.0049999999999999</v>
      </c>
      <c r="L4248" s="180">
        <f>VLOOKUP(D4248,Plan1!$B$2:$S$5570,12,)/1000</f>
        <v>4.9880000000000004</v>
      </c>
      <c r="M4248" s="180">
        <f>VLOOKUP(D4248,Plan1!$B$2:$S$5570,13,)/1000</f>
        <v>5.1130000000000004</v>
      </c>
      <c r="N4248" s="180">
        <f>VLOOKUP(D4248,Plan1!$B$2:$S$5570,14,)/1000</f>
        <v>5.694</v>
      </c>
      <c r="O4248" s="180">
        <f>VLOOKUP(D4248,Plan1!$B$2:$S$5570,15,)/1000</f>
        <v>5.407</v>
      </c>
      <c r="P4248" s="180">
        <f>VLOOKUP(D4248,Plan1!$B$2:$S$5570,16,)/1000</f>
        <v>5.35</v>
      </c>
      <c r="Q4248" s="180">
        <f>VLOOKUP(D4248,Plan1!$B$2:$S$5570,17,)/1000</f>
        <v>5.2930000000000001</v>
      </c>
      <c r="R4248" s="180">
        <f>VLOOKUP(D4248,Plan1!$B$2:$S$5570,18,)/1000</f>
        <v>5.319</v>
      </c>
      <c r="S4248" s="180">
        <f>VLOOKUP(D4248,Plan1!$B$2:$S$5570,6,)/1000</f>
        <v>5.298</v>
      </c>
    </row>
    <row r="4249" spans="1:19" x14ac:dyDescent="0.25">
      <c r="A4249" s="178">
        <v>14383</v>
      </c>
      <c r="B4249" s="178">
        <v>-18294</v>
      </c>
      <c r="C4249" s="178">
        <v>-43009</v>
      </c>
      <c r="D4249" s="178" t="s">
        <v>2378</v>
      </c>
      <c r="E4249" s="178" t="s">
        <v>167</v>
      </c>
      <c r="F4249" s="178" t="s">
        <v>1727</v>
      </c>
      <c r="G4249" s="180">
        <f>VLOOKUP(D4249,Plan1!$B$2:$S$5570,7,)/1000</f>
        <v>5.3920000000000003</v>
      </c>
      <c r="H4249" s="180">
        <f>VLOOKUP(D4249,Plan1!$B$2:$S$5570,8,)/1000</f>
        <v>5.8609999999999998</v>
      </c>
      <c r="I4249" s="180">
        <f>VLOOKUP(D4249,Plan1!$B$2:$S$5570,9,)/1000</f>
        <v>5.1779999999999999</v>
      </c>
      <c r="J4249" s="180">
        <f>VLOOKUP(D4249,Plan1!$B$2:$S$5570,10,)/1000</f>
        <v>4.9390000000000001</v>
      </c>
      <c r="K4249" s="180">
        <f>VLOOKUP(D4249,Plan1!$B$2:$S$5570,11,)/1000</f>
        <v>4.6230000000000002</v>
      </c>
      <c r="L4249" s="180">
        <f>VLOOKUP(D4249,Plan1!$B$2:$S$5570,12,)/1000</f>
        <v>4.5659999999999998</v>
      </c>
      <c r="M4249" s="180">
        <f>VLOOKUP(D4249,Plan1!$B$2:$S$5570,13,)/1000</f>
        <v>4.6820000000000004</v>
      </c>
      <c r="N4249" s="180">
        <f>VLOOKUP(D4249,Plan1!$B$2:$S$5570,14,)/1000</f>
        <v>5.4020000000000001</v>
      </c>
      <c r="O4249" s="180">
        <f>VLOOKUP(D4249,Plan1!$B$2:$S$5570,15,)/1000</f>
        <v>5.468</v>
      </c>
      <c r="P4249" s="180">
        <f>VLOOKUP(D4249,Plan1!$B$2:$S$5570,16,)/1000</f>
        <v>5.2060000000000004</v>
      </c>
      <c r="Q4249" s="180">
        <f>VLOOKUP(D4249,Plan1!$B$2:$S$5570,17,)/1000</f>
        <v>4.4960000000000004</v>
      </c>
      <c r="R4249" s="180">
        <f>VLOOKUP(D4249,Plan1!$B$2:$S$5570,18,)/1000</f>
        <v>5.0279999999999996</v>
      </c>
      <c r="S4249" s="180">
        <f>VLOOKUP(D4249,Plan1!$B$2:$S$5570,6,)/1000</f>
        <v>5.07</v>
      </c>
    </row>
    <row r="4250" spans="1:19" x14ac:dyDescent="0.25">
      <c r="A4250" s="178">
        <v>11228</v>
      </c>
      <c r="B4250" s="178">
        <v>-199777</v>
      </c>
      <c r="C4250" s="178">
        <v>-496811</v>
      </c>
      <c r="D4250" s="178" t="s">
        <v>5299</v>
      </c>
      <c r="E4250" s="178" t="s">
        <v>167</v>
      </c>
      <c r="F4250" s="178" t="s">
        <v>4704</v>
      </c>
      <c r="G4250" s="180">
        <f>VLOOKUP(D4250,Plan1!$B$2:$S$5570,7,)/1000</f>
        <v>5.2130000000000001</v>
      </c>
      <c r="H4250" s="180">
        <f>VLOOKUP(D4250,Plan1!$B$2:$S$5570,8,)/1000</f>
        <v>5.6769999999999996</v>
      </c>
      <c r="I4250" s="180">
        <f>VLOOKUP(D4250,Plan1!$B$2:$S$5570,9,)/1000</f>
        <v>5.43</v>
      </c>
      <c r="J4250" s="180">
        <f>VLOOKUP(D4250,Plan1!$B$2:$S$5570,10,)/1000</f>
        <v>5.59</v>
      </c>
      <c r="K4250" s="180">
        <f>VLOOKUP(D4250,Plan1!$B$2:$S$5570,11,)/1000</f>
        <v>5.0780000000000003</v>
      </c>
      <c r="L4250" s="180">
        <f>VLOOKUP(D4250,Plan1!$B$2:$S$5570,12,)/1000</f>
        <v>4.9320000000000004</v>
      </c>
      <c r="M4250" s="180">
        <f>VLOOKUP(D4250,Plan1!$B$2:$S$5570,13,)/1000</f>
        <v>5.1859999999999999</v>
      </c>
      <c r="N4250" s="180">
        <f>VLOOKUP(D4250,Plan1!$B$2:$S$5570,14,)/1000</f>
        <v>5.8819999999999997</v>
      </c>
      <c r="O4250" s="180">
        <f>VLOOKUP(D4250,Plan1!$B$2:$S$5570,15,)/1000</f>
        <v>5.3739999999999997</v>
      </c>
      <c r="P4250" s="180">
        <f>VLOOKUP(D4250,Plan1!$B$2:$S$5570,16,)/1000</f>
        <v>5.4710000000000001</v>
      </c>
      <c r="Q4250" s="180">
        <f>VLOOKUP(D4250,Plan1!$B$2:$S$5570,17,)/1000</f>
        <v>5.3529999999999998</v>
      </c>
      <c r="R4250" s="180">
        <f>VLOOKUP(D4250,Plan1!$B$2:$S$5570,18,)/1000</f>
        <v>5.4779999999999998</v>
      </c>
      <c r="S4250" s="180">
        <f>VLOOKUP(D4250,Plan1!$B$2:$S$5570,6,)/1000</f>
        <v>5.3890000000000002</v>
      </c>
    </row>
    <row r="4251" spans="1:19" x14ac:dyDescent="0.25">
      <c r="A4251" s="178">
        <v>1529</v>
      </c>
      <c r="B4251" s="178">
        <v>-296395</v>
      </c>
      <c r="C4251" s="178">
        <v>-504492</v>
      </c>
      <c r="D4251" s="178" t="s">
        <v>4028</v>
      </c>
      <c r="E4251" s="178" t="s">
        <v>167</v>
      </c>
      <c r="F4251" s="178" t="s">
        <v>3898</v>
      </c>
      <c r="G4251" s="180">
        <f>VLOOKUP(D4251,Plan1!$B$2:$S$5570,7,)/1000</f>
        <v>5.32</v>
      </c>
      <c r="H4251" s="180">
        <f>VLOOKUP(D4251,Plan1!$B$2:$S$5570,8,)/1000</f>
        <v>5.2409999999999997</v>
      </c>
      <c r="I4251" s="180">
        <f>VLOOKUP(D4251,Plan1!$B$2:$S$5570,9,)/1000</f>
        <v>4.9320000000000004</v>
      </c>
      <c r="J4251" s="180">
        <f>VLOOKUP(D4251,Plan1!$B$2:$S$5570,10,)/1000</f>
        <v>4.593</v>
      </c>
      <c r="K4251" s="180">
        <f>VLOOKUP(D4251,Plan1!$B$2:$S$5570,11,)/1000</f>
        <v>3.6930000000000001</v>
      </c>
      <c r="L4251" s="180">
        <f>VLOOKUP(D4251,Plan1!$B$2:$S$5570,12,)/1000</f>
        <v>3.298</v>
      </c>
      <c r="M4251" s="180">
        <f>VLOOKUP(D4251,Plan1!$B$2:$S$5570,13,)/1000</f>
        <v>3.6019999999999999</v>
      </c>
      <c r="N4251" s="180">
        <f>VLOOKUP(D4251,Plan1!$B$2:$S$5570,14,)/1000</f>
        <v>4.1550000000000002</v>
      </c>
      <c r="O4251" s="180">
        <f>VLOOKUP(D4251,Plan1!$B$2:$S$5570,15,)/1000</f>
        <v>3.8969999999999998</v>
      </c>
      <c r="P4251" s="180">
        <f>VLOOKUP(D4251,Plan1!$B$2:$S$5570,16,)/1000</f>
        <v>4.516</v>
      </c>
      <c r="Q4251" s="180">
        <f>VLOOKUP(D4251,Plan1!$B$2:$S$5570,17,)/1000</f>
        <v>5.4050000000000002</v>
      </c>
      <c r="R4251" s="180">
        <f>VLOOKUP(D4251,Plan1!$B$2:$S$5570,18,)/1000</f>
        <v>5.4329999999999998</v>
      </c>
      <c r="S4251" s="180">
        <f>VLOOKUP(D4251,Plan1!$B$2:$S$5570,6,)/1000</f>
        <v>4.5069999999999997</v>
      </c>
    </row>
    <row r="4252" spans="1:19" x14ac:dyDescent="0.25">
      <c r="A4252" s="178">
        <v>3208</v>
      </c>
      <c r="B4252" s="178">
        <v>-270658</v>
      </c>
      <c r="C4252" s="178">
        <v>-533269</v>
      </c>
      <c r="D4252" s="178" t="s">
        <v>4563</v>
      </c>
      <c r="E4252" s="178" t="s">
        <v>167</v>
      </c>
      <c r="F4252" s="178" t="s">
        <v>4434</v>
      </c>
      <c r="G4252" s="180">
        <f>VLOOKUP(D4252,Plan1!$B$2:$S$5570,7,)/1000</f>
        <v>5.6269999999999998</v>
      </c>
      <c r="H4252" s="180">
        <f>VLOOKUP(D4252,Plan1!$B$2:$S$5570,8,)/1000</f>
        <v>5.58</v>
      </c>
      <c r="I4252" s="180">
        <f>VLOOKUP(D4252,Plan1!$B$2:$S$5570,9,)/1000</f>
        <v>5.5</v>
      </c>
      <c r="J4252" s="180">
        <f>VLOOKUP(D4252,Plan1!$B$2:$S$5570,10,)/1000</f>
        <v>4.7880000000000003</v>
      </c>
      <c r="K4252" s="180">
        <f>VLOOKUP(D4252,Plan1!$B$2:$S$5570,11,)/1000</f>
        <v>3.9620000000000002</v>
      </c>
      <c r="L4252" s="180">
        <f>VLOOKUP(D4252,Plan1!$B$2:$S$5570,12,)/1000</f>
        <v>3.4489999999999998</v>
      </c>
      <c r="M4252" s="180">
        <f>VLOOKUP(D4252,Plan1!$B$2:$S$5570,13,)/1000</f>
        <v>3.8180000000000001</v>
      </c>
      <c r="N4252" s="180">
        <f>VLOOKUP(D4252,Plan1!$B$2:$S$5570,14,)/1000</f>
        <v>4.6280000000000001</v>
      </c>
      <c r="O4252" s="180">
        <f>VLOOKUP(D4252,Plan1!$B$2:$S$5570,15,)/1000</f>
        <v>4.3940000000000001</v>
      </c>
      <c r="P4252" s="180">
        <f>VLOOKUP(D4252,Plan1!$B$2:$S$5570,16,)/1000</f>
        <v>5.0629999999999997</v>
      </c>
      <c r="Q4252" s="180">
        <f>VLOOKUP(D4252,Plan1!$B$2:$S$5570,17,)/1000</f>
        <v>5.5640000000000001</v>
      </c>
      <c r="R4252" s="180">
        <f>VLOOKUP(D4252,Plan1!$B$2:$S$5570,18,)/1000</f>
        <v>5.62</v>
      </c>
      <c r="S4252" s="180">
        <f>VLOOKUP(D4252,Plan1!$B$2:$S$5570,6,)/1000</f>
        <v>4.8330000000000002</v>
      </c>
    </row>
    <row r="4253" spans="1:19" x14ac:dyDescent="0.25">
      <c r="A4253" s="178">
        <v>9508</v>
      </c>
      <c r="B4253" s="178">
        <v>-21028</v>
      </c>
      <c r="C4253" s="178">
        <v>-443208</v>
      </c>
      <c r="D4253" s="178" t="s">
        <v>1949</v>
      </c>
      <c r="E4253" s="178" t="s">
        <v>167</v>
      </c>
      <c r="F4253" s="178" t="s">
        <v>1727</v>
      </c>
      <c r="G4253" s="180">
        <f>VLOOKUP(D4253,Plan1!$B$2:$S$5570,7,)/1000</f>
        <v>5.0069999999999997</v>
      </c>
      <c r="H4253" s="180">
        <f>VLOOKUP(D4253,Plan1!$B$2:$S$5570,8,)/1000</f>
        <v>5.4980000000000002</v>
      </c>
      <c r="I4253" s="180">
        <f>VLOOKUP(D4253,Plan1!$B$2:$S$5570,9,)/1000</f>
        <v>4.9800000000000004</v>
      </c>
      <c r="J4253" s="180">
        <f>VLOOKUP(D4253,Plan1!$B$2:$S$5570,10,)/1000</f>
        <v>5.0389999999999997</v>
      </c>
      <c r="K4253" s="180">
        <f>VLOOKUP(D4253,Plan1!$B$2:$S$5570,11,)/1000</f>
        <v>4.681</v>
      </c>
      <c r="L4253" s="180">
        <f>VLOOKUP(D4253,Plan1!$B$2:$S$5570,12,)/1000</f>
        <v>4.7</v>
      </c>
      <c r="M4253" s="180">
        <f>VLOOKUP(D4253,Plan1!$B$2:$S$5570,13,)/1000</f>
        <v>4.9249999999999998</v>
      </c>
      <c r="N4253" s="180">
        <f>VLOOKUP(D4253,Plan1!$B$2:$S$5570,14,)/1000</f>
        <v>5.7430000000000003</v>
      </c>
      <c r="O4253" s="180">
        <f>VLOOKUP(D4253,Plan1!$B$2:$S$5570,15,)/1000</f>
        <v>5.4340000000000002</v>
      </c>
      <c r="P4253" s="180">
        <f>VLOOKUP(D4253,Plan1!$B$2:$S$5570,16,)/1000</f>
        <v>5.1120000000000001</v>
      </c>
      <c r="Q4253" s="180">
        <f>VLOOKUP(D4253,Plan1!$B$2:$S$5570,17,)/1000</f>
        <v>4.601</v>
      </c>
      <c r="R4253" s="180">
        <f>VLOOKUP(D4253,Plan1!$B$2:$S$5570,18,)/1000</f>
        <v>4.9080000000000004</v>
      </c>
      <c r="S4253" s="180">
        <f>VLOOKUP(D4253,Plan1!$B$2:$S$5570,6,)/1000</f>
        <v>5.0519999999999996</v>
      </c>
    </row>
    <row r="4254" spans="1:19" x14ac:dyDescent="0.25">
      <c r="A4254" s="178">
        <v>5384</v>
      </c>
      <c r="B4254" s="178">
        <v>-238295</v>
      </c>
      <c r="C4254" s="178">
        <v>-494294</v>
      </c>
      <c r="D4254" s="178" t="s">
        <v>4740</v>
      </c>
      <c r="E4254" s="178" t="s">
        <v>167</v>
      </c>
      <c r="F4254" s="178" t="s">
        <v>4704</v>
      </c>
      <c r="G4254" s="180">
        <f>VLOOKUP(D4254,Plan1!$B$2:$S$5570,7,)/1000</f>
        <v>5.1429999999999998</v>
      </c>
      <c r="H4254" s="180">
        <f>VLOOKUP(D4254,Plan1!$B$2:$S$5570,8,)/1000</f>
        <v>5.524</v>
      </c>
      <c r="I4254" s="180">
        <f>VLOOKUP(D4254,Plan1!$B$2:$S$5570,9,)/1000</f>
        <v>5.3680000000000003</v>
      </c>
      <c r="J4254" s="180">
        <f>VLOOKUP(D4254,Plan1!$B$2:$S$5570,10,)/1000</f>
        <v>5.1680000000000001</v>
      </c>
      <c r="K4254" s="180">
        <f>VLOOKUP(D4254,Plan1!$B$2:$S$5570,11,)/1000</f>
        <v>4.4409999999999998</v>
      </c>
      <c r="L4254" s="180">
        <f>VLOOKUP(D4254,Plan1!$B$2:$S$5570,12,)/1000</f>
        <v>4.1120000000000001</v>
      </c>
      <c r="M4254" s="180">
        <f>VLOOKUP(D4254,Plan1!$B$2:$S$5570,13,)/1000</f>
        <v>4.3159999999999998</v>
      </c>
      <c r="N4254" s="180">
        <f>VLOOKUP(D4254,Plan1!$B$2:$S$5570,14,)/1000</f>
        <v>5.2859999999999996</v>
      </c>
      <c r="O4254" s="180">
        <f>VLOOKUP(D4254,Plan1!$B$2:$S$5570,15,)/1000</f>
        <v>4.9690000000000003</v>
      </c>
      <c r="P4254" s="180">
        <f>VLOOKUP(D4254,Plan1!$B$2:$S$5570,16,)/1000</f>
        <v>5.0640000000000001</v>
      </c>
      <c r="Q4254" s="180">
        <f>VLOOKUP(D4254,Plan1!$B$2:$S$5570,17,)/1000</f>
        <v>5.3570000000000002</v>
      </c>
      <c r="R4254" s="180">
        <f>VLOOKUP(D4254,Plan1!$B$2:$S$5570,18,)/1000</f>
        <v>5.5090000000000003</v>
      </c>
      <c r="S4254" s="180">
        <f>VLOOKUP(D4254,Plan1!$B$2:$S$5570,6,)/1000</f>
        <v>5.0209999999999999</v>
      </c>
    </row>
    <row r="4255" spans="1:19" x14ac:dyDescent="0.25">
      <c r="A4255" s="178">
        <v>1727</v>
      </c>
      <c r="B4255" s="178">
        <v>-292894</v>
      </c>
      <c r="C4255" s="178">
        <v>-518708</v>
      </c>
      <c r="D4255" s="178" t="s">
        <v>4092</v>
      </c>
      <c r="E4255" s="178" t="s">
        <v>167</v>
      </c>
      <c r="F4255" s="178" t="s">
        <v>3898</v>
      </c>
      <c r="G4255" s="180">
        <f>VLOOKUP(D4255,Plan1!$B$2:$S$5570,7,)/1000</f>
        <v>5.4720000000000004</v>
      </c>
      <c r="H4255" s="180">
        <f>VLOOKUP(D4255,Plan1!$B$2:$S$5570,8,)/1000</f>
        <v>5.5069999999999997</v>
      </c>
      <c r="I4255" s="180">
        <f>VLOOKUP(D4255,Plan1!$B$2:$S$5570,9,)/1000</f>
        <v>5.1890000000000001</v>
      </c>
      <c r="J4255" s="180">
        <f>VLOOKUP(D4255,Plan1!$B$2:$S$5570,10,)/1000</f>
        <v>4.5960000000000001</v>
      </c>
      <c r="K4255" s="180">
        <f>VLOOKUP(D4255,Plan1!$B$2:$S$5570,11,)/1000</f>
        <v>3.7589999999999999</v>
      </c>
      <c r="L4255" s="180">
        <f>VLOOKUP(D4255,Plan1!$B$2:$S$5570,12,)/1000</f>
        <v>3.2410000000000001</v>
      </c>
      <c r="M4255" s="180">
        <f>VLOOKUP(D4255,Plan1!$B$2:$S$5570,13,)/1000</f>
        <v>3.593</v>
      </c>
      <c r="N4255" s="180">
        <f>VLOOKUP(D4255,Plan1!$B$2:$S$5570,14,)/1000</f>
        <v>4.2270000000000003</v>
      </c>
      <c r="O4255" s="180">
        <f>VLOOKUP(D4255,Plan1!$B$2:$S$5570,15,)/1000</f>
        <v>4.0069999999999997</v>
      </c>
      <c r="P4255" s="180">
        <f>VLOOKUP(D4255,Plan1!$B$2:$S$5570,16,)/1000</f>
        <v>4.6500000000000004</v>
      </c>
      <c r="Q4255" s="180">
        <f>VLOOKUP(D4255,Plan1!$B$2:$S$5570,17,)/1000</f>
        <v>5.4969999999999999</v>
      </c>
      <c r="R4255" s="180">
        <f>VLOOKUP(D4255,Plan1!$B$2:$S$5570,18,)/1000</f>
        <v>5.5759999999999996</v>
      </c>
      <c r="S4255" s="180">
        <f>VLOOKUP(D4255,Plan1!$B$2:$S$5570,6,)/1000</f>
        <v>4.609</v>
      </c>
    </row>
    <row r="4256" spans="1:19" x14ac:dyDescent="0.25">
      <c r="A4256" s="178">
        <v>11176</v>
      </c>
      <c r="B4256" s="178">
        <v>-199535</v>
      </c>
      <c r="C4256" s="178">
        <v>-548904</v>
      </c>
      <c r="D4256" s="178" t="s">
        <v>1706</v>
      </c>
      <c r="E4256" s="178" t="s">
        <v>167</v>
      </c>
      <c r="F4256" s="178" t="s">
        <v>1651</v>
      </c>
      <c r="G4256" s="180">
        <f>VLOOKUP(D4256,Plan1!$B$2:$S$5570,7,)/1000</f>
        <v>5.1029999999999998</v>
      </c>
      <c r="H4256" s="180">
        <f>VLOOKUP(D4256,Plan1!$B$2:$S$5570,8,)/1000</f>
        <v>5.4279999999999999</v>
      </c>
      <c r="I4256" s="180">
        <f>VLOOKUP(D4256,Plan1!$B$2:$S$5570,9,)/1000</f>
        <v>5.5519999999999996</v>
      </c>
      <c r="J4256" s="180">
        <f>VLOOKUP(D4256,Plan1!$B$2:$S$5570,10,)/1000</f>
        <v>5.4850000000000003</v>
      </c>
      <c r="K4256" s="180">
        <f>VLOOKUP(D4256,Plan1!$B$2:$S$5570,11,)/1000</f>
        <v>4.859</v>
      </c>
      <c r="L4256" s="180">
        <f>VLOOKUP(D4256,Plan1!$B$2:$S$5570,12,)/1000</f>
        <v>4.7690000000000001</v>
      </c>
      <c r="M4256" s="180">
        <f>VLOOKUP(D4256,Plan1!$B$2:$S$5570,13,)/1000</f>
        <v>4.8819999999999997</v>
      </c>
      <c r="N4256" s="180">
        <f>VLOOKUP(D4256,Plan1!$B$2:$S$5570,14,)/1000</f>
        <v>5.61</v>
      </c>
      <c r="O4256" s="180">
        <f>VLOOKUP(D4256,Plan1!$B$2:$S$5570,15,)/1000</f>
        <v>5.2759999999999998</v>
      </c>
      <c r="P4256" s="180">
        <f>VLOOKUP(D4256,Plan1!$B$2:$S$5570,16,)/1000</f>
        <v>5.3369999999999997</v>
      </c>
      <c r="Q4256" s="180">
        <f>VLOOKUP(D4256,Plan1!$B$2:$S$5570,17,)/1000</f>
        <v>5.3760000000000003</v>
      </c>
      <c r="R4256" s="180">
        <f>VLOOKUP(D4256,Plan1!$B$2:$S$5570,18,)/1000</f>
        <v>5.4210000000000003</v>
      </c>
      <c r="S4256" s="180">
        <f>VLOOKUP(D4256,Plan1!$B$2:$S$5570,6,)/1000</f>
        <v>5.258</v>
      </c>
    </row>
    <row r="4257" spans="1:19" x14ac:dyDescent="0.25">
      <c r="A4257" s="178">
        <v>8498</v>
      </c>
      <c r="B4257" s="178">
        <v>-216289</v>
      </c>
      <c r="C4257" s="178">
        <v>-430169</v>
      </c>
      <c r="D4257" s="178" t="s">
        <v>1854</v>
      </c>
      <c r="E4257" s="178" t="s">
        <v>167</v>
      </c>
      <c r="F4257" s="178" t="s">
        <v>1727</v>
      </c>
      <c r="G4257" s="180">
        <f>VLOOKUP(D4257,Plan1!$B$2:$S$5570,7,)/1000</f>
        <v>5.2140000000000004</v>
      </c>
      <c r="H4257" s="180">
        <f>VLOOKUP(D4257,Plan1!$B$2:$S$5570,8,)/1000</f>
        <v>5.7359999999999998</v>
      </c>
      <c r="I4257" s="180">
        <f>VLOOKUP(D4257,Plan1!$B$2:$S$5570,9,)/1000</f>
        <v>5.1829999999999998</v>
      </c>
      <c r="J4257" s="180">
        <f>VLOOKUP(D4257,Plan1!$B$2:$S$5570,10,)/1000</f>
        <v>4.883</v>
      </c>
      <c r="K4257" s="180">
        <f>VLOOKUP(D4257,Plan1!$B$2:$S$5570,11,)/1000</f>
        <v>4.367</v>
      </c>
      <c r="L4257" s="180">
        <f>VLOOKUP(D4257,Plan1!$B$2:$S$5570,12,)/1000</f>
        <v>4.2530000000000001</v>
      </c>
      <c r="M4257" s="180">
        <f>VLOOKUP(D4257,Plan1!$B$2:$S$5570,13,)/1000</f>
        <v>4.4290000000000003</v>
      </c>
      <c r="N4257" s="180">
        <f>VLOOKUP(D4257,Plan1!$B$2:$S$5570,14,)/1000</f>
        <v>5.0439999999999996</v>
      </c>
      <c r="O4257" s="180">
        <f>VLOOKUP(D4257,Plan1!$B$2:$S$5570,15,)/1000</f>
        <v>5.0039999999999996</v>
      </c>
      <c r="P4257" s="180">
        <f>VLOOKUP(D4257,Plan1!$B$2:$S$5570,16,)/1000</f>
        <v>4.8719999999999999</v>
      </c>
      <c r="Q4257" s="180">
        <f>VLOOKUP(D4257,Plan1!$B$2:$S$5570,17,)/1000</f>
        <v>4.4690000000000003</v>
      </c>
      <c r="R4257" s="180">
        <f>VLOOKUP(D4257,Plan1!$B$2:$S$5570,18,)/1000</f>
        <v>5.0389999999999997</v>
      </c>
      <c r="S4257" s="180">
        <f>VLOOKUP(D4257,Plan1!$B$2:$S$5570,6,)/1000</f>
        <v>4.875</v>
      </c>
    </row>
    <row r="4258" spans="1:19" x14ac:dyDescent="0.25">
      <c r="A4258" s="178">
        <v>3355</v>
      </c>
      <c r="B4258" s="178">
        <v>-269248</v>
      </c>
      <c r="C4258" s="178">
        <v>-493653</v>
      </c>
      <c r="D4258" s="178" t="s">
        <v>4621</v>
      </c>
      <c r="E4258" s="178" t="s">
        <v>167</v>
      </c>
      <c r="F4258" s="178" t="s">
        <v>4434</v>
      </c>
      <c r="G4258" s="180">
        <f>VLOOKUP(D4258,Plan1!$B$2:$S$5570,7,)/1000</f>
        <v>4.7850000000000001</v>
      </c>
      <c r="H4258" s="180">
        <f>VLOOKUP(D4258,Plan1!$B$2:$S$5570,8,)/1000</f>
        <v>4.8760000000000003</v>
      </c>
      <c r="I4258" s="180">
        <f>VLOOKUP(D4258,Plan1!$B$2:$S$5570,9,)/1000</f>
        <v>4.74</v>
      </c>
      <c r="J4258" s="180">
        <f>VLOOKUP(D4258,Plan1!$B$2:$S$5570,10,)/1000</f>
        <v>4.2720000000000002</v>
      </c>
      <c r="K4258" s="180">
        <f>VLOOKUP(D4258,Plan1!$B$2:$S$5570,11,)/1000</f>
        <v>3.8290000000000002</v>
      </c>
      <c r="L4258" s="180">
        <f>VLOOKUP(D4258,Plan1!$B$2:$S$5570,12,)/1000</f>
        <v>3.2839999999999998</v>
      </c>
      <c r="M4258" s="180">
        <f>VLOOKUP(D4258,Plan1!$B$2:$S$5570,13,)/1000</f>
        <v>3.3919999999999999</v>
      </c>
      <c r="N4258" s="180">
        <f>VLOOKUP(D4258,Plan1!$B$2:$S$5570,14,)/1000</f>
        <v>4.0519999999999996</v>
      </c>
      <c r="O4258" s="180">
        <f>VLOOKUP(D4258,Plan1!$B$2:$S$5570,15,)/1000</f>
        <v>3.6240000000000001</v>
      </c>
      <c r="P4258" s="180">
        <f>VLOOKUP(D4258,Plan1!$B$2:$S$5570,16,)/1000</f>
        <v>3.7480000000000002</v>
      </c>
      <c r="Q4258" s="180">
        <f>VLOOKUP(D4258,Plan1!$B$2:$S$5570,17,)/1000</f>
        <v>4.6230000000000002</v>
      </c>
      <c r="R4258" s="180">
        <f>VLOOKUP(D4258,Plan1!$B$2:$S$5570,18,)/1000</f>
        <v>4.7460000000000004</v>
      </c>
      <c r="S4258" s="180">
        <f>VLOOKUP(D4258,Plan1!$B$2:$S$5570,6,)/1000</f>
        <v>4.1639999999999997</v>
      </c>
    </row>
    <row r="4259" spans="1:19" x14ac:dyDescent="0.25">
      <c r="A4259" s="178">
        <v>2976</v>
      </c>
      <c r="B4259" s="178">
        <v>-274747</v>
      </c>
      <c r="C4259" s="178">
        <v>-53171</v>
      </c>
      <c r="D4259" s="178" t="s">
        <v>4341</v>
      </c>
      <c r="E4259" s="178" t="s">
        <v>167</v>
      </c>
      <c r="F4259" s="178" t="s">
        <v>3898</v>
      </c>
      <c r="G4259" s="180">
        <f>VLOOKUP(D4259,Plan1!$B$2:$S$5570,7,)/1000</f>
        <v>5.5839999999999996</v>
      </c>
      <c r="H4259" s="180">
        <f>VLOOKUP(D4259,Plan1!$B$2:$S$5570,8,)/1000</f>
        <v>5.6539999999999999</v>
      </c>
      <c r="I4259" s="180">
        <f>VLOOKUP(D4259,Plan1!$B$2:$S$5570,9,)/1000</f>
        <v>5.4829999999999997</v>
      </c>
      <c r="J4259" s="180">
        <f>VLOOKUP(D4259,Plan1!$B$2:$S$5570,10,)/1000</f>
        <v>4.9420000000000002</v>
      </c>
      <c r="K4259" s="180">
        <f>VLOOKUP(D4259,Plan1!$B$2:$S$5570,11,)/1000</f>
        <v>4.0810000000000004</v>
      </c>
      <c r="L4259" s="180">
        <f>VLOOKUP(D4259,Plan1!$B$2:$S$5570,12,)/1000</f>
        <v>3.4849999999999999</v>
      </c>
      <c r="M4259" s="180">
        <f>VLOOKUP(D4259,Plan1!$B$2:$S$5570,13,)/1000</f>
        <v>3.9169999999999998</v>
      </c>
      <c r="N4259" s="180">
        <f>VLOOKUP(D4259,Plan1!$B$2:$S$5570,14,)/1000</f>
        <v>4.6520000000000001</v>
      </c>
      <c r="O4259" s="180">
        <f>VLOOKUP(D4259,Plan1!$B$2:$S$5570,15,)/1000</f>
        <v>4.3869999999999996</v>
      </c>
      <c r="P4259" s="180">
        <f>VLOOKUP(D4259,Plan1!$B$2:$S$5570,16,)/1000</f>
        <v>5.1040000000000001</v>
      </c>
      <c r="Q4259" s="180">
        <f>VLOOKUP(D4259,Plan1!$B$2:$S$5570,17,)/1000</f>
        <v>5.6520000000000001</v>
      </c>
      <c r="R4259" s="180">
        <f>VLOOKUP(D4259,Plan1!$B$2:$S$5570,18,)/1000</f>
        <v>5.7169999999999996</v>
      </c>
      <c r="S4259" s="180">
        <f>VLOOKUP(D4259,Plan1!$B$2:$S$5570,6,)/1000</f>
        <v>4.8879999999999999</v>
      </c>
    </row>
    <row r="4260" spans="1:19" x14ac:dyDescent="0.25">
      <c r="A4260" s="178">
        <v>9181</v>
      </c>
      <c r="B4260" s="178">
        <v>-212039</v>
      </c>
      <c r="C4260" s="178">
        <v>-42859</v>
      </c>
      <c r="D4260" s="178" t="s">
        <v>1921</v>
      </c>
      <c r="E4260" s="178" t="s">
        <v>167</v>
      </c>
      <c r="F4260" s="178" t="s">
        <v>1727</v>
      </c>
      <c r="G4260" s="180">
        <f>VLOOKUP(D4260,Plan1!$B$2:$S$5570,7,)/1000</f>
        <v>5.3070000000000004</v>
      </c>
      <c r="H4260" s="180">
        <f>VLOOKUP(D4260,Plan1!$B$2:$S$5570,8,)/1000</f>
        <v>5.8259999999999996</v>
      </c>
      <c r="I4260" s="180">
        <f>VLOOKUP(D4260,Plan1!$B$2:$S$5570,9,)/1000</f>
        <v>5.2489999999999997</v>
      </c>
      <c r="J4260" s="180">
        <f>VLOOKUP(D4260,Plan1!$B$2:$S$5570,10,)/1000</f>
        <v>4.99</v>
      </c>
      <c r="K4260" s="180">
        <f>VLOOKUP(D4260,Plan1!$B$2:$S$5570,11,)/1000</f>
        <v>4.5039999999999996</v>
      </c>
      <c r="L4260" s="180">
        <f>VLOOKUP(D4260,Plan1!$B$2:$S$5570,12,)/1000</f>
        <v>4.4630000000000001</v>
      </c>
      <c r="M4260" s="180">
        <f>VLOOKUP(D4260,Plan1!$B$2:$S$5570,13,)/1000</f>
        <v>4.6150000000000002</v>
      </c>
      <c r="N4260" s="180">
        <f>VLOOKUP(D4260,Plan1!$B$2:$S$5570,14,)/1000</f>
        <v>5.2519999999999998</v>
      </c>
      <c r="O4260" s="180">
        <f>VLOOKUP(D4260,Plan1!$B$2:$S$5570,15,)/1000</f>
        <v>5.1890000000000001</v>
      </c>
      <c r="P4260" s="180">
        <f>VLOOKUP(D4260,Plan1!$B$2:$S$5570,16,)/1000</f>
        <v>5.0549999999999997</v>
      </c>
      <c r="Q4260" s="180">
        <f>VLOOKUP(D4260,Plan1!$B$2:$S$5570,17,)/1000</f>
        <v>4.6289999999999996</v>
      </c>
      <c r="R4260" s="180">
        <f>VLOOKUP(D4260,Plan1!$B$2:$S$5570,18,)/1000</f>
        <v>5.0979999999999999</v>
      </c>
      <c r="S4260" s="180">
        <f>VLOOKUP(D4260,Plan1!$B$2:$S$5570,6,)/1000</f>
        <v>5.0149999999999997</v>
      </c>
    </row>
    <row r="4261" spans="1:19" x14ac:dyDescent="0.25">
      <c r="A4261" s="178">
        <v>38265</v>
      </c>
      <c r="B4261" s="178">
        <v>-88506</v>
      </c>
      <c r="C4261" s="178">
        <v>-387803</v>
      </c>
      <c r="D4261" s="178" t="s">
        <v>789</v>
      </c>
      <c r="E4261" s="178" t="s">
        <v>167</v>
      </c>
      <c r="F4261" s="178" t="s">
        <v>375</v>
      </c>
      <c r="G4261" s="180">
        <f>VLOOKUP(D4261,Plan1!$B$2:$S$5570,7,)/1000</f>
        <v>6.1189999999999998</v>
      </c>
      <c r="H4261" s="180">
        <f>VLOOKUP(D4261,Plan1!$B$2:$S$5570,8,)/1000</f>
        <v>6.1020000000000003</v>
      </c>
      <c r="I4261" s="180">
        <f>VLOOKUP(D4261,Plan1!$B$2:$S$5570,9,)/1000</f>
        <v>6.3</v>
      </c>
      <c r="J4261" s="180">
        <f>VLOOKUP(D4261,Plan1!$B$2:$S$5570,10,)/1000</f>
        <v>5.8330000000000002</v>
      </c>
      <c r="K4261" s="180">
        <f>VLOOKUP(D4261,Plan1!$B$2:$S$5570,11,)/1000</f>
        <v>5.1379999999999999</v>
      </c>
      <c r="L4261" s="180">
        <f>VLOOKUP(D4261,Plan1!$B$2:$S$5570,12,)/1000</f>
        <v>4.7080000000000002</v>
      </c>
      <c r="M4261" s="180">
        <f>VLOOKUP(D4261,Plan1!$B$2:$S$5570,13,)/1000</f>
        <v>4.9249999999999998</v>
      </c>
      <c r="N4261" s="180">
        <f>VLOOKUP(D4261,Plan1!$B$2:$S$5570,14,)/1000</f>
        <v>5.548</v>
      </c>
      <c r="O4261" s="180">
        <f>VLOOKUP(D4261,Plan1!$B$2:$S$5570,15,)/1000</f>
        <v>6.21</v>
      </c>
      <c r="P4261" s="180">
        <f>VLOOKUP(D4261,Plan1!$B$2:$S$5570,16,)/1000</f>
        <v>6.2229999999999999</v>
      </c>
      <c r="Q4261" s="180">
        <f>VLOOKUP(D4261,Plan1!$B$2:$S$5570,17,)/1000</f>
        <v>6.2539999999999996</v>
      </c>
      <c r="R4261" s="180">
        <f>VLOOKUP(D4261,Plan1!$B$2:$S$5570,18,)/1000</f>
        <v>6.2130000000000001</v>
      </c>
      <c r="S4261" s="180">
        <f>VLOOKUP(D4261,Plan1!$B$2:$S$5570,6,)/1000</f>
        <v>5.798</v>
      </c>
    </row>
    <row r="4262" spans="1:19" x14ac:dyDescent="0.25">
      <c r="A4262" s="178">
        <v>50279</v>
      </c>
      <c r="B4262" s="178">
        <v>-57843</v>
      </c>
      <c r="C4262" s="178">
        <v>-380582</v>
      </c>
      <c r="D4262" s="178" t="s">
        <v>3848</v>
      </c>
      <c r="E4262" s="178" t="s">
        <v>167</v>
      </c>
      <c r="F4262" s="178" t="s">
        <v>3752</v>
      </c>
      <c r="G4262" s="180">
        <f>VLOOKUP(D4262,Plan1!$B$2:$S$5570,7,)/1000</f>
        <v>5.7450000000000001</v>
      </c>
      <c r="H4262" s="180">
        <f>VLOOKUP(D4262,Plan1!$B$2:$S$5570,8,)/1000</f>
        <v>5.9550000000000001</v>
      </c>
      <c r="I4262" s="180">
        <f>VLOOKUP(D4262,Plan1!$B$2:$S$5570,9,)/1000</f>
        <v>6.0419999999999998</v>
      </c>
      <c r="J4262" s="180">
        <f>VLOOKUP(D4262,Plan1!$B$2:$S$5570,10,)/1000</f>
        <v>5.8460000000000001</v>
      </c>
      <c r="K4262" s="180">
        <f>VLOOKUP(D4262,Plan1!$B$2:$S$5570,11,)/1000</f>
        <v>5.5890000000000004</v>
      </c>
      <c r="L4262" s="180">
        <f>VLOOKUP(D4262,Plan1!$B$2:$S$5570,12,)/1000</f>
        <v>5.3090000000000002</v>
      </c>
      <c r="M4262" s="180">
        <f>VLOOKUP(D4262,Plan1!$B$2:$S$5570,13,)/1000</f>
        <v>5.65</v>
      </c>
      <c r="N4262" s="180">
        <f>VLOOKUP(D4262,Plan1!$B$2:$S$5570,14,)/1000</f>
        <v>6.266</v>
      </c>
      <c r="O4262" s="180">
        <f>VLOOKUP(D4262,Plan1!$B$2:$S$5570,15,)/1000</f>
        <v>6.4569999999999999</v>
      </c>
      <c r="P4262" s="180">
        <f>VLOOKUP(D4262,Plan1!$B$2:$S$5570,16,)/1000</f>
        <v>6.5449999999999999</v>
      </c>
      <c r="Q4262" s="180">
        <f>VLOOKUP(D4262,Plan1!$B$2:$S$5570,17,)/1000</f>
        <v>6.4359999999999999</v>
      </c>
      <c r="R4262" s="180">
        <f>VLOOKUP(D4262,Plan1!$B$2:$S$5570,18,)/1000</f>
        <v>5.8719999999999999</v>
      </c>
      <c r="S4262" s="180">
        <f>VLOOKUP(D4262,Plan1!$B$2:$S$5570,6,)/1000</f>
        <v>5.976</v>
      </c>
    </row>
    <row r="4263" spans="1:19" x14ac:dyDescent="0.25">
      <c r="A4263" s="178">
        <v>42573</v>
      </c>
      <c r="B4263" s="178">
        <v>-77342</v>
      </c>
      <c r="C4263" s="178">
        <v>-726505</v>
      </c>
      <c r="D4263" s="178" t="s">
        <v>188</v>
      </c>
      <c r="E4263" s="178" t="s">
        <v>167</v>
      </c>
      <c r="F4263" s="178" t="s">
        <v>168</v>
      </c>
      <c r="G4263" s="180">
        <f>VLOOKUP(D4263,Plan1!$B$2:$S$5570,7,)/1000</f>
        <v>4.548</v>
      </c>
      <c r="H4263" s="180">
        <f>VLOOKUP(D4263,Plan1!$B$2:$S$5570,8,)/1000</f>
        <v>4.8019999999999996</v>
      </c>
      <c r="I4263" s="180">
        <f>VLOOKUP(D4263,Plan1!$B$2:$S$5570,9,)/1000</f>
        <v>4.2460000000000004</v>
      </c>
      <c r="J4263" s="180">
        <f>VLOOKUP(D4263,Plan1!$B$2:$S$5570,10,)/1000</f>
        <v>4.62</v>
      </c>
      <c r="K4263" s="180">
        <f>VLOOKUP(D4263,Plan1!$B$2:$S$5570,11,)/1000</f>
        <v>4.5090000000000003</v>
      </c>
      <c r="L4263" s="180">
        <f>VLOOKUP(D4263,Plan1!$B$2:$S$5570,12,)/1000</f>
        <v>4.4690000000000003</v>
      </c>
      <c r="M4263" s="180">
        <f>VLOOKUP(D4263,Plan1!$B$2:$S$5570,13,)/1000</f>
        <v>4.6150000000000002</v>
      </c>
      <c r="N4263" s="180">
        <f>VLOOKUP(D4263,Plan1!$B$2:$S$5570,14,)/1000</f>
        <v>5.2640000000000002</v>
      </c>
      <c r="O4263" s="180">
        <f>VLOOKUP(D4263,Plan1!$B$2:$S$5570,15,)/1000</f>
        <v>5.2539999999999996</v>
      </c>
      <c r="P4263" s="180">
        <f>VLOOKUP(D4263,Plan1!$B$2:$S$5570,16,)/1000</f>
        <v>4.9269999999999996</v>
      </c>
      <c r="Q4263" s="180">
        <f>VLOOKUP(D4263,Plan1!$B$2:$S$5570,17,)/1000</f>
        <v>4.7549999999999999</v>
      </c>
      <c r="R4263" s="180">
        <f>VLOOKUP(D4263,Plan1!$B$2:$S$5570,18,)/1000</f>
        <v>4.4710000000000001</v>
      </c>
      <c r="S4263" s="180">
        <f>VLOOKUP(D4263,Plan1!$B$2:$S$5570,6,)/1000</f>
        <v>4.7069999999999999</v>
      </c>
    </row>
    <row r="4264" spans="1:19" x14ac:dyDescent="0.25">
      <c r="A4264" s="178">
        <v>2415</v>
      </c>
      <c r="B4264" s="178">
        <v>-28257</v>
      </c>
      <c r="C4264" s="178">
        <v>-548191</v>
      </c>
      <c r="D4264" s="178" t="s">
        <v>4212</v>
      </c>
      <c r="E4264" s="178" t="s">
        <v>167</v>
      </c>
      <c r="F4264" s="178" t="s">
        <v>3898</v>
      </c>
      <c r="G4264" s="180">
        <f>VLOOKUP(D4264,Plan1!$B$2:$S$5570,7,)/1000</f>
        <v>5.806</v>
      </c>
      <c r="H4264" s="180">
        <f>VLOOKUP(D4264,Plan1!$B$2:$S$5570,8,)/1000</f>
        <v>5.875</v>
      </c>
      <c r="I4264" s="180">
        <f>VLOOKUP(D4264,Plan1!$B$2:$S$5570,9,)/1000</f>
        <v>5.61</v>
      </c>
      <c r="J4264" s="180">
        <f>VLOOKUP(D4264,Plan1!$B$2:$S$5570,10,)/1000</f>
        <v>4.9459999999999997</v>
      </c>
      <c r="K4264" s="180">
        <f>VLOOKUP(D4264,Plan1!$B$2:$S$5570,11,)/1000</f>
        <v>4.1269999999999998</v>
      </c>
      <c r="L4264" s="180">
        <f>VLOOKUP(D4264,Plan1!$B$2:$S$5570,12,)/1000</f>
        <v>3.5219999999999998</v>
      </c>
      <c r="M4264" s="180">
        <f>VLOOKUP(D4264,Plan1!$B$2:$S$5570,13,)/1000</f>
        <v>3.8860000000000001</v>
      </c>
      <c r="N4264" s="180">
        <f>VLOOKUP(D4264,Plan1!$B$2:$S$5570,14,)/1000</f>
        <v>4.5259999999999998</v>
      </c>
      <c r="O4264" s="180">
        <f>VLOOKUP(D4264,Plan1!$B$2:$S$5570,15,)/1000</f>
        <v>4.4950000000000001</v>
      </c>
      <c r="P4264" s="180">
        <f>VLOOKUP(D4264,Plan1!$B$2:$S$5570,16,)/1000</f>
        <v>5.0910000000000002</v>
      </c>
      <c r="Q4264" s="180">
        <f>VLOOKUP(D4264,Plan1!$B$2:$S$5570,17,)/1000</f>
        <v>5.734</v>
      </c>
      <c r="R4264" s="180">
        <f>VLOOKUP(D4264,Plan1!$B$2:$S$5570,18,)/1000</f>
        <v>5.798</v>
      </c>
      <c r="S4264" s="180">
        <f>VLOOKUP(D4264,Plan1!$B$2:$S$5570,6,)/1000</f>
        <v>4.9509999999999996</v>
      </c>
    </row>
    <row r="4265" spans="1:19" x14ac:dyDescent="0.25">
      <c r="A4265" s="178">
        <v>5898</v>
      </c>
      <c r="B4265" s="178">
        <v>-233106</v>
      </c>
      <c r="C4265" s="178">
        <v>-513664</v>
      </c>
      <c r="D4265" s="178" t="s">
        <v>3210</v>
      </c>
      <c r="E4265" s="178" t="s">
        <v>167</v>
      </c>
      <c r="F4265" s="178" t="s">
        <v>2912</v>
      </c>
      <c r="G4265" s="180">
        <f>VLOOKUP(D4265,Plan1!$B$2:$S$5570,7,)/1000</f>
        <v>5.2480000000000002</v>
      </c>
      <c r="H4265" s="180">
        <f>VLOOKUP(D4265,Plan1!$B$2:$S$5570,8,)/1000</f>
        <v>5.4969999999999999</v>
      </c>
      <c r="I4265" s="180">
        <f>VLOOKUP(D4265,Plan1!$B$2:$S$5570,9,)/1000</f>
        <v>5.4279999999999999</v>
      </c>
      <c r="J4265" s="180">
        <f>VLOOKUP(D4265,Plan1!$B$2:$S$5570,10,)/1000</f>
        <v>5.3289999999999997</v>
      </c>
      <c r="K4265" s="180">
        <f>VLOOKUP(D4265,Plan1!$B$2:$S$5570,11,)/1000</f>
        <v>4.5620000000000003</v>
      </c>
      <c r="L4265" s="180">
        <f>VLOOKUP(D4265,Plan1!$B$2:$S$5570,12,)/1000</f>
        <v>4.43</v>
      </c>
      <c r="M4265" s="180">
        <f>VLOOKUP(D4265,Plan1!$B$2:$S$5570,13,)/1000</f>
        <v>4.6239999999999997</v>
      </c>
      <c r="N4265" s="180">
        <f>VLOOKUP(D4265,Plan1!$B$2:$S$5570,14,)/1000</f>
        <v>5.4429999999999996</v>
      </c>
      <c r="O4265" s="180">
        <f>VLOOKUP(D4265,Plan1!$B$2:$S$5570,15,)/1000</f>
        <v>5.0759999999999996</v>
      </c>
      <c r="P4265" s="180">
        <f>VLOOKUP(D4265,Plan1!$B$2:$S$5570,16,)/1000</f>
        <v>5.1859999999999999</v>
      </c>
      <c r="Q4265" s="180">
        <f>VLOOKUP(D4265,Plan1!$B$2:$S$5570,17,)/1000</f>
        <v>5.431</v>
      </c>
      <c r="R4265" s="180">
        <f>VLOOKUP(D4265,Plan1!$B$2:$S$5570,18,)/1000</f>
        <v>5.484</v>
      </c>
      <c r="S4265" s="180">
        <f>VLOOKUP(D4265,Plan1!$B$2:$S$5570,6,)/1000</f>
        <v>5.1449999999999996</v>
      </c>
    </row>
    <row r="4266" spans="1:19" x14ac:dyDescent="0.25">
      <c r="A4266" s="178">
        <v>1456</v>
      </c>
      <c r="B4266" s="178">
        <v>-29651</v>
      </c>
      <c r="C4266" s="178">
        <v>-505761</v>
      </c>
      <c r="D4266" s="178" t="s">
        <v>3999</v>
      </c>
      <c r="E4266" s="178" t="s">
        <v>167</v>
      </c>
      <c r="F4266" s="178" t="s">
        <v>3898</v>
      </c>
      <c r="G4266" s="180">
        <f>VLOOKUP(D4266,Plan1!$B$2:$S$5570,7,)/1000</f>
        <v>5.5549999999999997</v>
      </c>
      <c r="H4266" s="180">
        <f>VLOOKUP(D4266,Plan1!$B$2:$S$5570,8,)/1000</f>
        <v>5.49</v>
      </c>
      <c r="I4266" s="180">
        <f>VLOOKUP(D4266,Plan1!$B$2:$S$5570,9,)/1000</f>
        <v>5.1219999999999999</v>
      </c>
      <c r="J4266" s="180">
        <f>VLOOKUP(D4266,Plan1!$B$2:$S$5570,10,)/1000</f>
        <v>4.673</v>
      </c>
      <c r="K4266" s="180">
        <f>VLOOKUP(D4266,Plan1!$B$2:$S$5570,11,)/1000</f>
        <v>3.7789999999999999</v>
      </c>
      <c r="L4266" s="180">
        <f>VLOOKUP(D4266,Plan1!$B$2:$S$5570,12,)/1000</f>
        <v>3.2989999999999999</v>
      </c>
      <c r="M4266" s="180">
        <f>VLOOKUP(D4266,Plan1!$B$2:$S$5570,13,)/1000</f>
        <v>3.585</v>
      </c>
      <c r="N4266" s="180">
        <f>VLOOKUP(D4266,Plan1!$B$2:$S$5570,14,)/1000</f>
        <v>4.12</v>
      </c>
      <c r="O4266" s="180">
        <f>VLOOKUP(D4266,Plan1!$B$2:$S$5570,15,)/1000</f>
        <v>3.968</v>
      </c>
      <c r="P4266" s="180">
        <f>VLOOKUP(D4266,Plan1!$B$2:$S$5570,16,)/1000</f>
        <v>4.6390000000000002</v>
      </c>
      <c r="Q4266" s="180">
        <f>VLOOKUP(D4266,Plan1!$B$2:$S$5570,17,)/1000</f>
        <v>5.57</v>
      </c>
      <c r="R4266" s="180">
        <f>VLOOKUP(D4266,Plan1!$B$2:$S$5570,18,)/1000</f>
        <v>5.6020000000000003</v>
      </c>
      <c r="S4266" s="180">
        <f>VLOOKUP(D4266,Plan1!$B$2:$S$5570,6,)/1000</f>
        <v>4.617</v>
      </c>
    </row>
    <row r="4267" spans="1:19" x14ac:dyDescent="0.25">
      <c r="A4267" s="178">
        <v>28714</v>
      </c>
      <c r="B4267" s="178">
        <v>-117275</v>
      </c>
      <c r="C4267" s="178">
        <v>-617719</v>
      </c>
      <c r="D4267" s="178" t="s">
        <v>4392</v>
      </c>
      <c r="E4267" s="178" t="s">
        <v>167</v>
      </c>
      <c r="F4267" s="178" t="s">
        <v>4373</v>
      </c>
      <c r="G4267" s="180">
        <f>VLOOKUP(D4267,Plan1!$B$2:$S$5570,7,)/1000</f>
        <v>4.181</v>
      </c>
      <c r="H4267" s="180">
        <f>VLOOKUP(D4267,Plan1!$B$2:$S$5570,8,)/1000</f>
        <v>4.274</v>
      </c>
      <c r="I4267" s="180">
        <f>VLOOKUP(D4267,Plan1!$B$2:$S$5570,9,)/1000</f>
        <v>4.593</v>
      </c>
      <c r="J4267" s="180">
        <f>VLOOKUP(D4267,Plan1!$B$2:$S$5570,10,)/1000</f>
        <v>4.7640000000000002</v>
      </c>
      <c r="K4267" s="180">
        <f>VLOOKUP(D4267,Plan1!$B$2:$S$5570,11,)/1000</f>
        <v>4.4939999999999998</v>
      </c>
      <c r="L4267" s="180">
        <f>VLOOKUP(D4267,Plan1!$B$2:$S$5570,12,)/1000</f>
        <v>4.8719999999999999</v>
      </c>
      <c r="M4267" s="180">
        <f>VLOOKUP(D4267,Plan1!$B$2:$S$5570,13,)/1000</f>
        <v>4.9930000000000003</v>
      </c>
      <c r="N4267" s="180">
        <f>VLOOKUP(D4267,Plan1!$B$2:$S$5570,14,)/1000</f>
        <v>5.22</v>
      </c>
      <c r="O4267" s="180">
        <f>VLOOKUP(D4267,Plan1!$B$2:$S$5570,15,)/1000</f>
        <v>5.0439999999999996</v>
      </c>
      <c r="P4267" s="180">
        <f>VLOOKUP(D4267,Plan1!$B$2:$S$5570,16,)/1000</f>
        <v>4.9969999999999999</v>
      </c>
      <c r="Q4267" s="180">
        <f>VLOOKUP(D4267,Plan1!$B$2:$S$5570,17,)/1000</f>
        <v>4.6559999999999997</v>
      </c>
      <c r="R4267" s="180">
        <f>VLOOKUP(D4267,Plan1!$B$2:$S$5570,18,)/1000</f>
        <v>4.4290000000000003</v>
      </c>
      <c r="S4267" s="180">
        <f>VLOOKUP(D4267,Plan1!$B$2:$S$5570,6,)/1000</f>
        <v>4.71</v>
      </c>
    </row>
    <row r="4268" spans="1:19" x14ac:dyDescent="0.25">
      <c r="A4268" s="178">
        <v>13256</v>
      </c>
      <c r="B4268" s="178">
        <v>-188845</v>
      </c>
      <c r="C4268" s="178">
        <v>-47584</v>
      </c>
      <c r="D4268" s="178" t="s">
        <v>2302</v>
      </c>
      <c r="E4268" s="178" t="s">
        <v>167</v>
      </c>
      <c r="F4268" s="178" t="s">
        <v>1727</v>
      </c>
      <c r="G4268" s="180">
        <f>VLOOKUP(D4268,Plan1!$B$2:$S$5570,7,)/1000</f>
        <v>5.08</v>
      </c>
      <c r="H4268" s="180">
        <f>VLOOKUP(D4268,Plan1!$B$2:$S$5570,8,)/1000</f>
        <v>5.5940000000000003</v>
      </c>
      <c r="I4268" s="180">
        <f>VLOOKUP(D4268,Plan1!$B$2:$S$5570,9,)/1000</f>
        <v>5.093</v>
      </c>
      <c r="J4268" s="180">
        <f>VLOOKUP(D4268,Plan1!$B$2:$S$5570,10,)/1000</f>
        <v>5.4160000000000004</v>
      </c>
      <c r="K4268" s="180">
        <f>VLOOKUP(D4268,Plan1!$B$2:$S$5570,11,)/1000</f>
        <v>5.3979999999999997</v>
      </c>
      <c r="L4268" s="180">
        <f>VLOOKUP(D4268,Plan1!$B$2:$S$5570,12,)/1000</f>
        <v>5.3179999999999996</v>
      </c>
      <c r="M4268" s="180">
        <f>VLOOKUP(D4268,Plan1!$B$2:$S$5570,13,)/1000</f>
        <v>5.585</v>
      </c>
      <c r="N4268" s="180">
        <f>VLOOKUP(D4268,Plan1!$B$2:$S$5570,14,)/1000</f>
        <v>6.391</v>
      </c>
      <c r="O4268" s="180">
        <f>VLOOKUP(D4268,Plan1!$B$2:$S$5570,15,)/1000</f>
        <v>5.819</v>
      </c>
      <c r="P4268" s="180">
        <f>VLOOKUP(D4268,Plan1!$B$2:$S$5570,16,)/1000</f>
        <v>5.4260000000000002</v>
      </c>
      <c r="Q4268" s="180">
        <f>VLOOKUP(D4268,Plan1!$B$2:$S$5570,17,)/1000</f>
        <v>4.984</v>
      </c>
      <c r="R4268" s="180">
        <f>VLOOKUP(D4268,Plan1!$B$2:$S$5570,18,)/1000</f>
        <v>5.101</v>
      </c>
      <c r="S4268" s="180">
        <f>VLOOKUP(D4268,Plan1!$B$2:$S$5570,6,)/1000</f>
        <v>5.4340000000000002</v>
      </c>
    </row>
    <row r="4269" spans="1:19" x14ac:dyDescent="0.25">
      <c r="A4269" s="178">
        <v>3420</v>
      </c>
      <c r="B4269" s="178">
        <v>-266814</v>
      </c>
      <c r="C4269" s="178">
        <v>-533176</v>
      </c>
      <c r="D4269" s="178" t="s">
        <v>4645</v>
      </c>
      <c r="E4269" s="178" t="s">
        <v>167</v>
      </c>
      <c r="F4269" s="178" t="s">
        <v>4434</v>
      </c>
      <c r="G4269" s="180">
        <f>VLOOKUP(D4269,Plan1!$B$2:$S$5570,7,)/1000</f>
        <v>5.5739999999999998</v>
      </c>
      <c r="H4269" s="180">
        <f>VLOOKUP(D4269,Plan1!$B$2:$S$5570,8,)/1000</f>
        <v>5.5380000000000003</v>
      </c>
      <c r="I4269" s="180">
        <f>VLOOKUP(D4269,Plan1!$B$2:$S$5570,9,)/1000</f>
        <v>5.4610000000000003</v>
      </c>
      <c r="J4269" s="180">
        <f>VLOOKUP(D4269,Plan1!$B$2:$S$5570,10,)/1000</f>
        <v>4.8890000000000002</v>
      </c>
      <c r="K4269" s="180">
        <f>VLOOKUP(D4269,Plan1!$B$2:$S$5570,11,)/1000</f>
        <v>4.1239999999999997</v>
      </c>
      <c r="L4269" s="180">
        <f>VLOOKUP(D4269,Plan1!$B$2:$S$5570,12,)/1000</f>
        <v>3.581</v>
      </c>
      <c r="M4269" s="180">
        <f>VLOOKUP(D4269,Plan1!$B$2:$S$5570,13,)/1000</f>
        <v>3.9079999999999999</v>
      </c>
      <c r="N4269" s="180">
        <f>VLOOKUP(D4269,Plan1!$B$2:$S$5570,14,)/1000</f>
        <v>4.7320000000000002</v>
      </c>
      <c r="O4269" s="180">
        <f>VLOOKUP(D4269,Plan1!$B$2:$S$5570,15,)/1000</f>
        <v>4.4859999999999998</v>
      </c>
      <c r="P4269" s="180">
        <f>VLOOKUP(D4269,Plan1!$B$2:$S$5570,16,)/1000</f>
        <v>5.0519999999999996</v>
      </c>
      <c r="Q4269" s="180">
        <f>VLOOKUP(D4269,Plan1!$B$2:$S$5570,17,)/1000</f>
        <v>5.4980000000000002</v>
      </c>
      <c r="R4269" s="180">
        <f>VLOOKUP(D4269,Plan1!$B$2:$S$5570,18,)/1000</f>
        <v>5.5270000000000001</v>
      </c>
      <c r="S4269" s="180">
        <f>VLOOKUP(D4269,Plan1!$B$2:$S$5570,6,)/1000</f>
        <v>4.8639999999999999</v>
      </c>
    </row>
    <row r="4270" spans="1:19" x14ac:dyDescent="0.25">
      <c r="A4270" s="178">
        <v>4696</v>
      </c>
      <c r="B4270" s="178">
        <v>-245963</v>
      </c>
      <c r="C4270" s="178">
        <v>-52272</v>
      </c>
      <c r="D4270" s="178" t="s">
        <v>3071</v>
      </c>
      <c r="E4270" s="178" t="s">
        <v>167</v>
      </c>
      <c r="F4270" s="178" t="s">
        <v>2912</v>
      </c>
      <c r="G4270" s="180">
        <f>VLOOKUP(D4270,Plan1!$B$2:$S$5570,7,)/1000</f>
        <v>5.4939999999999998</v>
      </c>
      <c r="H4270" s="180">
        <f>VLOOKUP(D4270,Plan1!$B$2:$S$5570,8,)/1000</f>
        <v>5.3860000000000001</v>
      </c>
      <c r="I4270" s="180">
        <f>VLOOKUP(D4270,Plan1!$B$2:$S$5570,9,)/1000</f>
        <v>5.4539999999999997</v>
      </c>
      <c r="J4270" s="180">
        <f>VLOOKUP(D4270,Plan1!$B$2:$S$5570,10,)/1000</f>
        <v>5.1589999999999998</v>
      </c>
      <c r="K4270" s="180">
        <f>VLOOKUP(D4270,Plan1!$B$2:$S$5570,11,)/1000</f>
        <v>4.41</v>
      </c>
      <c r="L4270" s="180">
        <f>VLOOKUP(D4270,Plan1!$B$2:$S$5570,12,)/1000</f>
        <v>4.0860000000000003</v>
      </c>
      <c r="M4270" s="180">
        <f>VLOOKUP(D4270,Plan1!$B$2:$S$5570,13,)/1000</f>
        <v>4.3159999999999998</v>
      </c>
      <c r="N4270" s="180">
        <f>VLOOKUP(D4270,Plan1!$B$2:$S$5570,14,)/1000</f>
        <v>5.2439999999999998</v>
      </c>
      <c r="O4270" s="180">
        <f>VLOOKUP(D4270,Plan1!$B$2:$S$5570,15,)/1000</f>
        <v>4.8449999999999998</v>
      </c>
      <c r="P4270" s="180">
        <f>VLOOKUP(D4270,Plan1!$B$2:$S$5570,16,)/1000</f>
        <v>5.0999999999999996</v>
      </c>
      <c r="Q4270" s="180">
        <f>VLOOKUP(D4270,Plan1!$B$2:$S$5570,17,)/1000</f>
        <v>5.43</v>
      </c>
      <c r="R4270" s="180">
        <f>VLOOKUP(D4270,Plan1!$B$2:$S$5570,18,)/1000</f>
        <v>5.4610000000000003</v>
      </c>
      <c r="S4270" s="180">
        <f>VLOOKUP(D4270,Plan1!$B$2:$S$5570,6,)/1000</f>
        <v>5.032</v>
      </c>
    </row>
    <row r="4271" spans="1:19" x14ac:dyDescent="0.25">
      <c r="A4271" s="178">
        <v>2782</v>
      </c>
      <c r="B4271" s="178">
        <v>-277763</v>
      </c>
      <c r="C4271" s="178">
        <v>-52806</v>
      </c>
      <c r="D4271" s="178" t="s">
        <v>4285</v>
      </c>
      <c r="E4271" s="178" t="s">
        <v>167</v>
      </c>
      <c r="F4271" s="178" t="s">
        <v>3898</v>
      </c>
      <c r="G4271" s="180">
        <f>VLOOKUP(D4271,Plan1!$B$2:$S$5570,7,)/1000</f>
        <v>5.5739999999999998</v>
      </c>
      <c r="H4271" s="180">
        <f>VLOOKUP(D4271,Plan1!$B$2:$S$5570,8,)/1000</f>
        <v>5.6539999999999999</v>
      </c>
      <c r="I4271" s="180">
        <f>VLOOKUP(D4271,Plan1!$B$2:$S$5570,9,)/1000</f>
        <v>5.3979999999999997</v>
      </c>
      <c r="J4271" s="180">
        <f>VLOOKUP(D4271,Plan1!$B$2:$S$5570,10,)/1000</f>
        <v>4.9349999999999996</v>
      </c>
      <c r="K4271" s="180">
        <f>VLOOKUP(D4271,Plan1!$B$2:$S$5570,11,)/1000</f>
        <v>4.0890000000000004</v>
      </c>
      <c r="L4271" s="180">
        <f>VLOOKUP(D4271,Plan1!$B$2:$S$5570,12,)/1000</f>
        <v>3.5640000000000001</v>
      </c>
      <c r="M4271" s="180">
        <f>VLOOKUP(D4271,Plan1!$B$2:$S$5570,13,)/1000</f>
        <v>3.9820000000000002</v>
      </c>
      <c r="N4271" s="180">
        <f>VLOOKUP(D4271,Plan1!$B$2:$S$5570,14,)/1000</f>
        <v>4.6180000000000003</v>
      </c>
      <c r="O4271" s="180">
        <f>VLOOKUP(D4271,Plan1!$B$2:$S$5570,15,)/1000</f>
        <v>4.3390000000000004</v>
      </c>
      <c r="P4271" s="180">
        <f>VLOOKUP(D4271,Plan1!$B$2:$S$5570,16,)/1000</f>
        <v>5.0629999999999997</v>
      </c>
      <c r="Q4271" s="180">
        <f>VLOOKUP(D4271,Plan1!$B$2:$S$5570,17,)/1000</f>
        <v>5.5789999999999997</v>
      </c>
      <c r="R4271" s="180">
        <f>VLOOKUP(D4271,Plan1!$B$2:$S$5570,18,)/1000</f>
        <v>5.6890000000000001</v>
      </c>
      <c r="S4271" s="180">
        <f>VLOOKUP(D4271,Plan1!$B$2:$S$5570,6,)/1000</f>
        <v>4.8739999999999997</v>
      </c>
    </row>
    <row r="4272" spans="1:19" x14ac:dyDescent="0.25">
      <c r="A4272" s="178">
        <v>2781</v>
      </c>
      <c r="B4272" s="178">
        <v>-278319</v>
      </c>
      <c r="C4272" s="178">
        <v>-529086</v>
      </c>
      <c r="D4272" s="178" t="s">
        <v>4284</v>
      </c>
      <c r="E4272" s="178" t="s">
        <v>167</v>
      </c>
      <c r="F4272" s="178" t="s">
        <v>3898</v>
      </c>
      <c r="G4272" s="180">
        <f>VLOOKUP(D4272,Plan1!$B$2:$S$5570,7,)/1000</f>
        <v>5.5919999999999996</v>
      </c>
      <c r="H4272" s="180">
        <f>VLOOKUP(D4272,Plan1!$B$2:$S$5570,8,)/1000</f>
        <v>5.6820000000000004</v>
      </c>
      <c r="I4272" s="180">
        <f>VLOOKUP(D4272,Plan1!$B$2:$S$5570,9,)/1000</f>
        <v>5.423</v>
      </c>
      <c r="J4272" s="180">
        <f>VLOOKUP(D4272,Plan1!$B$2:$S$5570,10,)/1000</f>
        <v>4.9550000000000001</v>
      </c>
      <c r="K4272" s="180">
        <f>VLOOKUP(D4272,Plan1!$B$2:$S$5570,11,)/1000</f>
        <v>4.1050000000000004</v>
      </c>
      <c r="L4272" s="180">
        <f>VLOOKUP(D4272,Plan1!$B$2:$S$5570,12,)/1000</f>
        <v>3.5619999999999998</v>
      </c>
      <c r="M4272" s="180">
        <f>VLOOKUP(D4272,Plan1!$B$2:$S$5570,13,)/1000</f>
        <v>3.9889999999999999</v>
      </c>
      <c r="N4272" s="180">
        <f>VLOOKUP(D4272,Plan1!$B$2:$S$5570,14,)/1000</f>
        <v>4.6239999999999997</v>
      </c>
      <c r="O4272" s="180">
        <f>VLOOKUP(D4272,Plan1!$B$2:$S$5570,15,)/1000</f>
        <v>4.3499999999999996</v>
      </c>
      <c r="P4272" s="180">
        <f>VLOOKUP(D4272,Plan1!$B$2:$S$5570,16,)/1000</f>
        <v>5.0659999999999998</v>
      </c>
      <c r="Q4272" s="180">
        <f>VLOOKUP(D4272,Plan1!$B$2:$S$5570,17,)/1000</f>
        <v>5.6109999999999998</v>
      </c>
      <c r="R4272" s="180">
        <f>VLOOKUP(D4272,Plan1!$B$2:$S$5570,18,)/1000</f>
        <v>5.7160000000000002</v>
      </c>
      <c r="S4272" s="180">
        <f>VLOOKUP(D4272,Plan1!$B$2:$S$5570,6,)/1000</f>
        <v>4.8899999999999997</v>
      </c>
    </row>
    <row r="4273" spans="1:19" x14ac:dyDescent="0.25">
      <c r="A4273" s="178">
        <v>31334</v>
      </c>
      <c r="B4273" s="178">
        <v>-10838</v>
      </c>
      <c r="C4273" s="178">
        <v>-614702</v>
      </c>
      <c r="D4273" s="178" t="s">
        <v>1625</v>
      </c>
      <c r="E4273" s="178" t="s">
        <v>167</v>
      </c>
      <c r="F4273" s="178" t="s">
        <v>1511</v>
      </c>
      <c r="G4273" s="180">
        <f>VLOOKUP(D4273,Plan1!$B$2:$S$5570,7,)/1000</f>
        <v>4.1459999999999999</v>
      </c>
      <c r="H4273" s="180">
        <f>VLOOKUP(D4273,Plan1!$B$2:$S$5570,8,)/1000</f>
        <v>4.13</v>
      </c>
      <c r="I4273" s="180">
        <f>VLOOKUP(D4273,Plan1!$B$2:$S$5570,9,)/1000</f>
        <v>4.3979999999999997</v>
      </c>
      <c r="J4273" s="180">
        <f>VLOOKUP(D4273,Plan1!$B$2:$S$5570,10,)/1000</f>
        <v>4.6210000000000004</v>
      </c>
      <c r="K4273" s="180">
        <f>VLOOKUP(D4273,Plan1!$B$2:$S$5570,11,)/1000</f>
        <v>4.4000000000000004</v>
      </c>
      <c r="L4273" s="180">
        <f>VLOOKUP(D4273,Plan1!$B$2:$S$5570,12,)/1000</f>
        <v>4.9729999999999999</v>
      </c>
      <c r="M4273" s="180">
        <f>VLOOKUP(D4273,Plan1!$B$2:$S$5570,13,)/1000</f>
        <v>5.0789999999999997</v>
      </c>
      <c r="N4273" s="180">
        <f>VLOOKUP(D4273,Plan1!$B$2:$S$5570,14,)/1000</f>
        <v>5.3410000000000002</v>
      </c>
      <c r="O4273" s="180">
        <f>VLOOKUP(D4273,Plan1!$B$2:$S$5570,15,)/1000</f>
        <v>5.032</v>
      </c>
      <c r="P4273" s="180">
        <f>VLOOKUP(D4273,Plan1!$B$2:$S$5570,16,)/1000</f>
        <v>4.9740000000000002</v>
      </c>
      <c r="Q4273" s="180">
        <f>VLOOKUP(D4273,Plan1!$B$2:$S$5570,17,)/1000</f>
        <v>4.5570000000000004</v>
      </c>
      <c r="R4273" s="180">
        <f>VLOOKUP(D4273,Plan1!$B$2:$S$5570,18,)/1000</f>
        <v>4.3109999999999999</v>
      </c>
      <c r="S4273" s="180">
        <f>VLOOKUP(D4273,Plan1!$B$2:$S$5570,6,)/1000</f>
        <v>4.6639999999999997</v>
      </c>
    </row>
    <row r="4274" spans="1:19" x14ac:dyDescent="0.25">
      <c r="A4274" s="178">
        <v>5773</v>
      </c>
      <c r="B4274" s="178">
        <v>-234124</v>
      </c>
      <c r="C4274" s="178">
        <v>-527663</v>
      </c>
      <c r="D4274" s="178" t="s">
        <v>3192</v>
      </c>
      <c r="E4274" s="178" t="s">
        <v>167</v>
      </c>
      <c r="F4274" s="178" t="s">
        <v>2912</v>
      </c>
      <c r="G4274" s="180">
        <f>VLOOKUP(D4274,Plan1!$B$2:$S$5570,7,)/1000</f>
        <v>5.3849999999999998</v>
      </c>
      <c r="H4274" s="180">
        <f>VLOOKUP(D4274,Plan1!$B$2:$S$5570,8,)/1000</f>
        <v>5.6159999999999997</v>
      </c>
      <c r="I4274" s="180">
        <f>VLOOKUP(D4274,Plan1!$B$2:$S$5570,9,)/1000</f>
        <v>5.6879999999999997</v>
      </c>
      <c r="J4274" s="180">
        <f>VLOOKUP(D4274,Plan1!$B$2:$S$5570,10,)/1000</f>
        <v>5.2930000000000001</v>
      </c>
      <c r="K4274" s="180">
        <f>VLOOKUP(D4274,Plan1!$B$2:$S$5570,11,)/1000</f>
        <v>4.5490000000000004</v>
      </c>
      <c r="L4274" s="180">
        <f>VLOOKUP(D4274,Plan1!$B$2:$S$5570,12,)/1000</f>
        <v>4.2569999999999997</v>
      </c>
      <c r="M4274" s="180">
        <f>VLOOKUP(D4274,Plan1!$B$2:$S$5570,13,)/1000</f>
        <v>4.4359999999999999</v>
      </c>
      <c r="N4274" s="180">
        <f>VLOOKUP(D4274,Plan1!$B$2:$S$5570,14,)/1000</f>
        <v>5.3419999999999996</v>
      </c>
      <c r="O4274" s="180">
        <f>VLOOKUP(D4274,Plan1!$B$2:$S$5570,15,)/1000</f>
        <v>5.0330000000000004</v>
      </c>
      <c r="P4274" s="180">
        <f>VLOOKUP(D4274,Plan1!$B$2:$S$5570,16,)/1000</f>
        <v>5.2869999999999999</v>
      </c>
      <c r="Q4274" s="180">
        <f>VLOOKUP(D4274,Plan1!$B$2:$S$5570,17,)/1000</f>
        <v>5.5780000000000003</v>
      </c>
      <c r="R4274" s="180">
        <f>VLOOKUP(D4274,Plan1!$B$2:$S$5570,18,)/1000</f>
        <v>5.6420000000000003</v>
      </c>
      <c r="S4274" s="180">
        <f>VLOOKUP(D4274,Plan1!$B$2:$S$5570,6,)/1000</f>
        <v>5.1760000000000002</v>
      </c>
    </row>
    <row r="4275" spans="1:19" x14ac:dyDescent="0.25">
      <c r="A4275" s="178">
        <v>53913</v>
      </c>
      <c r="B4275" s="178">
        <v>-47783</v>
      </c>
      <c r="C4275" s="178">
        <v>-480673</v>
      </c>
      <c r="D4275" s="178" t="s">
        <v>2598</v>
      </c>
      <c r="E4275" s="178" t="s">
        <v>167</v>
      </c>
      <c r="F4275" s="178" t="s">
        <v>2567</v>
      </c>
      <c r="G4275" s="180">
        <f>VLOOKUP(D4275,Plan1!$B$2:$S$5570,7,)/1000</f>
        <v>4.3090000000000002</v>
      </c>
      <c r="H4275" s="180">
        <f>VLOOKUP(D4275,Plan1!$B$2:$S$5570,8,)/1000</f>
        <v>4.5179999999999998</v>
      </c>
      <c r="I4275" s="180">
        <f>VLOOKUP(D4275,Plan1!$B$2:$S$5570,9,)/1000</f>
        <v>4.617</v>
      </c>
      <c r="J4275" s="180">
        <f>VLOOKUP(D4275,Plan1!$B$2:$S$5570,10,)/1000</f>
        <v>4.7990000000000004</v>
      </c>
      <c r="K4275" s="180">
        <f>VLOOKUP(D4275,Plan1!$B$2:$S$5570,11,)/1000</f>
        <v>4.8650000000000002</v>
      </c>
      <c r="L4275" s="180">
        <f>VLOOKUP(D4275,Plan1!$B$2:$S$5570,12,)/1000</f>
        <v>5.1470000000000002</v>
      </c>
      <c r="M4275" s="180">
        <f>VLOOKUP(D4275,Plan1!$B$2:$S$5570,13,)/1000</f>
        <v>5.2450000000000001</v>
      </c>
      <c r="N4275" s="180">
        <f>VLOOKUP(D4275,Plan1!$B$2:$S$5570,14,)/1000</f>
        <v>5.59</v>
      </c>
      <c r="O4275" s="180">
        <f>VLOOKUP(D4275,Plan1!$B$2:$S$5570,15,)/1000</f>
        <v>5.2809999999999997</v>
      </c>
      <c r="P4275" s="180">
        <f>VLOOKUP(D4275,Plan1!$B$2:$S$5570,16,)/1000</f>
        <v>4.8070000000000004</v>
      </c>
      <c r="Q4275" s="180">
        <f>VLOOKUP(D4275,Plan1!$B$2:$S$5570,17,)/1000</f>
        <v>4.5670000000000002</v>
      </c>
      <c r="R4275" s="180">
        <f>VLOOKUP(D4275,Plan1!$B$2:$S$5570,18,)/1000</f>
        <v>4.3979999999999997</v>
      </c>
      <c r="S4275" s="180">
        <f>VLOOKUP(D4275,Plan1!$B$2:$S$5570,6,)/1000</f>
        <v>4.8449999999999998</v>
      </c>
    </row>
    <row r="4276" spans="1:19" x14ac:dyDescent="0.25">
      <c r="A4276" s="178">
        <v>17701</v>
      </c>
      <c r="B4276" s="178">
        <v>-164677</v>
      </c>
      <c r="C4276" s="178">
        <v>-546376</v>
      </c>
      <c r="D4276" s="178" t="s">
        <v>1518</v>
      </c>
      <c r="E4276" s="178" t="s">
        <v>167</v>
      </c>
      <c r="F4276" s="178" t="s">
        <v>1511</v>
      </c>
      <c r="G4276" s="180">
        <f>VLOOKUP(D4276,Plan1!$B$2:$S$5570,7,)/1000</f>
        <v>5.085</v>
      </c>
      <c r="H4276" s="180">
        <f>VLOOKUP(D4276,Plan1!$B$2:$S$5570,8,)/1000</f>
        <v>5.2869999999999999</v>
      </c>
      <c r="I4276" s="180">
        <f>VLOOKUP(D4276,Plan1!$B$2:$S$5570,9,)/1000</f>
        <v>5.35</v>
      </c>
      <c r="J4276" s="180">
        <f>VLOOKUP(D4276,Plan1!$B$2:$S$5570,10,)/1000</f>
        <v>5.5170000000000003</v>
      </c>
      <c r="K4276" s="180">
        <f>VLOOKUP(D4276,Plan1!$B$2:$S$5570,11,)/1000</f>
        <v>5.3280000000000003</v>
      </c>
      <c r="L4276" s="180">
        <f>VLOOKUP(D4276,Plan1!$B$2:$S$5570,12,)/1000</f>
        <v>5.2560000000000002</v>
      </c>
      <c r="M4276" s="180">
        <f>VLOOKUP(D4276,Plan1!$B$2:$S$5570,13,)/1000</f>
        <v>5.359</v>
      </c>
      <c r="N4276" s="180">
        <f>VLOOKUP(D4276,Plan1!$B$2:$S$5570,14,)/1000</f>
        <v>6.1079999999999997</v>
      </c>
      <c r="O4276" s="180">
        <f>VLOOKUP(D4276,Plan1!$B$2:$S$5570,15,)/1000</f>
        <v>5.4210000000000003</v>
      </c>
      <c r="P4276" s="180">
        <f>VLOOKUP(D4276,Plan1!$B$2:$S$5570,16,)/1000</f>
        <v>5.1319999999999997</v>
      </c>
      <c r="Q4276" s="180">
        <f>VLOOKUP(D4276,Plan1!$B$2:$S$5570,17,)/1000</f>
        <v>5.0830000000000002</v>
      </c>
      <c r="R4276" s="180">
        <f>VLOOKUP(D4276,Plan1!$B$2:$S$5570,18,)/1000</f>
        <v>5.0960000000000001</v>
      </c>
      <c r="S4276" s="180">
        <f>VLOOKUP(D4276,Plan1!$B$2:$S$5570,6,)/1000</f>
        <v>5.335</v>
      </c>
    </row>
    <row r="4277" spans="1:19" x14ac:dyDescent="0.25">
      <c r="A4277" s="178">
        <v>2556</v>
      </c>
      <c r="B4277" s="178">
        <v>-281301</v>
      </c>
      <c r="C4277" s="178">
        <v>-550271</v>
      </c>
      <c r="D4277" s="178" t="s">
        <v>4233</v>
      </c>
      <c r="E4277" s="178" t="s">
        <v>167</v>
      </c>
      <c r="F4277" s="178" t="s">
        <v>3898</v>
      </c>
      <c r="G4277" s="180">
        <f>VLOOKUP(D4277,Plan1!$B$2:$S$5570,7,)/1000</f>
        <v>5.8029999999999999</v>
      </c>
      <c r="H4277" s="180">
        <f>VLOOKUP(D4277,Plan1!$B$2:$S$5570,8,)/1000</f>
        <v>5.8520000000000003</v>
      </c>
      <c r="I4277" s="180">
        <f>VLOOKUP(D4277,Plan1!$B$2:$S$5570,9,)/1000</f>
        <v>5.601</v>
      </c>
      <c r="J4277" s="180">
        <f>VLOOKUP(D4277,Plan1!$B$2:$S$5570,10,)/1000</f>
        <v>4.9359999999999999</v>
      </c>
      <c r="K4277" s="180">
        <f>VLOOKUP(D4277,Plan1!$B$2:$S$5570,11,)/1000</f>
        <v>4.0949999999999998</v>
      </c>
      <c r="L4277" s="180">
        <f>VLOOKUP(D4277,Plan1!$B$2:$S$5570,12,)/1000</f>
        <v>3.5209999999999999</v>
      </c>
      <c r="M4277" s="180">
        <f>VLOOKUP(D4277,Plan1!$B$2:$S$5570,13,)/1000</f>
        <v>3.871</v>
      </c>
      <c r="N4277" s="180">
        <f>VLOOKUP(D4277,Plan1!$B$2:$S$5570,14,)/1000</f>
        <v>4.5670000000000002</v>
      </c>
      <c r="O4277" s="180">
        <f>VLOOKUP(D4277,Plan1!$B$2:$S$5570,15,)/1000</f>
        <v>4.4950000000000001</v>
      </c>
      <c r="P4277" s="180">
        <f>VLOOKUP(D4277,Plan1!$B$2:$S$5570,16,)/1000</f>
        <v>5.0720000000000001</v>
      </c>
      <c r="Q4277" s="180">
        <f>VLOOKUP(D4277,Plan1!$B$2:$S$5570,17,)/1000</f>
        <v>5.7290000000000001</v>
      </c>
      <c r="R4277" s="180">
        <f>VLOOKUP(D4277,Plan1!$B$2:$S$5570,18,)/1000</f>
        <v>5.8019999999999996</v>
      </c>
      <c r="S4277" s="180">
        <f>VLOOKUP(D4277,Plan1!$B$2:$S$5570,6,)/1000</f>
        <v>4.9450000000000003</v>
      </c>
    </row>
    <row r="4278" spans="1:19" x14ac:dyDescent="0.25">
      <c r="A4278" s="178">
        <v>68862</v>
      </c>
      <c r="B4278" s="178">
        <v>9396</v>
      </c>
      <c r="C4278" s="178">
        <v>-604394</v>
      </c>
      <c r="D4278" s="178" t="s">
        <v>4421</v>
      </c>
      <c r="E4278" s="178" t="s">
        <v>167</v>
      </c>
      <c r="F4278" s="178" t="s">
        <v>4422</v>
      </c>
      <c r="G4278" s="180">
        <f>VLOOKUP(D4278,Plan1!$B$2:$S$5570,7,)/1000</f>
        <v>4.5350000000000001</v>
      </c>
      <c r="H4278" s="180">
        <f>VLOOKUP(D4278,Plan1!$B$2:$S$5570,8,)/1000</f>
        <v>4.6159999999999997</v>
      </c>
      <c r="I4278" s="180">
        <f>VLOOKUP(D4278,Plan1!$B$2:$S$5570,9,)/1000</f>
        <v>4.6630000000000003</v>
      </c>
      <c r="J4278" s="180">
        <f>VLOOKUP(D4278,Plan1!$B$2:$S$5570,10,)/1000</f>
        <v>4.415</v>
      </c>
      <c r="K4278" s="180">
        <f>VLOOKUP(D4278,Plan1!$B$2:$S$5570,11,)/1000</f>
        <v>4.0860000000000003</v>
      </c>
      <c r="L4278" s="180">
        <f>VLOOKUP(D4278,Plan1!$B$2:$S$5570,12,)/1000</f>
        <v>4.3470000000000004</v>
      </c>
      <c r="M4278" s="180">
        <f>VLOOKUP(D4278,Plan1!$B$2:$S$5570,13,)/1000</f>
        <v>4.4340000000000002</v>
      </c>
      <c r="N4278" s="180">
        <f>VLOOKUP(D4278,Plan1!$B$2:$S$5570,14,)/1000</f>
        <v>4.99</v>
      </c>
      <c r="O4278" s="180">
        <f>VLOOKUP(D4278,Plan1!$B$2:$S$5570,15,)/1000</f>
        <v>5.3470000000000004</v>
      </c>
      <c r="P4278" s="180">
        <f>VLOOKUP(D4278,Plan1!$B$2:$S$5570,16,)/1000</f>
        <v>5.35</v>
      </c>
      <c r="Q4278" s="180">
        <f>VLOOKUP(D4278,Plan1!$B$2:$S$5570,17,)/1000</f>
        <v>5.03</v>
      </c>
      <c r="R4278" s="180">
        <f>VLOOKUP(D4278,Plan1!$B$2:$S$5570,18,)/1000</f>
        <v>4.742</v>
      </c>
      <c r="S4278" s="180">
        <f>VLOOKUP(D4278,Plan1!$B$2:$S$5570,6,)/1000</f>
        <v>4.7130000000000001</v>
      </c>
    </row>
    <row r="4279" spans="1:19" x14ac:dyDescent="0.25">
      <c r="A4279" s="178">
        <v>6784</v>
      </c>
      <c r="B4279" s="178">
        <v>-2258</v>
      </c>
      <c r="C4279" s="178">
        <v>-530591</v>
      </c>
      <c r="D4279" s="178" t="s">
        <v>4925</v>
      </c>
      <c r="E4279" s="178" t="s">
        <v>167</v>
      </c>
      <c r="F4279" s="178" t="s">
        <v>4704</v>
      </c>
      <c r="G4279" s="180">
        <f>VLOOKUP(D4279,Plan1!$B$2:$S$5570,7,)/1000</f>
        <v>5.4130000000000003</v>
      </c>
      <c r="H4279" s="180">
        <f>VLOOKUP(D4279,Plan1!$B$2:$S$5570,8,)/1000</f>
        <v>5.7750000000000004</v>
      </c>
      <c r="I4279" s="180">
        <f>VLOOKUP(D4279,Plan1!$B$2:$S$5570,9,)/1000</f>
        <v>5.7809999999999997</v>
      </c>
      <c r="J4279" s="180">
        <f>VLOOKUP(D4279,Plan1!$B$2:$S$5570,10,)/1000</f>
        <v>5.3959999999999999</v>
      </c>
      <c r="K4279" s="180">
        <f>VLOOKUP(D4279,Plan1!$B$2:$S$5570,11,)/1000</f>
        <v>4.617</v>
      </c>
      <c r="L4279" s="180">
        <f>VLOOKUP(D4279,Plan1!$B$2:$S$5570,12,)/1000</f>
        <v>4.3659999999999997</v>
      </c>
      <c r="M4279" s="180">
        <f>VLOOKUP(D4279,Plan1!$B$2:$S$5570,13,)/1000</f>
        <v>4.5179999999999998</v>
      </c>
      <c r="N4279" s="180">
        <f>VLOOKUP(D4279,Plan1!$B$2:$S$5570,14,)/1000</f>
        <v>5.3179999999999996</v>
      </c>
      <c r="O4279" s="180">
        <f>VLOOKUP(D4279,Plan1!$B$2:$S$5570,15,)/1000</f>
        <v>5.0780000000000003</v>
      </c>
      <c r="P4279" s="180">
        <f>VLOOKUP(D4279,Plan1!$B$2:$S$5570,16,)/1000</f>
        <v>5.32</v>
      </c>
      <c r="Q4279" s="180">
        <f>VLOOKUP(D4279,Plan1!$B$2:$S$5570,17,)/1000</f>
        <v>5.5830000000000002</v>
      </c>
      <c r="R4279" s="180">
        <f>VLOOKUP(D4279,Plan1!$B$2:$S$5570,18,)/1000</f>
        <v>5.7270000000000003</v>
      </c>
      <c r="S4279" s="180">
        <f>VLOOKUP(D4279,Plan1!$B$2:$S$5570,6,)/1000</f>
        <v>5.2409999999999997</v>
      </c>
    </row>
    <row r="4280" spans="1:19" x14ac:dyDescent="0.25">
      <c r="A4280" s="178">
        <v>60061</v>
      </c>
      <c r="B4280" s="178">
        <v>-29385</v>
      </c>
      <c r="C4280" s="178">
        <v>-442475</v>
      </c>
      <c r="D4280" s="178" t="s">
        <v>1457</v>
      </c>
      <c r="E4280" s="178" t="s">
        <v>167</v>
      </c>
      <c r="F4280" s="178" t="s">
        <v>1298</v>
      </c>
      <c r="G4280" s="180">
        <f>VLOOKUP(D4280,Plan1!$B$2:$S$5570,7,)/1000</f>
        <v>4.6120000000000001</v>
      </c>
      <c r="H4280" s="180">
        <f>VLOOKUP(D4280,Plan1!$B$2:$S$5570,8,)/1000</f>
        <v>4.593</v>
      </c>
      <c r="I4280" s="180">
        <f>VLOOKUP(D4280,Plan1!$B$2:$S$5570,9,)/1000</f>
        <v>4.5609999999999999</v>
      </c>
      <c r="J4280" s="180">
        <f>VLOOKUP(D4280,Plan1!$B$2:$S$5570,10,)/1000</f>
        <v>4.5119999999999996</v>
      </c>
      <c r="K4280" s="180">
        <f>VLOOKUP(D4280,Plan1!$B$2:$S$5570,11,)/1000</f>
        <v>4.6989999999999998</v>
      </c>
      <c r="L4280" s="180">
        <f>VLOOKUP(D4280,Plan1!$B$2:$S$5570,12,)/1000</f>
        <v>5.0199999999999996</v>
      </c>
      <c r="M4280" s="180">
        <f>VLOOKUP(D4280,Plan1!$B$2:$S$5570,13,)/1000</f>
        <v>5.19</v>
      </c>
      <c r="N4280" s="180">
        <f>VLOOKUP(D4280,Plan1!$B$2:$S$5570,14,)/1000</f>
        <v>5.83</v>
      </c>
      <c r="O4280" s="180">
        <f>VLOOKUP(D4280,Plan1!$B$2:$S$5570,15,)/1000</f>
        <v>6.1890000000000001</v>
      </c>
      <c r="P4280" s="180">
        <f>VLOOKUP(D4280,Plan1!$B$2:$S$5570,16,)/1000</f>
        <v>5.9870000000000001</v>
      </c>
      <c r="Q4280" s="180">
        <f>VLOOKUP(D4280,Plan1!$B$2:$S$5570,17,)/1000</f>
        <v>5.6349999999999998</v>
      </c>
      <c r="R4280" s="180">
        <f>VLOOKUP(D4280,Plan1!$B$2:$S$5570,18,)/1000</f>
        <v>5.202</v>
      </c>
      <c r="S4280" s="180">
        <f>VLOOKUP(D4280,Plan1!$B$2:$S$5570,6,)/1000</f>
        <v>5.1689999999999996</v>
      </c>
    </row>
    <row r="4281" spans="1:19" x14ac:dyDescent="0.25">
      <c r="A4281" s="178">
        <v>9526</v>
      </c>
      <c r="B4281" s="178">
        <v>-209817</v>
      </c>
      <c r="C4281" s="178">
        <v>-425116</v>
      </c>
      <c r="D4281" s="178" t="s">
        <v>1958</v>
      </c>
      <c r="E4281" s="178" t="s">
        <v>167</v>
      </c>
      <c r="F4281" s="178" t="s">
        <v>1727</v>
      </c>
      <c r="G4281" s="180">
        <f>VLOOKUP(D4281,Plan1!$B$2:$S$5570,7,)/1000</f>
        <v>4.9660000000000002</v>
      </c>
      <c r="H4281" s="180">
        <f>VLOOKUP(D4281,Plan1!$B$2:$S$5570,8,)/1000</f>
        <v>5.4980000000000002</v>
      </c>
      <c r="I4281" s="180">
        <f>VLOOKUP(D4281,Plan1!$B$2:$S$5570,9,)/1000</f>
        <v>4.9059999999999997</v>
      </c>
      <c r="J4281" s="180">
        <f>VLOOKUP(D4281,Plan1!$B$2:$S$5570,10,)/1000</f>
        <v>4.76</v>
      </c>
      <c r="K4281" s="180">
        <f>VLOOKUP(D4281,Plan1!$B$2:$S$5570,11,)/1000</f>
        <v>4.4340000000000002</v>
      </c>
      <c r="L4281" s="180">
        <f>VLOOKUP(D4281,Plan1!$B$2:$S$5570,12,)/1000</f>
        <v>4.45</v>
      </c>
      <c r="M4281" s="180">
        <f>VLOOKUP(D4281,Plan1!$B$2:$S$5570,13,)/1000</f>
        <v>4.5339999999999998</v>
      </c>
      <c r="N4281" s="180">
        <f>VLOOKUP(D4281,Plan1!$B$2:$S$5570,14,)/1000</f>
        <v>5.1929999999999996</v>
      </c>
      <c r="O4281" s="180">
        <f>VLOOKUP(D4281,Plan1!$B$2:$S$5570,15,)/1000</f>
        <v>5.1180000000000003</v>
      </c>
      <c r="P4281" s="180">
        <f>VLOOKUP(D4281,Plan1!$B$2:$S$5570,16,)/1000</f>
        <v>4.8079999999999998</v>
      </c>
      <c r="Q4281" s="180">
        <f>VLOOKUP(D4281,Plan1!$B$2:$S$5570,17,)/1000</f>
        <v>4.3380000000000001</v>
      </c>
      <c r="R4281" s="180">
        <f>VLOOKUP(D4281,Plan1!$B$2:$S$5570,18,)/1000</f>
        <v>4.8869999999999996</v>
      </c>
      <c r="S4281" s="180">
        <f>VLOOKUP(D4281,Plan1!$B$2:$S$5570,6,)/1000</f>
        <v>4.8239999999999998</v>
      </c>
    </row>
    <row r="4282" spans="1:19" x14ac:dyDescent="0.25">
      <c r="A4282" s="178">
        <v>31895</v>
      </c>
      <c r="B4282" s="178">
        <v>-106962</v>
      </c>
      <c r="C4282" s="178">
        <v>-370325</v>
      </c>
      <c r="D4282" s="178" t="s">
        <v>5331</v>
      </c>
      <c r="E4282" s="178" t="s">
        <v>167</v>
      </c>
      <c r="F4282" s="178" t="s">
        <v>5304</v>
      </c>
      <c r="G4282" s="180">
        <f>VLOOKUP(D4282,Plan1!$B$2:$S$5570,7,)/1000</f>
        <v>5.923</v>
      </c>
      <c r="H4282" s="180">
        <f>VLOOKUP(D4282,Plan1!$B$2:$S$5570,8,)/1000</f>
        <v>5.9630000000000001</v>
      </c>
      <c r="I4282" s="180">
        <f>VLOOKUP(D4282,Plan1!$B$2:$S$5570,9,)/1000</f>
        <v>6.069</v>
      </c>
      <c r="J4282" s="180">
        <f>VLOOKUP(D4282,Plan1!$B$2:$S$5570,10,)/1000</f>
        <v>5.3380000000000001</v>
      </c>
      <c r="K4282" s="180">
        <f>VLOOKUP(D4282,Plan1!$B$2:$S$5570,11,)/1000</f>
        <v>4.6849999999999996</v>
      </c>
      <c r="L4282" s="180">
        <f>VLOOKUP(D4282,Plan1!$B$2:$S$5570,12,)/1000</f>
        <v>4.4710000000000001</v>
      </c>
      <c r="M4282" s="180">
        <f>VLOOKUP(D4282,Plan1!$B$2:$S$5570,13,)/1000</f>
        <v>4.4829999999999997</v>
      </c>
      <c r="N4282" s="180">
        <f>VLOOKUP(D4282,Plan1!$B$2:$S$5570,14,)/1000</f>
        <v>4.9930000000000003</v>
      </c>
      <c r="O4282" s="180">
        <f>VLOOKUP(D4282,Plan1!$B$2:$S$5570,15,)/1000</f>
        <v>5.5679999999999996</v>
      </c>
      <c r="P4282" s="180">
        <f>VLOOKUP(D4282,Plan1!$B$2:$S$5570,16,)/1000</f>
        <v>5.7229999999999999</v>
      </c>
      <c r="Q4282" s="180">
        <f>VLOOKUP(D4282,Plan1!$B$2:$S$5570,17,)/1000</f>
        <v>6.0190000000000001</v>
      </c>
      <c r="R4282" s="180">
        <f>VLOOKUP(D4282,Plan1!$B$2:$S$5570,18,)/1000</f>
        <v>5.9349999999999996</v>
      </c>
      <c r="S4282" s="180">
        <f>VLOOKUP(D4282,Plan1!$B$2:$S$5570,6,)/1000</f>
        <v>5.431</v>
      </c>
    </row>
    <row r="4283" spans="1:19" x14ac:dyDescent="0.25">
      <c r="A4283" s="178">
        <v>4930</v>
      </c>
      <c r="B4283" s="178">
        <v>-242519</v>
      </c>
      <c r="C4283" s="178">
        <v>-512419</v>
      </c>
      <c r="D4283" s="178" t="s">
        <v>3098</v>
      </c>
      <c r="E4283" s="178" t="s">
        <v>167</v>
      </c>
      <c r="F4283" s="178" t="s">
        <v>2912</v>
      </c>
      <c r="G4283" s="180">
        <f>VLOOKUP(D4283,Plan1!$B$2:$S$5570,7,)/1000</f>
        <v>5.3440000000000003</v>
      </c>
      <c r="H4283" s="180">
        <f>VLOOKUP(D4283,Plan1!$B$2:$S$5570,8,)/1000</f>
        <v>5.4340000000000002</v>
      </c>
      <c r="I4283" s="180">
        <f>VLOOKUP(D4283,Plan1!$B$2:$S$5570,9,)/1000</f>
        <v>5.5460000000000003</v>
      </c>
      <c r="J4283" s="180">
        <f>VLOOKUP(D4283,Plan1!$B$2:$S$5570,10,)/1000</f>
        <v>5.298</v>
      </c>
      <c r="K4283" s="180">
        <f>VLOOKUP(D4283,Plan1!$B$2:$S$5570,11,)/1000</f>
        <v>4.4329999999999998</v>
      </c>
      <c r="L4283" s="180">
        <f>VLOOKUP(D4283,Plan1!$B$2:$S$5570,12,)/1000</f>
        <v>4.1399999999999997</v>
      </c>
      <c r="M4283" s="180">
        <f>VLOOKUP(D4283,Plan1!$B$2:$S$5570,13,)/1000</f>
        <v>4.399</v>
      </c>
      <c r="N4283" s="180">
        <f>VLOOKUP(D4283,Plan1!$B$2:$S$5570,14,)/1000</f>
        <v>5.3239999999999998</v>
      </c>
      <c r="O4283" s="180">
        <f>VLOOKUP(D4283,Plan1!$B$2:$S$5570,15,)/1000</f>
        <v>4.9740000000000002</v>
      </c>
      <c r="P4283" s="180">
        <f>VLOOKUP(D4283,Plan1!$B$2:$S$5570,16,)/1000</f>
        <v>5.1719999999999997</v>
      </c>
      <c r="Q4283" s="180">
        <f>VLOOKUP(D4283,Plan1!$B$2:$S$5570,17,)/1000</f>
        <v>5.5750000000000002</v>
      </c>
      <c r="R4283" s="180">
        <f>VLOOKUP(D4283,Plan1!$B$2:$S$5570,18,)/1000</f>
        <v>5.5460000000000003</v>
      </c>
      <c r="S4283" s="180">
        <f>VLOOKUP(D4283,Plan1!$B$2:$S$5570,6,)/1000</f>
        <v>5.0990000000000002</v>
      </c>
    </row>
    <row r="4284" spans="1:19" x14ac:dyDescent="0.25">
      <c r="A4284" s="178">
        <v>972</v>
      </c>
      <c r="B4284" s="178">
        <v>-30258</v>
      </c>
      <c r="C4284" s="178">
        <v>-549139</v>
      </c>
      <c r="D4284" s="178" t="s">
        <v>3941</v>
      </c>
      <c r="E4284" s="178" t="s">
        <v>167</v>
      </c>
      <c r="F4284" s="178" t="s">
        <v>3898</v>
      </c>
      <c r="G4284" s="180">
        <f>VLOOKUP(D4284,Plan1!$B$2:$S$5570,7,)/1000</f>
        <v>5.8959999999999999</v>
      </c>
      <c r="H4284" s="180">
        <f>VLOOKUP(D4284,Plan1!$B$2:$S$5570,8,)/1000</f>
        <v>5.8010000000000002</v>
      </c>
      <c r="I4284" s="180">
        <f>VLOOKUP(D4284,Plan1!$B$2:$S$5570,9,)/1000</f>
        <v>5.5970000000000004</v>
      </c>
      <c r="J4284" s="180">
        <f>VLOOKUP(D4284,Plan1!$B$2:$S$5570,10,)/1000</f>
        <v>4.9189999999999996</v>
      </c>
      <c r="K4284" s="180">
        <f>VLOOKUP(D4284,Plan1!$B$2:$S$5570,11,)/1000</f>
        <v>3.9329999999999998</v>
      </c>
      <c r="L4284" s="180">
        <f>VLOOKUP(D4284,Plan1!$B$2:$S$5570,12,)/1000</f>
        <v>3.4169999999999998</v>
      </c>
      <c r="M4284" s="180">
        <f>VLOOKUP(D4284,Plan1!$B$2:$S$5570,13,)/1000</f>
        <v>3.718</v>
      </c>
      <c r="N4284" s="180">
        <f>VLOOKUP(D4284,Plan1!$B$2:$S$5570,14,)/1000</f>
        <v>4.3650000000000002</v>
      </c>
      <c r="O4284" s="180">
        <f>VLOOKUP(D4284,Plan1!$B$2:$S$5570,15,)/1000</f>
        <v>4.4480000000000004</v>
      </c>
      <c r="P4284" s="180">
        <f>VLOOKUP(D4284,Plan1!$B$2:$S$5570,16,)/1000</f>
        <v>5.1929999999999996</v>
      </c>
      <c r="Q4284" s="180">
        <f>VLOOKUP(D4284,Plan1!$B$2:$S$5570,17,)/1000</f>
        <v>5.7519999999999998</v>
      </c>
      <c r="R4284" s="180">
        <f>VLOOKUP(D4284,Plan1!$B$2:$S$5570,18,)/1000</f>
        <v>5.9859999999999998</v>
      </c>
      <c r="S4284" s="180">
        <f>VLOOKUP(D4284,Plan1!$B$2:$S$5570,6,)/1000</f>
        <v>4.9180000000000001</v>
      </c>
    </row>
    <row r="4285" spans="1:19" x14ac:dyDescent="0.25">
      <c r="A4285" s="178">
        <v>21307</v>
      </c>
      <c r="B4285" s="178">
        <v>-148264</v>
      </c>
      <c r="C4285" s="178">
        <v>-56424</v>
      </c>
      <c r="D4285" s="178" t="s">
        <v>1565</v>
      </c>
      <c r="E4285" s="178" t="s">
        <v>167</v>
      </c>
      <c r="F4285" s="178" t="s">
        <v>1511</v>
      </c>
      <c r="G4285" s="180">
        <f>VLOOKUP(D4285,Plan1!$B$2:$S$5570,7,)/1000</f>
        <v>4.7549999999999999</v>
      </c>
      <c r="H4285" s="180">
        <f>VLOOKUP(D4285,Plan1!$B$2:$S$5570,8,)/1000</f>
        <v>4.9939999999999998</v>
      </c>
      <c r="I4285" s="180">
        <f>VLOOKUP(D4285,Plan1!$B$2:$S$5570,9,)/1000</f>
        <v>5.0670000000000002</v>
      </c>
      <c r="J4285" s="180">
        <f>VLOOKUP(D4285,Plan1!$B$2:$S$5570,10,)/1000</f>
        <v>5.202</v>
      </c>
      <c r="K4285" s="180">
        <f>VLOOKUP(D4285,Plan1!$B$2:$S$5570,11,)/1000</f>
        <v>5.0679999999999996</v>
      </c>
      <c r="L4285" s="180">
        <f>VLOOKUP(D4285,Plan1!$B$2:$S$5570,12,)/1000</f>
        <v>5.194</v>
      </c>
      <c r="M4285" s="180">
        <f>VLOOKUP(D4285,Plan1!$B$2:$S$5570,13,)/1000</f>
        <v>5.351</v>
      </c>
      <c r="N4285" s="180">
        <f>VLOOKUP(D4285,Plan1!$B$2:$S$5570,14,)/1000</f>
        <v>5.9710000000000001</v>
      </c>
      <c r="O4285" s="180">
        <f>VLOOKUP(D4285,Plan1!$B$2:$S$5570,15,)/1000</f>
        <v>5.3129999999999997</v>
      </c>
      <c r="P4285" s="180">
        <f>VLOOKUP(D4285,Plan1!$B$2:$S$5570,16,)/1000</f>
        <v>5.0750000000000002</v>
      </c>
      <c r="Q4285" s="180">
        <f>VLOOKUP(D4285,Plan1!$B$2:$S$5570,17,)/1000</f>
        <v>5.0919999999999996</v>
      </c>
      <c r="R4285" s="180">
        <f>VLOOKUP(D4285,Plan1!$B$2:$S$5570,18,)/1000</f>
        <v>5.0519999999999996</v>
      </c>
      <c r="S4285" s="180">
        <f>VLOOKUP(D4285,Plan1!$B$2:$S$5570,6,)/1000</f>
        <v>5.1779999999999999</v>
      </c>
    </row>
    <row r="4286" spans="1:19" x14ac:dyDescent="0.25">
      <c r="A4286" s="178">
        <v>6443</v>
      </c>
      <c r="B4286" s="178">
        <v>-228943</v>
      </c>
      <c r="C4286" s="178">
        <v>-453074</v>
      </c>
      <c r="D4286" s="178" t="s">
        <v>4887</v>
      </c>
      <c r="E4286" s="178" t="s">
        <v>167</v>
      </c>
      <c r="F4286" s="178" t="s">
        <v>4704</v>
      </c>
      <c r="G4286" s="180">
        <f>VLOOKUP(D4286,Plan1!$B$2:$S$5570,7,)/1000</f>
        <v>4.9859999999999998</v>
      </c>
      <c r="H4286" s="180">
        <f>VLOOKUP(D4286,Plan1!$B$2:$S$5570,8,)/1000</f>
        <v>5.4630000000000001</v>
      </c>
      <c r="I4286" s="180">
        <f>VLOOKUP(D4286,Plan1!$B$2:$S$5570,9,)/1000</f>
        <v>5.077</v>
      </c>
      <c r="J4286" s="180">
        <f>VLOOKUP(D4286,Plan1!$B$2:$S$5570,10,)/1000</f>
        <v>5.0720000000000001</v>
      </c>
      <c r="K4286" s="180">
        <f>VLOOKUP(D4286,Plan1!$B$2:$S$5570,11,)/1000</f>
        <v>4.4720000000000004</v>
      </c>
      <c r="L4286" s="180">
        <f>VLOOKUP(D4286,Plan1!$B$2:$S$5570,12,)/1000</f>
        <v>4.3949999999999996</v>
      </c>
      <c r="M4286" s="180">
        <f>VLOOKUP(D4286,Plan1!$B$2:$S$5570,13,)/1000</f>
        <v>4.4210000000000003</v>
      </c>
      <c r="N4286" s="180">
        <f>VLOOKUP(D4286,Plan1!$B$2:$S$5570,14,)/1000</f>
        <v>5.327</v>
      </c>
      <c r="O4286" s="180">
        <f>VLOOKUP(D4286,Plan1!$B$2:$S$5570,15,)/1000</f>
        <v>4.952</v>
      </c>
      <c r="P4286" s="180">
        <f>VLOOKUP(D4286,Plan1!$B$2:$S$5570,16,)/1000</f>
        <v>5.0090000000000003</v>
      </c>
      <c r="Q4286" s="180">
        <f>VLOOKUP(D4286,Plan1!$B$2:$S$5570,17,)/1000</f>
        <v>4.8010000000000002</v>
      </c>
      <c r="R4286" s="180">
        <f>VLOOKUP(D4286,Plan1!$B$2:$S$5570,18,)/1000</f>
        <v>5.1479999999999997</v>
      </c>
      <c r="S4286" s="180">
        <f>VLOOKUP(D4286,Plan1!$B$2:$S$5570,6,)/1000</f>
        <v>4.9269999999999996</v>
      </c>
    </row>
    <row r="4287" spans="1:19" x14ac:dyDescent="0.25">
      <c r="A4287" s="178">
        <v>34922</v>
      </c>
      <c r="B4287" s="178">
        <v>-98355</v>
      </c>
      <c r="C4287" s="178">
        <v>-359785</v>
      </c>
      <c r="D4287" s="178" t="s">
        <v>214</v>
      </c>
      <c r="E4287" s="178" t="s">
        <v>167</v>
      </c>
      <c r="F4287" s="178" t="s">
        <v>192</v>
      </c>
      <c r="G4287" s="180">
        <f>VLOOKUP(D4287,Plan1!$B$2:$S$5570,7,)/1000</f>
        <v>5.7569999999999997</v>
      </c>
      <c r="H4287" s="180">
        <f>VLOOKUP(D4287,Plan1!$B$2:$S$5570,8,)/1000</f>
        <v>5.8959999999999999</v>
      </c>
      <c r="I4287" s="180">
        <f>VLOOKUP(D4287,Plan1!$B$2:$S$5570,9,)/1000</f>
        <v>6.032</v>
      </c>
      <c r="J4287" s="180">
        <f>VLOOKUP(D4287,Plan1!$B$2:$S$5570,10,)/1000</f>
        <v>5.3490000000000002</v>
      </c>
      <c r="K4287" s="180">
        <f>VLOOKUP(D4287,Plan1!$B$2:$S$5570,11,)/1000</f>
        <v>4.6840000000000002</v>
      </c>
      <c r="L4287" s="180">
        <f>VLOOKUP(D4287,Plan1!$B$2:$S$5570,12,)/1000</f>
        <v>4.3410000000000002</v>
      </c>
      <c r="M4287" s="180">
        <f>VLOOKUP(D4287,Plan1!$B$2:$S$5570,13,)/1000</f>
        <v>4.4880000000000004</v>
      </c>
      <c r="N4287" s="180">
        <f>VLOOKUP(D4287,Plan1!$B$2:$S$5570,14,)/1000</f>
        <v>5.0140000000000002</v>
      </c>
      <c r="O4287" s="180">
        <f>VLOOKUP(D4287,Plan1!$B$2:$S$5570,15,)/1000</f>
        <v>5.5659999999999998</v>
      </c>
      <c r="P4287" s="180">
        <f>VLOOKUP(D4287,Plan1!$B$2:$S$5570,16,)/1000</f>
        <v>5.7590000000000003</v>
      </c>
      <c r="Q4287" s="180">
        <f>VLOOKUP(D4287,Plan1!$B$2:$S$5570,17,)/1000</f>
        <v>5.9779999999999998</v>
      </c>
      <c r="R4287" s="180">
        <f>VLOOKUP(D4287,Plan1!$B$2:$S$5570,18,)/1000</f>
        <v>5.9379999999999997</v>
      </c>
      <c r="S4287" s="180">
        <f>VLOOKUP(D4287,Plan1!$B$2:$S$5570,6,)/1000</f>
        <v>5.4</v>
      </c>
    </row>
    <row r="4288" spans="1:19" x14ac:dyDescent="0.25">
      <c r="A4288" s="178">
        <v>18019</v>
      </c>
      <c r="B4288" s="178">
        <v>-164057</v>
      </c>
      <c r="C4288" s="178">
        <v>-422614</v>
      </c>
      <c r="D4288" s="178" t="s">
        <v>2490</v>
      </c>
      <c r="E4288" s="178" t="s">
        <v>167</v>
      </c>
      <c r="F4288" s="178" t="s">
        <v>1727</v>
      </c>
      <c r="G4288" s="180">
        <f>VLOOKUP(D4288,Plan1!$B$2:$S$5570,7,)/1000</f>
        <v>5.7190000000000003</v>
      </c>
      <c r="H4288" s="180">
        <f>VLOOKUP(D4288,Plan1!$B$2:$S$5570,8,)/1000</f>
        <v>6.1050000000000004</v>
      </c>
      <c r="I4288" s="180">
        <f>VLOOKUP(D4288,Plan1!$B$2:$S$5570,9,)/1000</f>
        <v>5.5229999999999997</v>
      </c>
      <c r="J4288" s="180">
        <f>VLOOKUP(D4288,Plan1!$B$2:$S$5570,10,)/1000</f>
        <v>5.1719999999999997</v>
      </c>
      <c r="K4288" s="180">
        <f>VLOOKUP(D4288,Plan1!$B$2:$S$5570,11,)/1000</f>
        <v>4.6929999999999996</v>
      </c>
      <c r="L4288" s="180">
        <f>VLOOKUP(D4288,Plan1!$B$2:$S$5570,12,)/1000</f>
        <v>4.476</v>
      </c>
      <c r="M4288" s="180">
        <f>VLOOKUP(D4288,Plan1!$B$2:$S$5570,13,)/1000</f>
        <v>4.74</v>
      </c>
      <c r="N4288" s="180">
        <f>VLOOKUP(D4288,Plan1!$B$2:$S$5570,14,)/1000</f>
        <v>5.399</v>
      </c>
      <c r="O4288" s="180">
        <f>VLOOKUP(D4288,Plan1!$B$2:$S$5570,15,)/1000</f>
        <v>5.7679999999999998</v>
      </c>
      <c r="P4288" s="180">
        <f>VLOOKUP(D4288,Plan1!$B$2:$S$5570,16,)/1000</f>
        <v>5.5339999999999998</v>
      </c>
      <c r="Q4288" s="180">
        <f>VLOOKUP(D4288,Plan1!$B$2:$S$5570,17,)/1000</f>
        <v>4.9740000000000002</v>
      </c>
      <c r="R4288" s="180">
        <f>VLOOKUP(D4288,Plan1!$B$2:$S$5570,18,)/1000</f>
        <v>5.5449999999999999</v>
      </c>
      <c r="S4288" s="180">
        <f>VLOOKUP(D4288,Plan1!$B$2:$S$5570,6,)/1000</f>
        <v>5.3040000000000003</v>
      </c>
    </row>
    <row r="4289" spans="1:19" x14ac:dyDescent="0.25">
      <c r="A4289" s="178">
        <v>8932</v>
      </c>
      <c r="B4289" s="178">
        <v>-21301</v>
      </c>
      <c r="C4289" s="178">
        <v>-5073</v>
      </c>
      <c r="D4289" s="178" t="s">
        <v>5128</v>
      </c>
      <c r="E4289" s="178" t="s">
        <v>167</v>
      </c>
      <c r="F4289" s="178" t="s">
        <v>4704</v>
      </c>
      <c r="G4289" s="180">
        <f>VLOOKUP(D4289,Plan1!$B$2:$S$5570,7,)/1000</f>
        <v>5.3250000000000002</v>
      </c>
      <c r="H4289" s="180">
        <f>VLOOKUP(D4289,Plan1!$B$2:$S$5570,8,)/1000</f>
        <v>5.6619999999999999</v>
      </c>
      <c r="I4289" s="180">
        <f>VLOOKUP(D4289,Plan1!$B$2:$S$5570,9,)/1000</f>
        <v>5.5979999999999999</v>
      </c>
      <c r="J4289" s="180">
        <f>VLOOKUP(D4289,Plan1!$B$2:$S$5570,10,)/1000</f>
        <v>5.5259999999999998</v>
      </c>
      <c r="K4289" s="180">
        <f>VLOOKUP(D4289,Plan1!$B$2:$S$5570,11,)/1000</f>
        <v>4.9000000000000004</v>
      </c>
      <c r="L4289" s="180">
        <f>VLOOKUP(D4289,Plan1!$B$2:$S$5570,12,)/1000</f>
        <v>4.7469999999999999</v>
      </c>
      <c r="M4289" s="180">
        <f>VLOOKUP(D4289,Plan1!$B$2:$S$5570,13,)/1000</f>
        <v>4.9409999999999998</v>
      </c>
      <c r="N4289" s="180">
        <f>VLOOKUP(D4289,Plan1!$B$2:$S$5570,14,)/1000</f>
        <v>5.6959999999999997</v>
      </c>
      <c r="O4289" s="180">
        <f>VLOOKUP(D4289,Plan1!$B$2:$S$5570,15,)/1000</f>
        <v>5.2690000000000001</v>
      </c>
      <c r="P4289" s="180">
        <f>VLOOKUP(D4289,Plan1!$B$2:$S$5570,16,)/1000</f>
        <v>5.4630000000000001</v>
      </c>
      <c r="Q4289" s="180">
        <f>VLOOKUP(D4289,Plan1!$B$2:$S$5570,17,)/1000</f>
        <v>5.5030000000000001</v>
      </c>
      <c r="R4289" s="180">
        <f>VLOOKUP(D4289,Plan1!$B$2:$S$5570,18,)/1000</f>
        <v>5.5549999999999997</v>
      </c>
      <c r="S4289" s="180">
        <f>VLOOKUP(D4289,Plan1!$B$2:$S$5570,6,)/1000</f>
        <v>5.3490000000000002</v>
      </c>
    </row>
    <row r="4290" spans="1:19" x14ac:dyDescent="0.25">
      <c r="A4290" s="178">
        <v>20515</v>
      </c>
      <c r="B4290" s="178">
        <v>-151637</v>
      </c>
      <c r="C4290" s="178">
        <v>-498014</v>
      </c>
      <c r="D4290" s="178" t="s">
        <v>1237</v>
      </c>
      <c r="E4290" s="178" t="s">
        <v>167</v>
      </c>
      <c r="F4290" s="178" t="s">
        <v>1058</v>
      </c>
      <c r="G4290" s="180">
        <f>VLOOKUP(D4290,Plan1!$B$2:$S$5570,7,)/1000</f>
        <v>4.8460000000000001</v>
      </c>
      <c r="H4290" s="180">
        <f>VLOOKUP(D4290,Plan1!$B$2:$S$5570,8,)/1000</f>
        <v>5.23</v>
      </c>
      <c r="I4290" s="180">
        <f>VLOOKUP(D4290,Plan1!$B$2:$S$5570,9,)/1000</f>
        <v>5.1890000000000001</v>
      </c>
      <c r="J4290" s="180">
        <f>VLOOKUP(D4290,Plan1!$B$2:$S$5570,10,)/1000</f>
        <v>5.5209999999999999</v>
      </c>
      <c r="K4290" s="180">
        <f>VLOOKUP(D4290,Plan1!$B$2:$S$5570,11,)/1000</f>
        <v>5.6639999999999997</v>
      </c>
      <c r="L4290" s="180">
        <f>VLOOKUP(D4290,Plan1!$B$2:$S$5570,12,)/1000</f>
        <v>5.476</v>
      </c>
      <c r="M4290" s="180">
        <f>VLOOKUP(D4290,Plan1!$B$2:$S$5570,13,)/1000</f>
        <v>5.5990000000000002</v>
      </c>
      <c r="N4290" s="180">
        <f>VLOOKUP(D4290,Plan1!$B$2:$S$5570,14,)/1000</f>
        <v>6.3659999999999997</v>
      </c>
      <c r="O4290" s="180">
        <f>VLOOKUP(D4290,Plan1!$B$2:$S$5570,15,)/1000</f>
        <v>5.74</v>
      </c>
      <c r="P4290" s="180">
        <f>VLOOKUP(D4290,Plan1!$B$2:$S$5570,16,)/1000</f>
        <v>5.3650000000000002</v>
      </c>
      <c r="Q4290" s="180">
        <f>VLOOKUP(D4290,Plan1!$B$2:$S$5570,17,)/1000</f>
        <v>4.8460000000000001</v>
      </c>
      <c r="R4290" s="180">
        <f>VLOOKUP(D4290,Plan1!$B$2:$S$5570,18,)/1000</f>
        <v>4.8319999999999999</v>
      </c>
      <c r="S4290" s="180">
        <f>VLOOKUP(D4290,Plan1!$B$2:$S$5570,6,)/1000</f>
        <v>5.3890000000000002</v>
      </c>
    </row>
    <row r="4291" spans="1:19" x14ac:dyDescent="0.25">
      <c r="A4291" s="178">
        <v>18036</v>
      </c>
      <c r="B4291" s="178">
        <v>-16378</v>
      </c>
      <c r="C4291" s="178">
        <v>-405401</v>
      </c>
      <c r="D4291" s="178" t="s">
        <v>2492</v>
      </c>
      <c r="E4291" s="178" t="s">
        <v>167</v>
      </c>
      <c r="F4291" s="178" t="s">
        <v>1727</v>
      </c>
      <c r="G4291" s="180">
        <f>VLOOKUP(D4291,Plan1!$B$2:$S$5570,7,)/1000</f>
        <v>5.5439999999999996</v>
      </c>
      <c r="H4291" s="180">
        <f>VLOOKUP(D4291,Plan1!$B$2:$S$5570,8,)/1000</f>
        <v>5.9960000000000004</v>
      </c>
      <c r="I4291" s="180">
        <f>VLOOKUP(D4291,Plan1!$B$2:$S$5570,9,)/1000</f>
        <v>5.5519999999999996</v>
      </c>
      <c r="J4291" s="180">
        <f>VLOOKUP(D4291,Plan1!$B$2:$S$5570,10,)/1000</f>
        <v>5.2089999999999996</v>
      </c>
      <c r="K4291" s="180">
        <f>VLOOKUP(D4291,Plan1!$B$2:$S$5570,11,)/1000</f>
        <v>4.5529999999999999</v>
      </c>
      <c r="L4291" s="180">
        <f>VLOOKUP(D4291,Plan1!$B$2:$S$5570,12,)/1000</f>
        <v>4.1630000000000003</v>
      </c>
      <c r="M4291" s="180">
        <f>VLOOKUP(D4291,Plan1!$B$2:$S$5570,13,)/1000</f>
        <v>4.2649999999999997</v>
      </c>
      <c r="N4291" s="180">
        <f>VLOOKUP(D4291,Plan1!$B$2:$S$5570,14,)/1000</f>
        <v>4.7149999999999999</v>
      </c>
      <c r="O4291" s="180">
        <f>VLOOKUP(D4291,Plan1!$B$2:$S$5570,15,)/1000</f>
        <v>5.194</v>
      </c>
      <c r="P4291" s="180">
        <f>VLOOKUP(D4291,Plan1!$B$2:$S$5570,16,)/1000</f>
        <v>5.048</v>
      </c>
      <c r="Q4291" s="180">
        <f>VLOOKUP(D4291,Plan1!$B$2:$S$5570,17,)/1000</f>
        <v>4.8739999999999997</v>
      </c>
      <c r="R4291" s="180">
        <f>VLOOKUP(D4291,Plan1!$B$2:$S$5570,18,)/1000</f>
        <v>5.508</v>
      </c>
      <c r="S4291" s="180">
        <f>VLOOKUP(D4291,Plan1!$B$2:$S$5570,6,)/1000</f>
        <v>5.0519999999999996</v>
      </c>
    </row>
    <row r="4292" spans="1:19" x14ac:dyDescent="0.25">
      <c r="A4292" s="178">
        <v>10854</v>
      </c>
      <c r="B4292" s="178">
        <v>-201764</v>
      </c>
      <c r="C4292" s="178">
        <v>-510075</v>
      </c>
      <c r="D4292" s="178" t="s">
        <v>5272</v>
      </c>
      <c r="E4292" s="178" t="s">
        <v>167</v>
      </c>
      <c r="F4292" s="178" t="s">
        <v>4704</v>
      </c>
      <c r="G4292" s="180">
        <f>VLOOKUP(D4292,Plan1!$B$2:$S$5570,7,)/1000</f>
        <v>5.2279999999999998</v>
      </c>
      <c r="H4292" s="180">
        <f>VLOOKUP(D4292,Plan1!$B$2:$S$5570,8,)/1000</f>
        <v>5.7220000000000004</v>
      </c>
      <c r="I4292" s="180">
        <f>VLOOKUP(D4292,Plan1!$B$2:$S$5570,9,)/1000</f>
        <v>5.6619999999999999</v>
      </c>
      <c r="J4292" s="180">
        <f>VLOOKUP(D4292,Plan1!$B$2:$S$5570,10,)/1000</f>
        <v>5.6079999999999997</v>
      </c>
      <c r="K4292" s="180">
        <f>VLOOKUP(D4292,Plan1!$B$2:$S$5570,11,)/1000</f>
        <v>5.0880000000000001</v>
      </c>
      <c r="L4292" s="180">
        <f>VLOOKUP(D4292,Plan1!$B$2:$S$5570,12,)/1000</f>
        <v>4.8609999999999998</v>
      </c>
      <c r="M4292" s="180">
        <f>VLOOKUP(D4292,Plan1!$B$2:$S$5570,13,)/1000</f>
        <v>5.03</v>
      </c>
      <c r="N4292" s="180">
        <f>VLOOKUP(D4292,Plan1!$B$2:$S$5570,14,)/1000</f>
        <v>5.7859999999999996</v>
      </c>
      <c r="O4292" s="180">
        <f>VLOOKUP(D4292,Plan1!$B$2:$S$5570,15,)/1000</f>
        <v>5.2290000000000001</v>
      </c>
      <c r="P4292" s="180">
        <f>VLOOKUP(D4292,Plan1!$B$2:$S$5570,16,)/1000</f>
        <v>5.4720000000000004</v>
      </c>
      <c r="Q4292" s="180">
        <f>VLOOKUP(D4292,Plan1!$B$2:$S$5570,17,)/1000</f>
        <v>5.5</v>
      </c>
      <c r="R4292" s="180">
        <f>VLOOKUP(D4292,Plan1!$B$2:$S$5570,18,)/1000</f>
        <v>5.6070000000000002</v>
      </c>
      <c r="S4292" s="180">
        <f>VLOOKUP(D4292,Plan1!$B$2:$S$5570,6,)/1000</f>
        <v>5.399</v>
      </c>
    </row>
    <row r="4293" spans="1:19" x14ac:dyDescent="0.25">
      <c r="A4293" s="178">
        <v>56218</v>
      </c>
      <c r="B4293" s="178">
        <v>-41007</v>
      </c>
      <c r="C4293" s="178">
        <v>-549096</v>
      </c>
      <c r="D4293" s="178" t="s">
        <v>2604</v>
      </c>
      <c r="E4293" s="178" t="s">
        <v>167</v>
      </c>
      <c r="F4293" s="178" t="s">
        <v>2567</v>
      </c>
      <c r="G4293" s="180">
        <f>VLOOKUP(D4293,Plan1!$B$2:$S$5570,7,)/1000</f>
        <v>4.0010000000000003</v>
      </c>
      <c r="H4293" s="180">
        <f>VLOOKUP(D4293,Plan1!$B$2:$S$5570,8,)/1000</f>
        <v>4.1970000000000001</v>
      </c>
      <c r="I4293" s="180">
        <f>VLOOKUP(D4293,Plan1!$B$2:$S$5570,9,)/1000</f>
        <v>4.242</v>
      </c>
      <c r="J4293" s="180">
        <f>VLOOKUP(D4293,Plan1!$B$2:$S$5570,10,)/1000</f>
        <v>4.2220000000000004</v>
      </c>
      <c r="K4293" s="180">
        <f>VLOOKUP(D4293,Plan1!$B$2:$S$5570,11,)/1000</f>
        <v>4.2880000000000003</v>
      </c>
      <c r="L4293" s="180">
        <f>VLOOKUP(D4293,Plan1!$B$2:$S$5570,12,)/1000</f>
        <v>4.66</v>
      </c>
      <c r="M4293" s="180">
        <f>VLOOKUP(D4293,Plan1!$B$2:$S$5570,13,)/1000</f>
        <v>4.6040000000000001</v>
      </c>
      <c r="N4293" s="180">
        <f>VLOOKUP(D4293,Plan1!$B$2:$S$5570,14,)/1000</f>
        <v>5.1779999999999999</v>
      </c>
      <c r="O4293" s="180">
        <f>VLOOKUP(D4293,Plan1!$B$2:$S$5570,15,)/1000</f>
        <v>4.9930000000000003</v>
      </c>
      <c r="P4293" s="180">
        <f>VLOOKUP(D4293,Plan1!$B$2:$S$5570,16,)/1000</f>
        <v>4.9820000000000002</v>
      </c>
      <c r="Q4293" s="180">
        <f>VLOOKUP(D4293,Plan1!$B$2:$S$5570,17,)/1000</f>
        <v>4.74</v>
      </c>
      <c r="R4293" s="180">
        <f>VLOOKUP(D4293,Plan1!$B$2:$S$5570,18,)/1000</f>
        <v>4.3360000000000003</v>
      </c>
      <c r="S4293" s="180">
        <f>VLOOKUP(D4293,Plan1!$B$2:$S$5570,6,)/1000</f>
        <v>4.5369999999999999</v>
      </c>
    </row>
    <row r="4294" spans="1:19" x14ac:dyDescent="0.25">
      <c r="A4294" s="178">
        <v>53658</v>
      </c>
      <c r="B4294" s="178">
        <v>-49271</v>
      </c>
      <c r="C4294" s="178">
        <v>-379724</v>
      </c>
      <c r="D4294" s="178" t="s">
        <v>867</v>
      </c>
      <c r="E4294" s="178" t="s">
        <v>167</v>
      </c>
      <c r="F4294" s="178" t="s">
        <v>792</v>
      </c>
      <c r="G4294" s="180">
        <f>VLOOKUP(D4294,Plan1!$B$2:$S$5570,7,)/1000</f>
        <v>5.57</v>
      </c>
      <c r="H4294" s="180">
        <f>VLOOKUP(D4294,Plan1!$B$2:$S$5570,8,)/1000</f>
        <v>5.6879999999999997</v>
      </c>
      <c r="I4294" s="180">
        <f>VLOOKUP(D4294,Plan1!$B$2:$S$5570,9,)/1000</f>
        <v>5.8369999999999997</v>
      </c>
      <c r="J4294" s="180">
        <f>VLOOKUP(D4294,Plan1!$B$2:$S$5570,10,)/1000</f>
        <v>5.5039999999999996</v>
      </c>
      <c r="K4294" s="180">
        <f>VLOOKUP(D4294,Plan1!$B$2:$S$5570,11,)/1000</f>
        <v>5.431</v>
      </c>
      <c r="L4294" s="180">
        <f>VLOOKUP(D4294,Plan1!$B$2:$S$5570,12,)/1000</f>
        <v>5.2729999999999997</v>
      </c>
      <c r="M4294" s="180">
        <f>VLOOKUP(D4294,Plan1!$B$2:$S$5570,13,)/1000</f>
        <v>5.5209999999999999</v>
      </c>
      <c r="N4294" s="180">
        <f>VLOOKUP(D4294,Plan1!$B$2:$S$5570,14,)/1000</f>
        <v>6.12</v>
      </c>
      <c r="O4294" s="180">
        <f>VLOOKUP(D4294,Plan1!$B$2:$S$5570,15,)/1000</f>
        <v>6.3490000000000002</v>
      </c>
      <c r="P4294" s="180">
        <f>VLOOKUP(D4294,Plan1!$B$2:$S$5570,16,)/1000</f>
        <v>6.36</v>
      </c>
      <c r="Q4294" s="180">
        <f>VLOOKUP(D4294,Plan1!$B$2:$S$5570,17,)/1000</f>
        <v>6.1529999999999996</v>
      </c>
      <c r="R4294" s="180">
        <f>VLOOKUP(D4294,Plan1!$B$2:$S$5570,18,)/1000</f>
        <v>5.6890000000000001</v>
      </c>
      <c r="S4294" s="180">
        <f>VLOOKUP(D4294,Plan1!$B$2:$S$5570,6,)/1000</f>
        <v>5.7910000000000004</v>
      </c>
    </row>
    <row r="4295" spans="1:19" x14ac:dyDescent="0.25">
      <c r="A4295" s="178">
        <v>27278</v>
      </c>
      <c r="B4295" s="178">
        <v>-122821</v>
      </c>
      <c r="C4295" s="178">
        <v>-404934</v>
      </c>
      <c r="D4295" s="178" t="s">
        <v>628</v>
      </c>
      <c r="E4295" s="178" t="s">
        <v>167</v>
      </c>
      <c r="F4295" s="178" t="s">
        <v>375</v>
      </c>
      <c r="G4295" s="180">
        <f>VLOOKUP(D4295,Plan1!$B$2:$S$5570,7,)/1000</f>
        <v>5.4619999999999997</v>
      </c>
      <c r="H4295" s="180">
        <f>VLOOKUP(D4295,Plan1!$B$2:$S$5570,8,)/1000</f>
        <v>5.6379999999999999</v>
      </c>
      <c r="I4295" s="180">
        <f>VLOOKUP(D4295,Plan1!$B$2:$S$5570,9,)/1000</f>
        <v>5.7460000000000004</v>
      </c>
      <c r="J4295" s="180">
        <f>VLOOKUP(D4295,Plan1!$B$2:$S$5570,10,)/1000</f>
        <v>4.9009999999999998</v>
      </c>
      <c r="K4295" s="180">
        <f>VLOOKUP(D4295,Plan1!$B$2:$S$5570,11,)/1000</f>
        <v>4.3449999999999998</v>
      </c>
      <c r="L4295" s="180">
        <f>VLOOKUP(D4295,Plan1!$B$2:$S$5570,12,)/1000</f>
        <v>4.0750000000000002</v>
      </c>
      <c r="M4295" s="180">
        <f>VLOOKUP(D4295,Plan1!$B$2:$S$5570,13,)/1000</f>
        <v>4.1680000000000001</v>
      </c>
      <c r="N4295" s="180">
        <f>VLOOKUP(D4295,Plan1!$B$2:$S$5570,14,)/1000</f>
        <v>4.66</v>
      </c>
      <c r="O4295" s="180">
        <f>VLOOKUP(D4295,Plan1!$B$2:$S$5570,15,)/1000</f>
        <v>5.3470000000000004</v>
      </c>
      <c r="P4295" s="180">
        <f>VLOOKUP(D4295,Plan1!$B$2:$S$5570,16,)/1000</f>
        <v>5.1520000000000001</v>
      </c>
      <c r="Q4295" s="180">
        <f>VLOOKUP(D4295,Plan1!$B$2:$S$5570,17,)/1000</f>
        <v>5.157</v>
      </c>
      <c r="R4295" s="180">
        <f>VLOOKUP(D4295,Plan1!$B$2:$S$5570,18,)/1000</f>
        <v>5.3929999999999998</v>
      </c>
      <c r="S4295" s="180">
        <f>VLOOKUP(D4295,Plan1!$B$2:$S$5570,6,)/1000</f>
        <v>5.0039999999999996</v>
      </c>
    </row>
    <row r="4296" spans="1:19" x14ac:dyDescent="0.25">
      <c r="A4296" s="178">
        <v>49919</v>
      </c>
      <c r="B4296" s="178">
        <v>-58813</v>
      </c>
      <c r="C4296" s="178">
        <v>-359353</v>
      </c>
      <c r="D4296" s="178" t="s">
        <v>628</v>
      </c>
      <c r="E4296" s="178" t="s">
        <v>167</v>
      </c>
      <c r="F4296" s="178" t="s">
        <v>3752</v>
      </c>
      <c r="G4296" s="180">
        <f>VLOOKUP(D4296,Plan1!$B$2:$S$5570,7,)/1000</f>
        <v>5.4619999999999997</v>
      </c>
      <c r="H4296" s="180">
        <f>VLOOKUP(D4296,Plan1!$B$2:$S$5570,8,)/1000</f>
        <v>5.6379999999999999</v>
      </c>
      <c r="I4296" s="180">
        <f>VLOOKUP(D4296,Plan1!$B$2:$S$5570,9,)/1000</f>
        <v>5.7460000000000004</v>
      </c>
      <c r="J4296" s="180">
        <f>VLOOKUP(D4296,Plan1!$B$2:$S$5570,10,)/1000</f>
        <v>4.9009999999999998</v>
      </c>
      <c r="K4296" s="180">
        <f>VLOOKUP(D4296,Plan1!$B$2:$S$5570,11,)/1000</f>
        <v>4.3449999999999998</v>
      </c>
      <c r="L4296" s="180">
        <f>VLOOKUP(D4296,Plan1!$B$2:$S$5570,12,)/1000</f>
        <v>4.0750000000000002</v>
      </c>
      <c r="M4296" s="180">
        <f>VLOOKUP(D4296,Plan1!$B$2:$S$5570,13,)/1000</f>
        <v>4.1680000000000001</v>
      </c>
      <c r="N4296" s="180">
        <f>VLOOKUP(D4296,Plan1!$B$2:$S$5570,14,)/1000</f>
        <v>4.66</v>
      </c>
      <c r="O4296" s="180">
        <f>VLOOKUP(D4296,Plan1!$B$2:$S$5570,15,)/1000</f>
        <v>5.3470000000000004</v>
      </c>
      <c r="P4296" s="180">
        <f>VLOOKUP(D4296,Plan1!$B$2:$S$5570,16,)/1000</f>
        <v>5.1520000000000001</v>
      </c>
      <c r="Q4296" s="180">
        <f>VLOOKUP(D4296,Plan1!$B$2:$S$5570,17,)/1000</f>
        <v>5.157</v>
      </c>
      <c r="R4296" s="180">
        <f>VLOOKUP(D4296,Plan1!$B$2:$S$5570,18,)/1000</f>
        <v>5.3929999999999998</v>
      </c>
      <c r="S4296" s="180">
        <f>VLOOKUP(D4296,Plan1!$B$2:$S$5570,6,)/1000</f>
        <v>5.0039999999999996</v>
      </c>
    </row>
    <row r="4297" spans="1:19" x14ac:dyDescent="0.25">
      <c r="A4297" s="178">
        <v>11466</v>
      </c>
      <c r="B4297" s="178">
        <v>-198845</v>
      </c>
      <c r="C4297" s="178">
        <v>-438267</v>
      </c>
      <c r="D4297" s="178" t="s">
        <v>2147</v>
      </c>
      <c r="E4297" s="178" t="s">
        <v>167</v>
      </c>
      <c r="F4297" s="178" t="s">
        <v>1727</v>
      </c>
      <c r="G4297" s="180">
        <f>VLOOKUP(D4297,Plan1!$B$2:$S$5570,7,)/1000</f>
        <v>5.2569999999999997</v>
      </c>
      <c r="H4297" s="180">
        <f>VLOOKUP(D4297,Plan1!$B$2:$S$5570,8,)/1000</f>
        <v>5.6950000000000003</v>
      </c>
      <c r="I4297" s="180">
        <f>VLOOKUP(D4297,Plan1!$B$2:$S$5570,9,)/1000</f>
        <v>5.2679999999999998</v>
      </c>
      <c r="J4297" s="180">
        <f>VLOOKUP(D4297,Plan1!$B$2:$S$5570,10,)/1000</f>
        <v>5.32</v>
      </c>
      <c r="K4297" s="180">
        <f>VLOOKUP(D4297,Plan1!$B$2:$S$5570,11,)/1000</f>
        <v>4.9400000000000004</v>
      </c>
      <c r="L4297" s="180">
        <f>VLOOKUP(D4297,Plan1!$B$2:$S$5570,12,)/1000</f>
        <v>5.0270000000000001</v>
      </c>
      <c r="M4297" s="180">
        <f>VLOOKUP(D4297,Plan1!$B$2:$S$5570,13,)/1000</f>
        <v>5.2309999999999999</v>
      </c>
      <c r="N4297" s="180">
        <f>VLOOKUP(D4297,Plan1!$B$2:$S$5570,14,)/1000</f>
        <v>5.8819999999999997</v>
      </c>
      <c r="O4297" s="180">
        <f>VLOOKUP(D4297,Plan1!$B$2:$S$5570,15,)/1000</f>
        <v>5.7949999999999999</v>
      </c>
      <c r="P4297" s="180">
        <f>VLOOKUP(D4297,Plan1!$B$2:$S$5570,16,)/1000</f>
        <v>5.444</v>
      </c>
      <c r="Q4297" s="180">
        <f>VLOOKUP(D4297,Plan1!$B$2:$S$5570,17,)/1000</f>
        <v>4.8840000000000003</v>
      </c>
      <c r="R4297" s="180">
        <f>VLOOKUP(D4297,Plan1!$B$2:$S$5570,18,)/1000</f>
        <v>5.0369999999999999</v>
      </c>
      <c r="S4297" s="180">
        <f>VLOOKUP(D4297,Plan1!$B$2:$S$5570,6,)/1000</f>
        <v>5.3150000000000004</v>
      </c>
    </row>
    <row r="4298" spans="1:19" x14ac:dyDescent="0.25">
      <c r="A4298" s="178">
        <v>5896</v>
      </c>
      <c r="B4298" s="178">
        <v>-23316</v>
      </c>
      <c r="C4298" s="178">
        <v>-515554</v>
      </c>
      <c r="D4298" s="178" t="s">
        <v>3209</v>
      </c>
      <c r="E4298" s="178" t="s">
        <v>167</v>
      </c>
      <c r="F4298" s="178" t="s">
        <v>2912</v>
      </c>
      <c r="G4298" s="180">
        <f>VLOOKUP(D4298,Plan1!$B$2:$S$5570,7,)/1000</f>
        <v>5.3120000000000003</v>
      </c>
      <c r="H4298" s="180">
        <f>VLOOKUP(D4298,Plan1!$B$2:$S$5570,8,)/1000</f>
        <v>5.5220000000000002</v>
      </c>
      <c r="I4298" s="180">
        <f>VLOOKUP(D4298,Plan1!$B$2:$S$5570,9,)/1000</f>
        <v>5.5369999999999999</v>
      </c>
      <c r="J4298" s="180">
        <f>VLOOKUP(D4298,Plan1!$B$2:$S$5570,10,)/1000</f>
        <v>5.3639999999999999</v>
      </c>
      <c r="K4298" s="180">
        <f>VLOOKUP(D4298,Plan1!$B$2:$S$5570,11,)/1000</f>
        <v>4.5709999999999997</v>
      </c>
      <c r="L4298" s="180">
        <f>VLOOKUP(D4298,Plan1!$B$2:$S$5570,12,)/1000</f>
        <v>4.444</v>
      </c>
      <c r="M4298" s="180">
        <f>VLOOKUP(D4298,Plan1!$B$2:$S$5570,13,)/1000</f>
        <v>4.5819999999999999</v>
      </c>
      <c r="N4298" s="180">
        <f>VLOOKUP(D4298,Plan1!$B$2:$S$5570,14,)/1000</f>
        <v>5.4039999999999999</v>
      </c>
      <c r="O4298" s="180">
        <f>VLOOKUP(D4298,Plan1!$B$2:$S$5570,15,)/1000</f>
        <v>5.0620000000000003</v>
      </c>
      <c r="P4298" s="180">
        <f>VLOOKUP(D4298,Plan1!$B$2:$S$5570,16,)/1000</f>
        <v>5.24</v>
      </c>
      <c r="Q4298" s="180">
        <f>VLOOKUP(D4298,Plan1!$B$2:$S$5570,17,)/1000</f>
        <v>5.4870000000000001</v>
      </c>
      <c r="R4298" s="180">
        <f>VLOOKUP(D4298,Plan1!$B$2:$S$5570,18,)/1000</f>
        <v>5.5229999999999997</v>
      </c>
      <c r="S4298" s="180">
        <f>VLOOKUP(D4298,Plan1!$B$2:$S$5570,6,)/1000</f>
        <v>5.1710000000000003</v>
      </c>
    </row>
    <row r="4299" spans="1:19" x14ac:dyDescent="0.25">
      <c r="A4299" s="178">
        <v>8603</v>
      </c>
      <c r="B4299" s="178">
        <v>-214598</v>
      </c>
      <c r="C4299" s="178">
        <v>-49576</v>
      </c>
      <c r="D4299" s="178" t="s">
        <v>5105</v>
      </c>
      <c r="E4299" s="178" t="s">
        <v>167</v>
      </c>
      <c r="F4299" s="178" t="s">
        <v>4704</v>
      </c>
      <c r="G4299" s="180">
        <f>VLOOKUP(D4299,Plan1!$B$2:$S$5570,7,)/1000</f>
        <v>5.4160000000000004</v>
      </c>
      <c r="H4299" s="180">
        <f>VLOOKUP(D4299,Plan1!$B$2:$S$5570,8,)/1000</f>
        <v>5.8479999999999999</v>
      </c>
      <c r="I4299" s="180">
        <f>VLOOKUP(D4299,Plan1!$B$2:$S$5570,9,)/1000</f>
        <v>5.6449999999999996</v>
      </c>
      <c r="J4299" s="180">
        <f>VLOOKUP(D4299,Plan1!$B$2:$S$5570,10,)/1000</f>
        <v>5.484</v>
      </c>
      <c r="K4299" s="180">
        <f>VLOOKUP(D4299,Plan1!$B$2:$S$5570,11,)/1000</f>
        <v>4.8659999999999997</v>
      </c>
      <c r="L4299" s="180">
        <f>VLOOKUP(D4299,Plan1!$B$2:$S$5570,12,)/1000</f>
        <v>4.6920000000000002</v>
      </c>
      <c r="M4299" s="180">
        <f>VLOOKUP(D4299,Plan1!$B$2:$S$5570,13,)/1000</f>
        <v>4.9560000000000004</v>
      </c>
      <c r="N4299" s="180">
        <f>VLOOKUP(D4299,Plan1!$B$2:$S$5570,14,)/1000</f>
        <v>5.6260000000000003</v>
      </c>
      <c r="O4299" s="180">
        <f>VLOOKUP(D4299,Plan1!$B$2:$S$5570,15,)/1000</f>
        <v>5.3010000000000002</v>
      </c>
      <c r="P4299" s="180">
        <f>VLOOKUP(D4299,Plan1!$B$2:$S$5570,16,)/1000</f>
        <v>5.52</v>
      </c>
      <c r="Q4299" s="180">
        <f>VLOOKUP(D4299,Plan1!$B$2:$S$5570,17,)/1000</f>
        <v>5.5179999999999998</v>
      </c>
      <c r="R4299" s="180">
        <f>VLOOKUP(D4299,Plan1!$B$2:$S$5570,18,)/1000</f>
        <v>5.6269999999999998</v>
      </c>
      <c r="S4299" s="180">
        <f>VLOOKUP(D4299,Plan1!$B$2:$S$5570,6,)/1000</f>
        <v>5.375</v>
      </c>
    </row>
    <row r="4300" spans="1:19" x14ac:dyDescent="0.25">
      <c r="A4300" s="178">
        <v>13663</v>
      </c>
      <c r="B4300" s="178">
        <v>-186658</v>
      </c>
      <c r="C4300" s="178">
        <v>-430756</v>
      </c>
      <c r="D4300" s="178" t="s">
        <v>2332</v>
      </c>
      <c r="E4300" s="178" t="s">
        <v>167</v>
      </c>
      <c r="F4300" s="178" t="s">
        <v>1727</v>
      </c>
      <c r="G4300" s="180">
        <f>VLOOKUP(D4300,Plan1!$B$2:$S$5570,7,)/1000</f>
        <v>5.2030000000000003</v>
      </c>
      <c r="H4300" s="180">
        <f>VLOOKUP(D4300,Plan1!$B$2:$S$5570,8,)/1000</f>
        <v>5.69</v>
      </c>
      <c r="I4300" s="180">
        <f>VLOOKUP(D4300,Plan1!$B$2:$S$5570,9,)/1000</f>
        <v>5.0519999999999996</v>
      </c>
      <c r="J4300" s="180">
        <f>VLOOKUP(D4300,Plan1!$B$2:$S$5570,10,)/1000</f>
        <v>4.8819999999999997</v>
      </c>
      <c r="K4300" s="180">
        <f>VLOOKUP(D4300,Plan1!$B$2:$S$5570,11,)/1000</f>
        <v>4.5199999999999996</v>
      </c>
      <c r="L4300" s="180">
        <f>VLOOKUP(D4300,Plan1!$B$2:$S$5570,12,)/1000</f>
        <v>4.4630000000000001</v>
      </c>
      <c r="M4300" s="180">
        <f>VLOOKUP(D4300,Plan1!$B$2:$S$5570,13,)/1000</f>
        <v>4.6239999999999997</v>
      </c>
      <c r="N4300" s="180">
        <f>VLOOKUP(D4300,Plan1!$B$2:$S$5570,14,)/1000</f>
        <v>5.2210000000000001</v>
      </c>
      <c r="O4300" s="180">
        <f>VLOOKUP(D4300,Plan1!$B$2:$S$5570,15,)/1000</f>
        <v>5.2750000000000004</v>
      </c>
      <c r="P4300" s="180">
        <f>VLOOKUP(D4300,Plan1!$B$2:$S$5570,16,)/1000</f>
        <v>5.0510000000000002</v>
      </c>
      <c r="Q4300" s="180">
        <f>VLOOKUP(D4300,Plan1!$B$2:$S$5570,17,)/1000</f>
        <v>4.4950000000000001</v>
      </c>
      <c r="R4300" s="180">
        <f>VLOOKUP(D4300,Plan1!$B$2:$S$5570,18,)/1000</f>
        <v>4.9749999999999996</v>
      </c>
      <c r="S4300" s="180">
        <f>VLOOKUP(D4300,Plan1!$B$2:$S$5570,6,)/1000</f>
        <v>4.9539999999999997</v>
      </c>
    </row>
    <row r="4301" spans="1:19" x14ac:dyDescent="0.25">
      <c r="A4301" s="178">
        <v>47583</v>
      </c>
      <c r="B4301" s="178">
        <v>-6535</v>
      </c>
      <c r="C4301" s="178">
        <v>-399021</v>
      </c>
      <c r="D4301" s="178" t="s">
        <v>825</v>
      </c>
      <c r="E4301" s="178" t="s">
        <v>167</v>
      </c>
      <c r="F4301" s="178" t="s">
        <v>792</v>
      </c>
      <c r="G4301" s="180">
        <f>VLOOKUP(D4301,Plan1!$B$2:$S$5570,7,)/1000</f>
        <v>5.3339999999999996</v>
      </c>
      <c r="H4301" s="180">
        <f>VLOOKUP(D4301,Plan1!$B$2:$S$5570,8,)/1000</f>
        <v>5.4720000000000004</v>
      </c>
      <c r="I4301" s="180">
        <f>VLOOKUP(D4301,Plan1!$B$2:$S$5570,9,)/1000</f>
        <v>5.5880000000000001</v>
      </c>
      <c r="J4301" s="180">
        <f>VLOOKUP(D4301,Plan1!$B$2:$S$5570,10,)/1000</f>
        <v>5.407</v>
      </c>
      <c r="K4301" s="180">
        <f>VLOOKUP(D4301,Plan1!$B$2:$S$5570,11,)/1000</f>
        <v>5.35</v>
      </c>
      <c r="L4301" s="180">
        <f>VLOOKUP(D4301,Plan1!$B$2:$S$5570,12,)/1000</f>
        <v>5.3789999999999996</v>
      </c>
      <c r="M4301" s="180">
        <f>VLOOKUP(D4301,Plan1!$B$2:$S$5570,13,)/1000</f>
        <v>5.74</v>
      </c>
      <c r="N4301" s="180">
        <f>VLOOKUP(D4301,Plan1!$B$2:$S$5570,14,)/1000</f>
        <v>6.4240000000000004</v>
      </c>
      <c r="O4301" s="180">
        <f>VLOOKUP(D4301,Plan1!$B$2:$S$5570,15,)/1000</f>
        <v>6.601</v>
      </c>
      <c r="P4301" s="180">
        <f>VLOOKUP(D4301,Plan1!$B$2:$S$5570,16,)/1000</f>
        <v>6.3390000000000004</v>
      </c>
      <c r="Q4301" s="180">
        <f>VLOOKUP(D4301,Plan1!$B$2:$S$5570,17,)/1000</f>
        <v>6.1219999999999999</v>
      </c>
      <c r="R4301" s="180">
        <f>VLOOKUP(D4301,Plan1!$B$2:$S$5570,18,)/1000</f>
        <v>5.5540000000000003</v>
      </c>
      <c r="S4301" s="180">
        <f>VLOOKUP(D4301,Plan1!$B$2:$S$5570,6,)/1000</f>
        <v>5.7759999999999998</v>
      </c>
    </row>
    <row r="4302" spans="1:19" x14ac:dyDescent="0.25">
      <c r="A4302" s="178">
        <v>11430</v>
      </c>
      <c r="B4302" s="178">
        <v>-1987</v>
      </c>
      <c r="C4302" s="178">
        <v>-474436</v>
      </c>
      <c r="D4302" s="178" t="s">
        <v>2137</v>
      </c>
      <c r="E4302" s="178" t="s">
        <v>167</v>
      </c>
      <c r="F4302" s="178" t="s">
        <v>1727</v>
      </c>
      <c r="G4302" s="180">
        <f>VLOOKUP(D4302,Plan1!$B$2:$S$5570,7,)/1000</f>
        <v>4.9340000000000002</v>
      </c>
      <c r="H4302" s="180">
        <f>VLOOKUP(D4302,Plan1!$B$2:$S$5570,8,)/1000</f>
        <v>5.532</v>
      </c>
      <c r="I4302" s="180">
        <f>VLOOKUP(D4302,Plan1!$B$2:$S$5570,9,)/1000</f>
        <v>5.0940000000000003</v>
      </c>
      <c r="J4302" s="180">
        <f>VLOOKUP(D4302,Plan1!$B$2:$S$5570,10,)/1000</f>
        <v>5.476</v>
      </c>
      <c r="K4302" s="180">
        <f>VLOOKUP(D4302,Plan1!$B$2:$S$5570,11,)/1000</f>
        <v>5.3140000000000001</v>
      </c>
      <c r="L4302" s="180">
        <f>VLOOKUP(D4302,Plan1!$B$2:$S$5570,12,)/1000</f>
        <v>5.2140000000000004</v>
      </c>
      <c r="M4302" s="180">
        <f>VLOOKUP(D4302,Plan1!$B$2:$S$5570,13,)/1000</f>
        <v>5.5090000000000003</v>
      </c>
      <c r="N4302" s="180">
        <f>VLOOKUP(D4302,Plan1!$B$2:$S$5570,14,)/1000</f>
        <v>6.1520000000000001</v>
      </c>
      <c r="O4302" s="180">
        <f>VLOOKUP(D4302,Plan1!$B$2:$S$5570,15,)/1000</f>
        <v>5.5570000000000004</v>
      </c>
      <c r="P4302" s="180">
        <f>VLOOKUP(D4302,Plan1!$B$2:$S$5570,16,)/1000</f>
        <v>5.3860000000000001</v>
      </c>
      <c r="Q4302" s="180">
        <f>VLOOKUP(D4302,Plan1!$B$2:$S$5570,17,)/1000</f>
        <v>4.99</v>
      </c>
      <c r="R4302" s="180">
        <f>VLOOKUP(D4302,Plan1!$B$2:$S$5570,18,)/1000</f>
        <v>5.141</v>
      </c>
      <c r="S4302" s="180">
        <f>VLOOKUP(D4302,Plan1!$B$2:$S$5570,6,)/1000</f>
        <v>5.3579999999999997</v>
      </c>
    </row>
    <row r="4303" spans="1:19" x14ac:dyDescent="0.25">
      <c r="A4303" s="178">
        <v>2845</v>
      </c>
      <c r="B4303" s="178">
        <v>-27709</v>
      </c>
      <c r="C4303" s="178">
        <v>-531355</v>
      </c>
      <c r="D4303" s="178" t="s">
        <v>4302</v>
      </c>
      <c r="E4303" s="178" t="s">
        <v>167</v>
      </c>
      <c r="F4303" s="178" t="s">
        <v>3898</v>
      </c>
      <c r="G4303" s="180">
        <f>VLOOKUP(D4303,Plan1!$B$2:$S$5570,7,)/1000</f>
        <v>5.6210000000000004</v>
      </c>
      <c r="H4303" s="180">
        <f>VLOOKUP(D4303,Plan1!$B$2:$S$5570,8,)/1000</f>
        <v>5.6260000000000003</v>
      </c>
      <c r="I4303" s="180">
        <f>VLOOKUP(D4303,Plan1!$B$2:$S$5570,9,)/1000</f>
        <v>5.444</v>
      </c>
      <c r="J4303" s="180">
        <f>VLOOKUP(D4303,Plan1!$B$2:$S$5570,10,)/1000</f>
        <v>4.9610000000000003</v>
      </c>
      <c r="K4303" s="180">
        <f>VLOOKUP(D4303,Plan1!$B$2:$S$5570,11,)/1000</f>
        <v>4.109</v>
      </c>
      <c r="L4303" s="180">
        <f>VLOOKUP(D4303,Plan1!$B$2:$S$5570,12,)/1000</f>
        <v>3.5270000000000001</v>
      </c>
      <c r="M4303" s="180">
        <f>VLOOKUP(D4303,Plan1!$B$2:$S$5570,13,)/1000</f>
        <v>3.9630000000000001</v>
      </c>
      <c r="N4303" s="180">
        <f>VLOOKUP(D4303,Plan1!$B$2:$S$5570,14,)/1000</f>
        <v>4.6269999999999998</v>
      </c>
      <c r="O4303" s="180">
        <f>VLOOKUP(D4303,Plan1!$B$2:$S$5570,15,)/1000</f>
        <v>4.3860000000000001</v>
      </c>
      <c r="P4303" s="180">
        <f>VLOOKUP(D4303,Plan1!$B$2:$S$5570,16,)/1000</f>
        <v>5.08</v>
      </c>
      <c r="Q4303" s="180">
        <f>VLOOKUP(D4303,Plan1!$B$2:$S$5570,17,)/1000</f>
        <v>5.6580000000000004</v>
      </c>
      <c r="R4303" s="180">
        <f>VLOOKUP(D4303,Plan1!$B$2:$S$5570,18,)/1000</f>
        <v>5.77</v>
      </c>
      <c r="S4303" s="180">
        <f>VLOOKUP(D4303,Plan1!$B$2:$S$5570,6,)/1000</f>
        <v>4.8979999999999997</v>
      </c>
    </row>
    <row r="4304" spans="1:19" x14ac:dyDescent="0.25">
      <c r="A4304" s="178">
        <v>7907</v>
      </c>
      <c r="B4304" s="178">
        <v>-218828</v>
      </c>
      <c r="C4304" s="178">
        <v>-509598</v>
      </c>
      <c r="D4304" s="178" t="s">
        <v>5041</v>
      </c>
      <c r="E4304" s="178" t="s">
        <v>167</v>
      </c>
      <c r="F4304" s="178" t="s">
        <v>4704</v>
      </c>
      <c r="G4304" s="180">
        <f>VLOOKUP(D4304,Plan1!$B$2:$S$5570,7,)/1000</f>
        <v>5.3220000000000001</v>
      </c>
      <c r="H4304" s="180">
        <f>VLOOKUP(D4304,Plan1!$B$2:$S$5570,8,)/1000</f>
        <v>5.6840000000000002</v>
      </c>
      <c r="I4304" s="180">
        <f>VLOOKUP(D4304,Plan1!$B$2:$S$5570,9,)/1000</f>
        <v>5.6360000000000001</v>
      </c>
      <c r="J4304" s="180">
        <f>VLOOKUP(D4304,Plan1!$B$2:$S$5570,10,)/1000</f>
        <v>5.4859999999999998</v>
      </c>
      <c r="K4304" s="180">
        <f>VLOOKUP(D4304,Plan1!$B$2:$S$5570,11,)/1000</f>
        <v>4.8940000000000001</v>
      </c>
      <c r="L4304" s="180">
        <f>VLOOKUP(D4304,Plan1!$B$2:$S$5570,12,)/1000</f>
        <v>4.7160000000000002</v>
      </c>
      <c r="M4304" s="180">
        <f>VLOOKUP(D4304,Plan1!$B$2:$S$5570,13,)/1000</f>
        <v>4.8520000000000003</v>
      </c>
      <c r="N4304" s="180">
        <f>VLOOKUP(D4304,Plan1!$B$2:$S$5570,14,)/1000</f>
        <v>5.7050000000000001</v>
      </c>
      <c r="O4304" s="180">
        <f>VLOOKUP(D4304,Plan1!$B$2:$S$5570,15,)/1000</f>
        <v>5.1929999999999996</v>
      </c>
      <c r="P4304" s="180">
        <f>VLOOKUP(D4304,Plan1!$B$2:$S$5570,16,)/1000</f>
        <v>5.4459999999999997</v>
      </c>
      <c r="Q4304" s="180">
        <f>VLOOKUP(D4304,Plan1!$B$2:$S$5570,17,)/1000</f>
        <v>5.5369999999999999</v>
      </c>
      <c r="R4304" s="180">
        <f>VLOOKUP(D4304,Plan1!$B$2:$S$5570,18,)/1000</f>
        <v>5.5890000000000004</v>
      </c>
      <c r="S4304" s="180">
        <f>VLOOKUP(D4304,Plan1!$B$2:$S$5570,6,)/1000</f>
        <v>5.3380000000000001</v>
      </c>
    </row>
    <row r="4305" spans="1:19" x14ac:dyDescent="0.25">
      <c r="A4305" s="178">
        <v>40604</v>
      </c>
      <c r="B4305" s="178">
        <v>-83276</v>
      </c>
      <c r="C4305" s="178">
        <v>-357103</v>
      </c>
      <c r="D4305" s="178" t="s">
        <v>3362</v>
      </c>
      <c r="E4305" s="178" t="s">
        <v>167</v>
      </c>
      <c r="F4305" s="178" t="s">
        <v>3284</v>
      </c>
      <c r="G4305" s="180">
        <f>VLOOKUP(D4305,Plan1!$B$2:$S$5570,7,)/1000</f>
        <v>5.4610000000000003</v>
      </c>
      <c r="H4305" s="180">
        <f>VLOOKUP(D4305,Plan1!$B$2:$S$5570,8,)/1000</f>
        <v>5.5640000000000001</v>
      </c>
      <c r="I4305" s="180">
        <f>VLOOKUP(D4305,Plan1!$B$2:$S$5570,9,)/1000</f>
        <v>5.7690000000000001</v>
      </c>
      <c r="J4305" s="180">
        <f>VLOOKUP(D4305,Plan1!$B$2:$S$5570,10,)/1000</f>
        <v>5.2370000000000001</v>
      </c>
      <c r="K4305" s="180">
        <f>VLOOKUP(D4305,Plan1!$B$2:$S$5570,11,)/1000</f>
        <v>4.5839999999999996</v>
      </c>
      <c r="L4305" s="180">
        <f>VLOOKUP(D4305,Plan1!$B$2:$S$5570,12,)/1000</f>
        <v>4.1859999999999999</v>
      </c>
      <c r="M4305" s="180">
        <f>VLOOKUP(D4305,Plan1!$B$2:$S$5570,13,)/1000</f>
        <v>4.2699999999999996</v>
      </c>
      <c r="N4305" s="180">
        <f>VLOOKUP(D4305,Plan1!$B$2:$S$5570,14,)/1000</f>
        <v>4.9000000000000004</v>
      </c>
      <c r="O4305" s="180">
        <f>VLOOKUP(D4305,Plan1!$B$2:$S$5570,15,)/1000</f>
        <v>5.4809999999999999</v>
      </c>
      <c r="P4305" s="180">
        <f>VLOOKUP(D4305,Plan1!$B$2:$S$5570,16,)/1000</f>
        <v>5.6420000000000003</v>
      </c>
      <c r="Q4305" s="180">
        <f>VLOOKUP(D4305,Plan1!$B$2:$S$5570,17,)/1000</f>
        <v>5.8280000000000003</v>
      </c>
      <c r="R4305" s="180">
        <f>VLOOKUP(D4305,Plan1!$B$2:$S$5570,18,)/1000</f>
        <v>5.6</v>
      </c>
      <c r="S4305" s="180">
        <f>VLOOKUP(D4305,Plan1!$B$2:$S$5570,6,)/1000</f>
        <v>5.21</v>
      </c>
    </row>
    <row r="4306" spans="1:19" x14ac:dyDescent="0.25">
      <c r="A4306" s="178">
        <v>2362</v>
      </c>
      <c r="B4306" s="178">
        <v>-283946</v>
      </c>
      <c r="C4306" s="178">
        <v>-530975</v>
      </c>
      <c r="D4306" s="178" t="s">
        <v>4206</v>
      </c>
      <c r="E4306" s="178" t="s">
        <v>167</v>
      </c>
      <c r="F4306" s="178" t="s">
        <v>3898</v>
      </c>
      <c r="G4306" s="180">
        <f>VLOOKUP(D4306,Plan1!$B$2:$S$5570,7,)/1000</f>
        <v>5.58</v>
      </c>
      <c r="H4306" s="180">
        <f>VLOOKUP(D4306,Plan1!$B$2:$S$5570,8,)/1000</f>
        <v>5.66</v>
      </c>
      <c r="I4306" s="180">
        <f>VLOOKUP(D4306,Plan1!$B$2:$S$5570,9,)/1000</f>
        <v>5.399</v>
      </c>
      <c r="J4306" s="180">
        <f>VLOOKUP(D4306,Plan1!$B$2:$S$5570,10,)/1000</f>
        <v>4.8460000000000001</v>
      </c>
      <c r="K4306" s="180">
        <f>VLOOKUP(D4306,Plan1!$B$2:$S$5570,11,)/1000</f>
        <v>4.0519999999999996</v>
      </c>
      <c r="L4306" s="180">
        <f>VLOOKUP(D4306,Plan1!$B$2:$S$5570,12,)/1000</f>
        <v>3.4780000000000002</v>
      </c>
      <c r="M4306" s="180">
        <f>VLOOKUP(D4306,Plan1!$B$2:$S$5570,13,)/1000</f>
        <v>3.8650000000000002</v>
      </c>
      <c r="N4306" s="180">
        <f>VLOOKUP(D4306,Plan1!$B$2:$S$5570,14,)/1000</f>
        <v>4.5149999999999997</v>
      </c>
      <c r="O4306" s="180">
        <f>VLOOKUP(D4306,Plan1!$B$2:$S$5570,15,)/1000</f>
        <v>4.2839999999999998</v>
      </c>
      <c r="P4306" s="180">
        <f>VLOOKUP(D4306,Plan1!$B$2:$S$5570,16,)/1000</f>
        <v>4.9770000000000003</v>
      </c>
      <c r="Q4306" s="180">
        <f>VLOOKUP(D4306,Plan1!$B$2:$S$5570,17,)/1000</f>
        <v>5.6020000000000003</v>
      </c>
      <c r="R4306" s="180">
        <f>VLOOKUP(D4306,Plan1!$B$2:$S$5570,18,)/1000</f>
        <v>5.6749999999999998</v>
      </c>
      <c r="S4306" s="180">
        <f>VLOOKUP(D4306,Plan1!$B$2:$S$5570,6,)/1000</f>
        <v>4.8280000000000003</v>
      </c>
    </row>
    <row r="4307" spans="1:19" x14ac:dyDescent="0.25">
      <c r="A4307" s="178">
        <v>8945</v>
      </c>
      <c r="B4307" s="178">
        <v>-213413</v>
      </c>
      <c r="C4307" s="178">
        <v>-494973</v>
      </c>
      <c r="D4307" s="178" t="s">
        <v>5133</v>
      </c>
      <c r="E4307" s="178" t="s">
        <v>167</v>
      </c>
      <c r="F4307" s="178" t="s">
        <v>4704</v>
      </c>
      <c r="G4307" s="180">
        <f>VLOOKUP(D4307,Plan1!$B$2:$S$5570,7,)/1000</f>
        <v>5.343</v>
      </c>
      <c r="H4307" s="180">
        <f>VLOOKUP(D4307,Plan1!$B$2:$S$5570,8,)/1000</f>
        <v>5.6870000000000003</v>
      </c>
      <c r="I4307" s="180">
        <f>VLOOKUP(D4307,Plan1!$B$2:$S$5570,9,)/1000</f>
        <v>5.4930000000000003</v>
      </c>
      <c r="J4307" s="180">
        <f>VLOOKUP(D4307,Plan1!$B$2:$S$5570,10,)/1000</f>
        <v>5.51</v>
      </c>
      <c r="K4307" s="180">
        <f>VLOOKUP(D4307,Plan1!$B$2:$S$5570,11,)/1000</f>
        <v>4.9249999999999998</v>
      </c>
      <c r="L4307" s="180">
        <f>VLOOKUP(D4307,Plan1!$B$2:$S$5570,12,)/1000</f>
        <v>4.79</v>
      </c>
      <c r="M4307" s="180">
        <f>VLOOKUP(D4307,Plan1!$B$2:$S$5570,13,)/1000</f>
        <v>4.992</v>
      </c>
      <c r="N4307" s="180">
        <f>VLOOKUP(D4307,Plan1!$B$2:$S$5570,14,)/1000</f>
        <v>5.6959999999999997</v>
      </c>
      <c r="O4307" s="180">
        <f>VLOOKUP(D4307,Plan1!$B$2:$S$5570,15,)/1000</f>
        <v>5.3259999999999996</v>
      </c>
      <c r="P4307" s="180">
        <f>VLOOKUP(D4307,Plan1!$B$2:$S$5570,16,)/1000</f>
        <v>5.49</v>
      </c>
      <c r="Q4307" s="180">
        <f>VLOOKUP(D4307,Plan1!$B$2:$S$5570,17,)/1000</f>
        <v>5.43</v>
      </c>
      <c r="R4307" s="180">
        <f>VLOOKUP(D4307,Plan1!$B$2:$S$5570,18,)/1000</f>
        <v>5.516</v>
      </c>
      <c r="S4307" s="180">
        <f>VLOOKUP(D4307,Plan1!$B$2:$S$5570,6,)/1000</f>
        <v>5.35</v>
      </c>
    </row>
    <row r="4308" spans="1:19" x14ac:dyDescent="0.25">
      <c r="A4308" s="178">
        <v>9818</v>
      </c>
      <c r="B4308" s="178">
        <v>-207701</v>
      </c>
      <c r="C4308" s="178">
        <v>-478373</v>
      </c>
      <c r="D4308" s="178" t="s">
        <v>5213</v>
      </c>
      <c r="E4308" s="178" t="s">
        <v>167</v>
      </c>
      <c r="F4308" s="178" t="s">
        <v>4704</v>
      </c>
      <c r="G4308" s="180">
        <f>VLOOKUP(D4308,Plan1!$B$2:$S$5570,7,)/1000</f>
        <v>5.1449999999999996</v>
      </c>
      <c r="H4308" s="180">
        <f>VLOOKUP(D4308,Plan1!$B$2:$S$5570,8,)/1000</f>
        <v>5.609</v>
      </c>
      <c r="I4308" s="180">
        <f>VLOOKUP(D4308,Plan1!$B$2:$S$5570,9,)/1000</f>
        <v>5.2409999999999997</v>
      </c>
      <c r="J4308" s="180">
        <f>VLOOKUP(D4308,Plan1!$B$2:$S$5570,10,)/1000</f>
        <v>5.4450000000000003</v>
      </c>
      <c r="K4308" s="180">
        <f>VLOOKUP(D4308,Plan1!$B$2:$S$5570,11,)/1000</f>
        <v>5.1340000000000003</v>
      </c>
      <c r="L4308" s="180">
        <f>VLOOKUP(D4308,Plan1!$B$2:$S$5570,12,)/1000</f>
        <v>4.9989999999999997</v>
      </c>
      <c r="M4308" s="180">
        <f>VLOOKUP(D4308,Plan1!$B$2:$S$5570,13,)/1000</f>
        <v>5.202</v>
      </c>
      <c r="N4308" s="180">
        <f>VLOOKUP(D4308,Plan1!$B$2:$S$5570,14,)/1000</f>
        <v>5.93</v>
      </c>
      <c r="O4308" s="180">
        <f>VLOOKUP(D4308,Plan1!$B$2:$S$5570,15,)/1000</f>
        <v>5.391</v>
      </c>
      <c r="P4308" s="180">
        <f>VLOOKUP(D4308,Plan1!$B$2:$S$5570,16,)/1000</f>
        <v>5.3979999999999997</v>
      </c>
      <c r="Q4308" s="180">
        <f>VLOOKUP(D4308,Plan1!$B$2:$S$5570,17,)/1000</f>
        <v>5.24</v>
      </c>
      <c r="R4308" s="180">
        <f>VLOOKUP(D4308,Plan1!$B$2:$S$5570,18,)/1000</f>
        <v>5.298</v>
      </c>
      <c r="S4308" s="180">
        <f>VLOOKUP(D4308,Plan1!$B$2:$S$5570,6,)/1000</f>
        <v>5.3360000000000003</v>
      </c>
    </row>
    <row r="4309" spans="1:19" x14ac:dyDescent="0.25">
      <c r="A4309" s="178">
        <v>5736</v>
      </c>
      <c r="B4309" s="178">
        <v>-235293</v>
      </c>
      <c r="C4309" s="178">
        <v>-458469</v>
      </c>
      <c r="D4309" s="178" t="s">
        <v>4791</v>
      </c>
      <c r="E4309" s="178" t="s">
        <v>167</v>
      </c>
      <c r="F4309" s="178" t="s">
        <v>4704</v>
      </c>
      <c r="G4309" s="180">
        <f>VLOOKUP(D4309,Plan1!$B$2:$S$5570,7,)/1000</f>
        <v>4.9459999999999997</v>
      </c>
      <c r="H4309" s="180">
        <f>VLOOKUP(D4309,Plan1!$B$2:$S$5570,8,)/1000</f>
        <v>5.49</v>
      </c>
      <c r="I4309" s="180">
        <f>VLOOKUP(D4309,Plan1!$B$2:$S$5570,9,)/1000</f>
        <v>5.0229999999999997</v>
      </c>
      <c r="J4309" s="180">
        <f>VLOOKUP(D4309,Plan1!$B$2:$S$5570,10,)/1000</f>
        <v>4.9169999999999998</v>
      </c>
      <c r="K4309" s="180">
        <f>VLOOKUP(D4309,Plan1!$B$2:$S$5570,11,)/1000</f>
        <v>4.2359999999999998</v>
      </c>
      <c r="L4309" s="180">
        <f>VLOOKUP(D4309,Plan1!$B$2:$S$5570,12,)/1000</f>
        <v>4.1669999999999998</v>
      </c>
      <c r="M4309" s="180">
        <f>VLOOKUP(D4309,Plan1!$B$2:$S$5570,13,)/1000</f>
        <v>4.2</v>
      </c>
      <c r="N4309" s="180">
        <f>VLOOKUP(D4309,Plan1!$B$2:$S$5570,14,)/1000</f>
        <v>5.0549999999999997</v>
      </c>
      <c r="O4309" s="180">
        <f>VLOOKUP(D4309,Plan1!$B$2:$S$5570,15,)/1000</f>
        <v>4.6269999999999998</v>
      </c>
      <c r="P4309" s="180">
        <f>VLOOKUP(D4309,Plan1!$B$2:$S$5570,16,)/1000</f>
        <v>4.8479999999999999</v>
      </c>
      <c r="Q4309" s="180">
        <f>VLOOKUP(D4309,Plan1!$B$2:$S$5570,17,)/1000</f>
        <v>4.8499999999999996</v>
      </c>
      <c r="R4309" s="180">
        <f>VLOOKUP(D4309,Plan1!$B$2:$S$5570,18,)/1000</f>
        <v>5.1669999999999998</v>
      </c>
      <c r="S4309" s="180">
        <f>VLOOKUP(D4309,Plan1!$B$2:$S$5570,6,)/1000</f>
        <v>4.7939999999999996</v>
      </c>
    </row>
    <row r="4310" spans="1:19" x14ac:dyDescent="0.25">
      <c r="A4310" s="178">
        <v>3295</v>
      </c>
      <c r="B4310" s="178">
        <v>-269803</v>
      </c>
      <c r="C4310" s="178">
        <v>-499992</v>
      </c>
      <c r="D4310" s="178" t="s">
        <v>4595</v>
      </c>
      <c r="E4310" s="178" t="s">
        <v>167</v>
      </c>
      <c r="F4310" s="178" t="s">
        <v>4434</v>
      </c>
      <c r="G4310" s="180">
        <f>VLOOKUP(D4310,Plan1!$B$2:$S$5570,7,)/1000</f>
        <v>4.7169999999999996</v>
      </c>
      <c r="H4310" s="180">
        <f>VLOOKUP(D4310,Plan1!$B$2:$S$5570,8,)/1000</f>
        <v>4.8179999999999996</v>
      </c>
      <c r="I4310" s="180">
        <f>VLOOKUP(D4310,Plan1!$B$2:$S$5570,9,)/1000</f>
        <v>4.7149999999999999</v>
      </c>
      <c r="J4310" s="180">
        <f>VLOOKUP(D4310,Plan1!$B$2:$S$5570,10,)/1000</f>
        <v>4.1849999999999996</v>
      </c>
      <c r="K4310" s="180">
        <f>VLOOKUP(D4310,Plan1!$B$2:$S$5570,11,)/1000</f>
        <v>3.6240000000000001</v>
      </c>
      <c r="L4310" s="180">
        <f>VLOOKUP(D4310,Plan1!$B$2:$S$5570,12,)/1000</f>
        <v>3.157</v>
      </c>
      <c r="M4310" s="180">
        <f>VLOOKUP(D4310,Plan1!$B$2:$S$5570,13,)/1000</f>
        <v>3.37</v>
      </c>
      <c r="N4310" s="180">
        <f>VLOOKUP(D4310,Plan1!$B$2:$S$5570,14,)/1000</f>
        <v>4.1630000000000003</v>
      </c>
      <c r="O4310" s="180">
        <f>VLOOKUP(D4310,Plan1!$B$2:$S$5570,15,)/1000</f>
        <v>3.8029999999999999</v>
      </c>
      <c r="P4310" s="180">
        <f>VLOOKUP(D4310,Plan1!$B$2:$S$5570,16,)/1000</f>
        <v>3.923</v>
      </c>
      <c r="Q4310" s="180">
        <f>VLOOKUP(D4310,Plan1!$B$2:$S$5570,17,)/1000</f>
        <v>4.8029999999999999</v>
      </c>
      <c r="R4310" s="180">
        <f>VLOOKUP(D4310,Plan1!$B$2:$S$5570,18,)/1000</f>
        <v>4.8090000000000002</v>
      </c>
      <c r="S4310" s="180">
        <f>VLOOKUP(D4310,Plan1!$B$2:$S$5570,6,)/1000</f>
        <v>4.1740000000000004</v>
      </c>
    </row>
    <row r="4311" spans="1:19" x14ac:dyDescent="0.25">
      <c r="A4311" s="178">
        <v>45284</v>
      </c>
      <c r="B4311" s="178">
        <v>-71027</v>
      </c>
      <c r="C4311" s="178">
        <v>-36845</v>
      </c>
      <c r="D4311" s="178" t="s">
        <v>2794</v>
      </c>
      <c r="E4311" s="178" t="s">
        <v>167</v>
      </c>
      <c r="F4311" s="178" t="s">
        <v>2709</v>
      </c>
      <c r="G4311" s="180">
        <f>VLOOKUP(D4311,Plan1!$B$2:$S$5570,7,)/1000</f>
        <v>5.7670000000000003</v>
      </c>
      <c r="H4311" s="180">
        <f>VLOOKUP(D4311,Plan1!$B$2:$S$5570,8,)/1000</f>
        <v>5.88</v>
      </c>
      <c r="I4311" s="180">
        <f>VLOOKUP(D4311,Plan1!$B$2:$S$5570,9,)/1000</f>
        <v>5.9829999999999997</v>
      </c>
      <c r="J4311" s="180">
        <f>VLOOKUP(D4311,Plan1!$B$2:$S$5570,10,)/1000</f>
        <v>5.806</v>
      </c>
      <c r="K4311" s="180">
        <f>VLOOKUP(D4311,Plan1!$B$2:$S$5570,11,)/1000</f>
        <v>5.2409999999999997</v>
      </c>
      <c r="L4311" s="180">
        <f>VLOOKUP(D4311,Plan1!$B$2:$S$5570,12,)/1000</f>
        <v>4.7709999999999999</v>
      </c>
      <c r="M4311" s="180">
        <f>VLOOKUP(D4311,Plan1!$B$2:$S$5570,13,)/1000</f>
        <v>5.05</v>
      </c>
      <c r="N4311" s="180">
        <f>VLOOKUP(D4311,Plan1!$B$2:$S$5570,14,)/1000</f>
        <v>5.78</v>
      </c>
      <c r="O4311" s="180">
        <f>VLOOKUP(D4311,Plan1!$B$2:$S$5570,15,)/1000</f>
        <v>6.2640000000000002</v>
      </c>
      <c r="P4311" s="180">
        <f>VLOOKUP(D4311,Plan1!$B$2:$S$5570,16,)/1000</f>
        <v>6.3019999999999996</v>
      </c>
      <c r="Q4311" s="180">
        <f>VLOOKUP(D4311,Plan1!$B$2:$S$5570,17,)/1000</f>
        <v>6.2779999999999996</v>
      </c>
      <c r="R4311" s="180">
        <f>VLOOKUP(D4311,Plan1!$B$2:$S$5570,18,)/1000</f>
        <v>5.8920000000000003</v>
      </c>
      <c r="S4311" s="180">
        <f>VLOOKUP(D4311,Plan1!$B$2:$S$5570,6,)/1000</f>
        <v>5.7510000000000003</v>
      </c>
    </row>
    <row r="4312" spans="1:19" x14ac:dyDescent="0.25">
      <c r="A4312" s="178">
        <v>42162</v>
      </c>
      <c r="B4312" s="178">
        <v>-79378</v>
      </c>
      <c r="C4312" s="178">
        <v>-356321</v>
      </c>
      <c r="D4312" s="178" t="s">
        <v>2794</v>
      </c>
      <c r="E4312" s="178" t="s">
        <v>167</v>
      </c>
      <c r="F4312" s="178" t="s">
        <v>3284</v>
      </c>
      <c r="G4312" s="180">
        <f>VLOOKUP(D4312,Plan1!$B$2:$S$5570,7,)/1000</f>
        <v>5.7670000000000003</v>
      </c>
      <c r="H4312" s="180">
        <f>VLOOKUP(D4312,Plan1!$B$2:$S$5570,8,)/1000</f>
        <v>5.88</v>
      </c>
      <c r="I4312" s="180">
        <f>VLOOKUP(D4312,Plan1!$B$2:$S$5570,9,)/1000</f>
        <v>5.9829999999999997</v>
      </c>
      <c r="J4312" s="180">
        <f>VLOOKUP(D4312,Plan1!$B$2:$S$5570,10,)/1000</f>
        <v>5.806</v>
      </c>
      <c r="K4312" s="180">
        <f>VLOOKUP(D4312,Plan1!$B$2:$S$5570,11,)/1000</f>
        <v>5.2409999999999997</v>
      </c>
      <c r="L4312" s="180">
        <f>VLOOKUP(D4312,Plan1!$B$2:$S$5570,12,)/1000</f>
        <v>4.7709999999999999</v>
      </c>
      <c r="M4312" s="180">
        <f>VLOOKUP(D4312,Plan1!$B$2:$S$5570,13,)/1000</f>
        <v>5.05</v>
      </c>
      <c r="N4312" s="180">
        <f>VLOOKUP(D4312,Plan1!$B$2:$S$5570,14,)/1000</f>
        <v>5.78</v>
      </c>
      <c r="O4312" s="180">
        <f>VLOOKUP(D4312,Plan1!$B$2:$S$5570,15,)/1000</f>
        <v>6.2640000000000002</v>
      </c>
      <c r="P4312" s="180">
        <f>VLOOKUP(D4312,Plan1!$B$2:$S$5570,16,)/1000</f>
        <v>6.3019999999999996</v>
      </c>
      <c r="Q4312" s="180">
        <f>VLOOKUP(D4312,Plan1!$B$2:$S$5570,17,)/1000</f>
        <v>6.2779999999999996</v>
      </c>
      <c r="R4312" s="180">
        <f>VLOOKUP(D4312,Plan1!$B$2:$S$5570,18,)/1000</f>
        <v>5.8920000000000003</v>
      </c>
      <c r="S4312" s="180">
        <f>VLOOKUP(D4312,Plan1!$B$2:$S$5570,6,)/1000</f>
        <v>5.7510000000000003</v>
      </c>
    </row>
    <row r="4313" spans="1:19" x14ac:dyDescent="0.25">
      <c r="A4313" s="178">
        <v>30954</v>
      </c>
      <c r="B4313" s="178">
        <v>-110268</v>
      </c>
      <c r="C4313" s="178">
        <v>-374763</v>
      </c>
      <c r="D4313" s="178" t="s">
        <v>5316</v>
      </c>
      <c r="E4313" s="178" t="s">
        <v>167</v>
      </c>
      <c r="F4313" s="178" t="s">
        <v>5304</v>
      </c>
      <c r="G4313" s="180">
        <f>VLOOKUP(D4313,Plan1!$B$2:$S$5570,7,)/1000</f>
        <v>5.78</v>
      </c>
      <c r="H4313" s="180">
        <f>VLOOKUP(D4313,Plan1!$B$2:$S$5570,8,)/1000</f>
        <v>5.7690000000000001</v>
      </c>
      <c r="I4313" s="180">
        <f>VLOOKUP(D4313,Plan1!$B$2:$S$5570,9,)/1000</f>
        <v>5.9240000000000004</v>
      </c>
      <c r="J4313" s="180">
        <f>VLOOKUP(D4313,Plan1!$B$2:$S$5570,10,)/1000</f>
        <v>5.2210000000000001</v>
      </c>
      <c r="K4313" s="180">
        <f>VLOOKUP(D4313,Plan1!$B$2:$S$5570,11,)/1000</f>
        <v>4.5199999999999996</v>
      </c>
      <c r="L4313" s="180">
        <f>VLOOKUP(D4313,Plan1!$B$2:$S$5570,12,)/1000</f>
        <v>4.3529999999999998</v>
      </c>
      <c r="M4313" s="180">
        <f>VLOOKUP(D4313,Plan1!$B$2:$S$5570,13,)/1000</f>
        <v>4.3689999999999998</v>
      </c>
      <c r="N4313" s="180">
        <f>VLOOKUP(D4313,Plan1!$B$2:$S$5570,14,)/1000</f>
        <v>4.8179999999999996</v>
      </c>
      <c r="O4313" s="180">
        <f>VLOOKUP(D4313,Plan1!$B$2:$S$5570,15,)/1000</f>
        <v>5.4219999999999997</v>
      </c>
      <c r="P4313" s="180">
        <f>VLOOKUP(D4313,Plan1!$B$2:$S$5570,16,)/1000</f>
        <v>5.5289999999999999</v>
      </c>
      <c r="Q4313" s="180">
        <f>VLOOKUP(D4313,Plan1!$B$2:$S$5570,17,)/1000</f>
        <v>5.827</v>
      </c>
      <c r="R4313" s="180">
        <f>VLOOKUP(D4313,Plan1!$B$2:$S$5570,18,)/1000</f>
        <v>5.7839999999999998</v>
      </c>
      <c r="S4313" s="180">
        <f>VLOOKUP(D4313,Plan1!$B$2:$S$5570,6,)/1000</f>
        <v>5.2770000000000001</v>
      </c>
    </row>
    <row r="4314" spans="1:19" x14ac:dyDescent="0.25">
      <c r="A4314" s="178">
        <v>44122</v>
      </c>
      <c r="B4314" s="178">
        <v>-73576</v>
      </c>
      <c r="C4314" s="178">
        <v>-354363</v>
      </c>
      <c r="D4314" s="178" t="s">
        <v>2753</v>
      </c>
      <c r="E4314" s="178" t="s">
        <v>167</v>
      </c>
      <c r="F4314" s="178" t="s">
        <v>2709</v>
      </c>
      <c r="G4314" s="180">
        <f>VLOOKUP(D4314,Plan1!$B$2:$S$5570,7,)/1000</f>
        <v>5.43</v>
      </c>
      <c r="H4314" s="180">
        <f>VLOOKUP(D4314,Plan1!$B$2:$S$5570,8,)/1000</f>
        <v>5.7160000000000002</v>
      </c>
      <c r="I4314" s="180">
        <f>VLOOKUP(D4314,Plan1!$B$2:$S$5570,9,)/1000</f>
        <v>5.8920000000000003</v>
      </c>
      <c r="J4314" s="180">
        <f>VLOOKUP(D4314,Plan1!$B$2:$S$5570,10,)/1000</f>
        <v>5.431</v>
      </c>
      <c r="K4314" s="180">
        <f>VLOOKUP(D4314,Plan1!$B$2:$S$5570,11,)/1000</f>
        <v>4.835</v>
      </c>
      <c r="L4314" s="180">
        <f>VLOOKUP(D4314,Plan1!$B$2:$S$5570,12,)/1000</f>
        <v>4.423</v>
      </c>
      <c r="M4314" s="180">
        <f>VLOOKUP(D4314,Plan1!$B$2:$S$5570,13,)/1000</f>
        <v>4.5179999999999998</v>
      </c>
      <c r="N4314" s="180">
        <f>VLOOKUP(D4314,Plan1!$B$2:$S$5570,14,)/1000</f>
        <v>5.2949999999999999</v>
      </c>
      <c r="O4314" s="180">
        <f>VLOOKUP(D4314,Plan1!$B$2:$S$5570,15,)/1000</f>
        <v>5.6280000000000001</v>
      </c>
      <c r="P4314" s="180">
        <f>VLOOKUP(D4314,Plan1!$B$2:$S$5570,16,)/1000</f>
        <v>5.6959999999999997</v>
      </c>
      <c r="Q4314" s="180">
        <f>VLOOKUP(D4314,Plan1!$B$2:$S$5570,17,)/1000</f>
        <v>5.8650000000000002</v>
      </c>
      <c r="R4314" s="180">
        <f>VLOOKUP(D4314,Plan1!$B$2:$S$5570,18,)/1000</f>
        <v>5.6289999999999996</v>
      </c>
      <c r="S4314" s="180">
        <f>VLOOKUP(D4314,Plan1!$B$2:$S$5570,6,)/1000</f>
        <v>5.3630000000000004</v>
      </c>
    </row>
    <row r="4315" spans="1:19" x14ac:dyDescent="0.25">
      <c r="A4315" s="178">
        <v>3682</v>
      </c>
      <c r="B4315" s="178">
        <v>-261781</v>
      </c>
      <c r="C4315" s="178">
        <v>-533636</v>
      </c>
      <c r="D4315" s="178" t="s">
        <v>2919</v>
      </c>
      <c r="E4315" s="178" t="s">
        <v>167</v>
      </c>
      <c r="F4315" s="178" t="s">
        <v>2912</v>
      </c>
      <c r="G4315" s="180">
        <f>VLOOKUP(D4315,Plan1!$B$2:$S$5570,7,)/1000</f>
        <v>5.5979999999999999</v>
      </c>
      <c r="H4315" s="180">
        <f>VLOOKUP(D4315,Plan1!$B$2:$S$5570,8,)/1000</f>
        <v>5.4450000000000003</v>
      </c>
      <c r="I4315" s="180">
        <f>VLOOKUP(D4315,Plan1!$B$2:$S$5570,9,)/1000</f>
        <v>5.468</v>
      </c>
      <c r="J4315" s="180">
        <f>VLOOKUP(D4315,Plan1!$B$2:$S$5570,10,)/1000</f>
        <v>4.9850000000000003</v>
      </c>
      <c r="K4315" s="180">
        <f>VLOOKUP(D4315,Plan1!$B$2:$S$5570,11,)/1000</f>
        <v>4.2130000000000001</v>
      </c>
      <c r="L4315" s="180">
        <f>VLOOKUP(D4315,Plan1!$B$2:$S$5570,12,)/1000</f>
        <v>3.7669999999999999</v>
      </c>
      <c r="M4315" s="180">
        <f>VLOOKUP(D4315,Plan1!$B$2:$S$5570,13,)/1000</f>
        <v>4.1260000000000003</v>
      </c>
      <c r="N4315" s="180">
        <f>VLOOKUP(D4315,Plan1!$B$2:$S$5570,14,)/1000</f>
        <v>4.9930000000000003</v>
      </c>
      <c r="O4315" s="180">
        <f>VLOOKUP(D4315,Plan1!$B$2:$S$5570,15,)/1000</f>
        <v>4.6840000000000002</v>
      </c>
      <c r="P4315" s="180">
        <f>VLOOKUP(D4315,Plan1!$B$2:$S$5570,16,)/1000</f>
        <v>5.13</v>
      </c>
      <c r="Q4315" s="180">
        <f>VLOOKUP(D4315,Plan1!$B$2:$S$5570,17,)/1000</f>
        <v>5.53</v>
      </c>
      <c r="R4315" s="180">
        <f>VLOOKUP(D4315,Plan1!$B$2:$S$5570,18,)/1000</f>
        <v>5.48</v>
      </c>
      <c r="S4315" s="180">
        <f>VLOOKUP(D4315,Plan1!$B$2:$S$5570,6,)/1000</f>
        <v>4.9509999999999996</v>
      </c>
    </row>
    <row r="4316" spans="1:19" x14ac:dyDescent="0.25">
      <c r="A4316" s="178">
        <v>41347</v>
      </c>
      <c r="B4316" s="178">
        <v>-80742</v>
      </c>
      <c r="C4316" s="178">
        <v>-39125</v>
      </c>
      <c r="D4316" s="178" t="s">
        <v>3371</v>
      </c>
      <c r="E4316" s="178" t="s">
        <v>167</v>
      </c>
      <c r="F4316" s="178" t="s">
        <v>3284</v>
      </c>
      <c r="G4316" s="180">
        <f>VLOOKUP(D4316,Plan1!$B$2:$S$5570,7,)/1000</f>
        <v>5.7489999999999997</v>
      </c>
      <c r="H4316" s="180">
        <f>VLOOKUP(D4316,Plan1!$B$2:$S$5570,8,)/1000</f>
        <v>5.7350000000000003</v>
      </c>
      <c r="I4316" s="180">
        <f>VLOOKUP(D4316,Plan1!$B$2:$S$5570,9,)/1000</f>
        <v>5.8849999999999998</v>
      </c>
      <c r="J4316" s="180">
        <f>VLOOKUP(D4316,Plan1!$B$2:$S$5570,10,)/1000</f>
        <v>5.633</v>
      </c>
      <c r="K4316" s="180">
        <f>VLOOKUP(D4316,Plan1!$B$2:$S$5570,11,)/1000</f>
        <v>5.0359999999999996</v>
      </c>
      <c r="L4316" s="180">
        <f>VLOOKUP(D4316,Plan1!$B$2:$S$5570,12,)/1000</f>
        <v>4.7460000000000004</v>
      </c>
      <c r="M4316" s="180">
        <f>VLOOKUP(D4316,Plan1!$B$2:$S$5570,13,)/1000</f>
        <v>5.0410000000000004</v>
      </c>
      <c r="N4316" s="180">
        <f>VLOOKUP(D4316,Plan1!$B$2:$S$5570,14,)/1000</f>
        <v>5.7690000000000001</v>
      </c>
      <c r="O4316" s="180">
        <f>VLOOKUP(D4316,Plan1!$B$2:$S$5570,15,)/1000</f>
        <v>6.4249999999999998</v>
      </c>
      <c r="P4316" s="180">
        <f>VLOOKUP(D4316,Plan1!$B$2:$S$5570,16,)/1000</f>
        <v>6.2919999999999998</v>
      </c>
      <c r="Q4316" s="180">
        <f>VLOOKUP(D4316,Plan1!$B$2:$S$5570,17,)/1000</f>
        <v>6.2880000000000003</v>
      </c>
      <c r="R4316" s="180">
        <f>VLOOKUP(D4316,Plan1!$B$2:$S$5570,18,)/1000</f>
        <v>5.8940000000000001</v>
      </c>
      <c r="S4316" s="180">
        <f>VLOOKUP(D4316,Plan1!$B$2:$S$5570,6,)/1000</f>
        <v>5.7080000000000002</v>
      </c>
    </row>
    <row r="4317" spans="1:19" x14ac:dyDescent="0.25">
      <c r="A4317" s="178">
        <v>18445</v>
      </c>
      <c r="B4317" s="178">
        <v>-161691</v>
      </c>
      <c r="C4317" s="178">
        <v>-42296</v>
      </c>
      <c r="D4317" s="178" t="s">
        <v>2500</v>
      </c>
      <c r="E4317" s="178" t="s">
        <v>167</v>
      </c>
      <c r="F4317" s="178" t="s">
        <v>1727</v>
      </c>
      <c r="G4317" s="180">
        <f>VLOOKUP(D4317,Plan1!$B$2:$S$5570,7,)/1000</f>
        <v>5.649</v>
      </c>
      <c r="H4317" s="180">
        <f>VLOOKUP(D4317,Plan1!$B$2:$S$5570,8,)/1000</f>
        <v>6.08</v>
      </c>
      <c r="I4317" s="180">
        <f>VLOOKUP(D4317,Plan1!$B$2:$S$5570,9,)/1000</f>
        <v>5.5490000000000004</v>
      </c>
      <c r="J4317" s="180">
        <f>VLOOKUP(D4317,Plan1!$B$2:$S$5570,10,)/1000</f>
        <v>5.1689999999999996</v>
      </c>
      <c r="K4317" s="180">
        <f>VLOOKUP(D4317,Plan1!$B$2:$S$5570,11,)/1000</f>
        <v>4.7009999999999996</v>
      </c>
      <c r="L4317" s="180">
        <f>VLOOKUP(D4317,Plan1!$B$2:$S$5570,12,)/1000</f>
        <v>4.4640000000000004</v>
      </c>
      <c r="M4317" s="180">
        <f>VLOOKUP(D4317,Plan1!$B$2:$S$5570,13,)/1000</f>
        <v>4.7119999999999997</v>
      </c>
      <c r="N4317" s="180">
        <f>VLOOKUP(D4317,Plan1!$B$2:$S$5570,14,)/1000</f>
        <v>5.383</v>
      </c>
      <c r="O4317" s="180">
        <f>VLOOKUP(D4317,Plan1!$B$2:$S$5570,15,)/1000</f>
        <v>5.8049999999999997</v>
      </c>
      <c r="P4317" s="180">
        <f>VLOOKUP(D4317,Plan1!$B$2:$S$5570,16,)/1000</f>
        <v>5.5069999999999997</v>
      </c>
      <c r="Q4317" s="180">
        <f>VLOOKUP(D4317,Plan1!$B$2:$S$5570,17,)/1000</f>
        <v>5.032</v>
      </c>
      <c r="R4317" s="180">
        <f>VLOOKUP(D4317,Plan1!$B$2:$S$5570,18,)/1000</f>
        <v>5.5629999999999997</v>
      </c>
      <c r="S4317" s="180">
        <f>VLOOKUP(D4317,Plan1!$B$2:$S$5570,6,)/1000</f>
        <v>5.3010000000000002</v>
      </c>
    </row>
    <row r="4318" spans="1:19" x14ac:dyDescent="0.25">
      <c r="A4318" s="178">
        <v>25738</v>
      </c>
      <c r="B4318" s="178">
        <v>-128735</v>
      </c>
      <c r="C4318" s="178">
        <v>-387565</v>
      </c>
      <c r="D4318" s="178" t="s">
        <v>570</v>
      </c>
      <c r="E4318" s="178" t="s">
        <v>167</v>
      </c>
      <c r="F4318" s="178" t="s">
        <v>375</v>
      </c>
      <c r="G4318" s="180">
        <f>VLOOKUP(D4318,Plan1!$B$2:$S$5570,7,)/1000</f>
        <v>5.9359999999999999</v>
      </c>
      <c r="H4318" s="180">
        <f>VLOOKUP(D4318,Plan1!$B$2:$S$5570,8,)/1000</f>
        <v>5.97</v>
      </c>
      <c r="I4318" s="180">
        <f>VLOOKUP(D4318,Plan1!$B$2:$S$5570,9,)/1000</f>
        <v>6.0410000000000004</v>
      </c>
      <c r="J4318" s="180">
        <f>VLOOKUP(D4318,Plan1!$B$2:$S$5570,10,)/1000</f>
        <v>5.0529999999999999</v>
      </c>
      <c r="K4318" s="180">
        <f>VLOOKUP(D4318,Plan1!$B$2:$S$5570,11,)/1000</f>
        <v>4.4870000000000001</v>
      </c>
      <c r="L4318" s="180">
        <f>VLOOKUP(D4318,Plan1!$B$2:$S$5570,12,)/1000</f>
        <v>4.1989999999999998</v>
      </c>
      <c r="M4318" s="180">
        <f>VLOOKUP(D4318,Plan1!$B$2:$S$5570,13,)/1000</f>
        <v>4.4550000000000001</v>
      </c>
      <c r="N4318" s="180">
        <f>VLOOKUP(D4318,Plan1!$B$2:$S$5570,14,)/1000</f>
        <v>4.9390000000000001</v>
      </c>
      <c r="O4318" s="180">
        <f>VLOOKUP(D4318,Plan1!$B$2:$S$5570,15,)/1000</f>
        <v>5.6269999999999998</v>
      </c>
      <c r="P4318" s="180">
        <f>VLOOKUP(D4318,Plan1!$B$2:$S$5570,16,)/1000</f>
        <v>5.7210000000000001</v>
      </c>
      <c r="Q4318" s="180">
        <f>VLOOKUP(D4318,Plan1!$B$2:$S$5570,17,)/1000</f>
        <v>5.73</v>
      </c>
      <c r="R4318" s="180">
        <f>VLOOKUP(D4318,Plan1!$B$2:$S$5570,18,)/1000</f>
        <v>5.8979999999999997</v>
      </c>
      <c r="S4318" s="180">
        <f>VLOOKUP(D4318,Plan1!$B$2:$S$5570,6,)/1000</f>
        <v>5.3380000000000001</v>
      </c>
    </row>
    <row r="4319" spans="1:19" x14ac:dyDescent="0.25">
      <c r="A4319" s="178">
        <v>65874</v>
      </c>
      <c r="B4319" s="178">
        <v>-6314</v>
      </c>
      <c r="C4319" s="178">
        <v>-473476</v>
      </c>
      <c r="D4319" s="178" t="s">
        <v>2705</v>
      </c>
      <c r="E4319" s="178" t="s">
        <v>167</v>
      </c>
      <c r="F4319" s="178" t="s">
        <v>2567</v>
      </c>
      <c r="G4319" s="180">
        <f>VLOOKUP(D4319,Plan1!$B$2:$S$5570,7,)/1000</f>
        <v>4.9210000000000003</v>
      </c>
      <c r="H4319" s="180">
        <f>VLOOKUP(D4319,Plan1!$B$2:$S$5570,8,)/1000</f>
        <v>4.5220000000000002</v>
      </c>
      <c r="I4319" s="180">
        <f>VLOOKUP(D4319,Plan1!$B$2:$S$5570,9,)/1000</f>
        <v>4.4480000000000004</v>
      </c>
      <c r="J4319" s="180">
        <f>VLOOKUP(D4319,Plan1!$B$2:$S$5570,10,)/1000</f>
        <v>4.5170000000000003</v>
      </c>
      <c r="K4319" s="180">
        <f>VLOOKUP(D4319,Plan1!$B$2:$S$5570,11,)/1000</f>
        <v>4.8239999999999998</v>
      </c>
      <c r="L4319" s="180">
        <f>VLOOKUP(D4319,Plan1!$B$2:$S$5570,12,)/1000</f>
        <v>5.125</v>
      </c>
      <c r="M4319" s="180">
        <f>VLOOKUP(D4319,Plan1!$B$2:$S$5570,13,)/1000</f>
        <v>5.2409999999999997</v>
      </c>
      <c r="N4319" s="180">
        <f>VLOOKUP(D4319,Plan1!$B$2:$S$5570,14,)/1000</f>
        <v>5.2519999999999998</v>
      </c>
      <c r="O4319" s="180">
        <f>VLOOKUP(D4319,Plan1!$B$2:$S$5570,15,)/1000</f>
        <v>5.6580000000000004</v>
      </c>
      <c r="P4319" s="180">
        <f>VLOOKUP(D4319,Plan1!$B$2:$S$5570,16,)/1000</f>
        <v>5.5259999999999998</v>
      </c>
      <c r="Q4319" s="180">
        <f>VLOOKUP(D4319,Plan1!$B$2:$S$5570,17,)/1000</f>
        <v>5.4809999999999999</v>
      </c>
      <c r="R4319" s="180">
        <f>VLOOKUP(D4319,Plan1!$B$2:$S$5570,18,)/1000</f>
        <v>5.202</v>
      </c>
      <c r="S4319" s="180">
        <f>VLOOKUP(D4319,Plan1!$B$2:$S$5570,6,)/1000</f>
        <v>5.0599999999999996</v>
      </c>
    </row>
    <row r="4320" spans="1:19" x14ac:dyDescent="0.25">
      <c r="A4320" s="178">
        <v>44465</v>
      </c>
      <c r="B4320" s="178">
        <v>-72842</v>
      </c>
      <c r="C4320" s="178">
        <v>-40459</v>
      </c>
      <c r="D4320" s="178" t="s">
        <v>799</v>
      </c>
      <c r="E4320" s="178" t="s">
        <v>167</v>
      </c>
      <c r="F4320" s="178" t="s">
        <v>792</v>
      </c>
      <c r="G4320" s="180">
        <f>VLOOKUP(D4320,Plan1!$B$2:$S$5570,7,)/1000</f>
        <v>5.2110000000000003</v>
      </c>
      <c r="H4320" s="180">
        <f>VLOOKUP(D4320,Plan1!$B$2:$S$5570,8,)/1000</f>
        <v>5.27</v>
      </c>
      <c r="I4320" s="180">
        <f>VLOOKUP(D4320,Plan1!$B$2:$S$5570,9,)/1000</f>
        <v>5.3890000000000002</v>
      </c>
      <c r="J4320" s="180">
        <f>VLOOKUP(D4320,Plan1!$B$2:$S$5570,10,)/1000</f>
        <v>5.4329999999999998</v>
      </c>
      <c r="K4320" s="180">
        <f>VLOOKUP(D4320,Plan1!$B$2:$S$5570,11,)/1000</f>
        <v>5.415</v>
      </c>
      <c r="L4320" s="180">
        <f>VLOOKUP(D4320,Plan1!$B$2:$S$5570,12,)/1000</f>
        <v>5.4790000000000001</v>
      </c>
      <c r="M4320" s="180">
        <f>VLOOKUP(D4320,Plan1!$B$2:$S$5570,13,)/1000</f>
        <v>5.79</v>
      </c>
      <c r="N4320" s="180">
        <f>VLOOKUP(D4320,Plan1!$B$2:$S$5570,14,)/1000</f>
        <v>6.3959999999999999</v>
      </c>
      <c r="O4320" s="180">
        <f>VLOOKUP(D4320,Plan1!$B$2:$S$5570,15,)/1000</f>
        <v>6.5620000000000003</v>
      </c>
      <c r="P4320" s="180">
        <f>VLOOKUP(D4320,Plan1!$B$2:$S$5570,16,)/1000</f>
        <v>6.29</v>
      </c>
      <c r="Q4320" s="180">
        <f>VLOOKUP(D4320,Plan1!$B$2:$S$5570,17,)/1000</f>
        <v>6.0609999999999999</v>
      </c>
      <c r="R4320" s="180">
        <f>VLOOKUP(D4320,Plan1!$B$2:$S$5570,18,)/1000</f>
        <v>5.5890000000000004</v>
      </c>
      <c r="S4320" s="180">
        <f>VLOOKUP(D4320,Plan1!$B$2:$S$5570,6,)/1000</f>
        <v>5.74</v>
      </c>
    </row>
    <row r="4321" spans="1:19" x14ac:dyDescent="0.25">
      <c r="A4321" s="178">
        <v>8420</v>
      </c>
      <c r="B4321" s="178">
        <v>-21624</v>
      </c>
      <c r="C4321" s="178">
        <v>-508609</v>
      </c>
      <c r="D4321" s="178" t="s">
        <v>5089</v>
      </c>
      <c r="E4321" s="178" t="s">
        <v>167</v>
      </c>
      <c r="F4321" s="178" t="s">
        <v>4704</v>
      </c>
      <c r="G4321" s="180">
        <f>VLOOKUP(D4321,Plan1!$B$2:$S$5570,7,)/1000</f>
        <v>5.3159999999999998</v>
      </c>
      <c r="H4321" s="180">
        <f>VLOOKUP(D4321,Plan1!$B$2:$S$5570,8,)/1000</f>
        <v>5.6520000000000001</v>
      </c>
      <c r="I4321" s="180">
        <f>VLOOKUP(D4321,Plan1!$B$2:$S$5570,9,)/1000</f>
        <v>5.5780000000000003</v>
      </c>
      <c r="J4321" s="180">
        <f>VLOOKUP(D4321,Plan1!$B$2:$S$5570,10,)/1000</f>
        <v>5.4690000000000003</v>
      </c>
      <c r="K4321" s="180">
        <f>VLOOKUP(D4321,Plan1!$B$2:$S$5570,11,)/1000</f>
        <v>4.8860000000000001</v>
      </c>
      <c r="L4321" s="180">
        <f>VLOOKUP(D4321,Plan1!$B$2:$S$5570,12,)/1000</f>
        <v>4.71</v>
      </c>
      <c r="M4321" s="180">
        <f>VLOOKUP(D4321,Plan1!$B$2:$S$5570,13,)/1000</f>
        <v>4.8899999999999997</v>
      </c>
      <c r="N4321" s="180">
        <f>VLOOKUP(D4321,Plan1!$B$2:$S$5570,14,)/1000</f>
        <v>5.6769999999999996</v>
      </c>
      <c r="O4321" s="180">
        <f>VLOOKUP(D4321,Plan1!$B$2:$S$5570,15,)/1000</f>
        <v>5.1909999999999998</v>
      </c>
      <c r="P4321" s="180">
        <f>VLOOKUP(D4321,Plan1!$B$2:$S$5570,16,)/1000</f>
        <v>5.3730000000000002</v>
      </c>
      <c r="Q4321" s="180">
        <f>VLOOKUP(D4321,Plan1!$B$2:$S$5570,17,)/1000</f>
        <v>5.4720000000000004</v>
      </c>
      <c r="R4321" s="180">
        <f>VLOOKUP(D4321,Plan1!$B$2:$S$5570,18,)/1000</f>
        <v>5.516</v>
      </c>
      <c r="S4321" s="180">
        <f>VLOOKUP(D4321,Plan1!$B$2:$S$5570,6,)/1000</f>
        <v>5.3109999999999999</v>
      </c>
    </row>
    <row r="4322" spans="1:19" x14ac:dyDescent="0.25">
      <c r="A4322" s="178">
        <v>37906</v>
      </c>
      <c r="B4322" s="178">
        <v>-89727</v>
      </c>
      <c r="C4322" s="178">
        <v>-366913</v>
      </c>
      <c r="D4322" s="178" t="s">
        <v>3294</v>
      </c>
      <c r="E4322" s="178" t="s">
        <v>167</v>
      </c>
      <c r="F4322" s="178" t="s">
        <v>3284</v>
      </c>
      <c r="G4322" s="180">
        <f>VLOOKUP(D4322,Plan1!$B$2:$S$5570,7,)/1000</f>
        <v>5.7409999999999997</v>
      </c>
      <c r="H4322" s="180">
        <f>VLOOKUP(D4322,Plan1!$B$2:$S$5570,8,)/1000</f>
        <v>5.67</v>
      </c>
      <c r="I4322" s="180">
        <f>VLOOKUP(D4322,Plan1!$B$2:$S$5570,9,)/1000</f>
        <v>5.9020000000000001</v>
      </c>
      <c r="J4322" s="180">
        <f>VLOOKUP(D4322,Plan1!$B$2:$S$5570,10,)/1000</f>
        <v>5.4219999999999997</v>
      </c>
      <c r="K4322" s="180">
        <f>VLOOKUP(D4322,Plan1!$B$2:$S$5570,11,)/1000</f>
        <v>4.5119999999999996</v>
      </c>
      <c r="L4322" s="180">
        <f>VLOOKUP(D4322,Plan1!$B$2:$S$5570,12,)/1000</f>
        <v>4.08</v>
      </c>
      <c r="M4322" s="180">
        <f>VLOOKUP(D4322,Plan1!$B$2:$S$5570,13,)/1000</f>
        <v>4.2119999999999997</v>
      </c>
      <c r="N4322" s="180">
        <f>VLOOKUP(D4322,Plan1!$B$2:$S$5570,14,)/1000</f>
        <v>4.8099999999999996</v>
      </c>
      <c r="O4322" s="180">
        <f>VLOOKUP(D4322,Plan1!$B$2:$S$5570,15,)/1000</f>
        <v>5.6269999999999998</v>
      </c>
      <c r="P4322" s="180">
        <f>VLOOKUP(D4322,Plan1!$B$2:$S$5570,16,)/1000</f>
        <v>5.8470000000000004</v>
      </c>
      <c r="Q4322" s="180">
        <f>VLOOKUP(D4322,Plan1!$B$2:$S$5570,17,)/1000</f>
        <v>6.23</v>
      </c>
      <c r="R4322" s="180">
        <f>VLOOKUP(D4322,Plan1!$B$2:$S$5570,18,)/1000</f>
        <v>5.9889999999999999</v>
      </c>
      <c r="S4322" s="180">
        <f>VLOOKUP(D4322,Plan1!$B$2:$S$5570,6,)/1000</f>
        <v>5.3369999999999997</v>
      </c>
    </row>
    <row r="4323" spans="1:19" x14ac:dyDescent="0.25">
      <c r="A4323" s="178">
        <v>3475</v>
      </c>
      <c r="B4323" s="178">
        <v>-266054</v>
      </c>
      <c r="C4323" s="178">
        <v>-530582</v>
      </c>
      <c r="D4323" s="178" t="s">
        <v>4660</v>
      </c>
      <c r="E4323" s="178" t="s">
        <v>167</v>
      </c>
      <c r="F4323" s="178" t="s">
        <v>4434</v>
      </c>
      <c r="G4323" s="180">
        <f>VLOOKUP(D4323,Plan1!$B$2:$S$5570,7,)/1000</f>
        <v>5.43</v>
      </c>
      <c r="H4323" s="180">
        <f>VLOOKUP(D4323,Plan1!$B$2:$S$5570,8,)/1000</f>
        <v>5.3940000000000001</v>
      </c>
      <c r="I4323" s="180">
        <f>VLOOKUP(D4323,Plan1!$B$2:$S$5570,9,)/1000</f>
        <v>5.3490000000000002</v>
      </c>
      <c r="J4323" s="180">
        <f>VLOOKUP(D4323,Plan1!$B$2:$S$5570,10,)/1000</f>
        <v>4.8730000000000002</v>
      </c>
      <c r="K4323" s="180">
        <f>VLOOKUP(D4323,Plan1!$B$2:$S$5570,11,)/1000</f>
        <v>4.117</v>
      </c>
      <c r="L4323" s="180">
        <f>VLOOKUP(D4323,Plan1!$B$2:$S$5570,12,)/1000</f>
        <v>3.6669999999999998</v>
      </c>
      <c r="M4323" s="180">
        <f>VLOOKUP(D4323,Plan1!$B$2:$S$5570,13,)/1000</f>
        <v>4.0259999999999998</v>
      </c>
      <c r="N4323" s="180">
        <f>VLOOKUP(D4323,Plan1!$B$2:$S$5570,14,)/1000</f>
        <v>4.8330000000000002</v>
      </c>
      <c r="O4323" s="180">
        <f>VLOOKUP(D4323,Plan1!$B$2:$S$5570,15,)/1000</f>
        <v>4.5289999999999999</v>
      </c>
      <c r="P4323" s="180">
        <f>VLOOKUP(D4323,Plan1!$B$2:$S$5570,16,)/1000</f>
        <v>4.9909999999999997</v>
      </c>
      <c r="Q4323" s="180">
        <f>VLOOKUP(D4323,Plan1!$B$2:$S$5570,17,)/1000</f>
        <v>5.383</v>
      </c>
      <c r="R4323" s="180">
        <f>VLOOKUP(D4323,Plan1!$B$2:$S$5570,18,)/1000</f>
        <v>5.42</v>
      </c>
      <c r="S4323" s="180">
        <f>VLOOKUP(D4323,Plan1!$B$2:$S$5570,6,)/1000</f>
        <v>4.8339999999999996</v>
      </c>
    </row>
    <row r="4324" spans="1:19" x14ac:dyDescent="0.25">
      <c r="A4324" s="178">
        <v>6558</v>
      </c>
      <c r="B4324" s="178">
        <v>-228446</v>
      </c>
      <c r="C4324" s="178">
        <v>-476758</v>
      </c>
      <c r="D4324" s="178" t="s">
        <v>4660</v>
      </c>
      <c r="E4324" s="178" t="s">
        <v>167</v>
      </c>
      <c r="F4324" s="178" t="s">
        <v>4704</v>
      </c>
      <c r="G4324" s="180">
        <f>VLOOKUP(D4324,Plan1!$B$2:$S$5570,7,)/1000</f>
        <v>5.43</v>
      </c>
      <c r="H4324" s="180">
        <f>VLOOKUP(D4324,Plan1!$B$2:$S$5570,8,)/1000</f>
        <v>5.3940000000000001</v>
      </c>
      <c r="I4324" s="180">
        <f>VLOOKUP(D4324,Plan1!$B$2:$S$5570,9,)/1000</f>
        <v>5.3490000000000002</v>
      </c>
      <c r="J4324" s="180">
        <f>VLOOKUP(D4324,Plan1!$B$2:$S$5570,10,)/1000</f>
        <v>4.8730000000000002</v>
      </c>
      <c r="K4324" s="180">
        <f>VLOOKUP(D4324,Plan1!$B$2:$S$5570,11,)/1000</f>
        <v>4.117</v>
      </c>
      <c r="L4324" s="180">
        <f>VLOOKUP(D4324,Plan1!$B$2:$S$5570,12,)/1000</f>
        <v>3.6669999999999998</v>
      </c>
      <c r="M4324" s="180">
        <f>VLOOKUP(D4324,Plan1!$B$2:$S$5570,13,)/1000</f>
        <v>4.0259999999999998</v>
      </c>
      <c r="N4324" s="180">
        <f>VLOOKUP(D4324,Plan1!$B$2:$S$5570,14,)/1000</f>
        <v>4.8330000000000002</v>
      </c>
      <c r="O4324" s="180">
        <f>VLOOKUP(D4324,Plan1!$B$2:$S$5570,15,)/1000</f>
        <v>4.5289999999999999</v>
      </c>
      <c r="P4324" s="180">
        <f>VLOOKUP(D4324,Plan1!$B$2:$S$5570,16,)/1000</f>
        <v>4.9909999999999997</v>
      </c>
      <c r="Q4324" s="180">
        <f>VLOOKUP(D4324,Plan1!$B$2:$S$5570,17,)/1000</f>
        <v>5.383</v>
      </c>
      <c r="R4324" s="180">
        <f>VLOOKUP(D4324,Plan1!$B$2:$S$5570,18,)/1000</f>
        <v>5.42</v>
      </c>
      <c r="S4324" s="180">
        <f>VLOOKUP(D4324,Plan1!$B$2:$S$5570,6,)/1000</f>
        <v>4.8339999999999996</v>
      </c>
    </row>
    <row r="4325" spans="1:19" x14ac:dyDescent="0.25">
      <c r="A4325" s="178">
        <v>6050</v>
      </c>
      <c r="B4325" s="178">
        <v>-232001</v>
      </c>
      <c r="C4325" s="178">
        <v>-472935</v>
      </c>
      <c r="D4325" s="178" t="s">
        <v>4828</v>
      </c>
      <c r="E4325" s="178" t="s">
        <v>167</v>
      </c>
      <c r="F4325" s="178" t="s">
        <v>4704</v>
      </c>
      <c r="G4325" s="180">
        <f>VLOOKUP(D4325,Plan1!$B$2:$S$5570,7,)/1000</f>
        <v>5.0279999999999996</v>
      </c>
      <c r="H4325" s="180">
        <f>VLOOKUP(D4325,Plan1!$B$2:$S$5570,8,)/1000</f>
        <v>5.5529999999999999</v>
      </c>
      <c r="I4325" s="180">
        <f>VLOOKUP(D4325,Plan1!$B$2:$S$5570,9,)/1000</f>
        <v>5.3129999999999997</v>
      </c>
      <c r="J4325" s="180">
        <f>VLOOKUP(D4325,Plan1!$B$2:$S$5570,10,)/1000</f>
        <v>5.2679999999999998</v>
      </c>
      <c r="K4325" s="180">
        <f>VLOOKUP(D4325,Plan1!$B$2:$S$5570,11,)/1000</f>
        <v>4.6559999999999997</v>
      </c>
      <c r="L4325" s="180">
        <f>VLOOKUP(D4325,Plan1!$B$2:$S$5570,12,)/1000</f>
        <v>4.4800000000000004</v>
      </c>
      <c r="M4325" s="180">
        <f>VLOOKUP(D4325,Plan1!$B$2:$S$5570,13,)/1000</f>
        <v>4.5919999999999996</v>
      </c>
      <c r="N4325" s="180">
        <f>VLOOKUP(D4325,Plan1!$B$2:$S$5570,14,)/1000</f>
        <v>5.4569999999999999</v>
      </c>
      <c r="O4325" s="180">
        <f>VLOOKUP(D4325,Plan1!$B$2:$S$5570,15,)/1000</f>
        <v>5.0990000000000002</v>
      </c>
      <c r="P4325" s="180">
        <f>VLOOKUP(D4325,Plan1!$B$2:$S$5570,16,)/1000</f>
        <v>5.2069999999999999</v>
      </c>
      <c r="Q4325" s="180">
        <f>VLOOKUP(D4325,Plan1!$B$2:$S$5570,17,)/1000</f>
        <v>5.2140000000000004</v>
      </c>
      <c r="R4325" s="180">
        <f>VLOOKUP(D4325,Plan1!$B$2:$S$5570,18,)/1000</f>
        <v>5.4130000000000003</v>
      </c>
      <c r="S4325" s="180">
        <f>VLOOKUP(D4325,Plan1!$B$2:$S$5570,6,)/1000</f>
        <v>5.1070000000000002</v>
      </c>
    </row>
    <row r="4326" spans="1:19" x14ac:dyDescent="0.25">
      <c r="A4326" s="178">
        <v>18894</v>
      </c>
      <c r="B4326" s="178">
        <v>-160068</v>
      </c>
      <c r="C4326" s="178">
        <v>-399394</v>
      </c>
      <c r="D4326" s="178" t="s">
        <v>2519</v>
      </c>
      <c r="E4326" s="178" t="s">
        <v>167</v>
      </c>
      <c r="F4326" s="178" t="s">
        <v>1727</v>
      </c>
      <c r="G4326" s="180">
        <f>VLOOKUP(D4326,Plan1!$B$2:$S$5570,7,)/1000</f>
        <v>5.5259999999999998</v>
      </c>
      <c r="H4326" s="180">
        <f>VLOOKUP(D4326,Plan1!$B$2:$S$5570,8,)/1000</f>
        <v>5.8540000000000001</v>
      </c>
      <c r="I4326" s="180">
        <f>VLOOKUP(D4326,Plan1!$B$2:$S$5570,9,)/1000</f>
        <v>5.4550000000000001</v>
      </c>
      <c r="J4326" s="180">
        <f>VLOOKUP(D4326,Plan1!$B$2:$S$5570,10,)/1000</f>
        <v>5.0629999999999997</v>
      </c>
      <c r="K4326" s="180">
        <f>VLOOKUP(D4326,Plan1!$B$2:$S$5570,11,)/1000</f>
        <v>4.3840000000000003</v>
      </c>
      <c r="L4326" s="180">
        <f>VLOOKUP(D4326,Plan1!$B$2:$S$5570,12,)/1000</f>
        <v>4.1040000000000001</v>
      </c>
      <c r="M4326" s="180">
        <f>VLOOKUP(D4326,Plan1!$B$2:$S$5570,13,)/1000</f>
        <v>4.2510000000000003</v>
      </c>
      <c r="N4326" s="180">
        <f>VLOOKUP(D4326,Plan1!$B$2:$S$5570,14,)/1000</f>
        <v>4.6399999999999997</v>
      </c>
      <c r="O4326" s="180">
        <f>VLOOKUP(D4326,Plan1!$B$2:$S$5570,15,)/1000</f>
        <v>5.1109999999999998</v>
      </c>
      <c r="P4326" s="180">
        <f>VLOOKUP(D4326,Plan1!$B$2:$S$5570,16,)/1000</f>
        <v>4.9790000000000001</v>
      </c>
      <c r="Q4326" s="180">
        <f>VLOOKUP(D4326,Plan1!$B$2:$S$5570,17,)/1000</f>
        <v>4.8239999999999998</v>
      </c>
      <c r="R4326" s="180">
        <f>VLOOKUP(D4326,Plan1!$B$2:$S$5570,18,)/1000</f>
        <v>5.4859999999999998</v>
      </c>
      <c r="S4326" s="180">
        <f>VLOOKUP(D4326,Plan1!$B$2:$S$5570,6,)/1000</f>
        <v>4.9729999999999999</v>
      </c>
    </row>
    <row r="4327" spans="1:19" x14ac:dyDescent="0.25">
      <c r="A4327" s="178">
        <v>5613</v>
      </c>
      <c r="B4327" s="178">
        <v>-236479</v>
      </c>
      <c r="C4327" s="178">
        <v>-475747</v>
      </c>
      <c r="D4327" s="178" t="s">
        <v>4761</v>
      </c>
      <c r="E4327" s="178" t="s">
        <v>167</v>
      </c>
      <c r="F4327" s="178" t="s">
        <v>4704</v>
      </c>
      <c r="G4327" s="180">
        <f>VLOOKUP(D4327,Plan1!$B$2:$S$5570,7,)/1000</f>
        <v>4.9409999999999998</v>
      </c>
      <c r="H4327" s="180">
        <f>VLOOKUP(D4327,Plan1!$B$2:$S$5570,8,)/1000</f>
        <v>5.4429999999999996</v>
      </c>
      <c r="I4327" s="180">
        <f>VLOOKUP(D4327,Plan1!$B$2:$S$5570,9,)/1000</f>
        <v>5.2160000000000002</v>
      </c>
      <c r="J4327" s="180">
        <f>VLOOKUP(D4327,Plan1!$B$2:$S$5570,10,)/1000</f>
        <v>5.1189999999999998</v>
      </c>
      <c r="K4327" s="180">
        <f>VLOOKUP(D4327,Plan1!$B$2:$S$5570,11,)/1000</f>
        <v>4.4619999999999997</v>
      </c>
      <c r="L4327" s="180">
        <f>VLOOKUP(D4327,Plan1!$B$2:$S$5570,12,)/1000</f>
        <v>4.3719999999999999</v>
      </c>
      <c r="M4327" s="180">
        <f>VLOOKUP(D4327,Plan1!$B$2:$S$5570,13,)/1000</f>
        <v>4.423</v>
      </c>
      <c r="N4327" s="180">
        <f>VLOOKUP(D4327,Plan1!$B$2:$S$5570,14,)/1000</f>
        <v>5.3550000000000004</v>
      </c>
      <c r="O4327" s="180">
        <f>VLOOKUP(D4327,Plan1!$B$2:$S$5570,15,)/1000</f>
        <v>4.9660000000000002</v>
      </c>
      <c r="P4327" s="180">
        <f>VLOOKUP(D4327,Plan1!$B$2:$S$5570,16,)/1000</f>
        <v>5.0229999999999997</v>
      </c>
      <c r="Q4327" s="180">
        <f>VLOOKUP(D4327,Plan1!$B$2:$S$5570,17,)/1000</f>
        <v>5.1109999999999998</v>
      </c>
      <c r="R4327" s="180">
        <f>VLOOKUP(D4327,Plan1!$B$2:$S$5570,18,)/1000</f>
        <v>5.32</v>
      </c>
      <c r="S4327" s="180">
        <f>VLOOKUP(D4327,Plan1!$B$2:$S$5570,6,)/1000</f>
        <v>4.9790000000000001</v>
      </c>
    </row>
    <row r="4328" spans="1:19" x14ac:dyDescent="0.25">
      <c r="A4328" s="178">
        <v>20649</v>
      </c>
      <c r="B4328" s="178">
        <v>-151308</v>
      </c>
      <c r="C4328" s="178">
        <v>-581322</v>
      </c>
      <c r="D4328" s="178" t="s">
        <v>1559</v>
      </c>
      <c r="E4328" s="178" t="s">
        <v>167</v>
      </c>
      <c r="F4328" s="178" t="s">
        <v>1511</v>
      </c>
      <c r="G4328" s="180">
        <f>VLOOKUP(D4328,Plan1!$B$2:$S$5570,7,)/1000</f>
        <v>4.55</v>
      </c>
      <c r="H4328" s="180">
        <f>VLOOKUP(D4328,Plan1!$B$2:$S$5570,8,)/1000</f>
        <v>4.6680000000000001</v>
      </c>
      <c r="I4328" s="180">
        <f>VLOOKUP(D4328,Plan1!$B$2:$S$5570,9,)/1000</f>
        <v>4.7839999999999998</v>
      </c>
      <c r="J4328" s="180">
        <f>VLOOKUP(D4328,Plan1!$B$2:$S$5570,10,)/1000</f>
        <v>5.0190000000000001</v>
      </c>
      <c r="K4328" s="180">
        <f>VLOOKUP(D4328,Plan1!$B$2:$S$5570,11,)/1000</f>
        <v>4.734</v>
      </c>
      <c r="L4328" s="180">
        <f>VLOOKUP(D4328,Plan1!$B$2:$S$5570,12,)/1000</f>
        <v>5.0199999999999996</v>
      </c>
      <c r="M4328" s="180">
        <f>VLOOKUP(D4328,Plan1!$B$2:$S$5570,13,)/1000</f>
        <v>5.077</v>
      </c>
      <c r="N4328" s="180">
        <f>VLOOKUP(D4328,Plan1!$B$2:$S$5570,14,)/1000</f>
        <v>5.7130000000000001</v>
      </c>
      <c r="O4328" s="180">
        <f>VLOOKUP(D4328,Plan1!$B$2:$S$5570,15,)/1000</f>
        <v>5.0940000000000003</v>
      </c>
      <c r="P4328" s="180">
        <f>VLOOKUP(D4328,Plan1!$B$2:$S$5570,16,)/1000</f>
        <v>4.8789999999999996</v>
      </c>
      <c r="Q4328" s="180">
        <f>VLOOKUP(D4328,Plan1!$B$2:$S$5570,17,)/1000</f>
        <v>4.8520000000000003</v>
      </c>
      <c r="R4328" s="180">
        <f>VLOOKUP(D4328,Plan1!$B$2:$S$5570,18,)/1000</f>
        <v>4.6529999999999996</v>
      </c>
      <c r="S4328" s="180">
        <f>VLOOKUP(D4328,Plan1!$B$2:$S$5570,6,)/1000</f>
        <v>4.92</v>
      </c>
    </row>
    <row r="4329" spans="1:19" x14ac:dyDescent="0.25">
      <c r="A4329" s="178">
        <v>5592</v>
      </c>
      <c r="B4329" s="178">
        <v>-236078</v>
      </c>
      <c r="C4329" s="178">
        <v>-496358</v>
      </c>
      <c r="D4329" s="178" t="s">
        <v>3177</v>
      </c>
      <c r="E4329" s="178" t="s">
        <v>167</v>
      </c>
      <c r="F4329" s="178" t="s">
        <v>2912</v>
      </c>
      <c r="G4329" s="180">
        <f>VLOOKUP(D4329,Plan1!$B$2:$S$5570,7,)/1000</f>
        <v>5.16</v>
      </c>
      <c r="H4329" s="180">
        <f>VLOOKUP(D4329,Plan1!$B$2:$S$5570,8,)/1000</f>
        <v>5.5880000000000001</v>
      </c>
      <c r="I4329" s="180">
        <f>VLOOKUP(D4329,Plan1!$B$2:$S$5570,9,)/1000</f>
        <v>5.4349999999999996</v>
      </c>
      <c r="J4329" s="180">
        <f>VLOOKUP(D4329,Plan1!$B$2:$S$5570,10,)/1000</f>
        <v>5.2270000000000003</v>
      </c>
      <c r="K4329" s="180">
        <f>VLOOKUP(D4329,Plan1!$B$2:$S$5570,11,)/1000</f>
        <v>4.423</v>
      </c>
      <c r="L4329" s="180">
        <f>VLOOKUP(D4329,Plan1!$B$2:$S$5570,12,)/1000</f>
        <v>4.181</v>
      </c>
      <c r="M4329" s="180">
        <f>VLOOKUP(D4329,Plan1!$B$2:$S$5570,13,)/1000</f>
        <v>4.3789999999999996</v>
      </c>
      <c r="N4329" s="180">
        <f>VLOOKUP(D4329,Plan1!$B$2:$S$5570,14,)/1000</f>
        <v>5.34</v>
      </c>
      <c r="O4329" s="180">
        <f>VLOOKUP(D4329,Plan1!$B$2:$S$5570,15,)/1000</f>
        <v>4.9969999999999999</v>
      </c>
      <c r="P4329" s="180">
        <f>VLOOKUP(D4329,Plan1!$B$2:$S$5570,16,)/1000</f>
        <v>5.1609999999999996</v>
      </c>
      <c r="Q4329" s="180">
        <f>VLOOKUP(D4329,Plan1!$B$2:$S$5570,17,)/1000</f>
        <v>5.3869999999999996</v>
      </c>
      <c r="R4329" s="180">
        <f>VLOOKUP(D4329,Plan1!$B$2:$S$5570,18,)/1000</f>
        <v>5.5810000000000004</v>
      </c>
      <c r="S4329" s="180">
        <f>VLOOKUP(D4329,Plan1!$B$2:$S$5570,6,)/1000</f>
        <v>5.0720000000000001</v>
      </c>
    </row>
    <row r="4330" spans="1:19" x14ac:dyDescent="0.25">
      <c r="A4330" s="178">
        <v>1856</v>
      </c>
      <c r="B4330" s="178">
        <v>-290955</v>
      </c>
      <c r="C4330" s="178">
        <v>-532138</v>
      </c>
      <c r="D4330" s="178" t="s">
        <v>4116</v>
      </c>
      <c r="E4330" s="178" t="s">
        <v>167</v>
      </c>
      <c r="F4330" s="178" t="s">
        <v>3898</v>
      </c>
      <c r="G4330" s="180">
        <f>VLOOKUP(D4330,Plan1!$B$2:$S$5570,7,)/1000</f>
        <v>5.6020000000000003</v>
      </c>
      <c r="H4330" s="180">
        <f>VLOOKUP(D4330,Plan1!$B$2:$S$5570,8,)/1000</f>
        <v>5.6609999999999996</v>
      </c>
      <c r="I4330" s="180">
        <f>VLOOKUP(D4330,Plan1!$B$2:$S$5570,9,)/1000</f>
        <v>5.4329999999999998</v>
      </c>
      <c r="J4330" s="180">
        <f>VLOOKUP(D4330,Plan1!$B$2:$S$5570,10,)/1000</f>
        <v>4.7850000000000001</v>
      </c>
      <c r="K4330" s="180">
        <f>VLOOKUP(D4330,Plan1!$B$2:$S$5570,11,)/1000</f>
        <v>3.9670000000000001</v>
      </c>
      <c r="L4330" s="180">
        <f>VLOOKUP(D4330,Plan1!$B$2:$S$5570,12,)/1000</f>
        <v>3.399</v>
      </c>
      <c r="M4330" s="180">
        <f>VLOOKUP(D4330,Plan1!$B$2:$S$5570,13,)/1000</f>
        <v>3.7370000000000001</v>
      </c>
      <c r="N4330" s="180">
        <f>VLOOKUP(D4330,Plan1!$B$2:$S$5570,14,)/1000</f>
        <v>4.4390000000000001</v>
      </c>
      <c r="O4330" s="180">
        <f>VLOOKUP(D4330,Plan1!$B$2:$S$5570,15,)/1000</f>
        <v>4.2510000000000003</v>
      </c>
      <c r="P4330" s="180">
        <f>VLOOKUP(D4330,Plan1!$B$2:$S$5570,16,)/1000</f>
        <v>4.9269999999999996</v>
      </c>
      <c r="Q4330" s="180">
        <f>VLOOKUP(D4330,Plan1!$B$2:$S$5570,17,)/1000</f>
        <v>5.63</v>
      </c>
      <c r="R4330" s="180">
        <f>VLOOKUP(D4330,Plan1!$B$2:$S$5570,18,)/1000</f>
        <v>5.7249999999999996</v>
      </c>
      <c r="S4330" s="180">
        <f>VLOOKUP(D4330,Plan1!$B$2:$S$5570,6,)/1000</f>
        <v>4.7960000000000003</v>
      </c>
    </row>
    <row r="4331" spans="1:19" x14ac:dyDescent="0.25">
      <c r="A4331" s="178">
        <v>3898</v>
      </c>
      <c r="B4331" s="178">
        <v>-257817</v>
      </c>
      <c r="C4331" s="178">
        <v>-53314</v>
      </c>
      <c r="D4331" s="178" t="s">
        <v>2958</v>
      </c>
      <c r="E4331" s="178" t="s">
        <v>167</v>
      </c>
      <c r="F4331" s="178" t="s">
        <v>2912</v>
      </c>
      <c r="G4331" s="180">
        <f>VLOOKUP(D4331,Plan1!$B$2:$S$5570,7,)/1000</f>
        <v>5.6390000000000002</v>
      </c>
      <c r="H4331" s="180">
        <f>VLOOKUP(D4331,Plan1!$B$2:$S$5570,8,)/1000</f>
        <v>5.5810000000000004</v>
      </c>
      <c r="I4331" s="180">
        <f>VLOOKUP(D4331,Plan1!$B$2:$S$5570,9,)/1000</f>
        <v>5.5570000000000004</v>
      </c>
      <c r="J4331" s="180">
        <f>VLOOKUP(D4331,Plan1!$B$2:$S$5570,10,)/1000</f>
        <v>5.0650000000000004</v>
      </c>
      <c r="K4331" s="180">
        <f>VLOOKUP(D4331,Plan1!$B$2:$S$5570,11,)/1000</f>
        <v>4.2560000000000002</v>
      </c>
      <c r="L4331" s="180">
        <f>VLOOKUP(D4331,Plan1!$B$2:$S$5570,12,)/1000</f>
        <v>3.8559999999999999</v>
      </c>
      <c r="M4331" s="180">
        <f>VLOOKUP(D4331,Plan1!$B$2:$S$5570,13,)/1000</f>
        <v>4.117</v>
      </c>
      <c r="N4331" s="180">
        <f>VLOOKUP(D4331,Plan1!$B$2:$S$5570,14,)/1000</f>
        <v>5.0739999999999998</v>
      </c>
      <c r="O4331" s="180">
        <f>VLOOKUP(D4331,Plan1!$B$2:$S$5570,15,)/1000</f>
        <v>4.6989999999999998</v>
      </c>
      <c r="P4331" s="180">
        <f>VLOOKUP(D4331,Plan1!$B$2:$S$5570,16,)/1000</f>
        <v>5.2060000000000004</v>
      </c>
      <c r="Q4331" s="180">
        <f>VLOOKUP(D4331,Plan1!$B$2:$S$5570,17,)/1000</f>
        <v>5.5780000000000003</v>
      </c>
      <c r="R4331" s="180">
        <f>VLOOKUP(D4331,Plan1!$B$2:$S$5570,18,)/1000</f>
        <v>5.6379999999999999</v>
      </c>
      <c r="S4331" s="180">
        <f>VLOOKUP(D4331,Plan1!$B$2:$S$5570,6,)/1000</f>
        <v>5.0220000000000002</v>
      </c>
    </row>
    <row r="4332" spans="1:19" x14ac:dyDescent="0.25">
      <c r="A4332" s="178">
        <v>6397</v>
      </c>
      <c r="B4332" s="178">
        <v>-228899</v>
      </c>
      <c r="C4332" s="178">
        <v>-499836</v>
      </c>
      <c r="D4332" s="178" t="s">
        <v>4874</v>
      </c>
      <c r="E4332" s="178" t="s">
        <v>167</v>
      </c>
      <c r="F4332" s="178" t="s">
        <v>4704</v>
      </c>
      <c r="G4332" s="180">
        <f>VLOOKUP(D4332,Plan1!$B$2:$S$5570,7,)/1000</f>
        <v>5.1189999999999998</v>
      </c>
      <c r="H4332" s="180">
        <f>VLOOKUP(D4332,Plan1!$B$2:$S$5570,8,)/1000</f>
        <v>5.54</v>
      </c>
      <c r="I4332" s="180">
        <f>VLOOKUP(D4332,Plan1!$B$2:$S$5570,9,)/1000</f>
        <v>5.3620000000000001</v>
      </c>
      <c r="J4332" s="180">
        <f>VLOOKUP(D4332,Plan1!$B$2:$S$5570,10,)/1000</f>
        <v>5.3860000000000001</v>
      </c>
      <c r="K4332" s="180">
        <f>VLOOKUP(D4332,Plan1!$B$2:$S$5570,11,)/1000</f>
        <v>4.6459999999999999</v>
      </c>
      <c r="L4332" s="180">
        <f>VLOOKUP(D4332,Plan1!$B$2:$S$5570,12,)/1000</f>
        <v>4.4749999999999996</v>
      </c>
      <c r="M4332" s="180">
        <f>VLOOKUP(D4332,Plan1!$B$2:$S$5570,13,)/1000</f>
        <v>4.6520000000000001</v>
      </c>
      <c r="N4332" s="180">
        <f>VLOOKUP(D4332,Plan1!$B$2:$S$5570,14,)/1000</f>
        <v>5.4989999999999997</v>
      </c>
      <c r="O4332" s="180">
        <f>VLOOKUP(D4332,Plan1!$B$2:$S$5570,15,)/1000</f>
        <v>5.0789999999999997</v>
      </c>
      <c r="P4332" s="180">
        <f>VLOOKUP(D4332,Plan1!$B$2:$S$5570,16,)/1000</f>
        <v>5.2679999999999998</v>
      </c>
      <c r="Q4332" s="180">
        <f>VLOOKUP(D4332,Plan1!$B$2:$S$5570,17,)/1000</f>
        <v>5.3339999999999996</v>
      </c>
      <c r="R4332" s="180">
        <f>VLOOKUP(D4332,Plan1!$B$2:$S$5570,18,)/1000</f>
        <v>5.5789999999999997</v>
      </c>
      <c r="S4332" s="180">
        <f>VLOOKUP(D4332,Plan1!$B$2:$S$5570,6,)/1000</f>
        <v>5.1619999999999999</v>
      </c>
    </row>
    <row r="4333" spans="1:19" x14ac:dyDescent="0.25">
      <c r="A4333" s="178">
        <v>3334</v>
      </c>
      <c r="B4333" s="178">
        <v>-269035</v>
      </c>
      <c r="C4333" s="178">
        <v>-514048</v>
      </c>
      <c r="D4333" s="178" t="s">
        <v>4613</v>
      </c>
      <c r="E4333" s="178" t="s">
        <v>167</v>
      </c>
      <c r="F4333" s="178" t="s">
        <v>4434</v>
      </c>
      <c r="G4333" s="180">
        <f>VLOOKUP(D4333,Plan1!$B$2:$S$5570,7,)/1000</f>
        <v>5.0659999999999998</v>
      </c>
      <c r="H4333" s="180">
        <f>VLOOKUP(D4333,Plan1!$B$2:$S$5570,8,)/1000</f>
        <v>5.0199999999999996</v>
      </c>
      <c r="I4333" s="180">
        <f>VLOOKUP(D4333,Plan1!$B$2:$S$5570,9,)/1000</f>
        <v>5.0979999999999999</v>
      </c>
      <c r="J4333" s="180">
        <f>VLOOKUP(D4333,Plan1!$B$2:$S$5570,10,)/1000</f>
        <v>4.7080000000000002</v>
      </c>
      <c r="K4333" s="180">
        <f>VLOOKUP(D4333,Plan1!$B$2:$S$5570,11,)/1000</f>
        <v>3.927</v>
      </c>
      <c r="L4333" s="180">
        <f>VLOOKUP(D4333,Plan1!$B$2:$S$5570,12,)/1000</f>
        <v>3.7120000000000002</v>
      </c>
      <c r="M4333" s="180">
        <f>VLOOKUP(D4333,Plan1!$B$2:$S$5570,13,)/1000</f>
        <v>3.94</v>
      </c>
      <c r="N4333" s="180">
        <f>VLOOKUP(D4333,Plan1!$B$2:$S$5570,14,)/1000</f>
        <v>4.7930000000000001</v>
      </c>
      <c r="O4333" s="180">
        <f>VLOOKUP(D4333,Plan1!$B$2:$S$5570,15,)/1000</f>
        <v>4.4340000000000002</v>
      </c>
      <c r="P4333" s="180">
        <f>VLOOKUP(D4333,Plan1!$B$2:$S$5570,16,)/1000</f>
        <v>4.7469999999999999</v>
      </c>
      <c r="Q4333" s="180">
        <f>VLOOKUP(D4333,Plan1!$B$2:$S$5570,17,)/1000</f>
        <v>5.343</v>
      </c>
      <c r="R4333" s="180">
        <f>VLOOKUP(D4333,Plan1!$B$2:$S$5570,18,)/1000</f>
        <v>5.2530000000000001</v>
      </c>
      <c r="S4333" s="180">
        <f>VLOOKUP(D4333,Plan1!$B$2:$S$5570,6,)/1000</f>
        <v>4.67</v>
      </c>
    </row>
    <row r="4334" spans="1:19" x14ac:dyDescent="0.25">
      <c r="A4334" s="178">
        <v>25493</v>
      </c>
      <c r="B4334" s="178">
        <v>-129727</v>
      </c>
      <c r="C4334" s="178">
        <v>-385017</v>
      </c>
      <c r="D4334" s="178" t="s">
        <v>565</v>
      </c>
      <c r="E4334" s="178" t="s">
        <v>177</v>
      </c>
      <c r="F4334" s="178" t="s">
        <v>375</v>
      </c>
      <c r="G4334" s="180">
        <f>VLOOKUP(D4334,Plan1!$B$2:$S$5570,7,)/1000</f>
        <v>5.9610000000000003</v>
      </c>
      <c r="H4334" s="180">
        <f>VLOOKUP(D4334,Plan1!$B$2:$S$5570,8,)/1000</f>
        <v>6.0380000000000003</v>
      </c>
      <c r="I4334" s="180">
        <f>VLOOKUP(D4334,Plan1!$B$2:$S$5570,9,)/1000</f>
        <v>6.0839999999999996</v>
      </c>
      <c r="J4334" s="180">
        <f>VLOOKUP(D4334,Plan1!$B$2:$S$5570,10,)/1000</f>
        <v>5.133</v>
      </c>
      <c r="K4334" s="180">
        <f>VLOOKUP(D4334,Plan1!$B$2:$S$5570,11,)/1000</f>
        <v>4.5339999999999998</v>
      </c>
      <c r="L4334" s="180">
        <f>VLOOKUP(D4334,Plan1!$B$2:$S$5570,12,)/1000</f>
        <v>4.3550000000000004</v>
      </c>
      <c r="M4334" s="180">
        <f>VLOOKUP(D4334,Plan1!$B$2:$S$5570,13,)/1000</f>
        <v>4.5369999999999999</v>
      </c>
      <c r="N4334" s="180">
        <f>VLOOKUP(D4334,Plan1!$B$2:$S$5570,14,)/1000</f>
        <v>5.133</v>
      </c>
      <c r="O4334" s="180">
        <f>VLOOKUP(D4334,Plan1!$B$2:$S$5570,15,)/1000</f>
        <v>5.6550000000000002</v>
      </c>
      <c r="P4334" s="180">
        <f>VLOOKUP(D4334,Plan1!$B$2:$S$5570,16,)/1000</f>
        <v>5.7039999999999997</v>
      </c>
      <c r="Q4334" s="180">
        <f>VLOOKUP(D4334,Plan1!$B$2:$S$5570,17,)/1000</f>
        <v>5.6970000000000001</v>
      </c>
      <c r="R4334" s="180">
        <f>VLOOKUP(D4334,Plan1!$B$2:$S$5570,18,)/1000</f>
        <v>5.92</v>
      </c>
      <c r="S4334" s="180">
        <f>VLOOKUP(D4334,Plan1!$B$2:$S$5570,6,)/1000</f>
        <v>5.3959999999999999</v>
      </c>
    </row>
    <row r="4335" spans="1:19" x14ac:dyDescent="0.25">
      <c r="A4335" s="178">
        <v>2558</v>
      </c>
      <c r="B4335" s="178">
        <v>-281238</v>
      </c>
      <c r="C4335" s="178">
        <v>-548378</v>
      </c>
      <c r="D4335" s="178" t="s">
        <v>4234</v>
      </c>
      <c r="E4335" s="178" t="s">
        <v>167</v>
      </c>
      <c r="F4335" s="178" t="s">
        <v>3898</v>
      </c>
      <c r="G4335" s="180">
        <f>VLOOKUP(D4335,Plan1!$B$2:$S$5570,7,)/1000</f>
        <v>5.8049999999999997</v>
      </c>
      <c r="H4335" s="180">
        <f>VLOOKUP(D4335,Plan1!$B$2:$S$5570,8,)/1000</f>
        <v>5.8310000000000004</v>
      </c>
      <c r="I4335" s="180">
        <f>VLOOKUP(D4335,Plan1!$B$2:$S$5570,9,)/1000</f>
        <v>5.5860000000000003</v>
      </c>
      <c r="J4335" s="180">
        <f>VLOOKUP(D4335,Plan1!$B$2:$S$5570,10,)/1000</f>
        <v>4.9480000000000004</v>
      </c>
      <c r="K4335" s="180">
        <f>VLOOKUP(D4335,Plan1!$B$2:$S$5570,11,)/1000</f>
        <v>4.1230000000000002</v>
      </c>
      <c r="L4335" s="180">
        <f>VLOOKUP(D4335,Plan1!$B$2:$S$5570,12,)/1000</f>
        <v>3.508</v>
      </c>
      <c r="M4335" s="180">
        <f>VLOOKUP(D4335,Plan1!$B$2:$S$5570,13,)/1000</f>
        <v>3.8940000000000001</v>
      </c>
      <c r="N4335" s="180">
        <f>VLOOKUP(D4335,Plan1!$B$2:$S$5570,14,)/1000</f>
        <v>4.5410000000000004</v>
      </c>
      <c r="O4335" s="180">
        <f>VLOOKUP(D4335,Plan1!$B$2:$S$5570,15,)/1000</f>
        <v>4.4720000000000004</v>
      </c>
      <c r="P4335" s="180">
        <f>VLOOKUP(D4335,Plan1!$B$2:$S$5570,16,)/1000</f>
        <v>5.07</v>
      </c>
      <c r="Q4335" s="180">
        <f>VLOOKUP(D4335,Plan1!$B$2:$S$5570,17,)/1000</f>
        <v>5.7149999999999999</v>
      </c>
      <c r="R4335" s="180">
        <f>VLOOKUP(D4335,Plan1!$B$2:$S$5570,18,)/1000</f>
        <v>5.7830000000000004</v>
      </c>
      <c r="S4335" s="180">
        <f>VLOOKUP(D4335,Plan1!$B$2:$S$5570,6,)/1000</f>
        <v>4.9400000000000004</v>
      </c>
    </row>
    <row r="4336" spans="1:19" x14ac:dyDescent="0.25">
      <c r="A4336" s="178">
        <v>1660</v>
      </c>
      <c r="B4336" s="178">
        <v>-294419</v>
      </c>
      <c r="C4336" s="178">
        <v>-515115</v>
      </c>
      <c r="D4336" s="178" t="s">
        <v>4073</v>
      </c>
      <c r="E4336" s="178" t="s">
        <v>167</v>
      </c>
      <c r="F4336" s="178" t="s">
        <v>3898</v>
      </c>
      <c r="G4336" s="180">
        <f>VLOOKUP(D4336,Plan1!$B$2:$S$5570,7,)/1000</f>
        <v>5.4080000000000004</v>
      </c>
      <c r="H4336" s="180">
        <f>VLOOKUP(D4336,Plan1!$B$2:$S$5570,8,)/1000</f>
        <v>5.4</v>
      </c>
      <c r="I4336" s="180">
        <f>VLOOKUP(D4336,Plan1!$B$2:$S$5570,9,)/1000</f>
        <v>5.0679999999999996</v>
      </c>
      <c r="J4336" s="180">
        <f>VLOOKUP(D4336,Plan1!$B$2:$S$5570,10,)/1000</f>
        <v>4.6210000000000004</v>
      </c>
      <c r="K4336" s="180">
        <f>VLOOKUP(D4336,Plan1!$B$2:$S$5570,11,)/1000</f>
        <v>3.742</v>
      </c>
      <c r="L4336" s="180">
        <f>VLOOKUP(D4336,Plan1!$B$2:$S$5570,12,)/1000</f>
        <v>3.3239999999999998</v>
      </c>
      <c r="M4336" s="180">
        <f>VLOOKUP(D4336,Plan1!$B$2:$S$5570,13,)/1000</f>
        <v>3.6280000000000001</v>
      </c>
      <c r="N4336" s="180">
        <f>VLOOKUP(D4336,Plan1!$B$2:$S$5570,14,)/1000</f>
        <v>4.1900000000000004</v>
      </c>
      <c r="O4336" s="180">
        <f>VLOOKUP(D4336,Plan1!$B$2:$S$5570,15,)/1000</f>
        <v>3.948</v>
      </c>
      <c r="P4336" s="180">
        <f>VLOOKUP(D4336,Plan1!$B$2:$S$5570,16,)/1000</f>
        <v>4.5789999999999997</v>
      </c>
      <c r="Q4336" s="180">
        <f>VLOOKUP(D4336,Plan1!$B$2:$S$5570,17,)/1000</f>
        <v>5.444</v>
      </c>
      <c r="R4336" s="180">
        <f>VLOOKUP(D4336,Plan1!$B$2:$S$5570,18,)/1000</f>
        <v>5.5060000000000002</v>
      </c>
      <c r="S4336" s="180">
        <f>VLOOKUP(D4336,Plan1!$B$2:$S$5570,6,)/1000</f>
        <v>4.5720000000000001</v>
      </c>
    </row>
    <row r="4337" spans="1:19" x14ac:dyDescent="0.25">
      <c r="A4337" s="178">
        <v>65406</v>
      </c>
      <c r="B4337" s="178">
        <v>-7588</v>
      </c>
      <c r="C4337" s="178">
        <v>-485143</v>
      </c>
      <c r="D4337" s="178" t="s">
        <v>2696</v>
      </c>
      <c r="E4337" s="178" t="s">
        <v>167</v>
      </c>
      <c r="F4337" s="178" t="s">
        <v>2567</v>
      </c>
      <c r="G4337" s="180">
        <f>VLOOKUP(D4337,Plan1!$B$2:$S$5570,7,)/1000</f>
        <v>4.6689999999999996</v>
      </c>
      <c r="H4337" s="180">
        <f>VLOOKUP(D4337,Plan1!$B$2:$S$5570,8,)/1000</f>
        <v>4.3710000000000004</v>
      </c>
      <c r="I4337" s="180">
        <f>VLOOKUP(D4337,Plan1!$B$2:$S$5570,9,)/1000</f>
        <v>4.4050000000000002</v>
      </c>
      <c r="J4337" s="180">
        <f>VLOOKUP(D4337,Plan1!$B$2:$S$5570,10,)/1000</f>
        <v>4.492</v>
      </c>
      <c r="K4337" s="180">
        <f>VLOOKUP(D4337,Plan1!$B$2:$S$5570,11,)/1000</f>
        <v>4.8650000000000002</v>
      </c>
      <c r="L4337" s="180">
        <f>VLOOKUP(D4337,Plan1!$B$2:$S$5570,12,)/1000</f>
        <v>5.08</v>
      </c>
      <c r="M4337" s="180">
        <f>VLOOKUP(D4337,Plan1!$B$2:$S$5570,13,)/1000</f>
        <v>5.133</v>
      </c>
      <c r="N4337" s="180">
        <f>VLOOKUP(D4337,Plan1!$B$2:$S$5570,14,)/1000</f>
        <v>5.476</v>
      </c>
      <c r="O4337" s="180">
        <f>VLOOKUP(D4337,Plan1!$B$2:$S$5570,15,)/1000</f>
        <v>5.71</v>
      </c>
      <c r="P4337" s="180">
        <f>VLOOKUP(D4337,Plan1!$B$2:$S$5570,16,)/1000</f>
        <v>5.6529999999999996</v>
      </c>
      <c r="Q4337" s="180">
        <f>VLOOKUP(D4337,Plan1!$B$2:$S$5570,17,)/1000</f>
        <v>5.5819999999999999</v>
      </c>
      <c r="R4337" s="180">
        <f>VLOOKUP(D4337,Plan1!$B$2:$S$5570,18,)/1000</f>
        <v>5.1189999999999998</v>
      </c>
      <c r="S4337" s="180">
        <f>VLOOKUP(D4337,Plan1!$B$2:$S$5570,6,)/1000</f>
        <v>5.0460000000000003</v>
      </c>
    </row>
    <row r="4338" spans="1:19" x14ac:dyDescent="0.25">
      <c r="A4338" s="178">
        <v>45199</v>
      </c>
      <c r="B4338" s="178">
        <v>-71409</v>
      </c>
      <c r="C4338" s="178">
        <v>-453465</v>
      </c>
      <c r="D4338" s="178" t="s">
        <v>1305</v>
      </c>
      <c r="E4338" s="178" t="s">
        <v>167</v>
      </c>
      <c r="F4338" s="178" t="s">
        <v>1298</v>
      </c>
      <c r="G4338" s="180">
        <f>VLOOKUP(D4338,Plan1!$B$2:$S$5570,7,)/1000</f>
        <v>4.6559999999999997</v>
      </c>
      <c r="H4338" s="180">
        <f>VLOOKUP(D4338,Plan1!$B$2:$S$5570,8,)/1000</f>
        <v>4.9089999999999998</v>
      </c>
      <c r="I4338" s="180">
        <f>VLOOKUP(D4338,Plan1!$B$2:$S$5570,9,)/1000</f>
        <v>5.016</v>
      </c>
      <c r="J4338" s="180">
        <f>VLOOKUP(D4338,Plan1!$B$2:$S$5570,10,)/1000</f>
        <v>5.2309999999999999</v>
      </c>
      <c r="K4338" s="180">
        <f>VLOOKUP(D4338,Plan1!$B$2:$S$5570,11,)/1000</f>
        <v>5.54</v>
      </c>
      <c r="L4338" s="180">
        <f>VLOOKUP(D4338,Plan1!$B$2:$S$5570,12,)/1000</f>
        <v>5.758</v>
      </c>
      <c r="M4338" s="180">
        <f>VLOOKUP(D4338,Plan1!$B$2:$S$5570,13,)/1000</f>
        <v>5.87</v>
      </c>
      <c r="N4338" s="180">
        <f>VLOOKUP(D4338,Plan1!$B$2:$S$5570,14,)/1000</f>
        <v>6.25</v>
      </c>
      <c r="O4338" s="180">
        <f>VLOOKUP(D4338,Plan1!$B$2:$S$5570,15,)/1000</f>
        <v>6.5880000000000001</v>
      </c>
      <c r="P4338" s="180">
        <f>VLOOKUP(D4338,Plan1!$B$2:$S$5570,16,)/1000</f>
        <v>5.734</v>
      </c>
      <c r="Q4338" s="180">
        <f>VLOOKUP(D4338,Plan1!$B$2:$S$5570,17,)/1000</f>
        <v>5.0780000000000003</v>
      </c>
      <c r="R4338" s="180">
        <f>VLOOKUP(D4338,Plan1!$B$2:$S$5570,18,)/1000</f>
        <v>4.84</v>
      </c>
      <c r="S4338" s="180">
        <f>VLOOKUP(D4338,Plan1!$B$2:$S$5570,6,)/1000</f>
        <v>5.4560000000000004</v>
      </c>
    </row>
    <row r="4339" spans="1:19" x14ac:dyDescent="0.25">
      <c r="A4339" s="178">
        <v>51696</v>
      </c>
      <c r="B4339" s="178">
        <v>-53546</v>
      </c>
      <c r="C4339" s="178">
        <v>-478786</v>
      </c>
      <c r="D4339" s="178" t="s">
        <v>5488</v>
      </c>
      <c r="E4339" s="178" t="s">
        <v>167</v>
      </c>
      <c r="F4339" s="178" t="s">
        <v>5370</v>
      </c>
      <c r="G4339" s="180">
        <f>VLOOKUP(D4339,Plan1!$B$2:$S$5570,7,)/1000</f>
        <v>4.4660000000000002</v>
      </c>
      <c r="H4339" s="180">
        <f>VLOOKUP(D4339,Plan1!$B$2:$S$5570,8,)/1000</f>
        <v>4.7069999999999999</v>
      </c>
      <c r="I4339" s="180">
        <f>VLOOKUP(D4339,Plan1!$B$2:$S$5570,9,)/1000</f>
        <v>4.9109999999999996</v>
      </c>
      <c r="J4339" s="180">
        <f>VLOOKUP(D4339,Plan1!$B$2:$S$5570,10,)/1000</f>
        <v>5.0460000000000003</v>
      </c>
      <c r="K4339" s="180">
        <f>VLOOKUP(D4339,Plan1!$B$2:$S$5570,11,)/1000</f>
        <v>5.0039999999999996</v>
      </c>
      <c r="L4339" s="180">
        <f>VLOOKUP(D4339,Plan1!$B$2:$S$5570,12,)/1000</f>
        <v>5.3949999999999996</v>
      </c>
      <c r="M4339" s="180">
        <f>VLOOKUP(D4339,Plan1!$B$2:$S$5570,13,)/1000</f>
        <v>5.5140000000000002</v>
      </c>
      <c r="N4339" s="180">
        <f>VLOOKUP(D4339,Plan1!$B$2:$S$5570,14,)/1000</f>
        <v>5.8879999999999999</v>
      </c>
      <c r="O4339" s="180">
        <f>VLOOKUP(D4339,Plan1!$B$2:$S$5570,15,)/1000</f>
        <v>5.6219999999999999</v>
      </c>
      <c r="P4339" s="180">
        <f>VLOOKUP(D4339,Plan1!$B$2:$S$5570,16,)/1000</f>
        <v>5.1520000000000001</v>
      </c>
      <c r="Q4339" s="180">
        <f>VLOOKUP(D4339,Plan1!$B$2:$S$5570,17,)/1000</f>
        <v>4.7839999999999998</v>
      </c>
      <c r="R4339" s="180">
        <f>VLOOKUP(D4339,Plan1!$B$2:$S$5570,18,)/1000</f>
        <v>4.5780000000000003</v>
      </c>
      <c r="S4339" s="180">
        <f>VLOOKUP(D4339,Plan1!$B$2:$S$5570,6,)/1000</f>
        <v>5.0890000000000004</v>
      </c>
    </row>
    <row r="4340" spans="1:19" x14ac:dyDescent="0.25">
      <c r="A4340" s="178">
        <v>2725</v>
      </c>
      <c r="B4340" s="178">
        <v>-279475</v>
      </c>
      <c r="C4340" s="178">
        <v>-518084</v>
      </c>
      <c r="D4340" s="178" t="s">
        <v>4273</v>
      </c>
      <c r="E4340" s="178" t="s">
        <v>167</v>
      </c>
      <c r="F4340" s="178" t="s">
        <v>3898</v>
      </c>
      <c r="G4340" s="180">
        <f>VLOOKUP(D4340,Plan1!$B$2:$S$5570,7,)/1000</f>
        <v>5.5140000000000002</v>
      </c>
      <c r="H4340" s="180">
        <f>VLOOKUP(D4340,Plan1!$B$2:$S$5570,8,)/1000</f>
        <v>5.5250000000000004</v>
      </c>
      <c r="I4340" s="180">
        <f>VLOOKUP(D4340,Plan1!$B$2:$S$5570,9,)/1000</f>
        <v>5.3540000000000001</v>
      </c>
      <c r="J4340" s="180">
        <f>VLOOKUP(D4340,Plan1!$B$2:$S$5570,10,)/1000</f>
        <v>4.9189999999999996</v>
      </c>
      <c r="K4340" s="180">
        <f>VLOOKUP(D4340,Plan1!$B$2:$S$5570,11,)/1000</f>
        <v>3.9849999999999999</v>
      </c>
      <c r="L4340" s="180">
        <f>VLOOKUP(D4340,Plan1!$B$2:$S$5570,12,)/1000</f>
        <v>3.54</v>
      </c>
      <c r="M4340" s="180">
        <f>VLOOKUP(D4340,Plan1!$B$2:$S$5570,13,)/1000</f>
        <v>3.931</v>
      </c>
      <c r="N4340" s="180">
        <f>VLOOKUP(D4340,Plan1!$B$2:$S$5570,14,)/1000</f>
        <v>4.6020000000000003</v>
      </c>
      <c r="O4340" s="180">
        <f>VLOOKUP(D4340,Plan1!$B$2:$S$5570,15,)/1000</f>
        <v>4.3040000000000003</v>
      </c>
      <c r="P4340" s="180">
        <f>VLOOKUP(D4340,Plan1!$B$2:$S$5570,16,)/1000</f>
        <v>4.9459999999999997</v>
      </c>
      <c r="Q4340" s="180">
        <f>VLOOKUP(D4340,Plan1!$B$2:$S$5570,17,)/1000</f>
        <v>5.6369999999999996</v>
      </c>
      <c r="R4340" s="180">
        <f>VLOOKUP(D4340,Plan1!$B$2:$S$5570,18,)/1000</f>
        <v>5.62</v>
      </c>
      <c r="S4340" s="180">
        <f>VLOOKUP(D4340,Plan1!$B$2:$S$5570,6,)/1000</f>
        <v>4.8230000000000004</v>
      </c>
    </row>
    <row r="4341" spans="1:19" x14ac:dyDescent="0.25">
      <c r="A4341" s="178">
        <v>18364</v>
      </c>
      <c r="B4341" s="178">
        <v>-162115</v>
      </c>
      <c r="C4341" s="178">
        <v>-503037</v>
      </c>
      <c r="D4341" s="178" t="s">
        <v>1189</v>
      </c>
      <c r="E4341" s="178" t="s">
        <v>167</v>
      </c>
      <c r="F4341" s="178" t="s">
        <v>1058</v>
      </c>
      <c r="G4341" s="180">
        <f>VLOOKUP(D4341,Plan1!$B$2:$S$5570,7,)/1000</f>
        <v>5.0750000000000002</v>
      </c>
      <c r="H4341" s="180">
        <f>VLOOKUP(D4341,Plan1!$B$2:$S$5570,8,)/1000</f>
        <v>5.38</v>
      </c>
      <c r="I4341" s="180">
        <f>VLOOKUP(D4341,Plan1!$B$2:$S$5570,9,)/1000</f>
        <v>5.4050000000000002</v>
      </c>
      <c r="J4341" s="180">
        <f>VLOOKUP(D4341,Plan1!$B$2:$S$5570,10,)/1000</f>
        <v>5.7279999999999998</v>
      </c>
      <c r="K4341" s="180">
        <f>VLOOKUP(D4341,Plan1!$B$2:$S$5570,11,)/1000</f>
        <v>5.625</v>
      </c>
      <c r="L4341" s="180">
        <f>VLOOKUP(D4341,Plan1!$B$2:$S$5570,12,)/1000</f>
        <v>5.5339999999999998</v>
      </c>
      <c r="M4341" s="180">
        <f>VLOOKUP(D4341,Plan1!$B$2:$S$5570,13,)/1000</f>
        <v>5.5679999999999996</v>
      </c>
      <c r="N4341" s="180">
        <f>VLOOKUP(D4341,Plan1!$B$2:$S$5570,14,)/1000</f>
        <v>6.2809999999999997</v>
      </c>
      <c r="O4341" s="180">
        <f>VLOOKUP(D4341,Plan1!$B$2:$S$5570,15,)/1000</f>
        <v>5.6379999999999999</v>
      </c>
      <c r="P4341" s="180">
        <f>VLOOKUP(D4341,Plan1!$B$2:$S$5570,16,)/1000</f>
        <v>5.4450000000000003</v>
      </c>
      <c r="Q4341" s="180">
        <f>VLOOKUP(D4341,Plan1!$B$2:$S$5570,17,)/1000</f>
        <v>5.1239999999999997</v>
      </c>
      <c r="R4341" s="180">
        <f>VLOOKUP(D4341,Plan1!$B$2:$S$5570,18,)/1000</f>
        <v>5.0270000000000001</v>
      </c>
      <c r="S4341" s="180">
        <f>VLOOKUP(D4341,Plan1!$B$2:$S$5570,6,)/1000</f>
        <v>5.4859999999999998</v>
      </c>
    </row>
    <row r="4342" spans="1:19" x14ac:dyDescent="0.25">
      <c r="A4342" s="178">
        <v>26648</v>
      </c>
      <c r="B4342" s="178">
        <v>-125399</v>
      </c>
      <c r="C4342" s="178">
        <v>-49926</v>
      </c>
      <c r="D4342" s="178" t="s">
        <v>5381</v>
      </c>
      <c r="E4342" s="178" t="s">
        <v>167</v>
      </c>
      <c r="F4342" s="178" t="s">
        <v>5370</v>
      </c>
      <c r="G4342" s="180">
        <f>VLOOKUP(D4342,Plan1!$B$2:$S$5570,7,)/1000</f>
        <v>4.9649999999999999</v>
      </c>
      <c r="H4342" s="180">
        <f>VLOOKUP(D4342,Plan1!$B$2:$S$5570,8,)/1000</f>
        <v>5.18</v>
      </c>
      <c r="I4342" s="180">
        <f>VLOOKUP(D4342,Plan1!$B$2:$S$5570,9,)/1000</f>
        <v>5.0910000000000002</v>
      </c>
      <c r="J4342" s="180">
        <f>VLOOKUP(D4342,Plan1!$B$2:$S$5570,10,)/1000</f>
        <v>5.3920000000000003</v>
      </c>
      <c r="K4342" s="180">
        <f>VLOOKUP(D4342,Plan1!$B$2:$S$5570,11,)/1000</f>
        <v>5.5519999999999996</v>
      </c>
      <c r="L4342" s="180">
        <f>VLOOKUP(D4342,Plan1!$B$2:$S$5570,12,)/1000</f>
        <v>5.5250000000000004</v>
      </c>
      <c r="M4342" s="180">
        <f>VLOOKUP(D4342,Plan1!$B$2:$S$5570,13,)/1000</f>
        <v>5.8849999999999998</v>
      </c>
      <c r="N4342" s="180">
        <f>VLOOKUP(D4342,Plan1!$B$2:$S$5570,14,)/1000</f>
        <v>6.3410000000000002</v>
      </c>
      <c r="O4342" s="180">
        <f>VLOOKUP(D4342,Plan1!$B$2:$S$5570,15,)/1000</f>
        <v>5.8109999999999999</v>
      </c>
      <c r="P4342" s="180">
        <f>VLOOKUP(D4342,Plan1!$B$2:$S$5570,16,)/1000</f>
        <v>5.274</v>
      </c>
      <c r="Q4342" s="180">
        <f>VLOOKUP(D4342,Plan1!$B$2:$S$5570,17,)/1000</f>
        <v>4.8570000000000002</v>
      </c>
      <c r="R4342" s="180">
        <f>VLOOKUP(D4342,Plan1!$B$2:$S$5570,18,)/1000</f>
        <v>4.8840000000000003</v>
      </c>
      <c r="S4342" s="180">
        <f>VLOOKUP(D4342,Plan1!$B$2:$S$5570,6,)/1000</f>
        <v>5.3970000000000002</v>
      </c>
    </row>
    <row r="4343" spans="1:19" x14ac:dyDescent="0.25">
      <c r="A4343" s="178">
        <v>6937</v>
      </c>
      <c r="B4343" s="178">
        <v>-22456</v>
      </c>
      <c r="C4343" s="178">
        <v>-51763</v>
      </c>
      <c r="D4343" s="178" t="s">
        <v>4949</v>
      </c>
      <c r="E4343" s="178" t="s">
        <v>167</v>
      </c>
      <c r="F4343" s="178" t="s">
        <v>4704</v>
      </c>
      <c r="G4343" s="180">
        <f>VLOOKUP(D4343,Plan1!$B$2:$S$5570,7,)/1000</f>
        <v>5.306</v>
      </c>
      <c r="H4343" s="180">
        <f>VLOOKUP(D4343,Plan1!$B$2:$S$5570,8,)/1000</f>
        <v>5.6630000000000003</v>
      </c>
      <c r="I4343" s="180">
        <f>VLOOKUP(D4343,Plan1!$B$2:$S$5570,9,)/1000</f>
        <v>5.673</v>
      </c>
      <c r="J4343" s="180">
        <f>VLOOKUP(D4343,Plan1!$B$2:$S$5570,10,)/1000</f>
        <v>5.4729999999999999</v>
      </c>
      <c r="K4343" s="180">
        <f>VLOOKUP(D4343,Plan1!$B$2:$S$5570,11,)/1000</f>
        <v>4.742</v>
      </c>
      <c r="L4343" s="180">
        <f>VLOOKUP(D4343,Plan1!$B$2:$S$5570,12,)/1000</f>
        <v>4.5369999999999999</v>
      </c>
      <c r="M4343" s="180">
        <f>VLOOKUP(D4343,Plan1!$B$2:$S$5570,13,)/1000</f>
        <v>4.7050000000000001</v>
      </c>
      <c r="N4343" s="180">
        <f>VLOOKUP(D4343,Plan1!$B$2:$S$5570,14,)/1000</f>
        <v>5.5540000000000003</v>
      </c>
      <c r="O4343" s="180">
        <f>VLOOKUP(D4343,Plan1!$B$2:$S$5570,15,)/1000</f>
        <v>5.1509999999999998</v>
      </c>
      <c r="P4343" s="180">
        <f>VLOOKUP(D4343,Plan1!$B$2:$S$5570,16,)/1000</f>
        <v>5.3810000000000002</v>
      </c>
      <c r="Q4343" s="180">
        <f>VLOOKUP(D4343,Plan1!$B$2:$S$5570,17,)/1000</f>
        <v>5.5330000000000004</v>
      </c>
      <c r="R4343" s="180">
        <f>VLOOKUP(D4343,Plan1!$B$2:$S$5570,18,)/1000</f>
        <v>5.6689999999999996</v>
      </c>
      <c r="S4343" s="180">
        <f>VLOOKUP(D4343,Plan1!$B$2:$S$5570,6,)/1000</f>
        <v>5.282</v>
      </c>
    </row>
    <row r="4344" spans="1:19" x14ac:dyDescent="0.25">
      <c r="A4344" s="178">
        <v>2254</v>
      </c>
      <c r="B4344" s="178">
        <v>-286331</v>
      </c>
      <c r="C4344" s="178">
        <v>-491326</v>
      </c>
      <c r="D4344" s="178" t="s">
        <v>4456</v>
      </c>
      <c r="E4344" s="178" t="s">
        <v>167</v>
      </c>
      <c r="F4344" s="178" t="s">
        <v>4434</v>
      </c>
      <c r="G4344" s="180">
        <f>VLOOKUP(D4344,Plan1!$B$2:$S$5570,7,)/1000</f>
        <v>5.1289999999999996</v>
      </c>
      <c r="H4344" s="180">
        <f>VLOOKUP(D4344,Plan1!$B$2:$S$5570,8,)/1000</f>
        <v>5.1040000000000001</v>
      </c>
      <c r="I4344" s="180">
        <f>VLOOKUP(D4344,Plan1!$B$2:$S$5570,9,)/1000</f>
        <v>4.8380000000000001</v>
      </c>
      <c r="J4344" s="180">
        <f>VLOOKUP(D4344,Plan1!$B$2:$S$5570,10,)/1000</f>
        <v>4.5830000000000002</v>
      </c>
      <c r="K4344" s="180">
        <f>VLOOKUP(D4344,Plan1!$B$2:$S$5570,11,)/1000</f>
        <v>3.98</v>
      </c>
      <c r="L4344" s="180">
        <f>VLOOKUP(D4344,Plan1!$B$2:$S$5570,12,)/1000</f>
        <v>3.4950000000000001</v>
      </c>
      <c r="M4344" s="180">
        <f>VLOOKUP(D4344,Plan1!$B$2:$S$5570,13,)/1000</f>
        <v>3.7189999999999999</v>
      </c>
      <c r="N4344" s="180">
        <f>VLOOKUP(D4344,Plan1!$B$2:$S$5570,14,)/1000</f>
        <v>4.3490000000000002</v>
      </c>
      <c r="O4344" s="180">
        <f>VLOOKUP(D4344,Plan1!$B$2:$S$5570,15,)/1000</f>
        <v>3.9009999999999998</v>
      </c>
      <c r="P4344" s="180">
        <f>VLOOKUP(D4344,Plan1!$B$2:$S$5570,16,)/1000</f>
        <v>4.3109999999999999</v>
      </c>
      <c r="Q4344" s="180">
        <f>VLOOKUP(D4344,Plan1!$B$2:$S$5570,17,)/1000</f>
        <v>5.2039999999999997</v>
      </c>
      <c r="R4344" s="180">
        <f>VLOOKUP(D4344,Plan1!$B$2:$S$5570,18,)/1000</f>
        <v>5.2549999999999999</v>
      </c>
      <c r="S4344" s="180">
        <f>VLOOKUP(D4344,Plan1!$B$2:$S$5570,6,)/1000</f>
        <v>4.4889999999999999</v>
      </c>
    </row>
    <row r="4345" spans="1:19" x14ac:dyDescent="0.25">
      <c r="A4345" s="178">
        <v>40209</v>
      </c>
      <c r="B4345" s="178">
        <v>-83618</v>
      </c>
      <c r="C4345" s="178">
        <v>-365632</v>
      </c>
      <c r="D4345" s="178" t="s">
        <v>3349</v>
      </c>
      <c r="E4345" s="178" t="s">
        <v>167</v>
      </c>
      <c r="F4345" s="178" t="s">
        <v>3284</v>
      </c>
      <c r="G4345" s="180">
        <f>VLOOKUP(D4345,Plan1!$B$2:$S$5570,7,)/1000</f>
        <v>5.7030000000000003</v>
      </c>
      <c r="H4345" s="180">
        <f>VLOOKUP(D4345,Plan1!$B$2:$S$5570,8,)/1000</f>
        <v>5.7009999999999996</v>
      </c>
      <c r="I4345" s="180">
        <f>VLOOKUP(D4345,Plan1!$B$2:$S$5570,9,)/1000</f>
        <v>5.923</v>
      </c>
      <c r="J4345" s="180">
        <f>VLOOKUP(D4345,Plan1!$B$2:$S$5570,10,)/1000</f>
        <v>5.508</v>
      </c>
      <c r="K4345" s="180">
        <f>VLOOKUP(D4345,Plan1!$B$2:$S$5570,11,)/1000</f>
        <v>4.649</v>
      </c>
      <c r="L4345" s="180">
        <f>VLOOKUP(D4345,Plan1!$B$2:$S$5570,12,)/1000</f>
        <v>4.1680000000000001</v>
      </c>
      <c r="M4345" s="180">
        <f>VLOOKUP(D4345,Plan1!$B$2:$S$5570,13,)/1000</f>
        <v>4.2510000000000003</v>
      </c>
      <c r="N4345" s="180">
        <f>VLOOKUP(D4345,Plan1!$B$2:$S$5570,14,)/1000</f>
        <v>4.9489999999999998</v>
      </c>
      <c r="O4345" s="180">
        <f>VLOOKUP(D4345,Plan1!$B$2:$S$5570,15,)/1000</f>
        <v>5.6870000000000003</v>
      </c>
      <c r="P4345" s="180">
        <f>VLOOKUP(D4345,Plan1!$B$2:$S$5570,16,)/1000</f>
        <v>5.8869999999999996</v>
      </c>
      <c r="Q4345" s="180">
        <f>VLOOKUP(D4345,Plan1!$B$2:$S$5570,17,)/1000</f>
        <v>6.1079999999999997</v>
      </c>
      <c r="R4345" s="180">
        <f>VLOOKUP(D4345,Plan1!$B$2:$S$5570,18,)/1000</f>
        <v>5.9029999999999996</v>
      </c>
      <c r="S4345" s="180">
        <f>VLOOKUP(D4345,Plan1!$B$2:$S$5570,6,)/1000</f>
        <v>5.37</v>
      </c>
    </row>
    <row r="4346" spans="1:19" x14ac:dyDescent="0.25">
      <c r="A4346" s="178">
        <v>9121</v>
      </c>
      <c r="B4346" s="178">
        <v>-212431</v>
      </c>
      <c r="C4346" s="178">
        <v>-488067</v>
      </c>
      <c r="D4346" s="178" t="s">
        <v>5155</v>
      </c>
      <c r="E4346" s="178" t="s">
        <v>167</v>
      </c>
      <c r="F4346" s="178" t="s">
        <v>4704</v>
      </c>
      <c r="G4346" s="180">
        <f>VLOOKUP(D4346,Plan1!$B$2:$S$5570,7,)/1000</f>
        <v>5.2240000000000002</v>
      </c>
      <c r="H4346" s="180">
        <f>VLOOKUP(D4346,Plan1!$B$2:$S$5570,8,)/1000</f>
        <v>5.6020000000000003</v>
      </c>
      <c r="I4346" s="180">
        <f>VLOOKUP(D4346,Plan1!$B$2:$S$5570,9,)/1000</f>
        <v>5.3630000000000004</v>
      </c>
      <c r="J4346" s="180">
        <f>VLOOKUP(D4346,Plan1!$B$2:$S$5570,10,)/1000</f>
        <v>5.476</v>
      </c>
      <c r="K4346" s="180">
        <f>VLOOKUP(D4346,Plan1!$B$2:$S$5570,11,)/1000</f>
        <v>5.008</v>
      </c>
      <c r="L4346" s="180">
        <f>VLOOKUP(D4346,Plan1!$B$2:$S$5570,12,)/1000</f>
        <v>4.8920000000000003</v>
      </c>
      <c r="M4346" s="180">
        <f>VLOOKUP(D4346,Plan1!$B$2:$S$5570,13,)/1000</f>
        <v>5.0810000000000004</v>
      </c>
      <c r="N4346" s="180">
        <f>VLOOKUP(D4346,Plan1!$B$2:$S$5570,14,)/1000</f>
        <v>5.8310000000000004</v>
      </c>
      <c r="O4346" s="180">
        <f>VLOOKUP(D4346,Plan1!$B$2:$S$5570,15,)/1000</f>
        <v>5.4160000000000004</v>
      </c>
      <c r="P4346" s="180">
        <f>VLOOKUP(D4346,Plan1!$B$2:$S$5570,16,)/1000</f>
        <v>5.468</v>
      </c>
      <c r="Q4346" s="180">
        <f>VLOOKUP(D4346,Plan1!$B$2:$S$5570,17,)/1000</f>
        <v>5.3550000000000004</v>
      </c>
      <c r="R4346" s="180">
        <f>VLOOKUP(D4346,Plan1!$B$2:$S$5570,18,)/1000</f>
        <v>5.4160000000000004</v>
      </c>
      <c r="S4346" s="180">
        <f>VLOOKUP(D4346,Plan1!$B$2:$S$5570,6,)/1000</f>
        <v>5.3440000000000003</v>
      </c>
    </row>
    <row r="4347" spans="1:19" x14ac:dyDescent="0.25">
      <c r="A4347" s="178">
        <v>11217</v>
      </c>
      <c r="B4347" s="178">
        <v>-200316</v>
      </c>
      <c r="C4347" s="178">
        <v>-507301</v>
      </c>
      <c r="D4347" s="178" t="s">
        <v>5294</v>
      </c>
      <c r="E4347" s="178" t="s">
        <v>167</v>
      </c>
      <c r="F4347" s="178" t="s">
        <v>4704</v>
      </c>
      <c r="G4347" s="180">
        <f>VLOOKUP(D4347,Plan1!$B$2:$S$5570,7,)/1000</f>
        <v>5.23</v>
      </c>
      <c r="H4347" s="180">
        <f>VLOOKUP(D4347,Plan1!$B$2:$S$5570,8,)/1000</f>
        <v>5.71</v>
      </c>
      <c r="I4347" s="180">
        <f>VLOOKUP(D4347,Plan1!$B$2:$S$5570,9,)/1000</f>
        <v>5.5810000000000004</v>
      </c>
      <c r="J4347" s="180">
        <f>VLOOKUP(D4347,Plan1!$B$2:$S$5570,10,)/1000</f>
        <v>5.5309999999999997</v>
      </c>
      <c r="K4347" s="180">
        <f>VLOOKUP(D4347,Plan1!$B$2:$S$5570,11,)/1000</f>
        <v>5.0990000000000002</v>
      </c>
      <c r="L4347" s="180">
        <f>VLOOKUP(D4347,Plan1!$B$2:$S$5570,12,)/1000</f>
        <v>4.9669999999999996</v>
      </c>
      <c r="M4347" s="180">
        <f>VLOOKUP(D4347,Plan1!$B$2:$S$5570,13,)/1000</f>
        <v>5.1459999999999999</v>
      </c>
      <c r="N4347" s="180">
        <f>VLOOKUP(D4347,Plan1!$B$2:$S$5570,14,)/1000</f>
        <v>5.8529999999999998</v>
      </c>
      <c r="O4347" s="180">
        <f>VLOOKUP(D4347,Plan1!$B$2:$S$5570,15,)/1000</f>
        <v>5.3150000000000004</v>
      </c>
      <c r="P4347" s="180">
        <f>VLOOKUP(D4347,Plan1!$B$2:$S$5570,16,)/1000</f>
        <v>5.5190000000000001</v>
      </c>
      <c r="Q4347" s="180">
        <f>VLOOKUP(D4347,Plan1!$B$2:$S$5570,17,)/1000</f>
        <v>5.4370000000000003</v>
      </c>
      <c r="R4347" s="180">
        <f>VLOOKUP(D4347,Plan1!$B$2:$S$5570,18,)/1000</f>
        <v>5.5270000000000001</v>
      </c>
      <c r="S4347" s="180">
        <f>VLOOKUP(D4347,Plan1!$B$2:$S$5570,6,)/1000</f>
        <v>5.4089999999999998</v>
      </c>
    </row>
    <row r="4348" spans="1:19" x14ac:dyDescent="0.25">
      <c r="A4348" s="178">
        <v>5907</v>
      </c>
      <c r="B4348" s="178">
        <v>-232659</v>
      </c>
      <c r="C4348" s="178">
        <v>-504292</v>
      </c>
      <c r="D4348" s="178" t="s">
        <v>3216</v>
      </c>
      <c r="E4348" s="178" t="s">
        <v>167</v>
      </c>
      <c r="F4348" s="178" t="s">
        <v>2912</v>
      </c>
      <c r="G4348" s="180">
        <f>VLOOKUP(D4348,Plan1!$B$2:$S$5570,7,)/1000</f>
        <v>5.3</v>
      </c>
      <c r="H4348" s="180">
        <f>VLOOKUP(D4348,Plan1!$B$2:$S$5570,8,)/1000</f>
        <v>5.5579999999999998</v>
      </c>
      <c r="I4348" s="180">
        <f>VLOOKUP(D4348,Plan1!$B$2:$S$5570,9,)/1000</f>
        <v>5.4139999999999997</v>
      </c>
      <c r="J4348" s="180">
        <f>VLOOKUP(D4348,Plan1!$B$2:$S$5570,10,)/1000</f>
        <v>5.3209999999999997</v>
      </c>
      <c r="K4348" s="180">
        <f>VLOOKUP(D4348,Plan1!$B$2:$S$5570,11,)/1000</f>
        <v>4.5949999999999998</v>
      </c>
      <c r="L4348" s="180">
        <f>VLOOKUP(D4348,Plan1!$B$2:$S$5570,12,)/1000</f>
        <v>4.391</v>
      </c>
      <c r="M4348" s="180">
        <f>VLOOKUP(D4348,Plan1!$B$2:$S$5570,13,)/1000</f>
        <v>4.5830000000000002</v>
      </c>
      <c r="N4348" s="180">
        <f>VLOOKUP(D4348,Plan1!$B$2:$S$5570,14,)/1000</f>
        <v>5.484</v>
      </c>
      <c r="O4348" s="180">
        <f>VLOOKUP(D4348,Plan1!$B$2:$S$5570,15,)/1000</f>
        <v>5.1029999999999998</v>
      </c>
      <c r="P4348" s="180">
        <f>VLOOKUP(D4348,Plan1!$B$2:$S$5570,16,)/1000</f>
        <v>5.2290000000000001</v>
      </c>
      <c r="Q4348" s="180">
        <f>VLOOKUP(D4348,Plan1!$B$2:$S$5570,17,)/1000</f>
        <v>5.4210000000000003</v>
      </c>
      <c r="R4348" s="180">
        <f>VLOOKUP(D4348,Plan1!$B$2:$S$5570,18,)/1000</f>
        <v>5.5549999999999997</v>
      </c>
      <c r="S4348" s="180">
        <f>VLOOKUP(D4348,Plan1!$B$2:$S$5570,6,)/1000</f>
        <v>5.1630000000000003</v>
      </c>
    </row>
    <row r="4349" spans="1:19" x14ac:dyDescent="0.25">
      <c r="A4349" s="178">
        <v>28112</v>
      </c>
      <c r="B4349" s="178">
        <v>-119527</v>
      </c>
      <c r="C4349" s="178">
        <v>-389748</v>
      </c>
      <c r="D4349" s="178" t="s">
        <v>660</v>
      </c>
      <c r="E4349" s="178" t="s">
        <v>167</v>
      </c>
      <c r="F4349" s="178" t="s">
        <v>375</v>
      </c>
      <c r="G4349" s="180">
        <f>VLOOKUP(D4349,Plan1!$B$2:$S$5570,7,)/1000</f>
        <v>5.6929999999999996</v>
      </c>
      <c r="H4349" s="180">
        <f>VLOOKUP(D4349,Plan1!$B$2:$S$5570,8,)/1000</f>
        <v>5.6879999999999997</v>
      </c>
      <c r="I4349" s="180">
        <f>VLOOKUP(D4349,Plan1!$B$2:$S$5570,9,)/1000</f>
        <v>5.7119999999999997</v>
      </c>
      <c r="J4349" s="180">
        <f>VLOOKUP(D4349,Plan1!$B$2:$S$5570,10,)/1000</f>
        <v>4.9340000000000002</v>
      </c>
      <c r="K4349" s="180">
        <f>VLOOKUP(D4349,Plan1!$B$2:$S$5570,11,)/1000</f>
        <v>4.32</v>
      </c>
      <c r="L4349" s="180">
        <f>VLOOKUP(D4349,Plan1!$B$2:$S$5570,12,)/1000</f>
        <v>4.0609999999999999</v>
      </c>
      <c r="M4349" s="180">
        <f>VLOOKUP(D4349,Plan1!$B$2:$S$5570,13,)/1000</f>
        <v>4.3319999999999999</v>
      </c>
      <c r="N4349" s="180">
        <f>VLOOKUP(D4349,Plan1!$B$2:$S$5570,14,)/1000</f>
        <v>4.7060000000000004</v>
      </c>
      <c r="O4349" s="180">
        <f>VLOOKUP(D4349,Plan1!$B$2:$S$5570,15,)/1000</f>
        <v>5.2960000000000003</v>
      </c>
      <c r="P4349" s="180">
        <f>VLOOKUP(D4349,Plan1!$B$2:$S$5570,16,)/1000</f>
        <v>5.2949999999999999</v>
      </c>
      <c r="Q4349" s="180">
        <f>VLOOKUP(D4349,Plan1!$B$2:$S$5570,17,)/1000</f>
        <v>5.415</v>
      </c>
      <c r="R4349" s="180">
        <f>VLOOKUP(D4349,Plan1!$B$2:$S$5570,18,)/1000</f>
        <v>5.601</v>
      </c>
      <c r="S4349" s="180">
        <f>VLOOKUP(D4349,Plan1!$B$2:$S$5570,6,)/1000</f>
        <v>5.0880000000000001</v>
      </c>
    </row>
    <row r="4350" spans="1:19" x14ac:dyDescent="0.25">
      <c r="A4350" s="178">
        <v>11290</v>
      </c>
      <c r="B4350" s="178">
        <v>-199608</v>
      </c>
      <c r="C4350" s="178">
        <v>-434105</v>
      </c>
      <c r="D4350" s="178" t="s">
        <v>660</v>
      </c>
      <c r="E4350" s="178" t="s">
        <v>167</v>
      </c>
      <c r="F4350" s="178" t="s">
        <v>1727</v>
      </c>
      <c r="G4350" s="180">
        <f>VLOOKUP(D4350,Plan1!$B$2:$S$5570,7,)/1000</f>
        <v>5.6929999999999996</v>
      </c>
      <c r="H4350" s="180">
        <f>VLOOKUP(D4350,Plan1!$B$2:$S$5570,8,)/1000</f>
        <v>5.6879999999999997</v>
      </c>
      <c r="I4350" s="180">
        <f>VLOOKUP(D4350,Plan1!$B$2:$S$5570,9,)/1000</f>
        <v>5.7119999999999997</v>
      </c>
      <c r="J4350" s="180">
        <f>VLOOKUP(D4350,Plan1!$B$2:$S$5570,10,)/1000</f>
        <v>4.9340000000000002</v>
      </c>
      <c r="K4350" s="180">
        <f>VLOOKUP(D4350,Plan1!$B$2:$S$5570,11,)/1000</f>
        <v>4.32</v>
      </c>
      <c r="L4350" s="180">
        <f>VLOOKUP(D4350,Plan1!$B$2:$S$5570,12,)/1000</f>
        <v>4.0609999999999999</v>
      </c>
      <c r="M4350" s="180">
        <f>VLOOKUP(D4350,Plan1!$B$2:$S$5570,13,)/1000</f>
        <v>4.3319999999999999</v>
      </c>
      <c r="N4350" s="180">
        <f>VLOOKUP(D4350,Plan1!$B$2:$S$5570,14,)/1000</f>
        <v>4.7060000000000004</v>
      </c>
      <c r="O4350" s="180">
        <f>VLOOKUP(D4350,Plan1!$B$2:$S$5570,15,)/1000</f>
        <v>5.2960000000000003</v>
      </c>
      <c r="P4350" s="180">
        <f>VLOOKUP(D4350,Plan1!$B$2:$S$5570,16,)/1000</f>
        <v>5.2949999999999999</v>
      </c>
      <c r="Q4350" s="180">
        <f>VLOOKUP(D4350,Plan1!$B$2:$S$5570,17,)/1000</f>
        <v>5.415</v>
      </c>
      <c r="R4350" s="180">
        <f>VLOOKUP(D4350,Plan1!$B$2:$S$5570,18,)/1000</f>
        <v>5.601</v>
      </c>
      <c r="S4350" s="180">
        <f>VLOOKUP(D4350,Plan1!$B$2:$S$5570,6,)/1000</f>
        <v>5.0880000000000001</v>
      </c>
    </row>
    <row r="4351" spans="1:19" x14ac:dyDescent="0.25">
      <c r="A4351" s="178">
        <v>17556</v>
      </c>
      <c r="B4351" s="178">
        <v>-165789</v>
      </c>
      <c r="C4351" s="178">
        <v>-497015</v>
      </c>
      <c r="D4351" s="178" t="s">
        <v>1155</v>
      </c>
      <c r="E4351" s="178" t="s">
        <v>167</v>
      </c>
      <c r="F4351" s="178" t="s">
        <v>1058</v>
      </c>
      <c r="G4351" s="180">
        <f>VLOOKUP(D4351,Plan1!$B$2:$S$5570,7,)/1000</f>
        <v>5.0270000000000001</v>
      </c>
      <c r="H4351" s="180">
        <f>VLOOKUP(D4351,Plan1!$B$2:$S$5570,8,)/1000</f>
        <v>5.3479999999999999</v>
      </c>
      <c r="I4351" s="180">
        <f>VLOOKUP(D4351,Plan1!$B$2:$S$5570,9,)/1000</f>
        <v>5.32</v>
      </c>
      <c r="J4351" s="180">
        <f>VLOOKUP(D4351,Plan1!$B$2:$S$5570,10,)/1000</f>
        <v>5.7039999999999997</v>
      </c>
      <c r="K4351" s="180">
        <f>VLOOKUP(D4351,Plan1!$B$2:$S$5570,11,)/1000</f>
        <v>5.5789999999999997</v>
      </c>
      <c r="L4351" s="180">
        <f>VLOOKUP(D4351,Plan1!$B$2:$S$5570,12,)/1000</f>
        <v>5.4509999999999996</v>
      </c>
      <c r="M4351" s="180">
        <f>VLOOKUP(D4351,Plan1!$B$2:$S$5570,13,)/1000</f>
        <v>5.6139999999999999</v>
      </c>
      <c r="N4351" s="180">
        <f>VLOOKUP(D4351,Plan1!$B$2:$S$5570,14,)/1000</f>
        <v>6.3540000000000001</v>
      </c>
      <c r="O4351" s="180">
        <f>VLOOKUP(D4351,Plan1!$B$2:$S$5570,15,)/1000</f>
        <v>5.6870000000000003</v>
      </c>
      <c r="P4351" s="180">
        <f>VLOOKUP(D4351,Plan1!$B$2:$S$5570,16,)/1000</f>
        <v>5.3869999999999996</v>
      </c>
      <c r="Q4351" s="180">
        <f>VLOOKUP(D4351,Plan1!$B$2:$S$5570,17,)/1000</f>
        <v>4.9640000000000004</v>
      </c>
      <c r="R4351" s="180">
        <f>VLOOKUP(D4351,Plan1!$B$2:$S$5570,18,)/1000</f>
        <v>5.0019999999999998</v>
      </c>
      <c r="S4351" s="180">
        <f>VLOOKUP(D4351,Plan1!$B$2:$S$5570,6,)/1000</f>
        <v>5.4530000000000003</v>
      </c>
    </row>
    <row r="4352" spans="1:19" x14ac:dyDescent="0.25">
      <c r="A4352" s="178">
        <v>11303</v>
      </c>
      <c r="B4352" s="178">
        <v>-19978</v>
      </c>
      <c r="C4352" s="178">
        <v>-4214</v>
      </c>
      <c r="D4352" s="178" t="s">
        <v>2129</v>
      </c>
      <c r="E4352" s="178" t="s">
        <v>167</v>
      </c>
      <c r="F4352" s="178" t="s">
        <v>1727</v>
      </c>
      <c r="G4352" s="180">
        <f>VLOOKUP(D4352,Plan1!$B$2:$S$5570,7,)/1000</f>
        <v>5.1230000000000002</v>
      </c>
      <c r="H4352" s="180">
        <f>VLOOKUP(D4352,Plan1!$B$2:$S$5570,8,)/1000</f>
        <v>5.5369999999999999</v>
      </c>
      <c r="I4352" s="180">
        <f>VLOOKUP(D4352,Plan1!$B$2:$S$5570,9,)/1000</f>
        <v>4.9160000000000004</v>
      </c>
      <c r="J4352" s="180">
        <f>VLOOKUP(D4352,Plan1!$B$2:$S$5570,10,)/1000</f>
        <v>4.8550000000000004</v>
      </c>
      <c r="K4352" s="180">
        <f>VLOOKUP(D4352,Plan1!$B$2:$S$5570,11,)/1000</f>
        <v>4.4320000000000004</v>
      </c>
      <c r="L4352" s="180">
        <f>VLOOKUP(D4352,Plan1!$B$2:$S$5570,12,)/1000</f>
        <v>4.4550000000000001</v>
      </c>
      <c r="M4352" s="180">
        <f>VLOOKUP(D4352,Plan1!$B$2:$S$5570,13,)/1000</f>
        <v>4.5330000000000004</v>
      </c>
      <c r="N4352" s="180">
        <f>VLOOKUP(D4352,Plan1!$B$2:$S$5570,14,)/1000</f>
        <v>5.17</v>
      </c>
      <c r="O4352" s="180">
        <f>VLOOKUP(D4352,Plan1!$B$2:$S$5570,15,)/1000</f>
        <v>5.1669999999999998</v>
      </c>
      <c r="P4352" s="180">
        <f>VLOOKUP(D4352,Plan1!$B$2:$S$5570,16,)/1000</f>
        <v>4.806</v>
      </c>
      <c r="Q4352" s="180">
        <f>VLOOKUP(D4352,Plan1!$B$2:$S$5570,17,)/1000</f>
        <v>4.3760000000000003</v>
      </c>
      <c r="R4352" s="180">
        <f>VLOOKUP(D4352,Plan1!$B$2:$S$5570,18,)/1000</f>
        <v>4.9080000000000004</v>
      </c>
      <c r="S4352" s="180">
        <f>VLOOKUP(D4352,Plan1!$B$2:$S$5570,6,)/1000</f>
        <v>4.8559999999999999</v>
      </c>
    </row>
    <row r="4353" spans="1:19" x14ac:dyDescent="0.25">
      <c r="A4353" s="178">
        <v>7808</v>
      </c>
      <c r="B4353" s="178">
        <v>-219597</v>
      </c>
      <c r="C4353" s="178">
        <v>-437031</v>
      </c>
      <c r="D4353" s="178" t="s">
        <v>1800</v>
      </c>
      <c r="E4353" s="178" t="s">
        <v>167</v>
      </c>
      <c r="F4353" s="178" t="s">
        <v>1727</v>
      </c>
      <c r="G4353" s="180">
        <f>VLOOKUP(D4353,Plan1!$B$2:$S$5570,7,)/1000</f>
        <v>4.8259999999999996</v>
      </c>
      <c r="H4353" s="180">
        <f>VLOOKUP(D4353,Plan1!$B$2:$S$5570,8,)/1000</f>
        <v>5.47</v>
      </c>
      <c r="I4353" s="180">
        <f>VLOOKUP(D4353,Plan1!$B$2:$S$5570,9,)/1000</f>
        <v>4.8769999999999998</v>
      </c>
      <c r="J4353" s="180">
        <f>VLOOKUP(D4353,Plan1!$B$2:$S$5570,10,)/1000</f>
        <v>4.7480000000000002</v>
      </c>
      <c r="K4353" s="180">
        <f>VLOOKUP(D4353,Plan1!$B$2:$S$5570,11,)/1000</f>
        <v>4.3369999999999997</v>
      </c>
      <c r="L4353" s="180">
        <f>VLOOKUP(D4353,Plan1!$B$2:$S$5570,12,)/1000</f>
        <v>4.3849999999999998</v>
      </c>
      <c r="M4353" s="180">
        <f>VLOOKUP(D4353,Plan1!$B$2:$S$5570,13,)/1000</f>
        <v>4.4119999999999999</v>
      </c>
      <c r="N4353" s="180">
        <f>VLOOKUP(D4353,Plan1!$B$2:$S$5570,14,)/1000</f>
        <v>5.1360000000000001</v>
      </c>
      <c r="O4353" s="180">
        <f>VLOOKUP(D4353,Plan1!$B$2:$S$5570,15,)/1000</f>
        <v>4.8259999999999996</v>
      </c>
      <c r="P4353" s="180">
        <f>VLOOKUP(D4353,Plan1!$B$2:$S$5570,16,)/1000</f>
        <v>4.6040000000000001</v>
      </c>
      <c r="Q4353" s="180">
        <f>VLOOKUP(D4353,Plan1!$B$2:$S$5570,17,)/1000</f>
        <v>4.2750000000000004</v>
      </c>
      <c r="R4353" s="180">
        <f>VLOOKUP(D4353,Plan1!$B$2:$S$5570,18,)/1000</f>
        <v>4.7460000000000004</v>
      </c>
      <c r="S4353" s="180">
        <f>VLOOKUP(D4353,Plan1!$B$2:$S$5570,6,)/1000</f>
        <v>4.72</v>
      </c>
    </row>
    <row r="4354" spans="1:19" x14ac:dyDescent="0.25">
      <c r="A4354" s="178">
        <v>64454</v>
      </c>
      <c r="B4354" s="178">
        <v>-12265</v>
      </c>
      <c r="C4354" s="178">
        <v>-482955</v>
      </c>
      <c r="D4354" s="178" t="s">
        <v>2676</v>
      </c>
      <c r="E4354" s="178" t="s">
        <v>167</v>
      </c>
      <c r="F4354" s="178" t="s">
        <v>2567</v>
      </c>
      <c r="G4354" s="180">
        <f>VLOOKUP(D4354,Plan1!$B$2:$S$5570,7,)/1000</f>
        <v>4.26</v>
      </c>
      <c r="H4354" s="180">
        <f>VLOOKUP(D4354,Plan1!$B$2:$S$5570,8,)/1000</f>
        <v>4.1520000000000001</v>
      </c>
      <c r="I4354" s="180">
        <f>VLOOKUP(D4354,Plan1!$B$2:$S$5570,9,)/1000</f>
        <v>4.1180000000000003</v>
      </c>
      <c r="J4354" s="180">
        <f>VLOOKUP(D4354,Plan1!$B$2:$S$5570,10,)/1000</f>
        <v>4.2350000000000003</v>
      </c>
      <c r="K4354" s="180">
        <f>VLOOKUP(D4354,Plan1!$B$2:$S$5570,11,)/1000</f>
        <v>4.5149999999999997</v>
      </c>
      <c r="L4354" s="180">
        <f>VLOOKUP(D4354,Plan1!$B$2:$S$5570,12,)/1000</f>
        <v>4.8650000000000002</v>
      </c>
      <c r="M4354" s="180">
        <f>VLOOKUP(D4354,Plan1!$B$2:$S$5570,13,)/1000</f>
        <v>4.99</v>
      </c>
      <c r="N4354" s="180">
        <f>VLOOKUP(D4354,Plan1!$B$2:$S$5570,14,)/1000</f>
        <v>5.2450000000000001</v>
      </c>
      <c r="O4354" s="180">
        <f>VLOOKUP(D4354,Plan1!$B$2:$S$5570,15,)/1000</f>
        <v>5.3090000000000002</v>
      </c>
      <c r="P4354" s="180">
        <f>VLOOKUP(D4354,Plan1!$B$2:$S$5570,16,)/1000</f>
        <v>5.1210000000000004</v>
      </c>
      <c r="Q4354" s="180">
        <f>VLOOKUP(D4354,Plan1!$B$2:$S$5570,17,)/1000</f>
        <v>4.9039999999999999</v>
      </c>
      <c r="R4354" s="180">
        <f>VLOOKUP(D4354,Plan1!$B$2:$S$5570,18,)/1000</f>
        <v>4.4779999999999998</v>
      </c>
      <c r="S4354" s="180">
        <f>VLOOKUP(D4354,Plan1!$B$2:$S$5570,6,)/1000</f>
        <v>4.6829999999999998</v>
      </c>
    </row>
    <row r="4355" spans="1:19" x14ac:dyDescent="0.25">
      <c r="A4355" s="178">
        <v>2360</v>
      </c>
      <c r="B4355" s="178">
        <v>-283658</v>
      </c>
      <c r="C4355" s="178">
        <v>-532515</v>
      </c>
      <c r="D4355" s="178" t="s">
        <v>4205</v>
      </c>
      <c r="E4355" s="178" t="s">
        <v>167</v>
      </c>
      <c r="F4355" s="178" t="s">
        <v>3898</v>
      </c>
      <c r="G4355" s="180">
        <f>VLOOKUP(D4355,Plan1!$B$2:$S$5570,7,)/1000</f>
        <v>5.6219999999999999</v>
      </c>
      <c r="H4355" s="180">
        <f>VLOOKUP(D4355,Plan1!$B$2:$S$5570,8,)/1000</f>
        <v>5.665</v>
      </c>
      <c r="I4355" s="180">
        <f>VLOOKUP(D4355,Plan1!$B$2:$S$5570,9,)/1000</f>
        <v>5.3940000000000001</v>
      </c>
      <c r="J4355" s="180">
        <f>VLOOKUP(D4355,Plan1!$B$2:$S$5570,10,)/1000</f>
        <v>4.8739999999999997</v>
      </c>
      <c r="K4355" s="180">
        <f>VLOOKUP(D4355,Plan1!$B$2:$S$5570,11,)/1000</f>
        <v>4.0460000000000003</v>
      </c>
      <c r="L4355" s="180">
        <f>VLOOKUP(D4355,Plan1!$B$2:$S$5570,12,)/1000</f>
        <v>3.4940000000000002</v>
      </c>
      <c r="M4355" s="180">
        <f>VLOOKUP(D4355,Plan1!$B$2:$S$5570,13,)/1000</f>
        <v>3.875</v>
      </c>
      <c r="N4355" s="180">
        <f>VLOOKUP(D4355,Plan1!$B$2:$S$5570,14,)/1000</f>
        <v>4.5149999999999997</v>
      </c>
      <c r="O4355" s="180">
        <f>VLOOKUP(D4355,Plan1!$B$2:$S$5570,15,)/1000</f>
        <v>4.3070000000000004</v>
      </c>
      <c r="P4355" s="180">
        <f>VLOOKUP(D4355,Plan1!$B$2:$S$5570,16,)/1000</f>
        <v>4.9950000000000001</v>
      </c>
      <c r="Q4355" s="180">
        <f>VLOOKUP(D4355,Plan1!$B$2:$S$5570,17,)/1000</f>
        <v>5.593</v>
      </c>
      <c r="R4355" s="180">
        <f>VLOOKUP(D4355,Plan1!$B$2:$S$5570,18,)/1000</f>
        <v>5.6790000000000003</v>
      </c>
      <c r="S4355" s="180">
        <f>VLOOKUP(D4355,Plan1!$B$2:$S$5570,6,)/1000</f>
        <v>4.8380000000000001</v>
      </c>
    </row>
    <row r="4356" spans="1:19" x14ac:dyDescent="0.25">
      <c r="A4356" s="178">
        <v>9174</v>
      </c>
      <c r="B4356" s="178">
        <v>-212436</v>
      </c>
      <c r="C4356" s="178">
        <v>-435611</v>
      </c>
      <c r="D4356" s="178" t="s">
        <v>1917</v>
      </c>
      <c r="E4356" s="178" t="s">
        <v>167</v>
      </c>
      <c r="F4356" s="178" t="s">
        <v>1727</v>
      </c>
      <c r="G4356" s="180">
        <f>VLOOKUP(D4356,Plan1!$B$2:$S$5570,7,)/1000</f>
        <v>4.8090000000000002</v>
      </c>
      <c r="H4356" s="180">
        <f>VLOOKUP(D4356,Plan1!$B$2:$S$5570,8,)/1000</f>
        <v>5.39</v>
      </c>
      <c r="I4356" s="180">
        <f>VLOOKUP(D4356,Plan1!$B$2:$S$5570,9,)/1000</f>
        <v>4.82</v>
      </c>
      <c r="J4356" s="180">
        <f>VLOOKUP(D4356,Plan1!$B$2:$S$5570,10,)/1000</f>
        <v>4.702</v>
      </c>
      <c r="K4356" s="180">
        <f>VLOOKUP(D4356,Plan1!$B$2:$S$5570,11,)/1000</f>
        <v>4.2720000000000002</v>
      </c>
      <c r="L4356" s="180">
        <f>VLOOKUP(D4356,Plan1!$B$2:$S$5570,12,)/1000</f>
        <v>4.3049999999999997</v>
      </c>
      <c r="M4356" s="180">
        <f>VLOOKUP(D4356,Plan1!$B$2:$S$5570,13,)/1000</f>
        <v>4.4790000000000001</v>
      </c>
      <c r="N4356" s="180">
        <f>VLOOKUP(D4356,Plan1!$B$2:$S$5570,14,)/1000</f>
        <v>5.2080000000000002</v>
      </c>
      <c r="O4356" s="180">
        <f>VLOOKUP(D4356,Plan1!$B$2:$S$5570,15,)/1000</f>
        <v>4.9930000000000003</v>
      </c>
      <c r="P4356" s="180">
        <f>VLOOKUP(D4356,Plan1!$B$2:$S$5570,16,)/1000</f>
        <v>4.742</v>
      </c>
      <c r="Q4356" s="180">
        <f>VLOOKUP(D4356,Plan1!$B$2:$S$5570,17,)/1000</f>
        <v>4.2300000000000004</v>
      </c>
      <c r="R4356" s="180">
        <f>VLOOKUP(D4356,Plan1!$B$2:$S$5570,18,)/1000</f>
        <v>4.819</v>
      </c>
      <c r="S4356" s="180">
        <f>VLOOKUP(D4356,Plan1!$B$2:$S$5570,6,)/1000</f>
        <v>4.7309999999999999</v>
      </c>
    </row>
    <row r="4357" spans="1:19" x14ac:dyDescent="0.25">
      <c r="A4357" s="178">
        <v>6560</v>
      </c>
      <c r="B4357" s="178">
        <v>-227557</v>
      </c>
      <c r="C4357" s="178">
        <v>-474147</v>
      </c>
      <c r="D4357" s="178" t="s">
        <v>4894</v>
      </c>
      <c r="E4357" s="178" t="s">
        <v>167</v>
      </c>
      <c r="F4357" s="178" t="s">
        <v>4704</v>
      </c>
      <c r="G4357" s="180">
        <f>VLOOKUP(D4357,Plan1!$B$2:$S$5570,7,)/1000</f>
        <v>5.1059999999999999</v>
      </c>
      <c r="H4357" s="180">
        <f>VLOOKUP(D4357,Plan1!$B$2:$S$5570,8,)/1000</f>
        <v>5.5759999999999996</v>
      </c>
      <c r="I4357" s="180">
        <f>VLOOKUP(D4357,Plan1!$B$2:$S$5570,9,)/1000</f>
        <v>5.3639999999999999</v>
      </c>
      <c r="J4357" s="180">
        <f>VLOOKUP(D4357,Plan1!$B$2:$S$5570,10,)/1000</f>
        <v>5.3209999999999997</v>
      </c>
      <c r="K4357" s="180">
        <f>VLOOKUP(D4357,Plan1!$B$2:$S$5570,11,)/1000</f>
        <v>4.734</v>
      </c>
      <c r="L4357" s="180">
        <f>VLOOKUP(D4357,Plan1!$B$2:$S$5570,12,)/1000</f>
        <v>4.6020000000000003</v>
      </c>
      <c r="M4357" s="180">
        <f>VLOOKUP(D4357,Plan1!$B$2:$S$5570,13,)/1000</f>
        <v>4.7009999999999996</v>
      </c>
      <c r="N4357" s="180">
        <f>VLOOKUP(D4357,Plan1!$B$2:$S$5570,14,)/1000</f>
        <v>5.52</v>
      </c>
      <c r="O4357" s="180">
        <f>VLOOKUP(D4357,Plan1!$B$2:$S$5570,15,)/1000</f>
        <v>5.2080000000000002</v>
      </c>
      <c r="P4357" s="180">
        <f>VLOOKUP(D4357,Plan1!$B$2:$S$5570,16,)/1000</f>
        <v>5.3419999999999996</v>
      </c>
      <c r="Q4357" s="180">
        <f>VLOOKUP(D4357,Plan1!$B$2:$S$5570,17,)/1000</f>
        <v>5.2039999999999997</v>
      </c>
      <c r="R4357" s="180">
        <f>VLOOKUP(D4357,Plan1!$B$2:$S$5570,18,)/1000</f>
        <v>5.4249999999999998</v>
      </c>
      <c r="S4357" s="180">
        <f>VLOOKUP(D4357,Plan1!$B$2:$S$5570,6,)/1000</f>
        <v>5.1749999999999998</v>
      </c>
    </row>
    <row r="4358" spans="1:19" x14ac:dyDescent="0.25">
      <c r="A4358" s="178">
        <v>5842</v>
      </c>
      <c r="B4358" s="178">
        <v>-233938</v>
      </c>
      <c r="C4358" s="178">
        <v>-458879</v>
      </c>
      <c r="D4358" s="178" t="s">
        <v>4804</v>
      </c>
      <c r="E4358" s="178" t="s">
        <v>167</v>
      </c>
      <c r="F4358" s="178" t="s">
        <v>4704</v>
      </c>
      <c r="G4358" s="180">
        <f>VLOOKUP(D4358,Plan1!$B$2:$S$5570,7,)/1000</f>
        <v>4.9379999999999997</v>
      </c>
      <c r="H4358" s="180">
        <f>VLOOKUP(D4358,Plan1!$B$2:$S$5570,8,)/1000</f>
        <v>5.5069999999999997</v>
      </c>
      <c r="I4358" s="180">
        <f>VLOOKUP(D4358,Plan1!$B$2:$S$5570,9,)/1000</f>
        <v>5.0640000000000001</v>
      </c>
      <c r="J4358" s="180">
        <f>VLOOKUP(D4358,Plan1!$B$2:$S$5570,10,)/1000</f>
        <v>4.9770000000000003</v>
      </c>
      <c r="K4358" s="180">
        <f>VLOOKUP(D4358,Plan1!$B$2:$S$5570,11,)/1000</f>
        <v>4.274</v>
      </c>
      <c r="L4358" s="180">
        <f>VLOOKUP(D4358,Plan1!$B$2:$S$5570,12,)/1000</f>
        <v>4.165</v>
      </c>
      <c r="M4358" s="180">
        <f>VLOOKUP(D4358,Plan1!$B$2:$S$5570,13,)/1000</f>
        <v>4.2160000000000002</v>
      </c>
      <c r="N4358" s="180">
        <f>VLOOKUP(D4358,Plan1!$B$2:$S$5570,14,)/1000</f>
        <v>5.0810000000000004</v>
      </c>
      <c r="O4358" s="180">
        <f>VLOOKUP(D4358,Plan1!$B$2:$S$5570,15,)/1000</f>
        <v>4.6929999999999996</v>
      </c>
      <c r="P4358" s="180">
        <f>VLOOKUP(D4358,Plan1!$B$2:$S$5570,16,)/1000</f>
        <v>4.9489999999999998</v>
      </c>
      <c r="Q4358" s="180">
        <f>VLOOKUP(D4358,Plan1!$B$2:$S$5570,17,)/1000</f>
        <v>4.899</v>
      </c>
      <c r="R4358" s="180">
        <f>VLOOKUP(D4358,Plan1!$B$2:$S$5570,18,)/1000</f>
        <v>5.202</v>
      </c>
      <c r="S4358" s="180">
        <f>VLOOKUP(D4358,Plan1!$B$2:$S$5570,6,)/1000</f>
        <v>4.83</v>
      </c>
    </row>
    <row r="4359" spans="1:19" x14ac:dyDescent="0.25">
      <c r="A4359" s="178">
        <v>35263</v>
      </c>
      <c r="B4359" s="178">
        <v>-9735</v>
      </c>
      <c r="C4359" s="178">
        <v>-381288</v>
      </c>
      <c r="D4359" s="178" t="s">
        <v>778</v>
      </c>
      <c r="E4359" s="178" t="s">
        <v>167</v>
      </c>
      <c r="F4359" s="178" t="s">
        <v>375</v>
      </c>
      <c r="G4359" s="180">
        <f>VLOOKUP(D4359,Plan1!$B$2:$S$5570,7,)/1000</f>
        <v>5.8090000000000002</v>
      </c>
      <c r="H4359" s="180">
        <f>VLOOKUP(D4359,Plan1!$B$2:$S$5570,8,)/1000</f>
        <v>5.8339999999999996</v>
      </c>
      <c r="I4359" s="180">
        <f>VLOOKUP(D4359,Plan1!$B$2:$S$5570,9,)/1000</f>
        <v>5.8739999999999997</v>
      </c>
      <c r="J4359" s="180">
        <f>VLOOKUP(D4359,Plan1!$B$2:$S$5570,10,)/1000</f>
        <v>5.4059999999999997</v>
      </c>
      <c r="K4359" s="180">
        <f>VLOOKUP(D4359,Plan1!$B$2:$S$5570,11,)/1000</f>
        <v>4.6680000000000001</v>
      </c>
      <c r="L4359" s="180">
        <f>VLOOKUP(D4359,Plan1!$B$2:$S$5570,12,)/1000</f>
        <v>4.2450000000000001</v>
      </c>
      <c r="M4359" s="180">
        <f>VLOOKUP(D4359,Plan1!$B$2:$S$5570,13,)/1000</f>
        <v>4.444</v>
      </c>
      <c r="N4359" s="180">
        <f>VLOOKUP(D4359,Plan1!$B$2:$S$5570,14,)/1000</f>
        <v>4.8879999999999999</v>
      </c>
      <c r="O4359" s="180">
        <f>VLOOKUP(D4359,Plan1!$B$2:$S$5570,15,)/1000</f>
        <v>5.5659999999999998</v>
      </c>
      <c r="P4359" s="180">
        <f>VLOOKUP(D4359,Plan1!$B$2:$S$5570,16,)/1000</f>
        <v>5.7</v>
      </c>
      <c r="Q4359" s="180">
        <f>VLOOKUP(D4359,Plan1!$B$2:$S$5570,17,)/1000</f>
        <v>6.0110000000000001</v>
      </c>
      <c r="R4359" s="180">
        <f>VLOOKUP(D4359,Plan1!$B$2:$S$5570,18,)/1000</f>
        <v>5.8680000000000003</v>
      </c>
      <c r="S4359" s="180">
        <f>VLOOKUP(D4359,Plan1!$B$2:$S$5570,6,)/1000</f>
        <v>5.359</v>
      </c>
    </row>
    <row r="4360" spans="1:19" x14ac:dyDescent="0.25">
      <c r="A4360" s="178">
        <v>27949</v>
      </c>
      <c r="B4360" s="178">
        <v>-119777</v>
      </c>
      <c r="C4360" s="178">
        <v>-552774</v>
      </c>
      <c r="D4360" s="178" t="s">
        <v>1608</v>
      </c>
      <c r="E4360" s="178" t="s">
        <v>167</v>
      </c>
      <c r="F4360" s="178" t="s">
        <v>1511</v>
      </c>
      <c r="G4360" s="180">
        <f>VLOOKUP(D4360,Plan1!$B$2:$S$5570,7,)/1000</f>
        <v>4.8140000000000001</v>
      </c>
      <c r="H4360" s="180">
        <f>VLOOKUP(D4360,Plan1!$B$2:$S$5570,8,)/1000</f>
        <v>4.8630000000000004</v>
      </c>
      <c r="I4360" s="180">
        <f>VLOOKUP(D4360,Plan1!$B$2:$S$5570,9,)/1000</f>
        <v>4.97</v>
      </c>
      <c r="J4360" s="180">
        <f>VLOOKUP(D4360,Plan1!$B$2:$S$5570,10,)/1000</f>
        <v>5.1539999999999999</v>
      </c>
      <c r="K4360" s="180">
        <f>VLOOKUP(D4360,Plan1!$B$2:$S$5570,11,)/1000</f>
        <v>5.2389999999999999</v>
      </c>
      <c r="L4360" s="180">
        <f>VLOOKUP(D4360,Plan1!$B$2:$S$5570,12,)/1000</f>
        <v>5.1859999999999999</v>
      </c>
      <c r="M4360" s="180">
        <f>VLOOKUP(D4360,Plan1!$B$2:$S$5570,13,)/1000</f>
        <v>5.4939999999999998</v>
      </c>
      <c r="N4360" s="180">
        <f>VLOOKUP(D4360,Plan1!$B$2:$S$5570,14,)/1000</f>
        <v>5.6230000000000002</v>
      </c>
      <c r="O4360" s="180">
        <f>VLOOKUP(D4360,Plan1!$B$2:$S$5570,15,)/1000</f>
        <v>5.2370000000000001</v>
      </c>
      <c r="P4360" s="180">
        <f>VLOOKUP(D4360,Plan1!$B$2:$S$5570,16,)/1000</f>
        <v>5.1609999999999996</v>
      </c>
      <c r="Q4360" s="180">
        <f>VLOOKUP(D4360,Plan1!$B$2:$S$5570,17,)/1000</f>
        <v>4.8449999999999998</v>
      </c>
      <c r="R4360" s="180">
        <f>VLOOKUP(D4360,Plan1!$B$2:$S$5570,18,)/1000</f>
        <v>4.8559999999999999</v>
      </c>
      <c r="S4360" s="180">
        <f>VLOOKUP(D4360,Plan1!$B$2:$S$5570,6,)/1000</f>
        <v>5.12</v>
      </c>
    </row>
    <row r="4361" spans="1:19" x14ac:dyDescent="0.25">
      <c r="A4361" s="178">
        <v>42941</v>
      </c>
      <c r="B4361" s="178">
        <v>-7743</v>
      </c>
      <c r="C4361" s="178">
        <v>-358794</v>
      </c>
      <c r="D4361" s="178" t="s">
        <v>2722</v>
      </c>
      <c r="E4361" s="178" t="s">
        <v>167</v>
      </c>
      <c r="F4361" s="178" t="s">
        <v>2709</v>
      </c>
      <c r="G4361" s="180">
        <f>VLOOKUP(D4361,Plan1!$B$2:$S$5570,7,)/1000</f>
        <v>5.4539999999999997</v>
      </c>
      <c r="H4361" s="180">
        <f>VLOOKUP(D4361,Plan1!$B$2:$S$5570,8,)/1000</f>
        <v>5.609</v>
      </c>
      <c r="I4361" s="180">
        <f>VLOOKUP(D4361,Plan1!$B$2:$S$5570,9,)/1000</f>
        <v>5.7750000000000004</v>
      </c>
      <c r="J4361" s="180">
        <f>VLOOKUP(D4361,Plan1!$B$2:$S$5570,10,)/1000</f>
        <v>5.3869999999999996</v>
      </c>
      <c r="K4361" s="180">
        <f>VLOOKUP(D4361,Plan1!$B$2:$S$5570,11,)/1000</f>
        <v>4.843</v>
      </c>
      <c r="L4361" s="180">
        <f>VLOOKUP(D4361,Plan1!$B$2:$S$5570,12,)/1000</f>
        <v>4.4160000000000004</v>
      </c>
      <c r="M4361" s="180">
        <f>VLOOKUP(D4361,Plan1!$B$2:$S$5570,13,)/1000</f>
        <v>4.5839999999999996</v>
      </c>
      <c r="N4361" s="180">
        <f>VLOOKUP(D4361,Plan1!$B$2:$S$5570,14,)/1000</f>
        <v>5.1959999999999997</v>
      </c>
      <c r="O4361" s="180">
        <f>VLOOKUP(D4361,Plan1!$B$2:$S$5570,15,)/1000</f>
        <v>5.6589999999999998</v>
      </c>
      <c r="P4361" s="180">
        <f>VLOOKUP(D4361,Plan1!$B$2:$S$5570,16,)/1000</f>
        <v>5.7530000000000001</v>
      </c>
      <c r="Q4361" s="180">
        <f>VLOOKUP(D4361,Plan1!$B$2:$S$5570,17,)/1000</f>
        <v>5.8449999999999998</v>
      </c>
      <c r="R4361" s="180">
        <f>VLOOKUP(D4361,Plan1!$B$2:$S$5570,18,)/1000</f>
        <v>5.5910000000000002</v>
      </c>
      <c r="S4361" s="180">
        <f>VLOOKUP(D4361,Plan1!$B$2:$S$5570,6,)/1000</f>
        <v>5.343</v>
      </c>
    </row>
    <row r="4362" spans="1:19" x14ac:dyDescent="0.25">
      <c r="A4362" s="178">
        <v>3291</v>
      </c>
      <c r="B4362" s="178">
        <v>-269597</v>
      </c>
      <c r="C4362" s="178">
        <v>-504256</v>
      </c>
      <c r="D4362" s="178" t="s">
        <v>2722</v>
      </c>
      <c r="E4362" s="178" t="s">
        <v>167</v>
      </c>
      <c r="F4362" s="178" t="s">
        <v>4434</v>
      </c>
      <c r="G4362" s="180">
        <f>VLOOKUP(D4362,Plan1!$B$2:$S$5570,7,)/1000</f>
        <v>5.4539999999999997</v>
      </c>
      <c r="H4362" s="180">
        <f>VLOOKUP(D4362,Plan1!$B$2:$S$5570,8,)/1000</f>
        <v>5.609</v>
      </c>
      <c r="I4362" s="180">
        <f>VLOOKUP(D4362,Plan1!$B$2:$S$5570,9,)/1000</f>
        <v>5.7750000000000004</v>
      </c>
      <c r="J4362" s="180">
        <f>VLOOKUP(D4362,Plan1!$B$2:$S$5570,10,)/1000</f>
        <v>5.3869999999999996</v>
      </c>
      <c r="K4362" s="180">
        <f>VLOOKUP(D4362,Plan1!$B$2:$S$5570,11,)/1000</f>
        <v>4.843</v>
      </c>
      <c r="L4362" s="180">
        <f>VLOOKUP(D4362,Plan1!$B$2:$S$5570,12,)/1000</f>
        <v>4.4160000000000004</v>
      </c>
      <c r="M4362" s="180">
        <f>VLOOKUP(D4362,Plan1!$B$2:$S$5570,13,)/1000</f>
        <v>4.5839999999999996</v>
      </c>
      <c r="N4362" s="180">
        <f>VLOOKUP(D4362,Plan1!$B$2:$S$5570,14,)/1000</f>
        <v>5.1959999999999997</v>
      </c>
      <c r="O4362" s="180">
        <f>VLOOKUP(D4362,Plan1!$B$2:$S$5570,15,)/1000</f>
        <v>5.6589999999999998</v>
      </c>
      <c r="P4362" s="180">
        <f>VLOOKUP(D4362,Plan1!$B$2:$S$5570,16,)/1000</f>
        <v>5.7530000000000001</v>
      </c>
      <c r="Q4362" s="180">
        <f>VLOOKUP(D4362,Plan1!$B$2:$S$5570,17,)/1000</f>
        <v>5.8449999999999998</v>
      </c>
      <c r="R4362" s="180">
        <f>VLOOKUP(D4362,Plan1!$B$2:$S$5570,18,)/1000</f>
        <v>5.5910000000000002</v>
      </c>
      <c r="S4362" s="180">
        <f>VLOOKUP(D4362,Plan1!$B$2:$S$5570,6,)/1000</f>
        <v>5.343</v>
      </c>
    </row>
    <row r="4363" spans="1:19" x14ac:dyDescent="0.25">
      <c r="A4363" s="178">
        <v>5687</v>
      </c>
      <c r="B4363" s="178">
        <v>-23517</v>
      </c>
      <c r="C4363" s="178">
        <v>-507839</v>
      </c>
      <c r="D4363" s="178" t="s">
        <v>3185</v>
      </c>
      <c r="E4363" s="178" t="s">
        <v>167</v>
      </c>
      <c r="F4363" s="178" t="s">
        <v>2912</v>
      </c>
      <c r="G4363" s="180">
        <f>VLOOKUP(D4363,Plan1!$B$2:$S$5570,7,)/1000</f>
        <v>5.2839999999999998</v>
      </c>
      <c r="H4363" s="180">
        <f>VLOOKUP(D4363,Plan1!$B$2:$S$5570,8,)/1000</f>
        <v>5.4740000000000002</v>
      </c>
      <c r="I4363" s="180">
        <f>VLOOKUP(D4363,Plan1!$B$2:$S$5570,9,)/1000</f>
        <v>5.3860000000000001</v>
      </c>
      <c r="J4363" s="180">
        <f>VLOOKUP(D4363,Plan1!$B$2:$S$5570,10,)/1000</f>
        <v>5.306</v>
      </c>
      <c r="K4363" s="180">
        <f>VLOOKUP(D4363,Plan1!$B$2:$S$5570,11,)/1000</f>
        <v>4.5670000000000002</v>
      </c>
      <c r="L4363" s="180">
        <f>VLOOKUP(D4363,Plan1!$B$2:$S$5570,12,)/1000</f>
        <v>4.3949999999999996</v>
      </c>
      <c r="M4363" s="180">
        <f>VLOOKUP(D4363,Plan1!$B$2:$S$5570,13,)/1000</f>
        <v>4.5570000000000004</v>
      </c>
      <c r="N4363" s="180">
        <f>VLOOKUP(D4363,Plan1!$B$2:$S$5570,14,)/1000</f>
        <v>5.423</v>
      </c>
      <c r="O4363" s="180">
        <f>VLOOKUP(D4363,Plan1!$B$2:$S$5570,15,)/1000</f>
        <v>5.0350000000000001</v>
      </c>
      <c r="P4363" s="180">
        <f>VLOOKUP(D4363,Plan1!$B$2:$S$5570,16,)/1000</f>
        <v>5.1550000000000002</v>
      </c>
      <c r="Q4363" s="180">
        <f>VLOOKUP(D4363,Plan1!$B$2:$S$5570,17,)/1000</f>
        <v>5.44</v>
      </c>
      <c r="R4363" s="180">
        <f>VLOOKUP(D4363,Plan1!$B$2:$S$5570,18,)/1000</f>
        <v>5.5019999999999998</v>
      </c>
      <c r="S4363" s="180">
        <f>VLOOKUP(D4363,Plan1!$B$2:$S$5570,6,)/1000</f>
        <v>5.1269999999999998</v>
      </c>
    </row>
    <row r="4364" spans="1:19" x14ac:dyDescent="0.25">
      <c r="A4364" s="178">
        <v>2516</v>
      </c>
      <c r="B4364" s="178">
        <v>-281613</v>
      </c>
      <c r="C4364" s="178">
        <v>-519284</v>
      </c>
      <c r="D4364" s="178" t="s">
        <v>4231</v>
      </c>
      <c r="E4364" s="178" t="s">
        <v>167</v>
      </c>
      <c r="F4364" s="178" t="s">
        <v>3898</v>
      </c>
      <c r="G4364" s="180">
        <f>VLOOKUP(D4364,Plan1!$B$2:$S$5570,7,)/1000</f>
        <v>5.4610000000000003</v>
      </c>
      <c r="H4364" s="180">
        <f>VLOOKUP(D4364,Plan1!$B$2:$S$5570,8,)/1000</f>
        <v>5.4710000000000001</v>
      </c>
      <c r="I4364" s="180">
        <f>VLOOKUP(D4364,Plan1!$B$2:$S$5570,9,)/1000</f>
        <v>5.27</v>
      </c>
      <c r="J4364" s="180">
        <f>VLOOKUP(D4364,Plan1!$B$2:$S$5570,10,)/1000</f>
        <v>4.843</v>
      </c>
      <c r="K4364" s="180">
        <f>VLOOKUP(D4364,Plan1!$B$2:$S$5570,11,)/1000</f>
        <v>3.9630000000000001</v>
      </c>
      <c r="L4364" s="180">
        <f>VLOOKUP(D4364,Plan1!$B$2:$S$5570,12,)/1000</f>
        <v>3.484</v>
      </c>
      <c r="M4364" s="180">
        <f>VLOOKUP(D4364,Plan1!$B$2:$S$5570,13,)/1000</f>
        <v>3.9260000000000002</v>
      </c>
      <c r="N4364" s="180">
        <f>VLOOKUP(D4364,Plan1!$B$2:$S$5570,14,)/1000</f>
        <v>4.6079999999999997</v>
      </c>
      <c r="O4364" s="180">
        <f>VLOOKUP(D4364,Plan1!$B$2:$S$5570,15,)/1000</f>
        <v>4.2629999999999999</v>
      </c>
      <c r="P4364" s="180">
        <f>VLOOKUP(D4364,Plan1!$B$2:$S$5570,16,)/1000</f>
        <v>4.9139999999999997</v>
      </c>
      <c r="Q4364" s="180">
        <f>VLOOKUP(D4364,Plan1!$B$2:$S$5570,17,)/1000</f>
        <v>5.5780000000000003</v>
      </c>
      <c r="R4364" s="180">
        <f>VLOOKUP(D4364,Plan1!$B$2:$S$5570,18,)/1000</f>
        <v>5.5839999999999996</v>
      </c>
      <c r="S4364" s="180">
        <f>VLOOKUP(D4364,Plan1!$B$2:$S$5570,6,)/1000</f>
        <v>4.78</v>
      </c>
    </row>
    <row r="4365" spans="1:19" x14ac:dyDescent="0.25">
      <c r="A4365" s="178">
        <v>1585</v>
      </c>
      <c r="B4365" s="178">
        <v>-29469</v>
      </c>
      <c r="C4365" s="178">
        <v>-520879</v>
      </c>
      <c r="D4365" s="178" t="s">
        <v>4039</v>
      </c>
      <c r="E4365" s="178" t="s">
        <v>167</v>
      </c>
      <c r="F4365" s="178" t="s">
        <v>3898</v>
      </c>
      <c r="G4365" s="180">
        <f>VLOOKUP(D4365,Plan1!$B$2:$S$5570,7,)/1000</f>
        <v>5.35</v>
      </c>
      <c r="H4365" s="180">
        <f>VLOOKUP(D4365,Plan1!$B$2:$S$5570,8,)/1000</f>
        <v>5.4749999999999996</v>
      </c>
      <c r="I4365" s="180">
        <f>VLOOKUP(D4365,Plan1!$B$2:$S$5570,9,)/1000</f>
        <v>5.1449999999999996</v>
      </c>
      <c r="J4365" s="180">
        <f>VLOOKUP(D4365,Plan1!$B$2:$S$5570,10,)/1000</f>
        <v>4.641</v>
      </c>
      <c r="K4365" s="180">
        <f>VLOOKUP(D4365,Plan1!$B$2:$S$5570,11,)/1000</f>
        <v>3.7810000000000001</v>
      </c>
      <c r="L4365" s="180">
        <f>VLOOKUP(D4365,Plan1!$B$2:$S$5570,12,)/1000</f>
        <v>3.2869999999999999</v>
      </c>
      <c r="M4365" s="180">
        <f>VLOOKUP(D4365,Plan1!$B$2:$S$5570,13,)/1000</f>
        <v>3.5409999999999999</v>
      </c>
      <c r="N4365" s="180">
        <f>VLOOKUP(D4365,Plan1!$B$2:$S$5570,14,)/1000</f>
        <v>4.1840000000000002</v>
      </c>
      <c r="O4365" s="180">
        <f>VLOOKUP(D4365,Plan1!$B$2:$S$5570,15,)/1000</f>
        <v>3.9870000000000001</v>
      </c>
      <c r="P4365" s="180">
        <f>VLOOKUP(D4365,Plan1!$B$2:$S$5570,16,)/1000</f>
        <v>4.5640000000000001</v>
      </c>
      <c r="Q4365" s="180">
        <f>VLOOKUP(D4365,Plan1!$B$2:$S$5570,17,)/1000</f>
        <v>5.4710000000000001</v>
      </c>
      <c r="R4365" s="180">
        <f>VLOOKUP(D4365,Plan1!$B$2:$S$5570,18,)/1000</f>
        <v>5.5270000000000001</v>
      </c>
      <c r="S4365" s="180">
        <f>VLOOKUP(D4365,Plan1!$B$2:$S$5570,6,)/1000</f>
        <v>4.58</v>
      </c>
    </row>
    <row r="4366" spans="1:19" x14ac:dyDescent="0.25">
      <c r="A4366" s="178">
        <v>11036</v>
      </c>
      <c r="B4366" s="178">
        <v>-20092</v>
      </c>
      <c r="C4366" s="178">
        <v>-509279</v>
      </c>
      <c r="D4366" s="178" t="s">
        <v>5285</v>
      </c>
      <c r="E4366" s="178" t="s">
        <v>167</v>
      </c>
      <c r="F4366" s="178" t="s">
        <v>4704</v>
      </c>
      <c r="G4366" s="180">
        <f>VLOOKUP(D4366,Plan1!$B$2:$S$5570,7,)/1000</f>
        <v>5.2519999999999998</v>
      </c>
      <c r="H4366" s="180">
        <f>VLOOKUP(D4366,Plan1!$B$2:$S$5570,8,)/1000</f>
        <v>5.7309999999999999</v>
      </c>
      <c r="I4366" s="180">
        <f>VLOOKUP(D4366,Plan1!$B$2:$S$5570,9,)/1000</f>
        <v>5.6550000000000002</v>
      </c>
      <c r="J4366" s="180">
        <f>VLOOKUP(D4366,Plan1!$B$2:$S$5570,10,)/1000</f>
        <v>5.5910000000000002</v>
      </c>
      <c r="K4366" s="180">
        <f>VLOOKUP(D4366,Plan1!$B$2:$S$5570,11,)/1000</f>
        <v>5.0510000000000002</v>
      </c>
      <c r="L4366" s="180">
        <f>VLOOKUP(D4366,Plan1!$B$2:$S$5570,12,)/1000</f>
        <v>4.827</v>
      </c>
      <c r="M4366" s="180">
        <f>VLOOKUP(D4366,Plan1!$B$2:$S$5570,13,)/1000</f>
        <v>5.0490000000000004</v>
      </c>
      <c r="N4366" s="180">
        <f>VLOOKUP(D4366,Plan1!$B$2:$S$5570,14,)/1000</f>
        <v>5.7629999999999999</v>
      </c>
      <c r="O4366" s="180">
        <f>VLOOKUP(D4366,Plan1!$B$2:$S$5570,15,)/1000</f>
        <v>5.2590000000000003</v>
      </c>
      <c r="P4366" s="180">
        <f>VLOOKUP(D4366,Plan1!$B$2:$S$5570,16,)/1000</f>
        <v>5.4889999999999999</v>
      </c>
      <c r="Q4366" s="180">
        <f>VLOOKUP(D4366,Plan1!$B$2:$S$5570,17,)/1000</f>
        <v>5.4909999999999997</v>
      </c>
      <c r="R4366" s="180">
        <f>VLOOKUP(D4366,Plan1!$B$2:$S$5570,18,)/1000</f>
        <v>5.6150000000000002</v>
      </c>
      <c r="S4366" s="180">
        <f>VLOOKUP(D4366,Plan1!$B$2:$S$5570,6,)/1000</f>
        <v>5.3979999999999997</v>
      </c>
    </row>
    <row r="4367" spans="1:19" x14ac:dyDescent="0.25">
      <c r="A4367" s="178">
        <v>47602</v>
      </c>
      <c r="B4367" s="178">
        <v>-65329</v>
      </c>
      <c r="C4367" s="178">
        <v>-380582</v>
      </c>
      <c r="D4367" s="178" t="s">
        <v>2896</v>
      </c>
      <c r="E4367" s="178" t="s">
        <v>167</v>
      </c>
      <c r="F4367" s="178" t="s">
        <v>2709</v>
      </c>
      <c r="G4367" s="180">
        <f>VLOOKUP(D4367,Plan1!$B$2:$S$5570,7,)/1000</f>
        <v>5.8150000000000004</v>
      </c>
      <c r="H4367" s="180">
        <f>VLOOKUP(D4367,Plan1!$B$2:$S$5570,8,)/1000</f>
        <v>5.8979999999999997</v>
      </c>
      <c r="I4367" s="180">
        <f>VLOOKUP(D4367,Plan1!$B$2:$S$5570,9,)/1000</f>
        <v>6.1280000000000001</v>
      </c>
      <c r="J4367" s="180">
        <f>VLOOKUP(D4367,Plan1!$B$2:$S$5570,10,)/1000</f>
        <v>5.9139999999999997</v>
      </c>
      <c r="K4367" s="180">
        <f>VLOOKUP(D4367,Plan1!$B$2:$S$5570,11,)/1000</f>
        <v>5.5449999999999999</v>
      </c>
      <c r="L4367" s="180">
        <f>VLOOKUP(D4367,Plan1!$B$2:$S$5570,12,)/1000</f>
        <v>5.2809999999999997</v>
      </c>
      <c r="M4367" s="180">
        <f>VLOOKUP(D4367,Plan1!$B$2:$S$5570,13,)/1000</f>
        <v>5.5510000000000002</v>
      </c>
      <c r="N4367" s="180">
        <f>VLOOKUP(D4367,Plan1!$B$2:$S$5570,14,)/1000</f>
        <v>6.2110000000000003</v>
      </c>
      <c r="O4367" s="180">
        <f>VLOOKUP(D4367,Plan1!$B$2:$S$5570,15,)/1000</f>
        <v>6.5490000000000004</v>
      </c>
      <c r="P4367" s="180">
        <f>VLOOKUP(D4367,Plan1!$B$2:$S$5570,16,)/1000</f>
        <v>6.5380000000000003</v>
      </c>
      <c r="Q4367" s="180">
        <f>VLOOKUP(D4367,Plan1!$B$2:$S$5570,17,)/1000</f>
        <v>6.4930000000000003</v>
      </c>
      <c r="R4367" s="180">
        <f>VLOOKUP(D4367,Plan1!$B$2:$S$5570,18,)/1000</f>
        <v>5.976</v>
      </c>
      <c r="S4367" s="180">
        <f>VLOOKUP(D4367,Plan1!$B$2:$S$5570,6,)/1000</f>
        <v>5.9909999999999997</v>
      </c>
    </row>
    <row r="4368" spans="1:19" x14ac:dyDescent="0.25">
      <c r="A4368" s="178">
        <v>40946</v>
      </c>
      <c r="B4368" s="178">
        <v>-8241</v>
      </c>
      <c r="C4368" s="178">
        <v>-403376</v>
      </c>
      <c r="D4368" s="178" t="s">
        <v>2896</v>
      </c>
      <c r="E4368" s="178" t="s">
        <v>167</v>
      </c>
      <c r="F4368" s="178" t="s">
        <v>3284</v>
      </c>
      <c r="G4368" s="180">
        <f>VLOOKUP(D4368,Plan1!$B$2:$S$5570,7,)/1000</f>
        <v>5.8150000000000004</v>
      </c>
      <c r="H4368" s="180">
        <f>VLOOKUP(D4368,Plan1!$B$2:$S$5570,8,)/1000</f>
        <v>5.8979999999999997</v>
      </c>
      <c r="I4368" s="180">
        <f>VLOOKUP(D4368,Plan1!$B$2:$S$5570,9,)/1000</f>
        <v>6.1280000000000001</v>
      </c>
      <c r="J4368" s="180">
        <f>VLOOKUP(D4368,Plan1!$B$2:$S$5570,10,)/1000</f>
        <v>5.9139999999999997</v>
      </c>
      <c r="K4368" s="180">
        <f>VLOOKUP(D4368,Plan1!$B$2:$S$5570,11,)/1000</f>
        <v>5.5449999999999999</v>
      </c>
      <c r="L4368" s="180">
        <f>VLOOKUP(D4368,Plan1!$B$2:$S$5570,12,)/1000</f>
        <v>5.2809999999999997</v>
      </c>
      <c r="M4368" s="180">
        <f>VLOOKUP(D4368,Plan1!$B$2:$S$5570,13,)/1000</f>
        <v>5.5510000000000002</v>
      </c>
      <c r="N4368" s="180">
        <f>VLOOKUP(D4368,Plan1!$B$2:$S$5570,14,)/1000</f>
        <v>6.2110000000000003</v>
      </c>
      <c r="O4368" s="180">
        <f>VLOOKUP(D4368,Plan1!$B$2:$S$5570,15,)/1000</f>
        <v>6.5490000000000004</v>
      </c>
      <c r="P4368" s="180">
        <f>VLOOKUP(D4368,Plan1!$B$2:$S$5570,16,)/1000</f>
        <v>6.5380000000000003</v>
      </c>
      <c r="Q4368" s="180">
        <f>VLOOKUP(D4368,Plan1!$B$2:$S$5570,17,)/1000</f>
        <v>6.4930000000000003</v>
      </c>
      <c r="R4368" s="180">
        <f>VLOOKUP(D4368,Plan1!$B$2:$S$5570,18,)/1000</f>
        <v>5.976</v>
      </c>
      <c r="S4368" s="180">
        <f>VLOOKUP(D4368,Plan1!$B$2:$S$5570,6,)/1000</f>
        <v>5.9909999999999997</v>
      </c>
    </row>
    <row r="4369" spans="1:19" x14ac:dyDescent="0.25">
      <c r="A4369" s="178">
        <v>48771</v>
      </c>
      <c r="B4369" s="178">
        <v>-62252</v>
      </c>
      <c r="C4369" s="178">
        <v>-360196</v>
      </c>
      <c r="D4369" s="178" t="s">
        <v>2896</v>
      </c>
      <c r="E4369" s="178" t="s">
        <v>167</v>
      </c>
      <c r="F4369" s="178" t="s">
        <v>3752</v>
      </c>
      <c r="G4369" s="180">
        <f>VLOOKUP(D4369,Plan1!$B$2:$S$5570,7,)/1000</f>
        <v>5.8150000000000004</v>
      </c>
      <c r="H4369" s="180">
        <f>VLOOKUP(D4369,Plan1!$B$2:$S$5570,8,)/1000</f>
        <v>5.8979999999999997</v>
      </c>
      <c r="I4369" s="180">
        <f>VLOOKUP(D4369,Plan1!$B$2:$S$5570,9,)/1000</f>
        <v>6.1280000000000001</v>
      </c>
      <c r="J4369" s="180">
        <f>VLOOKUP(D4369,Plan1!$B$2:$S$5570,10,)/1000</f>
        <v>5.9139999999999997</v>
      </c>
      <c r="K4369" s="180">
        <f>VLOOKUP(D4369,Plan1!$B$2:$S$5570,11,)/1000</f>
        <v>5.5449999999999999</v>
      </c>
      <c r="L4369" s="180">
        <f>VLOOKUP(D4369,Plan1!$B$2:$S$5570,12,)/1000</f>
        <v>5.2809999999999997</v>
      </c>
      <c r="M4369" s="180">
        <f>VLOOKUP(D4369,Plan1!$B$2:$S$5570,13,)/1000</f>
        <v>5.5510000000000002</v>
      </c>
      <c r="N4369" s="180">
        <f>VLOOKUP(D4369,Plan1!$B$2:$S$5570,14,)/1000</f>
        <v>6.2110000000000003</v>
      </c>
      <c r="O4369" s="180">
        <f>VLOOKUP(D4369,Plan1!$B$2:$S$5570,15,)/1000</f>
        <v>6.5490000000000004</v>
      </c>
      <c r="P4369" s="180">
        <f>VLOOKUP(D4369,Plan1!$B$2:$S$5570,16,)/1000</f>
        <v>6.5380000000000003</v>
      </c>
      <c r="Q4369" s="180">
        <f>VLOOKUP(D4369,Plan1!$B$2:$S$5570,17,)/1000</f>
        <v>6.4930000000000003</v>
      </c>
      <c r="R4369" s="180">
        <f>VLOOKUP(D4369,Plan1!$B$2:$S$5570,18,)/1000</f>
        <v>5.976</v>
      </c>
      <c r="S4369" s="180">
        <f>VLOOKUP(D4369,Plan1!$B$2:$S$5570,6,)/1000</f>
        <v>5.9909999999999997</v>
      </c>
    </row>
    <row r="4370" spans="1:19" x14ac:dyDescent="0.25">
      <c r="A4370" s="178">
        <v>18264</v>
      </c>
      <c r="B4370" s="178">
        <v>-162821</v>
      </c>
      <c r="C4370" s="178">
        <v>-390228</v>
      </c>
      <c r="D4370" s="178" t="s">
        <v>392</v>
      </c>
      <c r="E4370" s="178" t="s">
        <v>167</v>
      </c>
      <c r="F4370" s="178" t="s">
        <v>375</v>
      </c>
      <c r="G4370" s="180">
        <f>VLOOKUP(D4370,Plan1!$B$2:$S$5570,7,)/1000</f>
        <v>5.6390000000000002</v>
      </c>
      <c r="H4370" s="180">
        <f>VLOOKUP(D4370,Plan1!$B$2:$S$5570,8,)/1000</f>
        <v>6</v>
      </c>
      <c r="I4370" s="180">
        <f>VLOOKUP(D4370,Plan1!$B$2:$S$5570,9,)/1000</f>
        <v>5.7050000000000001</v>
      </c>
      <c r="J4370" s="180">
        <f>VLOOKUP(D4370,Plan1!$B$2:$S$5570,10,)/1000</f>
        <v>5.0819999999999999</v>
      </c>
      <c r="K4370" s="180">
        <f>VLOOKUP(D4370,Plan1!$B$2:$S$5570,11,)/1000</f>
        <v>4.5380000000000003</v>
      </c>
      <c r="L4370" s="180">
        <f>VLOOKUP(D4370,Plan1!$B$2:$S$5570,12,)/1000</f>
        <v>4.3209999999999997</v>
      </c>
      <c r="M4370" s="180">
        <f>VLOOKUP(D4370,Plan1!$B$2:$S$5570,13,)/1000</f>
        <v>4.476</v>
      </c>
      <c r="N4370" s="180">
        <f>VLOOKUP(D4370,Plan1!$B$2:$S$5570,14,)/1000</f>
        <v>5.056</v>
      </c>
      <c r="O4370" s="180">
        <f>VLOOKUP(D4370,Plan1!$B$2:$S$5570,15,)/1000</f>
        <v>5.2480000000000002</v>
      </c>
      <c r="P4370" s="180">
        <f>VLOOKUP(D4370,Plan1!$B$2:$S$5570,16,)/1000</f>
        <v>5.2469999999999999</v>
      </c>
      <c r="Q4370" s="180">
        <f>VLOOKUP(D4370,Plan1!$B$2:$S$5570,17,)/1000</f>
        <v>5.0170000000000003</v>
      </c>
      <c r="R4370" s="180">
        <f>VLOOKUP(D4370,Plan1!$B$2:$S$5570,18,)/1000</f>
        <v>5.5970000000000004</v>
      </c>
      <c r="S4370" s="180">
        <f>VLOOKUP(D4370,Plan1!$B$2:$S$5570,6,)/1000</f>
        <v>5.16</v>
      </c>
    </row>
    <row r="4371" spans="1:19" x14ac:dyDescent="0.25">
      <c r="A4371" s="178">
        <v>42527</v>
      </c>
      <c r="B4371" s="178">
        <v>-78211</v>
      </c>
      <c r="C4371" s="178">
        <v>-381522</v>
      </c>
      <c r="D4371" s="178" t="s">
        <v>3408</v>
      </c>
      <c r="E4371" s="178" t="s">
        <v>167</v>
      </c>
      <c r="F4371" s="178" t="s">
        <v>3284</v>
      </c>
      <c r="G4371" s="180">
        <f>VLOOKUP(D4371,Plan1!$B$2:$S$5570,7,)/1000</f>
        <v>5.8250000000000002</v>
      </c>
      <c r="H4371" s="180">
        <f>VLOOKUP(D4371,Plan1!$B$2:$S$5570,8,)/1000</f>
        <v>5.8979999999999997</v>
      </c>
      <c r="I4371" s="180">
        <f>VLOOKUP(D4371,Plan1!$B$2:$S$5570,9,)/1000</f>
        <v>6.1020000000000003</v>
      </c>
      <c r="J4371" s="180">
        <f>VLOOKUP(D4371,Plan1!$B$2:$S$5570,10,)/1000</f>
        <v>5.8860000000000001</v>
      </c>
      <c r="K4371" s="180">
        <f>VLOOKUP(D4371,Plan1!$B$2:$S$5570,11,)/1000</f>
        <v>5.23</v>
      </c>
      <c r="L4371" s="180">
        <f>VLOOKUP(D4371,Plan1!$B$2:$S$5570,12,)/1000</f>
        <v>4.9359999999999999</v>
      </c>
      <c r="M4371" s="180">
        <f>VLOOKUP(D4371,Plan1!$B$2:$S$5570,13,)/1000</f>
        <v>5.1849999999999996</v>
      </c>
      <c r="N4371" s="180">
        <f>VLOOKUP(D4371,Plan1!$B$2:$S$5570,14,)/1000</f>
        <v>5.9969999999999999</v>
      </c>
      <c r="O4371" s="180">
        <f>VLOOKUP(D4371,Plan1!$B$2:$S$5570,15,)/1000</f>
        <v>6.59</v>
      </c>
      <c r="P4371" s="180">
        <f>VLOOKUP(D4371,Plan1!$B$2:$S$5570,16,)/1000</f>
        <v>6.444</v>
      </c>
      <c r="Q4371" s="180">
        <f>VLOOKUP(D4371,Plan1!$B$2:$S$5570,17,)/1000</f>
        <v>6.4050000000000002</v>
      </c>
      <c r="R4371" s="180">
        <f>VLOOKUP(D4371,Plan1!$B$2:$S$5570,18,)/1000</f>
        <v>5.9690000000000003</v>
      </c>
      <c r="S4371" s="180">
        <f>VLOOKUP(D4371,Plan1!$B$2:$S$5570,6,)/1000</f>
        <v>5.8719999999999999</v>
      </c>
    </row>
    <row r="4372" spans="1:19" x14ac:dyDescent="0.25">
      <c r="A4372" s="178">
        <v>7600</v>
      </c>
      <c r="B4372" s="178">
        <v>-22141</v>
      </c>
      <c r="C4372" s="178">
        <v>-474516</v>
      </c>
      <c r="D4372" s="178" t="s">
        <v>5022</v>
      </c>
      <c r="E4372" s="178" t="s">
        <v>167</v>
      </c>
      <c r="F4372" s="178" t="s">
        <v>4704</v>
      </c>
      <c r="G4372" s="180">
        <f>VLOOKUP(D4372,Plan1!$B$2:$S$5570,7,)/1000</f>
        <v>5.0430000000000001</v>
      </c>
      <c r="H4372" s="180">
        <f>VLOOKUP(D4372,Plan1!$B$2:$S$5570,8,)/1000</f>
        <v>5.6029999999999998</v>
      </c>
      <c r="I4372" s="180">
        <f>VLOOKUP(D4372,Plan1!$B$2:$S$5570,9,)/1000</f>
        <v>5.335</v>
      </c>
      <c r="J4372" s="180">
        <f>VLOOKUP(D4372,Plan1!$B$2:$S$5570,10,)/1000</f>
        <v>5.3949999999999996</v>
      </c>
      <c r="K4372" s="180">
        <f>VLOOKUP(D4372,Plan1!$B$2:$S$5570,11,)/1000</f>
        <v>4.8689999999999998</v>
      </c>
      <c r="L4372" s="180">
        <f>VLOOKUP(D4372,Plan1!$B$2:$S$5570,12,)/1000</f>
        <v>4.7690000000000001</v>
      </c>
      <c r="M4372" s="180">
        <f>VLOOKUP(D4372,Plan1!$B$2:$S$5570,13,)/1000</f>
        <v>4.8890000000000002</v>
      </c>
      <c r="N4372" s="180">
        <f>VLOOKUP(D4372,Plan1!$B$2:$S$5570,14,)/1000</f>
        <v>5.6959999999999997</v>
      </c>
      <c r="O4372" s="180">
        <f>VLOOKUP(D4372,Plan1!$B$2:$S$5570,15,)/1000</f>
        <v>5.32</v>
      </c>
      <c r="P4372" s="180">
        <f>VLOOKUP(D4372,Plan1!$B$2:$S$5570,16,)/1000</f>
        <v>5.3979999999999997</v>
      </c>
      <c r="Q4372" s="180">
        <f>VLOOKUP(D4372,Plan1!$B$2:$S$5570,17,)/1000</f>
        <v>5.2229999999999999</v>
      </c>
      <c r="R4372" s="180">
        <f>VLOOKUP(D4372,Plan1!$B$2:$S$5570,18,)/1000</f>
        <v>5.3010000000000002</v>
      </c>
      <c r="S4372" s="180">
        <f>VLOOKUP(D4372,Plan1!$B$2:$S$5570,6,)/1000</f>
        <v>5.2370000000000001</v>
      </c>
    </row>
    <row r="4373" spans="1:19" x14ac:dyDescent="0.25">
      <c r="A4373" s="178">
        <v>8965</v>
      </c>
      <c r="B4373" s="178">
        <v>-212955</v>
      </c>
      <c r="C4373" s="178">
        <v>-474308</v>
      </c>
      <c r="D4373" s="178" t="s">
        <v>5142</v>
      </c>
      <c r="E4373" s="178" t="s">
        <v>167</v>
      </c>
      <c r="F4373" s="178" t="s">
        <v>4704</v>
      </c>
      <c r="G4373" s="180">
        <f>VLOOKUP(D4373,Plan1!$B$2:$S$5570,7,)/1000</f>
        <v>5.1040000000000001</v>
      </c>
      <c r="H4373" s="180">
        <f>VLOOKUP(D4373,Plan1!$B$2:$S$5570,8,)/1000</f>
        <v>5.5940000000000003</v>
      </c>
      <c r="I4373" s="180">
        <f>VLOOKUP(D4373,Plan1!$B$2:$S$5570,9,)/1000</f>
        <v>5.3140000000000001</v>
      </c>
      <c r="J4373" s="180">
        <f>VLOOKUP(D4373,Plan1!$B$2:$S$5570,10,)/1000</f>
        <v>5.4660000000000002</v>
      </c>
      <c r="K4373" s="180">
        <f>VLOOKUP(D4373,Plan1!$B$2:$S$5570,11,)/1000</f>
        <v>5.0030000000000001</v>
      </c>
      <c r="L4373" s="180">
        <f>VLOOKUP(D4373,Plan1!$B$2:$S$5570,12,)/1000</f>
        <v>4.9130000000000003</v>
      </c>
      <c r="M4373" s="180">
        <f>VLOOKUP(D4373,Plan1!$B$2:$S$5570,13,)/1000</f>
        <v>5.1180000000000003</v>
      </c>
      <c r="N4373" s="180">
        <f>VLOOKUP(D4373,Plan1!$B$2:$S$5570,14,)/1000</f>
        <v>5.8109999999999999</v>
      </c>
      <c r="O4373" s="180">
        <f>VLOOKUP(D4373,Plan1!$B$2:$S$5570,15,)/1000</f>
        <v>5.3159999999999998</v>
      </c>
      <c r="P4373" s="180">
        <f>VLOOKUP(D4373,Plan1!$B$2:$S$5570,16,)/1000</f>
        <v>5.4169999999999998</v>
      </c>
      <c r="Q4373" s="180">
        <f>VLOOKUP(D4373,Plan1!$B$2:$S$5570,17,)/1000</f>
        <v>5.2190000000000003</v>
      </c>
      <c r="R4373" s="180">
        <f>VLOOKUP(D4373,Plan1!$B$2:$S$5570,18,)/1000</f>
        <v>5.3479999999999999</v>
      </c>
      <c r="S4373" s="180">
        <f>VLOOKUP(D4373,Plan1!$B$2:$S$5570,6,)/1000</f>
        <v>5.3019999999999996</v>
      </c>
    </row>
    <row r="4374" spans="1:19" x14ac:dyDescent="0.25">
      <c r="A4374" s="178">
        <v>21046</v>
      </c>
      <c r="B4374" s="178">
        <v>-149644</v>
      </c>
      <c r="C4374" s="178">
        <v>-398118</v>
      </c>
      <c r="D4374" s="178" t="s">
        <v>422</v>
      </c>
      <c r="E4374" s="178" t="s">
        <v>167</v>
      </c>
      <c r="F4374" s="178" t="s">
        <v>375</v>
      </c>
      <c r="G4374" s="180">
        <f>VLOOKUP(D4374,Plan1!$B$2:$S$5570,7,)/1000</f>
        <v>5.3789999999999996</v>
      </c>
      <c r="H4374" s="180">
        <f>VLOOKUP(D4374,Plan1!$B$2:$S$5570,8,)/1000</f>
        <v>5.5860000000000003</v>
      </c>
      <c r="I4374" s="180">
        <f>VLOOKUP(D4374,Plan1!$B$2:$S$5570,9,)/1000</f>
        <v>5.4240000000000004</v>
      </c>
      <c r="J4374" s="180">
        <f>VLOOKUP(D4374,Plan1!$B$2:$S$5570,10,)/1000</f>
        <v>4.8890000000000002</v>
      </c>
      <c r="K4374" s="180">
        <f>VLOOKUP(D4374,Plan1!$B$2:$S$5570,11,)/1000</f>
        <v>4.3220000000000001</v>
      </c>
      <c r="L4374" s="180">
        <f>VLOOKUP(D4374,Plan1!$B$2:$S$5570,12,)/1000</f>
        <v>4.0069999999999997</v>
      </c>
      <c r="M4374" s="180">
        <f>VLOOKUP(D4374,Plan1!$B$2:$S$5570,13,)/1000</f>
        <v>4.1970000000000001</v>
      </c>
      <c r="N4374" s="180">
        <f>VLOOKUP(D4374,Plan1!$B$2:$S$5570,14,)/1000</f>
        <v>4.5960000000000001</v>
      </c>
      <c r="O4374" s="180">
        <f>VLOOKUP(D4374,Plan1!$B$2:$S$5570,15,)/1000</f>
        <v>5.0199999999999996</v>
      </c>
      <c r="P4374" s="180">
        <f>VLOOKUP(D4374,Plan1!$B$2:$S$5570,16,)/1000</f>
        <v>4.9080000000000004</v>
      </c>
      <c r="Q4374" s="180">
        <f>VLOOKUP(D4374,Plan1!$B$2:$S$5570,17,)/1000</f>
        <v>4.867</v>
      </c>
      <c r="R4374" s="180">
        <f>VLOOKUP(D4374,Plan1!$B$2:$S$5570,18,)/1000</f>
        <v>5.4329999999999998</v>
      </c>
      <c r="S4374" s="180">
        <f>VLOOKUP(D4374,Plan1!$B$2:$S$5570,6,)/1000</f>
        <v>4.8849999999999998</v>
      </c>
    </row>
    <row r="4375" spans="1:19" x14ac:dyDescent="0.25">
      <c r="A4375" s="178">
        <v>8115</v>
      </c>
      <c r="B4375" s="178">
        <v>-218239</v>
      </c>
      <c r="C4375" s="178">
        <v>-472484</v>
      </c>
      <c r="D4375" s="178" t="s">
        <v>5070</v>
      </c>
      <c r="E4375" s="178" t="s">
        <v>167</v>
      </c>
      <c r="F4375" s="178" t="s">
        <v>4704</v>
      </c>
      <c r="G4375" s="180">
        <f>VLOOKUP(D4375,Plan1!$B$2:$S$5570,7,)/1000</f>
        <v>5.0599999999999996</v>
      </c>
      <c r="H4375" s="180">
        <f>VLOOKUP(D4375,Plan1!$B$2:$S$5570,8,)/1000</f>
        <v>5.5389999999999997</v>
      </c>
      <c r="I4375" s="180">
        <f>VLOOKUP(D4375,Plan1!$B$2:$S$5570,9,)/1000</f>
        <v>5.2889999999999997</v>
      </c>
      <c r="J4375" s="180">
        <f>VLOOKUP(D4375,Plan1!$B$2:$S$5570,10,)/1000</f>
        <v>5.4390000000000001</v>
      </c>
      <c r="K4375" s="180">
        <f>VLOOKUP(D4375,Plan1!$B$2:$S$5570,11,)/1000</f>
        <v>4.9420000000000002</v>
      </c>
      <c r="L4375" s="180">
        <f>VLOOKUP(D4375,Plan1!$B$2:$S$5570,12,)/1000</f>
        <v>4.8040000000000003</v>
      </c>
      <c r="M4375" s="180">
        <f>VLOOKUP(D4375,Plan1!$B$2:$S$5570,13,)/1000</f>
        <v>4.9509999999999996</v>
      </c>
      <c r="N4375" s="180">
        <f>VLOOKUP(D4375,Plan1!$B$2:$S$5570,14,)/1000</f>
        <v>5.7610000000000001</v>
      </c>
      <c r="O4375" s="180">
        <f>VLOOKUP(D4375,Plan1!$B$2:$S$5570,15,)/1000</f>
        <v>5.3209999999999997</v>
      </c>
      <c r="P4375" s="180">
        <f>VLOOKUP(D4375,Plan1!$B$2:$S$5570,16,)/1000</f>
        <v>5.3920000000000003</v>
      </c>
      <c r="Q4375" s="180">
        <f>VLOOKUP(D4375,Plan1!$B$2:$S$5570,17,)/1000</f>
        <v>5.2220000000000004</v>
      </c>
      <c r="R4375" s="180">
        <f>VLOOKUP(D4375,Plan1!$B$2:$S$5570,18,)/1000</f>
        <v>5.27</v>
      </c>
      <c r="S4375" s="180">
        <f>VLOOKUP(D4375,Plan1!$B$2:$S$5570,6,)/1000</f>
        <v>5.2489999999999997</v>
      </c>
    </row>
    <row r="4376" spans="1:19" x14ac:dyDescent="0.25">
      <c r="A4376" s="178">
        <v>16208</v>
      </c>
      <c r="B4376" s="178">
        <v>-17316</v>
      </c>
      <c r="C4376" s="178">
        <v>-484813</v>
      </c>
      <c r="D4376" s="178" t="s">
        <v>1119</v>
      </c>
      <c r="E4376" s="178" t="s">
        <v>167</v>
      </c>
      <c r="F4376" s="178" t="s">
        <v>1058</v>
      </c>
      <c r="G4376" s="180">
        <f>VLOOKUP(D4376,Plan1!$B$2:$S$5570,7,)/1000</f>
        <v>5.18</v>
      </c>
      <c r="H4376" s="180">
        <f>VLOOKUP(D4376,Plan1!$B$2:$S$5570,8,)/1000</f>
        <v>5.5250000000000004</v>
      </c>
      <c r="I4376" s="180">
        <f>VLOOKUP(D4376,Plan1!$B$2:$S$5570,9,)/1000</f>
        <v>5.3579999999999997</v>
      </c>
      <c r="J4376" s="180">
        <f>VLOOKUP(D4376,Plan1!$B$2:$S$5570,10,)/1000</f>
        <v>5.7279999999999998</v>
      </c>
      <c r="K4376" s="180">
        <f>VLOOKUP(D4376,Plan1!$B$2:$S$5570,11,)/1000</f>
        <v>5.569</v>
      </c>
      <c r="L4376" s="180">
        <f>VLOOKUP(D4376,Plan1!$B$2:$S$5570,12,)/1000</f>
        <v>5.4850000000000003</v>
      </c>
      <c r="M4376" s="180">
        <f>VLOOKUP(D4376,Plan1!$B$2:$S$5570,13,)/1000</f>
        <v>5.6909999999999998</v>
      </c>
      <c r="N4376" s="180">
        <f>VLOOKUP(D4376,Plan1!$B$2:$S$5570,14,)/1000</f>
        <v>6.3780000000000001</v>
      </c>
      <c r="O4376" s="180">
        <f>VLOOKUP(D4376,Plan1!$B$2:$S$5570,15,)/1000</f>
        <v>5.657</v>
      </c>
      <c r="P4376" s="180">
        <f>VLOOKUP(D4376,Plan1!$B$2:$S$5570,16,)/1000</f>
        <v>5.55</v>
      </c>
      <c r="Q4376" s="180">
        <f>VLOOKUP(D4376,Plan1!$B$2:$S$5570,17,)/1000</f>
        <v>4.9950000000000001</v>
      </c>
      <c r="R4376" s="180">
        <f>VLOOKUP(D4376,Plan1!$B$2:$S$5570,18,)/1000</f>
        <v>5.1230000000000002</v>
      </c>
      <c r="S4376" s="180">
        <f>VLOOKUP(D4376,Plan1!$B$2:$S$5570,6,)/1000</f>
        <v>5.52</v>
      </c>
    </row>
    <row r="4377" spans="1:19" x14ac:dyDescent="0.25">
      <c r="A4377" s="178">
        <v>9338</v>
      </c>
      <c r="B4377" s="178">
        <v>-211246</v>
      </c>
      <c r="C4377" s="178">
        <v>-442206</v>
      </c>
      <c r="D4377" s="178" t="s">
        <v>1933</v>
      </c>
      <c r="E4377" s="178" t="s">
        <v>167</v>
      </c>
      <c r="F4377" s="178" t="s">
        <v>1727</v>
      </c>
      <c r="G4377" s="180">
        <f>VLOOKUP(D4377,Plan1!$B$2:$S$5570,7,)/1000</f>
        <v>5.0179999999999998</v>
      </c>
      <c r="H4377" s="180">
        <f>VLOOKUP(D4377,Plan1!$B$2:$S$5570,8,)/1000</f>
        <v>5.51</v>
      </c>
      <c r="I4377" s="180">
        <f>VLOOKUP(D4377,Plan1!$B$2:$S$5570,9,)/1000</f>
        <v>5.0519999999999996</v>
      </c>
      <c r="J4377" s="180">
        <f>VLOOKUP(D4377,Plan1!$B$2:$S$5570,10,)/1000</f>
        <v>4.9989999999999997</v>
      </c>
      <c r="K4377" s="180">
        <f>VLOOKUP(D4377,Plan1!$B$2:$S$5570,11,)/1000</f>
        <v>4.6230000000000002</v>
      </c>
      <c r="L4377" s="180">
        <f>VLOOKUP(D4377,Plan1!$B$2:$S$5570,12,)/1000</f>
        <v>4.577</v>
      </c>
      <c r="M4377" s="180">
        <f>VLOOKUP(D4377,Plan1!$B$2:$S$5570,13,)/1000</f>
        <v>4.8280000000000003</v>
      </c>
      <c r="N4377" s="180">
        <f>VLOOKUP(D4377,Plan1!$B$2:$S$5570,14,)/1000</f>
        <v>5.6449999999999996</v>
      </c>
      <c r="O4377" s="180">
        <f>VLOOKUP(D4377,Plan1!$B$2:$S$5570,15,)/1000</f>
        <v>5.3639999999999999</v>
      </c>
      <c r="P4377" s="180">
        <f>VLOOKUP(D4377,Plan1!$B$2:$S$5570,16,)/1000</f>
        <v>5.117</v>
      </c>
      <c r="Q4377" s="180">
        <f>VLOOKUP(D4377,Plan1!$B$2:$S$5570,17,)/1000</f>
        <v>4.6189999999999998</v>
      </c>
      <c r="R4377" s="180">
        <f>VLOOKUP(D4377,Plan1!$B$2:$S$5570,18,)/1000</f>
        <v>4.9560000000000004</v>
      </c>
      <c r="S4377" s="180">
        <f>VLOOKUP(D4377,Plan1!$B$2:$S$5570,6,)/1000</f>
        <v>5.0259999999999998</v>
      </c>
    </row>
    <row r="4378" spans="1:19" x14ac:dyDescent="0.25">
      <c r="A4378" s="178">
        <v>6230</v>
      </c>
      <c r="B4378" s="178">
        <v>-229579</v>
      </c>
      <c r="C4378" s="178">
        <v>-532946</v>
      </c>
      <c r="D4378" s="178" t="s">
        <v>3245</v>
      </c>
      <c r="E4378" s="178" t="s">
        <v>167</v>
      </c>
      <c r="F4378" s="178" t="s">
        <v>2912</v>
      </c>
      <c r="G4378" s="180">
        <f>VLOOKUP(D4378,Plan1!$B$2:$S$5570,7,)/1000</f>
        <v>5.3049999999999997</v>
      </c>
      <c r="H4378" s="180">
        <f>VLOOKUP(D4378,Plan1!$B$2:$S$5570,8,)/1000</f>
        <v>5.6520000000000001</v>
      </c>
      <c r="I4378" s="180">
        <f>VLOOKUP(D4378,Plan1!$B$2:$S$5570,9,)/1000</f>
        <v>5.6630000000000003</v>
      </c>
      <c r="J4378" s="180">
        <f>VLOOKUP(D4378,Plan1!$B$2:$S$5570,10,)/1000</f>
        <v>5.3390000000000004</v>
      </c>
      <c r="K4378" s="180">
        <f>VLOOKUP(D4378,Plan1!$B$2:$S$5570,11,)/1000</f>
        <v>4.5890000000000004</v>
      </c>
      <c r="L4378" s="180">
        <f>VLOOKUP(D4378,Plan1!$B$2:$S$5570,12,)/1000</f>
        <v>4.3209999999999997</v>
      </c>
      <c r="M4378" s="180">
        <f>VLOOKUP(D4378,Plan1!$B$2:$S$5570,13,)/1000</f>
        <v>4.4820000000000002</v>
      </c>
      <c r="N4378" s="180">
        <f>VLOOKUP(D4378,Plan1!$B$2:$S$5570,14,)/1000</f>
        <v>5.3369999999999997</v>
      </c>
      <c r="O4378" s="180">
        <f>VLOOKUP(D4378,Plan1!$B$2:$S$5570,15,)/1000</f>
        <v>5.09</v>
      </c>
      <c r="P4378" s="180">
        <f>VLOOKUP(D4378,Plan1!$B$2:$S$5570,16,)/1000</f>
        <v>5.3179999999999996</v>
      </c>
      <c r="Q4378" s="180">
        <f>VLOOKUP(D4378,Plan1!$B$2:$S$5570,17,)/1000</f>
        <v>5.59</v>
      </c>
      <c r="R4378" s="180">
        <f>VLOOKUP(D4378,Plan1!$B$2:$S$5570,18,)/1000</f>
        <v>5.6550000000000002</v>
      </c>
      <c r="S4378" s="180">
        <f>VLOOKUP(D4378,Plan1!$B$2:$S$5570,6,)/1000</f>
        <v>5.1950000000000003</v>
      </c>
    </row>
    <row r="4379" spans="1:19" x14ac:dyDescent="0.25">
      <c r="A4379" s="178">
        <v>18663</v>
      </c>
      <c r="B4379" s="178">
        <v>-160976</v>
      </c>
      <c r="C4379" s="178">
        <v>-417486</v>
      </c>
      <c r="D4379" s="178" t="s">
        <v>2510</v>
      </c>
      <c r="E4379" s="178" t="s">
        <v>167</v>
      </c>
      <c r="F4379" s="178" t="s">
        <v>1727</v>
      </c>
      <c r="G4379" s="180">
        <f>VLOOKUP(D4379,Plan1!$B$2:$S$5570,7,)/1000</f>
        <v>5.5060000000000002</v>
      </c>
      <c r="H4379" s="180">
        <f>VLOOKUP(D4379,Plan1!$B$2:$S$5570,8,)/1000</f>
        <v>6.0170000000000003</v>
      </c>
      <c r="I4379" s="180">
        <f>VLOOKUP(D4379,Plan1!$B$2:$S$5570,9,)/1000</f>
        <v>5.48</v>
      </c>
      <c r="J4379" s="180">
        <f>VLOOKUP(D4379,Plan1!$B$2:$S$5570,10,)/1000</f>
        <v>5.093</v>
      </c>
      <c r="K4379" s="180">
        <f>VLOOKUP(D4379,Plan1!$B$2:$S$5570,11,)/1000</f>
        <v>4.617</v>
      </c>
      <c r="L4379" s="180">
        <f>VLOOKUP(D4379,Plan1!$B$2:$S$5570,12,)/1000</f>
        <v>4.3460000000000001</v>
      </c>
      <c r="M4379" s="180">
        <f>VLOOKUP(D4379,Plan1!$B$2:$S$5570,13,)/1000</f>
        <v>4.6130000000000004</v>
      </c>
      <c r="N4379" s="180">
        <f>VLOOKUP(D4379,Plan1!$B$2:$S$5570,14,)/1000</f>
        <v>5.1820000000000004</v>
      </c>
      <c r="O4379" s="180">
        <f>VLOOKUP(D4379,Plan1!$B$2:$S$5570,15,)/1000</f>
        <v>5.7869999999999999</v>
      </c>
      <c r="P4379" s="180">
        <f>VLOOKUP(D4379,Plan1!$B$2:$S$5570,16,)/1000</f>
        <v>5.5119999999999996</v>
      </c>
      <c r="Q4379" s="180">
        <f>VLOOKUP(D4379,Plan1!$B$2:$S$5570,17,)/1000</f>
        <v>4.9489999999999998</v>
      </c>
      <c r="R4379" s="180">
        <f>VLOOKUP(D4379,Plan1!$B$2:$S$5570,18,)/1000</f>
        <v>5.5119999999999996</v>
      </c>
      <c r="S4379" s="180">
        <f>VLOOKUP(D4379,Plan1!$B$2:$S$5570,6,)/1000</f>
        <v>5.218</v>
      </c>
    </row>
    <row r="4380" spans="1:19" x14ac:dyDescent="0.25">
      <c r="A4380" s="178">
        <v>65632</v>
      </c>
      <c r="B4380" s="178">
        <v>-6614</v>
      </c>
      <c r="C4380" s="178">
        <v>-491775</v>
      </c>
      <c r="D4380" s="178" t="s">
        <v>2700</v>
      </c>
      <c r="E4380" s="178" t="s">
        <v>167</v>
      </c>
      <c r="F4380" s="178" t="s">
        <v>2567</v>
      </c>
      <c r="G4380" s="180">
        <f>VLOOKUP(D4380,Plan1!$B$2:$S$5570,7,)/1000</f>
        <v>4.3010000000000002</v>
      </c>
      <c r="H4380" s="180">
        <f>VLOOKUP(D4380,Plan1!$B$2:$S$5570,8,)/1000</f>
        <v>4.117</v>
      </c>
      <c r="I4380" s="180">
        <f>VLOOKUP(D4380,Plan1!$B$2:$S$5570,9,)/1000</f>
        <v>4.2380000000000004</v>
      </c>
      <c r="J4380" s="180">
        <f>VLOOKUP(D4380,Plan1!$B$2:$S$5570,10,)/1000</f>
        <v>4.32</v>
      </c>
      <c r="K4380" s="180">
        <f>VLOOKUP(D4380,Plan1!$B$2:$S$5570,11,)/1000</f>
        <v>4.7089999999999996</v>
      </c>
      <c r="L4380" s="180">
        <f>VLOOKUP(D4380,Plan1!$B$2:$S$5570,12,)/1000</f>
        <v>4.9409999999999998</v>
      </c>
      <c r="M4380" s="180">
        <f>VLOOKUP(D4380,Plan1!$B$2:$S$5570,13,)/1000</f>
        <v>5.0759999999999996</v>
      </c>
      <c r="N4380" s="180">
        <f>VLOOKUP(D4380,Plan1!$B$2:$S$5570,14,)/1000</f>
        <v>5.2130000000000001</v>
      </c>
      <c r="O4380" s="180">
        <f>VLOOKUP(D4380,Plan1!$B$2:$S$5570,15,)/1000</f>
        <v>5.3019999999999996</v>
      </c>
      <c r="P4380" s="180">
        <f>VLOOKUP(D4380,Plan1!$B$2:$S$5570,16,)/1000</f>
        <v>5.0839999999999996</v>
      </c>
      <c r="Q4380" s="180">
        <f>VLOOKUP(D4380,Plan1!$B$2:$S$5570,17,)/1000</f>
        <v>4.9660000000000002</v>
      </c>
      <c r="R4380" s="180">
        <f>VLOOKUP(D4380,Plan1!$B$2:$S$5570,18,)/1000</f>
        <v>4.5049999999999999</v>
      </c>
      <c r="S4380" s="180">
        <f>VLOOKUP(D4380,Plan1!$B$2:$S$5570,6,)/1000</f>
        <v>4.7309999999999999</v>
      </c>
    </row>
    <row r="4381" spans="1:19" x14ac:dyDescent="0.25">
      <c r="A4381" s="178">
        <v>42156</v>
      </c>
      <c r="B4381" s="178">
        <v>-79484</v>
      </c>
      <c r="C4381" s="178">
        <v>-362064</v>
      </c>
      <c r="D4381" s="178" t="s">
        <v>3397</v>
      </c>
      <c r="E4381" s="178" t="s">
        <v>167</v>
      </c>
      <c r="F4381" s="178" t="s">
        <v>3284</v>
      </c>
      <c r="G4381" s="180">
        <f>VLOOKUP(D4381,Plan1!$B$2:$S$5570,7,)/1000</f>
        <v>5.5990000000000002</v>
      </c>
      <c r="H4381" s="180">
        <f>VLOOKUP(D4381,Plan1!$B$2:$S$5570,8,)/1000</f>
        <v>5.7229999999999999</v>
      </c>
      <c r="I4381" s="180">
        <f>VLOOKUP(D4381,Plan1!$B$2:$S$5570,9,)/1000</f>
        <v>5.8609999999999998</v>
      </c>
      <c r="J4381" s="180">
        <f>VLOOKUP(D4381,Plan1!$B$2:$S$5570,10,)/1000</f>
        <v>5.5289999999999999</v>
      </c>
      <c r="K4381" s="180">
        <f>VLOOKUP(D4381,Plan1!$B$2:$S$5570,11,)/1000</f>
        <v>4.8849999999999998</v>
      </c>
      <c r="L4381" s="180">
        <f>VLOOKUP(D4381,Plan1!$B$2:$S$5570,12,)/1000</f>
        <v>4.4779999999999998</v>
      </c>
      <c r="M4381" s="180">
        <f>VLOOKUP(D4381,Plan1!$B$2:$S$5570,13,)/1000</f>
        <v>4.5979999999999999</v>
      </c>
      <c r="N4381" s="180">
        <f>VLOOKUP(D4381,Plan1!$B$2:$S$5570,14,)/1000</f>
        <v>5.2279999999999998</v>
      </c>
      <c r="O4381" s="180">
        <f>VLOOKUP(D4381,Plan1!$B$2:$S$5570,15,)/1000</f>
        <v>5.7619999999999996</v>
      </c>
      <c r="P4381" s="180">
        <f>VLOOKUP(D4381,Plan1!$B$2:$S$5570,16,)/1000</f>
        <v>5.8920000000000003</v>
      </c>
      <c r="Q4381" s="180">
        <f>VLOOKUP(D4381,Plan1!$B$2:$S$5570,17,)/1000</f>
        <v>5.9809999999999999</v>
      </c>
      <c r="R4381" s="180">
        <f>VLOOKUP(D4381,Plan1!$B$2:$S$5570,18,)/1000</f>
        <v>5.6580000000000004</v>
      </c>
      <c r="S4381" s="180">
        <f>VLOOKUP(D4381,Plan1!$B$2:$S$5570,6,)/1000</f>
        <v>5.4329999999999998</v>
      </c>
    </row>
    <row r="4382" spans="1:19" x14ac:dyDescent="0.25">
      <c r="A4382" s="178">
        <v>10936</v>
      </c>
      <c r="B4382" s="178">
        <v>-202377</v>
      </c>
      <c r="C4382" s="178">
        <v>-428172</v>
      </c>
      <c r="D4382" s="178" t="s">
        <v>2090</v>
      </c>
      <c r="E4382" s="178" t="s">
        <v>167</v>
      </c>
      <c r="F4382" s="178" t="s">
        <v>1727</v>
      </c>
      <c r="G4382" s="180">
        <f>VLOOKUP(D4382,Plan1!$B$2:$S$5570,7,)/1000</f>
        <v>5.1740000000000004</v>
      </c>
      <c r="H4382" s="180">
        <f>VLOOKUP(D4382,Plan1!$B$2:$S$5570,8,)/1000</f>
        <v>5.77</v>
      </c>
      <c r="I4382" s="180">
        <f>VLOOKUP(D4382,Plan1!$B$2:$S$5570,9,)/1000</f>
        <v>5.1980000000000004</v>
      </c>
      <c r="J4382" s="180">
        <f>VLOOKUP(D4382,Plan1!$B$2:$S$5570,10,)/1000</f>
        <v>5.1059999999999999</v>
      </c>
      <c r="K4382" s="180">
        <f>VLOOKUP(D4382,Plan1!$B$2:$S$5570,11,)/1000</f>
        <v>4.5780000000000003</v>
      </c>
      <c r="L4382" s="180">
        <f>VLOOKUP(D4382,Plan1!$B$2:$S$5570,12,)/1000</f>
        <v>4.51</v>
      </c>
      <c r="M4382" s="180">
        <f>VLOOKUP(D4382,Plan1!$B$2:$S$5570,13,)/1000</f>
        <v>4.766</v>
      </c>
      <c r="N4382" s="180">
        <f>VLOOKUP(D4382,Plan1!$B$2:$S$5570,14,)/1000</f>
        <v>5.399</v>
      </c>
      <c r="O4382" s="180">
        <f>VLOOKUP(D4382,Plan1!$B$2:$S$5570,15,)/1000</f>
        <v>5.2809999999999997</v>
      </c>
      <c r="P4382" s="180">
        <f>VLOOKUP(D4382,Plan1!$B$2:$S$5570,16,)/1000</f>
        <v>4.9989999999999997</v>
      </c>
      <c r="Q4382" s="180">
        <f>VLOOKUP(D4382,Plan1!$B$2:$S$5570,17,)/1000</f>
        <v>4.4829999999999997</v>
      </c>
      <c r="R4382" s="180">
        <f>VLOOKUP(D4382,Plan1!$B$2:$S$5570,18,)/1000</f>
        <v>4.915</v>
      </c>
      <c r="S4382" s="180">
        <f>VLOOKUP(D4382,Plan1!$B$2:$S$5570,6,)/1000</f>
        <v>5.0149999999999997</v>
      </c>
    </row>
    <row r="4383" spans="1:19" x14ac:dyDescent="0.25">
      <c r="A4383" s="178">
        <v>44843</v>
      </c>
      <c r="B4383" s="178">
        <v>-71789</v>
      </c>
      <c r="C4383" s="178">
        <v>-417613</v>
      </c>
      <c r="D4383" s="178" t="s">
        <v>3539</v>
      </c>
      <c r="E4383" s="178" t="s">
        <v>167</v>
      </c>
      <c r="F4383" s="178" t="s">
        <v>3448</v>
      </c>
      <c r="G4383" s="180">
        <f>VLOOKUP(D4383,Plan1!$B$2:$S$5570,7,)/1000</f>
        <v>5.3090000000000002</v>
      </c>
      <c r="H4383" s="180">
        <f>VLOOKUP(D4383,Plan1!$B$2:$S$5570,8,)/1000</f>
        <v>5.3179999999999996</v>
      </c>
      <c r="I4383" s="180">
        <f>VLOOKUP(D4383,Plan1!$B$2:$S$5570,9,)/1000</f>
        <v>5.61</v>
      </c>
      <c r="J4383" s="180">
        <f>VLOOKUP(D4383,Plan1!$B$2:$S$5570,10,)/1000</f>
        <v>5.4980000000000002</v>
      </c>
      <c r="K4383" s="180">
        <f>VLOOKUP(D4383,Plan1!$B$2:$S$5570,11,)/1000</f>
        <v>5.5819999999999999</v>
      </c>
      <c r="L4383" s="180">
        <f>VLOOKUP(D4383,Plan1!$B$2:$S$5570,12,)/1000</f>
        <v>5.5990000000000002</v>
      </c>
      <c r="M4383" s="180">
        <f>VLOOKUP(D4383,Plan1!$B$2:$S$5570,13,)/1000</f>
        <v>5.9480000000000004</v>
      </c>
      <c r="N4383" s="180">
        <f>VLOOKUP(D4383,Plan1!$B$2:$S$5570,14,)/1000</f>
        <v>6.44</v>
      </c>
      <c r="O4383" s="180">
        <f>VLOOKUP(D4383,Plan1!$B$2:$S$5570,15,)/1000</f>
        <v>6.6980000000000004</v>
      </c>
      <c r="P4383" s="180">
        <f>VLOOKUP(D4383,Plan1!$B$2:$S$5570,16,)/1000</f>
        <v>6.3860000000000001</v>
      </c>
      <c r="Q4383" s="180">
        <f>VLOOKUP(D4383,Plan1!$B$2:$S$5570,17,)/1000</f>
        <v>6.1740000000000004</v>
      </c>
      <c r="R4383" s="180">
        <f>VLOOKUP(D4383,Plan1!$B$2:$S$5570,18,)/1000</f>
        <v>5.6639999999999997</v>
      </c>
      <c r="S4383" s="180">
        <f>VLOOKUP(D4383,Plan1!$B$2:$S$5570,6,)/1000</f>
        <v>5.8520000000000003</v>
      </c>
    </row>
    <row r="4384" spans="1:19" x14ac:dyDescent="0.25">
      <c r="A4384" s="178">
        <v>6400</v>
      </c>
      <c r="B4384" s="178">
        <v>-228992</v>
      </c>
      <c r="C4384" s="178">
        <v>-496359</v>
      </c>
      <c r="D4384" s="178" t="s">
        <v>4875</v>
      </c>
      <c r="E4384" s="178" t="s">
        <v>167</v>
      </c>
      <c r="F4384" s="178" t="s">
        <v>4704</v>
      </c>
      <c r="G4384" s="180">
        <f>VLOOKUP(D4384,Plan1!$B$2:$S$5570,7,)/1000</f>
        <v>5.093</v>
      </c>
      <c r="H4384" s="180">
        <f>VLOOKUP(D4384,Plan1!$B$2:$S$5570,8,)/1000</f>
        <v>5.532</v>
      </c>
      <c r="I4384" s="180">
        <f>VLOOKUP(D4384,Plan1!$B$2:$S$5570,9,)/1000</f>
        <v>5.3769999999999998</v>
      </c>
      <c r="J4384" s="180">
        <f>VLOOKUP(D4384,Plan1!$B$2:$S$5570,10,)/1000</f>
        <v>5.3890000000000002</v>
      </c>
      <c r="K4384" s="180">
        <f>VLOOKUP(D4384,Plan1!$B$2:$S$5570,11,)/1000</f>
        <v>4.6349999999999998</v>
      </c>
      <c r="L4384" s="180">
        <f>VLOOKUP(D4384,Plan1!$B$2:$S$5570,12,)/1000</f>
        <v>4.5030000000000001</v>
      </c>
      <c r="M4384" s="180">
        <f>VLOOKUP(D4384,Plan1!$B$2:$S$5570,13,)/1000</f>
        <v>4.66</v>
      </c>
      <c r="N4384" s="180">
        <f>VLOOKUP(D4384,Plan1!$B$2:$S$5570,14,)/1000</f>
        <v>5.5629999999999997</v>
      </c>
      <c r="O4384" s="180">
        <f>VLOOKUP(D4384,Plan1!$B$2:$S$5570,15,)/1000</f>
        <v>5.1040000000000001</v>
      </c>
      <c r="P4384" s="180">
        <f>VLOOKUP(D4384,Plan1!$B$2:$S$5570,16,)/1000</f>
        <v>5.3090000000000002</v>
      </c>
      <c r="Q4384" s="180">
        <f>VLOOKUP(D4384,Plan1!$B$2:$S$5570,17,)/1000</f>
        <v>5.343</v>
      </c>
      <c r="R4384" s="180">
        <f>VLOOKUP(D4384,Plan1!$B$2:$S$5570,18,)/1000</f>
        <v>5.5179999999999998</v>
      </c>
      <c r="S4384" s="180">
        <f>VLOOKUP(D4384,Plan1!$B$2:$S$5570,6,)/1000</f>
        <v>5.1689999999999996</v>
      </c>
    </row>
    <row r="4385" spans="1:19" x14ac:dyDescent="0.25">
      <c r="A4385" s="178">
        <v>1437</v>
      </c>
      <c r="B4385" s="178">
        <v>-297225</v>
      </c>
      <c r="C4385" s="178">
        <v>-524348</v>
      </c>
      <c r="D4385" s="178" t="s">
        <v>3990</v>
      </c>
      <c r="E4385" s="178" t="s">
        <v>167</v>
      </c>
      <c r="F4385" s="178" t="s">
        <v>3898</v>
      </c>
      <c r="G4385" s="180">
        <f>VLOOKUP(D4385,Plan1!$B$2:$S$5570,7,)/1000</f>
        <v>5.3979999999999997</v>
      </c>
      <c r="H4385" s="180">
        <f>VLOOKUP(D4385,Plan1!$B$2:$S$5570,8,)/1000</f>
        <v>5.4930000000000003</v>
      </c>
      <c r="I4385" s="180">
        <f>VLOOKUP(D4385,Plan1!$B$2:$S$5570,9,)/1000</f>
        <v>5.2140000000000004</v>
      </c>
      <c r="J4385" s="180">
        <f>VLOOKUP(D4385,Plan1!$B$2:$S$5570,10,)/1000</f>
        <v>4.6509999999999998</v>
      </c>
      <c r="K4385" s="180">
        <f>VLOOKUP(D4385,Plan1!$B$2:$S$5570,11,)/1000</f>
        <v>3.7730000000000001</v>
      </c>
      <c r="L4385" s="180">
        <f>VLOOKUP(D4385,Plan1!$B$2:$S$5570,12,)/1000</f>
        <v>3.2839999999999998</v>
      </c>
      <c r="M4385" s="180">
        <f>VLOOKUP(D4385,Plan1!$B$2:$S$5570,13,)/1000</f>
        <v>3.5249999999999999</v>
      </c>
      <c r="N4385" s="180">
        <f>VLOOKUP(D4385,Plan1!$B$2:$S$5570,14,)/1000</f>
        <v>4.13</v>
      </c>
      <c r="O4385" s="180">
        <f>VLOOKUP(D4385,Plan1!$B$2:$S$5570,15,)/1000</f>
        <v>3.9990000000000001</v>
      </c>
      <c r="P4385" s="180">
        <f>VLOOKUP(D4385,Plan1!$B$2:$S$5570,16,)/1000</f>
        <v>4.633</v>
      </c>
      <c r="Q4385" s="180">
        <f>VLOOKUP(D4385,Plan1!$B$2:$S$5570,17,)/1000</f>
        <v>5.51</v>
      </c>
      <c r="R4385" s="180">
        <f>VLOOKUP(D4385,Plan1!$B$2:$S$5570,18,)/1000</f>
        <v>5.6079999999999997</v>
      </c>
      <c r="S4385" s="180">
        <f>VLOOKUP(D4385,Plan1!$B$2:$S$5570,6,)/1000</f>
        <v>4.601</v>
      </c>
    </row>
    <row r="4386" spans="1:19" x14ac:dyDescent="0.25">
      <c r="A4386" s="178">
        <v>33368</v>
      </c>
      <c r="B4386" s="178">
        <v>-101536</v>
      </c>
      <c r="C4386" s="178">
        <v>-523958</v>
      </c>
      <c r="D4386" s="178" t="s">
        <v>1638</v>
      </c>
      <c r="E4386" s="178" t="s">
        <v>167</v>
      </c>
      <c r="F4386" s="178" t="s">
        <v>1511</v>
      </c>
      <c r="G4386" s="180">
        <f>VLOOKUP(D4386,Plan1!$B$2:$S$5570,7,)/1000</f>
        <v>4.5620000000000003</v>
      </c>
      <c r="H4386" s="180">
        <f>VLOOKUP(D4386,Plan1!$B$2:$S$5570,8,)/1000</f>
        <v>4.843</v>
      </c>
      <c r="I4386" s="180">
        <f>VLOOKUP(D4386,Plan1!$B$2:$S$5570,9,)/1000</f>
        <v>4.8029999999999999</v>
      </c>
      <c r="J4386" s="180">
        <f>VLOOKUP(D4386,Plan1!$B$2:$S$5570,10,)/1000</f>
        <v>4.8</v>
      </c>
      <c r="K4386" s="180">
        <f>VLOOKUP(D4386,Plan1!$B$2:$S$5570,11,)/1000</f>
        <v>5.1369999999999996</v>
      </c>
      <c r="L4386" s="180">
        <f>VLOOKUP(D4386,Plan1!$B$2:$S$5570,12,)/1000</f>
        <v>5.2270000000000003</v>
      </c>
      <c r="M4386" s="180">
        <f>VLOOKUP(D4386,Plan1!$B$2:$S$5570,13,)/1000</f>
        <v>5.359</v>
      </c>
      <c r="N4386" s="180">
        <f>VLOOKUP(D4386,Plan1!$B$2:$S$5570,14,)/1000</f>
        <v>5.891</v>
      </c>
      <c r="O4386" s="180">
        <f>VLOOKUP(D4386,Plan1!$B$2:$S$5570,15,)/1000</f>
        <v>5.2889999999999997</v>
      </c>
      <c r="P4386" s="180">
        <f>VLOOKUP(D4386,Plan1!$B$2:$S$5570,16,)/1000</f>
        <v>5.0190000000000001</v>
      </c>
      <c r="Q4386" s="180">
        <f>VLOOKUP(D4386,Plan1!$B$2:$S$5570,17,)/1000</f>
        <v>4.7779999999999996</v>
      </c>
      <c r="R4386" s="180">
        <f>VLOOKUP(D4386,Plan1!$B$2:$S$5570,18,)/1000</f>
        <v>4.7320000000000002</v>
      </c>
      <c r="S4386" s="180">
        <f>VLOOKUP(D4386,Plan1!$B$2:$S$5570,6,)/1000</f>
        <v>5.0369999999999999</v>
      </c>
    </row>
    <row r="4387" spans="1:19" x14ac:dyDescent="0.25">
      <c r="A4387" s="178">
        <v>50240</v>
      </c>
      <c r="B4387" s="178">
        <v>-58062</v>
      </c>
      <c r="C4387" s="178">
        <v>-41951</v>
      </c>
      <c r="D4387" s="178" t="s">
        <v>3600</v>
      </c>
      <c r="E4387" s="178" t="s">
        <v>167</v>
      </c>
      <c r="F4387" s="178" t="s">
        <v>3448</v>
      </c>
      <c r="G4387" s="180">
        <f>VLOOKUP(D4387,Plan1!$B$2:$S$5570,7,)/1000</f>
        <v>5.0010000000000003</v>
      </c>
      <c r="H4387" s="180">
        <f>VLOOKUP(D4387,Plan1!$B$2:$S$5570,8,)/1000</f>
        <v>5.2779999999999996</v>
      </c>
      <c r="I4387" s="180">
        <f>VLOOKUP(D4387,Plan1!$B$2:$S$5570,9,)/1000</f>
        <v>5.3559999999999999</v>
      </c>
      <c r="J4387" s="180">
        <f>VLOOKUP(D4387,Plan1!$B$2:$S$5570,10,)/1000</f>
        <v>5.4059999999999997</v>
      </c>
      <c r="K4387" s="180">
        <f>VLOOKUP(D4387,Plan1!$B$2:$S$5570,11,)/1000</f>
        <v>5.5039999999999996</v>
      </c>
      <c r="L4387" s="180">
        <f>VLOOKUP(D4387,Plan1!$B$2:$S$5570,12,)/1000</f>
        <v>5.5640000000000001</v>
      </c>
      <c r="M4387" s="180">
        <f>VLOOKUP(D4387,Plan1!$B$2:$S$5570,13,)/1000</f>
        <v>5.8239999999999998</v>
      </c>
      <c r="N4387" s="180">
        <f>VLOOKUP(D4387,Plan1!$B$2:$S$5570,14,)/1000</f>
        <v>6.4390000000000001</v>
      </c>
      <c r="O4387" s="180">
        <f>VLOOKUP(D4387,Plan1!$B$2:$S$5570,15,)/1000</f>
        <v>6.617</v>
      </c>
      <c r="P4387" s="180">
        <f>VLOOKUP(D4387,Plan1!$B$2:$S$5570,16,)/1000</f>
        <v>6.2939999999999996</v>
      </c>
      <c r="Q4387" s="180">
        <f>VLOOKUP(D4387,Plan1!$B$2:$S$5570,17,)/1000</f>
        <v>6.0129999999999999</v>
      </c>
      <c r="R4387" s="180">
        <f>VLOOKUP(D4387,Plan1!$B$2:$S$5570,18,)/1000</f>
        <v>5.4779999999999998</v>
      </c>
      <c r="S4387" s="180">
        <f>VLOOKUP(D4387,Plan1!$B$2:$S$5570,6,)/1000</f>
        <v>5.7309999999999999</v>
      </c>
    </row>
    <row r="4388" spans="1:19" x14ac:dyDescent="0.25">
      <c r="A4388" s="178">
        <v>13488</v>
      </c>
      <c r="B4388" s="178">
        <v>-188239</v>
      </c>
      <c r="C4388" s="178">
        <v>-424392</v>
      </c>
      <c r="D4388" s="178" t="s">
        <v>2319</v>
      </c>
      <c r="E4388" s="178" t="s">
        <v>167</v>
      </c>
      <c r="F4388" s="178" t="s">
        <v>1727</v>
      </c>
      <c r="G4388" s="180">
        <f>VLOOKUP(D4388,Plan1!$B$2:$S$5570,7,)/1000</f>
        <v>5.08</v>
      </c>
      <c r="H4388" s="180">
        <f>VLOOKUP(D4388,Plan1!$B$2:$S$5570,8,)/1000</f>
        <v>5.5439999999999996</v>
      </c>
      <c r="I4388" s="180">
        <f>VLOOKUP(D4388,Plan1!$B$2:$S$5570,9,)/1000</f>
        <v>4.9649999999999999</v>
      </c>
      <c r="J4388" s="180">
        <f>VLOOKUP(D4388,Plan1!$B$2:$S$5570,10,)/1000</f>
        <v>4.7240000000000002</v>
      </c>
      <c r="K4388" s="180">
        <f>VLOOKUP(D4388,Plan1!$B$2:$S$5570,11,)/1000</f>
        <v>4.2919999999999998</v>
      </c>
      <c r="L4388" s="180">
        <f>VLOOKUP(D4388,Plan1!$B$2:$S$5570,12,)/1000</f>
        <v>4.266</v>
      </c>
      <c r="M4388" s="180">
        <f>VLOOKUP(D4388,Plan1!$B$2:$S$5570,13,)/1000</f>
        <v>4.3369999999999997</v>
      </c>
      <c r="N4388" s="180">
        <f>VLOOKUP(D4388,Plan1!$B$2:$S$5570,14,)/1000</f>
        <v>4.9349999999999996</v>
      </c>
      <c r="O4388" s="180">
        <f>VLOOKUP(D4388,Plan1!$B$2:$S$5570,15,)/1000</f>
        <v>5.0819999999999999</v>
      </c>
      <c r="P4388" s="180">
        <f>VLOOKUP(D4388,Plan1!$B$2:$S$5570,16,)/1000</f>
        <v>4.8719999999999999</v>
      </c>
      <c r="Q4388" s="180">
        <f>VLOOKUP(D4388,Plan1!$B$2:$S$5570,17,)/1000</f>
        <v>4.2569999999999997</v>
      </c>
      <c r="R4388" s="180">
        <f>VLOOKUP(D4388,Plan1!$B$2:$S$5570,18,)/1000</f>
        <v>4.8719999999999999</v>
      </c>
      <c r="S4388" s="180">
        <f>VLOOKUP(D4388,Plan1!$B$2:$S$5570,6,)/1000</f>
        <v>4.7690000000000001</v>
      </c>
    </row>
    <row r="4389" spans="1:19" x14ac:dyDescent="0.25">
      <c r="A4389" s="178">
        <v>8615</v>
      </c>
      <c r="B4389" s="178">
        <v>-21463</v>
      </c>
      <c r="C4389" s="178">
        <v>-48391</v>
      </c>
      <c r="D4389" s="178" t="s">
        <v>5106</v>
      </c>
      <c r="E4389" s="178" t="s">
        <v>167</v>
      </c>
      <c r="F4389" s="178" t="s">
        <v>4704</v>
      </c>
      <c r="G4389" s="180">
        <f>VLOOKUP(D4389,Plan1!$B$2:$S$5570,7,)/1000</f>
        <v>5.1680000000000001</v>
      </c>
      <c r="H4389" s="180">
        <f>VLOOKUP(D4389,Plan1!$B$2:$S$5570,8,)/1000</f>
        <v>5.6210000000000004</v>
      </c>
      <c r="I4389" s="180">
        <f>VLOOKUP(D4389,Plan1!$B$2:$S$5570,9,)/1000</f>
        <v>5.3179999999999996</v>
      </c>
      <c r="J4389" s="180">
        <f>VLOOKUP(D4389,Plan1!$B$2:$S$5570,10,)/1000</f>
        <v>5.431</v>
      </c>
      <c r="K4389" s="180">
        <f>VLOOKUP(D4389,Plan1!$B$2:$S$5570,11,)/1000</f>
        <v>4.9749999999999996</v>
      </c>
      <c r="L4389" s="180">
        <f>VLOOKUP(D4389,Plan1!$B$2:$S$5570,12,)/1000</f>
        <v>4.8620000000000001</v>
      </c>
      <c r="M4389" s="180">
        <f>VLOOKUP(D4389,Plan1!$B$2:$S$5570,13,)/1000</f>
        <v>5.024</v>
      </c>
      <c r="N4389" s="180">
        <f>VLOOKUP(D4389,Plan1!$B$2:$S$5570,14,)/1000</f>
        <v>5.7220000000000004</v>
      </c>
      <c r="O4389" s="180">
        <f>VLOOKUP(D4389,Plan1!$B$2:$S$5570,15,)/1000</f>
        <v>5.3319999999999999</v>
      </c>
      <c r="P4389" s="180">
        <f>VLOOKUP(D4389,Plan1!$B$2:$S$5570,16,)/1000</f>
        <v>5.4349999999999996</v>
      </c>
      <c r="Q4389" s="180">
        <f>VLOOKUP(D4389,Plan1!$B$2:$S$5570,17,)/1000</f>
        <v>5.3049999999999997</v>
      </c>
      <c r="R4389" s="180">
        <f>VLOOKUP(D4389,Plan1!$B$2:$S$5570,18,)/1000</f>
        <v>5.383</v>
      </c>
      <c r="S4389" s="180">
        <f>VLOOKUP(D4389,Plan1!$B$2:$S$5570,6,)/1000</f>
        <v>5.298</v>
      </c>
    </row>
    <row r="4390" spans="1:19" x14ac:dyDescent="0.25">
      <c r="A4390" s="178">
        <v>6244</v>
      </c>
      <c r="B4390" s="178">
        <v>-230405</v>
      </c>
      <c r="C4390" s="178">
        <v>-518084</v>
      </c>
      <c r="D4390" s="178" t="s">
        <v>3249</v>
      </c>
      <c r="E4390" s="178" t="s">
        <v>167</v>
      </c>
      <c r="F4390" s="178" t="s">
        <v>2912</v>
      </c>
      <c r="G4390" s="180">
        <f>VLOOKUP(D4390,Plan1!$B$2:$S$5570,7,)/1000</f>
        <v>5.3010000000000002</v>
      </c>
      <c r="H4390" s="180">
        <f>VLOOKUP(D4390,Plan1!$B$2:$S$5570,8,)/1000</f>
        <v>5.67</v>
      </c>
      <c r="I4390" s="180">
        <f>VLOOKUP(D4390,Plan1!$B$2:$S$5570,9,)/1000</f>
        <v>5.6639999999999997</v>
      </c>
      <c r="J4390" s="180">
        <f>VLOOKUP(D4390,Plan1!$B$2:$S$5570,10,)/1000</f>
        <v>5.3890000000000002</v>
      </c>
      <c r="K4390" s="180">
        <f>VLOOKUP(D4390,Plan1!$B$2:$S$5570,11,)/1000</f>
        <v>4.6070000000000002</v>
      </c>
      <c r="L4390" s="180">
        <f>VLOOKUP(D4390,Plan1!$B$2:$S$5570,12,)/1000</f>
        <v>4.4720000000000004</v>
      </c>
      <c r="M4390" s="180">
        <f>VLOOKUP(D4390,Plan1!$B$2:$S$5570,13,)/1000</f>
        <v>4.5949999999999998</v>
      </c>
      <c r="N4390" s="180">
        <f>VLOOKUP(D4390,Plan1!$B$2:$S$5570,14,)/1000</f>
        <v>5.484</v>
      </c>
      <c r="O4390" s="180">
        <f>VLOOKUP(D4390,Plan1!$B$2:$S$5570,15,)/1000</f>
        <v>5.1319999999999997</v>
      </c>
      <c r="P4390" s="180">
        <f>VLOOKUP(D4390,Plan1!$B$2:$S$5570,16,)/1000</f>
        <v>5.3529999999999998</v>
      </c>
      <c r="Q4390" s="180">
        <f>VLOOKUP(D4390,Plan1!$B$2:$S$5570,17,)/1000</f>
        <v>5.5919999999999996</v>
      </c>
      <c r="R4390" s="180">
        <f>VLOOKUP(D4390,Plan1!$B$2:$S$5570,18,)/1000</f>
        <v>5.6210000000000004</v>
      </c>
      <c r="S4390" s="180">
        <f>VLOOKUP(D4390,Plan1!$B$2:$S$5570,6,)/1000</f>
        <v>5.24</v>
      </c>
    </row>
    <row r="4391" spans="1:19" x14ac:dyDescent="0.25">
      <c r="A4391" s="178">
        <v>19211</v>
      </c>
      <c r="B4391" s="178">
        <v>-157669</v>
      </c>
      <c r="C4391" s="178">
        <v>-511041</v>
      </c>
      <c r="D4391" s="178" t="s">
        <v>1212</v>
      </c>
      <c r="E4391" s="178" t="s">
        <v>167</v>
      </c>
      <c r="F4391" s="178" t="s">
        <v>1058</v>
      </c>
      <c r="G4391" s="180">
        <f>VLOOKUP(D4391,Plan1!$B$2:$S$5570,7,)/1000</f>
        <v>5.07</v>
      </c>
      <c r="H4391" s="180">
        <f>VLOOKUP(D4391,Plan1!$B$2:$S$5570,8,)/1000</f>
        <v>5.4029999999999996</v>
      </c>
      <c r="I4391" s="180">
        <f>VLOOKUP(D4391,Plan1!$B$2:$S$5570,9,)/1000</f>
        <v>5.3630000000000004</v>
      </c>
      <c r="J4391" s="180">
        <f>VLOOKUP(D4391,Plan1!$B$2:$S$5570,10,)/1000</f>
        <v>5.7409999999999997</v>
      </c>
      <c r="K4391" s="180">
        <f>VLOOKUP(D4391,Plan1!$B$2:$S$5570,11,)/1000</f>
        <v>5.6289999999999996</v>
      </c>
      <c r="L4391" s="180">
        <f>VLOOKUP(D4391,Plan1!$B$2:$S$5570,12,)/1000</f>
        <v>5.4039999999999999</v>
      </c>
      <c r="M4391" s="180">
        <f>VLOOKUP(D4391,Plan1!$B$2:$S$5570,13,)/1000</f>
        <v>5.5010000000000003</v>
      </c>
      <c r="N4391" s="180">
        <f>VLOOKUP(D4391,Plan1!$B$2:$S$5570,14,)/1000</f>
        <v>6.0170000000000003</v>
      </c>
      <c r="O4391" s="180">
        <f>VLOOKUP(D4391,Plan1!$B$2:$S$5570,15,)/1000</f>
        <v>5.6109999999999998</v>
      </c>
      <c r="P4391" s="180">
        <f>VLOOKUP(D4391,Plan1!$B$2:$S$5570,16,)/1000</f>
        <v>5.35</v>
      </c>
      <c r="Q4391" s="180">
        <f>VLOOKUP(D4391,Plan1!$B$2:$S$5570,17,)/1000</f>
        <v>4.976</v>
      </c>
      <c r="R4391" s="180">
        <f>VLOOKUP(D4391,Plan1!$B$2:$S$5570,18,)/1000</f>
        <v>5.0199999999999996</v>
      </c>
      <c r="S4391" s="180">
        <f>VLOOKUP(D4391,Plan1!$B$2:$S$5570,6,)/1000</f>
        <v>5.4240000000000004</v>
      </c>
    </row>
    <row r="4392" spans="1:19" x14ac:dyDescent="0.25">
      <c r="A4392" s="178">
        <v>17404</v>
      </c>
      <c r="B4392" s="178">
        <v>-166937</v>
      </c>
      <c r="C4392" s="178">
        <v>-454148</v>
      </c>
      <c r="D4392" s="178" t="s">
        <v>2466</v>
      </c>
      <c r="E4392" s="178" t="s">
        <v>167</v>
      </c>
      <c r="F4392" s="178" t="s">
        <v>1727</v>
      </c>
      <c r="G4392" s="180">
        <f>VLOOKUP(D4392,Plan1!$B$2:$S$5570,7,)/1000</f>
        <v>5.7119999999999997</v>
      </c>
      <c r="H4392" s="180">
        <f>VLOOKUP(D4392,Plan1!$B$2:$S$5570,8,)/1000</f>
        <v>6.2549999999999999</v>
      </c>
      <c r="I4392" s="180">
        <f>VLOOKUP(D4392,Plan1!$B$2:$S$5570,9,)/1000</f>
        <v>5.673</v>
      </c>
      <c r="J4392" s="180">
        <f>VLOOKUP(D4392,Plan1!$B$2:$S$5570,10,)/1000</f>
        <v>6.0380000000000003</v>
      </c>
      <c r="K4392" s="180">
        <f>VLOOKUP(D4392,Plan1!$B$2:$S$5570,11,)/1000</f>
        <v>5.7869999999999999</v>
      </c>
      <c r="L4392" s="180">
        <f>VLOOKUP(D4392,Plan1!$B$2:$S$5570,12,)/1000</f>
        <v>5.593</v>
      </c>
      <c r="M4392" s="180">
        <f>VLOOKUP(D4392,Plan1!$B$2:$S$5570,13,)/1000</f>
        <v>5.8940000000000001</v>
      </c>
      <c r="N4392" s="180">
        <f>VLOOKUP(D4392,Plan1!$B$2:$S$5570,14,)/1000</f>
        <v>6.5449999999999999</v>
      </c>
      <c r="O4392" s="180">
        <f>VLOOKUP(D4392,Plan1!$B$2:$S$5570,15,)/1000</f>
        <v>6.2009999999999996</v>
      </c>
      <c r="P4392" s="180">
        <f>VLOOKUP(D4392,Plan1!$B$2:$S$5570,16,)/1000</f>
        <v>5.9370000000000003</v>
      </c>
      <c r="Q4392" s="180">
        <f>VLOOKUP(D4392,Plan1!$B$2:$S$5570,17,)/1000</f>
        <v>5.101</v>
      </c>
      <c r="R4392" s="180">
        <f>VLOOKUP(D4392,Plan1!$B$2:$S$5570,18,)/1000</f>
        <v>5.3810000000000002</v>
      </c>
      <c r="S4392" s="180">
        <f>VLOOKUP(D4392,Plan1!$B$2:$S$5570,6,)/1000</f>
        <v>5.843</v>
      </c>
    </row>
    <row r="4393" spans="1:19" x14ac:dyDescent="0.25">
      <c r="A4393" s="178">
        <v>44774</v>
      </c>
      <c r="B4393" s="178">
        <v>-71543</v>
      </c>
      <c r="C4393" s="178">
        <v>-486921</v>
      </c>
      <c r="D4393" s="178" t="s">
        <v>5462</v>
      </c>
      <c r="E4393" s="178" t="s">
        <v>167</v>
      </c>
      <c r="F4393" s="178" t="s">
        <v>5370</v>
      </c>
      <c r="G4393" s="180">
        <f>VLOOKUP(D4393,Plan1!$B$2:$S$5570,7,)/1000</f>
        <v>4.4710000000000001</v>
      </c>
      <c r="H4393" s="180">
        <f>VLOOKUP(D4393,Plan1!$B$2:$S$5570,8,)/1000</f>
        <v>4.7030000000000003</v>
      </c>
      <c r="I4393" s="180">
        <f>VLOOKUP(D4393,Plan1!$B$2:$S$5570,9,)/1000</f>
        <v>4.633</v>
      </c>
      <c r="J4393" s="180">
        <f>VLOOKUP(D4393,Plan1!$B$2:$S$5570,10,)/1000</f>
        <v>4.8230000000000004</v>
      </c>
      <c r="K4393" s="180">
        <f>VLOOKUP(D4393,Plan1!$B$2:$S$5570,11,)/1000</f>
        <v>5.17</v>
      </c>
      <c r="L4393" s="180">
        <f>VLOOKUP(D4393,Plan1!$B$2:$S$5570,12,)/1000</f>
        <v>5.4939999999999998</v>
      </c>
      <c r="M4393" s="180">
        <f>VLOOKUP(D4393,Plan1!$B$2:$S$5570,13,)/1000</f>
        <v>5.5720000000000001</v>
      </c>
      <c r="N4393" s="180">
        <f>VLOOKUP(D4393,Plan1!$B$2:$S$5570,14,)/1000</f>
        <v>6.0990000000000002</v>
      </c>
      <c r="O4393" s="180">
        <f>VLOOKUP(D4393,Plan1!$B$2:$S$5570,15,)/1000</f>
        <v>5.665</v>
      </c>
      <c r="P4393" s="180">
        <f>VLOOKUP(D4393,Plan1!$B$2:$S$5570,16,)/1000</f>
        <v>4.9039999999999999</v>
      </c>
      <c r="Q4393" s="180">
        <f>VLOOKUP(D4393,Plan1!$B$2:$S$5570,17,)/1000</f>
        <v>4.5350000000000001</v>
      </c>
      <c r="R4393" s="180">
        <f>VLOOKUP(D4393,Plan1!$B$2:$S$5570,18,)/1000</f>
        <v>4.3949999999999996</v>
      </c>
      <c r="S4393" s="180">
        <f>VLOOKUP(D4393,Plan1!$B$2:$S$5570,6,)/1000</f>
        <v>5.0389999999999997</v>
      </c>
    </row>
    <row r="4394" spans="1:19" x14ac:dyDescent="0.25">
      <c r="A4394" s="178">
        <v>10855</v>
      </c>
      <c r="B4394" s="178">
        <v>-202087</v>
      </c>
      <c r="C4394" s="178">
        <v>-509324</v>
      </c>
      <c r="D4394" s="178" t="s">
        <v>5273</v>
      </c>
      <c r="E4394" s="178" t="s">
        <v>167</v>
      </c>
      <c r="F4394" s="178" t="s">
        <v>4704</v>
      </c>
      <c r="G4394" s="180">
        <f>VLOOKUP(D4394,Plan1!$B$2:$S$5570,7,)/1000</f>
        <v>5.2610000000000001</v>
      </c>
      <c r="H4394" s="180">
        <f>VLOOKUP(D4394,Plan1!$B$2:$S$5570,8,)/1000</f>
        <v>5.72</v>
      </c>
      <c r="I4394" s="180">
        <f>VLOOKUP(D4394,Plan1!$B$2:$S$5570,9,)/1000</f>
        <v>5.6479999999999997</v>
      </c>
      <c r="J4394" s="180">
        <f>VLOOKUP(D4394,Plan1!$B$2:$S$5570,10,)/1000</f>
        <v>5.6120000000000001</v>
      </c>
      <c r="K4394" s="180">
        <f>VLOOKUP(D4394,Plan1!$B$2:$S$5570,11,)/1000</f>
        <v>5.0650000000000004</v>
      </c>
      <c r="L4394" s="180">
        <f>VLOOKUP(D4394,Plan1!$B$2:$S$5570,12,)/1000</f>
        <v>4.8449999999999998</v>
      </c>
      <c r="M4394" s="180">
        <f>VLOOKUP(D4394,Plan1!$B$2:$S$5570,13,)/1000</f>
        <v>5.048</v>
      </c>
      <c r="N4394" s="180">
        <f>VLOOKUP(D4394,Plan1!$B$2:$S$5570,14,)/1000</f>
        <v>5.7530000000000001</v>
      </c>
      <c r="O4394" s="180">
        <f>VLOOKUP(D4394,Plan1!$B$2:$S$5570,15,)/1000</f>
        <v>5.2850000000000001</v>
      </c>
      <c r="P4394" s="180">
        <f>VLOOKUP(D4394,Plan1!$B$2:$S$5570,16,)/1000</f>
        <v>5.5119999999999996</v>
      </c>
      <c r="Q4394" s="180">
        <f>VLOOKUP(D4394,Plan1!$B$2:$S$5570,17,)/1000</f>
        <v>5.52</v>
      </c>
      <c r="R4394" s="180">
        <f>VLOOKUP(D4394,Plan1!$B$2:$S$5570,18,)/1000</f>
        <v>5.6360000000000001</v>
      </c>
      <c r="S4394" s="180">
        <f>VLOOKUP(D4394,Plan1!$B$2:$S$5570,6,)/1000</f>
        <v>5.4089999999999998</v>
      </c>
    </row>
    <row r="4395" spans="1:19" x14ac:dyDescent="0.25">
      <c r="A4395" s="178">
        <v>40943</v>
      </c>
      <c r="B4395" s="178">
        <v>-81605</v>
      </c>
      <c r="C4395" s="178">
        <v>-406119</v>
      </c>
      <c r="D4395" s="178" t="s">
        <v>3364</v>
      </c>
      <c r="E4395" s="178" t="s">
        <v>167</v>
      </c>
      <c r="F4395" s="178" t="s">
        <v>3284</v>
      </c>
      <c r="G4395" s="180">
        <f>VLOOKUP(D4395,Plan1!$B$2:$S$5570,7,)/1000</f>
        <v>5.6180000000000003</v>
      </c>
      <c r="H4395" s="180">
        <f>VLOOKUP(D4395,Plan1!$B$2:$S$5570,8,)/1000</f>
        <v>5.5490000000000004</v>
      </c>
      <c r="I4395" s="180">
        <f>VLOOKUP(D4395,Plan1!$B$2:$S$5570,9,)/1000</f>
        <v>5.7329999999999997</v>
      </c>
      <c r="J4395" s="180">
        <f>VLOOKUP(D4395,Plan1!$B$2:$S$5570,10,)/1000</f>
        <v>5.431</v>
      </c>
      <c r="K4395" s="180">
        <f>VLOOKUP(D4395,Plan1!$B$2:$S$5570,11,)/1000</f>
        <v>5.1859999999999999</v>
      </c>
      <c r="L4395" s="180">
        <f>VLOOKUP(D4395,Plan1!$B$2:$S$5570,12,)/1000</f>
        <v>5.0979999999999999</v>
      </c>
      <c r="M4395" s="180">
        <f>VLOOKUP(D4395,Plan1!$B$2:$S$5570,13,)/1000</f>
        <v>5.4260000000000002</v>
      </c>
      <c r="N4395" s="180">
        <f>VLOOKUP(D4395,Plan1!$B$2:$S$5570,14,)/1000</f>
        <v>6.3209999999999997</v>
      </c>
      <c r="O4395" s="180">
        <f>VLOOKUP(D4395,Plan1!$B$2:$S$5570,15,)/1000</f>
        <v>6.7050000000000001</v>
      </c>
      <c r="P4395" s="180">
        <f>VLOOKUP(D4395,Plan1!$B$2:$S$5570,16,)/1000</f>
        <v>6.4260000000000002</v>
      </c>
      <c r="Q4395" s="180">
        <f>VLOOKUP(D4395,Plan1!$B$2:$S$5570,17,)/1000</f>
        <v>6.1639999999999997</v>
      </c>
      <c r="R4395" s="180">
        <f>VLOOKUP(D4395,Plan1!$B$2:$S$5570,18,)/1000</f>
        <v>5.8079999999999998</v>
      </c>
      <c r="S4395" s="180">
        <f>VLOOKUP(D4395,Plan1!$B$2:$S$5570,6,)/1000</f>
        <v>5.7889999999999997</v>
      </c>
    </row>
    <row r="4396" spans="1:19" x14ac:dyDescent="0.25">
      <c r="A4396" s="178">
        <v>37434</v>
      </c>
      <c r="B4396" s="178">
        <v>-91175</v>
      </c>
      <c r="C4396" s="178">
        <v>-459182</v>
      </c>
      <c r="D4396" s="178" t="s">
        <v>3364</v>
      </c>
      <c r="E4396" s="178" t="s">
        <v>167</v>
      </c>
      <c r="F4396" s="178" t="s">
        <v>3448</v>
      </c>
      <c r="G4396" s="180">
        <f>VLOOKUP(D4396,Plan1!$B$2:$S$5570,7,)/1000</f>
        <v>5.6180000000000003</v>
      </c>
      <c r="H4396" s="180">
        <f>VLOOKUP(D4396,Plan1!$B$2:$S$5570,8,)/1000</f>
        <v>5.5490000000000004</v>
      </c>
      <c r="I4396" s="180">
        <f>VLOOKUP(D4396,Plan1!$B$2:$S$5570,9,)/1000</f>
        <v>5.7329999999999997</v>
      </c>
      <c r="J4396" s="180">
        <f>VLOOKUP(D4396,Plan1!$B$2:$S$5570,10,)/1000</f>
        <v>5.431</v>
      </c>
      <c r="K4396" s="180">
        <f>VLOOKUP(D4396,Plan1!$B$2:$S$5570,11,)/1000</f>
        <v>5.1859999999999999</v>
      </c>
      <c r="L4396" s="180">
        <f>VLOOKUP(D4396,Plan1!$B$2:$S$5570,12,)/1000</f>
        <v>5.0979999999999999</v>
      </c>
      <c r="M4396" s="180">
        <f>VLOOKUP(D4396,Plan1!$B$2:$S$5570,13,)/1000</f>
        <v>5.4260000000000002</v>
      </c>
      <c r="N4396" s="180">
        <f>VLOOKUP(D4396,Plan1!$B$2:$S$5570,14,)/1000</f>
        <v>6.3209999999999997</v>
      </c>
      <c r="O4396" s="180">
        <f>VLOOKUP(D4396,Plan1!$B$2:$S$5570,15,)/1000</f>
        <v>6.7050000000000001</v>
      </c>
      <c r="P4396" s="180">
        <f>VLOOKUP(D4396,Plan1!$B$2:$S$5570,16,)/1000</f>
        <v>6.4260000000000002</v>
      </c>
      <c r="Q4396" s="180">
        <f>VLOOKUP(D4396,Plan1!$B$2:$S$5570,17,)/1000</f>
        <v>6.1639999999999997</v>
      </c>
      <c r="R4396" s="180">
        <f>VLOOKUP(D4396,Plan1!$B$2:$S$5570,18,)/1000</f>
        <v>5.8079999999999998</v>
      </c>
      <c r="S4396" s="180">
        <f>VLOOKUP(D4396,Plan1!$B$2:$S$5570,6,)/1000</f>
        <v>5.7889999999999997</v>
      </c>
    </row>
    <row r="4397" spans="1:19" x14ac:dyDescent="0.25">
      <c r="A4397" s="178">
        <v>51351</v>
      </c>
      <c r="B4397" s="178">
        <v>-54981</v>
      </c>
      <c r="C4397" s="178">
        <v>-445591</v>
      </c>
      <c r="D4397" s="178" t="s">
        <v>1346</v>
      </c>
      <c r="E4397" s="178" t="s">
        <v>167</v>
      </c>
      <c r="F4397" s="178" t="s">
        <v>1298</v>
      </c>
      <c r="G4397" s="180">
        <f>VLOOKUP(D4397,Plan1!$B$2:$S$5570,7,)/1000</f>
        <v>4.5979999999999999</v>
      </c>
      <c r="H4397" s="180">
        <f>VLOOKUP(D4397,Plan1!$B$2:$S$5570,8,)/1000</f>
        <v>4.7169999999999996</v>
      </c>
      <c r="I4397" s="180">
        <f>VLOOKUP(D4397,Plan1!$B$2:$S$5570,9,)/1000</f>
        <v>4.92</v>
      </c>
      <c r="J4397" s="180">
        <f>VLOOKUP(D4397,Plan1!$B$2:$S$5570,10,)/1000</f>
        <v>4.9279999999999999</v>
      </c>
      <c r="K4397" s="180">
        <f>VLOOKUP(D4397,Plan1!$B$2:$S$5570,11,)/1000</f>
        <v>5.1139999999999999</v>
      </c>
      <c r="L4397" s="180">
        <f>VLOOKUP(D4397,Plan1!$B$2:$S$5570,12,)/1000</f>
        <v>5.4619999999999997</v>
      </c>
      <c r="M4397" s="180">
        <f>VLOOKUP(D4397,Plan1!$B$2:$S$5570,13,)/1000</f>
        <v>5.718</v>
      </c>
      <c r="N4397" s="180">
        <f>VLOOKUP(D4397,Plan1!$B$2:$S$5570,14,)/1000</f>
        <v>6.2649999999999997</v>
      </c>
      <c r="O4397" s="180">
        <f>VLOOKUP(D4397,Plan1!$B$2:$S$5570,15,)/1000</f>
        <v>6.32</v>
      </c>
      <c r="P4397" s="180">
        <f>VLOOKUP(D4397,Plan1!$B$2:$S$5570,16,)/1000</f>
        <v>5.5789999999999997</v>
      </c>
      <c r="Q4397" s="180">
        <f>VLOOKUP(D4397,Plan1!$B$2:$S$5570,17,)/1000</f>
        <v>5.1769999999999996</v>
      </c>
      <c r="R4397" s="180">
        <f>VLOOKUP(D4397,Plan1!$B$2:$S$5570,18,)/1000</f>
        <v>4.8449999999999998</v>
      </c>
      <c r="S4397" s="180">
        <f>VLOOKUP(D4397,Plan1!$B$2:$S$5570,6,)/1000</f>
        <v>5.3029999999999999</v>
      </c>
    </row>
    <row r="4398" spans="1:19" x14ac:dyDescent="0.25">
      <c r="A4398" s="178">
        <v>6979</v>
      </c>
      <c r="B4398" s="178">
        <v>-224577</v>
      </c>
      <c r="C4398" s="178">
        <v>-475276</v>
      </c>
      <c r="D4398" s="178" t="s">
        <v>4956</v>
      </c>
      <c r="E4398" s="178" t="s">
        <v>167</v>
      </c>
      <c r="F4398" s="178" t="s">
        <v>4704</v>
      </c>
      <c r="G4398" s="180">
        <f>VLOOKUP(D4398,Plan1!$B$2:$S$5570,7,)/1000</f>
        <v>5.0490000000000004</v>
      </c>
      <c r="H4398" s="180">
        <f>VLOOKUP(D4398,Plan1!$B$2:$S$5570,8,)/1000</f>
        <v>5.4539999999999997</v>
      </c>
      <c r="I4398" s="180">
        <f>VLOOKUP(D4398,Plan1!$B$2:$S$5570,9,)/1000</f>
        <v>5.2770000000000001</v>
      </c>
      <c r="J4398" s="180">
        <f>VLOOKUP(D4398,Plan1!$B$2:$S$5570,10,)/1000</f>
        <v>5.3209999999999997</v>
      </c>
      <c r="K4398" s="180">
        <f>VLOOKUP(D4398,Plan1!$B$2:$S$5570,11,)/1000</f>
        <v>4.7290000000000001</v>
      </c>
      <c r="L4398" s="180">
        <f>VLOOKUP(D4398,Plan1!$B$2:$S$5570,12,)/1000</f>
        <v>4.5919999999999996</v>
      </c>
      <c r="M4398" s="180">
        <f>VLOOKUP(D4398,Plan1!$B$2:$S$5570,13,)/1000</f>
        <v>4.76</v>
      </c>
      <c r="N4398" s="180">
        <f>VLOOKUP(D4398,Plan1!$B$2:$S$5570,14,)/1000</f>
        <v>5.6260000000000003</v>
      </c>
      <c r="O4398" s="180">
        <f>VLOOKUP(D4398,Plan1!$B$2:$S$5570,15,)/1000</f>
        <v>5.2039999999999997</v>
      </c>
      <c r="P4398" s="180">
        <f>VLOOKUP(D4398,Plan1!$B$2:$S$5570,16,)/1000</f>
        <v>5.3280000000000003</v>
      </c>
      <c r="Q4398" s="180">
        <f>VLOOKUP(D4398,Plan1!$B$2:$S$5570,17,)/1000</f>
        <v>5.1289999999999996</v>
      </c>
      <c r="R4398" s="180">
        <f>VLOOKUP(D4398,Plan1!$B$2:$S$5570,18,)/1000</f>
        <v>5.3159999999999998</v>
      </c>
      <c r="S4398" s="180">
        <f>VLOOKUP(D4398,Plan1!$B$2:$S$5570,6,)/1000</f>
        <v>5.149</v>
      </c>
    </row>
    <row r="4399" spans="1:19" x14ac:dyDescent="0.25">
      <c r="A4399" s="178">
        <v>61984</v>
      </c>
      <c r="B4399" s="178">
        <v>-2234</v>
      </c>
      <c r="C4399" s="178">
        <v>-453011</v>
      </c>
      <c r="D4399" s="178" t="s">
        <v>1489</v>
      </c>
      <c r="E4399" s="178" t="s">
        <v>167</v>
      </c>
      <c r="F4399" s="178" t="s">
        <v>1298</v>
      </c>
      <c r="G4399" s="180">
        <f>VLOOKUP(D4399,Plan1!$B$2:$S$5570,7,)/1000</f>
        <v>4.53</v>
      </c>
      <c r="H4399" s="180">
        <f>VLOOKUP(D4399,Plan1!$B$2:$S$5570,8,)/1000</f>
        <v>4.4480000000000004</v>
      </c>
      <c r="I4399" s="180">
        <f>VLOOKUP(D4399,Plan1!$B$2:$S$5570,9,)/1000</f>
        <v>4.367</v>
      </c>
      <c r="J4399" s="180">
        <f>VLOOKUP(D4399,Plan1!$B$2:$S$5570,10,)/1000</f>
        <v>4.4020000000000001</v>
      </c>
      <c r="K4399" s="180">
        <f>VLOOKUP(D4399,Plan1!$B$2:$S$5570,11,)/1000</f>
        <v>4.6319999999999997</v>
      </c>
      <c r="L4399" s="180">
        <f>VLOOKUP(D4399,Plan1!$B$2:$S$5570,12,)/1000</f>
        <v>4.9610000000000003</v>
      </c>
      <c r="M4399" s="180">
        <f>VLOOKUP(D4399,Plan1!$B$2:$S$5570,13,)/1000</f>
        <v>5.0190000000000001</v>
      </c>
      <c r="N4399" s="180">
        <f>VLOOKUP(D4399,Plan1!$B$2:$S$5570,14,)/1000</f>
        <v>5.5570000000000004</v>
      </c>
      <c r="O4399" s="180">
        <f>VLOOKUP(D4399,Plan1!$B$2:$S$5570,15,)/1000</f>
        <v>5.7510000000000003</v>
      </c>
      <c r="P4399" s="180">
        <f>VLOOKUP(D4399,Plan1!$B$2:$S$5570,16,)/1000</f>
        <v>5.4279999999999999</v>
      </c>
      <c r="Q4399" s="180">
        <f>VLOOKUP(D4399,Plan1!$B$2:$S$5570,17,)/1000</f>
        <v>5.1449999999999996</v>
      </c>
      <c r="R4399" s="180">
        <f>VLOOKUP(D4399,Plan1!$B$2:$S$5570,18,)/1000</f>
        <v>4.7409999999999997</v>
      </c>
      <c r="S4399" s="180">
        <f>VLOOKUP(D4399,Plan1!$B$2:$S$5570,6,)/1000</f>
        <v>4.915</v>
      </c>
    </row>
    <row r="4400" spans="1:19" x14ac:dyDescent="0.25">
      <c r="A4400" s="178">
        <v>46826</v>
      </c>
      <c r="B4400" s="178">
        <v>-6718</v>
      </c>
      <c r="C4400" s="178">
        <v>-38643</v>
      </c>
      <c r="D4400" s="178" t="s">
        <v>1489</v>
      </c>
      <c r="E4400" s="178" t="s">
        <v>167</v>
      </c>
      <c r="F4400" s="178" t="s">
        <v>2709</v>
      </c>
      <c r="G4400" s="180">
        <f>VLOOKUP(D4400,Plan1!$B$2:$S$5570,7,)/1000</f>
        <v>4.53</v>
      </c>
      <c r="H4400" s="180">
        <f>VLOOKUP(D4400,Plan1!$B$2:$S$5570,8,)/1000</f>
        <v>4.4480000000000004</v>
      </c>
      <c r="I4400" s="180">
        <f>VLOOKUP(D4400,Plan1!$B$2:$S$5570,9,)/1000</f>
        <v>4.367</v>
      </c>
      <c r="J4400" s="180">
        <f>VLOOKUP(D4400,Plan1!$B$2:$S$5570,10,)/1000</f>
        <v>4.4020000000000001</v>
      </c>
      <c r="K4400" s="180">
        <f>VLOOKUP(D4400,Plan1!$B$2:$S$5570,11,)/1000</f>
        <v>4.6319999999999997</v>
      </c>
      <c r="L4400" s="180">
        <f>VLOOKUP(D4400,Plan1!$B$2:$S$5570,12,)/1000</f>
        <v>4.9610000000000003</v>
      </c>
      <c r="M4400" s="180">
        <f>VLOOKUP(D4400,Plan1!$B$2:$S$5570,13,)/1000</f>
        <v>5.0190000000000001</v>
      </c>
      <c r="N4400" s="180">
        <f>VLOOKUP(D4400,Plan1!$B$2:$S$5570,14,)/1000</f>
        <v>5.5570000000000004</v>
      </c>
      <c r="O4400" s="180">
        <f>VLOOKUP(D4400,Plan1!$B$2:$S$5570,15,)/1000</f>
        <v>5.7510000000000003</v>
      </c>
      <c r="P4400" s="180">
        <f>VLOOKUP(D4400,Plan1!$B$2:$S$5570,16,)/1000</f>
        <v>5.4279999999999999</v>
      </c>
      <c r="Q4400" s="180">
        <f>VLOOKUP(D4400,Plan1!$B$2:$S$5570,17,)/1000</f>
        <v>5.1449999999999996</v>
      </c>
      <c r="R4400" s="180">
        <f>VLOOKUP(D4400,Plan1!$B$2:$S$5570,18,)/1000</f>
        <v>4.7409999999999997</v>
      </c>
      <c r="S4400" s="180">
        <f>VLOOKUP(D4400,Plan1!$B$2:$S$5570,6,)/1000</f>
        <v>4.915</v>
      </c>
    </row>
    <row r="4401" spans="1:19" x14ac:dyDescent="0.25">
      <c r="A4401" s="178">
        <v>4466</v>
      </c>
      <c r="B4401" s="178">
        <v>-24859</v>
      </c>
      <c r="C4401" s="178">
        <v>-543365</v>
      </c>
      <c r="D4401" s="178" t="s">
        <v>1489</v>
      </c>
      <c r="E4401" s="178" t="s">
        <v>167</v>
      </c>
      <c r="F4401" s="178" t="s">
        <v>2912</v>
      </c>
      <c r="G4401" s="180">
        <f>VLOOKUP(D4401,Plan1!$B$2:$S$5570,7,)/1000</f>
        <v>4.53</v>
      </c>
      <c r="H4401" s="180">
        <f>VLOOKUP(D4401,Plan1!$B$2:$S$5570,8,)/1000</f>
        <v>4.4480000000000004</v>
      </c>
      <c r="I4401" s="180">
        <f>VLOOKUP(D4401,Plan1!$B$2:$S$5570,9,)/1000</f>
        <v>4.367</v>
      </c>
      <c r="J4401" s="180">
        <f>VLOOKUP(D4401,Plan1!$B$2:$S$5570,10,)/1000</f>
        <v>4.4020000000000001</v>
      </c>
      <c r="K4401" s="180">
        <f>VLOOKUP(D4401,Plan1!$B$2:$S$5570,11,)/1000</f>
        <v>4.6319999999999997</v>
      </c>
      <c r="L4401" s="180">
        <f>VLOOKUP(D4401,Plan1!$B$2:$S$5570,12,)/1000</f>
        <v>4.9610000000000003</v>
      </c>
      <c r="M4401" s="180">
        <f>VLOOKUP(D4401,Plan1!$B$2:$S$5570,13,)/1000</f>
        <v>5.0190000000000001</v>
      </c>
      <c r="N4401" s="180">
        <f>VLOOKUP(D4401,Plan1!$B$2:$S$5570,14,)/1000</f>
        <v>5.5570000000000004</v>
      </c>
      <c r="O4401" s="180">
        <f>VLOOKUP(D4401,Plan1!$B$2:$S$5570,15,)/1000</f>
        <v>5.7510000000000003</v>
      </c>
      <c r="P4401" s="180">
        <f>VLOOKUP(D4401,Plan1!$B$2:$S$5570,16,)/1000</f>
        <v>5.4279999999999999</v>
      </c>
      <c r="Q4401" s="180">
        <f>VLOOKUP(D4401,Plan1!$B$2:$S$5570,17,)/1000</f>
        <v>5.1449999999999996</v>
      </c>
      <c r="R4401" s="180">
        <f>VLOOKUP(D4401,Plan1!$B$2:$S$5570,18,)/1000</f>
        <v>4.7409999999999997</v>
      </c>
      <c r="S4401" s="180">
        <f>VLOOKUP(D4401,Plan1!$B$2:$S$5570,6,)/1000</f>
        <v>4.915</v>
      </c>
    </row>
    <row r="4402" spans="1:19" x14ac:dyDescent="0.25">
      <c r="A4402" s="178">
        <v>3312</v>
      </c>
      <c r="B4402" s="178">
        <v>-269374</v>
      </c>
      <c r="C4402" s="178">
        <v>-536219</v>
      </c>
      <c r="D4402" s="178" t="s">
        <v>1489</v>
      </c>
      <c r="E4402" s="178" t="s">
        <v>167</v>
      </c>
      <c r="F4402" s="178" t="s">
        <v>4434</v>
      </c>
      <c r="G4402" s="180">
        <f>VLOOKUP(D4402,Plan1!$B$2:$S$5570,7,)/1000</f>
        <v>4.53</v>
      </c>
      <c r="H4402" s="180">
        <f>VLOOKUP(D4402,Plan1!$B$2:$S$5570,8,)/1000</f>
        <v>4.4480000000000004</v>
      </c>
      <c r="I4402" s="180">
        <f>VLOOKUP(D4402,Plan1!$B$2:$S$5570,9,)/1000</f>
        <v>4.367</v>
      </c>
      <c r="J4402" s="180">
        <f>VLOOKUP(D4402,Plan1!$B$2:$S$5570,10,)/1000</f>
        <v>4.4020000000000001</v>
      </c>
      <c r="K4402" s="180">
        <f>VLOOKUP(D4402,Plan1!$B$2:$S$5570,11,)/1000</f>
        <v>4.6319999999999997</v>
      </c>
      <c r="L4402" s="180">
        <f>VLOOKUP(D4402,Plan1!$B$2:$S$5570,12,)/1000</f>
        <v>4.9610000000000003</v>
      </c>
      <c r="M4402" s="180">
        <f>VLOOKUP(D4402,Plan1!$B$2:$S$5570,13,)/1000</f>
        <v>5.0190000000000001</v>
      </c>
      <c r="N4402" s="180">
        <f>VLOOKUP(D4402,Plan1!$B$2:$S$5570,14,)/1000</f>
        <v>5.5570000000000004</v>
      </c>
      <c r="O4402" s="180">
        <f>VLOOKUP(D4402,Plan1!$B$2:$S$5570,15,)/1000</f>
        <v>5.7510000000000003</v>
      </c>
      <c r="P4402" s="180">
        <f>VLOOKUP(D4402,Plan1!$B$2:$S$5570,16,)/1000</f>
        <v>5.4279999999999999</v>
      </c>
      <c r="Q4402" s="180">
        <f>VLOOKUP(D4402,Plan1!$B$2:$S$5570,17,)/1000</f>
        <v>5.1449999999999996</v>
      </c>
      <c r="R4402" s="180">
        <f>VLOOKUP(D4402,Plan1!$B$2:$S$5570,18,)/1000</f>
        <v>4.7409999999999997</v>
      </c>
      <c r="S4402" s="180">
        <f>VLOOKUP(D4402,Plan1!$B$2:$S$5570,6,)/1000</f>
        <v>4.915</v>
      </c>
    </row>
    <row r="4403" spans="1:19" x14ac:dyDescent="0.25">
      <c r="A4403" s="178">
        <v>15229</v>
      </c>
      <c r="B4403" s="178">
        <v>-17812</v>
      </c>
      <c r="C4403" s="178">
        <v>-505981</v>
      </c>
      <c r="D4403" s="178" t="s">
        <v>1094</v>
      </c>
      <c r="E4403" s="178" t="s">
        <v>167</v>
      </c>
      <c r="F4403" s="178" t="s">
        <v>1058</v>
      </c>
      <c r="G4403" s="180">
        <f>VLOOKUP(D4403,Plan1!$B$2:$S$5570,7,)/1000</f>
        <v>5.1580000000000004</v>
      </c>
      <c r="H4403" s="180">
        <f>VLOOKUP(D4403,Plan1!$B$2:$S$5570,8,)/1000</f>
        <v>5.4989999999999997</v>
      </c>
      <c r="I4403" s="180">
        <f>VLOOKUP(D4403,Plan1!$B$2:$S$5570,9,)/1000</f>
        <v>5.3940000000000001</v>
      </c>
      <c r="J4403" s="180">
        <f>VLOOKUP(D4403,Plan1!$B$2:$S$5570,10,)/1000</f>
        <v>5.6109999999999998</v>
      </c>
      <c r="K4403" s="180">
        <f>VLOOKUP(D4403,Plan1!$B$2:$S$5570,11,)/1000</f>
        <v>5.5289999999999999</v>
      </c>
      <c r="L4403" s="180">
        <f>VLOOKUP(D4403,Plan1!$B$2:$S$5570,12,)/1000</f>
        <v>5.31</v>
      </c>
      <c r="M4403" s="180">
        <f>VLOOKUP(D4403,Plan1!$B$2:$S$5570,13,)/1000</f>
        <v>5.4889999999999999</v>
      </c>
      <c r="N4403" s="180">
        <f>VLOOKUP(D4403,Plan1!$B$2:$S$5570,14,)/1000</f>
        <v>6.2910000000000004</v>
      </c>
      <c r="O4403" s="180">
        <f>VLOOKUP(D4403,Plan1!$B$2:$S$5570,15,)/1000</f>
        <v>5.5670000000000002</v>
      </c>
      <c r="P4403" s="180">
        <f>VLOOKUP(D4403,Plan1!$B$2:$S$5570,16,)/1000</f>
        <v>5.3730000000000002</v>
      </c>
      <c r="Q4403" s="180">
        <f>VLOOKUP(D4403,Plan1!$B$2:$S$5570,17,)/1000</f>
        <v>5.1319999999999997</v>
      </c>
      <c r="R4403" s="180">
        <f>VLOOKUP(D4403,Plan1!$B$2:$S$5570,18,)/1000</f>
        <v>5.2039999999999997</v>
      </c>
      <c r="S4403" s="180">
        <f>VLOOKUP(D4403,Plan1!$B$2:$S$5570,6,)/1000</f>
        <v>5.4630000000000001</v>
      </c>
    </row>
    <row r="4404" spans="1:19" x14ac:dyDescent="0.25">
      <c r="A4404" s="178">
        <v>17062</v>
      </c>
      <c r="B4404" s="178">
        <v>-169373</v>
      </c>
      <c r="C4404" s="178">
        <v>-406842</v>
      </c>
      <c r="D4404" s="178" t="s">
        <v>2461</v>
      </c>
      <c r="E4404" s="178" t="s">
        <v>167</v>
      </c>
      <c r="F4404" s="178" t="s">
        <v>1727</v>
      </c>
      <c r="G4404" s="180">
        <f>VLOOKUP(D4404,Plan1!$B$2:$S$5570,7,)/1000</f>
        <v>5.4169999999999998</v>
      </c>
      <c r="H4404" s="180">
        <f>VLOOKUP(D4404,Plan1!$B$2:$S$5570,8,)/1000</f>
        <v>5.9009999999999998</v>
      </c>
      <c r="I4404" s="180">
        <f>VLOOKUP(D4404,Plan1!$B$2:$S$5570,9,)/1000</f>
        <v>5.3739999999999997</v>
      </c>
      <c r="J4404" s="180">
        <f>VLOOKUP(D4404,Plan1!$B$2:$S$5570,10,)/1000</f>
        <v>4.952</v>
      </c>
      <c r="K4404" s="180">
        <f>VLOOKUP(D4404,Plan1!$B$2:$S$5570,11,)/1000</f>
        <v>4.3099999999999996</v>
      </c>
      <c r="L4404" s="180">
        <f>VLOOKUP(D4404,Plan1!$B$2:$S$5570,12,)/1000</f>
        <v>4.0510000000000002</v>
      </c>
      <c r="M4404" s="180">
        <f>VLOOKUP(D4404,Plan1!$B$2:$S$5570,13,)/1000</f>
        <v>4.2629999999999999</v>
      </c>
      <c r="N4404" s="180">
        <f>VLOOKUP(D4404,Plan1!$B$2:$S$5570,14,)/1000</f>
        <v>4.8159999999999998</v>
      </c>
      <c r="O4404" s="180">
        <f>VLOOKUP(D4404,Plan1!$B$2:$S$5570,15,)/1000</f>
        <v>5.2649999999999997</v>
      </c>
      <c r="P4404" s="180">
        <f>VLOOKUP(D4404,Plan1!$B$2:$S$5570,16,)/1000</f>
        <v>5.141</v>
      </c>
      <c r="Q4404" s="180">
        <f>VLOOKUP(D4404,Plan1!$B$2:$S$5570,17,)/1000</f>
        <v>4.7439999999999998</v>
      </c>
      <c r="R4404" s="180">
        <f>VLOOKUP(D4404,Plan1!$B$2:$S$5570,18,)/1000</f>
        <v>5.4370000000000003</v>
      </c>
      <c r="S4404" s="180">
        <f>VLOOKUP(D4404,Plan1!$B$2:$S$5570,6,)/1000</f>
        <v>4.9720000000000004</v>
      </c>
    </row>
    <row r="4405" spans="1:19" x14ac:dyDescent="0.25">
      <c r="A4405" s="178">
        <v>24766</v>
      </c>
      <c r="B4405" s="178">
        <v>-132954</v>
      </c>
      <c r="C4405" s="178">
        <v>-398215</v>
      </c>
      <c r="D4405" s="178" t="s">
        <v>541</v>
      </c>
      <c r="E4405" s="178" t="s">
        <v>167</v>
      </c>
      <c r="F4405" s="178" t="s">
        <v>375</v>
      </c>
      <c r="G4405" s="180">
        <f>VLOOKUP(D4405,Plan1!$B$2:$S$5570,7,)/1000</f>
        <v>5.3449999999999998</v>
      </c>
      <c r="H4405" s="180">
        <f>VLOOKUP(D4405,Plan1!$B$2:$S$5570,8,)/1000</f>
        <v>5.5579999999999998</v>
      </c>
      <c r="I4405" s="180">
        <f>VLOOKUP(D4405,Plan1!$B$2:$S$5570,9,)/1000</f>
        <v>5.5510000000000002</v>
      </c>
      <c r="J4405" s="180">
        <f>VLOOKUP(D4405,Plan1!$B$2:$S$5570,10,)/1000</f>
        <v>4.7050000000000001</v>
      </c>
      <c r="K4405" s="180">
        <f>VLOOKUP(D4405,Plan1!$B$2:$S$5570,11,)/1000</f>
        <v>4.1840000000000002</v>
      </c>
      <c r="L4405" s="180">
        <f>VLOOKUP(D4405,Plan1!$B$2:$S$5570,12,)/1000</f>
        <v>3.8410000000000002</v>
      </c>
      <c r="M4405" s="180">
        <f>VLOOKUP(D4405,Plan1!$B$2:$S$5570,13,)/1000</f>
        <v>4.0839999999999996</v>
      </c>
      <c r="N4405" s="180">
        <f>VLOOKUP(D4405,Plan1!$B$2:$S$5570,14,)/1000</f>
        <v>4.532</v>
      </c>
      <c r="O4405" s="180">
        <f>VLOOKUP(D4405,Plan1!$B$2:$S$5570,15,)/1000</f>
        <v>5.2110000000000003</v>
      </c>
      <c r="P4405" s="180">
        <f>VLOOKUP(D4405,Plan1!$B$2:$S$5570,16,)/1000</f>
        <v>5.1070000000000002</v>
      </c>
      <c r="Q4405" s="180">
        <f>VLOOKUP(D4405,Plan1!$B$2:$S$5570,17,)/1000</f>
        <v>5.0570000000000004</v>
      </c>
      <c r="R4405" s="180">
        <f>VLOOKUP(D4405,Plan1!$B$2:$S$5570,18,)/1000</f>
        <v>5.4379999999999997</v>
      </c>
      <c r="S4405" s="180">
        <f>VLOOKUP(D4405,Plan1!$B$2:$S$5570,6,)/1000</f>
        <v>4.8840000000000003</v>
      </c>
    </row>
    <row r="4406" spans="1:19" x14ac:dyDescent="0.25">
      <c r="A4406" s="178">
        <v>57584</v>
      </c>
      <c r="B4406" s="178">
        <v>-36515</v>
      </c>
      <c r="C4406" s="178">
        <v>-453778</v>
      </c>
      <c r="D4406" s="178" t="s">
        <v>541</v>
      </c>
      <c r="E4406" s="178" t="s">
        <v>167</v>
      </c>
      <c r="F4406" s="178" t="s">
        <v>1298</v>
      </c>
      <c r="G4406" s="180">
        <f>VLOOKUP(D4406,Plan1!$B$2:$S$5570,7,)/1000</f>
        <v>5.3449999999999998</v>
      </c>
      <c r="H4406" s="180">
        <f>VLOOKUP(D4406,Plan1!$B$2:$S$5570,8,)/1000</f>
        <v>5.5579999999999998</v>
      </c>
      <c r="I4406" s="180">
        <f>VLOOKUP(D4406,Plan1!$B$2:$S$5570,9,)/1000</f>
        <v>5.5510000000000002</v>
      </c>
      <c r="J4406" s="180">
        <f>VLOOKUP(D4406,Plan1!$B$2:$S$5570,10,)/1000</f>
        <v>4.7050000000000001</v>
      </c>
      <c r="K4406" s="180">
        <f>VLOOKUP(D4406,Plan1!$B$2:$S$5570,11,)/1000</f>
        <v>4.1840000000000002</v>
      </c>
      <c r="L4406" s="180">
        <f>VLOOKUP(D4406,Plan1!$B$2:$S$5570,12,)/1000</f>
        <v>3.8410000000000002</v>
      </c>
      <c r="M4406" s="180">
        <f>VLOOKUP(D4406,Plan1!$B$2:$S$5570,13,)/1000</f>
        <v>4.0839999999999996</v>
      </c>
      <c r="N4406" s="180">
        <f>VLOOKUP(D4406,Plan1!$B$2:$S$5570,14,)/1000</f>
        <v>4.532</v>
      </c>
      <c r="O4406" s="180">
        <f>VLOOKUP(D4406,Plan1!$B$2:$S$5570,15,)/1000</f>
        <v>5.2110000000000003</v>
      </c>
      <c r="P4406" s="180">
        <f>VLOOKUP(D4406,Plan1!$B$2:$S$5570,16,)/1000</f>
        <v>5.1070000000000002</v>
      </c>
      <c r="Q4406" s="180">
        <f>VLOOKUP(D4406,Plan1!$B$2:$S$5570,17,)/1000</f>
        <v>5.0570000000000004</v>
      </c>
      <c r="R4406" s="180">
        <f>VLOOKUP(D4406,Plan1!$B$2:$S$5570,18,)/1000</f>
        <v>5.4379999999999997</v>
      </c>
      <c r="S4406" s="180">
        <f>VLOOKUP(D4406,Plan1!$B$2:$S$5570,6,)/1000</f>
        <v>4.8840000000000003</v>
      </c>
    </row>
    <row r="4407" spans="1:19" x14ac:dyDescent="0.25">
      <c r="A4407" s="178">
        <v>43306</v>
      </c>
      <c r="B4407" s="178">
        <v>-76268</v>
      </c>
      <c r="C4407" s="178">
        <v>-385593</v>
      </c>
      <c r="D4407" s="178" t="s">
        <v>541</v>
      </c>
      <c r="E4407" s="178" t="s">
        <v>167</v>
      </c>
      <c r="F4407" s="178" t="s">
        <v>2709</v>
      </c>
      <c r="G4407" s="180">
        <f>VLOOKUP(D4407,Plan1!$B$2:$S$5570,7,)/1000</f>
        <v>5.3449999999999998</v>
      </c>
      <c r="H4407" s="180">
        <f>VLOOKUP(D4407,Plan1!$B$2:$S$5570,8,)/1000</f>
        <v>5.5579999999999998</v>
      </c>
      <c r="I4407" s="180">
        <f>VLOOKUP(D4407,Plan1!$B$2:$S$5570,9,)/1000</f>
        <v>5.5510000000000002</v>
      </c>
      <c r="J4407" s="180">
        <f>VLOOKUP(D4407,Plan1!$B$2:$S$5570,10,)/1000</f>
        <v>4.7050000000000001</v>
      </c>
      <c r="K4407" s="180">
        <f>VLOOKUP(D4407,Plan1!$B$2:$S$5570,11,)/1000</f>
        <v>4.1840000000000002</v>
      </c>
      <c r="L4407" s="180">
        <f>VLOOKUP(D4407,Plan1!$B$2:$S$5570,12,)/1000</f>
        <v>3.8410000000000002</v>
      </c>
      <c r="M4407" s="180">
        <f>VLOOKUP(D4407,Plan1!$B$2:$S$5570,13,)/1000</f>
        <v>4.0839999999999996</v>
      </c>
      <c r="N4407" s="180">
        <f>VLOOKUP(D4407,Plan1!$B$2:$S$5570,14,)/1000</f>
        <v>4.532</v>
      </c>
      <c r="O4407" s="180">
        <f>VLOOKUP(D4407,Plan1!$B$2:$S$5570,15,)/1000</f>
        <v>5.2110000000000003</v>
      </c>
      <c r="P4407" s="180">
        <f>VLOOKUP(D4407,Plan1!$B$2:$S$5570,16,)/1000</f>
        <v>5.1070000000000002</v>
      </c>
      <c r="Q4407" s="180">
        <f>VLOOKUP(D4407,Plan1!$B$2:$S$5570,17,)/1000</f>
        <v>5.0570000000000004</v>
      </c>
      <c r="R4407" s="180">
        <f>VLOOKUP(D4407,Plan1!$B$2:$S$5570,18,)/1000</f>
        <v>5.4379999999999997</v>
      </c>
      <c r="S4407" s="180">
        <f>VLOOKUP(D4407,Plan1!$B$2:$S$5570,6,)/1000</f>
        <v>4.8840000000000003</v>
      </c>
    </row>
    <row r="4408" spans="1:19" x14ac:dyDescent="0.25">
      <c r="A4408" s="178">
        <v>6795</v>
      </c>
      <c r="B4408" s="178">
        <v>-226407</v>
      </c>
      <c r="C4408" s="178">
        <v>-519029</v>
      </c>
      <c r="D4408" s="178" t="s">
        <v>541</v>
      </c>
      <c r="E4408" s="178" t="s">
        <v>167</v>
      </c>
      <c r="F4408" s="178" t="s">
        <v>2912</v>
      </c>
      <c r="G4408" s="180">
        <f>VLOOKUP(D4408,Plan1!$B$2:$S$5570,7,)/1000</f>
        <v>5.3449999999999998</v>
      </c>
      <c r="H4408" s="180">
        <f>VLOOKUP(D4408,Plan1!$B$2:$S$5570,8,)/1000</f>
        <v>5.5579999999999998</v>
      </c>
      <c r="I4408" s="180">
        <f>VLOOKUP(D4408,Plan1!$B$2:$S$5570,9,)/1000</f>
        <v>5.5510000000000002</v>
      </c>
      <c r="J4408" s="180">
        <f>VLOOKUP(D4408,Plan1!$B$2:$S$5570,10,)/1000</f>
        <v>4.7050000000000001</v>
      </c>
      <c r="K4408" s="180">
        <f>VLOOKUP(D4408,Plan1!$B$2:$S$5570,11,)/1000</f>
        <v>4.1840000000000002</v>
      </c>
      <c r="L4408" s="180">
        <f>VLOOKUP(D4408,Plan1!$B$2:$S$5570,12,)/1000</f>
        <v>3.8410000000000002</v>
      </c>
      <c r="M4408" s="180">
        <f>VLOOKUP(D4408,Plan1!$B$2:$S$5570,13,)/1000</f>
        <v>4.0839999999999996</v>
      </c>
      <c r="N4408" s="180">
        <f>VLOOKUP(D4408,Plan1!$B$2:$S$5570,14,)/1000</f>
        <v>4.532</v>
      </c>
      <c r="O4408" s="180">
        <f>VLOOKUP(D4408,Plan1!$B$2:$S$5570,15,)/1000</f>
        <v>5.2110000000000003</v>
      </c>
      <c r="P4408" s="180">
        <f>VLOOKUP(D4408,Plan1!$B$2:$S$5570,16,)/1000</f>
        <v>5.1070000000000002</v>
      </c>
      <c r="Q4408" s="180">
        <f>VLOOKUP(D4408,Plan1!$B$2:$S$5570,17,)/1000</f>
        <v>5.0570000000000004</v>
      </c>
      <c r="R4408" s="180">
        <f>VLOOKUP(D4408,Plan1!$B$2:$S$5570,18,)/1000</f>
        <v>5.4379999999999997</v>
      </c>
      <c r="S4408" s="180">
        <f>VLOOKUP(D4408,Plan1!$B$2:$S$5570,6,)/1000</f>
        <v>4.8840000000000003</v>
      </c>
    </row>
    <row r="4409" spans="1:19" x14ac:dyDescent="0.25">
      <c r="A4409" s="178">
        <v>20302</v>
      </c>
      <c r="B4409" s="178">
        <v>-152978</v>
      </c>
      <c r="C4409" s="178">
        <v>-49425</v>
      </c>
      <c r="D4409" s="178" t="s">
        <v>1234</v>
      </c>
      <c r="E4409" s="178" t="s">
        <v>167</v>
      </c>
      <c r="F4409" s="178" t="s">
        <v>1058</v>
      </c>
      <c r="G4409" s="180">
        <f>VLOOKUP(D4409,Plan1!$B$2:$S$5570,7,)/1000</f>
        <v>4.9390000000000001</v>
      </c>
      <c r="H4409" s="180">
        <f>VLOOKUP(D4409,Plan1!$B$2:$S$5570,8,)/1000</f>
        <v>5.4260000000000002</v>
      </c>
      <c r="I4409" s="180">
        <f>VLOOKUP(D4409,Plan1!$B$2:$S$5570,9,)/1000</f>
        <v>5.2869999999999999</v>
      </c>
      <c r="J4409" s="180">
        <f>VLOOKUP(D4409,Plan1!$B$2:$S$5570,10,)/1000</f>
        <v>5.5830000000000002</v>
      </c>
      <c r="K4409" s="180">
        <f>VLOOKUP(D4409,Plan1!$B$2:$S$5570,11,)/1000</f>
        <v>5.6269999999999998</v>
      </c>
      <c r="L4409" s="180">
        <f>VLOOKUP(D4409,Plan1!$B$2:$S$5570,12,)/1000</f>
        <v>5.4219999999999997</v>
      </c>
      <c r="M4409" s="180">
        <f>VLOOKUP(D4409,Plan1!$B$2:$S$5570,13,)/1000</f>
        <v>5.5659999999999998</v>
      </c>
      <c r="N4409" s="180">
        <f>VLOOKUP(D4409,Plan1!$B$2:$S$5570,14,)/1000</f>
        <v>6.3959999999999999</v>
      </c>
      <c r="O4409" s="180">
        <f>VLOOKUP(D4409,Plan1!$B$2:$S$5570,15,)/1000</f>
        <v>5.7610000000000001</v>
      </c>
      <c r="P4409" s="180">
        <f>VLOOKUP(D4409,Plan1!$B$2:$S$5570,16,)/1000</f>
        <v>5.3780000000000001</v>
      </c>
      <c r="Q4409" s="180">
        <f>VLOOKUP(D4409,Plan1!$B$2:$S$5570,17,)/1000</f>
        <v>4.8620000000000001</v>
      </c>
      <c r="R4409" s="180">
        <f>VLOOKUP(D4409,Plan1!$B$2:$S$5570,18,)/1000</f>
        <v>4.92</v>
      </c>
      <c r="S4409" s="180">
        <f>VLOOKUP(D4409,Plan1!$B$2:$S$5570,6,)/1000</f>
        <v>5.431</v>
      </c>
    </row>
    <row r="4410" spans="1:19" x14ac:dyDescent="0.25">
      <c r="A4410" s="178">
        <v>5949</v>
      </c>
      <c r="B4410" s="178">
        <v>-233177</v>
      </c>
      <c r="C4410" s="178">
        <v>-462241</v>
      </c>
      <c r="D4410" s="178" t="s">
        <v>1234</v>
      </c>
      <c r="E4410" s="178" t="s">
        <v>167</v>
      </c>
      <c r="F4410" s="178" t="s">
        <v>4704</v>
      </c>
      <c r="G4410" s="180">
        <f>VLOOKUP(D4410,Plan1!$B$2:$S$5570,7,)/1000</f>
        <v>4.9390000000000001</v>
      </c>
      <c r="H4410" s="180">
        <f>VLOOKUP(D4410,Plan1!$B$2:$S$5570,8,)/1000</f>
        <v>5.4260000000000002</v>
      </c>
      <c r="I4410" s="180">
        <f>VLOOKUP(D4410,Plan1!$B$2:$S$5570,9,)/1000</f>
        <v>5.2869999999999999</v>
      </c>
      <c r="J4410" s="180">
        <f>VLOOKUP(D4410,Plan1!$B$2:$S$5570,10,)/1000</f>
        <v>5.5830000000000002</v>
      </c>
      <c r="K4410" s="180">
        <f>VLOOKUP(D4410,Plan1!$B$2:$S$5570,11,)/1000</f>
        <v>5.6269999999999998</v>
      </c>
      <c r="L4410" s="180">
        <f>VLOOKUP(D4410,Plan1!$B$2:$S$5570,12,)/1000</f>
        <v>5.4219999999999997</v>
      </c>
      <c r="M4410" s="180">
        <f>VLOOKUP(D4410,Plan1!$B$2:$S$5570,13,)/1000</f>
        <v>5.5659999999999998</v>
      </c>
      <c r="N4410" s="180">
        <f>VLOOKUP(D4410,Plan1!$B$2:$S$5570,14,)/1000</f>
        <v>6.3959999999999999</v>
      </c>
      <c r="O4410" s="180">
        <f>VLOOKUP(D4410,Plan1!$B$2:$S$5570,15,)/1000</f>
        <v>5.7610000000000001</v>
      </c>
      <c r="P4410" s="180">
        <f>VLOOKUP(D4410,Plan1!$B$2:$S$5570,16,)/1000</f>
        <v>5.3780000000000001</v>
      </c>
      <c r="Q4410" s="180">
        <f>VLOOKUP(D4410,Plan1!$B$2:$S$5570,17,)/1000</f>
        <v>4.8620000000000001</v>
      </c>
      <c r="R4410" s="180">
        <f>VLOOKUP(D4410,Plan1!$B$2:$S$5570,18,)/1000</f>
        <v>4.92</v>
      </c>
      <c r="S4410" s="180">
        <f>VLOOKUP(D4410,Plan1!$B$2:$S$5570,6,)/1000</f>
        <v>5.431</v>
      </c>
    </row>
    <row r="4411" spans="1:19" x14ac:dyDescent="0.25">
      <c r="A4411" s="178">
        <v>6231</v>
      </c>
      <c r="B4411" s="178">
        <v>-229992</v>
      </c>
      <c r="C4411" s="178">
        <v>-531976</v>
      </c>
      <c r="D4411" s="178" t="s">
        <v>3246</v>
      </c>
      <c r="E4411" s="178" t="s">
        <v>167</v>
      </c>
      <c r="F4411" s="178" t="s">
        <v>2912</v>
      </c>
      <c r="G4411" s="180">
        <f>VLOOKUP(D4411,Plan1!$B$2:$S$5570,7,)/1000</f>
        <v>5.2690000000000001</v>
      </c>
      <c r="H4411" s="180">
        <f>VLOOKUP(D4411,Plan1!$B$2:$S$5570,8,)/1000</f>
        <v>5.6150000000000002</v>
      </c>
      <c r="I4411" s="180">
        <f>VLOOKUP(D4411,Plan1!$B$2:$S$5570,9,)/1000</f>
        <v>5.6319999999999997</v>
      </c>
      <c r="J4411" s="180">
        <f>VLOOKUP(D4411,Plan1!$B$2:$S$5570,10,)/1000</f>
        <v>5.3259999999999996</v>
      </c>
      <c r="K4411" s="180">
        <f>VLOOKUP(D4411,Plan1!$B$2:$S$5570,11,)/1000</f>
        <v>4.5960000000000001</v>
      </c>
      <c r="L4411" s="180">
        <f>VLOOKUP(D4411,Plan1!$B$2:$S$5570,12,)/1000</f>
        <v>4.3179999999999996</v>
      </c>
      <c r="M4411" s="180">
        <f>VLOOKUP(D4411,Plan1!$B$2:$S$5570,13,)/1000</f>
        <v>4.4939999999999998</v>
      </c>
      <c r="N4411" s="180">
        <f>VLOOKUP(D4411,Plan1!$B$2:$S$5570,14,)/1000</f>
        <v>5.3579999999999997</v>
      </c>
      <c r="O4411" s="180">
        <f>VLOOKUP(D4411,Plan1!$B$2:$S$5570,15,)/1000</f>
        <v>5.0890000000000004</v>
      </c>
      <c r="P4411" s="180">
        <f>VLOOKUP(D4411,Plan1!$B$2:$S$5570,16,)/1000</f>
        <v>5.3079999999999998</v>
      </c>
      <c r="Q4411" s="180">
        <f>VLOOKUP(D4411,Plan1!$B$2:$S$5570,17,)/1000</f>
        <v>5.5819999999999999</v>
      </c>
      <c r="R4411" s="180">
        <f>VLOOKUP(D4411,Plan1!$B$2:$S$5570,18,)/1000</f>
        <v>5.6349999999999998</v>
      </c>
      <c r="S4411" s="180">
        <f>VLOOKUP(D4411,Plan1!$B$2:$S$5570,6,)/1000</f>
        <v>5.1849999999999996</v>
      </c>
    </row>
    <row r="4412" spans="1:19" x14ac:dyDescent="0.25">
      <c r="A4412" s="178">
        <v>66141</v>
      </c>
      <c r="B4412" s="178">
        <v>-4112</v>
      </c>
      <c r="C4412" s="178">
        <v>-650097</v>
      </c>
      <c r="D4412" s="178" t="s">
        <v>372</v>
      </c>
      <c r="E4412" s="178" t="s">
        <v>167</v>
      </c>
      <c r="F4412" s="178" t="s">
        <v>312</v>
      </c>
      <c r="G4412" s="180">
        <f>VLOOKUP(D4412,Plan1!$B$2:$S$5570,7,)/1000</f>
        <v>4.5640000000000001</v>
      </c>
      <c r="H4412" s="180">
        <f>VLOOKUP(D4412,Plan1!$B$2:$S$5570,8,)/1000</f>
        <v>4.7149999999999999</v>
      </c>
      <c r="I4412" s="180">
        <f>VLOOKUP(D4412,Plan1!$B$2:$S$5570,9,)/1000</f>
        <v>4.57</v>
      </c>
      <c r="J4412" s="180">
        <f>VLOOKUP(D4412,Plan1!$B$2:$S$5570,10,)/1000</f>
        <v>4.3920000000000003</v>
      </c>
      <c r="K4412" s="180">
        <f>VLOOKUP(D4412,Plan1!$B$2:$S$5570,11,)/1000</f>
        <v>3.972</v>
      </c>
      <c r="L4412" s="180">
        <f>VLOOKUP(D4412,Plan1!$B$2:$S$5570,12,)/1000</f>
        <v>4.3099999999999996</v>
      </c>
      <c r="M4412" s="180">
        <f>VLOOKUP(D4412,Plan1!$B$2:$S$5570,13,)/1000</f>
        <v>4.351</v>
      </c>
      <c r="N4412" s="180">
        <f>VLOOKUP(D4412,Plan1!$B$2:$S$5570,14,)/1000</f>
        <v>4.8920000000000003</v>
      </c>
      <c r="O4412" s="180">
        <f>VLOOKUP(D4412,Plan1!$B$2:$S$5570,15,)/1000</f>
        <v>5.1319999999999997</v>
      </c>
      <c r="P4412" s="180">
        <f>VLOOKUP(D4412,Plan1!$B$2:$S$5570,16,)/1000</f>
        <v>5.008</v>
      </c>
      <c r="Q4412" s="180">
        <f>VLOOKUP(D4412,Plan1!$B$2:$S$5570,17,)/1000</f>
        <v>4.7619999999999996</v>
      </c>
      <c r="R4412" s="180">
        <f>VLOOKUP(D4412,Plan1!$B$2:$S$5570,18,)/1000</f>
        <v>4.5670000000000002</v>
      </c>
      <c r="S4412" s="180">
        <f>VLOOKUP(D4412,Plan1!$B$2:$S$5570,6,)/1000</f>
        <v>4.6029999999999998</v>
      </c>
    </row>
    <row r="4413" spans="1:19" x14ac:dyDescent="0.25">
      <c r="A4413" s="178">
        <v>3897</v>
      </c>
      <c r="B4413" s="178">
        <v>-258221</v>
      </c>
      <c r="C4413" s="178">
        <v>-534806</v>
      </c>
      <c r="D4413" s="178" t="s">
        <v>2957</v>
      </c>
      <c r="E4413" s="178" t="s">
        <v>167</v>
      </c>
      <c r="F4413" s="178" t="s">
        <v>2912</v>
      </c>
      <c r="G4413" s="180">
        <f>VLOOKUP(D4413,Plan1!$B$2:$S$5570,7,)/1000</f>
        <v>5.6550000000000002</v>
      </c>
      <c r="H4413" s="180">
        <f>VLOOKUP(D4413,Plan1!$B$2:$S$5570,8,)/1000</f>
        <v>5.5880000000000001</v>
      </c>
      <c r="I4413" s="180">
        <f>VLOOKUP(D4413,Plan1!$B$2:$S$5570,9,)/1000</f>
        <v>5.5629999999999997</v>
      </c>
      <c r="J4413" s="180">
        <f>VLOOKUP(D4413,Plan1!$B$2:$S$5570,10,)/1000</f>
        <v>5.0259999999999998</v>
      </c>
      <c r="K4413" s="180">
        <f>VLOOKUP(D4413,Plan1!$B$2:$S$5570,11,)/1000</f>
        <v>4.2560000000000002</v>
      </c>
      <c r="L4413" s="180">
        <f>VLOOKUP(D4413,Plan1!$B$2:$S$5570,12,)/1000</f>
        <v>3.859</v>
      </c>
      <c r="M4413" s="180">
        <f>VLOOKUP(D4413,Plan1!$B$2:$S$5570,13,)/1000</f>
        <v>4.1280000000000001</v>
      </c>
      <c r="N4413" s="180">
        <f>VLOOKUP(D4413,Plan1!$B$2:$S$5570,14,)/1000</f>
        <v>5.048</v>
      </c>
      <c r="O4413" s="180">
        <f>VLOOKUP(D4413,Plan1!$B$2:$S$5570,15,)/1000</f>
        <v>4.6829999999999998</v>
      </c>
      <c r="P4413" s="180">
        <f>VLOOKUP(D4413,Plan1!$B$2:$S$5570,16,)/1000</f>
        <v>5.1870000000000003</v>
      </c>
      <c r="Q4413" s="180">
        <f>VLOOKUP(D4413,Plan1!$B$2:$S$5570,17,)/1000</f>
        <v>5.5640000000000001</v>
      </c>
      <c r="R4413" s="180">
        <f>VLOOKUP(D4413,Plan1!$B$2:$S$5570,18,)/1000</f>
        <v>5.6289999999999996</v>
      </c>
      <c r="S4413" s="180">
        <f>VLOOKUP(D4413,Plan1!$B$2:$S$5570,6,)/1000</f>
        <v>5.0149999999999997</v>
      </c>
    </row>
    <row r="4414" spans="1:19" x14ac:dyDescent="0.25">
      <c r="A4414" s="178">
        <v>64210</v>
      </c>
      <c r="B4414" s="178">
        <v>-12982</v>
      </c>
      <c r="C4414" s="178">
        <v>-48157</v>
      </c>
      <c r="D4414" s="178" t="s">
        <v>2673</v>
      </c>
      <c r="E4414" s="178" t="s">
        <v>167</v>
      </c>
      <c r="F4414" s="178" t="s">
        <v>2567</v>
      </c>
      <c r="G4414" s="180">
        <f>VLOOKUP(D4414,Plan1!$B$2:$S$5570,7,)/1000</f>
        <v>4.2919999999999998</v>
      </c>
      <c r="H4414" s="180">
        <f>VLOOKUP(D4414,Plan1!$B$2:$S$5570,8,)/1000</f>
        <v>4.17</v>
      </c>
      <c r="I4414" s="180">
        <f>VLOOKUP(D4414,Plan1!$B$2:$S$5570,9,)/1000</f>
        <v>4.1630000000000003</v>
      </c>
      <c r="J4414" s="180">
        <f>VLOOKUP(D4414,Plan1!$B$2:$S$5570,10,)/1000</f>
        <v>4.3049999999999997</v>
      </c>
      <c r="K4414" s="180">
        <f>VLOOKUP(D4414,Plan1!$B$2:$S$5570,11,)/1000</f>
        <v>4.5789999999999997</v>
      </c>
      <c r="L4414" s="180">
        <f>VLOOKUP(D4414,Plan1!$B$2:$S$5570,12,)/1000</f>
        <v>4.9119999999999999</v>
      </c>
      <c r="M4414" s="180">
        <f>VLOOKUP(D4414,Plan1!$B$2:$S$5570,13,)/1000</f>
        <v>5.0289999999999999</v>
      </c>
      <c r="N4414" s="180">
        <f>VLOOKUP(D4414,Plan1!$B$2:$S$5570,14,)/1000</f>
        <v>5.2679999999999998</v>
      </c>
      <c r="O4414" s="180">
        <f>VLOOKUP(D4414,Plan1!$B$2:$S$5570,15,)/1000</f>
        <v>5.3659999999999997</v>
      </c>
      <c r="P4414" s="180">
        <f>VLOOKUP(D4414,Plan1!$B$2:$S$5570,16,)/1000</f>
        <v>5.0999999999999996</v>
      </c>
      <c r="Q4414" s="180">
        <f>VLOOKUP(D4414,Plan1!$B$2:$S$5570,17,)/1000</f>
        <v>4.8579999999999997</v>
      </c>
      <c r="R4414" s="180">
        <f>VLOOKUP(D4414,Plan1!$B$2:$S$5570,18,)/1000</f>
        <v>4.51</v>
      </c>
      <c r="S4414" s="180">
        <f>VLOOKUP(D4414,Plan1!$B$2:$S$5570,6,)/1000</f>
        <v>4.7130000000000001</v>
      </c>
    </row>
    <row r="4415" spans="1:19" x14ac:dyDescent="0.25">
      <c r="A4415" s="178">
        <v>12528</v>
      </c>
      <c r="B4415" s="178">
        <v>-19311</v>
      </c>
      <c r="C4415" s="178">
        <v>-475294</v>
      </c>
      <c r="D4415" s="178" t="s">
        <v>2243</v>
      </c>
      <c r="E4415" s="178" t="s">
        <v>167</v>
      </c>
      <c r="F4415" s="178" t="s">
        <v>1727</v>
      </c>
      <c r="G4415" s="180">
        <f>VLOOKUP(D4415,Plan1!$B$2:$S$5570,7,)/1000</f>
        <v>5.0629999999999997</v>
      </c>
      <c r="H4415" s="180">
        <f>VLOOKUP(D4415,Plan1!$B$2:$S$5570,8,)/1000</f>
        <v>5.6829999999999998</v>
      </c>
      <c r="I4415" s="180">
        <f>VLOOKUP(D4415,Plan1!$B$2:$S$5570,9,)/1000</f>
        <v>5.12</v>
      </c>
      <c r="J4415" s="180">
        <f>VLOOKUP(D4415,Plan1!$B$2:$S$5570,10,)/1000</f>
        <v>5.508</v>
      </c>
      <c r="K4415" s="180">
        <f>VLOOKUP(D4415,Plan1!$B$2:$S$5570,11,)/1000</f>
        <v>5.3540000000000001</v>
      </c>
      <c r="L4415" s="180">
        <f>VLOOKUP(D4415,Plan1!$B$2:$S$5570,12,)/1000</f>
        <v>5.3239999999999998</v>
      </c>
      <c r="M4415" s="180">
        <f>VLOOKUP(D4415,Plan1!$B$2:$S$5570,13,)/1000</f>
        <v>5.5179999999999998</v>
      </c>
      <c r="N4415" s="180">
        <f>VLOOKUP(D4415,Plan1!$B$2:$S$5570,14,)/1000</f>
        <v>6.3339999999999996</v>
      </c>
      <c r="O4415" s="180">
        <f>VLOOKUP(D4415,Plan1!$B$2:$S$5570,15,)/1000</f>
        <v>5.7519999999999998</v>
      </c>
      <c r="P4415" s="180">
        <f>VLOOKUP(D4415,Plan1!$B$2:$S$5570,16,)/1000</f>
        <v>5.48</v>
      </c>
      <c r="Q4415" s="180">
        <f>VLOOKUP(D4415,Plan1!$B$2:$S$5570,17,)/1000</f>
        <v>5.0250000000000004</v>
      </c>
      <c r="R4415" s="180">
        <f>VLOOKUP(D4415,Plan1!$B$2:$S$5570,18,)/1000</f>
        <v>5.1580000000000004</v>
      </c>
      <c r="S4415" s="180">
        <f>VLOOKUP(D4415,Plan1!$B$2:$S$5570,6,)/1000</f>
        <v>5.4429999999999996</v>
      </c>
    </row>
    <row r="4416" spans="1:19" x14ac:dyDescent="0.25">
      <c r="A4416" s="178">
        <v>11140</v>
      </c>
      <c r="B4416" s="178">
        <v>-201004</v>
      </c>
      <c r="C4416" s="178">
        <v>-405273</v>
      </c>
      <c r="D4416" s="178" t="s">
        <v>1017</v>
      </c>
      <c r="E4416" s="178" t="s">
        <v>167</v>
      </c>
      <c r="F4416" s="178" t="s">
        <v>979</v>
      </c>
      <c r="G4416" s="180">
        <f>VLOOKUP(D4416,Plan1!$B$2:$S$5570,7,)/1000</f>
        <v>5.1719999999999997</v>
      </c>
      <c r="H4416" s="180">
        <f>VLOOKUP(D4416,Plan1!$B$2:$S$5570,8,)/1000</f>
        <v>5.6879999999999997</v>
      </c>
      <c r="I4416" s="180">
        <f>VLOOKUP(D4416,Plan1!$B$2:$S$5570,9,)/1000</f>
        <v>5.1529999999999996</v>
      </c>
      <c r="J4416" s="180">
        <f>VLOOKUP(D4416,Plan1!$B$2:$S$5570,10,)/1000</f>
        <v>4.7839999999999998</v>
      </c>
      <c r="K4416" s="180">
        <f>VLOOKUP(D4416,Plan1!$B$2:$S$5570,11,)/1000</f>
        <v>4.4119999999999999</v>
      </c>
      <c r="L4416" s="180">
        <f>VLOOKUP(D4416,Plan1!$B$2:$S$5570,12,)/1000</f>
        <v>4.2779999999999996</v>
      </c>
      <c r="M4416" s="180">
        <f>VLOOKUP(D4416,Plan1!$B$2:$S$5570,13,)/1000</f>
        <v>4.2629999999999999</v>
      </c>
      <c r="N4416" s="180">
        <f>VLOOKUP(D4416,Plan1!$B$2:$S$5570,14,)/1000</f>
        <v>4.7130000000000001</v>
      </c>
      <c r="O4416" s="180">
        <f>VLOOKUP(D4416,Plan1!$B$2:$S$5570,15,)/1000</f>
        <v>4.8010000000000002</v>
      </c>
      <c r="P4416" s="180">
        <f>VLOOKUP(D4416,Plan1!$B$2:$S$5570,16,)/1000</f>
        <v>4.5179999999999998</v>
      </c>
      <c r="Q4416" s="180">
        <f>VLOOKUP(D4416,Plan1!$B$2:$S$5570,17,)/1000</f>
        <v>4.2649999999999997</v>
      </c>
      <c r="R4416" s="180">
        <f>VLOOKUP(D4416,Plan1!$B$2:$S$5570,18,)/1000</f>
        <v>4.9039999999999999</v>
      </c>
      <c r="S4416" s="180">
        <f>VLOOKUP(D4416,Plan1!$B$2:$S$5570,6,)/1000</f>
        <v>4.7460000000000004</v>
      </c>
    </row>
    <row r="4417" spans="1:19" x14ac:dyDescent="0.25">
      <c r="A4417" s="178">
        <v>4144</v>
      </c>
      <c r="B4417" s="178">
        <v>-254108</v>
      </c>
      <c r="C4417" s="178">
        <v>-535642</v>
      </c>
      <c r="D4417" s="178" t="s">
        <v>2995</v>
      </c>
      <c r="E4417" s="178" t="s">
        <v>167</v>
      </c>
      <c r="F4417" s="178" t="s">
        <v>2912</v>
      </c>
      <c r="G4417" s="180">
        <f>VLOOKUP(D4417,Plan1!$B$2:$S$5570,7,)/1000</f>
        <v>5.431</v>
      </c>
      <c r="H4417" s="180">
        <f>VLOOKUP(D4417,Plan1!$B$2:$S$5570,8,)/1000</f>
        <v>5.391</v>
      </c>
      <c r="I4417" s="180">
        <f>VLOOKUP(D4417,Plan1!$B$2:$S$5570,9,)/1000</f>
        <v>5.4530000000000003</v>
      </c>
      <c r="J4417" s="180">
        <f>VLOOKUP(D4417,Plan1!$B$2:$S$5570,10,)/1000</f>
        <v>4.9930000000000003</v>
      </c>
      <c r="K4417" s="180">
        <f>VLOOKUP(D4417,Plan1!$B$2:$S$5570,11,)/1000</f>
        <v>4.21</v>
      </c>
      <c r="L4417" s="180">
        <f>VLOOKUP(D4417,Plan1!$B$2:$S$5570,12,)/1000</f>
        <v>3.8159999999999998</v>
      </c>
      <c r="M4417" s="180">
        <f>VLOOKUP(D4417,Plan1!$B$2:$S$5570,13,)/1000</f>
        <v>4.0419999999999998</v>
      </c>
      <c r="N4417" s="180">
        <f>VLOOKUP(D4417,Plan1!$B$2:$S$5570,14,)/1000</f>
        <v>5.0720000000000001</v>
      </c>
      <c r="O4417" s="180">
        <f>VLOOKUP(D4417,Plan1!$B$2:$S$5570,15,)/1000</f>
        <v>4.6559999999999997</v>
      </c>
      <c r="P4417" s="180">
        <f>VLOOKUP(D4417,Plan1!$B$2:$S$5570,16,)/1000</f>
        <v>5.1349999999999998</v>
      </c>
      <c r="Q4417" s="180">
        <f>VLOOKUP(D4417,Plan1!$B$2:$S$5570,17,)/1000</f>
        <v>5.47</v>
      </c>
      <c r="R4417" s="180">
        <f>VLOOKUP(D4417,Plan1!$B$2:$S$5570,18,)/1000</f>
        <v>5.4779999999999998</v>
      </c>
      <c r="S4417" s="180">
        <f>VLOOKUP(D4417,Plan1!$B$2:$S$5570,6,)/1000</f>
        <v>4.9290000000000003</v>
      </c>
    </row>
    <row r="4418" spans="1:19" x14ac:dyDescent="0.25">
      <c r="A4418" s="178">
        <v>8278</v>
      </c>
      <c r="B4418" s="178">
        <v>-21685</v>
      </c>
      <c r="C4418" s="178">
        <v>-48084</v>
      </c>
      <c r="D4418" s="178" t="s">
        <v>2995</v>
      </c>
      <c r="E4418" s="178" t="s">
        <v>167</v>
      </c>
      <c r="F4418" s="178" t="s">
        <v>4704</v>
      </c>
      <c r="G4418" s="180">
        <f>VLOOKUP(D4418,Plan1!$B$2:$S$5570,7,)/1000</f>
        <v>5.431</v>
      </c>
      <c r="H4418" s="180">
        <f>VLOOKUP(D4418,Plan1!$B$2:$S$5570,8,)/1000</f>
        <v>5.391</v>
      </c>
      <c r="I4418" s="180">
        <f>VLOOKUP(D4418,Plan1!$B$2:$S$5570,9,)/1000</f>
        <v>5.4530000000000003</v>
      </c>
      <c r="J4418" s="180">
        <f>VLOOKUP(D4418,Plan1!$B$2:$S$5570,10,)/1000</f>
        <v>4.9930000000000003</v>
      </c>
      <c r="K4418" s="180">
        <f>VLOOKUP(D4418,Plan1!$B$2:$S$5570,11,)/1000</f>
        <v>4.21</v>
      </c>
      <c r="L4418" s="180">
        <f>VLOOKUP(D4418,Plan1!$B$2:$S$5570,12,)/1000</f>
        <v>3.8159999999999998</v>
      </c>
      <c r="M4418" s="180">
        <f>VLOOKUP(D4418,Plan1!$B$2:$S$5570,13,)/1000</f>
        <v>4.0419999999999998</v>
      </c>
      <c r="N4418" s="180">
        <f>VLOOKUP(D4418,Plan1!$B$2:$S$5570,14,)/1000</f>
        <v>5.0720000000000001</v>
      </c>
      <c r="O4418" s="180">
        <f>VLOOKUP(D4418,Plan1!$B$2:$S$5570,15,)/1000</f>
        <v>4.6559999999999997</v>
      </c>
      <c r="P4418" s="180">
        <f>VLOOKUP(D4418,Plan1!$B$2:$S$5570,16,)/1000</f>
        <v>5.1349999999999998</v>
      </c>
      <c r="Q4418" s="180">
        <f>VLOOKUP(D4418,Plan1!$B$2:$S$5570,17,)/1000</f>
        <v>5.47</v>
      </c>
      <c r="R4418" s="180">
        <f>VLOOKUP(D4418,Plan1!$B$2:$S$5570,18,)/1000</f>
        <v>5.4779999999999998</v>
      </c>
      <c r="S4418" s="180">
        <f>VLOOKUP(D4418,Plan1!$B$2:$S$5570,6,)/1000</f>
        <v>4.9290000000000003</v>
      </c>
    </row>
    <row r="4419" spans="1:19" x14ac:dyDescent="0.25">
      <c r="A4419" s="178">
        <v>38211</v>
      </c>
      <c r="B4419" s="178">
        <v>-89492</v>
      </c>
      <c r="C4419" s="178">
        <v>-441299</v>
      </c>
      <c r="D4419" s="178" t="s">
        <v>3473</v>
      </c>
      <c r="E4419" s="178" t="s">
        <v>167</v>
      </c>
      <c r="F4419" s="178" t="s">
        <v>3448</v>
      </c>
      <c r="G4419" s="180">
        <f>VLOOKUP(D4419,Plan1!$B$2:$S$5570,7,)/1000</f>
        <v>5.282</v>
      </c>
      <c r="H4419" s="180">
        <f>VLOOKUP(D4419,Plan1!$B$2:$S$5570,8,)/1000</f>
        <v>5.2759999999999998</v>
      </c>
      <c r="I4419" s="180">
        <f>VLOOKUP(D4419,Plan1!$B$2:$S$5570,9,)/1000</f>
        <v>5.3380000000000001</v>
      </c>
      <c r="J4419" s="180">
        <f>VLOOKUP(D4419,Plan1!$B$2:$S$5570,10,)/1000</f>
        <v>5.5970000000000004</v>
      </c>
      <c r="K4419" s="180">
        <f>VLOOKUP(D4419,Plan1!$B$2:$S$5570,11,)/1000</f>
        <v>5.7290000000000001</v>
      </c>
      <c r="L4419" s="180">
        <f>VLOOKUP(D4419,Plan1!$B$2:$S$5570,12,)/1000</f>
        <v>5.7309999999999999</v>
      </c>
      <c r="M4419" s="180">
        <f>VLOOKUP(D4419,Plan1!$B$2:$S$5570,13,)/1000</f>
        <v>6.0220000000000002</v>
      </c>
      <c r="N4419" s="180">
        <f>VLOOKUP(D4419,Plan1!$B$2:$S$5570,14,)/1000</f>
        <v>6.5720000000000001</v>
      </c>
      <c r="O4419" s="180">
        <f>VLOOKUP(D4419,Plan1!$B$2:$S$5570,15,)/1000</f>
        <v>6.6520000000000001</v>
      </c>
      <c r="P4419" s="180">
        <f>VLOOKUP(D4419,Plan1!$B$2:$S$5570,16,)/1000</f>
        <v>5.9589999999999996</v>
      </c>
      <c r="Q4419" s="180">
        <f>VLOOKUP(D4419,Plan1!$B$2:$S$5570,17,)/1000</f>
        <v>5.423</v>
      </c>
      <c r="R4419" s="180">
        <f>VLOOKUP(D4419,Plan1!$B$2:$S$5570,18,)/1000</f>
        <v>5.2729999999999997</v>
      </c>
      <c r="S4419" s="180">
        <f>VLOOKUP(D4419,Plan1!$B$2:$S$5570,6,)/1000</f>
        <v>5.7380000000000004</v>
      </c>
    </row>
    <row r="4420" spans="1:19" x14ac:dyDescent="0.25">
      <c r="A4420" s="178">
        <v>20187</v>
      </c>
      <c r="B4420" s="178">
        <v>-154346</v>
      </c>
      <c r="C4420" s="178">
        <v>-39329</v>
      </c>
      <c r="D4420" s="178" t="s">
        <v>407</v>
      </c>
      <c r="E4420" s="178" t="s">
        <v>167</v>
      </c>
      <c r="F4420" s="178" t="s">
        <v>375</v>
      </c>
      <c r="G4420" s="180">
        <f>VLOOKUP(D4420,Plan1!$B$2:$S$5570,7,)/1000</f>
        <v>5.3150000000000004</v>
      </c>
      <c r="H4420" s="180">
        <f>VLOOKUP(D4420,Plan1!$B$2:$S$5570,8,)/1000</f>
        <v>5.5839999999999996</v>
      </c>
      <c r="I4420" s="180">
        <f>VLOOKUP(D4420,Plan1!$B$2:$S$5570,9,)/1000</f>
        <v>5.3719999999999999</v>
      </c>
      <c r="J4420" s="180">
        <f>VLOOKUP(D4420,Plan1!$B$2:$S$5570,10,)/1000</f>
        <v>4.7510000000000003</v>
      </c>
      <c r="K4420" s="180">
        <f>VLOOKUP(D4420,Plan1!$B$2:$S$5570,11,)/1000</f>
        <v>4.2469999999999999</v>
      </c>
      <c r="L4420" s="180">
        <f>VLOOKUP(D4420,Plan1!$B$2:$S$5570,12,)/1000</f>
        <v>3.9169999999999998</v>
      </c>
      <c r="M4420" s="180">
        <f>VLOOKUP(D4420,Plan1!$B$2:$S$5570,13,)/1000</f>
        <v>4.0880000000000001</v>
      </c>
      <c r="N4420" s="180">
        <f>VLOOKUP(D4420,Plan1!$B$2:$S$5570,14,)/1000</f>
        <v>4.6219999999999999</v>
      </c>
      <c r="O4420" s="180">
        <f>VLOOKUP(D4420,Plan1!$B$2:$S$5570,15,)/1000</f>
        <v>4.93</v>
      </c>
      <c r="P4420" s="180">
        <f>VLOOKUP(D4420,Plan1!$B$2:$S$5570,16,)/1000</f>
        <v>4.8049999999999997</v>
      </c>
      <c r="Q4420" s="180">
        <f>VLOOKUP(D4420,Plan1!$B$2:$S$5570,17,)/1000</f>
        <v>4.7510000000000003</v>
      </c>
      <c r="R4420" s="180">
        <f>VLOOKUP(D4420,Plan1!$B$2:$S$5570,18,)/1000</f>
        <v>5.3920000000000003</v>
      </c>
      <c r="S4420" s="180">
        <f>VLOOKUP(D4420,Plan1!$B$2:$S$5570,6,)/1000</f>
        <v>4.8140000000000001</v>
      </c>
    </row>
    <row r="4421" spans="1:19" x14ac:dyDescent="0.25">
      <c r="A4421" s="178">
        <v>56630</v>
      </c>
      <c r="B4421" s="178">
        <v>-39613</v>
      </c>
      <c r="C4421" s="178">
        <v>-456644</v>
      </c>
      <c r="D4421" s="178" t="s">
        <v>407</v>
      </c>
      <c r="E4421" s="178" t="s">
        <v>167</v>
      </c>
      <c r="F4421" s="178" t="s">
        <v>1298</v>
      </c>
      <c r="G4421" s="180">
        <f>VLOOKUP(D4421,Plan1!$B$2:$S$5570,7,)/1000</f>
        <v>5.3150000000000004</v>
      </c>
      <c r="H4421" s="180">
        <f>VLOOKUP(D4421,Plan1!$B$2:$S$5570,8,)/1000</f>
        <v>5.5839999999999996</v>
      </c>
      <c r="I4421" s="180">
        <f>VLOOKUP(D4421,Plan1!$B$2:$S$5570,9,)/1000</f>
        <v>5.3719999999999999</v>
      </c>
      <c r="J4421" s="180">
        <f>VLOOKUP(D4421,Plan1!$B$2:$S$5570,10,)/1000</f>
        <v>4.7510000000000003</v>
      </c>
      <c r="K4421" s="180">
        <f>VLOOKUP(D4421,Plan1!$B$2:$S$5570,11,)/1000</f>
        <v>4.2469999999999999</v>
      </c>
      <c r="L4421" s="180">
        <f>VLOOKUP(D4421,Plan1!$B$2:$S$5570,12,)/1000</f>
        <v>3.9169999999999998</v>
      </c>
      <c r="M4421" s="180">
        <f>VLOOKUP(D4421,Plan1!$B$2:$S$5570,13,)/1000</f>
        <v>4.0880000000000001</v>
      </c>
      <c r="N4421" s="180">
        <f>VLOOKUP(D4421,Plan1!$B$2:$S$5570,14,)/1000</f>
        <v>4.6219999999999999</v>
      </c>
      <c r="O4421" s="180">
        <f>VLOOKUP(D4421,Plan1!$B$2:$S$5570,15,)/1000</f>
        <v>4.93</v>
      </c>
      <c r="P4421" s="180">
        <f>VLOOKUP(D4421,Plan1!$B$2:$S$5570,16,)/1000</f>
        <v>4.8049999999999997</v>
      </c>
      <c r="Q4421" s="180">
        <f>VLOOKUP(D4421,Plan1!$B$2:$S$5570,17,)/1000</f>
        <v>4.7510000000000003</v>
      </c>
      <c r="R4421" s="180">
        <f>VLOOKUP(D4421,Plan1!$B$2:$S$5570,18,)/1000</f>
        <v>5.3920000000000003</v>
      </c>
      <c r="S4421" s="180">
        <f>VLOOKUP(D4421,Plan1!$B$2:$S$5570,6,)/1000</f>
        <v>4.8140000000000001</v>
      </c>
    </row>
    <row r="4422" spans="1:19" x14ac:dyDescent="0.25">
      <c r="A4422" s="178">
        <v>11648</v>
      </c>
      <c r="B4422" s="178">
        <v>-197553</v>
      </c>
      <c r="C4422" s="178">
        <v>-4385</v>
      </c>
      <c r="D4422" s="178" t="s">
        <v>407</v>
      </c>
      <c r="E4422" s="178" t="s">
        <v>167</v>
      </c>
      <c r="F4422" s="178" t="s">
        <v>1727</v>
      </c>
      <c r="G4422" s="180">
        <f>VLOOKUP(D4422,Plan1!$B$2:$S$5570,7,)/1000</f>
        <v>5.3150000000000004</v>
      </c>
      <c r="H4422" s="180">
        <f>VLOOKUP(D4422,Plan1!$B$2:$S$5570,8,)/1000</f>
        <v>5.5839999999999996</v>
      </c>
      <c r="I4422" s="180">
        <f>VLOOKUP(D4422,Plan1!$B$2:$S$5570,9,)/1000</f>
        <v>5.3719999999999999</v>
      </c>
      <c r="J4422" s="180">
        <f>VLOOKUP(D4422,Plan1!$B$2:$S$5570,10,)/1000</f>
        <v>4.7510000000000003</v>
      </c>
      <c r="K4422" s="180">
        <f>VLOOKUP(D4422,Plan1!$B$2:$S$5570,11,)/1000</f>
        <v>4.2469999999999999</v>
      </c>
      <c r="L4422" s="180">
        <f>VLOOKUP(D4422,Plan1!$B$2:$S$5570,12,)/1000</f>
        <v>3.9169999999999998</v>
      </c>
      <c r="M4422" s="180">
        <f>VLOOKUP(D4422,Plan1!$B$2:$S$5570,13,)/1000</f>
        <v>4.0880000000000001</v>
      </c>
      <c r="N4422" s="180">
        <f>VLOOKUP(D4422,Plan1!$B$2:$S$5570,14,)/1000</f>
        <v>4.6219999999999999</v>
      </c>
      <c r="O4422" s="180">
        <f>VLOOKUP(D4422,Plan1!$B$2:$S$5570,15,)/1000</f>
        <v>4.93</v>
      </c>
      <c r="P4422" s="180">
        <f>VLOOKUP(D4422,Plan1!$B$2:$S$5570,16,)/1000</f>
        <v>4.8049999999999997</v>
      </c>
      <c r="Q4422" s="180">
        <f>VLOOKUP(D4422,Plan1!$B$2:$S$5570,17,)/1000</f>
        <v>4.7510000000000003</v>
      </c>
      <c r="R4422" s="180">
        <f>VLOOKUP(D4422,Plan1!$B$2:$S$5570,18,)/1000</f>
        <v>5.3920000000000003</v>
      </c>
      <c r="S4422" s="180">
        <f>VLOOKUP(D4422,Plan1!$B$2:$S$5570,6,)/1000</f>
        <v>4.8140000000000001</v>
      </c>
    </row>
    <row r="4423" spans="1:19" x14ac:dyDescent="0.25">
      <c r="A4423" s="178">
        <v>46064</v>
      </c>
      <c r="B4423" s="178">
        <v>-68697</v>
      </c>
      <c r="C4423" s="178">
        <v>-369188</v>
      </c>
      <c r="D4423" s="178" t="s">
        <v>407</v>
      </c>
      <c r="E4423" s="178" t="s">
        <v>167</v>
      </c>
      <c r="F4423" s="178" t="s">
        <v>2709</v>
      </c>
      <c r="G4423" s="180">
        <f>VLOOKUP(D4423,Plan1!$B$2:$S$5570,7,)/1000</f>
        <v>5.3150000000000004</v>
      </c>
      <c r="H4423" s="180">
        <f>VLOOKUP(D4423,Plan1!$B$2:$S$5570,8,)/1000</f>
        <v>5.5839999999999996</v>
      </c>
      <c r="I4423" s="180">
        <f>VLOOKUP(D4423,Plan1!$B$2:$S$5570,9,)/1000</f>
        <v>5.3719999999999999</v>
      </c>
      <c r="J4423" s="180">
        <f>VLOOKUP(D4423,Plan1!$B$2:$S$5570,10,)/1000</f>
        <v>4.7510000000000003</v>
      </c>
      <c r="K4423" s="180">
        <f>VLOOKUP(D4423,Plan1!$B$2:$S$5570,11,)/1000</f>
        <v>4.2469999999999999</v>
      </c>
      <c r="L4423" s="180">
        <f>VLOOKUP(D4423,Plan1!$B$2:$S$5570,12,)/1000</f>
        <v>3.9169999999999998</v>
      </c>
      <c r="M4423" s="180">
        <f>VLOOKUP(D4423,Plan1!$B$2:$S$5570,13,)/1000</f>
        <v>4.0880000000000001</v>
      </c>
      <c r="N4423" s="180">
        <f>VLOOKUP(D4423,Plan1!$B$2:$S$5570,14,)/1000</f>
        <v>4.6219999999999999</v>
      </c>
      <c r="O4423" s="180">
        <f>VLOOKUP(D4423,Plan1!$B$2:$S$5570,15,)/1000</f>
        <v>4.93</v>
      </c>
      <c r="P4423" s="180">
        <f>VLOOKUP(D4423,Plan1!$B$2:$S$5570,16,)/1000</f>
        <v>4.8049999999999997</v>
      </c>
      <c r="Q4423" s="180">
        <f>VLOOKUP(D4423,Plan1!$B$2:$S$5570,17,)/1000</f>
        <v>4.7510000000000003</v>
      </c>
      <c r="R4423" s="180">
        <f>VLOOKUP(D4423,Plan1!$B$2:$S$5570,18,)/1000</f>
        <v>5.3920000000000003</v>
      </c>
      <c r="S4423" s="180">
        <f>VLOOKUP(D4423,Plan1!$B$2:$S$5570,6,)/1000</f>
        <v>4.8140000000000001</v>
      </c>
    </row>
    <row r="4424" spans="1:19" x14ac:dyDescent="0.25">
      <c r="A4424" s="178">
        <v>29797</v>
      </c>
      <c r="B4424" s="178">
        <v>-113512</v>
      </c>
      <c r="C4424" s="178">
        <v>-374612</v>
      </c>
      <c r="D4424" s="178" t="s">
        <v>5308</v>
      </c>
      <c r="E4424" s="178" t="s">
        <v>167</v>
      </c>
      <c r="F4424" s="178" t="s">
        <v>5304</v>
      </c>
      <c r="G4424" s="180">
        <f>VLOOKUP(D4424,Plan1!$B$2:$S$5570,7,)/1000</f>
        <v>5.9409999999999998</v>
      </c>
      <c r="H4424" s="180">
        <f>VLOOKUP(D4424,Plan1!$B$2:$S$5570,8,)/1000</f>
        <v>5.8920000000000003</v>
      </c>
      <c r="I4424" s="180">
        <f>VLOOKUP(D4424,Plan1!$B$2:$S$5570,9,)/1000</f>
        <v>6.0220000000000002</v>
      </c>
      <c r="J4424" s="180">
        <f>VLOOKUP(D4424,Plan1!$B$2:$S$5570,10,)/1000</f>
        <v>5.2750000000000004</v>
      </c>
      <c r="K4424" s="180">
        <f>VLOOKUP(D4424,Plan1!$B$2:$S$5570,11,)/1000</f>
        <v>4.5979999999999999</v>
      </c>
      <c r="L4424" s="180">
        <f>VLOOKUP(D4424,Plan1!$B$2:$S$5570,12,)/1000</f>
        <v>4.3789999999999996</v>
      </c>
      <c r="M4424" s="180">
        <f>VLOOKUP(D4424,Plan1!$B$2:$S$5570,13,)/1000</f>
        <v>4.4669999999999996</v>
      </c>
      <c r="N4424" s="180">
        <f>VLOOKUP(D4424,Plan1!$B$2:$S$5570,14,)/1000</f>
        <v>4.8719999999999999</v>
      </c>
      <c r="O4424" s="180">
        <f>VLOOKUP(D4424,Plan1!$B$2:$S$5570,15,)/1000</f>
        <v>5.4359999999999999</v>
      </c>
      <c r="P4424" s="180">
        <f>VLOOKUP(D4424,Plan1!$B$2:$S$5570,16,)/1000</f>
        <v>5.5759999999999996</v>
      </c>
      <c r="Q4424" s="180">
        <f>VLOOKUP(D4424,Plan1!$B$2:$S$5570,17,)/1000</f>
        <v>5.875</v>
      </c>
      <c r="R4424" s="180">
        <f>VLOOKUP(D4424,Plan1!$B$2:$S$5570,18,)/1000</f>
        <v>5.9630000000000001</v>
      </c>
      <c r="S4424" s="180">
        <f>VLOOKUP(D4424,Plan1!$B$2:$S$5570,6,)/1000</f>
        <v>5.3579999999999997</v>
      </c>
    </row>
    <row r="4425" spans="1:19" x14ac:dyDescent="0.25">
      <c r="A4425" s="178">
        <v>35652</v>
      </c>
      <c r="B4425" s="178">
        <v>-96041</v>
      </c>
      <c r="C4425" s="178">
        <v>-358235</v>
      </c>
      <c r="D4425" s="178" t="s">
        <v>235</v>
      </c>
      <c r="E4425" s="178" t="s">
        <v>167</v>
      </c>
      <c r="F4425" s="178" t="s">
        <v>192</v>
      </c>
      <c r="G4425" s="180">
        <f>VLOOKUP(D4425,Plan1!$B$2:$S$5570,7,)/1000</f>
        <v>5.6849999999999996</v>
      </c>
      <c r="H4425" s="180">
        <f>VLOOKUP(D4425,Plan1!$B$2:$S$5570,8,)/1000</f>
        <v>5.8120000000000003</v>
      </c>
      <c r="I4425" s="180">
        <f>VLOOKUP(D4425,Plan1!$B$2:$S$5570,9,)/1000</f>
        <v>5.9589999999999996</v>
      </c>
      <c r="J4425" s="180">
        <f>VLOOKUP(D4425,Plan1!$B$2:$S$5570,10,)/1000</f>
        <v>5.2910000000000004</v>
      </c>
      <c r="K4425" s="180">
        <f>VLOOKUP(D4425,Plan1!$B$2:$S$5570,11,)/1000</f>
        <v>4.6130000000000004</v>
      </c>
      <c r="L4425" s="180">
        <f>VLOOKUP(D4425,Plan1!$B$2:$S$5570,12,)/1000</f>
        <v>4.3499999999999996</v>
      </c>
      <c r="M4425" s="180">
        <f>VLOOKUP(D4425,Plan1!$B$2:$S$5570,13,)/1000</f>
        <v>4.4569999999999999</v>
      </c>
      <c r="N4425" s="180">
        <f>VLOOKUP(D4425,Plan1!$B$2:$S$5570,14,)/1000</f>
        <v>5.0019999999999998</v>
      </c>
      <c r="O4425" s="180">
        <f>VLOOKUP(D4425,Plan1!$B$2:$S$5570,15,)/1000</f>
        <v>5.5819999999999999</v>
      </c>
      <c r="P4425" s="180">
        <f>VLOOKUP(D4425,Plan1!$B$2:$S$5570,16,)/1000</f>
        <v>5.7290000000000001</v>
      </c>
      <c r="Q4425" s="180">
        <f>VLOOKUP(D4425,Plan1!$B$2:$S$5570,17,)/1000</f>
        <v>5.9669999999999996</v>
      </c>
      <c r="R4425" s="180">
        <f>VLOOKUP(D4425,Plan1!$B$2:$S$5570,18,)/1000</f>
        <v>5.8760000000000003</v>
      </c>
      <c r="S4425" s="180">
        <f>VLOOKUP(D4425,Plan1!$B$2:$S$5570,6,)/1000</f>
        <v>5.36</v>
      </c>
    </row>
    <row r="4426" spans="1:19" x14ac:dyDescent="0.25">
      <c r="A4426" s="178">
        <v>63727</v>
      </c>
      <c r="B4426" s="178">
        <v>-15218</v>
      </c>
      <c r="C4426" s="178">
        <v>-469012</v>
      </c>
      <c r="D4426" s="178" t="s">
        <v>2666</v>
      </c>
      <c r="E4426" s="178" t="s">
        <v>167</v>
      </c>
      <c r="F4426" s="178" t="s">
        <v>2567</v>
      </c>
      <c r="G4426" s="180">
        <f>VLOOKUP(D4426,Plan1!$B$2:$S$5570,7,)/1000</f>
        <v>4.4359999999999999</v>
      </c>
      <c r="H4426" s="180">
        <f>VLOOKUP(D4426,Plan1!$B$2:$S$5570,8,)/1000</f>
        <v>4.2670000000000003</v>
      </c>
      <c r="I4426" s="180">
        <f>VLOOKUP(D4426,Plan1!$B$2:$S$5570,9,)/1000</f>
        <v>4.3070000000000004</v>
      </c>
      <c r="J4426" s="180">
        <f>VLOOKUP(D4426,Plan1!$B$2:$S$5570,10,)/1000</f>
        <v>4.3659999999999997</v>
      </c>
      <c r="K4426" s="180">
        <f>VLOOKUP(D4426,Plan1!$B$2:$S$5570,11,)/1000</f>
        <v>4.569</v>
      </c>
      <c r="L4426" s="180">
        <f>VLOOKUP(D4426,Plan1!$B$2:$S$5570,12,)/1000</f>
        <v>4.8650000000000002</v>
      </c>
      <c r="M4426" s="180">
        <f>VLOOKUP(D4426,Plan1!$B$2:$S$5570,13,)/1000</f>
        <v>5.069</v>
      </c>
      <c r="N4426" s="180">
        <f>VLOOKUP(D4426,Plan1!$B$2:$S$5570,14,)/1000</f>
        <v>5.3179999999999996</v>
      </c>
      <c r="O4426" s="180">
        <f>VLOOKUP(D4426,Plan1!$B$2:$S$5570,15,)/1000</f>
        <v>5.4870000000000001</v>
      </c>
      <c r="P4426" s="180">
        <f>VLOOKUP(D4426,Plan1!$B$2:$S$5570,16,)/1000</f>
        <v>5.2380000000000004</v>
      </c>
      <c r="Q4426" s="180">
        <f>VLOOKUP(D4426,Plan1!$B$2:$S$5570,17,)/1000</f>
        <v>4.9960000000000004</v>
      </c>
      <c r="R4426" s="180">
        <f>VLOOKUP(D4426,Plan1!$B$2:$S$5570,18,)/1000</f>
        <v>4.62</v>
      </c>
      <c r="S4426" s="180">
        <f>VLOOKUP(D4426,Plan1!$B$2:$S$5570,6,)/1000</f>
        <v>4.7949999999999999</v>
      </c>
    </row>
    <row r="4427" spans="1:19" x14ac:dyDescent="0.25">
      <c r="A4427" s="178">
        <v>61185</v>
      </c>
      <c r="B4427" s="178">
        <v>-25442</v>
      </c>
      <c r="C4427" s="178">
        <v>-457751</v>
      </c>
      <c r="D4427" s="178" t="s">
        <v>1477</v>
      </c>
      <c r="E4427" s="178" t="s">
        <v>167</v>
      </c>
      <c r="F4427" s="178" t="s">
        <v>1298</v>
      </c>
      <c r="G4427" s="180">
        <f>VLOOKUP(D4427,Plan1!$B$2:$S$5570,7,)/1000</f>
        <v>4.468</v>
      </c>
      <c r="H4427" s="180">
        <f>VLOOKUP(D4427,Plan1!$B$2:$S$5570,8,)/1000</f>
        <v>4.5869999999999997</v>
      </c>
      <c r="I4427" s="180">
        <f>VLOOKUP(D4427,Plan1!$B$2:$S$5570,9,)/1000</f>
        <v>4.532</v>
      </c>
      <c r="J4427" s="180">
        <f>VLOOKUP(D4427,Plan1!$B$2:$S$5570,10,)/1000</f>
        <v>4.6319999999999997</v>
      </c>
      <c r="K4427" s="180">
        <f>VLOOKUP(D4427,Plan1!$B$2:$S$5570,11,)/1000</f>
        <v>4.7320000000000002</v>
      </c>
      <c r="L4427" s="180">
        <f>VLOOKUP(D4427,Plan1!$B$2:$S$5570,12,)/1000</f>
        <v>4.9859999999999998</v>
      </c>
      <c r="M4427" s="180">
        <f>VLOOKUP(D4427,Plan1!$B$2:$S$5570,13,)/1000</f>
        <v>5.09</v>
      </c>
      <c r="N4427" s="180">
        <f>VLOOKUP(D4427,Plan1!$B$2:$S$5570,14,)/1000</f>
        <v>5.6210000000000004</v>
      </c>
      <c r="O4427" s="180">
        <f>VLOOKUP(D4427,Plan1!$B$2:$S$5570,15,)/1000</f>
        <v>5.7430000000000003</v>
      </c>
      <c r="P4427" s="180">
        <f>VLOOKUP(D4427,Plan1!$B$2:$S$5570,16,)/1000</f>
        <v>5.3659999999999997</v>
      </c>
      <c r="Q4427" s="180">
        <f>VLOOKUP(D4427,Plan1!$B$2:$S$5570,17,)/1000</f>
        <v>5.0049999999999999</v>
      </c>
      <c r="R4427" s="180">
        <f>VLOOKUP(D4427,Plan1!$B$2:$S$5570,18,)/1000</f>
        <v>4.68</v>
      </c>
      <c r="S4427" s="180">
        <f>VLOOKUP(D4427,Plan1!$B$2:$S$5570,6,)/1000</f>
        <v>4.9539999999999997</v>
      </c>
    </row>
    <row r="4428" spans="1:19" x14ac:dyDescent="0.25">
      <c r="A4428" s="178">
        <v>28159</v>
      </c>
      <c r="B4428" s="178">
        <v>-119078</v>
      </c>
      <c r="C4428" s="178">
        <v>-617781</v>
      </c>
      <c r="D4428" s="178" t="s">
        <v>4385</v>
      </c>
      <c r="E4428" s="178" t="s">
        <v>167</v>
      </c>
      <c r="F4428" s="178" t="s">
        <v>4373</v>
      </c>
      <c r="G4428" s="180">
        <f>VLOOKUP(D4428,Plan1!$B$2:$S$5570,7,)/1000</f>
        <v>4.2270000000000003</v>
      </c>
      <c r="H4428" s="180">
        <f>VLOOKUP(D4428,Plan1!$B$2:$S$5570,8,)/1000</f>
        <v>4.2709999999999999</v>
      </c>
      <c r="I4428" s="180">
        <f>VLOOKUP(D4428,Plan1!$B$2:$S$5570,9,)/1000</f>
        <v>4.5839999999999996</v>
      </c>
      <c r="J4428" s="180">
        <f>VLOOKUP(D4428,Plan1!$B$2:$S$5570,10,)/1000</f>
        <v>4.8029999999999999</v>
      </c>
      <c r="K4428" s="180">
        <f>VLOOKUP(D4428,Plan1!$B$2:$S$5570,11,)/1000</f>
        <v>4.5670000000000002</v>
      </c>
      <c r="L4428" s="180">
        <f>VLOOKUP(D4428,Plan1!$B$2:$S$5570,12,)/1000</f>
        <v>4.9039999999999999</v>
      </c>
      <c r="M4428" s="180">
        <f>VLOOKUP(D4428,Plan1!$B$2:$S$5570,13,)/1000</f>
        <v>4.9969999999999999</v>
      </c>
      <c r="N4428" s="180">
        <f>VLOOKUP(D4428,Plan1!$B$2:$S$5570,14,)/1000</f>
        <v>5.32</v>
      </c>
      <c r="O4428" s="180">
        <f>VLOOKUP(D4428,Plan1!$B$2:$S$5570,15,)/1000</f>
        <v>5.0869999999999997</v>
      </c>
      <c r="P4428" s="180">
        <f>VLOOKUP(D4428,Plan1!$B$2:$S$5570,16,)/1000</f>
        <v>5.0140000000000002</v>
      </c>
      <c r="Q4428" s="180">
        <f>VLOOKUP(D4428,Plan1!$B$2:$S$5570,17,)/1000</f>
        <v>4.7069999999999999</v>
      </c>
      <c r="R4428" s="180">
        <f>VLOOKUP(D4428,Plan1!$B$2:$S$5570,18,)/1000</f>
        <v>4.4640000000000004</v>
      </c>
      <c r="S4428" s="180">
        <f>VLOOKUP(D4428,Plan1!$B$2:$S$5570,6,)/1000</f>
        <v>4.7460000000000004</v>
      </c>
    </row>
    <row r="4429" spans="1:19" x14ac:dyDescent="0.25">
      <c r="A4429" s="178">
        <v>10582</v>
      </c>
      <c r="B4429" s="178">
        <v>-203843</v>
      </c>
      <c r="C4429" s="178">
        <v>-422523</v>
      </c>
      <c r="D4429" s="178" t="s">
        <v>2060</v>
      </c>
      <c r="E4429" s="178" t="s">
        <v>167</v>
      </c>
      <c r="F4429" s="178" t="s">
        <v>1727</v>
      </c>
      <c r="G4429" s="180">
        <f>VLOOKUP(D4429,Plan1!$B$2:$S$5570,7,)/1000</f>
        <v>5.1219999999999999</v>
      </c>
      <c r="H4429" s="180">
        <f>VLOOKUP(D4429,Plan1!$B$2:$S$5570,8,)/1000</f>
        <v>5.633</v>
      </c>
      <c r="I4429" s="180">
        <f>VLOOKUP(D4429,Plan1!$B$2:$S$5570,9,)/1000</f>
        <v>5.1269999999999998</v>
      </c>
      <c r="J4429" s="180">
        <f>VLOOKUP(D4429,Plan1!$B$2:$S$5570,10,)/1000</f>
        <v>5.0010000000000003</v>
      </c>
      <c r="K4429" s="180">
        <f>VLOOKUP(D4429,Plan1!$B$2:$S$5570,11,)/1000</f>
        <v>4.5369999999999999</v>
      </c>
      <c r="L4429" s="180">
        <f>VLOOKUP(D4429,Plan1!$B$2:$S$5570,12,)/1000</f>
        <v>4.59</v>
      </c>
      <c r="M4429" s="180">
        <f>VLOOKUP(D4429,Plan1!$B$2:$S$5570,13,)/1000</f>
        <v>4.7140000000000004</v>
      </c>
      <c r="N4429" s="180">
        <f>VLOOKUP(D4429,Plan1!$B$2:$S$5570,14,)/1000</f>
        <v>5.2919999999999998</v>
      </c>
      <c r="O4429" s="180">
        <f>VLOOKUP(D4429,Plan1!$B$2:$S$5570,15,)/1000</f>
        <v>5.2530000000000001</v>
      </c>
      <c r="P4429" s="180">
        <f>VLOOKUP(D4429,Plan1!$B$2:$S$5570,16,)/1000</f>
        <v>4.9119999999999999</v>
      </c>
      <c r="Q4429" s="180">
        <f>VLOOKUP(D4429,Plan1!$B$2:$S$5570,17,)/1000</f>
        <v>4.415</v>
      </c>
      <c r="R4429" s="180">
        <f>VLOOKUP(D4429,Plan1!$B$2:$S$5570,18,)/1000</f>
        <v>4.9669999999999996</v>
      </c>
      <c r="S4429" s="180">
        <f>VLOOKUP(D4429,Plan1!$B$2:$S$5570,6,)/1000</f>
        <v>4.9640000000000004</v>
      </c>
    </row>
    <row r="4430" spans="1:19" x14ac:dyDescent="0.25">
      <c r="A4430" s="178">
        <v>981</v>
      </c>
      <c r="B4430" s="178">
        <v>-303398</v>
      </c>
      <c r="C4430" s="178">
        <v>-540822</v>
      </c>
      <c r="D4430" s="178" t="s">
        <v>3942</v>
      </c>
      <c r="E4430" s="178" t="s">
        <v>167</v>
      </c>
      <c r="F4430" s="178" t="s">
        <v>3898</v>
      </c>
      <c r="G4430" s="180">
        <f>VLOOKUP(D4430,Plan1!$B$2:$S$5570,7,)/1000</f>
        <v>5.7679999999999998</v>
      </c>
      <c r="H4430" s="180">
        <f>VLOOKUP(D4430,Plan1!$B$2:$S$5570,8,)/1000</f>
        <v>5.8170000000000002</v>
      </c>
      <c r="I4430" s="180">
        <f>VLOOKUP(D4430,Plan1!$B$2:$S$5570,9,)/1000</f>
        <v>5.55</v>
      </c>
      <c r="J4430" s="180">
        <f>VLOOKUP(D4430,Plan1!$B$2:$S$5570,10,)/1000</f>
        <v>4.8949999999999996</v>
      </c>
      <c r="K4430" s="180">
        <f>VLOOKUP(D4430,Plan1!$B$2:$S$5570,11,)/1000</f>
        <v>3.919</v>
      </c>
      <c r="L4430" s="180">
        <f>VLOOKUP(D4430,Plan1!$B$2:$S$5570,12,)/1000</f>
        <v>3.4249999999999998</v>
      </c>
      <c r="M4430" s="180">
        <f>VLOOKUP(D4430,Plan1!$B$2:$S$5570,13,)/1000</f>
        <v>3.6850000000000001</v>
      </c>
      <c r="N4430" s="180">
        <f>VLOOKUP(D4430,Plan1!$B$2:$S$5570,14,)/1000</f>
        <v>4.3129999999999997</v>
      </c>
      <c r="O4430" s="180">
        <f>VLOOKUP(D4430,Plan1!$B$2:$S$5570,15,)/1000</f>
        <v>4.3680000000000003</v>
      </c>
      <c r="P4430" s="180">
        <f>VLOOKUP(D4430,Plan1!$B$2:$S$5570,16,)/1000</f>
        <v>5.0819999999999999</v>
      </c>
      <c r="Q4430" s="180">
        <f>VLOOKUP(D4430,Plan1!$B$2:$S$5570,17,)/1000</f>
        <v>5.75</v>
      </c>
      <c r="R4430" s="180">
        <f>VLOOKUP(D4430,Plan1!$B$2:$S$5570,18,)/1000</f>
        <v>5.9530000000000003</v>
      </c>
      <c r="S4430" s="180">
        <f>VLOOKUP(D4430,Plan1!$B$2:$S$5570,6,)/1000</f>
        <v>4.8769999999999998</v>
      </c>
    </row>
    <row r="4431" spans="1:19" x14ac:dyDescent="0.25">
      <c r="A4431" s="178">
        <v>50303</v>
      </c>
      <c r="B4431" s="178">
        <v>-58384</v>
      </c>
      <c r="C4431" s="178">
        <v>-356917</v>
      </c>
      <c r="D4431" s="178" t="s">
        <v>3855</v>
      </c>
      <c r="E4431" s="178" t="s">
        <v>167</v>
      </c>
      <c r="F4431" s="178" t="s">
        <v>3752</v>
      </c>
      <c r="G4431" s="180">
        <f>VLOOKUP(D4431,Plan1!$B$2:$S$5570,7,)/1000</f>
        <v>5.577</v>
      </c>
      <c r="H4431" s="180">
        <f>VLOOKUP(D4431,Plan1!$B$2:$S$5570,8,)/1000</f>
        <v>5.73</v>
      </c>
      <c r="I4431" s="180">
        <f>VLOOKUP(D4431,Plan1!$B$2:$S$5570,9,)/1000</f>
        <v>5.8490000000000002</v>
      </c>
      <c r="J4431" s="180">
        <f>VLOOKUP(D4431,Plan1!$B$2:$S$5570,10,)/1000</f>
        <v>5.6040000000000001</v>
      </c>
      <c r="K4431" s="180">
        <f>VLOOKUP(D4431,Plan1!$B$2:$S$5570,11,)/1000</f>
        <v>5.1870000000000003</v>
      </c>
      <c r="L4431" s="180">
        <f>VLOOKUP(D4431,Plan1!$B$2:$S$5570,12,)/1000</f>
        <v>4.7670000000000003</v>
      </c>
      <c r="M4431" s="180">
        <f>VLOOKUP(D4431,Plan1!$B$2:$S$5570,13,)/1000</f>
        <v>4.92</v>
      </c>
      <c r="N4431" s="180">
        <f>VLOOKUP(D4431,Plan1!$B$2:$S$5570,14,)/1000</f>
        <v>5.5289999999999999</v>
      </c>
      <c r="O4431" s="180">
        <f>VLOOKUP(D4431,Plan1!$B$2:$S$5570,15,)/1000</f>
        <v>5.8410000000000002</v>
      </c>
      <c r="P4431" s="180">
        <f>VLOOKUP(D4431,Plan1!$B$2:$S$5570,16,)/1000</f>
        <v>5.8979999999999997</v>
      </c>
      <c r="Q4431" s="180">
        <f>VLOOKUP(D4431,Plan1!$B$2:$S$5570,17,)/1000</f>
        <v>5.9729999999999999</v>
      </c>
      <c r="R4431" s="180">
        <f>VLOOKUP(D4431,Plan1!$B$2:$S$5570,18,)/1000</f>
        <v>5.56</v>
      </c>
      <c r="S4431" s="180">
        <f>VLOOKUP(D4431,Plan1!$B$2:$S$5570,6,)/1000</f>
        <v>5.5359999999999996</v>
      </c>
    </row>
    <row r="4432" spans="1:19" x14ac:dyDescent="0.25">
      <c r="A4432" s="178">
        <v>1423</v>
      </c>
      <c r="B4432" s="178">
        <v>-296873</v>
      </c>
      <c r="C4432" s="178">
        <v>-538154</v>
      </c>
      <c r="D4432" s="178" t="s">
        <v>3855</v>
      </c>
      <c r="E4432" s="178" t="s">
        <v>167</v>
      </c>
      <c r="F4432" s="178" t="s">
        <v>3898</v>
      </c>
      <c r="G4432" s="180">
        <f>VLOOKUP(D4432,Plan1!$B$2:$S$5570,7,)/1000</f>
        <v>5.577</v>
      </c>
      <c r="H4432" s="180">
        <f>VLOOKUP(D4432,Plan1!$B$2:$S$5570,8,)/1000</f>
        <v>5.73</v>
      </c>
      <c r="I4432" s="180">
        <f>VLOOKUP(D4432,Plan1!$B$2:$S$5570,9,)/1000</f>
        <v>5.8490000000000002</v>
      </c>
      <c r="J4432" s="180">
        <f>VLOOKUP(D4432,Plan1!$B$2:$S$5570,10,)/1000</f>
        <v>5.6040000000000001</v>
      </c>
      <c r="K4432" s="180">
        <f>VLOOKUP(D4432,Plan1!$B$2:$S$5570,11,)/1000</f>
        <v>5.1870000000000003</v>
      </c>
      <c r="L4432" s="180">
        <f>VLOOKUP(D4432,Plan1!$B$2:$S$5570,12,)/1000</f>
        <v>4.7670000000000003</v>
      </c>
      <c r="M4432" s="180">
        <f>VLOOKUP(D4432,Plan1!$B$2:$S$5570,13,)/1000</f>
        <v>4.92</v>
      </c>
      <c r="N4432" s="180">
        <f>VLOOKUP(D4432,Plan1!$B$2:$S$5570,14,)/1000</f>
        <v>5.5289999999999999</v>
      </c>
      <c r="O4432" s="180">
        <f>VLOOKUP(D4432,Plan1!$B$2:$S$5570,15,)/1000</f>
        <v>5.8410000000000002</v>
      </c>
      <c r="P4432" s="180">
        <f>VLOOKUP(D4432,Plan1!$B$2:$S$5570,16,)/1000</f>
        <v>5.8979999999999997</v>
      </c>
      <c r="Q4432" s="180">
        <f>VLOOKUP(D4432,Plan1!$B$2:$S$5570,17,)/1000</f>
        <v>5.9729999999999999</v>
      </c>
      <c r="R4432" s="180">
        <f>VLOOKUP(D4432,Plan1!$B$2:$S$5570,18,)/1000</f>
        <v>5.56</v>
      </c>
      <c r="S4432" s="180">
        <f>VLOOKUP(D4432,Plan1!$B$2:$S$5570,6,)/1000</f>
        <v>5.5359999999999996</v>
      </c>
    </row>
    <row r="4433" spans="1:19" x14ac:dyDescent="0.25">
      <c r="A4433" s="178">
        <v>38635</v>
      </c>
      <c r="B4433" s="178">
        <v>-87981</v>
      </c>
      <c r="C4433" s="178">
        <v>-398244</v>
      </c>
      <c r="D4433" s="178" t="s">
        <v>3303</v>
      </c>
      <c r="E4433" s="178" t="s">
        <v>167</v>
      </c>
      <c r="F4433" s="178" t="s">
        <v>3284</v>
      </c>
      <c r="G4433" s="180">
        <f>VLOOKUP(D4433,Plan1!$B$2:$S$5570,7,)/1000</f>
        <v>5.8479999999999999</v>
      </c>
      <c r="H4433" s="180">
        <f>VLOOKUP(D4433,Plan1!$B$2:$S$5570,8,)/1000</f>
        <v>5.7530000000000001</v>
      </c>
      <c r="I4433" s="180">
        <f>VLOOKUP(D4433,Plan1!$B$2:$S$5570,9,)/1000</f>
        <v>5.9649999999999999</v>
      </c>
      <c r="J4433" s="180">
        <f>VLOOKUP(D4433,Plan1!$B$2:$S$5570,10,)/1000</f>
        <v>5.5119999999999996</v>
      </c>
      <c r="K4433" s="180">
        <f>VLOOKUP(D4433,Plan1!$B$2:$S$5570,11,)/1000</f>
        <v>5.0010000000000003</v>
      </c>
      <c r="L4433" s="180">
        <f>VLOOKUP(D4433,Plan1!$B$2:$S$5570,12,)/1000</f>
        <v>4.7469999999999999</v>
      </c>
      <c r="M4433" s="180">
        <f>VLOOKUP(D4433,Plan1!$B$2:$S$5570,13,)/1000</f>
        <v>4.9260000000000002</v>
      </c>
      <c r="N4433" s="180">
        <f>VLOOKUP(D4433,Plan1!$B$2:$S$5570,14,)/1000</f>
        <v>5.6459999999999999</v>
      </c>
      <c r="O4433" s="180">
        <f>VLOOKUP(D4433,Plan1!$B$2:$S$5570,15,)/1000</f>
        <v>6.3419999999999996</v>
      </c>
      <c r="P4433" s="180">
        <f>VLOOKUP(D4433,Plan1!$B$2:$S$5570,16,)/1000</f>
        <v>6.2480000000000002</v>
      </c>
      <c r="Q4433" s="180">
        <f>VLOOKUP(D4433,Plan1!$B$2:$S$5570,17,)/1000</f>
        <v>6.2130000000000001</v>
      </c>
      <c r="R4433" s="180">
        <f>VLOOKUP(D4433,Plan1!$B$2:$S$5570,18,)/1000</f>
        <v>5.9130000000000003</v>
      </c>
      <c r="S4433" s="180">
        <f>VLOOKUP(D4433,Plan1!$B$2:$S$5570,6,)/1000</f>
        <v>5.6760000000000002</v>
      </c>
    </row>
    <row r="4434" spans="1:19" x14ac:dyDescent="0.25">
      <c r="A4434" s="178">
        <v>6833</v>
      </c>
      <c r="B4434" s="178">
        <v>-225666</v>
      </c>
      <c r="C4434" s="178">
        <v>-481597</v>
      </c>
      <c r="D4434" s="178" t="s">
        <v>4934</v>
      </c>
      <c r="E4434" s="178" t="s">
        <v>167</v>
      </c>
      <c r="F4434" s="178" t="s">
        <v>4704</v>
      </c>
      <c r="G4434" s="180">
        <f>VLOOKUP(D4434,Plan1!$B$2:$S$5570,7,)/1000</f>
        <v>4.99</v>
      </c>
      <c r="H4434" s="180">
        <f>VLOOKUP(D4434,Plan1!$B$2:$S$5570,8,)/1000</f>
        <v>5.5110000000000001</v>
      </c>
      <c r="I4434" s="180">
        <f>VLOOKUP(D4434,Plan1!$B$2:$S$5570,9,)/1000</f>
        <v>5.3360000000000003</v>
      </c>
      <c r="J4434" s="180">
        <f>VLOOKUP(D4434,Plan1!$B$2:$S$5570,10,)/1000</f>
        <v>5.2969999999999997</v>
      </c>
      <c r="K4434" s="180">
        <f>VLOOKUP(D4434,Plan1!$B$2:$S$5570,11,)/1000</f>
        <v>4.6379999999999999</v>
      </c>
      <c r="L4434" s="180">
        <f>VLOOKUP(D4434,Plan1!$B$2:$S$5570,12,)/1000</f>
        <v>4.4740000000000002</v>
      </c>
      <c r="M4434" s="180">
        <f>VLOOKUP(D4434,Plan1!$B$2:$S$5570,13,)/1000</f>
        <v>4.569</v>
      </c>
      <c r="N4434" s="180">
        <f>VLOOKUP(D4434,Plan1!$B$2:$S$5570,14,)/1000</f>
        <v>5.4820000000000002</v>
      </c>
      <c r="O4434" s="180">
        <f>VLOOKUP(D4434,Plan1!$B$2:$S$5570,15,)/1000</f>
        <v>5.1239999999999997</v>
      </c>
      <c r="P4434" s="180">
        <f>VLOOKUP(D4434,Plan1!$B$2:$S$5570,16,)/1000</f>
        <v>5.27</v>
      </c>
      <c r="Q4434" s="180">
        <f>VLOOKUP(D4434,Plan1!$B$2:$S$5570,17,)/1000</f>
        <v>5.2889999999999997</v>
      </c>
      <c r="R4434" s="180">
        <f>VLOOKUP(D4434,Plan1!$B$2:$S$5570,18,)/1000</f>
        <v>5.3890000000000002</v>
      </c>
      <c r="S4434" s="180">
        <f>VLOOKUP(D4434,Plan1!$B$2:$S$5570,6,)/1000</f>
        <v>5.1139999999999999</v>
      </c>
    </row>
    <row r="4435" spans="1:19" x14ac:dyDescent="0.25">
      <c r="A4435" s="178">
        <v>24488</v>
      </c>
      <c r="B4435" s="178">
        <v>-133863</v>
      </c>
      <c r="C4435" s="178">
        <v>-442014</v>
      </c>
      <c r="D4435" s="178" t="s">
        <v>524</v>
      </c>
      <c r="E4435" s="178" t="s">
        <v>167</v>
      </c>
      <c r="F4435" s="178" t="s">
        <v>375</v>
      </c>
      <c r="G4435" s="180">
        <f>VLOOKUP(D4435,Plan1!$B$2:$S$5570,7,)/1000</f>
        <v>6.06</v>
      </c>
      <c r="H4435" s="180">
        <f>VLOOKUP(D4435,Plan1!$B$2:$S$5570,8,)/1000</f>
        <v>6.1139999999999999</v>
      </c>
      <c r="I4435" s="180">
        <f>VLOOKUP(D4435,Plan1!$B$2:$S$5570,9,)/1000</f>
        <v>5.8979999999999997</v>
      </c>
      <c r="J4435" s="180">
        <f>VLOOKUP(D4435,Plan1!$B$2:$S$5570,10,)/1000</f>
        <v>5.9710000000000001</v>
      </c>
      <c r="K4435" s="180">
        <f>VLOOKUP(D4435,Plan1!$B$2:$S$5570,11,)/1000</f>
        <v>5.8140000000000001</v>
      </c>
      <c r="L4435" s="180">
        <f>VLOOKUP(D4435,Plan1!$B$2:$S$5570,12,)/1000</f>
        <v>5.734</v>
      </c>
      <c r="M4435" s="180">
        <f>VLOOKUP(D4435,Plan1!$B$2:$S$5570,13,)/1000</f>
        <v>6.0270000000000001</v>
      </c>
      <c r="N4435" s="180">
        <f>VLOOKUP(D4435,Plan1!$B$2:$S$5570,14,)/1000</f>
        <v>6.3369999999999997</v>
      </c>
      <c r="O4435" s="180">
        <f>VLOOKUP(D4435,Plan1!$B$2:$S$5570,15,)/1000</f>
        <v>6.3479999999999999</v>
      </c>
      <c r="P4435" s="180">
        <f>VLOOKUP(D4435,Plan1!$B$2:$S$5570,16,)/1000</f>
        <v>6.125</v>
      </c>
      <c r="Q4435" s="180">
        <f>VLOOKUP(D4435,Plan1!$B$2:$S$5570,17,)/1000</f>
        <v>5.4290000000000003</v>
      </c>
      <c r="R4435" s="180">
        <f>VLOOKUP(D4435,Plan1!$B$2:$S$5570,18,)/1000</f>
        <v>5.7670000000000003</v>
      </c>
      <c r="S4435" s="180">
        <f>VLOOKUP(D4435,Plan1!$B$2:$S$5570,6,)/1000</f>
        <v>5.9690000000000003</v>
      </c>
    </row>
    <row r="4436" spans="1:19" x14ac:dyDescent="0.25">
      <c r="A4436" s="178">
        <v>38155</v>
      </c>
      <c r="B4436" s="178">
        <v>-8859</v>
      </c>
      <c r="C4436" s="178">
        <v>-497208</v>
      </c>
      <c r="D4436" s="178" t="s">
        <v>2568</v>
      </c>
      <c r="E4436" s="178" t="s">
        <v>167</v>
      </c>
      <c r="F4436" s="178" t="s">
        <v>2567</v>
      </c>
      <c r="G4436" s="180">
        <f>VLOOKUP(D4436,Plan1!$B$2:$S$5570,7,)/1000</f>
        <v>4.6520000000000001</v>
      </c>
      <c r="H4436" s="180">
        <f>VLOOKUP(D4436,Plan1!$B$2:$S$5570,8,)/1000</f>
        <v>4.8570000000000002</v>
      </c>
      <c r="I4436" s="180">
        <f>VLOOKUP(D4436,Plan1!$B$2:$S$5570,9,)/1000</f>
        <v>4.8049999999999997</v>
      </c>
      <c r="J4436" s="180">
        <f>VLOOKUP(D4436,Plan1!$B$2:$S$5570,10,)/1000</f>
        <v>4.9400000000000004</v>
      </c>
      <c r="K4436" s="180">
        <f>VLOOKUP(D4436,Plan1!$B$2:$S$5570,11,)/1000</f>
        <v>5.2770000000000001</v>
      </c>
      <c r="L4436" s="180">
        <f>VLOOKUP(D4436,Plan1!$B$2:$S$5570,12,)/1000</f>
        <v>5.5540000000000003</v>
      </c>
      <c r="M4436" s="180">
        <f>VLOOKUP(D4436,Plan1!$B$2:$S$5570,13,)/1000</f>
        <v>5.6479999999999997</v>
      </c>
      <c r="N4436" s="180">
        <f>VLOOKUP(D4436,Plan1!$B$2:$S$5570,14,)/1000</f>
        <v>6.2039999999999997</v>
      </c>
      <c r="O4436" s="180">
        <f>VLOOKUP(D4436,Plan1!$B$2:$S$5570,15,)/1000</f>
        <v>5.609</v>
      </c>
      <c r="P4436" s="180">
        <f>VLOOKUP(D4436,Plan1!$B$2:$S$5570,16,)/1000</f>
        <v>5.0090000000000003</v>
      </c>
      <c r="Q4436" s="180">
        <f>VLOOKUP(D4436,Plan1!$B$2:$S$5570,17,)/1000</f>
        <v>4.8159999999999998</v>
      </c>
      <c r="R4436" s="180">
        <f>VLOOKUP(D4436,Plan1!$B$2:$S$5570,18,)/1000</f>
        <v>4.673</v>
      </c>
      <c r="S4436" s="180">
        <f>VLOOKUP(D4436,Plan1!$B$2:$S$5570,6,)/1000</f>
        <v>5.17</v>
      </c>
    </row>
    <row r="4437" spans="1:19" x14ac:dyDescent="0.25">
      <c r="A4437" s="178">
        <v>12388</v>
      </c>
      <c r="B4437" s="178">
        <v>-19449</v>
      </c>
      <c r="C4437" s="178">
        <v>-43113</v>
      </c>
      <c r="D4437" s="178" t="s">
        <v>2233</v>
      </c>
      <c r="E4437" s="178" t="s">
        <v>167</v>
      </c>
      <c r="F4437" s="178" t="s">
        <v>1727</v>
      </c>
      <c r="G4437" s="180">
        <f>VLOOKUP(D4437,Plan1!$B$2:$S$5570,7,)/1000</f>
        <v>5.2050000000000001</v>
      </c>
      <c r="H4437" s="180">
        <f>VLOOKUP(D4437,Plan1!$B$2:$S$5570,8,)/1000</f>
        <v>5.7160000000000002</v>
      </c>
      <c r="I4437" s="180">
        <f>VLOOKUP(D4437,Plan1!$B$2:$S$5570,9,)/1000</f>
        <v>5.1589999999999998</v>
      </c>
      <c r="J4437" s="180">
        <f>VLOOKUP(D4437,Plan1!$B$2:$S$5570,10,)/1000</f>
        <v>4.9429999999999996</v>
      </c>
      <c r="K4437" s="180">
        <f>VLOOKUP(D4437,Plan1!$B$2:$S$5570,11,)/1000</f>
        <v>4.5679999999999996</v>
      </c>
      <c r="L4437" s="180">
        <f>VLOOKUP(D4437,Plan1!$B$2:$S$5570,12,)/1000</f>
        <v>4.4889999999999999</v>
      </c>
      <c r="M4437" s="180">
        <f>VLOOKUP(D4437,Plan1!$B$2:$S$5570,13,)/1000</f>
        <v>4.6630000000000003</v>
      </c>
      <c r="N4437" s="180">
        <f>VLOOKUP(D4437,Plan1!$B$2:$S$5570,14,)/1000</f>
        <v>5.3570000000000002</v>
      </c>
      <c r="O4437" s="180">
        <f>VLOOKUP(D4437,Plan1!$B$2:$S$5570,15,)/1000</f>
        <v>5.2830000000000004</v>
      </c>
      <c r="P4437" s="180">
        <f>VLOOKUP(D4437,Plan1!$B$2:$S$5570,16,)/1000</f>
        <v>5.0279999999999996</v>
      </c>
      <c r="Q4437" s="180">
        <f>VLOOKUP(D4437,Plan1!$B$2:$S$5570,17,)/1000</f>
        <v>4.4960000000000004</v>
      </c>
      <c r="R4437" s="180">
        <f>VLOOKUP(D4437,Plan1!$B$2:$S$5570,18,)/1000</f>
        <v>5.0469999999999997</v>
      </c>
      <c r="S4437" s="180">
        <f>VLOOKUP(D4437,Plan1!$B$2:$S$5570,6,)/1000</f>
        <v>4.9960000000000004</v>
      </c>
    </row>
    <row r="4438" spans="1:19" x14ac:dyDescent="0.25">
      <c r="A4438" s="178">
        <v>11317</v>
      </c>
      <c r="B4438" s="178">
        <v>-200258</v>
      </c>
      <c r="C4438" s="178">
        <v>-407443</v>
      </c>
      <c r="D4438" s="178" t="s">
        <v>1019</v>
      </c>
      <c r="E4438" s="178" t="s">
        <v>167</v>
      </c>
      <c r="F4438" s="178" t="s">
        <v>979</v>
      </c>
      <c r="G4438" s="180">
        <f>VLOOKUP(D4438,Plan1!$B$2:$S$5570,7,)/1000</f>
        <v>5.2530000000000001</v>
      </c>
      <c r="H4438" s="180">
        <f>VLOOKUP(D4438,Plan1!$B$2:$S$5570,8,)/1000</f>
        <v>5.7690000000000001</v>
      </c>
      <c r="I4438" s="180">
        <f>VLOOKUP(D4438,Plan1!$B$2:$S$5570,9,)/1000</f>
        <v>5.149</v>
      </c>
      <c r="J4438" s="180">
        <f>VLOOKUP(D4438,Plan1!$B$2:$S$5570,10,)/1000</f>
        <v>4.8680000000000003</v>
      </c>
      <c r="K4438" s="180">
        <f>VLOOKUP(D4438,Plan1!$B$2:$S$5570,11,)/1000</f>
        <v>4.4420000000000002</v>
      </c>
      <c r="L4438" s="180">
        <f>VLOOKUP(D4438,Plan1!$B$2:$S$5570,12,)/1000</f>
        <v>4.2889999999999997</v>
      </c>
      <c r="M4438" s="180">
        <f>VLOOKUP(D4438,Plan1!$B$2:$S$5570,13,)/1000</f>
        <v>4.2779999999999996</v>
      </c>
      <c r="N4438" s="180">
        <f>VLOOKUP(D4438,Plan1!$B$2:$S$5570,14,)/1000</f>
        <v>4.7830000000000004</v>
      </c>
      <c r="O4438" s="180">
        <f>VLOOKUP(D4438,Plan1!$B$2:$S$5570,15,)/1000</f>
        <v>4.8079999999999998</v>
      </c>
      <c r="P4438" s="180">
        <f>VLOOKUP(D4438,Plan1!$B$2:$S$5570,16,)/1000</f>
        <v>4.5049999999999999</v>
      </c>
      <c r="Q4438" s="180">
        <f>VLOOKUP(D4438,Plan1!$B$2:$S$5570,17,)/1000</f>
        <v>4.3259999999999996</v>
      </c>
      <c r="R4438" s="180">
        <f>VLOOKUP(D4438,Plan1!$B$2:$S$5570,18,)/1000</f>
        <v>4.84</v>
      </c>
      <c r="S4438" s="180">
        <f>VLOOKUP(D4438,Plan1!$B$2:$S$5570,6,)/1000</f>
        <v>4.7759999999999998</v>
      </c>
    </row>
    <row r="4439" spans="1:19" x14ac:dyDescent="0.25">
      <c r="A4439" s="178">
        <v>42550</v>
      </c>
      <c r="B4439" s="178">
        <v>-7833</v>
      </c>
      <c r="C4439" s="178">
        <v>-358813</v>
      </c>
      <c r="D4439" s="178" t="s">
        <v>3413</v>
      </c>
      <c r="E4439" s="178" t="s">
        <v>167</v>
      </c>
      <c r="F4439" s="178" t="s">
        <v>3284</v>
      </c>
      <c r="G4439" s="180">
        <f>VLOOKUP(D4439,Plan1!$B$2:$S$5570,7,)/1000</f>
        <v>5.5179999999999998</v>
      </c>
      <c r="H4439" s="180">
        <f>VLOOKUP(D4439,Plan1!$B$2:$S$5570,8,)/1000</f>
        <v>5.6559999999999997</v>
      </c>
      <c r="I4439" s="180">
        <f>VLOOKUP(D4439,Plan1!$B$2:$S$5570,9,)/1000</f>
        <v>5.8689999999999998</v>
      </c>
      <c r="J4439" s="180">
        <f>VLOOKUP(D4439,Plan1!$B$2:$S$5570,10,)/1000</f>
        <v>5.4169999999999998</v>
      </c>
      <c r="K4439" s="180">
        <f>VLOOKUP(D4439,Plan1!$B$2:$S$5570,11,)/1000</f>
        <v>4.82</v>
      </c>
      <c r="L4439" s="180">
        <f>VLOOKUP(D4439,Plan1!$B$2:$S$5570,12,)/1000</f>
        <v>4.3559999999999999</v>
      </c>
      <c r="M4439" s="180">
        <f>VLOOKUP(D4439,Plan1!$B$2:$S$5570,13,)/1000</f>
        <v>4.5410000000000004</v>
      </c>
      <c r="N4439" s="180">
        <f>VLOOKUP(D4439,Plan1!$B$2:$S$5570,14,)/1000</f>
        <v>5.1630000000000003</v>
      </c>
      <c r="O4439" s="180">
        <f>VLOOKUP(D4439,Plan1!$B$2:$S$5570,15,)/1000</f>
        <v>5.5880000000000001</v>
      </c>
      <c r="P4439" s="180">
        <f>VLOOKUP(D4439,Plan1!$B$2:$S$5570,16,)/1000</f>
        <v>5.7050000000000001</v>
      </c>
      <c r="Q4439" s="180">
        <f>VLOOKUP(D4439,Plan1!$B$2:$S$5570,17,)/1000</f>
        <v>5.8689999999999998</v>
      </c>
      <c r="R4439" s="180">
        <f>VLOOKUP(D4439,Plan1!$B$2:$S$5570,18,)/1000</f>
        <v>5.633</v>
      </c>
      <c r="S4439" s="180">
        <f>VLOOKUP(D4439,Plan1!$B$2:$S$5570,6,)/1000</f>
        <v>5.3440000000000003</v>
      </c>
    </row>
    <row r="4440" spans="1:19" x14ac:dyDescent="0.25">
      <c r="A4440" s="178">
        <v>1596</v>
      </c>
      <c r="B4440" s="178">
        <v>-294912</v>
      </c>
      <c r="C4440" s="178">
        <v>-509886</v>
      </c>
      <c r="D4440" s="178" t="s">
        <v>4053</v>
      </c>
      <c r="E4440" s="178" t="s">
        <v>167</v>
      </c>
      <c r="F4440" s="178" t="s">
        <v>3898</v>
      </c>
      <c r="G4440" s="180">
        <f>VLOOKUP(D4440,Plan1!$B$2:$S$5570,7,)/1000</f>
        <v>5.3029999999999999</v>
      </c>
      <c r="H4440" s="180">
        <f>VLOOKUP(D4440,Plan1!$B$2:$S$5570,8,)/1000</f>
        <v>5.3179999999999996</v>
      </c>
      <c r="I4440" s="180">
        <f>VLOOKUP(D4440,Plan1!$B$2:$S$5570,9,)/1000</f>
        <v>4.9329999999999998</v>
      </c>
      <c r="J4440" s="180">
        <f>VLOOKUP(D4440,Plan1!$B$2:$S$5570,10,)/1000</f>
        <v>4.5609999999999999</v>
      </c>
      <c r="K4440" s="180">
        <f>VLOOKUP(D4440,Plan1!$B$2:$S$5570,11,)/1000</f>
        <v>3.73</v>
      </c>
      <c r="L4440" s="180">
        <f>VLOOKUP(D4440,Plan1!$B$2:$S$5570,12,)/1000</f>
        <v>3.3370000000000002</v>
      </c>
      <c r="M4440" s="180">
        <f>VLOOKUP(D4440,Plan1!$B$2:$S$5570,13,)/1000</f>
        <v>3.6019999999999999</v>
      </c>
      <c r="N4440" s="180">
        <f>VLOOKUP(D4440,Plan1!$B$2:$S$5570,14,)/1000</f>
        <v>4.1760000000000002</v>
      </c>
      <c r="O4440" s="180">
        <f>VLOOKUP(D4440,Plan1!$B$2:$S$5570,15,)/1000</f>
        <v>3.91</v>
      </c>
      <c r="P4440" s="180">
        <f>VLOOKUP(D4440,Plan1!$B$2:$S$5570,16,)/1000</f>
        <v>4.5490000000000004</v>
      </c>
      <c r="Q4440" s="180">
        <f>VLOOKUP(D4440,Plan1!$B$2:$S$5570,17,)/1000</f>
        <v>5.4169999999999998</v>
      </c>
      <c r="R4440" s="180">
        <f>VLOOKUP(D4440,Plan1!$B$2:$S$5570,18,)/1000</f>
        <v>5.484</v>
      </c>
      <c r="S4440" s="180">
        <f>VLOOKUP(D4440,Plan1!$B$2:$S$5570,6,)/1000</f>
        <v>4.5270000000000001</v>
      </c>
    </row>
    <row r="4441" spans="1:19" x14ac:dyDescent="0.25">
      <c r="A4441" s="178">
        <v>4491</v>
      </c>
      <c r="B4441" s="178">
        <v>-249382</v>
      </c>
      <c r="C4441" s="178">
        <v>-5187</v>
      </c>
      <c r="D4441" s="178" t="s">
        <v>3049</v>
      </c>
      <c r="E4441" s="178" t="s">
        <v>167</v>
      </c>
      <c r="F4441" s="178" t="s">
        <v>2912</v>
      </c>
      <c r="G4441" s="180">
        <f>VLOOKUP(D4441,Plan1!$B$2:$S$5570,7,)/1000</f>
        <v>5.1669999999999998</v>
      </c>
      <c r="H4441" s="180">
        <f>VLOOKUP(D4441,Plan1!$B$2:$S$5570,8,)/1000</f>
        <v>5.258</v>
      </c>
      <c r="I4441" s="180">
        <f>VLOOKUP(D4441,Plan1!$B$2:$S$5570,9,)/1000</f>
        <v>5.3310000000000004</v>
      </c>
      <c r="J4441" s="180">
        <f>VLOOKUP(D4441,Plan1!$B$2:$S$5570,10,)/1000</f>
        <v>5.0190000000000001</v>
      </c>
      <c r="K4441" s="180">
        <f>VLOOKUP(D4441,Plan1!$B$2:$S$5570,11,)/1000</f>
        <v>4.2809999999999997</v>
      </c>
      <c r="L4441" s="180">
        <f>VLOOKUP(D4441,Plan1!$B$2:$S$5570,12,)/1000</f>
        <v>3.9820000000000002</v>
      </c>
      <c r="M4441" s="180">
        <f>VLOOKUP(D4441,Plan1!$B$2:$S$5570,13,)/1000</f>
        <v>4.2699999999999996</v>
      </c>
      <c r="N4441" s="180">
        <f>VLOOKUP(D4441,Plan1!$B$2:$S$5570,14,)/1000</f>
        <v>5.2039999999999997</v>
      </c>
      <c r="O4441" s="180">
        <f>VLOOKUP(D4441,Plan1!$B$2:$S$5570,15,)/1000</f>
        <v>4.8090000000000002</v>
      </c>
      <c r="P4441" s="180">
        <f>VLOOKUP(D4441,Plan1!$B$2:$S$5570,16,)/1000</f>
        <v>5.0579999999999998</v>
      </c>
      <c r="Q4441" s="180">
        <f>VLOOKUP(D4441,Plan1!$B$2:$S$5570,17,)/1000</f>
        <v>5.42</v>
      </c>
      <c r="R4441" s="180">
        <f>VLOOKUP(D4441,Plan1!$B$2:$S$5570,18,)/1000</f>
        <v>5.3630000000000004</v>
      </c>
      <c r="S4441" s="180">
        <f>VLOOKUP(D4441,Plan1!$B$2:$S$5570,6,)/1000</f>
        <v>4.93</v>
      </c>
    </row>
    <row r="4442" spans="1:19" x14ac:dyDescent="0.25">
      <c r="A4442" s="178">
        <v>64216</v>
      </c>
      <c r="B4442" s="178">
        <v>-13486</v>
      </c>
      <c r="C4442" s="178">
        <v>-475739</v>
      </c>
      <c r="D4442" s="178" t="s">
        <v>2675</v>
      </c>
      <c r="E4442" s="178" t="s">
        <v>167</v>
      </c>
      <c r="F4442" s="178" t="s">
        <v>2567</v>
      </c>
      <c r="G4442" s="180">
        <f>VLOOKUP(D4442,Plan1!$B$2:$S$5570,7,)/1000</f>
        <v>4.3090000000000002</v>
      </c>
      <c r="H4442" s="180">
        <f>VLOOKUP(D4442,Plan1!$B$2:$S$5570,8,)/1000</f>
        <v>4.1849999999999996</v>
      </c>
      <c r="I4442" s="180">
        <f>VLOOKUP(D4442,Plan1!$B$2:$S$5570,9,)/1000</f>
        <v>4.2380000000000004</v>
      </c>
      <c r="J4442" s="180">
        <f>VLOOKUP(D4442,Plan1!$B$2:$S$5570,10,)/1000</f>
        <v>4.3529999999999998</v>
      </c>
      <c r="K4442" s="180">
        <f>VLOOKUP(D4442,Plan1!$B$2:$S$5570,11,)/1000</f>
        <v>4.6349999999999998</v>
      </c>
      <c r="L4442" s="180">
        <f>VLOOKUP(D4442,Plan1!$B$2:$S$5570,12,)/1000</f>
        <v>4.8970000000000002</v>
      </c>
      <c r="M4442" s="180">
        <f>VLOOKUP(D4442,Plan1!$B$2:$S$5570,13,)/1000</f>
        <v>5.0149999999999997</v>
      </c>
      <c r="N4442" s="180">
        <f>VLOOKUP(D4442,Plan1!$B$2:$S$5570,14,)/1000</f>
        <v>5.2919999999999998</v>
      </c>
      <c r="O4442" s="180">
        <f>VLOOKUP(D4442,Plan1!$B$2:$S$5570,15,)/1000</f>
        <v>5.4320000000000004</v>
      </c>
      <c r="P4442" s="180">
        <f>VLOOKUP(D4442,Plan1!$B$2:$S$5570,16,)/1000</f>
        <v>5.2130000000000001</v>
      </c>
      <c r="Q4442" s="180">
        <f>VLOOKUP(D4442,Plan1!$B$2:$S$5570,17,)/1000</f>
        <v>4.9470000000000001</v>
      </c>
      <c r="R4442" s="180">
        <f>VLOOKUP(D4442,Plan1!$B$2:$S$5570,18,)/1000</f>
        <v>4.5549999999999997</v>
      </c>
      <c r="S4442" s="180">
        <f>VLOOKUP(D4442,Plan1!$B$2:$S$5570,6,)/1000</f>
        <v>4.7560000000000002</v>
      </c>
    </row>
    <row r="4443" spans="1:19" x14ac:dyDescent="0.25">
      <c r="A4443" s="178">
        <v>18466</v>
      </c>
      <c r="B4443" s="178">
        <v>-162484</v>
      </c>
      <c r="C4443" s="178">
        <v>-401515</v>
      </c>
      <c r="D4443" s="178" t="s">
        <v>2503</v>
      </c>
      <c r="E4443" s="178" t="s">
        <v>167</v>
      </c>
      <c r="F4443" s="178" t="s">
        <v>1727</v>
      </c>
      <c r="G4443" s="180">
        <f>VLOOKUP(D4443,Plan1!$B$2:$S$5570,7,)/1000</f>
        <v>5.5110000000000001</v>
      </c>
      <c r="H4443" s="180">
        <f>VLOOKUP(D4443,Plan1!$B$2:$S$5570,8,)/1000</f>
        <v>5.9139999999999997</v>
      </c>
      <c r="I4443" s="180">
        <f>VLOOKUP(D4443,Plan1!$B$2:$S$5570,9,)/1000</f>
        <v>5.5490000000000004</v>
      </c>
      <c r="J4443" s="180">
        <f>VLOOKUP(D4443,Plan1!$B$2:$S$5570,10,)/1000</f>
        <v>5.1239999999999997</v>
      </c>
      <c r="K4443" s="180">
        <f>VLOOKUP(D4443,Plan1!$B$2:$S$5570,11,)/1000</f>
        <v>4.431</v>
      </c>
      <c r="L4443" s="180">
        <f>VLOOKUP(D4443,Plan1!$B$2:$S$5570,12,)/1000</f>
        <v>4.1189999999999998</v>
      </c>
      <c r="M4443" s="180">
        <f>VLOOKUP(D4443,Plan1!$B$2:$S$5570,13,)/1000</f>
        <v>4.24</v>
      </c>
      <c r="N4443" s="180">
        <f>VLOOKUP(D4443,Plan1!$B$2:$S$5570,14,)/1000</f>
        <v>4.5949999999999998</v>
      </c>
      <c r="O4443" s="180">
        <f>VLOOKUP(D4443,Plan1!$B$2:$S$5570,15,)/1000</f>
        <v>5.0650000000000004</v>
      </c>
      <c r="P4443" s="180">
        <f>VLOOKUP(D4443,Plan1!$B$2:$S$5570,16,)/1000</f>
        <v>4.9240000000000004</v>
      </c>
      <c r="Q4443" s="180">
        <f>VLOOKUP(D4443,Plan1!$B$2:$S$5570,17,)/1000</f>
        <v>4.7869999999999999</v>
      </c>
      <c r="R4443" s="180">
        <f>VLOOKUP(D4443,Plan1!$B$2:$S$5570,18,)/1000</f>
        <v>5.4370000000000003</v>
      </c>
      <c r="S4443" s="180">
        <f>VLOOKUP(D4443,Plan1!$B$2:$S$5570,6,)/1000</f>
        <v>4.9740000000000002</v>
      </c>
    </row>
    <row r="4444" spans="1:19" x14ac:dyDescent="0.25">
      <c r="A4444" s="178">
        <v>14569</v>
      </c>
      <c r="B4444" s="178">
        <v>-181889</v>
      </c>
      <c r="C4444" s="178">
        <v>-424194</v>
      </c>
      <c r="D4444" s="178" t="s">
        <v>2387</v>
      </c>
      <c r="E4444" s="178" t="s">
        <v>167</v>
      </c>
      <c r="F4444" s="178" t="s">
        <v>1727</v>
      </c>
      <c r="G4444" s="180">
        <f>VLOOKUP(D4444,Plan1!$B$2:$S$5570,7,)/1000</f>
        <v>5.4269999999999996</v>
      </c>
      <c r="H4444" s="180">
        <f>VLOOKUP(D4444,Plan1!$B$2:$S$5570,8,)/1000</f>
        <v>5.9669999999999996</v>
      </c>
      <c r="I4444" s="180">
        <f>VLOOKUP(D4444,Plan1!$B$2:$S$5570,9,)/1000</f>
        <v>5.367</v>
      </c>
      <c r="J4444" s="180">
        <f>VLOOKUP(D4444,Plan1!$B$2:$S$5570,10,)/1000</f>
        <v>5.0190000000000001</v>
      </c>
      <c r="K4444" s="180">
        <f>VLOOKUP(D4444,Plan1!$B$2:$S$5570,11,)/1000</f>
        <v>4.5999999999999996</v>
      </c>
      <c r="L4444" s="180">
        <f>VLOOKUP(D4444,Plan1!$B$2:$S$5570,12,)/1000</f>
        <v>4.4829999999999997</v>
      </c>
      <c r="M4444" s="180">
        <f>VLOOKUP(D4444,Plan1!$B$2:$S$5570,13,)/1000</f>
        <v>4.5490000000000004</v>
      </c>
      <c r="N4444" s="180">
        <f>VLOOKUP(D4444,Plan1!$B$2:$S$5570,14,)/1000</f>
        <v>5.1769999999999996</v>
      </c>
      <c r="O4444" s="180">
        <f>VLOOKUP(D4444,Plan1!$B$2:$S$5570,15,)/1000</f>
        <v>5.34</v>
      </c>
      <c r="P4444" s="180">
        <f>VLOOKUP(D4444,Plan1!$B$2:$S$5570,16,)/1000</f>
        <v>5.1829999999999998</v>
      </c>
      <c r="Q4444" s="180">
        <f>VLOOKUP(D4444,Plan1!$B$2:$S$5570,17,)/1000</f>
        <v>4.5910000000000002</v>
      </c>
      <c r="R4444" s="180">
        <f>VLOOKUP(D4444,Plan1!$B$2:$S$5570,18,)/1000</f>
        <v>5.165</v>
      </c>
      <c r="S4444" s="180">
        <f>VLOOKUP(D4444,Plan1!$B$2:$S$5570,6,)/1000</f>
        <v>5.0730000000000004</v>
      </c>
    </row>
    <row r="4445" spans="1:19" x14ac:dyDescent="0.25">
      <c r="A4445" s="178">
        <v>38556</v>
      </c>
      <c r="B4445" s="178">
        <v>-8776</v>
      </c>
      <c r="C4445" s="178">
        <v>-477481</v>
      </c>
      <c r="D4445" s="178" t="s">
        <v>5443</v>
      </c>
      <c r="E4445" s="178" t="s">
        <v>167</v>
      </c>
      <c r="F4445" s="178" t="s">
        <v>5370</v>
      </c>
      <c r="G4445" s="180">
        <f>VLOOKUP(D4445,Plan1!$B$2:$S$5570,7,)/1000</f>
        <v>4.718</v>
      </c>
      <c r="H4445" s="180">
        <f>VLOOKUP(D4445,Plan1!$B$2:$S$5570,8,)/1000</f>
        <v>4.9009999999999998</v>
      </c>
      <c r="I4445" s="180">
        <f>VLOOKUP(D4445,Plan1!$B$2:$S$5570,9,)/1000</f>
        <v>4.8639999999999999</v>
      </c>
      <c r="J4445" s="180">
        <f>VLOOKUP(D4445,Plan1!$B$2:$S$5570,10,)/1000</f>
        <v>5.0839999999999996</v>
      </c>
      <c r="K4445" s="180">
        <f>VLOOKUP(D4445,Plan1!$B$2:$S$5570,11,)/1000</f>
        <v>5.48</v>
      </c>
      <c r="L4445" s="180">
        <f>VLOOKUP(D4445,Plan1!$B$2:$S$5570,12,)/1000</f>
        <v>5.6849999999999996</v>
      </c>
      <c r="M4445" s="180">
        <f>VLOOKUP(D4445,Plan1!$B$2:$S$5570,13,)/1000</f>
        <v>5.72</v>
      </c>
      <c r="N4445" s="180">
        <f>VLOOKUP(D4445,Plan1!$B$2:$S$5570,14,)/1000</f>
        <v>6.407</v>
      </c>
      <c r="O4445" s="180">
        <f>VLOOKUP(D4445,Plan1!$B$2:$S$5570,15,)/1000</f>
        <v>6.0519999999999996</v>
      </c>
      <c r="P4445" s="180">
        <f>VLOOKUP(D4445,Plan1!$B$2:$S$5570,16,)/1000</f>
        <v>5.2450000000000001</v>
      </c>
      <c r="Q4445" s="180">
        <f>VLOOKUP(D4445,Plan1!$B$2:$S$5570,17,)/1000</f>
        <v>4.7190000000000003</v>
      </c>
      <c r="R4445" s="180">
        <f>VLOOKUP(D4445,Plan1!$B$2:$S$5570,18,)/1000</f>
        <v>4.7069999999999999</v>
      </c>
      <c r="S4445" s="180">
        <f>VLOOKUP(D4445,Plan1!$B$2:$S$5570,6,)/1000</f>
        <v>5.298</v>
      </c>
    </row>
    <row r="4446" spans="1:19" x14ac:dyDescent="0.25">
      <c r="A4446" s="178">
        <v>7825</v>
      </c>
      <c r="B4446" s="178">
        <v>-219551</v>
      </c>
      <c r="C4446" s="178">
        <v>-420102</v>
      </c>
      <c r="D4446" s="178" t="s">
        <v>3731</v>
      </c>
      <c r="E4446" s="178" t="s">
        <v>167</v>
      </c>
      <c r="F4446" s="178" t="s">
        <v>3664</v>
      </c>
      <c r="G4446" s="180">
        <f>VLOOKUP(D4446,Plan1!$B$2:$S$5570,7,)/1000</f>
        <v>5.3689999999999998</v>
      </c>
      <c r="H4446" s="180">
        <f>VLOOKUP(D4446,Plan1!$B$2:$S$5570,8,)/1000</f>
        <v>5.9950000000000001</v>
      </c>
      <c r="I4446" s="180">
        <f>VLOOKUP(D4446,Plan1!$B$2:$S$5570,9,)/1000</f>
        <v>5.29</v>
      </c>
      <c r="J4446" s="180">
        <f>VLOOKUP(D4446,Plan1!$B$2:$S$5570,10,)/1000</f>
        <v>4.9340000000000002</v>
      </c>
      <c r="K4446" s="180">
        <f>VLOOKUP(D4446,Plan1!$B$2:$S$5570,11,)/1000</f>
        <v>4.4630000000000001</v>
      </c>
      <c r="L4446" s="180">
        <f>VLOOKUP(D4446,Plan1!$B$2:$S$5570,12,)/1000</f>
        <v>4.32</v>
      </c>
      <c r="M4446" s="180">
        <f>VLOOKUP(D4446,Plan1!$B$2:$S$5570,13,)/1000</f>
        <v>4.38</v>
      </c>
      <c r="N4446" s="180">
        <f>VLOOKUP(D4446,Plan1!$B$2:$S$5570,14,)/1000</f>
        <v>5.0149999999999997</v>
      </c>
      <c r="O4446" s="180">
        <f>VLOOKUP(D4446,Plan1!$B$2:$S$5570,15,)/1000</f>
        <v>4.9340000000000002</v>
      </c>
      <c r="P4446" s="180">
        <f>VLOOKUP(D4446,Plan1!$B$2:$S$5570,16,)/1000</f>
        <v>4.8250000000000002</v>
      </c>
      <c r="Q4446" s="180">
        <f>VLOOKUP(D4446,Plan1!$B$2:$S$5570,17,)/1000</f>
        <v>4.5620000000000003</v>
      </c>
      <c r="R4446" s="180">
        <f>VLOOKUP(D4446,Plan1!$B$2:$S$5570,18,)/1000</f>
        <v>5.1369999999999996</v>
      </c>
      <c r="S4446" s="180">
        <f>VLOOKUP(D4446,Plan1!$B$2:$S$5570,6,)/1000</f>
        <v>4.9349999999999996</v>
      </c>
    </row>
    <row r="4447" spans="1:19" x14ac:dyDescent="0.25">
      <c r="A4447" s="178">
        <v>6133</v>
      </c>
      <c r="B4447" s="178">
        <v>-23147</v>
      </c>
      <c r="C4447" s="178">
        <v>-505172</v>
      </c>
      <c r="D4447" s="178" t="s">
        <v>3242</v>
      </c>
      <c r="E4447" s="178" t="s">
        <v>167</v>
      </c>
      <c r="F4447" s="178" t="s">
        <v>2912</v>
      </c>
      <c r="G4447" s="180">
        <f>VLOOKUP(D4447,Plan1!$B$2:$S$5570,7,)/1000</f>
        <v>5.3010000000000002</v>
      </c>
      <c r="H4447" s="180">
        <f>VLOOKUP(D4447,Plan1!$B$2:$S$5570,8,)/1000</f>
        <v>5.6310000000000002</v>
      </c>
      <c r="I4447" s="180">
        <f>VLOOKUP(D4447,Plan1!$B$2:$S$5570,9,)/1000</f>
        <v>5.46</v>
      </c>
      <c r="J4447" s="180">
        <f>VLOOKUP(D4447,Plan1!$B$2:$S$5570,10,)/1000</f>
        <v>5.3639999999999999</v>
      </c>
      <c r="K4447" s="180">
        <f>VLOOKUP(D4447,Plan1!$B$2:$S$5570,11,)/1000</f>
        <v>4.6459999999999999</v>
      </c>
      <c r="L4447" s="180">
        <f>VLOOKUP(D4447,Plan1!$B$2:$S$5570,12,)/1000</f>
        <v>4.4459999999999997</v>
      </c>
      <c r="M4447" s="180">
        <f>VLOOKUP(D4447,Plan1!$B$2:$S$5570,13,)/1000</f>
        <v>4.6189999999999998</v>
      </c>
      <c r="N4447" s="180">
        <f>VLOOKUP(D4447,Plan1!$B$2:$S$5570,14,)/1000</f>
        <v>5.4820000000000002</v>
      </c>
      <c r="O4447" s="180">
        <f>VLOOKUP(D4447,Plan1!$B$2:$S$5570,15,)/1000</f>
        <v>5.085</v>
      </c>
      <c r="P4447" s="180">
        <f>VLOOKUP(D4447,Plan1!$B$2:$S$5570,16,)/1000</f>
        <v>5.2629999999999999</v>
      </c>
      <c r="Q4447" s="180">
        <f>VLOOKUP(D4447,Plan1!$B$2:$S$5570,17,)/1000</f>
        <v>5.4560000000000004</v>
      </c>
      <c r="R4447" s="180">
        <f>VLOOKUP(D4447,Plan1!$B$2:$S$5570,18,)/1000</f>
        <v>5.6079999999999997</v>
      </c>
      <c r="S4447" s="180">
        <f>VLOOKUP(D4447,Plan1!$B$2:$S$5570,6,)/1000</f>
        <v>5.1970000000000001</v>
      </c>
    </row>
    <row r="4448" spans="1:19" x14ac:dyDescent="0.25">
      <c r="A4448" s="178">
        <v>8751</v>
      </c>
      <c r="B4448" s="178">
        <v>-213509</v>
      </c>
      <c r="C4448" s="178">
        <v>-517549</v>
      </c>
      <c r="D4448" s="178" t="s">
        <v>5115</v>
      </c>
      <c r="E4448" s="178" t="s">
        <v>167</v>
      </c>
      <c r="F4448" s="178" t="s">
        <v>4704</v>
      </c>
      <c r="G4448" s="180">
        <f>VLOOKUP(D4448,Plan1!$B$2:$S$5570,7,)/1000</f>
        <v>5.3540000000000001</v>
      </c>
      <c r="H4448" s="180">
        <f>VLOOKUP(D4448,Plan1!$B$2:$S$5570,8,)/1000</f>
        <v>5.7169999999999996</v>
      </c>
      <c r="I4448" s="180">
        <f>VLOOKUP(D4448,Plan1!$B$2:$S$5570,9,)/1000</f>
        <v>5.6550000000000002</v>
      </c>
      <c r="J4448" s="180">
        <f>VLOOKUP(D4448,Plan1!$B$2:$S$5570,10,)/1000</f>
        <v>5.5049999999999999</v>
      </c>
      <c r="K4448" s="180">
        <f>VLOOKUP(D4448,Plan1!$B$2:$S$5570,11,)/1000</f>
        <v>4.9359999999999999</v>
      </c>
      <c r="L4448" s="180">
        <f>VLOOKUP(D4448,Plan1!$B$2:$S$5570,12,)/1000</f>
        <v>4.71</v>
      </c>
      <c r="M4448" s="180">
        <f>VLOOKUP(D4448,Plan1!$B$2:$S$5570,13,)/1000</f>
        <v>4.87</v>
      </c>
      <c r="N4448" s="180">
        <f>VLOOKUP(D4448,Plan1!$B$2:$S$5570,14,)/1000</f>
        <v>5.641</v>
      </c>
      <c r="O4448" s="180">
        <f>VLOOKUP(D4448,Plan1!$B$2:$S$5570,15,)/1000</f>
        <v>5.2480000000000002</v>
      </c>
      <c r="P4448" s="180">
        <f>VLOOKUP(D4448,Plan1!$B$2:$S$5570,16,)/1000</f>
        <v>5.4630000000000001</v>
      </c>
      <c r="Q4448" s="180">
        <f>VLOOKUP(D4448,Plan1!$B$2:$S$5570,17,)/1000</f>
        <v>5.5220000000000002</v>
      </c>
      <c r="R4448" s="180">
        <f>VLOOKUP(D4448,Plan1!$B$2:$S$5570,18,)/1000</f>
        <v>5.5990000000000002</v>
      </c>
      <c r="S4448" s="180">
        <f>VLOOKUP(D4448,Plan1!$B$2:$S$5570,6,)/1000</f>
        <v>5.3520000000000003</v>
      </c>
    </row>
    <row r="4449" spans="1:19" x14ac:dyDescent="0.25">
      <c r="A4449" s="178">
        <v>6107</v>
      </c>
      <c r="B4449" s="178">
        <v>-231085</v>
      </c>
      <c r="C4449" s="178">
        <v>-531107</v>
      </c>
      <c r="D4449" s="178" t="s">
        <v>3231</v>
      </c>
      <c r="E4449" s="178" t="s">
        <v>167</v>
      </c>
      <c r="F4449" s="178" t="s">
        <v>2912</v>
      </c>
      <c r="G4449" s="180">
        <f>VLOOKUP(D4449,Plan1!$B$2:$S$5570,7,)/1000</f>
        <v>5.2619999999999996</v>
      </c>
      <c r="H4449" s="180">
        <f>VLOOKUP(D4449,Plan1!$B$2:$S$5570,8,)/1000</f>
        <v>5.5839999999999996</v>
      </c>
      <c r="I4449" s="180">
        <f>VLOOKUP(D4449,Plan1!$B$2:$S$5570,9,)/1000</f>
        <v>5.6529999999999996</v>
      </c>
      <c r="J4449" s="180">
        <f>VLOOKUP(D4449,Plan1!$B$2:$S$5570,10,)/1000</f>
        <v>5.3220000000000001</v>
      </c>
      <c r="K4449" s="180">
        <f>VLOOKUP(D4449,Plan1!$B$2:$S$5570,11,)/1000</f>
        <v>4.5679999999999996</v>
      </c>
      <c r="L4449" s="180">
        <f>VLOOKUP(D4449,Plan1!$B$2:$S$5570,12,)/1000</f>
        <v>4.2539999999999996</v>
      </c>
      <c r="M4449" s="180">
        <f>VLOOKUP(D4449,Plan1!$B$2:$S$5570,13,)/1000</f>
        <v>4.4649999999999999</v>
      </c>
      <c r="N4449" s="180">
        <f>VLOOKUP(D4449,Plan1!$B$2:$S$5570,14,)/1000</f>
        <v>5.3390000000000004</v>
      </c>
      <c r="O4449" s="180">
        <f>VLOOKUP(D4449,Plan1!$B$2:$S$5570,15,)/1000</f>
        <v>5.0469999999999997</v>
      </c>
      <c r="P4449" s="180">
        <f>VLOOKUP(D4449,Plan1!$B$2:$S$5570,16,)/1000</f>
        <v>5.2990000000000004</v>
      </c>
      <c r="Q4449" s="180">
        <f>VLOOKUP(D4449,Plan1!$B$2:$S$5570,17,)/1000</f>
        <v>5.5609999999999999</v>
      </c>
      <c r="R4449" s="180">
        <f>VLOOKUP(D4449,Plan1!$B$2:$S$5570,18,)/1000</f>
        <v>5.6029999999999998</v>
      </c>
      <c r="S4449" s="180">
        <f>VLOOKUP(D4449,Plan1!$B$2:$S$5570,6,)/1000</f>
        <v>5.1630000000000003</v>
      </c>
    </row>
    <row r="4450" spans="1:19" x14ac:dyDescent="0.25">
      <c r="A4450" s="178">
        <v>55712</v>
      </c>
      <c r="B4450" s="178">
        <v>-43359</v>
      </c>
      <c r="C4450" s="178">
        <v>-401546</v>
      </c>
      <c r="D4450" s="178" t="s">
        <v>894</v>
      </c>
      <c r="E4450" s="178" t="s">
        <v>167</v>
      </c>
      <c r="F4450" s="178" t="s">
        <v>792</v>
      </c>
      <c r="G4450" s="180">
        <f>VLOOKUP(D4450,Plan1!$B$2:$S$5570,7,)/1000</f>
        <v>5.1449999999999996</v>
      </c>
      <c r="H4450" s="180">
        <f>VLOOKUP(D4450,Plan1!$B$2:$S$5570,8,)/1000</f>
        <v>5.33</v>
      </c>
      <c r="I4450" s="180">
        <f>VLOOKUP(D4450,Plan1!$B$2:$S$5570,9,)/1000</f>
        <v>5.4059999999999997</v>
      </c>
      <c r="J4450" s="180">
        <f>VLOOKUP(D4450,Plan1!$B$2:$S$5570,10,)/1000</f>
        <v>5.0970000000000004</v>
      </c>
      <c r="K4450" s="180">
        <f>VLOOKUP(D4450,Plan1!$B$2:$S$5570,11,)/1000</f>
        <v>5.194</v>
      </c>
      <c r="L4450" s="180">
        <f>VLOOKUP(D4450,Plan1!$B$2:$S$5570,12,)/1000</f>
        <v>5.1749999999999998</v>
      </c>
      <c r="M4450" s="180">
        <f>VLOOKUP(D4450,Plan1!$B$2:$S$5570,13,)/1000</f>
        <v>5.45</v>
      </c>
      <c r="N4450" s="180">
        <f>VLOOKUP(D4450,Plan1!$B$2:$S$5570,14,)/1000</f>
        <v>6.194</v>
      </c>
      <c r="O4450" s="180">
        <f>VLOOKUP(D4450,Plan1!$B$2:$S$5570,15,)/1000</f>
        <v>6.5860000000000003</v>
      </c>
      <c r="P4450" s="180">
        <f>VLOOKUP(D4450,Plan1!$B$2:$S$5570,16,)/1000</f>
        <v>6.4169999999999998</v>
      </c>
      <c r="Q4450" s="180">
        <f>VLOOKUP(D4450,Plan1!$B$2:$S$5570,17,)/1000</f>
        <v>6.1829999999999998</v>
      </c>
      <c r="R4450" s="180">
        <f>VLOOKUP(D4450,Plan1!$B$2:$S$5570,18,)/1000</f>
        <v>5.4749999999999996</v>
      </c>
      <c r="S4450" s="180">
        <f>VLOOKUP(D4450,Plan1!$B$2:$S$5570,6,)/1000</f>
        <v>5.6379999999999999</v>
      </c>
    </row>
    <row r="4451" spans="1:19" x14ac:dyDescent="0.25">
      <c r="A4451" s="178">
        <v>58240</v>
      </c>
      <c r="B4451" s="178">
        <v>-34985</v>
      </c>
      <c r="C4451" s="178">
        <v>-425605</v>
      </c>
      <c r="D4451" s="178" t="s">
        <v>1434</v>
      </c>
      <c r="E4451" s="178" t="s">
        <v>167</v>
      </c>
      <c r="F4451" s="178" t="s">
        <v>1298</v>
      </c>
      <c r="G4451" s="180">
        <f>VLOOKUP(D4451,Plan1!$B$2:$S$5570,7,)/1000</f>
        <v>5.1470000000000002</v>
      </c>
      <c r="H4451" s="180">
        <f>VLOOKUP(D4451,Plan1!$B$2:$S$5570,8,)/1000</f>
        <v>5.2270000000000003</v>
      </c>
      <c r="I4451" s="180">
        <f>VLOOKUP(D4451,Plan1!$B$2:$S$5570,9,)/1000</f>
        <v>5.3940000000000001</v>
      </c>
      <c r="J4451" s="180">
        <f>VLOOKUP(D4451,Plan1!$B$2:$S$5570,10,)/1000</f>
        <v>5.2069999999999999</v>
      </c>
      <c r="K4451" s="180">
        <f>VLOOKUP(D4451,Plan1!$B$2:$S$5570,11,)/1000</f>
        <v>5.2729999999999997</v>
      </c>
      <c r="L4451" s="180">
        <f>VLOOKUP(D4451,Plan1!$B$2:$S$5570,12,)/1000</f>
        <v>5.4610000000000003</v>
      </c>
      <c r="M4451" s="180">
        <f>VLOOKUP(D4451,Plan1!$B$2:$S$5570,13,)/1000</f>
        <v>5.6769999999999996</v>
      </c>
      <c r="N4451" s="180">
        <f>VLOOKUP(D4451,Plan1!$B$2:$S$5570,14,)/1000</f>
        <v>6.1020000000000003</v>
      </c>
      <c r="O4451" s="180">
        <f>VLOOKUP(D4451,Plan1!$B$2:$S$5570,15,)/1000</f>
        <v>6.3330000000000002</v>
      </c>
      <c r="P4451" s="180">
        <f>VLOOKUP(D4451,Plan1!$B$2:$S$5570,16,)/1000</f>
        <v>6.26</v>
      </c>
      <c r="Q4451" s="180">
        <f>VLOOKUP(D4451,Plan1!$B$2:$S$5570,17,)/1000</f>
        <v>5.952</v>
      </c>
      <c r="R4451" s="180">
        <f>VLOOKUP(D4451,Plan1!$B$2:$S$5570,18,)/1000</f>
        <v>5.4210000000000003</v>
      </c>
      <c r="S4451" s="180">
        <f>VLOOKUP(D4451,Plan1!$B$2:$S$5570,6,)/1000</f>
        <v>5.6210000000000004</v>
      </c>
    </row>
    <row r="4452" spans="1:19" x14ac:dyDescent="0.25">
      <c r="A4452" s="178">
        <v>59454</v>
      </c>
      <c r="B4452" s="178">
        <v>-31375</v>
      </c>
      <c r="C4452" s="178">
        <v>-44326</v>
      </c>
      <c r="D4452" s="178" t="s">
        <v>1448</v>
      </c>
      <c r="E4452" s="178" t="s">
        <v>167</v>
      </c>
      <c r="F4452" s="178" t="s">
        <v>1298</v>
      </c>
      <c r="G4452" s="180">
        <f>VLOOKUP(D4452,Plan1!$B$2:$S$5570,7,)/1000</f>
        <v>4.548</v>
      </c>
      <c r="H4452" s="180">
        <f>VLOOKUP(D4452,Plan1!$B$2:$S$5570,8,)/1000</f>
        <v>4.7309999999999999</v>
      </c>
      <c r="I4452" s="180">
        <f>VLOOKUP(D4452,Plan1!$B$2:$S$5570,9,)/1000</f>
        <v>4.6849999999999996</v>
      </c>
      <c r="J4452" s="180">
        <f>VLOOKUP(D4452,Plan1!$B$2:$S$5570,10,)/1000</f>
        <v>4.6379999999999999</v>
      </c>
      <c r="K4452" s="180">
        <f>VLOOKUP(D4452,Plan1!$B$2:$S$5570,11,)/1000</f>
        <v>4.859</v>
      </c>
      <c r="L4452" s="180">
        <f>VLOOKUP(D4452,Plan1!$B$2:$S$5570,12,)/1000</f>
        <v>5.1689999999999996</v>
      </c>
      <c r="M4452" s="180">
        <f>VLOOKUP(D4452,Plan1!$B$2:$S$5570,13,)/1000</f>
        <v>5.3730000000000002</v>
      </c>
      <c r="N4452" s="180">
        <f>VLOOKUP(D4452,Plan1!$B$2:$S$5570,14,)/1000</f>
        <v>5.9530000000000003</v>
      </c>
      <c r="O4452" s="180">
        <f>VLOOKUP(D4452,Plan1!$B$2:$S$5570,15,)/1000</f>
        <v>6.1269999999999998</v>
      </c>
      <c r="P4452" s="180">
        <f>VLOOKUP(D4452,Plan1!$B$2:$S$5570,16,)/1000</f>
        <v>5.7679999999999998</v>
      </c>
      <c r="Q4452" s="180">
        <f>VLOOKUP(D4452,Plan1!$B$2:$S$5570,17,)/1000</f>
        <v>5.3719999999999999</v>
      </c>
      <c r="R4452" s="180">
        <f>VLOOKUP(D4452,Plan1!$B$2:$S$5570,18,)/1000</f>
        <v>4.91</v>
      </c>
      <c r="S4452" s="180">
        <f>VLOOKUP(D4452,Plan1!$B$2:$S$5570,6,)/1000</f>
        <v>5.1779999999999999</v>
      </c>
    </row>
    <row r="4453" spans="1:19" x14ac:dyDescent="0.25">
      <c r="A4453" s="178">
        <v>44911</v>
      </c>
      <c r="B4453" s="178">
        <v>-71512</v>
      </c>
      <c r="C4453" s="178">
        <v>-349707</v>
      </c>
      <c r="D4453" s="178" t="s">
        <v>1448</v>
      </c>
      <c r="E4453" s="178" t="s">
        <v>167</v>
      </c>
      <c r="F4453" s="178" t="s">
        <v>2709</v>
      </c>
      <c r="G4453" s="180">
        <f>VLOOKUP(D4453,Plan1!$B$2:$S$5570,7,)/1000</f>
        <v>4.548</v>
      </c>
      <c r="H4453" s="180">
        <f>VLOOKUP(D4453,Plan1!$B$2:$S$5570,8,)/1000</f>
        <v>4.7309999999999999</v>
      </c>
      <c r="I4453" s="180">
        <f>VLOOKUP(D4453,Plan1!$B$2:$S$5570,9,)/1000</f>
        <v>4.6849999999999996</v>
      </c>
      <c r="J4453" s="180">
        <f>VLOOKUP(D4453,Plan1!$B$2:$S$5570,10,)/1000</f>
        <v>4.6379999999999999</v>
      </c>
      <c r="K4453" s="180">
        <f>VLOOKUP(D4453,Plan1!$B$2:$S$5570,11,)/1000</f>
        <v>4.859</v>
      </c>
      <c r="L4453" s="180">
        <f>VLOOKUP(D4453,Plan1!$B$2:$S$5570,12,)/1000</f>
        <v>5.1689999999999996</v>
      </c>
      <c r="M4453" s="180">
        <f>VLOOKUP(D4453,Plan1!$B$2:$S$5570,13,)/1000</f>
        <v>5.3730000000000002</v>
      </c>
      <c r="N4453" s="180">
        <f>VLOOKUP(D4453,Plan1!$B$2:$S$5570,14,)/1000</f>
        <v>5.9530000000000003</v>
      </c>
      <c r="O4453" s="180">
        <f>VLOOKUP(D4453,Plan1!$B$2:$S$5570,15,)/1000</f>
        <v>6.1269999999999998</v>
      </c>
      <c r="P4453" s="180">
        <f>VLOOKUP(D4453,Plan1!$B$2:$S$5570,16,)/1000</f>
        <v>5.7679999999999998</v>
      </c>
      <c r="Q4453" s="180">
        <f>VLOOKUP(D4453,Plan1!$B$2:$S$5570,17,)/1000</f>
        <v>5.3719999999999999</v>
      </c>
      <c r="R4453" s="180">
        <f>VLOOKUP(D4453,Plan1!$B$2:$S$5570,18,)/1000</f>
        <v>4.91</v>
      </c>
      <c r="S4453" s="180">
        <f>VLOOKUP(D4453,Plan1!$B$2:$S$5570,6,)/1000</f>
        <v>5.1779999999999999</v>
      </c>
    </row>
    <row r="4454" spans="1:19" x14ac:dyDescent="0.25">
      <c r="A4454" s="178">
        <v>7782</v>
      </c>
      <c r="B4454" s="178">
        <v>-220297</v>
      </c>
      <c r="C4454" s="178">
        <v>-463389</v>
      </c>
      <c r="D4454" s="178" t="s">
        <v>1789</v>
      </c>
      <c r="E4454" s="178" t="s">
        <v>167</v>
      </c>
      <c r="F4454" s="178" t="s">
        <v>1727</v>
      </c>
      <c r="G4454" s="180">
        <f>VLOOKUP(D4454,Plan1!$B$2:$S$5570,7,)/1000</f>
        <v>4.6580000000000004</v>
      </c>
      <c r="H4454" s="180">
        <f>VLOOKUP(D4454,Plan1!$B$2:$S$5570,8,)/1000</f>
        <v>5.22</v>
      </c>
      <c r="I4454" s="180">
        <f>VLOOKUP(D4454,Plan1!$B$2:$S$5570,9,)/1000</f>
        <v>4.7859999999999996</v>
      </c>
      <c r="J4454" s="180">
        <f>VLOOKUP(D4454,Plan1!$B$2:$S$5570,10,)/1000</f>
        <v>5.0179999999999998</v>
      </c>
      <c r="K4454" s="180">
        <f>VLOOKUP(D4454,Plan1!$B$2:$S$5570,11,)/1000</f>
        <v>4.7530000000000001</v>
      </c>
      <c r="L4454" s="180">
        <f>VLOOKUP(D4454,Plan1!$B$2:$S$5570,12,)/1000</f>
        <v>4.6619999999999999</v>
      </c>
      <c r="M4454" s="180">
        <f>VLOOKUP(D4454,Plan1!$B$2:$S$5570,13,)/1000</f>
        <v>4.8970000000000002</v>
      </c>
      <c r="N4454" s="180">
        <f>VLOOKUP(D4454,Plan1!$B$2:$S$5570,14,)/1000</f>
        <v>5.7130000000000001</v>
      </c>
      <c r="O4454" s="180">
        <f>VLOOKUP(D4454,Plan1!$B$2:$S$5570,15,)/1000</f>
        <v>5.2830000000000004</v>
      </c>
      <c r="P4454" s="180">
        <f>VLOOKUP(D4454,Plan1!$B$2:$S$5570,16,)/1000</f>
        <v>5.1040000000000001</v>
      </c>
      <c r="Q4454" s="180">
        <f>VLOOKUP(D4454,Plan1!$B$2:$S$5570,17,)/1000</f>
        <v>4.7050000000000001</v>
      </c>
      <c r="R4454" s="180">
        <f>VLOOKUP(D4454,Plan1!$B$2:$S$5570,18,)/1000</f>
        <v>4.8380000000000001</v>
      </c>
      <c r="S4454" s="180">
        <f>VLOOKUP(D4454,Plan1!$B$2:$S$5570,6,)/1000</f>
        <v>4.97</v>
      </c>
    </row>
    <row r="4455" spans="1:19" x14ac:dyDescent="0.25">
      <c r="A4455" s="178">
        <v>30883</v>
      </c>
      <c r="B4455" s="178">
        <v>-109962</v>
      </c>
      <c r="C4455" s="178">
        <v>-445214</v>
      </c>
      <c r="D4455" s="178" t="s">
        <v>733</v>
      </c>
      <c r="E4455" s="178" t="s">
        <v>167</v>
      </c>
      <c r="F4455" s="178" t="s">
        <v>375</v>
      </c>
      <c r="G4455" s="180">
        <f>VLOOKUP(D4455,Plan1!$B$2:$S$5570,7,)/1000</f>
        <v>5.8209999999999997</v>
      </c>
      <c r="H4455" s="180">
        <f>VLOOKUP(D4455,Plan1!$B$2:$S$5570,8,)/1000</f>
        <v>5.7309999999999999</v>
      </c>
      <c r="I4455" s="180">
        <f>VLOOKUP(D4455,Plan1!$B$2:$S$5570,9,)/1000</f>
        <v>5.6829999999999998</v>
      </c>
      <c r="J4455" s="180">
        <f>VLOOKUP(D4455,Plan1!$B$2:$S$5570,10,)/1000</f>
        <v>5.7649999999999997</v>
      </c>
      <c r="K4455" s="180">
        <f>VLOOKUP(D4455,Plan1!$B$2:$S$5570,11,)/1000</f>
        <v>5.9160000000000004</v>
      </c>
      <c r="L4455" s="180">
        <f>VLOOKUP(D4455,Plan1!$B$2:$S$5570,12,)/1000</f>
        <v>5.8449999999999998</v>
      </c>
      <c r="M4455" s="180">
        <f>VLOOKUP(D4455,Plan1!$B$2:$S$5570,13,)/1000</f>
        <v>6.077</v>
      </c>
      <c r="N4455" s="180">
        <f>VLOOKUP(D4455,Plan1!$B$2:$S$5570,14,)/1000</f>
        <v>6.5170000000000003</v>
      </c>
      <c r="O4455" s="180">
        <f>VLOOKUP(D4455,Plan1!$B$2:$S$5570,15,)/1000</f>
        <v>6.57</v>
      </c>
      <c r="P4455" s="180">
        <f>VLOOKUP(D4455,Plan1!$B$2:$S$5570,16,)/1000</f>
        <v>6.08</v>
      </c>
      <c r="Q4455" s="180">
        <f>VLOOKUP(D4455,Plan1!$B$2:$S$5570,17,)/1000</f>
        <v>5.5970000000000004</v>
      </c>
      <c r="R4455" s="180">
        <f>VLOOKUP(D4455,Plan1!$B$2:$S$5570,18,)/1000</f>
        <v>5.6719999999999997</v>
      </c>
      <c r="S4455" s="180">
        <f>VLOOKUP(D4455,Plan1!$B$2:$S$5570,6,)/1000</f>
        <v>5.9390000000000001</v>
      </c>
    </row>
    <row r="4456" spans="1:19" x14ac:dyDescent="0.25">
      <c r="A4456" s="178">
        <v>8489</v>
      </c>
      <c r="B4456" s="178">
        <v>-215663</v>
      </c>
      <c r="C4456" s="178">
        <v>-439167</v>
      </c>
      <c r="D4456" s="178" t="s">
        <v>1851</v>
      </c>
      <c r="E4456" s="178" t="s">
        <v>167</v>
      </c>
      <c r="F4456" s="178" t="s">
        <v>1727</v>
      </c>
      <c r="G4456" s="180">
        <f>VLOOKUP(D4456,Plan1!$B$2:$S$5570,7,)/1000</f>
        <v>4.883</v>
      </c>
      <c r="H4456" s="180">
        <f>VLOOKUP(D4456,Plan1!$B$2:$S$5570,8,)/1000</f>
        <v>5.476</v>
      </c>
      <c r="I4456" s="180">
        <f>VLOOKUP(D4456,Plan1!$B$2:$S$5570,9,)/1000</f>
        <v>5</v>
      </c>
      <c r="J4456" s="180">
        <f>VLOOKUP(D4456,Plan1!$B$2:$S$5570,10,)/1000</f>
        <v>4.8520000000000003</v>
      </c>
      <c r="K4456" s="180">
        <f>VLOOKUP(D4456,Plan1!$B$2:$S$5570,11,)/1000</f>
        <v>4.53</v>
      </c>
      <c r="L4456" s="180">
        <f>VLOOKUP(D4456,Plan1!$B$2:$S$5570,12,)/1000</f>
        <v>4.516</v>
      </c>
      <c r="M4456" s="180">
        <f>VLOOKUP(D4456,Plan1!$B$2:$S$5570,13,)/1000</f>
        <v>4.6449999999999996</v>
      </c>
      <c r="N4456" s="180">
        <f>VLOOKUP(D4456,Plan1!$B$2:$S$5570,14,)/1000</f>
        <v>5.4290000000000003</v>
      </c>
      <c r="O4456" s="180">
        <f>VLOOKUP(D4456,Plan1!$B$2:$S$5570,15,)/1000</f>
        <v>5.1440000000000001</v>
      </c>
      <c r="P4456" s="180">
        <f>VLOOKUP(D4456,Plan1!$B$2:$S$5570,16,)/1000</f>
        <v>4.9420000000000002</v>
      </c>
      <c r="Q4456" s="180">
        <f>VLOOKUP(D4456,Plan1!$B$2:$S$5570,17,)/1000</f>
        <v>4.5060000000000002</v>
      </c>
      <c r="R4456" s="180">
        <f>VLOOKUP(D4456,Plan1!$B$2:$S$5570,18,)/1000</f>
        <v>4.915</v>
      </c>
      <c r="S4456" s="180">
        <f>VLOOKUP(D4456,Plan1!$B$2:$S$5570,6,)/1000</f>
        <v>4.9029999999999996</v>
      </c>
    </row>
    <row r="4457" spans="1:19" x14ac:dyDescent="0.25">
      <c r="A4457" s="178">
        <v>7634</v>
      </c>
      <c r="B4457" s="178">
        <v>-221479</v>
      </c>
      <c r="C4457" s="178">
        <v>-440981</v>
      </c>
      <c r="D4457" s="178" t="s">
        <v>1787</v>
      </c>
      <c r="E4457" s="178" t="s">
        <v>167</v>
      </c>
      <c r="F4457" s="178" t="s">
        <v>1727</v>
      </c>
      <c r="G4457" s="180">
        <f>VLOOKUP(D4457,Plan1!$B$2:$S$5570,7,)/1000</f>
        <v>4.7990000000000004</v>
      </c>
      <c r="H4457" s="180">
        <f>VLOOKUP(D4457,Plan1!$B$2:$S$5570,8,)/1000</f>
        <v>5.4160000000000004</v>
      </c>
      <c r="I4457" s="180">
        <f>VLOOKUP(D4457,Plan1!$B$2:$S$5570,9,)/1000</f>
        <v>4.8890000000000002</v>
      </c>
      <c r="J4457" s="180">
        <f>VLOOKUP(D4457,Plan1!$B$2:$S$5570,10,)/1000</f>
        <v>4.798</v>
      </c>
      <c r="K4457" s="180">
        <f>VLOOKUP(D4457,Plan1!$B$2:$S$5570,11,)/1000</f>
        <v>4.3920000000000003</v>
      </c>
      <c r="L4457" s="180">
        <f>VLOOKUP(D4457,Plan1!$B$2:$S$5570,12,)/1000</f>
        <v>4.43</v>
      </c>
      <c r="M4457" s="180">
        <f>VLOOKUP(D4457,Plan1!$B$2:$S$5570,13,)/1000</f>
        <v>4.4370000000000003</v>
      </c>
      <c r="N4457" s="180">
        <f>VLOOKUP(D4457,Plan1!$B$2:$S$5570,14,)/1000</f>
        <v>5.2060000000000004</v>
      </c>
      <c r="O4457" s="180">
        <f>VLOOKUP(D4457,Plan1!$B$2:$S$5570,15,)/1000</f>
        <v>4.8330000000000002</v>
      </c>
      <c r="P4457" s="180">
        <f>VLOOKUP(D4457,Plan1!$B$2:$S$5570,16,)/1000</f>
        <v>4.6349999999999998</v>
      </c>
      <c r="Q4457" s="180">
        <f>VLOOKUP(D4457,Plan1!$B$2:$S$5570,17,)/1000</f>
        <v>4.34</v>
      </c>
      <c r="R4457" s="180">
        <f>VLOOKUP(D4457,Plan1!$B$2:$S$5570,18,)/1000</f>
        <v>4.7939999999999996</v>
      </c>
      <c r="S4457" s="180">
        <f>VLOOKUP(D4457,Plan1!$B$2:$S$5570,6,)/1000</f>
        <v>4.7480000000000002</v>
      </c>
    </row>
    <row r="4458" spans="1:19" x14ac:dyDescent="0.25">
      <c r="A4458" s="178">
        <v>11483</v>
      </c>
      <c r="B4458" s="178">
        <v>-198732</v>
      </c>
      <c r="C4458" s="178">
        <v>-421326</v>
      </c>
      <c r="D4458" s="178" t="s">
        <v>2153</v>
      </c>
      <c r="E4458" s="178" t="s">
        <v>167</v>
      </c>
      <c r="F4458" s="178" t="s">
        <v>1727</v>
      </c>
      <c r="G4458" s="180">
        <f>VLOOKUP(D4458,Plan1!$B$2:$S$5570,7,)/1000</f>
        <v>5.1470000000000002</v>
      </c>
      <c r="H4458" s="180">
        <f>VLOOKUP(D4458,Plan1!$B$2:$S$5570,8,)/1000</f>
        <v>5.5979999999999999</v>
      </c>
      <c r="I4458" s="180">
        <f>VLOOKUP(D4458,Plan1!$B$2:$S$5570,9,)/1000</f>
        <v>5.0170000000000003</v>
      </c>
      <c r="J4458" s="180">
        <f>VLOOKUP(D4458,Plan1!$B$2:$S$5570,10,)/1000</f>
        <v>4.93</v>
      </c>
      <c r="K4458" s="180">
        <f>VLOOKUP(D4458,Plan1!$B$2:$S$5570,11,)/1000</f>
        <v>4.5039999999999996</v>
      </c>
      <c r="L4458" s="180">
        <f>VLOOKUP(D4458,Plan1!$B$2:$S$5570,12,)/1000</f>
        <v>4.4379999999999997</v>
      </c>
      <c r="M4458" s="180">
        <f>VLOOKUP(D4458,Plan1!$B$2:$S$5570,13,)/1000</f>
        <v>4.5529999999999999</v>
      </c>
      <c r="N4458" s="180">
        <f>VLOOKUP(D4458,Plan1!$B$2:$S$5570,14,)/1000</f>
        <v>5.1340000000000003</v>
      </c>
      <c r="O4458" s="180">
        <f>VLOOKUP(D4458,Plan1!$B$2:$S$5570,15,)/1000</f>
        <v>5.1580000000000004</v>
      </c>
      <c r="P4458" s="180">
        <f>VLOOKUP(D4458,Plan1!$B$2:$S$5570,16,)/1000</f>
        <v>4.8230000000000004</v>
      </c>
      <c r="Q4458" s="180">
        <f>VLOOKUP(D4458,Plan1!$B$2:$S$5570,17,)/1000</f>
        <v>4.4180000000000001</v>
      </c>
      <c r="R4458" s="180">
        <f>VLOOKUP(D4458,Plan1!$B$2:$S$5570,18,)/1000</f>
        <v>4.9859999999999998</v>
      </c>
      <c r="S4458" s="180">
        <f>VLOOKUP(D4458,Plan1!$B$2:$S$5570,6,)/1000</f>
        <v>4.8920000000000003</v>
      </c>
    </row>
    <row r="4459" spans="1:19" x14ac:dyDescent="0.25">
      <c r="A4459" s="178">
        <v>16160</v>
      </c>
      <c r="B4459" s="178">
        <v>-173274</v>
      </c>
      <c r="C4459" s="178">
        <v>-532017</v>
      </c>
      <c r="D4459" s="178" t="s">
        <v>1112</v>
      </c>
      <c r="E4459" s="178" t="s">
        <v>167</v>
      </c>
      <c r="F4459" s="178" t="s">
        <v>1058</v>
      </c>
      <c r="G4459" s="180">
        <f>VLOOKUP(D4459,Plan1!$B$2:$S$5570,7,)/1000</f>
        <v>5.0129999999999999</v>
      </c>
      <c r="H4459" s="180">
        <f>VLOOKUP(D4459,Plan1!$B$2:$S$5570,8,)/1000</f>
        <v>5.335</v>
      </c>
      <c r="I4459" s="180">
        <f>VLOOKUP(D4459,Plan1!$B$2:$S$5570,9,)/1000</f>
        <v>5.2370000000000001</v>
      </c>
      <c r="J4459" s="180">
        <f>VLOOKUP(D4459,Plan1!$B$2:$S$5570,10,)/1000</f>
        <v>5.5910000000000002</v>
      </c>
      <c r="K4459" s="180">
        <f>VLOOKUP(D4459,Plan1!$B$2:$S$5570,11,)/1000</f>
        <v>5.4119999999999999</v>
      </c>
      <c r="L4459" s="180">
        <f>VLOOKUP(D4459,Plan1!$B$2:$S$5570,12,)/1000</f>
        <v>5.3150000000000004</v>
      </c>
      <c r="M4459" s="180">
        <f>VLOOKUP(D4459,Plan1!$B$2:$S$5570,13,)/1000</f>
        <v>5.4039999999999999</v>
      </c>
      <c r="N4459" s="180">
        <f>VLOOKUP(D4459,Plan1!$B$2:$S$5570,14,)/1000</f>
        <v>6.1079999999999997</v>
      </c>
      <c r="O4459" s="180">
        <f>VLOOKUP(D4459,Plan1!$B$2:$S$5570,15,)/1000</f>
        <v>5.5549999999999997</v>
      </c>
      <c r="P4459" s="180">
        <f>VLOOKUP(D4459,Plan1!$B$2:$S$5570,16,)/1000</f>
        <v>5.1070000000000002</v>
      </c>
      <c r="Q4459" s="180">
        <f>VLOOKUP(D4459,Plan1!$B$2:$S$5570,17,)/1000</f>
        <v>5.0149999999999997</v>
      </c>
      <c r="R4459" s="180">
        <f>VLOOKUP(D4459,Plan1!$B$2:$S$5570,18,)/1000</f>
        <v>5.0609999999999999</v>
      </c>
      <c r="S4459" s="180">
        <f>VLOOKUP(D4459,Plan1!$B$2:$S$5570,6,)/1000</f>
        <v>5.3460000000000001</v>
      </c>
    </row>
    <row r="4460" spans="1:19" x14ac:dyDescent="0.25">
      <c r="A4460" s="178">
        <v>12406</v>
      </c>
      <c r="B4460" s="178">
        <v>-193581</v>
      </c>
      <c r="C4460" s="178">
        <v>-413824</v>
      </c>
      <c r="D4460" s="178" t="s">
        <v>2240</v>
      </c>
      <c r="E4460" s="178" t="s">
        <v>167</v>
      </c>
      <c r="F4460" s="178" t="s">
        <v>1727</v>
      </c>
      <c r="G4460" s="180">
        <f>VLOOKUP(D4460,Plan1!$B$2:$S$5570,7,)/1000</f>
        <v>5.2889999999999997</v>
      </c>
      <c r="H4460" s="180">
        <f>VLOOKUP(D4460,Plan1!$B$2:$S$5570,8,)/1000</f>
        <v>5.7089999999999996</v>
      </c>
      <c r="I4460" s="180">
        <f>VLOOKUP(D4460,Plan1!$B$2:$S$5570,9,)/1000</f>
        <v>5.1760000000000002</v>
      </c>
      <c r="J4460" s="180">
        <f>VLOOKUP(D4460,Plan1!$B$2:$S$5570,10,)/1000</f>
        <v>4.9450000000000003</v>
      </c>
      <c r="K4460" s="180">
        <f>VLOOKUP(D4460,Plan1!$B$2:$S$5570,11,)/1000</f>
        <v>4.4610000000000003</v>
      </c>
      <c r="L4460" s="180">
        <f>VLOOKUP(D4460,Plan1!$B$2:$S$5570,12,)/1000</f>
        <v>4.367</v>
      </c>
      <c r="M4460" s="180">
        <f>VLOOKUP(D4460,Plan1!$B$2:$S$5570,13,)/1000</f>
        <v>4.3949999999999996</v>
      </c>
      <c r="N4460" s="180">
        <f>VLOOKUP(D4460,Plan1!$B$2:$S$5570,14,)/1000</f>
        <v>4.9169999999999998</v>
      </c>
      <c r="O4460" s="180">
        <f>VLOOKUP(D4460,Plan1!$B$2:$S$5570,15,)/1000</f>
        <v>5.0119999999999996</v>
      </c>
      <c r="P4460" s="180">
        <f>VLOOKUP(D4460,Plan1!$B$2:$S$5570,16,)/1000</f>
        <v>4.7869999999999999</v>
      </c>
      <c r="Q4460" s="180">
        <f>VLOOKUP(D4460,Plan1!$B$2:$S$5570,17,)/1000</f>
        <v>4.4390000000000001</v>
      </c>
      <c r="R4460" s="180">
        <f>VLOOKUP(D4460,Plan1!$B$2:$S$5570,18,)/1000</f>
        <v>5.0069999999999997</v>
      </c>
      <c r="S4460" s="180">
        <f>VLOOKUP(D4460,Plan1!$B$2:$S$5570,6,)/1000</f>
        <v>4.875</v>
      </c>
    </row>
    <row r="4461" spans="1:19" x14ac:dyDescent="0.25">
      <c r="A4461" s="178">
        <v>20739</v>
      </c>
      <c r="B4461" s="178">
        <v>-151352</v>
      </c>
      <c r="C4461" s="178">
        <v>-491189</v>
      </c>
      <c r="D4461" s="178" t="s">
        <v>1242</v>
      </c>
      <c r="E4461" s="178" t="s">
        <v>167</v>
      </c>
      <c r="F4461" s="178" t="s">
        <v>1058</v>
      </c>
      <c r="G4461" s="180">
        <f>VLOOKUP(D4461,Plan1!$B$2:$S$5570,7,)/1000</f>
        <v>4.9749999999999996</v>
      </c>
      <c r="H4461" s="180">
        <f>VLOOKUP(D4461,Plan1!$B$2:$S$5570,8,)/1000</f>
        <v>5.4269999999999996</v>
      </c>
      <c r="I4461" s="180">
        <f>VLOOKUP(D4461,Plan1!$B$2:$S$5570,9,)/1000</f>
        <v>5.3360000000000003</v>
      </c>
      <c r="J4461" s="180">
        <f>VLOOKUP(D4461,Plan1!$B$2:$S$5570,10,)/1000</f>
        <v>5.6059999999999999</v>
      </c>
      <c r="K4461" s="180">
        <f>VLOOKUP(D4461,Plan1!$B$2:$S$5570,11,)/1000</f>
        <v>5.6589999999999998</v>
      </c>
      <c r="L4461" s="180">
        <f>VLOOKUP(D4461,Plan1!$B$2:$S$5570,12,)/1000</f>
        <v>5.4989999999999997</v>
      </c>
      <c r="M4461" s="180">
        <f>VLOOKUP(D4461,Plan1!$B$2:$S$5570,13,)/1000</f>
        <v>5.617</v>
      </c>
      <c r="N4461" s="180">
        <f>VLOOKUP(D4461,Plan1!$B$2:$S$5570,14,)/1000</f>
        <v>6.282</v>
      </c>
      <c r="O4461" s="180">
        <f>VLOOKUP(D4461,Plan1!$B$2:$S$5570,15,)/1000</f>
        <v>5.8890000000000002</v>
      </c>
      <c r="P4461" s="180">
        <f>VLOOKUP(D4461,Plan1!$B$2:$S$5570,16,)/1000</f>
        <v>5.4630000000000001</v>
      </c>
      <c r="Q4461" s="180">
        <f>VLOOKUP(D4461,Plan1!$B$2:$S$5570,17,)/1000</f>
        <v>4.9039999999999999</v>
      </c>
      <c r="R4461" s="180">
        <f>VLOOKUP(D4461,Plan1!$B$2:$S$5570,18,)/1000</f>
        <v>4.9089999999999998</v>
      </c>
      <c r="S4461" s="180">
        <f>VLOOKUP(D4461,Plan1!$B$2:$S$5570,6,)/1000</f>
        <v>5.4640000000000004</v>
      </c>
    </row>
    <row r="4462" spans="1:19" x14ac:dyDescent="0.25">
      <c r="A4462" s="178">
        <v>8911</v>
      </c>
      <c r="B4462" s="178">
        <v>-213021</v>
      </c>
      <c r="C4462" s="178">
        <v>-528338</v>
      </c>
      <c r="D4462" s="178" t="s">
        <v>1690</v>
      </c>
      <c r="E4462" s="178" t="s">
        <v>167</v>
      </c>
      <c r="F4462" s="178" t="s">
        <v>1651</v>
      </c>
      <c r="G4462" s="180">
        <f>VLOOKUP(D4462,Plan1!$B$2:$S$5570,7,)/1000</f>
        <v>5.21</v>
      </c>
      <c r="H4462" s="180">
        <f>VLOOKUP(D4462,Plan1!$B$2:$S$5570,8,)/1000</f>
        <v>5.6230000000000002</v>
      </c>
      <c r="I4462" s="180">
        <f>VLOOKUP(D4462,Plan1!$B$2:$S$5570,9,)/1000</f>
        <v>5.5890000000000004</v>
      </c>
      <c r="J4462" s="180">
        <f>VLOOKUP(D4462,Plan1!$B$2:$S$5570,10,)/1000</f>
        <v>5.4379999999999997</v>
      </c>
      <c r="K4462" s="180">
        <f>VLOOKUP(D4462,Plan1!$B$2:$S$5570,11,)/1000</f>
        <v>4.9210000000000003</v>
      </c>
      <c r="L4462" s="180">
        <f>VLOOKUP(D4462,Plan1!$B$2:$S$5570,12,)/1000</f>
        <v>4.6760000000000002</v>
      </c>
      <c r="M4462" s="180">
        <f>VLOOKUP(D4462,Plan1!$B$2:$S$5570,13,)/1000</f>
        <v>4.7880000000000003</v>
      </c>
      <c r="N4462" s="180">
        <f>VLOOKUP(D4462,Plan1!$B$2:$S$5570,14,)/1000</f>
        <v>5.63</v>
      </c>
      <c r="O4462" s="180">
        <f>VLOOKUP(D4462,Plan1!$B$2:$S$5570,15,)/1000</f>
        <v>5.1840000000000002</v>
      </c>
      <c r="P4462" s="180">
        <f>VLOOKUP(D4462,Plan1!$B$2:$S$5570,16,)/1000</f>
        <v>5.3129999999999997</v>
      </c>
      <c r="Q4462" s="180">
        <f>VLOOKUP(D4462,Plan1!$B$2:$S$5570,17,)/1000</f>
        <v>5.4829999999999997</v>
      </c>
      <c r="R4462" s="180">
        <f>VLOOKUP(D4462,Plan1!$B$2:$S$5570,18,)/1000</f>
        <v>5.641</v>
      </c>
      <c r="S4462" s="180">
        <f>VLOOKUP(D4462,Plan1!$B$2:$S$5570,6,)/1000</f>
        <v>5.2910000000000004</v>
      </c>
    </row>
    <row r="4463" spans="1:19" x14ac:dyDescent="0.25">
      <c r="A4463" s="178">
        <v>8284</v>
      </c>
      <c r="B4463" s="178">
        <v>-217088</v>
      </c>
      <c r="C4463" s="178">
        <v>-474784</v>
      </c>
      <c r="D4463" s="178" t="s">
        <v>5081</v>
      </c>
      <c r="E4463" s="178" t="s">
        <v>167</v>
      </c>
      <c r="F4463" s="178" t="s">
        <v>4704</v>
      </c>
      <c r="G4463" s="180">
        <f>VLOOKUP(D4463,Plan1!$B$2:$S$5570,7,)/1000</f>
        <v>5.0810000000000004</v>
      </c>
      <c r="H4463" s="180">
        <f>VLOOKUP(D4463,Plan1!$B$2:$S$5570,8,)/1000</f>
        <v>5.5819999999999999</v>
      </c>
      <c r="I4463" s="180">
        <f>VLOOKUP(D4463,Plan1!$B$2:$S$5570,9,)/1000</f>
        <v>5.33</v>
      </c>
      <c r="J4463" s="180">
        <f>VLOOKUP(D4463,Plan1!$B$2:$S$5570,10,)/1000</f>
        <v>5.4509999999999996</v>
      </c>
      <c r="K4463" s="180">
        <f>VLOOKUP(D4463,Plan1!$B$2:$S$5570,11,)/1000</f>
        <v>4.9450000000000003</v>
      </c>
      <c r="L4463" s="180">
        <f>VLOOKUP(D4463,Plan1!$B$2:$S$5570,12,)/1000</f>
        <v>4.8689999999999998</v>
      </c>
      <c r="M4463" s="180">
        <f>VLOOKUP(D4463,Plan1!$B$2:$S$5570,13,)/1000</f>
        <v>4.9710000000000001</v>
      </c>
      <c r="N4463" s="180">
        <f>VLOOKUP(D4463,Plan1!$B$2:$S$5570,14,)/1000</f>
        <v>5.7569999999999997</v>
      </c>
      <c r="O4463" s="180">
        <f>VLOOKUP(D4463,Plan1!$B$2:$S$5570,15,)/1000</f>
        <v>5.258</v>
      </c>
      <c r="P4463" s="180">
        <f>VLOOKUP(D4463,Plan1!$B$2:$S$5570,16,)/1000</f>
        <v>5.3520000000000003</v>
      </c>
      <c r="Q4463" s="180">
        <f>VLOOKUP(D4463,Plan1!$B$2:$S$5570,17,)/1000</f>
        <v>5.24</v>
      </c>
      <c r="R4463" s="180">
        <f>VLOOKUP(D4463,Plan1!$B$2:$S$5570,18,)/1000</f>
        <v>5.3170000000000002</v>
      </c>
      <c r="S4463" s="180">
        <f>VLOOKUP(D4463,Plan1!$B$2:$S$5570,6,)/1000</f>
        <v>5.2629999999999999</v>
      </c>
    </row>
    <row r="4464" spans="1:19" x14ac:dyDescent="0.25">
      <c r="A4464" s="178">
        <v>7449</v>
      </c>
      <c r="B4464" s="178">
        <v>-222466</v>
      </c>
      <c r="C4464" s="178">
        <v>-457038</v>
      </c>
      <c r="D4464" s="178" t="s">
        <v>1767</v>
      </c>
      <c r="E4464" s="178" t="s">
        <v>167</v>
      </c>
      <c r="F4464" s="178" t="s">
        <v>1727</v>
      </c>
      <c r="G4464" s="180">
        <f>VLOOKUP(D4464,Plan1!$B$2:$S$5570,7,)/1000</f>
        <v>4.8559999999999999</v>
      </c>
      <c r="H4464" s="180">
        <f>VLOOKUP(D4464,Plan1!$B$2:$S$5570,8,)/1000</f>
        <v>5.4450000000000003</v>
      </c>
      <c r="I4464" s="180">
        <f>VLOOKUP(D4464,Plan1!$B$2:$S$5570,9,)/1000</f>
        <v>5.0759999999999996</v>
      </c>
      <c r="J4464" s="180">
        <f>VLOOKUP(D4464,Plan1!$B$2:$S$5570,10,)/1000</f>
        <v>5.2530000000000001</v>
      </c>
      <c r="K4464" s="180">
        <f>VLOOKUP(D4464,Plan1!$B$2:$S$5570,11,)/1000</f>
        <v>4.7990000000000004</v>
      </c>
      <c r="L4464" s="180">
        <f>VLOOKUP(D4464,Plan1!$B$2:$S$5570,12,)/1000</f>
        <v>4.6779999999999999</v>
      </c>
      <c r="M4464" s="180">
        <f>VLOOKUP(D4464,Plan1!$B$2:$S$5570,13,)/1000</f>
        <v>4.8739999999999997</v>
      </c>
      <c r="N4464" s="180">
        <f>VLOOKUP(D4464,Plan1!$B$2:$S$5570,14,)/1000</f>
        <v>5.6929999999999996</v>
      </c>
      <c r="O4464" s="180">
        <f>VLOOKUP(D4464,Plan1!$B$2:$S$5570,15,)/1000</f>
        <v>5.2910000000000004</v>
      </c>
      <c r="P4464" s="180">
        <f>VLOOKUP(D4464,Plan1!$B$2:$S$5570,16,)/1000</f>
        <v>5.2489999999999997</v>
      </c>
      <c r="Q4464" s="180">
        <f>VLOOKUP(D4464,Plan1!$B$2:$S$5570,17,)/1000</f>
        <v>4.891</v>
      </c>
      <c r="R4464" s="180">
        <f>VLOOKUP(D4464,Plan1!$B$2:$S$5570,18,)/1000</f>
        <v>5.0529999999999999</v>
      </c>
      <c r="S4464" s="180">
        <f>VLOOKUP(D4464,Plan1!$B$2:$S$5570,6,)/1000</f>
        <v>5.0970000000000004</v>
      </c>
    </row>
    <row r="4465" spans="1:19" x14ac:dyDescent="0.25">
      <c r="A4465" s="178">
        <v>31148</v>
      </c>
      <c r="B4465" s="178">
        <v>-108641</v>
      </c>
      <c r="C4465" s="178">
        <v>-489084</v>
      </c>
      <c r="D4465" s="178" t="s">
        <v>5406</v>
      </c>
      <c r="E4465" s="178" t="s">
        <v>167</v>
      </c>
      <c r="F4465" s="178" t="s">
        <v>5370</v>
      </c>
      <c r="G4465" s="180">
        <f>VLOOKUP(D4465,Plan1!$B$2:$S$5570,7,)/1000</f>
        <v>4.8120000000000003</v>
      </c>
      <c r="H4465" s="180">
        <f>VLOOKUP(D4465,Plan1!$B$2:$S$5570,8,)/1000</f>
        <v>4.9859999999999998</v>
      </c>
      <c r="I4465" s="180">
        <f>VLOOKUP(D4465,Plan1!$B$2:$S$5570,9,)/1000</f>
        <v>4.9020000000000001</v>
      </c>
      <c r="J4465" s="180">
        <f>VLOOKUP(D4465,Plan1!$B$2:$S$5570,10,)/1000</f>
        <v>5.1980000000000004</v>
      </c>
      <c r="K4465" s="180">
        <f>VLOOKUP(D4465,Plan1!$B$2:$S$5570,11,)/1000</f>
        <v>5.476</v>
      </c>
      <c r="L4465" s="180">
        <f>VLOOKUP(D4465,Plan1!$B$2:$S$5570,12,)/1000</f>
        <v>5.657</v>
      </c>
      <c r="M4465" s="180">
        <f>VLOOKUP(D4465,Plan1!$B$2:$S$5570,13,)/1000</f>
        <v>5.9</v>
      </c>
      <c r="N4465" s="180">
        <f>VLOOKUP(D4465,Plan1!$B$2:$S$5570,14,)/1000</f>
        <v>6.2880000000000003</v>
      </c>
      <c r="O4465" s="180">
        <f>VLOOKUP(D4465,Plan1!$B$2:$S$5570,15,)/1000</f>
        <v>5.7889999999999997</v>
      </c>
      <c r="P4465" s="180">
        <f>VLOOKUP(D4465,Plan1!$B$2:$S$5570,16,)/1000</f>
        <v>5.2050000000000001</v>
      </c>
      <c r="Q4465" s="180">
        <f>VLOOKUP(D4465,Plan1!$B$2:$S$5570,17,)/1000</f>
        <v>4.9180000000000001</v>
      </c>
      <c r="R4465" s="180">
        <f>VLOOKUP(D4465,Plan1!$B$2:$S$5570,18,)/1000</f>
        <v>4.7649999999999997</v>
      </c>
      <c r="S4465" s="180">
        <f>VLOOKUP(D4465,Plan1!$B$2:$S$5570,6,)/1000</f>
        <v>5.3250000000000002</v>
      </c>
    </row>
    <row r="4466" spans="1:19" x14ac:dyDescent="0.25">
      <c r="A4466" s="178">
        <v>23471</v>
      </c>
      <c r="B4466" s="178">
        <v>-138162</v>
      </c>
      <c r="C4466" s="178">
        <v>-552741</v>
      </c>
      <c r="D4466" s="178" t="s">
        <v>1586</v>
      </c>
      <c r="E4466" s="178" t="s">
        <v>167</v>
      </c>
      <c r="F4466" s="178" t="s">
        <v>1511</v>
      </c>
      <c r="G4466" s="180">
        <f>VLOOKUP(D4466,Plan1!$B$2:$S$5570,7,)/1000</f>
        <v>4.8230000000000004</v>
      </c>
      <c r="H4466" s="180">
        <f>VLOOKUP(D4466,Plan1!$B$2:$S$5570,8,)/1000</f>
        <v>4.9889999999999999</v>
      </c>
      <c r="I4466" s="180">
        <f>VLOOKUP(D4466,Plan1!$B$2:$S$5570,9,)/1000</f>
        <v>5.016</v>
      </c>
      <c r="J4466" s="180">
        <f>VLOOKUP(D4466,Plan1!$B$2:$S$5570,10,)/1000</f>
        <v>5.3810000000000002</v>
      </c>
      <c r="K4466" s="180">
        <f>VLOOKUP(D4466,Plan1!$B$2:$S$5570,11,)/1000</f>
        <v>5.367</v>
      </c>
      <c r="L4466" s="180">
        <f>VLOOKUP(D4466,Plan1!$B$2:$S$5570,12,)/1000</f>
        <v>5.38</v>
      </c>
      <c r="M4466" s="180">
        <f>VLOOKUP(D4466,Plan1!$B$2:$S$5570,13,)/1000</f>
        <v>5.4850000000000003</v>
      </c>
      <c r="N4466" s="180">
        <f>VLOOKUP(D4466,Plan1!$B$2:$S$5570,14,)/1000</f>
        <v>5.8780000000000001</v>
      </c>
      <c r="O4466" s="180">
        <f>VLOOKUP(D4466,Plan1!$B$2:$S$5570,15,)/1000</f>
        <v>5.2839999999999998</v>
      </c>
      <c r="P4466" s="180">
        <f>VLOOKUP(D4466,Plan1!$B$2:$S$5570,16,)/1000</f>
        <v>5.1459999999999999</v>
      </c>
      <c r="Q4466" s="180">
        <f>VLOOKUP(D4466,Plan1!$B$2:$S$5570,17,)/1000</f>
        <v>4.9050000000000002</v>
      </c>
      <c r="R4466" s="180">
        <f>VLOOKUP(D4466,Plan1!$B$2:$S$5570,18,)/1000</f>
        <v>4.8869999999999996</v>
      </c>
      <c r="S4466" s="180">
        <f>VLOOKUP(D4466,Plan1!$B$2:$S$5570,6,)/1000</f>
        <v>5.2119999999999997</v>
      </c>
    </row>
    <row r="4467" spans="1:19" x14ac:dyDescent="0.25">
      <c r="A4467" s="178">
        <v>11037</v>
      </c>
      <c r="B4467" s="178">
        <v>-20143</v>
      </c>
      <c r="C4467" s="178">
        <v>-508329</v>
      </c>
      <c r="D4467" s="178" t="s">
        <v>5286</v>
      </c>
      <c r="E4467" s="178" t="s">
        <v>167</v>
      </c>
      <c r="F4467" s="178" t="s">
        <v>4704</v>
      </c>
      <c r="G4467" s="180">
        <f>VLOOKUP(D4467,Plan1!$B$2:$S$5570,7,)/1000</f>
        <v>5.2569999999999997</v>
      </c>
      <c r="H4467" s="180">
        <f>VLOOKUP(D4467,Plan1!$B$2:$S$5570,8,)/1000</f>
        <v>5.7290000000000001</v>
      </c>
      <c r="I4467" s="180">
        <f>VLOOKUP(D4467,Plan1!$B$2:$S$5570,9,)/1000</f>
        <v>5.5979999999999999</v>
      </c>
      <c r="J4467" s="180">
        <f>VLOOKUP(D4467,Plan1!$B$2:$S$5570,10,)/1000</f>
        <v>5.5529999999999999</v>
      </c>
      <c r="K4467" s="180">
        <f>VLOOKUP(D4467,Plan1!$B$2:$S$5570,11,)/1000</f>
        <v>5.1050000000000004</v>
      </c>
      <c r="L4467" s="180">
        <f>VLOOKUP(D4467,Plan1!$B$2:$S$5570,12,)/1000</f>
        <v>4.9569999999999999</v>
      </c>
      <c r="M4467" s="180">
        <f>VLOOKUP(D4467,Plan1!$B$2:$S$5570,13,)/1000</f>
        <v>5.13</v>
      </c>
      <c r="N4467" s="180">
        <f>VLOOKUP(D4467,Plan1!$B$2:$S$5570,14,)/1000</f>
        <v>5.8620000000000001</v>
      </c>
      <c r="O4467" s="180">
        <f>VLOOKUP(D4467,Plan1!$B$2:$S$5570,15,)/1000</f>
        <v>5.3559999999999999</v>
      </c>
      <c r="P4467" s="180">
        <f>VLOOKUP(D4467,Plan1!$B$2:$S$5570,16,)/1000</f>
        <v>5.5410000000000004</v>
      </c>
      <c r="Q4467" s="180">
        <f>VLOOKUP(D4467,Plan1!$B$2:$S$5570,17,)/1000</f>
        <v>5.4829999999999997</v>
      </c>
      <c r="R4467" s="180">
        <f>VLOOKUP(D4467,Plan1!$B$2:$S$5570,18,)/1000</f>
        <v>5.5830000000000002</v>
      </c>
      <c r="S4467" s="180">
        <f>VLOOKUP(D4467,Plan1!$B$2:$S$5570,6,)/1000</f>
        <v>5.43</v>
      </c>
    </row>
    <row r="4468" spans="1:19" x14ac:dyDescent="0.25">
      <c r="A4468" s="178">
        <v>2699</v>
      </c>
      <c r="B4468" s="178">
        <v>-278707</v>
      </c>
      <c r="C4468" s="178">
        <v>-544801</v>
      </c>
      <c r="D4468" s="178" t="s">
        <v>4260</v>
      </c>
      <c r="E4468" s="178" t="s">
        <v>167</v>
      </c>
      <c r="F4468" s="178" t="s">
        <v>3898</v>
      </c>
      <c r="G4468" s="180">
        <f>VLOOKUP(D4468,Plan1!$B$2:$S$5570,7,)/1000</f>
        <v>5.7</v>
      </c>
      <c r="H4468" s="180">
        <f>VLOOKUP(D4468,Plan1!$B$2:$S$5570,8,)/1000</f>
        <v>5.774</v>
      </c>
      <c r="I4468" s="180">
        <f>VLOOKUP(D4468,Plan1!$B$2:$S$5570,9,)/1000</f>
        <v>5.5289999999999999</v>
      </c>
      <c r="J4468" s="180">
        <f>VLOOKUP(D4468,Plan1!$B$2:$S$5570,10,)/1000</f>
        <v>4.9530000000000003</v>
      </c>
      <c r="K4468" s="180">
        <f>VLOOKUP(D4468,Plan1!$B$2:$S$5570,11,)/1000</f>
        <v>4.1210000000000004</v>
      </c>
      <c r="L4468" s="180">
        <f>VLOOKUP(D4468,Plan1!$B$2:$S$5570,12,)/1000</f>
        <v>3.5219999999999998</v>
      </c>
      <c r="M4468" s="180">
        <f>VLOOKUP(D4468,Plan1!$B$2:$S$5570,13,)/1000</f>
        <v>3.875</v>
      </c>
      <c r="N4468" s="180">
        <f>VLOOKUP(D4468,Plan1!$B$2:$S$5570,14,)/1000</f>
        <v>4.57</v>
      </c>
      <c r="O4468" s="180">
        <f>VLOOKUP(D4468,Plan1!$B$2:$S$5570,15,)/1000</f>
        <v>4.46</v>
      </c>
      <c r="P4468" s="180">
        <f>VLOOKUP(D4468,Plan1!$B$2:$S$5570,16,)/1000</f>
        <v>5.093</v>
      </c>
      <c r="Q4468" s="180">
        <f>VLOOKUP(D4468,Plan1!$B$2:$S$5570,17,)/1000</f>
        <v>5.6609999999999996</v>
      </c>
      <c r="R4468" s="180">
        <f>VLOOKUP(D4468,Plan1!$B$2:$S$5570,18,)/1000</f>
        <v>5.7489999999999997</v>
      </c>
      <c r="S4468" s="180">
        <f>VLOOKUP(D4468,Plan1!$B$2:$S$5570,6,)/1000</f>
        <v>4.9169999999999998</v>
      </c>
    </row>
    <row r="4469" spans="1:19" x14ac:dyDescent="0.25">
      <c r="A4469" s="178">
        <v>12177</v>
      </c>
      <c r="B4469" s="178">
        <v>-195263</v>
      </c>
      <c r="C4469" s="178">
        <v>-459662</v>
      </c>
      <c r="D4469" s="178" t="s">
        <v>2212</v>
      </c>
      <c r="E4469" s="178" t="s">
        <v>167</v>
      </c>
      <c r="F4469" s="178" t="s">
        <v>1727</v>
      </c>
      <c r="G4469" s="180">
        <f>VLOOKUP(D4469,Plan1!$B$2:$S$5570,7,)/1000</f>
        <v>5.1319999999999997</v>
      </c>
      <c r="H4469" s="180">
        <f>VLOOKUP(D4469,Plan1!$B$2:$S$5570,8,)/1000</f>
        <v>5.7060000000000004</v>
      </c>
      <c r="I4469" s="180">
        <f>VLOOKUP(D4469,Plan1!$B$2:$S$5570,9,)/1000</f>
        <v>5.03</v>
      </c>
      <c r="J4469" s="180">
        <f>VLOOKUP(D4469,Plan1!$B$2:$S$5570,10,)/1000</f>
        <v>5.43</v>
      </c>
      <c r="K4469" s="180">
        <f>VLOOKUP(D4469,Plan1!$B$2:$S$5570,11,)/1000</f>
        <v>5.3220000000000001</v>
      </c>
      <c r="L4469" s="180">
        <f>VLOOKUP(D4469,Plan1!$B$2:$S$5570,12,)/1000</f>
        <v>5.2869999999999999</v>
      </c>
      <c r="M4469" s="180">
        <f>VLOOKUP(D4469,Plan1!$B$2:$S$5570,13,)/1000</f>
        <v>5.55</v>
      </c>
      <c r="N4469" s="180">
        <f>VLOOKUP(D4469,Plan1!$B$2:$S$5570,14,)/1000</f>
        <v>6.4029999999999996</v>
      </c>
      <c r="O4469" s="180">
        <f>VLOOKUP(D4469,Plan1!$B$2:$S$5570,15,)/1000</f>
        <v>5.8479999999999999</v>
      </c>
      <c r="P4469" s="180">
        <f>VLOOKUP(D4469,Plan1!$B$2:$S$5570,16,)/1000</f>
        <v>5.319</v>
      </c>
      <c r="Q4469" s="180">
        <f>VLOOKUP(D4469,Plan1!$B$2:$S$5570,17,)/1000</f>
        <v>4.6520000000000001</v>
      </c>
      <c r="R4469" s="180">
        <f>VLOOKUP(D4469,Plan1!$B$2:$S$5570,18,)/1000</f>
        <v>4.8630000000000004</v>
      </c>
      <c r="S4469" s="180">
        <f>VLOOKUP(D4469,Plan1!$B$2:$S$5570,6,)/1000</f>
        <v>5.3789999999999996</v>
      </c>
    </row>
    <row r="4470" spans="1:19" x14ac:dyDescent="0.25">
      <c r="A4470" s="178">
        <v>18586</v>
      </c>
      <c r="B4470" s="178">
        <v>-160843</v>
      </c>
      <c r="C4470" s="178">
        <v>-494932</v>
      </c>
      <c r="D4470" s="178" t="s">
        <v>1195</v>
      </c>
      <c r="E4470" s="178" t="s">
        <v>167</v>
      </c>
      <c r="F4470" s="178" t="s">
        <v>1058</v>
      </c>
      <c r="G4470" s="180">
        <f>VLOOKUP(D4470,Plan1!$B$2:$S$5570,7,)/1000</f>
        <v>4.9889999999999999</v>
      </c>
      <c r="H4470" s="180">
        <f>VLOOKUP(D4470,Plan1!$B$2:$S$5570,8,)/1000</f>
        <v>5.4020000000000001</v>
      </c>
      <c r="I4470" s="180">
        <f>VLOOKUP(D4470,Plan1!$B$2:$S$5570,9,)/1000</f>
        <v>5.2910000000000004</v>
      </c>
      <c r="J4470" s="180">
        <f>VLOOKUP(D4470,Plan1!$B$2:$S$5570,10,)/1000</f>
        <v>5.649</v>
      </c>
      <c r="K4470" s="180">
        <f>VLOOKUP(D4470,Plan1!$B$2:$S$5570,11,)/1000</f>
        <v>5.64</v>
      </c>
      <c r="L4470" s="180">
        <f>VLOOKUP(D4470,Plan1!$B$2:$S$5570,12,)/1000</f>
        <v>5.5229999999999997</v>
      </c>
      <c r="M4470" s="180">
        <f>VLOOKUP(D4470,Plan1!$B$2:$S$5570,13,)/1000</f>
        <v>5.6449999999999996</v>
      </c>
      <c r="N4470" s="180">
        <f>VLOOKUP(D4470,Plan1!$B$2:$S$5570,14,)/1000</f>
        <v>6.3860000000000001</v>
      </c>
      <c r="O4470" s="180">
        <f>VLOOKUP(D4470,Plan1!$B$2:$S$5570,15,)/1000</f>
        <v>5.7350000000000003</v>
      </c>
      <c r="P4470" s="180">
        <f>VLOOKUP(D4470,Plan1!$B$2:$S$5570,16,)/1000</f>
        <v>5.4089999999999998</v>
      </c>
      <c r="Q4470" s="180">
        <f>VLOOKUP(D4470,Plan1!$B$2:$S$5570,17,)/1000</f>
        <v>4.8869999999999996</v>
      </c>
      <c r="R4470" s="180">
        <f>VLOOKUP(D4470,Plan1!$B$2:$S$5570,18,)/1000</f>
        <v>4.9450000000000003</v>
      </c>
      <c r="S4470" s="180">
        <f>VLOOKUP(D4470,Plan1!$B$2:$S$5570,6,)/1000</f>
        <v>5.4589999999999996</v>
      </c>
    </row>
    <row r="4471" spans="1:19" x14ac:dyDescent="0.25">
      <c r="A4471" s="178">
        <v>2683</v>
      </c>
      <c r="B4471" s="178">
        <v>-280336</v>
      </c>
      <c r="C4471" s="178">
        <v>-491335</v>
      </c>
      <c r="D4471" s="178" t="s">
        <v>4479</v>
      </c>
      <c r="E4471" s="178" t="s">
        <v>167</v>
      </c>
      <c r="F4471" s="178" t="s">
        <v>4434</v>
      </c>
      <c r="G4471" s="180">
        <f>VLOOKUP(D4471,Plan1!$B$2:$S$5570,7,)/1000</f>
        <v>4.8250000000000002</v>
      </c>
      <c r="H4471" s="180">
        <f>VLOOKUP(D4471,Plan1!$B$2:$S$5570,8,)/1000</f>
        <v>4.8940000000000001</v>
      </c>
      <c r="I4471" s="180">
        <f>VLOOKUP(D4471,Plan1!$B$2:$S$5570,9,)/1000</f>
        <v>4.7220000000000004</v>
      </c>
      <c r="J4471" s="180">
        <f>VLOOKUP(D4471,Plan1!$B$2:$S$5570,10,)/1000</f>
        <v>4.4790000000000001</v>
      </c>
      <c r="K4471" s="180">
        <f>VLOOKUP(D4471,Plan1!$B$2:$S$5570,11,)/1000</f>
        <v>3.851</v>
      </c>
      <c r="L4471" s="180">
        <f>VLOOKUP(D4471,Plan1!$B$2:$S$5570,12,)/1000</f>
        <v>3.5379999999999998</v>
      </c>
      <c r="M4471" s="180">
        <f>VLOOKUP(D4471,Plan1!$B$2:$S$5570,13,)/1000</f>
        <v>3.7290000000000001</v>
      </c>
      <c r="N4471" s="180">
        <f>VLOOKUP(D4471,Plan1!$B$2:$S$5570,14,)/1000</f>
        <v>4.3890000000000002</v>
      </c>
      <c r="O4471" s="180">
        <f>VLOOKUP(D4471,Plan1!$B$2:$S$5570,15,)/1000</f>
        <v>3.931</v>
      </c>
      <c r="P4471" s="180">
        <f>VLOOKUP(D4471,Plan1!$B$2:$S$5570,16,)/1000</f>
        <v>4.1760000000000002</v>
      </c>
      <c r="Q4471" s="180">
        <f>VLOOKUP(D4471,Plan1!$B$2:$S$5570,17,)/1000</f>
        <v>5.0129999999999999</v>
      </c>
      <c r="R4471" s="180">
        <f>VLOOKUP(D4471,Plan1!$B$2:$S$5570,18,)/1000</f>
        <v>5.0060000000000002</v>
      </c>
      <c r="S4471" s="180">
        <f>VLOOKUP(D4471,Plan1!$B$2:$S$5570,6,)/1000</f>
        <v>4.3789999999999996</v>
      </c>
    </row>
    <row r="4472" spans="1:19" x14ac:dyDescent="0.25">
      <c r="A4472" s="178">
        <v>32213</v>
      </c>
      <c r="B4472" s="178">
        <v>-106438</v>
      </c>
      <c r="C4472" s="178">
        <v>-371934</v>
      </c>
      <c r="D4472" s="178" t="s">
        <v>4479</v>
      </c>
      <c r="E4472" s="178" t="s">
        <v>167</v>
      </c>
      <c r="F4472" s="178" t="s">
        <v>5304</v>
      </c>
      <c r="G4472" s="180">
        <f>VLOOKUP(D4472,Plan1!$B$2:$S$5570,7,)/1000</f>
        <v>4.8250000000000002</v>
      </c>
      <c r="H4472" s="180">
        <f>VLOOKUP(D4472,Plan1!$B$2:$S$5570,8,)/1000</f>
        <v>4.8940000000000001</v>
      </c>
      <c r="I4472" s="180">
        <f>VLOOKUP(D4472,Plan1!$B$2:$S$5570,9,)/1000</f>
        <v>4.7220000000000004</v>
      </c>
      <c r="J4472" s="180">
        <f>VLOOKUP(D4472,Plan1!$B$2:$S$5570,10,)/1000</f>
        <v>4.4790000000000001</v>
      </c>
      <c r="K4472" s="180">
        <f>VLOOKUP(D4472,Plan1!$B$2:$S$5570,11,)/1000</f>
        <v>3.851</v>
      </c>
      <c r="L4472" s="180">
        <f>VLOOKUP(D4472,Plan1!$B$2:$S$5570,12,)/1000</f>
        <v>3.5379999999999998</v>
      </c>
      <c r="M4472" s="180">
        <f>VLOOKUP(D4472,Plan1!$B$2:$S$5570,13,)/1000</f>
        <v>3.7290000000000001</v>
      </c>
      <c r="N4472" s="180">
        <f>VLOOKUP(D4472,Plan1!$B$2:$S$5570,14,)/1000</f>
        <v>4.3890000000000002</v>
      </c>
      <c r="O4472" s="180">
        <f>VLOOKUP(D4472,Plan1!$B$2:$S$5570,15,)/1000</f>
        <v>3.931</v>
      </c>
      <c r="P4472" s="180">
        <f>VLOOKUP(D4472,Plan1!$B$2:$S$5570,16,)/1000</f>
        <v>4.1760000000000002</v>
      </c>
      <c r="Q4472" s="180">
        <f>VLOOKUP(D4472,Plan1!$B$2:$S$5570,17,)/1000</f>
        <v>5.0129999999999999</v>
      </c>
      <c r="R4472" s="180">
        <f>VLOOKUP(D4472,Plan1!$B$2:$S$5570,18,)/1000</f>
        <v>5.0060000000000002</v>
      </c>
      <c r="S4472" s="180">
        <f>VLOOKUP(D4472,Plan1!$B$2:$S$5570,6,)/1000</f>
        <v>4.3789999999999996</v>
      </c>
    </row>
    <row r="4473" spans="1:19" x14ac:dyDescent="0.25">
      <c r="A4473" s="178">
        <v>8625</v>
      </c>
      <c r="B4473" s="178">
        <v>-21478</v>
      </c>
      <c r="C4473" s="178">
        <v>-473626</v>
      </c>
      <c r="D4473" s="178" t="s">
        <v>5110</v>
      </c>
      <c r="E4473" s="178" t="s">
        <v>167</v>
      </c>
      <c r="F4473" s="178" t="s">
        <v>4704</v>
      </c>
      <c r="G4473" s="180">
        <f>VLOOKUP(D4473,Plan1!$B$2:$S$5570,7,)/1000</f>
        <v>5.1180000000000003</v>
      </c>
      <c r="H4473" s="180">
        <f>VLOOKUP(D4473,Plan1!$B$2:$S$5570,8,)/1000</f>
        <v>5.6260000000000003</v>
      </c>
      <c r="I4473" s="180">
        <f>VLOOKUP(D4473,Plan1!$B$2:$S$5570,9,)/1000</f>
        <v>5.3109999999999999</v>
      </c>
      <c r="J4473" s="180">
        <f>VLOOKUP(D4473,Plan1!$B$2:$S$5570,10,)/1000</f>
        <v>5.492</v>
      </c>
      <c r="K4473" s="180">
        <f>VLOOKUP(D4473,Plan1!$B$2:$S$5570,11,)/1000</f>
        <v>4.9829999999999997</v>
      </c>
      <c r="L4473" s="180">
        <f>VLOOKUP(D4473,Plan1!$B$2:$S$5570,12,)/1000</f>
        <v>4.8689999999999998</v>
      </c>
      <c r="M4473" s="180">
        <f>VLOOKUP(D4473,Plan1!$B$2:$S$5570,13,)/1000</f>
        <v>5.0460000000000003</v>
      </c>
      <c r="N4473" s="180">
        <f>VLOOKUP(D4473,Plan1!$B$2:$S$5570,14,)/1000</f>
        <v>5.7649999999999997</v>
      </c>
      <c r="O4473" s="180">
        <f>VLOOKUP(D4473,Plan1!$B$2:$S$5570,15,)/1000</f>
        <v>5.3179999999999996</v>
      </c>
      <c r="P4473" s="180">
        <f>VLOOKUP(D4473,Plan1!$B$2:$S$5570,16,)/1000</f>
        <v>5.4290000000000003</v>
      </c>
      <c r="Q4473" s="180">
        <f>VLOOKUP(D4473,Plan1!$B$2:$S$5570,17,)/1000</f>
        <v>5.26</v>
      </c>
      <c r="R4473" s="180">
        <f>VLOOKUP(D4473,Plan1!$B$2:$S$5570,18,)/1000</f>
        <v>5.3019999999999996</v>
      </c>
      <c r="S4473" s="180">
        <f>VLOOKUP(D4473,Plan1!$B$2:$S$5570,6,)/1000</f>
        <v>5.2930000000000001</v>
      </c>
    </row>
    <row r="4474" spans="1:19" x14ac:dyDescent="0.25">
      <c r="A4474" s="178">
        <v>46401</v>
      </c>
      <c r="B4474" s="178">
        <v>-67962</v>
      </c>
      <c r="C4474" s="178">
        <v>-422817</v>
      </c>
      <c r="D4474" s="178" t="s">
        <v>3566</v>
      </c>
      <c r="E4474" s="178" t="s">
        <v>167</v>
      </c>
      <c r="F4474" s="178" t="s">
        <v>3448</v>
      </c>
      <c r="G4474" s="180">
        <f>VLOOKUP(D4474,Plan1!$B$2:$S$5570,7,)/1000</f>
        <v>5.0720000000000001</v>
      </c>
      <c r="H4474" s="180">
        <f>VLOOKUP(D4474,Plan1!$B$2:$S$5570,8,)/1000</f>
        <v>5.2380000000000004</v>
      </c>
      <c r="I4474" s="180">
        <f>VLOOKUP(D4474,Plan1!$B$2:$S$5570,9,)/1000</f>
        <v>5.2610000000000001</v>
      </c>
      <c r="J4474" s="180">
        <f>VLOOKUP(D4474,Plan1!$B$2:$S$5570,10,)/1000</f>
        <v>5.4009999999999998</v>
      </c>
      <c r="K4474" s="180">
        <f>VLOOKUP(D4474,Plan1!$B$2:$S$5570,11,)/1000</f>
        <v>5.6</v>
      </c>
      <c r="L4474" s="180">
        <f>VLOOKUP(D4474,Plan1!$B$2:$S$5570,12,)/1000</f>
        <v>5.6360000000000001</v>
      </c>
      <c r="M4474" s="180">
        <f>VLOOKUP(D4474,Plan1!$B$2:$S$5570,13,)/1000</f>
        <v>5.9660000000000002</v>
      </c>
      <c r="N4474" s="180">
        <f>VLOOKUP(D4474,Plan1!$B$2:$S$5570,14,)/1000</f>
        <v>6.3310000000000004</v>
      </c>
      <c r="O4474" s="180">
        <f>VLOOKUP(D4474,Plan1!$B$2:$S$5570,15,)/1000</f>
        <v>6.569</v>
      </c>
      <c r="P4474" s="180">
        <f>VLOOKUP(D4474,Plan1!$B$2:$S$5570,16,)/1000</f>
        <v>6.2709999999999999</v>
      </c>
      <c r="Q4474" s="180">
        <f>VLOOKUP(D4474,Plan1!$B$2:$S$5570,17,)/1000</f>
        <v>5.9710000000000001</v>
      </c>
      <c r="R4474" s="180">
        <f>VLOOKUP(D4474,Plan1!$B$2:$S$5570,18,)/1000</f>
        <v>5.4189999999999996</v>
      </c>
      <c r="S4474" s="180">
        <f>VLOOKUP(D4474,Plan1!$B$2:$S$5570,6,)/1000</f>
        <v>5.7279999999999998</v>
      </c>
    </row>
    <row r="4475" spans="1:19" x14ac:dyDescent="0.25">
      <c r="A4475" s="178">
        <v>36055</v>
      </c>
      <c r="B4475" s="178">
        <v>-94469</v>
      </c>
      <c r="C4475" s="178">
        <v>-704907</v>
      </c>
      <c r="D4475" s="178" t="s">
        <v>180</v>
      </c>
      <c r="E4475" s="178" t="s">
        <v>167</v>
      </c>
      <c r="F4475" s="178" t="s">
        <v>168</v>
      </c>
      <c r="G4475" s="180">
        <f>VLOOKUP(D4475,Plan1!$B$2:$S$5570,7,)/1000</f>
        <v>4.3440000000000003</v>
      </c>
      <c r="H4475" s="180">
        <f>VLOOKUP(D4475,Plan1!$B$2:$S$5570,8,)/1000</f>
        <v>4.5659999999999998</v>
      </c>
      <c r="I4475" s="180">
        <f>VLOOKUP(D4475,Plan1!$B$2:$S$5570,9,)/1000</f>
        <v>4.1920000000000002</v>
      </c>
      <c r="J4475" s="180">
        <f>VLOOKUP(D4475,Plan1!$B$2:$S$5570,10,)/1000</f>
        <v>4.601</v>
      </c>
      <c r="K4475" s="180">
        <f>VLOOKUP(D4475,Plan1!$B$2:$S$5570,11,)/1000</f>
        <v>4.37</v>
      </c>
      <c r="L4475" s="180">
        <f>VLOOKUP(D4475,Plan1!$B$2:$S$5570,12,)/1000</f>
        <v>4.468</v>
      </c>
      <c r="M4475" s="180">
        <f>VLOOKUP(D4475,Plan1!$B$2:$S$5570,13,)/1000</f>
        <v>4.7370000000000001</v>
      </c>
      <c r="N4475" s="180">
        <f>VLOOKUP(D4475,Plan1!$B$2:$S$5570,14,)/1000</f>
        <v>5.3049999999999997</v>
      </c>
      <c r="O4475" s="180">
        <f>VLOOKUP(D4475,Plan1!$B$2:$S$5570,15,)/1000</f>
        <v>5.1369999999999996</v>
      </c>
      <c r="P4475" s="180">
        <f>VLOOKUP(D4475,Plan1!$B$2:$S$5570,16,)/1000</f>
        <v>4.891</v>
      </c>
      <c r="Q4475" s="180">
        <f>VLOOKUP(D4475,Plan1!$B$2:$S$5570,17,)/1000</f>
        <v>4.7069999999999999</v>
      </c>
      <c r="R4475" s="180">
        <f>VLOOKUP(D4475,Plan1!$B$2:$S$5570,18,)/1000</f>
        <v>4.3079999999999998</v>
      </c>
      <c r="S4475" s="180">
        <f>VLOOKUP(D4475,Plan1!$B$2:$S$5570,6,)/1000</f>
        <v>4.6360000000000001</v>
      </c>
    </row>
    <row r="4476" spans="1:19" x14ac:dyDescent="0.25">
      <c r="A4476" s="178">
        <v>1891</v>
      </c>
      <c r="B4476" s="178">
        <v>-291365</v>
      </c>
      <c r="C4476" s="178">
        <v>-497148</v>
      </c>
      <c r="D4476" s="178" t="s">
        <v>4438</v>
      </c>
      <c r="E4476" s="178" t="s">
        <v>167</v>
      </c>
      <c r="F4476" s="178" t="s">
        <v>4434</v>
      </c>
      <c r="G4476" s="180">
        <f>VLOOKUP(D4476,Plan1!$B$2:$S$5570,7,)/1000</f>
        <v>4.8970000000000002</v>
      </c>
      <c r="H4476" s="180">
        <f>VLOOKUP(D4476,Plan1!$B$2:$S$5570,8,)/1000</f>
        <v>4.9459999999999997</v>
      </c>
      <c r="I4476" s="180">
        <f>VLOOKUP(D4476,Plan1!$B$2:$S$5570,9,)/1000</f>
        <v>4.7290000000000001</v>
      </c>
      <c r="J4476" s="180">
        <f>VLOOKUP(D4476,Plan1!$B$2:$S$5570,10,)/1000</f>
        <v>4.601</v>
      </c>
      <c r="K4476" s="180">
        <f>VLOOKUP(D4476,Plan1!$B$2:$S$5570,11,)/1000</f>
        <v>3.9329999999999998</v>
      </c>
      <c r="L4476" s="180">
        <f>VLOOKUP(D4476,Plan1!$B$2:$S$5570,12,)/1000</f>
        <v>3.4279999999999999</v>
      </c>
      <c r="M4476" s="180">
        <f>VLOOKUP(D4476,Plan1!$B$2:$S$5570,13,)/1000</f>
        <v>3.6989999999999998</v>
      </c>
      <c r="N4476" s="180">
        <f>VLOOKUP(D4476,Plan1!$B$2:$S$5570,14,)/1000</f>
        <v>4.2709999999999999</v>
      </c>
      <c r="O4476" s="180">
        <f>VLOOKUP(D4476,Plan1!$B$2:$S$5570,15,)/1000</f>
        <v>3.827</v>
      </c>
      <c r="P4476" s="180">
        <f>VLOOKUP(D4476,Plan1!$B$2:$S$5570,16,)/1000</f>
        <v>4.1079999999999997</v>
      </c>
      <c r="Q4476" s="180">
        <f>VLOOKUP(D4476,Plan1!$B$2:$S$5570,17,)/1000</f>
        <v>4.9969999999999999</v>
      </c>
      <c r="R4476" s="180">
        <f>VLOOKUP(D4476,Plan1!$B$2:$S$5570,18,)/1000</f>
        <v>5.0110000000000001</v>
      </c>
      <c r="S4476" s="180">
        <f>VLOOKUP(D4476,Plan1!$B$2:$S$5570,6,)/1000</f>
        <v>4.3710000000000004</v>
      </c>
    </row>
    <row r="4477" spans="1:19" x14ac:dyDescent="0.25">
      <c r="A4477" s="178">
        <v>29690</v>
      </c>
      <c r="B4477" s="178">
        <v>-114476</v>
      </c>
      <c r="C4477" s="178">
        <v>-481191</v>
      </c>
      <c r="D4477" s="178" t="s">
        <v>5398</v>
      </c>
      <c r="E4477" s="178" t="s">
        <v>167</v>
      </c>
      <c r="F4477" s="178" t="s">
        <v>5370</v>
      </c>
      <c r="G4477" s="180">
        <f>VLOOKUP(D4477,Plan1!$B$2:$S$5570,7,)/1000</f>
        <v>5.0839999999999996</v>
      </c>
      <c r="H4477" s="180">
        <f>VLOOKUP(D4477,Plan1!$B$2:$S$5570,8,)/1000</f>
        <v>5.2519999999999998</v>
      </c>
      <c r="I4477" s="180">
        <f>VLOOKUP(D4477,Plan1!$B$2:$S$5570,9,)/1000</f>
        <v>5.1059999999999999</v>
      </c>
      <c r="J4477" s="180">
        <f>VLOOKUP(D4477,Plan1!$B$2:$S$5570,10,)/1000</f>
        <v>5.3630000000000004</v>
      </c>
      <c r="K4477" s="180">
        <f>VLOOKUP(D4477,Plan1!$B$2:$S$5570,11,)/1000</f>
        <v>5.63</v>
      </c>
      <c r="L4477" s="180">
        <f>VLOOKUP(D4477,Plan1!$B$2:$S$5570,12,)/1000</f>
        <v>5.6760000000000002</v>
      </c>
      <c r="M4477" s="180">
        <f>VLOOKUP(D4477,Plan1!$B$2:$S$5570,13,)/1000</f>
        <v>5.96</v>
      </c>
      <c r="N4477" s="180">
        <f>VLOOKUP(D4477,Plan1!$B$2:$S$5570,14,)/1000</f>
        <v>6.4690000000000003</v>
      </c>
      <c r="O4477" s="180">
        <f>VLOOKUP(D4477,Plan1!$B$2:$S$5570,15,)/1000</f>
        <v>6.0549999999999997</v>
      </c>
      <c r="P4477" s="180">
        <f>VLOOKUP(D4477,Plan1!$B$2:$S$5570,16,)/1000</f>
        <v>5.492</v>
      </c>
      <c r="Q4477" s="180">
        <f>VLOOKUP(D4477,Plan1!$B$2:$S$5570,17,)/1000</f>
        <v>5.0460000000000003</v>
      </c>
      <c r="R4477" s="180">
        <f>VLOOKUP(D4477,Plan1!$B$2:$S$5570,18,)/1000</f>
        <v>4.9960000000000004</v>
      </c>
      <c r="S4477" s="180">
        <f>VLOOKUP(D4477,Plan1!$B$2:$S$5570,6,)/1000</f>
        <v>5.5110000000000001</v>
      </c>
    </row>
    <row r="4478" spans="1:19" x14ac:dyDescent="0.25">
      <c r="A4478" s="178">
        <v>10858</v>
      </c>
      <c r="B4478" s="178">
        <v>-20245</v>
      </c>
      <c r="C4478" s="178">
        <v>-506879</v>
      </c>
      <c r="D4478" s="178" t="s">
        <v>5277</v>
      </c>
      <c r="E4478" s="178" t="s">
        <v>167</v>
      </c>
      <c r="F4478" s="178" t="s">
        <v>4704</v>
      </c>
      <c r="G4478" s="180">
        <f>VLOOKUP(D4478,Plan1!$B$2:$S$5570,7,)/1000</f>
        <v>5.2409999999999997</v>
      </c>
      <c r="H4478" s="180">
        <f>VLOOKUP(D4478,Plan1!$B$2:$S$5570,8,)/1000</f>
        <v>5.6529999999999996</v>
      </c>
      <c r="I4478" s="180">
        <f>VLOOKUP(D4478,Plan1!$B$2:$S$5570,9,)/1000</f>
        <v>5.4930000000000003</v>
      </c>
      <c r="J4478" s="180">
        <f>VLOOKUP(D4478,Plan1!$B$2:$S$5570,10,)/1000</f>
        <v>5.4960000000000004</v>
      </c>
      <c r="K4478" s="180">
        <f>VLOOKUP(D4478,Plan1!$B$2:$S$5570,11,)/1000</f>
        <v>5.117</v>
      </c>
      <c r="L4478" s="180">
        <f>VLOOKUP(D4478,Plan1!$B$2:$S$5570,12,)/1000</f>
        <v>4.9770000000000003</v>
      </c>
      <c r="M4478" s="180">
        <f>VLOOKUP(D4478,Plan1!$B$2:$S$5570,13,)/1000</f>
        <v>5.1749999999999998</v>
      </c>
      <c r="N4478" s="180">
        <f>VLOOKUP(D4478,Plan1!$B$2:$S$5570,14,)/1000</f>
        <v>5.9340000000000002</v>
      </c>
      <c r="O4478" s="180">
        <f>VLOOKUP(D4478,Plan1!$B$2:$S$5570,15,)/1000</f>
        <v>5.3979999999999997</v>
      </c>
      <c r="P4478" s="180">
        <f>VLOOKUP(D4478,Plan1!$B$2:$S$5570,16,)/1000</f>
        <v>5.5339999999999998</v>
      </c>
      <c r="Q4478" s="180">
        <f>VLOOKUP(D4478,Plan1!$B$2:$S$5570,17,)/1000</f>
        <v>5.4219999999999997</v>
      </c>
      <c r="R4478" s="180">
        <f>VLOOKUP(D4478,Plan1!$B$2:$S$5570,18,)/1000</f>
        <v>5.5490000000000004</v>
      </c>
      <c r="S4478" s="180">
        <f>VLOOKUP(D4478,Plan1!$B$2:$S$5570,6,)/1000</f>
        <v>5.4160000000000004</v>
      </c>
    </row>
    <row r="4479" spans="1:19" x14ac:dyDescent="0.25">
      <c r="A4479" s="178">
        <v>11499</v>
      </c>
      <c r="B4479" s="178">
        <v>-199368</v>
      </c>
      <c r="C4479" s="178">
        <v>-405983</v>
      </c>
      <c r="D4479" s="178" t="s">
        <v>1022</v>
      </c>
      <c r="E4479" s="178" t="s">
        <v>167</v>
      </c>
      <c r="F4479" s="178" t="s">
        <v>979</v>
      </c>
      <c r="G4479" s="180">
        <f>VLOOKUP(D4479,Plan1!$B$2:$S$5570,7,)/1000</f>
        <v>5.1379999999999999</v>
      </c>
      <c r="H4479" s="180">
        <f>VLOOKUP(D4479,Plan1!$B$2:$S$5570,8,)/1000</f>
        <v>5.6349999999999998</v>
      </c>
      <c r="I4479" s="180">
        <f>VLOOKUP(D4479,Plan1!$B$2:$S$5570,9,)/1000</f>
        <v>5.141</v>
      </c>
      <c r="J4479" s="180">
        <f>VLOOKUP(D4479,Plan1!$B$2:$S$5570,10,)/1000</f>
        <v>4.7140000000000004</v>
      </c>
      <c r="K4479" s="180">
        <f>VLOOKUP(D4479,Plan1!$B$2:$S$5570,11,)/1000</f>
        <v>4.3529999999999998</v>
      </c>
      <c r="L4479" s="180">
        <f>VLOOKUP(D4479,Plan1!$B$2:$S$5570,12,)/1000</f>
        <v>4.2009999999999996</v>
      </c>
      <c r="M4479" s="180">
        <f>VLOOKUP(D4479,Plan1!$B$2:$S$5570,13,)/1000</f>
        <v>4.1669999999999998</v>
      </c>
      <c r="N4479" s="180">
        <f>VLOOKUP(D4479,Plan1!$B$2:$S$5570,14,)/1000</f>
        <v>4.6260000000000003</v>
      </c>
      <c r="O4479" s="180">
        <f>VLOOKUP(D4479,Plan1!$B$2:$S$5570,15,)/1000</f>
        <v>4.7240000000000002</v>
      </c>
      <c r="P4479" s="180">
        <f>VLOOKUP(D4479,Plan1!$B$2:$S$5570,16,)/1000</f>
        <v>4.4320000000000004</v>
      </c>
      <c r="Q4479" s="180">
        <f>VLOOKUP(D4479,Plan1!$B$2:$S$5570,17,)/1000</f>
        <v>4.2640000000000002</v>
      </c>
      <c r="R4479" s="180">
        <f>VLOOKUP(D4479,Plan1!$B$2:$S$5570,18,)/1000</f>
        <v>4.8540000000000001</v>
      </c>
      <c r="S4479" s="180">
        <f>VLOOKUP(D4479,Plan1!$B$2:$S$5570,6,)/1000</f>
        <v>4.6870000000000003</v>
      </c>
    </row>
    <row r="4480" spans="1:19" x14ac:dyDescent="0.25">
      <c r="A4480" s="178">
        <v>25979</v>
      </c>
      <c r="B4480" s="178">
        <v>-127696</v>
      </c>
      <c r="C4480" s="178">
        <v>-395227</v>
      </c>
      <c r="D4480" s="178" t="s">
        <v>579</v>
      </c>
      <c r="E4480" s="178" t="s">
        <v>167</v>
      </c>
      <c r="F4480" s="178" t="s">
        <v>375</v>
      </c>
      <c r="G4480" s="180">
        <f>VLOOKUP(D4480,Plan1!$B$2:$S$5570,7,)/1000</f>
        <v>5.4249999999999998</v>
      </c>
      <c r="H4480" s="180">
        <f>VLOOKUP(D4480,Plan1!$B$2:$S$5570,8,)/1000</f>
        <v>5.6269999999999998</v>
      </c>
      <c r="I4480" s="180">
        <f>VLOOKUP(D4480,Plan1!$B$2:$S$5570,9,)/1000</f>
        <v>5.6239999999999997</v>
      </c>
      <c r="J4480" s="180">
        <f>VLOOKUP(D4480,Plan1!$B$2:$S$5570,10,)/1000</f>
        <v>4.7939999999999996</v>
      </c>
      <c r="K4480" s="180">
        <f>VLOOKUP(D4480,Plan1!$B$2:$S$5570,11,)/1000</f>
        <v>4.33</v>
      </c>
      <c r="L4480" s="180">
        <f>VLOOKUP(D4480,Plan1!$B$2:$S$5570,12,)/1000</f>
        <v>4.093</v>
      </c>
      <c r="M4480" s="180">
        <f>VLOOKUP(D4480,Plan1!$B$2:$S$5570,13,)/1000</f>
        <v>4.2709999999999999</v>
      </c>
      <c r="N4480" s="180">
        <f>VLOOKUP(D4480,Plan1!$B$2:$S$5570,14,)/1000</f>
        <v>4.6719999999999997</v>
      </c>
      <c r="O4480" s="180">
        <f>VLOOKUP(D4480,Plan1!$B$2:$S$5570,15,)/1000</f>
        <v>5.2270000000000003</v>
      </c>
      <c r="P4480" s="180">
        <f>VLOOKUP(D4480,Plan1!$B$2:$S$5570,16,)/1000</f>
        <v>5.1369999999999996</v>
      </c>
      <c r="Q4480" s="180">
        <f>VLOOKUP(D4480,Plan1!$B$2:$S$5570,17,)/1000</f>
        <v>5.1139999999999999</v>
      </c>
      <c r="R4480" s="180">
        <f>VLOOKUP(D4480,Plan1!$B$2:$S$5570,18,)/1000</f>
        <v>5.4139999999999997</v>
      </c>
      <c r="S4480" s="180">
        <f>VLOOKUP(D4480,Plan1!$B$2:$S$5570,6,)/1000</f>
        <v>4.9779999999999998</v>
      </c>
    </row>
    <row r="4481" spans="1:19" x14ac:dyDescent="0.25">
      <c r="A4481" s="178">
        <v>45278</v>
      </c>
      <c r="B4481" s="178">
        <v>-70842</v>
      </c>
      <c r="C4481" s="178">
        <v>-37444</v>
      </c>
      <c r="D4481" s="178" t="s">
        <v>579</v>
      </c>
      <c r="E4481" s="178" t="s">
        <v>167</v>
      </c>
      <c r="F4481" s="178" t="s">
        <v>2709</v>
      </c>
      <c r="G4481" s="180">
        <f>VLOOKUP(D4481,Plan1!$B$2:$S$5570,7,)/1000</f>
        <v>5.4249999999999998</v>
      </c>
      <c r="H4481" s="180">
        <f>VLOOKUP(D4481,Plan1!$B$2:$S$5570,8,)/1000</f>
        <v>5.6269999999999998</v>
      </c>
      <c r="I4481" s="180">
        <f>VLOOKUP(D4481,Plan1!$B$2:$S$5570,9,)/1000</f>
        <v>5.6239999999999997</v>
      </c>
      <c r="J4481" s="180">
        <f>VLOOKUP(D4481,Plan1!$B$2:$S$5570,10,)/1000</f>
        <v>4.7939999999999996</v>
      </c>
      <c r="K4481" s="180">
        <f>VLOOKUP(D4481,Plan1!$B$2:$S$5570,11,)/1000</f>
        <v>4.33</v>
      </c>
      <c r="L4481" s="180">
        <f>VLOOKUP(D4481,Plan1!$B$2:$S$5570,12,)/1000</f>
        <v>4.093</v>
      </c>
      <c r="M4481" s="180">
        <f>VLOOKUP(D4481,Plan1!$B$2:$S$5570,13,)/1000</f>
        <v>4.2709999999999999</v>
      </c>
      <c r="N4481" s="180">
        <f>VLOOKUP(D4481,Plan1!$B$2:$S$5570,14,)/1000</f>
        <v>4.6719999999999997</v>
      </c>
      <c r="O4481" s="180">
        <f>VLOOKUP(D4481,Plan1!$B$2:$S$5570,15,)/1000</f>
        <v>5.2270000000000003</v>
      </c>
      <c r="P4481" s="180">
        <f>VLOOKUP(D4481,Plan1!$B$2:$S$5570,16,)/1000</f>
        <v>5.1369999999999996</v>
      </c>
      <c r="Q4481" s="180">
        <f>VLOOKUP(D4481,Plan1!$B$2:$S$5570,17,)/1000</f>
        <v>5.1139999999999999</v>
      </c>
      <c r="R4481" s="180">
        <f>VLOOKUP(D4481,Plan1!$B$2:$S$5570,18,)/1000</f>
        <v>5.4139999999999997</v>
      </c>
      <c r="S4481" s="180">
        <f>VLOOKUP(D4481,Plan1!$B$2:$S$5570,6,)/1000</f>
        <v>4.9779999999999998</v>
      </c>
    </row>
    <row r="4482" spans="1:19" x14ac:dyDescent="0.25">
      <c r="A4482" s="178">
        <v>1799</v>
      </c>
      <c r="B4482" s="178">
        <v>-291659</v>
      </c>
      <c r="C4482" s="178">
        <v>-517355</v>
      </c>
      <c r="D4482" s="178" t="s">
        <v>4107</v>
      </c>
      <c r="E4482" s="178" t="s">
        <v>167</v>
      </c>
      <c r="F4482" s="178" t="s">
        <v>3898</v>
      </c>
      <c r="G4482" s="180">
        <f>VLOOKUP(D4482,Plan1!$B$2:$S$5570,7,)/1000</f>
        <v>5.46</v>
      </c>
      <c r="H4482" s="180">
        <f>VLOOKUP(D4482,Plan1!$B$2:$S$5570,8,)/1000</f>
        <v>5.5090000000000003</v>
      </c>
      <c r="I4482" s="180">
        <f>VLOOKUP(D4482,Plan1!$B$2:$S$5570,9,)/1000</f>
        <v>5.1859999999999999</v>
      </c>
      <c r="J4482" s="180">
        <f>VLOOKUP(D4482,Plan1!$B$2:$S$5570,10,)/1000</f>
        <v>4.6630000000000003</v>
      </c>
      <c r="K4482" s="180">
        <f>VLOOKUP(D4482,Plan1!$B$2:$S$5570,11,)/1000</f>
        <v>3.758</v>
      </c>
      <c r="L4482" s="180">
        <f>VLOOKUP(D4482,Plan1!$B$2:$S$5570,12,)/1000</f>
        <v>3.278</v>
      </c>
      <c r="M4482" s="180">
        <f>VLOOKUP(D4482,Plan1!$B$2:$S$5570,13,)/1000</f>
        <v>3.64</v>
      </c>
      <c r="N4482" s="180">
        <f>VLOOKUP(D4482,Plan1!$B$2:$S$5570,14,)/1000</f>
        <v>4.2720000000000002</v>
      </c>
      <c r="O4482" s="180">
        <f>VLOOKUP(D4482,Plan1!$B$2:$S$5570,15,)/1000</f>
        <v>4.0419999999999998</v>
      </c>
      <c r="P4482" s="180">
        <f>VLOOKUP(D4482,Plan1!$B$2:$S$5570,16,)/1000</f>
        <v>4.681</v>
      </c>
      <c r="Q4482" s="180">
        <f>VLOOKUP(D4482,Plan1!$B$2:$S$5570,17,)/1000</f>
        <v>5.516</v>
      </c>
      <c r="R4482" s="180">
        <f>VLOOKUP(D4482,Plan1!$B$2:$S$5570,18,)/1000</f>
        <v>5.5819999999999999</v>
      </c>
      <c r="S4482" s="180">
        <f>VLOOKUP(D4482,Plan1!$B$2:$S$5570,6,)/1000</f>
        <v>4.6319999999999997</v>
      </c>
    </row>
    <row r="4483" spans="1:19" x14ac:dyDescent="0.25">
      <c r="A4483" s="178">
        <v>23753</v>
      </c>
      <c r="B4483" s="178">
        <v>-137143</v>
      </c>
      <c r="C4483" s="178">
        <v>-490148</v>
      </c>
      <c r="D4483" s="178" t="s">
        <v>1285</v>
      </c>
      <c r="E4483" s="178" t="s">
        <v>167</v>
      </c>
      <c r="F4483" s="178" t="s">
        <v>1058</v>
      </c>
      <c r="G4483" s="180">
        <f>VLOOKUP(D4483,Plan1!$B$2:$S$5570,7,)/1000</f>
        <v>4.9889999999999999</v>
      </c>
      <c r="H4483" s="180">
        <f>VLOOKUP(D4483,Plan1!$B$2:$S$5570,8,)/1000</f>
        <v>5.359</v>
      </c>
      <c r="I4483" s="180">
        <f>VLOOKUP(D4483,Plan1!$B$2:$S$5570,9,)/1000</f>
        <v>5.242</v>
      </c>
      <c r="J4483" s="180">
        <f>VLOOKUP(D4483,Plan1!$B$2:$S$5570,10,)/1000</f>
        <v>5.5810000000000004</v>
      </c>
      <c r="K4483" s="180">
        <f>VLOOKUP(D4483,Plan1!$B$2:$S$5570,11,)/1000</f>
        <v>5.64</v>
      </c>
      <c r="L4483" s="180">
        <f>VLOOKUP(D4483,Plan1!$B$2:$S$5570,12,)/1000</f>
        <v>5.5279999999999996</v>
      </c>
      <c r="M4483" s="180">
        <f>VLOOKUP(D4483,Plan1!$B$2:$S$5570,13,)/1000</f>
        <v>5.8319999999999999</v>
      </c>
      <c r="N4483" s="180">
        <f>VLOOKUP(D4483,Plan1!$B$2:$S$5570,14,)/1000</f>
        <v>6.3849999999999998</v>
      </c>
      <c r="O4483" s="180">
        <f>VLOOKUP(D4483,Plan1!$B$2:$S$5570,15,)/1000</f>
        <v>5.8570000000000002</v>
      </c>
      <c r="P4483" s="180">
        <f>VLOOKUP(D4483,Plan1!$B$2:$S$5570,16,)/1000</f>
        <v>5.4560000000000004</v>
      </c>
      <c r="Q4483" s="180">
        <f>VLOOKUP(D4483,Plan1!$B$2:$S$5570,17,)/1000</f>
        <v>4.8520000000000003</v>
      </c>
      <c r="R4483" s="180">
        <f>VLOOKUP(D4483,Plan1!$B$2:$S$5570,18,)/1000</f>
        <v>4.8890000000000002</v>
      </c>
      <c r="S4483" s="180">
        <f>VLOOKUP(D4483,Plan1!$B$2:$S$5570,6,)/1000</f>
        <v>5.4669999999999996</v>
      </c>
    </row>
    <row r="4484" spans="1:19" x14ac:dyDescent="0.25">
      <c r="A4484" s="178">
        <v>4339</v>
      </c>
      <c r="B4484" s="178">
        <v>-250548</v>
      </c>
      <c r="C4484" s="178">
        <v>-536279</v>
      </c>
      <c r="D4484" s="178" t="s">
        <v>3034</v>
      </c>
      <c r="E4484" s="178" t="s">
        <v>167</v>
      </c>
      <c r="F4484" s="178" t="s">
        <v>2912</v>
      </c>
      <c r="G4484" s="180">
        <f>VLOOKUP(D4484,Plan1!$B$2:$S$5570,7,)/1000</f>
        <v>5.4219999999999997</v>
      </c>
      <c r="H4484" s="180">
        <f>VLOOKUP(D4484,Plan1!$B$2:$S$5570,8,)/1000</f>
        <v>5.3170000000000002</v>
      </c>
      <c r="I4484" s="180">
        <f>VLOOKUP(D4484,Plan1!$B$2:$S$5570,9,)/1000</f>
        <v>5.34</v>
      </c>
      <c r="J4484" s="180">
        <f>VLOOKUP(D4484,Plan1!$B$2:$S$5570,10,)/1000</f>
        <v>4.952</v>
      </c>
      <c r="K4484" s="180">
        <f>VLOOKUP(D4484,Plan1!$B$2:$S$5570,11,)/1000</f>
        <v>4.194</v>
      </c>
      <c r="L4484" s="180">
        <f>VLOOKUP(D4484,Plan1!$B$2:$S$5570,12,)/1000</f>
        <v>3.9329999999999998</v>
      </c>
      <c r="M4484" s="180">
        <f>VLOOKUP(D4484,Plan1!$B$2:$S$5570,13,)/1000</f>
        <v>4.1440000000000001</v>
      </c>
      <c r="N4484" s="180">
        <f>VLOOKUP(D4484,Plan1!$B$2:$S$5570,14,)/1000</f>
        <v>5.1210000000000004</v>
      </c>
      <c r="O4484" s="180">
        <f>VLOOKUP(D4484,Plan1!$B$2:$S$5570,15,)/1000</f>
        <v>4.734</v>
      </c>
      <c r="P4484" s="180">
        <f>VLOOKUP(D4484,Plan1!$B$2:$S$5570,16,)/1000</f>
        <v>5.0709999999999997</v>
      </c>
      <c r="Q4484" s="180">
        <f>VLOOKUP(D4484,Plan1!$B$2:$S$5570,17,)/1000</f>
        <v>5.3689999999999998</v>
      </c>
      <c r="R4484" s="180">
        <f>VLOOKUP(D4484,Plan1!$B$2:$S$5570,18,)/1000</f>
        <v>5.49</v>
      </c>
      <c r="S4484" s="180">
        <f>VLOOKUP(D4484,Plan1!$B$2:$S$5570,6,)/1000</f>
        <v>4.9240000000000004</v>
      </c>
    </row>
    <row r="4485" spans="1:19" x14ac:dyDescent="0.25">
      <c r="A4485" s="178">
        <v>33083</v>
      </c>
      <c r="B4485" s="178">
        <v>-102821</v>
      </c>
      <c r="C4485" s="178">
        <v>-478102</v>
      </c>
      <c r="D4485" s="178" t="s">
        <v>5417</v>
      </c>
      <c r="E4485" s="178" t="s">
        <v>167</v>
      </c>
      <c r="F4485" s="178" t="s">
        <v>5370</v>
      </c>
      <c r="G4485" s="180">
        <f>VLOOKUP(D4485,Plan1!$B$2:$S$5570,7,)/1000</f>
        <v>5.0069999999999997</v>
      </c>
      <c r="H4485" s="180">
        <f>VLOOKUP(D4485,Plan1!$B$2:$S$5570,8,)/1000</f>
        <v>5.0270000000000001</v>
      </c>
      <c r="I4485" s="180">
        <f>VLOOKUP(D4485,Plan1!$B$2:$S$5570,9,)/1000</f>
        <v>5.0529999999999999</v>
      </c>
      <c r="J4485" s="180">
        <f>VLOOKUP(D4485,Plan1!$B$2:$S$5570,10,)/1000</f>
        <v>5.32</v>
      </c>
      <c r="K4485" s="180">
        <f>VLOOKUP(D4485,Plan1!$B$2:$S$5570,11,)/1000</f>
        <v>5.617</v>
      </c>
      <c r="L4485" s="180">
        <f>VLOOKUP(D4485,Plan1!$B$2:$S$5570,12,)/1000</f>
        <v>5.63</v>
      </c>
      <c r="M4485" s="180">
        <f>VLOOKUP(D4485,Plan1!$B$2:$S$5570,13,)/1000</f>
        <v>5.9219999999999997</v>
      </c>
      <c r="N4485" s="180">
        <f>VLOOKUP(D4485,Plan1!$B$2:$S$5570,14,)/1000</f>
        <v>6.3710000000000004</v>
      </c>
      <c r="O4485" s="180">
        <f>VLOOKUP(D4485,Plan1!$B$2:$S$5570,15,)/1000</f>
        <v>5.9790000000000001</v>
      </c>
      <c r="P4485" s="180">
        <f>VLOOKUP(D4485,Plan1!$B$2:$S$5570,16,)/1000</f>
        <v>5.2990000000000004</v>
      </c>
      <c r="Q4485" s="180">
        <f>VLOOKUP(D4485,Plan1!$B$2:$S$5570,17,)/1000</f>
        <v>4.9459999999999997</v>
      </c>
      <c r="R4485" s="180">
        <f>VLOOKUP(D4485,Plan1!$B$2:$S$5570,18,)/1000</f>
        <v>4.9189999999999996</v>
      </c>
      <c r="S4485" s="180">
        <f>VLOOKUP(D4485,Plan1!$B$2:$S$5570,6,)/1000</f>
        <v>5.4240000000000004</v>
      </c>
    </row>
    <row r="4486" spans="1:19" x14ac:dyDescent="0.25">
      <c r="A4486" s="178">
        <v>32402</v>
      </c>
      <c r="B4486" s="178">
        <v>-10469</v>
      </c>
      <c r="C4486" s="178">
        <v>-505108</v>
      </c>
      <c r="D4486" s="178" t="s">
        <v>1632</v>
      </c>
      <c r="E4486" s="178" t="s">
        <v>167</v>
      </c>
      <c r="F4486" s="178" t="s">
        <v>1511</v>
      </c>
      <c r="G4486" s="180">
        <f>VLOOKUP(D4486,Plan1!$B$2:$S$5570,7,)/1000</f>
        <v>4.7270000000000003</v>
      </c>
      <c r="H4486" s="180">
        <f>VLOOKUP(D4486,Plan1!$B$2:$S$5570,8,)/1000</f>
        <v>4.9770000000000003</v>
      </c>
      <c r="I4486" s="180">
        <f>VLOOKUP(D4486,Plan1!$B$2:$S$5570,9,)/1000</f>
        <v>4.8979999999999997</v>
      </c>
      <c r="J4486" s="180">
        <f>VLOOKUP(D4486,Plan1!$B$2:$S$5570,10,)/1000</f>
        <v>5.0010000000000003</v>
      </c>
      <c r="K4486" s="180">
        <f>VLOOKUP(D4486,Plan1!$B$2:$S$5570,11,)/1000</f>
        <v>5.3339999999999996</v>
      </c>
      <c r="L4486" s="180">
        <f>VLOOKUP(D4486,Plan1!$B$2:$S$5570,12,)/1000</f>
        <v>5.4690000000000003</v>
      </c>
      <c r="M4486" s="180">
        <f>VLOOKUP(D4486,Plan1!$B$2:$S$5570,13,)/1000</f>
        <v>5.726</v>
      </c>
      <c r="N4486" s="180">
        <f>VLOOKUP(D4486,Plan1!$B$2:$S$5570,14,)/1000</f>
        <v>6.0750000000000002</v>
      </c>
      <c r="O4486" s="180">
        <f>VLOOKUP(D4486,Plan1!$B$2:$S$5570,15,)/1000</f>
        <v>5.5060000000000002</v>
      </c>
      <c r="P4486" s="180">
        <f>VLOOKUP(D4486,Plan1!$B$2:$S$5570,16,)/1000</f>
        <v>5.0490000000000004</v>
      </c>
      <c r="Q4486" s="180">
        <f>VLOOKUP(D4486,Plan1!$B$2:$S$5570,17,)/1000</f>
        <v>4.7939999999999996</v>
      </c>
      <c r="R4486" s="180">
        <f>VLOOKUP(D4486,Plan1!$B$2:$S$5570,18,)/1000</f>
        <v>4.7679999999999998</v>
      </c>
      <c r="S4486" s="180">
        <f>VLOOKUP(D4486,Plan1!$B$2:$S$5570,6,)/1000</f>
        <v>5.194</v>
      </c>
    </row>
    <row r="4487" spans="1:19" x14ac:dyDescent="0.25">
      <c r="A4487" s="178">
        <v>44102</v>
      </c>
      <c r="B4487" s="178">
        <v>-73774</v>
      </c>
      <c r="C4487" s="178">
        <v>-374791</v>
      </c>
      <c r="D4487" s="178" t="s">
        <v>1632</v>
      </c>
      <c r="E4487" s="178" t="s">
        <v>167</v>
      </c>
      <c r="F4487" s="178" t="s">
        <v>3284</v>
      </c>
      <c r="G4487" s="180">
        <f>VLOOKUP(D4487,Plan1!$B$2:$S$5570,7,)/1000</f>
        <v>4.7270000000000003</v>
      </c>
      <c r="H4487" s="180">
        <f>VLOOKUP(D4487,Plan1!$B$2:$S$5570,8,)/1000</f>
        <v>4.9770000000000003</v>
      </c>
      <c r="I4487" s="180">
        <f>VLOOKUP(D4487,Plan1!$B$2:$S$5570,9,)/1000</f>
        <v>4.8979999999999997</v>
      </c>
      <c r="J4487" s="180">
        <f>VLOOKUP(D4487,Plan1!$B$2:$S$5570,10,)/1000</f>
        <v>5.0010000000000003</v>
      </c>
      <c r="K4487" s="180">
        <f>VLOOKUP(D4487,Plan1!$B$2:$S$5570,11,)/1000</f>
        <v>5.3339999999999996</v>
      </c>
      <c r="L4487" s="180">
        <f>VLOOKUP(D4487,Plan1!$B$2:$S$5570,12,)/1000</f>
        <v>5.4690000000000003</v>
      </c>
      <c r="M4487" s="180">
        <f>VLOOKUP(D4487,Plan1!$B$2:$S$5570,13,)/1000</f>
        <v>5.726</v>
      </c>
      <c r="N4487" s="180">
        <f>VLOOKUP(D4487,Plan1!$B$2:$S$5570,14,)/1000</f>
        <v>6.0750000000000002</v>
      </c>
      <c r="O4487" s="180">
        <f>VLOOKUP(D4487,Plan1!$B$2:$S$5570,15,)/1000</f>
        <v>5.5060000000000002</v>
      </c>
      <c r="P4487" s="180">
        <f>VLOOKUP(D4487,Plan1!$B$2:$S$5570,16,)/1000</f>
        <v>5.0490000000000004</v>
      </c>
      <c r="Q4487" s="180">
        <f>VLOOKUP(D4487,Plan1!$B$2:$S$5570,17,)/1000</f>
        <v>4.7939999999999996</v>
      </c>
      <c r="R4487" s="180">
        <f>VLOOKUP(D4487,Plan1!$B$2:$S$5570,18,)/1000</f>
        <v>4.7679999999999998</v>
      </c>
      <c r="S4487" s="180">
        <f>VLOOKUP(D4487,Plan1!$B$2:$S$5570,6,)/1000</f>
        <v>5.194</v>
      </c>
    </row>
    <row r="4488" spans="1:19" x14ac:dyDescent="0.25">
      <c r="A4488" s="178">
        <v>3400</v>
      </c>
      <c r="B4488" s="178">
        <v>-267818</v>
      </c>
      <c r="C4488" s="178">
        <v>-500094</v>
      </c>
      <c r="D4488" s="178" t="s">
        <v>1632</v>
      </c>
      <c r="E4488" s="178" t="s">
        <v>167</v>
      </c>
      <c r="F4488" s="178" t="s">
        <v>4434</v>
      </c>
      <c r="G4488" s="180">
        <f>VLOOKUP(D4488,Plan1!$B$2:$S$5570,7,)/1000</f>
        <v>4.7270000000000003</v>
      </c>
      <c r="H4488" s="180">
        <f>VLOOKUP(D4488,Plan1!$B$2:$S$5570,8,)/1000</f>
        <v>4.9770000000000003</v>
      </c>
      <c r="I4488" s="180">
        <f>VLOOKUP(D4488,Plan1!$B$2:$S$5570,9,)/1000</f>
        <v>4.8979999999999997</v>
      </c>
      <c r="J4488" s="180">
        <f>VLOOKUP(D4488,Plan1!$B$2:$S$5570,10,)/1000</f>
        <v>5.0010000000000003</v>
      </c>
      <c r="K4488" s="180">
        <f>VLOOKUP(D4488,Plan1!$B$2:$S$5570,11,)/1000</f>
        <v>5.3339999999999996</v>
      </c>
      <c r="L4488" s="180">
        <f>VLOOKUP(D4488,Plan1!$B$2:$S$5570,12,)/1000</f>
        <v>5.4690000000000003</v>
      </c>
      <c r="M4488" s="180">
        <f>VLOOKUP(D4488,Plan1!$B$2:$S$5570,13,)/1000</f>
        <v>5.726</v>
      </c>
      <c r="N4488" s="180">
        <f>VLOOKUP(D4488,Plan1!$B$2:$S$5570,14,)/1000</f>
        <v>6.0750000000000002</v>
      </c>
      <c r="O4488" s="180">
        <f>VLOOKUP(D4488,Plan1!$B$2:$S$5570,15,)/1000</f>
        <v>5.5060000000000002</v>
      </c>
      <c r="P4488" s="180">
        <f>VLOOKUP(D4488,Plan1!$B$2:$S$5570,16,)/1000</f>
        <v>5.0490000000000004</v>
      </c>
      <c r="Q4488" s="180">
        <f>VLOOKUP(D4488,Plan1!$B$2:$S$5570,17,)/1000</f>
        <v>4.7939999999999996</v>
      </c>
      <c r="R4488" s="180">
        <f>VLOOKUP(D4488,Plan1!$B$2:$S$5570,18,)/1000</f>
        <v>4.7679999999999998</v>
      </c>
      <c r="S4488" s="180">
        <f>VLOOKUP(D4488,Plan1!$B$2:$S$5570,6,)/1000</f>
        <v>5.194</v>
      </c>
    </row>
    <row r="4489" spans="1:19" x14ac:dyDescent="0.25">
      <c r="A4489" s="178">
        <v>22230</v>
      </c>
      <c r="B4489" s="178">
        <v>-144331</v>
      </c>
      <c r="C4489" s="178">
        <v>-497095</v>
      </c>
      <c r="D4489" s="178" t="s">
        <v>1264</v>
      </c>
      <c r="E4489" s="178" t="s">
        <v>167</v>
      </c>
      <c r="F4489" s="178" t="s">
        <v>1058</v>
      </c>
      <c r="G4489" s="180">
        <f>VLOOKUP(D4489,Plan1!$B$2:$S$5570,7,)/1000</f>
        <v>4.9969999999999999</v>
      </c>
      <c r="H4489" s="180">
        <f>VLOOKUP(D4489,Plan1!$B$2:$S$5570,8,)/1000</f>
        <v>5.3769999999999998</v>
      </c>
      <c r="I4489" s="180">
        <f>VLOOKUP(D4489,Plan1!$B$2:$S$5570,9,)/1000</f>
        <v>5.35</v>
      </c>
      <c r="J4489" s="180">
        <f>VLOOKUP(D4489,Plan1!$B$2:$S$5570,10,)/1000</f>
        <v>5.694</v>
      </c>
      <c r="K4489" s="180">
        <f>VLOOKUP(D4489,Plan1!$B$2:$S$5570,11,)/1000</f>
        <v>5.6310000000000002</v>
      </c>
      <c r="L4489" s="180">
        <f>VLOOKUP(D4489,Plan1!$B$2:$S$5570,12,)/1000</f>
        <v>5.4619999999999997</v>
      </c>
      <c r="M4489" s="180">
        <f>VLOOKUP(D4489,Plan1!$B$2:$S$5570,13,)/1000</f>
        <v>5.7320000000000002</v>
      </c>
      <c r="N4489" s="180">
        <f>VLOOKUP(D4489,Plan1!$B$2:$S$5570,14,)/1000</f>
        <v>6.2910000000000004</v>
      </c>
      <c r="O4489" s="180">
        <f>VLOOKUP(D4489,Plan1!$B$2:$S$5570,15,)/1000</f>
        <v>5.782</v>
      </c>
      <c r="P4489" s="180">
        <f>VLOOKUP(D4489,Plan1!$B$2:$S$5570,16,)/1000</f>
        <v>5.484</v>
      </c>
      <c r="Q4489" s="180">
        <f>VLOOKUP(D4489,Plan1!$B$2:$S$5570,17,)/1000</f>
        <v>4.9470000000000001</v>
      </c>
      <c r="R4489" s="180">
        <f>VLOOKUP(D4489,Plan1!$B$2:$S$5570,18,)/1000</f>
        <v>4.9870000000000001</v>
      </c>
      <c r="S4489" s="180">
        <f>VLOOKUP(D4489,Plan1!$B$2:$S$5570,6,)/1000</f>
        <v>5.4779999999999998</v>
      </c>
    </row>
    <row r="4490" spans="1:19" x14ac:dyDescent="0.25">
      <c r="A4490" s="178">
        <v>4135</v>
      </c>
      <c r="B4490" s="178">
        <v>-254349</v>
      </c>
      <c r="C4490" s="178">
        <v>-544012</v>
      </c>
      <c r="D4490" s="178" t="s">
        <v>2993</v>
      </c>
      <c r="E4490" s="178" t="s">
        <v>167</v>
      </c>
      <c r="F4490" s="178" t="s">
        <v>2912</v>
      </c>
      <c r="G4490" s="180">
        <f>VLOOKUP(D4490,Plan1!$B$2:$S$5570,7,)/1000</f>
        <v>5.77</v>
      </c>
      <c r="H4490" s="180">
        <f>VLOOKUP(D4490,Plan1!$B$2:$S$5570,8,)/1000</f>
        <v>5.68</v>
      </c>
      <c r="I4490" s="180">
        <f>VLOOKUP(D4490,Plan1!$B$2:$S$5570,9,)/1000</f>
        <v>5.6749999999999998</v>
      </c>
      <c r="J4490" s="180">
        <f>VLOOKUP(D4490,Plan1!$B$2:$S$5570,10,)/1000</f>
        <v>4.9779999999999998</v>
      </c>
      <c r="K4490" s="180">
        <f>VLOOKUP(D4490,Plan1!$B$2:$S$5570,11,)/1000</f>
        <v>4.2130000000000001</v>
      </c>
      <c r="L4490" s="180">
        <f>VLOOKUP(D4490,Plan1!$B$2:$S$5570,12,)/1000</f>
        <v>3.7690000000000001</v>
      </c>
      <c r="M4490" s="180">
        <f>VLOOKUP(D4490,Plan1!$B$2:$S$5570,13,)/1000</f>
        <v>3.9969999999999999</v>
      </c>
      <c r="N4490" s="180">
        <f>VLOOKUP(D4490,Plan1!$B$2:$S$5570,14,)/1000</f>
        <v>4.8899999999999997</v>
      </c>
      <c r="O4490" s="180">
        <f>VLOOKUP(D4490,Plan1!$B$2:$S$5570,15,)/1000</f>
        <v>4.649</v>
      </c>
      <c r="P4490" s="180">
        <f>VLOOKUP(D4490,Plan1!$B$2:$S$5570,16,)/1000</f>
        <v>5.18</v>
      </c>
      <c r="Q4490" s="180">
        <f>VLOOKUP(D4490,Plan1!$B$2:$S$5570,17,)/1000</f>
        <v>5.5739999999999998</v>
      </c>
      <c r="R4490" s="180">
        <f>VLOOKUP(D4490,Plan1!$B$2:$S$5570,18,)/1000</f>
        <v>5.7990000000000004</v>
      </c>
      <c r="S4490" s="180">
        <f>VLOOKUP(D4490,Plan1!$B$2:$S$5570,6,)/1000</f>
        <v>5.0149999999999997</v>
      </c>
    </row>
    <row r="4491" spans="1:19" x14ac:dyDescent="0.25">
      <c r="A4491" s="178">
        <v>3473</v>
      </c>
      <c r="B4491" s="178">
        <v>-266245</v>
      </c>
      <c r="C4491" s="178">
        <v>-532002</v>
      </c>
      <c r="D4491" s="178" t="s">
        <v>4659</v>
      </c>
      <c r="E4491" s="178" t="s">
        <v>167</v>
      </c>
      <c r="F4491" s="178" t="s">
        <v>4434</v>
      </c>
      <c r="G4491" s="180">
        <f>VLOOKUP(D4491,Plan1!$B$2:$S$5570,7,)/1000</f>
        <v>5.4649999999999999</v>
      </c>
      <c r="H4491" s="180">
        <f>VLOOKUP(D4491,Plan1!$B$2:$S$5570,8,)/1000</f>
        <v>5.4889999999999999</v>
      </c>
      <c r="I4491" s="180">
        <f>VLOOKUP(D4491,Plan1!$B$2:$S$5570,9,)/1000</f>
        <v>5.4059999999999997</v>
      </c>
      <c r="J4491" s="180">
        <f>VLOOKUP(D4491,Plan1!$B$2:$S$5570,10,)/1000</f>
        <v>4.9080000000000004</v>
      </c>
      <c r="K4491" s="180">
        <f>VLOOKUP(D4491,Plan1!$B$2:$S$5570,11,)/1000</f>
        <v>4.1509999999999998</v>
      </c>
      <c r="L4491" s="180">
        <f>VLOOKUP(D4491,Plan1!$B$2:$S$5570,12,)/1000</f>
        <v>3.6840000000000002</v>
      </c>
      <c r="M4491" s="180">
        <f>VLOOKUP(D4491,Plan1!$B$2:$S$5570,13,)/1000</f>
        <v>3.9969999999999999</v>
      </c>
      <c r="N4491" s="180">
        <f>VLOOKUP(D4491,Plan1!$B$2:$S$5570,14,)/1000</f>
        <v>4.8090000000000002</v>
      </c>
      <c r="O4491" s="180">
        <f>VLOOKUP(D4491,Plan1!$B$2:$S$5570,15,)/1000</f>
        <v>4.5430000000000001</v>
      </c>
      <c r="P4491" s="180">
        <f>VLOOKUP(D4491,Plan1!$B$2:$S$5570,16,)/1000</f>
        <v>5.0220000000000002</v>
      </c>
      <c r="Q4491" s="180">
        <f>VLOOKUP(D4491,Plan1!$B$2:$S$5570,17,)/1000</f>
        <v>5.4710000000000001</v>
      </c>
      <c r="R4491" s="180">
        <f>VLOOKUP(D4491,Plan1!$B$2:$S$5570,18,)/1000</f>
        <v>5.4649999999999999</v>
      </c>
      <c r="S4491" s="180">
        <f>VLOOKUP(D4491,Plan1!$B$2:$S$5570,6,)/1000</f>
        <v>4.867</v>
      </c>
    </row>
    <row r="4492" spans="1:19" x14ac:dyDescent="0.25">
      <c r="A4492" s="178">
        <v>47889</v>
      </c>
      <c r="B4492" s="178">
        <v>-64356</v>
      </c>
      <c r="C4492" s="178">
        <v>-476728</v>
      </c>
      <c r="D4492" s="178" t="s">
        <v>5476</v>
      </c>
      <c r="E4492" s="178" t="s">
        <v>167</v>
      </c>
      <c r="F4492" s="178" t="s">
        <v>5370</v>
      </c>
      <c r="G4492" s="180">
        <f>VLOOKUP(D4492,Plan1!$B$2:$S$5570,7,)/1000</f>
        <v>4.4720000000000004</v>
      </c>
      <c r="H4492" s="180">
        <f>VLOOKUP(D4492,Plan1!$B$2:$S$5570,8,)/1000</f>
        <v>4.7510000000000003</v>
      </c>
      <c r="I4492" s="180">
        <f>VLOOKUP(D4492,Plan1!$B$2:$S$5570,9,)/1000</f>
        <v>4.7869999999999999</v>
      </c>
      <c r="J4492" s="180">
        <f>VLOOKUP(D4492,Plan1!$B$2:$S$5570,10,)/1000</f>
        <v>4.9729999999999999</v>
      </c>
      <c r="K4492" s="180">
        <f>VLOOKUP(D4492,Plan1!$B$2:$S$5570,11,)/1000</f>
        <v>5.1660000000000004</v>
      </c>
      <c r="L4492" s="180">
        <f>VLOOKUP(D4492,Plan1!$B$2:$S$5570,12,)/1000</f>
        <v>5.5609999999999999</v>
      </c>
      <c r="M4492" s="180">
        <f>VLOOKUP(D4492,Plan1!$B$2:$S$5570,13,)/1000</f>
        <v>5.7149999999999999</v>
      </c>
      <c r="N4492" s="180">
        <f>VLOOKUP(D4492,Plan1!$B$2:$S$5570,14,)/1000</f>
        <v>6.1550000000000002</v>
      </c>
      <c r="O4492" s="180">
        <f>VLOOKUP(D4492,Plan1!$B$2:$S$5570,15,)/1000</f>
        <v>5.7949999999999999</v>
      </c>
      <c r="P4492" s="180">
        <f>VLOOKUP(D4492,Plan1!$B$2:$S$5570,16,)/1000</f>
        <v>4.9989999999999997</v>
      </c>
      <c r="Q4492" s="180">
        <f>VLOOKUP(D4492,Plan1!$B$2:$S$5570,17,)/1000</f>
        <v>4.569</v>
      </c>
      <c r="R4492" s="180">
        <f>VLOOKUP(D4492,Plan1!$B$2:$S$5570,18,)/1000</f>
        <v>4.4509999999999996</v>
      </c>
      <c r="S4492" s="180">
        <f>VLOOKUP(D4492,Plan1!$B$2:$S$5570,6,)/1000</f>
        <v>5.1159999999999997</v>
      </c>
    </row>
    <row r="4493" spans="1:19" x14ac:dyDescent="0.25">
      <c r="A4493" s="178">
        <v>13411</v>
      </c>
      <c r="B4493" s="178">
        <v>-188419</v>
      </c>
      <c r="C4493" s="178">
        <v>-501212</v>
      </c>
      <c r="D4493" s="178" t="s">
        <v>2309</v>
      </c>
      <c r="E4493" s="178" t="s">
        <v>167</v>
      </c>
      <c r="F4493" s="178" t="s">
        <v>1727</v>
      </c>
      <c r="G4493" s="180">
        <f>VLOOKUP(D4493,Plan1!$B$2:$S$5570,7,)/1000</f>
        <v>5.3319999999999999</v>
      </c>
      <c r="H4493" s="180">
        <f>VLOOKUP(D4493,Plan1!$B$2:$S$5570,8,)/1000</f>
        <v>5.601</v>
      </c>
      <c r="I4493" s="180">
        <f>VLOOKUP(D4493,Plan1!$B$2:$S$5570,9,)/1000</f>
        <v>5.52</v>
      </c>
      <c r="J4493" s="180">
        <f>VLOOKUP(D4493,Plan1!$B$2:$S$5570,10,)/1000</f>
        <v>5.6779999999999999</v>
      </c>
      <c r="K4493" s="180">
        <f>VLOOKUP(D4493,Plan1!$B$2:$S$5570,11,)/1000</f>
        <v>5.3390000000000004</v>
      </c>
      <c r="L4493" s="180">
        <f>VLOOKUP(D4493,Plan1!$B$2:$S$5570,12,)/1000</f>
        <v>5.2240000000000002</v>
      </c>
      <c r="M4493" s="180">
        <f>VLOOKUP(D4493,Plan1!$B$2:$S$5570,13,)/1000</f>
        <v>5.3710000000000004</v>
      </c>
      <c r="N4493" s="180">
        <f>VLOOKUP(D4493,Plan1!$B$2:$S$5570,14,)/1000</f>
        <v>6.1210000000000004</v>
      </c>
      <c r="O4493" s="180">
        <f>VLOOKUP(D4493,Plan1!$B$2:$S$5570,15,)/1000</f>
        <v>5.5650000000000004</v>
      </c>
      <c r="P4493" s="180">
        <f>VLOOKUP(D4493,Plan1!$B$2:$S$5570,16,)/1000</f>
        <v>5.5039999999999996</v>
      </c>
      <c r="Q4493" s="180">
        <f>VLOOKUP(D4493,Plan1!$B$2:$S$5570,17,)/1000</f>
        <v>5.41</v>
      </c>
      <c r="R4493" s="180">
        <f>VLOOKUP(D4493,Plan1!$B$2:$S$5570,18,)/1000</f>
        <v>5.4210000000000003</v>
      </c>
      <c r="S4493" s="180">
        <f>VLOOKUP(D4493,Plan1!$B$2:$S$5570,6,)/1000</f>
        <v>5.5069999999999997</v>
      </c>
    </row>
    <row r="4494" spans="1:19" x14ac:dyDescent="0.25">
      <c r="A4494" s="178">
        <v>12</v>
      </c>
      <c r="B4494" s="178">
        <v>-335255</v>
      </c>
      <c r="C4494" s="178">
        <v>-533722</v>
      </c>
      <c r="D4494" s="178" t="s">
        <v>3899</v>
      </c>
      <c r="E4494" s="178" t="s">
        <v>167</v>
      </c>
      <c r="F4494" s="178" t="s">
        <v>3898</v>
      </c>
      <c r="G4494" s="180">
        <f>VLOOKUP(D4494,Plan1!$B$2:$S$5570,7,)/1000</f>
        <v>5.7480000000000002</v>
      </c>
      <c r="H4494" s="180">
        <f>VLOOKUP(D4494,Plan1!$B$2:$S$5570,8,)/1000</f>
        <v>5.5140000000000002</v>
      </c>
      <c r="I4494" s="180">
        <f>VLOOKUP(D4494,Plan1!$B$2:$S$5570,9,)/1000</f>
        <v>5.5019999999999998</v>
      </c>
      <c r="J4494" s="180">
        <f>VLOOKUP(D4494,Plan1!$B$2:$S$5570,10,)/1000</f>
        <v>4.6559999999999997</v>
      </c>
      <c r="K4494" s="180">
        <f>VLOOKUP(D4494,Plan1!$B$2:$S$5570,11,)/1000</f>
        <v>3.714</v>
      </c>
      <c r="L4494" s="180">
        <f>VLOOKUP(D4494,Plan1!$B$2:$S$5570,12,)/1000</f>
        <v>3.327</v>
      </c>
      <c r="M4494" s="180">
        <f>VLOOKUP(D4494,Plan1!$B$2:$S$5570,13,)/1000</f>
        <v>3.3650000000000002</v>
      </c>
      <c r="N4494" s="180">
        <f>VLOOKUP(D4494,Plan1!$B$2:$S$5570,14,)/1000</f>
        <v>3.9119999999999999</v>
      </c>
      <c r="O4494" s="180">
        <f>VLOOKUP(D4494,Plan1!$B$2:$S$5570,15,)/1000</f>
        <v>4.3570000000000002</v>
      </c>
      <c r="P4494" s="180">
        <f>VLOOKUP(D4494,Plan1!$B$2:$S$5570,16,)/1000</f>
        <v>5.1920000000000002</v>
      </c>
      <c r="Q4494" s="180">
        <f>VLOOKUP(D4494,Plan1!$B$2:$S$5570,17,)/1000</f>
        <v>5.7789999999999999</v>
      </c>
      <c r="R4494" s="180">
        <f>VLOOKUP(D4494,Plan1!$B$2:$S$5570,18,)/1000</f>
        <v>5.875</v>
      </c>
      <c r="S4494" s="180">
        <f>VLOOKUP(D4494,Plan1!$B$2:$S$5570,6,)/1000</f>
        <v>4.7450000000000001</v>
      </c>
    </row>
    <row r="4495" spans="1:19" x14ac:dyDescent="0.25">
      <c r="A4495" s="178">
        <v>30059</v>
      </c>
      <c r="B4495" s="178">
        <v>-112513</v>
      </c>
      <c r="C4495" s="178">
        <v>-393753</v>
      </c>
      <c r="D4495" s="178" t="s">
        <v>722</v>
      </c>
      <c r="E4495" s="178" t="s">
        <v>167</v>
      </c>
      <c r="F4495" s="178" t="s">
        <v>375</v>
      </c>
      <c r="G4495" s="180">
        <f>VLOOKUP(D4495,Plan1!$B$2:$S$5570,7,)/1000</f>
        <v>5.7430000000000003</v>
      </c>
      <c r="H4495" s="180">
        <f>VLOOKUP(D4495,Plan1!$B$2:$S$5570,8,)/1000</f>
        <v>5.6909999999999998</v>
      </c>
      <c r="I4495" s="180">
        <f>VLOOKUP(D4495,Plan1!$B$2:$S$5570,9,)/1000</f>
        <v>5.8140000000000001</v>
      </c>
      <c r="J4495" s="180">
        <f>VLOOKUP(D4495,Plan1!$B$2:$S$5570,10,)/1000</f>
        <v>5.0339999999999998</v>
      </c>
      <c r="K4495" s="180">
        <f>VLOOKUP(D4495,Plan1!$B$2:$S$5570,11,)/1000</f>
        <v>4.3520000000000003</v>
      </c>
      <c r="L4495" s="180">
        <f>VLOOKUP(D4495,Plan1!$B$2:$S$5570,12,)/1000</f>
        <v>4.1269999999999998</v>
      </c>
      <c r="M4495" s="180">
        <f>VLOOKUP(D4495,Plan1!$B$2:$S$5570,13,)/1000</f>
        <v>4.3310000000000004</v>
      </c>
      <c r="N4495" s="180">
        <f>VLOOKUP(D4495,Plan1!$B$2:$S$5570,14,)/1000</f>
        <v>4.7240000000000002</v>
      </c>
      <c r="O4495" s="180">
        <f>VLOOKUP(D4495,Plan1!$B$2:$S$5570,15,)/1000</f>
        <v>5.4740000000000002</v>
      </c>
      <c r="P4495" s="180">
        <f>VLOOKUP(D4495,Plan1!$B$2:$S$5570,16,)/1000</f>
        <v>5.4429999999999996</v>
      </c>
      <c r="Q4495" s="180">
        <f>VLOOKUP(D4495,Plan1!$B$2:$S$5570,17,)/1000</f>
        <v>5.6870000000000003</v>
      </c>
      <c r="R4495" s="180">
        <f>VLOOKUP(D4495,Plan1!$B$2:$S$5570,18,)/1000</f>
        <v>5.6070000000000002</v>
      </c>
      <c r="S4495" s="180">
        <f>VLOOKUP(D4495,Plan1!$B$2:$S$5570,6,)/1000</f>
        <v>5.1689999999999996</v>
      </c>
    </row>
    <row r="4496" spans="1:19" x14ac:dyDescent="0.25">
      <c r="A4496" s="178">
        <v>67143</v>
      </c>
      <c r="B4496" s="178">
        <v>-458</v>
      </c>
      <c r="C4496" s="178">
        <v>-511733</v>
      </c>
      <c r="D4496" s="178" t="s">
        <v>298</v>
      </c>
      <c r="E4496" s="178" t="s">
        <v>167</v>
      </c>
      <c r="F4496" s="178" t="s">
        <v>295</v>
      </c>
      <c r="G4496" s="180">
        <f>VLOOKUP(D4496,Plan1!$B$2:$S$5570,7,)/1000</f>
        <v>4.5309999999999997</v>
      </c>
      <c r="H4496" s="180">
        <f>VLOOKUP(D4496,Plan1!$B$2:$S$5570,8,)/1000</f>
        <v>4.1909999999999998</v>
      </c>
      <c r="I4496" s="180">
        <f>VLOOKUP(D4496,Plan1!$B$2:$S$5570,9,)/1000</f>
        <v>4.117</v>
      </c>
      <c r="J4496" s="180">
        <f>VLOOKUP(D4496,Plan1!$B$2:$S$5570,10,)/1000</f>
        <v>4.17</v>
      </c>
      <c r="K4496" s="180">
        <f>VLOOKUP(D4496,Plan1!$B$2:$S$5570,11,)/1000</f>
        <v>4.6280000000000001</v>
      </c>
      <c r="L4496" s="180">
        <f>VLOOKUP(D4496,Plan1!$B$2:$S$5570,12,)/1000</f>
        <v>4.9020000000000001</v>
      </c>
      <c r="M4496" s="180">
        <f>VLOOKUP(D4496,Plan1!$B$2:$S$5570,13,)/1000</f>
        <v>4.992</v>
      </c>
      <c r="N4496" s="180">
        <f>VLOOKUP(D4496,Plan1!$B$2:$S$5570,14,)/1000</f>
        <v>5.37</v>
      </c>
      <c r="O4496" s="180">
        <f>VLOOKUP(D4496,Plan1!$B$2:$S$5570,15,)/1000</f>
        <v>5.5629999999999997</v>
      </c>
      <c r="P4496" s="180">
        <f>VLOOKUP(D4496,Plan1!$B$2:$S$5570,16,)/1000</f>
        <v>5.407</v>
      </c>
      <c r="Q4496" s="180">
        <f>VLOOKUP(D4496,Plan1!$B$2:$S$5570,17,)/1000</f>
        <v>5.3330000000000002</v>
      </c>
      <c r="R4496" s="180">
        <f>VLOOKUP(D4496,Plan1!$B$2:$S$5570,18,)/1000</f>
        <v>4.7839999999999998</v>
      </c>
      <c r="S4496" s="180">
        <f>VLOOKUP(D4496,Plan1!$B$2:$S$5570,6,)/1000</f>
        <v>4.8319999999999999</v>
      </c>
    </row>
    <row r="4497" spans="1:19" x14ac:dyDescent="0.25">
      <c r="A4497" s="178">
        <v>25438</v>
      </c>
      <c r="B4497" s="178">
        <v>-129797</v>
      </c>
      <c r="C4497" s="178">
        <v>-44051</v>
      </c>
      <c r="D4497" s="178" t="s">
        <v>298</v>
      </c>
      <c r="E4497" s="178" t="s">
        <v>167</v>
      </c>
      <c r="F4497" s="178" t="s">
        <v>375</v>
      </c>
      <c r="G4497" s="180">
        <f>VLOOKUP(D4497,Plan1!$B$2:$S$5570,7,)/1000</f>
        <v>4.5309999999999997</v>
      </c>
      <c r="H4497" s="180">
        <f>VLOOKUP(D4497,Plan1!$B$2:$S$5570,8,)/1000</f>
        <v>4.1909999999999998</v>
      </c>
      <c r="I4497" s="180">
        <f>VLOOKUP(D4497,Plan1!$B$2:$S$5570,9,)/1000</f>
        <v>4.117</v>
      </c>
      <c r="J4497" s="180">
        <f>VLOOKUP(D4497,Plan1!$B$2:$S$5570,10,)/1000</f>
        <v>4.17</v>
      </c>
      <c r="K4497" s="180">
        <f>VLOOKUP(D4497,Plan1!$B$2:$S$5570,11,)/1000</f>
        <v>4.6280000000000001</v>
      </c>
      <c r="L4497" s="180">
        <f>VLOOKUP(D4497,Plan1!$B$2:$S$5570,12,)/1000</f>
        <v>4.9020000000000001</v>
      </c>
      <c r="M4497" s="180">
        <f>VLOOKUP(D4497,Plan1!$B$2:$S$5570,13,)/1000</f>
        <v>4.992</v>
      </c>
      <c r="N4497" s="180">
        <f>VLOOKUP(D4497,Plan1!$B$2:$S$5570,14,)/1000</f>
        <v>5.37</v>
      </c>
      <c r="O4497" s="180">
        <f>VLOOKUP(D4497,Plan1!$B$2:$S$5570,15,)/1000</f>
        <v>5.5629999999999997</v>
      </c>
      <c r="P4497" s="180">
        <f>VLOOKUP(D4497,Plan1!$B$2:$S$5570,16,)/1000</f>
        <v>5.407</v>
      </c>
      <c r="Q4497" s="180">
        <f>VLOOKUP(D4497,Plan1!$B$2:$S$5570,17,)/1000</f>
        <v>5.3330000000000002</v>
      </c>
      <c r="R4497" s="180">
        <f>VLOOKUP(D4497,Plan1!$B$2:$S$5570,18,)/1000</f>
        <v>4.7839999999999998</v>
      </c>
      <c r="S4497" s="180">
        <f>VLOOKUP(D4497,Plan1!$B$2:$S$5570,6,)/1000</f>
        <v>4.8319999999999999</v>
      </c>
    </row>
    <row r="4498" spans="1:19" x14ac:dyDescent="0.25">
      <c r="A4498" s="178">
        <v>623</v>
      </c>
      <c r="B4498" s="178">
        <v>-30872</v>
      </c>
      <c r="C4498" s="178">
        <v>-531149</v>
      </c>
      <c r="D4498" s="178" t="s">
        <v>3925</v>
      </c>
      <c r="E4498" s="178" t="s">
        <v>167</v>
      </c>
      <c r="F4498" s="178" t="s">
        <v>3898</v>
      </c>
      <c r="G4498" s="180">
        <f>VLOOKUP(D4498,Plan1!$B$2:$S$5570,7,)/1000</f>
        <v>5.5640000000000001</v>
      </c>
      <c r="H4498" s="180">
        <f>VLOOKUP(D4498,Plan1!$B$2:$S$5570,8,)/1000</f>
        <v>5.6219999999999999</v>
      </c>
      <c r="I4498" s="180">
        <f>VLOOKUP(D4498,Plan1!$B$2:$S$5570,9,)/1000</f>
        <v>5.3449999999999998</v>
      </c>
      <c r="J4498" s="180">
        <f>VLOOKUP(D4498,Plan1!$B$2:$S$5570,10,)/1000</f>
        <v>4.6779999999999999</v>
      </c>
      <c r="K4498" s="180">
        <f>VLOOKUP(D4498,Plan1!$B$2:$S$5570,11,)/1000</f>
        <v>3.7189999999999999</v>
      </c>
      <c r="L4498" s="180">
        <f>VLOOKUP(D4498,Plan1!$B$2:$S$5570,12,)/1000</f>
        <v>3.2829999999999999</v>
      </c>
      <c r="M4498" s="180">
        <f>VLOOKUP(D4498,Plan1!$B$2:$S$5570,13,)/1000</f>
        <v>3.5430000000000001</v>
      </c>
      <c r="N4498" s="180">
        <f>VLOOKUP(D4498,Plan1!$B$2:$S$5570,14,)/1000</f>
        <v>4.1059999999999999</v>
      </c>
      <c r="O4498" s="180">
        <f>VLOOKUP(D4498,Plan1!$B$2:$S$5570,15,)/1000</f>
        <v>4.1669999999999998</v>
      </c>
      <c r="P4498" s="180">
        <f>VLOOKUP(D4498,Plan1!$B$2:$S$5570,16,)/1000</f>
        <v>4.95</v>
      </c>
      <c r="Q4498" s="180">
        <f>VLOOKUP(D4498,Plan1!$B$2:$S$5570,17,)/1000</f>
        <v>5.6429999999999998</v>
      </c>
      <c r="R4498" s="180">
        <f>VLOOKUP(D4498,Plan1!$B$2:$S$5570,18,)/1000</f>
        <v>5.84</v>
      </c>
      <c r="S4498" s="180">
        <f>VLOOKUP(D4498,Plan1!$B$2:$S$5570,6,)/1000</f>
        <v>4.7050000000000001</v>
      </c>
    </row>
    <row r="4499" spans="1:19" x14ac:dyDescent="0.25">
      <c r="A4499" s="178">
        <v>10677</v>
      </c>
      <c r="B4499" s="178">
        <v>-20253</v>
      </c>
      <c r="C4499" s="178">
        <v>-507969</v>
      </c>
      <c r="D4499" s="178" t="s">
        <v>5260</v>
      </c>
      <c r="E4499" s="178" t="s">
        <v>167</v>
      </c>
      <c r="F4499" s="178" t="s">
        <v>4704</v>
      </c>
      <c r="G4499" s="180">
        <f>VLOOKUP(D4499,Plan1!$B$2:$S$5570,7,)/1000</f>
        <v>5.25</v>
      </c>
      <c r="H4499" s="180">
        <f>VLOOKUP(D4499,Plan1!$B$2:$S$5570,8,)/1000</f>
        <v>5.6980000000000004</v>
      </c>
      <c r="I4499" s="180">
        <f>VLOOKUP(D4499,Plan1!$B$2:$S$5570,9,)/1000</f>
        <v>5.5309999999999997</v>
      </c>
      <c r="J4499" s="180">
        <f>VLOOKUP(D4499,Plan1!$B$2:$S$5570,10,)/1000</f>
        <v>5.5209999999999999</v>
      </c>
      <c r="K4499" s="180">
        <f>VLOOKUP(D4499,Plan1!$B$2:$S$5570,11,)/1000</f>
        <v>5.0949999999999998</v>
      </c>
      <c r="L4499" s="180">
        <f>VLOOKUP(D4499,Plan1!$B$2:$S$5570,12,)/1000</f>
        <v>4.9450000000000003</v>
      </c>
      <c r="M4499" s="180">
        <f>VLOOKUP(D4499,Plan1!$B$2:$S$5570,13,)/1000</f>
        <v>5.1310000000000002</v>
      </c>
      <c r="N4499" s="180">
        <f>VLOOKUP(D4499,Plan1!$B$2:$S$5570,14,)/1000</f>
        <v>5.8959999999999999</v>
      </c>
      <c r="O4499" s="180">
        <f>VLOOKUP(D4499,Plan1!$B$2:$S$5570,15,)/1000</f>
        <v>5.3970000000000002</v>
      </c>
      <c r="P4499" s="180">
        <f>VLOOKUP(D4499,Plan1!$B$2:$S$5570,16,)/1000</f>
        <v>5.53</v>
      </c>
      <c r="Q4499" s="180">
        <f>VLOOKUP(D4499,Plan1!$B$2:$S$5570,17,)/1000</f>
        <v>5.452</v>
      </c>
      <c r="R4499" s="180">
        <f>VLOOKUP(D4499,Plan1!$B$2:$S$5570,18,)/1000</f>
        <v>5.57</v>
      </c>
      <c r="S4499" s="180">
        <f>VLOOKUP(D4499,Plan1!$B$2:$S$5570,6,)/1000</f>
        <v>5.4180000000000001</v>
      </c>
    </row>
    <row r="4500" spans="1:19" x14ac:dyDescent="0.25">
      <c r="A4500" s="178">
        <v>9154</v>
      </c>
      <c r="B4500" s="178">
        <v>-212454</v>
      </c>
      <c r="C4500" s="178">
        <v>-455009</v>
      </c>
      <c r="D4500" s="178" t="s">
        <v>1906</v>
      </c>
      <c r="E4500" s="178" t="s">
        <v>167</v>
      </c>
      <c r="F4500" s="178" t="s">
        <v>1727</v>
      </c>
      <c r="G4500" s="180">
        <f>VLOOKUP(D4500,Plan1!$B$2:$S$5570,7,)/1000</f>
        <v>5.05</v>
      </c>
      <c r="H4500" s="180">
        <f>VLOOKUP(D4500,Plan1!$B$2:$S$5570,8,)/1000</f>
        <v>5.5549999999999997</v>
      </c>
      <c r="I4500" s="180">
        <f>VLOOKUP(D4500,Plan1!$B$2:$S$5570,9,)/1000</f>
        <v>5.077</v>
      </c>
      <c r="J4500" s="180">
        <f>VLOOKUP(D4500,Plan1!$B$2:$S$5570,10,)/1000</f>
        <v>5.2910000000000004</v>
      </c>
      <c r="K4500" s="180">
        <f>VLOOKUP(D4500,Plan1!$B$2:$S$5570,11,)/1000</f>
        <v>4.8739999999999997</v>
      </c>
      <c r="L4500" s="180">
        <f>VLOOKUP(D4500,Plan1!$B$2:$S$5570,12,)/1000</f>
        <v>4.8170000000000002</v>
      </c>
      <c r="M4500" s="180">
        <f>VLOOKUP(D4500,Plan1!$B$2:$S$5570,13,)/1000</f>
        <v>5.1040000000000001</v>
      </c>
      <c r="N4500" s="180">
        <f>VLOOKUP(D4500,Plan1!$B$2:$S$5570,14,)/1000</f>
        <v>5.8659999999999997</v>
      </c>
      <c r="O4500" s="180">
        <f>VLOOKUP(D4500,Plan1!$B$2:$S$5570,15,)/1000</f>
        <v>5.5030000000000001</v>
      </c>
      <c r="P4500" s="180">
        <f>VLOOKUP(D4500,Plan1!$B$2:$S$5570,16,)/1000</f>
        <v>5.3239999999999998</v>
      </c>
      <c r="Q4500" s="180">
        <f>VLOOKUP(D4500,Plan1!$B$2:$S$5570,17,)/1000</f>
        <v>4.8230000000000004</v>
      </c>
      <c r="R4500" s="180">
        <f>VLOOKUP(D4500,Plan1!$B$2:$S$5570,18,)/1000</f>
        <v>5.0030000000000001</v>
      </c>
      <c r="S4500" s="180">
        <f>VLOOKUP(D4500,Plan1!$B$2:$S$5570,6,)/1000</f>
        <v>5.1909999999999998</v>
      </c>
    </row>
    <row r="4501" spans="1:19" x14ac:dyDescent="0.25">
      <c r="A4501" s="178">
        <v>9014</v>
      </c>
      <c r="B4501" s="178">
        <v>-212898</v>
      </c>
      <c r="C4501" s="178">
        <v>-425527</v>
      </c>
      <c r="D4501" s="178" t="s">
        <v>1901</v>
      </c>
      <c r="E4501" s="178" t="s">
        <v>167</v>
      </c>
      <c r="F4501" s="178" t="s">
        <v>1727</v>
      </c>
      <c r="G4501" s="180">
        <f>VLOOKUP(D4501,Plan1!$B$2:$S$5570,7,)/1000</f>
        <v>5.3259999999999996</v>
      </c>
      <c r="H4501" s="180">
        <f>VLOOKUP(D4501,Plan1!$B$2:$S$5570,8,)/1000</f>
        <v>5.8150000000000004</v>
      </c>
      <c r="I4501" s="180">
        <f>VLOOKUP(D4501,Plan1!$B$2:$S$5570,9,)/1000</f>
        <v>5.1840000000000002</v>
      </c>
      <c r="J4501" s="180">
        <f>VLOOKUP(D4501,Plan1!$B$2:$S$5570,10,)/1000</f>
        <v>4.9160000000000004</v>
      </c>
      <c r="K4501" s="180">
        <f>VLOOKUP(D4501,Plan1!$B$2:$S$5570,11,)/1000</f>
        <v>4.46</v>
      </c>
      <c r="L4501" s="180">
        <f>VLOOKUP(D4501,Plan1!$B$2:$S$5570,12,)/1000</f>
        <v>4.4039999999999999</v>
      </c>
      <c r="M4501" s="180">
        <f>VLOOKUP(D4501,Plan1!$B$2:$S$5570,13,)/1000</f>
        <v>4.5259999999999998</v>
      </c>
      <c r="N4501" s="180">
        <f>VLOOKUP(D4501,Plan1!$B$2:$S$5570,14,)/1000</f>
        <v>5.1920000000000002</v>
      </c>
      <c r="O4501" s="180">
        <f>VLOOKUP(D4501,Plan1!$B$2:$S$5570,15,)/1000</f>
        <v>5.0990000000000002</v>
      </c>
      <c r="P4501" s="180">
        <f>VLOOKUP(D4501,Plan1!$B$2:$S$5570,16,)/1000</f>
        <v>4.9580000000000002</v>
      </c>
      <c r="Q4501" s="180">
        <f>VLOOKUP(D4501,Plan1!$B$2:$S$5570,17,)/1000</f>
        <v>4.524</v>
      </c>
      <c r="R4501" s="180">
        <f>VLOOKUP(D4501,Plan1!$B$2:$S$5570,18,)/1000</f>
        <v>5.0970000000000004</v>
      </c>
      <c r="S4501" s="180">
        <f>VLOOKUP(D4501,Plan1!$B$2:$S$5570,6,)/1000</f>
        <v>4.9580000000000002</v>
      </c>
    </row>
    <row r="4502" spans="1:19" x14ac:dyDescent="0.25">
      <c r="A4502" s="178">
        <v>43308</v>
      </c>
      <c r="B4502" s="178">
        <v>-7552</v>
      </c>
      <c r="C4502" s="178">
        <v>-383365</v>
      </c>
      <c r="D4502" s="178" t="s">
        <v>2725</v>
      </c>
      <c r="E4502" s="178" t="s">
        <v>167</v>
      </c>
      <c r="F4502" s="178" t="s">
        <v>2709</v>
      </c>
      <c r="G4502" s="180">
        <f>VLOOKUP(D4502,Plan1!$B$2:$S$5570,7,)/1000</f>
        <v>5.8620000000000001</v>
      </c>
      <c r="H4502" s="180">
        <f>VLOOKUP(D4502,Plan1!$B$2:$S$5570,8,)/1000</f>
        <v>5.9359999999999999</v>
      </c>
      <c r="I4502" s="180">
        <f>VLOOKUP(D4502,Plan1!$B$2:$S$5570,9,)/1000</f>
        <v>6.0810000000000004</v>
      </c>
      <c r="J4502" s="180">
        <f>VLOOKUP(D4502,Plan1!$B$2:$S$5570,10,)/1000</f>
        <v>5.96</v>
      </c>
      <c r="K4502" s="180">
        <f>VLOOKUP(D4502,Plan1!$B$2:$S$5570,11,)/1000</f>
        <v>5.39</v>
      </c>
      <c r="L4502" s="180">
        <f>VLOOKUP(D4502,Plan1!$B$2:$S$5570,12,)/1000</f>
        <v>5.0670000000000002</v>
      </c>
      <c r="M4502" s="180">
        <f>VLOOKUP(D4502,Plan1!$B$2:$S$5570,13,)/1000</f>
        <v>5.3310000000000004</v>
      </c>
      <c r="N4502" s="180">
        <f>VLOOKUP(D4502,Plan1!$B$2:$S$5570,14,)/1000</f>
        <v>6.0250000000000004</v>
      </c>
      <c r="O4502" s="180">
        <f>VLOOKUP(D4502,Plan1!$B$2:$S$5570,15,)/1000</f>
        <v>6.5529999999999999</v>
      </c>
      <c r="P4502" s="180">
        <f>VLOOKUP(D4502,Plan1!$B$2:$S$5570,16,)/1000</f>
        <v>6.4429999999999996</v>
      </c>
      <c r="Q4502" s="180">
        <f>VLOOKUP(D4502,Plan1!$B$2:$S$5570,17,)/1000</f>
        <v>6.47</v>
      </c>
      <c r="R4502" s="180">
        <f>VLOOKUP(D4502,Plan1!$B$2:$S$5570,18,)/1000</f>
        <v>6.0279999999999996</v>
      </c>
      <c r="S4502" s="180">
        <f>VLOOKUP(D4502,Plan1!$B$2:$S$5570,6,)/1000</f>
        <v>5.9290000000000003</v>
      </c>
    </row>
    <row r="4503" spans="1:19" x14ac:dyDescent="0.25">
      <c r="A4503" s="178">
        <v>5831</v>
      </c>
      <c r="B4503" s="178">
        <v>-23443</v>
      </c>
      <c r="C4503" s="178">
        <v>-469226</v>
      </c>
      <c r="D4503" s="178" t="s">
        <v>4799</v>
      </c>
      <c r="E4503" s="178" t="s">
        <v>167</v>
      </c>
      <c r="F4503" s="178" t="s">
        <v>4704</v>
      </c>
      <c r="G4503" s="180">
        <f>VLOOKUP(D4503,Plan1!$B$2:$S$5570,7,)/1000</f>
        <v>4.7670000000000003</v>
      </c>
      <c r="H4503" s="180">
        <f>VLOOKUP(D4503,Plan1!$B$2:$S$5570,8,)/1000</f>
        <v>5.3150000000000004</v>
      </c>
      <c r="I4503" s="180">
        <f>VLOOKUP(D4503,Plan1!$B$2:$S$5570,9,)/1000</f>
        <v>5.0039999999999996</v>
      </c>
      <c r="J4503" s="180">
        <f>VLOOKUP(D4503,Plan1!$B$2:$S$5570,10,)/1000</f>
        <v>4.96</v>
      </c>
      <c r="K4503" s="180">
        <f>VLOOKUP(D4503,Plan1!$B$2:$S$5570,11,)/1000</f>
        <v>4.4009999999999998</v>
      </c>
      <c r="L4503" s="180">
        <f>VLOOKUP(D4503,Plan1!$B$2:$S$5570,12,)/1000</f>
        <v>4.2709999999999999</v>
      </c>
      <c r="M4503" s="180">
        <f>VLOOKUP(D4503,Plan1!$B$2:$S$5570,13,)/1000</f>
        <v>4.3019999999999996</v>
      </c>
      <c r="N4503" s="180">
        <f>VLOOKUP(D4503,Plan1!$B$2:$S$5570,14,)/1000</f>
        <v>5.25</v>
      </c>
      <c r="O4503" s="180">
        <f>VLOOKUP(D4503,Plan1!$B$2:$S$5570,15,)/1000</f>
        <v>4.7279999999999998</v>
      </c>
      <c r="P4503" s="180">
        <f>VLOOKUP(D4503,Plan1!$B$2:$S$5570,16,)/1000</f>
        <v>4.8040000000000003</v>
      </c>
      <c r="Q4503" s="180">
        <f>VLOOKUP(D4503,Plan1!$B$2:$S$5570,17,)/1000</f>
        <v>4.8540000000000001</v>
      </c>
      <c r="R4503" s="180">
        <f>VLOOKUP(D4503,Plan1!$B$2:$S$5570,18,)/1000</f>
        <v>5.1479999999999997</v>
      </c>
      <c r="S4503" s="180">
        <f>VLOOKUP(D4503,Plan1!$B$2:$S$5570,6,)/1000</f>
        <v>4.8170000000000002</v>
      </c>
    </row>
    <row r="4504" spans="1:19" x14ac:dyDescent="0.25">
      <c r="A4504" s="178">
        <v>13110</v>
      </c>
      <c r="B4504" s="178">
        <v>-189967</v>
      </c>
      <c r="C4504" s="178">
        <v>-440413</v>
      </c>
      <c r="D4504" s="178" t="s">
        <v>2292</v>
      </c>
      <c r="E4504" s="178" t="s">
        <v>167</v>
      </c>
      <c r="F4504" s="178" t="s">
        <v>1727</v>
      </c>
      <c r="G4504" s="180">
        <f>VLOOKUP(D4504,Plan1!$B$2:$S$5570,7,)/1000</f>
        <v>5.4950000000000001</v>
      </c>
      <c r="H4504" s="180">
        <f>VLOOKUP(D4504,Plan1!$B$2:$S$5570,8,)/1000</f>
        <v>6.1210000000000004</v>
      </c>
      <c r="I4504" s="180">
        <f>VLOOKUP(D4504,Plan1!$B$2:$S$5570,9,)/1000</f>
        <v>5.6379999999999999</v>
      </c>
      <c r="J4504" s="180">
        <f>VLOOKUP(D4504,Plan1!$B$2:$S$5570,10,)/1000</f>
        <v>5.7110000000000003</v>
      </c>
      <c r="K4504" s="180">
        <f>VLOOKUP(D4504,Plan1!$B$2:$S$5570,11,)/1000</f>
        <v>5.415</v>
      </c>
      <c r="L4504" s="180">
        <f>VLOOKUP(D4504,Plan1!$B$2:$S$5570,12,)/1000</f>
        <v>5.2830000000000004</v>
      </c>
      <c r="M4504" s="180">
        <f>VLOOKUP(D4504,Plan1!$B$2:$S$5570,13,)/1000</f>
        <v>5.6159999999999997</v>
      </c>
      <c r="N4504" s="180">
        <f>VLOOKUP(D4504,Plan1!$B$2:$S$5570,14,)/1000</f>
        <v>6.125</v>
      </c>
      <c r="O4504" s="180">
        <f>VLOOKUP(D4504,Plan1!$B$2:$S$5570,15,)/1000</f>
        <v>6.125</v>
      </c>
      <c r="P4504" s="180">
        <f>VLOOKUP(D4504,Plan1!$B$2:$S$5570,16,)/1000</f>
        <v>5.7409999999999997</v>
      </c>
      <c r="Q4504" s="180">
        <f>VLOOKUP(D4504,Plan1!$B$2:$S$5570,17,)/1000</f>
        <v>5.1619999999999999</v>
      </c>
      <c r="R4504" s="180">
        <f>VLOOKUP(D4504,Plan1!$B$2:$S$5570,18,)/1000</f>
        <v>5.35</v>
      </c>
      <c r="S4504" s="180">
        <f>VLOOKUP(D4504,Plan1!$B$2:$S$5570,6,)/1000</f>
        <v>5.649</v>
      </c>
    </row>
    <row r="4505" spans="1:19" x14ac:dyDescent="0.25">
      <c r="A4505" s="178">
        <v>58263</v>
      </c>
      <c r="B4505" s="178">
        <v>-34605</v>
      </c>
      <c r="C4505" s="178">
        <v>-402085</v>
      </c>
      <c r="D4505" s="178" t="s">
        <v>955</v>
      </c>
      <c r="E4505" s="178" t="s">
        <v>167</v>
      </c>
      <c r="F4505" s="178" t="s">
        <v>792</v>
      </c>
      <c r="G4505" s="180">
        <f>VLOOKUP(D4505,Plan1!$B$2:$S$5570,7,)/1000</f>
        <v>4.923</v>
      </c>
      <c r="H4505" s="180">
        <f>VLOOKUP(D4505,Plan1!$B$2:$S$5570,8,)/1000</f>
        <v>5.09</v>
      </c>
      <c r="I4505" s="180">
        <f>VLOOKUP(D4505,Plan1!$B$2:$S$5570,9,)/1000</f>
        <v>5.15</v>
      </c>
      <c r="J4505" s="180">
        <f>VLOOKUP(D4505,Plan1!$B$2:$S$5570,10,)/1000</f>
        <v>4.92</v>
      </c>
      <c r="K4505" s="180">
        <f>VLOOKUP(D4505,Plan1!$B$2:$S$5570,11,)/1000</f>
        <v>5.2460000000000004</v>
      </c>
      <c r="L4505" s="180">
        <f>VLOOKUP(D4505,Plan1!$B$2:$S$5570,12,)/1000</f>
        <v>5.1559999999999997</v>
      </c>
      <c r="M4505" s="180">
        <f>VLOOKUP(D4505,Plan1!$B$2:$S$5570,13,)/1000</f>
        <v>5.4189999999999996</v>
      </c>
      <c r="N4505" s="180">
        <f>VLOOKUP(D4505,Plan1!$B$2:$S$5570,14,)/1000</f>
        <v>6.1520000000000001</v>
      </c>
      <c r="O4505" s="180">
        <f>VLOOKUP(D4505,Plan1!$B$2:$S$5570,15,)/1000</f>
        <v>6.4649999999999999</v>
      </c>
      <c r="P4505" s="180">
        <f>VLOOKUP(D4505,Plan1!$B$2:$S$5570,16,)/1000</f>
        <v>6.2969999999999997</v>
      </c>
      <c r="Q4505" s="180">
        <f>VLOOKUP(D4505,Plan1!$B$2:$S$5570,17,)/1000</f>
        <v>5.9880000000000004</v>
      </c>
      <c r="R4505" s="180">
        <f>VLOOKUP(D4505,Plan1!$B$2:$S$5570,18,)/1000</f>
        <v>5.3090000000000002</v>
      </c>
      <c r="S4505" s="180">
        <f>VLOOKUP(D4505,Plan1!$B$2:$S$5570,6,)/1000</f>
        <v>5.51</v>
      </c>
    </row>
    <row r="4506" spans="1:19" x14ac:dyDescent="0.25">
      <c r="A4506" s="178">
        <v>36634</v>
      </c>
      <c r="B4506" s="178">
        <v>-93285</v>
      </c>
      <c r="C4506" s="178">
        <v>-503504</v>
      </c>
      <c r="D4506" s="178" t="s">
        <v>2566</v>
      </c>
      <c r="E4506" s="178" t="s">
        <v>167</v>
      </c>
      <c r="F4506" s="178" t="s">
        <v>2567</v>
      </c>
      <c r="G4506" s="180">
        <f>VLOOKUP(D4506,Plan1!$B$2:$S$5570,7,)/1000</f>
        <v>4.6609999999999996</v>
      </c>
      <c r="H4506" s="180">
        <f>VLOOKUP(D4506,Plan1!$B$2:$S$5570,8,)/1000</f>
        <v>4.8159999999999998</v>
      </c>
      <c r="I4506" s="180">
        <f>VLOOKUP(D4506,Plan1!$B$2:$S$5570,9,)/1000</f>
        <v>4.819</v>
      </c>
      <c r="J4506" s="180">
        <f>VLOOKUP(D4506,Plan1!$B$2:$S$5570,10,)/1000</f>
        <v>4.8719999999999999</v>
      </c>
      <c r="K4506" s="180">
        <f>VLOOKUP(D4506,Plan1!$B$2:$S$5570,11,)/1000</f>
        <v>5.1829999999999998</v>
      </c>
      <c r="L4506" s="180">
        <f>VLOOKUP(D4506,Plan1!$B$2:$S$5570,12,)/1000</f>
        <v>5.4340000000000002</v>
      </c>
      <c r="M4506" s="180">
        <f>VLOOKUP(D4506,Plan1!$B$2:$S$5570,13,)/1000</f>
        <v>5.5620000000000003</v>
      </c>
      <c r="N4506" s="180">
        <f>VLOOKUP(D4506,Plan1!$B$2:$S$5570,14,)/1000</f>
        <v>6.0979999999999999</v>
      </c>
      <c r="O4506" s="180">
        <f>VLOOKUP(D4506,Plan1!$B$2:$S$5570,15,)/1000</f>
        <v>5.444</v>
      </c>
      <c r="P4506" s="180">
        <f>VLOOKUP(D4506,Plan1!$B$2:$S$5570,16,)/1000</f>
        <v>4.9749999999999996</v>
      </c>
      <c r="Q4506" s="180">
        <f>VLOOKUP(D4506,Plan1!$B$2:$S$5570,17,)/1000</f>
        <v>4.7969999999999997</v>
      </c>
      <c r="R4506" s="180">
        <f>VLOOKUP(D4506,Plan1!$B$2:$S$5570,18,)/1000</f>
        <v>4.649</v>
      </c>
      <c r="S4506" s="180">
        <f>VLOOKUP(D4506,Plan1!$B$2:$S$5570,6,)/1000</f>
        <v>5.109</v>
      </c>
    </row>
    <row r="4507" spans="1:19" x14ac:dyDescent="0.25">
      <c r="A4507" s="178">
        <v>44863</v>
      </c>
      <c r="B4507" s="178">
        <v>-71839</v>
      </c>
      <c r="C4507" s="178">
        <v>-397381</v>
      </c>
      <c r="D4507" s="178" t="s">
        <v>802</v>
      </c>
      <c r="E4507" s="178" t="s">
        <v>167</v>
      </c>
      <c r="F4507" s="178" t="s">
        <v>792</v>
      </c>
      <c r="G4507" s="180">
        <f>VLOOKUP(D4507,Plan1!$B$2:$S$5570,7,)/1000</f>
        <v>5.3479999999999999</v>
      </c>
      <c r="H4507" s="180">
        <f>VLOOKUP(D4507,Plan1!$B$2:$S$5570,8,)/1000</f>
        <v>5.3479999999999999</v>
      </c>
      <c r="I4507" s="180">
        <f>VLOOKUP(D4507,Plan1!$B$2:$S$5570,9,)/1000</f>
        <v>5.5389999999999997</v>
      </c>
      <c r="J4507" s="180">
        <f>VLOOKUP(D4507,Plan1!$B$2:$S$5570,10,)/1000</f>
        <v>5.399</v>
      </c>
      <c r="K4507" s="180">
        <f>VLOOKUP(D4507,Plan1!$B$2:$S$5570,11,)/1000</f>
        <v>5.28</v>
      </c>
      <c r="L4507" s="180">
        <f>VLOOKUP(D4507,Plan1!$B$2:$S$5570,12,)/1000</f>
        <v>5.2370000000000001</v>
      </c>
      <c r="M4507" s="180">
        <f>VLOOKUP(D4507,Plan1!$B$2:$S$5570,13,)/1000</f>
        <v>5.6369999999999996</v>
      </c>
      <c r="N4507" s="180">
        <f>VLOOKUP(D4507,Plan1!$B$2:$S$5570,14,)/1000</f>
        <v>6.33</v>
      </c>
      <c r="O4507" s="180">
        <f>VLOOKUP(D4507,Plan1!$B$2:$S$5570,15,)/1000</f>
        <v>6.5279999999999996</v>
      </c>
      <c r="P4507" s="180">
        <f>VLOOKUP(D4507,Plan1!$B$2:$S$5570,16,)/1000</f>
        <v>6.2469999999999999</v>
      </c>
      <c r="Q4507" s="180">
        <f>VLOOKUP(D4507,Plan1!$B$2:$S$5570,17,)/1000</f>
        <v>6.1420000000000003</v>
      </c>
      <c r="R4507" s="180">
        <f>VLOOKUP(D4507,Plan1!$B$2:$S$5570,18,)/1000</f>
        <v>5.7249999999999996</v>
      </c>
      <c r="S4507" s="180">
        <f>VLOOKUP(D4507,Plan1!$B$2:$S$5570,6,)/1000</f>
        <v>5.73</v>
      </c>
    </row>
    <row r="4508" spans="1:19" x14ac:dyDescent="0.25">
      <c r="A4508" s="178">
        <v>7814</v>
      </c>
      <c r="B4508" s="178">
        <v>-219517</v>
      </c>
      <c r="C4508" s="178">
        <v>-431587</v>
      </c>
      <c r="D4508" s="178" t="s">
        <v>1802</v>
      </c>
      <c r="E4508" s="178" t="s">
        <v>167</v>
      </c>
      <c r="F4508" s="178" t="s">
        <v>1727</v>
      </c>
      <c r="G4508" s="180">
        <f>VLOOKUP(D4508,Plan1!$B$2:$S$5570,7,)/1000</f>
        <v>5.2039999999999997</v>
      </c>
      <c r="H4508" s="180">
        <f>VLOOKUP(D4508,Plan1!$B$2:$S$5570,8,)/1000</f>
        <v>5.6959999999999997</v>
      </c>
      <c r="I4508" s="180">
        <f>VLOOKUP(D4508,Plan1!$B$2:$S$5570,9,)/1000</f>
        <v>5.1340000000000003</v>
      </c>
      <c r="J4508" s="180">
        <f>VLOOKUP(D4508,Plan1!$B$2:$S$5570,10,)/1000</f>
        <v>4.9139999999999997</v>
      </c>
      <c r="K4508" s="180">
        <f>VLOOKUP(D4508,Plan1!$B$2:$S$5570,11,)/1000</f>
        <v>4.3150000000000004</v>
      </c>
      <c r="L4508" s="180">
        <f>VLOOKUP(D4508,Plan1!$B$2:$S$5570,12,)/1000</f>
        <v>4.3049999999999997</v>
      </c>
      <c r="M4508" s="180">
        <f>VLOOKUP(D4508,Plan1!$B$2:$S$5570,13,)/1000</f>
        <v>4.4180000000000001</v>
      </c>
      <c r="N4508" s="180">
        <f>VLOOKUP(D4508,Plan1!$B$2:$S$5570,14,)/1000</f>
        <v>5.01</v>
      </c>
      <c r="O4508" s="180">
        <f>VLOOKUP(D4508,Plan1!$B$2:$S$5570,15,)/1000</f>
        <v>4.8819999999999997</v>
      </c>
      <c r="P4508" s="180">
        <f>VLOOKUP(D4508,Plan1!$B$2:$S$5570,16,)/1000</f>
        <v>4.7969999999999997</v>
      </c>
      <c r="Q4508" s="180">
        <f>VLOOKUP(D4508,Plan1!$B$2:$S$5570,17,)/1000</f>
        <v>4.4950000000000001</v>
      </c>
      <c r="R4508" s="180">
        <f>VLOOKUP(D4508,Plan1!$B$2:$S$5570,18,)/1000</f>
        <v>4.9950000000000001</v>
      </c>
      <c r="S4508" s="180">
        <f>VLOOKUP(D4508,Plan1!$B$2:$S$5570,6,)/1000</f>
        <v>4.8470000000000004</v>
      </c>
    </row>
    <row r="4509" spans="1:19" x14ac:dyDescent="0.25">
      <c r="A4509" s="178">
        <v>8487</v>
      </c>
      <c r="B4509" s="178">
        <v>-215988</v>
      </c>
      <c r="C4509" s="178">
        <v>-441054</v>
      </c>
      <c r="D4509" s="178" t="s">
        <v>1850</v>
      </c>
      <c r="E4509" s="178" t="s">
        <v>167</v>
      </c>
      <c r="F4509" s="178" t="s">
        <v>1727</v>
      </c>
      <c r="G4509" s="180">
        <f>VLOOKUP(D4509,Plan1!$B$2:$S$5570,7,)/1000</f>
        <v>5.01</v>
      </c>
      <c r="H4509" s="180">
        <f>VLOOKUP(D4509,Plan1!$B$2:$S$5570,8,)/1000</f>
        <v>5.5620000000000003</v>
      </c>
      <c r="I4509" s="180">
        <f>VLOOKUP(D4509,Plan1!$B$2:$S$5570,9,)/1000</f>
        <v>5.0439999999999996</v>
      </c>
      <c r="J4509" s="180">
        <f>VLOOKUP(D4509,Plan1!$B$2:$S$5570,10,)/1000</f>
        <v>4.9800000000000004</v>
      </c>
      <c r="K4509" s="180">
        <f>VLOOKUP(D4509,Plan1!$B$2:$S$5570,11,)/1000</f>
        <v>4.54</v>
      </c>
      <c r="L4509" s="180">
        <f>VLOOKUP(D4509,Plan1!$B$2:$S$5570,12,)/1000</f>
        <v>4.55</v>
      </c>
      <c r="M4509" s="180">
        <f>VLOOKUP(D4509,Plan1!$B$2:$S$5570,13,)/1000</f>
        <v>4.7210000000000001</v>
      </c>
      <c r="N4509" s="180">
        <f>VLOOKUP(D4509,Plan1!$B$2:$S$5570,14,)/1000</f>
        <v>5.5270000000000001</v>
      </c>
      <c r="O4509" s="180">
        <f>VLOOKUP(D4509,Plan1!$B$2:$S$5570,15,)/1000</f>
        <v>5.2450000000000001</v>
      </c>
      <c r="P4509" s="180">
        <f>VLOOKUP(D4509,Plan1!$B$2:$S$5570,16,)/1000</f>
        <v>5.0129999999999999</v>
      </c>
      <c r="Q4509" s="180">
        <f>VLOOKUP(D4509,Plan1!$B$2:$S$5570,17,)/1000</f>
        <v>4.6639999999999997</v>
      </c>
      <c r="R4509" s="180">
        <f>VLOOKUP(D4509,Plan1!$B$2:$S$5570,18,)/1000</f>
        <v>4.9809999999999999</v>
      </c>
      <c r="S4509" s="180">
        <f>VLOOKUP(D4509,Plan1!$B$2:$S$5570,6,)/1000</f>
        <v>4.9859999999999998</v>
      </c>
    </row>
    <row r="4510" spans="1:19" x14ac:dyDescent="0.25">
      <c r="A4510" s="178">
        <v>36387</v>
      </c>
      <c r="B4510" s="178">
        <v>-93704</v>
      </c>
      <c r="C4510" s="178">
        <v>-372483</v>
      </c>
      <c r="D4510" s="178" t="s">
        <v>250</v>
      </c>
      <c r="E4510" s="178" t="s">
        <v>167</v>
      </c>
      <c r="F4510" s="178" t="s">
        <v>192</v>
      </c>
      <c r="G4510" s="180">
        <f>VLOOKUP(D4510,Plan1!$B$2:$S$5570,7,)/1000</f>
        <v>5.8419999999999996</v>
      </c>
      <c r="H4510" s="180">
        <f>VLOOKUP(D4510,Plan1!$B$2:$S$5570,8,)/1000</f>
        <v>5.8</v>
      </c>
      <c r="I4510" s="180">
        <f>VLOOKUP(D4510,Plan1!$B$2:$S$5570,9,)/1000</f>
        <v>6.0720000000000001</v>
      </c>
      <c r="J4510" s="180">
        <f>VLOOKUP(D4510,Plan1!$B$2:$S$5570,10,)/1000</f>
        <v>5.51</v>
      </c>
      <c r="K4510" s="180">
        <f>VLOOKUP(D4510,Plan1!$B$2:$S$5570,11,)/1000</f>
        <v>4.7080000000000002</v>
      </c>
      <c r="L4510" s="180">
        <f>VLOOKUP(D4510,Plan1!$B$2:$S$5570,12,)/1000</f>
        <v>4.3330000000000002</v>
      </c>
      <c r="M4510" s="180">
        <f>VLOOKUP(D4510,Plan1!$B$2:$S$5570,13,)/1000</f>
        <v>4.4320000000000004</v>
      </c>
      <c r="N4510" s="180">
        <f>VLOOKUP(D4510,Plan1!$B$2:$S$5570,14,)/1000</f>
        <v>4.9909999999999997</v>
      </c>
      <c r="O4510" s="180">
        <f>VLOOKUP(D4510,Plan1!$B$2:$S$5570,15,)/1000</f>
        <v>5.6820000000000004</v>
      </c>
      <c r="P4510" s="180">
        <f>VLOOKUP(D4510,Plan1!$B$2:$S$5570,16,)/1000</f>
        <v>5.9009999999999998</v>
      </c>
      <c r="Q4510" s="180">
        <f>VLOOKUP(D4510,Plan1!$B$2:$S$5570,17,)/1000</f>
        <v>6.2160000000000002</v>
      </c>
      <c r="R4510" s="180">
        <f>VLOOKUP(D4510,Plan1!$B$2:$S$5570,18,)/1000</f>
        <v>5.9850000000000003</v>
      </c>
      <c r="S4510" s="180">
        <f>VLOOKUP(D4510,Plan1!$B$2:$S$5570,6,)/1000</f>
        <v>5.4560000000000004</v>
      </c>
    </row>
    <row r="4511" spans="1:19" x14ac:dyDescent="0.25">
      <c r="A4511" s="178">
        <v>5382</v>
      </c>
      <c r="B4511" s="178">
        <v>-237592</v>
      </c>
      <c r="C4511" s="178">
        <v>-496297</v>
      </c>
      <c r="D4511" s="178" t="s">
        <v>3155</v>
      </c>
      <c r="E4511" s="178" t="s">
        <v>167</v>
      </c>
      <c r="F4511" s="178" t="s">
        <v>2912</v>
      </c>
      <c r="G4511" s="180">
        <f>VLOOKUP(D4511,Plan1!$B$2:$S$5570,7,)/1000</f>
        <v>5.1150000000000002</v>
      </c>
      <c r="H4511" s="180">
        <f>VLOOKUP(D4511,Plan1!$B$2:$S$5570,8,)/1000</f>
        <v>5.46</v>
      </c>
      <c r="I4511" s="180">
        <f>VLOOKUP(D4511,Plan1!$B$2:$S$5570,9,)/1000</f>
        <v>5.3390000000000004</v>
      </c>
      <c r="J4511" s="180">
        <f>VLOOKUP(D4511,Plan1!$B$2:$S$5570,10,)/1000</f>
        <v>5.17</v>
      </c>
      <c r="K4511" s="180">
        <f>VLOOKUP(D4511,Plan1!$B$2:$S$5570,11,)/1000</f>
        <v>4.4139999999999997</v>
      </c>
      <c r="L4511" s="180">
        <f>VLOOKUP(D4511,Plan1!$B$2:$S$5570,12,)/1000</f>
        <v>4.109</v>
      </c>
      <c r="M4511" s="180">
        <f>VLOOKUP(D4511,Plan1!$B$2:$S$5570,13,)/1000</f>
        <v>4.33</v>
      </c>
      <c r="N4511" s="180">
        <f>VLOOKUP(D4511,Plan1!$B$2:$S$5570,14,)/1000</f>
        <v>5.3019999999999996</v>
      </c>
      <c r="O4511" s="180">
        <f>VLOOKUP(D4511,Plan1!$B$2:$S$5570,15,)/1000</f>
        <v>4.9560000000000004</v>
      </c>
      <c r="P4511" s="180">
        <f>VLOOKUP(D4511,Plan1!$B$2:$S$5570,16,)/1000</f>
        <v>5.0720000000000001</v>
      </c>
      <c r="Q4511" s="180">
        <f>VLOOKUP(D4511,Plan1!$B$2:$S$5570,17,)/1000</f>
        <v>5.3230000000000004</v>
      </c>
      <c r="R4511" s="180">
        <f>VLOOKUP(D4511,Plan1!$B$2:$S$5570,18,)/1000</f>
        <v>5.4669999999999996</v>
      </c>
      <c r="S4511" s="180">
        <f>VLOOKUP(D4511,Plan1!$B$2:$S$5570,6,)/1000</f>
        <v>5.0049999999999999</v>
      </c>
    </row>
    <row r="4512" spans="1:19" x14ac:dyDescent="0.25">
      <c r="A4512" s="178">
        <v>9672</v>
      </c>
      <c r="B4512" s="178">
        <v>-209012</v>
      </c>
      <c r="C4512" s="178">
        <v>-451289</v>
      </c>
      <c r="D4512" s="178" t="s">
        <v>1967</v>
      </c>
      <c r="E4512" s="178" t="s">
        <v>167</v>
      </c>
      <c r="F4512" s="178" t="s">
        <v>1727</v>
      </c>
      <c r="G4512" s="180">
        <f>VLOOKUP(D4512,Plan1!$B$2:$S$5570,7,)/1000</f>
        <v>5.0570000000000004</v>
      </c>
      <c r="H4512" s="180">
        <f>VLOOKUP(D4512,Plan1!$B$2:$S$5570,8,)/1000</f>
        <v>5.4960000000000004</v>
      </c>
      <c r="I4512" s="180">
        <f>VLOOKUP(D4512,Plan1!$B$2:$S$5570,9,)/1000</f>
        <v>4.9950000000000001</v>
      </c>
      <c r="J4512" s="180">
        <f>VLOOKUP(D4512,Plan1!$B$2:$S$5570,10,)/1000</f>
        <v>5.3369999999999997</v>
      </c>
      <c r="K4512" s="180">
        <f>VLOOKUP(D4512,Plan1!$B$2:$S$5570,11,)/1000</f>
        <v>4.9089999999999998</v>
      </c>
      <c r="L4512" s="180">
        <f>VLOOKUP(D4512,Plan1!$B$2:$S$5570,12,)/1000</f>
        <v>4.8529999999999998</v>
      </c>
      <c r="M4512" s="180">
        <f>VLOOKUP(D4512,Plan1!$B$2:$S$5570,13,)/1000</f>
        <v>5.1219999999999999</v>
      </c>
      <c r="N4512" s="180">
        <f>VLOOKUP(D4512,Plan1!$B$2:$S$5570,14,)/1000</f>
        <v>5.9340000000000002</v>
      </c>
      <c r="O4512" s="180">
        <f>VLOOKUP(D4512,Plan1!$B$2:$S$5570,15,)/1000</f>
        <v>5.556</v>
      </c>
      <c r="P4512" s="180">
        <f>VLOOKUP(D4512,Plan1!$B$2:$S$5570,16,)/1000</f>
        <v>5.2270000000000003</v>
      </c>
      <c r="Q4512" s="180">
        <f>VLOOKUP(D4512,Plan1!$B$2:$S$5570,17,)/1000</f>
        <v>4.7009999999999996</v>
      </c>
      <c r="R4512" s="180">
        <f>VLOOKUP(D4512,Plan1!$B$2:$S$5570,18,)/1000</f>
        <v>4.9450000000000003</v>
      </c>
      <c r="S4512" s="180">
        <f>VLOOKUP(D4512,Plan1!$B$2:$S$5570,6,)/1000</f>
        <v>5.1779999999999999</v>
      </c>
    </row>
    <row r="4513" spans="1:19" x14ac:dyDescent="0.25">
      <c r="A4513" s="178">
        <v>599</v>
      </c>
      <c r="B4513" s="178">
        <v>-308882</v>
      </c>
      <c r="C4513" s="178">
        <v>-55532</v>
      </c>
      <c r="D4513" s="178" t="s">
        <v>3924</v>
      </c>
      <c r="E4513" s="178" t="s">
        <v>167</v>
      </c>
      <c r="F4513" s="178" t="s">
        <v>3898</v>
      </c>
      <c r="G4513" s="180">
        <f>VLOOKUP(D4513,Plan1!$B$2:$S$5570,7,)/1000</f>
        <v>5.8410000000000002</v>
      </c>
      <c r="H4513" s="180">
        <f>VLOOKUP(D4513,Plan1!$B$2:$S$5570,8,)/1000</f>
        <v>5.75</v>
      </c>
      <c r="I4513" s="180">
        <f>VLOOKUP(D4513,Plan1!$B$2:$S$5570,9,)/1000</f>
        <v>5.5590000000000002</v>
      </c>
      <c r="J4513" s="180">
        <f>VLOOKUP(D4513,Plan1!$B$2:$S$5570,10,)/1000</f>
        <v>4.952</v>
      </c>
      <c r="K4513" s="180">
        <f>VLOOKUP(D4513,Plan1!$B$2:$S$5570,11,)/1000</f>
        <v>3.843</v>
      </c>
      <c r="L4513" s="180">
        <f>VLOOKUP(D4513,Plan1!$B$2:$S$5570,12,)/1000</f>
        <v>3.3690000000000002</v>
      </c>
      <c r="M4513" s="180">
        <f>VLOOKUP(D4513,Plan1!$B$2:$S$5570,13,)/1000</f>
        <v>3.75</v>
      </c>
      <c r="N4513" s="180">
        <f>VLOOKUP(D4513,Plan1!$B$2:$S$5570,14,)/1000</f>
        <v>4.3360000000000003</v>
      </c>
      <c r="O4513" s="180">
        <f>VLOOKUP(D4513,Plan1!$B$2:$S$5570,15,)/1000</f>
        <v>4.4459999999999997</v>
      </c>
      <c r="P4513" s="180">
        <f>VLOOKUP(D4513,Plan1!$B$2:$S$5570,16,)/1000</f>
        <v>5.2569999999999997</v>
      </c>
      <c r="Q4513" s="180">
        <f>VLOOKUP(D4513,Plan1!$B$2:$S$5570,17,)/1000</f>
        <v>5.7880000000000003</v>
      </c>
      <c r="R4513" s="180">
        <f>VLOOKUP(D4513,Plan1!$B$2:$S$5570,18,)/1000</f>
        <v>5.9660000000000002</v>
      </c>
      <c r="S4513" s="180">
        <f>VLOOKUP(D4513,Plan1!$B$2:$S$5570,6,)/1000</f>
        <v>4.9050000000000002</v>
      </c>
    </row>
    <row r="4514" spans="1:19" x14ac:dyDescent="0.25">
      <c r="A4514" s="178">
        <v>11126</v>
      </c>
      <c r="B4514" s="178">
        <v>-201036</v>
      </c>
      <c r="C4514" s="178">
        <v>-419282</v>
      </c>
      <c r="D4514" s="178" t="s">
        <v>2112</v>
      </c>
      <c r="E4514" s="178" t="s">
        <v>167</v>
      </c>
      <c r="F4514" s="178" t="s">
        <v>1727</v>
      </c>
      <c r="G4514" s="180">
        <f>VLOOKUP(D4514,Plan1!$B$2:$S$5570,7,)/1000</f>
        <v>5.13</v>
      </c>
      <c r="H4514" s="180">
        <f>VLOOKUP(D4514,Plan1!$B$2:$S$5570,8,)/1000</f>
        <v>5.601</v>
      </c>
      <c r="I4514" s="180">
        <f>VLOOKUP(D4514,Plan1!$B$2:$S$5570,9,)/1000</f>
        <v>4.9980000000000002</v>
      </c>
      <c r="J4514" s="180">
        <f>VLOOKUP(D4514,Plan1!$B$2:$S$5570,10,)/1000</f>
        <v>4.9429999999999996</v>
      </c>
      <c r="K4514" s="180">
        <f>VLOOKUP(D4514,Plan1!$B$2:$S$5570,11,)/1000</f>
        <v>4.5170000000000003</v>
      </c>
      <c r="L4514" s="180">
        <f>VLOOKUP(D4514,Plan1!$B$2:$S$5570,12,)/1000</f>
        <v>4.4359999999999999</v>
      </c>
      <c r="M4514" s="180">
        <f>VLOOKUP(D4514,Plan1!$B$2:$S$5570,13,)/1000</f>
        <v>4.5720000000000001</v>
      </c>
      <c r="N4514" s="180">
        <f>VLOOKUP(D4514,Plan1!$B$2:$S$5570,14,)/1000</f>
        <v>5.1239999999999997</v>
      </c>
      <c r="O4514" s="180">
        <f>VLOOKUP(D4514,Plan1!$B$2:$S$5570,15,)/1000</f>
        <v>4.984</v>
      </c>
      <c r="P4514" s="180">
        <f>VLOOKUP(D4514,Plan1!$B$2:$S$5570,16,)/1000</f>
        <v>4.6859999999999999</v>
      </c>
      <c r="Q4514" s="180">
        <f>VLOOKUP(D4514,Plan1!$B$2:$S$5570,17,)/1000</f>
        <v>4.3230000000000004</v>
      </c>
      <c r="R4514" s="180">
        <f>VLOOKUP(D4514,Plan1!$B$2:$S$5570,18,)/1000</f>
        <v>4.7910000000000004</v>
      </c>
      <c r="S4514" s="180">
        <f>VLOOKUP(D4514,Plan1!$B$2:$S$5570,6,)/1000</f>
        <v>4.8419999999999996</v>
      </c>
    </row>
    <row r="4515" spans="1:19" x14ac:dyDescent="0.25">
      <c r="A4515" s="178">
        <v>59473</v>
      </c>
      <c r="B4515" s="178">
        <v>-31121</v>
      </c>
      <c r="C4515" s="178">
        <v>-424139</v>
      </c>
      <c r="D4515" s="178" t="s">
        <v>1449</v>
      </c>
      <c r="E4515" s="178" t="s">
        <v>167</v>
      </c>
      <c r="F4515" s="178" t="s">
        <v>1298</v>
      </c>
      <c r="G4515" s="180">
        <f>VLOOKUP(D4515,Plan1!$B$2:$S$5570,7,)/1000</f>
        <v>4.9080000000000004</v>
      </c>
      <c r="H4515" s="180">
        <f>VLOOKUP(D4515,Plan1!$B$2:$S$5570,8,)/1000</f>
        <v>4.875</v>
      </c>
      <c r="I4515" s="180">
        <f>VLOOKUP(D4515,Plan1!$B$2:$S$5570,9,)/1000</f>
        <v>4.9219999999999997</v>
      </c>
      <c r="J4515" s="180">
        <f>VLOOKUP(D4515,Plan1!$B$2:$S$5570,10,)/1000</f>
        <v>4.8929999999999998</v>
      </c>
      <c r="K4515" s="180">
        <f>VLOOKUP(D4515,Plan1!$B$2:$S$5570,11,)/1000</f>
        <v>5.1070000000000002</v>
      </c>
      <c r="L4515" s="180">
        <f>VLOOKUP(D4515,Plan1!$B$2:$S$5570,12,)/1000</f>
        <v>5.3</v>
      </c>
      <c r="M4515" s="180">
        <f>VLOOKUP(D4515,Plan1!$B$2:$S$5570,13,)/1000</f>
        <v>5.5469999999999997</v>
      </c>
      <c r="N4515" s="180">
        <f>VLOOKUP(D4515,Plan1!$B$2:$S$5570,14,)/1000</f>
        <v>6.1420000000000003</v>
      </c>
      <c r="O4515" s="180">
        <f>VLOOKUP(D4515,Plan1!$B$2:$S$5570,15,)/1000</f>
        <v>6.3769999999999998</v>
      </c>
      <c r="P4515" s="180">
        <f>VLOOKUP(D4515,Plan1!$B$2:$S$5570,16,)/1000</f>
        <v>6.2560000000000002</v>
      </c>
      <c r="Q4515" s="180">
        <f>VLOOKUP(D4515,Plan1!$B$2:$S$5570,17,)/1000</f>
        <v>5.9119999999999999</v>
      </c>
      <c r="R4515" s="180">
        <f>VLOOKUP(D4515,Plan1!$B$2:$S$5570,18,)/1000</f>
        <v>5.2889999999999997</v>
      </c>
      <c r="S4515" s="180">
        <f>VLOOKUP(D4515,Plan1!$B$2:$S$5570,6,)/1000</f>
        <v>5.4610000000000003</v>
      </c>
    </row>
    <row r="4516" spans="1:19" x14ac:dyDescent="0.25">
      <c r="A4516" s="178">
        <v>49912</v>
      </c>
      <c r="B4516" s="178">
        <v>-59503</v>
      </c>
      <c r="C4516" s="178">
        <v>-366534</v>
      </c>
      <c r="D4516" s="178" t="s">
        <v>3844</v>
      </c>
      <c r="E4516" s="178" t="s">
        <v>167</v>
      </c>
      <c r="F4516" s="178" t="s">
        <v>3752</v>
      </c>
      <c r="G4516" s="180">
        <f>VLOOKUP(D4516,Plan1!$B$2:$S$5570,7,)/1000</f>
        <v>5.75</v>
      </c>
      <c r="H4516" s="180">
        <f>VLOOKUP(D4516,Plan1!$B$2:$S$5570,8,)/1000</f>
        <v>5.8339999999999996</v>
      </c>
      <c r="I4516" s="180">
        <f>VLOOKUP(D4516,Plan1!$B$2:$S$5570,9,)/1000</f>
        <v>6.0060000000000002</v>
      </c>
      <c r="J4516" s="180">
        <f>VLOOKUP(D4516,Plan1!$B$2:$S$5570,10,)/1000</f>
        <v>5.7729999999999997</v>
      </c>
      <c r="K4516" s="180">
        <f>VLOOKUP(D4516,Plan1!$B$2:$S$5570,11,)/1000</f>
        <v>5.4269999999999996</v>
      </c>
      <c r="L4516" s="180">
        <f>VLOOKUP(D4516,Plan1!$B$2:$S$5570,12,)/1000</f>
        <v>4.984</v>
      </c>
      <c r="M4516" s="180">
        <f>VLOOKUP(D4516,Plan1!$B$2:$S$5570,13,)/1000</f>
        <v>5.3120000000000003</v>
      </c>
      <c r="N4516" s="180">
        <f>VLOOKUP(D4516,Plan1!$B$2:$S$5570,14,)/1000</f>
        <v>5.9470000000000001</v>
      </c>
      <c r="O4516" s="180">
        <f>VLOOKUP(D4516,Plan1!$B$2:$S$5570,15,)/1000</f>
        <v>6.306</v>
      </c>
      <c r="P4516" s="180">
        <f>VLOOKUP(D4516,Plan1!$B$2:$S$5570,16,)/1000</f>
        <v>6.3739999999999997</v>
      </c>
      <c r="Q4516" s="180">
        <f>VLOOKUP(D4516,Plan1!$B$2:$S$5570,17,)/1000</f>
        <v>6.2489999999999997</v>
      </c>
      <c r="R4516" s="180">
        <f>VLOOKUP(D4516,Plan1!$B$2:$S$5570,18,)/1000</f>
        <v>5.7969999999999997</v>
      </c>
      <c r="S4516" s="180">
        <f>VLOOKUP(D4516,Plan1!$B$2:$S$5570,6,)/1000</f>
        <v>5.8129999999999997</v>
      </c>
    </row>
    <row r="4517" spans="1:19" x14ac:dyDescent="0.25">
      <c r="A4517" s="178">
        <v>37153</v>
      </c>
      <c r="B4517" s="178">
        <v>-91705</v>
      </c>
      <c r="C4517" s="178">
        <v>-362209</v>
      </c>
      <c r="D4517" s="178" t="s">
        <v>275</v>
      </c>
      <c r="E4517" s="178" t="s">
        <v>167</v>
      </c>
      <c r="F4517" s="178" t="s">
        <v>192</v>
      </c>
      <c r="G4517" s="180">
        <f>VLOOKUP(D4517,Plan1!$B$2:$S$5570,7,)/1000</f>
        <v>5.5179999999999998</v>
      </c>
      <c r="H4517" s="180">
        <f>VLOOKUP(D4517,Plan1!$B$2:$S$5570,8,)/1000</f>
        <v>5.5490000000000004</v>
      </c>
      <c r="I4517" s="180">
        <f>VLOOKUP(D4517,Plan1!$B$2:$S$5570,9,)/1000</f>
        <v>5.7</v>
      </c>
      <c r="J4517" s="180">
        <f>VLOOKUP(D4517,Plan1!$B$2:$S$5570,10,)/1000</f>
        <v>5.2789999999999999</v>
      </c>
      <c r="K4517" s="180">
        <f>VLOOKUP(D4517,Plan1!$B$2:$S$5570,11,)/1000</f>
        <v>4.4290000000000003</v>
      </c>
      <c r="L4517" s="180">
        <f>VLOOKUP(D4517,Plan1!$B$2:$S$5570,12,)/1000</f>
        <v>3.96</v>
      </c>
      <c r="M4517" s="180">
        <f>VLOOKUP(D4517,Plan1!$B$2:$S$5570,13,)/1000</f>
        <v>4.0410000000000004</v>
      </c>
      <c r="N4517" s="180">
        <f>VLOOKUP(D4517,Plan1!$B$2:$S$5570,14,)/1000</f>
        <v>4.5540000000000003</v>
      </c>
      <c r="O4517" s="180">
        <f>VLOOKUP(D4517,Plan1!$B$2:$S$5570,15,)/1000</f>
        <v>5.3259999999999996</v>
      </c>
      <c r="P4517" s="180">
        <f>VLOOKUP(D4517,Plan1!$B$2:$S$5570,16,)/1000</f>
        <v>5.4720000000000004</v>
      </c>
      <c r="Q4517" s="180">
        <f>VLOOKUP(D4517,Plan1!$B$2:$S$5570,17,)/1000</f>
        <v>5.86</v>
      </c>
      <c r="R4517" s="180">
        <f>VLOOKUP(D4517,Plan1!$B$2:$S$5570,18,)/1000</f>
        <v>5.7720000000000002</v>
      </c>
      <c r="S4517" s="180">
        <f>VLOOKUP(D4517,Plan1!$B$2:$S$5570,6,)/1000</f>
        <v>5.1219999999999999</v>
      </c>
    </row>
    <row r="4518" spans="1:19" x14ac:dyDescent="0.25">
      <c r="A4518" s="178">
        <v>12394</v>
      </c>
      <c r="B4518" s="178">
        <v>-193665</v>
      </c>
      <c r="C4518" s="178">
        <v>-425449</v>
      </c>
      <c r="D4518" s="178" t="s">
        <v>2234</v>
      </c>
      <c r="E4518" s="178" t="s">
        <v>167</v>
      </c>
      <c r="F4518" s="178" t="s">
        <v>1727</v>
      </c>
      <c r="G4518" s="180">
        <f>VLOOKUP(D4518,Plan1!$B$2:$S$5570,7,)/1000</f>
        <v>5.21</v>
      </c>
      <c r="H4518" s="180">
        <f>VLOOKUP(D4518,Plan1!$B$2:$S$5570,8,)/1000</f>
        <v>5.7539999999999996</v>
      </c>
      <c r="I4518" s="180">
        <f>VLOOKUP(D4518,Plan1!$B$2:$S$5570,9,)/1000</f>
        <v>5.1150000000000002</v>
      </c>
      <c r="J4518" s="180">
        <f>VLOOKUP(D4518,Plan1!$B$2:$S$5570,10,)/1000</f>
        <v>5.0019999999999998</v>
      </c>
      <c r="K4518" s="180">
        <f>VLOOKUP(D4518,Plan1!$B$2:$S$5570,11,)/1000</f>
        <v>4.4749999999999996</v>
      </c>
      <c r="L4518" s="180">
        <f>VLOOKUP(D4518,Plan1!$B$2:$S$5570,12,)/1000</f>
        <v>4.4169999999999998</v>
      </c>
      <c r="M4518" s="180">
        <f>VLOOKUP(D4518,Plan1!$B$2:$S$5570,13,)/1000</f>
        <v>4.5960000000000001</v>
      </c>
      <c r="N4518" s="180">
        <f>VLOOKUP(D4518,Plan1!$B$2:$S$5570,14,)/1000</f>
        <v>5.1210000000000004</v>
      </c>
      <c r="O4518" s="180">
        <f>VLOOKUP(D4518,Plan1!$B$2:$S$5570,15,)/1000</f>
        <v>5.0960000000000001</v>
      </c>
      <c r="P4518" s="180">
        <f>VLOOKUP(D4518,Plan1!$B$2:$S$5570,16,)/1000</f>
        <v>4.8840000000000003</v>
      </c>
      <c r="Q4518" s="180">
        <f>VLOOKUP(D4518,Plan1!$B$2:$S$5570,17,)/1000</f>
        <v>4.3979999999999997</v>
      </c>
      <c r="R4518" s="180">
        <f>VLOOKUP(D4518,Plan1!$B$2:$S$5570,18,)/1000</f>
        <v>4.9630000000000001</v>
      </c>
      <c r="S4518" s="180">
        <f>VLOOKUP(D4518,Plan1!$B$2:$S$5570,6,)/1000</f>
        <v>4.9189999999999996</v>
      </c>
    </row>
    <row r="4519" spans="1:19" x14ac:dyDescent="0.25">
      <c r="A4519" s="178">
        <v>46018</v>
      </c>
      <c r="B4519" s="178">
        <v>-69474</v>
      </c>
      <c r="C4519" s="178">
        <v>-415181</v>
      </c>
      <c r="D4519" s="178" t="s">
        <v>3560</v>
      </c>
      <c r="E4519" s="178" t="s">
        <v>167</v>
      </c>
      <c r="F4519" s="178" t="s">
        <v>3448</v>
      </c>
      <c r="G4519" s="180">
        <f>VLOOKUP(D4519,Plan1!$B$2:$S$5570,7,)/1000</f>
        <v>5.22</v>
      </c>
      <c r="H4519" s="180">
        <f>VLOOKUP(D4519,Plan1!$B$2:$S$5570,8,)/1000</f>
        <v>5.242</v>
      </c>
      <c r="I4519" s="180">
        <f>VLOOKUP(D4519,Plan1!$B$2:$S$5570,9,)/1000</f>
        <v>5.42</v>
      </c>
      <c r="J4519" s="180">
        <f>VLOOKUP(D4519,Plan1!$B$2:$S$5570,10,)/1000</f>
        <v>5.4989999999999997</v>
      </c>
      <c r="K4519" s="180">
        <f>VLOOKUP(D4519,Plan1!$B$2:$S$5570,11,)/1000</f>
        <v>5.484</v>
      </c>
      <c r="L4519" s="180">
        <f>VLOOKUP(D4519,Plan1!$B$2:$S$5570,12,)/1000</f>
        <v>5.4850000000000003</v>
      </c>
      <c r="M4519" s="180">
        <f>VLOOKUP(D4519,Plan1!$B$2:$S$5570,13,)/1000</f>
        <v>5.9359999999999999</v>
      </c>
      <c r="N4519" s="180">
        <f>VLOOKUP(D4519,Plan1!$B$2:$S$5570,14,)/1000</f>
        <v>6.5670000000000002</v>
      </c>
      <c r="O4519" s="180">
        <f>VLOOKUP(D4519,Plan1!$B$2:$S$5570,15,)/1000</f>
        <v>6.7759999999999998</v>
      </c>
      <c r="P4519" s="180">
        <f>VLOOKUP(D4519,Plan1!$B$2:$S$5570,16,)/1000</f>
        <v>6.37</v>
      </c>
      <c r="Q4519" s="180">
        <f>VLOOKUP(D4519,Plan1!$B$2:$S$5570,17,)/1000</f>
        <v>6.0529999999999999</v>
      </c>
      <c r="R4519" s="180">
        <f>VLOOKUP(D4519,Plan1!$B$2:$S$5570,18,)/1000</f>
        <v>5.5960000000000001</v>
      </c>
      <c r="S4519" s="180">
        <f>VLOOKUP(D4519,Plan1!$B$2:$S$5570,6,)/1000</f>
        <v>5.8040000000000003</v>
      </c>
    </row>
    <row r="4520" spans="1:19" x14ac:dyDescent="0.25">
      <c r="A4520" s="178">
        <v>12749</v>
      </c>
      <c r="B4520" s="178">
        <v>-19169</v>
      </c>
      <c r="C4520" s="178">
        <v>-43714</v>
      </c>
      <c r="D4520" s="178" t="s">
        <v>2264</v>
      </c>
      <c r="E4520" s="178" t="s">
        <v>167</v>
      </c>
      <c r="F4520" s="178" t="s">
        <v>1727</v>
      </c>
      <c r="G4520" s="180">
        <f>VLOOKUP(D4520,Plan1!$B$2:$S$5570,7,)/1000</f>
        <v>5.45</v>
      </c>
      <c r="H4520" s="180">
        <f>VLOOKUP(D4520,Plan1!$B$2:$S$5570,8,)/1000</f>
        <v>5.9539999999999997</v>
      </c>
      <c r="I4520" s="180">
        <f>VLOOKUP(D4520,Plan1!$B$2:$S$5570,9,)/1000</f>
        <v>5.4870000000000001</v>
      </c>
      <c r="J4520" s="180">
        <f>VLOOKUP(D4520,Plan1!$B$2:$S$5570,10,)/1000</f>
        <v>5.4909999999999997</v>
      </c>
      <c r="K4520" s="180">
        <f>VLOOKUP(D4520,Plan1!$B$2:$S$5570,11,)/1000</f>
        <v>5.298</v>
      </c>
      <c r="L4520" s="180">
        <f>VLOOKUP(D4520,Plan1!$B$2:$S$5570,12,)/1000</f>
        <v>5.22</v>
      </c>
      <c r="M4520" s="180">
        <f>VLOOKUP(D4520,Plan1!$B$2:$S$5570,13,)/1000</f>
        <v>5.548</v>
      </c>
      <c r="N4520" s="180">
        <f>VLOOKUP(D4520,Plan1!$B$2:$S$5570,14,)/1000</f>
        <v>6.0960000000000001</v>
      </c>
      <c r="O4520" s="180">
        <f>VLOOKUP(D4520,Plan1!$B$2:$S$5570,15,)/1000</f>
        <v>6.0679999999999996</v>
      </c>
      <c r="P4520" s="180">
        <f>VLOOKUP(D4520,Plan1!$B$2:$S$5570,16,)/1000</f>
        <v>5.6660000000000004</v>
      </c>
      <c r="Q4520" s="180">
        <f>VLOOKUP(D4520,Plan1!$B$2:$S$5570,17,)/1000</f>
        <v>5.0380000000000003</v>
      </c>
      <c r="R4520" s="180">
        <f>VLOOKUP(D4520,Plan1!$B$2:$S$5570,18,)/1000</f>
        <v>5.2190000000000003</v>
      </c>
      <c r="S4520" s="180">
        <f>VLOOKUP(D4520,Plan1!$B$2:$S$5570,6,)/1000</f>
        <v>5.5449999999999999</v>
      </c>
    </row>
    <row r="4521" spans="1:19" x14ac:dyDescent="0.25">
      <c r="A4521" s="178">
        <v>33195</v>
      </c>
      <c r="B4521" s="178">
        <v>-102913</v>
      </c>
      <c r="C4521" s="178">
        <v>-366122</v>
      </c>
      <c r="D4521" s="178" t="s">
        <v>5354</v>
      </c>
      <c r="E4521" s="178" t="s">
        <v>167</v>
      </c>
      <c r="F4521" s="178" t="s">
        <v>5304</v>
      </c>
      <c r="G4521" s="180">
        <f>VLOOKUP(D4521,Plan1!$B$2:$S$5570,7,)/1000</f>
        <v>5.7430000000000003</v>
      </c>
      <c r="H4521" s="180">
        <f>VLOOKUP(D4521,Plan1!$B$2:$S$5570,8,)/1000</f>
        <v>5.843</v>
      </c>
      <c r="I4521" s="180">
        <f>VLOOKUP(D4521,Plan1!$B$2:$S$5570,9,)/1000</f>
        <v>5.9450000000000003</v>
      </c>
      <c r="J4521" s="180">
        <f>VLOOKUP(D4521,Plan1!$B$2:$S$5570,10,)/1000</f>
        <v>5.2949999999999999</v>
      </c>
      <c r="K4521" s="180">
        <f>VLOOKUP(D4521,Plan1!$B$2:$S$5570,11,)/1000</f>
        <v>4.6449999999999996</v>
      </c>
      <c r="L4521" s="180">
        <f>VLOOKUP(D4521,Plan1!$B$2:$S$5570,12,)/1000</f>
        <v>4.444</v>
      </c>
      <c r="M4521" s="180">
        <f>VLOOKUP(D4521,Plan1!$B$2:$S$5570,13,)/1000</f>
        <v>4.4909999999999997</v>
      </c>
      <c r="N4521" s="180">
        <f>VLOOKUP(D4521,Plan1!$B$2:$S$5570,14,)/1000</f>
        <v>4.9790000000000001</v>
      </c>
      <c r="O4521" s="180">
        <f>VLOOKUP(D4521,Plan1!$B$2:$S$5570,15,)/1000</f>
        <v>5.6</v>
      </c>
      <c r="P4521" s="180">
        <f>VLOOKUP(D4521,Plan1!$B$2:$S$5570,16,)/1000</f>
        <v>5.7869999999999999</v>
      </c>
      <c r="Q4521" s="180">
        <f>VLOOKUP(D4521,Plan1!$B$2:$S$5570,17,)/1000</f>
        <v>6</v>
      </c>
      <c r="R4521" s="180">
        <f>VLOOKUP(D4521,Plan1!$B$2:$S$5570,18,)/1000</f>
        <v>5.891</v>
      </c>
      <c r="S4521" s="180">
        <f>VLOOKUP(D4521,Plan1!$B$2:$S$5570,6,)/1000</f>
        <v>5.3879999999999999</v>
      </c>
    </row>
    <row r="4522" spans="1:19" x14ac:dyDescent="0.25">
      <c r="A4522" s="178">
        <v>46456</v>
      </c>
      <c r="B4522" s="178">
        <v>-677</v>
      </c>
      <c r="C4522" s="178">
        <v>-367344</v>
      </c>
      <c r="D4522" s="178" t="s">
        <v>3755</v>
      </c>
      <c r="E4522" s="178" t="s">
        <v>167</v>
      </c>
      <c r="F4522" s="178" t="s">
        <v>3752</v>
      </c>
      <c r="G4522" s="180">
        <f>VLOOKUP(D4522,Plan1!$B$2:$S$5570,7,)/1000</f>
        <v>5.7679999999999998</v>
      </c>
      <c r="H4522" s="180">
        <f>VLOOKUP(D4522,Plan1!$B$2:$S$5570,8,)/1000</f>
        <v>5.8979999999999997</v>
      </c>
      <c r="I4522" s="180">
        <f>VLOOKUP(D4522,Plan1!$B$2:$S$5570,9,)/1000</f>
        <v>6.1040000000000001</v>
      </c>
      <c r="J4522" s="180">
        <f>VLOOKUP(D4522,Plan1!$B$2:$S$5570,10,)/1000</f>
        <v>5.8310000000000004</v>
      </c>
      <c r="K4522" s="180">
        <f>VLOOKUP(D4522,Plan1!$B$2:$S$5570,11,)/1000</f>
        <v>5.3140000000000001</v>
      </c>
      <c r="L4522" s="180">
        <f>VLOOKUP(D4522,Plan1!$B$2:$S$5570,12,)/1000</f>
        <v>4.915</v>
      </c>
      <c r="M4522" s="180">
        <f>VLOOKUP(D4522,Plan1!$B$2:$S$5570,13,)/1000</f>
        <v>5.2050000000000001</v>
      </c>
      <c r="N4522" s="180">
        <f>VLOOKUP(D4522,Plan1!$B$2:$S$5570,14,)/1000</f>
        <v>5.9349999999999996</v>
      </c>
      <c r="O4522" s="180">
        <f>VLOOKUP(D4522,Plan1!$B$2:$S$5570,15,)/1000</f>
        <v>6.31</v>
      </c>
      <c r="P4522" s="180">
        <f>VLOOKUP(D4522,Plan1!$B$2:$S$5570,16,)/1000</f>
        <v>6.3230000000000004</v>
      </c>
      <c r="Q4522" s="180">
        <f>VLOOKUP(D4522,Plan1!$B$2:$S$5570,17,)/1000</f>
        <v>6.2229999999999999</v>
      </c>
      <c r="R4522" s="180">
        <f>VLOOKUP(D4522,Plan1!$B$2:$S$5570,18,)/1000</f>
        <v>5.8940000000000001</v>
      </c>
      <c r="S4522" s="180">
        <f>VLOOKUP(D4522,Plan1!$B$2:$S$5570,6,)/1000</f>
        <v>5.81</v>
      </c>
    </row>
    <row r="4523" spans="1:19" x14ac:dyDescent="0.25">
      <c r="A4523" s="178">
        <v>44097</v>
      </c>
      <c r="B4523" s="178">
        <v>-73856</v>
      </c>
      <c r="C4523" s="178">
        <v>-379895</v>
      </c>
      <c r="D4523" s="178" t="s">
        <v>2745</v>
      </c>
      <c r="E4523" s="178" t="s">
        <v>167</v>
      </c>
      <c r="F4523" s="178" t="s">
        <v>2709</v>
      </c>
      <c r="G4523" s="180">
        <f>VLOOKUP(D4523,Plan1!$B$2:$S$5570,7,)/1000</f>
        <v>5.8220000000000001</v>
      </c>
      <c r="H4523" s="180">
        <f>VLOOKUP(D4523,Plan1!$B$2:$S$5570,8,)/1000</f>
        <v>6.0030000000000001</v>
      </c>
      <c r="I4523" s="180">
        <f>VLOOKUP(D4523,Plan1!$B$2:$S$5570,9,)/1000</f>
        <v>6.1619999999999999</v>
      </c>
      <c r="J4523" s="180">
        <f>VLOOKUP(D4523,Plan1!$B$2:$S$5570,10,)/1000</f>
        <v>6.0279999999999996</v>
      </c>
      <c r="K4523" s="180">
        <f>VLOOKUP(D4523,Plan1!$B$2:$S$5570,11,)/1000</f>
        <v>5.4480000000000004</v>
      </c>
      <c r="L4523" s="180">
        <f>VLOOKUP(D4523,Plan1!$B$2:$S$5570,12,)/1000</f>
        <v>5.0830000000000002</v>
      </c>
      <c r="M4523" s="180">
        <f>VLOOKUP(D4523,Plan1!$B$2:$S$5570,13,)/1000</f>
        <v>5.3710000000000004</v>
      </c>
      <c r="N4523" s="180">
        <f>VLOOKUP(D4523,Plan1!$B$2:$S$5570,14,)/1000</f>
        <v>6.0979999999999999</v>
      </c>
      <c r="O4523" s="180">
        <f>VLOOKUP(D4523,Plan1!$B$2:$S$5570,15,)/1000</f>
        <v>6.5380000000000003</v>
      </c>
      <c r="P4523" s="180">
        <f>VLOOKUP(D4523,Plan1!$B$2:$S$5570,16,)/1000</f>
        <v>6.4189999999999996</v>
      </c>
      <c r="Q4523" s="180">
        <f>VLOOKUP(D4523,Plan1!$B$2:$S$5570,17,)/1000</f>
        <v>6.44</v>
      </c>
      <c r="R4523" s="180">
        <f>VLOOKUP(D4523,Plan1!$B$2:$S$5570,18,)/1000</f>
        <v>6.0369999999999999</v>
      </c>
      <c r="S4523" s="180">
        <f>VLOOKUP(D4523,Plan1!$B$2:$S$5570,6,)/1000</f>
        <v>5.9539999999999997</v>
      </c>
    </row>
    <row r="4524" spans="1:19" x14ac:dyDescent="0.25">
      <c r="A4524" s="178">
        <v>9860</v>
      </c>
      <c r="B4524" s="178">
        <v>-207873</v>
      </c>
      <c r="C4524" s="178">
        <v>-436953</v>
      </c>
      <c r="D4524" s="178" t="s">
        <v>1987</v>
      </c>
      <c r="E4524" s="178" t="s">
        <v>167</v>
      </c>
      <c r="F4524" s="178" t="s">
        <v>1727</v>
      </c>
      <c r="G4524" s="180">
        <f>VLOOKUP(D4524,Plan1!$B$2:$S$5570,7,)/1000</f>
        <v>5.0030000000000001</v>
      </c>
      <c r="H4524" s="180">
        <f>VLOOKUP(D4524,Plan1!$B$2:$S$5570,8,)/1000</f>
        <v>5.641</v>
      </c>
      <c r="I4524" s="180">
        <f>VLOOKUP(D4524,Plan1!$B$2:$S$5570,9,)/1000</f>
        <v>5.0119999999999996</v>
      </c>
      <c r="J4524" s="180">
        <f>VLOOKUP(D4524,Plan1!$B$2:$S$5570,10,)/1000</f>
        <v>4.9050000000000002</v>
      </c>
      <c r="K4524" s="180">
        <f>VLOOKUP(D4524,Plan1!$B$2:$S$5570,11,)/1000</f>
        <v>4.5179999999999998</v>
      </c>
      <c r="L4524" s="180">
        <f>VLOOKUP(D4524,Plan1!$B$2:$S$5570,12,)/1000</f>
        <v>4.4649999999999999</v>
      </c>
      <c r="M4524" s="180">
        <f>VLOOKUP(D4524,Plan1!$B$2:$S$5570,13,)/1000</f>
        <v>4.6349999999999998</v>
      </c>
      <c r="N4524" s="180">
        <f>VLOOKUP(D4524,Plan1!$B$2:$S$5570,14,)/1000</f>
        <v>5.5209999999999999</v>
      </c>
      <c r="O4524" s="180">
        <f>VLOOKUP(D4524,Plan1!$B$2:$S$5570,15,)/1000</f>
        <v>5.2590000000000003</v>
      </c>
      <c r="P4524" s="180">
        <f>VLOOKUP(D4524,Plan1!$B$2:$S$5570,16,)/1000</f>
        <v>4.9880000000000004</v>
      </c>
      <c r="Q4524" s="180">
        <f>VLOOKUP(D4524,Plan1!$B$2:$S$5570,17,)/1000</f>
        <v>4.4630000000000001</v>
      </c>
      <c r="R4524" s="180">
        <f>VLOOKUP(D4524,Plan1!$B$2:$S$5570,18,)/1000</f>
        <v>4.9349999999999996</v>
      </c>
      <c r="S4524" s="180">
        <f>VLOOKUP(D4524,Plan1!$B$2:$S$5570,6,)/1000</f>
        <v>4.9450000000000003</v>
      </c>
    </row>
    <row r="4525" spans="1:19" x14ac:dyDescent="0.25">
      <c r="A4525" s="178">
        <v>28113</v>
      </c>
      <c r="B4525" s="178">
        <v>-120251</v>
      </c>
      <c r="C4525" s="178">
        <v>-388658</v>
      </c>
      <c r="D4525" s="178" t="s">
        <v>661</v>
      </c>
      <c r="E4525" s="178" t="s">
        <v>167</v>
      </c>
      <c r="F4525" s="178" t="s">
        <v>375</v>
      </c>
      <c r="G4525" s="180">
        <f>VLOOKUP(D4525,Plan1!$B$2:$S$5570,7,)/1000</f>
        <v>5.6539999999999999</v>
      </c>
      <c r="H4525" s="180">
        <f>VLOOKUP(D4525,Plan1!$B$2:$S$5570,8,)/1000</f>
        <v>5.6790000000000003</v>
      </c>
      <c r="I4525" s="180">
        <f>VLOOKUP(D4525,Plan1!$B$2:$S$5570,9,)/1000</f>
        <v>5.7350000000000003</v>
      </c>
      <c r="J4525" s="180">
        <f>VLOOKUP(D4525,Plan1!$B$2:$S$5570,10,)/1000</f>
        <v>4.9880000000000004</v>
      </c>
      <c r="K4525" s="180">
        <f>VLOOKUP(D4525,Plan1!$B$2:$S$5570,11,)/1000</f>
        <v>4.2930000000000001</v>
      </c>
      <c r="L4525" s="180">
        <f>VLOOKUP(D4525,Plan1!$B$2:$S$5570,12,)/1000</f>
        <v>4.0860000000000003</v>
      </c>
      <c r="M4525" s="180">
        <f>VLOOKUP(D4525,Plan1!$B$2:$S$5570,13,)/1000</f>
        <v>4.3440000000000003</v>
      </c>
      <c r="N4525" s="180">
        <f>VLOOKUP(D4525,Plan1!$B$2:$S$5570,14,)/1000</f>
        <v>4.7690000000000001</v>
      </c>
      <c r="O4525" s="180">
        <f>VLOOKUP(D4525,Plan1!$B$2:$S$5570,15,)/1000</f>
        <v>5.4359999999999999</v>
      </c>
      <c r="P4525" s="180">
        <f>VLOOKUP(D4525,Plan1!$B$2:$S$5570,16,)/1000</f>
        <v>5.3739999999999997</v>
      </c>
      <c r="Q4525" s="180">
        <f>VLOOKUP(D4525,Plan1!$B$2:$S$5570,17,)/1000</f>
        <v>5.4939999999999998</v>
      </c>
      <c r="R4525" s="180">
        <f>VLOOKUP(D4525,Plan1!$B$2:$S$5570,18,)/1000</f>
        <v>5.6210000000000004</v>
      </c>
      <c r="S4525" s="180">
        <f>VLOOKUP(D4525,Plan1!$B$2:$S$5570,6,)/1000</f>
        <v>5.1230000000000002</v>
      </c>
    </row>
    <row r="4526" spans="1:19" x14ac:dyDescent="0.25">
      <c r="A4526" s="178">
        <v>61365</v>
      </c>
      <c r="B4526" s="178">
        <v>-24389</v>
      </c>
      <c r="C4526" s="178">
        <v>-547</v>
      </c>
      <c r="D4526" s="178" t="s">
        <v>2626</v>
      </c>
      <c r="E4526" s="178" t="s">
        <v>167</v>
      </c>
      <c r="F4526" s="178" t="s">
        <v>2567</v>
      </c>
      <c r="G4526" s="180">
        <f>VLOOKUP(D4526,Plan1!$B$2:$S$5570,7,)/1000</f>
        <v>4.5780000000000003</v>
      </c>
      <c r="H4526" s="180">
        <f>VLOOKUP(D4526,Plan1!$B$2:$S$5570,8,)/1000</f>
        <v>4.6950000000000003</v>
      </c>
      <c r="I4526" s="180">
        <f>VLOOKUP(D4526,Plan1!$B$2:$S$5570,9,)/1000</f>
        <v>4.6070000000000002</v>
      </c>
      <c r="J4526" s="180">
        <f>VLOOKUP(D4526,Plan1!$B$2:$S$5570,10,)/1000</f>
        <v>4.4329999999999998</v>
      </c>
      <c r="K4526" s="180">
        <f>VLOOKUP(D4526,Plan1!$B$2:$S$5570,11,)/1000</f>
        <v>4.6100000000000003</v>
      </c>
      <c r="L4526" s="180">
        <f>VLOOKUP(D4526,Plan1!$B$2:$S$5570,12,)/1000</f>
        <v>4.9630000000000001</v>
      </c>
      <c r="M4526" s="180">
        <f>VLOOKUP(D4526,Plan1!$B$2:$S$5570,13,)/1000</f>
        <v>4.7910000000000004</v>
      </c>
      <c r="N4526" s="180">
        <f>VLOOKUP(D4526,Plan1!$B$2:$S$5570,14,)/1000</f>
        <v>5.1790000000000003</v>
      </c>
      <c r="O4526" s="180">
        <f>VLOOKUP(D4526,Plan1!$B$2:$S$5570,15,)/1000</f>
        <v>5.0759999999999996</v>
      </c>
      <c r="P4526" s="180">
        <f>VLOOKUP(D4526,Plan1!$B$2:$S$5570,16,)/1000</f>
        <v>5.4249999999999998</v>
      </c>
      <c r="Q4526" s="180">
        <f>VLOOKUP(D4526,Plan1!$B$2:$S$5570,17,)/1000</f>
        <v>5.3559999999999999</v>
      </c>
      <c r="R4526" s="180">
        <f>VLOOKUP(D4526,Plan1!$B$2:$S$5570,18,)/1000</f>
        <v>4.7629999999999999</v>
      </c>
      <c r="S4526" s="180">
        <f>VLOOKUP(D4526,Plan1!$B$2:$S$5570,6,)/1000</f>
        <v>4.8730000000000002</v>
      </c>
    </row>
    <row r="4527" spans="1:19" x14ac:dyDescent="0.25">
      <c r="A4527" s="178">
        <v>65180</v>
      </c>
      <c r="B4527" s="178">
        <v>-929</v>
      </c>
      <c r="C4527" s="178">
        <v>-473955</v>
      </c>
      <c r="D4527" s="178" t="s">
        <v>2693</v>
      </c>
      <c r="E4527" s="178" t="s">
        <v>167</v>
      </c>
      <c r="F4527" s="178" t="s">
        <v>2567</v>
      </c>
      <c r="G4527" s="180">
        <f>VLOOKUP(D4527,Plan1!$B$2:$S$5570,7,)/1000</f>
        <v>4.556</v>
      </c>
      <c r="H4527" s="180">
        <f>VLOOKUP(D4527,Plan1!$B$2:$S$5570,8,)/1000</f>
        <v>4.2510000000000003</v>
      </c>
      <c r="I4527" s="180">
        <f>VLOOKUP(D4527,Plan1!$B$2:$S$5570,9,)/1000</f>
        <v>4.1959999999999997</v>
      </c>
      <c r="J4527" s="180">
        <f>VLOOKUP(D4527,Plan1!$B$2:$S$5570,10,)/1000</f>
        <v>4.21</v>
      </c>
      <c r="K4527" s="180">
        <f>VLOOKUP(D4527,Plan1!$B$2:$S$5570,11,)/1000</f>
        <v>4.4989999999999997</v>
      </c>
      <c r="L4527" s="180">
        <f>VLOOKUP(D4527,Plan1!$B$2:$S$5570,12,)/1000</f>
        <v>4.7889999999999997</v>
      </c>
      <c r="M4527" s="180">
        <f>VLOOKUP(D4527,Plan1!$B$2:$S$5570,13,)/1000</f>
        <v>4.9420000000000002</v>
      </c>
      <c r="N4527" s="180">
        <f>VLOOKUP(D4527,Plan1!$B$2:$S$5570,14,)/1000</f>
        <v>5.2249999999999996</v>
      </c>
      <c r="O4527" s="180">
        <f>VLOOKUP(D4527,Plan1!$B$2:$S$5570,15,)/1000</f>
        <v>5.5</v>
      </c>
      <c r="P4527" s="180">
        <f>VLOOKUP(D4527,Plan1!$B$2:$S$5570,16,)/1000</f>
        <v>5.36</v>
      </c>
      <c r="Q4527" s="180">
        <f>VLOOKUP(D4527,Plan1!$B$2:$S$5570,17,)/1000</f>
        <v>5.1920000000000002</v>
      </c>
      <c r="R4527" s="180">
        <f>VLOOKUP(D4527,Plan1!$B$2:$S$5570,18,)/1000</f>
        <v>4.9130000000000003</v>
      </c>
      <c r="S4527" s="180">
        <f>VLOOKUP(D4527,Plan1!$B$2:$S$5570,6,)/1000</f>
        <v>4.8029999999999999</v>
      </c>
    </row>
    <row r="4528" spans="1:19" x14ac:dyDescent="0.25">
      <c r="A4528" s="178">
        <v>1768</v>
      </c>
      <c r="B4528" s="178">
        <v>-291901</v>
      </c>
      <c r="C4528" s="178">
        <v>-548671</v>
      </c>
      <c r="D4528" s="178" t="s">
        <v>4097</v>
      </c>
      <c r="E4528" s="178" t="s">
        <v>167</v>
      </c>
      <c r="F4528" s="178" t="s">
        <v>3898</v>
      </c>
      <c r="G4528" s="180">
        <f>VLOOKUP(D4528,Plan1!$B$2:$S$5570,7,)/1000</f>
        <v>5.7240000000000002</v>
      </c>
      <c r="H4528" s="180">
        <f>VLOOKUP(D4528,Plan1!$B$2:$S$5570,8,)/1000</f>
        <v>5.8029999999999999</v>
      </c>
      <c r="I4528" s="180">
        <f>VLOOKUP(D4528,Plan1!$B$2:$S$5570,9,)/1000</f>
        <v>5.5960000000000001</v>
      </c>
      <c r="J4528" s="180">
        <f>VLOOKUP(D4528,Plan1!$B$2:$S$5570,10,)/1000</f>
        <v>4.9569999999999999</v>
      </c>
      <c r="K4528" s="180">
        <f>VLOOKUP(D4528,Plan1!$B$2:$S$5570,11,)/1000</f>
        <v>4.0460000000000003</v>
      </c>
      <c r="L4528" s="180">
        <f>VLOOKUP(D4528,Plan1!$B$2:$S$5570,12,)/1000</f>
        <v>3.4849999999999999</v>
      </c>
      <c r="M4528" s="180">
        <f>VLOOKUP(D4528,Plan1!$B$2:$S$5570,13,)/1000</f>
        <v>3.8929999999999998</v>
      </c>
      <c r="N4528" s="180">
        <f>VLOOKUP(D4528,Plan1!$B$2:$S$5570,14,)/1000</f>
        <v>4.476</v>
      </c>
      <c r="O4528" s="180">
        <f>VLOOKUP(D4528,Plan1!$B$2:$S$5570,15,)/1000</f>
        <v>4.5229999999999997</v>
      </c>
      <c r="P4528" s="180">
        <f>VLOOKUP(D4528,Plan1!$B$2:$S$5570,16,)/1000</f>
        <v>5.1130000000000004</v>
      </c>
      <c r="Q4528" s="180">
        <f>VLOOKUP(D4528,Plan1!$B$2:$S$5570,17,)/1000</f>
        <v>5.8040000000000003</v>
      </c>
      <c r="R4528" s="180">
        <f>VLOOKUP(D4528,Plan1!$B$2:$S$5570,18,)/1000</f>
        <v>5.8680000000000003</v>
      </c>
      <c r="S4528" s="180">
        <f>VLOOKUP(D4528,Plan1!$B$2:$S$5570,6,)/1000</f>
        <v>4.9409999999999998</v>
      </c>
    </row>
    <row r="4529" spans="1:19" x14ac:dyDescent="0.25">
      <c r="A4529" s="178">
        <v>3479</v>
      </c>
      <c r="B4529" s="178">
        <v>-266357</v>
      </c>
      <c r="C4529" s="178">
        <v>-526763</v>
      </c>
      <c r="D4529" s="178" t="s">
        <v>4662</v>
      </c>
      <c r="E4529" s="178" t="s">
        <v>167</v>
      </c>
      <c r="F4529" s="178" t="s">
        <v>4434</v>
      </c>
      <c r="G4529" s="180">
        <f>VLOOKUP(D4529,Plan1!$B$2:$S$5570,7,)/1000</f>
        <v>5.4039999999999999</v>
      </c>
      <c r="H4529" s="180">
        <f>VLOOKUP(D4529,Plan1!$B$2:$S$5570,8,)/1000</f>
        <v>5.4089999999999998</v>
      </c>
      <c r="I4529" s="180">
        <f>VLOOKUP(D4529,Plan1!$B$2:$S$5570,9,)/1000</f>
        <v>5.46</v>
      </c>
      <c r="J4529" s="180">
        <f>VLOOKUP(D4529,Plan1!$B$2:$S$5570,10,)/1000</f>
        <v>4.9279999999999999</v>
      </c>
      <c r="K4529" s="180">
        <f>VLOOKUP(D4529,Plan1!$B$2:$S$5570,11,)/1000</f>
        <v>4.1360000000000001</v>
      </c>
      <c r="L4529" s="180">
        <f>VLOOKUP(D4529,Plan1!$B$2:$S$5570,12,)/1000</f>
        <v>3.6989999999999998</v>
      </c>
      <c r="M4529" s="180">
        <f>VLOOKUP(D4529,Plan1!$B$2:$S$5570,13,)/1000</f>
        <v>4.0359999999999996</v>
      </c>
      <c r="N4529" s="180">
        <f>VLOOKUP(D4529,Plan1!$B$2:$S$5570,14,)/1000</f>
        <v>4.8899999999999997</v>
      </c>
      <c r="O4529" s="180">
        <f>VLOOKUP(D4529,Plan1!$B$2:$S$5570,15,)/1000</f>
        <v>4.5529999999999999</v>
      </c>
      <c r="P4529" s="180">
        <f>VLOOKUP(D4529,Plan1!$B$2:$S$5570,16,)/1000</f>
        <v>5.0380000000000003</v>
      </c>
      <c r="Q4529" s="180">
        <f>VLOOKUP(D4529,Plan1!$B$2:$S$5570,17,)/1000</f>
        <v>5.51</v>
      </c>
      <c r="R4529" s="180">
        <f>VLOOKUP(D4529,Plan1!$B$2:$S$5570,18,)/1000</f>
        <v>5.4950000000000001</v>
      </c>
      <c r="S4529" s="180">
        <f>VLOOKUP(D4529,Plan1!$B$2:$S$5570,6,)/1000</f>
        <v>4.88</v>
      </c>
    </row>
    <row r="4530" spans="1:19" x14ac:dyDescent="0.25">
      <c r="A4530" s="178">
        <v>21942</v>
      </c>
      <c r="B4530" s="178">
        <v>-144949</v>
      </c>
      <c r="C4530" s="178">
        <v>-570095</v>
      </c>
      <c r="D4530" s="178" t="s">
        <v>1574</v>
      </c>
      <c r="E4530" s="178" t="s">
        <v>167</v>
      </c>
      <c r="F4530" s="178" t="s">
        <v>1511</v>
      </c>
      <c r="G4530" s="180">
        <f>VLOOKUP(D4530,Plan1!$B$2:$S$5570,7,)/1000</f>
        <v>4.75</v>
      </c>
      <c r="H4530" s="180">
        <f>VLOOKUP(D4530,Plan1!$B$2:$S$5570,8,)/1000</f>
        <v>4.952</v>
      </c>
      <c r="I4530" s="180">
        <f>VLOOKUP(D4530,Plan1!$B$2:$S$5570,9,)/1000</f>
        <v>5.0309999999999997</v>
      </c>
      <c r="J4530" s="180">
        <f>VLOOKUP(D4530,Plan1!$B$2:$S$5570,10,)/1000</f>
        <v>5.1740000000000004</v>
      </c>
      <c r="K4530" s="180">
        <f>VLOOKUP(D4530,Plan1!$B$2:$S$5570,11,)/1000</f>
        <v>4.9800000000000004</v>
      </c>
      <c r="L4530" s="180">
        <f>VLOOKUP(D4530,Plan1!$B$2:$S$5570,12,)/1000</f>
        <v>5.1529999999999996</v>
      </c>
      <c r="M4530" s="180">
        <f>VLOOKUP(D4530,Plan1!$B$2:$S$5570,13,)/1000</f>
        <v>5.28</v>
      </c>
      <c r="N4530" s="180">
        <f>VLOOKUP(D4530,Plan1!$B$2:$S$5570,14,)/1000</f>
        <v>5.8250000000000002</v>
      </c>
      <c r="O4530" s="180">
        <f>VLOOKUP(D4530,Plan1!$B$2:$S$5570,15,)/1000</f>
        <v>5.2649999999999997</v>
      </c>
      <c r="P4530" s="180">
        <f>VLOOKUP(D4530,Plan1!$B$2:$S$5570,16,)/1000</f>
        <v>5.0979999999999999</v>
      </c>
      <c r="Q4530" s="180">
        <f>VLOOKUP(D4530,Plan1!$B$2:$S$5570,17,)/1000</f>
        <v>4.9850000000000003</v>
      </c>
      <c r="R4530" s="180">
        <f>VLOOKUP(D4530,Plan1!$B$2:$S$5570,18,)/1000</f>
        <v>4.968</v>
      </c>
      <c r="S4530" s="180">
        <f>VLOOKUP(D4530,Plan1!$B$2:$S$5570,6,)/1000</f>
        <v>5.1219999999999999</v>
      </c>
    </row>
    <row r="4531" spans="1:19" x14ac:dyDescent="0.25">
      <c r="A4531" s="178">
        <v>26760</v>
      </c>
      <c r="B4531" s="178">
        <v>-125485</v>
      </c>
      <c r="C4531" s="178">
        <v>-38706</v>
      </c>
      <c r="D4531" s="178" t="s">
        <v>610</v>
      </c>
      <c r="E4531" s="178" t="s">
        <v>167</v>
      </c>
      <c r="F4531" s="178" t="s">
        <v>375</v>
      </c>
      <c r="G4531" s="180">
        <f>VLOOKUP(D4531,Plan1!$B$2:$S$5570,7,)/1000</f>
        <v>5.6769999999999996</v>
      </c>
      <c r="H4531" s="180">
        <f>VLOOKUP(D4531,Plan1!$B$2:$S$5570,8,)/1000</f>
        <v>5.665</v>
      </c>
      <c r="I4531" s="180">
        <f>VLOOKUP(D4531,Plan1!$B$2:$S$5570,9,)/1000</f>
        <v>5.76</v>
      </c>
      <c r="J4531" s="180">
        <f>VLOOKUP(D4531,Plan1!$B$2:$S$5570,10,)/1000</f>
        <v>4.8979999999999997</v>
      </c>
      <c r="K4531" s="180">
        <f>VLOOKUP(D4531,Plan1!$B$2:$S$5570,11,)/1000</f>
        <v>4.3659999999999997</v>
      </c>
      <c r="L4531" s="180">
        <f>VLOOKUP(D4531,Plan1!$B$2:$S$5570,12,)/1000</f>
        <v>4.0540000000000003</v>
      </c>
      <c r="M4531" s="180">
        <f>VLOOKUP(D4531,Plan1!$B$2:$S$5570,13,)/1000</f>
        <v>4.2770000000000001</v>
      </c>
      <c r="N4531" s="180">
        <f>VLOOKUP(D4531,Plan1!$B$2:$S$5570,14,)/1000</f>
        <v>4.6420000000000003</v>
      </c>
      <c r="O4531" s="180">
        <f>VLOOKUP(D4531,Plan1!$B$2:$S$5570,15,)/1000</f>
        <v>5.2670000000000003</v>
      </c>
      <c r="P4531" s="180">
        <f>VLOOKUP(D4531,Plan1!$B$2:$S$5570,16,)/1000</f>
        <v>5.3410000000000002</v>
      </c>
      <c r="Q4531" s="180">
        <f>VLOOKUP(D4531,Plan1!$B$2:$S$5570,17,)/1000</f>
        <v>5.3970000000000002</v>
      </c>
      <c r="R4531" s="180">
        <f>VLOOKUP(D4531,Plan1!$B$2:$S$5570,18,)/1000</f>
        <v>5.66</v>
      </c>
      <c r="S4531" s="180">
        <f>VLOOKUP(D4531,Plan1!$B$2:$S$5570,6,)/1000</f>
        <v>5.0839999999999996</v>
      </c>
    </row>
    <row r="4532" spans="1:19" x14ac:dyDescent="0.25">
      <c r="A4532" s="178">
        <v>2889</v>
      </c>
      <c r="B4532" s="178">
        <v>-276857</v>
      </c>
      <c r="C4532" s="178">
        <v>-487817</v>
      </c>
      <c r="D4532" s="178" t="s">
        <v>4497</v>
      </c>
      <c r="E4532" s="178" t="s">
        <v>167</v>
      </c>
      <c r="F4532" s="178" t="s">
        <v>4434</v>
      </c>
      <c r="G4532" s="180">
        <f>VLOOKUP(D4532,Plan1!$B$2:$S$5570,7,)/1000</f>
        <v>4.9139999999999997</v>
      </c>
      <c r="H4532" s="180">
        <f>VLOOKUP(D4532,Plan1!$B$2:$S$5570,8,)/1000</f>
        <v>5.0220000000000002</v>
      </c>
      <c r="I4532" s="180">
        <f>VLOOKUP(D4532,Plan1!$B$2:$S$5570,9,)/1000</f>
        <v>4.75</v>
      </c>
      <c r="J4532" s="180">
        <f>VLOOKUP(D4532,Plan1!$B$2:$S$5570,10,)/1000</f>
        <v>4.3620000000000001</v>
      </c>
      <c r="K4532" s="180">
        <f>VLOOKUP(D4532,Plan1!$B$2:$S$5570,11,)/1000</f>
        <v>3.95</v>
      </c>
      <c r="L4532" s="180">
        <f>VLOOKUP(D4532,Plan1!$B$2:$S$5570,12,)/1000</f>
        <v>3.5379999999999998</v>
      </c>
      <c r="M4532" s="180">
        <f>VLOOKUP(D4532,Plan1!$B$2:$S$5570,13,)/1000</f>
        <v>3.617</v>
      </c>
      <c r="N4532" s="180">
        <f>VLOOKUP(D4532,Plan1!$B$2:$S$5570,14,)/1000</f>
        <v>4.234</v>
      </c>
      <c r="O4532" s="180">
        <f>VLOOKUP(D4532,Plan1!$B$2:$S$5570,15,)/1000</f>
        <v>3.7919999999999998</v>
      </c>
      <c r="P4532" s="180">
        <f>VLOOKUP(D4532,Plan1!$B$2:$S$5570,16,)/1000</f>
        <v>4.0049999999999999</v>
      </c>
      <c r="Q4532" s="180">
        <f>VLOOKUP(D4532,Plan1!$B$2:$S$5570,17,)/1000</f>
        <v>4.8310000000000004</v>
      </c>
      <c r="R4532" s="180">
        <f>VLOOKUP(D4532,Plan1!$B$2:$S$5570,18,)/1000</f>
        <v>4.9980000000000002</v>
      </c>
      <c r="S4532" s="180">
        <f>VLOOKUP(D4532,Plan1!$B$2:$S$5570,6,)/1000</f>
        <v>4.335</v>
      </c>
    </row>
    <row r="4533" spans="1:19" x14ac:dyDescent="0.25">
      <c r="A4533" s="178">
        <v>31578</v>
      </c>
      <c r="B4533" s="178">
        <v>-107885</v>
      </c>
      <c r="C4533" s="178">
        <v>-370534</v>
      </c>
      <c r="D4533" s="178" t="s">
        <v>5324</v>
      </c>
      <c r="E4533" s="178" t="s">
        <v>167</v>
      </c>
      <c r="F4533" s="178" t="s">
        <v>5304</v>
      </c>
      <c r="G4533" s="180">
        <f>VLOOKUP(D4533,Plan1!$B$2:$S$5570,7,)/1000</f>
        <v>5.8680000000000003</v>
      </c>
      <c r="H4533" s="180">
        <f>VLOOKUP(D4533,Plan1!$B$2:$S$5570,8,)/1000</f>
        <v>6.0449999999999999</v>
      </c>
      <c r="I4533" s="180">
        <f>VLOOKUP(D4533,Plan1!$B$2:$S$5570,9,)/1000</f>
        <v>6.12</v>
      </c>
      <c r="J4533" s="180">
        <f>VLOOKUP(D4533,Plan1!$B$2:$S$5570,10,)/1000</f>
        <v>5.3129999999999997</v>
      </c>
      <c r="K4533" s="180">
        <f>VLOOKUP(D4533,Plan1!$B$2:$S$5570,11,)/1000</f>
        <v>4.6920000000000002</v>
      </c>
      <c r="L4533" s="180">
        <f>VLOOKUP(D4533,Plan1!$B$2:$S$5570,12,)/1000</f>
        <v>4.4000000000000004</v>
      </c>
      <c r="M4533" s="180">
        <f>VLOOKUP(D4533,Plan1!$B$2:$S$5570,13,)/1000</f>
        <v>4.4740000000000002</v>
      </c>
      <c r="N4533" s="180">
        <f>VLOOKUP(D4533,Plan1!$B$2:$S$5570,14,)/1000</f>
        <v>4.9660000000000002</v>
      </c>
      <c r="O4533" s="180">
        <f>VLOOKUP(D4533,Plan1!$B$2:$S$5570,15,)/1000</f>
        <v>5.577</v>
      </c>
      <c r="P4533" s="180">
        <f>VLOOKUP(D4533,Plan1!$B$2:$S$5570,16,)/1000</f>
        <v>5.8079999999999998</v>
      </c>
      <c r="Q4533" s="180">
        <f>VLOOKUP(D4533,Plan1!$B$2:$S$5570,17,)/1000</f>
        <v>6.0309999999999997</v>
      </c>
      <c r="R4533" s="180">
        <f>VLOOKUP(D4533,Plan1!$B$2:$S$5570,18,)/1000</f>
        <v>6.0220000000000002</v>
      </c>
      <c r="S4533" s="180">
        <f>VLOOKUP(D4533,Plan1!$B$2:$S$5570,6,)/1000</f>
        <v>5.4429999999999996</v>
      </c>
    </row>
    <row r="4534" spans="1:19" x14ac:dyDescent="0.25">
      <c r="A4534" s="178">
        <v>61210</v>
      </c>
      <c r="B4534" s="178">
        <v>-25009</v>
      </c>
      <c r="C4534" s="178">
        <v>-432534</v>
      </c>
      <c r="D4534" s="178" t="s">
        <v>1482</v>
      </c>
      <c r="E4534" s="178" t="s">
        <v>167</v>
      </c>
      <c r="F4534" s="178" t="s">
        <v>1298</v>
      </c>
      <c r="G4534" s="180">
        <f>VLOOKUP(D4534,Plan1!$B$2:$S$5570,7,)/1000</f>
        <v>5.0010000000000003</v>
      </c>
      <c r="H4534" s="180">
        <f>VLOOKUP(D4534,Plan1!$B$2:$S$5570,8,)/1000</f>
        <v>5.0250000000000004</v>
      </c>
      <c r="I4534" s="180">
        <f>VLOOKUP(D4534,Plan1!$B$2:$S$5570,9,)/1000</f>
        <v>4.8929999999999998</v>
      </c>
      <c r="J4534" s="180">
        <f>VLOOKUP(D4534,Plan1!$B$2:$S$5570,10,)/1000</f>
        <v>4.8659999999999997</v>
      </c>
      <c r="K4534" s="180">
        <f>VLOOKUP(D4534,Plan1!$B$2:$S$5570,11,)/1000</f>
        <v>5.0460000000000003</v>
      </c>
      <c r="L4534" s="180">
        <f>VLOOKUP(D4534,Plan1!$B$2:$S$5570,12,)/1000</f>
        <v>5.2830000000000004</v>
      </c>
      <c r="M4534" s="180">
        <f>VLOOKUP(D4534,Plan1!$B$2:$S$5570,13,)/1000</f>
        <v>5.4619999999999997</v>
      </c>
      <c r="N4534" s="180">
        <f>VLOOKUP(D4534,Plan1!$B$2:$S$5570,14,)/1000</f>
        <v>5.88</v>
      </c>
      <c r="O4534" s="180">
        <f>VLOOKUP(D4534,Plan1!$B$2:$S$5570,15,)/1000</f>
        <v>6.0149999999999997</v>
      </c>
      <c r="P4534" s="180">
        <f>VLOOKUP(D4534,Plan1!$B$2:$S$5570,16,)/1000</f>
        <v>5.86</v>
      </c>
      <c r="Q4534" s="180">
        <f>VLOOKUP(D4534,Plan1!$B$2:$S$5570,17,)/1000</f>
        <v>5.6520000000000001</v>
      </c>
      <c r="R4534" s="180">
        <f>VLOOKUP(D4534,Plan1!$B$2:$S$5570,18,)/1000</f>
        <v>5.3479999999999999</v>
      </c>
      <c r="S4534" s="180">
        <f>VLOOKUP(D4534,Plan1!$B$2:$S$5570,6,)/1000</f>
        <v>5.3609999999999998</v>
      </c>
    </row>
    <row r="4535" spans="1:19" x14ac:dyDescent="0.25">
      <c r="A4535" s="178">
        <v>7729</v>
      </c>
      <c r="B4535" s="178">
        <v>-219751</v>
      </c>
      <c r="C4535" s="178">
        <v>-516531</v>
      </c>
      <c r="D4535" s="178" t="s">
        <v>5025</v>
      </c>
      <c r="E4535" s="178" t="s">
        <v>167</v>
      </c>
      <c r="F4535" s="178" t="s">
        <v>4704</v>
      </c>
      <c r="G4535" s="180">
        <f>VLOOKUP(D4535,Plan1!$B$2:$S$5570,7,)/1000</f>
        <v>5.3739999999999997</v>
      </c>
      <c r="H4535" s="180">
        <f>VLOOKUP(D4535,Plan1!$B$2:$S$5570,8,)/1000</f>
        <v>5.7119999999999997</v>
      </c>
      <c r="I4535" s="180">
        <f>VLOOKUP(D4535,Plan1!$B$2:$S$5570,9,)/1000</f>
        <v>5.6539999999999999</v>
      </c>
      <c r="J4535" s="180">
        <f>VLOOKUP(D4535,Plan1!$B$2:$S$5570,10,)/1000</f>
        <v>5.4820000000000002</v>
      </c>
      <c r="K4535" s="180">
        <f>VLOOKUP(D4535,Plan1!$B$2:$S$5570,11,)/1000</f>
        <v>4.8659999999999997</v>
      </c>
      <c r="L4535" s="180">
        <f>VLOOKUP(D4535,Plan1!$B$2:$S$5570,12,)/1000</f>
        <v>4.67</v>
      </c>
      <c r="M4535" s="180">
        <f>VLOOKUP(D4535,Plan1!$B$2:$S$5570,13,)/1000</f>
        <v>4.8280000000000003</v>
      </c>
      <c r="N4535" s="180">
        <f>VLOOKUP(D4535,Plan1!$B$2:$S$5570,14,)/1000</f>
        <v>5.5990000000000002</v>
      </c>
      <c r="O4535" s="180">
        <f>VLOOKUP(D4535,Plan1!$B$2:$S$5570,15,)/1000</f>
        <v>5.2350000000000003</v>
      </c>
      <c r="P4535" s="180">
        <f>VLOOKUP(D4535,Plan1!$B$2:$S$5570,16,)/1000</f>
        <v>5.45</v>
      </c>
      <c r="Q4535" s="180">
        <f>VLOOKUP(D4535,Plan1!$B$2:$S$5570,17,)/1000</f>
        <v>5.5940000000000003</v>
      </c>
      <c r="R4535" s="180">
        <f>VLOOKUP(D4535,Plan1!$B$2:$S$5570,18,)/1000</f>
        <v>5.6459999999999999</v>
      </c>
      <c r="S4535" s="180">
        <f>VLOOKUP(D4535,Plan1!$B$2:$S$5570,6,)/1000</f>
        <v>5.343</v>
      </c>
    </row>
    <row r="4536" spans="1:19" x14ac:dyDescent="0.25">
      <c r="A4536" s="178">
        <v>44894</v>
      </c>
      <c r="B4536" s="178">
        <v>-72202</v>
      </c>
      <c r="C4536" s="178">
        <v>-366316</v>
      </c>
      <c r="D4536" s="178" t="s">
        <v>2777</v>
      </c>
      <c r="E4536" s="178" t="s">
        <v>167</v>
      </c>
      <c r="F4536" s="178" t="s">
        <v>2709</v>
      </c>
      <c r="G4536" s="180">
        <f>VLOOKUP(D4536,Plan1!$B$2:$S$5570,7,)/1000</f>
        <v>5.6909999999999998</v>
      </c>
      <c r="H4536" s="180">
        <f>VLOOKUP(D4536,Plan1!$B$2:$S$5570,8,)/1000</f>
        <v>5.7990000000000004</v>
      </c>
      <c r="I4536" s="180">
        <f>VLOOKUP(D4536,Plan1!$B$2:$S$5570,9,)/1000</f>
        <v>5.9550000000000001</v>
      </c>
      <c r="J4536" s="180">
        <f>VLOOKUP(D4536,Plan1!$B$2:$S$5570,10,)/1000</f>
        <v>5.6980000000000004</v>
      </c>
      <c r="K4536" s="180">
        <f>VLOOKUP(D4536,Plan1!$B$2:$S$5570,11,)/1000</f>
        <v>5.15</v>
      </c>
      <c r="L4536" s="180">
        <f>VLOOKUP(D4536,Plan1!$B$2:$S$5570,12,)/1000</f>
        <v>4.617</v>
      </c>
      <c r="M4536" s="180">
        <f>VLOOKUP(D4536,Plan1!$B$2:$S$5570,13,)/1000</f>
        <v>4.907</v>
      </c>
      <c r="N4536" s="180">
        <f>VLOOKUP(D4536,Plan1!$B$2:$S$5570,14,)/1000</f>
        <v>5.5419999999999998</v>
      </c>
      <c r="O4536" s="180">
        <f>VLOOKUP(D4536,Plan1!$B$2:$S$5570,15,)/1000</f>
        <v>6.0259999999999998</v>
      </c>
      <c r="P4536" s="180">
        <f>VLOOKUP(D4536,Plan1!$B$2:$S$5570,16,)/1000</f>
        <v>6.157</v>
      </c>
      <c r="Q4536" s="180">
        <f>VLOOKUP(D4536,Plan1!$B$2:$S$5570,17,)/1000</f>
        <v>6.1509999999999998</v>
      </c>
      <c r="R4536" s="180">
        <f>VLOOKUP(D4536,Plan1!$B$2:$S$5570,18,)/1000</f>
        <v>5.8230000000000004</v>
      </c>
      <c r="S4536" s="180">
        <f>VLOOKUP(D4536,Plan1!$B$2:$S$5570,6,)/1000</f>
        <v>5.6260000000000003</v>
      </c>
    </row>
    <row r="4537" spans="1:19" x14ac:dyDescent="0.25">
      <c r="A4537" s="178">
        <v>5518</v>
      </c>
      <c r="B4537" s="178">
        <v>-236742</v>
      </c>
      <c r="C4537" s="178">
        <v>-465436</v>
      </c>
      <c r="D4537" s="178" t="s">
        <v>2777</v>
      </c>
      <c r="E4537" s="178" t="s">
        <v>167</v>
      </c>
      <c r="F4537" s="178" t="s">
        <v>4704</v>
      </c>
      <c r="G4537" s="180">
        <f>VLOOKUP(D4537,Plan1!$B$2:$S$5570,7,)/1000</f>
        <v>5.6909999999999998</v>
      </c>
      <c r="H4537" s="180">
        <f>VLOOKUP(D4537,Plan1!$B$2:$S$5570,8,)/1000</f>
        <v>5.7990000000000004</v>
      </c>
      <c r="I4537" s="180">
        <f>VLOOKUP(D4537,Plan1!$B$2:$S$5570,9,)/1000</f>
        <v>5.9550000000000001</v>
      </c>
      <c r="J4537" s="180">
        <f>VLOOKUP(D4537,Plan1!$B$2:$S$5570,10,)/1000</f>
        <v>5.6980000000000004</v>
      </c>
      <c r="K4537" s="180">
        <f>VLOOKUP(D4537,Plan1!$B$2:$S$5570,11,)/1000</f>
        <v>5.15</v>
      </c>
      <c r="L4537" s="180">
        <f>VLOOKUP(D4537,Plan1!$B$2:$S$5570,12,)/1000</f>
        <v>4.617</v>
      </c>
      <c r="M4537" s="180">
        <f>VLOOKUP(D4537,Plan1!$B$2:$S$5570,13,)/1000</f>
        <v>4.907</v>
      </c>
      <c r="N4537" s="180">
        <f>VLOOKUP(D4537,Plan1!$B$2:$S$5570,14,)/1000</f>
        <v>5.5419999999999998</v>
      </c>
      <c r="O4537" s="180">
        <f>VLOOKUP(D4537,Plan1!$B$2:$S$5570,15,)/1000</f>
        <v>6.0259999999999998</v>
      </c>
      <c r="P4537" s="180">
        <f>VLOOKUP(D4537,Plan1!$B$2:$S$5570,16,)/1000</f>
        <v>6.157</v>
      </c>
      <c r="Q4537" s="180">
        <f>VLOOKUP(D4537,Plan1!$B$2:$S$5570,17,)/1000</f>
        <v>6.1509999999999998</v>
      </c>
      <c r="R4537" s="180">
        <f>VLOOKUP(D4537,Plan1!$B$2:$S$5570,18,)/1000</f>
        <v>5.8230000000000004</v>
      </c>
      <c r="S4537" s="180">
        <f>VLOOKUP(D4537,Plan1!$B$2:$S$5570,6,)/1000</f>
        <v>5.6260000000000003</v>
      </c>
    </row>
    <row r="4538" spans="1:19" x14ac:dyDescent="0.25">
      <c r="A4538" s="178">
        <v>2421</v>
      </c>
      <c r="B4538" s="178">
        <v>-283006</v>
      </c>
      <c r="C4538" s="178">
        <v>-542672</v>
      </c>
      <c r="D4538" s="178" t="s">
        <v>4215</v>
      </c>
      <c r="E4538" s="178" t="s">
        <v>167</v>
      </c>
      <c r="F4538" s="178" t="s">
        <v>3898</v>
      </c>
      <c r="G4538" s="180">
        <f>VLOOKUP(D4538,Plan1!$B$2:$S$5570,7,)/1000</f>
        <v>5.68</v>
      </c>
      <c r="H4538" s="180">
        <f>VLOOKUP(D4538,Plan1!$B$2:$S$5570,8,)/1000</f>
        <v>5.726</v>
      </c>
      <c r="I4538" s="180">
        <f>VLOOKUP(D4538,Plan1!$B$2:$S$5570,9,)/1000</f>
        <v>5.5570000000000004</v>
      </c>
      <c r="J4538" s="180">
        <f>VLOOKUP(D4538,Plan1!$B$2:$S$5570,10,)/1000</f>
        <v>4.8760000000000003</v>
      </c>
      <c r="K4538" s="180">
        <f>VLOOKUP(D4538,Plan1!$B$2:$S$5570,11,)/1000</f>
        <v>4.1029999999999998</v>
      </c>
      <c r="L4538" s="180">
        <f>VLOOKUP(D4538,Plan1!$B$2:$S$5570,12,)/1000</f>
        <v>3.5049999999999999</v>
      </c>
      <c r="M4538" s="180">
        <f>VLOOKUP(D4538,Plan1!$B$2:$S$5570,13,)/1000</f>
        <v>3.8580000000000001</v>
      </c>
      <c r="N4538" s="180">
        <f>VLOOKUP(D4538,Plan1!$B$2:$S$5570,14,)/1000</f>
        <v>4.49</v>
      </c>
      <c r="O4538" s="180">
        <f>VLOOKUP(D4538,Plan1!$B$2:$S$5570,15,)/1000</f>
        <v>4.4240000000000004</v>
      </c>
      <c r="P4538" s="180">
        <f>VLOOKUP(D4538,Plan1!$B$2:$S$5570,16,)/1000</f>
        <v>5.08</v>
      </c>
      <c r="Q4538" s="180">
        <f>VLOOKUP(D4538,Plan1!$B$2:$S$5570,17,)/1000</f>
        <v>5.6470000000000002</v>
      </c>
      <c r="R4538" s="180">
        <f>VLOOKUP(D4538,Plan1!$B$2:$S$5570,18,)/1000</f>
        <v>5.742</v>
      </c>
      <c r="S4538" s="180">
        <f>VLOOKUP(D4538,Plan1!$B$2:$S$5570,6,)/1000</f>
        <v>4.891</v>
      </c>
    </row>
    <row r="4539" spans="1:19" x14ac:dyDescent="0.25">
      <c r="A4539" s="178">
        <v>48394</v>
      </c>
      <c r="B4539" s="178">
        <v>-63112</v>
      </c>
      <c r="C4539" s="178">
        <v>-354805</v>
      </c>
      <c r="D4539" s="178" t="s">
        <v>3792</v>
      </c>
      <c r="E4539" s="178" t="s">
        <v>167</v>
      </c>
      <c r="F4539" s="178" t="s">
        <v>3752</v>
      </c>
      <c r="G4539" s="180">
        <f>VLOOKUP(D4539,Plan1!$B$2:$S$5570,7,)/1000</f>
        <v>5.5049999999999999</v>
      </c>
      <c r="H4539" s="180">
        <f>VLOOKUP(D4539,Plan1!$B$2:$S$5570,8,)/1000</f>
        <v>5.758</v>
      </c>
      <c r="I4539" s="180">
        <f>VLOOKUP(D4539,Plan1!$B$2:$S$5570,9,)/1000</f>
        <v>6.0179999999999998</v>
      </c>
      <c r="J4539" s="180">
        <f>VLOOKUP(D4539,Plan1!$B$2:$S$5570,10,)/1000</f>
        <v>5.5490000000000004</v>
      </c>
      <c r="K4539" s="180">
        <f>VLOOKUP(D4539,Plan1!$B$2:$S$5570,11,)/1000</f>
        <v>5.1150000000000002</v>
      </c>
      <c r="L4539" s="180">
        <f>VLOOKUP(D4539,Plan1!$B$2:$S$5570,12,)/1000</f>
        <v>4.7210000000000001</v>
      </c>
      <c r="M4539" s="180">
        <f>VLOOKUP(D4539,Plan1!$B$2:$S$5570,13,)/1000</f>
        <v>4.8819999999999997</v>
      </c>
      <c r="N4539" s="180">
        <f>VLOOKUP(D4539,Plan1!$B$2:$S$5570,14,)/1000</f>
        <v>5.4669999999999996</v>
      </c>
      <c r="O4539" s="180">
        <f>VLOOKUP(D4539,Plan1!$B$2:$S$5570,15,)/1000</f>
        <v>5.7779999999999996</v>
      </c>
      <c r="P4539" s="180">
        <f>VLOOKUP(D4539,Plan1!$B$2:$S$5570,16,)/1000</f>
        <v>5.883</v>
      </c>
      <c r="Q4539" s="180">
        <f>VLOOKUP(D4539,Plan1!$B$2:$S$5570,17,)/1000</f>
        <v>5.9960000000000004</v>
      </c>
      <c r="R4539" s="180">
        <f>VLOOKUP(D4539,Plan1!$B$2:$S$5570,18,)/1000</f>
        <v>5.585</v>
      </c>
      <c r="S4539" s="180">
        <f>VLOOKUP(D4539,Plan1!$B$2:$S$5570,6,)/1000</f>
        <v>5.5209999999999999</v>
      </c>
    </row>
    <row r="4540" spans="1:19" x14ac:dyDescent="0.25">
      <c r="A4540" s="178">
        <v>9309</v>
      </c>
      <c r="B4540" s="178">
        <v>-210869</v>
      </c>
      <c r="C4540" s="178">
        <v>-471468</v>
      </c>
      <c r="D4540" s="178" t="s">
        <v>5175</v>
      </c>
      <c r="E4540" s="178" t="s">
        <v>167</v>
      </c>
      <c r="F4540" s="178" t="s">
        <v>4704</v>
      </c>
      <c r="G4540" s="180">
        <f>VLOOKUP(D4540,Plan1!$B$2:$S$5570,7,)/1000</f>
        <v>4.9960000000000004</v>
      </c>
      <c r="H4540" s="180">
        <f>VLOOKUP(D4540,Plan1!$B$2:$S$5570,8,)/1000</f>
        <v>5.4560000000000004</v>
      </c>
      <c r="I4540" s="180">
        <f>VLOOKUP(D4540,Plan1!$B$2:$S$5570,9,)/1000</f>
        <v>5.1479999999999997</v>
      </c>
      <c r="J4540" s="180">
        <f>VLOOKUP(D4540,Plan1!$B$2:$S$5570,10,)/1000</f>
        <v>5.367</v>
      </c>
      <c r="K4540" s="180">
        <f>VLOOKUP(D4540,Plan1!$B$2:$S$5570,11,)/1000</f>
        <v>5.0730000000000004</v>
      </c>
      <c r="L4540" s="180">
        <f>VLOOKUP(D4540,Plan1!$B$2:$S$5570,12,)/1000</f>
        <v>4.9960000000000004</v>
      </c>
      <c r="M4540" s="180">
        <f>VLOOKUP(D4540,Plan1!$B$2:$S$5570,13,)/1000</f>
        <v>5.19</v>
      </c>
      <c r="N4540" s="180">
        <f>VLOOKUP(D4540,Plan1!$B$2:$S$5570,14,)/1000</f>
        <v>5.8890000000000002</v>
      </c>
      <c r="O4540" s="180">
        <f>VLOOKUP(D4540,Plan1!$B$2:$S$5570,15,)/1000</f>
        <v>5.3869999999999996</v>
      </c>
      <c r="P4540" s="180">
        <f>VLOOKUP(D4540,Plan1!$B$2:$S$5570,16,)/1000</f>
        <v>5.3849999999999998</v>
      </c>
      <c r="Q4540" s="180">
        <f>VLOOKUP(D4540,Plan1!$B$2:$S$5570,17,)/1000</f>
        <v>5.1269999999999998</v>
      </c>
      <c r="R4540" s="180">
        <f>VLOOKUP(D4540,Plan1!$B$2:$S$5570,18,)/1000</f>
        <v>5.1440000000000001</v>
      </c>
      <c r="S4540" s="180">
        <f>VLOOKUP(D4540,Plan1!$B$2:$S$5570,6,)/1000</f>
        <v>5.2629999999999999</v>
      </c>
    </row>
    <row r="4541" spans="1:19" x14ac:dyDescent="0.25">
      <c r="A4541" s="178">
        <v>15606</v>
      </c>
      <c r="B4541" s="178">
        <v>-175589</v>
      </c>
      <c r="C4541" s="178">
        <v>-50635</v>
      </c>
      <c r="D4541" s="178" t="s">
        <v>1103</v>
      </c>
      <c r="E4541" s="178" t="s">
        <v>167</v>
      </c>
      <c r="F4541" s="178" t="s">
        <v>1058</v>
      </c>
      <c r="G4541" s="180">
        <f>VLOOKUP(D4541,Plan1!$B$2:$S$5570,7,)/1000</f>
        <v>5.117</v>
      </c>
      <c r="H4541" s="180">
        <f>VLOOKUP(D4541,Plan1!$B$2:$S$5570,8,)/1000</f>
        <v>5.4660000000000002</v>
      </c>
      <c r="I4541" s="180">
        <f>VLOOKUP(D4541,Plan1!$B$2:$S$5570,9,)/1000</f>
        <v>5.3520000000000003</v>
      </c>
      <c r="J4541" s="180">
        <f>VLOOKUP(D4541,Plan1!$B$2:$S$5570,10,)/1000</f>
        <v>5.6369999999999996</v>
      </c>
      <c r="K4541" s="180">
        <f>VLOOKUP(D4541,Plan1!$B$2:$S$5570,11,)/1000</f>
        <v>5.5350000000000001</v>
      </c>
      <c r="L4541" s="180">
        <f>VLOOKUP(D4541,Plan1!$B$2:$S$5570,12,)/1000</f>
        <v>5.3479999999999999</v>
      </c>
      <c r="M4541" s="180">
        <f>VLOOKUP(D4541,Plan1!$B$2:$S$5570,13,)/1000</f>
        <v>5.5129999999999999</v>
      </c>
      <c r="N4541" s="180">
        <f>VLOOKUP(D4541,Plan1!$B$2:$S$5570,14,)/1000</f>
        <v>6.2729999999999997</v>
      </c>
      <c r="O4541" s="180">
        <f>VLOOKUP(D4541,Plan1!$B$2:$S$5570,15,)/1000</f>
        <v>5.5650000000000004</v>
      </c>
      <c r="P4541" s="180">
        <f>VLOOKUP(D4541,Plan1!$B$2:$S$5570,16,)/1000</f>
        <v>5.3390000000000004</v>
      </c>
      <c r="Q4541" s="180">
        <f>VLOOKUP(D4541,Plan1!$B$2:$S$5570,17,)/1000</f>
        <v>5.1280000000000001</v>
      </c>
      <c r="R4541" s="180">
        <f>VLOOKUP(D4541,Plan1!$B$2:$S$5570,18,)/1000</f>
        <v>5.1479999999999997</v>
      </c>
      <c r="S4541" s="180">
        <f>VLOOKUP(D4541,Plan1!$B$2:$S$5570,6,)/1000</f>
        <v>5.452</v>
      </c>
    </row>
    <row r="4542" spans="1:19" x14ac:dyDescent="0.25">
      <c r="A4542" s="178">
        <v>1384</v>
      </c>
      <c r="B4542" s="178">
        <v>-298273</v>
      </c>
      <c r="C4542" s="178">
        <v>-505179</v>
      </c>
      <c r="D4542" s="178" t="s">
        <v>3980</v>
      </c>
      <c r="E4542" s="178" t="s">
        <v>167</v>
      </c>
      <c r="F4542" s="178" t="s">
        <v>3898</v>
      </c>
      <c r="G4542" s="180">
        <f>VLOOKUP(D4542,Plan1!$B$2:$S$5570,7,)/1000</f>
        <v>5.6379999999999999</v>
      </c>
      <c r="H4542" s="180">
        <f>VLOOKUP(D4542,Plan1!$B$2:$S$5570,8,)/1000</f>
        <v>5.585</v>
      </c>
      <c r="I4542" s="180">
        <f>VLOOKUP(D4542,Plan1!$B$2:$S$5570,9,)/1000</f>
        <v>5.1920000000000002</v>
      </c>
      <c r="J4542" s="180">
        <f>VLOOKUP(D4542,Plan1!$B$2:$S$5570,10,)/1000</f>
        <v>4.7110000000000003</v>
      </c>
      <c r="K4542" s="180">
        <f>VLOOKUP(D4542,Plan1!$B$2:$S$5570,11,)/1000</f>
        <v>3.8050000000000002</v>
      </c>
      <c r="L4542" s="180">
        <f>VLOOKUP(D4542,Plan1!$B$2:$S$5570,12,)/1000</f>
        <v>3.319</v>
      </c>
      <c r="M4542" s="180">
        <f>VLOOKUP(D4542,Plan1!$B$2:$S$5570,13,)/1000</f>
        <v>3.5859999999999999</v>
      </c>
      <c r="N4542" s="180">
        <f>VLOOKUP(D4542,Plan1!$B$2:$S$5570,14,)/1000</f>
        <v>4.109</v>
      </c>
      <c r="O4542" s="180">
        <f>VLOOKUP(D4542,Plan1!$B$2:$S$5570,15,)/1000</f>
        <v>4.0069999999999997</v>
      </c>
      <c r="P4542" s="180">
        <f>VLOOKUP(D4542,Plan1!$B$2:$S$5570,16,)/1000</f>
        <v>4.6959999999999997</v>
      </c>
      <c r="Q4542" s="180">
        <f>VLOOKUP(D4542,Plan1!$B$2:$S$5570,17,)/1000</f>
        <v>5.6050000000000004</v>
      </c>
      <c r="R4542" s="180">
        <f>VLOOKUP(D4542,Plan1!$B$2:$S$5570,18,)/1000</f>
        <v>5.7080000000000002</v>
      </c>
      <c r="S4542" s="180">
        <f>VLOOKUP(D4542,Plan1!$B$2:$S$5570,6,)/1000</f>
        <v>4.6630000000000003</v>
      </c>
    </row>
    <row r="4543" spans="1:19" x14ac:dyDescent="0.25">
      <c r="A4543" s="178">
        <v>5911</v>
      </c>
      <c r="B4543" s="178">
        <v>-232964</v>
      </c>
      <c r="C4543" s="178">
        <v>-500819</v>
      </c>
      <c r="D4543" s="178" t="s">
        <v>3218</v>
      </c>
      <c r="E4543" s="178" t="s">
        <v>167</v>
      </c>
      <c r="F4543" s="178" t="s">
        <v>2912</v>
      </c>
      <c r="G4543" s="180">
        <f>VLOOKUP(D4543,Plan1!$B$2:$S$5570,7,)/1000</f>
        <v>5.2110000000000003</v>
      </c>
      <c r="H4543" s="180">
        <f>VLOOKUP(D4543,Plan1!$B$2:$S$5570,8,)/1000</f>
        <v>5.5830000000000002</v>
      </c>
      <c r="I4543" s="180">
        <f>VLOOKUP(D4543,Plan1!$B$2:$S$5570,9,)/1000</f>
        <v>5.4660000000000002</v>
      </c>
      <c r="J4543" s="180">
        <f>VLOOKUP(D4543,Plan1!$B$2:$S$5570,10,)/1000</f>
        <v>5.3659999999999997</v>
      </c>
      <c r="K4543" s="180">
        <f>VLOOKUP(D4543,Plan1!$B$2:$S$5570,11,)/1000</f>
        <v>4.5940000000000003</v>
      </c>
      <c r="L4543" s="180">
        <f>VLOOKUP(D4543,Plan1!$B$2:$S$5570,12,)/1000</f>
        <v>4.3789999999999996</v>
      </c>
      <c r="M4543" s="180">
        <f>VLOOKUP(D4543,Plan1!$B$2:$S$5570,13,)/1000</f>
        <v>4.6050000000000004</v>
      </c>
      <c r="N4543" s="180">
        <f>VLOOKUP(D4543,Plan1!$B$2:$S$5570,14,)/1000</f>
        <v>5.4950000000000001</v>
      </c>
      <c r="O4543" s="180">
        <f>VLOOKUP(D4543,Plan1!$B$2:$S$5570,15,)/1000</f>
        <v>5.0990000000000002</v>
      </c>
      <c r="P4543" s="180">
        <f>VLOOKUP(D4543,Plan1!$B$2:$S$5570,16,)/1000</f>
        <v>5.266</v>
      </c>
      <c r="Q4543" s="180">
        <f>VLOOKUP(D4543,Plan1!$B$2:$S$5570,17,)/1000</f>
        <v>5.4569999999999999</v>
      </c>
      <c r="R4543" s="180">
        <f>VLOOKUP(D4543,Plan1!$B$2:$S$5570,18,)/1000</f>
        <v>5.5830000000000002</v>
      </c>
      <c r="S4543" s="180">
        <f>VLOOKUP(D4543,Plan1!$B$2:$S$5570,6,)/1000</f>
        <v>5.1749999999999998</v>
      </c>
    </row>
    <row r="4544" spans="1:19" x14ac:dyDescent="0.25">
      <c r="A4544" s="178">
        <v>2267</v>
      </c>
      <c r="B4544" s="178">
        <v>-28511</v>
      </c>
      <c r="C4544" s="178">
        <v>-552279</v>
      </c>
      <c r="D4544" s="178" t="s">
        <v>4185</v>
      </c>
      <c r="E4544" s="178" t="s">
        <v>167</v>
      </c>
      <c r="F4544" s="178" t="s">
        <v>3898</v>
      </c>
      <c r="G4544" s="180">
        <f>VLOOKUP(D4544,Plan1!$B$2:$S$5570,7,)/1000</f>
        <v>5.8339999999999996</v>
      </c>
      <c r="H4544" s="180">
        <f>VLOOKUP(D4544,Plan1!$B$2:$S$5570,8,)/1000</f>
        <v>5.9130000000000003</v>
      </c>
      <c r="I4544" s="180">
        <f>VLOOKUP(D4544,Plan1!$B$2:$S$5570,9,)/1000</f>
        <v>5.6689999999999996</v>
      </c>
      <c r="J4544" s="180">
        <f>VLOOKUP(D4544,Plan1!$B$2:$S$5570,10,)/1000</f>
        <v>4.9290000000000003</v>
      </c>
      <c r="K4544" s="180">
        <f>VLOOKUP(D4544,Plan1!$B$2:$S$5570,11,)/1000</f>
        <v>4.1539999999999999</v>
      </c>
      <c r="L4544" s="180">
        <f>VLOOKUP(D4544,Plan1!$B$2:$S$5570,12,)/1000</f>
        <v>3.5219999999999998</v>
      </c>
      <c r="M4544" s="180">
        <f>VLOOKUP(D4544,Plan1!$B$2:$S$5570,13,)/1000</f>
        <v>3.9129999999999998</v>
      </c>
      <c r="N4544" s="180">
        <f>VLOOKUP(D4544,Plan1!$B$2:$S$5570,14,)/1000</f>
        <v>4.5490000000000004</v>
      </c>
      <c r="O4544" s="180">
        <f>VLOOKUP(D4544,Plan1!$B$2:$S$5570,15,)/1000</f>
        <v>4.5659999999999998</v>
      </c>
      <c r="P4544" s="180">
        <f>VLOOKUP(D4544,Plan1!$B$2:$S$5570,16,)/1000</f>
        <v>5.157</v>
      </c>
      <c r="Q4544" s="180">
        <f>VLOOKUP(D4544,Plan1!$B$2:$S$5570,17,)/1000</f>
        <v>5.782</v>
      </c>
      <c r="R4544" s="180">
        <f>VLOOKUP(D4544,Plan1!$B$2:$S$5570,18,)/1000</f>
        <v>5.8490000000000002</v>
      </c>
      <c r="S4544" s="180">
        <f>VLOOKUP(D4544,Plan1!$B$2:$S$5570,6,)/1000</f>
        <v>4.9859999999999998</v>
      </c>
    </row>
    <row r="4545" spans="1:19" x14ac:dyDescent="0.25">
      <c r="A4545" s="178">
        <v>17754</v>
      </c>
      <c r="B4545" s="178">
        <v>-164865</v>
      </c>
      <c r="C4545" s="178">
        <v>-493094</v>
      </c>
      <c r="D4545" s="178" t="s">
        <v>1163</v>
      </c>
      <c r="E4545" s="178" t="s">
        <v>167</v>
      </c>
      <c r="F4545" s="178" t="s">
        <v>1058</v>
      </c>
      <c r="G4545" s="180">
        <f>VLOOKUP(D4545,Plan1!$B$2:$S$5570,7,)/1000</f>
        <v>5.0419999999999998</v>
      </c>
      <c r="H4545" s="180">
        <f>VLOOKUP(D4545,Plan1!$B$2:$S$5570,8,)/1000</f>
        <v>5.351</v>
      </c>
      <c r="I4545" s="180">
        <f>VLOOKUP(D4545,Plan1!$B$2:$S$5570,9,)/1000</f>
        <v>5.2649999999999997</v>
      </c>
      <c r="J4545" s="180">
        <f>VLOOKUP(D4545,Plan1!$B$2:$S$5570,10,)/1000</f>
        <v>5.5819999999999999</v>
      </c>
      <c r="K4545" s="180">
        <f>VLOOKUP(D4545,Plan1!$B$2:$S$5570,11,)/1000</f>
        <v>5.6280000000000001</v>
      </c>
      <c r="L4545" s="180">
        <f>VLOOKUP(D4545,Plan1!$B$2:$S$5570,12,)/1000</f>
        <v>5.4880000000000004</v>
      </c>
      <c r="M4545" s="180">
        <f>VLOOKUP(D4545,Plan1!$B$2:$S$5570,13,)/1000</f>
        <v>5.6769999999999996</v>
      </c>
      <c r="N4545" s="180">
        <f>VLOOKUP(D4545,Plan1!$B$2:$S$5570,14,)/1000</f>
        <v>6.4059999999999997</v>
      </c>
      <c r="O4545" s="180">
        <f>VLOOKUP(D4545,Plan1!$B$2:$S$5570,15,)/1000</f>
        <v>5.7549999999999999</v>
      </c>
      <c r="P4545" s="180">
        <f>VLOOKUP(D4545,Plan1!$B$2:$S$5570,16,)/1000</f>
        <v>5.4189999999999996</v>
      </c>
      <c r="Q4545" s="180">
        <f>VLOOKUP(D4545,Plan1!$B$2:$S$5570,17,)/1000</f>
        <v>4.9219999999999997</v>
      </c>
      <c r="R4545" s="180">
        <f>VLOOKUP(D4545,Plan1!$B$2:$S$5570,18,)/1000</f>
        <v>4.944</v>
      </c>
      <c r="S4545" s="180">
        <f>VLOOKUP(D4545,Plan1!$B$2:$S$5570,6,)/1000</f>
        <v>5.4560000000000004</v>
      </c>
    </row>
    <row r="4546" spans="1:19" x14ac:dyDescent="0.25">
      <c r="A4546" s="178">
        <v>25486</v>
      </c>
      <c r="B4546" s="178">
        <v>-129618</v>
      </c>
      <c r="C4546" s="178">
        <v>-392587</v>
      </c>
      <c r="D4546" s="178" t="s">
        <v>561</v>
      </c>
      <c r="E4546" s="178" t="s">
        <v>167</v>
      </c>
      <c r="F4546" s="178" t="s">
        <v>375</v>
      </c>
      <c r="G4546" s="180">
        <f>VLOOKUP(D4546,Plan1!$B$2:$S$5570,7,)/1000</f>
        <v>5.5490000000000004</v>
      </c>
      <c r="H4546" s="180">
        <f>VLOOKUP(D4546,Plan1!$B$2:$S$5570,8,)/1000</f>
        <v>5.6870000000000003</v>
      </c>
      <c r="I4546" s="180">
        <f>VLOOKUP(D4546,Plan1!$B$2:$S$5570,9,)/1000</f>
        <v>5.6829999999999998</v>
      </c>
      <c r="J4546" s="180">
        <f>VLOOKUP(D4546,Plan1!$B$2:$S$5570,10,)/1000</f>
        <v>4.8520000000000003</v>
      </c>
      <c r="K4546" s="180">
        <f>VLOOKUP(D4546,Plan1!$B$2:$S$5570,11,)/1000</f>
        <v>4.38</v>
      </c>
      <c r="L4546" s="180">
        <f>VLOOKUP(D4546,Plan1!$B$2:$S$5570,12,)/1000</f>
        <v>4.04</v>
      </c>
      <c r="M4546" s="180">
        <f>VLOOKUP(D4546,Plan1!$B$2:$S$5570,13,)/1000</f>
        <v>4.1879999999999997</v>
      </c>
      <c r="N4546" s="180">
        <f>VLOOKUP(D4546,Plan1!$B$2:$S$5570,14,)/1000</f>
        <v>4.6470000000000002</v>
      </c>
      <c r="O4546" s="180">
        <f>VLOOKUP(D4546,Plan1!$B$2:$S$5570,15,)/1000</f>
        <v>5.2370000000000001</v>
      </c>
      <c r="P4546" s="180">
        <f>VLOOKUP(D4546,Plan1!$B$2:$S$5570,16,)/1000</f>
        <v>5.1859999999999999</v>
      </c>
      <c r="Q4546" s="180">
        <f>VLOOKUP(D4546,Plan1!$B$2:$S$5570,17,)/1000</f>
        <v>5.2649999999999997</v>
      </c>
      <c r="R4546" s="180">
        <f>VLOOKUP(D4546,Plan1!$B$2:$S$5570,18,)/1000</f>
        <v>5.5170000000000003</v>
      </c>
      <c r="S4546" s="180">
        <f>VLOOKUP(D4546,Plan1!$B$2:$S$5570,6,)/1000</f>
        <v>5.0190000000000001</v>
      </c>
    </row>
    <row r="4547" spans="1:19" x14ac:dyDescent="0.25">
      <c r="A4547" s="178">
        <v>45631</v>
      </c>
      <c r="B4547" s="178">
        <v>-69801</v>
      </c>
      <c r="C4547" s="178">
        <v>-412315</v>
      </c>
      <c r="D4547" s="178" t="s">
        <v>3555</v>
      </c>
      <c r="E4547" s="178" t="s">
        <v>167</v>
      </c>
      <c r="F4547" s="178" t="s">
        <v>3448</v>
      </c>
      <c r="G4547" s="180">
        <f>VLOOKUP(D4547,Plan1!$B$2:$S$5570,7,)/1000</f>
        <v>5.399</v>
      </c>
      <c r="H4547" s="180">
        <f>VLOOKUP(D4547,Plan1!$B$2:$S$5570,8,)/1000</f>
        <v>5.33</v>
      </c>
      <c r="I4547" s="180">
        <f>VLOOKUP(D4547,Plan1!$B$2:$S$5570,9,)/1000</f>
        <v>5.55</v>
      </c>
      <c r="J4547" s="180">
        <f>VLOOKUP(D4547,Plan1!$B$2:$S$5570,10,)/1000</f>
        <v>5.43</v>
      </c>
      <c r="K4547" s="180">
        <f>VLOOKUP(D4547,Plan1!$B$2:$S$5570,11,)/1000</f>
        <v>5.3940000000000001</v>
      </c>
      <c r="L4547" s="180">
        <f>VLOOKUP(D4547,Plan1!$B$2:$S$5570,12,)/1000</f>
        <v>5.4169999999999998</v>
      </c>
      <c r="M4547" s="180">
        <f>VLOOKUP(D4547,Plan1!$B$2:$S$5570,13,)/1000</f>
        <v>5.843</v>
      </c>
      <c r="N4547" s="180">
        <f>VLOOKUP(D4547,Plan1!$B$2:$S$5570,14,)/1000</f>
        <v>6.4729999999999999</v>
      </c>
      <c r="O4547" s="180">
        <f>VLOOKUP(D4547,Plan1!$B$2:$S$5570,15,)/1000</f>
        <v>6.702</v>
      </c>
      <c r="P4547" s="180">
        <f>VLOOKUP(D4547,Plan1!$B$2:$S$5570,16,)/1000</f>
        <v>6.4</v>
      </c>
      <c r="Q4547" s="180">
        <f>VLOOKUP(D4547,Plan1!$B$2:$S$5570,17,)/1000</f>
        <v>6.1879999999999997</v>
      </c>
      <c r="R4547" s="180">
        <f>VLOOKUP(D4547,Plan1!$B$2:$S$5570,18,)/1000</f>
        <v>5.7060000000000004</v>
      </c>
      <c r="S4547" s="180">
        <f>VLOOKUP(D4547,Plan1!$B$2:$S$5570,6,)/1000</f>
        <v>5.819</v>
      </c>
    </row>
    <row r="4548" spans="1:19" x14ac:dyDescent="0.25">
      <c r="A4548" s="178">
        <v>8677</v>
      </c>
      <c r="B4548" s="178">
        <v>-215415</v>
      </c>
      <c r="C4548" s="178">
        <v>-421835</v>
      </c>
      <c r="D4548" s="178" t="s">
        <v>3739</v>
      </c>
      <c r="E4548" s="178" t="s">
        <v>167</v>
      </c>
      <c r="F4548" s="178" t="s">
        <v>3664</v>
      </c>
      <c r="G4548" s="180">
        <f>VLOOKUP(D4548,Plan1!$B$2:$S$5570,7,)/1000</f>
        <v>5.4560000000000004</v>
      </c>
      <c r="H4548" s="180">
        <f>VLOOKUP(D4548,Plan1!$B$2:$S$5570,8,)/1000</f>
        <v>5.9870000000000001</v>
      </c>
      <c r="I4548" s="180">
        <f>VLOOKUP(D4548,Plan1!$B$2:$S$5570,9,)/1000</f>
        <v>5.399</v>
      </c>
      <c r="J4548" s="180">
        <f>VLOOKUP(D4548,Plan1!$B$2:$S$5570,10,)/1000</f>
        <v>5.0650000000000004</v>
      </c>
      <c r="K4548" s="180">
        <f>VLOOKUP(D4548,Plan1!$B$2:$S$5570,11,)/1000</f>
        <v>4.55</v>
      </c>
      <c r="L4548" s="180">
        <f>VLOOKUP(D4548,Plan1!$B$2:$S$5570,12,)/1000</f>
        <v>4.3879999999999999</v>
      </c>
      <c r="M4548" s="180">
        <f>VLOOKUP(D4548,Plan1!$B$2:$S$5570,13,)/1000</f>
        <v>4.4710000000000001</v>
      </c>
      <c r="N4548" s="180">
        <f>VLOOKUP(D4548,Plan1!$B$2:$S$5570,14,)/1000</f>
        <v>5.1449999999999996</v>
      </c>
      <c r="O4548" s="180">
        <f>VLOOKUP(D4548,Plan1!$B$2:$S$5570,15,)/1000</f>
        <v>5.1260000000000003</v>
      </c>
      <c r="P4548" s="180">
        <f>VLOOKUP(D4548,Plan1!$B$2:$S$5570,16,)/1000</f>
        <v>5.0339999999999998</v>
      </c>
      <c r="Q4548" s="180">
        <f>VLOOKUP(D4548,Plan1!$B$2:$S$5570,17,)/1000</f>
        <v>4.66</v>
      </c>
      <c r="R4548" s="180">
        <f>VLOOKUP(D4548,Plan1!$B$2:$S$5570,18,)/1000</f>
        <v>5.282</v>
      </c>
      <c r="S4548" s="180">
        <f>VLOOKUP(D4548,Plan1!$B$2:$S$5570,6,)/1000</f>
        <v>5.0469999999999997</v>
      </c>
    </row>
    <row r="4549" spans="1:19" x14ac:dyDescent="0.25">
      <c r="A4549" s="178">
        <v>6845</v>
      </c>
      <c r="B4549" s="178">
        <v>-226033</v>
      </c>
      <c r="C4549" s="178">
        <v>-469196</v>
      </c>
      <c r="D4549" s="178" t="s">
        <v>4941</v>
      </c>
      <c r="E4549" s="178" t="s">
        <v>167</v>
      </c>
      <c r="F4549" s="178" t="s">
        <v>4704</v>
      </c>
      <c r="G4549" s="180">
        <f>VLOOKUP(D4549,Plan1!$B$2:$S$5570,7,)/1000</f>
        <v>5.0060000000000002</v>
      </c>
      <c r="H4549" s="180">
        <f>VLOOKUP(D4549,Plan1!$B$2:$S$5570,8,)/1000</f>
        <v>5.5659999999999998</v>
      </c>
      <c r="I4549" s="180">
        <f>VLOOKUP(D4549,Plan1!$B$2:$S$5570,9,)/1000</f>
        <v>5.375</v>
      </c>
      <c r="J4549" s="180">
        <f>VLOOKUP(D4549,Plan1!$B$2:$S$5570,10,)/1000</f>
        <v>5.3680000000000003</v>
      </c>
      <c r="K4549" s="180">
        <f>VLOOKUP(D4549,Plan1!$B$2:$S$5570,11,)/1000</f>
        <v>4.8179999999999996</v>
      </c>
      <c r="L4549" s="180">
        <f>VLOOKUP(D4549,Plan1!$B$2:$S$5570,12,)/1000</f>
        <v>4.6630000000000003</v>
      </c>
      <c r="M4549" s="180">
        <f>VLOOKUP(D4549,Plan1!$B$2:$S$5570,13,)/1000</f>
        <v>4.8319999999999999</v>
      </c>
      <c r="N4549" s="180">
        <f>VLOOKUP(D4549,Plan1!$B$2:$S$5570,14,)/1000</f>
        <v>5.6289999999999996</v>
      </c>
      <c r="O4549" s="180">
        <f>VLOOKUP(D4549,Plan1!$B$2:$S$5570,15,)/1000</f>
        <v>5.2850000000000001</v>
      </c>
      <c r="P4549" s="180">
        <f>VLOOKUP(D4549,Plan1!$B$2:$S$5570,16,)/1000</f>
        <v>5.4119999999999999</v>
      </c>
      <c r="Q4549" s="180">
        <f>VLOOKUP(D4549,Plan1!$B$2:$S$5570,17,)/1000</f>
        <v>5.2530000000000001</v>
      </c>
      <c r="R4549" s="180">
        <f>VLOOKUP(D4549,Plan1!$B$2:$S$5570,18,)/1000</f>
        <v>5.4180000000000001</v>
      </c>
      <c r="S4549" s="180">
        <f>VLOOKUP(D4549,Plan1!$B$2:$S$5570,6,)/1000</f>
        <v>5.2190000000000003</v>
      </c>
    </row>
    <row r="4550" spans="1:19" x14ac:dyDescent="0.25">
      <c r="A4550" s="178">
        <v>9674</v>
      </c>
      <c r="B4550" s="178">
        <v>-209435</v>
      </c>
      <c r="C4550" s="178">
        <v>-44918</v>
      </c>
      <c r="D4550" s="178" t="s">
        <v>1968</v>
      </c>
      <c r="E4550" s="178" t="s">
        <v>167</v>
      </c>
      <c r="F4550" s="178" t="s">
        <v>1727</v>
      </c>
      <c r="G4550" s="180">
        <f>VLOOKUP(D4550,Plan1!$B$2:$S$5570,7,)/1000</f>
        <v>5.0090000000000003</v>
      </c>
      <c r="H4550" s="180">
        <f>VLOOKUP(D4550,Plan1!$B$2:$S$5570,8,)/1000</f>
        <v>5.4710000000000001</v>
      </c>
      <c r="I4550" s="180">
        <f>VLOOKUP(D4550,Plan1!$B$2:$S$5570,9,)/1000</f>
        <v>4.9809999999999999</v>
      </c>
      <c r="J4550" s="180">
        <f>VLOOKUP(D4550,Plan1!$B$2:$S$5570,10,)/1000</f>
        <v>5.2640000000000002</v>
      </c>
      <c r="K4550" s="180">
        <f>VLOOKUP(D4550,Plan1!$B$2:$S$5570,11,)/1000</f>
        <v>4.8970000000000002</v>
      </c>
      <c r="L4550" s="180">
        <f>VLOOKUP(D4550,Plan1!$B$2:$S$5570,12,)/1000</f>
        <v>4.8449999999999998</v>
      </c>
      <c r="M4550" s="180">
        <f>VLOOKUP(D4550,Plan1!$B$2:$S$5570,13,)/1000</f>
        <v>5.1319999999999997</v>
      </c>
      <c r="N4550" s="180">
        <f>VLOOKUP(D4550,Plan1!$B$2:$S$5570,14,)/1000</f>
        <v>5.867</v>
      </c>
      <c r="O4550" s="180">
        <f>VLOOKUP(D4550,Plan1!$B$2:$S$5570,15,)/1000</f>
        <v>5.5279999999999996</v>
      </c>
      <c r="P4550" s="180">
        <f>VLOOKUP(D4550,Plan1!$B$2:$S$5570,16,)/1000</f>
        <v>5.2050000000000001</v>
      </c>
      <c r="Q4550" s="180">
        <f>VLOOKUP(D4550,Plan1!$B$2:$S$5570,17,)/1000</f>
        <v>4.673</v>
      </c>
      <c r="R4550" s="180">
        <f>VLOOKUP(D4550,Plan1!$B$2:$S$5570,18,)/1000</f>
        <v>4.9269999999999996</v>
      </c>
      <c r="S4550" s="180">
        <f>VLOOKUP(D4550,Plan1!$B$2:$S$5570,6,)/1000</f>
        <v>5.15</v>
      </c>
    </row>
    <row r="4551" spans="1:19" x14ac:dyDescent="0.25">
      <c r="A4551" s="178">
        <v>9619</v>
      </c>
      <c r="B4551" s="178">
        <v>-20937</v>
      </c>
      <c r="C4551" s="178">
        <v>-504959</v>
      </c>
      <c r="D4551" s="178" t="s">
        <v>5190</v>
      </c>
      <c r="E4551" s="178" t="s">
        <v>167</v>
      </c>
      <c r="F4551" s="178" t="s">
        <v>4704</v>
      </c>
      <c r="G4551" s="180">
        <f>VLOOKUP(D4551,Plan1!$B$2:$S$5570,7,)/1000</f>
        <v>5.3140000000000001</v>
      </c>
      <c r="H4551" s="180">
        <f>VLOOKUP(D4551,Plan1!$B$2:$S$5570,8,)/1000</f>
        <v>5.6230000000000002</v>
      </c>
      <c r="I4551" s="180">
        <f>VLOOKUP(D4551,Plan1!$B$2:$S$5570,9,)/1000</f>
        <v>5.5449999999999999</v>
      </c>
      <c r="J4551" s="180">
        <f>VLOOKUP(D4551,Plan1!$B$2:$S$5570,10,)/1000</f>
        <v>5.5609999999999999</v>
      </c>
      <c r="K4551" s="180">
        <f>VLOOKUP(D4551,Plan1!$B$2:$S$5570,11,)/1000</f>
        <v>5.0030000000000001</v>
      </c>
      <c r="L4551" s="180">
        <f>VLOOKUP(D4551,Plan1!$B$2:$S$5570,12,)/1000</f>
        <v>4.8010000000000002</v>
      </c>
      <c r="M4551" s="180">
        <f>VLOOKUP(D4551,Plan1!$B$2:$S$5570,13,)/1000</f>
        <v>5.0119999999999996</v>
      </c>
      <c r="N4551" s="180">
        <f>VLOOKUP(D4551,Plan1!$B$2:$S$5570,14,)/1000</f>
        <v>5.7850000000000001</v>
      </c>
      <c r="O4551" s="180">
        <f>VLOOKUP(D4551,Plan1!$B$2:$S$5570,15,)/1000</f>
        <v>5.2779999999999996</v>
      </c>
      <c r="P4551" s="180">
        <f>VLOOKUP(D4551,Plan1!$B$2:$S$5570,16,)/1000</f>
        <v>5.4980000000000002</v>
      </c>
      <c r="Q4551" s="180">
        <f>VLOOKUP(D4551,Plan1!$B$2:$S$5570,17,)/1000</f>
        <v>5.48</v>
      </c>
      <c r="R4551" s="180">
        <f>VLOOKUP(D4551,Plan1!$B$2:$S$5570,18,)/1000</f>
        <v>5.5490000000000004</v>
      </c>
      <c r="S4551" s="180">
        <f>VLOOKUP(D4551,Plan1!$B$2:$S$5570,6,)/1000</f>
        <v>5.3710000000000004</v>
      </c>
    </row>
    <row r="4552" spans="1:19" x14ac:dyDescent="0.25">
      <c r="A4552" s="178">
        <v>8159</v>
      </c>
      <c r="B4552" s="178">
        <v>-217611</v>
      </c>
      <c r="C4552" s="178">
        <v>-428118</v>
      </c>
      <c r="D4552" s="178" t="s">
        <v>1830</v>
      </c>
      <c r="E4552" s="178" t="s">
        <v>167</v>
      </c>
      <c r="F4552" s="178" t="s">
        <v>1727</v>
      </c>
      <c r="G4552" s="180">
        <f>VLOOKUP(D4552,Plan1!$B$2:$S$5570,7,)/1000</f>
        <v>5.0789999999999997</v>
      </c>
      <c r="H4552" s="180">
        <f>VLOOKUP(D4552,Plan1!$B$2:$S$5570,8,)/1000</f>
        <v>5.6289999999999996</v>
      </c>
      <c r="I4552" s="180">
        <f>VLOOKUP(D4552,Plan1!$B$2:$S$5570,9,)/1000</f>
        <v>5.0259999999999998</v>
      </c>
      <c r="J4552" s="180">
        <f>VLOOKUP(D4552,Plan1!$B$2:$S$5570,10,)/1000</f>
        <v>4.782</v>
      </c>
      <c r="K4552" s="180">
        <f>VLOOKUP(D4552,Plan1!$B$2:$S$5570,11,)/1000</f>
        <v>4.2629999999999999</v>
      </c>
      <c r="L4552" s="180">
        <f>VLOOKUP(D4552,Plan1!$B$2:$S$5570,12,)/1000</f>
        <v>4.1550000000000002</v>
      </c>
      <c r="M4552" s="180">
        <f>VLOOKUP(D4552,Plan1!$B$2:$S$5570,13,)/1000</f>
        <v>4.3479999999999999</v>
      </c>
      <c r="N4552" s="180">
        <f>VLOOKUP(D4552,Plan1!$B$2:$S$5570,14,)/1000</f>
        <v>4.91</v>
      </c>
      <c r="O4552" s="180">
        <f>VLOOKUP(D4552,Plan1!$B$2:$S$5570,15,)/1000</f>
        <v>4.875</v>
      </c>
      <c r="P4552" s="180">
        <f>VLOOKUP(D4552,Plan1!$B$2:$S$5570,16,)/1000</f>
        <v>4.7539999999999996</v>
      </c>
      <c r="Q4552" s="180">
        <f>VLOOKUP(D4552,Plan1!$B$2:$S$5570,17,)/1000</f>
        <v>4.3179999999999996</v>
      </c>
      <c r="R4552" s="180">
        <f>VLOOKUP(D4552,Plan1!$B$2:$S$5570,18,)/1000</f>
        <v>4.9160000000000004</v>
      </c>
      <c r="S4552" s="180">
        <f>VLOOKUP(D4552,Plan1!$B$2:$S$5570,6,)/1000</f>
        <v>4.7549999999999999</v>
      </c>
    </row>
    <row r="4553" spans="1:19" x14ac:dyDescent="0.25">
      <c r="A4553" s="178">
        <v>6651</v>
      </c>
      <c r="B4553" s="178">
        <v>-227355</v>
      </c>
      <c r="C4553" s="178">
        <v>-523445</v>
      </c>
      <c r="D4553" s="178" t="s">
        <v>3278</v>
      </c>
      <c r="E4553" s="178" t="s">
        <v>167</v>
      </c>
      <c r="F4553" s="178" t="s">
        <v>2912</v>
      </c>
      <c r="G4553" s="180">
        <f>VLOOKUP(D4553,Plan1!$B$2:$S$5570,7,)/1000</f>
        <v>5.4279999999999999</v>
      </c>
      <c r="H4553" s="180">
        <f>VLOOKUP(D4553,Plan1!$B$2:$S$5570,8,)/1000</f>
        <v>5.726</v>
      </c>
      <c r="I4553" s="180">
        <f>VLOOKUP(D4553,Plan1!$B$2:$S$5570,9,)/1000</f>
        <v>5.7279999999999998</v>
      </c>
      <c r="J4553" s="180">
        <f>VLOOKUP(D4553,Plan1!$B$2:$S$5570,10,)/1000</f>
        <v>5.4009999999999998</v>
      </c>
      <c r="K4553" s="180">
        <f>VLOOKUP(D4553,Plan1!$B$2:$S$5570,11,)/1000</f>
        <v>4.6680000000000001</v>
      </c>
      <c r="L4553" s="180">
        <f>VLOOKUP(D4553,Plan1!$B$2:$S$5570,12,)/1000</f>
        <v>4.4429999999999996</v>
      </c>
      <c r="M4553" s="180">
        <f>VLOOKUP(D4553,Plan1!$B$2:$S$5570,13,)/1000</f>
        <v>4.6020000000000003</v>
      </c>
      <c r="N4553" s="180">
        <f>VLOOKUP(D4553,Plan1!$B$2:$S$5570,14,)/1000</f>
        <v>5.4530000000000003</v>
      </c>
      <c r="O4553" s="180">
        <f>VLOOKUP(D4553,Plan1!$B$2:$S$5570,15,)/1000</f>
        <v>5.125</v>
      </c>
      <c r="P4553" s="180">
        <f>VLOOKUP(D4553,Plan1!$B$2:$S$5570,16,)/1000</f>
        <v>5.3449999999999998</v>
      </c>
      <c r="Q4553" s="180">
        <f>VLOOKUP(D4553,Plan1!$B$2:$S$5570,17,)/1000</f>
        <v>5.6459999999999999</v>
      </c>
      <c r="R4553" s="180">
        <f>VLOOKUP(D4553,Plan1!$B$2:$S$5570,18,)/1000</f>
        <v>5.6710000000000003</v>
      </c>
      <c r="S4553" s="180">
        <f>VLOOKUP(D4553,Plan1!$B$2:$S$5570,6,)/1000</f>
        <v>5.2690000000000001</v>
      </c>
    </row>
    <row r="4554" spans="1:19" x14ac:dyDescent="0.25">
      <c r="A4554" s="178">
        <v>19025</v>
      </c>
      <c r="B4554" s="178">
        <v>-159478</v>
      </c>
      <c r="C4554" s="178">
        <v>-48265</v>
      </c>
      <c r="D4554" s="178" t="s">
        <v>1211</v>
      </c>
      <c r="E4554" s="178" t="s">
        <v>167</v>
      </c>
      <c r="F4554" s="178" t="s">
        <v>1058</v>
      </c>
      <c r="G4554" s="180">
        <f>VLOOKUP(D4554,Plan1!$B$2:$S$5570,7,)/1000</f>
        <v>4.9569999999999999</v>
      </c>
      <c r="H4554" s="180">
        <f>VLOOKUP(D4554,Plan1!$B$2:$S$5570,8,)/1000</f>
        <v>5.3959999999999999</v>
      </c>
      <c r="I4554" s="180">
        <f>VLOOKUP(D4554,Plan1!$B$2:$S$5570,9,)/1000</f>
        <v>5.141</v>
      </c>
      <c r="J4554" s="180">
        <f>VLOOKUP(D4554,Plan1!$B$2:$S$5570,10,)/1000</f>
        <v>5.4219999999999997</v>
      </c>
      <c r="K4554" s="180">
        <f>VLOOKUP(D4554,Plan1!$B$2:$S$5570,11,)/1000</f>
        <v>5.6440000000000001</v>
      </c>
      <c r="L4554" s="180">
        <f>VLOOKUP(D4554,Plan1!$B$2:$S$5570,12,)/1000</f>
        <v>5.7160000000000002</v>
      </c>
      <c r="M4554" s="180">
        <f>VLOOKUP(D4554,Plan1!$B$2:$S$5570,13,)/1000</f>
        <v>5.8739999999999997</v>
      </c>
      <c r="N4554" s="180">
        <f>VLOOKUP(D4554,Plan1!$B$2:$S$5570,14,)/1000</f>
        <v>6.6050000000000004</v>
      </c>
      <c r="O4554" s="180">
        <f>VLOOKUP(D4554,Plan1!$B$2:$S$5570,15,)/1000</f>
        <v>5.8410000000000002</v>
      </c>
      <c r="P4554" s="180">
        <f>VLOOKUP(D4554,Plan1!$B$2:$S$5570,16,)/1000</f>
        <v>5.3810000000000002</v>
      </c>
      <c r="Q4554" s="180">
        <f>VLOOKUP(D4554,Plan1!$B$2:$S$5570,17,)/1000</f>
        <v>4.7809999999999997</v>
      </c>
      <c r="R4554" s="180">
        <f>VLOOKUP(D4554,Plan1!$B$2:$S$5570,18,)/1000</f>
        <v>4.9550000000000001</v>
      </c>
      <c r="S4554" s="180">
        <f>VLOOKUP(D4554,Plan1!$B$2:$S$5570,6,)/1000</f>
        <v>5.476</v>
      </c>
    </row>
    <row r="4555" spans="1:19" x14ac:dyDescent="0.25">
      <c r="A4555" s="178">
        <v>10758</v>
      </c>
      <c r="B4555" s="178">
        <v>-203189</v>
      </c>
      <c r="C4555" s="178">
        <v>-426051</v>
      </c>
      <c r="D4555" s="178" t="s">
        <v>2078</v>
      </c>
      <c r="E4555" s="178" t="s">
        <v>167</v>
      </c>
      <c r="F4555" s="178" t="s">
        <v>1727</v>
      </c>
      <c r="G4555" s="180">
        <f>VLOOKUP(D4555,Plan1!$B$2:$S$5570,7,)/1000</f>
        <v>5.2649999999999997</v>
      </c>
      <c r="H4555" s="180">
        <f>VLOOKUP(D4555,Plan1!$B$2:$S$5570,8,)/1000</f>
        <v>5.8449999999999998</v>
      </c>
      <c r="I4555" s="180">
        <f>VLOOKUP(D4555,Plan1!$B$2:$S$5570,9,)/1000</f>
        <v>5.2939999999999996</v>
      </c>
      <c r="J4555" s="180">
        <f>VLOOKUP(D4555,Plan1!$B$2:$S$5570,10,)/1000</f>
        <v>5.0839999999999996</v>
      </c>
      <c r="K4555" s="180">
        <f>VLOOKUP(D4555,Plan1!$B$2:$S$5570,11,)/1000</f>
        <v>4.6710000000000003</v>
      </c>
      <c r="L4555" s="180">
        <f>VLOOKUP(D4555,Plan1!$B$2:$S$5570,12,)/1000</f>
        <v>4.6070000000000002</v>
      </c>
      <c r="M4555" s="180">
        <f>VLOOKUP(D4555,Plan1!$B$2:$S$5570,13,)/1000</f>
        <v>4.774</v>
      </c>
      <c r="N4555" s="180">
        <f>VLOOKUP(D4555,Plan1!$B$2:$S$5570,14,)/1000</f>
        <v>5.383</v>
      </c>
      <c r="O4555" s="180">
        <f>VLOOKUP(D4555,Plan1!$B$2:$S$5570,15,)/1000</f>
        <v>5.258</v>
      </c>
      <c r="P4555" s="180">
        <f>VLOOKUP(D4555,Plan1!$B$2:$S$5570,16,)/1000</f>
        <v>5.0229999999999997</v>
      </c>
      <c r="Q4555" s="180">
        <f>VLOOKUP(D4555,Plan1!$B$2:$S$5570,17,)/1000</f>
        <v>4.5609999999999999</v>
      </c>
      <c r="R4555" s="180">
        <f>VLOOKUP(D4555,Plan1!$B$2:$S$5570,18,)/1000</f>
        <v>5.0659999999999998</v>
      </c>
      <c r="S4555" s="180">
        <f>VLOOKUP(D4555,Plan1!$B$2:$S$5570,6,)/1000</f>
        <v>5.069</v>
      </c>
    </row>
    <row r="4556" spans="1:19" x14ac:dyDescent="0.25">
      <c r="A4556" s="178">
        <v>59218</v>
      </c>
      <c r="B4556" s="178">
        <v>-31032</v>
      </c>
      <c r="C4556" s="178">
        <v>-679461</v>
      </c>
      <c r="D4556" s="178" t="s">
        <v>350</v>
      </c>
      <c r="E4556" s="178" t="s">
        <v>167</v>
      </c>
      <c r="F4556" s="178" t="s">
        <v>312</v>
      </c>
      <c r="G4556" s="180">
        <f>VLOOKUP(D4556,Plan1!$B$2:$S$5570,7,)/1000</f>
        <v>4.2469999999999999</v>
      </c>
      <c r="H4556" s="180">
        <f>VLOOKUP(D4556,Plan1!$B$2:$S$5570,8,)/1000</f>
        <v>4.6470000000000002</v>
      </c>
      <c r="I4556" s="180">
        <f>VLOOKUP(D4556,Plan1!$B$2:$S$5570,9,)/1000</f>
        <v>4.4950000000000001</v>
      </c>
      <c r="J4556" s="180">
        <f>VLOOKUP(D4556,Plan1!$B$2:$S$5570,10,)/1000</f>
        <v>4.4400000000000004</v>
      </c>
      <c r="K4556" s="180">
        <f>VLOOKUP(D4556,Plan1!$B$2:$S$5570,11,)/1000</f>
        <v>4.085</v>
      </c>
      <c r="L4556" s="180">
        <f>VLOOKUP(D4556,Plan1!$B$2:$S$5570,12,)/1000</f>
        <v>4.2350000000000003</v>
      </c>
      <c r="M4556" s="180">
        <f>VLOOKUP(D4556,Plan1!$B$2:$S$5570,13,)/1000</f>
        <v>4.2530000000000001</v>
      </c>
      <c r="N4556" s="180">
        <f>VLOOKUP(D4556,Plan1!$B$2:$S$5570,14,)/1000</f>
        <v>4.92</v>
      </c>
      <c r="O4556" s="180">
        <f>VLOOKUP(D4556,Plan1!$B$2:$S$5570,15,)/1000</f>
        <v>5.0389999999999997</v>
      </c>
      <c r="P4556" s="180">
        <f>VLOOKUP(D4556,Plan1!$B$2:$S$5570,16,)/1000</f>
        <v>4.9450000000000003</v>
      </c>
      <c r="Q4556" s="180">
        <f>VLOOKUP(D4556,Plan1!$B$2:$S$5570,17,)/1000</f>
        <v>4.6740000000000004</v>
      </c>
      <c r="R4556" s="180">
        <f>VLOOKUP(D4556,Plan1!$B$2:$S$5570,18,)/1000</f>
        <v>4.319</v>
      </c>
      <c r="S4556" s="180">
        <f>VLOOKUP(D4556,Plan1!$B$2:$S$5570,6,)/1000</f>
        <v>4.5250000000000004</v>
      </c>
    </row>
    <row r="4557" spans="1:19" x14ac:dyDescent="0.25">
      <c r="A4557" s="178">
        <v>14020</v>
      </c>
      <c r="B4557" s="178">
        <v>-18469</v>
      </c>
      <c r="C4557" s="178">
        <v>-433037</v>
      </c>
      <c r="D4557" s="178" t="s">
        <v>2353</v>
      </c>
      <c r="E4557" s="178" t="s">
        <v>167</v>
      </c>
      <c r="F4557" s="178" t="s">
        <v>1727</v>
      </c>
      <c r="G4557" s="180">
        <f>VLOOKUP(D4557,Plan1!$B$2:$S$5570,7,)/1000</f>
        <v>5.1879999999999997</v>
      </c>
      <c r="H4557" s="180">
        <f>VLOOKUP(D4557,Plan1!$B$2:$S$5570,8,)/1000</f>
        <v>5.7030000000000003</v>
      </c>
      <c r="I4557" s="180">
        <f>VLOOKUP(D4557,Plan1!$B$2:$S$5570,9,)/1000</f>
        <v>5.07</v>
      </c>
      <c r="J4557" s="180">
        <f>VLOOKUP(D4557,Plan1!$B$2:$S$5570,10,)/1000</f>
        <v>4.9219999999999997</v>
      </c>
      <c r="K4557" s="180">
        <f>VLOOKUP(D4557,Plan1!$B$2:$S$5570,11,)/1000</f>
        <v>4.6970000000000001</v>
      </c>
      <c r="L4557" s="180">
        <f>VLOOKUP(D4557,Plan1!$B$2:$S$5570,12,)/1000</f>
        <v>4.7089999999999996</v>
      </c>
      <c r="M4557" s="180">
        <f>VLOOKUP(D4557,Plan1!$B$2:$S$5570,13,)/1000</f>
        <v>4.8819999999999997</v>
      </c>
      <c r="N4557" s="180">
        <f>VLOOKUP(D4557,Plan1!$B$2:$S$5570,14,)/1000</f>
        <v>5.5179999999999998</v>
      </c>
      <c r="O4557" s="180">
        <f>VLOOKUP(D4557,Plan1!$B$2:$S$5570,15,)/1000</f>
        <v>5.5529999999999999</v>
      </c>
      <c r="P4557" s="180">
        <f>VLOOKUP(D4557,Plan1!$B$2:$S$5570,16,)/1000</f>
        <v>5.2119999999999997</v>
      </c>
      <c r="Q4557" s="180">
        <f>VLOOKUP(D4557,Plan1!$B$2:$S$5570,17,)/1000</f>
        <v>4.476</v>
      </c>
      <c r="R4557" s="180">
        <f>VLOOKUP(D4557,Plan1!$B$2:$S$5570,18,)/1000</f>
        <v>4.9050000000000002</v>
      </c>
      <c r="S4557" s="180">
        <f>VLOOKUP(D4557,Plan1!$B$2:$S$5570,6,)/1000</f>
        <v>5.07</v>
      </c>
    </row>
    <row r="4558" spans="1:19" x14ac:dyDescent="0.25">
      <c r="A4558" s="178">
        <v>17846</v>
      </c>
      <c r="B4558" s="178">
        <v>-165337</v>
      </c>
      <c r="C4558" s="178">
        <v>-401821</v>
      </c>
      <c r="D4558" s="178" t="s">
        <v>2486</v>
      </c>
      <c r="E4558" s="178" t="s">
        <v>167</v>
      </c>
      <c r="F4558" s="178" t="s">
        <v>1727</v>
      </c>
      <c r="G4558" s="180">
        <f>VLOOKUP(D4558,Plan1!$B$2:$S$5570,7,)/1000</f>
        <v>5.327</v>
      </c>
      <c r="H4558" s="180">
        <f>VLOOKUP(D4558,Plan1!$B$2:$S$5570,8,)/1000</f>
        <v>5.7359999999999998</v>
      </c>
      <c r="I4558" s="180">
        <f>VLOOKUP(D4558,Plan1!$B$2:$S$5570,9,)/1000</f>
        <v>5.3440000000000003</v>
      </c>
      <c r="J4558" s="180">
        <f>VLOOKUP(D4558,Plan1!$B$2:$S$5570,10,)/1000</f>
        <v>5.0490000000000004</v>
      </c>
      <c r="K4558" s="180">
        <f>VLOOKUP(D4558,Plan1!$B$2:$S$5570,11,)/1000</f>
        <v>4.3869999999999996</v>
      </c>
      <c r="L4558" s="180">
        <f>VLOOKUP(D4558,Plan1!$B$2:$S$5570,12,)/1000</f>
        <v>4.125</v>
      </c>
      <c r="M4558" s="180">
        <f>VLOOKUP(D4558,Plan1!$B$2:$S$5570,13,)/1000</f>
        <v>4.1959999999999997</v>
      </c>
      <c r="N4558" s="180">
        <f>VLOOKUP(D4558,Plan1!$B$2:$S$5570,14,)/1000</f>
        <v>4.6779999999999999</v>
      </c>
      <c r="O4558" s="180">
        <f>VLOOKUP(D4558,Plan1!$B$2:$S$5570,15,)/1000</f>
        <v>5.1100000000000003</v>
      </c>
      <c r="P4558" s="180">
        <f>VLOOKUP(D4558,Plan1!$B$2:$S$5570,16,)/1000</f>
        <v>4.9690000000000003</v>
      </c>
      <c r="Q4558" s="180">
        <f>VLOOKUP(D4558,Plan1!$B$2:$S$5570,17,)/1000</f>
        <v>4.71</v>
      </c>
      <c r="R4558" s="180">
        <f>VLOOKUP(D4558,Plan1!$B$2:$S$5570,18,)/1000</f>
        <v>5.3520000000000003</v>
      </c>
      <c r="S4558" s="180">
        <f>VLOOKUP(D4558,Plan1!$B$2:$S$5570,6,)/1000</f>
        <v>4.915</v>
      </c>
    </row>
    <row r="4559" spans="1:19" x14ac:dyDescent="0.25">
      <c r="A4559" s="178">
        <v>7608</v>
      </c>
      <c r="B4559" s="178">
        <v>-221126</v>
      </c>
      <c r="C4559" s="178">
        <v>-466849</v>
      </c>
      <c r="D4559" s="178" t="s">
        <v>5024</v>
      </c>
      <c r="E4559" s="178" t="s">
        <v>167</v>
      </c>
      <c r="F4559" s="178" t="s">
        <v>4704</v>
      </c>
      <c r="G4559" s="180">
        <f>VLOOKUP(D4559,Plan1!$B$2:$S$5570,7,)/1000</f>
        <v>4.8550000000000004</v>
      </c>
      <c r="H4559" s="180">
        <f>VLOOKUP(D4559,Plan1!$B$2:$S$5570,8,)/1000</f>
        <v>5.3330000000000002</v>
      </c>
      <c r="I4559" s="180">
        <f>VLOOKUP(D4559,Plan1!$B$2:$S$5570,9,)/1000</f>
        <v>5.0410000000000004</v>
      </c>
      <c r="J4559" s="180">
        <f>VLOOKUP(D4559,Plan1!$B$2:$S$5570,10,)/1000</f>
        <v>5.2530000000000001</v>
      </c>
      <c r="K4559" s="180">
        <f>VLOOKUP(D4559,Plan1!$B$2:$S$5570,11,)/1000</f>
        <v>4.8769999999999998</v>
      </c>
      <c r="L4559" s="180">
        <f>VLOOKUP(D4559,Plan1!$B$2:$S$5570,12,)/1000</f>
        <v>4.7910000000000004</v>
      </c>
      <c r="M4559" s="180">
        <f>VLOOKUP(D4559,Plan1!$B$2:$S$5570,13,)/1000</f>
        <v>4.92</v>
      </c>
      <c r="N4559" s="180">
        <f>VLOOKUP(D4559,Plan1!$B$2:$S$5570,14,)/1000</f>
        <v>5.6849999999999996</v>
      </c>
      <c r="O4559" s="180">
        <f>VLOOKUP(D4559,Plan1!$B$2:$S$5570,15,)/1000</f>
        <v>5.3230000000000004</v>
      </c>
      <c r="P4559" s="180">
        <f>VLOOKUP(D4559,Plan1!$B$2:$S$5570,16,)/1000</f>
        <v>5.2359999999999998</v>
      </c>
      <c r="Q4559" s="180">
        <f>VLOOKUP(D4559,Plan1!$B$2:$S$5570,17,)/1000</f>
        <v>5.0110000000000001</v>
      </c>
      <c r="R4559" s="180">
        <f>VLOOKUP(D4559,Plan1!$B$2:$S$5570,18,)/1000</f>
        <v>5.0629999999999997</v>
      </c>
      <c r="S4559" s="180">
        <f>VLOOKUP(D4559,Plan1!$B$2:$S$5570,6,)/1000</f>
        <v>5.1159999999999997</v>
      </c>
    </row>
    <row r="4560" spans="1:19" x14ac:dyDescent="0.25">
      <c r="A4560" s="178">
        <v>21335</v>
      </c>
      <c r="B4560" s="178">
        <v>-148087</v>
      </c>
      <c r="C4560" s="178">
        <v>-536074</v>
      </c>
      <c r="D4560" s="178" t="s">
        <v>1566</v>
      </c>
      <c r="E4560" s="178" t="s">
        <v>167</v>
      </c>
      <c r="F4560" s="178" t="s">
        <v>1511</v>
      </c>
      <c r="G4560" s="180">
        <f>VLOOKUP(D4560,Plan1!$B$2:$S$5570,7,)/1000</f>
        <v>4.9669999999999996</v>
      </c>
      <c r="H4560" s="180">
        <f>VLOOKUP(D4560,Plan1!$B$2:$S$5570,8,)/1000</f>
        <v>5.2359999999999998</v>
      </c>
      <c r="I4560" s="180">
        <f>VLOOKUP(D4560,Plan1!$B$2:$S$5570,9,)/1000</f>
        <v>5.2080000000000002</v>
      </c>
      <c r="J4560" s="180">
        <f>VLOOKUP(D4560,Plan1!$B$2:$S$5570,10,)/1000</f>
        <v>5.5529999999999999</v>
      </c>
      <c r="K4560" s="180">
        <f>VLOOKUP(D4560,Plan1!$B$2:$S$5570,11,)/1000</f>
        <v>5.4859999999999998</v>
      </c>
      <c r="L4560" s="180">
        <f>VLOOKUP(D4560,Plan1!$B$2:$S$5570,12,)/1000</f>
        <v>5.4290000000000003</v>
      </c>
      <c r="M4560" s="180">
        <f>VLOOKUP(D4560,Plan1!$B$2:$S$5570,13,)/1000</f>
        <v>5.6159999999999997</v>
      </c>
      <c r="N4560" s="180">
        <f>VLOOKUP(D4560,Plan1!$B$2:$S$5570,14,)/1000</f>
        <v>6.0410000000000004</v>
      </c>
      <c r="O4560" s="180">
        <f>VLOOKUP(D4560,Plan1!$B$2:$S$5570,15,)/1000</f>
        <v>5.44</v>
      </c>
      <c r="P4560" s="180">
        <f>VLOOKUP(D4560,Plan1!$B$2:$S$5570,16,)/1000</f>
        <v>5.1550000000000002</v>
      </c>
      <c r="Q4560" s="180">
        <f>VLOOKUP(D4560,Plan1!$B$2:$S$5570,17,)/1000</f>
        <v>4.9820000000000002</v>
      </c>
      <c r="R4560" s="180">
        <f>VLOOKUP(D4560,Plan1!$B$2:$S$5570,18,)/1000</f>
        <v>4.9630000000000001</v>
      </c>
      <c r="S4560" s="180">
        <f>VLOOKUP(D4560,Plan1!$B$2:$S$5570,6,)/1000</f>
        <v>5.34</v>
      </c>
    </row>
    <row r="4561" spans="1:19" x14ac:dyDescent="0.25">
      <c r="A4561" s="178">
        <v>18947</v>
      </c>
      <c r="B4561" s="178">
        <v>-158628</v>
      </c>
      <c r="C4561" s="178">
        <v>-560792</v>
      </c>
      <c r="D4561" s="178" t="s">
        <v>1531</v>
      </c>
      <c r="E4561" s="178" t="s">
        <v>167</v>
      </c>
      <c r="F4561" s="178" t="s">
        <v>1511</v>
      </c>
      <c r="G4561" s="180">
        <f>VLOOKUP(D4561,Plan1!$B$2:$S$5570,7,)/1000</f>
        <v>5.0970000000000004</v>
      </c>
      <c r="H4561" s="180">
        <f>VLOOKUP(D4561,Plan1!$B$2:$S$5570,8,)/1000</f>
        <v>5.2480000000000002</v>
      </c>
      <c r="I4561" s="180">
        <f>VLOOKUP(D4561,Plan1!$B$2:$S$5570,9,)/1000</f>
        <v>5.351</v>
      </c>
      <c r="J4561" s="180">
        <f>VLOOKUP(D4561,Plan1!$B$2:$S$5570,10,)/1000</f>
        <v>5.4669999999999996</v>
      </c>
      <c r="K4561" s="180">
        <f>VLOOKUP(D4561,Plan1!$B$2:$S$5570,11,)/1000</f>
        <v>5.1150000000000002</v>
      </c>
      <c r="L4561" s="180">
        <f>VLOOKUP(D4561,Plan1!$B$2:$S$5570,12,)/1000</f>
        <v>5.1550000000000002</v>
      </c>
      <c r="M4561" s="180">
        <f>VLOOKUP(D4561,Plan1!$B$2:$S$5570,13,)/1000</f>
        <v>5.2380000000000004</v>
      </c>
      <c r="N4561" s="180">
        <f>VLOOKUP(D4561,Plan1!$B$2:$S$5570,14,)/1000</f>
        <v>6.0510000000000002</v>
      </c>
      <c r="O4561" s="180">
        <f>VLOOKUP(D4561,Plan1!$B$2:$S$5570,15,)/1000</f>
        <v>5.2729999999999997</v>
      </c>
      <c r="P4561" s="180">
        <f>VLOOKUP(D4561,Plan1!$B$2:$S$5570,16,)/1000</f>
        <v>5.1429999999999998</v>
      </c>
      <c r="Q4561" s="180">
        <f>VLOOKUP(D4561,Plan1!$B$2:$S$5570,17,)/1000</f>
        <v>5.1539999999999999</v>
      </c>
      <c r="R4561" s="180">
        <f>VLOOKUP(D4561,Plan1!$B$2:$S$5570,18,)/1000</f>
        <v>5.2110000000000003</v>
      </c>
      <c r="S4561" s="180">
        <f>VLOOKUP(D4561,Plan1!$B$2:$S$5570,6,)/1000</f>
        <v>5.2919999999999998</v>
      </c>
    </row>
    <row r="4562" spans="1:19" x14ac:dyDescent="0.25">
      <c r="A4562" s="178">
        <v>11093</v>
      </c>
      <c r="B4562" s="178">
        <v>-200855</v>
      </c>
      <c r="C4562" s="178">
        <v>-452951</v>
      </c>
      <c r="D4562" s="178" t="s">
        <v>2101</v>
      </c>
      <c r="E4562" s="178" t="s">
        <v>167</v>
      </c>
      <c r="F4562" s="178" t="s">
        <v>1727</v>
      </c>
      <c r="G4562" s="180">
        <f>VLOOKUP(D4562,Plan1!$B$2:$S$5570,7,)/1000</f>
        <v>5.2119999999999997</v>
      </c>
      <c r="H4562" s="180">
        <f>VLOOKUP(D4562,Plan1!$B$2:$S$5570,8,)/1000</f>
        <v>5.6840000000000002</v>
      </c>
      <c r="I4562" s="180">
        <f>VLOOKUP(D4562,Plan1!$B$2:$S$5570,9,)/1000</f>
        <v>5.1219999999999999</v>
      </c>
      <c r="J4562" s="180">
        <f>VLOOKUP(D4562,Plan1!$B$2:$S$5570,10,)/1000</f>
        <v>5.4619999999999997</v>
      </c>
      <c r="K4562" s="180">
        <f>VLOOKUP(D4562,Plan1!$B$2:$S$5570,11,)/1000</f>
        <v>5.1630000000000003</v>
      </c>
      <c r="L4562" s="180">
        <f>VLOOKUP(D4562,Plan1!$B$2:$S$5570,12,)/1000</f>
        <v>5.0979999999999999</v>
      </c>
      <c r="M4562" s="180">
        <f>VLOOKUP(D4562,Plan1!$B$2:$S$5570,13,)/1000</f>
        <v>5.327</v>
      </c>
      <c r="N4562" s="180">
        <f>VLOOKUP(D4562,Plan1!$B$2:$S$5570,14,)/1000</f>
        <v>6.0430000000000001</v>
      </c>
      <c r="O4562" s="180">
        <f>VLOOKUP(D4562,Plan1!$B$2:$S$5570,15,)/1000</f>
        <v>5.8019999999999996</v>
      </c>
      <c r="P4562" s="180">
        <f>VLOOKUP(D4562,Plan1!$B$2:$S$5570,16,)/1000</f>
        <v>5.4050000000000002</v>
      </c>
      <c r="Q4562" s="180">
        <f>VLOOKUP(D4562,Plan1!$B$2:$S$5570,17,)/1000</f>
        <v>4.859</v>
      </c>
      <c r="R4562" s="180">
        <f>VLOOKUP(D4562,Plan1!$B$2:$S$5570,18,)/1000</f>
        <v>5.0380000000000003</v>
      </c>
      <c r="S4562" s="180">
        <f>VLOOKUP(D4562,Plan1!$B$2:$S$5570,6,)/1000</f>
        <v>5.351</v>
      </c>
    </row>
    <row r="4563" spans="1:19" x14ac:dyDescent="0.25">
      <c r="A4563" s="178">
        <v>2299</v>
      </c>
      <c r="B4563" s="178">
        <v>-28496</v>
      </c>
      <c r="C4563" s="178">
        <v>-520272</v>
      </c>
      <c r="D4563" s="178" t="s">
        <v>4192</v>
      </c>
      <c r="E4563" s="178" t="s">
        <v>167</v>
      </c>
      <c r="F4563" s="178" t="s">
        <v>3898</v>
      </c>
      <c r="G4563" s="180">
        <f>VLOOKUP(D4563,Plan1!$B$2:$S$5570,7,)/1000</f>
        <v>5.4029999999999996</v>
      </c>
      <c r="H4563" s="180">
        <f>VLOOKUP(D4563,Plan1!$B$2:$S$5570,8,)/1000</f>
        <v>5.49</v>
      </c>
      <c r="I4563" s="180">
        <f>VLOOKUP(D4563,Plan1!$B$2:$S$5570,9,)/1000</f>
        <v>5.2480000000000002</v>
      </c>
      <c r="J4563" s="180">
        <f>VLOOKUP(D4563,Plan1!$B$2:$S$5570,10,)/1000</f>
        <v>4.7960000000000003</v>
      </c>
      <c r="K4563" s="180">
        <f>VLOOKUP(D4563,Plan1!$B$2:$S$5570,11,)/1000</f>
        <v>3.927</v>
      </c>
      <c r="L4563" s="180">
        <f>VLOOKUP(D4563,Plan1!$B$2:$S$5570,12,)/1000</f>
        <v>3.4689999999999999</v>
      </c>
      <c r="M4563" s="180">
        <f>VLOOKUP(D4563,Plan1!$B$2:$S$5570,13,)/1000</f>
        <v>3.8410000000000002</v>
      </c>
      <c r="N4563" s="180">
        <f>VLOOKUP(D4563,Plan1!$B$2:$S$5570,14,)/1000</f>
        <v>4.444</v>
      </c>
      <c r="O4563" s="180">
        <f>VLOOKUP(D4563,Plan1!$B$2:$S$5570,15,)/1000</f>
        <v>4.1909999999999998</v>
      </c>
      <c r="P4563" s="180">
        <f>VLOOKUP(D4563,Plan1!$B$2:$S$5570,16,)/1000</f>
        <v>4.8710000000000004</v>
      </c>
      <c r="Q4563" s="180">
        <f>VLOOKUP(D4563,Plan1!$B$2:$S$5570,17,)/1000</f>
        <v>5.5250000000000004</v>
      </c>
      <c r="R4563" s="180">
        <f>VLOOKUP(D4563,Plan1!$B$2:$S$5570,18,)/1000</f>
        <v>5.5789999999999997</v>
      </c>
      <c r="S4563" s="180">
        <f>VLOOKUP(D4563,Plan1!$B$2:$S$5570,6,)/1000</f>
        <v>4.7320000000000002</v>
      </c>
    </row>
    <row r="4564" spans="1:19" x14ac:dyDescent="0.25">
      <c r="A4564" s="178">
        <v>5688</v>
      </c>
      <c r="B4564" s="178">
        <v>-23494</v>
      </c>
      <c r="C4564" s="178">
        <v>-506459</v>
      </c>
      <c r="D4564" s="178" t="s">
        <v>3186</v>
      </c>
      <c r="E4564" s="178" t="s">
        <v>167</v>
      </c>
      <c r="F4564" s="178" t="s">
        <v>2912</v>
      </c>
      <c r="G4564" s="180">
        <f>VLOOKUP(D4564,Plan1!$B$2:$S$5570,7,)/1000</f>
        <v>5.2610000000000001</v>
      </c>
      <c r="H4564" s="180">
        <f>VLOOKUP(D4564,Plan1!$B$2:$S$5570,8,)/1000</f>
        <v>5.484</v>
      </c>
      <c r="I4564" s="180">
        <f>VLOOKUP(D4564,Plan1!$B$2:$S$5570,9,)/1000</f>
        <v>5.4160000000000004</v>
      </c>
      <c r="J4564" s="180">
        <f>VLOOKUP(D4564,Plan1!$B$2:$S$5570,10,)/1000</f>
        <v>5.2729999999999997</v>
      </c>
      <c r="K4564" s="180">
        <f>VLOOKUP(D4564,Plan1!$B$2:$S$5570,11,)/1000</f>
        <v>4.5730000000000004</v>
      </c>
      <c r="L4564" s="180">
        <f>VLOOKUP(D4564,Plan1!$B$2:$S$5570,12,)/1000</f>
        <v>4.3810000000000002</v>
      </c>
      <c r="M4564" s="180">
        <f>VLOOKUP(D4564,Plan1!$B$2:$S$5570,13,)/1000</f>
        <v>4.54</v>
      </c>
      <c r="N4564" s="180">
        <f>VLOOKUP(D4564,Plan1!$B$2:$S$5570,14,)/1000</f>
        <v>5.4390000000000001</v>
      </c>
      <c r="O4564" s="180">
        <f>VLOOKUP(D4564,Plan1!$B$2:$S$5570,15,)/1000</f>
        <v>5.0270000000000001</v>
      </c>
      <c r="P4564" s="180">
        <f>VLOOKUP(D4564,Plan1!$B$2:$S$5570,16,)/1000</f>
        <v>5.1740000000000004</v>
      </c>
      <c r="Q4564" s="180">
        <f>VLOOKUP(D4564,Plan1!$B$2:$S$5570,17,)/1000</f>
        <v>5.4560000000000004</v>
      </c>
      <c r="R4564" s="180">
        <f>VLOOKUP(D4564,Plan1!$B$2:$S$5570,18,)/1000</f>
        <v>5.5129999999999999</v>
      </c>
      <c r="S4564" s="180">
        <f>VLOOKUP(D4564,Plan1!$B$2:$S$5570,6,)/1000</f>
        <v>5.1280000000000001</v>
      </c>
    </row>
    <row r="4565" spans="1:19" x14ac:dyDescent="0.25">
      <c r="A4565" s="178">
        <v>6578</v>
      </c>
      <c r="B4565" s="178">
        <v>-228275</v>
      </c>
      <c r="C4565" s="178">
        <v>-456634</v>
      </c>
      <c r="D4565" s="178" t="s">
        <v>4900</v>
      </c>
      <c r="E4565" s="178" t="s">
        <v>167</v>
      </c>
      <c r="F4565" s="178" t="s">
        <v>4704</v>
      </c>
      <c r="G4565" s="180">
        <f>VLOOKUP(D4565,Plan1!$B$2:$S$5570,7,)/1000</f>
        <v>4.7350000000000003</v>
      </c>
      <c r="H4565" s="180">
        <f>VLOOKUP(D4565,Plan1!$B$2:$S$5570,8,)/1000</f>
        <v>5.3330000000000002</v>
      </c>
      <c r="I4565" s="180">
        <f>VLOOKUP(D4565,Plan1!$B$2:$S$5570,9,)/1000</f>
        <v>4.9539999999999997</v>
      </c>
      <c r="J4565" s="180">
        <f>VLOOKUP(D4565,Plan1!$B$2:$S$5570,10,)/1000</f>
        <v>5.0659999999999998</v>
      </c>
      <c r="K4565" s="180">
        <f>VLOOKUP(D4565,Plan1!$B$2:$S$5570,11,)/1000</f>
        <v>4.6079999999999997</v>
      </c>
      <c r="L4565" s="180">
        <f>VLOOKUP(D4565,Plan1!$B$2:$S$5570,12,)/1000</f>
        <v>4.5439999999999996</v>
      </c>
      <c r="M4565" s="180">
        <f>VLOOKUP(D4565,Plan1!$B$2:$S$5570,13,)/1000</f>
        <v>4.6639999999999997</v>
      </c>
      <c r="N4565" s="180">
        <f>VLOOKUP(D4565,Plan1!$B$2:$S$5570,14,)/1000</f>
        <v>5.52</v>
      </c>
      <c r="O4565" s="180">
        <f>VLOOKUP(D4565,Plan1!$B$2:$S$5570,15,)/1000</f>
        <v>5.0590000000000002</v>
      </c>
      <c r="P4565" s="180">
        <f>VLOOKUP(D4565,Plan1!$B$2:$S$5570,16,)/1000</f>
        <v>5.0810000000000004</v>
      </c>
      <c r="Q4565" s="180">
        <f>VLOOKUP(D4565,Plan1!$B$2:$S$5570,17,)/1000</f>
        <v>4.7770000000000001</v>
      </c>
      <c r="R4565" s="180">
        <f>VLOOKUP(D4565,Plan1!$B$2:$S$5570,18,)/1000</f>
        <v>5.0919999999999996</v>
      </c>
      <c r="S4565" s="180">
        <f>VLOOKUP(D4565,Plan1!$B$2:$S$5570,6,)/1000</f>
        <v>4.9530000000000003</v>
      </c>
    </row>
    <row r="4566" spans="1:19" x14ac:dyDescent="0.25">
      <c r="A4566" s="178">
        <v>2366</v>
      </c>
      <c r="B4566" s="178">
        <v>-28396</v>
      </c>
      <c r="C4566" s="178">
        <v>-526909</v>
      </c>
      <c r="D4566" s="178" t="s">
        <v>4207</v>
      </c>
      <c r="E4566" s="178" t="s">
        <v>167</v>
      </c>
      <c r="F4566" s="178" t="s">
        <v>3898</v>
      </c>
      <c r="G4566" s="180">
        <f>VLOOKUP(D4566,Plan1!$B$2:$S$5570,7,)/1000</f>
        <v>5.524</v>
      </c>
      <c r="H4566" s="180">
        <f>VLOOKUP(D4566,Plan1!$B$2:$S$5570,8,)/1000</f>
        <v>5.61</v>
      </c>
      <c r="I4566" s="180">
        <f>VLOOKUP(D4566,Plan1!$B$2:$S$5570,9,)/1000</f>
        <v>5.3449999999999998</v>
      </c>
      <c r="J4566" s="180">
        <f>VLOOKUP(D4566,Plan1!$B$2:$S$5570,10,)/1000</f>
        <v>4.8460000000000001</v>
      </c>
      <c r="K4566" s="180">
        <f>VLOOKUP(D4566,Plan1!$B$2:$S$5570,11,)/1000</f>
        <v>4.0250000000000004</v>
      </c>
      <c r="L4566" s="180">
        <f>VLOOKUP(D4566,Plan1!$B$2:$S$5570,12,)/1000</f>
        <v>3.4670000000000001</v>
      </c>
      <c r="M4566" s="180">
        <f>VLOOKUP(D4566,Plan1!$B$2:$S$5570,13,)/1000</f>
        <v>3.8769999999999998</v>
      </c>
      <c r="N4566" s="180">
        <f>VLOOKUP(D4566,Plan1!$B$2:$S$5570,14,)/1000</f>
        <v>4.516</v>
      </c>
      <c r="O4566" s="180">
        <f>VLOOKUP(D4566,Plan1!$B$2:$S$5570,15,)/1000</f>
        <v>4.2690000000000001</v>
      </c>
      <c r="P4566" s="180">
        <f>VLOOKUP(D4566,Plan1!$B$2:$S$5570,16,)/1000</f>
        <v>4.9489999999999998</v>
      </c>
      <c r="Q4566" s="180">
        <f>VLOOKUP(D4566,Plan1!$B$2:$S$5570,17,)/1000</f>
        <v>5.5919999999999996</v>
      </c>
      <c r="R4566" s="180">
        <f>VLOOKUP(D4566,Plan1!$B$2:$S$5570,18,)/1000</f>
        <v>5.6689999999999996</v>
      </c>
      <c r="S4566" s="180">
        <f>VLOOKUP(D4566,Plan1!$B$2:$S$5570,6,)/1000</f>
        <v>4.8079999999999998</v>
      </c>
    </row>
    <row r="4567" spans="1:19" x14ac:dyDescent="0.25">
      <c r="A4567" s="178">
        <v>20370</v>
      </c>
      <c r="B4567" s="178">
        <v>-153421</v>
      </c>
      <c r="C4567" s="178">
        <v>-426219</v>
      </c>
      <c r="D4567" s="178" t="s">
        <v>2552</v>
      </c>
      <c r="E4567" s="178" t="s">
        <v>167</v>
      </c>
      <c r="F4567" s="178" t="s">
        <v>1727</v>
      </c>
      <c r="G4567" s="180">
        <f>VLOOKUP(D4567,Plan1!$B$2:$S$5570,7,)/1000</f>
        <v>5.633</v>
      </c>
      <c r="H4567" s="180">
        <f>VLOOKUP(D4567,Plan1!$B$2:$S$5570,8,)/1000</f>
        <v>6.0720000000000001</v>
      </c>
      <c r="I4567" s="180">
        <f>VLOOKUP(D4567,Plan1!$B$2:$S$5570,9,)/1000</f>
        <v>5.5339999999999998</v>
      </c>
      <c r="J4567" s="180">
        <f>VLOOKUP(D4567,Plan1!$B$2:$S$5570,10,)/1000</f>
        <v>5.2309999999999999</v>
      </c>
      <c r="K4567" s="180">
        <f>VLOOKUP(D4567,Plan1!$B$2:$S$5570,11,)/1000</f>
        <v>4.8479999999999999</v>
      </c>
      <c r="L4567" s="180">
        <f>VLOOKUP(D4567,Plan1!$B$2:$S$5570,12,)/1000</f>
        <v>4.6550000000000002</v>
      </c>
      <c r="M4567" s="180">
        <f>VLOOKUP(D4567,Plan1!$B$2:$S$5570,13,)/1000</f>
        <v>5.03</v>
      </c>
      <c r="N4567" s="180">
        <f>VLOOKUP(D4567,Plan1!$B$2:$S$5570,14,)/1000</f>
        <v>5.68</v>
      </c>
      <c r="O4567" s="180">
        <f>VLOOKUP(D4567,Plan1!$B$2:$S$5570,15,)/1000</f>
        <v>6.0170000000000003</v>
      </c>
      <c r="P4567" s="180">
        <f>VLOOKUP(D4567,Plan1!$B$2:$S$5570,16,)/1000</f>
        <v>5.6669999999999998</v>
      </c>
      <c r="Q4567" s="180">
        <f>VLOOKUP(D4567,Plan1!$B$2:$S$5570,17,)/1000</f>
        <v>4.9930000000000003</v>
      </c>
      <c r="R4567" s="180">
        <f>VLOOKUP(D4567,Plan1!$B$2:$S$5570,18,)/1000</f>
        <v>5.5170000000000003</v>
      </c>
      <c r="S4567" s="180">
        <f>VLOOKUP(D4567,Plan1!$B$2:$S$5570,6,)/1000</f>
        <v>5.4059999999999997</v>
      </c>
    </row>
    <row r="4568" spans="1:19" x14ac:dyDescent="0.25">
      <c r="A4568" s="178">
        <v>12754</v>
      </c>
      <c r="B4568" s="178">
        <v>-19228</v>
      </c>
      <c r="C4568" s="178">
        <v>-43254</v>
      </c>
      <c r="D4568" s="178" t="s">
        <v>2266</v>
      </c>
      <c r="E4568" s="178" t="s">
        <v>167</v>
      </c>
      <c r="F4568" s="178" t="s">
        <v>1727</v>
      </c>
      <c r="G4568" s="180">
        <f>VLOOKUP(D4568,Plan1!$B$2:$S$5570,7,)/1000</f>
        <v>5.0990000000000002</v>
      </c>
      <c r="H4568" s="180">
        <f>VLOOKUP(D4568,Plan1!$B$2:$S$5570,8,)/1000</f>
        <v>5.6029999999999998</v>
      </c>
      <c r="I4568" s="180">
        <f>VLOOKUP(D4568,Plan1!$B$2:$S$5570,9,)/1000</f>
        <v>5.0350000000000001</v>
      </c>
      <c r="J4568" s="180">
        <f>VLOOKUP(D4568,Plan1!$B$2:$S$5570,10,)/1000</f>
        <v>4.9790000000000001</v>
      </c>
      <c r="K4568" s="180">
        <f>VLOOKUP(D4568,Plan1!$B$2:$S$5570,11,)/1000</f>
        <v>4.5179999999999998</v>
      </c>
      <c r="L4568" s="180">
        <f>VLOOKUP(D4568,Plan1!$B$2:$S$5570,12,)/1000</f>
        <v>4.4509999999999996</v>
      </c>
      <c r="M4568" s="180">
        <f>VLOOKUP(D4568,Plan1!$B$2:$S$5570,13,)/1000</f>
        <v>4.6459999999999999</v>
      </c>
      <c r="N4568" s="180">
        <f>VLOOKUP(D4568,Plan1!$B$2:$S$5570,14,)/1000</f>
        <v>5.3449999999999998</v>
      </c>
      <c r="O4568" s="180">
        <f>VLOOKUP(D4568,Plan1!$B$2:$S$5570,15,)/1000</f>
        <v>5.2409999999999997</v>
      </c>
      <c r="P4568" s="180">
        <f>VLOOKUP(D4568,Plan1!$B$2:$S$5570,16,)/1000</f>
        <v>4.9749999999999996</v>
      </c>
      <c r="Q4568" s="180">
        <f>VLOOKUP(D4568,Plan1!$B$2:$S$5570,17,)/1000</f>
        <v>4.4489999999999998</v>
      </c>
      <c r="R4568" s="180">
        <f>VLOOKUP(D4568,Plan1!$B$2:$S$5570,18,)/1000</f>
        <v>4.931</v>
      </c>
      <c r="S4568" s="180">
        <f>VLOOKUP(D4568,Plan1!$B$2:$S$5570,6,)/1000</f>
        <v>4.9400000000000004</v>
      </c>
    </row>
    <row r="4569" spans="1:19" x14ac:dyDescent="0.25">
      <c r="A4569" s="178">
        <v>3732</v>
      </c>
      <c r="B4569" s="178">
        <v>-260742</v>
      </c>
      <c r="C4569" s="178">
        <v>-537256</v>
      </c>
      <c r="D4569" s="178" t="s">
        <v>2927</v>
      </c>
      <c r="E4569" s="178" t="s">
        <v>167</v>
      </c>
      <c r="F4569" s="178" t="s">
        <v>2912</v>
      </c>
      <c r="G4569" s="180">
        <f>VLOOKUP(D4569,Plan1!$B$2:$S$5570,7,)/1000</f>
        <v>5.6529999999999996</v>
      </c>
      <c r="H4569" s="180">
        <f>VLOOKUP(D4569,Plan1!$B$2:$S$5570,8,)/1000</f>
        <v>5.5640000000000001</v>
      </c>
      <c r="I4569" s="180">
        <f>VLOOKUP(D4569,Plan1!$B$2:$S$5570,9,)/1000</f>
        <v>5.5</v>
      </c>
      <c r="J4569" s="180">
        <f>VLOOKUP(D4569,Plan1!$B$2:$S$5570,10,)/1000</f>
        <v>5.008</v>
      </c>
      <c r="K4569" s="180">
        <f>VLOOKUP(D4569,Plan1!$B$2:$S$5570,11,)/1000</f>
        <v>4.2030000000000003</v>
      </c>
      <c r="L4569" s="180">
        <f>VLOOKUP(D4569,Plan1!$B$2:$S$5570,12,)/1000</f>
        <v>3.7869999999999999</v>
      </c>
      <c r="M4569" s="180">
        <f>VLOOKUP(D4569,Plan1!$B$2:$S$5570,13,)/1000</f>
        <v>4.1059999999999999</v>
      </c>
      <c r="N4569" s="180">
        <f>VLOOKUP(D4569,Plan1!$B$2:$S$5570,14,)/1000</f>
        <v>4.9610000000000003</v>
      </c>
      <c r="O4569" s="180">
        <f>VLOOKUP(D4569,Plan1!$B$2:$S$5570,15,)/1000</f>
        <v>4.6360000000000001</v>
      </c>
      <c r="P4569" s="180">
        <f>VLOOKUP(D4569,Plan1!$B$2:$S$5570,16,)/1000</f>
        <v>5.14</v>
      </c>
      <c r="Q4569" s="180">
        <f>VLOOKUP(D4569,Plan1!$B$2:$S$5570,17,)/1000</f>
        <v>5.5049999999999999</v>
      </c>
      <c r="R4569" s="180">
        <f>VLOOKUP(D4569,Plan1!$B$2:$S$5570,18,)/1000</f>
        <v>5.593</v>
      </c>
      <c r="S4569" s="180">
        <f>VLOOKUP(D4569,Plan1!$B$2:$S$5570,6,)/1000</f>
        <v>4.9710000000000001</v>
      </c>
    </row>
    <row r="4570" spans="1:19" x14ac:dyDescent="0.25">
      <c r="A4570" s="178">
        <v>64455</v>
      </c>
      <c r="B4570" s="178">
        <v>-11526</v>
      </c>
      <c r="C4570" s="178">
        <v>-481318</v>
      </c>
      <c r="D4570" s="178" t="s">
        <v>2677</v>
      </c>
      <c r="E4570" s="178" t="s">
        <v>167</v>
      </c>
      <c r="F4570" s="178" t="s">
        <v>2567</v>
      </c>
      <c r="G4570" s="180">
        <f>VLOOKUP(D4570,Plan1!$B$2:$S$5570,7,)/1000</f>
        <v>4.2750000000000004</v>
      </c>
      <c r="H4570" s="180">
        <f>VLOOKUP(D4570,Plan1!$B$2:$S$5570,8,)/1000</f>
        <v>4.1399999999999997</v>
      </c>
      <c r="I4570" s="180">
        <f>VLOOKUP(D4570,Plan1!$B$2:$S$5570,9,)/1000</f>
        <v>4.0830000000000002</v>
      </c>
      <c r="J4570" s="180">
        <f>VLOOKUP(D4570,Plan1!$B$2:$S$5570,10,)/1000</f>
        <v>4.2409999999999997</v>
      </c>
      <c r="K4570" s="180">
        <f>VLOOKUP(D4570,Plan1!$B$2:$S$5570,11,)/1000</f>
        <v>4.5339999999999998</v>
      </c>
      <c r="L4570" s="180">
        <f>VLOOKUP(D4570,Plan1!$B$2:$S$5570,12,)/1000</f>
        <v>4.8879999999999999</v>
      </c>
      <c r="M4570" s="180">
        <f>VLOOKUP(D4570,Plan1!$B$2:$S$5570,13,)/1000</f>
        <v>5.0190000000000001</v>
      </c>
      <c r="N4570" s="180">
        <f>VLOOKUP(D4570,Plan1!$B$2:$S$5570,14,)/1000</f>
        <v>5.2519999999999998</v>
      </c>
      <c r="O4570" s="180">
        <f>VLOOKUP(D4570,Plan1!$B$2:$S$5570,15,)/1000</f>
        <v>5.3220000000000001</v>
      </c>
      <c r="P4570" s="180">
        <f>VLOOKUP(D4570,Plan1!$B$2:$S$5570,16,)/1000</f>
        <v>5.1289999999999996</v>
      </c>
      <c r="Q4570" s="180">
        <f>VLOOKUP(D4570,Plan1!$B$2:$S$5570,17,)/1000</f>
        <v>4.8579999999999997</v>
      </c>
      <c r="R4570" s="180">
        <f>VLOOKUP(D4570,Plan1!$B$2:$S$5570,18,)/1000</f>
        <v>4.4790000000000001</v>
      </c>
      <c r="S4570" s="180">
        <f>VLOOKUP(D4570,Plan1!$B$2:$S$5570,6,)/1000</f>
        <v>4.6849999999999996</v>
      </c>
    </row>
    <row r="4571" spans="1:19" x14ac:dyDescent="0.25">
      <c r="A4571" s="178">
        <v>53594</v>
      </c>
      <c r="B4571" s="178">
        <v>-48705</v>
      </c>
      <c r="C4571" s="178">
        <v>-443591</v>
      </c>
      <c r="D4571" s="178" t="s">
        <v>1374</v>
      </c>
      <c r="E4571" s="178" t="s">
        <v>167</v>
      </c>
      <c r="F4571" s="178" t="s">
        <v>1298</v>
      </c>
      <c r="G4571" s="180">
        <f>VLOOKUP(D4571,Plan1!$B$2:$S$5570,7,)/1000</f>
        <v>4.6740000000000004</v>
      </c>
      <c r="H4571" s="180">
        <f>VLOOKUP(D4571,Plan1!$B$2:$S$5570,8,)/1000</f>
        <v>4.7930000000000001</v>
      </c>
      <c r="I4571" s="180">
        <f>VLOOKUP(D4571,Plan1!$B$2:$S$5570,9,)/1000</f>
        <v>4.9400000000000004</v>
      </c>
      <c r="J4571" s="180">
        <f>VLOOKUP(D4571,Plan1!$B$2:$S$5570,10,)/1000</f>
        <v>4.9290000000000003</v>
      </c>
      <c r="K4571" s="180">
        <f>VLOOKUP(D4571,Plan1!$B$2:$S$5570,11,)/1000</f>
        <v>5.1059999999999999</v>
      </c>
      <c r="L4571" s="180">
        <f>VLOOKUP(D4571,Plan1!$B$2:$S$5570,12,)/1000</f>
        <v>5.3120000000000003</v>
      </c>
      <c r="M4571" s="180">
        <f>VLOOKUP(D4571,Plan1!$B$2:$S$5570,13,)/1000</f>
        <v>5.61</v>
      </c>
      <c r="N4571" s="180">
        <f>VLOOKUP(D4571,Plan1!$B$2:$S$5570,14,)/1000</f>
        <v>6.1760000000000002</v>
      </c>
      <c r="O4571" s="180">
        <f>VLOOKUP(D4571,Plan1!$B$2:$S$5570,15,)/1000</f>
        <v>6.3150000000000004</v>
      </c>
      <c r="P4571" s="180">
        <f>VLOOKUP(D4571,Plan1!$B$2:$S$5570,16,)/1000</f>
        <v>5.7549999999999999</v>
      </c>
      <c r="Q4571" s="180">
        <f>VLOOKUP(D4571,Plan1!$B$2:$S$5570,17,)/1000</f>
        <v>5.3120000000000003</v>
      </c>
      <c r="R4571" s="180">
        <f>VLOOKUP(D4571,Plan1!$B$2:$S$5570,18,)/1000</f>
        <v>4.8490000000000002</v>
      </c>
      <c r="S4571" s="180">
        <f>VLOOKUP(D4571,Plan1!$B$2:$S$5570,6,)/1000</f>
        <v>5.3140000000000001</v>
      </c>
    </row>
    <row r="4572" spans="1:19" x14ac:dyDescent="0.25">
      <c r="A4572" s="178">
        <v>49470</v>
      </c>
      <c r="B4572" s="178">
        <v>-60469</v>
      </c>
      <c r="C4572" s="178">
        <v>-427127</v>
      </c>
      <c r="D4572" s="178" t="s">
        <v>3589</v>
      </c>
      <c r="E4572" s="178" t="s">
        <v>167</v>
      </c>
      <c r="F4572" s="178" t="s">
        <v>3448</v>
      </c>
      <c r="G4572" s="180">
        <f>VLOOKUP(D4572,Plan1!$B$2:$S$5570,7,)/1000</f>
        <v>4.8209999999999997</v>
      </c>
      <c r="H4572" s="180">
        <f>VLOOKUP(D4572,Plan1!$B$2:$S$5570,8,)/1000</f>
        <v>5.0599999999999996</v>
      </c>
      <c r="I4572" s="180">
        <f>VLOOKUP(D4572,Plan1!$B$2:$S$5570,9,)/1000</f>
        <v>5.1580000000000004</v>
      </c>
      <c r="J4572" s="180">
        <f>VLOOKUP(D4572,Plan1!$B$2:$S$5570,10,)/1000</f>
        <v>5.1779999999999999</v>
      </c>
      <c r="K4572" s="180">
        <f>VLOOKUP(D4572,Plan1!$B$2:$S$5570,11,)/1000</f>
        <v>5.4180000000000001</v>
      </c>
      <c r="L4572" s="180">
        <f>VLOOKUP(D4572,Plan1!$B$2:$S$5570,12,)/1000</f>
        <v>5.6710000000000003</v>
      </c>
      <c r="M4572" s="180">
        <f>VLOOKUP(D4572,Plan1!$B$2:$S$5570,13,)/1000</f>
        <v>5.96</v>
      </c>
      <c r="N4572" s="180">
        <f>VLOOKUP(D4572,Plan1!$B$2:$S$5570,14,)/1000</f>
        <v>6.4729999999999999</v>
      </c>
      <c r="O4572" s="180">
        <f>VLOOKUP(D4572,Plan1!$B$2:$S$5570,15,)/1000</f>
        <v>6.6230000000000002</v>
      </c>
      <c r="P4572" s="180">
        <f>VLOOKUP(D4572,Plan1!$B$2:$S$5570,16,)/1000</f>
        <v>6.1769999999999996</v>
      </c>
      <c r="Q4572" s="180">
        <f>VLOOKUP(D4572,Plan1!$B$2:$S$5570,17,)/1000</f>
        <v>5.7190000000000003</v>
      </c>
      <c r="R4572" s="180">
        <f>VLOOKUP(D4572,Plan1!$B$2:$S$5570,18,)/1000</f>
        <v>5.29</v>
      </c>
      <c r="S4572" s="180">
        <f>VLOOKUP(D4572,Plan1!$B$2:$S$5570,6,)/1000</f>
        <v>5.6289999999999996</v>
      </c>
    </row>
    <row r="4573" spans="1:19" x14ac:dyDescent="0.25">
      <c r="A4573" s="178">
        <v>2706</v>
      </c>
      <c r="B4573" s="178">
        <v>-27853</v>
      </c>
      <c r="C4573" s="178">
        <v>-537781</v>
      </c>
      <c r="D4573" s="178" t="s">
        <v>4263</v>
      </c>
      <c r="E4573" s="178" t="s">
        <v>167</v>
      </c>
      <c r="F4573" s="178" t="s">
        <v>3898</v>
      </c>
      <c r="G4573" s="180">
        <f>VLOOKUP(D4573,Plan1!$B$2:$S$5570,7,)/1000</f>
        <v>5.6180000000000003</v>
      </c>
      <c r="H4573" s="180">
        <f>VLOOKUP(D4573,Plan1!$B$2:$S$5570,8,)/1000</f>
        <v>5.7169999999999996</v>
      </c>
      <c r="I4573" s="180">
        <f>VLOOKUP(D4573,Plan1!$B$2:$S$5570,9,)/1000</f>
        <v>5.4269999999999996</v>
      </c>
      <c r="J4573" s="180">
        <f>VLOOKUP(D4573,Plan1!$B$2:$S$5570,10,)/1000</f>
        <v>4.9039999999999999</v>
      </c>
      <c r="K4573" s="180">
        <f>VLOOKUP(D4573,Plan1!$B$2:$S$5570,11,)/1000</f>
        <v>4.1310000000000002</v>
      </c>
      <c r="L4573" s="180">
        <f>VLOOKUP(D4573,Plan1!$B$2:$S$5570,12,)/1000</f>
        <v>3.5739999999999998</v>
      </c>
      <c r="M4573" s="180">
        <f>VLOOKUP(D4573,Plan1!$B$2:$S$5570,13,)/1000</f>
        <v>3.9580000000000002</v>
      </c>
      <c r="N4573" s="180">
        <f>VLOOKUP(D4573,Plan1!$B$2:$S$5570,14,)/1000</f>
        <v>4.6310000000000002</v>
      </c>
      <c r="O4573" s="180">
        <f>VLOOKUP(D4573,Plan1!$B$2:$S$5570,15,)/1000</f>
        <v>4.41</v>
      </c>
      <c r="P4573" s="180">
        <f>VLOOKUP(D4573,Plan1!$B$2:$S$5570,16,)/1000</f>
        <v>5.0739999999999998</v>
      </c>
      <c r="Q4573" s="180">
        <f>VLOOKUP(D4573,Plan1!$B$2:$S$5570,17,)/1000</f>
        <v>5.577</v>
      </c>
      <c r="R4573" s="180">
        <f>VLOOKUP(D4573,Plan1!$B$2:$S$5570,18,)/1000</f>
        <v>5.72</v>
      </c>
      <c r="S4573" s="180">
        <f>VLOOKUP(D4573,Plan1!$B$2:$S$5570,6,)/1000</f>
        <v>4.8949999999999996</v>
      </c>
    </row>
    <row r="4574" spans="1:19" x14ac:dyDescent="0.25">
      <c r="A4574" s="178">
        <v>2764</v>
      </c>
      <c r="B4574" s="178">
        <v>-278267</v>
      </c>
      <c r="C4574" s="178">
        <v>-546624</v>
      </c>
      <c r="D4574" s="178" t="s">
        <v>4277</v>
      </c>
      <c r="E4574" s="178" t="s">
        <v>167</v>
      </c>
      <c r="F4574" s="178" t="s">
        <v>3898</v>
      </c>
      <c r="G4574" s="180">
        <f>VLOOKUP(D4574,Plan1!$B$2:$S$5570,7,)/1000</f>
        <v>5.7039999999999997</v>
      </c>
      <c r="H4574" s="180">
        <f>VLOOKUP(D4574,Plan1!$B$2:$S$5570,8,)/1000</f>
        <v>5.7309999999999999</v>
      </c>
      <c r="I4574" s="180">
        <f>VLOOKUP(D4574,Plan1!$B$2:$S$5570,9,)/1000</f>
        <v>5.5289999999999999</v>
      </c>
      <c r="J4574" s="180">
        <f>VLOOKUP(D4574,Plan1!$B$2:$S$5570,10,)/1000</f>
        <v>4.9379999999999997</v>
      </c>
      <c r="K4574" s="180">
        <f>VLOOKUP(D4574,Plan1!$B$2:$S$5570,11,)/1000</f>
        <v>4.093</v>
      </c>
      <c r="L4574" s="180">
        <f>VLOOKUP(D4574,Plan1!$B$2:$S$5570,12,)/1000</f>
        <v>3.4620000000000002</v>
      </c>
      <c r="M4574" s="180">
        <f>VLOOKUP(D4574,Plan1!$B$2:$S$5570,13,)/1000</f>
        <v>3.8319999999999999</v>
      </c>
      <c r="N4574" s="180">
        <f>VLOOKUP(D4574,Plan1!$B$2:$S$5570,14,)/1000</f>
        <v>4.5780000000000003</v>
      </c>
      <c r="O4574" s="180">
        <f>VLOOKUP(D4574,Plan1!$B$2:$S$5570,15,)/1000</f>
        <v>4.4580000000000002</v>
      </c>
      <c r="P4574" s="180">
        <f>VLOOKUP(D4574,Plan1!$B$2:$S$5570,16,)/1000</f>
        <v>5.09</v>
      </c>
      <c r="Q4574" s="180">
        <f>VLOOKUP(D4574,Plan1!$B$2:$S$5570,17,)/1000</f>
        <v>5.6340000000000003</v>
      </c>
      <c r="R4574" s="180">
        <f>VLOOKUP(D4574,Plan1!$B$2:$S$5570,18,)/1000</f>
        <v>5.7549999999999999</v>
      </c>
      <c r="S4574" s="180">
        <f>VLOOKUP(D4574,Plan1!$B$2:$S$5570,6,)/1000</f>
        <v>4.9000000000000004</v>
      </c>
    </row>
    <row r="4575" spans="1:19" x14ac:dyDescent="0.25">
      <c r="A4575" s="178">
        <v>27022</v>
      </c>
      <c r="B4575" s="178">
        <v>-124284</v>
      </c>
      <c r="C4575" s="178">
        <v>-392509</v>
      </c>
      <c r="D4575" s="178" t="s">
        <v>617</v>
      </c>
      <c r="E4575" s="178" t="s">
        <v>167</v>
      </c>
      <c r="F4575" s="178" t="s">
        <v>375</v>
      </c>
      <c r="G4575" s="180">
        <f>VLOOKUP(D4575,Plan1!$B$2:$S$5570,7,)/1000</f>
        <v>5.6020000000000003</v>
      </c>
      <c r="H4575" s="180">
        <f>VLOOKUP(D4575,Plan1!$B$2:$S$5570,8,)/1000</f>
        <v>5.7050000000000001</v>
      </c>
      <c r="I4575" s="180">
        <f>VLOOKUP(D4575,Plan1!$B$2:$S$5570,9,)/1000</f>
        <v>5.8129999999999997</v>
      </c>
      <c r="J4575" s="180">
        <f>VLOOKUP(D4575,Plan1!$B$2:$S$5570,10,)/1000</f>
        <v>4.9640000000000004</v>
      </c>
      <c r="K4575" s="180">
        <f>VLOOKUP(D4575,Plan1!$B$2:$S$5570,11,)/1000</f>
        <v>4.3680000000000003</v>
      </c>
      <c r="L4575" s="180">
        <f>VLOOKUP(D4575,Plan1!$B$2:$S$5570,12,)/1000</f>
        <v>4.1120000000000001</v>
      </c>
      <c r="M4575" s="180">
        <f>VLOOKUP(D4575,Plan1!$B$2:$S$5570,13,)/1000</f>
        <v>4.2770000000000001</v>
      </c>
      <c r="N4575" s="180">
        <f>VLOOKUP(D4575,Plan1!$B$2:$S$5570,14,)/1000</f>
        <v>4.7969999999999997</v>
      </c>
      <c r="O4575" s="180">
        <f>VLOOKUP(D4575,Plan1!$B$2:$S$5570,15,)/1000</f>
        <v>5.3259999999999996</v>
      </c>
      <c r="P4575" s="180">
        <f>VLOOKUP(D4575,Plan1!$B$2:$S$5570,16,)/1000</f>
        <v>5.3109999999999999</v>
      </c>
      <c r="Q4575" s="180">
        <f>VLOOKUP(D4575,Plan1!$B$2:$S$5570,17,)/1000</f>
        <v>5.3579999999999997</v>
      </c>
      <c r="R4575" s="180">
        <f>VLOOKUP(D4575,Plan1!$B$2:$S$5570,18,)/1000</f>
        <v>5.5250000000000004</v>
      </c>
      <c r="S4575" s="180">
        <f>VLOOKUP(D4575,Plan1!$B$2:$S$5570,6,)/1000</f>
        <v>5.0970000000000004</v>
      </c>
    </row>
    <row r="4576" spans="1:19" x14ac:dyDescent="0.25">
      <c r="A4576" s="178">
        <v>8074</v>
      </c>
      <c r="B4576" s="178">
        <v>-218503</v>
      </c>
      <c r="C4576" s="178">
        <v>-513935</v>
      </c>
      <c r="D4576" s="178" t="s">
        <v>5056</v>
      </c>
      <c r="E4576" s="178" t="s">
        <v>167</v>
      </c>
      <c r="F4576" s="178" t="s">
        <v>4704</v>
      </c>
      <c r="G4576" s="180">
        <f>VLOOKUP(D4576,Plan1!$B$2:$S$5570,7,)/1000</f>
        <v>5.33</v>
      </c>
      <c r="H4576" s="180">
        <f>VLOOKUP(D4576,Plan1!$B$2:$S$5570,8,)/1000</f>
        <v>5.6779999999999999</v>
      </c>
      <c r="I4576" s="180">
        <f>VLOOKUP(D4576,Plan1!$B$2:$S$5570,9,)/1000</f>
        <v>5.6509999999999998</v>
      </c>
      <c r="J4576" s="180">
        <f>VLOOKUP(D4576,Plan1!$B$2:$S$5570,10,)/1000</f>
        <v>5.5170000000000003</v>
      </c>
      <c r="K4576" s="180">
        <f>VLOOKUP(D4576,Plan1!$B$2:$S$5570,11,)/1000</f>
        <v>4.9039999999999999</v>
      </c>
      <c r="L4576" s="180">
        <f>VLOOKUP(D4576,Plan1!$B$2:$S$5570,12,)/1000</f>
        <v>4.734</v>
      </c>
      <c r="M4576" s="180">
        <f>VLOOKUP(D4576,Plan1!$B$2:$S$5570,13,)/1000</f>
        <v>4.8390000000000004</v>
      </c>
      <c r="N4576" s="180">
        <f>VLOOKUP(D4576,Plan1!$B$2:$S$5570,14,)/1000</f>
        <v>5.6840000000000002</v>
      </c>
      <c r="O4576" s="180">
        <f>VLOOKUP(D4576,Plan1!$B$2:$S$5570,15,)/1000</f>
        <v>5.1740000000000004</v>
      </c>
      <c r="P4576" s="180">
        <f>VLOOKUP(D4576,Plan1!$B$2:$S$5570,16,)/1000</f>
        <v>5.4020000000000001</v>
      </c>
      <c r="Q4576" s="180">
        <f>VLOOKUP(D4576,Plan1!$B$2:$S$5570,17,)/1000</f>
        <v>5.52</v>
      </c>
      <c r="R4576" s="180">
        <f>VLOOKUP(D4576,Plan1!$B$2:$S$5570,18,)/1000</f>
        <v>5.6040000000000001</v>
      </c>
      <c r="S4576" s="180">
        <f>VLOOKUP(D4576,Plan1!$B$2:$S$5570,6,)/1000</f>
        <v>5.3360000000000003</v>
      </c>
    </row>
    <row r="4577" spans="1:19" x14ac:dyDescent="0.25">
      <c r="A4577" s="178">
        <v>2727</v>
      </c>
      <c r="B4577" s="178">
        <v>-279079</v>
      </c>
      <c r="C4577" s="178">
        <v>-516438</v>
      </c>
      <c r="D4577" s="178" t="s">
        <v>4274</v>
      </c>
      <c r="E4577" s="178" t="s">
        <v>167</v>
      </c>
      <c r="F4577" s="178" t="s">
        <v>3898</v>
      </c>
      <c r="G4577" s="180">
        <f>VLOOKUP(D4577,Plan1!$B$2:$S$5570,7,)/1000</f>
        <v>5.5490000000000004</v>
      </c>
      <c r="H4577" s="180">
        <f>VLOOKUP(D4577,Plan1!$B$2:$S$5570,8,)/1000</f>
        <v>5.524</v>
      </c>
      <c r="I4577" s="180">
        <f>VLOOKUP(D4577,Plan1!$B$2:$S$5570,9,)/1000</f>
        <v>5.3129999999999997</v>
      </c>
      <c r="J4577" s="180">
        <f>VLOOKUP(D4577,Plan1!$B$2:$S$5570,10,)/1000</f>
        <v>4.8739999999999997</v>
      </c>
      <c r="K4577" s="180">
        <f>VLOOKUP(D4577,Plan1!$B$2:$S$5570,11,)/1000</f>
        <v>3.984</v>
      </c>
      <c r="L4577" s="180">
        <f>VLOOKUP(D4577,Plan1!$B$2:$S$5570,12,)/1000</f>
        <v>3.6</v>
      </c>
      <c r="M4577" s="180">
        <f>VLOOKUP(D4577,Plan1!$B$2:$S$5570,13,)/1000</f>
        <v>3.97</v>
      </c>
      <c r="N4577" s="180">
        <f>VLOOKUP(D4577,Plan1!$B$2:$S$5570,14,)/1000</f>
        <v>4.6500000000000004</v>
      </c>
      <c r="O4577" s="180">
        <f>VLOOKUP(D4577,Plan1!$B$2:$S$5570,15,)/1000</f>
        <v>4.32</v>
      </c>
      <c r="P4577" s="180">
        <f>VLOOKUP(D4577,Plan1!$B$2:$S$5570,16,)/1000</f>
        <v>4.931</v>
      </c>
      <c r="Q4577" s="180">
        <f>VLOOKUP(D4577,Plan1!$B$2:$S$5570,17,)/1000</f>
        <v>5.62</v>
      </c>
      <c r="R4577" s="180">
        <f>VLOOKUP(D4577,Plan1!$B$2:$S$5570,18,)/1000</f>
        <v>5.6139999999999999</v>
      </c>
      <c r="S4577" s="180">
        <f>VLOOKUP(D4577,Plan1!$B$2:$S$5570,6,)/1000</f>
        <v>4.8289999999999997</v>
      </c>
    </row>
    <row r="4578" spans="1:19" x14ac:dyDescent="0.25">
      <c r="A4578" s="178">
        <v>14371</v>
      </c>
      <c r="B4578" s="178">
        <v>-182972</v>
      </c>
      <c r="C4578" s="178">
        <v>-442232</v>
      </c>
      <c r="D4578" s="178" t="s">
        <v>2376</v>
      </c>
      <c r="E4578" s="178" t="s">
        <v>167</v>
      </c>
      <c r="F4578" s="178" t="s">
        <v>1727</v>
      </c>
      <c r="G4578" s="180">
        <f>VLOOKUP(D4578,Plan1!$B$2:$S$5570,7,)/1000</f>
        <v>5.5890000000000004</v>
      </c>
      <c r="H4578" s="180">
        <f>VLOOKUP(D4578,Plan1!$B$2:$S$5570,8,)/1000</f>
        <v>6.1639999999999997</v>
      </c>
      <c r="I4578" s="180">
        <f>VLOOKUP(D4578,Plan1!$B$2:$S$5570,9,)/1000</f>
        <v>5.6920000000000002</v>
      </c>
      <c r="J4578" s="180">
        <f>VLOOKUP(D4578,Plan1!$B$2:$S$5570,10,)/1000</f>
        <v>5.8819999999999997</v>
      </c>
      <c r="K4578" s="180">
        <f>VLOOKUP(D4578,Plan1!$B$2:$S$5570,11,)/1000</f>
        <v>5.5679999999999996</v>
      </c>
      <c r="L4578" s="180">
        <f>VLOOKUP(D4578,Plan1!$B$2:$S$5570,12,)/1000</f>
        <v>5.3620000000000001</v>
      </c>
      <c r="M4578" s="180">
        <f>VLOOKUP(D4578,Plan1!$B$2:$S$5570,13,)/1000</f>
        <v>5.6760000000000002</v>
      </c>
      <c r="N4578" s="180">
        <f>VLOOKUP(D4578,Plan1!$B$2:$S$5570,14,)/1000</f>
        <v>6.0549999999999997</v>
      </c>
      <c r="O4578" s="180">
        <f>VLOOKUP(D4578,Plan1!$B$2:$S$5570,15,)/1000</f>
        <v>6.1609999999999996</v>
      </c>
      <c r="P4578" s="180">
        <f>VLOOKUP(D4578,Plan1!$B$2:$S$5570,16,)/1000</f>
        <v>5.8239999999999998</v>
      </c>
      <c r="Q4578" s="180">
        <f>VLOOKUP(D4578,Plan1!$B$2:$S$5570,17,)/1000</f>
        <v>5.1189999999999998</v>
      </c>
      <c r="R4578" s="180">
        <f>VLOOKUP(D4578,Plan1!$B$2:$S$5570,18,)/1000</f>
        <v>5.3719999999999999</v>
      </c>
      <c r="S4578" s="180">
        <f>VLOOKUP(D4578,Plan1!$B$2:$S$5570,6,)/1000</f>
        <v>5.7050000000000001</v>
      </c>
    </row>
    <row r="4579" spans="1:19" x14ac:dyDescent="0.25">
      <c r="A4579" s="178">
        <v>6657</v>
      </c>
      <c r="B4579" s="178">
        <v>-22698</v>
      </c>
      <c r="C4579" s="178">
        <v>-51794</v>
      </c>
      <c r="D4579" s="178" t="s">
        <v>3280</v>
      </c>
      <c r="E4579" s="178" t="s">
        <v>167</v>
      </c>
      <c r="F4579" s="178" t="s">
        <v>2912</v>
      </c>
      <c r="G4579" s="180">
        <f>VLOOKUP(D4579,Plan1!$B$2:$S$5570,7,)/1000</f>
        <v>5.3559999999999999</v>
      </c>
      <c r="H4579" s="180">
        <f>VLOOKUP(D4579,Plan1!$B$2:$S$5570,8,)/1000</f>
        <v>5.7220000000000004</v>
      </c>
      <c r="I4579" s="180">
        <f>VLOOKUP(D4579,Plan1!$B$2:$S$5570,9,)/1000</f>
        <v>5.7409999999999997</v>
      </c>
      <c r="J4579" s="180">
        <f>VLOOKUP(D4579,Plan1!$B$2:$S$5570,10,)/1000</f>
        <v>5.4649999999999999</v>
      </c>
      <c r="K4579" s="180">
        <f>VLOOKUP(D4579,Plan1!$B$2:$S$5570,11,)/1000</f>
        <v>4.6859999999999999</v>
      </c>
      <c r="L4579" s="180">
        <f>VLOOKUP(D4579,Plan1!$B$2:$S$5570,12,)/1000</f>
        <v>4.4829999999999997</v>
      </c>
      <c r="M4579" s="180">
        <f>VLOOKUP(D4579,Plan1!$B$2:$S$5570,13,)/1000</f>
        <v>4.6680000000000001</v>
      </c>
      <c r="N4579" s="180">
        <f>VLOOKUP(D4579,Plan1!$B$2:$S$5570,14,)/1000</f>
        <v>5.48</v>
      </c>
      <c r="O4579" s="180">
        <f>VLOOKUP(D4579,Plan1!$B$2:$S$5570,15,)/1000</f>
        <v>5.1550000000000002</v>
      </c>
      <c r="P4579" s="180">
        <f>VLOOKUP(D4579,Plan1!$B$2:$S$5570,16,)/1000</f>
        <v>5.3780000000000001</v>
      </c>
      <c r="Q4579" s="180">
        <f>VLOOKUP(D4579,Plan1!$B$2:$S$5570,17,)/1000</f>
        <v>5.5940000000000003</v>
      </c>
      <c r="R4579" s="180">
        <f>VLOOKUP(D4579,Plan1!$B$2:$S$5570,18,)/1000</f>
        <v>5.6660000000000004</v>
      </c>
      <c r="S4579" s="180">
        <f>VLOOKUP(D4579,Plan1!$B$2:$S$5570,6,)/1000</f>
        <v>5.2830000000000004</v>
      </c>
    </row>
    <row r="4580" spans="1:19" x14ac:dyDescent="0.25">
      <c r="A4580" s="178">
        <v>44057</v>
      </c>
      <c r="B4580" s="178">
        <v>-7424</v>
      </c>
      <c r="C4580" s="178">
        <v>-419131</v>
      </c>
      <c r="D4580" s="178" t="s">
        <v>3524</v>
      </c>
      <c r="E4580" s="178" t="s">
        <v>167</v>
      </c>
      <c r="F4580" s="178" t="s">
        <v>3448</v>
      </c>
      <c r="G4580" s="180">
        <f>VLOOKUP(D4580,Plan1!$B$2:$S$5570,7,)/1000</f>
        <v>5.3339999999999996</v>
      </c>
      <c r="H4580" s="180">
        <f>VLOOKUP(D4580,Plan1!$B$2:$S$5570,8,)/1000</f>
        <v>5.3339999999999996</v>
      </c>
      <c r="I4580" s="180">
        <f>VLOOKUP(D4580,Plan1!$B$2:$S$5570,9,)/1000</f>
        <v>5.5010000000000003</v>
      </c>
      <c r="J4580" s="180">
        <f>VLOOKUP(D4580,Plan1!$B$2:$S$5570,10,)/1000</f>
        <v>5.4459999999999997</v>
      </c>
      <c r="K4580" s="180">
        <f>VLOOKUP(D4580,Plan1!$B$2:$S$5570,11,)/1000</f>
        <v>5.5659999999999998</v>
      </c>
      <c r="L4580" s="180">
        <f>VLOOKUP(D4580,Plan1!$B$2:$S$5570,12,)/1000</f>
        <v>5.6539999999999999</v>
      </c>
      <c r="M4580" s="180">
        <f>VLOOKUP(D4580,Plan1!$B$2:$S$5570,13,)/1000</f>
        <v>5.952</v>
      </c>
      <c r="N4580" s="180">
        <f>VLOOKUP(D4580,Plan1!$B$2:$S$5570,14,)/1000</f>
        <v>6.548</v>
      </c>
      <c r="O4580" s="180">
        <f>VLOOKUP(D4580,Plan1!$B$2:$S$5570,15,)/1000</f>
        <v>6.7329999999999997</v>
      </c>
      <c r="P4580" s="180">
        <f>VLOOKUP(D4580,Plan1!$B$2:$S$5570,16,)/1000</f>
        <v>6.4039999999999999</v>
      </c>
      <c r="Q4580" s="180">
        <f>VLOOKUP(D4580,Plan1!$B$2:$S$5570,17,)/1000</f>
        <v>6.0030000000000001</v>
      </c>
      <c r="R4580" s="180">
        <f>VLOOKUP(D4580,Plan1!$B$2:$S$5570,18,)/1000</f>
        <v>5.5609999999999999</v>
      </c>
      <c r="S4580" s="180">
        <f>VLOOKUP(D4580,Plan1!$B$2:$S$5570,6,)/1000</f>
        <v>5.8360000000000003</v>
      </c>
    </row>
    <row r="4581" spans="1:19" x14ac:dyDescent="0.25">
      <c r="A4581" s="178">
        <v>8423</v>
      </c>
      <c r="B4581" s="178">
        <v>-21638</v>
      </c>
      <c r="C4581" s="178">
        <v>-504999</v>
      </c>
      <c r="D4581" s="178" t="s">
        <v>5090</v>
      </c>
      <c r="E4581" s="178" t="s">
        <v>167</v>
      </c>
      <c r="F4581" s="178" t="s">
        <v>4704</v>
      </c>
      <c r="G4581" s="180">
        <f>VLOOKUP(D4581,Plan1!$B$2:$S$5570,7,)/1000</f>
        <v>5.319</v>
      </c>
      <c r="H4581" s="180">
        <f>VLOOKUP(D4581,Plan1!$B$2:$S$5570,8,)/1000</f>
        <v>5.6219999999999999</v>
      </c>
      <c r="I4581" s="180">
        <f>VLOOKUP(D4581,Plan1!$B$2:$S$5570,9,)/1000</f>
        <v>5.5419999999999998</v>
      </c>
      <c r="J4581" s="180">
        <f>VLOOKUP(D4581,Plan1!$B$2:$S$5570,10,)/1000</f>
        <v>5.4969999999999999</v>
      </c>
      <c r="K4581" s="180">
        <f>VLOOKUP(D4581,Plan1!$B$2:$S$5570,11,)/1000</f>
        <v>4.8899999999999997</v>
      </c>
      <c r="L4581" s="180">
        <f>VLOOKUP(D4581,Plan1!$B$2:$S$5570,12,)/1000</f>
        <v>4.7329999999999997</v>
      </c>
      <c r="M4581" s="180">
        <f>VLOOKUP(D4581,Plan1!$B$2:$S$5570,13,)/1000</f>
        <v>4.9370000000000003</v>
      </c>
      <c r="N4581" s="180">
        <f>VLOOKUP(D4581,Plan1!$B$2:$S$5570,14,)/1000</f>
        <v>5.7060000000000004</v>
      </c>
      <c r="O4581" s="180">
        <f>VLOOKUP(D4581,Plan1!$B$2:$S$5570,15,)/1000</f>
        <v>5.2119999999999997</v>
      </c>
      <c r="P4581" s="180">
        <f>VLOOKUP(D4581,Plan1!$B$2:$S$5570,16,)/1000</f>
        <v>5.4480000000000004</v>
      </c>
      <c r="Q4581" s="180">
        <f>VLOOKUP(D4581,Plan1!$B$2:$S$5570,17,)/1000</f>
        <v>5.5209999999999999</v>
      </c>
      <c r="R4581" s="180">
        <f>VLOOKUP(D4581,Plan1!$B$2:$S$5570,18,)/1000</f>
        <v>5.5679999999999996</v>
      </c>
      <c r="S4581" s="180">
        <f>VLOOKUP(D4581,Plan1!$B$2:$S$5570,6,)/1000</f>
        <v>5.3330000000000002</v>
      </c>
    </row>
    <row r="4582" spans="1:19" x14ac:dyDescent="0.25">
      <c r="A4582" s="178">
        <v>5221</v>
      </c>
      <c r="B4582" s="178">
        <v>-23954</v>
      </c>
      <c r="C4582" s="178">
        <v>-463354</v>
      </c>
      <c r="D4582" s="178" t="s">
        <v>4733</v>
      </c>
      <c r="E4582" s="178" t="s">
        <v>167</v>
      </c>
      <c r="F4582" s="178" t="s">
        <v>4704</v>
      </c>
      <c r="G4582" s="180">
        <f>VLOOKUP(D4582,Plan1!$B$2:$S$5570,7,)/1000</f>
        <v>4.7770000000000001</v>
      </c>
      <c r="H4582" s="180">
        <f>VLOOKUP(D4582,Plan1!$B$2:$S$5570,8,)/1000</f>
        <v>5.2060000000000004</v>
      </c>
      <c r="I4582" s="180">
        <f>VLOOKUP(D4582,Plan1!$B$2:$S$5570,9,)/1000</f>
        <v>4.7629999999999999</v>
      </c>
      <c r="J4582" s="180">
        <f>VLOOKUP(D4582,Plan1!$B$2:$S$5570,10,)/1000</f>
        <v>4.6289999999999996</v>
      </c>
      <c r="K4582" s="180">
        <f>VLOOKUP(D4582,Plan1!$B$2:$S$5570,11,)/1000</f>
        <v>4.0490000000000004</v>
      </c>
      <c r="L4582" s="180">
        <f>VLOOKUP(D4582,Plan1!$B$2:$S$5570,12,)/1000</f>
        <v>3.7429999999999999</v>
      </c>
      <c r="M4582" s="180">
        <f>VLOOKUP(D4582,Plan1!$B$2:$S$5570,13,)/1000</f>
        <v>3.6859999999999999</v>
      </c>
      <c r="N4582" s="180">
        <f>VLOOKUP(D4582,Plan1!$B$2:$S$5570,14,)/1000</f>
        <v>4.2530000000000001</v>
      </c>
      <c r="O4582" s="180">
        <f>VLOOKUP(D4582,Plan1!$B$2:$S$5570,15,)/1000</f>
        <v>3.7959999999999998</v>
      </c>
      <c r="P4582" s="180">
        <f>VLOOKUP(D4582,Plan1!$B$2:$S$5570,16,)/1000</f>
        <v>3.895</v>
      </c>
      <c r="Q4582" s="180">
        <f>VLOOKUP(D4582,Plan1!$B$2:$S$5570,17,)/1000</f>
        <v>4.4379999999999997</v>
      </c>
      <c r="R4582" s="180">
        <f>VLOOKUP(D4582,Plan1!$B$2:$S$5570,18,)/1000</f>
        <v>4.7359999999999998</v>
      </c>
      <c r="S4582" s="180">
        <f>VLOOKUP(D4582,Plan1!$B$2:$S$5570,6,)/1000</f>
        <v>4.3310000000000004</v>
      </c>
    </row>
    <row r="4583" spans="1:19" x14ac:dyDescent="0.25">
      <c r="A4583" s="178">
        <v>8663</v>
      </c>
      <c r="B4583" s="178">
        <v>-214639</v>
      </c>
      <c r="C4583" s="178">
        <v>-435502</v>
      </c>
      <c r="D4583" s="178" t="s">
        <v>1866</v>
      </c>
      <c r="E4583" s="178" t="s">
        <v>167</v>
      </c>
      <c r="F4583" s="178" t="s">
        <v>1727</v>
      </c>
      <c r="G4583" s="180">
        <f>VLOOKUP(D4583,Plan1!$B$2:$S$5570,7,)/1000</f>
        <v>4.8239999999999998</v>
      </c>
      <c r="H4583" s="180">
        <f>VLOOKUP(D4583,Plan1!$B$2:$S$5570,8,)/1000</f>
        <v>5.5179999999999998</v>
      </c>
      <c r="I4583" s="180">
        <f>VLOOKUP(D4583,Plan1!$B$2:$S$5570,9,)/1000</f>
        <v>4.8449999999999998</v>
      </c>
      <c r="J4583" s="180">
        <f>VLOOKUP(D4583,Plan1!$B$2:$S$5570,10,)/1000</f>
        <v>4.6719999999999997</v>
      </c>
      <c r="K4583" s="180">
        <f>VLOOKUP(D4583,Plan1!$B$2:$S$5570,11,)/1000</f>
        <v>4.2830000000000004</v>
      </c>
      <c r="L4583" s="180">
        <f>VLOOKUP(D4583,Plan1!$B$2:$S$5570,12,)/1000</f>
        <v>4.3090000000000002</v>
      </c>
      <c r="M4583" s="180">
        <f>VLOOKUP(D4583,Plan1!$B$2:$S$5570,13,)/1000</f>
        <v>4.47</v>
      </c>
      <c r="N4583" s="180">
        <f>VLOOKUP(D4583,Plan1!$B$2:$S$5570,14,)/1000</f>
        <v>5.117</v>
      </c>
      <c r="O4583" s="180">
        <f>VLOOKUP(D4583,Plan1!$B$2:$S$5570,15,)/1000</f>
        <v>4.9400000000000004</v>
      </c>
      <c r="P4583" s="180">
        <f>VLOOKUP(D4583,Plan1!$B$2:$S$5570,16,)/1000</f>
        <v>4.7140000000000004</v>
      </c>
      <c r="Q4583" s="180">
        <f>VLOOKUP(D4583,Plan1!$B$2:$S$5570,17,)/1000</f>
        <v>4.2869999999999999</v>
      </c>
      <c r="R4583" s="180">
        <f>VLOOKUP(D4583,Plan1!$B$2:$S$5570,18,)/1000</f>
        <v>4.819</v>
      </c>
      <c r="S4583" s="180">
        <f>VLOOKUP(D4583,Plan1!$B$2:$S$5570,6,)/1000</f>
        <v>4.7329999999999997</v>
      </c>
    </row>
    <row r="4584" spans="1:19" x14ac:dyDescent="0.25">
      <c r="A4584" s="178">
        <v>56678</v>
      </c>
      <c r="B4584" s="178">
        <v>-40475</v>
      </c>
      <c r="C4584" s="178">
        <v>-408599</v>
      </c>
      <c r="D4584" s="178" t="s">
        <v>915</v>
      </c>
      <c r="E4584" s="178" t="s">
        <v>167</v>
      </c>
      <c r="F4584" s="178" t="s">
        <v>792</v>
      </c>
      <c r="G4584" s="180">
        <f>VLOOKUP(D4584,Plan1!$B$2:$S$5570,7,)/1000</f>
        <v>4.8259999999999996</v>
      </c>
      <c r="H4584" s="180">
        <f>VLOOKUP(D4584,Plan1!$B$2:$S$5570,8,)/1000</f>
        <v>4.9000000000000004</v>
      </c>
      <c r="I4584" s="180">
        <f>VLOOKUP(D4584,Plan1!$B$2:$S$5570,9,)/1000</f>
        <v>4.976</v>
      </c>
      <c r="J4584" s="180">
        <f>VLOOKUP(D4584,Plan1!$B$2:$S$5570,10,)/1000</f>
        <v>4.6100000000000003</v>
      </c>
      <c r="K4584" s="180">
        <f>VLOOKUP(D4584,Plan1!$B$2:$S$5570,11,)/1000</f>
        <v>4.8579999999999997</v>
      </c>
      <c r="L4584" s="180">
        <f>VLOOKUP(D4584,Plan1!$B$2:$S$5570,12,)/1000</f>
        <v>5.0149999999999997</v>
      </c>
      <c r="M4584" s="180">
        <f>VLOOKUP(D4584,Plan1!$B$2:$S$5570,13,)/1000</f>
        <v>5.4459999999999997</v>
      </c>
      <c r="N4584" s="180">
        <f>VLOOKUP(D4584,Plan1!$B$2:$S$5570,14,)/1000</f>
        <v>6.194</v>
      </c>
      <c r="O4584" s="180">
        <f>VLOOKUP(D4584,Plan1!$B$2:$S$5570,15,)/1000</f>
        <v>6.5609999999999999</v>
      </c>
      <c r="P4584" s="180">
        <f>VLOOKUP(D4584,Plan1!$B$2:$S$5570,16,)/1000</f>
        <v>6.2919999999999998</v>
      </c>
      <c r="Q4584" s="180">
        <f>VLOOKUP(D4584,Plan1!$B$2:$S$5570,17,)/1000</f>
        <v>6.0590000000000002</v>
      </c>
      <c r="R4584" s="180">
        <f>VLOOKUP(D4584,Plan1!$B$2:$S$5570,18,)/1000</f>
        <v>5.3250000000000002</v>
      </c>
      <c r="S4584" s="180">
        <f>VLOOKUP(D4584,Plan1!$B$2:$S$5570,6,)/1000</f>
        <v>5.4219999999999997</v>
      </c>
    </row>
    <row r="4585" spans="1:19" x14ac:dyDescent="0.25">
      <c r="A4585" s="178">
        <v>58849</v>
      </c>
      <c r="B4585" s="178">
        <v>-33355</v>
      </c>
      <c r="C4585" s="178">
        <v>-435291</v>
      </c>
      <c r="D4585" s="178" t="s">
        <v>1444</v>
      </c>
      <c r="E4585" s="178" t="s">
        <v>167</v>
      </c>
      <c r="F4585" s="178" t="s">
        <v>1298</v>
      </c>
      <c r="G4585" s="180">
        <f>VLOOKUP(D4585,Plan1!$B$2:$S$5570,7,)/1000</f>
        <v>4.7050000000000001</v>
      </c>
      <c r="H4585" s="180">
        <f>VLOOKUP(D4585,Plan1!$B$2:$S$5570,8,)/1000</f>
        <v>4.8040000000000003</v>
      </c>
      <c r="I4585" s="180">
        <f>VLOOKUP(D4585,Plan1!$B$2:$S$5570,9,)/1000</f>
        <v>4.8710000000000004</v>
      </c>
      <c r="J4585" s="180">
        <f>VLOOKUP(D4585,Plan1!$B$2:$S$5570,10,)/1000</f>
        <v>4.8650000000000002</v>
      </c>
      <c r="K4585" s="180">
        <f>VLOOKUP(D4585,Plan1!$B$2:$S$5570,11,)/1000</f>
        <v>5.0289999999999999</v>
      </c>
      <c r="L4585" s="180">
        <f>VLOOKUP(D4585,Plan1!$B$2:$S$5570,12,)/1000</f>
        <v>5.3479999999999999</v>
      </c>
      <c r="M4585" s="180">
        <f>VLOOKUP(D4585,Plan1!$B$2:$S$5570,13,)/1000</f>
        <v>5.49</v>
      </c>
      <c r="N4585" s="180">
        <f>VLOOKUP(D4585,Plan1!$B$2:$S$5570,14,)/1000</f>
        <v>6.07</v>
      </c>
      <c r="O4585" s="180">
        <f>VLOOKUP(D4585,Plan1!$B$2:$S$5570,15,)/1000</f>
        <v>6.3220000000000001</v>
      </c>
      <c r="P4585" s="180">
        <f>VLOOKUP(D4585,Plan1!$B$2:$S$5570,16,)/1000</f>
        <v>6.0640000000000001</v>
      </c>
      <c r="Q4585" s="180">
        <f>VLOOKUP(D4585,Plan1!$B$2:$S$5570,17,)/1000</f>
        <v>5.681</v>
      </c>
      <c r="R4585" s="180">
        <f>VLOOKUP(D4585,Plan1!$B$2:$S$5570,18,)/1000</f>
        <v>5.1470000000000002</v>
      </c>
      <c r="S4585" s="180">
        <f>VLOOKUP(D4585,Plan1!$B$2:$S$5570,6,)/1000</f>
        <v>5.3659999999999997</v>
      </c>
    </row>
    <row r="4586" spans="1:19" x14ac:dyDescent="0.25">
      <c r="A4586" s="178">
        <v>38674</v>
      </c>
      <c r="B4586" s="178">
        <v>-8817</v>
      </c>
      <c r="C4586" s="178">
        <v>-359456</v>
      </c>
      <c r="D4586" s="178" t="s">
        <v>3309</v>
      </c>
      <c r="E4586" s="178" t="s">
        <v>167</v>
      </c>
      <c r="F4586" s="178" t="s">
        <v>3284</v>
      </c>
      <c r="G4586" s="180">
        <f>VLOOKUP(D4586,Plan1!$B$2:$S$5570,7,)/1000</f>
        <v>5.4649999999999999</v>
      </c>
      <c r="H4586" s="180">
        <f>VLOOKUP(D4586,Plan1!$B$2:$S$5570,8,)/1000</f>
        <v>5.492</v>
      </c>
      <c r="I4586" s="180">
        <f>VLOOKUP(D4586,Plan1!$B$2:$S$5570,9,)/1000</f>
        <v>5.7089999999999996</v>
      </c>
      <c r="J4586" s="180">
        <f>VLOOKUP(D4586,Plan1!$B$2:$S$5570,10,)/1000</f>
        <v>5.218</v>
      </c>
      <c r="K4586" s="180">
        <f>VLOOKUP(D4586,Plan1!$B$2:$S$5570,11,)/1000</f>
        <v>4.3730000000000002</v>
      </c>
      <c r="L4586" s="180">
        <f>VLOOKUP(D4586,Plan1!$B$2:$S$5570,12,)/1000</f>
        <v>3.984</v>
      </c>
      <c r="M4586" s="180">
        <f>VLOOKUP(D4586,Plan1!$B$2:$S$5570,13,)/1000</f>
        <v>4.0599999999999996</v>
      </c>
      <c r="N4586" s="180">
        <f>VLOOKUP(D4586,Plan1!$B$2:$S$5570,14,)/1000</f>
        <v>4.6059999999999999</v>
      </c>
      <c r="O4586" s="180">
        <f>VLOOKUP(D4586,Plan1!$B$2:$S$5570,15,)/1000</f>
        <v>5.2910000000000004</v>
      </c>
      <c r="P4586" s="180">
        <f>VLOOKUP(D4586,Plan1!$B$2:$S$5570,16,)/1000</f>
        <v>5.4240000000000004</v>
      </c>
      <c r="Q4586" s="180">
        <f>VLOOKUP(D4586,Plan1!$B$2:$S$5570,17,)/1000</f>
        <v>5.742</v>
      </c>
      <c r="R4586" s="180">
        <f>VLOOKUP(D4586,Plan1!$B$2:$S$5570,18,)/1000</f>
        <v>5.6989999999999998</v>
      </c>
      <c r="S4586" s="180">
        <f>VLOOKUP(D4586,Plan1!$B$2:$S$5570,6,)/1000</f>
        <v>5.0890000000000004</v>
      </c>
    </row>
    <row r="4587" spans="1:19" x14ac:dyDescent="0.25">
      <c r="A4587" s="178">
        <v>46056</v>
      </c>
      <c r="B4587" s="178">
        <v>-68904</v>
      </c>
      <c r="C4587" s="178">
        <v>-377271</v>
      </c>
      <c r="D4587" s="178" t="s">
        <v>2829</v>
      </c>
      <c r="E4587" s="178" t="s">
        <v>167</v>
      </c>
      <c r="F4587" s="178" t="s">
        <v>2709</v>
      </c>
      <c r="G4587" s="180">
        <f>VLOOKUP(D4587,Plan1!$B$2:$S$5570,7,)/1000</f>
        <v>5.9080000000000004</v>
      </c>
      <c r="H4587" s="180">
        <f>VLOOKUP(D4587,Plan1!$B$2:$S$5570,8,)/1000</f>
        <v>6.0510000000000002</v>
      </c>
      <c r="I4587" s="180">
        <f>VLOOKUP(D4587,Plan1!$B$2:$S$5570,9,)/1000</f>
        <v>6.2830000000000004</v>
      </c>
      <c r="J4587" s="180">
        <f>VLOOKUP(D4587,Plan1!$B$2:$S$5570,10,)/1000</f>
        <v>6.0369999999999999</v>
      </c>
      <c r="K4587" s="180">
        <f>VLOOKUP(D4587,Plan1!$B$2:$S$5570,11,)/1000</f>
        <v>5.5419999999999998</v>
      </c>
      <c r="L4587" s="180">
        <f>VLOOKUP(D4587,Plan1!$B$2:$S$5570,12,)/1000</f>
        <v>5.18</v>
      </c>
      <c r="M4587" s="180">
        <f>VLOOKUP(D4587,Plan1!$B$2:$S$5570,13,)/1000</f>
        <v>5.3529999999999998</v>
      </c>
      <c r="N4587" s="180">
        <f>VLOOKUP(D4587,Plan1!$B$2:$S$5570,14,)/1000</f>
        <v>6.1230000000000002</v>
      </c>
      <c r="O4587" s="180">
        <f>VLOOKUP(D4587,Plan1!$B$2:$S$5570,15,)/1000</f>
        <v>6.5620000000000003</v>
      </c>
      <c r="P4587" s="180">
        <f>VLOOKUP(D4587,Plan1!$B$2:$S$5570,16,)/1000</f>
        <v>6.5510000000000002</v>
      </c>
      <c r="Q4587" s="180">
        <f>VLOOKUP(D4587,Plan1!$B$2:$S$5570,17,)/1000</f>
        <v>6.4989999999999997</v>
      </c>
      <c r="R4587" s="180">
        <f>VLOOKUP(D4587,Plan1!$B$2:$S$5570,18,)/1000</f>
        <v>6.056</v>
      </c>
      <c r="S4587" s="180">
        <f>VLOOKUP(D4587,Plan1!$B$2:$S$5570,6,)/1000</f>
        <v>6.0119999999999996</v>
      </c>
    </row>
    <row r="4588" spans="1:19" x14ac:dyDescent="0.25">
      <c r="A4588" s="178">
        <v>60644</v>
      </c>
      <c r="B4588" s="178">
        <v>-26982</v>
      </c>
      <c r="C4588" s="178">
        <v>-448293</v>
      </c>
      <c r="D4588" s="178" t="s">
        <v>1468</v>
      </c>
      <c r="E4588" s="178" t="s">
        <v>167</v>
      </c>
      <c r="F4588" s="178" t="s">
        <v>1298</v>
      </c>
      <c r="G4588" s="180">
        <f>VLOOKUP(D4588,Plan1!$B$2:$S$5570,7,)/1000</f>
        <v>4.5750000000000002</v>
      </c>
      <c r="H4588" s="180">
        <f>VLOOKUP(D4588,Plan1!$B$2:$S$5570,8,)/1000</f>
        <v>4.7869999999999999</v>
      </c>
      <c r="I4588" s="180">
        <f>VLOOKUP(D4588,Plan1!$B$2:$S$5570,9,)/1000</f>
        <v>4.7919999999999998</v>
      </c>
      <c r="J4588" s="180">
        <f>VLOOKUP(D4588,Plan1!$B$2:$S$5570,10,)/1000</f>
        <v>4.8920000000000003</v>
      </c>
      <c r="K4588" s="180">
        <f>VLOOKUP(D4588,Plan1!$B$2:$S$5570,11,)/1000</f>
        <v>4.9249999999999998</v>
      </c>
      <c r="L4588" s="180">
        <f>VLOOKUP(D4588,Plan1!$B$2:$S$5570,12,)/1000</f>
        <v>5.234</v>
      </c>
      <c r="M4588" s="180">
        <f>VLOOKUP(D4588,Plan1!$B$2:$S$5570,13,)/1000</f>
        <v>5.282</v>
      </c>
      <c r="N4588" s="180">
        <f>VLOOKUP(D4588,Plan1!$B$2:$S$5570,14,)/1000</f>
        <v>5.72</v>
      </c>
      <c r="O4588" s="180">
        <f>VLOOKUP(D4588,Plan1!$B$2:$S$5570,15,)/1000</f>
        <v>5.806</v>
      </c>
      <c r="P4588" s="180">
        <f>VLOOKUP(D4588,Plan1!$B$2:$S$5570,16,)/1000</f>
        <v>5.5149999999999997</v>
      </c>
      <c r="Q4588" s="180">
        <f>VLOOKUP(D4588,Plan1!$B$2:$S$5570,17,)/1000</f>
        <v>5.2949999999999999</v>
      </c>
      <c r="R4588" s="180">
        <f>VLOOKUP(D4588,Plan1!$B$2:$S$5570,18,)/1000</f>
        <v>4.8970000000000002</v>
      </c>
      <c r="S4588" s="180">
        <f>VLOOKUP(D4588,Plan1!$B$2:$S$5570,6,)/1000</f>
        <v>5.1429999999999998</v>
      </c>
    </row>
    <row r="4589" spans="1:19" x14ac:dyDescent="0.25">
      <c r="A4589" s="178">
        <v>47608</v>
      </c>
      <c r="B4589" s="178">
        <v>-64857</v>
      </c>
      <c r="C4589" s="178">
        <v>-374491</v>
      </c>
      <c r="D4589" s="178" t="s">
        <v>1468</v>
      </c>
      <c r="E4589" s="178" t="s">
        <v>167</v>
      </c>
      <c r="F4589" s="178" t="s">
        <v>2709</v>
      </c>
      <c r="G4589" s="180">
        <f>VLOOKUP(D4589,Plan1!$B$2:$S$5570,7,)/1000</f>
        <v>4.5750000000000002</v>
      </c>
      <c r="H4589" s="180">
        <f>VLOOKUP(D4589,Plan1!$B$2:$S$5570,8,)/1000</f>
        <v>4.7869999999999999</v>
      </c>
      <c r="I4589" s="180">
        <f>VLOOKUP(D4589,Plan1!$B$2:$S$5570,9,)/1000</f>
        <v>4.7919999999999998</v>
      </c>
      <c r="J4589" s="180">
        <f>VLOOKUP(D4589,Plan1!$B$2:$S$5570,10,)/1000</f>
        <v>4.8920000000000003</v>
      </c>
      <c r="K4589" s="180">
        <f>VLOOKUP(D4589,Plan1!$B$2:$S$5570,11,)/1000</f>
        <v>4.9249999999999998</v>
      </c>
      <c r="L4589" s="180">
        <f>VLOOKUP(D4589,Plan1!$B$2:$S$5570,12,)/1000</f>
        <v>5.234</v>
      </c>
      <c r="M4589" s="180">
        <f>VLOOKUP(D4589,Plan1!$B$2:$S$5570,13,)/1000</f>
        <v>5.282</v>
      </c>
      <c r="N4589" s="180">
        <f>VLOOKUP(D4589,Plan1!$B$2:$S$5570,14,)/1000</f>
        <v>5.72</v>
      </c>
      <c r="O4589" s="180">
        <f>VLOOKUP(D4589,Plan1!$B$2:$S$5570,15,)/1000</f>
        <v>5.806</v>
      </c>
      <c r="P4589" s="180">
        <f>VLOOKUP(D4589,Plan1!$B$2:$S$5570,16,)/1000</f>
        <v>5.5149999999999997</v>
      </c>
      <c r="Q4589" s="180">
        <f>VLOOKUP(D4589,Plan1!$B$2:$S$5570,17,)/1000</f>
        <v>5.2949999999999999</v>
      </c>
      <c r="R4589" s="180">
        <f>VLOOKUP(D4589,Plan1!$B$2:$S$5570,18,)/1000</f>
        <v>4.8970000000000002</v>
      </c>
      <c r="S4589" s="180">
        <f>VLOOKUP(D4589,Plan1!$B$2:$S$5570,6,)/1000</f>
        <v>5.1429999999999998</v>
      </c>
    </row>
    <row r="4590" spans="1:19" x14ac:dyDescent="0.25">
      <c r="A4590" s="178">
        <v>8478</v>
      </c>
      <c r="B4590" s="178">
        <v>-215844</v>
      </c>
      <c r="C4590" s="178">
        <v>-450703</v>
      </c>
      <c r="D4590" s="178" t="s">
        <v>1849</v>
      </c>
      <c r="E4590" s="178" t="s">
        <v>167</v>
      </c>
      <c r="F4590" s="178" t="s">
        <v>1727</v>
      </c>
      <c r="G4590" s="180">
        <f>VLOOKUP(D4590,Plan1!$B$2:$S$5570,7,)/1000</f>
        <v>4.93</v>
      </c>
      <c r="H4590" s="180">
        <f>VLOOKUP(D4590,Plan1!$B$2:$S$5570,8,)/1000</f>
        <v>5.3840000000000003</v>
      </c>
      <c r="I4590" s="180">
        <f>VLOOKUP(D4590,Plan1!$B$2:$S$5570,9,)/1000</f>
        <v>4.9409999999999998</v>
      </c>
      <c r="J4590" s="180">
        <f>VLOOKUP(D4590,Plan1!$B$2:$S$5570,10,)/1000</f>
        <v>5.1360000000000001</v>
      </c>
      <c r="K4590" s="180">
        <f>VLOOKUP(D4590,Plan1!$B$2:$S$5570,11,)/1000</f>
        <v>4.7409999999999997</v>
      </c>
      <c r="L4590" s="180">
        <f>VLOOKUP(D4590,Plan1!$B$2:$S$5570,12,)/1000</f>
        <v>4.7160000000000002</v>
      </c>
      <c r="M4590" s="180">
        <f>VLOOKUP(D4590,Plan1!$B$2:$S$5570,13,)/1000</f>
        <v>4.9390000000000001</v>
      </c>
      <c r="N4590" s="180">
        <f>VLOOKUP(D4590,Plan1!$B$2:$S$5570,14,)/1000</f>
        <v>5.641</v>
      </c>
      <c r="O4590" s="180">
        <f>VLOOKUP(D4590,Plan1!$B$2:$S$5570,15,)/1000</f>
        <v>5.3810000000000002</v>
      </c>
      <c r="P4590" s="180">
        <f>VLOOKUP(D4590,Plan1!$B$2:$S$5570,16,)/1000</f>
        <v>5.2130000000000001</v>
      </c>
      <c r="Q4590" s="180">
        <f>VLOOKUP(D4590,Plan1!$B$2:$S$5570,17,)/1000</f>
        <v>4.8019999999999996</v>
      </c>
      <c r="R4590" s="180">
        <f>VLOOKUP(D4590,Plan1!$B$2:$S$5570,18,)/1000</f>
        <v>4.9589999999999996</v>
      </c>
      <c r="S4590" s="180">
        <f>VLOOKUP(D4590,Plan1!$B$2:$S$5570,6,)/1000</f>
        <v>5.0650000000000004</v>
      </c>
    </row>
    <row r="4591" spans="1:19" x14ac:dyDescent="0.25">
      <c r="A4591" s="178">
        <v>52945</v>
      </c>
      <c r="B4591" s="178">
        <v>-51094</v>
      </c>
      <c r="C4591" s="178">
        <v>-359779</v>
      </c>
      <c r="D4591" s="178" t="s">
        <v>3891</v>
      </c>
      <c r="E4591" s="178" t="s">
        <v>167</v>
      </c>
      <c r="F4591" s="178" t="s">
        <v>3752</v>
      </c>
      <c r="G4591" s="180">
        <f>VLOOKUP(D4591,Plan1!$B$2:$S$5570,7,)/1000</f>
        <v>5.6820000000000004</v>
      </c>
      <c r="H4591" s="180">
        <f>VLOOKUP(D4591,Plan1!$B$2:$S$5570,8,)/1000</f>
        <v>5.7919999999999998</v>
      </c>
      <c r="I4591" s="180">
        <f>VLOOKUP(D4591,Plan1!$B$2:$S$5570,9,)/1000</f>
        <v>5.9240000000000004</v>
      </c>
      <c r="J4591" s="180">
        <f>VLOOKUP(D4591,Plan1!$B$2:$S$5570,10,)/1000</f>
        <v>5.5110000000000001</v>
      </c>
      <c r="K4591" s="180">
        <f>VLOOKUP(D4591,Plan1!$B$2:$S$5570,11,)/1000</f>
        <v>5.2619999999999996</v>
      </c>
      <c r="L4591" s="180">
        <f>VLOOKUP(D4591,Plan1!$B$2:$S$5570,12,)/1000</f>
        <v>4.9589999999999996</v>
      </c>
      <c r="M4591" s="180">
        <f>VLOOKUP(D4591,Plan1!$B$2:$S$5570,13,)/1000</f>
        <v>5.0839999999999996</v>
      </c>
      <c r="N4591" s="180">
        <f>VLOOKUP(D4591,Plan1!$B$2:$S$5570,14,)/1000</f>
        <v>5.7080000000000002</v>
      </c>
      <c r="O4591" s="180">
        <f>VLOOKUP(D4591,Plan1!$B$2:$S$5570,15,)/1000</f>
        <v>5.8490000000000002</v>
      </c>
      <c r="P4591" s="180">
        <f>VLOOKUP(D4591,Plan1!$B$2:$S$5570,16,)/1000</f>
        <v>5.9450000000000003</v>
      </c>
      <c r="Q4591" s="180">
        <f>VLOOKUP(D4591,Plan1!$B$2:$S$5570,17,)/1000</f>
        <v>6.085</v>
      </c>
      <c r="R4591" s="180">
        <f>VLOOKUP(D4591,Plan1!$B$2:$S$5570,18,)/1000</f>
        <v>5.7279999999999998</v>
      </c>
      <c r="S4591" s="180">
        <f>VLOOKUP(D4591,Plan1!$B$2:$S$5570,6,)/1000</f>
        <v>5.6269999999999998</v>
      </c>
    </row>
    <row r="4592" spans="1:19" x14ac:dyDescent="0.25">
      <c r="A4592" s="178">
        <v>6717</v>
      </c>
      <c r="B4592" s="178">
        <v>-226842</v>
      </c>
      <c r="C4592" s="178">
        <v>-457291</v>
      </c>
      <c r="D4592" s="178" t="s">
        <v>4917</v>
      </c>
      <c r="E4592" s="178" t="s">
        <v>167</v>
      </c>
      <c r="F4592" s="178" t="s">
        <v>4704</v>
      </c>
      <c r="G4592" s="180">
        <f>VLOOKUP(D4592,Plan1!$B$2:$S$5570,7,)/1000</f>
        <v>4.7389999999999999</v>
      </c>
      <c r="H4592" s="180">
        <f>VLOOKUP(D4592,Plan1!$B$2:$S$5570,8,)/1000</f>
        <v>5.359</v>
      </c>
      <c r="I4592" s="180">
        <f>VLOOKUP(D4592,Plan1!$B$2:$S$5570,9,)/1000</f>
        <v>5.0030000000000001</v>
      </c>
      <c r="J4592" s="180">
        <f>VLOOKUP(D4592,Plan1!$B$2:$S$5570,10,)/1000</f>
        <v>5.0860000000000003</v>
      </c>
      <c r="K4592" s="180">
        <f>VLOOKUP(D4592,Plan1!$B$2:$S$5570,11,)/1000</f>
        <v>4.6269999999999998</v>
      </c>
      <c r="L4592" s="180">
        <f>VLOOKUP(D4592,Plan1!$B$2:$S$5570,12,)/1000</f>
        <v>4.5149999999999997</v>
      </c>
      <c r="M4592" s="180">
        <f>VLOOKUP(D4592,Plan1!$B$2:$S$5570,13,)/1000</f>
        <v>4.7009999999999996</v>
      </c>
      <c r="N4592" s="180">
        <f>VLOOKUP(D4592,Plan1!$B$2:$S$5570,14,)/1000</f>
        <v>5.5519999999999996</v>
      </c>
      <c r="O4592" s="180">
        <f>VLOOKUP(D4592,Plan1!$B$2:$S$5570,15,)/1000</f>
        <v>5.15</v>
      </c>
      <c r="P4592" s="180">
        <f>VLOOKUP(D4592,Plan1!$B$2:$S$5570,16,)/1000</f>
        <v>5.1379999999999999</v>
      </c>
      <c r="Q4592" s="180">
        <f>VLOOKUP(D4592,Plan1!$B$2:$S$5570,17,)/1000</f>
        <v>4.8490000000000002</v>
      </c>
      <c r="R4592" s="180">
        <f>VLOOKUP(D4592,Plan1!$B$2:$S$5570,18,)/1000</f>
        <v>5.0720000000000001</v>
      </c>
      <c r="S4592" s="180">
        <f>VLOOKUP(D4592,Plan1!$B$2:$S$5570,6,)/1000</f>
        <v>4.9820000000000002</v>
      </c>
    </row>
    <row r="4593" spans="1:19" x14ac:dyDescent="0.25">
      <c r="A4593" s="178">
        <v>3722</v>
      </c>
      <c r="B4593" s="178">
        <v>-2625</v>
      </c>
      <c r="C4593" s="178">
        <v>-493835</v>
      </c>
      <c r="D4593" s="178" t="s">
        <v>4698</v>
      </c>
      <c r="E4593" s="178" t="s">
        <v>167</v>
      </c>
      <c r="F4593" s="178" t="s">
        <v>4434</v>
      </c>
      <c r="G4593" s="180">
        <f>VLOOKUP(D4593,Plan1!$B$2:$S$5570,7,)/1000</f>
        <v>4.734</v>
      </c>
      <c r="H4593" s="180">
        <f>VLOOKUP(D4593,Plan1!$B$2:$S$5570,8,)/1000</f>
        <v>4.78</v>
      </c>
      <c r="I4593" s="180">
        <f>VLOOKUP(D4593,Plan1!$B$2:$S$5570,9,)/1000</f>
        <v>4.6210000000000004</v>
      </c>
      <c r="J4593" s="180">
        <f>VLOOKUP(D4593,Plan1!$B$2:$S$5570,10,)/1000</f>
        <v>4.2119999999999997</v>
      </c>
      <c r="K4593" s="180">
        <f>VLOOKUP(D4593,Plan1!$B$2:$S$5570,11,)/1000</f>
        <v>3.73</v>
      </c>
      <c r="L4593" s="180">
        <f>VLOOKUP(D4593,Plan1!$B$2:$S$5570,12,)/1000</f>
        <v>3.4260000000000002</v>
      </c>
      <c r="M4593" s="180">
        <f>VLOOKUP(D4593,Plan1!$B$2:$S$5570,13,)/1000</f>
        <v>3.6520000000000001</v>
      </c>
      <c r="N4593" s="180">
        <f>VLOOKUP(D4593,Plan1!$B$2:$S$5570,14,)/1000</f>
        <v>4.5119999999999996</v>
      </c>
      <c r="O4593" s="180">
        <f>VLOOKUP(D4593,Plan1!$B$2:$S$5570,15,)/1000</f>
        <v>4.0229999999999997</v>
      </c>
      <c r="P4593" s="180">
        <f>VLOOKUP(D4593,Plan1!$B$2:$S$5570,16,)/1000</f>
        <v>4.1609999999999996</v>
      </c>
      <c r="Q4593" s="180">
        <f>VLOOKUP(D4593,Plan1!$B$2:$S$5570,17,)/1000</f>
        <v>4.6769999999999996</v>
      </c>
      <c r="R4593" s="180">
        <f>VLOOKUP(D4593,Plan1!$B$2:$S$5570,18,)/1000</f>
        <v>4.8019999999999996</v>
      </c>
      <c r="S4593" s="180">
        <f>VLOOKUP(D4593,Plan1!$B$2:$S$5570,6,)/1000</f>
        <v>4.2770000000000001</v>
      </c>
    </row>
    <row r="4594" spans="1:19" x14ac:dyDescent="0.25">
      <c r="A4594" s="178">
        <v>49418</v>
      </c>
      <c r="B4594" s="178">
        <v>-60295</v>
      </c>
      <c r="C4594" s="178">
        <v>-479238</v>
      </c>
      <c r="D4594" s="178" t="s">
        <v>5479</v>
      </c>
      <c r="E4594" s="178" t="s">
        <v>167</v>
      </c>
      <c r="F4594" s="178" t="s">
        <v>5370</v>
      </c>
      <c r="G4594" s="180">
        <f>VLOOKUP(D4594,Plan1!$B$2:$S$5570,7,)/1000</f>
        <v>4.4039999999999999</v>
      </c>
      <c r="H4594" s="180">
        <f>VLOOKUP(D4594,Plan1!$B$2:$S$5570,8,)/1000</f>
        <v>4.6360000000000001</v>
      </c>
      <c r="I4594" s="180">
        <f>VLOOKUP(D4594,Plan1!$B$2:$S$5570,9,)/1000</f>
        <v>4.7309999999999999</v>
      </c>
      <c r="J4594" s="180">
        <f>VLOOKUP(D4594,Plan1!$B$2:$S$5570,10,)/1000</f>
        <v>4.8639999999999999</v>
      </c>
      <c r="K4594" s="180">
        <f>VLOOKUP(D4594,Plan1!$B$2:$S$5570,11,)/1000</f>
        <v>5.0529999999999999</v>
      </c>
      <c r="L4594" s="180">
        <f>VLOOKUP(D4594,Plan1!$B$2:$S$5570,12,)/1000</f>
        <v>5.4390000000000001</v>
      </c>
      <c r="M4594" s="180">
        <f>VLOOKUP(D4594,Plan1!$B$2:$S$5570,13,)/1000</f>
        <v>5.601</v>
      </c>
      <c r="N4594" s="180">
        <f>VLOOKUP(D4594,Plan1!$B$2:$S$5570,14,)/1000</f>
        <v>6.0990000000000002</v>
      </c>
      <c r="O4594" s="180">
        <f>VLOOKUP(D4594,Plan1!$B$2:$S$5570,15,)/1000</f>
        <v>5.6609999999999996</v>
      </c>
      <c r="P4594" s="180">
        <f>VLOOKUP(D4594,Plan1!$B$2:$S$5570,16,)/1000</f>
        <v>4.9710000000000001</v>
      </c>
      <c r="Q4594" s="180">
        <f>VLOOKUP(D4594,Plan1!$B$2:$S$5570,17,)/1000</f>
        <v>4.5940000000000003</v>
      </c>
      <c r="R4594" s="180">
        <f>VLOOKUP(D4594,Plan1!$B$2:$S$5570,18,)/1000</f>
        <v>4.4640000000000004</v>
      </c>
      <c r="S4594" s="180">
        <f>VLOOKUP(D4594,Plan1!$B$2:$S$5570,6,)/1000</f>
        <v>5.0430000000000001</v>
      </c>
    </row>
    <row r="4595" spans="1:19" x14ac:dyDescent="0.25">
      <c r="A4595" s="178">
        <v>48388</v>
      </c>
      <c r="B4595" s="178">
        <v>-63422</v>
      </c>
      <c r="C4595" s="178">
        <v>-360856</v>
      </c>
      <c r="D4595" s="178" t="s">
        <v>3790</v>
      </c>
      <c r="E4595" s="178" t="s">
        <v>167</v>
      </c>
      <c r="F4595" s="178" t="s">
        <v>3752</v>
      </c>
      <c r="G4595" s="180">
        <f>VLOOKUP(D4595,Plan1!$B$2:$S$5570,7,)/1000</f>
        <v>5.48</v>
      </c>
      <c r="H4595" s="180">
        <f>VLOOKUP(D4595,Plan1!$B$2:$S$5570,8,)/1000</f>
        <v>5.6829999999999998</v>
      </c>
      <c r="I4595" s="180">
        <f>VLOOKUP(D4595,Plan1!$B$2:$S$5570,9,)/1000</f>
        <v>5.8440000000000003</v>
      </c>
      <c r="J4595" s="180">
        <f>VLOOKUP(D4595,Plan1!$B$2:$S$5570,10,)/1000</f>
        <v>5.56</v>
      </c>
      <c r="K4595" s="180">
        <f>VLOOKUP(D4595,Plan1!$B$2:$S$5570,11,)/1000</f>
        <v>5.0960000000000001</v>
      </c>
      <c r="L4595" s="180">
        <f>VLOOKUP(D4595,Plan1!$B$2:$S$5570,12,)/1000</f>
        <v>4.5759999999999996</v>
      </c>
      <c r="M4595" s="180">
        <f>VLOOKUP(D4595,Plan1!$B$2:$S$5570,13,)/1000</f>
        <v>4.7480000000000002</v>
      </c>
      <c r="N4595" s="180">
        <f>VLOOKUP(D4595,Plan1!$B$2:$S$5570,14,)/1000</f>
        <v>5.4740000000000002</v>
      </c>
      <c r="O4595" s="180">
        <f>VLOOKUP(D4595,Plan1!$B$2:$S$5570,15,)/1000</f>
        <v>5.8070000000000004</v>
      </c>
      <c r="P4595" s="180">
        <f>VLOOKUP(D4595,Plan1!$B$2:$S$5570,16,)/1000</f>
        <v>5.9</v>
      </c>
      <c r="Q4595" s="180">
        <f>VLOOKUP(D4595,Plan1!$B$2:$S$5570,17,)/1000</f>
        <v>5.95</v>
      </c>
      <c r="R4595" s="180">
        <f>VLOOKUP(D4595,Plan1!$B$2:$S$5570,18,)/1000</f>
        <v>5.5229999999999997</v>
      </c>
      <c r="S4595" s="180">
        <f>VLOOKUP(D4595,Plan1!$B$2:$S$5570,6,)/1000</f>
        <v>5.47</v>
      </c>
    </row>
    <row r="4596" spans="1:19" x14ac:dyDescent="0.25">
      <c r="A4596" s="178">
        <v>39823</v>
      </c>
      <c r="B4596" s="178">
        <v>-85268</v>
      </c>
      <c r="C4596" s="178">
        <v>-364468</v>
      </c>
      <c r="D4596" s="178" t="s">
        <v>3340</v>
      </c>
      <c r="E4596" s="178" t="s">
        <v>167</v>
      </c>
      <c r="F4596" s="178" t="s">
        <v>3284</v>
      </c>
      <c r="G4596" s="180">
        <f>VLOOKUP(D4596,Plan1!$B$2:$S$5570,7,)/1000</f>
        <v>5.665</v>
      </c>
      <c r="H4596" s="180">
        <f>VLOOKUP(D4596,Plan1!$B$2:$S$5570,8,)/1000</f>
        <v>5.6319999999999997</v>
      </c>
      <c r="I4596" s="180">
        <f>VLOOKUP(D4596,Plan1!$B$2:$S$5570,9,)/1000</f>
        <v>5.8559999999999999</v>
      </c>
      <c r="J4596" s="180">
        <f>VLOOKUP(D4596,Plan1!$B$2:$S$5570,10,)/1000</f>
        <v>5.4589999999999996</v>
      </c>
      <c r="K4596" s="180">
        <f>VLOOKUP(D4596,Plan1!$B$2:$S$5570,11,)/1000</f>
        <v>4.6479999999999997</v>
      </c>
      <c r="L4596" s="180">
        <f>VLOOKUP(D4596,Plan1!$B$2:$S$5570,12,)/1000</f>
        <v>4.1509999999999998</v>
      </c>
      <c r="M4596" s="180">
        <f>VLOOKUP(D4596,Plan1!$B$2:$S$5570,13,)/1000</f>
        <v>4.282</v>
      </c>
      <c r="N4596" s="180">
        <f>VLOOKUP(D4596,Plan1!$B$2:$S$5570,14,)/1000</f>
        <v>4.9039999999999999</v>
      </c>
      <c r="O4596" s="180">
        <f>VLOOKUP(D4596,Plan1!$B$2:$S$5570,15,)/1000</f>
        <v>5.5419999999999998</v>
      </c>
      <c r="P4596" s="180">
        <f>VLOOKUP(D4596,Plan1!$B$2:$S$5570,16,)/1000</f>
        <v>5.7149999999999999</v>
      </c>
      <c r="Q4596" s="180">
        <f>VLOOKUP(D4596,Plan1!$B$2:$S$5570,17,)/1000</f>
        <v>6.0179999999999998</v>
      </c>
      <c r="R4596" s="180">
        <f>VLOOKUP(D4596,Plan1!$B$2:$S$5570,18,)/1000</f>
        <v>5.8230000000000004</v>
      </c>
      <c r="S4596" s="180">
        <f>VLOOKUP(D4596,Plan1!$B$2:$S$5570,6,)/1000</f>
        <v>5.3079999999999998</v>
      </c>
    </row>
    <row r="4597" spans="1:19" x14ac:dyDescent="0.25">
      <c r="A4597" s="178">
        <v>3528</v>
      </c>
      <c r="B4597" s="178">
        <v>-264744</v>
      </c>
      <c r="C4597" s="178">
        <v>-529691</v>
      </c>
      <c r="D4597" s="178" t="s">
        <v>4670</v>
      </c>
      <c r="E4597" s="178" t="s">
        <v>167</v>
      </c>
      <c r="F4597" s="178" t="s">
        <v>4434</v>
      </c>
      <c r="G4597" s="180">
        <f>VLOOKUP(D4597,Plan1!$B$2:$S$5570,7,)/1000</f>
        <v>5.4450000000000003</v>
      </c>
      <c r="H4597" s="180">
        <f>VLOOKUP(D4597,Plan1!$B$2:$S$5570,8,)/1000</f>
        <v>5.4020000000000001</v>
      </c>
      <c r="I4597" s="180">
        <f>VLOOKUP(D4597,Plan1!$B$2:$S$5570,9,)/1000</f>
        <v>5.3819999999999997</v>
      </c>
      <c r="J4597" s="180">
        <f>VLOOKUP(D4597,Plan1!$B$2:$S$5570,10,)/1000</f>
        <v>4.9020000000000001</v>
      </c>
      <c r="K4597" s="180">
        <f>VLOOKUP(D4597,Plan1!$B$2:$S$5570,11,)/1000</f>
        <v>4.1360000000000001</v>
      </c>
      <c r="L4597" s="180">
        <f>VLOOKUP(D4597,Plan1!$B$2:$S$5570,12,)/1000</f>
        <v>3.7090000000000001</v>
      </c>
      <c r="M4597" s="180">
        <f>VLOOKUP(D4597,Plan1!$B$2:$S$5570,13,)/1000</f>
        <v>4.0350000000000001</v>
      </c>
      <c r="N4597" s="180">
        <f>VLOOKUP(D4597,Plan1!$B$2:$S$5570,14,)/1000</f>
        <v>4.9000000000000004</v>
      </c>
      <c r="O4597" s="180">
        <f>VLOOKUP(D4597,Plan1!$B$2:$S$5570,15,)/1000</f>
        <v>4.5590000000000002</v>
      </c>
      <c r="P4597" s="180">
        <f>VLOOKUP(D4597,Plan1!$B$2:$S$5570,16,)/1000</f>
        <v>5.0119999999999996</v>
      </c>
      <c r="Q4597" s="180">
        <f>VLOOKUP(D4597,Plan1!$B$2:$S$5570,17,)/1000</f>
        <v>5.4509999999999996</v>
      </c>
      <c r="R4597" s="180">
        <f>VLOOKUP(D4597,Plan1!$B$2:$S$5570,18,)/1000</f>
        <v>5.4320000000000004</v>
      </c>
      <c r="S4597" s="180">
        <f>VLOOKUP(D4597,Plan1!$B$2:$S$5570,6,)/1000</f>
        <v>4.8639999999999999</v>
      </c>
    </row>
    <row r="4598" spans="1:19" x14ac:dyDescent="0.25">
      <c r="A4598" s="178">
        <v>58551</v>
      </c>
      <c r="B4598" s="178">
        <v>-33726</v>
      </c>
      <c r="C4598" s="178">
        <v>-424195</v>
      </c>
      <c r="D4598" s="178" t="s">
        <v>1438</v>
      </c>
      <c r="E4598" s="178" t="s">
        <v>167</v>
      </c>
      <c r="F4598" s="178" t="s">
        <v>1298</v>
      </c>
      <c r="G4598" s="180">
        <f>VLOOKUP(D4598,Plan1!$B$2:$S$5570,7,)/1000</f>
        <v>5.0890000000000004</v>
      </c>
      <c r="H4598" s="180">
        <f>VLOOKUP(D4598,Plan1!$B$2:$S$5570,8,)/1000</f>
        <v>5.1749999999999998</v>
      </c>
      <c r="I4598" s="180">
        <f>VLOOKUP(D4598,Plan1!$B$2:$S$5570,9,)/1000</f>
        <v>5.2759999999999998</v>
      </c>
      <c r="J4598" s="180">
        <f>VLOOKUP(D4598,Plan1!$B$2:$S$5570,10,)/1000</f>
        <v>5.1210000000000004</v>
      </c>
      <c r="K4598" s="180">
        <f>VLOOKUP(D4598,Plan1!$B$2:$S$5570,11,)/1000</f>
        <v>5.2350000000000003</v>
      </c>
      <c r="L4598" s="180">
        <f>VLOOKUP(D4598,Plan1!$B$2:$S$5570,12,)/1000</f>
        <v>5.4619999999999997</v>
      </c>
      <c r="M4598" s="180">
        <f>VLOOKUP(D4598,Plan1!$B$2:$S$5570,13,)/1000</f>
        <v>5.6550000000000002</v>
      </c>
      <c r="N4598" s="180">
        <f>VLOOKUP(D4598,Plan1!$B$2:$S$5570,14,)/1000</f>
        <v>6.1189999999999998</v>
      </c>
      <c r="O4598" s="180">
        <f>VLOOKUP(D4598,Plan1!$B$2:$S$5570,15,)/1000</f>
        <v>6.3559999999999999</v>
      </c>
      <c r="P4598" s="180">
        <f>VLOOKUP(D4598,Plan1!$B$2:$S$5570,16,)/1000</f>
        <v>6.3330000000000002</v>
      </c>
      <c r="Q4598" s="180">
        <f>VLOOKUP(D4598,Plan1!$B$2:$S$5570,17,)/1000</f>
        <v>5.9210000000000003</v>
      </c>
      <c r="R4598" s="180">
        <f>VLOOKUP(D4598,Plan1!$B$2:$S$5570,18,)/1000</f>
        <v>5.3559999999999999</v>
      </c>
      <c r="S4598" s="180">
        <f>VLOOKUP(D4598,Plan1!$B$2:$S$5570,6,)/1000</f>
        <v>5.5919999999999996</v>
      </c>
    </row>
    <row r="4599" spans="1:19" x14ac:dyDescent="0.25">
      <c r="A4599" s="178">
        <v>5518</v>
      </c>
      <c r="B4599" s="178">
        <v>-236919</v>
      </c>
      <c r="C4599" s="178">
        <v>-46565</v>
      </c>
      <c r="D4599" s="178" t="s">
        <v>4751</v>
      </c>
      <c r="E4599" s="178" t="s">
        <v>167</v>
      </c>
      <c r="F4599" s="178" t="s">
        <v>4704</v>
      </c>
      <c r="G4599" s="180">
        <f>VLOOKUP(D4599,Plan1!$B$2:$S$5570,7,)/1000</f>
        <v>4.6040000000000001</v>
      </c>
      <c r="H4599" s="180">
        <f>VLOOKUP(D4599,Plan1!$B$2:$S$5570,8,)/1000</f>
        <v>5.1680000000000001</v>
      </c>
      <c r="I4599" s="180">
        <f>VLOOKUP(D4599,Plan1!$B$2:$S$5570,9,)/1000</f>
        <v>4.7779999999999996</v>
      </c>
      <c r="J4599" s="180">
        <f>VLOOKUP(D4599,Plan1!$B$2:$S$5570,10,)/1000</f>
        <v>4.6689999999999996</v>
      </c>
      <c r="K4599" s="180">
        <f>VLOOKUP(D4599,Plan1!$B$2:$S$5570,11,)/1000</f>
        <v>4.1310000000000002</v>
      </c>
      <c r="L4599" s="180">
        <f>VLOOKUP(D4599,Plan1!$B$2:$S$5570,12,)/1000</f>
        <v>3.9870000000000001</v>
      </c>
      <c r="M4599" s="180">
        <f>VLOOKUP(D4599,Plan1!$B$2:$S$5570,13,)/1000</f>
        <v>4.0460000000000003</v>
      </c>
      <c r="N4599" s="180">
        <f>VLOOKUP(D4599,Plan1!$B$2:$S$5570,14,)/1000</f>
        <v>4.8250000000000002</v>
      </c>
      <c r="O4599" s="180">
        <f>VLOOKUP(D4599,Plan1!$B$2:$S$5570,15,)/1000</f>
        <v>4.3920000000000003</v>
      </c>
      <c r="P4599" s="180">
        <f>VLOOKUP(D4599,Plan1!$B$2:$S$5570,16,)/1000</f>
        <v>4.4210000000000003</v>
      </c>
      <c r="Q4599" s="180">
        <f>VLOOKUP(D4599,Plan1!$B$2:$S$5570,17,)/1000</f>
        <v>4.6059999999999999</v>
      </c>
      <c r="R4599" s="180">
        <f>VLOOKUP(D4599,Plan1!$B$2:$S$5570,18,)/1000</f>
        <v>4.9509999999999996</v>
      </c>
      <c r="S4599" s="180">
        <f>VLOOKUP(D4599,Plan1!$B$2:$S$5570,6,)/1000</f>
        <v>4.548</v>
      </c>
    </row>
    <row r="4600" spans="1:19" x14ac:dyDescent="0.25">
      <c r="A4600" s="178">
        <v>2754</v>
      </c>
      <c r="B4600" s="178">
        <v>-279014</v>
      </c>
      <c r="C4600" s="178">
        <v>-48933</v>
      </c>
      <c r="D4600" s="178" t="s">
        <v>4487</v>
      </c>
      <c r="E4600" s="178" t="s">
        <v>167</v>
      </c>
      <c r="F4600" s="178" t="s">
        <v>4434</v>
      </c>
      <c r="G4600" s="180">
        <f>VLOOKUP(D4600,Plan1!$B$2:$S$5570,7,)/1000</f>
        <v>4.7990000000000004</v>
      </c>
      <c r="H4600" s="180">
        <f>VLOOKUP(D4600,Plan1!$B$2:$S$5570,8,)/1000</f>
        <v>4.8040000000000003</v>
      </c>
      <c r="I4600" s="180">
        <f>VLOOKUP(D4600,Plan1!$B$2:$S$5570,9,)/1000</f>
        <v>4.6029999999999998</v>
      </c>
      <c r="J4600" s="180">
        <f>VLOOKUP(D4600,Plan1!$B$2:$S$5570,10,)/1000</f>
        <v>4.3220000000000001</v>
      </c>
      <c r="K4600" s="180">
        <f>VLOOKUP(D4600,Plan1!$B$2:$S$5570,11,)/1000</f>
        <v>3.8250000000000002</v>
      </c>
      <c r="L4600" s="180">
        <f>VLOOKUP(D4600,Plan1!$B$2:$S$5570,12,)/1000</f>
        <v>3.5110000000000001</v>
      </c>
      <c r="M4600" s="180">
        <f>VLOOKUP(D4600,Plan1!$B$2:$S$5570,13,)/1000</f>
        <v>3.6640000000000001</v>
      </c>
      <c r="N4600" s="180">
        <f>VLOOKUP(D4600,Plan1!$B$2:$S$5570,14,)/1000</f>
        <v>4.2350000000000003</v>
      </c>
      <c r="O4600" s="180">
        <f>VLOOKUP(D4600,Plan1!$B$2:$S$5570,15,)/1000</f>
        <v>3.7639999999999998</v>
      </c>
      <c r="P4600" s="180">
        <f>VLOOKUP(D4600,Plan1!$B$2:$S$5570,16,)/1000</f>
        <v>3.9860000000000002</v>
      </c>
      <c r="Q4600" s="180">
        <f>VLOOKUP(D4600,Plan1!$B$2:$S$5570,17,)/1000</f>
        <v>4.8049999999999997</v>
      </c>
      <c r="R4600" s="180">
        <f>VLOOKUP(D4600,Plan1!$B$2:$S$5570,18,)/1000</f>
        <v>4.8929999999999998</v>
      </c>
      <c r="S4600" s="180">
        <f>VLOOKUP(D4600,Plan1!$B$2:$S$5570,6,)/1000</f>
        <v>4.2670000000000003</v>
      </c>
    </row>
    <row r="4601" spans="1:19" x14ac:dyDescent="0.25">
      <c r="A4601" s="178">
        <v>2113</v>
      </c>
      <c r="B4601" s="178">
        <v>-286583</v>
      </c>
      <c r="C4601" s="178">
        <v>-560041</v>
      </c>
      <c r="D4601" s="178" t="s">
        <v>4158</v>
      </c>
      <c r="E4601" s="178" t="s">
        <v>167</v>
      </c>
      <c r="F4601" s="178" t="s">
        <v>3898</v>
      </c>
      <c r="G4601" s="180">
        <f>VLOOKUP(D4601,Plan1!$B$2:$S$5570,7,)/1000</f>
        <v>5.9749999999999996</v>
      </c>
      <c r="H4601" s="180">
        <f>VLOOKUP(D4601,Plan1!$B$2:$S$5570,8,)/1000</f>
        <v>5.9210000000000003</v>
      </c>
      <c r="I4601" s="180">
        <f>VLOOKUP(D4601,Plan1!$B$2:$S$5570,9,)/1000</f>
        <v>5.6749999999999998</v>
      </c>
      <c r="J4601" s="180">
        <f>VLOOKUP(D4601,Plan1!$B$2:$S$5570,10,)/1000</f>
        <v>4.931</v>
      </c>
      <c r="K4601" s="180">
        <f>VLOOKUP(D4601,Plan1!$B$2:$S$5570,11,)/1000</f>
        <v>4.0970000000000004</v>
      </c>
      <c r="L4601" s="180">
        <f>VLOOKUP(D4601,Plan1!$B$2:$S$5570,12,)/1000</f>
        <v>3.5059999999999998</v>
      </c>
      <c r="M4601" s="180">
        <f>VLOOKUP(D4601,Plan1!$B$2:$S$5570,13,)/1000</f>
        <v>3.9020000000000001</v>
      </c>
      <c r="N4601" s="180">
        <f>VLOOKUP(D4601,Plan1!$B$2:$S$5570,14,)/1000</f>
        <v>4.5410000000000004</v>
      </c>
      <c r="O4601" s="180">
        <f>VLOOKUP(D4601,Plan1!$B$2:$S$5570,15,)/1000</f>
        <v>4.5979999999999999</v>
      </c>
      <c r="P4601" s="180">
        <f>VLOOKUP(D4601,Plan1!$B$2:$S$5570,16,)/1000</f>
        <v>5.2759999999999998</v>
      </c>
      <c r="Q4601" s="180">
        <f>VLOOKUP(D4601,Plan1!$B$2:$S$5570,17,)/1000</f>
        <v>5.8029999999999999</v>
      </c>
      <c r="R4601" s="180">
        <f>VLOOKUP(D4601,Plan1!$B$2:$S$5570,18,)/1000</f>
        <v>5.9669999999999996</v>
      </c>
      <c r="S4601" s="180">
        <f>VLOOKUP(D4601,Plan1!$B$2:$S$5570,6,)/1000</f>
        <v>5.016</v>
      </c>
    </row>
    <row r="4602" spans="1:19" x14ac:dyDescent="0.25">
      <c r="A4602" s="178">
        <v>33854</v>
      </c>
      <c r="B4602" s="178">
        <v>-101215</v>
      </c>
      <c r="C4602" s="178">
        <v>-369019</v>
      </c>
      <c r="D4602" s="178" t="s">
        <v>196</v>
      </c>
      <c r="E4602" s="178" t="s">
        <v>167</v>
      </c>
      <c r="F4602" s="178" t="s">
        <v>192</v>
      </c>
      <c r="G4602" s="180">
        <f>VLOOKUP(D4602,Plan1!$B$2:$S$5570,7,)/1000</f>
        <v>5.8339999999999996</v>
      </c>
      <c r="H4602" s="180">
        <f>VLOOKUP(D4602,Plan1!$B$2:$S$5570,8,)/1000</f>
        <v>5.7960000000000003</v>
      </c>
      <c r="I4602" s="180">
        <f>VLOOKUP(D4602,Plan1!$B$2:$S$5570,9,)/1000</f>
        <v>5.944</v>
      </c>
      <c r="J4602" s="180">
        <f>VLOOKUP(D4602,Plan1!$B$2:$S$5570,10,)/1000</f>
        <v>5.43</v>
      </c>
      <c r="K4602" s="180">
        <f>VLOOKUP(D4602,Plan1!$B$2:$S$5570,11,)/1000</f>
        <v>4.6920000000000002</v>
      </c>
      <c r="L4602" s="180">
        <f>VLOOKUP(D4602,Plan1!$B$2:$S$5570,12,)/1000</f>
        <v>4.5049999999999999</v>
      </c>
      <c r="M4602" s="180">
        <f>VLOOKUP(D4602,Plan1!$B$2:$S$5570,13,)/1000</f>
        <v>4.5289999999999999</v>
      </c>
      <c r="N4602" s="180">
        <f>VLOOKUP(D4602,Plan1!$B$2:$S$5570,14,)/1000</f>
        <v>5.0339999999999998</v>
      </c>
      <c r="O4602" s="180">
        <f>VLOOKUP(D4602,Plan1!$B$2:$S$5570,15,)/1000</f>
        <v>5.63</v>
      </c>
      <c r="P4602" s="180">
        <f>VLOOKUP(D4602,Plan1!$B$2:$S$5570,16,)/1000</f>
        <v>5.702</v>
      </c>
      <c r="Q4602" s="180">
        <f>VLOOKUP(D4602,Plan1!$B$2:$S$5570,17,)/1000</f>
        <v>5.9429999999999996</v>
      </c>
      <c r="R4602" s="180">
        <f>VLOOKUP(D4602,Plan1!$B$2:$S$5570,18,)/1000</f>
        <v>5.835</v>
      </c>
      <c r="S4602" s="180">
        <f>VLOOKUP(D4602,Plan1!$B$2:$S$5570,6,)/1000</f>
        <v>5.4059999999999997</v>
      </c>
    </row>
    <row r="4603" spans="1:19" x14ac:dyDescent="0.25">
      <c r="A4603" s="178">
        <v>10209</v>
      </c>
      <c r="B4603" s="178">
        <v>-206246</v>
      </c>
      <c r="C4603" s="178">
        <v>-439518</v>
      </c>
      <c r="D4603" s="178" t="s">
        <v>2026</v>
      </c>
      <c r="E4603" s="178" t="s">
        <v>167</v>
      </c>
      <c r="F4603" s="178" t="s">
        <v>1727</v>
      </c>
      <c r="G4603" s="180">
        <f>VLOOKUP(D4603,Plan1!$B$2:$S$5570,7,)/1000</f>
        <v>5.1959999999999997</v>
      </c>
      <c r="H4603" s="180">
        <f>VLOOKUP(D4603,Plan1!$B$2:$S$5570,8,)/1000</f>
        <v>5.6260000000000003</v>
      </c>
      <c r="I4603" s="180">
        <f>VLOOKUP(D4603,Plan1!$B$2:$S$5570,9,)/1000</f>
        <v>5.1379999999999999</v>
      </c>
      <c r="J4603" s="180">
        <f>VLOOKUP(D4603,Plan1!$B$2:$S$5570,10,)/1000</f>
        <v>5.157</v>
      </c>
      <c r="K4603" s="180">
        <f>VLOOKUP(D4603,Plan1!$B$2:$S$5570,11,)/1000</f>
        <v>4.8319999999999999</v>
      </c>
      <c r="L4603" s="180">
        <f>VLOOKUP(D4603,Plan1!$B$2:$S$5570,12,)/1000</f>
        <v>4.76</v>
      </c>
      <c r="M4603" s="180">
        <f>VLOOKUP(D4603,Plan1!$B$2:$S$5570,13,)/1000</f>
        <v>4.93</v>
      </c>
      <c r="N4603" s="180">
        <f>VLOOKUP(D4603,Plan1!$B$2:$S$5570,14,)/1000</f>
        <v>5.7880000000000003</v>
      </c>
      <c r="O4603" s="180">
        <f>VLOOKUP(D4603,Plan1!$B$2:$S$5570,15,)/1000</f>
        <v>5.5179999999999998</v>
      </c>
      <c r="P4603" s="180">
        <f>VLOOKUP(D4603,Plan1!$B$2:$S$5570,16,)/1000</f>
        <v>5.218</v>
      </c>
      <c r="Q4603" s="180">
        <f>VLOOKUP(D4603,Plan1!$B$2:$S$5570,17,)/1000</f>
        <v>4.7160000000000002</v>
      </c>
      <c r="R4603" s="180">
        <f>VLOOKUP(D4603,Plan1!$B$2:$S$5570,18,)/1000</f>
        <v>4.9720000000000004</v>
      </c>
      <c r="S4603" s="180">
        <f>VLOOKUP(D4603,Plan1!$B$2:$S$5570,6,)/1000</f>
        <v>5.1539999999999999</v>
      </c>
    </row>
    <row r="4604" spans="1:19" x14ac:dyDescent="0.25">
      <c r="A4604" s="178">
        <v>37463</v>
      </c>
      <c r="B4604" s="178">
        <v>-90648</v>
      </c>
      <c r="C4604" s="178">
        <v>-430016</v>
      </c>
      <c r="D4604" s="178" t="s">
        <v>3469</v>
      </c>
      <c r="E4604" s="178" t="s">
        <v>167</v>
      </c>
      <c r="F4604" s="178" t="s">
        <v>3448</v>
      </c>
      <c r="G4604" s="180">
        <f>VLOOKUP(D4604,Plan1!$B$2:$S$5570,7,)/1000</f>
        <v>5.61</v>
      </c>
      <c r="H4604" s="180">
        <f>VLOOKUP(D4604,Plan1!$B$2:$S$5570,8,)/1000</f>
        <v>5.5119999999999996</v>
      </c>
      <c r="I4604" s="180">
        <f>VLOOKUP(D4604,Plan1!$B$2:$S$5570,9,)/1000</f>
        <v>5.5810000000000004</v>
      </c>
      <c r="J4604" s="180">
        <f>VLOOKUP(D4604,Plan1!$B$2:$S$5570,10,)/1000</f>
        <v>5.641</v>
      </c>
      <c r="K4604" s="180">
        <f>VLOOKUP(D4604,Plan1!$B$2:$S$5570,11,)/1000</f>
        <v>5.6660000000000004</v>
      </c>
      <c r="L4604" s="180">
        <f>VLOOKUP(D4604,Plan1!$B$2:$S$5570,12,)/1000</f>
        <v>5.7750000000000004</v>
      </c>
      <c r="M4604" s="180">
        <f>VLOOKUP(D4604,Plan1!$B$2:$S$5570,13,)/1000</f>
        <v>6.1429999999999998</v>
      </c>
      <c r="N4604" s="180">
        <f>VLOOKUP(D4604,Plan1!$B$2:$S$5570,14,)/1000</f>
        <v>6.7480000000000002</v>
      </c>
      <c r="O4604" s="180">
        <f>VLOOKUP(D4604,Plan1!$B$2:$S$5570,15,)/1000</f>
        <v>6.8159999999999998</v>
      </c>
      <c r="P4604" s="180">
        <f>VLOOKUP(D4604,Plan1!$B$2:$S$5570,16,)/1000</f>
        <v>6.3380000000000001</v>
      </c>
      <c r="Q4604" s="180">
        <f>VLOOKUP(D4604,Plan1!$B$2:$S$5570,17,)/1000</f>
        <v>5.819</v>
      </c>
      <c r="R4604" s="180">
        <f>VLOOKUP(D4604,Plan1!$B$2:$S$5570,18,)/1000</f>
        <v>5.5810000000000004</v>
      </c>
      <c r="S4604" s="180">
        <f>VLOOKUP(D4604,Plan1!$B$2:$S$5570,6,)/1000</f>
        <v>5.9359999999999999</v>
      </c>
    </row>
    <row r="4605" spans="1:19" x14ac:dyDescent="0.25">
      <c r="A4605" s="178">
        <v>65641</v>
      </c>
      <c r="B4605" s="178">
        <v>-7481</v>
      </c>
      <c r="C4605" s="178">
        <v>-480202</v>
      </c>
      <c r="D4605" s="178" t="s">
        <v>2702</v>
      </c>
      <c r="E4605" s="178" t="s">
        <v>167</v>
      </c>
      <c r="F4605" s="178" t="s">
        <v>2567</v>
      </c>
      <c r="G4605" s="180">
        <f>VLOOKUP(D4605,Plan1!$B$2:$S$5570,7,)/1000</f>
        <v>4.6500000000000004</v>
      </c>
      <c r="H4605" s="180">
        <f>VLOOKUP(D4605,Plan1!$B$2:$S$5570,8,)/1000</f>
        <v>4.2350000000000003</v>
      </c>
      <c r="I4605" s="180">
        <f>VLOOKUP(D4605,Plan1!$B$2:$S$5570,9,)/1000</f>
        <v>4.2060000000000004</v>
      </c>
      <c r="J4605" s="180">
        <f>VLOOKUP(D4605,Plan1!$B$2:$S$5570,10,)/1000</f>
        <v>4.2859999999999996</v>
      </c>
      <c r="K4605" s="180">
        <f>VLOOKUP(D4605,Plan1!$B$2:$S$5570,11,)/1000</f>
        <v>4.5179999999999998</v>
      </c>
      <c r="L4605" s="180">
        <f>VLOOKUP(D4605,Plan1!$B$2:$S$5570,12,)/1000</f>
        <v>4.8380000000000001</v>
      </c>
      <c r="M4605" s="180">
        <f>VLOOKUP(D4605,Plan1!$B$2:$S$5570,13,)/1000</f>
        <v>4.9660000000000002</v>
      </c>
      <c r="N4605" s="180">
        <f>VLOOKUP(D4605,Plan1!$B$2:$S$5570,14,)/1000</f>
        <v>5.3890000000000002</v>
      </c>
      <c r="O4605" s="180">
        <f>VLOOKUP(D4605,Plan1!$B$2:$S$5570,15,)/1000</f>
        <v>5.6470000000000002</v>
      </c>
      <c r="P4605" s="180">
        <f>VLOOKUP(D4605,Plan1!$B$2:$S$5570,16,)/1000</f>
        <v>5.593</v>
      </c>
      <c r="Q4605" s="180">
        <f>VLOOKUP(D4605,Plan1!$B$2:$S$5570,17,)/1000</f>
        <v>5.5149999999999997</v>
      </c>
      <c r="R4605" s="180">
        <f>VLOOKUP(D4605,Plan1!$B$2:$S$5570,18,)/1000</f>
        <v>5.1059999999999999</v>
      </c>
      <c r="S4605" s="180">
        <f>VLOOKUP(D4605,Plan1!$B$2:$S$5570,6,)/1000</f>
        <v>4.9119999999999999</v>
      </c>
    </row>
    <row r="4606" spans="1:19" x14ac:dyDescent="0.25">
      <c r="A4606" s="178">
        <v>5623</v>
      </c>
      <c r="B4606" s="178">
        <v>-236233</v>
      </c>
      <c r="C4606" s="178">
        <v>-465552</v>
      </c>
      <c r="D4606" s="178" t="s">
        <v>4766</v>
      </c>
      <c r="E4606" s="178" t="s">
        <v>167</v>
      </c>
      <c r="F4606" s="178" t="s">
        <v>4704</v>
      </c>
      <c r="G4606" s="180">
        <f>VLOOKUP(D4606,Plan1!$B$2:$S$5570,7,)/1000</f>
        <v>4.6829999999999998</v>
      </c>
      <c r="H4606" s="180">
        <f>VLOOKUP(D4606,Plan1!$B$2:$S$5570,8,)/1000</f>
        <v>5.2030000000000003</v>
      </c>
      <c r="I4606" s="180">
        <f>VLOOKUP(D4606,Plan1!$B$2:$S$5570,9,)/1000</f>
        <v>4.859</v>
      </c>
      <c r="J4606" s="180">
        <f>VLOOKUP(D4606,Plan1!$B$2:$S$5570,10,)/1000</f>
        <v>4.74</v>
      </c>
      <c r="K4606" s="180">
        <f>VLOOKUP(D4606,Plan1!$B$2:$S$5570,11,)/1000</f>
        <v>4.1989999999999998</v>
      </c>
      <c r="L4606" s="180">
        <f>VLOOKUP(D4606,Plan1!$B$2:$S$5570,12,)/1000</f>
        <v>4.0940000000000003</v>
      </c>
      <c r="M4606" s="180">
        <f>VLOOKUP(D4606,Plan1!$B$2:$S$5570,13,)/1000</f>
        <v>4.1399999999999997</v>
      </c>
      <c r="N4606" s="180">
        <f>VLOOKUP(D4606,Plan1!$B$2:$S$5570,14,)/1000</f>
        <v>4.9800000000000004</v>
      </c>
      <c r="O4606" s="180">
        <f>VLOOKUP(D4606,Plan1!$B$2:$S$5570,15,)/1000</f>
        <v>4.4989999999999997</v>
      </c>
      <c r="P4606" s="180">
        <f>VLOOKUP(D4606,Plan1!$B$2:$S$5570,16,)/1000</f>
        <v>4.5919999999999996</v>
      </c>
      <c r="Q4606" s="180">
        <f>VLOOKUP(D4606,Plan1!$B$2:$S$5570,17,)/1000</f>
        <v>4.6920000000000002</v>
      </c>
      <c r="R4606" s="180">
        <f>VLOOKUP(D4606,Plan1!$B$2:$S$5570,18,)/1000</f>
        <v>5.0170000000000003</v>
      </c>
      <c r="S4606" s="180">
        <f>VLOOKUP(D4606,Plan1!$B$2:$S$5570,6,)/1000</f>
        <v>4.641</v>
      </c>
    </row>
    <row r="4607" spans="1:19" x14ac:dyDescent="0.25">
      <c r="A4607" s="178">
        <v>40600</v>
      </c>
      <c r="B4607" s="178">
        <v>-83284</v>
      </c>
      <c r="C4607" s="178">
        <v>-361395</v>
      </c>
      <c r="D4607" s="178" t="s">
        <v>3360</v>
      </c>
      <c r="E4607" s="178" t="s">
        <v>167</v>
      </c>
      <c r="F4607" s="178" t="s">
        <v>3284</v>
      </c>
      <c r="G4607" s="180">
        <f>VLOOKUP(D4607,Plan1!$B$2:$S$5570,7,)/1000</f>
        <v>5.5380000000000003</v>
      </c>
      <c r="H4607" s="180">
        <f>VLOOKUP(D4607,Plan1!$B$2:$S$5570,8,)/1000</f>
        <v>5.5289999999999999</v>
      </c>
      <c r="I4607" s="180">
        <f>VLOOKUP(D4607,Plan1!$B$2:$S$5570,9,)/1000</f>
        <v>5.7370000000000001</v>
      </c>
      <c r="J4607" s="180">
        <f>VLOOKUP(D4607,Plan1!$B$2:$S$5570,10,)/1000</f>
        <v>5.3609999999999998</v>
      </c>
      <c r="K4607" s="180">
        <f>VLOOKUP(D4607,Plan1!$B$2:$S$5570,11,)/1000</f>
        <v>4.657</v>
      </c>
      <c r="L4607" s="180">
        <f>VLOOKUP(D4607,Plan1!$B$2:$S$5570,12,)/1000</f>
        <v>4.2679999999999998</v>
      </c>
      <c r="M4607" s="180">
        <f>VLOOKUP(D4607,Plan1!$B$2:$S$5570,13,)/1000</f>
        <v>4.319</v>
      </c>
      <c r="N4607" s="180">
        <f>VLOOKUP(D4607,Plan1!$B$2:$S$5570,14,)/1000</f>
        <v>5.0140000000000002</v>
      </c>
      <c r="O4607" s="180">
        <f>VLOOKUP(D4607,Plan1!$B$2:$S$5570,15,)/1000</f>
        <v>5.5519999999999996</v>
      </c>
      <c r="P4607" s="180">
        <f>VLOOKUP(D4607,Plan1!$B$2:$S$5570,16,)/1000</f>
        <v>5.6749999999999998</v>
      </c>
      <c r="Q4607" s="180">
        <f>VLOOKUP(D4607,Plan1!$B$2:$S$5570,17,)/1000</f>
        <v>5.8920000000000003</v>
      </c>
      <c r="R4607" s="180">
        <f>VLOOKUP(D4607,Plan1!$B$2:$S$5570,18,)/1000</f>
        <v>5.62</v>
      </c>
      <c r="S4607" s="180">
        <f>VLOOKUP(D4607,Plan1!$B$2:$S$5570,6,)/1000</f>
        <v>5.2640000000000002</v>
      </c>
    </row>
    <row r="4608" spans="1:19" x14ac:dyDescent="0.25">
      <c r="A4608" s="178">
        <v>3211</v>
      </c>
      <c r="B4608" s="178">
        <v>-270802</v>
      </c>
      <c r="C4608" s="178">
        <v>-530042</v>
      </c>
      <c r="D4608" s="178" t="s">
        <v>4566</v>
      </c>
      <c r="E4608" s="178" t="s">
        <v>167</v>
      </c>
      <c r="F4608" s="178" t="s">
        <v>4434</v>
      </c>
      <c r="G4608" s="180">
        <f>VLOOKUP(D4608,Plan1!$B$2:$S$5570,7,)/1000</f>
        <v>5.5060000000000002</v>
      </c>
      <c r="H4608" s="180">
        <f>VLOOKUP(D4608,Plan1!$B$2:$S$5570,8,)/1000</f>
        <v>5.532</v>
      </c>
      <c r="I4608" s="180">
        <f>VLOOKUP(D4608,Plan1!$B$2:$S$5570,9,)/1000</f>
        <v>5.444</v>
      </c>
      <c r="J4608" s="180">
        <f>VLOOKUP(D4608,Plan1!$B$2:$S$5570,10,)/1000</f>
        <v>4.8710000000000004</v>
      </c>
      <c r="K4608" s="180">
        <f>VLOOKUP(D4608,Plan1!$B$2:$S$5570,11,)/1000</f>
        <v>4.0330000000000004</v>
      </c>
      <c r="L4608" s="180">
        <f>VLOOKUP(D4608,Plan1!$B$2:$S$5570,12,)/1000</f>
        <v>3.5270000000000001</v>
      </c>
      <c r="M4608" s="180">
        <f>VLOOKUP(D4608,Plan1!$B$2:$S$5570,13,)/1000</f>
        <v>3.8809999999999998</v>
      </c>
      <c r="N4608" s="180">
        <f>VLOOKUP(D4608,Plan1!$B$2:$S$5570,14,)/1000</f>
        <v>4.665</v>
      </c>
      <c r="O4608" s="180">
        <f>VLOOKUP(D4608,Plan1!$B$2:$S$5570,15,)/1000</f>
        <v>4.4139999999999997</v>
      </c>
      <c r="P4608" s="180">
        <f>VLOOKUP(D4608,Plan1!$B$2:$S$5570,16,)/1000</f>
        <v>5.0609999999999999</v>
      </c>
      <c r="Q4608" s="180">
        <f>VLOOKUP(D4608,Plan1!$B$2:$S$5570,17,)/1000</f>
        <v>5.5549999999999997</v>
      </c>
      <c r="R4608" s="180">
        <f>VLOOKUP(D4608,Plan1!$B$2:$S$5570,18,)/1000</f>
        <v>5.6120000000000001</v>
      </c>
      <c r="S4608" s="180">
        <f>VLOOKUP(D4608,Plan1!$B$2:$S$5570,6,)/1000</f>
        <v>4.8419999999999996</v>
      </c>
    </row>
    <row r="4609" spans="1:19" x14ac:dyDescent="0.25">
      <c r="A4609" s="178">
        <v>7767</v>
      </c>
      <c r="B4609" s="178">
        <v>-220179</v>
      </c>
      <c r="C4609" s="178">
        <v>-478864</v>
      </c>
      <c r="D4609" s="178" t="s">
        <v>4566</v>
      </c>
      <c r="E4609" s="178" t="s">
        <v>167</v>
      </c>
      <c r="F4609" s="178" t="s">
        <v>4704</v>
      </c>
      <c r="G4609" s="180">
        <f>VLOOKUP(D4609,Plan1!$B$2:$S$5570,7,)/1000</f>
        <v>5.5060000000000002</v>
      </c>
      <c r="H4609" s="180">
        <f>VLOOKUP(D4609,Plan1!$B$2:$S$5570,8,)/1000</f>
        <v>5.532</v>
      </c>
      <c r="I4609" s="180">
        <f>VLOOKUP(D4609,Plan1!$B$2:$S$5570,9,)/1000</f>
        <v>5.444</v>
      </c>
      <c r="J4609" s="180">
        <f>VLOOKUP(D4609,Plan1!$B$2:$S$5570,10,)/1000</f>
        <v>4.8710000000000004</v>
      </c>
      <c r="K4609" s="180">
        <f>VLOOKUP(D4609,Plan1!$B$2:$S$5570,11,)/1000</f>
        <v>4.0330000000000004</v>
      </c>
      <c r="L4609" s="180">
        <f>VLOOKUP(D4609,Plan1!$B$2:$S$5570,12,)/1000</f>
        <v>3.5270000000000001</v>
      </c>
      <c r="M4609" s="180">
        <f>VLOOKUP(D4609,Plan1!$B$2:$S$5570,13,)/1000</f>
        <v>3.8809999999999998</v>
      </c>
      <c r="N4609" s="180">
        <f>VLOOKUP(D4609,Plan1!$B$2:$S$5570,14,)/1000</f>
        <v>4.665</v>
      </c>
      <c r="O4609" s="180">
        <f>VLOOKUP(D4609,Plan1!$B$2:$S$5570,15,)/1000</f>
        <v>4.4139999999999997</v>
      </c>
      <c r="P4609" s="180">
        <f>VLOOKUP(D4609,Plan1!$B$2:$S$5570,16,)/1000</f>
        <v>5.0609999999999999</v>
      </c>
      <c r="Q4609" s="180">
        <f>VLOOKUP(D4609,Plan1!$B$2:$S$5570,17,)/1000</f>
        <v>5.5549999999999997</v>
      </c>
      <c r="R4609" s="180">
        <f>VLOOKUP(D4609,Plan1!$B$2:$S$5570,18,)/1000</f>
        <v>5.6120000000000001</v>
      </c>
      <c r="S4609" s="180">
        <f>VLOOKUP(D4609,Plan1!$B$2:$S$5570,6,)/1000</f>
        <v>4.8419999999999996</v>
      </c>
    </row>
    <row r="4610" spans="1:19" x14ac:dyDescent="0.25">
      <c r="A4610" s="178">
        <v>5887</v>
      </c>
      <c r="B4610" s="178">
        <v>-233163</v>
      </c>
      <c r="C4610" s="178">
        <v>-524766</v>
      </c>
      <c r="D4610" s="178" t="s">
        <v>3205</v>
      </c>
      <c r="E4610" s="178" t="s">
        <v>167</v>
      </c>
      <c r="F4610" s="178" t="s">
        <v>2912</v>
      </c>
      <c r="G4610" s="180">
        <f>VLOOKUP(D4610,Plan1!$B$2:$S$5570,7,)/1000</f>
        <v>5.3259999999999996</v>
      </c>
      <c r="H4610" s="180">
        <f>VLOOKUP(D4610,Plan1!$B$2:$S$5570,8,)/1000</f>
        <v>5.6040000000000001</v>
      </c>
      <c r="I4610" s="180">
        <f>VLOOKUP(D4610,Plan1!$B$2:$S$5570,9,)/1000</f>
        <v>5.617</v>
      </c>
      <c r="J4610" s="180">
        <f>VLOOKUP(D4610,Plan1!$B$2:$S$5570,10,)/1000</f>
        <v>5.32</v>
      </c>
      <c r="K4610" s="180">
        <f>VLOOKUP(D4610,Plan1!$B$2:$S$5570,11,)/1000</f>
        <v>4.5389999999999997</v>
      </c>
      <c r="L4610" s="180">
        <f>VLOOKUP(D4610,Plan1!$B$2:$S$5570,12,)/1000</f>
        <v>4.2830000000000004</v>
      </c>
      <c r="M4610" s="180">
        <f>VLOOKUP(D4610,Plan1!$B$2:$S$5570,13,)/1000</f>
        <v>4.4779999999999998</v>
      </c>
      <c r="N4610" s="180">
        <f>VLOOKUP(D4610,Plan1!$B$2:$S$5570,14,)/1000</f>
        <v>5.3220000000000001</v>
      </c>
      <c r="O4610" s="180">
        <f>VLOOKUP(D4610,Plan1!$B$2:$S$5570,15,)/1000</f>
        <v>5.056</v>
      </c>
      <c r="P4610" s="180">
        <f>VLOOKUP(D4610,Plan1!$B$2:$S$5570,16,)/1000</f>
        <v>5.3140000000000001</v>
      </c>
      <c r="Q4610" s="180">
        <f>VLOOKUP(D4610,Plan1!$B$2:$S$5570,17,)/1000</f>
        <v>5.5709999999999997</v>
      </c>
      <c r="R4610" s="180">
        <f>VLOOKUP(D4610,Plan1!$B$2:$S$5570,18,)/1000</f>
        <v>5.6159999999999997</v>
      </c>
      <c r="S4610" s="180">
        <f>VLOOKUP(D4610,Plan1!$B$2:$S$5570,6,)/1000</f>
        <v>5.1710000000000003</v>
      </c>
    </row>
    <row r="4611" spans="1:19" x14ac:dyDescent="0.25">
      <c r="A4611" s="178">
        <v>30956</v>
      </c>
      <c r="B4611" s="178">
        <v>-110097</v>
      </c>
      <c r="C4611" s="178">
        <v>-372082</v>
      </c>
      <c r="D4611" s="178" t="s">
        <v>5318</v>
      </c>
      <c r="E4611" s="178" t="s">
        <v>167</v>
      </c>
      <c r="F4611" s="178" t="s">
        <v>5304</v>
      </c>
      <c r="G4611" s="180">
        <f>VLOOKUP(D4611,Plan1!$B$2:$S$5570,7,)/1000</f>
        <v>5.8470000000000004</v>
      </c>
      <c r="H4611" s="180">
        <f>VLOOKUP(D4611,Plan1!$B$2:$S$5570,8,)/1000</f>
        <v>5.9349999999999996</v>
      </c>
      <c r="I4611" s="180">
        <f>VLOOKUP(D4611,Plan1!$B$2:$S$5570,9,)/1000</f>
        <v>6.0339999999999998</v>
      </c>
      <c r="J4611" s="180">
        <f>VLOOKUP(D4611,Plan1!$B$2:$S$5570,10,)/1000</f>
        <v>5.258</v>
      </c>
      <c r="K4611" s="180">
        <f>VLOOKUP(D4611,Plan1!$B$2:$S$5570,11,)/1000</f>
        <v>4.6189999999999998</v>
      </c>
      <c r="L4611" s="180">
        <f>VLOOKUP(D4611,Plan1!$B$2:$S$5570,12,)/1000</f>
        <v>4.3789999999999996</v>
      </c>
      <c r="M4611" s="180">
        <f>VLOOKUP(D4611,Plan1!$B$2:$S$5570,13,)/1000</f>
        <v>4.4509999999999996</v>
      </c>
      <c r="N4611" s="180">
        <f>VLOOKUP(D4611,Plan1!$B$2:$S$5570,14,)/1000</f>
        <v>4.9000000000000004</v>
      </c>
      <c r="O4611" s="180">
        <f>VLOOKUP(D4611,Plan1!$B$2:$S$5570,15,)/1000</f>
        <v>5.47</v>
      </c>
      <c r="P4611" s="180">
        <f>VLOOKUP(D4611,Plan1!$B$2:$S$5570,16,)/1000</f>
        <v>5.641</v>
      </c>
      <c r="Q4611" s="180">
        <f>VLOOKUP(D4611,Plan1!$B$2:$S$5570,17,)/1000</f>
        <v>5.9050000000000002</v>
      </c>
      <c r="R4611" s="180">
        <f>VLOOKUP(D4611,Plan1!$B$2:$S$5570,18,)/1000</f>
        <v>5.8949999999999996</v>
      </c>
      <c r="S4611" s="180">
        <f>VLOOKUP(D4611,Plan1!$B$2:$S$5570,6,)/1000</f>
        <v>5.3609999999999998</v>
      </c>
    </row>
    <row r="4612" spans="1:19" x14ac:dyDescent="0.25">
      <c r="A4612" s="178">
        <v>3125</v>
      </c>
      <c r="B4612" s="178">
        <v>-272671</v>
      </c>
      <c r="C4612" s="178">
        <v>-504392</v>
      </c>
      <c r="D4612" s="178" t="s">
        <v>4533</v>
      </c>
      <c r="E4612" s="178" t="s">
        <v>167</v>
      </c>
      <c r="F4612" s="178" t="s">
        <v>4434</v>
      </c>
      <c r="G4612" s="180">
        <f>VLOOKUP(D4612,Plan1!$B$2:$S$5570,7,)/1000</f>
        <v>4.9470000000000001</v>
      </c>
      <c r="H4612" s="180">
        <f>VLOOKUP(D4612,Plan1!$B$2:$S$5570,8,)/1000</f>
        <v>5.0679999999999996</v>
      </c>
      <c r="I4612" s="180">
        <f>VLOOKUP(D4612,Plan1!$B$2:$S$5570,9,)/1000</f>
        <v>4.843</v>
      </c>
      <c r="J4612" s="180">
        <f>VLOOKUP(D4612,Plan1!$B$2:$S$5570,10,)/1000</f>
        <v>4.4779999999999998</v>
      </c>
      <c r="K4612" s="180">
        <f>VLOOKUP(D4612,Plan1!$B$2:$S$5570,11,)/1000</f>
        <v>3.758</v>
      </c>
      <c r="L4612" s="180">
        <f>VLOOKUP(D4612,Plan1!$B$2:$S$5570,12,)/1000</f>
        <v>3.54</v>
      </c>
      <c r="M4612" s="180">
        <f>VLOOKUP(D4612,Plan1!$B$2:$S$5570,13,)/1000</f>
        <v>3.6930000000000001</v>
      </c>
      <c r="N4612" s="180">
        <f>VLOOKUP(D4612,Plan1!$B$2:$S$5570,14,)/1000</f>
        <v>4.5730000000000004</v>
      </c>
      <c r="O4612" s="180">
        <f>VLOOKUP(D4612,Plan1!$B$2:$S$5570,15,)/1000</f>
        <v>4.1289999999999996</v>
      </c>
      <c r="P4612" s="180">
        <f>VLOOKUP(D4612,Plan1!$B$2:$S$5570,16,)/1000</f>
        <v>4.3949999999999996</v>
      </c>
      <c r="Q4612" s="180">
        <f>VLOOKUP(D4612,Plan1!$B$2:$S$5570,17,)/1000</f>
        <v>5.141</v>
      </c>
      <c r="R4612" s="180">
        <f>VLOOKUP(D4612,Plan1!$B$2:$S$5570,18,)/1000</f>
        <v>5.1559999999999997</v>
      </c>
      <c r="S4612" s="180">
        <f>VLOOKUP(D4612,Plan1!$B$2:$S$5570,6,)/1000</f>
        <v>4.4770000000000003</v>
      </c>
    </row>
    <row r="4613" spans="1:19" x14ac:dyDescent="0.25">
      <c r="A4613" s="178">
        <v>26965</v>
      </c>
      <c r="B4613" s="178">
        <v>-123615</v>
      </c>
      <c r="C4613" s="178">
        <v>-449746</v>
      </c>
      <c r="D4613" s="178" t="s">
        <v>613</v>
      </c>
      <c r="E4613" s="178" t="s">
        <v>167</v>
      </c>
      <c r="F4613" s="178" t="s">
        <v>375</v>
      </c>
      <c r="G4613" s="180">
        <f>VLOOKUP(D4613,Plan1!$B$2:$S$5570,7,)/1000</f>
        <v>5.83</v>
      </c>
      <c r="H4613" s="180">
        <f>VLOOKUP(D4613,Plan1!$B$2:$S$5570,8,)/1000</f>
        <v>5.8540000000000001</v>
      </c>
      <c r="I4613" s="180">
        <f>VLOOKUP(D4613,Plan1!$B$2:$S$5570,9,)/1000</f>
        <v>5.7489999999999997</v>
      </c>
      <c r="J4613" s="180">
        <f>VLOOKUP(D4613,Plan1!$B$2:$S$5570,10,)/1000</f>
        <v>5.8730000000000002</v>
      </c>
      <c r="K4613" s="180">
        <f>VLOOKUP(D4613,Plan1!$B$2:$S$5570,11,)/1000</f>
        <v>5.8810000000000002</v>
      </c>
      <c r="L4613" s="180">
        <f>VLOOKUP(D4613,Plan1!$B$2:$S$5570,12,)/1000</f>
        <v>5.7649999999999997</v>
      </c>
      <c r="M4613" s="180">
        <f>VLOOKUP(D4613,Plan1!$B$2:$S$5570,13,)/1000</f>
        <v>6.1779999999999999</v>
      </c>
      <c r="N4613" s="180">
        <f>VLOOKUP(D4613,Plan1!$B$2:$S$5570,14,)/1000</f>
        <v>6.5940000000000003</v>
      </c>
      <c r="O4613" s="180">
        <f>VLOOKUP(D4613,Plan1!$B$2:$S$5570,15,)/1000</f>
        <v>6.3049999999999997</v>
      </c>
      <c r="P4613" s="180">
        <f>VLOOKUP(D4613,Plan1!$B$2:$S$5570,16,)/1000</f>
        <v>5.97</v>
      </c>
      <c r="Q4613" s="180">
        <f>VLOOKUP(D4613,Plan1!$B$2:$S$5570,17,)/1000</f>
        <v>5.3789999999999996</v>
      </c>
      <c r="R4613" s="180">
        <f>VLOOKUP(D4613,Plan1!$B$2:$S$5570,18,)/1000</f>
        <v>5.6710000000000003</v>
      </c>
      <c r="S4613" s="180">
        <f>VLOOKUP(D4613,Plan1!$B$2:$S$5570,6,)/1000</f>
        <v>5.9210000000000003</v>
      </c>
    </row>
    <row r="4614" spans="1:19" x14ac:dyDescent="0.25">
      <c r="A4614" s="178">
        <v>29495</v>
      </c>
      <c r="B4614" s="178">
        <v>-114654</v>
      </c>
      <c r="C4614" s="178">
        <v>-395271</v>
      </c>
      <c r="D4614" s="178" t="s">
        <v>702</v>
      </c>
      <c r="E4614" s="178" t="s">
        <v>167</v>
      </c>
      <c r="F4614" s="178" t="s">
        <v>375</v>
      </c>
      <c r="G4614" s="180">
        <f>VLOOKUP(D4614,Plan1!$B$2:$S$5570,7,)/1000</f>
        <v>5.6829999999999998</v>
      </c>
      <c r="H4614" s="180">
        <f>VLOOKUP(D4614,Plan1!$B$2:$S$5570,8,)/1000</f>
        <v>5.7060000000000004</v>
      </c>
      <c r="I4614" s="180">
        <f>VLOOKUP(D4614,Plan1!$B$2:$S$5570,9,)/1000</f>
        <v>5.86</v>
      </c>
      <c r="J4614" s="180">
        <f>VLOOKUP(D4614,Plan1!$B$2:$S$5570,10,)/1000</f>
        <v>5.0289999999999999</v>
      </c>
      <c r="K4614" s="180">
        <f>VLOOKUP(D4614,Plan1!$B$2:$S$5570,11,)/1000</f>
        <v>4.3630000000000004</v>
      </c>
      <c r="L4614" s="180">
        <f>VLOOKUP(D4614,Plan1!$B$2:$S$5570,12,)/1000</f>
        <v>4.0990000000000002</v>
      </c>
      <c r="M4614" s="180">
        <f>VLOOKUP(D4614,Plan1!$B$2:$S$5570,13,)/1000</f>
        <v>4.3280000000000003</v>
      </c>
      <c r="N4614" s="180">
        <f>VLOOKUP(D4614,Plan1!$B$2:$S$5570,14,)/1000</f>
        <v>4.76</v>
      </c>
      <c r="O4614" s="180">
        <f>VLOOKUP(D4614,Plan1!$B$2:$S$5570,15,)/1000</f>
        <v>5.4969999999999999</v>
      </c>
      <c r="P4614" s="180">
        <f>VLOOKUP(D4614,Plan1!$B$2:$S$5570,16,)/1000</f>
        <v>5.43</v>
      </c>
      <c r="Q4614" s="180">
        <f>VLOOKUP(D4614,Plan1!$B$2:$S$5570,17,)/1000</f>
        <v>5.5220000000000002</v>
      </c>
      <c r="R4614" s="180">
        <f>VLOOKUP(D4614,Plan1!$B$2:$S$5570,18,)/1000</f>
        <v>5.5179999999999998</v>
      </c>
      <c r="S4614" s="180">
        <f>VLOOKUP(D4614,Plan1!$B$2:$S$5570,6,)/1000</f>
        <v>5.15</v>
      </c>
    </row>
    <row r="4615" spans="1:19" x14ac:dyDescent="0.25">
      <c r="A4615" s="178">
        <v>24467</v>
      </c>
      <c r="B4615" s="178">
        <v>-134032</v>
      </c>
      <c r="C4615" s="178">
        <v>-463114</v>
      </c>
      <c r="D4615" s="178" t="s">
        <v>702</v>
      </c>
      <c r="E4615" s="178" t="s">
        <v>167</v>
      </c>
      <c r="F4615" s="178" t="s">
        <v>1058</v>
      </c>
      <c r="G4615" s="180">
        <f>VLOOKUP(D4615,Plan1!$B$2:$S$5570,7,)/1000</f>
        <v>5.6829999999999998</v>
      </c>
      <c r="H4615" s="180">
        <f>VLOOKUP(D4615,Plan1!$B$2:$S$5570,8,)/1000</f>
        <v>5.7060000000000004</v>
      </c>
      <c r="I4615" s="180">
        <f>VLOOKUP(D4615,Plan1!$B$2:$S$5570,9,)/1000</f>
        <v>5.86</v>
      </c>
      <c r="J4615" s="180">
        <f>VLOOKUP(D4615,Plan1!$B$2:$S$5570,10,)/1000</f>
        <v>5.0289999999999999</v>
      </c>
      <c r="K4615" s="180">
        <f>VLOOKUP(D4615,Plan1!$B$2:$S$5570,11,)/1000</f>
        <v>4.3630000000000004</v>
      </c>
      <c r="L4615" s="180">
        <f>VLOOKUP(D4615,Plan1!$B$2:$S$5570,12,)/1000</f>
        <v>4.0990000000000002</v>
      </c>
      <c r="M4615" s="180">
        <f>VLOOKUP(D4615,Plan1!$B$2:$S$5570,13,)/1000</f>
        <v>4.3280000000000003</v>
      </c>
      <c r="N4615" s="180">
        <f>VLOOKUP(D4615,Plan1!$B$2:$S$5570,14,)/1000</f>
        <v>4.76</v>
      </c>
      <c r="O4615" s="180">
        <f>VLOOKUP(D4615,Plan1!$B$2:$S$5570,15,)/1000</f>
        <v>5.4969999999999999</v>
      </c>
      <c r="P4615" s="180">
        <f>VLOOKUP(D4615,Plan1!$B$2:$S$5570,16,)/1000</f>
        <v>5.43</v>
      </c>
      <c r="Q4615" s="180">
        <f>VLOOKUP(D4615,Plan1!$B$2:$S$5570,17,)/1000</f>
        <v>5.5220000000000002</v>
      </c>
      <c r="R4615" s="180">
        <f>VLOOKUP(D4615,Plan1!$B$2:$S$5570,18,)/1000</f>
        <v>5.5179999999999998</v>
      </c>
      <c r="S4615" s="180">
        <f>VLOOKUP(D4615,Plan1!$B$2:$S$5570,6,)/1000</f>
        <v>5.15</v>
      </c>
    </row>
    <row r="4616" spans="1:19" x14ac:dyDescent="0.25">
      <c r="A4616" s="178">
        <v>46444</v>
      </c>
      <c r="B4616" s="178">
        <v>-68161</v>
      </c>
      <c r="C4616" s="178">
        <v>-379426</v>
      </c>
      <c r="D4616" s="178" t="s">
        <v>702</v>
      </c>
      <c r="E4616" s="178" t="s">
        <v>167</v>
      </c>
      <c r="F4616" s="178" t="s">
        <v>2709</v>
      </c>
      <c r="G4616" s="180">
        <f>VLOOKUP(D4616,Plan1!$B$2:$S$5570,7,)/1000</f>
        <v>5.6829999999999998</v>
      </c>
      <c r="H4616" s="180">
        <f>VLOOKUP(D4616,Plan1!$B$2:$S$5570,8,)/1000</f>
        <v>5.7060000000000004</v>
      </c>
      <c r="I4616" s="180">
        <f>VLOOKUP(D4616,Plan1!$B$2:$S$5570,9,)/1000</f>
        <v>5.86</v>
      </c>
      <c r="J4616" s="180">
        <f>VLOOKUP(D4616,Plan1!$B$2:$S$5570,10,)/1000</f>
        <v>5.0289999999999999</v>
      </c>
      <c r="K4616" s="180">
        <f>VLOOKUP(D4616,Plan1!$B$2:$S$5570,11,)/1000</f>
        <v>4.3630000000000004</v>
      </c>
      <c r="L4616" s="180">
        <f>VLOOKUP(D4616,Plan1!$B$2:$S$5570,12,)/1000</f>
        <v>4.0990000000000002</v>
      </c>
      <c r="M4616" s="180">
        <f>VLOOKUP(D4616,Plan1!$B$2:$S$5570,13,)/1000</f>
        <v>4.3280000000000003</v>
      </c>
      <c r="N4616" s="180">
        <f>VLOOKUP(D4616,Plan1!$B$2:$S$5570,14,)/1000</f>
        <v>4.76</v>
      </c>
      <c r="O4616" s="180">
        <f>VLOOKUP(D4616,Plan1!$B$2:$S$5570,15,)/1000</f>
        <v>5.4969999999999999</v>
      </c>
      <c r="P4616" s="180">
        <f>VLOOKUP(D4616,Plan1!$B$2:$S$5570,16,)/1000</f>
        <v>5.43</v>
      </c>
      <c r="Q4616" s="180">
        <f>VLOOKUP(D4616,Plan1!$B$2:$S$5570,17,)/1000</f>
        <v>5.5220000000000002</v>
      </c>
      <c r="R4616" s="180">
        <f>VLOOKUP(D4616,Plan1!$B$2:$S$5570,18,)/1000</f>
        <v>5.5179999999999998</v>
      </c>
      <c r="S4616" s="180">
        <f>VLOOKUP(D4616,Plan1!$B$2:$S$5570,6,)/1000</f>
        <v>5.15</v>
      </c>
    </row>
    <row r="4617" spans="1:19" x14ac:dyDescent="0.25">
      <c r="A4617" s="178">
        <v>3480</v>
      </c>
      <c r="B4617" s="178">
        <v>-265553</v>
      </c>
      <c r="C4617" s="178">
        <v>-525318</v>
      </c>
      <c r="D4617" s="178" t="s">
        <v>702</v>
      </c>
      <c r="E4617" s="178" t="s">
        <v>167</v>
      </c>
      <c r="F4617" s="178" t="s">
        <v>4434</v>
      </c>
      <c r="G4617" s="180">
        <f>VLOOKUP(D4617,Plan1!$B$2:$S$5570,7,)/1000</f>
        <v>5.6829999999999998</v>
      </c>
      <c r="H4617" s="180">
        <f>VLOOKUP(D4617,Plan1!$B$2:$S$5570,8,)/1000</f>
        <v>5.7060000000000004</v>
      </c>
      <c r="I4617" s="180">
        <f>VLOOKUP(D4617,Plan1!$B$2:$S$5570,9,)/1000</f>
        <v>5.86</v>
      </c>
      <c r="J4617" s="180">
        <f>VLOOKUP(D4617,Plan1!$B$2:$S$5570,10,)/1000</f>
        <v>5.0289999999999999</v>
      </c>
      <c r="K4617" s="180">
        <f>VLOOKUP(D4617,Plan1!$B$2:$S$5570,11,)/1000</f>
        <v>4.3630000000000004</v>
      </c>
      <c r="L4617" s="180">
        <f>VLOOKUP(D4617,Plan1!$B$2:$S$5570,12,)/1000</f>
        <v>4.0990000000000002</v>
      </c>
      <c r="M4617" s="180">
        <f>VLOOKUP(D4617,Plan1!$B$2:$S$5570,13,)/1000</f>
        <v>4.3280000000000003</v>
      </c>
      <c r="N4617" s="180">
        <f>VLOOKUP(D4617,Plan1!$B$2:$S$5570,14,)/1000</f>
        <v>4.76</v>
      </c>
      <c r="O4617" s="180">
        <f>VLOOKUP(D4617,Plan1!$B$2:$S$5570,15,)/1000</f>
        <v>5.4969999999999999</v>
      </c>
      <c r="P4617" s="180">
        <f>VLOOKUP(D4617,Plan1!$B$2:$S$5570,16,)/1000</f>
        <v>5.43</v>
      </c>
      <c r="Q4617" s="180">
        <f>VLOOKUP(D4617,Plan1!$B$2:$S$5570,17,)/1000</f>
        <v>5.5220000000000002</v>
      </c>
      <c r="R4617" s="180">
        <f>VLOOKUP(D4617,Plan1!$B$2:$S$5570,18,)/1000</f>
        <v>5.5179999999999998</v>
      </c>
      <c r="S4617" s="180">
        <f>VLOOKUP(D4617,Plan1!$B$2:$S$5570,6,)/1000</f>
        <v>5.15</v>
      </c>
    </row>
    <row r="4618" spans="1:19" x14ac:dyDescent="0.25">
      <c r="A4618" s="178">
        <v>31573</v>
      </c>
      <c r="B4618" s="178">
        <v>-107921</v>
      </c>
      <c r="C4618" s="178">
        <v>-375688</v>
      </c>
      <c r="D4618" s="178" t="s">
        <v>702</v>
      </c>
      <c r="E4618" s="178" t="s">
        <v>167</v>
      </c>
      <c r="F4618" s="178" t="s">
        <v>5304</v>
      </c>
      <c r="G4618" s="180">
        <f>VLOOKUP(D4618,Plan1!$B$2:$S$5570,7,)/1000</f>
        <v>5.6829999999999998</v>
      </c>
      <c r="H4618" s="180">
        <f>VLOOKUP(D4618,Plan1!$B$2:$S$5570,8,)/1000</f>
        <v>5.7060000000000004</v>
      </c>
      <c r="I4618" s="180">
        <f>VLOOKUP(D4618,Plan1!$B$2:$S$5570,9,)/1000</f>
        <v>5.86</v>
      </c>
      <c r="J4618" s="180">
        <f>VLOOKUP(D4618,Plan1!$B$2:$S$5570,10,)/1000</f>
        <v>5.0289999999999999</v>
      </c>
      <c r="K4618" s="180">
        <f>VLOOKUP(D4618,Plan1!$B$2:$S$5570,11,)/1000</f>
        <v>4.3630000000000004</v>
      </c>
      <c r="L4618" s="180">
        <f>VLOOKUP(D4618,Plan1!$B$2:$S$5570,12,)/1000</f>
        <v>4.0990000000000002</v>
      </c>
      <c r="M4618" s="180">
        <f>VLOOKUP(D4618,Plan1!$B$2:$S$5570,13,)/1000</f>
        <v>4.3280000000000003</v>
      </c>
      <c r="N4618" s="180">
        <f>VLOOKUP(D4618,Plan1!$B$2:$S$5570,14,)/1000</f>
        <v>4.76</v>
      </c>
      <c r="O4618" s="180">
        <f>VLOOKUP(D4618,Plan1!$B$2:$S$5570,15,)/1000</f>
        <v>5.4969999999999999</v>
      </c>
      <c r="P4618" s="180">
        <f>VLOOKUP(D4618,Plan1!$B$2:$S$5570,16,)/1000</f>
        <v>5.43</v>
      </c>
      <c r="Q4618" s="180">
        <f>VLOOKUP(D4618,Plan1!$B$2:$S$5570,17,)/1000</f>
        <v>5.5220000000000002</v>
      </c>
      <c r="R4618" s="180">
        <f>VLOOKUP(D4618,Plan1!$B$2:$S$5570,18,)/1000</f>
        <v>5.5179999999999998</v>
      </c>
      <c r="S4618" s="180">
        <f>VLOOKUP(D4618,Plan1!$B$2:$S$5570,6,)/1000</f>
        <v>5.15</v>
      </c>
    </row>
    <row r="4619" spans="1:19" x14ac:dyDescent="0.25">
      <c r="A4619" s="178">
        <v>12216</v>
      </c>
      <c r="B4619" s="178">
        <v>-195267</v>
      </c>
      <c r="C4619" s="178">
        <v>-420121</v>
      </c>
      <c r="D4619" s="178" t="s">
        <v>2225</v>
      </c>
      <c r="E4619" s="178" t="s">
        <v>167</v>
      </c>
      <c r="F4619" s="178" t="s">
        <v>1727</v>
      </c>
      <c r="G4619" s="180">
        <f>VLOOKUP(D4619,Plan1!$B$2:$S$5570,7,)/1000</f>
        <v>5.218</v>
      </c>
      <c r="H4619" s="180">
        <f>VLOOKUP(D4619,Plan1!$B$2:$S$5570,8,)/1000</f>
        <v>5.7240000000000002</v>
      </c>
      <c r="I4619" s="180">
        <f>VLOOKUP(D4619,Plan1!$B$2:$S$5570,9,)/1000</f>
        <v>5.0999999999999996</v>
      </c>
      <c r="J4619" s="180">
        <f>VLOOKUP(D4619,Plan1!$B$2:$S$5570,10,)/1000</f>
        <v>4.8380000000000001</v>
      </c>
      <c r="K4619" s="180">
        <f>VLOOKUP(D4619,Plan1!$B$2:$S$5570,11,)/1000</f>
        <v>4.399</v>
      </c>
      <c r="L4619" s="180">
        <f>VLOOKUP(D4619,Plan1!$B$2:$S$5570,12,)/1000</f>
        <v>4.306</v>
      </c>
      <c r="M4619" s="180">
        <f>VLOOKUP(D4619,Plan1!$B$2:$S$5570,13,)/1000</f>
        <v>4.4269999999999996</v>
      </c>
      <c r="N4619" s="180">
        <f>VLOOKUP(D4619,Plan1!$B$2:$S$5570,14,)/1000</f>
        <v>4.9630000000000001</v>
      </c>
      <c r="O4619" s="180">
        <f>VLOOKUP(D4619,Plan1!$B$2:$S$5570,15,)/1000</f>
        <v>5.0330000000000004</v>
      </c>
      <c r="P4619" s="180">
        <f>VLOOKUP(D4619,Plan1!$B$2:$S$5570,16,)/1000</f>
        <v>4.8179999999999996</v>
      </c>
      <c r="Q4619" s="180">
        <f>VLOOKUP(D4619,Plan1!$B$2:$S$5570,17,)/1000</f>
        <v>4.444</v>
      </c>
      <c r="R4619" s="180">
        <f>VLOOKUP(D4619,Plan1!$B$2:$S$5570,18,)/1000</f>
        <v>5.0609999999999999</v>
      </c>
      <c r="S4619" s="180">
        <f>VLOOKUP(D4619,Plan1!$B$2:$S$5570,6,)/1000</f>
        <v>4.8609999999999998</v>
      </c>
    </row>
    <row r="4620" spans="1:19" x14ac:dyDescent="0.25">
      <c r="A4620" s="178">
        <v>51309</v>
      </c>
      <c r="B4620" s="178">
        <v>-5549</v>
      </c>
      <c r="C4620" s="178">
        <v>-487301</v>
      </c>
      <c r="D4620" s="178" t="s">
        <v>2591</v>
      </c>
      <c r="E4620" s="178" t="s">
        <v>167</v>
      </c>
      <c r="F4620" s="178" t="s">
        <v>2567</v>
      </c>
      <c r="G4620" s="180">
        <f>VLOOKUP(D4620,Plan1!$B$2:$S$5570,7,)/1000</f>
        <v>4.4379999999999997</v>
      </c>
      <c r="H4620" s="180">
        <f>VLOOKUP(D4620,Plan1!$B$2:$S$5570,8,)/1000</f>
        <v>4.6609999999999996</v>
      </c>
      <c r="I4620" s="180">
        <f>VLOOKUP(D4620,Plan1!$B$2:$S$5570,9,)/1000</f>
        <v>4.7430000000000003</v>
      </c>
      <c r="J4620" s="180">
        <f>VLOOKUP(D4620,Plan1!$B$2:$S$5570,10,)/1000</f>
        <v>4.883</v>
      </c>
      <c r="K4620" s="180">
        <f>VLOOKUP(D4620,Plan1!$B$2:$S$5570,11,)/1000</f>
        <v>4.91</v>
      </c>
      <c r="L4620" s="180">
        <f>VLOOKUP(D4620,Plan1!$B$2:$S$5570,12,)/1000</f>
        <v>5.2880000000000003</v>
      </c>
      <c r="M4620" s="180">
        <f>VLOOKUP(D4620,Plan1!$B$2:$S$5570,13,)/1000</f>
        <v>5.3620000000000001</v>
      </c>
      <c r="N4620" s="180">
        <f>VLOOKUP(D4620,Plan1!$B$2:$S$5570,14,)/1000</f>
        <v>5.7720000000000002</v>
      </c>
      <c r="O4620" s="180">
        <f>VLOOKUP(D4620,Plan1!$B$2:$S$5570,15,)/1000</f>
        <v>5.4020000000000001</v>
      </c>
      <c r="P4620" s="180">
        <f>VLOOKUP(D4620,Plan1!$B$2:$S$5570,16,)/1000</f>
        <v>4.7759999999999998</v>
      </c>
      <c r="Q4620" s="180">
        <f>VLOOKUP(D4620,Plan1!$B$2:$S$5570,17,)/1000</f>
        <v>4.6159999999999997</v>
      </c>
      <c r="R4620" s="180">
        <f>VLOOKUP(D4620,Plan1!$B$2:$S$5570,18,)/1000</f>
        <v>4.3739999999999997</v>
      </c>
      <c r="S4620" s="180">
        <f>VLOOKUP(D4620,Plan1!$B$2:$S$5570,6,)/1000</f>
        <v>4.9349999999999996</v>
      </c>
    </row>
    <row r="4621" spans="1:19" x14ac:dyDescent="0.25">
      <c r="A4621" s="178">
        <v>46377</v>
      </c>
      <c r="B4621" s="178">
        <v>-68124</v>
      </c>
      <c r="C4621" s="178">
        <v>-446445</v>
      </c>
      <c r="D4621" s="178" t="s">
        <v>1312</v>
      </c>
      <c r="E4621" s="178" t="s">
        <v>167</v>
      </c>
      <c r="F4621" s="178" t="s">
        <v>1298</v>
      </c>
      <c r="G4621" s="180">
        <f>VLOOKUP(D4621,Plan1!$B$2:$S$5570,7,)/1000</f>
        <v>4.5640000000000001</v>
      </c>
      <c r="H4621" s="180">
        <f>VLOOKUP(D4621,Plan1!$B$2:$S$5570,8,)/1000</f>
        <v>4.8460000000000001</v>
      </c>
      <c r="I4621" s="180">
        <f>VLOOKUP(D4621,Plan1!$B$2:$S$5570,9,)/1000</f>
        <v>4.9379999999999997</v>
      </c>
      <c r="J4621" s="180">
        <f>VLOOKUP(D4621,Plan1!$B$2:$S$5570,10,)/1000</f>
        <v>5.0810000000000004</v>
      </c>
      <c r="K4621" s="180">
        <f>VLOOKUP(D4621,Plan1!$B$2:$S$5570,11,)/1000</f>
        <v>5.359</v>
      </c>
      <c r="L4621" s="180">
        <f>VLOOKUP(D4621,Plan1!$B$2:$S$5570,12,)/1000</f>
        <v>5.6070000000000002</v>
      </c>
      <c r="M4621" s="180">
        <f>VLOOKUP(D4621,Plan1!$B$2:$S$5570,13,)/1000</f>
        <v>5.89</v>
      </c>
      <c r="N4621" s="180">
        <f>VLOOKUP(D4621,Plan1!$B$2:$S$5570,14,)/1000</f>
        <v>6.26</v>
      </c>
      <c r="O4621" s="180">
        <f>VLOOKUP(D4621,Plan1!$B$2:$S$5570,15,)/1000</f>
        <v>6.5640000000000001</v>
      </c>
      <c r="P4621" s="180">
        <f>VLOOKUP(D4621,Plan1!$B$2:$S$5570,16,)/1000</f>
        <v>5.78</v>
      </c>
      <c r="Q4621" s="180">
        <f>VLOOKUP(D4621,Plan1!$B$2:$S$5570,17,)/1000</f>
        <v>5.1319999999999997</v>
      </c>
      <c r="R4621" s="180">
        <f>VLOOKUP(D4621,Plan1!$B$2:$S$5570,18,)/1000</f>
        <v>4.8689999999999998</v>
      </c>
      <c r="S4621" s="180">
        <f>VLOOKUP(D4621,Plan1!$B$2:$S$5570,6,)/1000</f>
        <v>5.4080000000000004</v>
      </c>
    </row>
    <row r="4622" spans="1:19" x14ac:dyDescent="0.25">
      <c r="A4622" s="178">
        <v>63220</v>
      </c>
      <c r="B4622" s="178">
        <v>-16881</v>
      </c>
      <c r="C4622" s="178">
        <v>-477668</v>
      </c>
      <c r="D4622" s="178" t="s">
        <v>2658</v>
      </c>
      <c r="E4622" s="178" t="s">
        <v>167</v>
      </c>
      <c r="F4622" s="178" t="s">
        <v>2567</v>
      </c>
      <c r="G4622" s="180">
        <f>VLOOKUP(D4622,Plan1!$B$2:$S$5570,7,)/1000</f>
        <v>4.5309999999999997</v>
      </c>
      <c r="H4622" s="180">
        <f>VLOOKUP(D4622,Plan1!$B$2:$S$5570,8,)/1000</f>
        <v>4.49</v>
      </c>
      <c r="I4622" s="180">
        <f>VLOOKUP(D4622,Plan1!$B$2:$S$5570,9,)/1000</f>
        <v>4.4669999999999996</v>
      </c>
      <c r="J4622" s="180">
        <f>VLOOKUP(D4622,Plan1!$B$2:$S$5570,10,)/1000</f>
        <v>4.5709999999999997</v>
      </c>
      <c r="K4622" s="180">
        <f>VLOOKUP(D4622,Plan1!$B$2:$S$5570,11,)/1000</f>
        <v>4.7779999999999996</v>
      </c>
      <c r="L4622" s="180">
        <f>VLOOKUP(D4622,Plan1!$B$2:$S$5570,12,)/1000</f>
        <v>5.0590000000000002</v>
      </c>
      <c r="M4622" s="180">
        <f>VLOOKUP(D4622,Plan1!$B$2:$S$5570,13,)/1000</f>
        <v>5.1520000000000001</v>
      </c>
      <c r="N4622" s="180">
        <f>VLOOKUP(D4622,Plan1!$B$2:$S$5570,14,)/1000</f>
        <v>5.391</v>
      </c>
      <c r="O4622" s="180">
        <f>VLOOKUP(D4622,Plan1!$B$2:$S$5570,15,)/1000</f>
        <v>5.4379999999999997</v>
      </c>
      <c r="P4622" s="180">
        <f>VLOOKUP(D4622,Plan1!$B$2:$S$5570,16,)/1000</f>
        <v>5.2869999999999999</v>
      </c>
      <c r="Q4622" s="180">
        <f>VLOOKUP(D4622,Plan1!$B$2:$S$5570,17,)/1000</f>
        <v>5.0250000000000004</v>
      </c>
      <c r="R4622" s="180">
        <f>VLOOKUP(D4622,Plan1!$B$2:$S$5570,18,)/1000</f>
        <v>4.6139999999999999</v>
      </c>
      <c r="S4622" s="180">
        <f>VLOOKUP(D4622,Plan1!$B$2:$S$5570,6,)/1000</f>
        <v>4.9000000000000004</v>
      </c>
    </row>
    <row r="4623" spans="1:19" x14ac:dyDescent="0.25">
      <c r="A4623" s="178">
        <v>43327</v>
      </c>
      <c r="B4623" s="178">
        <v>-76332</v>
      </c>
      <c r="C4623" s="178">
        <v>-364377</v>
      </c>
      <c r="D4623" s="178" t="s">
        <v>2730</v>
      </c>
      <c r="E4623" s="178" t="s">
        <v>167</v>
      </c>
      <c r="F4623" s="178" t="s">
        <v>2709</v>
      </c>
      <c r="G4623" s="180">
        <f>VLOOKUP(D4623,Plan1!$B$2:$S$5570,7,)/1000</f>
        <v>5.6079999999999997</v>
      </c>
      <c r="H4623" s="180">
        <f>VLOOKUP(D4623,Plan1!$B$2:$S$5570,8,)/1000</f>
        <v>5.6219999999999999</v>
      </c>
      <c r="I4623" s="180">
        <f>VLOOKUP(D4623,Plan1!$B$2:$S$5570,9,)/1000</f>
        <v>5.915</v>
      </c>
      <c r="J4623" s="180">
        <f>VLOOKUP(D4623,Plan1!$B$2:$S$5570,10,)/1000</f>
        <v>5.55</v>
      </c>
      <c r="K4623" s="180">
        <f>VLOOKUP(D4623,Plan1!$B$2:$S$5570,11,)/1000</f>
        <v>5.0259999999999998</v>
      </c>
      <c r="L4623" s="180">
        <f>VLOOKUP(D4623,Plan1!$B$2:$S$5570,12,)/1000</f>
        <v>4.4749999999999996</v>
      </c>
      <c r="M4623" s="180">
        <f>VLOOKUP(D4623,Plan1!$B$2:$S$5570,13,)/1000</f>
        <v>4.694</v>
      </c>
      <c r="N4623" s="180">
        <f>VLOOKUP(D4623,Plan1!$B$2:$S$5570,14,)/1000</f>
        <v>5.2869999999999999</v>
      </c>
      <c r="O4623" s="180">
        <f>VLOOKUP(D4623,Plan1!$B$2:$S$5570,15,)/1000</f>
        <v>5.9080000000000004</v>
      </c>
      <c r="P4623" s="180">
        <f>VLOOKUP(D4623,Plan1!$B$2:$S$5570,16,)/1000</f>
        <v>6.032</v>
      </c>
      <c r="Q4623" s="180">
        <f>VLOOKUP(D4623,Plan1!$B$2:$S$5570,17,)/1000</f>
        <v>6.0739999999999998</v>
      </c>
      <c r="R4623" s="180">
        <f>VLOOKUP(D4623,Plan1!$B$2:$S$5570,18,)/1000</f>
        <v>5.8019999999999996</v>
      </c>
      <c r="S4623" s="180">
        <f>VLOOKUP(D4623,Plan1!$B$2:$S$5570,6,)/1000</f>
        <v>5.5</v>
      </c>
    </row>
    <row r="4624" spans="1:19" x14ac:dyDescent="0.25">
      <c r="A4624" s="178">
        <v>50975</v>
      </c>
      <c r="B4624" s="178">
        <v>-55814</v>
      </c>
      <c r="C4624" s="178">
        <v>-443825</v>
      </c>
      <c r="D4624" s="178" t="s">
        <v>1343</v>
      </c>
      <c r="E4624" s="178" t="s">
        <v>167</v>
      </c>
      <c r="F4624" s="178" t="s">
        <v>1298</v>
      </c>
      <c r="G4624" s="180">
        <f>VLOOKUP(D4624,Plan1!$B$2:$S$5570,7,)/1000</f>
        <v>4.5650000000000004</v>
      </c>
      <c r="H4624" s="180">
        <f>VLOOKUP(D4624,Plan1!$B$2:$S$5570,8,)/1000</f>
        <v>4.6870000000000003</v>
      </c>
      <c r="I4624" s="180">
        <f>VLOOKUP(D4624,Plan1!$B$2:$S$5570,9,)/1000</f>
        <v>4.9409999999999998</v>
      </c>
      <c r="J4624" s="180">
        <f>VLOOKUP(D4624,Plan1!$B$2:$S$5570,10,)/1000</f>
        <v>5.0529999999999999</v>
      </c>
      <c r="K4624" s="180">
        <f>VLOOKUP(D4624,Plan1!$B$2:$S$5570,11,)/1000</f>
        <v>5.1520000000000001</v>
      </c>
      <c r="L4624" s="180">
        <f>VLOOKUP(D4624,Plan1!$B$2:$S$5570,12,)/1000</f>
        <v>5.484</v>
      </c>
      <c r="M4624" s="180">
        <f>VLOOKUP(D4624,Plan1!$B$2:$S$5570,13,)/1000</f>
        <v>5.7469999999999999</v>
      </c>
      <c r="N4624" s="180">
        <f>VLOOKUP(D4624,Plan1!$B$2:$S$5570,14,)/1000</f>
        <v>6.29</v>
      </c>
      <c r="O4624" s="180">
        <f>VLOOKUP(D4624,Plan1!$B$2:$S$5570,15,)/1000</f>
        <v>6.3730000000000002</v>
      </c>
      <c r="P4624" s="180">
        <f>VLOOKUP(D4624,Plan1!$B$2:$S$5570,16,)/1000</f>
        <v>5.6710000000000003</v>
      </c>
      <c r="Q4624" s="180">
        <f>VLOOKUP(D4624,Plan1!$B$2:$S$5570,17,)/1000</f>
        <v>5.1890000000000001</v>
      </c>
      <c r="R4624" s="180">
        <f>VLOOKUP(D4624,Plan1!$B$2:$S$5570,18,)/1000</f>
        <v>4.8710000000000004</v>
      </c>
      <c r="S4624" s="180">
        <f>VLOOKUP(D4624,Plan1!$B$2:$S$5570,6,)/1000</f>
        <v>5.335</v>
      </c>
    </row>
    <row r="4625" spans="1:19" x14ac:dyDescent="0.25">
      <c r="A4625" s="178">
        <v>12963</v>
      </c>
      <c r="B4625" s="178">
        <v>-191442</v>
      </c>
      <c r="C4625" s="178">
        <v>-406238</v>
      </c>
      <c r="D4625" s="178" t="s">
        <v>1038</v>
      </c>
      <c r="E4625" s="178" t="s">
        <v>167</v>
      </c>
      <c r="F4625" s="178" t="s">
        <v>979</v>
      </c>
      <c r="G4625" s="180">
        <f>VLOOKUP(D4625,Plan1!$B$2:$S$5570,7,)/1000</f>
        <v>5.4820000000000002</v>
      </c>
      <c r="H4625" s="180">
        <f>VLOOKUP(D4625,Plan1!$B$2:$S$5570,8,)/1000</f>
        <v>5.8659999999999997</v>
      </c>
      <c r="I4625" s="180">
        <f>VLOOKUP(D4625,Plan1!$B$2:$S$5570,9,)/1000</f>
        <v>5.4480000000000004</v>
      </c>
      <c r="J4625" s="180">
        <f>VLOOKUP(D4625,Plan1!$B$2:$S$5570,10,)/1000</f>
        <v>5.03</v>
      </c>
      <c r="K4625" s="180">
        <f>VLOOKUP(D4625,Plan1!$B$2:$S$5570,11,)/1000</f>
        <v>4.5540000000000003</v>
      </c>
      <c r="L4625" s="180">
        <f>VLOOKUP(D4625,Plan1!$B$2:$S$5570,12,)/1000</f>
        <v>4.3760000000000003</v>
      </c>
      <c r="M4625" s="180">
        <f>VLOOKUP(D4625,Plan1!$B$2:$S$5570,13,)/1000</f>
        <v>4.3319999999999999</v>
      </c>
      <c r="N4625" s="180">
        <f>VLOOKUP(D4625,Plan1!$B$2:$S$5570,14,)/1000</f>
        <v>4.806</v>
      </c>
      <c r="O4625" s="180">
        <f>VLOOKUP(D4625,Plan1!$B$2:$S$5570,15,)/1000</f>
        <v>4.9459999999999997</v>
      </c>
      <c r="P4625" s="180">
        <f>VLOOKUP(D4625,Plan1!$B$2:$S$5570,16,)/1000</f>
        <v>4.7759999999999998</v>
      </c>
      <c r="Q4625" s="180">
        <f>VLOOKUP(D4625,Plan1!$B$2:$S$5570,17,)/1000</f>
        <v>4.569</v>
      </c>
      <c r="R4625" s="180">
        <f>VLOOKUP(D4625,Plan1!$B$2:$S$5570,18,)/1000</f>
        <v>5.1420000000000003</v>
      </c>
      <c r="S4625" s="180">
        <f>VLOOKUP(D4625,Plan1!$B$2:$S$5570,6,)/1000</f>
        <v>4.944</v>
      </c>
    </row>
    <row r="4626" spans="1:19" x14ac:dyDescent="0.25">
      <c r="A4626" s="178">
        <v>11475</v>
      </c>
      <c r="B4626" s="178">
        <v>-198683</v>
      </c>
      <c r="C4626" s="178">
        <v>-429714</v>
      </c>
      <c r="D4626" s="178" t="s">
        <v>2151</v>
      </c>
      <c r="E4626" s="178" t="s">
        <v>167</v>
      </c>
      <c r="F4626" s="178" t="s">
        <v>1727</v>
      </c>
      <c r="G4626" s="180">
        <f>VLOOKUP(D4626,Plan1!$B$2:$S$5570,7,)/1000</f>
        <v>5.05</v>
      </c>
      <c r="H4626" s="180">
        <f>VLOOKUP(D4626,Plan1!$B$2:$S$5570,8,)/1000</f>
        <v>5.6459999999999999</v>
      </c>
      <c r="I4626" s="180">
        <f>VLOOKUP(D4626,Plan1!$B$2:$S$5570,9,)/1000</f>
        <v>5.0339999999999998</v>
      </c>
      <c r="J4626" s="180">
        <f>VLOOKUP(D4626,Plan1!$B$2:$S$5570,10,)/1000</f>
        <v>4.9279999999999999</v>
      </c>
      <c r="K4626" s="180">
        <f>VLOOKUP(D4626,Plan1!$B$2:$S$5570,11,)/1000</f>
        <v>4.4980000000000002</v>
      </c>
      <c r="L4626" s="180">
        <f>VLOOKUP(D4626,Plan1!$B$2:$S$5570,12,)/1000</f>
        <v>4.399</v>
      </c>
      <c r="M4626" s="180">
        <f>VLOOKUP(D4626,Plan1!$B$2:$S$5570,13,)/1000</f>
        <v>4.6529999999999996</v>
      </c>
      <c r="N4626" s="180">
        <f>VLOOKUP(D4626,Plan1!$B$2:$S$5570,14,)/1000</f>
        <v>5.2910000000000004</v>
      </c>
      <c r="O4626" s="180">
        <f>VLOOKUP(D4626,Plan1!$B$2:$S$5570,15,)/1000</f>
        <v>5.194</v>
      </c>
      <c r="P4626" s="180">
        <f>VLOOKUP(D4626,Plan1!$B$2:$S$5570,16,)/1000</f>
        <v>4.8920000000000003</v>
      </c>
      <c r="Q4626" s="180">
        <f>VLOOKUP(D4626,Plan1!$B$2:$S$5570,17,)/1000</f>
        <v>4.3789999999999996</v>
      </c>
      <c r="R4626" s="180">
        <f>VLOOKUP(D4626,Plan1!$B$2:$S$5570,18,)/1000</f>
        <v>4.9050000000000002</v>
      </c>
      <c r="S4626" s="180">
        <f>VLOOKUP(D4626,Plan1!$B$2:$S$5570,6,)/1000</f>
        <v>4.9059999999999997</v>
      </c>
    </row>
    <row r="4627" spans="1:19" x14ac:dyDescent="0.25">
      <c r="A4627" s="178">
        <v>2301</v>
      </c>
      <c r="B4627" s="178">
        <v>-285316</v>
      </c>
      <c r="C4627" s="178">
        <v>-518864</v>
      </c>
      <c r="D4627" s="178" t="s">
        <v>4194</v>
      </c>
      <c r="E4627" s="178" t="s">
        <v>167</v>
      </c>
      <c r="F4627" s="178" t="s">
        <v>3898</v>
      </c>
      <c r="G4627" s="180">
        <f>VLOOKUP(D4627,Plan1!$B$2:$S$5570,7,)/1000</f>
        <v>5.4</v>
      </c>
      <c r="H4627" s="180">
        <f>VLOOKUP(D4627,Plan1!$B$2:$S$5570,8,)/1000</f>
        <v>5.4470000000000001</v>
      </c>
      <c r="I4627" s="180">
        <f>VLOOKUP(D4627,Plan1!$B$2:$S$5570,9,)/1000</f>
        <v>5.2370000000000001</v>
      </c>
      <c r="J4627" s="180">
        <f>VLOOKUP(D4627,Plan1!$B$2:$S$5570,10,)/1000</f>
        <v>4.7910000000000004</v>
      </c>
      <c r="K4627" s="180">
        <f>VLOOKUP(D4627,Plan1!$B$2:$S$5570,11,)/1000</f>
        <v>3.8780000000000001</v>
      </c>
      <c r="L4627" s="180">
        <f>VLOOKUP(D4627,Plan1!$B$2:$S$5570,12,)/1000</f>
        <v>3.452</v>
      </c>
      <c r="M4627" s="180">
        <f>VLOOKUP(D4627,Plan1!$B$2:$S$5570,13,)/1000</f>
        <v>3.851</v>
      </c>
      <c r="N4627" s="180">
        <f>VLOOKUP(D4627,Plan1!$B$2:$S$5570,14,)/1000</f>
        <v>4.4340000000000002</v>
      </c>
      <c r="O4627" s="180">
        <f>VLOOKUP(D4627,Plan1!$B$2:$S$5570,15,)/1000</f>
        <v>4.1790000000000003</v>
      </c>
      <c r="P4627" s="180">
        <f>VLOOKUP(D4627,Plan1!$B$2:$S$5570,16,)/1000</f>
        <v>4.8239999999999998</v>
      </c>
      <c r="Q4627" s="180">
        <f>VLOOKUP(D4627,Plan1!$B$2:$S$5570,17,)/1000</f>
        <v>5.5039999999999996</v>
      </c>
      <c r="R4627" s="180">
        <f>VLOOKUP(D4627,Plan1!$B$2:$S$5570,18,)/1000</f>
        <v>5.5510000000000002</v>
      </c>
      <c r="S4627" s="180">
        <f>VLOOKUP(D4627,Plan1!$B$2:$S$5570,6,)/1000</f>
        <v>4.7119999999999997</v>
      </c>
    </row>
    <row r="4628" spans="1:19" x14ac:dyDescent="0.25">
      <c r="A4628" s="178">
        <v>25984</v>
      </c>
      <c r="B4628" s="178">
        <v>-128455</v>
      </c>
      <c r="C4628" s="178">
        <v>-390871</v>
      </c>
      <c r="D4628" s="178" t="s">
        <v>582</v>
      </c>
      <c r="E4628" s="178" t="s">
        <v>167</v>
      </c>
      <c r="F4628" s="178" t="s">
        <v>375</v>
      </c>
      <c r="G4628" s="180">
        <f>VLOOKUP(D4628,Plan1!$B$2:$S$5570,7,)/1000</f>
        <v>5.6260000000000003</v>
      </c>
      <c r="H4628" s="180">
        <f>VLOOKUP(D4628,Plan1!$B$2:$S$5570,8,)/1000</f>
        <v>5.6829999999999998</v>
      </c>
      <c r="I4628" s="180">
        <f>VLOOKUP(D4628,Plan1!$B$2:$S$5570,9,)/1000</f>
        <v>5.7359999999999998</v>
      </c>
      <c r="J4628" s="180">
        <f>VLOOKUP(D4628,Plan1!$B$2:$S$5570,10,)/1000</f>
        <v>4.8559999999999999</v>
      </c>
      <c r="K4628" s="180">
        <f>VLOOKUP(D4628,Plan1!$B$2:$S$5570,11,)/1000</f>
        <v>4.3520000000000003</v>
      </c>
      <c r="L4628" s="180">
        <f>VLOOKUP(D4628,Plan1!$B$2:$S$5570,12,)/1000</f>
        <v>4.0270000000000001</v>
      </c>
      <c r="M4628" s="180">
        <f>VLOOKUP(D4628,Plan1!$B$2:$S$5570,13,)/1000</f>
        <v>4.2389999999999999</v>
      </c>
      <c r="N4628" s="180">
        <f>VLOOKUP(D4628,Plan1!$B$2:$S$5570,14,)/1000</f>
        <v>4.6870000000000003</v>
      </c>
      <c r="O4628" s="180">
        <f>VLOOKUP(D4628,Plan1!$B$2:$S$5570,15,)/1000</f>
        <v>5.3049999999999997</v>
      </c>
      <c r="P4628" s="180">
        <f>VLOOKUP(D4628,Plan1!$B$2:$S$5570,16,)/1000</f>
        <v>5.319</v>
      </c>
      <c r="Q4628" s="180">
        <f>VLOOKUP(D4628,Plan1!$B$2:$S$5570,17,)/1000</f>
        <v>5.4009999999999998</v>
      </c>
      <c r="R4628" s="180">
        <f>VLOOKUP(D4628,Plan1!$B$2:$S$5570,18,)/1000</f>
        <v>5.5890000000000004</v>
      </c>
      <c r="S4628" s="180">
        <f>VLOOKUP(D4628,Plan1!$B$2:$S$5570,6,)/1000</f>
        <v>5.0679999999999996</v>
      </c>
    </row>
    <row r="4629" spans="1:19" x14ac:dyDescent="0.25">
      <c r="A4629" s="178">
        <v>28161</v>
      </c>
      <c r="B4629" s="178">
        <v>-119027</v>
      </c>
      <c r="C4629" s="178">
        <v>-615031</v>
      </c>
      <c r="D4629" s="178" t="s">
        <v>4386</v>
      </c>
      <c r="E4629" s="178" t="s">
        <v>167</v>
      </c>
      <c r="F4629" s="178" t="s">
        <v>4373</v>
      </c>
      <c r="G4629" s="180">
        <f>VLOOKUP(D4629,Plan1!$B$2:$S$5570,7,)/1000</f>
        <v>4.2450000000000001</v>
      </c>
      <c r="H4629" s="180">
        <f>VLOOKUP(D4629,Plan1!$B$2:$S$5570,8,)/1000</f>
        <v>4.3090000000000002</v>
      </c>
      <c r="I4629" s="180">
        <f>VLOOKUP(D4629,Plan1!$B$2:$S$5570,9,)/1000</f>
        <v>4.6040000000000001</v>
      </c>
      <c r="J4629" s="180">
        <f>VLOOKUP(D4629,Plan1!$B$2:$S$5570,10,)/1000</f>
        <v>4.84</v>
      </c>
      <c r="K4629" s="180">
        <f>VLOOKUP(D4629,Plan1!$B$2:$S$5570,11,)/1000</f>
        <v>4.5759999999999996</v>
      </c>
      <c r="L4629" s="180">
        <f>VLOOKUP(D4629,Plan1!$B$2:$S$5570,12,)/1000</f>
        <v>4.8970000000000002</v>
      </c>
      <c r="M4629" s="180">
        <f>VLOOKUP(D4629,Plan1!$B$2:$S$5570,13,)/1000</f>
        <v>4.9989999999999997</v>
      </c>
      <c r="N4629" s="180">
        <f>VLOOKUP(D4629,Plan1!$B$2:$S$5570,14,)/1000</f>
        <v>5.306</v>
      </c>
      <c r="O4629" s="180">
        <f>VLOOKUP(D4629,Plan1!$B$2:$S$5570,15,)/1000</f>
        <v>5.0640000000000001</v>
      </c>
      <c r="P4629" s="180">
        <f>VLOOKUP(D4629,Plan1!$B$2:$S$5570,16,)/1000</f>
        <v>5.0460000000000003</v>
      </c>
      <c r="Q4629" s="180">
        <f>VLOOKUP(D4629,Plan1!$B$2:$S$5570,17,)/1000</f>
        <v>4.7160000000000002</v>
      </c>
      <c r="R4629" s="180">
        <f>VLOOKUP(D4629,Plan1!$B$2:$S$5570,18,)/1000</f>
        <v>4.4859999999999998</v>
      </c>
      <c r="S4629" s="180">
        <f>VLOOKUP(D4629,Plan1!$B$2:$S$5570,6,)/1000</f>
        <v>4.7569999999999997</v>
      </c>
    </row>
    <row r="4630" spans="1:19" x14ac:dyDescent="0.25">
      <c r="A4630" s="178">
        <v>26494</v>
      </c>
      <c r="B4630" s="178">
        <v>-126129</v>
      </c>
      <c r="C4630" s="178">
        <v>-389742</v>
      </c>
      <c r="D4630" s="178" t="s">
        <v>601</v>
      </c>
      <c r="E4630" s="178" t="s">
        <v>167</v>
      </c>
      <c r="F4630" s="178" t="s">
        <v>375</v>
      </c>
      <c r="G4630" s="180">
        <f>VLOOKUP(D4630,Plan1!$B$2:$S$5570,7,)/1000</f>
        <v>5.6559999999999997</v>
      </c>
      <c r="H4630" s="180">
        <f>VLOOKUP(D4630,Plan1!$B$2:$S$5570,8,)/1000</f>
        <v>5.7469999999999999</v>
      </c>
      <c r="I4630" s="180">
        <f>VLOOKUP(D4630,Plan1!$B$2:$S$5570,9,)/1000</f>
        <v>5.7859999999999996</v>
      </c>
      <c r="J4630" s="180">
        <f>VLOOKUP(D4630,Plan1!$B$2:$S$5570,10,)/1000</f>
        <v>4.9329999999999998</v>
      </c>
      <c r="K4630" s="180">
        <f>VLOOKUP(D4630,Plan1!$B$2:$S$5570,11,)/1000</f>
        <v>4.391</v>
      </c>
      <c r="L4630" s="180">
        <f>VLOOKUP(D4630,Plan1!$B$2:$S$5570,12,)/1000</f>
        <v>4.0570000000000004</v>
      </c>
      <c r="M4630" s="180">
        <f>VLOOKUP(D4630,Plan1!$B$2:$S$5570,13,)/1000</f>
        <v>4.3620000000000001</v>
      </c>
      <c r="N4630" s="180">
        <f>VLOOKUP(D4630,Plan1!$B$2:$S$5570,14,)/1000</f>
        <v>4.766</v>
      </c>
      <c r="O4630" s="180">
        <f>VLOOKUP(D4630,Plan1!$B$2:$S$5570,15,)/1000</f>
        <v>5.4109999999999996</v>
      </c>
      <c r="P4630" s="180">
        <f>VLOOKUP(D4630,Plan1!$B$2:$S$5570,16,)/1000</f>
        <v>5.4009999999999998</v>
      </c>
      <c r="Q4630" s="180">
        <f>VLOOKUP(D4630,Plan1!$B$2:$S$5570,17,)/1000</f>
        <v>5.4379999999999997</v>
      </c>
      <c r="R4630" s="180">
        <f>VLOOKUP(D4630,Plan1!$B$2:$S$5570,18,)/1000</f>
        <v>5.5910000000000002</v>
      </c>
      <c r="S4630" s="180">
        <f>VLOOKUP(D4630,Plan1!$B$2:$S$5570,6,)/1000</f>
        <v>5.1280000000000001</v>
      </c>
    </row>
    <row r="4631" spans="1:19" x14ac:dyDescent="0.25">
      <c r="A4631" s="178">
        <v>45204</v>
      </c>
      <c r="B4631" s="178">
        <v>-70758</v>
      </c>
      <c r="C4631" s="178">
        <v>-448096</v>
      </c>
      <c r="D4631" s="178" t="s">
        <v>1307</v>
      </c>
      <c r="E4631" s="178" t="s">
        <v>167</v>
      </c>
      <c r="F4631" s="178" t="s">
        <v>1298</v>
      </c>
      <c r="G4631" s="180">
        <f>VLOOKUP(D4631,Plan1!$B$2:$S$5570,7,)/1000</f>
        <v>4.76</v>
      </c>
      <c r="H4631" s="180">
        <f>VLOOKUP(D4631,Plan1!$B$2:$S$5570,8,)/1000</f>
        <v>4.9989999999999997</v>
      </c>
      <c r="I4631" s="180">
        <f>VLOOKUP(D4631,Plan1!$B$2:$S$5570,9,)/1000</f>
        <v>5.0419999999999998</v>
      </c>
      <c r="J4631" s="180">
        <f>VLOOKUP(D4631,Plan1!$B$2:$S$5570,10,)/1000</f>
        <v>5.2590000000000003</v>
      </c>
      <c r="K4631" s="180">
        <f>VLOOKUP(D4631,Plan1!$B$2:$S$5570,11,)/1000</f>
        <v>5.5439999999999996</v>
      </c>
      <c r="L4631" s="180">
        <f>VLOOKUP(D4631,Plan1!$B$2:$S$5570,12,)/1000</f>
        <v>5.7640000000000002</v>
      </c>
      <c r="M4631" s="180">
        <f>VLOOKUP(D4631,Plan1!$B$2:$S$5570,13,)/1000</f>
        <v>5.851</v>
      </c>
      <c r="N4631" s="180">
        <f>VLOOKUP(D4631,Plan1!$B$2:$S$5570,14,)/1000</f>
        <v>6.2839999999999998</v>
      </c>
      <c r="O4631" s="180">
        <f>VLOOKUP(D4631,Plan1!$B$2:$S$5570,15,)/1000</f>
        <v>6.6239999999999997</v>
      </c>
      <c r="P4631" s="180">
        <f>VLOOKUP(D4631,Plan1!$B$2:$S$5570,16,)/1000</f>
        <v>5.8780000000000001</v>
      </c>
      <c r="Q4631" s="180">
        <f>VLOOKUP(D4631,Plan1!$B$2:$S$5570,17,)/1000</f>
        <v>5.2590000000000003</v>
      </c>
      <c r="R4631" s="180">
        <f>VLOOKUP(D4631,Plan1!$B$2:$S$5570,18,)/1000</f>
        <v>5</v>
      </c>
      <c r="S4631" s="180">
        <f>VLOOKUP(D4631,Plan1!$B$2:$S$5570,6,)/1000</f>
        <v>5.5220000000000002</v>
      </c>
    </row>
    <row r="4632" spans="1:19" x14ac:dyDescent="0.25">
      <c r="A4632" s="178">
        <v>13859</v>
      </c>
      <c r="B4632" s="178">
        <v>-185964</v>
      </c>
      <c r="C4632" s="178">
        <v>-414892</v>
      </c>
      <c r="D4632" s="178" t="s">
        <v>2346</v>
      </c>
      <c r="E4632" s="178" t="s">
        <v>167</v>
      </c>
      <c r="F4632" s="178" t="s">
        <v>1727</v>
      </c>
      <c r="G4632" s="180">
        <f>VLOOKUP(D4632,Plan1!$B$2:$S$5570,7,)/1000</f>
        <v>5.3689999999999998</v>
      </c>
      <c r="H4632" s="180">
        <f>VLOOKUP(D4632,Plan1!$B$2:$S$5570,8,)/1000</f>
        <v>5.734</v>
      </c>
      <c r="I4632" s="180">
        <f>VLOOKUP(D4632,Plan1!$B$2:$S$5570,9,)/1000</f>
        <v>5.2149999999999999</v>
      </c>
      <c r="J4632" s="180">
        <f>VLOOKUP(D4632,Plan1!$B$2:$S$5570,10,)/1000</f>
        <v>4.9480000000000004</v>
      </c>
      <c r="K4632" s="180">
        <f>VLOOKUP(D4632,Plan1!$B$2:$S$5570,11,)/1000</f>
        <v>4.43</v>
      </c>
      <c r="L4632" s="180">
        <f>VLOOKUP(D4632,Plan1!$B$2:$S$5570,12,)/1000</f>
        <v>4.3239999999999998</v>
      </c>
      <c r="M4632" s="180">
        <f>VLOOKUP(D4632,Plan1!$B$2:$S$5570,13,)/1000</f>
        <v>4.3890000000000002</v>
      </c>
      <c r="N4632" s="180">
        <f>VLOOKUP(D4632,Plan1!$B$2:$S$5570,14,)/1000</f>
        <v>4.8869999999999996</v>
      </c>
      <c r="O4632" s="180">
        <f>VLOOKUP(D4632,Plan1!$B$2:$S$5570,15,)/1000</f>
        <v>5.1210000000000004</v>
      </c>
      <c r="P4632" s="180">
        <f>VLOOKUP(D4632,Plan1!$B$2:$S$5570,16,)/1000</f>
        <v>5.0380000000000003</v>
      </c>
      <c r="Q4632" s="180">
        <f>VLOOKUP(D4632,Plan1!$B$2:$S$5570,17,)/1000</f>
        <v>4.5750000000000002</v>
      </c>
      <c r="R4632" s="180">
        <f>VLOOKUP(D4632,Plan1!$B$2:$S$5570,18,)/1000</f>
        <v>5.1070000000000002</v>
      </c>
      <c r="S4632" s="180">
        <f>VLOOKUP(D4632,Plan1!$B$2:$S$5570,6,)/1000</f>
        <v>4.9279999999999999</v>
      </c>
    </row>
    <row r="4633" spans="1:19" x14ac:dyDescent="0.25">
      <c r="A4633" s="178">
        <v>29104</v>
      </c>
      <c r="B4633" s="178">
        <v>-116209</v>
      </c>
      <c r="C4633" s="178">
        <v>-506782</v>
      </c>
      <c r="D4633" s="178" t="s">
        <v>1611</v>
      </c>
      <c r="E4633" s="178" t="s">
        <v>167</v>
      </c>
      <c r="F4633" s="178" t="s">
        <v>1511</v>
      </c>
      <c r="G4633" s="180">
        <f>VLOOKUP(D4633,Plan1!$B$2:$S$5570,7,)/1000</f>
        <v>4.8070000000000004</v>
      </c>
      <c r="H4633" s="180">
        <f>VLOOKUP(D4633,Plan1!$B$2:$S$5570,8,)/1000</f>
        <v>5.0679999999999996</v>
      </c>
      <c r="I4633" s="180">
        <f>VLOOKUP(D4633,Plan1!$B$2:$S$5570,9,)/1000</f>
        <v>5.0949999999999998</v>
      </c>
      <c r="J4633" s="180">
        <f>VLOOKUP(D4633,Plan1!$B$2:$S$5570,10,)/1000</f>
        <v>5.18</v>
      </c>
      <c r="K4633" s="180">
        <f>VLOOKUP(D4633,Plan1!$B$2:$S$5570,11,)/1000</f>
        <v>5.4539999999999997</v>
      </c>
      <c r="L4633" s="180">
        <f>VLOOKUP(D4633,Plan1!$B$2:$S$5570,12,)/1000</f>
        <v>5.4850000000000003</v>
      </c>
      <c r="M4633" s="180">
        <f>VLOOKUP(D4633,Plan1!$B$2:$S$5570,13,)/1000</f>
        <v>5.8449999999999998</v>
      </c>
      <c r="N4633" s="180">
        <f>VLOOKUP(D4633,Plan1!$B$2:$S$5570,14,)/1000</f>
        <v>6.1719999999999997</v>
      </c>
      <c r="O4633" s="180">
        <f>VLOOKUP(D4633,Plan1!$B$2:$S$5570,15,)/1000</f>
        <v>5.5990000000000002</v>
      </c>
      <c r="P4633" s="180">
        <f>VLOOKUP(D4633,Plan1!$B$2:$S$5570,16,)/1000</f>
        <v>5.16</v>
      </c>
      <c r="Q4633" s="180">
        <f>VLOOKUP(D4633,Plan1!$B$2:$S$5570,17,)/1000</f>
        <v>4.8920000000000003</v>
      </c>
      <c r="R4633" s="180">
        <f>VLOOKUP(D4633,Plan1!$B$2:$S$5570,18,)/1000</f>
        <v>4.899</v>
      </c>
      <c r="S4633" s="180">
        <f>VLOOKUP(D4633,Plan1!$B$2:$S$5570,6,)/1000</f>
        <v>5.3049999999999997</v>
      </c>
    </row>
    <row r="4634" spans="1:19" x14ac:dyDescent="0.25">
      <c r="A4634" s="178">
        <v>24489</v>
      </c>
      <c r="B4634" s="178">
        <v>-134055</v>
      </c>
      <c r="C4634" s="178">
        <v>-441942</v>
      </c>
      <c r="D4634" s="178" t="s">
        <v>525</v>
      </c>
      <c r="E4634" s="178" t="s">
        <v>167</v>
      </c>
      <c r="F4634" s="178" t="s">
        <v>375</v>
      </c>
      <c r="G4634" s="180">
        <f>VLOOKUP(D4634,Plan1!$B$2:$S$5570,7,)/1000</f>
        <v>6.0620000000000003</v>
      </c>
      <c r="H4634" s="180">
        <f>VLOOKUP(D4634,Plan1!$B$2:$S$5570,8,)/1000</f>
        <v>6.1079999999999997</v>
      </c>
      <c r="I4634" s="180">
        <f>VLOOKUP(D4634,Plan1!$B$2:$S$5570,9,)/1000</f>
        <v>5.891</v>
      </c>
      <c r="J4634" s="180">
        <f>VLOOKUP(D4634,Plan1!$B$2:$S$5570,10,)/1000</f>
        <v>5.97</v>
      </c>
      <c r="K4634" s="180">
        <f>VLOOKUP(D4634,Plan1!$B$2:$S$5570,11,)/1000</f>
        <v>5.774</v>
      </c>
      <c r="L4634" s="180">
        <f>VLOOKUP(D4634,Plan1!$B$2:$S$5570,12,)/1000</f>
        <v>5.71</v>
      </c>
      <c r="M4634" s="180">
        <f>VLOOKUP(D4634,Plan1!$B$2:$S$5570,13,)/1000</f>
        <v>5.9850000000000003</v>
      </c>
      <c r="N4634" s="180">
        <f>VLOOKUP(D4634,Plan1!$B$2:$S$5570,14,)/1000</f>
        <v>6.2930000000000001</v>
      </c>
      <c r="O4634" s="180">
        <f>VLOOKUP(D4634,Plan1!$B$2:$S$5570,15,)/1000</f>
        <v>6.3869999999999996</v>
      </c>
      <c r="P4634" s="180">
        <f>VLOOKUP(D4634,Plan1!$B$2:$S$5570,16,)/1000</f>
        <v>6.1660000000000004</v>
      </c>
      <c r="Q4634" s="180">
        <f>VLOOKUP(D4634,Plan1!$B$2:$S$5570,17,)/1000</f>
        <v>5.4550000000000001</v>
      </c>
      <c r="R4634" s="180">
        <f>VLOOKUP(D4634,Plan1!$B$2:$S$5570,18,)/1000</f>
        <v>5.7869999999999999</v>
      </c>
      <c r="S4634" s="180">
        <f>VLOOKUP(D4634,Plan1!$B$2:$S$5570,6,)/1000</f>
        <v>5.9649999999999999</v>
      </c>
    </row>
    <row r="4635" spans="1:19" x14ac:dyDescent="0.25">
      <c r="A4635" s="178">
        <v>49857</v>
      </c>
      <c r="B4635" s="178">
        <v>-59359</v>
      </c>
      <c r="C4635" s="178">
        <v>-421131</v>
      </c>
      <c r="D4635" s="178" t="s">
        <v>3594</v>
      </c>
      <c r="E4635" s="178" t="s">
        <v>167</v>
      </c>
      <c r="F4635" s="178" t="s">
        <v>3448</v>
      </c>
      <c r="G4635" s="180">
        <f>VLOOKUP(D4635,Plan1!$B$2:$S$5570,7,)/1000</f>
        <v>5.0410000000000004</v>
      </c>
      <c r="H4635" s="180">
        <f>VLOOKUP(D4635,Plan1!$B$2:$S$5570,8,)/1000</f>
        <v>5.2229999999999999</v>
      </c>
      <c r="I4635" s="180">
        <f>VLOOKUP(D4635,Plan1!$B$2:$S$5570,9,)/1000</f>
        <v>5.3540000000000001</v>
      </c>
      <c r="J4635" s="180">
        <f>VLOOKUP(D4635,Plan1!$B$2:$S$5570,10,)/1000</f>
        <v>5.37</v>
      </c>
      <c r="K4635" s="180">
        <f>VLOOKUP(D4635,Plan1!$B$2:$S$5570,11,)/1000</f>
        <v>5.4980000000000002</v>
      </c>
      <c r="L4635" s="180">
        <f>VLOOKUP(D4635,Plan1!$B$2:$S$5570,12,)/1000</f>
        <v>5.5730000000000004</v>
      </c>
      <c r="M4635" s="180">
        <f>VLOOKUP(D4635,Plan1!$B$2:$S$5570,13,)/1000</f>
        <v>5.8380000000000001</v>
      </c>
      <c r="N4635" s="180">
        <f>VLOOKUP(D4635,Plan1!$B$2:$S$5570,14,)/1000</f>
        <v>6.375</v>
      </c>
      <c r="O4635" s="180">
        <f>VLOOKUP(D4635,Plan1!$B$2:$S$5570,15,)/1000</f>
        <v>6.5880000000000001</v>
      </c>
      <c r="P4635" s="180">
        <f>VLOOKUP(D4635,Plan1!$B$2:$S$5570,16,)/1000</f>
        <v>6.2619999999999996</v>
      </c>
      <c r="Q4635" s="180">
        <f>VLOOKUP(D4635,Plan1!$B$2:$S$5570,17,)/1000</f>
        <v>5.9960000000000004</v>
      </c>
      <c r="R4635" s="180">
        <f>VLOOKUP(D4635,Plan1!$B$2:$S$5570,18,)/1000</f>
        <v>5.4809999999999999</v>
      </c>
      <c r="S4635" s="180">
        <f>VLOOKUP(D4635,Plan1!$B$2:$S$5570,6,)/1000</f>
        <v>5.7169999999999996</v>
      </c>
    </row>
    <row r="4636" spans="1:19" x14ac:dyDescent="0.25">
      <c r="A4636" s="178">
        <v>33425</v>
      </c>
      <c r="B4636" s="178">
        <v>-101619</v>
      </c>
      <c r="C4636" s="178">
        <v>-466622</v>
      </c>
      <c r="D4636" s="178" t="s">
        <v>5420</v>
      </c>
      <c r="E4636" s="178" t="s">
        <v>167</v>
      </c>
      <c r="F4636" s="178" t="s">
        <v>5370</v>
      </c>
      <c r="G4636" s="180">
        <f>VLOOKUP(D4636,Plan1!$B$2:$S$5570,7,)/1000</f>
        <v>5.1269999999999998</v>
      </c>
      <c r="H4636" s="180">
        <f>VLOOKUP(D4636,Plan1!$B$2:$S$5570,8,)/1000</f>
        <v>5.1269999999999998</v>
      </c>
      <c r="I4636" s="180">
        <f>VLOOKUP(D4636,Plan1!$B$2:$S$5570,9,)/1000</f>
        <v>5.0209999999999999</v>
      </c>
      <c r="J4636" s="180">
        <f>VLOOKUP(D4636,Plan1!$B$2:$S$5570,10,)/1000</f>
        <v>5.35</v>
      </c>
      <c r="K4636" s="180">
        <f>VLOOKUP(D4636,Plan1!$B$2:$S$5570,11,)/1000</f>
        <v>5.68</v>
      </c>
      <c r="L4636" s="180">
        <f>VLOOKUP(D4636,Plan1!$B$2:$S$5570,12,)/1000</f>
        <v>5.7329999999999997</v>
      </c>
      <c r="M4636" s="180">
        <f>VLOOKUP(D4636,Plan1!$B$2:$S$5570,13,)/1000</f>
        <v>5.97</v>
      </c>
      <c r="N4636" s="180">
        <f>VLOOKUP(D4636,Plan1!$B$2:$S$5570,14,)/1000</f>
        <v>6.4710000000000001</v>
      </c>
      <c r="O4636" s="180">
        <f>VLOOKUP(D4636,Plan1!$B$2:$S$5570,15,)/1000</f>
        <v>6.3220000000000001</v>
      </c>
      <c r="P4636" s="180">
        <f>VLOOKUP(D4636,Plan1!$B$2:$S$5570,16,)/1000</f>
        <v>5.609</v>
      </c>
      <c r="Q4636" s="180">
        <f>VLOOKUP(D4636,Plan1!$B$2:$S$5570,17,)/1000</f>
        <v>5.0949999999999998</v>
      </c>
      <c r="R4636" s="180">
        <f>VLOOKUP(D4636,Plan1!$B$2:$S$5570,18,)/1000</f>
        <v>5.0449999999999999</v>
      </c>
      <c r="S4636" s="180">
        <f>VLOOKUP(D4636,Plan1!$B$2:$S$5570,6,)/1000</f>
        <v>5.5460000000000003</v>
      </c>
    </row>
    <row r="4637" spans="1:19" x14ac:dyDescent="0.25">
      <c r="A4637" s="178">
        <v>47079</v>
      </c>
      <c r="B4637" s="178">
        <v>-66429</v>
      </c>
      <c r="C4637" s="178">
        <v>-519908</v>
      </c>
      <c r="D4637" s="178" t="s">
        <v>2581</v>
      </c>
      <c r="E4637" s="178" t="s">
        <v>167</v>
      </c>
      <c r="F4637" s="178" t="s">
        <v>2567</v>
      </c>
      <c r="G4637" s="180">
        <f>VLOOKUP(D4637,Plan1!$B$2:$S$5570,7,)/1000</f>
        <v>4.173</v>
      </c>
      <c r="H4637" s="180">
        <f>VLOOKUP(D4637,Plan1!$B$2:$S$5570,8,)/1000</f>
        <v>4.484</v>
      </c>
      <c r="I4637" s="180">
        <f>VLOOKUP(D4637,Plan1!$B$2:$S$5570,9,)/1000</f>
        <v>4.5190000000000001</v>
      </c>
      <c r="J4637" s="180">
        <f>VLOOKUP(D4637,Plan1!$B$2:$S$5570,10,)/1000</f>
        <v>4.5419999999999998</v>
      </c>
      <c r="K4637" s="180">
        <f>VLOOKUP(D4637,Plan1!$B$2:$S$5570,11,)/1000</f>
        <v>4.8419999999999996</v>
      </c>
      <c r="L4637" s="180">
        <f>VLOOKUP(D4637,Plan1!$B$2:$S$5570,12,)/1000</f>
        <v>5.2030000000000003</v>
      </c>
      <c r="M4637" s="180">
        <f>VLOOKUP(D4637,Plan1!$B$2:$S$5570,13,)/1000</f>
        <v>5.1040000000000001</v>
      </c>
      <c r="N4637" s="180">
        <f>VLOOKUP(D4637,Plan1!$B$2:$S$5570,14,)/1000</f>
        <v>5.4770000000000003</v>
      </c>
      <c r="O4637" s="180">
        <f>VLOOKUP(D4637,Plan1!$B$2:$S$5570,15,)/1000</f>
        <v>5.13</v>
      </c>
      <c r="P4637" s="180">
        <f>VLOOKUP(D4637,Plan1!$B$2:$S$5570,16,)/1000</f>
        <v>4.718</v>
      </c>
      <c r="Q4637" s="180">
        <f>VLOOKUP(D4637,Plan1!$B$2:$S$5570,17,)/1000</f>
        <v>4.4720000000000004</v>
      </c>
      <c r="R4637" s="180">
        <f>VLOOKUP(D4637,Plan1!$B$2:$S$5570,18,)/1000</f>
        <v>4.2</v>
      </c>
      <c r="S4637" s="180">
        <f>VLOOKUP(D4637,Plan1!$B$2:$S$5570,6,)/1000</f>
        <v>4.7389999999999999</v>
      </c>
    </row>
    <row r="4638" spans="1:19" x14ac:dyDescent="0.25">
      <c r="A4638" s="178">
        <v>47994</v>
      </c>
      <c r="B4638" s="178">
        <v>-63802</v>
      </c>
      <c r="C4638" s="178">
        <v>-371867</v>
      </c>
      <c r="D4638" s="178" t="s">
        <v>3772</v>
      </c>
      <c r="E4638" s="178" t="s">
        <v>167</v>
      </c>
      <c r="F4638" s="178" t="s">
        <v>3752</v>
      </c>
      <c r="G4638" s="180">
        <f>VLOOKUP(D4638,Plan1!$B$2:$S$5570,7,)/1000</f>
        <v>5.8760000000000003</v>
      </c>
      <c r="H4638" s="180">
        <f>VLOOKUP(D4638,Plan1!$B$2:$S$5570,8,)/1000</f>
        <v>5.98</v>
      </c>
      <c r="I4638" s="180">
        <f>VLOOKUP(D4638,Plan1!$B$2:$S$5570,9,)/1000</f>
        <v>6.1020000000000003</v>
      </c>
      <c r="J4638" s="180">
        <f>VLOOKUP(D4638,Plan1!$B$2:$S$5570,10,)/1000</f>
        <v>5.9770000000000003</v>
      </c>
      <c r="K4638" s="180">
        <f>VLOOKUP(D4638,Plan1!$B$2:$S$5570,11,)/1000</f>
        <v>5.4820000000000002</v>
      </c>
      <c r="L4638" s="180">
        <f>VLOOKUP(D4638,Plan1!$B$2:$S$5570,12,)/1000</f>
        <v>5.0949999999999998</v>
      </c>
      <c r="M4638" s="180">
        <f>VLOOKUP(D4638,Plan1!$B$2:$S$5570,13,)/1000</f>
        <v>5.3970000000000002</v>
      </c>
      <c r="N4638" s="180">
        <f>VLOOKUP(D4638,Plan1!$B$2:$S$5570,14,)/1000</f>
        <v>6.0819999999999999</v>
      </c>
      <c r="O4638" s="180">
        <f>VLOOKUP(D4638,Plan1!$B$2:$S$5570,15,)/1000</f>
        <v>6.4720000000000004</v>
      </c>
      <c r="P4638" s="180">
        <f>VLOOKUP(D4638,Plan1!$B$2:$S$5570,16,)/1000</f>
        <v>6.4630000000000001</v>
      </c>
      <c r="Q4638" s="180">
        <f>VLOOKUP(D4638,Plan1!$B$2:$S$5570,17,)/1000</f>
        <v>6.34</v>
      </c>
      <c r="R4638" s="180">
        <f>VLOOKUP(D4638,Plan1!$B$2:$S$5570,18,)/1000</f>
        <v>5.9189999999999996</v>
      </c>
      <c r="S4638" s="180">
        <f>VLOOKUP(D4638,Plan1!$B$2:$S$5570,6,)/1000</f>
        <v>5.9320000000000004</v>
      </c>
    </row>
    <row r="4639" spans="1:19" x14ac:dyDescent="0.25">
      <c r="A4639" s="178">
        <v>8511</v>
      </c>
      <c r="B4639" s="178">
        <v>-216485</v>
      </c>
      <c r="C4639" s="178">
        <v>-417485</v>
      </c>
      <c r="D4639" s="178" t="s">
        <v>3737</v>
      </c>
      <c r="E4639" s="178" t="s">
        <v>167</v>
      </c>
      <c r="F4639" s="178" t="s">
        <v>3664</v>
      </c>
      <c r="G4639" s="180">
        <f>VLOOKUP(D4639,Plan1!$B$2:$S$5570,7,)/1000</f>
        <v>5.62</v>
      </c>
      <c r="H4639" s="180">
        <f>VLOOKUP(D4639,Plan1!$B$2:$S$5570,8,)/1000</f>
        <v>6.0819999999999999</v>
      </c>
      <c r="I4639" s="180">
        <f>VLOOKUP(D4639,Plan1!$B$2:$S$5570,9,)/1000</f>
        <v>5.3959999999999999</v>
      </c>
      <c r="J4639" s="180">
        <f>VLOOKUP(D4639,Plan1!$B$2:$S$5570,10,)/1000</f>
        <v>5.0789999999999997</v>
      </c>
      <c r="K4639" s="180">
        <f>VLOOKUP(D4639,Plan1!$B$2:$S$5570,11,)/1000</f>
        <v>4.702</v>
      </c>
      <c r="L4639" s="180">
        <f>VLOOKUP(D4639,Plan1!$B$2:$S$5570,12,)/1000</f>
        <v>4.5529999999999999</v>
      </c>
      <c r="M4639" s="180">
        <f>VLOOKUP(D4639,Plan1!$B$2:$S$5570,13,)/1000</f>
        <v>4.5419999999999998</v>
      </c>
      <c r="N4639" s="180">
        <f>VLOOKUP(D4639,Plan1!$B$2:$S$5570,14,)/1000</f>
        <v>5.1360000000000001</v>
      </c>
      <c r="O4639" s="180">
        <f>VLOOKUP(D4639,Plan1!$B$2:$S$5570,15,)/1000</f>
        <v>5.09</v>
      </c>
      <c r="P4639" s="180">
        <f>VLOOKUP(D4639,Plan1!$B$2:$S$5570,16,)/1000</f>
        <v>4.9870000000000001</v>
      </c>
      <c r="Q4639" s="180">
        <f>VLOOKUP(D4639,Plan1!$B$2:$S$5570,17,)/1000</f>
        <v>4.6879999999999997</v>
      </c>
      <c r="R4639" s="180">
        <f>VLOOKUP(D4639,Plan1!$B$2:$S$5570,18,)/1000</f>
        <v>5.2990000000000004</v>
      </c>
      <c r="S4639" s="180">
        <f>VLOOKUP(D4639,Plan1!$B$2:$S$5570,6,)/1000</f>
        <v>5.0979999999999999</v>
      </c>
    </row>
    <row r="4640" spans="1:19" x14ac:dyDescent="0.25">
      <c r="A4640" s="178">
        <v>18845</v>
      </c>
      <c r="B4640" s="178">
        <v>-159519</v>
      </c>
      <c r="C4640" s="178">
        <v>-448597</v>
      </c>
      <c r="D4640" s="178" t="s">
        <v>2513</v>
      </c>
      <c r="E4640" s="178" t="s">
        <v>167</v>
      </c>
      <c r="F4640" s="178" t="s">
        <v>1727</v>
      </c>
      <c r="G4640" s="180">
        <f>VLOOKUP(D4640,Plan1!$B$2:$S$5570,7,)/1000</f>
        <v>5.8259999999999996</v>
      </c>
      <c r="H4640" s="180">
        <f>VLOOKUP(D4640,Plan1!$B$2:$S$5570,8,)/1000</f>
        <v>6.26</v>
      </c>
      <c r="I4640" s="180">
        <f>VLOOKUP(D4640,Plan1!$B$2:$S$5570,9,)/1000</f>
        <v>5.8570000000000002</v>
      </c>
      <c r="J4640" s="180">
        <f>VLOOKUP(D4640,Plan1!$B$2:$S$5570,10,)/1000</f>
        <v>6.0629999999999997</v>
      </c>
      <c r="K4640" s="180">
        <f>VLOOKUP(D4640,Plan1!$B$2:$S$5570,11,)/1000</f>
        <v>5.7409999999999997</v>
      </c>
      <c r="L4640" s="180">
        <f>VLOOKUP(D4640,Plan1!$B$2:$S$5570,12,)/1000</f>
        <v>5.5620000000000003</v>
      </c>
      <c r="M4640" s="180">
        <f>VLOOKUP(D4640,Plan1!$B$2:$S$5570,13,)/1000</f>
        <v>5.883</v>
      </c>
      <c r="N4640" s="180">
        <f>VLOOKUP(D4640,Plan1!$B$2:$S$5570,14,)/1000</f>
        <v>6.4930000000000003</v>
      </c>
      <c r="O4640" s="180">
        <f>VLOOKUP(D4640,Plan1!$B$2:$S$5570,15,)/1000</f>
        <v>6.1929999999999996</v>
      </c>
      <c r="P4640" s="180">
        <f>VLOOKUP(D4640,Plan1!$B$2:$S$5570,16,)/1000</f>
        <v>5.9450000000000003</v>
      </c>
      <c r="Q4640" s="180">
        <f>VLOOKUP(D4640,Plan1!$B$2:$S$5570,17,)/1000</f>
        <v>5.2830000000000004</v>
      </c>
      <c r="R4640" s="180">
        <f>VLOOKUP(D4640,Plan1!$B$2:$S$5570,18,)/1000</f>
        <v>5.5839999999999996</v>
      </c>
      <c r="S4640" s="180">
        <f>VLOOKUP(D4640,Plan1!$B$2:$S$5570,6,)/1000</f>
        <v>5.891</v>
      </c>
    </row>
    <row r="4641" spans="1:19" x14ac:dyDescent="0.25">
      <c r="A4641" s="178">
        <v>47218</v>
      </c>
      <c r="B4641" s="178">
        <v>-66188</v>
      </c>
      <c r="C4641" s="178">
        <v>-380958</v>
      </c>
      <c r="D4641" s="178" t="s">
        <v>2513</v>
      </c>
      <c r="E4641" s="178" t="s">
        <v>167</v>
      </c>
      <c r="F4641" s="178" t="s">
        <v>2709</v>
      </c>
      <c r="G4641" s="180">
        <f>VLOOKUP(D4641,Plan1!$B$2:$S$5570,7,)/1000</f>
        <v>5.8259999999999996</v>
      </c>
      <c r="H4641" s="180">
        <f>VLOOKUP(D4641,Plan1!$B$2:$S$5570,8,)/1000</f>
        <v>6.26</v>
      </c>
      <c r="I4641" s="180">
        <f>VLOOKUP(D4641,Plan1!$B$2:$S$5570,9,)/1000</f>
        <v>5.8570000000000002</v>
      </c>
      <c r="J4641" s="180">
        <f>VLOOKUP(D4641,Plan1!$B$2:$S$5570,10,)/1000</f>
        <v>6.0629999999999997</v>
      </c>
      <c r="K4641" s="180">
        <f>VLOOKUP(D4641,Plan1!$B$2:$S$5570,11,)/1000</f>
        <v>5.7409999999999997</v>
      </c>
      <c r="L4641" s="180">
        <f>VLOOKUP(D4641,Plan1!$B$2:$S$5570,12,)/1000</f>
        <v>5.5620000000000003</v>
      </c>
      <c r="M4641" s="180">
        <f>VLOOKUP(D4641,Plan1!$B$2:$S$5570,13,)/1000</f>
        <v>5.883</v>
      </c>
      <c r="N4641" s="180">
        <f>VLOOKUP(D4641,Plan1!$B$2:$S$5570,14,)/1000</f>
        <v>6.4930000000000003</v>
      </c>
      <c r="O4641" s="180">
        <f>VLOOKUP(D4641,Plan1!$B$2:$S$5570,15,)/1000</f>
        <v>6.1929999999999996</v>
      </c>
      <c r="P4641" s="180">
        <f>VLOOKUP(D4641,Plan1!$B$2:$S$5570,16,)/1000</f>
        <v>5.9450000000000003</v>
      </c>
      <c r="Q4641" s="180">
        <f>VLOOKUP(D4641,Plan1!$B$2:$S$5570,17,)/1000</f>
        <v>5.2830000000000004</v>
      </c>
      <c r="R4641" s="180">
        <f>VLOOKUP(D4641,Plan1!$B$2:$S$5570,18,)/1000</f>
        <v>5.5839999999999996</v>
      </c>
      <c r="S4641" s="180">
        <f>VLOOKUP(D4641,Plan1!$B$2:$S$5570,6,)/1000</f>
        <v>5.891</v>
      </c>
    </row>
    <row r="4642" spans="1:19" x14ac:dyDescent="0.25">
      <c r="A4642" s="178">
        <v>10497</v>
      </c>
      <c r="B4642" s="178">
        <v>-203542</v>
      </c>
      <c r="C4642" s="178">
        <v>-507011</v>
      </c>
      <c r="D4642" s="178" t="s">
        <v>2513</v>
      </c>
      <c r="E4642" s="178" t="s">
        <v>167</v>
      </c>
      <c r="F4642" s="178" t="s">
        <v>4704</v>
      </c>
      <c r="G4642" s="180">
        <f>VLOOKUP(D4642,Plan1!$B$2:$S$5570,7,)/1000</f>
        <v>5.8259999999999996</v>
      </c>
      <c r="H4642" s="180">
        <f>VLOOKUP(D4642,Plan1!$B$2:$S$5570,8,)/1000</f>
        <v>6.26</v>
      </c>
      <c r="I4642" s="180">
        <f>VLOOKUP(D4642,Plan1!$B$2:$S$5570,9,)/1000</f>
        <v>5.8570000000000002</v>
      </c>
      <c r="J4642" s="180">
        <f>VLOOKUP(D4642,Plan1!$B$2:$S$5570,10,)/1000</f>
        <v>6.0629999999999997</v>
      </c>
      <c r="K4642" s="180">
        <f>VLOOKUP(D4642,Plan1!$B$2:$S$5570,11,)/1000</f>
        <v>5.7409999999999997</v>
      </c>
      <c r="L4642" s="180">
        <f>VLOOKUP(D4642,Plan1!$B$2:$S$5570,12,)/1000</f>
        <v>5.5620000000000003</v>
      </c>
      <c r="M4642" s="180">
        <f>VLOOKUP(D4642,Plan1!$B$2:$S$5570,13,)/1000</f>
        <v>5.883</v>
      </c>
      <c r="N4642" s="180">
        <f>VLOOKUP(D4642,Plan1!$B$2:$S$5570,14,)/1000</f>
        <v>6.4930000000000003</v>
      </c>
      <c r="O4642" s="180">
        <f>VLOOKUP(D4642,Plan1!$B$2:$S$5570,15,)/1000</f>
        <v>6.1929999999999996</v>
      </c>
      <c r="P4642" s="180">
        <f>VLOOKUP(D4642,Plan1!$B$2:$S$5570,16,)/1000</f>
        <v>5.9450000000000003</v>
      </c>
      <c r="Q4642" s="180">
        <f>VLOOKUP(D4642,Plan1!$B$2:$S$5570,17,)/1000</f>
        <v>5.2830000000000004</v>
      </c>
      <c r="R4642" s="180">
        <f>VLOOKUP(D4642,Plan1!$B$2:$S$5570,18,)/1000</f>
        <v>5.5839999999999996</v>
      </c>
      <c r="S4642" s="180">
        <f>VLOOKUP(D4642,Plan1!$B$2:$S$5570,6,)/1000</f>
        <v>5.891</v>
      </c>
    </row>
    <row r="4643" spans="1:19" x14ac:dyDescent="0.25">
      <c r="A4643" s="178">
        <v>33193</v>
      </c>
      <c r="B4643" s="178">
        <v>-103453</v>
      </c>
      <c r="C4643" s="178">
        <v>-368837</v>
      </c>
      <c r="D4643" s="178" t="s">
        <v>2513</v>
      </c>
      <c r="E4643" s="178" t="s">
        <v>167</v>
      </c>
      <c r="F4643" s="178" t="s">
        <v>5304</v>
      </c>
      <c r="G4643" s="180">
        <f>VLOOKUP(D4643,Plan1!$B$2:$S$5570,7,)/1000</f>
        <v>5.8259999999999996</v>
      </c>
      <c r="H4643" s="180">
        <f>VLOOKUP(D4643,Plan1!$B$2:$S$5570,8,)/1000</f>
        <v>6.26</v>
      </c>
      <c r="I4643" s="180">
        <f>VLOOKUP(D4643,Plan1!$B$2:$S$5570,9,)/1000</f>
        <v>5.8570000000000002</v>
      </c>
      <c r="J4643" s="180">
        <f>VLOOKUP(D4643,Plan1!$B$2:$S$5570,10,)/1000</f>
        <v>6.0629999999999997</v>
      </c>
      <c r="K4643" s="180">
        <f>VLOOKUP(D4643,Plan1!$B$2:$S$5570,11,)/1000</f>
        <v>5.7409999999999997</v>
      </c>
      <c r="L4643" s="180">
        <f>VLOOKUP(D4643,Plan1!$B$2:$S$5570,12,)/1000</f>
        <v>5.5620000000000003</v>
      </c>
      <c r="M4643" s="180">
        <f>VLOOKUP(D4643,Plan1!$B$2:$S$5570,13,)/1000</f>
        <v>5.883</v>
      </c>
      <c r="N4643" s="180">
        <f>VLOOKUP(D4643,Plan1!$B$2:$S$5570,14,)/1000</f>
        <v>6.4930000000000003</v>
      </c>
      <c r="O4643" s="180">
        <f>VLOOKUP(D4643,Plan1!$B$2:$S$5570,15,)/1000</f>
        <v>6.1929999999999996</v>
      </c>
      <c r="P4643" s="180">
        <f>VLOOKUP(D4643,Plan1!$B$2:$S$5570,16,)/1000</f>
        <v>5.9450000000000003</v>
      </c>
      <c r="Q4643" s="180">
        <f>VLOOKUP(D4643,Plan1!$B$2:$S$5570,17,)/1000</f>
        <v>5.2830000000000004</v>
      </c>
      <c r="R4643" s="180">
        <f>VLOOKUP(D4643,Plan1!$B$2:$S$5570,18,)/1000</f>
        <v>5.5839999999999996</v>
      </c>
      <c r="S4643" s="180">
        <f>VLOOKUP(D4643,Plan1!$B$2:$S$5570,6,)/1000</f>
        <v>5.891</v>
      </c>
    </row>
    <row r="4644" spans="1:19" x14ac:dyDescent="0.25">
      <c r="A4644" s="178">
        <v>1482</v>
      </c>
      <c r="B4644" s="178">
        <v>-295552</v>
      </c>
      <c r="C4644" s="178">
        <v>-551258</v>
      </c>
      <c r="D4644" s="178" t="s">
        <v>4002</v>
      </c>
      <c r="E4644" s="178" t="s">
        <v>167</v>
      </c>
      <c r="F4644" s="178" t="s">
        <v>3898</v>
      </c>
      <c r="G4644" s="180">
        <f>VLOOKUP(D4644,Plan1!$B$2:$S$5570,7,)/1000</f>
        <v>5.85</v>
      </c>
      <c r="H4644" s="180">
        <f>VLOOKUP(D4644,Plan1!$B$2:$S$5570,8,)/1000</f>
        <v>5.8330000000000002</v>
      </c>
      <c r="I4644" s="180">
        <f>VLOOKUP(D4644,Plan1!$B$2:$S$5570,9,)/1000</f>
        <v>5.5949999999999998</v>
      </c>
      <c r="J4644" s="180">
        <f>VLOOKUP(D4644,Plan1!$B$2:$S$5570,10,)/1000</f>
        <v>4.9320000000000004</v>
      </c>
      <c r="K4644" s="180">
        <f>VLOOKUP(D4644,Plan1!$B$2:$S$5570,11,)/1000</f>
        <v>4.0030000000000001</v>
      </c>
      <c r="L4644" s="180">
        <f>VLOOKUP(D4644,Plan1!$B$2:$S$5570,12,)/1000</f>
        <v>3.4980000000000002</v>
      </c>
      <c r="M4644" s="180">
        <f>VLOOKUP(D4644,Plan1!$B$2:$S$5570,13,)/1000</f>
        <v>3.7810000000000001</v>
      </c>
      <c r="N4644" s="180">
        <f>VLOOKUP(D4644,Plan1!$B$2:$S$5570,14,)/1000</f>
        <v>4.4509999999999996</v>
      </c>
      <c r="O4644" s="180">
        <f>VLOOKUP(D4644,Plan1!$B$2:$S$5570,15,)/1000</f>
        <v>4.484</v>
      </c>
      <c r="P4644" s="180">
        <f>VLOOKUP(D4644,Plan1!$B$2:$S$5570,16,)/1000</f>
        <v>5.149</v>
      </c>
      <c r="Q4644" s="180">
        <f>VLOOKUP(D4644,Plan1!$B$2:$S$5570,17,)/1000</f>
        <v>5.7210000000000001</v>
      </c>
      <c r="R4644" s="180">
        <f>VLOOKUP(D4644,Plan1!$B$2:$S$5570,18,)/1000</f>
        <v>5.9429999999999996</v>
      </c>
      <c r="S4644" s="180">
        <f>VLOOKUP(D4644,Plan1!$B$2:$S$5570,6,)/1000</f>
        <v>4.9370000000000003</v>
      </c>
    </row>
    <row r="4645" spans="1:19" x14ac:dyDescent="0.25">
      <c r="A4645" s="178">
        <v>40933</v>
      </c>
      <c r="B4645" s="178">
        <v>-82376</v>
      </c>
      <c r="C4645" s="178">
        <v>-416871</v>
      </c>
      <c r="D4645" s="178" t="s">
        <v>3487</v>
      </c>
      <c r="E4645" s="178" t="s">
        <v>167</v>
      </c>
      <c r="F4645" s="178" t="s">
        <v>3448</v>
      </c>
      <c r="G4645" s="180">
        <f>VLOOKUP(D4645,Plan1!$B$2:$S$5570,7,)/1000</f>
        <v>5.4630000000000001</v>
      </c>
      <c r="H4645" s="180">
        <f>VLOOKUP(D4645,Plan1!$B$2:$S$5570,8,)/1000</f>
        <v>5.5170000000000003</v>
      </c>
      <c r="I4645" s="180">
        <f>VLOOKUP(D4645,Plan1!$B$2:$S$5570,9,)/1000</f>
        <v>5.665</v>
      </c>
      <c r="J4645" s="180">
        <f>VLOOKUP(D4645,Plan1!$B$2:$S$5570,10,)/1000</f>
        <v>5.5410000000000004</v>
      </c>
      <c r="K4645" s="180">
        <f>VLOOKUP(D4645,Plan1!$B$2:$S$5570,11,)/1000</f>
        <v>5.556</v>
      </c>
      <c r="L4645" s="180">
        <f>VLOOKUP(D4645,Plan1!$B$2:$S$5570,12,)/1000</f>
        <v>5.63</v>
      </c>
      <c r="M4645" s="180">
        <f>VLOOKUP(D4645,Plan1!$B$2:$S$5570,13,)/1000</f>
        <v>5.9660000000000002</v>
      </c>
      <c r="N4645" s="180">
        <f>VLOOKUP(D4645,Plan1!$B$2:$S$5570,14,)/1000</f>
        <v>6.63</v>
      </c>
      <c r="O4645" s="180">
        <f>VLOOKUP(D4645,Plan1!$B$2:$S$5570,15,)/1000</f>
        <v>6.7359999999999998</v>
      </c>
      <c r="P4645" s="180">
        <f>VLOOKUP(D4645,Plan1!$B$2:$S$5570,16,)/1000</f>
        <v>6.5030000000000001</v>
      </c>
      <c r="Q4645" s="180">
        <f>VLOOKUP(D4645,Plan1!$B$2:$S$5570,17,)/1000</f>
        <v>6.0869999999999997</v>
      </c>
      <c r="R4645" s="180">
        <f>VLOOKUP(D4645,Plan1!$B$2:$S$5570,18,)/1000</f>
        <v>5.6980000000000004</v>
      </c>
      <c r="S4645" s="180">
        <f>VLOOKUP(D4645,Plan1!$B$2:$S$5570,6,)/1000</f>
        <v>5.9160000000000004</v>
      </c>
    </row>
    <row r="4646" spans="1:19" x14ac:dyDescent="0.25">
      <c r="A4646" s="178">
        <v>19015</v>
      </c>
      <c r="B4646" s="178">
        <v>-15932</v>
      </c>
      <c r="C4646" s="178">
        <v>-492603</v>
      </c>
      <c r="D4646" s="178" t="s">
        <v>1208</v>
      </c>
      <c r="E4646" s="178" t="s">
        <v>167</v>
      </c>
      <c r="F4646" s="178" t="s">
        <v>1058</v>
      </c>
      <c r="G4646" s="180">
        <f>VLOOKUP(D4646,Plan1!$B$2:$S$5570,7,)/1000</f>
        <v>5.09</v>
      </c>
      <c r="H4646" s="180">
        <f>VLOOKUP(D4646,Plan1!$B$2:$S$5570,8,)/1000</f>
        <v>5.431</v>
      </c>
      <c r="I4646" s="180">
        <f>VLOOKUP(D4646,Plan1!$B$2:$S$5570,9,)/1000</f>
        <v>5.3179999999999996</v>
      </c>
      <c r="J4646" s="180">
        <f>VLOOKUP(D4646,Plan1!$B$2:$S$5570,10,)/1000</f>
        <v>5.633</v>
      </c>
      <c r="K4646" s="180">
        <f>VLOOKUP(D4646,Plan1!$B$2:$S$5570,11,)/1000</f>
        <v>5.6790000000000003</v>
      </c>
      <c r="L4646" s="180">
        <f>VLOOKUP(D4646,Plan1!$B$2:$S$5570,12,)/1000</f>
        <v>5.4909999999999997</v>
      </c>
      <c r="M4646" s="180">
        <f>VLOOKUP(D4646,Plan1!$B$2:$S$5570,13,)/1000</f>
        <v>5.649</v>
      </c>
      <c r="N4646" s="180">
        <f>VLOOKUP(D4646,Plan1!$B$2:$S$5570,14,)/1000</f>
        <v>6.3540000000000001</v>
      </c>
      <c r="O4646" s="180">
        <f>VLOOKUP(D4646,Plan1!$B$2:$S$5570,15,)/1000</f>
        <v>5.7469999999999999</v>
      </c>
      <c r="P4646" s="180">
        <f>VLOOKUP(D4646,Plan1!$B$2:$S$5570,16,)/1000</f>
        <v>5.468</v>
      </c>
      <c r="Q4646" s="180">
        <f>VLOOKUP(D4646,Plan1!$B$2:$S$5570,17,)/1000</f>
        <v>4.9829999999999997</v>
      </c>
      <c r="R4646" s="180">
        <f>VLOOKUP(D4646,Plan1!$B$2:$S$5570,18,)/1000</f>
        <v>4.9550000000000001</v>
      </c>
      <c r="S4646" s="180">
        <f>VLOOKUP(D4646,Plan1!$B$2:$S$5570,6,)/1000</f>
        <v>5.4829999999999997</v>
      </c>
    </row>
    <row r="4647" spans="1:19" x14ac:dyDescent="0.25">
      <c r="A4647" s="178">
        <v>8687</v>
      </c>
      <c r="B4647" s="178">
        <v>-214752</v>
      </c>
      <c r="C4647" s="178">
        <v>-411076</v>
      </c>
      <c r="D4647" s="178" t="s">
        <v>3741</v>
      </c>
      <c r="E4647" s="178" t="s">
        <v>167</v>
      </c>
      <c r="F4647" s="178" t="s">
        <v>3664</v>
      </c>
      <c r="G4647" s="180">
        <f>VLOOKUP(D4647,Plan1!$B$2:$S$5570,7,)/1000</f>
        <v>5.8170000000000002</v>
      </c>
      <c r="H4647" s="180">
        <f>VLOOKUP(D4647,Plan1!$B$2:$S$5570,8,)/1000</f>
        <v>6.367</v>
      </c>
      <c r="I4647" s="180">
        <f>VLOOKUP(D4647,Plan1!$B$2:$S$5570,9,)/1000</f>
        <v>5.49</v>
      </c>
      <c r="J4647" s="180">
        <f>VLOOKUP(D4647,Plan1!$B$2:$S$5570,10,)/1000</f>
        <v>5.1070000000000002</v>
      </c>
      <c r="K4647" s="180">
        <f>VLOOKUP(D4647,Plan1!$B$2:$S$5570,11,)/1000</f>
        <v>4.6689999999999996</v>
      </c>
      <c r="L4647" s="180">
        <f>VLOOKUP(D4647,Plan1!$B$2:$S$5570,12,)/1000</f>
        <v>4.5229999999999997</v>
      </c>
      <c r="M4647" s="180">
        <f>VLOOKUP(D4647,Plan1!$B$2:$S$5570,13,)/1000</f>
        <v>4.5209999999999999</v>
      </c>
      <c r="N4647" s="180">
        <f>VLOOKUP(D4647,Plan1!$B$2:$S$5570,14,)/1000</f>
        <v>5.28</v>
      </c>
      <c r="O4647" s="180">
        <f>VLOOKUP(D4647,Plan1!$B$2:$S$5570,15,)/1000</f>
        <v>5.1550000000000002</v>
      </c>
      <c r="P4647" s="180">
        <f>VLOOKUP(D4647,Plan1!$B$2:$S$5570,16,)/1000</f>
        <v>5.1429999999999998</v>
      </c>
      <c r="Q4647" s="180">
        <f>VLOOKUP(D4647,Plan1!$B$2:$S$5570,17,)/1000</f>
        <v>4.8150000000000004</v>
      </c>
      <c r="R4647" s="180">
        <f>VLOOKUP(D4647,Plan1!$B$2:$S$5570,18,)/1000</f>
        <v>5.3940000000000001</v>
      </c>
      <c r="S4647" s="180">
        <f>VLOOKUP(D4647,Plan1!$B$2:$S$5570,6,)/1000</f>
        <v>5.19</v>
      </c>
    </row>
    <row r="4648" spans="1:19" x14ac:dyDescent="0.25">
      <c r="A4648" s="178">
        <v>10022</v>
      </c>
      <c r="B4648" s="178">
        <v>-207041</v>
      </c>
      <c r="C4648" s="178">
        <v>-449841</v>
      </c>
      <c r="D4648" s="178" t="s">
        <v>2001</v>
      </c>
      <c r="E4648" s="178" t="s">
        <v>167</v>
      </c>
      <c r="F4648" s="178" t="s">
        <v>1727</v>
      </c>
      <c r="G4648" s="180">
        <f>VLOOKUP(D4648,Plan1!$B$2:$S$5570,7,)/1000</f>
        <v>5.1079999999999997</v>
      </c>
      <c r="H4648" s="180">
        <f>VLOOKUP(D4648,Plan1!$B$2:$S$5570,8,)/1000</f>
        <v>5.5810000000000004</v>
      </c>
      <c r="I4648" s="180">
        <f>VLOOKUP(D4648,Plan1!$B$2:$S$5570,9,)/1000</f>
        <v>5.03</v>
      </c>
      <c r="J4648" s="180">
        <f>VLOOKUP(D4648,Plan1!$B$2:$S$5570,10,)/1000</f>
        <v>5.3280000000000003</v>
      </c>
      <c r="K4648" s="180">
        <f>VLOOKUP(D4648,Plan1!$B$2:$S$5570,11,)/1000</f>
        <v>4.9660000000000002</v>
      </c>
      <c r="L4648" s="180">
        <f>VLOOKUP(D4648,Plan1!$B$2:$S$5570,12,)/1000</f>
        <v>4.9429999999999996</v>
      </c>
      <c r="M4648" s="180">
        <f>VLOOKUP(D4648,Plan1!$B$2:$S$5570,13,)/1000</f>
        <v>5.226</v>
      </c>
      <c r="N4648" s="180">
        <f>VLOOKUP(D4648,Plan1!$B$2:$S$5570,14,)/1000</f>
        <v>5.8780000000000001</v>
      </c>
      <c r="O4648" s="180">
        <f>VLOOKUP(D4648,Plan1!$B$2:$S$5570,15,)/1000</f>
        <v>5.6059999999999999</v>
      </c>
      <c r="P4648" s="180">
        <f>VLOOKUP(D4648,Plan1!$B$2:$S$5570,16,)/1000</f>
        <v>5.3010000000000002</v>
      </c>
      <c r="Q4648" s="180">
        <f>VLOOKUP(D4648,Plan1!$B$2:$S$5570,17,)/1000</f>
        <v>4.7489999999999997</v>
      </c>
      <c r="R4648" s="180">
        <f>VLOOKUP(D4648,Plan1!$B$2:$S$5570,18,)/1000</f>
        <v>4.9790000000000001</v>
      </c>
      <c r="S4648" s="180">
        <f>VLOOKUP(D4648,Plan1!$B$2:$S$5570,6,)/1000</f>
        <v>5.2249999999999996</v>
      </c>
    </row>
    <row r="4649" spans="1:19" x14ac:dyDescent="0.25">
      <c r="A4649" s="178">
        <v>1670</v>
      </c>
      <c r="B4649" s="178">
        <v>-294479</v>
      </c>
      <c r="C4649" s="178">
        <v>-505839</v>
      </c>
      <c r="D4649" s="178" t="s">
        <v>2001</v>
      </c>
      <c r="E4649" s="178" t="s">
        <v>167</v>
      </c>
      <c r="F4649" s="178" t="s">
        <v>3898</v>
      </c>
      <c r="G4649" s="180">
        <f>VLOOKUP(D4649,Plan1!$B$2:$S$5570,7,)/1000</f>
        <v>5.1079999999999997</v>
      </c>
      <c r="H4649" s="180">
        <f>VLOOKUP(D4649,Plan1!$B$2:$S$5570,8,)/1000</f>
        <v>5.5810000000000004</v>
      </c>
      <c r="I4649" s="180">
        <f>VLOOKUP(D4649,Plan1!$B$2:$S$5570,9,)/1000</f>
        <v>5.03</v>
      </c>
      <c r="J4649" s="180">
        <f>VLOOKUP(D4649,Plan1!$B$2:$S$5570,10,)/1000</f>
        <v>5.3280000000000003</v>
      </c>
      <c r="K4649" s="180">
        <f>VLOOKUP(D4649,Plan1!$B$2:$S$5570,11,)/1000</f>
        <v>4.9660000000000002</v>
      </c>
      <c r="L4649" s="180">
        <f>VLOOKUP(D4649,Plan1!$B$2:$S$5570,12,)/1000</f>
        <v>4.9429999999999996</v>
      </c>
      <c r="M4649" s="180">
        <f>VLOOKUP(D4649,Plan1!$B$2:$S$5570,13,)/1000</f>
        <v>5.226</v>
      </c>
      <c r="N4649" s="180">
        <f>VLOOKUP(D4649,Plan1!$B$2:$S$5570,14,)/1000</f>
        <v>5.8780000000000001</v>
      </c>
      <c r="O4649" s="180">
        <f>VLOOKUP(D4649,Plan1!$B$2:$S$5570,15,)/1000</f>
        <v>5.6059999999999999</v>
      </c>
      <c r="P4649" s="180">
        <f>VLOOKUP(D4649,Plan1!$B$2:$S$5570,16,)/1000</f>
        <v>5.3010000000000002</v>
      </c>
      <c r="Q4649" s="180">
        <f>VLOOKUP(D4649,Plan1!$B$2:$S$5570,17,)/1000</f>
        <v>4.7489999999999997</v>
      </c>
      <c r="R4649" s="180">
        <f>VLOOKUP(D4649,Plan1!$B$2:$S$5570,18,)/1000</f>
        <v>4.9790000000000001</v>
      </c>
      <c r="S4649" s="180">
        <f>VLOOKUP(D4649,Plan1!$B$2:$S$5570,6,)/1000</f>
        <v>5.2249999999999996</v>
      </c>
    </row>
    <row r="4650" spans="1:19" x14ac:dyDescent="0.25">
      <c r="A4650" s="178">
        <v>11407</v>
      </c>
      <c r="B4650" s="178">
        <v>-198616</v>
      </c>
      <c r="C4650" s="178">
        <v>-497731</v>
      </c>
      <c r="D4650" s="178" t="s">
        <v>2132</v>
      </c>
      <c r="E4650" s="178" t="s">
        <v>167</v>
      </c>
      <c r="F4650" s="178" t="s">
        <v>1727</v>
      </c>
      <c r="G4650" s="180">
        <f>VLOOKUP(D4650,Plan1!$B$2:$S$5570,7,)/1000</f>
        <v>5.21</v>
      </c>
      <c r="H4650" s="180">
        <f>VLOOKUP(D4650,Plan1!$B$2:$S$5570,8,)/1000</f>
        <v>5.59</v>
      </c>
      <c r="I4650" s="180">
        <f>VLOOKUP(D4650,Plan1!$B$2:$S$5570,9,)/1000</f>
        <v>5.3789999999999996</v>
      </c>
      <c r="J4650" s="180">
        <f>VLOOKUP(D4650,Plan1!$B$2:$S$5570,10,)/1000</f>
        <v>5.601</v>
      </c>
      <c r="K4650" s="180">
        <f>VLOOKUP(D4650,Plan1!$B$2:$S$5570,11,)/1000</f>
        <v>5.1230000000000002</v>
      </c>
      <c r="L4650" s="180">
        <f>VLOOKUP(D4650,Plan1!$B$2:$S$5570,12,)/1000</f>
        <v>4.9779999999999998</v>
      </c>
      <c r="M4650" s="180">
        <f>VLOOKUP(D4650,Plan1!$B$2:$S$5570,13,)/1000</f>
        <v>5.2240000000000002</v>
      </c>
      <c r="N4650" s="180">
        <f>VLOOKUP(D4650,Plan1!$B$2:$S$5570,14,)/1000</f>
        <v>5.91</v>
      </c>
      <c r="O4650" s="180">
        <f>VLOOKUP(D4650,Plan1!$B$2:$S$5570,15,)/1000</f>
        <v>5.4059999999999997</v>
      </c>
      <c r="P4650" s="180">
        <f>VLOOKUP(D4650,Plan1!$B$2:$S$5570,16,)/1000</f>
        <v>5.4420000000000002</v>
      </c>
      <c r="Q4650" s="180">
        <f>VLOOKUP(D4650,Plan1!$B$2:$S$5570,17,)/1000</f>
        <v>5.3490000000000002</v>
      </c>
      <c r="R4650" s="180">
        <f>VLOOKUP(D4650,Plan1!$B$2:$S$5570,18,)/1000</f>
        <v>5.4189999999999996</v>
      </c>
      <c r="S4650" s="180">
        <f>VLOOKUP(D4650,Plan1!$B$2:$S$5570,6,)/1000</f>
        <v>5.3860000000000001</v>
      </c>
    </row>
    <row r="4651" spans="1:19" x14ac:dyDescent="0.25">
      <c r="A4651" s="178">
        <v>52831</v>
      </c>
      <c r="B4651" s="178">
        <v>-51262</v>
      </c>
      <c r="C4651" s="178">
        <v>-473894</v>
      </c>
      <c r="D4651" s="178" t="s">
        <v>1359</v>
      </c>
      <c r="E4651" s="178" t="s">
        <v>167</v>
      </c>
      <c r="F4651" s="178" t="s">
        <v>1298</v>
      </c>
      <c r="G4651" s="180">
        <f>VLOOKUP(D4651,Plan1!$B$2:$S$5570,7,)/1000</f>
        <v>4.351</v>
      </c>
      <c r="H4651" s="180">
        <f>VLOOKUP(D4651,Plan1!$B$2:$S$5570,8,)/1000</f>
        <v>4.6070000000000002</v>
      </c>
      <c r="I4651" s="180">
        <f>VLOOKUP(D4651,Plan1!$B$2:$S$5570,9,)/1000</f>
        <v>4.6609999999999996</v>
      </c>
      <c r="J4651" s="180">
        <f>VLOOKUP(D4651,Plan1!$B$2:$S$5570,10,)/1000</f>
        <v>4.798</v>
      </c>
      <c r="K4651" s="180">
        <f>VLOOKUP(D4651,Plan1!$B$2:$S$5570,11,)/1000</f>
        <v>4.9039999999999999</v>
      </c>
      <c r="L4651" s="180">
        <f>VLOOKUP(D4651,Plan1!$B$2:$S$5570,12,)/1000</f>
        <v>5.2290000000000001</v>
      </c>
      <c r="M4651" s="180">
        <f>VLOOKUP(D4651,Plan1!$B$2:$S$5570,13,)/1000</f>
        <v>5.3769999999999998</v>
      </c>
      <c r="N4651" s="180">
        <f>VLOOKUP(D4651,Plan1!$B$2:$S$5570,14,)/1000</f>
        <v>5.7149999999999999</v>
      </c>
      <c r="O4651" s="180">
        <f>VLOOKUP(D4651,Plan1!$B$2:$S$5570,15,)/1000</f>
        <v>5.46</v>
      </c>
      <c r="P4651" s="180">
        <f>VLOOKUP(D4651,Plan1!$B$2:$S$5570,16,)/1000</f>
        <v>4.92</v>
      </c>
      <c r="Q4651" s="180">
        <f>VLOOKUP(D4651,Plan1!$B$2:$S$5570,17,)/1000</f>
        <v>4.6040000000000001</v>
      </c>
      <c r="R4651" s="180">
        <f>VLOOKUP(D4651,Plan1!$B$2:$S$5570,18,)/1000</f>
        <v>4.4850000000000003</v>
      </c>
      <c r="S4651" s="180">
        <f>VLOOKUP(D4651,Plan1!$B$2:$S$5570,6,)/1000</f>
        <v>4.9260000000000002</v>
      </c>
    </row>
    <row r="4652" spans="1:19" x14ac:dyDescent="0.25">
      <c r="A4652" s="178">
        <v>26497</v>
      </c>
      <c r="B4652" s="178">
        <v>-126221</v>
      </c>
      <c r="C4652" s="178">
        <v>-386762</v>
      </c>
      <c r="D4652" s="178" t="s">
        <v>603</v>
      </c>
      <c r="E4652" s="178" t="s">
        <v>167</v>
      </c>
      <c r="F4652" s="178" t="s">
        <v>375</v>
      </c>
      <c r="G4652" s="180">
        <f>VLOOKUP(D4652,Plan1!$B$2:$S$5570,7,)/1000</f>
        <v>5.6360000000000001</v>
      </c>
      <c r="H4652" s="180">
        <f>VLOOKUP(D4652,Plan1!$B$2:$S$5570,8,)/1000</f>
        <v>5.5819999999999999</v>
      </c>
      <c r="I4652" s="180">
        <f>VLOOKUP(D4652,Plan1!$B$2:$S$5570,9,)/1000</f>
        <v>5.7640000000000002</v>
      </c>
      <c r="J4652" s="180">
        <f>VLOOKUP(D4652,Plan1!$B$2:$S$5570,10,)/1000</f>
        <v>4.8949999999999996</v>
      </c>
      <c r="K4652" s="180">
        <f>VLOOKUP(D4652,Plan1!$B$2:$S$5570,11,)/1000</f>
        <v>4.3529999999999998</v>
      </c>
      <c r="L4652" s="180">
        <f>VLOOKUP(D4652,Plan1!$B$2:$S$5570,12,)/1000</f>
        <v>4.0709999999999997</v>
      </c>
      <c r="M4652" s="180">
        <f>VLOOKUP(D4652,Plan1!$B$2:$S$5570,13,)/1000</f>
        <v>4.3040000000000003</v>
      </c>
      <c r="N4652" s="180">
        <f>VLOOKUP(D4652,Plan1!$B$2:$S$5570,14,)/1000</f>
        <v>4.6459999999999999</v>
      </c>
      <c r="O4652" s="180">
        <f>VLOOKUP(D4652,Plan1!$B$2:$S$5570,15,)/1000</f>
        <v>5.2469999999999999</v>
      </c>
      <c r="P4652" s="180">
        <f>VLOOKUP(D4652,Plan1!$B$2:$S$5570,16,)/1000</f>
        <v>5.3209999999999997</v>
      </c>
      <c r="Q4652" s="180">
        <f>VLOOKUP(D4652,Plan1!$B$2:$S$5570,17,)/1000</f>
        <v>5.3949999999999996</v>
      </c>
      <c r="R4652" s="180">
        <f>VLOOKUP(D4652,Plan1!$B$2:$S$5570,18,)/1000</f>
        <v>5.6390000000000002</v>
      </c>
      <c r="S4652" s="180">
        <f>VLOOKUP(D4652,Plan1!$B$2:$S$5570,6,)/1000</f>
        <v>5.0709999999999997</v>
      </c>
    </row>
    <row r="4653" spans="1:19" x14ac:dyDescent="0.25">
      <c r="A4653" s="178">
        <v>9874</v>
      </c>
      <c r="B4653" s="178">
        <v>-207928</v>
      </c>
      <c r="C4653" s="178">
        <v>-422676</v>
      </c>
      <c r="D4653" s="178" t="s">
        <v>1994</v>
      </c>
      <c r="E4653" s="178" t="s">
        <v>167</v>
      </c>
      <c r="F4653" s="178" t="s">
        <v>1727</v>
      </c>
      <c r="G4653" s="180">
        <f>VLOOKUP(D4653,Plan1!$B$2:$S$5570,7,)/1000</f>
        <v>5.2560000000000002</v>
      </c>
      <c r="H4653" s="180">
        <f>VLOOKUP(D4653,Plan1!$B$2:$S$5570,8,)/1000</f>
        <v>5.7619999999999996</v>
      </c>
      <c r="I4653" s="180">
        <f>VLOOKUP(D4653,Plan1!$B$2:$S$5570,9,)/1000</f>
        <v>5.1050000000000004</v>
      </c>
      <c r="J4653" s="180">
        <f>VLOOKUP(D4653,Plan1!$B$2:$S$5570,10,)/1000</f>
        <v>4.9080000000000004</v>
      </c>
      <c r="K4653" s="180">
        <f>VLOOKUP(D4653,Plan1!$B$2:$S$5570,11,)/1000</f>
        <v>4.5750000000000002</v>
      </c>
      <c r="L4653" s="180">
        <f>VLOOKUP(D4653,Plan1!$B$2:$S$5570,12,)/1000</f>
        <v>4.63</v>
      </c>
      <c r="M4653" s="180">
        <f>VLOOKUP(D4653,Plan1!$B$2:$S$5570,13,)/1000</f>
        <v>4.7009999999999996</v>
      </c>
      <c r="N4653" s="180">
        <f>VLOOKUP(D4653,Plan1!$B$2:$S$5570,14,)/1000</f>
        <v>5.3769999999999998</v>
      </c>
      <c r="O4653" s="180">
        <f>VLOOKUP(D4653,Plan1!$B$2:$S$5570,15,)/1000</f>
        <v>5.2809999999999997</v>
      </c>
      <c r="P4653" s="180">
        <f>VLOOKUP(D4653,Plan1!$B$2:$S$5570,16,)/1000</f>
        <v>4.9409999999999998</v>
      </c>
      <c r="Q4653" s="180">
        <f>VLOOKUP(D4653,Plan1!$B$2:$S$5570,17,)/1000</f>
        <v>4.4320000000000004</v>
      </c>
      <c r="R4653" s="180">
        <f>VLOOKUP(D4653,Plan1!$B$2:$S$5570,18,)/1000</f>
        <v>4.9729999999999999</v>
      </c>
      <c r="S4653" s="180">
        <f>VLOOKUP(D4653,Plan1!$B$2:$S$5570,6,)/1000</f>
        <v>4.9950000000000001</v>
      </c>
    </row>
    <row r="4654" spans="1:19" x14ac:dyDescent="0.25">
      <c r="A4654" s="178">
        <v>27591</v>
      </c>
      <c r="B4654" s="178">
        <v>-120524</v>
      </c>
      <c r="C4654" s="178">
        <v>-635684</v>
      </c>
      <c r="D4654" s="178" t="s">
        <v>4382</v>
      </c>
      <c r="E4654" s="178" t="s">
        <v>167</v>
      </c>
      <c r="F4654" s="178" t="s">
        <v>4373</v>
      </c>
      <c r="G4654" s="180">
        <f>VLOOKUP(D4654,Plan1!$B$2:$S$5570,7,)/1000</f>
        <v>4.2530000000000001</v>
      </c>
      <c r="H4654" s="180">
        <f>VLOOKUP(D4654,Plan1!$B$2:$S$5570,8,)/1000</f>
        <v>4.2690000000000001</v>
      </c>
      <c r="I4654" s="180">
        <f>VLOOKUP(D4654,Plan1!$B$2:$S$5570,9,)/1000</f>
        <v>4.4290000000000003</v>
      </c>
      <c r="J4654" s="180">
        <f>VLOOKUP(D4654,Plan1!$B$2:$S$5570,10,)/1000</f>
        <v>4.7080000000000002</v>
      </c>
      <c r="K4654" s="180">
        <f>VLOOKUP(D4654,Plan1!$B$2:$S$5570,11,)/1000</f>
        <v>4.2560000000000002</v>
      </c>
      <c r="L4654" s="180">
        <f>VLOOKUP(D4654,Plan1!$B$2:$S$5570,12,)/1000</f>
        <v>4.6950000000000003</v>
      </c>
      <c r="M4654" s="180">
        <f>VLOOKUP(D4654,Plan1!$B$2:$S$5570,13,)/1000</f>
        <v>4.8959999999999999</v>
      </c>
      <c r="N4654" s="180">
        <f>VLOOKUP(D4654,Plan1!$B$2:$S$5570,14,)/1000</f>
        <v>5.2160000000000002</v>
      </c>
      <c r="O4654" s="180">
        <f>VLOOKUP(D4654,Plan1!$B$2:$S$5570,15,)/1000</f>
        <v>5.008</v>
      </c>
      <c r="P4654" s="180">
        <f>VLOOKUP(D4654,Plan1!$B$2:$S$5570,16,)/1000</f>
        <v>4.9939999999999998</v>
      </c>
      <c r="Q4654" s="180">
        <f>VLOOKUP(D4654,Plan1!$B$2:$S$5570,17,)/1000</f>
        <v>4.6859999999999999</v>
      </c>
      <c r="R4654" s="180">
        <f>VLOOKUP(D4654,Plan1!$B$2:$S$5570,18,)/1000</f>
        <v>4.4489999999999998</v>
      </c>
      <c r="S4654" s="180">
        <f>VLOOKUP(D4654,Plan1!$B$2:$S$5570,6,)/1000</f>
        <v>4.6550000000000002</v>
      </c>
    </row>
    <row r="4655" spans="1:19" x14ac:dyDescent="0.25">
      <c r="A4655" s="178">
        <v>48703</v>
      </c>
      <c r="B4655" s="178">
        <v>-62477</v>
      </c>
      <c r="C4655" s="178">
        <v>-428579</v>
      </c>
      <c r="D4655" s="178" t="s">
        <v>1329</v>
      </c>
      <c r="E4655" s="178" t="s">
        <v>167</v>
      </c>
      <c r="F4655" s="178" t="s">
        <v>1298</v>
      </c>
      <c r="G4655" s="180">
        <f>VLOOKUP(D4655,Plan1!$B$2:$S$5570,7,)/1000</f>
        <v>4.8609999999999998</v>
      </c>
      <c r="H4655" s="180">
        <f>VLOOKUP(D4655,Plan1!$B$2:$S$5570,8,)/1000</f>
        <v>5.0999999999999996</v>
      </c>
      <c r="I4655" s="180">
        <f>VLOOKUP(D4655,Plan1!$B$2:$S$5570,9,)/1000</f>
        <v>5.1980000000000004</v>
      </c>
      <c r="J4655" s="180">
        <f>VLOOKUP(D4655,Plan1!$B$2:$S$5570,10,)/1000</f>
        <v>5.2569999999999997</v>
      </c>
      <c r="K4655" s="180">
        <f>VLOOKUP(D4655,Plan1!$B$2:$S$5570,11,)/1000</f>
        <v>5.5039999999999996</v>
      </c>
      <c r="L4655" s="180">
        <f>VLOOKUP(D4655,Plan1!$B$2:$S$5570,12,)/1000</f>
        <v>5.7240000000000002</v>
      </c>
      <c r="M4655" s="180">
        <f>VLOOKUP(D4655,Plan1!$B$2:$S$5570,13,)/1000</f>
        <v>5.96</v>
      </c>
      <c r="N4655" s="180">
        <f>VLOOKUP(D4655,Plan1!$B$2:$S$5570,14,)/1000</f>
        <v>6.3639999999999999</v>
      </c>
      <c r="O4655" s="180">
        <f>VLOOKUP(D4655,Plan1!$B$2:$S$5570,15,)/1000</f>
        <v>6.6029999999999998</v>
      </c>
      <c r="P4655" s="180">
        <f>VLOOKUP(D4655,Plan1!$B$2:$S$5570,16,)/1000</f>
        <v>6.1559999999999997</v>
      </c>
      <c r="Q4655" s="180">
        <f>VLOOKUP(D4655,Plan1!$B$2:$S$5570,17,)/1000</f>
        <v>5.78</v>
      </c>
      <c r="R4655" s="180">
        <f>VLOOKUP(D4655,Plan1!$B$2:$S$5570,18,)/1000</f>
        <v>5.258</v>
      </c>
      <c r="S4655" s="180">
        <f>VLOOKUP(D4655,Plan1!$B$2:$S$5570,6,)/1000</f>
        <v>5.6470000000000002</v>
      </c>
    </row>
    <row r="4656" spans="1:19" x14ac:dyDescent="0.25">
      <c r="A4656" s="178">
        <v>49516</v>
      </c>
      <c r="B4656" s="178">
        <v>-59751</v>
      </c>
      <c r="C4656" s="178">
        <v>-381523</v>
      </c>
      <c r="D4656" s="178" t="s">
        <v>3829</v>
      </c>
      <c r="E4656" s="178" t="s">
        <v>167</v>
      </c>
      <c r="F4656" s="178" t="s">
        <v>3752</v>
      </c>
      <c r="G4656" s="180">
        <f>VLOOKUP(D4656,Plan1!$B$2:$S$5570,7,)/1000</f>
        <v>5.6120000000000001</v>
      </c>
      <c r="H4656" s="180">
        <f>VLOOKUP(D4656,Plan1!$B$2:$S$5570,8,)/1000</f>
        <v>5.82</v>
      </c>
      <c r="I4656" s="180">
        <f>VLOOKUP(D4656,Plan1!$B$2:$S$5570,9,)/1000</f>
        <v>5.9880000000000004</v>
      </c>
      <c r="J4656" s="180">
        <f>VLOOKUP(D4656,Plan1!$B$2:$S$5570,10,)/1000</f>
        <v>5.766</v>
      </c>
      <c r="K4656" s="180">
        <f>VLOOKUP(D4656,Plan1!$B$2:$S$5570,11,)/1000</f>
        <v>5.5229999999999997</v>
      </c>
      <c r="L4656" s="180">
        <f>VLOOKUP(D4656,Plan1!$B$2:$S$5570,12,)/1000</f>
        <v>5.3250000000000002</v>
      </c>
      <c r="M4656" s="180">
        <f>VLOOKUP(D4656,Plan1!$B$2:$S$5570,13,)/1000</f>
        <v>5.657</v>
      </c>
      <c r="N4656" s="180">
        <f>VLOOKUP(D4656,Plan1!$B$2:$S$5570,14,)/1000</f>
        <v>6.2839999999999998</v>
      </c>
      <c r="O4656" s="180">
        <f>VLOOKUP(D4656,Plan1!$B$2:$S$5570,15,)/1000</f>
        <v>6.4809999999999999</v>
      </c>
      <c r="P4656" s="180">
        <f>VLOOKUP(D4656,Plan1!$B$2:$S$5570,16,)/1000</f>
        <v>6.4770000000000003</v>
      </c>
      <c r="Q4656" s="180">
        <f>VLOOKUP(D4656,Plan1!$B$2:$S$5570,17,)/1000</f>
        <v>6.3689999999999998</v>
      </c>
      <c r="R4656" s="180">
        <f>VLOOKUP(D4656,Plan1!$B$2:$S$5570,18,)/1000</f>
        <v>5.8129999999999997</v>
      </c>
      <c r="S4656" s="180">
        <f>VLOOKUP(D4656,Plan1!$B$2:$S$5570,6,)/1000</f>
        <v>5.9260000000000002</v>
      </c>
    </row>
    <row r="4657" spans="1:19" x14ac:dyDescent="0.25">
      <c r="A4657" s="178">
        <v>64459</v>
      </c>
      <c r="B4657" s="178">
        <v>-11702</v>
      </c>
      <c r="C4657" s="178">
        <v>-477923</v>
      </c>
      <c r="D4657" s="178" t="s">
        <v>2678</v>
      </c>
      <c r="E4657" s="178" t="s">
        <v>167</v>
      </c>
      <c r="F4657" s="178" t="s">
        <v>2567</v>
      </c>
      <c r="G4657" s="180">
        <f>VLOOKUP(D4657,Plan1!$B$2:$S$5570,7,)/1000</f>
        <v>4.306</v>
      </c>
      <c r="H4657" s="180">
        <f>VLOOKUP(D4657,Plan1!$B$2:$S$5570,8,)/1000</f>
        <v>4.1980000000000004</v>
      </c>
      <c r="I4657" s="180">
        <f>VLOOKUP(D4657,Plan1!$B$2:$S$5570,9,)/1000</f>
        <v>4.202</v>
      </c>
      <c r="J4657" s="180">
        <f>VLOOKUP(D4657,Plan1!$B$2:$S$5570,10,)/1000</f>
        <v>4.2960000000000003</v>
      </c>
      <c r="K4657" s="180">
        <f>VLOOKUP(D4657,Plan1!$B$2:$S$5570,11,)/1000</f>
        <v>4.6070000000000002</v>
      </c>
      <c r="L4657" s="180">
        <f>VLOOKUP(D4657,Plan1!$B$2:$S$5570,12,)/1000</f>
        <v>4.8600000000000003</v>
      </c>
      <c r="M4657" s="180">
        <f>VLOOKUP(D4657,Plan1!$B$2:$S$5570,13,)/1000</f>
        <v>5.048</v>
      </c>
      <c r="N4657" s="180">
        <f>VLOOKUP(D4657,Plan1!$B$2:$S$5570,14,)/1000</f>
        <v>5.2510000000000003</v>
      </c>
      <c r="O4657" s="180">
        <f>VLOOKUP(D4657,Plan1!$B$2:$S$5570,15,)/1000</f>
        <v>5.37</v>
      </c>
      <c r="P4657" s="180">
        <f>VLOOKUP(D4657,Plan1!$B$2:$S$5570,16,)/1000</f>
        <v>5.242</v>
      </c>
      <c r="Q4657" s="180">
        <f>VLOOKUP(D4657,Plan1!$B$2:$S$5570,17,)/1000</f>
        <v>4.9950000000000001</v>
      </c>
      <c r="R4657" s="180">
        <f>VLOOKUP(D4657,Plan1!$B$2:$S$5570,18,)/1000</f>
        <v>4.5279999999999996</v>
      </c>
      <c r="S4657" s="180">
        <f>VLOOKUP(D4657,Plan1!$B$2:$S$5570,6,)/1000</f>
        <v>4.742</v>
      </c>
    </row>
    <row r="4658" spans="1:19" x14ac:dyDescent="0.25">
      <c r="A4658" s="178">
        <v>44835</v>
      </c>
      <c r="B4658" s="178">
        <v>-72467</v>
      </c>
      <c r="C4658" s="178">
        <v>-425414</v>
      </c>
      <c r="D4658" s="178" t="s">
        <v>3536</v>
      </c>
      <c r="E4658" s="178" t="s">
        <v>167</v>
      </c>
      <c r="F4658" s="178" t="s">
        <v>3448</v>
      </c>
      <c r="G4658" s="180">
        <f>VLOOKUP(D4658,Plan1!$B$2:$S$5570,7,)/1000</f>
        <v>5.1449999999999996</v>
      </c>
      <c r="H4658" s="180">
        <f>VLOOKUP(D4658,Plan1!$B$2:$S$5570,8,)/1000</f>
        <v>5.2050000000000001</v>
      </c>
      <c r="I4658" s="180">
        <f>VLOOKUP(D4658,Plan1!$B$2:$S$5570,9,)/1000</f>
        <v>5.319</v>
      </c>
      <c r="J4658" s="180">
        <f>VLOOKUP(D4658,Plan1!$B$2:$S$5570,10,)/1000</f>
        <v>5.3920000000000003</v>
      </c>
      <c r="K4658" s="180">
        <f>VLOOKUP(D4658,Plan1!$B$2:$S$5570,11,)/1000</f>
        <v>5.5650000000000004</v>
      </c>
      <c r="L4658" s="180">
        <f>VLOOKUP(D4658,Plan1!$B$2:$S$5570,12,)/1000</f>
        <v>5.5940000000000003</v>
      </c>
      <c r="M4658" s="180">
        <f>VLOOKUP(D4658,Plan1!$B$2:$S$5570,13,)/1000</f>
        <v>5.923</v>
      </c>
      <c r="N4658" s="180">
        <f>VLOOKUP(D4658,Plan1!$B$2:$S$5570,14,)/1000</f>
        <v>6.43</v>
      </c>
      <c r="O4658" s="180">
        <f>VLOOKUP(D4658,Plan1!$B$2:$S$5570,15,)/1000</f>
        <v>6.7229999999999999</v>
      </c>
      <c r="P4658" s="180">
        <f>VLOOKUP(D4658,Plan1!$B$2:$S$5570,16,)/1000</f>
        <v>6.2679999999999998</v>
      </c>
      <c r="Q4658" s="180">
        <f>VLOOKUP(D4658,Plan1!$B$2:$S$5570,17,)/1000</f>
        <v>5.8339999999999996</v>
      </c>
      <c r="R4658" s="180">
        <f>VLOOKUP(D4658,Plan1!$B$2:$S$5570,18,)/1000</f>
        <v>5.4539999999999997</v>
      </c>
      <c r="S4658" s="180">
        <f>VLOOKUP(D4658,Plan1!$B$2:$S$5570,6,)/1000</f>
        <v>5.7380000000000004</v>
      </c>
    </row>
    <row r="4659" spans="1:19" x14ac:dyDescent="0.25">
      <c r="A4659" s="178">
        <v>3676</v>
      </c>
      <c r="B4659" s="178">
        <v>-262584</v>
      </c>
      <c r="C4659" s="178">
        <v>-486348</v>
      </c>
      <c r="D4659" s="178" t="s">
        <v>4694</v>
      </c>
      <c r="E4659" s="178" t="s">
        <v>167</v>
      </c>
      <c r="F4659" s="178" t="s">
        <v>4434</v>
      </c>
      <c r="G4659" s="180">
        <f>VLOOKUP(D4659,Plan1!$B$2:$S$5570,7,)/1000</f>
        <v>4.7300000000000004</v>
      </c>
      <c r="H4659" s="180">
        <f>VLOOKUP(D4659,Plan1!$B$2:$S$5570,8,)/1000</f>
        <v>4.9249999999999998</v>
      </c>
      <c r="I4659" s="180">
        <f>VLOOKUP(D4659,Plan1!$B$2:$S$5570,9,)/1000</f>
        <v>4.673</v>
      </c>
      <c r="J4659" s="180">
        <f>VLOOKUP(D4659,Plan1!$B$2:$S$5570,10,)/1000</f>
        <v>4.2690000000000001</v>
      </c>
      <c r="K4659" s="180">
        <f>VLOOKUP(D4659,Plan1!$B$2:$S$5570,11,)/1000</f>
        <v>3.8319999999999999</v>
      </c>
      <c r="L4659" s="180">
        <f>VLOOKUP(D4659,Plan1!$B$2:$S$5570,12,)/1000</f>
        <v>3.2519999999999998</v>
      </c>
      <c r="M4659" s="180">
        <f>VLOOKUP(D4659,Plan1!$B$2:$S$5570,13,)/1000</f>
        <v>3.2480000000000002</v>
      </c>
      <c r="N4659" s="180">
        <f>VLOOKUP(D4659,Plan1!$B$2:$S$5570,14,)/1000</f>
        <v>3.8140000000000001</v>
      </c>
      <c r="O4659" s="180">
        <f>VLOOKUP(D4659,Plan1!$B$2:$S$5570,15,)/1000</f>
        <v>3.51</v>
      </c>
      <c r="P4659" s="180">
        <f>VLOOKUP(D4659,Plan1!$B$2:$S$5570,16,)/1000</f>
        <v>3.8260000000000001</v>
      </c>
      <c r="Q4659" s="180">
        <f>VLOOKUP(D4659,Plan1!$B$2:$S$5570,17,)/1000</f>
        <v>4.4989999999999997</v>
      </c>
      <c r="R4659" s="180">
        <f>VLOOKUP(D4659,Plan1!$B$2:$S$5570,18,)/1000</f>
        <v>4.7300000000000004</v>
      </c>
      <c r="S4659" s="180">
        <f>VLOOKUP(D4659,Plan1!$B$2:$S$5570,6,)/1000</f>
        <v>4.109</v>
      </c>
    </row>
    <row r="4660" spans="1:19" x14ac:dyDescent="0.25">
      <c r="A4660" s="178">
        <v>30316</v>
      </c>
      <c r="B4660" s="178">
        <v>-112274</v>
      </c>
      <c r="C4660" s="178">
        <v>-418797</v>
      </c>
      <c r="D4660" s="178" t="s">
        <v>725</v>
      </c>
      <c r="E4660" s="178" t="s">
        <v>167</v>
      </c>
      <c r="F4660" s="178" t="s">
        <v>375</v>
      </c>
      <c r="G4660" s="180">
        <f>VLOOKUP(D4660,Plan1!$B$2:$S$5570,7,)/1000</f>
        <v>5.931</v>
      </c>
      <c r="H4660" s="180">
        <f>VLOOKUP(D4660,Plan1!$B$2:$S$5570,8,)/1000</f>
        <v>5.9660000000000002</v>
      </c>
      <c r="I4660" s="180">
        <f>VLOOKUP(D4660,Plan1!$B$2:$S$5570,9,)/1000</f>
        <v>5.95</v>
      </c>
      <c r="J4660" s="180">
        <f>VLOOKUP(D4660,Plan1!$B$2:$S$5570,10,)/1000</f>
        <v>5.5179999999999998</v>
      </c>
      <c r="K4660" s="180">
        <f>VLOOKUP(D4660,Plan1!$B$2:$S$5570,11,)/1000</f>
        <v>5.2519999999999998</v>
      </c>
      <c r="L4660" s="180">
        <f>VLOOKUP(D4660,Plan1!$B$2:$S$5570,12,)/1000</f>
        <v>5.1909999999999998</v>
      </c>
      <c r="M4660" s="180">
        <f>VLOOKUP(D4660,Plan1!$B$2:$S$5570,13,)/1000</f>
        <v>5.4219999999999997</v>
      </c>
      <c r="N4660" s="180">
        <f>VLOOKUP(D4660,Plan1!$B$2:$S$5570,14,)/1000</f>
        <v>6.0439999999999996</v>
      </c>
      <c r="O4660" s="180">
        <f>VLOOKUP(D4660,Plan1!$B$2:$S$5570,15,)/1000</f>
        <v>6.4850000000000003</v>
      </c>
      <c r="P4660" s="180">
        <f>VLOOKUP(D4660,Plan1!$B$2:$S$5570,16,)/1000</f>
        <v>6.2709999999999999</v>
      </c>
      <c r="Q4660" s="180">
        <f>VLOOKUP(D4660,Plan1!$B$2:$S$5570,17,)/1000</f>
        <v>5.875</v>
      </c>
      <c r="R4660" s="180">
        <f>VLOOKUP(D4660,Plan1!$B$2:$S$5570,18,)/1000</f>
        <v>5.9219999999999997</v>
      </c>
      <c r="S4660" s="180">
        <f>VLOOKUP(D4660,Plan1!$B$2:$S$5570,6,)/1000</f>
        <v>5.819</v>
      </c>
    </row>
    <row r="4661" spans="1:19" x14ac:dyDescent="0.25">
      <c r="A4661" s="178">
        <v>978</v>
      </c>
      <c r="B4661" s="178">
        <v>-30336</v>
      </c>
      <c r="C4661" s="178">
        <v>-543199</v>
      </c>
      <c r="D4661" s="178" t="s">
        <v>725</v>
      </c>
      <c r="E4661" s="178" t="s">
        <v>167</v>
      </c>
      <c r="F4661" s="178" t="s">
        <v>3898</v>
      </c>
      <c r="G4661" s="180">
        <f>VLOOKUP(D4661,Plan1!$B$2:$S$5570,7,)/1000</f>
        <v>5.931</v>
      </c>
      <c r="H4661" s="180">
        <f>VLOOKUP(D4661,Plan1!$B$2:$S$5570,8,)/1000</f>
        <v>5.9660000000000002</v>
      </c>
      <c r="I4661" s="180">
        <f>VLOOKUP(D4661,Plan1!$B$2:$S$5570,9,)/1000</f>
        <v>5.95</v>
      </c>
      <c r="J4661" s="180">
        <f>VLOOKUP(D4661,Plan1!$B$2:$S$5570,10,)/1000</f>
        <v>5.5179999999999998</v>
      </c>
      <c r="K4661" s="180">
        <f>VLOOKUP(D4661,Plan1!$B$2:$S$5570,11,)/1000</f>
        <v>5.2519999999999998</v>
      </c>
      <c r="L4661" s="180">
        <f>VLOOKUP(D4661,Plan1!$B$2:$S$5570,12,)/1000</f>
        <v>5.1909999999999998</v>
      </c>
      <c r="M4661" s="180">
        <f>VLOOKUP(D4661,Plan1!$B$2:$S$5570,13,)/1000</f>
        <v>5.4219999999999997</v>
      </c>
      <c r="N4661" s="180">
        <f>VLOOKUP(D4661,Plan1!$B$2:$S$5570,14,)/1000</f>
        <v>6.0439999999999996</v>
      </c>
      <c r="O4661" s="180">
        <f>VLOOKUP(D4661,Plan1!$B$2:$S$5570,15,)/1000</f>
        <v>6.4850000000000003</v>
      </c>
      <c r="P4661" s="180">
        <f>VLOOKUP(D4661,Plan1!$B$2:$S$5570,16,)/1000</f>
        <v>6.2709999999999999</v>
      </c>
      <c r="Q4661" s="180">
        <f>VLOOKUP(D4661,Plan1!$B$2:$S$5570,17,)/1000</f>
        <v>5.875</v>
      </c>
      <c r="R4661" s="180">
        <f>VLOOKUP(D4661,Plan1!$B$2:$S$5570,18,)/1000</f>
        <v>5.9219999999999997</v>
      </c>
      <c r="S4661" s="180">
        <f>VLOOKUP(D4661,Plan1!$B$2:$S$5570,6,)/1000</f>
        <v>5.819</v>
      </c>
    </row>
    <row r="4662" spans="1:19" x14ac:dyDescent="0.25">
      <c r="A4662" s="178">
        <v>66773</v>
      </c>
      <c r="B4662" s="178">
        <v>-1195</v>
      </c>
      <c r="C4662" s="178">
        <v>-670845</v>
      </c>
      <c r="D4662" s="178" t="s">
        <v>373</v>
      </c>
      <c r="E4662" s="178" t="s">
        <v>167</v>
      </c>
      <c r="F4662" s="178" t="s">
        <v>312</v>
      </c>
      <c r="G4662" s="180">
        <f>VLOOKUP(D4662,Plan1!$B$2:$S$5570,7,)/1000</f>
        <v>4.673</v>
      </c>
      <c r="H4662" s="180">
        <f>VLOOKUP(D4662,Plan1!$B$2:$S$5570,8,)/1000</f>
        <v>4.8639999999999999</v>
      </c>
      <c r="I4662" s="180">
        <f>VLOOKUP(D4662,Plan1!$B$2:$S$5570,9,)/1000</f>
        <v>4.9219999999999997</v>
      </c>
      <c r="J4662" s="180">
        <f>VLOOKUP(D4662,Plan1!$B$2:$S$5570,10,)/1000</f>
        <v>4.5460000000000003</v>
      </c>
      <c r="K4662" s="180">
        <f>VLOOKUP(D4662,Plan1!$B$2:$S$5570,11,)/1000</f>
        <v>4.2119999999999997</v>
      </c>
      <c r="L4662" s="180">
        <f>VLOOKUP(D4662,Plan1!$B$2:$S$5570,12,)/1000</f>
        <v>4.3220000000000001</v>
      </c>
      <c r="M4662" s="180">
        <f>VLOOKUP(D4662,Plan1!$B$2:$S$5570,13,)/1000</f>
        <v>4.2969999999999997</v>
      </c>
      <c r="N4662" s="180">
        <f>VLOOKUP(D4662,Plan1!$B$2:$S$5570,14,)/1000</f>
        <v>4.7409999999999997</v>
      </c>
      <c r="O4662" s="180">
        <f>VLOOKUP(D4662,Plan1!$B$2:$S$5570,15,)/1000</f>
        <v>5.024</v>
      </c>
      <c r="P4662" s="180">
        <f>VLOOKUP(D4662,Plan1!$B$2:$S$5570,16,)/1000</f>
        <v>5.0129999999999999</v>
      </c>
      <c r="Q4662" s="180">
        <f>VLOOKUP(D4662,Plan1!$B$2:$S$5570,17,)/1000</f>
        <v>4.7830000000000004</v>
      </c>
      <c r="R4662" s="180">
        <f>VLOOKUP(D4662,Plan1!$B$2:$S$5570,18,)/1000</f>
        <v>4.577</v>
      </c>
      <c r="S4662" s="180">
        <f>VLOOKUP(D4662,Plan1!$B$2:$S$5570,6,)/1000</f>
        <v>4.6639999999999997</v>
      </c>
    </row>
    <row r="4663" spans="1:19" x14ac:dyDescent="0.25">
      <c r="A4663" s="178">
        <v>13145</v>
      </c>
      <c r="B4663" s="178">
        <v>-190187</v>
      </c>
      <c r="C4663" s="178">
        <v>-405368</v>
      </c>
      <c r="D4663" s="178" t="s">
        <v>1040</v>
      </c>
      <c r="E4663" s="178" t="s">
        <v>167</v>
      </c>
      <c r="F4663" s="178" t="s">
        <v>979</v>
      </c>
      <c r="G4663" s="180">
        <f>VLOOKUP(D4663,Plan1!$B$2:$S$5570,7,)/1000</f>
        <v>5.5229999999999997</v>
      </c>
      <c r="H4663" s="180">
        <f>VLOOKUP(D4663,Plan1!$B$2:$S$5570,8,)/1000</f>
        <v>5.907</v>
      </c>
      <c r="I4663" s="180">
        <f>VLOOKUP(D4663,Plan1!$B$2:$S$5570,9,)/1000</f>
        <v>5.4130000000000003</v>
      </c>
      <c r="J4663" s="180">
        <f>VLOOKUP(D4663,Plan1!$B$2:$S$5570,10,)/1000</f>
        <v>5.0519999999999996</v>
      </c>
      <c r="K4663" s="180">
        <f>VLOOKUP(D4663,Plan1!$B$2:$S$5570,11,)/1000</f>
        <v>4.5010000000000003</v>
      </c>
      <c r="L4663" s="180">
        <f>VLOOKUP(D4663,Plan1!$B$2:$S$5570,12,)/1000</f>
        <v>4.3440000000000003</v>
      </c>
      <c r="M4663" s="180">
        <f>VLOOKUP(D4663,Plan1!$B$2:$S$5570,13,)/1000</f>
        <v>4.3239999999999998</v>
      </c>
      <c r="N4663" s="180">
        <f>VLOOKUP(D4663,Plan1!$B$2:$S$5570,14,)/1000</f>
        <v>4.7210000000000001</v>
      </c>
      <c r="O4663" s="180">
        <f>VLOOKUP(D4663,Plan1!$B$2:$S$5570,15,)/1000</f>
        <v>4.9189999999999996</v>
      </c>
      <c r="P4663" s="180">
        <f>VLOOKUP(D4663,Plan1!$B$2:$S$5570,16,)/1000</f>
        <v>4.7750000000000004</v>
      </c>
      <c r="Q4663" s="180">
        <f>VLOOKUP(D4663,Plan1!$B$2:$S$5570,17,)/1000</f>
        <v>4.5720000000000001</v>
      </c>
      <c r="R4663" s="180">
        <f>VLOOKUP(D4663,Plan1!$B$2:$S$5570,18,)/1000</f>
        <v>5.1669999999999998</v>
      </c>
      <c r="S4663" s="180">
        <f>VLOOKUP(D4663,Plan1!$B$2:$S$5570,6,)/1000</f>
        <v>4.9349999999999996</v>
      </c>
    </row>
    <row r="4664" spans="1:19" x14ac:dyDescent="0.25">
      <c r="A4664" s="178">
        <v>12274</v>
      </c>
      <c r="B4664" s="178">
        <v>-193921</v>
      </c>
      <c r="C4664" s="178">
        <v>-545782</v>
      </c>
      <c r="D4664" s="178" t="s">
        <v>1713</v>
      </c>
      <c r="E4664" s="178" t="s">
        <v>167</v>
      </c>
      <c r="F4664" s="178" t="s">
        <v>1651</v>
      </c>
      <c r="G4664" s="180">
        <f>VLOOKUP(D4664,Plan1!$B$2:$S$5570,7,)/1000</f>
        <v>5.0599999999999996</v>
      </c>
      <c r="H4664" s="180">
        <f>VLOOKUP(D4664,Plan1!$B$2:$S$5570,8,)/1000</f>
        <v>5.274</v>
      </c>
      <c r="I4664" s="180">
        <f>VLOOKUP(D4664,Plan1!$B$2:$S$5570,9,)/1000</f>
        <v>5.2910000000000004</v>
      </c>
      <c r="J4664" s="180">
        <f>VLOOKUP(D4664,Plan1!$B$2:$S$5570,10,)/1000</f>
        <v>5.34</v>
      </c>
      <c r="K4664" s="180">
        <f>VLOOKUP(D4664,Plan1!$B$2:$S$5570,11,)/1000</f>
        <v>4.9390000000000001</v>
      </c>
      <c r="L4664" s="180">
        <f>VLOOKUP(D4664,Plan1!$B$2:$S$5570,12,)/1000</f>
        <v>4.9580000000000002</v>
      </c>
      <c r="M4664" s="180">
        <f>VLOOKUP(D4664,Plan1!$B$2:$S$5570,13,)/1000</f>
        <v>5.0190000000000001</v>
      </c>
      <c r="N4664" s="180">
        <f>VLOOKUP(D4664,Plan1!$B$2:$S$5570,14,)/1000</f>
        <v>5.6159999999999997</v>
      </c>
      <c r="O4664" s="180">
        <f>VLOOKUP(D4664,Plan1!$B$2:$S$5570,15,)/1000</f>
        <v>5.306</v>
      </c>
      <c r="P4664" s="180">
        <f>VLOOKUP(D4664,Plan1!$B$2:$S$5570,16,)/1000</f>
        <v>5.1989999999999998</v>
      </c>
      <c r="Q4664" s="180">
        <f>VLOOKUP(D4664,Plan1!$B$2:$S$5570,17,)/1000</f>
        <v>5.1840000000000002</v>
      </c>
      <c r="R4664" s="180">
        <f>VLOOKUP(D4664,Plan1!$B$2:$S$5570,18,)/1000</f>
        <v>5.28</v>
      </c>
      <c r="S4664" s="180">
        <f>VLOOKUP(D4664,Plan1!$B$2:$S$5570,6,)/1000</f>
        <v>5.2060000000000004</v>
      </c>
    </row>
    <row r="4665" spans="1:19" x14ac:dyDescent="0.25">
      <c r="A4665" s="178">
        <v>9695</v>
      </c>
      <c r="B4665" s="178">
        <v>-209257</v>
      </c>
      <c r="C4665" s="178">
        <v>-428367</v>
      </c>
      <c r="D4665" s="178" t="s">
        <v>1979</v>
      </c>
      <c r="E4665" s="178" t="s">
        <v>167</v>
      </c>
      <c r="F4665" s="178" t="s">
        <v>1727</v>
      </c>
      <c r="G4665" s="180">
        <f>VLOOKUP(D4665,Plan1!$B$2:$S$5570,7,)/1000</f>
        <v>5.1639999999999997</v>
      </c>
      <c r="H4665" s="180">
        <f>VLOOKUP(D4665,Plan1!$B$2:$S$5570,8,)/1000</f>
        <v>5.6849999999999996</v>
      </c>
      <c r="I4665" s="180">
        <f>VLOOKUP(D4665,Plan1!$B$2:$S$5570,9,)/1000</f>
        <v>5.141</v>
      </c>
      <c r="J4665" s="180">
        <f>VLOOKUP(D4665,Plan1!$B$2:$S$5570,10,)/1000</f>
        <v>4.9089999999999998</v>
      </c>
      <c r="K4665" s="180">
        <f>VLOOKUP(D4665,Plan1!$B$2:$S$5570,11,)/1000</f>
        <v>4.4889999999999999</v>
      </c>
      <c r="L4665" s="180">
        <f>VLOOKUP(D4665,Plan1!$B$2:$S$5570,12,)/1000</f>
        <v>4.4880000000000004</v>
      </c>
      <c r="M4665" s="180">
        <f>VLOOKUP(D4665,Plan1!$B$2:$S$5570,13,)/1000</f>
        <v>4.6529999999999996</v>
      </c>
      <c r="N4665" s="180">
        <f>VLOOKUP(D4665,Plan1!$B$2:$S$5570,14,)/1000</f>
        <v>5.3090000000000002</v>
      </c>
      <c r="O4665" s="180">
        <f>VLOOKUP(D4665,Plan1!$B$2:$S$5570,15,)/1000</f>
        <v>5.1609999999999996</v>
      </c>
      <c r="P4665" s="180">
        <f>VLOOKUP(D4665,Plan1!$B$2:$S$5570,16,)/1000</f>
        <v>4.9530000000000003</v>
      </c>
      <c r="Q4665" s="180">
        <f>VLOOKUP(D4665,Plan1!$B$2:$S$5570,17,)/1000</f>
        <v>4.5369999999999999</v>
      </c>
      <c r="R4665" s="180">
        <f>VLOOKUP(D4665,Plan1!$B$2:$S$5570,18,)/1000</f>
        <v>4.99</v>
      </c>
      <c r="S4665" s="180">
        <f>VLOOKUP(D4665,Plan1!$B$2:$S$5570,6,)/1000</f>
        <v>4.9569999999999999</v>
      </c>
    </row>
    <row r="4666" spans="1:19" x14ac:dyDescent="0.25">
      <c r="A4666" s="178">
        <v>13490</v>
      </c>
      <c r="B4666" s="178">
        <v>-188443</v>
      </c>
      <c r="C4666" s="178">
        <v>-422886</v>
      </c>
      <c r="D4666" s="178" t="s">
        <v>2322</v>
      </c>
      <c r="E4666" s="178" t="s">
        <v>167</v>
      </c>
      <c r="F4666" s="178" t="s">
        <v>1727</v>
      </c>
      <c r="G4666" s="180">
        <f>VLOOKUP(D4666,Plan1!$B$2:$S$5570,7,)/1000</f>
        <v>5.2549999999999999</v>
      </c>
      <c r="H4666" s="180">
        <f>VLOOKUP(D4666,Plan1!$B$2:$S$5570,8,)/1000</f>
        <v>5.7130000000000001</v>
      </c>
      <c r="I4666" s="180">
        <f>VLOOKUP(D4666,Plan1!$B$2:$S$5570,9,)/1000</f>
        <v>5.1639999999999997</v>
      </c>
      <c r="J4666" s="180">
        <f>VLOOKUP(D4666,Plan1!$B$2:$S$5570,10,)/1000</f>
        <v>4.95</v>
      </c>
      <c r="K4666" s="180">
        <f>VLOOKUP(D4666,Plan1!$B$2:$S$5570,11,)/1000</f>
        <v>4.4059999999999997</v>
      </c>
      <c r="L4666" s="180">
        <f>VLOOKUP(D4666,Plan1!$B$2:$S$5570,12,)/1000</f>
        <v>4.3529999999999998</v>
      </c>
      <c r="M4666" s="180">
        <f>VLOOKUP(D4666,Plan1!$B$2:$S$5570,13,)/1000</f>
        <v>4.4059999999999997</v>
      </c>
      <c r="N4666" s="180">
        <f>VLOOKUP(D4666,Plan1!$B$2:$S$5570,14,)/1000</f>
        <v>4.9619999999999997</v>
      </c>
      <c r="O4666" s="180">
        <f>VLOOKUP(D4666,Plan1!$B$2:$S$5570,15,)/1000</f>
        <v>5.1029999999999998</v>
      </c>
      <c r="P4666" s="180">
        <f>VLOOKUP(D4666,Plan1!$B$2:$S$5570,16,)/1000</f>
        <v>4.9080000000000004</v>
      </c>
      <c r="Q4666" s="180">
        <f>VLOOKUP(D4666,Plan1!$B$2:$S$5570,17,)/1000</f>
        <v>4.3879999999999999</v>
      </c>
      <c r="R4666" s="180">
        <f>VLOOKUP(D4666,Plan1!$B$2:$S$5570,18,)/1000</f>
        <v>4.9829999999999997</v>
      </c>
      <c r="S4666" s="180">
        <f>VLOOKUP(D4666,Plan1!$B$2:$S$5570,6,)/1000</f>
        <v>4.883</v>
      </c>
    </row>
    <row r="4667" spans="1:19" x14ac:dyDescent="0.25">
      <c r="A4667" s="178">
        <v>47880</v>
      </c>
      <c r="B4667" s="178">
        <v>-63951</v>
      </c>
      <c r="C4667" s="178">
        <v>-485595</v>
      </c>
      <c r="D4667" s="178" t="s">
        <v>2584</v>
      </c>
      <c r="E4667" s="178" t="s">
        <v>167</v>
      </c>
      <c r="F4667" s="178" t="s">
        <v>2567</v>
      </c>
      <c r="G4667" s="180">
        <f>VLOOKUP(D4667,Plan1!$B$2:$S$5570,7,)/1000</f>
        <v>4.4909999999999997</v>
      </c>
      <c r="H4667" s="180">
        <f>VLOOKUP(D4667,Plan1!$B$2:$S$5570,8,)/1000</f>
        <v>4.7359999999999998</v>
      </c>
      <c r="I4667" s="180">
        <f>VLOOKUP(D4667,Plan1!$B$2:$S$5570,9,)/1000</f>
        <v>4.7169999999999996</v>
      </c>
      <c r="J4667" s="180">
        <f>VLOOKUP(D4667,Plan1!$B$2:$S$5570,10,)/1000</f>
        <v>4.8940000000000001</v>
      </c>
      <c r="K4667" s="180">
        <f>VLOOKUP(D4667,Plan1!$B$2:$S$5570,11,)/1000</f>
        <v>5.1109999999999998</v>
      </c>
      <c r="L4667" s="180">
        <f>VLOOKUP(D4667,Plan1!$B$2:$S$5570,12,)/1000</f>
        <v>5.4710000000000001</v>
      </c>
      <c r="M4667" s="180">
        <f>VLOOKUP(D4667,Plan1!$B$2:$S$5570,13,)/1000</f>
        <v>5.5330000000000004</v>
      </c>
      <c r="N4667" s="180">
        <f>VLOOKUP(D4667,Plan1!$B$2:$S$5570,14,)/1000</f>
        <v>5.9429999999999996</v>
      </c>
      <c r="O4667" s="180">
        <f>VLOOKUP(D4667,Plan1!$B$2:$S$5570,15,)/1000</f>
        <v>5.6589999999999998</v>
      </c>
      <c r="P4667" s="180">
        <f>VLOOKUP(D4667,Plan1!$B$2:$S$5570,16,)/1000</f>
        <v>4.968</v>
      </c>
      <c r="Q4667" s="180">
        <f>VLOOKUP(D4667,Plan1!$B$2:$S$5570,17,)/1000</f>
        <v>4.5590000000000002</v>
      </c>
      <c r="R4667" s="180">
        <f>VLOOKUP(D4667,Plan1!$B$2:$S$5570,18,)/1000</f>
        <v>4.3879999999999999</v>
      </c>
      <c r="S4667" s="180">
        <f>VLOOKUP(D4667,Plan1!$B$2:$S$5570,6,)/1000</f>
        <v>5.0389999999999997</v>
      </c>
    </row>
    <row r="4668" spans="1:19" x14ac:dyDescent="0.25">
      <c r="A4668" s="178">
        <v>13318</v>
      </c>
      <c r="B4668" s="178">
        <v>-189101</v>
      </c>
      <c r="C4668" s="178">
        <v>-413633</v>
      </c>
      <c r="D4668" s="178" t="s">
        <v>2308</v>
      </c>
      <c r="E4668" s="178" t="s">
        <v>167</v>
      </c>
      <c r="F4668" s="178" t="s">
        <v>1727</v>
      </c>
      <c r="G4668" s="180">
        <f>VLOOKUP(D4668,Plan1!$B$2:$S$5570,7,)/1000</f>
        <v>5.4219999999999997</v>
      </c>
      <c r="H4668" s="180">
        <f>VLOOKUP(D4668,Plan1!$B$2:$S$5570,8,)/1000</f>
        <v>5.8339999999999996</v>
      </c>
      <c r="I4668" s="180">
        <f>VLOOKUP(D4668,Plan1!$B$2:$S$5570,9,)/1000</f>
        <v>5.34</v>
      </c>
      <c r="J4668" s="180">
        <f>VLOOKUP(D4668,Plan1!$B$2:$S$5570,10,)/1000</f>
        <v>5.0410000000000004</v>
      </c>
      <c r="K4668" s="180">
        <f>VLOOKUP(D4668,Plan1!$B$2:$S$5570,11,)/1000</f>
        <v>4.5609999999999999</v>
      </c>
      <c r="L4668" s="180">
        <f>VLOOKUP(D4668,Plan1!$B$2:$S$5570,12,)/1000</f>
        <v>4.351</v>
      </c>
      <c r="M4668" s="180">
        <f>VLOOKUP(D4668,Plan1!$B$2:$S$5570,13,)/1000</f>
        <v>4.383</v>
      </c>
      <c r="N4668" s="180">
        <f>VLOOKUP(D4668,Plan1!$B$2:$S$5570,14,)/1000</f>
        <v>4.9039999999999999</v>
      </c>
      <c r="O4668" s="180">
        <f>VLOOKUP(D4668,Plan1!$B$2:$S$5570,15,)/1000</f>
        <v>5.0890000000000004</v>
      </c>
      <c r="P4668" s="180">
        <f>VLOOKUP(D4668,Plan1!$B$2:$S$5570,16,)/1000</f>
        <v>4.9779999999999998</v>
      </c>
      <c r="Q4668" s="180">
        <f>VLOOKUP(D4668,Plan1!$B$2:$S$5570,17,)/1000</f>
        <v>4.6020000000000003</v>
      </c>
      <c r="R4668" s="180">
        <f>VLOOKUP(D4668,Plan1!$B$2:$S$5570,18,)/1000</f>
        <v>5.1619999999999999</v>
      </c>
      <c r="S4668" s="180">
        <f>VLOOKUP(D4668,Plan1!$B$2:$S$5570,6,)/1000</f>
        <v>4.9720000000000004</v>
      </c>
    </row>
    <row r="4669" spans="1:19" x14ac:dyDescent="0.25">
      <c r="A4669" s="178">
        <v>6604</v>
      </c>
      <c r="B4669" s="178">
        <v>-228273</v>
      </c>
      <c r="C4669" s="178">
        <v>-430637</v>
      </c>
      <c r="D4669" s="178" t="s">
        <v>3681</v>
      </c>
      <c r="E4669" s="178" t="s">
        <v>167</v>
      </c>
      <c r="F4669" s="178" t="s">
        <v>3664</v>
      </c>
      <c r="G4669" s="180">
        <f>VLOOKUP(D4669,Plan1!$B$2:$S$5570,7,)/1000</f>
        <v>5.4969999999999999</v>
      </c>
      <c r="H4669" s="180">
        <f>VLOOKUP(D4669,Plan1!$B$2:$S$5570,8,)/1000</f>
        <v>6.024</v>
      </c>
      <c r="I4669" s="180">
        <f>VLOOKUP(D4669,Plan1!$B$2:$S$5570,9,)/1000</f>
        <v>5.3040000000000003</v>
      </c>
      <c r="J4669" s="180">
        <f>VLOOKUP(D4669,Plan1!$B$2:$S$5570,10,)/1000</f>
        <v>5.085</v>
      </c>
      <c r="K4669" s="180">
        <f>VLOOKUP(D4669,Plan1!$B$2:$S$5570,11,)/1000</f>
        <v>4.4420000000000002</v>
      </c>
      <c r="L4669" s="180">
        <f>VLOOKUP(D4669,Plan1!$B$2:$S$5570,12,)/1000</f>
        <v>4.3529999999999998</v>
      </c>
      <c r="M4669" s="180">
        <f>VLOOKUP(D4669,Plan1!$B$2:$S$5570,13,)/1000</f>
        <v>4.2679999999999998</v>
      </c>
      <c r="N4669" s="180">
        <f>VLOOKUP(D4669,Plan1!$B$2:$S$5570,14,)/1000</f>
        <v>4.9980000000000002</v>
      </c>
      <c r="O4669" s="180">
        <f>VLOOKUP(D4669,Plan1!$B$2:$S$5570,15,)/1000</f>
        <v>4.7039999999999997</v>
      </c>
      <c r="P4669" s="180">
        <f>VLOOKUP(D4669,Plan1!$B$2:$S$5570,16,)/1000</f>
        <v>4.9119999999999999</v>
      </c>
      <c r="Q4669" s="180">
        <f>VLOOKUP(D4669,Plan1!$B$2:$S$5570,17,)/1000</f>
        <v>4.6760000000000002</v>
      </c>
      <c r="R4669" s="180">
        <f>VLOOKUP(D4669,Plan1!$B$2:$S$5570,18,)/1000</f>
        <v>5.2270000000000003</v>
      </c>
      <c r="S4669" s="180">
        <f>VLOOKUP(D4669,Plan1!$B$2:$S$5570,6,)/1000</f>
        <v>4.9580000000000002</v>
      </c>
    </row>
    <row r="4670" spans="1:19" x14ac:dyDescent="0.25">
      <c r="A4670" s="178">
        <v>14355</v>
      </c>
      <c r="B4670" s="178">
        <v>-183403</v>
      </c>
      <c r="C4670" s="178">
        <v>-458335</v>
      </c>
      <c r="D4670" s="178" t="s">
        <v>2375</v>
      </c>
      <c r="E4670" s="178" t="s">
        <v>167</v>
      </c>
      <c r="F4670" s="178" t="s">
        <v>1727</v>
      </c>
      <c r="G4670" s="180">
        <f>VLOOKUP(D4670,Plan1!$B$2:$S$5570,7,)/1000</f>
        <v>5.4160000000000004</v>
      </c>
      <c r="H4670" s="180">
        <f>VLOOKUP(D4670,Plan1!$B$2:$S$5570,8,)/1000</f>
        <v>5.8860000000000001</v>
      </c>
      <c r="I4670" s="180">
        <f>VLOOKUP(D4670,Plan1!$B$2:$S$5570,9,)/1000</f>
        <v>5.2830000000000004</v>
      </c>
      <c r="J4670" s="180">
        <f>VLOOKUP(D4670,Plan1!$B$2:$S$5570,10,)/1000</f>
        <v>5.6139999999999999</v>
      </c>
      <c r="K4670" s="180">
        <f>VLOOKUP(D4670,Plan1!$B$2:$S$5570,11,)/1000</f>
        <v>5.5419999999999998</v>
      </c>
      <c r="L4670" s="180">
        <f>VLOOKUP(D4670,Plan1!$B$2:$S$5570,12,)/1000</f>
        <v>5.4020000000000001</v>
      </c>
      <c r="M4670" s="180">
        <f>VLOOKUP(D4670,Plan1!$B$2:$S$5570,13,)/1000</f>
        <v>5.8159999999999998</v>
      </c>
      <c r="N4670" s="180">
        <f>VLOOKUP(D4670,Plan1!$B$2:$S$5570,14,)/1000</f>
        <v>6.452</v>
      </c>
      <c r="O4670" s="180">
        <f>VLOOKUP(D4670,Plan1!$B$2:$S$5570,15,)/1000</f>
        <v>6.1609999999999996</v>
      </c>
      <c r="P4670" s="180">
        <f>VLOOKUP(D4670,Plan1!$B$2:$S$5570,16,)/1000</f>
        <v>5.5419999999999998</v>
      </c>
      <c r="Q4670" s="180">
        <f>VLOOKUP(D4670,Plan1!$B$2:$S$5570,17,)/1000</f>
        <v>4.9169999999999998</v>
      </c>
      <c r="R4670" s="180">
        <f>VLOOKUP(D4670,Plan1!$B$2:$S$5570,18,)/1000</f>
        <v>5.133</v>
      </c>
      <c r="S4670" s="180">
        <f>VLOOKUP(D4670,Plan1!$B$2:$S$5570,6,)/1000</f>
        <v>5.5970000000000004</v>
      </c>
    </row>
    <row r="4671" spans="1:19" x14ac:dyDescent="0.25">
      <c r="A4671" s="178">
        <v>57963</v>
      </c>
      <c r="B4671" s="178">
        <v>-36055</v>
      </c>
      <c r="C4671" s="178">
        <v>-38973</v>
      </c>
      <c r="D4671" s="178" t="s">
        <v>951</v>
      </c>
      <c r="E4671" s="178" t="s">
        <v>167</v>
      </c>
      <c r="F4671" s="178" t="s">
        <v>792</v>
      </c>
      <c r="G4671" s="180">
        <f>VLOOKUP(D4671,Plan1!$B$2:$S$5570,7,)/1000</f>
        <v>5.5869999999999997</v>
      </c>
      <c r="H4671" s="180">
        <f>VLOOKUP(D4671,Plan1!$B$2:$S$5570,8,)/1000</f>
        <v>5.6150000000000002</v>
      </c>
      <c r="I4671" s="180">
        <f>VLOOKUP(D4671,Plan1!$B$2:$S$5570,9,)/1000</f>
        <v>5.4660000000000002</v>
      </c>
      <c r="J4671" s="180">
        <f>VLOOKUP(D4671,Plan1!$B$2:$S$5570,10,)/1000</f>
        <v>4.8</v>
      </c>
      <c r="K4671" s="180">
        <f>VLOOKUP(D4671,Plan1!$B$2:$S$5570,11,)/1000</f>
        <v>5.3570000000000002</v>
      </c>
      <c r="L4671" s="180">
        <f>VLOOKUP(D4671,Plan1!$B$2:$S$5570,12,)/1000</f>
        <v>5.4180000000000001</v>
      </c>
      <c r="M4671" s="180">
        <f>VLOOKUP(D4671,Plan1!$B$2:$S$5570,13,)/1000</f>
        <v>5.718</v>
      </c>
      <c r="N4671" s="180">
        <f>VLOOKUP(D4671,Plan1!$B$2:$S$5570,14,)/1000</f>
        <v>6.2889999999999997</v>
      </c>
      <c r="O4671" s="180">
        <f>VLOOKUP(D4671,Plan1!$B$2:$S$5570,15,)/1000</f>
        <v>6.3689999999999998</v>
      </c>
      <c r="P4671" s="180">
        <f>VLOOKUP(D4671,Plan1!$B$2:$S$5570,16,)/1000</f>
        <v>6.3259999999999996</v>
      </c>
      <c r="Q4671" s="180">
        <f>VLOOKUP(D4671,Plan1!$B$2:$S$5570,17,)/1000</f>
        <v>6.3659999999999997</v>
      </c>
      <c r="R4671" s="180">
        <f>VLOOKUP(D4671,Plan1!$B$2:$S$5570,18,)/1000</f>
        <v>5.8760000000000003</v>
      </c>
      <c r="S4671" s="180">
        <f>VLOOKUP(D4671,Plan1!$B$2:$S$5570,6,)/1000</f>
        <v>5.766</v>
      </c>
    </row>
    <row r="4672" spans="1:19" x14ac:dyDescent="0.25">
      <c r="A4672" s="178">
        <v>50306</v>
      </c>
      <c r="B4672" s="178">
        <v>-57852</v>
      </c>
      <c r="C4672" s="178">
        <v>-353305</v>
      </c>
      <c r="D4672" s="178" t="s">
        <v>951</v>
      </c>
      <c r="E4672" s="178" t="s">
        <v>167</v>
      </c>
      <c r="F4672" s="178" t="s">
        <v>3752</v>
      </c>
      <c r="G4672" s="180">
        <f>VLOOKUP(D4672,Plan1!$B$2:$S$5570,7,)/1000</f>
        <v>5.5869999999999997</v>
      </c>
      <c r="H4672" s="180">
        <f>VLOOKUP(D4672,Plan1!$B$2:$S$5570,8,)/1000</f>
        <v>5.6150000000000002</v>
      </c>
      <c r="I4672" s="180">
        <f>VLOOKUP(D4672,Plan1!$B$2:$S$5570,9,)/1000</f>
        <v>5.4660000000000002</v>
      </c>
      <c r="J4672" s="180">
        <f>VLOOKUP(D4672,Plan1!$B$2:$S$5570,10,)/1000</f>
        <v>4.8</v>
      </c>
      <c r="K4672" s="180">
        <f>VLOOKUP(D4672,Plan1!$B$2:$S$5570,11,)/1000</f>
        <v>5.3570000000000002</v>
      </c>
      <c r="L4672" s="180">
        <f>VLOOKUP(D4672,Plan1!$B$2:$S$5570,12,)/1000</f>
        <v>5.4180000000000001</v>
      </c>
      <c r="M4672" s="180">
        <f>VLOOKUP(D4672,Plan1!$B$2:$S$5570,13,)/1000</f>
        <v>5.718</v>
      </c>
      <c r="N4672" s="180">
        <f>VLOOKUP(D4672,Plan1!$B$2:$S$5570,14,)/1000</f>
        <v>6.2889999999999997</v>
      </c>
      <c r="O4672" s="180">
        <f>VLOOKUP(D4672,Plan1!$B$2:$S$5570,15,)/1000</f>
        <v>6.3689999999999998</v>
      </c>
      <c r="P4672" s="180">
        <f>VLOOKUP(D4672,Plan1!$B$2:$S$5570,16,)/1000</f>
        <v>6.3259999999999996</v>
      </c>
      <c r="Q4672" s="180">
        <f>VLOOKUP(D4672,Plan1!$B$2:$S$5570,17,)/1000</f>
        <v>6.3659999999999997</v>
      </c>
      <c r="R4672" s="180">
        <f>VLOOKUP(D4672,Plan1!$B$2:$S$5570,18,)/1000</f>
        <v>5.8760000000000003</v>
      </c>
      <c r="S4672" s="180">
        <f>VLOOKUP(D4672,Plan1!$B$2:$S$5570,6,)/1000</f>
        <v>5.766</v>
      </c>
    </row>
    <row r="4673" spans="1:19" x14ac:dyDescent="0.25">
      <c r="A4673" s="178">
        <v>34115</v>
      </c>
      <c r="B4673" s="178">
        <v>-100307</v>
      </c>
      <c r="C4673" s="178">
        <v>-453022</v>
      </c>
      <c r="D4673" s="178" t="s">
        <v>3455</v>
      </c>
      <c r="E4673" s="178" t="s">
        <v>167</v>
      </c>
      <c r="F4673" s="178" t="s">
        <v>3448</v>
      </c>
      <c r="G4673" s="180">
        <f>VLOOKUP(D4673,Plan1!$B$2:$S$5570,7,)/1000</f>
        <v>5.4859999999999998</v>
      </c>
      <c r="H4673" s="180">
        <f>VLOOKUP(D4673,Plan1!$B$2:$S$5570,8,)/1000</f>
        <v>5.4950000000000001</v>
      </c>
      <c r="I4673" s="180">
        <f>VLOOKUP(D4673,Plan1!$B$2:$S$5570,9,)/1000</f>
        <v>5.4359999999999999</v>
      </c>
      <c r="J4673" s="180">
        <f>VLOOKUP(D4673,Plan1!$B$2:$S$5570,10,)/1000</f>
        <v>5.5330000000000004</v>
      </c>
      <c r="K4673" s="180">
        <f>VLOOKUP(D4673,Plan1!$B$2:$S$5570,11,)/1000</f>
        <v>5.8760000000000003</v>
      </c>
      <c r="L4673" s="180">
        <f>VLOOKUP(D4673,Plan1!$B$2:$S$5570,12,)/1000</f>
        <v>5.86</v>
      </c>
      <c r="M4673" s="180">
        <f>VLOOKUP(D4673,Plan1!$B$2:$S$5570,13,)/1000</f>
        <v>5.9790000000000001</v>
      </c>
      <c r="N4673" s="180">
        <f>VLOOKUP(D4673,Plan1!$B$2:$S$5570,14,)/1000</f>
        <v>6.4749999999999996</v>
      </c>
      <c r="O4673" s="180">
        <f>VLOOKUP(D4673,Plan1!$B$2:$S$5570,15,)/1000</f>
        <v>6.5279999999999996</v>
      </c>
      <c r="P4673" s="180">
        <f>VLOOKUP(D4673,Plan1!$B$2:$S$5570,16,)/1000</f>
        <v>6.0030000000000001</v>
      </c>
      <c r="Q4673" s="180">
        <f>VLOOKUP(D4673,Plan1!$B$2:$S$5570,17,)/1000</f>
        <v>5.42</v>
      </c>
      <c r="R4673" s="180">
        <f>VLOOKUP(D4673,Plan1!$B$2:$S$5570,18,)/1000</f>
        <v>5.4359999999999999</v>
      </c>
      <c r="S4673" s="180">
        <f>VLOOKUP(D4673,Plan1!$B$2:$S$5570,6,)/1000</f>
        <v>5.7939999999999996</v>
      </c>
    </row>
    <row r="4674" spans="1:19" x14ac:dyDescent="0.25">
      <c r="A4674" s="178">
        <v>11276</v>
      </c>
      <c r="B4674" s="178">
        <v>-199826</v>
      </c>
      <c r="C4674" s="178">
        <v>-448597</v>
      </c>
      <c r="D4674" s="178" t="s">
        <v>2119</v>
      </c>
      <c r="E4674" s="178" t="s">
        <v>167</v>
      </c>
      <c r="F4674" s="178" t="s">
        <v>1727</v>
      </c>
      <c r="G4674" s="180">
        <f>VLOOKUP(D4674,Plan1!$B$2:$S$5570,7,)/1000</f>
        <v>5.351</v>
      </c>
      <c r="H4674" s="180">
        <f>VLOOKUP(D4674,Plan1!$B$2:$S$5570,8,)/1000</f>
        <v>5.77</v>
      </c>
      <c r="I4674" s="180">
        <f>VLOOKUP(D4674,Plan1!$B$2:$S$5570,9,)/1000</f>
        <v>5.3019999999999996</v>
      </c>
      <c r="J4674" s="180">
        <f>VLOOKUP(D4674,Plan1!$B$2:$S$5570,10,)/1000</f>
        <v>5.4779999999999998</v>
      </c>
      <c r="K4674" s="180">
        <f>VLOOKUP(D4674,Plan1!$B$2:$S$5570,11,)/1000</f>
        <v>5.1390000000000002</v>
      </c>
      <c r="L4674" s="180">
        <f>VLOOKUP(D4674,Plan1!$B$2:$S$5570,12,)/1000</f>
        <v>5.1970000000000001</v>
      </c>
      <c r="M4674" s="180">
        <f>VLOOKUP(D4674,Plan1!$B$2:$S$5570,13,)/1000</f>
        <v>5.3929999999999998</v>
      </c>
      <c r="N4674" s="180">
        <f>VLOOKUP(D4674,Plan1!$B$2:$S$5570,14,)/1000</f>
        <v>6.1130000000000004</v>
      </c>
      <c r="O4674" s="180">
        <f>VLOOKUP(D4674,Plan1!$B$2:$S$5570,15,)/1000</f>
        <v>5.8090000000000002</v>
      </c>
      <c r="P4674" s="180">
        <f>VLOOKUP(D4674,Plan1!$B$2:$S$5570,16,)/1000</f>
        <v>5.4509999999999996</v>
      </c>
      <c r="Q4674" s="180">
        <f>VLOOKUP(D4674,Plan1!$B$2:$S$5570,17,)/1000</f>
        <v>4.9240000000000004</v>
      </c>
      <c r="R4674" s="180">
        <f>VLOOKUP(D4674,Plan1!$B$2:$S$5570,18,)/1000</f>
        <v>5.0609999999999999</v>
      </c>
      <c r="S4674" s="180">
        <f>VLOOKUP(D4674,Plan1!$B$2:$S$5570,6,)/1000</f>
        <v>5.4160000000000004</v>
      </c>
    </row>
    <row r="4675" spans="1:19" x14ac:dyDescent="0.25">
      <c r="A4675" s="178">
        <v>49470</v>
      </c>
      <c r="B4675" s="178">
        <v>-5997</v>
      </c>
      <c r="C4675" s="178">
        <v>-427029</v>
      </c>
      <c r="D4675" s="178" t="s">
        <v>3588</v>
      </c>
      <c r="E4675" s="178" t="s">
        <v>167</v>
      </c>
      <c r="F4675" s="178" t="s">
        <v>3448</v>
      </c>
      <c r="G4675" s="180">
        <f>VLOOKUP(D4675,Plan1!$B$2:$S$5570,7,)/1000</f>
        <v>4.8209999999999997</v>
      </c>
      <c r="H4675" s="180">
        <f>VLOOKUP(D4675,Plan1!$B$2:$S$5570,8,)/1000</f>
        <v>5.0599999999999996</v>
      </c>
      <c r="I4675" s="180">
        <f>VLOOKUP(D4675,Plan1!$B$2:$S$5570,9,)/1000</f>
        <v>5.1580000000000004</v>
      </c>
      <c r="J4675" s="180">
        <f>VLOOKUP(D4675,Plan1!$B$2:$S$5570,10,)/1000</f>
        <v>5.1779999999999999</v>
      </c>
      <c r="K4675" s="180">
        <f>VLOOKUP(D4675,Plan1!$B$2:$S$5570,11,)/1000</f>
        <v>5.4180000000000001</v>
      </c>
      <c r="L4675" s="180">
        <f>VLOOKUP(D4675,Plan1!$B$2:$S$5570,12,)/1000</f>
        <v>5.6710000000000003</v>
      </c>
      <c r="M4675" s="180">
        <f>VLOOKUP(D4675,Plan1!$B$2:$S$5570,13,)/1000</f>
        <v>5.96</v>
      </c>
      <c r="N4675" s="180">
        <f>VLOOKUP(D4675,Plan1!$B$2:$S$5570,14,)/1000</f>
        <v>6.4729999999999999</v>
      </c>
      <c r="O4675" s="180">
        <f>VLOOKUP(D4675,Plan1!$B$2:$S$5570,15,)/1000</f>
        <v>6.6230000000000002</v>
      </c>
      <c r="P4675" s="180">
        <f>VLOOKUP(D4675,Plan1!$B$2:$S$5570,16,)/1000</f>
        <v>6.1769999999999996</v>
      </c>
      <c r="Q4675" s="180">
        <f>VLOOKUP(D4675,Plan1!$B$2:$S$5570,17,)/1000</f>
        <v>5.7190000000000003</v>
      </c>
      <c r="R4675" s="180">
        <f>VLOOKUP(D4675,Plan1!$B$2:$S$5570,18,)/1000</f>
        <v>5.29</v>
      </c>
      <c r="S4675" s="180">
        <f>VLOOKUP(D4675,Plan1!$B$2:$S$5570,6,)/1000</f>
        <v>5.6289999999999996</v>
      </c>
    </row>
    <row r="4676" spans="1:19" x14ac:dyDescent="0.25">
      <c r="A4676" s="178">
        <v>11653</v>
      </c>
      <c r="B4676" s="178">
        <v>-198226</v>
      </c>
      <c r="C4676" s="178">
        <v>-433664</v>
      </c>
      <c r="D4676" s="178" t="s">
        <v>2162</v>
      </c>
      <c r="E4676" s="178" t="s">
        <v>167</v>
      </c>
      <c r="F4676" s="178" t="s">
        <v>1727</v>
      </c>
      <c r="G4676" s="180">
        <f>VLOOKUP(D4676,Plan1!$B$2:$S$5570,7,)/1000</f>
        <v>5.0270000000000001</v>
      </c>
      <c r="H4676" s="180">
        <f>VLOOKUP(D4676,Plan1!$B$2:$S$5570,8,)/1000</f>
        <v>5.5460000000000003</v>
      </c>
      <c r="I4676" s="180">
        <f>VLOOKUP(D4676,Plan1!$B$2:$S$5570,9,)/1000</f>
        <v>5.016</v>
      </c>
      <c r="J4676" s="180">
        <f>VLOOKUP(D4676,Plan1!$B$2:$S$5570,10,)/1000</f>
        <v>4.9690000000000003</v>
      </c>
      <c r="K4676" s="180">
        <f>VLOOKUP(D4676,Plan1!$B$2:$S$5570,11,)/1000</f>
        <v>4.5629999999999997</v>
      </c>
      <c r="L4676" s="180">
        <f>VLOOKUP(D4676,Plan1!$B$2:$S$5570,12,)/1000</f>
        <v>4.5540000000000003</v>
      </c>
      <c r="M4676" s="180">
        <f>VLOOKUP(D4676,Plan1!$B$2:$S$5570,13,)/1000</f>
        <v>4.7889999999999997</v>
      </c>
      <c r="N4676" s="180">
        <f>VLOOKUP(D4676,Plan1!$B$2:$S$5570,14,)/1000</f>
        <v>5.44</v>
      </c>
      <c r="O4676" s="180">
        <f>VLOOKUP(D4676,Plan1!$B$2:$S$5570,15,)/1000</f>
        <v>5.2889999999999997</v>
      </c>
      <c r="P4676" s="180">
        <f>VLOOKUP(D4676,Plan1!$B$2:$S$5570,16,)/1000</f>
        <v>4.984</v>
      </c>
      <c r="Q4676" s="180">
        <f>VLOOKUP(D4676,Plan1!$B$2:$S$5570,17,)/1000</f>
        <v>4.4779999999999998</v>
      </c>
      <c r="R4676" s="180">
        <f>VLOOKUP(D4676,Plan1!$B$2:$S$5570,18,)/1000</f>
        <v>4.8639999999999999</v>
      </c>
      <c r="S4676" s="180">
        <f>VLOOKUP(D4676,Plan1!$B$2:$S$5570,6,)/1000</f>
        <v>4.96</v>
      </c>
    </row>
    <row r="4677" spans="1:19" x14ac:dyDescent="0.25">
      <c r="A4677" s="178">
        <v>14924</v>
      </c>
      <c r="B4677" s="178">
        <v>-179993</v>
      </c>
      <c r="C4677" s="178">
        <v>-433817</v>
      </c>
      <c r="D4677" s="178" t="s">
        <v>2396</v>
      </c>
      <c r="E4677" s="178" t="s">
        <v>167</v>
      </c>
      <c r="F4677" s="178" t="s">
        <v>1727</v>
      </c>
      <c r="G4677" s="180">
        <f>VLOOKUP(D4677,Plan1!$B$2:$S$5570,7,)/1000</f>
        <v>5.4039999999999999</v>
      </c>
      <c r="H4677" s="180">
        <f>VLOOKUP(D4677,Plan1!$B$2:$S$5570,8,)/1000</f>
        <v>5.9370000000000003</v>
      </c>
      <c r="I4677" s="180">
        <f>VLOOKUP(D4677,Plan1!$B$2:$S$5570,9,)/1000</f>
        <v>5.2460000000000004</v>
      </c>
      <c r="J4677" s="180">
        <f>VLOOKUP(D4677,Plan1!$B$2:$S$5570,10,)/1000</f>
        <v>5.0990000000000002</v>
      </c>
      <c r="K4677" s="180">
        <f>VLOOKUP(D4677,Plan1!$B$2:$S$5570,11,)/1000</f>
        <v>4.7910000000000004</v>
      </c>
      <c r="L4677" s="180">
        <f>VLOOKUP(D4677,Plan1!$B$2:$S$5570,12,)/1000</f>
        <v>4.8230000000000004</v>
      </c>
      <c r="M4677" s="180">
        <f>VLOOKUP(D4677,Plan1!$B$2:$S$5570,13,)/1000</f>
        <v>4.9400000000000004</v>
      </c>
      <c r="N4677" s="180">
        <f>VLOOKUP(D4677,Plan1!$B$2:$S$5570,14,)/1000</f>
        <v>5.6619999999999999</v>
      </c>
      <c r="O4677" s="180">
        <f>VLOOKUP(D4677,Plan1!$B$2:$S$5570,15,)/1000</f>
        <v>5.7489999999999997</v>
      </c>
      <c r="P4677" s="180">
        <f>VLOOKUP(D4677,Plan1!$B$2:$S$5570,16,)/1000</f>
        <v>5.3310000000000004</v>
      </c>
      <c r="Q4677" s="180">
        <f>VLOOKUP(D4677,Plan1!$B$2:$S$5570,17,)/1000</f>
        <v>4.62</v>
      </c>
      <c r="R4677" s="180">
        <f>VLOOKUP(D4677,Plan1!$B$2:$S$5570,18,)/1000</f>
        <v>5.14</v>
      </c>
      <c r="S4677" s="180">
        <f>VLOOKUP(D4677,Plan1!$B$2:$S$5570,6,)/1000</f>
        <v>5.2279999999999998</v>
      </c>
    </row>
    <row r="4678" spans="1:19" x14ac:dyDescent="0.25">
      <c r="A4678" s="178">
        <v>7961</v>
      </c>
      <c r="B4678" s="178">
        <v>-218937</v>
      </c>
      <c r="C4678" s="178">
        <v>-455897</v>
      </c>
      <c r="D4678" s="178" t="s">
        <v>1807</v>
      </c>
      <c r="E4678" s="178" t="s">
        <v>167</v>
      </c>
      <c r="F4678" s="178" t="s">
        <v>1727</v>
      </c>
      <c r="G4678" s="180">
        <f>VLOOKUP(D4678,Plan1!$B$2:$S$5570,7,)/1000</f>
        <v>4.8650000000000002</v>
      </c>
      <c r="H4678" s="180">
        <f>VLOOKUP(D4678,Plan1!$B$2:$S$5570,8,)/1000</f>
        <v>5.4290000000000003</v>
      </c>
      <c r="I4678" s="180">
        <f>VLOOKUP(D4678,Plan1!$B$2:$S$5570,9,)/1000</f>
        <v>4.9829999999999997</v>
      </c>
      <c r="J4678" s="180">
        <f>VLOOKUP(D4678,Plan1!$B$2:$S$5570,10,)/1000</f>
        <v>5.2050000000000001</v>
      </c>
      <c r="K4678" s="180">
        <f>VLOOKUP(D4678,Plan1!$B$2:$S$5570,11,)/1000</f>
        <v>4.7930000000000001</v>
      </c>
      <c r="L4678" s="180">
        <f>VLOOKUP(D4678,Plan1!$B$2:$S$5570,12,)/1000</f>
        <v>4.6980000000000004</v>
      </c>
      <c r="M4678" s="180">
        <f>VLOOKUP(D4678,Plan1!$B$2:$S$5570,13,)/1000</f>
        <v>4.891</v>
      </c>
      <c r="N4678" s="180">
        <f>VLOOKUP(D4678,Plan1!$B$2:$S$5570,14,)/1000</f>
        <v>5.6509999999999998</v>
      </c>
      <c r="O4678" s="180">
        <f>VLOOKUP(D4678,Plan1!$B$2:$S$5570,15,)/1000</f>
        <v>5.3369999999999997</v>
      </c>
      <c r="P4678" s="180">
        <f>VLOOKUP(D4678,Plan1!$B$2:$S$5570,16,)/1000</f>
        <v>5.29</v>
      </c>
      <c r="Q4678" s="180">
        <f>VLOOKUP(D4678,Plan1!$B$2:$S$5570,17,)/1000</f>
        <v>4.79</v>
      </c>
      <c r="R4678" s="180">
        <f>VLOOKUP(D4678,Plan1!$B$2:$S$5570,18,)/1000</f>
        <v>4.9710000000000001</v>
      </c>
      <c r="S4678" s="180">
        <f>VLOOKUP(D4678,Plan1!$B$2:$S$5570,6,)/1000</f>
        <v>5.0750000000000002</v>
      </c>
    </row>
    <row r="4679" spans="1:19" x14ac:dyDescent="0.25">
      <c r="A4679" s="178">
        <v>27025</v>
      </c>
      <c r="B4679" s="178">
        <v>-124352</v>
      </c>
      <c r="C4679" s="178">
        <v>-389495</v>
      </c>
      <c r="D4679" s="178" t="s">
        <v>619</v>
      </c>
      <c r="E4679" s="178" t="s">
        <v>167</v>
      </c>
      <c r="F4679" s="178" t="s">
        <v>375</v>
      </c>
      <c r="G4679" s="180">
        <f>VLOOKUP(D4679,Plan1!$B$2:$S$5570,7,)/1000</f>
        <v>5.5979999999999999</v>
      </c>
      <c r="H4679" s="180">
        <f>VLOOKUP(D4679,Plan1!$B$2:$S$5570,8,)/1000</f>
        <v>5.6269999999999998</v>
      </c>
      <c r="I4679" s="180">
        <f>VLOOKUP(D4679,Plan1!$B$2:$S$5570,9,)/1000</f>
        <v>5.7030000000000003</v>
      </c>
      <c r="J4679" s="180">
        <f>VLOOKUP(D4679,Plan1!$B$2:$S$5570,10,)/1000</f>
        <v>4.8920000000000003</v>
      </c>
      <c r="K4679" s="180">
        <f>VLOOKUP(D4679,Plan1!$B$2:$S$5570,11,)/1000</f>
        <v>4.3230000000000004</v>
      </c>
      <c r="L4679" s="180">
        <f>VLOOKUP(D4679,Plan1!$B$2:$S$5570,12,)/1000</f>
        <v>3.984</v>
      </c>
      <c r="M4679" s="180">
        <f>VLOOKUP(D4679,Plan1!$B$2:$S$5570,13,)/1000</f>
        <v>4.2370000000000001</v>
      </c>
      <c r="N4679" s="180">
        <f>VLOOKUP(D4679,Plan1!$B$2:$S$5570,14,)/1000</f>
        <v>4.66</v>
      </c>
      <c r="O4679" s="180">
        <f>VLOOKUP(D4679,Plan1!$B$2:$S$5570,15,)/1000</f>
        <v>5.3609999999999998</v>
      </c>
      <c r="P4679" s="180">
        <f>VLOOKUP(D4679,Plan1!$B$2:$S$5570,16,)/1000</f>
        <v>5.37</v>
      </c>
      <c r="Q4679" s="180">
        <f>VLOOKUP(D4679,Plan1!$B$2:$S$5570,17,)/1000</f>
        <v>5.3860000000000001</v>
      </c>
      <c r="R4679" s="180">
        <f>VLOOKUP(D4679,Plan1!$B$2:$S$5570,18,)/1000</f>
        <v>5.5590000000000002</v>
      </c>
      <c r="S4679" s="180">
        <f>VLOOKUP(D4679,Plan1!$B$2:$S$5570,6,)/1000</f>
        <v>5.0579999999999998</v>
      </c>
    </row>
    <row r="4680" spans="1:19" x14ac:dyDescent="0.25">
      <c r="A4680" s="178">
        <v>12543</v>
      </c>
      <c r="B4680" s="178">
        <v>-193092</v>
      </c>
      <c r="C4680" s="178">
        <v>-460469</v>
      </c>
      <c r="D4680" s="178" t="s">
        <v>2245</v>
      </c>
      <c r="E4680" s="178" t="s">
        <v>167</v>
      </c>
      <c r="F4680" s="178" t="s">
        <v>1727</v>
      </c>
      <c r="G4680" s="180">
        <f>VLOOKUP(D4680,Plan1!$B$2:$S$5570,7,)/1000</f>
        <v>5.1230000000000002</v>
      </c>
      <c r="H4680" s="180">
        <f>VLOOKUP(D4680,Plan1!$B$2:$S$5570,8,)/1000</f>
        <v>5.7069999999999999</v>
      </c>
      <c r="I4680" s="180">
        <f>VLOOKUP(D4680,Plan1!$B$2:$S$5570,9,)/1000</f>
        <v>4.992</v>
      </c>
      <c r="J4680" s="180">
        <f>VLOOKUP(D4680,Plan1!$B$2:$S$5570,10,)/1000</f>
        <v>5.3460000000000001</v>
      </c>
      <c r="K4680" s="180">
        <f>VLOOKUP(D4680,Plan1!$B$2:$S$5570,11,)/1000</f>
        <v>5.298</v>
      </c>
      <c r="L4680" s="180">
        <f>VLOOKUP(D4680,Plan1!$B$2:$S$5570,12,)/1000</f>
        <v>5.2380000000000004</v>
      </c>
      <c r="M4680" s="180">
        <f>VLOOKUP(D4680,Plan1!$B$2:$S$5570,13,)/1000</f>
        <v>5.5060000000000002</v>
      </c>
      <c r="N4680" s="180">
        <f>VLOOKUP(D4680,Plan1!$B$2:$S$5570,14,)/1000</f>
        <v>6.3360000000000003</v>
      </c>
      <c r="O4680" s="180">
        <f>VLOOKUP(D4680,Plan1!$B$2:$S$5570,15,)/1000</f>
        <v>5.8339999999999996</v>
      </c>
      <c r="P4680" s="180">
        <f>VLOOKUP(D4680,Plan1!$B$2:$S$5570,16,)/1000</f>
        <v>5.343</v>
      </c>
      <c r="Q4680" s="180">
        <f>VLOOKUP(D4680,Plan1!$B$2:$S$5570,17,)/1000</f>
        <v>4.6550000000000002</v>
      </c>
      <c r="R4680" s="180">
        <f>VLOOKUP(D4680,Plan1!$B$2:$S$5570,18,)/1000</f>
        <v>4.8789999999999996</v>
      </c>
      <c r="S4680" s="180">
        <f>VLOOKUP(D4680,Plan1!$B$2:$S$5570,6,)/1000</f>
        <v>5.3550000000000004</v>
      </c>
    </row>
    <row r="4681" spans="1:19" x14ac:dyDescent="0.25">
      <c r="A4681" s="178">
        <v>1225</v>
      </c>
      <c r="B4681" s="178">
        <v>-299646</v>
      </c>
      <c r="C4681" s="178">
        <v>-517211</v>
      </c>
      <c r="D4681" s="178" t="s">
        <v>3960</v>
      </c>
      <c r="E4681" s="178" t="s">
        <v>167</v>
      </c>
      <c r="F4681" s="178" t="s">
        <v>3898</v>
      </c>
      <c r="G4681" s="180">
        <f>VLOOKUP(D4681,Plan1!$B$2:$S$5570,7,)/1000</f>
        <v>5.6509999999999998</v>
      </c>
      <c r="H4681" s="180">
        <f>VLOOKUP(D4681,Plan1!$B$2:$S$5570,8,)/1000</f>
        <v>5.6319999999999997</v>
      </c>
      <c r="I4681" s="180">
        <f>VLOOKUP(D4681,Plan1!$B$2:$S$5570,9,)/1000</f>
        <v>5.2629999999999999</v>
      </c>
      <c r="J4681" s="180">
        <f>VLOOKUP(D4681,Plan1!$B$2:$S$5570,10,)/1000</f>
        <v>4.6719999999999997</v>
      </c>
      <c r="K4681" s="180">
        <f>VLOOKUP(D4681,Plan1!$B$2:$S$5570,11,)/1000</f>
        <v>3.7389999999999999</v>
      </c>
      <c r="L4681" s="180">
        <f>VLOOKUP(D4681,Plan1!$B$2:$S$5570,12,)/1000</f>
        <v>3.2389999999999999</v>
      </c>
      <c r="M4681" s="180">
        <f>VLOOKUP(D4681,Plan1!$B$2:$S$5570,13,)/1000</f>
        <v>3.5049999999999999</v>
      </c>
      <c r="N4681" s="180">
        <f>VLOOKUP(D4681,Plan1!$B$2:$S$5570,14,)/1000</f>
        <v>4.1100000000000003</v>
      </c>
      <c r="O4681" s="180">
        <f>VLOOKUP(D4681,Plan1!$B$2:$S$5570,15,)/1000</f>
        <v>4.0359999999999996</v>
      </c>
      <c r="P4681" s="180">
        <f>VLOOKUP(D4681,Plan1!$B$2:$S$5570,16,)/1000</f>
        <v>4.79</v>
      </c>
      <c r="Q4681" s="180">
        <f>VLOOKUP(D4681,Plan1!$B$2:$S$5570,17,)/1000</f>
        <v>5.6020000000000003</v>
      </c>
      <c r="R4681" s="180">
        <f>VLOOKUP(D4681,Plan1!$B$2:$S$5570,18,)/1000</f>
        <v>5.7290000000000001</v>
      </c>
      <c r="S4681" s="180">
        <f>VLOOKUP(D4681,Plan1!$B$2:$S$5570,6,)/1000</f>
        <v>4.6639999999999997</v>
      </c>
    </row>
    <row r="4682" spans="1:19" x14ac:dyDescent="0.25">
      <c r="A4682" s="178">
        <v>5476</v>
      </c>
      <c r="B4682" s="178">
        <v>-237233</v>
      </c>
      <c r="C4682" s="178">
        <v>-507416</v>
      </c>
      <c r="D4682" s="178" t="s">
        <v>3164</v>
      </c>
      <c r="E4682" s="178" t="s">
        <v>167</v>
      </c>
      <c r="F4682" s="178" t="s">
        <v>2912</v>
      </c>
      <c r="G4682" s="180">
        <f>VLOOKUP(D4682,Plan1!$B$2:$S$5570,7,)/1000</f>
        <v>5.1680000000000001</v>
      </c>
      <c r="H4682" s="180">
        <f>VLOOKUP(D4682,Plan1!$B$2:$S$5570,8,)/1000</f>
        <v>5.3869999999999996</v>
      </c>
      <c r="I4682" s="180">
        <f>VLOOKUP(D4682,Plan1!$B$2:$S$5570,9,)/1000</f>
        <v>5.4249999999999998</v>
      </c>
      <c r="J4682" s="180">
        <f>VLOOKUP(D4682,Plan1!$B$2:$S$5570,10,)/1000</f>
        <v>5.2439999999999998</v>
      </c>
      <c r="K4682" s="180">
        <f>VLOOKUP(D4682,Plan1!$B$2:$S$5570,11,)/1000</f>
        <v>4.5220000000000002</v>
      </c>
      <c r="L4682" s="180">
        <f>VLOOKUP(D4682,Plan1!$B$2:$S$5570,12,)/1000</f>
        <v>4.3010000000000002</v>
      </c>
      <c r="M4682" s="180">
        <f>VLOOKUP(D4682,Plan1!$B$2:$S$5570,13,)/1000</f>
        <v>4.53</v>
      </c>
      <c r="N4682" s="180">
        <f>VLOOKUP(D4682,Plan1!$B$2:$S$5570,14,)/1000</f>
        <v>5.4189999999999996</v>
      </c>
      <c r="O4682" s="180">
        <f>VLOOKUP(D4682,Plan1!$B$2:$S$5570,15,)/1000</f>
        <v>5.0369999999999999</v>
      </c>
      <c r="P4682" s="180">
        <f>VLOOKUP(D4682,Plan1!$B$2:$S$5570,16,)/1000</f>
        <v>5.1159999999999997</v>
      </c>
      <c r="Q4682" s="180">
        <f>VLOOKUP(D4682,Plan1!$B$2:$S$5570,17,)/1000</f>
        <v>5.3339999999999996</v>
      </c>
      <c r="R4682" s="180">
        <f>VLOOKUP(D4682,Plan1!$B$2:$S$5570,18,)/1000</f>
        <v>5.41</v>
      </c>
      <c r="S4682" s="180">
        <f>VLOOKUP(D4682,Plan1!$B$2:$S$5570,6,)/1000</f>
        <v>5.0739999999999998</v>
      </c>
    </row>
    <row r="4683" spans="1:19" x14ac:dyDescent="0.25">
      <c r="A4683" s="178">
        <v>3904</v>
      </c>
      <c r="B4683" s="178">
        <v>-258218</v>
      </c>
      <c r="C4683" s="178">
        <v>-527257</v>
      </c>
      <c r="D4683" s="178" t="s">
        <v>2959</v>
      </c>
      <c r="E4683" s="178" t="s">
        <v>167</v>
      </c>
      <c r="F4683" s="178" t="s">
        <v>2912</v>
      </c>
      <c r="G4683" s="180">
        <f>VLOOKUP(D4683,Plan1!$B$2:$S$5570,7,)/1000</f>
        <v>5.609</v>
      </c>
      <c r="H4683" s="180">
        <f>VLOOKUP(D4683,Plan1!$B$2:$S$5570,8,)/1000</f>
        <v>5.5110000000000001</v>
      </c>
      <c r="I4683" s="180">
        <f>VLOOKUP(D4683,Plan1!$B$2:$S$5570,9,)/1000</f>
        <v>5.556</v>
      </c>
      <c r="J4683" s="180">
        <f>VLOOKUP(D4683,Plan1!$B$2:$S$5570,10,)/1000</f>
        <v>5.0389999999999997</v>
      </c>
      <c r="K4683" s="180">
        <f>VLOOKUP(D4683,Plan1!$B$2:$S$5570,11,)/1000</f>
        <v>4.2469999999999999</v>
      </c>
      <c r="L4683" s="180">
        <f>VLOOKUP(D4683,Plan1!$B$2:$S$5570,12,)/1000</f>
        <v>3.871</v>
      </c>
      <c r="M4683" s="180">
        <f>VLOOKUP(D4683,Plan1!$B$2:$S$5570,13,)/1000</f>
        <v>4.1580000000000004</v>
      </c>
      <c r="N4683" s="180">
        <f>VLOOKUP(D4683,Plan1!$B$2:$S$5570,14,)/1000</f>
        <v>5.0650000000000004</v>
      </c>
      <c r="O4683" s="180">
        <f>VLOOKUP(D4683,Plan1!$B$2:$S$5570,15,)/1000</f>
        <v>4.7080000000000002</v>
      </c>
      <c r="P4683" s="180">
        <f>VLOOKUP(D4683,Plan1!$B$2:$S$5570,16,)/1000</f>
        <v>5.16</v>
      </c>
      <c r="Q4683" s="180">
        <f>VLOOKUP(D4683,Plan1!$B$2:$S$5570,17,)/1000</f>
        <v>5.5830000000000002</v>
      </c>
      <c r="R4683" s="180">
        <f>VLOOKUP(D4683,Plan1!$B$2:$S$5570,18,)/1000</f>
        <v>5.5540000000000003</v>
      </c>
      <c r="S4683" s="180">
        <f>VLOOKUP(D4683,Plan1!$B$2:$S$5570,6,)/1000</f>
        <v>5.0049999999999999</v>
      </c>
    </row>
    <row r="4684" spans="1:19" x14ac:dyDescent="0.25">
      <c r="A4684" s="178">
        <v>38289</v>
      </c>
      <c r="B4684" s="178">
        <v>-88762</v>
      </c>
      <c r="C4684" s="178">
        <v>-363656</v>
      </c>
      <c r="D4684" s="178" t="s">
        <v>2959</v>
      </c>
      <c r="E4684" s="178" t="s">
        <v>167</v>
      </c>
      <c r="F4684" s="178" t="s">
        <v>3284</v>
      </c>
      <c r="G4684" s="180">
        <f>VLOOKUP(D4684,Plan1!$B$2:$S$5570,7,)/1000</f>
        <v>5.609</v>
      </c>
      <c r="H4684" s="180">
        <f>VLOOKUP(D4684,Plan1!$B$2:$S$5570,8,)/1000</f>
        <v>5.5110000000000001</v>
      </c>
      <c r="I4684" s="180">
        <f>VLOOKUP(D4684,Plan1!$B$2:$S$5570,9,)/1000</f>
        <v>5.556</v>
      </c>
      <c r="J4684" s="180">
        <f>VLOOKUP(D4684,Plan1!$B$2:$S$5570,10,)/1000</f>
        <v>5.0389999999999997</v>
      </c>
      <c r="K4684" s="180">
        <f>VLOOKUP(D4684,Plan1!$B$2:$S$5570,11,)/1000</f>
        <v>4.2469999999999999</v>
      </c>
      <c r="L4684" s="180">
        <f>VLOOKUP(D4684,Plan1!$B$2:$S$5570,12,)/1000</f>
        <v>3.871</v>
      </c>
      <c r="M4684" s="180">
        <f>VLOOKUP(D4684,Plan1!$B$2:$S$5570,13,)/1000</f>
        <v>4.1580000000000004</v>
      </c>
      <c r="N4684" s="180">
        <f>VLOOKUP(D4684,Plan1!$B$2:$S$5570,14,)/1000</f>
        <v>5.0650000000000004</v>
      </c>
      <c r="O4684" s="180">
        <f>VLOOKUP(D4684,Plan1!$B$2:$S$5570,15,)/1000</f>
        <v>4.7080000000000002</v>
      </c>
      <c r="P4684" s="180">
        <f>VLOOKUP(D4684,Plan1!$B$2:$S$5570,16,)/1000</f>
        <v>5.16</v>
      </c>
      <c r="Q4684" s="180">
        <f>VLOOKUP(D4684,Plan1!$B$2:$S$5570,17,)/1000</f>
        <v>5.5830000000000002</v>
      </c>
      <c r="R4684" s="180">
        <f>VLOOKUP(D4684,Plan1!$B$2:$S$5570,18,)/1000</f>
        <v>5.5540000000000003</v>
      </c>
      <c r="S4684" s="180">
        <f>VLOOKUP(D4684,Plan1!$B$2:$S$5570,6,)/1000</f>
        <v>5.0049999999999999</v>
      </c>
    </row>
    <row r="4685" spans="1:19" x14ac:dyDescent="0.25">
      <c r="A4685" s="178">
        <v>59754</v>
      </c>
      <c r="B4685" s="178">
        <v>-29584</v>
      </c>
      <c r="C4685" s="178">
        <v>-447976</v>
      </c>
      <c r="D4685" s="178" t="s">
        <v>1453</v>
      </c>
      <c r="E4685" s="178" t="s">
        <v>167</v>
      </c>
      <c r="F4685" s="178" t="s">
        <v>1298</v>
      </c>
      <c r="G4685" s="180">
        <f>VLOOKUP(D4685,Plan1!$B$2:$S$5570,7,)/1000</f>
        <v>4.681</v>
      </c>
      <c r="H4685" s="180">
        <f>VLOOKUP(D4685,Plan1!$B$2:$S$5570,8,)/1000</f>
        <v>4.8239999999999998</v>
      </c>
      <c r="I4685" s="180">
        <f>VLOOKUP(D4685,Plan1!$B$2:$S$5570,9,)/1000</f>
        <v>4.7869999999999999</v>
      </c>
      <c r="J4685" s="180">
        <f>VLOOKUP(D4685,Plan1!$B$2:$S$5570,10,)/1000</f>
        <v>4.8390000000000004</v>
      </c>
      <c r="K4685" s="180">
        <f>VLOOKUP(D4685,Plan1!$B$2:$S$5570,11,)/1000</f>
        <v>4.9219999999999997</v>
      </c>
      <c r="L4685" s="180">
        <f>VLOOKUP(D4685,Plan1!$B$2:$S$5570,12,)/1000</f>
        <v>5.1630000000000003</v>
      </c>
      <c r="M4685" s="180">
        <f>VLOOKUP(D4685,Plan1!$B$2:$S$5570,13,)/1000</f>
        <v>5.226</v>
      </c>
      <c r="N4685" s="180">
        <f>VLOOKUP(D4685,Plan1!$B$2:$S$5570,14,)/1000</f>
        <v>5.7110000000000003</v>
      </c>
      <c r="O4685" s="180">
        <f>VLOOKUP(D4685,Plan1!$B$2:$S$5570,15,)/1000</f>
        <v>6.008</v>
      </c>
      <c r="P4685" s="180">
        <f>VLOOKUP(D4685,Plan1!$B$2:$S$5570,16,)/1000</f>
        <v>5.8179999999999996</v>
      </c>
      <c r="Q4685" s="180">
        <f>VLOOKUP(D4685,Plan1!$B$2:$S$5570,17,)/1000</f>
        <v>5.5650000000000004</v>
      </c>
      <c r="R4685" s="180">
        <f>VLOOKUP(D4685,Plan1!$B$2:$S$5570,18,)/1000</f>
        <v>5.1289999999999996</v>
      </c>
      <c r="S4685" s="180">
        <f>VLOOKUP(D4685,Plan1!$B$2:$S$5570,6,)/1000</f>
        <v>5.2229999999999999</v>
      </c>
    </row>
    <row r="4686" spans="1:19" x14ac:dyDescent="0.25">
      <c r="A4686" s="178">
        <v>3141</v>
      </c>
      <c r="B4686" s="178">
        <v>-272777</v>
      </c>
      <c r="C4686" s="178">
        <v>-488478</v>
      </c>
      <c r="D4686" s="178" t="s">
        <v>1453</v>
      </c>
      <c r="E4686" s="178" t="s">
        <v>167</v>
      </c>
      <c r="F4686" s="178" t="s">
        <v>4434</v>
      </c>
      <c r="G4686" s="180">
        <f>VLOOKUP(D4686,Plan1!$B$2:$S$5570,7,)/1000</f>
        <v>4.681</v>
      </c>
      <c r="H4686" s="180">
        <f>VLOOKUP(D4686,Plan1!$B$2:$S$5570,8,)/1000</f>
        <v>4.8239999999999998</v>
      </c>
      <c r="I4686" s="180">
        <f>VLOOKUP(D4686,Plan1!$B$2:$S$5570,9,)/1000</f>
        <v>4.7869999999999999</v>
      </c>
      <c r="J4686" s="180">
        <f>VLOOKUP(D4686,Plan1!$B$2:$S$5570,10,)/1000</f>
        <v>4.8390000000000004</v>
      </c>
      <c r="K4686" s="180">
        <f>VLOOKUP(D4686,Plan1!$B$2:$S$5570,11,)/1000</f>
        <v>4.9219999999999997</v>
      </c>
      <c r="L4686" s="180">
        <f>VLOOKUP(D4686,Plan1!$B$2:$S$5570,12,)/1000</f>
        <v>5.1630000000000003</v>
      </c>
      <c r="M4686" s="180">
        <f>VLOOKUP(D4686,Plan1!$B$2:$S$5570,13,)/1000</f>
        <v>5.226</v>
      </c>
      <c r="N4686" s="180">
        <f>VLOOKUP(D4686,Plan1!$B$2:$S$5570,14,)/1000</f>
        <v>5.7110000000000003</v>
      </c>
      <c r="O4686" s="180">
        <f>VLOOKUP(D4686,Plan1!$B$2:$S$5570,15,)/1000</f>
        <v>6.008</v>
      </c>
      <c r="P4686" s="180">
        <f>VLOOKUP(D4686,Plan1!$B$2:$S$5570,16,)/1000</f>
        <v>5.8179999999999996</v>
      </c>
      <c r="Q4686" s="180">
        <f>VLOOKUP(D4686,Plan1!$B$2:$S$5570,17,)/1000</f>
        <v>5.5650000000000004</v>
      </c>
      <c r="R4686" s="180">
        <f>VLOOKUP(D4686,Plan1!$B$2:$S$5570,18,)/1000</f>
        <v>5.1289999999999996</v>
      </c>
      <c r="S4686" s="180">
        <f>VLOOKUP(D4686,Plan1!$B$2:$S$5570,6,)/1000</f>
        <v>5.2229999999999999</v>
      </c>
    </row>
    <row r="4687" spans="1:19" x14ac:dyDescent="0.25">
      <c r="A4687" s="178">
        <v>10183</v>
      </c>
      <c r="B4687" s="178">
        <v>-206355</v>
      </c>
      <c r="C4687" s="178">
        <v>-465084</v>
      </c>
      <c r="D4687" s="178" t="s">
        <v>2022</v>
      </c>
      <c r="E4687" s="178" t="s">
        <v>167</v>
      </c>
      <c r="F4687" s="178" t="s">
        <v>1727</v>
      </c>
      <c r="G4687" s="180">
        <f>VLOOKUP(D4687,Plan1!$B$2:$S$5570,7,)/1000</f>
        <v>5.1369999999999996</v>
      </c>
      <c r="H4687" s="180">
        <f>VLOOKUP(D4687,Plan1!$B$2:$S$5570,8,)/1000</f>
        <v>5.6379999999999999</v>
      </c>
      <c r="I4687" s="180">
        <f>VLOOKUP(D4687,Plan1!$B$2:$S$5570,9,)/1000</f>
        <v>5.1849999999999996</v>
      </c>
      <c r="J4687" s="180">
        <f>VLOOKUP(D4687,Plan1!$B$2:$S$5570,10,)/1000</f>
        <v>5.46</v>
      </c>
      <c r="K4687" s="180">
        <f>VLOOKUP(D4687,Plan1!$B$2:$S$5570,11,)/1000</f>
        <v>5.15</v>
      </c>
      <c r="L4687" s="180">
        <f>VLOOKUP(D4687,Plan1!$B$2:$S$5570,12,)/1000</f>
        <v>5.0410000000000004</v>
      </c>
      <c r="M4687" s="180">
        <f>VLOOKUP(D4687,Plan1!$B$2:$S$5570,13,)/1000</f>
        <v>5.2480000000000002</v>
      </c>
      <c r="N4687" s="180">
        <f>VLOOKUP(D4687,Plan1!$B$2:$S$5570,14,)/1000</f>
        <v>5.899</v>
      </c>
      <c r="O4687" s="180">
        <f>VLOOKUP(D4687,Plan1!$B$2:$S$5570,15,)/1000</f>
        <v>5.5270000000000001</v>
      </c>
      <c r="P4687" s="180">
        <f>VLOOKUP(D4687,Plan1!$B$2:$S$5570,16,)/1000</f>
        <v>5.4349999999999996</v>
      </c>
      <c r="Q4687" s="180">
        <f>VLOOKUP(D4687,Plan1!$B$2:$S$5570,17,)/1000</f>
        <v>5.016</v>
      </c>
      <c r="R4687" s="180">
        <f>VLOOKUP(D4687,Plan1!$B$2:$S$5570,18,)/1000</f>
        <v>5.0949999999999998</v>
      </c>
      <c r="S4687" s="180">
        <f>VLOOKUP(D4687,Plan1!$B$2:$S$5570,6,)/1000</f>
        <v>5.319</v>
      </c>
    </row>
    <row r="4688" spans="1:19" x14ac:dyDescent="0.25">
      <c r="A4688" s="178">
        <v>69052</v>
      </c>
      <c r="B4688" s="178">
        <v>9513</v>
      </c>
      <c r="C4688" s="178">
        <v>-599137</v>
      </c>
      <c r="D4688" s="178" t="s">
        <v>4425</v>
      </c>
      <c r="E4688" s="178" t="s">
        <v>167</v>
      </c>
      <c r="F4688" s="178" t="s">
        <v>4422</v>
      </c>
      <c r="G4688" s="180">
        <f>VLOOKUP(D4688,Plan1!$B$2:$S$5570,7,)/1000</f>
        <v>4.492</v>
      </c>
      <c r="H4688" s="180">
        <f>VLOOKUP(D4688,Plan1!$B$2:$S$5570,8,)/1000</f>
        <v>4.5449999999999999</v>
      </c>
      <c r="I4688" s="180">
        <f>VLOOKUP(D4688,Plan1!$B$2:$S$5570,9,)/1000</f>
        <v>4.5979999999999999</v>
      </c>
      <c r="J4688" s="180">
        <f>VLOOKUP(D4688,Plan1!$B$2:$S$5570,10,)/1000</f>
        <v>4.3680000000000003</v>
      </c>
      <c r="K4688" s="180">
        <f>VLOOKUP(D4688,Plan1!$B$2:$S$5570,11,)/1000</f>
        <v>4.1029999999999998</v>
      </c>
      <c r="L4688" s="180">
        <f>VLOOKUP(D4688,Plan1!$B$2:$S$5570,12,)/1000</f>
        <v>4.4180000000000001</v>
      </c>
      <c r="M4688" s="180">
        <f>VLOOKUP(D4688,Plan1!$B$2:$S$5570,13,)/1000</f>
        <v>4.4089999999999998</v>
      </c>
      <c r="N4688" s="180">
        <f>VLOOKUP(D4688,Plan1!$B$2:$S$5570,14,)/1000</f>
        <v>4.9809999999999999</v>
      </c>
      <c r="O4688" s="180">
        <f>VLOOKUP(D4688,Plan1!$B$2:$S$5570,15,)/1000</f>
        <v>5.3090000000000002</v>
      </c>
      <c r="P4688" s="180">
        <f>VLOOKUP(D4688,Plan1!$B$2:$S$5570,16,)/1000</f>
        <v>5.33</v>
      </c>
      <c r="Q4688" s="180">
        <f>VLOOKUP(D4688,Plan1!$B$2:$S$5570,17,)/1000</f>
        <v>5.133</v>
      </c>
      <c r="R4688" s="180">
        <f>VLOOKUP(D4688,Plan1!$B$2:$S$5570,18,)/1000</f>
        <v>4.7290000000000001</v>
      </c>
      <c r="S4688" s="180">
        <f>VLOOKUP(D4688,Plan1!$B$2:$S$5570,6,)/1000</f>
        <v>4.7009999999999996</v>
      </c>
    </row>
    <row r="4689" spans="1:19" x14ac:dyDescent="0.25">
      <c r="A4689" s="178">
        <v>8518</v>
      </c>
      <c r="B4689" s="178">
        <v>-216385</v>
      </c>
      <c r="C4689" s="178">
        <v>-410449</v>
      </c>
      <c r="D4689" s="178" t="s">
        <v>3738</v>
      </c>
      <c r="E4689" s="178" t="s">
        <v>167</v>
      </c>
      <c r="F4689" s="178" t="s">
        <v>3664</v>
      </c>
      <c r="G4689" s="180">
        <f>VLOOKUP(D4689,Plan1!$B$2:$S$5570,7,)/1000</f>
        <v>5.819</v>
      </c>
      <c r="H4689" s="180">
        <f>VLOOKUP(D4689,Plan1!$B$2:$S$5570,8,)/1000</f>
        <v>6.3810000000000002</v>
      </c>
      <c r="I4689" s="180">
        <f>VLOOKUP(D4689,Plan1!$B$2:$S$5570,9,)/1000</f>
        <v>5.5750000000000002</v>
      </c>
      <c r="J4689" s="180">
        <f>VLOOKUP(D4689,Plan1!$B$2:$S$5570,10,)/1000</f>
        <v>5.2450000000000001</v>
      </c>
      <c r="K4689" s="180">
        <f>VLOOKUP(D4689,Plan1!$B$2:$S$5570,11,)/1000</f>
        <v>4.7009999999999996</v>
      </c>
      <c r="L4689" s="180">
        <f>VLOOKUP(D4689,Plan1!$B$2:$S$5570,12,)/1000</f>
        <v>4.5609999999999999</v>
      </c>
      <c r="M4689" s="180">
        <f>VLOOKUP(D4689,Plan1!$B$2:$S$5570,13,)/1000</f>
        <v>4.5720000000000001</v>
      </c>
      <c r="N4689" s="180">
        <f>VLOOKUP(D4689,Plan1!$B$2:$S$5570,14,)/1000</f>
        <v>5.3440000000000003</v>
      </c>
      <c r="O4689" s="180">
        <f>VLOOKUP(D4689,Plan1!$B$2:$S$5570,15,)/1000</f>
        <v>5.2450000000000001</v>
      </c>
      <c r="P4689" s="180">
        <f>VLOOKUP(D4689,Plan1!$B$2:$S$5570,16,)/1000</f>
        <v>5.2590000000000003</v>
      </c>
      <c r="Q4689" s="180">
        <f>VLOOKUP(D4689,Plan1!$B$2:$S$5570,17,)/1000</f>
        <v>4.9390000000000001</v>
      </c>
      <c r="R4689" s="180">
        <f>VLOOKUP(D4689,Plan1!$B$2:$S$5570,18,)/1000</f>
        <v>5.5190000000000001</v>
      </c>
      <c r="S4689" s="180">
        <f>VLOOKUP(D4689,Plan1!$B$2:$S$5570,6,)/1000</f>
        <v>5.2629999999999999</v>
      </c>
    </row>
    <row r="4690" spans="1:19" x14ac:dyDescent="0.25">
      <c r="A4690" s="178">
        <v>7778</v>
      </c>
      <c r="B4690" s="178">
        <v>-219712</v>
      </c>
      <c r="C4690" s="178">
        <v>-467948</v>
      </c>
      <c r="D4690" s="178" t="s">
        <v>5037</v>
      </c>
      <c r="E4690" s="178" t="s">
        <v>167</v>
      </c>
      <c r="F4690" s="178" t="s">
        <v>4704</v>
      </c>
      <c r="G4690" s="180">
        <f>VLOOKUP(D4690,Plan1!$B$2:$S$5570,7,)/1000</f>
        <v>4.9820000000000002</v>
      </c>
      <c r="H4690" s="180">
        <f>VLOOKUP(D4690,Plan1!$B$2:$S$5570,8,)/1000</f>
        <v>5.4320000000000004</v>
      </c>
      <c r="I4690" s="180">
        <f>VLOOKUP(D4690,Plan1!$B$2:$S$5570,9,)/1000</f>
        <v>5.181</v>
      </c>
      <c r="J4690" s="180">
        <f>VLOOKUP(D4690,Plan1!$B$2:$S$5570,10,)/1000</f>
        <v>5.3559999999999999</v>
      </c>
      <c r="K4690" s="180">
        <f>VLOOKUP(D4690,Plan1!$B$2:$S$5570,11,)/1000</f>
        <v>4.9130000000000003</v>
      </c>
      <c r="L4690" s="180">
        <f>VLOOKUP(D4690,Plan1!$B$2:$S$5570,12,)/1000</f>
        <v>4.78</v>
      </c>
      <c r="M4690" s="180">
        <f>VLOOKUP(D4690,Plan1!$B$2:$S$5570,13,)/1000</f>
        <v>4.9260000000000002</v>
      </c>
      <c r="N4690" s="180">
        <f>VLOOKUP(D4690,Plan1!$B$2:$S$5570,14,)/1000</f>
        <v>5.681</v>
      </c>
      <c r="O4690" s="180">
        <f>VLOOKUP(D4690,Plan1!$B$2:$S$5570,15,)/1000</f>
        <v>5.3220000000000001</v>
      </c>
      <c r="P4690" s="180">
        <f>VLOOKUP(D4690,Plan1!$B$2:$S$5570,16,)/1000</f>
        <v>5.3410000000000002</v>
      </c>
      <c r="Q4690" s="180">
        <f>VLOOKUP(D4690,Plan1!$B$2:$S$5570,17,)/1000</f>
        <v>5.1529999999999996</v>
      </c>
      <c r="R4690" s="180">
        <f>VLOOKUP(D4690,Plan1!$B$2:$S$5570,18,)/1000</f>
        <v>5.1859999999999999</v>
      </c>
      <c r="S4690" s="180">
        <f>VLOOKUP(D4690,Plan1!$B$2:$S$5570,6,)/1000</f>
        <v>5.1879999999999997</v>
      </c>
    </row>
    <row r="4691" spans="1:19" x14ac:dyDescent="0.25">
      <c r="A4691" s="178">
        <v>46410</v>
      </c>
      <c r="B4691" s="178">
        <v>-68173</v>
      </c>
      <c r="C4691" s="178">
        <v>-413446</v>
      </c>
      <c r="D4691" s="178" t="s">
        <v>3568</v>
      </c>
      <c r="E4691" s="178" t="s">
        <v>167</v>
      </c>
      <c r="F4691" s="178" t="s">
        <v>3448</v>
      </c>
      <c r="G4691" s="180">
        <f>VLOOKUP(D4691,Plan1!$B$2:$S$5570,7,)/1000</f>
        <v>5.19</v>
      </c>
      <c r="H4691" s="180">
        <f>VLOOKUP(D4691,Plan1!$B$2:$S$5570,8,)/1000</f>
        <v>5.1959999999999997</v>
      </c>
      <c r="I4691" s="180">
        <f>VLOOKUP(D4691,Plan1!$B$2:$S$5570,9,)/1000</f>
        <v>5.3710000000000004</v>
      </c>
      <c r="J4691" s="180">
        <f>VLOOKUP(D4691,Plan1!$B$2:$S$5570,10,)/1000</f>
        <v>5.3879999999999999</v>
      </c>
      <c r="K4691" s="180">
        <f>VLOOKUP(D4691,Plan1!$B$2:$S$5570,11,)/1000</f>
        <v>5.4370000000000003</v>
      </c>
      <c r="L4691" s="180">
        <f>VLOOKUP(D4691,Plan1!$B$2:$S$5570,12,)/1000</f>
        <v>5.4820000000000002</v>
      </c>
      <c r="M4691" s="180">
        <f>VLOOKUP(D4691,Plan1!$B$2:$S$5570,13,)/1000</f>
        <v>5.883</v>
      </c>
      <c r="N4691" s="180">
        <f>VLOOKUP(D4691,Plan1!$B$2:$S$5570,14,)/1000</f>
        <v>6.5309999999999997</v>
      </c>
      <c r="O4691" s="180">
        <f>VLOOKUP(D4691,Plan1!$B$2:$S$5570,15,)/1000</f>
        <v>6.7859999999999996</v>
      </c>
      <c r="P4691" s="180">
        <f>VLOOKUP(D4691,Plan1!$B$2:$S$5570,16,)/1000</f>
        <v>6.3440000000000003</v>
      </c>
      <c r="Q4691" s="180">
        <f>VLOOKUP(D4691,Plan1!$B$2:$S$5570,17,)/1000</f>
        <v>5.9779999999999998</v>
      </c>
      <c r="R4691" s="180">
        <f>VLOOKUP(D4691,Plan1!$B$2:$S$5570,18,)/1000</f>
        <v>5.5010000000000003</v>
      </c>
      <c r="S4691" s="180">
        <f>VLOOKUP(D4691,Plan1!$B$2:$S$5570,6,)/1000</f>
        <v>5.7569999999999997</v>
      </c>
    </row>
    <row r="4692" spans="1:19" x14ac:dyDescent="0.25">
      <c r="A4692" s="178">
        <v>56992</v>
      </c>
      <c r="B4692" s="178">
        <v>-39386</v>
      </c>
      <c r="C4692" s="178">
        <v>-412587</v>
      </c>
      <c r="D4692" s="178" t="s">
        <v>3643</v>
      </c>
      <c r="E4692" s="178" t="s">
        <v>167</v>
      </c>
      <c r="F4692" s="178" t="s">
        <v>3448</v>
      </c>
      <c r="G4692" s="180">
        <f>VLOOKUP(D4692,Plan1!$B$2:$S$5570,7,)/1000</f>
        <v>5.1239999999999997</v>
      </c>
      <c r="H4692" s="180">
        <f>VLOOKUP(D4692,Plan1!$B$2:$S$5570,8,)/1000</f>
        <v>5.1879999999999997</v>
      </c>
      <c r="I4692" s="180">
        <f>VLOOKUP(D4692,Plan1!$B$2:$S$5570,9,)/1000</f>
        <v>5.1449999999999996</v>
      </c>
      <c r="J4692" s="180">
        <f>VLOOKUP(D4692,Plan1!$B$2:$S$5570,10,)/1000</f>
        <v>4.8929999999999998</v>
      </c>
      <c r="K4692" s="180">
        <f>VLOOKUP(D4692,Plan1!$B$2:$S$5570,11,)/1000</f>
        <v>5.157</v>
      </c>
      <c r="L4692" s="180">
        <f>VLOOKUP(D4692,Plan1!$B$2:$S$5570,12,)/1000</f>
        <v>5.2679999999999998</v>
      </c>
      <c r="M4692" s="180">
        <f>VLOOKUP(D4692,Plan1!$B$2:$S$5570,13,)/1000</f>
        <v>5.5049999999999999</v>
      </c>
      <c r="N4692" s="180">
        <f>VLOOKUP(D4692,Plan1!$B$2:$S$5570,14,)/1000</f>
        <v>6.1210000000000004</v>
      </c>
      <c r="O4692" s="180">
        <f>VLOOKUP(D4692,Plan1!$B$2:$S$5570,15,)/1000</f>
        <v>6.617</v>
      </c>
      <c r="P4692" s="180">
        <f>VLOOKUP(D4692,Plan1!$B$2:$S$5570,16,)/1000</f>
        <v>6.5</v>
      </c>
      <c r="Q4692" s="180">
        <f>VLOOKUP(D4692,Plan1!$B$2:$S$5570,17,)/1000</f>
        <v>6.2830000000000004</v>
      </c>
      <c r="R4692" s="180">
        <f>VLOOKUP(D4692,Plan1!$B$2:$S$5570,18,)/1000</f>
        <v>5.5629999999999997</v>
      </c>
      <c r="S4692" s="180">
        <f>VLOOKUP(D4692,Plan1!$B$2:$S$5570,6,)/1000</f>
        <v>5.6139999999999999</v>
      </c>
    </row>
    <row r="4693" spans="1:19" x14ac:dyDescent="0.25">
      <c r="A4693" s="178">
        <v>17025</v>
      </c>
      <c r="B4693" s="178">
        <v>-168508</v>
      </c>
      <c r="C4693" s="178">
        <v>-443461</v>
      </c>
      <c r="D4693" s="178" t="s">
        <v>2455</v>
      </c>
      <c r="E4693" s="178" t="s">
        <v>167</v>
      </c>
      <c r="F4693" s="178" t="s">
        <v>1727</v>
      </c>
      <c r="G4693" s="180">
        <f>VLOOKUP(D4693,Plan1!$B$2:$S$5570,7,)/1000</f>
        <v>5.5970000000000004</v>
      </c>
      <c r="H4693" s="180">
        <f>VLOOKUP(D4693,Plan1!$B$2:$S$5570,8,)/1000</f>
        <v>6.1280000000000001</v>
      </c>
      <c r="I4693" s="180">
        <f>VLOOKUP(D4693,Plan1!$B$2:$S$5570,9,)/1000</f>
        <v>5.5759999999999996</v>
      </c>
      <c r="J4693" s="180">
        <f>VLOOKUP(D4693,Plan1!$B$2:$S$5570,10,)/1000</f>
        <v>5.8650000000000002</v>
      </c>
      <c r="K4693" s="180">
        <f>VLOOKUP(D4693,Plan1!$B$2:$S$5570,11,)/1000</f>
        <v>5.66</v>
      </c>
      <c r="L4693" s="180">
        <f>VLOOKUP(D4693,Plan1!$B$2:$S$5570,12,)/1000</f>
        <v>5.47</v>
      </c>
      <c r="M4693" s="180">
        <f>VLOOKUP(D4693,Plan1!$B$2:$S$5570,13,)/1000</f>
        <v>5.8049999999999997</v>
      </c>
      <c r="N4693" s="180">
        <f>VLOOKUP(D4693,Plan1!$B$2:$S$5570,14,)/1000</f>
        <v>6.3780000000000001</v>
      </c>
      <c r="O4693" s="180">
        <f>VLOOKUP(D4693,Plan1!$B$2:$S$5570,15,)/1000</f>
        <v>6.2539999999999996</v>
      </c>
      <c r="P4693" s="180">
        <f>VLOOKUP(D4693,Plan1!$B$2:$S$5570,16,)/1000</f>
        <v>5.7779999999999996</v>
      </c>
      <c r="Q4693" s="180">
        <f>VLOOKUP(D4693,Plan1!$B$2:$S$5570,17,)/1000</f>
        <v>5.016</v>
      </c>
      <c r="R4693" s="180">
        <f>VLOOKUP(D4693,Plan1!$B$2:$S$5570,18,)/1000</f>
        <v>5.383</v>
      </c>
      <c r="S4693" s="180">
        <f>VLOOKUP(D4693,Plan1!$B$2:$S$5570,6,)/1000</f>
        <v>5.7430000000000003</v>
      </c>
    </row>
    <row r="4694" spans="1:19" x14ac:dyDescent="0.25">
      <c r="A4694" s="178">
        <v>7957</v>
      </c>
      <c r="B4694" s="178">
        <v>-219285</v>
      </c>
      <c r="C4694" s="178">
        <v>-459301</v>
      </c>
      <c r="D4694" s="178" t="s">
        <v>1805</v>
      </c>
      <c r="E4694" s="178" t="s">
        <v>167</v>
      </c>
      <c r="F4694" s="178" t="s">
        <v>1727</v>
      </c>
      <c r="G4694" s="180">
        <f>VLOOKUP(D4694,Plan1!$B$2:$S$5570,7,)/1000</f>
        <v>4.7629999999999999</v>
      </c>
      <c r="H4694" s="180">
        <f>VLOOKUP(D4694,Plan1!$B$2:$S$5570,8,)/1000</f>
        <v>5.327</v>
      </c>
      <c r="I4694" s="180">
        <f>VLOOKUP(D4694,Plan1!$B$2:$S$5570,9,)/1000</f>
        <v>4.8780000000000001</v>
      </c>
      <c r="J4694" s="180">
        <f>VLOOKUP(D4694,Plan1!$B$2:$S$5570,10,)/1000</f>
        <v>5.0830000000000002</v>
      </c>
      <c r="K4694" s="180">
        <f>VLOOKUP(D4694,Plan1!$B$2:$S$5570,11,)/1000</f>
        <v>4.7699999999999996</v>
      </c>
      <c r="L4694" s="180">
        <f>VLOOKUP(D4694,Plan1!$B$2:$S$5570,12,)/1000</f>
        <v>4.6310000000000002</v>
      </c>
      <c r="M4694" s="180">
        <f>VLOOKUP(D4694,Plan1!$B$2:$S$5570,13,)/1000</f>
        <v>4.8849999999999998</v>
      </c>
      <c r="N4694" s="180">
        <f>VLOOKUP(D4694,Plan1!$B$2:$S$5570,14,)/1000</f>
        <v>5.7110000000000003</v>
      </c>
      <c r="O4694" s="180">
        <f>VLOOKUP(D4694,Plan1!$B$2:$S$5570,15,)/1000</f>
        <v>5.2969999999999997</v>
      </c>
      <c r="P4694" s="180">
        <f>VLOOKUP(D4694,Plan1!$B$2:$S$5570,16,)/1000</f>
        <v>5.16</v>
      </c>
      <c r="Q4694" s="180">
        <f>VLOOKUP(D4694,Plan1!$B$2:$S$5570,17,)/1000</f>
        <v>4.7039999999999997</v>
      </c>
      <c r="R4694" s="180">
        <f>VLOOKUP(D4694,Plan1!$B$2:$S$5570,18,)/1000</f>
        <v>4.9480000000000004</v>
      </c>
      <c r="S4694" s="180">
        <f>VLOOKUP(D4694,Plan1!$B$2:$S$5570,6,)/1000</f>
        <v>5.0129999999999999</v>
      </c>
    </row>
    <row r="4695" spans="1:19" x14ac:dyDescent="0.25">
      <c r="A4695" s="178">
        <v>17159</v>
      </c>
      <c r="B4695" s="178">
        <v>-16816</v>
      </c>
      <c r="C4695" s="178">
        <v>-504074</v>
      </c>
      <c r="D4695" s="178" t="s">
        <v>1132</v>
      </c>
      <c r="E4695" s="178" t="s">
        <v>167</v>
      </c>
      <c r="F4695" s="178" t="s">
        <v>1058</v>
      </c>
      <c r="G4695" s="180">
        <f>VLOOKUP(D4695,Plan1!$B$2:$S$5570,7,)/1000</f>
        <v>5.1079999999999997</v>
      </c>
      <c r="H4695" s="180">
        <f>VLOOKUP(D4695,Plan1!$B$2:$S$5570,8,)/1000</f>
        <v>5.4489999999999998</v>
      </c>
      <c r="I4695" s="180">
        <f>VLOOKUP(D4695,Plan1!$B$2:$S$5570,9,)/1000</f>
        <v>5.4180000000000001</v>
      </c>
      <c r="J4695" s="180">
        <f>VLOOKUP(D4695,Plan1!$B$2:$S$5570,10,)/1000</f>
        <v>5.7149999999999999</v>
      </c>
      <c r="K4695" s="180">
        <f>VLOOKUP(D4695,Plan1!$B$2:$S$5570,11,)/1000</f>
        <v>5.6040000000000001</v>
      </c>
      <c r="L4695" s="180">
        <f>VLOOKUP(D4695,Plan1!$B$2:$S$5570,12,)/1000</f>
        <v>5.4329999999999998</v>
      </c>
      <c r="M4695" s="180">
        <f>VLOOKUP(D4695,Plan1!$B$2:$S$5570,13,)/1000</f>
        <v>5.5640000000000001</v>
      </c>
      <c r="N4695" s="180">
        <f>VLOOKUP(D4695,Plan1!$B$2:$S$5570,14,)/1000</f>
        <v>6.24</v>
      </c>
      <c r="O4695" s="180">
        <f>VLOOKUP(D4695,Plan1!$B$2:$S$5570,15,)/1000</f>
        <v>5.6740000000000004</v>
      </c>
      <c r="P4695" s="180">
        <f>VLOOKUP(D4695,Plan1!$B$2:$S$5570,16,)/1000</f>
        <v>5.4470000000000001</v>
      </c>
      <c r="Q4695" s="180">
        <f>VLOOKUP(D4695,Plan1!$B$2:$S$5570,17,)/1000</f>
        <v>5.16</v>
      </c>
      <c r="R4695" s="180">
        <f>VLOOKUP(D4695,Plan1!$B$2:$S$5570,18,)/1000</f>
        <v>5.0759999999999996</v>
      </c>
      <c r="S4695" s="180">
        <f>VLOOKUP(D4695,Plan1!$B$2:$S$5570,6,)/1000</f>
        <v>5.4909999999999997</v>
      </c>
    </row>
    <row r="4696" spans="1:19" x14ac:dyDescent="0.25">
      <c r="A4696" s="178">
        <v>65174</v>
      </c>
      <c r="B4696" s="178">
        <v>-8513</v>
      </c>
      <c r="C4696" s="178">
        <v>-47921</v>
      </c>
      <c r="D4696" s="178" t="s">
        <v>2692</v>
      </c>
      <c r="E4696" s="178" t="s">
        <v>167</v>
      </c>
      <c r="F4696" s="178" t="s">
        <v>2567</v>
      </c>
      <c r="G4696" s="180">
        <f>VLOOKUP(D4696,Plan1!$B$2:$S$5570,7,)/1000</f>
        <v>4.2880000000000003</v>
      </c>
      <c r="H4696" s="180">
        <f>VLOOKUP(D4696,Plan1!$B$2:$S$5570,8,)/1000</f>
        <v>4.0369999999999999</v>
      </c>
      <c r="I4696" s="180">
        <f>VLOOKUP(D4696,Plan1!$B$2:$S$5570,9,)/1000</f>
        <v>3.9849999999999999</v>
      </c>
      <c r="J4696" s="180">
        <f>VLOOKUP(D4696,Plan1!$B$2:$S$5570,10,)/1000</f>
        <v>4.141</v>
      </c>
      <c r="K4696" s="180">
        <f>VLOOKUP(D4696,Plan1!$B$2:$S$5570,11,)/1000</f>
        <v>4.4349999999999996</v>
      </c>
      <c r="L4696" s="180">
        <f>VLOOKUP(D4696,Plan1!$B$2:$S$5570,12,)/1000</f>
        <v>4.7880000000000003</v>
      </c>
      <c r="M4696" s="180">
        <f>VLOOKUP(D4696,Plan1!$B$2:$S$5570,13,)/1000</f>
        <v>4.8899999999999997</v>
      </c>
      <c r="N4696" s="180">
        <f>VLOOKUP(D4696,Plan1!$B$2:$S$5570,14,)/1000</f>
        <v>5.1950000000000003</v>
      </c>
      <c r="O4696" s="180">
        <f>VLOOKUP(D4696,Plan1!$B$2:$S$5570,15,)/1000</f>
        <v>5.423</v>
      </c>
      <c r="P4696" s="180">
        <f>VLOOKUP(D4696,Plan1!$B$2:$S$5570,16,)/1000</f>
        <v>5.2809999999999997</v>
      </c>
      <c r="Q4696" s="180">
        <f>VLOOKUP(D4696,Plan1!$B$2:$S$5570,17,)/1000</f>
        <v>5.0490000000000004</v>
      </c>
      <c r="R4696" s="180">
        <f>VLOOKUP(D4696,Plan1!$B$2:$S$5570,18,)/1000</f>
        <v>4.625</v>
      </c>
      <c r="S4696" s="180">
        <f>VLOOKUP(D4696,Plan1!$B$2:$S$5570,6,)/1000</f>
        <v>4.6779999999999999</v>
      </c>
    </row>
    <row r="4697" spans="1:19" x14ac:dyDescent="0.25">
      <c r="A4697" s="178">
        <v>19067</v>
      </c>
      <c r="B4697" s="178">
        <v>-159287</v>
      </c>
      <c r="C4697" s="178">
        <v>-440058</v>
      </c>
      <c r="D4697" s="178" t="s">
        <v>2522</v>
      </c>
      <c r="E4697" s="178" t="s">
        <v>167</v>
      </c>
      <c r="F4697" s="178" t="s">
        <v>1727</v>
      </c>
      <c r="G4697" s="180">
        <f>VLOOKUP(D4697,Plan1!$B$2:$S$5570,7,)/1000</f>
        <v>5.7380000000000004</v>
      </c>
      <c r="H4697" s="180">
        <f>VLOOKUP(D4697,Plan1!$B$2:$S$5570,8,)/1000</f>
        <v>6.3620000000000001</v>
      </c>
      <c r="I4697" s="180">
        <f>VLOOKUP(D4697,Plan1!$B$2:$S$5570,9,)/1000</f>
        <v>5.8</v>
      </c>
      <c r="J4697" s="180">
        <f>VLOOKUP(D4697,Plan1!$B$2:$S$5570,10,)/1000</f>
        <v>6.0119999999999996</v>
      </c>
      <c r="K4697" s="180">
        <f>VLOOKUP(D4697,Plan1!$B$2:$S$5570,11,)/1000</f>
        <v>5.6550000000000002</v>
      </c>
      <c r="L4697" s="180">
        <f>VLOOKUP(D4697,Plan1!$B$2:$S$5570,12,)/1000</f>
        <v>5.52</v>
      </c>
      <c r="M4697" s="180">
        <f>VLOOKUP(D4697,Plan1!$B$2:$S$5570,13,)/1000</f>
        <v>5.8239999999999998</v>
      </c>
      <c r="N4697" s="180">
        <f>VLOOKUP(D4697,Plan1!$B$2:$S$5570,14,)/1000</f>
        <v>6.4320000000000004</v>
      </c>
      <c r="O4697" s="180">
        <f>VLOOKUP(D4697,Plan1!$B$2:$S$5570,15,)/1000</f>
        <v>6.2809999999999997</v>
      </c>
      <c r="P4697" s="180">
        <f>VLOOKUP(D4697,Plan1!$B$2:$S$5570,16,)/1000</f>
        <v>5.9039999999999999</v>
      </c>
      <c r="Q4697" s="180">
        <f>VLOOKUP(D4697,Plan1!$B$2:$S$5570,17,)/1000</f>
        <v>5.1280000000000001</v>
      </c>
      <c r="R4697" s="180">
        <f>VLOOKUP(D4697,Plan1!$B$2:$S$5570,18,)/1000</f>
        <v>5.5919999999999996</v>
      </c>
      <c r="S4697" s="180">
        <f>VLOOKUP(D4697,Plan1!$B$2:$S$5570,6,)/1000</f>
        <v>5.8540000000000001</v>
      </c>
    </row>
    <row r="4698" spans="1:19" x14ac:dyDescent="0.25">
      <c r="A4698" s="178">
        <v>51378</v>
      </c>
      <c r="B4698" s="178">
        <v>-55112</v>
      </c>
      <c r="C4698" s="178">
        <v>-418926</v>
      </c>
      <c r="D4698" s="178" t="s">
        <v>3606</v>
      </c>
      <c r="E4698" s="178" t="s">
        <v>167</v>
      </c>
      <c r="F4698" s="178" t="s">
        <v>3448</v>
      </c>
      <c r="G4698" s="180">
        <f>VLOOKUP(D4698,Plan1!$B$2:$S$5570,7,)/1000</f>
        <v>4.9870000000000001</v>
      </c>
      <c r="H4698" s="180">
        <f>VLOOKUP(D4698,Plan1!$B$2:$S$5570,8,)/1000</f>
        <v>5.23</v>
      </c>
      <c r="I4698" s="180">
        <f>VLOOKUP(D4698,Plan1!$B$2:$S$5570,9,)/1000</f>
        <v>5.3230000000000004</v>
      </c>
      <c r="J4698" s="180">
        <f>VLOOKUP(D4698,Plan1!$B$2:$S$5570,10,)/1000</f>
        <v>5.3019999999999996</v>
      </c>
      <c r="K4698" s="180">
        <f>VLOOKUP(D4698,Plan1!$B$2:$S$5570,11,)/1000</f>
        <v>5.4130000000000003</v>
      </c>
      <c r="L4698" s="180">
        <f>VLOOKUP(D4698,Plan1!$B$2:$S$5570,12,)/1000</f>
        <v>5.4909999999999997</v>
      </c>
      <c r="M4698" s="180">
        <f>VLOOKUP(D4698,Plan1!$B$2:$S$5570,13,)/1000</f>
        <v>5.7729999999999997</v>
      </c>
      <c r="N4698" s="180">
        <f>VLOOKUP(D4698,Plan1!$B$2:$S$5570,14,)/1000</f>
        <v>6.3739999999999997</v>
      </c>
      <c r="O4698" s="180">
        <f>VLOOKUP(D4698,Plan1!$B$2:$S$5570,15,)/1000</f>
        <v>6.601</v>
      </c>
      <c r="P4698" s="180">
        <f>VLOOKUP(D4698,Plan1!$B$2:$S$5570,16,)/1000</f>
        <v>6.2679999999999998</v>
      </c>
      <c r="Q4698" s="180">
        <f>VLOOKUP(D4698,Plan1!$B$2:$S$5570,17,)/1000</f>
        <v>6.0590000000000002</v>
      </c>
      <c r="R4698" s="180">
        <f>VLOOKUP(D4698,Plan1!$B$2:$S$5570,18,)/1000</f>
        <v>5.4930000000000003</v>
      </c>
      <c r="S4698" s="180">
        <f>VLOOKUP(D4698,Plan1!$B$2:$S$5570,6,)/1000</f>
        <v>5.6929999999999996</v>
      </c>
    </row>
    <row r="4699" spans="1:19" x14ac:dyDescent="0.25">
      <c r="A4699" s="178">
        <v>2792</v>
      </c>
      <c r="B4699" s="178">
        <v>-2782</v>
      </c>
      <c r="C4699" s="178">
        <v>-518261</v>
      </c>
      <c r="D4699" s="178" t="s">
        <v>4288</v>
      </c>
      <c r="E4699" s="178" t="s">
        <v>167</v>
      </c>
      <c r="F4699" s="178" t="s">
        <v>3898</v>
      </c>
      <c r="G4699" s="180">
        <f>VLOOKUP(D4699,Plan1!$B$2:$S$5570,7,)/1000</f>
        <v>5.5229999999999997</v>
      </c>
      <c r="H4699" s="180">
        <f>VLOOKUP(D4699,Plan1!$B$2:$S$5570,8,)/1000</f>
        <v>5.5179999999999998</v>
      </c>
      <c r="I4699" s="180">
        <f>VLOOKUP(D4699,Plan1!$B$2:$S$5570,9,)/1000</f>
        <v>5.3630000000000004</v>
      </c>
      <c r="J4699" s="180">
        <f>VLOOKUP(D4699,Plan1!$B$2:$S$5570,10,)/1000</f>
        <v>4.9169999999999998</v>
      </c>
      <c r="K4699" s="180">
        <f>VLOOKUP(D4699,Plan1!$B$2:$S$5570,11,)/1000</f>
        <v>3.98</v>
      </c>
      <c r="L4699" s="180">
        <f>VLOOKUP(D4699,Plan1!$B$2:$S$5570,12,)/1000</f>
        <v>3.5379999999999998</v>
      </c>
      <c r="M4699" s="180">
        <f>VLOOKUP(D4699,Plan1!$B$2:$S$5570,13,)/1000</f>
        <v>3.923</v>
      </c>
      <c r="N4699" s="180">
        <f>VLOOKUP(D4699,Plan1!$B$2:$S$5570,14,)/1000</f>
        <v>4.6239999999999997</v>
      </c>
      <c r="O4699" s="180">
        <f>VLOOKUP(D4699,Plan1!$B$2:$S$5570,15,)/1000</f>
        <v>4.3159999999999998</v>
      </c>
      <c r="P4699" s="180">
        <f>VLOOKUP(D4699,Plan1!$B$2:$S$5570,16,)/1000</f>
        <v>4.97</v>
      </c>
      <c r="Q4699" s="180">
        <f>VLOOKUP(D4699,Plan1!$B$2:$S$5570,17,)/1000</f>
        <v>5.6420000000000003</v>
      </c>
      <c r="R4699" s="180">
        <f>VLOOKUP(D4699,Plan1!$B$2:$S$5570,18,)/1000</f>
        <v>5.6219999999999999</v>
      </c>
      <c r="S4699" s="180">
        <f>VLOOKUP(D4699,Plan1!$B$2:$S$5570,6,)/1000</f>
        <v>4.8280000000000003</v>
      </c>
    </row>
    <row r="4700" spans="1:19" x14ac:dyDescent="0.25">
      <c r="A4700" s="178">
        <v>46015</v>
      </c>
      <c r="B4700" s="178">
        <v>-69153</v>
      </c>
      <c r="C4700" s="178">
        <v>-418639</v>
      </c>
      <c r="D4700" s="178" t="s">
        <v>3559</v>
      </c>
      <c r="E4700" s="178" t="s">
        <v>167</v>
      </c>
      <c r="F4700" s="178" t="s">
        <v>3448</v>
      </c>
      <c r="G4700" s="180">
        <f>VLOOKUP(D4700,Plan1!$B$2:$S$5570,7,)/1000</f>
        <v>5.0129999999999999</v>
      </c>
      <c r="H4700" s="180">
        <f>VLOOKUP(D4700,Plan1!$B$2:$S$5570,8,)/1000</f>
        <v>5.0789999999999997</v>
      </c>
      <c r="I4700" s="180">
        <f>VLOOKUP(D4700,Plan1!$B$2:$S$5570,9,)/1000</f>
        <v>5.2089999999999996</v>
      </c>
      <c r="J4700" s="180">
        <f>VLOOKUP(D4700,Plan1!$B$2:$S$5570,10,)/1000</f>
        <v>5.3810000000000002</v>
      </c>
      <c r="K4700" s="180">
        <f>VLOOKUP(D4700,Plan1!$B$2:$S$5570,11,)/1000</f>
        <v>5.56</v>
      </c>
      <c r="L4700" s="180">
        <f>VLOOKUP(D4700,Plan1!$B$2:$S$5570,12,)/1000</f>
        <v>5.5890000000000004</v>
      </c>
      <c r="M4700" s="180">
        <f>VLOOKUP(D4700,Plan1!$B$2:$S$5570,13,)/1000</f>
        <v>5.9809999999999999</v>
      </c>
      <c r="N4700" s="180">
        <f>VLOOKUP(D4700,Plan1!$B$2:$S$5570,14,)/1000</f>
        <v>6.4960000000000004</v>
      </c>
      <c r="O4700" s="180">
        <f>VLOOKUP(D4700,Plan1!$B$2:$S$5570,15,)/1000</f>
        <v>6.7859999999999996</v>
      </c>
      <c r="P4700" s="180">
        <f>VLOOKUP(D4700,Plan1!$B$2:$S$5570,16,)/1000</f>
        <v>6.3369999999999997</v>
      </c>
      <c r="Q4700" s="180">
        <f>VLOOKUP(D4700,Plan1!$B$2:$S$5570,17,)/1000</f>
        <v>5.9470000000000001</v>
      </c>
      <c r="R4700" s="180">
        <f>VLOOKUP(D4700,Plan1!$B$2:$S$5570,18,)/1000</f>
        <v>5.4569999999999999</v>
      </c>
      <c r="S4700" s="180">
        <f>VLOOKUP(D4700,Plan1!$B$2:$S$5570,6,)/1000</f>
        <v>5.7359999999999998</v>
      </c>
    </row>
    <row r="4701" spans="1:19" x14ac:dyDescent="0.25">
      <c r="A4701" s="178">
        <v>21609</v>
      </c>
      <c r="B4701" s="178">
        <v>-147053</v>
      </c>
      <c r="C4701" s="178">
        <v>-475232</v>
      </c>
      <c r="D4701" s="178" t="s">
        <v>1255</v>
      </c>
      <c r="E4701" s="178" t="s">
        <v>167</v>
      </c>
      <c r="F4701" s="178" t="s">
        <v>1058</v>
      </c>
      <c r="G4701" s="180">
        <f>VLOOKUP(D4701,Plan1!$B$2:$S$5570,7,)/1000</f>
        <v>5.16</v>
      </c>
      <c r="H4701" s="180">
        <f>VLOOKUP(D4701,Plan1!$B$2:$S$5570,8,)/1000</f>
        <v>5.5620000000000003</v>
      </c>
      <c r="I4701" s="180">
        <f>VLOOKUP(D4701,Plan1!$B$2:$S$5570,9,)/1000</f>
        <v>5.3360000000000003</v>
      </c>
      <c r="J4701" s="180">
        <f>VLOOKUP(D4701,Plan1!$B$2:$S$5570,10,)/1000</f>
        <v>5.5519999999999996</v>
      </c>
      <c r="K4701" s="180">
        <f>VLOOKUP(D4701,Plan1!$B$2:$S$5570,11,)/1000</f>
        <v>5.6630000000000003</v>
      </c>
      <c r="L4701" s="180">
        <f>VLOOKUP(D4701,Plan1!$B$2:$S$5570,12,)/1000</f>
        <v>5.74</v>
      </c>
      <c r="M4701" s="180">
        <f>VLOOKUP(D4701,Plan1!$B$2:$S$5570,13,)/1000</f>
        <v>5.923</v>
      </c>
      <c r="N4701" s="180">
        <f>VLOOKUP(D4701,Plan1!$B$2:$S$5570,14,)/1000</f>
        <v>6.66</v>
      </c>
      <c r="O4701" s="180">
        <f>VLOOKUP(D4701,Plan1!$B$2:$S$5570,15,)/1000</f>
        <v>6.1310000000000002</v>
      </c>
      <c r="P4701" s="180">
        <f>VLOOKUP(D4701,Plan1!$B$2:$S$5570,16,)/1000</f>
        <v>5.5019999999999998</v>
      </c>
      <c r="Q4701" s="180">
        <f>VLOOKUP(D4701,Plan1!$B$2:$S$5570,17,)/1000</f>
        <v>4.6890000000000001</v>
      </c>
      <c r="R4701" s="180">
        <f>VLOOKUP(D4701,Plan1!$B$2:$S$5570,18,)/1000</f>
        <v>5.0259999999999998</v>
      </c>
      <c r="S4701" s="180">
        <f>VLOOKUP(D4701,Plan1!$B$2:$S$5570,6,)/1000</f>
        <v>5.5789999999999997</v>
      </c>
    </row>
    <row r="4702" spans="1:19" x14ac:dyDescent="0.25">
      <c r="A4702" s="178">
        <v>10501</v>
      </c>
      <c r="B4702" s="178">
        <v>-203883</v>
      </c>
      <c r="C4702" s="178">
        <v>-503796</v>
      </c>
      <c r="D4702" s="178" t="s">
        <v>5254</v>
      </c>
      <c r="E4702" s="178" t="s">
        <v>167</v>
      </c>
      <c r="F4702" s="178" t="s">
        <v>4704</v>
      </c>
      <c r="G4702" s="180">
        <f>VLOOKUP(D4702,Plan1!$B$2:$S$5570,7,)/1000</f>
        <v>5.298</v>
      </c>
      <c r="H4702" s="180">
        <f>VLOOKUP(D4702,Plan1!$B$2:$S$5570,8,)/1000</f>
        <v>5.6779999999999999</v>
      </c>
      <c r="I4702" s="180">
        <f>VLOOKUP(D4702,Plan1!$B$2:$S$5570,9,)/1000</f>
        <v>5.431</v>
      </c>
      <c r="J4702" s="180">
        <f>VLOOKUP(D4702,Plan1!$B$2:$S$5570,10,)/1000</f>
        <v>5.5129999999999999</v>
      </c>
      <c r="K4702" s="180">
        <f>VLOOKUP(D4702,Plan1!$B$2:$S$5570,11,)/1000</f>
        <v>5.069</v>
      </c>
      <c r="L4702" s="180">
        <f>VLOOKUP(D4702,Plan1!$B$2:$S$5570,12,)/1000</f>
        <v>4.9459999999999997</v>
      </c>
      <c r="M4702" s="180">
        <f>VLOOKUP(D4702,Plan1!$B$2:$S$5570,13,)/1000</f>
        <v>5.1239999999999997</v>
      </c>
      <c r="N4702" s="180">
        <f>VLOOKUP(D4702,Plan1!$B$2:$S$5570,14,)/1000</f>
        <v>5.8869999999999996</v>
      </c>
      <c r="O4702" s="180">
        <f>VLOOKUP(D4702,Plan1!$B$2:$S$5570,15,)/1000</f>
        <v>5.452</v>
      </c>
      <c r="P4702" s="180">
        <f>VLOOKUP(D4702,Plan1!$B$2:$S$5570,16,)/1000</f>
        <v>5.4909999999999997</v>
      </c>
      <c r="Q4702" s="180">
        <f>VLOOKUP(D4702,Plan1!$B$2:$S$5570,17,)/1000</f>
        <v>5.4640000000000004</v>
      </c>
      <c r="R4702" s="180">
        <f>VLOOKUP(D4702,Plan1!$B$2:$S$5570,18,)/1000</f>
        <v>5.5389999999999997</v>
      </c>
      <c r="S4702" s="180">
        <f>VLOOKUP(D4702,Plan1!$B$2:$S$5570,6,)/1000</f>
        <v>5.4080000000000004</v>
      </c>
    </row>
    <row r="4703" spans="1:19" x14ac:dyDescent="0.25">
      <c r="A4703" s="178">
        <v>21218</v>
      </c>
      <c r="B4703" s="178">
        <v>-148815</v>
      </c>
      <c r="C4703" s="178">
        <v>-440802</v>
      </c>
      <c r="D4703" s="178" t="s">
        <v>2559</v>
      </c>
      <c r="E4703" s="178" t="s">
        <v>167</v>
      </c>
      <c r="F4703" s="178" t="s">
        <v>1727</v>
      </c>
      <c r="G4703" s="180">
        <f>VLOOKUP(D4703,Plan1!$B$2:$S$5570,7,)/1000</f>
        <v>5.9029999999999996</v>
      </c>
      <c r="H4703" s="180">
        <f>VLOOKUP(D4703,Plan1!$B$2:$S$5570,8,)/1000</f>
        <v>6.3650000000000002</v>
      </c>
      <c r="I4703" s="180">
        <f>VLOOKUP(D4703,Plan1!$B$2:$S$5570,9,)/1000</f>
        <v>5.9939999999999998</v>
      </c>
      <c r="J4703" s="180">
        <f>VLOOKUP(D4703,Plan1!$B$2:$S$5570,10,)/1000</f>
        <v>6.1369999999999996</v>
      </c>
      <c r="K4703" s="180">
        <f>VLOOKUP(D4703,Plan1!$B$2:$S$5570,11,)/1000</f>
        <v>5.6829999999999998</v>
      </c>
      <c r="L4703" s="180">
        <f>VLOOKUP(D4703,Plan1!$B$2:$S$5570,12,)/1000</f>
        <v>5.6159999999999997</v>
      </c>
      <c r="M4703" s="180">
        <f>VLOOKUP(D4703,Plan1!$B$2:$S$5570,13,)/1000</f>
        <v>5.9610000000000003</v>
      </c>
      <c r="N4703" s="180">
        <f>VLOOKUP(D4703,Plan1!$B$2:$S$5570,14,)/1000</f>
        <v>6.3120000000000003</v>
      </c>
      <c r="O4703" s="180">
        <f>VLOOKUP(D4703,Plan1!$B$2:$S$5570,15,)/1000</f>
        <v>6.4269999999999996</v>
      </c>
      <c r="P4703" s="180">
        <f>VLOOKUP(D4703,Plan1!$B$2:$S$5570,16,)/1000</f>
        <v>6.0469999999999997</v>
      </c>
      <c r="Q4703" s="180">
        <f>VLOOKUP(D4703,Plan1!$B$2:$S$5570,17,)/1000</f>
        <v>5.3029999999999999</v>
      </c>
      <c r="R4703" s="180">
        <f>VLOOKUP(D4703,Plan1!$B$2:$S$5570,18,)/1000</f>
        <v>5.6929999999999996</v>
      </c>
      <c r="S4703" s="180">
        <f>VLOOKUP(D4703,Plan1!$B$2:$S$5570,6,)/1000</f>
        <v>5.9530000000000003</v>
      </c>
    </row>
    <row r="4704" spans="1:19" x14ac:dyDescent="0.25">
      <c r="A4704" s="178">
        <v>10323</v>
      </c>
      <c r="B4704" s="178">
        <v>-205115</v>
      </c>
      <c r="C4704" s="178">
        <v>-503564</v>
      </c>
      <c r="D4704" s="178" t="s">
        <v>5242</v>
      </c>
      <c r="E4704" s="178" t="s">
        <v>167</v>
      </c>
      <c r="F4704" s="178" t="s">
        <v>4704</v>
      </c>
      <c r="G4704" s="180">
        <f>VLOOKUP(D4704,Plan1!$B$2:$S$5570,7,)/1000</f>
        <v>5.2720000000000002</v>
      </c>
      <c r="H4704" s="180">
        <f>VLOOKUP(D4704,Plan1!$B$2:$S$5570,8,)/1000</f>
        <v>5.6559999999999997</v>
      </c>
      <c r="I4704" s="180">
        <f>VLOOKUP(D4704,Plan1!$B$2:$S$5570,9,)/1000</f>
        <v>5.4690000000000003</v>
      </c>
      <c r="J4704" s="180">
        <f>VLOOKUP(D4704,Plan1!$B$2:$S$5570,10,)/1000</f>
        <v>5.5279999999999996</v>
      </c>
      <c r="K4704" s="180">
        <f>VLOOKUP(D4704,Plan1!$B$2:$S$5570,11,)/1000</f>
        <v>5.0469999999999997</v>
      </c>
      <c r="L4704" s="180">
        <f>VLOOKUP(D4704,Plan1!$B$2:$S$5570,12,)/1000</f>
        <v>4.9329999999999998</v>
      </c>
      <c r="M4704" s="180">
        <f>VLOOKUP(D4704,Plan1!$B$2:$S$5570,13,)/1000</f>
        <v>5.125</v>
      </c>
      <c r="N4704" s="180">
        <f>VLOOKUP(D4704,Plan1!$B$2:$S$5570,14,)/1000</f>
        <v>5.8540000000000001</v>
      </c>
      <c r="O4704" s="180">
        <f>VLOOKUP(D4704,Plan1!$B$2:$S$5570,15,)/1000</f>
        <v>5.4359999999999999</v>
      </c>
      <c r="P4704" s="180">
        <f>VLOOKUP(D4704,Plan1!$B$2:$S$5570,16,)/1000</f>
        <v>5.4809999999999999</v>
      </c>
      <c r="Q4704" s="180">
        <f>VLOOKUP(D4704,Plan1!$B$2:$S$5570,17,)/1000</f>
        <v>5.423</v>
      </c>
      <c r="R4704" s="180">
        <f>VLOOKUP(D4704,Plan1!$B$2:$S$5570,18,)/1000</f>
        <v>5.51</v>
      </c>
      <c r="S4704" s="180">
        <f>VLOOKUP(D4704,Plan1!$B$2:$S$5570,6,)/1000</f>
        <v>5.3949999999999996</v>
      </c>
    </row>
    <row r="4705" spans="1:19" x14ac:dyDescent="0.25">
      <c r="A4705" s="178">
        <v>6601</v>
      </c>
      <c r="B4705" s="178">
        <v>-228063</v>
      </c>
      <c r="C4705" s="178">
        <v>-433733</v>
      </c>
      <c r="D4705" s="178" t="s">
        <v>3680</v>
      </c>
      <c r="E4705" s="178" t="s">
        <v>167</v>
      </c>
      <c r="F4705" s="178" t="s">
        <v>3664</v>
      </c>
      <c r="G4705" s="180">
        <f>VLOOKUP(D4705,Plan1!$B$2:$S$5570,7,)/1000</f>
        <v>5.3479999999999999</v>
      </c>
      <c r="H4705" s="180">
        <f>VLOOKUP(D4705,Plan1!$B$2:$S$5570,8,)/1000</f>
        <v>5.8479999999999999</v>
      </c>
      <c r="I4705" s="180">
        <f>VLOOKUP(D4705,Plan1!$B$2:$S$5570,9,)/1000</f>
        <v>5.2050000000000001</v>
      </c>
      <c r="J4705" s="180">
        <f>VLOOKUP(D4705,Plan1!$B$2:$S$5570,10,)/1000</f>
        <v>4.9809999999999999</v>
      </c>
      <c r="K4705" s="180">
        <f>VLOOKUP(D4705,Plan1!$B$2:$S$5570,11,)/1000</f>
        <v>4.4660000000000002</v>
      </c>
      <c r="L4705" s="180">
        <f>VLOOKUP(D4705,Plan1!$B$2:$S$5570,12,)/1000</f>
        <v>4.3780000000000001</v>
      </c>
      <c r="M4705" s="180">
        <f>VLOOKUP(D4705,Plan1!$B$2:$S$5570,13,)/1000</f>
        <v>4.2629999999999999</v>
      </c>
      <c r="N4705" s="180">
        <f>VLOOKUP(D4705,Plan1!$B$2:$S$5570,14,)/1000</f>
        <v>5.0129999999999999</v>
      </c>
      <c r="O4705" s="180">
        <f>VLOOKUP(D4705,Plan1!$B$2:$S$5570,15,)/1000</f>
        <v>4.742</v>
      </c>
      <c r="P4705" s="180">
        <f>VLOOKUP(D4705,Plan1!$B$2:$S$5570,16,)/1000</f>
        <v>4.8970000000000002</v>
      </c>
      <c r="Q4705" s="180">
        <f>VLOOKUP(D4705,Plan1!$B$2:$S$5570,17,)/1000</f>
        <v>4.6429999999999998</v>
      </c>
      <c r="R4705" s="180">
        <f>VLOOKUP(D4705,Plan1!$B$2:$S$5570,18,)/1000</f>
        <v>5.0819999999999999</v>
      </c>
      <c r="S4705" s="180">
        <f>VLOOKUP(D4705,Plan1!$B$2:$S$5570,6,)/1000</f>
        <v>4.9059999999999997</v>
      </c>
    </row>
    <row r="4706" spans="1:19" x14ac:dyDescent="0.25">
      <c r="A4706" s="178">
        <v>65419</v>
      </c>
      <c r="B4706" s="178">
        <v>-7806</v>
      </c>
      <c r="C4706" s="178">
        <v>-471814</v>
      </c>
      <c r="D4706" s="178" t="s">
        <v>2699</v>
      </c>
      <c r="E4706" s="178" t="s">
        <v>167</v>
      </c>
      <c r="F4706" s="178" t="s">
        <v>2567</v>
      </c>
      <c r="G4706" s="180">
        <f>VLOOKUP(D4706,Plan1!$B$2:$S$5570,7,)/1000</f>
        <v>4.7279999999999998</v>
      </c>
      <c r="H4706" s="180">
        <f>VLOOKUP(D4706,Plan1!$B$2:$S$5570,8,)/1000</f>
        <v>4.4720000000000004</v>
      </c>
      <c r="I4706" s="180">
        <f>VLOOKUP(D4706,Plan1!$B$2:$S$5570,9,)/1000</f>
        <v>4.3109999999999999</v>
      </c>
      <c r="J4706" s="180">
        <f>VLOOKUP(D4706,Plan1!$B$2:$S$5570,10,)/1000</f>
        <v>4.3579999999999997</v>
      </c>
      <c r="K4706" s="180">
        <f>VLOOKUP(D4706,Plan1!$B$2:$S$5570,11,)/1000</f>
        <v>4.6890000000000001</v>
      </c>
      <c r="L4706" s="180">
        <f>VLOOKUP(D4706,Plan1!$B$2:$S$5570,12,)/1000</f>
        <v>4.9210000000000003</v>
      </c>
      <c r="M4706" s="180">
        <f>VLOOKUP(D4706,Plan1!$B$2:$S$5570,13,)/1000</f>
        <v>5.0289999999999999</v>
      </c>
      <c r="N4706" s="180">
        <f>VLOOKUP(D4706,Plan1!$B$2:$S$5570,14,)/1000</f>
        <v>5.3239999999999998</v>
      </c>
      <c r="O4706" s="180">
        <f>VLOOKUP(D4706,Plan1!$B$2:$S$5570,15,)/1000</f>
        <v>5.5880000000000001</v>
      </c>
      <c r="P4706" s="180">
        <f>VLOOKUP(D4706,Plan1!$B$2:$S$5570,16,)/1000</f>
        <v>5.48</v>
      </c>
      <c r="Q4706" s="180">
        <f>VLOOKUP(D4706,Plan1!$B$2:$S$5570,17,)/1000</f>
        <v>5.3620000000000001</v>
      </c>
      <c r="R4706" s="180">
        <f>VLOOKUP(D4706,Plan1!$B$2:$S$5570,18,)/1000</f>
        <v>5.0810000000000004</v>
      </c>
      <c r="S4706" s="180">
        <f>VLOOKUP(D4706,Plan1!$B$2:$S$5570,6,)/1000</f>
        <v>4.9450000000000003</v>
      </c>
    </row>
    <row r="4707" spans="1:19" x14ac:dyDescent="0.25">
      <c r="A4707" s="178">
        <v>9338</v>
      </c>
      <c r="B4707" s="178">
        <v>-211315</v>
      </c>
      <c r="C4707" s="178">
        <v>-44253</v>
      </c>
      <c r="D4707" s="178" t="s">
        <v>1934</v>
      </c>
      <c r="E4707" s="178" t="s">
        <v>167</v>
      </c>
      <c r="F4707" s="178" t="s">
        <v>1727</v>
      </c>
      <c r="G4707" s="180">
        <f>VLOOKUP(D4707,Plan1!$B$2:$S$5570,7,)/1000</f>
        <v>5.0179999999999998</v>
      </c>
      <c r="H4707" s="180">
        <f>VLOOKUP(D4707,Plan1!$B$2:$S$5570,8,)/1000</f>
        <v>5.51</v>
      </c>
      <c r="I4707" s="180">
        <f>VLOOKUP(D4707,Plan1!$B$2:$S$5570,9,)/1000</f>
        <v>5.0519999999999996</v>
      </c>
      <c r="J4707" s="180">
        <f>VLOOKUP(D4707,Plan1!$B$2:$S$5570,10,)/1000</f>
        <v>4.9989999999999997</v>
      </c>
      <c r="K4707" s="180">
        <f>VLOOKUP(D4707,Plan1!$B$2:$S$5570,11,)/1000</f>
        <v>4.6230000000000002</v>
      </c>
      <c r="L4707" s="180">
        <f>VLOOKUP(D4707,Plan1!$B$2:$S$5570,12,)/1000</f>
        <v>4.577</v>
      </c>
      <c r="M4707" s="180">
        <f>VLOOKUP(D4707,Plan1!$B$2:$S$5570,13,)/1000</f>
        <v>4.8280000000000003</v>
      </c>
      <c r="N4707" s="180">
        <f>VLOOKUP(D4707,Plan1!$B$2:$S$5570,14,)/1000</f>
        <v>5.6449999999999996</v>
      </c>
      <c r="O4707" s="180">
        <f>VLOOKUP(D4707,Plan1!$B$2:$S$5570,15,)/1000</f>
        <v>5.3639999999999999</v>
      </c>
      <c r="P4707" s="180">
        <f>VLOOKUP(D4707,Plan1!$B$2:$S$5570,16,)/1000</f>
        <v>5.117</v>
      </c>
      <c r="Q4707" s="180">
        <f>VLOOKUP(D4707,Plan1!$B$2:$S$5570,17,)/1000</f>
        <v>4.6189999999999998</v>
      </c>
      <c r="R4707" s="180">
        <f>VLOOKUP(D4707,Plan1!$B$2:$S$5570,18,)/1000</f>
        <v>4.9560000000000004</v>
      </c>
      <c r="S4707" s="180">
        <f>VLOOKUP(D4707,Plan1!$B$2:$S$5570,6,)/1000</f>
        <v>5.0259999999999998</v>
      </c>
    </row>
    <row r="4708" spans="1:19" x14ac:dyDescent="0.25">
      <c r="A4708" s="178">
        <v>51687</v>
      </c>
      <c r="B4708" s="178">
        <v>-53606</v>
      </c>
      <c r="C4708" s="178">
        <v>-487925</v>
      </c>
      <c r="D4708" s="178" t="s">
        <v>2593</v>
      </c>
      <c r="E4708" s="178" t="s">
        <v>167</v>
      </c>
      <c r="F4708" s="178" t="s">
        <v>2567</v>
      </c>
      <c r="G4708" s="180">
        <f>VLOOKUP(D4708,Plan1!$B$2:$S$5570,7,)/1000</f>
        <v>4.5819999999999999</v>
      </c>
      <c r="H4708" s="180">
        <f>VLOOKUP(D4708,Plan1!$B$2:$S$5570,8,)/1000</f>
        <v>4.7160000000000002</v>
      </c>
      <c r="I4708" s="180">
        <f>VLOOKUP(D4708,Plan1!$B$2:$S$5570,9,)/1000</f>
        <v>4.8520000000000003</v>
      </c>
      <c r="J4708" s="180">
        <f>VLOOKUP(D4708,Plan1!$B$2:$S$5570,10,)/1000</f>
        <v>5.0750000000000002</v>
      </c>
      <c r="K4708" s="180">
        <f>VLOOKUP(D4708,Plan1!$B$2:$S$5570,11,)/1000</f>
        <v>5.0289999999999999</v>
      </c>
      <c r="L4708" s="180">
        <f>VLOOKUP(D4708,Plan1!$B$2:$S$5570,12,)/1000</f>
        <v>5.359</v>
      </c>
      <c r="M4708" s="180">
        <f>VLOOKUP(D4708,Plan1!$B$2:$S$5570,13,)/1000</f>
        <v>5.3780000000000001</v>
      </c>
      <c r="N4708" s="180">
        <f>VLOOKUP(D4708,Plan1!$B$2:$S$5570,14,)/1000</f>
        <v>5.8150000000000004</v>
      </c>
      <c r="O4708" s="180">
        <f>VLOOKUP(D4708,Plan1!$B$2:$S$5570,15,)/1000</f>
        <v>5.5110000000000001</v>
      </c>
      <c r="P4708" s="180">
        <f>VLOOKUP(D4708,Plan1!$B$2:$S$5570,16,)/1000</f>
        <v>4.9039999999999999</v>
      </c>
      <c r="Q4708" s="180">
        <f>VLOOKUP(D4708,Plan1!$B$2:$S$5570,17,)/1000</f>
        <v>4.7240000000000002</v>
      </c>
      <c r="R4708" s="180">
        <f>VLOOKUP(D4708,Plan1!$B$2:$S$5570,18,)/1000</f>
        <v>4.4560000000000004</v>
      </c>
      <c r="S4708" s="180">
        <f>VLOOKUP(D4708,Plan1!$B$2:$S$5570,6,)/1000</f>
        <v>5.0330000000000004</v>
      </c>
    </row>
    <row r="4709" spans="1:19" x14ac:dyDescent="0.25">
      <c r="A4709" s="178">
        <v>57297</v>
      </c>
      <c r="B4709" s="178">
        <v>-38157</v>
      </c>
      <c r="C4709" s="178">
        <v>-424519</v>
      </c>
      <c r="D4709" s="178" t="s">
        <v>3645</v>
      </c>
      <c r="E4709" s="178" t="s">
        <v>167</v>
      </c>
      <c r="F4709" s="178" t="s">
        <v>3448</v>
      </c>
      <c r="G4709" s="180">
        <f>VLOOKUP(D4709,Plan1!$B$2:$S$5570,7,)/1000</f>
        <v>5.157</v>
      </c>
      <c r="H4709" s="180">
        <f>VLOOKUP(D4709,Plan1!$B$2:$S$5570,8,)/1000</f>
        <v>5.3819999999999997</v>
      </c>
      <c r="I4709" s="180">
        <f>VLOOKUP(D4709,Plan1!$B$2:$S$5570,9,)/1000</f>
        <v>5.3529999999999998</v>
      </c>
      <c r="J4709" s="180">
        <f>VLOOKUP(D4709,Plan1!$B$2:$S$5570,10,)/1000</f>
        <v>5.1840000000000002</v>
      </c>
      <c r="K4709" s="180">
        <f>VLOOKUP(D4709,Plan1!$B$2:$S$5570,11,)/1000</f>
        <v>5.3090000000000002</v>
      </c>
      <c r="L4709" s="180">
        <f>VLOOKUP(D4709,Plan1!$B$2:$S$5570,12,)/1000</f>
        <v>5.5309999999999997</v>
      </c>
      <c r="M4709" s="180">
        <f>VLOOKUP(D4709,Plan1!$B$2:$S$5570,13,)/1000</f>
        <v>5.7389999999999999</v>
      </c>
      <c r="N4709" s="180">
        <f>VLOOKUP(D4709,Plan1!$B$2:$S$5570,14,)/1000</f>
        <v>6.2910000000000004</v>
      </c>
      <c r="O4709" s="180">
        <f>VLOOKUP(D4709,Plan1!$B$2:$S$5570,15,)/1000</f>
        <v>6.5460000000000003</v>
      </c>
      <c r="P4709" s="180">
        <f>VLOOKUP(D4709,Plan1!$B$2:$S$5570,16,)/1000</f>
        <v>6.3869999999999996</v>
      </c>
      <c r="Q4709" s="180">
        <f>VLOOKUP(D4709,Plan1!$B$2:$S$5570,17,)/1000</f>
        <v>6.0650000000000004</v>
      </c>
      <c r="R4709" s="180">
        <f>VLOOKUP(D4709,Plan1!$B$2:$S$5570,18,)/1000</f>
        <v>5.468</v>
      </c>
      <c r="S4709" s="180">
        <f>VLOOKUP(D4709,Plan1!$B$2:$S$5570,6,)/1000</f>
        <v>5.7009999999999996</v>
      </c>
    </row>
    <row r="4710" spans="1:19" x14ac:dyDescent="0.25">
      <c r="A4710" s="178">
        <v>6373</v>
      </c>
      <c r="B4710" s="178">
        <v>-22852</v>
      </c>
      <c r="C4710" s="178">
        <v>-52337</v>
      </c>
      <c r="D4710" s="178" t="s">
        <v>3259</v>
      </c>
      <c r="E4710" s="178" t="s">
        <v>167</v>
      </c>
      <c r="F4710" s="178" t="s">
        <v>2912</v>
      </c>
      <c r="G4710" s="180">
        <f>VLOOKUP(D4710,Plan1!$B$2:$S$5570,7,)/1000</f>
        <v>5.3760000000000003</v>
      </c>
      <c r="H4710" s="180">
        <f>VLOOKUP(D4710,Plan1!$B$2:$S$5570,8,)/1000</f>
        <v>5.6719999999999997</v>
      </c>
      <c r="I4710" s="180">
        <f>VLOOKUP(D4710,Plan1!$B$2:$S$5570,9,)/1000</f>
        <v>5.6609999999999996</v>
      </c>
      <c r="J4710" s="180">
        <f>VLOOKUP(D4710,Plan1!$B$2:$S$5570,10,)/1000</f>
        <v>5.3769999999999998</v>
      </c>
      <c r="K4710" s="180">
        <f>VLOOKUP(D4710,Plan1!$B$2:$S$5570,11,)/1000</f>
        <v>4.633</v>
      </c>
      <c r="L4710" s="180">
        <f>VLOOKUP(D4710,Plan1!$B$2:$S$5570,12,)/1000</f>
        <v>4.4260000000000002</v>
      </c>
      <c r="M4710" s="180">
        <f>VLOOKUP(D4710,Plan1!$B$2:$S$5570,13,)/1000</f>
        <v>4.5750000000000002</v>
      </c>
      <c r="N4710" s="180">
        <f>VLOOKUP(D4710,Plan1!$B$2:$S$5570,14,)/1000</f>
        <v>5.4390000000000001</v>
      </c>
      <c r="O4710" s="180">
        <f>VLOOKUP(D4710,Plan1!$B$2:$S$5570,15,)/1000</f>
        <v>5.1440000000000001</v>
      </c>
      <c r="P4710" s="180">
        <f>VLOOKUP(D4710,Plan1!$B$2:$S$5570,16,)/1000</f>
        <v>5.3620000000000001</v>
      </c>
      <c r="Q4710" s="180">
        <f>VLOOKUP(D4710,Plan1!$B$2:$S$5570,17,)/1000</f>
        <v>5.6369999999999996</v>
      </c>
      <c r="R4710" s="180">
        <f>VLOOKUP(D4710,Plan1!$B$2:$S$5570,18,)/1000</f>
        <v>5.6669999999999998</v>
      </c>
      <c r="S4710" s="180">
        <f>VLOOKUP(D4710,Plan1!$B$2:$S$5570,6,)/1000</f>
        <v>5.2480000000000002</v>
      </c>
    </row>
    <row r="4711" spans="1:19" x14ac:dyDescent="0.25">
      <c r="A4711" s="178">
        <v>44111</v>
      </c>
      <c r="B4711" s="178">
        <v>-73861</v>
      </c>
      <c r="C4711" s="178">
        <v>-365321</v>
      </c>
      <c r="D4711" s="178" t="s">
        <v>2749</v>
      </c>
      <c r="E4711" s="178" t="s">
        <v>167</v>
      </c>
      <c r="F4711" s="178" t="s">
        <v>2709</v>
      </c>
      <c r="G4711" s="180">
        <f>VLOOKUP(D4711,Plan1!$B$2:$S$5570,7,)/1000</f>
        <v>5.6950000000000003</v>
      </c>
      <c r="H4711" s="180">
        <f>VLOOKUP(D4711,Plan1!$B$2:$S$5570,8,)/1000</f>
        <v>5.7679999999999998</v>
      </c>
      <c r="I4711" s="180">
        <f>VLOOKUP(D4711,Plan1!$B$2:$S$5570,9,)/1000</f>
        <v>6.016</v>
      </c>
      <c r="J4711" s="180">
        <f>VLOOKUP(D4711,Plan1!$B$2:$S$5570,10,)/1000</f>
        <v>5.6440000000000001</v>
      </c>
      <c r="K4711" s="180">
        <f>VLOOKUP(D4711,Plan1!$B$2:$S$5570,11,)/1000</f>
        <v>5.12</v>
      </c>
      <c r="L4711" s="180">
        <f>VLOOKUP(D4711,Plan1!$B$2:$S$5570,12,)/1000</f>
        <v>4.593</v>
      </c>
      <c r="M4711" s="180">
        <f>VLOOKUP(D4711,Plan1!$B$2:$S$5570,13,)/1000</f>
        <v>4.835</v>
      </c>
      <c r="N4711" s="180">
        <f>VLOOKUP(D4711,Plan1!$B$2:$S$5570,14,)/1000</f>
        <v>5.45</v>
      </c>
      <c r="O4711" s="180">
        <f>VLOOKUP(D4711,Plan1!$B$2:$S$5570,15,)/1000</f>
        <v>6.0309999999999997</v>
      </c>
      <c r="P4711" s="180">
        <f>VLOOKUP(D4711,Plan1!$B$2:$S$5570,16,)/1000</f>
        <v>6.1109999999999998</v>
      </c>
      <c r="Q4711" s="180">
        <f>VLOOKUP(D4711,Plan1!$B$2:$S$5570,17,)/1000</f>
        <v>6.1630000000000003</v>
      </c>
      <c r="R4711" s="180">
        <f>VLOOKUP(D4711,Plan1!$B$2:$S$5570,18,)/1000</f>
        <v>5.8609999999999998</v>
      </c>
      <c r="S4711" s="180">
        <f>VLOOKUP(D4711,Plan1!$B$2:$S$5570,6,)/1000</f>
        <v>5.6070000000000002</v>
      </c>
    </row>
    <row r="4712" spans="1:19" x14ac:dyDescent="0.25">
      <c r="A4712" s="178">
        <v>57890</v>
      </c>
      <c r="B4712" s="178">
        <v>-35507</v>
      </c>
      <c r="C4712" s="178">
        <v>-462511</v>
      </c>
      <c r="D4712" s="178" t="s">
        <v>1420</v>
      </c>
      <c r="E4712" s="178" t="s">
        <v>167</v>
      </c>
      <c r="F4712" s="178" t="s">
        <v>1298</v>
      </c>
      <c r="G4712" s="180">
        <f>VLOOKUP(D4712,Plan1!$B$2:$S$5570,7,)/1000</f>
        <v>4.383</v>
      </c>
      <c r="H4712" s="180">
        <f>VLOOKUP(D4712,Plan1!$B$2:$S$5570,8,)/1000</f>
        <v>4.5860000000000003</v>
      </c>
      <c r="I4712" s="180">
        <f>VLOOKUP(D4712,Plan1!$B$2:$S$5570,9,)/1000</f>
        <v>4.7140000000000004</v>
      </c>
      <c r="J4712" s="180">
        <f>VLOOKUP(D4712,Plan1!$B$2:$S$5570,10,)/1000</f>
        <v>4.8369999999999997</v>
      </c>
      <c r="K4712" s="180">
        <f>VLOOKUP(D4712,Plan1!$B$2:$S$5570,11,)/1000</f>
        <v>4.7699999999999996</v>
      </c>
      <c r="L4712" s="180">
        <f>VLOOKUP(D4712,Plan1!$B$2:$S$5570,12,)/1000</f>
        <v>4.9980000000000002</v>
      </c>
      <c r="M4712" s="180">
        <f>VLOOKUP(D4712,Plan1!$B$2:$S$5570,13,)/1000</f>
        <v>5.1239999999999997</v>
      </c>
      <c r="N4712" s="180">
        <f>VLOOKUP(D4712,Plan1!$B$2:$S$5570,14,)/1000</f>
        <v>5.42</v>
      </c>
      <c r="O4712" s="180">
        <f>VLOOKUP(D4712,Plan1!$B$2:$S$5570,15,)/1000</f>
        <v>5.48</v>
      </c>
      <c r="P4712" s="180">
        <f>VLOOKUP(D4712,Plan1!$B$2:$S$5570,16,)/1000</f>
        <v>5.0780000000000003</v>
      </c>
      <c r="Q4712" s="180">
        <f>VLOOKUP(D4712,Plan1!$B$2:$S$5570,17,)/1000</f>
        <v>4.7309999999999999</v>
      </c>
      <c r="R4712" s="180">
        <f>VLOOKUP(D4712,Plan1!$B$2:$S$5570,18,)/1000</f>
        <v>4.6159999999999997</v>
      </c>
      <c r="S4712" s="180">
        <f>VLOOKUP(D4712,Plan1!$B$2:$S$5570,6,)/1000</f>
        <v>4.8949999999999996</v>
      </c>
    </row>
    <row r="4713" spans="1:19" x14ac:dyDescent="0.25">
      <c r="A4713" s="178">
        <v>3518</v>
      </c>
      <c r="B4713" s="178">
        <v>-266218</v>
      </c>
      <c r="C4713" s="178">
        <v>-487687</v>
      </c>
      <c r="D4713" s="178" t="s">
        <v>4667</v>
      </c>
      <c r="E4713" s="178" t="s">
        <v>167</v>
      </c>
      <c r="F4713" s="178" t="s">
        <v>4434</v>
      </c>
      <c r="G4713" s="180">
        <f>VLOOKUP(D4713,Plan1!$B$2:$S$5570,7,)/1000</f>
        <v>4.8869999999999996</v>
      </c>
      <c r="H4713" s="180">
        <f>VLOOKUP(D4713,Plan1!$B$2:$S$5570,8,)/1000</f>
        <v>5.0439999999999996</v>
      </c>
      <c r="I4713" s="180">
        <f>VLOOKUP(D4713,Plan1!$B$2:$S$5570,9,)/1000</f>
        <v>4.8040000000000003</v>
      </c>
      <c r="J4713" s="180">
        <f>VLOOKUP(D4713,Plan1!$B$2:$S$5570,10,)/1000</f>
        <v>4.351</v>
      </c>
      <c r="K4713" s="180">
        <f>VLOOKUP(D4713,Plan1!$B$2:$S$5570,11,)/1000</f>
        <v>3.8580000000000001</v>
      </c>
      <c r="L4713" s="180">
        <f>VLOOKUP(D4713,Plan1!$B$2:$S$5570,12,)/1000</f>
        <v>3.2749999999999999</v>
      </c>
      <c r="M4713" s="180">
        <f>VLOOKUP(D4713,Plan1!$B$2:$S$5570,13,)/1000</f>
        <v>3.355</v>
      </c>
      <c r="N4713" s="180">
        <f>VLOOKUP(D4713,Plan1!$B$2:$S$5570,14,)/1000</f>
        <v>3.855</v>
      </c>
      <c r="O4713" s="180">
        <f>VLOOKUP(D4713,Plan1!$B$2:$S$5570,15,)/1000</f>
        <v>3.6349999999999998</v>
      </c>
      <c r="P4713" s="180">
        <f>VLOOKUP(D4713,Plan1!$B$2:$S$5570,16,)/1000</f>
        <v>3.9060000000000001</v>
      </c>
      <c r="Q4713" s="180">
        <f>VLOOKUP(D4713,Plan1!$B$2:$S$5570,17,)/1000</f>
        <v>4.6470000000000002</v>
      </c>
      <c r="R4713" s="180">
        <f>VLOOKUP(D4713,Plan1!$B$2:$S$5570,18,)/1000</f>
        <v>4.8330000000000002</v>
      </c>
      <c r="S4713" s="180">
        <f>VLOOKUP(D4713,Plan1!$B$2:$S$5570,6,)/1000</f>
        <v>4.2039999999999997</v>
      </c>
    </row>
    <row r="4714" spans="1:19" x14ac:dyDescent="0.25">
      <c r="A4714" s="178">
        <v>5166</v>
      </c>
      <c r="B4714" s="178">
        <v>-239837</v>
      </c>
      <c r="C4714" s="178">
        <v>-51822</v>
      </c>
      <c r="D4714" s="178" t="s">
        <v>3125</v>
      </c>
      <c r="E4714" s="178" t="s">
        <v>167</v>
      </c>
      <c r="F4714" s="178" t="s">
        <v>2912</v>
      </c>
      <c r="G4714" s="180">
        <f>VLOOKUP(D4714,Plan1!$B$2:$S$5570,7,)/1000</f>
        <v>5.5119999999999996</v>
      </c>
      <c r="H4714" s="180">
        <f>VLOOKUP(D4714,Plan1!$B$2:$S$5570,8,)/1000</f>
        <v>5.5389999999999997</v>
      </c>
      <c r="I4714" s="180">
        <f>VLOOKUP(D4714,Plan1!$B$2:$S$5570,9,)/1000</f>
        <v>5.6020000000000003</v>
      </c>
      <c r="J4714" s="180">
        <f>VLOOKUP(D4714,Plan1!$B$2:$S$5570,10,)/1000</f>
        <v>5.37</v>
      </c>
      <c r="K4714" s="180">
        <f>VLOOKUP(D4714,Plan1!$B$2:$S$5570,11,)/1000</f>
        <v>4.4969999999999999</v>
      </c>
      <c r="L4714" s="180">
        <f>VLOOKUP(D4714,Plan1!$B$2:$S$5570,12,)/1000</f>
        <v>4.2380000000000004</v>
      </c>
      <c r="M4714" s="180">
        <f>VLOOKUP(D4714,Plan1!$B$2:$S$5570,13,)/1000</f>
        <v>4.4390000000000001</v>
      </c>
      <c r="N4714" s="180">
        <f>VLOOKUP(D4714,Plan1!$B$2:$S$5570,14,)/1000</f>
        <v>5.3289999999999997</v>
      </c>
      <c r="O4714" s="180">
        <f>VLOOKUP(D4714,Plan1!$B$2:$S$5570,15,)/1000</f>
        <v>4.99</v>
      </c>
      <c r="P4714" s="180">
        <f>VLOOKUP(D4714,Plan1!$B$2:$S$5570,16,)/1000</f>
        <v>5.19</v>
      </c>
      <c r="Q4714" s="180">
        <f>VLOOKUP(D4714,Plan1!$B$2:$S$5570,17,)/1000</f>
        <v>5.556</v>
      </c>
      <c r="R4714" s="180">
        <f>VLOOKUP(D4714,Plan1!$B$2:$S$5570,18,)/1000</f>
        <v>5.6219999999999999</v>
      </c>
      <c r="S4714" s="180">
        <f>VLOOKUP(D4714,Plan1!$B$2:$S$5570,6,)/1000</f>
        <v>5.157</v>
      </c>
    </row>
    <row r="4715" spans="1:19" x14ac:dyDescent="0.25">
      <c r="A4715" s="178">
        <v>52170</v>
      </c>
      <c r="B4715" s="178">
        <v>-52756</v>
      </c>
      <c r="C4715" s="178">
        <v>-382697</v>
      </c>
      <c r="D4715" s="178" t="s">
        <v>856</v>
      </c>
      <c r="E4715" s="178" t="s">
        <v>167</v>
      </c>
      <c r="F4715" s="178" t="s">
        <v>792</v>
      </c>
      <c r="G4715" s="180">
        <f>VLOOKUP(D4715,Plan1!$B$2:$S$5570,7,)/1000</f>
        <v>5.4770000000000003</v>
      </c>
      <c r="H4715" s="180">
        <f>VLOOKUP(D4715,Plan1!$B$2:$S$5570,8,)/1000</f>
        <v>5.6840000000000002</v>
      </c>
      <c r="I4715" s="180">
        <f>VLOOKUP(D4715,Plan1!$B$2:$S$5570,9,)/1000</f>
        <v>5.9180000000000001</v>
      </c>
      <c r="J4715" s="180">
        <f>VLOOKUP(D4715,Plan1!$B$2:$S$5570,10,)/1000</f>
        <v>5.59</v>
      </c>
      <c r="K4715" s="180">
        <f>VLOOKUP(D4715,Plan1!$B$2:$S$5570,11,)/1000</f>
        <v>5.468</v>
      </c>
      <c r="L4715" s="180">
        <f>VLOOKUP(D4715,Plan1!$B$2:$S$5570,12,)/1000</f>
        <v>5.2439999999999998</v>
      </c>
      <c r="M4715" s="180">
        <f>VLOOKUP(D4715,Plan1!$B$2:$S$5570,13,)/1000</f>
        <v>5.6029999999999998</v>
      </c>
      <c r="N4715" s="180">
        <f>VLOOKUP(D4715,Plan1!$B$2:$S$5570,14,)/1000</f>
        <v>6.2030000000000003</v>
      </c>
      <c r="O4715" s="180">
        <f>VLOOKUP(D4715,Plan1!$B$2:$S$5570,15,)/1000</f>
        <v>6.4210000000000003</v>
      </c>
      <c r="P4715" s="180">
        <f>VLOOKUP(D4715,Plan1!$B$2:$S$5570,16,)/1000</f>
        <v>6.4740000000000002</v>
      </c>
      <c r="Q4715" s="180">
        <f>VLOOKUP(D4715,Plan1!$B$2:$S$5570,17,)/1000</f>
        <v>6.2320000000000002</v>
      </c>
      <c r="R4715" s="180">
        <f>VLOOKUP(D4715,Plan1!$B$2:$S$5570,18,)/1000</f>
        <v>5.6609999999999996</v>
      </c>
      <c r="S4715" s="180">
        <f>VLOOKUP(D4715,Plan1!$B$2:$S$5570,6,)/1000</f>
        <v>5.8310000000000004</v>
      </c>
    </row>
    <row r="4716" spans="1:19" x14ac:dyDescent="0.25">
      <c r="A4716" s="178">
        <v>10583</v>
      </c>
      <c r="B4716" s="178">
        <v>-203938</v>
      </c>
      <c r="C4716" s="178">
        <v>-421536</v>
      </c>
      <c r="D4716" s="178" t="s">
        <v>2061</v>
      </c>
      <c r="E4716" s="178" t="s">
        <v>167</v>
      </c>
      <c r="F4716" s="178" t="s">
        <v>1727</v>
      </c>
      <c r="G4716" s="180">
        <f>VLOOKUP(D4716,Plan1!$B$2:$S$5570,7,)/1000</f>
        <v>5.0259999999999998</v>
      </c>
      <c r="H4716" s="180">
        <f>VLOOKUP(D4716,Plan1!$B$2:$S$5570,8,)/1000</f>
        <v>5.5220000000000002</v>
      </c>
      <c r="I4716" s="180">
        <f>VLOOKUP(D4716,Plan1!$B$2:$S$5570,9,)/1000</f>
        <v>4.968</v>
      </c>
      <c r="J4716" s="180">
        <f>VLOOKUP(D4716,Plan1!$B$2:$S$5570,10,)/1000</f>
        <v>4.899</v>
      </c>
      <c r="K4716" s="180">
        <f>VLOOKUP(D4716,Plan1!$B$2:$S$5570,11,)/1000</f>
        <v>4.4539999999999997</v>
      </c>
      <c r="L4716" s="180">
        <f>VLOOKUP(D4716,Plan1!$B$2:$S$5570,12,)/1000</f>
        <v>4.4809999999999999</v>
      </c>
      <c r="M4716" s="180">
        <f>VLOOKUP(D4716,Plan1!$B$2:$S$5570,13,)/1000</f>
        <v>4.5860000000000003</v>
      </c>
      <c r="N4716" s="180">
        <f>VLOOKUP(D4716,Plan1!$B$2:$S$5570,14,)/1000</f>
        <v>5.1929999999999996</v>
      </c>
      <c r="O4716" s="180">
        <f>VLOOKUP(D4716,Plan1!$B$2:$S$5570,15,)/1000</f>
        <v>5.1230000000000002</v>
      </c>
      <c r="P4716" s="180">
        <f>VLOOKUP(D4716,Plan1!$B$2:$S$5570,16,)/1000</f>
        <v>4.8</v>
      </c>
      <c r="Q4716" s="180">
        <f>VLOOKUP(D4716,Plan1!$B$2:$S$5570,17,)/1000</f>
        <v>4.298</v>
      </c>
      <c r="R4716" s="180">
        <f>VLOOKUP(D4716,Plan1!$B$2:$S$5570,18,)/1000</f>
        <v>4.8319999999999999</v>
      </c>
      <c r="S4716" s="180">
        <f>VLOOKUP(D4716,Plan1!$B$2:$S$5570,6,)/1000</f>
        <v>4.8490000000000002</v>
      </c>
    </row>
    <row r="4717" spans="1:19" x14ac:dyDescent="0.25">
      <c r="A4717" s="178">
        <v>13682</v>
      </c>
      <c r="B4717" s="178">
        <v>-187235</v>
      </c>
      <c r="C4717" s="178">
        <v>-411632</v>
      </c>
      <c r="D4717" s="178" t="s">
        <v>2334</v>
      </c>
      <c r="E4717" s="178" t="s">
        <v>167</v>
      </c>
      <c r="F4717" s="178" t="s">
        <v>1727</v>
      </c>
      <c r="G4717" s="180">
        <f>VLOOKUP(D4717,Plan1!$B$2:$S$5570,7,)/1000</f>
        <v>5.5890000000000004</v>
      </c>
      <c r="H4717" s="180">
        <f>VLOOKUP(D4717,Plan1!$B$2:$S$5570,8,)/1000</f>
        <v>5.9610000000000003</v>
      </c>
      <c r="I4717" s="180">
        <f>VLOOKUP(D4717,Plan1!$B$2:$S$5570,9,)/1000</f>
        <v>5.4870000000000001</v>
      </c>
      <c r="J4717" s="180">
        <f>VLOOKUP(D4717,Plan1!$B$2:$S$5570,10,)/1000</f>
        <v>5.1829999999999998</v>
      </c>
      <c r="K4717" s="180">
        <f>VLOOKUP(D4717,Plan1!$B$2:$S$5570,11,)/1000</f>
        <v>4.6100000000000003</v>
      </c>
      <c r="L4717" s="180">
        <f>VLOOKUP(D4717,Plan1!$B$2:$S$5570,12,)/1000</f>
        <v>4.4119999999999999</v>
      </c>
      <c r="M4717" s="180">
        <f>VLOOKUP(D4717,Plan1!$B$2:$S$5570,13,)/1000</f>
        <v>4.476</v>
      </c>
      <c r="N4717" s="180">
        <f>VLOOKUP(D4717,Plan1!$B$2:$S$5570,14,)/1000</f>
        <v>4.9630000000000001</v>
      </c>
      <c r="O4717" s="180">
        <f>VLOOKUP(D4717,Plan1!$B$2:$S$5570,15,)/1000</f>
        <v>5.2</v>
      </c>
      <c r="P4717" s="180">
        <f>VLOOKUP(D4717,Plan1!$B$2:$S$5570,16,)/1000</f>
        <v>5.0819999999999999</v>
      </c>
      <c r="Q4717" s="180">
        <f>VLOOKUP(D4717,Plan1!$B$2:$S$5570,17,)/1000</f>
        <v>4.718</v>
      </c>
      <c r="R4717" s="180">
        <f>VLOOKUP(D4717,Plan1!$B$2:$S$5570,18,)/1000</f>
        <v>5.24</v>
      </c>
      <c r="S4717" s="180">
        <f>VLOOKUP(D4717,Plan1!$B$2:$S$5570,6,)/1000</f>
        <v>5.077</v>
      </c>
    </row>
    <row r="4718" spans="1:19" x14ac:dyDescent="0.25">
      <c r="A4718" s="178">
        <v>3206</v>
      </c>
      <c r="B4718" s="178">
        <v>-270988</v>
      </c>
      <c r="C4718" s="178">
        <v>-535981</v>
      </c>
      <c r="D4718" s="178" t="s">
        <v>4561</v>
      </c>
      <c r="E4718" s="178" t="s">
        <v>167</v>
      </c>
      <c r="F4718" s="178" t="s">
        <v>4434</v>
      </c>
      <c r="G4718" s="180">
        <f>VLOOKUP(D4718,Plan1!$B$2:$S$5570,7,)/1000</f>
        <v>5.5620000000000003</v>
      </c>
      <c r="H4718" s="180">
        <f>VLOOKUP(D4718,Plan1!$B$2:$S$5570,8,)/1000</f>
        <v>5.5069999999999997</v>
      </c>
      <c r="I4718" s="180">
        <f>VLOOKUP(D4718,Plan1!$B$2:$S$5570,9,)/1000</f>
        <v>5.431</v>
      </c>
      <c r="J4718" s="180">
        <f>VLOOKUP(D4718,Plan1!$B$2:$S$5570,10,)/1000</f>
        <v>4.806</v>
      </c>
      <c r="K4718" s="180">
        <f>VLOOKUP(D4718,Plan1!$B$2:$S$5570,11,)/1000</f>
        <v>4.0369999999999999</v>
      </c>
      <c r="L4718" s="180">
        <f>VLOOKUP(D4718,Plan1!$B$2:$S$5570,12,)/1000</f>
        <v>3.5129999999999999</v>
      </c>
      <c r="M4718" s="180">
        <f>VLOOKUP(D4718,Plan1!$B$2:$S$5570,13,)/1000</f>
        <v>3.8740000000000001</v>
      </c>
      <c r="N4718" s="180">
        <f>VLOOKUP(D4718,Plan1!$B$2:$S$5570,14,)/1000</f>
        <v>4.6680000000000001</v>
      </c>
      <c r="O4718" s="180">
        <f>VLOOKUP(D4718,Plan1!$B$2:$S$5570,15,)/1000</f>
        <v>4.4080000000000004</v>
      </c>
      <c r="P4718" s="180">
        <f>VLOOKUP(D4718,Plan1!$B$2:$S$5570,16,)/1000</f>
        <v>5.0529999999999999</v>
      </c>
      <c r="Q4718" s="180">
        <f>VLOOKUP(D4718,Plan1!$B$2:$S$5570,17,)/1000</f>
        <v>5.5359999999999996</v>
      </c>
      <c r="R4718" s="180">
        <f>VLOOKUP(D4718,Plan1!$B$2:$S$5570,18,)/1000</f>
        <v>5.5730000000000004</v>
      </c>
      <c r="S4718" s="180">
        <f>VLOOKUP(D4718,Plan1!$B$2:$S$5570,6,)/1000</f>
        <v>4.8310000000000004</v>
      </c>
    </row>
    <row r="4719" spans="1:19" x14ac:dyDescent="0.25">
      <c r="A4719" s="178">
        <v>12582</v>
      </c>
      <c r="B4719" s="178">
        <v>-19339</v>
      </c>
      <c r="C4719" s="178">
        <v>-42158</v>
      </c>
      <c r="D4719" s="178" t="s">
        <v>2252</v>
      </c>
      <c r="E4719" s="178" t="s">
        <v>167</v>
      </c>
      <c r="F4719" s="178" t="s">
        <v>1727</v>
      </c>
      <c r="G4719" s="180">
        <f>VLOOKUP(D4719,Plan1!$B$2:$S$5570,7,)/1000</f>
        <v>5.3319999999999999</v>
      </c>
      <c r="H4719" s="180">
        <f>VLOOKUP(D4719,Plan1!$B$2:$S$5570,8,)/1000</f>
        <v>5.7839999999999998</v>
      </c>
      <c r="I4719" s="180">
        <f>VLOOKUP(D4719,Plan1!$B$2:$S$5570,9,)/1000</f>
        <v>5.2759999999999998</v>
      </c>
      <c r="J4719" s="180">
        <f>VLOOKUP(D4719,Plan1!$B$2:$S$5570,10,)/1000</f>
        <v>5.0960000000000001</v>
      </c>
      <c r="K4719" s="180">
        <f>VLOOKUP(D4719,Plan1!$B$2:$S$5570,11,)/1000</f>
        <v>4.6040000000000001</v>
      </c>
      <c r="L4719" s="180">
        <f>VLOOKUP(D4719,Plan1!$B$2:$S$5570,12,)/1000</f>
        <v>4.4509999999999996</v>
      </c>
      <c r="M4719" s="180">
        <f>VLOOKUP(D4719,Plan1!$B$2:$S$5570,13,)/1000</f>
        <v>4.5019999999999998</v>
      </c>
      <c r="N4719" s="180">
        <f>VLOOKUP(D4719,Plan1!$B$2:$S$5570,14,)/1000</f>
        <v>5.0430000000000001</v>
      </c>
      <c r="O4719" s="180">
        <f>VLOOKUP(D4719,Plan1!$B$2:$S$5570,15,)/1000</f>
        <v>5.0949999999999998</v>
      </c>
      <c r="P4719" s="180">
        <f>VLOOKUP(D4719,Plan1!$B$2:$S$5570,16,)/1000</f>
        <v>4.93</v>
      </c>
      <c r="Q4719" s="180">
        <f>VLOOKUP(D4719,Plan1!$B$2:$S$5570,17,)/1000</f>
        <v>4.5369999999999999</v>
      </c>
      <c r="R4719" s="180">
        <f>VLOOKUP(D4719,Plan1!$B$2:$S$5570,18,)/1000</f>
        <v>5.1989999999999998</v>
      </c>
      <c r="S4719" s="180">
        <f>VLOOKUP(D4719,Plan1!$B$2:$S$5570,6,)/1000</f>
        <v>4.9870000000000001</v>
      </c>
    </row>
    <row r="4720" spans="1:19" x14ac:dyDescent="0.25">
      <c r="A4720" s="178">
        <v>17802</v>
      </c>
      <c r="B4720" s="178">
        <v>-165326</v>
      </c>
      <c r="C4720" s="178">
        <v>-445302</v>
      </c>
      <c r="D4720" s="178" t="s">
        <v>2483</v>
      </c>
      <c r="E4720" s="178" t="s">
        <v>167</v>
      </c>
      <c r="F4720" s="178" t="s">
        <v>1727</v>
      </c>
      <c r="G4720" s="180">
        <f>VLOOKUP(D4720,Plan1!$B$2:$S$5570,7,)/1000</f>
        <v>5.7670000000000003</v>
      </c>
      <c r="H4720" s="180">
        <f>VLOOKUP(D4720,Plan1!$B$2:$S$5570,8,)/1000</f>
        <v>6.2489999999999997</v>
      </c>
      <c r="I4720" s="180">
        <f>VLOOKUP(D4720,Plan1!$B$2:$S$5570,9,)/1000</f>
        <v>5.7380000000000004</v>
      </c>
      <c r="J4720" s="180">
        <f>VLOOKUP(D4720,Plan1!$B$2:$S$5570,10,)/1000</f>
        <v>5.9950000000000001</v>
      </c>
      <c r="K4720" s="180">
        <f>VLOOKUP(D4720,Plan1!$B$2:$S$5570,11,)/1000</f>
        <v>5.7210000000000001</v>
      </c>
      <c r="L4720" s="180">
        <f>VLOOKUP(D4720,Plan1!$B$2:$S$5570,12,)/1000</f>
        <v>5.548</v>
      </c>
      <c r="M4720" s="180">
        <f>VLOOKUP(D4720,Plan1!$B$2:$S$5570,13,)/1000</f>
        <v>5.8860000000000001</v>
      </c>
      <c r="N4720" s="180">
        <f>VLOOKUP(D4720,Plan1!$B$2:$S$5570,14,)/1000</f>
        <v>6.5030000000000001</v>
      </c>
      <c r="O4720" s="180">
        <f>VLOOKUP(D4720,Plan1!$B$2:$S$5570,15,)/1000</f>
        <v>6.2430000000000003</v>
      </c>
      <c r="P4720" s="180">
        <f>VLOOKUP(D4720,Plan1!$B$2:$S$5570,16,)/1000</f>
        <v>5.8479999999999999</v>
      </c>
      <c r="Q4720" s="180">
        <f>VLOOKUP(D4720,Plan1!$B$2:$S$5570,17,)/1000</f>
        <v>5.03</v>
      </c>
      <c r="R4720" s="180">
        <f>VLOOKUP(D4720,Plan1!$B$2:$S$5570,18,)/1000</f>
        <v>5.5</v>
      </c>
      <c r="S4720" s="180">
        <f>VLOOKUP(D4720,Plan1!$B$2:$S$5570,6,)/1000</f>
        <v>5.8360000000000003</v>
      </c>
    </row>
    <row r="4721" spans="1:19" x14ac:dyDescent="0.25">
      <c r="A4721" s="178">
        <v>47512</v>
      </c>
      <c r="B4721" s="178">
        <v>-64651</v>
      </c>
      <c r="C4721" s="178">
        <v>-470565</v>
      </c>
      <c r="D4721" s="178" t="s">
        <v>1317</v>
      </c>
      <c r="E4721" s="178" t="s">
        <v>167</v>
      </c>
      <c r="F4721" s="178" t="s">
        <v>1298</v>
      </c>
      <c r="G4721" s="180">
        <f>VLOOKUP(D4721,Plan1!$B$2:$S$5570,7,)/1000</f>
        <v>4.4740000000000002</v>
      </c>
      <c r="H4721" s="180">
        <f>VLOOKUP(D4721,Plan1!$B$2:$S$5570,8,)/1000</f>
        <v>4.681</v>
      </c>
      <c r="I4721" s="180">
        <f>VLOOKUP(D4721,Plan1!$B$2:$S$5570,9,)/1000</f>
        <v>4.7009999999999996</v>
      </c>
      <c r="J4721" s="180">
        <f>VLOOKUP(D4721,Plan1!$B$2:$S$5570,10,)/1000</f>
        <v>4.8499999999999996</v>
      </c>
      <c r="K4721" s="180">
        <f>VLOOKUP(D4721,Plan1!$B$2:$S$5570,11,)/1000</f>
        <v>5.1580000000000004</v>
      </c>
      <c r="L4721" s="180">
        <f>VLOOKUP(D4721,Plan1!$B$2:$S$5570,12,)/1000</f>
        <v>5.6029999999999998</v>
      </c>
      <c r="M4721" s="180">
        <f>VLOOKUP(D4721,Plan1!$B$2:$S$5570,13,)/1000</f>
        <v>5.7430000000000003</v>
      </c>
      <c r="N4721" s="180">
        <f>VLOOKUP(D4721,Plan1!$B$2:$S$5570,14,)/1000</f>
        <v>6.2439999999999998</v>
      </c>
      <c r="O4721" s="180">
        <f>VLOOKUP(D4721,Plan1!$B$2:$S$5570,15,)/1000</f>
        <v>5.992</v>
      </c>
      <c r="P4721" s="180">
        <f>VLOOKUP(D4721,Plan1!$B$2:$S$5570,16,)/1000</f>
        <v>5.2460000000000004</v>
      </c>
      <c r="Q4721" s="180">
        <f>VLOOKUP(D4721,Plan1!$B$2:$S$5570,17,)/1000</f>
        <v>4.6360000000000001</v>
      </c>
      <c r="R4721" s="180">
        <f>VLOOKUP(D4721,Plan1!$B$2:$S$5570,18,)/1000</f>
        <v>4.5590000000000002</v>
      </c>
      <c r="S4721" s="180">
        <f>VLOOKUP(D4721,Plan1!$B$2:$S$5570,6,)/1000</f>
        <v>5.157</v>
      </c>
    </row>
    <row r="4722" spans="1:19" x14ac:dyDescent="0.25">
      <c r="A4722" s="178">
        <v>20376</v>
      </c>
      <c r="B4722" s="178">
        <v>-153173</v>
      </c>
      <c r="C4722" s="178">
        <v>-420217</v>
      </c>
      <c r="D4722" s="178" t="s">
        <v>1317</v>
      </c>
      <c r="E4722" s="178" t="s">
        <v>167</v>
      </c>
      <c r="F4722" s="178" t="s">
        <v>1727</v>
      </c>
      <c r="G4722" s="180">
        <f>VLOOKUP(D4722,Plan1!$B$2:$S$5570,7,)/1000</f>
        <v>4.4740000000000002</v>
      </c>
      <c r="H4722" s="180">
        <f>VLOOKUP(D4722,Plan1!$B$2:$S$5570,8,)/1000</f>
        <v>4.681</v>
      </c>
      <c r="I4722" s="180">
        <f>VLOOKUP(D4722,Plan1!$B$2:$S$5570,9,)/1000</f>
        <v>4.7009999999999996</v>
      </c>
      <c r="J4722" s="180">
        <f>VLOOKUP(D4722,Plan1!$B$2:$S$5570,10,)/1000</f>
        <v>4.8499999999999996</v>
      </c>
      <c r="K4722" s="180">
        <f>VLOOKUP(D4722,Plan1!$B$2:$S$5570,11,)/1000</f>
        <v>5.1580000000000004</v>
      </c>
      <c r="L4722" s="180">
        <f>VLOOKUP(D4722,Plan1!$B$2:$S$5570,12,)/1000</f>
        <v>5.6029999999999998</v>
      </c>
      <c r="M4722" s="180">
        <f>VLOOKUP(D4722,Plan1!$B$2:$S$5570,13,)/1000</f>
        <v>5.7430000000000003</v>
      </c>
      <c r="N4722" s="180">
        <f>VLOOKUP(D4722,Plan1!$B$2:$S$5570,14,)/1000</f>
        <v>6.2439999999999998</v>
      </c>
      <c r="O4722" s="180">
        <f>VLOOKUP(D4722,Plan1!$B$2:$S$5570,15,)/1000</f>
        <v>5.992</v>
      </c>
      <c r="P4722" s="180">
        <f>VLOOKUP(D4722,Plan1!$B$2:$S$5570,16,)/1000</f>
        <v>5.2460000000000004</v>
      </c>
      <c r="Q4722" s="180">
        <f>VLOOKUP(D4722,Plan1!$B$2:$S$5570,17,)/1000</f>
        <v>4.6360000000000001</v>
      </c>
      <c r="R4722" s="180">
        <f>VLOOKUP(D4722,Plan1!$B$2:$S$5570,18,)/1000</f>
        <v>4.5590000000000002</v>
      </c>
      <c r="S4722" s="180">
        <f>VLOOKUP(D4722,Plan1!$B$2:$S$5570,6,)/1000</f>
        <v>5.157</v>
      </c>
    </row>
    <row r="4723" spans="1:19" x14ac:dyDescent="0.25">
      <c r="A4723" s="178">
        <v>8923</v>
      </c>
      <c r="B4723" s="178">
        <v>-21268</v>
      </c>
      <c r="C4723" s="178">
        <v>-51666</v>
      </c>
      <c r="D4723" s="178" t="s">
        <v>5126</v>
      </c>
      <c r="E4723" s="178" t="s">
        <v>167</v>
      </c>
      <c r="F4723" s="178" t="s">
        <v>4704</v>
      </c>
      <c r="G4723" s="180">
        <f>VLOOKUP(D4723,Plan1!$B$2:$S$5570,7,)/1000</f>
        <v>5.3719999999999999</v>
      </c>
      <c r="H4723" s="180">
        <f>VLOOKUP(D4723,Plan1!$B$2:$S$5570,8,)/1000</f>
        <v>5.6970000000000001</v>
      </c>
      <c r="I4723" s="180">
        <f>VLOOKUP(D4723,Plan1!$B$2:$S$5570,9,)/1000</f>
        <v>5.6790000000000003</v>
      </c>
      <c r="J4723" s="180">
        <f>VLOOKUP(D4723,Plan1!$B$2:$S$5570,10,)/1000</f>
        <v>5.5039999999999996</v>
      </c>
      <c r="K4723" s="180">
        <f>VLOOKUP(D4723,Plan1!$B$2:$S$5570,11,)/1000</f>
        <v>4.9480000000000004</v>
      </c>
      <c r="L4723" s="180">
        <f>VLOOKUP(D4723,Plan1!$B$2:$S$5570,12,)/1000</f>
        <v>4.7309999999999999</v>
      </c>
      <c r="M4723" s="180">
        <f>VLOOKUP(D4723,Plan1!$B$2:$S$5570,13,)/1000</f>
        <v>4.8789999999999996</v>
      </c>
      <c r="N4723" s="180">
        <f>VLOOKUP(D4723,Plan1!$B$2:$S$5570,14,)/1000</f>
        <v>5.6989999999999998</v>
      </c>
      <c r="O4723" s="180">
        <f>VLOOKUP(D4723,Plan1!$B$2:$S$5570,15,)/1000</f>
        <v>5.24</v>
      </c>
      <c r="P4723" s="180">
        <f>VLOOKUP(D4723,Plan1!$B$2:$S$5570,16,)/1000</f>
        <v>5.4429999999999996</v>
      </c>
      <c r="Q4723" s="180">
        <f>VLOOKUP(D4723,Plan1!$B$2:$S$5570,17,)/1000</f>
        <v>5.5510000000000002</v>
      </c>
      <c r="R4723" s="180">
        <f>VLOOKUP(D4723,Plan1!$B$2:$S$5570,18,)/1000</f>
        <v>5.6120000000000001</v>
      </c>
      <c r="S4723" s="180">
        <f>VLOOKUP(D4723,Plan1!$B$2:$S$5570,6,)/1000</f>
        <v>5.3630000000000004</v>
      </c>
    </row>
    <row r="4724" spans="1:19" x14ac:dyDescent="0.25">
      <c r="A4724" s="178">
        <v>40152</v>
      </c>
      <c r="B4724" s="178">
        <v>-83551</v>
      </c>
      <c r="C4724" s="178">
        <v>-422562</v>
      </c>
      <c r="D4724" s="178" t="s">
        <v>3483</v>
      </c>
      <c r="E4724" s="178" t="s">
        <v>167</v>
      </c>
      <c r="F4724" s="178" t="s">
        <v>3448</v>
      </c>
      <c r="G4724" s="180">
        <f>VLOOKUP(D4724,Plan1!$B$2:$S$5570,7,)/1000</f>
        <v>5.42</v>
      </c>
      <c r="H4724" s="180">
        <f>VLOOKUP(D4724,Plan1!$B$2:$S$5570,8,)/1000</f>
        <v>5.5149999999999997</v>
      </c>
      <c r="I4724" s="180">
        <f>VLOOKUP(D4724,Plan1!$B$2:$S$5570,9,)/1000</f>
        <v>5.65</v>
      </c>
      <c r="J4724" s="180">
        <f>VLOOKUP(D4724,Plan1!$B$2:$S$5570,10,)/1000</f>
        <v>5.6310000000000002</v>
      </c>
      <c r="K4724" s="180">
        <f>VLOOKUP(D4724,Plan1!$B$2:$S$5570,11,)/1000</f>
        <v>5.5940000000000003</v>
      </c>
      <c r="L4724" s="180">
        <f>VLOOKUP(D4724,Plan1!$B$2:$S$5570,12,)/1000</f>
        <v>5.6760000000000002</v>
      </c>
      <c r="M4724" s="180">
        <f>VLOOKUP(D4724,Plan1!$B$2:$S$5570,13,)/1000</f>
        <v>5.9749999999999996</v>
      </c>
      <c r="N4724" s="180">
        <f>VLOOKUP(D4724,Plan1!$B$2:$S$5570,14,)/1000</f>
        <v>6.6539999999999999</v>
      </c>
      <c r="O4724" s="180">
        <f>VLOOKUP(D4724,Plan1!$B$2:$S$5570,15,)/1000</f>
        <v>6.6349999999999998</v>
      </c>
      <c r="P4724" s="180">
        <f>VLOOKUP(D4724,Plan1!$B$2:$S$5570,16,)/1000</f>
        <v>6.3529999999999998</v>
      </c>
      <c r="Q4724" s="180">
        <f>VLOOKUP(D4724,Plan1!$B$2:$S$5570,17,)/1000</f>
        <v>5.9409999999999998</v>
      </c>
      <c r="R4724" s="180">
        <f>VLOOKUP(D4724,Plan1!$B$2:$S$5570,18,)/1000</f>
        <v>5.6260000000000003</v>
      </c>
      <c r="S4724" s="180">
        <f>VLOOKUP(D4724,Plan1!$B$2:$S$5570,6,)/1000</f>
        <v>5.8890000000000002</v>
      </c>
    </row>
    <row r="4725" spans="1:19" x14ac:dyDescent="0.25">
      <c r="A4725" s="178">
        <v>1499</v>
      </c>
      <c r="B4725" s="178">
        <v>-29614</v>
      </c>
      <c r="C4725" s="178">
        <v>-534459</v>
      </c>
      <c r="D4725" s="178" t="s">
        <v>4007</v>
      </c>
      <c r="E4725" s="178" t="s">
        <v>167</v>
      </c>
      <c r="F4725" s="178" t="s">
        <v>3898</v>
      </c>
      <c r="G4725" s="180">
        <f>VLOOKUP(D4725,Plan1!$B$2:$S$5570,7,)/1000</f>
        <v>5.5570000000000004</v>
      </c>
      <c r="H4725" s="180">
        <f>VLOOKUP(D4725,Plan1!$B$2:$S$5570,8,)/1000</f>
        <v>5.6749999999999998</v>
      </c>
      <c r="I4725" s="180">
        <f>VLOOKUP(D4725,Plan1!$B$2:$S$5570,9,)/1000</f>
        <v>5.3810000000000002</v>
      </c>
      <c r="J4725" s="180">
        <f>VLOOKUP(D4725,Plan1!$B$2:$S$5570,10,)/1000</f>
        <v>4.7450000000000001</v>
      </c>
      <c r="K4725" s="180">
        <f>VLOOKUP(D4725,Plan1!$B$2:$S$5570,11,)/1000</f>
        <v>3.819</v>
      </c>
      <c r="L4725" s="180">
        <f>VLOOKUP(D4725,Plan1!$B$2:$S$5570,12,)/1000</f>
        <v>3.32</v>
      </c>
      <c r="M4725" s="180">
        <f>VLOOKUP(D4725,Plan1!$B$2:$S$5570,13,)/1000</f>
        <v>3.5979999999999999</v>
      </c>
      <c r="N4725" s="180">
        <f>VLOOKUP(D4725,Plan1!$B$2:$S$5570,14,)/1000</f>
        <v>4.2720000000000002</v>
      </c>
      <c r="O4725" s="180">
        <f>VLOOKUP(D4725,Plan1!$B$2:$S$5570,15,)/1000</f>
        <v>4.1500000000000004</v>
      </c>
      <c r="P4725" s="180">
        <f>VLOOKUP(D4725,Plan1!$B$2:$S$5570,16,)/1000</f>
        <v>4.8470000000000004</v>
      </c>
      <c r="Q4725" s="180">
        <f>VLOOKUP(D4725,Plan1!$B$2:$S$5570,17,)/1000</f>
        <v>5.6260000000000003</v>
      </c>
      <c r="R4725" s="180">
        <f>VLOOKUP(D4725,Plan1!$B$2:$S$5570,18,)/1000</f>
        <v>5.7539999999999996</v>
      </c>
      <c r="S4725" s="180">
        <f>VLOOKUP(D4725,Plan1!$B$2:$S$5570,6,)/1000</f>
        <v>4.7290000000000001</v>
      </c>
    </row>
    <row r="4726" spans="1:19" x14ac:dyDescent="0.25">
      <c r="A4726" s="178">
        <v>46828</v>
      </c>
      <c r="B4726" s="178">
        <v>-67216</v>
      </c>
      <c r="C4726" s="178">
        <v>-384555</v>
      </c>
      <c r="D4726" s="178" t="s">
        <v>2867</v>
      </c>
      <c r="E4726" s="178" t="s">
        <v>167</v>
      </c>
      <c r="F4726" s="178" t="s">
        <v>2709</v>
      </c>
      <c r="G4726" s="180">
        <f>VLOOKUP(D4726,Plan1!$B$2:$S$5570,7,)/1000</f>
        <v>5.9020000000000001</v>
      </c>
      <c r="H4726" s="180">
        <f>VLOOKUP(D4726,Plan1!$B$2:$S$5570,8,)/1000</f>
        <v>5.9320000000000004</v>
      </c>
      <c r="I4726" s="180">
        <f>VLOOKUP(D4726,Plan1!$B$2:$S$5570,9,)/1000</f>
        <v>6.0640000000000001</v>
      </c>
      <c r="J4726" s="180">
        <f>VLOOKUP(D4726,Plan1!$B$2:$S$5570,10,)/1000</f>
        <v>5.9459999999999997</v>
      </c>
      <c r="K4726" s="180">
        <f>VLOOKUP(D4726,Plan1!$B$2:$S$5570,11,)/1000</f>
        <v>5.4870000000000001</v>
      </c>
      <c r="L4726" s="180">
        <f>VLOOKUP(D4726,Plan1!$B$2:$S$5570,12,)/1000</f>
        <v>5.3140000000000001</v>
      </c>
      <c r="M4726" s="180">
        <f>VLOOKUP(D4726,Plan1!$B$2:$S$5570,13,)/1000</f>
        <v>5.6109999999999998</v>
      </c>
      <c r="N4726" s="180">
        <f>VLOOKUP(D4726,Plan1!$B$2:$S$5570,14,)/1000</f>
        <v>6.2679999999999998</v>
      </c>
      <c r="O4726" s="180">
        <f>VLOOKUP(D4726,Plan1!$B$2:$S$5570,15,)/1000</f>
        <v>6.4740000000000002</v>
      </c>
      <c r="P4726" s="180">
        <f>VLOOKUP(D4726,Plan1!$B$2:$S$5570,16,)/1000</f>
        <v>6.5</v>
      </c>
      <c r="Q4726" s="180">
        <f>VLOOKUP(D4726,Plan1!$B$2:$S$5570,17,)/1000</f>
        <v>6.48</v>
      </c>
      <c r="R4726" s="180">
        <f>VLOOKUP(D4726,Plan1!$B$2:$S$5570,18,)/1000</f>
        <v>6.0369999999999999</v>
      </c>
      <c r="S4726" s="180">
        <f>VLOOKUP(D4726,Plan1!$B$2:$S$5570,6,)/1000</f>
        <v>6.0010000000000003</v>
      </c>
    </row>
    <row r="4727" spans="1:19" x14ac:dyDescent="0.25">
      <c r="A4727" s="178">
        <v>46840</v>
      </c>
      <c r="B4727" s="178">
        <v>-67143</v>
      </c>
      <c r="C4727" s="178">
        <v>-37203</v>
      </c>
      <c r="D4727" s="178" t="s">
        <v>3757</v>
      </c>
      <c r="E4727" s="178" t="s">
        <v>167</v>
      </c>
      <c r="F4727" s="178" t="s">
        <v>3752</v>
      </c>
      <c r="G4727" s="180">
        <f>VLOOKUP(D4727,Plan1!$B$2:$S$5570,7,)/1000</f>
        <v>5.8840000000000003</v>
      </c>
      <c r="H4727" s="180">
        <f>VLOOKUP(D4727,Plan1!$B$2:$S$5570,8,)/1000</f>
        <v>6.0780000000000003</v>
      </c>
      <c r="I4727" s="180">
        <f>VLOOKUP(D4727,Plan1!$B$2:$S$5570,9,)/1000</f>
        <v>6.202</v>
      </c>
      <c r="J4727" s="180">
        <f>VLOOKUP(D4727,Plan1!$B$2:$S$5570,10,)/1000</f>
        <v>5.9969999999999999</v>
      </c>
      <c r="K4727" s="180">
        <f>VLOOKUP(D4727,Plan1!$B$2:$S$5570,11,)/1000</f>
        <v>5.48</v>
      </c>
      <c r="L4727" s="180">
        <f>VLOOKUP(D4727,Plan1!$B$2:$S$5570,12,)/1000</f>
        <v>5.056</v>
      </c>
      <c r="M4727" s="180">
        <f>VLOOKUP(D4727,Plan1!$B$2:$S$5570,13,)/1000</f>
        <v>5.3620000000000001</v>
      </c>
      <c r="N4727" s="180">
        <f>VLOOKUP(D4727,Plan1!$B$2:$S$5570,14,)/1000</f>
        <v>6.0449999999999999</v>
      </c>
      <c r="O4727" s="180">
        <f>VLOOKUP(D4727,Plan1!$B$2:$S$5570,15,)/1000</f>
        <v>6.4370000000000003</v>
      </c>
      <c r="P4727" s="180">
        <f>VLOOKUP(D4727,Plan1!$B$2:$S$5570,16,)/1000</f>
        <v>6.4880000000000004</v>
      </c>
      <c r="Q4727" s="180">
        <f>VLOOKUP(D4727,Plan1!$B$2:$S$5570,17,)/1000</f>
        <v>6.3970000000000002</v>
      </c>
      <c r="R4727" s="180">
        <f>VLOOKUP(D4727,Plan1!$B$2:$S$5570,18,)/1000</f>
        <v>6.0190000000000001</v>
      </c>
      <c r="S4727" s="180">
        <f>VLOOKUP(D4727,Plan1!$B$2:$S$5570,6,)/1000</f>
        <v>5.9539999999999997</v>
      </c>
    </row>
    <row r="4728" spans="1:19" x14ac:dyDescent="0.25">
      <c r="A4728" s="178">
        <v>52866</v>
      </c>
      <c r="B4728" s="178">
        <v>-51086</v>
      </c>
      <c r="C4728" s="178">
        <v>-438166</v>
      </c>
      <c r="D4728" s="178" t="s">
        <v>1364</v>
      </c>
      <c r="E4728" s="178" t="s">
        <v>167</v>
      </c>
      <c r="F4728" s="178" t="s">
        <v>1298</v>
      </c>
      <c r="G4728" s="180">
        <f>VLOOKUP(D4728,Plan1!$B$2:$S$5570,7,)/1000</f>
        <v>4.649</v>
      </c>
      <c r="H4728" s="180">
        <f>VLOOKUP(D4728,Plan1!$B$2:$S$5570,8,)/1000</f>
        <v>4.9029999999999996</v>
      </c>
      <c r="I4728" s="180">
        <f>VLOOKUP(D4728,Plan1!$B$2:$S$5570,9,)/1000</f>
        <v>4.9930000000000003</v>
      </c>
      <c r="J4728" s="180">
        <f>VLOOKUP(D4728,Plan1!$B$2:$S$5570,10,)/1000</f>
        <v>5.0339999999999998</v>
      </c>
      <c r="K4728" s="180">
        <f>VLOOKUP(D4728,Plan1!$B$2:$S$5570,11,)/1000</f>
        <v>5.1989999999999998</v>
      </c>
      <c r="L4728" s="180">
        <f>VLOOKUP(D4728,Plan1!$B$2:$S$5570,12,)/1000</f>
        <v>5.3529999999999998</v>
      </c>
      <c r="M4728" s="180">
        <f>VLOOKUP(D4728,Plan1!$B$2:$S$5570,13,)/1000</f>
        <v>5.7140000000000004</v>
      </c>
      <c r="N4728" s="180">
        <f>VLOOKUP(D4728,Plan1!$B$2:$S$5570,14,)/1000</f>
        <v>6.3609999999999998</v>
      </c>
      <c r="O4728" s="180">
        <f>VLOOKUP(D4728,Plan1!$B$2:$S$5570,15,)/1000</f>
        <v>6.47</v>
      </c>
      <c r="P4728" s="180">
        <f>VLOOKUP(D4728,Plan1!$B$2:$S$5570,16,)/1000</f>
        <v>5.9080000000000004</v>
      </c>
      <c r="Q4728" s="180">
        <f>VLOOKUP(D4728,Plan1!$B$2:$S$5570,17,)/1000</f>
        <v>5.41</v>
      </c>
      <c r="R4728" s="180">
        <f>VLOOKUP(D4728,Plan1!$B$2:$S$5570,18,)/1000</f>
        <v>4.9420000000000002</v>
      </c>
      <c r="S4728" s="180">
        <f>VLOOKUP(D4728,Plan1!$B$2:$S$5570,6,)/1000</f>
        <v>5.4119999999999999</v>
      </c>
    </row>
    <row r="4729" spans="1:19" x14ac:dyDescent="0.25">
      <c r="A4729" s="178">
        <v>1818</v>
      </c>
      <c r="B4729" s="178">
        <v>-292191</v>
      </c>
      <c r="C4729" s="178">
        <v>-498036</v>
      </c>
      <c r="D4729" s="178" t="s">
        <v>4436</v>
      </c>
      <c r="E4729" s="178" t="s">
        <v>167</v>
      </c>
      <c r="F4729" s="178" t="s">
        <v>4434</v>
      </c>
      <c r="G4729" s="180">
        <f>VLOOKUP(D4729,Plan1!$B$2:$S$5570,7,)/1000</f>
        <v>4.7300000000000004</v>
      </c>
      <c r="H4729" s="180">
        <f>VLOOKUP(D4729,Plan1!$B$2:$S$5570,8,)/1000</f>
        <v>4.8150000000000004</v>
      </c>
      <c r="I4729" s="180">
        <f>VLOOKUP(D4729,Plan1!$B$2:$S$5570,9,)/1000</f>
        <v>4.6059999999999999</v>
      </c>
      <c r="J4729" s="180">
        <f>VLOOKUP(D4729,Plan1!$B$2:$S$5570,10,)/1000</f>
        <v>4.5469999999999997</v>
      </c>
      <c r="K4729" s="180">
        <f>VLOOKUP(D4729,Plan1!$B$2:$S$5570,11,)/1000</f>
        <v>3.8759999999999999</v>
      </c>
      <c r="L4729" s="180">
        <f>VLOOKUP(D4729,Plan1!$B$2:$S$5570,12,)/1000</f>
        <v>3.4409999999999998</v>
      </c>
      <c r="M4729" s="180">
        <f>VLOOKUP(D4729,Plan1!$B$2:$S$5570,13,)/1000</f>
        <v>3.7240000000000002</v>
      </c>
      <c r="N4729" s="180">
        <f>VLOOKUP(D4729,Plan1!$B$2:$S$5570,14,)/1000</f>
        <v>4.2729999999999997</v>
      </c>
      <c r="O4729" s="180">
        <f>VLOOKUP(D4729,Plan1!$B$2:$S$5570,15,)/1000</f>
        <v>3.827</v>
      </c>
      <c r="P4729" s="180">
        <f>VLOOKUP(D4729,Plan1!$B$2:$S$5570,16,)/1000</f>
        <v>4.0519999999999996</v>
      </c>
      <c r="Q4729" s="180">
        <f>VLOOKUP(D4729,Plan1!$B$2:$S$5570,17,)/1000</f>
        <v>4.9000000000000004</v>
      </c>
      <c r="R4729" s="180">
        <f>VLOOKUP(D4729,Plan1!$B$2:$S$5570,18,)/1000</f>
        <v>4.9059999999999997</v>
      </c>
      <c r="S4729" s="180">
        <f>VLOOKUP(D4729,Plan1!$B$2:$S$5570,6,)/1000</f>
        <v>4.3079999999999998</v>
      </c>
    </row>
    <row r="4730" spans="1:19" x14ac:dyDescent="0.25">
      <c r="A4730" s="178">
        <v>41370</v>
      </c>
      <c r="B4730" s="178">
        <v>-80778</v>
      </c>
      <c r="C4730" s="178">
        <v>-368554</v>
      </c>
      <c r="D4730" s="178" t="s">
        <v>2711</v>
      </c>
      <c r="E4730" s="178" t="s">
        <v>167</v>
      </c>
      <c r="F4730" s="178" t="s">
        <v>2709</v>
      </c>
      <c r="G4730" s="180">
        <f>VLOOKUP(D4730,Plan1!$B$2:$S$5570,7,)/1000</f>
        <v>5.8150000000000004</v>
      </c>
      <c r="H4730" s="180">
        <f>VLOOKUP(D4730,Plan1!$B$2:$S$5570,8,)/1000</f>
        <v>5.8</v>
      </c>
      <c r="I4730" s="180">
        <f>VLOOKUP(D4730,Plan1!$B$2:$S$5570,9,)/1000</f>
        <v>5.9909999999999997</v>
      </c>
      <c r="J4730" s="180">
        <f>VLOOKUP(D4730,Plan1!$B$2:$S$5570,10,)/1000</f>
        <v>5.766</v>
      </c>
      <c r="K4730" s="180">
        <f>VLOOKUP(D4730,Plan1!$B$2:$S$5570,11,)/1000</f>
        <v>4.9850000000000003</v>
      </c>
      <c r="L4730" s="180">
        <f>VLOOKUP(D4730,Plan1!$B$2:$S$5570,12,)/1000</f>
        <v>4.5490000000000004</v>
      </c>
      <c r="M4730" s="180">
        <f>VLOOKUP(D4730,Plan1!$B$2:$S$5570,13,)/1000</f>
        <v>4.7149999999999999</v>
      </c>
      <c r="N4730" s="180">
        <f>VLOOKUP(D4730,Plan1!$B$2:$S$5570,14,)/1000</f>
        <v>5.51</v>
      </c>
      <c r="O4730" s="180">
        <f>VLOOKUP(D4730,Plan1!$B$2:$S$5570,15,)/1000</f>
        <v>6.1870000000000003</v>
      </c>
      <c r="P4730" s="180">
        <f>VLOOKUP(D4730,Plan1!$B$2:$S$5570,16,)/1000</f>
        <v>6.2</v>
      </c>
      <c r="Q4730" s="180">
        <f>VLOOKUP(D4730,Plan1!$B$2:$S$5570,17,)/1000</f>
        <v>6.3620000000000001</v>
      </c>
      <c r="R4730" s="180">
        <f>VLOOKUP(D4730,Plan1!$B$2:$S$5570,18,)/1000</f>
        <v>6.0469999999999997</v>
      </c>
      <c r="S4730" s="180">
        <f>VLOOKUP(D4730,Plan1!$B$2:$S$5570,6,)/1000</f>
        <v>5.6609999999999996</v>
      </c>
    </row>
    <row r="4731" spans="1:19" x14ac:dyDescent="0.25">
      <c r="A4731" s="178">
        <v>3984</v>
      </c>
      <c r="B4731" s="178">
        <v>-256834</v>
      </c>
      <c r="C4731" s="178">
        <v>-502954</v>
      </c>
      <c r="D4731" s="178" t="s">
        <v>2971</v>
      </c>
      <c r="E4731" s="178" t="s">
        <v>167</v>
      </c>
      <c r="F4731" s="178" t="s">
        <v>2912</v>
      </c>
      <c r="G4731" s="180">
        <f>VLOOKUP(D4731,Plan1!$B$2:$S$5570,7,)/1000</f>
        <v>4.8490000000000002</v>
      </c>
      <c r="H4731" s="180">
        <f>VLOOKUP(D4731,Plan1!$B$2:$S$5570,8,)/1000</f>
        <v>4.883</v>
      </c>
      <c r="I4731" s="180">
        <f>VLOOKUP(D4731,Plan1!$B$2:$S$5570,9,)/1000</f>
        <v>4.7809999999999997</v>
      </c>
      <c r="J4731" s="180">
        <f>VLOOKUP(D4731,Plan1!$B$2:$S$5570,10,)/1000</f>
        <v>4.3090000000000002</v>
      </c>
      <c r="K4731" s="180">
        <f>VLOOKUP(D4731,Plan1!$B$2:$S$5570,11,)/1000</f>
        <v>3.7610000000000001</v>
      </c>
      <c r="L4731" s="180">
        <f>VLOOKUP(D4731,Plan1!$B$2:$S$5570,12,)/1000</f>
        <v>3.52</v>
      </c>
      <c r="M4731" s="180">
        <f>VLOOKUP(D4731,Plan1!$B$2:$S$5570,13,)/1000</f>
        <v>3.7010000000000001</v>
      </c>
      <c r="N4731" s="180">
        <f>VLOOKUP(D4731,Plan1!$B$2:$S$5570,14,)/1000</f>
        <v>4.7229999999999999</v>
      </c>
      <c r="O4731" s="180">
        <f>VLOOKUP(D4731,Plan1!$B$2:$S$5570,15,)/1000</f>
        <v>4.2679999999999998</v>
      </c>
      <c r="P4731" s="180">
        <f>VLOOKUP(D4731,Plan1!$B$2:$S$5570,16,)/1000</f>
        <v>4.4269999999999996</v>
      </c>
      <c r="Q4731" s="180">
        <f>VLOOKUP(D4731,Plan1!$B$2:$S$5570,17,)/1000</f>
        <v>4.96</v>
      </c>
      <c r="R4731" s="180">
        <f>VLOOKUP(D4731,Plan1!$B$2:$S$5570,18,)/1000</f>
        <v>4.9409999999999998</v>
      </c>
      <c r="S4731" s="180">
        <f>VLOOKUP(D4731,Plan1!$B$2:$S$5570,6,)/1000</f>
        <v>4.4269999999999996</v>
      </c>
    </row>
    <row r="4732" spans="1:19" x14ac:dyDescent="0.25">
      <c r="A4732" s="178">
        <v>47545</v>
      </c>
      <c r="B4732" s="178">
        <v>-64938</v>
      </c>
      <c r="C4732" s="178">
        <v>-43704</v>
      </c>
      <c r="D4732" s="178" t="s">
        <v>1319</v>
      </c>
      <c r="E4732" s="178" t="s">
        <v>167</v>
      </c>
      <c r="F4732" s="178" t="s">
        <v>1298</v>
      </c>
      <c r="G4732" s="180">
        <f>VLOOKUP(D4732,Plan1!$B$2:$S$5570,7,)/1000</f>
        <v>4.5709999999999997</v>
      </c>
      <c r="H4732" s="180">
        <f>VLOOKUP(D4732,Plan1!$B$2:$S$5570,8,)/1000</f>
        <v>4.851</v>
      </c>
      <c r="I4732" s="180">
        <f>VLOOKUP(D4732,Plan1!$B$2:$S$5570,9,)/1000</f>
        <v>4.9260000000000002</v>
      </c>
      <c r="J4732" s="180">
        <f>VLOOKUP(D4732,Plan1!$B$2:$S$5570,10,)/1000</f>
        <v>5.0449999999999999</v>
      </c>
      <c r="K4732" s="180">
        <f>VLOOKUP(D4732,Plan1!$B$2:$S$5570,11,)/1000</f>
        <v>5.3129999999999997</v>
      </c>
      <c r="L4732" s="180">
        <f>VLOOKUP(D4732,Plan1!$B$2:$S$5570,12,)/1000</f>
        <v>5.7</v>
      </c>
      <c r="M4732" s="180">
        <f>VLOOKUP(D4732,Plan1!$B$2:$S$5570,13,)/1000</f>
        <v>5.9710000000000001</v>
      </c>
      <c r="N4732" s="180">
        <f>VLOOKUP(D4732,Plan1!$B$2:$S$5570,14,)/1000</f>
        <v>6.4660000000000002</v>
      </c>
      <c r="O4732" s="180">
        <f>VLOOKUP(D4732,Plan1!$B$2:$S$5570,15,)/1000</f>
        <v>6.5830000000000002</v>
      </c>
      <c r="P4732" s="180">
        <f>VLOOKUP(D4732,Plan1!$B$2:$S$5570,16,)/1000</f>
        <v>5.8959999999999999</v>
      </c>
      <c r="Q4732" s="180">
        <f>VLOOKUP(D4732,Plan1!$B$2:$S$5570,17,)/1000</f>
        <v>5.3220000000000001</v>
      </c>
      <c r="R4732" s="180">
        <f>VLOOKUP(D4732,Plan1!$B$2:$S$5570,18,)/1000</f>
        <v>4.8689999999999998</v>
      </c>
      <c r="S4732" s="180">
        <f>VLOOKUP(D4732,Plan1!$B$2:$S$5570,6,)/1000</f>
        <v>5.4589999999999996</v>
      </c>
    </row>
    <row r="4733" spans="1:19" x14ac:dyDescent="0.25">
      <c r="A4733" s="178">
        <v>14026</v>
      </c>
      <c r="B4733" s="178">
        <v>-185485</v>
      </c>
      <c r="C4733" s="178">
        <v>-427659</v>
      </c>
      <c r="D4733" s="178" t="s">
        <v>2355</v>
      </c>
      <c r="E4733" s="178" t="s">
        <v>167</v>
      </c>
      <c r="F4733" s="178" t="s">
        <v>1727</v>
      </c>
      <c r="G4733" s="180">
        <f>VLOOKUP(D4733,Plan1!$B$2:$S$5570,7,)/1000</f>
        <v>5.33</v>
      </c>
      <c r="H4733" s="180">
        <f>VLOOKUP(D4733,Plan1!$B$2:$S$5570,8,)/1000</f>
        <v>5.8170000000000002</v>
      </c>
      <c r="I4733" s="180">
        <f>VLOOKUP(D4733,Plan1!$B$2:$S$5570,9,)/1000</f>
        <v>5.202</v>
      </c>
      <c r="J4733" s="180">
        <f>VLOOKUP(D4733,Plan1!$B$2:$S$5570,10,)/1000</f>
        <v>4.9340000000000002</v>
      </c>
      <c r="K4733" s="180">
        <f>VLOOKUP(D4733,Plan1!$B$2:$S$5570,11,)/1000</f>
        <v>4.524</v>
      </c>
      <c r="L4733" s="180">
        <f>VLOOKUP(D4733,Plan1!$B$2:$S$5570,12,)/1000</f>
        <v>4.4429999999999996</v>
      </c>
      <c r="M4733" s="180">
        <f>VLOOKUP(D4733,Plan1!$B$2:$S$5570,13,)/1000</f>
        <v>4.5250000000000004</v>
      </c>
      <c r="N4733" s="180">
        <f>VLOOKUP(D4733,Plan1!$B$2:$S$5570,14,)/1000</f>
        <v>5.0990000000000002</v>
      </c>
      <c r="O4733" s="180">
        <f>VLOOKUP(D4733,Plan1!$B$2:$S$5570,15,)/1000</f>
        <v>5.2640000000000002</v>
      </c>
      <c r="P4733" s="180">
        <f>VLOOKUP(D4733,Plan1!$B$2:$S$5570,16,)/1000</f>
        <v>5.109</v>
      </c>
      <c r="Q4733" s="180">
        <f>VLOOKUP(D4733,Plan1!$B$2:$S$5570,17,)/1000</f>
        <v>4.4859999999999998</v>
      </c>
      <c r="R4733" s="180">
        <f>VLOOKUP(D4733,Plan1!$B$2:$S$5570,18,)/1000</f>
        <v>5.1059999999999999</v>
      </c>
      <c r="S4733" s="180">
        <f>VLOOKUP(D4733,Plan1!$B$2:$S$5570,6,)/1000</f>
        <v>4.9859999999999998</v>
      </c>
    </row>
    <row r="4734" spans="1:19" x14ac:dyDescent="0.25">
      <c r="A4734" s="178">
        <v>8668</v>
      </c>
      <c r="B4734" s="178">
        <v>-215386</v>
      </c>
      <c r="C4734" s="178">
        <v>-430072</v>
      </c>
      <c r="D4734" s="178" t="s">
        <v>1870</v>
      </c>
      <c r="E4734" s="178" t="s">
        <v>167</v>
      </c>
      <c r="F4734" s="178" t="s">
        <v>1727</v>
      </c>
      <c r="G4734" s="180">
        <f>VLOOKUP(D4734,Plan1!$B$2:$S$5570,7,)/1000</f>
        <v>5.2590000000000003</v>
      </c>
      <c r="H4734" s="180">
        <f>VLOOKUP(D4734,Plan1!$B$2:$S$5570,8,)/1000</f>
        <v>5.7249999999999996</v>
      </c>
      <c r="I4734" s="180">
        <f>VLOOKUP(D4734,Plan1!$B$2:$S$5570,9,)/1000</f>
        <v>5.14</v>
      </c>
      <c r="J4734" s="180">
        <f>VLOOKUP(D4734,Plan1!$B$2:$S$5570,10,)/1000</f>
        <v>4.8949999999999996</v>
      </c>
      <c r="K4734" s="180">
        <f>VLOOKUP(D4734,Plan1!$B$2:$S$5570,11,)/1000</f>
        <v>4.3849999999999998</v>
      </c>
      <c r="L4734" s="180">
        <f>VLOOKUP(D4734,Plan1!$B$2:$S$5570,12,)/1000</f>
        <v>4.3360000000000003</v>
      </c>
      <c r="M4734" s="180">
        <f>VLOOKUP(D4734,Plan1!$B$2:$S$5570,13,)/1000</f>
        <v>4.5010000000000003</v>
      </c>
      <c r="N4734" s="180">
        <f>VLOOKUP(D4734,Plan1!$B$2:$S$5570,14,)/1000</f>
        <v>5.1289999999999996</v>
      </c>
      <c r="O4734" s="180">
        <f>VLOOKUP(D4734,Plan1!$B$2:$S$5570,15,)/1000</f>
        <v>5.0359999999999996</v>
      </c>
      <c r="P4734" s="180">
        <f>VLOOKUP(D4734,Plan1!$B$2:$S$5570,16,)/1000</f>
        <v>4.8899999999999997</v>
      </c>
      <c r="Q4734" s="180">
        <f>VLOOKUP(D4734,Plan1!$B$2:$S$5570,17,)/1000</f>
        <v>4.5</v>
      </c>
      <c r="R4734" s="180">
        <f>VLOOKUP(D4734,Plan1!$B$2:$S$5570,18,)/1000</f>
        <v>5.0090000000000003</v>
      </c>
      <c r="S4734" s="180">
        <f>VLOOKUP(D4734,Plan1!$B$2:$S$5570,6,)/1000</f>
        <v>4.9009999999999998</v>
      </c>
    </row>
    <row r="4735" spans="1:19" x14ac:dyDescent="0.25">
      <c r="A4735" s="178">
        <v>2464</v>
      </c>
      <c r="B4735" s="178">
        <v>-282892</v>
      </c>
      <c r="C4735" s="178">
        <v>-499462</v>
      </c>
      <c r="D4735" s="178" t="s">
        <v>4466</v>
      </c>
      <c r="E4735" s="178" t="s">
        <v>167</v>
      </c>
      <c r="F4735" s="178" t="s">
        <v>4434</v>
      </c>
      <c r="G4735" s="180">
        <f>VLOOKUP(D4735,Plan1!$B$2:$S$5570,7,)/1000</f>
        <v>5.1779999999999999</v>
      </c>
      <c r="H4735" s="180">
        <f>VLOOKUP(D4735,Plan1!$B$2:$S$5570,8,)/1000</f>
        <v>5.2539999999999996</v>
      </c>
      <c r="I4735" s="180">
        <f>VLOOKUP(D4735,Plan1!$B$2:$S$5570,9,)/1000</f>
        <v>5.1120000000000001</v>
      </c>
      <c r="J4735" s="180">
        <f>VLOOKUP(D4735,Plan1!$B$2:$S$5570,10,)/1000</f>
        <v>4.7430000000000003</v>
      </c>
      <c r="K4735" s="180">
        <f>VLOOKUP(D4735,Plan1!$B$2:$S$5570,11,)/1000</f>
        <v>3.9830000000000001</v>
      </c>
      <c r="L4735" s="180">
        <f>VLOOKUP(D4735,Plan1!$B$2:$S$5570,12,)/1000</f>
        <v>3.65</v>
      </c>
      <c r="M4735" s="180">
        <f>VLOOKUP(D4735,Plan1!$B$2:$S$5570,13,)/1000</f>
        <v>3.9550000000000001</v>
      </c>
      <c r="N4735" s="180">
        <f>VLOOKUP(D4735,Plan1!$B$2:$S$5570,14,)/1000</f>
        <v>4.6369999999999996</v>
      </c>
      <c r="O4735" s="180">
        <f>VLOOKUP(D4735,Plan1!$B$2:$S$5570,15,)/1000</f>
        <v>4.3230000000000004</v>
      </c>
      <c r="P4735" s="180">
        <f>VLOOKUP(D4735,Plan1!$B$2:$S$5570,16,)/1000</f>
        <v>4.8140000000000001</v>
      </c>
      <c r="Q4735" s="180">
        <f>VLOOKUP(D4735,Plan1!$B$2:$S$5570,17,)/1000</f>
        <v>5.5229999999999997</v>
      </c>
      <c r="R4735" s="180">
        <f>VLOOKUP(D4735,Plan1!$B$2:$S$5570,18,)/1000</f>
        <v>5.5389999999999997</v>
      </c>
      <c r="S4735" s="180">
        <f>VLOOKUP(D4735,Plan1!$B$2:$S$5570,6,)/1000</f>
        <v>4.726</v>
      </c>
    </row>
    <row r="4736" spans="1:19" x14ac:dyDescent="0.25">
      <c r="A4736" s="178">
        <v>10170</v>
      </c>
      <c r="B4736" s="178">
        <v>-205816</v>
      </c>
      <c r="C4736" s="178">
        <v>-478597</v>
      </c>
      <c r="D4736" s="178" t="s">
        <v>5235</v>
      </c>
      <c r="E4736" s="178" t="s">
        <v>167</v>
      </c>
      <c r="F4736" s="178" t="s">
        <v>4704</v>
      </c>
      <c r="G4736" s="180">
        <f>VLOOKUP(D4736,Plan1!$B$2:$S$5570,7,)/1000</f>
        <v>5.1859999999999999</v>
      </c>
      <c r="H4736" s="180">
        <f>VLOOKUP(D4736,Plan1!$B$2:$S$5570,8,)/1000</f>
        <v>5.7009999999999996</v>
      </c>
      <c r="I4736" s="180">
        <f>VLOOKUP(D4736,Plan1!$B$2:$S$5570,9,)/1000</f>
        <v>5.2969999999999997</v>
      </c>
      <c r="J4736" s="180">
        <f>VLOOKUP(D4736,Plan1!$B$2:$S$5570,10,)/1000</f>
        <v>5.4880000000000004</v>
      </c>
      <c r="K4736" s="180">
        <f>VLOOKUP(D4736,Plan1!$B$2:$S$5570,11,)/1000</f>
        <v>5.14</v>
      </c>
      <c r="L4736" s="180">
        <f>VLOOKUP(D4736,Plan1!$B$2:$S$5570,12,)/1000</f>
        <v>5.0270000000000001</v>
      </c>
      <c r="M4736" s="180">
        <f>VLOOKUP(D4736,Plan1!$B$2:$S$5570,13,)/1000</f>
        <v>5.282</v>
      </c>
      <c r="N4736" s="180">
        <f>VLOOKUP(D4736,Plan1!$B$2:$S$5570,14,)/1000</f>
        <v>5.9950000000000001</v>
      </c>
      <c r="O4736" s="180">
        <f>VLOOKUP(D4736,Plan1!$B$2:$S$5570,15,)/1000</f>
        <v>5.4409999999999998</v>
      </c>
      <c r="P4736" s="180">
        <f>VLOOKUP(D4736,Plan1!$B$2:$S$5570,16,)/1000</f>
        <v>5.4210000000000003</v>
      </c>
      <c r="Q4736" s="180">
        <f>VLOOKUP(D4736,Plan1!$B$2:$S$5570,17,)/1000</f>
        <v>5.234</v>
      </c>
      <c r="R4736" s="180">
        <f>VLOOKUP(D4736,Plan1!$B$2:$S$5570,18,)/1000</f>
        <v>5.3550000000000004</v>
      </c>
      <c r="S4736" s="180">
        <f>VLOOKUP(D4736,Plan1!$B$2:$S$5570,6,)/1000</f>
        <v>5.3810000000000002</v>
      </c>
    </row>
    <row r="4737" spans="1:19" x14ac:dyDescent="0.25">
      <c r="A4737" s="178">
        <v>11282</v>
      </c>
      <c r="B4737" s="178">
        <v>-200484</v>
      </c>
      <c r="C4737" s="178">
        <v>-442753</v>
      </c>
      <c r="D4737" s="178" t="s">
        <v>2123</v>
      </c>
      <c r="E4737" s="178" t="s">
        <v>167</v>
      </c>
      <c r="F4737" s="178" t="s">
        <v>1727</v>
      </c>
      <c r="G4737" s="180">
        <f>VLOOKUP(D4737,Plan1!$B$2:$S$5570,7,)/1000</f>
        <v>5.3120000000000003</v>
      </c>
      <c r="H4737" s="180">
        <f>VLOOKUP(D4737,Plan1!$B$2:$S$5570,8,)/1000</f>
        <v>5.7530000000000001</v>
      </c>
      <c r="I4737" s="180">
        <f>VLOOKUP(D4737,Plan1!$B$2:$S$5570,9,)/1000</f>
        <v>5.3390000000000004</v>
      </c>
      <c r="J4737" s="180">
        <f>VLOOKUP(D4737,Plan1!$B$2:$S$5570,10,)/1000</f>
        <v>5.444</v>
      </c>
      <c r="K4737" s="180">
        <f>VLOOKUP(D4737,Plan1!$B$2:$S$5570,11,)/1000</f>
        <v>5.0910000000000002</v>
      </c>
      <c r="L4737" s="180">
        <f>VLOOKUP(D4737,Plan1!$B$2:$S$5570,12,)/1000</f>
        <v>5.12</v>
      </c>
      <c r="M4737" s="180">
        <f>VLOOKUP(D4737,Plan1!$B$2:$S$5570,13,)/1000</f>
        <v>5.3609999999999998</v>
      </c>
      <c r="N4737" s="180">
        <f>VLOOKUP(D4737,Plan1!$B$2:$S$5570,14,)/1000</f>
        <v>6.0279999999999996</v>
      </c>
      <c r="O4737" s="180">
        <f>VLOOKUP(D4737,Plan1!$B$2:$S$5570,15,)/1000</f>
        <v>5.843</v>
      </c>
      <c r="P4737" s="180">
        <f>VLOOKUP(D4737,Plan1!$B$2:$S$5570,16,)/1000</f>
        <v>5.4619999999999997</v>
      </c>
      <c r="Q4737" s="180">
        <f>VLOOKUP(D4737,Plan1!$B$2:$S$5570,17,)/1000</f>
        <v>4.907</v>
      </c>
      <c r="R4737" s="180">
        <f>VLOOKUP(D4737,Plan1!$B$2:$S$5570,18,)/1000</f>
        <v>5.024</v>
      </c>
      <c r="S4737" s="180">
        <f>VLOOKUP(D4737,Plan1!$B$2:$S$5570,6,)/1000</f>
        <v>5.39</v>
      </c>
    </row>
    <row r="4738" spans="1:19" x14ac:dyDescent="0.25">
      <c r="A4738" s="178">
        <v>40216</v>
      </c>
      <c r="B4738" s="178">
        <v>-84324</v>
      </c>
      <c r="C4738" s="178">
        <v>-358038</v>
      </c>
      <c r="D4738" s="178" t="s">
        <v>3350</v>
      </c>
      <c r="E4738" s="178" t="s">
        <v>167</v>
      </c>
      <c r="F4738" s="178" t="s">
        <v>3284</v>
      </c>
      <c r="G4738" s="180">
        <f>VLOOKUP(D4738,Plan1!$B$2:$S$5570,7,)/1000</f>
        <v>5.4450000000000003</v>
      </c>
      <c r="H4738" s="180">
        <f>VLOOKUP(D4738,Plan1!$B$2:$S$5570,8,)/1000</f>
        <v>5.5350000000000001</v>
      </c>
      <c r="I4738" s="180">
        <f>VLOOKUP(D4738,Plan1!$B$2:$S$5570,9,)/1000</f>
        <v>5.734</v>
      </c>
      <c r="J4738" s="180">
        <f>VLOOKUP(D4738,Plan1!$B$2:$S$5570,10,)/1000</f>
        <v>5.2409999999999997</v>
      </c>
      <c r="K4738" s="180">
        <f>VLOOKUP(D4738,Plan1!$B$2:$S$5570,11,)/1000</f>
        <v>4.548</v>
      </c>
      <c r="L4738" s="180">
        <f>VLOOKUP(D4738,Plan1!$B$2:$S$5570,12,)/1000</f>
        <v>4.1150000000000002</v>
      </c>
      <c r="M4738" s="180">
        <f>VLOOKUP(D4738,Plan1!$B$2:$S$5570,13,)/1000</f>
        <v>4.2220000000000004</v>
      </c>
      <c r="N4738" s="180">
        <f>VLOOKUP(D4738,Plan1!$B$2:$S$5570,14,)/1000</f>
        <v>4.8540000000000001</v>
      </c>
      <c r="O4738" s="180">
        <f>VLOOKUP(D4738,Plan1!$B$2:$S$5570,15,)/1000</f>
        <v>5.4420000000000002</v>
      </c>
      <c r="P4738" s="180">
        <f>VLOOKUP(D4738,Plan1!$B$2:$S$5570,16,)/1000</f>
        <v>5.5810000000000004</v>
      </c>
      <c r="Q4738" s="180">
        <f>VLOOKUP(D4738,Plan1!$B$2:$S$5570,17,)/1000</f>
        <v>5.8529999999999998</v>
      </c>
      <c r="R4738" s="180">
        <f>VLOOKUP(D4738,Plan1!$B$2:$S$5570,18,)/1000</f>
        <v>5.6040000000000001</v>
      </c>
      <c r="S4738" s="180">
        <f>VLOOKUP(D4738,Plan1!$B$2:$S$5570,6,)/1000</f>
        <v>5.181</v>
      </c>
    </row>
    <row r="4739" spans="1:19" x14ac:dyDescent="0.25">
      <c r="A4739" s="178">
        <v>2302</v>
      </c>
      <c r="B4739" s="178">
        <v>-284989</v>
      </c>
      <c r="C4739" s="178">
        <v>-517069</v>
      </c>
      <c r="D4739" s="178" t="s">
        <v>4195</v>
      </c>
      <c r="E4739" s="178" t="s">
        <v>167</v>
      </c>
      <c r="F4739" s="178" t="s">
        <v>3898</v>
      </c>
      <c r="G4739" s="180">
        <f>VLOOKUP(D4739,Plan1!$B$2:$S$5570,7,)/1000</f>
        <v>5.3730000000000002</v>
      </c>
      <c r="H4739" s="180">
        <f>VLOOKUP(D4739,Plan1!$B$2:$S$5570,8,)/1000</f>
        <v>5.43</v>
      </c>
      <c r="I4739" s="180">
        <f>VLOOKUP(D4739,Plan1!$B$2:$S$5570,9,)/1000</f>
        <v>5.2009999999999996</v>
      </c>
      <c r="J4739" s="180">
        <f>VLOOKUP(D4739,Plan1!$B$2:$S$5570,10,)/1000</f>
        <v>4.7789999999999999</v>
      </c>
      <c r="K4739" s="180">
        <f>VLOOKUP(D4739,Plan1!$B$2:$S$5570,11,)/1000</f>
        <v>3.8780000000000001</v>
      </c>
      <c r="L4739" s="180">
        <f>VLOOKUP(D4739,Plan1!$B$2:$S$5570,12,)/1000</f>
        <v>3.476</v>
      </c>
      <c r="M4739" s="180">
        <f>VLOOKUP(D4739,Plan1!$B$2:$S$5570,13,)/1000</f>
        <v>3.851</v>
      </c>
      <c r="N4739" s="180">
        <f>VLOOKUP(D4739,Plan1!$B$2:$S$5570,14,)/1000</f>
        <v>4.4539999999999997</v>
      </c>
      <c r="O4739" s="180">
        <f>VLOOKUP(D4739,Plan1!$B$2:$S$5570,15,)/1000</f>
        <v>4.1760000000000002</v>
      </c>
      <c r="P4739" s="180">
        <f>VLOOKUP(D4739,Plan1!$B$2:$S$5570,16,)/1000</f>
        <v>4.8319999999999999</v>
      </c>
      <c r="Q4739" s="180">
        <f>VLOOKUP(D4739,Plan1!$B$2:$S$5570,17,)/1000</f>
        <v>5.52</v>
      </c>
      <c r="R4739" s="180">
        <f>VLOOKUP(D4739,Plan1!$B$2:$S$5570,18,)/1000</f>
        <v>5.5380000000000003</v>
      </c>
      <c r="S4739" s="180">
        <f>VLOOKUP(D4739,Plan1!$B$2:$S$5570,6,)/1000</f>
        <v>4.7089999999999996</v>
      </c>
    </row>
    <row r="4740" spans="1:19" x14ac:dyDescent="0.25">
      <c r="A4740" s="178">
        <v>5778</v>
      </c>
      <c r="B4740" s="178">
        <v>-234341</v>
      </c>
      <c r="C4740" s="178">
        <v>-522933</v>
      </c>
      <c r="D4740" s="178" t="s">
        <v>3194</v>
      </c>
      <c r="E4740" s="178" t="s">
        <v>167</v>
      </c>
      <c r="F4740" s="178" t="s">
        <v>2912</v>
      </c>
      <c r="G4740" s="180">
        <f>VLOOKUP(D4740,Plan1!$B$2:$S$5570,7,)/1000</f>
        <v>5.3319999999999999</v>
      </c>
      <c r="H4740" s="180">
        <f>VLOOKUP(D4740,Plan1!$B$2:$S$5570,8,)/1000</f>
        <v>5.5739999999999998</v>
      </c>
      <c r="I4740" s="180">
        <f>VLOOKUP(D4740,Plan1!$B$2:$S$5570,9,)/1000</f>
        <v>5.524</v>
      </c>
      <c r="J4740" s="180">
        <f>VLOOKUP(D4740,Plan1!$B$2:$S$5570,10,)/1000</f>
        <v>5.3</v>
      </c>
      <c r="K4740" s="180">
        <f>VLOOKUP(D4740,Plan1!$B$2:$S$5570,11,)/1000</f>
        <v>4.5570000000000004</v>
      </c>
      <c r="L4740" s="180">
        <f>VLOOKUP(D4740,Plan1!$B$2:$S$5570,12,)/1000</f>
        <v>4.3019999999999996</v>
      </c>
      <c r="M4740" s="180">
        <f>VLOOKUP(D4740,Plan1!$B$2:$S$5570,13,)/1000</f>
        <v>4.484</v>
      </c>
      <c r="N4740" s="180">
        <f>VLOOKUP(D4740,Plan1!$B$2:$S$5570,14,)/1000</f>
        <v>5.27</v>
      </c>
      <c r="O4740" s="180">
        <f>VLOOKUP(D4740,Plan1!$B$2:$S$5570,15,)/1000</f>
        <v>5.0389999999999997</v>
      </c>
      <c r="P4740" s="180">
        <f>VLOOKUP(D4740,Plan1!$B$2:$S$5570,16,)/1000</f>
        <v>5.2549999999999999</v>
      </c>
      <c r="Q4740" s="180">
        <f>VLOOKUP(D4740,Plan1!$B$2:$S$5570,17,)/1000</f>
        <v>5.4909999999999997</v>
      </c>
      <c r="R4740" s="180">
        <f>VLOOKUP(D4740,Plan1!$B$2:$S$5570,18,)/1000</f>
        <v>5.57</v>
      </c>
      <c r="S4740" s="180">
        <f>VLOOKUP(D4740,Plan1!$B$2:$S$5570,6,)/1000</f>
        <v>5.1420000000000003</v>
      </c>
    </row>
    <row r="4741" spans="1:19" x14ac:dyDescent="0.25">
      <c r="A4741" s="178">
        <v>5340</v>
      </c>
      <c r="B4741" s="178">
        <v>-237652</v>
      </c>
      <c r="C4741" s="178">
        <v>-538827</v>
      </c>
      <c r="D4741" s="178" t="s">
        <v>3141</v>
      </c>
      <c r="E4741" s="178" t="s">
        <v>167</v>
      </c>
      <c r="F4741" s="178" t="s">
        <v>2912</v>
      </c>
      <c r="G4741" s="180">
        <f>VLOOKUP(D4741,Plan1!$B$2:$S$5570,7,)/1000</f>
        <v>5.508</v>
      </c>
      <c r="H4741" s="180">
        <f>VLOOKUP(D4741,Plan1!$B$2:$S$5570,8,)/1000</f>
        <v>5.6130000000000004</v>
      </c>
      <c r="I4741" s="180">
        <f>VLOOKUP(D4741,Plan1!$B$2:$S$5570,9,)/1000</f>
        <v>5.5990000000000002</v>
      </c>
      <c r="J4741" s="180">
        <f>VLOOKUP(D4741,Plan1!$B$2:$S$5570,10,)/1000</f>
        <v>5.1680000000000001</v>
      </c>
      <c r="K4741" s="180">
        <f>VLOOKUP(D4741,Plan1!$B$2:$S$5570,11,)/1000</f>
        <v>4.4000000000000004</v>
      </c>
      <c r="L4741" s="180">
        <f>VLOOKUP(D4741,Plan1!$B$2:$S$5570,12,)/1000</f>
        <v>4.093</v>
      </c>
      <c r="M4741" s="180">
        <f>VLOOKUP(D4741,Plan1!$B$2:$S$5570,13,)/1000</f>
        <v>4.2629999999999999</v>
      </c>
      <c r="N4741" s="180">
        <f>VLOOKUP(D4741,Plan1!$B$2:$S$5570,14,)/1000</f>
        <v>5.2069999999999999</v>
      </c>
      <c r="O4741" s="180">
        <f>VLOOKUP(D4741,Plan1!$B$2:$S$5570,15,)/1000</f>
        <v>4.9560000000000004</v>
      </c>
      <c r="P4741" s="180">
        <f>VLOOKUP(D4741,Plan1!$B$2:$S$5570,16,)/1000</f>
        <v>5.2480000000000002</v>
      </c>
      <c r="Q4741" s="180">
        <f>VLOOKUP(D4741,Plan1!$B$2:$S$5570,17,)/1000</f>
        <v>5.5549999999999997</v>
      </c>
      <c r="R4741" s="180">
        <f>VLOOKUP(D4741,Plan1!$B$2:$S$5570,18,)/1000</f>
        <v>5.673</v>
      </c>
      <c r="S4741" s="180">
        <f>VLOOKUP(D4741,Plan1!$B$2:$S$5570,6,)/1000</f>
        <v>5.1070000000000002</v>
      </c>
    </row>
    <row r="4742" spans="1:19" x14ac:dyDescent="0.25">
      <c r="A4742" s="178">
        <v>3957</v>
      </c>
      <c r="B4742" s="178">
        <v>-256995</v>
      </c>
      <c r="C4742" s="178">
        <v>-529135</v>
      </c>
      <c r="D4742" s="178" t="s">
        <v>2965</v>
      </c>
      <c r="E4742" s="178" t="s">
        <v>167</v>
      </c>
      <c r="F4742" s="178" t="s">
        <v>2912</v>
      </c>
      <c r="G4742" s="180">
        <f>VLOOKUP(D4742,Plan1!$B$2:$S$5570,7,)/1000</f>
        <v>5.5730000000000004</v>
      </c>
      <c r="H4742" s="180">
        <f>VLOOKUP(D4742,Plan1!$B$2:$S$5570,8,)/1000</f>
        <v>5.4729999999999999</v>
      </c>
      <c r="I4742" s="180">
        <f>VLOOKUP(D4742,Plan1!$B$2:$S$5570,9,)/1000</f>
        <v>5.5490000000000004</v>
      </c>
      <c r="J4742" s="180">
        <f>VLOOKUP(D4742,Plan1!$B$2:$S$5570,10,)/1000</f>
        <v>5.07</v>
      </c>
      <c r="K4742" s="180">
        <f>VLOOKUP(D4742,Plan1!$B$2:$S$5570,11,)/1000</f>
        <v>4.2169999999999996</v>
      </c>
      <c r="L4742" s="180">
        <f>VLOOKUP(D4742,Plan1!$B$2:$S$5570,12,)/1000</f>
        <v>3.8090000000000002</v>
      </c>
      <c r="M4742" s="180">
        <f>VLOOKUP(D4742,Plan1!$B$2:$S$5570,13,)/1000</f>
        <v>4.0609999999999999</v>
      </c>
      <c r="N4742" s="180">
        <f>VLOOKUP(D4742,Plan1!$B$2:$S$5570,14,)/1000</f>
        <v>5.0309999999999997</v>
      </c>
      <c r="O4742" s="180">
        <f>VLOOKUP(D4742,Plan1!$B$2:$S$5570,15,)/1000</f>
        <v>4.6989999999999998</v>
      </c>
      <c r="P4742" s="180">
        <f>VLOOKUP(D4742,Plan1!$B$2:$S$5570,16,)/1000</f>
        <v>5.16</v>
      </c>
      <c r="Q4742" s="180">
        <f>VLOOKUP(D4742,Plan1!$B$2:$S$5570,17,)/1000</f>
        <v>5.593</v>
      </c>
      <c r="R4742" s="180">
        <f>VLOOKUP(D4742,Plan1!$B$2:$S$5570,18,)/1000</f>
        <v>5.5629999999999997</v>
      </c>
      <c r="S4742" s="180">
        <f>VLOOKUP(D4742,Plan1!$B$2:$S$5570,6,)/1000</f>
        <v>4.9829999999999997</v>
      </c>
    </row>
    <row r="4743" spans="1:19" x14ac:dyDescent="0.25">
      <c r="A4743" s="178">
        <v>2956</v>
      </c>
      <c r="B4743" s="178">
        <v>-275904</v>
      </c>
      <c r="C4743" s="178">
        <v>-48616</v>
      </c>
      <c r="D4743" s="178" t="s">
        <v>4505</v>
      </c>
      <c r="E4743" s="178" t="s">
        <v>167</v>
      </c>
      <c r="F4743" s="178" t="s">
        <v>4434</v>
      </c>
      <c r="G4743" s="180">
        <f>VLOOKUP(D4743,Plan1!$B$2:$S$5570,7,)/1000</f>
        <v>5.1180000000000003</v>
      </c>
      <c r="H4743" s="180">
        <f>VLOOKUP(D4743,Plan1!$B$2:$S$5570,8,)/1000</f>
        <v>5.1349999999999998</v>
      </c>
      <c r="I4743" s="180">
        <f>VLOOKUP(D4743,Plan1!$B$2:$S$5570,9,)/1000</f>
        <v>4.8499999999999996</v>
      </c>
      <c r="J4743" s="180">
        <f>VLOOKUP(D4743,Plan1!$B$2:$S$5570,10,)/1000</f>
        <v>4.4530000000000003</v>
      </c>
      <c r="K4743" s="180">
        <f>VLOOKUP(D4743,Plan1!$B$2:$S$5570,11,)/1000</f>
        <v>3.968</v>
      </c>
      <c r="L4743" s="180">
        <f>VLOOKUP(D4743,Plan1!$B$2:$S$5570,12,)/1000</f>
        <v>3.4910000000000001</v>
      </c>
      <c r="M4743" s="180">
        <f>VLOOKUP(D4743,Plan1!$B$2:$S$5570,13,)/1000</f>
        <v>3.5840000000000001</v>
      </c>
      <c r="N4743" s="180">
        <f>VLOOKUP(D4743,Plan1!$B$2:$S$5570,14,)/1000</f>
        <v>4.2009999999999996</v>
      </c>
      <c r="O4743" s="180">
        <f>VLOOKUP(D4743,Plan1!$B$2:$S$5570,15,)/1000</f>
        <v>3.7810000000000001</v>
      </c>
      <c r="P4743" s="180">
        <f>VLOOKUP(D4743,Plan1!$B$2:$S$5570,16,)/1000</f>
        <v>4.0720000000000001</v>
      </c>
      <c r="Q4743" s="180">
        <f>VLOOKUP(D4743,Plan1!$B$2:$S$5570,17,)/1000</f>
        <v>4.9169999999999998</v>
      </c>
      <c r="R4743" s="180">
        <f>VLOOKUP(D4743,Plan1!$B$2:$S$5570,18,)/1000</f>
        <v>5.1079999999999997</v>
      </c>
      <c r="S4743" s="180">
        <f>VLOOKUP(D4743,Plan1!$B$2:$S$5570,6,)/1000</f>
        <v>4.3899999999999997</v>
      </c>
    </row>
    <row r="4744" spans="1:19" x14ac:dyDescent="0.25">
      <c r="A4744" s="178">
        <v>10008</v>
      </c>
      <c r="B4744" s="178">
        <v>-207183</v>
      </c>
      <c r="C4744" s="178">
        <v>-463134</v>
      </c>
      <c r="D4744" s="178" t="s">
        <v>2000</v>
      </c>
      <c r="E4744" s="178" t="s">
        <v>167</v>
      </c>
      <c r="F4744" s="178" t="s">
        <v>1727</v>
      </c>
      <c r="G4744" s="180">
        <f>VLOOKUP(D4744,Plan1!$B$2:$S$5570,7,)/1000</f>
        <v>5.0979999999999999</v>
      </c>
      <c r="H4744" s="180">
        <f>VLOOKUP(D4744,Plan1!$B$2:$S$5570,8,)/1000</f>
        <v>5.5540000000000003</v>
      </c>
      <c r="I4744" s="180">
        <f>VLOOKUP(D4744,Plan1!$B$2:$S$5570,9,)/1000</f>
        <v>5.1820000000000004</v>
      </c>
      <c r="J4744" s="180">
        <f>VLOOKUP(D4744,Plan1!$B$2:$S$5570,10,)/1000</f>
        <v>5.45</v>
      </c>
      <c r="K4744" s="180">
        <f>VLOOKUP(D4744,Plan1!$B$2:$S$5570,11,)/1000</f>
        <v>5.17</v>
      </c>
      <c r="L4744" s="180">
        <f>VLOOKUP(D4744,Plan1!$B$2:$S$5570,12,)/1000</f>
        <v>5.08</v>
      </c>
      <c r="M4744" s="180">
        <f>VLOOKUP(D4744,Plan1!$B$2:$S$5570,13,)/1000</f>
        <v>5.2939999999999996</v>
      </c>
      <c r="N4744" s="180">
        <f>VLOOKUP(D4744,Plan1!$B$2:$S$5570,14,)/1000</f>
        <v>5.9630000000000001</v>
      </c>
      <c r="O4744" s="180">
        <f>VLOOKUP(D4744,Plan1!$B$2:$S$5570,15,)/1000</f>
        <v>5.5529999999999999</v>
      </c>
      <c r="P4744" s="180">
        <f>VLOOKUP(D4744,Plan1!$B$2:$S$5570,16,)/1000</f>
        <v>5.44</v>
      </c>
      <c r="Q4744" s="180">
        <f>VLOOKUP(D4744,Plan1!$B$2:$S$5570,17,)/1000</f>
        <v>4.9749999999999996</v>
      </c>
      <c r="R4744" s="180">
        <f>VLOOKUP(D4744,Plan1!$B$2:$S$5570,18,)/1000</f>
        <v>5.0419999999999998</v>
      </c>
      <c r="S4744" s="180">
        <f>VLOOKUP(D4744,Plan1!$B$2:$S$5570,6,)/1000</f>
        <v>5.3159999999999998</v>
      </c>
    </row>
    <row r="4745" spans="1:19" x14ac:dyDescent="0.25">
      <c r="A4745" s="178">
        <v>10172</v>
      </c>
      <c r="B4745" s="178">
        <v>-20594</v>
      </c>
      <c r="C4745" s="178">
        <v>-476428</v>
      </c>
      <c r="D4745" s="178" t="s">
        <v>5236</v>
      </c>
      <c r="E4745" s="178" t="s">
        <v>167</v>
      </c>
      <c r="F4745" s="178" t="s">
        <v>4704</v>
      </c>
      <c r="G4745" s="180">
        <f>VLOOKUP(D4745,Plan1!$B$2:$S$5570,7,)/1000</f>
        <v>5.1050000000000004</v>
      </c>
      <c r="H4745" s="180">
        <f>VLOOKUP(D4745,Plan1!$B$2:$S$5570,8,)/1000</f>
        <v>5.609</v>
      </c>
      <c r="I4745" s="180">
        <f>VLOOKUP(D4745,Plan1!$B$2:$S$5570,9,)/1000</f>
        <v>5.1909999999999998</v>
      </c>
      <c r="J4745" s="180">
        <f>VLOOKUP(D4745,Plan1!$B$2:$S$5570,10,)/1000</f>
        <v>5.5110000000000001</v>
      </c>
      <c r="K4745" s="180">
        <f>VLOOKUP(D4745,Plan1!$B$2:$S$5570,11,)/1000</f>
        <v>5.1470000000000002</v>
      </c>
      <c r="L4745" s="180">
        <f>VLOOKUP(D4745,Plan1!$B$2:$S$5570,12,)/1000</f>
        <v>5.0529999999999999</v>
      </c>
      <c r="M4745" s="180">
        <f>VLOOKUP(D4745,Plan1!$B$2:$S$5570,13,)/1000</f>
        <v>5.2439999999999998</v>
      </c>
      <c r="N4745" s="180">
        <f>VLOOKUP(D4745,Plan1!$B$2:$S$5570,14,)/1000</f>
        <v>6.0720000000000001</v>
      </c>
      <c r="O4745" s="180">
        <f>VLOOKUP(D4745,Plan1!$B$2:$S$5570,15,)/1000</f>
        <v>5.4269999999999996</v>
      </c>
      <c r="P4745" s="180">
        <f>VLOOKUP(D4745,Plan1!$B$2:$S$5570,16,)/1000</f>
        <v>5.37</v>
      </c>
      <c r="Q4745" s="180">
        <f>VLOOKUP(D4745,Plan1!$B$2:$S$5570,17,)/1000</f>
        <v>5.1749999999999998</v>
      </c>
      <c r="R4745" s="180">
        <f>VLOOKUP(D4745,Plan1!$B$2:$S$5570,18,)/1000</f>
        <v>5.2640000000000002</v>
      </c>
      <c r="S4745" s="180">
        <f>VLOOKUP(D4745,Plan1!$B$2:$S$5570,6,)/1000</f>
        <v>5.3470000000000004</v>
      </c>
    </row>
    <row r="4746" spans="1:19" x14ac:dyDescent="0.25">
      <c r="A4746" s="178">
        <v>5283</v>
      </c>
      <c r="B4746" s="178">
        <v>-23916</v>
      </c>
      <c r="C4746" s="178">
        <v>-496519</v>
      </c>
      <c r="D4746" s="178" t="s">
        <v>3140</v>
      </c>
      <c r="E4746" s="178" t="s">
        <v>167</v>
      </c>
      <c r="F4746" s="178" t="s">
        <v>2912</v>
      </c>
      <c r="G4746" s="180">
        <f>VLOOKUP(D4746,Plan1!$B$2:$S$5570,7,)/1000</f>
        <v>5.1180000000000003</v>
      </c>
      <c r="H4746" s="180">
        <f>VLOOKUP(D4746,Plan1!$B$2:$S$5570,8,)/1000</f>
        <v>5.4530000000000003</v>
      </c>
      <c r="I4746" s="180">
        <f>VLOOKUP(D4746,Plan1!$B$2:$S$5570,9,)/1000</f>
        <v>5.2850000000000001</v>
      </c>
      <c r="J4746" s="180">
        <f>VLOOKUP(D4746,Plan1!$B$2:$S$5570,10,)/1000</f>
        <v>5.1260000000000003</v>
      </c>
      <c r="K4746" s="180">
        <f>VLOOKUP(D4746,Plan1!$B$2:$S$5570,11,)/1000</f>
        <v>4.415</v>
      </c>
      <c r="L4746" s="180">
        <f>VLOOKUP(D4746,Plan1!$B$2:$S$5570,12,)/1000</f>
        <v>4.117</v>
      </c>
      <c r="M4746" s="180">
        <f>VLOOKUP(D4746,Plan1!$B$2:$S$5570,13,)/1000</f>
        <v>4.3380000000000001</v>
      </c>
      <c r="N4746" s="180">
        <f>VLOOKUP(D4746,Plan1!$B$2:$S$5570,14,)/1000</f>
        <v>5.2850000000000001</v>
      </c>
      <c r="O4746" s="180">
        <f>VLOOKUP(D4746,Plan1!$B$2:$S$5570,15,)/1000</f>
        <v>4.9370000000000003</v>
      </c>
      <c r="P4746" s="180">
        <f>VLOOKUP(D4746,Plan1!$B$2:$S$5570,16,)/1000</f>
        <v>5.0430000000000001</v>
      </c>
      <c r="Q4746" s="180">
        <f>VLOOKUP(D4746,Plan1!$B$2:$S$5570,17,)/1000</f>
        <v>5.3380000000000001</v>
      </c>
      <c r="R4746" s="180">
        <f>VLOOKUP(D4746,Plan1!$B$2:$S$5570,18,)/1000</f>
        <v>5.4370000000000003</v>
      </c>
      <c r="S4746" s="180">
        <f>VLOOKUP(D4746,Plan1!$B$2:$S$5570,6,)/1000</f>
        <v>4.9909999999999997</v>
      </c>
    </row>
    <row r="4747" spans="1:19" x14ac:dyDescent="0.25">
      <c r="A4747" s="178">
        <v>38301</v>
      </c>
      <c r="B4747" s="178">
        <v>-88898</v>
      </c>
      <c r="C4747" s="178">
        <v>-351518</v>
      </c>
      <c r="D4747" s="178" t="s">
        <v>3302</v>
      </c>
      <c r="E4747" s="178" t="s">
        <v>167</v>
      </c>
      <c r="F4747" s="178" t="s">
        <v>3284</v>
      </c>
      <c r="G4747" s="180">
        <f>VLOOKUP(D4747,Plan1!$B$2:$S$5570,7,)/1000</f>
        <v>5.6189999999999998</v>
      </c>
      <c r="H4747" s="180">
        <f>VLOOKUP(D4747,Plan1!$B$2:$S$5570,8,)/1000</f>
        <v>5.7880000000000003</v>
      </c>
      <c r="I4747" s="180">
        <f>VLOOKUP(D4747,Plan1!$B$2:$S$5570,9,)/1000</f>
        <v>6.0449999999999999</v>
      </c>
      <c r="J4747" s="180">
        <f>VLOOKUP(D4747,Plan1!$B$2:$S$5570,10,)/1000</f>
        <v>5.2960000000000003</v>
      </c>
      <c r="K4747" s="180">
        <f>VLOOKUP(D4747,Plan1!$B$2:$S$5570,11,)/1000</f>
        <v>4.7009999999999996</v>
      </c>
      <c r="L4747" s="180">
        <f>VLOOKUP(D4747,Plan1!$B$2:$S$5570,12,)/1000</f>
        <v>4.4770000000000003</v>
      </c>
      <c r="M4747" s="180">
        <f>VLOOKUP(D4747,Plan1!$B$2:$S$5570,13,)/1000</f>
        <v>4.4950000000000001</v>
      </c>
      <c r="N4747" s="180">
        <f>VLOOKUP(D4747,Plan1!$B$2:$S$5570,14,)/1000</f>
        <v>5.14</v>
      </c>
      <c r="O4747" s="180">
        <f>VLOOKUP(D4747,Plan1!$B$2:$S$5570,15,)/1000</f>
        <v>5.67</v>
      </c>
      <c r="P4747" s="180">
        <f>VLOOKUP(D4747,Plan1!$B$2:$S$5570,16,)/1000</f>
        <v>5.8289999999999997</v>
      </c>
      <c r="Q4747" s="180">
        <f>VLOOKUP(D4747,Plan1!$B$2:$S$5570,17,)/1000</f>
        <v>5.8849999999999998</v>
      </c>
      <c r="R4747" s="180">
        <f>VLOOKUP(D4747,Plan1!$B$2:$S$5570,18,)/1000</f>
        <v>5.8520000000000003</v>
      </c>
      <c r="S4747" s="180">
        <f>VLOOKUP(D4747,Plan1!$B$2:$S$5570,6,)/1000</f>
        <v>5.4</v>
      </c>
    </row>
    <row r="4748" spans="1:19" x14ac:dyDescent="0.25">
      <c r="A4748" s="178">
        <v>46052</v>
      </c>
      <c r="B4748" s="178">
        <v>-69369</v>
      </c>
      <c r="C4748" s="178">
        <v>-381625</v>
      </c>
      <c r="D4748" s="178" t="s">
        <v>2828</v>
      </c>
      <c r="E4748" s="178" t="s">
        <v>167</v>
      </c>
      <c r="F4748" s="178" t="s">
        <v>2709</v>
      </c>
      <c r="G4748" s="180">
        <f>VLOOKUP(D4748,Plan1!$B$2:$S$5570,7,)/1000</f>
        <v>5.8390000000000004</v>
      </c>
      <c r="H4748" s="180">
        <f>VLOOKUP(D4748,Plan1!$B$2:$S$5570,8,)/1000</f>
        <v>5.984</v>
      </c>
      <c r="I4748" s="180">
        <f>VLOOKUP(D4748,Plan1!$B$2:$S$5570,9,)/1000</f>
        <v>6.1849999999999996</v>
      </c>
      <c r="J4748" s="180">
        <f>VLOOKUP(D4748,Plan1!$B$2:$S$5570,10,)/1000</f>
        <v>6.0490000000000004</v>
      </c>
      <c r="K4748" s="180">
        <f>VLOOKUP(D4748,Plan1!$B$2:$S$5570,11,)/1000</f>
        <v>5.617</v>
      </c>
      <c r="L4748" s="180">
        <f>VLOOKUP(D4748,Plan1!$B$2:$S$5570,12,)/1000</f>
        <v>5.3689999999999998</v>
      </c>
      <c r="M4748" s="180">
        <f>VLOOKUP(D4748,Plan1!$B$2:$S$5570,13,)/1000</f>
        <v>5.5819999999999999</v>
      </c>
      <c r="N4748" s="180">
        <f>VLOOKUP(D4748,Plan1!$B$2:$S$5570,14,)/1000</f>
        <v>6.2919999999999998</v>
      </c>
      <c r="O4748" s="180">
        <f>VLOOKUP(D4748,Plan1!$B$2:$S$5570,15,)/1000</f>
        <v>6.5970000000000004</v>
      </c>
      <c r="P4748" s="180">
        <f>VLOOKUP(D4748,Plan1!$B$2:$S$5570,16,)/1000</f>
        <v>6.54</v>
      </c>
      <c r="Q4748" s="180">
        <f>VLOOKUP(D4748,Plan1!$B$2:$S$5570,17,)/1000</f>
        <v>6.5060000000000002</v>
      </c>
      <c r="R4748" s="180">
        <f>VLOOKUP(D4748,Plan1!$B$2:$S$5570,18,)/1000</f>
        <v>6.0730000000000004</v>
      </c>
      <c r="S4748" s="180">
        <f>VLOOKUP(D4748,Plan1!$B$2:$S$5570,6,)/1000</f>
        <v>6.0529999999999999</v>
      </c>
    </row>
    <row r="4749" spans="1:19" x14ac:dyDescent="0.25">
      <c r="A4749" s="178">
        <v>37912</v>
      </c>
      <c r="B4749" s="178">
        <v>-90132</v>
      </c>
      <c r="C4749" s="178">
        <v>-360518</v>
      </c>
      <c r="D4749" s="178" t="s">
        <v>286</v>
      </c>
      <c r="E4749" s="178" t="s">
        <v>167</v>
      </c>
      <c r="F4749" s="178" t="s">
        <v>192</v>
      </c>
      <c r="G4749" s="180">
        <f>VLOOKUP(D4749,Plan1!$B$2:$S$5570,7,)/1000</f>
        <v>5.4080000000000004</v>
      </c>
      <c r="H4749" s="180">
        <f>VLOOKUP(D4749,Plan1!$B$2:$S$5570,8,)/1000</f>
        <v>5.4630000000000001</v>
      </c>
      <c r="I4749" s="180">
        <f>VLOOKUP(D4749,Plan1!$B$2:$S$5570,9,)/1000</f>
        <v>5.6369999999999996</v>
      </c>
      <c r="J4749" s="180">
        <f>VLOOKUP(D4749,Plan1!$B$2:$S$5570,10,)/1000</f>
        <v>5.1970000000000001</v>
      </c>
      <c r="K4749" s="180">
        <f>VLOOKUP(D4749,Plan1!$B$2:$S$5570,11,)/1000</f>
        <v>4.4249999999999998</v>
      </c>
      <c r="L4749" s="180">
        <f>VLOOKUP(D4749,Plan1!$B$2:$S$5570,12,)/1000</f>
        <v>3.9940000000000002</v>
      </c>
      <c r="M4749" s="180">
        <f>VLOOKUP(D4749,Plan1!$B$2:$S$5570,13,)/1000</f>
        <v>4.0449999999999999</v>
      </c>
      <c r="N4749" s="180">
        <f>VLOOKUP(D4749,Plan1!$B$2:$S$5570,14,)/1000</f>
        <v>4.6269999999999998</v>
      </c>
      <c r="O4749" s="180">
        <f>VLOOKUP(D4749,Plan1!$B$2:$S$5570,15,)/1000</f>
        <v>5.32</v>
      </c>
      <c r="P4749" s="180">
        <f>VLOOKUP(D4749,Plan1!$B$2:$S$5570,16,)/1000</f>
        <v>5.375</v>
      </c>
      <c r="Q4749" s="180">
        <f>VLOOKUP(D4749,Plan1!$B$2:$S$5570,17,)/1000</f>
        <v>5.7809999999999997</v>
      </c>
      <c r="R4749" s="180">
        <f>VLOOKUP(D4749,Plan1!$B$2:$S$5570,18,)/1000</f>
        <v>5.625</v>
      </c>
      <c r="S4749" s="180">
        <f>VLOOKUP(D4749,Plan1!$B$2:$S$5570,6,)/1000</f>
        <v>5.0739999999999998</v>
      </c>
    </row>
    <row r="4750" spans="1:19" x14ac:dyDescent="0.25">
      <c r="A4750" s="178">
        <v>11830</v>
      </c>
      <c r="B4750" s="178">
        <v>-196976</v>
      </c>
      <c r="C4750" s="178">
        <v>-43959</v>
      </c>
      <c r="D4750" s="178" t="s">
        <v>2187</v>
      </c>
      <c r="E4750" s="178" t="s">
        <v>167</v>
      </c>
      <c r="F4750" s="178" t="s">
        <v>1727</v>
      </c>
      <c r="G4750" s="180">
        <f>VLOOKUP(D4750,Plan1!$B$2:$S$5570,7,)/1000</f>
        <v>5.2930000000000001</v>
      </c>
      <c r="H4750" s="180">
        <f>VLOOKUP(D4750,Plan1!$B$2:$S$5570,8,)/1000</f>
        <v>5.7939999999999996</v>
      </c>
      <c r="I4750" s="180">
        <f>VLOOKUP(D4750,Plan1!$B$2:$S$5570,9,)/1000</f>
        <v>5.4420000000000002</v>
      </c>
      <c r="J4750" s="180">
        <f>VLOOKUP(D4750,Plan1!$B$2:$S$5570,10,)/1000</f>
        <v>5.4619999999999997</v>
      </c>
      <c r="K4750" s="180">
        <f>VLOOKUP(D4750,Plan1!$B$2:$S$5570,11,)/1000</f>
        <v>5.1440000000000001</v>
      </c>
      <c r="L4750" s="180">
        <f>VLOOKUP(D4750,Plan1!$B$2:$S$5570,12,)/1000</f>
        <v>5.07</v>
      </c>
      <c r="M4750" s="180">
        <f>VLOOKUP(D4750,Plan1!$B$2:$S$5570,13,)/1000</f>
        <v>5.3490000000000002</v>
      </c>
      <c r="N4750" s="180">
        <f>VLOOKUP(D4750,Plan1!$B$2:$S$5570,14,)/1000</f>
        <v>5.9969999999999999</v>
      </c>
      <c r="O4750" s="180">
        <f>VLOOKUP(D4750,Plan1!$B$2:$S$5570,15,)/1000</f>
        <v>5.8890000000000002</v>
      </c>
      <c r="P4750" s="180">
        <f>VLOOKUP(D4750,Plan1!$B$2:$S$5570,16,)/1000</f>
        <v>5.4820000000000002</v>
      </c>
      <c r="Q4750" s="180">
        <f>VLOOKUP(D4750,Plan1!$B$2:$S$5570,17,)/1000</f>
        <v>5.0199999999999996</v>
      </c>
      <c r="R4750" s="180">
        <f>VLOOKUP(D4750,Plan1!$B$2:$S$5570,18,)/1000</f>
        <v>5.1020000000000003</v>
      </c>
      <c r="S4750" s="180">
        <f>VLOOKUP(D4750,Plan1!$B$2:$S$5570,6,)/1000</f>
        <v>5.42</v>
      </c>
    </row>
    <row r="4751" spans="1:19" x14ac:dyDescent="0.25">
      <c r="A4751" s="178">
        <v>14392</v>
      </c>
      <c r="B4751" s="178">
        <v>-183249</v>
      </c>
      <c r="C4751" s="178">
        <v>-421461</v>
      </c>
      <c r="D4751" s="178" t="s">
        <v>2380</v>
      </c>
      <c r="E4751" s="178" t="s">
        <v>167</v>
      </c>
      <c r="F4751" s="178" t="s">
        <v>1727</v>
      </c>
      <c r="G4751" s="180">
        <f>VLOOKUP(D4751,Plan1!$B$2:$S$5570,7,)/1000</f>
        <v>5.3150000000000004</v>
      </c>
      <c r="H4751" s="180">
        <f>VLOOKUP(D4751,Plan1!$B$2:$S$5570,8,)/1000</f>
        <v>5.7750000000000004</v>
      </c>
      <c r="I4751" s="180">
        <f>VLOOKUP(D4751,Plan1!$B$2:$S$5570,9,)/1000</f>
        <v>5.202</v>
      </c>
      <c r="J4751" s="180">
        <f>VLOOKUP(D4751,Plan1!$B$2:$S$5570,10,)/1000</f>
        <v>4.9130000000000003</v>
      </c>
      <c r="K4751" s="180">
        <f>VLOOKUP(D4751,Plan1!$B$2:$S$5570,11,)/1000</f>
        <v>4.4829999999999997</v>
      </c>
      <c r="L4751" s="180">
        <f>VLOOKUP(D4751,Plan1!$B$2:$S$5570,12,)/1000</f>
        <v>4.3840000000000003</v>
      </c>
      <c r="M4751" s="180">
        <f>VLOOKUP(D4751,Plan1!$B$2:$S$5570,13,)/1000</f>
        <v>4.4539999999999997</v>
      </c>
      <c r="N4751" s="180">
        <f>VLOOKUP(D4751,Plan1!$B$2:$S$5570,14,)/1000</f>
        <v>5.0570000000000004</v>
      </c>
      <c r="O4751" s="180">
        <f>VLOOKUP(D4751,Plan1!$B$2:$S$5570,15,)/1000</f>
        <v>5.19</v>
      </c>
      <c r="P4751" s="180">
        <f>VLOOKUP(D4751,Plan1!$B$2:$S$5570,16,)/1000</f>
        <v>5.0739999999999998</v>
      </c>
      <c r="Q4751" s="180">
        <f>VLOOKUP(D4751,Plan1!$B$2:$S$5570,17,)/1000</f>
        <v>4.484</v>
      </c>
      <c r="R4751" s="180">
        <f>VLOOKUP(D4751,Plan1!$B$2:$S$5570,18,)/1000</f>
        <v>5.0709999999999997</v>
      </c>
      <c r="S4751" s="180">
        <f>VLOOKUP(D4751,Plan1!$B$2:$S$5570,6,)/1000</f>
        <v>4.95</v>
      </c>
    </row>
    <row r="4752" spans="1:19" x14ac:dyDescent="0.25">
      <c r="A4752" s="178">
        <v>35637</v>
      </c>
      <c r="B4752" s="178">
        <v>-95581</v>
      </c>
      <c r="C4752" s="178">
        <v>-373834</v>
      </c>
      <c r="D4752" s="178" t="s">
        <v>224</v>
      </c>
      <c r="E4752" s="178" t="s">
        <v>167</v>
      </c>
      <c r="F4752" s="178" t="s">
        <v>192</v>
      </c>
      <c r="G4752" s="180">
        <f>VLOOKUP(D4752,Plan1!$B$2:$S$5570,7,)/1000</f>
        <v>5.7930000000000001</v>
      </c>
      <c r="H4752" s="180">
        <f>VLOOKUP(D4752,Plan1!$B$2:$S$5570,8,)/1000</f>
        <v>5.7750000000000004</v>
      </c>
      <c r="I4752" s="180">
        <f>VLOOKUP(D4752,Plan1!$B$2:$S$5570,9,)/1000</f>
        <v>5.9589999999999996</v>
      </c>
      <c r="J4752" s="180">
        <f>VLOOKUP(D4752,Plan1!$B$2:$S$5570,10,)/1000</f>
        <v>5.4829999999999997</v>
      </c>
      <c r="K4752" s="180">
        <f>VLOOKUP(D4752,Plan1!$B$2:$S$5570,11,)/1000</f>
        <v>4.6550000000000002</v>
      </c>
      <c r="L4752" s="180">
        <f>VLOOKUP(D4752,Plan1!$B$2:$S$5570,12,)/1000</f>
        <v>4.3470000000000004</v>
      </c>
      <c r="M4752" s="180">
        <f>VLOOKUP(D4752,Plan1!$B$2:$S$5570,13,)/1000</f>
        <v>4.476</v>
      </c>
      <c r="N4752" s="180">
        <f>VLOOKUP(D4752,Plan1!$B$2:$S$5570,14,)/1000</f>
        <v>4.9740000000000002</v>
      </c>
      <c r="O4752" s="180">
        <f>VLOOKUP(D4752,Plan1!$B$2:$S$5570,15,)/1000</f>
        <v>5.6050000000000004</v>
      </c>
      <c r="P4752" s="180">
        <f>VLOOKUP(D4752,Plan1!$B$2:$S$5570,16,)/1000</f>
        <v>5.7709999999999999</v>
      </c>
      <c r="Q4752" s="180">
        <f>VLOOKUP(D4752,Plan1!$B$2:$S$5570,17,)/1000</f>
        <v>6.1360000000000001</v>
      </c>
      <c r="R4752" s="180">
        <f>VLOOKUP(D4752,Plan1!$B$2:$S$5570,18,)/1000</f>
        <v>5.8689999999999998</v>
      </c>
      <c r="S4752" s="180">
        <f>VLOOKUP(D4752,Plan1!$B$2:$S$5570,6,)/1000</f>
        <v>5.4039999999999999</v>
      </c>
    </row>
    <row r="4753" spans="1:19" x14ac:dyDescent="0.25">
      <c r="A4753" s="178">
        <v>11824</v>
      </c>
      <c r="B4753" s="178">
        <v>-19701</v>
      </c>
      <c r="C4753" s="178">
        <v>-445563</v>
      </c>
      <c r="D4753" s="178" t="s">
        <v>2185</v>
      </c>
      <c r="E4753" s="178" t="s">
        <v>167</v>
      </c>
      <c r="F4753" s="178" t="s">
        <v>1727</v>
      </c>
      <c r="G4753" s="180">
        <f>VLOOKUP(D4753,Plan1!$B$2:$S$5570,7,)/1000</f>
        <v>5.4119999999999999</v>
      </c>
      <c r="H4753" s="180">
        <f>VLOOKUP(D4753,Plan1!$B$2:$S$5570,8,)/1000</f>
        <v>5.7830000000000004</v>
      </c>
      <c r="I4753" s="180">
        <f>VLOOKUP(D4753,Plan1!$B$2:$S$5570,9,)/1000</f>
        <v>5.3209999999999997</v>
      </c>
      <c r="J4753" s="180">
        <f>VLOOKUP(D4753,Plan1!$B$2:$S$5570,10,)/1000</f>
        <v>5.4960000000000004</v>
      </c>
      <c r="K4753" s="180">
        <f>VLOOKUP(D4753,Plan1!$B$2:$S$5570,11,)/1000</f>
        <v>5.1820000000000004</v>
      </c>
      <c r="L4753" s="180">
        <f>VLOOKUP(D4753,Plan1!$B$2:$S$5570,12,)/1000</f>
        <v>5.1580000000000004</v>
      </c>
      <c r="M4753" s="180">
        <f>VLOOKUP(D4753,Plan1!$B$2:$S$5570,13,)/1000</f>
        <v>5.4409999999999998</v>
      </c>
      <c r="N4753" s="180">
        <f>VLOOKUP(D4753,Plan1!$B$2:$S$5570,14,)/1000</f>
        <v>6.1040000000000001</v>
      </c>
      <c r="O4753" s="180">
        <f>VLOOKUP(D4753,Plan1!$B$2:$S$5570,15,)/1000</f>
        <v>5.8959999999999999</v>
      </c>
      <c r="P4753" s="180">
        <f>VLOOKUP(D4753,Plan1!$B$2:$S$5570,16,)/1000</f>
        <v>5.4909999999999997</v>
      </c>
      <c r="Q4753" s="180">
        <f>VLOOKUP(D4753,Plan1!$B$2:$S$5570,17,)/1000</f>
        <v>4.9859999999999998</v>
      </c>
      <c r="R4753" s="180">
        <f>VLOOKUP(D4753,Plan1!$B$2:$S$5570,18,)/1000</f>
        <v>5.0949999999999998</v>
      </c>
      <c r="S4753" s="180">
        <f>VLOOKUP(D4753,Plan1!$B$2:$S$5570,6,)/1000</f>
        <v>5.4470000000000001</v>
      </c>
    </row>
    <row r="4754" spans="1:19" x14ac:dyDescent="0.25">
      <c r="A4754" s="178">
        <v>20837</v>
      </c>
      <c r="B4754" s="178">
        <v>-150784</v>
      </c>
      <c r="C4754" s="178">
        <v>-393411</v>
      </c>
      <c r="D4754" s="178" t="s">
        <v>415</v>
      </c>
      <c r="E4754" s="178" t="s">
        <v>167</v>
      </c>
      <c r="F4754" s="178" t="s">
        <v>375</v>
      </c>
      <c r="G4754" s="180">
        <f>VLOOKUP(D4754,Plan1!$B$2:$S$5570,7,)/1000</f>
        <v>5.2519999999999998</v>
      </c>
      <c r="H4754" s="180">
        <f>VLOOKUP(D4754,Plan1!$B$2:$S$5570,8,)/1000</f>
        <v>5.5179999999999998</v>
      </c>
      <c r="I4754" s="180">
        <f>VLOOKUP(D4754,Plan1!$B$2:$S$5570,9,)/1000</f>
        <v>5.2649999999999997</v>
      </c>
      <c r="J4754" s="180">
        <f>VLOOKUP(D4754,Plan1!$B$2:$S$5570,10,)/1000</f>
        <v>4.7050000000000001</v>
      </c>
      <c r="K4754" s="180">
        <f>VLOOKUP(D4754,Plan1!$B$2:$S$5570,11,)/1000</f>
        <v>4.1989999999999998</v>
      </c>
      <c r="L4754" s="180">
        <f>VLOOKUP(D4754,Plan1!$B$2:$S$5570,12,)/1000</f>
        <v>3.899</v>
      </c>
      <c r="M4754" s="180">
        <f>VLOOKUP(D4754,Plan1!$B$2:$S$5570,13,)/1000</f>
        <v>4.1260000000000003</v>
      </c>
      <c r="N4754" s="180">
        <f>VLOOKUP(D4754,Plan1!$B$2:$S$5570,14,)/1000</f>
        <v>4.5410000000000004</v>
      </c>
      <c r="O4754" s="180">
        <f>VLOOKUP(D4754,Plan1!$B$2:$S$5570,15,)/1000</f>
        <v>4.907</v>
      </c>
      <c r="P4754" s="180">
        <f>VLOOKUP(D4754,Plan1!$B$2:$S$5570,16,)/1000</f>
        <v>4.782</v>
      </c>
      <c r="Q4754" s="180">
        <f>VLOOKUP(D4754,Plan1!$B$2:$S$5570,17,)/1000</f>
        <v>4.6609999999999996</v>
      </c>
      <c r="R4754" s="180">
        <f>VLOOKUP(D4754,Plan1!$B$2:$S$5570,18,)/1000</f>
        <v>5.3239999999999998</v>
      </c>
      <c r="S4754" s="180">
        <f>VLOOKUP(D4754,Plan1!$B$2:$S$5570,6,)/1000</f>
        <v>4.7649999999999997</v>
      </c>
    </row>
    <row r="4755" spans="1:19" x14ac:dyDescent="0.25">
      <c r="A4755" s="178">
        <v>2779</v>
      </c>
      <c r="B4755" s="178">
        <v>-277794</v>
      </c>
      <c r="C4755" s="178">
        <v>-531231</v>
      </c>
      <c r="D4755" s="178" t="s">
        <v>4283</v>
      </c>
      <c r="E4755" s="178" t="s">
        <v>167</v>
      </c>
      <c r="F4755" s="178" t="s">
        <v>3898</v>
      </c>
      <c r="G4755" s="180">
        <f>VLOOKUP(D4755,Plan1!$B$2:$S$5570,7,)/1000</f>
        <v>5.617</v>
      </c>
      <c r="H4755" s="180">
        <f>VLOOKUP(D4755,Plan1!$B$2:$S$5570,8,)/1000</f>
        <v>5.657</v>
      </c>
      <c r="I4755" s="180">
        <f>VLOOKUP(D4755,Plan1!$B$2:$S$5570,9,)/1000</f>
        <v>5.4109999999999996</v>
      </c>
      <c r="J4755" s="180">
        <f>VLOOKUP(D4755,Plan1!$B$2:$S$5570,10,)/1000</f>
        <v>4.9710000000000001</v>
      </c>
      <c r="K4755" s="180">
        <f>VLOOKUP(D4755,Plan1!$B$2:$S$5570,11,)/1000</f>
        <v>4.0979999999999999</v>
      </c>
      <c r="L4755" s="180">
        <f>VLOOKUP(D4755,Plan1!$B$2:$S$5570,12,)/1000</f>
        <v>3.5470000000000002</v>
      </c>
      <c r="M4755" s="180">
        <f>VLOOKUP(D4755,Plan1!$B$2:$S$5570,13,)/1000</f>
        <v>3.9580000000000002</v>
      </c>
      <c r="N4755" s="180">
        <f>VLOOKUP(D4755,Plan1!$B$2:$S$5570,14,)/1000</f>
        <v>4.601</v>
      </c>
      <c r="O4755" s="180">
        <f>VLOOKUP(D4755,Plan1!$B$2:$S$5570,15,)/1000</f>
        <v>4.3810000000000002</v>
      </c>
      <c r="P4755" s="180">
        <f>VLOOKUP(D4755,Plan1!$B$2:$S$5570,16,)/1000</f>
        <v>5.069</v>
      </c>
      <c r="Q4755" s="180">
        <f>VLOOKUP(D4755,Plan1!$B$2:$S$5570,17,)/1000</f>
        <v>5.6349999999999998</v>
      </c>
      <c r="R4755" s="180">
        <f>VLOOKUP(D4755,Plan1!$B$2:$S$5570,18,)/1000</f>
        <v>5.7329999999999997</v>
      </c>
      <c r="S4755" s="180">
        <f>VLOOKUP(D4755,Plan1!$B$2:$S$5570,6,)/1000</f>
        <v>4.8899999999999997</v>
      </c>
    </row>
    <row r="4756" spans="1:19" x14ac:dyDescent="0.25">
      <c r="A4756" s="178">
        <v>4538</v>
      </c>
      <c r="B4756" s="178">
        <v>-248373</v>
      </c>
      <c r="C4756" s="178">
        <v>-540577</v>
      </c>
      <c r="D4756" s="178" t="s">
        <v>3052</v>
      </c>
      <c r="E4756" s="178" t="s">
        <v>167</v>
      </c>
      <c r="F4756" s="178" t="s">
        <v>2912</v>
      </c>
      <c r="G4756" s="180">
        <f>VLOOKUP(D4756,Plan1!$B$2:$S$5570,7,)/1000</f>
        <v>5.5389999999999997</v>
      </c>
      <c r="H4756" s="180">
        <f>VLOOKUP(D4756,Plan1!$B$2:$S$5570,8,)/1000</f>
        <v>5.4349999999999996</v>
      </c>
      <c r="I4756" s="180">
        <f>VLOOKUP(D4756,Plan1!$B$2:$S$5570,9,)/1000</f>
        <v>5.61</v>
      </c>
      <c r="J4756" s="180">
        <f>VLOOKUP(D4756,Plan1!$B$2:$S$5570,10,)/1000</f>
        <v>4.9859999999999998</v>
      </c>
      <c r="K4756" s="180">
        <f>VLOOKUP(D4756,Plan1!$B$2:$S$5570,11,)/1000</f>
        <v>4.2110000000000003</v>
      </c>
      <c r="L4756" s="180">
        <f>VLOOKUP(D4756,Plan1!$B$2:$S$5570,12,)/1000</f>
        <v>3.8959999999999999</v>
      </c>
      <c r="M4756" s="180">
        <f>VLOOKUP(D4756,Plan1!$B$2:$S$5570,13,)/1000</f>
        <v>4.1159999999999997</v>
      </c>
      <c r="N4756" s="180">
        <f>VLOOKUP(D4756,Plan1!$B$2:$S$5570,14,)/1000</f>
        <v>5.0679999999999996</v>
      </c>
      <c r="O4756" s="180">
        <f>VLOOKUP(D4756,Plan1!$B$2:$S$5570,15,)/1000</f>
        <v>4.7889999999999997</v>
      </c>
      <c r="P4756" s="180">
        <f>VLOOKUP(D4756,Plan1!$B$2:$S$5570,16,)/1000</f>
        <v>5.1719999999999997</v>
      </c>
      <c r="Q4756" s="180">
        <f>VLOOKUP(D4756,Plan1!$B$2:$S$5570,17,)/1000</f>
        <v>5.5460000000000003</v>
      </c>
      <c r="R4756" s="180">
        <f>VLOOKUP(D4756,Plan1!$B$2:$S$5570,18,)/1000</f>
        <v>5.6429999999999998</v>
      </c>
      <c r="S4756" s="180">
        <f>VLOOKUP(D4756,Plan1!$B$2:$S$5570,6,)/1000</f>
        <v>5.0010000000000003</v>
      </c>
    </row>
    <row r="4757" spans="1:19" x14ac:dyDescent="0.25">
      <c r="A4757" s="178">
        <v>44486</v>
      </c>
      <c r="B4757" s="178">
        <v>-72519</v>
      </c>
      <c r="C4757" s="178">
        <v>-383002</v>
      </c>
      <c r="D4757" s="178" t="s">
        <v>2758</v>
      </c>
      <c r="E4757" s="178" t="s">
        <v>167</v>
      </c>
      <c r="F4757" s="178" t="s">
        <v>2709</v>
      </c>
      <c r="G4757" s="180">
        <f>VLOOKUP(D4757,Plan1!$B$2:$S$5570,7,)/1000</f>
        <v>5.8460000000000001</v>
      </c>
      <c r="H4757" s="180">
        <f>VLOOKUP(D4757,Plan1!$B$2:$S$5570,8,)/1000</f>
        <v>5.9080000000000004</v>
      </c>
      <c r="I4757" s="180">
        <f>VLOOKUP(D4757,Plan1!$B$2:$S$5570,9,)/1000</f>
        <v>6.0940000000000003</v>
      </c>
      <c r="J4757" s="180">
        <f>VLOOKUP(D4757,Plan1!$B$2:$S$5570,10,)/1000</f>
        <v>5.98</v>
      </c>
      <c r="K4757" s="180">
        <f>VLOOKUP(D4757,Plan1!$B$2:$S$5570,11,)/1000</f>
        <v>5.5259999999999998</v>
      </c>
      <c r="L4757" s="180">
        <f>VLOOKUP(D4757,Plan1!$B$2:$S$5570,12,)/1000</f>
        <v>5.2619999999999996</v>
      </c>
      <c r="M4757" s="180">
        <f>VLOOKUP(D4757,Plan1!$B$2:$S$5570,13,)/1000</f>
        <v>5.4809999999999999</v>
      </c>
      <c r="N4757" s="180">
        <f>VLOOKUP(D4757,Plan1!$B$2:$S$5570,14,)/1000</f>
        <v>6.2190000000000003</v>
      </c>
      <c r="O4757" s="180">
        <f>VLOOKUP(D4757,Plan1!$B$2:$S$5570,15,)/1000</f>
        <v>6.6470000000000002</v>
      </c>
      <c r="P4757" s="180">
        <f>VLOOKUP(D4757,Plan1!$B$2:$S$5570,16,)/1000</f>
        <v>6.5049999999999999</v>
      </c>
      <c r="Q4757" s="180">
        <f>VLOOKUP(D4757,Plan1!$B$2:$S$5570,17,)/1000</f>
        <v>6.5389999999999997</v>
      </c>
      <c r="R4757" s="180">
        <f>VLOOKUP(D4757,Plan1!$B$2:$S$5570,18,)/1000</f>
        <v>6.1070000000000002</v>
      </c>
      <c r="S4757" s="180">
        <f>VLOOKUP(D4757,Plan1!$B$2:$S$5570,6,)/1000</f>
        <v>6.0090000000000003</v>
      </c>
    </row>
    <row r="4758" spans="1:19" x14ac:dyDescent="0.25">
      <c r="A4758" s="178">
        <v>46450</v>
      </c>
      <c r="B4758" s="178">
        <v>-68402</v>
      </c>
      <c r="C4758" s="178">
        <v>-373217</v>
      </c>
      <c r="D4758" s="178" t="s">
        <v>2850</v>
      </c>
      <c r="E4758" s="178" t="s">
        <v>167</v>
      </c>
      <c r="F4758" s="178" t="s">
        <v>2709</v>
      </c>
      <c r="G4758" s="180">
        <f>VLOOKUP(D4758,Plan1!$B$2:$S$5570,7,)/1000</f>
        <v>5.8259999999999996</v>
      </c>
      <c r="H4758" s="180">
        <f>VLOOKUP(D4758,Plan1!$B$2:$S$5570,8,)/1000</f>
        <v>6.04</v>
      </c>
      <c r="I4758" s="180">
        <f>VLOOKUP(D4758,Plan1!$B$2:$S$5570,9,)/1000</f>
        <v>6.2249999999999996</v>
      </c>
      <c r="J4758" s="180">
        <f>VLOOKUP(D4758,Plan1!$B$2:$S$5570,10,)/1000</f>
        <v>6.0430000000000001</v>
      </c>
      <c r="K4758" s="180">
        <f>VLOOKUP(D4758,Plan1!$B$2:$S$5570,11,)/1000</f>
        <v>5.49</v>
      </c>
      <c r="L4758" s="180">
        <f>VLOOKUP(D4758,Plan1!$B$2:$S$5570,12,)/1000</f>
        <v>5.0659999999999998</v>
      </c>
      <c r="M4758" s="180">
        <f>VLOOKUP(D4758,Plan1!$B$2:$S$5570,13,)/1000</f>
        <v>5.367</v>
      </c>
      <c r="N4758" s="180">
        <f>VLOOKUP(D4758,Plan1!$B$2:$S$5570,14,)/1000</f>
        <v>6.0759999999999996</v>
      </c>
      <c r="O4758" s="180">
        <f>VLOOKUP(D4758,Plan1!$B$2:$S$5570,15,)/1000</f>
        <v>6.4409999999999998</v>
      </c>
      <c r="P4758" s="180">
        <f>VLOOKUP(D4758,Plan1!$B$2:$S$5570,16,)/1000</f>
        <v>6.4489999999999998</v>
      </c>
      <c r="Q4758" s="180">
        <f>VLOOKUP(D4758,Plan1!$B$2:$S$5570,17,)/1000</f>
        <v>6.3639999999999999</v>
      </c>
      <c r="R4758" s="180">
        <f>VLOOKUP(D4758,Plan1!$B$2:$S$5570,18,)/1000</f>
        <v>6.0179999999999998</v>
      </c>
      <c r="S4758" s="180">
        <f>VLOOKUP(D4758,Plan1!$B$2:$S$5570,6,)/1000</f>
        <v>5.95</v>
      </c>
    </row>
    <row r="4759" spans="1:19" x14ac:dyDescent="0.25">
      <c r="A4759" s="178">
        <v>49162</v>
      </c>
      <c r="B4759" s="178">
        <v>-6074</v>
      </c>
      <c r="C4759" s="178">
        <v>-352353</v>
      </c>
      <c r="D4759" s="178" t="s">
        <v>3828</v>
      </c>
      <c r="E4759" s="178" t="s">
        <v>167</v>
      </c>
      <c r="F4759" s="178" t="s">
        <v>3752</v>
      </c>
      <c r="G4759" s="180">
        <f>VLOOKUP(D4759,Plan1!$B$2:$S$5570,7,)/1000</f>
        <v>5.7720000000000002</v>
      </c>
      <c r="H4759" s="180">
        <f>VLOOKUP(D4759,Plan1!$B$2:$S$5570,8,)/1000</f>
        <v>6.0289999999999999</v>
      </c>
      <c r="I4759" s="180">
        <f>VLOOKUP(D4759,Plan1!$B$2:$S$5570,9,)/1000</f>
        <v>6.1219999999999999</v>
      </c>
      <c r="J4759" s="180">
        <f>VLOOKUP(D4759,Plan1!$B$2:$S$5570,10,)/1000</f>
        <v>5.6859999999999999</v>
      </c>
      <c r="K4759" s="180">
        <f>VLOOKUP(D4759,Plan1!$B$2:$S$5570,11,)/1000</f>
        <v>5.2619999999999996</v>
      </c>
      <c r="L4759" s="180">
        <f>VLOOKUP(D4759,Plan1!$B$2:$S$5570,12,)/1000</f>
        <v>4.7690000000000001</v>
      </c>
      <c r="M4759" s="180">
        <f>VLOOKUP(D4759,Plan1!$B$2:$S$5570,13,)/1000</f>
        <v>4.875</v>
      </c>
      <c r="N4759" s="180">
        <f>VLOOKUP(D4759,Plan1!$B$2:$S$5570,14,)/1000</f>
        <v>5.6109999999999998</v>
      </c>
      <c r="O4759" s="180">
        <f>VLOOKUP(D4759,Plan1!$B$2:$S$5570,15,)/1000</f>
        <v>5.9649999999999999</v>
      </c>
      <c r="P4759" s="180">
        <f>VLOOKUP(D4759,Plan1!$B$2:$S$5570,16,)/1000</f>
        <v>6.0830000000000002</v>
      </c>
      <c r="Q4759" s="180">
        <f>VLOOKUP(D4759,Plan1!$B$2:$S$5570,17,)/1000</f>
        <v>6.1310000000000002</v>
      </c>
      <c r="R4759" s="180">
        <f>VLOOKUP(D4759,Plan1!$B$2:$S$5570,18,)/1000</f>
        <v>5.8170000000000002</v>
      </c>
      <c r="S4759" s="180">
        <f>VLOOKUP(D4759,Plan1!$B$2:$S$5570,6,)/1000</f>
        <v>5.6769999999999996</v>
      </c>
    </row>
    <row r="4760" spans="1:19" x14ac:dyDescent="0.25">
      <c r="A4760" s="178">
        <v>45267</v>
      </c>
      <c r="B4760" s="178">
        <v>-71191</v>
      </c>
      <c r="C4760" s="178">
        <v>-385023</v>
      </c>
      <c r="D4760" s="178" t="s">
        <v>2787</v>
      </c>
      <c r="E4760" s="178" t="s">
        <v>167</v>
      </c>
      <c r="F4760" s="178" t="s">
        <v>2709</v>
      </c>
      <c r="G4760" s="180">
        <f>VLOOKUP(D4760,Plan1!$B$2:$S$5570,7,)/1000</f>
        <v>5.9020000000000001</v>
      </c>
      <c r="H4760" s="180">
        <f>VLOOKUP(D4760,Plan1!$B$2:$S$5570,8,)/1000</f>
        <v>5.9930000000000003</v>
      </c>
      <c r="I4760" s="180">
        <f>VLOOKUP(D4760,Plan1!$B$2:$S$5570,9,)/1000</f>
        <v>6.1139999999999999</v>
      </c>
      <c r="J4760" s="180">
        <f>VLOOKUP(D4760,Plan1!$B$2:$S$5570,10,)/1000</f>
        <v>5.9880000000000004</v>
      </c>
      <c r="K4760" s="180">
        <f>VLOOKUP(D4760,Plan1!$B$2:$S$5570,11,)/1000</f>
        <v>5.53</v>
      </c>
      <c r="L4760" s="180">
        <f>VLOOKUP(D4760,Plan1!$B$2:$S$5570,12,)/1000</f>
        <v>5.2939999999999996</v>
      </c>
      <c r="M4760" s="180">
        <f>VLOOKUP(D4760,Plan1!$B$2:$S$5570,13,)/1000</f>
        <v>5.5359999999999996</v>
      </c>
      <c r="N4760" s="180">
        <f>VLOOKUP(D4760,Plan1!$B$2:$S$5570,14,)/1000</f>
        <v>6.2530000000000001</v>
      </c>
      <c r="O4760" s="180">
        <f>VLOOKUP(D4760,Plan1!$B$2:$S$5570,15,)/1000</f>
        <v>6.6520000000000001</v>
      </c>
      <c r="P4760" s="180">
        <f>VLOOKUP(D4760,Plan1!$B$2:$S$5570,16,)/1000</f>
        <v>6.5330000000000004</v>
      </c>
      <c r="Q4760" s="180">
        <f>VLOOKUP(D4760,Plan1!$B$2:$S$5570,17,)/1000</f>
        <v>6.4749999999999996</v>
      </c>
      <c r="R4760" s="180">
        <f>VLOOKUP(D4760,Plan1!$B$2:$S$5570,18,)/1000</f>
        <v>6.1310000000000002</v>
      </c>
      <c r="S4760" s="180">
        <f>VLOOKUP(D4760,Plan1!$B$2:$S$5570,6,)/1000</f>
        <v>6.0330000000000004</v>
      </c>
    </row>
    <row r="4761" spans="1:19" x14ac:dyDescent="0.25">
      <c r="A4761" s="178">
        <v>42918</v>
      </c>
      <c r="B4761" s="178">
        <v>-77431</v>
      </c>
      <c r="C4761" s="178">
        <v>-381003</v>
      </c>
      <c r="D4761" s="178" t="s">
        <v>2715</v>
      </c>
      <c r="E4761" s="178" t="s">
        <v>167</v>
      </c>
      <c r="F4761" s="178" t="s">
        <v>2709</v>
      </c>
      <c r="G4761" s="180">
        <f>VLOOKUP(D4761,Plan1!$B$2:$S$5570,7,)/1000</f>
        <v>5.8520000000000003</v>
      </c>
      <c r="H4761" s="180">
        <f>VLOOKUP(D4761,Plan1!$B$2:$S$5570,8,)/1000</f>
        <v>5.94</v>
      </c>
      <c r="I4761" s="180">
        <f>VLOOKUP(D4761,Plan1!$B$2:$S$5570,9,)/1000</f>
        <v>6.1379999999999999</v>
      </c>
      <c r="J4761" s="180">
        <f>VLOOKUP(D4761,Plan1!$B$2:$S$5570,10,)/1000</f>
        <v>5.8959999999999999</v>
      </c>
      <c r="K4761" s="180">
        <f>VLOOKUP(D4761,Plan1!$B$2:$S$5570,11,)/1000</f>
        <v>5.3289999999999997</v>
      </c>
      <c r="L4761" s="180">
        <f>VLOOKUP(D4761,Plan1!$B$2:$S$5570,12,)/1000</f>
        <v>5.0140000000000002</v>
      </c>
      <c r="M4761" s="180">
        <f>VLOOKUP(D4761,Plan1!$B$2:$S$5570,13,)/1000</f>
        <v>5.25</v>
      </c>
      <c r="N4761" s="180">
        <f>VLOOKUP(D4761,Plan1!$B$2:$S$5570,14,)/1000</f>
        <v>6.024</v>
      </c>
      <c r="O4761" s="180">
        <f>VLOOKUP(D4761,Plan1!$B$2:$S$5570,15,)/1000</f>
        <v>6.53</v>
      </c>
      <c r="P4761" s="180">
        <f>VLOOKUP(D4761,Plan1!$B$2:$S$5570,16,)/1000</f>
        <v>6.423</v>
      </c>
      <c r="Q4761" s="180">
        <f>VLOOKUP(D4761,Plan1!$B$2:$S$5570,17,)/1000</f>
        <v>6.4320000000000004</v>
      </c>
      <c r="R4761" s="180">
        <f>VLOOKUP(D4761,Plan1!$B$2:$S$5570,18,)/1000</f>
        <v>5.9640000000000004</v>
      </c>
      <c r="S4761" s="180">
        <f>VLOOKUP(D4761,Plan1!$B$2:$S$5570,6,)/1000</f>
        <v>5.899</v>
      </c>
    </row>
    <row r="4762" spans="1:19" x14ac:dyDescent="0.25">
      <c r="A4762" s="178">
        <v>60931</v>
      </c>
      <c r="B4762" s="178">
        <v>-25539</v>
      </c>
      <c r="C4762" s="178">
        <v>-440581</v>
      </c>
      <c r="D4762" s="178" t="s">
        <v>1474</v>
      </c>
      <c r="E4762" s="178" t="s">
        <v>167</v>
      </c>
      <c r="F4762" s="178" t="s">
        <v>1298</v>
      </c>
      <c r="G4762" s="180">
        <f>VLOOKUP(D4762,Plan1!$B$2:$S$5570,7,)/1000</f>
        <v>4.9329999999999998</v>
      </c>
      <c r="H4762" s="180">
        <f>VLOOKUP(D4762,Plan1!$B$2:$S$5570,8,)/1000</f>
        <v>4.8310000000000004</v>
      </c>
      <c r="I4762" s="180">
        <f>VLOOKUP(D4762,Plan1!$B$2:$S$5570,9,)/1000</f>
        <v>4.7300000000000004</v>
      </c>
      <c r="J4762" s="180">
        <f>VLOOKUP(D4762,Plan1!$B$2:$S$5570,10,)/1000</f>
        <v>4.6109999999999998</v>
      </c>
      <c r="K4762" s="180">
        <f>VLOOKUP(D4762,Plan1!$B$2:$S$5570,11,)/1000</f>
        <v>4.7859999999999996</v>
      </c>
      <c r="L4762" s="180">
        <f>VLOOKUP(D4762,Plan1!$B$2:$S$5570,12,)/1000</f>
        <v>5.0709999999999997</v>
      </c>
      <c r="M4762" s="180">
        <f>VLOOKUP(D4762,Plan1!$B$2:$S$5570,13,)/1000</f>
        <v>5.2939999999999996</v>
      </c>
      <c r="N4762" s="180">
        <f>VLOOKUP(D4762,Plan1!$B$2:$S$5570,14,)/1000</f>
        <v>5.923</v>
      </c>
      <c r="O4762" s="180">
        <f>VLOOKUP(D4762,Plan1!$B$2:$S$5570,15,)/1000</f>
        <v>6.1890000000000001</v>
      </c>
      <c r="P4762" s="180">
        <f>VLOOKUP(D4762,Plan1!$B$2:$S$5570,16,)/1000</f>
        <v>6.0060000000000002</v>
      </c>
      <c r="Q4762" s="180">
        <f>VLOOKUP(D4762,Plan1!$B$2:$S$5570,17,)/1000</f>
        <v>5.8620000000000001</v>
      </c>
      <c r="R4762" s="180">
        <f>VLOOKUP(D4762,Plan1!$B$2:$S$5570,18,)/1000</f>
        <v>5.5439999999999996</v>
      </c>
      <c r="S4762" s="180">
        <f>VLOOKUP(D4762,Plan1!$B$2:$S$5570,6,)/1000</f>
        <v>5.3150000000000004</v>
      </c>
    </row>
    <row r="4763" spans="1:19" x14ac:dyDescent="0.25">
      <c r="A4763" s="178">
        <v>8849</v>
      </c>
      <c r="B4763" s="178">
        <v>-213589</v>
      </c>
      <c r="C4763" s="178">
        <v>-419385</v>
      </c>
      <c r="D4763" s="178" t="s">
        <v>3743</v>
      </c>
      <c r="E4763" s="178" t="s">
        <v>167</v>
      </c>
      <c r="F4763" s="178" t="s">
        <v>3664</v>
      </c>
      <c r="G4763" s="180">
        <f>VLOOKUP(D4763,Plan1!$B$2:$S$5570,7,)/1000</f>
        <v>5.5289999999999999</v>
      </c>
      <c r="H4763" s="180">
        <f>VLOOKUP(D4763,Plan1!$B$2:$S$5570,8,)/1000</f>
        <v>6.0720000000000001</v>
      </c>
      <c r="I4763" s="180">
        <f>VLOOKUP(D4763,Plan1!$B$2:$S$5570,9,)/1000</f>
        <v>5.3579999999999997</v>
      </c>
      <c r="J4763" s="180">
        <f>VLOOKUP(D4763,Plan1!$B$2:$S$5570,10,)/1000</f>
        <v>5.0439999999999996</v>
      </c>
      <c r="K4763" s="180">
        <f>VLOOKUP(D4763,Plan1!$B$2:$S$5570,11,)/1000</f>
        <v>4.5970000000000004</v>
      </c>
      <c r="L4763" s="180">
        <f>VLOOKUP(D4763,Plan1!$B$2:$S$5570,12,)/1000</f>
        <v>4.4530000000000003</v>
      </c>
      <c r="M4763" s="180">
        <f>VLOOKUP(D4763,Plan1!$B$2:$S$5570,13,)/1000</f>
        <v>4.5149999999999997</v>
      </c>
      <c r="N4763" s="180">
        <f>VLOOKUP(D4763,Plan1!$B$2:$S$5570,14,)/1000</f>
        <v>5.1669999999999998</v>
      </c>
      <c r="O4763" s="180">
        <f>VLOOKUP(D4763,Plan1!$B$2:$S$5570,15,)/1000</f>
        <v>5.1609999999999996</v>
      </c>
      <c r="P4763" s="180">
        <f>VLOOKUP(D4763,Plan1!$B$2:$S$5570,16,)/1000</f>
        <v>5.0750000000000002</v>
      </c>
      <c r="Q4763" s="180">
        <f>VLOOKUP(D4763,Plan1!$B$2:$S$5570,17,)/1000</f>
        <v>4.702</v>
      </c>
      <c r="R4763" s="180">
        <f>VLOOKUP(D4763,Plan1!$B$2:$S$5570,18,)/1000</f>
        <v>5.3220000000000001</v>
      </c>
      <c r="S4763" s="180">
        <f>VLOOKUP(D4763,Plan1!$B$2:$S$5570,6,)/1000</f>
        <v>5.0830000000000002</v>
      </c>
    </row>
    <row r="4764" spans="1:19" x14ac:dyDescent="0.25">
      <c r="A4764" s="178">
        <v>7291</v>
      </c>
      <c r="B4764" s="178">
        <v>-223247</v>
      </c>
      <c r="C4764" s="178">
        <v>-455262</v>
      </c>
      <c r="D4764" s="178" t="s">
        <v>1758</v>
      </c>
      <c r="E4764" s="178" t="s">
        <v>167</v>
      </c>
      <c r="F4764" s="178" t="s">
        <v>1727</v>
      </c>
      <c r="G4764" s="180">
        <f>VLOOKUP(D4764,Plan1!$B$2:$S$5570,7,)/1000</f>
        <v>4.8150000000000004</v>
      </c>
      <c r="H4764" s="180">
        <f>VLOOKUP(D4764,Plan1!$B$2:$S$5570,8,)/1000</f>
        <v>5.3639999999999999</v>
      </c>
      <c r="I4764" s="180">
        <f>VLOOKUP(D4764,Plan1!$B$2:$S$5570,9,)/1000</f>
        <v>5.0430000000000001</v>
      </c>
      <c r="J4764" s="180">
        <f>VLOOKUP(D4764,Plan1!$B$2:$S$5570,10,)/1000</f>
        <v>5.1909999999999998</v>
      </c>
      <c r="K4764" s="180">
        <f>VLOOKUP(D4764,Plan1!$B$2:$S$5570,11,)/1000</f>
        <v>4.7329999999999997</v>
      </c>
      <c r="L4764" s="180">
        <f>VLOOKUP(D4764,Plan1!$B$2:$S$5570,12,)/1000</f>
        <v>4.6749999999999998</v>
      </c>
      <c r="M4764" s="180">
        <f>VLOOKUP(D4764,Plan1!$B$2:$S$5570,13,)/1000</f>
        <v>4.8609999999999998</v>
      </c>
      <c r="N4764" s="180">
        <f>VLOOKUP(D4764,Plan1!$B$2:$S$5570,14,)/1000</f>
        <v>5.617</v>
      </c>
      <c r="O4764" s="180">
        <f>VLOOKUP(D4764,Plan1!$B$2:$S$5570,15,)/1000</f>
        <v>5.2939999999999996</v>
      </c>
      <c r="P4764" s="180">
        <f>VLOOKUP(D4764,Plan1!$B$2:$S$5570,16,)/1000</f>
        <v>5.234</v>
      </c>
      <c r="Q4764" s="180">
        <f>VLOOKUP(D4764,Plan1!$B$2:$S$5570,17,)/1000</f>
        <v>4.8529999999999998</v>
      </c>
      <c r="R4764" s="180">
        <f>VLOOKUP(D4764,Plan1!$B$2:$S$5570,18,)/1000</f>
        <v>5.0209999999999999</v>
      </c>
      <c r="S4764" s="180">
        <f>VLOOKUP(D4764,Plan1!$B$2:$S$5570,6,)/1000</f>
        <v>5.0579999999999998</v>
      </c>
    </row>
    <row r="4765" spans="1:19" x14ac:dyDescent="0.25">
      <c r="A4765" s="178">
        <v>6869</v>
      </c>
      <c r="B4765" s="178">
        <v>-226418</v>
      </c>
      <c r="C4765" s="178">
        <v>-445778</v>
      </c>
      <c r="D4765" s="178" t="s">
        <v>4948</v>
      </c>
      <c r="E4765" s="178" t="s">
        <v>167</v>
      </c>
      <c r="F4765" s="178" t="s">
        <v>4704</v>
      </c>
      <c r="G4765" s="180">
        <f>VLOOKUP(D4765,Plan1!$B$2:$S$5570,7,)/1000</f>
        <v>5.0579999999999998</v>
      </c>
      <c r="H4765" s="180">
        <f>VLOOKUP(D4765,Plan1!$B$2:$S$5570,8,)/1000</f>
        <v>5.5339999999999998</v>
      </c>
      <c r="I4765" s="180">
        <f>VLOOKUP(D4765,Plan1!$B$2:$S$5570,9,)/1000</f>
        <v>5.1219999999999999</v>
      </c>
      <c r="J4765" s="180">
        <f>VLOOKUP(D4765,Plan1!$B$2:$S$5570,10,)/1000</f>
        <v>5.0129999999999999</v>
      </c>
      <c r="K4765" s="180">
        <f>VLOOKUP(D4765,Plan1!$B$2:$S$5570,11,)/1000</f>
        <v>4.5190000000000001</v>
      </c>
      <c r="L4765" s="180">
        <f>VLOOKUP(D4765,Plan1!$B$2:$S$5570,12,)/1000</f>
        <v>4.3719999999999999</v>
      </c>
      <c r="M4765" s="180">
        <f>VLOOKUP(D4765,Plan1!$B$2:$S$5570,13,)/1000</f>
        <v>4.3849999999999998</v>
      </c>
      <c r="N4765" s="180">
        <f>VLOOKUP(D4765,Plan1!$B$2:$S$5570,14,)/1000</f>
        <v>5.2249999999999996</v>
      </c>
      <c r="O4765" s="180">
        <f>VLOOKUP(D4765,Plan1!$B$2:$S$5570,15,)/1000</f>
        <v>4.899</v>
      </c>
      <c r="P4765" s="180">
        <f>VLOOKUP(D4765,Plan1!$B$2:$S$5570,16,)/1000</f>
        <v>4.8949999999999996</v>
      </c>
      <c r="Q4765" s="180">
        <f>VLOOKUP(D4765,Plan1!$B$2:$S$5570,17,)/1000</f>
        <v>4.6660000000000004</v>
      </c>
      <c r="R4765" s="180">
        <f>VLOOKUP(D4765,Plan1!$B$2:$S$5570,18,)/1000</f>
        <v>5.1390000000000002</v>
      </c>
      <c r="S4765" s="180">
        <f>VLOOKUP(D4765,Plan1!$B$2:$S$5570,6,)/1000</f>
        <v>4.9020000000000001</v>
      </c>
    </row>
    <row r="4766" spans="1:19" x14ac:dyDescent="0.25">
      <c r="A4766" s="178">
        <v>42131</v>
      </c>
      <c r="B4766" s="178">
        <v>-78654</v>
      </c>
      <c r="C4766" s="178">
        <v>-387613</v>
      </c>
      <c r="D4766" s="178" t="s">
        <v>3394</v>
      </c>
      <c r="E4766" s="178" t="s">
        <v>167</v>
      </c>
      <c r="F4766" s="178" t="s">
        <v>3284</v>
      </c>
      <c r="G4766" s="180">
        <f>VLOOKUP(D4766,Plan1!$B$2:$S$5570,7,)/1000</f>
        <v>5.8460000000000001</v>
      </c>
      <c r="H4766" s="180">
        <f>VLOOKUP(D4766,Plan1!$B$2:$S$5570,8,)/1000</f>
        <v>5.87</v>
      </c>
      <c r="I4766" s="180">
        <f>VLOOKUP(D4766,Plan1!$B$2:$S$5570,9,)/1000</f>
        <v>5.9459999999999997</v>
      </c>
      <c r="J4766" s="180">
        <f>VLOOKUP(D4766,Plan1!$B$2:$S$5570,10,)/1000</f>
        <v>5.7380000000000004</v>
      </c>
      <c r="K4766" s="180">
        <f>VLOOKUP(D4766,Plan1!$B$2:$S$5570,11,)/1000</f>
        <v>5.1360000000000001</v>
      </c>
      <c r="L4766" s="180">
        <f>VLOOKUP(D4766,Plan1!$B$2:$S$5570,12,)/1000</f>
        <v>4.827</v>
      </c>
      <c r="M4766" s="180">
        <f>VLOOKUP(D4766,Plan1!$B$2:$S$5570,13,)/1000</f>
        <v>5.0949999999999998</v>
      </c>
      <c r="N4766" s="180">
        <f>VLOOKUP(D4766,Plan1!$B$2:$S$5570,14,)/1000</f>
        <v>5.8319999999999999</v>
      </c>
      <c r="O4766" s="180">
        <f>VLOOKUP(D4766,Plan1!$B$2:$S$5570,15,)/1000</f>
        <v>6.5629999999999997</v>
      </c>
      <c r="P4766" s="180">
        <f>VLOOKUP(D4766,Plan1!$B$2:$S$5570,16,)/1000</f>
        <v>6.36</v>
      </c>
      <c r="Q4766" s="180">
        <f>VLOOKUP(D4766,Plan1!$B$2:$S$5570,17,)/1000</f>
        <v>6.3159999999999998</v>
      </c>
      <c r="R4766" s="180">
        <f>VLOOKUP(D4766,Plan1!$B$2:$S$5570,18,)/1000</f>
        <v>5.9870000000000001</v>
      </c>
      <c r="S4766" s="180">
        <f>VLOOKUP(D4766,Plan1!$B$2:$S$5570,6,)/1000</f>
        <v>5.7930000000000001</v>
      </c>
    </row>
    <row r="4767" spans="1:19" x14ac:dyDescent="0.25">
      <c r="A4767" s="178">
        <v>44887</v>
      </c>
      <c r="B4767" s="178">
        <v>-71604</v>
      </c>
      <c r="C4767" s="178">
        <v>-373072</v>
      </c>
      <c r="D4767" s="178" t="s">
        <v>2774</v>
      </c>
      <c r="E4767" s="178" t="s">
        <v>167</v>
      </c>
      <c r="F4767" s="178" t="s">
        <v>2709</v>
      </c>
      <c r="G4767" s="180">
        <f>VLOOKUP(D4767,Plan1!$B$2:$S$5570,7,)/1000</f>
        <v>5.9379999999999997</v>
      </c>
      <c r="H4767" s="180">
        <f>VLOOKUP(D4767,Plan1!$B$2:$S$5570,8,)/1000</f>
        <v>6.0359999999999996</v>
      </c>
      <c r="I4767" s="180">
        <f>VLOOKUP(D4767,Plan1!$B$2:$S$5570,9,)/1000</f>
        <v>6.25</v>
      </c>
      <c r="J4767" s="180">
        <f>VLOOKUP(D4767,Plan1!$B$2:$S$5570,10,)/1000</f>
        <v>6.0069999999999997</v>
      </c>
      <c r="K4767" s="180">
        <f>VLOOKUP(D4767,Plan1!$B$2:$S$5570,11,)/1000</f>
        <v>5.4130000000000003</v>
      </c>
      <c r="L4767" s="180">
        <f>VLOOKUP(D4767,Plan1!$B$2:$S$5570,12,)/1000</f>
        <v>4.97</v>
      </c>
      <c r="M4767" s="180">
        <f>VLOOKUP(D4767,Plan1!$B$2:$S$5570,13,)/1000</f>
        <v>5.3029999999999999</v>
      </c>
      <c r="N4767" s="180">
        <f>VLOOKUP(D4767,Plan1!$B$2:$S$5570,14,)/1000</f>
        <v>6.1120000000000001</v>
      </c>
      <c r="O4767" s="180">
        <f>VLOOKUP(D4767,Plan1!$B$2:$S$5570,15,)/1000</f>
        <v>6.5309999999999997</v>
      </c>
      <c r="P4767" s="180">
        <f>VLOOKUP(D4767,Plan1!$B$2:$S$5570,16,)/1000</f>
        <v>6.4820000000000002</v>
      </c>
      <c r="Q4767" s="180">
        <f>VLOOKUP(D4767,Plan1!$B$2:$S$5570,17,)/1000</f>
        <v>6.452</v>
      </c>
      <c r="R4767" s="180">
        <f>VLOOKUP(D4767,Plan1!$B$2:$S$5570,18,)/1000</f>
        <v>5.9980000000000002</v>
      </c>
      <c r="S4767" s="180">
        <f>VLOOKUP(D4767,Plan1!$B$2:$S$5570,6,)/1000</f>
        <v>5.9580000000000002</v>
      </c>
    </row>
    <row r="4768" spans="1:19" x14ac:dyDescent="0.25">
      <c r="A4768" s="178">
        <v>48758</v>
      </c>
      <c r="B4768" s="178">
        <v>-62122</v>
      </c>
      <c r="C4768" s="178">
        <v>-373549</v>
      </c>
      <c r="D4768" s="178" t="s">
        <v>2910</v>
      </c>
      <c r="E4768" s="178" t="s">
        <v>167</v>
      </c>
      <c r="F4768" s="178" t="s">
        <v>2709</v>
      </c>
      <c r="G4768" s="180">
        <f>VLOOKUP(D4768,Plan1!$B$2:$S$5570,7,)/1000</f>
        <v>5.8449999999999998</v>
      </c>
      <c r="H4768" s="180">
        <f>VLOOKUP(D4768,Plan1!$B$2:$S$5570,8,)/1000</f>
        <v>5.98</v>
      </c>
      <c r="I4768" s="180">
        <f>VLOOKUP(D4768,Plan1!$B$2:$S$5570,9,)/1000</f>
        <v>6.0209999999999999</v>
      </c>
      <c r="J4768" s="180">
        <f>VLOOKUP(D4768,Plan1!$B$2:$S$5570,10,)/1000</f>
        <v>5.992</v>
      </c>
      <c r="K4768" s="180">
        <f>VLOOKUP(D4768,Plan1!$B$2:$S$5570,11,)/1000</f>
        <v>5.5449999999999999</v>
      </c>
      <c r="L4768" s="180">
        <f>VLOOKUP(D4768,Plan1!$B$2:$S$5570,12,)/1000</f>
        <v>5.1520000000000001</v>
      </c>
      <c r="M4768" s="180">
        <f>VLOOKUP(D4768,Plan1!$B$2:$S$5570,13,)/1000</f>
        <v>5.48</v>
      </c>
      <c r="N4768" s="180">
        <f>VLOOKUP(D4768,Plan1!$B$2:$S$5570,14,)/1000</f>
        <v>6.15</v>
      </c>
      <c r="O4768" s="180">
        <f>VLOOKUP(D4768,Plan1!$B$2:$S$5570,15,)/1000</f>
        <v>6.524</v>
      </c>
      <c r="P4768" s="180">
        <f>VLOOKUP(D4768,Plan1!$B$2:$S$5570,16,)/1000</f>
        <v>6.47</v>
      </c>
      <c r="Q4768" s="180">
        <f>VLOOKUP(D4768,Plan1!$B$2:$S$5570,17,)/1000</f>
        <v>6.351</v>
      </c>
      <c r="R4768" s="180">
        <f>VLOOKUP(D4768,Plan1!$B$2:$S$5570,18,)/1000</f>
        <v>5.9</v>
      </c>
      <c r="S4768" s="180">
        <f>VLOOKUP(D4768,Plan1!$B$2:$S$5570,6,)/1000</f>
        <v>5.9509999999999996</v>
      </c>
    </row>
    <row r="4769" spans="1:19" x14ac:dyDescent="0.25">
      <c r="A4769" s="178">
        <v>9535</v>
      </c>
      <c r="B4769" s="178">
        <v>-210303</v>
      </c>
      <c r="C4769" s="178">
        <v>-416568</v>
      </c>
      <c r="D4769" s="178" t="s">
        <v>983</v>
      </c>
      <c r="E4769" s="178" t="s">
        <v>167</v>
      </c>
      <c r="F4769" s="178" t="s">
        <v>979</v>
      </c>
      <c r="G4769" s="180">
        <f>VLOOKUP(D4769,Plan1!$B$2:$S$5570,7,)/1000</f>
        <v>5.3559999999999999</v>
      </c>
      <c r="H4769" s="180">
        <f>VLOOKUP(D4769,Plan1!$B$2:$S$5570,8,)/1000</f>
        <v>5.8490000000000002</v>
      </c>
      <c r="I4769" s="180">
        <f>VLOOKUP(D4769,Plan1!$B$2:$S$5570,9,)/1000</f>
        <v>5.1779999999999999</v>
      </c>
      <c r="J4769" s="180">
        <f>VLOOKUP(D4769,Plan1!$B$2:$S$5570,10,)/1000</f>
        <v>4.9969999999999999</v>
      </c>
      <c r="K4769" s="180">
        <f>VLOOKUP(D4769,Plan1!$B$2:$S$5570,11,)/1000</f>
        <v>4.5620000000000003</v>
      </c>
      <c r="L4769" s="180">
        <f>VLOOKUP(D4769,Plan1!$B$2:$S$5570,12,)/1000</f>
        <v>4.548</v>
      </c>
      <c r="M4769" s="180">
        <f>VLOOKUP(D4769,Plan1!$B$2:$S$5570,13,)/1000</f>
        <v>4.5759999999999996</v>
      </c>
      <c r="N4769" s="180">
        <f>VLOOKUP(D4769,Plan1!$B$2:$S$5570,14,)/1000</f>
        <v>5.1840000000000002</v>
      </c>
      <c r="O4769" s="180">
        <f>VLOOKUP(D4769,Plan1!$B$2:$S$5570,15,)/1000</f>
        <v>5.2110000000000003</v>
      </c>
      <c r="P4769" s="180">
        <f>VLOOKUP(D4769,Plan1!$B$2:$S$5570,16,)/1000</f>
        <v>4.9000000000000004</v>
      </c>
      <c r="Q4769" s="180">
        <f>VLOOKUP(D4769,Plan1!$B$2:$S$5570,17,)/1000</f>
        <v>4.5069999999999997</v>
      </c>
      <c r="R4769" s="180">
        <f>VLOOKUP(D4769,Plan1!$B$2:$S$5570,18,)/1000</f>
        <v>5.0419999999999998</v>
      </c>
      <c r="S4769" s="180">
        <f>VLOOKUP(D4769,Plan1!$B$2:$S$5570,6,)/1000</f>
        <v>4.9930000000000003</v>
      </c>
    </row>
    <row r="4770" spans="1:19" x14ac:dyDescent="0.25">
      <c r="A4770" s="178">
        <v>48391</v>
      </c>
      <c r="B4770" s="178">
        <v>-63176</v>
      </c>
      <c r="C4770" s="178">
        <v>-357126</v>
      </c>
      <c r="D4770" s="178" t="s">
        <v>3791</v>
      </c>
      <c r="E4770" s="178" t="s">
        <v>167</v>
      </c>
      <c r="F4770" s="178" t="s">
        <v>3752</v>
      </c>
      <c r="G4770" s="180">
        <f>VLOOKUP(D4770,Plan1!$B$2:$S$5570,7,)/1000</f>
        <v>5.5650000000000004</v>
      </c>
      <c r="H4770" s="180">
        <f>VLOOKUP(D4770,Plan1!$B$2:$S$5570,8,)/1000</f>
        <v>5.77</v>
      </c>
      <c r="I4770" s="180">
        <f>VLOOKUP(D4770,Plan1!$B$2:$S$5570,9,)/1000</f>
        <v>5.9340000000000002</v>
      </c>
      <c r="J4770" s="180">
        <f>VLOOKUP(D4770,Plan1!$B$2:$S$5570,10,)/1000</f>
        <v>5.6230000000000002</v>
      </c>
      <c r="K4770" s="180">
        <f>VLOOKUP(D4770,Plan1!$B$2:$S$5570,11,)/1000</f>
        <v>5.1740000000000004</v>
      </c>
      <c r="L4770" s="180">
        <f>VLOOKUP(D4770,Plan1!$B$2:$S$5570,12,)/1000</f>
        <v>4.74</v>
      </c>
      <c r="M4770" s="180">
        <f>VLOOKUP(D4770,Plan1!$B$2:$S$5570,13,)/1000</f>
        <v>4.843</v>
      </c>
      <c r="N4770" s="180">
        <f>VLOOKUP(D4770,Plan1!$B$2:$S$5570,14,)/1000</f>
        <v>5.5190000000000001</v>
      </c>
      <c r="O4770" s="180">
        <f>VLOOKUP(D4770,Plan1!$B$2:$S$5570,15,)/1000</f>
        <v>5.7750000000000004</v>
      </c>
      <c r="P4770" s="180">
        <f>VLOOKUP(D4770,Plan1!$B$2:$S$5570,16,)/1000</f>
        <v>5.8540000000000001</v>
      </c>
      <c r="Q4770" s="180">
        <f>VLOOKUP(D4770,Plan1!$B$2:$S$5570,17,)/1000</f>
        <v>5.931</v>
      </c>
      <c r="R4770" s="180">
        <f>VLOOKUP(D4770,Plan1!$B$2:$S$5570,18,)/1000</f>
        <v>5.5990000000000002</v>
      </c>
      <c r="S4770" s="180">
        <f>VLOOKUP(D4770,Plan1!$B$2:$S$5570,6,)/1000</f>
        <v>5.5270000000000001</v>
      </c>
    </row>
    <row r="4771" spans="1:19" x14ac:dyDescent="0.25">
      <c r="A4771" s="178">
        <v>3523</v>
      </c>
      <c r="B4771" s="178">
        <v>-264566</v>
      </c>
      <c r="C4771" s="178">
        <v>-534959</v>
      </c>
      <c r="D4771" s="178" t="s">
        <v>4669</v>
      </c>
      <c r="E4771" s="178" t="s">
        <v>167</v>
      </c>
      <c r="F4771" s="178" t="s">
        <v>4434</v>
      </c>
      <c r="G4771" s="180">
        <f>VLOOKUP(D4771,Plan1!$B$2:$S$5570,7,)/1000</f>
        <v>5.5410000000000004</v>
      </c>
      <c r="H4771" s="180">
        <f>VLOOKUP(D4771,Plan1!$B$2:$S$5570,8,)/1000</f>
        <v>5.4969999999999999</v>
      </c>
      <c r="I4771" s="180">
        <f>VLOOKUP(D4771,Plan1!$B$2:$S$5570,9,)/1000</f>
        <v>5.39</v>
      </c>
      <c r="J4771" s="180">
        <f>VLOOKUP(D4771,Plan1!$B$2:$S$5570,10,)/1000</f>
        <v>4.8940000000000001</v>
      </c>
      <c r="K4771" s="180">
        <f>VLOOKUP(D4771,Plan1!$B$2:$S$5570,11,)/1000</f>
        <v>4.1639999999999997</v>
      </c>
      <c r="L4771" s="180">
        <f>VLOOKUP(D4771,Plan1!$B$2:$S$5570,12,)/1000</f>
        <v>3.7</v>
      </c>
      <c r="M4771" s="180">
        <f>VLOOKUP(D4771,Plan1!$B$2:$S$5570,13,)/1000</f>
        <v>4.0140000000000002</v>
      </c>
      <c r="N4771" s="180">
        <f>VLOOKUP(D4771,Plan1!$B$2:$S$5570,14,)/1000</f>
        <v>4.8440000000000003</v>
      </c>
      <c r="O4771" s="180">
        <f>VLOOKUP(D4771,Plan1!$B$2:$S$5570,15,)/1000</f>
        <v>4.5810000000000004</v>
      </c>
      <c r="P4771" s="180">
        <f>VLOOKUP(D4771,Plan1!$B$2:$S$5570,16,)/1000</f>
        <v>5.0599999999999996</v>
      </c>
      <c r="Q4771" s="180">
        <f>VLOOKUP(D4771,Plan1!$B$2:$S$5570,17,)/1000</f>
        <v>5.444</v>
      </c>
      <c r="R4771" s="180">
        <f>VLOOKUP(D4771,Plan1!$B$2:$S$5570,18,)/1000</f>
        <v>5.4809999999999999</v>
      </c>
      <c r="S4771" s="180">
        <f>VLOOKUP(D4771,Plan1!$B$2:$S$5570,6,)/1000</f>
        <v>4.8840000000000003</v>
      </c>
    </row>
    <row r="4772" spans="1:19" x14ac:dyDescent="0.25">
      <c r="A4772" s="178">
        <v>2871</v>
      </c>
      <c r="B4772" s="178">
        <v>-276607</v>
      </c>
      <c r="C4772" s="178">
        <v>-505737</v>
      </c>
      <c r="D4772" s="178" t="s">
        <v>4492</v>
      </c>
      <c r="E4772" s="178" t="s">
        <v>167</v>
      </c>
      <c r="F4772" s="178" t="s">
        <v>4434</v>
      </c>
      <c r="G4772" s="180">
        <f>VLOOKUP(D4772,Plan1!$B$2:$S$5570,7,)/1000</f>
        <v>5.1159999999999997</v>
      </c>
      <c r="H4772" s="180">
        <f>VLOOKUP(D4772,Plan1!$B$2:$S$5570,8,)/1000</f>
        <v>5.194</v>
      </c>
      <c r="I4772" s="180">
        <f>VLOOKUP(D4772,Plan1!$B$2:$S$5570,9,)/1000</f>
        <v>4.9320000000000004</v>
      </c>
      <c r="J4772" s="180">
        <f>VLOOKUP(D4772,Plan1!$B$2:$S$5570,10,)/1000</f>
        <v>4.5410000000000004</v>
      </c>
      <c r="K4772" s="180">
        <f>VLOOKUP(D4772,Plan1!$B$2:$S$5570,11,)/1000</f>
        <v>3.7490000000000001</v>
      </c>
      <c r="L4772" s="180">
        <f>VLOOKUP(D4772,Plan1!$B$2:$S$5570,12,)/1000</f>
        <v>3.4350000000000001</v>
      </c>
      <c r="M4772" s="180">
        <f>VLOOKUP(D4772,Plan1!$B$2:$S$5570,13,)/1000</f>
        <v>3.7040000000000002</v>
      </c>
      <c r="N4772" s="180">
        <f>VLOOKUP(D4772,Plan1!$B$2:$S$5570,14,)/1000</f>
        <v>4.4710000000000001</v>
      </c>
      <c r="O4772" s="180">
        <f>VLOOKUP(D4772,Plan1!$B$2:$S$5570,15,)/1000</f>
        <v>4.149</v>
      </c>
      <c r="P4772" s="180">
        <f>VLOOKUP(D4772,Plan1!$B$2:$S$5570,16,)/1000</f>
        <v>4.4829999999999997</v>
      </c>
      <c r="Q4772" s="180">
        <f>VLOOKUP(D4772,Plan1!$B$2:$S$5570,17,)/1000</f>
        <v>5.2430000000000003</v>
      </c>
      <c r="R4772" s="180">
        <f>VLOOKUP(D4772,Plan1!$B$2:$S$5570,18,)/1000</f>
        <v>5.3040000000000003</v>
      </c>
      <c r="S4772" s="180">
        <f>VLOOKUP(D4772,Plan1!$B$2:$S$5570,6,)/1000</f>
        <v>4.5270000000000001</v>
      </c>
    </row>
    <row r="4773" spans="1:19" x14ac:dyDescent="0.25">
      <c r="A4773" s="178">
        <v>14040</v>
      </c>
      <c r="B4773" s="178">
        <v>-184798</v>
      </c>
      <c r="C4773" s="178">
        <v>-41391</v>
      </c>
      <c r="D4773" s="178" t="s">
        <v>2362</v>
      </c>
      <c r="E4773" s="178" t="s">
        <v>167</v>
      </c>
      <c r="F4773" s="178" t="s">
        <v>1727</v>
      </c>
      <c r="G4773" s="180">
        <f>VLOOKUP(D4773,Plan1!$B$2:$S$5570,7,)/1000</f>
        <v>5.4950000000000001</v>
      </c>
      <c r="H4773" s="180">
        <f>VLOOKUP(D4773,Plan1!$B$2:$S$5570,8,)/1000</f>
        <v>5.8550000000000004</v>
      </c>
      <c r="I4773" s="180">
        <f>VLOOKUP(D4773,Plan1!$B$2:$S$5570,9,)/1000</f>
        <v>5.335</v>
      </c>
      <c r="J4773" s="180">
        <f>VLOOKUP(D4773,Plan1!$B$2:$S$5570,10,)/1000</f>
        <v>5</v>
      </c>
      <c r="K4773" s="180">
        <f>VLOOKUP(D4773,Plan1!$B$2:$S$5570,11,)/1000</f>
        <v>4.4459999999999997</v>
      </c>
      <c r="L4773" s="180">
        <f>VLOOKUP(D4773,Plan1!$B$2:$S$5570,12,)/1000</f>
        <v>4.3330000000000002</v>
      </c>
      <c r="M4773" s="180">
        <f>VLOOKUP(D4773,Plan1!$B$2:$S$5570,13,)/1000</f>
        <v>4.38</v>
      </c>
      <c r="N4773" s="180">
        <f>VLOOKUP(D4773,Plan1!$B$2:$S$5570,14,)/1000</f>
        <v>4.8579999999999997</v>
      </c>
      <c r="O4773" s="180">
        <f>VLOOKUP(D4773,Plan1!$B$2:$S$5570,15,)/1000</f>
        <v>5.0970000000000004</v>
      </c>
      <c r="P4773" s="180">
        <f>VLOOKUP(D4773,Plan1!$B$2:$S$5570,16,)/1000</f>
        <v>5.024</v>
      </c>
      <c r="Q4773" s="180">
        <f>VLOOKUP(D4773,Plan1!$B$2:$S$5570,17,)/1000</f>
        <v>4.6390000000000002</v>
      </c>
      <c r="R4773" s="180">
        <f>VLOOKUP(D4773,Plan1!$B$2:$S$5570,18,)/1000</f>
        <v>5.2270000000000003</v>
      </c>
      <c r="S4773" s="180">
        <f>VLOOKUP(D4773,Plan1!$B$2:$S$5570,6,)/1000</f>
        <v>4.9740000000000002</v>
      </c>
    </row>
    <row r="4774" spans="1:19" x14ac:dyDescent="0.25">
      <c r="A4774" s="178">
        <v>57303</v>
      </c>
      <c r="B4774" s="178">
        <v>-3811</v>
      </c>
      <c r="C4774" s="178">
        <v>-418317</v>
      </c>
      <c r="D4774" s="178" t="s">
        <v>2362</v>
      </c>
      <c r="E4774" s="178" t="s">
        <v>167</v>
      </c>
      <c r="F4774" s="178" t="s">
        <v>3448</v>
      </c>
      <c r="G4774" s="180">
        <f>VLOOKUP(D4774,Plan1!$B$2:$S$5570,7,)/1000</f>
        <v>5.4950000000000001</v>
      </c>
      <c r="H4774" s="180">
        <f>VLOOKUP(D4774,Plan1!$B$2:$S$5570,8,)/1000</f>
        <v>5.8550000000000004</v>
      </c>
      <c r="I4774" s="180">
        <f>VLOOKUP(D4774,Plan1!$B$2:$S$5570,9,)/1000</f>
        <v>5.335</v>
      </c>
      <c r="J4774" s="180">
        <f>VLOOKUP(D4774,Plan1!$B$2:$S$5570,10,)/1000</f>
        <v>5</v>
      </c>
      <c r="K4774" s="180">
        <f>VLOOKUP(D4774,Plan1!$B$2:$S$5570,11,)/1000</f>
        <v>4.4459999999999997</v>
      </c>
      <c r="L4774" s="180">
        <f>VLOOKUP(D4774,Plan1!$B$2:$S$5570,12,)/1000</f>
        <v>4.3330000000000002</v>
      </c>
      <c r="M4774" s="180">
        <f>VLOOKUP(D4774,Plan1!$B$2:$S$5570,13,)/1000</f>
        <v>4.38</v>
      </c>
      <c r="N4774" s="180">
        <f>VLOOKUP(D4774,Plan1!$B$2:$S$5570,14,)/1000</f>
        <v>4.8579999999999997</v>
      </c>
      <c r="O4774" s="180">
        <f>VLOOKUP(D4774,Plan1!$B$2:$S$5570,15,)/1000</f>
        <v>5.0970000000000004</v>
      </c>
      <c r="P4774" s="180">
        <f>VLOOKUP(D4774,Plan1!$B$2:$S$5570,16,)/1000</f>
        <v>5.024</v>
      </c>
      <c r="Q4774" s="180">
        <f>VLOOKUP(D4774,Plan1!$B$2:$S$5570,17,)/1000</f>
        <v>4.6390000000000002</v>
      </c>
      <c r="R4774" s="180">
        <f>VLOOKUP(D4774,Plan1!$B$2:$S$5570,18,)/1000</f>
        <v>5.2270000000000003</v>
      </c>
      <c r="S4774" s="180">
        <f>VLOOKUP(D4774,Plan1!$B$2:$S$5570,6,)/1000</f>
        <v>4.9740000000000002</v>
      </c>
    </row>
    <row r="4775" spans="1:19" x14ac:dyDescent="0.25">
      <c r="A4775" s="178">
        <v>43711</v>
      </c>
      <c r="B4775" s="178">
        <v>-74699</v>
      </c>
      <c r="C4775" s="178">
        <v>-372743</v>
      </c>
      <c r="D4775" s="178" t="s">
        <v>3441</v>
      </c>
      <c r="E4775" s="178" t="s">
        <v>167</v>
      </c>
      <c r="F4775" s="178" t="s">
        <v>3284</v>
      </c>
      <c r="G4775" s="180">
        <f>VLOOKUP(D4775,Plan1!$B$2:$S$5570,7,)/1000</f>
        <v>5.8529999999999998</v>
      </c>
      <c r="H4775" s="180">
        <f>VLOOKUP(D4775,Plan1!$B$2:$S$5570,8,)/1000</f>
        <v>5.8760000000000003</v>
      </c>
      <c r="I4775" s="180">
        <f>VLOOKUP(D4775,Plan1!$B$2:$S$5570,9,)/1000</f>
        <v>6.0250000000000004</v>
      </c>
      <c r="J4775" s="180">
        <f>VLOOKUP(D4775,Plan1!$B$2:$S$5570,10,)/1000</f>
        <v>5.8280000000000003</v>
      </c>
      <c r="K4775" s="180">
        <f>VLOOKUP(D4775,Plan1!$B$2:$S$5570,11,)/1000</f>
        <v>5.2169999999999996</v>
      </c>
      <c r="L4775" s="180">
        <f>VLOOKUP(D4775,Plan1!$B$2:$S$5570,12,)/1000</f>
        <v>4.7679999999999998</v>
      </c>
      <c r="M4775" s="180">
        <f>VLOOKUP(D4775,Plan1!$B$2:$S$5570,13,)/1000</f>
        <v>4.976</v>
      </c>
      <c r="N4775" s="180">
        <f>VLOOKUP(D4775,Plan1!$B$2:$S$5570,14,)/1000</f>
        <v>5.7249999999999996</v>
      </c>
      <c r="O4775" s="180">
        <f>VLOOKUP(D4775,Plan1!$B$2:$S$5570,15,)/1000</f>
        <v>6.335</v>
      </c>
      <c r="P4775" s="180">
        <f>VLOOKUP(D4775,Plan1!$B$2:$S$5570,16,)/1000</f>
        <v>6.359</v>
      </c>
      <c r="Q4775" s="180">
        <f>VLOOKUP(D4775,Plan1!$B$2:$S$5570,17,)/1000</f>
        <v>6.3710000000000004</v>
      </c>
      <c r="R4775" s="180">
        <f>VLOOKUP(D4775,Plan1!$B$2:$S$5570,18,)/1000</f>
        <v>5.9489999999999998</v>
      </c>
      <c r="S4775" s="180">
        <f>VLOOKUP(D4775,Plan1!$B$2:$S$5570,6,)/1000</f>
        <v>5.7729999999999997</v>
      </c>
    </row>
    <row r="4776" spans="1:19" x14ac:dyDescent="0.25">
      <c r="A4776" s="178">
        <v>11477</v>
      </c>
      <c r="B4776" s="178">
        <v>-199219</v>
      </c>
      <c r="C4776" s="178">
        <v>-427039</v>
      </c>
      <c r="D4776" s="178" t="s">
        <v>2152</v>
      </c>
      <c r="E4776" s="178" t="s">
        <v>167</v>
      </c>
      <c r="F4776" s="178" t="s">
        <v>1727</v>
      </c>
      <c r="G4776" s="180">
        <f>VLOOKUP(D4776,Plan1!$B$2:$S$5570,7,)/1000</f>
        <v>5.1550000000000002</v>
      </c>
      <c r="H4776" s="180">
        <f>VLOOKUP(D4776,Plan1!$B$2:$S$5570,8,)/1000</f>
        <v>5.7539999999999996</v>
      </c>
      <c r="I4776" s="180">
        <f>VLOOKUP(D4776,Plan1!$B$2:$S$5570,9,)/1000</f>
        <v>5.1660000000000004</v>
      </c>
      <c r="J4776" s="180">
        <f>VLOOKUP(D4776,Plan1!$B$2:$S$5570,10,)/1000</f>
        <v>5.1150000000000002</v>
      </c>
      <c r="K4776" s="180">
        <f>VLOOKUP(D4776,Plan1!$B$2:$S$5570,11,)/1000</f>
        <v>4.5999999999999996</v>
      </c>
      <c r="L4776" s="180">
        <f>VLOOKUP(D4776,Plan1!$B$2:$S$5570,12,)/1000</f>
        <v>4.54</v>
      </c>
      <c r="M4776" s="180">
        <f>VLOOKUP(D4776,Plan1!$B$2:$S$5570,13,)/1000</f>
        <v>4.7489999999999997</v>
      </c>
      <c r="N4776" s="180">
        <f>VLOOKUP(D4776,Plan1!$B$2:$S$5570,14,)/1000</f>
        <v>5.2729999999999997</v>
      </c>
      <c r="O4776" s="180">
        <f>VLOOKUP(D4776,Plan1!$B$2:$S$5570,15,)/1000</f>
        <v>5.1849999999999996</v>
      </c>
      <c r="P4776" s="180">
        <f>VLOOKUP(D4776,Plan1!$B$2:$S$5570,16,)/1000</f>
        <v>4.9489999999999998</v>
      </c>
      <c r="Q4776" s="180">
        <f>VLOOKUP(D4776,Plan1!$B$2:$S$5570,17,)/1000</f>
        <v>4.4420000000000002</v>
      </c>
      <c r="R4776" s="180">
        <f>VLOOKUP(D4776,Plan1!$B$2:$S$5570,18,)/1000</f>
        <v>4.9210000000000003</v>
      </c>
      <c r="S4776" s="180">
        <f>VLOOKUP(D4776,Plan1!$B$2:$S$5570,6,)/1000</f>
        <v>4.9870000000000001</v>
      </c>
    </row>
    <row r="4777" spans="1:19" x14ac:dyDescent="0.25">
      <c r="A4777" s="178">
        <v>1937</v>
      </c>
      <c r="B4777" s="178">
        <v>-29044</v>
      </c>
      <c r="C4777" s="178">
        <v>-522959</v>
      </c>
      <c r="D4777" s="178" t="s">
        <v>4126</v>
      </c>
      <c r="E4777" s="178" t="s">
        <v>167</v>
      </c>
      <c r="F4777" s="178" t="s">
        <v>3898</v>
      </c>
      <c r="G4777" s="180">
        <f>VLOOKUP(D4777,Plan1!$B$2:$S$5570,7,)/1000</f>
        <v>5.3620000000000001</v>
      </c>
      <c r="H4777" s="180">
        <f>VLOOKUP(D4777,Plan1!$B$2:$S$5570,8,)/1000</f>
        <v>5.45</v>
      </c>
      <c r="I4777" s="180">
        <f>VLOOKUP(D4777,Plan1!$B$2:$S$5570,9,)/1000</f>
        <v>5.1639999999999997</v>
      </c>
      <c r="J4777" s="180">
        <f>VLOOKUP(D4777,Plan1!$B$2:$S$5570,10,)/1000</f>
        <v>4.673</v>
      </c>
      <c r="K4777" s="180">
        <f>VLOOKUP(D4777,Plan1!$B$2:$S$5570,11,)/1000</f>
        <v>3.8210000000000002</v>
      </c>
      <c r="L4777" s="180">
        <f>VLOOKUP(D4777,Plan1!$B$2:$S$5570,12,)/1000</f>
        <v>3.37</v>
      </c>
      <c r="M4777" s="180">
        <f>VLOOKUP(D4777,Plan1!$B$2:$S$5570,13,)/1000</f>
        <v>3.7469999999999999</v>
      </c>
      <c r="N4777" s="180">
        <f>VLOOKUP(D4777,Plan1!$B$2:$S$5570,14,)/1000</f>
        <v>4.3559999999999999</v>
      </c>
      <c r="O4777" s="180">
        <f>VLOOKUP(D4777,Plan1!$B$2:$S$5570,15,)/1000</f>
        <v>4.0830000000000002</v>
      </c>
      <c r="P4777" s="180">
        <f>VLOOKUP(D4777,Plan1!$B$2:$S$5570,16,)/1000</f>
        <v>4.6929999999999996</v>
      </c>
      <c r="Q4777" s="180">
        <f>VLOOKUP(D4777,Plan1!$B$2:$S$5570,17,)/1000</f>
        <v>5.4960000000000004</v>
      </c>
      <c r="R4777" s="180">
        <f>VLOOKUP(D4777,Plan1!$B$2:$S$5570,18,)/1000</f>
        <v>5.5339999999999998</v>
      </c>
      <c r="S4777" s="180">
        <f>VLOOKUP(D4777,Plan1!$B$2:$S$5570,6,)/1000</f>
        <v>4.6459999999999999</v>
      </c>
    </row>
    <row r="4778" spans="1:19" x14ac:dyDescent="0.25">
      <c r="A4778" s="178">
        <v>1593</v>
      </c>
      <c r="B4778" s="178">
        <v>-295247</v>
      </c>
      <c r="C4778" s="178">
        <v>-512485</v>
      </c>
      <c r="D4778" s="178" t="s">
        <v>4049</v>
      </c>
      <c r="E4778" s="178" t="s">
        <v>167</v>
      </c>
      <c r="F4778" s="178" t="s">
        <v>3898</v>
      </c>
      <c r="G4778" s="180">
        <f>VLOOKUP(D4778,Plan1!$B$2:$S$5570,7,)/1000</f>
        <v>5.4420000000000002</v>
      </c>
      <c r="H4778" s="180">
        <f>VLOOKUP(D4778,Plan1!$B$2:$S$5570,8,)/1000</f>
        <v>5.4779999999999998</v>
      </c>
      <c r="I4778" s="180">
        <f>VLOOKUP(D4778,Plan1!$B$2:$S$5570,9,)/1000</f>
        <v>5.1509999999999998</v>
      </c>
      <c r="J4778" s="180">
        <f>VLOOKUP(D4778,Plan1!$B$2:$S$5570,10,)/1000</f>
        <v>4.6399999999999997</v>
      </c>
      <c r="K4778" s="180">
        <f>VLOOKUP(D4778,Plan1!$B$2:$S$5570,11,)/1000</f>
        <v>3.77</v>
      </c>
      <c r="L4778" s="180">
        <f>VLOOKUP(D4778,Plan1!$B$2:$S$5570,12,)/1000</f>
        <v>3.3119999999999998</v>
      </c>
      <c r="M4778" s="180">
        <f>VLOOKUP(D4778,Plan1!$B$2:$S$5570,13,)/1000</f>
        <v>3.5569999999999999</v>
      </c>
      <c r="N4778" s="180">
        <f>VLOOKUP(D4778,Plan1!$B$2:$S$5570,14,)/1000</f>
        <v>4.13</v>
      </c>
      <c r="O4778" s="180">
        <f>VLOOKUP(D4778,Plan1!$B$2:$S$5570,15,)/1000</f>
        <v>3.9390000000000001</v>
      </c>
      <c r="P4778" s="180">
        <f>VLOOKUP(D4778,Plan1!$B$2:$S$5570,16,)/1000</f>
        <v>4.54</v>
      </c>
      <c r="Q4778" s="180">
        <f>VLOOKUP(D4778,Plan1!$B$2:$S$5570,17,)/1000</f>
        <v>5.4969999999999999</v>
      </c>
      <c r="R4778" s="180">
        <f>VLOOKUP(D4778,Plan1!$B$2:$S$5570,18,)/1000</f>
        <v>5.5650000000000004</v>
      </c>
      <c r="S4778" s="180">
        <f>VLOOKUP(D4778,Plan1!$B$2:$S$5570,6,)/1000</f>
        <v>4.585</v>
      </c>
    </row>
    <row r="4779" spans="1:19" x14ac:dyDescent="0.25">
      <c r="A4779" s="178">
        <v>2835</v>
      </c>
      <c r="B4779" s="178">
        <v>-277255</v>
      </c>
      <c r="C4779" s="178">
        <v>-541279</v>
      </c>
      <c r="D4779" s="178" t="s">
        <v>4295</v>
      </c>
      <c r="E4779" s="178" t="s">
        <v>167</v>
      </c>
      <c r="F4779" s="178" t="s">
        <v>3898</v>
      </c>
      <c r="G4779" s="180">
        <f>VLOOKUP(D4779,Plan1!$B$2:$S$5570,7,)/1000</f>
        <v>5.7560000000000002</v>
      </c>
      <c r="H4779" s="180">
        <f>VLOOKUP(D4779,Plan1!$B$2:$S$5570,8,)/1000</f>
        <v>5.7290000000000001</v>
      </c>
      <c r="I4779" s="180">
        <f>VLOOKUP(D4779,Plan1!$B$2:$S$5570,9,)/1000</f>
        <v>5.5229999999999997</v>
      </c>
      <c r="J4779" s="180">
        <f>VLOOKUP(D4779,Plan1!$B$2:$S$5570,10,)/1000</f>
        <v>4.9429999999999996</v>
      </c>
      <c r="K4779" s="180">
        <f>VLOOKUP(D4779,Plan1!$B$2:$S$5570,11,)/1000</f>
        <v>4.1319999999999997</v>
      </c>
      <c r="L4779" s="180">
        <f>VLOOKUP(D4779,Plan1!$B$2:$S$5570,12,)/1000</f>
        <v>3.52</v>
      </c>
      <c r="M4779" s="180">
        <f>VLOOKUP(D4779,Plan1!$B$2:$S$5570,13,)/1000</f>
        <v>3.891</v>
      </c>
      <c r="N4779" s="180">
        <f>VLOOKUP(D4779,Plan1!$B$2:$S$5570,14,)/1000</f>
        <v>4.6369999999999996</v>
      </c>
      <c r="O4779" s="180">
        <f>VLOOKUP(D4779,Plan1!$B$2:$S$5570,15,)/1000</f>
        <v>4.4139999999999997</v>
      </c>
      <c r="P4779" s="180">
        <f>VLOOKUP(D4779,Plan1!$B$2:$S$5570,16,)/1000</f>
        <v>5.1529999999999996</v>
      </c>
      <c r="Q4779" s="180">
        <f>VLOOKUP(D4779,Plan1!$B$2:$S$5570,17,)/1000</f>
        <v>5.641</v>
      </c>
      <c r="R4779" s="180">
        <f>VLOOKUP(D4779,Plan1!$B$2:$S$5570,18,)/1000</f>
        <v>5.7469999999999999</v>
      </c>
      <c r="S4779" s="180">
        <f>VLOOKUP(D4779,Plan1!$B$2:$S$5570,6,)/1000</f>
        <v>4.9240000000000004</v>
      </c>
    </row>
    <row r="4780" spans="1:19" x14ac:dyDescent="0.25">
      <c r="A4780" s="178">
        <v>29490</v>
      </c>
      <c r="B4780" s="178">
        <v>-115051</v>
      </c>
      <c r="C4780" s="178">
        <v>-400239</v>
      </c>
      <c r="D4780" s="178" t="s">
        <v>700</v>
      </c>
      <c r="E4780" s="178" t="s">
        <v>167</v>
      </c>
      <c r="F4780" s="178" t="s">
        <v>375</v>
      </c>
      <c r="G4780" s="180">
        <f>VLOOKUP(D4780,Plan1!$B$2:$S$5570,7,)/1000</f>
        <v>5.6740000000000004</v>
      </c>
      <c r="H4780" s="180">
        <f>VLOOKUP(D4780,Plan1!$B$2:$S$5570,8,)/1000</f>
        <v>5.6879999999999997</v>
      </c>
      <c r="I4780" s="180">
        <f>VLOOKUP(D4780,Plan1!$B$2:$S$5570,9,)/1000</f>
        <v>5.7670000000000003</v>
      </c>
      <c r="J4780" s="180">
        <f>VLOOKUP(D4780,Plan1!$B$2:$S$5570,10,)/1000</f>
        <v>4.8789999999999996</v>
      </c>
      <c r="K4780" s="180">
        <f>VLOOKUP(D4780,Plan1!$B$2:$S$5570,11,)/1000</f>
        <v>4.3120000000000003</v>
      </c>
      <c r="L4780" s="180">
        <f>VLOOKUP(D4780,Plan1!$B$2:$S$5570,12,)/1000</f>
        <v>4.0620000000000003</v>
      </c>
      <c r="M4780" s="180">
        <f>VLOOKUP(D4780,Plan1!$B$2:$S$5570,13,)/1000</f>
        <v>4.2149999999999999</v>
      </c>
      <c r="N4780" s="180">
        <f>VLOOKUP(D4780,Plan1!$B$2:$S$5570,14,)/1000</f>
        <v>4.7069999999999999</v>
      </c>
      <c r="O4780" s="180">
        <f>VLOOKUP(D4780,Plan1!$B$2:$S$5570,15,)/1000</f>
        <v>5.4530000000000003</v>
      </c>
      <c r="P4780" s="180">
        <f>VLOOKUP(D4780,Plan1!$B$2:$S$5570,16,)/1000</f>
        <v>5.3609999999999998</v>
      </c>
      <c r="Q4780" s="180">
        <f>VLOOKUP(D4780,Plan1!$B$2:$S$5570,17,)/1000</f>
        <v>5.4459999999999997</v>
      </c>
      <c r="R4780" s="180">
        <f>VLOOKUP(D4780,Plan1!$B$2:$S$5570,18,)/1000</f>
        <v>5.4870000000000001</v>
      </c>
      <c r="S4780" s="180">
        <f>VLOOKUP(D4780,Plan1!$B$2:$S$5570,6,)/1000</f>
        <v>5.0880000000000001</v>
      </c>
    </row>
    <row r="4781" spans="1:19" x14ac:dyDescent="0.25">
      <c r="A4781" s="178">
        <v>14387</v>
      </c>
      <c r="B4781" s="178">
        <v>-182744</v>
      </c>
      <c r="C4781" s="178">
        <v>-426711</v>
      </c>
      <c r="D4781" s="178" t="s">
        <v>2379</v>
      </c>
      <c r="E4781" s="178" t="s">
        <v>167</v>
      </c>
      <c r="F4781" s="178" t="s">
        <v>1727</v>
      </c>
      <c r="G4781" s="180">
        <f>VLOOKUP(D4781,Plan1!$B$2:$S$5570,7,)/1000</f>
        <v>5.3010000000000002</v>
      </c>
      <c r="H4781" s="180">
        <f>VLOOKUP(D4781,Plan1!$B$2:$S$5570,8,)/1000</f>
        <v>5.8319999999999999</v>
      </c>
      <c r="I4781" s="180">
        <f>VLOOKUP(D4781,Plan1!$B$2:$S$5570,9,)/1000</f>
        <v>5.2409999999999997</v>
      </c>
      <c r="J4781" s="180">
        <f>VLOOKUP(D4781,Plan1!$B$2:$S$5570,10,)/1000</f>
        <v>4.9720000000000004</v>
      </c>
      <c r="K4781" s="180">
        <f>VLOOKUP(D4781,Plan1!$B$2:$S$5570,11,)/1000</f>
        <v>4.5</v>
      </c>
      <c r="L4781" s="180">
        <f>VLOOKUP(D4781,Plan1!$B$2:$S$5570,12,)/1000</f>
        <v>4.4820000000000002</v>
      </c>
      <c r="M4781" s="180">
        <f>VLOOKUP(D4781,Plan1!$B$2:$S$5570,13,)/1000</f>
        <v>4.4850000000000003</v>
      </c>
      <c r="N4781" s="180">
        <f>VLOOKUP(D4781,Plan1!$B$2:$S$5570,14,)/1000</f>
        <v>5.141</v>
      </c>
      <c r="O4781" s="180">
        <f>VLOOKUP(D4781,Plan1!$B$2:$S$5570,15,)/1000</f>
        <v>5.2619999999999996</v>
      </c>
      <c r="P4781" s="180">
        <f>VLOOKUP(D4781,Plan1!$B$2:$S$5570,16,)/1000</f>
        <v>5.1360000000000001</v>
      </c>
      <c r="Q4781" s="180">
        <f>VLOOKUP(D4781,Plan1!$B$2:$S$5570,17,)/1000</f>
        <v>4.4930000000000003</v>
      </c>
      <c r="R4781" s="180">
        <f>VLOOKUP(D4781,Plan1!$B$2:$S$5570,18,)/1000</f>
        <v>5.048</v>
      </c>
      <c r="S4781" s="180">
        <f>VLOOKUP(D4781,Plan1!$B$2:$S$5570,6,)/1000</f>
        <v>4.9909999999999997</v>
      </c>
    </row>
    <row r="4782" spans="1:19" x14ac:dyDescent="0.25">
      <c r="A4782" s="178">
        <v>11307</v>
      </c>
      <c r="B4782" s="178">
        <v>-200062</v>
      </c>
      <c r="C4782" s="178">
        <v>-417489</v>
      </c>
      <c r="D4782" s="178" t="s">
        <v>2130</v>
      </c>
      <c r="E4782" s="178" t="s">
        <v>167</v>
      </c>
      <c r="F4782" s="178" t="s">
        <v>1727</v>
      </c>
      <c r="G4782" s="180">
        <f>VLOOKUP(D4782,Plan1!$B$2:$S$5570,7,)/1000</f>
        <v>5.2519999999999998</v>
      </c>
      <c r="H4782" s="180">
        <f>VLOOKUP(D4782,Plan1!$B$2:$S$5570,8,)/1000</f>
        <v>5.734</v>
      </c>
      <c r="I4782" s="180">
        <f>VLOOKUP(D4782,Plan1!$B$2:$S$5570,9,)/1000</f>
        <v>5.1580000000000004</v>
      </c>
      <c r="J4782" s="180">
        <f>VLOOKUP(D4782,Plan1!$B$2:$S$5570,10,)/1000</f>
        <v>5.1230000000000002</v>
      </c>
      <c r="K4782" s="180">
        <f>VLOOKUP(D4782,Plan1!$B$2:$S$5570,11,)/1000</f>
        <v>4.5579999999999998</v>
      </c>
      <c r="L4782" s="180">
        <f>VLOOKUP(D4782,Plan1!$B$2:$S$5570,12,)/1000</f>
        <v>4.4850000000000003</v>
      </c>
      <c r="M4782" s="180">
        <f>VLOOKUP(D4782,Plan1!$B$2:$S$5570,13,)/1000</f>
        <v>4.524</v>
      </c>
      <c r="N4782" s="180">
        <f>VLOOKUP(D4782,Plan1!$B$2:$S$5570,14,)/1000</f>
        <v>5.0469999999999997</v>
      </c>
      <c r="O4782" s="180">
        <f>VLOOKUP(D4782,Plan1!$B$2:$S$5570,15,)/1000</f>
        <v>4.9960000000000004</v>
      </c>
      <c r="P4782" s="180">
        <f>VLOOKUP(D4782,Plan1!$B$2:$S$5570,16,)/1000</f>
        <v>4.7640000000000002</v>
      </c>
      <c r="Q4782" s="180">
        <f>VLOOKUP(D4782,Plan1!$B$2:$S$5570,17,)/1000</f>
        <v>4.45</v>
      </c>
      <c r="R4782" s="180">
        <f>VLOOKUP(D4782,Plan1!$B$2:$S$5570,18,)/1000</f>
        <v>4.9720000000000004</v>
      </c>
      <c r="S4782" s="180">
        <f>VLOOKUP(D4782,Plan1!$B$2:$S$5570,6,)/1000</f>
        <v>4.9219999999999997</v>
      </c>
    </row>
    <row r="4783" spans="1:19" x14ac:dyDescent="0.25">
      <c r="A4783" s="178">
        <v>202</v>
      </c>
      <c r="B4783" s="178">
        <v>-320125</v>
      </c>
      <c r="C4783" s="178">
        <v>-520338</v>
      </c>
      <c r="D4783" s="178" t="s">
        <v>3904</v>
      </c>
      <c r="E4783" s="178" t="s">
        <v>167</v>
      </c>
      <c r="F4783" s="178" t="s">
        <v>3898</v>
      </c>
      <c r="G4783" s="180">
        <f>VLOOKUP(D4783,Plan1!$B$2:$S$5570,7,)/1000</f>
        <v>5.5970000000000004</v>
      </c>
      <c r="H4783" s="180">
        <f>VLOOKUP(D4783,Plan1!$B$2:$S$5570,8,)/1000</f>
        <v>5.5220000000000002</v>
      </c>
      <c r="I4783" s="180">
        <f>VLOOKUP(D4783,Plan1!$B$2:$S$5570,9,)/1000</f>
        <v>5.3019999999999996</v>
      </c>
      <c r="J4783" s="180">
        <f>VLOOKUP(D4783,Plan1!$B$2:$S$5570,10,)/1000</f>
        <v>4.5890000000000004</v>
      </c>
      <c r="K4783" s="180">
        <f>VLOOKUP(D4783,Plan1!$B$2:$S$5570,11,)/1000</f>
        <v>3.6880000000000002</v>
      </c>
      <c r="L4783" s="180">
        <f>VLOOKUP(D4783,Plan1!$B$2:$S$5570,12,)/1000</f>
        <v>3.262</v>
      </c>
      <c r="M4783" s="180">
        <f>VLOOKUP(D4783,Plan1!$B$2:$S$5570,13,)/1000</f>
        <v>3.4009999999999998</v>
      </c>
      <c r="N4783" s="180">
        <f>VLOOKUP(D4783,Plan1!$B$2:$S$5570,14,)/1000</f>
        <v>3.9009999999999998</v>
      </c>
      <c r="O4783" s="180">
        <f>VLOOKUP(D4783,Plan1!$B$2:$S$5570,15,)/1000</f>
        <v>4.09</v>
      </c>
      <c r="P4783" s="180">
        <f>VLOOKUP(D4783,Plan1!$B$2:$S$5570,16,)/1000</f>
        <v>4.8929999999999998</v>
      </c>
      <c r="Q4783" s="180">
        <f>VLOOKUP(D4783,Plan1!$B$2:$S$5570,17,)/1000</f>
        <v>5.5880000000000001</v>
      </c>
      <c r="R4783" s="180">
        <f>VLOOKUP(D4783,Plan1!$B$2:$S$5570,18,)/1000</f>
        <v>5.7430000000000003</v>
      </c>
      <c r="S4783" s="180">
        <f>VLOOKUP(D4783,Plan1!$B$2:$S$5570,6,)/1000</f>
        <v>4.6310000000000002</v>
      </c>
    </row>
    <row r="4784" spans="1:19" x14ac:dyDescent="0.25">
      <c r="A4784" s="178">
        <v>2795</v>
      </c>
      <c r="B4784" s="178">
        <v>-277712</v>
      </c>
      <c r="C4784" s="178">
        <v>-515971</v>
      </c>
      <c r="D4784" s="178" t="s">
        <v>4290</v>
      </c>
      <c r="E4784" s="178" t="s">
        <v>167</v>
      </c>
      <c r="F4784" s="178" t="s">
        <v>3898</v>
      </c>
      <c r="G4784" s="180">
        <f>VLOOKUP(D4784,Plan1!$B$2:$S$5570,7,)/1000</f>
        <v>5.5510000000000002</v>
      </c>
      <c r="H4784" s="180">
        <f>VLOOKUP(D4784,Plan1!$B$2:$S$5570,8,)/1000</f>
        <v>5.5209999999999999</v>
      </c>
      <c r="I4784" s="180">
        <f>VLOOKUP(D4784,Plan1!$B$2:$S$5570,9,)/1000</f>
        <v>5.2869999999999999</v>
      </c>
      <c r="J4784" s="180">
        <f>VLOOKUP(D4784,Plan1!$B$2:$S$5570,10,)/1000</f>
        <v>4.8440000000000003</v>
      </c>
      <c r="K4784" s="180">
        <f>VLOOKUP(D4784,Plan1!$B$2:$S$5570,11,)/1000</f>
        <v>3.9689999999999999</v>
      </c>
      <c r="L4784" s="180">
        <f>VLOOKUP(D4784,Plan1!$B$2:$S$5570,12,)/1000</f>
        <v>3.5830000000000002</v>
      </c>
      <c r="M4784" s="180">
        <f>VLOOKUP(D4784,Plan1!$B$2:$S$5570,13,)/1000</f>
        <v>3.9689999999999999</v>
      </c>
      <c r="N4784" s="180">
        <f>VLOOKUP(D4784,Plan1!$B$2:$S$5570,14,)/1000</f>
        <v>4.6669999999999998</v>
      </c>
      <c r="O4784" s="180">
        <f>VLOOKUP(D4784,Plan1!$B$2:$S$5570,15,)/1000</f>
        <v>4.3280000000000003</v>
      </c>
      <c r="P4784" s="180">
        <f>VLOOKUP(D4784,Plan1!$B$2:$S$5570,16,)/1000</f>
        <v>4.9260000000000002</v>
      </c>
      <c r="Q4784" s="180">
        <f>VLOOKUP(D4784,Plan1!$B$2:$S$5570,17,)/1000</f>
        <v>5.5750000000000002</v>
      </c>
      <c r="R4784" s="180">
        <f>VLOOKUP(D4784,Plan1!$B$2:$S$5570,18,)/1000</f>
        <v>5.5789999999999997</v>
      </c>
      <c r="S4784" s="180">
        <f>VLOOKUP(D4784,Plan1!$B$2:$S$5570,6,)/1000</f>
        <v>4.8170000000000002</v>
      </c>
    </row>
    <row r="4785" spans="1:19" x14ac:dyDescent="0.25">
      <c r="A4785" s="178">
        <v>43658</v>
      </c>
      <c r="B4785" s="178">
        <v>-7494</v>
      </c>
      <c r="C4785" s="178">
        <v>-425678</v>
      </c>
      <c r="D4785" s="178" t="s">
        <v>3521</v>
      </c>
      <c r="E4785" s="178" t="s">
        <v>167</v>
      </c>
      <c r="F4785" s="178" t="s">
        <v>3448</v>
      </c>
      <c r="G4785" s="180">
        <f>VLOOKUP(D4785,Plan1!$B$2:$S$5570,7,)/1000</f>
        <v>5.2270000000000003</v>
      </c>
      <c r="H4785" s="180">
        <f>VLOOKUP(D4785,Plan1!$B$2:$S$5570,8,)/1000</f>
        <v>5.3109999999999999</v>
      </c>
      <c r="I4785" s="180">
        <f>VLOOKUP(D4785,Plan1!$B$2:$S$5570,9,)/1000</f>
        <v>5.4370000000000003</v>
      </c>
      <c r="J4785" s="180">
        <f>VLOOKUP(D4785,Plan1!$B$2:$S$5570,10,)/1000</f>
        <v>5.4779999999999998</v>
      </c>
      <c r="K4785" s="180">
        <f>VLOOKUP(D4785,Plan1!$B$2:$S$5570,11,)/1000</f>
        <v>5.5869999999999997</v>
      </c>
      <c r="L4785" s="180">
        <f>VLOOKUP(D4785,Plan1!$B$2:$S$5570,12,)/1000</f>
        <v>5.6669999999999998</v>
      </c>
      <c r="M4785" s="180">
        <f>VLOOKUP(D4785,Plan1!$B$2:$S$5570,13,)/1000</f>
        <v>5.9950000000000001</v>
      </c>
      <c r="N4785" s="180">
        <f>VLOOKUP(D4785,Plan1!$B$2:$S$5570,14,)/1000</f>
        <v>6.4320000000000004</v>
      </c>
      <c r="O4785" s="180">
        <f>VLOOKUP(D4785,Plan1!$B$2:$S$5570,15,)/1000</f>
        <v>6.6660000000000004</v>
      </c>
      <c r="P4785" s="180">
        <f>VLOOKUP(D4785,Plan1!$B$2:$S$5570,16,)/1000</f>
        <v>6.32</v>
      </c>
      <c r="Q4785" s="180">
        <f>VLOOKUP(D4785,Plan1!$B$2:$S$5570,17,)/1000</f>
        <v>5.8010000000000002</v>
      </c>
      <c r="R4785" s="180">
        <f>VLOOKUP(D4785,Plan1!$B$2:$S$5570,18,)/1000</f>
        <v>5.4690000000000003</v>
      </c>
      <c r="S4785" s="180">
        <f>VLOOKUP(D4785,Plan1!$B$2:$S$5570,6,)/1000</f>
        <v>5.7830000000000004</v>
      </c>
    </row>
    <row r="4786" spans="1:19" x14ac:dyDescent="0.25">
      <c r="A4786" s="178">
        <v>46019</v>
      </c>
      <c r="B4786" s="178">
        <v>-68725</v>
      </c>
      <c r="C4786" s="178">
        <v>-414785</v>
      </c>
      <c r="D4786" s="178" t="s">
        <v>3561</v>
      </c>
      <c r="E4786" s="178" t="s">
        <v>167</v>
      </c>
      <c r="F4786" s="178" t="s">
        <v>3448</v>
      </c>
      <c r="G4786" s="180">
        <f>VLOOKUP(D4786,Plan1!$B$2:$S$5570,7,)/1000</f>
        <v>5.2619999999999996</v>
      </c>
      <c r="H4786" s="180">
        <f>VLOOKUP(D4786,Plan1!$B$2:$S$5570,8,)/1000</f>
        <v>5.23</v>
      </c>
      <c r="I4786" s="180">
        <f>VLOOKUP(D4786,Plan1!$B$2:$S$5570,9,)/1000</f>
        <v>5.4530000000000003</v>
      </c>
      <c r="J4786" s="180">
        <f>VLOOKUP(D4786,Plan1!$B$2:$S$5570,10,)/1000</f>
        <v>5.49</v>
      </c>
      <c r="K4786" s="180">
        <f>VLOOKUP(D4786,Plan1!$B$2:$S$5570,11,)/1000</f>
        <v>5.4119999999999999</v>
      </c>
      <c r="L4786" s="180">
        <f>VLOOKUP(D4786,Plan1!$B$2:$S$5570,12,)/1000</f>
        <v>5.4640000000000004</v>
      </c>
      <c r="M4786" s="180">
        <f>VLOOKUP(D4786,Plan1!$B$2:$S$5570,13,)/1000</f>
        <v>5.8479999999999999</v>
      </c>
      <c r="N4786" s="180">
        <f>VLOOKUP(D4786,Plan1!$B$2:$S$5570,14,)/1000</f>
        <v>6.57</v>
      </c>
      <c r="O4786" s="180">
        <f>VLOOKUP(D4786,Plan1!$B$2:$S$5570,15,)/1000</f>
        <v>6.7919999999999998</v>
      </c>
      <c r="P4786" s="180">
        <f>VLOOKUP(D4786,Plan1!$B$2:$S$5570,16,)/1000</f>
        <v>6.3650000000000002</v>
      </c>
      <c r="Q4786" s="180">
        <f>VLOOKUP(D4786,Plan1!$B$2:$S$5570,17,)/1000</f>
        <v>6.07</v>
      </c>
      <c r="R4786" s="180">
        <f>VLOOKUP(D4786,Plan1!$B$2:$S$5570,18,)/1000</f>
        <v>5.593</v>
      </c>
      <c r="S4786" s="180">
        <f>VLOOKUP(D4786,Plan1!$B$2:$S$5570,6,)/1000</f>
        <v>5.7960000000000003</v>
      </c>
    </row>
    <row r="4787" spans="1:19" x14ac:dyDescent="0.25">
      <c r="A4787" s="178">
        <v>17705</v>
      </c>
      <c r="B4787" s="178">
        <v>-164657</v>
      </c>
      <c r="C4787" s="178">
        <v>-542542</v>
      </c>
      <c r="D4787" s="178" t="s">
        <v>1519</v>
      </c>
      <c r="E4787" s="178" t="s">
        <v>167</v>
      </c>
      <c r="F4787" s="178" t="s">
        <v>1511</v>
      </c>
      <c r="G4787" s="180">
        <f>VLOOKUP(D4787,Plan1!$B$2:$S$5570,7,)/1000</f>
        <v>5.1779999999999999</v>
      </c>
      <c r="H4787" s="180">
        <f>VLOOKUP(D4787,Plan1!$B$2:$S$5570,8,)/1000</f>
        <v>5.4009999999999998</v>
      </c>
      <c r="I4787" s="180">
        <f>VLOOKUP(D4787,Plan1!$B$2:$S$5570,9,)/1000</f>
        <v>5.4930000000000003</v>
      </c>
      <c r="J4787" s="180">
        <f>VLOOKUP(D4787,Plan1!$B$2:$S$5570,10,)/1000</f>
        <v>5.6609999999999996</v>
      </c>
      <c r="K4787" s="180">
        <f>VLOOKUP(D4787,Plan1!$B$2:$S$5570,11,)/1000</f>
        <v>5.4779999999999998</v>
      </c>
      <c r="L4787" s="180">
        <f>VLOOKUP(D4787,Plan1!$B$2:$S$5570,12,)/1000</f>
        <v>5.3979999999999997</v>
      </c>
      <c r="M4787" s="180">
        <f>VLOOKUP(D4787,Plan1!$B$2:$S$5570,13,)/1000</f>
        <v>5.5039999999999996</v>
      </c>
      <c r="N4787" s="180">
        <f>VLOOKUP(D4787,Plan1!$B$2:$S$5570,14,)/1000</f>
        <v>6.1740000000000004</v>
      </c>
      <c r="O4787" s="180">
        <f>VLOOKUP(D4787,Plan1!$B$2:$S$5570,15,)/1000</f>
        <v>5.4909999999999997</v>
      </c>
      <c r="P4787" s="180">
        <f>VLOOKUP(D4787,Plan1!$B$2:$S$5570,16,)/1000</f>
        <v>5.2729999999999997</v>
      </c>
      <c r="Q4787" s="180">
        <f>VLOOKUP(D4787,Plan1!$B$2:$S$5570,17,)/1000</f>
        <v>5.2549999999999999</v>
      </c>
      <c r="R4787" s="180">
        <f>VLOOKUP(D4787,Plan1!$B$2:$S$5570,18,)/1000</f>
        <v>5.226</v>
      </c>
      <c r="S4787" s="180">
        <f>VLOOKUP(D4787,Plan1!$B$2:$S$5570,6,)/1000</f>
        <v>5.4610000000000003</v>
      </c>
    </row>
    <row r="4788" spans="1:19" x14ac:dyDescent="0.25">
      <c r="A4788" s="178">
        <v>24363</v>
      </c>
      <c r="B4788" s="178">
        <v>-134502</v>
      </c>
      <c r="C4788" s="178">
        <v>-56721</v>
      </c>
      <c r="D4788" s="178" t="s">
        <v>1591</v>
      </c>
      <c r="E4788" s="178" t="s">
        <v>167</v>
      </c>
      <c r="F4788" s="178" t="s">
        <v>1511</v>
      </c>
      <c r="G4788" s="180">
        <f>VLOOKUP(D4788,Plan1!$B$2:$S$5570,7,)/1000</f>
        <v>4.79</v>
      </c>
      <c r="H4788" s="180">
        <f>VLOOKUP(D4788,Plan1!$B$2:$S$5570,8,)/1000</f>
        <v>4.827</v>
      </c>
      <c r="I4788" s="180">
        <f>VLOOKUP(D4788,Plan1!$B$2:$S$5570,9,)/1000</f>
        <v>5.0279999999999996</v>
      </c>
      <c r="J4788" s="180">
        <f>VLOOKUP(D4788,Plan1!$B$2:$S$5570,10,)/1000</f>
        <v>5.2119999999999997</v>
      </c>
      <c r="K4788" s="180">
        <f>VLOOKUP(D4788,Plan1!$B$2:$S$5570,11,)/1000</f>
        <v>5.2610000000000001</v>
      </c>
      <c r="L4788" s="180">
        <f>VLOOKUP(D4788,Plan1!$B$2:$S$5570,12,)/1000</f>
        <v>5.2859999999999996</v>
      </c>
      <c r="M4788" s="180">
        <f>VLOOKUP(D4788,Plan1!$B$2:$S$5570,13,)/1000</f>
        <v>5.3970000000000002</v>
      </c>
      <c r="N4788" s="180">
        <f>VLOOKUP(D4788,Plan1!$B$2:$S$5570,14,)/1000</f>
        <v>5.7930000000000001</v>
      </c>
      <c r="O4788" s="180">
        <f>VLOOKUP(D4788,Plan1!$B$2:$S$5570,15,)/1000</f>
        <v>5.3550000000000004</v>
      </c>
      <c r="P4788" s="180">
        <f>VLOOKUP(D4788,Plan1!$B$2:$S$5570,16,)/1000</f>
        <v>5.2839999999999998</v>
      </c>
      <c r="Q4788" s="180">
        <f>VLOOKUP(D4788,Plan1!$B$2:$S$5570,17,)/1000</f>
        <v>4.9560000000000004</v>
      </c>
      <c r="R4788" s="180">
        <f>VLOOKUP(D4788,Plan1!$B$2:$S$5570,18,)/1000</f>
        <v>4.8689999999999998</v>
      </c>
      <c r="S4788" s="180">
        <f>VLOOKUP(D4788,Plan1!$B$2:$S$5570,6,)/1000</f>
        <v>5.1710000000000003</v>
      </c>
    </row>
    <row r="4789" spans="1:19" x14ac:dyDescent="0.25">
      <c r="A4789" s="178">
        <v>8460</v>
      </c>
      <c r="B4789" s="178">
        <v>-215958</v>
      </c>
      <c r="C4789" s="178">
        <v>-468877</v>
      </c>
      <c r="D4789" s="178" t="s">
        <v>5098</v>
      </c>
      <c r="E4789" s="178" t="s">
        <v>167</v>
      </c>
      <c r="F4789" s="178" t="s">
        <v>4704</v>
      </c>
      <c r="G4789" s="180">
        <f>VLOOKUP(D4789,Plan1!$B$2:$S$5570,7,)/1000</f>
        <v>5.1470000000000002</v>
      </c>
      <c r="H4789" s="180">
        <f>VLOOKUP(D4789,Plan1!$B$2:$S$5570,8,)/1000</f>
        <v>5.6280000000000001</v>
      </c>
      <c r="I4789" s="180">
        <f>VLOOKUP(D4789,Plan1!$B$2:$S$5570,9,)/1000</f>
        <v>5.3109999999999999</v>
      </c>
      <c r="J4789" s="180">
        <f>VLOOKUP(D4789,Plan1!$B$2:$S$5570,10,)/1000</f>
        <v>5.51</v>
      </c>
      <c r="K4789" s="180">
        <f>VLOOKUP(D4789,Plan1!$B$2:$S$5570,11,)/1000</f>
        <v>5.01</v>
      </c>
      <c r="L4789" s="180">
        <f>VLOOKUP(D4789,Plan1!$B$2:$S$5570,12,)/1000</f>
        <v>4.9039999999999999</v>
      </c>
      <c r="M4789" s="180">
        <f>VLOOKUP(D4789,Plan1!$B$2:$S$5570,13,)/1000</f>
        <v>5.085</v>
      </c>
      <c r="N4789" s="180">
        <f>VLOOKUP(D4789,Plan1!$B$2:$S$5570,14,)/1000</f>
        <v>5.7850000000000001</v>
      </c>
      <c r="O4789" s="180">
        <f>VLOOKUP(D4789,Plan1!$B$2:$S$5570,15,)/1000</f>
        <v>5.4169999999999998</v>
      </c>
      <c r="P4789" s="180">
        <f>VLOOKUP(D4789,Plan1!$B$2:$S$5570,16,)/1000</f>
        <v>5.4219999999999997</v>
      </c>
      <c r="Q4789" s="180">
        <f>VLOOKUP(D4789,Plan1!$B$2:$S$5570,17,)/1000</f>
        <v>5.2919999999999998</v>
      </c>
      <c r="R4789" s="180">
        <f>VLOOKUP(D4789,Plan1!$B$2:$S$5570,18,)/1000</f>
        <v>5.2679999999999998</v>
      </c>
      <c r="S4789" s="180">
        <f>VLOOKUP(D4789,Plan1!$B$2:$S$5570,6,)/1000</f>
        <v>5.3150000000000004</v>
      </c>
    </row>
    <row r="4790" spans="1:19" x14ac:dyDescent="0.25">
      <c r="A4790" s="178">
        <v>9803</v>
      </c>
      <c r="B4790" s="178">
        <v>-208118</v>
      </c>
      <c r="C4790" s="178">
        <v>-493762</v>
      </c>
      <c r="D4790" s="178" t="s">
        <v>5210</v>
      </c>
      <c r="E4790" s="178" t="s">
        <v>167</v>
      </c>
      <c r="F4790" s="178" t="s">
        <v>4704</v>
      </c>
      <c r="G4790" s="180">
        <f>VLOOKUP(D4790,Plan1!$B$2:$S$5570,7,)/1000</f>
        <v>5.2030000000000003</v>
      </c>
      <c r="H4790" s="180">
        <f>VLOOKUP(D4790,Plan1!$B$2:$S$5570,8,)/1000</f>
        <v>5.5869999999999997</v>
      </c>
      <c r="I4790" s="180">
        <f>VLOOKUP(D4790,Plan1!$B$2:$S$5570,9,)/1000</f>
        <v>5.351</v>
      </c>
      <c r="J4790" s="180">
        <f>VLOOKUP(D4790,Plan1!$B$2:$S$5570,10,)/1000</f>
        <v>5.4569999999999999</v>
      </c>
      <c r="K4790" s="180">
        <f>VLOOKUP(D4790,Plan1!$B$2:$S$5570,11,)/1000</f>
        <v>4.992</v>
      </c>
      <c r="L4790" s="180">
        <f>VLOOKUP(D4790,Plan1!$B$2:$S$5570,12,)/1000</f>
        <v>4.9320000000000004</v>
      </c>
      <c r="M4790" s="180">
        <f>VLOOKUP(D4790,Plan1!$B$2:$S$5570,13,)/1000</f>
        <v>5.1539999999999999</v>
      </c>
      <c r="N4790" s="180">
        <f>VLOOKUP(D4790,Plan1!$B$2:$S$5570,14,)/1000</f>
        <v>5.9109999999999996</v>
      </c>
      <c r="O4790" s="180">
        <f>VLOOKUP(D4790,Plan1!$B$2:$S$5570,15,)/1000</f>
        <v>5.4489999999999998</v>
      </c>
      <c r="P4790" s="180">
        <f>VLOOKUP(D4790,Plan1!$B$2:$S$5570,16,)/1000</f>
        <v>5.4850000000000003</v>
      </c>
      <c r="Q4790" s="180">
        <f>VLOOKUP(D4790,Plan1!$B$2:$S$5570,17,)/1000</f>
        <v>5.4020000000000001</v>
      </c>
      <c r="R4790" s="180">
        <f>VLOOKUP(D4790,Plan1!$B$2:$S$5570,18,)/1000</f>
        <v>5.4340000000000002</v>
      </c>
      <c r="S4790" s="180">
        <f>VLOOKUP(D4790,Plan1!$B$2:$S$5570,6,)/1000</f>
        <v>5.3630000000000004</v>
      </c>
    </row>
    <row r="4791" spans="1:19" x14ac:dyDescent="0.25">
      <c r="A4791" s="178">
        <v>46456</v>
      </c>
      <c r="B4791" s="178">
        <v>-67741</v>
      </c>
      <c r="C4791" s="178">
        <v>-367983</v>
      </c>
      <c r="D4791" s="178" t="s">
        <v>2852</v>
      </c>
      <c r="E4791" s="178" t="s">
        <v>167</v>
      </c>
      <c r="F4791" s="178" t="s">
        <v>2709</v>
      </c>
      <c r="G4791" s="180">
        <f>VLOOKUP(D4791,Plan1!$B$2:$S$5570,7,)/1000</f>
        <v>5.7679999999999998</v>
      </c>
      <c r="H4791" s="180">
        <f>VLOOKUP(D4791,Plan1!$B$2:$S$5570,8,)/1000</f>
        <v>5.8979999999999997</v>
      </c>
      <c r="I4791" s="180">
        <f>VLOOKUP(D4791,Plan1!$B$2:$S$5570,9,)/1000</f>
        <v>6.1040000000000001</v>
      </c>
      <c r="J4791" s="180">
        <f>VLOOKUP(D4791,Plan1!$B$2:$S$5570,10,)/1000</f>
        <v>5.8310000000000004</v>
      </c>
      <c r="K4791" s="180">
        <f>VLOOKUP(D4791,Plan1!$B$2:$S$5570,11,)/1000</f>
        <v>5.3140000000000001</v>
      </c>
      <c r="L4791" s="180">
        <f>VLOOKUP(D4791,Plan1!$B$2:$S$5570,12,)/1000</f>
        <v>4.915</v>
      </c>
      <c r="M4791" s="180">
        <f>VLOOKUP(D4791,Plan1!$B$2:$S$5570,13,)/1000</f>
        <v>5.2050000000000001</v>
      </c>
      <c r="N4791" s="180">
        <f>VLOOKUP(D4791,Plan1!$B$2:$S$5570,14,)/1000</f>
        <v>5.9349999999999996</v>
      </c>
      <c r="O4791" s="180">
        <f>VLOOKUP(D4791,Plan1!$B$2:$S$5570,15,)/1000</f>
        <v>6.31</v>
      </c>
      <c r="P4791" s="180">
        <f>VLOOKUP(D4791,Plan1!$B$2:$S$5570,16,)/1000</f>
        <v>6.3230000000000004</v>
      </c>
      <c r="Q4791" s="180">
        <f>VLOOKUP(D4791,Plan1!$B$2:$S$5570,17,)/1000</f>
        <v>6.2229999999999999</v>
      </c>
      <c r="R4791" s="180">
        <f>VLOOKUP(D4791,Plan1!$B$2:$S$5570,18,)/1000</f>
        <v>5.8940000000000001</v>
      </c>
      <c r="S4791" s="180">
        <f>VLOOKUP(D4791,Plan1!$B$2:$S$5570,6,)/1000</f>
        <v>5.81</v>
      </c>
    </row>
    <row r="4792" spans="1:19" x14ac:dyDescent="0.25">
      <c r="A4792" s="178">
        <v>47997</v>
      </c>
      <c r="B4792" s="178">
        <v>-6448</v>
      </c>
      <c r="C4792" s="178">
        <v>-368813</v>
      </c>
      <c r="D4792" s="178" t="s">
        <v>3773</v>
      </c>
      <c r="E4792" s="178" t="s">
        <v>167</v>
      </c>
      <c r="F4792" s="178" t="s">
        <v>3752</v>
      </c>
      <c r="G4792" s="180">
        <f>VLOOKUP(D4792,Plan1!$B$2:$S$5570,7,)/1000</f>
        <v>5.7729999999999997</v>
      </c>
      <c r="H4792" s="180">
        <f>VLOOKUP(D4792,Plan1!$B$2:$S$5570,8,)/1000</f>
        <v>5.8849999999999998</v>
      </c>
      <c r="I4792" s="180">
        <f>VLOOKUP(D4792,Plan1!$B$2:$S$5570,9,)/1000</f>
        <v>6.0720000000000001</v>
      </c>
      <c r="J4792" s="180">
        <f>VLOOKUP(D4792,Plan1!$B$2:$S$5570,10,)/1000</f>
        <v>5.8369999999999997</v>
      </c>
      <c r="K4792" s="180">
        <f>VLOOKUP(D4792,Plan1!$B$2:$S$5570,11,)/1000</f>
        <v>5.3280000000000003</v>
      </c>
      <c r="L4792" s="180">
        <f>VLOOKUP(D4792,Plan1!$B$2:$S$5570,12,)/1000</f>
        <v>4.9530000000000003</v>
      </c>
      <c r="M4792" s="180">
        <f>VLOOKUP(D4792,Plan1!$B$2:$S$5570,13,)/1000</f>
        <v>5.1950000000000003</v>
      </c>
      <c r="N4792" s="180">
        <f>VLOOKUP(D4792,Plan1!$B$2:$S$5570,14,)/1000</f>
        <v>5.9109999999999996</v>
      </c>
      <c r="O4792" s="180">
        <f>VLOOKUP(D4792,Plan1!$B$2:$S$5570,15,)/1000</f>
        <v>6.3289999999999997</v>
      </c>
      <c r="P4792" s="180">
        <f>VLOOKUP(D4792,Plan1!$B$2:$S$5570,16,)/1000</f>
        <v>6.3470000000000004</v>
      </c>
      <c r="Q4792" s="180">
        <f>VLOOKUP(D4792,Plan1!$B$2:$S$5570,17,)/1000</f>
        <v>6.2229999999999999</v>
      </c>
      <c r="R4792" s="180">
        <f>VLOOKUP(D4792,Plan1!$B$2:$S$5570,18,)/1000</f>
        <v>5.8639999999999999</v>
      </c>
      <c r="S4792" s="180">
        <f>VLOOKUP(D4792,Plan1!$B$2:$S$5570,6,)/1000</f>
        <v>5.81</v>
      </c>
    </row>
    <row r="4793" spans="1:19" x14ac:dyDescent="0.25">
      <c r="A4793" s="178">
        <v>1591</v>
      </c>
      <c r="B4793" s="178">
        <v>-295423</v>
      </c>
      <c r="C4793" s="178">
        <v>-514878</v>
      </c>
      <c r="D4793" s="178" t="s">
        <v>4044</v>
      </c>
      <c r="E4793" s="178" t="s">
        <v>167</v>
      </c>
      <c r="F4793" s="178" t="s">
        <v>3898</v>
      </c>
      <c r="G4793" s="180">
        <f>VLOOKUP(D4793,Plan1!$B$2:$S$5570,7,)/1000</f>
        <v>5.3330000000000002</v>
      </c>
      <c r="H4793" s="180">
        <f>VLOOKUP(D4793,Plan1!$B$2:$S$5570,8,)/1000</f>
        <v>5.3860000000000001</v>
      </c>
      <c r="I4793" s="180">
        <f>VLOOKUP(D4793,Plan1!$B$2:$S$5570,9,)/1000</f>
        <v>5.085</v>
      </c>
      <c r="J4793" s="180">
        <f>VLOOKUP(D4793,Plan1!$B$2:$S$5570,10,)/1000</f>
        <v>4.5940000000000003</v>
      </c>
      <c r="K4793" s="180">
        <f>VLOOKUP(D4793,Plan1!$B$2:$S$5570,11,)/1000</f>
        <v>3.746</v>
      </c>
      <c r="L4793" s="180">
        <f>VLOOKUP(D4793,Plan1!$B$2:$S$5570,12,)/1000</f>
        <v>3.302</v>
      </c>
      <c r="M4793" s="180">
        <f>VLOOKUP(D4793,Plan1!$B$2:$S$5570,13,)/1000</f>
        <v>3.5390000000000001</v>
      </c>
      <c r="N4793" s="180">
        <f>VLOOKUP(D4793,Plan1!$B$2:$S$5570,14,)/1000</f>
        <v>4.1230000000000002</v>
      </c>
      <c r="O4793" s="180">
        <f>VLOOKUP(D4793,Plan1!$B$2:$S$5570,15,)/1000</f>
        <v>3.9119999999999999</v>
      </c>
      <c r="P4793" s="180">
        <f>VLOOKUP(D4793,Plan1!$B$2:$S$5570,16,)/1000</f>
        <v>4.4580000000000002</v>
      </c>
      <c r="Q4793" s="180">
        <f>VLOOKUP(D4793,Plan1!$B$2:$S$5570,17,)/1000</f>
        <v>5.4219999999999997</v>
      </c>
      <c r="R4793" s="180">
        <f>VLOOKUP(D4793,Plan1!$B$2:$S$5570,18,)/1000</f>
        <v>5.4640000000000004</v>
      </c>
      <c r="S4793" s="180">
        <f>VLOOKUP(D4793,Plan1!$B$2:$S$5570,6,)/1000</f>
        <v>4.53</v>
      </c>
    </row>
    <row r="4794" spans="1:19" x14ac:dyDescent="0.25">
      <c r="A4794" s="178">
        <v>7477</v>
      </c>
      <c r="B4794" s="178">
        <v>-22153</v>
      </c>
      <c r="C4794" s="178">
        <v>-429331</v>
      </c>
      <c r="D4794" s="178" t="s">
        <v>3719</v>
      </c>
      <c r="E4794" s="178" t="s">
        <v>167</v>
      </c>
      <c r="F4794" s="178" t="s">
        <v>3664</v>
      </c>
      <c r="G4794" s="180">
        <f>VLOOKUP(D4794,Plan1!$B$2:$S$5570,7,)/1000</f>
        <v>5.1849999999999996</v>
      </c>
      <c r="H4794" s="180">
        <f>VLOOKUP(D4794,Plan1!$B$2:$S$5570,8,)/1000</f>
        <v>5.7450000000000001</v>
      </c>
      <c r="I4794" s="180">
        <f>VLOOKUP(D4794,Plan1!$B$2:$S$5570,9,)/1000</f>
        <v>5.165</v>
      </c>
      <c r="J4794" s="180">
        <f>VLOOKUP(D4794,Plan1!$B$2:$S$5570,10,)/1000</f>
        <v>4.8659999999999997</v>
      </c>
      <c r="K4794" s="180">
        <f>VLOOKUP(D4794,Plan1!$B$2:$S$5570,11,)/1000</f>
        <v>4.3550000000000004</v>
      </c>
      <c r="L4794" s="180">
        <f>VLOOKUP(D4794,Plan1!$B$2:$S$5570,12,)/1000</f>
        <v>4.2560000000000002</v>
      </c>
      <c r="M4794" s="180">
        <f>VLOOKUP(D4794,Plan1!$B$2:$S$5570,13,)/1000</f>
        <v>4.3840000000000003</v>
      </c>
      <c r="N4794" s="180">
        <f>VLOOKUP(D4794,Plan1!$B$2:$S$5570,14,)/1000</f>
        <v>5.0279999999999996</v>
      </c>
      <c r="O4794" s="180">
        <f>VLOOKUP(D4794,Plan1!$B$2:$S$5570,15,)/1000</f>
        <v>4.8840000000000003</v>
      </c>
      <c r="P4794" s="180">
        <f>VLOOKUP(D4794,Plan1!$B$2:$S$5570,16,)/1000</f>
        <v>4.8529999999999998</v>
      </c>
      <c r="Q4794" s="180">
        <f>VLOOKUP(D4794,Plan1!$B$2:$S$5570,17,)/1000</f>
        <v>4.4950000000000001</v>
      </c>
      <c r="R4794" s="180">
        <f>VLOOKUP(D4794,Plan1!$B$2:$S$5570,18,)/1000</f>
        <v>5.0350000000000001</v>
      </c>
      <c r="S4794" s="180">
        <f>VLOOKUP(D4794,Plan1!$B$2:$S$5570,6,)/1000</f>
        <v>4.8540000000000001</v>
      </c>
    </row>
    <row r="4795" spans="1:19" x14ac:dyDescent="0.25">
      <c r="A4795" s="178">
        <v>31421</v>
      </c>
      <c r="B4795" s="178">
        <v>-108019</v>
      </c>
      <c r="C4795" s="178">
        <v>-527351</v>
      </c>
      <c r="D4795" s="178" t="s">
        <v>1628</v>
      </c>
      <c r="E4795" s="178" t="s">
        <v>167</v>
      </c>
      <c r="F4795" s="178" t="s">
        <v>1511</v>
      </c>
      <c r="G4795" s="180">
        <f>VLOOKUP(D4795,Plan1!$B$2:$S$5570,7,)/1000</f>
        <v>4.6740000000000004</v>
      </c>
      <c r="H4795" s="180">
        <f>VLOOKUP(D4795,Plan1!$B$2:$S$5570,8,)/1000</f>
        <v>4.907</v>
      </c>
      <c r="I4795" s="180">
        <f>VLOOKUP(D4795,Plan1!$B$2:$S$5570,9,)/1000</f>
        <v>4.8540000000000001</v>
      </c>
      <c r="J4795" s="180">
        <f>VLOOKUP(D4795,Plan1!$B$2:$S$5570,10,)/1000</f>
        <v>4.9980000000000002</v>
      </c>
      <c r="K4795" s="180">
        <f>VLOOKUP(D4795,Plan1!$B$2:$S$5570,11,)/1000</f>
        <v>5.2830000000000004</v>
      </c>
      <c r="L4795" s="180">
        <f>VLOOKUP(D4795,Plan1!$B$2:$S$5570,12,)/1000</f>
        <v>5.407</v>
      </c>
      <c r="M4795" s="180">
        <f>VLOOKUP(D4795,Plan1!$B$2:$S$5570,13,)/1000</f>
        <v>5.6449999999999996</v>
      </c>
      <c r="N4795" s="180">
        <f>VLOOKUP(D4795,Plan1!$B$2:$S$5570,14,)/1000</f>
        <v>5.9820000000000002</v>
      </c>
      <c r="O4795" s="180">
        <f>VLOOKUP(D4795,Plan1!$B$2:$S$5570,15,)/1000</f>
        <v>5.3209999999999997</v>
      </c>
      <c r="P4795" s="180">
        <f>VLOOKUP(D4795,Plan1!$B$2:$S$5570,16,)/1000</f>
        <v>4.9489999999999998</v>
      </c>
      <c r="Q4795" s="180">
        <f>VLOOKUP(D4795,Plan1!$B$2:$S$5570,17,)/1000</f>
        <v>4.7569999999999997</v>
      </c>
      <c r="R4795" s="180">
        <f>VLOOKUP(D4795,Plan1!$B$2:$S$5570,18,)/1000</f>
        <v>4.8220000000000001</v>
      </c>
      <c r="S4795" s="180">
        <f>VLOOKUP(D4795,Plan1!$B$2:$S$5570,6,)/1000</f>
        <v>5.133</v>
      </c>
    </row>
    <row r="4796" spans="1:19" x14ac:dyDescent="0.25">
      <c r="A4796" s="178">
        <v>2173</v>
      </c>
      <c r="B4796" s="178">
        <v>-287481</v>
      </c>
      <c r="C4796" s="178">
        <v>-500682</v>
      </c>
      <c r="D4796" s="178" t="s">
        <v>4168</v>
      </c>
      <c r="E4796" s="178" t="s">
        <v>167</v>
      </c>
      <c r="F4796" s="178" t="s">
        <v>3898</v>
      </c>
      <c r="G4796" s="180">
        <f>VLOOKUP(D4796,Plan1!$B$2:$S$5570,7,)/1000</f>
        <v>5.2990000000000004</v>
      </c>
      <c r="H4796" s="180">
        <f>VLOOKUP(D4796,Plan1!$B$2:$S$5570,8,)/1000</f>
        <v>5.2960000000000003</v>
      </c>
      <c r="I4796" s="180">
        <f>VLOOKUP(D4796,Plan1!$B$2:$S$5570,9,)/1000</f>
        <v>5.117</v>
      </c>
      <c r="J4796" s="180">
        <f>VLOOKUP(D4796,Plan1!$B$2:$S$5570,10,)/1000</f>
        <v>4.7949999999999999</v>
      </c>
      <c r="K4796" s="180">
        <f>VLOOKUP(D4796,Plan1!$B$2:$S$5570,11,)/1000</f>
        <v>3.9249999999999998</v>
      </c>
      <c r="L4796" s="180">
        <f>VLOOKUP(D4796,Plan1!$B$2:$S$5570,12,)/1000</f>
        <v>3.5739999999999998</v>
      </c>
      <c r="M4796" s="180">
        <f>VLOOKUP(D4796,Plan1!$B$2:$S$5570,13,)/1000</f>
        <v>3.9550000000000001</v>
      </c>
      <c r="N4796" s="180">
        <f>VLOOKUP(D4796,Plan1!$B$2:$S$5570,14,)/1000</f>
        <v>4.6139999999999999</v>
      </c>
      <c r="O4796" s="180">
        <f>VLOOKUP(D4796,Plan1!$B$2:$S$5570,15,)/1000</f>
        <v>4.2110000000000003</v>
      </c>
      <c r="P4796" s="180">
        <f>VLOOKUP(D4796,Plan1!$B$2:$S$5570,16,)/1000</f>
        <v>4.8250000000000002</v>
      </c>
      <c r="Q4796" s="180">
        <f>VLOOKUP(D4796,Plan1!$B$2:$S$5570,17,)/1000</f>
        <v>5.5259999999999998</v>
      </c>
      <c r="R4796" s="180">
        <f>VLOOKUP(D4796,Plan1!$B$2:$S$5570,18,)/1000</f>
        <v>5.5179999999999998</v>
      </c>
      <c r="S4796" s="180">
        <f>VLOOKUP(D4796,Plan1!$B$2:$S$5570,6,)/1000</f>
        <v>4.7210000000000001</v>
      </c>
    </row>
    <row r="4797" spans="1:19" x14ac:dyDescent="0.25">
      <c r="A4797" s="178">
        <v>52859</v>
      </c>
      <c r="B4797" s="178">
        <v>-50596</v>
      </c>
      <c r="C4797" s="178">
        <v>-445824</v>
      </c>
      <c r="D4797" s="178" t="s">
        <v>1362</v>
      </c>
      <c r="E4797" s="178" t="s">
        <v>167</v>
      </c>
      <c r="F4797" s="178" t="s">
        <v>1298</v>
      </c>
      <c r="G4797" s="180">
        <f>VLOOKUP(D4797,Plan1!$B$2:$S$5570,7,)/1000</f>
        <v>4.6260000000000003</v>
      </c>
      <c r="H4797" s="180">
        <f>VLOOKUP(D4797,Plan1!$B$2:$S$5570,8,)/1000</f>
        <v>4.7640000000000002</v>
      </c>
      <c r="I4797" s="180">
        <f>VLOOKUP(D4797,Plan1!$B$2:$S$5570,9,)/1000</f>
        <v>4.8879999999999999</v>
      </c>
      <c r="J4797" s="180">
        <f>VLOOKUP(D4797,Plan1!$B$2:$S$5570,10,)/1000</f>
        <v>4.9290000000000003</v>
      </c>
      <c r="K4797" s="180">
        <f>VLOOKUP(D4797,Plan1!$B$2:$S$5570,11,)/1000</f>
        <v>5.1070000000000002</v>
      </c>
      <c r="L4797" s="180">
        <f>VLOOKUP(D4797,Plan1!$B$2:$S$5570,12,)/1000</f>
        <v>5.3769999999999998</v>
      </c>
      <c r="M4797" s="180">
        <f>VLOOKUP(D4797,Plan1!$B$2:$S$5570,13,)/1000</f>
        <v>5.609</v>
      </c>
      <c r="N4797" s="180">
        <f>VLOOKUP(D4797,Plan1!$B$2:$S$5570,14,)/1000</f>
        <v>6.1440000000000001</v>
      </c>
      <c r="O4797" s="180">
        <f>VLOOKUP(D4797,Plan1!$B$2:$S$5570,15,)/1000</f>
        <v>6.2350000000000003</v>
      </c>
      <c r="P4797" s="180">
        <f>VLOOKUP(D4797,Plan1!$B$2:$S$5570,16,)/1000</f>
        <v>5.56</v>
      </c>
      <c r="Q4797" s="180">
        <f>VLOOKUP(D4797,Plan1!$B$2:$S$5570,17,)/1000</f>
        <v>5.16</v>
      </c>
      <c r="R4797" s="180">
        <f>VLOOKUP(D4797,Plan1!$B$2:$S$5570,18,)/1000</f>
        <v>4.7439999999999998</v>
      </c>
      <c r="S4797" s="180">
        <f>VLOOKUP(D4797,Plan1!$B$2:$S$5570,6,)/1000</f>
        <v>5.2619999999999996</v>
      </c>
    </row>
    <row r="4798" spans="1:19" x14ac:dyDescent="0.25">
      <c r="A4798" s="178">
        <v>6064</v>
      </c>
      <c r="B4798" s="178">
        <v>-2319</v>
      </c>
      <c r="C4798" s="178">
        <v>-458845</v>
      </c>
      <c r="D4798" s="178" t="s">
        <v>4835</v>
      </c>
      <c r="E4798" s="178" t="s">
        <v>167</v>
      </c>
      <c r="F4798" s="178" t="s">
        <v>4704</v>
      </c>
      <c r="G4798" s="180">
        <f>VLOOKUP(D4798,Plan1!$B$2:$S$5570,7,)/1000</f>
        <v>4.8780000000000001</v>
      </c>
      <c r="H4798" s="180">
        <f>VLOOKUP(D4798,Plan1!$B$2:$S$5570,8,)/1000</f>
        <v>5.431</v>
      </c>
      <c r="I4798" s="180">
        <f>VLOOKUP(D4798,Plan1!$B$2:$S$5570,9,)/1000</f>
        <v>5.0190000000000001</v>
      </c>
      <c r="J4798" s="180">
        <f>VLOOKUP(D4798,Plan1!$B$2:$S$5570,10,)/1000</f>
        <v>4.8949999999999996</v>
      </c>
      <c r="K4798" s="180">
        <f>VLOOKUP(D4798,Plan1!$B$2:$S$5570,11,)/1000</f>
        <v>4.2279999999999998</v>
      </c>
      <c r="L4798" s="180">
        <f>VLOOKUP(D4798,Plan1!$B$2:$S$5570,12,)/1000</f>
        <v>4.1420000000000003</v>
      </c>
      <c r="M4798" s="180">
        <f>VLOOKUP(D4798,Plan1!$B$2:$S$5570,13,)/1000</f>
        <v>4.2290000000000001</v>
      </c>
      <c r="N4798" s="180">
        <f>VLOOKUP(D4798,Plan1!$B$2:$S$5570,14,)/1000</f>
        <v>5.1310000000000002</v>
      </c>
      <c r="O4798" s="180">
        <f>VLOOKUP(D4798,Plan1!$B$2:$S$5570,15,)/1000</f>
        <v>4.7229999999999999</v>
      </c>
      <c r="P4798" s="180">
        <f>VLOOKUP(D4798,Plan1!$B$2:$S$5570,16,)/1000</f>
        <v>4.8899999999999997</v>
      </c>
      <c r="Q4798" s="180">
        <f>VLOOKUP(D4798,Plan1!$B$2:$S$5570,17,)/1000</f>
        <v>4.8129999999999997</v>
      </c>
      <c r="R4798" s="180">
        <f>VLOOKUP(D4798,Plan1!$B$2:$S$5570,18,)/1000</f>
        <v>5.1520000000000001</v>
      </c>
      <c r="S4798" s="180">
        <f>VLOOKUP(D4798,Plan1!$B$2:$S$5570,6,)/1000</f>
        <v>4.7939999999999996</v>
      </c>
    </row>
    <row r="4799" spans="1:19" x14ac:dyDescent="0.25">
      <c r="A4799" s="178">
        <v>44108</v>
      </c>
      <c r="B4799" s="178">
        <v>-73914</v>
      </c>
      <c r="C4799" s="178">
        <v>-368078</v>
      </c>
      <c r="D4799" s="178" t="s">
        <v>2748</v>
      </c>
      <c r="E4799" s="178" t="s">
        <v>167</v>
      </c>
      <c r="F4799" s="178" t="s">
        <v>2709</v>
      </c>
      <c r="G4799" s="180">
        <f>VLOOKUP(D4799,Plan1!$B$2:$S$5570,7,)/1000</f>
        <v>5.74</v>
      </c>
      <c r="H4799" s="180">
        <f>VLOOKUP(D4799,Plan1!$B$2:$S$5570,8,)/1000</f>
        <v>5.8849999999999998</v>
      </c>
      <c r="I4799" s="180">
        <f>VLOOKUP(D4799,Plan1!$B$2:$S$5570,9,)/1000</f>
        <v>6.0090000000000003</v>
      </c>
      <c r="J4799" s="180">
        <f>VLOOKUP(D4799,Plan1!$B$2:$S$5570,10,)/1000</f>
        <v>5.758</v>
      </c>
      <c r="K4799" s="180">
        <f>VLOOKUP(D4799,Plan1!$B$2:$S$5570,11,)/1000</f>
        <v>5.149</v>
      </c>
      <c r="L4799" s="180">
        <f>VLOOKUP(D4799,Plan1!$B$2:$S$5570,12,)/1000</f>
        <v>4.742</v>
      </c>
      <c r="M4799" s="180">
        <f>VLOOKUP(D4799,Plan1!$B$2:$S$5570,13,)/1000</f>
        <v>4.9420000000000002</v>
      </c>
      <c r="N4799" s="180">
        <f>VLOOKUP(D4799,Plan1!$B$2:$S$5570,14,)/1000</f>
        <v>5.5960000000000001</v>
      </c>
      <c r="O4799" s="180">
        <f>VLOOKUP(D4799,Plan1!$B$2:$S$5570,15,)/1000</f>
        <v>6.1580000000000004</v>
      </c>
      <c r="P4799" s="180">
        <f>VLOOKUP(D4799,Plan1!$B$2:$S$5570,16,)/1000</f>
        <v>6.2050000000000001</v>
      </c>
      <c r="Q4799" s="180">
        <f>VLOOKUP(D4799,Plan1!$B$2:$S$5570,17,)/1000</f>
        <v>6.1959999999999997</v>
      </c>
      <c r="R4799" s="180">
        <f>VLOOKUP(D4799,Plan1!$B$2:$S$5570,18,)/1000</f>
        <v>5.8550000000000004</v>
      </c>
      <c r="S4799" s="180">
        <f>VLOOKUP(D4799,Plan1!$B$2:$S$5570,6,)/1000</f>
        <v>5.6859999999999999</v>
      </c>
    </row>
    <row r="4800" spans="1:19" x14ac:dyDescent="0.25">
      <c r="A4800" s="178">
        <v>4122</v>
      </c>
      <c r="B4800" s="178">
        <v>-255318</v>
      </c>
      <c r="C4800" s="178">
        <v>-492035</v>
      </c>
      <c r="D4800" s="178" t="s">
        <v>2990</v>
      </c>
      <c r="E4800" s="178" t="s">
        <v>167</v>
      </c>
      <c r="F4800" s="178" t="s">
        <v>2912</v>
      </c>
      <c r="G4800" s="180">
        <f>VLOOKUP(D4800,Plan1!$B$2:$S$5570,7,)/1000</f>
        <v>4.7939999999999996</v>
      </c>
      <c r="H4800" s="180">
        <f>VLOOKUP(D4800,Plan1!$B$2:$S$5570,8,)/1000</f>
        <v>4.9349999999999996</v>
      </c>
      <c r="I4800" s="180">
        <f>VLOOKUP(D4800,Plan1!$B$2:$S$5570,9,)/1000</f>
        <v>4.7130000000000001</v>
      </c>
      <c r="J4800" s="180">
        <f>VLOOKUP(D4800,Plan1!$B$2:$S$5570,10,)/1000</f>
        <v>4.4009999999999998</v>
      </c>
      <c r="K4800" s="180">
        <f>VLOOKUP(D4800,Plan1!$B$2:$S$5570,11,)/1000</f>
        <v>3.867</v>
      </c>
      <c r="L4800" s="180">
        <f>VLOOKUP(D4800,Plan1!$B$2:$S$5570,12,)/1000</f>
        <v>3.6389999999999998</v>
      </c>
      <c r="M4800" s="180">
        <f>VLOOKUP(D4800,Plan1!$B$2:$S$5570,13,)/1000</f>
        <v>3.7639999999999998</v>
      </c>
      <c r="N4800" s="180">
        <f>VLOOKUP(D4800,Plan1!$B$2:$S$5570,14,)/1000</f>
        <v>4.7060000000000004</v>
      </c>
      <c r="O4800" s="180">
        <f>VLOOKUP(D4800,Plan1!$B$2:$S$5570,15,)/1000</f>
        <v>4.1680000000000001</v>
      </c>
      <c r="P4800" s="180">
        <f>VLOOKUP(D4800,Plan1!$B$2:$S$5570,16,)/1000</f>
        <v>4.3259999999999996</v>
      </c>
      <c r="Q4800" s="180">
        <f>VLOOKUP(D4800,Plan1!$B$2:$S$5570,17,)/1000</f>
        <v>4.8220000000000001</v>
      </c>
      <c r="R4800" s="180">
        <f>VLOOKUP(D4800,Plan1!$B$2:$S$5570,18,)/1000</f>
        <v>4.9050000000000002</v>
      </c>
      <c r="S4800" s="180">
        <f>VLOOKUP(D4800,Plan1!$B$2:$S$5570,6,)/1000</f>
        <v>4.42</v>
      </c>
    </row>
    <row r="4801" spans="1:19" x14ac:dyDescent="0.25">
      <c r="A4801" s="178">
        <v>19570</v>
      </c>
      <c r="B4801" s="178">
        <v>-15628</v>
      </c>
      <c r="C4801" s="178">
        <v>-581777</v>
      </c>
      <c r="D4801" s="178" t="s">
        <v>1541</v>
      </c>
      <c r="E4801" s="178" t="s">
        <v>167</v>
      </c>
      <c r="F4801" s="178" t="s">
        <v>1511</v>
      </c>
      <c r="G4801" s="180">
        <f>VLOOKUP(D4801,Plan1!$B$2:$S$5570,7,)/1000</f>
        <v>4.9400000000000004</v>
      </c>
      <c r="H4801" s="180">
        <f>VLOOKUP(D4801,Plan1!$B$2:$S$5570,8,)/1000</f>
        <v>5.0049999999999999</v>
      </c>
      <c r="I4801" s="180">
        <f>VLOOKUP(D4801,Plan1!$B$2:$S$5570,9,)/1000</f>
        <v>5.0549999999999997</v>
      </c>
      <c r="J4801" s="180">
        <f>VLOOKUP(D4801,Plan1!$B$2:$S$5570,10,)/1000</f>
        <v>5.1230000000000002</v>
      </c>
      <c r="K4801" s="180">
        <f>VLOOKUP(D4801,Plan1!$B$2:$S$5570,11,)/1000</f>
        <v>4.6890000000000001</v>
      </c>
      <c r="L4801" s="180">
        <f>VLOOKUP(D4801,Plan1!$B$2:$S$5570,12,)/1000</f>
        <v>4.9470000000000001</v>
      </c>
      <c r="M4801" s="180">
        <f>VLOOKUP(D4801,Plan1!$B$2:$S$5570,13,)/1000</f>
        <v>4.9649999999999999</v>
      </c>
      <c r="N4801" s="180">
        <f>VLOOKUP(D4801,Plan1!$B$2:$S$5570,14,)/1000</f>
        <v>5.5839999999999996</v>
      </c>
      <c r="O4801" s="180">
        <f>VLOOKUP(D4801,Plan1!$B$2:$S$5570,15,)/1000</f>
        <v>5.2290000000000001</v>
      </c>
      <c r="P4801" s="180">
        <f>VLOOKUP(D4801,Plan1!$B$2:$S$5570,16,)/1000</f>
        <v>5.0839999999999996</v>
      </c>
      <c r="Q4801" s="180">
        <f>VLOOKUP(D4801,Plan1!$B$2:$S$5570,17,)/1000</f>
        <v>5.024</v>
      </c>
      <c r="R4801" s="180">
        <f>VLOOKUP(D4801,Plan1!$B$2:$S$5570,18,)/1000</f>
        <v>5.0170000000000003</v>
      </c>
      <c r="S4801" s="180">
        <f>VLOOKUP(D4801,Plan1!$B$2:$S$5570,6,)/1000</f>
        <v>5.0549999999999997</v>
      </c>
    </row>
    <row r="4802" spans="1:19" x14ac:dyDescent="0.25">
      <c r="A4802" s="178">
        <v>44907</v>
      </c>
      <c r="B4802" s="178">
        <v>-72478</v>
      </c>
      <c r="C4802" s="178">
        <v>-353782</v>
      </c>
      <c r="D4802" s="178" t="s">
        <v>2784</v>
      </c>
      <c r="E4802" s="178" t="s">
        <v>167</v>
      </c>
      <c r="F4802" s="178" t="s">
        <v>2709</v>
      </c>
      <c r="G4802" s="180">
        <f>VLOOKUP(D4802,Plan1!$B$2:$S$5570,7,)/1000</f>
        <v>5.3879999999999999</v>
      </c>
      <c r="H4802" s="180">
        <f>VLOOKUP(D4802,Plan1!$B$2:$S$5570,8,)/1000</f>
        <v>5.6459999999999999</v>
      </c>
      <c r="I4802" s="180">
        <f>VLOOKUP(D4802,Plan1!$B$2:$S$5570,9,)/1000</f>
        <v>5.8460000000000001</v>
      </c>
      <c r="J4802" s="180">
        <f>VLOOKUP(D4802,Plan1!$B$2:$S$5570,10,)/1000</f>
        <v>5.4779999999999998</v>
      </c>
      <c r="K4802" s="180">
        <f>VLOOKUP(D4802,Plan1!$B$2:$S$5570,11,)/1000</f>
        <v>4.8710000000000004</v>
      </c>
      <c r="L4802" s="180">
        <f>VLOOKUP(D4802,Plan1!$B$2:$S$5570,12,)/1000</f>
        <v>4.4740000000000002</v>
      </c>
      <c r="M4802" s="180">
        <f>VLOOKUP(D4802,Plan1!$B$2:$S$5570,13,)/1000</f>
        <v>4.5869999999999997</v>
      </c>
      <c r="N4802" s="180">
        <f>VLOOKUP(D4802,Plan1!$B$2:$S$5570,14,)/1000</f>
        <v>5.274</v>
      </c>
      <c r="O4802" s="180">
        <f>VLOOKUP(D4802,Plan1!$B$2:$S$5570,15,)/1000</f>
        <v>5.5519999999999996</v>
      </c>
      <c r="P4802" s="180">
        <f>VLOOKUP(D4802,Plan1!$B$2:$S$5570,16,)/1000</f>
        <v>5.6020000000000003</v>
      </c>
      <c r="Q4802" s="180">
        <f>VLOOKUP(D4802,Plan1!$B$2:$S$5570,17,)/1000</f>
        <v>5.7229999999999999</v>
      </c>
      <c r="R4802" s="180">
        <f>VLOOKUP(D4802,Plan1!$B$2:$S$5570,18,)/1000</f>
        <v>5.5270000000000001</v>
      </c>
      <c r="S4802" s="180">
        <f>VLOOKUP(D4802,Plan1!$B$2:$S$5570,6,)/1000</f>
        <v>5.3310000000000004</v>
      </c>
    </row>
    <row r="4803" spans="1:19" x14ac:dyDescent="0.25">
      <c r="A4803" s="178">
        <v>45244</v>
      </c>
      <c r="B4803" s="178">
        <v>-70822</v>
      </c>
      <c r="C4803" s="178">
        <v>-408365</v>
      </c>
      <c r="D4803" s="178" t="s">
        <v>3548</v>
      </c>
      <c r="E4803" s="178" t="s">
        <v>167</v>
      </c>
      <c r="F4803" s="178" t="s">
        <v>3448</v>
      </c>
      <c r="G4803" s="180">
        <f>VLOOKUP(D4803,Plan1!$B$2:$S$5570,7,)/1000</f>
        <v>5.3280000000000003</v>
      </c>
      <c r="H4803" s="180">
        <f>VLOOKUP(D4803,Plan1!$B$2:$S$5570,8,)/1000</f>
        <v>5.3819999999999997</v>
      </c>
      <c r="I4803" s="180">
        <f>VLOOKUP(D4803,Plan1!$B$2:$S$5570,9,)/1000</f>
        <v>5.58</v>
      </c>
      <c r="J4803" s="180">
        <f>VLOOKUP(D4803,Plan1!$B$2:$S$5570,10,)/1000</f>
        <v>5.4420000000000002</v>
      </c>
      <c r="K4803" s="180">
        <f>VLOOKUP(D4803,Plan1!$B$2:$S$5570,11,)/1000</f>
        <v>5.36</v>
      </c>
      <c r="L4803" s="180">
        <f>VLOOKUP(D4803,Plan1!$B$2:$S$5570,12,)/1000</f>
        <v>5.3689999999999998</v>
      </c>
      <c r="M4803" s="180">
        <f>VLOOKUP(D4803,Plan1!$B$2:$S$5570,13,)/1000</f>
        <v>5.8339999999999996</v>
      </c>
      <c r="N4803" s="180">
        <f>VLOOKUP(D4803,Plan1!$B$2:$S$5570,14,)/1000</f>
        <v>6.5</v>
      </c>
      <c r="O4803" s="180">
        <f>VLOOKUP(D4803,Plan1!$B$2:$S$5570,15,)/1000</f>
        <v>6.7460000000000004</v>
      </c>
      <c r="P4803" s="180">
        <f>VLOOKUP(D4803,Plan1!$B$2:$S$5570,16,)/1000</f>
        <v>6.359</v>
      </c>
      <c r="Q4803" s="180">
        <f>VLOOKUP(D4803,Plan1!$B$2:$S$5570,17,)/1000</f>
        <v>6.2460000000000004</v>
      </c>
      <c r="R4803" s="180">
        <f>VLOOKUP(D4803,Plan1!$B$2:$S$5570,18,)/1000</f>
        <v>5.7460000000000004</v>
      </c>
      <c r="S4803" s="180">
        <f>VLOOKUP(D4803,Plan1!$B$2:$S$5570,6,)/1000</f>
        <v>5.8239999999999998</v>
      </c>
    </row>
    <row r="4804" spans="1:19" x14ac:dyDescent="0.25">
      <c r="A4804" s="178">
        <v>1378</v>
      </c>
      <c r="B4804" s="178">
        <v>-29755</v>
      </c>
      <c r="C4804" s="178">
        <v>-511502</v>
      </c>
      <c r="D4804" s="178" t="s">
        <v>3978</v>
      </c>
      <c r="E4804" s="178" t="s">
        <v>167</v>
      </c>
      <c r="F4804" s="178" t="s">
        <v>3898</v>
      </c>
      <c r="G4804" s="180">
        <f>VLOOKUP(D4804,Plan1!$B$2:$S$5570,7,)/1000</f>
        <v>5.5570000000000004</v>
      </c>
      <c r="H4804" s="180">
        <f>VLOOKUP(D4804,Plan1!$B$2:$S$5570,8,)/1000</f>
        <v>5.5449999999999999</v>
      </c>
      <c r="I4804" s="180">
        <f>VLOOKUP(D4804,Plan1!$B$2:$S$5570,9,)/1000</f>
        <v>5.1769999999999996</v>
      </c>
      <c r="J4804" s="180">
        <f>VLOOKUP(D4804,Plan1!$B$2:$S$5570,10,)/1000</f>
        <v>4.6719999999999997</v>
      </c>
      <c r="K4804" s="180">
        <f>VLOOKUP(D4804,Plan1!$B$2:$S$5570,11,)/1000</f>
        <v>3.762</v>
      </c>
      <c r="L4804" s="180">
        <f>VLOOKUP(D4804,Plan1!$B$2:$S$5570,12,)/1000</f>
        <v>3.3039999999999998</v>
      </c>
      <c r="M4804" s="180">
        <f>VLOOKUP(D4804,Plan1!$B$2:$S$5570,13,)/1000</f>
        <v>3.4990000000000001</v>
      </c>
      <c r="N4804" s="180">
        <f>VLOOKUP(D4804,Plan1!$B$2:$S$5570,14,)/1000</f>
        <v>4.0949999999999998</v>
      </c>
      <c r="O4804" s="180">
        <f>VLOOKUP(D4804,Plan1!$B$2:$S$5570,15,)/1000</f>
        <v>3.964</v>
      </c>
      <c r="P4804" s="180">
        <f>VLOOKUP(D4804,Plan1!$B$2:$S$5570,16,)/1000</f>
        <v>4.633</v>
      </c>
      <c r="Q4804" s="180">
        <f>VLOOKUP(D4804,Plan1!$B$2:$S$5570,17,)/1000</f>
        <v>5.5410000000000004</v>
      </c>
      <c r="R4804" s="180">
        <f>VLOOKUP(D4804,Plan1!$B$2:$S$5570,18,)/1000</f>
        <v>5.6619999999999999</v>
      </c>
      <c r="S4804" s="180">
        <f>VLOOKUP(D4804,Plan1!$B$2:$S$5570,6,)/1000</f>
        <v>4.617</v>
      </c>
    </row>
    <row r="4805" spans="1:19" x14ac:dyDescent="0.25">
      <c r="A4805" s="178">
        <v>7624</v>
      </c>
      <c r="B4805" s="178">
        <v>-221171</v>
      </c>
      <c r="C4805" s="178">
        <v>-45051</v>
      </c>
      <c r="D4805" s="178" t="s">
        <v>1786</v>
      </c>
      <c r="E4805" s="178" t="s">
        <v>167</v>
      </c>
      <c r="F4805" s="178" t="s">
        <v>1727</v>
      </c>
      <c r="G4805" s="180">
        <f>VLOOKUP(D4805,Plan1!$B$2:$S$5570,7,)/1000</f>
        <v>4.9119999999999999</v>
      </c>
      <c r="H4805" s="180">
        <f>VLOOKUP(D4805,Plan1!$B$2:$S$5570,8,)/1000</f>
        <v>5.5090000000000003</v>
      </c>
      <c r="I4805" s="180">
        <f>VLOOKUP(D4805,Plan1!$B$2:$S$5570,9,)/1000</f>
        <v>5.1390000000000002</v>
      </c>
      <c r="J4805" s="180">
        <f>VLOOKUP(D4805,Plan1!$B$2:$S$5570,10,)/1000</f>
        <v>5.2590000000000003</v>
      </c>
      <c r="K4805" s="180">
        <f>VLOOKUP(D4805,Plan1!$B$2:$S$5570,11,)/1000</f>
        <v>4.8220000000000001</v>
      </c>
      <c r="L4805" s="180">
        <f>VLOOKUP(D4805,Plan1!$B$2:$S$5570,12,)/1000</f>
        <v>4.6589999999999998</v>
      </c>
      <c r="M4805" s="180">
        <f>VLOOKUP(D4805,Plan1!$B$2:$S$5570,13,)/1000</f>
        <v>4.8520000000000003</v>
      </c>
      <c r="N4805" s="180">
        <f>VLOOKUP(D4805,Plan1!$B$2:$S$5570,14,)/1000</f>
        <v>5.6040000000000001</v>
      </c>
      <c r="O4805" s="180">
        <f>VLOOKUP(D4805,Plan1!$B$2:$S$5570,15,)/1000</f>
        <v>5.3890000000000002</v>
      </c>
      <c r="P4805" s="180">
        <f>VLOOKUP(D4805,Plan1!$B$2:$S$5570,16,)/1000</f>
        <v>5.3150000000000004</v>
      </c>
      <c r="Q4805" s="180">
        <f>VLOOKUP(D4805,Plan1!$B$2:$S$5570,17,)/1000</f>
        <v>4.9340000000000002</v>
      </c>
      <c r="R4805" s="180">
        <f>VLOOKUP(D4805,Plan1!$B$2:$S$5570,18,)/1000</f>
        <v>5.0609999999999999</v>
      </c>
      <c r="S4805" s="180">
        <f>VLOOKUP(D4805,Plan1!$B$2:$S$5570,6,)/1000</f>
        <v>5.1210000000000004</v>
      </c>
    </row>
    <row r="4806" spans="1:19" x14ac:dyDescent="0.25">
      <c r="A4806" s="178">
        <v>41778</v>
      </c>
      <c r="B4806" s="178">
        <v>-80073</v>
      </c>
      <c r="C4806" s="178">
        <v>-350126</v>
      </c>
      <c r="D4806" s="178" t="s">
        <v>3387</v>
      </c>
      <c r="E4806" s="178" t="s">
        <v>167</v>
      </c>
      <c r="F4806" s="178" t="s">
        <v>3284</v>
      </c>
      <c r="G4806" s="180">
        <f>VLOOKUP(D4806,Plan1!$B$2:$S$5570,7,)/1000</f>
        <v>5.5110000000000001</v>
      </c>
      <c r="H4806" s="180">
        <f>VLOOKUP(D4806,Plan1!$B$2:$S$5570,8,)/1000</f>
        <v>5.7389999999999999</v>
      </c>
      <c r="I4806" s="180">
        <f>VLOOKUP(D4806,Plan1!$B$2:$S$5570,9,)/1000</f>
        <v>5.875</v>
      </c>
      <c r="J4806" s="180">
        <f>VLOOKUP(D4806,Plan1!$B$2:$S$5570,10,)/1000</f>
        <v>5.3230000000000004</v>
      </c>
      <c r="K4806" s="180">
        <f>VLOOKUP(D4806,Plan1!$B$2:$S$5570,11,)/1000</f>
        <v>4.681</v>
      </c>
      <c r="L4806" s="180">
        <f>VLOOKUP(D4806,Plan1!$B$2:$S$5570,12,)/1000</f>
        <v>4.42</v>
      </c>
      <c r="M4806" s="180">
        <f>VLOOKUP(D4806,Plan1!$B$2:$S$5570,13,)/1000</f>
        <v>4.5149999999999997</v>
      </c>
      <c r="N4806" s="180">
        <f>VLOOKUP(D4806,Plan1!$B$2:$S$5570,14,)/1000</f>
        <v>5.1479999999999997</v>
      </c>
      <c r="O4806" s="180">
        <f>VLOOKUP(D4806,Plan1!$B$2:$S$5570,15,)/1000</f>
        <v>5.5259999999999998</v>
      </c>
      <c r="P4806" s="180">
        <f>VLOOKUP(D4806,Plan1!$B$2:$S$5570,16,)/1000</f>
        <v>5.6319999999999997</v>
      </c>
      <c r="Q4806" s="180">
        <f>VLOOKUP(D4806,Plan1!$B$2:$S$5570,17,)/1000</f>
        <v>5.7549999999999999</v>
      </c>
      <c r="R4806" s="180">
        <f>VLOOKUP(D4806,Plan1!$B$2:$S$5570,18,)/1000</f>
        <v>5.7030000000000003</v>
      </c>
      <c r="S4806" s="180">
        <f>VLOOKUP(D4806,Plan1!$B$2:$S$5570,6,)/1000</f>
        <v>5.319</v>
      </c>
    </row>
    <row r="4807" spans="1:19" x14ac:dyDescent="0.25">
      <c r="A4807" s="178">
        <v>5409</v>
      </c>
      <c r="B4807" s="178">
        <v>-238496</v>
      </c>
      <c r="C4807" s="178">
        <v>-469436</v>
      </c>
      <c r="D4807" s="178" t="s">
        <v>4743</v>
      </c>
      <c r="E4807" s="178" t="s">
        <v>167</v>
      </c>
      <c r="F4807" s="178" t="s">
        <v>4704</v>
      </c>
      <c r="G4807" s="180">
        <f>VLOOKUP(D4807,Plan1!$B$2:$S$5570,7,)/1000</f>
        <v>4.548</v>
      </c>
      <c r="H4807" s="180">
        <f>VLOOKUP(D4807,Plan1!$B$2:$S$5570,8,)/1000</f>
        <v>5.069</v>
      </c>
      <c r="I4807" s="180">
        <f>VLOOKUP(D4807,Plan1!$B$2:$S$5570,9,)/1000</f>
        <v>4.665</v>
      </c>
      <c r="J4807" s="180">
        <f>VLOOKUP(D4807,Plan1!$B$2:$S$5570,10,)/1000</f>
        <v>4.6399999999999997</v>
      </c>
      <c r="K4807" s="180">
        <f>VLOOKUP(D4807,Plan1!$B$2:$S$5570,11,)/1000</f>
        <v>4.0759999999999996</v>
      </c>
      <c r="L4807" s="180">
        <f>VLOOKUP(D4807,Plan1!$B$2:$S$5570,12,)/1000</f>
        <v>4.0170000000000003</v>
      </c>
      <c r="M4807" s="180">
        <f>VLOOKUP(D4807,Plan1!$B$2:$S$5570,13,)/1000</f>
        <v>3.9969999999999999</v>
      </c>
      <c r="N4807" s="180">
        <f>VLOOKUP(D4807,Plan1!$B$2:$S$5570,14,)/1000</f>
        <v>4.8710000000000004</v>
      </c>
      <c r="O4807" s="180">
        <f>VLOOKUP(D4807,Plan1!$B$2:$S$5570,15,)/1000</f>
        <v>4.3010000000000002</v>
      </c>
      <c r="P4807" s="180">
        <f>VLOOKUP(D4807,Plan1!$B$2:$S$5570,16,)/1000</f>
        <v>4.2670000000000003</v>
      </c>
      <c r="Q4807" s="180">
        <f>VLOOKUP(D4807,Plan1!$B$2:$S$5570,17,)/1000</f>
        <v>4.4889999999999999</v>
      </c>
      <c r="R4807" s="180">
        <f>VLOOKUP(D4807,Plan1!$B$2:$S$5570,18,)/1000</f>
        <v>4.8109999999999999</v>
      </c>
      <c r="S4807" s="180">
        <f>VLOOKUP(D4807,Plan1!$B$2:$S$5570,6,)/1000</f>
        <v>4.4790000000000001</v>
      </c>
    </row>
    <row r="4808" spans="1:19" x14ac:dyDescent="0.25">
      <c r="A4808" s="178">
        <v>3582</v>
      </c>
      <c r="B4808" s="178">
        <v>-263561</v>
      </c>
      <c r="C4808" s="178">
        <v>-528503</v>
      </c>
      <c r="D4808" s="178" t="s">
        <v>4681</v>
      </c>
      <c r="E4808" s="178" t="s">
        <v>167</v>
      </c>
      <c r="F4808" s="178" t="s">
        <v>4434</v>
      </c>
      <c r="G4808" s="180">
        <f>VLOOKUP(D4808,Plan1!$B$2:$S$5570,7,)/1000</f>
        <v>5.4180000000000001</v>
      </c>
      <c r="H4808" s="180">
        <f>VLOOKUP(D4808,Plan1!$B$2:$S$5570,8,)/1000</f>
        <v>5.3959999999999999</v>
      </c>
      <c r="I4808" s="180">
        <f>VLOOKUP(D4808,Plan1!$B$2:$S$5570,9,)/1000</f>
        <v>5.3719999999999999</v>
      </c>
      <c r="J4808" s="180">
        <f>VLOOKUP(D4808,Plan1!$B$2:$S$5570,10,)/1000</f>
        <v>4.9180000000000001</v>
      </c>
      <c r="K4808" s="180">
        <f>VLOOKUP(D4808,Plan1!$B$2:$S$5570,11,)/1000</f>
        <v>4.1840000000000002</v>
      </c>
      <c r="L4808" s="180">
        <f>VLOOKUP(D4808,Plan1!$B$2:$S$5570,12,)/1000</f>
        <v>3.76</v>
      </c>
      <c r="M4808" s="180">
        <f>VLOOKUP(D4808,Plan1!$B$2:$S$5570,13,)/1000</f>
        <v>4.0999999999999996</v>
      </c>
      <c r="N4808" s="180">
        <f>VLOOKUP(D4808,Plan1!$B$2:$S$5570,14,)/1000</f>
        <v>4.9509999999999996</v>
      </c>
      <c r="O4808" s="180">
        <f>VLOOKUP(D4808,Plan1!$B$2:$S$5570,15,)/1000</f>
        <v>4.609</v>
      </c>
      <c r="P4808" s="180">
        <f>VLOOKUP(D4808,Plan1!$B$2:$S$5570,16,)/1000</f>
        <v>5.0199999999999996</v>
      </c>
      <c r="Q4808" s="180">
        <f>VLOOKUP(D4808,Plan1!$B$2:$S$5570,17,)/1000</f>
        <v>5.4550000000000001</v>
      </c>
      <c r="R4808" s="180">
        <f>VLOOKUP(D4808,Plan1!$B$2:$S$5570,18,)/1000</f>
        <v>5.4219999999999997</v>
      </c>
      <c r="S4808" s="180">
        <f>VLOOKUP(D4808,Plan1!$B$2:$S$5570,6,)/1000</f>
        <v>4.8840000000000003</v>
      </c>
    </row>
    <row r="4809" spans="1:19" x14ac:dyDescent="0.25">
      <c r="A4809" s="178">
        <v>37090</v>
      </c>
      <c r="B4809" s="178">
        <v>-91688</v>
      </c>
      <c r="C4809" s="178">
        <v>-425474</v>
      </c>
      <c r="D4809" s="178" t="s">
        <v>3468</v>
      </c>
      <c r="E4809" s="178" t="s">
        <v>167</v>
      </c>
      <c r="F4809" s="178" t="s">
        <v>3448</v>
      </c>
      <c r="G4809" s="180">
        <f>VLOOKUP(D4809,Plan1!$B$2:$S$5570,7,)/1000</f>
        <v>5.6559999999999997</v>
      </c>
      <c r="H4809" s="180">
        <f>VLOOKUP(D4809,Plan1!$B$2:$S$5570,8,)/1000</f>
        <v>5.5919999999999996</v>
      </c>
      <c r="I4809" s="180">
        <f>VLOOKUP(D4809,Plan1!$B$2:$S$5570,9,)/1000</f>
        <v>5.7060000000000004</v>
      </c>
      <c r="J4809" s="180">
        <f>VLOOKUP(D4809,Plan1!$B$2:$S$5570,10,)/1000</f>
        <v>5.641</v>
      </c>
      <c r="K4809" s="180">
        <f>VLOOKUP(D4809,Plan1!$B$2:$S$5570,11,)/1000</f>
        <v>5.6040000000000001</v>
      </c>
      <c r="L4809" s="180">
        <f>VLOOKUP(D4809,Plan1!$B$2:$S$5570,12,)/1000</f>
        <v>5.6790000000000003</v>
      </c>
      <c r="M4809" s="180">
        <f>VLOOKUP(D4809,Plan1!$B$2:$S$5570,13,)/1000</f>
        <v>6.0209999999999999</v>
      </c>
      <c r="N4809" s="180">
        <f>VLOOKUP(D4809,Plan1!$B$2:$S$5570,14,)/1000</f>
        <v>6.7050000000000001</v>
      </c>
      <c r="O4809" s="180">
        <f>VLOOKUP(D4809,Plan1!$B$2:$S$5570,15,)/1000</f>
        <v>6.72</v>
      </c>
      <c r="P4809" s="180">
        <f>VLOOKUP(D4809,Plan1!$B$2:$S$5570,16,)/1000</f>
        <v>6.367</v>
      </c>
      <c r="Q4809" s="180">
        <f>VLOOKUP(D4809,Plan1!$B$2:$S$5570,17,)/1000</f>
        <v>5.9669999999999996</v>
      </c>
      <c r="R4809" s="180">
        <f>VLOOKUP(D4809,Plan1!$B$2:$S$5570,18,)/1000</f>
        <v>5.7009999999999996</v>
      </c>
      <c r="S4809" s="180">
        <f>VLOOKUP(D4809,Plan1!$B$2:$S$5570,6,)/1000</f>
        <v>5.9470000000000001</v>
      </c>
    </row>
    <row r="4810" spans="1:19" x14ac:dyDescent="0.25">
      <c r="A4810" s="178">
        <v>390</v>
      </c>
      <c r="B4810" s="178">
        <v>-31361</v>
      </c>
      <c r="C4810" s="178">
        <v>-519736</v>
      </c>
      <c r="D4810" s="178" t="s">
        <v>3919</v>
      </c>
      <c r="E4810" s="178" t="s">
        <v>167</v>
      </c>
      <c r="F4810" s="178" t="s">
        <v>3898</v>
      </c>
      <c r="G4810" s="180">
        <f>VLOOKUP(D4810,Plan1!$B$2:$S$5570,7,)/1000</f>
        <v>5.6790000000000003</v>
      </c>
      <c r="H4810" s="180">
        <f>VLOOKUP(D4810,Plan1!$B$2:$S$5570,8,)/1000</f>
        <v>5.5789999999999997</v>
      </c>
      <c r="I4810" s="180">
        <f>VLOOKUP(D4810,Plan1!$B$2:$S$5570,9,)/1000</f>
        <v>5.32</v>
      </c>
      <c r="J4810" s="180">
        <f>VLOOKUP(D4810,Plan1!$B$2:$S$5570,10,)/1000</f>
        <v>4.6340000000000003</v>
      </c>
      <c r="K4810" s="180">
        <f>VLOOKUP(D4810,Plan1!$B$2:$S$5570,11,)/1000</f>
        <v>3.7349999999999999</v>
      </c>
      <c r="L4810" s="180">
        <f>VLOOKUP(D4810,Plan1!$B$2:$S$5570,12,)/1000</f>
        <v>3.3010000000000002</v>
      </c>
      <c r="M4810" s="180">
        <f>VLOOKUP(D4810,Plan1!$B$2:$S$5570,13,)/1000</f>
        <v>3.4390000000000001</v>
      </c>
      <c r="N4810" s="180">
        <f>VLOOKUP(D4810,Plan1!$B$2:$S$5570,14,)/1000</f>
        <v>3.9409999999999998</v>
      </c>
      <c r="O4810" s="180">
        <f>VLOOKUP(D4810,Plan1!$B$2:$S$5570,15,)/1000</f>
        <v>4.085</v>
      </c>
      <c r="P4810" s="180">
        <f>VLOOKUP(D4810,Plan1!$B$2:$S$5570,16,)/1000</f>
        <v>4.8369999999999997</v>
      </c>
      <c r="Q4810" s="180">
        <f>VLOOKUP(D4810,Plan1!$B$2:$S$5570,17,)/1000</f>
        <v>5.6459999999999999</v>
      </c>
      <c r="R4810" s="180">
        <f>VLOOKUP(D4810,Plan1!$B$2:$S$5570,18,)/1000</f>
        <v>5.7759999999999998</v>
      </c>
      <c r="S4810" s="180">
        <f>VLOOKUP(D4810,Plan1!$B$2:$S$5570,6,)/1000</f>
        <v>4.6639999999999997</v>
      </c>
    </row>
    <row r="4811" spans="1:19" x14ac:dyDescent="0.25">
      <c r="A4811" s="178">
        <v>2472</v>
      </c>
      <c r="B4811" s="178">
        <v>-283149</v>
      </c>
      <c r="C4811" s="178">
        <v>-491811</v>
      </c>
      <c r="D4811" s="178" t="s">
        <v>4470</v>
      </c>
      <c r="E4811" s="178" t="s">
        <v>167</v>
      </c>
      <c r="F4811" s="178" t="s">
        <v>4434</v>
      </c>
      <c r="G4811" s="180">
        <f>VLOOKUP(D4811,Plan1!$B$2:$S$5570,7,)/1000</f>
        <v>5.0620000000000003</v>
      </c>
      <c r="H4811" s="180">
        <f>VLOOKUP(D4811,Plan1!$B$2:$S$5570,8,)/1000</f>
        <v>5.032</v>
      </c>
      <c r="I4811" s="180">
        <f>VLOOKUP(D4811,Plan1!$B$2:$S$5570,9,)/1000</f>
        <v>4.819</v>
      </c>
      <c r="J4811" s="180">
        <f>VLOOKUP(D4811,Plan1!$B$2:$S$5570,10,)/1000</f>
        <v>4.57</v>
      </c>
      <c r="K4811" s="180">
        <f>VLOOKUP(D4811,Plan1!$B$2:$S$5570,11,)/1000</f>
        <v>3.931</v>
      </c>
      <c r="L4811" s="180">
        <f>VLOOKUP(D4811,Plan1!$B$2:$S$5570,12,)/1000</f>
        <v>3.516</v>
      </c>
      <c r="M4811" s="180">
        <f>VLOOKUP(D4811,Plan1!$B$2:$S$5570,13,)/1000</f>
        <v>3.7250000000000001</v>
      </c>
      <c r="N4811" s="180">
        <f>VLOOKUP(D4811,Plan1!$B$2:$S$5570,14,)/1000</f>
        <v>4.4059999999999997</v>
      </c>
      <c r="O4811" s="180">
        <f>VLOOKUP(D4811,Plan1!$B$2:$S$5570,15,)/1000</f>
        <v>3.9729999999999999</v>
      </c>
      <c r="P4811" s="180">
        <f>VLOOKUP(D4811,Plan1!$B$2:$S$5570,16,)/1000</f>
        <v>4.3159999999999998</v>
      </c>
      <c r="Q4811" s="180">
        <f>VLOOKUP(D4811,Plan1!$B$2:$S$5570,17,)/1000</f>
        <v>5.1420000000000003</v>
      </c>
      <c r="R4811" s="180">
        <f>VLOOKUP(D4811,Plan1!$B$2:$S$5570,18,)/1000</f>
        <v>5.1959999999999997</v>
      </c>
      <c r="S4811" s="180">
        <f>VLOOKUP(D4811,Plan1!$B$2:$S$5570,6,)/1000</f>
        <v>4.4740000000000002</v>
      </c>
    </row>
    <row r="4812" spans="1:19" x14ac:dyDescent="0.25">
      <c r="A4812" s="178">
        <v>61200</v>
      </c>
      <c r="B4812" s="178">
        <v>-25395</v>
      </c>
      <c r="C4812" s="178">
        <v>-442832</v>
      </c>
      <c r="D4812" s="178" t="s">
        <v>1479</v>
      </c>
      <c r="E4812" s="178" t="s">
        <v>177</v>
      </c>
      <c r="F4812" s="178" t="s">
        <v>1298</v>
      </c>
      <c r="G4812" s="180">
        <f>VLOOKUP(D4812,Plan1!$B$2:$S$5570,7,)/1000</f>
        <v>4.8719999999999999</v>
      </c>
      <c r="H4812" s="180">
        <f>VLOOKUP(D4812,Plan1!$B$2:$S$5570,8,)/1000</f>
        <v>4.9379999999999997</v>
      </c>
      <c r="I4812" s="180">
        <f>VLOOKUP(D4812,Plan1!$B$2:$S$5570,9,)/1000</f>
        <v>4.7809999999999997</v>
      </c>
      <c r="J4812" s="180">
        <f>VLOOKUP(D4812,Plan1!$B$2:$S$5570,10,)/1000</f>
        <v>4.6840000000000002</v>
      </c>
      <c r="K4812" s="180">
        <f>VLOOKUP(D4812,Plan1!$B$2:$S$5570,11,)/1000</f>
        <v>4.7610000000000001</v>
      </c>
      <c r="L4812" s="180">
        <f>VLOOKUP(D4812,Plan1!$B$2:$S$5570,12,)/1000</f>
        <v>4.9429999999999996</v>
      </c>
      <c r="M4812" s="180">
        <f>VLOOKUP(D4812,Plan1!$B$2:$S$5570,13,)/1000</f>
        <v>5.1740000000000004</v>
      </c>
      <c r="N4812" s="180">
        <f>VLOOKUP(D4812,Plan1!$B$2:$S$5570,14,)/1000</f>
        <v>5.726</v>
      </c>
      <c r="O4812" s="180">
        <f>VLOOKUP(D4812,Plan1!$B$2:$S$5570,15,)/1000</f>
        <v>6.0069999999999997</v>
      </c>
      <c r="P4812" s="180">
        <f>VLOOKUP(D4812,Plan1!$B$2:$S$5570,16,)/1000</f>
        <v>5.694</v>
      </c>
      <c r="Q4812" s="180">
        <f>VLOOKUP(D4812,Plan1!$B$2:$S$5570,17,)/1000</f>
        <v>5.5460000000000003</v>
      </c>
      <c r="R4812" s="180">
        <f>VLOOKUP(D4812,Plan1!$B$2:$S$5570,18,)/1000</f>
        <v>5.3689999999999998</v>
      </c>
      <c r="S4812" s="180">
        <f>VLOOKUP(D4812,Plan1!$B$2:$S$5570,6,)/1000</f>
        <v>5.2080000000000002</v>
      </c>
    </row>
    <row r="4813" spans="1:19" x14ac:dyDescent="0.25">
      <c r="A4813" s="178">
        <v>17744</v>
      </c>
      <c r="B4813" s="178">
        <v>-165215</v>
      </c>
      <c r="C4813" s="178">
        <v>-50373</v>
      </c>
      <c r="D4813" s="178" t="s">
        <v>1159</v>
      </c>
      <c r="E4813" s="178" t="s">
        <v>167</v>
      </c>
      <c r="F4813" s="178" t="s">
        <v>1058</v>
      </c>
      <c r="G4813" s="180">
        <f>VLOOKUP(D4813,Plan1!$B$2:$S$5570,7,)/1000</f>
        <v>5.149</v>
      </c>
      <c r="H4813" s="180">
        <f>VLOOKUP(D4813,Plan1!$B$2:$S$5570,8,)/1000</f>
        <v>5.4009999999999998</v>
      </c>
      <c r="I4813" s="180">
        <f>VLOOKUP(D4813,Plan1!$B$2:$S$5570,9,)/1000</f>
        <v>5.3689999999999998</v>
      </c>
      <c r="J4813" s="180">
        <f>VLOOKUP(D4813,Plan1!$B$2:$S$5570,10,)/1000</f>
        <v>5.6970000000000001</v>
      </c>
      <c r="K4813" s="180">
        <f>VLOOKUP(D4813,Plan1!$B$2:$S$5570,11,)/1000</f>
        <v>5.6310000000000002</v>
      </c>
      <c r="L4813" s="180">
        <f>VLOOKUP(D4813,Plan1!$B$2:$S$5570,12,)/1000</f>
        <v>5.4059999999999997</v>
      </c>
      <c r="M4813" s="180">
        <f>VLOOKUP(D4813,Plan1!$B$2:$S$5570,13,)/1000</f>
        <v>5.5979999999999999</v>
      </c>
      <c r="N4813" s="180">
        <f>VLOOKUP(D4813,Plan1!$B$2:$S$5570,14,)/1000</f>
        <v>6.2089999999999996</v>
      </c>
      <c r="O4813" s="180">
        <f>VLOOKUP(D4813,Plan1!$B$2:$S$5570,15,)/1000</f>
        <v>5.673</v>
      </c>
      <c r="P4813" s="180">
        <f>VLOOKUP(D4813,Plan1!$B$2:$S$5570,16,)/1000</f>
        <v>5.4249999999999998</v>
      </c>
      <c r="Q4813" s="180">
        <f>VLOOKUP(D4813,Plan1!$B$2:$S$5570,17,)/1000</f>
        <v>5.1920000000000002</v>
      </c>
      <c r="R4813" s="180">
        <f>VLOOKUP(D4813,Plan1!$B$2:$S$5570,18,)/1000</f>
        <v>5.0330000000000004</v>
      </c>
      <c r="S4813" s="180">
        <f>VLOOKUP(D4813,Plan1!$B$2:$S$5570,6,)/1000</f>
        <v>5.4820000000000002</v>
      </c>
    </row>
    <row r="4814" spans="1:19" x14ac:dyDescent="0.25">
      <c r="A4814" s="178">
        <v>57645</v>
      </c>
      <c r="B4814" s="178">
        <v>-36702</v>
      </c>
      <c r="C4814" s="178">
        <v>-392394</v>
      </c>
      <c r="D4814" s="178" t="s">
        <v>942</v>
      </c>
      <c r="E4814" s="178" t="s">
        <v>167</v>
      </c>
      <c r="F4814" s="178" t="s">
        <v>792</v>
      </c>
      <c r="G4814" s="180">
        <f>VLOOKUP(D4814,Plan1!$B$2:$S$5570,7,)/1000</f>
        <v>5.1459999999999999</v>
      </c>
      <c r="H4814" s="180">
        <f>VLOOKUP(D4814,Plan1!$B$2:$S$5570,8,)/1000</f>
        <v>5.2670000000000003</v>
      </c>
      <c r="I4814" s="180">
        <f>VLOOKUP(D4814,Plan1!$B$2:$S$5570,9,)/1000</f>
        <v>5.2039999999999997</v>
      </c>
      <c r="J4814" s="180">
        <f>VLOOKUP(D4814,Plan1!$B$2:$S$5570,10,)/1000</f>
        <v>4.8879999999999999</v>
      </c>
      <c r="K4814" s="180">
        <f>VLOOKUP(D4814,Plan1!$B$2:$S$5570,11,)/1000</f>
        <v>5.3289999999999997</v>
      </c>
      <c r="L4814" s="180">
        <f>VLOOKUP(D4814,Plan1!$B$2:$S$5570,12,)/1000</f>
        <v>5.22</v>
      </c>
      <c r="M4814" s="180">
        <f>VLOOKUP(D4814,Plan1!$B$2:$S$5570,13,)/1000</f>
        <v>5.5119999999999996</v>
      </c>
      <c r="N4814" s="180">
        <f>VLOOKUP(D4814,Plan1!$B$2:$S$5570,14,)/1000</f>
        <v>6.19</v>
      </c>
      <c r="O4814" s="180">
        <f>VLOOKUP(D4814,Plan1!$B$2:$S$5570,15,)/1000</f>
        <v>6.3739999999999997</v>
      </c>
      <c r="P4814" s="180">
        <f>VLOOKUP(D4814,Plan1!$B$2:$S$5570,16,)/1000</f>
        <v>6.1920000000000002</v>
      </c>
      <c r="Q4814" s="180">
        <f>VLOOKUP(D4814,Plan1!$B$2:$S$5570,17,)/1000</f>
        <v>5.9989999999999997</v>
      </c>
      <c r="R4814" s="180">
        <f>VLOOKUP(D4814,Plan1!$B$2:$S$5570,18,)/1000</f>
        <v>5.37</v>
      </c>
      <c r="S4814" s="180">
        <f>VLOOKUP(D4814,Plan1!$B$2:$S$5570,6,)/1000</f>
        <v>5.5579999999999998</v>
      </c>
    </row>
    <row r="4815" spans="1:19" x14ac:dyDescent="0.25">
      <c r="A4815" s="178">
        <v>46410</v>
      </c>
      <c r="B4815" s="178">
        <v>-68272</v>
      </c>
      <c r="C4815" s="178">
        <v>-413237</v>
      </c>
      <c r="D4815" s="178" t="s">
        <v>3569</v>
      </c>
      <c r="E4815" s="178" t="s">
        <v>167</v>
      </c>
      <c r="F4815" s="178" t="s">
        <v>3448</v>
      </c>
      <c r="G4815" s="180">
        <f>VLOOKUP(D4815,Plan1!$B$2:$S$5570,7,)/1000</f>
        <v>5.19</v>
      </c>
      <c r="H4815" s="180">
        <f>VLOOKUP(D4815,Plan1!$B$2:$S$5570,8,)/1000</f>
        <v>5.1959999999999997</v>
      </c>
      <c r="I4815" s="180">
        <f>VLOOKUP(D4815,Plan1!$B$2:$S$5570,9,)/1000</f>
        <v>5.3710000000000004</v>
      </c>
      <c r="J4815" s="180">
        <f>VLOOKUP(D4815,Plan1!$B$2:$S$5570,10,)/1000</f>
        <v>5.3879999999999999</v>
      </c>
      <c r="K4815" s="180">
        <f>VLOOKUP(D4815,Plan1!$B$2:$S$5570,11,)/1000</f>
        <v>5.4370000000000003</v>
      </c>
      <c r="L4815" s="180">
        <f>VLOOKUP(D4815,Plan1!$B$2:$S$5570,12,)/1000</f>
        <v>5.4820000000000002</v>
      </c>
      <c r="M4815" s="180">
        <f>VLOOKUP(D4815,Plan1!$B$2:$S$5570,13,)/1000</f>
        <v>5.883</v>
      </c>
      <c r="N4815" s="180">
        <f>VLOOKUP(D4815,Plan1!$B$2:$S$5570,14,)/1000</f>
        <v>6.5309999999999997</v>
      </c>
      <c r="O4815" s="180">
        <f>VLOOKUP(D4815,Plan1!$B$2:$S$5570,15,)/1000</f>
        <v>6.7859999999999996</v>
      </c>
      <c r="P4815" s="180">
        <f>VLOOKUP(D4815,Plan1!$B$2:$S$5570,16,)/1000</f>
        <v>6.3440000000000003</v>
      </c>
      <c r="Q4815" s="180">
        <f>VLOOKUP(D4815,Plan1!$B$2:$S$5570,17,)/1000</f>
        <v>5.9779999999999998</v>
      </c>
      <c r="R4815" s="180">
        <f>VLOOKUP(D4815,Plan1!$B$2:$S$5570,18,)/1000</f>
        <v>5.5010000000000003</v>
      </c>
      <c r="S4815" s="180">
        <f>VLOOKUP(D4815,Plan1!$B$2:$S$5570,6,)/1000</f>
        <v>5.7569999999999997</v>
      </c>
    </row>
    <row r="4816" spans="1:19" x14ac:dyDescent="0.25">
      <c r="A4816" s="178">
        <v>36782</v>
      </c>
      <c r="B4816" s="178">
        <v>-93186</v>
      </c>
      <c r="C4816" s="178">
        <v>-355608</v>
      </c>
      <c r="D4816" s="178" t="s">
        <v>270</v>
      </c>
      <c r="E4816" s="178" t="s">
        <v>167</v>
      </c>
      <c r="F4816" s="178" t="s">
        <v>192</v>
      </c>
      <c r="G4816" s="180">
        <f>VLOOKUP(D4816,Plan1!$B$2:$S$5570,7,)/1000</f>
        <v>5.6390000000000002</v>
      </c>
      <c r="H4816" s="180">
        <f>VLOOKUP(D4816,Plan1!$B$2:$S$5570,8,)/1000</f>
        <v>5.7290000000000001</v>
      </c>
      <c r="I4816" s="180">
        <f>VLOOKUP(D4816,Plan1!$B$2:$S$5570,9,)/1000</f>
        <v>5.9969999999999999</v>
      </c>
      <c r="J4816" s="180">
        <f>VLOOKUP(D4816,Plan1!$B$2:$S$5570,10,)/1000</f>
        <v>5.3109999999999999</v>
      </c>
      <c r="K4816" s="180">
        <f>VLOOKUP(D4816,Plan1!$B$2:$S$5570,11,)/1000</f>
        <v>4.6310000000000002</v>
      </c>
      <c r="L4816" s="180">
        <f>VLOOKUP(D4816,Plan1!$B$2:$S$5570,12,)/1000</f>
        <v>4.4160000000000004</v>
      </c>
      <c r="M4816" s="180">
        <f>VLOOKUP(D4816,Plan1!$B$2:$S$5570,13,)/1000</f>
        <v>4.4080000000000004</v>
      </c>
      <c r="N4816" s="180">
        <f>VLOOKUP(D4816,Plan1!$B$2:$S$5570,14,)/1000</f>
        <v>5.03</v>
      </c>
      <c r="O4816" s="180">
        <f>VLOOKUP(D4816,Plan1!$B$2:$S$5570,15,)/1000</f>
        <v>5.53</v>
      </c>
      <c r="P4816" s="180">
        <f>VLOOKUP(D4816,Plan1!$B$2:$S$5570,16,)/1000</f>
        <v>5.5990000000000002</v>
      </c>
      <c r="Q4816" s="180">
        <f>VLOOKUP(D4816,Plan1!$B$2:$S$5570,17,)/1000</f>
        <v>5.87</v>
      </c>
      <c r="R4816" s="180">
        <f>VLOOKUP(D4816,Plan1!$B$2:$S$5570,18,)/1000</f>
        <v>5.82</v>
      </c>
      <c r="S4816" s="180">
        <f>VLOOKUP(D4816,Plan1!$B$2:$S$5570,6,)/1000</f>
        <v>5.3319999999999999</v>
      </c>
    </row>
    <row r="4817" spans="1:19" x14ac:dyDescent="0.25">
      <c r="A4817" s="178">
        <v>55333</v>
      </c>
      <c r="B4817" s="178">
        <v>-43772</v>
      </c>
      <c r="C4817" s="178">
        <v>-44671</v>
      </c>
      <c r="D4817" s="178" t="s">
        <v>1393</v>
      </c>
      <c r="E4817" s="178" t="s">
        <v>167</v>
      </c>
      <c r="F4817" s="178" t="s">
        <v>1298</v>
      </c>
      <c r="G4817" s="180">
        <f>VLOOKUP(D4817,Plan1!$B$2:$S$5570,7,)/1000</f>
        <v>4.54</v>
      </c>
      <c r="H4817" s="180">
        <f>VLOOKUP(D4817,Plan1!$B$2:$S$5570,8,)/1000</f>
        <v>4.7270000000000003</v>
      </c>
      <c r="I4817" s="180">
        <f>VLOOKUP(D4817,Plan1!$B$2:$S$5570,9,)/1000</f>
        <v>4.8860000000000001</v>
      </c>
      <c r="J4817" s="180">
        <f>VLOOKUP(D4817,Plan1!$B$2:$S$5570,10,)/1000</f>
        <v>4.9370000000000003</v>
      </c>
      <c r="K4817" s="180">
        <f>VLOOKUP(D4817,Plan1!$B$2:$S$5570,11,)/1000</f>
        <v>4.984</v>
      </c>
      <c r="L4817" s="180">
        <f>VLOOKUP(D4817,Plan1!$B$2:$S$5570,12,)/1000</f>
        <v>5.2389999999999999</v>
      </c>
      <c r="M4817" s="180">
        <f>VLOOKUP(D4817,Plan1!$B$2:$S$5570,13,)/1000</f>
        <v>5.5119999999999996</v>
      </c>
      <c r="N4817" s="180">
        <f>VLOOKUP(D4817,Plan1!$B$2:$S$5570,14,)/1000</f>
        <v>5.976</v>
      </c>
      <c r="O4817" s="180">
        <f>VLOOKUP(D4817,Plan1!$B$2:$S$5570,15,)/1000</f>
        <v>6.2119999999999997</v>
      </c>
      <c r="P4817" s="180">
        <f>VLOOKUP(D4817,Plan1!$B$2:$S$5570,16,)/1000</f>
        <v>5.681</v>
      </c>
      <c r="Q4817" s="180">
        <f>VLOOKUP(D4817,Plan1!$B$2:$S$5570,17,)/1000</f>
        <v>5.2089999999999996</v>
      </c>
      <c r="R4817" s="180">
        <f>VLOOKUP(D4817,Plan1!$B$2:$S$5570,18,)/1000</f>
        <v>4.8499999999999996</v>
      </c>
      <c r="S4817" s="180">
        <f>VLOOKUP(D4817,Plan1!$B$2:$S$5570,6,)/1000</f>
        <v>5.2290000000000001</v>
      </c>
    </row>
    <row r="4818" spans="1:19" x14ac:dyDescent="0.25">
      <c r="A4818" s="178">
        <v>69051</v>
      </c>
      <c r="B4818" s="178">
        <v>10169</v>
      </c>
      <c r="C4818" s="178">
        <v>-600387</v>
      </c>
      <c r="D4818" s="178" t="s">
        <v>4424</v>
      </c>
      <c r="E4818" s="178" t="s">
        <v>167</v>
      </c>
      <c r="F4818" s="178" t="s">
        <v>4422</v>
      </c>
      <c r="G4818" s="180">
        <f>VLOOKUP(D4818,Plan1!$B$2:$S$5570,7,)/1000</f>
        <v>4.4880000000000004</v>
      </c>
      <c r="H4818" s="180">
        <f>VLOOKUP(D4818,Plan1!$B$2:$S$5570,8,)/1000</f>
        <v>4.5430000000000001</v>
      </c>
      <c r="I4818" s="180">
        <f>VLOOKUP(D4818,Plan1!$B$2:$S$5570,9,)/1000</f>
        <v>4.6230000000000002</v>
      </c>
      <c r="J4818" s="180">
        <f>VLOOKUP(D4818,Plan1!$B$2:$S$5570,10,)/1000</f>
        <v>4.3979999999999997</v>
      </c>
      <c r="K4818" s="180">
        <f>VLOOKUP(D4818,Plan1!$B$2:$S$5570,11,)/1000</f>
        <v>4.133</v>
      </c>
      <c r="L4818" s="180">
        <f>VLOOKUP(D4818,Plan1!$B$2:$S$5570,12,)/1000</f>
        <v>4.3849999999999998</v>
      </c>
      <c r="M4818" s="180">
        <f>VLOOKUP(D4818,Plan1!$B$2:$S$5570,13,)/1000</f>
        <v>4.4400000000000004</v>
      </c>
      <c r="N4818" s="180">
        <f>VLOOKUP(D4818,Plan1!$B$2:$S$5570,14,)/1000</f>
        <v>5.0279999999999996</v>
      </c>
      <c r="O4818" s="180">
        <f>VLOOKUP(D4818,Plan1!$B$2:$S$5570,15,)/1000</f>
        <v>5.35</v>
      </c>
      <c r="P4818" s="180">
        <f>VLOOKUP(D4818,Plan1!$B$2:$S$5570,16,)/1000</f>
        <v>5.3570000000000002</v>
      </c>
      <c r="Q4818" s="180">
        <f>VLOOKUP(D4818,Plan1!$B$2:$S$5570,17,)/1000</f>
        <v>5.1310000000000002</v>
      </c>
      <c r="R4818" s="180">
        <f>VLOOKUP(D4818,Plan1!$B$2:$S$5570,18,)/1000</f>
        <v>4.7140000000000004</v>
      </c>
      <c r="S4818" s="180">
        <f>VLOOKUP(D4818,Plan1!$B$2:$S$5570,6,)/1000</f>
        <v>4.7160000000000002</v>
      </c>
    </row>
    <row r="4819" spans="1:19" x14ac:dyDescent="0.25">
      <c r="A4819" s="178">
        <v>21165</v>
      </c>
      <c r="B4819" s="178">
        <v>-14863</v>
      </c>
      <c r="C4819" s="178">
        <v>-493305</v>
      </c>
      <c r="D4819" s="178" t="s">
        <v>1249</v>
      </c>
      <c r="E4819" s="178" t="s">
        <v>167</v>
      </c>
      <c r="F4819" s="178" t="s">
        <v>1058</v>
      </c>
      <c r="G4819" s="180">
        <f>VLOOKUP(D4819,Plan1!$B$2:$S$5570,7,)/1000</f>
        <v>4.9550000000000001</v>
      </c>
      <c r="H4819" s="180">
        <f>VLOOKUP(D4819,Plan1!$B$2:$S$5570,8,)/1000</f>
        <v>5.4390000000000001</v>
      </c>
      <c r="I4819" s="180">
        <f>VLOOKUP(D4819,Plan1!$B$2:$S$5570,9,)/1000</f>
        <v>5.3220000000000001</v>
      </c>
      <c r="J4819" s="180">
        <f>VLOOKUP(D4819,Plan1!$B$2:$S$5570,10,)/1000</f>
        <v>5.5780000000000003</v>
      </c>
      <c r="K4819" s="180">
        <f>VLOOKUP(D4819,Plan1!$B$2:$S$5570,11,)/1000</f>
        <v>5.6130000000000004</v>
      </c>
      <c r="L4819" s="180">
        <f>VLOOKUP(D4819,Plan1!$B$2:$S$5570,12,)/1000</f>
        <v>5.3570000000000002</v>
      </c>
      <c r="M4819" s="180">
        <f>VLOOKUP(D4819,Plan1!$B$2:$S$5570,13,)/1000</f>
        <v>5.54</v>
      </c>
      <c r="N4819" s="180">
        <f>VLOOKUP(D4819,Plan1!$B$2:$S$5570,14,)/1000</f>
        <v>6.258</v>
      </c>
      <c r="O4819" s="180">
        <f>VLOOKUP(D4819,Plan1!$B$2:$S$5570,15,)/1000</f>
        <v>5.77</v>
      </c>
      <c r="P4819" s="180">
        <f>VLOOKUP(D4819,Plan1!$B$2:$S$5570,16,)/1000</f>
        <v>5.4189999999999996</v>
      </c>
      <c r="Q4819" s="180">
        <f>VLOOKUP(D4819,Plan1!$B$2:$S$5570,17,)/1000</f>
        <v>4.8959999999999999</v>
      </c>
      <c r="R4819" s="180">
        <f>VLOOKUP(D4819,Plan1!$B$2:$S$5570,18,)/1000</f>
        <v>4.9219999999999997</v>
      </c>
      <c r="S4819" s="180">
        <f>VLOOKUP(D4819,Plan1!$B$2:$S$5570,6,)/1000</f>
        <v>5.4219999999999997</v>
      </c>
    </row>
    <row r="4820" spans="1:19" x14ac:dyDescent="0.25">
      <c r="A4820" s="178">
        <v>6069</v>
      </c>
      <c r="B4820" s="178">
        <v>-23221</v>
      </c>
      <c r="C4820" s="178">
        <v>-453094</v>
      </c>
      <c r="D4820" s="178" t="s">
        <v>4836</v>
      </c>
      <c r="E4820" s="178" t="s">
        <v>167</v>
      </c>
      <c r="F4820" s="178" t="s">
        <v>4704</v>
      </c>
      <c r="G4820" s="180">
        <f>VLOOKUP(D4820,Plan1!$B$2:$S$5570,7,)/1000</f>
        <v>5.15</v>
      </c>
      <c r="H4820" s="180">
        <f>VLOOKUP(D4820,Plan1!$B$2:$S$5570,8,)/1000</f>
        <v>5.59</v>
      </c>
      <c r="I4820" s="180">
        <f>VLOOKUP(D4820,Plan1!$B$2:$S$5570,9,)/1000</f>
        <v>5.1219999999999999</v>
      </c>
      <c r="J4820" s="180">
        <f>VLOOKUP(D4820,Plan1!$B$2:$S$5570,10,)/1000</f>
        <v>5.0810000000000004</v>
      </c>
      <c r="K4820" s="180">
        <f>VLOOKUP(D4820,Plan1!$B$2:$S$5570,11,)/1000</f>
        <v>4.444</v>
      </c>
      <c r="L4820" s="180">
        <f>VLOOKUP(D4820,Plan1!$B$2:$S$5570,12,)/1000</f>
        <v>4.4059999999999997</v>
      </c>
      <c r="M4820" s="180">
        <f>VLOOKUP(D4820,Plan1!$B$2:$S$5570,13,)/1000</f>
        <v>4.423</v>
      </c>
      <c r="N4820" s="180">
        <f>VLOOKUP(D4820,Plan1!$B$2:$S$5570,14,)/1000</f>
        <v>5.2629999999999999</v>
      </c>
      <c r="O4820" s="180">
        <f>VLOOKUP(D4820,Plan1!$B$2:$S$5570,15,)/1000</f>
        <v>4.8360000000000003</v>
      </c>
      <c r="P4820" s="180">
        <f>VLOOKUP(D4820,Plan1!$B$2:$S$5570,16,)/1000</f>
        <v>4.9980000000000002</v>
      </c>
      <c r="Q4820" s="180">
        <f>VLOOKUP(D4820,Plan1!$B$2:$S$5570,17,)/1000</f>
        <v>4.8719999999999999</v>
      </c>
      <c r="R4820" s="180">
        <f>VLOOKUP(D4820,Plan1!$B$2:$S$5570,18,)/1000</f>
        <v>5.2469999999999999</v>
      </c>
      <c r="S4820" s="180">
        <f>VLOOKUP(D4820,Plan1!$B$2:$S$5570,6,)/1000</f>
        <v>4.9530000000000003</v>
      </c>
    </row>
    <row r="4821" spans="1:19" x14ac:dyDescent="0.25">
      <c r="A4821" s="178">
        <v>2343</v>
      </c>
      <c r="B4821" s="178">
        <v>-28408</v>
      </c>
      <c r="C4821" s="178">
        <v>-549609</v>
      </c>
      <c r="D4821" s="178" t="s">
        <v>4198</v>
      </c>
      <c r="E4821" s="178" t="s">
        <v>167</v>
      </c>
      <c r="F4821" s="178" t="s">
        <v>3898</v>
      </c>
      <c r="G4821" s="180">
        <f>VLOOKUP(D4821,Plan1!$B$2:$S$5570,7,)/1000</f>
        <v>5.7670000000000003</v>
      </c>
      <c r="H4821" s="180">
        <f>VLOOKUP(D4821,Plan1!$B$2:$S$5570,8,)/1000</f>
        <v>5.8570000000000002</v>
      </c>
      <c r="I4821" s="180">
        <f>VLOOKUP(D4821,Plan1!$B$2:$S$5570,9,)/1000</f>
        <v>5.6319999999999997</v>
      </c>
      <c r="J4821" s="180">
        <f>VLOOKUP(D4821,Plan1!$B$2:$S$5570,10,)/1000</f>
        <v>4.9269999999999996</v>
      </c>
      <c r="K4821" s="180">
        <f>VLOOKUP(D4821,Plan1!$B$2:$S$5570,11,)/1000</f>
        <v>4.1360000000000001</v>
      </c>
      <c r="L4821" s="180">
        <f>VLOOKUP(D4821,Plan1!$B$2:$S$5570,12,)/1000</f>
        <v>3.51</v>
      </c>
      <c r="M4821" s="180">
        <f>VLOOKUP(D4821,Plan1!$B$2:$S$5570,13,)/1000</f>
        <v>3.8980000000000001</v>
      </c>
      <c r="N4821" s="180">
        <f>VLOOKUP(D4821,Plan1!$B$2:$S$5570,14,)/1000</f>
        <v>4.5350000000000001</v>
      </c>
      <c r="O4821" s="180">
        <f>VLOOKUP(D4821,Plan1!$B$2:$S$5570,15,)/1000</f>
        <v>4.5119999999999996</v>
      </c>
      <c r="P4821" s="180">
        <f>VLOOKUP(D4821,Plan1!$B$2:$S$5570,16,)/1000</f>
        <v>5.0919999999999996</v>
      </c>
      <c r="Q4821" s="180">
        <f>VLOOKUP(D4821,Plan1!$B$2:$S$5570,17,)/1000</f>
        <v>5.7370000000000001</v>
      </c>
      <c r="R4821" s="180">
        <f>VLOOKUP(D4821,Plan1!$B$2:$S$5570,18,)/1000</f>
        <v>5.8179999999999996</v>
      </c>
      <c r="S4821" s="180">
        <f>VLOOKUP(D4821,Plan1!$B$2:$S$5570,6,)/1000</f>
        <v>4.952</v>
      </c>
    </row>
    <row r="4822" spans="1:19" x14ac:dyDescent="0.25">
      <c r="A4822" s="178">
        <v>46063</v>
      </c>
      <c r="B4822" s="178">
        <v>-69243</v>
      </c>
      <c r="C4822" s="178">
        <v>-370957</v>
      </c>
      <c r="D4822" s="178" t="s">
        <v>2832</v>
      </c>
      <c r="E4822" s="178" t="s">
        <v>167</v>
      </c>
      <c r="F4822" s="178" t="s">
        <v>2709</v>
      </c>
      <c r="G4822" s="180">
        <f>VLOOKUP(D4822,Plan1!$B$2:$S$5570,7,)/1000</f>
        <v>5.8479999999999999</v>
      </c>
      <c r="H4822" s="180">
        <f>VLOOKUP(D4822,Plan1!$B$2:$S$5570,8,)/1000</f>
        <v>6.0030000000000001</v>
      </c>
      <c r="I4822" s="180">
        <f>VLOOKUP(D4822,Plan1!$B$2:$S$5570,9,)/1000</f>
        <v>6.1840000000000002</v>
      </c>
      <c r="J4822" s="180">
        <f>VLOOKUP(D4822,Plan1!$B$2:$S$5570,10,)/1000</f>
        <v>5.9569999999999999</v>
      </c>
      <c r="K4822" s="180">
        <f>VLOOKUP(D4822,Plan1!$B$2:$S$5570,11,)/1000</f>
        <v>5.4260000000000002</v>
      </c>
      <c r="L4822" s="180">
        <f>VLOOKUP(D4822,Plan1!$B$2:$S$5570,12,)/1000</f>
        <v>4.931</v>
      </c>
      <c r="M4822" s="180">
        <f>VLOOKUP(D4822,Plan1!$B$2:$S$5570,13,)/1000</f>
        <v>5.2939999999999996</v>
      </c>
      <c r="N4822" s="180">
        <f>VLOOKUP(D4822,Plan1!$B$2:$S$5570,14,)/1000</f>
        <v>6.0119999999999996</v>
      </c>
      <c r="O4822" s="180">
        <f>VLOOKUP(D4822,Plan1!$B$2:$S$5570,15,)/1000</f>
        <v>6.4089999999999998</v>
      </c>
      <c r="P4822" s="180">
        <f>VLOOKUP(D4822,Plan1!$B$2:$S$5570,16,)/1000</f>
        <v>6.431</v>
      </c>
      <c r="Q4822" s="180">
        <f>VLOOKUP(D4822,Plan1!$B$2:$S$5570,17,)/1000</f>
        <v>6.3780000000000001</v>
      </c>
      <c r="R4822" s="180">
        <f>VLOOKUP(D4822,Plan1!$B$2:$S$5570,18,)/1000</f>
        <v>5.9260000000000002</v>
      </c>
      <c r="S4822" s="180">
        <f>VLOOKUP(D4822,Plan1!$B$2:$S$5570,6,)/1000</f>
        <v>5.9</v>
      </c>
    </row>
    <row r="4823" spans="1:19" x14ac:dyDescent="0.25">
      <c r="A4823" s="178">
        <v>5774</v>
      </c>
      <c r="B4823" s="178">
        <v>-233946</v>
      </c>
      <c r="C4823" s="178">
        <v>-526458</v>
      </c>
      <c r="D4823" s="178" t="s">
        <v>3193</v>
      </c>
      <c r="E4823" s="178" t="s">
        <v>167</v>
      </c>
      <c r="F4823" s="178" t="s">
        <v>2912</v>
      </c>
      <c r="G4823" s="180">
        <f>VLOOKUP(D4823,Plan1!$B$2:$S$5570,7,)/1000</f>
        <v>5.3940000000000001</v>
      </c>
      <c r="H4823" s="180">
        <f>VLOOKUP(D4823,Plan1!$B$2:$S$5570,8,)/1000</f>
        <v>5.5970000000000004</v>
      </c>
      <c r="I4823" s="180">
        <f>VLOOKUP(D4823,Plan1!$B$2:$S$5570,9,)/1000</f>
        <v>5.6180000000000003</v>
      </c>
      <c r="J4823" s="180">
        <f>VLOOKUP(D4823,Plan1!$B$2:$S$5570,10,)/1000</f>
        <v>5.2910000000000004</v>
      </c>
      <c r="K4823" s="180">
        <f>VLOOKUP(D4823,Plan1!$B$2:$S$5570,11,)/1000</f>
        <v>4.516</v>
      </c>
      <c r="L4823" s="180">
        <f>VLOOKUP(D4823,Plan1!$B$2:$S$5570,12,)/1000</f>
        <v>4.2560000000000002</v>
      </c>
      <c r="M4823" s="180">
        <f>VLOOKUP(D4823,Plan1!$B$2:$S$5570,13,)/1000</f>
        <v>4.45</v>
      </c>
      <c r="N4823" s="180">
        <f>VLOOKUP(D4823,Plan1!$B$2:$S$5570,14,)/1000</f>
        <v>5.3079999999999998</v>
      </c>
      <c r="O4823" s="180">
        <f>VLOOKUP(D4823,Plan1!$B$2:$S$5570,15,)/1000</f>
        <v>5.0270000000000001</v>
      </c>
      <c r="P4823" s="180">
        <f>VLOOKUP(D4823,Plan1!$B$2:$S$5570,16,)/1000</f>
        <v>5.2850000000000001</v>
      </c>
      <c r="Q4823" s="180">
        <f>VLOOKUP(D4823,Plan1!$B$2:$S$5570,17,)/1000</f>
        <v>5.5540000000000003</v>
      </c>
      <c r="R4823" s="180">
        <f>VLOOKUP(D4823,Plan1!$B$2:$S$5570,18,)/1000</f>
        <v>5.6509999999999998</v>
      </c>
      <c r="S4823" s="180">
        <f>VLOOKUP(D4823,Plan1!$B$2:$S$5570,6,)/1000</f>
        <v>5.1619999999999999</v>
      </c>
    </row>
    <row r="4824" spans="1:19" x14ac:dyDescent="0.25">
      <c r="A4824" s="178">
        <v>6689</v>
      </c>
      <c r="B4824" s="178">
        <v>-227326</v>
      </c>
      <c r="C4824" s="178">
        <v>-485727</v>
      </c>
      <c r="D4824" s="178" t="s">
        <v>4911</v>
      </c>
      <c r="E4824" s="178" t="s">
        <v>167</v>
      </c>
      <c r="F4824" s="178" t="s">
        <v>4704</v>
      </c>
      <c r="G4824" s="180">
        <f>VLOOKUP(D4824,Plan1!$B$2:$S$5570,7,)/1000</f>
        <v>5.0599999999999996</v>
      </c>
      <c r="H4824" s="180">
        <f>VLOOKUP(D4824,Plan1!$B$2:$S$5570,8,)/1000</f>
        <v>5.6550000000000002</v>
      </c>
      <c r="I4824" s="180">
        <f>VLOOKUP(D4824,Plan1!$B$2:$S$5570,9,)/1000</f>
        <v>5.4779999999999998</v>
      </c>
      <c r="J4824" s="180">
        <f>VLOOKUP(D4824,Plan1!$B$2:$S$5570,10,)/1000</f>
        <v>5.3949999999999996</v>
      </c>
      <c r="K4824" s="180">
        <f>VLOOKUP(D4824,Plan1!$B$2:$S$5570,11,)/1000</f>
        <v>4.7560000000000002</v>
      </c>
      <c r="L4824" s="180">
        <f>VLOOKUP(D4824,Plan1!$B$2:$S$5570,12,)/1000</f>
        <v>4.6120000000000001</v>
      </c>
      <c r="M4824" s="180">
        <f>VLOOKUP(D4824,Plan1!$B$2:$S$5570,13,)/1000</f>
        <v>4.7359999999999998</v>
      </c>
      <c r="N4824" s="180">
        <f>VLOOKUP(D4824,Plan1!$B$2:$S$5570,14,)/1000</f>
        <v>5.6159999999999997</v>
      </c>
      <c r="O4824" s="180">
        <f>VLOOKUP(D4824,Plan1!$B$2:$S$5570,15,)/1000</f>
        <v>5.2050000000000001</v>
      </c>
      <c r="P4824" s="180">
        <f>VLOOKUP(D4824,Plan1!$B$2:$S$5570,16,)/1000</f>
        <v>5.3760000000000003</v>
      </c>
      <c r="Q4824" s="180">
        <f>VLOOKUP(D4824,Plan1!$B$2:$S$5570,17,)/1000</f>
        <v>5.4039999999999999</v>
      </c>
      <c r="R4824" s="180">
        <f>VLOOKUP(D4824,Plan1!$B$2:$S$5570,18,)/1000</f>
        <v>5.4989999999999997</v>
      </c>
      <c r="S4824" s="180">
        <f>VLOOKUP(D4824,Plan1!$B$2:$S$5570,6,)/1000</f>
        <v>5.2320000000000002</v>
      </c>
    </row>
    <row r="4825" spans="1:19" x14ac:dyDescent="0.25">
      <c r="A4825" s="178">
        <v>1949</v>
      </c>
      <c r="B4825" s="178">
        <v>-289681</v>
      </c>
      <c r="C4825" s="178">
        <v>-5107</v>
      </c>
      <c r="D4825" s="178" t="s">
        <v>4135</v>
      </c>
      <c r="E4825" s="178" t="s">
        <v>167</v>
      </c>
      <c r="F4825" s="178" t="s">
        <v>3898</v>
      </c>
      <c r="G4825" s="180">
        <f>VLOOKUP(D4825,Plan1!$B$2:$S$5570,7,)/1000</f>
        <v>5.4429999999999996</v>
      </c>
      <c r="H4825" s="180">
        <f>VLOOKUP(D4825,Plan1!$B$2:$S$5570,8,)/1000</f>
        <v>5.4649999999999999</v>
      </c>
      <c r="I4825" s="180">
        <f>VLOOKUP(D4825,Plan1!$B$2:$S$5570,9,)/1000</f>
        <v>5.1360000000000001</v>
      </c>
      <c r="J4825" s="180">
        <f>VLOOKUP(D4825,Plan1!$B$2:$S$5570,10,)/1000</f>
        <v>4.6849999999999996</v>
      </c>
      <c r="K4825" s="180">
        <f>VLOOKUP(D4825,Plan1!$B$2:$S$5570,11,)/1000</f>
        <v>3.8130000000000002</v>
      </c>
      <c r="L4825" s="180">
        <f>VLOOKUP(D4825,Plan1!$B$2:$S$5570,12,)/1000</f>
        <v>3.3660000000000001</v>
      </c>
      <c r="M4825" s="180">
        <f>VLOOKUP(D4825,Plan1!$B$2:$S$5570,13,)/1000</f>
        <v>3.7930000000000001</v>
      </c>
      <c r="N4825" s="180">
        <f>VLOOKUP(D4825,Plan1!$B$2:$S$5570,14,)/1000</f>
        <v>4.3760000000000003</v>
      </c>
      <c r="O4825" s="180">
        <f>VLOOKUP(D4825,Plan1!$B$2:$S$5570,15,)/1000</f>
        <v>4.1120000000000001</v>
      </c>
      <c r="P4825" s="180">
        <f>VLOOKUP(D4825,Plan1!$B$2:$S$5570,16,)/1000</f>
        <v>4.7789999999999999</v>
      </c>
      <c r="Q4825" s="180">
        <f>VLOOKUP(D4825,Plan1!$B$2:$S$5570,17,)/1000</f>
        <v>5.5780000000000003</v>
      </c>
      <c r="R4825" s="180">
        <f>VLOOKUP(D4825,Plan1!$B$2:$S$5570,18,)/1000</f>
        <v>5.5490000000000004</v>
      </c>
      <c r="S4825" s="180">
        <f>VLOOKUP(D4825,Plan1!$B$2:$S$5570,6,)/1000</f>
        <v>4.6749999999999998</v>
      </c>
    </row>
    <row r="4826" spans="1:19" x14ac:dyDescent="0.25">
      <c r="A4826" s="178">
        <v>2837</v>
      </c>
      <c r="B4826" s="178">
        <v>-277116</v>
      </c>
      <c r="C4826" s="178">
        <v>-539704</v>
      </c>
      <c r="D4826" s="178" t="s">
        <v>4296</v>
      </c>
      <c r="E4826" s="178" t="s">
        <v>167</v>
      </c>
      <c r="F4826" s="178" t="s">
        <v>3898</v>
      </c>
      <c r="G4826" s="180">
        <f>VLOOKUP(D4826,Plan1!$B$2:$S$5570,7,)/1000</f>
        <v>5.6879999999999997</v>
      </c>
      <c r="H4826" s="180">
        <f>VLOOKUP(D4826,Plan1!$B$2:$S$5570,8,)/1000</f>
        <v>5.7140000000000004</v>
      </c>
      <c r="I4826" s="180">
        <f>VLOOKUP(D4826,Plan1!$B$2:$S$5570,9,)/1000</f>
        <v>5.468</v>
      </c>
      <c r="J4826" s="180">
        <f>VLOOKUP(D4826,Plan1!$B$2:$S$5570,10,)/1000</f>
        <v>4.9210000000000003</v>
      </c>
      <c r="K4826" s="180">
        <f>VLOOKUP(D4826,Plan1!$B$2:$S$5570,11,)/1000</f>
        <v>4.1150000000000002</v>
      </c>
      <c r="L4826" s="180">
        <f>VLOOKUP(D4826,Plan1!$B$2:$S$5570,12,)/1000</f>
        <v>3.5760000000000001</v>
      </c>
      <c r="M4826" s="180">
        <f>VLOOKUP(D4826,Plan1!$B$2:$S$5570,13,)/1000</f>
        <v>3.9430000000000001</v>
      </c>
      <c r="N4826" s="180">
        <f>VLOOKUP(D4826,Plan1!$B$2:$S$5570,14,)/1000</f>
        <v>4.6180000000000003</v>
      </c>
      <c r="O4826" s="180">
        <f>VLOOKUP(D4826,Plan1!$B$2:$S$5570,15,)/1000</f>
        <v>4.3879999999999999</v>
      </c>
      <c r="P4826" s="180">
        <f>VLOOKUP(D4826,Plan1!$B$2:$S$5570,16,)/1000</f>
        <v>5.1059999999999999</v>
      </c>
      <c r="Q4826" s="180">
        <f>VLOOKUP(D4826,Plan1!$B$2:$S$5570,17,)/1000</f>
        <v>5.5759999999999996</v>
      </c>
      <c r="R4826" s="180">
        <f>VLOOKUP(D4826,Plan1!$B$2:$S$5570,18,)/1000</f>
        <v>5.7229999999999999</v>
      </c>
      <c r="S4826" s="180">
        <f>VLOOKUP(D4826,Plan1!$B$2:$S$5570,6,)/1000</f>
        <v>4.9029999999999996</v>
      </c>
    </row>
    <row r="4827" spans="1:19" x14ac:dyDescent="0.25">
      <c r="A4827" s="178">
        <v>2546</v>
      </c>
      <c r="B4827" s="178">
        <v>-281614</v>
      </c>
      <c r="C4827" s="178">
        <v>-489872</v>
      </c>
      <c r="D4827" s="178" t="s">
        <v>4296</v>
      </c>
      <c r="E4827" s="178" t="s">
        <v>167</v>
      </c>
      <c r="F4827" s="178" t="s">
        <v>4434</v>
      </c>
      <c r="G4827" s="180">
        <f>VLOOKUP(D4827,Plan1!$B$2:$S$5570,7,)/1000</f>
        <v>5.6879999999999997</v>
      </c>
      <c r="H4827" s="180">
        <f>VLOOKUP(D4827,Plan1!$B$2:$S$5570,8,)/1000</f>
        <v>5.7140000000000004</v>
      </c>
      <c r="I4827" s="180">
        <f>VLOOKUP(D4827,Plan1!$B$2:$S$5570,9,)/1000</f>
        <v>5.468</v>
      </c>
      <c r="J4827" s="180">
        <f>VLOOKUP(D4827,Plan1!$B$2:$S$5570,10,)/1000</f>
        <v>4.9210000000000003</v>
      </c>
      <c r="K4827" s="180">
        <f>VLOOKUP(D4827,Plan1!$B$2:$S$5570,11,)/1000</f>
        <v>4.1150000000000002</v>
      </c>
      <c r="L4827" s="180">
        <f>VLOOKUP(D4827,Plan1!$B$2:$S$5570,12,)/1000</f>
        <v>3.5760000000000001</v>
      </c>
      <c r="M4827" s="180">
        <f>VLOOKUP(D4827,Plan1!$B$2:$S$5570,13,)/1000</f>
        <v>3.9430000000000001</v>
      </c>
      <c r="N4827" s="180">
        <f>VLOOKUP(D4827,Plan1!$B$2:$S$5570,14,)/1000</f>
        <v>4.6180000000000003</v>
      </c>
      <c r="O4827" s="180">
        <f>VLOOKUP(D4827,Plan1!$B$2:$S$5570,15,)/1000</f>
        <v>4.3879999999999999</v>
      </c>
      <c r="P4827" s="180">
        <f>VLOOKUP(D4827,Plan1!$B$2:$S$5570,16,)/1000</f>
        <v>5.1059999999999999</v>
      </c>
      <c r="Q4827" s="180">
        <f>VLOOKUP(D4827,Plan1!$B$2:$S$5570,17,)/1000</f>
        <v>5.5759999999999996</v>
      </c>
      <c r="R4827" s="180">
        <f>VLOOKUP(D4827,Plan1!$B$2:$S$5570,18,)/1000</f>
        <v>5.7229999999999999</v>
      </c>
      <c r="S4827" s="180">
        <f>VLOOKUP(D4827,Plan1!$B$2:$S$5570,6,)/1000</f>
        <v>4.9029999999999996</v>
      </c>
    </row>
    <row r="4828" spans="1:19" x14ac:dyDescent="0.25">
      <c r="A4828" s="178">
        <v>1567</v>
      </c>
      <c r="B4828" s="178">
        <v>-29538</v>
      </c>
      <c r="C4828" s="178">
        <v>-538549</v>
      </c>
      <c r="D4828" s="178" t="s">
        <v>4032</v>
      </c>
      <c r="E4828" s="178" t="s">
        <v>167</v>
      </c>
      <c r="F4828" s="178" t="s">
        <v>3898</v>
      </c>
      <c r="G4828" s="180">
        <f>VLOOKUP(D4828,Plan1!$B$2:$S$5570,7,)/1000</f>
        <v>5.6459999999999999</v>
      </c>
      <c r="H4828" s="180">
        <f>VLOOKUP(D4828,Plan1!$B$2:$S$5570,8,)/1000</f>
        <v>5.7069999999999999</v>
      </c>
      <c r="I4828" s="180">
        <f>VLOOKUP(D4828,Plan1!$B$2:$S$5570,9,)/1000</f>
        <v>5.41</v>
      </c>
      <c r="J4828" s="180">
        <f>VLOOKUP(D4828,Plan1!$B$2:$S$5570,10,)/1000</f>
        <v>4.8259999999999996</v>
      </c>
      <c r="K4828" s="180">
        <f>VLOOKUP(D4828,Plan1!$B$2:$S$5570,11,)/1000</f>
        <v>3.9529999999999998</v>
      </c>
      <c r="L4828" s="180">
        <f>VLOOKUP(D4828,Plan1!$B$2:$S$5570,12,)/1000</f>
        <v>3.427</v>
      </c>
      <c r="M4828" s="180">
        <f>VLOOKUP(D4828,Plan1!$B$2:$S$5570,13,)/1000</f>
        <v>3.7370000000000001</v>
      </c>
      <c r="N4828" s="180">
        <f>VLOOKUP(D4828,Plan1!$B$2:$S$5570,14,)/1000</f>
        <v>4.3570000000000002</v>
      </c>
      <c r="O4828" s="180">
        <f>VLOOKUP(D4828,Plan1!$B$2:$S$5570,15,)/1000</f>
        <v>4.3230000000000004</v>
      </c>
      <c r="P4828" s="180">
        <f>VLOOKUP(D4828,Plan1!$B$2:$S$5570,16,)/1000</f>
        <v>4.952</v>
      </c>
      <c r="Q4828" s="180">
        <f>VLOOKUP(D4828,Plan1!$B$2:$S$5570,17,)/1000</f>
        <v>5.65</v>
      </c>
      <c r="R4828" s="180">
        <f>VLOOKUP(D4828,Plan1!$B$2:$S$5570,18,)/1000</f>
        <v>5.7629999999999999</v>
      </c>
      <c r="S4828" s="180">
        <f>VLOOKUP(D4828,Plan1!$B$2:$S$5570,6,)/1000</f>
        <v>4.8129999999999997</v>
      </c>
    </row>
    <row r="4829" spans="1:19" x14ac:dyDescent="0.25">
      <c r="A4829" s="178">
        <v>13695</v>
      </c>
      <c r="B4829" s="178">
        <v>-187219</v>
      </c>
      <c r="C4829" s="178">
        <v>-398583</v>
      </c>
      <c r="D4829" s="178" t="s">
        <v>1046</v>
      </c>
      <c r="E4829" s="178" t="s">
        <v>167</v>
      </c>
      <c r="F4829" s="178" t="s">
        <v>979</v>
      </c>
      <c r="G4829" s="180">
        <f>VLOOKUP(D4829,Plan1!$B$2:$S$5570,7,)/1000</f>
        <v>5.68</v>
      </c>
      <c r="H4829" s="180">
        <f>VLOOKUP(D4829,Plan1!$B$2:$S$5570,8,)/1000</f>
        <v>6.0940000000000003</v>
      </c>
      <c r="I4829" s="180">
        <f>VLOOKUP(D4829,Plan1!$B$2:$S$5570,9,)/1000</f>
        <v>5.6420000000000003</v>
      </c>
      <c r="J4829" s="180">
        <f>VLOOKUP(D4829,Plan1!$B$2:$S$5570,10,)/1000</f>
        <v>5.0259999999999998</v>
      </c>
      <c r="K4829" s="180">
        <f>VLOOKUP(D4829,Plan1!$B$2:$S$5570,11,)/1000</f>
        <v>4.6050000000000004</v>
      </c>
      <c r="L4829" s="180">
        <f>VLOOKUP(D4829,Plan1!$B$2:$S$5570,12,)/1000</f>
        <v>4.3360000000000003</v>
      </c>
      <c r="M4829" s="180">
        <f>VLOOKUP(D4829,Plan1!$B$2:$S$5570,13,)/1000</f>
        <v>4.43</v>
      </c>
      <c r="N4829" s="180">
        <f>VLOOKUP(D4829,Plan1!$B$2:$S$5570,14,)/1000</f>
        <v>5.0060000000000002</v>
      </c>
      <c r="O4829" s="180">
        <f>VLOOKUP(D4829,Plan1!$B$2:$S$5570,15,)/1000</f>
        <v>5.2539999999999996</v>
      </c>
      <c r="P4829" s="180">
        <f>VLOOKUP(D4829,Plan1!$B$2:$S$5570,16,)/1000</f>
        <v>5.0949999999999998</v>
      </c>
      <c r="Q4829" s="180">
        <f>VLOOKUP(D4829,Plan1!$B$2:$S$5570,17,)/1000</f>
        <v>4.8650000000000002</v>
      </c>
      <c r="R4829" s="180">
        <f>VLOOKUP(D4829,Plan1!$B$2:$S$5570,18,)/1000</f>
        <v>5.4390000000000001</v>
      </c>
      <c r="S4829" s="180">
        <f>VLOOKUP(D4829,Plan1!$B$2:$S$5570,6,)/1000</f>
        <v>5.1230000000000002</v>
      </c>
    </row>
    <row r="4830" spans="1:19" x14ac:dyDescent="0.25">
      <c r="A4830" s="178">
        <v>56642</v>
      </c>
      <c r="B4830" s="178">
        <v>-40378</v>
      </c>
      <c r="C4830" s="178">
        <v>-44471</v>
      </c>
      <c r="D4830" s="178" t="s">
        <v>1409</v>
      </c>
      <c r="E4830" s="178" t="s">
        <v>167</v>
      </c>
      <c r="F4830" s="178" t="s">
        <v>1298</v>
      </c>
      <c r="G4830" s="180">
        <f>VLOOKUP(D4830,Plan1!$B$2:$S$5570,7,)/1000</f>
        <v>4.7729999999999997</v>
      </c>
      <c r="H4830" s="180">
        <f>VLOOKUP(D4830,Plan1!$B$2:$S$5570,8,)/1000</f>
        <v>4.8840000000000003</v>
      </c>
      <c r="I4830" s="180">
        <f>VLOOKUP(D4830,Plan1!$B$2:$S$5570,9,)/1000</f>
        <v>5.0590000000000002</v>
      </c>
      <c r="J4830" s="180">
        <f>VLOOKUP(D4830,Plan1!$B$2:$S$5570,10,)/1000</f>
        <v>5.0380000000000003</v>
      </c>
      <c r="K4830" s="180">
        <f>VLOOKUP(D4830,Plan1!$B$2:$S$5570,11,)/1000</f>
        <v>5.0679999999999996</v>
      </c>
      <c r="L4830" s="180">
        <f>VLOOKUP(D4830,Plan1!$B$2:$S$5570,12,)/1000</f>
        <v>5.2729999999999997</v>
      </c>
      <c r="M4830" s="180">
        <f>VLOOKUP(D4830,Plan1!$B$2:$S$5570,13,)/1000</f>
        <v>5.5350000000000001</v>
      </c>
      <c r="N4830" s="180">
        <f>VLOOKUP(D4830,Plan1!$B$2:$S$5570,14,)/1000</f>
        <v>5.9169999999999998</v>
      </c>
      <c r="O4830" s="180">
        <f>VLOOKUP(D4830,Plan1!$B$2:$S$5570,15,)/1000</f>
        <v>6.1749999999999998</v>
      </c>
      <c r="P4830" s="180">
        <f>VLOOKUP(D4830,Plan1!$B$2:$S$5570,16,)/1000</f>
        <v>5.7679999999999998</v>
      </c>
      <c r="Q4830" s="180">
        <f>VLOOKUP(D4830,Plan1!$B$2:$S$5570,17,)/1000</f>
        <v>5.3230000000000004</v>
      </c>
      <c r="R4830" s="180">
        <f>VLOOKUP(D4830,Plan1!$B$2:$S$5570,18,)/1000</f>
        <v>5.0179999999999998</v>
      </c>
      <c r="S4830" s="180">
        <f>VLOOKUP(D4830,Plan1!$B$2:$S$5570,6,)/1000</f>
        <v>5.319</v>
      </c>
    </row>
    <row r="4831" spans="1:19" x14ac:dyDescent="0.25">
      <c r="A4831" s="178">
        <v>3874</v>
      </c>
      <c r="B4831" s="178">
        <v>-258681</v>
      </c>
      <c r="C4831" s="178">
        <v>-503844</v>
      </c>
      <c r="D4831" s="178" t="s">
        <v>2951</v>
      </c>
      <c r="E4831" s="178" t="s">
        <v>167</v>
      </c>
      <c r="F4831" s="178" t="s">
        <v>2912</v>
      </c>
      <c r="G4831" s="180">
        <f>VLOOKUP(D4831,Plan1!$B$2:$S$5570,7,)/1000</f>
        <v>4.84</v>
      </c>
      <c r="H4831" s="180">
        <f>VLOOKUP(D4831,Plan1!$B$2:$S$5570,8,)/1000</f>
        <v>4.8600000000000003</v>
      </c>
      <c r="I4831" s="180">
        <f>VLOOKUP(D4831,Plan1!$B$2:$S$5570,9,)/1000</f>
        <v>4.7480000000000002</v>
      </c>
      <c r="J4831" s="180">
        <f>VLOOKUP(D4831,Plan1!$B$2:$S$5570,10,)/1000</f>
        <v>4.1500000000000004</v>
      </c>
      <c r="K4831" s="180">
        <f>VLOOKUP(D4831,Plan1!$B$2:$S$5570,11,)/1000</f>
        <v>3.661</v>
      </c>
      <c r="L4831" s="180">
        <f>VLOOKUP(D4831,Plan1!$B$2:$S$5570,12,)/1000</f>
        <v>3.3079999999999998</v>
      </c>
      <c r="M4831" s="180">
        <f>VLOOKUP(D4831,Plan1!$B$2:$S$5570,13,)/1000</f>
        <v>3.573</v>
      </c>
      <c r="N4831" s="180">
        <f>VLOOKUP(D4831,Plan1!$B$2:$S$5570,14,)/1000</f>
        <v>4.5810000000000004</v>
      </c>
      <c r="O4831" s="180">
        <f>VLOOKUP(D4831,Plan1!$B$2:$S$5570,15,)/1000</f>
        <v>4.1959999999999997</v>
      </c>
      <c r="P4831" s="180">
        <f>VLOOKUP(D4831,Plan1!$B$2:$S$5570,16,)/1000</f>
        <v>4.391</v>
      </c>
      <c r="Q4831" s="180">
        <f>VLOOKUP(D4831,Plan1!$B$2:$S$5570,17,)/1000</f>
        <v>4.9240000000000004</v>
      </c>
      <c r="R4831" s="180">
        <f>VLOOKUP(D4831,Plan1!$B$2:$S$5570,18,)/1000</f>
        <v>4.8949999999999996</v>
      </c>
      <c r="S4831" s="180">
        <f>VLOOKUP(D4831,Plan1!$B$2:$S$5570,6,)/1000</f>
        <v>4.3440000000000003</v>
      </c>
    </row>
    <row r="4832" spans="1:19" x14ac:dyDescent="0.25">
      <c r="A4832" s="178">
        <v>48747</v>
      </c>
      <c r="B4832" s="178">
        <v>-62032</v>
      </c>
      <c r="C4832" s="178">
        <v>-38495</v>
      </c>
      <c r="D4832" s="178" t="s">
        <v>3797</v>
      </c>
      <c r="E4832" s="178" t="s">
        <v>167</v>
      </c>
      <c r="F4832" s="178" t="s">
        <v>3752</v>
      </c>
      <c r="G4832" s="180">
        <f>VLOOKUP(D4832,Plan1!$B$2:$S$5570,7,)/1000</f>
        <v>5.6260000000000003</v>
      </c>
      <c r="H4832" s="180">
        <f>VLOOKUP(D4832,Plan1!$B$2:$S$5570,8,)/1000</f>
        <v>5.7370000000000001</v>
      </c>
      <c r="I4832" s="180">
        <f>VLOOKUP(D4832,Plan1!$B$2:$S$5570,9,)/1000</f>
        <v>5.8259999999999996</v>
      </c>
      <c r="J4832" s="180">
        <f>VLOOKUP(D4832,Plan1!$B$2:$S$5570,10,)/1000</f>
        <v>5.681</v>
      </c>
      <c r="K4832" s="180">
        <f>VLOOKUP(D4832,Plan1!$B$2:$S$5570,11,)/1000</f>
        <v>5.3940000000000001</v>
      </c>
      <c r="L4832" s="180">
        <f>VLOOKUP(D4832,Plan1!$B$2:$S$5570,12,)/1000</f>
        <v>5.3120000000000003</v>
      </c>
      <c r="M4832" s="180">
        <f>VLOOKUP(D4832,Plan1!$B$2:$S$5570,13,)/1000</f>
        <v>5.6379999999999999</v>
      </c>
      <c r="N4832" s="180">
        <f>VLOOKUP(D4832,Plan1!$B$2:$S$5570,14,)/1000</f>
        <v>6.3090000000000002</v>
      </c>
      <c r="O4832" s="180">
        <f>VLOOKUP(D4832,Plan1!$B$2:$S$5570,15,)/1000</f>
        <v>6.51</v>
      </c>
      <c r="P4832" s="180">
        <f>VLOOKUP(D4832,Plan1!$B$2:$S$5570,16,)/1000</f>
        <v>6.4539999999999997</v>
      </c>
      <c r="Q4832" s="180">
        <f>VLOOKUP(D4832,Plan1!$B$2:$S$5570,17,)/1000</f>
        <v>6.415</v>
      </c>
      <c r="R4832" s="180">
        <f>VLOOKUP(D4832,Plan1!$B$2:$S$5570,18,)/1000</f>
        <v>5.8159999999999998</v>
      </c>
      <c r="S4832" s="180">
        <f>VLOOKUP(D4832,Plan1!$B$2:$S$5570,6,)/1000</f>
        <v>5.8929999999999998</v>
      </c>
    </row>
    <row r="4833" spans="1:19" x14ac:dyDescent="0.25">
      <c r="A4833" s="178">
        <v>5300</v>
      </c>
      <c r="B4833" s="178">
        <v>-238787</v>
      </c>
      <c r="C4833" s="178">
        <v>-47994</v>
      </c>
      <c r="D4833" s="178" t="s">
        <v>4737</v>
      </c>
      <c r="E4833" s="178" t="s">
        <v>167</v>
      </c>
      <c r="F4833" s="178" t="s">
        <v>4704</v>
      </c>
      <c r="G4833" s="180">
        <f>VLOOKUP(D4833,Plan1!$B$2:$S$5570,7,)/1000</f>
        <v>4.8819999999999997</v>
      </c>
      <c r="H4833" s="180">
        <f>VLOOKUP(D4833,Plan1!$B$2:$S$5570,8,)/1000</f>
        <v>5.2889999999999997</v>
      </c>
      <c r="I4833" s="180">
        <f>VLOOKUP(D4833,Plan1!$B$2:$S$5570,9,)/1000</f>
        <v>4.9660000000000002</v>
      </c>
      <c r="J4833" s="180">
        <f>VLOOKUP(D4833,Plan1!$B$2:$S$5570,10,)/1000</f>
        <v>4.8899999999999997</v>
      </c>
      <c r="K4833" s="180">
        <f>VLOOKUP(D4833,Plan1!$B$2:$S$5570,11,)/1000</f>
        <v>4.2309999999999999</v>
      </c>
      <c r="L4833" s="180">
        <f>VLOOKUP(D4833,Plan1!$B$2:$S$5570,12,)/1000</f>
        <v>4.12</v>
      </c>
      <c r="M4833" s="180">
        <f>VLOOKUP(D4833,Plan1!$B$2:$S$5570,13,)/1000</f>
        <v>4.1319999999999997</v>
      </c>
      <c r="N4833" s="180">
        <f>VLOOKUP(D4833,Plan1!$B$2:$S$5570,14,)/1000</f>
        <v>4.9850000000000003</v>
      </c>
      <c r="O4833" s="180">
        <f>VLOOKUP(D4833,Plan1!$B$2:$S$5570,15,)/1000</f>
        <v>4.556</v>
      </c>
      <c r="P4833" s="180">
        <f>VLOOKUP(D4833,Plan1!$B$2:$S$5570,16,)/1000</f>
        <v>4.6539999999999999</v>
      </c>
      <c r="Q4833" s="180">
        <f>VLOOKUP(D4833,Plan1!$B$2:$S$5570,17,)/1000</f>
        <v>4.9619999999999997</v>
      </c>
      <c r="R4833" s="180">
        <f>VLOOKUP(D4833,Plan1!$B$2:$S$5570,18,)/1000</f>
        <v>5.2089999999999996</v>
      </c>
      <c r="S4833" s="180">
        <f>VLOOKUP(D4833,Plan1!$B$2:$S$5570,6,)/1000</f>
        <v>4.74</v>
      </c>
    </row>
    <row r="4834" spans="1:19" x14ac:dyDescent="0.25">
      <c r="A4834" s="178">
        <v>49857</v>
      </c>
      <c r="B4834" s="178">
        <v>-58643</v>
      </c>
      <c r="C4834" s="178">
        <v>-421856</v>
      </c>
      <c r="D4834" s="178" t="s">
        <v>3593</v>
      </c>
      <c r="E4834" s="178" t="s">
        <v>167</v>
      </c>
      <c r="F4834" s="178" t="s">
        <v>3448</v>
      </c>
      <c r="G4834" s="180">
        <f>VLOOKUP(D4834,Plan1!$B$2:$S$5570,7,)/1000</f>
        <v>5.0410000000000004</v>
      </c>
      <c r="H4834" s="180">
        <f>VLOOKUP(D4834,Plan1!$B$2:$S$5570,8,)/1000</f>
        <v>5.2229999999999999</v>
      </c>
      <c r="I4834" s="180">
        <f>VLOOKUP(D4834,Plan1!$B$2:$S$5570,9,)/1000</f>
        <v>5.3540000000000001</v>
      </c>
      <c r="J4834" s="180">
        <f>VLOOKUP(D4834,Plan1!$B$2:$S$5570,10,)/1000</f>
        <v>5.37</v>
      </c>
      <c r="K4834" s="180">
        <f>VLOOKUP(D4834,Plan1!$B$2:$S$5570,11,)/1000</f>
        <v>5.4980000000000002</v>
      </c>
      <c r="L4834" s="180">
        <f>VLOOKUP(D4834,Plan1!$B$2:$S$5570,12,)/1000</f>
        <v>5.5730000000000004</v>
      </c>
      <c r="M4834" s="180">
        <f>VLOOKUP(D4834,Plan1!$B$2:$S$5570,13,)/1000</f>
        <v>5.8380000000000001</v>
      </c>
      <c r="N4834" s="180">
        <f>VLOOKUP(D4834,Plan1!$B$2:$S$5570,14,)/1000</f>
        <v>6.375</v>
      </c>
      <c r="O4834" s="180">
        <f>VLOOKUP(D4834,Plan1!$B$2:$S$5570,15,)/1000</f>
        <v>6.5880000000000001</v>
      </c>
      <c r="P4834" s="180">
        <f>VLOOKUP(D4834,Plan1!$B$2:$S$5570,16,)/1000</f>
        <v>6.2619999999999996</v>
      </c>
      <c r="Q4834" s="180">
        <f>VLOOKUP(D4834,Plan1!$B$2:$S$5570,17,)/1000</f>
        <v>5.9960000000000004</v>
      </c>
      <c r="R4834" s="180">
        <f>VLOOKUP(D4834,Plan1!$B$2:$S$5570,18,)/1000</f>
        <v>5.4809999999999999</v>
      </c>
      <c r="S4834" s="180">
        <f>VLOOKUP(D4834,Plan1!$B$2:$S$5570,6,)/1000</f>
        <v>5.7169999999999996</v>
      </c>
    </row>
    <row r="4835" spans="1:19" x14ac:dyDescent="0.25">
      <c r="A4835" s="178">
        <v>3421</v>
      </c>
      <c r="B4835" s="178">
        <v>-266874</v>
      </c>
      <c r="C4835" s="178">
        <v>-532516</v>
      </c>
      <c r="D4835" s="178" t="s">
        <v>4646</v>
      </c>
      <c r="E4835" s="178" t="s">
        <v>167</v>
      </c>
      <c r="F4835" s="178" t="s">
        <v>4434</v>
      </c>
      <c r="G4835" s="180">
        <f>VLOOKUP(D4835,Plan1!$B$2:$S$5570,7,)/1000</f>
        <v>5.5469999999999997</v>
      </c>
      <c r="H4835" s="180">
        <f>VLOOKUP(D4835,Plan1!$B$2:$S$5570,8,)/1000</f>
        <v>5.52</v>
      </c>
      <c r="I4835" s="180">
        <f>VLOOKUP(D4835,Plan1!$B$2:$S$5570,9,)/1000</f>
        <v>5.4640000000000004</v>
      </c>
      <c r="J4835" s="180">
        <f>VLOOKUP(D4835,Plan1!$B$2:$S$5570,10,)/1000</f>
        <v>4.9359999999999999</v>
      </c>
      <c r="K4835" s="180">
        <f>VLOOKUP(D4835,Plan1!$B$2:$S$5570,11,)/1000</f>
        <v>4.1310000000000002</v>
      </c>
      <c r="L4835" s="180">
        <f>VLOOKUP(D4835,Plan1!$B$2:$S$5570,12,)/1000</f>
        <v>3.68</v>
      </c>
      <c r="M4835" s="180">
        <f>VLOOKUP(D4835,Plan1!$B$2:$S$5570,13,)/1000</f>
        <v>3.9670000000000001</v>
      </c>
      <c r="N4835" s="180">
        <f>VLOOKUP(D4835,Plan1!$B$2:$S$5570,14,)/1000</f>
        <v>4.7880000000000003</v>
      </c>
      <c r="O4835" s="180">
        <f>VLOOKUP(D4835,Plan1!$B$2:$S$5570,15,)/1000</f>
        <v>4.5170000000000003</v>
      </c>
      <c r="P4835" s="180">
        <f>VLOOKUP(D4835,Plan1!$B$2:$S$5570,16,)/1000</f>
        <v>5.0410000000000004</v>
      </c>
      <c r="Q4835" s="180">
        <f>VLOOKUP(D4835,Plan1!$B$2:$S$5570,17,)/1000</f>
        <v>5.4980000000000002</v>
      </c>
      <c r="R4835" s="180">
        <f>VLOOKUP(D4835,Plan1!$B$2:$S$5570,18,)/1000</f>
        <v>5.5350000000000001</v>
      </c>
      <c r="S4835" s="180">
        <f>VLOOKUP(D4835,Plan1!$B$2:$S$5570,6,)/1000</f>
        <v>4.8849999999999998</v>
      </c>
    </row>
    <row r="4836" spans="1:19" x14ac:dyDescent="0.25">
      <c r="A4836" s="178">
        <v>25484</v>
      </c>
      <c r="B4836" s="178">
        <v>-130438</v>
      </c>
      <c r="C4836" s="178">
        <v>-394582</v>
      </c>
      <c r="D4836" s="178" t="s">
        <v>559</v>
      </c>
      <c r="E4836" s="178" t="s">
        <v>167</v>
      </c>
      <c r="F4836" s="178" t="s">
        <v>375</v>
      </c>
      <c r="G4836" s="180">
        <f>VLOOKUP(D4836,Plan1!$B$2:$S$5570,7,)/1000</f>
        <v>5.4050000000000002</v>
      </c>
      <c r="H4836" s="180">
        <f>VLOOKUP(D4836,Plan1!$B$2:$S$5570,8,)/1000</f>
        <v>5.6050000000000004</v>
      </c>
      <c r="I4836" s="180">
        <f>VLOOKUP(D4836,Plan1!$B$2:$S$5570,9,)/1000</f>
        <v>5.625</v>
      </c>
      <c r="J4836" s="180">
        <f>VLOOKUP(D4836,Plan1!$B$2:$S$5570,10,)/1000</f>
        <v>4.7789999999999999</v>
      </c>
      <c r="K4836" s="180">
        <f>VLOOKUP(D4836,Plan1!$B$2:$S$5570,11,)/1000</f>
        <v>4.3170000000000002</v>
      </c>
      <c r="L4836" s="180">
        <f>VLOOKUP(D4836,Plan1!$B$2:$S$5570,12,)/1000</f>
        <v>3.9470000000000001</v>
      </c>
      <c r="M4836" s="180">
        <f>VLOOKUP(D4836,Plan1!$B$2:$S$5570,13,)/1000</f>
        <v>4.1369999999999996</v>
      </c>
      <c r="N4836" s="180">
        <f>VLOOKUP(D4836,Plan1!$B$2:$S$5570,14,)/1000</f>
        <v>4.5730000000000004</v>
      </c>
      <c r="O4836" s="180">
        <f>VLOOKUP(D4836,Plan1!$B$2:$S$5570,15,)/1000</f>
        <v>5.1349999999999998</v>
      </c>
      <c r="P4836" s="180">
        <f>VLOOKUP(D4836,Plan1!$B$2:$S$5570,16,)/1000</f>
        <v>5.048</v>
      </c>
      <c r="Q4836" s="180">
        <f>VLOOKUP(D4836,Plan1!$B$2:$S$5570,17,)/1000</f>
        <v>5.1150000000000002</v>
      </c>
      <c r="R4836" s="180">
        <f>VLOOKUP(D4836,Plan1!$B$2:$S$5570,18,)/1000</f>
        <v>5.4390000000000001</v>
      </c>
      <c r="S4836" s="180">
        <f>VLOOKUP(D4836,Plan1!$B$2:$S$5570,6,)/1000</f>
        <v>4.9269999999999996</v>
      </c>
    </row>
    <row r="4837" spans="1:19" x14ac:dyDescent="0.25">
      <c r="A4837" s="178">
        <v>2200</v>
      </c>
      <c r="B4837" s="178">
        <v>-285565</v>
      </c>
      <c r="C4837" s="178">
        <v>-545563</v>
      </c>
      <c r="D4837" s="178" t="s">
        <v>4169</v>
      </c>
      <c r="E4837" s="178" t="s">
        <v>167</v>
      </c>
      <c r="F4837" s="178" t="s">
        <v>3898</v>
      </c>
      <c r="G4837" s="180">
        <f>VLOOKUP(D4837,Plan1!$B$2:$S$5570,7,)/1000</f>
        <v>5.7380000000000004</v>
      </c>
      <c r="H4837" s="180">
        <f>VLOOKUP(D4837,Plan1!$B$2:$S$5570,8,)/1000</f>
        <v>5.7859999999999996</v>
      </c>
      <c r="I4837" s="180">
        <f>VLOOKUP(D4837,Plan1!$B$2:$S$5570,9,)/1000</f>
        <v>5.6070000000000002</v>
      </c>
      <c r="J4837" s="180">
        <f>VLOOKUP(D4837,Plan1!$B$2:$S$5570,10,)/1000</f>
        <v>4.923</v>
      </c>
      <c r="K4837" s="180">
        <f>VLOOKUP(D4837,Plan1!$B$2:$S$5570,11,)/1000</f>
        <v>4.093</v>
      </c>
      <c r="L4837" s="180">
        <f>VLOOKUP(D4837,Plan1!$B$2:$S$5570,12,)/1000</f>
        <v>3.5019999999999998</v>
      </c>
      <c r="M4837" s="180">
        <f>VLOOKUP(D4837,Plan1!$B$2:$S$5570,13,)/1000</f>
        <v>3.8519999999999999</v>
      </c>
      <c r="N4837" s="180">
        <f>VLOOKUP(D4837,Plan1!$B$2:$S$5570,14,)/1000</f>
        <v>4.5350000000000001</v>
      </c>
      <c r="O4837" s="180">
        <f>VLOOKUP(D4837,Plan1!$B$2:$S$5570,15,)/1000</f>
        <v>4.4619999999999997</v>
      </c>
      <c r="P4837" s="180">
        <f>VLOOKUP(D4837,Plan1!$B$2:$S$5570,16,)/1000</f>
        <v>5.0780000000000003</v>
      </c>
      <c r="Q4837" s="180">
        <f>VLOOKUP(D4837,Plan1!$B$2:$S$5570,17,)/1000</f>
        <v>5.7309999999999999</v>
      </c>
      <c r="R4837" s="180">
        <f>VLOOKUP(D4837,Plan1!$B$2:$S$5570,18,)/1000</f>
        <v>5.7750000000000004</v>
      </c>
      <c r="S4837" s="180">
        <f>VLOOKUP(D4837,Plan1!$B$2:$S$5570,6,)/1000</f>
        <v>4.923</v>
      </c>
    </row>
    <row r="4838" spans="1:19" x14ac:dyDescent="0.25">
      <c r="A4838" s="178">
        <v>44908</v>
      </c>
      <c r="B4838" s="178">
        <v>-72481</v>
      </c>
      <c r="C4838" s="178">
        <v>-352019</v>
      </c>
      <c r="D4838" s="178" t="s">
        <v>2786</v>
      </c>
      <c r="E4838" s="178" t="s">
        <v>167</v>
      </c>
      <c r="F4838" s="178" t="s">
        <v>2709</v>
      </c>
      <c r="G4838" s="180">
        <f>VLOOKUP(D4838,Plan1!$B$2:$S$5570,7,)/1000</f>
        <v>5.3940000000000001</v>
      </c>
      <c r="H4838" s="180">
        <f>VLOOKUP(D4838,Plan1!$B$2:$S$5570,8,)/1000</f>
        <v>5.6269999999999998</v>
      </c>
      <c r="I4838" s="180">
        <f>VLOOKUP(D4838,Plan1!$B$2:$S$5570,9,)/1000</f>
        <v>5.8849999999999998</v>
      </c>
      <c r="J4838" s="180">
        <f>VLOOKUP(D4838,Plan1!$B$2:$S$5570,10,)/1000</f>
        <v>5.4509999999999996</v>
      </c>
      <c r="K4838" s="180">
        <f>VLOOKUP(D4838,Plan1!$B$2:$S$5570,11,)/1000</f>
        <v>4.8659999999999997</v>
      </c>
      <c r="L4838" s="180">
        <f>VLOOKUP(D4838,Plan1!$B$2:$S$5570,12,)/1000</f>
        <v>4.5030000000000001</v>
      </c>
      <c r="M4838" s="180">
        <f>VLOOKUP(D4838,Plan1!$B$2:$S$5570,13,)/1000</f>
        <v>4.5789999999999997</v>
      </c>
      <c r="N4838" s="180">
        <f>VLOOKUP(D4838,Plan1!$B$2:$S$5570,14,)/1000</f>
        <v>5.306</v>
      </c>
      <c r="O4838" s="180">
        <f>VLOOKUP(D4838,Plan1!$B$2:$S$5570,15,)/1000</f>
        <v>5.5789999999999997</v>
      </c>
      <c r="P4838" s="180">
        <f>VLOOKUP(D4838,Plan1!$B$2:$S$5570,16,)/1000</f>
        <v>5.65</v>
      </c>
      <c r="Q4838" s="180">
        <f>VLOOKUP(D4838,Plan1!$B$2:$S$5570,17,)/1000</f>
        <v>5.74</v>
      </c>
      <c r="R4838" s="180">
        <f>VLOOKUP(D4838,Plan1!$B$2:$S$5570,18,)/1000</f>
        <v>5.5759999999999996</v>
      </c>
      <c r="S4838" s="180">
        <f>VLOOKUP(D4838,Plan1!$B$2:$S$5570,6,)/1000</f>
        <v>5.3460000000000001</v>
      </c>
    </row>
    <row r="4839" spans="1:19" x14ac:dyDescent="0.25">
      <c r="A4839" s="178">
        <v>32859</v>
      </c>
      <c r="B4839" s="178">
        <v>-103887</v>
      </c>
      <c r="C4839" s="178">
        <v>-373825</v>
      </c>
      <c r="D4839" s="178" t="s">
        <v>5345</v>
      </c>
      <c r="E4839" s="178" t="s">
        <v>167</v>
      </c>
      <c r="F4839" s="178" t="s">
        <v>5304</v>
      </c>
      <c r="G4839" s="180">
        <f>VLOOKUP(D4839,Plan1!$B$2:$S$5570,7,)/1000</f>
        <v>5.6420000000000003</v>
      </c>
      <c r="H4839" s="180">
        <f>VLOOKUP(D4839,Plan1!$B$2:$S$5570,8,)/1000</f>
        <v>5.7119999999999997</v>
      </c>
      <c r="I4839" s="180">
        <f>VLOOKUP(D4839,Plan1!$B$2:$S$5570,9,)/1000</f>
        <v>5.7649999999999997</v>
      </c>
      <c r="J4839" s="180">
        <f>VLOOKUP(D4839,Plan1!$B$2:$S$5570,10,)/1000</f>
        <v>5.2679999999999998</v>
      </c>
      <c r="K4839" s="180">
        <f>VLOOKUP(D4839,Plan1!$B$2:$S$5570,11,)/1000</f>
        <v>4.5679999999999996</v>
      </c>
      <c r="L4839" s="180">
        <f>VLOOKUP(D4839,Plan1!$B$2:$S$5570,12,)/1000</f>
        <v>4.4130000000000003</v>
      </c>
      <c r="M4839" s="180">
        <f>VLOOKUP(D4839,Plan1!$B$2:$S$5570,13,)/1000</f>
        <v>4.4379999999999997</v>
      </c>
      <c r="N4839" s="180">
        <f>VLOOKUP(D4839,Plan1!$B$2:$S$5570,14,)/1000</f>
        <v>4.9550000000000001</v>
      </c>
      <c r="O4839" s="180">
        <f>VLOOKUP(D4839,Plan1!$B$2:$S$5570,15,)/1000</f>
        <v>5.4729999999999999</v>
      </c>
      <c r="P4839" s="180">
        <f>VLOOKUP(D4839,Plan1!$B$2:$S$5570,16,)/1000</f>
        <v>5.4989999999999997</v>
      </c>
      <c r="Q4839" s="180">
        <f>VLOOKUP(D4839,Plan1!$B$2:$S$5570,17,)/1000</f>
        <v>5.819</v>
      </c>
      <c r="R4839" s="180">
        <f>VLOOKUP(D4839,Plan1!$B$2:$S$5570,18,)/1000</f>
        <v>5.6749999999999998</v>
      </c>
      <c r="S4839" s="180">
        <f>VLOOKUP(D4839,Plan1!$B$2:$S$5570,6,)/1000</f>
        <v>5.2690000000000001</v>
      </c>
    </row>
    <row r="4840" spans="1:19" x14ac:dyDescent="0.25">
      <c r="A4840" s="178">
        <v>10044</v>
      </c>
      <c r="B4840" s="178">
        <v>-207071</v>
      </c>
      <c r="C4840" s="178">
        <v>-427178</v>
      </c>
      <c r="D4840" s="178" t="s">
        <v>2013</v>
      </c>
      <c r="E4840" s="178" t="s">
        <v>167</v>
      </c>
      <c r="F4840" s="178" t="s">
        <v>1727</v>
      </c>
      <c r="G4840" s="180">
        <f>VLOOKUP(D4840,Plan1!$B$2:$S$5570,7,)/1000</f>
        <v>5.1139999999999999</v>
      </c>
      <c r="H4840" s="180">
        <f>VLOOKUP(D4840,Plan1!$B$2:$S$5570,8,)/1000</f>
        <v>5.6820000000000004</v>
      </c>
      <c r="I4840" s="180">
        <f>VLOOKUP(D4840,Plan1!$B$2:$S$5570,9,)/1000</f>
        <v>5.1050000000000004</v>
      </c>
      <c r="J4840" s="180">
        <f>VLOOKUP(D4840,Plan1!$B$2:$S$5570,10,)/1000</f>
        <v>4.9240000000000004</v>
      </c>
      <c r="K4840" s="180">
        <f>VLOOKUP(D4840,Plan1!$B$2:$S$5570,11,)/1000</f>
        <v>4.5179999999999998</v>
      </c>
      <c r="L4840" s="180">
        <f>VLOOKUP(D4840,Plan1!$B$2:$S$5570,12,)/1000</f>
        <v>4.4560000000000004</v>
      </c>
      <c r="M4840" s="180">
        <f>VLOOKUP(D4840,Plan1!$B$2:$S$5570,13,)/1000</f>
        <v>4.6360000000000001</v>
      </c>
      <c r="N4840" s="180">
        <f>VLOOKUP(D4840,Plan1!$B$2:$S$5570,14,)/1000</f>
        <v>5.343</v>
      </c>
      <c r="O4840" s="180">
        <f>VLOOKUP(D4840,Plan1!$B$2:$S$5570,15,)/1000</f>
        <v>5.181</v>
      </c>
      <c r="P4840" s="180">
        <f>VLOOKUP(D4840,Plan1!$B$2:$S$5570,16,)/1000</f>
        <v>5</v>
      </c>
      <c r="Q4840" s="180">
        <f>VLOOKUP(D4840,Plan1!$B$2:$S$5570,17,)/1000</f>
        <v>4.4850000000000003</v>
      </c>
      <c r="R4840" s="180">
        <f>VLOOKUP(D4840,Plan1!$B$2:$S$5570,18,)/1000</f>
        <v>4.9539999999999997</v>
      </c>
      <c r="S4840" s="180">
        <f>VLOOKUP(D4840,Plan1!$B$2:$S$5570,6,)/1000</f>
        <v>4.95</v>
      </c>
    </row>
    <row r="4841" spans="1:19" x14ac:dyDescent="0.25">
      <c r="A4841" s="178">
        <v>24663</v>
      </c>
      <c r="B4841" s="178">
        <v>-132735</v>
      </c>
      <c r="C4841" s="178">
        <v>-501638</v>
      </c>
      <c r="D4841" s="178" t="s">
        <v>1291</v>
      </c>
      <c r="E4841" s="178" t="s">
        <v>167</v>
      </c>
      <c r="F4841" s="178" t="s">
        <v>1058</v>
      </c>
      <c r="G4841" s="180">
        <f>VLOOKUP(D4841,Plan1!$B$2:$S$5570,7,)/1000</f>
        <v>4.944</v>
      </c>
      <c r="H4841" s="180">
        <f>VLOOKUP(D4841,Plan1!$B$2:$S$5570,8,)/1000</f>
        <v>5.202</v>
      </c>
      <c r="I4841" s="180">
        <f>VLOOKUP(D4841,Plan1!$B$2:$S$5570,9,)/1000</f>
        <v>5.1660000000000004</v>
      </c>
      <c r="J4841" s="180">
        <f>VLOOKUP(D4841,Plan1!$B$2:$S$5570,10,)/1000</f>
        <v>5.4029999999999996</v>
      </c>
      <c r="K4841" s="180">
        <f>VLOOKUP(D4841,Plan1!$B$2:$S$5570,11,)/1000</f>
        <v>5.5309999999999997</v>
      </c>
      <c r="L4841" s="180">
        <f>VLOOKUP(D4841,Plan1!$B$2:$S$5570,12,)/1000</f>
        <v>5.4980000000000002</v>
      </c>
      <c r="M4841" s="180">
        <f>VLOOKUP(D4841,Plan1!$B$2:$S$5570,13,)/1000</f>
        <v>5.782</v>
      </c>
      <c r="N4841" s="180">
        <f>VLOOKUP(D4841,Plan1!$B$2:$S$5570,14,)/1000</f>
        <v>6.1509999999999998</v>
      </c>
      <c r="O4841" s="180">
        <f>VLOOKUP(D4841,Plan1!$B$2:$S$5570,15,)/1000</f>
        <v>5.8019999999999996</v>
      </c>
      <c r="P4841" s="180">
        <f>VLOOKUP(D4841,Plan1!$B$2:$S$5570,16,)/1000</f>
        <v>5.298</v>
      </c>
      <c r="Q4841" s="180">
        <f>VLOOKUP(D4841,Plan1!$B$2:$S$5570,17,)/1000</f>
        <v>4.84</v>
      </c>
      <c r="R4841" s="180">
        <f>VLOOKUP(D4841,Plan1!$B$2:$S$5570,18,)/1000</f>
        <v>4.9329999999999998</v>
      </c>
      <c r="S4841" s="180">
        <f>VLOOKUP(D4841,Plan1!$B$2:$S$5570,6,)/1000</f>
        <v>5.3789999999999996</v>
      </c>
    </row>
    <row r="4842" spans="1:19" x14ac:dyDescent="0.25">
      <c r="A4842" s="178">
        <v>43268</v>
      </c>
      <c r="B4842" s="178">
        <v>-75976</v>
      </c>
      <c r="C4842" s="178">
        <v>-423679</v>
      </c>
      <c r="D4842" s="178" t="s">
        <v>3518</v>
      </c>
      <c r="E4842" s="178" t="s">
        <v>167</v>
      </c>
      <c r="F4842" s="178" t="s">
        <v>3448</v>
      </c>
      <c r="G4842" s="180">
        <f>VLOOKUP(D4842,Plan1!$B$2:$S$5570,7,)/1000</f>
        <v>5.3789999999999996</v>
      </c>
      <c r="H4842" s="180">
        <f>VLOOKUP(D4842,Plan1!$B$2:$S$5570,8,)/1000</f>
        <v>5.367</v>
      </c>
      <c r="I4842" s="180">
        <f>VLOOKUP(D4842,Plan1!$B$2:$S$5570,9,)/1000</f>
        <v>5.508</v>
      </c>
      <c r="J4842" s="180">
        <f>VLOOKUP(D4842,Plan1!$B$2:$S$5570,10,)/1000</f>
        <v>5.6020000000000003</v>
      </c>
      <c r="K4842" s="180">
        <f>VLOOKUP(D4842,Plan1!$B$2:$S$5570,11,)/1000</f>
        <v>5.601</v>
      </c>
      <c r="L4842" s="180">
        <f>VLOOKUP(D4842,Plan1!$B$2:$S$5570,12,)/1000</f>
        <v>5.6449999999999996</v>
      </c>
      <c r="M4842" s="180">
        <f>VLOOKUP(D4842,Plan1!$B$2:$S$5570,13,)/1000</f>
        <v>5.899</v>
      </c>
      <c r="N4842" s="180">
        <f>VLOOKUP(D4842,Plan1!$B$2:$S$5570,14,)/1000</f>
        <v>6.5339999999999998</v>
      </c>
      <c r="O4842" s="180">
        <f>VLOOKUP(D4842,Plan1!$B$2:$S$5570,15,)/1000</f>
        <v>6.64</v>
      </c>
      <c r="P4842" s="180">
        <f>VLOOKUP(D4842,Plan1!$B$2:$S$5570,16,)/1000</f>
        <v>6.3609999999999998</v>
      </c>
      <c r="Q4842" s="180">
        <f>VLOOKUP(D4842,Plan1!$B$2:$S$5570,17,)/1000</f>
        <v>5.859</v>
      </c>
      <c r="R4842" s="180">
        <f>VLOOKUP(D4842,Plan1!$B$2:$S$5570,18,)/1000</f>
        <v>5.5259999999999998</v>
      </c>
      <c r="S4842" s="180">
        <f>VLOOKUP(D4842,Plan1!$B$2:$S$5570,6,)/1000</f>
        <v>5.827</v>
      </c>
    </row>
    <row r="4843" spans="1:19" x14ac:dyDescent="0.25">
      <c r="A4843" s="178">
        <v>52948</v>
      </c>
      <c r="B4843" s="178">
        <v>-51263</v>
      </c>
      <c r="C4843" s="178">
        <v>-356417</v>
      </c>
      <c r="D4843" s="178" t="s">
        <v>3893</v>
      </c>
      <c r="E4843" s="178" t="s">
        <v>167</v>
      </c>
      <c r="F4843" s="178" t="s">
        <v>3752</v>
      </c>
      <c r="G4843" s="180">
        <f>VLOOKUP(D4843,Plan1!$B$2:$S$5570,7,)/1000</f>
        <v>6.024</v>
      </c>
      <c r="H4843" s="180">
        <f>VLOOKUP(D4843,Plan1!$B$2:$S$5570,8,)/1000</f>
        <v>6.0389999999999997</v>
      </c>
      <c r="I4843" s="180">
        <f>VLOOKUP(D4843,Plan1!$B$2:$S$5570,9,)/1000</f>
        <v>6.165</v>
      </c>
      <c r="J4843" s="180">
        <f>VLOOKUP(D4843,Plan1!$B$2:$S$5570,10,)/1000</f>
        <v>5.7190000000000003</v>
      </c>
      <c r="K4843" s="180">
        <f>VLOOKUP(D4843,Plan1!$B$2:$S$5570,11,)/1000</f>
        <v>5.4880000000000004</v>
      </c>
      <c r="L4843" s="180">
        <f>VLOOKUP(D4843,Plan1!$B$2:$S$5570,12,)/1000</f>
        <v>5.0439999999999996</v>
      </c>
      <c r="M4843" s="180">
        <f>VLOOKUP(D4843,Plan1!$B$2:$S$5570,13,)/1000</f>
        <v>5.2</v>
      </c>
      <c r="N4843" s="180">
        <f>VLOOKUP(D4843,Plan1!$B$2:$S$5570,14,)/1000</f>
        <v>5.9080000000000004</v>
      </c>
      <c r="O4843" s="180">
        <f>VLOOKUP(D4843,Plan1!$B$2:$S$5570,15,)/1000</f>
        <v>6.2110000000000003</v>
      </c>
      <c r="P4843" s="180">
        <f>VLOOKUP(D4843,Plan1!$B$2:$S$5570,16,)/1000</f>
        <v>6.2140000000000004</v>
      </c>
      <c r="Q4843" s="180">
        <f>VLOOKUP(D4843,Plan1!$B$2:$S$5570,17,)/1000</f>
        <v>6.3150000000000004</v>
      </c>
      <c r="R4843" s="180">
        <f>VLOOKUP(D4843,Plan1!$B$2:$S$5570,18,)/1000</f>
        <v>5.9790000000000001</v>
      </c>
      <c r="S4843" s="180">
        <f>VLOOKUP(D4843,Plan1!$B$2:$S$5570,6,)/1000</f>
        <v>5.859</v>
      </c>
    </row>
    <row r="4844" spans="1:19" x14ac:dyDescent="0.25">
      <c r="A4844" s="178">
        <v>63473</v>
      </c>
      <c r="B4844" s="178">
        <v>-16135</v>
      </c>
      <c r="C4844" s="178">
        <v>-474788</v>
      </c>
      <c r="D4844" s="178" t="s">
        <v>2660</v>
      </c>
      <c r="E4844" s="178" t="s">
        <v>167</v>
      </c>
      <c r="F4844" s="178" t="s">
        <v>2567</v>
      </c>
      <c r="G4844" s="180">
        <f>VLOOKUP(D4844,Plan1!$B$2:$S$5570,7,)/1000</f>
        <v>4.51</v>
      </c>
      <c r="H4844" s="180">
        <f>VLOOKUP(D4844,Plan1!$B$2:$S$5570,8,)/1000</f>
        <v>4.3780000000000001</v>
      </c>
      <c r="I4844" s="180">
        <f>VLOOKUP(D4844,Plan1!$B$2:$S$5570,9,)/1000</f>
        <v>4.38</v>
      </c>
      <c r="J4844" s="180">
        <f>VLOOKUP(D4844,Plan1!$B$2:$S$5570,10,)/1000</f>
        <v>4.5149999999999997</v>
      </c>
      <c r="K4844" s="180">
        <f>VLOOKUP(D4844,Plan1!$B$2:$S$5570,11,)/1000</f>
        <v>4.7069999999999999</v>
      </c>
      <c r="L4844" s="180">
        <f>VLOOKUP(D4844,Plan1!$B$2:$S$5570,12,)/1000</f>
        <v>5.0659999999999998</v>
      </c>
      <c r="M4844" s="180">
        <f>VLOOKUP(D4844,Plan1!$B$2:$S$5570,13,)/1000</f>
        <v>5.1529999999999996</v>
      </c>
      <c r="N4844" s="180">
        <f>VLOOKUP(D4844,Plan1!$B$2:$S$5570,14,)/1000</f>
        <v>5.4509999999999996</v>
      </c>
      <c r="O4844" s="180">
        <f>VLOOKUP(D4844,Plan1!$B$2:$S$5570,15,)/1000</f>
        <v>5.5289999999999999</v>
      </c>
      <c r="P4844" s="180">
        <f>VLOOKUP(D4844,Plan1!$B$2:$S$5570,16,)/1000</f>
        <v>5.22</v>
      </c>
      <c r="Q4844" s="180">
        <f>VLOOKUP(D4844,Plan1!$B$2:$S$5570,17,)/1000</f>
        <v>5.0170000000000003</v>
      </c>
      <c r="R4844" s="180">
        <f>VLOOKUP(D4844,Plan1!$B$2:$S$5570,18,)/1000</f>
        <v>4.601</v>
      </c>
      <c r="S4844" s="180">
        <f>VLOOKUP(D4844,Plan1!$B$2:$S$5570,6,)/1000</f>
        <v>4.8769999999999998</v>
      </c>
    </row>
    <row r="4845" spans="1:19" x14ac:dyDescent="0.25">
      <c r="A4845" s="178">
        <v>28704</v>
      </c>
      <c r="B4845" s="178">
        <v>-116957</v>
      </c>
      <c r="C4845" s="178">
        <v>-627197</v>
      </c>
      <c r="D4845" s="178" t="s">
        <v>4389</v>
      </c>
      <c r="E4845" s="178" t="s">
        <v>167</v>
      </c>
      <c r="F4845" s="178" t="s">
        <v>4373</v>
      </c>
      <c r="G4845" s="180">
        <f>VLOOKUP(D4845,Plan1!$B$2:$S$5570,7,)/1000</f>
        <v>4.1829999999999998</v>
      </c>
      <c r="H4845" s="180">
        <f>VLOOKUP(D4845,Plan1!$B$2:$S$5570,8,)/1000</f>
        <v>4.3109999999999999</v>
      </c>
      <c r="I4845" s="180">
        <f>VLOOKUP(D4845,Plan1!$B$2:$S$5570,9,)/1000</f>
        <v>4.4669999999999996</v>
      </c>
      <c r="J4845" s="180">
        <f>VLOOKUP(D4845,Plan1!$B$2:$S$5570,10,)/1000</f>
        <v>4.7030000000000003</v>
      </c>
      <c r="K4845" s="180">
        <f>VLOOKUP(D4845,Plan1!$B$2:$S$5570,11,)/1000</f>
        <v>4.3209999999999997</v>
      </c>
      <c r="L4845" s="180">
        <f>VLOOKUP(D4845,Plan1!$B$2:$S$5570,12,)/1000</f>
        <v>4.7789999999999999</v>
      </c>
      <c r="M4845" s="180">
        <f>VLOOKUP(D4845,Plan1!$B$2:$S$5570,13,)/1000</f>
        <v>4.9660000000000002</v>
      </c>
      <c r="N4845" s="180">
        <f>VLOOKUP(D4845,Plan1!$B$2:$S$5570,14,)/1000</f>
        <v>5.274</v>
      </c>
      <c r="O4845" s="180">
        <f>VLOOKUP(D4845,Plan1!$B$2:$S$5570,15,)/1000</f>
        <v>5.1230000000000002</v>
      </c>
      <c r="P4845" s="180">
        <f>VLOOKUP(D4845,Plan1!$B$2:$S$5570,16,)/1000</f>
        <v>4.984</v>
      </c>
      <c r="Q4845" s="180">
        <f>VLOOKUP(D4845,Plan1!$B$2:$S$5570,17,)/1000</f>
        <v>4.7</v>
      </c>
      <c r="R4845" s="180">
        <f>VLOOKUP(D4845,Plan1!$B$2:$S$5570,18,)/1000</f>
        <v>4.4029999999999996</v>
      </c>
      <c r="S4845" s="180">
        <f>VLOOKUP(D4845,Plan1!$B$2:$S$5570,6,)/1000</f>
        <v>4.6840000000000002</v>
      </c>
    </row>
    <row r="4846" spans="1:19" x14ac:dyDescent="0.25">
      <c r="A4846" s="178">
        <v>4202</v>
      </c>
      <c r="B4846" s="178">
        <v>-253496</v>
      </c>
      <c r="C4846" s="178">
        <v>-54241</v>
      </c>
      <c r="D4846" s="178" t="s">
        <v>3012</v>
      </c>
      <c r="E4846" s="178" t="s">
        <v>167</v>
      </c>
      <c r="F4846" s="178" t="s">
        <v>2912</v>
      </c>
      <c r="G4846" s="180">
        <f>VLOOKUP(D4846,Plan1!$B$2:$S$5570,7,)/1000</f>
        <v>5.6269999999999998</v>
      </c>
      <c r="H4846" s="180">
        <f>VLOOKUP(D4846,Plan1!$B$2:$S$5570,8,)/1000</f>
        <v>5.5279999999999996</v>
      </c>
      <c r="I4846" s="180">
        <f>VLOOKUP(D4846,Plan1!$B$2:$S$5570,9,)/1000</f>
        <v>5.6040000000000001</v>
      </c>
      <c r="J4846" s="180">
        <f>VLOOKUP(D4846,Plan1!$B$2:$S$5570,10,)/1000</f>
        <v>4.9969999999999999</v>
      </c>
      <c r="K4846" s="180">
        <f>VLOOKUP(D4846,Plan1!$B$2:$S$5570,11,)/1000</f>
        <v>4.1870000000000003</v>
      </c>
      <c r="L4846" s="180">
        <f>VLOOKUP(D4846,Plan1!$B$2:$S$5570,12,)/1000</f>
        <v>3.7879999999999998</v>
      </c>
      <c r="M4846" s="180">
        <f>VLOOKUP(D4846,Plan1!$B$2:$S$5570,13,)/1000</f>
        <v>4.0010000000000003</v>
      </c>
      <c r="N4846" s="180">
        <f>VLOOKUP(D4846,Plan1!$B$2:$S$5570,14,)/1000</f>
        <v>4.9169999999999998</v>
      </c>
      <c r="O4846" s="180">
        <f>VLOOKUP(D4846,Plan1!$B$2:$S$5570,15,)/1000</f>
        <v>4.6909999999999998</v>
      </c>
      <c r="P4846" s="180">
        <f>VLOOKUP(D4846,Plan1!$B$2:$S$5570,16,)/1000</f>
        <v>5.14</v>
      </c>
      <c r="Q4846" s="180">
        <f>VLOOKUP(D4846,Plan1!$B$2:$S$5570,17,)/1000</f>
        <v>5.5359999999999996</v>
      </c>
      <c r="R4846" s="180">
        <f>VLOOKUP(D4846,Plan1!$B$2:$S$5570,18,)/1000</f>
        <v>5.7249999999999996</v>
      </c>
      <c r="S4846" s="180">
        <f>VLOOKUP(D4846,Plan1!$B$2:$S$5570,6,)/1000</f>
        <v>4.9779999999999998</v>
      </c>
    </row>
    <row r="4847" spans="1:19" x14ac:dyDescent="0.25">
      <c r="A4847" s="178">
        <v>3418</v>
      </c>
      <c r="B4847" s="178">
        <v>-267247</v>
      </c>
      <c r="C4847" s="178">
        <v>-535167</v>
      </c>
      <c r="D4847" s="178" t="s">
        <v>4643</v>
      </c>
      <c r="E4847" s="178" t="s">
        <v>167</v>
      </c>
      <c r="F4847" s="178" t="s">
        <v>4434</v>
      </c>
      <c r="G4847" s="180">
        <f>VLOOKUP(D4847,Plan1!$B$2:$S$5570,7,)/1000</f>
        <v>5.5940000000000003</v>
      </c>
      <c r="H4847" s="180">
        <f>VLOOKUP(D4847,Plan1!$B$2:$S$5570,8,)/1000</f>
        <v>5.4880000000000004</v>
      </c>
      <c r="I4847" s="180">
        <f>VLOOKUP(D4847,Plan1!$B$2:$S$5570,9,)/1000</f>
        <v>5.3959999999999999</v>
      </c>
      <c r="J4847" s="180">
        <f>VLOOKUP(D4847,Plan1!$B$2:$S$5570,10,)/1000</f>
        <v>4.891</v>
      </c>
      <c r="K4847" s="180">
        <f>VLOOKUP(D4847,Plan1!$B$2:$S$5570,11,)/1000</f>
        <v>4.1219999999999999</v>
      </c>
      <c r="L4847" s="180">
        <f>VLOOKUP(D4847,Plan1!$B$2:$S$5570,12,)/1000</f>
        <v>3.6970000000000001</v>
      </c>
      <c r="M4847" s="180">
        <f>VLOOKUP(D4847,Plan1!$B$2:$S$5570,13,)/1000</f>
        <v>4.0110000000000001</v>
      </c>
      <c r="N4847" s="180">
        <f>VLOOKUP(D4847,Plan1!$B$2:$S$5570,14,)/1000</f>
        <v>4.7770000000000001</v>
      </c>
      <c r="O4847" s="180">
        <f>VLOOKUP(D4847,Plan1!$B$2:$S$5570,15,)/1000</f>
        <v>4.5259999999999998</v>
      </c>
      <c r="P4847" s="180">
        <f>VLOOKUP(D4847,Plan1!$B$2:$S$5570,16,)/1000</f>
        <v>5.0640000000000001</v>
      </c>
      <c r="Q4847" s="180">
        <f>VLOOKUP(D4847,Plan1!$B$2:$S$5570,17,)/1000</f>
        <v>5.4450000000000003</v>
      </c>
      <c r="R4847" s="180">
        <f>VLOOKUP(D4847,Plan1!$B$2:$S$5570,18,)/1000</f>
        <v>5.5519999999999996</v>
      </c>
      <c r="S4847" s="180">
        <f>VLOOKUP(D4847,Plan1!$B$2:$S$5570,6,)/1000</f>
        <v>4.88</v>
      </c>
    </row>
    <row r="4848" spans="1:19" x14ac:dyDescent="0.25">
      <c r="A4848" s="178">
        <v>16594</v>
      </c>
      <c r="B4848" s="178">
        <v>-170564</v>
      </c>
      <c r="C4848" s="178">
        <v>-486634</v>
      </c>
      <c r="D4848" s="178" t="s">
        <v>1123</v>
      </c>
      <c r="E4848" s="178" t="s">
        <v>167</v>
      </c>
      <c r="F4848" s="178" t="s">
        <v>1058</v>
      </c>
      <c r="G4848" s="180">
        <f>VLOOKUP(D4848,Plan1!$B$2:$S$5570,7,)/1000</f>
        <v>5.1349999999999998</v>
      </c>
      <c r="H4848" s="180">
        <f>VLOOKUP(D4848,Plan1!$B$2:$S$5570,8,)/1000</f>
        <v>5.5250000000000004</v>
      </c>
      <c r="I4848" s="180">
        <f>VLOOKUP(D4848,Plan1!$B$2:$S$5570,9,)/1000</f>
        <v>5.274</v>
      </c>
      <c r="J4848" s="180">
        <f>VLOOKUP(D4848,Plan1!$B$2:$S$5570,10,)/1000</f>
        <v>5.6429999999999998</v>
      </c>
      <c r="K4848" s="180">
        <f>VLOOKUP(D4848,Plan1!$B$2:$S$5570,11,)/1000</f>
        <v>5.59</v>
      </c>
      <c r="L4848" s="180">
        <f>VLOOKUP(D4848,Plan1!$B$2:$S$5570,12,)/1000</f>
        <v>5.4969999999999999</v>
      </c>
      <c r="M4848" s="180">
        <f>VLOOKUP(D4848,Plan1!$B$2:$S$5570,13,)/1000</f>
        <v>5.68</v>
      </c>
      <c r="N4848" s="180">
        <f>VLOOKUP(D4848,Plan1!$B$2:$S$5570,14,)/1000</f>
        <v>6.391</v>
      </c>
      <c r="O4848" s="180">
        <f>VLOOKUP(D4848,Plan1!$B$2:$S$5570,15,)/1000</f>
        <v>5.782</v>
      </c>
      <c r="P4848" s="180">
        <f>VLOOKUP(D4848,Plan1!$B$2:$S$5570,16,)/1000</f>
        <v>5.4950000000000001</v>
      </c>
      <c r="Q4848" s="180">
        <f>VLOOKUP(D4848,Plan1!$B$2:$S$5570,17,)/1000</f>
        <v>4.9020000000000001</v>
      </c>
      <c r="R4848" s="180">
        <f>VLOOKUP(D4848,Plan1!$B$2:$S$5570,18,)/1000</f>
        <v>5.0730000000000004</v>
      </c>
      <c r="S4848" s="180">
        <f>VLOOKUP(D4848,Plan1!$B$2:$S$5570,6,)/1000</f>
        <v>5.4989999999999997</v>
      </c>
    </row>
    <row r="4849" spans="1:19" x14ac:dyDescent="0.25">
      <c r="A4849" s="178">
        <v>51383</v>
      </c>
      <c r="B4849" s="178">
        <v>-54977</v>
      </c>
      <c r="C4849" s="178">
        <v>-413168</v>
      </c>
      <c r="D4849" s="178" t="s">
        <v>3607</v>
      </c>
      <c r="E4849" s="178" t="s">
        <v>167</v>
      </c>
      <c r="F4849" s="178" t="s">
        <v>3448</v>
      </c>
      <c r="G4849" s="180">
        <f>VLOOKUP(D4849,Plan1!$B$2:$S$5570,7,)/1000</f>
        <v>4.9960000000000004</v>
      </c>
      <c r="H4849" s="180">
        <f>VLOOKUP(D4849,Plan1!$B$2:$S$5570,8,)/1000</f>
        <v>5.2119999999999997</v>
      </c>
      <c r="I4849" s="180">
        <f>VLOOKUP(D4849,Plan1!$B$2:$S$5570,9,)/1000</f>
        <v>5.375</v>
      </c>
      <c r="J4849" s="180">
        <f>VLOOKUP(D4849,Plan1!$B$2:$S$5570,10,)/1000</f>
        <v>5.2220000000000004</v>
      </c>
      <c r="K4849" s="180">
        <f>VLOOKUP(D4849,Plan1!$B$2:$S$5570,11,)/1000</f>
        <v>5.2779999999999996</v>
      </c>
      <c r="L4849" s="180">
        <f>VLOOKUP(D4849,Plan1!$B$2:$S$5570,12,)/1000</f>
        <v>5.3579999999999997</v>
      </c>
      <c r="M4849" s="180">
        <f>VLOOKUP(D4849,Plan1!$B$2:$S$5570,13,)/1000</f>
        <v>5.67</v>
      </c>
      <c r="N4849" s="180">
        <f>VLOOKUP(D4849,Plan1!$B$2:$S$5570,14,)/1000</f>
        <v>6.391</v>
      </c>
      <c r="O4849" s="180">
        <f>VLOOKUP(D4849,Plan1!$B$2:$S$5570,15,)/1000</f>
        <v>6.6980000000000004</v>
      </c>
      <c r="P4849" s="180">
        <f>VLOOKUP(D4849,Plan1!$B$2:$S$5570,16,)/1000</f>
        <v>6.4370000000000003</v>
      </c>
      <c r="Q4849" s="180">
        <f>VLOOKUP(D4849,Plan1!$B$2:$S$5570,17,)/1000</f>
        <v>6.16</v>
      </c>
      <c r="R4849" s="180">
        <f>VLOOKUP(D4849,Plan1!$B$2:$S$5570,18,)/1000</f>
        <v>5.5410000000000004</v>
      </c>
      <c r="S4849" s="180">
        <f>VLOOKUP(D4849,Plan1!$B$2:$S$5570,6,)/1000</f>
        <v>5.6950000000000003</v>
      </c>
    </row>
    <row r="4850" spans="1:19" x14ac:dyDescent="0.25">
      <c r="A4850" s="178">
        <v>50943</v>
      </c>
      <c r="B4850" s="178">
        <v>-55521</v>
      </c>
      <c r="C4850" s="178">
        <v>-475774</v>
      </c>
      <c r="D4850" s="178" t="s">
        <v>5485</v>
      </c>
      <c r="E4850" s="178" t="s">
        <v>167</v>
      </c>
      <c r="F4850" s="178" t="s">
        <v>5370</v>
      </c>
      <c r="G4850" s="180">
        <f>VLOOKUP(D4850,Plan1!$B$2:$S$5570,7,)/1000</f>
        <v>4.4630000000000001</v>
      </c>
      <c r="H4850" s="180">
        <f>VLOOKUP(D4850,Plan1!$B$2:$S$5570,8,)/1000</f>
        <v>4.6630000000000003</v>
      </c>
      <c r="I4850" s="180">
        <f>VLOOKUP(D4850,Plan1!$B$2:$S$5570,9,)/1000</f>
        <v>4.8319999999999999</v>
      </c>
      <c r="J4850" s="180">
        <f>VLOOKUP(D4850,Plan1!$B$2:$S$5570,10,)/1000</f>
        <v>4.9340000000000002</v>
      </c>
      <c r="K4850" s="180">
        <f>VLOOKUP(D4850,Plan1!$B$2:$S$5570,11,)/1000</f>
        <v>5.0270000000000001</v>
      </c>
      <c r="L4850" s="180">
        <f>VLOOKUP(D4850,Plan1!$B$2:$S$5570,12,)/1000</f>
        <v>5.391</v>
      </c>
      <c r="M4850" s="180">
        <f>VLOOKUP(D4850,Plan1!$B$2:$S$5570,13,)/1000</f>
        <v>5.4969999999999999</v>
      </c>
      <c r="N4850" s="180">
        <f>VLOOKUP(D4850,Plan1!$B$2:$S$5570,14,)/1000</f>
        <v>5.8879999999999999</v>
      </c>
      <c r="O4850" s="180">
        <f>VLOOKUP(D4850,Plan1!$B$2:$S$5570,15,)/1000</f>
        <v>5.61</v>
      </c>
      <c r="P4850" s="180">
        <f>VLOOKUP(D4850,Plan1!$B$2:$S$5570,16,)/1000</f>
        <v>5.085</v>
      </c>
      <c r="Q4850" s="180">
        <f>VLOOKUP(D4850,Plan1!$B$2:$S$5570,17,)/1000</f>
        <v>4.7549999999999999</v>
      </c>
      <c r="R4850" s="180">
        <f>VLOOKUP(D4850,Plan1!$B$2:$S$5570,18,)/1000</f>
        <v>4.5590000000000002</v>
      </c>
      <c r="S4850" s="180">
        <f>VLOOKUP(D4850,Plan1!$B$2:$S$5570,6,)/1000</f>
        <v>5.0590000000000002</v>
      </c>
    </row>
    <row r="4851" spans="1:19" x14ac:dyDescent="0.25">
      <c r="A4851" s="178">
        <v>34921</v>
      </c>
      <c r="B4851" s="178">
        <v>-97834</v>
      </c>
      <c r="C4851" s="178">
        <v>-360974</v>
      </c>
      <c r="D4851" s="178" t="s">
        <v>212</v>
      </c>
      <c r="E4851" s="178" t="s">
        <v>167</v>
      </c>
      <c r="F4851" s="178" t="s">
        <v>192</v>
      </c>
      <c r="G4851" s="180">
        <f>VLOOKUP(D4851,Plan1!$B$2:$S$5570,7,)/1000</f>
        <v>5.6479999999999997</v>
      </c>
      <c r="H4851" s="180">
        <f>VLOOKUP(D4851,Plan1!$B$2:$S$5570,8,)/1000</f>
        <v>5.7679999999999998</v>
      </c>
      <c r="I4851" s="180">
        <f>VLOOKUP(D4851,Plan1!$B$2:$S$5570,9,)/1000</f>
        <v>5.9539999999999997</v>
      </c>
      <c r="J4851" s="180">
        <f>VLOOKUP(D4851,Plan1!$B$2:$S$5570,10,)/1000</f>
        <v>5.2320000000000002</v>
      </c>
      <c r="K4851" s="180">
        <f>VLOOKUP(D4851,Plan1!$B$2:$S$5570,11,)/1000</f>
        <v>4.6390000000000002</v>
      </c>
      <c r="L4851" s="180">
        <f>VLOOKUP(D4851,Plan1!$B$2:$S$5570,12,)/1000</f>
        <v>4.306</v>
      </c>
      <c r="M4851" s="180">
        <f>VLOOKUP(D4851,Plan1!$B$2:$S$5570,13,)/1000</f>
        <v>4.3650000000000002</v>
      </c>
      <c r="N4851" s="180">
        <f>VLOOKUP(D4851,Plan1!$B$2:$S$5570,14,)/1000</f>
        <v>4.8449999999999998</v>
      </c>
      <c r="O4851" s="180">
        <f>VLOOKUP(D4851,Plan1!$B$2:$S$5570,15,)/1000</f>
        <v>5.5060000000000002</v>
      </c>
      <c r="P4851" s="180">
        <f>VLOOKUP(D4851,Plan1!$B$2:$S$5570,16,)/1000</f>
        <v>5.6959999999999997</v>
      </c>
      <c r="Q4851" s="180">
        <f>VLOOKUP(D4851,Plan1!$B$2:$S$5570,17,)/1000</f>
        <v>5.9749999999999996</v>
      </c>
      <c r="R4851" s="180">
        <f>VLOOKUP(D4851,Plan1!$B$2:$S$5570,18,)/1000</f>
        <v>5.8689999999999998</v>
      </c>
      <c r="S4851" s="180">
        <f>VLOOKUP(D4851,Plan1!$B$2:$S$5570,6,)/1000</f>
        <v>5.3170000000000002</v>
      </c>
    </row>
    <row r="4852" spans="1:19" x14ac:dyDescent="0.25">
      <c r="A4852" s="178">
        <v>36784</v>
      </c>
      <c r="B4852" s="178">
        <v>-92654</v>
      </c>
      <c r="C4852" s="178">
        <v>-353765</v>
      </c>
      <c r="D4852" s="178" t="s">
        <v>271</v>
      </c>
      <c r="E4852" s="178" t="s">
        <v>167</v>
      </c>
      <c r="F4852" s="178" t="s">
        <v>192</v>
      </c>
      <c r="G4852" s="180">
        <f>VLOOKUP(D4852,Plan1!$B$2:$S$5570,7,)/1000</f>
        <v>5.8979999999999997</v>
      </c>
      <c r="H4852" s="180">
        <f>VLOOKUP(D4852,Plan1!$B$2:$S$5570,8,)/1000</f>
        <v>5.9089999999999998</v>
      </c>
      <c r="I4852" s="180">
        <f>VLOOKUP(D4852,Plan1!$B$2:$S$5570,9,)/1000</f>
        <v>6.2409999999999997</v>
      </c>
      <c r="J4852" s="180">
        <f>VLOOKUP(D4852,Plan1!$B$2:$S$5570,10,)/1000</f>
        <v>5.5359999999999996</v>
      </c>
      <c r="K4852" s="180">
        <f>VLOOKUP(D4852,Plan1!$B$2:$S$5570,11,)/1000</f>
        <v>4.8220000000000001</v>
      </c>
      <c r="L4852" s="180">
        <f>VLOOKUP(D4852,Plan1!$B$2:$S$5570,12,)/1000</f>
        <v>4.5460000000000003</v>
      </c>
      <c r="M4852" s="180">
        <f>VLOOKUP(D4852,Plan1!$B$2:$S$5570,13,)/1000</f>
        <v>4.6719999999999997</v>
      </c>
      <c r="N4852" s="180">
        <f>VLOOKUP(D4852,Plan1!$B$2:$S$5570,14,)/1000</f>
        <v>5.343</v>
      </c>
      <c r="O4852" s="180">
        <f>VLOOKUP(D4852,Plan1!$B$2:$S$5570,15,)/1000</f>
        <v>5.8780000000000001</v>
      </c>
      <c r="P4852" s="180">
        <f>VLOOKUP(D4852,Plan1!$B$2:$S$5570,16,)/1000</f>
        <v>5.9740000000000002</v>
      </c>
      <c r="Q4852" s="180">
        <f>VLOOKUP(D4852,Plan1!$B$2:$S$5570,17,)/1000</f>
        <v>6.1769999999999996</v>
      </c>
      <c r="R4852" s="180">
        <f>VLOOKUP(D4852,Plan1!$B$2:$S$5570,18,)/1000</f>
        <v>6.1040000000000001</v>
      </c>
      <c r="S4852" s="180">
        <f>VLOOKUP(D4852,Plan1!$B$2:$S$5570,6,)/1000</f>
        <v>5.5919999999999996</v>
      </c>
    </row>
    <row r="4853" spans="1:19" x14ac:dyDescent="0.25">
      <c r="A4853" s="178">
        <v>2483</v>
      </c>
      <c r="B4853" s="178">
        <v>-281838</v>
      </c>
      <c r="C4853" s="178">
        <v>-552659</v>
      </c>
      <c r="D4853" s="178" t="s">
        <v>4226</v>
      </c>
      <c r="E4853" s="178" t="s">
        <v>167</v>
      </c>
      <c r="F4853" s="178" t="s">
        <v>3898</v>
      </c>
      <c r="G4853" s="180">
        <f>VLOOKUP(D4853,Plan1!$B$2:$S$5570,7,)/1000</f>
        <v>5.7990000000000004</v>
      </c>
      <c r="H4853" s="180">
        <f>VLOOKUP(D4853,Plan1!$B$2:$S$5570,8,)/1000</f>
        <v>5.851</v>
      </c>
      <c r="I4853" s="180">
        <f>VLOOKUP(D4853,Plan1!$B$2:$S$5570,9,)/1000</f>
        <v>5.6589999999999998</v>
      </c>
      <c r="J4853" s="180">
        <f>VLOOKUP(D4853,Plan1!$B$2:$S$5570,10,)/1000</f>
        <v>4.9260000000000002</v>
      </c>
      <c r="K4853" s="180">
        <f>VLOOKUP(D4853,Plan1!$B$2:$S$5570,11,)/1000</f>
        <v>4.1280000000000001</v>
      </c>
      <c r="L4853" s="180">
        <f>VLOOKUP(D4853,Plan1!$B$2:$S$5570,12,)/1000</f>
        <v>3.528</v>
      </c>
      <c r="M4853" s="180">
        <f>VLOOKUP(D4853,Plan1!$B$2:$S$5570,13,)/1000</f>
        <v>3.911</v>
      </c>
      <c r="N4853" s="180">
        <f>VLOOKUP(D4853,Plan1!$B$2:$S$5570,14,)/1000</f>
        <v>4.548</v>
      </c>
      <c r="O4853" s="180">
        <f>VLOOKUP(D4853,Plan1!$B$2:$S$5570,15,)/1000</f>
        <v>4.54</v>
      </c>
      <c r="P4853" s="180">
        <f>VLOOKUP(D4853,Plan1!$B$2:$S$5570,16,)/1000</f>
        <v>5.1210000000000004</v>
      </c>
      <c r="Q4853" s="180">
        <f>VLOOKUP(D4853,Plan1!$B$2:$S$5570,17,)/1000</f>
        <v>5.7489999999999997</v>
      </c>
      <c r="R4853" s="180">
        <f>VLOOKUP(D4853,Plan1!$B$2:$S$5570,18,)/1000</f>
        <v>5.8159999999999998</v>
      </c>
      <c r="S4853" s="180">
        <f>VLOOKUP(D4853,Plan1!$B$2:$S$5570,6,)/1000</f>
        <v>4.9649999999999999</v>
      </c>
    </row>
    <row r="4854" spans="1:19" x14ac:dyDescent="0.25">
      <c r="A4854" s="178">
        <v>20298</v>
      </c>
      <c r="B4854" s="178">
        <v>-153504</v>
      </c>
      <c r="C4854" s="178">
        <v>-498184</v>
      </c>
      <c r="D4854" s="178" t="s">
        <v>1231</v>
      </c>
      <c r="E4854" s="178" t="s">
        <v>167</v>
      </c>
      <c r="F4854" s="178" t="s">
        <v>1058</v>
      </c>
      <c r="G4854" s="180">
        <f>VLOOKUP(D4854,Plan1!$B$2:$S$5570,7,)/1000</f>
        <v>4.8360000000000003</v>
      </c>
      <c r="H4854" s="180">
        <f>VLOOKUP(D4854,Plan1!$B$2:$S$5570,8,)/1000</f>
        <v>5.2290000000000001</v>
      </c>
      <c r="I4854" s="180">
        <f>VLOOKUP(D4854,Plan1!$B$2:$S$5570,9,)/1000</f>
        <v>5.1509999999999998</v>
      </c>
      <c r="J4854" s="180">
        <f>VLOOKUP(D4854,Plan1!$B$2:$S$5570,10,)/1000</f>
        <v>5.4930000000000003</v>
      </c>
      <c r="K4854" s="180">
        <f>VLOOKUP(D4854,Plan1!$B$2:$S$5570,11,)/1000</f>
        <v>5.6470000000000002</v>
      </c>
      <c r="L4854" s="180">
        <f>VLOOKUP(D4854,Plan1!$B$2:$S$5570,12,)/1000</f>
        <v>5.4269999999999996</v>
      </c>
      <c r="M4854" s="180">
        <f>VLOOKUP(D4854,Plan1!$B$2:$S$5570,13,)/1000</f>
        <v>5.53</v>
      </c>
      <c r="N4854" s="180">
        <f>VLOOKUP(D4854,Plan1!$B$2:$S$5570,14,)/1000</f>
        <v>6.3410000000000002</v>
      </c>
      <c r="O4854" s="180">
        <f>VLOOKUP(D4854,Plan1!$B$2:$S$5570,15,)/1000</f>
        <v>5.6589999999999998</v>
      </c>
      <c r="P4854" s="180">
        <f>VLOOKUP(D4854,Plan1!$B$2:$S$5570,16,)/1000</f>
        <v>5.3280000000000003</v>
      </c>
      <c r="Q4854" s="180">
        <f>VLOOKUP(D4854,Plan1!$B$2:$S$5570,17,)/1000</f>
        <v>4.8159999999999998</v>
      </c>
      <c r="R4854" s="180">
        <f>VLOOKUP(D4854,Plan1!$B$2:$S$5570,18,)/1000</f>
        <v>4.7930000000000001</v>
      </c>
      <c r="S4854" s="180">
        <f>VLOOKUP(D4854,Plan1!$B$2:$S$5570,6,)/1000</f>
        <v>5.3540000000000001</v>
      </c>
    </row>
    <row r="4855" spans="1:19" x14ac:dyDescent="0.25">
      <c r="A4855" s="178">
        <v>5728</v>
      </c>
      <c r="B4855" s="178">
        <v>-235339</v>
      </c>
      <c r="C4855" s="178">
        <v>-466403</v>
      </c>
      <c r="D4855" s="178" t="s">
        <v>4784</v>
      </c>
      <c r="E4855" s="178" t="s">
        <v>177</v>
      </c>
      <c r="F4855" s="178" t="s">
        <v>4704</v>
      </c>
      <c r="G4855" s="180">
        <f>VLOOKUP(D4855,Plan1!$B$2:$S$5570,7,)/1000</f>
        <v>4.7110000000000003</v>
      </c>
      <c r="H4855" s="180">
        <f>VLOOKUP(D4855,Plan1!$B$2:$S$5570,8,)/1000</f>
        <v>5.2389999999999999</v>
      </c>
      <c r="I4855" s="180">
        <f>VLOOKUP(D4855,Plan1!$B$2:$S$5570,9,)/1000</f>
        <v>4.8890000000000002</v>
      </c>
      <c r="J4855" s="180">
        <f>VLOOKUP(D4855,Plan1!$B$2:$S$5570,10,)/1000</f>
        <v>4.7469999999999999</v>
      </c>
      <c r="K4855" s="180">
        <f>VLOOKUP(D4855,Plan1!$B$2:$S$5570,11,)/1000</f>
        <v>4.2350000000000003</v>
      </c>
      <c r="L4855" s="180">
        <f>VLOOKUP(D4855,Plan1!$B$2:$S$5570,12,)/1000</f>
        <v>4.1109999999999998</v>
      </c>
      <c r="M4855" s="180">
        <f>VLOOKUP(D4855,Plan1!$B$2:$S$5570,13,)/1000</f>
        <v>4.1210000000000004</v>
      </c>
      <c r="N4855" s="180">
        <f>VLOOKUP(D4855,Plan1!$B$2:$S$5570,14,)/1000</f>
        <v>5.0199999999999996</v>
      </c>
      <c r="O4855" s="180">
        <f>VLOOKUP(D4855,Plan1!$B$2:$S$5570,15,)/1000</f>
        <v>4.5629999999999997</v>
      </c>
      <c r="P4855" s="180">
        <f>VLOOKUP(D4855,Plan1!$B$2:$S$5570,16,)/1000</f>
        <v>4.6609999999999996</v>
      </c>
      <c r="Q4855" s="180">
        <f>VLOOKUP(D4855,Plan1!$B$2:$S$5570,17,)/1000</f>
        <v>4.7119999999999997</v>
      </c>
      <c r="R4855" s="180">
        <f>VLOOKUP(D4855,Plan1!$B$2:$S$5570,18,)/1000</f>
        <v>5.048</v>
      </c>
      <c r="S4855" s="180">
        <f>VLOOKUP(D4855,Plan1!$B$2:$S$5570,6,)/1000</f>
        <v>4.6710000000000003</v>
      </c>
    </row>
    <row r="4856" spans="1:19" x14ac:dyDescent="0.25">
      <c r="A4856" s="178">
        <v>2625</v>
      </c>
      <c r="B4856" s="178">
        <v>-28021</v>
      </c>
      <c r="C4856" s="178">
        <v>-549359</v>
      </c>
      <c r="D4856" s="178" t="s">
        <v>4250</v>
      </c>
      <c r="E4856" s="178" t="s">
        <v>167</v>
      </c>
      <c r="F4856" s="178" t="s">
        <v>3898</v>
      </c>
      <c r="G4856" s="180">
        <f>VLOOKUP(D4856,Plan1!$B$2:$S$5570,7,)/1000</f>
        <v>5.7729999999999997</v>
      </c>
      <c r="H4856" s="180">
        <f>VLOOKUP(D4856,Plan1!$B$2:$S$5570,8,)/1000</f>
        <v>5.8070000000000004</v>
      </c>
      <c r="I4856" s="180">
        <f>VLOOKUP(D4856,Plan1!$B$2:$S$5570,9,)/1000</f>
        <v>5.5869999999999997</v>
      </c>
      <c r="J4856" s="180">
        <f>VLOOKUP(D4856,Plan1!$B$2:$S$5570,10,)/1000</f>
        <v>4.9340000000000002</v>
      </c>
      <c r="K4856" s="180">
        <f>VLOOKUP(D4856,Plan1!$B$2:$S$5570,11,)/1000</f>
        <v>4.1120000000000001</v>
      </c>
      <c r="L4856" s="180">
        <f>VLOOKUP(D4856,Plan1!$B$2:$S$5570,12,)/1000</f>
        <v>3.5049999999999999</v>
      </c>
      <c r="M4856" s="180">
        <f>VLOOKUP(D4856,Plan1!$B$2:$S$5570,13,)/1000</f>
        <v>3.891</v>
      </c>
      <c r="N4856" s="180">
        <f>VLOOKUP(D4856,Plan1!$B$2:$S$5570,14,)/1000</f>
        <v>4.5599999999999996</v>
      </c>
      <c r="O4856" s="180">
        <f>VLOOKUP(D4856,Plan1!$B$2:$S$5570,15,)/1000</f>
        <v>4.4770000000000003</v>
      </c>
      <c r="P4856" s="180">
        <f>VLOOKUP(D4856,Plan1!$B$2:$S$5570,16,)/1000</f>
        <v>5.08</v>
      </c>
      <c r="Q4856" s="180">
        <f>VLOOKUP(D4856,Plan1!$B$2:$S$5570,17,)/1000</f>
        <v>5.7149999999999999</v>
      </c>
      <c r="R4856" s="180">
        <f>VLOOKUP(D4856,Plan1!$B$2:$S$5570,18,)/1000</f>
        <v>5.7859999999999996</v>
      </c>
      <c r="S4856" s="180">
        <f>VLOOKUP(D4856,Plan1!$B$2:$S$5570,6,)/1000</f>
        <v>4.9349999999999996</v>
      </c>
    </row>
    <row r="4857" spans="1:19" x14ac:dyDescent="0.25">
      <c r="A4857" s="178">
        <v>57976</v>
      </c>
      <c r="B4857" s="178">
        <v>-34619</v>
      </c>
      <c r="C4857" s="178">
        <v>-68951</v>
      </c>
      <c r="D4857" s="178" t="s">
        <v>339</v>
      </c>
      <c r="E4857" s="178" t="s">
        <v>167</v>
      </c>
      <c r="F4857" s="178" t="s">
        <v>312</v>
      </c>
      <c r="G4857" s="180">
        <f>VLOOKUP(D4857,Plan1!$B$2:$S$5570,7,)/1000</f>
        <v>4.1550000000000002</v>
      </c>
      <c r="H4857" s="180">
        <f>VLOOKUP(D4857,Plan1!$B$2:$S$5570,8,)/1000</f>
        <v>4.5990000000000002</v>
      </c>
      <c r="I4857" s="180">
        <f>VLOOKUP(D4857,Plan1!$B$2:$S$5570,9,)/1000</f>
        <v>4.54</v>
      </c>
      <c r="J4857" s="180">
        <f>VLOOKUP(D4857,Plan1!$B$2:$S$5570,10,)/1000</f>
        <v>4.4329999999999998</v>
      </c>
      <c r="K4857" s="180">
        <f>VLOOKUP(D4857,Plan1!$B$2:$S$5570,11,)/1000</f>
        <v>4.1210000000000004</v>
      </c>
      <c r="L4857" s="180">
        <f>VLOOKUP(D4857,Plan1!$B$2:$S$5570,12,)/1000</f>
        <v>4.258</v>
      </c>
      <c r="M4857" s="180">
        <f>VLOOKUP(D4857,Plan1!$B$2:$S$5570,13,)/1000</f>
        <v>4.1619999999999999</v>
      </c>
      <c r="N4857" s="180">
        <f>VLOOKUP(D4857,Plan1!$B$2:$S$5570,14,)/1000</f>
        <v>4.9009999999999998</v>
      </c>
      <c r="O4857" s="180">
        <f>VLOOKUP(D4857,Plan1!$B$2:$S$5570,15,)/1000</f>
        <v>5.0609999999999999</v>
      </c>
      <c r="P4857" s="180">
        <f>VLOOKUP(D4857,Plan1!$B$2:$S$5570,16,)/1000</f>
        <v>4.9400000000000004</v>
      </c>
      <c r="Q4857" s="180">
        <f>VLOOKUP(D4857,Plan1!$B$2:$S$5570,17,)/1000</f>
        <v>4.7249999999999996</v>
      </c>
      <c r="R4857" s="180">
        <f>VLOOKUP(D4857,Plan1!$B$2:$S$5570,18,)/1000</f>
        <v>4.34</v>
      </c>
      <c r="S4857" s="180">
        <f>VLOOKUP(D4857,Plan1!$B$2:$S$5570,6,)/1000</f>
        <v>4.5199999999999996</v>
      </c>
    </row>
    <row r="4858" spans="1:19" x14ac:dyDescent="0.25">
      <c r="A4858" s="178">
        <v>49921</v>
      </c>
      <c r="B4858" s="178">
        <v>-58998</v>
      </c>
      <c r="C4858" s="178">
        <v>-357645</v>
      </c>
      <c r="D4858" s="178" t="s">
        <v>3845</v>
      </c>
      <c r="E4858" s="178" t="s">
        <v>167</v>
      </c>
      <c r="F4858" s="178" t="s">
        <v>3752</v>
      </c>
      <c r="G4858" s="180">
        <f>VLOOKUP(D4858,Plan1!$B$2:$S$5570,7,)/1000</f>
        <v>5.577</v>
      </c>
      <c r="H4858" s="180">
        <f>VLOOKUP(D4858,Plan1!$B$2:$S$5570,8,)/1000</f>
        <v>5.6870000000000003</v>
      </c>
      <c r="I4858" s="180">
        <f>VLOOKUP(D4858,Plan1!$B$2:$S$5570,9,)/1000</f>
        <v>5.8170000000000002</v>
      </c>
      <c r="J4858" s="180">
        <f>VLOOKUP(D4858,Plan1!$B$2:$S$5570,10,)/1000</f>
        <v>5.5709999999999997</v>
      </c>
      <c r="K4858" s="180">
        <f>VLOOKUP(D4858,Plan1!$B$2:$S$5570,11,)/1000</f>
        <v>5.181</v>
      </c>
      <c r="L4858" s="180">
        <f>VLOOKUP(D4858,Plan1!$B$2:$S$5570,12,)/1000</f>
        <v>4.7480000000000002</v>
      </c>
      <c r="M4858" s="180">
        <f>VLOOKUP(D4858,Plan1!$B$2:$S$5570,13,)/1000</f>
        <v>4.9779999999999998</v>
      </c>
      <c r="N4858" s="180">
        <f>VLOOKUP(D4858,Plan1!$B$2:$S$5570,14,)/1000</f>
        <v>5.54</v>
      </c>
      <c r="O4858" s="180">
        <f>VLOOKUP(D4858,Plan1!$B$2:$S$5570,15,)/1000</f>
        <v>5.8079999999999998</v>
      </c>
      <c r="P4858" s="180">
        <f>VLOOKUP(D4858,Plan1!$B$2:$S$5570,16,)/1000</f>
        <v>5.86</v>
      </c>
      <c r="Q4858" s="180">
        <f>VLOOKUP(D4858,Plan1!$B$2:$S$5570,17,)/1000</f>
        <v>5.9279999999999999</v>
      </c>
      <c r="R4858" s="180">
        <f>VLOOKUP(D4858,Plan1!$B$2:$S$5570,18,)/1000</f>
        <v>5.5650000000000004</v>
      </c>
      <c r="S4858" s="180">
        <f>VLOOKUP(D4858,Plan1!$B$2:$S$5570,6,)/1000</f>
        <v>5.5220000000000002</v>
      </c>
    </row>
    <row r="4859" spans="1:19" x14ac:dyDescent="0.25">
      <c r="A4859" s="178">
        <v>49922</v>
      </c>
      <c r="B4859" s="178">
        <v>-58962</v>
      </c>
      <c r="C4859" s="178">
        <v>-356349</v>
      </c>
      <c r="D4859" s="178" t="s">
        <v>3846</v>
      </c>
      <c r="E4859" s="178" t="s">
        <v>167</v>
      </c>
      <c r="F4859" s="178" t="s">
        <v>3752</v>
      </c>
      <c r="G4859" s="180">
        <f>VLOOKUP(D4859,Plan1!$B$2:$S$5570,7,)/1000</f>
        <v>5.6070000000000002</v>
      </c>
      <c r="H4859" s="180">
        <f>VLOOKUP(D4859,Plan1!$B$2:$S$5570,8,)/1000</f>
        <v>5.7309999999999999</v>
      </c>
      <c r="I4859" s="180">
        <f>VLOOKUP(D4859,Plan1!$B$2:$S$5570,9,)/1000</f>
        <v>5.8570000000000002</v>
      </c>
      <c r="J4859" s="180">
        <f>VLOOKUP(D4859,Plan1!$B$2:$S$5570,10,)/1000</f>
        <v>5.6029999999999998</v>
      </c>
      <c r="K4859" s="180">
        <f>VLOOKUP(D4859,Plan1!$B$2:$S$5570,11,)/1000</f>
        <v>5.1719999999999997</v>
      </c>
      <c r="L4859" s="180">
        <f>VLOOKUP(D4859,Plan1!$B$2:$S$5570,12,)/1000</f>
        <v>4.7610000000000001</v>
      </c>
      <c r="M4859" s="180">
        <f>VLOOKUP(D4859,Plan1!$B$2:$S$5570,13,)/1000</f>
        <v>4.9119999999999999</v>
      </c>
      <c r="N4859" s="180">
        <f>VLOOKUP(D4859,Plan1!$B$2:$S$5570,14,)/1000</f>
        <v>5.5510000000000002</v>
      </c>
      <c r="O4859" s="180">
        <f>VLOOKUP(D4859,Plan1!$B$2:$S$5570,15,)/1000</f>
        <v>5.8239999999999998</v>
      </c>
      <c r="P4859" s="180">
        <f>VLOOKUP(D4859,Plan1!$B$2:$S$5570,16,)/1000</f>
        <v>5.8840000000000003</v>
      </c>
      <c r="Q4859" s="180">
        <f>VLOOKUP(D4859,Plan1!$B$2:$S$5570,17,)/1000</f>
        <v>5.9619999999999997</v>
      </c>
      <c r="R4859" s="180">
        <f>VLOOKUP(D4859,Plan1!$B$2:$S$5570,18,)/1000</f>
        <v>5.5869999999999997</v>
      </c>
      <c r="S4859" s="180">
        <f>VLOOKUP(D4859,Plan1!$B$2:$S$5570,6,)/1000</f>
        <v>5.5380000000000003</v>
      </c>
    </row>
    <row r="4860" spans="1:19" x14ac:dyDescent="0.25">
      <c r="A4860" s="178">
        <v>6975</v>
      </c>
      <c r="B4860" s="178">
        <v>-225487</v>
      </c>
      <c r="C4860" s="178">
        <v>-4791</v>
      </c>
      <c r="D4860" s="178" t="s">
        <v>3846</v>
      </c>
      <c r="E4860" s="178" t="s">
        <v>167</v>
      </c>
      <c r="F4860" s="178" t="s">
        <v>4704</v>
      </c>
      <c r="G4860" s="180">
        <f>VLOOKUP(D4860,Plan1!$B$2:$S$5570,7,)/1000</f>
        <v>5.6070000000000002</v>
      </c>
      <c r="H4860" s="180">
        <f>VLOOKUP(D4860,Plan1!$B$2:$S$5570,8,)/1000</f>
        <v>5.7309999999999999</v>
      </c>
      <c r="I4860" s="180">
        <f>VLOOKUP(D4860,Plan1!$B$2:$S$5570,9,)/1000</f>
        <v>5.8570000000000002</v>
      </c>
      <c r="J4860" s="180">
        <f>VLOOKUP(D4860,Plan1!$B$2:$S$5570,10,)/1000</f>
        <v>5.6029999999999998</v>
      </c>
      <c r="K4860" s="180">
        <f>VLOOKUP(D4860,Plan1!$B$2:$S$5570,11,)/1000</f>
        <v>5.1719999999999997</v>
      </c>
      <c r="L4860" s="180">
        <f>VLOOKUP(D4860,Plan1!$B$2:$S$5570,12,)/1000</f>
        <v>4.7610000000000001</v>
      </c>
      <c r="M4860" s="180">
        <f>VLOOKUP(D4860,Plan1!$B$2:$S$5570,13,)/1000</f>
        <v>4.9119999999999999</v>
      </c>
      <c r="N4860" s="180">
        <f>VLOOKUP(D4860,Plan1!$B$2:$S$5570,14,)/1000</f>
        <v>5.5510000000000002</v>
      </c>
      <c r="O4860" s="180">
        <f>VLOOKUP(D4860,Plan1!$B$2:$S$5570,15,)/1000</f>
        <v>5.8239999999999998</v>
      </c>
      <c r="P4860" s="180">
        <f>VLOOKUP(D4860,Plan1!$B$2:$S$5570,16,)/1000</f>
        <v>5.8840000000000003</v>
      </c>
      <c r="Q4860" s="180">
        <f>VLOOKUP(D4860,Plan1!$B$2:$S$5570,17,)/1000</f>
        <v>5.9619999999999997</v>
      </c>
      <c r="R4860" s="180">
        <f>VLOOKUP(D4860,Plan1!$B$2:$S$5570,18,)/1000</f>
        <v>5.5869999999999997</v>
      </c>
      <c r="S4860" s="180">
        <f>VLOOKUP(D4860,Plan1!$B$2:$S$5570,6,)/1000</f>
        <v>5.5380000000000003</v>
      </c>
    </row>
    <row r="4861" spans="1:19" x14ac:dyDescent="0.25">
      <c r="A4861" s="178">
        <v>52820</v>
      </c>
      <c r="B4861" s="178">
        <v>-50851</v>
      </c>
      <c r="C4861" s="178">
        <v>-484295</v>
      </c>
      <c r="D4861" s="178" t="s">
        <v>1358</v>
      </c>
      <c r="E4861" s="178" t="s">
        <v>167</v>
      </c>
      <c r="F4861" s="178" t="s">
        <v>1298</v>
      </c>
      <c r="G4861" s="180">
        <f>VLOOKUP(D4861,Plan1!$B$2:$S$5570,7,)/1000</f>
        <v>4.2629999999999999</v>
      </c>
      <c r="H4861" s="180">
        <f>VLOOKUP(D4861,Plan1!$B$2:$S$5570,8,)/1000</f>
        <v>4.4850000000000003</v>
      </c>
      <c r="I4861" s="180">
        <f>VLOOKUP(D4861,Plan1!$B$2:$S$5570,9,)/1000</f>
        <v>4.6390000000000002</v>
      </c>
      <c r="J4861" s="180">
        <f>VLOOKUP(D4861,Plan1!$B$2:$S$5570,10,)/1000</f>
        <v>4.8109999999999999</v>
      </c>
      <c r="K4861" s="180">
        <f>VLOOKUP(D4861,Plan1!$B$2:$S$5570,11,)/1000</f>
        <v>4.8650000000000002</v>
      </c>
      <c r="L4861" s="180">
        <f>VLOOKUP(D4861,Plan1!$B$2:$S$5570,12,)/1000</f>
        <v>5.3040000000000003</v>
      </c>
      <c r="M4861" s="180">
        <f>VLOOKUP(D4861,Plan1!$B$2:$S$5570,13,)/1000</f>
        <v>5.4050000000000002</v>
      </c>
      <c r="N4861" s="180">
        <f>VLOOKUP(D4861,Plan1!$B$2:$S$5570,14,)/1000</f>
        <v>5.7809999999999997</v>
      </c>
      <c r="O4861" s="180">
        <f>VLOOKUP(D4861,Plan1!$B$2:$S$5570,15,)/1000</f>
        <v>5.3959999999999999</v>
      </c>
      <c r="P4861" s="180">
        <f>VLOOKUP(D4861,Plan1!$B$2:$S$5570,16,)/1000</f>
        <v>4.8</v>
      </c>
      <c r="Q4861" s="180">
        <f>VLOOKUP(D4861,Plan1!$B$2:$S$5570,17,)/1000</f>
        <v>4.649</v>
      </c>
      <c r="R4861" s="180">
        <f>VLOOKUP(D4861,Plan1!$B$2:$S$5570,18,)/1000</f>
        <v>4.3520000000000003</v>
      </c>
      <c r="S4861" s="180">
        <f>VLOOKUP(D4861,Plan1!$B$2:$S$5570,6,)/1000</f>
        <v>4.8959999999999999</v>
      </c>
    </row>
    <row r="4862" spans="1:19" x14ac:dyDescent="0.25">
      <c r="A4862" s="178">
        <v>6613</v>
      </c>
      <c r="B4862" s="178">
        <v>-228433</v>
      </c>
      <c r="C4862" s="178">
        <v>-42103</v>
      </c>
      <c r="D4862" s="178" t="s">
        <v>3684</v>
      </c>
      <c r="E4862" s="178" t="s">
        <v>167</v>
      </c>
      <c r="F4862" s="178" t="s">
        <v>3664</v>
      </c>
      <c r="G4862" s="180">
        <f>VLOOKUP(D4862,Plan1!$B$2:$S$5570,7,)/1000</f>
        <v>5.6520000000000001</v>
      </c>
      <c r="H4862" s="180">
        <f>VLOOKUP(D4862,Plan1!$B$2:$S$5570,8,)/1000</f>
        <v>6.2329999999999997</v>
      </c>
      <c r="I4862" s="180">
        <f>VLOOKUP(D4862,Plan1!$B$2:$S$5570,9,)/1000</f>
        <v>5.4189999999999996</v>
      </c>
      <c r="J4862" s="180">
        <f>VLOOKUP(D4862,Plan1!$B$2:$S$5570,10,)/1000</f>
        <v>5.1779999999999999</v>
      </c>
      <c r="K4862" s="180">
        <f>VLOOKUP(D4862,Plan1!$B$2:$S$5570,11,)/1000</f>
        <v>4.5549999999999997</v>
      </c>
      <c r="L4862" s="180">
        <f>VLOOKUP(D4862,Plan1!$B$2:$S$5570,12,)/1000</f>
        <v>4.4539999999999997</v>
      </c>
      <c r="M4862" s="180">
        <f>VLOOKUP(D4862,Plan1!$B$2:$S$5570,13,)/1000</f>
        <v>4.3879999999999999</v>
      </c>
      <c r="N4862" s="180">
        <f>VLOOKUP(D4862,Plan1!$B$2:$S$5570,14,)/1000</f>
        <v>5.1180000000000003</v>
      </c>
      <c r="O4862" s="180">
        <f>VLOOKUP(D4862,Plan1!$B$2:$S$5570,15,)/1000</f>
        <v>4.907</v>
      </c>
      <c r="P4862" s="180">
        <f>VLOOKUP(D4862,Plan1!$B$2:$S$5570,16,)/1000</f>
        <v>5.0750000000000002</v>
      </c>
      <c r="Q4862" s="180">
        <f>VLOOKUP(D4862,Plan1!$B$2:$S$5570,17,)/1000</f>
        <v>4.8</v>
      </c>
      <c r="R4862" s="180">
        <f>VLOOKUP(D4862,Plan1!$B$2:$S$5570,18,)/1000</f>
        <v>5.3879999999999999</v>
      </c>
      <c r="S4862" s="180">
        <f>VLOOKUP(D4862,Plan1!$B$2:$S$5570,6,)/1000</f>
        <v>5.0970000000000004</v>
      </c>
    </row>
    <row r="4863" spans="1:19" x14ac:dyDescent="0.25">
      <c r="A4863" s="178">
        <v>18744</v>
      </c>
      <c r="B4863" s="178">
        <v>-160014</v>
      </c>
      <c r="C4863" s="178">
        <v>-549191</v>
      </c>
      <c r="D4863" s="178" t="s">
        <v>1529</v>
      </c>
      <c r="E4863" s="178" t="s">
        <v>167</v>
      </c>
      <c r="F4863" s="178" t="s">
        <v>1511</v>
      </c>
      <c r="G4863" s="180">
        <f>VLOOKUP(D4863,Plan1!$B$2:$S$5570,7,)/1000</f>
        <v>4.944</v>
      </c>
      <c r="H4863" s="180">
        <f>VLOOKUP(D4863,Plan1!$B$2:$S$5570,8,)/1000</f>
        <v>5.1479999999999997</v>
      </c>
      <c r="I4863" s="180">
        <f>VLOOKUP(D4863,Plan1!$B$2:$S$5570,9,)/1000</f>
        <v>5.1989999999999998</v>
      </c>
      <c r="J4863" s="180">
        <f>VLOOKUP(D4863,Plan1!$B$2:$S$5570,10,)/1000</f>
        <v>5.5350000000000001</v>
      </c>
      <c r="K4863" s="180">
        <f>VLOOKUP(D4863,Plan1!$B$2:$S$5570,11,)/1000</f>
        <v>5.3470000000000004</v>
      </c>
      <c r="L4863" s="180">
        <f>VLOOKUP(D4863,Plan1!$B$2:$S$5570,12,)/1000</f>
        <v>5.3890000000000002</v>
      </c>
      <c r="M4863" s="180">
        <f>VLOOKUP(D4863,Plan1!$B$2:$S$5570,13,)/1000</f>
        <v>5.41</v>
      </c>
      <c r="N4863" s="180">
        <f>VLOOKUP(D4863,Plan1!$B$2:$S$5570,14,)/1000</f>
        <v>6.2069999999999999</v>
      </c>
      <c r="O4863" s="180">
        <f>VLOOKUP(D4863,Plan1!$B$2:$S$5570,15,)/1000</f>
        <v>5.3609999999999998</v>
      </c>
      <c r="P4863" s="180">
        <f>VLOOKUP(D4863,Plan1!$B$2:$S$5570,16,)/1000</f>
        <v>5</v>
      </c>
      <c r="Q4863" s="180">
        <f>VLOOKUP(D4863,Plan1!$B$2:$S$5570,17,)/1000</f>
        <v>5.024</v>
      </c>
      <c r="R4863" s="180">
        <f>VLOOKUP(D4863,Plan1!$B$2:$S$5570,18,)/1000</f>
        <v>4.9909999999999997</v>
      </c>
      <c r="S4863" s="180">
        <f>VLOOKUP(D4863,Plan1!$B$2:$S$5570,6,)/1000</f>
        <v>5.2960000000000003</v>
      </c>
    </row>
    <row r="4864" spans="1:19" x14ac:dyDescent="0.25">
      <c r="A4864" s="178">
        <v>1660</v>
      </c>
      <c r="B4864" s="178">
        <v>-294205</v>
      </c>
      <c r="C4864" s="178">
        <v>-515107</v>
      </c>
      <c r="D4864" s="178" t="s">
        <v>4074</v>
      </c>
      <c r="E4864" s="178" t="s">
        <v>167</v>
      </c>
      <c r="F4864" s="178" t="s">
        <v>3898</v>
      </c>
      <c r="G4864" s="180">
        <f>VLOOKUP(D4864,Plan1!$B$2:$S$5570,7,)/1000</f>
        <v>5.4080000000000004</v>
      </c>
      <c r="H4864" s="180">
        <f>VLOOKUP(D4864,Plan1!$B$2:$S$5570,8,)/1000</f>
        <v>5.4</v>
      </c>
      <c r="I4864" s="180">
        <f>VLOOKUP(D4864,Plan1!$B$2:$S$5570,9,)/1000</f>
        <v>5.0679999999999996</v>
      </c>
      <c r="J4864" s="180">
        <f>VLOOKUP(D4864,Plan1!$B$2:$S$5570,10,)/1000</f>
        <v>4.6210000000000004</v>
      </c>
      <c r="K4864" s="180">
        <f>VLOOKUP(D4864,Plan1!$B$2:$S$5570,11,)/1000</f>
        <v>3.742</v>
      </c>
      <c r="L4864" s="180">
        <f>VLOOKUP(D4864,Plan1!$B$2:$S$5570,12,)/1000</f>
        <v>3.3239999999999998</v>
      </c>
      <c r="M4864" s="180">
        <f>VLOOKUP(D4864,Plan1!$B$2:$S$5570,13,)/1000</f>
        <v>3.6280000000000001</v>
      </c>
      <c r="N4864" s="180">
        <f>VLOOKUP(D4864,Plan1!$B$2:$S$5570,14,)/1000</f>
        <v>4.1900000000000004</v>
      </c>
      <c r="O4864" s="180">
        <f>VLOOKUP(D4864,Plan1!$B$2:$S$5570,15,)/1000</f>
        <v>3.948</v>
      </c>
      <c r="P4864" s="180">
        <f>VLOOKUP(D4864,Plan1!$B$2:$S$5570,16,)/1000</f>
        <v>4.5789999999999997</v>
      </c>
      <c r="Q4864" s="180">
        <f>VLOOKUP(D4864,Plan1!$B$2:$S$5570,17,)/1000</f>
        <v>5.444</v>
      </c>
      <c r="R4864" s="180">
        <f>VLOOKUP(D4864,Plan1!$B$2:$S$5570,18,)/1000</f>
        <v>5.5060000000000002</v>
      </c>
      <c r="S4864" s="180">
        <f>VLOOKUP(D4864,Plan1!$B$2:$S$5570,6,)/1000</f>
        <v>4.5720000000000001</v>
      </c>
    </row>
    <row r="4865" spans="1:19" x14ac:dyDescent="0.25">
      <c r="A4865" s="178">
        <v>9314</v>
      </c>
      <c r="B4865" s="178">
        <v>-211314</v>
      </c>
      <c r="C4865" s="178">
        <v>-466127</v>
      </c>
      <c r="D4865" s="178" t="s">
        <v>1927</v>
      </c>
      <c r="E4865" s="178" t="s">
        <v>167</v>
      </c>
      <c r="F4865" s="178" t="s">
        <v>1727</v>
      </c>
      <c r="G4865" s="180">
        <f>VLOOKUP(D4865,Plan1!$B$2:$S$5570,7,)/1000</f>
        <v>4.891</v>
      </c>
      <c r="H4865" s="180">
        <f>VLOOKUP(D4865,Plan1!$B$2:$S$5570,8,)/1000</f>
        <v>5.4349999999999996</v>
      </c>
      <c r="I4865" s="180">
        <f>VLOOKUP(D4865,Plan1!$B$2:$S$5570,9,)/1000</f>
        <v>4.9880000000000004</v>
      </c>
      <c r="J4865" s="180">
        <f>VLOOKUP(D4865,Plan1!$B$2:$S$5570,10,)/1000</f>
        <v>5.2069999999999999</v>
      </c>
      <c r="K4865" s="180">
        <f>VLOOKUP(D4865,Plan1!$B$2:$S$5570,11,)/1000</f>
        <v>4.931</v>
      </c>
      <c r="L4865" s="180">
        <f>VLOOKUP(D4865,Plan1!$B$2:$S$5570,12,)/1000</f>
        <v>4.9000000000000004</v>
      </c>
      <c r="M4865" s="180">
        <f>VLOOKUP(D4865,Plan1!$B$2:$S$5570,13,)/1000</f>
        <v>5.1429999999999998</v>
      </c>
      <c r="N4865" s="180">
        <f>VLOOKUP(D4865,Plan1!$B$2:$S$5570,14,)/1000</f>
        <v>5.9219999999999997</v>
      </c>
      <c r="O4865" s="180">
        <f>VLOOKUP(D4865,Plan1!$B$2:$S$5570,15,)/1000</f>
        <v>5.4489999999999998</v>
      </c>
      <c r="P4865" s="180">
        <f>VLOOKUP(D4865,Plan1!$B$2:$S$5570,16,)/1000</f>
        <v>5.3010000000000002</v>
      </c>
      <c r="Q4865" s="180">
        <f>VLOOKUP(D4865,Plan1!$B$2:$S$5570,17,)/1000</f>
        <v>4.8890000000000002</v>
      </c>
      <c r="R4865" s="180">
        <f>VLOOKUP(D4865,Plan1!$B$2:$S$5570,18,)/1000</f>
        <v>4.9240000000000004</v>
      </c>
      <c r="S4865" s="180">
        <f>VLOOKUP(D4865,Plan1!$B$2:$S$5570,6,)/1000</f>
        <v>5.165</v>
      </c>
    </row>
    <row r="4866" spans="1:19" x14ac:dyDescent="0.25">
      <c r="A4866" s="178">
        <v>2778</v>
      </c>
      <c r="B4866" s="178">
        <v>-27771</v>
      </c>
      <c r="C4866" s="178">
        <v>-532518</v>
      </c>
      <c r="D4866" s="178" t="s">
        <v>4282</v>
      </c>
      <c r="E4866" s="178" t="s">
        <v>167</v>
      </c>
      <c r="F4866" s="178" t="s">
        <v>3898</v>
      </c>
      <c r="G4866" s="180">
        <f>VLOOKUP(D4866,Plan1!$B$2:$S$5570,7,)/1000</f>
        <v>5.6239999999999997</v>
      </c>
      <c r="H4866" s="180">
        <f>VLOOKUP(D4866,Plan1!$B$2:$S$5570,8,)/1000</f>
        <v>5.625</v>
      </c>
      <c r="I4866" s="180">
        <f>VLOOKUP(D4866,Plan1!$B$2:$S$5570,9,)/1000</f>
        <v>5.37</v>
      </c>
      <c r="J4866" s="180">
        <f>VLOOKUP(D4866,Plan1!$B$2:$S$5570,10,)/1000</f>
        <v>4.95</v>
      </c>
      <c r="K4866" s="180">
        <f>VLOOKUP(D4866,Plan1!$B$2:$S$5570,11,)/1000</f>
        <v>4.1050000000000004</v>
      </c>
      <c r="L4866" s="180">
        <f>VLOOKUP(D4866,Plan1!$B$2:$S$5570,12,)/1000</f>
        <v>3.57</v>
      </c>
      <c r="M4866" s="180">
        <f>VLOOKUP(D4866,Plan1!$B$2:$S$5570,13,)/1000</f>
        <v>3.968</v>
      </c>
      <c r="N4866" s="180">
        <f>VLOOKUP(D4866,Plan1!$B$2:$S$5570,14,)/1000</f>
        <v>4.6150000000000002</v>
      </c>
      <c r="O4866" s="180">
        <f>VLOOKUP(D4866,Plan1!$B$2:$S$5570,15,)/1000</f>
        <v>4.4000000000000004</v>
      </c>
      <c r="P4866" s="180">
        <f>VLOOKUP(D4866,Plan1!$B$2:$S$5570,16,)/1000</f>
        <v>5.0629999999999997</v>
      </c>
      <c r="Q4866" s="180">
        <f>VLOOKUP(D4866,Plan1!$B$2:$S$5570,17,)/1000</f>
        <v>5.5990000000000002</v>
      </c>
      <c r="R4866" s="180">
        <f>VLOOKUP(D4866,Plan1!$B$2:$S$5570,18,)/1000</f>
        <v>5.702</v>
      </c>
      <c r="S4866" s="180">
        <f>VLOOKUP(D4866,Plan1!$B$2:$S$5570,6,)/1000</f>
        <v>4.8819999999999997</v>
      </c>
    </row>
    <row r="4867" spans="1:19" x14ac:dyDescent="0.25">
      <c r="A4867" s="178">
        <v>2954</v>
      </c>
      <c r="B4867" s="178">
        <v>-27567</v>
      </c>
      <c r="C4867" s="178">
        <v>-488052</v>
      </c>
      <c r="D4867" s="178" t="s">
        <v>4503</v>
      </c>
      <c r="E4867" s="178" t="s">
        <v>167</v>
      </c>
      <c r="F4867" s="178" t="s">
        <v>4434</v>
      </c>
      <c r="G4867" s="180">
        <f>VLOOKUP(D4867,Plan1!$B$2:$S$5570,7,)/1000</f>
        <v>4.7930000000000001</v>
      </c>
      <c r="H4867" s="180">
        <f>VLOOKUP(D4867,Plan1!$B$2:$S$5570,8,)/1000</f>
        <v>4.8310000000000004</v>
      </c>
      <c r="I4867" s="180">
        <f>VLOOKUP(D4867,Plan1!$B$2:$S$5570,9,)/1000</f>
        <v>4.6779999999999999</v>
      </c>
      <c r="J4867" s="180">
        <f>VLOOKUP(D4867,Plan1!$B$2:$S$5570,10,)/1000</f>
        <v>4.2990000000000004</v>
      </c>
      <c r="K4867" s="180">
        <f>VLOOKUP(D4867,Plan1!$B$2:$S$5570,11,)/1000</f>
        <v>3.8660000000000001</v>
      </c>
      <c r="L4867" s="180">
        <f>VLOOKUP(D4867,Plan1!$B$2:$S$5570,12,)/1000</f>
        <v>3.4750000000000001</v>
      </c>
      <c r="M4867" s="180">
        <f>VLOOKUP(D4867,Plan1!$B$2:$S$5570,13,)/1000</f>
        <v>3.5379999999999998</v>
      </c>
      <c r="N4867" s="180">
        <f>VLOOKUP(D4867,Plan1!$B$2:$S$5570,14,)/1000</f>
        <v>4.1619999999999999</v>
      </c>
      <c r="O4867" s="180">
        <f>VLOOKUP(D4867,Plan1!$B$2:$S$5570,15,)/1000</f>
        <v>3.6709999999999998</v>
      </c>
      <c r="P4867" s="180">
        <f>VLOOKUP(D4867,Plan1!$B$2:$S$5570,16,)/1000</f>
        <v>3.8079999999999998</v>
      </c>
      <c r="Q4867" s="180">
        <f>VLOOKUP(D4867,Plan1!$B$2:$S$5570,17,)/1000</f>
        <v>4.6269999999999998</v>
      </c>
      <c r="R4867" s="180">
        <f>VLOOKUP(D4867,Plan1!$B$2:$S$5570,18,)/1000</f>
        <v>4.8520000000000003</v>
      </c>
      <c r="S4867" s="180">
        <f>VLOOKUP(D4867,Plan1!$B$2:$S$5570,6,)/1000</f>
        <v>4.2169999999999996</v>
      </c>
    </row>
    <row r="4868" spans="1:19" x14ac:dyDescent="0.25">
      <c r="A4868" s="178">
        <v>2558</v>
      </c>
      <c r="B4868" s="178">
        <v>-28124</v>
      </c>
      <c r="C4868" s="178">
        <v>-548869</v>
      </c>
      <c r="D4868" s="178" t="s">
        <v>4235</v>
      </c>
      <c r="E4868" s="178" t="s">
        <v>167</v>
      </c>
      <c r="F4868" s="178" t="s">
        <v>3898</v>
      </c>
      <c r="G4868" s="180">
        <f>VLOOKUP(D4868,Plan1!$B$2:$S$5570,7,)/1000</f>
        <v>5.8049999999999997</v>
      </c>
      <c r="H4868" s="180">
        <f>VLOOKUP(D4868,Plan1!$B$2:$S$5570,8,)/1000</f>
        <v>5.8310000000000004</v>
      </c>
      <c r="I4868" s="180">
        <f>VLOOKUP(D4868,Plan1!$B$2:$S$5570,9,)/1000</f>
        <v>5.5860000000000003</v>
      </c>
      <c r="J4868" s="180">
        <f>VLOOKUP(D4868,Plan1!$B$2:$S$5570,10,)/1000</f>
        <v>4.9480000000000004</v>
      </c>
      <c r="K4868" s="180">
        <f>VLOOKUP(D4868,Plan1!$B$2:$S$5570,11,)/1000</f>
        <v>4.1230000000000002</v>
      </c>
      <c r="L4868" s="180">
        <f>VLOOKUP(D4868,Plan1!$B$2:$S$5570,12,)/1000</f>
        <v>3.508</v>
      </c>
      <c r="M4868" s="180">
        <f>VLOOKUP(D4868,Plan1!$B$2:$S$5570,13,)/1000</f>
        <v>3.8940000000000001</v>
      </c>
      <c r="N4868" s="180">
        <f>VLOOKUP(D4868,Plan1!$B$2:$S$5570,14,)/1000</f>
        <v>4.5410000000000004</v>
      </c>
      <c r="O4868" s="180">
        <f>VLOOKUP(D4868,Plan1!$B$2:$S$5570,15,)/1000</f>
        <v>4.4720000000000004</v>
      </c>
      <c r="P4868" s="180">
        <f>VLOOKUP(D4868,Plan1!$B$2:$S$5570,16,)/1000</f>
        <v>5.07</v>
      </c>
      <c r="Q4868" s="180">
        <f>VLOOKUP(D4868,Plan1!$B$2:$S$5570,17,)/1000</f>
        <v>5.7149999999999999</v>
      </c>
      <c r="R4868" s="180">
        <f>VLOOKUP(D4868,Plan1!$B$2:$S$5570,18,)/1000</f>
        <v>5.7830000000000004</v>
      </c>
      <c r="S4868" s="180">
        <f>VLOOKUP(D4868,Plan1!$B$2:$S$5570,6,)/1000</f>
        <v>4.9400000000000004</v>
      </c>
    </row>
    <row r="4869" spans="1:19" x14ac:dyDescent="0.25">
      <c r="A4869" s="178">
        <v>4471</v>
      </c>
      <c r="B4869" s="178">
        <v>-249378</v>
      </c>
      <c r="C4869" s="178">
        <v>-538526</v>
      </c>
      <c r="D4869" s="178" t="s">
        <v>3047</v>
      </c>
      <c r="E4869" s="178" t="s">
        <v>167</v>
      </c>
      <c r="F4869" s="178" t="s">
        <v>2912</v>
      </c>
      <c r="G4869" s="180">
        <f>VLOOKUP(D4869,Plan1!$B$2:$S$5570,7,)/1000</f>
        <v>5.5739999999999998</v>
      </c>
      <c r="H4869" s="180">
        <f>VLOOKUP(D4869,Plan1!$B$2:$S$5570,8,)/1000</f>
        <v>5.4180000000000001</v>
      </c>
      <c r="I4869" s="180">
        <f>VLOOKUP(D4869,Plan1!$B$2:$S$5570,9,)/1000</f>
        <v>5.4630000000000001</v>
      </c>
      <c r="J4869" s="180">
        <f>VLOOKUP(D4869,Plan1!$B$2:$S$5570,10,)/1000</f>
        <v>4.9859999999999998</v>
      </c>
      <c r="K4869" s="180">
        <f>VLOOKUP(D4869,Plan1!$B$2:$S$5570,11,)/1000</f>
        <v>4.2350000000000003</v>
      </c>
      <c r="L4869" s="180">
        <f>VLOOKUP(D4869,Plan1!$B$2:$S$5570,12,)/1000</f>
        <v>3.9180000000000001</v>
      </c>
      <c r="M4869" s="180">
        <f>VLOOKUP(D4869,Plan1!$B$2:$S$5570,13,)/1000</f>
        <v>4.1580000000000004</v>
      </c>
      <c r="N4869" s="180">
        <f>VLOOKUP(D4869,Plan1!$B$2:$S$5570,14,)/1000</f>
        <v>5.1139999999999999</v>
      </c>
      <c r="O4869" s="180">
        <f>VLOOKUP(D4869,Plan1!$B$2:$S$5570,15,)/1000</f>
        <v>4.7759999999999998</v>
      </c>
      <c r="P4869" s="180">
        <f>VLOOKUP(D4869,Plan1!$B$2:$S$5570,16,)/1000</f>
        <v>5.1109999999999998</v>
      </c>
      <c r="Q4869" s="180">
        <f>VLOOKUP(D4869,Plan1!$B$2:$S$5570,17,)/1000</f>
        <v>5.4820000000000002</v>
      </c>
      <c r="R4869" s="180">
        <f>VLOOKUP(D4869,Plan1!$B$2:$S$5570,18,)/1000</f>
        <v>5.6260000000000003</v>
      </c>
      <c r="S4869" s="180">
        <f>VLOOKUP(D4869,Plan1!$B$2:$S$5570,6,)/1000</f>
        <v>4.9880000000000004</v>
      </c>
    </row>
    <row r="4870" spans="1:19" x14ac:dyDescent="0.25">
      <c r="A4870" s="178">
        <v>5261</v>
      </c>
      <c r="B4870" s="178">
        <v>-238639</v>
      </c>
      <c r="C4870" s="178">
        <v>-518572</v>
      </c>
      <c r="D4870" s="178" t="s">
        <v>3136</v>
      </c>
      <c r="E4870" s="178" t="s">
        <v>167</v>
      </c>
      <c r="F4870" s="178" t="s">
        <v>2912</v>
      </c>
      <c r="G4870" s="180">
        <f>VLOOKUP(D4870,Plan1!$B$2:$S$5570,7,)/1000</f>
        <v>5.4210000000000003</v>
      </c>
      <c r="H4870" s="180">
        <f>VLOOKUP(D4870,Plan1!$B$2:$S$5570,8,)/1000</f>
        <v>5.5270000000000001</v>
      </c>
      <c r="I4870" s="180">
        <f>VLOOKUP(D4870,Plan1!$B$2:$S$5570,9,)/1000</f>
        <v>5.5810000000000004</v>
      </c>
      <c r="J4870" s="180">
        <f>VLOOKUP(D4870,Plan1!$B$2:$S$5570,10,)/1000</f>
        <v>5.335</v>
      </c>
      <c r="K4870" s="180">
        <f>VLOOKUP(D4870,Plan1!$B$2:$S$5570,11,)/1000</f>
        <v>4.5060000000000002</v>
      </c>
      <c r="L4870" s="180">
        <f>VLOOKUP(D4870,Plan1!$B$2:$S$5570,12,)/1000</f>
        <v>4.2309999999999999</v>
      </c>
      <c r="M4870" s="180">
        <f>VLOOKUP(D4870,Plan1!$B$2:$S$5570,13,)/1000</f>
        <v>4.4240000000000004</v>
      </c>
      <c r="N4870" s="180">
        <f>VLOOKUP(D4870,Plan1!$B$2:$S$5570,14,)/1000</f>
        <v>5.3280000000000003</v>
      </c>
      <c r="O4870" s="180">
        <f>VLOOKUP(D4870,Plan1!$B$2:$S$5570,15,)/1000</f>
        <v>4.9669999999999996</v>
      </c>
      <c r="P4870" s="180">
        <f>VLOOKUP(D4870,Plan1!$B$2:$S$5570,16,)/1000</f>
        <v>5.1520000000000001</v>
      </c>
      <c r="Q4870" s="180">
        <f>VLOOKUP(D4870,Plan1!$B$2:$S$5570,17,)/1000</f>
        <v>5.5359999999999996</v>
      </c>
      <c r="R4870" s="180">
        <f>VLOOKUP(D4870,Plan1!$B$2:$S$5570,18,)/1000</f>
        <v>5.5789999999999997</v>
      </c>
      <c r="S4870" s="180">
        <f>VLOOKUP(D4870,Plan1!$B$2:$S$5570,6,)/1000</f>
        <v>5.1319999999999997</v>
      </c>
    </row>
    <row r="4871" spans="1:19" x14ac:dyDescent="0.25">
      <c r="A4871" s="178">
        <v>6502</v>
      </c>
      <c r="B4871" s="178">
        <v>-228243</v>
      </c>
      <c r="C4871" s="178">
        <v>-532225</v>
      </c>
      <c r="D4871" s="178" t="s">
        <v>3265</v>
      </c>
      <c r="E4871" s="178" t="s">
        <v>167</v>
      </c>
      <c r="F4871" s="178" t="s">
        <v>2912</v>
      </c>
      <c r="G4871" s="180">
        <f>VLOOKUP(D4871,Plan1!$B$2:$S$5570,7,)/1000</f>
        <v>5.3869999999999996</v>
      </c>
      <c r="H4871" s="180">
        <f>VLOOKUP(D4871,Plan1!$B$2:$S$5570,8,)/1000</f>
        <v>5.7130000000000001</v>
      </c>
      <c r="I4871" s="180">
        <f>VLOOKUP(D4871,Plan1!$B$2:$S$5570,9,)/1000</f>
        <v>5.7069999999999999</v>
      </c>
      <c r="J4871" s="180">
        <f>VLOOKUP(D4871,Plan1!$B$2:$S$5570,10,)/1000</f>
        <v>5.3719999999999999</v>
      </c>
      <c r="K4871" s="180">
        <f>VLOOKUP(D4871,Plan1!$B$2:$S$5570,11,)/1000</f>
        <v>4.59</v>
      </c>
      <c r="L4871" s="180">
        <f>VLOOKUP(D4871,Plan1!$B$2:$S$5570,12,)/1000</f>
        <v>4.3499999999999996</v>
      </c>
      <c r="M4871" s="180">
        <f>VLOOKUP(D4871,Plan1!$B$2:$S$5570,13,)/1000</f>
        <v>4.4729999999999999</v>
      </c>
      <c r="N4871" s="180">
        <f>VLOOKUP(D4871,Plan1!$B$2:$S$5570,14,)/1000</f>
        <v>5.2830000000000004</v>
      </c>
      <c r="O4871" s="180">
        <f>VLOOKUP(D4871,Plan1!$B$2:$S$5570,15,)/1000</f>
        <v>5.0570000000000004</v>
      </c>
      <c r="P4871" s="180">
        <f>VLOOKUP(D4871,Plan1!$B$2:$S$5570,16,)/1000</f>
        <v>5.3120000000000003</v>
      </c>
      <c r="Q4871" s="180">
        <f>VLOOKUP(D4871,Plan1!$B$2:$S$5570,17,)/1000</f>
        <v>5.5839999999999996</v>
      </c>
      <c r="R4871" s="180">
        <f>VLOOKUP(D4871,Plan1!$B$2:$S$5570,18,)/1000</f>
        <v>5.7009999999999996</v>
      </c>
      <c r="S4871" s="180">
        <f>VLOOKUP(D4871,Plan1!$B$2:$S$5570,6,)/1000</f>
        <v>5.2110000000000003</v>
      </c>
    </row>
    <row r="4872" spans="1:19" x14ac:dyDescent="0.25">
      <c r="A4872" s="178">
        <v>49851</v>
      </c>
      <c r="B4872" s="178">
        <v>-59212</v>
      </c>
      <c r="C4872" s="178">
        <v>-427196</v>
      </c>
      <c r="D4872" s="178" t="s">
        <v>3591</v>
      </c>
      <c r="E4872" s="178" t="s">
        <v>167</v>
      </c>
      <c r="F4872" s="178" t="s">
        <v>3448</v>
      </c>
      <c r="G4872" s="180">
        <f>VLOOKUP(D4872,Plan1!$B$2:$S$5570,7,)/1000</f>
        <v>4.76</v>
      </c>
      <c r="H4872" s="180">
        <f>VLOOKUP(D4872,Plan1!$B$2:$S$5570,8,)/1000</f>
        <v>5.0739999999999998</v>
      </c>
      <c r="I4872" s="180">
        <f>VLOOKUP(D4872,Plan1!$B$2:$S$5570,9,)/1000</f>
        <v>5.1719999999999997</v>
      </c>
      <c r="J4872" s="180">
        <f>VLOOKUP(D4872,Plan1!$B$2:$S$5570,10,)/1000</f>
        <v>5.19</v>
      </c>
      <c r="K4872" s="180">
        <f>VLOOKUP(D4872,Plan1!$B$2:$S$5570,11,)/1000</f>
        <v>5.4409999999999998</v>
      </c>
      <c r="L4872" s="180">
        <f>VLOOKUP(D4872,Plan1!$B$2:$S$5570,12,)/1000</f>
        <v>5.702</v>
      </c>
      <c r="M4872" s="180">
        <f>VLOOKUP(D4872,Plan1!$B$2:$S$5570,13,)/1000</f>
        <v>5.96</v>
      </c>
      <c r="N4872" s="180">
        <f>VLOOKUP(D4872,Plan1!$B$2:$S$5570,14,)/1000</f>
        <v>6.46</v>
      </c>
      <c r="O4872" s="180">
        <f>VLOOKUP(D4872,Plan1!$B$2:$S$5570,15,)/1000</f>
        <v>6.633</v>
      </c>
      <c r="P4872" s="180">
        <f>VLOOKUP(D4872,Plan1!$B$2:$S$5570,16,)/1000</f>
        <v>6.22</v>
      </c>
      <c r="Q4872" s="180">
        <f>VLOOKUP(D4872,Plan1!$B$2:$S$5570,17,)/1000</f>
        <v>5.7229999999999999</v>
      </c>
      <c r="R4872" s="180">
        <f>VLOOKUP(D4872,Plan1!$B$2:$S$5570,18,)/1000</f>
        <v>5.2990000000000004</v>
      </c>
      <c r="S4872" s="180">
        <f>VLOOKUP(D4872,Plan1!$B$2:$S$5570,6,)/1000</f>
        <v>5.6360000000000001</v>
      </c>
    </row>
    <row r="4873" spans="1:19" x14ac:dyDescent="0.25">
      <c r="A4873" s="178">
        <v>14207</v>
      </c>
      <c r="B4873" s="178">
        <v>-18366</v>
      </c>
      <c r="C4873" s="178">
        <v>-42603</v>
      </c>
      <c r="D4873" s="178" t="s">
        <v>2372</v>
      </c>
      <c r="E4873" s="178" t="s">
        <v>167</v>
      </c>
      <c r="F4873" s="178" t="s">
        <v>1727</v>
      </c>
      <c r="G4873" s="180">
        <f>VLOOKUP(D4873,Plan1!$B$2:$S$5570,7,)/1000</f>
        <v>5.3520000000000003</v>
      </c>
      <c r="H4873" s="180">
        <f>VLOOKUP(D4873,Plan1!$B$2:$S$5570,8,)/1000</f>
        <v>5.8780000000000001</v>
      </c>
      <c r="I4873" s="180">
        <f>VLOOKUP(D4873,Plan1!$B$2:$S$5570,9,)/1000</f>
        <v>5.3079999999999998</v>
      </c>
      <c r="J4873" s="180">
        <f>VLOOKUP(D4873,Plan1!$B$2:$S$5570,10,)/1000</f>
        <v>5.0529999999999999</v>
      </c>
      <c r="K4873" s="180">
        <f>VLOOKUP(D4873,Plan1!$B$2:$S$5570,11,)/1000</f>
        <v>4.5419999999999998</v>
      </c>
      <c r="L4873" s="180">
        <f>VLOOKUP(D4873,Plan1!$B$2:$S$5570,12,)/1000</f>
        <v>4.4960000000000004</v>
      </c>
      <c r="M4873" s="180">
        <f>VLOOKUP(D4873,Plan1!$B$2:$S$5570,13,)/1000</f>
        <v>4.54</v>
      </c>
      <c r="N4873" s="180">
        <f>VLOOKUP(D4873,Plan1!$B$2:$S$5570,14,)/1000</f>
        <v>5.1440000000000001</v>
      </c>
      <c r="O4873" s="180">
        <f>VLOOKUP(D4873,Plan1!$B$2:$S$5570,15,)/1000</f>
        <v>5.2880000000000003</v>
      </c>
      <c r="P4873" s="180">
        <f>VLOOKUP(D4873,Plan1!$B$2:$S$5570,16,)/1000</f>
        <v>5.14</v>
      </c>
      <c r="Q4873" s="180">
        <f>VLOOKUP(D4873,Plan1!$B$2:$S$5570,17,)/1000</f>
        <v>4.5549999999999997</v>
      </c>
      <c r="R4873" s="180">
        <f>VLOOKUP(D4873,Plan1!$B$2:$S$5570,18,)/1000</f>
        <v>5.1509999999999998</v>
      </c>
      <c r="S4873" s="180">
        <f>VLOOKUP(D4873,Plan1!$B$2:$S$5570,6,)/1000</f>
        <v>5.0369999999999999</v>
      </c>
    </row>
    <row r="4874" spans="1:19" x14ac:dyDescent="0.25">
      <c r="A4874" s="178">
        <v>1492</v>
      </c>
      <c r="B4874" s="178">
        <v>-296209</v>
      </c>
      <c r="C4874" s="178">
        <v>-54179</v>
      </c>
      <c r="D4874" s="178" t="s">
        <v>4004</v>
      </c>
      <c r="E4874" s="178" t="s">
        <v>167</v>
      </c>
      <c r="F4874" s="178" t="s">
        <v>3898</v>
      </c>
      <c r="G4874" s="180">
        <f>VLOOKUP(D4874,Plan1!$B$2:$S$5570,7,)/1000</f>
        <v>5.6959999999999997</v>
      </c>
      <c r="H4874" s="180">
        <f>VLOOKUP(D4874,Plan1!$B$2:$S$5570,8,)/1000</f>
        <v>5.742</v>
      </c>
      <c r="I4874" s="180">
        <f>VLOOKUP(D4874,Plan1!$B$2:$S$5570,9,)/1000</f>
        <v>5.4470000000000001</v>
      </c>
      <c r="J4874" s="180">
        <f>VLOOKUP(D4874,Plan1!$B$2:$S$5570,10,)/1000</f>
        <v>4.827</v>
      </c>
      <c r="K4874" s="180">
        <f>VLOOKUP(D4874,Plan1!$B$2:$S$5570,11,)/1000</f>
        <v>3.8730000000000002</v>
      </c>
      <c r="L4874" s="180">
        <f>VLOOKUP(D4874,Plan1!$B$2:$S$5570,12,)/1000</f>
        <v>3.36</v>
      </c>
      <c r="M4874" s="180">
        <f>VLOOKUP(D4874,Plan1!$B$2:$S$5570,13,)/1000</f>
        <v>3.6669999999999998</v>
      </c>
      <c r="N4874" s="180">
        <f>VLOOKUP(D4874,Plan1!$B$2:$S$5570,14,)/1000</f>
        <v>4.3159999999999998</v>
      </c>
      <c r="O4874" s="180">
        <f>VLOOKUP(D4874,Plan1!$B$2:$S$5570,15,)/1000</f>
        <v>4.29</v>
      </c>
      <c r="P4874" s="180">
        <f>VLOOKUP(D4874,Plan1!$B$2:$S$5570,16,)/1000</f>
        <v>4.9429999999999996</v>
      </c>
      <c r="Q4874" s="180">
        <f>VLOOKUP(D4874,Plan1!$B$2:$S$5570,17,)/1000</f>
        <v>5.6790000000000003</v>
      </c>
      <c r="R4874" s="180">
        <f>VLOOKUP(D4874,Plan1!$B$2:$S$5570,18,)/1000</f>
        <v>5.8460000000000001</v>
      </c>
      <c r="S4874" s="180">
        <f>VLOOKUP(D4874,Plan1!$B$2:$S$5570,6,)/1000</f>
        <v>4.8070000000000004</v>
      </c>
    </row>
    <row r="4875" spans="1:19" x14ac:dyDescent="0.25">
      <c r="A4875" s="178">
        <v>6677</v>
      </c>
      <c r="B4875" s="178">
        <v>-227458</v>
      </c>
      <c r="C4875" s="178">
        <v>-497432</v>
      </c>
      <c r="D4875" s="178" t="s">
        <v>4908</v>
      </c>
      <c r="E4875" s="178" t="s">
        <v>167</v>
      </c>
      <c r="F4875" s="178" t="s">
        <v>4704</v>
      </c>
      <c r="G4875" s="180">
        <f>VLOOKUP(D4875,Plan1!$B$2:$S$5570,7,)/1000</f>
        <v>5.0789999999999997</v>
      </c>
      <c r="H4875" s="180">
        <f>VLOOKUP(D4875,Plan1!$B$2:$S$5570,8,)/1000</f>
        <v>5.516</v>
      </c>
      <c r="I4875" s="180">
        <f>VLOOKUP(D4875,Plan1!$B$2:$S$5570,9,)/1000</f>
        <v>5.3869999999999996</v>
      </c>
      <c r="J4875" s="180">
        <f>VLOOKUP(D4875,Plan1!$B$2:$S$5570,10,)/1000</f>
        <v>5.407</v>
      </c>
      <c r="K4875" s="180">
        <f>VLOOKUP(D4875,Plan1!$B$2:$S$5570,11,)/1000</f>
        <v>4.6630000000000003</v>
      </c>
      <c r="L4875" s="180">
        <f>VLOOKUP(D4875,Plan1!$B$2:$S$5570,12,)/1000</f>
        <v>4.5149999999999997</v>
      </c>
      <c r="M4875" s="180">
        <f>VLOOKUP(D4875,Plan1!$B$2:$S$5570,13,)/1000</f>
        <v>4.7030000000000003</v>
      </c>
      <c r="N4875" s="180">
        <f>VLOOKUP(D4875,Plan1!$B$2:$S$5570,14,)/1000</f>
        <v>5.5970000000000004</v>
      </c>
      <c r="O4875" s="180">
        <f>VLOOKUP(D4875,Plan1!$B$2:$S$5570,15,)/1000</f>
        <v>5.1230000000000002</v>
      </c>
      <c r="P4875" s="180">
        <f>VLOOKUP(D4875,Plan1!$B$2:$S$5570,16,)/1000</f>
        <v>5.3150000000000004</v>
      </c>
      <c r="Q4875" s="180">
        <f>VLOOKUP(D4875,Plan1!$B$2:$S$5570,17,)/1000</f>
        <v>5.3810000000000002</v>
      </c>
      <c r="R4875" s="180">
        <f>VLOOKUP(D4875,Plan1!$B$2:$S$5570,18,)/1000</f>
        <v>5.4690000000000003</v>
      </c>
      <c r="S4875" s="180">
        <f>VLOOKUP(D4875,Plan1!$B$2:$S$5570,6,)/1000</f>
        <v>5.18</v>
      </c>
    </row>
    <row r="4876" spans="1:19" x14ac:dyDescent="0.25">
      <c r="A4876" s="178">
        <v>46358</v>
      </c>
      <c r="B4876" s="178">
        <v>-68243</v>
      </c>
      <c r="C4876" s="178">
        <v>-465322</v>
      </c>
      <c r="D4876" s="178" t="s">
        <v>1311</v>
      </c>
      <c r="E4876" s="178" t="s">
        <v>167</v>
      </c>
      <c r="F4876" s="178" t="s">
        <v>1298</v>
      </c>
      <c r="G4876" s="180">
        <f>VLOOKUP(D4876,Plan1!$B$2:$S$5570,7,)/1000</f>
        <v>4.4420000000000002</v>
      </c>
      <c r="H4876" s="180">
        <f>VLOOKUP(D4876,Plan1!$B$2:$S$5570,8,)/1000</f>
        <v>4.6689999999999996</v>
      </c>
      <c r="I4876" s="180">
        <f>VLOOKUP(D4876,Plan1!$B$2:$S$5570,9,)/1000</f>
        <v>4.742</v>
      </c>
      <c r="J4876" s="180">
        <f>VLOOKUP(D4876,Plan1!$B$2:$S$5570,10,)/1000</f>
        <v>4.9359999999999999</v>
      </c>
      <c r="K4876" s="180">
        <f>VLOOKUP(D4876,Plan1!$B$2:$S$5570,11,)/1000</f>
        <v>5.2469999999999999</v>
      </c>
      <c r="L4876" s="180">
        <f>VLOOKUP(D4876,Plan1!$B$2:$S$5570,12,)/1000</f>
        <v>5.6379999999999999</v>
      </c>
      <c r="M4876" s="180">
        <f>VLOOKUP(D4876,Plan1!$B$2:$S$5570,13,)/1000</f>
        <v>5.7649999999999997</v>
      </c>
      <c r="N4876" s="180">
        <f>VLOOKUP(D4876,Plan1!$B$2:$S$5570,14,)/1000</f>
        <v>6.2389999999999999</v>
      </c>
      <c r="O4876" s="180">
        <f>VLOOKUP(D4876,Plan1!$B$2:$S$5570,15,)/1000</f>
        <v>6.2060000000000004</v>
      </c>
      <c r="P4876" s="180">
        <f>VLOOKUP(D4876,Plan1!$B$2:$S$5570,16,)/1000</f>
        <v>5.41</v>
      </c>
      <c r="Q4876" s="180">
        <f>VLOOKUP(D4876,Plan1!$B$2:$S$5570,17,)/1000</f>
        <v>4.7069999999999999</v>
      </c>
      <c r="R4876" s="180">
        <f>VLOOKUP(D4876,Plan1!$B$2:$S$5570,18,)/1000</f>
        <v>4.6050000000000004</v>
      </c>
      <c r="S4876" s="180">
        <f>VLOOKUP(D4876,Plan1!$B$2:$S$5570,6,)/1000</f>
        <v>5.2169999999999996</v>
      </c>
    </row>
    <row r="4877" spans="1:19" x14ac:dyDescent="0.25">
      <c r="A4877" s="178">
        <v>10939</v>
      </c>
      <c r="B4877" s="178">
        <v>-201737</v>
      </c>
      <c r="C4877" s="178">
        <v>-425254</v>
      </c>
      <c r="D4877" s="178" t="s">
        <v>2093</v>
      </c>
      <c r="E4877" s="178" t="s">
        <v>167</v>
      </c>
      <c r="F4877" s="178" t="s">
        <v>1727</v>
      </c>
      <c r="G4877" s="180">
        <f>VLOOKUP(D4877,Plan1!$B$2:$S$5570,7,)/1000</f>
        <v>5.3079999999999998</v>
      </c>
      <c r="H4877" s="180">
        <f>VLOOKUP(D4877,Plan1!$B$2:$S$5570,8,)/1000</f>
        <v>5.8109999999999999</v>
      </c>
      <c r="I4877" s="180">
        <f>VLOOKUP(D4877,Plan1!$B$2:$S$5570,9,)/1000</f>
        <v>5.2789999999999999</v>
      </c>
      <c r="J4877" s="180">
        <f>VLOOKUP(D4877,Plan1!$B$2:$S$5570,10,)/1000</f>
        <v>5.1749999999999998</v>
      </c>
      <c r="K4877" s="180">
        <f>VLOOKUP(D4877,Plan1!$B$2:$S$5570,11,)/1000</f>
        <v>4.7249999999999996</v>
      </c>
      <c r="L4877" s="180">
        <f>VLOOKUP(D4877,Plan1!$B$2:$S$5570,12,)/1000</f>
        <v>4.6130000000000004</v>
      </c>
      <c r="M4877" s="180">
        <f>VLOOKUP(D4877,Plan1!$B$2:$S$5570,13,)/1000</f>
        <v>4.7590000000000003</v>
      </c>
      <c r="N4877" s="180">
        <f>VLOOKUP(D4877,Plan1!$B$2:$S$5570,14,)/1000</f>
        <v>5.3639999999999999</v>
      </c>
      <c r="O4877" s="180">
        <f>VLOOKUP(D4877,Plan1!$B$2:$S$5570,15,)/1000</f>
        <v>5.2380000000000004</v>
      </c>
      <c r="P4877" s="180">
        <f>VLOOKUP(D4877,Plan1!$B$2:$S$5570,16,)/1000</f>
        <v>5.0339999999999998</v>
      </c>
      <c r="Q4877" s="180">
        <f>VLOOKUP(D4877,Plan1!$B$2:$S$5570,17,)/1000</f>
        <v>4.625</v>
      </c>
      <c r="R4877" s="180">
        <f>VLOOKUP(D4877,Plan1!$B$2:$S$5570,18,)/1000</f>
        <v>5.1079999999999997</v>
      </c>
      <c r="S4877" s="180">
        <f>VLOOKUP(D4877,Plan1!$B$2:$S$5570,6,)/1000</f>
        <v>5.0869999999999997</v>
      </c>
    </row>
    <row r="4878" spans="1:19" x14ac:dyDescent="0.25">
      <c r="A4878" s="178">
        <v>50291</v>
      </c>
      <c r="B4878" s="178">
        <v>-58024</v>
      </c>
      <c r="C4878" s="178">
        <v>-368855</v>
      </c>
      <c r="D4878" s="178" t="s">
        <v>3852</v>
      </c>
      <c r="E4878" s="178" t="s">
        <v>167</v>
      </c>
      <c r="F4878" s="178" t="s">
        <v>3752</v>
      </c>
      <c r="G4878" s="180">
        <f>VLOOKUP(D4878,Plan1!$B$2:$S$5570,7,)/1000</f>
        <v>5.7489999999999997</v>
      </c>
      <c r="H4878" s="180">
        <f>VLOOKUP(D4878,Plan1!$B$2:$S$5570,8,)/1000</f>
        <v>5.8319999999999999</v>
      </c>
      <c r="I4878" s="180">
        <f>VLOOKUP(D4878,Plan1!$B$2:$S$5570,9,)/1000</f>
        <v>6.1109999999999998</v>
      </c>
      <c r="J4878" s="180">
        <f>VLOOKUP(D4878,Plan1!$B$2:$S$5570,10,)/1000</f>
        <v>5.95</v>
      </c>
      <c r="K4878" s="180">
        <f>VLOOKUP(D4878,Plan1!$B$2:$S$5570,11,)/1000</f>
        <v>5.4870000000000001</v>
      </c>
      <c r="L4878" s="180">
        <f>VLOOKUP(D4878,Plan1!$B$2:$S$5570,12,)/1000</f>
        <v>5.0599999999999996</v>
      </c>
      <c r="M4878" s="180">
        <f>VLOOKUP(D4878,Plan1!$B$2:$S$5570,13,)/1000</f>
        <v>5.306</v>
      </c>
      <c r="N4878" s="180">
        <f>VLOOKUP(D4878,Plan1!$B$2:$S$5570,14,)/1000</f>
        <v>5.9269999999999996</v>
      </c>
      <c r="O4878" s="180">
        <f>VLOOKUP(D4878,Plan1!$B$2:$S$5570,15,)/1000</f>
        <v>6.2729999999999997</v>
      </c>
      <c r="P4878" s="180">
        <f>VLOOKUP(D4878,Plan1!$B$2:$S$5570,16,)/1000</f>
        <v>6.2329999999999997</v>
      </c>
      <c r="Q4878" s="180">
        <f>VLOOKUP(D4878,Plan1!$B$2:$S$5570,17,)/1000</f>
        <v>6.1790000000000003</v>
      </c>
      <c r="R4878" s="180">
        <f>VLOOKUP(D4878,Plan1!$B$2:$S$5570,18,)/1000</f>
        <v>5.83</v>
      </c>
      <c r="S4878" s="180">
        <f>VLOOKUP(D4878,Plan1!$B$2:$S$5570,6,)/1000</f>
        <v>5.8280000000000003</v>
      </c>
    </row>
    <row r="4879" spans="1:19" x14ac:dyDescent="0.25">
      <c r="A4879" s="178">
        <v>45589</v>
      </c>
      <c r="B4879" s="178">
        <v>-70222</v>
      </c>
      <c r="C4879" s="178">
        <v>-454812</v>
      </c>
      <c r="D4879" s="178" t="s">
        <v>1310</v>
      </c>
      <c r="E4879" s="178" t="s">
        <v>167</v>
      </c>
      <c r="F4879" s="178" t="s">
        <v>1298</v>
      </c>
      <c r="G4879" s="180">
        <f>VLOOKUP(D4879,Plan1!$B$2:$S$5570,7,)/1000</f>
        <v>4.5490000000000004</v>
      </c>
      <c r="H4879" s="180">
        <f>VLOOKUP(D4879,Plan1!$B$2:$S$5570,8,)/1000</f>
        <v>4.7869999999999999</v>
      </c>
      <c r="I4879" s="180">
        <f>VLOOKUP(D4879,Plan1!$B$2:$S$5570,9,)/1000</f>
        <v>4.8719999999999999</v>
      </c>
      <c r="J4879" s="180">
        <f>VLOOKUP(D4879,Plan1!$B$2:$S$5570,10,)/1000</f>
        <v>5.1319999999999997</v>
      </c>
      <c r="K4879" s="180">
        <f>VLOOKUP(D4879,Plan1!$B$2:$S$5570,11,)/1000</f>
        <v>5.468</v>
      </c>
      <c r="L4879" s="180">
        <f>VLOOKUP(D4879,Plan1!$B$2:$S$5570,12,)/1000</f>
        <v>5.7240000000000002</v>
      </c>
      <c r="M4879" s="180">
        <f>VLOOKUP(D4879,Plan1!$B$2:$S$5570,13,)/1000</f>
        <v>5.8529999999999998</v>
      </c>
      <c r="N4879" s="180">
        <f>VLOOKUP(D4879,Plan1!$B$2:$S$5570,14,)/1000</f>
        <v>6.3449999999999998</v>
      </c>
      <c r="O4879" s="180">
        <f>VLOOKUP(D4879,Plan1!$B$2:$S$5570,15,)/1000</f>
        <v>6.5389999999999997</v>
      </c>
      <c r="P4879" s="180">
        <f>VLOOKUP(D4879,Plan1!$B$2:$S$5570,16,)/1000</f>
        <v>5.69</v>
      </c>
      <c r="Q4879" s="180">
        <f>VLOOKUP(D4879,Plan1!$B$2:$S$5570,17,)/1000</f>
        <v>5.0330000000000004</v>
      </c>
      <c r="R4879" s="180">
        <f>VLOOKUP(D4879,Plan1!$B$2:$S$5570,18,)/1000</f>
        <v>4.7530000000000001</v>
      </c>
      <c r="S4879" s="180">
        <f>VLOOKUP(D4879,Plan1!$B$2:$S$5570,6,)/1000</f>
        <v>5.3949999999999996</v>
      </c>
    </row>
    <row r="4880" spans="1:19" x14ac:dyDescent="0.25">
      <c r="A4880" s="178">
        <v>52854</v>
      </c>
      <c r="B4880" s="178">
        <v>-51061</v>
      </c>
      <c r="C4880" s="178">
        <v>-450771</v>
      </c>
      <c r="D4880" s="178" t="s">
        <v>1361</v>
      </c>
      <c r="E4880" s="178" t="s">
        <v>167</v>
      </c>
      <c r="F4880" s="178" t="s">
        <v>1298</v>
      </c>
      <c r="G4880" s="180">
        <f>VLOOKUP(D4880,Plan1!$B$2:$S$5570,7,)/1000</f>
        <v>4.5049999999999999</v>
      </c>
      <c r="H4880" s="180">
        <f>VLOOKUP(D4880,Plan1!$B$2:$S$5570,8,)/1000</f>
        <v>4.8250000000000002</v>
      </c>
      <c r="I4880" s="180">
        <f>VLOOKUP(D4880,Plan1!$B$2:$S$5570,9,)/1000</f>
        <v>4.9720000000000004</v>
      </c>
      <c r="J4880" s="180">
        <f>VLOOKUP(D4880,Plan1!$B$2:$S$5570,10,)/1000</f>
        <v>5.0140000000000002</v>
      </c>
      <c r="K4880" s="180">
        <f>VLOOKUP(D4880,Plan1!$B$2:$S$5570,11,)/1000</f>
        <v>5.0810000000000004</v>
      </c>
      <c r="L4880" s="180">
        <f>VLOOKUP(D4880,Plan1!$B$2:$S$5570,12,)/1000</f>
        <v>5.2839999999999998</v>
      </c>
      <c r="M4880" s="180">
        <f>VLOOKUP(D4880,Plan1!$B$2:$S$5570,13,)/1000</f>
        <v>5.5270000000000001</v>
      </c>
      <c r="N4880" s="180">
        <f>VLOOKUP(D4880,Plan1!$B$2:$S$5570,14,)/1000</f>
        <v>6.0540000000000003</v>
      </c>
      <c r="O4880" s="180">
        <f>VLOOKUP(D4880,Plan1!$B$2:$S$5570,15,)/1000</f>
        <v>6.1459999999999999</v>
      </c>
      <c r="P4880" s="180">
        <f>VLOOKUP(D4880,Plan1!$B$2:$S$5570,16,)/1000</f>
        <v>5.4640000000000004</v>
      </c>
      <c r="Q4880" s="180">
        <f>VLOOKUP(D4880,Plan1!$B$2:$S$5570,17,)/1000</f>
        <v>5.0410000000000004</v>
      </c>
      <c r="R4880" s="180">
        <f>VLOOKUP(D4880,Plan1!$B$2:$S$5570,18,)/1000</f>
        <v>4.7309999999999999</v>
      </c>
      <c r="S4880" s="180">
        <f>VLOOKUP(D4880,Plan1!$B$2:$S$5570,6,)/1000</f>
        <v>5.22</v>
      </c>
    </row>
    <row r="4881" spans="1:19" x14ac:dyDescent="0.25">
      <c r="A4881" s="178">
        <v>37846</v>
      </c>
      <c r="B4881" s="178">
        <v>-90128</v>
      </c>
      <c r="C4881" s="178">
        <v>-42699</v>
      </c>
      <c r="D4881" s="178" t="s">
        <v>3471</v>
      </c>
      <c r="E4881" s="178" t="s">
        <v>167</v>
      </c>
      <c r="F4881" s="178" t="s">
        <v>3448</v>
      </c>
      <c r="G4881" s="180">
        <f>VLOOKUP(D4881,Plan1!$B$2:$S$5570,7,)/1000</f>
        <v>5.6269999999999998</v>
      </c>
      <c r="H4881" s="180">
        <f>VLOOKUP(D4881,Plan1!$B$2:$S$5570,8,)/1000</f>
        <v>5.5430000000000001</v>
      </c>
      <c r="I4881" s="180">
        <f>VLOOKUP(D4881,Plan1!$B$2:$S$5570,9,)/1000</f>
        <v>5.6539999999999999</v>
      </c>
      <c r="J4881" s="180">
        <f>VLOOKUP(D4881,Plan1!$B$2:$S$5570,10,)/1000</f>
        <v>5.609</v>
      </c>
      <c r="K4881" s="180">
        <f>VLOOKUP(D4881,Plan1!$B$2:$S$5570,11,)/1000</f>
        <v>5.6189999999999998</v>
      </c>
      <c r="L4881" s="180">
        <f>VLOOKUP(D4881,Plan1!$B$2:$S$5570,12,)/1000</f>
        <v>5.694</v>
      </c>
      <c r="M4881" s="180">
        <f>VLOOKUP(D4881,Plan1!$B$2:$S$5570,13,)/1000</f>
        <v>6.0449999999999999</v>
      </c>
      <c r="N4881" s="180">
        <f>VLOOKUP(D4881,Plan1!$B$2:$S$5570,14,)/1000</f>
        <v>6.7030000000000003</v>
      </c>
      <c r="O4881" s="180">
        <f>VLOOKUP(D4881,Plan1!$B$2:$S$5570,15,)/1000</f>
        <v>6.766</v>
      </c>
      <c r="P4881" s="180">
        <f>VLOOKUP(D4881,Plan1!$B$2:$S$5570,16,)/1000</f>
        <v>6.3849999999999998</v>
      </c>
      <c r="Q4881" s="180">
        <f>VLOOKUP(D4881,Plan1!$B$2:$S$5570,17,)/1000</f>
        <v>5.9240000000000004</v>
      </c>
      <c r="R4881" s="180">
        <f>VLOOKUP(D4881,Plan1!$B$2:$S$5570,18,)/1000</f>
        <v>5.694</v>
      </c>
      <c r="S4881" s="180">
        <f>VLOOKUP(D4881,Plan1!$B$2:$S$5570,6,)/1000</f>
        <v>5.9390000000000001</v>
      </c>
    </row>
    <row r="4882" spans="1:19" x14ac:dyDescent="0.25">
      <c r="A4882" s="178">
        <v>53227</v>
      </c>
      <c r="B4882" s="178">
        <v>-50227</v>
      </c>
      <c r="C4882" s="178">
        <v>-449927</v>
      </c>
      <c r="D4882" s="178" t="s">
        <v>1367</v>
      </c>
      <c r="E4882" s="178" t="s">
        <v>167</v>
      </c>
      <c r="F4882" s="178" t="s">
        <v>1298</v>
      </c>
      <c r="G4882" s="180">
        <f>VLOOKUP(D4882,Plan1!$B$2:$S$5570,7,)/1000</f>
        <v>4.5330000000000004</v>
      </c>
      <c r="H4882" s="180">
        <f>VLOOKUP(D4882,Plan1!$B$2:$S$5570,8,)/1000</f>
        <v>4.8140000000000001</v>
      </c>
      <c r="I4882" s="180">
        <f>VLOOKUP(D4882,Plan1!$B$2:$S$5570,9,)/1000</f>
        <v>4.9269999999999996</v>
      </c>
      <c r="J4882" s="180">
        <f>VLOOKUP(D4882,Plan1!$B$2:$S$5570,10,)/1000</f>
        <v>5.0170000000000003</v>
      </c>
      <c r="K4882" s="180">
        <f>VLOOKUP(D4882,Plan1!$B$2:$S$5570,11,)/1000</f>
        <v>5.1269999999999998</v>
      </c>
      <c r="L4882" s="180">
        <f>VLOOKUP(D4882,Plan1!$B$2:$S$5570,12,)/1000</f>
        <v>5.2869999999999999</v>
      </c>
      <c r="M4882" s="180">
        <f>VLOOKUP(D4882,Plan1!$B$2:$S$5570,13,)/1000</f>
        <v>5.5119999999999996</v>
      </c>
      <c r="N4882" s="180">
        <f>VLOOKUP(D4882,Plan1!$B$2:$S$5570,14,)/1000</f>
        <v>6.048</v>
      </c>
      <c r="O4882" s="180">
        <f>VLOOKUP(D4882,Plan1!$B$2:$S$5570,15,)/1000</f>
        <v>6.133</v>
      </c>
      <c r="P4882" s="180">
        <f>VLOOKUP(D4882,Plan1!$B$2:$S$5570,16,)/1000</f>
        <v>5.5019999999999998</v>
      </c>
      <c r="Q4882" s="180">
        <f>VLOOKUP(D4882,Plan1!$B$2:$S$5570,17,)/1000</f>
        <v>5.069</v>
      </c>
      <c r="R4882" s="180">
        <f>VLOOKUP(D4882,Plan1!$B$2:$S$5570,18,)/1000</f>
        <v>4.7240000000000002</v>
      </c>
      <c r="S4882" s="180">
        <f>VLOOKUP(D4882,Plan1!$B$2:$S$5570,6,)/1000</f>
        <v>5.2240000000000002</v>
      </c>
    </row>
    <row r="4883" spans="1:19" x14ac:dyDescent="0.25">
      <c r="A4883" s="178">
        <v>17991</v>
      </c>
      <c r="B4883" s="178">
        <v>-163671</v>
      </c>
      <c r="C4883" s="178">
        <v>-450686</v>
      </c>
      <c r="D4883" s="178" t="s">
        <v>2488</v>
      </c>
      <c r="E4883" s="178" t="s">
        <v>167</v>
      </c>
      <c r="F4883" s="178" t="s">
        <v>1727</v>
      </c>
      <c r="G4883" s="180">
        <f>VLOOKUP(D4883,Plan1!$B$2:$S$5570,7,)/1000</f>
        <v>5.7830000000000004</v>
      </c>
      <c r="H4883" s="180">
        <f>VLOOKUP(D4883,Plan1!$B$2:$S$5570,8,)/1000</f>
        <v>6.2709999999999999</v>
      </c>
      <c r="I4883" s="180">
        <f>VLOOKUP(D4883,Plan1!$B$2:$S$5570,9,)/1000</f>
        <v>5.782</v>
      </c>
      <c r="J4883" s="180">
        <f>VLOOKUP(D4883,Plan1!$B$2:$S$5570,10,)/1000</f>
        <v>6.0670000000000002</v>
      </c>
      <c r="K4883" s="180">
        <f>VLOOKUP(D4883,Plan1!$B$2:$S$5570,11,)/1000</f>
        <v>5.79</v>
      </c>
      <c r="L4883" s="180">
        <f>VLOOKUP(D4883,Plan1!$B$2:$S$5570,12,)/1000</f>
        <v>5.633</v>
      </c>
      <c r="M4883" s="180">
        <f>VLOOKUP(D4883,Plan1!$B$2:$S$5570,13,)/1000</f>
        <v>5.9009999999999998</v>
      </c>
      <c r="N4883" s="180">
        <f>VLOOKUP(D4883,Plan1!$B$2:$S$5570,14,)/1000</f>
        <v>6.5359999999999996</v>
      </c>
      <c r="O4883" s="180">
        <f>VLOOKUP(D4883,Plan1!$B$2:$S$5570,15,)/1000</f>
        <v>6.2510000000000003</v>
      </c>
      <c r="P4883" s="180">
        <f>VLOOKUP(D4883,Plan1!$B$2:$S$5570,16,)/1000</f>
        <v>5.97</v>
      </c>
      <c r="Q4883" s="180">
        <f>VLOOKUP(D4883,Plan1!$B$2:$S$5570,17,)/1000</f>
        <v>5.181</v>
      </c>
      <c r="R4883" s="180">
        <f>VLOOKUP(D4883,Plan1!$B$2:$S$5570,18,)/1000</f>
        <v>5.4939999999999998</v>
      </c>
      <c r="S4883" s="180">
        <f>VLOOKUP(D4883,Plan1!$B$2:$S$5570,6,)/1000</f>
        <v>5.8879999999999999</v>
      </c>
    </row>
    <row r="4884" spans="1:19" x14ac:dyDescent="0.25">
      <c r="A4884" s="178">
        <v>5723</v>
      </c>
      <c r="B4884" s="178">
        <v>-235231</v>
      </c>
      <c r="C4884" s="178">
        <v>-471361</v>
      </c>
      <c r="D4884" s="178" t="s">
        <v>4777</v>
      </c>
      <c r="E4884" s="178" t="s">
        <v>167</v>
      </c>
      <c r="F4884" s="178" t="s">
        <v>4704</v>
      </c>
      <c r="G4884" s="180">
        <f>VLOOKUP(D4884,Plan1!$B$2:$S$5570,7,)/1000</f>
        <v>4.9020000000000001</v>
      </c>
      <c r="H4884" s="180">
        <f>VLOOKUP(D4884,Plan1!$B$2:$S$5570,8,)/1000</f>
        <v>5.4370000000000003</v>
      </c>
      <c r="I4884" s="180">
        <f>VLOOKUP(D4884,Plan1!$B$2:$S$5570,9,)/1000</f>
        <v>5.2050000000000001</v>
      </c>
      <c r="J4884" s="180">
        <f>VLOOKUP(D4884,Plan1!$B$2:$S$5570,10,)/1000</f>
        <v>5.0869999999999997</v>
      </c>
      <c r="K4884" s="180">
        <f>VLOOKUP(D4884,Plan1!$B$2:$S$5570,11,)/1000</f>
        <v>4.4859999999999998</v>
      </c>
      <c r="L4884" s="180">
        <f>VLOOKUP(D4884,Plan1!$B$2:$S$5570,12,)/1000</f>
        <v>4.3739999999999997</v>
      </c>
      <c r="M4884" s="180">
        <f>VLOOKUP(D4884,Plan1!$B$2:$S$5570,13,)/1000</f>
        <v>4.3940000000000001</v>
      </c>
      <c r="N4884" s="180">
        <f>VLOOKUP(D4884,Plan1!$B$2:$S$5570,14,)/1000</f>
        <v>5.3479999999999999</v>
      </c>
      <c r="O4884" s="180">
        <f>VLOOKUP(D4884,Plan1!$B$2:$S$5570,15,)/1000</f>
        <v>4.9059999999999997</v>
      </c>
      <c r="P4884" s="180">
        <f>VLOOKUP(D4884,Plan1!$B$2:$S$5570,16,)/1000</f>
        <v>4.9589999999999996</v>
      </c>
      <c r="Q4884" s="180">
        <f>VLOOKUP(D4884,Plan1!$B$2:$S$5570,17,)/1000</f>
        <v>5.0389999999999997</v>
      </c>
      <c r="R4884" s="180">
        <f>VLOOKUP(D4884,Plan1!$B$2:$S$5570,18,)/1000</f>
        <v>5.2919999999999998</v>
      </c>
      <c r="S4884" s="180">
        <f>VLOOKUP(D4884,Plan1!$B$2:$S$5570,6,)/1000</f>
        <v>4.952</v>
      </c>
    </row>
    <row r="4885" spans="1:19" x14ac:dyDescent="0.25">
      <c r="A4885" s="178">
        <v>10901</v>
      </c>
      <c r="B4885" s="178">
        <v>-202495</v>
      </c>
      <c r="C4885" s="178">
        <v>-463643</v>
      </c>
      <c r="D4885" s="178" t="s">
        <v>2083</v>
      </c>
      <c r="E4885" s="178" t="s">
        <v>167</v>
      </c>
      <c r="F4885" s="178" t="s">
        <v>1727</v>
      </c>
      <c r="G4885" s="180">
        <f>VLOOKUP(D4885,Plan1!$B$2:$S$5570,7,)/1000</f>
        <v>4.93</v>
      </c>
      <c r="H4885" s="180">
        <f>VLOOKUP(D4885,Plan1!$B$2:$S$5570,8,)/1000</f>
        <v>5.5359999999999996</v>
      </c>
      <c r="I4885" s="180">
        <f>VLOOKUP(D4885,Plan1!$B$2:$S$5570,9,)/1000</f>
        <v>4.9000000000000004</v>
      </c>
      <c r="J4885" s="180">
        <f>VLOOKUP(D4885,Plan1!$B$2:$S$5570,10,)/1000</f>
        <v>5.3360000000000003</v>
      </c>
      <c r="K4885" s="180">
        <f>VLOOKUP(D4885,Plan1!$B$2:$S$5570,11,)/1000</f>
        <v>5.1289999999999996</v>
      </c>
      <c r="L4885" s="180">
        <f>VLOOKUP(D4885,Plan1!$B$2:$S$5570,12,)/1000</f>
        <v>5.0819999999999999</v>
      </c>
      <c r="M4885" s="180">
        <f>VLOOKUP(D4885,Plan1!$B$2:$S$5570,13,)/1000</f>
        <v>5.3609999999999998</v>
      </c>
      <c r="N4885" s="180">
        <f>VLOOKUP(D4885,Plan1!$B$2:$S$5570,14,)/1000</f>
        <v>6.218</v>
      </c>
      <c r="O4885" s="180">
        <f>VLOOKUP(D4885,Plan1!$B$2:$S$5570,15,)/1000</f>
        <v>5.6379999999999999</v>
      </c>
      <c r="P4885" s="180">
        <f>VLOOKUP(D4885,Plan1!$B$2:$S$5570,16,)/1000</f>
        <v>5.242</v>
      </c>
      <c r="Q4885" s="180">
        <f>VLOOKUP(D4885,Plan1!$B$2:$S$5570,17,)/1000</f>
        <v>4.6040000000000001</v>
      </c>
      <c r="R4885" s="180">
        <f>VLOOKUP(D4885,Plan1!$B$2:$S$5570,18,)/1000</f>
        <v>4.7770000000000001</v>
      </c>
      <c r="S4885" s="180">
        <f>VLOOKUP(D4885,Plan1!$B$2:$S$5570,6,)/1000</f>
        <v>5.2290000000000001</v>
      </c>
    </row>
    <row r="4886" spans="1:19" x14ac:dyDescent="0.25">
      <c r="A4886" s="178">
        <v>11863</v>
      </c>
      <c r="B4886" s="178">
        <v>-197416</v>
      </c>
      <c r="C4886" s="178">
        <v>-406529</v>
      </c>
      <c r="D4886" s="178" t="s">
        <v>1028</v>
      </c>
      <c r="E4886" s="178" t="s">
        <v>167</v>
      </c>
      <c r="F4886" s="178" t="s">
        <v>979</v>
      </c>
      <c r="G4886" s="180">
        <f>VLOOKUP(D4886,Plan1!$B$2:$S$5570,7,)/1000</f>
        <v>5.4649999999999999</v>
      </c>
      <c r="H4886" s="180">
        <f>VLOOKUP(D4886,Plan1!$B$2:$S$5570,8,)/1000</f>
        <v>5.9119999999999999</v>
      </c>
      <c r="I4886" s="180">
        <f>VLOOKUP(D4886,Plan1!$B$2:$S$5570,9,)/1000</f>
        <v>5.4180000000000001</v>
      </c>
      <c r="J4886" s="180">
        <f>VLOOKUP(D4886,Plan1!$B$2:$S$5570,10,)/1000</f>
        <v>5.0789999999999997</v>
      </c>
      <c r="K4886" s="180">
        <f>VLOOKUP(D4886,Plan1!$B$2:$S$5570,11,)/1000</f>
        <v>4.657</v>
      </c>
      <c r="L4886" s="180">
        <f>VLOOKUP(D4886,Plan1!$B$2:$S$5570,12,)/1000</f>
        <v>4.4509999999999996</v>
      </c>
      <c r="M4886" s="180">
        <f>VLOOKUP(D4886,Plan1!$B$2:$S$5570,13,)/1000</f>
        <v>4.4509999999999996</v>
      </c>
      <c r="N4886" s="180">
        <f>VLOOKUP(D4886,Plan1!$B$2:$S$5570,14,)/1000</f>
        <v>4.8550000000000004</v>
      </c>
      <c r="O4886" s="180">
        <f>VLOOKUP(D4886,Plan1!$B$2:$S$5570,15,)/1000</f>
        <v>4.9770000000000003</v>
      </c>
      <c r="P4886" s="180">
        <f>VLOOKUP(D4886,Plan1!$B$2:$S$5570,16,)/1000</f>
        <v>4.7220000000000004</v>
      </c>
      <c r="Q4886" s="180">
        <f>VLOOKUP(D4886,Plan1!$B$2:$S$5570,17,)/1000</f>
        <v>4.5259999999999998</v>
      </c>
      <c r="R4886" s="180">
        <f>VLOOKUP(D4886,Plan1!$B$2:$S$5570,18,)/1000</f>
        <v>5.1180000000000003</v>
      </c>
      <c r="S4886" s="180">
        <f>VLOOKUP(D4886,Plan1!$B$2:$S$5570,6,)/1000</f>
        <v>4.9690000000000003</v>
      </c>
    </row>
    <row r="4887" spans="1:19" x14ac:dyDescent="0.25">
      <c r="A4887" s="178">
        <v>26145</v>
      </c>
      <c r="B4887" s="178">
        <v>-127495</v>
      </c>
      <c r="C4887" s="178">
        <v>-482358</v>
      </c>
      <c r="D4887" s="178" t="s">
        <v>5378</v>
      </c>
      <c r="E4887" s="178" t="s">
        <v>167</v>
      </c>
      <c r="F4887" s="178" t="s">
        <v>5370</v>
      </c>
      <c r="G4887" s="180">
        <f>VLOOKUP(D4887,Plan1!$B$2:$S$5570,7,)/1000</f>
        <v>5.2279999999999998</v>
      </c>
      <c r="H4887" s="180">
        <f>VLOOKUP(D4887,Plan1!$B$2:$S$5570,8,)/1000</f>
        <v>5.4160000000000004</v>
      </c>
      <c r="I4887" s="180">
        <f>VLOOKUP(D4887,Plan1!$B$2:$S$5570,9,)/1000</f>
        <v>5.3289999999999997</v>
      </c>
      <c r="J4887" s="180">
        <f>VLOOKUP(D4887,Plan1!$B$2:$S$5570,10,)/1000</f>
        <v>5.6340000000000003</v>
      </c>
      <c r="K4887" s="180">
        <f>VLOOKUP(D4887,Plan1!$B$2:$S$5570,11,)/1000</f>
        <v>5.6529999999999996</v>
      </c>
      <c r="L4887" s="180">
        <f>VLOOKUP(D4887,Plan1!$B$2:$S$5570,12,)/1000</f>
        <v>5.4909999999999997</v>
      </c>
      <c r="M4887" s="180">
        <f>VLOOKUP(D4887,Plan1!$B$2:$S$5570,13,)/1000</f>
        <v>5.7460000000000004</v>
      </c>
      <c r="N4887" s="180">
        <f>VLOOKUP(D4887,Plan1!$B$2:$S$5570,14,)/1000</f>
        <v>6.2549999999999999</v>
      </c>
      <c r="O4887" s="180">
        <f>VLOOKUP(D4887,Plan1!$B$2:$S$5570,15,)/1000</f>
        <v>5.9749999999999996</v>
      </c>
      <c r="P4887" s="180">
        <f>VLOOKUP(D4887,Plan1!$B$2:$S$5570,16,)/1000</f>
        <v>5.5279999999999996</v>
      </c>
      <c r="Q4887" s="180">
        <f>VLOOKUP(D4887,Plan1!$B$2:$S$5570,17,)/1000</f>
        <v>4.931</v>
      </c>
      <c r="R4887" s="180">
        <f>VLOOKUP(D4887,Plan1!$B$2:$S$5570,18,)/1000</f>
        <v>5.0229999999999997</v>
      </c>
      <c r="S4887" s="180">
        <f>VLOOKUP(D4887,Plan1!$B$2:$S$5570,6,)/1000</f>
        <v>5.5170000000000003</v>
      </c>
    </row>
    <row r="4888" spans="1:19" x14ac:dyDescent="0.25">
      <c r="A4888" s="178">
        <v>34553</v>
      </c>
      <c r="B4888" s="178">
        <v>-99319</v>
      </c>
      <c r="C4888" s="178">
        <v>-365501</v>
      </c>
      <c r="D4888" s="178" t="s">
        <v>205</v>
      </c>
      <c r="E4888" s="178" t="s">
        <v>167</v>
      </c>
      <c r="F4888" s="178" t="s">
        <v>192</v>
      </c>
      <c r="G4888" s="180">
        <f>VLOOKUP(D4888,Plan1!$B$2:$S$5570,7,)/1000</f>
        <v>5.6589999999999998</v>
      </c>
      <c r="H4888" s="180">
        <f>VLOOKUP(D4888,Plan1!$B$2:$S$5570,8,)/1000</f>
        <v>5.6139999999999999</v>
      </c>
      <c r="I4888" s="180">
        <f>VLOOKUP(D4888,Plan1!$B$2:$S$5570,9,)/1000</f>
        <v>5.8120000000000003</v>
      </c>
      <c r="J4888" s="180">
        <f>VLOOKUP(D4888,Plan1!$B$2:$S$5570,10,)/1000</f>
        <v>5.2709999999999999</v>
      </c>
      <c r="K4888" s="180">
        <f>VLOOKUP(D4888,Plan1!$B$2:$S$5570,11,)/1000</f>
        <v>4.6059999999999999</v>
      </c>
      <c r="L4888" s="180">
        <f>VLOOKUP(D4888,Plan1!$B$2:$S$5570,12,)/1000</f>
        <v>4.3410000000000002</v>
      </c>
      <c r="M4888" s="180">
        <f>VLOOKUP(D4888,Plan1!$B$2:$S$5570,13,)/1000</f>
        <v>4.2770000000000001</v>
      </c>
      <c r="N4888" s="180">
        <f>VLOOKUP(D4888,Plan1!$B$2:$S$5570,14,)/1000</f>
        <v>4.883</v>
      </c>
      <c r="O4888" s="180">
        <f>VLOOKUP(D4888,Plan1!$B$2:$S$5570,15,)/1000</f>
        <v>5.4349999999999996</v>
      </c>
      <c r="P4888" s="180">
        <f>VLOOKUP(D4888,Plan1!$B$2:$S$5570,16,)/1000</f>
        <v>5.5659999999999998</v>
      </c>
      <c r="Q4888" s="180">
        <f>VLOOKUP(D4888,Plan1!$B$2:$S$5570,17,)/1000</f>
        <v>5.8819999999999997</v>
      </c>
      <c r="R4888" s="180">
        <f>VLOOKUP(D4888,Plan1!$B$2:$S$5570,18,)/1000</f>
        <v>5.7690000000000001</v>
      </c>
      <c r="S4888" s="180">
        <f>VLOOKUP(D4888,Plan1!$B$2:$S$5570,6,)/1000</f>
        <v>5.26</v>
      </c>
    </row>
    <row r="4889" spans="1:19" x14ac:dyDescent="0.25">
      <c r="A4889" s="178">
        <v>5424</v>
      </c>
      <c r="B4889" s="178">
        <v>-237955</v>
      </c>
      <c r="C4889" s="178">
        <v>-454147</v>
      </c>
      <c r="D4889" s="178" t="s">
        <v>205</v>
      </c>
      <c r="E4889" s="178" t="s">
        <v>167</v>
      </c>
      <c r="F4889" s="178" t="s">
        <v>4704</v>
      </c>
      <c r="G4889" s="180">
        <f>VLOOKUP(D4889,Plan1!$B$2:$S$5570,7,)/1000</f>
        <v>5.6589999999999998</v>
      </c>
      <c r="H4889" s="180">
        <f>VLOOKUP(D4889,Plan1!$B$2:$S$5570,8,)/1000</f>
        <v>5.6139999999999999</v>
      </c>
      <c r="I4889" s="180">
        <f>VLOOKUP(D4889,Plan1!$B$2:$S$5570,9,)/1000</f>
        <v>5.8120000000000003</v>
      </c>
      <c r="J4889" s="180">
        <f>VLOOKUP(D4889,Plan1!$B$2:$S$5570,10,)/1000</f>
        <v>5.2709999999999999</v>
      </c>
      <c r="K4889" s="180">
        <f>VLOOKUP(D4889,Plan1!$B$2:$S$5570,11,)/1000</f>
        <v>4.6059999999999999</v>
      </c>
      <c r="L4889" s="180">
        <f>VLOOKUP(D4889,Plan1!$B$2:$S$5570,12,)/1000</f>
        <v>4.3410000000000002</v>
      </c>
      <c r="M4889" s="180">
        <f>VLOOKUP(D4889,Plan1!$B$2:$S$5570,13,)/1000</f>
        <v>4.2770000000000001</v>
      </c>
      <c r="N4889" s="180">
        <f>VLOOKUP(D4889,Plan1!$B$2:$S$5570,14,)/1000</f>
        <v>4.883</v>
      </c>
      <c r="O4889" s="180">
        <f>VLOOKUP(D4889,Plan1!$B$2:$S$5570,15,)/1000</f>
        <v>5.4349999999999996</v>
      </c>
      <c r="P4889" s="180">
        <f>VLOOKUP(D4889,Plan1!$B$2:$S$5570,16,)/1000</f>
        <v>5.5659999999999998</v>
      </c>
      <c r="Q4889" s="180">
        <f>VLOOKUP(D4889,Plan1!$B$2:$S$5570,17,)/1000</f>
        <v>5.8819999999999997</v>
      </c>
      <c r="R4889" s="180">
        <f>VLOOKUP(D4889,Plan1!$B$2:$S$5570,18,)/1000</f>
        <v>5.7690000000000001</v>
      </c>
      <c r="S4889" s="180">
        <f>VLOOKUP(D4889,Plan1!$B$2:$S$5570,6,)/1000</f>
        <v>5.26</v>
      </c>
    </row>
    <row r="4890" spans="1:19" x14ac:dyDescent="0.25">
      <c r="A4890" s="178">
        <v>5687</v>
      </c>
      <c r="B4890" s="178">
        <v>-234661</v>
      </c>
      <c r="C4890" s="178">
        <v>-50763</v>
      </c>
      <c r="D4890" s="178" t="s">
        <v>3184</v>
      </c>
      <c r="E4890" s="178" t="s">
        <v>167</v>
      </c>
      <c r="F4890" s="178" t="s">
        <v>2912</v>
      </c>
      <c r="G4890" s="180">
        <f>VLOOKUP(D4890,Plan1!$B$2:$S$5570,7,)/1000</f>
        <v>5.2839999999999998</v>
      </c>
      <c r="H4890" s="180">
        <f>VLOOKUP(D4890,Plan1!$B$2:$S$5570,8,)/1000</f>
        <v>5.4740000000000002</v>
      </c>
      <c r="I4890" s="180">
        <f>VLOOKUP(D4890,Plan1!$B$2:$S$5570,9,)/1000</f>
        <v>5.3860000000000001</v>
      </c>
      <c r="J4890" s="180">
        <f>VLOOKUP(D4890,Plan1!$B$2:$S$5570,10,)/1000</f>
        <v>5.306</v>
      </c>
      <c r="K4890" s="180">
        <f>VLOOKUP(D4890,Plan1!$B$2:$S$5570,11,)/1000</f>
        <v>4.5670000000000002</v>
      </c>
      <c r="L4890" s="180">
        <f>VLOOKUP(D4890,Plan1!$B$2:$S$5570,12,)/1000</f>
        <v>4.3949999999999996</v>
      </c>
      <c r="M4890" s="180">
        <f>VLOOKUP(D4890,Plan1!$B$2:$S$5570,13,)/1000</f>
        <v>4.5570000000000004</v>
      </c>
      <c r="N4890" s="180">
        <f>VLOOKUP(D4890,Plan1!$B$2:$S$5570,14,)/1000</f>
        <v>5.423</v>
      </c>
      <c r="O4890" s="180">
        <f>VLOOKUP(D4890,Plan1!$B$2:$S$5570,15,)/1000</f>
        <v>5.0350000000000001</v>
      </c>
      <c r="P4890" s="180">
        <f>VLOOKUP(D4890,Plan1!$B$2:$S$5570,16,)/1000</f>
        <v>5.1550000000000002</v>
      </c>
      <c r="Q4890" s="180">
        <f>VLOOKUP(D4890,Plan1!$B$2:$S$5570,17,)/1000</f>
        <v>5.44</v>
      </c>
      <c r="R4890" s="180">
        <f>VLOOKUP(D4890,Plan1!$B$2:$S$5570,18,)/1000</f>
        <v>5.5019999999999998</v>
      </c>
      <c r="S4890" s="180">
        <f>VLOOKUP(D4890,Plan1!$B$2:$S$5570,6,)/1000</f>
        <v>5.1269999999999998</v>
      </c>
    </row>
    <row r="4891" spans="1:19" x14ac:dyDescent="0.25">
      <c r="A4891" s="178">
        <v>7449</v>
      </c>
      <c r="B4891" s="178">
        <v>-221588</v>
      </c>
      <c r="C4891" s="178">
        <v>-45755</v>
      </c>
      <c r="D4891" s="178" t="s">
        <v>1768</v>
      </c>
      <c r="E4891" s="178" t="s">
        <v>167</v>
      </c>
      <c r="F4891" s="178" t="s">
        <v>1727</v>
      </c>
      <c r="G4891" s="180">
        <f>VLOOKUP(D4891,Plan1!$B$2:$S$5570,7,)/1000</f>
        <v>4.8559999999999999</v>
      </c>
      <c r="H4891" s="180">
        <f>VLOOKUP(D4891,Plan1!$B$2:$S$5570,8,)/1000</f>
        <v>5.4450000000000003</v>
      </c>
      <c r="I4891" s="180">
        <f>VLOOKUP(D4891,Plan1!$B$2:$S$5570,9,)/1000</f>
        <v>5.0759999999999996</v>
      </c>
      <c r="J4891" s="180">
        <f>VLOOKUP(D4891,Plan1!$B$2:$S$5570,10,)/1000</f>
        <v>5.2530000000000001</v>
      </c>
      <c r="K4891" s="180">
        <f>VLOOKUP(D4891,Plan1!$B$2:$S$5570,11,)/1000</f>
        <v>4.7990000000000004</v>
      </c>
      <c r="L4891" s="180">
        <f>VLOOKUP(D4891,Plan1!$B$2:$S$5570,12,)/1000</f>
        <v>4.6779999999999999</v>
      </c>
      <c r="M4891" s="180">
        <f>VLOOKUP(D4891,Plan1!$B$2:$S$5570,13,)/1000</f>
        <v>4.8739999999999997</v>
      </c>
      <c r="N4891" s="180">
        <f>VLOOKUP(D4891,Plan1!$B$2:$S$5570,14,)/1000</f>
        <v>5.6929999999999996</v>
      </c>
      <c r="O4891" s="180">
        <f>VLOOKUP(D4891,Plan1!$B$2:$S$5570,15,)/1000</f>
        <v>5.2910000000000004</v>
      </c>
      <c r="P4891" s="180">
        <f>VLOOKUP(D4891,Plan1!$B$2:$S$5570,16,)/1000</f>
        <v>5.2489999999999997</v>
      </c>
      <c r="Q4891" s="180">
        <f>VLOOKUP(D4891,Plan1!$B$2:$S$5570,17,)/1000</f>
        <v>4.891</v>
      </c>
      <c r="R4891" s="180">
        <f>VLOOKUP(D4891,Plan1!$B$2:$S$5570,18,)/1000</f>
        <v>5.0529999999999999</v>
      </c>
      <c r="S4891" s="180">
        <f>VLOOKUP(D4891,Plan1!$B$2:$S$5570,6,)/1000</f>
        <v>5.0970000000000004</v>
      </c>
    </row>
    <row r="4892" spans="1:19" x14ac:dyDescent="0.25">
      <c r="A4892" s="178">
        <v>63202</v>
      </c>
      <c r="B4892" s="178">
        <v>-17159</v>
      </c>
      <c r="C4892" s="178">
        <v>-495305</v>
      </c>
      <c r="D4892" s="178" t="s">
        <v>2656</v>
      </c>
      <c r="E4892" s="178" t="s">
        <v>167</v>
      </c>
      <c r="F4892" s="178" t="s">
        <v>2567</v>
      </c>
      <c r="G4892" s="180">
        <f>VLOOKUP(D4892,Plan1!$B$2:$S$5570,7,)/1000</f>
        <v>4.5780000000000003</v>
      </c>
      <c r="H4892" s="180">
        <f>VLOOKUP(D4892,Plan1!$B$2:$S$5570,8,)/1000</f>
        <v>4.5460000000000003</v>
      </c>
      <c r="I4892" s="180">
        <f>VLOOKUP(D4892,Plan1!$B$2:$S$5570,9,)/1000</f>
        <v>4.6870000000000003</v>
      </c>
      <c r="J4892" s="180">
        <f>VLOOKUP(D4892,Plan1!$B$2:$S$5570,10,)/1000</f>
        <v>4.7140000000000004</v>
      </c>
      <c r="K4892" s="180">
        <f>VLOOKUP(D4892,Plan1!$B$2:$S$5570,11,)/1000</f>
        <v>5.048</v>
      </c>
      <c r="L4892" s="180">
        <f>VLOOKUP(D4892,Plan1!$B$2:$S$5570,12,)/1000</f>
        <v>5.1280000000000001</v>
      </c>
      <c r="M4892" s="180">
        <f>VLOOKUP(D4892,Plan1!$B$2:$S$5570,13,)/1000</f>
        <v>5.2320000000000002</v>
      </c>
      <c r="N4892" s="180">
        <f>VLOOKUP(D4892,Plan1!$B$2:$S$5570,14,)/1000</f>
        <v>5.3650000000000002</v>
      </c>
      <c r="O4892" s="180">
        <f>VLOOKUP(D4892,Plan1!$B$2:$S$5570,15,)/1000</f>
        <v>5.569</v>
      </c>
      <c r="P4892" s="180">
        <f>VLOOKUP(D4892,Plan1!$B$2:$S$5570,16,)/1000</f>
        <v>5.4560000000000004</v>
      </c>
      <c r="Q4892" s="180">
        <f>VLOOKUP(D4892,Plan1!$B$2:$S$5570,17,)/1000</f>
        <v>5.3360000000000003</v>
      </c>
      <c r="R4892" s="180">
        <f>VLOOKUP(D4892,Plan1!$B$2:$S$5570,18,)/1000</f>
        <v>4.883</v>
      </c>
      <c r="S4892" s="180">
        <f>VLOOKUP(D4892,Plan1!$B$2:$S$5570,6,)/1000</f>
        <v>5.0449999999999999</v>
      </c>
    </row>
    <row r="4893" spans="1:19" x14ac:dyDescent="0.25">
      <c r="A4893" s="178">
        <v>8290</v>
      </c>
      <c r="B4893" s="178">
        <v>-217046</v>
      </c>
      <c r="C4893" s="178">
        <v>-468211</v>
      </c>
      <c r="D4893" s="178" t="s">
        <v>5084</v>
      </c>
      <c r="E4893" s="178" t="s">
        <v>167</v>
      </c>
      <c r="F4893" s="178" t="s">
        <v>4704</v>
      </c>
      <c r="G4893" s="180">
        <f>VLOOKUP(D4893,Plan1!$B$2:$S$5570,7,)/1000</f>
        <v>5.1120000000000001</v>
      </c>
      <c r="H4893" s="180">
        <f>VLOOKUP(D4893,Plan1!$B$2:$S$5570,8,)/1000</f>
        <v>5.5730000000000004</v>
      </c>
      <c r="I4893" s="180">
        <f>VLOOKUP(D4893,Plan1!$B$2:$S$5570,9,)/1000</f>
        <v>5.3230000000000004</v>
      </c>
      <c r="J4893" s="180">
        <f>VLOOKUP(D4893,Plan1!$B$2:$S$5570,10,)/1000</f>
        <v>5.5250000000000004</v>
      </c>
      <c r="K4893" s="180">
        <f>VLOOKUP(D4893,Plan1!$B$2:$S$5570,11,)/1000</f>
        <v>4.9859999999999998</v>
      </c>
      <c r="L4893" s="180">
        <f>VLOOKUP(D4893,Plan1!$B$2:$S$5570,12,)/1000</f>
        <v>4.907</v>
      </c>
      <c r="M4893" s="180">
        <f>VLOOKUP(D4893,Plan1!$B$2:$S$5570,13,)/1000</f>
        <v>5.077</v>
      </c>
      <c r="N4893" s="180">
        <f>VLOOKUP(D4893,Plan1!$B$2:$S$5570,14,)/1000</f>
        <v>5.7779999999999996</v>
      </c>
      <c r="O4893" s="180">
        <f>VLOOKUP(D4893,Plan1!$B$2:$S$5570,15,)/1000</f>
        <v>5.4210000000000003</v>
      </c>
      <c r="P4893" s="180">
        <f>VLOOKUP(D4893,Plan1!$B$2:$S$5570,16,)/1000</f>
        <v>5.4370000000000003</v>
      </c>
      <c r="Q4893" s="180">
        <f>VLOOKUP(D4893,Plan1!$B$2:$S$5570,17,)/1000</f>
        <v>5.2649999999999997</v>
      </c>
      <c r="R4893" s="180">
        <f>VLOOKUP(D4893,Plan1!$B$2:$S$5570,18,)/1000</f>
        <v>5.2779999999999996</v>
      </c>
      <c r="S4893" s="180">
        <f>VLOOKUP(D4893,Plan1!$B$2:$S$5570,6,)/1000</f>
        <v>5.3070000000000004</v>
      </c>
    </row>
    <row r="4894" spans="1:19" x14ac:dyDescent="0.25">
      <c r="A4894" s="178">
        <v>9354</v>
      </c>
      <c r="B4894" s="178">
        <v>-210741</v>
      </c>
      <c r="C4894" s="178">
        <v>-42635</v>
      </c>
      <c r="D4894" s="178" t="s">
        <v>1941</v>
      </c>
      <c r="E4894" s="178" t="s">
        <v>167</v>
      </c>
      <c r="F4894" s="178" t="s">
        <v>1727</v>
      </c>
      <c r="G4894" s="180">
        <f>VLOOKUP(D4894,Plan1!$B$2:$S$5570,7,)/1000</f>
        <v>5.1769999999999996</v>
      </c>
      <c r="H4894" s="180">
        <f>VLOOKUP(D4894,Plan1!$B$2:$S$5570,8,)/1000</f>
        <v>5.7519999999999998</v>
      </c>
      <c r="I4894" s="180">
        <f>VLOOKUP(D4894,Plan1!$B$2:$S$5570,9,)/1000</f>
        <v>5.1550000000000002</v>
      </c>
      <c r="J4894" s="180">
        <f>VLOOKUP(D4894,Plan1!$B$2:$S$5570,10,)/1000</f>
        <v>4.9139999999999997</v>
      </c>
      <c r="K4894" s="180">
        <f>VLOOKUP(D4894,Plan1!$B$2:$S$5570,11,)/1000</f>
        <v>4.5030000000000001</v>
      </c>
      <c r="L4894" s="180">
        <f>VLOOKUP(D4894,Plan1!$B$2:$S$5570,12,)/1000</f>
        <v>4.4729999999999999</v>
      </c>
      <c r="M4894" s="180">
        <f>VLOOKUP(D4894,Plan1!$B$2:$S$5570,13,)/1000</f>
        <v>4.609</v>
      </c>
      <c r="N4894" s="180">
        <f>VLOOKUP(D4894,Plan1!$B$2:$S$5570,14,)/1000</f>
        <v>5.2679999999999998</v>
      </c>
      <c r="O4894" s="180">
        <f>VLOOKUP(D4894,Plan1!$B$2:$S$5570,15,)/1000</f>
        <v>5.2439999999999998</v>
      </c>
      <c r="P4894" s="180">
        <f>VLOOKUP(D4894,Plan1!$B$2:$S$5570,16,)/1000</f>
        <v>5.0170000000000003</v>
      </c>
      <c r="Q4894" s="180">
        <f>VLOOKUP(D4894,Plan1!$B$2:$S$5570,17,)/1000</f>
        <v>4.5720000000000001</v>
      </c>
      <c r="R4894" s="180">
        <f>VLOOKUP(D4894,Plan1!$B$2:$S$5570,18,)/1000</f>
        <v>5.0810000000000004</v>
      </c>
      <c r="S4894" s="180">
        <f>VLOOKUP(D4894,Plan1!$B$2:$S$5570,6,)/1000</f>
        <v>4.9800000000000004</v>
      </c>
    </row>
    <row r="4895" spans="1:19" x14ac:dyDescent="0.25">
      <c r="A4895" s="178">
        <v>45294</v>
      </c>
      <c r="B4895" s="178">
        <v>-71057</v>
      </c>
      <c r="C4895" s="178">
        <v>-358686</v>
      </c>
      <c r="D4895" s="178" t="s">
        <v>2801</v>
      </c>
      <c r="E4895" s="178" t="s">
        <v>167</v>
      </c>
      <c r="F4895" s="178" t="s">
        <v>2709</v>
      </c>
      <c r="G4895" s="180">
        <f>VLOOKUP(D4895,Plan1!$B$2:$S$5570,7,)/1000</f>
        <v>5.452</v>
      </c>
      <c r="H4895" s="180">
        <f>VLOOKUP(D4895,Plan1!$B$2:$S$5570,8,)/1000</f>
        <v>5.67</v>
      </c>
      <c r="I4895" s="180">
        <f>VLOOKUP(D4895,Plan1!$B$2:$S$5570,9,)/1000</f>
        <v>5.79</v>
      </c>
      <c r="J4895" s="180">
        <f>VLOOKUP(D4895,Plan1!$B$2:$S$5570,10,)/1000</f>
        <v>5.47</v>
      </c>
      <c r="K4895" s="180">
        <f>VLOOKUP(D4895,Plan1!$B$2:$S$5570,11,)/1000</f>
        <v>4.9080000000000004</v>
      </c>
      <c r="L4895" s="180">
        <f>VLOOKUP(D4895,Plan1!$B$2:$S$5570,12,)/1000</f>
        <v>4.3849999999999998</v>
      </c>
      <c r="M4895" s="180">
        <f>VLOOKUP(D4895,Plan1!$B$2:$S$5570,13,)/1000</f>
        <v>4.492</v>
      </c>
      <c r="N4895" s="180">
        <f>VLOOKUP(D4895,Plan1!$B$2:$S$5570,14,)/1000</f>
        <v>5.218</v>
      </c>
      <c r="O4895" s="180">
        <f>VLOOKUP(D4895,Plan1!$B$2:$S$5570,15,)/1000</f>
        <v>5.5979999999999999</v>
      </c>
      <c r="P4895" s="180">
        <f>VLOOKUP(D4895,Plan1!$B$2:$S$5570,16,)/1000</f>
        <v>5.7619999999999996</v>
      </c>
      <c r="Q4895" s="180">
        <f>VLOOKUP(D4895,Plan1!$B$2:$S$5570,17,)/1000</f>
        <v>5.843</v>
      </c>
      <c r="R4895" s="180">
        <f>VLOOKUP(D4895,Plan1!$B$2:$S$5570,18,)/1000</f>
        <v>5.6159999999999997</v>
      </c>
      <c r="S4895" s="180">
        <f>VLOOKUP(D4895,Plan1!$B$2:$S$5570,6,)/1000</f>
        <v>5.35</v>
      </c>
    </row>
    <row r="4896" spans="1:19" x14ac:dyDescent="0.25">
      <c r="A4896" s="178">
        <v>7824</v>
      </c>
      <c r="B4896" s="178">
        <v>-219583</v>
      </c>
      <c r="C4896" s="178">
        <v>-421332</v>
      </c>
      <c r="D4896" s="178" t="s">
        <v>3730</v>
      </c>
      <c r="E4896" s="178" t="s">
        <v>167</v>
      </c>
      <c r="F4896" s="178" t="s">
        <v>3664</v>
      </c>
      <c r="G4896" s="180">
        <f>VLOOKUP(D4896,Plan1!$B$2:$S$5570,7,)/1000</f>
        <v>5.4279999999999999</v>
      </c>
      <c r="H4896" s="180">
        <f>VLOOKUP(D4896,Plan1!$B$2:$S$5570,8,)/1000</f>
        <v>5.9930000000000003</v>
      </c>
      <c r="I4896" s="180">
        <f>VLOOKUP(D4896,Plan1!$B$2:$S$5570,9,)/1000</f>
        <v>5.3490000000000002</v>
      </c>
      <c r="J4896" s="180">
        <f>VLOOKUP(D4896,Plan1!$B$2:$S$5570,10,)/1000</f>
        <v>5.048</v>
      </c>
      <c r="K4896" s="180">
        <f>VLOOKUP(D4896,Plan1!$B$2:$S$5570,11,)/1000</f>
        <v>4.4950000000000001</v>
      </c>
      <c r="L4896" s="180">
        <f>VLOOKUP(D4896,Plan1!$B$2:$S$5570,12,)/1000</f>
        <v>4.3550000000000004</v>
      </c>
      <c r="M4896" s="180">
        <f>VLOOKUP(D4896,Plan1!$B$2:$S$5570,13,)/1000</f>
        <v>4.4459999999999997</v>
      </c>
      <c r="N4896" s="180">
        <f>VLOOKUP(D4896,Plan1!$B$2:$S$5570,14,)/1000</f>
        <v>5.0679999999999996</v>
      </c>
      <c r="O4896" s="180">
        <f>VLOOKUP(D4896,Plan1!$B$2:$S$5570,15,)/1000</f>
        <v>4.9569999999999999</v>
      </c>
      <c r="P4896" s="180">
        <f>VLOOKUP(D4896,Plan1!$B$2:$S$5570,16,)/1000</f>
        <v>4.8479999999999999</v>
      </c>
      <c r="Q4896" s="180">
        <f>VLOOKUP(D4896,Plan1!$B$2:$S$5570,17,)/1000</f>
        <v>4.6210000000000004</v>
      </c>
      <c r="R4896" s="180">
        <f>VLOOKUP(D4896,Plan1!$B$2:$S$5570,18,)/1000</f>
        <v>5.1879999999999997</v>
      </c>
      <c r="S4896" s="180">
        <f>VLOOKUP(D4896,Plan1!$B$2:$S$5570,6,)/1000</f>
        <v>4.9829999999999997</v>
      </c>
    </row>
    <row r="4897" spans="1:19" x14ac:dyDescent="0.25">
      <c r="A4897" s="178">
        <v>12217</v>
      </c>
      <c r="B4897" s="178">
        <v>-195001</v>
      </c>
      <c r="C4897" s="178">
        <v>-419796</v>
      </c>
      <c r="D4897" s="178" t="s">
        <v>2226</v>
      </c>
      <c r="E4897" s="178" t="s">
        <v>167</v>
      </c>
      <c r="F4897" s="178" t="s">
        <v>1727</v>
      </c>
      <c r="G4897" s="180">
        <f>VLOOKUP(D4897,Plan1!$B$2:$S$5570,7,)/1000</f>
        <v>5.17</v>
      </c>
      <c r="H4897" s="180">
        <f>VLOOKUP(D4897,Plan1!$B$2:$S$5570,8,)/1000</f>
        <v>5.6769999999999996</v>
      </c>
      <c r="I4897" s="180">
        <f>VLOOKUP(D4897,Plan1!$B$2:$S$5570,9,)/1000</f>
        <v>5.09</v>
      </c>
      <c r="J4897" s="180">
        <f>VLOOKUP(D4897,Plan1!$B$2:$S$5570,10,)/1000</f>
        <v>4.8940000000000001</v>
      </c>
      <c r="K4897" s="180">
        <f>VLOOKUP(D4897,Plan1!$B$2:$S$5570,11,)/1000</f>
        <v>4.3449999999999998</v>
      </c>
      <c r="L4897" s="180">
        <f>VLOOKUP(D4897,Plan1!$B$2:$S$5570,12,)/1000</f>
        <v>4.274</v>
      </c>
      <c r="M4897" s="180">
        <f>VLOOKUP(D4897,Plan1!$B$2:$S$5570,13,)/1000</f>
        <v>4.4009999999999998</v>
      </c>
      <c r="N4897" s="180">
        <f>VLOOKUP(D4897,Plan1!$B$2:$S$5570,14,)/1000</f>
        <v>4.9080000000000004</v>
      </c>
      <c r="O4897" s="180">
        <f>VLOOKUP(D4897,Plan1!$B$2:$S$5570,15,)/1000</f>
        <v>4.9909999999999997</v>
      </c>
      <c r="P4897" s="180">
        <f>VLOOKUP(D4897,Plan1!$B$2:$S$5570,16,)/1000</f>
        <v>4.774</v>
      </c>
      <c r="Q4897" s="180">
        <f>VLOOKUP(D4897,Plan1!$B$2:$S$5570,17,)/1000</f>
        <v>4.4130000000000003</v>
      </c>
      <c r="R4897" s="180">
        <f>VLOOKUP(D4897,Plan1!$B$2:$S$5570,18,)/1000</f>
        <v>5.0149999999999997</v>
      </c>
      <c r="S4897" s="180">
        <f>VLOOKUP(D4897,Plan1!$B$2:$S$5570,6,)/1000</f>
        <v>4.83</v>
      </c>
    </row>
    <row r="4898" spans="1:19" x14ac:dyDescent="0.25">
      <c r="A4898" s="178">
        <v>1520</v>
      </c>
      <c r="B4898" s="178">
        <v>-29589</v>
      </c>
      <c r="C4898" s="178">
        <v>-513753</v>
      </c>
      <c r="D4898" s="178" t="s">
        <v>4018</v>
      </c>
      <c r="E4898" s="178" t="s">
        <v>167</v>
      </c>
      <c r="F4898" s="178" t="s">
        <v>3898</v>
      </c>
      <c r="G4898" s="180">
        <f>VLOOKUP(D4898,Plan1!$B$2:$S$5570,7,)/1000</f>
        <v>5.4329999999999998</v>
      </c>
      <c r="H4898" s="180">
        <f>VLOOKUP(D4898,Plan1!$B$2:$S$5570,8,)/1000</f>
        <v>5.53</v>
      </c>
      <c r="I4898" s="180">
        <f>VLOOKUP(D4898,Plan1!$B$2:$S$5570,9,)/1000</f>
        <v>5.1989999999999998</v>
      </c>
      <c r="J4898" s="180">
        <f>VLOOKUP(D4898,Plan1!$B$2:$S$5570,10,)/1000</f>
        <v>4.63</v>
      </c>
      <c r="K4898" s="180">
        <f>VLOOKUP(D4898,Plan1!$B$2:$S$5570,11,)/1000</f>
        <v>3.7850000000000001</v>
      </c>
      <c r="L4898" s="180">
        <f>VLOOKUP(D4898,Plan1!$B$2:$S$5570,12,)/1000</f>
        <v>3.3050000000000002</v>
      </c>
      <c r="M4898" s="180">
        <f>VLOOKUP(D4898,Plan1!$B$2:$S$5570,13,)/1000</f>
        <v>3.516</v>
      </c>
      <c r="N4898" s="180">
        <f>VLOOKUP(D4898,Plan1!$B$2:$S$5570,14,)/1000</f>
        <v>4.1059999999999999</v>
      </c>
      <c r="O4898" s="180">
        <f>VLOOKUP(D4898,Plan1!$B$2:$S$5570,15,)/1000</f>
        <v>3.9409999999999998</v>
      </c>
      <c r="P4898" s="180">
        <f>VLOOKUP(D4898,Plan1!$B$2:$S$5570,16,)/1000</f>
        <v>4.5540000000000003</v>
      </c>
      <c r="Q4898" s="180">
        <f>VLOOKUP(D4898,Plan1!$B$2:$S$5570,17,)/1000</f>
        <v>5.5129999999999999</v>
      </c>
      <c r="R4898" s="180">
        <f>VLOOKUP(D4898,Plan1!$B$2:$S$5570,18,)/1000</f>
        <v>5.5949999999999998</v>
      </c>
      <c r="S4898" s="180">
        <f>VLOOKUP(D4898,Plan1!$B$2:$S$5570,6,)/1000</f>
        <v>4.5919999999999996</v>
      </c>
    </row>
    <row r="4899" spans="1:19" x14ac:dyDescent="0.25">
      <c r="A4899" s="178">
        <v>14750</v>
      </c>
      <c r="B4899" s="178">
        <v>-180892</v>
      </c>
      <c r="C4899" s="178">
        <v>-425698</v>
      </c>
      <c r="D4899" s="178" t="s">
        <v>2392</v>
      </c>
      <c r="E4899" s="178" t="s">
        <v>167</v>
      </c>
      <c r="F4899" s="178" t="s">
        <v>1727</v>
      </c>
      <c r="G4899" s="180">
        <f>VLOOKUP(D4899,Plan1!$B$2:$S$5570,7,)/1000</f>
        <v>5.4039999999999999</v>
      </c>
      <c r="H4899" s="180">
        <f>VLOOKUP(D4899,Plan1!$B$2:$S$5570,8,)/1000</f>
        <v>5.9260000000000002</v>
      </c>
      <c r="I4899" s="180">
        <f>VLOOKUP(D4899,Plan1!$B$2:$S$5570,9,)/1000</f>
        <v>5.306</v>
      </c>
      <c r="J4899" s="180">
        <f>VLOOKUP(D4899,Plan1!$B$2:$S$5570,10,)/1000</f>
        <v>5.024</v>
      </c>
      <c r="K4899" s="180">
        <f>VLOOKUP(D4899,Plan1!$B$2:$S$5570,11,)/1000</f>
        <v>4.585</v>
      </c>
      <c r="L4899" s="180">
        <f>VLOOKUP(D4899,Plan1!$B$2:$S$5570,12,)/1000</f>
        <v>4.4850000000000003</v>
      </c>
      <c r="M4899" s="180">
        <f>VLOOKUP(D4899,Plan1!$B$2:$S$5570,13,)/1000</f>
        <v>4.5570000000000004</v>
      </c>
      <c r="N4899" s="180">
        <f>VLOOKUP(D4899,Plan1!$B$2:$S$5570,14,)/1000</f>
        <v>5.2380000000000004</v>
      </c>
      <c r="O4899" s="180">
        <f>VLOOKUP(D4899,Plan1!$B$2:$S$5570,15,)/1000</f>
        <v>5.3819999999999997</v>
      </c>
      <c r="P4899" s="180">
        <f>VLOOKUP(D4899,Plan1!$B$2:$S$5570,16,)/1000</f>
        <v>5.1669999999999998</v>
      </c>
      <c r="Q4899" s="180">
        <f>VLOOKUP(D4899,Plan1!$B$2:$S$5570,17,)/1000</f>
        <v>4.5170000000000003</v>
      </c>
      <c r="R4899" s="180">
        <f>VLOOKUP(D4899,Plan1!$B$2:$S$5570,18,)/1000</f>
        <v>5.1040000000000001</v>
      </c>
      <c r="S4899" s="180">
        <f>VLOOKUP(D4899,Plan1!$B$2:$S$5570,6,)/1000</f>
        <v>5.0579999999999998</v>
      </c>
    </row>
    <row r="4900" spans="1:19" x14ac:dyDescent="0.25">
      <c r="A4900" s="178">
        <v>10734</v>
      </c>
      <c r="B4900" s="178">
        <v>-202763</v>
      </c>
      <c r="C4900" s="178">
        <v>-450067</v>
      </c>
      <c r="D4900" s="178" t="s">
        <v>2072</v>
      </c>
      <c r="E4900" s="178" t="s">
        <v>167</v>
      </c>
      <c r="F4900" s="178" t="s">
        <v>1727</v>
      </c>
      <c r="G4900" s="180">
        <f>VLOOKUP(D4900,Plan1!$B$2:$S$5570,7,)/1000</f>
        <v>5.165</v>
      </c>
      <c r="H4900" s="180">
        <f>VLOOKUP(D4900,Plan1!$B$2:$S$5570,8,)/1000</f>
        <v>5.6989999999999998</v>
      </c>
      <c r="I4900" s="180">
        <f>VLOOKUP(D4900,Plan1!$B$2:$S$5570,9,)/1000</f>
        <v>5.1470000000000002</v>
      </c>
      <c r="J4900" s="180">
        <f>VLOOKUP(D4900,Plan1!$B$2:$S$5570,10,)/1000</f>
        <v>5.4649999999999999</v>
      </c>
      <c r="K4900" s="180">
        <f>VLOOKUP(D4900,Plan1!$B$2:$S$5570,11,)/1000</f>
        <v>5.1390000000000002</v>
      </c>
      <c r="L4900" s="180">
        <f>VLOOKUP(D4900,Plan1!$B$2:$S$5570,12,)/1000</f>
        <v>5.1310000000000002</v>
      </c>
      <c r="M4900" s="180">
        <f>VLOOKUP(D4900,Plan1!$B$2:$S$5570,13,)/1000</f>
        <v>5.3550000000000004</v>
      </c>
      <c r="N4900" s="180">
        <f>VLOOKUP(D4900,Plan1!$B$2:$S$5570,14,)/1000</f>
        <v>6.0679999999999996</v>
      </c>
      <c r="O4900" s="180">
        <f>VLOOKUP(D4900,Plan1!$B$2:$S$5570,15,)/1000</f>
        <v>5.7750000000000004</v>
      </c>
      <c r="P4900" s="180">
        <f>VLOOKUP(D4900,Plan1!$B$2:$S$5570,16,)/1000</f>
        <v>5.4009999999999998</v>
      </c>
      <c r="Q4900" s="180">
        <f>VLOOKUP(D4900,Plan1!$B$2:$S$5570,17,)/1000</f>
        <v>4.8</v>
      </c>
      <c r="R4900" s="180">
        <f>VLOOKUP(D4900,Plan1!$B$2:$S$5570,18,)/1000</f>
        <v>4.9850000000000003</v>
      </c>
      <c r="S4900" s="180">
        <f>VLOOKUP(D4900,Plan1!$B$2:$S$5570,6,)/1000</f>
        <v>5.3440000000000003</v>
      </c>
    </row>
    <row r="4901" spans="1:19" x14ac:dyDescent="0.25">
      <c r="A4901" s="178">
        <v>9654</v>
      </c>
      <c r="B4901" s="178">
        <v>-209172</v>
      </c>
      <c r="C4901" s="178">
        <v>-469841</v>
      </c>
      <c r="D4901" s="178" t="s">
        <v>1960</v>
      </c>
      <c r="E4901" s="178" t="s">
        <v>167</v>
      </c>
      <c r="F4901" s="178" t="s">
        <v>1727</v>
      </c>
      <c r="G4901" s="180">
        <f>VLOOKUP(D4901,Plan1!$B$2:$S$5570,7,)/1000</f>
        <v>5.0679999999999996</v>
      </c>
      <c r="H4901" s="180">
        <f>VLOOKUP(D4901,Plan1!$B$2:$S$5570,8,)/1000</f>
        <v>5.6210000000000004</v>
      </c>
      <c r="I4901" s="180">
        <f>VLOOKUP(D4901,Plan1!$B$2:$S$5570,9,)/1000</f>
        <v>5.1769999999999996</v>
      </c>
      <c r="J4901" s="180">
        <f>VLOOKUP(D4901,Plan1!$B$2:$S$5570,10,)/1000</f>
        <v>5.4119999999999999</v>
      </c>
      <c r="K4901" s="180">
        <f>VLOOKUP(D4901,Plan1!$B$2:$S$5570,11,)/1000</f>
        <v>5.1289999999999996</v>
      </c>
      <c r="L4901" s="180">
        <f>VLOOKUP(D4901,Plan1!$B$2:$S$5570,12,)/1000</f>
        <v>5.0460000000000003</v>
      </c>
      <c r="M4901" s="180">
        <f>VLOOKUP(D4901,Plan1!$B$2:$S$5570,13,)/1000</f>
        <v>5.25</v>
      </c>
      <c r="N4901" s="180">
        <f>VLOOKUP(D4901,Plan1!$B$2:$S$5570,14,)/1000</f>
        <v>5.9550000000000001</v>
      </c>
      <c r="O4901" s="180">
        <f>VLOOKUP(D4901,Plan1!$B$2:$S$5570,15,)/1000</f>
        <v>5.4710000000000001</v>
      </c>
      <c r="P4901" s="180">
        <f>VLOOKUP(D4901,Plan1!$B$2:$S$5570,16,)/1000</f>
        <v>5.3970000000000002</v>
      </c>
      <c r="Q4901" s="180">
        <f>VLOOKUP(D4901,Plan1!$B$2:$S$5570,17,)/1000</f>
        <v>5.0629999999999997</v>
      </c>
      <c r="R4901" s="180">
        <f>VLOOKUP(D4901,Plan1!$B$2:$S$5570,18,)/1000</f>
        <v>5.0819999999999999</v>
      </c>
      <c r="S4901" s="180">
        <f>VLOOKUP(D4901,Plan1!$B$2:$S$5570,6,)/1000</f>
        <v>5.306</v>
      </c>
    </row>
    <row r="4902" spans="1:19" x14ac:dyDescent="0.25">
      <c r="A4902" s="178">
        <v>26763</v>
      </c>
      <c r="B4902" s="178">
        <v>-125127</v>
      </c>
      <c r="C4902" s="178">
        <v>-384908</v>
      </c>
      <c r="D4902" s="178" t="s">
        <v>611</v>
      </c>
      <c r="E4902" s="178" t="s">
        <v>167</v>
      </c>
      <c r="F4902" s="178" t="s">
        <v>375</v>
      </c>
      <c r="G4902" s="180">
        <f>VLOOKUP(D4902,Plan1!$B$2:$S$5570,7,)/1000</f>
        <v>5.6059999999999999</v>
      </c>
      <c r="H4902" s="180">
        <f>VLOOKUP(D4902,Plan1!$B$2:$S$5570,8,)/1000</f>
        <v>5.6369999999999996</v>
      </c>
      <c r="I4902" s="180">
        <f>VLOOKUP(D4902,Plan1!$B$2:$S$5570,9,)/1000</f>
        <v>5.72</v>
      </c>
      <c r="J4902" s="180">
        <f>VLOOKUP(D4902,Plan1!$B$2:$S$5570,10,)/1000</f>
        <v>4.7889999999999997</v>
      </c>
      <c r="K4902" s="180">
        <f>VLOOKUP(D4902,Plan1!$B$2:$S$5570,11,)/1000</f>
        <v>4.2519999999999998</v>
      </c>
      <c r="L4902" s="180">
        <f>VLOOKUP(D4902,Plan1!$B$2:$S$5570,12,)/1000</f>
        <v>4.0430000000000001</v>
      </c>
      <c r="M4902" s="180">
        <f>VLOOKUP(D4902,Plan1!$B$2:$S$5570,13,)/1000</f>
        <v>4.2350000000000003</v>
      </c>
      <c r="N4902" s="180">
        <f>VLOOKUP(D4902,Plan1!$B$2:$S$5570,14,)/1000</f>
        <v>4.6710000000000003</v>
      </c>
      <c r="O4902" s="180">
        <f>VLOOKUP(D4902,Plan1!$B$2:$S$5570,15,)/1000</f>
        <v>5.2670000000000003</v>
      </c>
      <c r="P4902" s="180">
        <f>VLOOKUP(D4902,Plan1!$B$2:$S$5570,16,)/1000</f>
        <v>5.399</v>
      </c>
      <c r="Q4902" s="180">
        <f>VLOOKUP(D4902,Plan1!$B$2:$S$5570,17,)/1000</f>
        <v>5.4809999999999999</v>
      </c>
      <c r="R4902" s="180">
        <f>VLOOKUP(D4902,Plan1!$B$2:$S$5570,18,)/1000</f>
        <v>5.63</v>
      </c>
      <c r="S4902" s="180">
        <f>VLOOKUP(D4902,Plan1!$B$2:$S$5570,6,)/1000</f>
        <v>5.0609999999999999</v>
      </c>
    </row>
    <row r="4903" spans="1:19" x14ac:dyDescent="0.25">
      <c r="A4903" s="178">
        <v>12572</v>
      </c>
      <c r="B4903" s="178">
        <v>-19293</v>
      </c>
      <c r="C4903" s="178">
        <v>-431749</v>
      </c>
      <c r="D4903" s="178" t="s">
        <v>2251</v>
      </c>
      <c r="E4903" s="178" t="s">
        <v>167</v>
      </c>
      <c r="F4903" s="178" t="s">
        <v>1727</v>
      </c>
      <c r="G4903" s="180">
        <f>VLOOKUP(D4903,Plan1!$B$2:$S$5570,7,)/1000</f>
        <v>5.2949999999999999</v>
      </c>
      <c r="H4903" s="180">
        <f>VLOOKUP(D4903,Plan1!$B$2:$S$5570,8,)/1000</f>
        <v>5.8</v>
      </c>
      <c r="I4903" s="180">
        <f>VLOOKUP(D4903,Plan1!$B$2:$S$5570,9,)/1000</f>
        <v>5.2690000000000001</v>
      </c>
      <c r="J4903" s="180">
        <f>VLOOKUP(D4903,Plan1!$B$2:$S$5570,10,)/1000</f>
        <v>5.0910000000000002</v>
      </c>
      <c r="K4903" s="180">
        <f>VLOOKUP(D4903,Plan1!$B$2:$S$5570,11,)/1000</f>
        <v>4.577</v>
      </c>
      <c r="L4903" s="180">
        <f>VLOOKUP(D4903,Plan1!$B$2:$S$5570,12,)/1000</f>
        <v>4.4889999999999999</v>
      </c>
      <c r="M4903" s="180">
        <f>VLOOKUP(D4903,Plan1!$B$2:$S$5570,13,)/1000</f>
        <v>4.7140000000000004</v>
      </c>
      <c r="N4903" s="180">
        <f>VLOOKUP(D4903,Plan1!$B$2:$S$5570,14,)/1000</f>
        <v>5.3959999999999999</v>
      </c>
      <c r="O4903" s="180">
        <f>VLOOKUP(D4903,Plan1!$B$2:$S$5570,15,)/1000</f>
        <v>5.3209999999999997</v>
      </c>
      <c r="P4903" s="180">
        <f>VLOOKUP(D4903,Plan1!$B$2:$S$5570,16,)/1000</f>
        <v>5.08</v>
      </c>
      <c r="Q4903" s="180">
        <f>VLOOKUP(D4903,Plan1!$B$2:$S$5570,17,)/1000</f>
        <v>4.5579999999999998</v>
      </c>
      <c r="R4903" s="180">
        <f>VLOOKUP(D4903,Plan1!$B$2:$S$5570,18,)/1000</f>
        <v>5.0880000000000001</v>
      </c>
      <c r="S4903" s="180">
        <f>VLOOKUP(D4903,Plan1!$B$2:$S$5570,6,)/1000</f>
        <v>5.0570000000000004</v>
      </c>
    </row>
    <row r="4904" spans="1:19" x14ac:dyDescent="0.25">
      <c r="A4904" s="178">
        <v>7457</v>
      </c>
      <c r="B4904" s="178">
        <v>-222188</v>
      </c>
      <c r="C4904" s="178">
        <v>-449765</v>
      </c>
      <c r="D4904" s="178" t="s">
        <v>1773</v>
      </c>
      <c r="E4904" s="178" t="s">
        <v>167</v>
      </c>
      <c r="F4904" s="178" t="s">
        <v>1727</v>
      </c>
      <c r="G4904" s="180">
        <f>VLOOKUP(D4904,Plan1!$B$2:$S$5570,7,)/1000</f>
        <v>4.9450000000000003</v>
      </c>
      <c r="H4904" s="180">
        <f>VLOOKUP(D4904,Plan1!$B$2:$S$5570,8,)/1000</f>
        <v>5.5209999999999999</v>
      </c>
      <c r="I4904" s="180">
        <f>VLOOKUP(D4904,Plan1!$B$2:$S$5570,9,)/1000</f>
        <v>5.1529999999999996</v>
      </c>
      <c r="J4904" s="180">
        <f>VLOOKUP(D4904,Plan1!$B$2:$S$5570,10,)/1000</f>
        <v>5.298</v>
      </c>
      <c r="K4904" s="180">
        <f>VLOOKUP(D4904,Plan1!$B$2:$S$5570,11,)/1000</f>
        <v>4.8819999999999997</v>
      </c>
      <c r="L4904" s="180">
        <f>VLOOKUP(D4904,Plan1!$B$2:$S$5570,12,)/1000</f>
        <v>4.6559999999999997</v>
      </c>
      <c r="M4904" s="180">
        <f>VLOOKUP(D4904,Plan1!$B$2:$S$5570,13,)/1000</f>
        <v>4.8680000000000003</v>
      </c>
      <c r="N4904" s="180">
        <f>VLOOKUP(D4904,Plan1!$B$2:$S$5570,14,)/1000</f>
        <v>5.6079999999999997</v>
      </c>
      <c r="O4904" s="180">
        <f>VLOOKUP(D4904,Plan1!$B$2:$S$5570,15,)/1000</f>
        <v>5.3760000000000003</v>
      </c>
      <c r="P4904" s="180">
        <f>VLOOKUP(D4904,Plan1!$B$2:$S$5570,16,)/1000</f>
        <v>5.3570000000000002</v>
      </c>
      <c r="Q4904" s="180">
        <f>VLOOKUP(D4904,Plan1!$B$2:$S$5570,17,)/1000</f>
        <v>4.9029999999999996</v>
      </c>
      <c r="R4904" s="180">
        <f>VLOOKUP(D4904,Plan1!$B$2:$S$5570,18,)/1000</f>
        <v>5.08</v>
      </c>
      <c r="S4904" s="180">
        <f>VLOOKUP(D4904,Plan1!$B$2:$S$5570,6,)/1000</f>
        <v>5.1369999999999996</v>
      </c>
    </row>
    <row r="4905" spans="1:19" x14ac:dyDescent="0.25">
      <c r="A4905" s="178">
        <v>52070</v>
      </c>
      <c r="B4905" s="178">
        <v>-52577</v>
      </c>
      <c r="C4905" s="178">
        <v>-482023</v>
      </c>
      <c r="D4905" s="178" t="s">
        <v>5489</v>
      </c>
      <c r="E4905" s="178" t="s">
        <v>167</v>
      </c>
      <c r="F4905" s="178" t="s">
        <v>5370</v>
      </c>
      <c r="G4905" s="180">
        <f>VLOOKUP(D4905,Plan1!$B$2:$S$5570,7,)/1000</f>
        <v>4.4130000000000003</v>
      </c>
      <c r="H4905" s="180">
        <f>VLOOKUP(D4905,Plan1!$B$2:$S$5570,8,)/1000</f>
        <v>4.6379999999999999</v>
      </c>
      <c r="I4905" s="180">
        <f>VLOOKUP(D4905,Plan1!$B$2:$S$5570,9,)/1000</f>
        <v>4.8179999999999996</v>
      </c>
      <c r="J4905" s="180">
        <f>VLOOKUP(D4905,Plan1!$B$2:$S$5570,10,)/1000</f>
        <v>4.97</v>
      </c>
      <c r="K4905" s="180">
        <f>VLOOKUP(D4905,Plan1!$B$2:$S$5570,11,)/1000</f>
        <v>4.9950000000000001</v>
      </c>
      <c r="L4905" s="180">
        <f>VLOOKUP(D4905,Plan1!$B$2:$S$5570,12,)/1000</f>
        <v>5.4029999999999996</v>
      </c>
      <c r="M4905" s="180">
        <f>VLOOKUP(D4905,Plan1!$B$2:$S$5570,13,)/1000</f>
        <v>5.48</v>
      </c>
      <c r="N4905" s="180">
        <f>VLOOKUP(D4905,Plan1!$B$2:$S$5570,14,)/1000</f>
        <v>5.891</v>
      </c>
      <c r="O4905" s="180">
        <f>VLOOKUP(D4905,Plan1!$B$2:$S$5570,15,)/1000</f>
        <v>5.5460000000000003</v>
      </c>
      <c r="P4905" s="180">
        <f>VLOOKUP(D4905,Plan1!$B$2:$S$5570,16,)/1000</f>
        <v>4.9349999999999996</v>
      </c>
      <c r="Q4905" s="180">
        <f>VLOOKUP(D4905,Plan1!$B$2:$S$5570,17,)/1000</f>
        <v>4.734</v>
      </c>
      <c r="R4905" s="180">
        <f>VLOOKUP(D4905,Plan1!$B$2:$S$5570,18,)/1000</f>
        <v>4.4800000000000004</v>
      </c>
      <c r="S4905" s="180">
        <f>VLOOKUP(D4905,Plan1!$B$2:$S$5570,6,)/1000</f>
        <v>5.0250000000000004</v>
      </c>
    </row>
    <row r="4906" spans="1:19" x14ac:dyDescent="0.25">
      <c r="A4906" s="178">
        <v>60793</v>
      </c>
      <c r="B4906" s="178">
        <v>-25595</v>
      </c>
      <c r="C4906" s="178">
        <v>-578735</v>
      </c>
      <c r="D4906" s="178" t="s">
        <v>363</v>
      </c>
      <c r="E4906" s="178" t="s">
        <v>167</v>
      </c>
      <c r="F4906" s="178" t="s">
        <v>312</v>
      </c>
      <c r="G4906" s="180">
        <f>VLOOKUP(D4906,Plan1!$B$2:$S$5570,7,)/1000</f>
        <v>3.9550000000000001</v>
      </c>
      <c r="H4906" s="180">
        <f>VLOOKUP(D4906,Plan1!$B$2:$S$5570,8,)/1000</f>
        <v>4.0819999999999999</v>
      </c>
      <c r="I4906" s="180">
        <f>VLOOKUP(D4906,Plan1!$B$2:$S$5570,9,)/1000</f>
        <v>4.1100000000000003</v>
      </c>
      <c r="J4906" s="180">
        <f>VLOOKUP(D4906,Plan1!$B$2:$S$5570,10,)/1000</f>
        <v>3.9980000000000002</v>
      </c>
      <c r="K4906" s="180">
        <f>VLOOKUP(D4906,Plan1!$B$2:$S$5570,11,)/1000</f>
        <v>4.1369999999999996</v>
      </c>
      <c r="L4906" s="180">
        <f>VLOOKUP(D4906,Plan1!$B$2:$S$5570,12,)/1000</f>
        <v>4.798</v>
      </c>
      <c r="M4906" s="180">
        <f>VLOOKUP(D4906,Plan1!$B$2:$S$5570,13,)/1000</f>
        <v>4.7300000000000004</v>
      </c>
      <c r="N4906" s="180">
        <f>VLOOKUP(D4906,Plan1!$B$2:$S$5570,14,)/1000</f>
        <v>5.3239999999999998</v>
      </c>
      <c r="O4906" s="180">
        <f>VLOOKUP(D4906,Plan1!$B$2:$S$5570,15,)/1000</f>
        <v>5.2590000000000003</v>
      </c>
      <c r="P4906" s="180">
        <f>VLOOKUP(D4906,Plan1!$B$2:$S$5570,16,)/1000</f>
        <v>5.1390000000000002</v>
      </c>
      <c r="Q4906" s="180">
        <f>VLOOKUP(D4906,Plan1!$B$2:$S$5570,17,)/1000</f>
        <v>4.8959999999999999</v>
      </c>
      <c r="R4906" s="180">
        <f>VLOOKUP(D4906,Plan1!$B$2:$S$5570,18,)/1000</f>
        <v>4.3869999999999996</v>
      </c>
      <c r="S4906" s="180">
        <f>VLOOKUP(D4906,Plan1!$B$2:$S$5570,6,)/1000</f>
        <v>4.5679999999999996</v>
      </c>
    </row>
    <row r="4907" spans="1:19" x14ac:dyDescent="0.25">
      <c r="A4907" s="178">
        <v>40979</v>
      </c>
      <c r="B4907" s="178">
        <v>-81528</v>
      </c>
      <c r="C4907" s="178">
        <v>-370093</v>
      </c>
      <c r="D4907" s="178" t="s">
        <v>2708</v>
      </c>
      <c r="E4907" s="178" t="s">
        <v>167</v>
      </c>
      <c r="F4907" s="178" t="s">
        <v>2709</v>
      </c>
      <c r="G4907" s="180">
        <f>VLOOKUP(D4907,Plan1!$B$2:$S$5570,7,)/1000</f>
        <v>5.867</v>
      </c>
      <c r="H4907" s="180">
        <f>VLOOKUP(D4907,Plan1!$B$2:$S$5570,8,)/1000</f>
        <v>5.8070000000000004</v>
      </c>
      <c r="I4907" s="180">
        <f>VLOOKUP(D4907,Plan1!$B$2:$S$5570,9,)/1000</f>
        <v>6.0439999999999996</v>
      </c>
      <c r="J4907" s="180">
        <f>VLOOKUP(D4907,Plan1!$B$2:$S$5570,10,)/1000</f>
        <v>5.6950000000000003</v>
      </c>
      <c r="K4907" s="180">
        <f>VLOOKUP(D4907,Plan1!$B$2:$S$5570,11,)/1000</f>
        <v>5.0179999999999998</v>
      </c>
      <c r="L4907" s="180">
        <f>VLOOKUP(D4907,Plan1!$B$2:$S$5570,12,)/1000</f>
        <v>4.5750000000000002</v>
      </c>
      <c r="M4907" s="180">
        <f>VLOOKUP(D4907,Plan1!$B$2:$S$5570,13,)/1000</f>
        <v>4.6609999999999996</v>
      </c>
      <c r="N4907" s="180">
        <f>VLOOKUP(D4907,Plan1!$B$2:$S$5570,14,)/1000</f>
        <v>5.4420000000000002</v>
      </c>
      <c r="O4907" s="180">
        <f>VLOOKUP(D4907,Plan1!$B$2:$S$5570,15,)/1000</f>
        <v>6.2030000000000003</v>
      </c>
      <c r="P4907" s="180">
        <f>VLOOKUP(D4907,Plan1!$B$2:$S$5570,16,)/1000</f>
        <v>6.2510000000000003</v>
      </c>
      <c r="Q4907" s="180">
        <f>VLOOKUP(D4907,Plan1!$B$2:$S$5570,17,)/1000</f>
        <v>6.3630000000000004</v>
      </c>
      <c r="R4907" s="180">
        <f>VLOOKUP(D4907,Plan1!$B$2:$S$5570,18,)/1000</f>
        <v>6.0129999999999999</v>
      </c>
      <c r="S4907" s="180">
        <f>VLOOKUP(D4907,Plan1!$B$2:$S$5570,6,)/1000</f>
        <v>5.6619999999999999</v>
      </c>
    </row>
    <row r="4908" spans="1:19" x14ac:dyDescent="0.25">
      <c r="A4908" s="178">
        <v>1058</v>
      </c>
      <c r="B4908" s="178">
        <v>-30161</v>
      </c>
      <c r="C4908" s="178">
        <v>-535649</v>
      </c>
      <c r="D4908" s="178" t="s">
        <v>3947</v>
      </c>
      <c r="E4908" s="178" t="s">
        <v>167</v>
      </c>
      <c r="F4908" s="178" t="s">
        <v>3898</v>
      </c>
      <c r="G4908" s="180">
        <f>VLOOKUP(D4908,Plan1!$B$2:$S$5570,7,)/1000</f>
        <v>5.6929999999999996</v>
      </c>
      <c r="H4908" s="180">
        <f>VLOOKUP(D4908,Plan1!$B$2:$S$5570,8,)/1000</f>
        <v>5.7939999999999996</v>
      </c>
      <c r="I4908" s="180">
        <f>VLOOKUP(D4908,Plan1!$B$2:$S$5570,9,)/1000</f>
        <v>5.4950000000000001</v>
      </c>
      <c r="J4908" s="180">
        <f>VLOOKUP(D4908,Plan1!$B$2:$S$5570,10,)/1000</f>
        <v>4.8109999999999999</v>
      </c>
      <c r="K4908" s="180">
        <f>VLOOKUP(D4908,Plan1!$B$2:$S$5570,11,)/1000</f>
        <v>3.8540000000000001</v>
      </c>
      <c r="L4908" s="180">
        <f>VLOOKUP(D4908,Plan1!$B$2:$S$5570,12,)/1000</f>
        <v>3.3330000000000002</v>
      </c>
      <c r="M4908" s="180">
        <f>VLOOKUP(D4908,Plan1!$B$2:$S$5570,13,)/1000</f>
        <v>3.5510000000000002</v>
      </c>
      <c r="N4908" s="180">
        <f>VLOOKUP(D4908,Plan1!$B$2:$S$5570,14,)/1000</f>
        <v>4.2489999999999997</v>
      </c>
      <c r="O4908" s="180">
        <f>VLOOKUP(D4908,Plan1!$B$2:$S$5570,15,)/1000</f>
        <v>4.2649999999999997</v>
      </c>
      <c r="P4908" s="180">
        <f>VLOOKUP(D4908,Plan1!$B$2:$S$5570,16,)/1000</f>
        <v>4.9850000000000003</v>
      </c>
      <c r="Q4908" s="180">
        <f>VLOOKUP(D4908,Plan1!$B$2:$S$5570,17,)/1000</f>
        <v>5.7110000000000003</v>
      </c>
      <c r="R4908" s="180">
        <f>VLOOKUP(D4908,Plan1!$B$2:$S$5570,18,)/1000</f>
        <v>5.8769999999999998</v>
      </c>
      <c r="S4908" s="180">
        <f>VLOOKUP(D4908,Plan1!$B$2:$S$5570,6,)/1000</f>
        <v>4.8010000000000002</v>
      </c>
    </row>
    <row r="4909" spans="1:19" x14ac:dyDescent="0.25">
      <c r="A4909" s="178">
        <v>13045</v>
      </c>
      <c r="B4909" s="178">
        <v>-189965</v>
      </c>
      <c r="C4909" s="178">
        <v>-505474</v>
      </c>
      <c r="D4909" s="178" t="s">
        <v>1061</v>
      </c>
      <c r="E4909" s="178" t="s">
        <v>167</v>
      </c>
      <c r="F4909" s="178" t="s">
        <v>1058</v>
      </c>
      <c r="G4909" s="180">
        <f>VLOOKUP(D4909,Plan1!$B$2:$S$5570,7,)/1000</f>
        <v>5.2149999999999999</v>
      </c>
      <c r="H4909" s="180">
        <f>VLOOKUP(D4909,Plan1!$B$2:$S$5570,8,)/1000</f>
        <v>5.65</v>
      </c>
      <c r="I4909" s="180">
        <f>VLOOKUP(D4909,Plan1!$B$2:$S$5570,9,)/1000</f>
        <v>5.5270000000000001</v>
      </c>
      <c r="J4909" s="180">
        <f>VLOOKUP(D4909,Plan1!$B$2:$S$5570,10,)/1000</f>
        <v>5.641</v>
      </c>
      <c r="K4909" s="180">
        <f>VLOOKUP(D4909,Plan1!$B$2:$S$5570,11,)/1000</f>
        <v>5.3259999999999996</v>
      </c>
      <c r="L4909" s="180">
        <f>VLOOKUP(D4909,Plan1!$B$2:$S$5570,12,)/1000</f>
        <v>5.15</v>
      </c>
      <c r="M4909" s="180">
        <f>VLOOKUP(D4909,Plan1!$B$2:$S$5570,13,)/1000</f>
        <v>5.3029999999999999</v>
      </c>
      <c r="N4909" s="180">
        <f>VLOOKUP(D4909,Plan1!$B$2:$S$5570,14,)/1000</f>
        <v>5.9589999999999996</v>
      </c>
      <c r="O4909" s="180">
        <f>VLOOKUP(D4909,Plan1!$B$2:$S$5570,15,)/1000</f>
        <v>5.4329999999999998</v>
      </c>
      <c r="P4909" s="180">
        <f>VLOOKUP(D4909,Plan1!$B$2:$S$5570,16,)/1000</f>
        <v>5.4349999999999996</v>
      </c>
      <c r="Q4909" s="180">
        <f>VLOOKUP(D4909,Plan1!$B$2:$S$5570,17,)/1000</f>
        <v>5.3689999999999998</v>
      </c>
      <c r="R4909" s="180">
        <f>VLOOKUP(D4909,Plan1!$B$2:$S$5570,18,)/1000</f>
        <v>5.4020000000000001</v>
      </c>
      <c r="S4909" s="180">
        <f>VLOOKUP(D4909,Plan1!$B$2:$S$5570,6,)/1000</f>
        <v>5.4509999999999996</v>
      </c>
    </row>
    <row r="4910" spans="1:19" x14ac:dyDescent="0.25">
      <c r="A4910" s="178">
        <v>8623</v>
      </c>
      <c r="B4910" s="178">
        <v>-214736</v>
      </c>
      <c r="C4910" s="178">
        <v>-475522</v>
      </c>
      <c r="D4910" s="178" t="s">
        <v>1061</v>
      </c>
      <c r="E4910" s="178" t="s">
        <v>167</v>
      </c>
      <c r="F4910" s="178" t="s">
        <v>4704</v>
      </c>
      <c r="G4910" s="180">
        <f>VLOOKUP(D4910,Plan1!$B$2:$S$5570,7,)/1000</f>
        <v>5.2149999999999999</v>
      </c>
      <c r="H4910" s="180">
        <f>VLOOKUP(D4910,Plan1!$B$2:$S$5570,8,)/1000</f>
        <v>5.65</v>
      </c>
      <c r="I4910" s="180">
        <f>VLOOKUP(D4910,Plan1!$B$2:$S$5570,9,)/1000</f>
        <v>5.5270000000000001</v>
      </c>
      <c r="J4910" s="180">
        <f>VLOOKUP(D4910,Plan1!$B$2:$S$5570,10,)/1000</f>
        <v>5.641</v>
      </c>
      <c r="K4910" s="180">
        <f>VLOOKUP(D4910,Plan1!$B$2:$S$5570,11,)/1000</f>
        <v>5.3259999999999996</v>
      </c>
      <c r="L4910" s="180">
        <f>VLOOKUP(D4910,Plan1!$B$2:$S$5570,12,)/1000</f>
        <v>5.15</v>
      </c>
      <c r="M4910" s="180">
        <f>VLOOKUP(D4910,Plan1!$B$2:$S$5570,13,)/1000</f>
        <v>5.3029999999999999</v>
      </c>
      <c r="N4910" s="180">
        <f>VLOOKUP(D4910,Plan1!$B$2:$S$5570,14,)/1000</f>
        <v>5.9589999999999996</v>
      </c>
      <c r="O4910" s="180">
        <f>VLOOKUP(D4910,Plan1!$B$2:$S$5570,15,)/1000</f>
        <v>5.4329999999999998</v>
      </c>
      <c r="P4910" s="180">
        <f>VLOOKUP(D4910,Plan1!$B$2:$S$5570,16,)/1000</f>
        <v>5.4349999999999996</v>
      </c>
      <c r="Q4910" s="180">
        <f>VLOOKUP(D4910,Plan1!$B$2:$S$5570,17,)/1000</f>
        <v>5.3689999999999998</v>
      </c>
      <c r="R4910" s="180">
        <f>VLOOKUP(D4910,Plan1!$B$2:$S$5570,18,)/1000</f>
        <v>5.4020000000000001</v>
      </c>
      <c r="S4910" s="180">
        <f>VLOOKUP(D4910,Plan1!$B$2:$S$5570,6,)/1000</f>
        <v>5.4509999999999996</v>
      </c>
    </row>
    <row r="4911" spans="1:19" x14ac:dyDescent="0.25">
      <c r="A4911" s="178">
        <v>8309</v>
      </c>
      <c r="B4911" s="178">
        <v>-217263</v>
      </c>
      <c r="C4911" s="178">
        <v>-449852</v>
      </c>
      <c r="D4911" s="178" t="s">
        <v>1835</v>
      </c>
      <c r="E4911" s="178" t="s">
        <v>167</v>
      </c>
      <c r="F4911" s="178" t="s">
        <v>1727</v>
      </c>
      <c r="G4911" s="180">
        <f>VLOOKUP(D4911,Plan1!$B$2:$S$5570,7,)/1000</f>
        <v>4.8979999999999997</v>
      </c>
      <c r="H4911" s="180">
        <f>VLOOKUP(D4911,Plan1!$B$2:$S$5570,8,)/1000</f>
        <v>5.391</v>
      </c>
      <c r="I4911" s="180">
        <f>VLOOKUP(D4911,Plan1!$B$2:$S$5570,9,)/1000</f>
        <v>5.0469999999999997</v>
      </c>
      <c r="J4911" s="180">
        <f>VLOOKUP(D4911,Plan1!$B$2:$S$5570,10,)/1000</f>
        <v>5.1459999999999999</v>
      </c>
      <c r="K4911" s="180">
        <f>VLOOKUP(D4911,Plan1!$B$2:$S$5570,11,)/1000</f>
        <v>4.7560000000000002</v>
      </c>
      <c r="L4911" s="180">
        <f>VLOOKUP(D4911,Plan1!$B$2:$S$5570,12,)/1000</f>
        <v>4.6630000000000003</v>
      </c>
      <c r="M4911" s="180">
        <f>VLOOKUP(D4911,Plan1!$B$2:$S$5570,13,)/1000</f>
        <v>4.9050000000000002</v>
      </c>
      <c r="N4911" s="180">
        <f>VLOOKUP(D4911,Plan1!$B$2:$S$5570,14,)/1000</f>
        <v>5.633</v>
      </c>
      <c r="O4911" s="180">
        <f>VLOOKUP(D4911,Plan1!$B$2:$S$5570,15,)/1000</f>
        <v>5.3849999999999998</v>
      </c>
      <c r="P4911" s="180">
        <f>VLOOKUP(D4911,Plan1!$B$2:$S$5570,16,)/1000</f>
        <v>5.2350000000000003</v>
      </c>
      <c r="Q4911" s="180">
        <f>VLOOKUP(D4911,Plan1!$B$2:$S$5570,17,)/1000</f>
        <v>4.7939999999999996</v>
      </c>
      <c r="R4911" s="180">
        <f>VLOOKUP(D4911,Plan1!$B$2:$S$5570,18,)/1000</f>
        <v>4.9480000000000004</v>
      </c>
      <c r="S4911" s="180">
        <f>VLOOKUP(D4911,Plan1!$B$2:$S$5570,6,)/1000</f>
        <v>5.0670000000000002</v>
      </c>
    </row>
    <row r="4912" spans="1:19" x14ac:dyDescent="0.25">
      <c r="A4912" s="178">
        <v>9678</v>
      </c>
      <c r="B4912" s="178">
        <v>-209079</v>
      </c>
      <c r="C4912" s="178">
        <v>-445102</v>
      </c>
      <c r="D4912" s="178" t="s">
        <v>1969</v>
      </c>
      <c r="E4912" s="178" t="s">
        <v>167</v>
      </c>
      <c r="F4912" s="178" t="s">
        <v>1727</v>
      </c>
      <c r="G4912" s="180">
        <f>VLOOKUP(D4912,Plan1!$B$2:$S$5570,7,)/1000</f>
        <v>5.0510000000000002</v>
      </c>
      <c r="H4912" s="180">
        <f>VLOOKUP(D4912,Plan1!$B$2:$S$5570,8,)/1000</f>
        <v>5.49</v>
      </c>
      <c r="I4912" s="180">
        <f>VLOOKUP(D4912,Plan1!$B$2:$S$5570,9,)/1000</f>
        <v>5.0170000000000003</v>
      </c>
      <c r="J4912" s="180">
        <f>VLOOKUP(D4912,Plan1!$B$2:$S$5570,10,)/1000</f>
        <v>5.1420000000000003</v>
      </c>
      <c r="K4912" s="180">
        <f>VLOOKUP(D4912,Plan1!$B$2:$S$5570,11,)/1000</f>
        <v>4.7910000000000004</v>
      </c>
      <c r="L4912" s="180">
        <f>VLOOKUP(D4912,Plan1!$B$2:$S$5570,12,)/1000</f>
        <v>4.8079999999999998</v>
      </c>
      <c r="M4912" s="180">
        <f>VLOOKUP(D4912,Plan1!$B$2:$S$5570,13,)/1000</f>
        <v>5.0369999999999999</v>
      </c>
      <c r="N4912" s="180">
        <f>VLOOKUP(D4912,Plan1!$B$2:$S$5570,14,)/1000</f>
        <v>5.8330000000000002</v>
      </c>
      <c r="O4912" s="180">
        <f>VLOOKUP(D4912,Plan1!$B$2:$S$5570,15,)/1000</f>
        <v>5.5119999999999996</v>
      </c>
      <c r="P4912" s="180">
        <f>VLOOKUP(D4912,Plan1!$B$2:$S$5570,16,)/1000</f>
        <v>5.2119999999999997</v>
      </c>
      <c r="Q4912" s="180">
        <f>VLOOKUP(D4912,Plan1!$B$2:$S$5570,17,)/1000</f>
        <v>4.6740000000000004</v>
      </c>
      <c r="R4912" s="180">
        <f>VLOOKUP(D4912,Plan1!$B$2:$S$5570,18,)/1000</f>
        <v>4.9400000000000004</v>
      </c>
      <c r="S4912" s="180">
        <f>VLOOKUP(D4912,Plan1!$B$2:$S$5570,6,)/1000</f>
        <v>5.1260000000000003</v>
      </c>
    </row>
    <row r="4913" spans="1:19" x14ac:dyDescent="0.25">
      <c r="A4913" s="178">
        <v>9826</v>
      </c>
      <c r="B4913" s="178">
        <v>-207795</v>
      </c>
      <c r="C4913" s="178">
        <v>-470966</v>
      </c>
      <c r="D4913" s="178" t="s">
        <v>1983</v>
      </c>
      <c r="E4913" s="178" t="s">
        <v>167</v>
      </c>
      <c r="F4913" s="178" t="s">
        <v>1727</v>
      </c>
      <c r="G4913" s="180">
        <f>VLOOKUP(D4913,Plan1!$B$2:$S$5570,7,)/1000</f>
        <v>5.0279999999999996</v>
      </c>
      <c r="H4913" s="180">
        <f>VLOOKUP(D4913,Plan1!$B$2:$S$5570,8,)/1000</f>
        <v>5.5679999999999996</v>
      </c>
      <c r="I4913" s="180">
        <f>VLOOKUP(D4913,Plan1!$B$2:$S$5570,9,)/1000</f>
        <v>5.1660000000000004</v>
      </c>
      <c r="J4913" s="180">
        <f>VLOOKUP(D4913,Plan1!$B$2:$S$5570,10,)/1000</f>
        <v>5.4740000000000002</v>
      </c>
      <c r="K4913" s="180">
        <f>VLOOKUP(D4913,Plan1!$B$2:$S$5570,11,)/1000</f>
        <v>5.1210000000000004</v>
      </c>
      <c r="L4913" s="180">
        <f>VLOOKUP(D4913,Plan1!$B$2:$S$5570,12,)/1000</f>
        <v>5.0940000000000003</v>
      </c>
      <c r="M4913" s="180">
        <f>VLOOKUP(D4913,Plan1!$B$2:$S$5570,13,)/1000</f>
        <v>5.31</v>
      </c>
      <c r="N4913" s="180">
        <f>VLOOKUP(D4913,Plan1!$B$2:$S$5570,14,)/1000</f>
        <v>6.0389999999999997</v>
      </c>
      <c r="O4913" s="180">
        <f>VLOOKUP(D4913,Plan1!$B$2:$S$5570,15,)/1000</f>
        <v>5.4790000000000001</v>
      </c>
      <c r="P4913" s="180">
        <f>VLOOKUP(D4913,Plan1!$B$2:$S$5570,16,)/1000</f>
        <v>5.3680000000000003</v>
      </c>
      <c r="Q4913" s="180">
        <f>VLOOKUP(D4913,Plan1!$B$2:$S$5570,17,)/1000</f>
        <v>5.08</v>
      </c>
      <c r="R4913" s="180">
        <f>VLOOKUP(D4913,Plan1!$B$2:$S$5570,18,)/1000</f>
        <v>5.0919999999999996</v>
      </c>
      <c r="S4913" s="180">
        <f>VLOOKUP(D4913,Plan1!$B$2:$S$5570,6,)/1000</f>
        <v>5.3179999999999996</v>
      </c>
    </row>
    <row r="4914" spans="1:19" x14ac:dyDescent="0.25">
      <c r="A4914" s="178">
        <v>5669</v>
      </c>
      <c r="B4914" s="178">
        <v>-235354</v>
      </c>
      <c r="C4914" s="178">
        <v>-525906</v>
      </c>
      <c r="D4914" s="178" t="s">
        <v>3179</v>
      </c>
      <c r="E4914" s="178" t="s">
        <v>167</v>
      </c>
      <c r="F4914" s="178" t="s">
        <v>2912</v>
      </c>
      <c r="G4914" s="180">
        <f>VLOOKUP(D4914,Plan1!$B$2:$S$5570,7,)/1000</f>
        <v>5.4130000000000003</v>
      </c>
      <c r="H4914" s="180">
        <f>VLOOKUP(D4914,Plan1!$B$2:$S$5570,8,)/1000</f>
        <v>5.5739999999999998</v>
      </c>
      <c r="I4914" s="180">
        <f>VLOOKUP(D4914,Plan1!$B$2:$S$5570,9,)/1000</f>
        <v>5.5670000000000002</v>
      </c>
      <c r="J4914" s="180">
        <f>VLOOKUP(D4914,Plan1!$B$2:$S$5570,10,)/1000</f>
        <v>5.2839999999999998</v>
      </c>
      <c r="K4914" s="180">
        <f>VLOOKUP(D4914,Plan1!$B$2:$S$5570,11,)/1000</f>
        <v>4.5389999999999997</v>
      </c>
      <c r="L4914" s="180">
        <f>VLOOKUP(D4914,Plan1!$B$2:$S$5570,12,)/1000</f>
        <v>4.2679999999999998</v>
      </c>
      <c r="M4914" s="180">
        <f>VLOOKUP(D4914,Plan1!$B$2:$S$5570,13,)/1000</f>
        <v>4.47</v>
      </c>
      <c r="N4914" s="180">
        <f>VLOOKUP(D4914,Plan1!$B$2:$S$5570,14,)/1000</f>
        <v>5.3019999999999996</v>
      </c>
      <c r="O4914" s="180">
        <f>VLOOKUP(D4914,Plan1!$B$2:$S$5570,15,)/1000</f>
        <v>5.032</v>
      </c>
      <c r="P4914" s="180">
        <f>VLOOKUP(D4914,Plan1!$B$2:$S$5570,16,)/1000</f>
        <v>5.2640000000000002</v>
      </c>
      <c r="Q4914" s="180">
        <f>VLOOKUP(D4914,Plan1!$B$2:$S$5570,17,)/1000</f>
        <v>5.5540000000000003</v>
      </c>
      <c r="R4914" s="180">
        <f>VLOOKUP(D4914,Plan1!$B$2:$S$5570,18,)/1000</f>
        <v>5.6639999999999997</v>
      </c>
      <c r="S4914" s="180">
        <f>VLOOKUP(D4914,Plan1!$B$2:$S$5570,6,)/1000</f>
        <v>5.1609999999999996</v>
      </c>
    </row>
    <row r="4915" spans="1:19" x14ac:dyDescent="0.25">
      <c r="A4915" s="178">
        <v>49537</v>
      </c>
      <c r="B4915" s="178">
        <v>-59749</v>
      </c>
      <c r="C4915" s="178">
        <v>-36077</v>
      </c>
      <c r="D4915" s="178" t="s">
        <v>3179</v>
      </c>
      <c r="E4915" s="178" t="s">
        <v>167</v>
      </c>
      <c r="F4915" s="178" t="s">
        <v>3752</v>
      </c>
      <c r="G4915" s="180">
        <f>VLOOKUP(D4915,Plan1!$B$2:$S$5570,7,)/1000</f>
        <v>5.4130000000000003</v>
      </c>
      <c r="H4915" s="180">
        <f>VLOOKUP(D4915,Plan1!$B$2:$S$5570,8,)/1000</f>
        <v>5.5739999999999998</v>
      </c>
      <c r="I4915" s="180">
        <f>VLOOKUP(D4915,Plan1!$B$2:$S$5570,9,)/1000</f>
        <v>5.5670000000000002</v>
      </c>
      <c r="J4915" s="180">
        <f>VLOOKUP(D4915,Plan1!$B$2:$S$5570,10,)/1000</f>
        <v>5.2839999999999998</v>
      </c>
      <c r="K4915" s="180">
        <f>VLOOKUP(D4915,Plan1!$B$2:$S$5570,11,)/1000</f>
        <v>4.5389999999999997</v>
      </c>
      <c r="L4915" s="180">
        <f>VLOOKUP(D4915,Plan1!$B$2:$S$5570,12,)/1000</f>
        <v>4.2679999999999998</v>
      </c>
      <c r="M4915" s="180">
        <f>VLOOKUP(D4915,Plan1!$B$2:$S$5570,13,)/1000</f>
        <v>4.47</v>
      </c>
      <c r="N4915" s="180">
        <f>VLOOKUP(D4915,Plan1!$B$2:$S$5570,14,)/1000</f>
        <v>5.3019999999999996</v>
      </c>
      <c r="O4915" s="180">
        <f>VLOOKUP(D4915,Plan1!$B$2:$S$5570,15,)/1000</f>
        <v>5.032</v>
      </c>
      <c r="P4915" s="180">
        <f>VLOOKUP(D4915,Plan1!$B$2:$S$5570,16,)/1000</f>
        <v>5.2640000000000002</v>
      </c>
      <c r="Q4915" s="180">
        <f>VLOOKUP(D4915,Plan1!$B$2:$S$5570,17,)/1000</f>
        <v>5.5540000000000003</v>
      </c>
      <c r="R4915" s="180">
        <f>VLOOKUP(D4915,Plan1!$B$2:$S$5570,18,)/1000</f>
        <v>5.6639999999999997</v>
      </c>
      <c r="S4915" s="180">
        <f>VLOOKUP(D4915,Plan1!$B$2:$S$5570,6,)/1000</f>
        <v>5.1609999999999996</v>
      </c>
    </row>
    <row r="4916" spans="1:19" x14ac:dyDescent="0.25">
      <c r="A4916" s="178">
        <v>2917</v>
      </c>
      <c r="B4916" s="178">
        <v>-275588</v>
      </c>
      <c r="C4916" s="178">
        <v>-525242</v>
      </c>
      <c r="D4916" s="178" t="s">
        <v>4325</v>
      </c>
      <c r="E4916" s="178" t="s">
        <v>167</v>
      </c>
      <c r="F4916" s="178" t="s">
        <v>3898</v>
      </c>
      <c r="G4916" s="180">
        <f>VLOOKUP(D4916,Plan1!$B$2:$S$5570,7,)/1000</f>
        <v>5.4580000000000002</v>
      </c>
      <c r="H4916" s="180">
        <f>VLOOKUP(D4916,Plan1!$B$2:$S$5570,8,)/1000</f>
        <v>5.4809999999999999</v>
      </c>
      <c r="I4916" s="180">
        <f>VLOOKUP(D4916,Plan1!$B$2:$S$5570,9,)/1000</f>
        <v>5.335</v>
      </c>
      <c r="J4916" s="180">
        <f>VLOOKUP(D4916,Plan1!$B$2:$S$5570,10,)/1000</f>
        <v>4.9400000000000004</v>
      </c>
      <c r="K4916" s="180">
        <f>VLOOKUP(D4916,Plan1!$B$2:$S$5570,11,)/1000</f>
        <v>4.0620000000000003</v>
      </c>
      <c r="L4916" s="180">
        <f>VLOOKUP(D4916,Plan1!$B$2:$S$5570,12,)/1000</f>
        <v>3.589</v>
      </c>
      <c r="M4916" s="180">
        <f>VLOOKUP(D4916,Plan1!$B$2:$S$5570,13,)/1000</f>
        <v>3.9790000000000001</v>
      </c>
      <c r="N4916" s="180">
        <f>VLOOKUP(D4916,Plan1!$B$2:$S$5570,14,)/1000</f>
        <v>4.7030000000000003</v>
      </c>
      <c r="O4916" s="180">
        <f>VLOOKUP(D4916,Plan1!$B$2:$S$5570,15,)/1000</f>
        <v>4.37</v>
      </c>
      <c r="P4916" s="180">
        <f>VLOOKUP(D4916,Plan1!$B$2:$S$5570,16,)/1000</f>
        <v>5.0170000000000003</v>
      </c>
      <c r="Q4916" s="180">
        <f>VLOOKUP(D4916,Plan1!$B$2:$S$5570,17,)/1000</f>
        <v>5.5519999999999996</v>
      </c>
      <c r="R4916" s="180">
        <f>VLOOKUP(D4916,Plan1!$B$2:$S$5570,18,)/1000</f>
        <v>5.5869999999999997</v>
      </c>
      <c r="S4916" s="180">
        <f>VLOOKUP(D4916,Plan1!$B$2:$S$5570,6,)/1000</f>
        <v>4.84</v>
      </c>
    </row>
    <row r="4917" spans="1:19" x14ac:dyDescent="0.25">
      <c r="A4917" s="178">
        <v>1942</v>
      </c>
      <c r="B4917" s="178">
        <v>-29047</v>
      </c>
      <c r="C4917" s="178">
        <v>-517649</v>
      </c>
      <c r="D4917" s="178" t="s">
        <v>4130</v>
      </c>
      <c r="E4917" s="178" t="s">
        <v>167</v>
      </c>
      <c r="F4917" s="178" t="s">
        <v>3898</v>
      </c>
      <c r="G4917" s="180">
        <f>VLOOKUP(D4917,Plan1!$B$2:$S$5570,7,)/1000</f>
        <v>5.4669999999999996</v>
      </c>
      <c r="H4917" s="180">
        <f>VLOOKUP(D4917,Plan1!$B$2:$S$5570,8,)/1000</f>
        <v>5.5119999999999996</v>
      </c>
      <c r="I4917" s="180">
        <f>VLOOKUP(D4917,Plan1!$B$2:$S$5570,9,)/1000</f>
        <v>5.2249999999999996</v>
      </c>
      <c r="J4917" s="180">
        <f>VLOOKUP(D4917,Plan1!$B$2:$S$5570,10,)/1000</f>
        <v>4.6680000000000001</v>
      </c>
      <c r="K4917" s="180">
        <f>VLOOKUP(D4917,Plan1!$B$2:$S$5570,11,)/1000</f>
        <v>3.7869999999999999</v>
      </c>
      <c r="L4917" s="180">
        <f>VLOOKUP(D4917,Plan1!$B$2:$S$5570,12,)/1000</f>
        <v>3.3</v>
      </c>
      <c r="M4917" s="180">
        <f>VLOOKUP(D4917,Plan1!$B$2:$S$5570,13,)/1000</f>
        <v>3.7090000000000001</v>
      </c>
      <c r="N4917" s="180">
        <f>VLOOKUP(D4917,Plan1!$B$2:$S$5570,14,)/1000</f>
        <v>4.3090000000000002</v>
      </c>
      <c r="O4917" s="180">
        <f>VLOOKUP(D4917,Plan1!$B$2:$S$5570,15,)/1000</f>
        <v>4.0759999999999996</v>
      </c>
      <c r="P4917" s="180">
        <f>VLOOKUP(D4917,Plan1!$B$2:$S$5570,16,)/1000</f>
        <v>4.6890000000000001</v>
      </c>
      <c r="Q4917" s="180">
        <f>VLOOKUP(D4917,Plan1!$B$2:$S$5570,17,)/1000</f>
        <v>5.5069999999999997</v>
      </c>
      <c r="R4917" s="180">
        <f>VLOOKUP(D4917,Plan1!$B$2:$S$5570,18,)/1000</f>
        <v>5.5739999999999998</v>
      </c>
      <c r="S4917" s="180">
        <f>VLOOKUP(D4917,Plan1!$B$2:$S$5570,6,)/1000</f>
        <v>4.6520000000000001</v>
      </c>
    </row>
    <row r="4918" spans="1:19" x14ac:dyDescent="0.25">
      <c r="A4918" s="178">
        <v>28019</v>
      </c>
      <c r="B4918" s="178">
        <v>-119747</v>
      </c>
      <c r="C4918" s="178">
        <v>-482357</v>
      </c>
      <c r="D4918" s="178" t="s">
        <v>5389</v>
      </c>
      <c r="E4918" s="178" t="s">
        <v>167</v>
      </c>
      <c r="F4918" s="178" t="s">
        <v>5370</v>
      </c>
      <c r="G4918" s="180">
        <f>VLOOKUP(D4918,Plan1!$B$2:$S$5570,7,)/1000</f>
        <v>5.0789999999999997</v>
      </c>
      <c r="H4918" s="180">
        <f>VLOOKUP(D4918,Plan1!$B$2:$S$5570,8,)/1000</f>
        <v>5.258</v>
      </c>
      <c r="I4918" s="180">
        <f>VLOOKUP(D4918,Plan1!$B$2:$S$5570,9,)/1000</f>
        <v>5.1429999999999998</v>
      </c>
      <c r="J4918" s="180">
        <f>VLOOKUP(D4918,Plan1!$B$2:$S$5570,10,)/1000</f>
        <v>5.4429999999999996</v>
      </c>
      <c r="K4918" s="180">
        <f>VLOOKUP(D4918,Plan1!$B$2:$S$5570,11,)/1000</f>
        <v>5.6559999999999997</v>
      </c>
      <c r="L4918" s="180">
        <f>VLOOKUP(D4918,Plan1!$B$2:$S$5570,12,)/1000</f>
        <v>5.5940000000000003</v>
      </c>
      <c r="M4918" s="180">
        <f>VLOOKUP(D4918,Plan1!$B$2:$S$5570,13,)/1000</f>
        <v>5.8650000000000002</v>
      </c>
      <c r="N4918" s="180">
        <f>VLOOKUP(D4918,Plan1!$B$2:$S$5570,14,)/1000</f>
        <v>6.3</v>
      </c>
      <c r="O4918" s="180">
        <f>VLOOKUP(D4918,Plan1!$B$2:$S$5570,15,)/1000</f>
        <v>6.0549999999999997</v>
      </c>
      <c r="P4918" s="180">
        <f>VLOOKUP(D4918,Plan1!$B$2:$S$5570,16,)/1000</f>
        <v>5.46</v>
      </c>
      <c r="Q4918" s="180">
        <f>VLOOKUP(D4918,Plan1!$B$2:$S$5570,17,)/1000</f>
        <v>5.048</v>
      </c>
      <c r="R4918" s="180">
        <f>VLOOKUP(D4918,Plan1!$B$2:$S$5570,18,)/1000</f>
        <v>4.9829999999999997</v>
      </c>
      <c r="S4918" s="180">
        <f>VLOOKUP(D4918,Plan1!$B$2:$S$5570,6,)/1000</f>
        <v>5.49</v>
      </c>
    </row>
    <row r="4919" spans="1:19" x14ac:dyDescent="0.25">
      <c r="A4919" s="178">
        <v>2771</v>
      </c>
      <c r="B4919" s="178">
        <v>-277911</v>
      </c>
      <c r="C4919" s="178">
        <v>-539372</v>
      </c>
      <c r="D4919" s="178" t="s">
        <v>4281</v>
      </c>
      <c r="E4919" s="178" t="s">
        <v>167</v>
      </c>
      <c r="F4919" s="178" t="s">
        <v>3898</v>
      </c>
      <c r="G4919" s="180">
        <f>VLOOKUP(D4919,Plan1!$B$2:$S$5570,7,)/1000</f>
        <v>5.6680000000000001</v>
      </c>
      <c r="H4919" s="180">
        <f>VLOOKUP(D4919,Plan1!$B$2:$S$5570,8,)/1000</f>
        <v>5.7309999999999999</v>
      </c>
      <c r="I4919" s="180">
        <f>VLOOKUP(D4919,Plan1!$B$2:$S$5570,9,)/1000</f>
        <v>5.444</v>
      </c>
      <c r="J4919" s="180">
        <f>VLOOKUP(D4919,Plan1!$B$2:$S$5570,10,)/1000</f>
        <v>4.9139999999999997</v>
      </c>
      <c r="K4919" s="180">
        <f>VLOOKUP(D4919,Plan1!$B$2:$S$5570,11,)/1000</f>
        <v>4.1020000000000003</v>
      </c>
      <c r="L4919" s="180">
        <f>VLOOKUP(D4919,Plan1!$B$2:$S$5570,12,)/1000</f>
        <v>3.5750000000000002</v>
      </c>
      <c r="M4919" s="180">
        <f>VLOOKUP(D4919,Plan1!$B$2:$S$5570,13,)/1000</f>
        <v>3.9329999999999998</v>
      </c>
      <c r="N4919" s="180">
        <f>VLOOKUP(D4919,Plan1!$B$2:$S$5570,14,)/1000</f>
        <v>4.6369999999999996</v>
      </c>
      <c r="O4919" s="180">
        <f>VLOOKUP(D4919,Plan1!$B$2:$S$5570,15,)/1000</f>
        <v>4.3959999999999999</v>
      </c>
      <c r="P4919" s="180">
        <f>VLOOKUP(D4919,Plan1!$B$2:$S$5570,16,)/1000</f>
        <v>5.0839999999999996</v>
      </c>
      <c r="Q4919" s="180">
        <f>VLOOKUP(D4919,Plan1!$B$2:$S$5570,17,)/1000</f>
        <v>5.5880000000000001</v>
      </c>
      <c r="R4919" s="180">
        <f>VLOOKUP(D4919,Plan1!$B$2:$S$5570,18,)/1000</f>
        <v>5.734</v>
      </c>
      <c r="S4919" s="180">
        <f>VLOOKUP(D4919,Plan1!$B$2:$S$5570,6,)/1000</f>
        <v>4.9000000000000004</v>
      </c>
    </row>
    <row r="4920" spans="1:19" x14ac:dyDescent="0.25">
      <c r="A4920" s="178">
        <v>1662</v>
      </c>
      <c r="B4920" s="178">
        <v>-293727</v>
      </c>
      <c r="C4920" s="178">
        <v>-513707</v>
      </c>
      <c r="D4920" s="178" t="s">
        <v>4076</v>
      </c>
      <c r="E4920" s="178" t="s">
        <v>167</v>
      </c>
      <c r="F4920" s="178" t="s">
        <v>3898</v>
      </c>
      <c r="G4920" s="180">
        <f>VLOOKUP(D4920,Plan1!$B$2:$S$5570,7,)/1000</f>
        <v>5.35</v>
      </c>
      <c r="H4920" s="180">
        <f>VLOOKUP(D4920,Plan1!$B$2:$S$5570,8,)/1000</f>
        <v>5.3529999999999998</v>
      </c>
      <c r="I4920" s="180">
        <f>VLOOKUP(D4920,Plan1!$B$2:$S$5570,9,)/1000</f>
        <v>5.0679999999999996</v>
      </c>
      <c r="J4920" s="180">
        <f>VLOOKUP(D4920,Plan1!$B$2:$S$5570,10,)/1000</f>
        <v>4.617</v>
      </c>
      <c r="K4920" s="180">
        <f>VLOOKUP(D4920,Plan1!$B$2:$S$5570,11,)/1000</f>
        <v>3.76</v>
      </c>
      <c r="L4920" s="180">
        <f>VLOOKUP(D4920,Plan1!$B$2:$S$5570,12,)/1000</f>
        <v>3.323</v>
      </c>
      <c r="M4920" s="180">
        <f>VLOOKUP(D4920,Plan1!$B$2:$S$5570,13,)/1000</f>
        <v>3.6</v>
      </c>
      <c r="N4920" s="180">
        <f>VLOOKUP(D4920,Plan1!$B$2:$S$5570,14,)/1000</f>
        <v>4.1840000000000002</v>
      </c>
      <c r="O4920" s="180">
        <f>VLOOKUP(D4920,Plan1!$B$2:$S$5570,15,)/1000</f>
        <v>3.9359999999999999</v>
      </c>
      <c r="P4920" s="180">
        <f>VLOOKUP(D4920,Plan1!$B$2:$S$5570,16,)/1000</f>
        <v>4.5209999999999999</v>
      </c>
      <c r="Q4920" s="180">
        <f>VLOOKUP(D4920,Plan1!$B$2:$S$5570,17,)/1000</f>
        <v>5.4119999999999999</v>
      </c>
      <c r="R4920" s="180">
        <f>VLOOKUP(D4920,Plan1!$B$2:$S$5570,18,)/1000</f>
        <v>5.4589999999999996</v>
      </c>
      <c r="S4920" s="180">
        <f>VLOOKUP(D4920,Plan1!$B$2:$S$5570,6,)/1000</f>
        <v>4.5490000000000004</v>
      </c>
    </row>
    <row r="4921" spans="1:19" x14ac:dyDescent="0.25">
      <c r="A4921" s="178">
        <v>48765</v>
      </c>
      <c r="B4921" s="178">
        <v>-62193</v>
      </c>
      <c r="C4921" s="178">
        <v>-36683</v>
      </c>
      <c r="D4921" s="178" t="s">
        <v>3802</v>
      </c>
      <c r="E4921" s="178" t="s">
        <v>167</v>
      </c>
      <c r="F4921" s="178" t="s">
        <v>3752</v>
      </c>
      <c r="G4921" s="180">
        <f>VLOOKUP(D4921,Plan1!$B$2:$S$5570,7,)/1000</f>
        <v>5.7060000000000004</v>
      </c>
      <c r="H4921" s="180">
        <f>VLOOKUP(D4921,Plan1!$B$2:$S$5570,8,)/1000</f>
        <v>5.7779999999999996</v>
      </c>
      <c r="I4921" s="180">
        <f>VLOOKUP(D4921,Plan1!$B$2:$S$5570,9,)/1000</f>
        <v>5.8979999999999997</v>
      </c>
      <c r="J4921" s="180">
        <f>VLOOKUP(D4921,Plan1!$B$2:$S$5570,10,)/1000</f>
        <v>5.67</v>
      </c>
      <c r="K4921" s="180">
        <f>VLOOKUP(D4921,Plan1!$B$2:$S$5570,11,)/1000</f>
        <v>5.2839999999999998</v>
      </c>
      <c r="L4921" s="180">
        <f>VLOOKUP(D4921,Plan1!$B$2:$S$5570,12,)/1000</f>
        <v>4.8940000000000001</v>
      </c>
      <c r="M4921" s="180">
        <f>VLOOKUP(D4921,Plan1!$B$2:$S$5570,13,)/1000</f>
        <v>5.1639999999999997</v>
      </c>
      <c r="N4921" s="180">
        <f>VLOOKUP(D4921,Plan1!$B$2:$S$5570,14,)/1000</f>
        <v>5.9020000000000001</v>
      </c>
      <c r="O4921" s="180">
        <f>VLOOKUP(D4921,Plan1!$B$2:$S$5570,15,)/1000</f>
        <v>6.2809999999999997</v>
      </c>
      <c r="P4921" s="180">
        <f>VLOOKUP(D4921,Plan1!$B$2:$S$5570,16,)/1000</f>
        <v>6.3360000000000003</v>
      </c>
      <c r="Q4921" s="180">
        <f>VLOOKUP(D4921,Plan1!$B$2:$S$5570,17,)/1000</f>
        <v>6.2510000000000003</v>
      </c>
      <c r="R4921" s="180">
        <f>VLOOKUP(D4921,Plan1!$B$2:$S$5570,18,)/1000</f>
        <v>5.7869999999999999</v>
      </c>
      <c r="S4921" s="180">
        <f>VLOOKUP(D4921,Plan1!$B$2:$S$5570,6,)/1000</f>
        <v>5.7460000000000004</v>
      </c>
    </row>
    <row r="4922" spans="1:19" x14ac:dyDescent="0.25">
      <c r="A4922" s="178">
        <v>5221</v>
      </c>
      <c r="B4922" s="178">
        <v>-239578</v>
      </c>
      <c r="C4922" s="178">
        <v>-463887</v>
      </c>
      <c r="D4922" s="178" t="s">
        <v>3802</v>
      </c>
      <c r="E4922" s="178" t="s">
        <v>167</v>
      </c>
      <c r="F4922" s="178" t="s">
        <v>4704</v>
      </c>
      <c r="G4922" s="180">
        <f>VLOOKUP(D4922,Plan1!$B$2:$S$5570,7,)/1000</f>
        <v>5.7060000000000004</v>
      </c>
      <c r="H4922" s="180">
        <f>VLOOKUP(D4922,Plan1!$B$2:$S$5570,8,)/1000</f>
        <v>5.7779999999999996</v>
      </c>
      <c r="I4922" s="180">
        <f>VLOOKUP(D4922,Plan1!$B$2:$S$5570,9,)/1000</f>
        <v>5.8979999999999997</v>
      </c>
      <c r="J4922" s="180">
        <f>VLOOKUP(D4922,Plan1!$B$2:$S$5570,10,)/1000</f>
        <v>5.67</v>
      </c>
      <c r="K4922" s="180">
        <f>VLOOKUP(D4922,Plan1!$B$2:$S$5570,11,)/1000</f>
        <v>5.2839999999999998</v>
      </c>
      <c r="L4922" s="180">
        <f>VLOOKUP(D4922,Plan1!$B$2:$S$5570,12,)/1000</f>
        <v>4.8940000000000001</v>
      </c>
      <c r="M4922" s="180">
        <f>VLOOKUP(D4922,Plan1!$B$2:$S$5570,13,)/1000</f>
        <v>5.1639999999999997</v>
      </c>
      <c r="N4922" s="180">
        <f>VLOOKUP(D4922,Plan1!$B$2:$S$5570,14,)/1000</f>
        <v>5.9020000000000001</v>
      </c>
      <c r="O4922" s="180">
        <f>VLOOKUP(D4922,Plan1!$B$2:$S$5570,15,)/1000</f>
        <v>6.2809999999999997</v>
      </c>
      <c r="P4922" s="180">
        <f>VLOOKUP(D4922,Plan1!$B$2:$S$5570,16,)/1000</f>
        <v>6.3360000000000003</v>
      </c>
      <c r="Q4922" s="180">
        <f>VLOOKUP(D4922,Plan1!$B$2:$S$5570,17,)/1000</f>
        <v>6.2510000000000003</v>
      </c>
      <c r="R4922" s="180">
        <f>VLOOKUP(D4922,Plan1!$B$2:$S$5570,18,)/1000</f>
        <v>5.7869999999999999</v>
      </c>
      <c r="S4922" s="180">
        <f>VLOOKUP(D4922,Plan1!$B$2:$S$5570,6,)/1000</f>
        <v>5.7460000000000004</v>
      </c>
    </row>
    <row r="4923" spans="1:19" x14ac:dyDescent="0.25">
      <c r="A4923" s="178">
        <v>8314</v>
      </c>
      <c r="B4923" s="178">
        <v>-217047</v>
      </c>
      <c r="C4923" s="178">
        <v>-444434</v>
      </c>
      <c r="D4923" s="178" t="s">
        <v>1837</v>
      </c>
      <c r="E4923" s="178" t="s">
        <v>167</v>
      </c>
      <c r="F4923" s="178" t="s">
        <v>1727</v>
      </c>
      <c r="G4923" s="180">
        <f>VLOOKUP(D4923,Plan1!$B$2:$S$5570,7,)/1000</f>
        <v>4.8650000000000002</v>
      </c>
      <c r="H4923" s="180">
        <f>VLOOKUP(D4923,Plan1!$B$2:$S$5570,8,)/1000</f>
        <v>5.5069999999999997</v>
      </c>
      <c r="I4923" s="180">
        <f>VLOOKUP(D4923,Plan1!$B$2:$S$5570,9,)/1000</f>
        <v>5.008</v>
      </c>
      <c r="J4923" s="180">
        <f>VLOOKUP(D4923,Plan1!$B$2:$S$5570,10,)/1000</f>
        <v>5</v>
      </c>
      <c r="K4923" s="180">
        <f>VLOOKUP(D4923,Plan1!$B$2:$S$5570,11,)/1000</f>
        <v>4.5430000000000001</v>
      </c>
      <c r="L4923" s="180">
        <f>VLOOKUP(D4923,Plan1!$B$2:$S$5570,12,)/1000</f>
        <v>4.5490000000000004</v>
      </c>
      <c r="M4923" s="180">
        <f>VLOOKUP(D4923,Plan1!$B$2:$S$5570,13,)/1000</f>
        <v>4.7069999999999999</v>
      </c>
      <c r="N4923" s="180">
        <f>VLOOKUP(D4923,Plan1!$B$2:$S$5570,14,)/1000</f>
        <v>5.532</v>
      </c>
      <c r="O4923" s="180">
        <f>VLOOKUP(D4923,Plan1!$B$2:$S$5570,15,)/1000</f>
        <v>5.22</v>
      </c>
      <c r="P4923" s="180">
        <f>VLOOKUP(D4923,Plan1!$B$2:$S$5570,16,)/1000</f>
        <v>5.0449999999999999</v>
      </c>
      <c r="Q4923" s="180">
        <f>VLOOKUP(D4923,Plan1!$B$2:$S$5570,17,)/1000</f>
        <v>4.7169999999999996</v>
      </c>
      <c r="R4923" s="180">
        <f>VLOOKUP(D4923,Plan1!$B$2:$S$5570,18,)/1000</f>
        <v>4.9180000000000001</v>
      </c>
      <c r="S4923" s="180">
        <f>VLOOKUP(D4923,Plan1!$B$2:$S$5570,6,)/1000</f>
        <v>4.9669999999999996</v>
      </c>
    </row>
    <row r="4924" spans="1:19" x14ac:dyDescent="0.25">
      <c r="A4924" s="178">
        <v>46069</v>
      </c>
      <c r="B4924" s="178">
        <v>-69338</v>
      </c>
      <c r="C4924" s="178">
        <v>-364046</v>
      </c>
      <c r="D4924" s="178" t="s">
        <v>2834</v>
      </c>
      <c r="E4924" s="178" t="s">
        <v>167</v>
      </c>
      <c r="F4924" s="178" t="s">
        <v>2709</v>
      </c>
      <c r="G4924" s="180">
        <f>VLOOKUP(D4924,Plan1!$B$2:$S$5570,7,)/1000</f>
        <v>5.6349999999999998</v>
      </c>
      <c r="H4924" s="180">
        <f>VLOOKUP(D4924,Plan1!$B$2:$S$5570,8,)/1000</f>
        <v>5.782</v>
      </c>
      <c r="I4924" s="180">
        <f>VLOOKUP(D4924,Plan1!$B$2:$S$5570,9,)/1000</f>
        <v>5.9649999999999999</v>
      </c>
      <c r="J4924" s="180">
        <f>VLOOKUP(D4924,Plan1!$B$2:$S$5570,10,)/1000</f>
        <v>5.6740000000000004</v>
      </c>
      <c r="K4924" s="180">
        <f>VLOOKUP(D4924,Plan1!$B$2:$S$5570,11,)/1000</f>
        <v>5.17</v>
      </c>
      <c r="L4924" s="180">
        <f>VLOOKUP(D4924,Plan1!$B$2:$S$5570,12,)/1000</f>
        <v>4.7649999999999997</v>
      </c>
      <c r="M4924" s="180">
        <f>VLOOKUP(D4924,Plan1!$B$2:$S$5570,13,)/1000</f>
        <v>5.0279999999999996</v>
      </c>
      <c r="N4924" s="180">
        <f>VLOOKUP(D4924,Plan1!$B$2:$S$5570,14,)/1000</f>
        <v>5.67</v>
      </c>
      <c r="O4924" s="180">
        <f>VLOOKUP(D4924,Plan1!$B$2:$S$5570,15,)/1000</f>
        <v>6.093</v>
      </c>
      <c r="P4924" s="180">
        <f>VLOOKUP(D4924,Plan1!$B$2:$S$5570,16,)/1000</f>
        <v>6.2069999999999999</v>
      </c>
      <c r="Q4924" s="180">
        <f>VLOOKUP(D4924,Plan1!$B$2:$S$5570,17,)/1000</f>
        <v>6.1929999999999996</v>
      </c>
      <c r="R4924" s="180">
        <f>VLOOKUP(D4924,Plan1!$B$2:$S$5570,18,)/1000</f>
        <v>5.76</v>
      </c>
      <c r="S4924" s="180">
        <f>VLOOKUP(D4924,Plan1!$B$2:$S$5570,6,)/1000</f>
        <v>5.6619999999999999</v>
      </c>
    </row>
    <row r="4925" spans="1:19" x14ac:dyDescent="0.25">
      <c r="A4925" s="178">
        <v>1415</v>
      </c>
      <c r="B4925" s="178">
        <v>-296919</v>
      </c>
      <c r="C4925" s="178">
        <v>-54679</v>
      </c>
      <c r="D4925" s="178" t="s">
        <v>3984</v>
      </c>
      <c r="E4925" s="178" t="s">
        <v>167</v>
      </c>
      <c r="F4925" s="178" t="s">
        <v>3898</v>
      </c>
      <c r="G4925" s="180">
        <f>VLOOKUP(D4925,Plan1!$B$2:$S$5570,7,)/1000</f>
        <v>5.7880000000000003</v>
      </c>
      <c r="H4925" s="180">
        <f>VLOOKUP(D4925,Plan1!$B$2:$S$5570,8,)/1000</f>
        <v>5.7809999999999997</v>
      </c>
      <c r="I4925" s="180">
        <f>VLOOKUP(D4925,Plan1!$B$2:$S$5570,9,)/1000</f>
        <v>5.5439999999999996</v>
      </c>
      <c r="J4925" s="180">
        <f>VLOOKUP(D4925,Plan1!$B$2:$S$5570,10,)/1000</f>
        <v>4.8760000000000003</v>
      </c>
      <c r="K4925" s="180">
        <f>VLOOKUP(D4925,Plan1!$B$2:$S$5570,11,)/1000</f>
        <v>3.9470000000000001</v>
      </c>
      <c r="L4925" s="180">
        <f>VLOOKUP(D4925,Plan1!$B$2:$S$5570,12,)/1000</f>
        <v>3.4239999999999999</v>
      </c>
      <c r="M4925" s="180">
        <f>VLOOKUP(D4925,Plan1!$B$2:$S$5570,13,)/1000</f>
        <v>3.7290000000000001</v>
      </c>
      <c r="N4925" s="180">
        <f>VLOOKUP(D4925,Plan1!$B$2:$S$5570,14,)/1000</f>
        <v>4.3710000000000004</v>
      </c>
      <c r="O4925" s="180">
        <f>VLOOKUP(D4925,Plan1!$B$2:$S$5570,15,)/1000</f>
        <v>4.3620000000000001</v>
      </c>
      <c r="P4925" s="180">
        <f>VLOOKUP(D4925,Plan1!$B$2:$S$5570,16,)/1000</f>
        <v>5.032</v>
      </c>
      <c r="Q4925" s="180">
        <f>VLOOKUP(D4925,Plan1!$B$2:$S$5570,17,)/1000</f>
        <v>5.7249999999999996</v>
      </c>
      <c r="R4925" s="180">
        <f>VLOOKUP(D4925,Plan1!$B$2:$S$5570,18,)/1000</f>
        <v>5.9409999999999998</v>
      </c>
      <c r="S4925" s="180">
        <f>VLOOKUP(D4925,Plan1!$B$2:$S$5570,6,)/1000</f>
        <v>4.8769999999999998</v>
      </c>
    </row>
    <row r="4926" spans="1:19" x14ac:dyDescent="0.25">
      <c r="A4926" s="178">
        <v>60055</v>
      </c>
      <c r="B4926" s="178">
        <v>-28924</v>
      </c>
      <c r="C4926" s="178">
        <v>-448801</v>
      </c>
      <c r="D4926" s="178" t="s">
        <v>1455</v>
      </c>
      <c r="E4926" s="178" t="s">
        <v>167</v>
      </c>
      <c r="F4926" s="178" t="s">
        <v>1298</v>
      </c>
      <c r="G4926" s="180">
        <f>VLOOKUP(D4926,Plan1!$B$2:$S$5570,7,)/1000</f>
        <v>4.6390000000000002</v>
      </c>
      <c r="H4926" s="180">
        <f>VLOOKUP(D4926,Plan1!$B$2:$S$5570,8,)/1000</f>
        <v>4.79</v>
      </c>
      <c r="I4926" s="180">
        <f>VLOOKUP(D4926,Plan1!$B$2:$S$5570,9,)/1000</f>
        <v>4.798</v>
      </c>
      <c r="J4926" s="180">
        <f>VLOOKUP(D4926,Plan1!$B$2:$S$5570,10,)/1000</f>
        <v>4.8419999999999996</v>
      </c>
      <c r="K4926" s="180">
        <f>VLOOKUP(D4926,Plan1!$B$2:$S$5570,11,)/1000</f>
        <v>4.8959999999999999</v>
      </c>
      <c r="L4926" s="180">
        <f>VLOOKUP(D4926,Plan1!$B$2:$S$5570,12,)/1000</f>
        <v>5.1319999999999997</v>
      </c>
      <c r="M4926" s="180">
        <f>VLOOKUP(D4926,Plan1!$B$2:$S$5570,13,)/1000</f>
        <v>5.2080000000000002</v>
      </c>
      <c r="N4926" s="180">
        <f>VLOOKUP(D4926,Plan1!$B$2:$S$5570,14,)/1000</f>
        <v>5.6950000000000003</v>
      </c>
      <c r="O4926" s="180">
        <f>VLOOKUP(D4926,Plan1!$B$2:$S$5570,15,)/1000</f>
        <v>5.8220000000000001</v>
      </c>
      <c r="P4926" s="180">
        <f>VLOOKUP(D4926,Plan1!$B$2:$S$5570,16,)/1000</f>
        <v>5.5410000000000004</v>
      </c>
      <c r="Q4926" s="180">
        <f>VLOOKUP(D4926,Plan1!$B$2:$S$5570,17,)/1000</f>
        <v>5.3440000000000003</v>
      </c>
      <c r="R4926" s="180">
        <f>VLOOKUP(D4926,Plan1!$B$2:$S$5570,18,)/1000</f>
        <v>4.9749999999999996</v>
      </c>
      <c r="S4926" s="180">
        <f>VLOOKUP(D4926,Plan1!$B$2:$S$5570,6,)/1000</f>
        <v>5.14</v>
      </c>
    </row>
    <row r="4927" spans="1:19" x14ac:dyDescent="0.25">
      <c r="A4927" s="178">
        <v>43337</v>
      </c>
      <c r="B4927" s="178">
        <v>-75921</v>
      </c>
      <c r="C4927" s="178">
        <v>-354866</v>
      </c>
      <c r="D4927" s="178" t="s">
        <v>1455</v>
      </c>
      <c r="E4927" s="178" t="s">
        <v>167</v>
      </c>
      <c r="F4927" s="178" t="s">
        <v>3284</v>
      </c>
      <c r="G4927" s="180">
        <f>VLOOKUP(D4927,Plan1!$B$2:$S$5570,7,)/1000</f>
        <v>4.6390000000000002</v>
      </c>
      <c r="H4927" s="180">
        <f>VLOOKUP(D4927,Plan1!$B$2:$S$5570,8,)/1000</f>
        <v>4.79</v>
      </c>
      <c r="I4927" s="180">
        <f>VLOOKUP(D4927,Plan1!$B$2:$S$5570,9,)/1000</f>
        <v>4.798</v>
      </c>
      <c r="J4927" s="180">
        <f>VLOOKUP(D4927,Plan1!$B$2:$S$5570,10,)/1000</f>
        <v>4.8419999999999996</v>
      </c>
      <c r="K4927" s="180">
        <f>VLOOKUP(D4927,Plan1!$B$2:$S$5570,11,)/1000</f>
        <v>4.8959999999999999</v>
      </c>
      <c r="L4927" s="180">
        <f>VLOOKUP(D4927,Plan1!$B$2:$S$5570,12,)/1000</f>
        <v>5.1319999999999997</v>
      </c>
      <c r="M4927" s="180">
        <f>VLOOKUP(D4927,Plan1!$B$2:$S$5570,13,)/1000</f>
        <v>5.2080000000000002</v>
      </c>
      <c r="N4927" s="180">
        <f>VLOOKUP(D4927,Plan1!$B$2:$S$5570,14,)/1000</f>
        <v>5.6950000000000003</v>
      </c>
      <c r="O4927" s="180">
        <f>VLOOKUP(D4927,Plan1!$B$2:$S$5570,15,)/1000</f>
        <v>5.8220000000000001</v>
      </c>
      <c r="P4927" s="180">
        <f>VLOOKUP(D4927,Plan1!$B$2:$S$5570,16,)/1000</f>
        <v>5.5410000000000004</v>
      </c>
      <c r="Q4927" s="180">
        <f>VLOOKUP(D4927,Plan1!$B$2:$S$5570,17,)/1000</f>
        <v>5.3440000000000003</v>
      </c>
      <c r="R4927" s="180">
        <f>VLOOKUP(D4927,Plan1!$B$2:$S$5570,18,)/1000</f>
        <v>4.9749999999999996</v>
      </c>
      <c r="S4927" s="180">
        <f>VLOOKUP(D4927,Plan1!$B$2:$S$5570,6,)/1000</f>
        <v>5.14</v>
      </c>
    </row>
    <row r="4928" spans="1:19" x14ac:dyDescent="0.25">
      <c r="A4928" s="178">
        <v>45300</v>
      </c>
      <c r="B4928" s="178">
        <v>-70908</v>
      </c>
      <c r="C4928" s="178">
        <v>-352305</v>
      </c>
      <c r="D4928" s="178" t="s">
        <v>2807</v>
      </c>
      <c r="E4928" s="178" t="s">
        <v>167</v>
      </c>
      <c r="F4928" s="178" t="s">
        <v>2709</v>
      </c>
      <c r="G4928" s="180">
        <f>VLOOKUP(D4928,Plan1!$B$2:$S$5570,7,)/1000</f>
        <v>5.4409999999999998</v>
      </c>
      <c r="H4928" s="180">
        <f>VLOOKUP(D4928,Plan1!$B$2:$S$5570,8,)/1000</f>
        <v>5.6970000000000001</v>
      </c>
      <c r="I4928" s="180">
        <f>VLOOKUP(D4928,Plan1!$B$2:$S$5570,9,)/1000</f>
        <v>5.923</v>
      </c>
      <c r="J4928" s="180">
        <f>VLOOKUP(D4928,Plan1!$B$2:$S$5570,10,)/1000</f>
        <v>5.4489999999999998</v>
      </c>
      <c r="K4928" s="180">
        <f>VLOOKUP(D4928,Plan1!$B$2:$S$5570,11,)/1000</f>
        <v>4.9059999999999997</v>
      </c>
      <c r="L4928" s="180">
        <f>VLOOKUP(D4928,Plan1!$B$2:$S$5570,12,)/1000</f>
        <v>4.4880000000000004</v>
      </c>
      <c r="M4928" s="180">
        <f>VLOOKUP(D4928,Plan1!$B$2:$S$5570,13,)/1000</f>
        <v>4.5599999999999996</v>
      </c>
      <c r="N4928" s="180">
        <f>VLOOKUP(D4928,Plan1!$B$2:$S$5570,14,)/1000</f>
        <v>5.2859999999999996</v>
      </c>
      <c r="O4928" s="180">
        <f>VLOOKUP(D4928,Plan1!$B$2:$S$5570,15,)/1000</f>
        <v>5.585</v>
      </c>
      <c r="P4928" s="180">
        <f>VLOOKUP(D4928,Plan1!$B$2:$S$5570,16,)/1000</f>
        <v>5.7169999999999996</v>
      </c>
      <c r="Q4928" s="180">
        <f>VLOOKUP(D4928,Plan1!$B$2:$S$5570,17,)/1000</f>
        <v>5.8529999999999998</v>
      </c>
      <c r="R4928" s="180">
        <f>VLOOKUP(D4928,Plan1!$B$2:$S$5570,18,)/1000</f>
        <v>5.6459999999999999</v>
      </c>
      <c r="S4928" s="180">
        <f>VLOOKUP(D4928,Plan1!$B$2:$S$5570,6,)/1000</f>
        <v>5.3789999999999996</v>
      </c>
    </row>
    <row r="4929" spans="1:19" x14ac:dyDescent="0.25">
      <c r="A4929" s="178">
        <v>26236</v>
      </c>
      <c r="B4929" s="178">
        <v>-127298</v>
      </c>
      <c r="C4929" s="178">
        <v>-39187</v>
      </c>
      <c r="D4929" s="178" t="s">
        <v>592</v>
      </c>
      <c r="E4929" s="178" t="s">
        <v>167</v>
      </c>
      <c r="F4929" s="178" t="s">
        <v>375</v>
      </c>
      <c r="G4929" s="180">
        <f>VLOOKUP(D4929,Plan1!$B$2:$S$5570,7,)/1000</f>
        <v>5.6340000000000003</v>
      </c>
      <c r="H4929" s="180">
        <f>VLOOKUP(D4929,Plan1!$B$2:$S$5570,8,)/1000</f>
        <v>5.6609999999999996</v>
      </c>
      <c r="I4929" s="180">
        <f>VLOOKUP(D4929,Plan1!$B$2:$S$5570,9,)/1000</f>
        <v>5.7089999999999996</v>
      </c>
      <c r="J4929" s="180">
        <f>VLOOKUP(D4929,Plan1!$B$2:$S$5570,10,)/1000</f>
        <v>4.8769999999999998</v>
      </c>
      <c r="K4929" s="180">
        <f>VLOOKUP(D4929,Plan1!$B$2:$S$5570,11,)/1000</f>
        <v>4.3680000000000003</v>
      </c>
      <c r="L4929" s="180">
        <f>VLOOKUP(D4929,Plan1!$B$2:$S$5570,12,)/1000</f>
        <v>4.0759999999999996</v>
      </c>
      <c r="M4929" s="180">
        <f>VLOOKUP(D4929,Plan1!$B$2:$S$5570,13,)/1000</f>
        <v>4.2729999999999997</v>
      </c>
      <c r="N4929" s="180">
        <f>VLOOKUP(D4929,Plan1!$B$2:$S$5570,14,)/1000</f>
        <v>4.734</v>
      </c>
      <c r="O4929" s="180">
        <f>VLOOKUP(D4929,Plan1!$B$2:$S$5570,15,)/1000</f>
        <v>5.3529999999999998</v>
      </c>
      <c r="P4929" s="180">
        <f>VLOOKUP(D4929,Plan1!$B$2:$S$5570,16,)/1000</f>
        <v>5.3360000000000003</v>
      </c>
      <c r="Q4929" s="180">
        <f>VLOOKUP(D4929,Plan1!$B$2:$S$5570,17,)/1000</f>
        <v>5.351</v>
      </c>
      <c r="R4929" s="180">
        <f>VLOOKUP(D4929,Plan1!$B$2:$S$5570,18,)/1000</f>
        <v>5.5330000000000004</v>
      </c>
      <c r="S4929" s="180">
        <f>VLOOKUP(D4929,Plan1!$B$2:$S$5570,6,)/1000</f>
        <v>5.0750000000000002</v>
      </c>
    </row>
    <row r="4930" spans="1:19" x14ac:dyDescent="0.25">
      <c r="A4930" s="178">
        <v>24109</v>
      </c>
      <c r="B4930" s="178">
        <v>-135454</v>
      </c>
      <c r="C4930" s="178">
        <v>-588193</v>
      </c>
      <c r="D4930" s="178" t="s">
        <v>1590</v>
      </c>
      <c r="E4930" s="178" t="s">
        <v>167</v>
      </c>
      <c r="F4930" s="178" t="s">
        <v>1511</v>
      </c>
      <c r="G4930" s="180">
        <f>VLOOKUP(D4930,Plan1!$B$2:$S$5570,7,)/1000</f>
        <v>4.5860000000000003</v>
      </c>
      <c r="H4930" s="180">
        <f>VLOOKUP(D4930,Plan1!$B$2:$S$5570,8,)/1000</f>
        <v>4.6219999999999999</v>
      </c>
      <c r="I4930" s="180">
        <f>VLOOKUP(D4930,Plan1!$B$2:$S$5570,9,)/1000</f>
        <v>4.8470000000000004</v>
      </c>
      <c r="J4930" s="180">
        <f>VLOOKUP(D4930,Plan1!$B$2:$S$5570,10,)/1000</f>
        <v>4.9809999999999999</v>
      </c>
      <c r="K4930" s="180">
        <f>VLOOKUP(D4930,Plan1!$B$2:$S$5570,11,)/1000</f>
        <v>4.7699999999999996</v>
      </c>
      <c r="L4930" s="180">
        <f>VLOOKUP(D4930,Plan1!$B$2:$S$5570,12,)/1000</f>
        <v>4.9560000000000004</v>
      </c>
      <c r="M4930" s="180">
        <f>VLOOKUP(D4930,Plan1!$B$2:$S$5570,13,)/1000</f>
        <v>5.0540000000000003</v>
      </c>
      <c r="N4930" s="180">
        <f>VLOOKUP(D4930,Plan1!$B$2:$S$5570,14,)/1000</f>
        <v>5.4550000000000001</v>
      </c>
      <c r="O4930" s="180">
        <f>VLOOKUP(D4930,Plan1!$B$2:$S$5570,15,)/1000</f>
        <v>4.9980000000000002</v>
      </c>
      <c r="P4930" s="180">
        <f>VLOOKUP(D4930,Plan1!$B$2:$S$5570,16,)/1000</f>
        <v>4.92</v>
      </c>
      <c r="Q4930" s="180">
        <f>VLOOKUP(D4930,Plan1!$B$2:$S$5570,17,)/1000</f>
        <v>4.851</v>
      </c>
      <c r="R4930" s="180">
        <f>VLOOKUP(D4930,Plan1!$B$2:$S$5570,18,)/1000</f>
        <v>4.8239999999999998</v>
      </c>
      <c r="S4930" s="180">
        <f>VLOOKUP(D4930,Plan1!$B$2:$S$5570,6,)/1000</f>
        <v>4.9050000000000002</v>
      </c>
    </row>
    <row r="4931" spans="1:19" x14ac:dyDescent="0.25">
      <c r="A4931" s="178">
        <v>1523</v>
      </c>
      <c r="B4931" s="178">
        <v>-296354</v>
      </c>
      <c r="C4931" s="178">
        <v>-510069</v>
      </c>
      <c r="D4931" s="178" t="s">
        <v>4023</v>
      </c>
      <c r="E4931" s="178" t="s">
        <v>167</v>
      </c>
      <c r="F4931" s="178" t="s">
        <v>3898</v>
      </c>
      <c r="G4931" s="180">
        <f>VLOOKUP(D4931,Plan1!$B$2:$S$5570,7,)/1000</f>
        <v>5.4509999999999996</v>
      </c>
      <c r="H4931" s="180">
        <f>VLOOKUP(D4931,Plan1!$B$2:$S$5570,8,)/1000</f>
        <v>5.4539999999999997</v>
      </c>
      <c r="I4931" s="180">
        <f>VLOOKUP(D4931,Plan1!$B$2:$S$5570,9,)/1000</f>
        <v>5.077</v>
      </c>
      <c r="J4931" s="180">
        <f>VLOOKUP(D4931,Plan1!$B$2:$S$5570,10,)/1000</f>
        <v>4.593</v>
      </c>
      <c r="K4931" s="180">
        <f>VLOOKUP(D4931,Plan1!$B$2:$S$5570,11,)/1000</f>
        <v>3.774</v>
      </c>
      <c r="L4931" s="180">
        <f>VLOOKUP(D4931,Plan1!$B$2:$S$5570,12,)/1000</f>
        <v>3.302</v>
      </c>
      <c r="M4931" s="180">
        <f>VLOOKUP(D4931,Plan1!$B$2:$S$5570,13,)/1000</f>
        <v>3.5179999999999998</v>
      </c>
      <c r="N4931" s="180">
        <f>VLOOKUP(D4931,Plan1!$B$2:$S$5570,14,)/1000</f>
        <v>4.0949999999999998</v>
      </c>
      <c r="O4931" s="180">
        <f>VLOOKUP(D4931,Plan1!$B$2:$S$5570,15,)/1000</f>
        <v>3.8959999999999999</v>
      </c>
      <c r="P4931" s="180">
        <f>VLOOKUP(D4931,Plan1!$B$2:$S$5570,16,)/1000</f>
        <v>4.5460000000000003</v>
      </c>
      <c r="Q4931" s="180">
        <f>VLOOKUP(D4931,Plan1!$B$2:$S$5570,17,)/1000</f>
        <v>5.4429999999999996</v>
      </c>
      <c r="R4931" s="180">
        <f>VLOOKUP(D4931,Plan1!$B$2:$S$5570,18,)/1000</f>
        <v>5.5570000000000004</v>
      </c>
      <c r="S4931" s="180">
        <f>VLOOKUP(D4931,Plan1!$B$2:$S$5570,6,)/1000</f>
        <v>4.5590000000000002</v>
      </c>
    </row>
    <row r="4932" spans="1:19" x14ac:dyDescent="0.25">
      <c r="A4932" s="178">
        <v>5274</v>
      </c>
      <c r="B4932" s="178">
        <v>-23911</v>
      </c>
      <c r="C4932" s="178">
        <v>-505799</v>
      </c>
      <c r="D4932" s="178" t="s">
        <v>3139</v>
      </c>
      <c r="E4932" s="178" t="s">
        <v>167</v>
      </c>
      <c r="F4932" s="178" t="s">
        <v>2912</v>
      </c>
      <c r="G4932" s="180">
        <f>VLOOKUP(D4932,Plan1!$B$2:$S$5570,7,)/1000</f>
        <v>5.0190000000000001</v>
      </c>
      <c r="H4932" s="180">
        <f>VLOOKUP(D4932,Plan1!$B$2:$S$5570,8,)/1000</f>
        <v>5.2240000000000002</v>
      </c>
      <c r="I4932" s="180">
        <f>VLOOKUP(D4932,Plan1!$B$2:$S$5570,9,)/1000</f>
        <v>5.2329999999999997</v>
      </c>
      <c r="J4932" s="180">
        <f>VLOOKUP(D4932,Plan1!$B$2:$S$5570,10,)/1000</f>
        <v>5.12</v>
      </c>
      <c r="K4932" s="180">
        <f>VLOOKUP(D4932,Plan1!$B$2:$S$5570,11,)/1000</f>
        <v>4.4029999999999996</v>
      </c>
      <c r="L4932" s="180">
        <f>VLOOKUP(D4932,Plan1!$B$2:$S$5570,12,)/1000</f>
        <v>4.09</v>
      </c>
      <c r="M4932" s="180">
        <f>VLOOKUP(D4932,Plan1!$B$2:$S$5570,13,)/1000</f>
        <v>4.3659999999999997</v>
      </c>
      <c r="N4932" s="180">
        <f>VLOOKUP(D4932,Plan1!$B$2:$S$5570,14,)/1000</f>
        <v>5.3220000000000001</v>
      </c>
      <c r="O4932" s="180">
        <f>VLOOKUP(D4932,Plan1!$B$2:$S$5570,15,)/1000</f>
        <v>4.9189999999999996</v>
      </c>
      <c r="P4932" s="180">
        <f>VLOOKUP(D4932,Plan1!$B$2:$S$5570,16,)/1000</f>
        <v>4.97</v>
      </c>
      <c r="Q4932" s="180">
        <f>VLOOKUP(D4932,Plan1!$B$2:$S$5570,17,)/1000</f>
        <v>5.24</v>
      </c>
      <c r="R4932" s="180">
        <f>VLOOKUP(D4932,Plan1!$B$2:$S$5570,18,)/1000</f>
        <v>5.2830000000000004</v>
      </c>
      <c r="S4932" s="180">
        <f>VLOOKUP(D4932,Plan1!$B$2:$S$5570,6,)/1000</f>
        <v>4.9320000000000004</v>
      </c>
    </row>
    <row r="4933" spans="1:19" x14ac:dyDescent="0.25">
      <c r="A4933" s="178">
        <v>45936</v>
      </c>
      <c r="B4933" s="178">
        <v>-69411</v>
      </c>
      <c r="C4933" s="178">
        <v>-497008</v>
      </c>
      <c r="D4933" s="178" t="s">
        <v>2577</v>
      </c>
      <c r="E4933" s="178" t="s">
        <v>167</v>
      </c>
      <c r="F4933" s="178" t="s">
        <v>2567</v>
      </c>
      <c r="G4933" s="180">
        <f>VLOOKUP(D4933,Plan1!$B$2:$S$5570,7,)/1000</f>
        <v>4.4859999999999998</v>
      </c>
      <c r="H4933" s="180">
        <f>VLOOKUP(D4933,Plan1!$B$2:$S$5570,8,)/1000</f>
        <v>4.6520000000000001</v>
      </c>
      <c r="I4933" s="180">
        <f>VLOOKUP(D4933,Plan1!$B$2:$S$5570,9,)/1000</f>
        <v>4.68</v>
      </c>
      <c r="J4933" s="180">
        <f>VLOOKUP(D4933,Plan1!$B$2:$S$5570,10,)/1000</f>
        <v>4.7679999999999998</v>
      </c>
      <c r="K4933" s="180">
        <f>VLOOKUP(D4933,Plan1!$B$2:$S$5570,11,)/1000</f>
        <v>5.0910000000000002</v>
      </c>
      <c r="L4933" s="180">
        <f>VLOOKUP(D4933,Plan1!$B$2:$S$5570,12,)/1000</f>
        <v>5.3730000000000002</v>
      </c>
      <c r="M4933" s="180">
        <f>VLOOKUP(D4933,Plan1!$B$2:$S$5570,13,)/1000</f>
        <v>5.3819999999999997</v>
      </c>
      <c r="N4933" s="180">
        <f>VLOOKUP(D4933,Plan1!$B$2:$S$5570,14,)/1000</f>
        <v>5.8230000000000004</v>
      </c>
      <c r="O4933" s="180">
        <f>VLOOKUP(D4933,Plan1!$B$2:$S$5570,15,)/1000</f>
        <v>5.4370000000000003</v>
      </c>
      <c r="P4933" s="180">
        <f>VLOOKUP(D4933,Plan1!$B$2:$S$5570,16,)/1000</f>
        <v>4.8600000000000003</v>
      </c>
      <c r="Q4933" s="180">
        <f>VLOOKUP(D4933,Plan1!$B$2:$S$5570,17,)/1000</f>
        <v>4.5190000000000001</v>
      </c>
      <c r="R4933" s="180">
        <f>VLOOKUP(D4933,Plan1!$B$2:$S$5570,18,)/1000</f>
        <v>4.4080000000000004</v>
      </c>
      <c r="S4933" s="180">
        <f>VLOOKUP(D4933,Plan1!$B$2:$S$5570,6,)/1000</f>
        <v>4.9560000000000004</v>
      </c>
    </row>
    <row r="4934" spans="1:19" x14ac:dyDescent="0.25">
      <c r="A4934" s="178">
        <v>7816</v>
      </c>
      <c r="B4934" s="178">
        <v>-219954</v>
      </c>
      <c r="C4934" s="178">
        <v>-429146</v>
      </c>
      <c r="D4934" s="178" t="s">
        <v>2577</v>
      </c>
      <c r="E4934" s="178" t="s">
        <v>167</v>
      </c>
      <c r="F4934" s="178" t="s">
        <v>3664</v>
      </c>
      <c r="G4934" s="180">
        <f>VLOOKUP(D4934,Plan1!$B$2:$S$5570,7,)/1000</f>
        <v>4.4859999999999998</v>
      </c>
      <c r="H4934" s="180">
        <f>VLOOKUP(D4934,Plan1!$B$2:$S$5570,8,)/1000</f>
        <v>4.6520000000000001</v>
      </c>
      <c r="I4934" s="180">
        <f>VLOOKUP(D4934,Plan1!$B$2:$S$5570,9,)/1000</f>
        <v>4.68</v>
      </c>
      <c r="J4934" s="180">
        <f>VLOOKUP(D4934,Plan1!$B$2:$S$5570,10,)/1000</f>
        <v>4.7679999999999998</v>
      </c>
      <c r="K4934" s="180">
        <f>VLOOKUP(D4934,Plan1!$B$2:$S$5570,11,)/1000</f>
        <v>5.0910000000000002</v>
      </c>
      <c r="L4934" s="180">
        <f>VLOOKUP(D4934,Plan1!$B$2:$S$5570,12,)/1000</f>
        <v>5.3730000000000002</v>
      </c>
      <c r="M4934" s="180">
        <f>VLOOKUP(D4934,Plan1!$B$2:$S$5570,13,)/1000</f>
        <v>5.3819999999999997</v>
      </c>
      <c r="N4934" s="180">
        <f>VLOOKUP(D4934,Plan1!$B$2:$S$5570,14,)/1000</f>
        <v>5.8230000000000004</v>
      </c>
      <c r="O4934" s="180">
        <f>VLOOKUP(D4934,Plan1!$B$2:$S$5570,15,)/1000</f>
        <v>5.4370000000000003</v>
      </c>
      <c r="P4934" s="180">
        <f>VLOOKUP(D4934,Plan1!$B$2:$S$5570,16,)/1000</f>
        <v>4.8600000000000003</v>
      </c>
      <c r="Q4934" s="180">
        <f>VLOOKUP(D4934,Plan1!$B$2:$S$5570,17,)/1000</f>
        <v>4.5190000000000001</v>
      </c>
      <c r="R4934" s="180">
        <f>VLOOKUP(D4934,Plan1!$B$2:$S$5570,18,)/1000</f>
        <v>4.4080000000000004</v>
      </c>
      <c r="S4934" s="180">
        <f>VLOOKUP(D4934,Plan1!$B$2:$S$5570,6,)/1000</f>
        <v>4.9560000000000004</v>
      </c>
    </row>
    <row r="4935" spans="1:19" x14ac:dyDescent="0.25">
      <c r="A4935" s="178">
        <v>1378</v>
      </c>
      <c r="B4935" s="178">
        <v>-298281</v>
      </c>
      <c r="C4935" s="178">
        <v>-511454</v>
      </c>
      <c r="D4935" s="178" t="s">
        <v>3979</v>
      </c>
      <c r="E4935" s="178" t="s">
        <v>167</v>
      </c>
      <c r="F4935" s="178" t="s">
        <v>3898</v>
      </c>
      <c r="G4935" s="180">
        <f>VLOOKUP(D4935,Plan1!$B$2:$S$5570,7,)/1000</f>
        <v>5.5570000000000004</v>
      </c>
      <c r="H4935" s="180">
        <f>VLOOKUP(D4935,Plan1!$B$2:$S$5570,8,)/1000</f>
        <v>5.5449999999999999</v>
      </c>
      <c r="I4935" s="180">
        <f>VLOOKUP(D4935,Plan1!$B$2:$S$5570,9,)/1000</f>
        <v>5.1769999999999996</v>
      </c>
      <c r="J4935" s="180">
        <f>VLOOKUP(D4935,Plan1!$B$2:$S$5570,10,)/1000</f>
        <v>4.6719999999999997</v>
      </c>
      <c r="K4935" s="180">
        <f>VLOOKUP(D4935,Plan1!$B$2:$S$5570,11,)/1000</f>
        <v>3.762</v>
      </c>
      <c r="L4935" s="180">
        <f>VLOOKUP(D4935,Plan1!$B$2:$S$5570,12,)/1000</f>
        <v>3.3039999999999998</v>
      </c>
      <c r="M4935" s="180">
        <f>VLOOKUP(D4935,Plan1!$B$2:$S$5570,13,)/1000</f>
        <v>3.4990000000000001</v>
      </c>
      <c r="N4935" s="180">
        <f>VLOOKUP(D4935,Plan1!$B$2:$S$5570,14,)/1000</f>
        <v>4.0949999999999998</v>
      </c>
      <c r="O4935" s="180">
        <f>VLOOKUP(D4935,Plan1!$B$2:$S$5570,15,)/1000</f>
        <v>3.964</v>
      </c>
      <c r="P4935" s="180">
        <f>VLOOKUP(D4935,Plan1!$B$2:$S$5570,16,)/1000</f>
        <v>4.633</v>
      </c>
      <c r="Q4935" s="180">
        <f>VLOOKUP(D4935,Plan1!$B$2:$S$5570,17,)/1000</f>
        <v>5.5410000000000004</v>
      </c>
      <c r="R4935" s="180">
        <f>VLOOKUP(D4935,Plan1!$B$2:$S$5570,18,)/1000</f>
        <v>5.6619999999999999</v>
      </c>
      <c r="S4935" s="180">
        <f>VLOOKUP(D4935,Plan1!$B$2:$S$5570,6,)/1000</f>
        <v>4.617</v>
      </c>
    </row>
    <row r="4936" spans="1:19" x14ac:dyDescent="0.25">
      <c r="A4936" s="178">
        <v>6717</v>
      </c>
      <c r="B4936" s="178">
        <v>-227414</v>
      </c>
      <c r="C4936" s="178">
        <v>-457383</v>
      </c>
      <c r="D4936" s="178" t="s">
        <v>1732</v>
      </c>
      <c r="E4936" s="178" t="s">
        <v>167</v>
      </c>
      <c r="F4936" s="178" t="s">
        <v>1727</v>
      </c>
      <c r="G4936" s="180">
        <f>VLOOKUP(D4936,Plan1!$B$2:$S$5570,7,)/1000</f>
        <v>4.7389999999999999</v>
      </c>
      <c r="H4936" s="180">
        <f>VLOOKUP(D4936,Plan1!$B$2:$S$5570,8,)/1000</f>
        <v>5.359</v>
      </c>
      <c r="I4936" s="180">
        <f>VLOOKUP(D4936,Plan1!$B$2:$S$5570,9,)/1000</f>
        <v>5.0030000000000001</v>
      </c>
      <c r="J4936" s="180">
        <f>VLOOKUP(D4936,Plan1!$B$2:$S$5570,10,)/1000</f>
        <v>5.0860000000000003</v>
      </c>
      <c r="K4936" s="180">
        <f>VLOOKUP(D4936,Plan1!$B$2:$S$5570,11,)/1000</f>
        <v>4.6269999999999998</v>
      </c>
      <c r="L4936" s="180">
        <f>VLOOKUP(D4936,Plan1!$B$2:$S$5570,12,)/1000</f>
        <v>4.5149999999999997</v>
      </c>
      <c r="M4936" s="180">
        <f>VLOOKUP(D4936,Plan1!$B$2:$S$5570,13,)/1000</f>
        <v>4.7009999999999996</v>
      </c>
      <c r="N4936" s="180">
        <f>VLOOKUP(D4936,Plan1!$B$2:$S$5570,14,)/1000</f>
        <v>5.5519999999999996</v>
      </c>
      <c r="O4936" s="180">
        <f>VLOOKUP(D4936,Plan1!$B$2:$S$5570,15,)/1000</f>
        <v>5.15</v>
      </c>
      <c r="P4936" s="180">
        <f>VLOOKUP(D4936,Plan1!$B$2:$S$5570,16,)/1000</f>
        <v>5.1379999999999999</v>
      </c>
      <c r="Q4936" s="180">
        <f>VLOOKUP(D4936,Plan1!$B$2:$S$5570,17,)/1000</f>
        <v>4.8490000000000002</v>
      </c>
      <c r="R4936" s="180">
        <f>VLOOKUP(D4936,Plan1!$B$2:$S$5570,18,)/1000</f>
        <v>5.0720000000000001</v>
      </c>
      <c r="S4936" s="180">
        <f>VLOOKUP(D4936,Plan1!$B$2:$S$5570,6,)/1000</f>
        <v>4.9820000000000002</v>
      </c>
    </row>
    <row r="4937" spans="1:19" x14ac:dyDescent="0.25">
      <c r="A4937" s="178">
        <v>6471</v>
      </c>
      <c r="B4937" s="178">
        <v>-229297</v>
      </c>
      <c r="C4937" s="178">
        <v>-425103</v>
      </c>
      <c r="D4937" s="178" t="s">
        <v>3672</v>
      </c>
      <c r="E4937" s="178" t="s">
        <v>167</v>
      </c>
      <c r="F4937" s="178" t="s">
        <v>3664</v>
      </c>
      <c r="G4937" s="180">
        <f>VLOOKUP(D4937,Plan1!$B$2:$S$5570,7,)/1000</f>
        <v>5.5389999999999997</v>
      </c>
      <c r="H4937" s="180">
        <f>VLOOKUP(D4937,Plan1!$B$2:$S$5570,8,)/1000</f>
        <v>6.1319999999999997</v>
      </c>
      <c r="I4937" s="180">
        <f>VLOOKUP(D4937,Plan1!$B$2:$S$5570,9,)/1000</f>
        <v>5.306</v>
      </c>
      <c r="J4937" s="180">
        <f>VLOOKUP(D4937,Plan1!$B$2:$S$5570,10,)/1000</f>
        <v>5.0730000000000004</v>
      </c>
      <c r="K4937" s="180">
        <f>VLOOKUP(D4937,Plan1!$B$2:$S$5570,11,)/1000</f>
        <v>4.4290000000000003</v>
      </c>
      <c r="L4937" s="180">
        <f>VLOOKUP(D4937,Plan1!$B$2:$S$5570,12,)/1000</f>
        <v>4.3650000000000002</v>
      </c>
      <c r="M4937" s="180">
        <f>VLOOKUP(D4937,Plan1!$B$2:$S$5570,13,)/1000</f>
        <v>4.2720000000000002</v>
      </c>
      <c r="N4937" s="180">
        <f>VLOOKUP(D4937,Plan1!$B$2:$S$5570,14,)/1000</f>
        <v>4.9470000000000001</v>
      </c>
      <c r="O4937" s="180">
        <f>VLOOKUP(D4937,Plan1!$B$2:$S$5570,15,)/1000</f>
        <v>4.6950000000000003</v>
      </c>
      <c r="P4937" s="180">
        <f>VLOOKUP(D4937,Plan1!$B$2:$S$5570,16,)/1000</f>
        <v>4.9210000000000003</v>
      </c>
      <c r="Q4937" s="180">
        <f>VLOOKUP(D4937,Plan1!$B$2:$S$5570,17,)/1000</f>
        <v>4.6929999999999996</v>
      </c>
      <c r="R4937" s="180">
        <f>VLOOKUP(D4937,Plan1!$B$2:$S$5570,18,)/1000</f>
        <v>5.2220000000000004</v>
      </c>
      <c r="S4937" s="180">
        <f>VLOOKUP(D4937,Plan1!$B$2:$S$5570,6,)/1000</f>
        <v>4.9660000000000002</v>
      </c>
    </row>
    <row r="4938" spans="1:19" x14ac:dyDescent="0.25">
      <c r="A4938" s="178">
        <v>5782</v>
      </c>
      <c r="B4938" s="178">
        <v>-234446</v>
      </c>
      <c r="C4938" s="178">
        <v>-518764</v>
      </c>
      <c r="D4938" s="178" t="s">
        <v>3197</v>
      </c>
      <c r="E4938" s="178" t="s">
        <v>167</v>
      </c>
      <c r="F4938" s="178" t="s">
        <v>2912</v>
      </c>
      <c r="G4938" s="180">
        <f>VLOOKUP(D4938,Plan1!$B$2:$S$5570,7,)/1000</f>
        <v>5.2789999999999999</v>
      </c>
      <c r="H4938" s="180">
        <f>VLOOKUP(D4938,Plan1!$B$2:$S$5570,8,)/1000</f>
        <v>5.5279999999999996</v>
      </c>
      <c r="I4938" s="180">
        <f>VLOOKUP(D4938,Plan1!$B$2:$S$5570,9,)/1000</f>
        <v>5.508</v>
      </c>
      <c r="J4938" s="180">
        <f>VLOOKUP(D4938,Plan1!$B$2:$S$5570,10,)/1000</f>
        <v>5.3090000000000002</v>
      </c>
      <c r="K4938" s="180">
        <f>VLOOKUP(D4938,Plan1!$B$2:$S$5570,11,)/1000</f>
        <v>4.5679999999999996</v>
      </c>
      <c r="L4938" s="180">
        <f>VLOOKUP(D4938,Plan1!$B$2:$S$5570,12,)/1000</f>
        <v>4.3890000000000002</v>
      </c>
      <c r="M4938" s="180">
        <f>VLOOKUP(D4938,Plan1!$B$2:$S$5570,13,)/1000</f>
        <v>4.5369999999999999</v>
      </c>
      <c r="N4938" s="180">
        <f>VLOOKUP(D4938,Plan1!$B$2:$S$5570,14,)/1000</f>
        <v>5.3719999999999999</v>
      </c>
      <c r="O4938" s="180">
        <f>VLOOKUP(D4938,Plan1!$B$2:$S$5570,15,)/1000</f>
        <v>5.069</v>
      </c>
      <c r="P4938" s="180">
        <f>VLOOKUP(D4938,Plan1!$B$2:$S$5570,16,)/1000</f>
        <v>5.21</v>
      </c>
      <c r="Q4938" s="180">
        <f>VLOOKUP(D4938,Plan1!$B$2:$S$5570,17,)/1000</f>
        <v>5.4420000000000002</v>
      </c>
      <c r="R4938" s="180">
        <f>VLOOKUP(D4938,Plan1!$B$2:$S$5570,18,)/1000</f>
        <v>5.5129999999999999</v>
      </c>
      <c r="S4938" s="180">
        <f>VLOOKUP(D4938,Plan1!$B$2:$S$5570,6,)/1000</f>
        <v>5.1429999999999998</v>
      </c>
    </row>
    <row r="4939" spans="1:19" x14ac:dyDescent="0.25">
      <c r="A4939" s="178">
        <v>2714</v>
      </c>
      <c r="B4939" s="178">
        <v>-279425</v>
      </c>
      <c r="C4939" s="178">
        <v>-529235</v>
      </c>
      <c r="D4939" s="178" t="s">
        <v>3197</v>
      </c>
      <c r="E4939" s="178" t="s">
        <v>167</v>
      </c>
      <c r="F4939" s="178" t="s">
        <v>3898</v>
      </c>
      <c r="G4939" s="180">
        <f>VLOOKUP(D4939,Plan1!$B$2:$S$5570,7,)/1000</f>
        <v>5.2789999999999999</v>
      </c>
      <c r="H4939" s="180">
        <f>VLOOKUP(D4939,Plan1!$B$2:$S$5570,8,)/1000</f>
        <v>5.5279999999999996</v>
      </c>
      <c r="I4939" s="180">
        <f>VLOOKUP(D4939,Plan1!$B$2:$S$5570,9,)/1000</f>
        <v>5.508</v>
      </c>
      <c r="J4939" s="180">
        <f>VLOOKUP(D4939,Plan1!$B$2:$S$5570,10,)/1000</f>
        <v>5.3090000000000002</v>
      </c>
      <c r="K4939" s="180">
        <f>VLOOKUP(D4939,Plan1!$B$2:$S$5570,11,)/1000</f>
        <v>4.5679999999999996</v>
      </c>
      <c r="L4939" s="180">
        <f>VLOOKUP(D4939,Plan1!$B$2:$S$5570,12,)/1000</f>
        <v>4.3890000000000002</v>
      </c>
      <c r="M4939" s="180">
        <f>VLOOKUP(D4939,Plan1!$B$2:$S$5570,13,)/1000</f>
        <v>4.5369999999999999</v>
      </c>
      <c r="N4939" s="180">
        <f>VLOOKUP(D4939,Plan1!$B$2:$S$5570,14,)/1000</f>
        <v>5.3719999999999999</v>
      </c>
      <c r="O4939" s="180">
        <f>VLOOKUP(D4939,Plan1!$B$2:$S$5570,15,)/1000</f>
        <v>5.069</v>
      </c>
      <c r="P4939" s="180">
        <f>VLOOKUP(D4939,Plan1!$B$2:$S$5570,16,)/1000</f>
        <v>5.21</v>
      </c>
      <c r="Q4939" s="180">
        <f>VLOOKUP(D4939,Plan1!$B$2:$S$5570,17,)/1000</f>
        <v>5.4420000000000002</v>
      </c>
      <c r="R4939" s="180">
        <f>VLOOKUP(D4939,Plan1!$B$2:$S$5570,18,)/1000</f>
        <v>5.5129999999999999</v>
      </c>
      <c r="S4939" s="180">
        <f>VLOOKUP(D4939,Plan1!$B$2:$S$5570,6,)/1000</f>
        <v>5.1429999999999998</v>
      </c>
    </row>
    <row r="4940" spans="1:19" x14ac:dyDescent="0.25">
      <c r="A4940" s="178">
        <v>5610</v>
      </c>
      <c r="B4940" s="178">
        <v>-236402</v>
      </c>
      <c r="C4940" s="178">
        <v>-478253</v>
      </c>
      <c r="D4940" s="178" t="s">
        <v>4760</v>
      </c>
      <c r="E4940" s="178" t="s">
        <v>167</v>
      </c>
      <c r="F4940" s="178" t="s">
        <v>4704</v>
      </c>
      <c r="G4940" s="180">
        <f>VLOOKUP(D4940,Plan1!$B$2:$S$5570,7,)/1000</f>
        <v>4.9290000000000003</v>
      </c>
      <c r="H4940" s="180">
        <f>VLOOKUP(D4940,Plan1!$B$2:$S$5570,8,)/1000</f>
        <v>5.4390000000000001</v>
      </c>
      <c r="I4940" s="180">
        <f>VLOOKUP(D4940,Plan1!$B$2:$S$5570,9,)/1000</f>
        <v>5.22</v>
      </c>
      <c r="J4940" s="180">
        <f>VLOOKUP(D4940,Plan1!$B$2:$S$5570,10,)/1000</f>
        <v>5.15</v>
      </c>
      <c r="K4940" s="180">
        <f>VLOOKUP(D4940,Plan1!$B$2:$S$5570,11,)/1000</f>
        <v>4.4720000000000004</v>
      </c>
      <c r="L4940" s="180">
        <f>VLOOKUP(D4940,Plan1!$B$2:$S$5570,12,)/1000</f>
        <v>4.3620000000000001</v>
      </c>
      <c r="M4940" s="180">
        <f>VLOOKUP(D4940,Plan1!$B$2:$S$5570,13,)/1000</f>
        <v>4.3979999999999997</v>
      </c>
      <c r="N4940" s="180">
        <f>VLOOKUP(D4940,Plan1!$B$2:$S$5570,14,)/1000</f>
        <v>5.33</v>
      </c>
      <c r="O4940" s="180">
        <f>VLOOKUP(D4940,Plan1!$B$2:$S$5570,15,)/1000</f>
        <v>4.9409999999999998</v>
      </c>
      <c r="P4940" s="180">
        <f>VLOOKUP(D4940,Plan1!$B$2:$S$5570,16,)/1000</f>
        <v>5.0170000000000003</v>
      </c>
      <c r="Q4940" s="180">
        <f>VLOOKUP(D4940,Plan1!$B$2:$S$5570,17,)/1000</f>
        <v>5.1509999999999998</v>
      </c>
      <c r="R4940" s="180">
        <f>VLOOKUP(D4940,Plan1!$B$2:$S$5570,18,)/1000</f>
        <v>5.3109999999999999</v>
      </c>
      <c r="S4940" s="180">
        <f>VLOOKUP(D4940,Plan1!$B$2:$S$5570,6,)/1000</f>
        <v>4.9770000000000003</v>
      </c>
    </row>
    <row r="4941" spans="1:19" x14ac:dyDescent="0.25">
      <c r="A4941" s="178">
        <v>13489</v>
      </c>
      <c r="B4941" s="178">
        <v>-187833</v>
      </c>
      <c r="C4941" s="178">
        <v>-423633</v>
      </c>
      <c r="D4941" s="178" t="s">
        <v>2321</v>
      </c>
      <c r="E4941" s="178" t="s">
        <v>167</v>
      </c>
      <c r="F4941" s="178" t="s">
        <v>1727</v>
      </c>
      <c r="G4941" s="180">
        <f>VLOOKUP(D4941,Plan1!$B$2:$S$5570,7,)/1000</f>
        <v>5.1379999999999999</v>
      </c>
      <c r="H4941" s="180">
        <f>VLOOKUP(D4941,Plan1!$B$2:$S$5570,8,)/1000</f>
        <v>5.5910000000000002</v>
      </c>
      <c r="I4941" s="180">
        <f>VLOOKUP(D4941,Plan1!$B$2:$S$5570,9,)/1000</f>
        <v>5.0469999999999997</v>
      </c>
      <c r="J4941" s="180">
        <f>VLOOKUP(D4941,Plan1!$B$2:$S$5570,10,)/1000</f>
        <v>4.7889999999999997</v>
      </c>
      <c r="K4941" s="180">
        <f>VLOOKUP(D4941,Plan1!$B$2:$S$5570,11,)/1000</f>
        <v>4.3259999999999996</v>
      </c>
      <c r="L4941" s="180">
        <f>VLOOKUP(D4941,Plan1!$B$2:$S$5570,12,)/1000</f>
        <v>4.2839999999999998</v>
      </c>
      <c r="M4941" s="180">
        <f>VLOOKUP(D4941,Plan1!$B$2:$S$5570,13,)/1000</f>
        <v>4.3380000000000001</v>
      </c>
      <c r="N4941" s="180">
        <f>VLOOKUP(D4941,Plan1!$B$2:$S$5570,14,)/1000</f>
        <v>4.944</v>
      </c>
      <c r="O4941" s="180">
        <f>VLOOKUP(D4941,Plan1!$B$2:$S$5570,15,)/1000</f>
        <v>5.0860000000000003</v>
      </c>
      <c r="P4941" s="180">
        <f>VLOOKUP(D4941,Plan1!$B$2:$S$5570,16,)/1000</f>
        <v>4.8929999999999998</v>
      </c>
      <c r="Q4941" s="180">
        <f>VLOOKUP(D4941,Plan1!$B$2:$S$5570,17,)/1000</f>
        <v>4.3070000000000004</v>
      </c>
      <c r="R4941" s="180">
        <f>VLOOKUP(D4941,Plan1!$B$2:$S$5570,18,)/1000</f>
        <v>4.9180000000000001</v>
      </c>
      <c r="S4941" s="180">
        <f>VLOOKUP(D4941,Plan1!$B$2:$S$5570,6,)/1000</f>
        <v>4.8049999999999997</v>
      </c>
    </row>
    <row r="4942" spans="1:19" x14ac:dyDescent="0.25">
      <c r="A4942" s="178">
        <v>5917</v>
      </c>
      <c r="B4942" s="178">
        <v>-23273</v>
      </c>
      <c r="C4942" s="178">
        <v>-494799</v>
      </c>
      <c r="D4942" s="178" t="s">
        <v>4808</v>
      </c>
      <c r="E4942" s="178" t="s">
        <v>167</v>
      </c>
      <c r="F4942" s="178" t="s">
        <v>4704</v>
      </c>
      <c r="G4942" s="180">
        <f>VLOOKUP(D4942,Plan1!$B$2:$S$5570,7,)/1000</f>
        <v>5.0659999999999998</v>
      </c>
      <c r="H4942" s="180">
        <f>VLOOKUP(D4942,Plan1!$B$2:$S$5570,8,)/1000</f>
        <v>5.4770000000000003</v>
      </c>
      <c r="I4942" s="180">
        <f>VLOOKUP(D4942,Plan1!$B$2:$S$5570,9,)/1000</f>
        <v>5.3529999999999998</v>
      </c>
      <c r="J4942" s="180">
        <f>VLOOKUP(D4942,Plan1!$B$2:$S$5570,10,)/1000</f>
        <v>5.2350000000000003</v>
      </c>
      <c r="K4942" s="180">
        <f>VLOOKUP(D4942,Plan1!$B$2:$S$5570,11,)/1000</f>
        <v>4.5199999999999996</v>
      </c>
      <c r="L4942" s="180">
        <f>VLOOKUP(D4942,Plan1!$B$2:$S$5570,12,)/1000</f>
        <v>4.3440000000000003</v>
      </c>
      <c r="M4942" s="180">
        <f>VLOOKUP(D4942,Plan1!$B$2:$S$5570,13,)/1000</f>
        <v>4.5439999999999996</v>
      </c>
      <c r="N4942" s="180">
        <f>VLOOKUP(D4942,Plan1!$B$2:$S$5570,14,)/1000</f>
        <v>5.4390000000000001</v>
      </c>
      <c r="O4942" s="180">
        <f>VLOOKUP(D4942,Plan1!$B$2:$S$5570,15,)/1000</f>
        <v>5.03</v>
      </c>
      <c r="P4942" s="180">
        <f>VLOOKUP(D4942,Plan1!$B$2:$S$5570,16,)/1000</f>
        <v>5.1890000000000001</v>
      </c>
      <c r="Q4942" s="180">
        <f>VLOOKUP(D4942,Plan1!$B$2:$S$5570,17,)/1000</f>
        <v>5.3419999999999996</v>
      </c>
      <c r="R4942" s="180">
        <f>VLOOKUP(D4942,Plan1!$B$2:$S$5570,18,)/1000</f>
        <v>5.4569999999999999</v>
      </c>
      <c r="S4942" s="180">
        <f>VLOOKUP(D4942,Plan1!$B$2:$S$5570,6,)/1000</f>
        <v>5.0830000000000002</v>
      </c>
    </row>
    <row r="4943" spans="1:19" x14ac:dyDescent="0.25">
      <c r="A4943" s="178">
        <v>11283</v>
      </c>
      <c r="B4943" s="178">
        <v>-200371</v>
      </c>
      <c r="C4943" s="178">
        <v>-44145</v>
      </c>
      <c r="D4943" s="178" t="s">
        <v>2124</v>
      </c>
      <c r="E4943" s="178" t="s">
        <v>167</v>
      </c>
      <c r="F4943" s="178" t="s">
        <v>1727</v>
      </c>
      <c r="G4943" s="180">
        <f>VLOOKUP(D4943,Plan1!$B$2:$S$5570,7,)/1000</f>
        <v>5.2539999999999996</v>
      </c>
      <c r="H4943" s="180">
        <f>VLOOKUP(D4943,Plan1!$B$2:$S$5570,8,)/1000</f>
        <v>5.7210000000000001</v>
      </c>
      <c r="I4943" s="180">
        <f>VLOOKUP(D4943,Plan1!$B$2:$S$5570,9,)/1000</f>
        <v>5.3090000000000002</v>
      </c>
      <c r="J4943" s="180">
        <f>VLOOKUP(D4943,Plan1!$B$2:$S$5570,10,)/1000</f>
        <v>5.3979999999999997</v>
      </c>
      <c r="K4943" s="180">
        <f>VLOOKUP(D4943,Plan1!$B$2:$S$5570,11,)/1000</f>
        <v>5.0880000000000001</v>
      </c>
      <c r="L4943" s="180">
        <f>VLOOKUP(D4943,Plan1!$B$2:$S$5570,12,)/1000</f>
        <v>5.0890000000000004</v>
      </c>
      <c r="M4943" s="180">
        <f>VLOOKUP(D4943,Plan1!$B$2:$S$5570,13,)/1000</f>
        <v>5.3380000000000001</v>
      </c>
      <c r="N4943" s="180">
        <f>VLOOKUP(D4943,Plan1!$B$2:$S$5570,14,)/1000</f>
        <v>6.02</v>
      </c>
      <c r="O4943" s="180">
        <f>VLOOKUP(D4943,Plan1!$B$2:$S$5570,15,)/1000</f>
        <v>5.86</v>
      </c>
      <c r="P4943" s="180">
        <f>VLOOKUP(D4943,Plan1!$B$2:$S$5570,16,)/1000</f>
        <v>5.4740000000000002</v>
      </c>
      <c r="Q4943" s="180">
        <f>VLOOKUP(D4943,Plan1!$B$2:$S$5570,17,)/1000</f>
        <v>4.883</v>
      </c>
      <c r="R4943" s="180">
        <f>VLOOKUP(D4943,Plan1!$B$2:$S$5570,18,)/1000</f>
        <v>5.0209999999999999</v>
      </c>
      <c r="S4943" s="180">
        <f>VLOOKUP(D4943,Plan1!$B$2:$S$5570,6,)/1000</f>
        <v>5.3710000000000004</v>
      </c>
    </row>
    <row r="4944" spans="1:19" x14ac:dyDescent="0.25">
      <c r="A4944" s="178">
        <v>29225</v>
      </c>
      <c r="B4944" s="178">
        <v>-11604</v>
      </c>
      <c r="C4944" s="178">
        <v>-385814</v>
      </c>
      <c r="D4944" s="178" t="s">
        <v>695</v>
      </c>
      <c r="E4944" s="178" t="s">
        <v>167</v>
      </c>
      <c r="F4944" s="178" t="s">
        <v>375</v>
      </c>
      <c r="G4944" s="180">
        <f>VLOOKUP(D4944,Plan1!$B$2:$S$5570,7,)/1000</f>
        <v>5.6310000000000002</v>
      </c>
      <c r="H4944" s="180">
        <f>VLOOKUP(D4944,Plan1!$B$2:$S$5570,8,)/1000</f>
        <v>5.6660000000000004</v>
      </c>
      <c r="I4944" s="180">
        <f>VLOOKUP(D4944,Plan1!$B$2:$S$5570,9,)/1000</f>
        <v>5.7779999999999996</v>
      </c>
      <c r="J4944" s="180">
        <f>VLOOKUP(D4944,Plan1!$B$2:$S$5570,10,)/1000</f>
        <v>5.0449999999999999</v>
      </c>
      <c r="K4944" s="180">
        <f>VLOOKUP(D4944,Plan1!$B$2:$S$5570,11,)/1000</f>
        <v>4.4189999999999996</v>
      </c>
      <c r="L4944" s="180">
        <f>VLOOKUP(D4944,Plan1!$B$2:$S$5570,12,)/1000</f>
        <v>4.2190000000000003</v>
      </c>
      <c r="M4944" s="180">
        <f>VLOOKUP(D4944,Plan1!$B$2:$S$5570,13,)/1000</f>
        <v>4.3780000000000001</v>
      </c>
      <c r="N4944" s="180">
        <f>VLOOKUP(D4944,Plan1!$B$2:$S$5570,14,)/1000</f>
        <v>4.7919999999999998</v>
      </c>
      <c r="O4944" s="180">
        <f>VLOOKUP(D4944,Plan1!$B$2:$S$5570,15,)/1000</f>
        <v>5.3920000000000003</v>
      </c>
      <c r="P4944" s="180">
        <f>VLOOKUP(D4944,Plan1!$B$2:$S$5570,16,)/1000</f>
        <v>5.383</v>
      </c>
      <c r="Q4944" s="180">
        <f>VLOOKUP(D4944,Plan1!$B$2:$S$5570,17,)/1000</f>
        <v>5.5880000000000001</v>
      </c>
      <c r="R4944" s="180">
        <f>VLOOKUP(D4944,Plan1!$B$2:$S$5570,18,)/1000</f>
        <v>5.6040000000000001</v>
      </c>
      <c r="S4944" s="180">
        <f>VLOOKUP(D4944,Plan1!$B$2:$S$5570,6,)/1000</f>
        <v>5.1580000000000004</v>
      </c>
    </row>
    <row r="4945" spans="1:19" x14ac:dyDescent="0.25">
      <c r="A4945" s="178">
        <v>35652</v>
      </c>
      <c r="B4945" s="178">
        <v>-95695</v>
      </c>
      <c r="C4945" s="178">
        <v>-35823</v>
      </c>
      <c r="D4945" s="178" t="s">
        <v>234</v>
      </c>
      <c r="E4945" s="178" t="s">
        <v>167</v>
      </c>
      <c r="F4945" s="178" t="s">
        <v>192</v>
      </c>
      <c r="G4945" s="180">
        <f>VLOOKUP(D4945,Plan1!$B$2:$S$5570,7,)/1000</f>
        <v>5.6849999999999996</v>
      </c>
      <c r="H4945" s="180">
        <f>VLOOKUP(D4945,Plan1!$B$2:$S$5570,8,)/1000</f>
        <v>5.8120000000000003</v>
      </c>
      <c r="I4945" s="180">
        <f>VLOOKUP(D4945,Plan1!$B$2:$S$5570,9,)/1000</f>
        <v>5.9589999999999996</v>
      </c>
      <c r="J4945" s="180">
        <f>VLOOKUP(D4945,Plan1!$B$2:$S$5570,10,)/1000</f>
        <v>5.2910000000000004</v>
      </c>
      <c r="K4945" s="180">
        <f>VLOOKUP(D4945,Plan1!$B$2:$S$5570,11,)/1000</f>
        <v>4.6130000000000004</v>
      </c>
      <c r="L4945" s="180">
        <f>VLOOKUP(D4945,Plan1!$B$2:$S$5570,12,)/1000</f>
        <v>4.3499999999999996</v>
      </c>
      <c r="M4945" s="180">
        <f>VLOOKUP(D4945,Plan1!$B$2:$S$5570,13,)/1000</f>
        <v>4.4569999999999999</v>
      </c>
      <c r="N4945" s="180">
        <f>VLOOKUP(D4945,Plan1!$B$2:$S$5570,14,)/1000</f>
        <v>5.0019999999999998</v>
      </c>
      <c r="O4945" s="180">
        <f>VLOOKUP(D4945,Plan1!$B$2:$S$5570,15,)/1000</f>
        <v>5.5819999999999999</v>
      </c>
      <c r="P4945" s="180">
        <f>VLOOKUP(D4945,Plan1!$B$2:$S$5570,16,)/1000</f>
        <v>5.7290000000000001</v>
      </c>
      <c r="Q4945" s="180">
        <f>VLOOKUP(D4945,Plan1!$B$2:$S$5570,17,)/1000</f>
        <v>5.9669999999999996</v>
      </c>
      <c r="R4945" s="180">
        <f>VLOOKUP(D4945,Plan1!$B$2:$S$5570,18,)/1000</f>
        <v>5.8760000000000003</v>
      </c>
      <c r="S4945" s="180">
        <f>VLOOKUP(D4945,Plan1!$B$2:$S$5570,6,)/1000</f>
        <v>5.36</v>
      </c>
    </row>
    <row r="4946" spans="1:19" x14ac:dyDescent="0.25">
      <c r="A4946" s="178">
        <v>56634</v>
      </c>
      <c r="B4946" s="178">
        <v>-40372</v>
      </c>
      <c r="C4946" s="178">
        <v>-452387</v>
      </c>
      <c r="D4946" s="178" t="s">
        <v>1407</v>
      </c>
      <c r="E4946" s="178" t="s">
        <v>167</v>
      </c>
      <c r="F4946" s="178" t="s">
        <v>1298</v>
      </c>
      <c r="G4946" s="180">
        <f>VLOOKUP(D4946,Plan1!$B$2:$S$5570,7,)/1000</f>
        <v>4.5339999999999998</v>
      </c>
      <c r="H4946" s="180">
        <f>VLOOKUP(D4946,Plan1!$B$2:$S$5570,8,)/1000</f>
        <v>4.7709999999999999</v>
      </c>
      <c r="I4946" s="180">
        <f>VLOOKUP(D4946,Plan1!$B$2:$S$5570,9,)/1000</f>
        <v>4.923</v>
      </c>
      <c r="J4946" s="180">
        <f>VLOOKUP(D4946,Plan1!$B$2:$S$5570,10,)/1000</f>
        <v>4.9790000000000001</v>
      </c>
      <c r="K4946" s="180">
        <f>VLOOKUP(D4946,Plan1!$B$2:$S$5570,11,)/1000</f>
        <v>4.891</v>
      </c>
      <c r="L4946" s="180">
        <f>VLOOKUP(D4946,Plan1!$B$2:$S$5570,12,)/1000</f>
        <v>5.1260000000000003</v>
      </c>
      <c r="M4946" s="180">
        <f>VLOOKUP(D4946,Plan1!$B$2:$S$5570,13,)/1000</f>
        <v>5.2160000000000002</v>
      </c>
      <c r="N4946" s="180">
        <f>VLOOKUP(D4946,Plan1!$B$2:$S$5570,14,)/1000</f>
        <v>5.6790000000000003</v>
      </c>
      <c r="O4946" s="180">
        <f>VLOOKUP(D4946,Plan1!$B$2:$S$5570,15,)/1000</f>
        <v>5.86</v>
      </c>
      <c r="P4946" s="180">
        <f>VLOOKUP(D4946,Plan1!$B$2:$S$5570,16,)/1000</f>
        <v>5.423</v>
      </c>
      <c r="Q4946" s="180">
        <f>VLOOKUP(D4946,Plan1!$B$2:$S$5570,17,)/1000</f>
        <v>5.03</v>
      </c>
      <c r="R4946" s="180">
        <f>VLOOKUP(D4946,Plan1!$B$2:$S$5570,18,)/1000</f>
        <v>4.7939999999999996</v>
      </c>
      <c r="S4946" s="180">
        <f>VLOOKUP(D4946,Plan1!$B$2:$S$5570,6,)/1000</f>
        <v>5.1020000000000003</v>
      </c>
    </row>
    <row r="4947" spans="1:19" x14ac:dyDescent="0.25">
      <c r="A4947" s="178">
        <v>26240</v>
      </c>
      <c r="B4947" s="178">
        <v>-127398</v>
      </c>
      <c r="C4947" s="178">
        <v>-38767</v>
      </c>
      <c r="D4947" s="178" t="s">
        <v>593</v>
      </c>
      <c r="E4947" s="178" t="s">
        <v>167</v>
      </c>
      <c r="F4947" s="178" t="s">
        <v>375</v>
      </c>
      <c r="G4947" s="180">
        <f>VLOOKUP(D4947,Plan1!$B$2:$S$5570,7,)/1000</f>
        <v>5.89</v>
      </c>
      <c r="H4947" s="180">
        <f>VLOOKUP(D4947,Plan1!$B$2:$S$5570,8,)/1000</f>
        <v>5.9669999999999996</v>
      </c>
      <c r="I4947" s="180">
        <f>VLOOKUP(D4947,Plan1!$B$2:$S$5570,9,)/1000</f>
        <v>6.0430000000000001</v>
      </c>
      <c r="J4947" s="180">
        <f>VLOOKUP(D4947,Plan1!$B$2:$S$5570,10,)/1000</f>
        <v>5.1319999999999997</v>
      </c>
      <c r="K4947" s="180">
        <f>VLOOKUP(D4947,Plan1!$B$2:$S$5570,11,)/1000</f>
        <v>4.5460000000000003</v>
      </c>
      <c r="L4947" s="180">
        <f>VLOOKUP(D4947,Plan1!$B$2:$S$5570,12,)/1000</f>
        <v>4.2370000000000001</v>
      </c>
      <c r="M4947" s="180">
        <f>VLOOKUP(D4947,Plan1!$B$2:$S$5570,13,)/1000</f>
        <v>4.5060000000000002</v>
      </c>
      <c r="N4947" s="180">
        <f>VLOOKUP(D4947,Plan1!$B$2:$S$5570,14,)/1000</f>
        <v>4.976</v>
      </c>
      <c r="O4947" s="180">
        <f>VLOOKUP(D4947,Plan1!$B$2:$S$5570,15,)/1000</f>
        <v>5.617</v>
      </c>
      <c r="P4947" s="180">
        <f>VLOOKUP(D4947,Plan1!$B$2:$S$5570,16,)/1000</f>
        <v>5.6520000000000001</v>
      </c>
      <c r="Q4947" s="180">
        <f>VLOOKUP(D4947,Plan1!$B$2:$S$5570,17,)/1000</f>
        <v>5.6459999999999999</v>
      </c>
      <c r="R4947" s="180">
        <f>VLOOKUP(D4947,Plan1!$B$2:$S$5570,18,)/1000</f>
        <v>5.8440000000000003</v>
      </c>
      <c r="S4947" s="180">
        <f>VLOOKUP(D4947,Plan1!$B$2:$S$5570,6,)/1000</f>
        <v>5.3380000000000001</v>
      </c>
    </row>
    <row r="4948" spans="1:19" x14ac:dyDescent="0.25">
      <c r="A4948" s="178">
        <v>3960</v>
      </c>
      <c r="B4948" s="178">
        <v>-256922</v>
      </c>
      <c r="C4948" s="178">
        <v>-526188</v>
      </c>
      <c r="D4948" s="178" t="s">
        <v>2967</v>
      </c>
      <c r="E4948" s="178" t="s">
        <v>167</v>
      </c>
      <c r="F4948" s="178" t="s">
        <v>2912</v>
      </c>
      <c r="G4948" s="180">
        <f>VLOOKUP(D4948,Plan1!$B$2:$S$5570,7,)/1000</f>
        <v>5.4850000000000003</v>
      </c>
      <c r="H4948" s="180">
        <f>VLOOKUP(D4948,Plan1!$B$2:$S$5570,8,)/1000</f>
        <v>5.4530000000000003</v>
      </c>
      <c r="I4948" s="180">
        <f>VLOOKUP(D4948,Plan1!$B$2:$S$5570,9,)/1000</f>
        <v>5.5789999999999997</v>
      </c>
      <c r="J4948" s="180">
        <f>VLOOKUP(D4948,Plan1!$B$2:$S$5570,10,)/1000</f>
        <v>5.0659999999999998</v>
      </c>
      <c r="K4948" s="180">
        <f>VLOOKUP(D4948,Plan1!$B$2:$S$5570,11,)/1000</f>
        <v>4.2469999999999999</v>
      </c>
      <c r="L4948" s="180">
        <f>VLOOKUP(D4948,Plan1!$B$2:$S$5570,12,)/1000</f>
        <v>3.8809999999999998</v>
      </c>
      <c r="M4948" s="180">
        <f>VLOOKUP(D4948,Plan1!$B$2:$S$5570,13,)/1000</f>
        <v>4.0880000000000001</v>
      </c>
      <c r="N4948" s="180">
        <f>VLOOKUP(D4948,Plan1!$B$2:$S$5570,14,)/1000</f>
        <v>5.0629999999999997</v>
      </c>
      <c r="O4948" s="180">
        <f>VLOOKUP(D4948,Plan1!$B$2:$S$5570,15,)/1000</f>
        <v>4.7</v>
      </c>
      <c r="P4948" s="180">
        <f>VLOOKUP(D4948,Plan1!$B$2:$S$5570,16,)/1000</f>
        <v>5.173</v>
      </c>
      <c r="Q4948" s="180">
        <f>VLOOKUP(D4948,Plan1!$B$2:$S$5570,17,)/1000</f>
        <v>5.5739999999999998</v>
      </c>
      <c r="R4948" s="180">
        <f>VLOOKUP(D4948,Plan1!$B$2:$S$5570,18,)/1000</f>
        <v>5.4870000000000001</v>
      </c>
      <c r="S4948" s="180">
        <f>VLOOKUP(D4948,Plan1!$B$2:$S$5570,6,)/1000</f>
        <v>4.9829999999999997</v>
      </c>
    </row>
    <row r="4949" spans="1:19" x14ac:dyDescent="0.25">
      <c r="A4949" s="178">
        <v>3318</v>
      </c>
      <c r="B4949" s="178">
        <v>-269321</v>
      </c>
      <c r="C4949" s="178">
        <v>-530026</v>
      </c>
      <c r="D4949" s="178" t="s">
        <v>4604</v>
      </c>
      <c r="E4949" s="178" t="s">
        <v>167</v>
      </c>
      <c r="F4949" s="178" t="s">
        <v>4434</v>
      </c>
      <c r="G4949" s="180">
        <f>VLOOKUP(D4949,Plan1!$B$2:$S$5570,7,)/1000</f>
        <v>5.4770000000000003</v>
      </c>
      <c r="H4949" s="180">
        <f>VLOOKUP(D4949,Plan1!$B$2:$S$5570,8,)/1000</f>
        <v>5.4349999999999996</v>
      </c>
      <c r="I4949" s="180">
        <f>VLOOKUP(D4949,Plan1!$B$2:$S$5570,9,)/1000</f>
        <v>5.3810000000000002</v>
      </c>
      <c r="J4949" s="180">
        <f>VLOOKUP(D4949,Plan1!$B$2:$S$5570,10,)/1000</f>
        <v>4.8719999999999999</v>
      </c>
      <c r="K4949" s="180">
        <f>VLOOKUP(D4949,Plan1!$B$2:$S$5570,11,)/1000</f>
        <v>4.0910000000000002</v>
      </c>
      <c r="L4949" s="180">
        <f>VLOOKUP(D4949,Plan1!$B$2:$S$5570,12,)/1000</f>
        <v>3.577</v>
      </c>
      <c r="M4949" s="180">
        <f>VLOOKUP(D4949,Plan1!$B$2:$S$5570,13,)/1000</f>
        <v>3.952</v>
      </c>
      <c r="N4949" s="180">
        <f>VLOOKUP(D4949,Plan1!$B$2:$S$5570,14,)/1000</f>
        <v>4.7320000000000002</v>
      </c>
      <c r="O4949" s="180">
        <f>VLOOKUP(D4949,Plan1!$B$2:$S$5570,15,)/1000</f>
        <v>4.444</v>
      </c>
      <c r="P4949" s="180">
        <f>VLOOKUP(D4949,Plan1!$B$2:$S$5570,16,)/1000</f>
        <v>5.0220000000000002</v>
      </c>
      <c r="Q4949" s="180">
        <f>VLOOKUP(D4949,Plan1!$B$2:$S$5570,17,)/1000</f>
        <v>5.4610000000000003</v>
      </c>
      <c r="R4949" s="180">
        <f>VLOOKUP(D4949,Plan1!$B$2:$S$5570,18,)/1000</f>
        <v>5.5359999999999996</v>
      </c>
      <c r="S4949" s="180">
        <f>VLOOKUP(D4949,Plan1!$B$2:$S$5570,6,)/1000</f>
        <v>4.8319999999999999</v>
      </c>
    </row>
    <row r="4950" spans="1:19" x14ac:dyDescent="0.25">
      <c r="A4950" s="178">
        <v>31233</v>
      </c>
      <c r="B4950" s="178">
        <v>-109412</v>
      </c>
      <c r="C4950" s="178">
        <v>-404204</v>
      </c>
      <c r="D4950" s="178" t="s">
        <v>742</v>
      </c>
      <c r="E4950" s="178" t="s">
        <v>167</v>
      </c>
      <c r="F4950" s="178" t="s">
        <v>375</v>
      </c>
      <c r="G4950" s="180">
        <f>VLOOKUP(D4950,Plan1!$B$2:$S$5570,7,)/1000</f>
        <v>5.8010000000000002</v>
      </c>
      <c r="H4950" s="180">
        <f>VLOOKUP(D4950,Plan1!$B$2:$S$5570,8,)/1000</f>
        <v>5.7279999999999998</v>
      </c>
      <c r="I4950" s="180">
        <f>VLOOKUP(D4950,Plan1!$B$2:$S$5570,9,)/1000</f>
        <v>5.7549999999999999</v>
      </c>
      <c r="J4950" s="180">
        <f>VLOOKUP(D4950,Plan1!$B$2:$S$5570,10,)/1000</f>
        <v>4.9859999999999998</v>
      </c>
      <c r="K4950" s="180">
        <f>VLOOKUP(D4950,Plan1!$B$2:$S$5570,11,)/1000</f>
        <v>4.34</v>
      </c>
      <c r="L4950" s="180">
        <f>VLOOKUP(D4950,Plan1!$B$2:$S$5570,12,)/1000</f>
        <v>4.0810000000000004</v>
      </c>
      <c r="M4950" s="180">
        <f>VLOOKUP(D4950,Plan1!$B$2:$S$5570,13,)/1000</f>
        <v>4.3390000000000004</v>
      </c>
      <c r="N4950" s="180">
        <f>VLOOKUP(D4950,Plan1!$B$2:$S$5570,14,)/1000</f>
        <v>4.9509999999999996</v>
      </c>
      <c r="O4950" s="180">
        <f>VLOOKUP(D4950,Plan1!$B$2:$S$5570,15,)/1000</f>
        <v>5.7290000000000001</v>
      </c>
      <c r="P4950" s="180">
        <f>VLOOKUP(D4950,Plan1!$B$2:$S$5570,16,)/1000</f>
        <v>5.63</v>
      </c>
      <c r="Q4950" s="180">
        <f>VLOOKUP(D4950,Plan1!$B$2:$S$5570,17,)/1000</f>
        <v>5.6269999999999998</v>
      </c>
      <c r="R4950" s="180">
        <f>VLOOKUP(D4950,Plan1!$B$2:$S$5570,18,)/1000</f>
        <v>5.5739999999999998</v>
      </c>
      <c r="S4950" s="180">
        <f>VLOOKUP(D4950,Plan1!$B$2:$S$5570,6,)/1000</f>
        <v>5.2119999999999997</v>
      </c>
    </row>
    <row r="4951" spans="1:19" x14ac:dyDescent="0.25">
      <c r="A4951" s="178">
        <v>3620</v>
      </c>
      <c r="B4951" s="178">
        <v>-264121</v>
      </c>
      <c r="C4951" s="178">
        <v>-490745</v>
      </c>
      <c r="D4951" s="178" t="s">
        <v>4686</v>
      </c>
      <c r="E4951" s="178" t="s">
        <v>167</v>
      </c>
      <c r="F4951" s="178" t="s">
        <v>4434</v>
      </c>
      <c r="G4951" s="180">
        <f>VLOOKUP(D4951,Plan1!$B$2:$S$5570,7,)/1000</f>
        <v>4.5010000000000003</v>
      </c>
      <c r="H4951" s="180">
        <f>VLOOKUP(D4951,Plan1!$B$2:$S$5570,8,)/1000</f>
        <v>4.5910000000000002</v>
      </c>
      <c r="I4951" s="180">
        <f>VLOOKUP(D4951,Plan1!$B$2:$S$5570,9,)/1000</f>
        <v>4.4560000000000004</v>
      </c>
      <c r="J4951" s="180">
        <f>VLOOKUP(D4951,Plan1!$B$2:$S$5570,10,)/1000</f>
        <v>4.1150000000000002</v>
      </c>
      <c r="K4951" s="180">
        <f>VLOOKUP(D4951,Plan1!$B$2:$S$5570,11,)/1000</f>
        <v>3.7440000000000002</v>
      </c>
      <c r="L4951" s="180">
        <f>VLOOKUP(D4951,Plan1!$B$2:$S$5570,12,)/1000</f>
        <v>3.262</v>
      </c>
      <c r="M4951" s="180">
        <f>VLOOKUP(D4951,Plan1!$B$2:$S$5570,13,)/1000</f>
        <v>3.339</v>
      </c>
      <c r="N4951" s="180">
        <f>VLOOKUP(D4951,Plan1!$B$2:$S$5570,14,)/1000</f>
        <v>3.98</v>
      </c>
      <c r="O4951" s="180">
        <f>VLOOKUP(D4951,Plan1!$B$2:$S$5570,15,)/1000</f>
        <v>3.44</v>
      </c>
      <c r="P4951" s="180">
        <f>VLOOKUP(D4951,Plan1!$B$2:$S$5570,16,)/1000</f>
        <v>3.6259999999999999</v>
      </c>
      <c r="Q4951" s="180">
        <f>VLOOKUP(D4951,Plan1!$B$2:$S$5570,17,)/1000</f>
        <v>4.3520000000000003</v>
      </c>
      <c r="R4951" s="180">
        <f>VLOOKUP(D4951,Plan1!$B$2:$S$5570,18,)/1000</f>
        <v>4.4509999999999996</v>
      </c>
      <c r="S4951" s="180">
        <f>VLOOKUP(D4951,Plan1!$B$2:$S$5570,6,)/1000</f>
        <v>3.988</v>
      </c>
    </row>
    <row r="4952" spans="1:19" x14ac:dyDescent="0.25">
      <c r="A4952" s="178">
        <v>26997</v>
      </c>
      <c r="B4952" s="178">
        <v>-124173</v>
      </c>
      <c r="C4952" s="178">
        <v>-417725</v>
      </c>
      <c r="D4952" s="178" t="s">
        <v>614</v>
      </c>
      <c r="E4952" s="178" t="s">
        <v>167</v>
      </c>
      <c r="F4952" s="178" t="s">
        <v>375</v>
      </c>
      <c r="G4952" s="180">
        <f>VLOOKUP(D4952,Plan1!$B$2:$S$5570,7,)/1000</f>
        <v>5.5460000000000003</v>
      </c>
      <c r="H4952" s="180">
        <f>VLOOKUP(D4952,Plan1!$B$2:$S$5570,8,)/1000</f>
        <v>5.7430000000000003</v>
      </c>
      <c r="I4952" s="180">
        <f>VLOOKUP(D4952,Plan1!$B$2:$S$5570,9,)/1000</f>
        <v>5.6760000000000002</v>
      </c>
      <c r="J4952" s="180">
        <f>VLOOKUP(D4952,Plan1!$B$2:$S$5570,10,)/1000</f>
        <v>5.0789999999999997</v>
      </c>
      <c r="K4952" s="180">
        <f>VLOOKUP(D4952,Plan1!$B$2:$S$5570,11,)/1000</f>
        <v>4.7439999999999998</v>
      </c>
      <c r="L4952" s="180">
        <f>VLOOKUP(D4952,Plan1!$B$2:$S$5570,12,)/1000</f>
        <v>4.4530000000000003</v>
      </c>
      <c r="M4952" s="180">
        <f>VLOOKUP(D4952,Plan1!$B$2:$S$5570,13,)/1000</f>
        <v>4.641</v>
      </c>
      <c r="N4952" s="180">
        <f>VLOOKUP(D4952,Plan1!$B$2:$S$5570,14,)/1000</f>
        <v>5.21</v>
      </c>
      <c r="O4952" s="180">
        <f>VLOOKUP(D4952,Plan1!$B$2:$S$5570,15,)/1000</f>
        <v>5.8209999999999997</v>
      </c>
      <c r="P4952" s="180">
        <f>VLOOKUP(D4952,Plan1!$B$2:$S$5570,16,)/1000</f>
        <v>5.6660000000000004</v>
      </c>
      <c r="Q4952" s="180">
        <f>VLOOKUP(D4952,Plan1!$B$2:$S$5570,17,)/1000</f>
        <v>5.258</v>
      </c>
      <c r="R4952" s="180">
        <f>VLOOKUP(D4952,Plan1!$B$2:$S$5570,18,)/1000</f>
        <v>5.492</v>
      </c>
      <c r="S4952" s="180">
        <f>VLOOKUP(D4952,Plan1!$B$2:$S$5570,6,)/1000</f>
        <v>5.2770000000000001</v>
      </c>
    </row>
    <row r="4953" spans="1:19" x14ac:dyDescent="0.25">
      <c r="A4953" s="178">
        <v>3163</v>
      </c>
      <c r="B4953" s="178">
        <v>-271569</v>
      </c>
      <c r="C4953" s="178">
        <v>-522995</v>
      </c>
      <c r="D4953" s="178" t="s">
        <v>4542</v>
      </c>
      <c r="E4953" s="178" t="s">
        <v>167</v>
      </c>
      <c r="F4953" s="178" t="s">
        <v>4434</v>
      </c>
      <c r="G4953" s="180">
        <f>VLOOKUP(D4953,Plan1!$B$2:$S$5570,7,)/1000</f>
        <v>5.4660000000000002</v>
      </c>
      <c r="H4953" s="180">
        <f>VLOOKUP(D4953,Plan1!$B$2:$S$5570,8,)/1000</f>
        <v>5.4820000000000002</v>
      </c>
      <c r="I4953" s="180">
        <f>VLOOKUP(D4953,Plan1!$B$2:$S$5570,9,)/1000</f>
        <v>5.4420000000000002</v>
      </c>
      <c r="J4953" s="180">
        <f>VLOOKUP(D4953,Plan1!$B$2:$S$5570,10,)/1000</f>
        <v>4.8159999999999998</v>
      </c>
      <c r="K4953" s="180">
        <f>VLOOKUP(D4953,Plan1!$B$2:$S$5570,11,)/1000</f>
        <v>4.0129999999999999</v>
      </c>
      <c r="L4953" s="180">
        <f>VLOOKUP(D4953,Plan1!$B$2:$S$5570,12,)/1000</f>
        <v>3.4470000000000001</v>
      </c>
      <c r="M4953" s="180">
        <f>VLOOKUP(D4953,Plan1!$B$2:$S$5570,13,)/1000</f>
        <v>3.8319999999999999</v>
      </c>
      <c r="N4953" s="180">
        <f>VLOOKUP(D4953,Plan1!$B$2:$S$5570,14,)/1000</f>
        <v>4.681</v>
      </c>
      <c r="O4953" s="180">
        <f>VLOOKUP(D4953,Plan1!$B$2:$S$5570,15,)/1000</f>
        <v>4.4009999999999998</v>
      </c>
      <c r="P4953" s="180">
        <f>VLOOKUP(D4953,Plan1!$B$2:$S$5570,16,)/1000</f>
        <v>4.9859999999999998</v>
      </c>
      <c r="Q4953" s="180">
        <f>VLOOKUP(D4953,Plan1!$B$2:$S$5570,17,)/1000</f>
        <v>5.569</v>
      </c>
      <c r="R4953" s="180">
        <f>VLOOKUP(D4953,Plan1!$B$2:$S$5570,18,)/1000</f>
        <v>5.5629999999999997</v>
      </c>
      <c r="S4953" s="180">
        <f>VLOOKUP(D4953,Plan1!$B$2:$S$5570,6,)/1000</f>
        <v>4.8079999999999998</v>
      </c>
    </row>
    <row r="4954" spans="1:19" x14ac:dyDescent="0.25">
      <c r="A4954" s="178">
        <v>9972</v>
      </c>
      <c r="B4954" s="178">
        <v>-206528</v>
      </c>
      <c r="C4954" s="178">
        <v>-499254</v>
      </c>
      <c r="D4954" s="178" t="s">
        <v>5218</v>
      </c>
      <c r="E4954" s="178" t="s">
        <v>167</v>
      </c>
      <c r="F4954" s="178" t="s">
        <v>4704</v>
      </c>
      <c r="G4954" s="180">
        <f>VLOOKUP(D4954,Plan1!$B$2:$S$5570,7,)/1000</f>
        <v>5.2640000000000002</v>
      </c>
      <c r="H4954" s="180">
        <f>VLOOKUP(D4954,Plan1!$B$2:$S$5570,8,)/1000</f>
        <v>5.6070000000000002</v>
      </c>
      <c r="I4954" s="180">
        <f>VLOOKUP(D4954,Plan1!$B$2:$S$5570,9,)/1000</f>
        <v>5.4210000000000003</v>
      </c>
      <c r="J4954" s="180">
        <f>VLOOKUP(D4954,Plan1!$B$2:$S$5570,10,)/1000</f>
        <v>5.5339999999999998</v>
      </c>
      <c r="K4954" s="180">
        <f>VLOOKUP(D4954,Plan1!$B$2:$S$5570,11,)/1000</f>
        <v>5.0339999999999998</v>
      </c>
      <c r="L4954" s="180">
        <f>VLOOKUP(D4954,Plan1!$B$2:$S$5570,12,)/1000</f>
        <v>4.9130000000000003</v>
      </c>
      <c r="M4954" s="180">
        <f>VLOOKUP(D4954,Plan1!$B$2:$S$5570,13,)/1000</f>
        <v>5.1589999999999998</v>
      </c>
      <c r="N4954" s="180">
        <f>VLOOKUP(D4954,Plan1!$B$2:$S$5570,14,)/1000</f>
        <v>5.867</v>
      </c>
      <c r="O4954" s="180">
        <f>VLOOKUP(D4954,Plan1!$B$2:$S$5570,15,)/1000</f>
        <v>5.3630000000000004</v>
      </c>
      <c r="P4954" s="180">
        <f>VLOOKUP(D4954,Plan1!$B$2:$S$5570,16,)/1000</f>
        <v>5.5039999999999996</v>
      </c>
      <c r="Q4954" s="180">
        <f>VLOOKUP(D4954,Plan1!$B$2:$S$5570,17,)/1000</f>
        <v>5.4340000000000002</v>
      </c>
      <c r="R4954" s="180">
        <f>VLOOKUP(D4954,Plan1!$B$2:$S$5570,18,)/1000</f>
        <v>5.4539999999999997</v>
      </c>
      <c r="S4954" s="180">
        <f>VLOOKUP(D4954,Plan1!$B$2:$S$5570,6,)/1000</f>
        <v>5.38</v>
      </c>
    </row>
    <row r="4955" spans="1:19" x14ac:dyDescent="0.25">
      <c r="A4955" s="178">
        <v>31500</v>
      </c>
      <c r="B4955" s="178">
        <v>-108174</v>
      </c>
      <c r="C4955" s="178">
        <v>-448341</v>
      </c>
      <c r="D4955" s="178" t="s">
        <v>3447</v>
      </c>
      <c r="E4955" s="178" t="s">
        <v>167</v>
      </c>
      <c r="F4955" s="178" t="s">
        <v>3448</v>
      </c>
      <c r="G4955" s="180">
        <f>VLOOKUP(D4955,Plan1!$B$2:$S$5570,7,)/1000</f>
        <v>5.5279999999999996</v>
      </c>
      <c r="H4955" s="180">
        <f>VLOOKUP(D4955,Plan1!$B$2:$S$5570,8,)/1000</f>
        <v>5.5529999999999999</v>
      </c>
      <c r="I4955" s="180">
        <f>VLOOKUP(D4955,Plan1!$B$2:$S$5570,9,)/1000</f>
        <v>5.57</v>
      </c>
      <c r="J4955" s="180">
        <f>VLOOKUP(D4955,Plan1!$B$2:$S$5570,10,)/1000</f>
        <v>5.6879999999999997</v>
      </c>
      <c r="K4955" s="180">
        <f>VLOOKUP(D4955,Plan1!$B$2:$S$5570,11,)/1000</f>
        <v>5.9530000000000003</v>
      </c>
      <c r="L4955" s="180">
        <f>VLOOKUP(D4955,Plan1!$B$2:$S$5570,12,)/1000</f>
        <v>5.9050000000000002</v>
      </c>
      <c r="M4955" s="180">
        <f>VLOOKUP(D4955,Plan1!$B$2:$S$5570,13,)/1000</f>
        <v>6.1020000000000003</v>
      </c>
      <c r="N4955" s="180">
        <f>VLOOKUP(D4955,Plan1!$B$2:$S$5570,14,)/1000</f>
        <v>6.569</v>
      </c>
      <c r="O4955" s="180">
        <f>VLOOKUP(D4955,Plan1!$B$2:$S$5570,15,)/1000</f>
        <v>6.577</v>
      </c>
      <c r="P4955" s="180">
        <f>VLOOKUP(D4955,Plan1!$B$2:$S$5570,16,)/1000</f>
        <v>5.9850000000000003</v>
      </c>
      <c r="Q4955" s="180">
        <f>VLOOKUP(D4955,Plan1!$B$2:$S$5570,17,)/1000</f>
        <v>5.43</v>
      </c>
      <c r="R4955" s="180">
        <f>VLOOKUP(D4955,Plan1!$B$2:$S$5570,18,)/1000</f>
        <v>5.4619999999999997</v>
      </c>
      <c r="S4955" s="180">
        <f>VLOOKUP(D4955,Plan1!$B$2:$S$5570,6,)/1000</f>
        <v>5.86</v>
      </c>
    </row>
    <row r="4956" spans="1:19" x14ac:dyDescent="0.25">
      <c r="A4956" s="178">
        <v>21869</v>
      </c>
      <c r="B4956" s="178">
        <v>-145715</v>
      </c>
      <c r="C4956" s="178">
        <v>-429438</v>
      </c>
      <c r="D4956" s="178" t="s">
        <v>446</v>
      </c>
      <c r="E4956" s="178" t="s">
        <v>167</v>
      </c>
      <c r="F4956" s="178" t="s">
        <v>375</v>
      </c>
      <c r="G4956" s="180">
        <f>VLOOKUP(D4956,Plan1!$B$2:$S$5570,7,)/1000</f>
        <v>6.0960000000000001</v>
      </c>
      <c r="H4956" s="180">
        <f>VLOOKUP(D4956,Plan1!$B$2:$S$5570,8,)/1000</f>
        <v>6.3559999999999999</v>
      </c>
      <c r="I4956" s="180">
        <f>VLOOKUP(D4956,Plan1!$B$2:$S$5570,9,)/1000</f>
        <v>6.0309999999999997</v>
      </c>
      <c r="J4956" s="180">
        <f>VLOOKUP(D4956,Plan1!$B$2:$S$5570,10,)/1000</f>
        <v>5.9329999999999998</v>
      </c>
      <c r="K4956" s="180">
        <f>VLOOKUP(D4956,Plan1!$B$2:$S$5570,11,)/1000</f>
        <v>5.5209999999999999</v>
      </c>
      <c r="L4956" s="180">
        <f>VLOOKUP(D4956,Plan1!$B$2:$S$5570,12,)/1000</f>
        <v>5.5460000000000003</v>
      </c>
      <c r="M4956" s="180">
        <f>VLOOKUP(D4956,Plan1!$B$2:$S$5570,13,)/1000</f>
        <v>5.6779999999999999</v>
      </c>
      <c r="N4956" s="180">
        <f>VLOOKUP(D4956,Plan1!$B$2:$S$5570,14,)/1000</f>
        <v>6.13</v>
      </c>
      <c r="O4956" s="180">
        <f>VLOOKUP(D4956,Plan1!$B$2:$S$5570,15,)/1000</f>
        <v>6.2640000000000002</v>
      </c>
      <c r="P4956" s="180">
        <f>VLOOKUP(D4956,Plan1!$B$2:$S$5570,16,)/1000</f>
        <v>6.1950000000000003</v>
      </c>
      <c r="Q4956" s="180">
        <f>VLOOKUP(D4956,Plan1!$B$2:$S$5570,17,)/1000</f>
        <v>5.4539999999999997</v>
      </c>
      <c r="R4956" s="180">
        <f>VLOOKUP(D4956,Plan1!$B$2:$S$5570,18,)/1000</f>
        <v>5.8680000000000003</v>
      </c>
      <c r="S4956" s="180">
        <f>VLOOKUP(D4956,Plan1!$B$2:$S$5570,6,)/1000</f>
        <v>5.923</v>
      </c>
    </row>
    <row r="4957" spans="1:19" x14ac:dyDescent="0.25">
      <c r="A4957" s="178">
        <v>43251</v>
      </c>
      <c r="B4957" s="178">
        <v>-75682</v>
      </c>
      <c r="C4957" s="178">
        <v>-440636</v>
      </c>
      <c r="D4957" s="178" t="s">
        <v>3515</v>
      </c>
      <c r="E4957" s="178" t="s">
        <v>167</v>
      </c>
      <c r="F4957" s="178" t="s">
        <v>3448</v>
      </c>
      <c r="G4957" s="180">
        <f>VLOOKUP(D4957,Plan1!$B$2:$S$5570,7,)/1000</f>
        <v>4.9939999999999998</v>
      </c>
      <c r="H4957" s="180">
        <f>VLOOKUP(D4957,Plan1!$B$2:$S$5570,8,)/1000</f>
        <v>5.07</v>
      </c>
      <c r="I4957" s="180">
        <f>VLOOKUP(D4957,Plan1!$B$2:$S$5570,9,)/1000</f>
        <v>5.1109999999999998</v>
      </c>
      <c r="J4957" s="180">
        <f>VLOOKUP(D4957,Plan1!$B$2:$S$5570,10,)/1000</f>
        <v>5.39</v>
      </c>
      <c r="K4957" s="180">
        <f>VLOOKUP(D4957,Plan1!$B$2:$S$5570,11,)/1000</f>
        <v>5.6539999999999999</v>
      </c>
      <c r="L4957" s="180">
        <f>VLOOKUP(D4957,Plan1!$B$2:$S$5570,12,)/1000</f>
        <v>5.7969999999999997</v>
      </c>
      <c r="M4957" s="180">
        <f>VLOOKUP(D4957,Plan1!$B$2:$S$5570,13,)/1000</f>
        <v>5.923</v>
      </c>
      <c r="N4957" s="180">
        <f>VLOOKUP(D4957,Plan1!$B$2:$S$5570,14,)/1000</f>
        <v>6.3949999999999996</v>
      </c>
      <c r="O4957" s="180">
        <f>VLOOKUP(D4957,Plan1!$B$2:$S$5570,15,)/1000</f>
        <v>6.6289999999999996</v>
      </c>
      <c r="P4957" s="180">
        <f>VLOOKUP(D4957,Plan1!$B$2:$S$5570,16,)/1000</f>
        <v>6.1260000000000003</v>
      </c>
      <c r="Q4957" s="180">
        <f>VLOOKUP(D4957,Plan1!$B$2:$S$5570,17,)/1000</f>
        <v>5.4569999999999999</v>
      </c>
      <c r="R4957" s="180">
        <f>VLOOKUP(D4957,Plan1!$B$2:$S$5570,18,)/1000</f>
        <v>5.1929999999999996</v>
      </c>
      <c r="S4957" s="180">
        <f>VLOOKUP(D4957,Plan1!$B$2:$S$5570,6,)/1000</f>
        <v>5.6449999999999996</v>
      </c>
    </row>
    <row r="4958" spans="1:19" x14ac:dyDescent="0.25">
      <c r="A4958" s="178">
        <v>2973</v>
      </c>
      <c r="B4958" s="178">
        <v>-274833</v>
      </c>
      <c r="C4958" s="178">
        <v>-534031</v>
      </c>
      <c r="D4958" s="178" t="s">
        <v>4338</v>
      </c>
      <c r="E4958" s="178" t="s">
        <v>167</v>
      </c>
      <c r="F4958" s="178" t="s">
        <v>3898</v>
      </c>
      <c r="G4958" s="180">
        <f>VLOOKUP(D4958,Plan1!$B$2:$S$5570,7,)/1000</f>
        <v>5.64</v>
      </c>
      <c r="H4958" s="180">
        <f>VLOOKUP(D4958,Plan1!$B$2:$S$5570,8,)/1000</f>
        <v>5.593</v>
      </c>
      <c r="I4958" s="180">
        <f>VLOOKUP(D4958,Plan1!$B$2:$S$5570,9,)/1000</f>
        <v>5.4640000000000004</v>
      </c>
      <c r="J4958" s="180">
        <f>VLOOKUP(D4958,Plan1!$B$2:$S$5570,10,)/1000</f>
        <v>4.9109999999999996</v>
      </c>
      <c r="K4958" s="180">
        <f>VLOOKUP(D4958,Plan1!$B$2:$S$5570,11,)/1000</f>
        <v>4.0949999999999998</v>
      </c>
      <c r="L4958" s="180">
        <f>VLOOKUP(D4958,Plan1!$B$2:$S$5570,12,)/1000</f>
        <v>3.524</v>
      </c>
      <c r="M4958" s="180">
        <f>VLOOKUP(D4958,Plan1!$B$2:$S$5570,13,)/1000</f>
        <v>3.944</v>
      </c>
      <c r="N4958" s="180">
        <f>VLOOKUP(D4958,Plan1!$B$2:$S$5570,14,)/1000</f>
        <v>4.6479999999999997</v>
      </c>
      <c r="O4958" s="180">
        <f>VLOOKUP(D4958,Plan1!$B$2:$S$5570,15,)/1000</f>
        <v>4.4080000000000004</v>
      </c>
      <c r="P4958" s="180">
        <f>VLOOKUP(D4958,Plan1!$B$2:$S$5570,16,)/1000</f>
        <v>5.1130000000000004</v>
      </c>
      <c r="Q4958" s="180">
        <f>VLOOKUP(D4958,Plan1!$B$2:$S$5570,17,)/1000</f>
        <v>5.6269999999999998</v>
      </c>
      <c r="R4958" s="180">
        <f>VLOOKUP(D4958,Plan1!$B$2:$S$5570,18,)/1000</f>
        <v>5.702</v>
      </c>
      <c r="S4958" s="180">
        <f>VLOOKUP(D4958,Plan1!$B$2:$S$5570,6,)/1000</f>
        <v>4.8890000000000002</v>
      </c>
    </row>
    <row r="4959" spans="1:19" x14ac:dyDescent="0.25">
      <c r="A4959" s="178">
        <v>2903</v>
      </c>
      <c r="B4959" s="178">
        <v>-276372</v>
      </c>
      <c r="C4959" s="178">
        <v>-539498</v>
      </c>
      <c r="D4959" s="178" t="s">
        <v>4318</v>
      </c>
      <c r="E4959" s="178" t="s">
        <v>167</v>
      </c>
      <c r="F4959" s="178" t="s">
        <v>3898</v>
      </c>
      <c r="G4959" s="180">
        <f>VLOOKUP(D4959,Plan1!$B$2:$S$5570,7,)/1000</f>
        <v>5.657</v>
      </c>
      <c r="H4959" s="180">
        <f>VLOOKUP(D4959,Plan1!$B$2:$S$5570,8,)/1000</f>
        <v>5.6760000000000002</v>
      </c>
      <c r="I4959" s="180">
        <f>VLOOKUP(D4959,Plan1!$B$2:$S$5570,9,)/1000</f>
        <v>5.5110000000000001</v>
      </c>
      <c r="J4959" s="180">
        <f>VLOOKUP(D4959,Plan1!$B$2:$S$5570,10,)/1000</f>
        <v>4.8940000000000001</v>
      </c>
      <c r="K4959" s="180">
        <f>VLOOKUP(D4959,Plan1!$B$2:$S$5570,11,)/1000</f>
        <v>4.1189999999999998</v>
      </c>
      <c r="L4959" s="180">
        <f>VLOOKUP(D4959,Plan1!$B$2:$S$5570,12,)/1000</f>
        <v>3.5510000000000002</v>
      </c>
      <c r="M4959" s="180">
        <f>VLOOKUP(D4959,Plan1!$B$2:$S$5570,13,)/1000</f>
        <v>3.9710000000000001</v>
      </c>
      <c r="N4959" s="180">
        <f>VLOOKUP(D4959,Plan1!$B$2:$S$5570,14,)/1000</f>
        <v>4.6219999999999999</v>
      </c>
      <c r="O4959" s="180">
        <f>VLOOKUP(D4959,Plan1!$B$2:$S$5570,15,)/1000</f>
        <v>4.4020000000000001</v>
      </c>
      <c r="P4959" s="180">
        <f>VLOOKUP(D4959,Plan1!$B$2:$S$5570,16,)/1000</f>
        <v>5.13</v>
      </c>
      <c r="Q4959" s="180">
        <f>VLOOKUP(D4959,Plan1!$B$2:$S$5570,17,)/1000</f>
        <v>5.5979999999999999</v>
      </c>
      <c r="R4959" s="180">
        <f>VLOOKUP(D4959,Plan1!$B$2:$S$5570,18,)/1000</f>
        <v>5.7110000000000003</v>
      </c>
      <c r="S4959" s="180">
        <f>VLOOKUP(D4959,Plan1!$B$2:$S$5570,6,)/1000</f>
        <v>4.9039999999999999</v>
      </c>
    </row>
    <row r="4960" spans="1:19" x14ac:dyDescent="0.25">
      <c r="A4960" s="178">
        <v>1646</v>
      </c>
      <c r="B4960" s="178">
        <v>-293528</v>
      </c>
      <c r="C4960" s="178">
        <v>-529771</v>
      </c>
      <c r="D4960" s="178" t="s">
        <v>4062</v>
      </c>
      <c r="E4960" s="178" t="s">
        <v>167</v>
      </c>
      <c r="F4960" s="178" t="s">
        <v>3898</v>
      </c>
      <c r="G4960" s="180">
        <f>VLOOKUP(D4960,Plan1!$B$2:$S$5570,7,)/1000</f>
        <v>5.4470000000000001</v>
      </c>
      <c r="H4960" s="180">
        <f>VLOOKUP(D4960,Plan1!$B$2:$S$5570,8,)/1000</f>
        <v>5.6589999999999998</v>
      </c>
      <c r="I4960" s="180">
        <f>VLOOKUP(D4960,Plan1!$B$2:$S$5570,9,)/1000</f>
        <v>5.4130000000000003</v>
      </c>
      <c r="J4960" s="180">
        <f>VLOOKUP(D4960,Plan1!$B$2:$S$5570,10,)/1000</f>
        <v>4.774</v>
      </c>
      <c r="K4960" s="180">
        <f>VLOOKUP(D4960,Plan1!$B$2:$S$5570,11,)/1000</f>
        <v>3.87</v>
      </c>
      <c r="L4960" s="180">
        <f>VLOOKUP(D4960,Plan1!$B$2:$S$5570,12,)/1000</f>
        <v>3.4060000000000001</v>
      </c>
      <c r="M4960" s="180">
        <f>VLOOKUP(D4960,Plan1!$B$2:$S$5570,13,)/1000</f>
        <v>3.6989999999999998</v>
      </c>
      <c r="N4960" s="180">
        <f>VLOOKUP(D4960,Plan1!$B$2:$S$5570,14,)/1000</f>
        <v>4.3609999999999998</v>
      </c>
      <c r="O4960" s="180">
        <f>VLOOKUP(D4960,Plan1!$B$2:$S$5570,15,)/1000</f>
        <v>4.1470000000000002</v>
      </c>
      <c r="P4960" s="180">
        <f>VLOOKUP(D4960,Plan1!$B$2:$S$5570,16,)/1000</f>
        <v>4.9000000000000004</v>
      </c>
      <c r="Q4960" s="180">
        <f>VLOOKUP(D4960,Plan1!$B$2:$S$5570,17,)/1000</f>
        <v>5.64</v>
      </c>
      <c r="R4960" s="180">
        <f>VLOOKUP(D4960,Plan1!$B$2:$S$5570,18,)/1000</f>
        <v>5.7229999999999999</v>
      </c>
      <c r="S4960" s="180">
        <f>VLOOKUP(D4960,Plan1!$B$2:$S$5570,6,)/1000</f>
        <v>4.7530000000000001</v>
      </c>
    </row>
    <row r="4961" spans="1:19" x14ac:dyDescent="0.25">
      <c r="A4961" s="178">
        <v>2216</v>
      </c>
      <c r="B4961" s="178">
        <v>-286299</v>
      </c>
      <c r="C4961" s="178">
        <v>-529502</v>
      </c>
      <c r="D4961" s="178" t="s">
        <v>4174</v>
      </c>
      <c r="E4961" s="178" t="s">
        <v>167</v>
      </c>
      <c r="F4961" s="178" t="s">
        <v>3898</v>
      </c>
      <c r="G4961" s="180">
        <f>VLOOKUP(D4961,Plan1!$B$2:$S$5570,7,)/1000</f>
        <v>5.5780000000000003</v>
      </c>
      <c r="H4961" s="180">
        <f>VLOOKUP(D4961,Plan1!$B$2:$S$5570,8,)/1000</f>
        <v>5.6390000000000002</v>
      </c>
      <c r="I4961" s="180">
        <f>VLOOKUP(D4961,Plan1!$B$2:$S$5570,9,)/1000</f>
        <v>5.39</v>
      </c>
      <c r="J4961" s="180">
        <f>VLOOKUP(D4961,Plan1!$B$2:$S$5570,10,)/1000</f>
        <v>4.859</v>
      </c>
      <c r="K4961" s="180">
        <f>VLOOKUP(D4961,Plan1!$B$2:$S$5570,11,)/1000</f>
        <v>4.0609999999999999</v>
      </c>
      <c r="L4961" s="180">
        <f>VLOOKUP(D4961,Plan1!$B$2:$S$5570,12,)/1000</f>
        <v>3.4470000000000001</v>
      </c>
      <c r="M4961" s="180">
        <f>VLOOKUP(D4961,Plan1!$B$2:$S$5570,13,)/1000</f>
        <v>3.8479999999999999</v>
      </c>
      <c r="N4961" s="180">
        <f>VLOOKUP(D4961,Plan1!$B$2:$S$5570,14,)/1000</f>
        <v>4.5190000000000001</v>
      </c>
      <c r="O4961" s="180">
        <f>VLOOKUP(D4961,Plan1!$B$2:$S$5570,15,)/1000</f>
        <v>4.3070000000000004</v>
      </c>
      <c r="P4961" s="180">
        <f>VLOOKUP(D4961,Plan1!$B$2:$S$5570,16,)/1000</f>
        <v>4.9740000000000002</v>
      </c>
      <c r="Q4961" s="180">
        <f>VLOOKUP(D4961,Plan1!$B$2:$S$5570,17,)/1000</f>
        <v>5.6319999999999997</v>
      </c>
      <c r="R4961" s="180">
        <f>VLOOKUP(D4961,Plan1!$B$2:$S$5570,18,)/1000</f>
        <v>5.7050000000000001</v>
      </c>
      <c r="S4961" s="180">
        <f>VLOOKUP(D4961,Plan1!$B$2:$S$5570,6,)/1000</f>
        <v>4.83</v>
      </c>
    </row>
    <row r="4962" spans="1:19" x14ac:dyDescent="0.25">
      <c r="A4962" s="178">
        <v>10490</v>
      </c>
      <c r="B4962" s="178">
        <v>-203642</v>
      </c>
      <c r="C4962" s="178">
        <v>-514197</v>
      </c>
      <c r="D4962" s="178" t="s">
        <v>1702</v>
      </c>
      <c r="E4962" s="178" t="s">
        <v>167</v>
      </c>
      <c r="F4962" s="178" t="s">
        <v>1651</v>
      </c>
      <c r="G4962" s="180">
        <f>VLOOKUP(D4962,Plan1!$B$2:$S$5570,7,)/1000</f>
        <v>5.2830000000000004</v>
      </c>
      <c r="H4962" s="180">
        <f>VLOOKUP(D4962,Plan1!$B$2:$S$5570,8,)/1000</f>
        <v>5.6749999999999998</v>
      </c>
      <c r="I4962" s="180">
        <f>VLOOKUP(D4962,Plan1!$B$2:$S$5570,9,)/1000</f>
        <v>5.625</v>
      </c>
      <c r="J4962" s="180">
        <f>VLOOKUP(D4962,Plan1!$B$2:$S$5570,10,)/1000</f>
        <v>5.5389999999999997</v>
      </c>
      <c r="K4962" s="180">
        <f>VLOOKUP(D4962,Plan1!$B$2:$S$5570,11,)/1000</f>
        <v>5.0439999999999996</v>
      </c>
      <c r="L4962" s="180">
        <f>VLOOKUP(D4962,Plan1!$B$2:$S$5570,12,)/1000</f>
        <v>4.8620000000000001</v>
      </c>
      <c r="M4962" s="180">
        <f>VLOOKUP(D4962,Plan1!$B$2:$S$5570,13,)/1000</f>
        <v>5.0129999999999999</v>
      </c>
      <c r="N4962" s="180">
        <f>VLOOKUP(D4962,Plan1!$B$2:$S$5570,14,)/1000</f>
        <v>5.7539999999999996</v>
      </c>
      <c r="O4962" s="180">
        <f>VLOOKUP(D4962,Plan1!$B$2:$S$5570,15,)/1000</f>
        <v>5.2919999999999998</v>
      </c>
      <c r="P4962" s="180">
        <f>VLOOKUP(D4962,Plan1!$B$2:$S$5570,16,)/1000</f>
        <v>5.4770000000000003</v>
      </c>
      <c r="Q4962" s="180">
        <f>VLOOKUP(D4962,Plan1!$B$2:$S$5570,17,)/1000</f>
        <v>5.4459999999999997</v>
      </c>
      <c r="R4962" s="180">
        <f>VLOOKUP(D4962,Plan1!$B$2:$S$5570,18,)/1000</f>
        <v>5.5810000000000004</v>
      </c>
      <c r="S4962" s="180">
        <f>VLOOKUP(D4962,Plan1!$B$2:$S$5570,6,)/1000</f>
        <v>5.383</v>
      </c>
    </row>
    <row r="4963" spans="1:19" x14ac:dyDescent="0.25">
      <c r="A4963" s="178">
        <v>11117</v>
      </c>
      <c r="B4963" s="178">
        <v>-201013</v>
      </c>
      <c r="C4963" s="178">
        <v>-428487</v>
      </c>
      <c r="D4963" s="178" t="s">
        <v>2109</v>
      </c>
      <c r="E4963" s="178" t="s">
        <v>167</v>
      </c>
      <c r="F4963" s="178" t="s">
        <v>1727</v>
      </c>
      <c r="G4963" s="180">
        <f>VLOOKUP(D4963,Plan1!$B$2:$S$5570,7,)/1000</f>
        <v>5.0869999999999997</v>
      </c>
      <c r="H4963" s="180">
        <f>VLOOKUP(D4963,Plan1!$B$2:$S$5570,8,)/1000</f>
        <v>5.6689999999999996</v>
      </c>
      <c r="I4963" s="180">
        <f>VLOOKUP(D4963,Plan1!$B$2:$S$5570,9,)/1000</f>
        <v>5.0490000000000004</v>
      </c>
      <c r="J4963" s="180">
        <f>VLOOKUP(D4963,Plan1!$B$2:$S$5570,10,)/1000</f>
        <v>4.976</v>
      </c>
      <c r="K4963" s="180">
        <f>VLOOKUP(D4963,Plan1!$B$2:$S$5570,11,)/1000</f>
        <v>4.4859999999999998</v>
      </c>
      <c r="L4963" s="180">
        <f>VLOOKUP(D4963,Plan1!$B$2:$S$5570,12,)/1000</f>
        <v>4.4290000000000003</v>
      </c>
      <c r="M4963" s="180">
        <f>VLOOKUP(D4963,Plan1!$B$2:$S$5570,13,)/1000</f>
        <v>4.6609999999999996</v>
      </c>
      <c r="N4963" s="180">
        <f>VLOOKUP(D4963,Plan1!$B$2:$S$5570,14,)/1000</f>
        <v>5.2679999999999998</v>
      </c>
      <c r="O4963" s="180">
        <f>VLOOKUP(D4963,Plan1!$B$2:$S$5570,15,)/1000</f>
        <v>5.165</v>
      </c>
      <c r="P4963" s="180">
        <f>VLOOKUP(D4963,Plan1!$B$2:$S$5570,16,)/1000</f>
        <v>4.8760000000000003</v>
      </c>
      <c r="Q4963" s="180">
        <f>VLOOKUP(D4963,Plan1!$B$2:$S$5570,17,)/1000</f>
        <v>4.3689999999999998</v>
      </c>
      <c r="R4963" s="180">
        <f>VLOOKUP(D4963,Plan1!$B$2:$S$5570,18,)/1000</f>
        <v>4.806</v>
      </c>
      <c r="S4963" s="180">
        <f>VLOOKUP(D4963,Plan1!$B$2:$S$5570,6,)/1000</f>
        <v>4.9029999999999996</v>
      </c>
    </row>
    <row r="4964" spans="1:19" x14ac:dyDescent="0.25">
      <c r="A4964" s="178">
        <v>37207</v>
      </c>
      <c r="B4964" s="178">
        <v>-90639</v>
      </c>
      <c r="C4964" s="178">
        <v>-686718</v>
      </c>
      <c r="D4964" s="178" t="s">
        <v>182</v>
      </c>
      <c r="E4964" s="178" t="s">
        <v>167</v>
      </c>
      <c r="F4964" s="178" t="s">
        <v>168</v>
      </c>
      <c r="G4964" s="180">
        <f>VLOOKUP(D4964,Plan1!$B$2:$S$5570,7,)/1000</f>
        <v>4.2539999999999996</v>
      </c>
      <c r="H4964" s="180">
        <f>VLOOKUP(D4964,Plan1!$B$2:$S$5570,8,)/1000</f>
        <v>4.49</v>
      </c>
      <c r="I4964" s="180">
        <f>VLOOKUP(D4964,Plan1!$B$2:$S$5570,9,)/1000</f>
        <v>4.2919999999999998</v>
      </c>
      <c r="J4964" s="180">
        <f>VLOOKUP(D4964,Plan1!$B$2:$S$5570,10,)/1000</f>
        <v>4.4550000000000001</v>
      </c>
      <c r="K4964" s="180">
        <f>VLOOKUP(D4964,Plan1!$B$2:$S$5570,11,)/1000</f>
        <v>4.2190000000000003</v>
      </c>
      <c r="L4964" s="180">
        <f>VLOOKUP(D4964,Plan1!$B$2:$S$5570,12,)/1000</f>
        <v>4.4260000000000002</v>
      </c>
      <c r="M4964" s="180">
        <f>VLOOKUP(D4964,Plan1!$B$2:$S$5570,13,)/1000</f>
        <v>4.6429999999999998</v>
      </c>
      <c r="N4964" s="180">
        <f>VLOOKUP(D4964,Plan1!$B$2:$S$5570,14,)/1000</f>
        <v>5.1970000000000001</v>
      </c>
      <c r="O4964" s="180">
        <f>VLOOKUP(D4964,Plan1!$B$2:$S$5570,15,)/1000</f>
        <v>5.0949999999999998</v>
      </c>
      <c r="P4964" s="180">
        <f>VLOOKUP(D4964,Plan1!$B$2:$S$5570,16,)/1000</f>
        <v>4.8929999999999998</v>
      </c>
      <c r="Q4964" s="180">
        <f>VLOOKUP(D4964,Plan1!$B$2:$S$5570,17,)/1000</f>
        <v>4.6509999999999998</v>
      </c>
      <c r="R4964" s="180">
        <f>VLOOKUP(D4964,Plan1!$B$2:$S$5570,18,)/1000</f>
        <v>4.3049999999999997</v>
      </c>
      <c r="S4964" s="180">
        <f>VLOOKUP(D4964,Plan1!$B$2:$S$5570,6,)/1000</f>
        <v>4.577</v>
      </c>
    </row>
    <row r="4965" spans="1:19" x14ac:dyDescent="0.25">
      <c r="A4965" s="178">
        <v>52112</v>
      </c>
      <c r="B4965" s="178">
        <v>-526</v>
      </c>
      <c r="C4965" s="178">
        <v>-440553</v>
      </c>
      <c r="D4965" s="178" t="s">
        <v>1355</v>
      </c>
      <c r="E4965" s="178" t="s">
        <v>167</v>
      </c>
      <c r="F4965" s="178" t="s">
        <v>1298</v>
      </c>
      <c r="G4965" s="180">
        <f>VLOOKUP(D4965,Plan1!$B$2:$S$5570,7,)/1000</f>
        <v>4.5410000000000004</v>
      </c>
      <c r="H4965" s="180">
        <f>VLOOKUP(D4965,Plan1!$B$2:$S$5570,8,)/1000</f>
        <v>4.8140000000000001</v>
      </c>
      <c r="I4965" s="180">
        <f>VLOOKUP(D4965,Plan1!$B$2:$S$5570,9,)/1000</f>
        <v>4.9569999999999999</v>
      </c>
      <c r="J4965" s="180">
        <f>VLOOKUP(D4965,Plan1!$B$2:$S$5570,10,)/1000</f>
        <v>4.9960000000000004</v>
      </c>
      <c r="K4965" s="180">
        <f>VLOOKUP(D4965,Plan1!$B$2:$S$5570,11,)/1000</f>
        <v>5.14</v>
      </c>
      <c r="L4965" s="180">
        <f>VLOOKUP(D4965,Plan1!$B$2:$S$5570,12,)/1000</f>
        <v>5.4260000000000002</v>
      </c>
      <c r="M4965" s="180">
        <f>VLOOKUP(D4965,Plan1!$B$2:$S$5570,13,)/1000</f>
        <v>5.7089999999999996</v>
      </c>
      <c r="N4965" s="180">
        <f>VLOOKUP(D4965,Plan1!$B$2:$S$5570,14,)/1000</f>
        <v>6.27</v>
      </c>
      <c r="O4965" s="180">
        <f>VLOOKUP(D4965,Plan1!$B$2:$S$5570,15,)/1000</f>
        <v>6.4119999999999999</v>
      </c>
      <c r="P4965" s="180">
        <f>VLOOKUP(D4965,Plan1!$B$2:$S$5570,16,)/1000</f>
        <v>5.8129999999999997</v>
      </c>
      <c r="Q4965" s="180">
        <f>VLOOKUP(D4965,Plan1!$B$2:$S$5570,17,)/1000</f>
        <v>5.3310000000000004</v>
      </c>
      <c r="R4965" s="180">
        <f>VLOOKUP(D4965,Plan1!$B$2:$S$5570,18,)/1000</f>
        <v>4.9119999999999999</v>
      </c>
      <c r="S4965" s="180">
        <f>VLOOKUP(D4965,Plan1!$B$2:$S$5570,6,)/1000</f>
        <v>5.36</v>
      </c>
    </row>
    <row r="4966" spans="1:19" x14ac:dyDescent="0.25">
      <c r="A4966" s="178">
        <v>6853</v>
      </c>
      <c r="B4966" s="178">
        <v>-225874</v>
      </c>
      <c r="C4966" s="178">
        <v>-461767</v>
      </c>
      <c r="D4966" s="178" t="s">
        <v>1734</v>
      </c>
      <c r="E4966" s="178" t="s">
        <v>167</v>
      </c>
      <c r="F4966" s="178" t="s">
        <v>1727</v>
      </c>
      <c r="G4966" s="180">
        <f>VLOOKUP(D4966,Plan1!$B$2:$S$5570,7,)/1000</f>
        <v>4.5910000000000002</v>
      </c>
      <c r="H4966" s="180">
        <f>VLOOKUP(D4966,Plan1!$B$2:$S$5570,8,)/1000</f>
        <v>5.1369999999999996</v>
      </c>
      <c r="I4966" s="180">
        <f>VLOOKUP(D4966,Plan1!$B$2:$S$5570,9,)/1000</f>
        <v>4.8159999999999998</v>
      </c>
      <c r="J4966" s="180">
        <f>VLOOKUP(D4966,Plan1!$B$2:$S$5570,10,)/1000</f>
        <v>5.0090000000000003</v>
      </c>
      <c r="K4966" s="180">
        <f>VLOOKUP(D4966,Plan1!$B$2:$S$5570,11,)/1000</f>
        <v>4.6669999999999998</v>
      </c>
      <c r="L4966" s="180">
        <f>VLOOKUP(D4966,Plan1!$B$2:$S$5570,12,)/1000</f>
        <v>4.5709999999999997</v>
      </c>
      <c r="M4966" s="180">
        <f>VLOOKUP(D4966,Plan1!$B$2:$S$5570,13,)/1000</f>
        <v>4.7699999999999996</v>
      </c>
      <c r="N4966" s="180">
        <f>VLOOKUP(D4966,Plan1!$B$2:$S$5570,14,)/1000</f>
        <v>5.5910000000000002</v>
      </c>
      <c r="O4966" s="180">
        <f>VLOOKUP(D4966,Plan1!$B$2:$S$5570,15,)/1000</f>
        <v>5.1779999999999999</v>
      </c>
      <c r="P4966" s="180">
        <f>VLOOKUP(D4966,Plan1!$B$2:$S$5570,16,)/1000</f>
        <v>5.069</v>
      </c>
      <c r="Q4966" s="180">
        <f>VLOOKUP(D4966,Plan1!$B$2:$S$5570,17,)/1000</f>
        <v>4.7389999999999999</v>
      </c>
      <c r="R4966" s="180">
        <f>VLOOKUP(D4966,Plan1!$B$2:$S$5570,18,)/1000</f>
        <v>4.8780000000000001</v>
      </c>
      <c r="S4966" s="180">
        <f>VLOOKUP(D4966,Plan1!$B$2:$S$5570,6,)/1000</f>
        <v>4.9180000000000001</v>
      </c>
    </row>
    <row r="4967" spans="1:19" x14ac:dyDescent="0.25">
      <c r="A4967" s="178">
        <v>17368</v>
      </c>
      <c r="B4967" s="178">
        <v>-167089</v>
      </c>
      <c r="C4967" s="178">
        <v>-490918</v>
      </c>
      <c r="D4967" s="178" t="s">
        <v>1146</v>
      </c>
      <c r="E4967" s="178" t="s">
        <v>167</v>
      </c>
      <c r="F4967" s="178" t="s">
        <v>1058</v>
      </c>
      <c r="G4967" s="180">
        <f>VLOOKUP(D4967,Plan1!$B$2:$S$5570,7,)/1000</f>
        <v>5.0439999999999996</v>
      </c>
      <c r="H4967" s="180">
        <f>VLOOKUP(D4967,Plan1!$B$2:$S$5570,8,)/1000</f>
        <v>5.423</v>
      </c>
      <c r="I4967" s="180">
        <f>VLOOKUP(D4967,Plan1!$B$2:$S$5570,9,)/1000</f>
        <v>5.28</v>
      </c>
      <c r="J4967" s="180">
        <f>VLOOKUP(D4967,Plan1!$B$2:$S$5570,10,)/1000</f>
        <v>5.6120000000000001</v>
      </c>
      <c r="K4967" s="180">
        <f>VLOOKUP(D4967,Plan1!$B$2:$S$5570,11,)/1000</f>
        <v>5.62</v>
      </c>
      <c r="L4967" s="180">
        <f>VLOOKUP(D4967,Plan1!$B$2:$S$5570,12,)/1000</f>
        <v>5.5149999999999997</v>
      </c>
      <c r="M4967" s="180">
        <f>VLOOKUP(D4967,Plan1!$B$2:$S$5570,13,)/1000</f>
        <v>5.64</v>
      </c>
      <c r="N4967" s="180">
        <f>VLOOKUP(D4967,Plan1!$B$2:$S$5570,14,)/1000</f>
        <v>6.3460000000000001</v>
      </c>
      <c r="O4967" s="180">
        <f>VLOOKUP(D4967,Plan1!$B$2:$S$5570,15,)/1000</f>
        <v>5.8010000000000002</v>
      </c>
      <c r="P4967" s="180">
        <f>VLOOKUP(D4967,Plan1!$B$2:$S$5570,16,)/1000</f>
        <v>5.468</v>
      </c>
      <c r="Q4967" s="180">
        <f>VLOOKUP(D4967,Plan1!$B$2:$S$5570,17,)/1000</f>
        <v>4.9870000000000001</v>
      </c>
      <c r="R4967" s="180">
        <f>VLOOKUP(D4967,Plan1!$B$2:$S$5570,18,)/1000</f>
        <v>4.9779999999999998</v>
      </c>
      <c r="S4967" s="180">
        <f>VLOOKUP(D4967,Plan1!$B$2:$S$5570,6,)/1000</f>
        <v>5.476</v>
      </c>
    </row>
    <row r="4968" spans="1:19" x14ac:dyDescent="0.25">
      <c r="A4968" s="178">
        <v>8158</v>
      </c>
      <c r="B4968" s="178">
        <v>-21799</v>
      </c>
      <c r="C4968" s="178">
        <v>-429427</v>
      </c>
      <c r="D4968" s="178" t="s">
        <v>1829</v>
      </c>
      <c r="E4968" s="178" t="s">
        <v>167</v>
      </c>
      <c r="F4968" s="178" t="s">
        <v>1727</v>
      </c>
      <c r="G4968" s="180">
        <f>VLOOKUP(D4968,Plan1!$B$2:$S$5570,7,)/1000</f>
        <v>5.1669999999999998</v>
      </c>
      <c r="H4968" s="180">
        <f>VLOOKUP(D4968,Plan1!$B$2:$S$5570,8,)/1000</f>
        <v>5.66</v>
      </c>
      <c r="I4968" s="180">
        <f>VLOOKUP(D4968,Plan1!$B$2:$S$5570,9,)/1000</f>
        <v>5.1079999999999997</v>
      </c>
      <c r="J4968" s="180">
        <f>VLOOKUP(D4968,Plan1!$B$2:$S$5570,10,)/1000</f>
        <v>4.8120000000000003</v>
      </c>
      <c r="K4968" s="180">
        <f>VLOOKUP(D4968,Plan1!$B$2:$S$5570,11,)/1000</f>
        <v>4.3220000000000001</v>
      </c>
      <c r="L4968" s="180">
        <f>VLOOKUP(D4968,Plan1!$B$2:$S$5570,12,)/1000</f>
        <v>4.2060000000000004</v>
      </c>
      <c r="M4968" s="180">
        <f>VLOOKUP(D4968,Plan1!$B$2:$S$5570,13,)/1000</f>
        <v>4.41</v>
      </c>
      <c r="N4968" s="180">
        <f>VLOOKUP(D4968,Plan1!$B$2:$S$5570,14,)/1000</f>
        <v>4.9800000000000004</v>
      </c>
      <c r="O4968" s="180">
        <f>VLOOKUP(D4968,Plan1!$B$2:$S$5570,15,)/1000</f>
        <v>4.93</v>
      </c>
      <c r="P4968" s="180">
        <f>VLOOKUP(D4968,Plan1!$B$2:$S$5570,16,)/1000</f>
        <v>4.8330000000000002</v>
      </c>
      <c r="Q4968" s="180">
        <f>VLOOKUP(D4968,Plan1!$B$2:$S$5570,17,)/1000</f>
        <v>4.4080000000000004</v>
      </c>
      <c r="R4968" s="180">
        <f>VLOOKUP(D4968,Plan1!$B$2:$S$5570,18,)/1000</f>
        <v>4.9550000000000001</v>
      </c>
      <c r="S4968" s="180">
        <f>VLOOKUP(D4968,Plan1!$B$2:$S$5570,6,)/1000</f>
        <v>4.8159999999999998</v>
      </c>
    </row>
    <row r="4969" spans="1:19" x14ac:dyDescent="0.25">
      <c r="A4969" s="178">
        <v>49541</v>
      </c>
      <c r="B4969" s="178">
        <v>-6036</v>
      </c>
      <c r="C4969" s="178">
        <v>-356928</v>
      </c>
      <c r="D4969" s="178" t="s">
        <v>3838</v>
      </c>
      <c r="E4969" s="178" t="s">
        <v>167</v>
      </c>
      <c r="F4969" s="178" t="s">
        <v>3752</v>
      </c>
      <c r="G4969" s="180">
        <f>VLOOKUP(D4969,Plan1!$B$2:$S$5570,7,)/1000</f>
        <v>5.6550000000000002</v>
      </c>
      <c r="H4969" s="180">
        <f>VLOOKUP(D4969,Plan1!$B$2:$S$5570,8,)/1000</f>
        <v>5.7350000000000003</v>
      </c>
      <c r="I4969" s="180">
        <f>VLOOKUP(D4969,Plan1!$B$2:$S$5570,9,)/1000</f>
        <v>5.8959999999999999</v>
      </c>
      <c r="J4969" s="180">
        <f>VLOOKUP(D4969,Plan1!$B$2:$S$5570,10,)/1000</f>
        <v>5.6379999999999999</v>
      </c>
      <c r="K4969" s="180">
        <f>VLOOKUP(D4969,Plan1!$B$2:$S$5570,11,)/1000</f>
        <v>5.181</v>
      </c>
      <c r="L4969" s="180">
        <f>VLOOKUP(D4969,Plan1!$B$2:$S$5570,12,)/1000</f>
        <v>4.7690000000000001</v>
      </c>
      <c r="M4969" s="180">
        <f>VLOOKUP(D4969,Plan1!$B$2:$S$5570,13,)/1000</f>
        <v>4.923</v>
      </c>
      <c r="N4969" s="180">
        <f>VLOOKUP(D4969,Plan1!$B$2:$S$5570,14,)/1000</f>
        <v>5.59</v>
      </c>
      <c r="O4969" s="180">
        <f>VLOOKUP(D4969,Plan1!$B$2:$S$5570,15,)/1000</f>
        <v>5.835</v>
      </c>
      <c r="P4969" s="180">
        <f>VLOOKUP(D4969,Plan1!$B$2:$S$5570,16,)/1000</f>
        <v>5.8979999999999997</v>
      </c>
      <c r="Q4969" s="180">
        <f>VLOOKUP(D4969,Plan1!$B$2:$S$5570,17,)/1000</f>
        <v>5.9749999999999996</v>
      </c>
      <c r="R4969" s="180">
        <f>VLOOKUP(D4969,Plan1!$B$2:$S$5570,18,)/1000</f>
        <v>5.6219999999999999</v>
      </c>
      <c r="S4969" s="180">
        <f>VLOOKUP(D4969,Plan1!$B$2:$S$5570,6,)/1000</f>
        <v>5.56</v>
      </c>
    </row>
    <row r="4970" spans="1:19" x14ac:dyDescent="0.25">
      <c r="A4970" s="178">
        <v>9693</v>
      </c>
      <c r="B4970" s="178">
        <v>-209162</v>
      </c>
      <c r="C4970" s="178">
        <v>-430908</v>
      </c>
      <c r="D4970" s="178" t="s">
        <v>1976</v>
      </c>
      <c r="E4970" s="178" t="s">
        <v>167</v>
      </c>
      <c r="F4970" s="178" t="s">
        <v>1727</v>
      </c>
      <c r="G4970" s="180">
        <f>VLOOKUP(D4970,Plan1!$B$2:$S$5570,7,)/1000</f>
        <v>5.0789999999999997</v>
      </c>
      <c r="H4970" s="180">
        <f>VLOOKUP(D4970,Plan1!$B$2:$S$5570,8,)/1000</f>
        <v>5.6310000000000002</v>
      </c>
      <c r="I4970" s="180">
        <f>VLOOKUP(D4970,Plan1!$B$2:$S$5570,9,)/1000</f>
        <v>5.0010000000000003</v>
      </c>
      <c r="J4970" s="180">
        <f>VLOOKUP(D4970,Plan1!$B$2:$S$5570,10,)/1000</f>
        <v>4.7750000000000004</v>
      </c>
      <c r="K4970" s="180">
        <f>VLOOKUP(D4970,Plan1!$B$2:$S$5570,11,)/1000</f>
        <v>4.383</v>
      </c>
      <c r="L4970" s="180">
        <f>VLOOKUP(D4970,Plan1!$B$2:$S$5570,12,)/1000</f>
        <v>4.3920000000000003</v>
      </c>
      <c r="M4970" s="180">
        <f>VLOOKUP(D4970,Plan1!$B$2:$S$5570,13,)/1000</f>
        <v>4.585</v>
      </c>
      <c r="N4970" s="180">
        <f>VLOOKUP(D4970,Plan1!$B$2:$S$5570,14,)/1000</f>
        <v>5.2160000000000002</v>
      </c>
      <c r="O4970" s="180">
        <f>VLOOKUP(D4970,Plan1!$B$2:$S$5570,15,)/1000</f>
        <v>5.0970000000000004</v>
      </c>
      <c r="P4970" s="180">
        <f>VLOOKUP(D4970,Plan1!$B$2:$S$5570,16,)/1000</f>
        <v>4.8789999999999996</v>
      </c>
      <c r="Q4970" s="180">
        <f>VLOOKUP(D4970,Plan1!$B$2:$S$5570,17,)/1000</f>
        <v>4.4160000000000004</v>
      </c>
      <c r="R4970" s="180">
        <f>VLOOKUP(D4970,Plan1!$B$2:$S$5570,18,)/1000</f>
        <v>4.8949999999999996</v>
      </c>
      <c r="S4970" s="180">
        <f>VLOOKUP(D4970,Plan1!$B$2:$S$5570,6,)/1000</f>
        <v>4.8620000000000001</v>
      </c>
    </row>
    <row r="4971" spans="1:19" x14ac:dyDescent="0.25">
      <c r="A4971" s="178">
        <v>48780</v>
      </c>
      <c r="B4971" s="178">
        <v>-61638</v>
      </c>
      <c r="C4971" s="178">
        <v>-351255</v>
      </c>
      <c r="D4971" s="178" t="s">
        <v>3808</v>
      </c>
      <c r="E4971" s="178" t="s">
        <v>167</v>
      </c>
      <c r="F4971" s="178" t="s">
        <v>3752</v>
      </c>
      <c r="G4971" s="180">
        <f>VLOOKUP(D4971,Plan1!$B$2:$S$5570,7,)/1000</f>
        <v>5.6879999999999997</v>
      </c>
      <c r="H4971" s="180">
        <f>VLOOKUP(D4971,Plan1!$B$2:$S$5570,8,)/1000</f>
        <v>5.9880000000000004</v>
      </c>
      <c r="I4971" s="180">
        <f>VLOOKUP(D4971,Plan1!$B$2:$S$5570,9,)/1000</f>
        <v>6.1429999999999998</v>
      </c>
      <c r="J4971" s="180">
        <f>VLOOKUP(D4971,Plan1!$B$2:$S$5570,10,)/1000</f>
        <v>5.6660000000000004</v>
      </c>
      <c r="K4971" s="180">
        <f>VLOOKUP(D4971,Plan1!$B$2:$S$5570,11,)/1000</f>
        <v>5.2649999999999997</v>
      </c>
      <c r="L4971" s="180">
        <f>VLOOKUP(D4971,Plan1!$B$2:$S$5570,12,)/1000</f>
        <v>4.7409999999999997</v>
      </c>
      <c r="M4971" s="180">
        <f>VLOOKUP(D4971,Plan1!$B$2:$S$5570,13,)/1000</f>
        <v>4.8879999999999999</v>
      </c>
      <c r="N4971" s="180">
        <f>VLOOKUP(D4971,Plan1!$B$2:$S$5570,14,)/1000</f>
        <v>5.641</v>
      </c>
      <c r="O4971" s="180">
        <f>VLOOKUP(D4971,Plan1!$B$2:$S$5570,15,)/1000</f>
        <v>5.9509999999999996</v>
      </c>
      <c r="P4971" s="180">
        <f>VLOOKUP(D4971,Plan1!$B$2:$S$5570,16,)/1000</f>
        <v>6.069</v>
      </c>
      <c r="Q4971" s="180">
        <f>VLOOKUP(D4971,Plan1!$B$2:$S$5570,17,)/1000</f>
        <v>6.0659999999999998</v>
      </c>
      <c r="R4971" s="180">
        <f>VLOOKUP(D4971,Plan1!$B$2:$S$5570,18,)/1000</f>
        <v>5.8209999999999997</v>
      </c>
      <c r="S4971" s="180">
        <f>VLOOKUP(D4971,Plan1!$B$2:$S$5570,6,)/1000</f>
        <v>5.6609999999999996</v>
      </c>
    </row>
    <row r="4972" spans="1:19" x14ac:dyDescent="0.25">
      <c r="A4972" s="178">
        <v>33560</v>
      </c>
      <c r="B4972" s="178">
        <v>-101501</v>
      </c>
      <c r="C4972" s="178">
        <v>-677367</v>
      </c>
      <c r="D4972" s="178" t="s">
        <v>174</v>
      </c>
      <c r="E4972" s="178" t="s">
        <v>167</v>
      </c>
      <c r="F4972" s="178" t="s">
        <v>168</v>
      </c>
      <c r="G4972" s="180">
        <f>VLOOKUP(D4972,Plan1!$B$2:$S$5570,7,)/1000</f>
        <v>4.2370000000000001</v>
      </c>
      <c r="H4972" s="180">
        <f>VLOOKUP(D4972,Plan1!$B$2:$S$5570,8,)/1000</f>
        <v>4.4560000000000004</v>
      </c>
      <c r="I4972" s="180">
        <f>VLOOKUP(D4972,Plan1!$B$2:$S$5570,9,)/1000</f>
        <v>4.2279999999999998</v>
      </c>
      <c r="J4972" s="180">
        <f>VLOOKUP(D4972,Plan1!$B$2:$S$5570,10,)/1000</f>
        <v>4.601</v>
      </c>
      <c r="K4972" s="180">
        <f>VLOOKUP(D4972,Plan1!$B$2:$S$5570,11,)/1000</f>
        <v>4.2389999999999999</v>
      </c>
      <c r="L4972" s="180">
        <f>VLOOKUP(D4972,Plan1!$B$2:$S$5570,12,)/1000</f>
        <v>4.4800000000000004</v>
      </c>
      <c r="M4972" s="180">
        <f>VLOOKUP(D4972,Plan1!$B$2:$S$5570,13,)/1000</f>
        <v>4.6550000000000002</v>
      </c>
      <c r="N4972" s="180">
        <f>VLOOKUP(D4972,Plan1!$B$2:$S$5570,14,)/1000</f>
        <v>5.1619999999999999</v>
      </c>
      <c r="O4972" s="180">
        <f>VLOOKUP(D4972,Plan1!$B$2:$S$5570,15,)/1000</f>
        <v>5.173</v>
      </c>
      <c r="P4972" s="180">
        <f>VLOOKUP(D4972,Plan1!$B$2:$S$5570,16,)/1000</f>
        <v>5.0110000000000001</v>
      </c>
      <c r="Q4972" s="180">
        <f>VLOOKUP(D4972,Plan1!$B$2:$S$5570,17,)/1000</f>
        <v>4.7080000000000002</v>
      </c>
      <c r="R4972" s="180">
        <f>VLOOKUP(D4972,Plan1!$B$2:$S$5570,18,)/1000</f>
        <v>4.3159999999999998</v>
      </c>
      <c r="S4972" s="180">
        <f>VLOOKUP(D4972,Plan1!$B$2:$S$5570,6,)/1000</f>
        <v>4.6050000000000004</v>
      </c>
    </row>
    <row r="4973" spans="1:19" x14ac:dyDescent="0.25">
      <c r="A4973" s="178">
        <v>7445</v>
      </c>
      <c r="B4973" s="178">
        <v>-221638</v>
      </c>
      <c r="C4973" s="178">
        <v>-461796</v>
      </c>
      <c r="D4973" s="178" t="s">
        <v>1765</v>
      </c>
      <c r="E4973" s="178" t="s">
        <v>167</v>
      </c>
      <c r="F4973" s="178" t="s">
        <v>1727</v>
      </c>
      <c r="G4973" s="180">
        <f>VLOOKUP(D4973,Plan1!$B$2:$S$5570,7,)/1000</f>
        <v>4.6239999999999997</v>
      </c>
      <c r="H4973" s="180">
        <f>VLOOKUP(D4973,Plan1!$B$2:$S$5570,8,)/1000</f>
        <v>5.2060000000000004</v>
      </c>
      <c r="I4973" s="180">
        <f>VLOOKUP(D4973,Plan1!$B$2:$S$5570,9,)/1000</f>
        <v>4.9210000000000003</v>
      </c>
      <c r="J4973" s="180">
        <f>VLOOKUP(D4973,Plan1!$B$2:$S$5570,10,)/1000</f>
        <v>5.1120000000000001</v>
      </c>
      <c r="K4973" s="180">
        <f>VLOOKUP(D4973,Plan1!$B$2:$S$5570,11,)/1000</f>
        <v>4.7670000000000003</v>
      </c>
      <c r="L4973" s="180">
        <f>VLOOKUP(D4973,Plan1!$B$2:$S$5570,12,)/1000</f>
        <v>4.5880000000000001</v>
      </c>
      <c r="M4973" s="180">
        <f>VLOOKUP(D4973,Plan1!$B$2:$S$5570,13,)/1000</f>
        <v>4.8899999999999997</v>
      </c>
      <c r="N4973" s="180">
        <f>VLOOKUP(D4973,Plan1!$B$2:$S$5570,14,)/1000</f>
        <v>5.6529999999999996</v>
      </c>
      <c r="O4973" s="180">
        <f>VLOOKUP(D4973,Plan1!$B$2:$S$5570,15,)/1000</f>
        <v>5.2759999999999998</v>
      </c>
      <c r="P4973" s="180">
        <f>VLOOKUP(D4973,Plan1!$B$2:$S$5570,16,)/1000</f>
        <v>5.1520000000000001</v>
      </c>
      <c r="Q4973" s="180">
        <f>VLOOKUP(D4973,Plan1!$B$2:$S$5570,17,)/1000</f>
        <v>4.8140000000000001</v>
      </c>
      <c r="R4973" s="180">
        <f>VLOOKUP(D4973,Plan1!$B$2:$S$5570,18,)/1000</f>
        <v>4.8890000000000002</v>
      </c>
      <c r="S4973" s="180">
        <f>VLOOKUP(D4973,Plan1!$B$2:$S$5570,6,)/1000</f>
        <v>4.9909999999999997</v>
      </c>
    </row>
    <row r="4974" spans="1:19" x14ac:dyDescent="0.25">
      <c r="A4974" s="178">
        <v>60852</v>
      </c>
      <c r="B4974" s="178">
        <v>-25864</v>
      </c>
      <c r="C4974" s="178">
        <v>-519491</v>
      </c>
      <c r="D4974" s="178" t="s">
        <v>2623</v>
      </c>
      <c r="E4974" s="178" t="s">
        <v>167</v>
      </c>
      <c r="F4974" s="178" t="s">
        <v>2567</v>
      </c>
      <c r="G4974" s="180">
        <f>VLOOKUP(D4974,Plan1!$B$2:$S$5570,7,)/1000</f>
        <v>4.194</v>
      </c>
      <c r="H4974" s="180">
        <f>VLOOKUP(D4974,Plan1!$B$2:$S$5570,8,)/1000</f>
        <v>4.2850000000000001</v>
      </c>
      <c r="I4974" s="180">
        <f>VLOOKUP(D4974,Plan1!$B$2:$S$5570,9,)/1000</f>
        <v>4.335</v>
      </c>
      <c r="J4974" s="180">
        <f>VLOOKUP(D4974,Plan1!$B$2:$S$5570,10,)/1000</f>
        <v>4.4130000000000003</v>
      </c>
      <c r="K4974" s="180">
        <f>VLOOKUP(D4974,Plan1!$B$2:$S$5570,11,)/1000</f>
        <v>4.4710000000000001</v>
      </c>
      <c r="L4974" s="180">
        <f>VLOOKUP(D4974,Plan1!$B$2:$S$5570,12,)/1000</f>
        <v>4.6779999999999999</v>
      </c>
      <c r="M4974" s="180">
        <f>VLOOKUP(D4974,Plan1!$B$2:$S$5570,13,)/1000</f>
        <v>4.7910000000000004</v>
      </c>
      <c r="N4974" s="180">
        <f>VLOOKUP(D4974,Plan1!$B$2:$S$5570,14,)/1000</f>
        <v>5.0890000000000004</v>
      </c>
      <c r="O4974" s="180">
        <f>VLOOKUP(D4974,Plan1!$B$2:$S$5570,15,)/1000</f>
        <v>4.923</v>
      </c>
      <c r="P4974" s="180">
        <f>VLOOKUP(D4974,Plan1!$B$2:$S$5570,16,)/1000</f>
        <v>4.7770000000000001</v>
      </c>
      <c r="Q4974" s="180">
        <f>VLOOKUP(D4974,Plan1!$B$2:$S$5570,17,)/1000</f>
        <v>4.5750000000000002</v>
      </c>
      <c r="R4974" s="180">
        <f>VLOOKUP(D4974,Plan1!$B$2:$S$5570,18,)/1000</f>
        <v>4.1849999999999996</v>
      </c>
      <c r="S4974" s="180">
        <f>VLOOKUP(D4974,Plan1!$B$2:$S$5570,6,)/1000</f>
        <v>4.5599999999999996</v>
      </c>
    </row>
    <row r="4975" spans="1:19" x14ac:dyDescent="0.25">
      <c r="A4975" s="178">
        <v>51702</v>
      </c>
      <c r="B4975" s="178">
        <v>-54465</v>
      </c>
      <c r="C4975" s="178">
        <v>-472963</v>
      </c>
      <c r="D4975" s="178" t="s">
        <v>1350</v>
      </c>
      <c r="E4975" s="178" t="s">
        <v>167</v>
      </c>
      <c r="F4975" s="178" t="s">
        <v>1298</v>
      </c>
      <c r="G4975" s="180">
        <f>VLOOKUP(D4975,Plan1!$B$2:$S$5570,7,)/1000</f>
        <v>4.444</v>
      </c>
      <c r="H4975" s="180">
        <f>VLOOKUP(D4975,Plan1!$B$2:$S$5570,8,)/1000</f>
        <v>4.5739999999999998</v>
      </c>
      <c r="I4975" s="180">
        <f>VLOOKUP(D4975,Plan1!$B$2:$S$5570,9,)/1000</f>
        <v>4.718</v>
      </c>
      <c r="J4975" s="180">
        <f>VLOOKUP(D4975,Plan1!$B$2:$S$5570,10,)/1000</f>
        <v>4.9119999999999999</v>
      </c>
      <c r="K4975" s="180">
        <f>VLOOKUP(D4975,Plan1!$B$2:$S$5570,11,)/1000</f>
        <v>5.0129999999999999</v>
      </c>
      <c r="L4975" s="180">
        <f>VLOOKUP(D4975,Plan1!$B$2:$S$5570,12,)/1000</f>
        <v>5.4589999999999996</v>
      </c>
      <c r="M4975" s="180">
        <f>VLOOKUP(D4975,Plan1!$B$2:$S$5570,13,)/1000</f>
        <v>5.5609999999999999</v>
      </c>
      <c r="N4975" s="180">
        <f>VLOOKUP(D4975,Plan1!$B$2:$S$5570,14,)/1000</f>
        <v>5.8659999999999997</v>
      </c>
      <c r="O4975" s="180">
        <f>VLOOKUP(D4975,Plan1!$B$2:$S$5570,15,)/1000</f>
        <v>5.6180000000000003</v>
      </c>
      <c r="P4975" s="180">
        <f>VLOOKUP(D4975,Plan1!$B$2:$S$5570,16,)/1000</f>
        <v>5.1139999999999999</v>
      </c>
      <c r="Q4975" s="180">
        <f>VLOOKUP(D4975,Plan1!$B$2:$S$5570,17,)/1000</f>
        <v>4.7300000000000004</v>
      </c>
      <c r="R4975" s="180">
        <f>VLOOKUP(D4975,Plan1!$B$2:$S$5570,18,)/1000</f>
        <v>4.5250000000000004</v>
      </c>
      <c r="S4975" s="180">
        <f>VLOOKUP(D4975,Plan1!$B$2:$S$5570,6,)/1000</f>
        <v>5.0439999999999996</v>
      </c>
    </row>
    <row r="4976" spans="1:19" x14ac:dyDescent="0.25">
      <c r="A4976" s="178">
        <v>15112</v>
      </c>
      <c r="B4976" s="178">
        <v>-17947</v>
      </c>
      <c r="C4976" s="178">
        <v>-43225</v>
      </c>
      <c r="D4976" s="178" t="s">
        <v>2402</v>
      </c>
      <c r="E4976" s="178" t="s">
        <v>167</v>
      </c>
      <c r="F4976" s="178" t="s">
        <v>1727</v>
      </c>
      <c r="G4976" s="180">
        <f>VLOOKUP(D4976,Plan1!$B$2:$S$5570,7,)/1000</f>
        <v>5.3460000000000001</v>
      </c>
      <c r="H4976" s="180">
        <f>VLOOKUP(D4976,Plan1!$B$2:$S$5570,8,)/1000</f>
        <v>5.8410000000000002</v>
      </c>
      <c r="I4976" s="180">
        <f>VLOOKUP(D4976,Plan1!$B$2:$S$5570,9,)/1000</f>
        <v>5.2869999999999999</v>
      </c>
      <c r="J4976" s="180">
        <f>VLOOKUP(D4976,Plan1!$B$2:$S$5570,10,)/1000</f>
        <v>5.0490000000000004</v>
      </c>
      <c r="K4976" s="180">
        <f>VLOOKUP(D4976,Plan1!$B$2:$S$5570,11,)/1000</f>
        <v>4.7569999999999997</v>
      </c>
      <c r="L4976" s="180">
        <f>VLOOKUP(D4976,Plan1!$B$2:$S$5570,12,)/1000</f>
        <v>4.8140000000000001</v>
      </c>
      <c r="M4976" s="180">
        <f>VLOOKUP(D4976,Plan1!$B$2:$S$5570,13,)/1000</f>
        <v>4.9409999999999998</v>
      </c>
      <c r="N4976" s="180">
        <f>VLOOKUP(D4976,Plan1!$B$2:$S$5570,14,)/1000</f>
        <v>5.6580000000000004</v>
      </c>
      <c r="O4976" s="180">
        <f>VLOOKUP(D4976,Plan1!$B$2:$S$5570,15,)/1000</f>
        <v>5.7370000000000001</v>
      </c>
      <c r="P4976" s="180">
        <f>VLOOKUP(D4976,Plan1!$B$2:$S$5570,16,)/1000</f>
        <v>5.319</v>
      </c>
      <c r="Q4976" s="180">
        <f>VLOOKUP(D4976,Plan1!$B$2:$S$5570,17,)/1000</f>
        <v>4.6459999999999999</v>
      </c>
      <c r="R4976" s="180">
        <f>VLOOKUP(D4976,Plan1!$B$2:$S$5570,18,)/1000</f>
        <v>5.1669999999999998</v>
      </c>
      <c r="S4976" s="180">
        <f>VLOOKUP(D4976,Plan1!$B$2:$S$5570,6,)/1000</f>
        <v>5.2140000000000004</v>
      </c>
    </row>
    <row r="4977" spans="1:19" x14ac:dyDescent="0.25">
      <c r="A4977" s="178">
        <v>51025</v>
      </c>
      <c r="B4977" s="178">
        <v>-55829</v>
      </c>
      <c r="C4977" s="178">
        <v>-393707</v>
      </c>
      <c r="D4977" s="178" t="s">
        <v>848</v>
      </c>
      <c r="E4977" s="178" t="s">
        <v>167</v>
      </c>
      <c r="F4977" s="178" t="s">
        <v>792</v>
      </c>
      <c r="G4977" s="180">
        <f>VLOOKUP(D4977,Plan1!$B$2:$S$5570,7,)/1000</f>
        <v>5.25</v>
      </c>
      <c r="H4977" s="180">
        <f>VLOOKUP(D4977,Plan1!$B$2:$S$5570,8,)/1000</f>
        <v>5.4039999999999999</v>
      </c>
      <c r="I4977" s="180">
        <f>VLOOKUP(D4977,Plan1!$B$2:$S$5570,9,)/1000</f>
        <v>5.6159999999999997</v>
      </c>
      <c r="J4977" s="180">
        <f>VLOOKUP(D4977,Plan1!$B$2:$S$5570,10,)/1000</f>
        <v>5.226</v>
      </c>
      <c r="K4977" s="180">
        <f>VLOOKUP(D4977,Plan1!$B$2:$S$5570,11,)/1000</f>
        <v>5.202</v>
      </c>
      <c r="L4977" s="180">
        <f>VLOOKUP(D4977,Plan1!$B$2:$S$5570,12,)/1000</f>
        <v>5.1829999999999998</v>
      </c>
      <c r="M4977" s="180">
        <f>VLOOKUP(D4977,Plan1!$B$2:$S$5570,13,)/1000</f>
        <v>5.58</v>
      </c>
      <c r="N4977" s="180">
        <f>VLOOKUP(D4977,Plan1!$B$2:$S$5570,14,)/1000</f>
        <v>6.2080000000000002</v>
      </c>
      <c r="O4977" s="180">
        <f>VLOOKUP(D4977,Plan1!$B$2:$S$5570,15,)/1000</f>
        <v>6.5110000000000001</v>
      </c>
      <c r="P4977" s="180">
        <f>VLOOKUP(D4977,Plan1!$B$2:$S$5570,16,)/1000</f>
        <v>6.3479999999999999</v>
      </c>
      <c r="Q4977" s="180">
        <f>VLOOKUP(D4977,Plan1!$B$2:$S$5570,17,)/1000</f>
        <v>6.1929999999999996</v>
      </c>
      <c r="R4977" s="180">
        <f>VLOOKUP(D4977,Plan1!$B$2:$S$5570,18,)/1000</f>
        <v>5.5430000000000001</v>
      </c>
      <c r="S4977" s="180">
        <f>VLOOKUP(D4977,Plan1!$B$2:$S$5570,6,)/1000</f>
        <v>5.6890000000000001</v>
      </c>
    </row>
    <row r="4978" spans="1:19" x14ac:dyDescent="0.25">
      <c r="A4978" s="178">
        <v>36007</v>
      </c>
      <c r="B4978" s="178">
        <v>-94703</v>
      </c>
      <c r="C4978" s="178">
        <v>-374579</v>
      </c>
      <c r="D4978" s="178" t="s">
        <v>238</v>
      </c>
      <c r="E4978" s="178" t="s">
        <v>167</v>
      </c>
      <c r="F4978" s="178" t="s">
        <v>192</v>
      </c>
      <c r="G4978" s="180">
        <f>VLOOKUP(D4978,Plan1!$B$2:$S$5570,7,)/1000</f>
        <v>5.8079999999999998</v>
      </c>
      <c r="H4978" s="180">
        <f>VLOOKUP(D4978,Plan1!$B$2:$S$5570,8,)/1000</f>
        <v>5.806</v>
      </c>
      <c r="I4978" s="180">
        <f>VLOOKUP(D4978,Plan1!$B$2:$S$5570,9,)/1000</f>
        <v>5.952</v>
      </c>
      <c r="J4978" s="180">
        <f>VLOOKUP(D4978,Plan1!$B$2:$S$5570,10,)/1000</f>
        <v>5.4589999999999996</v>
      </c>
      <c r="K4978" s="180">
        <f>VLOOKUP(D4978,Plan1!$B$2:$S$5570,11,)/1000</f>
        <v>4.673</v>
      </c>
      <c r="L4978" s="180">
        <f>VLOOKUP(D4978,Plan1!$B$2:$S$5570,12,)/1000</f>
        <v>4.3410000000000002</v>
      </c>
      <c r="M4978" s="180">
        <f>VLOOKUP(D4978,Plan1!$B$2:$S$5570,13,)/1000</f>
        <v>4.45</v>
      </c>
      <c r="N4978" s="180">
        <f>VLOOKUP(D4978,Plan1!$B$2:$S$5570,14,)/1000</f>
        <v>5.0110000000000001</v>
      </c>
      <c r="O4978" s="180">
        <f>VLOOKUP(D4978,Plan1!$B$2:$S$5570,15,)/1000</f>
        <v>5.68</v>
      </c>
      <c r="P4978" s="180">
        <f>VLOOKUP(D4978,Plan1!$B$2:$S$5570,16,)/1000</f>
        <v>5.8070000000000004</v>
      </c>
      <c r="Q4978" s="180">
        <f>VLOOKUP(D4978,Plan1!$B$2:$S$5570,17,)/1000</f>
        <v>6.141</v>
      </c>
      <c r="R4978" s="180">
        <f>VLOOKUP(D4978,Plan1!$B$2:$S$5570,18,)/1000</f>
        <v>5.9139999999999997</v>
      </c>
      <c r="S4978" s="180">
        <f>VLOOKUP(D4978,Plan1!$B$2:$S$5570,6,)/1000</f>
        <v>5.42</v>
      </c>
    </row>
    <row r="4979" spans="1:19" x14ac:dyDescent="0.25">
      <c r="A4979" s="178">
        <v>58571</v>
      </c>
      <c r="B4979" s="178">
        <v>-33534</v>
      </c>
      <c r="C4979" s="178">
        <v>-404665</v>
      </c>
      <c r="D4979" s="178" t="s">
        <v>957</v>
      </c>
      <c r="E4979" s="178" t="s">
        <v>167</v>
      </c>
      <c r="F4979" s="178" t="s">
        <v>792</v>
      </c>
      <c r="G4979" s="180">
        <f>VLOOKUP(D4979,Plan1!$B$2:$S$5570,7,)/1000</f>
        <v>4.9630000000000001</v>
      </c>
      <c r="H4979" s="180">
        <f>VLOOKUP(D4979,Plan1!$B$2:$S$5570,8,)/1000</f>
        <v>5.1289999999999996</v>
      </c>
      <c r="I4979" s="180">
        <f>VLOOKUP(D4979,Plan1!$B$2:$S$5570,9,)/1000</f>
        <v>5.1509999999999998</v>
      </c>
      <c r="J4979" s="180">
        <f>VLOOKUP(D4979,Plan1!$B$2:$S$5570,10,)/1000</f>
        <v>4.9530000000000003</v>
      </c>
      <c r="K4979" s="180">
        <f>VLOOKUP(D4979,Plan1!$B$2:$S$5570,11,)/1000</f>
        <v>5.3630000000000004</v>
      </c>
      <c r="L4979" s="180">
        <f>VLOOKUP(D4979,Plan1!$B$2:$S$5570,12,)/1000</f>
        <v>5.3419999999999996</v>
      </c>
      <c r="M4979" s="180">
        <f>VLOOKUP(D4979,Plan1!$B$2:$S$5570,13,)/1000</f>
        <v>5.5869999999999997</v>
      </c>
      <c r="N4979" s="180">
        <f>VLOOKUP(D4979,Plan1!$B$2:$S$5570,14,)/1000</f>
        <v>6.1790000000000003</v>
      </c>
      <c r="O4979" s="180">
        <f>VLOOKUP(D4979,Plan1!$B$2:$S$5570,15,)/1000</f>
        <v>6.5119999999999996</v>
      </c>
      <c r="P4979" s="180">
        <f>VLOOKUP(D4979,Plan1!$B$2:$S$5570,16,)/1000</f>
        <v>6.3840000000000003</v>
      </c>
      <c r="Q4979" s="180">
        <f>VLOOKUP(D4979,Plan1!$B$2:$S$5570,17,)/1000</f>
        <v>6.0330000000000004</v>
      </c>
      <c r="R4979" s="180">
        <f>VLOOKUP(D4979,Plan1!$B$2:$S$5570,18,)/1000</f>
        <v>5.3150000000000004</v>
      </c>
      <c r="S4979" s="180">
        <f>VLOOKUP(D4979,Plan1!$B$2:$S$5570,6,)/1000</f>
        <v>5.5759999999999996</v>
      </c>
    </row>
    <row r="4980" spans="1:19" x14ac:dyDescent="0.25">
      <c r="A4980" s="178">
        <v>2629</v>
      </c>
      <c r="B4980" s="178">
        <v>-280255</v>
      </c>
      <c r="C4980" s="178">
        <v>-545512</v>
      </c>
      <c r="D4980" s="178" t="s">
        <v>4254</v>
      </c>
      <c r="E4980" s="178" t="s">
        <v>167</v>
      </c>
      <c r="F4980" s="178" t="s">
        <v>3898</v>
      </c>
      <c r="G4980" s="180">
        <f>VLOOKUP(D4980,Plan1!$B$2:$S$5570,7,)/1000</f>
        <v>5.72</v>
      </c>
      <c r="H4980" s="180">
        <f>VLOOKUP(D4980,Plan1!$B$2:$S$5570,8,)/1000</f>
        <v>5.8040000000000003</v>
      </c>
      <c r="I4980" s="180">
        <f>VLOOKUP(D4980,Plan1!$B$2:$S$5570,9,)/1000</f>
        <v>5.5289999999999999</v>
      </c>
      <c r="J4980" s="180">
        <f>VLOOKUP(D4980,Plan1!$B$2:$S$5570,10,)/1000</f>
        <v>4.9509999999999996</v>
      </c>
      <c r="K4980" s="180">
        <f>VLOOKUP(D4980,Plan1!$B$2:$S$5570,11,)/1000</f>
        <v>4.1399999999999997</v>
      </c>
      <c r="L4980" s="180">
        <f>VLOOKUP(D4980,Plan1!$B$2:$S$5570,12,)/1000</f>
        <v>3.5230000000000001</v>
      </c>
      <c r="M4980" s="180">
        <f>VLOOKUP(D4980,Plan1!$B$2:$S$5570,13,)/1000</f>
        <v>3.9</v>
      </c>
      <c r="N4980" s="180">
        <f>VLOOKUP(D4980,Plan1!$B$2:$S$5570,14,)/1000</f>
        <v>4.5830000000000002</v>
      </c>
      <c r="O4980" s="180">
        <f>VLOOKUP(D4980,Plan1!$B$2:$S$5570,15,)/1000</f>
        <v>4.476</v>
      </c>
      <c r="P4980" s="180">
        <f>VLOOKUP(D4980,Plan1!$B$2:$S$5570,16,)/1000</f>
        <v>5.085</v>
      </c>
      <c r="Q4980" s="180">
        <f>VLOOKUP(D4980,Plan1!$B$2:$S$5570,17,)/1000</f>
        <v>5.6710000000000003</v>
      </c>
      <c r="R4980" s="180">
        <f>VLOOKUP(D4980,Plan1!$B$2:$S$5570,18,)/1000</f>
        <v>5.7450000000000001</v>
      </c>
      <c r="S4980" s="180">
        <f>VLOOKUP(D4980,Plan1!$B$2:$S$5570,6,)/1000</f>
        <v>4.9269999999999996</v>
      </c>
    </row>
    <row r="4981" spans="1:19" x14ac:dyDescent="0.25">
      <c r="A4981" s="178">
        <v>5101</v>
      </c>
      <c r="B4981" s="178">
        <v>-241134</v>
      </c>
      <c r="C4981" s="178">
        <v>-49462</v>
      </c>
      <c r="D4981" s="178" t="s">
        <v>3119</v>
      </c>
      <c r="E4981" s="178" t="s">
        <v>167</v>
      </c>
      <c r="F4981" s="178" t="s">
        <v>2912</v>
      </c>
      <c r="G4981" s="180">
        <f>VLOOKUP(D4981,Plan1!$B$2:$S$5570,7,)/1000</f>
        <v>4.976</v>
      </c>
      <c r="H4981" s="180">
        <f>VLOOKUP(D4981,Plan1!$B$2:$S$5570,8,)/1000</f>
        <v>5.4359999999999999</v>
      </c>
      <c r="I4981" s="180">
        <f>VLOOKUP(D4981,Plan1!$B$2:$S$5570,9,)/1000</f>
        <v>5.2460000000000004</v>
      </c>
      <c r="J4981" s="180">
        <f>VLOOKUP(D4981,Plan1!$B$2:$S$5570,10,)/1000</f>
        <v>5.0540000000000003</v>
      </c>
      <c r="K4981" s="180">
        <f>VLOOKUP(D4981,Plan1!$B$2:$S$5570,11,)/1000</f>
        <v>4.3760000000000003</v>
      </c>
      <c r="L4981" s="180">
        <f>VLOOKUP(D4981,Plan1!$B$2:$S$5570,12,)/1000</f>
        <v>4.0940000000000003</v>
      </c>
      <c r="M4981" s="180">
        <f>VLOOKUP(D4981,Plan1!$B$2:$S$5570,13,)/1000</f>
        <v>4.33</v>
      </c>
      <c r="N4981" s="180">
        <f>VLOOKUP(D4981,Plan1!$B$2:$S$5570,14,)/1000</f>
        <v>5.26</v>
      </c>
      <c r="O4981" s="180">
        <f>VLOOKUP(D4981,Plan1!$B$2:$S$5570,15,)/1000</f>
        <v>4.8920000000000003</v>
      </c>
      <c r="P4981" s="180">
        <f>VLOOKUP(D4981,Plan1!$B$2:$S$5570,16,)/1000</f>
        <v>4.9800000000000004</v>
      </c>
      <c r="Q4981" s="180">
        <f>VLOOKUP(D4981,Plan1!$B$2:$S$5570,17,)/1000</f>
        <v>5.2610000000000001</v>
      </c>
      <c r="R4981" s="180">
        <f>VLOOKUP(D4981,Plan1!$B$2:$S$5570,18,)/1000</f>
        <v>5.4329999999999998</v>
      </c>
      <c r="S4981" s="180">
        <f>VLOOKUP(D4981,Plan1!$B$2:$S$5570,6,)/1000</f>
        <v>4.9450000000000003</v>
      </c>
    </row>
    <row r="4982" spans="1:19" x14ac:dyDescent="0.25">
      <c r="A4982" s="178">
        <v>32506</v>
      </c>
      <c r="B4982" s="178">
        <v>-104598</v>
      </c>
      <c r="C4982" s="178">
        <v>-401869</v>
      </c>
      <c r="D4982" s="178" t="s">
        <v>762</v>
      </c>
      <c r="E4982" s="178" t="s">
        <v>167</v>
      </c>
      <c r="F4982" s="178" t="s">
        <v>375</v>
      </c>
      <c r="G4982" s="180">
        <f>VLOOKUP(D4982,Plan1!$B$2:$S$5570,7,)/1000</f>
        <v>5.6479999999999997</v>
      </c>
      <c r="H4982" s="180">
        <f>VLOOKUP(D4982,Plan1!$B$2:$S$5570,8,)/1000</f>
        <v>5.6349999999999998</v>
      </c>
      <c r="I4982" s="180">
        <f>VLOOKUP(D4982,Plan1!$B$2:$S$5570,9,)/1000</f>
        <v>5.734</v>
      </c>
      <c r="J4982" s="180">
        <f>VLOOKUP(D4982,Plan1!$B$2:$S$5570,10,)/1000</f>
        <v>4.9610000000000003</v>
      </c>
      <c r="K4982" s="180">
        <f>VLOOKUP(D4982,Plan1!$B$2:$S$5570,11,)/1000</f>
        <v>4.3499999999999996</v>
      </c>
      <c r="L4982" s="180">
        <f>VLOOKUP(D4982,Plan1!$B$2:$S$5570,12,)/1000</f>
        <v>4.0410000000000004</v>
      </c>
      <c r="M4982" s="180">
        <f>VLOOKUP(D4982,Plan1!$B$2:$S$5570,13,)/1000</f>
        <v>4.2770000000000001</v>
      </c>
      <c r="N4982" s="180">
        <f>VLOOKUP(D4982,Plan1!$B$2:$S$5570,14,)/1000</f>
        <v>4.79</v>
      </c>
      <c r="O4982" s="180">
        <f>VLOOKUP(D4982,Plan1!$B$2:$S$5570,15,)/1000</f>
        <v>5.6470000000000002</v>
      </c>
      <c r="P4982" s="180">
        <f>VLOOKUP(D4982,Plan1!$B$2:$S$5570,16,)/1000</f>
        <v>5.5129999999999999</v>
      </c>
      <c r="Q4982" s="180">
        <f>VLOOKUP(D4982,Plan1!$B$2:$S$5570,17,)/1000</f>
        <v>5.6260000000000003</v>
      </c>
      <c r="R4982" s="180">
        <f>VLOOKUP(D4982,Plan1!$B$2:$S$5570,18,)/1000</f>
        <v>5.5720000000000001</v>
      </c>
      <c r="S4982" s="180">
        <f>VLOOKUP(D4982,Plan1!$B$2:$S$5570,6,)/1000</f>
        <v>5.149</v>
      </c>
    </row>
    <row r="4983" spans="1:19" x14ac:dyDescent="0.25">
      <c r="A4983" s="178">
        <v>9863</v>
      </c>
      <c r="B4983" s="178">
        <v>-207977</v>
      </c>
      <c r="C4983" s="178">
        <v>-433398</v>
      </c>
      <c r="D4983" s="178" t="s">
        <v>1989</v>
      </c>
      <c r="E4983" s="178" t="s">
        <v>167</v>
      </c>
      <c r="F4983" s="178" t="s">
        <v>1727</v>
      </c>
      <c r="G4983" s="180">
        <f>VLOOKUP(D4983,Plan1!$B$2:$S$5570,7,)/1000</f>
        <v>5.008</v>
      </c>
      <c r="H4983" s="180">
        <f>VLOOKUP(D4983,Plan1!$B$2:$S$5570,8,)/1000</f>
        <v>5.6520000000000001</v>
      </c>
      <c r="I4983" s="180">
        <f>VLOOKUP(D4983,Plan1!$B$2:$S$5570,9,)/1000</f>
        <v>4.9640000000000004</v>
      </c>
      <c r="J4983" s="180">
        <f>VLOOKUP(D4983,Plan1!$B$2:$S$5570,10,)/1000</f>
        <v>4.8140000000000001</v>
      </c>
      <c r="K4983" s="180">
        <f>VLOOKUP(D4983,Plan1!$B$2:$S$5570,11,)/1000</f>
        <v>4.4550000000000001</v>
      </c>
      <c r="L4983" s="180">
        <f>VLOOKUP(D4983,Plan1!$B$2:$S$5570,12,)/1000</f>
        <v>4.4530000000000003</v>
      </c>
      <c r="M4983" s="180">
        <f>VLOOKUP(D4983,Plan1!$B$2:$S$5570,13,)/1000</f>
        <v>4.6550000000000002</v>
      </c>
      <c r="N4983" s="180">
        <f>VLOOKUP(D4983,Plan1!$B$2:$S$5570,14,)/1000</f>
        <v>5.3579999999999997</v>
      </c>
      <c r="O4983" s="180">
        <f>VLOOKUP(D4983,Plan1!$B$2:$S$5570,15,)/1000</f>
        <v>5.1470000000000002</v>
      </c>
      <c r="P4983" s="180">
        <f>VLOOKUP(D4983,Plan1!$B$2:$S$5570,16,)/1000</f>
        <v>4.9329999999999998</v>
      </c>
      <c r="Q4983" s="180">
        <f>VLOOKUP(D4983,Plan1!$B$2:$S$5570,17,)/1000</f>
        <v>4.3550000000000004</v>
      </c>
      <c r="R4983" s="180">
        <f>VLOOKUP(D4983,Plan1!$B$2:$S$5570,18,)/1000</f>
        <v>4.87</v>
      </c>
      <c r="S4983" s="180">
        <f>VLOOKUP(D4983,Plan1!$B$2:$S$5570,6,)/1000</f>
        <v>4.8890000000000002</v>
      </c>
    </row>
    <row r="4984" spans="1:19" x14ac:dyDescent="0.25">
      <c r="A4984" s="178">
        <v>13301</v>
      </c>
      <c r="B4984" s="178">
        <v>-188914</v>
      </c>
      <c r="C4984" s="178">
        <v>-430802</v>
      </c>
      <c r="D4984" s="178" t="s">
        <v>2306</v>
      </c>
      <c r="E4984" s="178" t="s">
        <v>167</v>
      </c>
      <c r="F4984" s="178" t="s">
        <v>1727</v>
      </c>
      <c r="G4984" s="180">
        <f>VLOOKUP(D4984,Plan1!$B$2:$S$5570,7,)/1000</f>
        <v>5.19</v>
      </c>
      <c r="H4984" s="180">
        <f>VLOOKUP(D4984,Plan1!$B$2:$S$5570,8,)/1000</f>
        <v>5.6459999999999999</v>
      </c>
      <c r="I4984" s="180">
        <f>VLOOKUP(D4984,Plan1!$B$2:$S$5570,9,)/1000</f>
        <v>5.0590000000000002</v>
      </c>
      <c r="J4984" s="180">
        <f>VLOOKUP(D4984,Plan1!$B$2:$S$5570,10,)/1000</f>
        <v>4.8780000000000001</v>
      </c>
      <c r="K4984" s="180">
        <f>VLOOKUP(D4984,Plan1!$B$2:$S$5570,11,)/1000</f>
        <v>4.5289999999999999</v>
      </c>
      <c r="L4984" s="180">
        <f>VLOOKUP(D4984,Plan1!$B$2:$S$5570,12,)/1000</f>
        <v>4.4740000000000002</v>
      </c>
      <c r="M4984" s="180">
        <f>VLOOKUP(D4984,Plan1!$B$2:$S$5570,13,)/1000</f>
        <v>4.5679999999999996</v>
      </c>
      <c r="N4984" s="180">
        <f>VLOOKUP(D4984,Plan1!$B$2:$S$5570,14,)/1000</f>
        <v>5.1769999999999996</v>
      </c>
      <c r="O4984" s="180">
        <f>VLOOKUP(D4984,Plan1!$B$2:$S$5570,15,)/1000</f>
        <v>5.2320000000000002</v>
      </c>
      <c r="P4984" s="180">
        <f>VLOOKUP(D4984,Plan1!$B$2:$S$5570,16,)/1000</f>
        <v>4.9560000000000004</v>
      </c>
      <c r="Q4984" s="180">
        <f>VLOOKUP(D4984,Plan1!$B$2:$S$5570,17,)/1000</f>
        <v>4.4429999999999996</v>
      </c>
      <c r="R4984" s="180">
        <f>VLOOKUP(D4984,Plan1!$B$2:$S$5570,18,)/1000</f>
        <v>4.9429999999999996</v>
      </c>
      <c r="S4984" s="180">
        <f>VLOOKUP(D4984,Plan1!$B$2:$S$5570,6,)/1000</f>
        <v>4.9249999999999998</v>
      </c>
    </row>
    <row r="4985" spans="1:19" x14ac:dyDescent="0.25">
      <c r="A4985" s="178">
        <v>9516</v>
      </c>
      <c r="B4985" s="178">
        <v>-210356</v>
      </c>
      <c r="C4985" s="178">
        <v>-435816</v>
      </c>
      <c r="D4985" s="178" t="s">
        <v>1952</v>
      </c>
      <c r="E4985" s="178" t="s">
        <v>167</v>
      </c>
      <c r="F4985" s="178" t="s">
        <v>1727</v>
      </c>
      <c r="G4985" s="180">
        <f>VLOOKUP(D4985,Plan1!$B$2:$S$5570,7,)/1000</f>
        <v>5.0720000000000001</v>
      </c>
      <c r="H4985" s="180">
        <f>VLOOKUP(D4985,Plan1!$B$2:$S$5570,8,)/1000</f>
        <v>5.5919999999999996</v>
      </c>
      <c r="I4985" s="180">
        <f>VLOOKUP(D4985,Plan1!$B$2:$S$5570,9,)/1000</f>
        <v>4.984</v>
      </c>
      <c r="J4985" s="180">
        <f>VLOOKUP(D4985,Plan1!$B$2:$S$5570,10,)/1000</f>
        <v>4.7930000000000001</v>
      </c>
      <c r="K4985" s="180">
        <f>VLOOKUP(D4985,Plan1!$B$2:$S$5570,11,)/1000</f>
        <v>4.4029999999999996</v>
      </c>
      <c r="L4985" s="180">
        <f>VLOOKUP(D4985,Plan1!$B$2:$S$5570,12,)/1000</f>
        <v>4.3860000000000001</v>
      </c>
      <c r="M4985" s="180">
        <f>VLOOKUP(D4985,Plan1!$B$2:$S$5570,13,)/1000</f>
        <v>4.5659999999999998</v>
      </c>
      <c r="N4985" s="180">
        <f>VLOOKUP(D4985,Plan1!$B$2:$S$5570,14,)/1000</f>
        <v>5.3120000000000003</v>
      </c>
      <c r="O4985" s="180">
        <f>VLOOKUP(D4985,Plan1!$B$2:$S$5570,15,)/1000</f>
        <v>5.141</v>
      </c>
      <c r="P4985" s="180">
        <f>VLOOKUP(D4985,Plan1!$B$2:$S$5570,16,)/1000</f>
        <v>4.9169999999999998</v>
      </c>
      <c r="Q4985" s="180">
        <f>VLOOKUP(D4985,Plan1!$B$2:$S$5570,17,)/1000</f>
        <v>4.3869999999999996</v>
      </c>
      <c r="R4985" s="180">
        <f>VLOOKUP(D4985,Plan1!$B$2:$S$5570,18,)/1000</f>
        <v>4.9420000000000002</v>
      </c>
      <c r="S4985" s="180">
        <f>VLOOKUP(D4985,Plan1!$B$2:$S$5570,6,)/1000</f>
        <v>4.875</v>
      </c>
    </row>
    <row r="4986" spans="1:19" x14ac:dyDescent="0.25">
      <c r="A4986" s="178">
        <v>811</v>
      </c>
      <c r="B4986" s="178">
        <v>-306112</v>
      </c>
      <c r="C4986" s="178">
        <v>-515866</v>
      </c>
      <c r="D4986" s="178" t="s">
        <v>3934</v>
      </c>
      <c r="E4986" s="178" t="s">
        <v>167</v>
      </c>
      <c r="F4986" s="178" t="s">
        <v>3898</v>
      </c>
      <c r="G4986" s="180">
        <f>VLOOKUP(D4986,Plan1!$B$2:$S$5570,7,)/1000</f>
        <v>5.5039999999999996</v>
      </c>
      <c r="H4986" s="180">
        <f>VLOOKUP(D4986,Plan1!$B$2:$S$5570,8,)/1000</f>
        <v>5.335</v>
      </c>
      <c r="I4986" s="180">
        <f>VLOOKUP(D4986,Plan1!$B$2:$S$5570,9,)/1000</f>
        <v>5.1120000000000001</v>
      </c>
      <c r="J4986" s="180">
        <f>VLOOKUP(D4986,Plan1!$B$2:$S$5570,10,)/1000</f>
        <v>4.6360000000000001</v>
      </c>
      <c r="K4986" s="180">
        <f>VLOOKUP(D4986,Plan1!$B$2:$S$5570,11,)/1000</f>
        <v>3.7759999999999998</v>
      </c>
      <c r="L4986" s="180">
        <f>VLOOKUP(D4986,Plan1!$B$2:$S$5570,12,)/1000</f>
        <v>3.282</v>
      </c>
      <c r="M4986" s="180">
        <f>VLOOKUP(D4986,Plan1!$B$2:$S$5570,13,)/1000</f>
        <v>3.5329999999999999</v>
      </c>
      <c r="N4986" s="180">
        <f>VLOOKUP(D4986,Plan1!$B$2:$S$5570,14,)/1000</f>
        <v>3.9969999999999999</v>
      </c>
      <c r="O4986" s="180">
        <f>VLOOKUP(D4986,Plan1!$B$2:$S$5570,15,)/1000</f>
        <v>3.9830000000000001</v>
      </c>
      <c r="P4986" s="180">
        <f>VLOOKUP(D4986,Plan1!$B$2:$S$5570,16,)/1000</f>
        <v>4.6120000000000001</v>
      </c>
      <c r="Q4986" s="180">
        <f>VLOOKUP(D4986,Plan1!$B$2:$S$5570,17,)/1000</f>
        <v>5.4969999999999999</v>
      </c>
      <c r="R4986" s="180">
        <f>VLOOKUP(D4986,Plan1!$B$2:$S$5570,18,)/1000</f>
        <v>5.5030000000000001</v>
      </c>
      <c r="S4986" s="180">
        <f>VLOOKUP(D4986,Plan1!$B$2:$S$5570,6,)/1000</f>
        <v>4.5640000000000001</v>
      </c>
    </row>
    <row r="4987" spans="1:19" x14ac:dyDescent="0.25">
      <c r="A4987" s="178">
        <v>35226</v>
      </c>
      <c r="B4987" s="178">
        <v>-97418</v>
      </c>
      <c r="C4987" s="178">
        <v>-418789</v>
      </c>
      <c r="D4987" s="178" t="s">
        <v>777</v>
      </c>
      <c r="E4987" s="178" t="s">
        <v>167</v>
      </c>
      <c r="F4987" s="178" t="s">
        <v>375</v>
      </c>
      <c r="G4987" s="180">
        <f>VLOOKUP(D4987,Plan1!$B$2:$S$5570,7,)/1000</f>
        <v>6.048</v>
      </c>
      <c r="H4987" s="180">
        <f>VLOOKUP(D4987,Plan1!$B$2:$S$5570,8,)/1000</f>
        <v>6.0720000000000001</v>
      </c>
      <c r="I4987" s="180">
        <f>VLOOKUP(D4987,Plan1!$B$2:$S$5570,9,)/1000</f>
        <v>6.2939999999999996</v>
      </c>
      <c r="J4987" s="180">
        <f>VLOOKUP(D4987,Plan1!$B$2:$S$5570,10,)/1000</f>
        <v>5.8970000000000002</v>
      </c>
      <c r="K4987" s="180">
        <f>VLOOKUP(D4987,Plan1!$B$2:$S$5570,11,)/1000</f>
        <v>5.8449999999999998</v>
      </c>
      <c r="L4987" s="180">
        <f>VLOOKUP(D4987,Plan1!$B$2:$S$5570,12,)/1000</f>
        <v>5.8639999999999999</v>
      </c>
      <c r="M4987" s="180">
        <f>VLOOKUP(D4987,Plan1!$B$2:$S$5570,13,)/1000</f>
        <v>6.02</v>
      </c>
      <c r="N4987" s="180">
        <f>VLOOKUP(D4987,Plan1!$B$2:$S$5570,14,)/1000</f>
        <v>6.27</v>
      </c>
      <c r="O4987" s="180">
        <f>VLOOKUP(D4987,Plan1!$B$2:$S$5570,15,)/1000</f>
        <v>6.0449999999999999</v>
      </c>
      <c r="P4987" s="180">
        <f>VLOOKUP(D4987,Plan1!$B$2:$S$5570,16,)/1000</f>
        <v>6.1639999999999997</v>
      </c>
      <c r="Q4987" s="180">
        <f>VLOOKUP(D4987,Plan1!$B$2:$S$5570,17,)/1000</f>
        <v>6.2169999999999996</v>
      </c>
      <c r="R4987" s="180">
        <f>VLOOKUP(D4987,Plan1!$B$2:$S$5570,18,)/1000</f>
        <v>5.9349999999999996</v>
      </c>
      <c r="S4987" s="180">
        <f>VLOOKUP(D4987,Plan1!$B$2:$S$5570,6,)/1000</f>
        <v>6.056</v>
      </c>
    </row>
    <row r="4988" spans="1:19" x14ac:dyDescent="0.25">
      <c r="A4988" s="178">
        <v>2154</v>
      </c>
      <c r="B4988" s="178">
        <v>-287131</v>
      </c>
      <c r="C4988" s="178">
        <v>-519357</v>
      </c>
      <c r="D4988" s="178" t="s">
        <v>4164</v>
      </c>
      <c r="E4988" s="178" t="s">
        <v>167</v>
      </c>
      <c r="F4988" s="178" t="s">
        <v>3898</v>
      </c>
      <c r="G4988" s="180">
        <f>VLOOKUP(D4988,Plan1!$B$2:$S$5570,7,)/1000</f>
        <v>5.391</v>
      </c>
      <c r="H4988" s="180">
        <f>VLOOKUP(D4988,Plan1!$B$2:$S$5570,8,)/1000</f>
        <v>5.569</v>
      </c>
      <c r="I4988" s="180">
        <f>VLOOKUP(D4988,Plan1!$B$2:$S$5570,9,)/1000</f>
        <v>5.1950000000000003</v>
      </c>
      <c r="J4988" s="180">
        <f>VLOOKUP(D4988,Plan1!$B$2:$S$5570,10,)/1000</f>
        <v>4.7370000000000001</v>
      </c>
      <c r="K4988" s="180">
        <f>VLOOKUP(D4988,Plan1!$B$2:$S$5570,11,)/1000</f>
        <v>3.8460000000000001</v>
      </c>
      <c r="L4988" s="180">
        <f>VLOOKUP(D4988,Plan1!$B$2:$S$5570,12,)/1000</f>
        <v>3.4249999999999998</v>
      </c>
      <c r="M4988" s="180">
        <f>VLOOKUP(D4988,Plan1!$B$2:$S$5570,13,)/1000</f>
        <v>3.7789999999999999</v>
      </c>
      <c r="N4988" s="180">
        <f>VLOOKUP(D4988,Plan1!$B$2:$S$5570,14,)/1000</f>
        <v>4.4260000000000002</v>
      </c>
      <c r="O4988" s="180">
        <f>VLOOKUP(D4988,Plan1!$B$2:$S$5570,15,)/1000</f>
        <v>4.1710000000000003</v>
      </c>
      <c r="P4988" s="180">
        <f>VLOOKUP(D4988,Plan1!$B$2:$S$5570,16,)/1000</f>
        <v>4.7939999999999996</v>
      </c>
      <c r="Q4988" s="180">
        <f>VLOOKUP(D4988,Plan1!$B$2:$S$5570,17,)/1000</f>
        <v>5.5279999999999996</v>
      </c>
      <c r="R4988" s="180">
        <f>VLOOKUP(D4988,Plan1!$B$2:$S$5570,18,)/1000</f>
        <v>5.6130000000000004</v>
      </c>
      <c r="S4988" s="180">
        <f>VLOOKUP(D4988,Plan1!$B$2:$S$5570,6,)/1000</f>
        <v>4.7060000000000004</v>
      </c>
    </row>
    <row r="4989" spans="1:19" x14ac:dyDescent="0.25">
      <c r="A4989" s="178">
        <v>10402</v>
      </c>
      <c r="B4989" s="178">
        <v>-204753</v>
      </c>
      <c r="C4989" s="178">
        <v>-424831</v>
      </c>
      <c r="D4989" s="178" t="s">
        <v>2043</v>
      </c>
      <c r="E4989" s="178" t="s">
        <v>167</v>
      </c>
      <c r="F4989" s="178" t="s">
        <v>1727</v>
      </c>
      <c r="G4989" s="180">
        <f>VLOOKUP(D4989,Plan1!$B$2:$S$5570,7,)/1000</f>
        <v>4.9989999999999997</v>
      </c>
      <c r="H4989" s="180">
        <f>VLOOKUP(D4989,Plan1!$B$2:$S$5570,8,)/1000</f>
        <v>5.5529999999999999</v>
      </c>
      <c r="I4989" s="180">
        <f>VLOOKUP(D4989,Plan1!$B$2:$S$5570,9,)/1000</f>
        <v>5.0419999999999998</v>
      </c>
      <c r="J4989" s="180">
        <f>VLOOKUP(D4989,Plan1!$B$2:$S$5570,10,)/1000</f>
        <v>4.851</v>
      </c>
      <c r="K4989" s="180">
        <f>VLOOKUP(D4989,Plan1!$B$2:$S$5570,11,)/1000</f>
        <v>4.5049999999999999</v>
      </c>
      <c r="L4989" s="180">
        <f>VLOOKUP(D4989,Plan1!$B$2:$S$5570,12,)/1000</f>
        <v>4.4690000000000003</v>
      </c>
      <c r="M4989" s="180">
        <f>VLOOKUP(D4989,Plan1!$B$2:$S$5570,13,)/1000</f>
        <v>4.6749999999999998</v>
      </c>
      <c r="N4989" s="180">
        <f>VLOOKUP(D4989,Plan1!$B$2:$S$5570,14,)/1000</f>
        <v>5.2649999999999997</v>
      </c>
      <c r="O4989" s="180">
        <f>VLOOKUP(D4989,Plan1!$B$2:$S$5570,15,)/1000</f>
        <v>5.2149999999999999</v>
      </c>
      <c r="P4989" s="180">
        <f>VLOOKUP(D4989,Plan1!$B$2:$S$5570,16,)/1000</f>
        <v>4.9009999999999998</v>
      </c>
      <c r="Q4989" s="180">
        <f>VLOOKUP(D4989,Plan1!$B$2:$S$5570,17,)/1000</f>
        <v>4.3819999999999997</v>
      </c>
      <c r="R4989" s="180">
        <f>VLOOKUP(D4989,Plan1!$B$2:$S$5570,18,)/1000</f>
        <v>4.8849999999999998</v>
      </c>
      <c r="S4989" s="180">
        <f>VLOOKUP(D4989,Plan1!$B$2:$S$5570,6,)/1000</f>
        <v>4.8949999999999996</v>
      </c>
    </row>
    <row r="4990" spans="1:19" x14ac:dyDescent="0.25">
      <c r="A4990" s="178">
        <v>28423</v>
      </c>
      <c r="B4990" s="178">
        <v>-117699</v>
      </c>
      <c r="C4990" s="178">
        <v>-630337</v>
      </c>
      <c r="D4990" s="178" t="s">
        <v>4387</v>
      </c>
      <c r="E4990" s="178" t="s">
        <v>167</v>
      </c>
      <c r="F4990" s="178" t="s">
        <v>4373</v>
      </c>
      <c r="G4990" s="180">
        <f>VLOOKUP(D4990,Plan1!$B$2:$S$5570,7,)/1000</f>
        <v>4.1959999999999997</v>
      </c>
      <c r="H4990" s="180">
        <f>VLOOKUP(D4990,Plan1!$B$2:$S$5570,8,)/1000</f>
        <v>4.2750000000000004</v>
      </c>
      <c r="I4990" s="180">
        <f>VLOOKUP(D4990,Plan1!$B$2:$S$5570,9,)/1000</f>
        <v>4.43</v>
      </c>
      <c r="J4990" s="180">
        <f>VLOOKUP(D4990,Plan1!$B$2:$S$5570,10,)/1000</f>
        <v>4.66</v>
      </c>
      <c r="K4990" s="180">
        <f>VLOOKUP(D4990,Plan1!$B$2:$S$5570,11,)/1000</f>
        <v>4.2949999999999999</v>
      </c>
      <c r="L4990" s="180">
        <f>VLOOKUP(D4990,Plan1!$B$2:$S$5570,12,)/1000</f>
        <v>4.7460000000000004</v>
      </c>
      <c r="M4990" s="180">
        <f>VLOOKUP(D4990,Plan1!$B$2:$S$5570,13,)/1000</f>
        <v>4.9329999999999998</v>
      </c>
      <c r="N4990" s="180">
        <f>VLOOKUP(D4990,Plan1!$B$2:$S$5570,14,)/1000</f>
        <v>5.266</v>
      </c>
      <c r="O4990" s="180">
        <f>VLOOKUP(D4990,Plan1!$B$2:$S$5570,15,)/1000</f>
        <v>5.0460000000000003</v>
      </c>
      <c r="P4990" s="180">
        <f>VLOOKUP(D4990,Plan1!$B$2:$S$5570,16,)/1000</f>
        <v>4.9139999999999997</v>
      </c>
      <c r="Q4990" s="180">
        <f>VLOOKUP(D4990,Plan1!$B$2:$S$5570,17,)/1000</f>
        <v>4.6710000000000003</v>
      </c>
      <c r="R4990" s="180">
        <f>VLOOKUP(D4990,Plan1!$B$2:$S$5570,18,)/1000</f>
        <v>4.3490000000000002</v>
      </c>
      <c r="S4990" s="180">
        <f>VLOOKUP(D4990,Plan1!$B$2:$S$5570,6,)/1000</f>
        <v>4.6479999999999997</v>
      </c>
    </row>
    <row r="4991" spans="1:19" x14ac:dyDescent="0.25">
      <c r="A4991" s="178">
        <v>1653</v>
      </c>
      <c r="B4991" s="178">
        <v>-29383</v>
      </c>
      <c r="C4991" s="178">
        <v>-522689</v>
      </c>
      <c r="D4991" s="178" t="s">
        <v>4064</v>
      </c>
      <c r="E4991" s="178" t="s">
        <v>167</v>
      </c>
      <c r="F4991" s="178" t="s">
        <v>3898</v>
      </c>
      <c r="G4991" s="180">
        <f>VLOOKUP(D4991,Plan1!$B$2:$S$5570,7,)/1000</f>
        <v>5.2510000000000003</v>
      </c>
      <c r="H4991" s="180">
        <f>VLOOKUP(D4991,Plan1!$B$2:$S$5570,8,)/1000</f>
        <v>5.3609999999999998</v>
      </c>
      <c r="I4991" s="180">
        <f>VLOOKUP(D4991,Plan1!$B$2:$S$5570,9,)/1000</f>
        <v>5.07</v>
      </c>
      <c r="J4991" s="180">
        <f>VLOOKUP(D4991,Plan1!$B$2:$S$5570,10,)/1000</f>
        <v>4.5739999999999998</v>
      </c>
      <c r="K4991" s="180">
        <f>VLOOKUP(D4991,Plan1!$B$2:$S$5570,11,)/1000</f>
        <v>3.7530000000000001</v>
      </c>
      <c r="L4991" s="180">
        <f>VLOOKUP(D4991,Plan1!$B$2:$S$5570,12,)/1000</f>
        <v>3.3159999999999998</v>
      </c>
      <c r="M4991" s="180">
        <f>VLOOKUP(D4991,Plan1!$B$2:$S$5570,13,)/1000</f>
        <v>3.593</v>
      </c>
      <c r="N4991" s="180">
        <f>VLOOKUP(D4991,Plan1!$B$2:$S$5570,14,)/1000</f>
        <v>4.2229999999999999</v>
      </c>
      <c r="O4991" s="180">
        <f>VLOOKUP(D4991,Plan1!$B$2:$S$5570,15,)/1000</f>
        <v>3.9769999999999999</v>
      </c>
      <c r="P4991" s="180">
        <f>VLOOKUP(D4991,Plan1!$B$2:$S$5570,16,)/1000</f>
        <v>4.54</v>
      </c>
      <c r="Q4991" s="180">
        <f>VLOOKUP(D4991,Plan1!$B$2:$S$5570,17,)/1000</f>
        <v>5.4290000000000003</v>
      </c>
      <c r="R4991" s="180">
        <f>VLOOKUP(D4991,Plan1!$B$2:$S$5570,18,)/1000</f>
        <v>5.452</v>
      </c>
      <c r="S4991" s="180">
        <f>VLOOKUP(D4991,Plan1!$B$2:$S$5570,6,)/1000</f>
        <v>4.5449999999999999</v>
      </c>
    </row>
    <row r="4992" spans="1:19" x14ac:dyDescent="0.25">
      <c r="A4992" s="178">
        <v>7971</v>
      </c>
      <c r="B4992" s="178">
        <v>-219138</v>
      </c>
      <c r="C4992" s="178">
        <v>-445183</v>
      </c>
      <c r="D4992" s="178" t="s">
        <v>1811</v>
      </c>
      <c r="E4992" s="178" t="s">
        <v>167</v>
      </c>
      <c r="F4992" s="178" t="s">
        <v>1727</v>
      </c>
      <c r="G4992" s="180">
        <f>VLOOKUP(D4992,Plan1!$B$2:$S$5570,7,)/1000</f>
        <v>4.9420000000000002</v>
      </c>
      <c r="H4992" s="180">
        <f>VLOOKUP(D4992,Plan1!$B$2:$S$5570,8,)/1000</f>
        <v>5.4420000000000002</v>
      </c>
      <c r="I4992" s="180">
        <f>VLOOKUP(D4992,Plan1!$B$2:$S$5570,9,)/1000</f>
        <v>5.0730000000000004</v>
      </c>
      <c r="J4992" s="180">
        <f>VLOOKUP(D4992,Plan1!$B$2:$S$5570,10,)/1000</f>
        <v>5.08</v>
      </c>
      <c r="K4992" s="180">
        <f>VLOOKUP(D4992,Plan1!$B$2:$S$5570,11,)/1000</f>
        <v>4.62</v>
      </c>
      <c r="L4992" s="180">
        <f>VLOOKUP(D4992,Plan1!$B$2:$S$5570,12,)/1000</f>
        <v>4.5419999999999998</v>
      </c>
      <c r="M4992" s="180">
        <f>VLOOKUP(D4992,Plan1!$B$2:$S$5570,13,)/1000</f>
        <v>4.7409999999999997</v>
      </c>
      <c r="N4992" s="180">
        <f>VLOOKUP(D4992,Plan1!$B$2:$S$5570,14,)/1000</f>
        <v>5.51</v>
      </c>
      <c r="O4992" s="180">
        <f>VLOOKUP(D4992,Plan1!$B$2:$S$5570,15,)/1000</f>
        <v>5.2210000000000001</v>
      </c>
      <c r="P4992" s="180">
        <f>VLOOKUP(D4992,Plan1!$B$2:$S$5570,16,)/1000</f>
        <v>5.0960000000000001</v>
      </c>
      <c r="Q4992" s="180">
        <f>VLOOKUP(D4992,Plan1!$B$2:$S$5570,17,)/1000</f>
        <v>4.7119999999999997</v>
      </c>
      <c r="R4992" s="180">
        <f>VLOOKUP(D4992,Plan1!$B$2:$S$5570,18,)/1000</f>
        <v>4.9409999999999998</v>
      </c>
      <c r="S4992" s="180">
        <f>VLOOKUP(D4992,Plan1!$B$2:$S$5570,6,)/1000</f>
        <v>4.9930000000000003</v>
      </c>
    </row>
    <row r="4993" spans="1:19" x14ac:dyDescent="0.25">
      <c r="A4993" s="178">
        <v>6597</v>
      </c>
      <c r="B4993" s="178">
        <v>-227531</v>
      </c>
      <c r="C4993" s="178">
        <v>-437159</v>
      </c>
      <c r="D4993" s="178" t="s">
        <v>3675</v>
      </c>
      <c r="E4993" s="178" t="s">
        <v>167</v>
      </c>
      <c r="F4993" s="178" t="s">
        <v>3664</v>
      </c>
      <c r="G4993" s="180">
        <f>VLOOKUP(D4993,Plan1!$B$2:$S$5570,7,)/1000</f>
        <v>5.3079999999999998</v>
      </c>
      <c r="H4993" s="180">
        <f>VLOOKUP(D4993,Plan1!$B$2:$S$5570,8,)/1000</f>
        <v>5.9320000000000004</v>
      </c>
      <c r="I4993" s="180">
        <f>VLOOKUP(D4993,Plan1!$B$2:$S$5570,9,)/1000</f>
        <v>5.1829999999999998</v>
      </c>
      <c r="J4993" s="180">
        <f>VLOOKUP(D4993,Plan1!$B$2:$S$5570,10,)/1000</f>
        <v>5.0709999999999997</v>
      </c>
      <c r="K4993" s="180">
        <f>VLOOKUP(D4993,Plan1!$B$2:$S$5570,11,)/1000</f>
        <v>4.4279999999999999</v>
      </c>
      <c r="L4993" s="180">
        <f>VLOOKUP(D4993,Plan1!$B$2:$S$5570,12,)/1000</f>
        <v>4.2789999999999999</v>
      </c>
      <c r="M4993" s="180">
        <f>VLOOKUP(D4993,Plan1!$B$2:$S$5570,13,)/1000</f>
        <v>4.266</v>
      </c>
      <c r="N4993" s="180">
        <f>VLOOKUP(D4993,Plan1!$B$2:$S$5570,14,)/1000</f>
        <v>5.008</v>
      </c>
      <c r="O4993" s="180">
        <f>VLOOKUP(D4993,Plan1!$B$2:$S$5570,15,)/1000</f>
        <v>4.657</v>
      </c>
      <c r="P4993" s="180">
        <f>VLOOKUP(D4993,Plan1!$B$2:$S$5570,16,)/1000</f>
        <v>4.7919999999999998</v>
      </c>
      <c r="Q4993" s="180">
        <f>VLOOKUP(D4993,Plan1!$B$2:$S$5570,17,)/1000</f>
        <v>4.5979999999999999</v>
      </c>
      <c r="R4993" s="180">
        <f>VLOOKUP(D4993,Plan1!$B$2:$S$5570,18,)/1000</f>
        <v>5.1289999999999996</v>
      </c>
      <c r="S4993" s="180">
        <f>VLOOKUP(D4993,Plan1!$B$2:$S$5570,6,)/1000</f>
        <v>4.8869999999999996</v>
      </c>
    </row>
    <row r="4994" spans="1:19" x14ac:dyDescent="0.25">
      <c r="A4994" s="178">
        <v>11142</v>
      </c>
      <c r="B4994" s="178">
        <v>-201215</v>
      </c>
      <c r="C4994" s="178">
        <v>-403078</v>
      </c>
      <c r="D4994" s="178" t="s">
        <v>1018</v>
      </c>
      <c r="E4994" s="178" t="s">
        <v>167</v>
      </c>
      <c r="F4994" s="178" t="s">
        <v>979</v>
      </c>
      <c r="G4994" s="180">
        <f>VLOOKUP(D4994,Plan1!$B$2:$S$5570,7,)/1000</f>
        <v>5.508</v>
      </c>
      <c r="H4994" s="180">
        <f>VLOOKUP(D4994,Plan1!$B$2:$S$5570,8,)/1000</f>
        <v>6.125</v>
      </c>
      <c r="I4994" s="180">
        <f>VLOOKUP(D4994,Plan1!$B$2:$S$5570,9,)/1000</f>
        <v>5.5549999999999997</v>
      </c>
      <c r="J4994" s="180">
        <f>VLOOKUP(D4994,Plan1!$B$2:$S$5570,10,)/1000</f>
        <v>5.09</v>
      </c>
      <c r="K4994" s="180">
        <f>VLOOKUP(D4994,Plan1!$B$2:$S$5570,11,)/1000</f>
        <v>4.6829999999999998</v>
      </c>
      <c r="L4994" s="180">
        <f>VLOOKUP(D4994,Plan1!$B$2:$S$5570,12,)/1000</f>
        <v>4.51</v>
      </c>
      <c r="M4994" s="180">
        <f>VLOOKUP(D4994,Plan1!$B$2:$S$5570,13,)/1000</f>
        <v>4.5579999999999998</v>
      </c>
      <c r="N4994" s="180">
        <f>VLOOKUP(D4994,Plan1!$B$2:$S$5570,14,)/1000</f>
        <v>4.9960000000000004</v>
      </c>
      <c r="O4994" s="180">
        <f>VLOOKUP(D4994,Plan1!$B$2:$S$5570,15,)/1000</f>
        <v>5.1269999999999998</v>
      </c>
      <c r="P4994" s="180">
        <f>VLOOKUP(D4994,Plan1!$B$2:$S$5570,16,)/1000</f>
        <v>4.8390000000000004</v>
      </c>
      <c r="Q4994" s="180">
        <f>VLOOKUP(D4994,Plan1!$B$2:$S$5570,17,)/1000</f>
        <v>4.6180000000000003</v>
      </c>
      <c r="R4994" s="180">
        <f>VLOOKUP(D4994,Plan1!$B$2:$S$5570,18,)/1000</f>
        <v>5.24</v>
      </c>
      <c r="S4994" s="180">
        <f>VLOOKUP(D4994,Plan1!$B$2:$S$5570,6,)/1000</f>
        <v>5.07</v>
      </c>
    </row>
    <row r="4995" spans="1:19" x14ac:dyDescent="0.25">
      <c r="A4995" s="178">
        <v>3423</v>
      </c>
      <c r="B4995" s="178">
        <v>-267234</v>
      </c>
      <c r="C4995" s="178">
        <v>-530413</v>
      </c>
      <c r="D4995" s="178" t="s">
        <v>4648</v>
      </c>
      <c r="E4995" s="178" t="s">
        <v>167</v>
      </c>
      <c r="F4995" s="178" t="s">
        <v>4434</v>
      </c>
      <c r="G4995" s="180">
        <f>VLOOKUP(D4995,Plan1!$B$2:$S$5570,7,)/1000</f>
        <v>5.4189999999999996</v>
      </c>
      <c r="H4995" s="180">
        <f>VLOOKUP(D4995,Plan1!$B$2:$S$5570,8,)/1000</f>
        <v>5.3810000000000002</v>
      </c>
      <c r="I4995" s="180">
        <f>VLOOKUP(D4995,Plan1!$B$2:$S$5570,9,)/1000</f>
        <v>5.3840000000000003</v>
      </c>
      <c r="J4995" s="180">
        <f>VLOOKUP(D4995,Plan1!$B$2:$S$5570,10,)/1000</f>
        <v>4.8769999999999998</v>
      </c>
      <c r="K4995" s="180">
        <f>VLOOKUP(D4995,Plan1!$B$2:$S$5570,11,)/1000</f>
        <v>4.125</v>
      </c>
      <c r="L4995" s="180">
        <f>VLOOKUP(D4995,Plan1!$B$2:$S$5570,12,)/1000</f>
        <v>3.649</v>
      </c>
      <c r="M4995" s="180">
        <f>VLOOKUP(D4995,Plan1!$B$2:$S$5570,13,)/1000</f>
        <v>4.0199999999999996</v>
      </c>
      <c r="N4995" s="180">
        <f>VLOOKUP(D4995,Plan1!$B$2:$S$5570,14,)/1000</f>
        <v>4.7859999999999996</v>
      </c>
      <c r="O4995" s="180">
        <f>VLOOKUP(D4995,Plan1!$B$2:$S$5570,15,)/1000</f>
        <v>4.5199999999999996</v>
      </c>
      <c r="P4995" s="180">
        <f>VLOOKUP(D4995,Plan1!$B$2:$S$5570,16,)/1000</f>
        <v>5.0119999999999996</v>
      </c>
      <c r="Q4995" s="180">
        <f>VLOOKUP(D4995,Plan1!$B$2:$S$5570,17,)/1000</f>
        <v>5.4489999999999998</v>
      </c>
      <c r="R4995" s="180">
        <f>VLOOKUP(D4995,Plan1!$B$2:$S$5570,18,)/1000</f>
        <v>5.4729999999999999</v>
      </c>
      <c r="S4995" s="180">
        <f>VLOOKUP(D4995,Plan1!$B$2:$S$5570,6,)/1000</f>
        <v>4.8410000000000002</v>
      </c>
    </row>
    <row r="4996" spans="1:19" x14ac:dyDescent="0.25">
      <c r="A4996" s="178">
        <v>8964</v>
      </c>
      <c r="B4996" s="178">
        <v>-213079</v>
      </c>
      <c r="C4996" s="178">
        <v>-475606</v>
      </c>
      <c r="D4996" s="178" t="s">
        <v>5141</v>
      </c>
      <c r="E4996" s="178" t="s">
        <v>167</v>
      </c>
      <c r="F4996" s="178" t="s">
        <v>4704</v>
      </c>
      <c r="G4996" s="180">
        <f>VLOOKUP(D4996,Plan1!$B$2:$S$5570,7,)/1000</f>
        <v>5.069</v>
      </c>
      <c r="H4996" s="180">
        <f>VLOOKUP(D4996,Plan1!$B$2:$S$5570,8,)/1000</f>
        <v>5.5949999999999998</v>
      </c>
      <c r="I4996" s="180">
        <f>VLOOKUP(D4996,Plan1!$B$2:$S$5570,9,)/1000</f>
        <v>5.3179999999999996</v>
      </c>
      <c r="J4996" s="180">
        <f>VLOOKUP(D4996,Plan1!$B$2:$S$5570,10,)/1000</f>
        <v>5.46</v>
      </c>
      <c r="K4996" s="180">
        <f>VLOOKUP(D4996,Plan1!$B$2:$S$5570,11,)/1000</f>
        <v>5.0129999999999999</v>
      </c>
      <c r="L4996" s="180">
        <f>VLOOKUP(D4996,Plan1!$B$2:$S$5570,12,)/1000</f>
        <v>4.9530000000000003</v>
      </c>
      <c r="M4996" s="180">
        <f>VLOOKUP(D4996,Plan1!$B$2:$S$5570,13,)/1000</f>
        <v>5.1100000000000003</v>
      </c>
      <c r="N4996" s="180">
        <f>VLOOKUP(D4996,Plan1!$B$2:$S$5570,14,)/1000</f>
        <v>5.8159999999999998</v>
      </c>
      <c r="O4996" s="180">
        <f>VLOOKUP(D4996,Plan1!$B$2:$S$5570,15,)/1000</f>
        <v>5.306</v>
      </c>
      <c r="P4996" s="180">
        <f>VLOOKUP(D4996,Plan1!$B$2:$S$5570,16,)/1000</f>
        <v>5.3879999999999999</v>
      </c>
      <c r="Q4996" s="180">
        <f>VLOOKUP(D4996,Plan1!$B$2:$S$5570,17,)/1000</f>
        <v>5.2069999999999999</v>
      </c>
      <c r="R4996" s="180">
        <f>VLOOKUP(D4996,Plan1!$B$2:$S$5570,18,)/1000</f>
        <v>5.3680000000000003</v>
      </c>
      <c r="S4996" s="180">
        <f>VLOOKUP(D4996,Plan1!$B$2:$S$5570,6,)/1000</f>
        <v>5.3</v>
      </c>
    </row>
    <row r="4997" spans="1:19" x14ac:dyDescent="0.25">
      <c r="A4997" s="178">
        <v>14202</v>
      </c>
      <c r="B4997" s="178">
        <v>-183606</v>
      </c>
      <c r="C4997" s="178">
        <v>-431678</v>
      </c>
      <c r="D4997" s="178" t="s">
        <v>2370</v>
      </c>
      <c r="E4997" s="178" t="s">
        <v>167</v>
      </c>
      <c r="F4997" s="178" t="s">
        <v>1727</v>
      </c>
      <c r="G4997" s="180">
        <f>VLOOKUP(D4997,Plan1!$B$2:$S$5570,7,)/1000</f>
        <v>5.3220000000000001</v>
      </c>
      <c r="H4997" s="180">
        <f>VLOOKUP(D4997,Plan1!$B$2:$S$5570,8,)/1000</f>
        <v>5.8150000000000004</v>
      </c>
      <c r="I4997" s="180">
        <f>VLOOKUP(D4997,Plan1!$B$2:$S$5570,9,)/1000</f>
        <v>5.1760000000000002</v>
      </c>
      <c r="J4997" s="180">
        <f>VLOOKUP(D4997,Plan1!$B$2:$S$5570,10,)/1000</f>
        <v>4.9210000000000003</v>
      </c>
      <c r="K4997" s="180">
        <f>VLOOKUP(D4997,Plan1!$B$2:$S$5570,11,)/1000</f>
        <v>4.6230000000000002</v>
      </c>
      <c r="L4997" s="180">
        <f>VLOOKUP(D4997,Plan1!$B$2:$S$5570,12,)/1000</f>
        <v>4.5940000000000003</v>
      </c>
      <c r="M4997" s="180">
        <f>VLOOKUP(D4997,Plan1!$B$2:$S$5570,13,)/1000</f>
        <v>4.6749999999999998</v>
      </c>
      <c r="N4997" s="180">
        <f>VLOOKUP(D4997,Plan1!$B$2:$S$5570,14,)/1000</f>
        <v>5.423</v>
      </c>
      <c r="O4997" s="180">
        <f>VLOOKUP(D4997,Plan1!$B$2:$S$5570,15,)/1000</f>
        <v>5.4420000000000002</v>
      </c>
      <c r="P4997" s="180">
        <f>VLOOKUP(D4997,Plan1!$B$2:$S$5570,16,)/1000</f>
        <v>5.1980000000000004</v>
      </c>
      <c r="Q4997" s="180">
        <f>VLOOKUP(D4997,Plan1!$B$2:$S$5570,17,)/1000</f>
        <v>4.4740000000000002</v>
      </c>
      <c r="R4997" s="180">
        <f>VLOOKUP(D4997,Plan1!$B$2:$S$5570,18,)/1000</f>
        <v>5.0110000000000001</v>
      </c>
      <c r="S4997" s="180">
        <f>VLOOKUP(D4997,Plan1!$B$2:$S$5570,6,)/1000</f>
        <v>5.056</v>
      </c>
    </row>
    <row r="4998" spans="1:19" x14ac:dyDescent="0.25">
      <c r="A4998" s="178">
        <v>43717</v>
      </c>
      <c r="B4998" s="178">
        <v>-74808</v>
      </c>
      <c r="C4998" s="178">
        <v>-366663</v>
      </c>
      <c r="D4998" s="178" t="s">
        <v>2736</v>
      </c>
      <c r="E4998" s="178" t="s">
        <v>167</v>
      </c>
      <c r="F4998" s="178" t="s">
        <v>2709</v>
      </c>
      <c r="G4998" s="180">
        <f>VLOOKUP(D4998,Plan1!$B$2:$S$5570,7,)/1000</f>
        <v>5.681</v>
      </c>
      <c r="H4998" s="180">
        <f>VLOOKUP(D4998,Plan1!$B$2:$S$5570,8,)/1000</f>
        <v>5.78</v>
      </c>
      <c r="I4998" s="180">
        <f>VLOOKUP(D4998,Plan1!$B$2:$S$5570,9,)/1000</f>
        <v>5.9809999999999999</v>
      </c>
      <c r="J4998" s="180">
        <f>VLOOKUP(D4998,Plan1!$B$2:$S$5570,10,)/1000</f>
        <v>5.6929999999999996</v>
      </c>
      <c r="K4998" s="180">
        <f>VLOOKUP(D4998,Plan1!$B$2:$S$5570,11,)/1000</f>
        <v>5.1289999999999996</v>
      </c>
      <c r="L4998" s="180">
        <f>VLOOKUP(D4998,Plan1!$B$2:$S$5570,12,)/1000</f>
        <v>4.6189999999999998</v>
      </c>
      <c r="M4998" s="180">
        <f>VLOOKUP(D4998,Plan1!$B$2:$S$5570,13,)/1000</f>
        <v>4.8680000000000003</v>
      </c>
      <c r="N4998" s="180">
        <f>VLOOKUP(D4998,Plan1!$B$2:$S$5570,14,)/1000</f>
        <v>5.4720000000000004</v>
      </c>
      <c r="O4998" s="180">
        <f>VLOOKUP(D4998,Plan1!$B$2:$S$5570,15,)/1000</f>
        <v>6.0570000000000004</v>
      </c>
      <c r="P4998" s="180">
        <f>VLOOKUP(D4998,Plan1!$B$2:$S$5570,16,)/1000</f>
        <v>6.1159999999999997</v>
      </c>
      <c r="Q4998" s="180">
        <f>VLOOKUP(D4998,Plan1!$B$2:$S$5570,17,)/1000</f>
        <v>6.1349999999999998</v>
      </c>
      <c r="R4998" s="180">
        <f>VLOOKUP(D4998,Plan1!$B$2:$S$5570,18,)/1000</f>
        <v>5.8129999999999997</v>
      </c>
      <c r="S4998" s="180">
        <f>VLOOKUP(D4998,Plan1!$B$2:$S$5570,6,)/1000</f>
        <v>5.6120000000000001</v>
      </c>
    </row>
    <row r="4999" spans="1:19" x14ac:dyDescent="0.25">
      <c r="A4999" s="178">
        <v>49157</v>
      </c>
      <c r="B4999" s="178">
        <v>-61059</v>
      </c>
      <c r="C4999" s="178">
        <v>-357124</v>
      </c>
      <c r="D4999" s="178" t="s">
        <v>3825</v>
      </c>
      <c r="E4999" s="178" t="s">
        <v>167</v>
      </c>
      <c r="F4999" s="178" t="s">
        <v>3752</v>
      </c>
      <c r="G4999" s="180">
        <f>VLOOKUP(D4999,Plan1!$B$2:$S$5570,7,)/1000</f>
        <v>5.4770000000000003</v>
      </c>
      <c r="H4999" s="180">
        <f>VLOOKUP(D4999,Plan1!$B$2:$S$5570,8,)/1000</f>
        <v>5.67</v>
      </c>
      <c r="I4999" s="180">
        <f>VLOOKUP(D4999,Plan1!$B$2:$S$5570,9,)/1000</f>
        <v>5.7759999999999998</v>
      </c>
      <c r="J4999" s="180">
        <f>VLOOKUP(D4999,Plan1!$B$2:$S$5570,10,)/1000</f>
        <v>5.5970000000000004</v>
      </c>
      <c r="K4999" s="180">
        <f>VLOOKUP(D4999,Plan1!$B$2:$S$5570,11,)/1000</f>
        <v>5.1920000000000002</v>
      </c>
      <c r="L4999" s="180">
        <f>VLOOKUP(D4999,Plan1!$B$2:$S$5570,12,)/1000</f>
        <v>4.7320000000000002</v>
      </c>
      <c r="M4999" s="180">
        <f>VLOOKUP(D4999,Plan1!$B$2:$S$5570,13,)/1000</f>
        <v>4.8979999999999997</v>
      </c>
      <c r="N4999" s="180">
        <f>VLOOKUP(D4999,Plan1!$B$2:$S$5570,14,)/1000</f>
        <v>5.5730000000000004</v>
      </c>
      <c r="O4999" s="180">
        <f>VLOOKUP(D4999,Plan1!$B$2:$S$5570,15,)/1000</f>
        <v>5.7839999999999998</v>
      </c>
      <c r="P4999" s="180">
        <f>VLOOKUP(D4999,Plan1!$B$2:$S$5570,16,)/1000</f>
        <v>5.8239999999999998</v>
      </c>
      <c r="Q4999" s="180">
        <f>VLOOKUP(D4999,Plan1!$B$2:$S$5570,17,)/1000</f>
        <v>5.9109999999999996</v>
      </c>
      <c r="R4999" s="180">
        <f>VLOOKUP(D4999,Plan1!$B$2:$S$5570,18,)/1000</f>
        <v>5.548</v>
      </c>
      <c r="S4999" s="180">
        <f>VLOOKUP(D4999,Plan1!$B$2:$S$5570,6,)/1000</f>
        <v>5.4989999999999997</v>
      </c>
    </row>
    <row r="5000" spans="1:19" x14ac:dyDescent="0.25">
      <c r="A5000" s="178">
        <v>46858</v>
      </c>
      <c r="B5000" s="178">
        <v>-66857</v>
      </c>
      <c r="C5000" s="178">
        <v>-354382</v>
      </c>
      <c r="D5000" s="178" t="s">
        <v>2873</v>
      </c>
      <c r="E5000" s="178" t="s">
        <v>167</v>
      </c>
      <c r="F5000" s="178" t="s">
        <v>2709</v>
      </c>
      <c r="G5000" s="180">
        <f>VLOOKUP(D5000,Plan1!$B$2:$S$5570,7,)/1000</f>
        <v>5.44</v>
      </c>
      <c r="H5000" s="180">
        <f>VLOOKUP(D5000,Plan1!$B$2:$S$5570,8,)/1000</f>
        <v>5.548</v>
      </c>
      <c r="I5000" s="180">
        <f>VLOOKUP(D5000,Plan1!$B$2:$S$5570,9,)/1000</f>
        <v>5.7320000000000002</v>
      </c>
      <c r="J5000" s="180">
        <f>VLOOKUP(D5000,Plan1!$B$2:$S$5570,10,)/1000</f>
        <v>5.3949999999999996</v>
      </c>
      <c r="K5000" s="180">
        <f>VLOOKUP(D5000,Plan1!$B$2:$S$5570,11,)/1000</f>
        <v>4.9589999999999996</v>
      </c>
      <c r="L5000" s="180">
        <f>VLOOKUP(D5000,Plan1!$B$2:$S$5570,12,)/1000</f>
        <v>4.5220000000000002</v>
      </c>
      <c r="M5000" s="180">
        <f>VLOOKUP(D5000,Plan1!$B$2:$S$5570,13,)/1000</f>
        <v>4.577</v>
      </c>
      <c r="N5000" s="180">
        <f>VLOOKUP(D5000,Plan1!$B$2:$S$5570,14,)/1000</f>
        <v>5.3109999999999999</v>
      </c>
      <c r="O5000" s="180">
        <f>VLOOKUP(D5000,Plan1!$B$2:$S$5570,15,)/1000</f>
        <v>5.633</v>
      </c>
      <c r="P5000" s="180">
        <f>VLOOKUP(D5000,Plan1!$B$2:$S$5570,16,)/1000</f>
        <v>5.7590000000000003</v>
      </c>
      <c r="Q5000" s="180">
        <f>VLOOKUP(D5000,Plan1!$B$2:$S$5570,17,)/1000</f>
        <v>5.7949999999999999</v>
      </c>
      <c r="R5000" s="180">
        <f>VLOOKUP(D5000,Plan1!$B$2:$S$5570,18,)/1000</f>
        <v>5.5090000000000003</v>
      </c>
      <c r="S5000" s="180">
        <f>VLOOKUP(D5000,Plan1!$B$2:$S$5570,6,)/1000</f>
        <v>5.3479999999999999</v>
      </c>
    </row>
    <row r="5001" spans="1:19" x14ac:dyDescent="0.25">
      <c r="A5001" s="178">
        <v>12361</v>
      </c>
      <c r="B5001" s="178">
        <v>-194381</v>
      </c>
      <c r="C5001" s="178">
        <v>-458</v>
      </c>
      <c r="D5001" s="178" t="s">
        <v>2228</v>
      </c>
      <c r="E5001" s="178" t="s">
        <v>167</v>
      </c>
      <c r="F5001" s="178" t="s">
        <v>1727</v>
      </c>
      <c r="G5001" s="180">
        <f>VLOOKUP(D5001,Plan1!$B$2:$S$5570,7,)/1000</f>
        <v>5.1470000000000002</v>
      </c>
      <c r="H5001" s="180">
        <f>VLOOKUP(D5001,Plan1!$B$2:$S$5570,8,)/1000</f>
        <v>5.7779999999999996</v>
      </c>
      <c r="I5001" s="180">
        <f>VLOOKUP(D5001,Plan1!$B$2:$S$5570,9,)/1000</f>
        <v>5.077</v>
      </c>
      <c r="J5001" s="180">
        <f>VLOOKUP(D5001,Plan1!$B$2:$S$5570,10,)/1000</f>
        <v>5.4930000000000003</v>
      </c>
      <c r="K5001" s="180">
        <f>VLOOKUP(D5001,Plan1!$B$2:$S$5570,11,)/1000</f>
        <v>5.4029999999999996</v>
      </c>
      <c r="L5001" s="180">
        <f>VLOOKUP(D5001,Plan1!$B$2:$S$5570,12,)/1000</f>
        <v>5.258</v>
      </c>
      <c r="M5001" s="180">
        <f>VLOOKUP(D5001,Plan1!$B$2:$S$5570,13,)/1000</f>
        <v>5.556</v>
      </c>
      <c r="N5001" s="180">
        <f>VLOOKUP(D5001,Plan1!$B$2:$S$5570,14,)/1000</f>
        <v>6.4050000000000002</v>
      </c>
      <c r="O5001" s="180">
        <f>VLOOKUP(D5001,Plan1!$B$2:$S$5570,15,)/1000</f>
        <v>5.8929999999999998</v>
      </c>
      <c r="P5001" s="180">
        <f>VLOOKUP(D5001,Plan1!$B$2:$S$5570,16,)/1000</f>
        <v>5.3869999999999996</v>
      </c>
      <c r="Q5001" s="180">
        <f>VLOOKUP(D5001,Plan1!$B$2:$S$5570,17,)/1000</f>
        <v>4.7350000000000003</v>
      </c>
      <c r="R5001" s="180">
        <f>VLOOKUP(D5001,Plan1!$B$2:$S$5570,18,)/1000</f>
        <v>4.9290000000000003</v>
      </c>
      <c r="S5001" s="180">
        <f>VLOOKUP(D5001,Plan1!$B$2:$S$5570,6,)/1000</f>
        <v>5.4219999999999997</v>
      </c>
    </row>
    <row r="5002" spans="1:19" x14ac:dyDescent="0.25">
      <c r="A5002" s="178">
        <v>48008</v>
      </c>
      <c r="B5002" s="178">
        <v>-64178</v>
      </c>
      <c r="C5002" s="178">
        <v>-357049</v>
      </c>
      <c r="D5002" s="178" t="s">
        <v>3778</v>
      </c>
      <c r="E5002" s="178" t="s">
        <v>167</v>
      </c>
      <c r="F5002" s="178" t="s">
        <v>3752</v>
      </c>
      <c r="G5002" s="180">
        <f>VLOOKUP(D5002,Plan1!$B$2:$S$5570,7,)/1000</f>
        <v>5.5759999999999996</v>
      </c>
      <c r="H5002" s="180">
        <f>VLOOKUP(D5002,Plan1!$B$2:$S$5570,8,)/1000</f>
        <v>5.7939999999999996</v>
      </c>
      <c r="I5002" s="180">
        <f>VLOOKUP(D5002,Plan1!$B$2:$S$5570,9,)/1000</f>
        <v>5.9770000000000003</v>
      </c>
      <c r="J5002" s="180">
        <f>VLOOKUP(D5002,Plan1!$B$2:$S$5570,10,)/1000</f>
        <v>5.6139999999999999</v>
      </c>
      <c r="K5002" s="180">
        <f>VLOOKUP(D5002,Plan1!$B$2:$S$5570,11,)/1000</f>
        <v>5.1289999999999996</v>
      </c>
      <c r="L5002" s="180">
        <f>VLOOKUP(D5002,Plan1!$B$2:$S$5570,12,)/1000</f>
        <v>4.7469999999999999</v>
      </c>
      <c r="M5002" s="180">
        <f>VLOOKUP(D5002,Plan1!$B$2:$S$5570,13,)/1000</f>
        <v>4.8570000000000002</v>
      </c>
      <c r="N5002" s="180">
        <f>VLOOKUP(D5002,Plan1!$B$2:$S$5570,14,)/1000</f>
        <v>5.5529999999999999</v>
      </c>
      <c r="O5002" s="180">
        <f>VLOOKUP(D5002,Plan1!$B$2:$S$5570,15,)/1000</f>
        <v>5.8179999999999996</v>
      </c>
      <c r="P5002" s="180">
        <f>VLOOKUP(D5002,Plan1!$B$2:$S$5570,16,)/1000</f>
        <v>5.8369999999999997</v>
      </c>
      <c r="Q5002" s="180">
        <f>VLOOKUP(D5002,Plan1!$B$2:$S$5570,17,)/1000</f>
        <v>5.9379999999999997</v>
      </c>
      <c r="R5002" s="180">
        <f>VLOOKUP(D5002,Plan1!$B$2:$S$5570,18,)/1000</f>
        <v>5.6319999999999997</v>
      </c>
      <c r="S5002" s="180">
        <f>VLOOKUP(D5002,Plan1!$B$2:$S$5570,6,)/1000</f>
        <v>5.5389999999999997</v>
      </c>
    </row>
    <row r="5003" spans="1:19" x14ac:dyDescent="0.25">
      <c r="A5003" s="178">
        <v>52558</v>
      </c>
      <c r="B5003" s="178">
        <v>-51716</v>
      </c>
      <c r="C5003" s="178">
        <v>-3704</v>
      </c>
      <c r="D5003" s="178" t="s">
        <v>3883</v>
      </c>
      <c r="E5003" s="178" t="s">
        <v>167</v>
      </c>
      <c r="F5003" s="178" t="s">
        <v>3752</v>
      </c>
      <c r="G5003" s="180">
        <f>VLOOKUP(D5003,Plan1!$B$2:$S$5570,7,)/1000</f>
        <v>5.7089999999999996</v>
      </c>
      <c r="H5003" s="180">
        <f>VLOOKUP(D5003,Plan1!$B$2:$S$5570,8,)/1000</f>
        <v>5.76</v>
      </c>
      <c r="I5003" s="180">
        <f>VLOOKUP(D5003,Plan1!$B$2:$S$5570,9,)/1000</f>
        <v>5.7969999999999997</v>
      </c>
      <c r="J5003" s="180">
        <f>VLOOKUP(D5003,Plan1!$B$2:$S$5570,10,)/1000</f>
        <v>5.5640000000000001</v>
      </c>
      <c r="K5003" s="180">
        <f>VLOOKUP(D5003,Plan1!$B$2:$S$5570,11,)/1000</f>
        <v>5.5</v>
      </c>
      <c r="L5003" s="180">
        <f>VLOOKUP(D5003,Plan1!$B$2:$S$5570,12,)/1000</f>
        <v>5.23</v>
      </c>
      <c r="M5003" s="180">
        <f>VLOOKUP(D5003,Plan1!$B$2:$S$5570,13,)/1000</f>
        <v>5.4409999999999998</v>
      </c>
      <c r="N5003" s="180">
        <f>VLOOKUP(D5003,Plan1!$B$2:$S$5570,14,)/1000</f>
        <v>6.0789999999999997</v>
      </c>
      <c r="O5003" s="180">
        <f>VLOOKUP(D5003,Plan1!$B$2:$S$5570,15,)/1000</f>
        <v>6.423</v>
      </c>
      <c r="P5003" s="180">
        <f>VLOOKUP(D5003,Plan1!$B$2:$S$5570,16,)/1000</f>
        <v>6.383</v>
      </c>
      <c r="Q5003" s="180">
        <f>VLOOKUP(D5003,Plan1!$B$2:$S$5570,17,)/1000</f>
        <v>6.3129999999999997</v>
      </c>
      <c r="R5003" s="180">
        <f>VLOOKUP(D5003,Plan1!$B$2:$S$5570,18,)/1000</f>
        <v>5.8710000000000004</v>
      </c>
      <c r="S5003" s="180">
        <f>VLOOKUP(D5003,Plan1!$B$2:$S$5570,6,)/1000</f>
        <v>5.8390000000000004</v>
      </c>
    </row>
    <row r="5004" spans="1:19" x14ac:dyDescent="0.25">
      <c r="A5004" s="178">
        <v>68946</v>
      </c>
      <c r="B5004" s="178">
        <v>901</v>
      </c>
      <c r="C5004" s="178">
        <v>-52004</v>
      </c>
      <c r="D5004" s="178" t="s">
        <v>303</v>
      </c>
      <c r="E5004" s="178" t="s">
        <v>167</v>
      </c>
      <c r="F5004" s="178" t="s">
        <v>295</v>
      </c>
      <c r="G5004" s="180">
        <f>VLOOKUP(D5004,Plan1!$B$2:$S$5570,7,)/1000</f>
        <v>4.202</v>
      </c>
      <c r="H5004" s="180">
        <f>VLOOKUP(D5004,Plan1!$B$2:$S$5570,8,)/1000</f>
        <v>4.0209999999999999</v>
      </c>
      <c r="I5004" s="180">
        <f>VLOOKUP(D5004,Plan1!$B$2:$S$5570,9,)/1000</f>
        <v>4.1059999999999999</v>
      </c>
      <c r="J5004" s="180">
        <f>VLOOKUP(D5004,Plan1!$B$2:$S$5570,10,)/1000</f>
        <v>4.1660000000000004</v>
      </c>
      <c r="K5004" s="180">
        <f>VLOOKUP(D5004,Plan1!$B$2:$S$5570,11,)/1000</f>
        <v>4.3620000000000001</v>
      </c>
      <c r="L5004" s="180">
        <f>VLOOKUP(D5004,Plan1!$B$2:$S$5570,12,)/1000</f>
        <v>4.4530000000000003</v>
      </c>
      <c r="M5004" s="180">
        <f>VLOOKUP(D5004,Plan1!$B$2:$S$5570,13,)/1000</f>
        <v>4.649</v>
      </c>
      <c r="N5004" s="180">
        <f>VLOOKUP(D5004,Plan1!$B$2:$S$5570,14,)/1000</f>
        <v>5.01</v>
      </c>
      <c r="O5004" s="180">
        <f>VLOOKUP(D5004,Plan1!$B$2:$S$5570,15,)/1000</f>
        <v>5.3289999999999997</v>
      </c>
      <c r="P5004" s="180">
        <f>VLOOKUP(D5004,Plan1!$B$2:$S$5570,16,)/1000</f>
        <v>5.23</v>
      </c>
      <c r="Q5004" s="180">
        <f>VLOOKUP(D5004,Plan1!$B$2:$S$5570,17,)/1000</f>
        <v>4.9729999999999999</v>
      </c>
      <c r="R5004" s="180">
        <f>VLOOKUP(D5004,Plan1!$B$2:$S$5570,18,)/1000</f>
        <v>4.4119999999999999</v>
      </c>
      <c r="S5004" s="180">
        <f>VLOOKUP(D5004,Plan1!$B$2:$S$5570,6,)/1000</f>
        <v>4.5759999999999996</v>
      </c>
    </row>
    <row r="5005" spans="1:19" x14ac:dyDescent="0.25">
      <c r="A5005" s="178">
        <v>24262</v>
      </c>
      <c r="B5005" s="178">
        <v>-135421</v>
      </c>
      <c r="C5005" s="178">
        <v>-435773</v>
      </c>
      <c r="D5005" s="178" t="s">
        <v>515</v>
      </c>
      <c r="E5005" s="178" t="s">
        <v>167</v>
      </c>
      <c r="F5005" s="178" t="s">
        <v>375</v>
      </c>
      <c r="G5005" s="180">
        <f>VLOOKUP(D5005,Plan1!$B$2:$S$5570,7,)/1000</f>
        <v>6.1509999999999998</v>
      </c>
      <c r="H5005" s="180">
        <f>VLOOKUP(D5005,Plan1!$B$2:$S$5570,8,)/1000</f>
        <v>6.327</v>
      </c>
      <c r="I5005" s="180">
        <f>VLOOKUP(D5005,Plan1!$B$2:$S$5570,9,)/1000</f>
        <v>6.0250000000000004</v>
      </c>
      <c r="J5005" s="180">
        <f>VLOOKUP(D5005,Plan1!$B$2:$S$5570,10,)/1000</f>
        <v>6.0339999999999998</v>
      </c>
      <c r="K5005" s="180">
        <f>VLOOKUP(D5005,Plan1!$B$2:$S$5570,11,)/1000</f>
        <v>5.7249999999999996</v>
      </c>
      <c r="L5005" s="180">
        <f>VLOOKUP(D5005,Plan1!$B$2:$S$5570,12,)/1000</f>
        <v>5.5990000000000002</v>
      </c>
      <c r="M5005" s="180">
        <f>VLOOKUP(D5005,Plan1!$B$2:$S$5570,13,)/1000</f>
        <v>5.8159999999999998</v>
      </c>
      <c r="N5005" s="180">
        <f>VLOOKUP(D5005,Plan1!$B$2:$S$5570,14,)/1000</f>
        <v>6.1289999999999996</v>
      </c>
      <c r="O5005" s="180">
        <f>VLOOKUP(D5005,Plan1!$B$2:$S$5570,15,)/1000</f>
        <v>6.2169999999999996</v>
      </c>
      <c r="P5005" s="180">
        <f>VLOOKUP(D5005,Plan1!$B$2:$S$5570,16,)/1000</f>
        <v>6.2839999999999998</v>
      </c>
      <c r="Q5005" s="180">
        <f>VLOOKUP(D5005,Plan1!$B$2:$S$5570,17,)/1000</f>
        <v>5.6120000000000001</v>
      </c>
      <c r="R5005" s="180">
        <f>VLOOKUP(D5005,Plan1!$B$2:$S$5570,18,)/1000</f>
        <v>5.9080000000000004</v>
      </c>
      <c r="S5005" s="180">
        <f>VLOOKUP(D5005,Plan1!$B$2:$S$5570,6,)/1000</f>
        <v>5.9859999999999998</v>
      </c>
    </row>
    <row r="5006" spans="1:19" x14ac:dyDescent="0.25">
      <c r="A5006" s="178">
        <v>12903</v>
      </c>
      <c r="B5006" s="178">
        <v>-191099</v>
      </c>
      <c r="C5006" s="178">
        <v>-466822</v>
      </c>
      <c r="D5006" s="178" t="s">
        <v>2278</v>
      </c>
      <c r="E5006" s="178" t="s">
        <v>167</v>
      </c>
      <c r="F5006" s="178" t="s">
        <v>1727</v>
      </c>
      <c r="G5006" s="180">
        <f>VLOOKUP(D5006,Plan1!$B$2:$S$5570,7,)/1000</f>
        <v>5.1029999999999998</v>
      </c>
      <c r="H5006" s="180">
        <f>VLOOKUP(D5006,Plan1!$B$2:$S$5570,8,)/1000</f>
        <v>5.6710000000000003</v>
      </c>
      <c r="I5006" s="180">
        <f>VLOOKUP(D5006,Plan1!$B$2:$S$5570,9,)/1000</f>
        <v>5.0670000000000002</v>
      </c>
      <c r="J5006" s="180">
        <f>VLOOKUP(D5006,Plan1!$B$2:$S$5570,10,)/1000</f>
        <v>5.5190000000000001</v>
      </c>
      <c r="K5006" s="180">
        <f>VLOOKUP(D5006,Plan1!$B$2:$S$5570,11,)/1000</f>
        <v>5.4589999999999996</v>
      </c>
      <c r="L5006" s="180">
        <f>VLOOKUP(D5006,Plan1!$B$2:$S$5570,12,)/1000</f>
        <v>5.3380000000000001</v>
      </c>
      <c r="M5006" s="180">
        <f>VLOOKUP(D5006,Plan1!$B$2:$S$5570,13,)/1000</f>
        <v>5.62</v>
      </c>
      <c r="N5006" s="180">
        <f>VLOOKUP(D5006,Plan1!$B$2:$S$5570,14,)/1000</f>
        <v>6.4130000000000003</v>
      </c>
      <c r="O5006" s="180">
        <f>VLOOKUP(D5006,Plan1!$B$2:$S$5570,15,)/1000</f>
        <v>5.8470000000000004</v>
      </c>
      <c r="P5006" s="180">
        <f>VLOOKUP(D5006,Plan1!$B$2:$S$5570,16,)/1000</f>
        <v>5.4320000000000004</v>
      </c>
      <c r="Q5006" s="180">
        <f>VLOOKUP(D5006,Plan1!$B$2:$S$5570,17,)/1000</f>
        <v>4.8710000000000004</v>
      </c>
      <c r="R5006" s="180">
        <f>VLOOKUP(D5006,Plan1!$B$2:$S$5570,18,)/1000</f>
        <v>5.01</v>
      </c>
      <c r="S5006" s="180">
        <f>VLOOKUP(D5006,Plan1!$B$2:$S$5570,6,)/1000</f>
        <v>5.4459999999999997</v>
      </c>
    </row>
    <row r="5007" spans="1:19" x14ac:dyDescent="0.25">
      <c r="A5007" s="178">
        <v>15332</v>
      </c>
      <c r="B5007" s="178">
        <v>-177876</v>
      </c>
      <c r="C5007" s="178">
        <v>-402456</v>
      </c>
      <c r="D5007" s="178" t="s">
        <v>2412</v>
      </c>
      <c r="E5007" s="178" t="s">
        <v>167</v>
      </c>
      <c r="F5007" s="178" t="s">
        <v>1727</v>
      </c>
      <c r="G5007" s="180">
        <f>VLOOKUP(D5007,Plan1!$B$2:$S$5570,7,)/1000</f>
        <v>5.5949999999999998</v>
      </c>
      <c r="H5007" s="180">
        <f>VLOOKUP(D5007,Plan1!$B$2:$S$5570,8,)/1000</f>
        <v>5.88</v>
      </c>
      <c r="I5007" s="180">
        <f>VLOOKUP(D5007,Plan1!$B$2:$S$5570,9,)/1000</f>
        <v>5.4779999999999998</v>
      </c>
      <c r="J5007" s="180">
        <f>VLOOKUP(D5007,Plan1!$B$2:$S$5570,10,)/1000</f>
        <v>5.0590000000000002</v>
      </c>
      <c r="K5007" s="180">
        <f>VLOOKUP(D5007,Plan1!$B$2:$S$5570,11,)/1000</f>
        <v>4.4210000000000003</v>
      </c>
      <c r="L5007" s="180">
        <f>VLOOKUP(D5007,Plan1!$B$2:$S$5570,12,)/1000</f>
        <v>4.1280000000000001</v>
      </c>
      <c r="M5007" s="180">
        <f>VLOOKUP(D5007,Plan1!$B$2:$S$5570,13,)/1000</f>
        <v>4.2210000000000001</v>
      </c>
      <c r="N5007" s="180">
        <f>VLOOKUP(D5007,Plan1!$B$2:$S$5570,14,)/1000</f>
        <v>4.8129999999999997</v>
      </c>
      <c r="O5007" s="180">
        <f>VLOOKUP(D5007,Plan1!$B$2:$S$5570,15,)/1000</f>
        <v>5.0529999999999999</v>
      </c>
      <c r="P5007" s="180">
        <f>VLOOKUP(D5007,Plan1!$B$2:$S$5570,16,)/1000</f>
        <v>5.0549999999999997</v>
      </c>
      <c r="Q5007" s="180">
        <f>VLOOKUP(D5007,Plan1!$B$2:$S$5570,17,)/1000</f>
        <v>4.7729999999999997</v>
      </c>
      <c r="R5007" s="180">
        <f>VLOOKUP(D5007,Plan1!$B$2:$S$5570,18,)/1000</f>
        <v>5.4649999999999999</v>
      </c>
      <c r="S5007" s="180">
        <f>VLOOKUP(D5007,Plan1!$B$2:$S$5570,6,)/1000</f>
        <v>4.9950000000000001</v>
      </c>
    </row>
    <row r="5008" spans="1:19" x14ac:dyDescent="0.25">
      <c r="A5008" s="178">
        <v>25935</v>
      </c>
      <c r="B5008" s="178">
        <v>-127594</v>
      </c>
      <c r="C5008" s="178">
        <v>-439508</v>
      </c>
      <c r="D5008" s="178" t="s">
        <v>573</v>
      </c>
      <c r="E5008" s="178" t="s">
        <v>167</v>
      </c>
      <c r="F5008" s="178" t="s">
        <v>375</v>
      </c>
      <c r="G5008" s="180">
        <f>VLOOKUP(D5008,Plan1!$B$2:$S$5570,7,)/1000</f>
        <v>6.0789999999999997</v>
      </c>
      <c r="H5008" s="180">
        <f>VLOOKUP(D5008,Plan1!$B$2:$S$5570,8,)/1000</f>
        <v>6.1349999999999998</v>
      </c>
      <c r="I5008" s="180">
        <f>VLOOKUP(D5008,Plan1!$B$2:$S$5570,9,)/1000</f>
        <v>5.9249999999999998</v>
      </c>
      <c r="J5008" s="180">
        <f>VLOOKUP(D5008,Plan1!$B$2:$S$5570,10,)/1000</f>
        <v>5.9850000000000003</v>
      </c>
      <c r="K5008" s="180">
        <f>VLOOKUP(D5008,Plan1!$B$2:$S$5570,11,)/1000</f>
        <v>5.7919999999999998</v>
      </c>
      <c r="L5008" s="180">
        <f>VLOOKUP(D5008,Plan1!$B$2:$S$5570,12,)/1000</f>
        <v>5.7060000000000004</v>
      </c>
      <c r="M5008" s="180">
        <f>VLOOKUP(D5008,Plan1!$B$2:$S$5570,13,)/1000</f>
        <v>5.923</v>
      </c>
      <c r="N5008" s="180">
        <f>VLOOKUP(D5008,Plan1!$B$2:$S$5570,14,)/1000</f>
        <v>6.2919999999999998</v>
      </c>
      <c r="O5008" s="180">
        <f>VLOOKUP(D5008,Plan1!$B$2:$S$5570,15,)/1000</f>
        <v>6.2480000000000002</v>
      </c>
      <c r="P5008" s="180">
        <f>VLOOKUP(D5008,Plan1!$B$2:$S$5570,16,)/1000</f>
        <v>6.194</v>
      </c>
      <c r="Q5008" s="180">
        <f>VLOOKUP(D5008,Plan1!$B$2:$S$5570,17,)/1000</f>
        <v>5.6050000000000004</v>
      </c>
      <c r="R5008" s="180">
        <f>VLOOKUP(D5008,Plan1!$B$2:$S$5570,18,)/1000</f>
        <v>5.9210000000000003</v>
      </c>
      <c r="S5008" s="180">
        <f>VLOOKUP(D5008,Plan1!$B$2:$S$5570,6,)/1000</f>
        <v>5.984</v>
      </c>
    </row>
    <row r="5009" spans="1:19" x14ac:dyDescent="0.25">
      <c r="A5009" s="178">
        <v>44877</v>
      </c>
      <c r="B5009" s="178">
        <v>-72147</v>
      </c>
      <c r="C5009" s="178">
        <v>-383721</v>
      </c>
      <c r="D5009" s="178" t="s">
        <v>2770</v>
      </c>
      <c r="E5009" s="178" t="s">
        <v>167</v>
      </c>
      <c r="F5009" s="178" t="s">
        <v>2709</v>
      </c>
      <c r="G5009" s="180">
        <f>VLOOKUP(D5009,Plan1!$B$2:$S$5570,7,)/1000</f>
        <v>5.8650000000000002</v>
      </c>
      <c r="H5009" s="180">
        <f>VLOOKUP(D5009,Plan1!$B$2:$S$5570,8,)/1000</f>
        <v>5.9429999999999996</v>
      </c>
      <c r="I5009" s="180">
        <f>VLOOKUP(D5009,Plan1!$B$2:$S$5570,9,)/1000</f>
        <v>6.0590000000000002</v>
      </c>
      <c r="J5009" s="180">
        <f>VLOOKUP(D5009,Plan1!$B$2:$S$5570,10,)/1000</f>
        <v>5.9530000000000003</v>
      </c>
      <c r="K5009" s="180">
        <f>VLOOKUP(D5009,Plan1!$B$2:$S$5570,11,)/1000</f>
        <v>5.508</v>
      </c>
      <c r="L5009" s="180">
        <f>VLOOKUP(D5009,Plan1!$B$2:$S$5570,12,)/1000</f>
        <v>5.2949999999999999</v>
      </c>
      <c r="M5009" s="180">
        <f>VLOOKUP(D5009,Plan1!$B$2:$S$5570,13,)/1000</f>
        <v>5.5140000000000002</v>
      </c>
      <c r="N5009" s="180">
        <f>VLOOKUP(D5009,Plan1!$B$2:$S$5570,14,)/1000</f>
        <v>6.2709999999999999</v>
      </c>
      <c r="O5009" s="180">
        <f>VLOOKUP(D5009,Plan1!$B$2:$S$5570,15,)/1000</f>
        <v>6.6429999999999998</v>
      </c>
      <c r="P5009" s="180">
        <f>VLOOKUP(D5009,Plan1!$B$2:$S$5570,16,)/1000</f>
        <v>6.5039999999999996</v>
      </c>
      <c r="Q5009" s="180">
        <f>VLOOKUP(D5009,Plan1!$B$2:$S$5570,17,)/1000</f>
        <v>6.5190000000000001</v>
      </c>
      <c r="R5009" s="180">
        <f>VLOOKUP(D5009,Plan1!$B$2:$S$5570,18,)/1000</f>
        <v>6.0910000000000002</v>
      </c>
      <c r="S5009" s="180">
        <f>VLOOKUP(D5009,Plan1!$B$2:$S$5570,6,)/1000</f>
        <v>6.0140000000000002</v>
      </c>
    </row>
    <row r="5010" spans="1:19" x14ac:dyDescent="0.25">
      <c r="A5010" s="178">
        <v>6847</v>
      </c>
      <c r="B5010" s="178">
        <v>-226144</v>
      </c>
      <c r="C5010" s="178">
        <v>-467037</v>
      </c>
      <c r="D5010" s="178" t="s">
        <v>4942</v>
      </c>
      <c r="E5010" s="178" t="s">
        <v>167</v>
      </c>
      <c r="F5010" s="178" t="s">
        <v>4704</v>
      </c>
      <c r="G5010" s="180">
        <f>VLOOKUP(D5010,Plan1!$B$2:$S$5570,7,)/1000</f>
        <v>4.9880000000000004</v>
      </c>
      <c r="H5010" s="180">
        <f>VLOOKUP(D5010,Plan1!$B$2:$S$5570,8,)/1000</f>
        <v>5.5490000000000004</v>
      </c>
      <c r="I5010" s="180">
        <f>VLOOKUP(D5010,Plan1!$B$2:$S$5570,9,)/1000</f>
        <v>5.3609999999999998</v>
      </c>
      <c r="J5010" s="180">
        <f>VLOOKUP(D5010,Plan1!$B$2:$S$5570,10,)/1000</f>
        <v>5.383</v>
      </c>
      <c r="K5010" s="180">
        <f>VLOOKUP(D5010,Plan1!$B$2:$S$5570,11,)/1000</f>
        <v>4.8559999999999999</v>
      </c>
      <c r="L5010" s="180">
        <f>VLOOKUP(D5010,Plan1!$B$2:$S$5570,12,)/1000</f>
        <v>4.6589999999999998</v>
      </c>
      <c r="M5010" s="180">
        <f>VLOOKUP(D5010,Plan1!$B$2:$S$5570,13,)/1000</f>
        <v>4.8680000000000003</v>
      </c>
      <c r="N5010" s="180">
        <f>VLOOKUP(D5010,Plan1!$B$2:$S$5570,14,)/1000</f>
        <v>5.6180000000000003</v>
      </c>
      <c r="O5010" s="180">
        <f>VLOOKUP(D5010,Plan1!$B$2:$S$5570,15,)/1000</f>
        <v>5.3140000000000001</v>
      </c>
      <c r="P5010" s="180">
        <f>VLOOKUP(D5010,Plan1!$B$2:$S$5570,16,)/1000</f>
        <v>5.41</v>
      </c>
      <c r="Q5010" s="180">
        <f>VLOOKUP(D5010,Plan1!$B$2:$S$5570,17,)/1000</f>
        <v>5.2380000000000004</v>
      </c>
      <c r="R5010" s="180">
        <f>VLOOKUP(D5010,Plan1!$B$2:$S$5570,18,)/1000</f>
        <v>5.3570000000000002</v>
      </c>
      <c r="S5010" s="180">
        <f>VLOOKUP(D5010,Plan1!$B$2:$S$5570,6,)/1000</f>
        <v>5.2160000000000002</v>
      </c>
    </row>
    <row r="5011" spans="1:19" x14ac:dyDescent="0.25">
      <c r="A5011" s="178">
        <v>46839</v>
      </c>
      <c r="B5011" s="178">
        <v>-66658</v>
      </c>
      <c r="C5011" s="178">
        <v>-373987</v>
      </c>
      <c r="D5011" s="178" t="s">
        <v>3756</v>
      </c>
      <c r="E5011" s="178" t="s">
        <v>167</v>
      </c>
      <c r="F5011" s="178" t="s">
        <v>3752</v>
      </c>
      <c r="G5011" s="180">
        <f>VLOOKUP(D5011,Plan1!$B$2:$S$5570,7,)/1000</f>
        <v>5.8319999999999999</v>
      </c>
      <c r="H5011" s="180">
        <f>VLOOKUP(D5011,Plan1!$B$2:$S$5570,8,)/1000</f>
        <v>6.0739999999999998</v>
      </c>
      <c r="I5011" s="180">
        <f>VLOOKUP(D5011,Plan1!$B$2:$S$5570,9,)/1000</f>
        <v>6.1719999999999997</v>
      </c>
      <c r="J5011" s="180">
        <f>VLOOKUP(D5011,Plan1!$B$2:$S$5570,10,)/1000</f>
        <v>5.9880000000000004</v>
      </c>
      <c r="K5011" s="180">
        <f>VLOOKUP(D5011,Plan1!$B$2:$S$5570,11,)/1000</f>
        <v>5.47</v>
      </c>
      <c r="L5011" s="180">
        <f>VLOOKUP(D5011,Plan1!$B$2:$S$5570,12,)/1000</f>
        <v>5.0679999999999996</v>
      </c>
      <c r="M5011" s="180">
        <f>VLOOKUP(D5011,Plan1!$B$2:$S$5570,13,)/1000</f>
        <v>5.3689999999999998</v>
      </c>
      <c r="N5011" s="180">
        <f>VLOOKUP(D5011,Plan1!$B$2:$S$5570,14,)/1000</f>
        <v>6.0490000000000004</v>
      </c>
      <c r="O5011" s="180">
        <f>VLOOKUP(D5011,Plan1!$B$2:$S$5570,15,)/1000</f>
        <v>6.423</v>
      </c>
      <c r="P5011" s="180">
        <f>VLOOKUP(D5011,Plan1!$B$2:$S$5570,16,)/1000</f>
        <v>6.4649999999999999</v>
      </c>
      <c r="Q5011" s="180">
        <f>VLOOKUP(D5011,Plan1!$B$2:$S$5570,17,)/1000</f>
        <v>6.407</v>
      </c>
      <c r="R5011" s="180">
        <f>VLOOKUP(D5011,Plan1!$B$2:$S$5570,18,)/1000</f>
        <v>5.9619999999999997</v>
      </c>
      <c r="S5011" s="180">
        <f>VLOOKUP(D5011,Plan1!$B$2:$S$5570,6,)/1000</f>
        <v>5.94</v>
      </c>
    </row>
    <row r="5012" spans="1:19" x14ac:dyDescent="0.25">
      <c r="A5012" s="178">
        <v>27712</v>
      </c>
      <c r="B5012" s="178">
        <v>-120901</v>
      </c>
      <c r="C5012" s="178">
        <v>-514029</v>
      </c>
      <c r="D5012" s="178" t="s">
        <v>1607</v>
      </c>
      <c r="E5012" s="178" t="s">
        <v>167</v>
      </c>
      <c r="F5012" s="178" t="s">
        <v>1511</v>
      </c>
      <c r="G5012" s="180">
        <f>VLOOKUP(D5012,Plan1!$B$2:$S$5570,7,)/1000</f>
        <v>4.7370000000000001</v>
      </c>
      <c r="H5012" s="180">
        <f>VLOOKUP(D5012,Plan1!$B$2:$S$5570,8,)/1000</f>
        <v>5.0090000000000003</v>
      </c>
      <c r="I5012" s="180">
        <f>VLOOKUP(D5012,Plan1!$B$2:$S$5570,9,)/1000</f>
        <v>5.0110000000000001</v>
      </c>
      <c r="J5012" s="180">
        <f>VLOOKUP(D5012,Plan1!$B$2:$S$5570,10,)/1000</f>
        <v>5.2069999999999999</v>
      </c>
      <c r="K5012" s="180">
        <f>VLOOKUP(D5012,Plan1!$B$2:$S$5570,11,)/1000</f>
        <v>5.5039999999999996</v>
      </c>
      <c r="L5012" s="180">
        <f>VLOOKUP(D5012,Plan1!$B$2:$S$5570,12,)/1000</f>
        <v>5.4580000000000002</v>
      </c>
      <c r="M5012" s="180">
        <f>VLOOKUP(D5012,Plan1!$B$2:$S$5570,13,)/1000</f>
        <v>5.7619999999999996</v>
      </c>
      <c r="N5012" s="180">
        <f>VLOOKUP(D5012,Plan1!$B$2:$S$5570,14,)/1000</f>
        <v>6.18</v>
      </c>
      <c r="O5012" s="180">
        <f>VLOOKUP(D5012,Plan1!$B$2:$S$5570,15,)/1000</f>
        <v>5.49</v>
      </c>
      <c r="P5012" s="180">
        <f>VLOOKUP(D5012,Plan1!$B$2:$S$5570,16,)/1000</f>
        <v>5.15</v>
      </c>
      <c r="Q5012" s="180">
        <f>VLOOKUP(D5012,Plan1!$B$2:$S$5570,17,)/1000</f>
        <v>4.867</v>
      </c>
      <c r="R5012" s="180">
        <f>VLOOKUP(D5012,Plan1!$B$2:$S$5570,18,)/1000</f>
        <v>4.8220000000000001</v>
      </c>
      <c r="S5012" s="180">
        <f>VLOOKUP(D5012,Plan1!$B$2:$S$5570,6,)/1000</f>
        <v>5.266</v>
      </c>
    </row>
    <row r="5013" spans="1:19" x14ac:dyDescent="0.25">
      <c r="A5013" s="178">
        <v>27561</v>
      </c>
      <c r="B5013" s="178">
        <v>-121598</v>
      </c>
      <c r="C5013" s="178">
        <v>-39332</v>
      </c>
      <c r="D5013" s="178" t="s">
        <v>638</v>
      </c>
      <c r="E5013" s="178" t="s">
        <v>167</v>
      </c>
      <c r="F5013" s="178" t="s">
        <v>375</v>
      </c>
      <c r="G5013" s="180">
        <f>VLOOKUP(D5013,Plan1!$B$2:$S$5570,7,)/1000</f>
        <v>5.5880000000000001</v>
      </c>
      <c r="H5013" s="180">
        <f>VLOOKUP(D5013,Plan1!$B$2:$S$5570,8,)/1000</f>
        <v>5.6710000000000003</v>
      </c>
      <c r="I5013" s="180">
        <f>VLOOKUP(D5013,Plan1!$B$2:$S$5570,9,)/1000</f>
        <v>5.7130000000000001</v>
      </c>
      <c r="J5013" s="180">
        <f>VLOOKUP(D5013,Plan1!$B$2:$S$5570,10,)/1000</f>
        <v>4.9050000000000002</v>
      </c>
      <c r="K5013" s="180">
        <f>VLOOKUP(D5013,Plan1!$B$2:$S$5570,11,)/1000</f>
        <v>4.3460000000000001</v>
      </c>
      <c r="L5013" s="180">
        <f>VLOOKUP(D5013,Plan1!$B$2:$S$5570,12,)/1000</f>
        <v>4.0069999999999997</v>
      </c>
      <c r="M5013" s="180">
        <f>VLOOKUP(D5013,Plan1!$B$2:$S$5570,13,)/1000</f>
        <v>4.2320000000000002</v>
      </c>
      <c r="N5013" s="180">
        <f>VLOOKUP(D5013,Plan1!$B$2:$S$5570,14,)/1000</f>
        <v>4.7300000000000004</v>
      </c>
      <c r="O5013" s="180">
        <f>VLOOKUP(D5013,Plan1!$B$2:$S$5570,15,)/1000</f>
        <v>5.3479999999999999</v>
      </c>
      <c r="P5013" s="180">
        <f>VLOOKUP(D5013,Plan1!$B$2:$S$5570,16,)/1000</f>
        <v>5.2729999999999997</v>
      </c>
      <c r="Q5013" s="180">
        <f>VLOOKUP(D5013,Plan1!$B$2:$S$5570,17,)/1000</f>
        <v>5.33</v>
      </c>
      <c r="R5013" s="180">
        <f>VLOOKUP(D5013,Plan1!$B$2:$S$5570,18,)/1000</f>
        <v>5.4809999999999999</v>
      </c>
      <c r="S5013" s="180">
        <f>VLOOKUP(D5013,Plan1!$B$2:$S$5570,6,)/1000</f>
        <v>5.0519999999999996</v>
      </c>
    </row>
    <row r="5014" spans="1:19" x14ac:dyDescent="0.25">
      <c r="A5014" s="178">
        <v>44904</v>
      </c>
      <c r="B5014" s="178">
        <v>-71867</v>
      </c>
      <c r="C5014" s="178">
        <v>-356799</v>
      </c>
      <c r="D5014" s="178" t="s">
        <v>2782</v>
      </c>
      <c r="E5014" s="178" t="s">
        <v>167</v>
      </c>
      <c r="F5014" s="178" t="s">
        <v>2709</v>
      </c>
      <c r="G5014" s="180">
        <f>VLOOKUP(D5014,Plan1!$B$2:$S$5570,7,)/1000</f>
        <v>5.27</v>
      </c>
      <c r="H5014" s="180">
        <f>VLOOKUP(D5014,Plan1!$B$2:$S$5570,8,)/1000</f>
        <v>5.4880000000000004</v>
      </c>
      <c r="I5014" s="180">
        <f>VLOOKUP(D5014,Plan1!$B$2:$S$5570,9,)/1000</f>
        <v>5.6280000000000001</v>
      </c>
      <c r="J5014" s="180">
        <f>VLOOKUP(D5014,Plan1!$B$2:$S$5570,10,)/1000</f>
        <v>5.2839999999999998</v>
      </c>
      <c r="K5014" s="180">
        <f>VLOOKUP(D5014,Plan1!$B$2:$S$5570,11,)/1000</f>
        <v>4.8099999999999996</v>
      </c>
      <c r="L5014" s="180">
        <f>VLOOKUP(D5014,Plan1!$B$2:$S$5570,12,)/1000</f>
        <v>4.3529999999999998</v>
      </c>
      <c r="M5014" s="180">
        <f>VLOOKUP(D5014,Plan1!$B$2:$S$5570,13,)/1000</f>
        <v>4.4649999999999999</v>
      </c>
      <c r="N5014" s="180">
        <f>VLOOKUP(D5014,Plan1!$B$2:$S$5570,14,)/1000</f>
        <v>5.0529999999999999</v>
      </c>
      <c r="O5014" s="180">
        <f>VLOOKUP(D5014,Plan1!$B$2:$S$5570,15,)/1000</f>
        <v>5.4379999999999997</v>
      </c>
      <c r="P5014" s="180">
        <f>VLOOKUP(D5014,Plan1!$B$2:$S$5570,16,)/1000</f>
        <v>5.4740000000000002</v>
      </c>
      <c r="Q5014" s="180">
        <f>VLOOKUP(D5014,Plan1!$B$2:$S$5570,17,)/1000</f>
        <v>5.5979999999999999</v>
      </c>
      <c r="R5014" s="180">
        <f>VLOOKUP(D5014,Plan1!$B$2:$S$5570,18,)/1000</f>
        <v>5.42</v>
      </c>
      <c r="S5014" s="180">
        <f>VLOOKUP(D5014,Plan1!$B$2:$S$5570,6,)/1000</f>
        <v>5.19</v>
      </c>
    </row>
    <row r="5015" spans="1:19" x14ac:dyDescent="0.25">
      <c r="A5015" s="178">
        <v>41746</v>
      </c>
      <c r="B5015" s="178">
        <v>-79822</v>
      </c>
      <c r="C5015" s="178">
        <v>-382893</v>
      </c>
      <c r="D5015" s="178" t="s">
        <v>3380</v>
      </c>
      <c r="E5015" s="178" t="s">
        <v>167</v>
      </c>
      <c r="F5015" s="178" t="s">
        <v>3284</v>
      </c>
      <c r="G5015" s="180">
        <f>VLOOKUP(D5015,Plan1!$B$2:$S$5570,7,)/1000</f>
        <v>5.9539999999999997</v>
      </c>
      <c r="H5015" s="180">
        <f>VLOOKUP(D5015,Plan1!$B$2:$S$5570,8,)/1000</f>
        <v>6.024</v>
      </c>
      <c r="I5015" s="180">
        <f>VLOOKUP(D5015,Plan1!$B$2:$S$5570,9,)/1000</f>
        <v>6.1210000000000004</v>
      </c>
      <c r="J5015" s="180">
        <f>VLOOKUP(D5015,Plan1!$B$2:$S$5570,10,)/1000</f>
        <v>5.8890000000000002</v>
      </c>
      <c r="K5015" s="180">
        <f>VLOOKUP(D5015,Plan1!$B$2:$S$5570,11,)/1000</f>
        <v>5.125</v>
      </c>
      <c r="L5015" s="180">
        <f>VLOOKUP(D5015,Plan1!$B$2:$S$5570,12,)/1000</f>
        <v>4.7130000000000001</v>
      </c>
      <c r="M5015" s="180">
        <f>VLOOKUP(D5015,Plan1!$B$2:$S$5570,13,)/1000</f>
        <v>4.952</v>
      </c>
      <c r="N5015" s="180">
        <f>VLOOKUP(D5015,Plan1!$B$2:$S$5570,14,)/1000</f>
        <v>5.75</v>
      </c>
      <c r="O5015" s="180">
        <f>VLOOKUP(D5015,Plan1!$B$2:$S$5570,15,)/1000</f>
        <v>6.4809999999999999</v>
      </c>
      <c r="P5015" s="180">
        <f>VLOOKUP(D5015,Plan1!$B$2:$S$5570,16,)/1000</f>
        <v>6.4450000000000003</v>
      </c>
      <c r="Q5015" s="180">
        <f>VLOOKUP(D5015,Plan1!$B$2:$S$5570,17,)/1000</f>
        <v>6.4509999999999996</v>
      </c>
      <c r="R5015" s="180">
        <f>VLOOKUP(D5015,Plan1!$B$2:$S$5570,18,)/1000</f>
        <v>6.0679999999999996</v>
      </c>
      <c r="S5015" s="180">
        <f>VLOOKUP(D5015,Plan1!$B$2:$S$5570,6,)/1000</f>
        <v>5.8310000000000004</v>
      </c>
    </row>
    <row r="5016" spans="1:19" x14ac:dyDescent="0.25">
      <c r="A5016" s="178">
        <v>9134</v>
      </c>
      <c r="B5016" s="178">
        <v>-212048</v>
      </c>
      <c r="C5016" s="178">
        <v>-475956</v>
      </c>
      <c r="D5016" s="178" t="s">
        <v>5161</v>
      </c>
      <c r="E5016" s="178" t="s">
        <v>167</v>
      </c>
      <c r="F5016" s="178" t="s">
        <v>4704</v>
      </c>
      <c r="G5016" s="180">
        <f>VLOOKUP(D5016,Plan1!$B$2:$S$5570,7,)/1000</f>
        <v>5.0640000000000001</v>
      </c>
      <c r="H5016" s="180">
        <f>VLOOKUP(D5016,Plan1!$B$2:$S$5570,8,)/1000</f>
        <v>5.5490000000000004</v>
      </c>
      <c r="I5016" s="180">
        <f>VLOOKUP(D5016,Plan1!$B$2:$S$5570,9,)/1000</f>
        <v>5.2869999999999999</v>
      </c>
      <c r="J5016" s="180">
        <f>VLOOKUP(D5016,Plan1!$B$2:$S$5570,10,)/1000</f>
        <v>5.4619999999999997</v>
      </c>
      <c r="K5016" s="180">
        <f>VLOOKUP(D5016,Plan1!$B$2:$S$5570,11,)/1000</f>
        <v>5.0259999999999998</v>
      </c>
      <c r="L5016" s="180">
        <f>VLOOKUP(D5016,Plan1!$B$2:$S$5570,12,)/1000</f>
        <v>4.9589999999999996</v>
      </c>
      <c r="M5016" s="180">
        <f>VLOOKUP(D5016,Plan1!$B$2:$S$5570,13,)/1000</f>
        <v>5.1210000000000004</v>
      </c>
      <c r="N5016" s="180">
        <f>VLOOKUP(D5016,Plan1!$B$2:$S$5570,14,)/1000</f>
        <v>5.8550000000000004</v>
      </c>
      <c r="O5016" s="180">
        <f>VLOOKUP(D5016,Plan1!$B$2:$S$5570,15,)/1000</f>
        <v>5.335</v>
      </c>
      <c r="P5016" s="180">
        <f>VLOOKUP(D5016,Plan1!$B$2:$S$5570,16,)/1000</f>
        <v>5.4</v>
      </c>
      <c r="Q5016" s="180">
        <f>VLOOKUP(D5016,Plan1!$B$2:$S$5570,17,)/1000</f>
        <v>5.1790000000000003</v>
      </c>
      <c r="R5016" s="180">
        <f>VLOOKUP(D5016,Plan1!$B$2:$S$5570,18,)/1000</f>
        <v>5.3090000000000002</v>
      </c>
      <c r="S5016" s="180">
        <f>VLOOKUP(D5016,Plan1!$B$2:$S$5570,6,)/1000</f>
        <v>5.2949999999999999</v>
      </c>
    </row>
    <row r="5017" spans="1:19" x14ac:dyDescent="0.25">
      <c r="A5017" s="178">
        <v>8638</v>
      </c>
      <c r="B5017" s="178">
        <v>-215446</v>
      </c>
      <c r="C5017" s="178">
        <v>-460421</v>
      </c>
      <c r="D5017" s="178" t="s">
        <v>1858</v>
      </c>
      <c r="E5017" s="178" t="s">
        <v>167</v>
      </c>
      <c r="F5017" s="178" t="s">
        <v>1727</v>
      </c>
      <c r="G5017" s="180">
        <f>VLOOKUP(D5017,Plan1!$B$2:$S$5570,7,)/1000</f>
        <v>5.1449999999999996</v>
      </c>
      <c r="H5017" s="180">
        <f>VLOOKUP(D5017,Plan1!$B$2:$S$5570,8,)/1000</f>
        <v>5.585</v>
      </c>
      <c r="I5017" s="180">
        <f>VLOOKUP(D5017,Plan1!$B$2:$S$5570,9,)/1000</f>
        <v>5.1180000000000003</v>
      </c>
      <c r="J5017" s="180">
        <f>VLOOKUP(D5017,Plan1!$B$2:$S$5570,10,)/1000</f>
        <v>5.2640000000000002</v>
      </c>
      <c r="K5017" s="180">
        <f>VLOOKUP(D5017,Plan1!$B$2:$S$5570,11,)/1000</f>
        <v>4.8849999999999998</v>
      </c>
      <c r="L5017" s="180">
        <f>VLOOKUP(D5017,Plan1!$B$2:$S$5570,12,)/1000</f>
        <v>4.6859999999999999</v>
      </c>
      <c r="M5017" s="180">
        <f>VLOOKUP(D5017,Plan1!$B$2:$S$5570,13,)/1000</f>
        <v>4.992</v>
      </c>
      <c r="N5017" s="180">
        <f>VLOOKUP(D5017,Plan1!$B$2:$S$5570,14,)/1000</f>
        <v>5.7709999999999999</v>
      </c>
      <c r="O5017" s="180">
        <f>VLOOKUP(D5017,Plan1!$B$2:$S$5570,15,)/1000</f>
        <v>5.4370000000000003</v>
      </c>
      <c r="P5017" s="180">
        <f>VLOOKUP(D5017,Plan1!$B$2:$S$5570,16,)/1000</f>
        <v>5.3209999999999997</v>
      </c>
      <c r="Q5017" s="180">
        <f>VLOOKUP(D5017,Plan1!$B$2:$S$5570,17,)/1000</f>
        <v>4.9240000000000004</v>
      </c>
      <c r="R5017" s="180">
        <f>VLOOKUP(D5017,Plan1!$B$2:$S$5570,18,)/1000</f>
        <v>5.0670000000000002</v>
      </c>
      <c r="S5017" s="180">
        <f>VLOOKUP(D5017,Plan1!$B$2:$S$5570,6,)/1000</f>
        <v>5.1829999999999998</v>
      </c>
    </row>
    <row r="5018" spans="1:19" x14ac:dyDescent="0.25">
      <c r="A5018" s="178">
        <v>62744</v>
      </c>
      <c r="B5018" s="178">
        <v>-18527</v>
      </c>
      <c r="C5018" s="178">
        <v>-451211</v>
      </c>
      <c r="D5018" s="178" t="s">
        <v>1498</v>
      </c>
      <c r="E5018" s="178" t="s">
        <v>167</v>
      </c>
      <c r="F5018" s="178" t="s">
        <v>1298</v>
      </c>
      <c r="G5018" s="180">
        <f>VLOOKUP(D5018,Plan1!$B$2:$S$5570,7,)/1000</f>
        <v>4.5780000000000003</v>
      </c>
      <c r="H5018" s="180">
        <f>VLOOKUP(D5018,Plan1!$B$2:$S$5570,8,)/1000</f>
        <v>4.4740000000000002</v>
      </c>
      <c r="I5018" s="180">
        <f>VLOOKUP(D5018,Plan1!$B$2:$S$5570,9,)/1000</f>
        <v>4.3159999999999998</v>
      </c>
      <c r="J5018" s="180">
        <f>VLOOKUP(D5018,Plan1!$B$2:$S$5570,10,)/1000</f>
        <v>4.2619999999999996</v>
      </c>
      <c r="K5018" s="180">
        <f>VLOOKUP(D5018,Plan1!$B$2:$S$5570,11,)/1000</f>
        <v>4.5380000000000003</v>
      </c>
      <c r="L5018" s="180">
        <f>VLOOKUP(D5018,Plan1!$B$2:$S$5570,12,)/1000</f>
        <v>4.8920000000000003</v>
      </c>
      <c r="M5018" s="180">
        <f>VLOOKUP(D5018,Plan1!$B$2:$S$5570,13,)/1000</f>
        <v>5.0389999999999997</v>
      </c>
      <c r="N5018" s="180">
        <f>VLOOKUP(D5018,Plan1!$B$2:$S$5570,14,)/1000</f>
        <v>5.4820000000000002</v>
      </c>
      <c r="O5018" s="180">
        <f>VLOOKUP(D5018,Plan1!$B$2:$S$5570,15,)/1000</f>
        <v>5.7069999999999999</v>
      </c>
      <c r="P5018" s="180">
        <f>VLOOKUP(D5018,Plan1!$B$2:$S$5570,16,)/1000</f>
        <v>5.3979999999999997</v>
      </c>
      <c r="Q5018" s="180">
        <f>VLOOKUP(D5018,Plan1!$B$2:$S$5570,17,)/1000</f>
        <v>5.1959999999999997</v>
      </c>
      <c r="R5018" s="180">
        <f>VLOOKUP(D5018,Plan1!$B$2:$S$5570,18,)/1000</f>
        <v>4.9089999999999998</v>
      </c>
      <c r="S5018" s="180">
        <f>VLOOKUP(D5018,Plan1!$B$2:$S$5570,6,)/1000</f>
        <v>4.899</v>
      </c>
    </row>
    <row r="5019" spans="1:19" x14ac:dyDescent="0.25">
      <c r="A5019" s="178">
        <v>14294</v>
      </c>
      <c r="B5019" s="178">
        <v>-183072</v>
      </c>
      <c r="C5019" s="178">
        <v>-519591</v>
      </c>
      <c r="D5019" s="178" t="s">
        <v>1073</v>
      </c>
      <c r="E5019" s="178" t="s">
        <v>167</v>
      </c>
      <c r="F5019" s="178" t="s">
        <v>1058</v>
      </c>
      <c r="G5019" s="180">
        <f>VLOOKUP(D5019,Plan1!$B$2:$S$5570,7,)/1000</f>
        <v>5.0629999999999997</v>
      </c>
      <c r="H5019" s="180">
        <f>VLOOKUP(D5019,Plan1!$B$2:$S$5570,8,)/1000</f>
        <v>5.3230000000000004</v>
      </c>
      <c r="I5019" s="180">
        <f>VLOOKUP(D5019,Plan1!$B$2:$S$5570,9,)/1000</f>
        <v>5.35</v>
      </c>
      <c r="J5019" s="180">
        <f>VLOOKUP(D5019,Plan1!$B$2:$S$5570,10,)/1000</f>
        <v>5.5739999999999998</v>
      </c>
      <c r="K5019" s="180">
        <f>VLOOKUP(D5019,Plan1!$B$2:$S$5570,11,)/1000</f>
        <v>5.3330000000000002</v>
      </c>
      <c r="L5019" s="180">
        <f>VLOOKUP(D5019,Plan1!$B$2:$S$5570,12,)/1000</f>
        <v>5.1749999999999998</v>
      </c>
      <c r="M5019" s="180">
        <f>VLOOKUP(D5019,Plan1!$B$2:$S$5570,13,)/1000</f>
        <v>5.343</v>
      </c>
      <c r="N5019" s="180">
        <f>VLOOKUP(D5019,Plan1!$B$2:$S$5570,14,)/1000</f>
        <v>6.0060000000000002</v>
      </c>
      <c r="O5019" s="180">
        <f>VLOOKUP(D5019,Plan1!$B$2:$S$5570,15,)/1000</f>
        <v>5.4640000000000004</v>
      </c>
      <c r="P5019" s="180">
        <f>VLOOKUP(D5019,Plan1!$B$2:$S$5570,16,)/1000</f>
        <v>5.2069999999999999</v>
      </c>
      <c r="Q5019" s="180">
        <f>VLOOKUP(D5019,Plan1!$B$2:$S$5570,17,)/1000</f>
        <v>5.1459999999999999</v>
      </c>
      <c r="R5019" s="180">
        <f>VLOOKUP(D5019,Plan1!$B$2:$S$5570,18,)/1000</f>
        <v>5.2439999999999998</v>
      </c>
      <c r="S5019" s="180">
        <f>VLOOKUP(D5019,Plan1!$B$2:$S$5570,6,)/1000</f>
        <v>5.3520000000000003</v>
      </c>
    </row>
    <row r="5020" spans="1:19" x14ac:dyDescent="0.25">
      <c r="A5020" s="178">
        <v>19294</v>
      </c>
      <c r="B5020" s="178">
        <v>-158115</v>
      </c>
      <c r="C5020" s="178">
        <v>-428717</v>
      </c>
      <c r="D5020" s="178" t="s">
        <v>2528</v>
      </c>
      <c r="E5020" s="178" t="s">
        <v>167</v>
      </c>
      <c r="F5020" s="178" t="s">
        <v>1727</v>
      </c>
      <c r="G5020" s="180">
        <f>VLOOKUP(D5020,Plan1!$B$2:$S$5570,7,)/1000</f>
        <v>5.9950000000000001</v>
      </c>
      <c r="H5020" s="180">
        <f>VLOOKUP(D5020,Plan1!$B$2:$S$5570,8,)/1000</f>
        <v>6.4770000000000003</v>
      </c>
      <c r="I5020" s="180">
        <f>VLOOKUP(D5020,Plan1!$B$2:$S$5570,9,)/1000</f>
        <v>5.8730000000000002</v>
      </c>
      <c r="J5020" s="180">
        <f>VLOOKUP(D5020,Plan1!$B$2:$S$5570,10,)/1000</f>
        <v>5.8819999999999997</v>
      </c>
      <c r="K5020" s="180">
        <f>VLOOKUP(D5020,Plan1!$B$2:$S$5570,11,)/1000</f>
        <v>5.4980000000000002</v>
      </c>
      <c r="L5020" s="180">
        <f>VLOOKUP(D5020,Plan1!$B$2:$S$5570,12,)/1000</f>
        <v>5.3419999999999996</v>
      </c>
      <c r="M5020" s="180">
        <f>VLOOKUP(D5020,Plan1!$B$2:$S$5570,13,)/1000</f>
        <v>5.5279999999999996</v>
      </c>
      <c r="N5020" s="180">
        <f>VLOOKUP(D5020,Plan1!$B$2:$S$5570,14,)/1000</f>
        <v>6.1310000000000002</v>
      </c>
      <c r="O5020" s="180">
        <f>VLOOKUP(D5020,Plan1!$B$2:$S$5570,15,)/1000</f>
        <v>6.2969999999999997</v>
      </c>
      <c r="P5020" s="180">
        <f>VLOOKUP(D5020,Plan1!$B$2:$S$5570,16,)/1000</f>
        <v>6.016</v>
      </c>
      <c r="Q5020" s="180">
        <f>VLOOKUP(D5020,Plan1!$B$2:$S$5570,17,)/1000</f>
        <v>5.29</v>
      </c>
      <c r="R5020" s="180">
        <f>VLOOKUP(D5020,Plan1!$B$2:$S$5570,18,)/1000</f>
        <v>5.69</v>
      </c>
      <c r="S5020" s="180">
        <f>VLOOKUP(D5020,Plan1!$B$2:$S$5570,6,)/1000</f>
        <v>5.835</v>
      </c>
    </row>
    <row r="5021" spans="1:19" x14ac:dyDescent="0.25">
      <c r="A5021" s="178">
        <v>4139</v>
      </c>
      <c r="B5021" s="178">
        <v>-253804</v>
      </c>
      <c r="C5021" s="178">
        <v>-540523</v>
      </c>
      <c r="D5021" s="178" t="s">
        <v>2994</v>
      </c>
      <c r="E5021" s="178" t="s">
        <v>167</v>
      </c>
      <c r="F5021" s="178" t="s">
        <v>2912</v>
      </c>
      <c r="G5021" s="180">
        <f>VLOOKUP(D5021,Plan1!$B$2:$S$5570,7,)/1000</f>
        <v>5.5339999999999998</v>
      </c>
      <c r="H5021" s="180">
        <f>VLOOKUP(D5021,Plan1!$B$2:$S$5570,8,)/1000</f>
        <v>5.452</v>
      </c>
      <c r="I5021" s="180">
        <f>VLOOKUP(D5021,Plan1!$B$2:$S$5570,9,)/1000</f>
        <v>5.4829999999999997</v>
      </c>
      <c r="J5021" s="180">
        <f>VLOOKUP(D5021,Plan1!$B$2:$S$5570,10,)/1000</f>
        <v>4.9809999999999999</v>
      </c>
      <c r="K5021" s="180">
        <f>VLOOKUP(D5021,Plan1!$B$2:$S$5570,11,)/1000</f>
        <v>4.1689999999999996</v>
      </c>
      <c r="L5021" s="180">
        <f>VLOOKUP(D5021,Plan1!$B$2:$S$5570,12,)/1000</f>
        <v>3.78</v>
      </c>
      <c r="M5021" s="180">
        <f>VLOOKUP(D5021,Plan1!$B$2:$S$5570,13,)/1000</f>
        <v>4.0309999999999997</v>
      </c>
      <c r="N5021" s="180">
        <f>VLOOKUP(D5021,Plan1!$B$2:$S$5570,14,)/1000</f>
        <v>4.9640000000000004</v>
      </c>
      <c r="O5021" s="180">
        <f>VLOOKUP(D5021,Plan1!$B$2:$S$5570,15,)/1000</f>
        <v>4.6849999999999996</v>
      </c>
      <c r="P5021" s="180">
        <f>VLOOKUP(D5021,Plan1!$B$2:$S$5570,16,)/1000</f>
        <v>5.1260000000000003</v>
      </c>
      <c r="Q5021" s="180">
        <f>VLOOKUP(D5021,Plan1!$B$2:$S$5570,17,)/1000</f>
        <v>5.46</v>
      </c>
      <c r="R5021" s="180">
        <f>VLOOKUP(D5021,Plan1!$B$2:$S$5570,18,)/1000</f>
        <v>5.6040000000000001</v>
      </c>
      <c r="S5021" s="180">
        <f>VLOOKUP(D5021,Plan1!$B$2:$S$5570,6,)/1000</f>
        <v>4.9390000000000001</v>
      </c>
    </row>
    <row r="5022" spans="1:19" x14ac:dyDescent="0.25">
      <c r="A5022" s="178">
        <v>7971</v>
      </c>
      <c r="B5022" s="178">
        <v>-218862</v>
      </c>
      <c r="C5022" s="178">
        <v>-445129</v>
      </c>
      <c r="D5022" s="178" t="s">
        <v>1810</v>
      </c>
      <c r="E5022" s="178" t="s">
        <v>167</v>
      </c>
      <c r="F5022" s="178" t="s">
        <v>1727</v>
      </c>
      <c r="G5022" s="180">
        <f>VLOOKUP(D5022,Plan1!$B$2:$S$5570,7,)/1000</f>
        <v>4.9420000000000002</v>
      </c>
      <c r="H5022" s="180">
        <f>VLOOKUP(D5022,Plan1!$B$2:$S$5570,8,)/1000</f>
        <v>5.4420000000000002</v>
      </c>
      <c r="I5022" s="180">
        <f>VLOOKUP(D5022,Plan1!$B$2:$S$5570,9,)/1000</f>
        <v>5.0730000000000004</v>
      </c>
      <c r="J5022" s="180">
        <f>VLOOKUP(D5022,Plan1!$B$2:$S$5570,10,)/1000</f>
        <v>5.08</v>
      </c>
      <c r="K5022" s="180">
        <f>VLOOKUP(D5022,Plan1!$B$2:$S$5570,11,)/1000</f>
        <v>4.62</v>
      </c>
      <c r="L5022" s="180">
        <f>VLOOKUP(D5022,Plan1!$B$2:$S$5570,12,)/1000</f>
        <v>4.5419999999999998</v>
      </c>
      <c r="M5022" s="180">
        <f>VLOOKUP(D5022,Plan1!$B$2:$S$5570,13,)/1000</f>
        <v>4.7409999999999997</v>
      </c>
      <c r="N5022" s="180">
        <f>VLOOKUP(D5022,Plan1!$B$2:$S$5570,14,)/1000</f>
        <v>5.51</v>
      </c>
      <c r="O5022" s="180">
        <f>VLOOKUP(D5022,Plan1!$B$2:$S$5570,15,)/1000</f>
        <v>5.2210000000000001</v>
      </c>
      <c r="P5022" s="180">
        <f>VLOOKUP(D5022,Plan1!$B$2:$S$5570,16,)/1000</f>
        <v>5.0960000000000001</v>
      </c>
      <c r="Q5022" s="180">
        <f>VLOOKUP(D5022,Plan1!$B$2:$S$5570,17,)/1000</f>
        <v>4.7119999999999997</v>
      </c>
      <c r="R5022" s="180">
        <f>VLOOKUP(D5022,Plan1!$B$2:$S$5570,18,)/1000</f>
        <v>4.9409999999999998</v>
      </c>
      <c r="S5022" s="180">
        <f>VLOOKUP(D5022,Plan1!$B$2:$S$5570,6,)/1000</f>
        <v>4.9930000000000003</v>
      </c>
    </row>
    <row r="5023" spans="1:19" x14ac:dyDescent="0.25">
      <c r="A5023" s="178">
        <v>46467</v>
      </c>
      <c r="B5023" s="178">
        <v>-68156</v>
      </c>
      <c r="C5023" s="178">
        <v>-356281</v>
      </c>
      <c r="D5023" s="178" t="s">
        <v>2859</v>
      </c>
      <c r="E5023" s="178" t="s">
        <v>167</v>
      </c>
      <c r="F5023" s="178" t="s">
        <v>2709</v>
      </c>
      <c r="G5023" s="180">
        <f>VLOOKUP(D5023,Plan1!$B$2:$S$5570,7,)/1000</f>
        <v>5.4290000000000003</v>
      </c>
      <c r="H5023" s="180">
        <f>VLOOKUP(D5023,Plan1!$B$2:$S$5570,8,)/1000</f>
        <v>5.6520000000000001</v>
      </c>
      <c r="I5023" s="180">
        <f>VLOOKUP(D5023,Plan1!$B$2:$S$5570,9,)/1000</f>
        <v>5.7960000000000003</v>
      </c>
      <c r="J5023" s="180">
        <f>VLOOKUP(D5023,Plan1!$B$2:$S$5570,10,)/1000</f>
        <v>5.42</v>
      </c>
      <c r="K5023" s="180">
        <f>VLOOKUP(D5023,Plan1!$B$2:$S$5570,11,)/1000</f>
        <v>4.9130000000000003</v>
      </c>
      <c r="L5023" s="180">
        <f>VLOOKUP(D5023,Plan1!$B$2:$S$5570,12,)/1000</f>
        <v>4.4249999999999998</v>
      </c>
      <c r="M5023" s="180">
        <f>VLOOKUP(D5023,Plan1!$B$2:$S$5570,13,)/1000</f>
        <v>4.5410000000000004</v>
      </c>
      <c r="N5023" s="180">
        <f>VLOOKUP(D5023,Plan1!$B$2:$S$5570,14,)/1000</f>
        <v>5.2910000000000004</v>
      </c>
      <c r="O5023" s="180">
        <f>VLOOKUP(D5023,Plan1!$B$2:$S$5570,15,)/1000</f>
        <v>5.633</v>
      </c>
      <c r="P5023" s="180">
        <f>VLOOKUP(D5023,Plan1!$B$2:$S$5570,16,)/1000</f>
        <v>5.7329999999999997</v>
      </c>
      <c r="Q5023" s="180">
        <f>VLOOKUP(D5023,Plan1!$B$2:$S$5570,17,)/1000</f>
        <v>5.8209999999999997</v>
      </c>
      <c r="R5023" s="180">
        <f>VLOOKUP(D5023,Plan1!$B$2:$S$5570,18,)/1000</f>
        <v>5.5810000000000004</v>
      </c>
      <c r="S5023" s="180">
        <f>VLOOKUP(D5023,Plan1!$B$2:$S$5570,6,)/1000</f>
        <v>5.3529999999999998</v>
      </c>
    </row>
    <row r="5024" spans="1:19" x14ac:dyDescent="0.25">
      <c r="A5024" s="178">
        <v>28941</v>
      </c>
      <c r="B5024" s="178">
        <v>-116588</v>
      </c>
      <c r="C5024" s="178">
        <v>-390103</v>
      </c>
      <c r="D5024" s="178" t="s">
        <v>686</v>
      </c>
      <c r="E5024" s="178" t="s">
        <v>167</v>
      </c>
      <c r="F5024" s="178" t="s">
        <v>375</v>
      </c>
      <c r="G5024" s="180">
        <f>VLOOKUP(D5024,Plan1!$B$2:$S$5570,7,)/1000</f>
        <v>5.7839999999999998</v>
      </c>
      <c r="H5024" s="180">
        <f>VLOOKUP(D5024,Plan1!$B$2:$S$5570,8,)/1000</f>
        <v>5.7140000000000004</v>
      </c>
      <c r="I5024" s="180">
        <f>VLOOKUP(D5024,Plan1!$B$2:$S$5570,9,)/1000</f>
        <v>5.7910000000000004</v>
      </c>
      <c r="J5024" s="180">
        <f>VLOOKUP(D5024,Plan1!$B$2:$S$5570,10,)/1000</f>
        <v>5.0049999999999999</v>
      </c>
      <c r="K5024" s="180">
        <f>VLOOKUP(D5024,Plan1!$B$2:$S$5570,11,)/1000</f>
        <v>4.3650000000000002</v>
      </c>
      <c r="L5024" s="180">
        <f>VLOOKUP(D5024,Plan1!$B$2:$S$5570,12,)/1000</f>
        <v>4.0650000000000004</v>
      </c>
      <c r="M5024" s="180">
        <f>VLOOKUP(D5024,Plan1!$B$2:$S$5570,13,)/1000</f>
        <v>4.3120000000000003</v>
      </c>
      <c r="N5024" s="180">
        <f>VLOOKUP(D5024,Plan1!$B$2:$S$5570,14,)/1000</f>
        <v>4.7290000000000001</v>
      </c>
      <c r="O5024" s="180">
        <f>VLOOKUP(D5024,Plan1!$B$2:$S$5570,15,)/1000</f>
        <v>5.4169999999999998</v>
      </c>
      <c r="P5024" s="180">
        <f>VLOOKUP(D5024,Plan1!$B$2:$S$5570,16,)/1000</f>
        <v>5.4349999999999996</v>
      </c>
      <c r="Q5024" s="180">
        <f>VLOOKUP(D5024,Plan1!$B$2:$S$5570,17,)/1000</f>
        <v>5.5860000000000003</v>
      </c>
      <c r="R5024" s="180">
        <f>VLOOKUP(D5024,Plan1!$B$2:$S$5570,18,)/1000</f>
        <v>5.649</v>
      </c>
      <c r="S5024" s="180">
        <f>VLOOKUP(D5024,Plan1!$B$2:$S$5570,6,)/1000</f>
        <v>5.1539999999999999</v>
      </c>
    </row>
    <row r="5025" spans="1:19" x14ac:dyDescent="0.25">
      <c r="A5025" s="178">
        <v>48394</v>
      </c>
      <c r="B5025" s="178">
        <v>-62781</v>
      </c>
      <c r="C5025" s="178">
        <v>-354972</v>
      </c>
      <c r="D5025" s="178" t="s">
        <v>686</v>
      </c>
      <c r="E5025" s="178" t="s">
        <v>167</v>
      </c>
      <c r="F5025" s="178" t="s">
        <v>3752</v>
      </c>
      <c r="G5025" s="180">
        <f>VLOOKUP(D5025,Plan1!$B$2:$S$5570,7,)/1000</f>
        <v>5.7839999999999998</v>
      </c>
      <c r="H5025" s="180">
        <f>VLOOKUP(D5025,Plan1!$B$2:$S$5570,8,)/1000</f>
        <v>5.7140000000000004</v>
      </c>
      <c r="I5025" s="180">
        <f>VLOOKUP(D5025,Plan1!$B$2:$S$5570,9,)/1000</f>
        <v>5.7910000000000004</v>
      </c>
      <c r="J5025" s="180">
        <f>VLOOKUP(D5025,Plan1!$B$2:$S$5570,10,)/1000</f>
        <v>5.0049999999999999</v>
      </c>
      <c r="K5025" s="180">
        <f>VLOOKUP(D5025,Plan1!$B$2:$S$5570,11,)/1000</f>
        <v>4.3650000000000002</v>
      </c>
      <c r="L5025" s="180">
        <f>VLOOKUP(D5025,Plan1!$B$2:$S$5570,12,)/1000</f>
        <v>4.0650000000000004</v>
      </c>
      <c r="M5025" s="180">
        <f>VLOOKUP(D5025,Plan1!$B$2:$S$5570,13,)/1000</f>
        <v>4.3120000000000003</v>
      </c>
      <c r="N5025" s="180">
        <f>VLOOKUP(D5025,Plan1!$B$2:$S$5570,14,)/1000</f>
        <v>4.7290000000000001</v>
      </c>
      <c r="O5025" s="180">
        <f>VLOOKUP(D5025,Plan1!$B$2:$S$5570,15,)/1000</f>
        <v>5.4169999999999998</v>
      </c>
      <c r="P5025" s="180">
        <f>VLOOKUP(D5025,Plan1!$B$2:$S$5570,16,)/1000</f>
        <v>5.4349999999999996</v>
      </c>
      <c r="Q5025" s="180">
        <f>VLOOKUP(D5025,Plan1!$B$2:$S$5570,17,)/1000</f>
        <v>5.5860000000000003</v>
      </c>
      <c r="R5025" s="180">
        <f>VLOOKUP(D5025,Plan1!$B$2:$S$5570,18,)/1000</f>
        <v>5.649</v>
      </c>
      <c r="S5025" s="180">
        <f>VLOOKUP(D5025,Plan1!$B$2:$S$5570,6,)/1000</f>
        <v>5.1539999999999999</v>
      </c>
    </row>
    <row r="5026" spans="1:19" x14ac:dyDescent="0.25">
      <c r="A5026" s="178">
        <v>49135</v>
      </c>
      <c r="B5026" s="178">
        <v>-61113</v>
      </c>
      <c r="C5026" s="178">
        <v>-379551</v>
      </c>
      <c r="D5026" s="178" t="s">
        <v>3815</v>
      </c>
      <c r="E5026" s="178" t="s">
        <v>167</v>
      </c>
      <c r="F5026" s="178" t="s">
        <v>3752</v>
      </c>
      <c r="G5026" s="180">
        <f>VLOOKUP(D5026,Plan1!$B$2:$S$5570,7,)/1000</f>
        <v>5.8529999999999998</v>
      </c>
      <c r="H5026" s="180">
        <f>VLOOKUP(D5026,Plan1!$B$2:$S$5570,8,)/1000</f>
        <v>5.8659999999999997</v>
      </c>
      <c r="I5026" s="180">
        <f>VLOOKUP(D5026,Plan1!$B$2:$S$5570,9,)/1000</f>
        <v>6.0220000000000002</v>
      </c>
      <c r="J5026" s="180">
        <f>VLOOKUP(D5026,Plan1!$B$2:$S$5570,10,)/1000</f>
        <v>5.8970000000000002</v>
      </c>
      <c r="K5026" s="180">
        <f>VLOOKUP(D5026,Plan1!$B$2:$S$5570,11,)/1000</f>
        <v>5.5519999999999996</v>
      </c>
      <c r="L5026" s="180">
        <f>VLOOKUP(D5026,Plan1!$B$2:$S$5570,12,)/1000</f>
        <v>5.3310000000000004</v>
      </c>
      <c r="M5026" s="180">
        <f>VLOOKUP(D5026,Plan1!$B$2:$S$5570,13,)/1000</f>
        <v>5.6879999999999997</v>
      </c>
      <c r="N5026" s="180">
        <f>VLOOKUP(D5026,Plan1!$B$2:$S$5570,14,)/1000</f>
        <v>6.3040000000000003</v>
      </c>
      <c r="O5026" s="180">
        <f>VLOOKUP(D5026,Plan1!$B$2:$S$5570,15,)/1000</f>
        <v>6.5579999999999998</v>
      </c>
      <c r="P5026" s="180">
        <f>VLOOKUP(D5026,Plan1!$B$2:$S$5570,16,)/1000</f>
        <v>6.556</v>
      </c>
      <c r="Q5026" s="180">
        <f>VLOOKUP(D5026,Plan1!$B$2:$S$5570,17,)/1000</f>
        <v>6.46</v>
      </c>
      <c r="R5026" s="180">
        <f>VLOOKUP(D5026,Plan1!$B$2:$S$5570,18,)/1000</f>
        <v>5.9059999999999997</v>
      </c>
      <c r="S5026" s="180">
        <f>VLOOKUP(D5026,Plan1!$B$2:$S$5570,6,)/1000</f>
        <v>5.9989999999999997</v>
      </c>
    </row>
    <row r="5027" spans="1:19" x14ac:dyDescent="0.25">
      <c r="A5027" s="178">
        <v>42126</v>
      </c>
      <c r="B5027" s="178">
        <v>-79408</v>
      </c>
      <c r="C5027" s="178">
        <v>-392954</v>
      </c>
      <c r="D5027" s="178" t="s">
        <v>3392</v>
      </c>
      <c r="E5027" s="178" t="s">
        <v>167</v>
      </c>
      <c r="F5027" s="178" t="s">
        <v>3284</v>
      </c>
      <c r="G5027" s="180">
        <f>VLOOKUP(D5027,Plan1!$B$2:$S$5570,7,)/1000</f>
        <v>5.7249999999999996</v>
      </c>
      <c r="H5027" s="180">
        <f>VLOOKUP(D5027,Plan1!$B$2:$S$5570,8,)/1000</f>
        <v>5.73</v>
      </c>
      <c r="I5027" s="180">
        <f>VLOOKUP(D5027,Plan1!$B$2:$S$5570,9,)/1000</f>
        <v>5.78</v>
      </c>
      <c r="J5027" s="180">
        <f>VLOOKUP(D5027,Plan1!$B$2:$S$5570,10,)/1000</f>
        <v>5.5919999999999996</v>
      </c>
      <c r="K5027" s="180">
        <f>VLOOKUP(D5027,Plan1!$B$2:$S$5570,11,)/1000</f>
        <v>4.9749999999999996</v>
      </c>
      <c r="L5027" s="180">
        <f>VLOOKUP(D5027,Plan1!$B$2:$S$5570,12,)/1000</f>
        <v>4.7439999999999998</v>
      </c>
      <c r="M5027" s="180">
        <f>VLOOKUP(D5027,Plan1!$B$2:$S$5570,13,)/1000</f>
        <v>4.992</v>
      </c>
      <c r="N5027" s="180">
        <f>VLOOKUP(D5027,Plan1!$B$2:$S$5570,14,)/1000</f>
        <v>5.7539999999999996</v>
      </c>
      <c r="O5027" s="180">
        <f>VLOOKUP(D5027,Plan1!$B$2:$S$5570,15,)/1000</f>
        <v>6.4980000000000002</v>
      </c>
      <c r="P5027" s="180">
        <f>VLOOKUP(D5027,Plan1!$B$2:$S$5570,16,)/1000</f>
        <v>6.3259999999999996</v>
      </c>
      <c r="Q5027" s="180">
        <f>VLOOKUP(D5027,Plan1!$B$2:$S$5570,17,)/1000</f>
        <v>6.3179999999999996</v>
      </c>
      <c r="R5027" s="180">
        <f>VLOOKUP(D5027,Plan1!$B$2:$S$5570,18,)/1000</f>
        <v>5.9189999999999996</v>
      </c>
      <c r="S5027" s="180">
        <f>VLOOKUP(D5027,Plan1!$B$2:$S$5570,6,)/1000</f>
        <v>5.6959999999999997</v>
      </c>
    </row>
    <row r="5028" spans="1:19" x14ac:dyDescent="0.25">
      <c r="A5028" s="178">
        <v>13840</v>
      </c>
      <c r="B5028" s="178">
        <v>-185996</v>
      </c>
      <c r="C5028" s="178">
        <v>-433748</v>
      </c>
      <c r="D5028" s="178" t="s">
        <v>2342</v>
      </c>
      <c r="E5028" s="178" t="s">
        <v>167</v>
      </c>
      <c r="F5028" s="178" t="s">
        <v>1727</v>
      </c>
      <c r="G5028" s="180">
        <f>VLOOKUP(D5028,Plan1!$B$2:$S$5570,7,)/1000</f>
        <v>5.2270000000000003</v>
      </c>
      <c r="H5028" s="180">
        <f>VLOOKUP(D5028,Plan1!$B$2:$S$5570,8,)/1000</f>
        <v>5.7530000000000001</v>
      </c>
      <c r="I5028" s="180">
        <f>VLOOKUP(D5028,Plan1!$B$2:$S$5570,9,)/1000</f>
        <v>5.101</v>
      </c>
      <c r="J5028" s="180">
        <f>VLOOKUP(D5028,Plan1!$B$2:$S$5570,10,)/1000</f>
        <v>4.9880000000000004</v>
      </c>
      <c r="K5028" s="180">
        <f>VLOOKUP(D5028,Plan1!$B$2:$S$5570,11,)/1000</f>
        <v>4.67</v>
      </c>
      <c r="L5028" s="180">
        <f>VLOOKUP(D5028,Plan1!$B$2:$S$5570,12,)/1000</f>
        <v>4.6219999999999999</v>
      </c>
      <c r="M5028" s="180">
        <f>VLOOKUP(D5028,Plan1!$B$2:$S$5570,13,)/1000</f>
        <v>4.7480000000000002</v>
      </c>
      <c r="N5028" s="180">
        <f>VLOOKUP(D5028,Plan1!$B$2:$S$5570,14,)/1000</f>
        <v>5.3760000000000003</v>
      </c>
      <c r="O5028" s="180">
        <f>VLOOKUP(D5028,Plan1!$B$2:$S$5570,15,)/1000</f>
        <v>5.4320000000000004</v>
      </c>
      <c r="P5028" s="180">
        <f>VLOOKUP(D5028,Plan1!$B$2:$S$5570,16,)/1000</f>
        <v>5.1589999999999998</v>
      </c>
      <c r="Q5028" s="180">
        <f>VLOOKUP(D5028,Plan1!$B$2:$S$5570,17,)/1000</f>
        <v>4.4820000000000002</v>
      </c>
      <c r="R5028" s="180">
        <f>VLOOKUP(D5028,Plan1!$B$2:$S$5570,18,)/1000</f>
        <v>4.9210000000000003</v>
      </c>
      <c r="S5028" s="180">
        <f>VLOOKUP(D5028,Plan1!$B$2:$S$5570,6,)/1000</f>
        <v>5.04</v>
      </c>
    </row>
    <row r="5029" spans="1:19" x14ac:dyDescent="0.25">
      <c r="A5029" s="178">
        <v>29768</v>
      </c>
      <c r="B5029" s="178">
        <v>-114166</v>
      </c>
      <c r="C5029" s="178">
        <v>-40301</v>
      </c>
      <c r="D5029" s="178" t="s">
        <v>712</v>
      </c>
      <c r="E5029" s="178" t="s">
        <v>167</v>
      </c>
      <c r="F5029" s="178" t="s">
        <v>375</v>
      </c>
      <c r="G5029" s="180">
        <f>VLOOKUP(D5029,Plan1!$B$2:$S$5570,7,)/1000</f>
        <v>5.649</v>
      </c>
      <c r="H5029" s="180">
        <f>VLOOKUP(D5029,Plan1!$B$2:$S$5570,8,)/1000</f>
        <v>5.62</v>
      </c>
      <c r="I5029" s="180">
        <f>VLOOKUP(D5029,Plan1!$B$2:$S$5570,9,)/1000</f>
        <v>5.6319999999999997</v>
      </c>
      <c r="J5029" s="180">
        <f>VLOOKUP(D5029,Plan1!$B$2:$S$5570,10,)/1000</f>
        <v>4.8410000000000002</v>
      </c>
      <c r="K5029" s="180">
        <f>VLOOKUP(D5029,Plan1!$B$2:$S$5570,11,)/1000</f>
        <v>4.2</v>
      </c>
      <c r="L5029" s="180">
        <f>VLOOKUP(D5029,Plan1!$B$2:$S$5570,12,)/1000</f>
        <v>3.9780000000000002</v>
      </c>
      <c r="M5029" s="180">
        <f>VLOOKUP(D5029,Plan1!$B$2:$S$5570,13,)/1000</f>
        <v>4.1269999999999998</v>
      </c>
      <c r="N5029" s="180">
        <f>VLOOKUP(D5029,Plan1!$B$2:$S$5570,14,)/1000</f>
        <v>4.694</v>
      </c>
      <c r="O5029" s="180">
        <f>VLOOKUP(D5029,Plan1!$B$2:$S$5570,15,)/1000</f>
        <v>5.4189999999999996</v>
      </c>
      <c r="P5029" s="180">
        <f>VLOOKUP(D5029,Plan1!$B$2:$S$5570,16,)/1000</f>
        <v>5.2220000000000004</v>
      </c>
      <c r="Q5029" s="180">
        <f>VLOOKUP(D5029,Plan1!$B$2:$S$5570,17,)/1000</f>
        <v>5.31</v>
      </c>
      <c r="R5029" s="180">
        <f>VLOOKUP(D5029,Plan1!$B$2:$S$5570,18,)/1000</f>
        <v>5.3620000000000001</v>
      </c>
      <c r="S5029" s="180">
        <f>VLOOKUP(D5029,Plan1!$B$2:$S$5570,6,)/1000</f>
        <v>5.0049999999999999</v>
      </c>
    </row>
    <row r="5030" spans="1:19" x14ac:dyDescent="0.25">
      <c r="A5030" s="178">
        <v>6254</v>
      </c>
      <c r="B5030" s="178">
        <v>-230386</v>
      </c>
      <c r="C5030" s="178">
        <v>-508173</v>
      </c>
      <c r="D5030" s="178" t="s">
        <v>3254</v>
      </c>
      <c r="E5030" s="178" t="s">
        <v>167</v>
      </c>
      <c r="F5030" s="178" t="s">
        <v>2912</v>
      </c>
      <c r="G5030" s="180">
        <f>VLOOKUP(D5030,Plan1!$B$2:$S$5570,7,)/1000</f>
        <v>5.3970000000000002</v>
      </c>
      <c r="H5030" s="180">
        <f>VLOOKUP(D5030,Plan1!$B$2:$S$5570,8,)/1000</f>
        <v>5.6950000000000003</v>
      </c>
      <c r="I5030" s="180">
        <f>VLOOKUP(D5030,Plan1!$B$2:$S$5570,9,)/1000</f>
        <v>5.5090000000000003</v>
      </c>
      <c r="J5030" s="180">
        <f>VLOOKUP(D5030,Plan1!$B$2:$S$5570,10,)/1000</f>
        <v>5.4279999999999999</v>
      </c>
      <c r="K5030" s="180">
        <f>VLOOKUP(D5030,Plan1!$B$2:$S$5570,11,)/1000</f>
        <v>4.6840000000000002</v>
      </c>
      <c r="L5030" s="180">
        <f>VLOOKUP(D5030,Plan1!$B$2:$S$5570,12,)/1000</f>
        <v>4.46</v>
      </c>
      <c r="M5030" s="180">
        <f>VLOOKUP(D5030,Plan1!$B$2:$S$5570,13,)/1000</f>
        <v>4.641</v>
      </c>
      <c r="N5030" s="180">
        <f>VLOOKUP(D5030,Plan1!$B$2:$S$5570,14,)/1000</f>
        <v>5.46</v>
      </c>
      <c r="O5030" s="180">
        <f>VLOOKUP(D5030,Plan1!$B$2:$S$5570,15,)/1000</f>
        <v>5.024</v>
      </c>
      <c r="P5030" s="180">
        <f>VLOOKUP(D5030,Plan1!$B$2:$S$5570,16,)/1000</f>
        <v>5.3070000000000004</v>
      </c>
      <c r="Q5030" s="180">
        <f>VLOOKUP(D5030,Plan1!$B$2:$S$5570,17,)/1000</f>
        <v>5.4930000000000003</v>
      </c>
      <c r="R5030" s="180">
        <f>VLOOKUP(D5030,Plan1!$B$2:$S$5570,18,)/1000</f>
        <v>5.6660000000000004</v>
      </c>
      <c r="S5030" s="180">
        <f>VLOOKUP(D5030,Plan1!$B$2:$S$5570,6,)/1000</f>
        <v>5.23</v>
      </c>
    </row>
    <row r="5031" spans="1:19" x14ac:dyDescent="0.25">
      <c r="A5031" s="178">
        <v>41366</v>
      </c>
      <c r="B5031" s="178">
        <v>-80689</v>
      </c>
      <c r="C5031" s="178">
        <v>-372687</v>
      </c>
      <c r="D5031" s="178" t="s">
        <v>3374</v>
      </c>
      <c r="E5031" s="178" t="s">
        <v>167</v>
      </c>
      <c r="F5031" s="178" t="s">
        <v>3284</v>
      </c>
      <c r="G5031" s="180">
        <f>VLOOKUP(D5031,Plan1!$B$2:$S$5570,7,)/1000</f>
        <v>5.9459999999999997</v>
      </c>
      <c r="H5031" s="180">
        <f>VLOOKUP(D5031,Plan1!$B$2:$S$5570,8,)/1000</f>
        <v>5.9470000000000001</v>
      </c>
      <c r="I5031" s="180">
        <f>VLOOKUP(D5031,Plan1!$B$2:$S$5570,9,)/1000</f>
        <v>6.0389999999999997</v>
      </c>
      <c r="J5031" s="180">
        <f>VLOOKUP(D5031,Plan1!$B$2:$S$5570,10,)/1000</f>
        <v>5.7610000000000001</v>
      </c>
      <c r="K5031" s="180">
        <f>VLOOKUP(D5031,Plan1!$B$2:$S$5570,11,)/1000</f>
        <v>5.0780000000000003</v>
      </c>
      <c r="L5031" s="180">
        <f>VLOOKUP(D5031,Plan1!$B$2:$S$5570,12,)/1000</f>
        <v>4.5990000000000002</v>
      </c>
      <c r="M5031" s="180">
        <f>VLOOKUP(D5031,Plan1!$B$2:$S$5570,13,)/1000</f>
        <v>4.7569999999999997</v>
      </c>
      <c r="N5031" s="180">
        <f>VLOOKUP(D5031,Plan1!$B$2:$S$5570,14,)/1000</f>
        <v>5.4880000000000004</v>
      </c>
      <c r="O5031" s="180">
        <f>VLOOKUP(D5031,Plan1!$B$2:$S$5570,15,)/1000</f>
        <v>6.2439999999999998</v>
      </c>
      <c r="P5031" s="180">
        <f>VLOOKUP(D5031,Plan1!$B$2:$S$5570,16,)/1000</f>
        <v>6.2910000000000004</v>
      </c>
      <c r="Q5031" s="180">
        <f>VLOOKUP(D5031,Plan1!$B$2:$S$5570,17,)/1000</f>
        <v>6.4359999999999999</v>
      </c>
      <c r="R5031" s="180">
        <f>VLOOKUP(D5031,Plan1!$B$2:$S$5570,18,)/1000</f>
        <v>6.13</v>
      </c>
      <c r="S5031" s="180">
        <f>VLOOKUP(D5031,Plan1!$B$2:$S$5570,6,)/1000</f>
        <v>5.726</v>
      </c>
    </row>
    <row r="5032" spans="1:19" x14ac:dyDescent="0.25">
      <c r="A5032" s="178">
        <v>6128</v>
      </c>
      <c r="B5032" s="178">
        <v>-230575</v>
      </c>
      <c r="C5032" s="178">
        <v>-510404</v>
      </c>
      <c r="D5032" s="178" t="s">
        <v>3239</v>
      </c>
      <c r="E5032" s="178" t="s">
        <v>167</v>
      </c>
      <c r="F5032" s="178" t="s">
        <v>2912</v>
      </c>
      <c r="G5032" s="180">
        <f>VLOOKUP(D5032,Plan1!$B$2:$S$5570,7,)/1000</f>
        <v>5.3010000000000002</v>
      </c>
      <c r="H5032" s="180">
        <f>VLOOKUP(D5032,Plan1!$B$2:$S$5570,8,)/1000</f>
        <v>5.5670000000000002</v>
      </c>
      <c r="I5032" s="180">
        <f>VLOOKUP(D5032,Plan1!$B$2:$S$5570,9,)/1000</f>
        <v>5.4930000000000003</v>
      </c>
      <c r="J5032" s="180">
        <f>VLOOKUP(D5032,Plan1!$B$2:$S$5570,10,)/1000</f>
        <v>5.4059999999999997</v>
      </c>
      <c r="K5032" s="180">
        <f>VLOOKUP(D5032,Plan1!$B$2:$S$5570,11,)/1000</f>
        <v>4.6079999999999997</v>
      </c>
      <c r="L5032" s="180">
        <f>VLOOKUP(D5032,Plan1!$B$2:$S$5570,12,)/1000</f>
        <v>4.4459999999999997</v>
      </c>
      <c r="M5032" s="180">
        <f>VLOOKUP(D5032,Plan1!$B$2:$S$5570,13,)/1000</f>
        <v>4.6050000000000004</v>
      </c>
      <c r="N5032" s="180">
        <f>VLOOKUP(D5032,Plan1!$B$2:$S$5570,14,)/1000</f>
        <v>5.4729999999999999</v>
      </c>
      <c r="O5032" s="180">
        <f>VLOOKUP(D5032,Plan1!$B$2:$S$5570,15,)/1000</f>
        <v>5.0869999999999997</v>
      </c>
      <c r="P5032" s="180">
        <f>VLOOKUP(D5032,Plan1!$B$2:$S$5570,16,)/1000</f>
        <v>5.2519999999999998</v>
      </c>
      <c r="Q5032" s="180">
        <f>VLOOKUP(D5032,Plan1!$B$2:$S$5570,17,)/1000</f>
        <v>5.4770000000000003</v>
      </c>
      <c r="R5032" s="180">
        <f>VLOOKUP(D5032,Plan1!$B$2:$S$5570,18,)/1000</f>
        <v>5.5819999999999999</v>
      </c>
      <c r="S5032" s="180">
        <f>VLOOKUP(D5032,Plan1!$B$2:$S$5570,6,)/1000</f>
        <v>5.1909999999999998</v>
      </c>
    </row>
    <row r="5033" spans="1:19" x14ac:dyDescent="0.25">
      <c r="A5033" s="178">
        <v>2652</v>
      </c>
      <c r="B5033" s="178">
        <v>-279803</v>
      </c>
      <c r="C5033" s="178">
        <v>-522592</v>
      </c>
      <c r="D5033" s="178" t="s">
        <v>4257</v>
      </c>
      <c r="E5033" s="178" t="s">
        <v>167</v>
      </c>
      <c r="F5033" s="178" t="s">
        <v>3898</v>
      </c>
      <c r="G5033" s="180">
        <f>VLOOKUP(D5033,Plan1!$B$2:$S$5570,7,)/1000</f>
        <v>5.5</v>
      </c>
      <c r="H5033" s="180">
        <f>VLOOKUP(D5033,Plan1!$B$2:$S$5570,8,)/1000</f>
        <v>5.5609999999999999</v>
      </c>
      <c r="I5033" s="180">
        <f>VLOOKUP(D5033,Plan1!$B$2:$S$5570,9,)/1000</f>
        <v>5.2990000000000004</v>
      </c>
      <c r="J5033" s="180">
        <f>VLOOKUP(D5033,Plan1!$B$2:$S$5570,10,)/1000</f>
        <v>4.8639999999999999</v>
      </c>
      <c r="K5033" s="180">
        <f>VLOOKUP(D5033,Plan1!$B$2:$S$5570,11,)/1000</f>
        <v>4.024</v>
      </c>
      <c r="L5033" s="180">
        <f>VLOOKUP(D5033,Plan1!$B$2:$S$5570,12,)/1000</f>
        <v>3.4889999999999999</v>
      </c>
      <c r="M5033" s="180">
        <f>VLOOKUP(D5033,Plan1!$B$2:$S$5570,13,)/1000</f>
        <v>3.9529999999999998</v>
      </c>
      <c r="N5033" s="180">
        <f>VLOOKUP(D5033,Plan1!$B$2:$S$5570,14,)/1000</f>
        <v>4.6139999999999999</v>
      </c>
      <c r="O5033" s="180">
        <f>VLOOKUP(D5033,Plan1!$B$2:$S$5570,15,)/1000</f>
        <v>4.327</v>
      </c>
      <c r="P5033" s="180">
        <f>VLOOKUP(D5033,Plan1!$B$2:$S$5570,16,)/1000</f>
        <v>4.9749999999999996</v>
      </c>
      <c r="Q5033" s="180">
        <f>VLOOKUP(D5033,Plan1!$B$2:$S$5570,17,)/1000</f>
        <v>5.5590000000000002</v>
      </c>
      <c r="R5033" s="180">
        <f>VLOOKUP(D5033,Plan1!$B$2:$S$5570,18,)/1000</f>
        <v>5.5860000000000003</v>
      </c>
      <c r="S5033" s="180">
        <f>VLOOKUP(D5033,Plan1!$B$2:$S$5570,6,)/1000</f>
        <v>4.8120000000000003</v>
      </c>
    </row>
    <row r="5034" spans="1:19" x14ac:dyDescent="0.25">
      <c r="A5034" s="178">
        <v>872</v>
      </c>
      <c r="B5034" s="178">
        <v>-304567</v>
      </c>
      <c r="C5034" s="178">
        <v>-516022</v>
      </c>
      <c r="D5034" s="178" t="s">
        <v>3937</v>
      </c>
      <c r="E5034" s="178" t="s">
        <v>167</v>
      </c>
      <c r="F5034" s="178" t="s">
        <v>3898</v>
      </c>
      <c r="G5034" s="180">
        <f>VLOOKUP(D5034,Plan1!$B$2:$S$5570,7,)/1000</f>
        <v>5.4020000000000001</v>
      </c>
      <c r="H5034" s="180">
        <f>VLOOKUP(D5034,Plan1!$B$2:$S$5570,8,)/1000</f>
        <v>5.3</v>
      </c>
      <c r="I5034" s="180">
        <f>VLOOKUP(D5034,Plan1!$B$2:$S$5570,9,)/1000</f>
        <v>5.048</v>
      </c>
      <c r="J5034" s="180">
        <f>VLOOKUP(D5034,Plan1!$B$2:$S$5570,10,)/1000</f>
        <v>4.617</v>
      </c>
      <c r="K5034" s="180">
        <f>VLOOKUP(D5034,Plan1!$B$2:$S$5570,11,)/1000</f>
        <v>3.74</v>
      </c>
      <c r="L5034" s="180">
        <f>VLOOKUP(D5034,Plan1!$B$2:$S$5570,12,)/1000</f>
        <v>3.3250000000000002</v>
      </c>
      <c r="M5034" s="180">
        <f>VLOOKUP(D5034,Plan1!$B$2:$S$5570,13,)/1000</f>
        <v>3.53</v>
      </c>
      <c r="N5034" s="180">
        <f>VLOOKUP(D5034,Plan1!$B$2:$S$5570,14,)/1000</f>
        <v>4.0279999999999996</v>
      </c>
      <c r="O5034" s="180">
        <f>VLOOKUP(D5034,Plan1!$B$2:$S$5570,15,)/1000</f>
        <v>3.9209999999999998</v>
      </c>
      <c r="P5034" s="180">
        <f>VLOOKUP(D5034,Plan1!$B$2:$S$5570,16,)/1000</f>
        <v>4.5810000000000004</v>
      </c>
      <c r="Q5034" s="180">
        <f>VLOOKUP(D5034,Plan1!$B$2:$S$5570,17,)/1000</f>
        <v>5.4470000000000001</v>
      </c>
      <c r="R5034" s="180">
        <f>VLOOKUP(D5034,Plan1!$B$2:$S$5570,18,)/1000</f>
        <v>5.4960000000000004</v>
      </c>
      <c r="S5034" s="180">
        <f>VLOOKUP(D5034,Plan1!$B$2:$S$5570,6,)/1000</f>
        <v>4.5359999999999996</v>
      </c>
    </row>
    <row r="5035" spans="1:19" x14ac:dyDescent="0.25">
      <c r="A5035" s="178">
        <v>46469</v>
      </c>
      <c r="B5035" s="178">
        <v>-67517</v>
      </c>
      <c r="C5035" s="178">
        <v>-354375</v>
      </c>
      <c r="D5035" s="178" t="s">
        <v>2861</v>
      </c>
      <c r="E5035" s="178" t="s">
        <v>167</v>
      </c>
      <c r="F5035" s="178" t="s">
        <v>2709</v>
      </c>
      <c r="G5035" s="180">
        <f>VLOOKUP(D5035,Plan1!$B$2:$S$5570,7,)/1000</f>
        <v>5.31</v>
      </c>
      <c r="H5035" s="180">
        <f>VLOOKUP(D5035,Plan1!$B$2:$S$5570,8,)/1000</f>
        <v>5.4649999999999999</v>
      </c>
      <c r="I5035" s="180">
        <f>VLOOKUP(D5035,Plan1!$B$2:$S$5570,9,)/1000</f>
        <v>5.6820000000000004</v>
      </c>
      <c r="J5035" s="180">
        <f>VLOOKUP(D5035,Plan1!$B$2:$S$5570,10,)/1000</f>
        <v>5.3460000000000001</v>
      </c>
      <c r="K5035" s="180">
        <f>VLOOKUP(D5035,Plan1!$B$2:$S$5570,11,)/1000</f>
        <v>4.8499999999999996</v>
      </c>
      <c r="L5035" s="180">
        <f>VLOOKUP(D5035,Plan1!$B$2:$S$5570,12,)/1000</f>
        <v>4.4260000000000002</v>
      </c>
      <c r="M5035" s="180">
        <f>VLOOKUP(D5035,Plan1!$B$2:$S$5570,13,)/1000</f>
        <v>4.4950000000000001</v>
      </c>
      <c r="N5035" s="180">
        <f>VLOOKUP(D5035,Plan1!$B$2:$S$5570,14,)/1000</f>
        <v>5.1970000000000001</v>
      </c>
      <c r="O5035" s="180">
        <f>VLOOKUP(D5035,Plan1!$B$2:$S$5570,15,)/1000</f>
        <v>5.5179999999999998</v>
      </c>
      <c r="P5035" s="180">
        <f>VLOOKUP(D5035,Plan1!$B$2:$S$5570,16,)/1000</f>
        <v>5.6529999999999996</v>
      </c>
      <c r="Q5035" s="180">
        <f>VLOOKUP(D5035,Plan1!$B$2:$S$5570,17,)/1000</f>
        <v>5.7720000000000002</v>
      </c>
      <c r="R5035" s="180">
        <f>VLOOKUP(D5035,Plan1!$B$2:$S$5570,18,)/1000</f>
        <v>5.4710000000000001</v>
      </c>
      <c r="S5035" s="180">
        <f>VLOOKUP(D5035,Plan1!$B$2:$S$5570,6,)/1000</f>
        <v>5.2649999999999997</v>
      </c>
    </row>
    <row r="5036" spans="1:19" x14ac:dyDescent="0.25">
      <c r="A5036" s="178">
        <v>9301</v>
      </c>
      <c r="B5036" s="178">
        <v>-211321</v>
      </c>
      <c r="C5036" s="178">
        <v>-479879</v>
      </c>
      <c r="D5036" s="178" t="s">
        <v>2861</v>
      </c>
      <c r="E5036" s="178" t="s">
        <v>167</v>
      </c>
      <c r="F5036" s="178" t="s">
        <v>4704</v>
      </c>
      <c r="G5036" s="180">
        <f>VLOOKUP(D5036,Plan1!$B$2:$S$5570,7,)/1000</f>
        <v>5.31</v>
      </c>
      <c r="H5036" s="180">
        <f>VLOOKUP(D5036,Plan1!$B$2:$S$5570,8,)/1000</f>
        <v>5.4649999999999999</v>
      </c>
      <c r="I5036" s="180">
        <f>VLOOKUP(D5036,Plan1!$B$2:$S$5570,9,)/1000</f>
        <v>5.6820000000000004</v>
      </c>
      <c r="J5036" s="180">
        <f>VLOOKUP(D5036,Plan1!$B$2:$S$5570,10,)/1000</f>
        <v>5.3460000000000001</v>
      </c>
      <c r="K5036" s="180">
        <f>VLOOKUP(D5036,Plan1!$B$2:$S$5570,11,)/1000</f>
        <v>4.8499999999999996</v>
      </c>
      <c r="L5036" s="180">
        <f>VLOOKUP(D5036,Plan1!$B$2:$S$5570,12,)/1000</f>
        <v>4.4260000000000002</v>
      </c>
      <c r="M5036" s="180">
        <f>VLOOKUP(D5036,Plan1!$B$2:$S$5570,13,)/1000</f>
        <v>4.4950000000000001</v>
      </c>
      <c r="N5036" s="180">
        <f>VLOOKUP(D5036,Plan1!$B$2:$S$5570,14,)/1000</f>
        <v>5.1970000000000001</v>
      </c>
      <c r="O5036" s="180">
        <f>VLOOKUP(D5036,Plan1!$B$2:$S$5570,15,)/1000</f>
        <v>5.5179999999999998</v>
      </c>
      <c r="P5036" s="180">
        <f>VLOOKUP(D5036,Plan1!$B$2:$S$5570,16,)/1000</f>
        <v>5.6529999999999996</v>
      </c>
      <c r="Q5036" s="180">
        <f>VLOOKUP(D5036,Plan1!$B$2:$S$5570,17,)/1000</f>
        <v>5.7720000000000002</v>
      </c>
      <c r="R5036" s="180">
        <f>VLOOKUP(D5036,Plan1!$B$2:$S$5570,18,)/1000</f>
        <v>5.4710000000000001</v>
      </c>
      <c r="S5036" s="180">
        <f>VLOOKUP(D5036,Plan1!$B$2:$S$5570,6,)/1000</f>
        <v>5.2649999999999997</v>
      </c>
    </row>
    <row r="5037" spans="1:19" x14ac:dyDescent="0.25">
      <c r="A5037" s="178">
        <v>4886</v>
      </c>
      <c r="B5037" s="178">
        <v>-243825</v>
      </c>
      <c r="C5037" s="178">
        <v>-479284</v>
      </c>
      <c r="D5037" s="178" t="s">
        <v>4718</v>
      </c>
      <c r="E5037" s="178" t="s">
        <v>167</v>
      </c>
      <c r="F5037" s="178" t="s">
        <v>4704</v>
      </c>
      <c r="G5037" s="180">
        <f>VLOOKUP(D5037,Plan1!$B$2:$S$5570,7,)/1000</f>
        <v>4.718</v>
      </c>
      <c r="H5037" s="180">
        <f>VLOOKUP(D5037,Plan1!$B$2:$S$5570,8,)/1000</f>
        <v>5.0199999999999996</v>
      </c>
      <c r="I5037" s="180">
        <f>VLOOKUP(D5037,Plan1!$B$2:$S$5570,9,)/1000</f>
        <v>4.54</v>
      </c>
      <c r="J5037" s="180">
        <f>VLOOKUP(D5037,Plan1!$B$2:$S$5570,10,)/1000</f>
        <v>4.3959999999999999</v>
      </c>
      <c r="K5037" s="180">
        <f>VLOOKUP(D5037,Plan1!$B$2:$S$5570,11,)/1000</f>
        <v>3.7240000000000002</v>
      </c>
      <c r="L5037" s="180">
        <f>VLOOKUP(D5037,Plan1!$B$2:$S$5570,12,)/1000</f>
        <v>3.363</v>
      </c>
      <c r="M5037" s="180">
        <f>VLOOKUP(D5037,Plan1!$B$2:$S$5570,13,)/1000</f>
        <v>3.2930000000000001</v>
      </c>
      <c r="N5037" s="180">
        <f>VLOOKUP(D5037,Plan1!$B$2:$S$5570,14,)/1000</f>
        <v>3.8639999999999999</v>
      </c>
      <c r="O5037" s="180">
        <f>VLOOKUP(D5037,Plan1!$B$2:$S$5570,15,)/1000</f>
        <v>3.6360000000000001</v>
      </c>
      <c r="P5037" s="180">
        <f>VLOOKUP(D5037,Plan1!$B$2:$S$5570,16,)/1000</f>
        <v>3.677</v>
      </c>
      <c r="Q5037" s="180">
        <f>VLOOKUP(D5037,Plan1!$B$2:$S$5570,17,)/1000</f>
        <v>4.2990000000000004</v>
      </c>
      <c r="R5037" s="180">
        <f>VLOOKUP(D5037,Plan1!$B$2:$S$5570,18,)/1000</f>
        <v>4.7359999999999998</v>
      </c>
      <c r="S5037" s="180">
        <f>VLOOKUP(D5037,Plan1!$B$2:$S$5570,6,)/1000</f>
        <v>4.1050000000000004</v>
      </c>
    </row>
    <row r="5038" spans="1:19" x14ac:dyDescent="0.25">
      <c r="A5038" s="178">
        <v>2562</v>
      </c>
      <c r="B5038" s="178">
        <v>-28131</v>
      </c>
      <c r="C5038" s="178">
        <v>-544629</v>
      </c>
      <c r="D5038" s="178" t="s">
        <v>4238</v>
      </c>
      <c r="E5038" s="178" t="s">
        <v>167</v>
      </c>
      <c r="F5038" s="178" t="s">
        <v>3898</v>
      </c>
      <c r="G5038" s="180">
        <f>VLOOKUP(D5038,Plan1!$B$2:$S$5570,7,)/1000</f>
        <v>5.742</v>
      </c>
      <c r="H5038" s="180">
        <f>VLOOKUP(D5038,Plan1!$B$2:$S$5570,8,)/1000</f>
        <v>5.798</v>
      </c>
      <c r="I5038" s="180">
        <f>VLOOKUP(D5038,Plan1!$B$2:$S$5570,9,)/1000</f>
        <v>5.5220000000000002</v>
      </c>
      <c r="J5038" s="180">
        <f>VLOOKUP(D5038,Plan1!$B$2:$S$5570,10,)/1000</f>
        <v>4.9269999999999996</v>
      </c>
      <c r="K5038" s="180">
        <f>VLOOKUP(D5038,Plan1!$B$2:$S$5570,11,)/1000</f>
        <v>4.133</v>
      </c>
      <c r="L5038" s="180">
        <f>VLOOKUP(D5038,Plan1!$B$2:$S$5570,12,)/1000</f>
        <v>3.544</v>
      </c>
      <c r="M5038" s="180">
        <f>VLOOKUP(D5038,Plan1!$B$2:$S$5570,13,)/1000</f>
        <v>3.9180000000000001</v>
      </c>
      <c r="N5038" s="180">
        <f>VLOOKUP(D5038,Plan1!$B$2:$S$5570,14,)/1000</f>
        <v>4.5789999999999997</v>
      </c>
      <c r="O5038" s="180">
        <f>VLOOKUP(D5038,Plan1!$B$2:$S$5570,15,)/1000</f>
        <v>4.4610000000000003</v>
      </c>
      <c r="P5038" s="180">
        <f>VLOOKUP(D5038,Plan1!$B$2:$S$5570,16,)/1000</f>
        <v>5.0750000000000002</v>
      </c>
      <c r="Q5038" s="180">
        <f>VLOOKUP(D5038,Plan1!$B$2:$S$5570,17,)/1000</f>
        <v>5.6710000000000003</v>
      </c>
      <c r="R5038" s="180">
        <f>VLOOKUP(D5038,Plan1!$B$2:$S$5570,18,)/1000</f>
        <v>5.742</v>
      </c>
      <c r="S5038" s="180">
        <f>VLOOKUP(D5038,Plan1!$B$2:$S$5570,6,)/1000</f>
        <v>4.9260000000000002</v>
      </c>
    </row>
    <row r="5039" spans="1:19" x14ac:dyDescent="0.25">
      <c r="A5039" s="178">
        <v>12194</v>
      </c>
      <c r="B5039" s="178">
        <v>-194574</v>
      </c>
      <c r="C5039" s="178">
        <v>-442416</v>
      </c>
      <c r="D5039" s="178" t="s">
        <v>2218</v>
      </c>
      <c r="E5039" s="178" t="s">
        <v>167</v>
      </c>
      <c r="F5039" s="178" t="s">
        <v>1727</v>
      </c>
      <c r="G5039" s="180">
        <f>VLOOKUP(D5039,Plan1!$B$2:$S$5570,7,)/1000</f>
        <v>5.3650000000000002</v>
      </c>
      <c r="H5039" s="180">
        <f>VLOOKUP(D5039,Plan1!$B$2:$S$5570,8,)/1000</f>
        <v>5.8179999999999996</v>
      </c>
      <c r="I5039" s="180">
        <f>VLOOKUP(D5039,Plan1!$B$2:$S$5570,9,)/1000</f>
        <v>5.3289999999999997</v>
      </c>
      <c r="J5039" s="180">
        <f>VLOOKUP(D5039,Plan1!$B$2:$S$5570,10,)/1000</f>
        <v>5.47</v>
      </c>
      <c r="K5039" s="180">
        <f>VLOOKUP(D5039,Plan1!$B$2:$S$5570,11,)/1000</f>
        <v>5.1989999999999998</v>
      </c>
      <c r="L5039" s="180">
        <f>VLOOKUP(D5039,Plan1!$B$2:$S$5570,12,)/1000</f>
        <v>5.1029999999999998</v>
      </c>
      <c r="M5039" s="180">
        <f>VLOOKUP(D5039,Plan1!$B$2:$S$5570,13,)/1000</f>
        <v>5.4480000000000004</v>
      </c>
      <c r="N5039" s="180">
        <f>VLOOKUP(D5039,Plan1!$B$2:$S$5570,14,)/1000</f>
        <v>6.0650000000000004</v>
      </c>
      <c r="O5039" s="180">
        <f>VLOOKUP(D5039,Plan1!$B$2:$S$5570,15,)/1000</f>
        <v>5.9610000000000003</v>
      </c>
      <c r="P5039" s="180">
        <f>VLOOKUP(D5039,Plan1!$B$2:$S$5570,16,)/1000</f>
        <v>5.5110000000000001</v>
      </c>
      <c r="Q5039" s="180">
        <f>VLOOKUP(D5039,Plan1!$B$2:$S$5570,17,)/1000</f>
        <v>4.9870000000000001</v>
      </c>
      <c r="R5039" s="180">
        <f>VLOOKUP(D5039,Plan1!$B$2:$S$5570,18,)/1000</f>
        <v>5.0679999999999996</v>
      </c>
      <c r="S5039" s="180">
        <f>VLOOKUP(D5039,Plan1!$B$2:$S$5570,6,)/1000</f>
        <v>5.444</v>
      </c>
    </row>
    <row r="5040" spans="1:19" x14ac:dyDescent="0.25">
      <c r="A5040" s="178">
        <v>5138</v>
      </c>
      <c r="B5040" s="178">
        <v>-23971</v>
      </c>
      <c r="C5040" s="178">
        <v>-550403</v>
      </c>
      <c r="D5040" s="178" t="s">
        <v>1650</v>
      </c>
      <c r="E5040" s="178" t="s">
        <v>167</v>
      </c>
      <c r="F5040" s="178" t="s">
        <v>1651</v>
      </c>
      <c r="G5040" s="180">
        <f>VLOOKUP(D5040,Plan1!$B$2:$S$5570,7,)/1000</f>
        <v>5.4379999999999997</v>
      </c>
      <c r="H5040" s="180">
        <f>VLOOKUP(D5040,Plan1!$B$2:$S$5570,8,)/1000</f>
        <v>5.4820000000000002</v>
      </c>
      <c r="I5040" s="180">
        <f>VLOOKUP(D5040,Plan1!$B$2:$S$5570,9,)/1000</f>
        <v>5.6</v>
      </c>
      <c r="J5040" s="180">
        <f>VLOOKUP(D5040,Plan1!$B$2:$S$5570,10,)/1000</f>
        <v>5.0229999999999997</v>
      </c>
      <c r="K5040" s="180">
        <f>VLOOKUP(D5040,Plan1!$B$2:$S$5570,11,)/1000</f>
        <v>4.2770000000000001</v>
      </c>
      <c r="L5040" s="180">
        <f>VLOOKUP(D5040,Plan1!$B$2:$S$5570,12,)/1000</f>
        <v>3.8759999999999999</v>
      </c>
      <c r="M5040" s="180">
        <f>VLOOKUP(D5040,Plan1!$B$2:$S$5570,13,)/1000</f>
        <v>4.1509999999999998</v>
      </c>
      <c r="N5040" s="180">
        <f>VLOOKUP(D5040,Plan1!$B$2:$S$5570,14,)/1000</f>
        <v>5.0839999999999996</v>
      </c>
      <c r="O5040" s="180">
        <f>VLOOKUP(D5040,Plan1!$B$2:$S$5570,15,)/1000</f>
        <v>4.8879999999999999</v>
      </c>
      <c r="P5040" s="180">
        <f>VLOOKUP(D5040,Plan1!$B$2:$S$5570,16,)/1000</f>
        <v>5.2320000000000002</v>
      </c>
      <c r="Q5040" s="180">
        <f>VLOOKUP(D5040,Plan1!$B$2:$S$5570,17,)/1000</f>
        <v>5.4749999999999996</v>
      </c>
      <c r="R5040" s="180">
        <f>VLOOKUP(D5040,Plan1!$B$2:$S$5570,18,)/1000</f>
        <v>5.65</v>
      </c>
      <c r="S5040" s="180">
        <f>VLOOKUP(D5040,Plan1!$B$2:$S$5570,6,)/1000</f>
        <v>5.0149999999999997</v>
      </c>
    </row>
    <row r="5041" spans="1:19" x14ac:dyDescent="0.25">
      <c r="A5041" s="178">
        <v>15691</v>
      </c>
      <c r="B5041" s="178">
        <v>-176007</v>
      </c>
      <c r="C5041" s="178">
        <v>-42159</v>
      </c>
      <c r="D5041" s="178" t="s">
        <v>2418</v>
      </c>
      <c r="E5041" s="178" t="s">
        <v>167</v>
      </c>
      <c r="F5041" s="178" t="s">
        <v>1727</v>
      </c>
      <c r="G5041" s="180">
        <f>VLOOKUP(D5041,Plan1!$B$2:$S$5570,7,)/1000</f>
        <v>5.46</v>
      </c>
      <c r="H5041" s="180">
        <f>VLOOKUP(D5041,Plan1!$B$2:$S$5570,8,)/1000</f>
        <v>5.8719999999999999</v>
      </c>
      <c r="I5041" s="180">
        <f>VLOOKUP(D5041,Plan1!$B$2:$S$5570,9,)/1000</f>
        <v>5.2649999999999997</v>
      </c>
      <c r="J5041" s="180">
        <f>VLOOKUP(D5041,Plan1!$B$2:$S$5570,10,)/1000</f>
        <v>4.8769999999999998</v>
      </c>
      <c r="K5041" s="180">
        <f>VLOOKUP(D5041,Plan1!$B$2:$S$5570,11,)/1000</f>
        <v>4.4530000000000003</v>
      </c>
      <c r="L5041" s="180">
        <f>VLOOKUP(D5041,Plan1!$B$2:$S$5570,12,)/1000</f>
        <v>4.3650000000000002</v>
      </c>
      <c r="M5041" s="180">
        <f>VLOOKUP(D5041,Plan1!$B$2:$S$5570,13,)/1000</f>
        <v>4.55</v>
      </c>
      <c r="N5041" s="180">
        <f>VLOOKUP(D5041,Plan1!$B$2:$S$5570,14,)/1000</f>
        <v>5.1680000000000001</v>
      </c>
      <c r="O5041" s="180">
        <f>VLOOKUP(D5041,Plan1!$B$2:$S$5570,15,)/1000</f>
        <v>5.3639999999999999</v>
      </c>
      <c r="P5041" s="180">
        <f>VLOOKUP(D5041,Plan1!$B$2:$S$5570,16,)/1000</f>
        <v>5.2329999999999997</v>
      </c>
      <c r="Q5041" s="180">
        <f>VLOOKUP(D5041,Plan1!$B$2:$S$5570,17,)/1000</f>
        <v>4.5780000000000003</v>
      </c>
      <c r="R5041" s="180">
        <f>VLOOKUP(D5041,Plan1!$B$2:$S$5570,18,)/1000</f>
        <v>5.19</v>
      </c>
      <c r="S5041" s="180">
        <f>VLOOKUP(D5041,Plan1!$B$2:$S$5570,6,)/1000</f>
        <v>5.0309999999999997</v>
      </c>
    </row>
    <row r="5042" spans="1:19" x14ac:dyDescent="0.25">
      <c r="A5042" s="178">
        <v>3048</v>
      </c>
      <c r="B5042" s="178">
        <v>-274367</v>
      </c>
      <c r="C5042" s="178">
        <v>-521222</v>
      </c>
      <c r="D5042" s="178" t="s">
        <v>4363</v>
      </c>
      <c r="E5042" s="178" t="s">
        <v>167</v>
      </c>
      <c r="F5042" s="178" t="s">
        <v>3898</v>
      </c>
      <c r="G5042" s="180">
        <f>VLOOKUP(D5042,Plan1!$B$2:$S$5570,7,)/1000</f>
        <v>5.641</v>
      </c>
      <c r="H5042" s="180">
        <f>VLOOKUP(D5042,Plan1!$B$2:$S$5570,8,)/1000</f>
        <v>5.6280000000000001</v>
      </c>
      <c r="I5042" s="180">
        <f>VLOOKUP(D5042,Plan1!$B$2:$S$5570,9,)/1000</f>
        <v>5.4960000000000004</v>
      </c>
      <c r="J5042" s="180">
        <f>VLOOKUP(D5042,Plan1!$B$2:$S$5570,10,)/1000</f>
        <v>4.8630000000000004</v>
      </c>
      <c r="K5042" s="180">
        <f>VLOOKUP(D5042,Plan1!$B$2:$S$5570,11,)/1000</f>
        <v>3.9950000000000001</v>
      </c>
      <c r="L5042" s="180">
        <f>VLOOKUP(D5042,Plan1!$B$2:$S$5570,12,)/1000</f>
        <v>3.4830000000000001</v>
      </c>
      <c r="M5042" s="180">
        <f>VLOOKUP(D5042,Plan1!$B$2:$S$5570,13,)/1000</f>
        <v>3.8719999999999999</v>
      </c>
      <c r="N5042" s="180">
        <f>VLOOKUP(D5042,Plan1!$B$2:$S$5570,14,)/1000</f>
        <v>4.681</v>
      </c>
      <c r="O5042" s="180">
        <f>VLOOKUP(D5042,Plan1!$B$2:$S$5570,15,)/1000</f>
        <v>4.3949999999999996</v>
      </c>
      <c r="P5042" s="180">
        <f>VLOOKUP(D5042,Plan1!$B$2:$S$5570,16,)/1000</f>
        <v>5.0330000000000004</v>
      </c>
      <c r="Q5042" s="180">
        <f>VLOOKUP(D5042,Plan1!$B$2:$S$5570,17,)/1000</f>
        <v>5.6680000000000001</v>
      </c>
      <c r="R5042" s="180">
        <f>VLOOKUP(D5042,Plan1!$B$2:$S$5570,18,)/1000</f>
        <v>5.7119999999999997</v>
      </c>
      <c r="S5042" s="180">
        <f>VLOOKUP(D5042,Plan1!$B$2:$S$5570,6,)/1000</f>
        <v>4.8719999999999999</v>
      </c>
    </row>
    <row r="5043" spans="1:19" x14ac:dyDescent="0.25">
      <c r="A5043" s="178">
        <v>50280</v>
      </c>
      <c r="B5043" s="178">
        <v>-57771</v>
      </c>
      <c r="C5043" s="178">
        <v>-379573</v>
      </c>
      <c r="D5043" s="178" t="s">
        <v>3849</v>
      </c>
      <c r="E5043" s="178" t="s">
        <v>167</v>
      </c>
      <c r="F5043" s="178" t="s">
        <v>3752</v>
      </c>
      <c r="G5043" s="180">
        <f>VLOOKUP(D5043,Plan1!$B$2:$S$5570,7,)/1000</f>
        <v>5.7679999999999998</v>
      </c>
      <c r="H5043" s="180">
        <f>VLOOKUP(D5043,Plan1!$B$2:$S$5570,8,)/1000</f>
        <v>5.9429999999999996</v>
      </c>
      <c r="I5043" s="180">
        <f>VLOOKUP(D5043,Plan1!$B$2:$S$5570,9,)/1000</f>
        <v>6.0709999999999997</v>
      </c>
      <c r="J5043" s="180">
        <f>VLOOKUP(D5043,Plan1!$B$2:$S$5570,10,)/1000</f>
        <v>5.8540000000000001</v>
      </c>
      <c r="K5043" s="180">
        <f>VLOOKUP(D5043,Plan1!$B$2:$S$5570,11,)/1000</f>
        <v>5.59</v>
      </c>
      <c r="L5043" s="180">
        <f>VLOOKUP(D5043,Plan1!$B$2:$S$5570,12,)/1000</f>
        <v>5.3070000000000004</v>
      </c>
      <c r="M5043" s="180">
        <f>VLOOKUP(D5043,Plan1!$B$2:$S$5570,13,)/1000</f>
        <v>5.6639999999999997</v>
      </c>
      <c r="N5043" s="180">
        <f>VLOOKUP(D5043,Plan1!$B$2:$S$5570,14,)/1000</f>
        <v>6.2640000000000002</v>
      </c>
      <c r="O5043" s="180">
        <f>VLOOKUP(D5043,Plan1!$B$2:$S$5570,15,)/1000</f>
        <v>6.4669999999999996</v>
      </c>
      <c r="P5043" s="180">
        <f>VLOOKUP(D5043,Plan1!$B$2:$S$5570,16,)/1000</f>
        <v>6.5460000000000003</v>
      </c>
      <c r="Q5043" s="180">
        <f>VLOOKUP(D5043,Plan1!$B$2:$S$5570,17,)/1000</f>
        <v>6.4130000000000003</v>
      </c>
      <c r="R5043" s="180">
        <f>VLOOKUP(D5043,Plan1!$B$2:$S$5570,18,)/1000</f>
        <v>5.8739999999999997</v>
      </c>
      <c r="S5043" s="180">
        <f>VLOOKUP(D5043,Plan1!$B$2:$S$5570,6,)/1000</f>
        <v>5.98</v>
      </c>
    </row>
    <row r="5044" spans="1:19" x14ac:dyDescent="0.25">
      <c r="A5044" s="178">
        <v>9808</v>
      </c>
      <c r="B5044" s="178">
        <v>-208112</v>
      </c>
      <c r="C5044" s="178">
        <v>-488058</v>
      </c>
      <c r="D5044" s="178" t="s">
        <v>5212</v>
      </c>
      <c r="E5044" s="178" t="s">
        <v>167</v>
      </c>
      <c r="F5044" s="178" t="s">
        <v>4704</v>
      </c>
      <c r="G5044" s="180">
        <f>VLOOKUP(D5044,Plan1!$B$2:$S$5570,7,)/1000</f>
        <v>5.2460000000000004</v>
      </c>
      <c r="H5044" s="180">
        <f>VLOOKUP(D5044,Plan1!$B$2:$S$5570,8,)/1000</f>
        <v>5.6870000000000003</v>
      </c>
      <c r="I5044" s="180">
        <f>VLOOKUP(D5044,Plan1!$B$2:$S$5570,9,)/1000</f>
        <v>5.3860000000000001</v>
      </c>
      <c r="J5044" s="180">
        <f>VLOOKUP(D5044,Plan1!$B$2:$S$5570,10,)/1000</f>
        <v>5.5069999999999997</v>
      </c>
      <c r="K5044" s="180">
        <f>VLOOKUP(D5044,Plan1!$B$2:$S$5570,11,)/1000</f>
        <v>5.0910000000000002</v>
      </c>
      <c r="L5044" s="180">
        <f>VLOOKUP(D5044,Plan1!$B$2:$S$5570,12,)/1000</f>
        <v>4.9850000000000003</v>
      </c>
      <c r="M5044" s="180">
        <f>VLOOKUP(D5044,Plan1!$B$2:$S$5570,13,)/1000</f>
        <v>5.1890000000000001</v>
      </c>
      <c r="N5044" s="180">
        <f>VLOOKUP(D5044,Plan1!$B$2:$S$5570,14,)/1000</f>
        <v>5.9210000000000003</v>
      </c>
      <c r="O5044" s="180">
        <f>VLOOKUP(D5044,Plan1!$B$2:$S$5570,15,)/1000</f>
        <v>5.4349999999999996</v>
      </c>
      <c r="P5044" s="180">
        <f>VLOOKUP(D5044,Plan1!$B$2:$S$5570,16,)/1000</f>
        <v>5.4420000000000002</v>
      </c>
      <c r="Q5044" s="180">
        <f>VLOOKUP(D5044,Plan1!$B$2:$S$5570,17,)/1000</f>
        <v>5.42</v>
      </c>
      <c r="R5044" s="180">
        <f>VLOOKUP(D5044,Plan1!$B$2:$S$5570,18,)/1000</f>
        <v>5.4279999999999999</v>
      </c>
      <c r="S5044" s="180">
        <f>VLOOKUP(D5044,Plan1!$B$2:$S$5570,6,)/1000</f>
        <v>5.3940000000000001</v>
      </c>
    </row>
    <row r="5045" spans="1:19" x14ac:dyDescent="0.25">
      <c r="A5045" s="178">
        <v>2251</v>
      </c>
      <c r="B5045" s="178">
        <v>-28596</v>
      </c>
      <c r="C5045" s="178">
        <v>-494319</v>
      </c>
      <c r="D5045" s="178" t="s">
        <v>4453</v>
      </c>
      <c r="E5045" s="178" t="s">
        <v>167</v>
      </c>
      <c r="F5045" s="178" t="s">
        <v>4434</v>
      </c>
      <c r="G5045" s="180">
        <f>VLOOKUP(D5045,Plan1!$B$2:$S$5570,7,)/1000</f>
        <v>4.6589999999999998</v>
      </c>
      <c r="H5045" s="180">
        <f>VLOOKUP(D5045,Plan1!$B$2:$S$5570,8,)/1000</f>
        <v>4.7169999999999996</v>
      </c>
      <c r="I5045" s="180">
        <f>VLOOKUP(D5045,Plan1!$B$2:$S$5570,9,)/1000</f>
        <v>4.5739999999999998</v>
      </c>
      <c r="J5045" s="180">
        <f>VLOOKUP(D5045,Plan1!$B$2:$S$5570,10,)/1000</f>
        <v>4.4569999999999999</v>
      </c>
      <c r="K5045" s="180">
        <f>VLOOKUP(D5045,Plan1!$B$2:$S$5570,11,)/1000</f>
        <v>3.851</v>
      </c>
      <c r="L5045" s="180">
        <f>VLOOKUP(D5045,Plan1!$B$2:$S$5570,12,)/1000</f>
        <v>3.444</v>
      </c>
      <c r="M5045" s="180">
        <f>VLOOKUP(D5045,Plan1!$B$2:$S$5570,13,)/1000</f>
        <v>3.6949999999999998</v>
      </c>
      <c r="N5045" s="180">
        <f>VLOOKUP(D5045,Plan1!$B$2:$S$5570,14,)/1000</f>
        <v>4.2869999999999999</v>
      </c>
      <c r="O5045" s="180">
        <f>VLOOKUP(D5045,Plan1!$B$2:$S$5570,15,)/1000</f>
        <v>3.7890000000000001</v>
      </c>
      <c r="P5045" s="180">
        <f>VLOOKUP(D5045,Plan1!$B$2:$S$5570,16,)/1000</f>
        <v>4.0359999999999996</v>
      </c>
      <c r="Q5045" s="180">
        <f>VLOOKUP(D5045,Plan1!$B$2:$S$5570,17,)/1000</f>
        <v>4.8899999999999997</v>
      </c>
      <c r="R5045" s="180">
        <f>VLOOKUP(D5045,Plan1!$B$2:$S$5570,18,)/1000</f>
        <v>4.8620000000000001</v>
      </c>
      <c r="S5045" s="180">
        <f>VLOOKUP(D5045,Plan1!$B$2:$S$5570,6,)/1000</f>
        <v>4.2720000000000002</v>
      </c>
    </row>
    <row r="5046" spans="1:19" x14ac:dyDescent="0.25">
      <c r="A5046" s="178">
        <v>9574</v>
      </c>
      <c r="B5046" s="178">
        <v>-209307</v>
      </c>
      <c r="C5046" s="178">
        <v>-549697</v>
      </c>
      <c r="D5046" s="178" t="s">
        <v>1693</v>
      </c>
      <c r="E5046" s="178" t="s">
        <v>167</v>
      </c>
      <c r="F5046" s="178" t="s">
        <v>1651</v>
      </c>
      <c r="G5046" s="180">
        <f>VLOOKUP(D5046,Plan1!$B$2:$S$5570,7,)/1000</f>
        <v>5.1660000000000004</v>
      </c>
      <c r="H5046" s="180">
        <f>VLOOKUP(D5046,Plan1!$B$2:$S$5570,8,)/1000</f>
        <v>5.5149999999999997</v>
      </c>
      <c r="I5046" s="180">
        <f>VLOOKUP(D5046,Plan1!$B$2:$S$5570,9,)/1000</f>
        <v>5.556</v>
      </c>
      <c r="J5046" s="180">
        <f>VLOOKUP(D5046,Plan1!$B$2:$S$5570,10,)/1000</f>
        <v>5.39</v>
      </c>
      <c r="K5046" s="180">
        <f>VLOOKUP(D5046,Plan1!$B$2:$S$5570,11,)/1000</f>
        <v>4.7460000000000004</v>
      </c>
      <c r="L5046" s="180">
        <f>VLOOKUP(D5046,Plan1!$B$2:$S$5570,12,)/1000</f>
        <v>4.601</v>
      </c>
      <c r="M5046" s="180">
        <f>VLOOKUP(D5046,Plan1!$B$2:$S$5570,13,)/1000</f>
        <v>4.6989999999999998</v>
      </c>
      <c r="N5046" s="180">
        <f>VLOOKUP(D5046,Plan1!$B$2:$S$5570,14,)/1000</f>
        <v>5.4480000000000004</v>
      </c>
      <c r="O5046" s="180">
        <f>VLOOKUP(D5046,Plan1!$B$2:$S$5570,15,)/1000</f>
        <v>5.2389999999999999</v>
      </c>
      <c r="P5046" s="180">
        <f>VLOOKUP(D5046,Plan1!$B$2:$S$5570,16,)/1000</f>
        <v>5.3179999999999996</v>
      </c>
      <c r="Q5046" s="180">
        <f>VLOOKUP(D5046,Plan1!$B$2:$S$5570,17,)/1000</f>
        <v>5.45</v>
      </c>
      <c r="R5046" s="180">
        <f>VLOOKUP(D5046,Plan1!$B$2:$S$5570,18,)/1000</f>
        <v>5.4939999999999998</v>
      </c>
      <c r="S5046" s="180">
        <f>VLOOKUP(D5046,Plan1!$B$2:$S$5570,6,)/1000</f>
        <v>5.218</v>
      </c>
    </row>
    <row r="5047" spans="1:19" x14ac:dyDescent="0.25">
      <c r="A5047" s="178">
        <v>53620</v>
      </c>
      <c r="B5047" s="178">
        <v>-4917</v>
      </c>
      <c r="C5047" s="178">
        <v>-417315</v>
      </c>
      <c r="D5047" s="178" t="s">
        <v>3619</v>
      </c>
      <c r="E5047" s="178" t="s">
        <v>167</v>
      </c>
      <c r="F5047" s="178" t="s">
        <v>3448</v>
      </c>
      <c r="G5047" s="180">
        <f>VLOOKUP(D5047,Plan1!$B$2:$S$5570,7,)/1000</f>
        <v>5.0979999999999999</v>
      </c>
      <c r="H5047" s="180">
        <f>VLOOKUP(D5047,Plan1!$B$2:$S$5570,8,)/1000</f>
        <v>5.298</v>
      </c>
      <c r="I5047" s="180">
        <f>VLOOKUP(D5047,Plan1!$B$2:$S$5570,9,)/1000</f>
        <v>5.5259999999999998</v>
      </c>
      <c r="J5047" s="180">
        <f>VLOOKUP(D5047,Plan1!$B$2:$S$5570,10,)/1000</f>
        <v>5.3220000000000001</v>
      </c>
      <c r="K5047" s="180">
        <f>VLOOKUP(D5047,Plan1!$B$2:$S$5570,11,)/1000</f>
        <v>5.4489999999999998</v>
      </c>
      <c r="L5047" s="180">
        <f>VLOOKUP(D5047,Plan1!$B$2:$S$5570,12,)/1000</f>
        <v>5.4729999999999999</v>
      </c>
      <c r="M5047" s="180">
        <f>VLOOKUP(D5047,Plan1!$B$2:$S$5570,13,)/1000</f>
        <v>5.7460000000000004</v>
      </c>
      <c r="N5047" s="180">
        <f>VLOOKUP(D5047,Plan1!$B$2:$S$5570,14,)/1000</f>
        <v>6.3259999999999996</v>
      </c>
      <c r="O5047" s="180">
        <f>VLOOKUP(D5047,Plan1!$B$2:$S$5570,15,)/1000</f>
        <v>6.6379999999999999</v>
      </c>
      <c r="P5047" s="180">
        <f>VLOOKUP(D5047,Plan1!$B$2:$S$5570,16,)/1000</f>
        <v>6.4160000000000004</v>
      </c>
      <c r="Q5047" s="180">
        <f>VLOOKUP(D5047,Plan1!$B$2:$S$5570,17,)/1000</f>
        <v>6.1779999999999999</v>
      </c>
      <c r="R5047" s="180">
        <f>VLOOKUP(D5047,Plan1!$B$2:$S$5570,18,)/1000</f>
        <v>5.5549999999999997</v>
      </c>
      <c r="S5047" s="180">
        <f>VLOOKUP(D5047,Plan1!$B$2:$S$5570,6,)/1000</f>
        <v>5.7519999999999998</v>
      </c>
    </row>
    <row r="5048" spans="1:19" x14ac:dyDescent="0.25">
      <c r="A5048" s="178">
        <v>6751</v>
      </c>
      <c r="B5048" s="178">
        <v>-226579</v>
      </c>
      <c r="C5048" s="178">
        <v>-423965</v>
      </c>
      <c r="D5048" s="178" t="s">
        <v>3691</v>
      </c>
      <c r="E5048" s="178" t="s">
        <v>167</v>
      </c>
      <c r="F5048" s="178" t="s">
        <v>3664</v>
      </c>
      <c r="G5048" s="180">
        <f>VLOOKUP(D5048,Plan1!$B$2:$S$5570,7,)/1000</f>
        <v>5.5019999999999998</v>
      </c>
      <c r="H5048" s="180">
        <f>VLOOKUP(D5048,Plan1!$B$2:$S$5570,8,)/1000</f>
        <v>6.0890000000000004</v>
      </c>
      <c r="I5048" s="180">
        <f>VLOOKUP(D5048,Plan1!$B$2:$S$5570,9,)/1000</f>
        <v>5.2789999999999999</v>
      </c>
      <c r="J5048" s="180">
        <f>VLOOKUP(D5048,Plan1!$B$2:$S$5570,10,)/1000</f>
        <v>5.1029999999999998</v>
      </c>
      <c r="K5048" s="180">
        <f>VLOOKUP(D5048,Plan1!$B$2:$S$5570,11,)/1000</f>
        <v>4.516</v>
      </c>
      <c r="L5048" s="180">
        <f>VLOOKUP(D5048,Plan1!$B$2:$S$5570,12,)/1000</f>
        <v>4.4420000000000002</v>
      </c>
      <c r="M5048" s="180">
        <f>VLOOKUP(D5048,Plan1!$B$2:$S$5570,13,)/1000</f>
        <v>4.3460000000000001</v>
      </c>
      <c r="N5048" s="180">
        <f>VLOOKUP(D5048,Plan1!$B$2:$S$5570,14,)/1000</f>
        <v>5.0890000000000004</v>
      </c>
      <c r="O5048" s="180">
        <f>VLOOKUP(D5048,Plan1!$B$2:$S$5570,15,)/1000</f>
        <v>4.8049999999999997</v>
      </c>
      <c r="P5048" s="180">
        <f>VLOOKUP(D5048,Plan1!$B$2:$S$5570,16,)/1000</f>
        <v>4.9290000000000003</v>
      </c>
      <c r="Q5048" s="180">
        <f>VLOOKUP(D5048,Plan1!$B$2:$S$5570,17,)/1000</f>
        <v>4.6070000000000002</v>
      </c>
      <c r="R5048" s="180">
        <f>VLOOKUP(D5048,Plan1!$B$2:$S$5570,18,)/1000</f>
        <v>5.1319999999999997</v>
      </c>
      <c r="S5048" s="180">
        <f>VLOOKUP(D5048,Plan1!$B$2:$S$5570,6,)/1000</f>
        <v>4.9870000000000001</v>
      </c>
    </row>
    <row r="5049" spans="1:19" x14ac:dyDescent="0.25">
      <c r="A5049" s="178">
        <v>17372</v>
      </c>
      <c r="B5049" s="178">
        <v>-166604</v>
      </c>
      <c r="C5049" s="178">
        <v>-486087</v>
      </c>
      <c r="D5049" s="178" t="s">
        <v>1148</v>
      </c>
      <c r="E5049" s="178" t="s">
        <v>167</v>
      </c>
      <c r="F5049" s="178" t="s">
        <v>1058</v>
      </c>
      <c r="G5049" s="180">
        <f>VLOOKUP(D5049,Plan1!$B$2:$S$5570,7,)/1000</f>
        <v>5.0460000000000003</v>
      </c>
      <c r="H5049" s="180">
        <f>VLOOKUP(D5049,Plan1!$B$2:$S$5570,8,)/1000</f>
        <v>5.5060000000000002</v>
      </c>
      <c r="I5049" s="180">
        <f>VLOOKUP(D5049,Plan1!$B$2:$S$5570,9,)/1000</f>
        <v>5.1929999999999996</v>
      </c>
      <c r="J5049" s="180">
        <f>VLOOKUP(D5049,Plan1!$B$2:$S$5570,10,)/1000</f>
        <v>5.5519999999999996</v>
      </c>
      <c r="K5049" s="180">
        <f>VLOOKUP(D5049,Plan1!$B$2:$S$5570,11,)/1000</f>
        <v>5.5439999999999996</v>
      </c>
      <c r="L5049" s="180">
        <f>VLOOKUP(D5049,Plan1!$B$2:$S$5570,12,)/1000</f>
        <v>5.4649999999999999</v>
      </c>
      <c r="M5049" s="180">
        <f>VLOOKUP(D5049,Plan1!$B$2:$S$5570,13,)/1000</f>
        <v>5.6520000000000001</v>
      </c>
      <c r="N5049" s="180">
        <f>VLOOKUP(D5049,Plan1!$B$2:$S$5570,14,)/1000</f>
        <v>6.4130000000000003</v>
      </c>
      <c r="O5049" s="180">
        <f>VLOOKUP(D5049,Plan1!$B$2:$S$5570,15,)/1000</f>
        <v>5.7530000000000001</v>
      </c>
      <c r="P5049" s="180">
        <f>VLOOKUP(D5049,Plan1!$B$2:$S$5570,16,)/1000</f>
        <v>5.4560000000000004</v>
      </c>
      <c r="Q5049" s="180">
        <f>VLOOKUP(D5049,Plan1!$B$2:$S$5570,17,)/1000</f>
        <v>4.8380000000000001</v>
      </c>
      <c r="R5049" s="180">
        <f>VLOOKUP(D5049,Plan1!$B$2:$S$5570,18,)/1000</f>
        <v>4.9980000000000002</v>
      </c>
      <c r="S5049" s="180">
        <f>VLOOKUP(D5049,Plan1!$B$2:$S$5570,6,)/1000</f>
        <v>5.4509999999999996</v>
      </c>
    </row>
    <row r="5050" spans="1:19" x14ac:dyDescent="0.25">
      <c r="A5050" s="178">
        <v>30542</v>
      </c>
      <c r="B5050" s="178">
        <v>-111475</v>
      </c>
      <c r="C5050" s="178">
        <v>-481698</v>
      </c>
      <c r="D5050" s="178" t="s">
        <v>5403</v>
      </c>
      <c r="E5050" s="178" t="s">
        <v>167</v>
      </c>
      <c r="F5050" s="178" t="s">
        <v>5370</v>
      </c>
      <c r="G5050" s="180">
        <f>VLOOKUP(D5050,Plan1!$B$2:$S$5570,7,)/1000</f>
        <v>5.0199999999999996</v>
      </c>
      <c r="H5050" s="180">
        <f>VLOOKUP(D5050,Plan1!$B$2:$S$5570,8,)/1000</f>
        <v>5.1719999999999997</v>
      </c>
      <c r="I5050" s="180">
        <f>VLOOKUP(D5050,Plan1!$B$2:$S$5570,9,)/1000</f>
        <v>4.9930000000000003</v>
      </c>
      <c r="J5050" s="180">
        <f>VLOOKUP(D5050,Plan1!$B$2:$S$5570,10,)/1000</f>
        <v>5.39</v>
      </c>
      <c r="K5050" s="180">
        <f>VLOOKUP(D5050,Plan1!$B$2:$S$5570,11,)/1000</f>
        <v>5.6029999999999998</v>
      </c>
      <c r="L5050" s="180">
        <f>VLOOKUP(D5050,Plan1!$B$2:$S$5570,12,)/1000</f>
        <v>5.6319999999999997</v>
      </c>
      <c r="M5050" s="180">
        <f>VLOOKUP(D5050,Plan1!$B$2:$S$5570,13,)/1000</f>
        <v>5.82</v>
      </c>
      <c r="N5050" s="180">
        <f>VLOOKUP(D5050,Plan1!$B$2:$S$5570,14,)/1000</f>
        <v>6.3769999999999998</v>
      </c>
      <c r="O5050" s="180">
        <f>VLOOKUP(D5050,Plan1!$B$2:$S$5570,15,)/1000</f>
        <v>5.9969999999999999</v>
      </c>
      <c r="P5050" s="180">
        <f>VLOOKUP(D5050,Plan1!$B$2:$S$5570,16,)/1000</f>
        <v>5.3490000000000002</v>
      </c>
      <c r="Q5050" s="180">
        <f>VLOOKUP(D5050,Plan1!$B$2:$S$5570,17,)/1000</f>
        <v>4.9530000000000003</v>
      </c>
      <c r="R5050" s="180">
        <f>VLOOKUP(D5050,Plan1!$B$2:$S$5570,18,)/1000</f>
        <v>4.9219999999999997</v>
      </c>
      <c r="S5050" s="180">
        <f>VLOOKUP(D5050,Plan1!$B$2:$S$5570,6,)/1000</f>
        <v>5.4359999999999999</v>
      </c>
    </row>
    <row r="5051" spans="1:19" x14ac:dyDescent="0.25">
      <c r="A5051" s="178">
        <v>1498</v>
      </c>
      <c r="B5051" s="178">
        <v>-29642</v>
      </c>
      <c r="C5051" s="178">
        <v>-535859</v>
      </c>
      <c r="D5051" s="178" t="s">
        <v>4006</v>
      </c>
      <c r="E5051" s="178" t="s">
        <v>167</v>
      </c>
      <c r="F5051" s="178" t="s">
        <v>3898</v>
      </c>
      <c r="G5051" s="180">
        <f>VLOOKUP(D5051,Plan1!$B$2:$S$5570,7,)/1000</f>
        <v>5.5119999999999996</v>
      </c>
      <c r="H5051" s="180">
        <f>VLOOKUP(D5051,Plan1!$B$2:$S$5570,8,)/1000</f>
        <v>5.665</v>
      </c>
      <c r="I5051" s="180">
        <f>VLOOKUP(D5051,Plan1!$B$2:$S$5570,9,)/1000</f>
        <v>5.3490000000000002</v>
      </c>
      <c r="J5051" s="180">
        <f>VLOOKUP(D5051,Plan1!$B$2:$S$5570,10,)/1000</f>
        <v>4.7480000000000002</v>
      </c>
      <c r="K5051" s="180">
        <f>VLOOKUP(D5051,Plan1!$B$2:$S$5570,11,)/1000</f>
        <v>3.84</v>
      </c>
      <c r="L5051" s="180">
        <f>VLOOKUP(D5051,Plan1!$B$2:$S$5570,12,)/1000</f>
        <v>3.331</v>
      </c>
      <c r="M5051" s="180">
        <f>VLOOKUP(D5051,Plan1!$B$2:$S$5570,13,)/1000</f>
        <v>3.605</v>
      </c>
      <c r="N5051" s="180">
        <f>VLOOKUP(D5051,Plan1!$B$2:$S$5570,14,)/1000</f>
        <v>4.2889999999999997</v>
      </c>
      <c r="O5051" s="180">
        <f>VLOOKUP(D5051,Plan1!$B$2:$S$5570,15,)/1000</f>
        <v>4.1920000000000002</v>
      </c>
      <c r="P5051" s="180">
        <f>VLOOKUP(D5051,Plan1!$B$2:$S$5570,16,)/1000</f>
        <v>4.83</v>
      </c>
      <c r="Q5051" s="180">
        <f>VLOOKUP(D5051,Plan1!$B$2:$S$5570,17,)/1000</f>
        <v>5.6269999999999998</v>
      </c>
      <c r="R5051" s="180">
        <f>VLOOKUP(D5051,Plan1!$B$2:$S$5570,18,)/1000</f>
        <v>5.7220000000000004</v>
      </c>
      <c r="S5051" s="180">
        <f>VLOOKUP(D5051,Plan1!$B$2:$S$5570,6,)/1000</f>
        <v>4.726</v>
      </c>
    </row>
    <row r="5052" spans="1:19" x14ac:dyDescent="0.25">
      <c r="A5052" s="178">
        <v>9177</v>
      </c>
      <c r="B5052" s="178">
        <v>-21162</v>
      </c>
      <c r="C5052" s="178">
        <v>-432132</v>
      </c>
      <c r="D5052" s="178" t="s">
        <v>1919</v>
      </c>
      <c r="E5052" s="178" t="s">
        <v>167</v>
      </c>
      <c r="F5052" s="178" t="s">
        <v>1727</v>
      </c>
      <c r="G5052" s="180">
        <f>VLOOKUP(D5052,Plan1!$B$2:$S$5570,7,)/1000</f>
        <v>4.9829999999999997</v>
      </c>
      <c r="H5052" s="180">
        <f>VLOOKUP(D5052,Plan1!$B$2:$S$5570,8,)/1000</f>
        <v>5.556</v>
      </c>
      <c r="I5052" s="180">
        <f>VLOOKUP(D5052,Plan1!$B$2:$S$5570,9,)/1000</f>
        <v>4.952</v>
      </c>
      <c r="J5052" s="180">
        <f>VLOOKUP(D5052,Plan1!$B$2:$S$5570,10,)/1000</f>
        <v>4.7460000000000004</v>
      </c>
      <c r="K5052" s="180">
        <f>VLOOKUP(D5052,Plan1!$B$2:$S$5570,11,)/1000</f>
        <v>4.3440000000000003</v>
      </c>
      <c r="L5052" s="180">
        <f>VLOOKUP(D5052,Plan1!$B$2:$S$5570,12,)/1000</f>
        <v>4.3570000000000002</v>
      </c>
      <c r="M5052" s="180">
        <f>VLOOKUP(D5052,Plan1!$B$2:$S$5570,13,)/1000</f>
        <v>4.4569999999999999</v>
      </c>
      <c r="N5052" s="180">
        <f>VLOOKUP(D5052,Plan1!$B$2:$S$5570,14,)/1000</f>
        <v>5.1379999999999999</v>
      </c>
      <c r="O5052" s="180">
        <f>VLOOKUP(D5052,Plan1!$B$2:$S$5570,15,)/1000</f>
        <v>5.0170000000000003</v>
      </c>
      <c r="P5052" s="180">
        <f>VLOOKUP(D5052,Plan1!$B$2:$S$5570,16,)/1000</f>
        <v>4.8029999999999999</v>
      </c>
      <c r="Q5052" s="180">
        <f>VLOOKUP(D5052,Plan1!$B$2:$S$5570,17,)/1000</f>
        <v>4.351</v>
      </c>
      <c r="R5052" s="180">
        <f>VLOOKUP(D5052,Plan1!$B$2:$S$5570,18,)/1000</f>
        <v>4.8760000000000003</v>
      </c>
      <c r="S5052" s="180">
        <f>VLOOKUP(D5052,Plan1!$B$2:$S$5570,6,)/1000</f>
        <v>4.798</v>
      </c>
    </row>
    <row r="5053" spans="1:19" x14ac:dyDescent="0.25">
      <c r="A5053" s="178">
        <v>6726</v>
      </c>
      <c r="B5053" s="178">
        <v>-226643</v>
      </c>
      <c r="C5053" s="178">
        <v>-448525</v>
      </c>
      <c r="D5053" s="178" t="s">
        <v>4922</v>
      </c>
      <c r="E5053" s="178" t="s">
        <v>167</v>
      </c>
      <c r="F5053" s="178" t="s">
        <v>4704</v>
      </c>
      <c r="G5053" s="180">
        <f>VLOOKUP(D5053,Plan1!$B$2:$S$5570,7,)/1000</f>
        <v>5.1769999999999996</v>
      </c>
      <c r="H5053" s="180">
        <f>VLOOKUP(D5053,Plan1!$B$2:$S$5570,8,)/1000</f>
        <v>5.67</v>
      </c>
      <c r="I5053" s="180">
        <f>VLOOKUP(D5053,Plan1!$B$2:$S$5570,9,)/1000</f>
        <v>5.2160000000000002</v>
      </c>
      <c r="J5053" s="180">
        <f>VLOOKUP(D5053,Plan1!$B$2:$S$5570,10,)/1000</f>
        <v>5.1769999999999996</v>
      </c>
      <c r="K5053" s="180">
        <f>VLOOKUP(D5053,Plan1!$B$2:$S$5570,11,)/1000</f>
        <v>4.6539999999999999</v>
      </c>
      <c r="L5053" s="180">
        <f>VLOOKUP(D5053,Plan1!$B$2:$S$5570,12,)/1000</f>
        <v>4.5860000000000003</v>
      </c>
      <c r="M5053" s="180">
        <f>VLOOKUP(D5053,Plan1!$B$2:$S$5570,13,)/1000</f>
        <v>4.617</v>
      </c>
      <c r="N5053" s="180">
        <f>VLOOKUP(D5053,Plan1!$B$2:$S$5570,14,)/1000</f>
        <v>5.4420000000000002</v>
      </c>
      <c r="O5053" s="180">
        <f>VLOOKUP(D5053,Plan1!$B$2:$S$5570,15,)/1000</f>
        <v>5.1050000000000004</v>
      </c>
      <c r="P5053" s="180">
        <f>VLOOKUP(D5053,Plan1!$B$2:$S$5570,16,)/1000</f>
        <v>5.149</v>
      </c>
      <c r="Q5053" s="180">
        <f>VLOOKUP(D5053,Plan1!$B$2:$S$5570,17,)/1000</f>
        <v>4.9420000000000002</v>
      </c>
      <c r="R5053" s="180">
        <f>VLOOKUP(D5053,Plan1!$B$2:$S$5570,18,)/1000</f>
        <v>5.3259999999999996</v>
      </c>
      <c r="S5053" s="180">
        <f>VLOOKUP(D5053,Plan1!$B$2:$S$5570,6,)/1000</f>
        <v>5.0890000000000004</v>
      </c>
    </row>
    <row r="5054" spans="1:19" x14ac:dyDescent="0.25">
      <c r="A5054" s="178">
        <v>60221</v>
      </c>
      <c r="B5054" s="178">
        <v>-28366</v>
      </c>
      <c r="C5054" s="178">
        <v>-582146</v>
      </c>
      <c r="D5054" s="178" t="s">
        <v>357</v>
      </c>
      <c r="E5054" s="178" t="s">
        <v>167</v>
      </c>
      <c r="F5054" s="178" t="s">
        <v>312</v>
      </c>
      <c r="G5054" s="180">
        <f>VLOOKUP(D5054,Plan1!$B$2:$S$5570,7,)/1000</f>
        <v>3.9</v>
      </c>
      <c r="H5054" s="180">
        <f>VLOOKUP(D5054,Plan1!$B$2:$S$5570,8,)/1000</f>
        <v>4.0490000000000004</v>
      </c>
      <c r="I5054" s="180">
        <f>VLOOKUP(D5054,Plan1!$B$2:$S$5570,9,)/1000</f>
        <v>4.0510000000000002</v>
      </c>
      <c r="J5054" s="180">
        <f>VLOOKUP(D5054,Plan1!$B$2:$S$5570,10,)/1000</f>
        <v>3.9169999999999998</v>
      </c>
      <c r="K5054" s="180">
        <f>VLOOKUP(D5054,Plan1!$B$2:$S$5570,11,)/1000</f>
        <v>4.0410000000000004</v>
      </c>
      <c r="L5054" s="180">
        <f>VLOOKUP(D5054,Plan1!$B$2:$S$5570,12,)/1000</f>
        <v>4.6660000000000004</v>
      </c>
      <c r="M5054" s="180">
        <f>VLOOKUP(D5054,Plan1!$B$2:$S$5570,13,)/1000</f>
        <v>4.6020000000000003</v>
      </c>
      <c r="N5054" s="180">
        <f>VLOOKUP(D5054,Plan1!$B$2:$S$5570,14,)/1000</f>
        <v>5.2270000000000003</v>
      </c>
      <c r="O5054" s="180">
        <f>VLOOKUP(D5054,Plan1!$B$2:$S$5570,15,)/1000</f>
        <v>5.181</v>
      </c>
      <c r="P5054" s="180">
        <f>VLOOKUP(D5054,Plan1!$B$2:$S$5570,16,)/1000</f>
        <v>4.8819999999999997</v>
      </c>
      <c r="Q5054" s="180">
        <f>VLOOKUP(D5054,Plan1!$B$2:$S$5570,17,)/1000</f>
        <v>4.6719999999999997</v>
      </c>
      <c r="R5054" s="180">
        <f>VLOOKUP(D5054,Plan1!$B$2:$S$5570,18,)/1000</f>
        <v>4.266</v>
      </c>
      <c r="S5054" s="180">
        <f>VLOOKUP(D5054,Plan1!$B$2:$S$5570,6,)/1000</f>
        <v>4.4539999999999997</v>
      </c>
    </row>
    <row r="5055" spans="1:19" x14ac:dyDescent="0.25">
      <c r="A5055" s="178">
        <v>7787</v>
      </c>
      <c r="B5055" s="178">
        <v>-220279</v>
      </c>
      <c r="C5055" s="178">
        <v>-458389</v>
      </c>
      <c r="D5055" s="178" t="s">
        <v>1791</v>
      </c>
      <c r="E5055" s="178" t="s">
        <v>167</v>
      </c>
      <c r="F5055" s="178" t="s">
        <v>1727</v>
      </c>
      <c r="G5055" s="180">
        <f>VLOOKUP(D5055,Plan1!$B$2:$S$5570,7,)/1000</f>
        <v>4.7590000000000003</v>
      </c>
      <c r="H5055" s="180">
        <f>VLOOKUP(D5055,Plan1!$B$2:$S$5570,8,)/1000</f>
        <v>5.3730000000000002</v>
      </c>
      <c r="I5055" s="180">
        <f>VLOOKUP(D5055,Plan1!$B$2:$S$5570,9,)/1000</f>
        <v>4.9210000000000003</v>
      </c>
      <c r="J5055" s="180">
        <f>VLOOKUP(D5055,Plan1!$B$2:$S$5570,10,)/1000</f>
        <v>5.1310000000000002</v>
      </c>
      <c r="K5055" s="180">
        <f>VLOOKUP(D5055,Plan1!$B$2:$S$5570,11,)/1000</f>
        <v>4.7830000000000004</v>
      </c>
      <c r="L5055" s="180">
        <f>VLOOKUP(D5055,Plan1!$B$2:$S$5570,12,)/1000</f>
        <v>4.6829999999999998</v>
      </c>
      <c r="M5055" s="180">
        <f>VLOOKUP(D5055,Plan1!$B$2:$S$5570,13,)/1000</f>
        <v>4.8920000000000003</v>
      </c>
      <c r="N5055" s="180">
        <f>VLOOKUP(D5055,Plan1!$B$2:$S$5570,14,)/1000</f>
        <v>5.702</v>
      </c>
      <c r="O5055" s="180">
        <f>VLOOKUP(D5055,Plan1!$B$2:$S$5570,15,)/1000</f>
        <v>5.2869999999999999</v>
      </c>
      <c r="P5055" s="180">
        <f>VLOOKUP(D5055,Plan1!$B$2:$S$5570,16,)/1000</f>
        <v>5.1769999999999996</v>
      </c>
      <c r="Q5055" s="180">
        <f>VLOOKUP(D5055,Plan1!$B$2:$S$5570,17,)/1000</f>
        <v>4.75</v>
      </c>
      <c r="R5055" s="180">
        <f>VLOOKUP(D5055,Plan1!$B$2:$S$5570,18,)/1000</f>
        <v>4.9340000000000002</v>
      </c>
      <c r="S5055" s="180">
        <f>VLOOKUP(D5055,Plan1!$B$2:$S$5570,6,)/1000</f>
        <v>5.0330000000000004</v>
      </c>
    </row>
    <row r="5056" spans="1:19" x14ac:dyDescent="0.25">
      <c r="A5056" s="178">
        <v>31887</v>
      </c>
      <c r="B5056" s="178">
        <v>-107391</v>
      </c>
      <c r="C5056" s="178">
        <v>-378101</v>
      </c>
      <c r="D5056" s="178" t="s">
        <v>5326</v>
      </c>
      <c r="E5056" s="178" t="s">
        <v>167</v>
      </c>
      <c r="F5056" s="178" t="s">
        <v>5304</v>
      </c>
      <c r="G5056" s="180">
        <f>VLOOKUP(D5056,Plan1!$B$2:$S$5570,7,)/1000</f>
        <v>5.7320000000000002</v>
      </c>
      <c r="H5056" s="180">
        <f>VLOOKUP(D5056,Plan1!$B$2:$S$5570,8,)/1000</f>
        <v>5.6289999999999996</v>
      </c>
      <c r="I5056" s="180">
        <f>VLOOKUP(D5056,Plan1!$B$2:$S$5570,9,)/1000</f>
        <v>5.7789999999999999</v>
      </c>
      <c r="J5056" s="180">
        <f>VLOOKUP(D5056,Plan1!$B$2:$S$5570,10,)/1000</f>
        <v>5.3140000000000001</v>
      </c>
      <c r="K5056" s="180">
        <f>VLOOKUP(D5056,Plan1!$B$2:$S$5570,11,)/1000</f>
        <v>4.5869999999999997</v>
      </c>
      <c r="L5056" s="180">
        <f>VLOOKUP(D5056,Plan1!$B$2:$S$5570,12,)/1000</f>
        <v>4.2320000000000002</v>
      </c>
      <c r="M5056" s="180">
        <f>VLOOKUP(D5056,Plan1!$B$2:$S$5570,13,)/1000</f>
        <v>4.3769999999999998</v>
      </c>
      <c r="N5056" s="180">
        <f>VLOOKUP(D5056,Plan1!$B$2:$S$5570,14,)/1000</f>
        <v>4.8129999999999997</v>
      </c>
      <c r="O5056" s="180">
        <f>VLOOKUP(D5056,Plan1!$B$2:$S$5570,15,)/1000</f>
        <v>5.3570000000000002</v>
      </c>
      <c r="P5056" s="180">
        <f>VLOOKUP(D5056,Plan1!$B$2:$S$5570,16,)/1000</f>
        <v>5.4530000000000003</v>
      </c>
      <c r="Q5056" s="180">
        <f>VLOOKUP(D5056,Plan1!$B$2:$S$5570,17,)/1000</f>
        <v>5.8140000000000001</v>
      </c>
      <c r="R5056" s="180">
        <f>VLOOKUP(D5056,Plan1!$B$2:$S$5570,18,)/1000</f>
        <v>5.6870000000000003</v>
      </c>
      <c r="S5056" s="180">
        <f>VLOOKUP(D5056,Plan1!$B$2:$S$5570,6,)/1000</f>
        <v>5.2309999999999999</v>
      </c>
    </row>
    <row r="5057" spans="1:19" x14ac:dyDescent="0.25">
      <c r="A5057" s="178">
        <v>7812</v>
      </c>
      <c r="B5057" s="178">
        <v>-219644</v>
      </c>
      <c r="C5057" s="178">
        <v>-433092</v>
      </c>
      <c r="D5057" s="178" t="s">
        <v>1801</v>
      </c>
      <c r="E5057" s="178" t="s">
        <v>167</v>
      </c>
      <c r="F5057" s="178" t="s">
        <v>1727</v>
      </c>
      <c r="G5057" s="180">
        <f>VLOOKUP(D5057,Plan1!$B$2:$S$5570,7,)/1000</f>
        <v>5.0590000000000002</v>
      </c>
      <c r="H5057" s="180">
        <f>VLOOKUP(D5057,Plan1!$B$2:$S$5570,8,)/1000</f>
        <v>5.609</v>
      </c>
      <c r="I5057" s="180">
        <f>VLOOKUP(D5057,Plan1!$B$2:$S$5570,9,)/1000</f>
        <v>5.0529999999999999</v>
      </c>
      <c r="J5057" s="180">
        <f>VLOOKUP(D5057,Plan1!$B$2:$S$5570,10,)/1000</f>
        <v>4.8499999999999996</v>
      </c>
      <c r="K5057" s="180">
        <f>VLOOKUP(D5057,Plan1!$B$2:$S$5570,11,)/1000</f>
        <v>4.3239999999999998</v>
      </c>
      <c r="L5057" s="180">
        <f>VLOOKUP(D5057,Plan1!$B$2:$S$5570,12,)/1000</f>
        <v>4.28</v>
      </c>
      <c r="M5057" s="180">
        <f>VLOOKUP(D5057,Plan1!$B$2:$S$5570,13,)/1000</f>
        <v>4.399</v>
      </c>
      <c r="N5057" s="180">
        <f>VLOOKUP(D5057,Plan1!$B$2:$S$5570,14,)/1000</f>
        <v>4.9800000000000004</v>
      </c>
      <c r="O5057" s="180">
        <f>VLOOKUP(D5057,Plan1!$B$2:$S$5570,15,)/1000</f>
        <v>4.8780000000000001</v>
      </c>
      <c r="P5057" s="180">
        <f>VLOOKUP(D5057,Plan1!$B$2:$S$5570,16,)/1000</f>
        <v>4.7789999999999999</v>
      </c>
      <c r="Q5057" s="180">
        <f>VLOOKUP(D5057,Plan1!$B$2:$S$5570,17,)/1000</f>
        <v>4.4649999999999999</v>
      </c>
      <c r="R5057" s="180">
        <f>VLOOKUP(D5057,Plan1!$B$2:$S$5570,18,)/1000</f>
        <v>4.9690000000000003</v>
      </c>
      <c r="S5057" s="180">
        <f>VLOOKUP(D5057,Plan1!$B$2:$S$5570,6,)/1000</f>
        <v>4.8040000000000003</v>
      </c>
    </row>
    <row r="5058" spans="1:19" x14ac:dyDescent="0.25">
      <c r="A5058" s="178">
        <v>43283</v>
      </c>
      <c r="B5058" s="178">
        <v>-7595</v>
      </c>
      <c r="C5058" s="178">
        <v>-408182</v>
      </c>
      <c r="D5058" s="178" t="s">
        <v>3520</v>
      </c>
      <c r="E5058" s="178" t="s">
        <v>167</v>
      </c>
      <c r="F5058" s="178" t="s">
        <v>3448</v>
      </c>
      <c r="G5058" s="180">
        <f>VLOOKUP(D5058,Plan1!$B$2:$S$5570,7,)/1000</f>
        <v>5.4580000000000002</v>
      </c>
      <c r="H5058" s="180">
        <f>VLOOKUP(D5058,Plan1!$B$2:$S$5570,8,)/1000</f>
        <v>5.3739999999999997</v>
      </c>
      <c r="I5058" s="180">
        <f>VLOOKUP(D5058,Plan1!$B$2:$S$5570,9,)/1000</f>
        <v>5.5990000000000002</v>
      </c>
      <c r="J5058" s="180">
        <f>VLOOKUP(D5058,Plan1!$B$2:$S$5570,10,)/1000</f>
        <v>5.5119999999999996</v>
      </c>
      <c r="K5058" s="180">
        <f>VLOOKUP(D5058,Plan1!$B$2:$S$5570,11,)/1000</f>
        <v>5.5209999999999999</v>
      </c>
      <c r="L5058" s="180">
        <f>VLOOKUP(D5058,Plan1!$B$2:$S$5570,12,)/1000</f>
        <v>5.5640000000000001</v>
      </c>
      <c r="M5058" s="180">
        <f>VLOOKUP(D5058,Plan1!$B$2:$S$5570,13,)/1000</f>
        <v>5.9530000000000003</v>
      </c>
      <c r="N5058" s="180">
        <f>VLOOKUP(D5058,Plan1!$B$2:$S$5570,14,)/1000</f>
        <v>6.5389999999999997</v>
      </c>
      <c r="O5058" s="180">
        <f>VLOOKUP(D5058,Plan1!$B$2:$S$5570,15,)/1000</f>
        <v>6.7670000000000003</v>
      </c>
      <c r="P5058" s="180">
        <f>VLOOKUP(D5058,Plan1!$B$2:$S$5570,16,)/1000</f>
        <v>6.4660000000000002</v>
      </c>
      <c r="Q5058" s="180">
        <f>VLOOKUP(D5058,Plan1!$B$2:$S$5570,17,)/1000</f>
        <v>6.0949999999999998</v>
      </c>
      <c r="R5058" s="180">
        <f>VLOOKUP(D5058,Plan1!$B$2:$S$5570,18,)/1000</f>
        <v>5.7080000000000002</v>
      </c>
      <c r="S5058" s="180">
        <f>VLOOKUP(D5058,Plan1!$B$2:$S$5570,6,)/1000</f>
        <v>5.8789999999999996</v>
      </c>
    </row>
    <row r="5059" spans="1:19" x14ac:dyDescent="0.25">
      <c r="A5059" s="178">
        <v>25990</v>
      </c>
      <c r="B5059" s="178">
        <v>-12787</v>
      </c>
      <c r="C5059" s="178">
        <v>-384033</v>
      </c>
      <c r="D5059" s="178" t="s">
        <v>584</v>
      </c>
      <c r="E5059" s="178" t="s">
        <v>167</v>
      </c>
      <c r="F5059" s="178" t="s">
        <v>375</v>
      </c>
      <c r="G5059" s="180">
        <f>VLOOKUP(D5059,Plan1!$B$2:$S$5570,7,)/1000</f>
        <v>5.7140000000000004</v>
      </c>
      <c r="H5059" s="180">
        <f>VLOOKUP(D5059,Plan1!$B$2:$S$5570,8,)/1000</f>
        <v>5.7329999999999997</v>
      </c>
      <c r="I5059" s="180">
        <f>VLOOKUP(D5059,Plan1!$B$2:$S$5570,9,)/1000</f>
        <v>5.7320000000000002</v>
      </c>
      <c r="J5059" s="180">
        <f>VLOOKUP(D5059,Plan1!$B$2:$S$5570,10,)/1000</f>
        <v>4.7850000000000001</v>
      </c>
      <c r="K5059" s="180">
        <f>VLOOKUP(D5059,Plan1!$B$2:$S$5570,11,)/1000</f>
        <v>4.3250000000000002</v>
      </c>
      <c r="L5059" s="180">
        <f>VLOOKUP(D5059,Plan1!$B$2:$S$5570,12,)/1000</f>
        <v>4.093</v>
      </c>
      <c r="M5059" s="180">
        <f>VLOOKUP(D5059,Plan1!$B$2:$S$5570,13,)/1000</f>
        <v>4.3150000000000004</v>
      </c>
      <c r="N5059" s="180">
        <f>VLOOKUP(D5059,Plan1!$B$2:$S$5570,14,)/1000</f>
        <v>4.7389999999999999</v>
      </c>
      <c r="O5059" s="180">
        <f>VLOOKUP(D5059,Plan1!$B$2:$S$5570,15,)/1000</f>
        <v>5.2949999999999999</v>
      </c>
      <c r="P5059" s="180">
        <f>VLOOKUP(D5059,Plan1!$B$2:$S$5570,16,)/1000</f>
        <v>5.4219999999999997</v>
      </c>
      <c r="Q5059" s="180">
        <f>VLOOKUP(D5059,Plan1!$B$2:$S$5570,17,)/1000</f>
        <v>5.4669999999999996</v>
      </c>
      <c r="R5059" s="180">
        <f>VLOOKUP(D5059,Plan1!$B$2:$S$5570,18,)/1000</f>
        <v>5.6790000000000003</v>
      </c>
      <c r="S5059" s="180">
        <f>VLOOKUP(D5059,Plan1!$B$2:$S$5570,6,)/1000</f>
        <v>5.1079999999999997</v>
      </c>
    </row>
    <row r="5060" spans="1:19" x14ac:dyDescent="0.25">
      <c r="A5060" s="178">
        <v>22048</v>
      </c>
      <c r="B5060" s="178">
        <v>-144614</v>
      </c>
      <c r="C5060" s="178">
        <v>-464862</v>
      </c>
      <c r="D5060" s="178" t="s">
        <v>1261</v>
      </c>
      <c r="E5060" s="178" t="s">
        <v>167</v>
      </c>
      <c r="F5060" s="178" t="s">
        <v>1058</v>
      </c>
      <c r="G5060" s="180">
        <f>VLOOKUP(D5060,Plan1!$B$2:$S$5570,7,)/1000</f>
        <v>5.601</v>
      </c>
      <c r="H5060" s="180">
        <f>VLOOKUP(D5060,Plan1!$B$2:$S$5570,8,)/1000</f>
        <v>5.8780000000000001</v>
      </c>
      <c r="I5060" s="180">
        <f>VLOOKUP(D5060,Plan1!$B$2:$S$5570,9,)/1000</f>
        <v>5.6349999999999998</v>
      </c>
      <c r="J5060" s="180">
        <f>VLOOKUP(D5060,Plan1!$B$2:$S$5570,10,)/1000</f>
        <v>5.92</v>
      </c>
      <c r="K5060" s="180">
        <f>VLOOKUP(D5060,Plan1!$B$2:$S$5570,11,)/1000</f>
        <v>5.7089999999999996</v>
      </c>
      <c r="L5060" s="180">
        <f>VLOOKUP(D5060,Plan1!$B$2:$S$5570,12,)/1000</f>
        <v>5.641</v>
      </c>
      <c r="M5060" s="180">
        <f>VLOOKUP(D5060,Plan1!$B$2:$S$5570,13,)/1000</f>
        <v>5.9580000000000002</v>
      </c>
      <c r="N5060" s="180">
        <f>VLOOKUP(D5060,Plan1!$B$2:$S$5570,14,)/1000</f>
        <v>6.4390000000000001</v>
      </c>
      <c r="O5060" s="180">
        <f>VLOOKUP(D5060,Plan1!$B$2:$S$5570,15,)/1000</f>
        <v>6.1550000000000002</v>
      </c>
      <c r="P5060" s="180">
        <f>VLOOKUP(D5060,Plan1!$B$2:$S$5570,16,)/1000</f>
        <v>5.7190000000000003</v>
      </c>
      <c r="Q5060" s="180">
        <f>VLOOKUP(D5060,Plan1!$B$2:$S$5570,17,)/1000</f>
        <v>5.0490000000000004</v>
      </c>
      <c r="R5060" s="180">
        <f>VLOOKUP(D5060,Plan1!$B$2:$S$5570,18,)/1000</f>
        <v>5.4169999999999998</v>
      </c>
      <c r="S5060" s="180">
        <f>VLOOKUP(D5060,Plan1!$B$2:$S$5570,6,)/1000</f>
        <v>5.76</v>
      </c>
    </row>
    <row r="5061" spans="1:19" x14ac:dyDescent="0.25">
      <c r="A5061" s="178">
        <v>11125</v>
      </c>
      <c r="B5061" s="178">
        <v>-201346</v>
      </c>
      <c r="C5061" s="178">
        <v>-420094</v>
      </c>
      <c r="D5061" s="178" t="s">
        <v>2111</v>
      </c>
      <c r="E5061" s="178" t="s">
        <v>167</v>
      </c>
      <c r="F5061" s="178" t="s">
        <v>1727</v>
      </c>
      <c r="G5061" s="180">
        <f>VLOOKUP(D5061,Plan1!$B$2:$S$5570,7,)/1000</f>
        <v>4.8620000000000001</v>
      </c>
      <c r="H5061" s="180">
        <f>VLOOKUP(D5061,Plan1!$B$2:$S$5570,8,)/1000</f>
        <v>5.3769999999999998</v>
      </c>
      <c r="I5061" s="180">
        <f>VLOOKUP(D5061,Plan1!$B$2:$S$5570,9,)/1000</f>
        <v>4.7050000000000001</v>
      </c>
      <c r="J5061" s="180">
        <f>VLOOKUP(D5061,Plan1!$B$2:$S$5570,10,)/1000</f>
        <v>4.6459999999999999</v>
      </c>
      <c r="K5061" s="180">
        <f>VLOOKUP(D5061,Plan1!$B$2:$S$5570,11,)/1000</f>
        <v>4.2779999999999996</v>
      </c>
      <c r="L5061" s="180">
        <f>VLOOKUP(D5061,Plan1!$B$2:$S$5570,12,)/1000</f>
        <v>4.2789999999999999</v>
      </c>
      <c r="M5061" s="180">
        <f>VLOOKUP(D5061,Plan1!$B$2:$S$5570,13,)/1000</f>
        <v>4.4480000000000004</v>
      </c>
      <c r="N5061" s="180">
        <f>VLOOKUP(D5061,Plan1!$B$2:$S$5570,14,)/1000</f>
        <v>5.0549999999999997</v>
      </c>
      <c r="O5061" s="180">
        <f>VLOOKUP(D5061,Plan1!$B$2:$S$5570,15,)/1000</f>
        <v>4.9240000000000004</v>
      </c>
      <c r="P5061" s="180">
        <f>VLOOKUP(D5061,Plan1!$B$2:$S$5570,16,)/1000</f>
        <v>4.55</v>
      </c>
      <c r="Q5061" s="180">
        <f>VLOOKUP(D5061,Plan1!$B$2:$S$5570,17,)/1000</f>
        <v>4.1429999999999998</v>
      </c>
      <c r="R5061" s="180">
        <f>VLOOKUP(D5061,Plan1!$B$2:$S$5570,18,)/1000</f>
        <v>4.6349999999999998</v>
      </c>
      <c r="S5061" s="180">
        <f>VLOOKUP(D5061,Plan1!$B$2:$S$5570,6,)/1000</f>
        <v>4.6580000000000004</v>
      </c>
    </row>
    <row r="5062" spans="1:19" x14ac:dyDescent="0.25">
      <c r="A5062" s="178">
        <v>42099</v>
      </c>
      <c r="B5062" s="178">
        <v>-78595</v>
      </c>
      <c r="C5062" s="178">
        <v>-419086</v>
      </c>
      <c r="D5062" s="178" t="s">
        <v>3501</v>
      </c>
      <c r="E5062" s="178" t="s">
        <v>167</v>
      </c>
      <c r="F5062" s="178" t="s">
        <v>3448</v>
      </c>
      <c r="G5062" s="180">
        <f>VLOOKUP(D5062,Plan1!$B$2:$S$5570,7,)/1000</f>
        <v>5.4850000000000003</v>
      </c>
      <c r="H5062" s="180">
        <f>VLOOKUP(D5062,Plan1!$B$2:$S$5570,8,)/1000</f>
        <v>5.4240000000000004</v>
      </c>
      <c r="I5062" s="180">
        <f>VLOOKUP(D5062,Plan1!$B$2:$S$5570,9,)/1000</f>
        <v>5.5979999999999999</v>
      </c>
      <c r="J5062" s="180">
        <f>VLOOKUP(D5062,Plan1!$B$2:$S$5570,10,)/1000</f>
        <v>5.5259999999999998</v>
      </c>
      <c r="K5062" s="180">
        <f>VLOOKUP(D5062,Plan1!$B$2:$S$5570,11,)/1000</f>
        <v>5.57</v>
      </c>
      <c r="L5062" s="180">
        <f>VLOOKUP(D5062,Plan1!$B$2:$S$5570,12,)/1000</f>
        <v>5.657</v>
      </c>
      <c r="M5062" s="180">
        <f>VLOOKUP(D5062,Plan1!$B$2:$S$5570,13,)/1000</f>
        <v>5.9539999999999997</v>
      </c>
      <c r="N5062" s="180">
        <f>VLOOKUP(D5062,Plan1!$B$2:$S$5570,14,)/1000</f>
        <v>6.6109999999999998</v>
      </c>
      <c r="O5062" s="180">
        <f>VLOOKUP(D5062,Plan1!$B$2:$S$5570,15,)/1000</f>
        <v>6.7229999999999999</v>
      </c>
      <c r="P5062" s="180">
        <f>VLOOKUP(D5062,Plan1!$B$2:$S$5570,16,)/1000</f>
        <v>6.3810000000000002</v>
      </c>
      <c r="Q5062" s="180">
        <f>VLOOKUP(D5062,Plan1!$B$2:$S$5570,17,)/1000</f>
        <v>6.024</v>
      </c>
      <c r="R5062" s="180">
        <f>VLOOKUP(D5062,Plan1!$B$2:$S$5570,18,)/1000</f>
        <v>5.6440000000000001</v>
      </c>
      <c r="S5062" s="180">
        <f>VLOOKUP(D5062,Plan1!$B$2:$S$5570,6,)/1000</f>
        <v>5.883</v>
      </c>
    </row>
    <row r="5063" spans="1:19" x14ac:dyDescent="0.25">
      <c r="A5063" s="178">
        <v>1580</v>
      </c>
      <c r="B5063" s="178">
        <v>-29539</v>
      </c>
      <c r="C5063" s="178">
        <v>-525219</v>
      </c>
      <c r="D5063" s="178" t="s">
        <v>4037</v>
      </c>
      <c r="E5063" s="178" t="s">
        <v>167</v>
      </c>
      <c r="F5063" s="178" t="s">
        <v>3898</v>
      </c>
      <c r="G5063" s="180">
        <f>VLOOKUP(D5063,Plan1!$B$2:$S$5570,7,)/1000</f>
        <v>5.3639999999999999</v>
      </c>
      <c r="H5063" s="180">
        <f>VLOOKUP(D5063,Plan1!$B$2:$S$5570,8,)/1000</f>
        <v>5.444</v>
      </c>
      <c r="I5063" s="180">
        <f>VLOOKUP(D5063,Plan1!$B$2:$S$5570,9,)/1000</f>
        <v>5.1379999999999999</v>
      </c>
      <c r="J5063" s="180">
        <f>VLOOKUP(D5063,Plan1!$B$2:$S$5570,10,)/1000</f>
        <v>4.6230000000000002</v>
      </c>
      <c r="K5063" s="180">
        <f>VLOOKUP(D5063,Plan1!$B$2:$S$5570,11,)/1000</f>
        <v>3.7690000000000001</v>
      </c>
      <c r="L5063" s="180">
        <f>VLOOKUP(D5063,Plan1!$B$2:$S$5570,12,)/1000</f>
        <v>3.34</v>
      </c>
      <c r="M5063" s="180">
        <f>VLOOKUP(D5063,Plan1!$B$2:$S$5570,13,)/1000</f>
        <v>3.609</v>
      </c>
      <c r="N5063" s="180">
        <f>VLOOKUP(D5063,Plan1!$B$2:$S$5570,14,)/1000</f>
        <v>4.2359999999999998</v>
      </c>
      <c r="O5063" s="180">
        <f>VLOOKUP(D5063,Plan1!$B$2:$S$5570,15,)/1000</f>
        <v>3.9889999999999999</v>
      </c>
      <c r="P5063" s="180">
        <f>VLOOKUP(D5063,Plan1!$B$2:$S$5570,16,)/1000</f>
        <v>4.6379999999999999</v>
      </c>
      <c r="Q5063" s="180">
        <f>VLOOKUP(D5063,Plan1!$B$2:$S$5570,17,)/1000</f>
        <v>5.4379999999999997</v>
      </c>
      <c r="R5063" s="180">
        <f>VLOOKUP(D5063,Plan1!$B$2:$S$5570,18,)/1000</f>
        <v>5.5259999999999998</v>
      </c>
      <c r="S5063" s="180">
        <f>VLOOKUP(D5063,Plan1!$B$2:$S$5570,6,)/1000</f>
        <v>4.593</v>
      </c>
    </row>
    <row r="5064" spans="1:19" x14ac:dyDescent="0.25">
      <c r="A5064" s="178">
        <v>28221</v>
      </c>
      <c r="B5064" s="178">
        <v>-118609</v>
      </c>
      <c r="C5064" s="178">
        <v>-555095</v>
      </c>
      <c r="D5064" s="178" t="s">
        <v>1609</v>
      </c>
      <c r="E5064" s="178" t="s">
        <v>167</v>
      </c>
      <c r="F5064" s="178" t="s">
        <v>1511</v>
      </c>
      <c r="G5064" s="180">
        <f>VLOOKUP(D5064,Plan1!$B$2:$S$5570,7,)/1000</f>
        <v>4.7220000000000004</v>
      </c>
      <c r="H5064" s="180">
        <f>VLOOKUP(D5064,Plan1!$B$2:$S$5570,8,)/1000</f>
        <v>4.8079999999999998</v>
      </c>
      <c r="I5064" s="180">
        <f>VLOOKUP(D5064,Plan1!$B$2:$S$5570,9,)/1000</f>
        <v>4.9690000000000003</v>
      </c>
      <c r="J5064" s="180">
        <f>VLOOKUP(D5064,Plan1!$B$2:$S$5570,10,)/1000</f>
        <v>5.08</v>
      </c>
      <c r="K5064" s="180">
        <f>VLOOKUP(D5064,Plan1!$B$2:$S$5570,11,)/1000</f>
        <v>5.0670000000000002</v>
      </c>
      <c r="L5064" s="180">
        <f>VLOOKUP(D5064,Plan1!$B$2:$S$5570,12,)/1000</f>
        <v>5.141</v>
      </c>
      <c r="M5064" s="180">
        <f>VLOOKUP(D5064,Plan1!$B$2:$S$5570,13,)/1000</f>
        <v>5.4020000000000001</v>
      </c>
      <c r="N5064" s="180">
        <f>VLOOKUP(D5064,Plan1!$B$2:$S$5570,14,)/1000</f>
        <v>5.556</v>
      </c>
      <c r="O5064" s="180">
        <f>VLOOKUP(D5064,Plan1!$B$2:$S$5570,15,)/1000</f>
        <v>5.17</v>
      </c>
      <c r="P5064" s="180">
        <f>VLOOKUP(D5064,Plan1!$B$2:$S$5570,16,)/1000</f>
        <v>5.1559999999999997</v>
      </c>
      <c r="Q5064" s="180">
        <f>VLOOKUP(D5064,Plan1!$B$2:$S$5570,17,)/1000</f>
        <v>4.7629999999999999</v>
      </c>
      <c r="R5064" s="180">
        <f>VLOOKUP(D5064,Plan1!$B$2:$S$5570,18,)/1000</f>
        <v>4.8259999999999996</v>
      </c>
      <c r="S5064" s="180">
        <f>VLOOKUP(D5064,Plan1!$B$2:$S$5570,6,)/1000</f>
        <v>5.0549999999999997</v>
      </c>
    </row>
    <row r="5065" spans="1:19" x14ac:dyDescent="0.25">
      <c r="A5065" s="178">
        <v>5485</v>
      </c>
      <c r="B5065" s="178">
        <v>-23688</v>
      </c>
      <c r="C5065" s="178">
        <v>-498308</v>
      </c>
      <c r="D5065" s="178" t="s">
        <v>3166</v>
      </c>
      <c r="E5065" s="178" t="s">
        <v>167</v>
      </c>
      <c r="F5065" s="178" t="s">
        <v>2912</v>
      </c>
      <c r="G5065" s="180">
        <f>VLOOKUP(D5065,Plan1!$B$2:$S$5570,7,)/1000</f>
        <v>5.1100000000000003</v>
      </c>
      <c r="H5065" s="180">
        <f>VLOOKUP(D5065,Plan1!$B$2:$S$5570,8,)/1000</f>
        <v>5.4909999999999997</v>
      </c>
      <c r="I5065" s="180">
        <f>VLOOKUP(D5065,Plan1!$B$2:$S$5570,9,)/1000</f>
        <v>5.3940000000000001</v>
      </c>
      <c r="J5065" s="180">
        <f>VLOOKUP(D5065,Plan1!$B$2:$S$5570,10,)/1000</f>
        <v>5.2350000000000003</v>
      </c>
      <c r="K5065" s="180">
        <f>VLOOKUP(D5065,Plan1!$B$2:$S$5570,11,)/1000</f>
        <v>4.4909999999999997</v>
      </c>
      <c r="L5065" s="180">
        <f>VLOOKUP(D5065,Plan1!$B$2:$S$5570,12,)/1000</f>
        <v>4.1619999999999999</v>
      </c>
      <c r="M5065" s="180">
        <f>VLOOKUP(D5065,Plan1!$B$2:$S$5570,13,)/1000</f>
        <v>4.43</v>
      </c>
      <c r="N5065" s="180">
        <f>VLOOKUP(D5065,Plan1!$B$2:$S$5570,14,)/1000</f>
        <v>5.3879999999999999</v>
      </c>
      <c r="O5065" s="180">
        <f>VLOOKUP(D5065,Plan1!$B$2:$S$5570,15,)/1000</f>
        <v>5.0140000000000002</v>
      </c>
      <c r="P5065" s="180">
        <f>VLOOKUP(D5065,Plan1!$B$2:$S$5570,16,)/1000</f>
        <v>5.1559999999999997</v>
      </c>
      <c r="Q5065" s="180">
        <f>VLOOKUP(D5065,Plan1!$B$2:$S$5570,17,)/1000</f>
        <v>5.4160000000000004</v>
      </c>
      <c r="R5065" s="180">
        <f>VLOOKUP(D5065,Plan1!$B$2:$S$5570,18,)/1000</f>
        <v>5.4930000000000003</v>
      </c>
      <c r="S5065" s="180">
        <f>VLOOKUP(D5065,Plan1!$B$2:$S$5570,6,)/1000</f>
        <v>5.0650000000000004</v>
      </c>
    </row>
    <row r="5066" spans="1:19" x14ac:dyDescent="0.25">
      <c r="A5066" s="178">
        <v>39450</v>
      </c>
      <c r="B5066" s="178">
        <v>-85882</v>
      </c>
      <c r="C5066" s="178">
        <v>-351129</v>
      </c>
      <c r="D5066" s="178" t="s">
        <v>3335</v>
      </c>
      <c r="E5066" s="178" t="s">
        <v>167</v>
      </c>
      <c r="F5066" s="178" t="s">
        <v>3284</v>
      </c>
      <c r="G5066" s="180">
        <f>VLOOKUP(D5066,Plan1!$B$2:$S$5570,7,)/1000</f>
        <v>5.431</v>
      </c>
      <c r="H5066" s="180">
        <f>VLOOKUP(D5066,Plan1!$B$2:$S$5570,8,)/1000</f>
        <v>5.7329999999999997</v>
      </c>
      <c r="I5066" s="180">
        <f>VLOOKUP(D5066,Plan1!$B$2:$S$5570,9,)/1000</f>
        <v>5.9550000000000001</v>
      </c>
      <c r="J5066" s="180">
        <f>VLOOKUP(D5066,Plan1!$B$2:$S$5570,10,)/1000</f>
        <v>5.2279999999999998</v>
      </c>
      <c r="K5066" s="180">
        <f>VLOOKUP(D5066,Plan1!$B$2:$S$5570,11,)/1000</f>
        <v>4.6710000000000003</v>
      </c>
      <c r="L5066" s="180">
        <f>VLOOKUP(D5066,Plan1!$B$2:$S$5570,12,)/1000</f>
        <v>4.3289999999999997</v>
      </c>
      <c r="M5066" s="180">
        <f>VLOOKUP(D5066,Plan1!$B$2:$S$5570,13,)/1000</f>
        <v>4.423</v>
      </c>
      <c r="N5066" s="180">
        <f>VLOOKUP(D5066,Plan1!$B$2:$S$5570,14,)/1000</f>
        <v>5.0049999999999999</v>
      </c>
      <c r="O5066" s="180">
        <f>VLOOKUP(D5066,Plan1!$B$2:$S$5570,15,)/1000</f>
        <v>5.5019999999999998</v>
      </c>
      <c r="P5066" s="180">
        <f>VLOOKUP(D5066,Plan1!$B$2:$S$5570,16,)/1000</f>
        <v>5.6459999999999999</v>
      </c>
      <c r="Q5066" s="180">
        <f>VLOOKUP(D5066,Plan1!$B$2:$S$5570,17,)/1000</f>
        <v>5.7560000000000002</v>
      </c>
      <c r="R5066" s="180">
        <f>VLOOKUP(D5066,Plan1!$B$2:$S$5570,18,)/1000</f>
        <v>5.6669999999999998</v>
      </c>
      <c r="S5066" s="180">
        <f>VLOOKUP(D5066,Plan1!$B$2:$S$5570,6,)/1000</f>
        <v>5.2789999999999999</v>
      </c>
    </row>
    <row r="5067" spans="1:19" x14ac:dyDescent="0.25">
      <c r="A5067" s="178">
        <v>32213</v>
      </c>
      <c r="B5067" s="178">
        <v>-106045</v>
      </c>
      <c r="C5067" s="178">
        <v>-371135</v>
      </c>
      <c r="D5067" s="178" t="s">
        <v>5338</v>
      </c>
      <c r="E5067" s="178" t="s">
        <v>167</v>
      </c>
      <c r="F5067" s="178" t="s">
        <v>5304</v>
      </c>
      <c r="G5067" s="180">
        <f>VLOOKUP(D5067,Plan1!$B$2:$S$5570,7,)/1000</f>
        <v>5.7990000000000004</v>
      </c>
      <c r="H5067" s="180">
        <f>VLOOKUP(D5067,Plan1!$B$2:$S$5570,8,)/1000</f>
        <v>5.7789999999999999</v>
      </c>
      <c r="I5067" s="180">
        <f>VLOOKUP(D5067,Plan1!$B$2:$S$5570,9,)/1000</f>
        <v>5.8819999999999997</v>
      </c>
      <c r="J5067" s="180">
        <f>VLOOKUP(D5067,Plan1!$B$2:$S$5570,10,)/1000</f>
        <v>5.2789999999999999</v>
      </c>
      <c r="K5067" s="180">
        <f>VLOOKUP(D5067,Plan1!$B$2:$S$5570,11,)/1000</f>
        <v>4.5910000000000002</v>
      </c>
      <c r="L5067" s="180">
        <f>VLOOKUP(D5067,Plan1!$B$2:$S$5570,12,)/1000</f>
        <v>4.359</v>
      </c>
      <c r="M5067" s="180">
        <f>VLOOKUP(D5067,Plan1!$B$2:$S$5570,13,)/1000</f>
        <v>4.4050000000000002</v>
      </c>
      <c r="N5067" s="180">
        <f>VLOOKUP(D5067,Plan1!$B$2:$S$5570,14,)/1000</f>
        <v>4.8719999999999999</v>
      </c>
      <c r="O5067" s="180">
        <f>VLOOKUP(D5067,Plan1!$B$2:$S$5570,15,)/1000</f>
        <v>5.4359999999999999</v>
      </c>
      <c r="P5067" s="180">
        <f>VLOOKUP(D5067,Plan1!$B$2:$S$5570,16,)/1000</f>
        <v>5.5549999999999997</v>
      </c>
      <c r="Q5067" s="180">
        <f>VLOOKUP(D5067,Plan1!$B$2:$S$5570,17,)/1000</f>
        <v>5.8440000000000003</v>
      </c>
      <c r="R5067" s="180">
        <f>VLOOKUP(D5067,Plan1!$B$2:$S$5570,18,)/1000</f>
        <v>5.7530000000000001</v>
      </c>
      <c r="S5067" s="180">
        <f>VLOOKUP(D5067,Plan1!$B$2:$S$5570,6,)/1000</f>
        <v>5.2960000000000003</v>
      </c>
    </row>
    <row r="5068" spans="1:19" x14ac:dyDescent="0.25">
      <c r="A5068" s="178">
        <v>21409</v>
      </c>
      <c r="B5068" s="178">
        <v>-148049</v>
      </c>
      <c r="C5068" s="178">
        <v>-462538</v>
      </c>
      <c r="D5068" s="178" t="s">
        <v>1251</v>
      </c>
      <c r="E5068" s="178" t="s">
        <v>167</v>
      </c>
      <c r="F5068" s="178" t="s">
        <v>1058</v>
      </c>
      <c r="G5068" s="180">
        <f>VLOOKUP(D5068,Plan1!$B$2:$S$5570,7,)/1000</f>
        <v>5.4669999999999996</v>
      </c>
      <c r="H5068" s="180">
        <f>VLOOKUP(D5068,Plan1!$B$2:$S$5570,8,)/1000</f>
        <v>5.74</v>
      </c>
      <c r="I5068" s="180">
        <f>VLOOKUP(D5068,Plan1!$B$2:$S$5570,9,)/1000</f>
        <v>5.4820000000000002</v>
      </c>
      <c r="J5068" s="180">
        <f>VLOOKUP(D5068,Plan1!$B$2:$S$5570,10,)/1000</f>
        <v>5.7569999999999997</v>
      </c>
      <c r="K5068" s="180">
        <f>VLOOKUP(D5068,Plan1!$B$2:$S$5570,11,)/1000</f>
        <v>5.5839999999999996</v>
      </c>
      <c r="L5068" s="180">
        <f>VLOOKUP(D5068,Plan1!$B$2:$S$5570,12,)/1000</f>
        <v>5.6040000000000001</v>
      </c>
      <c r="M5068" s="180">
        <f>VLOOKUP(D5068,Plan1!$B$2:$S$5570,13,)/1000</f>
        <v>6.0350000000000001</v>
      </c>
      <c r="N5068" s="180">
        <f>VLOOKUP(D5068,Plan1!$B$2:$S$5570,14,)/1000</f>
        <v>6.4930000000000003</v>
      </c>
      <c r="O5068" s="180">
        <f>VLOOKUP(D5068,Plan1!$B$2:$S$5570,15,)/1000</f>
        <v>6.226</v>
      </c>
      <c r="P5068" s="180">
        <f>VLOOKUP(D5068,Plan1!$B$2:$S$5570,16,)/1000</f>
        <v>5.68</v>
      </c>
      <c r="Q5068" s="180">
        <f>VLOOKUP(D5068,Plan1!$B$2:$S$5570,17,)/1000</f>
        <v>4.9480000000000004</v>
      </c>
      <c r="R5068" s="180">
        <f>VLOOKUP(D5068,Plan1!$B$2:$S$5570,18,)/1000</f>
        <v>5.3140000000000001</v>
      </c>
      <c r="S5068" s="180">
        <f>VLOOKUP(D5068,Plan1!$B$2:$S$5570,6,)/1000</f>
        <v>5.694</v>
      </c>
    </row>
    <row r="5069" spans="1:19" x14ac:dyDescent="0.25">
      <c r="A5069" s="178">
        <v>25201</v>
      </c>
      <c r="B5069" s="178">
        <v>-130831</v>
      </c>
      <c r="C5069" s="178">
        <v>-43469</v>
      </c>
      <c r="D5069" s="178" t="s">
        <v>548</v>
      </c>
      <c r="E5069" s="178" t="s">
        <v>167</v>
      </c>
      <c r="F5069" s="178" t="s">
        <v>375</v>
      </c>
      <c r="G5069" s="180">
        <f>VLOOKUP(D5069,Plan1!$B$2:$S$5570,7,)/1000</f>
        <v>6.1360000000000001</v>
      </c>
      <c r="H5069" s="180">
        <f>VLOOKUP(D5069,Plan1!$B$2:$S$5570,8,)/1000</f>
        <v>6.3070000000000004</v>
      </c>
      <c r="I5069" s="180">
        <f>VLOOKUP(D5069,Plan1!$B$2:$S$5570,9,)/1000</f>
        <v>6.1</v>
      </c>
      <c r="J5069" s="180">
        <f>VLOOKUP(D5069,Plan1!$B$2:$S$5570,10,)/1000</f>
        <v>6.069</v>
      </c>
      <c r="K5069" s="180">
        <f>VLOOKUP(D5069,Plan1!$B$2:$S$5570,11,)/1000</f>
        <v>5.7430000000000003</v>
      </c>
      <c r="L5069" s="180">
        <f>VLOOKUP(D5069,Plan1!$B$2:$S$5570,12,)/1000</f>
        <v>5.6479999999999997</v>
      </c>
      <c r="M5069" s="180">
        <f>VLOOKUP(D5069,Plan1!$B$2:$S$5570,13,)/1000</f>
        <v>5.8609999999999998</v>
      </c>
      <c r="N5069" s="180">
        <f>VLOOKUP(D5069,Plan1!$B$2:$S$5570,14,)/1000</f>
        <v>6.1859999999999999</v>
      </c>
      <c r="O5069" s="180">
        <f>VLOOKUP(D5069,Plan1!$B$2:$S$5570,15,)/1000</f>
        <v>6.24</v>
      </c>
      <c r="P5069" s="180">
        <f>VLOOKUP(D5069,Plan1!$B$2:$S$5570,16,)/1000</f>
        <v>6.2270000000000003</v>
      </c>
      <c r="Q5069" s="180">
        <f>VLOOKUP(D5069,Plan1!$B$2:$S$5570,17,)/1000</f>
        <v>5.5650000000000004</v>
      </c>
      <c r="R5069" s="180">
        <f>VLOOKUP(D5069,Plan1!$B$2:$S$5570,18,)/1000</f>
        <v>5.915</v>
      </c>
      <c r="S5069" s="180">
        <f>VLOOKUP(D5069,Plan1!$B$2:$S$5570,6,)/1000</f>
        <v>6</v>
      </c>
    </row>
    <row r="5070" spans="1:19" x14ac:dyDescent="0.25">
      <c r="A5070" s="178">
        <v>32850</v>
      </c>
      <c r="B5070" s="178">
        <v>-103685</v>
      </c>
      <c r="C5070" s="178">
        <v>-382046</v>
      </c>
      <c r="D5070" s="178" t="s">
        <v>767</v>
      </c>
      <c r="E5070" s="178" t="s">
        <v>167</v>
      </c>
      <c r="F5070" s="178" t="s">
        <v>375</v>
      </c>
      <c r="G5070" s="180">
        <f>VLOOKUP(D5070,Plan1!$B$2:$S$5570,7,)/1000</f>
        <v>5.758</v>
      </c>
      <c r="H5070" s="180">
        <f>VLOOKUP(D5070,Plan1!$B$2:$S$5570,8,)/1000</f>
        <v>5.6559999999999997</v>
      </c>
      <c r="I5070" s="180">
        <f>VLOOKUP(D5070,Plan1!$B$2:$S$5570,9,)/1000</f>
        <v>5.7960000000000003</v>
      </c>
      <c r="J5070" s="180">
        <f>VLOOKUP(D5070,Plan1!$B$2:$S$5570,10,)/1000</f>
        <v>5.3040000000000003</v>
      </c>
      <c r="K5070" s="180">
        <f>VLOOKUP(D5070,Plan1!$B$2:$S$5570,11,)/1000</f>
        <v>4.5780000000000003</v>
      </c>
      <c r="L5070" s="180">
        <f>VLOOKUP(D5070,Plan1!$B$2:$S$5570,12,)/1000</f>
        <v>4.2370000000000001</v>
      </c>
      <c r="M5070" s="180">
        <f>VLOOKUP(D5070,Plan1!$B$2:$S$5570,13,)/1000</f>
        <v>4.3890000000000002</v>
      </c>
      <c r="N5070" s="180">
        <f>VLOOKUP(D5070,Plan1!$B$2:$S$5570,14,)/1000</f>
        <v>4.7880000000000003</v>
      </c>
      <c r="O5070" s="180">
        <f>VLOOKUP(D5070,Plan1!$B$2:$S$5570,15,)/1000</f>
        <v>5.452</v>
      </c>
      <c r="P5070" s="180">
        <f>VLOOKUP(D5070,Plan1!$B$2:$S$5570,16,)/1000</f>
        <v>5.4829999999999997</v>
      </c>
      <c r="Q5070" s="180">
        <f>VLOOKUP(D5070,Plan1!$B$2:$S$5570,17,)/1000</f>
        <v>5.8380000000000001</v>
      </c>
      <c r="R5070" s="180">
        <f>VLOOKUP(D5070,Plan1!$B$2:$S$5570,18,)/1000</f>
        <v>5.7249999999999996</v>
      </c>
      <c r="S5070" s="180">
        <f>VLOOKUP(D5070,Plan1!$B$2:$S$5570,6,)/1000</f>
        <v>5.25</v>
      </c>
    </row>
    <row r="5071" spans="1:19" x14ac:dyDescent="0.25">
      <c r="A5071" s="178">
        <v>49811</v>
      </c>
      <c r="B5071" s="178">
        <v>-58764</v>
      </c>
      <c r="C5071" s="178">
        <v>-467037</v>
      </c>
      <c r="D5071" s="178" t="s">
        <v>1333</v>
      </c>
      <c r="E5071" s="178" t="s">
        <v>167</v>
      </c>
      <c r="F5071" s="178" t="s">
        <v>1298</v>
      </c>
      <c r="G5071" s="180">
        <f>VLOOKUP(D5071,Plan1!$B$2:$S$5570,7,)/1000</f>
        <v>4.5679999999999996</v>
      </c>
      <c r="H5071" s="180">
        <f>VLOOKUP(D5071,Plan1!$B$2:$S$5570,8,)/1000</f>
        <v>4.7220000000000004</v>
      </c>
      <c r="I5071" s="180">
        <f>VLOOKUP(D5071,Plan1!$B$2:$S$5570,9,)/1000</f>
        <v>4.8520000000000003</v>
      </c>
      <c r="J5071" s="180">
        <f>VLOOKUP(D5071,Plan1!$B$2:$S$5570,10,)/1000</f>
        <v>4.93</v>
      </c>
      <c r="K5071" s="180">
        <f>VLOOKUP(D5071,Plan1!$B$2:$S$5570,11,)/1000</f>
        <v>5.0789999999999997</v>
      </c>
      <c r="L5071" s="180">
        <f>VLOOKUP(D5071,Plan1!$B$2:$S$5570,12,)/1000</f>
        <v>5.4489999999999998</v>
      </c>
      <c r="M5071" s="180">
        <f>VLOOKUP(D5071,Plan1!$B$2:$S$5570,13,)/1000</f>
        <v>5.6619999999999999</v>
      </c>
      <c r="N5071" s="180">
        <f>VLOOKUP(D5071,Plan1!$B$2:$S$5570,14,)/1000</f>
        <v>6.0759999999999996</v>
      </c>
      <c r="O5071" s="180">
        <f>VLOOKUP(D5071,Plan1!$B$2:$S$5570,15,)/1000</f>
        <v>5.86</v>
      </c>
      <c r="P5071" s="180">
        <f>VLOOKUP(D5071,Plan1!$B$2:$S$5570,16,)/1000</f>
        <v>5.2590000000000003</v>
      </c>
      <c r="Q5071" s="180">
        <f>VLOOKUP(D5071,Plan1!$B$2:$S$5570,17,)/1000</f>
        <v>4.7469999999999999</v>
      </c>
      <c r="R5071" s="180">
        <f>VLOOKUP(D5071,Plan1!$B$2:$S$5570,18,)/1000</f>
        <v>4.6680000000000001</v>
      </c>
      <c r="S5071" s="180">
        <f>VLOOKUP(D5071,Plan1!$B$2:$S$5570,6,)/1000</f>
        <v>5.1559999999999997</v>
      </c>
    </row>
    <row r="5072" spans="1:19" x14ac:dyDescent="0.25">
      <c r="A5072" s="178">
        <v>49155</v>
      </c>
      <c r="B5072" s="178">
        <v>-6104</v>
      </c>
      <c r="C5072" s="178">
        <v>-35911</v>
      </c>
      <c r="D5072" s="178" t="s">
        <v>1333</v>
      </c>
      <c r="E5072" s="178" t="s">
        <v>167</v>
      </c>
      <c r="F5072" s="178" t="s">
        <v>3752</v>
      </c>
      <c r="G5072" s="180">
        <f>VLOOKUP(D5072,Plan1!$B$2:$S$5570,7,)/1000</f>
        <v>4.5679999999999996</v>
      </c>
      <c r="H5072" s="180">
        <f>VLOOKUP(D5072,Plan1!$B$2:$S$5570,8,)/1000</f>
        <v>4.7220000000000004</v>
      </c>
      <c r="I5072" s="180">
        <f>VLOOKUP(D5072,Plan1!$B$2:$S$5570,9,)/1000</f>
        <v>4.8520000000000003</v>
      </c>
      <c r="J5072" s="180">
        <f>VLOOKUP(D5072,Plan1!$B$2:$S$5570,10,)/1000</f>
        <v>4.93</v>
      </c>
      <c r="K5072" s="180">
        <f>VLOOKUP(D5072,Plan1!$B$2:$S$5570,11,)/1000</f>
        <v>5.0789999999999997</v>
      </c>
      <c r="L5072" s="180">
        <f>VLOOKUP(D5072,Plan1!$B$2:$S$5570,12,)/1000</f>
        <v>5.4489999999999998</v>
      </c>
      <c r="M5072" s="180">
        <f>VLOOKUP(D5072,Plan1!$B$2:$S$5570,13,)/1000</f>
        <v>5.6619999999999999</v>
      </c>
      <c r="N5072" s="180">
        <f>VLOOKUP(D5072,Plan1!$B$2:$S$5570,14,)/1000</f>
        <v>6.0759999999999996</v>
      </c>
      <c r="O5072" s="180">
        <f>VLOOKUP(D5072,Plan1!$B$2:$S$5570,15,)/1000</f>
        <v>5.86</v>
      </c>
      <c r="P5072" s="180">
        <f>VLOOKUP(D5072,Plan1!$B$2:$S$5570,16,)/1000</f>
        <v>5.2590000000000003</v>
      </c>
      <c r="Q5072" s="180">
        <f>VLOOKUP(D5072,Plan1!$B$2:$S$5570,17,)/1000</f>
        <v>4.7469999999999999</v>
      </c>
      <c r="R5072" s="180">
        <f>VLOOKUP(D5072,Plan1!$B$2:$S$5570,18,)/1000</f>
        <v>4.6680000000000001</v>
      </c>
      <c r="S5072" s="180">
        <f>VLOOKUP(D5072,Plan1!$B$2:$S$5570,6,)/1000</f>
        <v>5.1559999999999997</v>
      </c>
    </row>
    <row r="5073" spans="1:19" x14ac:dyDescent="0.25">
      <c r="A5073" s="178">
        <v>50942</v>
      </c>
      <c r="B5073" s="178">
        <v>-56016</v>
      </c>
      <c r="C5073" s="178">
        <v>-476385</v>
      </c>
      <c r="D5073" s="178" t="s">
        <v>5484</v>
      </c>
      <c r="E5073" s="178" t="s">
        <v>167</v>
      </c>
      <c r="F5073" s="178" t="s">
        <v>5370</v>
      </c>
      <c r="G5073" s="180">
        <f>VLOOKUP(D5073,Plan1!$B$2:$S$5570,7,)/1000</f>
        <v>4.4320000000000004</v>
      </c>
      <c r="H5073" s="180">
        <f>VLOOKUP(D5073,Plan1!$B$2:$S$5570,8,)/1000</f>
        <v>4.6429999999999998</v>
      </c>
      <c r="I5073" s="180">
        <f>VLOOKUP(D5073,Plan1!$B$2:$S$5570,9,)/1000</f>
        <v>4.8</v>
      </c>
      <c r="J5073" s="180">
        <f>VLOOKUP(D5073,Plan1!$B$2:$S$5570,10,)/1000</f>
        <v>4.9219999999999997</v>
      </c>
      <c r="K5073" s="180">
        <f>VLOOKUP(D5073,Plan1!$B$2:$S$5570,11,)/1000</f>
        <v>5.0220000000000002</v>
      </c>
      <c r="L5073" s="180">
        <f>VLOOKUP(D5073,Plan1!$B$2:$S$5570,12,)/1000</f>
        <v>5.39</v>
      </c>
      <c r="M5073" s="180">
        <f>VLOOKUP(D5073,Plan1!$B$2:$S$5570,13,)/1000</f>
        <v>5.516</v>
      </c>
      <c r="N5073" s="180">
        <f>VLOOKUP(D5073,Plan1!$B$2:$S$5570,14,)/1000</f>
        <v>5.93</v>
      </c>
      <c r="O5073" s="180">
        <f>VLOOKUP(D5073,Plan1!$B$2:$S$5570,15,)/1000</f>
        <v>5.585</v>
      </c>
      <c r="P5073" s="180">
        <f>VLOOKUP(D5073,Plan1!$B$2:$S$5570,16,)/1000</f>
        <v>5.0540000000000003</v>
      </c>
      <c r="Q5073" s="180">
        <f>VLOOKUP(D5073,Plan1!$B$2:$S$5570,17,)/1000</f>
        <v>4.734</v>
      </c>
      <c r="R5073" s="180">
        <f>VLOOKUP(D5073,Plan1!$B$2:$S$5570,18,)/1000</f>
        <v>4.5250000000000004</v>
      </c>
      <c r="S5073" s="180">
        <f>VLOOKUP(D5073,Plan1!$B$2:$S$5570,6,)/1000</f>
        <v>5.0460000000000003</v>
      </c>
    </row>
    <row r="5074" spans="1:19" x14ac:dyDescent="0.25">
      <c r="A5074" s="178">
        <v>35974</v>
      </c>
      <c r="B5074" s="178">
        <v>-94687</v>
      </c>
      <c r="C5074" s="178">
        <v>-407945</v>
      </c>
      <c r="D5074" s="178" t="s">
        <v>781</v>
      </c>
      <c r="E5074" s="178" t="s">
        <v>167</v>
      </c>
      <c r="F5074" s="178" t="s">
        <v>375</v>
      </c>
      <c r="G5074" s="180">
        <f>VLOOKUP(D5074,Plan1!$B$2:$S$5570,7,)/1000</f>
        <v>6.0259999999999998</v>
      </c>
      <c r="H5074" s="180">
        <f>VLOOKUP(D5074,Plan1!$B$2:$S$5570,8,)/1000</f>
        <v>5.8920000000000003</v>
      </c>
      <c r="I5074" s="180">
        <f>VLOOKUP(D5074,Plan1!$B$2:$S$5570,9,)/1000</f>
        <v>6.0190000000000001</v>
      </c>
      <c r="J5074" s="180">
        <f>VLOOKUP(D5074,Plan1!$B$2:$S$5570,10,)/1000</f>
        <v>5.4539999999999997</v>
      </c>
      <c r="K5074" s="180">
        <f>VLOOKUP(D5074,Plan1!$B$2:$S$5570,11,)/1000</f>
        <v>5.2960000000000003</v>
      </c>
      <c r="L5074" s="180">
        <f>VLOOKUP(D5074,Plan1!$B$2:$S$5570,12,)/1000</f>
        <v>5.13</v>
      </c>
      <c r="M5074" s="180">
        <f>VLOOKUP(D5074,Plan1!$B$2:$S$5570,13,)/1000</f>
        <v>5.383</v>
      </c>
      <c r="N5074" s="180">
        <f>VLOOKUP(D5074,Plan1!$B$2:$S$5570,14,)/1000</f>
        <v>5.9880000000000004</v>
      </c>
      <c r="O5074" s="180">
        <f>VLOOKUP(D5074,Plan1!$B$2:$S$5570,15,)/1000</f>
        <v>6.4169999999999998</v>
      </c>
      <c r="P5074" s="180">
        <f>VLOOKUP(D5074,Plan1!$B$2:$S$5570,16,)/1000</f>
        <v>6.2709999999999999</v>
      </c>
      <c r="Q5074" s="180">
        <f>VLOOKUP(D5074,Plan1!$B$2:$S$5570,17,)/1000</f>
        <v>6.23</v>
      </c>
      <c r="R5074" s="180">
        <f>VLOOKUP(D5074,Plan1!$B$2:$S$5570,18,)/1000</f>
        <v>5.9039999999999999</v>
      </c>
      <c r="S5074" s="180">
        <f>VLOOKUP(D5074,Plan1!$B$2:$S$5570,6,)/1000</f>
        <v>5.8339999999999996</v>
      </c>
    </row>
    <row r="5075" spans="1:19" x14ac:dyDescent="0.25">
      <c r="A5075" s="178">
        <v>1645</v>
      </c>
      <c r="B5075" s="178">
        <v>-294199</v>
      </c>
      <c r="C5075" s="178">
        <v>-530331</v>
      </c>
      <c r="D5075" s="178" t="s">
        <v>781</v>
      </c>
      <c r="E5075" s="178" t="s">
        <v>167</v>
      </c>
      <c r="F5075" s="178" t="s">
        <v>3898</v>
      </c>
      <c r="G5075" s="180">
        <f>VLOOKUP(D5075,Plan1!$B$2:$S$5570,7,)/1000</f>
        <v>6.0259999999999998</v>
      </c>
      <c r="H5075" s="180">
        <f>VLOOKUP(D5075,Plan1!$B$2:$S$5570,8,)/1000</f>
        <v>5.8920000000000003</v>
      </c>
      <c r="I5075" s="180">
        <f>VLOOKUP(D5075,Plan1!$B$2:$S$5570,9,)/1000</f>
        <v>6.0190000000000001</v>
      </c>
      <c r="J5075" s="180">
        <f>VLOOKUP(D5075,Plan1!$B$2:$S$5570,10,)/1000</f>
        <v>5.4539999999999997</v>
      </c>
      <c r="K5075" s="180">
        <f>VLOOKUP(D5075,Plan1!$B$2:$S$5570,11,)/1000</f>
        <v>5.2960000000000003</v>
      </c>
      <c r="L5075" s="180">
        <f>VLOOKUP(D5075,Plan1!$B$2:$S$5570,12,)/1000</f>
        <v>5.13</v>
      </c>
      <c r="M5075" s="180">
        <f>VLOOKUP(D5075,Plan1!$B$2:$S$5570,13,)/1000</f>
        <v>5.383</v>
      </c>
      <c r="N5075" s="180">
        <f>VLOOKUP(D5075,Plan1!$B$2:$S$5570,14,)/1000</f>
        <v>5.9880000000000004</v>
      </c>
      <c r="O5075" s="180">
        <f>VLOOKUP(D5075,Plan1!$B$2:$S$5570,15,)/1000</f>
        <v>6.4169999999999998</v>
      </c>
      <c r="P5075" s="180">
        <f>VLOOKUP(D5075,Plan1!$B$2:$S$5570,16,)/1000</f>
        <v>6.2709999999999999</v>
      </c>
      <c r="Q5075" s="180">
        <f>VLOOKUP(D5075,Plan1!$B$2:$S$5570,17,)/1000</f>
        <v>6.23</v>
      </c>
      <c r="R5075" s="180">
        <f>VLOOKUP(D5075,Plan1!$B$2:$S$5570,18,)/1000</f>
        <v>5.9039999999999999</v>
      </c>
      <c r="S5075" s="180">
        <f>VLOOKUP(D5075,Plan1!$B$2:$S$5570,6,)/1000</f>
        <v>5.8339999999999996</v>
      </c>
    </row>
    <row r="5076" spans="1:19" x14ac:dyDescent="0.25">
      <c r="A5076" s="178">
        <v>45300</v>
      </c>
      <c r="B5076" s="178">
        <v>-71447</v>
      </c>
      <c r="C5076" s="178">
        <v>-35236</v>
      </c>
      <c r="D5076" s="178" t="s">
        <v>2808</v>
      </c>
      <c r="E5076" s="178" t="s">
        <v>167</v>
      </c>
      <c r="F5076" s="178" t="s">
        <v>2709</v>
      </c>
      <c r="G5076" s="180">
        <f>VLOOKUP(D5076,Plan1!$B$2:$S$5570,7,)/1000</f>
        <v>5.4409999999999998</v>
      </c>
      <c r="H5076" s="180">
        <f>VLOOKUP(D5076,Plan1!$B$2:$S$5570,8,)/1000</f>
        <v>5.6970000000000001</v>
      </c>
      <c r="I5076" s="180">
        <f>VLOOKUP(D5076,Plan1!$B$2:$S$5570,9,)/1000</f>
        <v>5.923</v>
      </c>
      <c r="J5076" s="180">
        <f>VLOOKUP(D5076,Plan1!$B$2:$S$5570,10,)/1000</f>
        <v>5.4489999999999998</v>
      </c>
      <c r="K5076" s="180">
        <f>VLOOKUP(D5076,Plan1!$B$2:$S$5570,11,)/1000</f>
        <v>4.9059999999999997</v>
      </c>
      <c r="L5076" s="180">
        <f>VLOOKUP(D5076,Plan1!$B$2:$S$5570,12,)/1000</f>
        <v>4.4880000000000004</v>
      </c>
      <c r="M5076" s="180">
        <f>VLOOKUP(D5076,Plan1!$B$2:$S$5570,13,)/1000</f>
        <v>4.5599999999999996</v>
      </c>
      <c r="N5076" s="180">
        <f>VLOOKUP(D5076,Plan1!$B$2:$S$5570,14,)/1000</f>
        <v>5.2859999999999996</v>
      </c>
      <c r="O5076" s="180">
        <f>VLOOKUP(D5076,Plan1!$B$2:$S$5570,15,)/1000</f>
        <v>5.585</v>
      </c>
      <c r="P5076" s="180">
        <f>VLOOKUP(D5076,Plan1!$B$2:$S$5570,16,)/1000</f>
        <v>5.7169999999999996</v>
      </c>
      <c r="Q5076" s="180">
        <f>VLOOKUP(D5076,Plan1!$B$2:$S$5570,17,)/1000</f>
        <v>5.8529999999999998</v>
      </c>
      <c r="R5076" s="180">
        <f>VLOOKUP(D5076,Plan1!$B$2:$S$5570,18,)/1000</f>
        <v>5.6459999999999999</v>
      </c>
      <c r="S5076" s="180">
        <f>VLOOKUP(D5076,Plan1!$B$2:$S$5570,6,)/1000</f>
        <v>5.3789999999999996</v>
      </c>
    </row>
    <row r="5077" spans="1:19" x14ac:dyDescent="0.25">
      <c r="A5077" s="178">
        <v>57634</v>
      </c>
      <c r="B5077" s="178">
        <v>-36895</v>
      </c>
      <c r="C5077" s="178">
        <v>-403485</v>
      </c>
      <c r="D5077" s="178" t="s">
        <v>938</v>
      </c>
      <c r="E5077" s="178" t="s">
        <v>167</v>
      </c>
      <c r="F5077" s="178" t="s">
        <v>792</v>
      </c>
      <c r="G5077" s="180">
        <f>VLOOKUP(D5077,Plan1!$B$2:$S$5570,7,)/1000</f>
        <v>5.0570000000000004</v>
      </c>
      <c r="H5077" s="180">
        <f>VLOOKUP(D5077,Plan1!$B$2:$S$5570,8,)/1000</f>
        <v>5.2320000000000002</v>
      </c>
      <c r="I5077" s="180">
        <f>VLOOKUP(D5077,Plan1!$B$2:$S$5570,9,)/1000</f>
        <v>5.2519999999999998</v>
      </c>
      <c r="J5077" s="180">
        <f>VLOOKUP(D5077,Plan1!$B$2:$S$5570,10,)/1000</f>
        <v>4.96</v>
      </c>
      <c r="K5077" s="180">
        <f>VLOOKUP(D5077,Plan1!$B$2:$S$5570,11,)/1000</f>
        <v>5.1230000000000002</v>
      </c>
      <c r="L5077" s="180">
        <f>VLOOKUP(D5077,Plan1!$B$2:$S$5570,12,)/1000</f>
        <v>5.0599999999999996</v>
      </c>
      <c r="M5077" s="180">
        <f>VLOOKUP(D5077,Plan1!$B$2:$S$5570,13,)/1000</f>
        <v>5.3419999999999996</v>
      </c>
      <c r="N5077" s="180">
        <f>VLOOKUP(D5077,Plan1!$B$2:$S$5570,14,)/1000</f>
        <v>5.984</v>
      </c>
      <c r="O5077" s="180">
        <f>VLOOKUP(D5077,Plan1!$B$2:$S$5570,15,)/1000</f>
        <v>6.4130000000000003</v>
      </c>
      <c r="P5077" s="180">
        <f>VLOOKUP(D5077,Plan1!$B$2:$S$5570,16,)/1000</f>
        <v>6.2329999999999997</v>
      </c>
      <c r="Q5077" s="180">
        <f>VLOOKUP(D5077,Plan1!$B$2:$S$5570,17,)/1000</f>
        <v>5.9749999999999996</v>
      </c>
      <c r="R5077" s="180">
        <f>VLOOKUP(D5077,Plan1!$B$2:$S$5570,18,)/1000</f>
        <v>5.2910000000000004</v>
      </c>
      <c r="S5077" s="180">
        <f>VLOOKUP(D5077,Plan1!$B$2:$S$5570,6,)/1000</f>
        <v>5.4930000000000003</v>
      </c>
    </row>
    <row r="5078" spans="1:19" x14ac:dyDescent="0.25">
      <c r="A5078" s="178">
        <v>12766</v>
      </c>
      <c r="B5078" s="178">
        <v>-19235</v>
      </c>
      <c r="C5078" s="178">
        <v>-42098</v>
      </c>
      <c r="D5078" s="178" t="s">
        <v>2275</v>
      </c>
      <c r="E5078" s="178" t="s">
        <v>167</v>
      </c>
      <c r="F5078" s="178" t="s">
        <v>1727</v>
      </c>
      <c r="G5078" s="180">
        <f>VLOOKUP(D5078,Plan1!$B$2:$S$5570,7,)/1000</f>
        <v>5.391</v>
      </c>
      <c r="H5078" s="180">
        <f>VLOOKUP(D5078,Plan1!$B$2:$S$5570,8,)/1000</f>
        <v>5.8319999999999999</v>
      </c>
      <c r="I5078" s="180">
        <f>VLOOKUP(D5078,Plan1!$B$2:$S$5570,9,)/1000</f>
        <v>5.2539999999999996</v>
      </c>
      <c r="J5078" s="180">
        <f>VLOOKUP(D5078,Plan1!$B$2:$S$5570,10,)/1000</f>
        <v>5.0439999999999996</v>
      </c>
      <c r="K5078" s="180">
        <f>VLOOKUP(D5078,Plan1!$B$2:$S$5570,11,)/1000</f>
        <v>4.5359999999999996</v>
      </c>
      <c r="L5078" s="180">
        <f>VLOOKUP(D5078,Plan1!$B$2:$S$5570,12,)/1000</f>
        <v>4.4189999999999996</v>
      </c>
      <c r="M5078" s="180">
        <f>VLOOKUP(D5078,Plan1!$B$2:$S$5570,13,)/1000</f>
        <v>4.4379999999999997</v>
      </c>
      <c r="N5078" s="180">
        <f>VLOOKUP(D5078,Plan1!$B$2:$S$5570,14,)/1000</f>
        <v>4.9880000000000004</v>
      </c>
      <c r="O5078" s="180">
        <f>VLOOKUP(D5078,Plan1!$B$2:$S$5570,15,)/1000</f>
        <v>5.109</v>
      </c>
      <c r="P5078" s="180">
        <f>VLOOKUP(D5078,Plan1!$B$2:$S$5570,16,)/1000</f>
        <v>4.9729999999999999</v>
      </c>
      <c r="Q5078" s="180">
        <f>VLOOKUP(D5078,Plan1!$B$2:$S$5570,17,)/1000</f>
        <v>4.5350000000000001</v>
      </c>
      <c r="R5078" s="180">
        <f>VLOOKUP(D5078,Plan1!$B$2:$S$5570,18,)/1000</f>
        <v>5.173</v>
      </c>
      <c r="S5078" s="180">
        <f>VLOOKUP(D5078,Plan1!$B$2:$S$5570,6,)/1000</f>
        <v>4.9740000000000002</v>
      </c>
    </row>
    <row r="5079" spans="1:19" x14ac:dyDescent="0.25">
      <c r="A5079" s="178">
        <v>6849</v>
      </c>
      <c r="B5079" s="178">
        <v>-225907</v>
      </c>
      <c r="C5079" s="178">
        <v>-465255</v>
      </c>
      <c r="D5079" s="178" t="s">
        <v>4943</v>
      </c>
      <c r="E5079" s="178" t="s">
        <v>167</v>
      </c>
      <c r="F5079" s="178" t="s">
        <v>4704</v>
      </c>
      <c r="G5079" s="180">
        <f>VLOOKUP(D5079,Plan1!$B$2:$S$5570,7,)/1000</f>
        <v>4.9569999999999999</v>
      </c>
      <c r="H5079" s="180">
        <f>VLOOKUP(D5079,Plan1!$B$2:$S$5570,8,)/1000</f>
        <v>5.4930000000000003</v>
      </c>
      <c r="I5079" s="180">
        <f>VLOOKUP(D5079,Plan1!$B$2:$S$5570,9,)/1000</f>
        <v>5.3019999999999996</v>
      </c>
      <c r="J5079" s="180">
        <f>VLOOKUP(D5079,Plan1!$B$2:$S$5570,10,)/1000</f>
        <v>5.3310000000000004</v>
      </c>
      <c r="K5079" s="180">
        <f>VLOOKUP(D5079,Plan1!$B$2:$S$5570,11,)/1000</f>
        <v>4.8250000000000002</v>
      </c>
      <c r="L5079" s="180">
        <f>VLOOKUP(D5079,Plan1!$B$2:$S$5570,12,)/1000</f>
        <v>4.6429999999999998</v>
      </c>
      <c r="M5079" s="180">
        <f>VLOOKUP(D5079,Plan1!$B$2:$S$5570,13,)/1000</f>
        <v>4.8390000000000004</v>
      </c>
      <c r="N5079" s="180">
        <f>VLOOKUP(D5079,Plan1!$B$2:$S$5570,14,)/1000</f>
        <v>5.64</v>
      </c>
      <c r="O5079" s="180">
        <f>VLOOKUP(D5079,Plan1!$B$2:$S$5570,15,)/1000</f>
        <v>5.3170000000000002</v>
      </c>
      <c r="P5079" s="180">
        <f>VLOOKUP(D5079,Plan1!$B$2:$S$5570,16,)/1000</f>
        <v>5.3970000000000002</v>
      </c>
      <c r="Q5079" s="180">
        <f>VLOOKUP(D5079,Plan1!$B$2:$S$5570,17,)/1000</f>
        <v>5.1820000000000004</v>
      </c>
      <c r="R5079" s="180">
        <f>VLOOKUP(D5079,Plan1!$B$2:$S$5570,18,)/1000</f>
        <v>5.2469999999999999</v>
      </c>
      <c r="S5079" s="180">
        <f>VLOOKUP(D5079,Plan1!$B$2:$S$5570,6,)/1000</f>
        <v>5.181</v>
      </c>
    </row>
    <row r="5080" spans="1:19" x14ac:dyDescent="0.25">
      <c r="A5080" s="178">
        <v>42093</v>
      </c>
      <c r="B5080" s="178">
        <v>-78646</v>
      </c>
      <c r="C5080" s="178">
        <v>-425027</v>
      </c>
      <c r="D5080" s="178" t="s">
        <v>3500</v>
      </c>
      <c r="E5080" s="178" t="s">
        <v>167</v>
      </c>
      <c r="F5080" s="178" t="s">
        <v>3448</v>
      </c>
      <c r="G5080" s="180">
        <f>VLOOKUP(D5080,Plan1!$B$2:$S$5570,7,)/1000</f>
        <v>5.3259999999999996</v>
      </c>
      <c r="H5080" s="180">
        <f>VLOOKUP(D5080,Plan1!$B$2:$S$5570,8,)/1000</f>
        <v>5.3689999999999998</v>
      </c>
      <c r="I5080" s="180">
        <f>VLOOKUP(D5080,Plan1!$B$2:$S$5570,9,)/1000</f>
        <v>5.4870000000000001</v>
      </c>
      <c r="J5080" s="180">
        <f>VLOOKUP(D5080,Plan1!$B$2:$S$5570,10,)/1000</f>
        <v>5.4779999999999998</v>
      </c>
      <c r="K5080" s="180">
        <f>VLOOKUP(D5080,Plan1!$B$2:$S$5570,11,)/1000</f>
        <v>5.6</v>
      </c>
      <c r="L5080" s="180">
        <f>VLOOKUP(D5080,Plan1!$B$2:$S$5570,12,)/1000</f>
        <v>5.6879999999999997</v>
      </c>
      <c r="M5080" s="180">
        <f>VLOOKUP(D5080,Plan1!$B$2:$S$5570,13,)/1000</f>
        <v>5.9950000000000001</v>
      </c>
      <c r="N5080" s="180">
        <f>VLOOKUP(D5080,Plan1!$B$2:$S$5570,14,)/1000</f>
        <v>6.6230000000000002</v>
      </c>
      <c r="O5080" s="180">
        <f>VLOOKUP(D5080,Plan1!$B$2:$S$5570,15,)/1000</f>
        <v>6.694</v>
      </c>
      <c r="P5080" s="180">
        <f>VLOOKUP(D5080,Plan1!$B$2:$S$5570,16,)/1000</f>
        <v>6.3620000000000001</v>
      </c>
      <c r="Q5080" s="180">
        <f>VLOOKUP(D5080,Plan1!$B$2:$S$5570,17,)/1000</f>
        <v>5.8159999999999998</v>
      </c>
      <c r="R5080" s="180">
        <f>VLOOKUP(D5080,Plan1!$B$2:$S$5570,18,)/1000</f>
        <v>5.4850000000000003</v>
      </c>
      <c r="S5080" s="180">
        <f>VLOOKUP(D5080,Plan1!$B$2:$S$5570,6,)/1000</f>
        <v>5.827</v>
      </c>
    </row>
    <row r="5081" spans="1:19" x14ac:dyDescent="0.25">
      <c r="A5081" s="178">
        <v>46467</v>
      </c>
      <c r="B5081" s="178">
        <v>-67605</v>
      </c>
      <c r="C5081" s="178">
        <v>-356587</v>
      </c>
      <c r="D5081" s="178" t="s">
        <v>2857</v>
      </c>
      <c r="E5081" s="178" t="s">
        <v>167</v>
      </c>
      <c r="F5081" s="178" t="s">
        <v>2709</v>
      </c>
      <c r="G5081" s="180">
        <f>VLOOKUP(D5081,Plan1!$B$2:$S$5570,7,)/1000</f>
        <v>5.4290000000000003</v>
      </c>
      <c r="H5081" s="180">
        <f>VLOOKUP(D5081,Plan1!$B$2:$S$5570,8,)/1000</f>
        <v>5.6520000000000001</v>
      </c>
      <c r="I5081" s="180">
        <f>VLOOKUP(D5081,Plan1!$B$2:$S$5570,9,)/1000</f>
        <v>5.7960000000000003</v>
      </c>
      <c r="J5081" s="180">
        <f>VLOOKUP(D5081,Plan1!$B$2:$S$5570,10,)/1000</f>
        <v>5.42</v>
      </c>
      <c r="K5081" s="180">
        <f>VLOOKUP(D5081,Plan1!$B$2:$S$5570,11,)/1000</f>
        <v>4.9130000000000003</v>
      </c>
      <c r="L5081" s="180">
        <f>VLOOKUP(D5081,Plan1!$B$2:$S$5570,12,)/1000</f>
        <v>4.4249999999999998</v>
      </c>
      <c r="M5081" s="180">
        <f>VLOOKUP(D5081,Plan1!$B$2:$S$5570,13,)/1000</f>
        <v>4.5410000000000004</v>
      </c>
      <c r="N5081" s="180">
        <f>VLOOKUP(D5081,Plan1!$B$2:$S$5570,14,)/1000</f>
        <v>5.2910000000000004</v>
      </c>
      <c r="O5081" s="180">
        <f>VLOOKUP(D5081,Plan1!$B$2:$S$5570,15,)/1000</f>
        <v>5.633</v>
      </c>
      <c r="P5081" s="180">
        <f>VLOOKUP(D5081,Plan1!$B$2:$S$5570,16,)/1000</f>
        <v>5.7329999999999997</v>
      </c>
      <c r="Q5081" s="180">
        <f>VLOOKUP(D5081,Plan1!$B$2:$S$5570,17,)/1000</f>
        <v>5.8209999999999997</v>
      </c>
      <c r="R5081" s="180">
        <f>VLOOKUP(D5081,Plan1!$B$2:$S$5570,18,)/1000</f>
        <v>5.5810000000000004</v>
      </c>
      <c r="S5081" s="180">
        <f>VLOOKUP(D5081,Plan1!$B$2:$S$5570,6,)/1000</f>
        <v>5.3529999999999998</v>
      </c>
    </row>
    <row r="5082" spans="1:19" x14ac:dyDescent="0.25">
      <c r="A5082" s="178">
        <v>45289</v>
      </c>
      <c r="B5082" s="178">
        <v>-70591</v>
      </c>
      <c r="C5082" s="178">
        <v>-363629</v>
      </c>
      <c r="D5082" s="178" t="s">
        <v>2797</v>
      </c>
      <c r="E5082" s="178" t="s">
        <v>167</v>
      </c>
      <c r="F5082" s="178" t="s">
        <v>2709</v>
      </c>
      <c r="G5082" s="180">
        <f>VLOOKUP(D5082,Plan1!$B$2:$S$5570,7,)/1000</f>
        <v>5.5170000000000003</v>
      </c>
      <c r="H5082" s="180">
        <f>VLOOKUP(D5082,Plan1!$B$2:$S$5570,8,)/1000</f>
        <v>5.681</v>
      </c>
      <c r="I5082" s="180">
        <f>VLOOKUP(D5082,Plan1!$B$2:$S$5570,9,)/1000</f>
        <v>5.8630000000000004</v>
      </c>
      <c r="J5082" s="180">
        <f>VLOOKUP(D5082,Plan1!$B$2:$S$5570,10,)/1000</f>
        <v>5.5339999999999998</v>
      </c>
      <c r="K5082" s="180">
        <f>VLOOKUP(D5082,Plan1!$B$2:$S$5570,11,)/1000</f>
        <v>4.9870000000000001</v>
      </c>
      <c r="L5082" s="180">
        <f>VLOOKUP(D5082,Plan1!$B$2:$S$5570,12,)/1000</f>
        <v>4.5030000000000001</v>
      </c>
      <c r="M5082" s="180">
        <f>VLOOKUP(D5082,Plan1!$B$2:$S$5570,13,)/1000</f>
        <v>4.67</v>
      </c>
      <c r="N5082" s="180">
        <f>VLOOKUP(D5082,Plan1!$B$2:$S$5570,14,)/1000</f>
        <v>5.3319999999999999</v>
      </c>
      <c r="O5082" s="180">
        <f>VLOOKUP(D5082,Plan1!$B$2:$S$5570,15,)/1000</f>
        <v>5.8650000000000002</v>
      </c>
      <c r="P5082" s="180">
        <f>VLOOKUP(D5082,Plan1!$B$2:$S$5570,16,)/1000</f>
        <v>5.99</v>
      </c>
      <c r="Q5082" s="180">
        <f>VLOOKUP(D5082,Plan1!$B$2:$S$5570,17,)/1000</f>
        <v>6.0620000000000003</v>
      </c>
      <c r="R5082" s="180">
        <f>VLOOKUP(D5082,Plan1!$B$2:$S$5570,18,)/1000</f>
        <v>5.7380000000000004</v>
      </c>
      <c r="S5082" s="180">
        <f>VLOOKUP(D5082,Plan1!$B$2:$S$5570,6,)/1000</f>
        <v>5.4790000000000001</v>
      </c>
    </row>
    <row r="5083" spans="1:19" x14ac:dyDescent="0.25">
      <c r="A5083" s="178">
        <v>2077</v>
      </c>
      <c r="B5083" s="178">
        <v>-288311</v>
      </c>
      <c r="C5083" s="178">
        <v>-525135</v>
      </c>
      <c r="D5083" s="178" t="s">
        <v>2797</v>
      </c>
      <c r="E5083" s="178" t="s">
        <v>167</v>
      </c>
      <c r="F5083" s="178" t="s">
        <v>3898</v>
      </c>
      <c r="G5083" s="180">
        <f>VLOOKUP(D5083,Plan1!$B$2:$S$5570,7,)/1000</f>
        <v>5.5170000000000003</v>
      </c>
      <c r="H5083" s="180">
        <f>VLOOKUP(D5083,Plan1!$B$2:$S$5570,8,)/1000</f>
        <v>5.681</v>
      </c>
      <c r="I5083" s="180">
        <f>VLOOKUP(D5083,Plan1!$B$2:$S$5570,9,)/1000</f>
        <v>5.8630000000000004</v>
      </c>
      <c r="J5083" s="180">
        <f>VLOOKUP(D5083,Plan1!$B$2:$S$5570,10,)/1000</f>
        <v>5.5339999999999998</v>
      </c>
      <c r="K5083" s="180">
        <f>VLOOKUP(D5083,Plan1!$B$2:$S$5570,11,)/1000</f>
        <v>4.9870000000000001</v>
      </c>
      <c r="L5083" s="180">
        <f>VLOOKUP(D5083,Plan1!$B$2:$S$5570,12,)/1000</f>
        <v>4.5030000000000001</v>
      </c>
      <c r="M5083" s="180">
        <f>VLOOKUP(D5083,Plan1!$B$2:$S$5570,13,)/1000</f>
        <v>4.67</v>
      </c>
      <c r="N5083" s="180">
        <f>VLOOKUP(D5083,Plan1!$B$2:$S$5570,14,)/1000</f>
        <v>5.3319999999999999</v>
      </c>
      <c r="O5083" s="180">
        <f>VLOOKUP(D5083,Plan1!$B$2:$S$5570,15,)/1000</f>
        <v>5.8650000000000002</v>
      </c>
      <c r="P5083" s="180">
        <f>VLOOKUP(D5083,Plan1!$B$2:$S$5570,16,)/1000</f>
        <v>5.99</v>
      </c>
      <c r="Q5083" s="180">
        <f>VLOOKUP(D5083,Plan1!$B$2:$S$5570,17,)/1000</f>
        <v>6.0620000000000003</v>
      </c>
      <c r="R5083" s="180">
        <f>VLOOKUP(D5083,Plan1!$B$2:$S$5570,18,)/1000</f>
        <v>5.7380000000000004</v>
      </c>
      <c r="S5083" s="180">
        <f>VLOOKUP(D5083,Plan1!$B$2:$S$5570,6,)/1000</f>
        <v>5.4790000000000001</v>
      </c>
    </row>
    <row r="5084" spans="1:19" x14ac:dyDescent="0.25">
      <c r="A5084" s="178">
        <v>7624</v>
      </c>
      <c r="B5084" s="178">
        <v>-220559</v>
      </c>
      <c r="C5084" s="178">
        <v>-450468</v>
      </c>
      <c r="D5084" s="178" t="s">
        <v>1785</v>
      </c>
      <c r="E5084" s="178" t="s">
        <v>167</v>
      </c>
      <c r="F5084" s="178" t="s">
        <v>1727</v>
      </c>
      <c r="G5084" s="180">
        <f>VLOOKUP(D5084,Plan1!$B$2:$S$5570,7,)/1000</f>
        <v>4.9119999999999999</v>
      </c>
      <c r="H5084" s="180">
        <f>VLOOKUP(D5084,Plan1!$B$2:$S$5570,8,)/1000</f>
        <v>5.5090000000000003</v>
      </c>
      <c r="I5084" s="180">
        <f>VLOOKUP(D5084,Plan1!$B$2:$S$5570,9,)/1000</f>
        <v>5.1390000000000002</v>
      </c>
      <c r="J5084" s="180">
        <f>VLOOKUP(D5084,Plan1!$B$2:$S$5570,10,)/1000</f>
        <v>5.2590000000000003</v>
      </c>
      <c r="K5084" s="180">
        <f>VLOOKUP(D5084,Plan1!$B$2:$S$5570,11,)/1000</f>
        <v>4.8220000000000001</v>
      </c>
      <c r="L5084" s="180">
        <f>VLOOKUP(D5084,Plan1!$B$2:$S$5570,12,)/1000</f>
        <v>4.6589999999999998</v>
      </c>
      <c r="M5084" s="180">
        <f>VLOOKUP(D5084,Plan1!$B$2:$S$5570,13,)/1000</f>
        <v>4.8520000000000003</v>
      </c>
      <c r="N5084" s="180">
        <f>VLOOKUP(D5084,Plan1!$B$2:$S$5570,14,)/1000</f>
        <v>5.6040000000000001</v>
      </c>
      <c r="O5084" s="180">
        <f>VLOOKUP(D5084,Plan1!$B$2:$S$5570,15,)/1000</f>
        <v>5.3890000000000002</v>
      </c>
      <c r="P5084" s="180">
        <f>VLOOKUP(D5084,Plan1!$B$2:$S$5570,16,)/1000</f>
        <v>5.3150000000000004</v>
      </c>
      <c r="Q5084" s="180">
        <f>VLOOKUP(D5084,Plan1!$B$2:$S$5570,17,)/1000</f>
        <v>4.9340000000000002</v>
      </c>
      <c r="R5084" s="180">
        <f>VLOOKUP(D5084,Plan1!$B$2:$S$5570,18,)/1000</f>
        <v>5.0609999999999999</v>
      </c>
      <c r="S5084" s="180">
        <f>VLOOKUP(D5084,Plan1!$B$2:$S$5570,6,)/1000</f>
        <v>5.1210000000000004</v>
      </c>
    </row>
    <row r="5085" spans="1:19" x14ac:dyDescent="0.25">
      <c r="A5085" s="178">
        <v>43315</v>
      </c>
      <c r="B5085" s="178">
        <v>-7601</v>
      </c>
      <c r="C5085" s="178">
        <v>-376488</v>
      </c>
      <c r="D5085" s="178" t="s">
        <v>3434</v>
      </c>
      <c r="E5085" s="178" t="s">
        <v>167</v>
      </c>
      <c r="F5085" s="178" t="s">
        <v>3284</v>
      </c>
      <c r="G5085" s="180">
        <f>VLOOKUP(D5085,Plan1!$B$2:$S$5570,7,)/1000</f>
        <v>5.8460000000000001</v>
      </c>
      <c r="H5085" s="180">
        <f>VLOOKUP(D5085,Plan1!$B$2:$S$5570,8,)/1000</f>
        <v>6.0060000000000002</v>
      </c>
      <c r="I5085" s="180">
        <f>VLOOKUP(D5085,Plan1!$B$2:$S$5570,9,)/1000</f>
        <v>6.1420000000000003</v>
      </c>
      <c r="J5085" s="180">
        <f>VLOOKUP(D5085,Plan1!$B$2:$S$5570,10,)/1000</f>
        <v>5.9710000000000001</v>
      </c>
      <c r="K5085" s="180">
        <f>VLOOKUP(D5085,Plan1!$B$2:$S$5570,11,)/1000</f>
        <v>5.2859999999999996</v>
      </c>
      <c r="L5085" s="180">
        <f>VLOOKUP(D5085,Plan1!$B$2:$S$5570,12,)/1000</f>
        <v>4.9649999999999999</v>
      </c>
      <c r="M5085" s="180">
        <f>VLOOKUP(D5085,Plan1!$B$2:$S$5570,13,)/1000</f>
        <v>5.1210000000000004</v>
      </c>
      <c r="N5085" s="180">
        <f>VLOOKUP(D5085,Plan1!$B$2:$S$5570,14,)/1000</f>
        <v>5.944</v>
      </c>
      <c r="O5085" s="180">
        <f>VLOOKUP(D5085,Plan1!$B$2:$S$5570,15,)/1000</f>
        <v>6.5060000000000002</v>
      </c>
      <c r="P5085" s="180">
        <f>VLOOKUP(D5085,Plan1!$B$2:$S$5570,16,)/1000</f>
        <v>6.444</v>
      </c>
      <c r="Q5085" s="180">
        <f>VLOOKUP(D5085,Plan1!$B$2:$S$5570,17,)/1000</f>
        <v>6.4269999999999996</v>
      </c>
      <c r="R5085" s="180">
        <f>VLOOKUP(D5085,Plan1!$B$2:$S$5570,18,)/1000</f>
        <v>5.9770000000000003</v>
      </c>
      <c r="S5085" s="180">
        <f>VLOOKUP(D5085,Plan1!$B$2:$S$5570,6,)/1000</f>
        <v>5.8860000000000001</v>
      </c>
    </row>
    <row r="5086" spans="1:19" x14ac:dyDescent="0.25">
      <c r="A5086" s="178">
        <v>50649</v>
      </c>
      <c r="B5086" s="178">
        <v>-57193</v>
      </c>
      <c r="C5086" s="178">
        <v>-39011</v>
      </c>
      <c r="D5086" s="178" t="s">
        <v>846</v>
      </c>
      <c r="E5086" s="178" t="s">
        <v>167</v>
      </c>
      <c r="F5086" s="178" t="s">
        <v>792</v>
      </c>
      <c r="G5086" s="180">
        <f>VLOOKUP(D5086,Plan1!$B$2:$S$5570,7,)/1000</f>
        <v>5.4240000000000004</v>
      </c>
      <c r="H5086" s="180">
        <f>VLOOKUP(D5086,Plan1!$B$2:$S$5570,8,)/1000</f>
        <v>5.5590000000000002</v>
      </c>
      <c r="I5086" s="180">
        <f>VLOOKUP(D5086,Plan1!$B$2:$S$5570,9,)/1000</f>
        <v>5.78</v>
      </c>
      <c r="J5086" s="180">
        <f>VLOOKUP(D5086,Plan1!$B$2:$S$5570,10,)/1000</f>
        <v>5.444</v>
      </c>
      <c r="K5086" s="180">
        <f>VLOOKUP(D5086,Plan1!$B$2:$S$5570,11,)/1000</f>
        <v>5.2910000000000004</v>
      </c>
      <c r="L5086" s="180">
        <f>VLOOKUP(D5086,Plan1!$B$2:$S$5570,12,)/1000</f>
        <v>5.2770000000000001</v>
      </c>
      <c r="M5086" s="180">
        <f>VLOOKUP(D5086,Plan1!$B$2:$S$5570,13,)/1000</f>
        <v>5.6079999999999997</v>
      </c>
      <c r="N5086" s="180">
        <f>VLOOKUP(D5086,Plan1!$B$2:$S$5570,14,)/1000</f>
        <v>6.2220000000000004</v>
      </c>
      <c r="O5086" s="180">
        <f>VLOOKUP(D5086,Plan1!$B$2:$S$5570,15,)/1000</f>
        <v>6.5410000000000004</v>
      </c>
      <c r="P5086" s="180">
        <f>VLOOKUP(D5086,Plan1!$B$2:$S$5570,16,)/1000</f>
        <v>6.5010000000000003</v>
      </c>
      <c r="Q5086" s="180">
        <f>VLOOKUP(D5086,Plan1!$B$2:$S$5570,17,)/1000</f>
        <v>6.3360000000000003</v>
      </c>
      <c r="R5086" s="180">
        <f>VLOOKUP(D5086,Plan1!$B$2:$S$5570,18,)/1000</f>
        <v>5.7809999999999997</v>
      </c>
      <c r="S5086" s="180">
        <f>VLOOKUP(D5086,Plan1!$B$2:$S$5570,6,)/1000</f>
        <v>5.8140000000000001</v>
      </c>
    </row>
    <row r="5087" spans="1:19" x14ac:dyDescent="0.25">
      <c r="A5087" s="178">
        <v>1892</v>
      </c>
      <c r="B5087" s="178">
        <v>-291085</v>
      </c>
      <c r="C5087" s="178">
        <v>-496332</v>
      </c>
      <c r="D5087" s="178" t="s">
        <v>4439</v>
      </c>
      <c r="E5087" s="178" t="s">
        <v>167</v>
      </c>
      <c r="F5087" s="178" t="s">
        <v>4434</v>
      </c>
      <c r="G5087" s="180">
        <f>VLOOKUP(D5087,Plan1!$B$2:$S$5570,7,)/1000</f>
        <v>5.0990000000000002</v>
      </c>
      <c r="H5087" s="180">
        <f>VLOOKUP(D5087,Plan1!$B$2:$S$5570,8,)/1000</f>
        <v>5.1509999999999998</v>
      </c>
      <c r="I5087" s="180">
        <f>VLOOKUP(D5087,Plan1!$B$2:$S$5570,9,)/1000</f>
        <v>4.9050000000000002</v>
      </c>
      <c r="J5087" s="180">
        <f>VLOOKUP(D5087,Plan1!$B$2:$S$5570,10,)/1000</f>
        <v>4.681</v>
      </c>
      <c r="K5087" s="180">
        <f>VLOOKUP(D5087,Plan1!$B$2:$S$5570,11,)/1000</f>
        <v>4.0129999999999999</v>
      </c>
      <c r="L5087" s="180">
        <f>VLOOKUP(D5087,Plan1!$B$2:$S$5570,12,)/1000</f>
        <v>3.4369999999999998</v>
      </c>
      <c r="M5087" s="180">
        <f>VLOOKUP(D5087,Plan1!$B$2:$S$5570,13,)/1000</f>
        <v>3.7170000000000001</v>
      </c>
      <c r="N5087" s="180">
        <f>VLOOKUP(D5087,Plan1!$B$2:$S$5570,14,)/1000</f>
        <v>4.2859999999999996</v>
      </c>
      <c r="O5087" s="180">
        <f>VLOOKUP(D5087,Plan1!$B$2:$S$5570,15,)/1000</f>
        <v>3.8959999999999999</v>
      </c>
      <c r="P5087" s="180">
        <f>VLOOKUP(D5087,Plan1!$B$2:$S$5570,16,)/1000</f>
        <v>4.2709999999999999</v>
      </c>
      <c r="Q5087" s="180">
        <f>VLOOKUP(D5087,Plan1!$B$2:$S$5570,17,)/1000</f>
        <v>5.1920000000000002</v>
      </c>
      <c r="R5087" s="180">
        <f>VLOOKUP(D5087,Plan1!$B$2:$S$5570,18,)/1000</f>
        <v>5.2270000000000003</v>
      </c>
      <c r="S5087" s="180">
        <f>VLOOKUP(D5087,Plan1!$B$2:$S$5570,6,)/1000</f>
        <v>4.49</v>
      </c>
    </row>
    <row r="5088" spans="1:19" x14ac:dyDescent="0.25">
      <c r="A5088" s="178">
        <v>15565</v>
      </c>
      <c r="B5088" s="178">
        <v>-175787</v>
      </c>
      <c r="C5088" s="178">
        <v>-547538</v>
      </c>
      <c r="D5088" s="178" t="s">
        <v>1725</v>
      </c>
      <c r="E5088" s="178" t="s">
        <v>167</v>
      </c>
      <c r="F5088" s="178" t="s">
        <v>1651</v>
      </c>
      <c r="G5088" s="180">
        <f>VLOOKUP(D5088,Plan1!$B$2:$S$5570,7,)/1000</f>
        <v>4.9539999999999997</v>
      </c>
      <c r="H5088" s="180">
        <f>VLOOKUP(D5088,Plan1!$B$2:$S$5570,8,)/1000</f>
        <v>5.266</v>
      </c>
      <c r="I5088" s="180">
        <f>VLOOKUP(D5088,Plan1!$B$2:$S$5570,9,)/1000</f>
        <v>5.1950000000000003</v>
      </c>
      <c r="J5088" s="180">
        <f>VLOOKUP(D5088,Plan1!$B$2:$S$5570,10,)/1000</f>
        <v>5.2089999999999996</v>
      </c>
      <c r="K5088" s="180">
        <f>VLOOKUP(D5088,Plan1!$B$2:$S$5570,11,)/1000</f>
        <v>5.1150000000000002</v>
      </c>
      <c r="L5088" s="180">
        <f>VLOOKUP(D5088,Plan1!$B$2:$S$5570,12,)/1000</f>
        <v>5.0789999999999997</v>
      </c>
      <c r="M5088" s="180">
        <f>VLOOKUP(D5088,Plan1!$B$2:$S$5570,13,)/1000</f>
        <v>5.24</v>
      </c>
      <c r="N5088" s="180">
        <f>VLOOKUP(D5088,Plan1!$B$2:$S$5570,14,)/1000</f>
        <v>5.8940000000000001</v>
      </c>
      <c r="O5088" s="180">
        <f>VLOOKUP(D5088,Plan1!$B$2:$S$5570,15,)/1000</f>
        <v>5.25</v>
      </c>
      <c r="P5088" s="180">
        <f>VLOOKUP(D5088,Plan1!$B$2:$S$5570,16,)/1000</f>
        <v>5.1139999999999999</v>
      </c>
      <c r="Q5088" s="180">
        <f>VLOOKUP(D5088,Plan1!$B$2:$S$5570,17,)/1000</f>
        <v>5.141</v>
      </c>
      <c r="R5088" s="180">
        <f>VLOOKUP(D5088,Plan1!$B$2:$S$5570,18,)/1000</f>
        <v>5.202</v>
      </c>
      <c r="S5088" s="180">
        <f>VLOOKUP(D5088,Plan1!$B$2:$S$5570,6,)/1000</f>
        <v>5.2210000000000001</v>
      </c>
    </row>
    <row r="5089" spans="1:19" x14ac:dyDescent="0.25">
      <c r="A5089" s="178">
        <v>12786</v>
      </c>
      <c r="B5089" s="178">
        <v>-191902</v>
      </c>
      <c r="C5089" s="178">
        <v>-400977</v>
      </c>
      <c r="D5089" s="178" t="s">
        <v>1036</v>
      </c>
      <c r="E5089" s="178" t="s">
        <v>167</v>
      </c>
      <c r="F5089" s="178" t="s">
        <v>979</v>
      </c>
      <c r="G5089" s="180">
        <f>VLOOKUP(D5089,Plan1!$B$2:$S$5570,7,)/1000</f>
        <v>5.5229999999999997</v>
      </c>
      <c r="H5089" s="180">
        <f>VLOOKUP(D5089,Plan1!$B$2:$S$5570,8,)/1000</f>
        <v>5.8010000000000002</v>
      </c>
      <c r="I5089" s="180">
        <f>VLOOKUP(D5089,Plan1!$B$2:$S$5570,9,)/1000</f>
        <v>5.4119999999999999</v>
      </c>
      <c r="J5089" s="180">
        <f>VLOOKUP(D5089,Plan1!$B$2:$S$5570,10,)/1000</f>
        <v>4.9359999999999999</v>
      </c>
      <c r="K5089" s="180">
        <f>VLOOKUP(D5089,Plan1!$B$2:$S$5570,11,)/1000</f>
        <v>4.556</v>
      </c>
      <c r="L5089" s="180">
        <f>VLOOKUP(D5089,Plan1!$B$2:$S$5570,12,)/1000</f>
        <v>4.3079999999999998</v>
      </c>
      <c r="M5089" s="180">
        <f>VLOOKUP(D5089,Plan1!$B$2:$S$5570,13,)/1000</f>
        <v>4.3369999999999997</v>
      </c>
      <c r="N5089" s="180">
        <f>VLOOKUP(D5089,Plan1!$B$2:$S$5570,14,)/1000</f>
        <v>4.8490000000000002</v>
      </c>
      <c r="O5089" s="180">
        <f>VLOOKUP(D5089,Plan1!$B$2:$S$5570,15,)/1000</f>
        <v>5.016</v>
      </c>
      <c r="P5089" s="180">
        <f>VLOOKUP(D5089,Plan1!$B$2:$S$5570,16,)/1000</f>
        <v>4.7960000000000003</v>
      </c>
      <c r="Q5089" s="180">
        <f>VLOOKUP(D5089,Plan1!$B$2:$S$5570,17,)/1000</f>
        <v>4.617</v>
      </c>
      <c r="R5089" s="180">
        <f>VLOOKUP(D5089,Plan1!$B$2:$S$5570,18,)/1000</f>
        <v>5.2720000000000002</v>
      </c>
      <c r="S5089" s="180">
        <f>VLOOKUP(D5089,Plan1!$B$2:$S$5570,6,)/1000</f>
        <v>4.952</v>
      </c>
    </row>
    <row r="5090" spans="1:19" x14ac:dyDescent="0.25">
      <c r="A5090" s="178">
        <v>5720</v>
      </c>
      <c r="B5090" s="178">
        <v>-234974</v>
      </c>
      <c r="C5090" s="178">
        <v>-474455</v>
      </c>
      <c r="D5090" s="178" t="s">
        <v>4774</v>
      </c>
      <c r="E5090" s="178" t="s">
        <v>167</v>
      </c>
      <c r="F5090" s="178" t="s">
        <v>4704</v>
      </c>
      <c r="G5090" s="180">
        <f>VLOOKUP(D5090,Plan1!$B$2:$S$5570,7,)/1000</f>
        <v>4.9790000000000001</v>
      </c>
      <c r="H5090" s="180">
        <f>VLOOKUP(D5090,Plan1!$B$2:$S$5570,8,)/1000</f>
        <v>5.4820000000000002</v>
      </c>
      <c r="I5090" s="180">
        <f>VLOOKUP(D5090,Plan1!$B$2:$S$5570,9,)/1000</f>
        <v>5.1849999999999996</v>
      </c>
      <c r="J5090" s="180">
        <f>VLOOKUP(D5090,Plan1!$B$2:$S$5570,10,)/1000</f>
        <v>5.1159999999999997</v>
      </c>
      <c r="K5090" s="180">
        <f>VLOOKUP(D5090,Plan1!$B$2:$S$5570,11,)/1000</f>
        <v>4.5250000000000004</v>
      </c>
      <c r="L5090" s="180">
        <f>VLOOKUP(D5090,Plan1!$B$2:$S$5570,12,)/1000</f>
        <v>4.4089999999999998</v>
      </c>
      <c r="M5090" s="180">
        <f>VLOOKUP(D5090,Plan1!$B$2:$S$5570,13,)/1000</f>
        <v>4.444</v>
      </c>
      <c r="N5090" s="180">
        <f>VLOOKUP(D5090,Plan1!$B$2:$S$5570,14,)/1000</f>
        <v>5.3529999999999998</v>
      </c>
      <c r="O5090" s="180">
        <f>VLOOKUP(D5090,Plan1!$B$2:$S$5570,15,)/1000</f>
        <v>5.0090000000000003</v>
      </c>
      <c r="P5090" s="180">
        <f>VLOOKUP(D5090,Plan1!$B$2:$S$5570,16,)/1000</f>
        <v>5.0990000000000002</v>
      </c>
      <c r="Q5090" s="180">
        <f>VLOOKUP(D5090,Plan1!$B$2:$S$5570,17,)/1000</f>
        <v>5.1100000000000003</v>
      </c>
      <c r="R5090" s="180">
        <f>VLOOKUP(D5090,Plan1!$B$2:$S$5570,18,)/1000</f>
        <v>5.367</v>
      </c>
      <c r="S5090" s="180">
        <f>VLOOKUP(D5090,Plan1!$B$2:$S$5570,6,)/1000</f>
        <v>5.0060000000000002</v>
      </c>
    </row>
    <row r="5091" spans="1:19" x14ac:dyDescent="0.25">
      <c r="A5091" s="178">
        <v>26590</v>
      </c>
      <c r="B5091" s="178">
        <v>-12543</v>
      </c>
      <c r="C5091" s="178">
        <v>-557215</v>
      </c>
      <c r="D5091" s="178" t="s">
        <v>1599</v>
      </c>
      <c r="E5091" s="178" t="s">
        <v>167</v>
      </c>
      <c r="F5091" s="178" t="s">
        <v>1511</v>
      </c>
      <c r="G5091" s="180">
        <f>VLOOKUP(D5091,Plan1!$B$2:$S$5570,7,)/1000</f>
        <v>4.8330000000000002</v>
      </c>
      <c r="H5091" s="180">
        <f>VLOOKUP(D5091,Plan1!$B$2:$S$5570,8,)/1000</f>
        <v>4.8710000000000004</v>
      </c>
      <c r="I5091" s="180">
        <f>VLOOKUP(D5091,Plan1!$B$2:$S$5570,9,)/1000</f>
        <v>5.0209999999999999</v>
      </c>
      <c r="J5091" s="180">
        <f>VLOOKUP(D5091,Plan1!$B$2:$S$5570,10,)/1000</f>
        <v>5.2060000000000004</v>
      </c>
      <c r="K5091" s="180">
        <f>VLOOKUP(D5091,Plan1!$B$2:$S$5570,11,)/1000</f>
        <v>5.2590000000000003</v>
      </c>
      <c r="L5091" s="180">
        <f>VLOOKUP(D5091,Plan1!$B$2:$S$5570,12,)/1000</f>
        <v>5.2290000000000001</v>
      </c>
      <c r="M5091" s="180">
        <f>VLOOKUP(D5091,Plan1!$B$2:$S$5570,13,)/1000</f>
        <v>5.4539999999999997</v>
      </c>
      <c r="N5091" s="180">
        <f>VLOOKUP(D5091,Plan1!$B$2:$S$5570,14,)/1000</f>
        <v>5.617</v>
      </c>
      <c r="O5091" s="180">
        <f>VLOOKUP(D5091,Plan1!$B$2:$S$5570,15,)/1000</f>
        <v>5.2210000000000001</v>
      </c>
      <c r="P5091" s="180">
        <f>VLOOKUP(D5091,Plan1!$B$2:$S$5570,16,)/1000</f>
        <v>5.17</v>
      </c>
      <c r="Q5091" s="180">
        <f>VLOOKUP(D5091,Plan1!$B$2:$S$5570,17,)/1000</f>
        <v>4.8449999999999998</v>
      </c>
      <c r="R5091" s="180">
        <f>VLOOKUP(D5091,Plan1!$B$2:$S$5570,18,)/1000</f>
        <v>4.8570000000000002</v>
      </c>
      <c r="S5091" s="180">
        <f>VLOOKUP(D5091,Plan1!$B$2:$S$5570,6,)/1000</f>
        <v>5.1319999999999997</v>
      </c>
    </row>
    <row r="5092" spans="1:19" x14ac:dyDescent="0.25">
      <c r="A5092" s="178">
        <v>46461</v>
      </c>
      <c r="B5092" s="178">
        <v>-67663</v>
      </c>
      <c r="C5092" s="178">
        <v>-362474</v>
      </c>
      <c r="D5092" s="178" t="s">
        <v>2854</v>
      </c>
      <c r="E5092" s="178" t="s">
        <v>167</v>
      </c>
      <c r="F5092" s="178" t="s">
        <v>2709</v>
      </c>
      <c r="G5092" s="180">
        <f>VLOOKUP(D5092,Plan1!$B$2:$S$5570,7,)/1000</f>
        <v>5.5890000000000004</v>
      </c>
      <c r="H5092" s="180">
        <f>VLOOKUP(D5092,Plan1!$B$2:$S$5570,8,)/1000</f>
        <v>5.6109999999999998</v>
      </c>
      <c r="I5092" s="180">
        <f>VLOOKUP(D5092,Plan1!$B$2:$S$5570,9,)/1000</f>
        <v>5.79</v>
      </c>
      <c r="J5092" s="180">
        <f>VLOOKUP(D5092,Plan1!$B$2:$S$5570,10,)/1000</f>
        <v>5.5019999999999998</v>
      </c>
      <c r="K5092" s="180">
        <f>VLOOKUP(D5092,Plan1!$B$2:$S$5570,11,)/1000</f>
        <v>5.0199999999999996</v>
      </c>
      <c r="L5092" s="180">
        <f>VLOOKUP(D5092,Plan1!$B$2:$S$5570,12,)/1000</f>
        <v>4.5780000000000003</v>
      </c>
      <c r="M5092" s="180">
        <f>VLOOKUP(D5092,Plan1!$B$2:$S$5570,13,)/1000</f>
        <v>4.7789999999999999</v>
      </c>
      <c r="N5092" s="180">
        <f>VLOOKUP(D5092,Plan1!$B$2:$S$5570,14,)/1000</f>
        <v>5.4489999999999998</v>
      </c>
      <c r="O5092" s="180">
        <f>VLOOKUP(D5092,Plan1!$B$2:$S$5570,15,)/1000</f>
        <v>5.8559999999999999</v>
      </c>
      <c r="P5092" s="180">
        <f>VLOOKUP(D5092,Plan1!$B$2:$S$5570,16,)/1000</f>
        <v>6.032</v>
      </c>
      <c r="Q5092" s="180">
        <f>VLOOKUP(D5092,Plan1!$B$2:$S$5570,17,)/1000</f>
        <v>6.0579999999999998</v>
      </c>
      <c r="R5092" s="180">
        <f>VLOOKUP(D5092,Plan1!$B$2:$S$5570,18,)/1000</f>
        <v>5.6970000000000001</v>
      </c>
      <c r="S5092" s="180">
        <f>VLOOKUP(D5092,Plan1!$B$2:$S$5570,6,)/1000</f>
        <v>5.4969999999999999</v>
      </c>
    </row>
    <row r="5093" spans="1:19" x14ac:dyDescent="0.25">
      <c r="A5093" s="178">
        <v>65638</v>
      </c>
      <c r="B5093" s="178">
        <v>-7237</v>
      </c>
      <c r="C5093" s="178">
        <v>-485156</v>
      </c>
      <c r="D5093" s="178" t="s">
        <v>2701</v>
      </c>
      <c r="E5093" s="178" t="s">
        <v>167</v>
      </c>
      <c r="F5093" s="178" t="s">
        <v>2567</v>
      </c>
      <c r="G5093" s="180">
        <f>VLOOKUP(D5093,Plan1!$B$2:$S$5570,7,)/1000</f>
        <v>4.702</v>
      </c>
      <c r="H5093" s="180">
        <f>VLOOKUP(D5093,Plan1!$B$2:$S$5570,8,)/1000</f>
        <v>4.3390000000000004</v>
      </c>
      <c r="I5093" s="180">
        <f>VLOOKUP(D5093,Plan1!$B$2:$S$5570,9,)/1000</f>
        <v>4.3780000000000001</v>
      </c>
      <c r="J5093" s="180">
        <f>VLOOKUP(D5093,Plan1!$B$2:$S$5570,10,)/1000</f>
        <v>4.4790000000000001</v>
      </c>
      <c r="K5093" s="180">
        <f>VLOOKUP(D5093,Plan1!$B$2:$S$5570,11,)/1000</f>
        <v>4.8810000000000002</v>
      </c>
      <c r="L5093" s="180">
        <f>VLOOKUP(D5093,Plan1!$B$2:$S$5570,12,)/1000</f>
        <v>5.1070000000000002</v>
      </c>
      <c r="M5093" s="180">
        <f>VLOOKUP(D5093,Plan1!$B$2:$S$5570,13,)/1000</f>
        <v>5.194</v>
      </c>
      <c r="N5093" s="180">
        <f>VLOOKUP(D5093,Plan1!$B$2:$S$5570,14,)/1000</f>
        <v>5.399</v>
      </c>
      <c r="O5093" s="180">
        <f>VLOOKUP(D5093,Plan1!$B$2:$S$5570,15,)/1000</f>
        <v>5.6660000000000004</v>
      </c>
      <c r="P5093" s="180">
        <f>VLOOKUP(D5093,Plan1!$B$2:$S$5570,16,)/1000</f>
        <v>5.5819999999999999</v>
      </c>
      <c r="Q5093" s="180">
        <f>VLOOKUP(D5093,Plan1!$B$2:$S$5570,17,)/1000</f>
        <v>5.5049999999999999</v>
      </c>
      <c r="R5093" s="180">
        <f>VLOOKUP(D5093,Plan1!$B$2:$S$5570,18,)/1000</f>
        <v>5.1230000000000002</v>
      </c>
      <c r="S5093" s="180">
        <f>VLOOKUP(D5093,Plan1!$B$2:$S$5570,6,)/1000</f>
        <v>5.03</v>
      </c>
    </row>
    <row r="5094" spans="1:19" x14ac:dyDescent="0.25">
      <c r="A5094" s="178">
        <v>46441</v>
      </c>
      <c r="B5094" s="178">
        <v>-67593</v>
      </c>
      <c r="C5094" s="178">
        <v>-38228</v>
      </c>
      <c r="D5094" s="178" t="s">
        <v>2847</v>
      </c>
      <c r="E5094" s="178" t="s">
        <v>167</v>
      </c>
      <c r="F5094" s="178" t="s">
        <v>2709</v>
      </c>
      <c r="G5094" s="180">
        <f>VLOOKUP(D5094,Plan1!$B$2:$S$5570,7,)/1000</f>
        <v>5.9119999999999999</v>
      </c>
      <c r="H5094" s="180">
        <f>VLOOKUP(D5094,Plan1!$B$2:$S$5570,8,)/1000</f>
        <v>6.0289999999999999</v>
      </c>
      <c r="I5094" s="180">
        <f>VLOOKUP(D5094,Plan1!$B$2:$S$5570,9,)/1000</f>
        <v>6.1959999999999997</v>
      </c>
      <c r="J5094" s="180">
        <f>VLOOKUP(D5094,Plan1!$B$2:$S$5570,10,)/1000</f>
        <v>6.032</v>
      </c>
      <c r="K5094" s="180">
        <f>VLOOKUP(D5094,Plan1!$B$2:$S$5570,11,)/1000</f>
        <v>5.5960000000000001</v>
      </c>
      <c r="L5094" s="180">
        <f>VLOOKUP(D5094,Plan1!$B$2:$S$5570,12,)/1000</f>
        <v>5.3570000000000002</v>
      </c>
      <c r="M5094" s="180">
        <f>VLOOKUP(D5094,Plan1!$B$2:$S$5570,13,)/1000</f>
        <v>5.5910000000000002</v>
      </c>
      <c r="N5094" s="180">
        <f>VLOOKUP(D5094,Plan1!$B$2:$S$5570,14,)/1000</f>
        <v>6.2619999999999996</v>
      </c>
      <c r="O5094" s="180">
        <f>VLOOKUP(D5094,Plan1!$B$2:$S$5570,15,)/1000</f>
        <v>6.5419999999999998</v>
      </c>
      <c r="P5094" s="180">
        <f>VLOOKUP(D5094,Plan1!$B$2:$S$5570,16,)/1000</f>
        <v>6.5570000000000004</v>
      </c>
      <c r="Q5094" s="180">
        <f>VLOOKUP(D5094,Plan1!$B$2:$S$5570,17,)/1000</f>
        <v>6.5519999999999996</v>
      </c>
      <c r="R5094" s="180">
        <f>VLOOKUP(D5094,Plan1!$B$2:$S$5570,18,)/1000</f>
        <v>6.0990000000000002</v>
      </c>
      <c r="S5094" s="180">
        <f>VLOOKUP(D5094,Plan1!$B$2:$S$5570,6,)/1000</f>
        <v>6.0609999999999999</v>
      </c>
    </row>
    <row r="5095" spans="1:19" x14ac:dyDescent="0.25">
      <c r="A5095" s="178">
        <v>27810</v>
      </c>
      <c r="B5095" s="178">
        <v>-120885</v>
      </c>
      <c r="C5095" s="178">
        <v>-416431</v>
      </c>
      <c r="D5095" s="178" t="s">
        <v>646</v>
      </c>
      <c r="E5095" s="178" t="s">
        <v>167</v>
      </c>
      <c r="F5095" s="178" t="s">
        <v>375</v>
      </c>
      <c r="G5095" s="180">
        <f>VLOOKUP(D5095,Plan1!$B$2:$S$5570,7,)/1000</f>
        <v>5.6509999999999998</v>
      </c>
      <c r="H5095" s="180">
        <f>VLOOKUP(D5095,Plan1!$B$2:$S$5570,8,)/1000</f>
        <v>5.7210000000000001</v>
      </c>
      <c r="I5095" s="180">
        <f>VLOOKUP(D5095,Plan1!$B$2:$S$5570,9,)/1000</f>
        <v>5.7270000000000003</v>
      </c>
      <c r="J5095" s="180">
        <f>VLOOKUP(D5095,Plan1!$B$2:$S$5570,10,)/1000</f>
        <v>5.0999999999999996</v>
      </c>
      <c r="K5095" s="180">
        <f>VLOOKUP(D5095,Plan1!$B$2:$S$5570,11,)/1000</f>
        <v>4.6589999999999998</v>
      </c>
      <c r="L5095" s="180">
        <f>VLOOKUP(D5095,Plan1!$B$2:$S$5570,12,)/1000</f>
        <v>4.4260000000000002</v>
      </c>
      <c r="M5095" s="180">
        <f>VLOOKUP(D5095,Plan1!$B$2:$S$5570,13,)/1000</f>
        <v>4.5819999999999999</v>
      </c>
      <c r="N5095" s="180">
        <f>VLOOKUP(D5095,Plan1!$B$2:$S$5570,14,)/1000</f>
        <v>5.2430000000000003</v>
      </c>
      <c r="O5095" s="180">
        <f>VLOOKUP(D5095,Plan1!$B$2:$S$5570,15,)/1000</f>
        <v>5.944</v>
      </c>
      <c r="P5095" s="180">
        <f>VLOOKUP(D5095,Plan1!$B$2:$S$5570,16,)/1000</f>
        <v>5.84</v>
      </c>
      <c r="Q5095" s="180">
        <f>VLOOKUP(D5095,Plan1!$B$2:$S$5570,17,)/1000</f>
        <v>5.4749999999999996</v>
      </c>
      <c r="R5095" s="180">
        <f>VLOOKUP(D5095,Plan1!$B$2:$S$5570,18,)/1000</f>
        <v>5.702</v>
      </c>
      <c r="S5095" s="180">
        <f>VLOOKUP(D5095,Plan1!$B$2:$S$5570,6,)/1000</f>
        <v>5.3390000000000004</v>
      </c>
    </row>
    <row r="5096" spans="1:19" x14ac:dyDescent="0.25">
      <c r="A5096" s="178">
        <v>28012</v>
      </c>
      <c r="B5096" s="178">
        <v>-119872</v>
      </c>
      <c r="C5096" s="178">
        <v>-489132</v>
      </c>
      <c r="D5096" s="178" t="s">
        <v>5387</v>
      </c>
      <c r="E5096" s="178" t="s">
        <v>167</v>
      </c>
      <c r="F5096" s="178" t="s">
        <v>5370</v>
      </c>
      <c r="G5096" s="180">
        <f>VLOOKUP(D5096,Plan1!$B$2:$S$5570,7,)/1000</f>
        <v>5.0259999999999998</v>
      </c>
      <c r="H5096" s="180">
        <f>VLOOKUP(D5096,Plan1!$B$2:$S$5570,8,)/1000</f>
        <v>5.3090000000000002</v>
      </c>
      <c r="I5096" s="180">
        <f>VLOOKUP(D5096,Plan1!$B$2:$S$5570,9,)/1000</f>
        <v>5.133</v>
      </c>
      <c r="J5096" s="180">
        <f>VLOOKUP(D5096,Plan1!$B$2:$S$5570,10,)/1000</f>
        <v>5.4470000000000001</v>
      </c>
      <c r="K5096" s="180">
        <f>VLOOKUP(D5096,Plan1!$B$2:$S$5570,11,)/1000</f>
        <v>5.5979999999999999</v>
      </c>
      <c r="L5096" s="180">
        <f>VLOOKUP(D5096,Plan1!$B$2:$S$5570,12,)/1000</f>
        <v>5.444</v>
      </c>
      <c r="M5096" s="180">
        <f>VLOOKUP(D5096,Plan1!$B$2:$S$5570,13,)/1000</f>
        <v>5.702</v>
      </c>
      <c r="N5096" s="180">
        <f>VLOOKUP(D5096,Plan1!$B$2:$S$5570,14,)/1000</f>
        <v>6.1230000000000002</v>
      </c>
      <c r="O5096" s="180">
        <f>VLOOKUP(D5096,Plan1!$B$2:$S$5570,15,)/1000</f>
        <v>5.9589999999999996</v>
      </c>
      <c r="P5096" s="180">
        <f>VLOOKUP(D5096,Plan1!$B$2:$S$5570,16,)/1000</f>
        <v>5.4109999999999996</v>
      </c>
      <c r="Q5096" s="180">
        <f>VLOOKUP(D5096,Plan1!$B$2:$S$5570,17,)/1000</f>
        <v>4.9450000000000003</v>
      </c>
      <c r="R5096" s="180">
        <f>VLOOKUP(D5096,Plan1!$B$2:$S$5570,18,)/1000</f>
        <v>4.976</v>
      </c>
      <c r="S5096" s="180">
        <f>VLOOKUP(D5096,Plan1!$B$2:$S$5570,6,)/1000</f>
        <v>5.423</v>
      </c>
    </row>
    <row r="5097" spans="1:19" x14ac:dyDescent="0.25">
      <c r="A5097" s="178">
        <v>47541</v>
      </c>
      <c r="B5097" s="178">
        <v>-64788</v>
      </c>
      <c r="C5097" s="178">
        <v>-441922</v>
      </c>
      <c r="D5097" s="178" t="s">
        <v>1318</v>
      </c>
      <c r="E5097" s="178" t="s">
        <v>167</v>
      </c>
      <c r="F5097" s="178" t="s">
        <v>1298</v>
      </c>
      <c r="G5097" s="180">
        <f>VLOOKUP(D5097,Plan1!$B$2:$S$5570,7,)/1000</f>
        <v>4.5039999999999996</v>
      </c>
      <c r="H5097" s="180">
        <f>VLOOKUP(D5097,Plan1!$B$2:$S$5570,8,)/1000</f>
        <v>4.8019999999999996</v>
      </c>
      <c r="I5097" s="180">
        <f>VLOOKUP(D5097,Plan1!$B$2:$S$5570,9,)/1000</f>
        <v>4.8499999999999996</v>
      </c>
      <c r="J5097" s="180">
        <f>VLOOKUP(D5097,Plan1!$B$2:$S$5570,10,)/1000</f>
        <v>5.0839999999999996</v>
      </c>
      <c r="K5097" s="180">
        <f>VLOOKUP(D5097,Plan1!$B$2:$S$5570,11,)/1000</f>
        <v>5.375</v>
      </c>
      <c r="L5097" s="180">
        <f>VLOOKUP(D5097,Plan1!$B$2:$S$5570,12,)/1000</f>
        <v>5.7430000000000003</v>
      </c>
      <c r="M5097" s="180">
        <f>VLOOKUP(D5097,Plan1!$B$2:$S$5570,13,)/1000</f>
        <v>5.9930000000000003</v>
      </c>
      <c r="N5097" s="180">
        <f>VLOOKUP(D5097,Plan1!$B$2:$S$5570,14,)/1000</f>
        <v>6.5049999999999999</v>
      </c>
      <c r="O5097" s="180">
        <f>VLOOKUP(D5097,Plan1!$B$2:$S$5570,15,)/1000</f>
        <v>6.6050000000000004</v>
      </c>
      <c r="P5097" s="180">
        <f>VLOOKUP(D5097,Plan1!$B$2:$S$5570,16,)/1000</f>
        <v>5.8570000000000002</v>
      </c>
      <c r="Q5097" s="180">
        <f>VLOOKUP(D5097,Plan1!$B$2:$S$5570,17,)/1000</f>
        <v>5.2240000000000002</v>
      </c>
      <c r="R5097" s="180">
        <f>VLOOKUP(D5097,Plan1!$B$2:$S$5570,18,)/1000</f>
        <v>4.8319999999999999</v>
      </c>
      <c r="S5097" s="180">
        <f>VLOOKUP(D5097,Plan1!$B$2:$S$5570,6,)/1000</f>
        <v>5.4480000000000004</v>
      </c>
    </row>
    <row r="5098" spans="1:19" x14ac:dyDescent="0.25">
      <c r="A5098" s="178">
        <v>47930</v>
      </c>
      <c r="B5098" s="178">
        <v>-64162</v>
      </c>
      <c r="C5098" s="178">
        <v>-435451</v>
      </c>
      <c r="D5098" s="178" t="s">
        <v>1323</v>
      </c>
      <c r="E5098" s="178" t="s">
        <v>167</v>
      </c>
      <c r="F5098" s="178" t="s">
        <v>1298</v>
      </c>
      <c r="G5098" s="180">
        <f>VLOOKUP(D5098,Plan1!$B$2:$S$5570,7,)/1000</f>
        <v>4.6319999999999997</v>
      </c>
      <c r="H5098" s="180">
        <f>VLOOKUP(D5098,Plan1!$B$2:$S$5570,8,)/1000</f>
        <v>4.9509999999999996</v>
      </c>
      <c r="I5098" s="180">
        <f>VLOOKUP(D5098,Plan1!$B$2:$S$5570,9,)/1000</f>
        <v>4.9850000000000003</v>
      </c>
      <c r="J5098" s="180">
        <f>VLOOKUP(D5098,Plan1!$B$2:$S$5570,10,)/1000</f>
        <v>5.1239999999999997</v>
      </c>
      <c r="K5098" s="180">
        <f>VLOOKUP(D5098,Plan1!$B$2:$S$5570,11,)/1000</f>
        <v>5.3339999999999996</v>
      </c>
      <c r="L5098" s="180">
        <f>VLOOKUP(D5098,Plan1!$B$2:$S$5570,12,)/1000</f>
        <v>5.6840000000000002</v>
      </c>
      <c r="M5098" s="180">
        <f>VLOOKUP(D5098,Plan1!$B$2:$S$5570,13,)/1000</f>
        <v>6</v>
      </c>
      <c r="N5098" s="180">
        <f>VLOOKUP(D5098,Plan1!$B$2:$S$5570,14,)/1000</f>
        <v>6.532</v>
      </c>
      <c r="O5098" s="180">
        <f>VLOOKUP(D5098,Plan1!$B$2:$S$5570,15,)/1000</f>
        <v>6.5570000000000004</v>
      </c>
      <c r="P5098" s="180">
        <f>VLOOKUP(D5098,Plan1!$B$2:$S$5570,16,)/1000</f>
        <v>5.976</v>
      </c>
      <c r="Q5098" s="180">
        <f>VLOOKUP(D5098,Plan1!$B$2:$S$5570,17,)/1000</f>
        <v>5.4669999999999996</v>
      </c>
      <c r="R5098" s="180">
        <f>VLOOKUP(D5098,Plan1!$B$2:$S$5570,18,)/1000</f>
        <v>4.9420000000000002</v>
      </c>
      <c r="S5098" s="180">
        <f>VLOOKUP(D5098,Plan1!$B$2:$S$5570,6,)/1000</f>
        <v>5.5149999999999997</v>
      </c>
    </row>
    <row r="5099" spans="1:19" x14ac:dyDescent="0.25">
      <c r="A5099" s="178">
        <v>9962</v>
      </c>
      <c r="B5099" s="178">
        <v>-206877</v>
      </c>
      <c r="C5099" s="178">
        <v>-509242</v>
      </c>
      <c r="D5099" s="178" t="s">
        <v>5214</v>
      </c>
      <c r="E5099" s="178" t="s">
        <v>167</v>
      </c>
      <c r="F5099" s="178" t="s">
        <v>4704</v>
      </c>
      <c r="G5099" s="180">
        <f>VLOOKUP(D5099,Plan1!$B$2:$S$5570,7,)/1000</f>
        <v>5.3179999999999996</v>
      </c>
      <c r="H5099" s="180">
        <f>VLOOKUP(D5099,Plan1!$B$2:$S$5570,8,)/1000</f>
        <v>5.7130000000000001</v>
      </c>
      <c r="I5099" s="180">
        <f>VLOOKUP(D5099,Plan1!$B$2:$S$5570,9,)/1000</f>
        <v>5.5670000000000002</v>
      </c>
      <c r="J5099" s="180">
        <f>VLOOKUP(D5099,Plan1!$B$2:$S$5570,10,)/1000</f>
        <v>5.5019999999999998</v>
      </c>
      <c r="K5099" s="180">
        <f>VLOOKUP(D5099,Plan1!$B$2:$S$5570,11,)/1000</f>
        <v>4.9790000000000001</v>
      </c>
      <c r="L5099" s="180">
        <f>VLOOKUP(D5099,Plan1!$B$2:$S$5570,12,)/1000</f>
        <v>4.742</v>
      </c>
      <c r="M5099" s="180">
        <f>VLOOKUP(D5099,Plan1!$B$2:$S$5570,13,)/1000</f>
        <v>4.9530000000000003</v>
      </c>
      <c r="N5099" s="180">
        <f>VLOOKUP(D5099,Plan1!$B$2:$S$5570,14,)/1000</f>
        <v>5.7489999999999997</v>
      </c>
      <c r="O5099" s="180">
        <f>VLOOKUP(D5099,Plan1!$B$2:$S$5570,15,)/1000</f>
        <v>5.2649999999999997</v>
      </c>
      <c r="P5099" s="180">
        <f>VLOOKUP(D5099,Plan1!$B$2:$S$5570,16,)/1000</f>
        <v>5.5140000000000002</v>
      </c>
      <c r="Q5099" s="180">
        <f>VLOOKUP(D5099,Plan1!$B$2:$S$5570,17,)/1000</f>
        <v>5.5110000000000001</v>
      </c>
      <c r="R5099" s="180">
        <f>VLOOKUP(D5099,Plan1!$B$2:$S$5570,18,)/1000</f>
        <v>5.6079999999999997</v>
      </c>
      <c r="S5099" s="180">
        <f>VLOOKUP(D5099,Plan1!$B$2:$S$5570,6,)/1000</f>
        <v>5.3689999999999998</v>
      </c>
    </row>
    <row r="5100" spans="1:19" x14ac:dyDescent="0.25">
      <c r="A5100" s="178">
        <v>3424</v>
      </c>
      <c r="B5100" s="178">
        <v>-267356</v>
      </c>
      <c r="C5100" s="178">
        <v>-529644</v>
      </c>
      <c r="D5100" s="178" t="s">
        <v>4650</v>
      </c>
      <c r="E5100" s="178" t="s">
        <v>167</v>
      </c>
      <c r="F5100" s="178" t="s">
        <v>4434</v>
      </c>
      <c r="G5100" s="180">
        <f>VLOOKUP(D5100,Plan1!$B$2:$S$5570,7,)/1000</f>
        <v>5.4240000000000004</v>
      </c>
      <c r="H5100" s="180">
        <f>VLOOKUP(D5100,Plan1!$B$2:$S$5570,8,)/1000</f>
        <v>5.4</v>
      </c>
      <c r="I5100" s="180">
        <f>VLOOKUP(D5100,Plan1!$B$2:$S$5570,9,)/1000</f>
        <v>5.407</v>
      </c>
      <c r="J5100" s="180">
        <f>VLOOKUP(D5100,Plan1!$B$2:$S$5570,10,)/1000</f>
        <v>4.8899999999999997</v>
      </c>
      <c r="K5100" s="180">
        <f>VLOOKUP(D5100,Plan1!$B$2:$S$5570,11,)/1000</f>
        <v>4.0839999999999996</v>
      </c>
      <c r="L5100" s="180">
        <f>VLOOKUP(D5100,Plan1!$B$2:$S$5570,12,)/1000</f>
        <v>3.601</v>
      </c>
      <c r="M5100" s="180">
        <f>VLOOKUP(D5100,Plan1!$B$2:$S$5570,13,)/1000</f>
        <v>4.0350000000000001</v>
      </c>
      <c r="N5100" s="180">
        <f>VLOOKUP(D5100,Plan1!$B$2:$S$5570,14,)/1000</f>
        <v>4.798</v>
      </c>
      <c r="O5100" s="180">
        <f>VLOOKUP(D5100,Plan1!$B$2:$S$5570,15,)/1000</f>
        <v>4.5229999999999997</v>
      </c>
      <c r="P5100" s="180">
        <f>VLOOKUP(D5100,Plan1!$B$2:$S$5570,16,)/1000</f>
        <v>5.0289999999999999</v>
      </c>
      <c r="Q5100" s="180">
        <f>VLOOKUP(D5100,Plan1!$B$2:$S$5570,17,)/1000</f>
        <v>5.49</v>
      </c>
      <c r="R5100" s="180">
        <f>VLOOKUP(D5100,Plan1!$B$2:$S$5570,18,)/1000</f>
        <v>5.468</v>
      </c>
      <c r="S5100" s="180">
        <f>VLOOKUP(D5100,Plan1!$B$2:$S$5570,6,)/1000</f>
        <v>4.8460000000000001</v>
      </c>
    </row>
    <row r="5101" spans="1:19" x14ac:dyDescent="0.25">
      <c r="A5101" s="178">
        <v>3959</v>
      </c>
      <c r="B5101" s="178">
        <v>-25707</v>
      </c>
      <c r="C5101" s="178">
        <v>-527303</v>
      </c>
      <c r="D5101" s="178" t="s">
        <v>2966</v>
      </c>
      <c r="E5101" s="178" t="s">
        <v>167</v>
      </c>
      <c r="F5101" s="178" t="s">
        <v>2912</v>
      </c>
      <c r="G5101" s="180">
        <f>VLOOKUP(D5101,Plan1!$B$2:$S$5570,7,)/1000</f>
        <v>5.5060000000000002</v>
      </c>
      <c r="H5101" s="180">
        <f>VLOOKUP(D5101,Plan1!$B$2:$S$5570,8,)/1000</f>
        <v>5.492</v>
      </c>
      <c r="I5101" s="180">
        <f>VLOOKUP(D5101,Plan1!$B$2:$S$5570,9,)/1000</f>
        <v>5.5419999999999998</v>
      </c>
      <c r="J5101" s="180">
        <f>VLOOKUP(D5101,Plan1!$B$2:$S$5570,10,)/1000</f>
        <v>5.0709999999999997</v>
      </c>
      <c r="K5101" s="180">
        <f>VLOOKUP(D5101,Plan1!$B$2:$S$5570,11,)/1000</f>
        <v>4.2560000000000002</v>
      </c>
      <c r="L5101" s="180">
        <f>VLOOKUP(D5101,Plan1!$B$2:$S$5570,12,)/1000</f>
        <v>3.8759999999999999</v>
      </c>
      <c r="M5101" s="180">
        <f>VLOOKUP(D5101,Plan1!$B$2:$S$5570,13,)/1000</f>
        <v>4.1020000000000003</v>
      </c>
      <c r="N5101" s="180">
        <f>VLOOKUP(D5101,Plan1!$B$2:$S$5570,14,)/1000</f>
        <v>5.0490000000000004</v>
      </c>
      <c r="O5101" s="180">
        <f>VLOOKUP(D5101,Plan1!$B$2:$S$5570,15,)/1000</f>
        <v>4.7069999999999999</v>
      </c>
      <c r="P5101" s="180">
        <f>VLOOKUP(D5101,Plan1!$B$2:$S$5570,16,)/1000</f>
        <v>5.1760000000000002</v>
      </c>
      <c r="Q5101" s="180">
        <f>VLOOKUP(D5101,Plan1!$B$2:$S$5570,17,)/1000</f>
        <v>5.5979999999999999</v>
      </c>
      <c r="R5101" s="180">
        <f>VLOOKUP(D5101,Plan1!$B$2:$S$5570,18,)/1000</f>
        <v>5.5339999999999998</v>
      </c>
      <c r="S5101" s="180">
        <f>VLOOKUP(D5101,Plan1!$B$2:$S$5570,6,)/1000</f>
        <v>4.9930000000000003</v>
      </c>
    </row>
    <row r="5102" spans="1:19" x14ac:dyDescent="0.25">
      <c r="A5102" s="178">
        <v>6562</v>
      </c>
      <c r="B5102" s="178">
        <v>-228209</v>
      </c>
      <c r="C5102" s="178">
        <v>-472732</v>
      </c>
      <c r="D5102" s="178" t="s">
        <v>4895</v>
      </c>
      <c r="E5102" s="178" t="s">
        <v>167</v>
      </c>
      <c r="F5102" s="178" t="s">
        <v>4704</v>
      </c>
      <c r="G5102" s="180">
        <f>VLOOKUP(D5102,Plan1!$B$2:$S$5570,7,)/1000</f>
        <v>5.085</v>
      </c>
      <c r="H5102" s="180">
        <f>VLOOKUP(D5102,Plan1!$B$2:$S$5570,8,)/1000</f>
        <v>5.5289999999999999</v>
      </c>
      <c r="I5102" s="180">
        <f>VLOOKUP(D5102,Plan1!$B$2:$S$5570,9,)/1000</f>
        <v>5.3769999999999998</v>
      </c>
      <c r="J5102" s="180">
        <f>VLOOKUP(D5102,Plan1!$B$2:$S$5570,10,)/1000</f>
        <v>5.3410000000000002</v>
      </c>
      <c r="K5102" s="180">
        <f>VLOOKUP(D5102,Plan1!$B$2:$S$5570,11,)/1000</f>
        <v>4.7249999999999996</v>
      </c>
      <c r="L5102" s="180">
        <f>VLOOKUP(D5102,Plan1!$B$2:$S$5570,12,)/1000</f>
        <v>4.6310000000000002</v>
      </c>
      <c r="M5102" s="180">
        <f>VLOOKUP(D5102,Plan1!$B$2:$S$5570,13,)/1000</f>
        <v>4.7249999999999996</v>
      </c>
      <c r="N5102" s="180">
        <f>VLOOKUP(D5102,Plan1!$B$2:$S$5570,14,)/1000</f>
        <v>5.569</v>
      </c>
      <c r="O5102" s="180">
        <f>VLOOKUP(D5102,Plan1!$B$2:$S$5570,15,)/1000</f>
        <v>5.2290000000000001</v>
      </c>
      <c r="P5102" s="180">
        <f>VLOOKUP(D5102,Plan1!$B$2:$S$5570,16,)/1000</f>
        <v>5.3540000000000001</v>
      </c>
      <c r="Q5102" s="180">
        <f>VLOOKUP(D5102,Plan1!$B$2:$S$5570,17,)/1000</f>
        <v>5.2309999999999999</v>
      </c>
      <c r="R5102" s="180">
        <f>VLOOKUP(D5102,Plan1!$B$2:$S$5570,18,)/1000</f>
        <v>5.4279999999999999</v>
      </c>
      <c r="S5102" s="180">
        <f>VLOOKUP(D5102,Plan1!$B$2:$S$5570,6,)/1000</f>
        <v>5.1849999999999996</v>
      </c>
    </row>
    <row r="5103" spans="1:19" x14ac:dyDescent="0.25">
      <c r="A5103" s="178">
        <v>42931</v>
      </c>
      <c r="B5103" s="178">
        <v>-76725</v>
      </c>
      <c r="C5103" s="178">
        <v>-368828</v>
      </c>
      <c r="D5103" s="178" t="s">
        <v>2718</v>
      </c>
      <c r="E5103" s="178" t="s">
        <v>167</v>
      </c>
      <c r="F5103" s="178" t="s">
        <v>2709</v>
      </c>
      <c r="G5103" s="180">
        <f>VLOOKUP(D5103,Plan1!$B$2:$S$5570,7,)/1000</f>
        <v>5.8220000000000001</v>
      </c>
      <c r="H5103" s="180">
        <f>VLOOKUP(D5103,Plan1!$B$2:$S$5570,8,)/1000</f>
        <v>5.8869999999999996</v>
      </c>
      <c r="I5103" s="180">
        <f>VLOOKUP(D5103,Plan1!$B$2:$S$5570,9,)/1000</f>
        <v>6.032</v>
      </c>
      <c r="J5103" s="180">
        <f>VLOOKUP(D5103,Plan1!$B$2:$S$5570,10,)/1000</f>
        <v>5.806</v>
      </c>
      <c r="K5103" s="180">
        <f>VLOOKUP(D5103,Plan1!$B$2:$S$5570,11,)/1000</f>
        <v>5.1520000000000001</v>
      </c>
      <c r="L5103" s="180">
        <f>VLOOKUP(D5103,Plan1!$B$2:$S$5570,12,)/1000</f>
        <v>4.694</v>
      </c>
      <c r="M5103" s="180">
        <f>VLOOKUP(D5103,Plan1!$B$2:$S$5570,13,)/1000</f>
        <v>4.8470000000000004</v>
      </c>
      <c r="N5103" s="180">
        <f>VLOOKUP(D5103,Plan1!$B$2:$S$5570,14,)/1000</f>
        <v>5.4930000000000003</v>
      </c>
      <c r="O5103" s="180">
        <f>VLOOKUP(D5103,Plan1!$B$2:$S$5570,15,)/1000</f>
        <v>6.19</v>
      </c>
      <c r="P5103" s="180">
        <f>VLOOKUP(D5103,Plan1!$B$2:$S$5570,16,)/1000</f>
        <v>6.2460000000000004</v>
      </c>
      <c r="Q5103" s="180">
        <f>VLOOKUP(D5103,Plan1!$B$2:$S$5570,17,)/1000</f>
        <v>6.2919999999999998</v>
      </c>
      <c r="R5103" s="180">
        <f>VLOOKUP(D5103,Plan1!$B$2:$S$5570,18,)/1000</f>
        <v>5.931</v>
      </c>
      <c r="S5103" s="180">
        <f>VLOOKUP(D5103,Plan1!$B$2:$S$5570,6,)/1000</f>
        <v>5.6989999999999998</v>
      </c>
    </row>
    <row r="5104" spans="1:19" x14ac:dyDescent="0.25">
      <c r="A5104" s="178">
        <v>7819</v>
      </c>
      <c r="B5104" s="178">
        <v>-220489</v>
      </c>
      <c r="C5104" s="178">
        <v>-426765</v>
      </c>
      <c r="D5104" s="178" t="s">
        <v>3727</v>
      </c>
      <c r="E5104" s="178" t="s">
        <v>167</v>
      </c>
      <c r="F5104" s="178" t="s">
        <v>3664</v>
      </c>
      <c r="G5104" s="180">
        <f>VLOOKUP(D5104,Plan1!$B$2:$S$5570,7,)/1000</f>
        <v>5.3440000000000003</v>
      </c>
      <c r="H5104" s="180">
        <f>VLOOKUP(D5104,Plan1!$B$2:$S$5570,8,)/1000</f>
        <v>5.9240000000000004</v>
      </c>
      <c r="I5104" s="180">
        <f>VLOOKUP(D5104,Plan1!$B$2:$S$5570,9,)/1000</f>
        <v>5.3869999999999996</v>
      </c>
      <c r="J5104" s="180">
        <f>VLOOKUP(D5104,Plan1!$B$2:$S$5570,10,)/1000</f>
        <v>5.1459999999999999</v>
      </c>
      <c r="K5104" s="180">
        <f>VLOOKUP(D5104,Plan1!$B$2:$S$5570,11,)/1000</f>
        <v>4.4720000000000004</v>
      </c>
      <c r="L5104" s="180">
        <f>VLOOKUP(D5104,Plan1!$B$2:$S$5570,12,)/1000</f>
        <v>4.3</v>
      </c>
      <c r="M5104" s="180">
        <f>VLOOKUP(D5104,Plan1!$B$2:$S$5570,13,)/1000</f>
        <v>4.4489999999999998</v>
      </c>
      <c r="N5104" s="180">
        <f>VLOOKUP(D5104,Plan1!$B$2:$S$5570,14,)/1000</f>
        <v>5.085</v>
      </c>
      <c r="O5104" s="180">
        <f>VLOOKUP(D5104,Plan1!$B$2:$S$5570,15,)/1000</f>
        <v>4.9459999999999997</v>
      </c>
      <c r="P5104" s="180">
        <f>VLOOKUP(D5104,Plan1!$B$2:$S$5570,16,)/1000</f>
        <v>4.8520000000000003</v>
      </c>
      <c r="Q5104" s="180">
        <f>VLOOKUP(D5104,Plan1!$B$2:$S$5570,17,)/1000</f>
        <v>4.5439999999999996</v>
      </c>
      <c r="R5104" s="180">
        <f>VLOOKUP(D5104,Plan1!$B$2:$S$5570,18,)/1000</f>
        <v>5.1559999999999997</v>
      </c>
      <c r="S5104" s="180">
        <f>VLOOKUP(D5104,Plan1!$B$2:$S$5570,6,)/1000</f>
        <v>4.9669999999999996</v>
      </c>
    </row>
    <row r="5105" spans="1:19" x14ac:dyDescent="0.25">
      <c r="A5105" s="178">
        <v>42551</v>
      </c>
      <c r="B5105" s="178">
        <v>-78471</v>
      </c>
      <c r="C5105" s="178">
        <v>-357605</v>
      </c>
      <c r="D5105" s="178" t="s">
        <v>3414</v>
      </c>
      <c r="E5105" s="178" t="s">
        <v>167</v>
      </c>
      <c r="F5105" s="178" t="s">
        <v>3284</v>
      </c>
      <c r="G5105" s="180">
        <f>VLOOKUP(D5105,Plan1!$B$2:$S$5570,7,)/1000</f>
        <v>5.5220000000000002</v>
      </c>
      <c r="H5105" s="180">
        <f>VLOOKUP(D5105,Plan1!$B$2:$S$5570,8,)/1000</f>
        <v>5.577</v>
      </c>
      <c r="I5105" s="180">
        <f>VLOOKUP(D5105,Plan1!$B$2:$S$5570,9,)/1000</f>
        <v>5.8070000000000004</v>
      </c>
      <c r="J5105" s="180">
        <f>VLOOKUP(D5105,Plan1!$B$2:$S$5570,10,)/1000</f>
        <v>5.3959999999999999</v>
      </c>
      <c r="K5105" s="180">
        <f>VLOOKUP(D5105,Plan1!$B$2:$S$5570,11,)/1000</f>
        <v>4.7619999999999996</v>
      </c>
      <c r="L5105" s="180">
        <f>VLOOKUP(D5105,Plan1!$B$2:$S$5570,12,)/1000</f>
        <v>4.3460000000000001</v>
      </c>
      <c r="M5105" s="180">
        <f>VLOOKUP(D5105,Plan1!$B$2:$S$5570,13,)/1000</f>
        <v>4.492</v>
      </c>
      <c r="N5105" s="180">
        <f>VLOOKUP(D5105,Plan1!$B$2:$S$5570,14,)/1000</f>
        <v>5.1260000000000003</v>
      </c>
      <c r="O5105" s="180">
        <f>VLOOKUP(D5105,Plan1!$B$2:$S$5570,15,)/1000</f>
        <v>5.5839999999999996</v>
      </c>
      <c r="P5105" s="180">
        <f>VLOOKUP(D5105,Plan1!$B$2:$S$5570,16,)/1000</f>
        <v>5.6369999999999996</v>
      </c>
      <c r="Q5105" s="180">
        <f>VLOOKUP(D5105,Plan1!$B$2:$S$5570,17,)/1000</f>
        <v>5.81</v>
      </c>
      <c r="R5105" s="180">
        <f>VLOOKUP(D5105,Plan1!$B$2:$S$5570,18,)/1000</f>
        <v>5.5880000000000001</v>
      </c>
      <c r="S5105" s="180">
        <f>VLOOKUP(D5105,Plan1!$B$2:$S$5570,6,)/1000</f>
        <v>5.3040000000000003</v>
      </c>
    </row>
    <row r="5106" spans="1:19" x14ac:dyDescent="0.25">
      <c r="A5106" s="178">
        <v>45629</v>
      </c>
      <c r="B5106" s="178">
        <v>-70283</v>
      </c>
      <c r="C5106" s="178">
        <v>-414058</v>
      </c>
      <c r="D5106" s="178" t="s">
        <v>3554</v>
      </c>
      <c r="E5106" s="178" t="s">
        <v>167</v>
      </c>
      <c r="F5106" s="178" t="s">
        <v>3448</v>
      </c>
      <c r="G5106" s="180">
        <f>VLOOKUP(D5106,Plan1!$B$2:$S$5570,7,)/1000</f>
        <v>5.3019999999999996</v>
      </c>
      <c r="H5106" s="180">
        <f>VLOOKUP(D5106,Plan1!$B$2:$S$5570,8,)/1000</f>
        <v>5.3220000000000001</v>
      </c>
      <c r="I5106" s="180">
        <f>VLOOKUP(D5106,Plan1!$B$2:$S$5570,9,)/1000</f>
        <v>5.548</v>
      </c>
      <c r="J5106" s="180">
        <f>VLOOKUP(D5106,Plan1!$B$2:$S$5570,10,)/1000</f>
        <v>5.4770000000000003</v>
      </c>
      <c r="K5106" s="180">
        <f>VLOOKUP(D5106,Plan1!$B$2:$S$5570,11,)/1000</f>
        <v>5.4</v>
      </c>
      <c r="L5106" s="180">
        <f>VLOOKUP(D5106,Plan1!$B$2:$S$5570,12,)/1000</f>
        <v>5.4329999999999998</v>
      </c>
      <c r="M5106" s="180">
        <f>VLOOKUP(D5106,Plan1!$B$2:$S$5570,13,)/1000</f>
        <v>5.8460000000000001</v>
      </c>
      <c r="N5106" s="180">
        <f>VLOOKUP(D5106,Plan1!$B$2:$S$5570,14,)/1000</f>
        <v>6.5979999999999999</v>
      </c>
      <c r="O5106" s="180">
        <f>VLOOKUP(D5106,Plan1!$B$2:$S$5570,15,)/1000</f>
        <v>6.7869999999999999</v>
      </c>
      <c r="P5106" s="180">
        <f>VLOOKUP(D5106,Plan1!$B$2:$S$5570,16,)/1000</f>
        <v>6.359</v>
      </c>
      <c r="Q5106" s="180">
        <f>VLOOKUP(D5106,Plan1!$B$2:$S$5570,17,)/1000</f>
        <v>6.0819999999999999</v>
      </c>
      <c r="R5106" s="180">
        <f>VLOOKUP(D5106,Plan1!$B$2:$S$5570,18,)/1000</f>
        <v>5.6609999999999996</v>
      </c>
      <c r="S5106" s="180">
        <f>VLOOKUP(D5106,Plan1!$B$2:$S$5570,6,)/1000</f>
        <v>5.8179999999999996</v>
      </c>
    </row>
    <row r="5107" spans="1:19" x14ac:dyDescent="0.25">
      <c r="A5107" s="178">
        <v>10316</v>
      </c>
      <c r="B5107" s="178">
        <v>-204985</v>
      </c>
      <c r="C5107" s="178">
        <v>-510272</v>
      </c>
      <c r="D5107" s="178" t="s">
        <v>5240</v>
      </c>
      <c r="E5107" s="178" t="s">
        <v>167</v>
      </c>
      <c r="F5107" s="178" t="s">
        <v>4704</v>
      </c>
      <c r="G5107" s="180">
        <f>VLOOKUP(D5107,Plan1!$B$2:$S$5570,7,)/1000</f>
        <v>5.3550000000000004</v>
      </c>
      <c r="H5107" s="180">
        <f>VLOOKUP(D5107,Plan1!$B$2:$S$5570,8,)/1000</f>
        <v>5.7720000000000002</v>
      </c>
      <c r="I5107" s="180">
        <f>VLOOKUP(D5107,Plan1!$B$2:$S$5570,9,)/1000</f>
        <v>5.5890000000000004</v>
      </c>
      <c r="J5107" s="180">
        <f>VLOOKUP(D5107,Plan1!$B$2:$S$5570,10,)/1000</f>
        <v>5.5540000000000003</v>
      </c>
      <c r="K5107" s="180">
        <f>VLOOKUP(D5107,Plan1!$B$2:$S$5570,11,)/1000</f>
        <v>5.056</v>
      </c>
      <c r="L5107" s="180">
        <f>VLOOKUP(D5107,Plan1!$B$2:$S$5570,12,)/1000</f>
        <v>4.8250000000000002</v>
      </c>
      <c r="M5107" s="180">
        <f>VLOOKUP(D5107,Plan1!$B$2:$S$5570,13,)/1000</f>
        <v>5.0110000000000001</v>
      </c>
      <c r="N5107" s="180">
        <f>VLOOKUP(D5107,Plan1!$B$2:$S$5570,14,)/1000</f>
        <v>5.8390000000000004</v>
      </c>
      <c r="O5107" s="180">
        <f>VLOOKUP(D5107,Plan1!$B$2:$S$5570,15,)/1000</f>
        <v>5.2729999999999997</v>
      </c>
      <c r="P5107" s="180">
        <f>VLOOKUP(D5107,Plan1!$B$2:$S$5570,16,)/1000</f>
        <v>5.5030000000000001</v>
      </c>
      <c r="Q5107" s="180">
        <f>VLOOKUP(D5107,Plan1!$B$2:$S$5570,17,)/1000</f>
        <v>5.5049999999999999</v>
      </c>
      <c r="R5107" s="180">
        <f>VLOOKUP(D5107,Plan1!$B$2:$S$5570,18,)/1000</f>
        <v>5.601</v>
      </c>
      <c r="S5107" s="180">
        <f>VLOOKUP(D5107,Plan1!$B$2:$S$5570,6,)/1000</f>
        <v>5.407</v>
      </c>
    </row>
    <row r="5108" spans="1:19" x14ac:dyDescent="0.25">
      <c r="A5108" s="178">
        <v>5731</v>
      </c>
      <c r="B5108" s="178">
        <v>-235453</v>
      </c>
      <c r="C5108" s="178">
        <v>-463116</v>
      </c>
      <c r="D5108" s="178" t="s">
        <v>4786</v>
      </c>
      <c r="E5108" s="178" t="s">
        <v>167</v>
      </c>
      <c r="F5108" s="178" t="s">
        <v>4704</v>
      </c>
      <c r="G5108" s="180">
        <f>VLOOKUP(D5108,Plan1!$B$2:$S$5570,7,)/1000</f>
        <v>4.7850000000000001</v>
      </c>
      <c r="H5108" s="180">
        <f>VLOOKUP(D5108,Plan1!$B$2:$S$5570,8,)/1000</f>
        <v>5.2649999999999997</v>
      </c>
      <c r="I5108" s="180">
        <f>VLOOKUP(D5108,Plan1!$B$2:$S$5570,9,)/1000</f>
        <v>4.8259999999999996</v>
      </c>
      <c r="J5108" s="180">
        <f>VLOOKUP(D5108,Plan1!$B$2:$S$5570,10,)/1000</f>
        <v>4.7060000000000004</v>
      </c>
      <c r="K5108" s="180">
        <f>VLOOKUP(D5108,Plan1!$B$2:$S$5570,11,)/1000</f>
        <v>4.1180000000000003</v>
      </c>
      <c r="L5108" s="180">
        <f>VLOOKUP(D5108,Plan1!$B$2:$S$5570,12,)/1000</f>
        <v>4.0069999999999997</v>
      </c>
      <c r="M5108" s="180">
        <f>VLOOKUP(D5108,Plan1!$B$2:$S$5570,13,)/1000</f>
        <v>4.0890000000000004</v>
      </c>
      <c r="N5108" s="180">
        <f>VLOOKUP(D5108,Plan1!$B$2:$S$5570,14,)/1000</f>
        <v>4.8929999999999998</v>
      </c>
      <c r="O5108" s="180">
        <f>VLOOKUP(D5108,Plan1!$B$2:$S$5570,15,)/1000</f>
        <v>4.5199999999999996</v>
      </c>
      <c r="P5108" s="180">
        <f>VLOOKUP(D5108,Plan1!$B$2:$S$5570,16,)/1000</f>
        <v>4.6239999999999997</v>
      </c>
      <c r="Q5108" s="180">
        <f>VLOOKUP(D5108,Plan1!$B$2:$S$5570,17,)/1000</f>
        <v>4.6989999999999998</v>
      </c>
      <c r="R5108" s="180">
        <f>VLOOKUP(D5108,Plan1!$B$2:$S$5570,18,)/1000</f>
        <v>5.0330000000000004</v>
      </c>
      <c r="S5108" s="180">
        <f>VLOOKUP(D5108,Plan1!$B$2:$S$5570,6,)/1000</f>
        <v>4.63</v>
      </c>
    </row>
    <row r="5109" spans="1:19" x14ac:dyDescent="0.25">
      <c r="A5109" s="178">
        <v>1517</v>
      </c>
      <c r="B5109" s="178">
        <v>-296435</v>
      </c>
      <c r="C5109" s="178">
        <v>-516827</v>
      </c>
      <c r="D5109" s="178" t="s">
        <v>4015</v>
      </c>
      <c r="E5109" s="178" t="s">
        <v>167</v>
      </c>
      <c r="F5109" s="178" t="s">
        <v>3898</v>
      </c>
      <c r="G5109" s="180">
        <f>VLOOKUP(D5109,Plan1!$B$2:$S$5570,7,)/1000</f>
        <v>5.4359999999999999</v>
      </c>
      <c r="H5109" s="180">
        <f>VLOOKUP(D5109,Plan1!$B$2:$S$5570,8,)/1000</f>
        <v>5.508</v>
      </c>
      <c r="I5109" s="180">
        <f>VLOOKUP(D5109,Plan1!$B$2:$S$5570,9,)/1000</f>
        <v>5.1950000000000003</v>
      </c>
      <c r="J5109" s="180">
        <f>VLOOKUP(D5109,Plan1!$B$2:$S$5570,10,)/1000</f>
        <v>4.633</v>
      </c>
      <c r="K5109" s="180">
        <f>VLOOKUP(D5109,Plan1!$B$2:$S$5570,11,)/1000</f>
        <v>3.7370000000000001</v>
      </c>
      <c r="L5109" s="180">
        <f>VLOOKUP(D5109,Plan1!$B$2:$S$5570,12,)/1000</f>
        <v>3.2610000000000001</v>
      </c>
      <c r="M5109" s="180">
        <f>VLOOKUP(D5109,Plan1!$B$2:$S$5570,13,)/1000</f>
        <v>3.5169999999999999</v>
      </c>
      <c r="N5109" s="180">
        <f>VLOOKUP(D5109,Plan1!$B$2:$S$5570,14,)/1000</f>
        <v>4.1340000000000003</v>
      </c>
      <c r="O5109" s="180">
        <f>VLOOKUP(D5109,Plan1!$B$2:$S$5570,15,)/1000</f>
        <v>3.9540000000000002</v>
      </c>
      <c r="P5109" s="180">
        <f>VLOOKUP(D5109,Plan1!$B$2:$S$5570,16,)/1000</f>
        <v>4.5620000000000003</v>
      </c>
      <c r="Q5109" s="180">
        <f>VLOOKUP(D5109,Plan1!$B$2:$S$5570,17,)/1000</f>
        <v>5.5209999999999999</v>
      </c>
      <c r="R5109" s="180">
        <f>VLOOKUP(D5109,Plan1!$B$2:$S$5570,18,)/1000</f>
        <v>5.5919999999999996</v>
      </c>
      <c r="S5109" s="180">
        <f>VLOOKUP(D5109,Plan1!$B$2:$S$5570,6,)/1000</f>
        <v>4.5869999999999997</v>
      </c>
    </row>
    <row r="5110" spans="1:19" x14ac:dyDescent="0.25">
      <c r="A5110" s="178">
        <v>29884</v>
      </c>
      <c r="B5110" s="178">
        <v>-113089</v>
      </c>
      <c r="C5110" s="178">
        <v>-568233</v>
      </c>
      <c r="D5110" s="178" t="s">
        <v>1618</v>
      </c>
      <c r="E5110" s="178" t="s">
        <v>167</v>
      </c>
      <c r="F5110" s="178" t="s">
        <v>1511</v>
      </c>
      <c r="G5110" s="180">
        <f>VLOOKUP(D5110,Plan1!$B$2:$S$5570,7,)/1000</f>
        <v>4.5419999999999998</v>
      </c>
      <c r="H5110" s="180">
        <f>VLOOKUP(D5110,Plan1!$B$2:$S$5570,8,)/1000</f>
        <v>4.6660000000000004</v>
      </c>
      <c r="I5110" s="180">
        <f>VLOOKUP(D5110,Plan1!$B$2:$S$5570,9,)/1000</f>
        <v>4.7060000000000004</v>
      </c>
      <c r="J5110" s="180">
        <f>VLOOKUP(D5110,Plan1!$B$2:$S$5570,10,)/1000</f>
        <v>4.798</v>
      </c>
      <c r="K5110" s="180">
        <f>VLOOKUP(D5110,Plan1!$B$2:$S$5570,11,)/1000</f>
        <v>4.9800000000000004</v>
      </c>
      <c r="L5110" s="180">
        <f>VLOOKUP(D5110,Plan1!$B$2:$S$5570,12,)/1000</f>
        <v>5.16</v>
      </c>
      <c r="M5110" s="180">
        <f>VLOOKUP(D5110,Plan1!$B$2:$S$5570,13,)/1000</f>
        <v>5.3739999999999997</v>
      </c>
      <c r="N5110" s="180">
        <f>VLOOKUP(D5110,Plan1!$B$2:$S$5570,14,)/1000</f>
        <v>5.7169999999999996</v>
      </c>
      <c r="O5110" s="180">
        <f>VLOOKUP(D5110,Plan1!$B$2:$S$5570,15,)/1000</f>
        <v>5.1280000000000001</v>
      </c>
      <c r="P5110" s="180">
        <f>VLOOKUP(D5110,Plan1!$B$2:$S$5570,16,)/1000</f>
        <v>4.9909999999999997</v>
      </c>
      <c r="Q5110" s="180">
        <f>VLOOKUP(D5110,Plan1!$B$2:$S$5570,17,)/1000</f>
        <v>4.6150000000000002</v>
      </c>
      <c r="R5110" s="180">
        <f>VLOOKUP(D5110,Plan1!$B$2:$S$5570,18,)/1000</f>
        <v>4.665</v>
      </c>
      <c r="S5110" s="180">
        <f>VLOOKUP(D5110,Plan1!$B$2:$S$5570,6,)/1000</f>
        <v>4.9450000000000003</v>
      </c>
    </row>
    <row r="5111" spans="1:19" x14ac:dyDescent="0.25">
      <c r="A5111" s="178">
        <v>9461</v>
      </c>
      <c r="B5111" s="178">
        <v>-209606</v>
      </c>
      <c r="C5111" s="178">
        <v>-490311</v>
      </c>
      <c r="D5111" s="178" t="s">
        <v>5182</v>
      </c>
      <c r="E5111" s="178" t="s">
        <v>167</v>
      </c>
      <c r="F5111" s="178" t="s">
        <v>4704</v>
      </c>
      <c r="G5111" s="180">
        <f>VLOOKUP(D5111,Plan1!$B$2:$S$5570,7,)/1000</f>
        <v>5.2430000000000003</v>
      </c>
      <c r="H5111" s="180">
        <f>VLOOKUP(D5111,Plan1!$B$2:$S$5570,8,)/1000</f>
        <v>5.6289999999999996</v>
      </c>
      <c r="I5111" s="180">
        <f>VLOOKUP(D5111,Plan1!$B$2:$S$5570,9,)/1000</f>
        <v>5.3879999999999999</v>
      </c>
      <c r="J5111" s="180">
        <f>VLOOKUP(D5111,Plan1!$B$2:$S$5570,10,)/1000</f>
        <v>5.468</v>
      </c>
      <c r="K5111" s="180">
        <f>VLOOKUP(D5111,Plan1!$B$2:$S$5570,11,)/1000</f>
        <v>5.0149999999999997</v>
      </c>
      <c r="L5111" s="180">
        <f>VLOOKUP(D5111,Plan1!$B$2:$S$5570,12,)/1000</f>
        <v>4.9340000000000002</v>
      </c>
      <c r="M5111" s="180">
        <f>VLOOKUP(D5111,Plan1!$B$2:$S$5570,13,)/1000</f>
        <v>5.1239999999999997</v>
      </c>
      <c r="N5111" s="180">
        <f>VLOOKUP(D5111,Plan1!$B$2:$S$5570,14,)/1000</f>
        <v>5.8570000000000002</v>
      </c>
      <c r="O5111" s="180">
        <f>VLOOKUP(D5111,Plan1!$B$2:$S$5570,15,)/1000</f>
        <v>5.4379999999999997</v>
      </c>
      <c r="P5111" s="180">
        <f>VLOOKUP(D5111,Plan1!$B$2:$S$5570,16,)/1000</f>
        <v>5.4610000000000003</v>
      </c>
      <c r="Q5111" s="180">
        <f>VLOOKUP(D5111,Plan1!$B$2:$S$5570,17,)/1000</f>
        <v>5.375</v>
      </c>
      <c r="R5111" s="180">
        <f>VLOOKUP(D5111,Plan1!$B$2:$S$5570,18,)/1000</f>
        <v>5.4249999999999998</v>
      </c>
      <c r="S5111" s="180">
        <f>VLOOKUP(D5111,Plan1!$B$2:$S$5570,6,)/1000</f>
        <v>5.3630000000000004</v>
      </c>
    </row>
    <row r="5112" spans="1:19" x14ac:dyDescent="0.25">
      <c r="A5112" s="178">
        <v>55743</v>
      </c>
      <c r="B5112" s="178">
        <v>-4242</v>
      </c>
      <c r="C5112" s="178">
        <v>-699388</v>
      </c>
      <c r="D5112" s="178" t="s">
        <v>330</v>
      </c>
      <c r="E5112" s="178" t="s">
        <v>167</v>
      </c>
      <c r="F5112" s="178" t="s">
        <v>312</v>
      </c>
      <c r="G5112" s="180">
        <f>VLOOKUP(D5112,Plan1!$B$2:$S$5570,7,)/1000</f>
        <v>4.1639999999999997</v>
      </c>
      <c r="H5112" s="180">
        <f>VLOOKUP(D5112,Plan1!$B$2:$S$5570,8,)/1000</f>
        <v>4.6100000000000003</v>
      </c>
      <c r="I5112" s="180">
        <f>VLOOKUP(D5112,Plan1!$B$2:$S$5570,9,)/1000</f>
        <v>4.5030000000000001</v>
      </c>
      <c r="J5112" s="180">
        <f>VLOOKUP(D5112,Plan1!$B$2:$S$5570,10,)/1000</f>
        <v>4.423</v>
      </c>
      <c r="K5112" s="180">
        <f>VLOOKUP(D5112,Plan1!$B$2:$S$5570,11,)/1000</f>
        <v>4.1210000000000004</v>
      </c>
      <c r="L5112" s="180">
        <f>VLOOKUP(D5112,Plan1!$B$2:$S$5570,12,)/1000</f>
        <v>4.2590000000000003</v>
      </c>
      <c r="M5112" s="180">
        <f>VLOOKUP(D5112,Plan1!$B$2:$S$5570,13,)/1000</f>
        <v>4.2229999999999999</v>
      </c>
      <c r="N5112" s="180">
        <f>VLOOKUP(D5112,Plan1!$B$2:$S$5570,14,)/1000</f>
        <v>4.9630000000000001</v>
      </c>
      <c r="O5112" s="180">
        <f>VLOOKUP(D5112,Plan1!$B$2:$S$5570,15,)/1000</f>
        <v>5.0570000000000004</v>
      </c>
      <c r="P5112" s="180">
        <f>VLOOKUP(D5112,Plan1!$B$2:$S$5570,16,)/1000</f>
        <v>4.8250000000000002</v>
      </c>
      <c r="Q5112" s="180">
        <f>VLOOKUP(D5112,Plan1!$B$2:$S$5570,17,)/1000</f>
        <v>4.6710000000000003</v>
      </c>
      <c r="R5112" s="180">
        <f>VLOOKUP(D5112,Plan1!$B$2:$S$5570,18,)/1000</f>
        <v>4.2460000000000004</v>
      </c>
      <c r="S5112" s="180">
        <f>VLOOKUP(D5112,Plan1!$B$2:$S$5570,6,)/1000</f>
        <v>4.5049999999999999</v>
      </c>
    </row>
    <row r="5113" spans="1:19" x14ac:dyDescent="0.25">
      <c r="A5113" s="178">
        <v>8272</v>
      </c>
      <c r="B5113" s="178">
        <v>-217295</v>
      </c>
      <c r="C5113" s="178">
        <v>-486903</v>
      </c>
      <c r="D5113" s="178" t="s">
        <v>330</v>
      </c>
      <c r="E5113" s="178" t="s">
        <v>167</v>
      </c>
      <c r="F5113" s="178" t="s">
        <v>4704</v>
      </c>
      <c r="G5113" s="180">
        <f>VLOOKUP(D5113,Plan1!$B$2:$S$5570,7,)/1000</f>
        <v>4.1639999999999997</v>
      </c>
      <c r="H5113" s="180">
        <f>VLOOKUP(D5113,Plan1!$B$2:$S$5570,8,)/1000</f>
        <v>4.6100000000000003</v>
      </c>
      <c r="I5113" s="180">
        <f>VLOOKUP(D5113,Plan1!$B$2:$S$5570,9,)/1000</f>
        <v>4.5030000000000001</v>
      </c>
      <c r="J5113" s="180">
        <f>VLOOKUP(D5113,Plan1!$B$2:$S$5570,10,)/1000</f>
        <v>4.423</v>
      </c>
      <c r="K5113" s="180">
        <f>VLOOKUP(D5113,Plan1!$B$2:$S$5570,11,)/1000</f>
        <v>4.1210000000000004</v>
      </c>
      <c r="L5113" s="180">
        <f>VLOOKUP(D5113,Plan1!$B$2:$S$5570,12,)/1000</f>
        <v>4.2590000000000003</v>
      </c>
      <c r="M5113" s="180">
        <f>VLOOKUP(D5113,Plan1!$B$2:$S$5570,13,)/1000</f>
        <v>4.2229999999999999</v>
      </c>
      <c r="N5113" s="180">
        <f>VLOOKUP(D5113,Plan1!$B$2:$S$5570,14,)/1000</f>
        <v>4.9630000000000001</v>
      </c>
      <c r="O5113" s="180">
        <f>VLOOKUP(D5113,Plan1!$B$2:$S$5570,15,)/1000</f>
        <v>5.0570000000000004</v>
      </c>
      <c r="P5113" s="180">
        <f>VLOOKUP(D5113,Plan1!$B$2:$S$5570,16,)/1000</f>
        <v>4.8250000000000002</v>
      </c>
      <c r="Q5113" s="180">
        <f>VLOOKUP(D5113,Plan1!$B$2:$S$5570,17,)/1000</f>
        <v>4.6710000000000003</v>
      </c>
      <c r="R5113" s="180">
        <f>VLOOKUP(D5113,Plan1!$B$2:$S$5570,18,)/1000</f>
        <v>4.2460000000000004</v>
      </c>
      <c r="S5113" s="180">
        <f>VLOOKUP(D5113,Plan1!$B$2:$S$5570,6,)/1000</f>
        <v>4.5049999999999999</v>
      </c>
    </row>
    <row r="5114" spans="1:19" x14ac:dyDescent="0.25">
      <c r="A5114" s="178">
        <v>43316</v>
      </c>
      <c r="B5114" s="178">
        <v>-75841</v>
      </c>
      <c r="C5114" s="178">
        <v>-37538</v>
      </c>
      <c r="D5114" s="178" t="s">
        <v>3435</v>
      </c>
      <c r="E5114" s="178" t="s">
        <v>167</v>
      </c>
      <c r="F5114" s="178" t="s">
        <v>3284</v>
      </c>
      <c r="G5114" s="180">
        <f>VLOOKUP(D5114,Plan1!$B$2:$S$5570,7,)/1000</f>
        <v>5.8680000000000003</v>
      </c>
      <c r="H5114" s="180">
        <f>VLOOKUP(D5114,Plan1!$B$2:$S$5570,8,)/1000</f>
        <v>6.0529999999999999</v>
      </c>
      <c r="I5114" s="180">
        <f>VLOOKUP(D5114,Plan1!$B$2:$S$5570,9,)/1000</f>
        <v>6.141</v>
      </c>
      <c r="J5114" s="180">
        <f>VLOOKUP(D5114,Plan1!$B$2:$S$5570,10,)/1000</f>
        <v>5.9690000000000003</v>
      </c>
      <c r="K5114" s="180">
        <f>VLOOKUP(D5114,Plan1!$B$2:$S$5570,11,)/1000</f>
        <v>5.2729999999999997</v>
      </c>
      <c r="L5114" s="180">
        <f>VLOOKUP(D5114,Plan1!$B$2:$S$5570,12,)/1000</f>
        <v>4.9059999999999997</v>
      </c>
      <c r="M5114" s="180">
        <f>VLOOKUP(D5114,Plan1!$B$2:$S$5570,13,)/1000</f>
        <v>5.0449999999999999</v>
      </c>
      <c r="N5114" s="180">
        <f>VLOOKUP(D5114,Plan1!$B$2:$S$5570,14,)/1000</f>
        <v>5.8460000000000001</v>
      </c>
      <c r="O5114" s="180">
        <f>VLOOKUP(D5114,Plan1!$B$2:$S$5570,15,)/1000</f>
        <v>6.452</v>
      </c>
      <c r="P5114" s="180">
        <f>VLOOKUP(D5114,Plan1!$B$2:$S$5570,16,)/1000</f>
        <v>6.383</v>
      </c>
      <c r="Q5114" s="180">
        <f>VLOOKUP(D5114,Plan1!$B$2:$S$5570,17,)/1000</f>
        <v>6.4340000000000002</v>
      </c>
      <c r="R5114" s="180">
        <f>VLOOKUP(D5114,Plan1!$B$2:$S$5570,18,)/1000</f>
        <v>6.0030000000000001</v>
      </c>
      <c r="S5114" s="180">
        <f>VLOOKUP(D5114,Plan1!$B$2:$S$5570,6,)/1000</f>
        <v>5.8639999999999999</v>
      </c>
    </row>
    <row r="5115" spans="1:19" x14ac:dyDescent="0.25">
      <c r="A5115" s="178">
        <v>5621</v>
      </c>
      <c r="B5115" s="178">
        <v>-236028</v>
      </c>
      <c r="C5115" s="178">
        <v>-467534</v>
      </c>
      <c r="D5115" s="178" t="s">
        <v>4765</v>
      </c>
      <c r="E5115" s="178" t="s">
        <v>167</v>
      </c>
      <c r="F5115" s="178" t="s">
        <v>4704</v>
      </c>
      <c r="G5115" s="180">
        <f>VLOOKUP(D5115,Plan1!$B$2:$S$5570,7,)/1000</f>
        <v>4.7670000000000003</v>
      </c>
      <c r="H5115" s="180">
        <f>VLOOKUP(D5115,Plan1!$B$2:$S$5570,8,)/1000</f>
        <v>5.2809999999999997</v>
      </c>
      <c r="I5115" s="180">
        <f>VLOOKUP(D5115,Plan1!$B$2:$S$5570,9,)/1000</f>
        <v>4.9219999999999997</v>
      </c>
      <c r="J5115" s="180">
        <f>VLOOKUP(D5115,Plan1!$B$2:$S$5570,10,)/1000</f>
        <v>4.806</v>
      </c>
      <c r="K5115" s="180">
        <f>VLOOKUP(D5115,Plan1!$B$2:$S$5570,11,)/1000</f>
        <v>4.2549999999999999</v>
      </c>
      <c r="L5115" s="180">
        <f>VLOOKUP(D5115,Plan1!$B$2:$S$5570,12,)/1000</f>
        <v>4.1139999999999999</v>
      </c>
      <c r="M5115" s="180">
        <f>VLOOKUP(D5115,Plan1!$B$2:$S$5570,13,)/1000</f>
        <v>4.1429999999999998</v>
      </c>
      <c r="N5115" s="180">
        <f>VLOOKUP(D5115,Plan1!$B$2:$S$5570,14,)/1000</f>
        <v>5.0339999999999998</v>
      </c>
      <c r="O5115" s="180">
        <f>VLOOKUP(D5115,Plan1!$B$2:$S$5570,15,)/1000</f>
        <v>4.5519999999999996</v>
      </c>
      <c r="P5115" s="180">
        <f>VLOOKUP(D5115,Plan1!$B$2:$S$5570,16,)/1000</f>
        <v>4.6449999999999996</v>
      </c>
      <c r="Q5115" s="180">
        <f>VLOOKUP(D5115,Plan1!$B$2:$S$5570,17,)/1000</f>
        <v>4.7830000000000004</v>
      </c>
      <c r="R5115" s="180">
        <f>VLOOKUP(D5115,Plan1!$B$2:$S$5570,18,)/1000</f>
        <v>5.1040000000000001</v>
      </c>
      <c r="S5115" s="180">
        <f>VLOOKUP(D5115,Plan1!$B$2:$S$5570,6,)/1000</f>
        <v>4.7009999999999996</v>
      </c>
    </row>
    <row r="5116" spans="1:19" x14ac:dyDescent="0.25">
      <c r="A5116" s="178">
        <v>26187</v>
      </c>
      <c r="B5116" s="178">
        <v>-127031</v>
      </c>
      <c r="C5116" s="178">
        <v>-440078</v>
      </c>
      <c r="D5116" s="178" t="s">
        <v>585</v>
      </c>
      <c r="E5116" s="178" t="s">
        <v>167</v>
      </c>
      <c r="F5116" s="178" t="s">
        <v>375</v>
      </c>
      <c r="G5116" s="180">
        <f>VLOOKUP(D5116,Plan1!$B$2:$S$5570,7,)/1000</f>
        <v>5.9749999999999996</v>
      </c>
      <c r="H5116" s="180">
        <f>VLOOKUP(D5116,Plan1!$B$2:$S$5570,8,)/1000</f>
        <v>6.0970000000000004</v>
      </c>
      <c r="I5116" s="180">
        <f>VLOOKUP(D5116,Plan1!$B$2:$S$5570,9,)/1000</f>
        <v>5.8810000000000002</v>
      </c>
      <c r="J5116" s="180">
        <f>VLOOKUP(D5116,Plan1!$B$2:$S$5570,10,)/1000</f>
        <v>5.9660000000000002</v>
      </c>
      <c r="K5116" s="180">
        <f>VLOOKUP(D5116,Plan1!$B$2:$S$5570,11,)/1000</f>
        <v>5.8170000000000002</v>
      </c>
      <c r="L5116" s="180">
        <f>VLOOKUP(D5116,Plan1!$B$2:$S$5570,12,)/1000</f>
        <v>5.7789999999999999</v>
      </c>
      <c r="M5116" s="180">
        <f>VLOOKUP(D5116,Plan1!$B$2:$S$5570,13,)/1000</f>
        <v>6.0119999999999996</v>
      </c>
      <c r="N5116" s="180">
        <f>VLOOKUP(D5116,Plan1!$B$2:$S$5570,14,)/1000</f>
        <v>6.3630000000000004</v>
      </c>
      <c r="O5116" s="180">
        <f>VLOOKUP(D5116,Plan1!$B$2:$S$5570,15,)/1000</f>
        <v>6.3049999999999997</v>
      </c>
      <c r="P5116" s="180">
        <f>VLOOKUP(D5116,Plan1!$B$2:$S$5570,16,)/1000</f>
        <v>6.1820000000000004</v>
      </c>
      <c r="Q5116" s="180">
        <f>VLOOKUP(D5116,Plan1!$B$2:$S$5570,17,)/1000</f>
        <v>5.4909999999999997</v>
      </c>
      <c r="R5116" s="180">
        <f>VLOOKUP(D5116,Plan1!$B$2:$S$5570,18,)/1000</f>
        <v>5.8230000000000004</v>
      </c>
      <c r="S5116" s="180">
        <f>VLOOKUP(D5116,Plan1!$B$2:$S$5570,6,)/1000</f>
        <v>5.9740000000000002</v>
      </c>
    </row>
    <row r="5117" spans="1:19" x14ac:dyDescent="0.25">
      <c r="A5117" s="178">
        <v>49898</v>
      </c>
      <c r="B5117" s="178">
        <v>-59199</v>
      </c>
      <c r="C5117" s="178">
        <v>-38037</v>
      </c>
      <c r="D5117" s="178" t="s">
        <v>3839</v>
      </c>
      <c r="E5117" s="178" t="s">
        <v>167</v>
      </c>
      <c r="F5117" s="178" t="s">
        <v>3752</v>
      </c>
      <c r="G5117" s="180">
        <f>VLOOKUP(D5117,Plan1!$B$2:$S$5570,7,)/1000</f>
        <v>5.7160000000000002</v>
      </c>
      <c r="H5117" s="180">
        <f>VLOOKUP(D5117,Plan1!$B$2:$S$5570,8,)/1000</f>
        <v>5.9379999999999997</v>
      </c>
      <c r="I5117" s="180">
        <f>VLOOKUP(D5117,Plan1!$B$2:$S$5570,9,)/1000</f>
        <v>6.0590000000000002</v>
      </c>
      <c r="J5117" s="180">
        <f>VLOOKUP(D5117,Plan1!$B$2:$S$5570,10,)/1000</f>
        <v>5.8609999999999998</v>
      </c>
      <c r="K5117" s="180">
        <f>VLOOKUP(D5117,Plan1!$B$2:$S$5570,11,)/1000</f>
        <v>5.5759999999999996</v>
      </c>
      <c r="L5117" s="180">
        <f>VLOOKUP(D5117,Plan1!$B$2:$S$5570,12,)/1000</f>
        <v>5.28</v>
      </c>
      <c r="M5117" s="180">
        <f>VLOOKUP(D5117,Plan1!$B$2:$S$5570,13,)/1000</f>
        <v>5.6189999999999998</v>
      </c>
      <c r="N5117" s="180">
        <f>VLOOKUP(D5117,Plan1!$B$2:$S$5570,14,)/1000</f>
        <v>6.2110000000000003</v>
      </c>
      <c r="O5117" s="180">
        <f>VLOOKUP(D5117,Plan1!$B$2:$S$5570,15,)/1000</f>
        <v>6.4870000000000001</v>
      </c>
      <c r="P5117" s="180">
        <f>VLOOKUP(D5117,Plan1!$B$2:$S$5570,16,)/1000</f>
        <v>6.5289999999999999</v>
      </c>
      <c r="Q5117" s="180">
        <f>VLOOKUP(D5117,Plan1!$B$2:$S$5570,17,)/1000</f>
        <v>6.4160000000000004</v>
      </c>
      <c r="R5117" s="180">
        <f>VLOOKUP(D5117,Plan1!$B$2:$S$5570,18,)/1000</f>
        <v>5.8860000000000001</v>
      </c>
      <c r="S5117" s="180">
        <f>VLOOKUP(D5117,Plan1!$B$2:$S$5570,6,)/1000</f>
        <v>5.9649999999999999</v>
      </c>
    </row>
    <row r="5118" spans="1:19" x14ac:dyDescent="0.25">
      <c r="A5118" s="178">
        <v>8836</v>
      </c>
      <c r="B5118" s="178">
        <v>-213637</v>
      </c>
      <c r="C5118" s="178">
        <v>-432384</v>
      </c>
      <c r="D5118" s="178" t="s">
        <v>1882</v>
      </c>
      <c r="E5118" s="178" t="s">
        <v>167</v>
      </c>
      <c r="F5118" s="178" t="s">
        <v>1727</v>
      </c>
      <c r="G5118" s="180">
        <f>VLOOKUP(D5118,Plan1!$B$2:$S$5570,7,)/1000</f>
        <v>4.9950000000000001</v>
      </c>
      <c r="H5118" s="180">
        <f>VLOOKUP(D5118,Plan1!$B$2:$S$5570,8,)/1000</f>
        <v>5.6420000000000003</v>
      </c>
      <c r="I5118" s="180">
        <f>VLOOKUP(D5118,Plan1!$B$2:$S$5570,9,)/1000</f>
        <v>5.0220000000000002</v>
      </c>
      <c r="J5118" s="180">
        <f>VLOOKUP(D5118,Plan1!$B$2:$S$5570,10,)/1000</f>
        <v>4.7409999999999997</v>
      </c>
      <c r="K5118" s="180">
        <f>VLOOKUP(D5118,Plan1!$B$2:$S$5570,11,)/1000</f>
        <v>4.3499999999999996</v>
      </c>
      <c r="L5118" s="180">
        <f>VLOOKUP(D5118,Plan1!$B$2:$S$5570,12,)/1000</f>
        <v>4.32</v>
      </c>
      <c r="M5118" s="180">
        <f>VLOOKUP(D5118,Plan1!$B$2:$S$5570,13,)/1000</f>
        <v>4.45</v>
      </c>
      <c r="N5118" s="180">
        <f>VLOOKUP(D5118,Plan1!$B$2:$S$5570,14,)/1000</f>
        <v>5.117</v>
      </c>
      <c r="O5118" s="180">
        <f>VLOOKUP(D5118,Plan1!$B$2:$S$5570,15,)/1000</f>
        <v>4.9850000000000003</v>
      </c>
      <c r="P5118" s="180">
        <f>VLOOKUP(D5118,Plan1!$B$2:$S$5570,16,)/1000</f>
        <v>4.8460000000000001</v>
      </c>
      <c r="Q5118" s="180">
        <f>VLOOKUP(D5118,Plan1!$B$2:$S$5570,17,)/1000</f>
        <v>4.3789999999999996</v>
      </c>
      <c r="R5118" s="180">
        <f>VLOOKUP(D5118,Plan1!$B$2:$S$5570,18,)/1000</f>
        <v>4.99</v>
      </c>
      <c r="S5118" s="180">
        <f>VLOOKUP(D5118,Plan1!$B$2:$S$5570,6,)/1000</f>
        <v>4.82</v>
      </c>
    </row>
    <row r="5119" spans="1:19" x14ac:dyDescent="0.25">
      <c r="A5119" s="178">
        <v>52547</v>
      </c>
      <c r="B5119" s="178">
        <v>-52439</v>
      </c>
      <c r="C5119" s="178">
        <v>-381285</v>
      </c>
      <c r="D5119" s="178" t="s">
        <v>859</v>
      </c>
      <c r="E5119" s="178" t="s">
        <v>167</v>
      </c>
      <c r="F5119" s="178" t="s">
        <v>792</v>
      </c>
      <c r="G5119" s="180">
        <f>VLOOKUP(D5119,Plan1!$B$2:$S$5570,7,)/1000</f>
        <v>5.5650000000000004</v>
      </c>
      <c r="H5119" s="180">
        <f>VLOOKUP(D5119,Plan1!$B$2:$S$5570,8,)/1000</f>
        <v>5.7009999999999996</v>
      </c>
      <c r="I5119" s="180">
        <f>VLOOKUP(D5119,Plan1!$B$2:$S$5570,9,)/1000</f>
        <v>5.9340000000000002</v>
      </c>
      <c r="J5119" s="180">
        <f>VLOOKUP(D5119,Plan1!$B$2:$S$5570,10,)/1000</f>
        <v>5.569</v>
      </c>
      <c r="K5119" s="180">
        <f>VLOOKUP(D5119,Plan1!$B$2:$S$5570,11,)/1000</f>
        <v>5.4370000000000003</v>
      </c>
      <c r="L5119" s="180">
        <f>VLOOKUP(D5119,Plan1!$B$2:$S$5570,12,)/1000</f>
        <v>5.2859999999999996</v>
      </c>
      <c r="M5119" s="180">
        <f>VLOOKUP(D5119,Plan1!$B$2:$S$5570,13,)/1000</f>
        <v>5.569</v>
      </c>
      <c r="N5119" s="180">
        <f>VLOOKUP(D5119,Plan1!$B$2:$S$5570,14,)/1000</f>
        <v>6.1950000000000003</v>
      </c>
      <c r="O5119" s="180">
        <f>VLOOKUP(D5119,Plan1!$B$2:$S$5570,15,)/1000</f>
        <v>6.4180000000000001</v>
      </c>
      <c r="P5119" s="180">
        <f>VLOOKUP(D5119,Plan1!$B$2:$S$5570,16,)/1000</f>
        <v>6.4749999999999996</v>
      </c>
      <c r="Q5119" s="180">
        <f>VLOOKUP(D5119,Plan1!$B$2:$S$5570,17,)/1000</f>
        <v>6.226</v>
      </c>
      <c r="R5119" s="180">
        <f>VLOOKUP(D5119,Plan1!$B$2:$S$5570,18,)/1000</f>
        <v>5.7439999999999998</v>
      </c>
      <c r="S5119" s="180">
        <f>VLOOKUP(D5119,Plan1!$B$2:$S$5570,6,)/1000</f>
        <v>5.843</v>
      </c>
    </row>
    <row r="5120" spans="1:19" x14ac:dyDescent="0.25">
      <c r="A5120" s="178">
        <v>40599</v>
      </c>
      <c r="B5120" s="178">
        <v>-83169</v>
      </c>
      <c r="C5120" s="178">
        <v>-362919</v>
      </c>
      <c r="D5120" s="178" t="s">
        <v>3359</v>
      </c>
      <c r="E5120" s="178" t="s">
        <v>167</v>
      </c>
      <c r="F5120" s="178" t="s">
        <v>3284</v>
      </c>
      <c r="G5120" s="180">
        <f>VLOOKUP(D5120,Plan1!$B$2:$S$5570,7,)/1000</f>
        <v>5.5389999999999997</v>
      </c>
      <c r="H5120" s="180">
        <f>VLOOKUP(D5120,Plan1!$B$2:$S$5570,8,)/1000</f>
        <v>5.5129999999999999</v>
      </c>
      <c r="I5120" s="180">
        <f>VLOOKUP(D5120,Plan1!$B$2:$S$5570,9,)/1000</f>
        <v>5.7329999999999997</v>
      </c>
      <c r="J5120" s="180">
        <f>VLOOKUP(D5120,Plan1!$B$2:$S$5570,10,)/1000</f>
        <v>5.3890000000000002</v>
      </c>
      <c r="K5120" s="180">
        <f>VLOOKUP(D5120,Plan1!$B$2:$S$5570,11,)/1000</f>
        <v>4.6959999999999997</v>
      </c>
      <c r="L5120" s="180">
        <f>VLOOKUP(D5120,Plan1!$B$2:$S$5570,12,)/1000</f>
        <v>4.258</v>
      </c>
      <c r="M5120" s="180">
        <f>VLOOKUP(D5120,Plan1!$B$2:$S$5570,13,)/1000</f>
        <v>4.3070000000000004</v>
      </c>
      <c r="N5120" s="180">
        <f>VLOOKUP(D5120,Plan1!$B$2:$S$5570,14,)/1000</f>
        <v>4.9909999999999997</v>
      </c>
      <c r="O5120" s="180">
        <f>VLOOKUP(D5120,Plan1!$B$2:$S$5570,15,)/1000</f>
        <v>5.5670000000000002</v>
      </c>
      <c r="P5120" s="180">
        <f>VLOOKUP(D5120,Plan1!$B$2:$S$5570,16,)/1000</f>
        <v>5.6820000000000004</v>
      </c>
      <c r="Q5120" s="180">
        <f>VLOOKUP(D5120,Plan1!$B$2:$S$5570,17,)/1000</f>
        <v>5.8970000000000002</v>
      </c>
      <c r="R5120" s="180">
        <f>VLOOKUP(D5120,Plan1!$B$2:$S$5570,18,)/1000</f>
        <v>5.6509999999999998</v>
      </c>
      <c r="S5120" s="180">
        <f>VLOOKUP(D5120,Plan1!$B$2:$S$5570,6,)/1000</f>
        <v>5.2679999999999998</v>
      </c>
    </row>
    <row r="5121" spans="1:19" x14ac:dyDescent="0.25">
      <c r="A5121" s="178">
        <v>37512</v>
      </c>
      <c r="B5121" s="178">
        <v>-91034</v>
      </c>
      <c r="C5121" s="178">
        <v>-381498</v>
      </c>
      <c r="D5121" s="178" t="s">
        <v>3287</v>
      </c>
      <c r="E5121" s="178" t="s">
        <v>167</v>
      </c>
      <c r="F5121" s="178" t="s">
        <v>3284</v>
      </c>
      <c r="G5121" s="180">
        <f>VLOOKUP(D5121,Plan1!$B$2:$S$5570,7,)/1000</f>
        <v>6.016</v>
      </c>
      <c r="H5121" s="180">
        <f>VLOOKUP(D5121,Plan1!$B$2:$S$5570,8,)/1000</f>
        <v>5.923</v>
      </c>
      <c r="I5121" s="180">
        <f>VLOOKUP(D5121,Plan1!$B$2:$S$5570,9,)/1000</f>
        <v>6.0629999999999997</v>
      </c>
      <c r="J5121" s="180">
        <f>VLOOKUP(D5121,Plan1!$B$2:$S$5570,10,)/1000</f>
        <v>5.5949999999999998</v>
      </c>
      <c r="K5121" s="180">
        <f>VLOOKUP(D5121,Plan1!$B$2:$S$5570,11,)/1000</f>
        <v>4.9189999999999996</v>
      </c>
      <c r="L5121" s="180">
        <f>VLOOKUP(D5121,Plan1!$B$2:$S$5570,12,)/1000</f>
        <v>4.4569999999999999</v>
      </c>
      <c r="M5121" s="180">
        <f>VLOOKUP(D5121,Plan1!$B$2:$S$5570,13,)/1000</f>
        <v>4.6280000000000001</v>
      </c>
      <c r="N5121" s="180">
        <f>VLOOKUP(D5121,Plan1!$B$2:$S$5570,14,)/1000</f>
        <v>5.3330000000000002</v>
      </c>
      <c r="O5121" s="180">
        <f>VLOOKUP(D5121,Plan1!$B$2:$S$5570,15,)/1000</f>
        <v>6.1440000000000001</v>
      </c>
      <c r="P5121" s="180">
        <f>VLOOKUP(D5121,Plan1!$B$2:$S$5570,16,)/1000</f>
        <v>6.1420000000000003</v>
      </c>
      <c r="Q5121" s="180">
        <f>VLOOKUP(D5121,Plan1!$B$2:$S$5570,17,)/1000</f>
        <v>6.3559999999999999</v>
      </c>
      <c r="R5121" s="180">
        <f>VLOOKUP(D5121,Plan1!$B$2:$S$5570,18,)/1000</f>
        <v>6.0449999999999999</v>
      </c>
      <c r="S5121" s="180">
        <f>VLOOKUP(D5121,Plan1!$B$2:$S$5570,6,)/1000</f>
        <v>5.6349999999999998</v>
      </c>
    </row>
    <row r="5122" spans="1:19" x14ac:dyDescent="0.25">
      <c r="A5122" s="178">
        <v>7083</v>
      </c>
      <c r="B5122" s="178">
        <v>-2239</v>
      </c>
      <c r="C5122" s="178">
        <v>-51285</v>
      </c>
      <c r="D5122" s="178" t="s">
        <v>4963</v>
      </c>
      <c r="E5122" s="178" t="s">
        <v>167</v>
      </c>
      <c r="F5122" s="178" t="s">
        <v>4704</v>
      </c>
      <c r="G5122" s="180">
        <f>VLOOKUP(D5122,Plan1!$B$2:$S$5570,7,)/1000</f>
        <v>5.2919999999999998</v>
      </c>
      <c r="H5122" s="180">
        <f>VLOOKUP(D5122,Plan1!$B$2:$S$5570,8,)/1000</f>
        <v>5.6180000000000003</v>
      </c>
      <c r="I5122" s="180">
        <f>VLOOKUP(D5122,Plan1!$B$2:$S$5570,9,)/1000</f>
        <v>5.5970000000000004</v>
      </c>
      <c r="J5122" s="180">
        <f>VLOOKUP(D5122,Plan1!$B$2:$S$5570,10,)/1000</f>
        <v>5.4409999999999998</v>
      </c>
      <c r="K5122" s="180">
        <f>VLOOKUP(D5122,Plan1!$B$2:$S$5570,11,)/1000</f>
        <v>4.7450000000000001</v>
      </c>
      <c r="L5122" s="180">
        <f>VLOOKUP(D5122,Plan1!$B$2:$S$5570,12,)/1000</f>
        <v>4.5759999999999996</v>
      </c>
      <c r="M5122" s="180">
        <f>VLOOKUP(D5122,Plan1!$B$2:$S$5570,13,)/1000</f>
        <v>4.7359999999999998</v>
      </c>
      <c r="N5122" s="180">
        <f>VLOOKUP(D5122,Plan1!$B$2:$S$5570,14,)/1000</f>
        <v>5.609</v>
      </c>
      <c r="O5122" s="180">
        <f>VLOOKUP(D5122,Plan1!$B$2:$S$5570,15,)/1000</f>
        <v>5.1760000000000002</v>
      </c>
      <c r="P5122" s="180">
        <f>VLOOKUP(D5122,Plan1!$B$2:$S$5570,16,)/1000</f>
        <v>5.38</v>
      </c>
      <c r="Q5122" s="180">
        <f>VLOOKUP(D5122,Plan1!$B$2:$S$5570,17,)/1000</f>
        <v>5.54</v>
      </c>
      <c r="R5122" s="180">
        <f>VLOOKUP(D5122,Plan1!$B$2:$S$5570,18,)/1000</f>
        <v>5.6139999999999999</v>
      </c>
      <c r="S5122" s="180">
        <f>VLOOKUP(D5122,Plan1!$B$2:$S$5570,6,)/1000</f>
        <v>5.2770000000000001</v>
      </c>
    </row>
    <row r="5123" spans="1:19" x14ac:dyDescent="0.25">
      <c r="A5123" s="178">
        <v>47626</v>
      </c>
      <c r="B5123" s="178">
        <v>-6488</v>
      </c>
      <c r="C5123" s="178">
        <v>-35637</v>
      </c>
      <c r="D5123" s="178" t="s">
        <v>2902</v>
      </c>
      <c r="E5123" s="178" t="s">
        <v>167</v>
      </c>
      <c r="F5123" s="178" t="s">
        <v>2709</v>
      </c>
      <c r="G5123" s="180">
        <f>VLOOKUP(D5123,Plan1!$B$2:$S$5570,7,)/1000</f>
        <v>5.38</v>
      </c>
      <c r="H5123" s="180">
        <f>VLOOKUP(D5123,Plan1!$B$2:$S$5570,8,)/1000</f>
        <v>5.5960000000000001</v>
      </c>
      <c r="I5123" s="180">
        <f>VLOOKUP(D5123,Plan1!$B$2:$S$5570,9,)/1000</f>
        <v>5.7830000000000004</v>
      </c>
      <c r="J5123" s="180">
        <f>VLOOKUP(D5123,Plan1!$B$2:$S$5570,10,)/1000</f>
        <v>5.4960000000000004</v>
      </c>
      <c r="K5123" s="180">
        <f>VLOOKUP(D5123,Plan1!$B$2:$S$5570,11,)/1000</f>
        <v>5.0549999999999997</v>
      </c>
      <c r="L5123" s="180">
        <f>VLOOKUP(D5123,Plan1!$B$2:$S$5570,12,)/1000</f>
        <v>4.6150000000000002</v>
      </c>
      <c r="M5123" s="180">
        <f>VLOOKUP(D5123,Plan1!$B$2:$S$5570,13,)/1000</f>
        <v>4.7610000000000001</v>
      </c>
      <c r="N5123" s="180">
        <f>VLOOKUP(D5123,Plan1!$B$2:$S$5570,14,)/1000</f>
        <v>5.3940000000000001</v>
      </c>
      <c r="O5123" s="180">
        <f>VLOOKUP(D5123,Plan1!$B$2:$S$5570,15,)/1000</f>
        <v>5.6239999999999997</v>
      </c>
      <c r="P5123" s="180">
        <f>VLOOKUP(D5123,Plan1!$B$2:$S$5570,16,)/1000</f>
        <v>5.65</v>
      </c>
      <c r="Q5123" s="180">
        <f>VLOOKUP(D5123,Plan1!$B$2:$S$5570,17,)/1000</f>
        <v>5.766</v>
      </c>
      <c r="R5123" s="180">
        <f>VLOOKUP(D5123,Plan1!$B$2:$S$5570,18,)/1000</f>
        <v>5.4279999999999999</v>
      </c>
      <c r="S5123" s="180">
        <f>VLOOKUP(D5123,Plan1!$B$2:$S$5570,6,)/1000</f>
        <v>5.3789999999999996</v>
      </c>
    </row>
    <row r="5124" spans="1:19" x14ac:dyDescent="0.25">
      <c r="A5124" s="178">
        <v>5538</v>
      </c>
      <c r="B5124" s="178">
        <v>-236364</v>
      </c>
      <c r="C5124" s="178">
        <v>-550146</v>
      </c>
      <c r="D5124" s="178" t="s">
        <v>1656</v>
      </c>
      <c r="E5124" s="178" t="s">
        <v>167</v>
      </c>
      <c r="F5124" s="178" t="s">
        <v>1651</v>
      </c>
      <c r="G5124" s="180">
        <f>VLOOKUP(D5124,Plan1!$B$2:$S$5570,7,)/1000</f>
        <v>5.3380000000000001</v>
      </c>
      <c r="H5124" s="180">
        <f>VLOOKUP(D5124,Plan1!$B$2:$S$5570,8,)/1000</f>
        <v>5.4390000000000001</v>
      </c>
      <c r="I5124" s="180">
        <f>VLOOKUP(D5124,Plan1!$B$2:$S$5570,9,)/1000</f>
        <v>5.5209999999999999</v>
      </c>
      <c r="J5124" s="180">
        <f>VLOOKUP(D5124,Plan1!$B$2:$S$5570,10,)/1000</f>
        <v>5.0460000000000003</v>
      </c>
      <c r="K5124" s="180">
        <f>VLOOKUP(D5124,Plan1!$B$2:$S$5570,11,)/1000</f>
        <v>4.327</v>
      </c>
      <c r="L5124" s="180">
        <f>VLOOKUP(D5124,Plan1!$B$2:$S$5570,12,)/1000</f>
        <v>3.976</v>
      </c>
      <c r="M5124" s="180">
        <f>VLOOKUP(D5124,Plan1!$B$2:$S$5570,13,)/1000</f>
        <v>4.1509999999999998</v>
      </c>
      <c r="N5124" s="180">
        <f>VLOOKUP(D5124,Plan1!$B$2:$S$5570,14,)/1000</f>
        <v>5.0739999999999998</v>
      </c>
      <c r="O5124" s="180">
        <f>VLOOKUP(D5124,Plan1!$B$2:$S$5570,15,)/1000</f>
        <v>4.9450000000000003</v>
      </c>
      <c r="P5124" s="180">
        <f>VLOOKUP(D5124,Plan1!$B$2:$S$5570,16,)/1000</f>
        <v>5.1970000000000001</v>
      </c>
      <c r="Q5124" s="180">
        <f>VLOOKUP(D5124,Plan1!$B$2:$S$5570,17,)/1000</f>
        <v>5.4359999999999999</v>
      </c>
      <c r="R5124" s="180">
        <f>VLOOKUP(D5124,Plan1!$B$2:$S$5570,18,)/1000</f>
        <v>5.59</v>
      </c>
      <c r="S5124" s="180">
        <f>VLOOKUP(D5124,Plan1!$B$2:$S$5570,6,)/1000</f>
        <v>5.0030000000000001</v>
      </c>
    </row>
    <row r="5125" spans="1:19" x14ac:dyDescent="0.25">
      <c r="A5125" s="178">
        <v>5700</v>
      </c>
      <c r="B5125" s="178">
        <v>-23452</v>
      </c>
      <c r="C5125" s="178">
        <v>-494089</v>
      </c>
      <c r="D5125" s="178" t="s">
        <v>4769</v>
      </c>
      <c r="E5125" s="178" t="s">
        <v>167</v>
      </c>
      <c r="F5125" s="178" t="s">
        <v>4704</v>
      </c>
      <c r="G5125" s="180">
        <f>VLOOKUP(D5125,Plan1!$B$2:$S$5570,7,)/1000</f>
        <v>5.1689999999999996</v>
      </c>
      <c r="H5125" s="180">
        <f>VLOOKUP(D5125,Plan1!$B$2:$S$5570,8,)/1000</f>
        <v>5.5810000000000004</v>
      </c>
      <c r="I5125" s="180">
        <f>VLOOKUP(D5125,Plan1!$B$2:$S$5570,9,)/1000</f>
        <v>5.4269999999999996</v>
      </c>
      <c r="J5125" s="180">
        <f>VLOOKUP(D5125,Plan1!$B$2:$S$5570,10,)/1000</f>
        <v>5.2190000000000003</v>
      </c>
      <c r="K5125" s="180">
        <f>VLOOKUP(D5125,Plan1!$B$2:$S$5570,11,)/1000</f>
        <v>4.4800000000000004</v>
      </c>
      <c r="L5125" s="180">
        <f>VLOOKUP(D5125,Plan1!$B$2:$S$5570,12,)/1000</f>
        <v>4.2469999999999999</v>
      </c>
      <c r="M5125" s="180">
        <f>VLOOKUP(D5125,Plan1!$B$2:$S$5570,13,)/1000</f>
        <v>4.4139999999999997</v>
      </c>
      <c r="N5125" s="180">
        <f>VLOOKUP(D5125,Plan1!$B$2:$S$5570,14,)/1000</f>
        <v>5.3339999999999996</v>
      </c>
      <c r="O5125" s="180">
        <f>VLOOKUP(D5125,Plan1!$B$2:$S$5570,15,)/1000</f>
        <v>4.984</v>
      </c>
      <c r="P5125" s="180">
        <f>VLOOKUP(D5125,Plan1!$B$2:$S$5570,16,)/1000</f>
        <v>5.1550000000000002</v>
      </c>
      <c r="Q5125" s="180">
        <f>VLOOKUP(D5125,Plan1!$B$2:$S$5570,17,)/1000</f>
        <v>5.3760000000000003</v>
      </c>
      <c r="R5125" s="180">
        <f>VLOOKUP(D5125,Plan1!$B$2:$S$5570,18,)/1000</f>
        <v>5.5309999999999997</v>
      </c>
      <c r="S5125" s="180">
        <f>VLOOKUP(D5125,Plan1!$B$2:$S$5570,6,)/1000</f>
        <v>5.0759999999999996</v>
      </c>
    </row>
    <row r="5126" spans="1:19" x14ac:dyDescent="0.25">
      <c r="A5126" s="178">
        <v>26950</v>
      </c>
      <c r="B5126" s="178">
        <v>-123981</v>
      </c>
      <c r="C5126" s="178">
        <v>-464346</v>
      </c>
      <c r="D5126" s="178" t="s">
        <v>5382</v>
      </c>
      <c r="E5126" s="178" t="s">
        <v>167</v>
      </c>
      <c r="F5126" s="178" t="s">
        <v>5370</v>
      </c>
      <c r="G5126" s="180">
        <f>VLOOKUP(D5126,Plan1!$B$2:$S$5570,7,)/1000</f>
        <v>5.3419999999999996</v>
      </c>
      <c r="H5126" s="180">
        <f>VLOOKUP(D5126,Plan1!$B$2:$S$5570,8,)/1000</f>
        <v>5.3620000000000001</v>
      </c>
      <c r="I5126" s="180">
        <f>VLOOKUP(D5126,Plan1!$B$2:$S$5570,9,)/1000</f>
        <v>5.3120000000000003</v>
      </c>
      <c r="J5126" s="180">
        <f>VLOOKUP(D5126,Plan1!$B$2:$S$5570,10,)/1000</f>
        <v>5.5259999999999998</v>
      </c>
      <c r="K5126" s="180">
        <f>VLOOKUP(D5126,Plan1!$B$2:$S$5570,11,)/1000</f>
        <v>5.8</v>
      </c>
      <c r="L5126" s="180">
        <f>VLOOKUP(D5126,Plan1!$B$2:$S$5570,12,)/1000</f>
        <v>5.8540000000000001</v>
      </c>
      <c r="M5126" s="180">
        <f>VLOOKUP(D5126,Plan1!$B$2:$S$5570,13,)/1000</f>
        <v>6.1239999999999997</v>
      </c>
      <c r="N5126" s="180">
        <f>VLOOKUP(D5126,Plan1!$B$2:$S$5570,14,)/1000</f>
        <v>6.5709999999999997</v>
      </c>
      <c r="O5126" s="180">
        <f>VLOOKUP(D5126,Plan1!$B$2:$S$5570,15,)/1000</f>
        <v>6.2779999999999996</v>
      </c>
      <c r="P5126" s="180">
        <f>VLOOKUP(D5126,Plan1!$B$2:$S$5570,16,)/1000</f>
        <v>5.6470000000000002</v>
      </c>
      <c r="Q5126" s="180">
        <f>VLOOKUP(D5126,Plan1!$B$2:$S$5570,17,)/1000</f>
        <v>5.0330000000000004</v>
      </c>
      <c r="R5126" s="180">
        <f>VLOOKUP(D5126,Plan1!$B$2:$S$5570,18,)/1000</f>
        <v>5.3010000000000002</v>
      </c>
      <c r="S5126" s="180">
        <f>VLOOKUP(D5126,Plan1!$B$2:$S$5570,6,)/1000</f>
        <v>5.6790000000000003</v>
      </c>
    </row>
    <row r="5127" spans="1:19" x14ac:dyDescent="0.25">
      <c r="A5127" s="178">
        <v>9295</v>
      </c>
      <c r="B5127" s="178">
        <v>-211436</v>
      </c>
      <c r="C5127" s="178">
        <v>-485116</v>
      </c>
      <c r="D5127" s="178" t="s">
        <v>5172</v>
      </c>
      <c r="E5127" s="178" t="s">
        <v>167</v>
      </c>
      <c r="F5127" s="178" t="s">
        <v>4704</v>
      </c>
      <c r="G5127" s="180">
        <f>VLOOKUP(D5127,Plan1!$B$2:$S$5570,7,)/1000</f>
        <v>5.2530000000000001</v>
      </c>
      <c r="H5127" s="180">
        <f>VLOOKUP(D5127,Plan1!$B$2:$S$5570,8,)/1000</f>
        <v>5.73</v>
      </c>
      <c r="I5127" s="180">
        <f>VLOOKUP(D5127,Plan1!$B$2:$S$5570,9,)/1000</f>
        <v>5.375</v>
      </c>
      <c r="J5127" s="180">
        <f>VLOOKUP(D5127,Plan1!$B$2:$S$5570,10,)/1000</f>
        <v>5.4489999999999998</v>
      </c>
      <c r="K5127" s="180">
        <f>VLOOKUP(D5127,Plan1!$B$2:$S$5570,11,)/1000</f>
        <v>5.0389999999999997</v>
      </c>
      <c r="L5127" s="180">
        <f>VLOOKUP(D5127,Plan1!$B$2:$S$5570,12,)/1000</f>
        <v>4.9459999999999997</v>
      </c>
      <c r="M5127" s="180">
        <f>VLOOKUP(D5127,Plan1!$B$2:$S$5570,13,)/1000</f>
        <v>5.1479999999999997</v>
      </c>
      <c r="N5127" s="180">
        <f>VLOOKUP(D5127,Plan1!$B$2:$S$5570,14,)/1000</f>
        <v>5.8010000000000002</v>
      </c>
      <c r="O5127" s="180">
        <f>VLOOKUP(D5127,Plan1!$B$2:$S$5570,15,)/1000</f>
        <v>5.4210000000000003</v>
      </c>
      <c r="P5127" s="180">
        <f>VLOOKUP(D5127,Plan1!$B$2:$S$5570,16,)/1000</f>
        <v>5.4550000000000001</v>
      </c>
      <c r="Q5127" s="180">
        <f>VLOOKUP(D5127,Plan1!$B$2:$S$5570,17,)/1000</f>
        <v>5.3780000000000001</v>
      </c>
      <c r="R5127" s="180">
        <f>VLOOKUP(D5127,Plan1!$B$2:$S$5570,18,)/1000</f>
        <v>5.4249999999999998</v>
      </c>
      <c r="S5127" s="180">
        <f>VLOOKUP(D5127,Plan1!$B$2:$S$5570,6,)/1000</f>
        <v>5.3680000000000003</v>
      </c>
    </row>
    <row r="5128" spans="1:19" x14ac:dyDescent="0.25">
      <c r="A5128" s="178">
        <v>60014</v>
      </c>
      <c r="B5128" s="178">
        <v>-29462</v>
      </c>
      <c r="C5128" s="178">
        <v>-489493</v>
      </c>
      <c r="D5128" s="178" t="s">
        <v>2619</v>
      </c>
      <c r="E5128" s="178" t="s">
        <v>167</v>
      </c>
      <c r="F5128" s="178" t="s">
        <v>2567</v>
      </c>
      <c r="G5128" s="180">
        <f>VLOOKUP(D5128,Plan1!$B$2:$S$5570,7,)/1000</f>
        <v>4.359</v>
      </c>
      <c r="H5128" s="180">
        <f>VLOOKUP(D5128,Plan1!$B$2:$S$5570,8,)/1000</f>
        <v>4.468</v>
      </c>
      <c r="I5128" s="180">
        <f>VLOOKUP(D5128,Plan1!$B$2:$S$5570,9,)/1000</f>
        <v>4.6630000000000003</v>
      </c>
      <c r="J5128" s="180">
        <f>VLOOKUP(D5128,Plan1!$B$2:$S$5570,10,)/1000</f>
        <v>4.7359999999999998</v>
      </c>
      <c r="K5128" s="180">
        <f>VLOOKUP(D5128,Plan1!$B$2:$S$5570,11,)/1000</f>
        <v>4.7969999999999997</v>
      </c>
      <c r="L5128" s="180">
        <f>VLOOKUP(D5128,Plan1!$B$2:$S$5570,12,)/1000</f>
        <v>4.9950000000000001</v>
      </c>
      <c r="M5128" s="180">
        <f>VLOOKUP(D5128,Plan1!$B$2:$S$5570,13,)/1000</f>
        <v>5.093</v>
      </c>
      <c r="N5128" s="180">
        <f>VLOOKUP(D5128,Plan1!$B$2:$S$5570,14,)/1000</f>
        <v>5.28</v>
      </c>
      <c r="O5128" s="180">
        <f>VLOOKUP(D5128,Plan1!$B$2:$S$5570,15,)/1000</f>
        <v>5.1260000000000003</v>
      </c>
      <c r="P5128" s="180">
        <f>VLOOKUP(D5128,Plan1!$B$2:$S$5570,16,)/1000</f>
        <v>4.8630000000000004</v>
      </c>
      <c r="Q5128" s="180">
        <f>VLOOKUP(D5128,Plan1!$B$2:$S$5570,17,)/1000</f>
        <v>4.5960000000000001</v>
      </c>
      <c r="R5128" s="180">
        <f>VLOOKUP(D5128,Plan1!$B$2:$S$5570,18,)/1000</f>
        <v>4.3929999999999998</v>
      </c>
      <c r="S5128" s="180">
        <f>VLOOKUP(D5128,Plan1!$B$2:$S$5570,6,)/1000</f>
        <v>4.7809999999999997</v>
      </c>
    </row>
    <row r="5129" spans="1:19" x14ac:dyDescent="0.25">
      <c r="A5129" s="178">
        <v>3241</v>
      </c>
      <c r="B5129" s="178">
        <v>-271187</v>
      </c>
      <c r="C5129" s="178">
        <v>-500041</v>
      </c>
      <c r="D5129" s="178" t="s">
        <v>4577</v>
      </c>
      <c r="E5129" s="178" t="s">
        <v>167</v>
      </c>
      <c r="F5129" s="178" t="s">
        <v>4434</v>
      </c>
      <c r="G5129" s="180">
        <f>VLOOKUP(D5129,Plan1!$B$2:$S$5570,7,)/1000</f>
        <v>4.8140000000000001</v>
      </c>
      <c r="H5129" s="180">
        <f>VLOOKUP(D5129,Plan1!$B$2:$S$5570,8,)/1000</f>
        <v>4.88</v>
      </c>
      <c r="I5129" s="180">
        <f>VLOOKUP(D5129,Plan1!$B$2:$S$5570,9,)/1000</f>
        <v>4.8070000000000004</v>
      </c>
      <c r="J5129" s="180">
        <f>VLOOKUP(D5129,Plan1!$B$2:$S$5570,10,)/1000</f>
        <v>4.2460000000000004</v>
      </c>
      <c r="K5129" s="180">
        <f>VLOOKUP(D5129,Plan1!$B$2:$S$5570,11,)/1000</f>
        <v>3.6339999999999999</v>
      </c>
      <c r="L5129" s="180">
        <f>VLOOKUP(D5129,Plan1!$B$2:$S$5570,12,)/1000</f>
        <v>3.1139999999999999</v>
      </c>
      <c r="M5129" s="180">
        <f>VLOOKUP(D5129,Plan1!$B$2:$S$5570,13,)/1000</f>
        <v>3.286</v>
      </c>
      <c r="N5129" s="180">
        <f>VLOOKUP(D5129,Plan1!$B$2:$S$5570,14,)/1000</f>
        <v>4.08</v>
      </c>
      <c r="O5129" s="180">
        <f>VLOOKUP(D5129,Plan1!$B$2:$S$5570,15,)/1000</f>
        <v>3.7759999999999998</v>
      </c>
      <c r="P5129" s="180">
        <f>VLOOKUP(D5129,Plan1!$B$2:$S$5570,16,)/1000</f>
        <v>3.9409999999999998</v>
      </c>
      <c r="Q5129" s="180">
        <f>VLOOKUP(D5129,Plan1!$B$2:$S$5570,17,)/1000</f>
        <v>4.867</v>
      </c>
      <c r="R5129" s="180">
        <f>VLOOKUP(D5129,Plan1!$B$2:$S$5570,18,)/1000</f>
        <v>4.8769999999999998</v>
      </c>
      <c r="S5129" s="180">
        <f>VLOOKUP(D5129,Plan1!$B$2:$S$5570,6,)/1000</f>
        <v>4.194</v>
      </c>
    </row>
    <row r="5130" spans="1:19" x14ac:dyDescent="0.25">
      <c r="A5130" s="178">
        <v>19300</v>
      </c>
      <c r="B5130" s="178">
        <v>-158111</v>
      </c>
      <c r="C5130" s="178">
        <v>-422263</v>
      </c>
      <c r="D5130" s="178" t="s">
        <v>2529</v>
      </c>
      <c r="E5130" s="178" t="s">
        <v>167</v>
      </c>
      <c r="F5130" s="178" t="s">
        <v>1727</v>
      </c>
      <c r="G5130" s="180">
        <f>VLOOKUP(D5130,Plan1!$B$2:$S$5570,7,)/1000</f>
        <v>5.5970000000000004</v>
      </c>
      <c r="H5130" s="180">
        <f>VLOOKUP(D5130,Plan1!$B$2:$S$5570,8,)/1000</f>
        <v>6.0170000000000003</v>
      </c>
      <c r="I5130" s="180">
        <f>VLOOKUP(D5130,Plan1!$B$2:$S$5570,9,)/1000</f>
        <v>5.5190000000000001</v>
      </c>
      <c r="J5130" s="180">
        <f>VLOOKUP(D5130,Plan1!$B$2:$S$5570,10,)/1000</f>
        <v>5.0819999999999999</v>
      </c>
      <c r="K5130" s="180">
        <f>VLOOKUP(D5130,Plan1!$B$2:$S$5570,11,)/1000</f>
        <v>4.6970000000000001</v>
      </c>
      <c r="L5130" s="180">
        <f>VLOOKUP(D5130,Plan1!$B$2:$S$5570,12,)/1000</f>
        <v>4.4080000000000004</v>
      </c>
      <c r="M5130" s="180">
        <f>VLOOKUP(D5130,Plan1!$B$2:$S$5570,13,)/1000</f>
        <v>4.7119999999999997</v>
      </c>
      <c r="N5130" s="180">
        <f>VLOOKUP(D5130,Plan1!$B$2:$S$5570,14,)/1000</f>
        <v>5.3680000000000003</v>
      </c>
      <c r="O5130" s="180">
        <f>VLOOKUP(D5130,Plan1!$B$2:$S$5570,15,)/1000</f>
        <v>5.85</v>
      </c>
      <c r="P5130" s="180">
        <f>VLOOKUP(D5130,Plan1!$B$2:$S$5570,16,)/1000</f>
        <v>5.5529999999999999</v>
      </c>
      <c r="Q5130" s="180">
        <f>VLOOKUP(D5130,Plan1!$B$2:$S$5570,17,)/1000</f>
        <v>5.0330000000000004</v>
      </c>
      <c r="R5130" s="180">
        <f>VLOOKUP(D5130,Plan1!$B$2:$S$5570,18,)/1000</f>
        <v>5.516</v>
      </c>
      <c r="S5130" s="180">
        <f>VLOOKUP(D5130,Plan1!$B$2:$S$5570,6,)/1000</f>
        <v>5.2789999999999999</v>
      </c>
    </row>
    <row r="5131" spans="1:19" x14ac:dyDescent="0.25">
      <c r="A5131" s="178">
        <v>27485</v>
      </c>
      <c r="B5131" s="178">
        <v>-121922</v>
      </c>
      <c r="C5131" s="178">
        <v>-469914</v>
      </c>
      <c r="D5131" s="178" t="s">
        <v>5384</v>
      </c>
      <c r="E5131" s="178" t="s">
        <v>167</v>
      </c>
      <c r="F5131" s="178" t="s">
        <v>5370</v>
      </c>
      <c r="G5131" s="180">
        <f>VLOOKUP(D5131,Plan1!$B$2:$S$5570,7,)/1000</f>
        <v>5.4050000000000002</v>
      </c>
      <c r="H5131" s="180">
        <f>VLOOKUP(D5131,Plan1!$B$2:$S$5570,8,)/1000</f>
        <v>5.5780000000000003</v>
      </c>
      <c r="I5131" s="180">
        <f>VLOOKUP(D5131,Plan1!$B$2:$S$5570,9,)/1000</f>
        <v>5.4560000000000004</v>
      </c>
      <c r="J5131" s="180">
        <f>VLOOKUP(D5131,Plan1!$B$2:$S$5570,10,)/1000</f>
        <v>5.7270000000000003</v>
      </c>
      <c r="K5131" s="180">
        <f>VLOOKUP(D5131,Plan1!$B$2:$S$5570,11,)/1000</f>
        <v>5.8470000000000004</v>
      </c>
      <c r="L5131" s="180">
        <f>VLOOKUP(D5131,Plan1!$B$2:$S$5570,12,)/1000</f>
        <v>5.8239999999999998</v>
      </c>
      <c r="M5131" s="180">
        <f>VLOOKUP(D5131,Plan1!$B$2:$S$5570,13,)/1000</f>
        <v>5.9989999999999997</v>
      </c>
      <c r="N5131" s="180">
        <f>VLOOKUP(D5131,Plan1!$B$2:$S$5570,14,)/1000</f>
        <v>6.4029999999999996</v>
      </c>
      <c r="O5131" s="180">
        <f>VLOOKUP(D5131,Plan1!$B$2:$S$5570,15,)/1000</f>
        <v>6.2850000000000001</v>
      </c>
      <c r="P5131" s="180">
        <f>VLOOKUP(D5131,Plan1!$B$2:$S$5570,16,)/1000</f>
        <v>5.7220000000000004</v>
      </c>
      <c r="Q5131" s="180">
        <f>VLOOKUP(D5131,Plan1!$B$2:$S$5570,17,)/1000</f>
        <v>5.2270000000000003</v>
      </c>
      <c r="R5131" s="180">
        <f>VLOOKUP(D5131,Plan1!$B$2:$S$5570,18,)/1000</f>
        <v>5.3289999999999997</v>
      </c>
      <c r="S5131" s="180">
        <f>VLOOKUP(D5131,Plan1!$B$2:$S$5570,6,)/1000</f>
        <v>5.734</v>
      </c>
    </row>
    <row r="5132" spans="1:19" x14ac:dyDescent="0.25">
      <c r="A5132" s="178">
        <v>51063</v>
      </c>
      <c r="B5132" s="178">
        <v>-56254</v>
      </c>
      <c r="C5132" s="178">
        <v>-355988</v>
      </c>
      <c r="D5132" s="178" t="s">
        <v>3869</v>
      </c>
      <c r="E5132" s="178" t="s">
        <v>167</v>
      </c>
      <c r="F5132" s="178" t="s">
        <v>3752</v>
      </c>
      <c r="G5132" s="180">
        <f>VLOOKUP(D5132,Plan1!$B$2:$S$5570,7,)/1000</f>
        <v>5.6840000000000002</v>
      </c>
      <c r="H5132" s="180">
        <f>VLOOKUP(D5132,Plan1!$B$2:$S$5570,8,)/1000</f>
        <v>5.9009999999999998</v>
      </c>
      <c r="I5132" s="180">
        <f>VLOOKUP(D5132,Plan1!$B$2:$S$5570,9,)/1000</f>
        <v>5.98</v>
      </c>
      <c r="J5132" s="180">
        <f>VLOOKUP(D5132,Plan1!$B$2:$S$5570,10,)/1000</f>
        <v>5.6509999999999998</v>
      </c>
      <c r="K5132" s="180">
        <f>VLOOKUP(D5132,Plan1!$B$2:$S$5570,11,)/1000</f>
        <v>5.21</v>
      </c>
      <c r="L5132" s="180">
        <f>VLOOKUP(D5132,Plan1!$B$2:$S$5570,12,)/1000</f>
        <v>4.8600000000000003</v>
      </c>
      <c r="M5132" s="180">
        <f>VLOOKUP(D5132,Plan1!$B$2:$S$5570,13,)/1000</f>
        <v>4.9489999999999998</v>
      </c>
      <c r="N5132" s="180">
        <f>VLOOKUP(D5132,Plan1!$B$2:$S$5570,14,)/1000</f>
        <v>5.5910000000000002</v>
      </c>
      <c r="O5132" s="180">
        <f>VLOOKUP(D5132,Plan1!$B$2:$S$5570,15,)/1000</f>
        <v>5.9640000000000004</v>
      </c>
      <c r="P5132" s="180">
        <f>VLOOKUP(D5132,Plan1!$B$2:$S$5570,16,)/1000</f>
        <v>5.98</v>
      </c>
      <c r="Q5132" s="180">
        <f>VLOOKUP(D5132,Plan1!$B$2:$S$5570,17,)/1000</f>
        <v>6.0270000000000001</v>
      </c>
      <c r="R5132" s="180">
        <f>VLOOKUP(D5132,Plan1!$B$2:$S$5570,18,)/1000</f>
        <v>5.6210000000000004</v>
      </c>
      <c r="S5132" s="180">
        <f>VLOOKUP(D5132,Plan1!$B$2:$S$5570,6,)/1000</f>
        <v>5.6180000000000003</v>
      </c>
    </row>
    <row r="5133" spans="1:19" x14ac:dyDescent="0.25">
      <c r="A5133" s="178">
        <v>9296</v>
      </c>
      <c r="B5133" s="178">
        <v>-21124</v>
      </c>
      <c r="C5133" s="178">
        <v>-48452</v>
      </c>
      <c r="D5133" s="178" t="s">
        <v>5174</v>
      </c>
      <c r="E5133" s="178" t="s">
        <v>167</v>
      </c>
      <c r="F5133" s="178" t="s">
        <v>4704</v>
      </c>
      <c r="G5133" s="180">
        <f>VLOOKUP(D5133,Plan1!$B$2:$S$5570,7,)/1000</f>
        <v>5.2030000000000003</v>
      </c>
      <c r="H5133" s="180">
        <f>VLOOKUP(D5133,Plan1!$B$2:$S$5570,8,)/1000</f>
        <v>5.7140000000000004</v>
      </c>
      <c r="I5133" s="180">
        <f>VLOOKUP(D5133,Plan1!$B$2:$S$5570,9,)/1000</f>
        <v>5.3920000000000003</v>
      </c>
      <c r="J5133" s="180">
        <f>VLOOKUP(D5133,Plan1!$B$2:$S$5570,10,)/1000</f>
        <v>5.468</v>
      </c>
      <c r="K5133" s="180">
        <f>VLOOKUP(D5133,Plan1!$B$2:$S$5570,11,)/1000</f>
        <v>5.0410000000000004</v>
      </c>
      <c r="L5133" s="180">
        <f>VLOOKUP(D5133,Plan1!$B$2:$S$5570,12,)/1000</f>
        <v>4.9370000000000003</v>
      </c>
      <c r="M5133" s="180">
        <f>VLOOKUP(D5133,Plan1!$B$2:$S$5570,13,)/1000</f>
        <v>5.149</v>
      </c>
      <c r="N5133" s="180">
        <f>VLOOKUP(D5133,Plan1!$B$2:$S$5570,14,)/1000</f>
        <v>5.8250000000000002</v>
      </c>
      <c r="O5133" s="180">
        <f>VLOOKUP(D5133,Plan1!$B$2:$S$5570,15,)/1000</f>
        <v>5.4050000000000002</v>
      </c>
      <c r="P5133" s="180">
        <f>VLOOKUP(D5133,Plan1!$B$2:$S$5570,16,)/1000</f>
        <v>5.452</v>
      </c>
      <c r="Q5133" s="180">
        <f>VLOOKUP(D5133,Plan1!$B$2:$S$5570,17,)/1000</f>
        <v>5.3869999999999996</v>
      </c>
      <c r="R5133" s="180">
        <f>VLOOKUP(D5133,Plan1!$B$2:$S$5570,18,)/1000</f>
        <v>5.4379999999999997</v>
      </c>
      <c r="S5133" s="180">
        <f>VLOOKUP(D5133,Plan1!$B$2:$S$5570,6,)/1000</f>
        <v>5.3680000000000003</v>
      </c>
    </row>
    <row r="5134" spans="1:19" x14ac:dyDescent="0.25">
      <c r="A5134" s="178">
        <v>25884</v>
      </c>
      <c r="B5134" s="178">
        <v>-128045</v>
      </c>
      <c r="C5134" s="178">
        <v>-49093</v>
      </c>
      <c r="D5134" s="178" t="s">
        <v>5374</v>
      </c>
      <c r="E5134" s="178" t="s">
        <v>167</v>
      </c>
      <c r="F5134" s="178" t="s">
        <v>5370</v>
      </c>
      <c r="G5134" s="180">
        <f>VLOOKUP(D5134,Plan1!$B$2:$S$5570,7,)/1000</f>
        <v>4.9669999999999996</v>
      </c>
      <c r="H5134" s="180">
        <f>VLOOKUP(D5134,Plan1!$B$2:$S$5570,8,)/1000</f>
        <v>5.2619999999999996</v>
      </c>
      <c r="I5134" s="180">
        <f>VLOOKUP(D5134,Plan1!$B$2:$S$5570,9,)/1000</f>
        <v>5.1379999999999999</v>
      </c>
      <c r="J5134" s="180">
        <f>VLOOKUP(D5134,Plan1!$B$2:$S$5570,10,)/1000</f>
        <v>5.4450000000000003</v>
      </c>
      <c r="K5134" s="180">
        <f>VLOOKUP(D5134,Plan1!$B$2:$S$5570,11,)/1000</f>
        <v>5.5830000000000002</v>
      </c>
      <c r="L5134" s="180">
        <f>VLOOKUP(D5134,Plan1!$B$2:$S$5570,12,)/1000</f>
        <v>5.5570000000000004</v>
      </c>
      <c r="M5134" s="180">
        <f>VLOOKUP(D5134,Plan1!$B$2:$S$5570,13,)/1000</f>
        <v>5.774</v>
      </c>
      <c r="N5134" s="180">
        <f>VLOOKUP(D5134,Plan1!$B$2:$S$5570,14,)/1000</f>
        <v>6.2530000000000001</v>
      </c>
      <c r="O5134" s="180">
        <f>VLOOKUP(D5134,Plan1!$B$2:$S$5570,15,)/1000</f>
        <v>5.9039999999999999</v>
      </c>
      <c r="P5134" s="180">
        <f>VLOOKUP(D5134,Plan1!$B$2:$S$5570,16,)/1000</f>
        <v>5.4480000000000004</v>
      </c>
      <c r="Q5134" s="180">
        <f>VLOOKUP(D5134,Plan1!$B$2:$S$5570,17,)/1000</f>
        <v>4.87</v>
      </c>
      <c r="R5134" s="180">
        <f>VLOOKUP(D5134,Plan1!$B$2:$S$5570,18,)/1000</f>
        <v>4.9160000000000004</v>
      </c>
      <c r="S5134" s="180">
        <f>VLOOKUP(D5134,Plan1!$B$2:$S$5570,6,)/1000</f>
        <v>5.4260000000000002</v>
      </c>
    </row>
    <row r="5135" spans="1:19" x14ac:dyDescent="0.25">
      <c r="A5135" s="178">
        <v>38682</v>
      </c>
      <c r="B5135" s="178">
        <v>-87571</v>
      </c>
      <c r="C5135" s="178">
        <v>-351036</v>
      </c>
      <c r="D5135" s="178" t="s">
        <v>3312</v>
      </c>
      <c r="E5135" s="178" t="s">
        <v>167</v>
      </c>
      <c r="F5135" s="178" t="s">
        <v>3284</v>
      </c>
      <c r="G5135" s="180">
        <f>VLOOKUP(D5135,Plan1!$B$2:$S$5570,7,)/1000</f>
        <v>5.5090000000000003</v>
      </c>
      <c r="H5135" s="180">
        <f>VLOOKUP(D5135,Plan1!$B$2:$S$5570,8,)/1000</f>
        <v>5.7270000000000003</v>
      </c>
      <c r="I5135" s="180">
        <f>VLOOKUP(D5135,Plan1!$B$2:$S$5570,9,)/1000</f>
        <v>5.9989999999999997</v>
      </c>
      <c r="J5135" s="180">
        <f>VLOOKUP(D5135,Plan1!$B$2:$S$5570,10,)/1000</f>
        <v>5.25</v>
      </c>
      <c r="K5135" s="180">
        <f>VLOOKUP(D5135,Plan1!$B$2:$S$5570,11,)/1000</f>
        <v>4.601</v>
      </c>
      <c r="L5135" s="180">
        <f>VLOOKUP(D5135,Plan1!$B$2:$S$5570,12,)/1000</f>
        <v>4.4059999999999997</v>
      </c>
      <c r="M5135" s="180">
        <f>VLOOKUP(D5135,Plan1!$B$2:$S$5570,13,)/1000</f>
        <v>4.4580000000000002</v>
      </c>
      <c r="N5135" s="180">
        <f>VLOOKUP(D5135,Plan1!$B$2:$S$5570,14,)/1000</f>
        <v>5.0720000000000001</v>
      </c>
      <c r="O5135" s="180">
        <f>VLOOKUP(D5135,Plan1!$B$2:$S$5570,15,)/1000</f>
        <v>5.6150000000000002</v>
      </c>
      <c r="P5135" s="180">
        <f>VLOOKUP(D5135,Plan1!$B$2:$S$5570,16,)/1000</f>
        <v>5.75</v>
      </c>
      <c r="Q5135" s="180">
        <f>VLOOKUP(D5135,Plan1!$B$2:$S$5570,17,)/1000</f>
        <v>5.8259999999999996</v>
      </c>
      <c r="R5135" s="180">
        <f>VLOOKUP(D5135,Plan1!$B$2:$S$5570,18,)/1000</f>
        <v>5.7839999999999998</v>
      </c>
      <c r="S5135" s="180">
        <f>VLOOKUP(D5135,Plan1!$B$2:$S$5570,6,)/1000</f>
        <v>5.3330000000000002</v>
      </c>
    </row>
    <row r="5136" spans="1:19" x14ac:dyDescent="0.25">
      <c r="A5136" s="178">
        <v>5472</v>
      </c>
      <c r="B5136" s="178">
        <v>-237208</v>
      </c>
      <c r="C5136" s="178">
        <v>-510995</v>
      </c>
      <c r="D5136" s="178" t="s">
        <v>3163</v>
      </c>
      <c r="E5136" s="178" t="s">
        <v>167</v>
      </c>
      <c r="F5136" s="178" t="s">
        <v>2912</v>
      </c>
      <c r="G5136" s="180">
        <f>VLOOKUP(D5136,Plan1!$B$2:$S$5570,7,)/1000</f>
        <v>5.14</v>
      </c>
      <c r="H5136" s="180">
        <f>VLOOKUP(D5136,Plan1!$B$2:$S$5570,8,)/1000</f>
        <v>5.3760000000000003</v>
      </c>
      <c r="I5136" s="180">
        <f>VLOOKUP(D5136,Plan1!$B$2:$S$5570,9,)/1000</f>
        <v>5.4119999999999999</v>
      </c>
      <c r="J5136" s="180">
        <f>VLOOKUP(D5136,Plan1!$B$2:$S$5570,10,)/1000</f>
        <v>5.2789999999999999</v>
      </c>
      <c r="K5136" s="180">
        <f>VLOOKUP(D5136,Plan1!$B$2:$S$5570,11,)/1000</f>
        <v>4.532</v>
      </c>
      <c r="L5136" s="180">
        <f>VLOOKUP(D5136,Plan1!$B$2:$S$5570,12,)/1000</f>
        <v>4.2969999999999997</v>
      </c>
      <c r="M5136" s="180">
        <f>VLOOKUP(D5136,Plan1!$B$2:$S$5570,13,)/1000</f>
        <v>4.4889999999999999</v>
      </c>
      <c r="N5136" s="180">
        <f>VLOOKUP(D5136,Plan1!$B$2:$S$5570,14,)/1000</f>
        <v>5.3890000000000002</v>
      </c>
      <c r="O5136" s="180">
        <f>VLOOKUP(D5136,Plan1!$B$2:$S$5570,15,)/1000</f>
        <v>5.0049999999999999</v>
      </c>
      <c r="P5136" s="180">
        <f>VLOOKUP(D5136,Plan1!$B$2:$S$5570,16,)/1000</f>
        <v>5.1180000000000003</v>
      </c>
      <c r="Q5136" s="180">
        <f>VLOOKUP(D5136,Plan1!$B$2:$S$5570,17,)/1000</f>
        <v>5.39</v>
      </c>
      <c r="R5136" s="180">
        <f>VLOOKUP(D5136,Plan1!$B$2:$S$5570,18,)/1000</f>
        <v>5.4329999999999998</v>
      </c>
      <c r="S5136" s="180">
        <f>VLOOKUP(D5136,Plan1!$B$2:$S$5570,6,)/1000</f>
        <v>5.0720000000000001</v>
      </c>
    </row>
    <row r="5137" spans="1:19" x14ac:dyDescent="0.25">
      <c r="A5137" s="178">
        <v>8286</v>
      </c>
      <c r="B5137" s="178">
        <v>-217034</v>
      </c>
      <c r="C5137" s="178">
        <v>-472707</v>
      </c>
      <c r="D5137" s="178" t="s">
        <v>5082</v>
      </c>
      <c r="E5137" s="178" t="s">
        <v>167</v>
      </c>
      <c r="F5137" s="178" t="s">
        <v>4704</v>
      </c>
      <c r="G5137" s="180">
        <f>VLOOKUP(D5137,Plan1!$B$2:$S$5570,7,)/1000</f>
        <v>5.0819999999999999</v>
      </c>
      <c r="H5137" s="180">
        <f>VLOOKUP(D5137,Plan1!$B$2:$S$5570,8,)/1000</f>
        <v>5.54</v>
      </c>
      <c r="I5137" s="180">
        <f>VLOOKUP(D5137,Plan1!$B$2:$S$5570,9,)/1000</f>
        <v>5.3049999999999997</v>
      </c>
      <c r="J5137" s="180">
        <f>VLOOKUP(D5137,Plan1!$B$2:$S$5570,10,)/1000</f>
        <v>5.4349999999999996</v>
      </c>
      <c r="K5137" s="180">
        <f>VLOOKUP(D5137,Plan1!$B$2:$S$5570,11,)/1000</f>
        <v>4.9539999999999997</v>
      </c>
      <c r="L5137" s="180">
        <f>VLOOKUP(D5137,Plan1!$B$2:$S$5570,12,)/1000</f>
        <v>4.8040000000000003</v>
      </c>
      <c r="M5137" s="180">
        <f>VLOOKUP(D5137,Plan1!$B$2:$S$5570,13,)/1000</f>
        <v>4.99</v>
      </c>
      <c r="N5137" s="180">
        <f>VLOOKUP(D5137,Plan1!$B$2:$S$5570,14,)/1000</f>
        <v>5.7519999999999998</v>
      </c>
      <c r="O5137" s="180">
        <f>VLOOKUP(D5137,Plan1!$B$2:$S$5570,15,)/1000</f>
        <v>5.3170000000000002</v>
      </c>
      <c r="P5137" s="180">
        <f>VLOOKUP(D5137,Plan1!$B$2:$S$5570,16,)/1000</f>
        <v>5.3840000000000003</v>
      </c>
      <c r="Q5137" s="180">
        <f>VLOOKUP(D5137,Plan1!$B$2:$S$5570,17,)/1000</f>
        <v>5.234</v>
      </c>
      <c r="R5137" s="180">
        <f>VLOOKUP(D5137,Plan1!$B$2:$S$5570,18,)/1000</f>
        <v>5.2629999999999999</v>
      </c>
      <c r="S5137" s="180">
        <f>VLOOKUP(D5137,Plan1!$B$2:$S$5570,6,)/1000</f>
        <v>5.2549999999999999</v>
      </c>
    </row>
    <row r="5138" spans="1:19" x14ac:dyDescent="0.25">
      <c r="A5138" s="178">
        <v>5998</v>
      </c>
      <c r="B5138" s="178">
        <v>-23204</v>
      </c>
      <c r="C5138" s="178">
        <v>-524747</v>
      </c>
      <c r="D5138" s="178" t="s">
        <v>3220</v>
      </c>
      <c r="E5138" s="178" t="s">
        <v>167</v>
      </c>
      <c r="F5138" s="178" t="s">
        <v>2912</v>
      </c>
      <c r="G5138" s="180">
        <f>VLOOKUP(D5138,Plan1!$B$2:$S$5570,7,)/1000</f>
        <v>5.32</v>
      </c>
      <c r="H5138" s="180">
        <f>VLOOKUP(D5138,Plan1!$B$2:$S$5570,8,)/1000</f>
        <v>5.6260000000000003</v>
      </c>
      <c r="I5138" s="180">
        <f>VLOOKUP(D5138,Plan1!$B$2:$S$5570,9,)/1000</f>
        <v>5.6189999999999998</v>
      </c>
      <c r="J5138" s="180">
        <f>VLOOKUP(D5138,Plan1!$B$2:$S$5570,10,)/1000</f>
        <v>5.3490000000000002</v>
      </c>
      <c r="K5138" s="180">
        <f>VLOOKUP(D5138,Plan1!$B$2:$S$5570,11,)/1000</f>
        <v>4.5339999999999998</v>
      </c>
      <c r="L5138" s="180">
        <f>VLOOKUP(D5138,Plan1!$B$2:$S$5570,12,)/1000</f>
        <v>4.3170000000000002</v>
      </c>
      <c r="M5138" s="180">
        <f>VLOOKUP(D5138,Plan1!$B$2:$S$5570,13,)/1000</f>
        <v>4.4889999999999999</v>
      </c>
      <c r="N5138" s="180">
        <f>VLOOKUP(D5138,Plan1!$B$2:$S$5570,14,)/1000</f>
        <v>5.3470000000000004</v>
      </c>
      <c r="O5138" s="180">
        <f>VLOOKUP(D5138,Plan1!$B$2:$S$5570,15,)/1000</f>
        <v>5.0890000000000004</v>
      </c>
      <c r="P5138" s="180">
        <f>VLOOKUP(D5138,Plan1!$B$2:$S$5570,16,)/1000</f>
        <v>5.3179999999999996</v>
      </c>
      <c r="Q5138" s="180">
        <f>VLOOKUP(D5138,Plan1!$B$2:$S$5570,17,)/1000</f>
        <v>5.577</v>
      </c>
      <c r="R5138" s="180">
        <f>VLOOKUP(D5138,Plan1!$B$2:$S$5570,18,)/1000</f>
        <v>5.6</v>
      </c>
      <c r="S5138" s="180">
        <f>VLOOKUP(D5138,Plan1!$B$2:$S$5570,6,)/1000</f>
        <v>5.1820000000000004</v>
      </c>
    </row>
    <row r="5139" spans="1:19" x14ac:dyDescent="0.25">
      <c r="A5139" s="178">
        <v>53990</v>
      </c>
      <c r="B5139" s="178">
        <v>-48318</v>
      </c>
      <c r="C5139" s="178">
        <v>-403199</v>
      </c>
      <c r="D5139" s="178" t="s">
        <v>868</v>
      </c>
      <c r="E5139" s="178" t="s">
        <v>167</v>
      </c>
      <c r="F5139" s="178" t="s">
        <v>792</v>
      </c>
      <c r="G5139" s="180">
        <f>VLOOKUP(D5139,Plan1!$B$2:$S$5570,7,)/1000</f>
        <v>4.9550000000000001</v>
      </c>
      <c r="H5139" s="180">
        <f>VLOOKUP(D5139,Plan1!$B$2:$S$5570,8,)/1000</f>
        <v>5.2050000000000001</v>
      </c>
      <c r="I5139" s="180">
        <f>VLOOKUP(D5139,Plan1!$B$2:$S$5570,9,)/1000</f>
        <v>5.2930000000000001</v>
      </c>
      <c r="J5139" s="180">
        <f>VLOOKUP(D5139,Plan1!$B$2:$S$5570,10,)/1000</f>
        <v>5.0570000000000004</v>
      </c>
      <c r="K5139" s="180">
        <f>VLOOKUP(D5139,Plan1!$B$2:$S$5570,11,)/1000</f>
        <v>5.2530000000000001</v>
      </c>
      <c r="L5139" s="180">
        <f>VLOOKUP(D5139,Plan1!$B$2:$S$5570,12,)/1000</f>
        <v>5.2359999999999998</v>
      </c>
      <c r="M5139" s="180">
        <f>VLOOKUP(D5139,Plan1!$B$2:$S$5570,13,)/1000</f>
        <v>5.5629999999999997</v>
      </c>
      <c r="N5139" s="180">
        <f>VLOOKUP(D5139,Plan1!$B$2:$S$5570,14,)/1000</f>
        <v>6.2990000000000004</v>
      </c>
      <c r="O5139" s="180">
        <f>VLOOKUP(D5139,Plan1!$B$2:$S$5570,15,)/1000</f>
        <v>6.641</v>
      </c>
      <c r="P5139" s="180">
        <f>VLOOKUP(D5139,Plan1!$B$2:$S$5570,16,)/1000</f>
        <v>6.41</v>
      </c>
      <c r="Q5139" s="180">
        <f>VLOOKUP(D5139,Plan1!$B$2:$S$5570,17,)/1000</f>
        <v>6.149</v>
      </c>
      <c r="R5139" s="180">
        <f>VLOOKUP(D5139,Plan1!$B$2:$S$5570,18,)/1000</f>
        <v>5.3419999999999996</v>
      </c>
      <c r="S5139" s="180">
        <f>VLOOKUP(D5139,Plan1!$B$2:$S$5570,6,)/1000</f>
        <v>5.617</v>
      </c>
    </row>
    <row r="5140" spans="1:19" x14ac:dyDescent="0.25">
      <c r="A5140" s="178">
        <v>40145</v>
      </c>
      <c r="B5140" s="178">
        <v>-83996</v>
      </c>
      <c r="C5140" s="178">
        <v>-429123</v>
      </c>
      <c r="D5140" s="178" t="s">
        <v>3482</v>
      </c>
      <c r="E5140" s="178" t="s">
        <v>167</v>
      </c>
      <c r="F5140" s="178" t="s">
        <v>3448</v>
      </c>
      <c r="G5140" s="180">
        <f>VLOOKUP(D5140,Plan1!$B$2:$S$5570,7,)/1000</f>
        <v>5.3019999999999996</v>
      </c>
      <c r="H5140" s="180">
        <f>VLOOKUP(D5140,Plan1!$B$2:$S$5570,8,)/1000</f>
        <v>5.4260000000000002</v>
      </c>
      <c r="I5140" s="180">
        <f>VLOOKUP(D5140,Plan1!$B$2:$S$5570,9,)/1000</f>
        <v>5.4370000000000003</v>
      </c>
      <c r="J5140" s="180">
        <f>VLOOKUP(D5140,Plan1!$B$2:$S$5570,10,)/1000</f>
        <v>5.52</v>
      </c>
      <c r="K5140" s="180">
        <f>VLOOKUP(D5140,Plan1!$B$2:$S$5570,11,)/1000</f>
        <v>5.5880000000000001</v>
      </c>
      <c r="L5140" s="180">
        <f>VLOOKUP(D5140,Plan1!$B$2:$S$5570,12,)/1000</f>
        <v>5.62</v>
      </c>
      <c r="M5140" s="180">
        <f>VLOOKUP(D5140,Plan1!$B$2:$S$5570,13,)/1000</f>
        <v>6</v>
      </c>
      <c r="N5140" s="180">
        <f>VLOOKUP(D5140,Plan1!$B$2:$S$5570,14,)/1000</f>
        <v>6.7619999999999996</v>
      </c>
      <c r="O5140" s="180">
        <f>VLOOKUP(D5140,Plan1!$B$2:$S$5570,15,)/1000</f>
        <v>6.6779999999999999</v>
      </c>
      <c r="P5140" s="180">
        <f>VLOOKUP(D5140,Plan1!$B$2:$S$5570,16,)/1000</f>
        <v>6.2640000000000002</v>
      </c>
      <c r="Q5140" s="180">
        <f>VLOOKUP(D5140,Plan1!$B$2:$S$5570,17,)/1000</f>
        <v>5.7160000000000002</v>
      </c>
      <c r="R5140" s="180">
        <f>VLOOKUP(D5140,Plan1!$B$2:$S$5570,18,)/1000</f>
        <v>5.4649999999999999</v>
      </c>
      <c r="S5140" s="180">
        <f>VLOOKUP(D5140,Plan1!$B$2:$S$5570,6,)/1000</f>
        <v>5.8150000000000004</v>
      </c>
    </row>
    <row r="5141" spans="1:19" x14ac:dyDescent="0.25">
      <c r="A5141" s="178">
        <v>10152</v>
      </c>
      <c r="B5141" s="178">
        <v>-206233</v>
      </c>
      <c r="C5141" s="178">
        <v>-496567</v>
      </c>
      <c r="D5141" s="178" t="s">
        <v>5231</v>
      </c>
      <c r="E5141" s="178" t="s">
        <v>167</v>
      </c>
      <c r="F5141" s="178" t="s">
        <v>4704</v>
      </c>
      <c r="G5141" s="180">
        <f>VLOOKUP(D5141,Plan1!$B$2:$S$5570,7,)/1000</f>
        <v>5.23</v>
      </c>
      <c r="H5141" s="180">
        <f>VLOOKUP(D5141,Plan1!$B$2:$S$5570,8,)/1000</f>
        <v>5.5960000000000001</v>
      </c>
      <c r="I5141" s="180">
        <f>VLOOKUP(D5141,Plan1!$B$2:$S$5570,9,)/1000</f>
        <v>5.3789999999999996</v>
      </c>
      <c r="J5141" s="180">
        <f>VLOOKUP(D5141,Plan1!$B$2:$S$5570,10,)/1000</f>
        <v>5.5709999999999997</v>
      </c>
      <c r="K5141" s="180">
        <f>VLOOKUP(D5141,Plan1!$B$2:$S$5570,11,)/1000</f>
        <v>5.1029999999999998</v>
      </c>
      <c r="L5141" s="180">
        <f>VLOOKUP(D5141,Plan1!$B$2:$S$5570,12,)/1000</f>
        <v>4.9240000000000004</v>
      </c>
      <c r="M5141" s="180">
        <f>VLOOKUP(D5141,Plan1!$B$2:$S$5570,13,)/1000</f>
        <v>5.18</v>
      </c>
      <c r="N5141" s="180">
        <f>VLOOKUP(D5141,Plan1!$B$2:$S$5570,14,)/1000</f>
        <v>5.9059999999999997</v>
      </c>
      <c r="O5141" s="180">
        <f>VLOOKUP(D5141,Plan1!$B$2:$S$5570,15,)/1000</f>
        <v>5.4409999999999998</v>
      </c>
      <c r="P5141" s="180">
        <f>VLOOKUP(D5141,Plan1!$B$2:$S$5570,16,)/1000</f>
        <v>5.4690000000000003</v>
      </c>
      <c r="Q5141" s="180">
        <f>VLOOKUP(D5141,Plan1!$B$2:$S$5570,17,)/1000</f>
        <v>5.3810000000000002</v>
      </c>
      <c r="R5141" s="180">
        <f>VLOOKUP(D5141,Plan1!$B$2:$S$5570,18,)/1000</f>
        <v>5.4390000000000001</v>
      </c>
      <c r="S5141" s="180">
        <f>VLOOKUP(D5141,Plan1!$B$2:$S$5570,6,)/1000</f>
        <v>5.3849999999999998</v>
      </c>
    </row>
    <row r="5142" spans="1:19" x14ac:dyDescent="0.25">
      <c r="A5142" s="178">
        <v>48773</v>
      </c>
      <c r="B5142" s="178">
        <v>-61976</v>
      </c>
      <c r="C5142" s="178">
        <v>-358003</v>
      </c>
      <c r="D5142" s="178" t="s">
        <v>3804</v>
      </c>
      <c r="E5142" s="178" t="s">
        <v>167</v>
      </c>
      <c r="F5142" s="178" t="s">
        <v>3752</v>
      </c>
      <c r="G5142" s="180">
        <f>VLOOKUP(D5142,Plan1!$B$2:$S$5570,7,)/1000</f>
        <v>5.5289999999999999</v>
      </c>
      <c r="H5142" s="180">
        <f>VLOOKUP(D5142,Plan1!$B$2:$S$5570,8,)/1000</f>
        <v>5.7110000000000003</v>
      </c>
      <c r="I5142" s="180">
        <f>VLOOKUP(D5142,Plan1!$B$2:$S$5570,9,)/1000</f>
        <v>5.83</v>
      </c>
      <c r="J5142" s="180">
        <f>VLOOKUP(D5142,Plan1!$B$2:$S$5570,10,)/1000</f>
        <v>5.6109999999999998</v>
      </c>
      <c r="K5142" s="180">
        <f>VLOOKUP(D5142,Plan1!$B$2:$S$5570,11,)/1000</f>
        <v>5.1689999999999996</v>
      </c>
      <c r="L5142" s="180">
        <f>VLOOKUP(D5142,Plan1!$B$2:$S$5570,12,)/1000</f>
        <v>4.6989999999999998</v>
      </c>
      <c r="M5142" s="180">
        <f>VLOOKUP(D5142,Plan1!$B$2:$S$5570,13,)/1000</f>
        <v>4.827</v>
      </c>
      <c r="N5142" s="180">
        <f>VLOOKUP(D5142,Plan1!$B$2:$S$5570,14,)/1000</f>
        <v>5.4690000000000003</v>
      </c>
      <c r="O5142" s="180">
        <f>VLOOKUP(D5142,Plan1!$B$2:$S$5570,15,)/1000</f>
        <v>5.7590000000000003</v>
      </c>
      <c r="P5142" s="180">
        <f>VLOOKUP(D5142,Plan1!$B$2:$S$5570,16,)/1000</f>
        <v>5.7949999999999999</v>
      </c>
      <c r="Q5142" s="180">
        <f>VLOOKUP(D5142,Plan1!$B$2:$S$5570,17,)/1000</f>
        <v>5.8460000000000001</v>
      </c>
      <c r="R5142" s="180">
        <f>VLOOKUP(D5142,Plan1!$B$2:$S$5570,18,)/1000</f>
        <v>5.4909999999999997</v>
      </c>
      <c r="S5142" s="180">
        <f>VLOOKUP(D5142,Plan1!$B$2:$S$5570,6,)/1000</f>
        <v>5.4779999999999998</v>
      </c>
    </row>
    <row r="5143" spans="1:19" x14ac:dyDescent="0.25">
      <c r="A5143" s="178">
        <v>3229</v>
      </c>
      <c r="B5143" s="178">
        <v>-271001</v>
      </c>
      <c r="C5143" s="178">
        <v>-512477</v>
      </c>
      <c r="D5143" s="178" t="s">
        <v>3804</v>
      </c>
      <c r="E5143" s="178" t="s">
        <v>167</v>
      </c>
      <c r="F5143" s="178" t="s">
        <v>4434</v>
      </c>
      <c r="G5143" s="180">
        <f>VLOOKUP(D5143,Plan1!$B$2:$S$5570,7,)/1000</f>
        <v>5.5289999999999999</v>
      </c>
      <c r="H5143" s="180">
        <f>VLOOKUP(D5143,Plan1!$B$2:$S$5570,8,)/1000</f>
        <v>5.7110000000000003</v>
      </c>
      <c r="I5143" s="180">
        <f>VLOOKUP(D5143,Plan1!$B$2:$S$5570,9,)/1000</f>
        <v>5.83</v>
      </c>
      <c r="J5143" s="180">
        <f>VLOOKUP(D5143,Plan1!$B$2:$S$5570,10,)/1000</f>
        <v>5.6109999999999998</v>
      </c>
      <c r="K5143" s="180">
        <f>VLOOKUP(D5143,Plan1!$B$2:$S$5570,11,)/1000</f>
        <v>5.1689999999999996</v>
      </c>
      <c r="L5143" s="180">
        <f>VLOOKUP(D5143,Plan1!$B$2:$S$5570,12,)/1000</f>
        <v>4.6989999999999998</v>
      </c>
      <c r="M5143" s="180">
        <f>VLOOKUP(D5143,Plan1!$B$2:$S$5570,13,)/1000</f>
        <v>4.827</v>
      </c>
      <c r="N5143" s="180">
        <f>VLOOKUP(D5143,Plan1!$B$2:$S$5570,14,)/1000</f>
        <v>5.4690000000000003</v>
      </c>
      <c r="O5143" s="180">
        <f>VLOOKUP(D5143,Plan1!$B$2:$S$5570,15,)/1000</f>
        <v>5.7590000000000003</v>
      </c>
      <c r="P5143" s="180">
        <f>VLOOKUP(D5143,Plan1!$B$2:$S$5570,16,)/1000</f>
        <v>5.7949999999999999</v>
      </c>
      <c r="Q5143" s="180">
        <f>VLOOKUP(D5143,Plan1!$B$2:$S$5570,17,)/1000</f>
        <v>5.8460000000000001</v>
      </c>
      <c r="R5143" s="180">
        <f>VLOOKUP(D5143,Plan1!$B$2:$S$5570,18,)/1000</f>
        <v>5.4909999999999997</v>
      </c>
      <c r="S5143" s="180">
        <f>VLOOKUP(D5143,Plan1!$B$2:$S$5570,6,)/1000</f>
        <v>5.4779999999999998</v>
      </c>
    </row>
    <row r="5144" spans="1:19" x14ac:dyDescent="0.25">
      <c r="A5144" s="178">
        <v>21724</v>
      </c>
      <c r="B5144" s="178">
        <v>-146233</v>
      </c>
      <c r="C5144" s="178">
        <v>-574937</v>
      </c>
      <c r="D5144" s="178" t="s">
        <v>1571</v>
      </c>
      <c r="E5144" s="178" t="s">
        <v>167</v>
      </c>
      <c r="F5144" s="178" t="s">
        <v>1511</v>
      </c>
      <c r="G5144" s="180">
        <f>VLOOKUP(D5144,Plan1!$B$2:$S$5570,7,)/1000</f>
        <v>4.7300000000000004</v>
      </c>
      <c r="H5144" s="180">
        <f>VLOOKUP(D5144,Plan1!$B$2:$S$5570,8,)/1000</f>
        <v>4.9029999999999996</v>
      </c>
      <c r="I5144" s="180">
        <f>VLOOKUP(D5144,Plan1!$B$2:$S$5570,9,)/1000</f>
        <v>5.0190000000000001</v>
      </c>
      <c r="J5144" s="180">
        <f>VLOOKUP(D5144,Plan1!$B$2:$S$5570,10,)/1000</f>
        <v>5.1100000000000003</v>
      </c>
      <c r="K5144" s="180">
        <f>VLOOKUP(D5144,Plan1!$B$2:$S$5570,11,)/1000</f>
        <v>4.9059999999999997</v>
      </c>
      <c r="L5144" s="180">
        <f>VLOOKUP(D5144,Plan1!$B$2:$S$5570,12,)/1000</f>
        <v>5.0960000000000001</v>
      </c>
      <c r="M5144" s="180">
        <f>VLOOKUP(D5144,Plan1!$B$2:$S$5570,13,)/1000</f>
        <v>5.23</v>
      </c>
      <c r="N5144" s="180">
        <f>VLOOKUP(D5144,Plan1!$B$2:$S$5570,14,)/1000</f>
        <v>5.7969999999999997</v>
      </c>
      <c r="O5144" s="180">
        <f>VLOOKUP(D5144,Plan1!$B$2:$S$5570,15,)/1000</f>
        <v>5.2190000000000003</v>
      </c>
      <c r="P5144" s="180">
        <f>VLOOKUP(D5144,Plan1!$B$2:$S$5570,16,)/1000</f>
        <v>5.0839999999999996</v>
      </c>
      <c r="Q5144" s="180">
        <f>VLOOKUP(D5144,Plan1!$B$2:$S$5570,17,)/1000</f>
        <v>4.9420000000000002</v>
      </c>
      <c r="R5144" s="180">
        <f>VLOOKUP(D5144,Plan1!$B$2:$S$5570,18,)/1000</f>
        <v>4.9349999999999996</v>
      </c>
      <c r="S5144" s="180">
        <f>VLOOKUP(D5144,Plan1!$B$2:$S$5570,6,)/1000</f>
        <v>5.0810000000000004</v>
      </c>
    </row>
    <row r="5145" spans="1:19" x14ac:dyDescent="0.25">
      <c r="A5145" s="178">
        <v>6747</v>
      </c>
      <c r="B5145" s="178">
        <v>-227428</v>
      </c>
      <c r="C5145" s="178">
        <v>-427206</v>
      </c>
      <c r="D5145" s="178" t="s">
        <v>3689</v>
      </c>
      <c r="E5145" s="178" t="s">
        <v>167</v>
      </c>
      <c r="F5145" s="178" t="s">
        <v>3664</v>
      </c>
      <c r="G5145" s="180">
        <f>VLOOKUP(D5145,Plan1!$B$2:$S$5570,7,)/1000</f>
        <v>5.44</v>
      </c>
      <c r="H5145" s="180">
        <f>VLOOKUP(D5145,Plan1!$B$2:$S$5570,8,)/1000</f>
        <v>6.02</v>
      </c>
      <c r="I5145" s="180">
        <f>VLOOKUP(D5145,Plan1!$B$2:$S$5570,9,)/1000</f>
        <v>5.2309999999999999</v>
      </c>
      <c r="J5145" s="180">
        <f>VLOOKUP(D5145,Plan1!$B$2:$S$5570,10,)/1000</f>
        <v>5.0819999999999999</v>
      </c>
      <c r="K5145" s="180">
        <f>VLOOKUP(D5145,Plan1!$B$2:$S$5570,11,)/1000</f>
        <v>4.484</v>
      </c>
      <c r="L5145" s="180">
        <f>VLOOKUP(D5145,Plan1!$B$2:$S$5570,12,)/1000</f>
        <v>4.4630000000000001</v>
      </c>
      <c r="M5145" s="180">
        <f>VLOOKUP(D5145,Plan1!$B$2:$S$5570,13,)/1000</f>
        <v>4.3529999999999998</v>
      </c>
      <c r="N5145" s="180">
        <f>VLOOKUP(D5145,Plan1!$B$2:$S$5570,14,)/1000</f>
        <v>5.0389999999999997</v>
      </c>
      <c r="O5145" s="180">
        <f>VLOOKUP(D5145,Plan1!$B$2:$S$5570,15,)/1000</f>
        <v>4.7709999999999999</v>
      </c>
      <c r="P5145" s="180">
        <f>VLOOKUP(D5145,Plan1!$B$2:$S$5570,16,)/1000</f>
        <v>4.8639999999999999</v>
      </c>
      <c r="Q5145" s="180">
        <f>VLOOKUP(D5145,Plan1!$B$2:$S$5570,17,)/1000</f>
        <v>4.6159999999999997</v>
      </c>
      <c r="R5145" s="180">
        <f>VLOOKUP(D5145,Plan1!$B$2:$S$5570,18,)/1000</f>
        <v>5.117</v>
      </c>
      <c r="S5145" s="180">
        <f>VLOOKUP(D5145,Plan1!$B$2:$S$5570,6,)/1000</f>
        <v>4.9569999999999999</v>
      </c>
    </row>
    <row r="5146" spans="1:19" x14ac:dyDescent="0.25">
      <c r="A5146" s="178">
        <v>23178</v>
      </c>
      <c r="B5146" s="178">
        <v>-140201</v>
      </c>
      <c r="C5146" s="178">
        <v>-412476</v>
      </c>
      <c r="D5146" s="178" t="s">
        <v>489</v>
      </c>
      <c r="E5146" s="178" t="s">
        <v>167</v>
      </c>
      <c r="F5146" s="178" t="s">
        <v>375</v>
      </c>
      <c r="G5146" s="180">
        <f>VLOOKUP(D5146,Plan1!$B$2:$S$5570,7,)/1000</f>
        <v>5.7919999999999998</v>
      </c>
      <c r="H5146" s="180">
        <f>VLOOKUP(D5146,Plan1!$B$2:$S$5570,8,)/1000</f>
        <v>6.0060000000000002</v>
      </c>
      <c r="I5146" s="180">
        <f>VLOOKUP(D5146,Plan1!$B$2:$S$5570,9,)/1000</f>
        <v>5.8049999999999997</v>
      </c>
      <c r="J5146" s="180">
        <f>VLOOKUP(D5146,Plan1!$B$2:$S$5570,10,)/1000</f>
        <v>5.2149999999999999</v>
      </c>
      <c r="K5146" s="180">
        <f>VLOOKUP(D5146,Plan1!$B$2:$S$5570,11,)/1000</f>
        <v>4.8239999999999998</v>
      </c>
      <c r="L5146" s="180">
        <f>VLOOKUP(D5146,Plan1!$B$2:$S$5570,12,)/1000</f>
        <v>4.4960000000000004</v>
      </c>
      <c r="M5146" s="180">
        <f>VLOOKUP(D5146,Plan1!$B$2:$S$5570,13,)/1000</f>
        <v>4.6269999999999998</v>
      </c>
      <c r="N5146" s="180">
        <f>VLOOKUP(D5146,Plan1!$B$2:$S$5570,14,)/1000</f>
        <v>5.2130000000000001</v>
      </c>
      <c r="O5146" s="180">
        <f>VLOOKUP(D5146,Plan1!$B$2:$S$5570,15,)/1000</f>
        <v>5.8380000000000001</v>
      </c>
      <c r="P5146" s="180">
        <f>VLOOKUP(D5146,Plan1!$B$2:$S$5570,16,)/1000</f>
        <v>5.75</v>
      </c>
      <c r="Q5146" s="180">
        <f>VLOOKUP(D5146,Plan1!$B$2:$S$5570,17,)/1000</f>
        <v>5.4649999999999999</v>
      </c>
      <c r="R5146" s="180">
        <f>VLOOKUP(D5146,Plan1!$B$2:$S$5570,18,)/1000</f>
        <v>5.8659999999999997</v>
      </c>
      <c r="S5146" s="180">
        <f>VLOOKUP(D5146,Plan1!$B$2:$S$5570,6,)/1000</f>
        <v>5.4080000000000004</v>
      </c>
    </row>
    <row r="5147" spans="1:19" x14ac:dyDescent="0.25">
      <c r="A5147" s="178">
        <v>36017</v>
      </c>
      <c r="B5147" s="178">
        <v>-95348</v>
      </c>
      <c r="C5147" s="178">
        <v>-364334</v>
      </c>
      <c r="D5147" s="178" t="s">
        <v>244</v>
      </c>
      <c r="E5147" s="178" t="s">
        <v>167</v>
      </c>
      <c r="F5147" s="178" t="s">
        <v>192</v>
      </c>
      <c r="G5147" s="180">
        <f>VLOOKUP(D5147,Plan1!$B$2:$S$5570,7,)/1000</f>
        <v>5.641</v>
      </c>
      <c r="H5147" s="180">
        <f>VLOOKUP(D5147,Plan1!$B$2:$S$5570,8,)/1000</f>
        <v>5.65</v>
      </c>
      <c r="I5147" s="180">
        <f>VLOOKUP(D5147,Plan1!$B$2:$S$5570,9,)/1000</f>
        <v>5.8220000000000001</v>
      </c>
      <c r="J5147" s="180">
        <f>VLOOKUP(D5147,Plan1!$B$2:$S$5570,10,)/1000</f>
        <v>5.3079999999999998</v>
      </c>
      <c r="K5147" s="180">
        <f>VLOOKUP(D5147,Plan1!$B$2:$S$5570,11,)/1000</f>
        <v>4.5339999999999998</v>
      </c>
      <c r="L5147" s="180">
        <f>VLOOKUP(D5147,Plan1!$B$2:$S$5570,12,)/1000</f>
        <v>4.149</v>
      </c>
      <c r="M5147" s="180">
        <f>VLOOKUP(D5147,Plan1!$B$2:$S$5570,13,)/1000</f>
        <v>4.2249999999999996</v>
      </c>
      <c r="N5147" s="180">
        <f>VLOOKUP(D5147,Plan1!$B$2:$S$5570,14,)/1000</f>
        <v>4.8129999999999997</v>
      </c>
      <c r="O5147" s="180">
        <f>VLOOKUP(D5147,Plan1!$B$2:$S$5570,15,)/1000</f>
        <v>5.5289999999999999</v>
      </c>
      <c r="P5147" s="180">
        <f>VLOOKUP(D5147,Plan1!$B$2:$S$5570,16,)/1000</f>
        <v>5.6829999999999998</v>
      </c>
      <c r="Q5147" s="180">
        <f>VLOOKUP(D5147,Plan1!$B$2:$S$5570,17,)/1000</f>
        <v>6.0869999999999997</v>
      </c>
      <c r="R5147" s="180">
        <f>VLOOKUP(D5147,Plan1!$B$2:$S$5570,18,)/1000</f>
        <v>5.9020000000000001</v>
      </c>
      <c r="S5147" s="180">
        <f>VLOOKUP(D5147,Plan1!$B$2:$S$5570,6,)/1000</f>
        <v>5.2789999999999999</v>
      </c>
    </row>
    <row r="5148" spans="1:19" x14ac:dyDescent="0.25">
      <c r="A5148" s="178">
        <v>47176</v>
      </c>
      <c r="B5148" s="178">
        <v>-65983</v>
      </c>
      <c r="C5148" s="178">
        <v>-422799</v>
      </c>
      <c r="D5148" s="178" t="s">
        <v>3574</v>
      </c>
      <c r="E5148" s="178" t="s">
        <v>167</v>
      </c>
      <c r="F5148" s="178" t="s">
        <v>3448</v>
      </c>
      <c r="G5148" s="180">
        <f>VLOOKUP(D5148,Plan1!$B$2:$S$5570,7,)/1000</f>
        <v>4.9269999999999996</v>
      </c>
      <c r="H5148" s="180">
        <f>VLOOKUP(D5148,Plan1!$B$2:$S$5570,8,)/1000</f>
        <v>5.0439999999999996</v>
      </c>
      <c r="I5148" s="180">
        <f>VLOOKUP(D5148,Plan1!$B$2:$S$5570,9,)/1000</f>
        <v>5.1100000000000003</v>
      </c>
      <c r="J5148" s="180">
        <f>VLOOKUP(D5148,Plan1!$B$2:$S$5570,10,)/1000</f>
        <v>5.2439999999999998</v>
      </c>
      <c r="K5148" s="180">
        <f>VLOOKUP(D5148,Plan1!$B$2:$S$5570,11,)/1000</f>
        <v>5.5140000000000002</v>
      </c>
      <c r="L5148" s="180">
        <f>VLOOKUP(D5148,Plan1!$B$2:$S$5570,12,)/1000</f>
        <v>5.6520000000000001</v>
      </c>
      <c r="M5148" s="180">
        <f>VLOOKUP(D5148,Plan1!$B$2:$S$5570,13,)/1000</f>
        <v>6.0250000000000004</v>
      </c>
      <c r="N5148" s="180">
        <f>VLOOKUP(D5148,Plan1!$B$2:$S$5570,14,)/1000</f>
        <v>6.4139999999999997</v>
      </c>
      <c r="O5148" s="180">
        <f>VLOOKUP(D5148,Plan1!$B$2:$S$5570,15,)/1000</f>
        <v>6.69</v>
      </c>
      <c r="P5148" s="180">
        <f>VLOOKUP(D5148,Plan1!$B$2:$S$5570,16,)/1000</f>
        <v>6.2149999999999999</v>
      </c>
      <c r="Q5148" s="180">
        <f>VLOOKUP(D5148,Plan1!$B$2:$S$5570,17,)/1000</f>
        <v>5.843</v>
      </c>
      <c r="R5148" s="180">
        <f>VLOOKUP(D5148,Plan1!$B$2:$S$5570,18,)/1000</f>
        <v>5.3840000000000003</v>
      </c>
      <c r="S5148" s="180">
        <f>VLOOKUP(D5148,Plan1!$B$2:$S$5570,6,)/1000</f>
        <v>5.6719999999999997</v>
      </c>
    </row>
    <row r="5149" spans="1:19" x14ac:dyDescent="0.25">
      <c r="A5149" s="178">
        <v>24273</v>
      </c>
      <c r="B5149" s="178">
        <v>-135476</v>
      </c>
      <c r="C5149" s="178">
        <v>-424908</v>
      </c>
      <c r="D5149" s="178" t="s">
        <v>516</v>
      </c>
      <c r="E5149" s="178" t="s">
        <v>167</v>
      </c>
      <c r="F5149" s="178" t="s">
        <v>375</v>
      </c>
      <c r="G5149" s="180">
        <f>VLOOKUP(D5149,Plan1!$B$2:$S$5570,7,)/1000</f>
        <v>6.0510000000000002</v>
      </c>
      <c r="H5149" s="180">
        <f>VLOOKUP(D5149,Plan1!$B$2:$S$5570,8,)/1000</f>
        <v>6.3250000000000002</v>
      </c>
      <c r="I5149" s="180">
        <f>VLOOKUP(D5149,Plan1!$B$2:$S$5570,9,)/1000</f>
        <v>6.0659999999999998</v>
      </c>
      <c r="J5149" s="180">
        <f>VLOOKUP(D5149,Plan1!$B$2:$S$5570,10,)/1000</f>
        <v>5.8460000000000001</v>
      </c>
      <c r="K5149" s="180">
        <f>VLOOKUP(D5149,Plan1!$B$2:$S$5570,11,)/1000</f>
        <v>5.5789999999999997</v>
      </c>
      <c r="L5149" s="180">
        <f>VLOOKUP(D5149,Plan1!$B$2:$S$5570,12,)/1000</f>
        <v>5.3970000000000002</v>
      </c>
      <c r="M5149" s="180">
        <f>VLOOKUP(D5149,Plan1!$B$2:$S$5570,13,)/1000</f>
        <v>5.6189999999999998</v>
      </c>
      <c r="N5149" s="180">
        <f>VLOOKUP(D5149,Plan1!$B$2:$S$5570,14,)/1000</f>
        <v>6.1020000000000003</v>
      </c>
      <c r="O5149" s="180">
        <f>VLOOKUP(D5149,Plan1!$B$2:$S$5570,15,)/1000</f>
        <v>6.3079999999999998</v>
      </c>
      <c r="P5149" s="180">
        <f>VLOOKUP(D5149,Plan1!$B$2:$S$5570,16,)/1000</f>
        <v>6.266</v>
      </c>
      <c r="Q5149" s="180">
        <f>VLOOKUP(D5149,Plan1!$B$2:$S$5570,17,)/1000</f>
        <v>5.5549999999999997</v>
      </c>
      <c r="R5149" s="180">
        <f>VLOOKUP(D5149,Plan1!$B$2:$S$5570,18,)/1000</f>
        <v>5.9550000000000001</v>
      </c>
      <c r="S5149" s="180">
        <f>VLOOKUP(D5149,Plan1!$B$2:$S$5570,6,)/1000</f>
        <v>5.9219999999999997</v>
      </c>
    </row>
    <row r="5150" spans="1:19" x14ac:dyDescent="0.25">
      <c r="A5150" s="178">
        <v>28110</v>
      </c>
      <c r="B5150" s="178">
        <v>-119751</v>
      </c>
      <c r="C5150" s="178">
        <v>-391048</v>
      </c>
      <c r="D5150" s="178" t="s">
        <v>659</v>
      </c>
      <c r="E5150" s="178" t="s">
        <v>167</v>
      </c>
      <c r="F5150" s="178" t="s">
        <v>375</v>
      </c>
      <c r="G5150" s="180">
        <f>VLOOKUP(D5150,Plan1!$B$2:$S$5570,7,)/1000</f>
        <v>5.6379999999999999</v>
      </c>
      <c r="H5150" s="180">
        <f>VLOOKUP(D5150,Plan1!$B$2:$S$5570,8,)/1000</f>
        <v>5.6920000000000002</v>
      </c>
      <c r="I5150" s="180">
        <f>VLOOKUP(D5150,Plan1!$B$2:$S$5570,9,)/1000</f>
        <v>5.7270000000000003</v>
      </c>
      <c r="J5150" s="180">
        <f>VLOOKUP(D5150,Plan1!$B$2:$S$5570,10,)/1000</f>
        <v>4.9589999999999996</v>
      </c>
      <c r="K5150" s="180">
        <f>VLOOKUP(D5150,Plan1!$B$2:$S$5570,11,)/1000</f>
        <v>4.3789999999999996</v>
      </c>
      <c r="L5150" s="180">
        <f>VLOOKUP(D5150,Plan1!$B$2:$S$5570,12,)/1000</f>
        <v>4.0750000000000002</v>
      </c>
      <c r="M5150" s="180">
        <f>VLOOKUP(D5150,Plan1!$B$2:$S$5570,13,)/1000</f>
        <v>4.3</v>
      </c>
      <c r="N5150" s="180">
        <f>VLOOKUP(D5150,Plan1!$B$2:$S$5570,14,)/1000</f>
        <v>4.6989999999999998</v>
      </c>
      <c r="O5150" s="180">
        <f>VLOOKUP(D5150,Plan1!$B$2:$S$5570,15,)/1000</f>
        <v>5.3129999999999997</v>
      </c>
      <c r="P5150" s="180">
        <f>VLOOKUP(D5150,Plan1!$B$2:$S$5570,16,)/1000</f>
        <v>5.3120000000000003</v>
      </c>
      <c r="Q5150" s="180">
        <f>VLOOKUP(D5150,Plan1!$B$2:$S$5570,17,)/1000</f>
        <v>5.3929999999999998</v>
      </c>
      <c r="R5150" s="180">
        <f>VLOOKUP(D5150,Plan1!$B$2:$S$5570,18,)/1000</f>
        <v>5.5330000000000004</v>
      </c>
      <c r="S5150" s="180">
        <f>VLOOKUP(D5150,Plan1!$B$2:$S$5570,6,)/1000</f>
        <v>5.085</v>
      </c>
    </row>
    <row r="5151" spans="1:19" x14ac:dyDescent="0.25">
      <c r="A5151" s="178">
        <v>11670</v>
      </c>
      <c r="B5151" s="178">
        <v>-197626</v>
      </c>
      <c r="C5151" s="178">
        <v>-416083</v>
      </c>
      <c r="D5151" s="178" t="s">
        <v>2172</v>
      </c>
      <c r="E5151" s="178" t="s">
        <v>167</v>
      </c>
      <c r="F5151" s="178" t="s">
        <v>1727</v>
      </c>
      <c r="G5151" s="180">
        <f>VLOOKUP(D5151,Plan1!$B$2:$S$5570,7,)/1000</f>
        <v>5.3609999999999998</v>
      </c>
      <c r="H5151" s="180">
        <f>VLOOKUP(D5151,Plan1!$B$2:$S$5570,8,)/1000</f>
        <v>5.9109999999999996</v>
      </c>
      <c r="I5151" s="180">
        <f>VLOOKUP(D5151,Plan1!$B$2:$S$5570,9,)/1000</f>
        <v>5.3</v>
      </c>
      <c r="J5151" s="180">
        <f>VLOOKUP(D5151,Plan1!$B$2:$S$5570,10,)/1000</f>
        <v>5.2510000000000003</v>
      </c>
      <c r="K5151" s="180">
        <f>VLOOKUP(D5151,Plan1!$B$2:$S$5570,11,)/1000</f>
        <v>4.6100000000000003</v>
      </c>
      <c r="L5151" s="180">
        <f>VLOOKUP(D5151,Plan1!$B$2:$S$5570,12,)/1000</f>
        <v>4.4790000000000001</v>
      </c>
      <c r="M5151" s="180">
        <f>VLOOKUP(D5151,Plan1!$B$2:$S$5570,13,)/1000</f>
        <v>4.5430000000000001</v>
      </c>
      <c r="N5151" s="180">
        <f>VLOOKUP(D5151,Plan1!$B$2:$S$5570,14,)/1000</f>
        <v>5.1020000000000003</v>
      </c>
      <c r="O5151" s="180">
        <f>VLOOKUP(D5151,Plan1!$B$2:$S$5570,15,)/1000</f>
        <v>5.05</v>
      </c>
      <c r="P5151" s="180">
        <f>VLOOKUP(D5151,Plan1!$B$2:$S$5570,16,)/1000</f>
        <v>4.8460000000000001</v>
      </c>
      <c r="Q5151" s="180">
        <f>VLOOKUP(D5151,Plan1!$B$2:$S$5570,17,)/1000</f>
        <v>4.5510000000000002</v>
      </c>
      <c r="R5151" s="180">
        <f>VLOOKUP(D5151,Plan1!$B$2:$S$5570,18,)/1000</f>
        <v>5.0960000000000001</v>
      </c>
      <c r="S5151" s="180">
        <f>VLOOKUP(D5151,Plan1!$B$2:$S$5570,6,)/1000</f>
        <v>5.008</v>
      </c>
    </row>
    <row r="5152" spans="1:19" x14ac:dyDescent="0.25">
      <c r="A5152" s="178">
        <v>50787</v>
      </c>
      <c r="B5152" s="178">
        <v>-56212</v>
      </c>
      <c r="C5152" s="178">
        <v>-631813</v>
      </c>
      <c r="D5152" s="178" t="s">
        <v>324</v>
      </c>
      <c r="E5152" s="178" t="s">
        <v>167</v>
      </c>
      <c r="F5152" s="178" t="s">
        <v>312</v>
      </c>
      <c r="G5152" s="180">
        <f>VLOOKUP(D5152,Plan1!$B$2:$S$5570,7,)/1000</f>
        <v>4.0229999999999997</v>
      </c>
      <c r="H5152" s="180">
        <f>VLOOKUP(D5152,Plan1!$B$2:$S$5570,8,)/1000</f>
        <v>4.3079999999999998</v>
      </c>
      <c r="I5152" s="180">
        <f>VLOOKUP(D5152,Plan1!$B$2:$S$5570,9,)/1000</f>
        <v>4.2539999999999996</v>
      </c>
      <c r="J5152" s="180">
        <f>VLOOKUP(D5152,Plan1!$B$2:$S$5570,10,)/1000</f>
        <v>4.2</v>
      </c>
      <c r="K5152" s="180">
        <f>VLOOKUP(D5152,Plan1!$B$2:$S$5570,11,)/1000</f>
        <v>3.931</v>
      </c>
      <c r="L5152" s="180">
        <f>VLOOKUP(D5152,Plan1!$B$2:$S$5570,12,)/1000</f>
        <v>4.3780000000000001</v>
      </c>
      <c r="M5152" s="180">
        <f>VLOOKUP(D5152,Plan1!$B$2:$S$5570,13,)/1000</f>
        <v>4.5359999999999996</v>
      </c>
      <c r="N5152" s="180">
        <f>VLOOKUP(D5152,Plan1!$B$2:$S$5570,14,)/1000</f>
        <v>5.069</v>
      </c>
      <c r="O5152" s="180">
        <f>VLOOKUP(D5152,Plan1!$B$2:$S$5570,15,)/1000</f>
        <v>5.0019999999999998</v>
      </c>
      <c r="P5152" s="180">
        <f>VLOOKUP(D5152,Plan1!$B$2:$S$5570,16,)/1000</f>
        <v>4.7850000000000001</v>
      </c>
      <c r="Q5152" s="180">
        <f>VLOOKUP(D5152,Plan1!$B$2:$S$5570,17,)/1000</f>
        <v>4.47</v>
      </c>
      <c r="R5152" s="180">
        <f>VLOOKUP(D5152,Plan1!$B$2:$S$5570,18,)/1000</f>
        <v>4.117</v>
      </c>
      <c r="S5152" s="180">
        <f>VLOOKUP(D5152,Plan1!$B$2:$S$5570,6,)/1000</f>
        <v>4.423</v>
      </c>
    </row>
    <row r="5153" spans="1:19" x14ac:dyDescent="0.25">
      <c r="A5153" s="178">
        <v>5455</v>
      </c>
      <c r="B5153" s="178">
        <v>-237319</v>
      </c>
      <c r="C5153" s="178">
        <v>-528739</v>
      </c>
      <c r="D5153" s="178" t="s">
        <v>3158</v>
      </c>
      <c r="E5153" s="178" t="s">
        <v>167</v>
      </c>
      <c r="F5153" s="178" t="s">
        <v>2912</v>
      </c>
      <c r="G5153" s="180">
        <f>VLOOKUP(D5153,Plan1!$B$2:$S$5570,7,)/1000</f>
        <v>5.4770000000000003</v>
      </c>
      <c r="H5153" s="180">
        <f>VLOOKUP(D5153,Plan1!$B$2:$S$5570,8,)/1000</f>
        <v>5.601</v>
      </c>
      <c r="I5153" s="180">
        <f>VLOOKUP(D5153,Plan1!$B$2:$S$5570,9,)/1000</f>
        <v>5.6349999999999998</v>
      </c>
      <c r="J5153" s="180">
        <f>VLOOKUP(D5153,Plan1!$B$2:$S$5570,10,)/1000</f>
        <v>5.274</v>
      </c>
      <c r="K5153" s="180">
        <f>VLOOKUP(D5153,Plan1!$B$2:$S$5570,11,)/1000</f>
        <v>4.4740000000000002</v>
      </c>
      <c r="L5153" s="180">
        <f>VLOOKUP(D5153,Plan1!$B$2:$S$5570,12,)/1000</f>
        <v>4.2229999999999999</v>
      </c>
      <c r="M5153" s="180">
        <f>VLOOKUP(D5153,Plan1!$B$2:$S$5570,13,)/1000</f>
        <v>4.4089999999999998</v>
      </c>
      <c r="N5153" s="180">
        <f>VLOOKUP(D5153,Plan1!$B$2:$S$5570,14,)/1000</f>
        <v>5.2809999999999997</v>
      </c>
      <c r="O5153" s="180">
        <f>VLOOKUP(D5153,Plan1!$B$2:$S$5570,15,)/1000</f>
        <v>4.9909999999999997</v>
      </c>
      <c r="P5153" s="180">
        <f>VLOOKUP(D5153,Plan1!$B$2:$S$5570,16,)/1000</f>
        <v>5.2859999999999996</v>
      </c>
      <c r="Q5153" s="180">
        <f>VLOOKUP(D5153,Plan1!$B$2:$S$5570,17,)/1000</f>
        <v>5.56</v>
      </c>
      <c r="R5153" s="180">
        <f>VLOOKUP(D5153,Plan1!$B$2:$S$5570,18,)/1000</f>
        <v>5.6130000000000004</v>
      </c>
      <c r="S5153" s="180">
        <f>VLOOKUP(D5153,Plan1!$B$2:$S$5570,6,)/1000</f>
        <v>5.1520000000000001</v>
      </c>
    </row>
    <row r="5154" spans="1:19" x14ac:dyDescent="0.25">
      <c r="A5154" s="178">
        <v>2586</v>
      </c>
      <c r="B5154" s="178">
        <v>-280657</v>
      </c>
      <c r="C5154" s="178">
        <v>-520101</v>
      </c>
      <c r="D5154" s="178" t="s">
        <v>3158</v>
      </c>
      <c r="E5154" s="178" t="s">
        <v>167</v>
      </c>
      <c r="F5154" s="178" t="s">
        <v>3898</v>
      </c>
      <c r="G5154" s="180">
        <f>VLOOKUP(D5154,Plan1!$B$2:$S$5570,7,)/1000</f>
        <v>5.4770000000000003</v>
      </c>
      <c r="H5154" s="180">
        <f>VLOOKUP(D5154,Plan1!$B$2:$S$5570,8,)/1000</f>
        <v>5.601</v>
      </c>
      <c r="I5154" s="180">
        <f>VLOOKUP(D5154,Plan1!$B$2:$S$5570,9,)/1000</f>
        <v>5.6349999999999998</v>
      </c>
      <c r="J5154" s="180">
        <f>VLOOKUP(D5154,Plan1!$B$2:$S$5570,10,)/1000</f>
        <v>5.274</v>
      </c>
      <c r="K5154" s="180">
        <f>VLOOKUP(D5154,Plan1!$B$2:$S$5570,11,)/1000</f>
        <v>4.4740000000000002</v>
      </c>
      <c r="L5154" s="180">
        <f>VLOOKUP(D5154,Plan1!$B$2:$S$5570,12,)/1000</f>
        <v>4.2229999999999999</v>
      </c>
      <c r="M5154" s="180">
        <f>VLOOKUP(D5154,Plan1!$B$2:$S$5570,13,)/1000</f>
        <v>4.4089999999999998</v>
      </c>
      <c r="N5154" s="180">
        <f>VLOOKUP(D5154,Plan1!$B$2:$S$5570,14,)/1000</f>
        <v>5.2809999999999997</v>
      </c>
      <c r="O5154" s="180">
        <f>VLOOKUP(D5154,Plan1!$B$2:$S$5570,15,)/1000</f>
        <v>4.9909999999999997</v>
      </c>
      <c r="P5154" s="180">
        <f>VLOOKUP(D5154,Plan1!$B$2:$S$5570,16,)/1000</f>
        <v>5.2859999999999996</v>
      </c>
      <c r="Q5154" s="180">
        <f>VLOOKUP(D5154,Plan1!$B$2:$S$5570,17,)/1000</f>
        <v>5.56</v>
      </c>
      <c r="R5154" s="180">
        <f>VLOOKUP(D5154,Plan1!$B$2:$S$5570,18,)/1000</f>
        <v>5.6130000000000004</v>
      </c>
      <c r="S5154" s="180">
        <f>VLOOKUP(D5154,Plan1!$B$2:$S$5570,6,)/1000</f>
        <v>5.1520000000000001</v>
      </c>
    </row>
    <row r="5155" spans="1:19" x14ac:dyDescent="0.25">
      <c r="A5155" s="178">
        <v>2217</v>
      </c>
      <c r="B5155" s="178">
        <v>-28626</v>
      </c>
      <c r="C5155" s="178">
        <v>-528699</v>
      </c>
      <c r="D5155" s="178" t="s">
        <v>4176</v>
      </c>
      <c r="E5155" s="178" t="s">
        <v>167</v>
      </c>
      <c r="F5155" s="178" t="s">
        <v>3898</v>
      </c>
      <c r="G5155" s="180">
        <f>VLOOKUP(D5155,Plan1!$B$2:$S$5570,7,)/1000</f>
        <v>5.5730000000000004</v>
      </c>
      <c r="H5155" s="180">
        <f>VLOOKUP(D5155,Plan1!$B$2:$S$5570,8,)/1000</f>
        <v>5.6360000000000001</v>
      </c>
      <c r="I5155" s="180">
        <f>VLOOKUP(D5155,Plan1!$B$2:$S$5570,9,)/1000</f>
        <v>5.3819999999999997</v>
      </c>
      <c r="J5155" s="180">
        <f>VLOOKUP(D5155,Plan1!$B$2:$S$5570,10,)/1000</f>
        <v>4.843</v>
      </c>
      <c r="K5155" s="180">
        <f>VLOOKUP(D5155,Plan1!$B$2:$S$5570,11,)/1000</f>
        <v>4.0469999999999997</v>
      </c>
      <c r="L5155" s="180">
        <f>VLOOKUP(D5155,Plan1!$B$2:$S$5570,12,)/1000</f>
        <v>3.4510000000000001</v>
      </c>
      <c r="M5155" s="180">
        <f>VLOOKUP(D5155,Plan1!$B$2:$S$5570,13,)/1000</f>
        <v>3.8330000000000002</v>
      </c>
      <c r="N5155" s="180">
        <f>VLOOKUP(D5155,Plan1!$B$2:$S$5570,14,)/1000</f>
        <v>4.5170000000000003</v>
      </c>
      <c r="O5155" s="180">
        <f>VLOOKUP(D5155,Plan1!$B$2:$S$5570,15,)/1000</f>
        <v>4.2880000000000003</v>
      </c>
      <c r="P5155" s="180">
        <f>VLOOKUP(D5155,Plan1!$B$2:$S$5570,16,)/1000</f>
        <v>4.9870000000000001</v>
      </c>
      <c r="Q5155" s="180">
        <f>VLOOKUP(D5155,Plan1!$B$2:$S$5570,17,)/1000</f>
        <v>5.649</v>
      </c>
      <c r="R5155" s="180">
        <f>VLOOKUP(D5155,Plan1!$B$2:$S$5570,18,)/1000</f>
        <v>5.702</v>
      </c>
      <c r="S5155" s="180">
        <f>VLOOKUP(D5155,Plan1!$B$2:$S$5570,6,)/1000</f>
        <v>4.8259999999999996</v>
      </c>
    </row>
    <row r="5156" spans="1:19" x14ac:dyDescent="0.25">
      <c r="A5156" s="178">
        <v>24306</v>
      </c>
      <c r="B5156" s="178">
        <v>-135392</v>
      </c>
      <c r="C5156" s="178">
        <v>-391005</v>
      </c>
      <c r="D5156" s="178" t="s">
        <v>522</v>
      </c>
      <c r="E5156" s="178" t="s">
        <v>167</v>
      </c>
      <c r="F5156" s="178" t="s">
        <v>375</v>
      </c>
      <c r="G5156" s="180">
        <f>VLOOKUP(D5156,Plan1!$B$2:$S$5570,7,)/1000</f>
        <v>5.5190000000000001</v>
      </c>
      <c r="H5156" s="180">
        <f>VLOOKUP(D5156,Plan1!$B$2:$S$5570,8,)/1000</f>
        <v>5.6550000000000002</v>
      </c>
      <c r="I5156" s="180">
        <f>VLOOKUP(D5156,Plan1!$B$2:$S$5570,9,)/1000</f>
        <v>5.5960000000000001</v>
      </c>
      <c r="J5156" s="180">
        <f>VLOOKUP(D5156,Plan1!$B$2:$S$5570,10,)/1000</f>
        <v>4.782</v>
      </c>
      <c r="K5156" s="180">
        <f>VLOOKUP(D5156,Plan1!$B$2:$S$5570,11,)/1000</f>
        <v>4.32</v>
      </c>
      <c r="L5156" s="180">
        <f>VLOOKUP(D5156,Plan1!$B$2:$S$5570,12,)/1000</f>
        <v>4.0010000000000003</v>
      </c>
      <c r="M5156" s="180">
        <f>VLOOKUP(D5156,Plan1!$B$2:$S$5570,13,)/1000</f>
        <v>4.2220000000000004</v>
      </c>
      <c r="N5156" s="180">
        <f>VLOOKUP(D5156,Plan1!$B$2:$S$5570,14,)/1000</f>
        <v>4.6289999999999996</v>
      </c>
      <c r="O5156" s="180">
        <f>VLOOKUP(D5156,Plan1!$B$2:$S$5570,15,)/1000</f>
        <v>5.1230000000000002</v>
      </c>
      <c r="P5156" s="180">
        <f>VLOOKUP(D5156,Plan1!$B$2:$S$5570,16,)/1000</f>
        <v>5.0199999999999996</v>
      </c>
      <c r="Q5156" s="180">
        <f>VLOOKUP(D5156,Plan1!$B$2:$S$5570,17,)/1000</f>
        <v>5.1680000000000001</v>
      </c>
      <c r="R5156" s="180">
        <f>VLOOKUP(D5156,Plan1!$B$2:$S$5570,18,)/1000</f>
        <v>5.5119999999999996</v>
      </c>
      <c r="S5156" s="180">
        <f>VLOOKUP(D5156,Plan1!$B$2:$S$5570,6,)/1000</f>
        <v>4.9619999999999997</v>
      </c>
    </row>
    <row r="5157" spans="1:19" x14ac:dyDescent="0.25">
      <c r="A5157" s="178">
        <v>44892</v>
      </c>
      <c r="B5157" s="178">
        <v>-72067</v>
      </c>
      <c r="C5157" s="178">
        <v>-368248</v>
      </c>
      <c r="D5157" s="178" t="s">
        <v>522</v>
      </c>
      <c r="E5157" s="178" t="s">
        <v>167</v>
      </c>
      <c r="F5157" s="178" t="s">
        <v>2709</v>
      </c>
      <c r="G5157" s="180">
        <f>VLOOKUP(D5157,Plan1!$B$2:$S$5570,7,)/1000</f>
        <v>5.5190000000000001</v>
      </c>
      <c r="H5157" s="180">
        <f>VLOOKUP(D5157,Plan1!$B$2:$S$5570,8,)/1000</f>
        <v>5.6550000000000002</v>
      </c>
      <c r="I5157" s="180">
        <f>VLOOKUP(D5157,Plan1!$B$2:$S$5570,9,)/1000</f>
        <v>5.5960000000000001</v>
      </c>
      <c r="J5157" s="180">
        <f>VLOOKUP(D5157,Plan1!$B$2:$S$5570,10,)/1000</f>
        <v>4.782</v>
      </c>
      <c r="K5157" s="180">
        <f>VLOOKUP(D5157,Plan1!$B$2:$S$5570,11,)/1000</f>
        <v>4.32</v>
      </c>
      <c r="L5157" s="180">
        <f>VLOOKUP(D5157,Plan1!$B$2:$S$5570,12,)/1000</f>
        <v>4.0010000000000003</v>
      </c>
      <c r="M5157" s="180">
        <f>VLOOKUP(D5157,Plan1!$B$2:$S$5570,13,)/1000</f>
        <v>4.2220000000000004</v>
      </c>
      <c r="N5157" s="180">
        <f>VLOOKUP(D5157,Plan1!$B$2:$S$5570,14,)/1000</f>
        <v>4.6289999999999996</v>
      </c>
      <c r="O5157" s="180">
        <f>VLOOKUP(D5157,Plan1!$B$2:$S$5570,15,)/1000</f>
        <v>5.1230000000000002</v>
      </c>
      <c r="P5157" s="180">
        <f>VLOOKUP(D5157,Plan1!$B$2:$S$5570,16,)/1000</f>
        <v>5.0199999999999996</v>
      </c>
      <c r="Q5157" s="180">
        <f>VLOOKUP(D5157,Plan1!$B$2:$S$5570,17,)/1000</f>
        <v>5.1680000000000001</v>
      </c>
      <c r="R5157" s="180">
        <f>VLOOKUP(D5157,Plan1!$B$2:$S$5570,18,)/1000</f>
        <v>5.5119999999999996</v>
      </c>
      <c r="S5157" s="180">
        <f>VLOOKUP(D5157,Plan1!$B$2:$S$5570,6,)/1000</f>
        <v>4.9619999999999997</v>
      </c>
    </row>
    <row r="5158" spans="1:19" x14ac:dyDescent="0.25">
      <c r="A5158" s="178">
        <v>753</v>
      </c>
      <c r="B5158" s="178">
        <v>-306688</v>
      </c>
      <c r="C5158" s="178">
        <v>-513996</v>
      </c>
      <c r="D5158" s="178" t="s">
        <v>3932</v>
      </c>
      <c r="E5158" s="178" t="s">
        <v>167</v>
      </c>
      <c r="F5158" s="178" t="s">
        <v>3898</v>
      </c>
      <c r="G5158" s="180">
        <f>VLOOKUP(D5158,Plan1!$B$2:$S$5570,7,)/1000</f>
        <v>5.7119999999999997</v>
      </c>
      <c r="H5158" s="180">
        <f>VLOOKUP(D5158,Plan1!$B$2:$S$5570,8,)/1000</f>
        <v>5.49</v>
      </c>
      <c r="I5158" s="180">
        <f>VLOOKUP(D5158,Plan1!$B$2:$S$5570,9,)/1000</f>
        <v>5.2629999999999999</v>
      </c>
      <c r="J5158" s="180">
        <f>VLOOKUP(D5158,Plan1!$B$2:$S$5570,10,)/1000</f>
        <v>4.6890000000000001</v>
      </c>
      <c r="K5158" s="180">
        <f>VLOOKUP(D5158,Plan1!$B$2:$S$5570,11,)/1000</f>
        <v>3.8180000000000001</v>
      </c>
      <c r="L5158" s="180">
        <f>VLOOKUP(D5158,Plan1!$B$2:$S$5570,12,)/1000</f>
        <v>3.3</v>
      </c>
      <c r="M5158" s="180">
        <f>VLOOKUP(D5158,Plan1!$B$2:$S$5570,13,)/1000</f>
        <v>3.5339999999999998</v>
      </c>
      <c r="N5158" s="180">
        <f>VLOOKUP(D5158,Plan1!$B$2:$S$5570,14,)/1000</f>
        <v>3.9769999999999999</v>
      </c>
      <c r="O5158" s="180">
        <f>VLOOKUP(D5158,Plan1!$B$2:$S$5570,15,)/1000</f>
        <v>4.07</v>
      </c>
      <c r="P5158" s="180">
        <f>VLOOKUP(D5158,Plan1!$B$2:$S$5570,16,)/1000</f>
        <v>4.7210000000000001</v>
      </c>
      <c r="Q5158" s="180">
        <f>VLOOKUP(D5158,Plan1!$B$2:$S$5570,17,)/1000</f>
        <v>5.593</v>
      </c>
      <c r="R5158" s="180">
        <f>VLOOKUP(D5158,Plan1!$B$2:$S$5570,18,)/1000</f>
        <v>5.6379999999999999</v>
      </c>
      <c r="S5158" s="180">
        <f>VLOOKUP(D5158,Plan1!$B$2:$S$5570,6,)/1000</f>
        <v>4.6500000000000004</v>
      </c>
    </row>
    <row r="5159" spans="1:19" x14ac:dyDescent="0.25">
      <c r="A5159" s="178">
        <v>11436</v>
      </c>
      <c r="B5159" s="178">
        <v>-199231</v>
      </c>
      <c r="C5159" s="178">
        <v>-468222</v>
      </c>
      <c r="D5159" s="178" t="s">
        <v>2138</v>
      </c>
      <c r="E5159" s="178" t="s">
        <v>167</v>
      </c>
      <c r="F5159" s="178" t="s">
        <v>1727</v>
      </c>
      <c r="G5159" s="180">
        <f>VLOOKUP(D5159,Plan1!$B$2:$S$5570,7,)/1000</f>
        <v>4.9180000000000001</v>
      </c>
      <c r="H5159" s="180">
        <f>VLOOKUP(D5159,Plan1!$B$2:$S$5570,8,)/1000</f>
        <v>5.4409999999999998</v>
      </c>
      <c r="I5159" s="180">
        <f>VLOOKUP(D5159,Plan1!$B$2:$S$5570,9,)/1000</f>
        <v>4.9349999999999996</v>
      </c>
      <c r="J5159" s="180">
        <f>VLOOKUP(D5159,Plan1!$B$2:$S$5570,10,)/1000</f>
        <v>5.3529999999999998</v>
      </c>
      <c r="K5159" s="180">
        <f>VLOOKUP(D5159,Plan1!$B$2:$S$5570,11,)/1000</f>
        <v>5.2640000000000002</v>
      </c>
      <c r="L5159" s="180">
        <f>VLOOKUP(D5159,Plan1!$B$2:$S$5570,12,)/1000</f>
        <v>5.1689999999999996</v>
      </c>
      <c r="M5159" s="180">
        <f>VLOOKUP(D5159,Plan1!$B$2:$S$5570,13,)/1000</f>
        <v>5.4</v>
      </c>
      <c r="N5159" s="180">
        <f>VLOOKUP(D5159,Plan1!$B$2:$S$5570,14,)/1000</f>
        <v>6.2649999999999997</v>
      </c>
      <c r="O5159" s="180">
        <f>VLOOKUP(D5159,Plan1!$B$2:$S$5570,15,)/1000</f>
        <v>5.6479999999999997</v>
      </c>
      <c r="P5159" s="180">
        <f>VLOOKUP(D5159,Plan1!$B$2:$S$5570,16,)/1000</f>
        <v>5.36</v>
      </c>
      <c r="Q5159" s="180">
        <f>VLOOKUP(D5159,Plan1!$B$2:$S$5570,17,)/1000</f>
        <v>4.7850000000000001</v>
      </c>
      <c r="R5159" s="180">
        <f>VLOOKUP(D5159,Plan1!$B$2:$S$5570,18,)/1000</f>
        <v>4.9169999999999998</v>
      </c>
      <c r="S5159" s="180">
        <f>VLOOKUP(D5159,Plan1!$B$2:$S$5570,6,)/1000</f>
        <v>5.2880000000000003</v>
      </c>
    </row>
    <row r="5160" spans="1:19" x14ac:dyDescent="0.25">
      <c r="A5160" s="178">
        <v>5881</v>
      </c>
      <c r="B5160" s="178">
        <v>-233198</v>
      </c>
      <c r="C5160" s="178">
        <v>-530689</v>
      </c>
      <c r="D5160" s="178" t="s">
        <v>2138</v>
      </c>
      <c r="E5160" s="178" t="s">
        <v>167</v>
      </c>
      <c r="F5160" s="178" t="s">
        <v>2912</v>
      </c>
      <c r="G5160" s="180">
        <f>VLOOKUP(D5160,Plan1!$B$2:$S$5570,7,)/1000</f>
        <v>4.9180000000000001</v>
      </c>
      <c r="H5160" s="180">
        <f>VLOOKUP(D5160,Plan1!$B$2:$S$5570,8,)/1000</f>
        <v>5.4409999999999998</v>
      </c>
      <c r="I5160" s="180">
        <f>VLOOKUP(D5160,Plan1!$B$2:$S$5570,9,)/1000</f>
        <v>4.9349999999999996</v>
      </c>
      <c r="J5160" s="180">
        <f>VLOOKUP(D5160,Plan1!$B$2:$S$5570,10,)/1000</f>
        <v>5.3529999999999998</v>
      </c>
      <c r="K5160" s="180">
        <f>VLOOKUP(D5160,Plan1!$B$2:$S$5570,11,)/1000</f>
        <v>5.2640000000000002</v>
      </c>
      <c r="L5160" s="180">
        <f>VLOOKUP(D5160,Plan1!$B$2:$S$5570,12,)/1000</f>
        <v>5.1689999999999996</v>
      </c>
      <c r="M5160" s="180">
        <f>VLOOKUP(D5160,Plan1!$B$2:$S$5570,13,)/1000</f>
        <v>5.4</v>
      </c>
      <c r="N5160" s="180">
        <f>VLOOKUP(D5160,Plan1!$B$2:$S$5570,14,)/1000</f>
        <v>6.2649999999999997</v>
      </c>
      <c r="O5160" s="180">
        <f>VLOOKUP(D5160,Plan1!$B$2:$S$5570,15,)/1000</f>
        <v>5.6479999999999997</v>
      </c>
      <c r="P5160" s="180">
        <f>VLOOKUP(D5160,Plan1!$B$2:$S$5570,16,)/1000</f>
        <v>5.36</v>
      </c>
      <c r="Q5160" s="180">
        <f>VLOOKUP(D5160,Plan1!$B$2:$S$5570,17,)/1000</f>
        <v>4.7850000000000001</v>
      </c>
      <c r="R5160" s="180">
        <f>VLOOKUP(D5160,Plan1!$B$2:$S$5570,18,)/1000</f>
        <v>4.9169999999999998</v>
      </c>
      <c r="S5160" s="180">
        <f>VLOOKUP(D5160,Plan1!$B$2:$S$5570,6,)/1000</f>
        <v>5.2880000000000003</v>
      </c>
    </row>
    <row r="5161" spans="1:19" x14ac:dyDescent="0.25">
      <c r="A5161" s="178">
        <v>11444</v>
      </c>
      <c r="B5161" s="178">
        <v>-19888</v>
      </c>
      <c r="C5161" s="178">
        <v>-460204</v>
      </c>
      <c r="D5161" s="178" t="s">
        <v>2139</v>
      </c>
      <c r="E5161" s="178" t="s">
        <v>167</v>
      </c>
      <c r="F5161" s="178" t="s">
        <v>1727</v>
      </c>
      <c r="G5161" s="180">
        <f>VLOOKUP(D5161,Plan1!$B$2:$S$5570,7,)/1000</f>
        <v>5.1820000000000004</v>
      </c>
      <c r="H5161" s="180">
        <f>VLOOKUP(D5161,Plan1!$B$2:$S$5570,8,)/1000</f>
        <v>5.7220000000000004</v>
      </c>
      <c r="I5161" s="180">
        <f>VLOOKUP(D5161,Plan1!$B$2:$S$5570,9,)/1000</f>
        <v>5.0709999999999997</v>
      </c>
      <c r="J5161" s="180">
        <f>VLOOKUP(D5161,Plan1!$B$2:$S$5570,10,)/1000</f>
        <v>5.53</v>
      </c>
      <c r="K5161" s="180">
        <f>VLOOKUP(D5161,Plan1!$B$2:$S$5570,11,)/1000</f>
        <v>5.3</v>
      </c>
      <c r="L5161" s="180">
        <f>VLOOKUP(D5161,Plan1!$B$2:$S$5570,12,)/1000</f>
        <v>5.2670000000000003</v>
      </c>
      <c r="M5161" s="180">
        <f>VLOOKUP(D5161,Plan1!$B$2:$S$5570,13,)/1000</f>
        <v>5.5</v>
      </c>
      <c r="N5161" s="180">
        <f>VLOOKUP(D5161,Plan1!$B$2:$S$5570,14,)/1000</f>
        <v>6.34</v>
      </c>
      <c r="O5161" s="180">
        <f>VLOOKUP(D5161,Plan1!$B$2:$S$5570,15,)/1000</f>
        <v>5.7910000000000004</v>
      </c>
      <c r="P5161" s="180">
        <f>VLOOKUP(D5161,Plan1!$B$2:$S$5570,16,)/1000</f>
        <v>5.3490000000000002</v>
      </c>
      <c r="Q5161" s="180">
        <f>VLOOKUP(D5161,Plan1!$B$2:$S$5570,17,)/1000</f>
        <v>4.7030000000000003</v>
      </c>
      <c r="R5161" s="180">
        <f>VLOOKUP(D5161,Plan1!$B$2:$S$5570,18,)/1000</f>
        <v>4.9329999999999998</v>
      </c>
      <c r="S5161" s="180">
        <f>VLOOKUP(D5161,Plan1!$B$2:$S$5570,6,)/1000</f>
        <v>5.391</v>
      </c>
    </row>
    <row r="5162" spans="1:19" x14ac:dyDescent="0.25">
      <c r="A5162" s="178">
        <v>5209</v>
      </c>
      <c r="B5162" s="178">
        <v>-239616</v>
      </c>
      <c r="C5162" s="178">
        <v>-475067</v>
      </c>
      <c r="D5162" s="178" t="s">
        <v>2139</v>
      </c>
      <c r="E5162" s="178" t="s">
        <v>167</v>
      </c>
      <c r="F5162" s="178" t="s">
        <v>4704</v>
      </c>
      <c r="G5162" s="180">
        <f>VLOOKUP(D5162,Plan1!$B$2:$S$5570,7,)/1000</f>
        <v>5.1820000000000004</v>
      </c>
      <c r="H5162" s="180">
        <f>VLOOKUP(D5162,Plan1!$B$2:$S$5570,8,)/1000</f>
        <v>5.7220000000000004</v>
      </c>
      <c r="I5162" s="180">
        <f>VLOOKUP(D5162,Plan1!$B$2:$S$5570,9,)/1000</f>
        <v>5.0709999999999997</v>
      </c>
      <c r="J5162" s="180">
        <f>VLOOKUP(D5162,Plan1!$B$2:$S$5570,10,)/1000</f>
        <v>5.53</v>
      </c>
      <c r="K5162" s="180">
        <f>VLOOKUP(D5162,Plan1!$B$2:$S$5570,11,)/1000</f>
        <v>5.3</v>
      </c>
      <c r="L5162" s="180">
        <f>VLOOKUP(D5162,Plan1!$B$2:$S$5570,12,)/1000</f>
        <v>5.2670000000000003</v>
      </c>
      <c r="M5162" s="180">
        <f>VLOOKUP(D5162,Plan1!$B$2:$S$5570,13,)/1000</f>
        <v>5.5</v>
      </c>
      <c r="N5162" s="180">
        <f>VLOOKUP(D5162,Plan1!$B$2:$S$5570,14,)/1000</f>
        <v>6.34</v>
      </c>
      <c r="O5162" s="180">
        <f>VLOOKUP(D5162,Plan1!$B$2:$S$5570,15,)/1000</f>
        <v>5.7910000000000004</v>
      </c>
      <c r="P5162" s="180">
        <f>VLOOKUP(D5162,Plan1!$B$2:$S$5570,16,)/1000</f>
        <v>5.3490000000000002</v>
      </c>
      <c r="Q5162" s="180">
        <f>VLOOKUP(D5162,Plan1!$B$2:$S$5570,17,)/1000</f>
        <v>4.7030000000000003</v>
      </c>
      <c r="R5162" s="180">
        <f>VLOOKUP(D5162,Plan1!$B$2:$S$5570,18,)/1000</f>
        <v>4.9329999999999998</v>
      </c>
      <c r="S5162" s="180">
        <f>VLOOKUP(D5162,Plan1!$B$2:$S$5570,6,)/1000</f>
        <v>5.391</v>
      </c>
    </row>
    <row r="5163" spans="1:19" x14ac:dyDescent="0.25">
      <c r="A5163" s="178">
        <v>28646</v>
      </c>
      <c r="B5163" s="178">
        <v>-118479</v>
      </c>
      <c r="C5163" s="178">
        <v>-40793</v>
      </c>
      <c r="D5163" s="178" t="s">
        <v>670</v>
      </c>
      <c r="E5163" s="178" t="s">
        <v>167</v>
      </c>
      <c r="F5163" s="178" t="s">
        <v>375</v>
      </c>
      <c r="G5163" s="180">
        <f>VLOOKUP(D5163,Plan1!$B$2:$S$5570,7,)/1000</f>
        <v>5.5049999999999999</v>
      </c>
      <c r="H5163" s="180">
        <f>VLOOKUP(D5163,Plan1!$B$2:$S$5570,8,)/1000</f>
        <v>5.5590000000000002</v>
      </c>
      <c r="I5163" s="180">
        <f>VLOOKUP(D5163,Plan1!$B$2:$S$5570,9,)/1000</f>
        <v>5.5830000000000002</v>
      </c>
      <c r="J5163" s="180">
        <f>VLOOKUP(D5163,Plan1!$B$2:$S$5570,10,)/1000</f>
        <v>4.8140000000000001</v>
      </c>
      <c r="K5163" s="180">
        <f>VLOOKUP(D5163,Plan1!$B$2:$S$5570,11,)/1000</f>
        <v>4.2430000000000003</v>
      </c>
      <c r="L5163" s="180">
        <f>VLOOKUP(D5163,Plan1!$B$2:$S$5570,12,)/1000</f>
        <v>4.0170000000000003</v>
      </c>
      <c r="M5163" s="180">
        <f>VLOOKUP(D5163,Plan1!$B$2:$S$5570,13,)/1000</f>
        <v>4.1360000000000001</v>
      </c>
      <c r="N5163" s="180">
        <f>VLOOKUP(D5163,Plan1!$B$2:$S$5570,14,)/1000</f>
        <v>4.7530000000000001</v>
      </c>
      <c r="O5163" s="180">
        <f>VLOOKUP(D5163,Plan1!$B$2:$S$5570,15,)/1000</f>
        <v>5.51</v>
      </c>
      <c r="P5163" s="180">
        <f>VLOOKUP(D5163,Plan1!$B$2:$S$5570,16,)/1000</f>
        <v>5.258</v>
      </c>
      <c r="Q5163" s="180">
        <f>VLOOKUP(D5163,Plan1!$B$2:$S$5570,17,)/1000</f>
        <v>5.2080000000000002</v>
      </c>
      <c r="R5163" s="180">
        <f>VLOOKUP(D5163,Plan1!$B$2:$S$5570,18,)/1000</f>
        <v>5.3440000000000003</v>
      </c>
      <c r="S5163" s="180">
        <f>VLOOKUP(D5163,Plan1!$B$2:$S$5570,6,)/1000</f>
        <v>4.9939999999999998</v>
      </c>
    </row>
    <row r="5164" spans="1:19" x14ac:dyDescent="0.25">
      <c r="A5164" s="178">
        <v>8631</v>
      </c>
      <c r="B5164" s="178">
        <v>-214718</v>
      </c>
      <c r="C5164" s="178">
        <v>-467452</v>
      </c>
      <c r="D5164" s="178" t="s">
        <v>5112</v>
      </c>
      <c r="E5164" s="178" t="s">
        <v>167</v>
      </c>
      <c r="F5164" s="178" t="s">
        <v>4704</v>
      </c>
      <c r="G5164" s="180">
        <f>VLOOKUP(D5164,Plan1!$B$2:$S$5570,7,)/1000</f>
        <v>5.0579999999999998</v>
      </c>
      <c r="H5164" s="180">
        <f>VLOOKUP(D5164,Plan1!$B$2:$S$5570,8,)/1000</f>
        <v>5.516</v>
      </c>
      <c r="I5164" s="180">
        <f>VLOOKUP(D5164,Plan1!$B$2:$S$5570,9,)/1000</f>
        <v>5.1379999999999999</v>
      </c>
      <c r="J5164" s="180">
        <f>VLOOKUP(D5164,Plan1!$B$2:$S$5570,10,)/1000</f>
        <v>5.41</v>
      </c>
      <c r="K5164" s="180">
        <f>VLOOKUP(D5164,Plan1!$B$2:$S$5570,11,)/1000</f>
        <v>4.9829999999999997</v>
      </c>
      <c r="L5164" s="180">
        <f>VLOOKUP(D5164,Plan1!$B$2:$S$5570,12,)/1000</f>
        <v>4.8970000000000002</v>
      </c>
      <c r="M5164" s="180">
        <f>VLOOKUP(D5164,Plan1!$B$2:$S$5570,13,)/1000</f>
        <v>5.08</v>
      </c>
      <c r="N5164" s="180">
        <f>VLOOKUP(D5164,Plan1!$B$2:$S$5570,14,)/1000</f>
        <v>5.8090000000000002</v>
      </c>
      <c r="O5164" s="180">
        <f>VLOOKUP(D5164,Plan1!$B$2:$S$5570,15,)/1000</f>
        <v>5.399</v>
      </c>
      <c r="P5164" s="180">
        <f>VLOOKUP(D5164,Plan1!$B$2:$S$5570,16,)/1000</f>
        <v>5.3550000000000004</v>
      </c>
      <c r="Q5164" s="180">
        <f>VLOOKUP(D5164,Plan1!$B$2:$S$5570,17,)/1000</f>
        <v>5.1079999999999997</v>
      </c>
      <c r="R5164" s="180">
        <f>VLOOKUP(D5164,Plan1!$B$2:$S$5570,18,)/1000</f>
        <v>5.1520000000000001</v>
      </c>
      <c r="S5164" s="180">
        <f>VLOOKUP(D5164,Plan1!$B$2:$S$5570,6,)/1000</f>
        <v>5.242</v>
      </c>
    </row>
    <row r="5165" spans="1:19" x14ac:dyDescent="0.25">
      <c r="A5165" s="178">
        <v>26062</v>
      </c>
      <c r="B5165" s="178">
        <v>-127377</v>
      </c>
      <c r="C5165" s="178">
        <v>-565143</v>
      </c>
      <c r="D5165" s="178" t="s">
        <v>1597</v>
      </c>
      <c r="E5165" s="178" t="s">
        <v>167</v>
      </c>
      <c r="F5165" s="178" t="s">
        <v>1511</v>
      </c>
      <c r="G5165" s="180">
        <f>VLOOKUP(D5165,Plan1!$B$2:$S$5570,7,)/1000</f>
        <v>4.7869999999999999</v>
      </c>
      <c r="H5165" s="180">
        <f>VLOOKUP(D5165,Plan1!$B$2:$S$5570,8,)/1000</f>
        <v>4.8319999999999999</v>
      </c>
      <c r="I5165" s="180">
        <f>VLOOKUP(D5165,Plan1!$B$2:$S$5570,9,)/1000</f>
        <v>4.95</v>
      </c>
      <c r="J5165" s="180">
        <f>VLOOKUP(D5165,Plan1!$B$2:$S$5570,10,)/1000</f>
        <v>5.0869999999999997</v>
      </c>
      <c r="K5165" s="180">
        <f>VLOOKUP(D5165,Plan1!$B$2:$S$5570,11,)/1000</f>
        <v>5.1619999999999999</v>
      </c>
      <c r="L5165" s="180">
        <f>VLOOKUP(D5165,Plan1!$B$2:$S$5570,12,)/1000</f>
        <v>5.28</v>
      </c>
      <c r="M5165" s="180">
        <f>VLOOKUP(D5165,Plan1!$B$2:$S$5570,13,)/1000</f>
        <v>5.4189999999999996</v>
      </c>
      <c r="N5165" s="180">
        <f>VLOOKUP(D5165,Plan1!$B$2:$S$5570,14,)/1000</f>
        <v>5.6390000000000002</v>
      </c>
      <c r="O5165" s="180">
        <f>VLOOKUP(D5165,Plan1!$B$2:$S$5570,15,)/1000</f>
        <v>5.274</v>
      </c>
      <c r="P5165" s="180">
        <f>VLOOKUP(D5165,Plan1!$B$2:$S$5570,16,)/1000</f>
        <v>5.2210000000000001</v>
      </c>
      <c r="Q5165" s="180">
        <f>VLOOKUP(D5165,Plan1!$B$2:$S$5570,17,)/1000</f>
        <v>4.8490000000000002</v>
      </c>
      <c r="R5165" s="180">
        <f>VLOOKUP(D5165,Plan1!$B$2:$S$5570,18,)/1000</f>
        <v>4.8499999999999996</v>
      </c>
      <c r="S5165" s="180">
        <f>VLOOKUP(D5165,Plan1!$B$2:$S$5570,6,)/1000</f>
        <v>5.1130000000000004</v>
      </c>
    </row>
    <row r="5166" spans="1:19" x14ac:dyDescent="0.25">
      <c r="A5166" s="178">
        <v>1454</v>
      </c>
      <c r="B5166" s="178">
        <v>-29651</v>
      </c>
      <c r="C5166" s="178">
        <v>-507757</v>
      </c>
      <c r="D5166" s="178" t="s">
        <v>3998</v>
      </c>
      <c r="E5166" s="178" t="s">
        <v>167</v>
      </c>
      <c r="F5166" s="178" t="s">
        <v>3898</v>
      </c>
      <c r="G5166" s="180">
        <f>VLOOKUP(D5166,Plan1!$B$2:$S$5570,7,)/1000</f>
        <v>5.51</v>
      </c>
      <c r="H5166" s="180">
        <f>VLOOKUP(D5166,Plan1!$B$2:$S$5570,8,)/1000</f>
        <v>5.4870000000000001</v>
      </c>
      <c r="I5166" s="180">
        <f>VLOOKUP(D5166,Plan1!$B$2:$S$5570,9,)/1000</f>
        <v>5.1630000000000003</v>
      </c>
      <c r="J5166" s="180">
        <f>VLOOKUP(D5166,Plan1!$B$2:$S$5570,10,)/1000</f>
        <v>4.6760000000000002</v>
      </c>
      <c r="K5166" s="180">
        <f>VLOOKUP(D5166,Plan1!$B$2:$S$5570,11,)/1000</f>
        <v>3.823</v>
      </c>
      <c r="L5166" s="180">
        <f>VLOOKUP(D5166,Plan1!$B$2:$S$5570,12,)/1000</f>
        <v>3.3109999999999999</v>
      </c>
      <c r="M5166" s="180">
        <f>VLOOKUP(D5166,Plan1!$B$2:$S$5570,13,)/1000</f>
        <v>3.5430000000000001</v>
      </c>
      <c r="N5166" s="180">
        <f>VLOOKUP(D5166,Plan1!$B$2:$S$5570,14,)/1000</f>
        <v>4.12</v>
      </c>
      <c r="O5166" s="180">
        <f>VLOOKUP(D5166,Plan1!$B$2:$S$5570,15,)/1000</f>
        <v>4.0049999999999999</v>
      </c>
      <c r="P5166" s="180">
        <f>VLOOKUP(D5166,Plan1!$B$2:$S$5570,16,)/1000</f>
        <v>4.6399999999999997</v>
      </c>
      <c r="Q5166" s="180">
        <f>VLOOKUP(D5166,Plan1!$B$2:$S$5570,17,)/1000</f>
        <v>5.56</v>
      </c>
      <c r="R5166" s="180">
        <f>VLOOKUP(D5166,Plan1!$B$2:$S$5570,18,)/1000</f>
        <v>5.6219999999999999</v>
      </c>
      <c r="S5166" s="180">
        <f>VLOOKUP(D5166,Plan1!$B$2:$S$5570,6,)/1000</f>
        <v>4.6219999999999999</v>
      </c>
    </row>
    <row r="5167" spans="1:19" x14ac:dyDescent="0.25">
      <c r="A5167" s="178">
        <v>11833</v>
      </c>
      <c r="B5167" s="178">
        <v>-196657</v>
      </c>
      <c r="C5167" s="178">
        <v>-436926</v>
      </c>
      <c r="D5167" s="178" t="s">
        <v>2188</v>
      </c>
      <c r="E5167" s="178" t="s">
        <v>167</v>
      </c>
      <c r="F5167" s="178" t="s">
        <v>1727</v>
      </c>
      <c r="G5167" s="180">
        <f>VLOOKUP(D5167,Plan1!$B$2:$S$5570,7,)/1000</f>
        <v>5.2930000000000001</v>
      </c>
      <c r="H5167" s="180">
        <f>VLOOKUP(D5167,Plan1!$B$2:$S$5570,8,)/1000</f>
        <v>5.8529999999999998</v>
      </c>
      <c r="I5167" s="180">
        <f>VLOOKUP(D5167,Plan1!$B$2:$S$5570,9,)/1000</f>
        <v>5.4050000000000002</v>
      </c>
      <c r="J5167" s="180">
        <f>VLOOKUP(D5167,Plan1!$B$2:$S$5570,10,)/1000</f>
        <v>5.3789999999999996</v>
      </c>
      <c r="K5167" s="180">
        <f>VLOOKUP(D5167,Plan1!$B$2:$S$5570,11,)/1000</f>
        <v>5.0999999999999996</v>
      </c>
      <c r="L5167" s="180">
        <f>VLOOKUP(D5167,Plan1!$B$2:$S$5570,12,)/1000</f>
        <v>5.0979999999999999</v>
      </c>
      <c r="M5167" s="180">
        <f>VLOOKUP(D5167,Plan1!$B$2:$S$5570,13,)/1000</f>
        <v>5.3170000000000002</v>
      </c>
      <c r="N5167" s="180">
        <f>VLOOKUP(D5167,Plan1!$B$2:$S$5570,14,)/1000</f>
        <v>5.95</v>
      </c>
      <c r="O5167" s="180">
        <f>VLOOKUP(D5167,Plan1!$B$2:$S$5570,15,)/1000</f>
        <v>5.8529999999999998</v>
      </c>
      <c r="P5167" s="180">
        <f>VLOOKUP(D5167,Plan1!$B$2:$S$5570,16,)/1000</f>
        <v>5.5369999999999999</v>
      </c>
      <c r="Q5167" s="180">
        <f>VLOOKUP(D5167,Plan1!$B$2:$S$5570,17,)/1000</f>
        <v>4.9630000000000001</v>
      </c>
      <c r="R5167" s="180">
        <f>VLOOKUP(D5167,Plan1!$B$2:$S$5570,18,)/1000</f>
        <v>5.0949999999999998</v>
      </c>
      <c r="S5167" s="180">
        <f>VLOOKUP(D5167,Plan1!$B$2:$S$5570,6,)/1000</f>
        <v>5.4039999999999999</v>
      </c>
    </row>
    <row r="5168" spans="1:19" x14ac:dyDescent="0.25">
      <c r="A5168" s="178">
        <v>9296</v>
      </c>
      <c r="B5168" s="178">
        <v>-210742</v>
      </c>
      <c r="C5168" s="178">
        <v>-48413</v>
      </c>
      <c r="D5168" s="178" t="s">
        <v>5173</v>
      </c>
      <c r="E5168" s="178" t="s">
        <v>167</v>
      </c>
      <c r="F5168" s="178" t="s">
        <v>4704</v>
      </c>
      <c r="G5168" s="180">
        <f>VLOOKUP(D5168,Plan1!$B$2:$S$5570,7,)/1000</f>
        <v>5.2030000000000003</v>
      </c>
      <c r="H5168" s="180">
        <f>VLOOKUP(D5168,Plan1!$B$2:$S$5570,8,)/1000</f>
        <v>5.7140000000000004</v>
      </c>
      <c r="I5168" s="180">
        <f>VLOOKUP(D5168,Plan1!$B$2:$S$5570,9,)/1000</f>
        <v>5.3920000000000003</v>
      </c>
      <c r="J5168" s="180">
        <f>VLOOKUP(D5168,Plan1!$B$2:$S$5570,10,)/1000</f>
        <v>5.468</v>
      </c>
      <c r="K5168" s="180">
        <f>VLOOKUP(D5168,Plan1!$B$2:$S$5570,11,)/1000</f>
        <v>5.0410000000000004</v>
      </c>
      <c r="L5168" s="180">
        <f>VLOOKUP(D5168,Plan1!$B$2:$S$5570,12,)/1000</f>
        <v>4.9370000000000003</v>
      </c>
      <c r="M5168" s="180">
        <f>VLOOKUP(D5168,Plan1!$B$2:$S$5570,13,)/1000</f>
        <v>5.149</v>
      </c>
      <c r="N5168" s="180">
        <f>VLOOKUP(D5168,Plan1!$B$2:$S$5570,14,)/1000</f>
        <v>5.8250000000000002</v>
      </c>
      <c r="O5168" s="180">
        <f>VLOOKUP(D5168,Plan1!$B$2:$S$5570,15,)/1000</f>
        <v>5.4050000000000002</v>
      </c>
      <c r="P5168" s="180">
        <f>VLOOKUP(D5168,Plan1!$B$2:$S$5570,16,)/1000</f>
        <v>5.452</v>
      </c>
      <c r="Q5168" s="180">
        <f>VLOOKUP(D5168,Plan1!$B$2:$S$5570,17,)/1000</f>
        <v>5.3869999999999996</v>
      </c>
      <c r="R5168" s="180">
        <f>VLOOKUP(D5168,Plan1!$B$2:$S$5570,18,)/1000</f>
        <v>5.4379999999999997</v>
      </c>
      <c r="S5168" s="180">
        <f>VLOOKUP(D5168,Plan1!$B$2:$S$5570,6,)/1000</f>
        <v>5.3680000000000003</v>
      </c>
    </row>
    <row r="5169" spans="1:19" x14ac:dyDescent="0.25">
      <c r="A5169" s="178">
        <v>18584</v>
      </c>
      <c r="B5169" s="178">
        <v>-16055</v>
      </c>
      <c r="C5169" s="178">
        <v>-496025</v>
      </c>
      <c r="D5169" s="178" t="s">
        <v>1194</v>
      </c>
      <c r="E5169" s="178" t="s">
        <v>167</v>
      </c>
      <c r="F5169" s="178" t="s">
        <v>1058</v>
      </c>
      <c r="G5169" s="180">
        <f>VLOOKUP(D5169,Plan1!$B$2:$S$5570,7,)/1000</f>
        <v>5.008</v>
      </c>
      <c r="H5169" s="180">
        <f>VLOOKUP(D5169,Plan1!$B$2:$S$5570,8,)/1000</f>
        <v>5.4169999999999998</v>
      </c>
      <c r="I5169" s="180">
        <f>VLOOKUP(D5169,Plan1!$B$2:$S$5570,9,)/1000</f>
        <v>5.2690000000000001</v>
      </c>
      <c r="J5169" s="180">
        <f>VLOOKUP(D5169,Plan1!$B$2:$S$5570,10,)/1000</f>
        <v>5.6210000000000004</v>
      </c>
      <c r="K5169" s="180">
        <f>VLOOKUP(D5169,Plan1!$B$2:$S$5570,11,)/1000</f>
        <v>5.633</v>
      </c>
      <c r="L5169" s="180">
        <f>VLOOKUP(D5169,Plan1!$B$2:$S$5570,12,)/1000</f>
        <v>5.4870000000000001</v>
      </c>
      <c r="M5169" s="180">
        <f>VLOOKUP(D5169,Plan1!$B$2:$S$5570,13,)/1000</f>
        <v>5.5469999999999997</v>
      </c>
      <c r="N5169" s="180">
        <f>VLOOKUP(D5169,Plan1!$B$2:$S$5570,14,)/1000</f>
        <v>6.2880000000000003</v>
      </c>
      <c r="O5169" s="180">
        <f>VLOOKUP(D5169,Plan1!$B$2:$S$5570,15,)/1000</f>
        <v>5.7140000000000004</v>
      </c>
      <c r="P5169" s="180">
        <f>VLOOKUP(D5169,Plan1!$B$2:$S$5570,16,)/1000</f>
        <v>5.42</v>
      </c>
      <c r="Q5169" s="180">
        <f>VLOOKUP(D5169,Plan1!$B$2:$S$5570,17,)/1000</f>
        <v>4.9119999999999999</v>
      </c>
      <c r="R5169" s="180">
        <f>VLOOKUP(D5169,Plan1!$B$2:$S$5570,18,)/1000</f>
        <v>4.9379999999999997</v>
      </c>
      <c r="S5169" s="180">
        <f>VLOOKUP(D5169,Plan1!$B$2:$S$5570,6,)/1000</f>
        <v>5.4379999999999997</v>
      </c>
    </row>
    <row r="5170" spans="1:19" x14ac:dyDescent="0.25">
      <c r="A5170" s="178">
        <v>35646</v>
      </c>
      <c r="B5170" s="178">
        <v>-96457</v>
      </c>
      <c r="C5170" s="178">
        <v>-364931</v>
      </c>
      <c r="D5170" s="178" t="s">
        <v>230</v>
      </c>
      <c r="E5170" s="178" t="s">
        <v>167</v>
      </c>
      <c r="F5170" s="178" t="s">
        <v>192</v>
      </c>
      <c r="G5170" s="180">
        <f>VLOOKUP(D5170,Plan1!$B$2:$S$5570,7,)/1000</f>
        <v>5.6369999999999996</v>
      </c>
      <c r="H5170" s="180">
        <f>VLOOKUP(D5170,Plan1!$B$2:$S$5570,8,)/1000</f>
        <v>5.6429999999999998</v>
      </c>
      <c r="I5170" s="180">
        <f>VLOOKUP(D5170,Plan1!$B$2:$S$5570,9,)/1000</f>
        <v>5.7839999999999998</v>
      </c>
      <c r="J5170" s="180">
        <f>VLOOKUP(D5170,Plan1!$B$2:$S$5570,10,)/1000</f>
        <v>5.3170000000000002</v>
      </c>
      <c r="K5170" s="180">
        <f>VLOOKUP(D5170,Plan1!$B$2:$S$5570,11,)/1000</f>
        <v>4.484</v>
      </c>
      <c r="L5170" s="180">
        <f>VLOOKUP(D5170,Plan1!$B$2:$S$5570,12,)/1000</f>
        <v>4.1459999999999999</v>
      </c>
      <c r="M5170" s="180">
        <f>VLOOKUP(D5170,Plan1!$B$2:$S$5570,13,)/1000</f>
        <v>4.2119999999999997</v>
      </c>
      <c r="N5170" s="180">
        <f>VLOOKUP(D5170,Plan1!$B$2:$S$5570,14,)/1000</f>
        <v>4.7720000000000002</v>
      </c>
      <c r="O5170" s="180">
        <f>VLOOKUP(D5170,Plan1!$B$2:$S$5570,15,)/1000</f>
        <v>5.4409999999999998</v>
      </c>
      <c r="P5170" s="180">
        <f>VLOOKUP(D5170,Plan1!$B$2:$S$5570,16,)/1000</f>
        <v>5.5789999999999997</v>
      </c>
      <c r="Q5170" s="180">
        <f>VLOOKUP(D5170,Plan1!$B$2:$S$5570,17,)/1000</f>
        <v>5.9980000000000002</v>
      </c>
      <c r="R5170" s="180">
        <f>VLOOKUP(D5170,Plan1!$B$2:$S$5570,18,)/1000</f>
        <v>5.8860000000000001</v>
      </c>
      <c r="S5170" s="180">
        <f>VLOOKUP(D5170,Plan1!$B$2:$S$5570,6,)/1000</f>
        <v>5.2409999999999997</v>
      </c>
    </row>
    <row r="5171" spans="1:19" x14ac:dyDescent="0.25">
      <c r="A5171" s="178">
        <v>1371</v>
      </c>
      <c r="B5171" s="178">
        <v>-297948</v>
      </c>
      <c r="C5171" s="178">
        <v>-518658</v>
      </c>
      <c r="D5171" s="178" t="s">
        <v>3977</v>
      </c>
      <c r="E5171" s="178" t="s">
        <v>167</v>
      </c>
      <c r="F5171" s="178" t="s">
        <v>3898</v>
      </c>
      <c r="G5171" s="180">
        <f>VLOOKUP(D5171,Plan1!$B$2:$S$5570,7,)/1000</f>
        <v>5.6269999999999998</v>
      </c>
      <c r="H5171" s="180">
        <f>VLOOKUP(D5171,Plan1!$B$2:$S$5570,8,)/1000</f>
        <v>5.6120000000000001</v>
      </c>
      <c r="I5171" s="180">
        <f>VLOOKUP(D5171,Plan1!$B$2:$S$5570,9,)/1000</f>
        <v>5.26</v>
      </c>
      <c r="J5171" s="180">
        <f>VLOOKUP(D5171,Plan1!$B$2:$S$5570,10,)/1000</f>
        <v>4.6870000000000003</v>
      </c>
      <c r="K5171" s="180">
        <f>VLOOKUP(D5171,Plan1!$B$2:$S$5570,11,)/1000</f>
        <v>3.7360000000000002</v>
      </c>
      <c r="L5171" s="180">
        <f>VLOOKUP(D5171,Plan1!$B$2:$S$5570,12,)/1000</f>
        <v>3.2410000000000001</v>
      </c>
      <c r="M5171" s="180">
        <f>VLOOKUP(D5171,Plan1!$B$2:$S$5570,13,)/1000</f>
        <v>3.4980000000000002</v>
      </c>
      <c r="N5171" s="180">
        <f>VLOOKUP(D5171,Plan1!$B$2:$S$5570,14,)/1000</f>
        <v>4.165</v>
      </c>
      <c r="O5171" s="180">
        <f>VLOOKUP(D5171,Plan1!$B$2:$S$5570,15,)/1000</f>
        <v>4.0060000000000002</v>
      </c>
      <c r="P5171" s="180">
        <f>VLOOKUP(D5171,Plan1!$B$2:$S$5570,16,)/1000</f>
        <v>4.694</v>
      </c>
      <c r="Q5171" s="180">
        <f>VLOOKUP(D5171,Plan1!$B$2:$S$5570,17,)/1000</f>
        <v>5.6040000000000001</v>
      </c>
      <c r="R5171" s="180">
        <f>VLOOKUP(D5171,Plan1!$B$2:$S$5570,18,)/1000</f>
        <v>5.7140000000000004</v>
      </c>
      <c r="S5171" s="180">
        <f>VLOOKUP(D5171,Plan1!$B$2:$S$5570,6,)/1000</f>
        <v>4.6539999999999999</v>
      </c>
    </row>
    <row r="5172" spans="1:19" x14ac:dyDescent="0.25">
      <c r="A5172" s="178">
        <v>8783</v>
      </c>
      <c r="B5172" s="178">
        <v>-214053</v>
      </c>
      <c r="C5172" s="178">
        <v>-485108</v>
      </c>
      <c r="D5172" s="178" t="s">
        <v>5121</v>
      </c>
      <c r="E5172" s="178" t="s">
        <v>167</v>
      </c>
      <c r="F5172" s="178" t="s">
        <v>4704</v>
      </c>
      <c r="G5172" s="180">
        <f>VLOOKUP(D5172,Plan1!$B$2:$S$5570,7,)/1000</f>
        <v>5.1790000000000003</v>
      </c>
      <c r="H5172" s="180">
        <f>VLOOKUP(D5172,Plan1!$B$2:$S$5570,8,)/1000</f>
        <v>5.6580000000000004</v>
      </c>
      <c r="I5172" s="180">
        <f>VLOOKUP(D5172,Plan1!$B$2:$S$5570,9,)/1000</f>
        <v>5.34</v>
      </c>
      <c r="J5172" s="180">
        <f>VLOOKUP(D5172,Plan1!$B$2:$S$5570,10,)/1000</f>
        <v>5.4470000000000001</v>
      </c>
      <c r="K5172" s="180">
        <f>VLOOKUP(D5172,Plan1!$B$2:$S$5570,11,)/1000</f>
        <v>5.0199999999999996</v>
      </c>
      <c r="L5172" s="180">
        <f>VLOOKUP(D5172,Plan1!$B$2:$S$5570,12,)/1000</f>
        <v>4.8659999999999997</v>
      </c>
      <c r="M5172" s="180">
        <f>VLOOKUP(D5172,Plan1!$B$2:$S$5570,13,)/1000</f>
        <v>5.0439999999999996</v>
      </c>
      <c r="N5172" s="180">
        <f>VLOOKUP(D5172,Plan1!$B$2:$S$5570,14,)/1000</f>
        <v>5.7949999999999999</v>
      </c>
      <c r="O5172" s="180">
        <f>VLOOKUP(D5172,Plan1!$B$2:$S$5570,15,)/1000</f>
        <v>5.36</v>
      </c>
      <c r="P5172" s="180">
        <f>VLOOKUP(D5172,Plan1!$B$2:$S$5570,16,)/1000</f>
        <v>5.4710000000000001</v>
      </c>
      <c r="Q5172" s="180">
        <f>VLOOKUP(D5172,Plan1!$B$2:$S$5570,17,)/1000</f>
        <v>5.3879999999999999</v>
      </c>
      <c r="R5172" s="180">
        <f>VLOOKUP(D5172,Plan1!$B$2:$S$5570,18,)/1000</f>
        <v>5.4169999999999998</v>
      </c>
      <c r="S5172" s="180">
        <f>VLOOKUP(D5172,Plan1!$B$2:$S$5570,6,)/1000</f>
        <v>5.3319999999999999</v>
      </c>
    </row>
    <row r="5173" spans="1:19" x14ac:dyDescent="0.25">
      <c r="A5173" s="178">
        <v>42158</v>
      </c>
      <c r="B5173" s="178">
        <v>-7898</v>
      </c>
      <c r="C5173" s="178">
        <v>-360497</v>
      </c>
      <c r="D5173" s="178" t="s">
        <v>3398</v>
      </c>
      <c r="E5173" s="178" t="s">
        <v>167</v>
      </c>
      <c r="F5173" s="178" t="s">
        <v>3284</v>
      </c>
      <c r="G5173" s="180">
        <f>VLOOKUP(D5173,Plan1!$B$2:$S$5570,7,)/1000</f>
        <v>5.609</v>
      </c>
      <c r="H5173" s="180">
        <f>VLOOKUP(D5173,Plan1!$B$2:$S$5570,8,)/1000</f>
        <v>5.7329999999999997</v>
      </c>
      <c r="I5173" s="180">
        <f>VLOOKUP(D5173,Plan1!$B$2:$S$5570,9,)/1000</f>
        <v>5.9119999999999999</v>
      </c>
      <c r="J5173" s="180">
        <f>VLOOKUP(D5173,Plan1!$B$2:$S$5570,10,)/1000</f>
        <v>5.4569999999999999</v>
      </c>
      <c r="K5173" s="180">
        <f>VLOOKUP(D5173,Plan1!$B$2:$S$5570,11,)/1000</f>
        <v>4.8659999999999997</v>
      </c>
      <c r="L5173" s="180">
        <f>VLOOKUP(D5173,Plan1!$B$2:$S$5570,12,)/1000</f>
        <v>4.37</v>
      </c>
      <c r="M5173" s="180">
        <f>VLOOKUP(D5173,Plan1!$B$2:$S$5570,13,)/1000</f>
        <v>4.4740000000000002</v>
      </c>
      <c r="N5173" s="180">
        <f>VLOOKUP(D5173,Plan1!$B$2:$S$5570,14,)/1000</f>
        <v>5.109</v>
      </c>
      <c r="O5173" s="180">
        <f>VLOOKUP(D5173,Plan1!$B$2:$S$5570,15,)/1000</f>
        <v>5.6829999999999998</v>
      </c>
      <c r="P5173" s="180">
        <f>VLOOKUP(D5173,Plan1!$B$2:$S$5570,16,)/1000</f>
        <v>5.8659999999999997</v>
      </c>
      <c r="Q5173" s="180">
        <f>VLOOKUP(D5173,Plan1!$B$2:$S$5570,17,)/1000</f>
        <v>5.9989999999999997</v>
      </c>
      <c r="R5173" s="180">
        <f>VLOOKUP(D5173,Plan1!$B$2:$S$5570,18,)/1000</f>
        <v>5.7380000000000004</v>
      </c>
      <c r="S5173" s="180">
        <f>VLOOKUP(D5173,Plan1!$B$2:$S$5570,6,)/1000</f>
        <v>5.4009999999999998</v>
      </c>
    </row>
    <row r="5174" spans="1:19" x14ac:dyDescent="0.25">
      <c r="A5174" s="178">
        <v>5702</v>
      </c>
      <c r="B5174" s="178">
        <v>-23533</v>
      </c>
      <c r="C5174" s="178">
        <v>-492439</v>
      </c>
      <c r="D5174" s="178" t="s">
        <v>4770</v>
      </c>
      <c r="E5174" s="178" t="s">
        <v>167</v>
      </c>
      <c r="F5174" s="178" t="s">
        <v>4704</v>
      </c>
      <c r="G5174" s="180">
        <f>VLOOKUP(D5174,Plan1!$B$2:$S$5570,7,)/1000</f>
        <v>5.0490000000000004</v>
      </c>
      <c r="H5174" s="180">
        <f>VLOOKUP(D5174,Plan1!$B$2:$S$5570,8,)/1000</f>
        <v>5.43</v>
      </c>
      <c r="I5174" s="180">
        <f>VLOOKUP(D5174,Plan1!$B$2:$S$5570,9,)/1000</f>
        <v>5.2450000000000001</v>
      </c>
      <c r="J5174" s="180">
        <f>VLOOKUP(D5174,Plan1!$B$2:$S$5570,10,)/1000</f>
        <v>5.1100000000000003</v>
      </c>
      <c r="K5174" s="180">
        <f>VLOOKUP(D5174,Plan1!$B$2:$S$5570,11,)/1000</f>
        <v>4.4080000000000004</v>
      </c>
      <c r="L5174" s="180">
        <f>VLOOKUP(D5174,Plan1!$B$2:$S$5570,12,)/1000</f>
        <v>4.181</v>
      </c>
      <c r="M5174" s="180">
        <f>VLOOKUP(D5174,Plan1!$B$2:$S$5570,13,)/1000</f>
        <v>4.3470000000000004</v>
      </c>
      <c r="N5174" s="180">
        <f>VLOOKUP(D5174,Plan1!$B$2:$S$5570,14,)/1000</f>
        <v>5.2759999999999998</v>
      </c>
      <c r="O5174" s="180">
        <f>VLOOKUP(D5174,Plan1!$B$2:$S$5570,15,)/1000</f>
        <v>4.9260000000000002</v>
      </c>
      <c r="P5174" s="180">
        <f>VLOOKUP(D5174,Plan1!$B$2:$S$5570,16,)/1000</f>
        <v>5.08</v>
      </c>
      <c r="Q5174" s="180">
        <f>VLOOKUP(D5174,Plan1!$B$2:$S$5570,17,)/1000</f>
        <v>5.2549999999999999</v>
      </c>
      <c r="R5174" s="180">
        <f>VLOOKUP(D5174,Plan1!$B$2:$S$5570,18,)/1000</f>
        <v>5.3559999999999999</v>
      </c>
      <c r="S5174" s="180">
        <f>VLOOKUP(D5174,Plan1!$B$2:$S$5570,6,)/1000</f>
        <v>4.9720000000000004</v>
      </c>
    </row>
    <row r="5175" spans="1:19" x14ac:dyDescent="0.25">
      <c r="A5175" s="178">
        <v>5293</v>
      </c>
      <c r="B5175" s="178">
        <v>-239216</v>
      </c>
      <c r="C5175" s="178">
        <v>-486952</v>
      </c>
      <c r="D5175" s="178" t="s">
        <v>4736</v>
      </c>
      <c r="E5175" s="178" t="s">
        <v>167</v>
      </c>
      <c r="F5175" s="178" t="s">
        <v>4704</v>
      </c>
      <c r="G5175" s="180">
        <f>VLOOKUP(D5175,Plan1!$B$2:$S$5570,7,)/1000</f>
        <v>4.9409999999999998</v>
      </c>
      <c r="H5175" s="180">
        <f>VLOOKUP(D5175,Plan1!$B$2:$S$5570,8,)/1000</f>
        <v>5.27</v>
      </c>
      <c r="I5175" s="180">
        <f>VLOOKUP(D5175,Plan1!$B$2:$S$5570,9,)/1000</f>
        <v>5.056</v>
      </c>
      <c r="J5175" s="180">
        <f>VLOOKUP(D5175,Plan1!$B$2:$S$5570,10,)/1000</f>
        <v>4.9260000000000002</v>
      </c>
      <c r="K5175" s="180">
        <f>VLOOKUP(D5175,Plan1!$B$2:$S$5570,11,)/1000</f>
        <v>4.2539999999999996</v>
      </c>
      <c r="L5175" s="180">
        <f>VLOOKUP(D5175,Plan1!$B$2:$S$5570,12,)/1000</f>
        <v>4.0339999999999998</v>
      </c>
      <c r="M5175" s="180">
        <f>VLOOKUP(D5175,Plan1!$B$2:$S$5570,13,)/1000</f>
        <v>4.1710000000000003</v>
      </c>
      <c r="N5175" s="180">
        <f>VLOOKUP(D5175,Plan1!$B$2:$S$5570,14,)/1000</f>
        <v>5.0890000000000004</v>
      </c>
      <c r="O5175" s="180">
        <f>VLOOKUP(D5175,Plan1!$B$2:$S$5570,15,)/1000</f>
        <v>4.6929999999999996</v>
      </c>
      <c r="P5175" s="180">
        <f>VLOOKUP(D5175,Plan1!$B$2:$S$5570,16,)/1000</f>
        <v>4.7569999999999997</v>
      </c>
      <c r="Q5175" s="180">
        <f>VLOOKUP(D5175,Plan1!$B$2:$S$5570,17,)/1000</f>
        <v>4.9950000000000001</v>
      </c>
      <c r="R5175" s="180">
        <f>VLOOKUP(D5175,Plan1!$B$2:$S$5570,18,)/1000</f>
        <v>5.2709999999999999</v>
      </c>
      <c r="S5175" s="180">
        <f>VLOOKUP(D5175,Plan1!$B$2:$S$5570,6,)/1000</f>
        <v>4.7880000000000003</v>
      </c>
    </row>
    <row r="5176" spans="1:19" x14ac:dyDescent="0.25">
      <c r="A5176" s="178">
        <v>3035</v>
      </c>
      <c r="B5176" s="178">
        <v>-274009</v>
      </c>
      <c r="C5176" s="178">
        <v>-534707</v>
      </c>
      <c r="D5176" s="178" t="s">
        <v>4352</v>
      </c>
      <c r="E5176" s="178" t="s">
        <v>167</v>
      </c>
      <c r="F5176" s="178" t="s">
        <v>3898</v>
      </c>
      <c r="G5176" s="180">
        <f>VLOOKUP(D5176,Plan1!$B$2:$S$5570,7,)/1000</f>
        <v>5.6689999999999996</v>
      </c>
      <c r="H5176" s="180">
        <f>VLOOKUP(D5176,Plan1!$B$2:$S$5570,8,)/1000</f>
        <v>5.5819999999999999</v>
      </c>
      <c r="I5176" s="180">
        <f>VLOOKUP(D5176,Plan1!$B$2:$S$5570,9,)/1000</f>
        <v>5.49</v>
      </c>
      <c r="J5176" s="180">
        <f>VLOOKUP(D5176,Plan1!$B$2:$S$5570,10,)/1000</f>
        <v>4.8920000000000003</v>
      </c>
      <c r="K5176" s="180">
        <f>VLOOKUP(D5176,Plan1!$B$2:$S$5570,11,)/1000</f>
        <v>4.093</v>
      </c>
      <c r="L5176" s="180">
        <f>VLOOKUP(D5176,Plan1!$B$2:$S$5570,12,)/1000</f>
        <v>3.5369999999999999</v>
      </c>
      <c r="M5176" s="180">
        <f>VLOOKUP(D5176,Plan1!$B$2:$S$5570,13,)/1000</f>
        <v>3.9289999999999998</v>
      </c>
      <c r="N5176" s="180">
        <f>VLOOKUP(D5176,Plan1!$B$2:$S$5570,14,)/1000</f>
        <v>4.6639999999999997</v>
      </c>
      <c r="O5176" s="180">
        <f>VLOOKUP(D5176,Plan1!$B$2:$S$5570,15,)/1000</f>
        <v>4.3899999999999997</v>
      </c>
      <c r="P5176" s="180">
        <f>VLOOKUP(D5176,Plan1!$B$2:$S$5570,16,)/1000</f>
        <v>5.1079999999999997</v>
      </c>
      <c r="Q5176" s="180">
        <f>VLOOKUP(D5176,Plan1!$B$2:$S$5570,17,)/1000</f>
        <v>5.59</v>
      </c>
      <c r="R5176" s="180">
        <f>VLOOKUP(D5176,Plan1!$B$2:$S$5570,18,)/1000</f>
        <v>5.665</v>
      </c>
      <c r="S5176" s="180">
        <f>VLOOKUP(D5176,Plan1!$B$2:$S$5570,6,)/1000</f>
        <v>4.8840000000000003</v>
      </c>
    </row>
    <row r="5177" spans="1:19" x14ac:dyDescent="0.25">
      <c r="A5177" s="178">
        <v>6921</v>
      </c>
      <c r="B5177" s="178">
        <v>-22488</v>
      </c>
      <c r="C5177" s="178">
        <v>-533513</v>
      </c>
      <c r="D5177" s="178" t="s">
        <v>1668</v>
      </c>
      <c r="E5177" s="178" t="s">
        <v>167</v>
      </c>
      <c r="F5177" s="178" t="s">
        <v>1651</v>
      </c>
      <c r="G5177" s="180">
        <f>VLOOKUP(D5177,Plan1!$B$2:$S$5570,7,)/1000</f>
        <v>5.3739999999999997</v>
      </c>
      <c r="H5177" s="180">
        <f>VLOOKUP(D5177,Plan1!$B$2:$S$5570,8,)/1000</f>
        <v>5.6139999999999999</v>
      </c>
      <c r="I5177" s="180">
        <f>VLOOKUP(D5177,Plan1!$B$2:$S$5570,9,)/1000</f>
        <v>5.6440000000000001</v>
      </c>
      <c r="J5177" s="180">
        <f>VLOOKUP(D5177,Plan1!$B$2:$S$5570,10,)/1000</f>
        <v>5.3520000000000003</v>
      </c>
      <c r="K5177" s="180">
        <f>VLOOKUP(D5177,Plan1!$B$2:$S$5570,11,)/1000</f>
        <v>4.6210000000000004</v>
      </c>
      <c r="L5177" s="180">
        <f>VLOOKUP(D5177,Plan1!$B$2:$S$5570,12,)/1000</f>
        <v>4.3630000000000004</v>
      </c>
      <c r="M5177" s="180">
        <f>VLOOKUP(D5177,Plan1!$B$2:$S$5570,13,)/1000</f>
        <v>4.5060000000000002</v>
      </c>
      <c r="N5177" s="180">
        <f>VLOOKUP(D5177,Plan1!$B$2:$S$5570,14,)/1000</f>
        <v>5.3650000000000002</v>
      </c>
      <c r="O5177" s="180">
        <f>VLOOKUP(D5177,Plan1!$B$2:$S$5570,15,)/1000</f>
        <v>5.12</v>
      </c>
      <c r="P5177" s="180">
        <f>VLOOKUP(D5177,Plan1!$B$2:$S$5570,16,)/1000</f>
        <v>5.3140000000000001</v>
      </c>
      <c r="Q5177" s="180">
        <f>VLOOKUP(D5177,Plan1!$B$2:$S$5570,17,)/1000</f>
        <v>5.5250000000000004</v>
      </c>
      <c r="R5177" s="180">
        <f>VLOOKUP(D5177,Plan1!$B$2:$S$5570,18,)/1000</f>
        <v>5.6859999999999999</v>
      </c>
      <c r="S5177" s="180">
        <f>VLOOKUP(D5177,Plan1!$B$2:$S$5570,6,)/1000</f>
        <v>5.2069999999999999</v>
      </c>
    </row>
    <row r="5178" spans="1:19" x14ac:dyDescent="0.25">
      <c r="A5178" s="178">
        <v>7231</v>
      </c>
      <c r="B5178" s="178">
        <v>-223021</v>
      </c>
      <c r="C5178" s="178">
        <v>-515626</v>
      </c>
      <c r="D5178" s="178" t="s">
        <v>4983</v>
      </c>
      <c r="E5178" s="178" t="s">
        <v>167</v>
      </c>
      <c r="F5178" s="178" t="s">
        <v>4704</v>
      </c>
      <c r="G5178" s="180">
        <f>VLOOKUP(D5178,Plan1!$B$2:$S$5570,7,)/1000</f>
        <v>5.36</v>
      </c>
      <c r="H5178" s="180">
        <f>VLOOKUP(D5178,Plan1!$B$2:$S$5570,8,)/1000</f>
        <v>5.72</v>
      </c>
      <c r="I5178" s="180">
        <f>VLOOKUP(D5178,Plan1!$B$2:$S$5570,9,)/1000</f>
        <v>5.7</v>
      </c>
      <c r="J5178" s="180">
        <f>VLOOKUP(D5178,Plan1!$B$2:$S$5570,10,)/1000</f>
        <v>5.4930000000000003</v>
      </c>
      <c r="K5178" s="180">
        <f>VLOOKUP(D5178,Plan1!$B$2:$S$5570,11,)/1000</f>
        <v>4.7519999999999998</v>
      </c>
      <c r="L5178" s="180">
        <f>VLOOKUP(D5178,Plan1!$B$2:$S$5570,12,)/1000</f>
        <v>4.5650000000000004</v>
      </c>
      <c r="M5178" s="180">
        <f>VLOOKUP(D5178,Plan1!$B$2:$S$5570,13,)/1000</f>
        <v>4.7679999999999998</v>
      </c>
      <c r="N5178" s="180">
        <f>VLOOKUP(D5178,Plan1!$B$2:$S$5570,14,)/1000</f>
        <v>5.617</v>
      </c>
      <c r="O5178" s="180">
        <f>VLOOKUP(D5178,Plan1!$B$2:$S$5570,15,)/1000</f>
        <v>5.2060000000000004</v>
      </c>
      <c r="P5178" s="180">
        <f>VLOOKUP(D5178,Plan1!$B$2:$S$5570,16,)/1000</f>
        <v>5.4329999999999998</v>
      </c>
      <c r="Q5178" s="180">
        <f>VLOOKUP(D5178,Plan1!$B$2:$S$5570,17,)/1000</f>
        <v>5.5759999999999996</v>
      </c>
      <c r="R5178" s="180">
        <f>VLOOKUP(D5178,Plan1!$B$2:$S$5570,18,)/1000</f>
        <v>5.7110000000000003</v>
      </c>
      <c r="S5178" s="180">
        <f>VLOOKUP(D5178,Plan1!$B$2:$S$5570,6,)/1000</f>
        <v>5.3250000000000002</v>
      </c>
    </row>
    <row r="5179" spans="1:19" x14ac:dyDescent="0.25">
      <c r="A5179" s="178">
        <v>40642</v>
      </c>
      <c r="B5179" s="178">
        <v>-81574</v>
      </c>
      <c r="C5179" s="178">
        <v>-707726</v>
      </c>
      <c r="D5179" s="178" t="s">
        <v>186</v>
      </c>
      <c r="E5179" s="178" t="s">
        <v>167</v>
      </c>
      <c r="F5179" s="178" t="s">
        <v>168</v>
      </c>
      <c r="G5179" s="180">
        <f>VLOOKUP(D5179,Plan1!$B$2:$S$5570,7,)/1000</f>
        <v>4.3440000000000003</v>
      </c>
      <c r="H5179" s="180">
        <f>VLOOKUP(D5179,Plan1!$B$2:$S$5570,8,)/1000</f>
        <v>4.68</v>
      </c>
      <c r="I5179" s="180">
        <f>VLOOKUP(D5179,Plan1!$B$2:$S$5570,9,)/1000</f>
        <v>4.2389999999999999</v>
      </c>
      <c r="J5179" s="180">
        <f>VLOOKUP(D5179,Plan1!$B$2:$S$5570,10,)/1000</f>
        <v>4.5350000000000001</v>
      </c>
      <c r="K5179" s="180">
        <f>VLOOKUP(D5179,Plan1!$B$2:$S$5570,11,)/1000</f>
        <v>4.3230000000000004</v>
      </c>
      <c r="L5179" s="180">
        <f>VLOOKUP(D5179,Plan1!$B$2:$S$5570,12,)/1000</f>
        <v>4.4160000000000004</v>
      </c>
      <c r="M5179" s="180">
        <f>VLOOKUP(D5179,Plan1!$B$2:$S$5570,13,)/1000</f>
        <v>4.6420000000000003</v>
      </c>
      <c r="N5179" s="180">
        <f>VLOOKUP(D5179,Plan1!$B$2:$S$5570,14,)/1000</f>
        <v>5.2350000000000003</v>
      </c>
      <c r="O5179" s="180">
        <f>VLOOKUP(D5179,Plan1!$B$2:$S$5570,15,)/1000</f>
        <v>5.2460000000000004</v>
      </c>
      <c r="P5179" s="180">
        <f>VLOOKUP(D5179,Plan1!$B$2:$S$5570,16,)/1000</f>
        <v>5.008</v>
      </c>
      <c r="Q5179" s="180">
        <f>VLOOKUP(D5179,Plan1!$B$2:$S$5570,17,)/1000</f>
        <v>4.6369999999999996</v>
      </c>
      <c r="R5179" s="180">
        <f>VLOOKUP(D5179,Plan1!$B$2:$S$5570,18,)/1000</f>
        <v>4.2939999999999996</v>
      </c>
      <c r="S5179" s="180">
        <f>VLOOKUP(D5179,Plan1!$B$2:$S$5570,6,)/1000</f>
        <v>4.633</v>
      </c>
    </row>
    <row r="5180" spans="1:19" x14ac:dyDescent="0.25">
      <c r="A5180" s="178">
        <v>46815</v>
      </c>
      <c r="B5180" s="178">
        <v>-66832</v>
      </c>
      <c r="C5180" s="178">
        <v>-397575</v>
      </c>
      <c r="D5180" s="178" t="s">
        <v>819</v>
      </c>
      <c r="E5180" s="178" t="s">
        <v>167</v>
      </c>
      <c r="F5180" s="178" t="s">
        <v>792</v>
      </c>
      <c r="G5180" s="180">
        <f>VLOOKUP(D5180,Plan1!$B$2:$S$5570,7,)/1000</f>
        <v>5.39</v>
      </c>
      <c r="H5180" s="180">
        <f>VLOOKUP(D5180,Plan1!$B$2:$S$5570,8,)/1000</f>
        <v>5.548</v>
      </c>
      <c r="I5180" s="180">
        <f>VLOOKUP(D5180,Plan1!$B$2:$S$5570,9,)/1000</f>
        <v>5.6669999999999998</v>
      </c>
      <c r="J5180" s="180">
        <f>VLOOKUP(D5180,Plan1!$B$2:$S$5570,10,)/1000</f>
        <v>5.508</v>
      </c>
      <c r="K5180" s="180">
        <f>VLOOKUP(D5180,Plan1!$B$2:$S$5570,11,)/1000</f>
        <v>5.4329999999999998</v>
      </c>
      <c r="L5180" s="180">
        <f>VLOOKUP(D5180,Plan1!$B$2:$S$5570,12,)/1000</f>
        <v>5.3869999999999996</v>
      </c>
      <c r="M5180" s="180">
        <f>VLOOKUP(D5180,Plan1!$B$2:$S$5570,13,)/1000</f>
        <v>5.702</v>
      </c>
      <c r="N5180" s="180">
        <f>VLOOKUP(D5180,Plan1!$B$2:$S$5570,14,)/1000</f>
        <v>6.3819999999999997</v>
      </c>
      <c r="O5180" s="180">
        <f>VLOOKUP(D5180,Plan1!$B$2:$S$5570,15,)/1000</f>
        <v>6.5890000000000004</v>
      </c>
      <c r="P5180" s="180">
        <f>VLOOKUP(D5180,Plan1!$B$2:$S$5570,16,)/1000</f>
        <v>6.327</v>
      </c>
      <c r="Q5180" s="180">
        <f>VLOOKUP(D5180,Plan1!$B$2:$S$5570,17,)/1000</f>
        <v>6.1070000000000002</v>
      </c>
      <c r="R5180" s="180">
        <f>VLOOKUP(D5180,Plan1!$B$2:$S$5570,18,)/1000</f>
        <v>5.6219999999999999</v>
      </c>
      <c r="S5180" s="180">
        <f>VLOOKUP(D5180,Plan1!$B$2:$S$5570,6,)/1000</f>
        <v>5.8049999999999997</v>
      </c>
    </row>
    <row r="5181" spans="1:19" x14ac:dyDescent="0.25">
      <c r="A5181" s="178">
        <v>70034</v>
      </c>
      <c r="B5181" s="178">
        <v>15062</v>
      </c>
      <c r="C5181" s="178">
        <v>-509091</v>
      </c>
      <c r="D5181" s="178" t="s">
        <v>306</v>
      </c>
      <c r="E5181" s="178" t="s">
        <v>167</v>
      </c>
      <c r="F5181" s="178" t="s">
        <v>295</v>
      </c>
      <c r="G5181" s="180">
        <f>VLOOKUP(D5181,Plan1!$B$2:$S$5570,7,)/1000</f>
        <v>4.18</v>
      </c>
      <c r="H5181" s="180">
        <f>VLOOKUP(D5181,Plan1!$B$2:$S$5570,8,)/1000</f>
        <v>3.9380000000000002</v>
      </c>
      <c r="I5181" s="180">
        <f>VLOOKUP(D5181,Plan1!$B$2:$S$5570,9,)/1000</f>
        <v>3.9460000000000002</v>
      </c>
      <c r="J5181" s="180">
        <f>VLOOKUP(D5181,Plan1!$B$2:$S$5570,10,)/1000</f>
        <v>3.9359999999999999</v>
      </c>
      <c r="K5181" s="180">
        <f>VLOOKUP(D5181,Plan1!$B$2:$S$5570,11,)/1000</f>
        <v>4.3120000000000003</v>
      </c>
      <c r="L5181" s="180">
        <f>VLOOKUP(D5181,Plan1!$B$2:$S$5570,12,)/1000</f>
        <v>4.5730000000000004</v>
      </c>
      <c r="M5181" s="180">
        <f>VLOOKUP(D5181,Plan1!$B$2:$S$5570,13,)/1000</f>
        <v>4.8209999999999997</v>
      </c>
      <c r="N5181" s="180">
        <f>VLOOKUP(D5181,Plan1!$B$2:$S$5570,14,)/1000</f>
        <v>5.2220000000000004</v>
      </c>
      <c r="O5181" s="180">
        <f>VLOOKUP(D5181,Plan1!$B$2:$S$5570,15,)/1000</f>
        <v>5.4009999999999998</v>
      </c>
      <c r="P5181" s="180">
        <f>VLOOKUP(D5181,Plan1!$B$2:$S$5570,16,)/1000</f>
        <v>5.2969999999999997</v>
      </c>
      <c r="Q5181" s="180">
        <f>VLOOKUP(D5181,Plan1!$B$2:$S$5570,17,)/1000</f>
        <v>5.1669999999999998</v>
      </c>
      <c r="R5181" s="180">
        <f>VLOOKUP(D5181,Plan1!$B$2:$S$5570,18,)/1000</f>
        <v>4.37</v>
      </c>
      <c r="S5181" s="180">
        <f>VLOOKUP(D5181,Plan1!$B$2:$S$5570,6,)/1000</f>
        <v>4.5970000000000004</v>
      </c>
    </row>
    <row r="5182" spans="1:19" x14ac:dyDescent="0.25">
      <c r="A5182" s="178">
        <v>6669</v>
      </c>
      <c r="B5182" s="178">
        <v>-227433</v>
      </c>
      <c r="C5182" s="178">
        <v>-50579</v>
      </c>
      <c r="D5182" s="178" t="s">
        <v>4905</v>
      </c>
      <c r="E5182" s="178" t="s">
        <v>167</v>
      </c>
      <c r="F5182" s="178" t="s">
        <v>4704</v>
      </c>
      <c r="G5182" s="180">
        <f>VLOOKUP(D5182,Plan1!$B$2:$S$5570,7,)/1000</f>
        <v>5.173</v>
      </c>
      <c r="H5182" s="180">
        <f>VLOOKUP(D5182,Plan1!$B$2:$S$5570,8,)/1000</f>
        <v>5.5410000000000004</v>
      </c>
      <c r="I5182" s="180">
        <f>VLOOKUP(D5182,Plan1!$B$2:$S$5570,9,)/1000</f>
        <v>5.4809999999999999</v>
      </c>
      <c r="J5182" s="180">
        <f>VLOOKUP(D5182,Plan1!$B$2:$S$5570,10,)/1000</f>
        <v>5.4169999999999998</v>
      </c>
      <c r="K5182" s="180">
        <f>VLOOKUP(D5182,Plan1!$B$2:$S$5570,11,)/1000</f>
        <v>4.7240000000000002</v>
      </c>
      <c r="L5182" s="180">
        <f>VLOOKUP(D5182,Plan1!$B$2:$S$5570,12,)/1000</f>
        <v>4.4950000000000001</v>
      </c>
      <c r="M5182" s="180">
        <f>VLOOKUP(D5182,Plan1!$B$2:$S$5570,13,)/1000</f>
        <v>4.7210000000000001</v>
      </c>
      <c r="N5182" s="180">
        <f>VLOOKUP(D5182,Plan1!$B$2:$S$5570,14,)/1000</f>
        <v>5.59</v>
      </c>
      <c r="O5182" s="180">
        <f>VLOOKUP(D5182,Plan1!$B$2:$S$5570,15,)/1000</f>
        <v>5.15</v>
      </c>
      <c r="P5182" s="180">
        <f>VLOOKUP(D5182,Plan1!$B$2:$S$5570,16,)/1000</f>
        <v>5.3</v>
      </c>
      <c r="Q5182" s="180">
        <f>VLOOKUP(D5182,Plan1!$B$2:$S$5570,17,)/1000</f>
        <v>5.4390000000000001</v>
      </c>
      <c r="R5182" s="180">
        <f>VLOOKUP(D5182,Plan1!$B$2:$S$5570,18,)/1000</f>
        <v>5.5019999999999998</v>
      </c>
      <c r="S5182" s="180">
        <f>VLOOKUP(D5182,Plan1!$B$2:$S$5570,6,)/1000</f>
        <v>5.2110000000000003</v>
      </c>
    </row>
    <row r="5183" spans="1:19" x14ac:dyDescent="0.25">
      <c r="A5183" s="178">
        <v>12583</v>
      </c>
      <c r="B5183" s="178">
        <v>-192788</v>
      </c>
      <c r="C5183" s="178">
        <v>-420119</v>
      </c>
      <c r="D5183" s="178" t="s">
        <v>2253</v>
      </c>
      <c r="E5183" s="178" t="s">
        <v>167</v>
      </c>
      <c r="F5183" s="178" t="s">
        <v>1727</v>
      </c>
      <c r="G5183" s="180">
        <f>VLOOKUP(D5183,Plan1!$B$2:$S$5570,7,)/1000</f>
        <v>5.2709999999999999</v>
      </c>
      <c r="H5183" s="180">
        <f>VLOOKUP(D5183,Plan1!$B$2:$S$5570,8,)/1000</f>
        <v>5.7649999999999997</v>
      </c>
      <c r="I5183" s="180">
        <f>VLOOKUP(D5183,Plan1!$B$2:$S$5570,9,)/1000</f>
        <v>5.1890000000000001</v>
      </c>
      <c r="J5183" s="180">
        <f>VLOOKUP(D5183,Plan1!$B$2:$S$5570,10,)/1000</f>
        <v>4.9930000000000003</v>
      </c>
      <c r="K5183" s="180">
        <f>VLOOKUP(D5183,Plan1!$B$2:$S$5570,11,)/1000</f>
        <v>4.4880000000000004</v>
      </c>
      <c r="L5183" s="180">
        <f>VLOOKUP(D5183,Plan1!$B$2:$S$5570,12,)/1000</f>
        <v>4.37</v>
      </c>
      <c r="M5183" s="180">
        <f>VLOOKUP(D5183,Plan1!$B$2:$S$5570,13,)/1000</f>
        <v>4.4210000000000003</v>
      </c>
      <c r="N5183" s="180">
        <f>VLOOKUP(D5183,Plan1!$B$2:$S$5570,14,)/1000</f>
        <v>4.968</v>
      </c>
      <c r="O5183" s="180">
        <f>VLOOKUP(D5183,Plan1!$B$2:$S$5570,15,)/1000</f>
        <v>5.0670000000000002</v>
      </c>
      <c r="P5183" s="180">
        <f>VLOOKUP(D5183,Plan1!$B$2:$S$5570,16,)/1000</f>
        <v>4.883</v>
      </c>
      <c r="Q5183" s="180">
        <f>VLOOKUP(D5183,Plan1!$B$2:$S$5570,17,)/1000</f>
        <v>4.4729999999999999</v>
      </c>
      <c r="R5183" s="180">
        <f>VLOOKUP(D5183,Plan1!$B$2:$S$5570,18,)/1000</f>
        <v>5.1429999999999998</v>
      </c>
      <c r="S5183" s="180">
        <f>VLOOKUP(D5183,Plan1!$B$2:$S$5570,6,)/1000</f>
        <v>4.9189999999999996</v>
      </c>
    </row>
    <row r="5184" spans="1:19" x14ac:dyDescent="0.25">
      <c r="A5184" s="178">
        <v>39730</v>
      </c>
      <c r="B5184" s="178">
        <v>-84737</v>
      </c>
      <c r="C5184" s="178">
        <v>-457479</v>
      </c>
      <c r="D5184" s="178" t="s">
        <v>1299</v>
      </c>
      <c r="E5184" s="178" t="s">
        <v>167</v>
      </c>
      <c r="F5184" s="178" t="s">
        <v>1298</v>
      </c>
      <c r="G5184" s="180">
        <f>VLOOKUP(D5184,Plan1!$B$2:$S$5570,7,)/1000</f>
        <v>4.9059999999999997</v>
      </c>
      <c r="H5184" s="180">
        <f>VLOOKUP(D5184,Plan1!$B$2:$S$5570,8,)/1000</f>
        <v>5.0579999999999998</v>
      </c>
      <c r="I5184" s="180">
        <f>VLOOKUP(D5184,Plan1!$B$2:$S$5570,9,)/1000</f>
        <v>5.1120000000000001</v>
      </c>
      <c r="J5184" s="180">
        <f>VLOOKUP(D5184,Plan1!$B$2:$S$5570,10,)/1000</f>
        <v>5.4279999999999999</v>
      </c>
      <c r="K5184" s="180">
        <f>VLOOKUP(D5184,Plan1!$B$2:$S$5570,11,)/1000</f>
        <v>5.681</v>
      </c>
      <c r="L5184" s="180">
        <f>VLOOKUP(D5184,Plan1!$B$2:$S$5570,12,)/1000</f>
        <v>5.8090000000000002</v>
      </c>
      <c r="M5184" s="180">
        <f>VLOOKUP(D5184,Plan1!$B$2:$S$5570,13,)/1000</f>
        <v>5.9219999999999997</v>
      </c>
      <c r="N5184" s="180">
        <f>VLOOKUP(D5184,Plan1!$B$2:$S$5570,14,)/1000</f>
        <v>6.2480000000000002</v>
      </c>
      <c r="O5184" s="180">
        <f>VLOOKUP(D5184,Plan1!$B$2:$S$5570,15,)/1000</f>
        <v>6.5190000000000001</v>
      </c>
      <c r="P5184" s="180">
        <f>VLOOKUP(D5184,Plan1!$B$2:$S$5570,16,)/1000</f>
        <v>5.6909999999999998</v>
      </c>
      <c r="Q5184" s="180">
        <f>VLOOKUP(D5184,Plan1!$B$2:$S$5570,17,)/1000</f>
        <v>5.1120000000000001</v>
      </c>
      <c r="R5184" s="180">
        <f>VLOOKUP(D5184,Plan1!$B$2:$S$5570,18,)/1000</f>
        <v>4.9089999999999998</v>
      </c>
      <c r="S5184" s="180">
        <f>VLOOKUP(D5184,Plan1!$B$2:$S$5570,6,)/1000</f>
        <v>5.5330000000000004</v>
      </c>
    </row>
    <row r="5185" spans="1:19" x14ac:dyDescent="0.25">
      <c r="A5185" s="178">
        <v>5933</v>
      </c>
      <c r="B5185" s="178">
        <v>-233492</v>
      </c>
      <c r="C5185" s="178">
        <v>-478465</v>
      </c>
      <c r="D5185" s="178" t="s">
        <v>4811</v>
      </c>
      <c r="E5185" s="178" t="s">
        <v>167</v>
      </c>
      <c r="F5185" s="178" t="s">
        <v>4704</v>
      </c>
      <c r="G5185" s="180">
        <f>VLOOKUP(D5185,Plan1!$B$2:$S$5570,7,)/1000</f>
        <v>4.9939999999999998</v>
      </c>
      <c r="H5185" s="180">
        <f>VLOOKUP(D5185,Plan1!$B$2:$S$5570,8,)/1000</f>
        <v>5.516</v>
      </c>
      <c r="I5185" s="180">
        <f>VLOOKUP(D5185,Plan1!$B$2:$S$5570,9,)/1000</f>
        <v>5.306</v>
      </c>
      <c r="J5185" s="180">
        <f>VLOOKUP(D5185,Plan1!$B$2:$S$5570,10,)/1000</f>
        <v>5.2229999999999999</v>
      </c>
      <c r="K5185" s="180">
        <f>VLOOKUP(D5185,Plan1!$B$2:$S$5570,11,)/1000</f>
        <v>4.5709999999999997</v>
      </c>
      <c r="L5185" s="180">
        <f>VLOOKUP(D5185,Plan1!$B$2:$S$5570,12,)/1000</f>
        <v>4.4770000000000003</v>
      </c>
      <c r="M5185" s="180">
        <f>VLOOKUP(D5185,Plan1!$B$2:$S$5570,13,)/1000</f>
        <v>4.4950000000000001</v>
      </c>
      <c r="N5185" s="180">
        <f>VLOOKUP(D5185,Plan1!$B$2:$S$5570,14,)/1000</f>
        <v>5.4390000000000001</v>
      </c>
      <c r="O5185" s="180">
        <f>VLOOKUP(D5185,Plan1!$B$2:$S$5570,15,)/1000</f>
        <v>5.0720000000000001</v>
      </c>
      <c r="P5185" s="180">
        <f>VLOOKUP(D5185,Plan1!$B$2:$S$5570,16,)/1000</f>
        <v>5.1509999999999998</v>
      </c>
      <c r="Q5185" s="180">
        <f>VLOOKUP(D5185,Plan1!$B$2:$S$5570,17,)/1000</f>
        <v>5.2009999999999996</v>
      </c>
      <c r="R5185" s="180">
        <f>VLOOKUP(D5185,Plan1!$B$2:$S$5570,18,)/1000</f>
        <v>5.359</v>
      </c>
      <c r="S5185" s="180">
        <f>VLOOKUP(D5185,Plan1!$B$2:$S$5570,6,)/1000</f>
        <v>5.0670000000000002</v>
      </c>
    </row>
    <row r="5186" spans="1:19" x14ac:dyDescent="0.25">
      <c r="A5186" s="178">
        <v>49495</v>
      </c>
      <c r="B5186" s="178">
        <v>-59863</v>
      </c>
      <c r="C5186" s="178">
        <v>-402971</v>
      </c>
      <c r="D5186" s="178" t="s">
        <v>836</v>
      </c>
      <c r="E5186" s="178" t="s">
        <v>167</v>
      </c>
      <c r="F5186" s="178" t="s">
        <v>792</v>
      </c>
      <c r="G5186" s="180">
        <f>VLOOKUP(D5186,Plan1!$B$2:$S$5570,7,)/1000</f>
        <v>5.0609999999999999</v>
      </c>
      <c r="H5186" s="180">
        <f>VLOOKUP(D5186,Plan1!$B$2:$S$5570,8,)/1000</f>
        <v>5.2460000000000004</v>
      </c>
      <c r="I5186" s="180">
        <f>VLOOKUP(D5186,Plan1!$B$2:$S$5570,9,)/1000</f>
        <v>5.4020000000000001</v>
      </c>
      <c r="J5186" s="180">
        <f>VLOOKUP(D5186,Plan1!$B$2:$S$5570,10,)/1000</f>
        <v>5.1829999999999998</v>
      </c>
      <c r="K5186" s="180">
        <f>VLOOKUP(D5186,Plan1!$B$2:$S$5570,11,)/1000</f>
        <v>5.2169999999999996</v>
      </c>
      <c r="L5186" s="180">
        <f>VLOOKUP(D5186,Plan1!$B$2:$S$5570,12,)/1000</f>
        <v>5.2709999999999999</v>
      </c>
      <c r="M5186" s="180">
        <f>VLOOKUP(D5186,Plan1!$B$2:$S$5570,13,)/1000</f>
        <v>5.6660000000000004</v>
      </c>
      <c r="N5186" s="180">
        <f>VLOOKUP(D5186,Plan1!$B$2:$S$5570,14,)/1000</f>
        <v>6.4029999999999996</v>
      </c>
      <c r="O5186" s="180">
        <f>VLOOKUP(D5186,Plan1!$B$2:$S$5570,15,)/1000</f>
        <v>6.609</v>
      </c>
      <c r="P5186" s="180">
        <f>VLOOKUP(D5186,Plan1!$B$2:$S$5570,16,)/1000</f>
        <v>6.2859999999999996</v>
      </c>
      <c r="Q5186" s="180">
        <f>VLOOKUP(D5186,Plan1!$B$2:$S$5570,17,)/1000</f>
        <v>6.0579999999999998</v>
      </c>
      <c r="R5186" s="180">
        <f>VLOOKUP(D5186,Plan1!$B$2:$S$5570,18,)/1000</f>
        <v>5.4359999999999999</v>
      </c>
      <c r="S5186" s="180">
        <f>VLOOKUP(D5186,Plan1!$B$2:$S$5570,6,)/1000</f>
        <v>5.6529999999999996</v>
      </c>
    </row>
    <row r="5187" spans="1:19" x14ac:dyDescent="0.25">
      <c r="A5187" s="178">
        <v>6307</v>
      </c>
      <c r="B5187" s="178">
        <v>-230109</v>
      </c>
      <c r="C5187" s="178">
        <v>-455597</v>
      </c>
      <c r="D5187" s="178" t="s">
        <v>4872</v>
      </c>
      <c r="E5187" s="178" t="s">
        <v>167</v>
      </c>
      <c r="F5187" s="178" t="s">
        <v>4704</v>
      </c>
      <c r="G5187" s="180">
        <f>VLOOKUP(D5187,Plan1!$B$2:$S$5570,7,)/1000</f>
        <v>4.875</v>
      </c>
      <c r="H5187" s="180">
        <f>VLOOKUP(D5187,Plan1!$B$2:$S$5570,8,)/1000</f>
        <v>5.4429999999999996</v>
      </c>
      <c r="I5187" s="180">
        <f>VLOOKUP(D5187,Plan1!$B$2:$S$5570,9,)/1000</f>
        <v>5.0309999999999997</v>
      </c>
      <c r="J5187" s="180">
        <f>VLOOKUP(D5187,Plan1!$B$2:$S$5570,10,)/1000</f>
        <v>5.056</v>
      </c>
      <c r="K5187" s="180">
        <f>VLOOKUP(D5187,Plan1!$B$2:$S$5570,11,)/1000</f>
        <v>4.4279999999999999</v>
      </c>
      <c r="L5187" s="180">
        <f>VLOOKUP(D5187,Plan1!$B$2:$S$5570,12,)/1000</f>
        <v>4.3019999999999996</v>
      </c>
      <c r="M5187" s="180">
        <f>VLOOKUP(D5187,Plan1!$B$2:$S$5570,13,)/1000</f>
        <v>4.3689999999999998</v>
      </c>
      <c r="N5187" s="180">
        <f>VLOOKUP(D5187,Plan1!$B$2:$S$5570,14,)/1000</f>
        <v>5.2619999999999996</v>
      </c>
      <c r="O5187" s="180">
        <f>VLOOKUP(D5187,Plan1!$B$2:$S$5570,15,)/1000</f>
        <v>4.8710000000000004</v>
      </c>
      <c r="P5187" s="180">
        <f>VLOOKUP(D5187,Plan1!$B$2:$S$5570,16,)/1000</f>
        <v>4.9660000000000002</v>
      </c>
      <c r="Q5187" s="180">
        <f>VLOOKUP(D5187,Plan1!$B$2:$S$5570,17,)/1000</f>
        <v>4.8310000000000004</v>
      </c>
      <c r="R5187" s="180">
        <f>VLOOKUP(D5187,Plan1!$B$2:$S$5570,18,)/1000</f>
        <v>5.1470000000000002</v>
      </c>
      <c r="S5187" s="180">
        <f>VLOOKUP(D5187,Plan1!$B$2:$S$5570,6,)/1000</f>
        <v>4.8819999999999997</v>
      </c>
    </row>
    <row r="5188" spans="1:19" x14ac:dyDescent="0.25">
      <c r="A5188" s="178">
        <v>43313</v>
      </c>
      <c r="B5188" s="178">
        <v>-76274</v>
      </c>
      <c r="C5188" s="178">
        <v>-378715</v>
      </c>
      <c r="D5188" s="178" t="s">
        <v>2726</v>
      </c>
      <c r="E5188" s="178" t="s">
        <v>167</v>
      </c>
      <c r="F5188" s="178" t="s">
        <v>2709</v>
      </c>
      <c r="G5188" s="180">
        <f>VLOOKUP(D5188,Plan1!$B$2:$S$5570,7,)/1000</f>
        <v>5.8330000000000002</v>
      </c>
      <c r="H5188" s="180">
        <f>VLOOKUP(D5188,Plan1!$B$2:$S$5570,8,)/1000</f>
        <v>5.9729999999999999</v>
      </c>
      <c r="I5188" s="180">
        <f>VLOOKUP(D5188,Plan1!$B$2:$S$5570,9,)/1000</f>
        <v>6.12</v>
      </c>
      <c r="J5188" s="180">
        <f>VLOOKUP(D5188,Plan1!$B$2:$S$5570,10,)/1000</f>
        <v>5.9539999999999997</v>
      </c>
      <c r="K5188" s="180">
        <f>VLOOKUP(D5188,Plan1!$B$2:$S$5570,11,)/1000</f>
        <v>5.3390000000000004</v>
      </c>
      <c r="L5188" s="180">
        <f>VLOOKUP(D5188,Plan1!$B$2:$S$5570,12,)/1000</f>
        <v>5.0519999999999996</v>
      </c>
      <c r="M5188" s="180">
        <f>VLOOKUP(D5188,Plan1!$B$2:$S$5570,13,)/1000</f>
        <v>5.3040000000000003</v>
      </c>
      <c r="N5188" s="180">
        <f>VLOOKUP(D5188,Plan1!$B$2:$S$5570,14,)/1000</f>
        <v>6.0060000000000002</v>
      </c>
      <c r="O5188" s="180">
        <f>VLOOKUP(D5188,Plan1!$B$2:$S$5570,15,)/1000</f>
        <v>6.4829999999999997</v>
      </c>
      <c r="P5188" s="180">
        <f>VLOOKUP(D5188,Plan1!$B$2:$S$5570,16,)/1000</f>
        <v>6.3680000000000003</v>
      </c>
      <c r="Q5188" s="180">
        <f>VLOOKUP(D5188,Plan1!$B$2:$S$5570,17,)/1000</f>
        <v>6.351</v>
      </c>
      <c r="R5188" s="180">
        <f>VLOOKUP(D5188,Plan1!$B$2:$S$5570,18,)/1000</f>
        <v>5.9290000000000003</v>
      </c>
      <c r="S5188" s="180">
        <f>VLOOKUP(D5188,Plan1!$B$2:$S$5570,6,)/1000</f>
        <v>5.8929999999999998</v>
      </c>
    </row>
    <row r="5189" spans="1:19" x14ac:dyDescent="0.25">
      <c r="A5189" s="178">
        <v>442</v>
      </c>
      <c r="B5189" s="178">
        <v>-312869</v>
      </c>
      <c r="C5189" s="178">
        <v>-510939</v>
      </c>
      <c r="D5189" s="178" t="s">
        <v>2726</v>
      </c>
      <c r="E5189" s="178" t="s">
        <v>167</v>
      </c>
      <c r="F5189" s="178" t="s">
        <v>3898</v>
      </c>
      <c r="G5189" s="180">
        <f>VLOOKUP(D5189,Plan1!$B$2:$S$5570,7,)/1000</f>
        <v>5.8330000000000002</v>
      </c>
      <c r="H5189" s="180">
        <f>VLOOKUP(D5189,Plan1!$B$2:$S$5570,8,)/1000</f>
        <v>5.9729999999999999</v>
      </c>
      <c r="I5189" s="180">
        <f>VLOOKUP(D5189,Plan1!$B$2:$S$5570,9,)/1000</f>
        <v>6.12</v>
      </c>
      <c r="J5189" s="180">
        <f>VLOOKUP(D5189,Plan1!$B$2:$S$5570,10,)/1000</f>
        <v>5.9539999999999997</v>
      </c>
      <c r="K5189" s="180">
        <f>VLOOKUP(D5189,Plan1!$B$2:$S$5570,11,)/1000</f>
        <v>5.3390000000000004</v>
      </c>
      <c r="L5189" s="180">
        <f>VLOOKUP(D5189,Plan1!$B$2:$S$5570,12,)/1000</f>
        <v>5.0519999999999996</v>
      </c>
      <c r="M5189" s="180">
        <f>VLOOKUP(D5189,Plan1!$B$2:$S$5570,13,)/1000</f>
        <v>5.3040000000000003</v>
      </c>
      <c r="N5189" s="180">
        <f>VLOOKUP(D5189,Plan1!$B$2:$S$5570,14,)/1000</f>
        <v>6.0060000000000002</v>
      </c>
      <c r="O5189" s="180">
        <f>VLOOKUP(D5189,Plan1!$B$2:$S$5570,15,)/1000</f>
        <v>6.4829999999999997</v>
      </c>
      <c r="P5189" s="180">
        <f>VLOOKUP(D5189,Plan1!$B$2:$S$5570,16,)/1000</f>
        <v>6.3680000000000003</v>
      </c>
      <c r="Q5189" s="180">
        <f>VLOOKUP(D5189,Plan1!$B$2:$S$5570,17,)/1000</f>
        <v>6.351</v>
      </c>
      <c r="R5189" s="180">
        <f>VLOOKUP(D5189,Plan1!$B$2:$S$5570,18,)/1000</f>
        <v>5.9290000000000003</v>
      </c>
      <c r="S5189" s="180">
        <f>VLOOKUP(D5189,Plan1!$B$2:$S$5570,6,)/1000</f>
        <v>5.8929999999999998</v>
      </c>
    </row>
    <row r="5190" spans="1:19" x14ac:dyDescent="0.25">
      <c r="A5190" s="178">
        <v>58328</v>
      </c>
      <c r="B5190" s="178">
        <v>-33686</v>
      </c>
      <c r="C5190" s="178">
        <v>-647198</v>
      </c>
      <c r="D5190" s="178" t="s">
        <v>342</v>
      </c>
      <c r="E5190" s="178" t="s">
        <v>167</v>
      </c>
      <c r="F5190" s="178" t="s">
        <v>312</v>
      </c>
      <c r="G5190" s="180">
        <f>VLOOKUP(D5190,Plan1!$B$2:$S$5570,7,)/1000</f>
        <v>4.242</v>
      </c>
      <c r="H5190" s="180">
        <f>VLOOKUP(D5190,Plan1!$B$2:$S$5570,8,)/1000</f>
        <v>4.49</v>
      </c>
      <c r="I5190" s="180">
        <f>VLOOKUP(D5190,Plan1!$B$2:$S$5570,9,)/1000</f>
        <v>4.5380000000000003</v>
      </c>
      <c r="J5190" s="180">
        <f>VLOOKUP(D5190,Plan1!$B$2:$S$5570,10,)/1000</f>
        <v>4.3040000000000003</v>
      </c>
      <c r="K5190" s="180">
        <f>VLOOKUP(D5190,Plan1!$B$2:$S$5570,11,)/1000</f>
        <v>4.0190000000000001</v>
      </c>
      <c r="L5190" s="180">
        <f>VLOOKUP(D5190,Plan1!$B$2:$S$5570,12,)/1000</f>
        <v>4.3499999999999996</v>
      </c>
      <c r="M5190" s="180">
        <f>VLOOKUP(D5190,Plan1!$B$2:$S$5570,13,)/1000</f>
        <v>4.4279999999999999</v>
      </c>
      <c r="N5190" s="180">
        <f>VLOOKUP(D5190,Plan1!$B$2:$S$5570,14,)/1000</f>
        <v>5.0339999999999998</v>
      </c>
      <c r="O5190" s="180">
        <f>VLOOKUP(D5190,Plan1!$B$2:$S$5570,15,)/1000</f>
        <v>5.0469999999999997</v>
      </c>
      <c r="P5190" s="180">
        <f>VLOOKUP(D5190,Plan1!$B$2:$S$5570,16,)/1000</f>
        <v>4.952</v>
      </c>
      <c r="Q5190" s="180">
        <f>VLOOKUP(D5190,Plan1!$B$2:$S$5570,17,)/1000</f>
        <v>4.6509999999999998</v>
      </c>
      <c r="R5190" s="180">
        <f>VLOOKUP(D5190,Plan1!$B$2:$S$5570,18,)/1000</f>
        <v>4.4240000000000004</v>
      </c>
      <c r="S5190" s="180">
        <f>VLOOKUP(D5190,Plan1!$B$2:$S$5570,6,)/1000</f>
        <v>4.54</v>
      </c>
    </row>
    <row r="5191" spans="1:19" x14ac:dyDescent="0.25">
      <c r="A5191" s="178">
        <v>44888</v>
      </c>
      <c r="B5191" s="178">
        <v>-72215</v>
      </c>
      <c r="C5191" s="178">
        <v>-372528</v>
      </c>
      <c r="D5191" s="178" t="s">
        <v>2775</v>
      </c>
      <c r="E5191" s="178" t="s">
        <v>167</v>
      </c>
      <c r="F5191" s="178" t="s">
        <v>2709</v>
      </c>
      <c r="G5191" s="180">
        <f>VLOOKUP(D5191,Plan1!$B$2:$S$5570,7,)/1000</f>
        <v>5.8789999999999996</v>
      </c>
      <c r="H5191" s="180">
        <f>VLOOKUP(D5191,Plan1!$B$2:$S$5570,8,)/1000</f>
        <v>6</v>
      </c>
      <c r="I5191" s="180">
        <f>VLOOKUP(D5191,Plan1!$B$2:$S$5570,9,)/1000</f>
        <v>6.2220000000000004</v>
      </c>
      <c r="J5191" s="180">
        <f>VLOOKUP(D5191,Plan1!$B$2:$S$5570,10,)/1000</f>
        <v>5.9880000000000004</v>
      </c>
      <c r="K5191" s="180">
        <f>VLOOKUP(D5191,Plan1!$B$2:$S$5570,11,)/1000</f>
        <v>5.3620000000000001</v>
      </c>
      <c r="L5191" s="180">
        <f>VLOOKUP(D5191,Plan1!$B$2:$S$5570,12,)/1000</f>
        <v>4.96</v>
      </c>
      <c r="M5191" s="180">
        <f>VLOOKUP(D5191,Plan1!$B$2:$S$5570,13,)/1000</f>
        <v>5.2910000000000004</v>
      </c>
      <c r="N5191" s="180">
        <f>VLOOKUP(D5191,Plan1!$B$2:$S$5570,14,)/1000</f>
        <v>6.0789999999999997</v>
      </c>
      <c r="O5191" s="180">
        <f>VLOOKUP(D5191,Plan1!$B$2:$S$5570,15,)/1000</f>
        <v>6.4960000000000004</v>
      </c>
      <c r="P5191" s="180">
        <f>VLOOKUP(D5191,Plan1!$B$2:$S$5570,16,)/1000</f>
        <v>6.4340000000000002</v>
      </c>
      <c r="Q5191" s="180">
        <f>VLOOKUP(D5191,Plan1!$B$2:$S$5570,17,)/1000</f>
        <v>6.3879999999999999</v>
      </c>
      <c r="R5191" s="180">
        <f>VLOOKUP(D5191,Plan1!$B$2:$S$5570,18,)/1000</f>
        <v>5.9569999999999999</v>
      </c>
      <c r="S5191" s="180">
        <f>VLOOKUP(D5191,Plan1!$B$2:$S$5570,6,)/1000</f>
        <v>5.9210000000000003</v>
      </c>
    </row>
    <row r="5192" spans="1:19" x14ac:dyDescent="0.25">
      <c r="A5192" s="178">
        <v>15907</v>
      </c>
      <c r="B5192" s="178">
        <v>-175404</v>
      </c>
      <c r="C5192" s="178">
        <v>-397403</v>
      </c>
      <c r="D5192" s="178" t="s">
        <v>380</v>
      </c>
      <c r="E5192" s="178" t="s">
        <v>167</v>
      </c>
      <c r="F5192" s="178" t="s">
        <v>375</v>
      </c>
      <c r="G5192" s="180">
        <f>VLOOKUP(D5192,Plan1!$B$2:$S$5570,7,)/1000</f>
        <v>5.601</v>
      </c>
      <c r="H5192" s="180">
        <f>VLOOKUP(D5192,Plan1!$B$2:$S$5570,8,)/1000</f>
        <v>5.7949999999999999</v>
      </c>
      <c r="I5192" s="180">
        <f>VLOOKUP(D5192,Plan1!$B$2:$S$5570,9,)/1000</f>
        <v>5.3209999999999997</v>
      </c>
      <c r="J5192" s="180">
        <f>VLOOKUP(D5192,Plan1!$B$2:$S$5570,10,)/1000</f>
        <v>4.9189999999999996</v>
      </c>
      <c r="K5192" s="180">
        <f>VLOOKUP(D5192,Plan1!$B$2:$S$5570,11,)/1000</f>
        <v>4.4249999999999998</v>
      </c>
      <c r="L5192" s="180">
        <f>VLOOKUP(D5192,Plan1!$B$2:$S$5570,12,)/1000</f>
        <v>4.0979999999999999</v>
      </c>
      <c r="M5192" s="180">
        <f>VLOOKUP(D5192,Plan1!$B$2:$S$5570,13,)/1000</f>
        <v>4.2649999999999997</v>
      </c>
      <c r="N5192" s="180">
        <f>VLOOKUP(D5192,Plan1!$B$2:$S$5570,14,)/1000</f>
        <v>4.8440000000000003</v>
      </c>
      <c r="O5192" s="180">
        <f>VLOOKUP(D5192,Plan1!$B$2:$S$5570,15,)/1000</f>
        <v>5.0869999999999997</v>
      </c>
      <c r="P5192" s="180">
        <f>VLOOKUP(D5192,Plan1!$B$2:$S$5570,16,)/1000</f>
        <v>5.0419999999999998</v>
      </c>
      <c r="Q5192" s="180">
        <f>VLOOKUP(D5192,Plan1!$B$2:$S$5570,17,)/1000</f>
        <v>4.8609999999999998</v>
      </c>
      <c r="R5192" s="180">
        <f>VLOOKUP(D5192,Plan1!$B$2:$S$5570,18,)/1000</f>
        <v>5.4930000000000003</v>
      </c>
      <c r="S5192" s="180">
        <f>VLOOKUP(D5192,Plan1!$B$2:$S$5570,6,)/1000</f>
        <v>4.9790000000000001</v>
      </c>
    </row>
    <row r="5193" spans="1:19" x14ac:dyDescent="0.25">
      <c r="A5193" s="178">
        <v>4175</v>
      </c>
      <c r="B5193" s="178">
        <v>-253706</v>
      </c>
      <c r="C5193" s="178">
        <v>-504575</v>
      </c>
      <c r="D5193" s="178" t="s">
        <v>3004</v>
      </c>
      <c r="E5193" s="178" t="s">
        <v>167</v>
      </c>
      <c r="F5193" s="178" t="s">
        <v>2912</v>
      </c>
      <c r="G5193" s="180">
        <f>VLOOKUP(D5193,Plan1!$B$2:$S$5570,7,)/1000</f>
        <v>4.9880000000000004</v>
      </c>
      <c r="H5193" s="180">
        <f>VLOOKUP(D5193,Plan1!$B$2:$S$5570,8,)/1000</f>
        <v>5.0250000000000004</v>
      </c>
      <c r="I5193" s="180">
        <f>VLOOKUP(D5193,Plan1!$B$2:$S$5570,9,)/1000</f>
        <v>4.9059999999999997</v>
      </c>
      <c r="J5193" s="180">
        <f>VLOOKUP(D5193,Plan1!$B$2:$S$5570,10,)/1000</f>
        <v>4.577</v>
      </c>
      <c r="K5193" s="180">
        <f>VLOOKUP(D5193,Plan1!$B$2:$S$5570,11,)/1000</f>
        <v>3.94</v>
      </c>
      <c r="L5193" s="180">
        <f>VLOOKUP(D5193,Plan1!$B$2:$S$5570,12,)/1000</f>
        <v>3.5870000000000002</v>
      </c>
      <c r="M5193" s="180">
        <f>VLOOKUP(D5193,Plan1!$B$2:$S$5570,13,)/1000</f>
        <v>3.875</v>
      </c>
      <c r="N5193" s="180">
        <f>VLOOKUP(D5193,Plan1!$B$2:$S$5570,14,)/1000</f>
        <v>4.8630000000000004</v>
      </c>
      <c r="O5193" s="180">
        <f>VLOOKUP(D5193,Plan1!$B$2:$S$5570,15,)/1000</f>
        <v>4.4160000000000004</v>
      </c>
      <c r="P5193" s="180">
        <f>VLOOKUP(D5193,Plan1!$B$2:$S$5570,16,)/1000</f>
        <v>4.5860000000000003</v>
      </c>
      <c r="Q5193" s="180">
        <f>VLOOKUP(D5193,Plan1!$B$2:$S$5570,17,)/1000</f>
        <v>5.0910000000000002</v>
      </c>
      <c r="R5193" s="180">
        <f>VLOOKUP(D5193,Plan1!$B$2:$S$5570,18,)/1000</f>
        <v>5.0229999999999997</v>
      </c>
      <c r="S5193" s="180">
        <f>VLOOKUP(D5193,Plan1!$B$2:$S$5570,6,)/1000</f>
        <v>4.5730000000000004</v>
      </c>
    </row>
    <row r="5194" spans="1:19" x14ac:dyDescent="0.25">
      <c r="A5194" s="178">
        <v>10043</v>
      </c>
      <c r="B5194" s="178">
        <v>-206566</v>
      </c>
      <c r="C5194" s="178">
        <v>-428568</v>
      </c>
      <c r="D5194" s="178" t="s">
        <v>2012</v>
      </c>
      <c r="E5194" s="178" t="s">
        <v>167</v>
      </c>
      <c r="F5194" s="178" t="s">
        <v>1727</v>
      </c>
      <c r="G5194" s="180">
        <f>VLOOKUP(D5194,Plan1!$B$2:$S$5570,7,)/1000</f>
        <v>5.077</v>
      </c>
      <c r="H5194" s="180">
        <f>VLOOKUP(D5194,Plan1!$B$2:$S$5570,8,)/1000</f>
        <v>5.6180000000000003</v>
      </c>
      <c r="I5194" s="180">
        <f>VLOOKUP(D5194,Plan1!$B$2:$S$5570,9,)/1000</f>
        <v>5.0449999999999999</v>
      </c>
      <c r="J5194" s="180">
        <f>VLOOKUP(D5194,Plan1!$B$2:$S$5570,10,)/1000</f>
        <v>4.8940000000000001</v>
      </c>
      <c r="K5194" s="180">
        <f>VLOOKUP(D5194,Plan1!$B$2:$S$5570,11,)/1000</f>
        <v>4.4649999999999999</v>
      </c>
      <c r="L5194" s="180">
        <f>VLOOKUP(D5194,Plan1!$B$2:$S$5570,12,)/1000</f>
        <v>4.3890000000000002</v>
      </c>
      <c r="M5194" s="180">
        <f>VLOOKUP(D5194,Plan1!$B$2:$S$5570,13,)/1000</f>
        <v>4.5999999999999996</v>
      </c>
      <c r="N5194" s="180">
        <f>VLOOKUP(D5194,Plan1!$B$2:$S$5570,14,)/1000</f>
        <v>5.274</v>
      </c>
      <c r="O5194" s="180">
        <f>VLOOKUP(D5194,Plan1!$B$2:$S$5570,15,)/1000</f>
        <v>5.1210000000000004</v>
      </c>
      <c r="P5194" s="180">
        <f>VLOOKUP(D5194,Plan1!$B$2:$S$5570,16,)/1000</f>
        <v>4.9189999999999996</v>
      </c>
      <c r="Q5194" s="180">
        <f>VLOOKUP(D5194,Plan1!$B$2:$S$5570,17,)/1000</f>
        <v>4.4409999999999998</v>
      </c>
      <c r="R5194" s="180">
        <f>VLOOKUP(D5194,Plan1!$B$2:$S$5570,18,)/1000</f>
        <v>4.9180000000000001</v>
      </c>
      <c r="S5194" s="180">
        <f>VLOOKUP(D5194,Plan1!$B$2:$S$5570,6,)/1000</f>
        <v>4.8959999999999999</v>
      </c>
    </row>
    <row r="5195" spans="1:19" x14ac:dyDescent="0.25">
      <c r="A5195" s="178">
        <v>31015</v>
      </c>
      <c r="B5195" s="178">
        <v>-109337</v>
      </c>
      <c r="C5195" s="178">
        <v>-622562</v>
      </c>
      <c r="D5195" s="178" t="s">
        <v>4401</v>
      </c>
      <c r="E5195" s="178" t="s">
        <v>167</v>
      </c>
      <c r="F5195" s="178" t="s">
        <v>4373</v>
      </c>
      <c r="G5195" s="180">
        <f>VLOOKUP(D5195,Plan1!$B$2:$S$5570,7,)/1000</f>
        <v>4.2629999999999999</v>
      </c>
      <c r="H5195" s="180">
        <f>VLOOKUP(D5195,Plan1!$B$2:$S$5570,8,)/1000</f>
        <v>4.2539999999999996</v>
      </c>
      <c r="I5195" s="180">
        <f>VLOOKUP(D5195,Plan1!$B$2:$S$5570,9,)/1000</f>
        <v>4.4480000000000004</v>
      </c>
      <c r="J5195" s="180">
        <f>VLOOKUP(D5195,Plan1!$B$2:$S$5570,10,)/1000</f>
        <v>4.7</v>
      </c>
      <c r="K5195" s="180">
        <f>VLOOKUP(D5195,Plan1!$B$2:$S$5570,11,)/1000</f>
        <v>4.3949999999999996</v>
      </c>
      <c r="L5195" s="180">
        <f>VLOOKUP(D5195,Plan1!$B$2:$S$5570,12,)/1000</f>
        <v>4.8609999999999998</v>
      </c>
      <c r="M5195" s="180">
        <f>VLOOKUP(D5195,Plan1!$B$2:$S$5570,13,)/1000</f>
        <v>4.9740000000000002</v>
      </c>
      <c r="N5195" s="180">
        <f>VLOOKUP(D5195,Plan1!$B$2:$S$5570,14,)/1000</f>
        <v>5.2649999999999997</v>
      </c>
      <c r="O5195" s="180">
        <f>VLOOKUP(D5195,Plan1!$B$2:$S$5570,15,)/1000</f>
        <v>4.952</v>
      </c>
      <c r="P5195" s="180">
        <f>VLOOKUP(D5195,Plan1!$B$2:$S$5570,16,)/1000</f>
        <v>5.0519999999999996</v>
      </c>
      <c r="Q5195" s="180">
        <f>VLOOKUP(D5195,Plan1!$B$2:$S$5570,17,)/1000</f>
        <v>4.7160000000000002</v>
      </c>
      <c r="R5195" s="180">
        <f>VLOOKUP(D5195,Plan1!$B$2:$S$5570,18,)/1000</f>
        <v>4.3920000000000003</v>
      </c>
      <c r="S5195" s="180">
        <f>VLOOKUP(D5195,Plan1!$B$2:$S$5570,6,)/1000</f>
        <v>4.6890000000000001</v>
      </c>
    </row>
    <row r="5196" spans="1:19" x14ac:dyDescent="0.25">
      <c r="A5196" s="178">
        <v>56691</v>
      </c>
      <c r="B5196" s="178">
        <v>-39887</v>
      </c>
      <c r="C5196" s="178">
        <v>-395802</v>
      </c>
      <c r="D5196" s="178" t="s">
        <v>919</v>
      </c>
      <c r="E5196" s="178" t="s">
        <v>167</v>
      </c>
      <c r="F5196" s="178" t="s">
        <v>792</v>
      </c>
      <c r="G5196" s="180">
        <f>VLOOKUP(D5196,Plan1!$B$2:$S$5570,7,)/1000</f>
        <v>5.016</v>
      </c>
      <c r="H5196" s="180">
        <f>VLOOKUP(D5196,Plan1!$B$2:$S$5570,8,)/1000</f>
        <v>5.298</v>
      </c>
      <c r="I5196" s="180">
        <f>VLOOKUP(D5196,Plan1!$B$2:$S$5570,9,)/1000</f>
        <v>5.2990000000000004</v>
      </c>
      <c r="J5196" s="180">
        <f>VLOOKUP(D5196,Plan1!$B$2:$S$5570,10,)/1000</f>
        <v>5.0220000000000002</v>
      </c>
      <c r="K5196" s="180">
        <f>VLOOKUP(D5196,Plan1!$B$2:$S$5570,11,)/1000</f>
        <v>5.3159999999999998</v>
      </c>
      <c r="L5196" s="180">
        <f>VLOOKUP(D5196,Plan1!$B$2:$S$5570,12,)/1000</f>
        <v>5.173</v>
      </c>
      <c r="M5196" s="180">
        <f>VLOOKUP(D5196,Plan1!$B$2:$S$5570,13,)/1000</f>
        <v>5.4980000000000002</v>
      </c>
      <c r="N5196" s="180">
        <f>VLOOKUP(D5196,Plan1!$B$2:$S$5570,14,)/1000</f>
        <v>6.2539999999999996</v>
      </c>
      <c r="O5196" s="180">
        <f>VLOOKUP(D5196,Plan1!$B$2:$S$5570,15,)/1000</f>
        <v>6.5650000000000004</v>
      </c>
      <c r="P5196" s="180">
        <f>VLOOKUP(D5196,Plan1!$B$2:$S$5570,16,)/1000</f>
        <v>6.3490000000000002</v>
      </c>
      <c r="Q5196" s="180">
        <f>VLOOKUP(D5196,Plan1!$B$2:$S$5570,17,)/1000</f>
        <v>6.0140000000000002</v>
      </c>
      <c r="R5196" s="180">
        <f>VLOOKUP(D5196,Plan1!$B$2:$S$5570,18,)/1000</f>
        <v>5.3739999999999997</v>
      </c>
      <c r="S5196" s="180">
        <f>VLOOKUP(D5196,Plan1!$B$2:$S$5570,6,)/1000</f>
        <v>5.5979999999999999</v>
      </c>
    </row>
    <row r="5197" spans="1:19" x14ac:dyDescent="0.25">
      <c r="A5197" s="178">
        <v>5918</v>
      </c>
      <c r="B5197" s="178">
        <v>-23343</v>
      </c>
      <c r="C5197" s="178">
        <v>-493759</v>
      </c>
      <c r="D5197" s="178" t="s">
        <v>4809</v>
      </c>
      <c r="E5197" s="178" t="s">
        <v>167</v>
      </c>
      <c r="F5197" s="178" t="s">
        <v>4704</v>
      </c>
      <c r="G5197" s="180">
        <f>VLOOKUP(D5197,Plan1!$B$2:$S$5570,7,)/1000</f>
        <v>5.03</v>
      </c>
      <c r="H5197" s="180">
        <f>VLOOKUP(D5197,Plan1!$B$2:$S$5570,8,)/1000</f>
        <v>5.4889999999999999</v>
      </c>
      <c r="I5197" s="180">
        <f>VLOOKUP(D5197,Plan1!$B$2:$S$5570,9,)/1000</f>
        <v>5.319</v>
      </c>
      <c r="J5197" s="180">
        <f>VLOOKUP(D5197,Plan1!$B$2:$S$5570,10,)/1000</f>
        <v>5.194</v>
      </c>
      <c r="K5197" s="180">
        <f>VLOOKUP(D5197,Plan1!$B$2:$S$5570,11,)/1000</f>
        <v>4.4589999999999996</v>
      </c>
      <c r="L5197" s="180">
        <f>VLOOKUP(D5197,Plan1!$B$2:$S$5570,12,)/1000</f>
        <v>4.2910000000000004</v>
      </c>
      <c r="M5197" s="180">
        <f>VLOOKUP(D5197,Plan1!$B$2:$S$5570,13,)/1000</f>
        <v>4.4660000000000002</v>
      </c>
      <c r="N5197" s="180">
        <f>VLOOKUP(D5197,Plan1!$B$2:$S$5570,14,)/1000</f>
        <v>5.391</v>
      </c>
      <c r="O5197" s="180">
        <f>VLOOKUP(D5197,Plan1!$B$2:$S$5570,15,)/1000</f>
        <v>4.9950000000000001</v>
      </c>
      <c r="P5197" s="180">
        <f>VLOOKUP(D5197,Plan1!$B$2:$S$5570,16,)/1000</f>
        <v>5.165</v>
      </c>
      <c r="Q5197" s="180">
        <f>VLOOKUP(D5197,Plan1!$B$2:$S$5570,17,)/1000</f>
        <v>5.33</v>
      </c>
      <c r="R5197" s="180">
        <f>VLOOKUP(D5197,Plan1!$B$2:$S$5570,18,)/1000</f>
        <v>5.4539999999999997</v>
      </c>
      <c r="S5197" s="180">
        <f>VLOOKUP(D5197,Plan1!$B$2:$S$5570,6,)/1000</f>
        <v>5.048</v>
      </c>
    </row>
    <row r="5198" spans="1:19" x14ac:dyDescent="0.25">
      <c r="A5198" s="178">
        <v>4936</v>
      </c>
      <c r="B5198" s="178">
        <v>-24325</v>
      </c>
      <c r="C5198" s="178">
        <v>-50618</v>
      </c>
      <c r="D5198" s="178" t="s">
        <v>3099</v>
      </c>
      <c r="E5198" s="178" t="s">
        <v>167</v>
      </c>
      <c r="F5198" s="178" t="s">
        <v>2912</v>
      </c>
      <c r="G5198" s="180">
        <f>VLOOKUP(D5198,Plan1!$B$2:$S$5570,7,)/1000</f>
        <v>5.1210000000000004</v>
      </c>
      <c r="H5198" s="180">
        <f>VLOOKUP(D5198,Plan1!$B$2:$S$5570,8,)/1000</f>
        <v>5.2990000000000004</v>
      </c>
      <c r="I5198" s="180">
        <f>VLOOKUP(D5198,Plan1!$B$2:$S$5570,9,)/1000</f>
        <v>5.306</v>
      </c>
      <c r="J5198" s="180">
        <f>VLOOKUP(D5198,Plan1!$B$2:$S$5570,10,)/1000</f>
        <v>5.1269999999999998</v>
      </c>
      <c r="K5198" s="180">
        <f>VLOOKUP(D5198,Plan1!$B$2:$S$5570,11,)/1000</f>
        <v>4.32</v>
      </c>
      <c r="L5198" s="180">
        <f>VLOOKUP(D5198,Plan1!$B$2:$S$5570,12,)/1000</f>
        <v>3.972</v>
      </c>
      <c r="M5198" s="180">
        <f>VLOOKUP(D5198,Plan1!$B$2:$S$5570,13,)/1000</f>
        <v>4.2850000000000001</v>
      </c>
      <c r="N5198" s="180">
        <f>VLOOKUP(D5198,Plan1!$B$2:$S$5570,14,)/1000</f>
        <v>5.2370000000000001</v>
      </c>
      <c r="O5198" s="180">
        <f>VLOOKUP(D5198,Plan1!$B$2:$S$5570,15,)/1000</f>
        <v>4.8520000000000003</v>
      </c>
      <c r="P5198" s="180">
        <f>VLOOKUP(D5198,Plan1!$B$2:$S$5570,16,)/1000</f>
        <v>4.9340000000000002</v>
      </c>
      <c r="Q5198" s="180">
        <f>VLOOKUP(D5198,Plan1!$B$2:$S$5570,17,)/1000</f>
        <v>5.3209999999999997</v>
      </c>
      <c r="R5198" s="180">
        <f>VLOOKUP(D5198,Plan1!$B$2:$S$5570,18,)/1000</f>
        <v>5.3410000000000002</v>
      </c>
      <c r="S5198" s="180">
        <f>VLOOKUP(D5198,Plan1!$B$2:$S$5570,6,)/1000</f>
        <v>4.9260000000000002</v>
      </c>
    </row>
    <row r="5199" spans="1:19" x14ac:dyDescent="0.25">
      <c r="A5199" s="178">
        <v>33523</v>
      </c>
      <c r="B5199" s="178">
        <v>-102069</v>
      </c>
      <c r="C5199" s="178">
        <v>-368821</v>
      </c>
      <c r="D5199" s="178" t="s">
        <v>5359</v>
      </c>
      <c r="E5199" s="178" t="s">
        <v>167</v>
      </c>
      <c r="F5199" s="178" t="s">
        <v>5304</v>
      </c>
      <c r="G5199" s="180">
        <f>VLOOKUP(D5199,Plan1!$B$2:$S$5570,7,)/1000</f>
        <v>5.9329999999999998</v>
      </c>
      <c r="H5199" s="180">
        <f>VLOOKUP(D5199,Plan1!$B$2:$S$5570,8,)/1000</f>
        <v>5.9</v>
      </c>
      <c r="I5199" s="180">
        <f>VLOOKUP(D5199,Plan1!$B$2:$S$5570,9,)/1000</f>
        <v>6.01</v>
      </c>
      <c r="J5199" s="180">
        <f>VLOOKUP(D5199,Plan1!$B$2:$S$5570,10,)/1000</f>
        <v>5.47</v>
      </c>
      <c r="K5199" s="180">
        <f>VLOOKUP(D5199,Plan1!$B$2:$S$5570,11,)/1000</f>
        <v>4.6829999999999998</v>
      </c>
      <c r="L5199" s="180">
        <f>VLOOKUP(D5199,Plan1!$B$2:$S$5570,12,)/1000</f>
        <v>4.4859999999999998</v>
      </c>
      <c r="M5199" s="180">
        <f>VLOOKUP(D5199,Plan1!$B$2:$S$5570,13,)/1000</f>
        <v>4.4980000000000002</v>
      </c>
      <c r="N5199" s="180">
        <f>VLOOKUP(D5199,Plan1!$B$2:$S$5570,14,)/1000</f>
        <v>4.9749999999999996</v>
      </c>
      <c r="O5199" s="180">
        <f>VLOOKUP(D5199,Plan1!$B$2:$S$5570,15,)/1000</f>
        <v>5.6159999999999997</v>
      </c>
      <c r="P5199" s="180">
        <f>VLOOKUP(D5199,Plan1!$B$2:$S$5570,16,)/1000</f>
        <v>5.7489999999999997</v>
      </c>
      <c r="Q5199" s="180">
        <f>VLOOKUP(D5199,Plan1!$B$2:$S$5570,17,)/1000</f>
        <v>5.9939999999999998</v>
      </c>
      <c r="R5199" s="180">
        <f>VLOOKUP(D5199,Plan1!$B$2:$S$5570,18,)/1000</f>
        <v>5.9379999999999997</v>
      </c>
      <c r="S5199" s="180">
        <f>VLOOKUP(D5199,Plan1!$B$2:$S$5570,6,)/1000</f>
        <v>5.4379999999999997</v>
      </c>
    </row>
    <row r="5200" spans="1:19" x14ac:dyDescent="0.25">
      <c r="A5200" s="178">
        <v>47601</v>
      </c>
      <c r="B5200" s="178">
        <v>-64586</v>
      </c>
      <c r="C5200" s="178">
        <v>-381823</v>
      </c>
      <c r="D5200" s="178" t="s">
        <v>3762</v>
      </c>
      <c r="E5200" s="178" t="s">
        <v>167</v>
      </c>
      <c r="F5200" s="178" t="s">
        <v>3752</v>
      </c>
      <c r="G5200" s="180">
        <f>VLOOKUP(D5200,Plan1!$B$2:$S$5570,7,)/1000</f>
        <v>5.76</v>
      </c>
      <c r="H5200" s="180">
        <f>VLOOKUP(D5200,Plan1!$B$2:$S$5570,8,)/1000</f>
        <v>5.8239999999999998</v>
      </c>
      <c r="I5200" s="180">
        <f>VLOOKUP(D5200,Plan1!$B$2:$S$5570,9,)/1000</f>
        <v>6.048</v>
      </c>
      <c r="J5200" s="180">
        <f>VLOOKUP(D5200,Plan1!$B$2:$S$5570,10,)/1000</f>
        <v>5.8579999999999997</v>
      </c>
      <c r="K5200" s="180">
        <f>VLOOKUP(D5200,Plan1!$B$2:$S$5570,11,)/1000</f>
        <v>5.508</v>
      </c>
      <c r="L5200" s="180">
        <f>VLOOKUP(D5200,Plan1!$B$2:$S$5570,12,)/1000</f>
        <v>5.2709999999999999</v>
      </c>
      <c r="M5200" s="180">
        <f>VLOOKUP(D5200,Plan1!$B$2:$S$5570,13,)/1000</f>
        <v>5.5490000000000004</v>
      </c>
      <c r="N5200" s="180">
        <f>VLOOKUP(D5200,Plan1!$B$2:$S$5570,14,)/1000</f>
        <v>6.2450000000000001</v>
      </c>
      <c r="O5200" s="180">
        <f>VLOOKUP(D5200,Plan1!$B$2:$S$5570,15,)/1000</f>
        <v>6.5049999999999999</v>
      </c>
      <c r="P5200" s="180">
        <f>VLOOKUP(D5200,Plan1!$B$2:$S$5570,16,)/1000</f>
        <v>6.4710000000000001</v>
      </c>
      <c r="Q5200" s="180">
        <f>VLOOKUP(D5200,Plan1!$B$2:$S$5570,17,)/1000</f>
        <v>6.4820000000000002</v>
      </c>
      <c r="R5200" s="180">
        <f>VLOOKUP(D5200,Plan1!$B$2:$S$5570,18,)/1000</f>
        <v>5.8979999999999997</v>
      </c>
      <c r="S5200" s="180">
        <f>VLOOKUP(D5200,Plan1!$B$2:$S$5570,6,)/1000</f>
        <v>5.952</v>
      </c>
    </row>
    <row r="5201" spans="1:19" x14ac:dyDescent="0.25">
      <c r="A5201" s="178">
        <v>49147</v>
      </c>
      <c r="B5201" s="178">
        <v>-61481</v>
      </c>
      <c r="C5201" s="178">
        <v>-367174</v>
      </c>
      <c r="D5201" s="178" t="s">
        <v>3822</v>
      </c>
      <c r="E5201" s="178" t="s">
        <v>167</v>
      </c>
      <c r="F5201" s="178" t="s">
        <v>3752</v>
      </c>
      <c r="G5201" s="180">
        <f>VLOOKUP(D5201,Plan1!$B$2:$S$5570,7,)/1000</f>
        <v>5.6</v>
      </c>
      <c r="H5201" s="180">
        <f>VLOOKUP(D5201,Plan1!$B$2:$S$5570,8,)/1000</f>
        <v>5.5979999999999999</v>
      </c>
      <c r="I5201" s="180">
        <f>VLOOKUP(D5201,Plan1!$B$2:$S$5570,9,)/1000</f>
        <v>5.7960000000000003</v>
      </c>
      <c r="J5201" s="180">
        <f>VLOOKUP(D5201,Plan1!$B$2:$S$5570,10,)/1000</f>
        <v>5.6120000000000001</v>
      </c>
      <c r="K5201" s="180">
        <f>VLOOKUP(D5201,Plan1!$B$2:$S$5570,11,)/1000</f>
        <v>5.26</v>
      </c>
      <c r="L5201" s="180">
        <f>VLOOKUP(D5201,Plan1!$B$2:$S$5570,12,)/1000</f>
        <v>4.9610000000000003</v>
      </c>
      <c r="M5201" s="180">
        <f>VLOOKUP(D5201,Plan1!$B$2:$S$5570,13,)/1000</f>
        <v>5.3179999999999996</v>
      </c>
      <c r="N5201" s="180">
        <f>VLOOKUP(D5201,Plan1!$B$2:$S$5570,14,)/1000</f>
        <v>6.056</v>
      </c>
      <c r="O5201" s="180">
        <f>VLOOKUP(D5201,Plan1!$B$2:$S$5570,15,)/1000</f>
        <v>6.3840000000000003</v>
      </c>
      <c r="P5201" s="180">
        <f>VLOOKUP(D5201,Plan1!$B$2:$S$5570,16,)/1000</f>
        <v>6.3289999999999997</v>
      </c>
      <c r="Q5201" s="180">
        <f>VLOOKUP(D5201,Plan1!$B$2:$S$5570,17,)/1000</f>
        <v>6.1970000000000001</v>
      </c>
      <c r="R5201" s="180">
        <f>VLOOKUP(D5201,Plan1!$B$2:$S$5570,18,)/1000</f>
        <v>5.5890000000000004</v>
      </c>
      <c r="S5201" s="180">
        <f>VLOOKUP(D5201,Plan1!$B$2:$S$5570,6,)/1000</f>
        <v>5.7249999999999996</v>
      </c>
    </row>
    <row r="5202" spans="1:19" x14ac:dyDescent="0.25">
      <c r="A5202" s="178">
        <v>3032</v>
      </c>
      <c r="B5202" s="178">
        <v>-273715</v>
      </c>
      <c r="C5202" s="178">
        <v>-537589</v>
      </c>
      <c r="D5202" s="178" t="s">
        <v>4349</v>
      </c>
      <c r="E5202" s="178" t="s">
        <v>167</v>
      </c>
      <c r="F5202" s="178" t="s">
        <v>3898</v>
      </c>
      <c r="G5202" s="180">
        <f>VLOOKUP(D5202,Plan1!$B$2:$S$5570,7,)/1000</f>
        <v>5.6529999999999996</v>
      </c>
      <c r="H5202" s="180">
        <f>VLOOKUP(D5202,Plan1!$B$2:$S$5570,8,)/1000</f>
        <v>5.6310000000000002</v>
      </c>
      <c r="I5202" s="180">
        <f>VLOOKUP(D5202,Plan1!$B$2:$S$5570,9,)/1000</f>
        <v>5.4710000000000001</v>
      </c>
      <c r="J5202" s="180">
        <f>VLOOKUP(D5202,Plan1!$B$2:$S$5570,10,)/1000</f>
        <v>4.8490000000000002</v>
      </c>
      <c r="K5202" s="180">
        <f>VLOOKUP(D5202,Plan1!$B$2:$S$5570,11,)/1000</f>
        <v>4.0810000000000004</v>
      </c>
      <c r="L5202" s="180">
        <f>VLOOKUP(D5202,Plan1!$B$2:$S$5570,12,)/1000</f>
        <v>3.508</v>
      </c>
      <c r="M5202" s="180">
        <f>VLOOKUP(D5202,Plan1!$B$2:$S$5570,13,)/1000</f>
        <v>3.923</v>
      </c>
      <c r="N5202" s="180">
        <f>VLOOKUP(D5202,Plan1!$B$2:$S$5570,14,)/1000</f>
        <v>4.6319999999999997</v>
      </c>
      <c r="O5202" s="180">
        <f>VLOOKUP(D5202,Plan1!$B$2:$S$5570,15,)/1000</f>
        <v>4.4089999999999998</v>
      </c>
      <c r="P5202" s="180">
        <f>VLOOKUP(D5202,Plan1!$B$2:$S$5570,16,)/1000</f>
        <v>5.0990000000000002</v>
      </c>
      <c r="Q5202" s="180">
        <f>VLOOKUP(D5202,Plan1!$B$2:$S$5570,17,)/1000</f>
        <v>5.5679999999999996</v>
      </c>
      <c r="R5202" s="180">
        <f>VLOOKUP(D5202,Plan1!$B$2:$S$5570,18,)/1000</f>
        <v>5.6589999999999998</v>
      </c>
      <c r="S5202" s="180">
        <f>VLOOKUP(D5202,Plan1!$B$2:$S$5570,6,)/1000</f>
        <v>4.8739999999999997</v>
      </c>
    </row>
    <row r="5203" spans="1:19" x14ac:dyDescent="0.25">
      <c r="A5203" s="178">
        <v>46067</v>
      </c>
      <c r="B5203" s="178">
        <v>-6939</v>
      </c>
      <c r="C5203" s="178">
        <v>-366276</v>
      </c>
      <c r="D5203" s="178" t="s">
        <v>2833</v>
      </c>
      <c r="E5203" s="178" t="s">
        <v>167</v>
      </c>
      <c r="F5203" s="178" t="s">
        <v>2709</v>
      </c>
      <c r="G5203" s="180">
        <f>VLOOKUP(D5203,Plan1!$B$2:$S$5570,7,)/1000</f>
        <v>5.68</v>
      </c>
      <c r="H5203" s="180">
        <f>VLOOKUP(D5203,Plan1!$B$2:$S$5570,8,)/1000</f>
        <v>5.7679999999999998</v>
      </c>
      <c r="I5203" s="180">
        <f>VLOOKUP(D5203,Plan1!$B$2:$S$5570,9,)/1000</f>
        <v>5.9459999999999997</v>
      </c>
      <c r="J5203" s="180">
        <f>VLOOKUP(D5203,Plan1!$B$2:$S$5570,10,)/1000</f>
        <v>5.6760000000000002</v>
      </c>
      <c r="K5203" s="180">
        <f>VLOOKUP(D5203,Plan1!$B$2:$S$5570,11,)/1000</f>
        <v>5.173</v>
      </c>
      <c r="L5203" s="180">
        <f>VLOOKUP(D5203,Plan1!$B$2:$S$5570,12,)/1000</f>
        <v>4.8029999999999999</v>
      </c>
      <c r="M5203" s="180">
        <f>VLOOKUP(D5203,Plan1!$B$2:$S$5570,13,)/1000</f>
        <v>5.0780000000000003</v>
      </c>
      <c r="N5203" s="180">
        <f>VLOOKUP(D5203,Plan1!$B$2:$S$5570,14,)/1000</f>
        <v>5.7610000000000001</v>
      </c>
      <c r="O5203" s="180">
        <f>VLOOKUP(D5203,Plan1!$B$2:$S$5570,15,)/1000</f>
        <v>6.165</v>
      </c>
      <c r="P5203" s="180">
        <f>VLOOKUP(D5203,Plan1!$B$2:$S$5570,16,)/1000</f>
        <v>6.27</v>
      </c>
      <c r="Q5203" s="180">
        <f>VLOOKUP(D5203,Plan1!$B$2:$S$5570,17,)/1000</f>
        <v>6.1710000000000003</v>
      </c>
      <c r="R5203" s="180">
        <f>VLOOKUP(D5203,Plan1!$B$2:$S$5570,18,)/1000</f>
        <v>5.8179999999999996</v>
      </c>
      <c r="S5203" s="180">
        <f>VLOOKUP(D5203,Plan1!$B$2:$S$5570,6,)/1000</f>
        <v>5.6920000000000002</v>
      </c>
    </row>
    <row r="5204" spans="1:19" x14ac:dyDescent="0.25">
      <c r="A5204" s="178">
        <v>27296</v>
      </c>
      <c r="B5204" s="178">
        <v>-123026</v>
      </c>
      <c r="C5204" s="178">
        <v>-386402</v>
      </c>
      <c r="D5204" s="178" t="s">
        <v>632</v>
      </c>
      <c r="E5204" s="178" t="s">
        <v>167</v>
      </c>
      <c r="F5204" s="178" t="s">
        <v>375</v>
      </c>
      <c r="G5204" s="180">
        <f>VLOOKUP(D5204,Plan1!$B$2:$S$5570,7,)/1000</f>
        <v>5.6109999999999998</v>
      </c>
      <c r="H5204" s="180">
        <f>VLOOKUP(D5204,Plan1!$B$2:$S$5570,8,)/1000</f>
        <v>5.641</v>
      </c>
      <c r="I5204" s="180">
        <f>VLOOKUP(D5204,Plan1!$B$2:$S$5570,9,)/1000</f>
        <v>5.7249999999999996</v>
      </c>
      <c r="J5204" s="180">
        <f>VLOOKUP(D5204,Plan1!$B$2:$S$5570,10,)/1000</f>
        <v>4.9109999999999996</v>
      </c>
      <c r="K5204" s="180">
        <f>VLOOKUP(D5204,Plan1!$B$2:$S$5570,11,)/1000</f>
        <v>4.3010000000000002</v>
      </c>
      <c r="L5204" s="180">
        <f>VLOOKUP(D5204,Plan1!$B$2:$S$5570,12,)/1000</f>
        <v>4.0519999999999996</v>
      </c>
      <c r="M5204" s="180">
        <f>VLOOKUP(D5204,Plan1!$B$2:$S$5570,13,)/1000</f>
        <v>4.2910000000000004</v>
      </c>
      <c r="N5204" s="180">
        <f>VLOOKUP(D5204,Plan1!$B$2:$S$5570,14,)/1000</f>
        <v>4.6689999999999996</v>
      </c>
      <c r="O5204" s="180">
        <f>VLOOKUP(D5204,Plan1!$B$2:$S$5570,15,)/1000</f>
        <v>5.3360000000000003</v>
      </c>
      <c r="P5204" s="180">
        <f>VLOOKUP(D5204,Plan1!$B$2:$S$5570,16,)/1000</f>
        <v>5.3390000000000004</v>
      </c>
      <c r="Q5204" s="180">
        <f>VLOOKUP(D5204,Plan1!$B$2:$S$5570,17,)/1000</f>
        <v>5.4489999999999998</v>
      </c>
      <c r="R5204" s="180">
        <f>VLOOKUP(D5204,Plan1!$B$2:$S$5570,18,)/1000</f>
        <v>5.5810000000000004</v>
      </c>
      <c r="S5204" s="180">
        <f>VLOOKUP(D5204,Plan1!$B$2:$S$5570,6,)/1000</f>
        <v>5.0759999999999996</v>
      </c>
    </row>
    <row r="5205" spans="1:19" x14ac:dyDescent="0.25">
      <c r="A5205" s="178">
        <v>6933</v>
      </c>
      <c r="B5205" s="178">
        <v>-225304</v>
      </c>
      <c r="C5205" s="178">
        <v>-521686</v>
      </c>
      <c r="D5205" s="178" t="s">
        <v>632</v>
      </c>
      <c r="E5205" s="178" t="s">
        <v>167</v>
      </c>
      <c r="F5205" s="178" t="s">
        <v>4704</v>
      </c>
      <c r="G5205" s="180">
        <f>VLOOKUP(D5205,Plan1!$B$2:$S$5570,7,)/1000</f>
        <v>5.6109999999999998</v>
      </c>
      <c r="H5205" s="180">
        <f>VLOOKUP(D5205,Plan1!$B$2:$S$5570,8,)/1000</f>
        <v>5.641</v>
      </c>
      <c r="I5205" s="180">
        <f>VLOOKUP(D5205,Plan1!$B$2:$S$5570,9,)/1000</f>
        <v>5.7249999999999996</v>
      </c>
      <c r="J5205" s="180">
        <f>VLOOKUP(D5205,Plan1!$B$2:$S$5570,10,)/1000</f>
        <v>4.9109999999999996</v>
      </c>
      <c r="K5205" s="180">
        <f>VLOOKUP(D5205,Plan1!$B$2:$S$5570,11,)/1000</f>
        <v>4.3010000000000002</v>
      </c>
      <c r="L5205" s="180">
        <f>VLOOKUP(D5205,Plan1!$B$2:$S$5570,12,)/1000</f>
        <v>4.0519999999999996</v>
      </c>
      <c r="M5205" s="180">
        <f>VLOOKUP(D5205,Plan1!$B$2:$S$5570,13,)/1000</f>
        <v>4.2910000000000004</v>
      </c>
      <c r="N5205" s="180">
        <f>VLOOKUP(D5205,Plan1!$B$2:$S$5570,14,)/1000</f>
        <v>4.6689999999999996</v>
      </c>
      <c r="O5205" s="180">
        <f>VLOOKUP(D5205,Plan1!$B$2:$S$5570,15,)/1000</f>
        <v>5.3360000000000003</v>
      </c>
      <c r="P5205" s="180">
        <f>VLOOKUP(D5205,Plan1!$B$2:$S$5570,16,)/1000</f>
        <v>5.3390000000000004</v>
      </c>
      <c r="Q5205" s="180">
        <f>VLOOKUP(D5205,Plan1!$B$2:$S$5570,17,)/1000</f>
        <v>5.4489999999999998</v>
      </c>
      <c r="R5205" s="180">
        <f>VLOOKUP(D5205,Plan1!$B$2:$S$5570,18,)/1000</f>
        <v>5.5810000000000004</v>
      </c>
      <c r="S5205" s="180">
        <f>VLOOKUP(D5205,Plan1!$B$2:$S$5570,6,)/1000</f>
        <v>5.0759999999999996</v>
      </c>
    </row>
    <row r="5206" spans="1:19" x14ac:dyDescent="0.25">
      <c r="A5206" s="178">
        <v>29501</v>
      </c>
      <c r="B5206" s="178">
        <v>-11479</v>
      </c>
      <c r="C5206" s="178">
        <v>-389971</v>
      </c>
      <c r="D5206" s="178" t="s">
        <v>705</v>
      </c>
      <c r="E5206" s="178" t="s">
        <v>167</v>
      </c>
      <c r="F5206" s="178" t="s">
        <v>375</v>
      </c>
      <c r="G5206" s="180">
        <f>VLOOKUP(D5206,Plan1!$B$2:$S$5570,7,)/1000</f>
        <v>5.7610000000000001</v>
      </c>
      <c r="H5206" s="180">
        <f>VLOOKUP(D5206,Plan1!$B$2:$S$5570,8,)/1000</f>
        <v>5.7290000000000001</v>
      </c>
      <c r="I5206" s="180">
        <f>VLOOKUP(D5206,Plan1!$B$2:$S$5570,9,)/1000</f>
        <v>5.8120000000000003</v>
      </c>
      <c r="J5206" s="180">
        <f>VLOOKUP(D5206,Plan1!$B$2:$S$5570,10,)/1000</f>
        <v>5.1159999999999997</v>
      </c>
      <c r="K5206" s="180">
        <f>VLOOKUP(D5206,Plan1!$B$2:$S$5570,11,)/1000</f>
        <v>4.4459999999999997</v>
      </c>
      <c r="L5206" s="180">
        <f>VLOOKUP(D5206,Plan1!$B$2:$S$5570,12,)/1000</f>
        <v>4.2270000000000003</v>
      </c>
      <c r="M5206" s="180">
        <f>VLOOKUP(D5206,Plan1!$B$2:$S$5570,13,)/1000</f>
        <v>4.444</v>
      </c>
      <c r="N5206" s="180">
        <f>VLOOKUP(D5206,Plan1!$B$2:$S$5570,14,)/1000</f>
        <v>4.8129999999999997</v>
      </c>
      <c r="O5206" s="180">
        <f>VLOOKUP(D5206,Plan1!$B$2:$S$5570,15,)/1000</f>
        <v>5.4370000000000003</v>
      </c>
      <c r="P5206" s="180">
        <f>VLOOKUP(D5206,Plan1!$B$2:$S$5570,16,)/1000</f>
        <v>5.4379999999999997</v>
      </c>
      <c r="Q5206" s="180">
        <f>VLOOKUP(D5206,Plan1!$B$2:$S$5570,17,)/1000</f>
        <v>5.577</v>
      </c>
      <c r="R5206" s="180">
        <f>VLOOKUP(D5206,Plan1!$B$2:$S$5570,18,)/1000</f>
        <v>5.6189999999999998</v>
      </c>
      <c r="S5206" s="180">
        <f>VLOOKUP(D5206,Plan1!$B$2:$S$5570,6,)/1000</f>
        <v>5.2009999999999996</v>
      </c>
    </row>
    <row r="5207" spans="1:19" x14ac:dyDescent="0.25">
      <c r="A5207" s="178">
        <v>15129</v>
      </c>
      <c r="B5207" s="178">
        <v>-1786</v>
      </c>
      <c r="C5207" s="178">
        <v>-415091</v>
      </c>
      <c r="D5207" s="178" t="s">
        <v>2405</v>
      </c>
      <c r="E5207" s="178" t="s">
        <v>167</v>
      </c>
      <c r="F5207" s="178" t="s">
        <v>1727</v>
      </c>
      <c r="G5207" s="180">
        <f>VLOOKUP(D5207,Plan1!$B$2:$S$5570,7,)/1000</f>
        <v>5.5549999999999997</v>
      </c>
      <c r="H5207" s="180">
        <f>VLOOKUP(D5207,Plan1!$B$2:$S$5570,8,)/1000</f>
        <v>5.9630000000000001</v>
      </c>
      <c r="I5207" s="180">
        <f>VLOOKUP(D5207,Plan1!$B$2:$S$5570,9,)/1000</f>
        <v>5.44</v>
      </c>
      <c r="J5207" s="180">
        <f>VLOOKUP(D5207,Plan1!$B$2:$S$5570,10,)/1000</f>
        <v>5.0090000000000003</v>
      </c>
      <c r="K5207" s="180">
        <f>VLOOKUP(D5207,Plan1!$B$2:$S$5570,11,)/1000</f>
        <v>4.3970000000000002</v>
      </c>
      <c r="L5207" s="180">
        <f>VLOOKUP(D5207,Plan1!$B$2:$S$5570,12,)/1000</f>
        <v>4.2220000000000004</v>
      </c>
      <c r="M5207" s="180">
        <f>VLOOKUP(D5207,Plan1!$B$2:$S$5570,13,)/1000</f>
        <v>4.2960000000000003</v>
      </c>
      <c r="N5207" s="180">
        <f>VLOOKUP(D5207,Plan1!$B$2:$S$5570,14,)/1000</f>
        <v>4.8780000000000001</v>
      </c>
      <c r="O5207" s="180">
        <f>VLOOKUP(D5207,Plan1!$B$2:$S$5570,15,)/1000</f>
        <v>5.0679999999999996</v>
      </c>
      <c r="P5207" s="180">
        <f>VLOOKUP(D5207,Plan1!$B$2:$S$5570,16,)/1000</f>
        <v>5.0540000000000003</v>
      </c>
      <c r="Q5207" s="180">
        <f>VLOOKUP(D5207,Plan1!$B$2:$S$5570,17,)/1000</f>
        <v>4.6230000000000002</v>
      </c>
      <c r="R5207" s="180">
        <f>VLOOKUP(D5207,Plan1!$B$2:$S$5570,18,)/1000</f>
        <v>5.2510000000000003</v>
      </c>
      <c r="S5207" s="180">
        <f>VLOOKUP(D5207,Plan1!$B$2:$S$5570,6,)/1000</f>
        <v>4.9790000000000001</v>
      </c>
    </row>
    <row r="5208" spans="1:19" x14ac:dyDescent="0.25">
      <c r="A5208" s="178">
        <v>24072</v>
      </c>
      <c r="B5208" s="178">
        <v>-135924</v>
      </c>
      <c r="C5208" s="178">
        <v>-394888</v>
      </c>
      <c r="D5208" s="178" t="s">
        <v>513</v>
      </c>
      <c r="E5208" s="178" t="s">
        <v>167</v>
      </c>
      <c r="F5208" s="178" t="s">
        <v>375</v>
      </c>
      <c r="G5208" s="180">
        <f>VLOOKUP(D5208,Plan1!$B$2:$S$5570,7,)/1000</f>
        <v>5.49</v>
      </c>
      <c r="H5208" s="180">
        <f>VLOOKUP(D5208,Plan1!$B$2:$S$5570,8,)/1000</f>
        <v>5.5540000000000003</v>
      </c>
      <c r="I5208" s="180">
        <f>VLOOKUP(D5208,Plan1!$B$2:$S$5570,9,)/1000</f>
        <v>5.5940000000000003</v>
      </c>
      <c r="J5208" s="180">
        <f>VLOOKUP(D5208,Plan1!$B$2:$S$5570,10,)/1000</f>
        <v>4.7430000000000003</v>
      </c>
      <c r="K5208" s="180">
        <f>VLOOKUP(D5208,Plan1!$B$2:$S$5570,11,)/1000</f>
        <v>4.3</v>
      </c>
      <c r="L5208" s="180">
        <f>VLOOKUP(D5208,Plan1!$B$2:$S$5570,12,)/1000</f>
        <v>3.891</v>
      </c>
      <c r="M5208" s="180">
        <f>VLOOKUP(D5208,Plan1!$B$2:$S$5570,13,)/1000</f>
        <v>4.109</v>
      </c>
      <c r="N5208" s="180">
        <f>VLOOKUP(D5208,Plan1!$B$2:$S$5570,14,)/1000</f>
        <v>4.5039999999999996</v>
      </c>
      <c r="O5208" s="180">
        <f>VLOOKUP(D5208,Plan1!$B$2:$S$5570,15,)/1000</f>
        <v>5.0389999999999997</v>
      </c>
      <c r="P5208" s="180">
        <f>VLOOKUP(D5208,Plan1!$B$2:$S$5570,16,)/1000</f>
        <v>4.9249999999999998</v>
      </c>
      <c r="Q5208" s="180">
        <f>VLOOKUP(D5208,Plan1!$B$2:$S$5570,17,)/1000</f>
        <v>4.9950000000000001</v>
      </c>
      <c r="R5208" s="180">
        <f>VLOOKUP(D5208,Plan1!$B$2:$S$5570,18,)/1000</f>
        <v>5.4109999999999996</v>
      </c>
      <c r="S5208" s="180">
        <f>VLOOKUP(D5208,Plan1!$B$2:$S$5570,6,)/1000</f>
        <v>4.88</v>
      </c>
    </row>
    <row r="5209" spans="1:19" x14ac:dyDescent="0.25">
      <c r="A5209" s="178">
        <v>34555</v>
      </c>
      <c r="B5209" s="178">
        <v>-99094</v>
      </c>
      <c r="C5209" s="178">
        <v>-36358</v>
      </c>
      <c r="D5209" s="178" t="s">
        <v>207</v>
      </c>
      <c r="E5209" s="178" t="s">
        <v>167</v>
      </c>
      <c r="F5209" s="178" t="s">
        <v>192</v>
      </c>
      <c r="G5209" s="180">
        <f>VLOOKUP(D5209,Plan1!$B$2:$S$5570,7,)/1000</f>
        <v>5.6</v>
      </c>
      <c r="H5209" s="180">
        <f>VLOOKUP(D5209,Plan1!$B$2:$S$5570,8,)/1000</f>
        <v>5.6070000000000002</v>
      </c>
      <c r="I5209" s="180">
        <f>VLOOKUP(D5209,Plan1!$B$2:$S$5570,9,)/1000</f>
        <v>5.82</v>
      </c>
      <c r="J5209" s="180">
        <f>VLOOKUP(D5209,Plan1!$B$2:$S$5570,10,)/1000</f>
        <v>5.2480000000000002</v>
      </c>
      <c r="K5209" s="180">
        <f>VLOOKUP(D5209,Plan1!$B$2:$S$5570,11,)/1000</f>
        <v>4.5940000000000003</v>
      </c>
      <c r="L5209" s="180">
        <f>VLOOKUP(D5209,Plan1!$B$2:$S$5570,12,)/1000</f>
        <v>4.274</v>
      </c>
      <c r="M5209" s="180">
        <f>VLOOKUP(D5209,Plan1!$B$2:$S$5570,13,)/1000</f>
        <v>4.3019999999999996</v>
      </c>
      <c r="N5209" s="180">
        <f>VLOOKUP(D5209,Plan1!$B$2:$S$5570,14,)/1000</f>
        <v>4.8179999999999996</v>
      </c>
      <c r="O5209" s="180">
        <f>VLOOKUP(D5209,Plan1!$B$2:$S$5570,15,)/1000</f>
        <v>5.3810000000000002</v>
      </c>
      <c r="P5209" s="180">
        <f>VLOOKUP(D5209,Plan1!$B$2:$S$5570,16,)/1000</f>
        <v>5.52</v>
      </c>
      <c r="Q5209" s="180">
        <f>VLOOKUP(D5209,Plan1!$B$2:$S$5570,17,)/1000</f>
        <v>5.8550000000000004</v>
      </c>
      <c r="R5209" s="180">
        <f>VLOOKUP(D5209,Plan1!$B$2:$S$5570,18,)/1000</f>
        <v>5.7510000000000003</v>
      </c>
      <c r="S5209" s="180">
        <f>VLOOKUP(D5209,Plan1!$B$2:$S$5570,6,)/1000</f>
        <v>5.2309999999999999</v>
      </c>
    </row>
    <row r="5210" spans="1:19" x14ac:dyDescent="0.25">
      <c r="A5210" s="178">
        <v>10456</v>
      </c>
      <c r="B5210" s="178">
        <v>-204383</v>
      </c>
      <c r="C5210" s="178">
        <v>-548652</v>
      </c>
      <c r="D5210" s="178" t="s">
        <v>1699</v>
      </c>
      <c r="E5210" s="178" t="s">
        <v>167</v>
      </c>
      <c r="F5210" s="178" t="s">
        <v>1651</v>
      </c>
      <c r="G5210" s="180">
        <f>VLOOKUP(D5210,Plan1!$B$2:$S$5570,7,)/1000</f>
        <v>5.1619999999999999</v>
      </c>
      <c r="H5210" s="180">
        <f>VLOOKUP(D5210,Plan1!$B$2:$S$5570,8,)/1000</f>
        <v>5.5170000000000003</v>
      </c>
      <c r="I5210" s="180">
        <f>VLOOKUP(D5210,Plan1!$B$2:$S$5570,9,)/1000</f>
        <v>5.5780000000000003</v>
      </c>
      <c r="J5210" s="180">
        <f>VLOOKUP(D5210,Plan1!$B$2:$S$5570,10,)/1000</f>
        <v>5.468</v>
      </c>
      <c r="K5210" s="180">
        <f>VLOOKUP(D5210,Plan1!$B$2:$S$5570,11,)/1000</f>
        <v>4.851</v>
      </c>
      <c r="L5210" s="180">
        <f>VLOOKUP(D5210,Plan1!$B$2:$S$5570,12,)/1000</f>
        <v>4.734</v>
      </c>
      <c r="M5210" s="180">
        <f>VLOOKUP(D5210,Plan1!$B$2:$S$5570,13,)/1000</f>
        <v>4.8780000000000001</v>
      </c>
      <c r="N5210" s="180">
        <f>VLOOKUP(D5210,Plan1!$B$2:$S$5570,14,)/1000</f>
        <v>5.5759999999999996</v>
      </c>
      <c r="O5210" s="180">
        <f>VLOOKUP(D5210,Plan1!$B$2:$S$5570,15,)/1000</f>
        <v>5.2290000000000001</v>
      </c>
      <c r="P5210" s="180">
        <f>VLOOKUP(D5210,Plan1!$B$2:$S$5570,16,)/1000</f>
        <v>5.3029999999999999</v>
      </c>
      <c r="Q5210" s="180">
        <f>VLOOKUP(D5210,Plan1!$B$2:$S$5570,17,)/1000</f>
        <v>5.4189999999999996</v>
      </c>
      <c r="R5210" s="180">
        <f>VLOOKUP(D5210,Plan1!$B$2:$S$5570,18,)/1000</f>
        <v>5.4779999999999998</v>
      </c>
      <c r="S5210" s="180">
        <f>VLOOKUP(D5210,Plan1!$B$2:$S$5570,6,)/1000</f>
        <v>5.266</v>
      </c>
    </row>
    <row r="5211" spans="1:19" x14ac:dyDescent="0.25">
      <c r="A5211" s="178">
        <v>52876</v>
      </c>
      <c r="B5211" s="178">
        <v>-50927</v>
      </c>
      <c r="C5211" s="178">
        <v>-42804</v>
      </c>
      <c r="D5211" s="178" t="s">
        <v>3616</v>
      </c>
      <c r="E5211" s="178" t="s">
        <v>177</v>
      </c>
      <c r="F5211" s="178" t="s">
        <v>3448</v>
      </c>
      <c r="G5211" s="180">
        <f>VLOOKUP(D5211,Plan1!$B$2:$S$5570,7,)/1000</f>
        <v>4.9349999999999996</v>
      </c>
      <c r="H5211" s="180">
        <f>VLOOKUP(D5211,Plan1!$B$2:$S$5570,8,)/1000</f>
        <v>5.1159999999999997</v>
      </c>
      <c r="I5211" s="180">
        <f>VLOOKUP(D5211,Plan1!$B$2:$S$5570,9,)/1000</f>
        <v>5.1440000000000001</v>
      </c>
      <c r="J5211" s="180">
        <f>VLOOKUP(D5211,Plan1!$B$2:$S$5570,10,)/1000</f>
        <v>5.1269999999999998</v>
      </c>
      <c r="K5211" s="180">
        <f>VLOOKUP(D5211,Plan1!$B$2:$S$5570,11,)/1000</f>
        <v>5.234</v>
      </c>
      <c r="L5211" s="180">
        <f>VLOOKUP(D5211,Plan1!$B$2:$S$5570,12,)/1000</f>
        <v>5.4080000000000004</v>
      </c>
      <c r="M5211" s="180">
        <f>VLOOKUP(D5211,Plan1!$B$2:$S$5570,13,)/1000</f>
        <v>5.6909999999999998</v>
      </c>
      <c r="N5211" s="180">
        <f>VLOOKUP(D5211,Plan1!$B$2:$S$5570,14,)/1000</f>
        <v>6.1920000000000002</v>
      </c>
      <c r="O5211" s="180">
        <f>VLOOKUP(D5211,Plan1!$B$2:$S$5570,15,)/1000</f>
        <v>6.49</v>
      </c>
      <c r="P5211" s="180">
        <f>VLOOKUP(D5211,Plan1!$B$2:$S$5570,16,)/1000</f>
        <v>6.2510000000000003</v>
      </c>
      <c r="Q5211" s="180">
        <f>VLOOKUP(D5211,Plan1!$B$2:$S$5570,17,)/1000</f>
        <v>5.9669999999999996</v>
      </c>
      <c r="R5211" s="180">
        <f>VLOOKUP(D5211,Plan1!$B$2:$S$5570,18,)/1000</f>
        <v>5.4279999999999999</v>
      </c>
      <c r="S5211" s="180">
        <f>VLOOKUP(D5211,Plan1!$B$2:$S$5570,6,)/1000</f>
        <v>5.5819999999999999</v>
      </c>
    </row>
    <row r="5212" spans="1:19" x14ac:dyDescent="0.25">
      <c r="A5212" s="178">
        <v>23551</v>
      </c>
      <c r="B5212" s="178">
        <v>-137805</v>
      </c>
      <c r="C5212" s="178">
        <v>-472663</v>
      </c>
      <c r="D5212" s="178" t="s">
        <v>1282</v>
      </c>
      <c r="E5212" s="178" t="s">
        <v>167</v>
      </c>
      <c r="F5212" s="178" t="s">
        <v>1058</v>
      </c>
      <c r="G5212" s="180">
        <f>VLOOKUP(D5212,Plan1!$B$2:$S$5570,7,)/1000</f>
        <v>5.1669999999999998</v>
      </c>
      <c r="H5212" s="180">
        <f>VLOOKUP(D5212,Plan1!$B$2:$S$5570,8,)/1000</f>
        <v>5.415</v>
      </c>
      <c r="I5212" s="180">
        <f>VLOOKUP(D5212,Plan1!$B$2:$S$5570,9,)/1000</f>
        <v>5.2489999999999997</v>
      </c>
      <c r="J5212" s="180">
        <f>VLOOKUP(D5212,Plan1!$B$2:$S$5570,10,)/1000</f>
        <v>5.4850000000000003</v>
      </c>
      <c r="K5212" s="180">
        <f>VLOOKUP(D5212,Plan1!$B$2:$S$5570,11,)/1000</f>
        <v>5.6710000000000003</v>
      </c>
      <c r="L5212" s="180">
        <f>VLOOKUP(D5212,Plan1!$B$2:$S$5570,12,)/1000</f>
        <v>5.7409999999999997</v>
      </c>
      <c r="M5212" s="180">
        <f>VLOOKUP(D5212,Plan1!$B$2:$S$5570,13,)/1000</f>
        <v>6.1589999999999998</v>
      </c>
      <c r="N5212" s="180">
        <f>VLOOKUP(D5212,Plan1!$B$2:$S$5570,14,)/1000</f>
        <v>6.57</v>
      </c>
      <c r="O5212" s="180">
        <f>VLOOKUP(D5212,Plan1!$B$2:$S$5570,15,)/1000</f>
        <v>6.1920000000000002</v>
      </c>
      <c r="P5212" s="180">
        <f>VLOOKUP(D5212,Plan1!$B$2:$S$5570,16,)/1000</f>
        <v>5.55</v>
      </c>
      <c r="Q5212" s="180">
        <f>VLOOKUP(D5212,Plan1!$B$2:$S$5570,17,)/1000</f>
        <v>4.7699999999999996</v>
      </c>
      <c r="R5212" s="180">
        <f>VLOOKUP(D5212,Plan1!$B$2:$S$5570,18,)/1000</f>
        <v>5.0179999999999998</v>
      </c>
      <c r="S5212" s="180">
        <f>VLOOKUP(D5212,Plan1!$B$2:$S$5570,6,)/1000</f>
        <v>5.5819999999999999</v>
      </c>
    </row>
    <row r="5213" spans="1:19" x14ac:dyDescent="0.25">
      <c r="A5213" s="178">
        <v>7166</v>
      </c>
      <c r="B5213" s="178">
        <v>-224169</v>
      </c>
      <c r="C5213" s="178">
        <v>-429756</v>
      </c>
      <c r="D5213" s="178" t="s">
        <v>3713</v>
      </c>
      <c r="E5213" s="178" t="s">
        <v>167</v>
      </c>
      <c r="F5213" s="178" t="s">
        <v>3664</v>
      </c>
      <c r="G5213" s="180">
        <f>VLOOKUP(D5213,Plan1!$B$2:$S$5570,7,)/1000</f>
        <v>4.9089999999999998</v>
      </c>
      <c r="H5213" s="180">
        <f>VLOOKUP(D5213,Plan1!$B$2:$S$5570,8,)/1000</f>
        <v>5.5330000000000004</v>
      </c>
      <c r="I5213" s="180">
        <f>VLOOKUP(D5213,Plan1!$B$2:$S$5570,9,)/1000</f>
        <v>4.8330000000000002</v>
      </c>
      <c r="J5213" s="180">
        <f>VLOOKUP(D5213,Plan1!$B$2:$S$5570,10,)/1000</f>
        <v>4.6529999999999996</v>
      </c>
      <c r="K5213" s="180">
        <f>VLOOKUP(D5213,Plan1!$B$2:$S$5570,11,)/1000</f>
        <v>4.2270000000000003</v>
      </c>
      <c r="L5213" s="180">
        <f>VLOOKUP(D5213,Plan1!$B$2:$S$5570,12,)/1000</f>
        <v>4.2160000000000002</v>
      </c>
      <c r="M5213" s="180">
        <f>VLOOKUP(D5213,Plan1!$B$2:$S$5570,13,)/1000</f>
        <v>4.2610000000000001</v>
      </c>
      <c r="N5213" s="180">
        <f>VLOOKUP(D5213,Plan1!$B$2:$S$5570,14,)/1000</f>
        <v>4.9009999999999998</v>
      </c>
      <c r="O5213" s="180">
        <f>VLOOKUP(D5213,Plan1!$B$2:$S$5570,15,)/1000</f>
        <v>4.7649999999999997</v>
      </c>
      <c r="P5213" s="180">
        <f>VLOOKUP(D5213,Plan1!$B$2:$S$5570,16,)/1000</f>
        <v>4.6440000000000001</v>
      </c>
      <c r="Q5213" s="180">
        <f>VLOOKUP(D5213,Plan1!$B$2:$S$5570,17,)/1000</f>
        <v>4.2489999999999997</v>
      </c>
      <c r="R5213" s="180">
        <f>VLOOKUP(D5213,Plan1!$B$2:$S$5570,18,)/1000</f>
        <v>4.7389999999999999</v>
      </c>
      <c r="S5213" s="180">
        <f>VLOOKUP(D5213,Plan1!$B$2:$S$5570,6,)/1000</f>
        <v>4.6609999999999996</v>
      </c>
    </row>
    <row r="5214" spans="1:19" x14ac:dyDescent="0.25">
      <c r="A5214" s="178">
        <v>37527</v>
      </c>
      <c r="B5214" s="178">
        <v>-9056</v>
      </c>
      <c r="C5214" s="178">
        <v>-366245</v>
      </c>
      <c r="D5214" s="178" t="s">
        <v>3289</v>
      </c>
      <c r="E5214" s="178" t="s">
        <v>167</v>
      </c>
      <c r="F5214" s="178" t="s">
        <v>3284</v>
      </c>
      <c r="G5214" s="180">
        <f>VLOOKUP(D5214,Plan1!$B$2:$S$5570,7,)/1000</f>
        <v>5.7190000000000003</v>
      </c>
      <c r="H5214" s="180">
        <f>VLOOKUP(D5214,Plan1!$B$2:$S$5570,8,)/1000</f>
        <v>5.7320000000000002</v>
      </c>
      <c r="I5214" s="180">
        <f>VLOOKUP(D5214,Plan1!$B$2:$S$5570,9,)/1000</f>
        <v>5.9429999999999996</v>
      </c>
      <c r="J5214" s="180">
        <f>VLOOKUP(D5214,Plan1!$B$2:$S$5570,10,)/1000</f>
        <v>5.452</v>
      </c>
      <c r="K5214" s="180">
        <f>VLOOKUP(D5214,Plan1!$B$2:$S$5570,11,)/1000</f>
        <v>4.5519999999999996</v>
      </c>
      <c r="L5214" s="180">
        <f>VLOOKUP(D5214,Plan1!$B$2:$S$5570,12,)/1000</f>
        <v>4.2240000000000002</v>
      </c>
      <c r="M5214" s="180">
        <f>VLOOKUP(D5214,Plan1!$B$2:$S$5570,13,)/1000</f>
        <v>4.3289999999999997</v>
      </c>
      <c r="N5214" s="180">
        <f>VLOOKUP(D5214,Plan1!$B$2:$S$5570,14,)/1000</f>
        <v>4.9139999999999997</v>
      </c>
      <c r="O5214" s="180">
        <f>VLOOKUP(D5214,Plan1!$B$2:$S$5570,15,)/1000</f>
        <v>5.6859999999999999</v>
      </c>
      <c r="P5214" s="180">
        <f>VLOOKUP(D5214,Plan1!$B$2:$S$5570,16,)/1000</f>
        <v>5.8620000000000001</v>
      </c>
      <c r="Q5214" s="180">
        <f>VLOOKUP(D5214,Plan1!$B$2:$S$5570,17,)/1000</f>
        <v>6.2409999999999997</v>
      </c>
      <c r="R5214" s="180">
        <f>VLOOKUP(D5214,Plan1!$B$2:$S$5570,18,)/1000</f>
        <v>6.016</v>
      </c>
      <c r="S5214" s="180">
        <f>VLOOKUP(D5214,Plan1!$B$2:$S$5570,6,)/1000</f>
        <v>5.3890000000000002</v>
      </c>
    </row>
    <row r="5215" spans="1:19" x14ac:dyDescent="0.25">
      <c r="A5215" s="178">
        <v>17951</v>
      </c>
      <c r="B5215" s="178">
        <v>-16395</v>
      </c>
      <c r="C5215" s="178">
        <v>-490801</v>
      </c>
      <c r="D5215" s="178" t="s">
        <v>1175</v>
      </c>
      <c r="E5215" s="178" t="s">
        <v>167</v>
      </c>
      <c r="F5215" s="178" t="s">
        <v>1058</v>
      </c>
      <c r="G5215" s="180">
        <f>VLOOKUP(D5215,Plan1!$B$2:$S$5570,7,)/1000</f>
        <v>4.9539999999999997</v>
      </c>
      <c r="H5215" s="180">
        <f>VLOOKUP(D5215,Plan1!$B$2:$S$5570,8,)/1000</f>
        <v>5.3239999999999998</v>
      </c>
      <c r="I5215" s="180">
        <f>VLOOKUP(D5215,Plan1!$B$2:$S$5570,9,)/1000</f>
        <v>5.1779999999999999</v>
      </c>
      <c r="J5215" s="180">
        <f>VLOOKUP(D5215,Plan1!$B$2:$S$5570,10,)/1000</f>
        <v>5.5640000000000001</v>
      </c>
      <c r="K5215" s="180">
        <f>VLOOKUP(D5215,Plan1!$B$2:$S$5570,11,)/1000</f>
        <v>5.5910000000000002</v>
      </c>
      <c r="L5215" s="180">
        <f>VLOOKUP(D5215,Plan1!$B$2:$S$5570,12,)/1000</f>
        <v>5.5019999999999998</v>
      </c>
      <c r="M5215" s="180">
        <f>VLOOKUP(D5215,Plan1!$B$2:$S$5570,13,)/1000</f>
        <v>5.6660000000000004</v>
      </c>
      <c r="N5215" s="180">
        <f>VLOOKUP(D5215,Plan1!$B$2:$S$5570,14,)/1000</f>
        <v>6.4009999999999998</v>
      </c>
      <c r="O5215" s="180">
        <f>VLOOKUP(D5215,Plan1!$B$2:$S$5570,15,)/1000</f>
        <v>5.7640000000000002</v>
      </c>
      <c r="P5215" s="180">
        <f>VLOOKUP(D5215,Plan1!$B$2:$S$5570,16,)/1000</f>
        <v>5.4039999999999999</v>
      </c>
      <c r="Q5215" s="180">
        <f>VLOOKUP(D5215,Plan1!$B$2:$S$5570,17,)/1000</f>
        <v>4.8529999999999998</v>
      </c>
      <c r="R5215" s="180">
        <f>VLOOKUP(D5215,Plan1!$B$2:$S$5570,18,)/1000</f>
        <v>4.8719999999999999</v>
      </c>
      <c r="S5215" s="180">
        <f>VLOOKUP(D5215,Plan1!$B$2:$S$5570,6,)/1000</f>
        <v>5.423</v>
      </c>
    </row>
    <row r="5216" spans="1:19" x14ac:dyDescent="0.25">
      <c r="A5216" s="178">
        <v>64936</v>
      </c>
      <c r="B5216" s="178">
        <v>-1037</v>
      </c>
      <c r="C5216" s="178">
        <v>-479094</v>
      </c>
      <c r="D5216" s="178" t="s">
        <v>2688</v>
      </c>
      <c r="E5216" s="178" t="s">
        <v>167</v>
      </c>
      <c r="F5216" s="178" t="s">
        <v>2567</v>
      </c>
      <c r="G5216" s="180">
        <f>VLOOKUP(D5216,Plan1!$B$2:$S$5570,7,)/1000</f>
        <v>4.3129999999999997</v>
      </c>
      <c r="H5216" s="180">
        <f>VLOOKUP(D5216,Plan1!$B$2:$S$5570,8,)/1000</f>
        <v>4.0439999999999996</v>
      </c>
      <c r="I5216" s="180">
        <f>VLOOKUP(D5216,Plan1!$B$2:$S$5570,9,)/1000</f>
        <v>4.0090000000000003</v>
      </c>
      <c r="J5216" s="180">
        <f>VLOOKUP(D5216,Plan1!$B$2:$S$5570,10,)/1000</f>
        <v>4.1769999999999996</v>
      </c>
      <c r="K5216" s="180">
        <f>VLOOKUP(D5216,Plan1!$B$2:$S$5570,11,)/1000</f>
        <v>4.508</v>
      </c>
      <c r="L5216" s="180">
        <f>VLOOKUP(D5216,Plan1!$B$2:$S$5570,12,)/1000</f>
        <v>4.8540000000000001</v>
      </c>
      <c r="M5216" s="180">
        <f>VLOOKUP(D5216,Plan1!$B$2:$S$5570,13,)/1000</f>
        <v>4.95</v>
      </c>
      <c r="N5216" s="180">
        <f>VLOOKUP(D5216,Plan1!$B$2:$S$5570,14,)/1000</f>
        <v>5.2160000000000002</v>
      </c>
      <c r="O5216" s="180">
        <f>VLOOKUP(D5216,Plan1!$B$2:$S$5570,15,)/1000</f>
        <v>5.3760000000000003</v>
      </c>
      <c r="P5216" s="180">
        <f>VLOOKUP(D5216,Plan1!$B$2:$S$5570,16,)/1000</f>
        <v>5.1920000000000002</v>
      </c>
      <c r="Q5216" s="180">
        <f>VLOOKUP(D5216,Plan1!$B$2:$S$5570,17,)/1000</f>
        <v>5.0250000000000004</v>
      </c>
      <c r="R5216" s="180">
        <f>VLOOKUP(D5216,Plan1!$B$2:$S$5570,18,)/1000</f>
        <v>4.58</v>
      </c>
      <c r="S5216" s="180">
        <f>VLOOKUP(D5216,Plan1!$B$2:$S$5570,6,)/1000</f>
        <v>4.6870000000000003</v>
      </c>
    </row>
    <row r="5217" spans="1:19" x14ac:dyDescent="0.25">
      <c r="A5217" s="178">
        <v>5354</v>
      </c>
      <c r="B5217" s="178">
        <v>-237688</v>
      </c>
      <c r="C5217" s="178">
        <v>-524474</v>
      </c>
      <c r="D5217" s="178" t="s">
        <v>3145</v>
      </c>
      <c r="E5217" s="178" t="s">
        <v>167</v>
      </c>
      <c r="F5217" s="178" t="s">
        <v>2912</v>
      </c>
      <c r="G5217" s="180">
        <f>VLOOKUP(D5217,Plan1!$B$2:$S$5570,7,)/1000</f>
        <v>5.4480000000000004</v>
      </c>
      <c r="H5217" s="180">
        <f>VLOOKUP(D5217,Plan1!$B$2:$S$5570,8,)/1000</f>
        <v>5.5060000000000002</v>
      </c>
      <c r="I5217" s="180">
        <f>VLOOKUP(D5217,Plan1!$B$2:$S$5570,9,)/1000</f>
        <v>5.5309999999999997</v>
      </c>
      <c r="J5217" s="180">
        <f>VLOOKUP(D5217,Plan1!$B$2:$S$5570,10,)/1000</f>
        <v>5.3159999999999998</v>
      </c>
      <c r="K5217" s="180">
        <f>VLOOKUP(D5217,Plan1!$B$2:$S$5570,11,)/1000</f>
        <v>4.5510000000000002</v>
      </c>
      <c r="L5217" s="180">
        <f>VLOOKUP(D5217,Plan1!$B$2:$S$5570,12,)/1000</f>
        <v>4.22</v>
      </c>
      <c r="M5217" s="180">
        <f>VLOOKUP(D5217,Plan1!$B$2:$S$5570,13,)/1000</f>
        <v>4.4320000000000004</v>
      </c>
      <c r="N5217" s="180">
        <f>VLOOKUP(D5217,Plan1!$B$2:$S$5570,14,)/1000</f>
        <v>5.2880000000000003</v>
      </c>
      <c r="O5217" s="180">
        <f>VLOOKUP(D5217,Plan1!$B$2:$S$5570,15,)/1000</f>
        <v>5.0179999999999998</v>
      </c>
      <c r="P5217" s="180">
        <f>VLOOKUP(D5217,Plan1!$B$2:$S$5570,16,)/1000</f>
        <v>5.2220000000000004</v>
      </c>
      <c r="Q5217" s="180">
        <f>VLOOKUP(D5217,Plan1!$B$2:$S$5570,17,)/1000</f>
        <v>5.5510000000000002</v>
      </c>
      <c r="R5217" s="180">
        <f>VLOOKUP(D5217,Plan1!$B$2:$S$5570,18,)/1000</f>
        <v>5.6340000000000003</v>
      </c>
      <c r="S5217" s="180">
        <f>VLOOKUP(D5217,Plan1!$B$2:$S$5570,6,)/1000</f>
        <v>5.1429999999999998</v>
      </c>
    </row>
    <row r="5218" spans="1:19" x14ac:dyDescent="0.25">
      <c r="A5218" s="178">
        <v>1533</v>
      </c>
      <c r="B5218" s="178">
        <v>-295787</v>
      </c>
      <c r="C5218" s="178">
        <v>-500648</v>
      </c>
      <c r="D5218" s="178" t="s">
        <v>4029</v>
      </c>
      <c r="E5218" s="178" t="s">
        <v>167</v>
      </c>
      <c r="F5218" s="178" t="s">
        <v>3898</v>
      </c>
      <c r="G5218" s="180">
        <f>VLOOKUP(D5218,Plan1!$B$2:$S$5570,7,)/1000</f>
        <v>5.1059999999999999</v>
      </c>
      <c r="H5218" s="180">
        <f>VLOOKUP(D5218,Plan1!$B$2:$S$5570,8,)/1000</f>
        <v>5.0259999999999998</v>
      </c>
      <c r="I5218" s="180">
        <f>VLOOKUP(D5218,Plan1!$B$2:$S$5570,9,)/1000</f>
        <v>4.8079999999999998</v>
      </c>
      <c r="J5218" s="180">
        <f>VLOOKUP(D5218,Plan1!$B$2:$S$5570,10,)/1000</f>
        <v>4.6340000000000003</v>
      </c>
      <c r="K5218" s="180">
        <f>VLOOKUP(D5218,Plan1!$B$2:$S$5570,11,)/1000</f>
        <v>3.863</v>
      </c>
      <c r="L5218" s="180">
        <f>VLOOKUP(D5218,Plan1!$B$2:$S$5570,12,)/1000</f>
        <v>3.4470000000000001</v>
      </c>
      <c r="M5218" s="180">
        <f>VLOOKUP(D5218,Plan1!$B$2:$S$5570,13,)/1000</f>
        <v>3.6829999999999998</v>
      </c>
      <c r="N5218" s="180">
        <f>VLOOKUP(D5218,Plan1!$B$2:$S$5570,14,)/1000</f>
        <v>4.1989999999999998</v>
      </c>
      <c r="O5218" s="180">
        <f>VLOOKUP(D5218,Plan1!$B$2:$S$5570,15,)/1000</f>
        <v>3.8570000000000002</v>
      </c>
      <c r="P5218" s="180">
        <f>VLOOKUP(D5218,Plan1!$B$2:$S$5570,16,)/1000</f>
        <v>4.2560000000000002</v>
      </c>
      <c r="Q5218" s="180">
        <f>VLOOKUP(D5218,Plan1!$B$2:$S$5570,17,)/1000</f>
        <v>5.1539999999999999</v>
      </c>
      <c r="R5218" s="180">
        <f>VLOOKUP(D5218,Plan1!$B$2:$S$5570,18,)/1000</f>
        <v>5.1980000000000004</v>
      </c>
      <c r="S5218" s="180">
        <f>VLOOKUP(D5218,Plan1!$B$2:$S$5570,6,)/1000</f>
        <v>4.4359999999999999</v>
      </c>
    </row>
    <row r="5219" spans="1:19" x14ac:dyDescent="0.25">
      <c r="A5219" s="178">
        <v>27028</v>
      </c>
      <c r="B5219" s="178">
        <v>-124039</v>
      </c>
      <c r="C5219" s="178">
        <v>-386203</v>
      </c>
      <c r="D5219" s="178" t="s">
        <v>621</v>
      </c>
      <c r="E5219" s="178" t="s">
        <v>167</v>
      </c>
      <c r="F5219" s="178" t="s">
        <v>375</v>
      </c>
      <c r="G5219" s="180">
        <f>VLOOKUP(D5219,Plan1!$B$2:$S$5570,7,)/1000</f>
        <v>5.5460000000000003</v>
      </c>
      <c r="H5219" s="180">
        <f>VLOOKUP(D5219,Plan1!$B$2:$S$5570,8,)/1000</f>
        <v>5.5439999999999996</v>
      </c>
      <c r="I5219" s="180">
        <f>VLOOKUP(D5219,Plan1!$B$2:$S$5570,9,)/1000</f>
        <v>5.6660000000000004</v>
      </c>
      <c r="J5219" s="180">
        <f>VLOOKUP(D5219,Plan1!$B$2:$S$5570,10,)/1000</f>
        <v>4.8559999999999999</v>
      </c>
      <c r="K5219" s="180">
        <f>VLOOKUP(D5219,Plan1!$B$2:$S$5570,11,)/1000</f>
        <v>4.3010000000000002</v>
      </c>
      <c r="L5219" s="180">
        <f>VLOOKUP(D5219,Plan1!$B$2:$S$5570,12,)/1000</f>
        <v>4</v>
      </c>
      <c r="M5219" s="180">
        <f>VLOOKUP(D5219,Plan1!$B$2:$S$5570,13,)/1000</f>
        <v>4.2080000000000002</v>
      </c>
      <c r="N5219" s="180">
        <f>VLOOKUP(D5219,Plan1!$B$2:$S$5570,14,)/1000</f>
        <v>4.6029999999999998</v>
      </c>
      <c r="O5219" s="180">
        <f>VLOOKUP(D5219,Plan1!$B$2:$S$5570,15,)/1000</f>
        <v>5.2850000000000001</v>
      </c>
      <c r="P5219" s="180">
        <f>VLOOKUP(D5219,Plan1!$B$2:$S$5570,16,)/1000</f>
        <v>5.3179999999999996</v>
      </c>
      <c r="Q5219" s="180">
        <f>VLOOKUP(D5219,Plan1!$B$2:$S$5570,17,)/1000</f>
        <v>5.3940000000000001</v>
      </c>
      <c r="R5219" s="180">
        <f>VLOOKUP(D5219,Plan1!$B$2:$S$5570,18,)/1000</f>
        <v>5.59</v>
      </c>
      <c r="S5219" s="180">
        <f>VLOOKUP(D5219,Plan1!$B$2:$S$5570,6,)/1000</f>
        <v>5.0259999999999998</v>
      </c>
    </row>
    <row r="5220" spans="1:19" x14ac:dyDescent="0.25">
      <c r="A5220" s="178">
        <v>40956</v>
      </c>
      <c r="B5220" s="178">
        <v>-82286</v>
      </c>
      <c r="C5220" s="178">
        <v>-393789</v>
      </c>
      <c r="D5220" s="178" t="s">
        <v>621</v>
      </c>
      <c r="E5220" s="178" t="s">
        <v>167</v>
      </c>
      <c r="F5220" s="178" t="s">
        <v>3284</v>
      </c>
      <c r="G5220" s="180">
        <f>VLOOKUP(D5220,Plan1!$B$2:$S$5570,7,)/1000</f>
        <v>5.5460000000000003</v>
      </c>
      <c r="H5220" s="180">
        <f>VLOOKUP(D5220,Plan1!$B$2:$S$5570,8,)/1000</f>
        <v>5.5439999999999996</v>
      </c>
      <c r="I5220" s="180">
        <f>VLOOKUP(D5220,Plan1!$B$2:$S$5570,9,)/1000</f>
        <v>5.6660000000000004</v>
      </c>
      <c r="J5220" s="180">
        <f>VLOOKUP(D5220,Plan1!$B$2:$S$5570,10,)/1000</f>
        <v>4.8559999999999999</v>
      </c>
      <c r="K5220" s="180">
        <f>VLOOKUP(D5220,Plan1!$B$2:$S$5570,11,)/1000</f>
        <v>4.3010000000000002</v>
      </c>
      <c r="L5220" s="180">
        <f>VLOOKUP(D5220,Plan1!$B$2:$S$5570,12,)/1000</f>
        <v>4</v>
      </c>
      <c r="M5220" s="180">
        <f>VLOOKUP(D5220,Plan1!$B$2:$S$5570,13,)/1000</f>
        <v>4.2080000000000002</v>
      </c>
      <c r="N5220" s="180">
        <f>VLOOKUP(D5220,Plan1!$B$2:$S$5570,14,)/1000</f>
        <v>4.6029999999999998</v>
      </c>
      <c r="O5220" s="180">
        <f>VLOOKUP(D5220,Plan1!$B$2:$S$5570,15,)/1000</f>
        <v>5.2850000000000001</v>
      </c>
      <c r="P5220" s="180">
        <f>VLOOKUP(D5220,Plan1!$B$2:$S$5570,16,)/1000</f>
        <v>5.3179999999999996</v>
      </c>
      <c r="Q5220" s="180">
        <f>VLOOKUP(D5220,Plan1!$B$2:$S$5570,17,)/1000</f>
        <v>5.3940000000000001</v>
      </c>
      <c r="R5220" s="180">
        <f>VLOOKUP(D5220,Plan1!$B$2:$S$5570,18,)/1000</f>
        <v>5.59</v>
      </c>
      <c r="S5220" s="180">
        <f>VLOOKUP(D5220,Plan1!$B$2:$S$5570,6,)/1000</f>
        <v>5.0259999999999998</v>
      </c>
    </row>
    <row r="5221" spans="1:19" x14ac:dyDescent="0.25">
      <c r="A5221" s="178">
        <v>32033</v>
      </c>
      <c r="B5221" s="178">
        <v>-105952</v>
      </c>
      <c r="C5221" s="178">
        <v>-551161</v>
      </c>
      <c r="D5221" s="178" t="s">
        <v>1630</v>
      </c>
      <c r="E5221" s="178" t="s">
        <v>167</v>
      </c>
      <c r="F5221" s="178" t="s">
        <v>1511</v>
      </c>
      <c r="G5221" s="180">
        <f>VLOOKUP(D5221,Plan1!$B$2:$S$5570,7,)/1000</f>
        <v>4.7249999999999996</v>
      </c>
      <c r="H5221" s="180">
        <f>VLOOKUP(D5221,Plan1!$B$2:$S$5570,8,)/1000</f>
        <v>4.7690000000000001</v>
      </c>
      <c r="I5221" s="180">
        <f>VLOOKUP(D5221,Plan1!$B$2:$S$5570,9,)/1000</f>
        <v>4.8029999999999999</v>
      </c>
      <c r="J5221" s="180">
        <f>VLOOKUP(D5221,Plan1!$B$2:$S$5570,10,)/1000</f>
        <v>4.9349999999999996</v>
      </c>
      <c r="K5221" s="180">
        <f>VLOOKUP(D5221,Plan1!$B$2:$S$5570,11,)/1000</f>
        <v>5.0910000000000002</v>
      </c>
      <c r="L5221" s="180">
        <f>VLOOKUP(D5221,Plan1!$B$2:$S$5570,12,)/1000</f>
        <v>5.17</v>
      </c>
      <c r="M5221" s="180">
        <f>VLOOKUP(D5221,Plan1!$B$2:$S$5570,13,)/1000</f>
        <v>5.4969999999999999</v>
      </c>
      <c r="N5221" s="180">
        <f>VLOOKUP(D5221,Plan1!$B$2:$S$5570,14,)/1000</f>
        <v>5.8209999999999997</v>
      </c>
      <c r="O5221" s="180">
        <f>VLOOKUP(D5221,Plan1!$B$2:$S$5570,15,)/1000</f>
        <v>5.1980000000000004</v>
      </c>
      <c r="P5221" s="180">
        <f>VLOOKUP(D5221,Plan1!$B$2:$S$5570,16,)/1000</f>
        <v>5.0670000000000002</v>
      </c>
      <c r="Q5221" s="180">
        <f>VLOOKUP(D5221,Plan1!$B$2:$S$5570,17,)/1000</f>
        <v>4.8220000000000001</v>
      </c>
      <c r="R5221" s="180">
        <f>VLOOKUP(D5221,Plan1!$B$2:$S$5570,18,)/1000</f>
        <v>4.734</v>
      </c>
      <c r="S5221" s="180">
        <f>VLOOKUP(D5221,Plan1!$B$2:$S$5570,6,)/1000</f>
        <v>5.0529999999999999</v>
      </c>
    </row>
    <row r="5222" spans="1:19" x14ac:dyDescent="0.25">
      <c r="A5222" s="178">
        <v>6648</v>
      </c>
      <c r="B5222" s="178">
        <v>-227264</v>
      </c>
      <c r="C5222" s="178">
        <v>-526203</v>
      </c>
      <c r="D5222" s="178" t="s">
        <v>3277</v>
      </c>
      <c r="E5222" s="178" t="s">
        <v>167</v>
      </c>
      <c r="F5222" s="178" t="s">
        <v>2912</v>
      </c>
      <c r="G5222" s="180">
        <f>VLOOKUP(D5222,Plan1!$B$2:$S$5570,7,)/1000</f>
        <v>5.4429999999999996</v>
      </c>
      <c r="H5222" s="180">
        <f>VLOOKUP(D5222,Plan1!$B$2:$S$5570,8,)/1000</f>
        <v>5.782</v>
      </c>
      <c r="I5222" s="180">
        <f>VLOOKUP(D5222,Plan1!$B$2:$S$5570,9,)/1000</f>
        <v>5.6989999999999998</v>
      </c>
      <c r="J5222" s="180">
        <f>VLOOKUP(D5222,Plan1!$B$2:$S$5570,10,)/1000</f>
        <v>5.4059999999999997</v>
      </c>
      <c r="K5222" s="180">
        <f>VLOOKUP(D5222,Plan1!$B$2:$S$5570,11,)/1000</f>
        <v>4.6420000000000003</v>
      </c>
      <c r="L5222" s="180">
        <f>VLOOKUP(D5222,Plan1!$B$2:$S$5570,12,)/1000</f>
        <v>4.399</v>
      </c>
      <c r="M5222" s="180">
        <f>VLOOKUP(D5222,Plan1!$B$2:$S$5570,13,)/1000</f>
        <v>4.5830000000000002</v>
      </c>
      <c r="N5222" s="180">
        <f>VLOOKUP(D5222,Plan1!$B$2:$S$5570,14,)/1000</f>
        <v>5.415</v>
      </c>
      <c r="O5222" s="180">
        <f>VLOOKUP(D5222,Plan1!$B$2:$S$5570,15,)/1000</f>
        <v>5.1360000000000001</v>
      </c>
      <c r="P5222" s="180">
        <f>VLOOKUP(D5222,Plan1!$B$2:$S$5570,16,)/1000</f>
        <v>5.3419999999999996</v>
      </c>
      <c r="Q5222" s="180">
        <f>VLOOKUP(D5222,Plan1!$B$2:$S$5570,17,)/1000</f>
        <v>5.6440000000000001</v>
      </c>
      <c r="R5222" s="180">
        <f>VLOOKUP(D5222,Plan1!$B$2:$S$5570,18,)/1000</f>
        <v>5.7380000000000004</v>
      </c>
      <c r="S5222" s="180">
        <f>VLOOKUP(D5222,Plan1!$B$2:$S$5570,6,)/1000</f>
        <v>5.2690000000000001</v>
      </c>
    </row>
    <row r="5223" spans="1:19" x14ac:dyDescent="0.25">
      <c r="A5223" s="178">
        <v>4977</v>
      </c>
      <c r="B5223" s="178">
        <v>-241579</v>
      </c>
      <c r="C5223" s="178">
        <v>-540993</v>
      </c>
      <c r="D5223" s="178" t="s">
        <v>3101</v>
      </c>
      <c r="E5223" s="178" t="s">
        <v>167</v>
      </c>
      <c r="F5223" s="178" t="s">
        <v>2912</v>
      </c>
      <c r="G5223" s="180">
        <f>VLOOKUP(D5223,Plan1!$B$2:$S$5570,7,)/1000</f>
        <v>5.5830000000000002</v>
      </c>
      <c r="H5223" s="180">
        <f>VLOOKUP(D5223,Plan1!$B$2:$S$5570,8,)/1000</f>
        <v>5.63</v>
      </c>
      <c r="I5223" s="180">
        <f>VLOOKUP(D5223,Plan1!$B$2:$S$5570,9,)/1000</f>
        <v>5.6239999999999997</v>
      </c>
      <c r="J5223" s="180">
        <f>VLOOKUP(D5223,Plan1!$B$2:$S$5570,10,)/1000</f>
        <v>5.117</v>
      </c>
      <c r="K5223" s="180">
        <f>VLOOKUP(D5223,Plan1!$B$2:$S$5570,11,)/1000</f>
        <v>4.3</v>
      </c>
      <c r="L5223" s="180">
        <f>VLOOKUP(D5223,Plan1!$B$2:$S$5570,12,)/1000</f>
        <v>3.9569999999999999</v>
      </c>
      <c r="M5223" s="180">
        <f>VLOOKUP(D5223,Plan1!$B$2:$S$5570,13,)/1000</f>
        <v>4.2039999999999997</v>
      </c>
      <c r="N5223" s="180">
        <f>VLOOKUP(D5223,Plan1!$B$2:$S$5570,14,)/1000</f>
        <v>5.1059999999999999</v>
      </c>
      <c r="O5223" s="180">
        <f>VLOOKUP(D5223,Plan1!$B$2:$S$5570,15,)/1000</f>
        <v>4.8920000000000003</v>
      </c>
      <c r="P5223" s="180">
        <f>VLOOKUP(D5223,Plan1!$B$2:$S$5570,16,)/1000</f>
        <v>5.234</v>
      </c>
      <c r="Q5223" s="180">
        <f>VLOOKUP(D5223,Plan1!$B$2:$S$5570,17,)/1000</f>
        <v>5.5389999999999997</v>
      </c>
      <c r="R5223" s="180">
        <f>VLOOKUP(D5223,Plan1!$B$2:$S$5570,18,)/1000</f>
        <v>5.7080000000000002</v>
      </c>
      <c r="S5223" s="180">
        <f>VLOOKUP(D5223,Plan1!$B$2:$S$5570,6,)/1000</f>
        <v>5.0750000000000002</v>
      </c>
    </row>
    <row r="5224" spans="1:19" x14ac:dyDescent="0.25">
      <c r="A5224" s="178">
        <v>9813</v>
      </c>
      <c r="B5224" s="178">
        <v>-207875</v>
      </c>
      <c r="C5224" s="178">
        <v>-483318</v>
      </c>
      <c r="D5224" s="178" t="s">
        <v>3101</v>
      </c>
      <c r="E5224" s="178" t="s">
        <v>167</v>
      </c>
      <c r="F5224" s="178" t="s">
        <v>4704</v>
      </c>
      <c r="G5224" s="180">
        <f>VLOOKUP(D5224,Plan1!$B$2:$S$5570,7,)/1000</f>
        <v>5.5830000000000002</v>
      </c>
      <c r="H5224" s="180">
        <f>VLOOKUP(D5224,Plan1!$B$2:$S$5570,8,)/1000</f>
        <v>5.63</v>
      </c>
      <c r="I5224" s="180">
        <f>VLOOKUP(D5224,Plan1!$B$2:$S$5570,9,)/1000</f>
        <v>5.6239999999999997</v>
      </c>
      <c r="J5224" s="180">
        <f>VLOOKUP(D5224,Plan1!$B$2:$S$5570,10,)/1000</f>
        <v>5.117</v>
      </c>
      <c r="K5224" s="180">
        <f>VLOOKUP(D5224,Plan1!$B$2:$S$5570,11,)/1000</f>
        <v>4.3</v>
      </c>
      <c r="L5224" s="180">
        <f>VLOOKUP(D5224,Plan1!$B$2:$S$5570,12,)/1000</f>
        <v>3.9569999999999999</v>
      </c>
      <c r="M5224" s="180">
        <f>VLOOKUP(D5224,Plan1!$B$2:$S$5570,13,)/1000</f>
        <v>4.2039999999999997</v>
      </c>
      <c r="N5224" s="180">
        <f>VLOOKUP(D5224,Plan1!$B$2:$S$5570,14,)/1000</f>
        <v>5.1059999999999999</v>
      </c>
      <c r="O5224" s="180">
        <f>VLOOKUP(D5224,Plan1!$B$2:$S$5570,15,)/1000</f>
        <v>4.8920000000000003</v>
      </c>
      <c r="P5224" s="180">
        <f>VLOOKUP(D5224,Plan1!$B$2:$S$5570,16,)/1000</f>
        <v>5.234</v>
      </c>
      <c r="Q5224" s="180">
        <f>VLOOKUP(D5224,Plan1!$B$2:$S$5570,17,)/1000</f>
        <v>5.5389999999999997</v>
      </c>
      <c r="R5224" s="180">
        <f>VLOOKUP(D5224,Plan1!$B$2:$S$5570,18,)/1000</f>
        <v>5.7080000000000002</v>
      </c>
      <c r="S5224" s="180">
        <f>VLOOKUP(D5224,Plan1!$B$2:$S$5570,6,)/1000</f>
        <v>5.0750000000000002</v>
      </c>
    </row>
    <row r="5225" spans="1:19" x14ac:dyDescent="0.25">
      <c r="A5225" s="178">
        <v>62127</v>
      </c>
      <c r="B5225" s="178">
        <v>-21048</v>
      </c>
      <c r="C5225" s="178">
        <v>-564881</v>
      </c>
      <c r="D5225" s="178" t="s">
        <v>2632</v>
      </c>
      <c r="E5225" s="178" t="s">
        <v>167</v>
      </c>
      <c r="F5225" s="178" t="s">
        <v>2567</v>
      </c>
      <c r="G5225" s="180">
        <f>VLOOKUP(D5225,Plan1!$B$2:$S$5570,7,)/1000</f>
        <v>4.2699999999999996</v>
      </c>
      <c r="H5225" s="180">
        <f>VLOOKUP(D5225,Plan1!$B$2:$S$5570,8,)/1000</f>
        <v>4.359</v>
      </c>
      <c r="I5225" s="180">
        <f>VLOOKUP(D5225,Plan1!$B$2:$S$5570,9,)/1000</f>
        <v>4.3540000000000001</v>
      </c>
      <c r="J5225" s="180">
        <f>VLOOKUP(D5225,Plan1!$B$2:$S$5570,10,)/1000</f>
        <v>4.2290000000000001</v>
      </c>
      <c r="K5225" s="180">
        <f>VLOOKUP(D5225,Plan1!$B$2:$S$5570,11,)/1000</f>
        <v>4.3520000000000003</v>
      </c>
      <c r="L5225" s="180">
        <f>VLOOKUP(D5225,Plan1!$B$2:$S$5570,12,)/1000</f>
        <v>4.9020000000000001</v>
      </c>
      <c r="M5225" s="180">
        <f>VLOOKUP(D5225,Plan1!$B$2:$S$5570,13,)/1000</f>
        <v>4.8369999999999997</v>
      </c>
      <c r="N5225" s="180">
        <f>VLOOKUP(D5225,Plan1!$B$2:$S$5570,14,)/1000</f>
        <v>5.3</v>
      </c>
      <c r="O5225" s="180">
        <f>VLOOKUP(D5225,Plan1!$B$2:$S$5570,15,)/1000</f>
        <v>5.3460000000000001</v>
      </c>
      <c r="P5225" s="180">
        <f>VLOOKUP(D5225,Plan1!$B$2:$S$5570,16,)/1000</f>
        <v>5.3789999999999996</v>
      </c>
      <c r="Q5225" s="180">
        <f>VLOOKUP(D5225,Plan1!$B$2:$S$5570,17,)/1000</f>
        <v>5.165</v>
      </c>
      <c r="R5225" s="180">
        <f>VLOOKUP(D5225,Plan1!$B$2:$S$5570,18,)/1000</f>
        <v>4.6150000000000002</v>
      </c>
      <c r="S5225" s="180">
        <f>VLOOKUP(D5225,Plan1!$B$2:$S$5570,6,)/1000</f>
        <v>4.7590000000000003</v>
      </c>
    </row>
    <row r="5226" spans="1:19" x14ac:dyDescent="0.25">
      <c r="A5226" s="178">
        <v>18545</v>
      </c>
      <c r="B5226" s="178">
        <v>-160816</v>
      </c>
      <c r="C5226" s="178">
        <v>-535544</v>
      </c>
      <c r="D5226" s="178" t="s">
        <v>1527</v>
      </c>
      <c r="E5226" s="178" t="s">
        <v>167</v>
      </c>
      <c r="F5226" s="178" t="s">
        <v>1511</v>
      </c>
      <c r="G5226" s="180">
        <f>VLOOKUP(D5226,Plan1!$B$2:$S$5570,7,)/1000</f>
        <v>5.0789999999999997</v>
      </c>
      <c r="H5226" s="180">
        <f>VLOOKUP(D5226,Plan1!$B$2:$S$5570,8,)/1000</f>
        <v>5.2990000000000004</v>
      </c>
      <c r="I5226" s="180">
        <f>VLOOKUP(D5226,Plan1!$B$2:$S$5570,9,)/1000</f>
        <v>5.2759999999999998</v>
      </c>
      <c r="J5226" s="180">
        <f>VLOOKUP(D5226,Plan1!$B$2:$S$5570,10,)/1000</f>
        <v>5.6970000000000001</v>
      </c>
      <c r="K5226" s="180">
        <f>VLOOKUP(D5226,Plan1!$B$2:$S$5570,11,)/1000</f>
        <v>5.577</v>
      </c>
      <c r="L5226" s="180">
        <f>VLOOKUP(D5226,Plan1!$B$2:$S$5570,12,)/1000</f>
        <v>5.4450000000000003</v>
      </c>
      <c r="M5226" s="180">
        <f>VLOOKUP(D5226,Plan1!$B$2:$S$5570,13,)/1000</f>
        <v>5.5519999999999996</v>
      </c>
      <c r="N5226" s="180">
        <f>VLOOKUP(D5226,Plan1!$B$2:$S$5570,14,)/1000</f>
        <v>6.173</v>
      </c>
      <c r="O5226" s="180">
        <f>VLOOKUP(D5226,Plan1!$B$2:$S$5570,15,)/1000</f>
        <v>5.6109999999999998</v>
      </c>
      <c r="P5226" s="180">
        <f>VLOOKUP(D5226,Plan1!$B$2:$S$5570,16,)/1000</f>
        <v>5.21</v>
      </c>
      <c r="Q5226" s="180">
        <f>VLOOKUP(D5226,Plan1!$B$2:$S$5570,17,)/1000</f>
        <v>5.093</v>
      </c>
      <c r="R5226" s="180">
        <f>VLOOKUP(D5226,Plan1!$B$2:$S$5570,18,)/1000</f>
        <v>5.0359999999999996</v>
      </c>
      <c r="S5226" s="180">
        <f>VLOOKUP(D5226,Plan1!$B$2:$S$5570,6,)/1000</f>
        <v>5.4210000000000003</v>
      </c>
    </row>
    <row r="5227" spans="1:19" x14ac:dyDescent="0.25">
      <c r="A5227" s="178">
        <v>1657</v>
      </c>
      <c r="B5227" s="178">
        <v>-294487</v>
      </c>
      <c r="C5227" s="178">
        <v>-518048</v>
      </c>
      <c r="D5227" s="178" t="s">
        <v>4067</v>
      </c>
      <c r="E5227" s="178" t="s">
        <v>167</v>
      </c>
      <c r="F5227" s="178" t="s">
        <v>3898</v>
      </c>
      <c r="G5227" s="180">
        <f>VLOOKUP(D5227,Plan1!$B$2:$S$5570,7,)/1000</f>
        <v>5.4740000000000002</v>
      </c>
      <c r="H5227" s="180">
        <f>VLOOKUP(D5227,Plan1!$B$2:$S$5570,8,)/1000</f>
        <v>5.5309999999999997</v>
      </c>
      <c r="I5227" s="180">
        <f>VLOOKUP(D5227,Plan1!$B$2:$S$5570,9,)/1000</f>
        <v>5.2309999999999999</v>
      </c>
      <c r="J5227" s="180">
        <f>VLOOKUP(D5227,Plan1!$B$2:$S$5570,10,)/1000</f>
        <v>4.6029999999999998</v>
      </c>
      <c r="K5227" s="180">
        <f>VLOOKUP(D5227,Plan1!$B$2:$S$5570,11,)/1000</f>
        <v>3.782</v>
      </c>
      <c r="L5227" s="180">
        <f>VLOOKUP(D5227,Plan1!$B$2:$S$5570,12,)/1000</f>
        <v>3.2690000000000001</v>
      </c>
      <c r="M5227" s="180">
        <f>VLOOKUP(D5227,Plan1!$B$2:$S$5570,13,)/1000</f>
        <v>3.5489999999999999</v>
      </c>
      <c r="N5227" s="180">
        <f>VLOOKUP(D5227,Plan1!$B$2:$S$5570,14,)/1000</f>
        <v>4.1890000000000001</v>
      </c>
      <c r="O5227" s="180">
        <f>VLOOKUP(D5227,Plan1!$B$2:$S$5570,15,)/1000</f>
        <v>3.9729999999999999</v>
      </c>
      <c r="P5227" s="180">
        <f>VLOOKUP(D5227,Plan1!$B$2:$S$5570,16,)/1000</f>
        <v>4.6139999999999999</v>
      </c>
      <c r="Q5227" s="180">
        <f>VLOOKUP(D5227,Plan1!$B$2:$S$5570,17,)/1000</f>
        <v>5.5110000000000001</v>
      </c>
      <c r="R5227" s="180">
        <f>VLOOKUP(D5227,Plan1!$B$2:$S$5570,18,)/1000</f>
        <v>5.54</v>
      </c>
      <c r="S5227" s="180">
        <f>VLOOKUP(D5227,Plan1!$B$2:$S$5570,6,)/1000</f>
        <v>4.6050000000000004</v>
      </c>
    </row>
    <row r="5228" spans="1:19" x14ac:dyDescent="0.25">
      <c r="A5228" s="178">
        <v>33268</v>
      </c>
      <c r="B5228" s="178">
        <v>-102487</v>
      </c>
      <c r="C5228" s="178">
        <v>-623543</v>
      </c>
      <c r="D5228" s="178" t="s">
        <v>4412</v>
      </c>
      <c r="E5228" s="178" t="s">
        <v>167</v>
      </c>
      <c r="F5228" s="178" t="s">
        <v>4373</v>
      </c>
      <c r="G5228" s="180">
        <f>VLOOKUP(D5228,Plan1!$B$2:$S$5570,7,)/1000</f>
        <v>4.1349999999999998</v>
      </c>
      <c r="H5228" s="180">
        <f>VLOOKUP(D5228,Plan1!$B$2:$S$5570,8,)/1000</f>
        <v>4.1630000000000003</v>
      </c>
      <c r="I5228" s="180">
        <f>VLOOKUP(D5228,Plan1!$B$2:$S$5570,9,)/1000</f>
        <v>4.306</v>
      </c>
      <c r="J5228" s="180">
        <f>VLOOKUP(D5228,Plan1!$B$2:$S$5570,10,)/1000</f>
        <v>4.6669999999999998</v>
      </c>
      <c r="K5228" s="180">
        <f>VLOOKUP(D5228,Plan1!$B$2:$S$5570,11,)/1000</f>
        <v>4.3490000000000002</v>
      </c>
      <c r="L5228" s="180">
        <f>VLOOKUP(D5228,Plan1!$B$2:$S$5570,12,)/1000</f>
        <v>4.8730000000000002</v>
      </c>
      <c r="M5228" s="180">
        <f>VLOOKUP(D5228,Plan1!$B$2:$S$5570,13,)/1000</f>
        <v>4.9059999999999997</v>
      </c>
      <c r="N5228" s="180">
        <f>VLOOKUP(D5228,Plan1!$B$2:$S$5570,14,)/1000</f>
        <v>5.1180000000000003</v>
      </c>
      <c r="O5228" s="180">
        <f>VLOOKUP(D5228,Plan1!$B$2:$S$5570,15,)/1000</f>
        <v>4.9139999999999997</v>
      </c>
      <c r="P5228" s="180">
        <f>VLOOKUP(D5228,Plan1!$B$2:$S$5570,16,)/1000</f>
        <v>4.87</v>
      </c>
      <c r="Q5228" s="180">
        <f>VLOOKUP(D5228,Plan1!$B$2:$S$5570,17,)/1000</f>
        <v>4.5389999999999997</v>
      </c>
      <c r="R5228" s="180">
        <f>VLOOKUP(D5228,Plan1!$B$2:$S$5570,18,)/1000</f>
        <v>4.3239999999999998</v>
      </c>
      <c r="S5228" s="180">
        <f>VLOOKUP(D5228,Plan1!$B$2:$S$5570,6,)/1000</f>
        <v>4.5970000000000004</v>
      </c>
    </row>
    <row r="5229" spans="1:19" x14ac:dyDescent="0.25">
      <c r="A5229" s="178">
        <v>57628</v>
      </c>
      <c r="B5229" s="178">
        <v>-373</v>
      </c>
      <c r="C5229" s="178">
        <v>-409926</v>
      </c>
      <c r="D5229" s="178" t="s">
        <v>937</v>
      </c>
      <c r="E5229" s="178" t="s">
        <v>167</v>
      </c>
      <c r="F5229" s="178" t="s">
        <v>792</v>
      </c>
      <c r="G5229" s="180">
        <f>VLOOKUP(D5229,Plan1!$B$2:$S$5570,7,)/1000</f>
        <v>4.9169999999999998</v>
      </c>
      <c r="H5229" s="180">
        <f>VLOOKUP(D5229,Plan1!$B$2:$S$5570,8,)/1000</f>
        <v>4.952</v>
      </c>
      <c r="I5229" s="180">
        <f>VLOOKUP(D5229,Plan1!$B$2:$S$5570,9,)/1000</f>
        <v>4.9880000000000004</v>
      </c>
      <c r="J5229" s="180">
        <f>VLOOKUP(D5229,Plan1!$B$2:$S$5570,10,)/1000</f>
        <v>4.702</v>
      </c>
      <c r="K5229" s="180">
        <f>VLOOKUP(D5229,Plan1!$B$2:$S$5570,11,)/1000</f>
        <v>4.96</v>
      </c>
      <c r="L5229" s="180">
        <f>VLOOKUP(D5229,Plan1!$B$2:$S$5570,12,)/1000</f>
        <v>5.1479999999999997</v>
      </c>
      <c r="M5229" s="180">
        <f>VLOOKUP(D5229,Plan1!$B$2:$S$5570,13,)/1000</f>
        <v>5.5049999999999999</v>
      </c>
      <c r="N5229" s="180">
        <f>VLOOKUP(D5229,Plan1!$B$2:$S$5570,14,)/1000</f>
        <v>6.2229999999999999</v>
      </c>
      <c r="O5229" s="180">
        <f>VLOOKUP(D5229,Plan1!$B$2:$S$5570,15,)/1000</f>
        <v>6.5439999999999996</v>
      </c>
      <c r="P5229" s="180">
        <f>VLOOKUP(D5229,Plan1!$B$2:$S$5570,16,)/1000</f>
        <v>6.359</v>
      </c>
      <c r="Q5229" s="180">
        <f>VLOOKUP(D5229,Plan1!$B$2:$S$5570,17,)/1000</f>
        <v>6.1109999999999998</v>
      </c>
      <c r="R5229" s="180">
        <f>VLOOKUP(D5229,Plan1!$B$2:$S$5570,18,)/1000</f>
        <v>5.3819999999999997</v>
      </c>
      <c r="S5229" s="180">
        <f>VLOOKUP(D5229,Plan1!$B$2:$S$5570,6,)/1000</f>
        <v>5.4829999999999997</v>
      </c>
    </row>
    <row r="5230" spans="1:19" x14ac:dyDescent="0.25">
      <c r="A5230" s="178">
        <v>4786</v>
      </c>
      <c r="B5230" s="178">
        <v>-245096</v>
      </c>
      <c r="C5230" s="178">
        <v>-504157</v>
      </c>
      <c r="D5230" s="178" t="s">
        <v>3079</v>
      </c>
      <c r="E5230" s="178" t="s">
        <v>167</v>
      </c>
      <c r="F5230" s="178" t="s">
        <v>2912</v>
      </c>
      <c r="G5230" s="180">
        <f>VLOOKUP(D5230,Plan1!$B$2:$S$5570,7,)/1000</f>
        <v>5.1219999999999999</v>
      </c>
      <c r="H5230" s="180">
        <f>VLOOKUP(D5230,Plan1!$B$2:$S$5570,8,)/1000</f>
        <v>5.2290000000000001</v>
      </c>
      <c r="I5230" s="180">
        <f>VLOOKUP(D5230,Plan1!$B$2:$S$5570,9,)/1000</f>
        <v>5.2229999999999999</v>
      </c>
      <c r="J5230" s="180">
        <f>VLOOKUP(D5230,Plan1!$B$2:$S$5570,10,)/1000</f>
        <v>5.0739999999999998</v>
      </c>
      <c r="K5230" s="180">
        <f>VLOOKUP(D5230,Plan1!$B$2:$S$5570,11,)/1000</f>
        <v>4.3460000000000001</v>
      </c>
      <c r="L5230" s="180">
        <f>VLOOKUP(D5230,Plan1!$B$2:$S$5570,12,)/1000</f>
        <v>3.9710000000000001</v>
      </c>
      <c r="M5230" s="180">
        <f>VLOOKUP(D5230,Plan1!$B$2:$S$5570,13,)/1000</f>
        <v>4.266</v>
      </c>
      <c r="N5230" s="180">
        <f>VLOOKUP(D5230,Plan1!$B$2:$S$5570,14,)/1000</f>
        <v>5.1980000000000004</v>
      </c>
      <c r="O5230" s="180">
        <f>VLOOKUP(D5230,Plan1!$B$2:$S$5570,15,)/1000</f>
        <v>4.843</v>
      </c>
      <c r="P5230" s="180">
        <f>VLOOKUP(D5230,Plan1!$B$2:$S$5570,16,)/1000</f>
        <v>4.9560000000000004</v>
      </c>
      <c r="Q5230" s="180">
        <f>VLOOKUP(D5230,Plan1!$B$2:$S$5570,17,)/1000</f>
        <v>5.327</v>
      </c>
      <c r="R5230" s="180">
        <f>VLOOKUP(D5230,Plan1!$B$2:$S$5570,18,)/1000</f>
        <v>5.2839999999999998</v>
      </c>
      <c r="S5230" s="180">
        <f>VLOOKUP(D5230,Plan1!$B$2:$S$5570,6,)/1000</f>
        <v>4.9029999999999996</v>
      </c>
    </row>
    <row r="5231" spans="1:19" x14ac:dyDescent="0.25">
      <c r="A5231" s="178">
        <v>54021</v>
      </c>
      <c r="B5231" s="178">
        <v>-48377</v>
      </c>
      <c r="C5231" s="178">
        <v>-372557</v>
      </c>
      <c r="D5231" s="178" t="s">
        <v>3896</v>
      </c>
      <c r="E5231" s="178" t="s">
        <v>167</v>
      </c>
      <c r="F5231" s="178" t="s">
        <v>3752</v>
      </c>
      <c r="G5231" s="180">
        <f>VLOOKUP(D5231,Plan1!$B$2:$S$5570,7,)/1000</f>
        <v>6.1109999999999998</v>
      </c>
      <c r="H5231" s="180">
        <f>VLOOKUP(D5231,Plan1!$B$2:$S$5570,8,)/1000</f>
        <v>6.1429999999999998</v>
      </c>
      <c r="I5231" s="180">
        <f>VLOOKUP(D5231,Plan1!$B$2:$S$5570,9,)/1000</f>
        <v>6.1210000000000004</v>
      </c>
      <c r="J5231" s="180">
        <f>VLOOKUP(D5231,Plan1!$B$2:$S$5570,10,)/1000</f>
        <v>5.8650000000000002</v>
      </c>
      <c r="K5231" s="180">
        <f>VLOOKUP(D5231,Plan1!$B$2:$S$5570,11,)/1000</f>
        <v>5.71</v>
      </c>
      <c r="L5231" s="180">
        <f>VLOOKUP(D5231,Plan1!$B$2:$S$5570,12,)/1000</f>
        <v>5.468</v>
      </c>
      <c r="M5231" s="180">
        <f>VLOOKUP(D5231,Plan1!$B$2:$S$5570,13,)/1000</f>
        <v>5.67</v>
      </c>
      <c r="N5231" s="180">
        <f>VLOOKUP(D5231,Plan1!$B$2:$S$5570,14,)/1000</f>
        <v>6.1849999999999996</v>
      </c>
      <c r="O5231" s="180">
        <f>VLOOKUP(D5231,Plan1!$B$2:$S$5570,15,)/1000</f>
        <v>6.1040000000000001</v>
      </c>
      <c r="P5231" s="180">
        <f>VLOOKUP(D5231,Plan1!$B$2:$S$5570,16,)/1000</f>
        <v>5.968</v>
      </c>
      <c r="Q5231" s="180">
        <f>VLOOKUP(D5231,Plan1!$B$2:$S$5570,17,)/1000</f>
        <v>6.0640000000000001</v>
      </c>
      <c r="R5231" s="180">
        <f>VLOOKUP(D5231,Plan1!$B$2:$S$5570,18,)/1000</f>
        <v>6.1609999999999996</v>
      </c>
      <c r="S5231" s="180">
        <f>VLOOKUP(D5231,Plan1!$B$2:$S$5570,6,)/1000</f>
        <v>5.9640000000000004</v>
      </c>
    </row>
    <row r="5232" spans="1:19" x14ac:dyDescent="0.25">
      <c r="A5232" s="178">
        <v>48781</v>
      </c>
      <c r="B5232" s="178">
        <v>-61874</v>
      </c>
      <c r="C5232" s="178">
        <v>-350921</v>
      </c>
      <c r="D5232" s="178" t="s">
        <v>3809</v>
      </c>
      <c r="E5232" s="178" t="s">
        <v>167</v>
      </c>
      <c r="F5232" s="178" t="s">
        <v>3752</v>
      </c>
      <c r="G5232" s="180">
        <f>VLOOKUP(D5232,Plan1!$B$2:$S$5570,7,)/1000</f>
        <v>5.9050000000000002</v>
      </c>
      <c r="H5232" s="180">
        <f>VLOOKUP(D5232,Plan1!$B$2:$S$5570,8,)/1000</f>
        <v>6.1310000000000002</v>
      </c>
      <c r="I5232" s="180">
        <f>VLOOKUP(D5232,Plan1!$B$2:$S$5570,9,)/1000</f>
        <v>6.2430000000000003</v>
      </c>
      <c r="J5232" s="180">
        <f>VLOOKUP(D5232,Plan1!$B$2:$S$5570,10,)/1000</f>
        <v>5.7960000000000003</v>
      </c>
      <c r="K5232" s="180">
        <f>VLOOKUP(D5232,Plan1!$B$2:$S$5570,11,)/1000</f>
        <v>5.4249999999999998</v>
      </c>
      <c r="L5232" s="180">
        <f>VLOOKUP(D5232,Plan1!$B$2:$S$5570,12,)/1000</f>
        <v>4.9039999999999999</v>
      </c>
      <c r="M5232" s="180">
        <f>VLOOKUP(D5232,Plan1!$B$2:$S$5570,13,)/1000</f>
        <v>5.0830000000000002</v>
      </c>
      <c r="N5232" s="180">
        <f>VLOOKUP(D5232,Plan1!$B$2:$S$5570,14,)/1000</f>
        <v>5.9109999999999996</v>
      </c>
      <c r="O5232" s="180">
        <f>VLOOKUP(D5232,Plan1!$B$2:$S$5570,15,)/1000</f>
        <v>6.1669999999999998</v>
      </c>
      <c r="P5232" s="180">
        <f>VLOOKUP(D5232,Plan1!$B$2:$S$5570,16,)/1000</f>
        <v>6.2190000000000003</v>
      </c>
      <c r="Q5232" s="180">
        <f>VLOOKUP(D5232,Plan1!$B$2:$S$5570,17,)/1000</f>
        <v>6.3029999999999999</v>
      </c>
      <c r="R5232" s="180">
        <f>VLOOKUP(D5232,Plan1!$B$2:$S$5570,18,)/1000</f>
        <v>6.0270000000000001</v>
      </c>
      <c r="S5232" s="180">
        <f>VLOOKUP(D5232,Plan1!$B$2:$S$5570,6,)/1000</f>
        <v>5.843</v>
      </c>
    </row>
    <row r="5233" spans="1:19" x14ac:dyDescent="0.25">
      <c r="A5233" s="178">
        <v>6161</v>
      </c>
      <c r="B5233" s="178">
        <v>-231106</v>
      </c>
      <c r="C5233" s="178">
        <v>-477168</v>
      </c>
      <c r="D5233" s="178" t="s">
        <v>4845</v>
      </c>
      <c r="E5233" s="178" t="s">
        <v>167</v>
      </c>
      <c r="F5233" s="178" t="s">
        <v>4704</v>
      </c>
      <c r="G5233" s="180">
        <f>VLOOKUP(D5233,Plan1!$B$2:$S$5570,7,)/1000</f>
        <v>5.0599999999999996</v>
      </c>
      <c r="H5233" s="180">
        <f>VLOOKUP(D5233,Plan1!$B$2:$S$5570,8,)/1000</f>
        <v>5.6310000000000002</v>
      </c>
      <c r="I5233" s="180">
        <f>VLOOKUP(D5233,Plan1!$B$2:$S$5570,9,)/1000</f>
        <v>5.3949999999999996</v>
      </c>
      <c r="J5233" s="180">
        <f>VLOOKUP(D5233,Plan1!$B$2:$S$5570,10,)/1000</f>
        <v>5.3319999999999999</v>
      </c>
      <c r="K5233" s="180">
        <f>VLOOKUP(D5233,Plan1!$B$2:$S$5570,11,)/1000</f>
        <v>4.67</v>
      </c>
      <c r="L5233" s="180">
        <f>VLOOKUP(D5233,Plan1!$B$2:$S$5570,12,)/1000</f>
        <v>4.5380000000000003</v>
      </c>
      <c r="M5233" s="180">
        <f>VLOOKUP(D5233,Plan1!$B$2:$S$5570,13,)/1000</f>
        <v>4.58</v>
      </c>
      <c r="N5233" s="180">
        <f>VLOOKUP(D5233,Plan1!$B$2:$S$5570,14,)/1000</f>
        <v>5.4829999999999997</v>
      </c>
      <c r="O5233" s="180">
        <f>VLOOKUP(D5233,Plan1!$B$2:$S$5570,15,)/1000</f>
        <v>5.1369999999999996</v>
      </c>
      <c r="P5233" s="180">
        <f>VLOOKUP(D5233,Plan1!$B$2:$S$5570,16,)/1000</f>
        <v>5.2709999999999999</v>
      </c>
      <c r="Q5233" s="180">
        <f>VLOOKUP(D5233,Plan1!$B$2:$S$5570,17,)/1000</f>
        <v>5.2880000000000003</v>
      </c>
      <c r="R5233" s="180">
        <f>VLOOKUP(D5233,Plan1!$B$2:$S$5570,18,)/1000</f>
        <v>5.431</v>
      </c>
      <c r="S5233" s="180">
        <f>VLOOKUP(D5233,Plan1!$B$2:$S$5570,6,)/1000</f>
        <v>5.1509999999999998</v>
      </c>
    </row>
    <row r="5234" spans="1:19" x14ac:dyDescent="0.25">
      <c r="A5234" s="178">
        <v>3422</v>
      </c>
      <c r="B5234" s="178">
        <v>-266881</v>
      </c>
      <c r="C5234" s="178">
        <v>-53155</v>
      </c>
      <c r="D5234" s="178" t="s">
        <v>4647</v>
      </c>
      <c r="E5234" s="178" t="s">
        <v>167</v>
      </c>
      <c r="F5234" s="178" t="s">
        <v>4434</v>
      </c>
      <c r="G5234" s="180">
        <f>VLOOKUP(D5234,Plan1!$B$2:$S$5570,7,)/1000</f>
        <v>5.4989999999999997</v>
      </c>
      <c r="H5234" s="180">
        <f>VLOOKUP(D5234,Plan1!$B$2:$S$5570,8,)/1000</f>
        <v>5.4779999999999998</v>
      </c>
      <c r="I5234" s="180">
        <f>VLOOKUP(D5234,Plan1!$B$2:$S$5570,9,)/1000</f>
        <v>5.44</v>
      </c>
      <c r="J5234" s="180">
        <f>VLOOKUP(D5234,Plan1!$B$2:$S$5570,10,)/1000</f>
        <v>4.9320000000000004</v>
      </c>
      <c r="K5234" s="180">
        <f>VLOOKUP(D5234,Plan1!$B$2:$S$5570,11,)/1000</f>
        <v>4.1260000000000003</v>
      </c>
      <c r="L5234" s="180">
        <f>VLOOKUP(D5234,Plan1!$B$2:$S$5570,12,)/1000</f>
        <v>3.6890000000000001</v>
      </c>
      <c r="M5234" s="180">
        <f>VLOOKUP(D5234,Plan1!$B$2:$S$5570,13,)/1000</f>
        <v>3.9860000000000002</v>
      </c>
      <c r="N5234" s="180">
        <f>VLOOKUP(D5234,Plan1!$B$2:$S$5570,14,)/1000</f>
        <v>4.7889999999999997</v>
      </c>
      <c r="O5234" s="180">
        <f>VLOOKUP(D5234,Plan1!$B$2:$S$5570,15,)/1000</f>
        <v>4.5119999999999996</v>
      </c>
      <c r="P5234" s="180">
        <f>VLOOKUP(D5234,Plan1!$B$2:$S$5570,16,)/1000</f>
        <v>5.0209999999999999</v>
      </c>
      <c r="Q5234" s="180">
        <f>VLOOKUP(D5234,Plan1!$B$2:$S$5570,17,)/1000</f>
        <v>5.48</v>
      </c>
      <c r="R5234" s="180">
        <f>VLOOKUP(D5234,Plan1!$B$2:$S$5570,18,)/1000</f>
        <v>5.5119999999999996</v>
      </c>
      <c r="S5234" s="180">
        <f>VLOOKUP(D5234,Plan1!$B$2:$S$5570,6,)/1000</f>
        <v>4.8719999999999999</v>
      </c>
    </row>
    <row r="5235" spans="1:19" x14ac:dyDescent="0.25">
      <c r="A5235" s="178">
        <v>3200</v>
      </c>
      <c r="B5235" s="178">
        <v>-272359</v>
      </c>
      <c r="C5235" s="178">
        <v>-486326</v>
      </c>
      <c r="D5235" s="178" t="s">
        <v>4559</v>
      </c>
      <c r="E5235" s="178" t="s">
        <v>167</v>
      </c>
      <c r="F5235" s="178" t="s">
        <v>4434</v>
      </c>
      <c r="G5235" s="180">
        <f>VLOOKUP(D5235,Plan1!$B$2:$S$5570,7,)/1000</f>
        <v>5.0060000000000002</v>
      </c>
      <c r="H5235" s="180">
        <f>VLOOKUP(D5235,Plan1!$B$2:$S$5570,8,)/1000</f>
        <v>5.0629999999999997</v>
      </c>
      <c r="I5235" s="180">
        <f>VLOOKUP(D5235,Plan1!$B$2:$S$5570,9,)/1000</f>
        <v>4.7670000000000003</v>
      </c>
      <c r="J5235" s="180">
        <f>VLOOKUP(D5235,Plan1!$B$2:$S$5570,10,)/1000</f>
        <v>4.2910000000000004</v>
      </c>
      <c r="K5235" s="180">
        <f>VLOOKUP(D5235,Plan1!$B$2:$S$5570,11,)/1000</f>
        <v>3.9039999999999999</v>
      </c>
      <c r="L5235" s="180">
        <f>VLOOKUP(D5235,Plan1!$B$2:$S$5570,12,)/1000</f>
        <v>3.3959999999999999</v>
      </c>
      <c r="M5235" s="180">
        <f>VLOOKUP(D5235,Plan1!$B$2:$S$5570,13,)/1000</f>
        <v>3.5630000000000002</v>
      </c>
      <c r="N5235" s="180">
        <f>VLOOKUP(D5235,Plan1!$B$2:$S$5570,14,)/1000</f>
        <v>4.048</v>
      </c>
      <c r="O5235" s="180">
        <f>VLOOKUP(D5235,Plan1!$B$2:$S$5570,15,)/1000</f>
        <v>3.73</v>
      </c>
      <c r="P5235" s="180">
        <f>VLOOKUP(D5235,Plan1!$B$2:$S$5570,16,)/1000</f>
        <v>3.903</v>
      </c>
      <c r="Q5235" s="180">
        <f>VLOOKUP(D5235,Plan1!$B$2:$S$5570,17,)/1000</f>
        <v>4.7309999999999999</v>
      </c>
      <c r="R5235" s="180">
        <f>VLOOKUP(D5235,Plan1!$B$2:$S$5570,18,)/1000</f>
        <v>4.9279999999999999</v>
      </c>
      <c r="S5235" s="180">
        <f>VLOOKUP(D5235,Plan1!$B$2:$S$5570,6,)/1000</f>
        <v>4.2770000000000001</v>
      </c>
    </row>
    <row r="5236" spans="1:19" x14ac:dyDescent="0.25">
      <c r="A5236" s="178">
        <v>3886</v>
      </c>
      <c r="B5236" s="178">
        <v>-259315</v>
      </c>
      <c r="C5236" s="178">
        <v>-491954</v>
      </c>
      <c r="D5236" s="178" t="s">
        <v>2953</v>
      </c>
      <c r="E5236" s="178" t="s">
        <v>167</v>
      </c>
      <c r="F5236" s="178" t="s">
        <v>2912</v>
      </c>
      <c r="G5236" s="180">
        <f>VLOOKUP(D5236,Plan1!$B$2:$S$5570,7,)/1000</f>
        <v>4.766</v>
      </c>
      <c r="H5236" s="180">
        <f>VLOOKUP(D5236,Plan1!$B$2:$S$5570,8,)/1000</f>
        <v>4.8460000000000001</v>
      </c>
      <c r="I5236" s="180">
        <f>VLOOKUP(D5236,Plan1!$B$2:$S$5570,9,)/1000</f>
        <v>4.6449999999999996</v>
      </c>
      <c r="J5236" s="180">
        <f>VLOOKUP(D5236,Plan1!$B$2:$S$5570,10,)/1000</f>
        <v>4.2690000000000001</v>
      </c>
      <c r="K5236" s="180">
        <f>VLOOKUP(D5236,Plan1!$B$2:$S$5570,11,)/1000</f>
        <v>3.802</v>
      </c>
      <c r="L5236" s="180">
        <f>VLOOKUP(D5236,Plan1!$B$2:$S$5570,12,)/1000</f>
        <v>3.5169999999999999</v>
      </c>
      <c r="M5236" s="180">
        <f>VLOOKUP(D5236,Plan1!$B$2:$S$5570,13,)/1000</f>
        <v>3.6509999999999998</v>
      </c>
      <c r="N5236" s="180">
        <f>VLOOKUP(D5236,Plan1!$B$2:$S$5570,14,)/1000</f>
        <v>4.5650000000000004</v>
      </c>
      <c r="O5236" s="180">
        <f>VLOOKUP(D5236,Plan1!$B$2:$S$5570,15,)/1000</f>
        <v>4.0419999999999998</v>
      </c>
      <c r="P5236" s="180">
        <f>VLOOKUP(D5236,Plan1!$B$2:$S$5570,16,)/1000</f>
        <v>4.1849999999999996</v>
      </c>
      <c r="Q5236" s="180">
        <f>VLOOKUP(D5236,Plan1!$B$2:$S$5570,17,)/1000</f>
        <v>4.6859999999999999</v>
      </c>
      <c r="R5236" s="180">
        <f>VLOOKUP(D5236,Plan1!$B$2:$S$5570,18,)/1000</f>
        <v>4.8120000000000003</v>
      </c>
      <c r="S5236" s="180">
        <f>VLOOKUP(D5236,Plan1!$B$2:$S$5570,6,)/1000</f>
        <v>4.3159999999999998</v>
      </c>
    </row>
    <row r="5237" spans="1:19" x14ac:dyDescent="0.25">
      <c r="A5237" s="178">
        <v>43730</v>
      </c>
      <c r="B5237" s="178">
        <v>-75104</v>
      </c>
      <c r="C5237" s="178">
        <v>-353172</v>
      </c>
      <c r="D5237" s="178" t="s">
        <v>3442</v>
      </c>
      <c r="E5237" s="178" t="s">
        <v>167</v>
      </c>
      <c r="F5237" s="178" t="s">
        <v>3284</v>
      </c>
      <c r="G5237" s="180">
        <f>VLOOKUP(D5237,Plan1!$B$2:$S$5570,7,)/1000</f>
        <v>5.2759999999999998</v>
      </c>
      <c r="H5237" s="180">
        <f>VLOOKUP(D5237,Plan1!$B$2:$S$5570,8,)/1000</f>
        <v>5.5549999999999997</v>
      </c>
      <c r="I5237" s="180">
        <f>VLOOKUP(D5237,Plan1!$B$2:$S$5570,9,)/1000</f>
        <v>5.7160000000000002</v>
      </c>
      <c r="J5237" s="180">
        <f>VLOOKUP(D5237,Plan1!$B$2:$S$5570,10,)/1000</f>
        <v>5.3019999999999996</v>
      </c>
      <c r="K5237" s="180">
        <f>VLOOKUP(D5237,Plan1!$B$2:$S$5570,11,)/1000</f>
        <v>4.718</v>
      </c>
      <c r="L5237" s="180">
        <f>VLOOKUP(D5237,Plan1!$B$2:$S$5570,12,)/1000</f>
        <v>4.3970000000000002</v>
      </c>
      <c r="M5237" s="180">
        <f>VLOOKUP(D5237,Plan1!$B$2:$S$5570,13,)/1000</f>
        <v>4.484</v>
      </c>
      <c r="N5237" s="180">
        <f>VLOOKUP(D5237,Plan1!$B$2:$S$5570,14,)/1000</f>
        <v>5.1740000000000004</v>
      </c>
      <c r="O5237" s="180">
        <f>VLOOKUP(D5237,Plan1!$B$2:$S$5570,15,)/1000</f>
        <v>5.4669999999999996</v>
      </c>
      <c r="P5237" s="180">
        <f>VLOOKUP(D5237,Plan1!$B$2:$S$5570,16,)/1000</f>
        <v>5.5069999999999997</v>
      </c>
      <c r="Q5237" s="180">
        <f>VLOOKUP(D5237,Plan1!$B$2:$S$5570,17,)/1000</f>
        <v>5.6470000000000002</v>
      </c>
      <c r="R5237" s="180">
        <f>VLOOKUP(D5237,Plan1!$B$2:$S$5570,18,)/1000</f>
        <v>5.4770000000000003</v>
      </c>
      <c r="S5237" s="180">
        <f>VLOOKUP(D5237,Plan1!$B$2:$S$5570,6,)/1000</f>
        <v>5.2270000000000003</v>
      </c>
    </row>
    <row r="5238" spans="1:19" x14ac:dyDescent="0.25">
      <c r="A5238" s="178">
        <v>47610</v>
      </c>
      <c r="B5238" s="178">
        <v>-64625</v>
      </c>
      <c r="C5238" s="178">
        <v>-372733</v>
      </c>
      <c r="D5238" s="178" t="s">
        <v>3763</v>
      </c>
      <c r="E5238" s="178" t="s">
        <v>167</v>
      </c>
      <c r="F5238" s="178" t="s">
        <v>3752</v>
      </c>
      <c r="G5238" s="180">
        <f>VLOOKUP(D5238,Plan1!$B$2:$S$5570,7,)/1000</f>
        <v>5.8730000000000002</v>
      </c>
      <c r="H5238" s="180">
        <f>VLOOKUP(D5238,Plan1!$B$2:$S$5570,8,)/1000</f>
        <v>6.1130000000000004</v>
      </c>
      <c r="I5238" s="180">
        <f>VLOOKUP(D5238,Plan1!$B$2:$S$5570,9,)/1000</f>
        <v>6.173</v>
      </c>
      <c r="J5238" s="180">
        <f>VLOOKUP(D5238,Plan1!$B$2:$S$5570,10,)/1000</f>
        <v>6.0119999999999996</v>
      </c>
      <c r="K5238" s="180">
        <f>VLOOKUP(D5238,Plan1!$B$2:$S$5570,11,)/1000</f>
        <v>5.5449999999999999</v>
      </c>
      <c r="L5238" s="180">
        <f>VLOOKUP(D5238,Plan1!$B$2:$S$5570,12,)/1000</f>
        <v>5.1109999999999998</v>
      </c>
      <c r="M5238" s="180">
        <f>VLOOKUP(D5238,Plan1!$B$2:$S$5570,13,)/1000</f>
        <v>5.391</v>
      </c>
      <c r="N5238" s="180">
        <f>VLOOKUP(D5238,Plan1!$B$2:$S$5570,14,)/1000</f>
        <v>6.0620000000000003</v>
      </c>
      <c r="O5238" s="180">
        <f>VLOOKUP(D5238,Plan1!$B$2:$S$5570,15,)/1000</f>
        <v>6.43</v>
      </c>
      <c r="P5238" s="180">
        <f>VLOOKUP(D5238,Plan1!$B$2:$S$5570,16,)/1000</f>
        <v>6.4770000000000003</v>
      </c>
      <c r="Q5238" s="180">
        <f>VLOOKUP(D5238,Plan1!$B$2:$S$5570,17,)/1000</f>
        <v>6.319</v>
      </c>
      <c r="R5238" s="180">
        <f>VLOOKUP(D5238,Plan1!$B$2:$S$5570,18,)/1000</f>
        <v>5.95</v>
      </c>
      <c r="S5238" s="180">
        <f>VLOOKUP(D5238,Plan1!$B$2:$S$5570,6,)/1000</f>
        <v>5.9539999999999997</v>
      </c>
    </row>
    <row r="5239" spans="1:19" x14ac:dyDescent="0.25">
      <c r="A5239" s="178">
        <v>2104</v>
      </c>
      <c r="B5239" s="178">
        <v>-288292</v>
      </c>
      <c r="C5239" s="178">
        <v>-498425</v>
      </c>
      <c r="D5239" s="178" t="s">
        <v>4444</v>
      </c>
      <c r="E5239" s="178" t="s">
        <v>167</v>
      </c>
      <c r="F5239" s="178" t="s">
        <v>4434</v>
      </c>
      <c r="G5239" s="180">
        <f>VLOOKUP(D5239,Plan1!$B$2:$S$5570,7,)/1000</f>
        <v>4.5060000000000002</v>
      </c>
      <c r="H5239" s="180">
        <f>VLOOKUP(D5239,Plan1!$B$2:$S$5570,8,)/1000</f>
        <v>4.63</v>
      </c>
      <c r="I5239" s="180">
        <f>VLOOKUP(D5239,Plan1!$B$2:$S$5570,9,)/1000</f>
        <v>4.4909999999999997</v>
      </c>
      <c r="J5239" s="180">
        <f>VLOOKUP(D5239,Plan1!$B$2:$S$5570,10,)/1000</f>
        <v>4.41</v>
      </c>
      <c r="K5239" s="180">
        <f>VLOOKUP(D5239,Plan1!$B$2:$S$5570,11,)/1000</f>
        <v>3.7480000000000002</v>
      </c>
      <c r="L5239" s="180">
        <f>VLOOKUP(D5239,Plan1!$B$2:$S$5570,12,)/1000</f>
        <v>3.3769999999999998</v>
      </c>
      <c r="M5239" s="180">
        <f>VLOOKUP(D5239,Plan1!$B$2:$S$5570,13,)/1000</f>
        <v>3.722</v>
      </c>
      <c r="N5239" s="180">
        <f>VLOOKUP(D5239,Plan1!$B$2:$S$5570,14,)/1000</f>
        <v>4.25</v>
      </c>
      <c r="O5239" s="180">
        <f>VLOOKUP(D5239,Plan1!$B$2:$S$5570,15,)/1000</f>
        <v>3.6589999999999998</v>
      </c>
      <c r="P5239" s="180">
        <f>VLOOKUP(D5239,Plan1!$B$2:$S$5570,16,)/1000</f>
        <v>3.9340000000000002</v>
      </c>
      <c r="Q5239" s="180">
        <f>VLOOKUP(D5239,Plan1!$B$2:$S$5570,17,)/1000</f>
        <v>4.7380000000000004</v>
      </c>
      <c r="R5239" s="180">
        <f>VLOOKUP(D5239,Plan1!$B$2:$S$5570,18,)/1000</f>
        <v>4.7679999999999998</v>
      </c>
      <c r="S5239" s="180">
        <f>VLOOKUP(D5239,Plan1!$B$2:$S$5570,6,)/1000</f>
        <v>4.1859999999999999</v>
      </c>
    </row>
    <row r="5240" spans="1:19" x14ac:dyDescent="0.25">
      <c r="A5240" s="178">
        <v>55674</v>
      </c>
      <c r="B5240" s="178">
        <v>-42564</v>
      </c>
      <c r="C5240" s="178">
        <v>-439323</v>
      </c>
      <c r="D5240" s="178" t="s">
        <v>1398</v>
      </c>
      <c r="E5240" s="178" t="s">
        <v>167</v>
      </c>
      <c r="F5240" s="178" t="s">
        <v>1298</v>
      </c>
      <c r="G5240" s="180">
        <f>VLOOKUP(D5240,Plan1!$B$2:$S$5570,7,)/1000</f>
        <v>4.7119999999999997</v>
      </c>
      <c r="H5240" s="180">
        <f>VLOOKUP(D5240,Plan1!$B$2:$S$5570,8,)/1000</f>
        <v>4.859</v>
      </c>
      <c r="I5240" s="180">
        <f>VLOOKUP(D5240,Plan1!$B$2:$S$5570,9,)/1000</f>
        <v>5.0140000000000002</v>
      </c>
      <c r="J5240" s="180">
        <f>VLOOKUP(D5240,Plan1!$B$2:$S$5570,10,)/1000</f>
        <v>4.9649999999999999</v>
      </c>
      <c r="K5240" s="180">
        <f>VLOOKUP(D5240,Plan1!$B$2:$S$5570,11,)/1000</f>
        <v>5.0490000000000004</v>
      </c>
      <c r="L5240" s="180">
        <f>VLOOKUP(D5240,Plan1!$B$2:$S$5570,12,)/1000</f>
        <v>5.3029999999999999</v>
      </c>
      <c r="M5240" s="180">
        <f>VLOOKUP(D5240,Plan1!$B$2:$S$5570,13,)/1000</f>
        <v>5.5670000000000002</v>
      </c>
      <c r="N5240" s="180">
        <f>VLOOKUP(D5240,Plan1!$B$2:$S$5570,14,)/1000</f>
        <v>6.1539999999999999</v>
      </c>
      <c r="O5240" s="180">
        <f>VLOOKUP(D5240,Plan1!$B$2:$S$5570,15,)/1000</f>
        <v>6.3360000000000003</v>
      </c>
      <c r="P5240" s="180">
        <f>VLOOKUP(D5240,Plan1!$B$2:$S$5570,16,)/1000</f>
        <v>5.9569999999999999</v>
      </c>
      <c r="Q5240" s="180">
        <f>VLOOKUP(D5240,Plan1!$B$2:$S$5570,17,)/1000</f>
        <v>5.5250000000000004</v>
      </c>
      <c r="R5240" s="180">
        <f>VLOOKUP(D5240,Plan1!$B$2:$S$5570,18,)/1000</f>
        <v>5.085</v>
      </c>
      <c r="S5240" s="180">
        <f>VLOOKUP(D5240,Plan1!$B$2:$S$5570,6,)/1000</f>
        <v>5.3769999999999998</v>
      </c>
    </row>
    <row r="5241" spans="1:19" x14ac:dyDescent="0.25">
      <c r="A5241" s="178">
        <v>3408</v>
      </c>
      <c r="B5241" s="178">
        <v>-268251</v>
      </c>
      <c r="C5241" s="178">
        <v>-492695</v>
      </c>
      <c r="D5241" s="178" t="s">
        <v>4640</v>
      </c>
      <c r="E5241" s="178" t="s">
        <v>167</v>
      </c>
      <c r="F5241" s="178" t="s">
        <v>4434</v>
      </c>
      <c r="G5241" s="180">
        <f>VLOOKUP(D5241,Plan1!$B$2:$S$5570,7,)/1000</f>
        <v>4.8550000000000004</v>
      </c>
      <c r="H5241" s="180">
        <f>VLOOKUP(D5241,Plan1!$B$2:$S$5570,8,)/1000</f>
        <v>4.8789999999999996</v>
      </c>
      <c r="I5241" s="180">
        <f>VLOOKUP(D5241,Plan1!$B$2:$S$5570,9,)/1000</f>
        <v>4.7290000000000001</v>
      </c>
      <c r="J5241" s="180">
        <f>VLOOKUP(D5241,Plan1!$B$2:$S$5570,10,)/1000</f>
        <v>4.3129999999999997</v>
      </c>
      <c r="K5241" s="180">
        <f>VLOOKUP(D5241,Plan1!$B$2:$S$5570,11,)/1000</f>
        <v>3.879</v>
      </c>
      <c r="L5241" s="180">
        <f>VLOOKUP(D5241,Plan1!$B$2:$S$5570,12,)/1000</f>
        <v>3.2829999999999999</v>
      </c>
      <c r="M5241" s="180">
        <f>VLOOKUP(D5241,Plan1!$B$2:$S$5570,13,)/1000</f>
        <v>3.43</v>
      </c>
      <c r="N5241" s="180">
        <f>VLOOKUP(D5241,Plan1!$B$2:$S$5570,14,)/1000</f>
        <v>4.0259999999999998</v>
      </c>
      <c r="O5241" s="180">
        <f>VLOOKUP(D5241,Plan1!$B$2:$S$5570,15,)/1000</f>
        <v>3.61</v>
      </c>
      <c r="P5241" s="180">
        <f>VLOOKUP(D5241,Plan1!$B$2:$S$5570,16,)/1000</f>
        <v>3.762</v>
      </c>
      <c r="Q5241" s="180">
        <f>VLOOKUP(D5241,Plan1!$B$2:$S$5570,17,)/1000</f>
        <v>4.6139999999999999</v>
      </c>
      <c r="R5241" s="180">
        <f>VLOOKUP(D5241,Plan1!$B$2:$S$5570,18,)/1000</f>
        <v>4.7380000000000004</v>
      </c>
      <c r="S5241" s="180">
        <f>VLOOKUP(D5241,Plan1!$B$2:$S$5570,6,)/1000</f>
        <v>4.1760000000000002</v>
      </c>
    </row>
    <row r="5242" spans="1:19" x14ac:dyDescent="0.25">
      <c r="A5242" s="178">
        <v>3499</v>
      </c>
      <c r="B5242" s="178">
        <v>-266131</v>
      </c>
      <c r="C5242" s="178">
        <v>-506612</v>
      </c>
      <c r="D5242" s="178" t="s">
        <v>4666</v>
      </c>
      <c r="E5242" s="178" t="s">
        <v>167</v>
      </c>
      <c r="F5242" s="178" t="s">
        <v>4434</v>
      </c>
      <c r="G5242" s="180">
        <f>VLOOKUP(D5242,Plan1!$B$2:$S$5570,7,)/1000</f>
        <v>4.7949999999999999</v>
      </c>
      <c r="H5242" s="180">
        <f>VLOOKUP(D5242,Plan1!$B$2:$S$5570,8,)/1000</f>
        <v>4.8650000000000002</v>
      </c>
      <c r="I5242" s="180">
        <f>VLOOKUP(D5242,Plan1!$B$2:$S$5570,9,)/1000</f>
        <v>4.7530000000000001</v>
      </c>
      <c r="J5242" s="180">
        <f>VLOOKUP(D5242,Plan1!$B$2:$S$5570,10,)/1000</f>
        <v>4.21</v>
      </c>
      <c r="K5242" s="180">
        <f>VLOOKUP(D5242,Plan1!$B$2:$S$5570,11,)/1000</f>
        <v>3.6509999999999998</v>
      </c>
      <c r="L5242" s="180">
        <f>VLOOKUP(D5242,Plan1!$B$2:$S$5570,12,)/1000</f>
        <v>3.2989999999999999</v>
      </c>
      <c r="M5242" s="180">
        <f>VLOOKUP(D5242,Plan1!$B$2:$S$5570,13,)/1000</f>
        <v>3.613</v>
      </c>
      <c r="N5242" s="180">
        <f>VLOOKUP(D5242,Plan1!$B$2:$S$5570,14,)/1000</f>
        <v>4.5259999999999998</v>
      </c>
      <c r="O5242" s="180">
        <f>VLOOKUP(D5242,Plan1!$B$2:$S$5570,15,)/1000</f>
        <v>4.1020000000000003</v>
      </c>
      <c r="P5242" s="180">
        <f>VLOOKUP(D5242,Plan1!$B$2:$S$5570,16,)/1000</f>
        <v>4.2629999999999999</v>
      </c>
      <c r="Q5242" s="180">
        <f>VLOOKUP(D5242,Plan1!$B$2:$S$5570,17,)/1000</f>
        <v>4.9290000000000003</v>
      </c>
      <c r="R5242" s="180">
        <f>VLOOKUP(D5242,Plan1!$B$2:$S$5570,18,)/1000</f>
        <v>4.851</v>
      </c>
      <c r="S5242" s="180">
        <f>VLOOKUP(D5242,Plan1!$B$2:$S$5570,6,)/1000</f>
        <v>4.3209999999999997</v>
      </c>
    </row>
    <row r="5243" spans="1:19" x14ac:dyDescent="0.25">
      <c r="A5243" s="178">
        <v>6026</v>
      </c>
      <c r="B5243" s="178">
        <v>-23205</v>
      </c>
      <c r="C5243" s="178">
        <v>-496069</v>
      </c>
      <c r="D5243" s="178" t="s">
        <v>4821</v>
      </c>
      <c r="E5243" s="178" t="s">
        <v>167</v>
      </c>
      <c r="F5243" s="178" t="s">
        <v>4704</v>
      </c>
      <c r="G5243" s="180">
        <f>VLOOKUP(D5243,Plan1!$B$2:$S$5570,7,)/1000</f>
        <v>5.1219999999999999</v>
      </c>
      <c r="H5243" s="180">
        <f>VLOOKUP(D5243,Plan1!$B$2:$S$5570,8,)/1000</f>
        <v>5.56</v>
      </c>
      <c r="I5243" s="180">
        <f>VLOOKUP(D5243,Plan1!$B$2:$S$5570,9,)/1000</f>
        <v>5.4379999999999997</v>
      </c>
      <c r="J5243" s="180">
        <f>VLOOKUP(D5243,Plan1!$B$2:$S$5570,10,)/1000</f>
        <v>5.3250000000000002</v>
      </c>
      <c r="K5243" s="180">
        <f>VLOOKUP(D5243,Plan1!$B$2:$S$5570,11,)/1000</f>
        <v>4.5579999999999998</v>
      </c>
      <c r="L5243" s="180">
        <f>VLOOKUP(D5243,Plan1!$B$2:$S$5570,12,)/1000</f>
        <v>4.3490000000000002</v>
      </c>
      <c r="M5243" s="180">
        <f>VLOOKUP(D5243,Plan1!$B$2:$S$5570,13,)/1000</f>
        <v>4.5389999999999997</v>
      </c>
      <c r="N5243" s="180">
        <f>VLOOKUP(D5243,Plan1!$B$2:$S$5570,14,)/1000</f>
        <v>5.4489999999999998</v>
      </c>
      <c r="O5243" s="180">
        <f>VLOOKUP(D5243,Plan1!$B$2:$S$5570,15,)/1000</f>
        <v>5.0430000000000001</v>
      </c>
      <c r="P5243" s="180">
        <f>VLOOKUP(D5243,Plan1!$B$2:$S$5570,16,)/1000</f>
        <v>5.2380000000000004</v>
      </c>
      <c r="Q5243" s="180">
        <f>VLOOKUP(D5243,Plan1!$B$2:$S$5570,17,)/1000</f>
        <v>5.399</v>
      </c>
      <c r="R5243" s="180">
        <f>VLOOKUP(D5243,Plan1!$B$2:$S$5570,18,)/1000</f>
        <v>5.5519999999999996</v>
      </c>
      <c r="S5243" s="180">
        <f>VLOOKUP(D5243,Plan1!$B$2:$S$5570,6,)/1000</f>
        <v>5.1310000000000002</v>
      </c>
    </row>
    <row r="5244" spans="1:19" x14ac:dyDescent="0.25">
      <c r="A5244" s="178">
        <v>52876</v>
      </c>
      <c r="B5244" s="178">
        <v>-50981</v>
      </c>
      <c r="C5244" s="178">
        <v>-428333</v>
      </c>
      <c r="D5244" s="178" t="s">
        <v>1365</v>
      </c>
      <c r="E5244" s="178" t="s">
        <v>167</v>
      </c>
      <c r="F5244" s="178" t="s">
        <v>1298</v>
      </c>
      <c r="G5244" s="180">
        <f>VLOOKUP(D5244,Plan1!$B$2:$S$5570,7,)/1000</f>
        <v>4.9349999999999996</v>
      </c>
      <c r="H5244" s="180">
        <f>VLOOKUP(D5244,Plan1!$B$2:$S$5570,8,)/1000</f>
        <v>5.1159999999999997</v>
      </c>
      <c r="I5244" s="180">
        <f>VLOOKUP(D5244,Plan1!$B$2:$S$5570,9,)/1000</f>
        <v>5.1440000000000001</v>
      </c>
      <c r="J5244" s="180">
        <f>VLOOKUP(D5244,Plan1!$B$2:$S$5570,10,)/1000</f>
        <v>5.1269999999999998</v>
      </c>
      <c r="K5244" s="180">
        <f>VLOOKUP(D5244,Plan1!$B$2:$S$5570,11,)/1000</f>
        <v>5.234</v>
      </c>
      <c r="L5244" s="180">
        <f>VLOOKUP(D5244,Plan1!$B$2:$S$5570,12,)/1000</f>
        <v>5.4080000000000004</v>
      </c>
      <c r="M5244" s="180">
        <f>VLOOKUP(D5244,Plan1!$B$2:$S$5570,13,)/1000</f>
        <v>5.6909999999999998</v>
      </c>
      <c r="N5244" s="180">
        <f>VLOOKUP(D5244,Plan1!$B$2:$S$5570,14,)/1000</f>
        <v>6.1920000000000002</v>
      </c>
      <c r="O5244" s="180">
        <f>VLOOKUP(D5244,Plan1!$B$2:$S$5570,15,)/1000</f>
        <v>6.49</v>
      </c>
      <c r="P5244" s="180">
        <f>VLOOKUP(D5244,Plan1!$B$2:$S$5570,16,)/1000</f>
        <v>6.2510000000000003</v>
      </c>
      <c r="Q5244" s="180">
        <f>VLOOKUP(D5244,Plan1!$B$2:$S$5570,17,)/1000</f>
        <v>5.9669999999999996</v>
      </c>
      <c r="R5244" s="180">
        <f>VLOOKUP(D5244,Plan1!$B$2:$S$5570,18,)/1000</f>
        <v>5.4279999999999999</v>
      </c>
      <c r="S5244" s="180">
        <f>VLOOKUP(D5244,Plan1!$B$2:$S$5570,6,)/1000</f>
        <v>5.5819999999999999</v>
      </c>
    </row>
    <row r="5245" spans="1:19" x14ac:dyDescent="0.25">
      <c r="A5245" s="178">
        <v>12026</v>
      </c>
      <c r="B5245" s="178">
        <v>-195764</v>
      </c>
      <c r="C5245" s="178">
        <v>-42648</v>
      </c>
      <c r="D5245" s="178" t="s">
        <v>2203</v>
      </c>
      <c r="E5245" s="178" t="s">
        <v>167</v>
      </c>
      <c r="F5245" s="178" t="s">
        <v>1727</v>
      </c>
      <c r="G5245" s="180">
        <f>VLOOKUP(D5245,Plan1!$B$2:$S$5570,7,)/1000</f>
        <v>5.2409999999999997</v>
      </c>
      <c r="H5245" s="180">
        <f>VLOOKUP(D5245,Plan1!$B$2:$S$5570,8,)/1000</f>
        <v>5.7679999999999998</v>
      </c>
      <c r="I5245" s="180">
        <f>VLOOKUP(D5245,Plan1!$B$2:$S$5570,9,)/1000</f>
        <v>5.1470000000000002</v>
      </c>
      <c r="J5245" s="180">
        <f>VLOOKUP(D5245,Plan1!$B$2:$S$5570,10,)/1000</f>
        <v>5.0819999999999999</v>
      </c>
      <c r="K5245" s="180">
        <f>VLOOKUP(D5245,Plan1!$B$2:$S$5570,11,)/1000</f>
        <v>4.5019999999999998</v>
      </c>
      <c r="L5245" s="180">
        <f>VLOOKUP(D5245,Plan1!$B$2:$S$5570,12,)/1000</f>
        <v>4.5129999999999999</v>
      </c>
      <c r="M5245" s="180">
        <f>VLOOKUP(D5245,Plan1!$B$2:$S$5570,13,)/1000</f>
        <v>4.6769999999999996</v>
      </c>
      <c r="N5245" s="180">
        <f>VLOOKUP(D5245,Plan1!$B$2:$S$5570,14,)/1000</f>
        <v>5.2210000000000001</v>
      </c>
      <c r="O5245" s="180">
        <f>VLOOKUP(D5245,Plan1!$B$2:$S$5570,15,)/1000</f>
        <v>5.1680000000000001</v>
      </c>
      <c r="P5245" s="180">
        <f>VLOOKUP(D5245,Plan1!$B$2:$S$5570,16,)/1000</f>
        <v>4.952</v>
      </c>
      <c r="Q5245" s="180">
        <f>VLOOKUP(D5245,Plan1!$B$2:$S$5570,17,)/1000</f>
        <v>4.4820000000000002</v>
      </c>
      <c r="R5245" s="180">
        <f>VLOOKUP(D5245,Plan1!$B$2:$S$5570,18,)/1000</f>
        <v>4.984</v>
      </c>
      <c r="S5245" s="180">
        <f>VLOOKUP(D5245,Plan1!$B$2:$S$5570,6,)/1000</f>
        <v>4.9779999999999998</v>
      </c>
    </row>
    <row r="5246" spans="1:19" x14ac:dyDescent="0.25">
      <c r="A5246" s="178">
        <v>2220</v>
      </c>
      <c r="B5246" s="178">
        <v>-285717</v>
      </c>
      <c r="C5246" s="178">
        <v>-52596</v>
      </c>
      <c r="D5246" s="178" t="s">
        <v>4178</v>
      </c>
      <c r="E5246" s="178" t="s">
        <v>167</v>
      </c>
      <c r="F5246" s="178" t="s">
        <v>3898</v>
      </c>
      <c r="G5246" s="180">
        <f>VLOOKUP(D5246,Plan1!$B$2:$S$5570,7,)/1000</f>
        <v>5.5380000000000003</v>
      </c>
      <c r="H5246" s="180">
        <f>VLOOKUP(D5246,Plan1!$B$2:$S$5570,8,)/1000</f>
        <v>5.617</v>
      </c>
      <c r="I5246" s="180">
        <f>VLOOKUP(D5246,Plan1!$B$2:$S$5570,9,)/1000</f>
        <v>5.38</v>
      </c>
      <c r="J5246" s="180">
        <f>VLOOKUP(D5246,Plan1!$B$2:$S$5570,10,)/1000</f>
        <v>4.8540000000000001</v>
      </c>
      <c r="K5246" s="180">
        <f>VLOOKUP(D5246,Plan1!$B$2:$S$5570,11,)/1000</f>
        <v>4.016</v>
      </c>
      <c r="L5246" s="180">
        <f>VLOOKUP(D5246,Plan1!$B$2:$S$5570,12,)/1000</f>
        <v>3.4369999999999998</v>
      </c>
      <c r="M5246" s="180">
        <f>VLOOKUP(D5246,Plan1!$B$2:$S$5570,13,)/1000</f>
        <v>3.8130000000000002</v>
      </c>
      <c r="N5246" s="180">
        <f>VLOOKUP(D5246,Plan1!$B$2:$S$5570,14,)/1000</f>
        <v>4.5049999999999999</v>
      </c>
      <c r="O5246" s="180">
        <f>VLOOKUP(D5246,Plan1!$B$2:$S$5570,15,)/1000</f>
        <v>4.25</v>
      </c>
      <c r="P5246" s="180">
        <f>VLOOKUP(D5246,Plan1!$B$2:$S$5570,16,)/1000</f>
        <v>4.968</v>
      </c>
      <c r="Q5246" s="180">
        <f>VLOOKUP(D5246,Plan1!$B$2:$S$5570,17,)/1000</f>
        <v>5.6390000000000002</v>
      </c>
      <c r="R5246" s="180">
        <f>VLOOKUP(D5246,Plan1!$B$2:$S$5570,18,)/1000</f>
        <v>5.6849999999999996</v>
      </c>
      <c r="S5246" s="180">
        <f>VLOOKUP(D5246,Plan1!$B$2:$S$5570,6,)/1000</f>
        <v>4.8090000000000002</v>
      </c>
    </row>
    <row r="5247" spans="1:19" x14ac:dyDescent="0.25">
      <c r="A5247" s="178">
        <v>9339</v>
      </c>
      <c r="B5247" s="178">
        <v>-211107</v>
      </c>
      <c r="C5247" s="178">
        <v>-441748</v>
      </c>
      <c r="D5247" s="178" t="s">
        <v>1935</v>
      </c>
      <c r="E5247" s="178" t="s">
        <v>167</v>
      </c>
      <c r="F5247" s="178" t="s">
        <v>1727</v>
      </c>
      <c r="G5247" s="180">
        <f>VLOOKUP(D5247,Plan1!$B$2:$S$5570,7,)/1000</f>
        <v>5.0049999999999999</v>
      </c>
      <c r="H5247" s="180">
        <f>VLOOKUP(D5247,Plan1!$B$2:$S$5570,8,)/1000</f>
        <v>5.5330000000000004</v>
      </c>
      <c r="I5247" s="180">
        <f>VLOOKUP(D5247,Plan1!$B$2:$S$5570,9,)/1000</f>
        <v>5.0039999999999996</v>
      </c>
      <c r="J5247" s="180">
        <f>VLOOKUP(D5247,Plan1!$B$2:$S$5570,10,)/1000</f>
        <v>4.968</v>
      </c>
      <c r="K5247" s="180">
        <f>VLOOKUP(D5247,Plan1!$B$2:$S$5570,11,)/1000</f>
        <v>4.6050000000000004</v>
      </c>
      <c r="L5247" s="180">
        <f>VLOOKUP(D5247,Plan1!$B$2:$S$5570,12,)/1000</f>
        <v>4.5869999999999997</v>
      </c>
      <c r="M5247" s="180">
        <f>VLOOKUP(D5247,Plan1!$B$2:$S$5570,13,)/1000</f>
        <v>4.806</v>
      </c>
      <c r="N5247" s="180">
        <f>VLOOKUP(D5247,Plan1!$B$2:$S$5570,14,)/1000</f>
        <v>5.6230000000000002</v>
      </c>
      <c r="O5247" s="180">
        <f>VLOOKUP(D5247,Plan1!$B$2:$S$5570,15,)/1000</f>
        <v>5.327</v>
      </c>
      <c r="P5247" s="180">
        <f>VLOOKUP(D5247,Plan1!$B$2:$S$5570,16,)/1000</f>
        <v>5.0970000000000004</v>
      </c>
      <c r="Q5247" s="180">
        <f>VLOOKUP(D5247,Plan1!$B$2:$S$5570,17,)/1000</f>
        <v>4.609</v>
      </c>
      <c r="R5247" s="180">
        <f>VLOOKUP(D5247,Plan1!$B$2:$S$5570,18,)/1000</f>
        <v>4.96</v>
      </c>
      <c r="S5247" s="180">
        <f>VLOOKUP(D5247,Plan1!$B$2:$S$5570,6,)/1000</f>
        <v>5.01</v>
      </c>
    </row>
    <row r="5248" spans="1:19" x14ac:dyDescent="0.25">
      <c r="A5248" s="178">
        <v>3029</v>
      </c>
      <c r="B5248" s="178">
        <v>-274027</v>
      </c>
      <c r="C5248" s="178">
        <v>-540818</v>
      </c>
      <c r="D5248" s="178" t="s">
        <v>4347</v>
      </c>
      <c r="E5248" s="178" t="s">
        <v>167</v>
      </c>
      <c r="F5248" s="178" t="s">
        <v>3898</v>
      </c>
      <c r="G5248" s="180">
        <f>VLOOKUP(D5248,Plan1!$B$2:$S$5570,7,)/1000</f>
        <v>5.6639999999999997</v>
      </c>
      <c r="H5248" s="180">
        <f>VLOOKUP(D5248,Plan1!$B$2:$S$5570,8,)/1000</f>
        <v>5.6580000000000004</v>
      </c>
      <c r="I5248" s="180">
        <f>VLOOKUP(D5248,Plan1!$B$2:$S$5570,9,)/1000</f>
        <v>5.4790000000000001</v>
      </c>
      <c r="J5248" s="180">
        <f>VLOOKUP(D5248,Plan1!$B$2:$S$5570,10,)/1000</f>
        <v>4.8550000000000004</v>
      </c>
      <c r="K5248" s="180">
        <f>VLOOKUP(D5248,Plan1!$B$2:$S$5570,11,)/1000</f>
        <v>4.0810000000000004</v>
      </c>
      <c r="L5248" s="180">
        <f>VLOOKUP(D5248,Plan1!$B$2:$S$5570,12,)/1000</f>
        <v>3.492</v>
      </c>
      <c r="M5248" s="180">
        <f>VLOOKUP(D5248,Plan1!$B$2:$S$5570,13,)/1000</f>
        <v>3.8690000000000002</v>
      </c>
      <c r="N5248" s="180">
        <f>VLOOKUP(D5248,Plan1!$B$2:$S$5570,14,)/1000</f>
        <v>4.5910000000000002</v>
      </c>
      <c r="O5248" s="180">
        <f>VLOOKUP(D5248,Plan1!$B$2:$S$5570,15,)/1000</f>
        <v>4.4130000000000003</v>
      </c>
      <c r="P5248" s="180">
        <f>VLOOKUP(D5248,Plan1!$B$2:$S$5570,16,)/1000</f>
        <v>5.1390000000000002</v>
      </c>
      <c r="Q5248" s="180">
        <f>VLOOKUP(D5248,Plan1!$B$2:$S$5570,17,)/1000</f>
        <v>5.5960000000000001</v>
      </c>
      <c r="R5248" s="180">
        <f>VLOOKUP(D5248,Plan1!$B$2:$S$5570,18,)/1000</f>
        <v>5.7009999999999996</v>
      </c>
      <c r="S5248" s="180">
        <f>VLOOKUP(D5248,Plan1!$B$2:$S$5570,6,)/1000</f>
        <v>4.8780000000000001</v>
      </c>
    </row>
    <row r="5249" spans="1:19" x14ac:dyDescent="0.25">
      <c r="A5249" s="178">
        <v>13091</v>
      </c>
      <c r="B5249" s="178">
        <v>-190042</v>
      </c>
      <c r="C5249" s="178">
        <v>-45963</v>
      </c>
      <c r="D5249" s="178" t="s">
        <v>2291</v>
      </c>
      <c r="E5249" s="178" t="s">
        <v>167</v>
      </c>
      <c r="F5249" s="178" t="s">
        <v>1727</v>
      </c>
      <c r="G5249" s="180">
        <f>VLOOKUP(D5249,Plan1!$B$2:$S$5570,7,)/1000</f>
        <v>5.1989999999999998</v>
      </c>
      <c r="H5249" s="180">
        <f>VLOOKUP(D5249,Plan1!$B$2:$S$5570,8,)/1000</f>
        <v>5.7590000000000003</v>
      </c>
      <c r="I5249" s="180">
        <f>VLOOKUP(D5249,Plan1!$B$2:$S$5570,9,)/1000</f>
        <v>5.16</v>
      </c>
      <c r="J5249" s="180">
        <f>VLOOKUP(D5249,Plan1!$B$2:$S$5570,10,)/1000</f>
        <v>5.5430000000000001</v>
      </c>
      <c r="K5249" s="180">
        <f>VLOOKUP(D5249,Plan1!$B$2:$S$5570,11,)/1000</f>
        <v>5.4610000000000003</v>
      </c>
      <c r="L5249" s="180">
        <f>VLOOKUP(D5249,Plan1!$B$2:$S$5570,12,)/1000</f>
        <v>5.3650000000000002</v>
      </c>
      <c r="M5249" s="180">
        <f>VLOOKUP(D5249,Plan1!$B$2:$S$5570,13,)/1000</f>
        <v>5.6680000000000001</v>
      </c>
      <c r="N5249" s="180">
        <f>VLOOKUP(D5249,Plan1!$B$2:$S$5570,14,)/1000</f>
        <v>6.452</v>
      </c>
      <c r="O5249" s="180">
        <f>VLOOKUP(D5249,Plan1!$B$2:$S$5570,15,)/1000</f>
        <v>5.9939999999999998</v>
      </c>
      <c r="P5249" s="180">
        <f>VLOOKUP(D5249,Plan1!$B$2:$S$5570,16,)/1000</f>
        <v>5.4359999999999999</v>
      </c>
      <c r="Q5249" s="180">
        <f>VLOOKUP(D5249,Plan1!$B$2:$S$5570,17,)/1000</f>
        <v>4.7729999999999997</v>
      </c>
      <c r="R5249" s="180">
        <f>VLOOKUP(D5249,Plan1!$B$2:$S$5570,18,)/1000</f>
        <v>4.968</v>
      </c>
      <c r="S5249" s="180">
        <f>VLOOKUP(D5249,Plan1!$B$2:$S$5570,6,)/1000</f>
        <v>5.4809999999999999</v>
      </c>
    </row>
    <row r="5250" spans="1:19" x14ac:dyDescent="0.25">
      <c r="A5250" s="178">
        <v>30354</v>
      </c>
      <c r="B5250" s="178">
        <v>-111802</v>
      </c>
      <c r="C5250" s="178">
        <v>-379998</v>
      </c>
      <c r="D5250" s="178" t="s">
        <v>5312</v>
      </c>
      <c r="E5250" s="178" t="s">
        <v>167</v>
      </c>
      <c r="F5250" s="178" t="s">
        <v>5304</v>
      </c>
      <c r="G5250" s="180">
        <f>VLOOKUP(D5250,Plan1!$B$2:$S$5570,7,)/1000</f>
        <v>5.73</v>
      </c>
      <c r="H5250" s="180">
        <f>VLOOKUP(D5250,Plan1!$B$2:$S$5570,8,)/1000</f>
        <v>5.6749999999999998</v>
      </c>
      <c r="I5250" s="180">
        <f>VLOOKUP(D5250,Plan1!$B$2:$S$5570,9,)/1000</f>
        <v>5.8380000000000001</v>
      </c>
      <c r="J5250" s="180">
        <f>VLOOKUP(D5250,Plan1!$B$2:$S$5570,10,)/1000</f>
        <v>5.1740000000000004</v>
      </c>
      <c r="K5250" s="180">
        <f>VLOOKUP(D5250,Plan1!$B$2:$S$5570,11,)/1000</f>
        <v>4.4770000000000003</v>
      </c>
      <c r="L5250" s="180">
        <f>VLOOKUP(D5250,Plan1!$B$2:$S$5570,12,)/1000</f>
        <v>4.226</v>
      </c>
      <c r="M5250" s="180">
        <f>VLOOKUP(D5250,Plan1!$B$2:$S$5570,13,)/1000</f>
        <v>4.4119999999999999</v>
      </c>
      <c r="N5250" s="180">
        <f>VLOOKUP(D5250,Plan1!$B$2:$S$5570,14,)/1000</f>
        <v>4.7990000000000004</v>
      </c>
      <c r="O5250" s="180">
        <f>VLOOKUP(D5250,Plan1!$B$2:$S$5570,15,)/1000</f>
        <v>5.2859999999999996</v>
      </c>
      <c r="P5250" s="180">
        <f>VLOOKUP(D5250,Plan1!$B$2:$S$5570,16,)/1000</f>
        <v>5.4379999999999997</v>
      </c>
      <c r="Q5250" s="180">
        <f>VLOOKUP(D5250,Plan1!$B$2:$S$5570,17,)/1000</f>
        <v>5.6520000000000001</v>
      </c>
      <c r="R5250" s="180">
        <f>VLOOKUP(D5250,Plan1!$B$2:$S$5570,18,)/1000</f>
        <v>5.6379999999999999</v>
      </c>
      <c r="S5250" s="180">
        <f>VLOOKUP(D5250,Plan1!$B$2:$S$5570,6,)/1000</f>
        <v>5.1950000000000003</v>
      </c>
    </row>
    <row r="5251" spans="1:19" x14ac:dyDescent="0.25">
      <c r="A5251" s="178">
        <v>35527</v>
      </c>
      <c r="B5251" s="178">
        <v>-95636</v>
      </c>
      <c r="C5251" s="178">
        <v>-483745</v>
      </c>
      <c r="D5251" s="178" t="s">
        <v>5429</v>
      </c>
      <c r="E5251" s="178" t="s">
        <v>167</v>
      </c>
      <c r="F5251" s="178" t="s">
        <v>5370</v>
      </c>
      <c r="G5251" s="180">
        <f>VLOOKUP(D5251,Plan1!$B$2:$S$5570,7,)/1000</f>
        <v>4.7489999999999997</v>
      </c>
      <c r="H5251" s="180">
        <f>VLOOKUP(D5251,Plan1!$B$2:$S$5570,8,)/1000</f>
        <v>4.91</v>
      </c>
      <c r="I5251" s="180">
        <f>VLOOKUP(D5251,Plan1!$B$2:$S$5570,9,)/1000</f>
        <v>4.9039999999999999</v>
      </c>
      <c r="J5251" s="180">
        <f>VLOOKUP(D5251,Plan1!$B$2:$S$5570,10,)/1000</f>
        <v>5.16</v>
      </c>
      <c r="K5251" s="180">
        <f>VLOOKUP(D5251,Plan1!$B$2:$S$5570,11,)/1000</f>
        <v>5.4880000000000004</v>
      </c>
      <c r="L5251" s="180">
        <f>VLOOKUP(D5251,Plan1!$B$2:$S$5570,12,)/1000</f>
        <v>5.5990000000000002</v>
      </c>
      <c r="M5251" s="180">
        <f>VLOOKUP(D5251,Plan1!$B$2:$S$5570,13,)/1000</f>
        <v>5.7839999999999998</v>
      </c>
      <c r="N5251" s="180">
        <f>VLOOKUP(D5251,Plan1!$B$2:$S$5570,14,)/1000</f>
        <v>6.4349999999999996</v>
      </c>
      <c r="O5251" s="180">
        <f>VLOOKUP(D5251,Plan1!$B$2:$S$5570,15,)/1000</f>
        <v>5.915</v>
      </c>
      <c r="P5251" s="180">
        <f>VLOOKUP(D5251,Plan1!$B$2:$S$5570,16,)/1000</f>
        <v>5.2370000000000001</v>
      </c>
      <c r="Q5251" s="180">
        <f>VLOOKUP(D5251,Plan1!$B$2:$S$5570,17,)/1000</f>
        <v>4.8550000000000004</v>
      </c>
      <c r="R5251" s="180">
        <f>VLOOKUP(D5251,Plan1!$B$2:$S$5570,18,)/1000</f>
        <v>4.742</v>
      </c>
      <c r="S5251" s="180">
        <f>VLOOKUP(D5251,Plan1!$B$2:$S$5570,6,)/1000</f>
        <v>5.3150000000000004</v>
      </c>
    </row>
    <row r="5252" spans="1:19" x14ac:dyDescent="0.25">
      <c r="A5252" s="178">
        <v>48274</v>
      </c>
      <c r="B5252" s="178">
        <v>-63249</v>
      </c>
      <c r="C5252" s="178">
        <v>-474228</v>
      </c>
      <c r="D5252" s="178" t="s">
        <v>5477</v>
      </c>
      <c r="E5252" s="178" t="s">
        <v>167</v>
      </c>
      <c r="F5252" s="178" t="s">
        <v>5370</v>
      </c>
      <c r="G5252" s="180">
        <f>VLOOKUP(D5252,Plan1!$B$2:$S$5570,7,)/1000</f>
        <v>4.5819999999999999</v>
      </c>
      <c r="H5252" s="180">
        <f>VLOOKUP(D5252,Plan1!$B$2:$S$5570,8,)/1000</f>
        <v>4.7809999999999997</v>
      </c>
      <c r="I5252" s="180">
        <f>VLOOKUP(D5252,Plan1!$B$2:$S$5570,9,)/1000</f>
        <v>4.8940000000000001</v>
      </c>
      <c r="J5252" s="180">
        <f>VLOOKUP(D5252,Plan1!$B$2:$S$5570,10,)/1000</f>
        <v>5.0179999999999998</v>
      </c>
      <c r="K5252" s="180">
        <f>VLOOKUP(D5252,Plan1!$B$2:$S$5570,11,)/1000</f>
        <v>5.1319999999999997</v>
      </c>
      <c r="L5252" s="180">
        <f>VLOOKUP(D5252,Plan1!$B$2:$S$5570,12,)/1000</f>
        <v>5.524</v>
      </c>
      <c r="M5252" s="180">
        <f>VLOOKUP(D5252,Plan1!$B$2:$S$5570,13,)/1000</f>
        <v>5.6929999999999996</v>
      </c>
      <c r="N5252" s="180">
        <f>VLOOKUP(D5252,Plan1!$B$2:$S$5570,14,)/1000</f>
        <v>6.125</v>
      </c>
      <c r="O5252" s="180">
        <f>VLOOKUP(D5252,Plan1!$B$2:$S$5570,15,)/1000</f>
        <v>5.8970000000000002</v>
      </c>
      <c r="P5252" s="180">
        <f>VLOOKUP(D5252,Plan1!$B$2:$S$5570,16,)/1000</f>
        <v>5.2160000000000002</v>
      </c>
      <c r="Q5252" s="180">
        <f>VLOOKUP(D5252,Plan1!$B$2:$S$5570,17,)/1000</f>
        <v>4.7249999999999996</v>
      </c>
      <c r="R5252" s="180">
        <f>VLOOKUP(D5252,Plan1!$B$2:$S$5570,18,)/1000</f>
        <v>4.5839999999999996</v>
      </c>
      <c r="S5252" s="180">
        <f>VLOOKUP(D5252,Plan1!$B$2:$S$5570,6,)/1000</f>
        <v>5.181</v>
      </c>
    </row>
    <row r="5253" spans="1:19" x14ac:dyDescent="0.25">
      <c r="A5253" s="178">
        <v>9179</v>
      </c>
      <c r="B5253" s="178">
        <v>-211779</v>
      </c>
      <c r="C5253" s="178">
        <v>-430131</v>
      </c>
      <c r="D5253" s="178" t="s">
        <v>1920</v>
      </c>
      <c r="E5253" s="178" t="s">
        <v>167</v>
      </c>
      <c r="F5253" s="178" t="s">
        <v>1727</v>
      </c>
      <c r="G5253" s="180">
        <f>VLOOKUP(D5253,Plan1!$B$2:$S$5570,7,)/1000</f>
        <v>5.1239999999999997</v>
      </c>
      <c r="H5253" s="180">
        <f>VLOOKUP(D5253,Plan1!$B$2:$S$5570,8,)/1000</f>
        <v>5.6840000000000002</v>
      </c>
      <c r="I5253" s="180">
        <f>VLOOKUP(D5253,Plan1!$B$2:$S$5570,9,)/1000</f>
        <v>5.0679999999999996</v>
      </c>
      <c r="J5253" s="180">
        <f>VLOOKUP(D5253,Plan1!$B$2:$S$5570,10,)/1000</f>
        <v>4.8570000000000002</v>
      </c>
      <c r="K5253" s="180">
        <f>VLOOKUP(D5253,Plan1!$B$2:$S$5570,11,)/1000</f>
        <v>4.4000000000000004</v>
      </c>
      <c r="L5253" s="180">
        <f>VLOOKUP(D5253,Plan1!$B$2:$S$5570,12,)/1000</f>
        <v>4.3869999999999996</v>
      </c>
      <c r="M5253" s="180">
        <f>VLOOKUP(D5253,Plan1!$B$2:$S$5570,13,)/1000</f>
        <v>4.5570000000000004</v>
      </c>
      <c r="N5253" s="180">
        <f>VLOOKUP(D5253,Plan1!$B$2:$S$5570,14,)/1000</f>
        <v>5.2110000000000003</v>
      </c>
      <c r="O5253" s="180">
        <f>VLOOKUP(D5253,Plan1!$B$2:$S$5570,15,)/1000</f>
        <v>5.0970000000000004</v>
      </c>
      <c r="P5253" s="180">
        <f>VLOOKUP(D5253,Plan1!$B$2:$S$5570,16,)/1000</f>
        <v>4.91</v>
      </c>
      <c r="Q5253" s="180">
        <f>VLOOKUP(D5253,Plan1!$B$2:$S$5570,17,)/1000</f>
        <v>4.468</v>
      </c>
      <c r="R5253" s="180">
        <f>VLOOKUP(D5253,Plan1!$B$2:$S$5570,18,)/1000</f>
        <v>4.9530000000000003</v>
      </c>
      <c r="S5253" s="180">
        <f>VLOOKUP(D5253,Plan1!$B$2:$S$5570,6,)/1000</f>
        <v>4.8929999999999998</v>
      </c>
    </row>
    <row r="5254" spans="1:19" x14ac:dyDescent="0.25">
      <c r="A5254" s="178">
        <v>7135</v>
      </c>
      <c r="B5254" s="178">
        <v>-223703</v>
      </c>
      <c r="C5254" s="178">
        <v>-460975</v>
      </c>
      <c r="D5254" s="178" t="s">
        <v>1747</v>
      </c>
      <c r="E5254" s="178" t="s">
        <v>167</v>
      </c>
      <c r="F5254" s="178" t="s">
        <v>1727</v>
      </c>
      <c r="G5254" s="180">
        <f>VLOOKUP(D5254,Plan1!$B$2:$S$5570,7,)/1000</f>
        <v>4.7210000000000001</v>
      </c>
      <c r="H5254" s="180">
        <f>VLOOKUP(D5254,Plan1!$B$2:$S$5570,8,)/1000</f>
        <v>5.359</v>
      </c>
      <c r="I5254" s="180">
        <f>VLOOKUP(D5254,Plan1!$B$2:$S$5570,9,)/1000</f>
        <v>5</v>
      </c>
      <c r="J5254" s="180">
        <f>VLOOKUP(D5254,Plan1!$B$2:$S$5570,10,)/1000</f>
        <v>5.1639999999999997</v>
      </c>
      <c r="K5254" s="180">
        <f>VLOOKUP(D5254,Plan1!$B$2:$S$5570,11,)/1000</f>
        <v>4.7149999999999999</v>
      </c>
      <c r="L5254" s="180">
        <f>VLOOKUP(D5254,Plan1!$B$2:$S$5570,12,)/1000</f>
        <v>4.5659999999999998</v>
      </c>
      <c r="M5254" s="180">
        <f>VLOOKUP(D5254,Plan1!$B$2:$S$5570,13,)/1000</f>
        <v>4.859</v>
      </c>
      <c r="N5254" s="180">
        <f>VLOOKUP(D5254,Plan1!$B$2:$S$5570,14,)/1000</f>
        <v>5.6369999999999996</v>
      </c>
      <c r="O5254" s="180">
        <f>VLOOKUP(D5254,Plan1!$B$2:$S$5570,15,)/1000</f>
        <v>5.2590000000000003</v>
      </c>
      <c r="P5254" s="180">
        <f>VLOOKUP(D5254,Plan1!$B$2:$S$5570,16,)/1000</f>
        <v>5.202</v>
      </c>
      <c r="Q5254" s="180">
        <f>VLOOKUP(D5254,Plan1!$B$2:$S$5570,17,)/1000</f>
        <v>4.891</v>
      </c>
      <c r="R5254" s="180">
        <f>VLOOKUP(D5254,Plan1!$B$2:$S$5570,18,)/1000</f>
        <v>5.0279999999999996</v>
      </c>
      <c r="S5254" s="180">
        <f>VLOOKUP(D5254,Plan1!$B$2:$S$5570,6,)/1000</f>
        <v>5.0330000000000004</v>
      </c>
    </row>
    <row r="5255" spans="1:19" x14ac:dyDescent="0.25">
      <c r="A5255" s="178">
        <v>6711</v>
      </c>
      <c r="B5255" s="178">
        <v>-227426</v>
      </c>
      <c r="C5255" s="178">
        <v>-463732</v>
      </c>
      <c r="D5255" s="178" t="s">
        <v>1730</v>
      </c>
      <c r="E5255" s="178" t="s">
        <v>167</v>
      </c>
      <c r="F5255" s="178" t="s">
        <v>1727</v>
      </c>
      <c r="G5255" s="180">
        <f>VLOOKUP(D5255,Plan1!$B$2:$S$5570,7,)/1000</f>
        <v>4.673</v>
      </c>
      <c r="H5255" s="180">
        <f>VLOOKUP(D5255,Plan1!$B$2:$S$5570,8,)/1000</f>
        <v>5.2130000000000001</v>
      </c>
      <c r="I5255" s="180">
        <f>VLOOKUP(D5255,Plan1!$B$2:$S$5570,9,)/1000</f>
        <v>4.92</v>
      </c>
      <c r="J5255" s="180">
        <f>VLOOKUP(D5255,Plan1!$B$2:$S$5570,10,)/1000</f>
        <v>5.14</v>
      </c>
      <c r="K5255" s="180">
        <f>VLOOKUP(D5255,Plan1!$B$2:$S$5570,11,)/1000</f>
        <v>4.7190000000000003</v>
      </c>
      <c r="L5255" s="180">
        <f>VLOOKUP(D5255,Plan1!$B$2:$S$5570,12,)/1000</f>
        <v>4.6470000000000002</v>
      </c>
      <c r="M5255" s="180">
        <f>VLOOKUP(D5255,Plan1!$B$2:$S$5570,13,)/1000</f>
        <v>4.7809999999999997</v>
      </c>
      <c r="N5255" s="180">
        <f>VLOOKUP(D5255,Plan1!$B$2:$S$5570,14,)/1000</f>
        <v>5.5990000000000002</v>
      </c>
      <c r="O5255" s="180">
        <f>VLOOKUP(D5255,Plan1!$B$2:$S$5570,15,)/1000</f>
        <v>5.2480000000000002</v>
      </c>
      <c r="P5255" s="180">
        <f>VLOOKUP(D5255,Plan1!$B$2:$S$5570,16,)/1000</f>
        <v>5.23</v>
      </c>
      <c r="Q5255" s="180">
        <f>VLOOKUP(D5255,Plan1!$B$2:$S$5570,17,)/1000</f>
        <v>4.9470000000000001</v>
      </c>
      <c r="R5255" s="180">
        <f>VLOOKUP(D5255,Plan1!$B$2:$S$5570,18,)/1000</f>
        <v>5.0309999999999997</v>
      </c>
      <c r="S5255" s="180">
        <f>VLOOKUP(D5255,Plan1!$B$2:$S$5570,6,)/1000</f>
        <v>5.0119999999999996</v>
      </c>
    </row>
    <row r="5256" spans="1:19" x14ac:dyDescent="0.25">
      <c r="A5256" s="178">
        <v>4610</v>
      </c>
      <c r="B5256" s="178">
        <v>-247251</v>
      </c>
      <c r="C5256" s="178">
        <v>-537416</v>
      </c>
      <c r="D5256" s="178" t="s">
        <v>1730</v>
      </c>
      <c r="E5256" s="178" t="s">
        <v>167</v>
      </c>
      <c r="F5256" s="178" t="s">
        <v>2912</v>
      </c>
      <c r="G5256" s="180">
        <f>VLOOKUP(D5256,Plan1!$B$2:$S$5570,7,)/1000</f>
        <v>4.673</v>
      </c>
      <c r="H5256" s="180">
        <f>VLOOKUP(D5256,Plan1!$B$2:$S$5570,8,)/1000</f>
        <v>5.2130000000000001</v>
      </c>
      <c r="I5256" s="180">
        <f>VLOOKUP(D5256,Plan1!$B$2:$S$5570,9,)/1000</f>
        <v>4.92</v>
      </c>
      <c r="J5256" s="180">
        <f>VLOOKUP(D5256,Plan1!$B$2:$S$5570,10,)/1000</f>
        <v>5.14</v>
      </c>
      <c r="K5256" s="180">
        <f>VLOOKUP(D5256,Plan1!$B$2:$S$5570,11,)/1000</f>
        <v>4.7190000000000003</v>
      </c>
      <c r="L5256" s="180">
        <f>VLOOKUP(D5256,Plan1!$B$2:$S$5570,12,)/1000</f>
        <v>4.6470000000000002</v>
      </c>
      <c r="M5256" s="180">
        <f>VLOOKUP(D5256,Plan1!$B$2:$S$5570,13,)/1000</f>
        <v>4.7809999999999997</v>
      </c>
      <c r="N5256" s="180">
        <f>VLOOKUP(D5256,Plan1!$B$2:$S$5570,14,)/1000</f>
        <v>5.5990000000000002</v>
      </c>
      <c r="O5256" s="180">
        <f>VLOOKUP(D5256,Plan1!$B$2:$S$5570,15,)/1000</f>
        <v>5.2480000000000002</v>
      </c>
      <c r="P5256" s="180">
        <f>VLOOKUP(D5256,Plan1!$B$2:$S$5570,16,)/1000</f>
        <v>5.23</v>
      </c>
      <c r="Q5256" s="180">
        <f>VLOOKUP(D5256,Plan1!$B$2:$S$5570,17,)/1000</f>
        <v>4.9470000000000001</v>
      </c>
      <c r="R5256" s="180">
        <f>VLOOKUP(D5256,Plan1!$B$2:$S$5570,18,)/1000</f>
        <v>5.0309999999999997</v>
      </c>
      <c r="S5256" s="180">
        <f>VLOOKUP(D5256,Plan1!$B$2:$S$5570,6,)/1000</f>
        <v>5.0119999999999996</v>
      </c>
    </row>
    <row r="5257" spans="1:19" x14ac:dyDescent="0.25">
      <c r="A5257" s="178">
        <v>29793</v>
      </c>
      <c r="B5257" s="178">
        <v>-113698</v>
      </c>
      <c r="C5257" s="178">
        <v>-378437</v>
      </c>
      <c r="D5257" s="178" t="s">
        <v>5306</v>
      </c>
      <c r="E5257" s="178" t="s">
        <v>167</v>
      </c>
      <c r="F5257" s="178" t="s">
        <v>5304</v>
      </c>
      <c r="G5257" s="180">
        <f>VLOOKUP(D5257,Plan1!$B$2:$S$5570,7,)/1000</f>
        <v>5.7610000000000001</v>
      </c>
      <c r="H5257" s="180">
        <f>VLOOKUP(D5257,Plan1!$B$2:$S$5570,8,)/1000</f>
        <v>5.7649999999999997</v>
      </c>
      <c r="I5257" s="180">
        <f>VLOOKUP(D5257,Plan1!$B$2:$S$5570,9,)/1000</f>
        <v>5.7949999999999999</v>
      </c>
      <c r="J5257" s="180">
        <f>VLOOKUP(D5257,Plan1!$B$2:$S$5570,10,)/1000</f>
        <v>5.0999999999999996</v>
      </c>
      <c r="K5257" s="180">
        <f>VLOOKUP(D5257,Plan1!$B$2:$S$5570,11,)/1000</f>
        <v>4.4880000000000004</v>
      </c>
      <c r="L5257" s="180">
        <f>VLOOKUP(D5257,Plan1!$B$2:$S$5570,12,)/1000</f>
        <v>4.3330000000000002</v>
      </c>
      <c r="M5257" s="180">
        <f>VLOOKUP(D5257,Plan1!$B$2:$S$5570,13,)/1000</f>
        <v>4.4390000000000001</v>
      </c>
      <c r="N5257" s="180">
        <f>VLOOKUP(D5257,Plan1!$B$2:$S$5570,14,)/1000</f>
        <v>4.8109999999999999</v>
      </c>
      <c r="O5257" s="180">
        <f>VLOOKUP(D5257,Plan1!$B$2:$S$5570,15,)/1000</f>
        <v>5.3730000000000002</v>
      </c>
      <c r="P5257" s="180">
        <f>VLOOKUP(D5257,Plan1!$B$2:$S$5570,16,)/1000</f>
        <v>5.4880000000000004</v>
      </c>
      <c r="Q5257" s="180">
        <f>VLOOKUP(D5257,Plan1!$B$2:$S$5570,17,)/1000</f>
        <v>5.6529999999999996</v>
      </c>
      <c r="R5257" s="180">
        <f>VLOOKUP(D5257,Plan1!$B$2:$S$5570,18,)/1000</f>
        <v>5.74</v>
      </c>
      <c r="S5257" s="180">
        <f>VLOOKUP(D5257,Plan1!$B$2:$S$5570,6,)/1000</f>
        <v>5.2290000000000001</v>
      </c>
    </row>
    <row r="5258" spans="1:19" x14ac:dyDescent="0.25">
      <c r="A5258" s="178">
        <v>5379</v>
      </c>
      <c r="B5258" s="178">
        <v>-237801</v>
      </c>
      <c r="C5258" s="178">
        <v>-499504</v>
      </c>
      <c r="D5258" s="178" t="s">
        <v>3154</v>
      </c>
      <c r="E5258" s="178" t="s">
        <v>167</v>
      </c>
      <c r="F5258" s="178" t="s">
        <v>2912</v>
      </c>
      <c r="G5258" s="180">
        <f>VLOOKUP(D5258,Plan1!$B$2:$S$5570,7,)/1000</f>
        <v>5.117</v>
      </c>
      <c r="H5258" s="180">
        <f>VLOOKUP(D5258,Plan1!$B$2:$S$5570,8,)/1000</f>
        <v>5.5010000000000003</v>
      </c>
      <c r="I5258" s="180">
        <f>VLOOKUP(D5258,Plan1!$B$2:$S$5570,9,)/1000</f>
        <v>5.3689999999999998</v>
      </c>
      <c r="J5258" s="180">
        <f>VLOOKUP(D5258,Plan1!$B$2:$S$5570,10,)/1000</f>
        <v>5.22</v>
      </c>
      <c r="K5258" s="180">
        <f>VLOOKUP(D5258,Plan1!$B$2:$S$5570,11,)/1000</f>
        <v>4.4909999999999997</v>
      </c>
      <c r="L5258" s="180">
        <f>VLOOKUP(D5258,Plan1!$B$2:$S$5570,12,)/1000</f>
        <v>4.1749999999999998</v>
      </c>
      <c r="M5258" s="180">
        <f>VLOOKUP(D5258,Plan1!$B$2:$S$5570,13,)/1000</f>
        <v>4.4370000000000003</v>
      </c>
      <c r="N5258" s="180">
        <f>VLOOKUP(D5258,Plan1!$B$2:$S$5570,14,)/1000</f>
        <v>5.359</v>
      </c>
      <c r="O5258" s="180">
        <f>VLOOKUP(D5258,Plan1!$B$2:$S$5570,15,)/1000</f>
        <v>5.0279999999999996</v>
      </c>
      <c r="P5258" s="180">
        <f>VLOOKUP(D5258,Plan1!$B$2:$S$5570,16,)/1000</f>
        <v>5.1239999999999997</v>
      </c>
      <c r="Q5258" s="180">
        <f>VLOOKUP(D5258,Plan1!$B$2:$S$5570,17,)/1000</f>
        <v>5.4409999999999998</v>
      </c>
      <c r="R5258" s="180">
        <f>VLOOKUP(D5258,Plan1!$B$2:$S$5570,18,)/1000</f>
        <v>5.5209999999999999</v>
      </c>
      <c r="S5258" s="180">
        <f>VLOOKUP(D5258,Plan1!$B$2:$S$5570,6,)/1000</f>
        <v>5.0650000000000004</v>
      </c>
    </row>
    <row r="5259" spans="1:19" x14ac:dyDescent="0.25">
      <c r="A5259" s="178">
        <v>9703</v>
      </c>
      <c r="B5259" s="178">
        <v>-209091</v>
      </c>
      <c r="C5259" s="178">
        <v>-420231</v>
      </c>
      <c r="D5259" s="178" t="s">
        <v>1982</v>
      </c>
      <c r="E5259" s="178" t="s">
        <v>167</v>
      </c>
      <c r="F5259" s="178" t="s">
        <v>1727</v>
      </c>
      <c r="G5259" s="180">
        <f>VLOOKUP(D5259,Plan1!$B$2:$S$5570,7,)/1000</f>
        <v>5.4210000000000003</v>
      </c>
      <c r="H5259" s="180">
        <f>VLOOKUP(D5259,Plan1!$B$2:$S$5570,8,)/1000</f>
        <v>5.923</v>
      </c>
      <c r="I5259" s="180">
        <f>VLOOKUP(D5259,Plan1!$B$2:$S$5570,9,)/1000</f>
        <v>5.2510000000000003</v>
      </c>
      <c r="J5259" s="180">
        <f>VLOOKUP(D5259,Plan1!$B$2:$S$5570,10,)/1000</f>
        <v>5.0919999999999996</v>
      </c>
      <c r="K5259" s="180">
        <f>VLOOKUP(D5259,Plan1!$B$2:$S$5570,11,)/1000</f>
        <v>4.5940000000000003</v>
      </c>
      <c r="L5259" s="180">
        <f>VLOOKUP(D5259,Plan1!$B$2:$S$5570,12,)/1000</f>
        <v>4.6189999999999998</v>
      </c>
      <c r="M5259" s="180">
        <f>VLOOKUP(D5259,Plan1!$B$2:$S$5570,13,)/1000</f>
        <v>4.7009999999999996</v>
      </c>
      <c r="N5259" s="180">
        <f>VLOOKUP(D5259,Plan1!$B$2:$S$5570,14,)/1000</f>
        <v>5.3360000000000003</v>
      </c>
      <c r="O5259" s="180">
        <f>VLOOKUP(D5259,Plan1!$B$2:$S$5570,15,)/1000</f>
        <v>5.2539999999999996</v>
      </c>
      <c r="P5259" s="180">
        <f>VLOOKUP(D5259,Plan1!$B$2:$S$5570,16,)/1000</f>
        <v>4.9960000000000004</v>
      </c>
      <c r="Q5259" s="180">
        <f>VLOOKUP(D5259,Plan1!$B$2:$S$5570,17,)/1000</f>
        <v>4.5380000000000003</v>
      </c>
      <c r="R5259" s="180">
        <f>VLOOKUP(D5259,Plan1!$B$2:$S$5570,18,)/1000</f>
        <v>5.093</v>
      </c>
      <c r="S5259" s="180">
        <f>VLOOKUP(D5259,Plan1!$B$2:$S$5570,6,)/1000</f>
        <v>5.0679999999999996</v>
      </c>
    </row>
    <row r="5260" spans="1:19" x14ac:dyDescent="0.25">
      <c r="A5260" s="178">
        <v>61431</v>
      </c>
      <c r="B5260" s="178">
        <v>-24184</v>
      </c>
      <c r="C5260" s="178">
        <v>-481545</v>
      </c>
      <c r="D5260" s="178" t="s">
        <v>2627</v>
      </c>
      <c r="E5260" s="178" t="s">
        <v>167</v>
      </c>
      <c r="F5260" s="178" t="s">
        <v>2567</v>
      </c>
      <c r="G5260" s="180">
        <f>VLOOKUP(D5260,Plan1!$B$2:$S$5570,7,)/1000</f>
        <v>4.5209999999999999</v>
      </c>
      <c r="H5260" s="180">
        <f>VLOOKUP(D5260,Plan1!$B$2:$S$5570,8,)/1000</f>
        <v>4.5330000000000004</v>
      </c>
      <c r="I5260" s="180">
        <f>VLOOKUP(D5260,Plan1!$B$2:$S$5570,9,)/1000</f>
        <v>4.6719999999999997</v>
      </c>
      <c r="J5260" s="180">
        <f>VLOOKUP(D5260,Plan1!$B$2:$S$5570,10,)/1000</f>
        <v>4.7060000000000004</v>
      </c>
      <c r="K5260" s="180">
        <f>VLOOKUP(D5260,Plan1!$B$2:$S$5570,11,)/1000</f>
        <v>4.7560000000000002</v>
      </c>
      <c r="L5260" s="180">
        <f>VLOOKUP(D5260,Plan1!$B$2:$S$5570,12,)/1000</f>
        <v>5.008</v>
      </c>
      <c r="M5260" s="180">
        <f>VLOOKUP(D5260,Plan1!$B$2:$S$5570,13,)/1000</f>
        <v>5.1029999999999998</v>
      </c>
      <c r="N5260" s="180">
        <f>VLOOKUP(D5260,Plan1!$B$2:$S$5570,14,)/1000</f>
        <v>5.3380000000000001</v>
      </c>
      <c r="O5260" s="180">
        <f>VLOOKUP(D5260,Plan1!$B$2:$S$5570,15,)/1000</f>
        <v>5.28</v>
      </c>
      <c r="P5260" s="180">
        <f>VLOOKUP(D5260,Plan1!$B$2:$S$5570,16,)/1000</f>
        <v>5.0380000000000003</v>
      </c>
      <c r="Q5260" s="180">
        <f>VLOOKUP(D5260,Plan1!$B$2:$S$5570,17,)/1000</f>
        <v>4.7960000000000003</v>
      </c>
      <c r="R5260" s="180">
        <f>VLOOKUP(D5260,Plan1!$B$2:$S$5570,18,)/1000</f>
        <v>4.577</v>
      </c>
      <c r="S5260" s="180">
        <f>VLOOKUP(D5260,Plan1!$B$2:$S$5570,6,)/1000</f>
        <v>4.8609999999999998</v>
      </c>
    </row>
    <row r="5261" spans="1:19" x14ac:dyDescent="0.25">
      <c r="A5261" s="178">
        <v>59826</v>
      </c>
      <c r="B5261" s="178">
        <v>-28662</v>
      </c>
      <c r="C5261" s="178">
        <v>-677924</v>
      </c>
      <c r="D5261" s="178" t="s">
        <v>356</v>
      </c>
      <c r="E5261" s="178" t="s">
        <v>167</v>
      </c>
      <c r="F5261" s="178" t="s">
        <v>312</v>
      </c>
      <c r="G5261" s="180">
        <f>VLOOKUP(D5261,Plan1!$B$2:$S$5570,7,)/1000</f>
        <v>4.3140000000000001</v>
      </c>
      <c r="H5261" s="180">
        <f>VLOOKUP(D5261,Plan1!$B$2:$S$5570,8,)/1000</f>
        <v>4.6970000000000001</v>
      </c>
      <c r="I5261" s="180">
        <f>VLOOKUP(D5261,Plan1!$B$2:$S$5570,9,)/1000</f>
        <v>4.5090000000000003</v>
      </c>
      <c r="J5261" s="180">
        <f>VLOOKUP(D5261,Plan1!$B$2:$S$5570,10,)/1000</f>
        <v>4.4139999999999997</v>
      </c>
      <c r="K5261" s="180">
        <f>VLOOKUP(D5261,Plan1!$B$2:$S$5570,11,)/1000</f>
        <v>4.0739999999999998</v>
      </c>
      <c r="L5261" s="180">
        <f>VLOOKUP(D5261,Plan1!$B$2:$S$5570,12,)/1000</f>
        <v>4.202</v>
      </c>
      <c r="M5261" s="180">
        <f>VLOOKUP(D5261,Plan1!$B$2:$S$5570,13,)/1000</f>
        <v>4.21</v>
      </c>
      <c r="N5261" s="180">
        <f>VLOOKUP(D5261,Plan1!$B$2:$S$5570,14,)/1000</f>
        <v>4.8780000000000001</v>
      </c>
      <c r="O5261" s="180">
        <f>VLOOKUP(D5261,Plan1!$B$2:$S$5570,15,)/1000</f>
        <v>5.0709999999999997</v>
      </c>
      <c r="P5261" s="180">
        <f>VLOOKUP(D5261,Plan1!$B$2:$S$5570,16,)/1000</f>
        <v>4.9189999999999996</v>
      </c>
      <c r="Q5261" s="180">
        <f>VLOOKUP(D5261,Plan1!$B$2:$S$5570,17,)/1000</f>
        <v>4.7009999999999996</v>
      </c>
      <c r="R5261" s="180">
        <f>VLOOKUP(D5261,Plan1!$B$2:$S$5570,18,)/1000</f>
        <v>4.3959999999999999</v>
      </c>
      <c r="S5261" s="180">
        <f>VLOOKUP(D5261,Plan1!$B$2:$S$5570,6,)/1000</f>
        <v>4.532</v>
      </c>
    </row>
    <row r="5262" spans="1:19" x14ac:dyDescent="0.25">
      <c r="A5262" s="178">
        <v>41768</v>
      </c>
      <c r="B5262" s="178">
        <v>-80042</v>
      </c>
      <c r="C5262" s="178">
        <v>-360569</v>
      </c>
      <c r="D5262" s="178" t="s">
        <v>3382</v>
      </c>
      <c r="E5262" s="178" t="s">
        <v>167</v>
      </c>
      <c r="F5262" s="178" t="s">
        <v>3284</v>
      </c>
      <c r="G5262" s="180">
        <f>VLOOKUP(D5262,Plan1!$B$2:$S$5570,7,)/1000</f>
        <v>5.5640000000000001</v>
      </c>
      <c r="H5262" s="180">
        <f>VLOOKUP(D5262,Plan1!$B$2:$S$5570,8,)/1000</f>
        <v>5.6479999999999997</v>
      </c>
      <c r="I5262" s="180">
        <f>VLOOKUP(D5262,Plan1!$B$2:$S$5570,9,)/1000</f>
        <v>5.8689999999999998</v>
      </c>
      <c r="J5262" s="180">
        <f>VLOOKUP(D5262,Plan1!$B$2:$S$5570,10,)/1000</f>
        <v>5.492</v>
      </c>
      <c r="K5262" s="180">
        <f>VLOOKUP(D5262,Plan1!$B$2:$S$5570,11,)/1000</f>
        <v>4.7949999999999999</v>
      </c>
      <c r="L5262" s="180">
        <f>VLOOKUP(D5262,Plan1!$B$2:$S$5570,12,)/1000</f>
        <v>4.2930000000000001</v>
      </c>
      <c r="M5262" s="180">
        <f>VLOOKUP(D5262,Plan1!$B$2:$S$5570,13,)/1000</f>
        <v>4.37</v>
      </c>
      <c r="N5262" s="180">
        <f>VLOOKUP(D5262,Plan1!$B$2:$S$5570,14,)/1000</f>
        <v>4.9880000000000004</v>
      </c>
      <c r="O5262" s="180">
        <f>VLOOKUP(D5262,Plan1!$B$2:$S$5570,15,)/1000</f>
        <v>5.5549999999999997</v>
      </c>
      <c r="P5262" s="180">
        <f>VLOOKUP(D5262,Plan1!$B$2:$S$5570,16,)/1000</f>
        <v>5.7519999999999998</v>
      </c>
      <c r="Q5262" s="180">
        <f>VLOOKUP(D5262,Plan1!$B$2:$S$5570,17,)/1000</f>
        <v>5.9489999999999998</v>
      </c>
      <c r="R5262" s="180">
        <f>VLOOKUP(D5262,Plan1!$B$2:$S$5570,18,)/1000</f>
        <v>5.734</v>
      </c>
      <c r="S5262" s="180">
        <f>VLOOKUP(D5262,Plan1!$B$2:$S$5570,6,)/1000</f>
        <v>5.3339999999999996</v>
      </c>
    </row>
    <row r="5263" spans="1:19" x14ac:dyDescent="0.25">
      <c r="A5263" s="178">
        <v>18342</v>
      </c>
      <c r="B5263" s="178">
        <v>-16201</v>
      </c>
      <c r="C5263" s="178">
        <v>-525575</v>
      </c>
      <c r="D5263" s="178" t="s">
        <v>1524</v>
      </c>
      <c r="E5263" s="178" t="s">
        <v>167</v>
      </c>
      <c r="F5263" s="178" t="s">
        <v>1511</v>
      </c>
      <c r="G5263" s="180">
        <f>VLOOKUP(D5263,Plan1!$B$2:$S$5570,7,)/1000</f>
        <v>5.069</v>
      </c>
      <c r="H5263" s="180">
        <f>VLOOKUP(D5263,Plan1!$B$2:$S$5570,8,)/1000</f>
        <v>5.4009999999999998</v>
      </c>
      <c r="I5263" s="180">
        <f>VLOOKUP(D5263,Plan1!$B$2:$S$5570,9,)/1000</f>
        <v>5.3360000000000003</v>
      </c>
      <c r="J5263" s="180">
        <f>VLOOKUP(D5263,Plan1!$B$2:$S$5570,10,)/1000</f>
        <v>5.8029999999999999</v>
      </c>
      <c r="K5263" s="180">
        <f>VLOOKUP(D5263,Plan1!$B$2:$S$5570,11,)/1000</f>
        <v>5.6449999999999996</v>
      </c>
      <c r="L5263" s="180">
        <f>VLOOKUP(D5263,Plan1!$B$2:$S$5570,12,)/1000</f>
        <v>5.4080000000000004</v>
      </c>
      <c r="M5263" s="180">
        <f>VLOOKUP(D5263,Plan1!$B$2:$S$5570,13,)/1000</f>
        <v>5.4630000000000001</v>
      </c>
      <c r="N5263" s="180">
        <f>VLOOKUP(D5263,Plan1!$B$2:$S$5570,14,)/1000</f>
        <v>6.0570000000000004</v>
      </c>
      <c r="O5263" s="180">
        <f>VLOOKUP(D5263,Plan1!$B$2:$S$5570,15,)/1000</f>
        <v>5.6429999999999998</v>
      </c>
      <c r="P5263" s="180">
        <f>VLOOKUP(D5263,Plan1!$B$2:$S$5570,16,)/1000</f>
        <v>5.3129999999999997</v>
      </c>
      <c r="Q5263" s="180">
        <f>VLOOKUP(D5263,Plan1!$B$2:$S$5570,17,)/1000</f>
        <v>5.1379999999999999</v>
      </c>
      <c r="R5263" s="180">
        <f>VLOOKUP(D5263,Plan1!$B$2:$S$5570,18,)/1000</f>
        <v>5.0990000000000002</v>
      </c>
      <c r="S5263" s="180">
        <f>VLOOKUP(D5263,Plan1!$B$2:$S$5570,6,)/1000</f>
        <v>5.4480000000000004</v>
      </c>
    </row>
    <row r="5264" spans="1:19" x14ac:dyDescent="0.25">
      <c r="A5264" s="178">
        <v>1563</v>
      </c>
      <c r="B5264" s="178">
        <v>-294787</v>
      </c>
      <c r="C5264" s="178">
        <v>-542249</v>
      </c>
      <c r="D5264" s="178" t="s">
        <v>4031</v>
      </c>
      <c r="E5264" s="178" t="s">
        <v>167</v>
      </c>
      <c r="F5264" s="178" t="s">
        <v>3898</v>
      </c>
      <c r="G5264" s="180">
        <f>VLOOKUP(D5264,Plan1!$B$2:$S$5570,7,)/1000</f>
        <v>5.68</v>
      </c>
      <c r="H5264" s="180">
        <f>VLOOKUP(D5264,Plan1!$B$2:$S$5570,8,)/1000</f>
        <v>5.7</v>
      </c>
      <c r="I5264" s="180">
        <f>VLOOKUP(D5264,Plan1!$B$2:$S$5570,9,)/1000</f>
        <v>5.45</v>
      </c>
      <c r="J5264" s="180">
        <f>VLOOKUP(D5264,Plan1!$B$2:$S$5570,10,)/1000</f>
        <v>4.8390000000000004</v>
      </c>
      <c r="K5264" s="180">
        <f>VLOOKUP(D5264,Plan1!$B$2:$S$5570,11,)/1000</f>
        <v>3.92</v>
      </c>
      <c r="L5264" s="180">
        <f>VLOOKUP(D5264,Plan1!$B$2:$S$5570,12,)/1000</f>
        <v>3.4119999999999999</v>
      </c>
      <c r="M5264" s="180">
        <f>VLOOKUP(D5264,Plan1!$B$2:$S$5570,13,)/1000</f>
        <v>3.7229999999999999</v>
      </c>
      <c r="N5264" s="180">
        <f>VLOOKUP(D5264,Plan1!$B$2:$S$5570,14,)/1000</f>
        <v>4.3639999999999999</v>
      </c>
      <c r="O5264" s="180">
        <f>VLOOKUP(D5264,Plan1!$B$2:$S$5570,15,)/1000</f>
        <v>4.3140000000000001</v>
      </c>
      <c r="P5264" s="180">
        <f>VLOOKUP(D5264,Plan1!$B$2:$S$5570,16,)/1000</f>
        <v>4.9450000000000003</v>
      </c>
      <c r="Q5264" s="180">
        <f>VLOOKUP(D5264,Plan1!$B$2:$S$5570,17,)/1000</f>
        <v>5.6660000000000004</v>
      </c>
      <c r="R5264" s="180">
        <f>VLOOKUP(D5264,Plan1!$B$2:$S$5570,18,)/1000</f>
        <v>5.806</v>
      </c>
      <c r="S5264" s="180">
        <f>VLOOKUP(D5264,Plan1!$B$2:$S$5570,6,)/1000</f>
        <v>4.8179999999999996</v>
      </c>
    </row>
    <row r="5265" spans="1:19" x14ac:dyDescent="0.25">
      <c r="A5265" s="178">
        <v>6041</v>
      </c>
      <c r="B5265" s="178">
        <v>-232466</v>
      </c>
      <c r="C5265" s="178">
        <v>-481959</v>
      </c>
      <c r="D5265" s="178" t="s">
        <v>4824</v>
      </c>
      <c r="E5265" s="178" t="s">
        <v>167</v>
      </c>
      <c r="F5265" s="178" t="s">
        <v>4704</v>
      </c>
      <c r="G5265" s="180">
        <f>VLOOKUP(D5265,Plan1!$B$2:$S$5570,7,)/1000</f>
        <v>5.0490000000000004</v>
      </c>
      <c r="H5265" s="180">
        <f>VLOOKUP(D5265,Plan1!$B$2:$S$5570,8,)/1000</f>
        <v>5.5229999999999997</v>
      </c>
      <c r="I5265" s="180">
        <f>VLOOKUP(D5265,Plan1!$B$2:$S$5570,9,)/1000</f>
        <v>5.2729999999999997</v>
      </c>
      <c r="J5265" s="180">
        <f>VLOOKUP(D5265,Plan1!$B$2:$S$5570,10,)/1000</f>
        <v>5.2220000000000004</v>
      </c>
      <c r="K5265" s="180">
        <f>VLOOKUP(D5265,Plan1!$B$2:$S$5570,11,)/1000</f>
        <v>4.5529999999999999</v>
      </c>
      <c r="L5265" s="180">
        <f>VLOOKUP(D5265,Plan1!$B$2:$S$5570,12,)/1000</f>
        <v>4.4279999999999999</v>
      </c>
      <c r="M5265" s="180">
        <f>VLOOKUP(D5265,Plan1!$B$2:$S$5570,13,)/1000</f>
        <v>4.5250000000000004</v>
      </c>
      <c r="N5265" s="180">
        <f>VLOOKUP(D5265,Plan1!$B$2:$S$5570,14,)/1000</f>
        <v>5.4340000000000002</v>
      </c>
      <c r="O5265" s="180">
        <f>VLOOKUP(D5265,Plan1!$B$2:$S$5570,15,)/1000</f>
        <v>5.0679999999999996</v>
      </c>
      <c r="P5265" s="180">
        <f>VLOOKUP(D5265,Plan1!$B$2:$S$5570,16,)/1000</f>
        <v>5.1420000000000003</v>
      </c>
      <c r="Q5265" s="180">
        <f>VLOOKUP(D5265,Plan1!$B$2:$S$5570,17,)/1000</f>
        <v>5.2249999999999996</v>
      </c>
      <c r="R5265" s="180">
        <f>VLOOKUP(D5265,Plan1!$B$2:$S$5570,18,)/1000</f>
        <v>5.3579999999999997</v>
      </c>
      <c r="S5265" s="180">
        <f>VLOOKUP(D5265,Plan1!$B$2:$S$5570,6,)/1000</f>
        <v>5.0670000000000002</v>
      </c>
    </row>
    <row r="5266" spans="1:19" x14ac:dyDescent="0.25">
      <c r="A5266" s="178">
        <v>1748</v>
      </c>
      <c r="B5266" s="178">
        <v>-293339</v>
      </c>
      <c r="C5266" s="178">
        <v>-497337</v>
      </c>
      <c r="D5266" s="178" t="s">
        <v>4096</v>
      </c>
      <c r="E5266" s="178" t="s">
        <v>167</v>
      </c>
      <c r="F5266" s="178" t="s">
        <v>3898</v>
      </c>
      <c r="G5266" s="180">
        <f>VLOOKUP(D5266,Plan1!$B$2:$S$5570,7,)/1000</f>
        <v>5.1859999999999999</v>
      </c>
      <c r="H5266" s="180">
        <f>VLOOKUP(D5266,Plan1!$B$2:$S$5570,8,)/1000</f>
        <v>5.2030000000000003</v>
      </c>
      <c r="I5266" s="180">
        <f>VLOOKUP(D5266,Plan1!$B$2:$S$5570,9,)/1000</f>
        <v>4.9089999999999998</v>
      </c>
      <c r="J5266" s="180">
        <f>VLOOKUP(D5266,Plan1!$B$2:$S$5570,10,)/1000</f>
        <v>4.6870000000000003</v>
      </c>
      <c r="K5266" s="180">
        <f>VLOOKUP(D5266,Plan1!$B$2:$S$5570,11,)/1000</f>
        <v>3.9990000000000001</v>
      </c>
      <c r="L5266" s="180">
        <f>VLOOKUP(D5266,Plan1!$B$2:$S$5570,12,)/1000</f>
        <v>3.45</v>
      </c>
      <c r="M5266" s="180">
        <f>VLOOKUP(D5266,Plan1!$B$2:$S$5570,13,)/1000</f>
        <v>3.6840000000000002</v>
      </c>
      <c r="N5266" s="180">
        <f>VLOOKUP(D5266,Plan1!$B$2:$S$5570,14,)/1000</f>
        <v>4.2469999999999999</v>
      </c>
      <c r="O5266" s="180">
        <f>VLOOKUP(D5266,Plan1!$B$2:$S$5570,15,)/1000</f>
        <v>3.9049999999999998</v>
      </c>
      <c r="P5266" s="180">
        <f>VLOOKUP(D5266,Plan1!$B$2:$S$5570,16,)/1000</f>
        <v>4.2830000000000004</v>
      </c>
      <c r="Q5266" s="180">
        <f>VLOOKUP(D5266,Plan1!$B$2:$S$5570,17,)/1000</f>
        <v>5.2140000000000004</v>
      </c>
      <c r="R5266" s="180">
        <f>VLOOKUP(D5266,Plan1!$B$2:$S$5570,18,)/1000</f>
        <v>5.2619999999999996</v>
      </c>
      <c r="S5266" s="180">
        <f>VLOOKUP(D5266,Plan1!$B$2:$S$5570,6,)/1000</f>
        <v>4.5030000000000001</v>
      </c>
    </row>
    <row r="5267" spans="1:19" x14ac:dyDescent="0.25">
      <c r="A5267" s="178">
        <v>7114</v>
      </c>
      <c r="B5267" s="178">
        <v>-22426</v>
      </c>
      <c r="C5267" s="178">
        <v>-48169</v>
      </c>
      <c r="D5267" s="178" t="s">
        <v>4976</v>
      </c>
      <c r="E5267" s="178" t="s">
        <v>167</v>
      </c>
      <c r="F5267" s="178" t="s">
        <v>4704</v>
      </c>
      <c r="G5267" s="180">
        <f>VLOOKUP(D5267,Plan1!$B$2:$S$5570,7,)/1000</f>
        <v>4.96</v>
      </c>
      <c r="H5267" s="180">
        <f>VLOOKUP(D5267,Plan1!$B$2:$S$5570,8,)/1000</f>
        <v>5.49</v>
      </c>
      <c r="I5267" s="180">
        <f>VLOOKUP(D5267,Plan1!$B$2:$S$5570,9,)/1000</f>
        <v>5.2880000000000003</v>
      </c>
      <c r="J5267" s="180">
        <f>VLOOKUP(D5267,Plan1!$B$2:$S$5570,10,)/1000</f>
        <v>5.3019999999999996</v>
      </c>
      <c r="K5267" s="180">
        <f>VLOOKUP(D5267,Plan1!$B$2:$S$5570,11,)/1000</f>
        <v>4.78</v>
      </c>
      <c r="L5267" s="180">
        <f>VLOOKUP(D5267,Plan1!$B$2:$S$5570,12,)/1000</f>
        <v>4.6470000000000002</v>
      </c>
      <c r="M5267" s="180">
        <f>VLOOKUP(D5267,Plan1!$B$2:$S$5570,13,)/1000</f>
        <v>4.7859999999999996</v>
      </c>
      <c r="N5267" s="180">
        <f>VLOOKUP(D5267,Plan1!$B$2:$S$5570,14,)/1000</f>
        <v>5.6420000000000003</v>
      </c>
      <c r="O5267" s="180">
        <f>VLOOKUP(D5267,Plan1!$B$2:$S$5570,15,)/1000</f>
        <v>5.2619999999999996</v>
      </c>
      <c r="P5267" s="180">
        <f>VLOOKUP(D5267,Plan1!$B$2:$S$5570,16,)/1000</f>
        <v>5.3339999999999996</v>
      </c>
      <c r="Q5267" s="180">
        <f>VLOOKUP(D5267,Plan1!$B$2:$S$5570,17,)/1000</f>
        <v>5.2560000000000002</v>
      </c>
      <c r="R5267" s="180">
        <f>VLOOKUP(D5267,Plan1!$B$2:$S$5570,18,)/1000</f>
        <v>5.306</v>
      </c>
      <c r="S5267" s="180">
        <f>VLOOKUP(D5267,Plan1!$B$2:$S$5570,6,)/1000</f>
        <v>5.1710000000000003</v>
      </c>
    </row>
    <row r="5268" spans="1:19" x14ac:dyDescent="0.25">
      <c r="A5268" s="178">
        <v>52574</v>
      </c>
      <c r="B5268" s="178">
        <v>-51993</v>
      </c>
      <c r="C5268" s="178">
        <v>-354597</v>
      </c>
      <c r="D5268" s="178" t="s">
        <v>3885</v>
      </c>
      <c r="E5268" s="178" t="s">
        <v>167</v>
      </c>
      <c r="F5268" s="178" t="s">
        <v>3752</v>
      </c>
      <c r="G5268" s="180">
        <f>VLOOKUP(D5268,Plan1!$B$2:$S$5570,7,)/1000</f>
        <v>5.9560000000000004</v>
      </c>
      <c r="H5268" s="180">
        <f>VLOOKUP(D5268,Plan1!$B$2:$S$5570,8,)/1000</f>
        <v>6.0860000000000003</v>
      </c>
      <c r="I5268" s="180">
        <f>VLOOKUP(D5268,Plan1!$B$2:$S$5570,9,)/1000</f>
        <v>6.0919999999999996</v>
      </c>
      <c r="J5268" s="180">
        <f>VLOOKUP(D5268,Plan1!$B$2:$S$5570,10,)/1000</f>
        <v>5.7629999999999999</v>
      </c>
      <c r="K5268" s="180">
        <f>VLOOKUP(D5268,Plan1!$B$2:$S$5570,11,)/1000</f>
        <v>5.4109999999999996</v>
      </c>
      <c r="L5268" s="180">
        <f>VLOOKUP(D5268,Plan1!$B$2:$S$5570,12,)/1000</f>
        <v>5.0990000000000002</v>
      </c>
      <c r="M5268" s="180">
        <f>VLOOKUP(D5268,Plan1!$B$2:$S$5570,13,)/1000</f>
        <v>5.2510000000000003</v>
      </c>
      <c r="N5268" s="180">
        <f>VLOOKUP(D5268,Plan1!$B$2:$S$5570,14,)/1000</f>
        <v>5.8819999999999997</v>
      </c>
      <c r="O5268" s="180">
        <f>VLOOKUP(D5268,Plan1!$B$2:$S$5570,15,)/1000</f>
        <v>6.234</v>
      </c>
      <c r="P5268" s="180">
        <f>VLOOKUP(D5268,Plan1!$B$2:$S$5570,16,)/1000</f>
        <v>6.0789999999999997</v>
      </c>
      <c r="Q5268" s="180">
        <f>VLOOKUP(D5268,Plan1!$B$2:$S$5570,17,)/1000</f>
        <v>6.1740000000000004</v>
      </c>
      <c r="R5268" s="180">
        <f>VLOOKUP(D5268,Plan1!$B$2:$S$5570,18,)/1000</f>
        <v>5.8719999999999999</v>
      </c>
      <c r="S5268" s="180">
        <f>VLOOKUP(D5268,Plan1!$B$2:$S$5570,6,)/1000</f>
        <v>5.8250000000000002</v>
      </c>
    </row>
    <row r="5269" spans="1:19" x14ac:dyDescent="0.25">
      <c r="A5269" s="178">
        <v>7762</v>
      </c>
      <c r="B5269" s="178">
        <v>-220393</v>
      </c>
      <c r="C5269" s="178">
        <v>-483346</v>
      </c>
      <c r="D5269" s="178" t="s">
        <v>5034</v>
      </c>
      <c r="E5269" s="178" t="s">
        <v>167</v>
      </c>
      <c r="F5269" s="178" t="s">
        <v>4704</v>
      </c>
      <c r="G5269" s="180">
        <f>VLOOKUP(D5269,Plan1!$B$2:$S$5570,7,)/1000</f>
        <v>5.0999999999999996</v>
      </c>
      <c r="H5269" s="180">
        <f>VLOOKUP(D5269,Plan1!$B$2:$S$5570,8,)/1000</f>
        <v>5.556</v>
      </c>
      <c r="I5269" s="180">
        <f>VLOOKUP(D5269,Plan1!$B$2:$S$5570,9,)/1000</f>
        <v>5.33</v>
      </c>
      <c r="J5269" s="180">
        <f>VLOOKUP(D5269,Plan1!$B$2:$S$5570,10,)/1000</f>
        <v>5.3860000000000001</v>
      </c>
      <c r="K5269" s="180">
        <f>VLOOKUP(D5269,Plan1!$B$2:$S$5570,11,)/1000</f>
        <v>4.8639999999999999</v>
      </c>
      <c r="L5269" s="180">
        <f>VLOOKUP(D5269,Plan1!$B$2:$S$5570,12,)/1000</f>
        <v>4.7359999999999998</v>
      </c>
      <c r="M5269" s="180">
        <f>VLOOKUP(D5269,Plan1!$B$2:$S$5570,13,)/1000</f>
        <v>4.9160000000000004</v>
      </c>
      <c r="N5269" s="180">
        <f>VLOOKUP(D5269,Plan1!$B$2:$S$5570,14,)/1000</f>
        <v>5.72</v>
      </c>
      <c r="O5269" s="180">
        <f>VLOOKUP(D5269,Plan1!$B$2:$S$5570,15,)/1000</f>
        <v>5.2510000000000003</v>
      </c>
      <c r="P5269" s="180">
        <f>VLOOKUP(D5269,Plan1!$B$2:$S$5570,16,)/1000</f>
        <v>5.4359999999999999</v>
      </c>
      <c r="Q5269" s="180">
        <f>VLOOKUP(D5269,Plan1!$B$2:$S$5570,17,)/1000</f>
        <v>5.274</v>
      </c>
      <c r="R5269" s="180">
        <f>VLOOKUP(D5269,Plan1!$B$2:$S$5570,18,)/1000</f>
        <v>5.3970000000000002</v>
      </c>
      <c r="S5269" s="180">
        <f>VLOOKUP(D5269,Plan1!$B$2:$S$5570,6,)/1000</f>
        <v>5.2469999999999999</v>
      </c>
    </row>
    <row r="5270" spans="1:19" x14ac:dyDescent="0.25">
      <c r="A5270" s="178">
        <v>64707</v>
      </c>
      <c r="B5270" s="178">
        <v>-10784</v>
      </c>
      <c r="C5270" s="178">
        <v>-469026</v>
      </c>
      <c r="D5270" s="178" t="s">
        <v>2684</v>
      </c>
      <c r="E5270" s="178" t="s">
        <v>167</v>
      </c>
      <c r="F5270" s="178" t="s">
        <v>2567</v>
      </c>
      <c r="G5270" s="180">
        <f>VLOOKUP(D5270,Plan1!$B$2:$S$5570,7,)/1000</f>
        <v>4.5030000000000001</v>
      </c>
      <c r="H5270" s="180">
        <f>VLOOKUP(D5270,Plan1!$B$2:$S$5570,8,)/1000</f>
        <v>4.2990000000000004</v>
      </c>
      <c r="I5270" s="180">
        <f>VLOOKUP(D5270,Plan1!$B$2:$S$5570,9,)/1000</f>
        <v>4.1440000000000001</v>
      </c>
      <c r="J5270" s="180">
        <f>VLOOKUP(D5270,Plan1!$B$2:$S$5570,10,)/1000</f>
        <v>4.2290000000000001</v>
      </c>
      <c r="K5270" s="180">
        <f>VLOOKUP(D5270,Plan1!$B$2:$S$5570,11,)/1000</f>
        <v>4.5069999999999997</v>
      </c>
      <c r="L5270" s="180">
        <f>VLOOKUP(D5270,Plan1!$B$2:$S$5570,12,)/1000</f>
        <v>4.8250000000000002</v>
      </c>
      <c r="M5270" s="180">
        <f>VLOOKUP(D5270,Plan1!$B$2:$S$5570,13,)/1000</f>
        <v>4.9180000000000001</v>
      </c>
      <c r="N5270" s="180">
        <f>VLOOKUP(D5270,Plan1!$B$2:$S$5570,14,)/1000</f>
        <v>5.2569999999999997</v>
      </c>
      <c r="O5270" s="180">
        <f>VLOOKUP(D5270,Plan1!$B$2:$S$5570,15,)/1000</f>
        <v>5.5389999999999997</v>
      </c>
      <c r="P5270" s="180">
        <f>VLOOKUP(D5270,Plan1!$B$2:$S$5570,16,)/1000</f>
        <v>5.3410000000000002</v>
      </c>
      <c r="Q5270" s="180">
        <f>VLOOKUP(D5270,Plan1!$B$2:$S$5570,17,)/1000</f>
        <v>5.1740000000000004</v>
      </c>
      <c r="R5270" s="180">
        <f>VLOOKUP(D5270,Plan1!$B$2:$S$5570,18,)/1000</f>
        <v>4.8209999999999997</v>
      </c>
      <c r="S5270" s="180">
        <f>VLOOKUP(D5270,Plan1!$B$2:$S$5570,6,)/1000</f>
        <v>4.7960000000000003</v>
      </c>
    </row>
    <row r="5271" spans="1:19" x14ac:dyDescent="0.25">
      <c r="A5271" s="178">
        <v>42556</v>
      </c>
      <c r="B5271" s="178">
        <v>-78033</v>
      </c>
      <c r="C5271" s="178">
        <v>-352363</v>
      </c>
      <c r="D5271" s="178" t="s">
        <v>3416</v>
      </c>
      <c r="E5271" s="178" t="s">
        <v>167</v>
      </c>
      <c r="F5271" s="178" t="s">
        <v>3284</v>
      </c>
      <c r="G5271" s="180">
        <f>VLOOKUP(D5271,Plan1!$B$2:$S$5570,7,)/1000</f>
        <v>5.3780000000000001</v>
      </c>
      <c r="H5271" s="180">
        <f>VLOOKUP(D5271,Plan1!$B$2:$S$5570,8,)/1000</f>
        <v>5.6150000000000002</v>
      </c>
      <c r="I5271" s="180">
        <f>VLOOKUP(D5271,Plan1!$B$2:$S$5570,9,)/1000</f>
        <v>5.7720000000000002</v>
      </c>
      <c r="J5271" s="180">
        <f>VLOOKUP(D5271,Plan1!$B$2:$S$5570,10,)/1000</f>
        <v>5.33</v>
      </c>
      <c r="K5271" s="180">
        <f>VLOOKUP(D5271,Plan1!$B$2:$S$5570,11,)/1000</f>
        <v>4.7160000000000002</v>
      </c>
      <c r="L5271" s="180">
        <f>VLOOKUP(D5271,Plan1!$B$2:$S$5570,12,)/1000</f>
        <v>4.4009999999999998</v>
      </c>
      <c r="M5271" s="180">
        <f>VLOOKUP(D5271,Plan1!$B$2:$S$5570,13,)/1000</f>
        <v>4.484</v>
      </c>
      <c r="N5271" s="180">
        <f>VLOOKUP(D5271,Plan1!$B$2:$S$5570,14,)/1000</f>
        <v>5.1440000000000001</v>
      </c>
      <c r="O5271" s="180">
        <f>VLOOKUP(D5271,Plan1!$B$2:$S$5570,15,)/1000</f>
        <v>5.5250000000000004</v>
      </c>
      <c r="P5271" s="180">
        <f>VLOOKUP(D5271,Plan1!$B$2:$S$5570,16,)/1000</f>
        <v>5.58</v>
      </c>
      <c r="Q5271" s="180">
        <f>VLOOKUP(D5271,Plan1!$B$2:$S$5570,17,)/1000</f>
        <v>5.71</v>
      </c>
      <c r="R5271" s="180">
        <f>VLOOKUP(D5271,Plan1!$B$2:$S$5570,18,)/1000</f>
        <v>5.556</v>
      </c>
      <c r="S5271" s="180">
        <f>VLOOKUP(D5271,Plan1!$B$2:$S$5570,6,)/1000</f>
        <v>5.2679999999999998</v>
      </c>
    </row>
    <row r="5272" spans="1:19" x14ac:dyDescent="0.25">
      <c r="A5272" s="178">
        <v>34198</v>
      </c>
      <c r="B5272" s="178">
        <v>-99628</v>
      </c>
      <c r="C5272" s="178">
        <v>-370025</v>
      </c>
      <c r="D5272" s="178" t="s">
        <v>200</v>
      </c>
      <c r="E5272" s="178" t="s">
        <v>167</v>
      </c>
      <c r="F5272" s="178" t="s">
        <v>192</v>
      </c>
      <c r="G5272" s="180">
        <f>VLOOKUP(D5272,Plan1!$B$2:$S$5570,7,)/1000</f>
        <v>5.8979999999999997</v>
      </c>
      <c r="H5272" s="180">
        <f>VLOOKUP(D5272,Plan1!$B$2:$S$5570,8,)/1000</f>
        <v>5.8410000000000002</v>
      </c>
      <c r="I5272" s="180">
        <f>VLOOKUP(D5272,Plan1!$B$2:$S$5570,9,)/1000</f>
        <v>6.0110000000000001</v>
      </c>
      <c r="J5272" s="180">
        <f>VLOOKUP(D5272,Plan1!$B$2:$S$5570,10,)/1000</f>
        <v>5.5019999999999998</v>
      </c>
      <c r="K5272" s="180">
        <f>VLOOKUP(D5272,Plan1!$B$2:$S$5570,11,)/1000</f>
        <v>4.7080000000000002</v>
      </c>
      <c r="L5272" s="180">
        <f>VLOOKUP(D5272,Plan1!$B$2:$S$5570,12,)/1000</f>
        <v>4.5190000000000001</v>
      </c>
      <c r="M5272" s="180">
        <f>VLOOKUP(D5272,Plan1!$B$2:$S$5570,13,)/1000</f>
        <v>4.556</v>
      </c>
      <c r="N5272" s="180">
        <f>VLOOKUP(D5272,Plan1!$B$2:$S$5570,14,)/1000</f>
        <v>5.1310000000000002</v>
      </c>
      <c r="O5272" s="180">
        <f>VLOOKUP(D5272,Plan1!$B$2:$S$5570,15,)/1000</f>
        <v>5.7729999999999997</v>
      </c>
      <c r="P5272" s="180">
        <f>VLOOKUP(D5272,Plan1!$B$2:$S$5570,16,)/1000</f>
        <v>5.7779999999999996</v>
      </c>
      <c r="Q5272" s="180">
        <f>VLOOKUP(D5272,Plan1!$B$2:$S$5570,17,)/1000</f>
        <v>6.0270000000000001</v>
      </c>
      <c r="R5272" s="180">
        <f>VLOOKUP(D5272,Plan1!$B$2:$S$5570,18,)/1000</f>
        <v>5.8789999999999996</v>
      </c>
      <c r="S5272" s="180">
        <f>VLOOKUP(D5272,Plan1!$B$2:$S$5570,6,)/1000</f>
        <v>5.4690000000000003</v>
      </c>
    </row>
    <row r="5273" spans="1:19" x14ac:dyDescent="0.25">
      <c r="A5273" s="178">
        <v>54534</v>
      </c>
      <c r="B5273" s="178">
        <v>-45739</v>
      </c>
      <c r="C5273" s="178">
        <v>-559433</v>
      </c>
      <c r="D5273" s="178" t="s">
        <v>2599</v>
      </c>
      <c r="E5273" s="178" t="s">
        <v>167</v>
      </c>
      <c r="F5273" s="178" t="s">
        <v>2567</v>
      </c>
      <c r="G5273" s="180">
        <f>VLOOKUP(D5273,Plan1!$B$2:$S$5570,7,)/1000</f>
        <v>3.9340000000000002</v>
      </c>
      <c r="H5273" s="180">
        <f>VLOOKUP(D5273,Plan1!$B$2:$S$5570,8,)/1000</f>
        <v>4.101</v>
      </c>
      <c r="I5273" s="180">
        <f>VLOOKUP(D5273,Plan1!$B$2:$S$5570,9,)/1000</f>
        <v>4.1180000000000003</v>
      </c>
      <c r="J5273" s="180">
        <f>VLOOKUP(D5273,Plan1!$B$2:$S$5570,10,)/1000</f>
        <v>4.032</v>
      </c>
      <c r="K5273" s="180">
        <f>VLOOKUP(D5273,Plan1!$B$2:$S$5570,11,)/1000</f>
        <v>4.1840000000000002</v>
      </c>
      <c r="L5273" s="180">
        <f>VLOOKUP(D5273,Plan1!$B$2:$S$5570,12,)/1000</f>
        <v>4.6479999999999997</v>
      </c>
      <c r="M5273" s="180">
        <f>VLOOKUP(D5273,Plan1!$B$2:$S$5570,13,)/1000</f>
        <v>4.6219999999999999</v>
      </c>
      <c r="N5273" s="180">
        <f>VLOOKUP(D5273,Plan1!$B$2:$S$5570,14,)/1000</f>
        <v>5.2050000000000001</v>
      </c>
      <c r="O5273" s="180">
        <f>VLOOKUP(D5273,Plan1!$B$2:$S$5570,15,)/1000</f>
        <v>5.0860000000000003</v>
      </c>
      <c r="P5273" s="180">
        <f>VLOOKUP(D5273,Plan1!$B$2:$S$5570,16,)/1000</f>
        <v>4.992</v>
      </c>
      <c r="Q5273" s="180">
        <f>VLOOKUP(D5273,Plan1!$B$2:$S$5570,17,)/1000</f>
        <v>4.6870000000000003</v>
      </c>
      <c r="R5273" s="180">
        <f>VLOOKUP(D5273,Plan1!$B$2:$S$5570,18,)/1000</f>
        <v>4.3410000000000002</v>
      </c>
      <c r="S5273" s="180">
        <f>VLOOKUP(D5273,Plan1!$B$2:$S$5570,6,)/1000</f>
        <v>4.4960000000000004</v>
      </c>
    </row>
    <row r="5274" spans="1:19" x14ac:dyDescent="0.25">
      <c r="A5274" s="178">
        <v>58892</v>
      </c>
      <c r="B5274" s="178">
        <v>-32697</v>
      </c>
      <c r="C5274" s="178">
        <v>-392684</v>
      </c>
      <c r="D5274" s="178" t="s">
        <v>962</v>
      </c>
      <c r="E5274" s="178" t="s">
        <v>167</v>
      </c>
      <c r="F5274" s="178" t="s">
        <v>792</v>
      </c>
      <c r="G5274" s="180">
        <f>VLOOKUP(D5274,Plan1!$B$2:$S$5570,7,)/1000</f>
        <v>5.4989999999999997</v>
      </c>
      <c r="H5274" s="180">
        <f>VLOOKUP(D5274,Plan1!$B$2:$S$5570,8,)/1000</f>
        <v>5.5970000000000004</v>
      </c>
      <c r="I5274" s="180">
        <f>VLOOKUP(D5274,Plan1!$B$2:$S$5570,9,)/1000</f>
        <v>5.4390000000000001</v>
      </c>
      <c r="J5274" s="180">
        <f>VLOOKUP(D5274,Plan1!$B$2:$S$5570,10,)/1000</f>
        <v>4.7830000000000004</v>
      </c>
      <c r="K5274" s="180">
        <f>VLOOKUP(D5274,Plan1!$B$2:$S$5570,11,)/1000</f>
        <v>5.2469999999999999</v>
      </c>
      <c r="L5274" s="180">
        <f>VLOOKUP(D5274,Plan1!$B$2:$S$5570,12,)/1000</f>
        <v>5.2960000000000003</v>
      </c>
      <c r="M5274" s="180">
        <f>VLOOKUP(D5274,Plan1!$B$2:$S$5570,13,)/1000</f>
        <v>5.5140000000000002</v>
      </c>
      <c r="N5274" s="180">
        <f>VLOOKUP(D5274,Plan1!$B$2:$S$5570,14,)/1000</f>
        <v>5.8760000000000003</v>
      </c>
      <c r="O5274" s="180">
        <f>VLOOKUP(D5274,Plan1!$B$2:$S$5570,15,)/1000</f>
        <v>5.9809999999999999</v>
      </c>
      <c r="P5274" s="180">
        <f>VLOOKUP(D5274,Plan1!$B$2:$S$5570,16,)/1000</f>
        <v>5.9619999999999997</v>
      </c>
      <c r="Q5274" s="180">
        <f>VLOOKUP(D5274,Plan1!$B$2:$S$5570,17,)/1000</f>
        <v>6.1390000000000002</v>
      </c>
      <c r="R5274" s="180">
        <f>VLOOKUP(D5274,Plan1!$B$2:$S$5570,18,)/1000</f>
        <v>5.78</v>
      </c>
      <c r="S5274" s="180">
        <f>VLOOKUP(D5274,Plan1!$B$2:$S$5570,6,)/1000</f>
        <v>5.593</v>
      </c>
    </row>
    <row r="5275" spans="1:19" x14ac:dyDescent="0.25">
      <c r="A5275" s="178">
        <v>7654</v>
      </c>
      <c r="B5275" s="178">
        <v>-220631</v>
      </c>
      <c r="C5275" s="178">
        <v>-42071</v>
      </c>
      <c r="D5275" s="178" t="s">
        <v>3723</v>
      </c>
      <c r="E5275" s="178" t="s">
        <v>167</v>
      </c>
      <c r="F5275" s="178" t="s">
        <v>3664</v>
      </c>
      <c r="G5275" s="180">
        <f>VLOOKUP(D5275,Plan1!$B$2:$S$5570,7,)/1000</f>
        <v>5.2729999999999997</v>
      </c>
      <c r="H5275" s="180">
        <f>VLOOKUP(D5275,Plan1!$B$2:$S$5570,8,)/1000</f>
        <v>5.8570000000000002</v>
      </c>
      <c r="I5275" s="180">
        <f>VLOOKUP(D5275,Plan1!$B$2:$S$5570,9,)/1000</f>
        <v>5.0549999999999997</v>
      </c>
      <c r="J5275" s="180">
        <f>VLOOKUP(D5275,Plan1!$B$2:$S$5570,10,)/1000</f>
        <v>4.7759999999999998</v>
      </c>
      <c r="K5275" s="180">
        <f>VLOOKUP(D5275,Plan1!$B$2:$S$5570,11,)/1000</f>
        <v>4.3090000000000002</v>
      </c>
      <c r="L5275" s="180">
        <f>VLOOKUP(D5275,Plan1!$B$2:$S$5570,12,)/1000</f>
        <v>4.2210000000000001</v>
      </c>
      <c r="M5275" s="180">
        <f>VLOOKUP(D5275,Plan1!$B$2:$S$5570,13,)/1000</f>
        <v>4.2670000000000003</v>
      </c>
      <c r="N5275" s="180">
        <f>VLOOKUP(D5275,Plan1!$B$2:$S$5570,14,)/1000</f>
        <v>4.8780000000000001</v>
      </c>
      <c r="O5275" s="180">
        <f>VLOOKUP(D5275,Plan1!$B$2:$S$5570,15,)/1000</f>
        <v>4.8019999999999996</v>
      </c>
      <c r="P5275" s="180">
        <f>VLOOKUP(D5275,Plan1!$B$2:$S$5570,16,)/1000</f>
        <v>4.6449999999999996</v>
      </c>
      <c r="Q5275" s="180">
        <f>VLOOKUP(D5275,Plan1!$B$2:$S$5570,17,)/1000</f>
        <v>4.3540000000000001</v>
      </c>
      <c r="R5275" s="180">
        <f>VLOOKUP(D5275,Plan1!$B$2:$S$5570,18,)/1000</f>
        <v>4.9779999999999998</v>
      </c>
      <c r="S5275" s="180">
        <f>VLOOKUP(D5275,Plan1!$B$2:$S$5570,6,)/1000</f>
        <v>4.7850000000000001</v>
      </c>
    </row>
    <row r="5276" spans="1:19" x14ac:dyDescent="0.25">
      <c r="A5276" s="178">
        <v>1241</v>
      </c>
      <c r="B5276" s="178">
        <v>-299846</v>
      </c>
      <c r="C5276" s="178">
        <v>-501326</v>
      </c>
      <c r="D5276" s="178" t="s">
        <v>3965</v>
      </c>
      <c r="E5276" s="178" t="s">
        <v>167</v>
      </c>
      <c r="F5276" s="178" t="s">
        <v>3898</v>
      </c>
      <c r="G5276" s="180">
        <f>VLOOKUP(D5276,Plan1!$B$2:$S$5570,7,)/1000</f>
        <v>5.6139999999999999</v>
      </c>
      <c r="H5276" s="180">
        <f>VLOOKUP(D5276,Plan1!$B$2:$S$5570,8,)/1000</f>
        <v>5.4989999999999997</v>
      </c>
      <c r="I5276" s="180">
        <f>VLOOKUP(D5276,Plan1!$B$2:$S$5570,9,)/1000</f>
        <v>5.1349999999999998</v>
      </c>
      <c r="J5276" s="180">
        <f>VLOOKUP(D5276,Plan1!$B$2:$S$5570,10,)/1000</f>
        <v>4.7380000000000004</v>
      </c>
      <c r="K5276" s="180">
        <f>VLOOKUP(D5276,Plan1!$B$2:$S$5570,11,)/1000</f>
        <v>3.8809999999999998</v>
      </c>
      <c r="L5276" s="180">
        <f>VLOOKUP(D5276,Plan1!$B$2:$S$5570,12,)/1000</f>
        <v>3.3730000000000002</v>
      </c>
      <c r="M5276" s="180">
        <f>VLOOKUP(D5276,Plan1!$B$2:$S$5570,13,)/1000</f>
        <v>3.5430000000000001</v>
      </c>
      <c r="N5276" s="180">
        <f>VLOOKUP(D5276,Plan1!$B$2:$S$5570,14,)/1000</f>
        <v>4.0940000000000003</v>
      </c>
      <c r="O5276" s="180">
        <f>VLOOKUP(D5276,Plan1!$B$2:$S$5570,15,)/1000</f>
        <v>4.0110000000000001</v>
      </c>
      <c r="P5276" s="180">
        <f>VLOOKUP(D5276,Plan1!$B$2:$S$5570,16,)/1000</f>
        <v>4.6479999999999997</v>
      </c>
      <c r="Q5276" s="180">
        <f>VLOOKUP(D5276,Plan1!$B$2:$S$5570,17,)/1000</f>
        <v>5.5389999999999997</v>
      </c>
      <c r="R5276" s="180">
        <f>VLOOKUP(D5276,Plan1!$B$2:$S$5570,18,)/1000</f>
        <v>5.6459999999999999</v>
      </c>
      <c r="S5276" s="180">
        <f>VLOOKUP(D5276,Plan1!$B$2:$S$5570,6,)/1000</f>
        <v>4.6429999999999998</v>
      </c>
    </row>
    <row r="5277" spans="1:19" x14ac:dyDescent="0.25">
      <c r="A5277" s="178">
        <v>1725</v>
      </c>
      <c r="B5277" s="178">
        <v>-292981</v>
      </c>
      <c r="C5277" s="178">
        <v>-520537</v>
      </c>
      <c r="D5277" s="178" t="s">
        <v>4089</v>
      </c>
      <c r="E5277" s="178" t="s">
        <v>167</v>
      </c>
      <c r="F5277" s="178" t="s">
        <v>3898</v>
      </c>
      <c r="G5277" s="180">
        <f>VLOOKUP(D5277,Plan1!$B$2:$S$5570,7,)/1000</f>
        <v>5.359</v>
      </c>
      <c r="H5277" s="180">
        <f>VLOOKUP(D5277,Plan1!$B$2:$S$5570,8,)/1000</f>
        <v>5.4720000000000004</v>
      </c>
      <c r="I5277" s="180">
        <f>VLOOKUP(D5277,Plan1!$B$2:$S$5570,9,)/1000</f>
        <v>5.1379999999999999</v>
      </c>
      <c r="J5277" s="180">
        <f>VLOOKUP(D5277,Plan1!$B$2:$S$5570,10,)/1000</f>
        <v>4.62</v>
      </c>
      <c r="K5277" s="180">
        <f>VLOOKUP(D5277,Plan1!$B$2:$S$5570,11,)/1000</f>
        <v>3.7679999999999998</v>
      </c>
      <c r="L5277" s="180">
        <f>VLOOKUP(D5277,Plan1!$B$2:$S$5570,12,)/1000</f>
        <v>3.3</v>
      </c>
      <c r="M5277" s="180">
        <f>VLOOKUP(D5277,Plan1!$B$2:$S$5570,13,)/1000</f>
        <v>3.6040000000000001</v>
      </c>
      <c r="N5277" s="180">
        <f>VLOOKUP(D5277,Plan1!$B$2:$S$5570,14,)/1000</f>
        <v>4.234</v>
      </c>
      <c r="O5277" s="180">
        <f>VLOOKUP(D5277,Plan1!$B$2:$S$5570,15,)/1000</f>
        <v>3.9860000000000002</v>
      </c>
      <c r="P5277" s="180">
        <f>VLOOKUP(D5277,Plan1!$B$2:$S$5570,16,)/1000</f>
        <v>4.601</v>
      </c>
      <c r="Q5277" s="180">
        <f>VLOOKUP(D5277,Plan1!$B$2:$S$5570,17,)/1000</f>
        <v>5.4539999999999997</v>
      </c>
      <c r="R5277" s="180">
        <f>VLOOKUP(D5277,Plan1!$B$2:$S$5570,18,)/1000</f>
        <v>5.52</v>
      </c>
      <c r="S5277" s="180">
        <f>VLOOKUP(D5277,Plan1!$B$2:$S$5570,6,)/1000</f>
        <v>4.5880000000000001</v>
      </c>
    </row>
    <row r="5278" spans="1:19" x14ac:dyDescent="0.25">
      <c r="A5278" s="178">
        <v>21030</v>
      </c>
      <c r="B5278" s="178">
        <v>-149769</v>
      </c>
      <c r="C5278" s="178">
        <v>-41409</v>
      </c>
      <c r="D5278" s="178" t="s">
        <v>418</v>
      </c>
      <c r="E5278" s="178" t="s">
        <v>167</v>
      </c>
      <c r="F5278" s="178" t="s">
        <v>375</v>
      </c>
      <c r="G5278" s="180">
        <f>VLOOKUP(D5278,Plan1!$B$2:$S$5570,7,)/1000</f>
        <v>5.6660000000000004</v>
      </c>
      <c r="H5278" s="180">
        <f>VLOOKUP(D5278,Plan1!$B$2:$S$5570,8,)/1000</f>
        <v>6.0359999999999996</v>
      </c>
      <c r="I5278" s="180">
        <f>VLOOKUP(D5278,Plan1!$B$2:$S$5570,9,)/1000</f>
        <v>5.6820000000000004</v>
      </c>
      <c r="J5278" s="180">
        <f>VLOOKUP(D5278,Plan1!$B$2:$S$5570,10,)/1000</f>
        <v>5.226</v>
      </c>
      <c r="K5278" s="180">
        <f>VLOOKUP(D5278,Plan1!$B$2:$S$5570,11,)/1000</f>
        <v>4.8010000000000002</v>
      </c>
      <c r="L5278" s="180">
        <f>VLOOKUP(D5278,Plan1!$B$2:$S$5570,12,)/1000</f>
        <v>4.45</v>
      </c>
      <c r="M5278" s="180">
        <f>VLOOKUP(D5278,Plan1!$B$2:$S$5570,13,)/1000</f>
        <v>4.6970000000000001</v>
      </c>
      <c r="N5278" s="180">
        <f>VLOOKUP(D5278,Plan1!$B$2:$S$5570,14,)/1000</f>
        <v>5.157</v>
      </c>
      <c r="O5278" s="180">
        <f>VLOOKUP(D5278,Plan1!$B$2:$S$5570,15,)/1000</f>
        <v>5.8019999999999996</v>
      </c>
      <c r="P5278" s="180">
        <f>VLOOKUP(D5278,Plan1!$B$2:$S$5570,16,)/1000</f>
        <v>5.61</v>
      </c>
      <c r="Q5278" s="180">
        <f>VLOOKUP(D5278,Plan1!$B$2:$S$5570,17,)/1000</f>
        <v>5.2089999999999996</v>
      </c>
      <c r="R5278" s="180">
        <f>VLOOKUP(D5278,Plan1!$B$2:$S$5570,18,)/1000</f>
        <v>5.5910000000000002</v>
      </c>
      <c r="S5278" s="180">
        <f>VLOOKUP(D5278,Plan1!$B$2:$S$5570,6,)/1000</f>
        <v>5.327</v>
      </c>
    </row>
    <row r="5279" spans="1:19" x14ac:dyDescent="0.25">
      <c r="A5279" s="178">
        <v>6307</v>
      </c>
      <c r="B5279" s="178">
        <v>-229576</v>
      </c>
      <c r="C5279" s="178">
        <v>-455479</v>
      </c>
      <c r="D5279" s="178" t="s">
        <v>4871</v>
      </c>
      <c r="E5279" s="178" t="s">
        <v>167</v>
      </c>
      <c r="F5279" s="178" t="s">
        <v>4704</v>
      </c>
      <c r="G5279" s="180">
        <f>VLOOKUP(D5279,Plan1!$B$2:$S$5570,7,)/1000</f>
        <v>4.875</v>
      </c>
      <c r="H5279" s="180">
        <f>VLOOKUP(D5279,Plan1!$B$2:$S$5570,8,)/1000</f>
        <v>5.4429999999999996</v>
      </c>
      <c r="I5279" s="180">
        <f>VLOOKUP(D5279,Plan1!$B$2:$S$5570,9,)/1000</f>
        <v>5.0309999999999997</v>
      </c>
      <c r="J5279" s="180">
        <f>VLOOKUP(D5279,Plan1!$B$2:$S$5570,10,)/1000</f>
        <v>5.056</v>
      </c>
      <c r="K5279" s="180">
        <f>VLOOKUP(D5279,Plan1!$B$2:$S$5570,11,)/1000</f>
        <v>4.4279999999999999</v>
      </c>
      <c r="L5279" s="180">
        <f>VLOOKUP(D5279,Plan1!$B$2:$S$5570,12,)/1000</f>
        <v>4.3019999999999996</v>
      </c>
      <c r="M5279" s="180">
        <f>VLOOKUP(D5279,Plan1!$B$2:$S$5570,13,)/1000</f>
        <v>4.3689999999999998</v>
      </c>
      <c r="N5279" s="180">
        <f>VLOOKUP(D5279,Plan1!$B$2:$S$5570,14,)/1000</f>
        <v>5.2619999999999996</v>
      </c>
      <c r="O5279" s="180">
        <f>VLOOKUP(D5279,Plan1!$B$2:$S$5570,15,)/1000</f>
        <v>4.8710000000000004</v>
      </c>
      <c r="P5279" s="180">
        <f>VLOOKUP(D5279,Plan1!$B$2:$S$5570,16,)/1000</f>
        <v>4.9660000000000002</v>
      </c>
      <c r="Q5279" s="180">
        <f>VLOOKUP(D5279,Plan1!$B$2:$S$5570,17,)/1000</f>
        <v>4.8310000000000004</v>
      </c>
      <c r="R5279" s="180">
        <f>VLOOKUP(D5279,Plan1!$B$2:$S$5570,18,)/1000</f>
        <v>5.1470000000000002</v>
      </c>
      <c r="S5279" s="180">
        <f>VLOOKUP(D5279,Plan1!$B$2:$S$5570,6,)/1000</f>
        <v>4.8819999999999997</v>
      </c>
    </row>
    <row r="5280" spans="1:19" x14ac:dyDescent="0.25">
      <c r="A5280" s="178">
        <v>2986</v>
      </c>
      <c r="B5280" s="178">
        <v>-275007</v>
      </c>
      <c r="C5280" s="178">
        <v>-521452</v>
      </c>
      <c r="D5280" s="178" t="s">
        <v>4345</v>
      </c>
      <c r="E5280" s="178" t="s">
        <v>167</v>
      </c>
      <c r="F5280" s="178" t="s">
        <v>3898</v>
      </c>
      <c r="G5280" s="180">
        <f>VLOOKUP(D5280,Plan1!$B$2:$S$5570,7,)/1000</f>
        <v>5.5759999999999996</v>
      </c>
      <c r="H5280" s="180">
        <f>VLOOKUP(D5280,Plan1!$B$2:$S$5570,8,)/1000</f>
        <v>5.593</v>
      </c>
      <c r="I5280" s="180">
        <f>VLOOKUP(D5280,Plan1!$B$2:$S$5570,9,)/1000</f>
        <v>5.4189999999999996</v>
      </c>
      <c r="J5280" s="180">
        <f>VLOOKUP(D5280,Plan1!$B$2:$S$5570,10,)/1000</f>
        <v>4.8899999999999997</v>
      </c>
      <c r="K5280" s="180">
        <f>VLOOKUP(D5280,Plan1!$B$2:$S$5570,11,)/1000</f>
        <v>4.0389999999999997</v>
      </c>
      <c r="L5280" s="180">
        <f>VLOOKUP(D5280,Plan1!$B$2:$S$5570,12,)/1000</f>
        <v>3.5670000000000002</v>
      </c>
      <c r="M5280" s="180">
        <f>VLOOKUP(D5280,Plan1!$B$2:$S$5570,13,)/1000</f>
        <v>3.976</v>
      </c>
      <c r="N5280" s="180">
        <f>VLOOKUP(D5280,Plan1!$B$2:$S$5570,14,)/1000</f>
        <v>4.6769999999999996</v>
      </c>
      <c r="O5280" s="180">
        <f>VLOOKUP(D5280,Plan1!$B$2:$S$5570,15,)/1000</f>
        <v>4.3869999999999996</v>
      </c>
      <c r="P5280" s="180">
        <f>VLOOKUP(D5280,Plan1!$B$2:$S$5570,16,)/1000</f>
        <v>5.024</v>
      </c>
      <c r="Q5280" s="180">
        <f>VLOOKUP(D5280,Plan1!$B$2:$S$5570,17,)/1000</f>
        <v>5.63</v>
      </c>
      <c r="R5280" s="180">
        <f>VLOOKUP(D5280,Plan1!$B$2:$S$5570,18,)/1000</f>
        <v>5.6529999999999996</v>
      </c>
      <c r="S5280" s="180">
        <f>VLOOKUP(D5280,Plan1!$B$2:$S$5570,6,)/1000</f>
        <v>4.8689999999999998</v>
      </c>
    </row>
    <row r="5281" spans="1:19" x14ac:dyDescent="0.25">
      <c r="A5281" s="178">
        <v>3766</v>
      </c>
      <c r="B5281" s="178">
        <v>-261061</v>
      </c>
      <c r="C5281" s="178">
        <v>-503201</v>
      </c>
      <c r="D5281" s="178" t="s">
        <v>4699</v>
      </c>
      <c r="E5281" s="178" t="s">
        <v>167</v>
      </c>
      <c r="F5281" s="178" t="s">
        <v>4434</v>
      </c>
      <c r="G5281" s="180">
        <f>VLOOKUP(D5281,Plan1!$B$2:$S$5570,7,)/1000</f>
        <v>4.8630000000000004</v>
      </c>
      <c r="H5281" s="180">
        <f>VLOOKUP(D5281,Plan1!$B$2:$S$5570,8,)/1000</f>
        <v>4.91</v>
      </c>
      <c r="I5281" s="180">
        <f>VLOOKUP(D5281,Plan1!$B$2:$S$5570,9,)/1000</f>
        <v>4.7560000000000002</v>
      </c>
      <c r="J5281" s="180">
        <f>VLOOKUP(D5281,Plan1!$B$2:$S$5570,10,)/1000</f>
        <v>4.117</v>
      </c>
      <c r="K5281" s="180">
        <f>VLOOKUP(D5281,Plan1!$B$2:$S$5570,11,)/1000</f>
        <v>3.589</v>
      </c>
      <c r="L5281" s="180">
        <f>VLOOKUP(D5281,Plan1!$B$2:$S$5570,12,)/1000</f>
        <v>3.2120000000000002</v>
      </c>
      <c r="M5281" s="180">
        <f>VLOOKUP(D5281,Plan1!$B$2:$S$5570,13,)/1000</f>
        <v>3.488</v>
      </c>
      <c r="N5281" s="180">
        <f>VLOOKUP(D5281,Plan1!$B$2:$S$5570,14,)/1000</f>
        <v>4.5209999999999999</v>
      </c>
      <c r="O5281" s="180">
        <f>VLOOKUP(D5281,Plan1!$B$2:$S$5570,15,)/1000</f>
        <v>4.1470000000000002</v>
      </c>
      <c r="P5281" s="180">
        <f>VLOOKUP(D5281,Plan1!$B$2:$S$5570,16,)/1000</f>
        <v>4.3049999999999997</v>
      </c>
      <c r="Q5281" s="180">
        <f>VLOOKUP(D5281,Plan1!$B$2:$S$5570,17,)/1000</f>
        <v>4.9050000000000002</v>
      </c>
      <c r="R5281" s="180">
        <f>VLOOKUP(D5281,Plan1!$B$2:$S$5570,18,)/1000</f>
        <v>4.9290000000000003</v>
      </c>
      <c r="S5281" s="180">
        <f>VLOOKUP(D5281,Plan1!$B$2:$S$5570,6,)/1000</f>
        <v>4.3120000000000003</v>
      </c>
    </row>
    <row r="5282" spans="1:19" x14ac:dyDescent="0.25">
      <c r="A5282" s="178">
        <v>4148</v>
      </c>
      <c r="B5282" s="178">
        <v>-25419</v>
      </c>
      <c r="C5282" s="178">
        <v>-531838</v>
      </c>
      <c r="D5282" s="178" t="s">
        <v>2997</v>
      </c>
      <c r="E5282" s="178" t="s">
        <v>167</v>
      </c>
      <c r="F5282" s="178" t="s">
        <v>2912</v>
      </c>
      <c r="G5282" s="180">
        <f>VLOOKUP(D5282,Plan1!$B$2:$S$5570,7,)/1000</f>
        <v>5.5170000000000003</v>
      </c>
      <c r="H5282" s="180">
        <f>VLOOKUP(D5282,Plan1!$B$2:$S$5570,8,)/1000</f>
        <v>5.3689999999999998</v>
      </c>
      <c r="I5282" s="180">
        <f>VLOOKUP(D5282,Plan1!$B$2:$S$5570,9,)/1000</f>
        <v>5.4850000000000003</v>
      </c>
      <c r="J5282" s="180">
        <f>VLOOKUP(D5282,Plan1!$B$2:$S$5570,10,)/1000</f>
        <v>5.016</v>
      </c>
      <c r="K5282" s="180">
        <f>VLOOKUP(D5282,Plan1!$B$2:$S$5570,11,)/1000</f>
        <v>4.2290000000000001</v>
      </c>
      <c r="L5282" s="180">
        <f>VLOOKUP(D5282,Plan1!$B$2:$S$5570,12,)/1000</f>
        <v>3.8540000000000001</v>
      </c>
      <c r="M5282" s="180">
        <f>VLOOKUP(D5282,Plan1!$B$2:$S$5570,13,)/1000</f>
        <v>4.0679999999999996</v>
      </c>
      <c r="N5282" s="180">
        <f>VLOOKUP(D5282,Plan1!$B$2:$S$5570,14,)/1000</f>
        <v>5.0709999999999997</v>
      </c>
      <c r="O5282" s="180">
        <f>VLOOKUP(D5282,Plan1!$B$2:$S$5570,15,)/1000</f>
        <v>4.6689999999999996</v>
      </c>
      <c r="P5282" s="180">
        <f>VLOOKUP(D5282,Plan1!$B$2:$S$5570,16,)/1000</f>
        <v>5.0890000000000004</v>
      </c>
      <c r="Q5282" s="180">
        <f>VLOOKUP(D5282,Plan1!$B$2:$S$5570,17,)/1000</f>
        <v>5.468</v>
      </c>
      <c r="R5282" s="180">
        <f>VLOOKUP(D5282,Plan1!$B$2:$S$5570,18,)/1000</f>
        <v>5.4720000000000004</v>
      </c>
      <c r="S5282" s="180">
        <f>VLOOKUP(D5282,Plan1!$B$2:$S$5570,6,)/1000</f>
        <v>4.9420000000000002</v>
      </c>
    </row>
    <row r="5283" spans="1:19" x14ac:dyDescent="0.25">
      <c r="A5283" s="178">
        <v>1606</v>
      </c>
      <c r="B5283" s="178">
        <v>-29456</v>
      </c>
      <c r="C5283" s="178">
        <v>-499239</v>
      </c>
      <c r="D5283" s="178" t="s">
        <v>4057</v>
      </c>
      <c r="E5283" s="178" t="s">
        <v>167</v>
      </c>
      <c r="F5283" s="178" t="s">
        <v>3898</v>
      </c>
      <c r="G5283" s="180">
        <f>VLOOKUP(D5283,Plan1!$B$2:$S$5570,7,)/1000</f>
        <v>4.9050000000000002</v>
      </c>
      <c r="H5283" s="180">
        <f>VLOOKUP(D5283,Plan1!$B$2:$S$5570,8,)/1000</f>
        <v>4.8559999999999999</v>
      </c>
      <c r="I5283" s="180">
        <f>VLOOKUP(D5283,Plan1!$B$2:$S$5570,9,)/1000</f>
        <v>4.633</v>
      </c>
      <c r="J5283" s="180">
        <f>VLOOKUP(D5283,Plan1!$B$2:$S$5570,10,)/1000</f>
        <v>4.569</v>
      </c>
      <c r="K5283" s="180">
        <f>VLOOKUP(D5283,Plan1!$B$2:$S$5570,11,)/1000</f>
        <v>3.89</v>
      </c>
      <c r="L5283" s="180">
        <f>VLOOKUP(D5283,Plan1!$B$2:$S$5570,12,)/1000</f>
        <v>3.4350000000000001</v>
      </c>
      <c r="M5283" s="180">
        <f>VLOOKUP(D5283,Plan1!$B$2:$S$5570,13,)/1000</f>
        <v>3.649</v>
      </c>
      <c r="N5283" s="180">
        <f>VLOOKUP(D5283,Plan1!$B$2:$S$5570,14,)/1000</f>
        <v>4.2249999999999996</v>
      </c>
      <c r="O5283" s="180">
        <f>VLOOKUP(D5283,Plan1!$B$2:$S$5570,15,)/1000</f>
        <v>3.7829999999999999</v>
      </c>
      <c r="P5283" s="180">
        <f>VLOOKUP(D5283,Plan1!$B$2:$S$5570,16,)/1000</f>
        <v>4.0670000000000002</v>
      </c>
      <c r="Q5283" s="180">
        <f>VLOOKUP(D5283,Plan1!$B$2:$S$5570,17,)/1000</f>
        <v>4.9690000000000003</v>
      </c>
      <c r="R5283" s="180">
        <f>VLOOKUP(D5283,Plan1!$B$2:$S$5570,18,)/1000</f>
        <v>4.9429999999999996</v>
      </c>
      <c r="S5283" s="180">
        <f>VLOOKUP(D5283,Plan1!$B$2:$S$5570,6,)/1000</f>
        <v>4.327</v>
      </c>
    </row>
    <row r="5284" spans="1:19" x14ac:dyDescent="0.25">
      <c r="A5284" s="178">
        <v>8306</v>
      </c>
      <c r="B5284" s="178">
        <v>-216926</v>
      </c>
      <c r="C5284" s="178">
        <v>-452515</v>
      </c>
      <c r="D5284" s="178" t="s">
        <v>1834</v>
      </c>
      <c r="E5284" s="178" t="s">
        <v>167</v>
      </c>
      <c r="F5284" s="178" t="s">
        <v>1727</v>
      </c>
      <c r="G5284" s="180">
        <f>VLOOKUP(D5284,Plan1!$B$2:$S$5570,7,)/1000</f>
        <v>4.9420000000000002</v>
      </c>
      <c r="H5284" s="180">
        <f>VLOOKUP(D5284,Plan1!$B$2:$S$5570,8,)/1000</f>
        <v>5.4009999999999998</v>
      </c>
      <c r="I5284" s="180">
        <f>VLOOKUP(D5284,Plan1!$B$2:$S$5570,9,)/1000</f>
        <v>5.0140000000000002</v>
      </c>
      <c r="J5284" s="180">
        <f>VLOOKUP(D5284,Plan1!$B$2:$S$5570,10,)/1000</f>
        <v>5.23</v>
      </c>
      <c r="K5284" s="180">
        <f>VLOOKUP(D5284,Plan1!$B$2:$S$5570,11,)/1000</f>
        <v>4.7729999999999997</v>
      </c>
      <c r="L5284" s="180">
        <f>VLOOKUP(D5284,Plan1!$B$2:$S$5570,12,)/1000</f>
        <v>4.6619999999999999</v>
      </c>
      <c r="M5284" s="180">
        <f>VLOOKUP(D5284,Plan1!$B$2:$S$5570,13,)/1000</f>
        <v>4.9020000000000001</v>
      </c>
      <c r="N5284" s="180">
        <f>VLOOKUP(D5284,Plan1!$B$2:$S$5570,14,)/1000</f>
        <v>5.6340000000000003</v>
      </c>
      <c r="O5284" s="180">
        <f>VLOOKUP(D5284,Plan1!$B$2:$S$5570,15,)/1000</f>
        <v>5.3849999999999998</v>
      </c>
      <c r="P5284" s="180">
        <f>VLOOKUP(D5284,Plan1!$B$2:$S$5570,16,)/1000</f>
        <v>5.27</v>
      </c>
      <c r="Q5284" s="180">
        <f>VLOOKUP(D5284,Plan1!$B$2:$S$5570,17,)/1000</f>
        <v>4.7939999999999996</v>
      </c>
      <c r="R5284" s="180">
        <f>VLOOKUP(D5284,Plan1!$B$2:$S$5570,18,)/1000</f>
        <v>5.016</v>
      </c>
      <c r="S5284" s="180">
        <f>VLOOKUP(D5284,Plan1!$B$2:$S$5570,6,)/1000</f>
        <v>5.085</v>
      </c>
    </row>
    <row r="5285" spans="1:19" x14ac:dyDescent="0.25">
      <c r="A5285" s="178">
        <v>1598</v>
      </c>
      <c r="B5285" s="178">
        <v>-295142</v>
      </c>
      <c r="C5285" s="178">
        <v>-507743</v>
      </c>
      <c r="D5285" s="178" t="s">
        <v>4054</v>
      </c>
      <c r="E5285" s="178" t="s">
        <v>167</v>
      </c>
      <c r="F5285" s="178" t="s">
        <v>3898</v>
      </c>
      <c r="G5285" s="180">
        <f>VLOOKUP(D5285,Plan1!$B$2:$S$5570,7,)/1000</f>
        <v>5.3150000000000004</v>
      </c>
      <c r="H5285" s="180">
        <f>VLOOKUP(D5285,Plan1!$B$2:$S$5570,8,)/1000</f>
        <v>5.3520000000000003</v>
      </c>
      <c r="I5285" s="180">
        <f>VLOOKUP(D5285,Plan1!$B$2:$S$5570,9,)/1000</f>
        <v>4.9870000000000001</v>
      </c>
      <c r="J5285" s="180">
        <f>VLOOKUP(D5285,Plan1!$B$2:$S$5570,10,)/1000</f>
        <v>4.6050000000000004</v>
      </c>
      <c r="K5285" s="180">
        <f>VLOOKUP(D5285,Plan1!$B$2:$S$5570,11,)/1000</f>
        <v>3.758</v>
      </c>
      <c r="L5285" s="180">
        <f>VLOOKUP(D5285,Plan1!$B$2:$S$5570,12,)/1000</f>
        <v>3.3570000000000002</v>
      </c>
      <c r="M5285" s="180">
        <f>VLOOKUP(D5285,Plan1!$B$2:$S$5570,13,)/1000</f>
        <v>3.6019999999999999</v>
      </c>
      <c r="N5285" s="180">
        <f>VLOOKUP(D5285,Plan1!$B$2:$S$5570,14,)/1000</f>
        <v>4.1959999999999997</v>
      </c>
      <c r="O5285" s="180">
        <f>VLOOKUP(D5285,Plan1!$B$2:$S$5570,15,)/1000</f>
        <v>3.9220000000000002</v>
      </c>
      <c r="P5285" s="180">
        <f>VLOOKUP(D5285,Plan1!$B$2:$S$5570,16,)/1000</f>
        <v>4.5229999999999997</v>
      </c>
      <c r="Q5285" s="180">
        <f>VLOOKUP(D5285,Plan1!$B$2:$S$5570,17,)/1000</f>
        <v>5.4189999999999996</v>
      </c>
      <c r="R5285" s="180">
        <f>VLOOKUP(D5285,Plan1!$B$2:$S$5570,18,)/1000</f>
        <v>5.4450000000000003</v>
      </c>
      <c r="S5285" s="180">
        <f>VLOOKUP(D5285,Plan1!$B$2:$S$5570,6,)/1000</f>
        <v>4.54</v>
      </c>
    </row>
    <row r="5286" spans="1:19" x14ac:dyDescent="0.25">
      <c r="A5286" s="178">
        <v>2768</v>
      </c>
      <c r="B5286" s="178">
        <v>-277805</v>
      </c>
      <c r="C5286" s="178">
        <v>-542362</v>
      </c>
      <c r="D5286" s="178" t="s">
        <v>4279</v>
      </c>
      <c r="E5286" s="178" t="s">
        <v>167</v>
      </c>
      <c r="F5286" s="178" t="s">
        <v>3898</v>
      </c>
      <c r="G5286" s="180">
        <f>VLOOKUP(D5286,Plan1!$B$2:$S$5570,7,)/1000</f>
        <v>5.726</v>
      </c>
      <c r="H5286" s="180">
        <f>VLOOKUP(D5286,Plan1!$B$2:$S$5570,8,)/1000</f>
        <v>5.7809999999999997</v>
      </c>
      <c r="I5286" s="180">
        <f>VLOOKUP(D5286,Plan1!$B$2:$S$5570,9,)/1000</f>
        <v>5.48</v>
      </c>
      <c r="J5286" s="180">
        <f>VLOOKUP(D5286,Plan1!$B$2:$S$5570,10,)/1000</f>
        <v>4.9370000000000003</v>
      </c>
      <c r="K5286" s="180">
        <f>VLOOKUP(D5286,Plan1!$B$2:$S$5570,11,)/1000</f>
        <v>4.1239999999999997</v>
      </c>
      <c r="L5286" s="180">
        <f>VLOOKUP(D5286,Plan1!$B$2:$S$5570,12,)/1000</f>
        <v>3.5390000000000001</v>
      </c>
      <c r="M5286" s="180">
        <f>VLOOKUP(D5286,Plan1!$B$2:$S$5570,13,)/1000</f>
        <v>3.9049999999999998</v>
      </c>
      <c r="N5286" s="180">
        <f>VLOOKUP(D5286,Plan1!$B$2:$S$5570,14,)/1000</f>
        <v>4.6050000000000004</v>
      </c>
      <c r="O5286" s="180">
        <f>VLOOKUP(D5286,Plan1!$B$2:$S$5570,15,)/1000</f>
        <v>4.4429999999999996</v>
      </c>
      <c r="P5286" s="180">
        <f>VLOOKUP(D5286,Plan1!$B$2:$S$5570,16,)/1000</f>
        <v>5.1079999999999997</v>
      </c>
      <c r="Q5286" s="180">
        <f>VLOOKUP(D5286,Plan1!$B$2:$S$5570,17,)/1000</f>
        <v>5.5979999999999999</v>
      </c>
      <c r="R5286" s="180">
        <f>VLOOKUP(D5286,Plan1!$B$2:$S$5570,18,)/1000</f>
        <v>5.7359999999999998</v>
      </c>
      <c r="S5286" s="180">
        <f>VLOOKUP(D5286,Plan1!$B$2:$S$5570,6,)/1000</f>
        <v>4.915</v>
      </c>
    </row>
    <row r="5287" spans="1:19" x14ac:dyDescent="0.25">
      <c r="A5287" s="178">
        <v>1605</v>
      </c>
      <c r="B5287" s="178">
        <v>-29537</v>
      </c>
      <c r="C5287" s="178">
        <v>-500644</v>
      </c>
      <c r="D5287" s="178" t="s">
        <v>4056</v>
      </c>
      <c r="E5287" s="178" t="s">
        <v>167</v>
      </c>
      <c r="F5287" s="178" t="s">
        <v>3898</v>
      </c>
      <c r="G5287" s="180">
        <f>VLOOKUP(D5287,Plan1!$B$2:$S$5570,7,)/1000</f>
        <v>4.899</v>
      </c>
      <c r="H5287" s="180">
        <f>VLOOKUP(D5287,Plan1!$B$2:$S$5570,8,)/1000</f>
        <v>4.8479999999999999</v>
      </c>
      <c r="I5287" s="180">
        <f>VLOOKUP(D5287,Plan1!$B$2:$S$5570,9,)/1000</f>
        <v>4.6059999999999999</v>
      </c>
      <c r="J5287" s="180">
        <f>VLOOKUP(D5287,Plan1!$B$2:$S$5570,10,)/1000</f>
        <v>4.5380000000000003</v>
      </c>
      <c r="K5287" s="180">
        <f>VLOOKUP(D5287,Plan1!$B$2:$S$5570,11,)/1000</f>
        <v>3.7909999999999999</v>
      </c>
      <c r="L5287" s="180">
        <f>VLOOKUP(D5287,Plan1!$B$2:$S$5570,12,)/1000</f>
        <v>3.399</v>
      </c>
      <c r="M5287" s="180">
        <f>VLOOKUP(D5287,Plan1!$B$2:$S$5570,13,)/1000</f>
        <v>3.66</v>
      </c>
      <c r="N5287" s="180">
        <f>VLOOKUP(D5287,Plan1!$B$2:$S$5570,14,)/1000</f>
        <v>4.2229999999999999</v>
      </c>
      <c r="O5287" s="180">
        <f>VLOOKUP(D5287,Plan1!$B$2:$S$5570,15,)/1000</f>
        <v>3.774</v>
      </c>
      <c r="P5287" s="180">
        <f>VLOOKUP(D5287,Plan1!$B$2:$S$5570,16,)/1000</f>
        <v>4.1390000000000002</v>
      </c>
      <c r="Q5287" s="180">
        <f>VLOOKUP(D5287,Plan1!$B$2:$S$5570,17,)/1000</f>
        <v>4.9909999999999997</v>
      </c>
      <c r="R5287" s="180">
        <f>VLOOKUP(D5287,Plan1!$B$2:$S$5570,18,)/1000</f>
        <v>5.0369999999999999</v>
      </c>
      <c r="S5287" s="180">
        <f>VLOOKUP(D5287,Plan1!$B$2:$S$5570,6,)/1000</f>
        <v>4.3250000000000002</v>
      </c>
    </row>
    <row r="5288" spans="1:19" x14ac:dyDescent="0.25">
      <c r="A5288" s="178">
        <v>10856</v>
      </c>
      <c r="B5288" s="178">
        <v>-20235</v>
      </c>
      <c r="C5288" s="178">
        <v>-508899</v>
      </c>
      <c r="D5288" s="178" t="s">
        <v>5274</v>
      </c>
      <c r="E5288" s="178" t="s">
        <v>167</v>
      </c>
      <c r="F5288" s="178" t="s">
        <v>4704</v>
      </c>
      <c r="G5288" s="180">
        <f>VLOOKUP(D5288,Plan1!$B$2:$S$5570,7,)/1000</f>
        <v>5.242</v>
      </c>
      <c r="H5288" s="180">
        <f>VLOOKUP(D5288,Plan1!$B$2:$S$5570,8,)/1000</f>
        <v>5.7110000000000003</v>
      </c>
      <c r="I5288" s="180">
        <f>VLOOKUP(D5288,Plan1!$B$2:$S$5570,9,)/1000</f>
        <v>5.57</v>
      </c>
      <c r="J5288" s="180">
        <f>VLOOKUP(D5288,Plan1!$B$2:$S$5570,10,)/1000</f>
        <v>5.57</v>
      </c>
      <c r="K5288" s="180">
        <f>VLOOKUP(D5288,Plan1!$B$2:$S$5570,11,)/1000</f>
        <v>5.1109999999999998</v>
      </c>
      <c r="L5288" s="180">
        <f>VLOOKUP(D5288,Plan1!$B$2:$S$5570,12,)/1000</f>
        <v>4.9729999999999999</v>
      </c>
      <c r="M5288" s="180">
        <f>VLOOKUP(D5288,Plan1!$B$2:$S$5570,13,)/1000</f>
        <v>5.1420000000000003</v>
      </c>
      <c r="N5288" s="180">
        <f>VLOOKUP(D5288,Plan1!$B$2:$S$5570,14,)/1000</f>
        <v>5.9260000000000002</v>
      </c>
      <c r="O5288" s="180">
        <f>VLOOKUP(D5288,Plan1!$B$2:$S$5570,15,)/1000</f>
        <v>5.3940000000000001</v>
      </c>
      <c r="P5288" s="180">
        <f>VLOOKUP(D5288,Plan1!$B$2:$S$5570,16,)/1000</f>
        <v>5.5609999999999999</v>
      </c>
      <c r="Q5288" s="180">
        <f>VLOOKUP(D5288,Plan1!$B$2:$S$5570,17,)/1000</f>
        <v>5.4779999999999998</v>
      </c>
      <c r="R5288" s="180">
        <f>VLOOKUP(D5288,Plan1!$B$2:$S$5570,18,)/1000</f>
        <v>5.5730000000000004</v>
      </c>
      <c r="S5288" s="180">
        <f>VLOOKUP(D5288,Plan1!$B$2:$S$5570,6,)/1000</f>
        <v>5.4379999999999997</v>
      </c>
    </row>
    <row r="5289" spans="1:19" x14ac:dyDescent="0.25">
      <c r="A5289" s="178">
        <v>9779</v>
      </c>
      <c r="B5289" s="178">
        <v>-207853</v>
      </c>
      <c r="C5289" s="178">
        <v>-517012</v>
      </c>
      <c r="D5289" s="178" t="s">
        <v>1694</v>
      </c>
      <c r="E5289" s="178" t="s">
        <v>167</v>
      </c>
      <c r="F5289" s="178" t="s">
        <v>1651</v>
      </c>
      <c r="G5289" s="180">
        <f>VLOOKUP(D5289,Plan1!$B$2:$S$5570,7,)/1000</f>
        <v>5.3220000000000001</v>
      </c>
      <c r="H5289" s="180">
        <f>VLOOKUP(D5289,Plan1!$B$2:$S$5570,8,)/1000</f>
        <v>5.7</v>
      </c>
      <c r="I5289" s="180">
        <f>VLOOKUP(D5289,Plan1!$B$2:$S$5570,9,)/1000</f>
        <v>5.6440000000000001</v>
      </c>
      <c r="J5289" s="180">
        <f>VLOOKUP(D5289,Plan1!$B$2:$S$5570,10,)/1000</f>
        <v>5.4829999999999997</v>
      </c>
      <c r="K5289" s="180">
        <f>VLOOKUP(D5289,Plan1!$B$2:$S$5570,11,)/1000</f>
        <v>4.9729999999999999</v>
      </c>
      <c r="L5289" s="180">
        <f>VLOOKUP(D5289,Plan1!$B$2:$S$5570,12,)/1000</f>
        <v>4.7949999999999999</v>
      </c>
      <c r="M5289" s="180">
        <f>VLOOKUP(D5289,Plan1!$B$2:$S$5570,13,)/1000</f>
        <v>4.9660000000000002</v>
      </c>
      <c r="N5289" s="180">
        <f>VLOOKUP(D5289,Plan1!$B$2:$S$5570,14,)/1000</f>
        <v>5.7619999999999996</v>
      </c>
      <c r="O5289" s="180">
        <f>VLOOKUP(D5289,Plan1!$B$2:$S$5570,15,)/1000</f>
        <v>5.2759999999999998</v>
      </c>
      <c r="P5289" s="180">
        <f>VLOOKUP(D5289,Plan1!$B$2:$S$5570,16,)/1000</f>
        <v>5.4610000000000003</v>
      </c>
      <c r="Q5289" s="180">
        <f>VLOOKUP(D5289,Plan1!$B$2:$S$5570,17,)/1000</f>
        <v>5.4939999999999998</v>
      </c>
      <c r="R5289" s="180">
        <f>VLOOKUP(D5289,Plan1!$B$2:$S$5570,18,)/1000</f>
        <v>5.6079999999999997</v>
      </c>
      <c r="S5289" s="180">
        <f>VLOOKUP(D5289,Plan1!$B$2:$S$5570,6,)/1000</f>
        <v>5.3739999999999997</v>
      </c>
    </row>
    <row r="5290" spans="1:19" x14ac:dyDescent="0.25">
      <c r="A5290" s="178">
        <v>14541</v>
      </c>
      <c r="B5290" s="178">
        <v>-182022</v>
      </c>
      <c r="C5290" s="178">
        <v>-452285</v>
      </c>
      <c r="D5290" s="178" t="s">
        <v>2382</v>
      </c>
      <c r="E5290" s="178" t="s">
        <v>167</v>
      </c>
      <c r="F5290" s="178" t="s">
        <v>1727</v>
      </c>
      <c r="G5290" s="180">
        <f>VLOOKUP(D5290,Plan1!$B$2:$S$5570,7,)/1000</f>
        <v>5.4690000000000003</v>
      </c>
      <c r="H5290" s="180">
        <f>VLOOKUP(D5290,Plan1!$B$2:$S$5570,8,)/1000</f>
        <v>6.0129999999999999</v>
      </c>
      <c r="I5290" s="180">
        <f>VLOOKUP(D5290,Plan1!$B$2:$S$5570,9,)/1000</f>
        <v>5.5979999999999999</v>
      </c>
      <c r="J5290" s="180">
        <f>VLOOKUP(D5290,Plan1!$B$2:$S$5570,10,)/1000</f>
        <v>5.8630000000000004</v>
      </c>
      <c r="K5290" s="180">
        <f>VLOOKUP(D5290,Plan1!$B$2:$S$5570,11,)/1000</f>
        <v>5.633</v>
      </c>
      <c r="L5290" s="180">
        <f>VLOOKUP(D5290,Plan1!$B$2:$S$5570,12,)/1000</f>
        <v>5.46</v>
      </c>
      <c r="M5290" s="180">
        <f>VLOOKUP(D5290,Plan1!$B$2:$S$5570,13,)/1000</f>
        <v>5.8259999999999996</v>
      </c>
      <c r="N5290" s="180">
        <f>VLOOKUP(D5290,Plan1!$B$2:$S$5570,14,)/1000</f>
        <v>6.29</v>
      </c>
      <c r="O5290" s="180">
        <f>VLOOKUP(D5290,Plan1!$B$2:$S$5570,15,)/1000</f>
        <v>6.157</v>
      </c>
      <c r="P5290" s="180">
        <f>VLOOKUP(D5290,Plan1!$B$2:$S$5570,16,)/1000</f>
        <v>5.7389999999999999</v>
      </c>
      <c r="Q5290" s="180">
        <f>VLOOKUP(D5290,Plan1!$B$2:$S$5570,17,)/1000</f>
        <v>5.13</v>
      </c>
      <c r="R5290" s="180">
        <f>VLOOKUP(D5290,Plan1!$B$2:$S$5570,18,)/1000</f>
        <v>5.2889999999999997</v>
      </c>
      <c r="S5290" s="180">
        <f>VLOOKUP(D5290,Plan1!$B$2:$S$5570,6,)/1000</f>
        <v>5.7060000000000004</v>
      </c>
    </row>
    <row r="5291" spans="1:19" x14ac:dyDescent="0.25">
      <c r="A5291" s="178">
        <v>2914</v>
      </c>
      <c r="B5291" s="178">
        <v>-276144</v>
      </c>
      <c r="C5291" s="178">
        <v>-528442</v>
      </c>
      <c r="D5291" s="178" t="s">
        <v>4324</v>
      </c>
      <c r="E5291" s="178" t="s">
        <v>167</v>
      </c>
      <c r="F5291" s="178" t="s">
        <v>3898</v>
      </c>
      <c r="G5291" s="180">
        <f>VLOOKUP(D5291,Plan1!$B$2:$S$5570,7,)/1000</f>
        <v>5.4820000000000002</v>
      </c>
      <c r="H5291" s="180">
        <f>VLOOKUP(D5291,Plan1!$B$2:$S$5570,8,)/1000</f>
        <v>5.5430000000000001</v>
      </c>
      <c r="I5291" s="180">
        <f>VLOOKUP(D5291,Plan1!$B$2:$S$5570,9,)/1000</f>
        <v>5.3680000000000003</v>
      </c>
      <c r="J5291" s="180">
        <f>VLOOKUP(D5291,Plan1!$B$2:$S$5570,10,)/1000</f>
        <v>4.92</v>
      </c>
      <c r="K5291" s="180">
        <f>VLOOKUP(D5291,Plan1!$B$2:$S$5570,11,)/1000</f>
        <v>4.0709999999999997</v>
      </c>
      <c r="L5291" s="180">
        <f>VLOOKUP(D5291,Plan1!$B$2:$S$5570,12,)/1000</f>
        <v>3.5819999999999999</v>
      </c>
      <c r="M5291" s="180">
        <f>VLOOKUP(D5291,Plan1!$B$2:$S$5570,13,)/1000</f>
        <v>3.9830000000000001</v>
      </c>
      <c r="N5291" s="180">
        <f>VLOOKUP(D5291,Plan1!$B$2:$S$5570,14,)/1000</f>
        <v>4.6580000000000004</v>
      </c>
      <c r="O5291" s="180">
        <f>VLOOKUP(D5291,Plan1!$B$2:$S$5570,15,)/1000</f>
        <v>4.383</v>
      </c>
      <c r="P5291" s="180">
        <f>VLOOKUP(D5291,Plan1!$B$2:$S$5570,16,)/1000</f>
        <v>5.0510000000000002</v>
      </c>
      <c r="Q5291" s="180">
        <f>VLOOKUP(D5291,Plan1!$B$2:$S$5570,17,)/1000</f>
        <v>5.5590000000000002</v>
      </c>
      <c r="R5291" s="180">
        <f>VLOOKUP(D5291,Plan1!$B$2:$S$5570,18,)/1000</f>
        <v>5.6440000000000001</v>
      </c>
      <c r="S5291" s="180">
        <f>VLOOKUP(D5291,Plan1!$B$2:$S$5570,6,)/1000</f>
        <v>4.8529999999999998</v>
      </c>
    </row>
    <row r="5292" spans="1:19" x14ac:dyDescent="0.25">
      <c r="A5292" s="178">
        <v>2968</v>
      </c>
      <c r="B5292" s="178">
        <v>-274559</v>
      </c>
      <c r="C5292" s="178">
        <v>-539301</v>
      </c>
      <c r="D5292" s="178" t="s">
        <v>4334</v>
      </c>
      <c r="E5292" s="178" t="s">
        <v>167</v>
      </c>
      <c r="F5292" s="178" t="s">
        <v>3898</v>
      </c>
      <c r="G5292" s="180">
        <f>VLOOKUP(D5292,Plan1!$B$2:$S$5570,7,)/1000</f>
        <v>5.6379999999999999</v>
      </c>
      <c r="H5292" s="180">
        <f>VLOOKUP(D5292,Plan1!$B$2:$S$5570,8,)/1000</f>
        <v>5.6619999999999999</v>
      </c>
      <c r="I5292" s="180">
        <f>VLOOKUP(D5292,Plan1!$B$2:$S$5570,9,)/1000</f>
        <v>5.4880000000000004</v>
      </c>
      <c r="J5292" s="180">
        <f>VLOOKUP(D5292,Plan1!$B$2:$S$5570,10,)/1000</f>
        <v>4.88</v>
      </c>
      <c r="K5292" s="180">
        <f>VLOOKUP(D5292,Plan1!$B$2:$S$5570,11,)/1000</f>
        <v>4.1070000000000002</v>
      </c>
      <c r="L5292" s="180">
        <f>VLOOKUP(D5292,Plan1!$B$2:$S$5570,12,)/1000</f>
        <v>3.544</v>
      </c>
      <c r="M5292" s="180">
        <f>VLOOKUP(D5292,Plan1!$B$2:$S$5570,13,)/1000</f>
        <v>3.9390000000000001</v>
      </c>
      <c r="N5292" s="180">
        <f>VLOOKUP(D5292,Plan1!$B$2:$S$5570,14,)/1000</f>
        <v>4.6230000000000002</v>
      </c>
      <c r="O5292" s="180">
        <f>VLOOKUP(D5292,Plan1!$B$2:$S$5570,15,)/1000</f>
        <v>4.415</v>
      </c>
      <c r="P5292" s="180">
        <f>VLOOKUP(D5292,Plan1!$B$2:$S$5570,16,)/1000</f>
        <v>5.14</v>
      </c>
      <c r="Q5292" s="180">
        <f>VLOOKUP(D5292,Plan1!$B$2:$S$5570,17,)/1000</f>
        <v>5.5990000000000002</v>
      </c>
      <c r="R5292" s="180">
        <f>VLOOKUP(D5292,Plan1!$B$2:$S$5570,18,)/1000</f>
        <v>5.7089999999999996</v>
      </c>
      <c r="S5292" s="180">
        <f>VLOOKUP(D5292,Plan1!$B$2:$S$5570,6,)/1000</f>
        <v>4.8949999999999996</v>
      </c>
    </row>
    <row r="5293" spans="1:19" x14ac:dyDescent="0.25">
      <c r="A5293" s="178">
        <v>8813</v>
      </c>
      <c r="B5293" s="178">
        <v>-213699</v>
      </c>
      <c r="C5293" s="178">
        <v>-455113</v>
      </c>
      <c r="D5293" s="178" t="s">
        <v>1879</v>
      </c>
      <c r="E5293" s="178" t="s">
        <v>167</v>
      </c>
      <c r="F5293" s="178" t="s">
        <v>1727</v>
      </c>
      <c r="G5293" s="180">
        <f>VLOOKUP(D5293,Plan1!$B$2:$S$5570,7,)/1000</f>
        <v>5.0309999999999997</v>
      </c>
      <c r="H5293" s="180">
        <f>VLOOKUP(D5293,Plan1!$B$2:$S$5570,8,)/1000</f>
        <v>5.4770000000000003</v>
      </c>
      <c r="I5293" s="180">
        <f>VLOOKUP(D5293,Plan1!$B$2:$S$5570,9,)/1000</f>
        <v>5.0090000000000003</v>
      </c>
      <c r="J5293" s="180">
        <f>VLOOKUP(D5293,Plan1!$B$2:$S$5570,10,)/1000</f>
        <v>5.1790000000000003</v>
      </c>
      <c r="K5293" s="180">
        <f>VLOOKUP(D5293,Plan1!$B$2:$S$5570,11,)/1000</f>
        <v>4.8689999999999998</v>
      </c>
      <c r="L5293" s="180">
        <f>VLOOKUP(D5293,Plan1!$B$2:$S$5570,12,)/1000</f>
        <v>4.7869999999999999</v>
      </c>
      <c r="M5293" s="180">
        <f>VLOOKUP(D5293,Plan1!$B$2:$S$5570,13,)/1000</f>
        <v>5.048</v>
      </c>
      <c r="N5293" s="180">
        <f>VLOOKUP(D5293,Plan1!$B$2:$S$5570,14,)/1000</f>
        <v>5.7960000000000003</v>
      </c>
      <c r="O5293" s="180">
        <f>VLOOKUP(D5293,Plan1!$B$2:$S$5570,15,)/1000</f>
        <v>5.45</v>
      </c>
      <c r="P5293" s="180">
        <f>VLOOKUP(D5293,Plan1!$B$2:$S$5570,16,)/1000</f>
        <v>5.2670000000000003</v>
      </c>
      <c r="Q5293" s="180">
        <f>VLOOKUP(D5293,Plan1!$B$2:$S$5570,17,)/1000</f>
        <v>4.7779999999999996</v>
      </c>
      <c r="R5293" s="180">
        <f>VLOOKUP(D5293,Plan1!$B$2:$S$5570,18,)/1000</f>
        <v>4.9729999999999999</v>
      </c>
      <c r="S5293" s="180">
        <f>VLOOKUP(D5293,Plan1!$B$2:$S$5570,6,)/1000</f>
        <v>5.1390000000000002</v>
      </c>
    </row>
    <row r="5294" spans="1:19" x14ac:dyDescent="0.25">
      <c r="A5294" s="178">
        <v>14156</v>
      </c>
      <c r="B5294" s="178">
        <v>-18358</v>
      </c>
      <c r="C5294" s="178">
        <v>-477779</v>
      </c>
      <c r="D5294" s="178" t="s">
        <v>1072</v>
      </c>
      <c r="E5294" s="178" t="s">
        <v>167</v>
      </c>
      <c r="F5294" s="178" t="s">
        <v>1058</v>
      </c>
      <c r="G5294" s="180">
        <f>VLOOKUP(D5294,Plan1!$B$2:$S$5570,7,)/1000</f>
        <v>5.181</v>
      </c>
      <c r="H5294" s="180">
        <f>VLOOKUP(D5294,Plan1!$B$2:$S$5570,8,)/1000</f>
        <v>5.7610000000000001</v>
      </c>
      <c r="I5294" s="180">
        <f>VLOOKUP(D5294,Plan1!$B$2:$S$5570,9,)/1000</f>
        <v>5.4329999999999998</v>
      </c>
      <c r="J5294" s="180">
        <f>VLOOKUP(D5294,Plan1!$B$2:$S$5570,10,)/1000</f>
        <v>5.7969999999999997</v>
      </c>
      <c r="K5294" s="180">
        <f>VLOOKUP(D5294,Plan1!$B$2:$S$5570,11,)/1000</f>
        <v>5.6020000000000003</v>
      </c>
      <c r="L5294" s="180">
        <f>VLOOKUP(D5294,Plan1!$B$2:$S$5570,12,)/1000</f>
        <v>5.4489999999999998</v>
      </c>
      <c r="M5294" s="180">
        <f>VLOOKUP(D5294,Plan1!$B$2:$S$5570,13,)/1000</f>
        <v>5.556</v>
      </c>
      <c r="N5294" s="180">
        <f>VLOOKUP(D5294,Plan1!$B$2:$S$5570,14,)/1000</f>
        <v>6.3109999999999999</v>
      </c>
      <c r="O5294" s="180">
        <f>VLOOKUP(D5294,Plan1!$B$2:$S$5570,15,)/1000</f>
        <v>5.8070000000000004</v>
      </c>
      <c r="P5294" s="180">
        <f>VLOOKUP(D5294,Plan1!$B$2:$S$5570,16,)/1000</f>
        <v>5.532</v>
      </c>
      <c r="Q5294" s="180">
        <f>VLOOKUP(D5294,Plan1!$B$2:$S$5570,17,)/1000</f>
        <v>5.15</v>
      </c>
      <c r="R5294" s="180">
        <f>VLOOKUP(D5294,Plan1!$B$2:$S$5570,18,)/1000</f>
        <v>5.2270000000000003</v>
      </c>
      <c r="S5294" s="180">
        <f>VLOOKUP(D5294,Plan1!$B$2:$S$5570,6,)/1000</f>
        <v>5.5670000000000002</v>
      </c>
    </row>
    <row r="5295" spans="1:19" x14ac:dyDescent="0.25">
      <c r="A5295" s="178">
        <v>7642</v>
      </c>
      <c r="B5295" s="178">
        <v>-22117</v>
      </c>
      <c r="C5295" s="178">
        <v>-432189</v>
      </c>
      <c r="D5295" s="178" t="s">
        <v>3721</v>
      </c>
      <c r="E5295" s="178" t="s">
        <v>167</v>
      </c>
      <c r="F5295" s="178" t="s">
        <v>3664</v>
      </c>
      <c r="G5295" s="180">
        <f>VLOOKUP(D5295,Plan1!$B$2:$S$5570,7,)/1000</f>
        <v>5.1580000000000004</v>
      </c>
      <c r="H5295" s="180">
        <f>VLOOKUP(D5295,Plan1!$B$2:$S$5570,8,)/1000</f>
        <v>5.72</v>
      </c>
      <c r="I5295" s="180">
        <f>VLOOKUP(D5295,Plan1!$B$2:$S$5570,9,)/1000</f>
        <v>5.173</v>
      </c>
      <c r="J5295" s="180">
        <f>VLOOKUP(D5295,Plan1!$B$2:$S$5570,10,)/1000</f>
        <v>4.9390000000000001</v>
      </c>
      <c r="K5295" s="180">
        <f>VLOOKUP(D5295,Plan1!$B$2:$S$5570,11,)/1000</f>
        <v>4.359</v>
      </c>
      <c r="L5295" s="180">
        <f>VLOOKUP(D5295,Plan1!$B$2:$S$5570,12,)/1000</f>
        <v>4.2949999999999999</v>
      </c>
      <c r="M5295" s="180">
        <f>VLOOKUP(D5295,Plan1!$B$2:$S$5570,13,)/1000</f>
        <v>4.42</v>
      </c>
      <c r="N5295" s="180">
        <f>VLOOKUP(D5295,Plan1!$B$2:$S$5570,14,)/1000</f>
        <v>5.0439999999999996</v>
      </c>
      <c r="O5295" s="180">
        <f>VLOOKUP(D5295,Plan1!$B$2:$S$5570,15,)/1000</f>
        <v>4.8979999999999997</v>
      </c>
      <c r="P5295" s="180">
        <f>VLOOKUP(D5295,Plan1!$B$2:$S$5570,16,)/1000</f>
        <v>4.8360000000000003</v>
      </c>
      <c r="Q5295" s="180">
        <f>VLOOKUP(D5295,Plan1!$B$2:$S$5570,17,)/1000</f>
        <v>4.5449999999999999</v>
      </c>
      <c r="R5295" s="180">
        <f>VLOOKUP(D5295,Plan1!$B$2:$S$5570,18,)/1000</f>
        <v>5.0439999999999996</v>
      </c>
      <c r="S5295" s="180">
        <f>VLOOKUP(D5295,Plan1!$B$2:$S$5570,6,)/1000</f>
        <v>4.8689999999999998</v>
      </c>
    </row>
    <row r="5296" spans="1:19" x14ac:dyDescent="0.25">
      <c r="A5296" s="178">
        <v>2325</v>
      </c>
      <c r="B5296" s="178">
        <v>-285101</v>
      </c>
      <c r="C5296" s="178">
        <v>-494638</v>
      </c>
      <c r="D5296" s="178" t="s">
        <v>4458</v>
      </c>
      <c r="E5296" s="178" t="s">
        <v>167</v>
      </c>
      <c r="F5296" s="178" t="s">
        <v>4434</v>
      </c>
      <c r="G5296" s="180">
        <f>VLOOKUP(D5296,Plan1!$B$2:$S$5570,7,)/1000</f>
        <v>4.5919999999999996</v>
      </c>
      <c r="H5296" s="180">
        <f>VLOOKUP(D5296,Plan1!$B$2:$S$5570,8,)/1000</f>
        <v>4.6150000000000002</v>
      </c>
      <c r="I5296" s="180">
        <f>VLOOKUP(D5296,Plan1!$B$2:$S$5570,9,)/1000</f>
        <v>4.4950000000000001</v>
      </c>
      <c r="J5296" s="180">
        <f>VLOOKUP(D5296,Plan1!$B$2:$S$5570,10,)/1000</f>
        <v>4.3849999999999998</v>
      </c>
      <c r="K5296" s="180">
        <f>VLOOKUP(D5296,Plan1!$B$2:$S$5570,11,)/1000</f>
        <v>3.8079999999999998</v>
      </c>
      <c r="L5296" s="180">
        <f>VLOOKUP(D5296,Plan1!$B$2:$S$5570,12,)/1000</f>
        <v>3.468</v>
      </c>
      <c r="M5296" s="180">
        <f>VLOOKUP(D5296,Plan1!$B$2:$S$5570,13,)/1000</f>
        <v>3.6669999999999998</v>
      </c>
      <c r="N5296" s="180">
        <f>VLOOKUP(D5296,Plan1!$B$2:$S$5570,14,)/1000</f>
        <v>4.2960000000000003</v>
      </c>
      <c r="O5296" s="180">
        <f>VLOOKUP(D5296,Plan1!$B$2:$S$5570,15,)/1000</f>
        <v>3.742</v>
      </c>
      <c r="P5296" s="180">
        <f>VLOOKUP(D5296,Plan1!$B$2:$S$5570,16,)/1000</f>
        <v>3.9550000000000001</v>
      </c>
      <c r="Q5296" s="180">
        <f>VLOOKUP(D5296,Plan1!$B$2:$S$5570,17,)/1000</f>
        <v>4.79</v>
      </c>
      <c r="R5296" s="180">
        <f>VLOOKUP(D5296,Plan1!$B$2:$S$5570,18,)/1000</f>
        <v>4.8049999999999997</v>
      </c>
      <c r="S5296" s="180">
        <f>VLOOKUP(D5296,Plan1!$B$2:$S$5570,6,)/1000</f>
        <v>4.218</v>
      </c>
    </row>
    <row r="5297" spans="1:19" x14ac:dyDescent="0.25">
      <c r="A5297" s="178">
        <v>2254</v>
      </c>
      <c r="B5297" s="178">
        <v>-285541</v>
      </c>
      <c r="C5297" s="178">
        <v>-49157</v>
      </c>
      <c r="D5297" s="178" t="s">
        <v>4455</v>
      </c>
      <c r="E5297" s="178" t="s">
        <v>167</v>
      </c>
      <c r="F5297" s="178" t="s">
        <v>4434</v>
      </c>
      <c r="G5297" s="180">
        <f>VLOOKUP(D5297,Plan1!$B$2:$S$5570,7,)/1000</f>
        <v>5.1289999999999996</v>
      </c>
      <c r="H5297" s="180">
        <f>VLOOKUP(D5297,Plan1!$B$2:$S$5570,8,)/1000</f>
        <v>5.1040000000000001</v>
      </c>
      <c r="I5297" s="180">
        <f>VLOOKUP(D5297,Plan1!$B$2:$S$5570,9,)/1000</f>
        <v>4.8380000000000001</v>
      </c>
      <c r="J5297" s="180">
        <f>VLOOKUP(D5297,Plan1!$B$2:$S$5570,10,)/1000</f>
        <v>4.5830000000000002</v>
      </c>
      <c r="K5297" s="180">
        <f>VLOOKUP(D5297,Plan1!$B$2:$S$5570,11,)/1000</f>
        <v>3.98</v>
      </c>
      <c r="L5297" s="180">
        <f>VLOOKUP(D5297,Plan1!$B$2:$S$5570,12,)/1000</f>
        <v>3.4950000000000001</v>
      </c>
      <c r="M5297" s="180">
        <f>VLOOKUP(D5297,Plan1!$B$2:$S$5570,13,)/1000</f>
        <v>3.7189999999999999</v>
      </c>
      <c r="N5297" s="180">
        <f>VLOOKUP(D5297,Plan1!$B$2:$S$5570,14,)/1000</f>
        <v>4.3490000000000002</v>
      </c>
      <c r="O5297" s="180">
        <f>VLOOKUP(D5297,Plan1!$B$2:$S$5570,15,)/1000</f>
        <v>3.9009999999999998</v>
      </c>
      <c r="P5297" s="180">
        <f>VLOOKUP(D5297,Plan1!$B$2:$S$5570,16,)/1000</f>
        <v>4.3109999999999999</v>
      </c>
      <c r="Q5297" s="180">
        <f>VLOOKUP(D5297,Plan1!$B$2:$S$5570,17,)/1000</f>
        <v>5.2039999999999997</v>
      </c>
      <c r="R5297" s="180">
        <f>VLOOKUP(D5297,Plan1!$B$2:$S$5570,18,)/1000</f>
        <v>5.2549999999999999</v>
      </c>
      <c r="S5297" s="180">
        <f>VLOOKUP(D5297,Plan1!$B$2:$S$5570,6,)/1000</f>
        <v>4.4889999999999999</v>
      </c>
    </row>
    <row r="5298" spans="1:19" x14ac:dyDescent="0.25">
      <c r="A5298" s="178">
        <v>3281</v>
      </c>
      <c r="B5298" s="178">
        <v>-270031</v>
      </c>
      <c r="C5298" s="178">
        <v>-514089</v>
      </c>
      <c r="D5298" s="178" t="s">
        <v>4590</v>
      </c>
      <c r="E5298" s="178" t="s">
        <v>167</v>
      </c>
      <c r="F5298" s="178" t="s">
        <v>4434</v>
      </c>
      <c r="G5298" s="180">
        <f>VLOOKUP(D5298,Plan1!$B$2:$S$5570,7,)/1000</f>
        <v>5.0810000000000004</v>
      </c>
      <c r="H5298" s="180">
        <f>VLOOKUP(D5298,Plan1!$B$2:$S$5570,8,)/1000</f>
        <v>5.0839999999999996</v>
      </c>
      <c r="I5298" s="180">
        <f>VLOOKUP(D5298,Plan1!$B$2:$S$5570,9,)/1000</f>
        <v>5.1970000000000001</v>
      </c>
      <c r="J5298" s="180">
        <f>VLOOKUP(D5298,Plan1!$B$2:$S$5570,10,)/1000</f>
        <v>4.7729999999999997</v>
      </c>
      <c r="K5298" s="180">
        <f>VLOOKUP(D5298,Plan1!$B$2:$S$5570,11,)/1000</f>
        <v>3.9889999999999999</v>
      </c>
      <c r="L5298" s="180">
        <f>VLOOKUP(D5298,Plan1!$B$2:$S$5570,12,)/1000</f>
        <v>3.7269999999999999</v>
      </c>
      <c r="M5298" s="180">
        <f>VLOOKUP(D5298,Plan1!$B$2:$S$5570,13,)/1000</f>
        <v>3.9209999999999998</v>
      </c>
      <c r="N5298" s="180">
        <f>VLOOKUP(D5298,Plan1!$B$2:$S$5570,14,)/1000</f>
        <v>4.7649999999999997</v>
      </c>
      <c r="O5298" s="180">
        <f>VLOOKUP(D5298,Plan1!$B$2:$S$5570,15,)/1000</f>
        <v>4.4329999999999998</v>
      </c>
      <c r="P5298" s="180">
        <f>VLOOKUP(D5298,Plan1!$B$2:$S$5570,16,)/1000</f>
        <v>4.7880000000000003</v>
      </c>
      <c r="Q5298" s="180">
        <f>VLOOKUP(D5298,Plan1!$B$2:$S$5570,17,)/1000</f>
        <v>5.39</v>
      </c>
      <c r="R5298" s="180">
        <f>VLOOKUP(D5298,Plan1!$B$2:$S$5570,18,)/1000</f>
        <v>5.2949999999999999</v>
      </c>
      <c r="S5298" s="180">
        <f>VLOOKUP(D5298,Plan1!$B$2:$S$5570,6,)/1000</f>
        <v>4.7039999999999997</v>
      </c>
    </row>
    <row r="5299" spans="1:19" x14ac:dyDescent="0.25">
      <c r="A5299" s="178">
        <v>17364</v>
      </c>
      <c r="B5299" s="178">
        <v>-166522</v>
      </c>
      <c r="C5299" s="178">
        <v>-494931</v>
      </c>
      <c r="D5299" s="178" t="s">
        <v>1144</v>
      </c>
      <c r="E5299" s="178" t="s">
        <v>167</v>
      </c>
      <c r="F5299" s="178" t="s">
        <v>1058</v>
      </c>
      <c r="G5299" s="180">
        <f>VLOOKUP(D5299,Plan1!$B$2:$S$5570,7,)/1000</f>
        <v>5.048</v>
      </c>
      <c r="H5299" s="180">
        <f>VLOOKUP(D5299,Plan1!$B$2:$S$5570,8,)/1000</f>
        <v>5.3490000000000002</v>
      </c>
      <c r="I5299" s="180">
        <f>VLOOKUP(D5299,Plan1!$B$2:$S$5570,9,)/1000</f>
        <v>5.3049999999999997</v>
      </c>
      <c r="J5299" s="180">
        <f>VLOOKUP(D5299,Plan1!$B$2:$S$5570,10,)/1000</f>
        <v>5.5869999999999997</v>
      </c>
      <c r="K5299" s="180">
        <f>VLOOKUP(D5299,Plan1!$B$2:$S$5570,11,)/1000</f>
        <v>5.5910000000000002</v>
      </c>
      <c r="L5299" s="180">
        <f>VLOOKUP(D5299,Plan1!$B$2:$S$5570,12,)/1000</f>
        <v>5.476</v>
      </c>
      <c r="M5299" s="180">
        <f>VLOOKUP(D5299,Plan1!$B$2:$S$5570,13,)/1000</f>
        <v>5.5830000000000002</v>
      </c>
      <c r="N5299" s="180">
        <f>VLOOKUP(D5299,Plan1!$B$2:$S$5570,14,)/1000</f>
        <v>6.3079999999999998</v>
      </c>
      <c r="O5299" s="180">
        <f>VLOOKUP(D5299,Plan1!$B$2:$S$5570,15,)/1000</f>
        <v>5.7610000000000001</v>
      </c>
      <c r="P5299" s="180">
        <f>VLOOKUP(D5299,Plan1!$B$2:$S$5570,16,)/1000</f>
        <v>5.407</v>
      </c>
      <c r="Q5299" s="180">
        <f>VLOOKUP(D5299,Plan1!$B$2:$S$5570,17,)/1000</f>
        <v>5.0090000000000003</v>
      </c>
      <c r="R5299" s="180">
        <f>VLOOKUP(D5299,Plan1!$B$2:$S$5570,18,)/1000</f>
        <v>5.0049999999999999</v>
      </c>
      <c r="S5299" s="180">
        <f>VLOOKUP(D5299,Plan1!$B$2:$S$5570,6,)/1000</f>
        <v>5.4530000000000003</v>
      </c>
    </row>
    <row r="5300" spans="1:19" x14ac:dyDescent="0.25">
      <c r="A5300" s="178">
        <v>42506</v>
      </c>
      <c r="B5300" s="178">
        <v>-77594</v>
      </c>
      <c r="C5300" s="178">
        <v>-40265</v>
      </c>
      <c r="D5300" s="178" t="s">
        <v>1144</v>
      </c>
      <c r="E5300" s="178" t="s">
        <v>167</v>
      </c>
      <c r="F5300" s="178" t="s">
        <v>3284</v>
      </c>
      <c r="G5300" s="180">
        <f>VLOOKUP(D5300,Plan1!$B$2:$S$5570,7,)/1000</f>
        <v>5.048</v>
      </c>
      <c r="H5300" s="180">
        <f>VLOOKUP(D5300,Plan1!$B$2:$S$5570,8,)/1000</f>
        <v>5.3490000000000002</v>
      </c>
      <c r="I5300" s="180">
        <f>VLOOKUP(D5300,Plan1!$B$2:$S$5570,9,)/1000</f>
        <v>5.3049999999999997</v>
      </c>
      <c r="J5300" s="180">
        <f>VLOOKUP(D5300,Plan1!$B$2:$S$5570,10,)/1000</f>
        <v>5.5869999999999997</v>
      </c>
      <c r="K5300" s="180">
        <f>VLOOKUP(D5300,Plan1!$B$2:$S$5570,11,)/1000</f>
        <v>5.5910000000000002</v>
      </c>
      <c r="L5300" s="180">
        <f>VLOOKUP(D5300,Plan1!$B$2:$S$5570,12,)/1000</f>
        <v>5.476</v>
      </c>
      <c r="M5300" s="180">
        <f>VLOOKUP(D5300,Plan1!$B$2:$S$5570,13,)/1000</f>
        <v>5.5830000000000002</v>
      </c>
      <c r="N5300" s="180">
        <f>VLOOKUP(D5300,Plan1!$B$2:$S$5570,14,)/1000</f>
        <v>6.3079999999999998</v>
      </c>
      <c r="O5300" s="180">
        <f>VLOOKUP(D5300,Plan1!$B$2:$S$5570,15,)/1000</f>
        <v>5.7610000000000001</v>
      </c>
      <c r="P5300" s="180">
        <f>VLOOKUP(D5300,Plan1!$B$2:$S$5570,16,)/1000</f>
        <v>5.407</v>
      </c>
      <c r="Q5300" s="180">
        <f>VLOOKUP(D5300,Plan1!$B$2:$S$5570,17,)/1000</f>
        <v>5.0090000000000003</v>
      </c>
      <c r="R5300" s="180">
        <f>VLOOKUP(D5300,Plan1!$B$2:$S$5570,18,)/1000</f>
        <v>5.0049999999999999</v>
      </c>
      <c r="S5300" s="180">
        <f>VLOOKUP(D5300,Plan1!$B$2:$S$5570,6,)/1000</f>
        <v>5.4530000000000003</v>
      </c>
    </row>
    <row r="5301" spans="1:19" x14ac:dyDescent="0.25">
      <c r="A5301" s="178">
        <v>2979</v>
      </c>
      <c r="B5301" s="178">
        <v>-275244</v>
      </c>
      <c r="C5301" s="178">
        <v>-52896</v>
      </c>
      <c r="D5301" s="178" t="s">
        <v>4342</v>
      </c>
      <c r="E5301" s="178" t="s">
        <v>167</v>
      </c>
      <c r="F5301" s="178" t="s">
        <v>3898</v>
      </c>
      <c r="G5301" s="180">
        <f>VLOOKUP(D5301,Plan1!$B$2:$S$5570,7,)/1000</f>
        <v>5.51</v>
      </c>
      <c r="H5301" s="180">
        <f>VLOOKUP(D5301,Plan1!$B$2:$S$5570,8,)/1000</f>
        <v>5.54</v>
      </c>
      <c r="I5301" s="180">
        <f>VLOOKUP(D5301,Plan1!$B$2:$S$5570,9,)/1000</f>
        <v>5.3890000000000002</v>
      </c>
      <c r="J5301" s="180">
        <f>VLOOKUP(D5301,Plan1!$B$2:$S$5570,10,)/1000</f>
        <v>4.9279999999999999</v>
      </c>
      <c r="K5301" s="180">
        <f>VLOOKUP(D5301,Plan1!$B$2:$S$5570,11,)/1000</f>
        <v>4.0739999999999998</v>
      </c>
      <c r="L5301" s="180">
        <f>VLOOKUP(D5301,Plan1!$B$2:$S$5570,12,)/1000</f>
        <v>3.6030000000000002</v>
      </c>
      <c r="M5301" s="180">
        <f>VLOOKUP(D5301,Plan1!$B$2:$S$5570,13,)/1000</f>
        <v>3.9630000000000001</v>
      </c>
      <c r="N5301" s="180">
        <f>VLOOKUP(D5301,Plan1!$B$2:$S$5570,14,)/1000</f>
        <v>4.6829999999999998</v>
      </c>
      <c r="O5301" s="180">
        <f>VLOOKUP(D5301,Plan1!$B$2:$S$5570,15,)/1000</f>
        <v>4.4020000000000001</v>
      </c>
      <c r="P5301" s="180">
        <f>VLOOKUP(D5301,Plan1!$B$2:$S$5570,16,)/1000</f>
        <v>5.0380000000000003</v>
      </c>
      <c r="Q5301" s="180">
        <f>VLOOKUP(D5301,Plan1!$B$2:$S$5570,17,)/1000</f>
        <v>5.54</v>
      </c>
      <c r="R5301" s="180">
        <f>VLOOKUP(D5301,Plan1!$B$2:$S$5570,18,)/1000</f>
        <v>5.6340000000000003</v>
      </c>
      <c r="S5301" s="180">
        <f>VLOOKUP(D5301,Plan1!$B$2:$S$5570,6,)/1000</f>
        <v>4.859</v>
      </c>
    </row>
    <row r="5302" spans="1:19" x14ac:dyDescent="0.25">
      <c r="A5302" s="178">
        <v>47213</v>
      </c>
      <c r="B5302" s="178">
        <v>-65717</v>
      </c>
      <c r="C5302" s="178">
        <v>-385989</v>
      </c>
      <c r="D5302" s="178" t="s">
        <v>2878</v>
      </c>
      <c r="E5302" s="178" t="s">
        <v>167</v>
      </c>
      <c r="F5302" s="178" t="s">
        <v>2709</v>
      </c>
      <c r="G5302" s="180">
        <f>VLOOKUP(D5302,Plan1!$B$2:$S$5570,7,)/1000</f>
        <v>5.8120000000000003</v>
      </c>
      <c r="H5302" s="180">
        <f>VLOOKUP(D5302,Plan1!$B$2:$S$5570,8,)/1000</f>
        <v>5.8940000000000001</v>
      </c>
      <c r="I5302" s="180">
        <f>VLOOKUP(D5302,Plan1!$B$2:$S$5570,9,)/1000</f>
        <v>5.9130000000000003</v>
      </c>
      <c r="J5302" s="180">
        <f>VLOOKUP(D5302,Plan1!$B$2:$S$5570,10,)/1000</f>
        <v>5.8179999999999996</v>
      </c>
      <c r="K5302" s="180">
        <f>VLOOKUP(D5302,Plan1!$B$2:$S$5570,11,)/1000</f>
        <v>5.4219999999999997</v>
      </c>
      <c r="L5302" s="180">
        <f>VLOOKUP(D5302,Plan1!$B$2:$S$5570,12,)/1000</f>
        <v>5.2590000000000003</v>
      </c>
      <c r="M5302" s="180">
        <f>VLOOKUP(D5302,Plan1!$B$2:$S$5570,13,)/1000</f>
        <v>5.5570000000000004</v>
      </c>
      <c r="N5302" s="180">
        <f>VLOOKUP(D5302,Plan1!$B$2:$S$5570,14,)/1000</f>
        <v>6.2539999999999996</v>
      </c>
      <c r="O5302" s="180">
        <f>VLOOKUP(D5302,Plan1!$B$2:$S$5570,15,)/1000</f>
        <v>6.5060000000000002</v>
      </c>
      <c r="P5302" s="180">
        <f>VLOOKUP(D5302,Plan1!$B$2:$S$5570,16,)/1000</f>
        <v>6.4530000000000003</v>
      </c>
      <c r="Q5302" s="180">
        <f>VLOOKUP(D5302,Plan1!$B$2:$S$5570,17,)/1000</f>
        <v>6.4710000000000001</v>
      </c>
      <c r="R5302" s="180">
        <f>VLOOKUP(D5302,Plan1!$B$2:$S$5570,18,)/1000</f>
        <v>5.9420000000000002</v>
      </c>
      <c r="S5302" s="180">
        <f>VLOOKUP(D5302,Plan1!$B$2:$S$5570,6,)/1000</f>
        <v>5.9420000000000002</v>
      </c>
    </row>
    <row r="5303" spans="1:19" x14ac:dyDescent="0.25">
      <c r="A5303" s="178">
        <v>42527</v>
      </c>
      <c r="B5303" s="178">
        <v>-78344</v>
      </c>
      <c r="C5303" s="178">
        <v>-381055</v>
      </c>
      <c r="D5303" s="178" t="s">
        <v>2878</v>
      </c>
      <c r="E5303" s="178" t="s">
        <v>167</v>
      </c>
      <c r="F5303" s="178" t="s">
        <v>3284</v>
      </c>
      <c r="G5303" s="180">
        <f>VLOOKUP(D5303,Plan1!$B$2:$S$5570,7,)/1000</f>
        <v>5.8120000000000003</v>
      </c>
      <c r="H5303" s="180">
        <f>VLOOKUP(D5303,Plan1!$B$2:$S$5570,8,)/1000</f>
        <v>5.8940000000000001</v>
      </c>
      <c r="I5303" s="180">
        <f>VLOOKUP(D5303,Plan1!$B$2:$S$5570,9,)/1000</f>
        <v>5.9130000000000003</v>
      </c>
      <c r="J5303" s="180">
        <f>VLOOKUP(D5303,Plan1!$B$2:$S$5570,10,)/1000</f>
        <v>5.8179999999999996</v>
      </c>
      <c r="K5303" s="180">
        <f>VLOOKUP(D5303,Plan1!$B$2:$S$5570,11,)/1000</f>
        <v>5.4219999999999997</v>
      </c>
      <c r="L5303" s="180">
        <f>VLOOKUP(D5303,Plan1!$B$2:$S$5570,12,)/1000</f>
        <v>5.2590000000000003</v>
      </c>
      <c r="M5303" s="180">
        <f>VLOOKUP(D5303,Plan1!$B$2:$S$5570,13,)/1000</f>
        <v>5.5570000000000004</v>
      </c>
      <c r="N5303" s="180">
        <f>VLOOKUP(D5303,Plan1!$B$2:$S$5570,14,)/1000</f>
        <v>6.2539999999999996</v>
      </c>
      <c r="O5303" s="180">
        <f>VLOOKUP(D5303,Plan1!$B$2:$S$5570,15,)/1000</f>
        <v>6.5060000000000002</v>
      </c>
      <c r="P5303" s="180">
        <f>VLOOKUP(D5303,Plan1!$B$2:$S$5570,16,)/1000</f>
        <v>6.4530000000000003</v>
      </c>
      <c r="Q5303" s="180">
        <f>VLOOKUP(D5303,Plan1!$B$2:$S$5570,17,)/1000</f>
        <v>6.4710000000000001</v>
      </c>
      <c r="R5303" s="180">
        <f>VLOOKUP(D5303,Plan1!$B$2:$S$5570,18,)/1000</f>
        <v>5.9420000000000002</v>
      </c>
      <c r="S5303" s="180">
        <f>VLOOKUP(D5303,Plan1!$B$2:$S$5570,6,)/1000</f>
        <v>5.9420000000000002</v>
      </c>
    </row>
    <row r="5304" spans="1:19" x14ac:dyDescent="0.25">
      <c r="A5304" s="178">
        <v>1298</v>
      </c>
      <c r="B5304" s="178">
        <v>-299296</v>
      </c>
      <c r="C5304" s="178">
        <v>-517079</v>
      </c>
      <c r="D5304" s="178" t="s">
        <v>2878</v>
      </c>
      <c r="E5304" s="178" t="s">
        <v>167</v>
      </c>
      <c r="F5304" s="178" t="s">
        <v>3898</v>
      </c>
      <c r="G5304" s="180">
        <f>VLOOKUP(D5304,Plan1!$B$2:$S$5570,7,)/1000</f>
        <v>5.8120000000000003</v>
      </c>
      <c r="H5304" s="180">
        <f>VLOOKUP(D5304,Plan1!$B$2:$S$5570,8,)/1000</f>
        <v>5.8940000000000001</v>
      </c>
      <c r="I5304" s="180">
        <f>VLOOKUP(D5304,Plan1!$B$2:$S$5570,9,)/1000</f>
        <v>5.9130000000000003</v>
      </c>
      <c r="J5304" s="180">
        <f>VLOOKUP(D5304,Plan1!$B$2:$S$5570,10,)/1000</f>
        <v>5.8179999999999996</v>
      </c>
      <c r="K5304" s="180">
        <f>VLOOKUP(D5304,Plan1!$B$2:$S$5570,11,)/1000</f>
        <v>5.4219999999999997</v>
      </c>
      <c r="L5304" s="180">
        <f>VLOOKUP(D5304,Plan1!$B$2:$S$5570,12,)/1000</f>
        <v>5.2590000000000003</v>
      </c>
      <c r="M5304" s="180">
        <f>VLOOKUP(D5304,Plan1!$B$2:$S$5570,13,)/1000</f>
        <v>5.5570000000000004</v>
      </c>
      <c r="N5304" s="180">
        <f>VLOOKUP(D5304,Plan1!$B$2:$S$5570,14,)/1000</f>
        <v>6.2539999999999996</v>
      </c>
      <c r="O5304" s="180">
        <f>VLOOKUP(D5304,Plan1!$B$2:$S$5570,15,)/1000</f>
        <v>6.5060000000000002</v>
      </c>
      <c r="P5304" s="180">
        <f>VLOOKUP(D5304,Plan1!$B$2:$S$5570,16,)/1000</f>
        <v>6.4530000000000003</v>
      </c>
      <c r="Q5304" s="180">
        <f>VLOOKUP(D5304,Plan1!$B$2:$S$5570,17,)/1000</f>
        <v>6.4710000000000001</v>
      </c>
      <c r="R5304" s="180">
        <f>VLOOKUP(D5304,Plan1!$B$2:$S$5570,18,)/1000</f>
        <v>5.9420000000000002</v>
      </c>
      <c r="S5304" s="180">
        <f>VLOOKUP(D5304,Plan1!$B$2:$S$5570,6,)/1000</f>
        <v>5.9420000000000002</v>
      </c>
    </row>
    <row r="5305" spans="1:19" x14ac:dyDescent="0.25">
      <c r="A5305" s="178">
        <v>49907</v>
      </c>
      <c r="B5305" s="178">
        <v>-58672</v>
      </c>
      <c r="C5305" s="178">
        <v>-371864</v>
      </c>
      <c r="D5305" s="178" t="s">
        <v>3843</v>
      </c>
      <c r="E5305" s="178" t="s">
        <v>167</v>
      </c>
      <c r="F5305" s="178" t="s">
        <v>3752</v>
      </c>
      <c r="G5305" s="180">
        <f>VLOOKUP(D5305,Plan1!$B$2:$S$5570,7,)/1000</f>
        <v>5.8220000000000001</v>
      </c>
      <c r="H5305" s="180">
        <f>VLOOKUP(D5305,Plan1!$B$2:$S$5570,8,)/1000</f>
        <v>6.0019999999999998</v>
      </c>
      <c r="I5305" s="180">
        <f>VLOOKUP(D5305,Plan1!$B$2:$S$5570,9,)/1000</f>
        <v>6.1639999999999997</v>
      </c>
      <c r="J5305" s="180">
        <f>VLOOKUP(D5305,Plan1!$B$2:$S$5570,10,)/1000</f>
        <v>5.9340000000000002</v>
      </c>
      <c r="K5305" s="180">
        <f>VLOOKUP(D5305,Plan1!$B$2:$S$5570,11,)/1000</f>
        <v>5.6120000000000001</v>
      </c>
      <c r="L5305" s="180">
        <f>VLOOKUP(D5305,Plan1!$B$2:$S$5570,12,)/1000</f>
        <v>5.2039999999999997</v>
      </c>
      <c r="M5305" s="180">
        <f>VLOOKUP(D5305,Plan1!$B$2:$S$5570,13,)/1000</f>
        <v>5.5110000000000001</v>
      </c>
      <c r="N5305" s="180">
        <f>VLOOKUP(D5305,Plan1!$B$2:$S$5570,14,)/1000</f>
        <v>6.1130000000000004</v>
      </c>
      <c r="O5305" s="180">
        <f>VLOOKUP(D5305,Plan1!$B$2:$S$5570,15,)/1000</f>
        <v>6.4459999999999997</v>
      </c>
      <c r="P5305" s="180">
        <f>VLOOKUP(D5305,Plan1!$B$2:$S$5570,16,)/1000</f>
        <v>6.45</v>
      </c>
      <c r="Q5305" s="180">
        <f>VLOOKUP(D5305,Plan1!$B$2:$S$5570,17,)/1000</f>
        <v>6.33</v>
      </c>
      <c r="R5305" s="180">
        <f>VLOOKUP(D5305,Plan1!$B$2:$S$5570,18,)/1000</f>
        <v>5.8860000000000001</v>
      </c>
      <c r="S5305" s="180">
        <f>VLOOKUP(D5305,Plan1!$B$2:$S$5570,6,)/1000</f>
        <v>5.9560000000000004</v>
      </c>
    </row>
    <row r="5306" spans="1:19" x14ac:dyDescent="0.25">
      <c r="A5306" s="178">
        <v>54647</v>
      </c>
      <c r="B5306" s="178">
        <v>-45683</v>
      </c>
      <c r="C5306" s="178">
        <v>-446164</v>
      </c>
      <c r="D5306" s="178" t="s">
        <v>1385</v>
      </c>
      <c r="E5306" s="178" t="s">
        <v>167</v>
      </c>
      <c r="F5306" s="178" t="s">
        <v>1298</v>
      </c>
      <c r="G5306" s="180">
        <f>VLOOKUP(D5306,Plan1!$B$2:$S$5570,7,)/1000</f>
        <v>4.6120000000000001</v>
      </c>
      <c r="H5306" s="180">
        <f>VLOOKUP(D5306,Plan1!$B$2:$S$5570,8,)/1000</f>
        <v>4.7690000000000001</v>
      </c>
      <c r="I5306" s="180">
        <f>VLOOKUP(D5306,Plan1!$B$2:$S$5570,9,)/1000</f>
        <v>4.9359999999999999</v>
      </c>
      <c r="J5306" s="180">
        <f>VLOOKUP(D5306,Plan1!$B$2:$S$5570,10,)/1000</f>
        <v>4.9429999999999996</v>
      </c>
      <c r="K5306" s="180">
        <f>VLOOKUP(D5306,Plan1!$B$2:$S$5570,11,)/1000</f>
        <v>4.9749999999999996</v>
      </c>
      <c r="L5306" s="180">
        <f>VLOOKUP(D5306,Plan1!$B$2:$S$5570,12,)/1000</f>
        <v>5.2690000000000001</v>
      </c>
      <c r="M5306" s="180">
        <f>VLOOKUP(D5306,Plan1!$B$2:$S$5570,13,)/1000</f>
        <v>5.4930000000000003</v>
      </c>
      <c r="N5306" s="180">
        <f>VLOOKUP(D5306,Plan1!$B$2:$S$5570,14,)/1000</f>
        <v>5.9619999999999997</v>
      </c>
      <c r="O5306" s="180">
        <f>VLOOKUP(D5306,Plan1!$B$2:$S$5570,15,)/1000</f>
        <v>6.2060000000000004</v>
      </c>
      <c r="P5306" s="180">
        <f>VLOOKUP(D5306,Plan1!$B$2:$S$5570,16,)/1000</f>
        <v>5.6509999999999998</v>
      </c>
      <c r="Q5306" s="180">
        <f>VLOOKUP(D5306,Plan1!$B$2:$S$5570,17,)/1000</f>
        <v>5.1719999999999997</v>
      </c>
      <c r="R5306" s="180">
        <f>VLOOKUP(D5306,Plan1!$B$2:$S$5570,18,)/1000</f>
        <v>4.8449999999999998</v>
      </c>
      <c r="S5306" s="180">
        <f>VLOOKUP(D5306,Plan1!$B$2:$S$5570,6,)/1000</f>
        <v>5.2359999999999998</v>
      </c>
    </row>
    <row r="5307" spans="1:19" x14ac:dyDescent="0.25">
      <c r="A5307" s="178">
        <v>24210</v>
      </c>
      <c r="B5307" s="178">
        <v>-135083</v>
      </c>
      <c r="C5307" s="178">
        <v>-487421</v>
      </c>
      <c r="D5307" s="178" t="s">
        <v>1288</v>
      </c>
      <c r="E5307" s="178" t="s">
        <v>167</v>
      </c>
      <c r="F5307" s="178" t="s">
        <v>1058</v>
      </c>
      <c r="G5307" s="180">
        <f>VLOOKUP(D5307,Plan1!$B$2:$S$5570,7,)/1000</f>
        <v>4.9829999999999997</v>
      </c>
      <c r="H5307" s="180">
        <f>VLOOKUP(D5307,Plan1!$B$2:$S$5570,8,)/1000</f>
        <v>5.3449999999999998</v>
      </c>
      <c r="I5307" s="180">
        <f>VLOOKUP(D5307,Plan1!$B$2:$S$5570,9,)/1000</f>
        <v>5.2009999999999996</v>
      </c>
      <c r="J5307" s="180">
        <f>VLOOKUP(D5307,Plan1!$B$2:$S$5570,10,)/1000</f>
        <v>5.5540000000000003</v>
      </c>
      <c r="K5307" s="180">
        <f>VLOOKUP(D5307,Plan1!$B$2:$S$5570,11,)/1000</f>
        <v>5.7060000000000004</v>
      </c>
      <c r="L5307" s="180">
        <f>VLOOKUP(D5307,Plan1!$B$2:$S$5570,12,)/1000</f>
        <v>5.5860000000000003</v>
      </c>
      <c r="M5307" s="180">
        <f>VLOOKUP(D5307,Plan1!$B$2:$S$5570,13,)/1000</f>
        <v>5.94</v>
      </c>
      <c r="N5307" s="180">
        <f>VLOOKUP(D5307,Plan1!$B$2:$S$5570,14,)/1000</f>
        <v>6.4950000000000001</v>
      </c>
      <c r="O5307" s="180">
        <f>VLOOKUP(D5307,Plan1!$B$2:$S$5570,15,)/1000</f>
        <v>5.9509999999999996</v>
      </c>
      <c r="P5307" s="180">
        <f>VLOOKUP(D5307,Plan1!$B$2:$S$5570,16,)/1000</f>
        <v>5.4690000000000003</v>
      </c>
      <c r="Q5307" s="180">
        <f>VLOOKUP(D5307,Plan1!$B$2:$S$5570,17,)/1000</f>
        <v>4.8390000000000004</v>
      </c>
      <c r="R5307" s="180">
        <f>VLOOKUP(D5307,Plan1!$B$2:$S$5570,18,)/1000</f>
        <v>4.9180000000000001</v>
      </c>
      <c r="S5307" s="180">
        <f>VLOOKUP(D5307,Plan1!$B$2:$S$5570,6,)/1000</f>
        <v>5.4989999999999997</v>
      </c>
    </row>
    <row r="5308" spans="1:19" x14ac:dyDescent="0.25">
      <c r="A5308" s="178">
        <v>3132</v>
      </c>
      <c r="B5308" s="178">
        <v>-273038</v>
      </c>
      <c r="C5308" s="178">
        <v>-497934</v>
      </c>
      <c r="D5308" s="178" t="s">
        <v>4536</v>
      </c>
      <c r="E5308" s="178" t="s">
        <v>167</v>
      </c>
      <c r="F5308" s="178" t="s">
        <v>4434</v>
      </c>
      <c r="G5308" s="180">
        <f>VLOOKUP(D5308,Plan1!$B$2:$S$5570,7,)/1000</f>
        <v>5.0590000000000002</v>
      </c>
      <c r="H5308" s="180">
        <f>VLOOKUP(D5308,Plan1!$B$2:$S$5570,8,)/1000</f>
        <v>5.1369999999999996</v>
      </c>
      <c r="I5308" s="180">
        <f>VLOOKUP(D5308,Plan1!$B$2:$S$5570,9,)/1000</f>
        <v>4.92</v>
      </c>
      <c r="J5308" s="180">
        <f>VLOOKUP(D5308,Plan1!$B$2:$S$5570,10,)/1000</f>
        <v>4.3099999999999996</v>
      </c>
      <c r="K5308" s="180">
        <f>VLOOKUP(D5308,Plan1!$B$2:$S$5570,11,)/1000</f>
        <v>3.6859999999999999</v>
      </c>
      <c r="L5308" s="180">
        <f>VLOOKUP(D5308,Plan1!$B$2:$S$5570,12,)/1000</f>
        <v>3.089</v>
      </c>
      <c r="M5308" s="180">
        <f>VLOOKUP(D5308,Plan1!$B$2:$S$5570,13,)/1000</f>
        <v>3.2450000000000001</v>
      </c>
      <c r="N5308" s="180">
        <f>VLOOKUP(D5308,Plan1!$B$2:$S$5570,14,)/1000</f>
        <v>4.0679999999999996</v>
      </c>
      <c r="O5308" s="180">
        <f>VLOOKUP(D5308,Plan1!$B$2:$S$5570,15,)/1000</f>
        <v>3.839</v>
      </c>
      <c r="P5308" s="180">
        <f>VLOOKUP(D5308,Plan1!$B$2:$S$5570,16,)/1000</f>
        <v>4.0750000000000002</v>
      </c>
      <c r="Q5308" s="180">
        <f>VLOOKUP(D5308,Plan1!$B$2:$S$5570,17,)/1000</f>
        <v>4.95</v>
      </c>
      <c r="R5308" s="180">
        <f>VLOOKUP(D5308,Plan1!$B$2:$S$5570,18,)/1000</f>
        <v>5.0869999999999997</v>
      </c>
      <c r="S5308" s="180">
        <f>VLOOKUP(D5308,Plan1!$B$2:$S$5570,6,)/1000</f>
        <v>4.2889999999999997</v>
      </c>
    </row>
    <row r="5309" spans="1:19" x14ac:dyDescent="0.25">
      <c r="A5309" s="178">
        <v>2329</v>
      </c>
      <c r="B5309" s="178">
        <v>-284718</v>
      </c>
      <c r="C5309" s="178">
        <v>-490148</v>
      </c>
      <c r="D5309" s="178" t="s">
        <v>4460</v>
      </c>
      <c r="E5309" s="178" t="s">
        <v>167</v>
      </c>
      <c r="F5309" s="178" t="s">
        <v>4434</v>
      </c>
      <c r="G5309" s="180">
        <f>VLOOKUP(D5309,Plan1!$B$2:$S$5570,7,)/1000</f>
        <v>5.1239999999999997</v>
      </c>
      <c r="H5309" s="180">
        <f>VLOOKUP(D5309,Plan1!$B$2:$S$5570,8,)/1000</f>
        <v>5.1260000000000003</v>
      </c>
      <c r="I5309" s="180">
        <f>VLOOKUP(D5309,Plan1!$B$2:$S$5570,9,)/1000</f>
        <v>4.8449999999999998</v>
      </c>
      <c r="J5309" s="180">
        <f>VLOOKUP(D5309,Plan1!$B$2:$S$5570,10,)/1000</f>
        <v>4.5640000000000001</v>
      </c>
      <c r="K5309" s="180">
        <f>VLOOKUP(D5309,Plan1!$B$2:$S$5570,11,)/1000</f>
        <v>3.9860000000000002</v>
      </c>
      <c r="L5309" s="180">
        <f>VLOOKUP(D5309,Plan1!$B$2:$S$5570,12,)/1000</f>
        <v>3.524</v>
      </c>
      <c r="M5309" s="180">
        <f>VLOOKUP(D5309,Plan1!$B$2:$S$5570,13,)/1000</f>
        <v>3.7269999999999999</v>
      </c>
      <c r="N5309" s="180">
        <f>VLOOKUP(D5309,Plan1!$B$2:$S$5570,14,)/1000</f>
        <v>4.3789999999999996</v>
      </c>
      <c r="O5309" s="180">
        <f>VLOOKUP(D5309,Plan1!$B$2:$S$5570,15,)/1000</f>
        <v>3.95</v>
      </c>
      <c r="P5309" s="180">
        <f>VLOOKUP(D5309,Plan1!$B$2:$S$5570,16,)/1000</f>
        <v>4.33</v>
      </c>
      <c r="Q5309" s="180">
        <f>VLOOKUP(D5309,Plan1!$B$2:$S$5570,17,)/1000</f>
        <v>5.1840000000000002</v>
      </c>
      <c r="R5309" s="180">
        <f>VLOOKUP(D5309,Plan1!$B$2:$S$5570,18,)/1000</f>
        <v>5.2759999999999998</v>
      </c>
      <c r="S5309" s="180">
        <f>VLOOKUP(D5309,Plan1!$B$2:$S$5570,6,)/1000</f>
        <v>4.5010000000000003</v>
      </c>
    </row>
    <row r="5310" spans="1:19" x14ac:dyDescent="0.25">
      <c r="A5310" s="178">
        <v>30941</v>
      </c>
      <c r="B5310" s="178">
        <v>-109588</v>
      </c>
      <c r="C5310" s="178">
        <v>-387897</v>
      </c>
      <c r="D5310" s="178" t="s">
        <v>740</v>
      </c>
      <c r="E5310" s="178" t="s">
        <v>167</v>
      </c>
      <c r="F5310" s="178" t="s">
        <v>375</v>
      </c>
      <c r="G5310" s="180">
        <f>VLOOKUP(D5310,Plan1!$B$2:$S$5570,7,)/1000</f>
        <v>5.835</v>
      </c>
      <c r="H5310" s="180">
        <f>VLOOKUP(D5310,Plan1!$B$2:$S$5570,8,)/1000</f>
        <v>5.8570000000000002</v>
      </c>
      <c r="I5310" s="180">
        <f>VLOOKUP(D5310,Plan1!$B$2:$S$5570,9,)/1000</f>
        <v>5.9989999999999997</v>
      </c>
      <c r="J5310" s="180">
        <f>VLOOKUP(D5310,Plan1!$B$2:$S$5570,10,)/1000</f>
        <v>5.3239999999999998</v>
      </c>
      <c r="K5310" s="180">
        <f>VLOOKUP(D5310,Plan1!$B$2:$S$5570,11,)/1000</f>
        <v>4.593</v>
      </c>
      <c r="L5310" s="180">
        <f>VLOOKUP(D5310,Plan1!$B$2:$S$5570,12,)/1000</f>
        <v>4.3230000000000004</v>
      </c>
      <c r="M5310" s="180">
        <f>VLOOKUP(D5310,Plan1!$B$2:$S$5570,13,)/1000</f>
        <v>4.4960000000000004</v>
      </c>
      <c r="N5310" s="180">
        <f>VLOOKUP(D5310,Plan1!$B$2:$S$5570,14,)/1000</f>
        <v>4.9189999999999996</v>
      </c>
      <c r="O5310" s="180">
        <f>VLOOKUP(D5310,Plan1!$B$2:$S$5570,15,)/1000</f>
        <v>5.5919999999999996</v>
      </c>
      <c r="P5310" s="180">
        <f>VLOOKUP(D5310,Plan1!$B$2:$S$5570,16,)/1000</f>
        <v>5.61</v>
      </c>
      <c r="Q5310" s="180">
        <f>VLOOKUP(D5310,Plan1!$B$2:$S$5570,17,)/1000</f>
        <v>5.8010000000000002</v>
      </c>
      <c r="R5310" s="180">
        <f>VLOOKUP(D5310,Plan1!$B$2:$S$5570,18,)/1000</f>
        <v>5.7240000000000002</v>
      </c>
      <c r="S5310" s="180">
        <f>VLOOKUP(D5310,Plan1!$B$2:$S$5570,6,)/1000</f>
        <v>5.3390000000000004</v>
      </c>
    </row>
    <row r="5311" spans="1:19" x14ac:dyDescent="0.25">
      <c r="A5311" s="178">
        <v>46701</v>
      </c>
      <c r="B5311" s="178">
        <v>-67473</v>
      </c>
      <c r="C5311" s="178">
        <v>-51163</v>
      </c>
      <c r="D5311" s="178" t="s">
        <v>2580</v>
      </c>
      <c r="E5311" s="178" t="s">
        <v>167</v>
      </c>
      <c r="F5311" s="178" t="s">
        <v>2567</v>
      </c>
      <c r="G5311" s="180">
        <f>VLOOKUP(D5311,Plan1!$B$2:$S$5570,7,)/1000</f>
        <v>4.3159999999999998</v>
      </c>
      <c r="H5311" s="180">
        <f>VLOOKUP(D5311,Plan1!$B$2:$S$5570,8,)/1000</f>
        <v>4.5010000000000003</v>
      </c>
      <c r="I5311" s="180">
        <f>VLOOKUP(D5311,Plan1!$B$2:$S$5570,9,)/1000</f>
        <v>4.4710000000000001</v>
      </c>
      <c r="J5311" s="180">
        <f>VLOOKUP(D5311,Plan1!$B$2:$S$5570,10,)/1000</f>
        <v>4.5880000000000001</v>
      </c>
      <c r="K5311" s="180">
        <f>VLOOKUP(D5311,Plan1!$B$2:$S$5570,11,)/1000</f>
        <v>4.9039999999999999</v>
      </c>
      <c r="L5311" s="180">
        <f>VLOOKUP(D5311,Plan1!$B$2:$S$5570,12,)/1000</f>
        <v>5.25</v>
      </c>
      <c r="M5311" s="180">
        <f>VLOOKUP(D5311,Plan1!$B$2:$S$5570,13,)/1000</f>
        <v>5.1559999999999997</v>
      </c>
      <c r="N5311" s="180">
        <f>VLOOKUP(D5311,Plan1!$B$2:$S$5570,14,)/1000</f>
        <v>5.601</v>
      </c>
      <c r="O5311" s="180">
        <f>VLOOKUP(D5311,Plan1!$B$2:$S$5570,15,)/1000</f>
        <v>5.2309999999999999</v>
      </c>
      <c r="P5311" s="180">
        <f>VLOOKUP(D5311,Plan1!$B$2:$S$5570,16,)/1000</f>
        <v>4.7270000000000003</v>
      </c>
      <c r="Q5311" s="180">
        <f>VLOOKUP(D5311,Plan1!$B$2:$S$5570,17,)/1000</f>
        <v>4.5199999999999996</v>
      </c>
      <c r="R5311" s="180">
        <f>VLOOKUP(D5311,Plan1!$B$2:$S$5570,18,)/1000</f>
        <v>4.266</v>
      </c>
      <c r="S5311" s="180">
        <f>VLOOKUP(D5311,Plan1!$B$2:$S$5570,6,)/1000</f>
        <v>4.7939999999999996</v>
      </c>
    </row>
    <row r="5312" spans="1:19" x14ac:dyDescent="0.25">
      <c r="A5312" s="178">
        <v>2832</v>
      </c>
      <c r="B5312" s="178">
        <v>-276578</v>
      </c>
      <c r="C5312" s="178">
        <v>-544443</v>
      </c>
      <c r="D5312" s="178" t="s">
        <v>4293</v>
      </c>
      <c r="E5312" s="178" t="s">
        <v>167</v>
      </c>
      <c r="F5312" s="178" t="s">
        <v>3898</v>
      </c>
      <c r="G5312" s="180">
        <f>VLOOKUP(D5312,Plan1!$B$2:$S$5570,7,)/1000</f>
        <v>5.7290000000000001</v>
      </c>
      <c r="H5312" s="180">
        <f>VLOOKUP(D5312,Plan1!$B$2:$S$5570,8,)/1000</f>
        <v>5.7160000000000002</v>
      </c>
      <c r="I5312" s="180">
        <f>VLOOKUP(D5312,Plan1!$B$2:$S$5570,9,)/1000</f>
        <v>5.4950000000000001</v>
      </c>
      <c r="J5312" s="180">
        <f>VLOOKUP(D5312,Plan1!$B$2:$S$5570,10,)/1000</f>
        <v>4.9059999999999997</v>
      </c>
      <c r="K5312" s="180">
        <f>VLOOKUP(D5312,Plan1!$B$2:$S$5570,11,)/1000</f>
        <v>4.0750000000000002</v>
      </c>
      <c r="L5312" s="180">
        <f>VLOOKUP(D5312,Plan1!$B$2:$S$5570,12,)/1000</f>
        <v>3.49</v>
      </c>
      <c r="M5312" s="180">
        <f>VLOOKUP(D5312,Plan1!$B$2:$S$5570,13,)/1000</f>
        <v>3.8660000000000001</v>
      </c>
      <c r="N5312" s="180">
        <f>VLOOKUP(D5312,Plan1!$B$2:$S$5570,14,)/1000</f>
        <v>4.5730000000000004</v>
      </c>
      <c r="O5312" s="180">
        <f>VLOOKUP(D5312,Plan1!$B$2:$S$5570,15,)/1000</f>
        <v>4.452</v>
      </c>
      <c r="P5312" s="180">
        <f>VLOOKUP(D5312,Plan1!$B$2:$S$5570,16,)/1000</f>
        <v>5.1189999999999998</v>
      </c>
      <c r="Q5312" s="180">
        <f>VLOOKUP(D5312,Plan1!$B$2:$S$5570,17,)/1000</f>
        <v>5.6079999999999997</v>
      </c>
      <c r="R5312" s="180">
        <f>VLOOKUP(D5312,Plan1!$B$2:$S$5570,18,)/1000</f>
        <v>5.7009999999999996</v>
      </c>
      <c r="S5312" s="180">
        <f>VLOOKUP(D5312,Plan1!$B$2:$S$5570,6,)/1000</f>
        <v>4.8940000000000001</v>
      </c>
    </row>
    <row r="5313" spans="1:19" x14ac:dyDescent="0.25">
      <c r="A5313" s="178">
        <v>57225</v>
      </c>
      <c r="B5313" s="178">
        <v>-37661</v>
      </c>
      <c r="C5313" s="178">
        <v>-496777</v>
      </c>
      <c r="D5313" s="178" t="s">
        <v>2607</v>
      </c>
      <c r="E5313" s="178" t="s">
        <v>167</v>
      </c>
      <c r="F5313" s="178" t="s">
        <v>2567</v>
      </c>
      <c r="G5313" s="180">
        <f>VLOOKUP(D5313,Plan1!$B$2:$S$5570,7,)/1000</f>
        <v>4.25</v>
      </c>
      <c r="H5313" s="180">
        <f>VLOOKUP(D5313,Plan1!$B$2:$S$5570,8,)/1000</f>
        <v>4.4790000000000001</v>
      </c>
      <c r="I5313" s="180">
        <f>VLOOKUP(D5313,Plan1!$B$2:$S$5570,9,)/1000</f>
        <v>4.5730000000000004</v>
      </c>
      <c r="J5313" s="180">
        <f>VLOOKUP(D5313,Plan1!$B$2:$S$5570,10,)/1000</f>
        <v>4.718</v>
      </c>
      <c r="K5313" s="180">
        <f>VLOOKUP(D5313,Plan1!$B$2:$S$5570,11,)/1000</f>
        <v>4.7229999999999999</v>
      </c>
      <c r="L5313" s="180">
        <f>VLOOKUP(D5313,Plan1!$B$2:$S$5570,12,)/1000</f>
        <v>5.0179999999999998</v>
      </c>
      <c r="M5313" s="180">
        <f>VLOOKUP(D5313,Plan1!$B$2:$S$5570,13,)/1000</f>
        <v>5.1050000000000004</v>
      </c>
      <c r="N5313" s="180">
        <f>VLOOKUP(D5313,Plan1!$B$2:$S$5570,14,)/1000</f>
        <v>5.351</v>
      </c>
      <c r="O5313" s="180">
        <f>VLOOKUP(D5313,Plan1!$B$2:$S$5570,15,)/1000</f>
        <v>5.0220000000000002</v>
      </c>
      <c r="P5313" s="180">
        <f>VLOOKUP(D5313,Plan1!$B$2:$S$5570,16,)/1000</f>
        <v>4.6079999999999997</v>
      </c>
      <c r="Q5313" s="180">
        <f>VLOOKUP(D5313,Plan1!$B$2:$S$5570,17,)/1000</f>
        <v>4.4219999999999997</v>
      </c>
      <c r="R5313" s="180">
        <f>VLOOKUP(D5313,Plan1!$B$2:$S$5570,18,)/1000</f>
        <v>4.1390000000000002</v>
      </c>
      <c r="S5313" s="180">
        <f>VLOOKUP(D5313,Plan1!$B$2:$S$5570,6,)/1000</f>
        <v>4.7009999999999996</v>
      </c>
    </row>
    <row r="5314" spans="1:19" x14ac:dyDescent="0.25">
      <c r="A5314" s="178">
        <v>57581</v>
      </c>
      <c r="B5314" s="178">
        <v>-36739</v>
      </c>
      <c r="C5314" s="178">
        <v>-456241</v>
      </c>
      <c r="D5314" s="178" t="s">
        <v>1414</v>
      </c>
      <c r="E5314" s="178" t="s">
        <v>167</v>
      </c>
      <c r="F5314" s="178" t="s">
        <v>1298</v>
      </c>
      <c r="G5314" s="180">
        <f>VLOOKUP(D5314,Plan1!$B$2:$S$5570,7,)/1000</f>
        <v>4.5179999999999998</v>
      </c>
      <c r="H5314" s="180">
        <f>VLOOKUP(D5314,Plan1!$B$2:$S$5570,8,)/1000</f>
        <v>4.8179999999999996</v>
      </c>
      <c r="I5314" s="180">
        <f>VLOOKUP(D5314,Plan1!$B$2:$S$5570,9,)/1000</f>
        <v>4.875</v>
      </c>
      <c r="J5314" s="180">
        <f>VLOOKUP(D5314,Plan1!$B$2:$S$5570,10,)/1000</f>
        <v>4.9589999999999996</v>
      </c>
      <c r="K5314" s="180">
        <f>VLOOKUP(D5314,Plan1!$B$2:$S$5570,11,)/1000</f>
        <v>4.8550000000000004</v>
      </c>
      <c r="L5314" s="180">
        <f>VLOOKUP(D5314,Plan1!$B$2:$S$5570,12,)/1000</f>
        <v>5.032</v>
      </c>
      <c r="M5314" s="180">
        <f>VLOOKUP(D5314,Plan1!$B$2:$S$5570,13,)/1000</f>
        <v>5.19</v>
      </c>
      <c r="N5314" s="180">
        <f>VLOOKUP(D5314,Plan1!$B$2:$S$5570,14,)/1000</f>
        <v>5.5</v>
      </c>
      <c r="O5314" s="180">
        <f>VLOOKUP(D5314,Plan1!$B$2:$S$5570,15,)/1000</f>
        <v>5.7030000000000003</v>
      </c>
      <c r="P5314" s="180">
        <f>VLOOKUP(D5314,Plan1!$B$2:$S$5570,16,)/1000</f>
        <v>5.2629999999999999</v>
      </c>
      <c r="Q5314" s="180">
        <f>VLOOKUP(D5314,Plan1!$B$2:$S$5570,17,)/1000</f>
        <v>4.8570000000000002</v>
      </c>
      <c r="R5314" s="180">
        <f>VLOOKUP(D5314,Plan1!$B$2:$S$5570,18,)/1000</f>
        <v>4.6130000000000004</v>
      </c>
      <c r="S5314" s="180">
        <f>VLOOKUP(D5314,Plan1!$B$2:$S$5570,6,)/1000</f>
        <v>5.0149999999999997</v>
      </c>
    </row>
    <row r="5315" spans="1:19" x14ac:dyDescent="0.25">
      <c r="A5315" s="178">
        <v>6568</v>
      </c>
      <c r="B5315" s="178">
        <v>-228198</v>
      </c>
      <c r="C5315" s="178">
        <v>-466941</v>
      </c>
      <c r="D5315" s="178" t="s">
        <v>4898</v>
      </c>
      <c r="E5315" s="178" t="s">
        <v>167</v>
      </c>
      <c r="F5315" s="178" t="s">
        <v>4704</v>
      </c>
      <c r="G5315" s="180">
        <f>VLOOKUP(D5315,Plan1!$B$2:$S$5570,7,)/1000</f>
        <v>4.883</v>
      </c>
      <c r="H5315" s="180">
        <f>VLOOKUP(D5315,Plan1!$B$2:$S$5570,8,)/1000</f>
        <v>5.5</v>
      </c>
      <c r="I5315" s="180">
        <f>VLOOKUP(D5315,Plan1!$B$2:$S$5570,9,)/1000</f>
        <v>5.22</v>
      </c>
      <c r="J5315" s="180">
        <f>VLOOKUP(D5315,Plan1!$B$2:$S$5570,10,)/1000</f>
        <v>5.2560000000000002</v>
      </c>
      <c r="K5315" s="180">
        <f>VLOOKUP(D5315,Plan1!$B$2:$S$5570,11,)/1000</f>
        <v>4.7709999999999999</v>
      </c>
      <c r="L5315" s="180">
        <f>VLOOKUP(D5315,Plan1!$B$2:$S$5570,12,)/1000</f>
        <v>4.6210000000000004</v>
      </c>
      <c r="M5315" s="180">
        <f>VLOOKUP(D5315,Plan1!$B$2:$S$5570,13,)/1000</f>
        <v>4.7619999999999996</v>
      </c>
      <c r="N5315" s="180">
        <f>VLOOKUP(D5315,Plan1!$B$2:$S$5570,14,)/1000</f>
        <v>5.6079999999999997</v>
      </c>
      <c r="O5315" s="180">
        <f>VLOOKUP(D5315,Plan1!$B$2:$S$5570,15,)/1000</f>
        <v>5.2670000000000003</v>
      </c>
      <c r="P5315" s="180">
        <f>VLOOKUP(D5315,Plan1!$B$2:$S$5570,16,)/1000</f>
        <v>5.31</v>
      </c>
      <c r="Q5315" s="180">
        <f>VLOOKUP(D5315,Plan1!$B$2:$S$5570,17,)/1000</f>
        <v>5.133</v>
      </c>
      <c r="R5315" s="180">
        <f>VLOOKUP(D5315,Plan1!$B$2:$S$5570,18,)/1000</f>
        <v>5.3150000000000004</v>
      </c>
      <c r="S5315" s="180">
        <f>VLOOKUP(D5315,Plan1!$B$2:$S$5570,6,)/1000</f>
        <v>5.1369999999999996</v>
      </c>
    </row>
    <row r="5316" spans="1:19" x14ac:dyDescent="0.25">
      <c r="A5316" s="178">
        <v>13134</v>
      </c>
      <c r="B5316" s="178">
        <v>-189849</v>
      </c>
      <c r="C5316" s="178">
        <v>-41653</v>
      </c>
      <c r="D5316" s="178" t="s">
        <v>2296</v>
      </c>
      <c r="E5316" s="178" t="s">
        <v>167</v>
      </c>
      <c r="F5316" s="178" t="s">
        <v>1727</v>
      </c>
      <c r="G5316" s="180">
        <f>VLOOKUP(D5316,Plan1!$B$2:$S$5570,7,)/1000</f>
        <v>5.609</v>
      </c>
      <c r="H5316" s="180">
        <f>VLOOKUP(D5316,Plan1!$B$2:$S$5570,8,)/1000</f>
        <v>5.9980000000000002</v>
      </c>
      <c r="I5316" s="180">
        <f>VLOOKUP(D5316,Plan1!$B$2:$S$5570,9,)/1000</f>
        <v>5.5190000000000001</v>
      </c>
      <c r="J5316" s="180">
        <f>VLOOKUP(D5316,Plan1!$B$2:$S$5570,10,)/1000</f>
        <v>5.194</v>
      </c>
      <c r="K5316" s="180">
        <f>VLOOKUP(D5316,Plan1!$B$2:$S$5570,11,)/1000</f>
        <v>4.58</v>
      </c>
      <c r="L5316" s="180">
        <f>VLOOKUP(D5316,Plan1!$B$2:$S$5570,12,)/1000</f>
        <v>4.5330000000000004</v>
      </c>
      <c r="M5316" s="180">
        <f>VLOOKUP(D5316,Plan1!$B$2:$S$5570,13,)/1000</f>
        <v>4.5250000000000004</v>
      </c>
      <c r="N5316" s="180">
        <f>VLOOKUP(D5316,Plan1!$B$2:$S$5570,14,)/1000</f>
        <v>5.0430000000000001</v>
      </c>
      <c r="O5316" s="180">
        <f>VLOOKUP(D5316,Plan1!$B$2:$S$5570,15,)/1000</f>
        <v>5.1959999999999997</v>
      </c>
      <c r="P5316" s="180">
        <f>VLOOKUP(D5316,Plan1!$B$2:$S$5570,16,)/1000</f>
        <v>5.093</v>
      </c>
      <c r="Q5316" s="180">
        <f>VLOOKUP(D5316,Plan1!$B$2:$S$5570,17,)/1000</f>
        <v>4.6879999999999997</v>
      </c>
      <c r="R5316" s="180">
        <f>VLOOKUP(D5316,Plan1!$B$2:$S$5570,18,)/1000</f>
        <v>5.282</v>
      </c>
      <c r="S5316" s="180">
        <f>VLOOKUP(D5316,Plan1!$B$2:$S$5570,6,)/1000</f>
        <v>5.1050000000000004</v>
      </c>
    </row>
    <row r="5317" spans="1:19" x14ac:dyDescent="0.25">
      <c r="A5317" s="178">
        <v>3259</v>
      </c>
      <c r="B5317" s="178">
        <v>-269686</v>
      </c>
      <c r="C5317" s="178">
        <v>-536422</v>
      </c>
      <c r="D5317" s="178" t="s">
        <v>4583</v>
      </c>
      <c r="E5317" s="178" t="s">
        <v>167</v>
      </c>
      <c r="F5317" s="178" t="s">
        <v>4434</v>
      </c>
      <c r="G5317" s="180">
        <f>VLOOKUP(D5317,Plan1!$B$2:$S$5570,7,)/1000</f>
        <v>5.5759999999999996</v>
      </c>
      <c r="H5317" s="180">
        <f>VLOOKUP(D5317,Plan1!$B$2:$S$5570,8,)/1000</f>
        <v>5.5330000000000004</v>
      </c>
      <c r="I5317" s="180">
        <f>VLOOKUP(D5317,Plan1!$B$2:$S$5570,9,)/1000</f>
        <v>5.4260000000000002</v>
      </c>
      <c r="J5317" s="180">
        <f>VLOOKUP(D5317,Plan1!$B$2:$S$5570,10,)/1000</f>
        <v>4.8440000000000003</v>
      </c>
      <c r="K5317" s="180">
        <f>VLOOKUP(D5317,Plan1!$B$2:$S$5570,11,)/1000</f>
        <v>4.0510000000000002</v>
      </c>
      <c r="L5317" s="180">
        <f>VLOOKUP(D5317,Plan1!$B$2:$S$5570,12,)/1000</f>
        <v>3.5539999999999998</v>
      </c>
      <c r="M5317" s="180">
        <f>VLOOKUP(D5317,Plan1!$B$2:$S$5570,13,)/1000</f>
        <v>3.8839999999999999</v>
      </c>
      <c r="N5317" s="180">
        <f>VLOOKUP(D5317,Plan1!$B$2:$S$5570,14,)/1000</f>
        <v>4.6779999999999999</v>
      </c>
      <c r="O5317" s="180">
        <f>VLOOKUP(D5317,Plan1!$B$2:$S$5570,15,)/1000</f>
        <v>4.4050000000000002</v>
      </c>
      <c r="P5317" s="180">
        <f>VLOOKUP(D5317,Plan1!$B$2:$S$5570,16,)/1000</f>
        <v>5.0460000000000003</v>
      </c>
      <c r="Q5317" s="180">
        <f>VLOOKUP(D5317,Plan1!$B$2:$S$5570,17,)/1000</f>
        <v>5.4930000000000003</v>
      </c>
      <c r="R5317" s="180">
        <f>VLOOKUP(D5317,Plan1!$B$2:$S$5570,18,)/1000</f>
        <v>5.5430000000000001</v>
      </c>
      <c r="S5317" s="180">
        <f>VLOOKUP(D5317,Plan1!$B$2:$S$5570,6,)/1000</f>
        <v>4.8360000000000003</v>
      </c>
    </row>
    <row r="5318" spans="1:19" x14ac:dyDescent="0.25">
      <c r="A5318" s="178">
        <v>1859</v>
      </c>
      <c r="B5318" s="178">
        <v>-291044</v>
      </c>
      <c r="C5318" s="178">
        <v>-529543</v>
      </c>
      <c r="D5318" s="178" t="s">
        <v>4117</v>
      </c>
      <c r="E5318" s="178" t="s">
        <v>167</v>
      </c>
      <c r="F5318" s="178" t="s">
        <v>3898</v>
      </c>
      <c r="G5318" s="180">
        <f>VLOOKUP(D5318,Plan1!$B$2:$S$5570,7,)/1000</f>
        <v>5.5860000000000003</v>
      </c>
      <c r="H5318" s="180">
        <f>VLOOKUP(D5318,Plan1!$B$2:$S$5570,8,)/1000</f>
        <v>5.6669999999999998</v>
      </c>
      <c r="I5318" s="180">
        <f>VLOOKUP(D5318,Plan1!$B$2:$S$5570,9,)/1000</f>
        <v>5.46</v>
      </c>
      <c r="J5318" s="180">
        <f>VLOOKUP(D5318,Plan1!$B$2:$S$5570,10,)/1000</f>
        <v>4.7859999999999996</v>
      </c>
      <c r="K5318" s="180">
        <f>VLOOKUP(D5318,Plan1!$B$2:$S$5570,11,)/1000</f>
        <v>3.9740000000000002</v>
      </c>
      <c r="L5318" s="180">
        <f>VLOOKUP(D5318,Plan1!$B$2:$S$5570,12,)/1000</f>
        <v>3.4140000000000001</v>
      </c>
      <c r="M5318" s="180">
        <f>VLOOKUP(D5318,Plan1!$B$2:$S$5570,13,)/1000</f>
        <v>3.7290000000000001</v>
      </c>
      <c r="N5318" s="180">
        <f>VLOOKUP(D5318,Plan1!$B$2:$S$5570,14,)/1000</f>
        <v>4.4470000000000001</v>
      </c>
      <c r="O5318" s="180">
        <f>VLOOKUP(D5318,Plan1!$B$2:$S$5570,15,)/1000</f>
        <v>4.2149999999999999</v>
      </c>
      <c r="P5318" s="180">
        <f>VLOOKUP(D5318,Plan1!$B$2:$S$5570,16,)/1000</f>
        <v>4.93</v>
      </c>
      <c r="Q5318" s="180">
        <f>VLOOKUP(D5318,Plan1!$B$2:$S$5570,17,)/1000</f>
        <v>5.657</v>
      </c>
      <c r="R5318" s="180">
        <f>VLOOKUP(D5318,Plan1!$B$2:$S$5570,18,)/1000</f>
        <v>5.7210000000000001</v>
      </c>
      <c r="S5318" s="180">
        <f>VLOOKUP(D5318,Plan1!$B$2:$S$5570,6,)/1000</f>
        <v>4.798</v>
      </c>
    </row>
    <row r="5319" spans="1:19" x14ac:dyDescent="0.25">
      <c r="A5319" s="178">
        <v>4452</v>
      </c>
      <c r="B5319" s="178">
        <v>-249736</v>
      </c>
      <c r="C5319" s="178">
        <v>-490883</v>
      </c>
      <c r="D5319" s="178" t="s">
        <v>3045</v>
      </c>
      <c r="E5319" s="178" t="s">
        <v>167</v>
      </c>
      <c r="F5319" s="178" t="s">
        <v>2912</v>
      </c>
      <c r="G5319" s="180">
        <f>VLOOKUP(D5319,Plan1!$B$2:$S$5570,7,)/1000</f>
        <v>4.8460000000000001</v>
      </c>
      <c r="H5319" s="180">
        <f>VLOOKUP(D5319,Plan1!$B$2:$S$5570,8,)/1000</f>
        <v>5.0410000000000004</v>
      </c>
      <c r="I5319" s="180">
        <f>VLOOKUP(D5319,Plan1!$B$2:$S$5570,9,)/1000</f>
        <v>4.7789999999999999</v>
      </c>
      <c r="J5319" s="180">
        <f>VLOOKUP(D5319,Plan1!$B$2:$S$5570,10,)/1000</f>
        <v>4.4109999999999996</v>
      </c>
      <c r="K5319" s="180">
        <f>VLOOKUP(D5319,Plan1!$B$2:$S$5570,11,)/1000</f>
        <v>3.891</v>
      </c>
      <c r="L5319" s="180">
        <f>VLOOKUP(D5319,Plan1!$B$2:$S$5570,12,)/1000</f>
        <v>3.6589999999999998</v>
      </c>
      <c r="M5319" s="180">
        <f>VLOOKUP(D5319,Plan1!$B$2:$S$5570,13,)/1000</f>
        <v>3.8109999999999999</v>
      </c>
      <c r="N5319" s="180">
        <f>VLOOKUP(D5319,Plan1!$B$2:$S$5570,14,)/1000</f>
        <v>4.7320000000000002</v>
      </c>
      <c r="O5319" s="180">
        <f>VLOOKUP(D5319,Plan1!$B$2:$S$5570,15,)/1000</f>
        <v>4.2089999999999996</v>
      </c>
      <c r="P5319" s="180">
        <f>VLOOKUP(D5319,Plan1!$B$2:$S$5570,16,)/1000</f>
        <v>4.3159999999999998</v>
      </c>
      <c r="Q5319" s="180">
        <f>VLOOKUP(D5319,Plan1!$B$2:$S$5570,17,)/1000</f>
        <v>4.798</v>
      </c>
      <c r="R5319" s="180">
        <f>VLOOKUP(D5319,Plan1!$B$2:$S$5570,18,)/1000</f>
        <v>4.9580000000000002</v>
      </c>
      <c r="S5319" s="180">
        <f>VLOOKUP(D5319,Plan1!$B$2:$S$5570,6,)/1000</f>
        <v>4.4539999999999997</v>
      </c>
    </row>
    <row r="5320" spans="1:19" x14ac:dyDescent="0.25">
      <c r="A5320" s="178">
        <v>5251</v>
      </c>
      <c r="B5320" s="178">
        <v>-238653</v>
      </c>
      <c r="C5320" s="178">
        <v>-528773</v>
      </c>
      <c r="D5320" s="178" t="s">
        <v>3132</v>
      </c>
      <c r="E5320" s="178" t="s">
        <v>167</v>
      </c>
      <c r="F5320" s="178" t="s">
        <v>2912</v>
      </c>
      <c r="G5320" s="180">
        <f>VLOOKUP(D5320,Plan1!$B$2:$S$5570,7,)/1000</f>
        <v>5.452</v>
      </c>
      <c r="H5320" s="180">
        <f>VLOOKUP(D5320,Plan1!$B$2:$S$5570,8,)/1000</f>
        <v>5.5190000000000001</v>
      </c>
      <c r="I5320" s="180">
        <f>VLOOKUP(D5320,Plan1!$B$2:$S$5570,9,)/1000</f>
        <v>5.6260000000000003</v>
      </c>
      <c r="J5320" s="180">
        <f>VLOOKUP(D5320,Plan1!$B$2:$S$5570,10,)/1000</f>
        <v>5.2619999999999996</v>
      </c>
      <c r="K5320" s="180">
        <f>VLOOKUP(D5320,Plan1!$B$2:$S$5570,11,)/1000</f>
        <v>4.4870000000000001</v>
      </c>
      <c r="L5320" s="180">
        <f>VLOOKUP(D5320,Plan1!$B$2:$S$5570,12,)/1000</f>
        <v>4.181</v>
      </c>
      <c r="M5320" s="180">
        <f>VLOOKUP(D5320,Plan1!$B$2:$S$5570,13,)/1000</f>
        <v>4.3710000000000004</v>
      </c>
      <c r="N5320" s="180">
        <f>VLOOKUP(D5320,Plan1!$B$2:$S$5570,14,)/1000</f>
        <v>5.2569999999999997</v>
      </c>
      <c r="O5320" s="180">
        <f>VLOOKUP(D5320,Plan1!$B$2:$S$5570,15,)/1000</f>
        <v>4.9560000000000004</v>
      </c>
      <c r="P5320" s="180">
        <f>VLOOKUP(D5320,Plan1!$B$2:$S$5570,16,)/1000</f>
        <v>5.2519999999999998</v>
      </c>
      <c r="Q5320" s="180">
        <f>VLOOKUP(D5320,Plan1!$B$2:$S$5570,17,)/1000</f>
        <v>5.5640000000000001</v>
      </c>
      <c r="R5320" s="180">
        <f>VLOOKUP(D5320,Plan1!$B$2:$S$5570,18,)/1000</f>
        <v>5.6289999999999996</v>
      </c>
      <c r="S5320" s="180">
        <f>VLOOKUP(D5320,Plan1!$B$2:$S$5570,6,)/1000</f>
        <v>5.13</v>
      </c>
    </row>
    <row r="5321" spans="1:19" x14ac:dyDescent="0.25">
      <c r="A5321" s="178">
        <v>52106</v>
      </c>
      <c r="B5321" s="178">
        <v>-52552</v>
      </c>
      <c r="C5321" s="178">
        <v>-446447</v>
      </c>
      <c r="D5321" s="178" t="s">
        <v>1353</v>
      </c>
      <c r="E5321" s="178" t="s">
        <v>167</v>
      </c>
      <c r="F5321" s="178" t="s">
        <v>1298</v>
      </c>
      <c r="G5321" s="180">
        <f>VLOOKUP(D5321,Plan1!$B$2:$S$5570,7,)/1000</f>
        <v>4.6210000000000004</v>
      </c>
      <c r="H5321" s="180">
        <f>VLOOKUP(D5321,Plan1!$B$2:$S$5570,8,)/1000</f>
        <v>4.8360000000000003</v>
      </c>
      <c r="I5321" s="180">
        <f>VLOOKUP(D5321,Plan1!$B$2:$S$5570,9,)/1000</f>
        <v>4.9210000000000003</v>
      </c>
      <c r="J5321" s="180">
        <f>VLOOKUP(D5321,Plan1!$B$2:$S$5570,10,)/1000</f>
        <v>5</v>
      </c>
      <c r="K5321" s="180">
        <f>VLOOKUP(D5321,Plan1!$B$2:$S$5570,11,)/1000</f>
        <v>5.0570000000000004</v>
      </c>
      <c r="L5321" s="180">
        <f>VLOOKUP(D5321,Plan1!$B$2:$S$5570,12,)/1000</f>
        <v>5.4130000000000003</v>
      </c>
      <c r="M5321" s="180">
        <f>VLOOKUP(D5321,Plan1!$B$2:$S$5570,13,)/1000</f>
        <v>5.6139999999999999</v>
      </c>
      <c r="N5321" s="180">
        <f>VLOOKUP(D5321,Plan1!$B$2:$S$5570,14,)/1000</f>
        <v>6.1779999999999999</v>
      </c>
      <c r="O5321" s="180">
        <f>VLOOKUP(D5321,Plan1!$B$2:$S$5570,15,)/1000</f>
        <v>6.234</v>
      </c>
      <c r="P5321" s="180">
        <f>VLOOKUP(D5321,Plan1!$B$2:$S$5570,16,)/1000</f>
        <v>5.5679999999999996</v>
      </c>
      <c r="Q5321" s="180">
        <f>VLOOKUP(D5321,Plan1!$B$2:$S$5570,17,)/1000</f>
        <v>5.2320000000000002</v>
      </c>
      <c r="R5321" s="180">
        <f>VLOOKUP(D5321,Plan1!$B$2:$S$5570,18,)/1000</f>
        <v>4.8689999999999998</v>
      </c>
      <c r="S5321" s="180">
        <f>VLOOKUP(D5321,Plan1!$B$2:$S$5570,6,)/1000</f>
        <v>5.2949999999999999</v>
      </c>
    </row>
    <row r="5322" spans="1:19" x14ac:dyDescent="0.25">
      <c r="A5322" s="178">
        <v>7911</v>
      </c>
      <c r="B5322" s="178">
        <v>-21934</v>
      </c>
      <c r="C5322" s="178">
        <v>-505195</v>
      </c>
      <c r="D5322" s="178" t="s">
        <v>5044</v>
      </c>
      <c r="E5322" s="178" t="s">
        <v>167</v>
      </c>
      <c r="F5322" s="178" t="s">
        <v>4704</v>
      </c>
      <c r="G5322" s="180">
        <f>VLOOKUP(D5322,Plan1!$B$2:$S$5570,7,)/1000</f>
        <v>5.2889999999999997</v>
      </c>
      <c r="H5322" s="180">
        <f>VLOOKUP(D5322,Plan1!$B$2:$S$5570,8,)/1000</f>
        <v>5.6479999999999997</v>
      </c>
      <c r="I5322" s="180">
        <f>VLOOKUP(D5322,Plan1!$B$2:$S$5570,9,)/1000</f>
        <v>5.5359999999999996</v>
      </c>
      <c r="J5322" s="180">
        <f>VLOOKUP(D5322,Plan1!$B$2:$S$5570,10,)/1000</f>
        <v>5.4290000000000003</v>
      </c>
      <c r="K5322" s="180">
        <f>VLOOKUP(D5322,Plan1!$B$2:$S$5570,11,)/1000</f>
        <v>4.867</v>
      </c>
      <c r="L5322" s="180">
        <f>VLOOKUP(D5322,Plan1!$B$2:$S$5570,12,)/1000</f>
        <v>4.694</v>
      </c>
      <c r="M5322" s="180">
        <f>VLOOKUP(D5322,Plan1!$B$2:$S$5570,13,)/1000</f>
        <v>4.8810000000000002</v>
      </c>
      <c r="N5322" s="180">
        <f>VLOOKUP(D5322,Plan1!$B$2:$S$5570,14,)/1000</f>
        <v>5.75</v>
      </c>
      <c r="O5322" s="180">
        <f>VLOOKUP(D5322,Plan1!$B$2:$S$5570,15,)/1000</f>
        <v>5.1779999999999999</v>
      </c>
      <c r="P5322" s="180">
        <f>VLOOKUP(D5322,Plan1!$B$2:$S$5570,16,)/1000</f>
        <v>5.4249999999999998</v>
      </c>
      <c r="Q5322" s="180">
        <f>VLOOKUP(D5322,Plan1!$B$2:$S$5570,17,)/1000</f>
        <v>5.4939999999999998</v>
      </c>
      <c r="R5322" s="180">
        <f>VLOOKUP(D5322,Plan1!$B$2:$S$5570,18,)/1000</f>
        <v>5.6219999999999999</v>
      </c>
      <c r="S5322" s="180">
        <f>VLOOKUP(D5322,Plan1!$B$2:$S$5570,6,)/1000</f>
        <v>5.3179999999999996</v>
      </c>
    </row>
    <row r="5323" spans="1:19" x14ac:dyDescent="0.25">
      <c r="A5323" s="178">
        <v>13786</v>
      </c>
      <c r="B5323" s="178">
        <v>-18593</v>
      </c>
      <c r="C5323" s="178">
        <v>-48705</v>
      </c>
      <c r="D5323" s="178" t="s">
        <v>2336</v>
      </c>
      <c r="E5323" s="178" t="s">
        <v>167</v>
      </c>
      <c r="F5323" s="178" t="s">
        <v>1727</v>
      </c>
      <c r="G5323" s="180">
        <f>VLOOKUP(D5323,Plan1!$B$2:$S$5570,7,)/1000</f>
        <v>5.1379999999999999</v>
      </c>
      <c r="H5323" s="180">
        <f>VLOOKUP(D5323,Plan1!$B$2:$S$5570,8,)/1000</f>
        <v>5.641</v>
      </c>
      <c r="I5323" s="180">
        <f>VLOOKUP(D5323,Plan1!$B$2:$S$5570,9,)/1000</f>
        <v>5.282</v>
      </c>
      <c r="J5323" s="180">
        <f>VLOOKUP(D5323,Plan1!$B$2:$S$5570,10,)/1000</f>
        <v>5.6</v>
      </c>
      <c r="K5323" s="180">
        <f>VLOOKUP(D5323,Plan1!$B$2:$S$5570,11,)/1000</f>
        <v>5.4290000000000003</v>
      </c>
      <c r="L5323" s="180">
        <f>VLOOKUP(D5323,Plan1!$B$2:$S$5570,12,)/1000</f>
        <v>5.3319999999999999</v>
      </c>
      <c r="M5323" s="180">
        <f>VLOOKUP(D5323,Plan1!$B$2:$S$5570,13,)/1000</f>
        <v>5.4779999999999998</v>
      </c>
      <c r="N5323" s="180">
        <f>VLOOKUP(D5323,Plan1!$B$2:$S$5570,14,)/1000</f>
        <v>6.2069999999999999</v>
      </c>
      <c r="O5323" s="180">
        <f>VLOOKUP(D5323,Plan1!$B$2:$S$5570,15,)/1000</f>
        <v>5.6420000000000003</v>
      </c>
      <c r="P5323" s="180">
        <f>VLOOKUP(D5323,Plan1!$B$2:$S$5570,16,)/1000</f>
        <v>5.5039999999999996</v>
      </c>
      <c r="Q5323" s="180">
        <f>VLOOKUP(D5323,Plan1!$B$2:$S$5570,17,)/1000</f>
        <v>5.23</v>
      </c>
      <c r="R5323" s="180">
        <f>VLOOKUP(D5323,Plan1!$B$2:$S$5570,18,)/1000</f>
        <v>5.28</v>
      </c>
      <c r="S5323" s="180">
        <f>VLOOKUP(D5323,Plan1!$B$2:$S$5570,6,)/1000</f>
        <v>5.48</v>
      </c>
    </row>
    <row r="5324" spans="1:19" x14ac:dyDescent="0.25">
      <c r="A5324" s="178">
        <v>38660</v>
      </c>
      <c r="B5324" s="178">
        <v>-87536</v>
      </c>
      <c r="C5324" s="178">
        <v>-373432</v>
      </c>
      <c r="D5324" s="178" t="s">
        <v>3306</v>
      </c>
      <c r="E5324" s="178" t="s">
        <v>167</v>
      </c>
      <c r="F5324" s="178" t="s">
        <v>3284</v>
      </c>
      <c r="G5324" s="180">
        <f>VLOOKUP(D5324,Plan1!$B$2:$S$5570,7,)/1000</f>
        <v>5.9809999999999999</v>
      </c>
      <c r="H5324" s="180">
        <f>VLOOKUP(D5324,Plan1!$B$2:$S$5570,8,)/1000</f>
        <v>5.952</v>
      </c>
      <c r="I5324" s="180">
        <f>VLOOKUP(D5324,Plan1!$B$2:$S$5570,9,)/1000</f>
        <v>6.2039999999999997</v>
      </c>
      <c r="J5324" s="180">
        <f>VLOOKUP(D5324,Plan1!$B$2:$S$5570,10,)/1000</f>
        <v>5.7519999999999998</v>
      </c>
      <c r="K5324" s="180">
        <f>VLOOKUP(D5324,Plan1!$B$2:$S$5570,11,)/1000</f>
        <v>4.7949999999999999</v>
      </c>
      <c r="L5324" s="180">
        <f>VLOOKUP(D5324,Plan1!$B$2:$S$5570,12,)/1000</f>
        <v>4.3120000000000003</v>
      </c>
      <c r="M5324" s="180">
        <f>VLOOKUP(D5324,Plan1!$B$2:$S$5570,13,)/1000</f>
        <v>4.4580000000000002</v>
      </c>
      <c r="N5324" s="180">
        <f>VLOOKUP(D5324,Plan1!$B$2:$S$5570,14,)/1000</f>
        <v>5.1820000000000004</v>
      </c>
      <c r="O5324" s="180">
        <f>VLOOKUP(D5324,Plan1!$B$2:$S$5570,15,)/1000</f>
        <v>6.0519999999999996</v>
      </c>
      <c r="P5324" s="180">
        <f>VLOOKUP(D5324,Plan1!$B$2:$S$5570,16,)/1000</f>
        <v>6.21</v>
      </c>
      <c r="Q5324" s="180">
        <f>VLOOKUP(D5324,Plan1!$B$2:$S$5570,17,)/1000</f>
        <v>6.431</v>
      </c>
      <c r="R5324" s="180">
        <f>VLOOKUP(D5324,Plan1!$B$2:$S$5570,18,)/1000</f>
        <v>6.1520000000000001</v>
      </c>
      <c r="S5324" s="180">
        <f>VLOOKUP(D5324,Plan1!$B$2:$S$5570,6,)/1000</f>
        <v>5.6230000000000002</v>
      </c>
    </row>
    <row r="5325" spans="1:19" x14ac:dyDescent="0.25">
      <c r="A5325" s="178">
        <v>2728</v>
      </c>
      <c r="B5325" s="178">
        <v>-279246</v>
      </c>
      <c r="C5325" s="178">
        <v>-515387</v>
      </c>
      <c r="D5325" s="178" t="s">
        <v>4275</v>
      </c>
      <c r="E5325" s="178" t="s">
        <v>167</v>
      </c>
      <c r="F5325" s="178" t="s">
        <v>3898</v>
      </c>
      <c r="G5325" s="180">
        <f>VLOOKUP(D5325,Plan1!$B$2:$S$5570,7,)/1000</f>
        <v>5.5289999999999999</v>
      </c>
      <c r="H5325" s="180">
        <f>VLOOKUP(D5325,Plan1!$B$2:$S$5570,8,)/1000</f>
        <v>5.5010000000000003</v>
      </c>
      <c r="I5325" s="180">
        <f>VLOOKUP(D5325,Plan1!$B$2:$S$5570,9,)/1000</f>
        <v>5.2969999999999997</v>
      </c>
      <c r="J5325" s="180">
        <f>VLOOKUP(D5325,Plan1!$B$2:$S$5570,10,)/1000</f>
        <v>4.8529999999999998</v>
      </c>
      <c r="K5325" s="180">
        <f>VLOOKUP(D5325,Plan1!$B$2:$S$5570,11,)/1000</f>
        <v>3.9809999999999999</v>
      </c>
      <c r="L5325" s="180">
        <f>VLOOKUP(D5325,Plan1!$B$2:$S$5570,12,)/1000</f>
        <v>3.5960000000000001</v>
      </c>
      <c r="M5325" s="180">
        <f>VLOOKUP(D5325,Plan1!$B$2:$S$5570,13,)/1000</f>
        <v>3.9569999999999999</v>
      </c>
      <c r="N5325" s="180">
        <f>VLOOKUP(D5325,Plan1!$B$2:$S$5570,14,)/1000</f>
        <v>4.6479999999999997</v>
      </c>
      <c r="O5325" s="180">
        <f>VLOOKUP(D5325,Plan1!$B$2:$S$5570,15,)/1000</f>
        <v>4.3220000000000001</v>
      </c>
      <c r="P5325" s="180">
        <f>VLOOKUP(D5325,Plan1!$B$2:$S$5570,16,)/1000</f>
        <v>4.9109999999999996</v>
      </c>
      <c r="Q5325" s="180">
        <f>VLOOKUP(D5325,Plan1!$B$2:$S$5570,17,)/1000</f>
        <v>5.5960000000000001</v>
      </c>
      <c r="R5325" s="180">
        <f>VLOOKUP(D5325,Plan1!$B$2:$S$5570,18,)/1000</f>
        <v>5.577</v>
      </c>
      <c r="S5325" s="180">
        <f>VLOOKUP(D5325,Plan1!$B$2:$S$5570,6,)/1000</f>
        <v>4.8140000000000001</v>
      </c>
    </row>
    <row r="5326" spans="1:19" x14ac:dyDescent="0.25">
      <c r="A5326" s="178">
        <v>1850</v>
      </c>
      <c r="B5326" s="178">
        <v>-29081</v>
      </c>
      <c r="C5326" s="178">
        <v>-538359</v>
      </c>
      <c r="D5326" s="178" t="s">
        <v>4115</v>
      </c>
      <c r="E5326" s="178" t="s">
        <v>167</v>
      </c>
      <c r="F5326" s="178" t="s">
        <v>3898</v>
      </c>
      <c r="G5326" s="180">
        <f>VLOOKUP(D5326,Plan1!$B$2:$S$5570,7,)/1000</f>
        <v>5.6710000000000003</v>
      </c>
      <c r="H5326" s="180">
        <f>VLOOKUP(D5326,Plan1!$B$2:$S$5570,8,)/1000</f>
        <v>5.7370000000000001</v>
      </c>
      <c r="I5326" s="180">
        <f>VLOOKUP(D5326,Plan1!$B$2:$S$5570,9,)/1000</f>
        <v>5.4969999999999999</v>
      </c>
      <c r="J5326" s="180">
        <f>VLOOKUP(D5326,Plan1!$B$2:$S$5570,10,)/1000</f>
        <v>4.8869999999999996</v>
      </c>
      <c r="K5326" s="180">
        <f>VLOOKUP(D5326,Plan1!$B$2:$S$5570,11,)/1000</f>
        <v>4.0229999999999997</v>
      </c>
      <c r="L5326" s="180">
        <f>VLOOKUP(D5326,Plan1!$B$2:$S$5570,12,)/1000</f>
        <v>3.4780000000000002</v>
      </c>
      <c r="M5326" s="180">
        <f>VLOOKUP(D5326,Plan1!$B$2:$S$5570,13,)/1000</f>
        <v>3.8140000000000001</v>
      </c>
      <c r="N5326" s="180">
        <f>VLOOKUP(D5326,Plan1!$B$2:$S$5570,14,)/1000</f>
        <v>4.4889999999999999</v>
      </c>
      <c r="O5326" s="180">
        <f>VLOOKUP(D5326,Plan1!$B$2:$S$5570,15,)/1000</f>
        <v>4.3940000000000001</v>
      </c>
      <c r="P5326" s="180">
        <f>VLOOKUP(D5326,Plan1!$B$2:$S$5570,16,)/1000</f>
        <v>4.9809999999999999</v>
      </c>
      <c r="Q5326" s="180">
        <f>VLOOKUP(D5326,Plan1!$B$2:$S$5570,17,)/1000</f>
        <v>5.6989999999999998</v>
      </c>
      <c r="R5326" s="180">
        <f>VLOOKUP(D5326,Plan1!$B$2:$S$5570,18,)/1000</f>
        <v>5.7640000000000002</v>
      </c>
      <c r="S5326" s="180">
        <f>VLOOKUP(D5326,Plan1!$B$2:$S$5570,6,)/1000</f>
        <v>4.87</v>
      </c>
    </row>
    <row r="5327" spans="1:19" x14ac:dyDescent="0.25">
      <c r="A5327" s="178">
        <v>1591</v>
      </c>
      <c r="B5327" s="178">
        <v>-294777</v>
      </c>
      <c r="C5327" s="178">
        <v>-514178</v>
      </c>
      <c r="D5327" s="178" t="s">
        <v>4045</v>
      </c>
      <c r="E5327" s="178" t="s">
        <v>167</v>
      </c>
      <c r="F5327" s="178" t="s">
        <v>3898</v>
      </c>
      <c r="G5327" s="180">
        <f>VLOOKUP(D5327,Plan1!$B$2:$S$5570,7,)/1000</f>
        <v>5.3330000000000002</v>
      </c>
      <c r="H5327" s="180">
        <f>VLOOKUP(D5327,Plan1!$B$2:$S$5570,8,)/1000</f>
        <v>5.3860000000000001</v>
      </c>
      <c r="I5327" s="180">
        <f>VLOOKUP(D5327,Plan1!$B$2:$S$5570,9,)/1000</f>
        <v>5.085</v>
      </c>
      <c r="J5327" s="180">
        <f>VLOOKUP(D5327,Plan1!$B$2:$S$5570,10,)/1000</f>
        <v>4.5940000000000003</v>
      </c>
      <c r="K5327" s="180">
        <f>VLOOKUP(D5327,Plan1!$B$2:$S$5570,11,)/1000</f>
        <v>3.746</v>
      </c>
      <c r="L5327" s="180">
        <f>VLOOKUP(D5327,Plan1!$B$2:$S$5570,12,)/1000</f>
        <v>3.302</v>
      </c>
      <c r="M5327" s="180">
        <f>VLOOKUP(D5327,Plan1!$B$2:$S$5570,13,)/1000</f>
        <v>3.5390000000000001</v>
      </c>
      <c r="N5327" s="180">
        <f>VLOOKUP(D5327,Plan1!$B$2:$S$5570,14,)/1000</f>
        <v>4.1230000000000002</v>
      </c>
      <c r="O5327" s="180">
        <f>VLOOKUP(D5327,Plan1!$B$2:$S$5570,15,)/1000</f>
        <v>3.9119999999999999</v>
      </c>
      <c r="P5327" s="180">
        <f>VLOOKUP(D5327,Plan1!$B$2:$S$5570,16,)/1000</f>
        <v>4.4580000000000002</v>
      </c>
      <c r="Q5327" s="180">
        <f>VLOOKUP(D5327,Plan1!$B$2:$S$5570,17,)/1000</f>
        <v>5.4219999999999997</v>
      </c>
      <c r="R5327" s="180">
        <f>VLOOKUP(D5327,Plan1!$B$2:$S$5570,18,)/1000</f>
        <v>5.4640000000000004</v>
      </c>
      <c r="S5327" s="180">
        <f>VLOOKUP(D5327,Plan1!$B$2:$S$5570,6,)/1000</f>
        <v>4.53</v>
      </c>
    </row>
    <row r="5328" spans="1:19" x14ac:dyDescent="0.25">
      <c r="A5328" s="178">
        <v>2766</v>
      </c>
      <c r="B5328" s="178">
        <v>-277602</v>
      </c>
      <c r="C5328" s="178">
        <v>-544819</v>
      </c>
      <c r="D5328" s="178" t="s">
        <v>4278</v>
      </c>
      <c r="E5328" s="178" t="s">
        <v>167</v>
      </c>
      <c r="F5328" s="178" t="s">
        <v>3898</v>
      </c>
      <c r="G5328" s="180">
        <f>VLOOKUP(D5328,Plan1!$B$2:$S$5570,7,)/1000</f>
        <v>5.7140000000000004</v>
      </c>
      <c r="H5328" s="180">
        <f>VLOOKUP(D5328,Plan1!$B$2:$S$5570,8,)/1000</f>
        <v>5.7549999999999999</v>
      </c>
      <c r="I5328" s="180">
        <f>VLOOKUP(D5328,Plan1!$B$2:$S$5570,9,)/1000</f>
        <v>5.5229999999999997</v>
      </c>
      <c r="J5328" s="180">
        <f>VLOOKUP(D5328,Plan1!$B$2:$S$5570,10,)/1000</f>
        <v>4.9429999999999996</v>
      </c>
      <c r="K5328" s="180">
        <f>VLOOKUP(D5328,Plan1!$B$2:$S$5570,11,)/1000</f>
        <v>4.1029999999999998</v>
      </c>
      <c r="L5328" s="180">
        <f>VLOOKUP(D5328,Plan1!$B$2:$S$5570,12,)/1000</f>
        <v>3.5209999999999999</v>
      </c>
      <c r="M5328" s="180">
        <f>VLOOKUP(D5328,Plan1!$B$2:$S$5570,13,)/1000</f>
        <v>3.863</v>
      </c>
      <c r="N5328" s="180">
        <f>VLOOKUP(D5328,Plan1!$B$2:$S$5570,14,)/1000</f>
        <v>4.5910000000000002</v>
      </c>
      <c r="O5328" s="180">
        <f>VLOOKUP(D5328,Plan1!$B$2:$S$5570,15,)/1000</f>
        <v>4.46</v>
      </c>
      <c r="P5328" s="180">
        <f>VLOOKUP(D5328,Plan1!$B$2:$S$5570,16,)/1000</f>
        <v>5.1100000000000003</v>
      </c>
      <c r="Q5328" s="180">
        <f>VLOOKUP(D5328,Plan1!$B$2:$S$5570,17,)/1000</f>
        <v>5.6429999999999998</v>
      </c>
      <c r="R5328" s="180">
        <f>VLOOKUP(D5328,Plan1!$B$2:$S$5570,18,)/1000</f>
        <v>5.7439999999999998</v>
      </c>
      <c r="S5328" s="180">
        <f>VLOOKUP(D5328,Plan1!$B$2:$S$5570,6,)/1000</f>
        <v>4.9139999999999997</v>
      </c>
    </row>
    <row r="5329" spans="1:19" x14ac:dyDescent="0.25">
      <c r="A5329" s="178">
        <v>43318</v>
      </c>
      <c r="B5329" s="178">
        <v>-76015</v>
      </c>
      <c r="C5329" s="178">
        <v>-3731</v>
      </c>
      <c r="D5329" s="178" t="s">
        <v>3436</v>
      </c>
      <c r="E5329" s="178" t="s">
        <v>167</v>
      </c>
      <c r="F5329" s="178" t="s">
        <v>3284</v>
      </c>
      <c r="G5329" s="180">
        <f>VLOOKUP(D5329,Plan1!$B$2:$S$5570,7,)/1000</f>
        <v>5.9320000000000004</v>
      </c>
      <c r="H5329" s="180">
        <f>VLOOKUP(D5329,Plan1!$B$2:$S$5570,8,)/1000</f>
        <v>5.8929999999999998</v>
      </c>
      <c r="I5329" s="180">
        <f>VLOOKUP(D5329,Plan1!$B$2:$S$5570,9,)/1000</f>
        <v>6.0789999999999997</v>
      </c>
      <c r="J5329" s="180">
        <f>VLOOKUP(D5329,Plan1!$B$2:$S$5570,10,)/1000</f>
        <v>5.8380000000000001</v>
      </c>
      <c r="K5329" s="180">
        <f>VLOOKUP(D5329,Plan1!$B$2:$S$5570,11,)/1000</f>
        <v>5.2519999999999998</v>
      </c>
      <c r="L5329" s="180">
        <f>VLOOKUP(D5329,Plan1!$B$2:$S$5570,12,)/1000</f>
        <v>4.8019999999999996</v>
      </c>
      <c r="M5329" s="180">
        <f>VLOOKUP(D5329,Plan1!$B$2:$S$5570,13,)/1000</f>
        <v>4.976</v>
      </c>
      <c r="N5329" s="180">
        <f>VLOOKUP(D5329,Plan1!$B$2:$S$5570,14,)/1000</f>
        <v>5.734</v>
      </c>
      <c r="O5329" s="180">
        <f>VLOOKUP(D5329,Plan1!$B$2:$S$5570,15,)/1000</f>
        <v>6.399</v>
      </c>
      <c r="P5329" s="180">
        <f>VLOOKUP(D5329,Plan1!$B$2:$S$5570,16,)/1000</f>
        <v>6.3879999999999999</v>
      </c>
      <c r="Q5329" s="180">
        <f>VLOOKUP(D5329,Plan1!$B$2:$S$5570,17,)/1000</f>
        <v>6.4160000000000004</v>
      </c>
      <c r="R5329" s="180">
        <f>VLOOKUP(D5329,Plan1!$B$2:$S$5570,18,)/1000</f>
        <v>5.9859999999999998</v>
      </c>
      <c r="S5329" s="180">
        <f>VLOOKUP(D5329,Plan1!$B$2:$S$5570,6,)/1000</f>
        <v>5.8079999999999998</v>
      </c>
    </row>
    <row r="5330" spans="1:19" x14ac:dyDescent="0.25">
      <c r="A5330" s="178">
        <v>4683</v>
      </c>
      <c r="B5330" s="178">
        <v>-245883</v>
      </c>
      <c r="C5330" s="178">
        <v>-53511</v>
      </c>
      <c r="D5330" s="178" t="s">
        <v>3067</v>
      </c>
      <c r="E5330" s="178" t="s">
        <v>167</v>
      </c>
      <c r="F5330" s="178" t="s">
        <v>2912</v>
      </c>
      <c r="G5330" s="180">
        <f>VLOOKUP(D5330,Plan1!$B$2:$S$5570,7,)/1000</f>
        <v>5.6639999999999997</v>
      </c>
      <c r="H5330" s="180">
        <f>VLOOKUP(D5330,Plan1!$B$2:$S$5570,8,)/1000</f>
        <v>5.3220000000000001</v>
      </c>
      <c r="I5330" s="180">
        <f>VLOOKUP(D5330,Plan1!$B$2:$S$5570,9,)/1000</f>
        <v>5.5279999999999996</v>
      </c>
      <c r="J5330" s="180">
        <f>VLOOKUP(D5330,Plan1!$B$2:$S$5570,10,)/1000</f>
        <v>5.1349999999999998</v>
      </c>
      <c r="K5330" s="180">
        <f>VLOOKUP(D5330,Plan1!$B$2:$S$5570,11,)/1000</f>
        <v>4.3789999999999996</v>
      </c>
      <c r="L5330" s="180">
        <f>VLOOKUP(D5330,Plan1!$B$2:$S$5570,12,)/1000</f>
        <v>4.05</v>
      </c>
      <c r="M5330" s="180">
        <f>VLOOKUP(D5330,Plan1!$B$2:$S$5570,13,)/1000</f>
        <v>4.2140000000000004</v>
      </c>
      <c r="N5330" s="180">
        <f>VLOOKUP(D5330,Plan1!$B$2:$S$5570,14,)/1000</f>
        <v>5.1020000000000003</v>
      </c>
      <c r="O5330" s="180">
        <f>VLOOKUP(D5330,Plan1!$B$2:$S$5570,15,)/1000</f>
        <v>4.9020000000000001</v>
      </c>
      <c r="P5330" s="180">
        <f>VLOOKUP(D5330,Plan1!$B$2:$S$5570,16,)/1000</f>
        <v>5.1539999999999999</v>
      </c>
      <c r="Q5330" s="180">
        <f>VLOOKUP(D5330,Plan1!$B$2:$S$5570,17,)/1000</f>
        <v>5.524</v>
      </c>
      <c r="R5330" s="180">
        <f>VLOOKUP(D5330,Plan1!$B$2:$S$5570,18,)/1000</f>
        <v>5.6429999999999998</v>
      </c>
      <c r="S5330" s="180">
        <f>VLOOKUP(D5330,Plan1!$B$2:$S$5570,6,)/1000</f>
        <v>5.0510000000000002</v>
      </c>
    </row>
    <row r="5331" spans="1:19" x14ac:dyDescent="0.25">
      <c r="A5331" s="178">
        <v>8753</v>
      </c>
      <c r="B5331" s="178">
        <v>-213865</v>
      </c>
      <c r="C5331" s="178">
        <v>-515746</v>
      </c>
      <c r="D5331" s="178" t="s">
        <v>5116</v>
      </c>
      <c r="E5331" s="178" t="s">
        <v>167</v>
      </c>
      <c r="F5331" s="178" t="s">
        <v>4704</v>
      </c>
      <c r="G5331" s="180">
        <f>VLOOKUP(D5331,Plan1!$B$2:$S$5570,7,)/1000</f>
        <v>5.3179999999999996</v>
      </c>
      <c r="H5331" s="180">
        <f>VLOOKUP(D5331,Plan1!$B$2:$S$5570,8,)/1000</f>
        <v>5.7009999999999996</v>
      </c>
      <c r="I5331" s="180">
        <f>VLOOKUP(D5331,Plan1!$B$2:$S$5570,9,)/1000</f>
        <v>5.6379999999999999</v>
      </c>
      <c r="J5331" s="180">
        <f>VLOOKUP(D5331,Plan1!$B$2:$S$5570,10,)/1000</f>
        <v>5.5410000000000004</v>
      </c>
      <c r="K5331" s="180">
        <f>VLOOKUP(D5331,Plan1!$B$2:$S$5570,11,)/1000</f>
        <v>4.9619999999999997</v>
      </c>
      <c r="L5331" s="180">
        <f>VLOOKUP(D5331,Plan1!$B$2:$S$5570,12,)/1000</f>
        <v>4.758</v>
      </c>
      <c r="M5331" s="180">
        <f>VLOOKUP(D5331,Plan1!$B$2:$S$5570,13,)/1000</f>
        <v>4.8819999999999997</v>
      </c>
      <c r="N5331" s="180">
        <f>VLOOKUP(D5331,Plan1!$B$2:$S$5570,14,)/1000</f>
        <v>5.6420000000000003</v>
      </c>
      <c r="O5331" s="180">
        <f>VLOOKUP(D5331,Plan1!$B$2:$S$5570,15,)/1000</f>
        <v>5.274</v>
      </c>
      <c r="P5331" s="180">
        <f>VLOOKUP(D5331,Plan1!$B$2:$S$5570,16,)/1000</f>
        <v>5.44</v>
      </c>
      <c r="Q5331" s="180">
        <f>VLOOKUP(D5331,Plan1!$B$2:$S$5570,17,)/1000</f>
        <v>5.5250000000000004</v>
      </c>
      <c r="R5331" s="180">
        <f>VLOOKUP(D5331,Plan1!$B$2:$S$5570,18,)/1000</f>
        <v>5.6</v>
      </c>
      <c r="S5331" s="180">
        <f>VLOOKUP(D5331,Plan1!$B$2:$S$5570,6,)/1000</f>
        <v>5.3570000000000002</v>
      </c>
    </row>
    <row r="5332" spans="1:19" x14ac:dyDescent="0.25">
      <c r="A5332" s="178">
        <v>37791</v>
      </c>
      <c r="B5332" s="178">
        <v>-89759</v>
      </c>
      <c r="C5332" s="178">
        <v>-481903</v>
      </c>
      <c r="D5332" s="178" t="s">
        <v>5439</v>
      </c>
      <c r="E5332" s="178" t="s">
        <v>167</v>
      </c>
      <c r="F5332" s="178" t="s">
        <v>5370</v>
      </c>
      <c r="G5332" s="180">
        <f>VLOOKUP(D5332,Plan1!$B$2:$S$5570,7,)/1000</f>
        <v>4.82</v>
      </c>
      <c r="H5332" s="180">
        <f>VLOOKUP(D5332,Plan1!$B$2:$S$5570,8,)/1000</f>
        <v>5</v>
      </c>
      <c r="I5332" s="180">
        <f>VLOOKUP(D5332,Plan1!$B$2:$S$5570,9,)/1000</f>
        <v>4.96</v>
      </c>
      <c r="J5332" s="180">
        <f>VLOOKUP(D5332,Plan1!$B$2:$S$5570,10,)/1000</f>
        <v>5.0730000000000004</v>
      </c>
      <c r="K5332" s="180">
        <f>VLOOKUP(D5332,Plan1!$B$2:$S$5570,11,)/1000</f>
        <v>5.4720000000000004</v>
      </c>
      <c r="L5332" s="180">
        <f>VLOOKUP(D5332,Plan1!$B$2:$S$5570,12,)/1000</f>
        <v>5.6109999999999998</v>
      </c>
      <c r="M5332" s="180">
        <f>VLOOKUP(D5332,Plan1!$B$2:$S$5570,13,)/1000</f>
        <v>5.6879999999999997</v>
      </c>
      <c r="N5332" s="180">
        <f>VLOOKUP(D5332,Plan1!$B$2:$S$5570,14,)/1000</f>
        <v>6.3019999999999996</v>
      </c>
      <c r="O5332" s="180">
        <f>VLOOKUP(D5332,Plan1!$B$2:$S$5570,15,)/1000</f>
        <v>5.8780000000000001</v>
      </c>
      <c r="P5332" s="180">
        <f>VLOOKUP(D5332,Plan1!$B$2:$S$5570,16,)/1000</f>
        <v>5.1980000000000004</v>
      </c>
      <c r="Q5332" s="180">
        <f>VLOOKUP(D5332,Plan1!$B$2:$S$5570,17,)/1000</f>
        <v>4.8600000000000003</v>
      </c>
      <c r="R5332" s="180">
        <f>VLOOKUP(D5332,Plan1!$B$2:$S$5570,18,)/1000</f>
        <v>4.7249999999999996</v>
      </c>
      <c r="S5332" s="180">
        <f>VLOOKUP(D5332,Plan1!$B$2:$S$5570,6,)/1000</f>
        <v>5.2990000000000004</v>
      </c>
    </row>
    <row r="5333" spans="1:19" x14ac:dyDescent="0.25">
      <c r="A5333" s="178">
        <v>40093</v>
      </c>
      <c r="B5333" s="178">
        <v>-84015</v>
      </c>
      <c r="C5333" s="178">
        <v>-481289</v>
      </c>
      <c r="D5333" s="178" t="s">
        <v>5449</v>
      </c>
      <c r="E5333" s="178" t="s">
        <v>167</v>
      </c>
      <c r="F5333" s="178" t="s">
        <v>5370</v>
      </c>
      <c r="G5333" s="180">
        <f>VLOOKUP(D5333,Plan1!$B$2:$S$5570,7,)/1000</f>
        <v>4.72</v>
      </c>
      <c r="H5333" s="180">
        <f>VLOOKUP(D5333,Plan1!$B$2:$S$5570,8,)/1000</f>
        <v>4.907</v>
      </c>
      <c r="I5333" s="180">
        <f>VLOOKUP(D5333,Plan1!$B$2:$S$5570,9,)/1000</f>
        <v>4.9189999999999996</v>
      </c>
      <c r="J5333" s="180">
        <f>VLOOKUP(D5333,Plan1!$B$2:$S$5570,10,)/1000</f>
        <v>5.0940000000000003</v>
      </c>
      <c r="K5333" s="180">
        <f>VLOOKUP(D5333,Plan1!$B$2:$S$5570,11,)/1000</f>
        <v>5.4509999999999996</v>
      </c>
      <c r="L5333" s="180">
        <f>VLOOKUP(D5333,Plan1!$B$2:$S$5570,12,)/1000</f>
        <v>5.617</v>
      </c>
      <c r="M5333" s="180">
        <f>VLOOKUP(D5333,Plan1!$B$2:$S$5570,13,)/1000</f>
        <v>5.5590000000000002</v>
      </c>
      <c r="N5333" s="180">
        <f>VLOOKUP(D5333,Plan1!$B$2:$S$5570,14,)/1000</f>
        <v>6.3090000000000002</v>
      </c>
      <c r="O5333" s="180">
        <f>VLOOKUP(D5333,Plan1!$B$2:$S$5570,15,)/1000</f>
        <v>5.8979999999999997</v>
      </c>
      <c r="P5333" s="180">
        <f>VLOOKUP(D5333,Plan1!$B$2:$S$5570,16,)/1000</f>
        <v>5.2039999999999997</v>
      </c>
      <c r="Q5333" s="180">
        <f>VLOOKUP(D5333,Plan1!$B$2:$S$5570,17,)/1000</f>
        <v>4.6879999999999997</v>
      </c>
      <c r="R5333" s="180">
        <f>VLOOKUP(D5333,Plan1!$B$2:$S$5570,18,)/1000</f>
        <v>4.633</v>
      </c>
      <c r="S5333" s="180">
        <f>VLOOKUP(D5333,Plan1!$B$2:$S$5570,6,)/1000</f>
        <v>5.25</v>
      </c>
    </row>
    <row r="5334" spans="1:19" x14ac:dyDescent="0.25">
      <c r="A5334" s="178">
        <v>63244</v>
      </c>
      <c r="B5334" s="178">
        <v>-16656</v>
      </c>
      <c r="C5334" s="178">
        <v>-453704</v>
      </c>
      <c r="D5334" s="178" t="s">
        <v>1503</v>
      </c>
      <c r="E5334" s="178" t="s">
        <v>167</v>
      </c>
      <c r="F5334" s="178" t="s">
        <v>1298</v>
      </c>
      <c r="G5334" s="180">
        <f>VLOOKUP(D5334,Plan1!$B$2:$S$5570,7,)/1000</f>
        <v>4.5609999999999999</v>
      </c>
      <c r="H5334" s="180">
        <f>VLOOKUP(D5334,Plan1!$B$2:$S$5570,8,)/1000</f>
        <v>4.4290000000000003</v>
      </c>
      <c r="I5334" s="180">
        <f>VLOOKUP(D5334,Plan1!$B$2:$S$5570,9,)/1000</f>
        <v>4.2039999999999997</v>
      </c>
      <c r="J5334" s="180">
        <f>VLOOKUP(D5334,Plan1!$B$2:$S$5570,10,)/1000</f>
        <v>4.1959999999999997</v>
      </c>
      <c r="K5334" s="180">
        <f>VLOOKUP(D5334,Plan1!$B$2:$S$5570,11,)/1000</f>
        <v>4.4219999999999997</v>
      </c>
      <c r="L5334" s="180">
        <f>VLOOKUP(D5334,Plan1!$B$2:$S$5570,12,)/1000</f>
        <v>4.7610000000000001</v>
      </c>
      <c r="M5334" s="180">
        <f>VLOOKUP(D5334,Plan1!$B$2:$S$5570,13,)/1000</f>
        <v>4.931</v>
      </c>
      <c r="N5334" s="180">
        <f>VLOOKUP(D5334,Plan1!$B$2:$S$5570,14,)/1000</f>
        <v>5.37</v>
      </c>
      <c r="O5334" s="180">
        <f>VLOOKUP(D5334,Plan1!$B$2:$S$5570,15,)/1000</f>
        <v>5.6340000000000003</v>
      </c>
      <c r="P5334" s="180">
        <f>VLOOKUP(D5334,Plan1!$B$2:$S$5570,16,)/1000</f>
        <v>5.3739999999999997</v>
      </c>
      <c r="Q5334" s="180">
        <f>VLOOKUP(D5334,Plan1!$B$2:$S$5570,17,)/1000</f>
        <v>5.173</v>
      </c>
      <c r="R5334" s="180">
        <f>VLOOKUP(D5334,Plan1!$B$2:$S$5570,18,)/1000</f>
        <v>4.875</v>
      </c>
      <c r="S5334" s="180">
        <f>VLOOKUP(D5334,Plan1!$B$2:$S$5570,6,)/1000</f>
        <v>4.827</v>
      </c>
    </row>
    <row r="5335" spans="1:19" x14ac:dyDescent="0.25">
      <c r="A5335" s="178">
        <v>61984</v>
      </c>
      <c r="B5335" s="178">
        <v>-22204</v>
      </c>
      <c r="C5335" s="178">
        <v>-453067</v>
      </c>
      <c r="D5335" s="178" t="s">
        <v>1488</v>
      </c>
      <c r="E5335" s="178" t="s">
        <v>167</v>
      </c>
      <c r="F5335" s="178" t="s">
        <v>1298</v>
      </c>
      <c r="G5335" s="180">
        <f>VLOOKUP(D5335,Plan1!$B$2:$S$5570,7,)/1000</f>
        <v>4.53</v>
      </c>
      <c r="H5335" s="180">
        <f>VLOOKUP(D5335,Plan1!$B$2:$S$5570,8,)/1000</f>
        <v>4.4480000000000004</v>
      </c>
      <c r="I5335" s="180">
        <f>VLOOKUP(D5335,Plan1!$B$2:$S$5570,9,)/1000</f>
        <v>4.367</v>
      </c>
      <c r="J5335" s="180">
        <f>VLOOKUP(D5335,Plan1!$B$2:$S$5570,10,)/1000</f>
        <v>4.4020000000000001</v>
      </c>
      <c r="K5335" s="180">
        <f>VLOOKUP(D5335,Plan1!$B$2:$S$5570,11,)/1000</f>
        <v>4.6319999999999997</v>
      </c>
      <c r="L5335" s="180">
        <f>VLOOKUP(D5335,Plan1!$B$2:$S$5570,12,)/1000</f>
        <v>4.9610000000000003</v>
      </c>
      <c r="M5335" s="180">
        <f>VLOOKUP(D5335,Plan1!$B$2:$S$5570,13,)/1000</f>
        <v>5.0190000000000001</v>
      </c>
      <c r="N5335" s="180">
        <f>VLOOKUP(D5335,Plan1!$B$2:$S$5570,14,)/1000</f>
        <v>5.5570000000000004</v>
      </c>
      <c r="O5335" s="180">
        <f>VLOOKUP(D5335,Plan1!$B$2:$S$5570,15,)/1000</f>
        <v>5.7510000000000003</v>
      </c>
      <c r="P5335" s="180">
        <f>VLOOKUP(D5335,Plan1!$B$2:$S$5570,16,)/1000</f>
        <v>5.4279999999999999</v>
      </c>
      <c r="Q5335" s="180">
        <f>VLOOKUP(D5335,Plan1!$B$2:$S$5570,17,)/1000</f>
        <v>5.1449999999999996</v>
      </c>
      <c r="R5335" s="180">
        <f>VLOOKUP(D5335,Plan1!$B$2:$S$5570,18,)/1000</f>
        <v>4.7409999999999997</v>
      </c>
      <c r="S5335" s="180">
        <f>VLOOKUP(D5335,Plan1!$B$2:$S$5570,6,)/1000</f>
        <v>4.915</v>
      </c>
    </row>
    <row r="5336" spans="1:19" x14ac:dyDescent="0.25">
      <c r="A5336" s="178">
        <v>9622</v>
      </c>
      <c r="B5336" s="178">
        <v>-209498</v>
      </c>
      <c r="C5336" s="178">
        <v>-501075</v>
      </c>
      <c r="D5336" s="178" t="s">
        <v>5192</v>
      </c>
      <c r="E5336" s="178" t="s">
        <v>167</v>
      </c>
      <c r="F5336" s="178" t="s">
        <v>4704</v>
      </c>
      <c r="G5336" s="180">
        <f>VLOOKUP(D5336,Plan1!$B$2:$S$5570,7,)/1000</f>
        <v>5.258</v>
      </c>
      <c r="H5336" s="180">
        <f>VLOOKUP(D5336,Plan1!$B$2:$S$5570,8,)/1000</f>
        <v>5.625</v>
      </c>
      <c r="I5336" s="180">
        <f>VLOOKUP(D5336,Plan1!$B$2:$S$5570,9,)/1000</f>
        <v>5.484</v>
      </c>
      <c r="J5336" s="180">
        <f>VLOOKUP(D5336,Plan1!$B$2:$S$5570,10,)/1000</f>
        <v>5.6210000000000004</v>
      </c>
      <c r="K5336" s="180">
        <f>VLOOKUP(D5336,Plan1!$B$2:$S$5570,11,)/1000</f>
        <v>4.9930000000000003</v>
      </c>
      <c r="L5336" s="180">
        <f>VLOOKUP(D5336,Plan1!$B$2:$S$5570,12,)/1000</f>
        <v>4.851</v>
      </c>
      <c r="M5336" s="180">
        <f>VLOOKUP(D5336,Plan1!$B$2:$S$5570,13,)/1000</f>
        <v>5.0350000000000001</v>
      </c>
      <c r="N5336" s="180">
        <f>VLOOKUP(D5336,Plan1!$B$2:$S$5570,14,)/1000</f>
        <v>5.8109999999999999</v>
      </c>
      <c r="O5336" s="180">
        <f>VLOOKUP(D5336,Plan1!$B$2:$S$5570,15,)/1000</f>
        <v>5.3120000000000003</v>
      </c>
      <c r="P5336" s="180">
        <f>VLOOKUP(D5336,Plan1!$B$2:$S$5570,16,)/1000</f>
        <v>5.5170000000000003</v>
      </c>
      <c r="Q5336" s="180">
        <f>VLOOKUP(D5336,Plan1!$B$2:$S$5570,17,)/1000</f>
        <v>5.5060000000000002</v>
      </c>
      <c r="R5336" s="180">
        <f>VLOOKUP(D5336,Plan1!$B$2:$S$5570,18,)/1000</f>
        <v>5.5140000000000002</v>
      </c>
      <c r="S5336" s="180">
        <f>VLOOKUP(D5336,Plan1!$B$2:$S$5570,6,)/1000</f>
        <v>5.3780000000000001</v>
      </c>
    </row>
    <row r="5337" spans="1:19" x14ac:dyDescent="0.25">
      <c r="A5337" s="178">
        <v>16265</v>
      </c>
      <c r="B5337" s="178">
        <v>-172833</v>
      </c>
      <c r="C5337" s="178">
        <v>-427288</v>
      </c>
      <c r="D5337" s="178" t="s">
        <v>2431</v>
      </c>
      <c r="E5337" s="178" t="s">
        <v>167</v>
      </c>
      <c r="F5337" s="178" t="s">
        <v>1727</v>
      </c>
      <c r="G5337" s="180">
        <f>VLOOKUP(D5337,Plan1!$B$2:$S$5570,7,)/1000</f>
        <v>5.5519999999999996</v>
      </c>
      <c r="H5337" s="180">
        <f>VLOOKUP(D5337,Plan1!$B$2:$S$5570,8,)/1000</f>
        <v>6.0650000000000004</v>
      </c>
      <c r="I5337" s="180">
        <f>VLOOKUP(D5337,Plan1!$B$2:$S$5570,9,)/1000</f>
        <v>5.4359999999999999</v>
      </c>
      <c r="J5337" s="180">
        <f>VLOOKUP(D5337,Plan1!$B$2:$S$5570,10,)/1000</f>
        <v>5.0940000000000003</v>
      </c>
      <c r="K5337" s="180">
        <f>VLOOKUP(D5337,Plan1!$B$2:$S$5570,11,)/1000</f>
        <v>4.6820000000000004</v>
      </c>
      <c r="L5337" s="180">
        <f>VLOOKUP(D5337,Plan1!$B$2:$S$5570,12,)/1000</f>
        <v>4.6840000000000002</v>
      </c>
      <c r="M5337" s="180">
        <f>VLOOKUP(D5337,Plan1!$B$2:$S$5570,13,)/1000</f>
        <v>4.8360000000000003</v>
      </c>
      <c r="N5337" s="180">
        <f>VLOOKUP(D5337,Plan1!$B$2:$S$5570,14,)/1000</f>
        <v>5.508</v>
      </c>
      <c r="O5337" s="180">
        <f>VLOOKUP(D5337,Plan1!$B$2:$S$5570,15,)/1000</f>
        <v>5.6520000000000001</v>
      </c>
      <c r="P5337" s="180">
        <f>VLOOKUP(D5337,Plan1!$B$2:$S$5570,16,)/1000</f>
        <v>5.4420000000000002</v>
      </c>
      <c r="Q5337" s="180">
        <f>VLOOKUP(D5337,Plan1!$B$2:$S$5570,17,)/1000</f>
        <v>4.82</v>
      </c>
      <c r="R5337" s="180">
        <f>VLOOKUP(D5337,Plan1!$B$2:$S$5570,18,)/1000</f>
        <v>5.2779999999999996</v>
      </c>
      <c r="S5337" s="180">
        <f>VLOOKUP(D5337,Plan1!$B$2:$S$5570,6,)/1000</f>
        <v>5.2539999999999996</v>
      </c>
    </row>
    <row r="5338" spans="1:19" x14ac:dyDescent="0.25">
      <c r="A5338" s="178">
        <v>11041</v>
      </c>
      <c r="B5338" s="178">
        <v>-200516</v>
      </c>
      <c r="C5338" s="178">
        <v>-504813</v>
      </c>
      <c r="D5338" s="178" t="s">
        <v>2431</v>
      </c>
      <c r="E5338" s="178" t="s">
        <v>167</v>
      </c>
      <c r="F5338" s="178" t="s">
        <v>4704</v>
      </c>
      <c r="G5338" s="180">
        <f>VLOOKUP(D5338,Plan1!$B$2:$S$5570,7,)/1000</f>
        <v>5.5519999999999996</v>
      </c>
      <c r="H5338" s="180">
        <f>VLOOKUP(D5338,Plan1!$B$2:$S$5570,8,)/1000</f>
        <v>6.0650000000000004</v>
      </c>
      <c r="I5338" s="180">
        <f>VLOOKUP(D5338,Plan1!$B$2:$S$5570,9,)/1000</f>
        <v>5.4359999999999999</v>
      </c>
      <c r="J5338" s="180">
        <f>VLOOKUP(D5338,Plan1!$B$2:$S$5570,10,)/1000</f>
        <v>5.0940000000000003</v>
      </c>
      <c r="K5338" s="180">
        <f>VLOOKUP(D5338,Plan1!$B$2:$S$5570,11,)/1000</f>
        <v>4.6820000000000004</v>
      </c>
      <c r="L5338" s="180">
        <f>VLOOKUP(D5338,Plan1!$B$2:$S$5570,12,)/1000</f>
        <v>4.6840000000000002</v>
      </c>
      <c r="M5338" s="180">
        <f>VLOOKUP(D5338,Plan1!$B$2:$S$5570,13,)/1000</f>
        <v>4.8360000000000003</v>
      </c>
      <c r="N5338" s="180">
        <f>VLOOKUP(D5338,Plan1!$B$2:$S$5570,14,)/1000</f>
        <v>5.508</v>
      </c>
      <c r="O5338" s="180">
        <f>VLOOKUP(D5338,Plan1!$B$2:$S$5570,15,)/1000</f>
        <v>5.6520000000000001</v>
      </c>
      <c r="P5338" s="180">
        <f>VLOOKUP(D5338,Plan1!$B$2:$S$5570,16,)/1000</f>
        <v>5.4420000000000002</v>
      </c>
      <c r="Q5338" s="180">
        <f>VLOOKUP(D5338,Plan1!$B$2:$S$5570,17,)/1000</f>
        <v>4.82</v>
      </c>
      <c r="R5338" s="180">
        <f>VLOOKUP(D5338,Plan1!$B$2:$S$5570,18,)/1000</f>
        <v>5.2779999999999996</v>
      </c>
      <c r="S5338" s="180">
        <f>VLOOKUP(D5338,Plan1!$B$2:$S$5570,6,)/1000</f>
        <v>5.2539999999999996</v>
      </c>
    </row>
    <row r="5339" spans="1:19" x14ac:dyDescent="0.25">
      <c r="A5339" s="178">
        <v>388</v>
      </c>
      <c r="B5339" s="178">
        <v>-31422</v>
      </c>
      <c r="C5339" s="178">
        <v>-521779</v>
      </c>
      <c r="D5339" s="178" t="s">
        <v>3918</v>
      </c>
      <c r="E5339" s="178" t="s">
        <v>167</v>
      </c>
      <c r="F5339" s="178" t="s">
        <v>3898</v>
      </c>
      <c r="G5339" s="180">
        <f>VLOOKUP(D5339,Plan1!$B$2:$S$5570,7,)/1000</f>
        <v>5.4530000000000003</v>
      </c>
      <c r="H5339" s="180">
        <f>VLOOKUP(D5339,Plan1!$B$2:$S$5570,8,)/1000</f>
        <v>5.3460000000000001</v>
      </c>
      <c r="I5339" s="180">
        <f>VLOOKUP(D5339,Plan1!$B$2:$S$5570,9,)/1000</f>
        <v>5.1189999999999998</v>
      </c>
      <c r="J5339" s="180">
        <f>VLOOKUP(D5339,Plan1!$B$2:$S$5570,10,)/1000</f>
        <v>4.5679999999999996</v>
      </c>
      <c r="K5339" s="180">
        <f>VLOOKUP(D5339,Plan1!$B$2:$S$5570,11,)/1000</f>
        <v>3.7160000000000002</v>
      </c>
      <c r="L5339" s="180">
        <f>VLOOKUP(D5339,Plan1!$B$2:$S$5570,12,)/1000</f>
        <v>3.3069999999999999</v>
      </c>
      <c r="M5339" s="180">
        <f>VLOOKUP(D5339,Plan1!$B$2:$S$5570,13,)/1000</f>
        <v>3.4860000000000002</v>
      </c>
      <c r="N5339" s="180">
        <f>VLOOKUP(D5339,Plan1!$B$2:$S$5570,14,)/1000</f>
        <v>3.968</v>
      </c>
      <c r="O5339" s="180">
        <f>VLOOKUP(D5339,Plan1!$B$2:$S$5570,15,)/1000</f>
        <v>3.956</v>
      </c>
      <c r="P5339" s="180">
        <f>VLOOKUP(D5339,Plan1!$B$2:$S$5570,16,)/1000</f>
        <v>4.6840000000000002</v>
      </c>
      <c r="Q5339" s="180">
        <f>VLOOKUP(D5339,Plan1!$B$2:$S$5570,17,)/1000</f>
        <v>5.4660000000000002</v>
      </c>
      <c r="R5339" s="180">
        <f>VLOOKUP(D5339,Plan1!$B$2:$S$5570,18,)/1000</f>
        <v>5.6059999999999999</v>
      </c>
      <c r="S5339" s="180">
        <f>VLOOKUP(D5339,Plan1!$B$2:$S$5570,6,)/1000</f>
        <v>4.556</v>
      </c>
    </row>
    <row r="5340" spans="1:19" x14ac:dyDescent="0.25">
      <c r="A5340" s="178">
        <v>57958</v>
      </c>
      <c r="B5340" s="178">
        <v>-35845</v>
      </c>
      <c r="C5340" s="178">
        <v>-3943</v>
      </c>
      <c r="D5340" s="178" t="s">
        <v>950</v>
      </c>
      <c r="E5340" s="178" t="s">
        <v>167</v>
      </c>
      <c r="F5340" s="178" t="s">
        <v>792</v>
      </c>
      <c r="G5340" s="180">
        <f>VLOOKUP(D5340,Plan1!$B$2:$S$5570,7,)/1000</f>
        <v>4.7249999999999996</v>
      </c>
      <c r="H5340" s="180">
        <f>VLOOKUP(D5340,Plan1!$B$2:$S$5570,8,)/1000</f>
        <v>4.9880000000000004</v>
      </c>
      <c r="I5340" s="180">
        <f>VLOOKUP(D5340,Plan1!$B$2:$S$5570,9,)/1000</f>
        <v>4.9690000000000003</v>
      </c>
      <c r="J5340" s="180">
        <f>VLOOKUP(D5340,Plan1!$B$2:$S$5570,10,)/1000</f>
        <v>4.6660000000000004</v>
      </c>
      <c r="K5340" s="180">
        <f>VLOOKUP(D5340,Plan1!$B$2:$S$5570,11,)/1000</f>
        <v>5.0679999999999996</v>
      </c>
      <c r="L5340" s="180">
        <f>VLOOKUP(D5340,Plan1!$B$2:$S$5570,12,)/1000</f>
        <v>5.1210000000000004</v>
      </c>
      <c r="M5340" s="180">
        <f>VLOOKUP(D5340,Plan1!$B$2:$S$5570,13,)/1000</f>
        <v>5.399</v>
      </c>
      <c r="N5340" s="180">
        <f>VLOOKUP(D5340,Plan1!$B$2:$S$5570,14,)/1000</f>
        <v>6.0949999999999998</v>
      </c>
      <c r="O5340" s="180">
        <f>VLOOKUP(D5340,Plan1!$B$2:$S$5570,15,)/1000</f>
        <v>6.298</v>
      </c>
      <c r="P5340" s="180">
        <f>VLOOKUP(D5340,Plan1!$B$2:$S$5570,16,)/1000</f>
        <v>5.9729999999999999</v>
      </c>
      <c r="Q5340" s="180">
        <f>VLOOKUP(D5340,Plan1!$B$2:$S$5570,17,)/1000</f>
        <v>5.7270000000000003</v>
      </c>
      <c r="R5340" s="180">
        <f>VLOOKUP(D5340,Plan1!$B$2:$S$5570,18,)/1000</f>
        <v>5.0019999999999998</v>
      </c>
      <c r="S5340" s="180">
        <f>VLOOKUP(D5340,Plan1!$B$2:$S$5570,6,)/1000</f>
        <v>5.3360000000000003</v>
      </c>
    </row>
    <row r="5341" spans="1:19" x14ac:dyDescent="0.25">
      <c r="A5341" s="178">
        <v>17552</v>
      </c>
      <c r="B5341" s="178">
        <v>-166095</v>
      </c>
      <c r="C5341" s="178">
        <v>-501364</v>
      </c>
      <c r="D5341" s="178" t="s">
        <v>1153</v>
      </c>
      <c r="E5341" s="178" t="s">
        <v>167</v>
      </c>
      <c r="F5341" s="178" t="s">
        <v>1058</v>
      </c>
      <c r="G5341" s="180">
        <f>VLOOKUP(D5341,Plan1!$B$2:$S$5570,7,)/1000</f>
        <v>5.0880000000000001</v>
      </c>
      <c r="H5341" s="180">
        <f>VLOOKUP(D5341,Plan1!$B$2:$S$5570,8,)/1000</f>
        <v>5.4169999999999998</v>
      </c>
      <c r="I5341" s="180">
        <f>VLOOKUP(D5341,Plan1!$B$2:$S$5570,9,)/1000</f>
        <v>5.37</v>
      </c>
      <c r="J5341" s="180">
        <f>VLOOKUP(D5341,Plan1!$B$2:$S$5570,10,)/1000</f>
        <v>5.6580000000000004</v>
      </c>
      <c r="K5341" s="180">
        <f>VLOOKUP(D5341,Plan1!$B$2:$S$5570,11,)/1000</f>
        <v>5.5609999999999999</v>
      </c>
      <c r="L5341" s="180">
        <f>VLOOKUP(D5341,Plan1!$B$2:$S$5570,12,)/1000</f>
        <v>5.4269999999999996</v>
      </c>
      <c r="M5341" s="180">
        <f>VLOOKUP(D5341,Plan1!$B$2:$S$5570,13,)/1000</f>
        <v>5.6379999999999999</v>
      </c>
      <c r="N5341" s="180">
        <f>VLOOKUP(D5341,Plan1!$B$2:$S$5570,14,)/1000</f>
        <v>6.327</v>
      </c>
      <c r="O5341" s="180">
        <f>VLOOKUP(D5341,Plan1!$B$2:$S$5570,15,)/1000</f>
        <v>5.6920000000000002</v>
      </c>
      <c r="P5341" s="180">
        <f>VLOOKUP(D5341,Plan1!$B$2:$S$5570,16,)/1000</f>
        <v>5.43</v>
      </c>
      <c r="Q5341" s="180">
        <f>VLOOKUP(D5341,Plan1!$B$2:$S$5570,17,)/1000</f>
        <v>5.0880000000000001</v>
      </c>
      <c r="R5341" s="180">
        <f>VLOOKUP(D5341,Plan1!$B$2:$S$5570,18,)/1000</f>
        <v>5.0449999999999999</v>
      </c>
      <c r="S5341" s="180">
        <f>VLOOKUP(D5341,Plan1!$B$2:$S$5570,6,)/1000</f>
        <v>5.4779999999999998</v>
      </c>
    </row>
    <row r="5342" spans="1:19" x14ac:dyDescent="0.25">
      <c r="A5342" s="178">
        <v>15041</v>
      </c>
      <c r="B5342" s="178">
        <v>-178507</v>
      </c>
      <c r="C5342" s="178">
        <v>-503028</v>
      </c>
      <c r="D5342" s="178" t="s">
        <v>1092</v>
      </c>
      <c r="E5342" s="178" t="s">
        <v>167</v>
      </c>
      <c r="F5342" s="178" t="s">
        <v>1058</v>
      </c>
      <c r="G5342" s="180">
        <f>VLOOKUP(D5342,Plan1!$B$2:$S$5570,7,)/1000</f>
        <v>5.2370000000000001</v>
      </c>
      <c r="H5342" s="180">
        <f>VLOOKUP(D5342,Plan1!$B$2:$S$5570,8,)/1000</f>
        <v>5.5410000000000004</v>
      </c>
      <c r="I5342" s="180">
        <f>VLOOKUP(D5342,Plan1!$B$2:$S$5570,9,)/1000</f>
        <v>5.3979999999999997</v>
      </c>
      <c r="J5342" s="180">
        <f>VLOOKUP(D5342,Plan1!$B$2:$S$5570,10,)/1000</f>
        <v>5.7009999999999996</v>
      </c>
      <c r="K5342" s="180">
        <f>VLOOKUP(D5342,Plan1!$B$2:$S$5570,11,)/1000</f>
        <v>5.556</v>
      </c>
      <c r="L5342" s="180">
        <f>VLOOKUP(D5342,Plan1!$B$2:$S$5570,12,)/1000</f>
        <v>5.3529999999999998</v>
      </c>
      <c r="M5342" s="180">
        <f>VLOOKUP(D5342,Plan1!$B$2:$S$5570,13,)/1000</f>
        <v>5.56</v>
      </c>
      <c r="N5342" s="180">
        <f>VLOOKUP(D5342,Plan1!$B$2:$S$5570,14,)/1000</f>
        <v>6.3</v>
      </c>
      <c r="O5342" s="180">
        <f>VLOOKUP(D5342,Plan1!$B$2:$S$5570,15,)/1000</f>
        <v>5.6139999999999999</v>
      </c>
      <c r="P5342" s="180">
        <f>VLOOKUP(D5342,Plan1!$B$2:$S$5570,16,)/1000</f>
        <v>5.4029999999999996</v>
      </c>
      <c r="Q5342" s="180">
        <f>VLOOKUP(D5342,Plan1!$B$2:$S$5570,17,)/1000</f>
        <v>5.173</v>
      </c>
      <c r="R5342" s="180">
        <f>VLOOKUP(D5342,Plan1!$B$2:$S$5570,18,)/1000</f>
        <v>5.202</v>
      </c>
      <c r="S5342" s="180">
        <f>VLOOKUP(D5342,Plan1!$B$2:$S$5570,6,)/1000</f>
        <v>5.5030000000000001</v>
      </c>
    </row>
    <row r="5343" spans="1:19" x14ac:dyDescent="0.25">
      <c r="A5343" s="178">
        <v>4427</v>
      </c>
      <c r="B5343" s="178">
        <v>-250441</v>
      </c>
      <c r="C5343" s="178">
        <v>-515287</v>
      </c>
      <c r="D5343" s="178" t="s">
        <v>3042</v>
      </c>
      <c r="E5343" s="178" t="s">
        <v>167</v>
      </c>
      <c r="F5343" s="178" t="s">
        <v>2912</v>
      </c>
      <c r="G5343" s="180">
        <f>VLOOKUP(D5343,Plan1!$B$2:$S$5570,7,)/1000</f>
        <v>5.069</v>
      </c>
      <c r="H5343" s="180">
        <f>VLOOKUP(D5343,Plan1!$B$2:$S$5570,8,)/1000</f>
        <v>5.2220000000000004</v>
      </c>
      <c r="I5343" s="180">
        <f>VLOOKUP(D5343,Plan1!$B$2:$S$5570,9,)/1000</f>
        <v>5.1589999999999998</v>
      </c>
      <c r="J5343" s="180">
        <f>VLOOKUP(D5343,Plan1!$B$2:$S$5570,10,)/1000</f>
        <v>4.9649999999999999</v>
      </c>
      <c r="K5343" s="180">
        <f>VLOOKUP(D5343,Plan1!$B$2:$S$5570,11,)/1000</f>
        <v>4.2119999999999997</v>
      </c>
      <c r="L5343" s="180">
        <f>VLOOKUP(D5343,Plan1!$B$2:$S$5570,12,)/1000</f>
        <v>3.911</v>
      </c>
      <c r="M5343" s="180">
        <f>VLOOKUP(D5343,Plan1!$B$2:$S$5570,13,)/1000</f>
        <v>4.234</v>
      </c>
      <c r="N5343" s="180">
        <f>VLOOKUP(D5343,Plan1!$B$2:$S$5570,14,)/1000</f>
        <v>5.17</v>
      </c>
      <c r="O5343" s="180">
        <f>VLOOKUP(D5343,Plan1!$B$2:$S$5570,15,)/1000</f>
        <v>4.7670000000000003</v>
      </c>
      <c r="P5343" s="180">
        <f>VLOOKUP(D5343,Plan1!$B$2:$S$5570,16,)/1000</f>
        <v>4.984</v>
      </c>
      <c r="Q5343" s="180">
        <f>VLOOKUP(D5343,Plan1!$B$2:$S$5570,17,)/1000</f>
        <v>5.3</v>
      </c>
      <c r="R5343" s="180">
        <f>VLOOKUP(D5343,Plan1!$B$2:$S$5570,18,)/1000</f>
        <v>5.2939999999999996</v>
      </c>
      <c r="S5343" s="180">
        <f>VLOOKUP(D5343,Plan1!$B$2:$S$5570,6,)/1000</f>
        <v>4.8570000000000002</v>
      </c>
    </row>
    <row r="5344" spans="1:19" x14ac:dyDescent="0.25">
      <c r="A5344" s="178">
        <v>2034</v>
      </c>
      <c r="B5344" s="178">
        <v>-289277</v>
      </c>
      <c r="C5344" s="178">
        <v>-496835</v>
      </c>
      <c r="D5344" s="178" t="s">
        <v>3042</v>
      </c>
      <c r="E5344" s="178" t="s">
        <v>167</v>
      </c>
      <c r="F5344" s="178" t="s">
        <v>4434</v>
      </c>
      <c r="G5344" s="180">
        <f>VLOOKUP(D5344,Plan1!$B$2:$S$5570,7,)/1000</f>
        <v>5.069</v>
      </c>
      <c r="H5344" s="180">
        <f>VLOOKUP(D5344,Plan1!$B$2:$S$5570,8,)/1000</f>
        <v>5.2220000000000004</v>
      </c>
      <c r="I5344" s="180">
        <f>VLOOKUP(D5344,Plan1!$B$2:$S$5570,9,)/1000</f>
        <v>5.1589999999999998</v>
      </c>
      <c r="J5344" s="180">
        <f>VLOOKUP(D5344,Plan1!$B$2:$S$5570,10,)/1000</f>
        <v>4.9649999999999999</v>
      </c>
      <c r="K5344" s="180">
        <f>VLOOKUP(D5344,Plan1!$B$2:$S$5570,11,)/1000</f>
        <v>4.2119999999999997</v>
      </c>
      <c r="L5344" s="180">
        <f>VLOOKUP(D5344,Plan1!$B$2:$S$5570,12,)/1000</f>
        <v>3.911</v>
      </c>
      <c r="M5344" s="180">
        <f>VLOOKUP(D5344,Plan1!$B$2:$S$5570,13,)/1000</f>
        <v>4.234</v>
      </c>
      <c r="N5344" s="180">
        <f>VLOOKUP(D5344,Plan1!$B$2:$S$5570,14,)/1000</f>
        <v>5.17</v>
      </c>
      <c r="O5344" s="180">
        <f>VLOOKUP(D5344,Plan1!$B$2:$S$5570,15,)/1000</f>
        <v>4.7670000000000003</v>
      </c>
      <c r="P5344" s="180">
        <f>VLOOKUP(D5344,Plan1!$B$2:$S$5570,16,)/1000</f>
        <v>4.984</v>
      </c>
      <c r="Q5344" s="180">
        <f>VLOOKUP(D5344,Plan1!$B$2:$S$5570,17,)/1000</f>
        <v>5.3</v>
      </c>
      <c r="R5344" s="180">
        <f>VLOOKUP(D5344,Plan1!$B$2:$S$5570,18,)/1000</f>
        <v>5.2939999999999996</v>
      </c>
      <c r="S5344" s="180">
        <f>VLOOKUP(D5344,Plan1!$B$2:$S$5570,6,)/1000</f>
        <v>4.8570000000000002</v>
      </c>
    </row>
    <row r="5345" spans="1:19" x14ac:dyDescent="0.25">
      <c r="A5345" s="178">
        <v>7959</v>
      </c>
      <c r="B5345" s="178">
        <v>-218738</v>
      </c>
      <c r="C5345" s="178">
        <v>-457863</v>
      </c>
      <c r="D5345" s="178" t="s">
        <v>1806</v>
      </c>
      <c r="E5345" s="178" t="s">
        <v>167</v>
      </c>
      <c r="F5345" s="178" t="s">
        <v>1727</v>
      </c>
      <c r="G5345" s="180">
        <f>VLOOKUP(D5345,Plan1!$B$2:$S$5570,7,)/1000</f>
        <v>4.8949999999999996</v>
      </c>
      <c r="H5345" s="180">
        <f>VLOOKUP(D5345,Plan1!$B$2:$S$5570,8,)/1000</f>
        <v>5.4509999999999996</v>
      </c>
      <c r="I5345" s="180">
        <f>VLOOKUP(D5345,Plan1!$B$2:$S$5570,9,)/1000</f>
        <v>5.0519999999999996</v>
      </c>
      <c r="J5345" s="180">
        <f>VLOOKUP(D5345,Plan1!$B$2:$S$5570,10,)/1000</f>
        <v>5.18</v>
      </c>
      <c r="K5345" s="180">
        <f>VLOOKUP(D5345,Plan1!$B$2:$S$5570,11,)/1000</f>
        <v>4.8250000000000002</v>
      </c>
      <c r="L5345" s="180">
        <f>VLOOKUP(D5345,Plan1!$B$2:$S$5570,12,)/1000</f>
        <v>4.7460000000000004</v>
      </c>
      <c r="M5345" s="180">
        <f>VLOOKUP(D5345,Plan1!$B$2:$S$5570,13,)/1000</f>
        <v>4.9260000000000002</v>
      </c>
      <c r="N5345" s="180">
        <f>VLOOKUP(D5345,Plan1!$B$2:$S$5570,14,)/1000</f>
        <v>5.6840000000000002</v>
      </c>
      <c r="O5345" s="180">
        <f>VLOOKUP(D5345,Plan1!$B$2:$S$5570,15,)/1000</f>
        <v>5.3310000000000004</v>
      </c>
      <c r="P5345" s="180">
        <f>VLOOKUP(D5345,Plan1!$B$2:$S$5570,16,)/1000</f>
        <v>5.2590000000000003</v>
      </c>
      <c r="Q5345" s="180">
        <f>VLOOKUP(D5345,Plan1!$B$2:$S$5570,17,)/1000</f>
        <v>4.8250000000000002</v>
      </c>
      <c r="R5345" s="180">
        <f>VLOOKUP(D5345,Plan1!$B$2:$S$5570,18,)/1000</f>
        <v>5.0170000000000003</v>
      </c>
      <c r="S5345" s="180">
        <f>VLOOKUP(D5345,Plan1!$B$2:$S$5570,6,)/1000</f>
        <v>5.0990000000000002</v>
      </c>
    </row>
    <row r="5346" spans="1:19" x14ac:dyDescent="0.25">
      <c r="A5346" s="178">
        <v>60381</v>
      </c>
      <c r="B5346" s="178">
        <v>-27618</v>
      </c>
      <c r="C5346" s="178">
        <v>-422759</v>
      </c>
      <c r="D5346" s="178" t="s">
        <v>1466</v>
      </c>
      <c r="E5346" s="178" t="s">
        <v>167</v>
      </c>
      <c r="F5346" s="178" t="s">
        <v>1298</v>
      </c>
      <c r="G5346" s="180">
        <f>VLOOKUP(D5346,Plan1!$B$2:$S$5570,7,)/1000</f>
        <v>5.3680000000000003</v>
      </c>
      <c r="H5346" s="180">
        <f>VLOOKUP(D5346,Plan1!$B$2:$S$5570,8,)/1000</f>
        <v>5.2549999999999999</v>
      </c>
      <c r="I5346" s="180">
        <f>VLOOKUP(D5346,Plan1!$B$2:$S$5570,9,)/1000</f>
        <v>5.1710000000000003</v>
      </c>
      <c r="J5346" s="180">
        <f>VLOOKUP(D5346,Plan1!$B$2:$S$5570,10,)/1000</f>
        <v>5.0149999999999997</v>
      </c>
      <c r="K5346" s="180">
        <f>VLOOKUP(D5346,Plan1!$B$2:$S$5570,11,)/1000</f>
        <v>5.1349999999999998</v>
      </c>
      <c r="L5346" s="180">
        <f>VLOOKUP(D5346,Plan1!$B$2:$S$5570,12,)/1000</f>
        <v>5.3070000000000004</v>
      </c>
      <c r="M5346" s="180">
        <f>VLOOKUP(D5346,Plan1!$B$2:$S$5570,13,)/1000</f>
        <v>5.5129999999999999</v>
      </c>
      <c r="N5346" s="180">
        <f>VLOOKUP(D5346,Plan1!$B$2:$S$5570,14,)/1000</f>
        <v>6</v>
      </c>
      <c r="O5346" s="180">
        <f>VLOOKUP(D5346,Plan1!$B$2:$S$5570,15,)/1000</f>
        <v>6.0529999999999999</v>
      </c>
      <c r="P5346" s="180">
        <f>VLOOKUP(D5346,Plan1!$B$2:$S$5570,16,)/1000</f>
        <v>5.8330000000000002</v>
      </c>
      <c r="Q5346" s="180">
        <f>VLOOKUP(D5346,Plan1!$B$2:$S$5570,17,)/1000</f>
        <v>6.0979999999999999</v>
      </c>
      <c r="R5346" s="180">
        <f>VLOOKUP(D5346,Plan1!$B$2:$S$5570,18,)/1000</f>
        <v>5.8170000000000002</v>
      </c>
      <c r="S5346" s="180">
        <f>VLOOKUP(D5346,Plan1!$B$2:$S$5570,6,)/1000</f>
        <v>5.5469999999999997</v>
      </c>
    </row>
    <row r="5347" spans="1:19" x14ac:dyDescent="0.25">
      <c r="A5347" s="178">
        <v>59550</v>
      </c>
      <c r="B5347" s="178">
        <v>-29965</v>
      </c>
      <c r="C5347" s="178">
        <v>-651138</v>
      </c>
      <c r="D5347" s="178" t="s">
        <v>354</v>
      </c>
      <c r="E5347" s="178" t="s">
        <v>167</v>
      </c>
      <c r="F5347" s="178" t="s">
        <v>312</v>
      </c>
      <c r="G5347" s="180">
        <f>VLOOKUP(D5347,Plan1!$B$2:$S$5570,7,)/1000</f>
        <v>4.3410000000000002</v>
      </c>
      <c r="H5347" s="180">
        <f>VLOOKUP(D5347,Plan1!$B$2:$S$5570,8,)/1000</f>
        <v>4.6449999999999996</v>
      </c>
      <c r="I5347" s="180">
        <f>VLOOKUP(D5347,Plan1!$B$2:$S$5570,9,)/1000</f>
        <v>4.5830000000000002</v>
      </c>
      <c r="J5347" s="180">
        <f>VLOOKUP(D5347,Plan1!$B$2:$S$5570,10,)/1000</f>
        <v>4.3630000000000004</v>
      </c>
      <c r="K5347" s="180">
        <f>VLOOKUP(D5347,Plan1!$B$2:$S$5570,11,)/1000</f>
        <v>4.0309999999999997</v>
      </c>
      <c r="L5347" s="180">
        <f>VLOOKUP(D5347,Plan1!$B$2:$S$5570,12,)/1000</f>
        <v>4.383</v>
      </c>
      <c r="M5347" s="180">
        <f>VLOOKUP(D5347,Plan1!$B$2:$S$5570,13,)/1000</f>
        <v>4.4109999999999996</v>
      </c>
      <c r="N5347" s="180">
        <f>VLOOKUP(D5347,Plan1!$B$2:$S$5570,14,)/1000</f>
        <v>5.0060000000000002</v>
      </c>
      <c r="O5347" s="180">
        <f>VLOOKUP(D5347,Plan1!$B$2:$S$5570,15,)/1000</f>
        <v>5.0090000000000003</v>
      </c>
      <c r="P5347" s="180">
        <f>VLOOKUP(D5347,Plan1!$B$2:$S$5570,16,)/1000</f>
        <v>4.9870000000000001</v>
      </c>
      <c r="Q5347" s="180">
        <f>VLOOKUP(D5347,Plan1!$B$2:$S$5570,17,)/1000</f>
        <v>4.6459999999999999</v>
      </c>
      <c r="R5347" s="180">
        <f>VLOOKUP(D5347,Plan1!$B$2:$S$5570,18,)/1000</f>
        <v>4.4610000000000003</v>
      </c>
      <c r="S5347" s="180">
        <f>VLOOKUP(D5347,Plan1!$B$2:$S$5570,6,)/1000</f>
        <v>4.5720000000000001</v>
      </c>
    </row>
    <row r="5348" spans="1:19" x14ac:dyDescent="0.25">
      <c r="A5348" s="178">
        <v>34887</v>
      </c>
      <c r="B5348" s="178">
        <v>-98421</v>
      </c>
      <c r="C5348" s="178">
        <v>-394795</v>
      </c>
      <c r="D5348" s="178" t="s">
        <v>776</v>
      </c>
      <c r="E5348" s="178" t="s">
        <v>167</v>
      </c>
      <c r="F5348" s="178" t="s">
        <v>375</v>
      </c>
      <c r="G5348" s="180">
        <f>VLOOKUP(D5348,Plan1!$B$2:$S$5570,7,)/1000</f>
        <v>5.8780000000000001</v>
      </c>
      <c r="H5348" s="180">
        <f>VLOOKUP(D5348,Plan1!$B$2:$S$5570,8,)/1000</f>
        <v>5.875</v>
      </c>
      <c r="I5348" s="180">
        <f>VLOOKUP(D5348,Plan1!$B$2:$S$5570,9,)/1000</f>
        <v>5.9080000000000004</v>
      </c>
      <c r="J5348" s="180">
        <f>VLOOKUP(D5348,Plan1!$B$2:$S$5570,10,)/1000</f>
        <v>5.3460000000000001</v>
      </c>
      <c r="K5348" s="180">
        <f>VLOOKUP(D5348,Plan1!$B$2:$S$5570,11,)/1000</f>
        <v>4.8029999999999999</v>
      </c>
      <c r="L5348" s="180">
        <f>VLOOKUP(D5348,Plan1!$B$2:$S$5570,12,)/1000</f>
        <v>4.5030000000000001</v>
      </c>
      <c r="M5348" s="180">
        <f>VLOOKUP(D5348,Plan1!$B$2:$S$5570,13,)/1000</f>
        <v>4.6559999999999997</v>
      </c>
      <c r="N5348" s="180">
        <f>VLOOKUP(D5348,Plan1!$B$2:$S$5570,14,)/1000</f>
        <v>5.2149999999999999</v>
      </c>
      <c r="O5348" s="180">
        <f>VLOOKUP(D5348,Plan1!$B$2:$S$5570,15,)/1000</f>
        <v>6.0250000000000004</v>
      </c>
      <c r="P5348" s="180">
        <f>VLOOKUP(D5348,Plan1!$B$2:$S$5570,16,)/1000</f>
        <v>5.899</v>
      </c>
      <c r="Q5348" s="180">
        <f>VLOOKUP(D5348,Plan1!$B$2:$S$5570,17,)/1000</f>
        <v>5.9619999999999997</v>
      </c>
      <c r="R5348" s="180">
        <f>VLOOKUP(D5348,Plan1!$B$2:$S$5570,18,)/1000</f>
        <v>5.8620000000000001</v>
      </c>
      <c r="S5348" s="180">
        <f>VLOOKUP(D5348,Plan1!$B$2:$S$5570,6,)/1000</f>
        <v>5.4939999999999998</v>
      </c>
    </row>
    <row r="5349" spans="1:19" x14ac:dyDescent="0.25">
      <c r="A5349" s="178">
        <v>9351</v>
      </c>
      <c r="B5349" s="178">
        <v>-211209</v>
      </c>
      <c r="C5349" s="178">
        <v>-429363</v>
      </c>
      <c r="D5349" s="178" t="s">
        <v>1940</v>
      </c>
      <c r="E5349" s="178" t="s">
        <v>167</v>
      </c>
      <c r="F5349" s="178" t="s">
        <v>1727</v>
      </c>
      <c r="G5349" s="180">
        <f>VLOOKUP(D5349,Plan1!$B$2:$S$5570,7,)/1000</f>
        <v>5.0960000000000001</v>
      </c>
      <c r="H5349" s="180">
        <f>VLOOKUP(D5349,Plan1!$B$2:$S$5570,8,)/1000</f>
        <v>5.73</v>
      </c>
      <c r="I5349" s="180">
        <f>VLOOKUP(D5349,Plan1!$B$2:$S$5570,9,)/1000</f>
        <v>5.0890000000000004</v>
      </c>
      <c r="J5349" s="180">
        <f>VLOOKUP(D5349,Plan1!$B$2:$S$5570,10,)/1000</f>
        <v>4.859</v>
      </c>
      <c r="K5349" s="180">
        <f>VLOOKUP(D5349,Plan1!$B$2:$S$5570,11,)/1000</f>
        <v>4.4480000000000004</v>
      </c>
      <c r="L5349" s="180">
        <f>VLOOKUP(D5349,Plan1!$B$2:$S$5570,12,)/1000</f>
        <v>4.4409999999999998</v>
      </c>
      <c r="M5349" s="180">
        <f>VLOOKUP(D5349,Plan1!$B$2:$S$5570,13,)/1000</f>
        <v>4.5679999999999996</v>
      </c>
      <c r="N5349" s="180">
        <f>VLOOKUP(D5349,Plan1!$B$2:$S$5570,14,)/1000</f>
        <v>5.26</v>
      </c>
      <c r="O5349" s="180">
        <f>VLOOKUP(D5349,Plan1!$B$2:$S$5570,15,)/1000</f>
        <v>5.1189999999999998</v>
      </c>
      <c r="P5349" s="180">
        <f>VLOOKUP(D5349,Plan1!$B$2:$S$5570,16,)/1000</f>
        <v>4.952</v>
      </c>
      <c r="Q5349" s="180">
        <f>VLOOKUP(D5349,Plan1!$B$2:$S$5570,17,)/1000</f>
        <v>4.4720000000000004</v>
      </c>
      <c r="R5349" s="180">
        <f>VLOOKUP(D5349,Plan1!$B$2:$S$5570,18,)/1000</f>
        <v>4.9820000000000002</v>
      </c>
      <c r="S5349" s="180">
        <f>VLOOKUP(D5349,Plan1!$B$2:$S$5570,6,)/1000</f>
        <v>4.9180000000000001</v>
      </c>
    </row>
    <row r="5350" spans="1:19" x14ac:dyDescent="0.25">
      <c r="A5350" s="178">
        <v>18207</v>
      </c>
      <c r="B5350" s="178">
        <v>-16289</v>
      </c>
      <c r="C5350" s="178">
        <v>-447786</v>
      </c>
      <c r="D5350" s="178" t="s">
        <v>2493</v>
      </c>
      <c r="E5350" s="178" t="s">
        <v>167</v>
      </c>
      <c r="F5350" s="178" t="s">
        <v>1727</v>
      </c>
      <c r="G5350" s="180">
        <f>VLOOKUP(D5350,Plan1!$B$2:$S$5570,7,)/1000</f>
        <v>5.7149999999999999</v>
      </c>
      <c r="H5350" s="180">
        <f>VLOOKUP(D5350,Plan1!$B$2:$S$5570,8,)/1000</f>
        <v>6.1840000000000002</v>
      </c>
      <c r="I5350" s="180">
        <f>VLOOKUP(D5350,Plan1!$B$2:$S$5570,9,)/1000</f>
        <v>5.6970000000000001</v>
      </c>
      <c r="J5350" s="180">
        <f>VLOOKUP(D5350,Plan1!$B$2:$S$5570,10,)/1000</f>
        <v>6.0030000000000001</v>
      </c>
      <c r="K5350" s="180">
        <f>VLOOKUP(D5350,Plan1!$B$2:$S$5570,11,)/1000</f>
        <v>5.7089999999999996</v>
      </c>
      <c r="L5350" s="180">
        <f>VLOOKUP(D5350,Plan1!$B$2:$S$5570,12,)/1000</f>
        <v>5.5430000000000001</v>
      </c>
      <c r="M5350" s="180">
        <f>VLOOKUP(D5350,Plan1!$B$2:$S$5570,13,)/1000</f>
        <v>5.8540000000000001</v>
      </c>
      <c r="N5350" s="180">
        <f>VLOOKUP(D5350,Plan1!$B$2:$S$5570,14,)/1000</f>
        <v>6.5339999999999998</v>
      </c>
      <c r="O5350" s="180">
        <f>VLOOKUP(D5350,Plan1!$B$2:$S$5570,15,)/1000</f>
        <v>6.218</v>
      </c>
      <c r="P5350" s="180">
        <f>VLOOKUP(D5350,Plan1!$B$2:$S$5570,16,)/1000</f>
        <v>5.8639999999999999</v>
      </c>
      <c r="Q5350" s="180">
        <f>VLOOKUP(D5350,Plan1!$B$2:$S$5570,17,)/1000</f>
        <v>5.101</v>
      </c>
      <c r="R5350" s="180">
        <f>VLOOKUP(D5350,Plan1!$B$2:$S$5570,18,)/1000</f>
        <v>5.5220000000000002</v>
      </c>
      <c r="S5350" s="180">
        <f>VLOOKUP(D5350,Plan1!$B$2:$S$5570,6,)/1000</f>
        <v>5.8289999999999997</v>
      </c>
    </row>
    <row r="5351" spans="1:19" x14ac:dyDescent="0.25">
      <c r="A5351" s="178">
        <v>24768</v>
      </c>
      <c r="B5351" s="178">
        <v>-132685</v>
      </c>
      <c r="C5351" s="178">
        <v>-396627</v>
      </c>
      <c r="D5351" s="178" t="s">
        <v>542</v>
      </c>
      <c r="E5351" s="178" t="s">
        <v>167</v>
      </c>
      <c r="F5351" s="178" t="s">
        <v>375</v>
      </c>
      <c r="G5351" s="180">
        <f>VLOOKUP(D5351,Plan1!$B$2:$S$5570,7,)/1000</f>
        <v>5.3860000000000001</v>
      </c>
      <c r="H5351" s="180">
        <f>VLOOKUP(D5351,Plan1!$B$2:$S$5570,8,)/1000</f>
        <v>5.6269999999999998</v>
      </c>
      <c r="I5351" s="180">
        <f>VLOOKUP(D5351,Plan1!$B$2:$S$5570,9,)/1000</f>
        <v>5.5940000000000003</v>
      </c>
      <c r="J5351" s="180">
        <f>VLOOKUP(D5351,Plan1!$B$2:$S$5570,10,)/1000</f>
        <v>4.718</v>
      </c>
      <c r="K5351" s="180">
        <f>VLOOKUP(D5351,Plan1!$B$2:$S$5570,11,)/1000</f>
        <v>4.2210000000000001</v>
      </c>
      <c r="L5351" s="180">
        <f>VLOOKUP(D5351,Plan1!$B$2:$S$5570,12,)/1000</f>
        <v>3.8559999999999999</v>
      </c>
      <c r="M5351" s="180">
        <f>VLOOKUP(D5351,Plan1!$B$2:$S$5570,13,)/1000</f>
        <v>4.0410000000000004</v>
      </c>
      <c r="N5351" s="180">
        <f>VLOOKUP(D5351,Plan1!$B$2:$S$5570,14,)/1000</f>
        <v>4.4749999999999996</v>
      </c>
      <c r="O5351" s="180">
        <f>VLOOKUP(D5351,Plan1!$B$2:$S$5570,15,)/1000</f>
        <v>5.08</v>
      </c>
      <c r="P5351" s="180">
        <f>VLOOKUP(D5351,Plan1!$B$2:$S$5570,16,)/1000</f>
        <v>4.9649999999999999</v>
      </c>
      <c r="Q5351" s="180">
        <f>VLOOKUP(D5351,Plan1!$B$2:$S$5570,17,)/1000</f>
        <v>4.9870000000000001</v>
      </c>
      <c r="R5351" s="180">
        <f>VLOOKUP(D5351,Plan1!$B$2:$S$5570,18,)/1000</f>
        <v>5.415</v>
      </c>
      <c r="S5351" s="180">
        <f>VLOOKUP(D5351,Plan1!$B$2:$S$5570,6,)/1000</f>
        <v>4.8639999999999999</v>
      </c>
    </row>
    <row r="5352" spans="1:19" x14ac:dyDescent="0.25">
      <c r="A5352" s="178">
        <v>22549</v>
      </c>
      <c r="B5352" s="178">
        <v>-142998</v>
      </c>
      <c r="C5352" s="178">
        <v>-393227</v>
      </c>
      <c r="D5352" s="178" t="s">
        <v>470</v>
      </c>
      <c r="E5352" s="178" t="s">
        <v>167</v>
      </c>
      <c r="F5352" s="178" t="s">
        <v>375</v>
      </c>
      <c r="G5352" s="180">
        <f>VLOOKUP(D5352,Plan1!$B$2:$S$5570,7,)/1000</f>
        <v>5.431</v>
      </c>
      <c r="H5352" s="180">
        <f>VLOOKUP(D5352,Plan1!$B$2:$S$5570,8,)/1000</f>
        <v>5.5949999999999998</v>
      </c>
      <c r="I5352" s="180">
        <f>VLOOKUP(D5352,Plan1!$B$2:$S$5570,9,)/1000</f>
        <v>5.5540000000000003</v>
      </c>
      <c r="J5352" s="180">
        <f>VLOOKUP(D5352,Plan1!$B$2:$S$5570,10,)/1000</f>
        <v>4.8109999999999999</v>
      </c>
      <c r="K5352" s="180">
        <f>VLOOKUP(D5352,Plan1!$B$2:$S$5570,11,)/1000</f>
        <v>4.2679999999999998</v>
      </c>
      <c r="L5352" s="180">
        <f>VLOOKUP(D5352,Plan1!$B$2:$S$5570,12,)/1000</f>
        <v>3.984</v>
      </c>
      <c r="M5352" s="180">
        <f>VLOOKUP(D5352,Plan1!$B$2:$S$5570,13,)/1000</f>
        <v>4.2039999999999997</v>
      </c>
      <c r="N5352" s="180">
        <f>VLOOKUP(D5352,Plan1!$B$2:$S$5570,14,)/1000</f>
        <v>4.5990000000000002</v>
      </c>
      <c r="O5352" s="180">
        <f>VLOOKUP(D5352,Plan1!$B$2:$S$5570,15,)/1000</f>
        <v>5.0490000000000004</v>
      </c>
      <c r="P5352" s="180">
        <f>VLOOKUP(D5352,Plan1!$B$2:$S$5570,16,)/1000</f>
        <v>5.0060000000000002</v>
      </c>
      <c r="Q5352" s="180">
        <f>VLOOKUP(D5352,Plan1!$B$2:$S$5570,17,)/1000</f>
        <v>4.9260000000000002</v>
      </c>
      <c r="R5352" s="180">
        <f>VLOOKUP(D5352,Plan1!$B$2:$S$5570,18,)/1000</f>
        <v>5.4880000000000004</v>
      </c>
      <c r="S5352" s="180">
        <f>VLOOKUP(D5352,Plan1!$B$2:$S$5570,6,)/1000</f>
        <v>4.91</v>
      </c>
    </row>
    <row r="5353" spans="1:19" x14ac:dyDescent="0.25">
      <c r="A5353" s="178">
        <v>56995</v>
      </c>
      <c r="B5353" s="178">
        <v>-38549</v>
      </c>
      <c r="C5353" s="178">
        <v>-409208</v>
      </c>
      <c r="D5353" s="178" t="s">
        <v>925</v>
      </c>
      <c r="E5353" s="178" t="s">
        <v>167</v>
      </c>
      <c r="F5353" s="178" t="s">
        <v>792</v>
      </c>
      <c r="G5353" s="180">
        <f>VLOOKUP(D5353,Plan1!$B$2:$S$5570,7,)/1000</f>
        <v>5.0759999999999996</v>
      </c>
      <c r="H5353" s="180">
        <f>VLOOKUP(D5353,Plan1!$B$2:$S$5570,8,)/1000</f>
        <v>5.2140000000000004</v>
      </c>
      <c r="I5353" s="180">
        <f>VLOOKUP(D5353,Plan1!$B$2:$S$5570,9,)/1000</f>
        <v>5.2859999999999996</v>
      </c>
      <c r="J5353" s="180">
        <f>VLOOKUP(D5353,Plan1!$B$2:$S$5570,10,)/1000</f>
        <v>4.9130000000000003</v>
      </c>
      <c r="K5353" s="180">
        <f>VLOOKUP(D5353,Plan1!$B$2:$S$5570,11,)/1000</f>
        <v>5.1630000000000003</v>
      </c>
      <c r="L5353" s="180">
        <f>VLOOKUP(D5353,Plan1!$B$2:$S$5570,12,)/1000</f>
        <v>5.3079999999999998</v>
      </c>
      <c r="M5353" s="180">
        <f>VLOOKUP(D5353,Plan1!$B$2:$S$5570,13,)/1000</f>
        <v>5.6239999999999997</v>
      </c>
      <c r="N5353" s="180">
        <f>VLOOKUP(D5353,Plan1!$B$2:$S$5570,14,)/1000</f>
        <v>6.3579999999999997</v>
      </c>
      <c r="O5353" s="180">
        <f>VLOOKUP(D5353,Plan1!$B$2:$S$5570,15,)/1000</f>
        <v>6.68</v>
      </c>
      <c r="P5353" s="180">
        <f>VLOOKUP(D5353,Plan1!$B$2:$S$5570,16,)/1000</f>
        <v>6.4729999999999999</v>
      </c>
      <c r="Q5353" s="180">
        <f>VLOOKUP(D5353,Plan1!$B$2:$S$5570,17,)/1000</f>
        <v>6.3129999999999997</v>
      </c>
      <c r="R5353" s="180">
        <f>VLOOKUP(D5353,Plan1!$B$2:$S$5570,18,)/1000</f>
        <v>5.5709999999999997</v>
      </c>
      <c r="S5353" s="180">
        <f>VLOOKUP(D5353,Plan1!$B$2:$S$5570,6,)/1000</f>
        <v>5.665</v>
      </c>
    </row>
    <row r="5354" spans="1:19" x14ac:dyDescent="0.25">
      <c r="A5354" s="178">
        <v>12031</v>
      </c>
      <c r="B5354" s="178">
        <v>-196355</v>
      </c>
      <c r="C5354" s="178">
        <v>-421063</v>
      </c>
      <c r="D5354" s="178" t="s">
        <v>2206</v>
      </c>
      <c r="E5354" s="178" t="s">
        <v>167</v>
      </c>
      <c r="F5354" s="178" t="s">
        <v>1727</v>
      </c>
      <c r="G5354" s="180">
        <f>VLOOKUP(D5354,Plan1!$B$2:$S$5570,7,)/1000</f>
        <v>5.2549999999999999</v>
      </c>
      <c r="H5354" s="180">
        <f>VLOOKUP(D5354,Plan1!$B$2:$S$5570,8,)/1000</f>
        <v>5.6609999999999996</v>
      </c>
      <c r="I5354" s="180">
        <f>VLOOKUP(D5354,Plan1!$B$2:$S$5570,9,)/1000</f>
        <v>5.1449999999999996</v>
      </c>
      <c r="J5354" s="180">
        <f>VLOOKUP(D5354,Plan1!$B$2:$S$5570,10,)/1000</f>
        <v>4.9649999999999999</v>
      </c>
      <c r="K5354" s="180">
        <f>VLOOKUP(D5354,Plan1!$B$2:$S$5570,11,)/1000</f>
        <v>4.4420000000000002</v>
      </c>
      <c r="L5354" s="180">
        <f>VLOOKUP(D5354,Plan1!$B$2:$S$5570,12,)/1000</f>
        <v>4.3760000000000003</v>
      </c>
      <c r="M5354" s="180">
        <f>VLOOKUP(D5354,Plan1!$B$2:$S$5570,13,)/1000</f>
        <v>4.5199999999999996</v>
      </c>
      <c r="N5354" s="180">
        <f>VLOOKUP(D5354,Plan1!$B$2:$S$5570,14,)/1000</f>
        <v>5.0570000000000004</v>
      </c>
      <c r="O5354" s="180">
        <f>VLOOKUP(D5354,Plan1!$B$2:$S$5570,15,)/1000</f>
        <v>5.0670000000000002</v>
      </c>
      <c r="P5354" s="180">
        <f>VLOOKUP(D5354,Plan1!$B$2:$S$5570,16,)/1000</f>
        <v>4.8319999999999999</v>
      </c>
      <c r="Q5354" s="180">
        <f>VLOOKUP(D5354,Plan1!$B$2:$S$5570,17,)/1000</f>
        <v>4.4370000000000003</v>
      </c>
      <c r="R5354" s="180">
        <f>VLOOKUP(D5354,Plan1!$B$2:$S$5570,18,)/1000</f>
        <v>4.9880000000000004</v>
      </c>
      <c r="S5354" s="180">
        <f>VLOOKUP(D5354,Plan1!$B$2:$S$5570,6,)/1000</f>
        <v>4.8949999999999996</v>
      </c>
    </row>
    <row r="5355" spans="1:19" x14ac:dyDescent="0.25">
      <c r="A5355" s="178">
        <v>9112</v>
      </c>
      <c r="B5355" s="178">
        <v>-211654</v>
      </c>
      <c r="C5355" s="178">
        <v>-497202</v>
      </c>
      <c r="D5355" s="178" t="s">
        <v>5149</v>
      </c>
      <c r="E5355" s="178" t="s">
        <v>167</v>
      </c>
      <c r="F5355" s="178" t="s">
        <v>4704</v>
      </c>
      <c r="G5355" s="180">
        <f>VLOOKUP(D5355,Plan1!$B$2:$S$5570,7,)/1000</f>
        <v>5.3070000000000004</v>
      </c>
      <c r="H5355" s="180">
        <f>VLOOKUP(D5355,Plan1!$B$2:$S$5570,8,)/1000</f>
        <v>5.6559999999999997</v>
      </c>
      <c r="I5355" s="180">
        <f>VLOOKUP(D5355,Plan1!$B$2:$S$5570,9,)/1000</f>
        <v>5.4640000000000004</v>
      </c>
      <c r="J5355" s="180">
        <f>VLOOKUP(D5355,Plan1!$B$2:$S$5570,10,)/1000</f>
        <v>5.5119999999999996</v>
      </c>
      <c r="K5355" s="180">
        <f>VLOOKUP(D5355,Plan1!$B$2:$S$5570,11,)/1000</f>
        <v>4.8949999999999996</v>
      </c>
      <c r="L5355" s="180">
        <f>VLOOKUP(D5355,Plan1!$B$2:$S$5570,12,)/1000</f>
        <v>4.7930000000000001</v>
      </c>
      <c r="M5355" s="180">
        <f>VLOOKUP(D5355,Plan1!$B$2:$S$5570,13,)/1000</f>
        <v>4.9969999999999999</v>
      </c>
      <c r="N5355" s="180">
        <f>VLOOKUP(D5355,Plan1!$B$2:$S$5570,14,)/1000</f>
        <v>5.6950000000000003</v>
      </c>
      <c r="O5355" s="180">
        <f>VLOOKUP(D5355,Plan1!$B$2:$S$5570,15,)/1000</f>
        <v>5.3289999999999997</v>
      </c>
      <c r="P5355" s="180">
        <f>VLOOKUP(D5355,Plan1!$B$2:$S$5570,16,)/1000</f>
        <v>5.4939999999999998</v>
      </c>
      <c r="Q5355" s="180">
        <f>VLOOKUP(D5355,Plan1!$B$2:$S$5570,17,)/1000</f>
        <v>5.48</v>
      </c>
      <c r="R5355" s="180">
        <f>VLOOKUP(D5355,Plan1!$B$2:$S$5570,18,)/1000</f>
        <v>5.5149999999999997</v>
      </c>
      <c r="S5355" s="180">
        <f>VLOOKUP(D5355,Plan1!$B$2:$S$5570,6,)/1000</f>
        <v>5.3440000000000003</v>
      </c>
    </row>
    <row r="5356" spans="1:19" x14ac:dyDescent="0.25">
      <c r="A5356" s="178">
        <v>22763</v>
      </c>
      <c r="B5356" s="178">
        <v>-142157</v>
      </c>
      <c r="C5356" s="178">
        <v>-395181</v>
      </c>
      <c r="D5356" s="178" t="s">
        <v>480</v>
      </c>
      <c r="E5356" s="178" t="s">
        <v>167</v>
      </c>
      <c r="F5356" s="178" t="s">
        <v>375</v>
      </c>
      <c r="G5356" s="180">
        <f>VLOOKUP(D5356,Plan1!$B$2:$S$5570,7,)/1000</f>
        <v>5.383</v>
      </c>
      <c r="H5356" s="180">
        <f>VLOOKUP(D5356,Plan1!$B$2:$S$5570,8,)/1000</f>
        <v>5.6020000000000003</v>
      </c>
      <c r="I5356" s="180">
        <f>VLOOKUP(D5356,Plan1!$B$2:$S$5570,9,)/1000</f>
        <v>5.5759999999999996</v>
      </c>
      <c r="J5356" s="180">
        <f>VLOOKUP(D5356,Plan1!$B$2:$S$5570,10,)/1000</f>
        <v>4.8129999999999997</v>
      </c>
      <c r="K5356" s="180">
        <f>VLOOKUP(D5356,Plan1!$B$2:$S$5570,11,)/1000</f>
        <v>4.2699999999999996</v>
      </c>
      <c r="L5356" s="180">
        <f>VLOOKUP(D5356,Plan1!$B$2:$S$5570,12,)/1000</f>
        <v>4.0019999999999998</v>
      </c>
      <c r="M5356" s="180">
        <f>VLOOKUP(D5356,Plan1!$B$2:$S$5570,13,)/1000</f>
        <v>4.2190000000000003</v>
      </c>
      <c r="N5356" s="180">
        <f>VLOOKUP(D5356,Plan1!$B$2:$S$5570,14,)/1000</f>
        <v>4.5910000000000002</v>
      </c>
      <c r="O5356" s="180">
        <f>VLOOKUP(D5356,Plan1!$B$2:$S$5570,15,)/1000</f>
        <v>5.0819999999999999</v>
      </c>
      <c r="P5356" s="180">
        <f>VLOOKUP(D5356,Plan1!$B$2:$S$5570,16,)/1000</f>
        <v>5.0410000000000004</v>
      </c>
      <c r="Q5356" s="180">
        <f>VLOOKUP(D5356,Plan1!$B$2:$S$5570,17,)/1000</f>
        <v>4.9470000000000001</v>
      </c>
      <c r="R5356" s="180">
        <f>VLOOKUP(D5356,Plan1!$B$2:$S$5570,18,)/1000</f>
        <v>5.4109999999999996</v>
      </c>
      <c r="S5356" s="180">
        <f>VLOOKUP(D5356,Plan1!$B$2:$S$5570,6,)/1000</f>
        <v>4.9109999999999996</v>
      </c>
    </row>
    <row r="5357" spans="1:19" x14ac:dyDescent="0.25">
      <c r="A5357" s="178">
        <v>5850</v>
      </c>
      <c r="B5357" s="178">
        <v>-234336</v>
      </c>
      <c r="C5357" s="178">
        <v>-450838</v>
      </c>
      <c r="D5357" s="178" t="s">
        <v>4807</v>
      </c>
      <c r="E5357" s="178" t="s">
        <v>167</v>
      </c>
      <c r="F5357" s="178" t="s">
        <v>4704</v>
      </c>
      <c r="G5357" s="180">
        <f>VLOOKUP(D5357,Plan1!$B$2:$S$5570,7,)/1000</f>
        <v>4.423</v>
      </c>
      <c r="H5357" s="180">
        <f>VLOOKUP(D5357,Plan1!$B$2:$S$5570,8,)/1000</f>
        <v>5.024</v>
      </c>
      <c r="I5357" s="180">
        <f>VLOOKUP(D5357,Plan1!$B$2:$S$5570,9,)/1000</f>
        <v>4.4219999999999997</v>
      </c>
      <c r="J5357" s="180">
        <f>VLOOKUP(D5357,Plan1!$B$2:$S$5570,10,)/1000</f>
        <v>4.4909999999999997</v>
      </c>
      <c r="K5357" s="180">
        <f>VLOOKUP(D5357,Plan1!$B$2:$S$5570,11,)/1000</f>
        <v>4.0220000000000002</v>
      </c>
      <c r="L5357" s="180">
        <f>VLOOKUP(D5357,Plan1!$B$2:$S$5570,12,)/1000</f>
        <v>3.9249999999999998</v>
      </c>
      <c r="M5357" s="180">
        <f>VLOOKUP(D5357,Plan1!$B$2:$S$5570,13,)/1000</f>
        <v>3.8889999999999998</v>
      </c>
      <c r="N5357" s="180">
        <f>VLOOKUP(D5357,Plan1!$B$2:$S$5570,14,)/1000</f>
        <v>4.492</v>
      </c>
      <c r="O5357" s="180">
        <f>VLOOKUP(D5357,Plan1!$B$2:$S$5570,15,)/1000</f>
        <v>3.9220000000000002</v>
      </c>
      <c r="P5357" s="180">
        <f>VLOOKUP(D5357,Plan1!$B$2:$S$5570,16,)/1000</f>
        <v>3.9049999999999998</v>
      </c>
      <c r="Q5357" s="180">
        <f>VLOOKUP(D5357,Plan1!$B$2:$S$5570,17,)/1000</f>
        <v>3.8860000000000001</v>
      </c>
      <c r="R5357" s="180">
        <f>VLOOKUP(D5357,Plan1!$B$2:$S$5570,18,)/1000</f>
        <v>4.3899999999999997</v>
      </c>
      <c r="S5357" s="180">
        <f>VLOOKUP(D5357,Plan1!$B$2:$S$5570,6,)/1000</f>
        <v>4.2329999999999997</v>
      </c>
    </row>
    <row r="5358" spans="1:19" x14ac:dyDescent="0.25">
      <c r="A5358" s="178">
        <v>11790</v>
      </c>
      <c r="B5358" s="178">
        <v>-197477</v>
      </c>
      <c r="C5358" s="178">
        <v>-479385</v>
      </c>
      <c r="D5358" s="178" t="s">
        <v>2178</v>
      </c>
      <c r="E5358" s="178" t="s">
        <v>167</v>
      </c>
      <c r="F5358" s="178" t="s">
        <v>1727</v>
      </c>
      <c r="G5358" s="180">
        <f>VLOOKUP(D5358,Plan1!$B$2:$S$5570,7,)/1000</f>
        <v>5.0490000000000004</v>
      </c>
      <c r="H5358" s="180">
        <f>VLOOKUP(D5358,Plan1!$B$2:$S$5570,8,)/1000</f>
        <v>5.5469999999999997</v>
      </c>
      <c r="I5358" s="180">
        <f>VLOOKUP(D5358,Plan1!$B$2:$S$5570,9,)/1000</f>
        <v>5.1630000000000003</v>
      </c>
      <c r="J5358" s="180">
        <f>VLOOKUP(D5358,Plan1!$B$2:$S$5570,10,)/1000</f>
        <v>5.5359999999999996</v>
      </c>
      <c r="K5358" s="180">
        <f>VLOOKUP(D5358,Plan1!$B$2:$S$5570,11,)/1000</f>
        <v>5.29</v>
      </c>
      <c r="L5358" s="180">
        <f>VLOOKUP(D5358,Plan1!$B$2:$S$5570,12,)/1000</f>
        <v>5.17</v>
      </c>
      <c r="M5358" s="180">
        <f>VLOOKUP(D5358,Plan1!$B$2:$S$5570,13,)/1000</f>
        <v>5.4550000000000001</v>
      </c>
      <c r="N5358" s="180">
        <f>VLOOKUP(D5358,Plan1!$B$2:$S$5570,14,)/1000</f>
        <v>6.2030000000000003</v>
      </c>
      <c r="O5358" s="180">
        <f>VLOOKUP(D5358,Plan1!$B$2:$S$5570,15,)/1000</f>
        <v>5.5140000000000002</v>
      </c>
      <c r="P5358" s="180">
        <f>VLOOKUP(D5358,Plan1!$B$2:$S$5570,16,)/1000</f>
        <v>5.4009999999999998</v>
      </c>
      <c r="Q5358" s="180">
        <f>VLOOKUP(D5358,Plan1!$B$2:$S$5570,17,)/1000</f>
        <v>5.056</v>
      </c>
      <c r="R5358" s="180">
        <f>VLOOKUP(D5358,Plan1!$B$2:$S$5570,18,)/1000</f>
        <v>5.173</v>
      </c>
      <c r="S5358" s="180">
        <f>VLOOKUP(D5358,Plan1!$B$2:$S$5570,6,)/1000</f>
        <v>5.38</v>
      </c>
    </row>
    <row r="5359" spans="1:19" x14ac:dyDescent="0.25">
      <c r="A5359" s="178">
        <v>13249</v>
      </c>
      <c r="B5359" s="178">
        <v>-189146</v>
      </c>
      <c r="C5359" s="178">
        <v>-482753</v>
      </c>
      <c r="D5359" s="178" t="s">
        <v>2301</v>
      </c>
      <c r="E5359" s="178" t="s">
        <v>167</v>
      </c>
      <c r="F5359" s="178" t="s">
        <v>1727</v>
      </c>
      <c r="G5359" s="180">
        <f>VLOOKUP(D5359,Plan1!$B$2:$S$5570,7,)/1000</f>
        <v>5.0460000000000003</v>
      </c>
      <c r="H5359" s="180">
        <f>VLOOKUP(D5359,Plan1!$B$2:$S$5570,8,)/1000</f>
        <v>5.5960000000000001</v>
      </c>
      <c r="I5359" s="180">
        <f>VLOOKUP(D5359,Plan1!$B$2:$S$5570,9,)/1000</f>
        <v>5.2380000000000004</v>
      </c>
      <c r="J5359" s="180">
        <f>VLOOKUP(D5359,Plan1!$B$2:$S$5570,10,)/1000</f>
        <v>5.5919999999999996</v>
      </c>
      <c r="K5359" s="180">
        <f>VLOOKUP(D5359,Plan1!$B$2:$S$5570,11,)/1000</f>
        <v>5.37</v>
      </c>
      <c r="L5359" s="180">
        <f>VLOOKUP(D5359,Plan1!$B$2:$S$5570,12,)/1000</f>
        <v>5.3339999999999996</v>
      </c>
      <c r="M5359" s="180">
        <f>VLOOKUP(D5359,Plan1!$B$2:$S$5570,13,)/1000</f>
        <v>5.5129999999999999</v>
      </c>
      <c r="N5359" s="180">
        <f>VLOOKUP(D5359,Plan1!$B$2:$S$5570,14,)/1000</f>
        <v>6.2549999999999999</v>
      </c>
      <c r="O5359" s="180">
        <f>VLOOKUP(D5359,Plan1!$B$2:$S$5570,15,)/1000</f>
        <v>5.7439999999999998</v>
      </c>
      <c r="P5359" s="180">
        <f>VLOOKUP(D5359,Plan1!$B$2:$S$5570,16,)/1000</f>
        <v>5.5190000000000001</v>
      </c>
      <c r="Q5359" s="180">
        <f>VLOOKUP(D5359,Plan1!$B$2:$S$5570,17,)/1000</f>
        <v>5.1479999999999997</v>
      </c>
      <c r="R5359" s="180">
        <f>VLOOKUP(D5359,Plan1!$B$2:$S$5570,18,)/1000</f>
        <v>5.1769999999999996</v>
      </c>
      <c r="S5359" s="180">
        <f>VLOOKUP(D5359,Plan1!$B$2:$S$5570,6,)/1000</f>
        <v>5.4610000000000003</v>
      </c>
    </row>
    <row r="5360" spans="1:19" x14ac:dyDescent="0.25">
      <c r="A5360" s="178">
        <v>6958</v>
      </c>
      <c r="B5360" s="178">
        <v>-225277</v>
      </c>
      <c r="C5360" s="178">
        <v>-496617</v>
      </c>
      <c r="D5360" s="178" t="s">
        <v>4950</v>
      </c>
      <c r="E5360" s="178" t="s">
        <v>167</v>
      </c>
      <c r="F5360" s="178" t="s">
        <v>4704</v>
      </c>
      <c r="G5360" s="180">
        <f>VLOOKUP(D5360,Plan1!$B$2:$S$5570,7,)/1000</f>
        <v>5.09</v>
      </c>
      <c r="H5360" s="180">
        <f>VLOOKUP(D5360,Plan1!$B$2:$S$5570,8,)/1000</f>
        <v>5.5090000000000003</v>
      </c>
      <c r="I5360" s="180">
        <f>VLOOKUP(D5360,Plan1!$B$2:$S$5570,9,)/1000</f>
        <v>5.383</v>
      </c>
      <c r="J5360" s="180">
        <f>VLOOKUP(D5360,Plan1!$B$2:$S$5570,10,)/1000</f>
        <v>5.4169999999999998</v>
      </c>
      <c r="K5360" s="180">
        <f>VLOOKUP(D5360,Plan1!$B$2:$S$5570,11,)/1000</f>
        <v>4.7050000000000001</v>
      </c>
      <c r="L5360" s="180">
        <f>VLOOKUP(D5360,Plan1!$B$2:$S$5570,12,)/1000</f>
        <v>4.5380000000000003</v>
      </c>
      <c r="M5360" s="180">
        <f>VLOOKUP(D5360,Plan1!$B$2:$S$5570,13,)/1000</f>
        <v>4.758</v>
      </c>
      <c r="N5360" s="180">
        <f>VLOOKUP(D5360,Plan1!$B$2:$S$5570,14,)/1000</f>
        <v>5.6390000000000002</v>
      </c>
      <c r="O5360" s="180">
        <f>VLOOKUP(D5360,Plan1!$B$2:$S$5570,15,)/1000</f>
        <v>5.1790000000000003</v>
      </c>
      <c r="P5360" s="180">
        <f>VLOOKUP(D5360,Plan1!$B$2:$S$5570,16,)/1000</f>
        <v>5.3380000000000001</v>
      </c>
      <c r="Q5360" s="180">
        <f>VLOOKUP(D5360,Plan1!$B$2:$S$5570,17,)/1000</f>
        <v>5.3460000000000001</v>
      </c>
      <c r="R5360" s="180">
        <f>VLOOKUP(D5360,Plan1!$B$2:$S$5570,18,)/1000</f>
        <v>5.444</v>
      </c>
      <c r="S5360" s="180">
        <f>VLOOKUP(D5360,Plan1!$B$2:$S$5570,6,)/1000</f>
        <v>5.1950000000000003</v>
      </c>
    </row>
    <row r="5361" spans="1:19" x14ac:dyDescent="0.25">
      <c r="A5361" s="178">
        <v>4761</v>
      </c>
      <c r="B5361" s="178">
        <v>-245398</v>
      </c>
      <c r="C5361" s="178">
        <v>-529869</v>
      </c>
      <c r="D5361" s="178" t="s">
        <v>3077</v>
      </c>
      <c r="E5361" s="178" t="s">
        <v>167</v>
      </c>
      <c r="F5361" s="178" t="s">
        <v>2912</v>
      </c>
      <c r="G5361" s="180">
        <f>VLOOKUP(D5361,Plan1!$B$2:$S$5570,7,)/1000</f>
        <v>5.5789999999999997</v>
      </c>
      <c r="H5361" s="180">
        <f>VLOOKUP(D5361,Plan1!$B$2:$S$5570,8,)/1000</f>
        <v>5.2960000000000003</v>
      </c>
      <c r="I5361" s="180">
        <f>VLOOKUP(D5361,Plan1!$B$2:$S$5570,9,)/1000</f>
        <v>5.4749999999999996</v>
      </c>
      <c r="J5361" s="180">
        <f>VLOOKUP(D5361,Plan1!$B$2:$S$5570,10,)/1000</f>
        <v>5.1849999999999996</v>
      </c>
      <c r="K5361" s="180">
        <f>VLOOKUP(D5361,Plan1!$B$2:$S$5570,11,)/1000</f>
        <v>4.4130000000000003</v>
      </c>
      <c r="L5361" s="180">
        <f>VLOOKUP(D5361,Plan1!$B$2:$S$5570,12,)/1000</f>
        <v>4.0650000000000004</v>
      </c>
      <c r="M5361" s="180">
        <f>VLOOKUP(D5361,Plan1!$B$2:$S$5570,13,)/1000</f>
        <v>4.2450000000000001</v>
      </c>
      <c r="N5361" s="180">
        <f>VLOOKUP(D5361,Plan1!$B$2:$S$5570,14,)/1000</f>
        <v>5.1289999999999996</v>
      </c>
      <c r="O5361" s="180">
        <f>VLOOKUP(D5361,Plan1!$B$2:$S$5570,15,)/1000</f>
        <v>4.8600000000000003</v>
      </c>
      <c r="P5361" s="180">
        <f>VLOOKUP(D5361,Plan1!$B$2:$S$5570,16,)/1000</f>
        <v>5.1210000000000004</v>
      </c>
      <c r="Q5361" s="180">
        <f>VLOOKUP(D5361,Plan1!$B$2:$S$5570,17,)/1000</f>
        <v>5.4790000000000001</v>
      </c>
      <c r="R5361" s="180">
        <f>VLOOKUP(D5361,Plan1!$B$2:$S$5570,18,)/1000</f>
        <v>5.6280000000000001</v>
      </c>
      <c r="S5361" s="180">
        <f>VLOOKUP(D5361,Plan1!$B$2:$S$5570,6,)/1000</f>
        <v>5.04</v>
      </c>
    </row>
    <row r="5362" spans="1:19" x14ac:dyDescent="0.25">
      <c r="A5362" s="178">
        <v>2628</v>
      </c>
      <c r="B5362" s="178">
        <v>-28046</v>
      </c>
      <c r="C5362" s="178">
        <v>-546809</v>
      </c>
      <c r="D5362" s="178" t="s">
        <v>4253</v>
      </c>
      <c r="E5362" s="178" t="s">
        <v>167</v>
      </c>
      <c r="F5362" s="178" t="s">
        <v>3898</v>
      </c>
      <c r="G5362" s="180">
        <f>VLOOKUP(D5362,Plan1!$B$2:$S$5570,7,)/1000</f>
        <v>5.7130000000000001</v>
      </c>
      <c r="H5362" s="180">
        <f>VLOOKUP(D5362,Plan1!$B$2:$S$5570,8,)/1000</f>
        <v>5.7770000000000001</v>
      </c>
      <c r="I5362" s="180">
        <f>VLOOKUP(D5362,Plan1!$B$2:$S$5570,9,)/1000</f>
        <v>5.5380000000000003</v>
      </c>
      <c r="J5362" s="180">
        <f>VLOOKUP(D5362,Plan1!$B$2:$S$5570,10,)/1000</f>
        <v>4.9530000000000003</v>
      </c>
      <c r="K5362" s="180">
        <f>VLOOKUP(D5362,Plan1!$B$2:$S$5570,11,)/1000</f>
        <v>4.1319999999999997</v>
      </c>
      <c r="L5362" s="180">
        <f>VLOOKUP(D5362,Plan1!$B$2:$S$5570,12,)/1000</f>
        <v>3.516</v>
      </c>
      <c r="M5362" s="180">
        <f>VLOOKUP(D5362,Plan1!$B$2:$S$5570,13,)/1000</f>
        <v>3.8940000000000001</v>
      </c>
      <c r="N5362" s="180">
        <f>VLOOKUP(D5362,Plan1!$B$2:$S$5570,14,)/1000</f>
        <v>4.5629999999999997</v>
      </c>
      <c r="O5362" s="180">
        <f>VLOOKUP(D5362,Plan1!$B$2:$S$5570,15,)/1000</f>
        <v>4.4610000000000003</v>
      </c>
      <c r="P5362" s="180">
        <f>VLOOKUP(D5362,Plan1!$B$2:$S$5570,16,)/1000</f>
        <v>5.0739999999999998</v>
      </c>
      <c r="Q5362" s="180">
        <f>VLOOKUP(D5362,Plan1!$B$2:$S$5570,17,)/1000</f>
        <v>5.6669999999999998</v>
      </c>
      <c r="R5362" s="180">
        <f>VLOOKUP(D5362,Plan1!$B$2:$S$5570,18,)/1000</f>
        <v>5.7549999999999999</v>
      </c>
      <c r="S5362" s="180">
        <f>VLOOKUP(D5362,Plan1!$B$2:$S$5570,6,)/1000</f>
        <v>4.92</v>
      </c>
    </row>
    <row r="5363" spans="1:19" x14ac:dyDescent="0.25">
      <c r="A5363" s="178">
        <v>9460</v>
      </c>
      <c r="B5363" s="178">
        <v>-20953</v>
      </c>
      <c r="C5363" s="178">
        <v>-491749</v>
      </c>
      <c r="D5363" s="178" t="s">
        <v>5181</v>
      </c>
      <c r="E5363" s="178" t="s">
        <v>167</v>
      </c>
      <c r="F5363" s="178" t="s">
        <v>4704</v>
      </c>
      <c r="G5363" s="180">
        <f>VLOOKUP(D5363,Plan1!$B$2:$S$5570,7,)/1000</f>
        <v>5.2249999999999996</v>
      </c>
      <c r="H5363" s="180">
        <f>VLOOKUP(D5363,Plan1!$B$2:$S$5570,8,)/1000</f>
        <v>5.6159999999999997</v>
      </c>
      <c r="I5363" s="180">
        <f>VLOOKUP(D5363,Plan1!$B$2:$S$5570,9,)/1000</f>
        <v>5.3810000000000002</v>
      </c>
      <c r="J5363" s="180">
        <f>VLOOKUP(D5363,Plan1!$B$2:$S$5570,10,)/1000</f>
        <v>5.4790000000000001</v>
      </c>
      <c r="K5363" s="180">
        <f>VLOOKUP(D5363,Plan1!$B$2:$S$5570,11,)/1000</f>
        <v>5.0060000000000002</v>
      </c>
      <c r="L5363" s="180">
        <f>VLOOKUP(D5363,Plan1!$B$2:$S$5570,12,)/1000</f>
        <v>4.9240000000000004</v>
      </c>
      <c r="M5363" s="180">
        <f>VLOOKUP(D5363,Plan1!$B$2:$S$5570,13,)/1000</f>
        <v>5.1109999999999998</v>
      </c>
      <c r="N5363" s="180">
        <f>VLOOKUP(D5363,Plan1!$B$2:$S$5570,14,)/1000</f>
        <v>5.8310000000000004</v>
      </c>
      <c r="O5363" s="180">
        <f>VLOOKUP(D5363,Plan1!$B$2:$S$5570,15,)/1000</f>
        <v>5.4340000000000002</v>
      </c>
      <c r="P5363" s="180">
        <f>VLOOKUP(D5363,Plan1!$B$2:$S$5570,16,)/1000</f>
        <v>5.452</v>
      </c>
      <c r="Q5363" s="180">
        <f>VLOOKUP(D5363,Plan1!$B$2:$S$5570,17,)/1000</f>
        <v>5.375</v>
      </c>
      <c r="R5363" s="180">
        <f>VLOOKUP(D5363,Plan1!$B$2:$S$5570,18,)/1000</f>
        <v>5.4249999999999998</v>
      </c>
      <c r="S5363" s="180">
        <f>VLOOKUP(D5363,Plan1!$B$2:$S$5570,6,)/1000</f>
        <v>5.3550000000000004</v>
      </c>
    </row>
    <row r="5364" spans="1:19" x14ac:dyDescent="0.25">
      <c r="A5364" s="178">
        <v>30031</v>
      </c>
      <c r="B5364" s="178">
        <v>-113399</v>
      </c>
      <c r="C5364" s="178">
        <v>-421357</v>
      </c>
      <c r="D5364" s="178" t="s">
        <v>717</v>
      </c>
      <c r="E5364" s="178" t="s">
        <v>167</v>
      </c>
      <c r="F5364" s="178" t="s">
        <v>375</v>
      </c>
      <c r="G5364" s="180">
        <f>VLOOKUP(D5364,Plan1!$B$2:$S$5570,7,)/1000</f>
        <v>5.9880000000000004</v>
      </c>
      <c r="H5364" s="180">
        <f>VLOOKUP(D5364,Plan1!$B$2:$S$5570,8,)/1000</f>
        <v>5.9870000000000001</v>
      </c>
      <c r="I5364" s="180">
        <f>VLOOKUP(D5364,Plan1!$B$2:$S$5570,9,)/1000</f>
        <v>6.0380000000000003</v>
      </c>
      <c r="J5364" s="180">
        <f>VLOOKUP(D5364,Plan1!$B$2:$S$5570,10,)/1000</f>
        <v>5.6449999999999996</v>
      </c>
      <c r="K5364" s="180">
        <f>VLOOKUP(D5364,Plan1!$B$2:$S$5570,11,)/1000</f>
        <v>5.3680000000000003</v>
      </c>
      <c r="L5364" s="180">
        <f>VLOOKUP(D5364,Plan1!$B$2:$S$5570,12,)/1000</f>
        <v>5.3150000000000004</v>
      </c>
      <c r="M5364" s="180">
        <f>VLOOKUP(D5364,Plan1!$B$2:$S$5570,13,)/1000</f>
        <v>5.5389999999999997</v>
      </c>
      <c r="N5364" s="180">
        <f>VLOOKUP(D5364,Plan1!$B$2:$S$5570,14,)/1000</f>
        <v>6.1609999999999996</v>
      </c>
      <c r="O5364" s="180">
        <f>VLOOKUP(D5364,Plan1!$B$2:$S$5570,15,)/1000</f>
        <v>6.4859999999999998</v>
      </c>
      <c r="P5364" s="180">
        <f>VLOOKUP(D5364,Plan1!$B$2:$S$5570,16,)/1000</f>
        <v>6.2859999999999996</v>
      </c>
      <c r="Q5364" s="180">
        <f>VLOOKUP(D5364,Plan1!$B$2:$S$5570,17,)/1000</f>
        <v>5.8330000000000002</v>
      </c>
      <c r="R5364" s="180">
        <f>VLOOKUP(D5364,Plan1!$B$2:$S$5570,18,)/1000</f>
        <v>5.9059999999999997</v>
      </c>
      <c r="S5364" s="180">
        <f>VLOOKUP(D5364,Plan1!$B$2:$S$5570,6,)/1000</f>
        <v>5.8789999999999996</v>
      </c>
    </row>
    <row r="5365" spans="1:19" x14ac:dyDescent="0.25">
      <c r="A5365" s="178">
        <v>72220</v>
      </c>
      <c r="B5365" s="178">
        <v>45949</v>
      </c>
      <c r="C5365" s="178">
        <v>-601634</v>
      </c>
      <c r="D5365" s="178" t="s">
        <v>4432</v>
      </c>
      <c r="E5365" s="178" t="s">
        <v>167</v>
      </c>
      <c r="F5365" s="178" t="s">
        <v>4422</v>
      </c>
      <c r="G5365" s="180">
        <f>VLOOKUP(D5365,Plan1!$B$2:$S$5570,7,)/1000</f>
        <v>5.0129999999999999</v>
      </c>
      <c r="H5365" s="180">
        <f>VLOOKUP(D5365,Plan1!$B$2:$S$5570,8,)/1000</f>
        <v>5.1890000000000001</v>
      </c>
      <c r="I5365" s="180">
        <f>VLOOKUP(D5365,Plan1!$B$2:$S$5570,9,)/1000</f>
        <v>5.3419999999999996</v>
      </c>
      <c r="J5365" s="180">
        <f>VLOOKUP(D5365,Plan1!$B$2:$S$5570,10,)/1000</f>
        <v>5.1870000000000003</v>
      </c>
      <c r="K5365" s="180">
        <f>VLOOKUP(D5365,Plan1!$B$2:$S$5570,11,)/1000</f>
        <v>4.7530000000000001</v>
      </c>
      <c r="L5365" s="180">
        <f>VLOOKUP(D5365,Plan1!$B$2:$S$5570,12,)/1000</f>
        <v>4.7039999999999997</v>
      </c>
      <c r="M5365" s="180">
        <f>VLOOKUP(D5365,Plan1!$B$2:$S$5570,13,)/1000</f>
        <v>4.9370000000000003</v>
      </c>
      <c r="N5365" s="180">
        <f>VLOOKUP(D5365,Plan1!$B$2:$S$5570,14,)/1000</f>
        <v>5.3170000000000002</v>
      </c>
      <c r="O5365" s="180">
        <f>VLOOKUP(D5365,Plan1!$B$2:$S$5570,15,)/1000</f>
        <v>5.718</v>
      </c>
      <c r="P5365" s="180">
        <f>VLOOKUP(D5365,Plan1!$B$2:$S$5570,16,)/1000</f>
        <v>5.6310000000000002</v>
      </c>
      <c r="Q5365" s="180">
        <f>VLOOKUP(D5365,Plan1!$B$2:$S$5570,17,)/1000</f>
        <v>5.3369999999999997</v>
      </c>
      <c r="R5365" s="180">
        <f>VLOOKUP(D5365,Plan1!$B$2:$S$5570,18,)/1000</f>
        <v>4.8380000000000001</v>
      </c>
      <c r="S5365" s="180">
        <f>VLOOKUP(D5365,Plan1!$B$2:$S$5570,6,)/1000</f>
        <v>5.1639999999999997</v>
      </c>
    </row>
    <row r="5366" spans="1:19" x14ac:dyDescent="0.25">
      <c r="A5366" s="178">
        <v>22443</v>
      </c>
      <c r="B5366" s="178">
        <v>-14284</v>
      </c>
      <c r="C5366" s="178">
        <v>-499205</v>
      </c>
      <c r="D5366" s="178" t="s">
        <v>1266</v>
      </c>
      <c r="E5366" s="178" t="s">
        <v>167</v>
      </c>
      <c r="F5366" s="178" t="s">
        <v>1058</v>
      </c>
      <c r="G5366" s="180">
        <f>VLOOKUP(D5366,Plan1!$B$2:$S$5570,7,)/1000</f>
        <v>4.99</v>
      </c>
      <c r="H5366" s="180">
        <f>VLOOKUP(D5366,Plan1!$B$2:$S$5570,8,)/1000</f>
        <v>5.351</v>
      </c>
      <c r="I5366" s="180">
        <f>VLOOKUP(D5366,Plan1!$B$2:$S$5570,9,)/1000</f>
        <v>5.2859999999999996</v>
      </c>
      <c r="J5366" s="180">
        <f>VLOOKUP(D5366,Plan1!$B$2:$S$5570,10,)/1000</f>
        <v>5.6660000000000004</v>
      </c>
      <c r="K5366" s="180">
        <f>VLOOKUP(D5366,Plan1!$B$2:$S$5570,11,)/1000</f>
        <v>5.548</v>
      </c>
      <c r="L5366" s="180">
        <f>VLOOKUP(D5366,Plan1!$B$2:$S$5570,12,)/1000</f>
        <v>5.4539999999999997</v>
      </c>
      <c r="M5366" s="180">
        <f>VLOOKUP(D5366,Plan1!$B$2:$S$5570,13,)/1000</f>
        <v>5.7110000000000003</v>
      </c>
      <c r="N5366" s="180">
        <f>VLOOKUP(D5366,Plan1!$B$2:$S$5570,14,)/1000</f>
        <v>6.298</v>
      </c>
      <c r="O5366" s="180">
        <f>VLOOKUP(D5366,Plan1!$B$2:$S$5570,15,)/1000</f>
        <v>5.782</v>
      </c>
      <c r="P5366" s="180">
        <f>VLOOKUP(D5366,Plan1!$B$2:$S$5570,16,)/1000</f>
        <v>5.4450000000000003</v>
      </c>
      <c r="Q5366" s="180">
        <f>VLOOKUP(D5366,Plan1!$B$2:$S$5570,17,)/1000</f>
        <v>4.9390000000000001</v>
      </c>
      <c r="R5366" s="180">
        <f>VLOOKUP(D5366,Plan1!$B$2:$S$5570,18,)/1000</f>
        <v>4.9589999999999996</v>
      </c>
      <c r="S5366" s="180">
        <f>VLOOKUP(D5366,Plan1!$B$2:$S$5570,6,)/1000</f>
        <v>5.4530000000000003</v>
      </c>
    </row>
    <row r="5367" spans="1:19" x14ac:dyDescent="0.25">
      <c r="A5367" s="178">
        <v>47598</v>
      </c>
      <c r="B5367" s="178">
        <v>-65207</v>
      </c>
      <c r="C5367" s="178">
        <v>-384116</v>
      </c>
      <c r="D5367" s="178" t="s">
        <v>2892</v>
      </c>
      <c r="E5367" s="178" t="s">
        <v>167</v>
      </c>
      <c r="F5367" s="178" t="s">
        <v>2709</v>
      </c>
      <c r="G5367" s="180">
        <f>VLOOKUP(D5367,Plan1!$B$2:$S$5570,7,)/1000</f>
        <v>5.734</v>
      </c>
      <c r="H5367" s="180">
        <f>VLOOKUP(D5367,Plan1!$B$2:$S$5570,8,)/1000</f>
        <v>5.7949999999999999</v>
      </c>
      <c r="I5367" s="180">
        <f>VLOOKUP(D5367,Plan1!$B$2:$S$5570,9,)/1000</f>
        <v>5.9210000000000003</v>
      </c>
      <c r="J5367" s="180">
        <f>VLOOKUP(D5367,Plan1!$B$2:$S$5570,10,)/1000</f>
        <v>5.7030000000000003</v>
      </c>
      <c r="K5367" s="180">
        <f>VLOOKUP(D5367,Plan1!$B$2:$S$5570,11,)/1000</f>
        <v>5.3650000000000002</v>
      </c>
      <c r="L5367" s="180">
        <f>VLOOKUP(D5367,Plan1!$B$2:$S$5570,12,)/1000</f>
        <v>5.218</v>
      </c>
      <c r="M5367" s="180">
        <f>VLOOKUP(D5367,Plan1!$B$2:$S$5570,13,)/1000</f>
        <v>5.5369999999999999</v>
      </c>
      <c r="N5367" s="180">
        <f>VLOOKUP(D5367,Plan1!$B$2:$S$5570,14,)/1000</f>
        <v>6.2329999999999997</v>
      </c>
      <c r="O5367" s="180">
        <f>VLOOKUP(D5367,Plan1!$B$2:$S$5570,15,)/1000</f>
        <v>6.5049999999999999</v>
      </c>
      <c r="P5367" s="180">
        <f>VLOOKUP(D5367,Plan1!$B$2:$S$5570,16,)/1000</f>
        <v>6.4370000000000003</v>
      </c>
      <c r="Q5367" s="180">
        <f>VLOOKUP(D5367,Plan1!$B$2:$S$5570,17,)/1000</f>
        <v>6.4119999999999999</v>
      </c>
      <c r="R5367" s="180">
        <f>VLOOKUP(D5367,Plan1!$B$2:$S$5570,18,)/1000</f>
        <v>5.859</v>
      </c>
      <c r="S5367" s="180">
        <f>VLOOKUP(D5367,Plan1!$B$2:$S$5570,6,)/1000</f>
        <v>5.8929999999999998</v>
      </c>
    </row>
    <row r="5368" spans="1:19" x14ac:dyDescent="0.25">
      <c r="A5368" s="178">
        <v>57563</v>
      </c>
      <c r="B5368" s="178">
        <v>-37395</v>
      </c>
      <c r="C5368" s="178">
        <v>-474985</v>
      </c>
      <c r="D5368" s="178" t="s">
        <v>2611</v>
      </c>
      <c r="E5368" s="178" t="s">
        <v>167</v>
      </c>
      <c r="F5368" s="178" t="s">
        <v>2567</v>
      </c>
      <c r="G5368" s="180">
        <f>VLOOKUP(D5368,Plan1!$B$2:$S$5570,7,)/1000</f>
        <v>4.3410000000000002</v>
      </c>
      <c r="H5368" s="180">
        <f>VLOOKUP(D5368,Plan1!$B$2:$S$5570,8,)/1000</f>
        <v>4.5609999999999999</v>
      </c>
      <c r="I5368" s="180">
        <f>VLOOKUP(D5368,Plan1!$B$2:$S$5570,9,)/1000</f>
        <v>4.7350000000000003</v>
      </c>
      <c r="J5368" s="180">
        <f>VLOOKUP(D5368,Plan1!$B$2:$S$5570,10,)/1000</f>
        <v>4.8070000000000004</v>
      </c>
      <c r="K5368" s="180">
        <f>VLOOKUP(D5368,Plan1!$B$2:$S$5570,11,)/1000</f>
        <v>4.8079999999999998</v>
      </c>
      <c r="L5368" s="180">
        <f>VLOOKUP(D5368,Plan1!$B$2:$S$5570,12,)/1000</f>
        <v>4.9870000000000001</v>
      </c>
      <c r="M5368" s="180">
        <f>VLOOKUP(D5368,Plan1!$B$2:$S$5570,13,)/1000</f>
        <v>5.016</v>
      </c>
      <c r="N5368" s="180">
        <f>VLOOKUP(D5368,Plan1!$B$2:$S$5570,14,)/1000</f>
        <v>5.2</v>
      </c>
      <c r="O5368" s="180">
        <f>VLOOKUP(D5368,Plan1!$B$2:$S$5570,15,)/1000</f>
        <v>5.165</v>
      </c>
      <c r="P5368" s="180">
        <f>VLOOKUP(D5368,Plan1!$B$2:$S$5570,16,)/1000</f>
        <v>4.8339999999999996</v>
      </c>
      <c r="Q5368" s="180">
        <f>VLOOKUP(D5368,Plan1!$B$2:$S$5570,17,)/1000</f>
        <v>4.5860000000000003</v>
      </c>
      <c r="R5368" s="180">
        <f>VLOOKUP(D5368,Plan1!$B$2:$S$5570,18,)/1000</f>
        <v>4.3849999999999998</v>
      </c>
      <c r="S5368" s="180">
        <f>VLOOKUP(D5368,Plan1!$B$2:$S$5570,6,)/1000</f>
        <v>4.7850000000000001</v>
      </c>
    </row>
    <row r="5369" spans="1:19" x14ac:dyDescent="0.25">
      <c r="A5369" s="178">
        <v>47211</v>
      </c>
      <c r="B5369" s="178">
        <v>-66393</v>
      </c>
      <c r="C5369" s="178">
        <v>-387011</v>
      </c>
      <c r="D5369" s="178" t="s">
        <v>824</v>
      </c>
      <c r="E5369" s="178" t="s">
        <v>167</v>
      </c>
      <c r="F5369" s="178" t="s">
        <v>792</v>
      </c>
      <c r="G5369" s="180">
        <f>VLOOKUP(D5369,Plan1!$B$2:$S$5570,7,)/1000</f>
        <v>5.6589999999999998</v>
      </c>
      <c r="H5369" s="180">
        <f>VLOOKUP(D5369,Plan1!$B$2:$S$5570,8,)/1000</f>
        <v>5.7750000000000004</v>
      </c>
      <c r="I5369" s="180">
        <f>VLOOKUP(D5369,Plan1!$B$2:$S$5570,9,)/1000</f>
        <v>5.875</v>
      </c>
      <c r="J5369" s="180">
        <f>VLOOKUP(D5369,Plan1!$B$2:$S$5570,10,)/1000</f>
        <v>5.7080000000000002</v>
      </c>
      <c r="K5369" s="180">
        <f>VLOOKUP(D5369,Plan1!$B$2:$S$5570,11,)/1000</f>
        <v>5.4640000000000004</v>
      </c>
      <c r="L5369" s="180">
        <f>VLOOKUP(D5369,Plan1!$B$2:$S$5570,12,)/1000</f>
        <v>5.3860000000000001</v>
      </c>
      <c r="M5369" s="180">
        <f>VLOOKUP(D5369,Plan1!$B$2:$S$5570,13,)/1000</f>
        <v>5.6669999999999998</v>
      </c>
      <c r="N5369" s="180">
        <f>VLOOKUP(D5369,Plan1!$B$2:$S$5570,14,)/1000</f>
        <v>6.3710000000000004</v>
      </c>
      <c r="O5369" s="180">
        <f>VLOOKUP(D5369,Plan1!$B$2:$S$5570,15,)/1000</f>
        <v>6.5629999999999997</v>
      </c>
      <c r="P5369" s="180">
        <f>VLOOKUP(D5369,Plan1!$B$2:$S$5570,16,)/1000</f>
        <v>6.5419999999999998</v>
      </c>
      <c r="Q5369" s="180">
        <f>VLOOKUP(D5369,Plan1!$B$2:$S$5570,17,)/1000</f>
        <v>6.4630000000000001</v>
      </c>
      <c r="R5369" s="180">
        <f>VLOOKUP(D5369,Plan1!$B$2:$S$5570,18,)/1000</f>
        <v>5.8730000000000002</v>
      </c>
      <c r="S5369" s="180">
        <f>VLOOKUP(D5369,Plan1!$B$2:$S$5570,6,)/1000</f>
        <v>5.9450000000000003</v>
      </c>
    </row>
    <row r="5370" spans="1:19" x14ac:dyDescent="0.25">
      <c r="A5370" s="178">
        <v>49519</v>
      </c>
      <c r="B5370" s="178">
        <v>-59828</v>
      </c>
      <c r="C5370" s="178">
        <v>-378183</v>
      </c>
      <c r="D5370" s="178" t="s">
        <v>3831</v>
      </c>
      <c r="E5370" s="178" t="s">
        <v>167</v>
      </c>
      <c r="F5370" s="178" t="s">
        <v>3752</v>
      </c>
      <c r="G5370" s="180">
        <f>VLOOKUP(D5370,Plan1!$B$2:$S$5570,7,)/1000</f>
        <v>5.8460000000000001</v>
      </c>
      <c r="H5370" s="180">
        <f>VLOOKUP(D5370,Plan1!$B$2:$S$5570,8,)/1000</f>
        <v>5.9829999999999997</v>
      </c>
      <c r="I5370" s="180">
        <f>VLOOKUP(D5370,Plan1!$B$2:$S$5570,9,)/1000</f>
        <v>6.1449999999999996</v>
      </c>
      <c r="J5370" s="180">
        <f>VLOOKUP(D5370,Plan1!$B$2:$S$5570,10,)/1000</f>
        <v>6.0110000000000001</v>
      </c>
      <c r="K5370" s="180">
        <f>VLOOKUP(D5370,Plan1!$B$2:$S$5570,11,)/1000</f>
        <v>5.6909999999999998</v>
      </c>
      <c r="L5370" s="180">
        <f>VLOOKUP(D5370,Plan1!$B$2:$S$5570,12,)/1000</f>
        <v>5.3719999999999999</v>
      </c>
      <c r="M5370" s="180">
        <f>VLOOKUP(D5370,Plan1!$B$2:$S$5570,13,)/1000</f>
        <v>5.7060000000000004</v>
      </c>
      <c r="N5370" s="180">
        <f>VLOOKUP(D5370,Plan1!$B$2:$S$5570,14,)/1000</f>
        <v>6.3040000000000003</v>
      </c>
      <c r="O5370" s="180">
        <f>VLOOKUP(D5370,Plan1!$B$2:$S$5570,15,)/1000</f>
        <v>6.5170000000000003</v>
      </c>
      <c r="P5370" s="180">
        <f>VLOOKUP(D5370,Plan1!$B$2:$S$5570,16,)/1000</f>
        <v>6.5419999999999998</v>
      </c>
      <c r="Q5370" s="180">
        <f>VLOOKUP(D5370,Plan1!$B$2:$S$5570,17,)/1000</f>
        <v>6.4279999999999999</v>
      </c>
      <c r="R5370" s="180">
        <f>VLOOKUP(D5370,Plan1!$B$2:$S$5570,18,)/1000</f>
        <v>5.8630000000000004</v>
      </c>
      <c r="S5370" s="180">
        <f>VLOOKUP(D5370,Plan1!$B$2:$S$5570,6,)/1000</f>
        <v>6.0339999999999998</v>
      </c>
    </row>
    <row r="5371" spans="1:19" x14ac:dyDescent="0.25">
      <c r="A5371" s="178">
        <v>29795</v>
      </c>
      <c r="B5371" s="178">
        <v>-113834</v>
      </c>
      <c r="C5371" s="178">
        <v>-376615</v>
      </c>
      <c r="D5371" s="178" t="s">
        <v>5307</v>
      </c>
      <c r="E5371" s="178" t="s">
        <v>167</v>
      </c>
      <c r="F5371" s="178" t="s">
        <v>5304</v>
      </c>
      <c r="G5371" s="180">
        <f>VLOOKUP(D5371,Plan1!$B$2:$S$5570,7,)/1000</f>
        <v>5.82</v>
      </c>
      <c r="H5371" s="180">
        <f>VLOOKUP(D5371,Plan1!$B$2:$S$5570,8,)/1000</f>
        <v>5.8390000000000004</v>
      </c>
      <c r="I5371" s="180">
        <f>VLOOKUP(D5371,Plan1!$B$2:$S$5570,9,)/1000</f>
        <v>5.9770000000000003</v>
      </c>
      <c r="J5371" s="180">
        <f>VLOOKUP(D5371,Plan1!$B$2:$S$5570,10,)/1000</f>
        <v>5.1740000000000004</v>
      </c>
      <c r="K5371" s="180">
        <f>VLOOKUP(D5371,Plan1!$B$2:$S$5570,11,)/1000</f>
        <v>4.5609999999999999</v>
      </c>
      <c r="L5371" s="180">
        <f>VLOOKUP(D5371,Plan1!$B$2:$S$5570,12,)/1000</f>
        <v>4.3460000000000001</v>
      </c>
      <c r="M5371" s="180">
        <f>VLOOKUP(D5371,Plan1!$B$2:$S$5570,13,)/1000</f>
        <v>4.4889999999999999</v>
      </c>
      <c r="N5371" s="180">
        <f>VLOOKUP(D5371,Plan1!$B$2:$S$5570,14,)/1000</f>
        <v>4.8109999999999999</v>
      </c>
      <c r="O5371" s="180">
        <f>VLOOKUP(D5371,Plan1!$B$2:$S$5570,15,)/1000</f>
        <v>5.3440000000000003</v>
      </c>
      <c r="P5371" s="180">
        <f>VLOOKUP(D5371,Plan1!$B$2:$S$5570,16,)/1000</f>
        <v>5.5119999999999996</v>
      </c>
      <c r="Q5371" s="180">
        <f>VLOOKUP(D5371,Plan1!$B$2:$S$5570,17,)/1000</f>
        <v>5.734</v>
      </c>
      <c r="R5371" s="180">
        <f>VLOOKUP(D5371,Plan1!$B$2:$S$5570,18,)/1000</f>
        <v>5.81</v>
      </c>
      <c r="S5371" s="180">
        <f>VLOOKUP(D5371,Plan1!$B$2:$S$5570,6,)/1000</f>
        <v>5.2850000000000001</v>
      </c>
    </row>
    <row r="5372" spans="1:19" x14ac:dyDescent="0.25">
      <c r="A5372" s="178">
        <v>31852</v>
      </c>
      <c r="B5372" s="178">
        <v>-107309</v>
      </c>
      <c r="C5372" s="178">
        <v>-413263</v>
      </c>
      <c r="D5372" s="178" t="s">
        <v>750</v>
      </c>
      <c r="E5372" s="178" t="s">
        <v>167</v>
      </c>
      <c r="F5372" s="178" t="s">
        <v>375</v>
      </c>
      <c r="G5372" s="180">
        <f>VLOOKUP(D5372,Plan1!$B$2:$S$5570,7,)/1000</f>
        <v>5.95</v>
      </c>
      <c r="H5372" s="180">
        <f>VLOOKUP(D5372,Plan1!$B$2:$S$5570,8,)/1000</f>
        <v>5.75</v>
      </c>
      <c r="I5372" s="180">
        <f>VLOOKUP(D5372,Plan1!$B$2:$S$5570,9,)/1000</f>
        <v>5.9340000000000002</v>
      </c>
      <c r="J5372" s="180">
        <f>VLOOKUP(D5372,Plan1!$B$2:$S$5570,10,)/1000</f>
        <v>5.2270000000000003</v>
      </c>
      <c r="K5372" s="180">
        <f>VLOOKUP(D5372,Plan1!$B$2:$S$5570,11,)/1000</f>
        <v>4.9180000000000001</v>
      </c>
      <c r="L5372" s="180">
        <f>VLOOKUP(D5372,Plan1!$B$2:$S$5570,12,)/1000</f>
        <v>4.75</v>
      </c>
      <c r="M5372" s="180">
        <f>VLOOKUP(D5372,Plan1!$B$2:$S$5570,13,)/1000</f>
        <v>5.0179999999999998</v>
      </c>
      <c r="N5372" s="180">
        <f>VLOOKUP(D5372,Plan1!$B$2:$S$5570,14,)/1000</f>
        <v>5.7140000000000004</v>
      </c>
      <c r="O5372" s="180">
        <f>VLOOKUP(D5372,Plan1!$B$2:$S$5570,15,)/1000</f>
        <v>6.2910000000000004</v>
      </c>
      <c r="P5372" s="180">
        <f>VLOOKUP(D5372,Plan1!$B$2:$S$5570,16,)/1000</f>
        <v>6.1059999999999999</v>
      </c>
      <c r="Q5372" s="180">
        <f>VLOOKUP(D5372,Plan1!$B$2:$S$5570,17,)/1000</f>
        <v>5.9610000000000003</v>
      </c>
      <c r="R5372" s="180">
        <f>VLOOKUP(D5372,Plan1!$B$2:$S$5570,18,)/1000</f>
        <v>5.7949999999999999</v>
      </c>
      <c r="S5372" s="180">
        <f>VLOOKUP(D5372,Plan1!$B$2:$S$5570,6,)/1000</f>
        <v>5.6180000000000003</v>
      </c>
    </row>
    <row r="5373" spans="1:19" x14ac:dyDescent="0.25">
      <c r="A5373" s="178">
        <v>16287</v>
      </c>
      <c r="B5373" s="178">
        <v>-172553</v>
      </c>
      <c r="C5373" s="178">
        <v>-405783</v>
      </c>
      <c r="D5373" s="178" t="s">
        <v>2433</v>
      </c>
      <c r="E5373" s="178" t="s">
        <v>167</v>
      </c>
      <c r="F5373" s="178" t="s">
        <v>1727</v>
      </c>
      <c r="G5373" s="180">
        <f>VLOOKUP(D5373,Plan1!$B$2:$S$5570,7,)/1000</f>
        <v>5.569</v>
      </c>
      <c r="H5373" s="180">
        <f>VLOOKUP(D5373,Plan1!$B$2:$S$5570,8,)/1000</f>
        <v>6.0060000000000002</v>
      </c>
      <c r="I5373" s="180">
        <f>VLOOKUP(D5373,Plan1!$B$2:$S$5570,9,)/1000</f>
        <v>5.54</v>
      </c>
      <c r="J5373" s="180">
        <f>VLOOKUP(D5373,Plan1!$B$2:$S$5570,10,)/1000</f>
        <v>5.08</v>
      </c>
      <c r="K5373" s="180">
        <f>VLOOKUP(D5373,Plan1!$B$2:$S$5570,11,)/1000</f>
        <v>4.3949999999999996</v>
      </c>
      <c r="L5373" s="180">
        <f>VLOOKUP(D5373,Plan1!$B$2:$S$5570,12,)/1000</f>
        <v>4.0860000000000003</v>
      </c>
      <c r="M5373" s="180">
        <f>VLOOKUP(D5373,Plan1!$B$2:$S$5570,13,)/1000</f>
        <v>4.2460000000000004</v>
      </c>
      <c r="N5373" s="180">
        <f>VLOOKUP(D5373,Plan1!$B$2:$S$5570,14,)/1000</f>
        <v>4.8209999999999997</v>
      </c>
      <c r="O5373" s="180">
        <f>VLOOKUP(D5373,Plan1!$B$2:$S$5570,15,)/1000</f>
        <v>5.2160000000000002</v>
      </c>
      <c r="P5373" s="180">
        <f>VLOOKUP(D5373,Plan1!$B$2:$S$5570,16,)/1000</f>
        <v>5.1689999999999996</v>
      </c>
      <c r="Q5373" s="180">
        <f>VLOOKUP(D5373,Plan1!$B$2:$S$5570,17,)/1000</f>
        <v>4.883</v>
      </c>
      <c r="R5373" s="180">
        <f>VLOOKUP(D5373,Plan1!$B$2:$S$5570,18,)/1000</f>
        <v>5.5750000000000002</v>
      </c>
      <c r="S5373" s="180">
        <f>VLOOKUP(D5373,Plan1!$B$2:$S$5570,6,)/1000</f>
        <v>5.0490000000000004</v>
      </c>
    </row>
    <row r="5374" spans="1:19" x14ac:dyDescent="0.25">
      <c r="A5374" s="178">
        <v>42943</v>
      </c>
      <c r="B5374" s="178">
        <v>-76955</v>
      </c>
      <c r="C5374" s="178">
        <v>-356639</v>
      </c>
      <c r="D5374" s="178" t="s">
        <v>2723</v>
      </c>
      <c r="E5374" s="178" t="s">
        <v>167</v>
      </c>
      <c r="F5374" s="178" t="s">
        <v>2709</v>
      </c>
      <c r="G5374" s="180">
        <f>VLOOKUP(D5374,Plan1!$B$2:$S$5570,7,)/1000</f>
        <v>5.3979999999999997</v>
      </c>
      <c r="H5374" s="180">
        <f>VLOOKUP(D5374,Plan1!$B$2:$S$5570,8,)/1000</f>
        <v>5.6159999999999997</v>
      </c>
      <c r="I5374" s="180">
        <f>VLOOKUP(D5374,Plan1!$B$2:$S$5570,9,)/1000</f>
        <v>5.8310000000000004</v>
      </c>
      <c r="J5374" s="180">
        <f>VLOOKUP(D5374,Plan1!$B$2:$S$5570,10,)/1000</f>
        <v>5.3540000000000001</v>
      </c>
      <c r="K5374" s="180">
        <f>VLOOKUP(D5374,Plan1!$B$2:$S$5570,11,)/1000</f>
        <v>4.7480000000000002</v>
      </c>
      <c r="L5374" s="180">
        <f>VLOOKUP(D5374,Plan1!$B$2:$S$5570,12,)/1000</f>
        <v>4.2910000000000004</v>
      </c>
      <c r="M5374" s="180">
        <f>VLOOKUP(D5374,Plan1!$B$2:$S$5570,13,)/1000</f>
        <v>4.4909999999999997</v>
      </c>
      <c r="N5374" s="180">
        <f>VLOOKUP(D5374,Plan1!$B$2:$S$5570,14,)/1000</f>
        <v>5.1520000000000001</v>
      </c>
      <c r="O5374" s="180">
        <f>VLOOKUP(D5374,Plan1!$B$2:$S$5570,15,)/1000</f>
        <v>5.6150000000000002</v>
      </c>
      <c r="P5374" s="180">
        <f>VLOOKUP(D5374,Plan1!$B$2:$S$5570,16,)/1000</f>
        <v>5.7050000000000001</v>
      </c>
      <c r="Q5374" s="180">
        <f>VLOOKUP(D5374,Plan1!$B$2:$S$5570,17,)/1000</f>
        <v>5.8739999999999997</v>
      </c>
      <c r="R5374" s="180">
        <f>VLOOKUP(D5374,Plan1!$B$2:$S$5570,18,)/1000</f>
        <v>5.657</v>
      </c>
      <c r="S5374" s="180">
        <f>VLOOKUP(D5374,Plan1!$B$2:$S$5570,6,)/1000</f>
        <v>5.3109999999999999</v>
      </c>
    </row>
    <row r="5375" spans="1:19" x14ac:dyDescent="0.25">
      <c r="A5375" s="178">
        <v>57644</v>
      </c>
      <c r="B5375" s="178">
        <v>-36769</v>
      </c>
      <c r="C5375" s="178">
        <v>-393468</v>
      </c>
      <c r="D5375" s="178" t="s">
        <v>941</v>
      </c>
      <c r="E5375" s="178" t="s">
        <v>167</v>
      </c>
      <c r="F5375" s="178" t="s">
        <v>792</v>
      </c>
      <c r="G5375" s="180">
        <f>VLOOKUP(D5375,Plan1!$B$2:$S$5570,7,)/1000</f>
        <v>5.0389999999999997</v>
      </c>
      <c r="H5375" s="180">
        <f>VLOOKUP(D5375,Plan1!$B$2:$S$5570,8,)/1000</f>
        <v>5.2249999999999996</v>
      </c>
      <c r="I5375" s="180">
        <f>VLOOKUP(D5375,Plan1!$B$2:$S$5570,9,)/1000</f>
        <v>5.1660000000000004</v>
      </c>
      <c r="J5375" s="180">
        <f>VLOOKUP(D5375,Plan1!$B$2:$S$5570,10,)/1000</f>
        <v>4.8810000000000002</v>
      </c>
      <c r="K5375" s="180">
        <f>VLOOKUP(D5375,Plan1!$B$2:$S$5570,11,)/1000</f>
        <v>5.28</v>
      </c>
      <c r="L5375" s="180">
        <f>VLOOKUP(D5375,Plan1!$B$2:$S$5570,12,)/1000</f>
        <v>5.1630000000000003</v>
      </c>
      <c r="M5375" s="180">
        <f>VLOOKUP(D5375,Plan1!$B$2:$S$5570,13,)/1000</f>
        <v>5.46</v>
      </c>
      <c r="N5375" s="180">
        <f>VLOOKUP(D5375,Plan1!$B$2:$S$5570,14,)/1000</f>
        <v>6.1749999999999998</v>
      </c>
      <c r="O5375" s="180">
        <f>VLOOKUP(D5375,Plan1!$B$2:$S$5570,15,)/1000</f>
        <v>6.4009999999999998</v>
      </c>
      <c r="P5375" s="180">
        <f>VLOOKUP(D5375,Plan1!$B$2:$S$5570,16,)/1000</f>
        <v>6.1820000000000004</v>
      </c>
      <c r="Q5375" s="180">
        <f>VLOOKUP(D5375,Plan1!$B$2:$S$5570,17,)/1000</f>
        <v>5.9210000000000003</v>
      </c>
      <c r="R5375" s="180">
        <f>VLOOKUP(D5375,Plan1!$B$2:$S$5570,18,)/1000</f>
        <v>5.3079999999999998</v>
      </c>
      <c r="S5375" s="180">
        <f>VLOOKUP(D5375,Plan1!$B$2:$S$5570,6,)/1000</f>
        <v>5.5170000000000003</v>
      </c>
    </row>
    <row r="5376" spans="1:19" x14ac:dyDescent="0.25">
      <c r="A5376" s="178">
        <v>5345</v>
      </c>
      <c r="B5376" s="178">
        <v>-237661</v>
      </c>
      <c r="C5376" s="178">
        <v>-533206</v>
      </c>
      <c r="D5376" s="178" t="s">
        <v>3143</v>
      </c>
      <c r="E5376" s="178" t="s">
        <v>167</v>
      </c>
      <c r="F5376" s="178" t="s">
        <v>2912</v>
      </c>
      <c r="G5376" s="180">
        <f>VLOOKUP(D5376,Plan1!$B$2:$S$5570,7,)/1000</f>
        <v>5.4349999999999996</v>
      </c>
      <c r="H5376" s="180">
        <f>VLOOKUP(D5376,Plan1!$B$2:$S$5570,8,)/1000</f>
        <v>5.5670000000000002</v>
      </c>
      <c r="I5376" s="180">
        <f>VLOOKUP(D5376,Plan1!$B$2:$S$5570,9,)/1000</f>
        <v>5.585</v>
      </c>
      <c r="J5376" s="180">
        <f>VLOOKUP(D5376,Plan1!$B$2:$S$5570,10,)/1000</f>
        <v>5.2270000000000003</v>
      </c>
      <c r="K5376" s="180">
        <f>VLOOKUP(D5376,Plan1!$B$2:$S$5570,11,)/1000</f>
        <v>4.4320000000000004</v>
      </c>
      <c r="L5376" s="180">
        <f>VLOOKUP(D5376,Plan1!$B$2:$S$5570,12,)/1000</f>
        <v>4.1130000000000004</v>
      </c>
      <c r="M5376" s="180">
        <f>VLOOKUP(D5376,Plan1!$B$2:$S$5570,13,)/1000</f>
        <v>4.3570000000000002</v>
      </c>
      <c r="N5376" s="180">
        <f>VLOOKUP(D5376,Plan1!$B$2:$S$5570,14,)/1000</f>
        <v>5.2610000000000001</v>
      </c>
      <c r="O5376" s="180">
        <f>VLOOKUP(D5376,Plan1!$B$2:$S$5570,15,)/1000</f>
        <v>4.9669999999999996</v>
      </c>
      <c r="P5376" s="180">
        <f>VLOOKUP(D5376,Plan1!$B$2:$S$5570,16,)/1000</f>
        <v>5.2670000000000003</v>
      </c>
      <c r="Q5376" s="180">
        <f>VLOOKUP(D5376,Plan1!$B$2:$S$5570,17,)/1000</f>
        <v>5.5670000000000002</v>
      </c>
      <c r="R5376" s="180">
        <f>VLOOKUP(D5376,Plan1!$B$2:$S$5570,18,)/1000</f>
        <v>5.6710000000000003</v>
      </c>
      <c r="S5376" s="180">
        <f>VLOOKUP(D5376,Plan1!$B$2:$S$5570,6,)/1000</f>
        <v>5.1210000000000004</v>
      </c>
    </row>
    <row r="5377" spans="1:19" x14ac:dyDescent="0.25">
      <c r="A5377" s="178">
        <v>20406</v>
      </c>
      <c r="B5377" s="178">
        <v>-152937</v>
      </c>
      <c r="C5377" s="178">
        <v>-39075</v>
      </c>
      <c r="D5377" s="178" t="s">
        <v>409</v>
      </c>
      <c r="E5377" s="178" t="s">
        <v>167</v>
      </c>
      <c r="F5377" s="178" t="s">
        <v>375</v>
      </c>
      <c r="G5377" s="180">
        <f>VLOOKUP(D5377,Plan1!$B$2:$S$5570,7,)/1000</f>
        <v>5.6020000000000003</v>
      </c>
      <c r="H5377" s="180">
        <f>VLOOKUP(D5377,Plan1!$B$2:$S$5570,8,)/1000</f>
        <v>5.9420000000000002</v>
      </c>
      <c r="I5377" s="180">
        <f>VLOOKUP(D5377,Plan1!$B$2:$S$5570,9,)/1000</f>
        <v>5.6509999999999998</v>
      </c>
      <c r="J5377" s="180">
        <f>VLOOKUP(D5377,Plan1!$B$2:$S$5570,10,)/1000</f>
        <v>4.9850000000000003</v>
      </c>
      <c r="K5377" s="180">
        <f>VLOOKUP(D5377,Plan1!$B$2:$S$5570,11,)/1000</f>
        <v>4.4160000000000004</v>
      </c>
      <c r="L5377" s="180">
        <f>VLOOKUP(D5377,Plan1!$B$2:$S$5570,12,)/1000</f>
        <v>4.1920000000000002</v>
      </c>
      <c r="M5377" s="180">
        <f>VLOOKUP(D5377,Plan1!$B$2:$S$5570,13,)/1000</f>
        <v>4.3959999999999999</v>
      </c>
      <c r="N5377" s="180">
        <f>VLOOKUP(D5377,Plan1!$B$2:$S$5570,14,)/1000</f>
        <v>4.9160000000000004</v>
      </c>
      <c r="O5377" s="180">
        <f>VLOOKUP(D5377,Plan1!$B$2:$S$5570,15,)/1000</f>
        <v>5.2050000000000001</v>
      </c>
      <c r="P5377" s="180">
        <f>VLOOKUP(D5377,Plan1!$B$2:$S$5570,16,)/1000</f>
        <v>5.17</v>
      </c>
      <c r="Q5377" s="180">
        <f>VLOOKUP(D5377,Plan1!$B$2:$S$5570,17,)/1000</f>
        <v>5.0949999999999998</v>
      </c>
      <c r="R5377" s="180">
        <f>VLOOKUP(D5377,Plan1!$B$2:$S$5570,18,)/1000</f>
        <v>5.6719999999999997</v>
      </c>
      <c r="S5377" s="180">
        <f>VLOOKUP(D5377,Plan1!$B$2:$S$5570,6,)/1000</f>
        <v>5.1040000000000001</v>
      </c>
    </row>
    <row r="5378" spans="1:19" x14ac:dyDescent="0.25">
      <c r="A5378" s="178">
        <v>17972</v>
      </c>
      <c r="B5378" s="178">
        <v>-163597</v>
      </c>
      <c r="C5378" s="178">
        <v>-469025</v>
      </c>
      <c r="D5378" s="178" t="s">
        <v>2487</v>
      </c>
      <c r="E5378" s="178" t="s">
        <v>167</v>
      </c>
      <c r="F5378" s="178" t="s">
        <v>1727</v>
      </c>
      <c r="G5378" s="180">
        <f>VLOOKUP(D5378,Plan1!$B$2:$S$5570,7,)/1000</f>
        <v>5.4219999999999997</v>
      </c>
      <c r="H5378" s="180">
        <f>VLOOKUP(D5378,Plan1!$B$2:$S$5570,8,)/1000</f>
        <v>5.9020000000000001</v>
      </c>
      <c r="I5378" s="180">
        <f>VLOOKUP(D5378,Plan1!$B$2:$S$5570,9,)/1000</f>
        <v>5.5510000000000002</v>
      </c>
      <c r="J5378" s="180">
        <f>VLOOKUP(D5378,Plan1!$B$2:$S$5570,10,)/1000</f>
        <v>5.7859999999999996</v>
      </c>
      <c r="K5378" s="180">
        <f>VLOOKUP(D5378,Plan1!$B$2:$S$5570,11,)/1000</f>
        <v>5.6349999999999998</v>
      </c>
      <c r="L5378" s="180">
        <f>VLOOKUP(D5378,Plan1!$B$2:$S$5570,12,)/1000</f>
        <v>5.5869999999999997</v>
      </c>
      <c r="M5378" s="180">
        <f>VLOOKUP(D5378,Plan1!$B$2:$S$5570,13,)/1000</f>
        <v>5.8659999999999997</v>
      </c>
      <c r="N5378" s="180">
        <f>VLOOKUP(D5378,Plan1!$B$2:$S$5570,14,)/1000</f>
        <v>6.5609999999999999</v>
      </c>
      <c r="O5378" s="180">
        <f>VLOOKUP(D5378,Plan1!$B$2:$S$5570,15,)/1000</f>
        <v>6.0629999999999997</v>
      </c>
      <c r="P5378" s="180">
        <f>VLOOKUP(D5378,Plan1!$B$2:$S$5570,16,)/1000</f>
        <v>5.7050000000000001</v>
      </c>
      <c r="Q5378" s="180">
        <f>VLOOKUP(D5378,Plan1!$B$2:$S$5570,17,)/1000</f>
        <v>5.016</v>
      </c>
      <c r="R5378" s="180">
        <f>VLOOKUP(D5378,Plan1!$B$2:$S$5570,18,)/1000</f>
        <v>5.2590000000000003</v>
      </c>
      <c r="S5378" s="180">
        <f>VLOOKUP(D5378,Plan1!$B$2:$S$5570,6,)/1000</f>
        <v>5.6959999999999997</v>
      </c>
    </row>
    <row r="5379" spans="1:19" x14ac:dyDescent="0.25">
      <c r="A5379" s="178">
        <v>54665</v>
      </c>
      <c r="B5379" s="178">
        <v>-45861</v>
      </c>
      <c r="C5379" s="178">
        <v>-428586</v>
      </c>
      <c r="D5379" s="178" t="s">
        <v>3624</v>
      </c>
      <c r="E5379" s="178" t="s">
        <v>167</v>
      </c>
      <c r="F5379" s="178" t="s">
        <v>3448</v>
      </c>
      <c r="G5379" s="180">
        <f>VLOOKUP(D5379,Plan1!$B$2:$S$5570,7,)/1000</f>
        <v>5.024</v>
      </c>
      <c r="H5379" s="180">
        <f>VLOOKUP(D5379,Plan1!$B$2:$S$5570,8,)/1000</f>
        <v>5.1459999999999999</v>
      </c>
      <c r="I5379" s="180">
        <f>VLOOKUP(D5379,Plan1!$B$2:$S$5570,9,)/1000</f>
        <v>5.2370000000000001</v>
      </c>
      <c r="J5379" s="180">
        <f>VLOOKUP(D5379,Plan1!$B$2:$S$5570,10,)/1000</f>
        <v>5.2160000000000002</v>
      </c>
      <c r="K5379" s="180">
        <f>VLOOKUP(D5379,Plan1!$B$2:$S$5570,11,)/1000</f>
        <v>5.2119999999999997</v>
      </c>
      <c r="L5379" s="180">
        <f>VLOOKUP(D5379,Plan1!$B$2:$S$5570,12,)/1000</f>
        <v>5.3959999999999999</v>
      </c>
      <c r="M5379" s="180">
        <f>VLOOKUP(D5379,Plan1!$B$2:$S$5570,13,)/1000</f>
        <v>5.665</v>
      </c>
      <c r="N5379" s="180">
        <f>VLOOKUP(D5379,Plan1!$B$2:$S$5570,14,)/1000</f>
        <v>6.2469999999999999</v>
      </c>
      <c r="O5379" s="180">
        <f>VLOOKUP(D5379,Plan1!$B$2:$S$5570,15,)/1000</f>
        <v>6.4589999999999996</v>
      </c>
      <c r="P5379" s="180">
        <f>VLOOKUP(D5379,Plan1!$B$2:$S$5570,16,)/1000</f>
        <v>6.2370000000000001</v>
      </c>
      <c r="Q5379" s="180">
        <f>VLOOKUP(D5379,Plan1!$B$2:$S$5570,17,)/1000</f>
        <v>5.9109999999999996</v>
      </c>
      <c r="R5379" s="180">
        <f>VLOOKUP(D5379,Plan1!$B$2:$S$5570,18,)/1000</f>
        <v>5.4589999999999996</v>
      </c>
      <c r="S5379" s="180">
        <f>VLOOKUP(D5379,Plan1!$B$2:$S$5570,6,)/1000</f>
        <v>5.601</v>
      </c>
    </row>
    <row r="5380" spans="1:19" x14ac:dyDescent="0.25">
      <c r="A5380" s="178">
        <v>2082</v>
      </c>
      <c r="B5380" s="178">
        <v>-287838</v>
      </c>
      <c r="C5380" s="178">
        <v>-520242</v>
      </c>
      <c r="D5380" s="178" t="s">
        <v>4151</v>
      </c>
      <c r="E5380" s="178" t="s">
        <v>167</v>
      </c>
      <c r="F5380" s="178" t="s">
        <v>3898</v>
      </c>
      <c r="G5380" s="180">
        <f>VLOOKUP(D5380,Plan1!$B$2:$S$5570,7,)/1000</f>
        <v>5.3849999999999998</v>
      </c>
      <c r="H5380" s="180">
        <f>VLOOKUP(D5380,Plan1!$B$2:$S$5570,8,)/1000</f>
        <v>5.5579999999999998</v>
      </c>
      <c r="I5380" s="180">
        <f>VLOOKUP(D5380,Plan1!$B$2:$S$5570,9,)/1000</f>
        <v>5.2210000000000001</v>
      </c>
      <c r="J5380" s="180">
        <f>VLOOKUP(D5380,Plan1!$B$2:$S$5570,10,)/1000</f>
        <v>4.7039999999999997</v>
      </c>
      <c r="K5380" s="180">
        <f>VLOOKUP(D5380,Plan1!$B$2:$S$5570,11,)/1000</f>
        <v>3.8380000000000001</v>
      </c>
      <c r="L5380" s="180">
        <f>VLOOKUP(D5380,Plan1!$B$2:$S$5570,12,)/1000</f>
        <v>3.363</v>
      </c>
      <c r="M5380" s="180">
        <f>VLOOKUP(D5380,Plan1!$B$2:$S$5570,13,)/1000</f>
        <v>3.7440000000000002</v>
      </c>
      <c r="N5380" s="180">
        <f>VLOOKUP(D5380,Plan1!$B$2:$S$5570,14,)/1000</f>
        <v>4.3979999999999997</v>
      </c>
      <c r="O5380" s="180">
        <f>VLOOKUP(D5380,Plan1!$B$2:$S$5570,15,)/1000</f>
        <v>4.1500000000000004</v>
      </c>
      <c r="P5380" s="180">
        <f>VLOOKUP(D5380,Plan1!$B$2:$S$5570,16,)/1000</f>
        <v>4.7750000000000004</v>
      </c>
      <c r="Q5380" s="180">
        <f>VLOOKUP(D5380,Plan1!$B$2:$S$5570,17,)/1000</f>
        <v>5.5449999999999999</v>
      </c>
      <c r="R5380" s="180">
        <f>VLOOKUP(D5380,Plan1!$B$2:$S$5570,18,)/1000</f>
        <v>5.6219999999999999</v>
      </c>
      <c r="S5380" s="180">
        <f>VLOOKUP(D5380,Plan1!$B$2:$S$5570,6,)/1000</f>
        <v>4.6920000000000002</v>
      </c>
    </row>
    <row r="5381" spans="1:19" x14ac:dyDescent="0.25">
      <c r="A5381" s="178">
        <v>3705</v>
      </c>
      <c r="B5381" s="178">
        <v>-262278</v>
      </c>
      <c r="C5381" s="178">
        <v>-510878</v>
      </c>
      <c r="D5381" s="178" t="s">
        <v>2925</v>
      </c>
      <c r="E5381" s="178" t="s">
        <v>167</v>
      </c>
      <c r="F5381" s="178" t="s">
        <v>2912</v>
      </c>
      <c r="G5381" s="180">
        <f>VLOOKUP(D5381,Plan1!$B$2:$S$5570,7,)/1000</f>
        <v>4.8959999999999999</v>
      </c>
      <c r="H5381" s="180">
        <f>VLOOKUP(D5381,Plan1!$B$2:$S$5570,8,)/1000</f>
        <v>4.8689999999999998</v>
      </c>
      <c r="I5381" s="180">
        <f>VLOOKUP(D5381,Plan1!$B$2:$S$5570,9,)/1000</f>
        <v>4.8220000000000001</v>
      </c>
      <c r="J5381" s="180">
        <f>VLOOKUP(D5381,Plan1!$B$2:$S$5570,10,)/1000</f>
        <v>4.1639999999999997</v>
      </c>
      <c r="K5381" s="180">
        <f>VLOOKUP(D5381,Plan1!$B$2:$S$5570,11,)/1000</f>
        <v>3.629</v>
      </c>
      <c r="L5381" s="180">
        <f>VLOOKUP(D5381,Plan1!$B$2:$S$5570,12,)/1000</f>
        <v>3.1890000000000001</v>
      </c>
      <c r="M5381" s="180">
        <f>VLOOKUP(D5381,Plan1!$B$2:$S$5570,13,)/1000</f>
        <v>3.4340000000000002</v>
      </c>
      <c r="N5381" s="180">
        <f>VLOOKUP(D5381,Plan1!$B$2:$S$5570,14,)/1000</f>
        <v>4.5030000000000001</v>
      </c>
      <c r="O5381" s="180">
        <f>VLOOKUP(D5381,Plan1!$B$2:$S$5570,15,)/1000</f>
        <v>4.1559999999999997</v>
      </c>
      <c r="P5381" s="180">
        <f>VLOOKUP(D5381,Plan1!$B$2:$S$5570,16,)/1000</f>
        <v>4.3959999999999999</v>
      </c>
      <c r="Q5381" s="180">
        <f>VLOOKUP(D5381,Plan1!$B$2:$S$5570,17,)/1000</f>
        <v>4.9749999999999996</v>
      </c>
      <c r="R5381" s="180">
        <f>VLOOKUP(D5381,Plan1!$B$2:$S$5570,18,)/1000</f>
        <v>4.9610000000000003</v>
      </c>
      <c r="S5381" s="180">
        <f>VLOOKUP(D5381,Plan1!$B$2:$S$5570,6,)/1000</f>
        <v>4.3330000000000002</v>
      </c>
    </row>
    <row r="5382" spans="1:19" x14ac:dyDescent="0.25">
      <c r="A5382" s="178">
        <v>12133</v>
      </c>
      <c r="B5382" s="178">
        <v>-1953</v>
      </c>
      <c r="C5382" s="178">
        <v>-503359</v>
      </c>
      <c r="D5382" s="178" t="s">
        <v>2209</v>
      </c>
      <c r="E5382" s="178" t="s">
        <v>167</v>
      </c>
      <c r="F5382" s="178" t="s">
        <v>1727</v>
      </c>
      <c r="G5382" s="180">
        <f>VLOOKUP(D5382,Plan1!$B$2:$S$5570,7,)/1000</f>
        <v>5.2629999999999999</v>
      </c>
      <c r="H5382" s="180">
        <f>VLOOKUP(D5382,Plan1!$B$2:$S$5570,8,)/1000</f>
        <v>5.6280000000000001</v>
      </c>
      <c r="I5382" s="180">
        <f>VLOOKUP(D5382,Plan1!$B$2:$S$5570,9,)/1000</f>
        <v>5.46</v>
      </c>
      <c r="J5382" s="180">
        <f>VLOOKUP(D5382,Plan1!$B$2:$S$5570,10,)/1000</f>
        <v>5.5750000000000002</v>
      </c>
      <c r="K5382" s="180">
        <f>VLOOKUP(D5382,Plan1!$B$2:$S$5570,11,)/1000</f>
        <v>5.2480000000000002</v>
      </c>
      <c r="L5382" s="180">
        <f>VLOOKUP(D5382,Plan1!$B$2:$S$5570,12,)/1000</f>
        <v>5.0949999999999998</v>
      </c>
      <c r="M5382" s="180">
        <f>VLOOKUP(D5382,Plan1!$B$2:$S$5570,13,)/1000</f>
        <v>5.3220000000000001</v>
      </c>
      <c r="N5382" s="180">
        <f>VLOOKUP(D5382,Plan1!$B$2:$S$5570,14,)/1000</f>
        <v>5.9889999999999999</v>
      </c>
      <c r="O5382" s="180">
        <f>VLOOKUP(D5382,Plan1!$B$2:$S$5570,15,)/1000</f>
        <v>5.48</v>
      </c>
      <c r="P5382" s="180">
        <f>VLOOKUP(D5382,Plan1!$B$2:$S$5570,16,)/1000</f>
        <v>5.5019999999999998</v>
      </c>
      <c r="Q5382" s="180">
        <f>VLOOKUP(D5382,Plan1!$B$2:$S$5570,17,)/1000</f>
        <v>5.3819999999999997</v>
      </c>
      <c r="R5382" s="180">
        <f>VLOOKUP(D5382,Plan1!$B$2:$S$5570,18,)/1000</f>
        <v>5.4390000000000001</v>
      </c>
      <c r="S5382" s="180">
        <f>VLOOKUP(D5382,Plan1!$B$2:$S$5570,6,)/1000</f>
        <v>5.4489999999999998</v>
      </c>
    </row>
    <row r="5383" spans="1:19" x14ac:dyDescent="0.25">
      <c r="A5383" s="178">
        <v>3372</v>
      </c>
      <c r="B5383" s="178">
        <v>-267625</v>
      </c>
      <c r="C5383" s="178">
        <v>-528546</v>
      </c>
      <c r="D5383" s="178" t="s">
        <v>4634</v>
      </c>
      <c r="E5383" s="178" t="s">
        <v>167</v>
      </c>
      <c r="F5383" s="178" t="s">
        <v>4434</v>
      </c>
      <c r="G5383" s="180">
        <f>VLOOKUP(D5383,Plan1!$B$2:$S$5570,7,)/1000</f>
        <v>5.43</v>
      </c>
      <c r="H5383" s="180">
        <f>VLOOKUP(D5383,Plan1!$B$2:$S$5570,8,)/1000</f>
        <v>5.4290000000000003</v>
      </c>
      <c r="I5383" s="180">
        <f>VLOOKUP(D5383,Plan1!$B$2:$S$5570,9,)/1000</f>
        <v>5.4640000000000004</v>
      </c>
      <c r="J5383" s="180">
        <f>VLOOKUP(D5383,Plan1!$B$2:$S$5570,10,)/1000</f>
        <v>4.9059999999999997</v>
      </c>
      <c r="K5383" s="180">
        <f>VLOOKUP(D5383,Plan1!$B$2:$S$5570,11,)/1000</f>
        <v>4.1180000000000003</v>
      </c>
      <c r="L5383" s="180">
        <f>VLOOKUP(D5383,Plan1!$B$2:$S$5570,12,)/1000</f>
        <v>3.6</v>
      </c>
      <c r="M5383" s="180">
        <f>VLOOKUP(D5383,Plan1!$B$2:$S$5570,13,)/1000</f>
        <v>3.968</v>
      </c>
      <c r="N5383" s="180">
        <f>VLOOKUP(D5383,Plan1!$B$2:$S$5570,14,)/1000</f>
        <v>4.7759999999999998</v>
      </c>
      <c r="O5383" s="180">
        <f>VLOOKUP(D5383,Plan1!$B$2:$S$5570,15,)/1000</f>
        <v>4.47</v>
      </c>
      <c r="P5383" s="180">
        <f>VLOOKUP(D5383,Plan1!$B$2:$S$5570,16,)/1000</f>
        <v>5.0289999999999999</v>
      </c>
      <c r="Q5383" s="180">
        <f>VLOOKUP(D5383,Plan1!$B$2:$S$5570,17,)/1000</f>
        <v>5.5279999999999996</v>
      </c>
      <c r="R5383" s="180">
        <f>VLOOKUP(D5383,Plan1!$B$2:$S$5570,18,)/1000</f>
        <v>5.5170000000000003</v>
      </c>
      <c r="S5383" s="180">
        <f>VLOOKUP(D5383,Plan1!$B$2:$S$5570,6,)/1000</f>
        <v>4.8529999999999998</v>
      </c>
    </row>
    <row r="5384" spans="1:19" x14ac:dyDescent="0.25">
      <c r="A5384" s="178">
        <v>29347</v>
      </c>
      <c r="B5384" s="178">
        <v>-115302</v>
      </c>
      <c r="C5384" s="178">
        <v>-543686</v>
      </c>
      <c r="D5384" s="178" t="s">
        <v>1614</v>
      </c>
      <c r="E5384" s="178" t="s">
        <v>167</v>
      </c>
      <c r="F5384" s="178" t="s">
        <v>1511</v>
      </c>
      <c r="G5384" s="180">
        <f>VLOOKUP(D5384,Plan1!$B$2:$S$5570,7,)/1000</f>
        <v>4.7210000000000001</v>
      </c>
      <c r="H5384" s="180">
        <f>VLOOKUP(D5384,Plan1!$B$2:$S$5570,8,)/1000</f>
        <v>4.8940000000000001</v>
      </c>
      <c r="I5384" s="180">
        <f>VLOOKUP(D5384,Plan1!$B$2:$S$5570,9,)/1000</f>
        <v>4.8739999999999997</v>
      </c>
      <c r="J5384" s="180">
        <f>VLOOKUP(D5384,Plan1!$B$2:$S$5570,10,)/1000</f>
        <v>5.1550000000000002</v>
      </c>
      <c r="K5384" s="180">
        <f>VLOOKUP(D5384,Plan1!$B$2:$S$5570,11,)/1000</f>
        <v>5.306</v>
      </c>
      <c r="L5384" s="180">
        <f>VLOOKUP(D5384,Plan1!$B$2:$S$5570,12,)/1000</f>
        <v>5.2889999999999997</v>
      </c>
      <c r="M5384" s="180">
        <f>VLOOKUP(D5384,Plan1!$B$2:$S$5570,13,)/1000</f>
        <v>5.64</v>
      </c>
      <c r="N5384" s="180">
        <f>VLOOKUP(D5384,Plan1!$B$2:$S$5570,14,)/1000</f>
        <v>5.8410000000000002</v>
      </c>
      <c r="O5384" s="180">
        <f>VLOOKUP(D5384,Plan1!$B$2:$S$5570,15,)/1000</f>
        <v>5.2619999999999996</v>
      </c>
      <c r="P5384" s="180">
        <f>VLOOKUP(D5384,Plan1!$B$2:$S$5570,16,)/1000</f>
        <v>5.0389999999999997</v>
      </c>
      <c r="Q5384" s="180">
        <f>VLOOKUP(D5384,Plan1!$B$2:$S$5570,17,)/1000</f>
        <v>4.7859999999999996</v>
      </c>
      <c r="R5384" s="180">
        <f>VLOOKUP(D5384,Plan1!$B$2:$S$5570,18,)/1000</f>
        <v>4.76</v>
      </c>
      <c r="S5384" s="180">
        <f>VLOOKUP(D5384,Plan1!$B$2:$S$5570,6,)/1000</f>
        <v>5.1310000000000002</v>
      </c>
    </row>
    <row r="5385" spans="1:19" x14ac:dyDescent="0.25">
      <c r="A5385" s="178">
        <v>37155</v>
      </c>
      <c r="B5385" s="178">
        <v>-91596</v>
      </c>
      <c r="C5385" s="178">
        <v>-360226</v>
      </c>
      <c r="D5385" s="178" t="s">
        <v>276</v>
      </c>
      <c r="E5385" s="178" t="s">
        <v>167</v>
      </c>
      <c r="F5385" s="178" t="s">
        <v>192</v>
      </c>
      <c r="G5385" s="180">
        <f>VLOOKUP(D5385,Plan1!$B$2:$S$5570,7,)/1000</f>
        <v>5.4539999999999997</v>
      </c>
      <c r="H5385" s="180">
        <f>VLOOKUP(D5385,Plan1!$B$2:$S$5570,8,)/1000</f>
        <v>5.57</v>
      </c>
      <c r="I5385" s="180">
        <f>VLOOKUP(D5385,Plan1!$B$2:$S$5570,9,)/1000</f>
        <v>5.73</v>
      </c>
      <c r="J5385" s="180">
        <f>VLOOKUP(D5385,Plan1!$B$2:$S$5570,10,)/1000</f>
        <v>5.2670000000000003</v>
      </c>
      <c r="K5385" s="180">
        <f>VLOOKUP(D5385,Plan1!$B$2:$S$5570,11,)/1000</f>
        <v>4.4889999999999999</v>
      </c>
      <c r="L5385" s="180">
        <f>VLOOKUP(D5385,Plan1!$B$2:$S$5570,12,)/1000</f>
        <v>4.1059999999999999</v>
      </c>
      <c r="M5385" s="180">
        <f>VLOOKUP(D5385,Plan1!$B$2:$S$5570,13,)/1000</f>
        <v>4.16</v>
      </c>
      <c r="N5385" s="180">
        <f>VLOOKUP(D5385,Plan1!$B$2:$S$5570,14,)/1000</f>
        <v>4.7110000000000003</v>
      </c>
      <c r="O5385" s="180">
        <f>VLOOKUP(D5385,Plan1!$B$2:$S$5570,15,)/1000</f>
        <v>5.45</v>
      </c>
      <c r="P5385" s="180">
        <f>VLOOKUP(D5385,Plan1!$B$2:$S$5570,16,)/1000</f>
        <v>5.51</v>
      </c>
      <c r="Q5385" s="180">
        <f>VLOOKUP(D5385,Plan1!$B$2:$S$5570,17,)/1000</f>
        <v>5.8319999999999999</v>
      </c>
      <c r="R5385" s="180">
        <f>VLOOKUP(D5385,Plan1!$B$2:$S$5570,18,)/1000</f>
        <v>5.7160000000000002</v>
      </c>
      <c r="S5385" s="180">
        <f>VLOOKUP(D5385,Plan1!$B$2:$S$5570,6,)/1000</f>
        <v>5.1660000000000004</v>
      </c>
    </row>
    <row r="5386" spans="1:19" x14ac:dyDescent="0.25">
      <c r="A5386" s="178">
        <v>9625</v>
      </c>
      <c r="B5386" s="178">
        <v>-20887</v>
      </c>
      <c r="C5386" s="178">
        <v>-498969</v>
      </c>
      <c r="D5386" s="178" t="s">
        <v>5193</v>
      </c>
      <c r="E5386" s="178" t="s">
        <v>167</v>
      </c>
      <c r="F5386" s="178" t="s">
        <v>4704</v>
      </c>
      <c r="G5386" s="180">
        <f>VLOOKUP(D5386,Plan1!$B$2:$S$5570,7,)/1000</f>
        <v>5.2690000000000001</v>
      </c>
      <c r="H5386" s="180">
        <f>VLOOKUP(D5386,Plan1!$B$2:$S$5570,8,)/1000</f>
        <v>5.617</v>
      </c>
      <c r="I5386" s="180">
        <f>VLOOKUP(D5386,Plan1!$B$2:$S$5570,9,)/1000</f>
        <v>5.4480000000000004</v>
      </c>
      <c r="J5386" s="180">
        <f>VLOOKUP(D5386,Plan1!$B$2:$S$5570,10,)/1000</f>
        <v>5.5179999999999998</v>
      </c>
      <c r="K5386" s="180">
        <f>VLOOKUP(D5386,Plan1!$B$2:$S$5570,11,)/1000</f>
        <v>5.0119999999999996</v>
      </c>
      <c r="L5386" s="180">
        <f>VLOOKUP(D5386,Plan1!$B$2:$S$5570,12,)/1000</f>
        <v>4.8739999999999997</v>
      </c>
      <c r="M5386" s="180">
        <f>VLOOKUP(D5386,Plan1!$B$2:$S$5570,13,)/1000</f>
        <v>5.0880000000000001</v>
      </c>
      <c r="N5386" s="180">
        <f>VLOOKUP(D5386,Plan1!$B$2:$S$5570,14,)/1000</f>
        <v>5.8659999999999997</v>
      </c>
      <c r="O5386" s="180">
        <f>VLOOKUP(D5386,Plan1!$B$2:$S$5570,15,)/1000</f>
        <v>5.375</v>
      </c>
      <c r="P5386" s="180">
        <f>VLOOKUP(D5386,Plan1!$B$2:$S$5570,16,)/1000</f>
        <v>5.4720000000000004</v>
      </c>
      <c r="Q5386" s="180">
        <f>VLOOKUP(D5386,Plan1!$B$2:$S$5570,17,)/1000</f>
        <v>5.4320000000000004</v>
      </c>
      <c r="R5386" s="180">
        <f>VLOOKUP(D5386,Plan1!$B$2:$S$5570,18,)/1000</f>
        <v>5.4820000000000002</v>
      </c>
      <c r="S5386" s="180">
        <f>VLOOKUP(D5386,Plan1!$B$2:$S$5570,6,)/1000</f>
        <v>5.3710000000000004</v>
      </c>
    </row>
    <row r="5387" spans="1:19" x14ac:dyDescent="0.25">
      <c r="A5387" s="178">
        <v>6117</v>
      </c>
      <c r="B5387" s="178">
        <v>-230873</v>
      </c>
      <c r="C5387" s="178">
        <v>-521577</v>
      </c>
      <c r="D5387" s="178" t="s">
        <v>3235</v>
      </c>
      <c r="E5387" s="178" t="s">
        <v>167</v>
      </c>
      <c r="F5387" s="178" t="s">
        <v>2912</v>
      </c>
      <c r="G5387" s="180">
        <f>VLOOKUP(D5387,Plan1!$B$2:$S$5570,7,)/1000</f>
        <v>5.3390000000000004</v>
      </c>
      <c r="H5387" s="180">
        <f>VLOOKUP(D5387,Plan1!$B$2:$S$5570,8,)/1000</f>
        <v>5.609</v>
      </c>
      <c r="I5387" s="180">
        <f>VLOOKUP(D5387,Plan1!$B$2:$S$5570,9,)/1000</f>
        <v>5.6550000000000002</v>
      </c>
      <c r="J5387" s="180">
        <f>VLOOKUP(D5387,Plan1!$B$2:$S$5570,10,)/1000</f>
        <v>5.3949999999999996</v>
      </c>
      <c r="K5387" s="180">
        <f>VLOOKUP(D5387,Plan1!$B$2:$S$5570,11,)/1000</f>
        <v>4.6020000000000003</v>
      </c>
      <c r="L5387" s="180">
        <f>VLOOKUP(D5387,Plan1!$B$2:$S$5570,12,)/1000</f>
        <v>4.4139999999999997</v>
      </c>
      <c r="M5387" s="180">
        <f>VLOOKUP(D5387,Plan1!$B$2:$S$5570,13,)/1000</f>
        <v>4.5659999999999998</v>
      </c>
      <c r="N5387" s="180">
        <f>VLOOKUP(D5387,Plan1!$B$2:$S$5570,14,)/1000</f>
        <v>5.4139999999999997</v>
      </c>
      <c r="O5387" s="180">
        <f>VLOOKUP(D5387,Plan1!$B$2:$S$5570,15,)/1000</f>
        <v>5.1029999999999998</v>
      </c>
      <c r="P5387" s="180">
        <f>VLOOKUP(D5387,Plan1!$B$2:$S$5570,16,)/1000</f>
        <v>5.3239999999999998</v>
      </c>
      <c r="Q5387" s="180">
        <f>VLOOKUP(D5387,Plan1!$B$2:$S$5570,17,)/1000</f>
        <v>5.6159999999999997</v>
      </c>
      <c r="R5387" s="180">
        <f>VLOOKUP(D5387,Plan1!$B$2:$S$5570,18,)/1000</f>
        <v>5.6120000000000001</v>
      </c>
      <c r="S5387" s="180">
        <f>VLOOKUP(D5387,Plan1!$B$2:$S$5570,6,)/1000</f>
        <v>5.2210000000000001</v>
      </c>
    </row>
    <row r="5388" spans="1:19" x14ac:dyDescent="0.25">
      <c r="A5388" s="178">
        <v>1908</v>
      </c>
      <c r="B5388" s="178">
        <v>-290469</v>
      </c>
      <c r="C5388" s="178">
        <v>-551499</v>
      </c>
      <c r="D5388" s="178" t="s">
        <v>4123</v>
      </c>
      <c r="E5388" s="178" t="s">
        <v>167</v>
      </c>
      <c r="F5388" s="178" t="s">
        <v>3898</v>
      </c>
      <c r="G5388" s="180">
        <f>VLOOKUP(D5388,Plan1!$B$2:$S$5570,7,)/1000</f>
        <v>5.7759999999999998</v>
      </c>
      <c r="H5388" s="180">
        <f>VLOOKUP(D5388,Plan1!$B$2:$S$5570,8,)/1000</f>
        <v>5.875</v>
      </c>
      <c r="I5388" s="180">
        <f>VLOOKUP(D5388,Plan1!$B$2:$S$5570,9,)/1000</f>
        <v>5.6440000000000001</v>
      </c>
      <c r="J5388" s="180">
        <f>VLOOKUP(D5388,Plan1!$B$2:$S$5570,10,)/1000</f>
        <v>4.9779999999999998</v>
      </c>
      <c r="K5388" s="180">
        <f>VLOOKUP(D5388,Plan1!$B$2:$S$5570,11,)/1000</f>
        <v>4.1139999999999999</v>
      </c>
      <c r="L5388" s="180">
        <f>VLOOKUP(D5388,Plan1!$B$2:$S$5570,12,)/1000</f>
        <v>3.5579999999999998</v>
      </c>
      <c r="M5388" s="180">
        <f>VLOOKUP(D5388,Plan1!$B$2:$S$5570,13,)/1000</f>
        <v>3.9540000000000002</v>
      </c>
      <c r="N5388" s="180">
        <f>VLOOKUP(D5388,Plan1!$B$2:$S$5570,14,)/1000</f>
        <v>4.5469999999999997</v>
      </c>
      <c r="O5388" s="180">
        <f>VLOOKUP(D5388,Plan1!$B$2:$S$5570,15,)/1000</f>
        <v>4.5629999999999997</v>
      </c>
      <c r="P5388" s="180">
        <f>VLOOKUP(D5388,Plan1!$B$2:$S$5570,16,)/1000</f>
        <v>5.218</v>
      </c>
      <c r="Q5388" s="180">
        <f>VLOOKUP(D5388,Plan1!$B$2:$S$5570,17,)/1000</f>
        <v>5.8410000000000002</v>
      </c>
      <c r="R5388" s="180">
        <f>VLOOKUP(D5388,Plan1!$B$2:$S$5570,18,)/1000</f>
        <v>5.9189999999999996</v>
      </c>
      <c r="S5388" s="180">
        <f>VLOOKUP(D5388,Plan1!$B$2:$S$5570,6,)/1000</f>
        <v>4.9989999999999997</v>
      </c>
    </row>
    <row r="5389" spans="1:19" x14ac:dyDescent="0.25">
      <c r="A5389" s="178">
        <v>51046</v>
      </c>
      <c r="B5389" s="178">
        <v>-56423</v>
      </c>
      <c r="C5389" s="178">
        <v>-372598</v>
      </c>
      <c r="D5389" s="178" t="s">
        <v>3865</v>
      </c>
      <c r="E5389" s="178" t="s">
        <v>167</v>
      </c>
      <c r="F5389" s="178" t="s">
        <v>3752</v>
      </c>
      <c r="G5389" s="180">
        <f>VLOOKUP(D5389,Plan1!$B$2:$S$5570,7,)/1000</f>
        <v>5.7480000000000002</v>
      </c>
      <c r="H5389" s="180">
        <f>VLOOKUP(D5389,Plan1!$B$2:$S$5570,8,)/1000</f>
        <v>5.8550000000000004</v>
      </c>
      <c r="I5389" s="180">
        <f>VLOOKUP(D5389,Plan1!$B$2:$S$5570,9,)/1000</f>
        <v>6.0209999999999999</v>
      </c>
      <c r="J5389" s="180">
        <f>VLOOKUP(D5389,Plan1!$B$2:$S$5570,10,)/1000</f>
        <v>5.9059999999999997</v>
      </c>
      <c r="K5389" s="180">
        <f>VLOOKUP(D5389,Plan1!$B$2:$S$5570,11,)/1000</f>
        <v>5.593</v>
      </c>
      <c r="L5389" s="180">
        <f>VLOOKUP(D5389,Plan1!$B$2:$S$5570,12,)/1000</f>
        <v>5.3019999999999996</v>
      </c>
      <c r="M5389" s="180">
        <f>VLOOKUP(D5389,Plan1!$B$2:$S$5570,13,)/1000</f>
        <v>5.5250000000000004</v>
      </c>
      <c r="N5389" s="180">
        <f>VLOOKUP(D5389,Plan1!$B$2:$S$5570,14,)/1000</f>
        <v>6.1550000000000002</v>
      </c>
      <c r="O5389" s="180">
        <f>VLOOKUP(D5389,Plan1!$B$2:$S$5570,15,)/1000</f>
        <v>6.407</v>
      </c>
      <c r="P5389" s="180">
        <f>VLOOKUP(D5389,Plan1!$B$2:$S$5570,16,)/1000</f>
        <v>6.4580000000000002</v>
      </c>
      <c r="Q5389" s="180">
        <f>VLOOKUP(D5389,Plan1!$B$2:$S$5570,17,)/1000</f>
        <v>6.31</v>
      </c>
      <c r="R5389" s="180">
        <f>VLOOKUP(D5389,Plan1!$B$2:$S$5570,18,)/1000</f>
        <v>5.7830000000000004</v>
      </c>
      <c r="S5389" s="180">
        <f>VLOOKUP(D5389,Plan1!$B$2:$S$5570,6,)/1000</f>
        <v>5.9219999999999997</v>
      </c>
    </row>
    <row r="5390" spans="1:19" x14ac:dyDescent="0.25">
      <c r="A5390" s="178">
        <v>6015</v>
      </c>
      <c r="B5390" s="178">
        <v>-232005</v>
      </c>
      <c r="C5390" s="178">
        <v>-507943</v>
      </c>
      <c r="D5390" s="178" t="s">
        <v>3226</v>
      </c>
      <c r="E5390" s="178" t="s">
        <v>167</v>
      </c>
      <c r="F5390" s="178" t="s">
        <v>2912</v>
      </c>
      <c r="G5390" s="180">
        <f>VLOOKUP(D5390,Plan1!$B$2:$S$5570,7,)/1000</f>
        <v>5.306</v>
      </c>
      <c r="H5390" s="180">
        <f>VLOOKUP(D5390,Plan1!$B$2:$S$5570,8,)/1000</f>
        <v>5.6139999999999999</v>
      </c>
      <c r="I5390" s="180">
        <f>VLOOKUP(D5390,Plan1!$B$2:$S$5570,9,)/1000</f>
        <v>5.5410000000000004</v>
      </c>
      <c r="J5390" s="180">
        <f>VLOOKUP(D5390,Plan1!$B$2:$S$5570,10,)/1000</f>
        <v>5.3620000000000001</v>
      </c>
      <c r="K5390" s="180">
        <f>VLOOKUP(D5390,Plan1!$B$2:$S$5570,11,)/1000</f>
        <v>4.6399999999999997</v>
      </c>
      <c r="L5390" s="180">
        <f>VLOOKUP(D5390,Plan1!$B$2:$S$5570,12,)/1000</f>
        <v>4.4450000000000003</v>
      </c>
      <c r="M5390" s="180">
        <f>VLOOKUP(D5390,Plan1!$B$2:$S$5570,13,)/1000</f>
        <v>4.6139999999999999</v>
      </c>
      <c r="N5390" s="180">
        <f>VLOOKUP(D5390,Plan1!$B$2:$S$5570,14,)/1000</f>
        <v>5.4850000000000003</v>
      </c>
      <c r="O5390" s="180">
        <f>VLOOKUP(D5390,Plan1!$B$2:$S$5570,15,)/1000</f>
        <v>5.1210000000000004</v>
      </c>
      <c r="P5390" s="180">
        <f>VLOOKUP(D5390,Plan1!$B$2:$S$5570,16,)/1000</f>
        <v>5.2779999999999996</v>
      </c>
      <c r="Q5390" s="180">
        <f>VLOOKUP(D5390,Plan1!$B$2:$S$5570,17,)/1000</f>
        <v>5.4770000000000003</v>
      </c>
      <c r="R5390" s="180">
        <f>VLOOKUP(D5390,Plan1!$B$2:$S$5570,18,)/1000</f>
        <v>5.5309999999999997</v>
      </c>
      <c r="S5390" s="180">
        <f>VLOOKUP(D5390,Plan1!$B$2:$S$5570,6,)/1000</f>
        <v>5.2009999999999996</v>
      </c>
    </row>
    <row r="5391" spans="1:19" x14ac:dyDescent="0.25">
      <c r="A5391" s="178">
        <v>21445</v>
      </c>
      <c r="B5391" s="178">
        <v>-147691</v>
      </c>
      <c r="C5391" s="178">
        <v>-426576</v>
      </c>
      <c r="D5391" s="178" t="s">
        <v>431</v>
      </c>
      <c r="E5391" s="178" t="s">
        <v>167</v>
      </c>
      <c r="F5391" s="178" t="s">
        <v>375</v>
      </c>
      <c r="G5391" s="180">
        <f>VLOOKUP(D5391,Plan1!$B$2:$S$5570,7,)/1000</f>
        <v>6.0739999999999998</v>
      </c>
      <c r="H5391" s="180">
        <f>VLOOKUP(D5391,Plan1!$B$2:$S$5570,8,)/1000</f>
        <v>6.39</v>
      </c>
      <c r="I5391" s="180">
        <f>VLOOKUP(D5391,Plan1!$B$2:$S$5570,9,)/1000</f>
        <v>6.0570000000000004</v>
      </c>
      <c r="J5391" s="180">
        <f>VLOOKUP(D5391,Plan1!$B$2:$S$5570,10,)/1000</f>
        <v>5.8630000000000004</v>
      </c>
      <c r="K5391" s="180">
        <f>VLOOKUP(D5391,Plan1!$B$2:$S$5570,11,)/1000</f>
        <v>5.4889999999999999</v>
      </c>
      <c r="L5391" s="180">
        <f>VLOOKUP(D5391,Plan1!$B$2:$S$5570,12,)/1000</f>
        <v>5.4130000000000003</v>
      </c>
      <c r="M5391" s="180">
        <f>VLOOKUP(D5391,Plan1!$B$2:$S$5570,13,)/1000</f>
        <v>5.54</v>
      </c>
      <c r="N5391" s="180">
        <f>VLOOKUP(D5391,Plan1!$B$2:$S$5570,14,)/1000</f>
        <v>6.0570000000000004</v>
      </c>
      <c r="O5391" s="180">
        <f>VLOOKUP(D5391,Plan1!$B$2:$S$5570,15,)/1000</f>
        <v>6.2880000000000003</v>
      </c>
      <c r="P5391" s="180">
        <f>VLOOKUP(D5391,Plan1!$B$2:$S$5570,16,)/1000</f>
        <v>6.1479999999999997</v>
      </c>
      <c r="Q5391" s="180">
        <f>VLOOKUP(D5391,Plan1!$B$2:$S$5570,17,)/1000</f>
        <v>5.5380000000000003</v>
      </c>
      <c r="R5391" s="180">
        <f>VLOOKUP(D5391,Plan1!$B$2:$S$5570,18,)/1000</f>
        <v>5.9729999999999999</v>
      </c>
      <c r="S5391" s="180">
        <f>VLOOKUP(D5391,Plan1!$B$2:$S$5570,6,)/1000</f>
        <v>5.9020000000000001</v>
      </c>
    </row>
    <row r="5392" spans="1:19" x14ac:dyDescent="0.25">
      <c r="A5392" s="178">
        <v>10858</v>
      </c>
      <c r="B5392" s="178">
        <v>-202459</v>
      </c>
      <c r="C5392" s="178">
        <v>-506459</v>
      </c>
      <c r="D5392" s="178" t="s">
        <v>5276</v>
      </c>
      <c r="E5392" s="178" t="s">
        <v>167</v>
      </c>
      <c r="F5392" s="178" t="s">
        <v>4704</v>
      </c>
      <c r="G5392" s="180">
        <f>VLOOKUP(D5392,Plan1!$B$2:$S$5570,7,)/1000</f>
        <v>5.2409999999999997</v>
      </c>
      <c r="H5392" s="180">
        <f>VLOOKUP(D5392,Plan1!$B$2:$S$5570,8,)/1000</f>
        <v>5.6529999999999996</v>
      </c>
      <c r="I5392" s="180">
        <f>VLOOKUP(D5392,Plan1!$B$2:$S$5570,9,)/1000</f>
        <v>5.4930000000000003</v>
      </c>
      <c r="J5392" s="180">
        <f>VLOOKUP(D5392,Plan1!$B$2:$S$5570,10,)/1000</f>
        <v>5.4960000000000004</v>
      </c>
      <c r="K5392" s="180">
        <f>VLOOKUP(D5392,Plan1!$B$2:$S$5570,11,)/1000</f>
        <v>5.117</v>
      </c>
      <c r="L5392" s="180">
        <f>VLOOKUP(D5392,Plan1!$B$2:$S$5570,12,)/1000</f>
        <v>4.9770000000000003</v>
      </c>
      <c r="M5392" s="180">
        <f>VLOOKUP(D5392,Plan1!$B$2:$S$5570,13,)/1000</f>
        <v>5.1749999999999998</v>
      </c>
      <c r="N5392" s="180">
        <f>VLOOKUP(D5392,Plan1!$B$2:$S$5570,14,)/1000</f>
        <v>5.9340000000000002</v>
      </c>
      <c r="O5392" s="180">
        <f>VLOOKUP(D5392,Plan1!$B$2:$S$5570,15,)/1000</f>
        <v>5.3979999999999997</v>
      </c>
      <c r="P5392" s="180">
        <f>VLOOKUP(D5392,Plan1!$B$2:$S$5570,16,)/1000</f>
        <v>5.5339999999999998</v>
      </c>
      <c r="Q5392" s="180">
        <f>VLOOKUP(D5392,Plan1!$B$2:$S$5570,17,)/1000</f>
        <v>5.4219999999999997</v>
      </c>
      <c r="R5392" s="180">
        <f>VLOOKUP(D5392,Plan1!$B$2:$S$5570,18,)/1000</f>
        <v>5.5490000000000004</v>
      </c>
      <c r="S5392" s="180">
        <f>VLOOKUP(D5392,Plan1!$B$2:$S$5570,6,)/1000</f>
        <v>5.4160000000000004</v>
      </c>
    </row>
    <row r="5393" spans="1:19" x14ac:dyDescent="0.25">
      <c r="A5393" s="178">
        <v>59158</v>
      </c>
      <c r="B5393" s="178">
        <v>-32068</v>
      </c>
      <c r="C5393" s="178">
        <v>-433882</v>
      </c>
      <c r="D5393" s="178" t="s">
        <v>1446</v>
      </c>
      <c r="E5393" s="178" t="s">
        <v>167</v>
      </c>
      <c r="F5393" s="178" t="s">
        <v>1298</v>
      </c>
      <c r="G5393" s="180">
        <f>VLOOKUP(D5393,Plan1!$B$2:$S$5570,7,)/1000</f>
        <v>4.7409999999999997</v>
      </c>
      <c r="H5393" s="180">
        <f>VLOOKUP(D5393,Plan1!$B$2:$S$5570,8,)/1000</f>
        <v>4.7839999999999998</v>
      </c>
      <c r="I5393" s="180">
        <f>VLOOKUP(D5393,Plan1!$B$2:$S$5570,9,)/1000</f>
        <v>4.851</v>
      </c>
      <c r="J5393" s="180">
        <f>VLOOKUP(D5393,Plan1!$B$2:$S$5570,10,)/1000</f>
        <v>4.8620000000000001</v>
      </c>
      <c r="K5393" s="180">
        <f>VLOOKUP(D5393,Plan1!$B$2:$S$5570,11,)/1000</f>
        <v>5.0670000000000002</v>
      </c>
      <c r="L5393" s="180">
        <f>VLOOKUP(D5393,Plan1!$B$2:$S$5570,12,)/1000</f>
        <v>5.3079999999999998</v>
      </c>
      <c r="M5393" s="180">
        <f>VLOOKUP(D5393,Plan1!$B$2:$S$5570,13,)/1000</f>
        <v>5.476</v>
      </c>
      <c r="N5393" s="180">
        <f>VLOOKUP(D5393,Plan1!$B$2:$S$5570,14,)/1000</f>
        <v>6.0419999999999998</v>
      </c>
      <c r="O5393" s="180">
        <f>VLOOKUP(D5393,Plan1!$B$2:$S$5570,15,)/1000</f>
        <v>6.32</v>
      </c>
      <c r="P5393" s="180">
        <f>VLOOKUP(D5393,Plan1!$B$2:$S$5570,16,)/1000</f>
        <v>6.07</v>
      </c>
      <c r="Q5393" s="180">
        <f>VLOOKUP(D5393,Plan1!$B$2:$S$5570,17,)/1000</f>
        <v>5.7320000000000002</v>
      </c>
      <c r="R5393" s="180">
        <f>VLOOKUP(D5393,Plan1!$B$2:$S$5570,18,)/1000</f>
        <v>5.0979999999999999</v>
      </c>
      <c r="S5393" s="180">
        <f>VLOOKUP(D5393,Plan1!$B$2:$S$5570,6,)/1000</f>
        <v>5.3630000000000004</v>
      </c>
    </row>
    <row r="5394" spans="1:19" x14ac:dyDescent="0.25">
      <c r="A5394" s="178">
        <v>8095</v>
      </c>
      <c r="B5394" s="178">
        <v>-21784</v>
      </c>
      <c r="C5394" s="178">
        <v>-492809</v>
      </c>
      <c r="D5394" s="178" t="s">
        <v>5064</v>
      </c>
      <c r="E5394" s="178" t="s">
        <v>167</v>
      </c>
      <c r="F5394" s="178" t="s">
        <v>4704</v>
      </c>
      <c r="G5394" s="180">
        <f>VLOOKUP(D5394,Plan1!$B$2:$S$5570,7,)/1000</f>
        <v>5.3440000000000003</v>
      </c>
      <c r="H5394" s="180">
        <f>VLOOKUP(D5394,Plan1!$B$2:$S$5570,8,)/1000</f>
        <v>5.7590000000000003</v>
      </c>
      <c r="I5394" s="180">
        <f>VLOOKUP(D5394,Plan1!$B$2:$S$5570,9,)/1000</f>
        <v>5.585</v>
      </c>
      <c r="J5394" s="180">
        <f>VLOOKUP(D5394,Plan1!$B$2:$S$5570,10,)/1000</f>
        <v>5.4809999999999999</v>
      </c>
      <c r="K5394" s="180">
        <f>VLOOKUP(D5394,Plan1!$B$2:$S$5570,11,)/1000</f>
        <v>4.8529999999999998</v>
      </c>
      <c r="L5394" s="180">
        <f>VLOOKUP(D5394,Plan1!$B$2:$S$5570,12,)/1000</f>
        <v>4.7350000000000003</v>
      </c>
      <c r="M5394" s="180">
        <f>VLOOKUP(D5394,Plan1!$B$2:$S$5570,13,)/1000</f>
        <v>4.9489999999999998</v>
      </c>
      <c r="N5394" s="180">
        <f>VLOOKUP(D5394,Plan1!$B$2:$S$5570,14,)/1000</f>
        <v>5.6719999999999997</v>
      </c>
      <c r="O5394" s="180">
        <f>VLOOKUP(D5394,Plan1!$B$2:$S$5570,15,)/1000</f>
        <v>5.28</v>
      </c>
      <c r="P5394" s="180">
        <f>VLOOKUP(D5394,Plan1!$B$2:$S$5570,16,)/1000</f>
        <v>5.5279999999999996</v>
      </c>
      <c r="Q5394" s="180">
        <f>VLOOKUP(D5394,Plan1!$B$2:$S$5570,17,)/1000</f>
        <v>5.4619999999999997</v>
      </c>
      <c r="R5394" s="180">
        <f>VLOOKUP(D5394,Plan1!$B$2:$S$5570,18,)/1000</f>
        <v>5.5679999999999996</v>
      </c>
      <c r="S5394" s="180">
        <f>VLOOKUP(D5394,Plan1!$B$2:$S$5570,6,)/1000</f>
        <v>5.351</v>
      </c>
    </row>
    <row r="5395" spans="1:19" x14ac:dyDescent="0.25">
      <c r="A5395" s="178">
        <v>22021</v>
      </c>
      <c r="B5395" s="178">
        <v>-145243</v>
      </c>
      <c r="C5395" s="178">
        <v>-4914</v>
      </c>
      <c r="D5395" s="178" t="s">
        <v>1258</v>
      </c>
      <c r="E5395" s="178" t="s">
        <v>167</v>
      </c>
      <c r="F5395" s="178" t="s">
        <v>1058</v>
      </c>
      <c r="G5395" s="180">
        <f>VLOOKUP(D5395,Plan1!$B$2:$S$5570,7,)/1000</f>
        <v>4.9729999999999999</v>
      </c>
      <c r="H5395" s="180">
        <f>VLOOKUP(D5395,Plan1!$B$2:$S$5570,8,)/1000</f>
        <v>5.4560000000000004</v>
      </c>
      <c r="I5395" s="180">
        <f>VLOOKUP(D5395,Plan1!$B$2:$S$5570,9,)/1000</f>
        <v>5.34</v>
      </c>
      <c r="J5395" s="180">
        <f>VLOOKUP(D5395,Plan1!$B$2:$S$5570,10,)/1000</f>
        <v>5.5730000000000004</v>
      </c>
      <c r="K5395" s="180">
        <f>VLOOKUP(D5395,Plan1!$B$2:$S$5570,11,)/1000</f>
        <v>5.6520000000000001</v>
      </c>
      <c r="L5395" s="180">
        <f>VLOOKUP(D5395,Plan1!$B$2:$S$5570,12,)/1000</f>
        <v>5.4050000000000002</v>
      </c>
      <c r="M5395" s="180">
        <f>VLOOKUP(D5395,Plan1!$B$2:$S$5570,13,)/1000</f>
        <v>5.6349999999999998</v>
      </c>
      <c r="N5395" s="180">
        <f>VLOOKUP(D5395,Plan1!$B$2:$S$5570,14,)/1000</f>
        <v>6.2910000000000004</v>
      </c>
      <c r="O5395" s="180">
        <f>VLOOKUP(D5395,Plan1!$B$2:$S$5570,15,)/1000</f>
        <v>5.8150000000000004</v>
      </c>
      <c r="P5395" s="180">
        <f>VLOOKUP(D5395,Plan1!$B$2:$S$5570,16,)/1000</f>
        <v>5.452</v>
      </c>
      <c r="Q5395" s="180">
        <f>VLOOKUP(D5395,Plan1!$B$2:$S$5570,17,)/1000</f>
        <v>4.84</v>
      </c>
      <c r="R5395" s="180">
        <f>VLOOKUP(D5395,Plan1!$B$2:$S$5570,18,)/1000</f>
        <v>4.9779999999999998</v>
      </c>
      <c r="S5395" s="180">
        <f>VLOOKUP(D5395,Plan1!$B$2:$S$5570,6,)/1000</f>
        <v>5.4509999999999996</v>
      </c>
    </row>
    <row r="5396" spans="1:19" x14ac:dyDescent="0.25">
      <c r="A5396" s="178">
        <v>19869</v>
      </c>
      <c r="B5396" s="178">
        <v>-15505</v>
      </c>
      <c r="C5396" s="178">
        <v>-496793</v>
      </c>
      <c r="D5396" s="178" t="s">
        <v>1222</v>
      </c>
      <c r="E5396" s="178" t="s">
        <v>167</v>
      </c>
      <c r="F5396" s="178" t="s">
        <v>1058</v>
      </c>
      <c r="G5396" s="180">
        <f>VLOOKUP(D5396,Plan1!$B$2:$S$5570,7,)/1000</f>
        <v>4.9770000000000003</v>
      </c>
      <c r="H5396" s="180">
        <f>VLOOKUP(D5396,Plan1!$B$2:$S$5570,8,)/1000</f>
        <v>5.4630000000000001</v>
      </c>
      <c r="I5396" s="180">
        <f>VLOOKUP(D5396,Plan1!$B$2:$S$5570,9,)/1000</f>
        <v>5.3559999999999999</v>
      </c>
      <c r="J5396" s="180">
        <f>VLOOKUP(D5396,Plan1!$B$2:$S$5570,10,)/1000</f>
        <v>5.6719999999999997</v>
      </c>
      <c r="K5396" s="180">
        <f>VLOOKUP(D5396,Plan1!$B$2:$S$5570,11,)/1000</f>
        <v>5.6989999999999998</v>
      </c>
      <c r="L5396" s="180">
        <f>VLOOKUP(D5396,Plan1!$B$2:$S$5570,12,)/1000</f>
        <v>5.4669999999999996</v>
      </c>
      <c r="M5396" s="180">
        <f>VLOOKUP(D5396,Plan1!$B$2:$S$5570,13,)/1000</f>
        <v>5.4489999999999998</v>
      </c>
      <c r="N5396" s="180">
        <f>VLOOKUP(D5396,Plan1!$B$2:$S$5570,14,)/1000</f>
        <v>6.28</v>
      </c>
      <c r="O5396" s="180">
        <f>VLOOKUP(D5396,Plan1!$B$2:$S$5570,15,)/1000</f>
        <v>5.7350000000000003</v>
      </c>
      <c r="P5396" s="180">
        <f>VLOOKUP(D5396,Plan1!$B$2:$S$5570,16,)/1000</f>
        <v>5.4850000000000003</v>
      </c>
      <c r="Q5396" s="180">
        <f>VLOOKUP(D5396,Plan1!$B$2:$S$5570,17,)/1000</f>
        <v>4.9240000000000004</v>
      </c>
      <c r="R5396" s="180">
        <f>VLOOKUP(D5396,Plan1!$B$2:$S$5570,18,)/1000</f>
        <v>4.91</v>
      </c>
      <c r="S5396" s="180">
        <f>VLOOKUP(D5396,Plan1!$B$2:$S$5570,6,)/1000</f>
        <v>5.4509999999999996</v>
      </c>
    </row>
    <row r="5397" spans="1:19" x14ac:dyDescent="0.25">
      <c r="A5397" s="178">
        <v>18618</v>
      </c>
      <c r="B5397" s="178">
        <v>-160603</v>
      </c>
      <c r="C5397" s="178">
        <v>-462565</v>
      </c>
      <c r="D5397" s="178" t="s">
        <v>2504</v>
      </c>
      <c r="E5397" s="178" t="s">
        <v>167</v>
      </c>
      <c r="F5397" s="178" t="s">
        <v>1727</v>
      </c>
      <c r="G5397" s="180">
        <f>VLOOKUP(D5397,Plan1!$B$2:$S$5570,7,)/1000</f>
        <v>5.5460000000000003</v>
      </c>
      <c r="H5397" s="180">
        <f>VLOOKUP(D5397,Plan1!$B$2:$S$5570,8,)/1000</f>
        <v>6.0890000000000004</v>
      </c>
      <c r="I5397" s="180">
        <f>VLOOKUP(D5397,Plan1!$B$2:$S$5570,9,)/1000</f>
        <v>5.5780000000000003</v>
      </c>
      <c r="J5397" s="180">
        <f>VLOOKUP(D5397,Plan1!$B$2:$S$5570,10,)/1000</f>
        <v>5.9610000000000003</v>
      </c>
      <c r="K5397" s="180">
        <f>VLOOKUP(D5397,Plan1!$B$2:$S$5570,11,)/1000</f>
        <v>5.7629999999999999</v>
      </c>
      <c r="L5397" s="180">
        <f>VLOOKUP(D5397,Plan1!$B$2:$S$5570,12,)/1000</f>
        <v>5.5890000000000004</v>
      </c>
      <c r="M5397" s="180">
        <f>VLOOKUP(D5397,Plan1!$B$2:$S$5570,13,)/1000</f>
        <v>5.95</v>
      </c>
      <c r="N5397" s="180">
        <f>VLOOKUP(D5397,Plan1!$B$2:$S$5570,14,)/1000</f>
        <v>6.5309999999999997</v>
      </c>
      <c r="O5397" s="180">
        <f>VLOOKUP(D5397,Plan1!$B$2:$S$5570,15,)/1000</f>
        <v>6.1520000000000001</v>
      </c>
      <c r="P5397" s="180">
        <f>VLOOKUP(D5397,Plan1!$B$2:$S$5570,16,)/1000</f>
        <v>5.7729999999999997</v>
      </c>
      <c r="Q5397" s="180">
        <f>VLOOKUP(D5397,Plan1!$B$2:$S$5570,17,)/1000</f>
        <v>4.9379999999999997</v>
      </c>
      <c r="R5397" s="180">
        <f>VLOOKUP(D5397,Plan1!$B$2:$S$5570,18,)/1000</f>
        <v>5.327</v>
      </c>
      <c r="S5397" s="180">
        <f>VLOOKUP(D5397,Plan1!$B$2:$S$5570,6,)/1000</f>
        <v>5.766</v>
      </c>
    </row>
    <row r="5398" spans="1:19" x14ac:dyDescent="0.25">
      <c r="A5398" s="178">
        <v>57500</v>
      </c>
      <c r="B5398" s="178">
        <v>-37156</v>
      </c>
      <c r="C5398" s="178">
        <v>-537401</v>
      </c>
      <c r="D5398" s="178" t="s">
        <v>2610</v>
      </c>
      <c r="E5398" s="178" t="s">
        <v>167</v>
      </c>
      <c r="F5398" s="178" t="s">
        <v>2567</v>
      </c>
      <c r="G5398" s="180">
        <f>VLOOKUP(D5398,Plan1!$B$2:$S$5570,7,)/1000</f>
        <v>4.1100000000000003</v>
      </c>
      <c r="H5398" s="180">
        <f>VLOOKUP(D5398,Plan1!$B$2:$S$5570,8,)/1000</f>
        <v>4.1660000000000004</v>
      </c>
      <c r="I5398" s="180">
        <f>VLOOKUP(D5398,Plan1!$B$2:$S$5570,9,)/1000</f>
        <v>4.2430000000000003</v>
      </c>
      <c r="J5398" s="180">
        <f>VLOOKUP(D5398,Plan1!$B$2:$S$5570,10,)/1000</f>
        <v>4.093</v>
      </c>
      <c r="K5398" s="180">
        <f>VLOOKUP(D5398,Plan1!$B$2:$S$5570,11,)/1000</f>
        <v>4.375</v>
      </c>
      <c r="L5398" s="180">
        <f>VLOOKUP(D5398,Plan1!$B$2:$S$5570,12,)/1000</f>
        <v>4.6630000000000003</v>
      </c>
      <c r="M5398" s="180">
        <f>VLOOKUP(D5398,Plan1!$B$2:$S$5570,13,)/1000</f>
        <v>4.5860000000000003</v>
      </c>
      <c r="N5398" s="180">
        <f>VLOOKUP(D5398,Plan1!$B$2:$S$5570,14,)/1000</f>
        <v>5.0209999999999999</v>
      </c>
      <c r="O5398" s="180">
        <f>VLOOKUP(D5398,Plan1!$B$2:$S$5570,15,)/1000</f>
        <v>4.79</v>
      </c>
      <c r="P5398" s="180">
        <f>VLOOKUP(D5398,Plan1!$B$2:$S$5570,16,)/1000</f>
        <v>4.7729999999999997</v>
      </c>
      <c r="Q5398" s="180">
        <f>VLOOKUP(D5398,Plan1!$B$2:$S$5570,17,)/1000</f>
        <v>4.5609999999999999</v>
      </c>
      <c r="R5398" s="180">
        <f>VLOOKUP(D5398,Plan1!$B$2:$S$5570,18,)/1000</f>
        <v>4.1139999999999999</v>
      </c>
      <c r="S5398" s="180">
        <f>VLOOKUP(D5398,Plan1!$B$2:$S$5570,6,)/1000</f>
        <v>4.4580000000000002</v>
      </c>
    </row>
    <row r="5399" spans="1:19" x14ac:dyDescent="0.25">
      <c r="A5399" s="178">
        <v>2679</v>
      </c>
      <c r="B5399" s="178">
        <v>-280161</v>
      </c>
      <c r="C5399" s="178">
        <v>-49593</v>
      </c>
      <c r="D5399" s="178" t="s">
        <v>4478</v>
      </c>
      <c r="E5399" s="178" t="s">
        <v>167</v>
      </c>
      <c r="F5399" s="178" t="s">
        <v>4434</v>
      </c>
      <c r="G5399" s="180">
        <f>VLOOKUP(D5399,Plan1!$B$2:$S$5570,7,)/1000</f>
        <v>5.0439999999999996</v>
      </c>
      <c r="H5399" s="180">
        <f>VLOOKUP(D5399,Plan1!$B$2:$S$5570,8,)/1000</f>
        <v>5.1120000000000001</v>
      </c>
      <c r="I5399" s="180">
        <f>VLOOKUP(D5399,Plan1!$B$2:$S$5570,9,)/1000</f>
        <v>4.8780000000000001</v>
      </c>
      <c r="J5399" s="180">
        <f>VLOOKUP(D5399,Plan1!$B$2:$S$5570,10,)/1000</f>
        <v>4.5469999999999997</v>
      </c>
      <c r="K5399" s="180">
        <f>VLOOKUP(D5399,Plan1!$B$2:$S$5570,11,)/1000</f>
        <v>3.8530000000000002</v>
      </c>
      <c r="L5399" s="180">
        <f>VLOOKUP(D5399,Plan1!$B$2:$S$5570,12,)/1000</f>
        <v>3.4820000000000002</v>
      </c>
      <c r="M5399" s="180">
        <f>VLOOKUP(D5399,Plan1!$B$2:$S$5570,13,)/1000</f>
        <v>3.6930000000000001</v>
      </c>
      <c r="N5399" s="180">
        <f>VLOOKUP(D5399,Plan1!$B$2:$S$5570,14,)/1000</f>
        <v>4.407</v>
      </c>
      <c r="O5399" s="180">
        <f>VLOOKUP(D5399,Plan1!$B$2:$S$5570,15,)/1000</f>
        <v>4.1130000000000004</v>
      </c>
      <c r="P5399" s="180">
        <f>VLOOKUP(D5399,Plan1!$B$2:$S$5570,16,)/1000</f>
        <v>4.2960000000000003</v>
      </c>
      <c r="Q5399" s="180">
        <f>VLOOKUP(D5399,Plan1!$B$2:$S$5570,17,)/1000</f>
        <v>5.1449999999999996</v>
      </c>
      <c r="R5399" s="180">
        <f>VLOOKUP(D5399,Plan1!$B$2:$S$5570,18,)/1000</f>
        <v>5.1550000000000002</v>
      </c>
      <c r="S5399" s="180">
        <f>VLOOKUP(D5399,Plan1!$B$2:$S$5570,6,)/1000</f>
        <v>4.4770000000000003</v>
      </c>
    </row>
    <row r="5400" spans="1:19" x14ac:dyDescent="0.25">
      <c r="A5400" s="178">
        <v>57957</v>
      </c>
      <c r="B5400" s="178">
        <v>-36236</v>
      </c>
      <c r="C5400" s="178">
        <v>-39511</v>
      </c>
      <c r="D5400" s="178" t="s">
        <v>949</v>
      </c>
      <c r="E5400" s="178" t="s">
        <v>167</v>
      </c>
      <c r="F5400" s="178" t="s">
        <v>792</v>
      </c>
      <c r="G5400" s="180">
        <f>VLOOKUP(D5400,Plan1!$B$2:$S$5570,7,)/1000</f>
        <v>4.7709999999999999</v>
      </c>
      <c r="H5400" s="180">
        <f>VLOOKUP(D5400,Plan1!$B$2:$S$5570,8,)/1000</f>
        <v>4.9249999999999998</v>
      </c>
      <c r="I5400" s="180">
        <f>VLOOKUP(D5400,Plan1!$B$2:$S$5570,9,)/1000</f>
        <v>4.88</v>
      </c>
      <c r="J5400" s="180">
        <f>VLOOKUP(D5400,Plan1!$B$2:$S$5570,10,)/1000</f>
        <v>4.5659999999999998</v>
      </c>
      <c r="K5400" s="180">
        <f>VLOOKUP(D5400,Plan1!$B$2:$S$5570,11,)/1000</f>
        <v>4.9809999999999999</v>
      </c>
      <c r="L5400" s="180">
        <f>VLOOKUP(D5400,Plan1!$B$2:$S$5570,12,)/1000</f>
        <v>5.1100000000000003</v>
      </c>
      <c r="M5400" s="180">
        <f>VLOOKUP(D5400,Plan1!$B$2:$S$5570,13,)/1000</f>
        <v>5.4370000000000003</v>
      </c>
      <c r="N5400" s="180">
        <f>VLOOKUP(D5400,Plan1!$B$2:$S$5570,14,)/1000</f>
        <v>6.2279999999999998</v>
      </c>
      <c r="O5400" s="180">
        <f>VLOOKUP(D5400,Plan1!$B$2:$S$5570,15,)/1000</f>
        <v>6.4210000000000003</v>
      </c>
      <c r="P5400" s="180">
        <f>VLOOKUP(D5400,Plan1!$B$2:$S$5570,16,)/1000</f>
        <v>6.1269999999999998</v>
      </c>
      <c r="Q5400" s="180">
        <f>VLOOKUP(D5400,Plan1!$B$2:$S$5570,17,)/1000</f>
        <v>5.7949999999999999</v>
      </c>
      <c r="R5400" s="180">
        <f>VLOOKUP(D5400,Plan1!$B$2:$S$5570,18,)/1000</f>
        <v>5.077</v>
      </c>
      <c r="S5400" s="180">
        <f>VLOOKUP(D5400,Plan1!$B$2:$S$5570,6,)/1000</f>
        <v>5.36</v>
      </c>
    </row>
    <row r="5401" spans="1:19" x14ac:dyDescent="0.25">
      <c r="A5401" s="178">
        <v>10577</v>
      </c>
      <c r="B5401" s="178">
        <v>-203526</v>
      </c>
      <c r="C5401" s="178">
        <v>-427374</v>
      </c>
      <c r="D5401" s="178" t="s">
        <v>2058</v>
      </c>
      <c r="E5401" s="178" t="s">
        <v>167</v>
      </c>
      <c r="F5401" s="178" t="s">
        <v>1727</v>
      </c>
      <c r="G5401" s="180">
        <f>VLOOKUP(D5401,Plan1!$B$2:$S$5570,7,)/1000</f>
        <v>5.1909999999999998</v>
      </c>
      <c r="H5401" s="180">
        <f>VLOOKUP(D5401,Plan1!$B$2:$S$5570,8,)/1000</f>
        <v>5.7869999999999999</v>
      </c>
      <c r="I5401" s="180">
        <f>VLOOKUP(D5401,Plan1!$B$2:$S$5570,9,)/1000</f>
        <v>5.1779999999999999</v>
      </c>
      <c r="J5401" s="180">
        <f>VLOOKUP(D5401,Plan1!$B$2:$S$5570,10,)/1000</f>
        <v>5.0090000000000003</v>
      </c>
      <c r="K5401" s="180">
        <f>VLOOKUP(D5401,Plan1!$B$2:$S$5570,11,)/1000</f>
        <v>4.6020000000000003</v>
      </c>
      <c r="L5401" s="180">
        <f>VLOOKUP(D5401,Plan1!$B$2:$S$5570,12,)/1000</f>
        <v>4.4969999999999999</v>
      </c>
      <c r="M5401" s="180">
        <f>VLOOKUP(D5401,Plan1!$B$2:$S$5570,13,)/1000</f>
        <v>4.7119999999999997</v>
      </c>
      <c r="N5401" s="180">
        <f>VLOOKUP(D5401,Plan1!$B$2:$S$5570,14,)/1000</f>
        <v>5.3470000000000004</v>
      </c>
      <c r="O5401" s="180">
        <f>VLOOKUP(D5401,Plan1!$B$2:$S$5570,15,)/1000</f>
        <v>5.2</v>
      </c>
      <c r="P5401" s="180">
        <f>VLOOKUP(D5401,Plan1!$B$2:$S$5570,16,)/1000</f>
        <v>5.0069999999999997</v>
      </c>
      <c r="Q5401" s="180">
        <f>VLOOKUP(D5401,Plan1!$B$2:$S$5570,17,)/1000</f>
        <v>4.5140000000000002</v>
      </c>
      <c r="R5401" s="180">
        <f>VLOOKUP(D5401,Plan1!$B$2:$S$5570,18,)/1000</f>
        <v>5.0209999999999999</v>
      </c>
      <c r="S5401" s="180">
        <f>VLOOKUP(D5401,Plan1!$B$2:$S$5570,6,)/1000</f>
        <v>5.0049999999999999</v>
      </c>
    </row>
    <row r="5402" spans="1:19" x14ac:dyDescent="0.25">
      <c r="A5402" s="178">
        <v>61065</v>
      </c>
      <c r="B5402" s="178">
        <v>-25297</v>
      </c>
      <c r="C5402" s="178">
        <v>-577542</v>
      </c>
      <c r="D5402" s="178" t="s">
        <v>366</v>
      </c>
      <c r="E5402" s="178" t="s">
        <v>167</v>
      </c>
      <c r="F5402" s="178" t="s">
        <v>312</v>
      </c>
      <c r="G5402" s="180">
        <f>VLOOKUP(D5402,Plan1!$B$2:$S$5570,7,)/1000</f>
        <v>3.891</v>
      </c>
      <c r="H5402" s="180">
        <f>VLOOKUP(D5402,Plan1!$B$2:$S$5570,8,)/1000</f>
        <v>4.0209999999999999</v>
      </c>
      <c r="I5402" s="180">
        <f>VLOOKUP(D5402,Plan1!$B$2:$S$5570,9,)/1000</f>
        <v>4.0140000000000002</v>
      </c>
      <c r="J5402" s="180">
        <f>VLOOKUP(D5402,Plan1!$B$2:$S$5570,10,)/1000</f>
        <v>3.92</v>
      </c>
      <c r="K5402" s="180">
        <f>VLOOKUP(D5402,Plan1!$B$2:$S$5570,11,)/1000</f>
        <v>4.0650000000000004</v>
      </c>
      <c r="L5402" s="180">
        <f>VLOOKUP(D5402,Plan1!$B$2:$S$5570,12,)/1000</f>
        <v>4.7560000000000002</v>
      </c>
      <c r="M5402" s="180">
        <f>VLOOKUP(D5402,Plan1!$B$2:$S$5570,13,)/1000</f>
        <v>4.7320000000000002</v>
      </c>
      <c r="N5402" s="180">
        <f>VLOOKUP(D5402,Plan1!$B$2:$S$5570,14,)/1000</f>
        <v>5.3369999999999997</v>
      </c>
      <c r="O5402" s="180">
        <f>VLOOKUP(D5402,Plan1!$B$2:$S$5570,15,)/1000</f>
        <v>5.2530000000000001</v>
      </c>
      <c r="P5402" s="180">
        <f>VLOOKUP(D5402,Plan1!$B$2:$S$5570,16,)/1000</f>
        <v>5.1040000000000001</v>
      </c>
      <c r="Q5402" s="180">
        <f>VLOOKUP(D5402,Plan1!$B$2:$S$5570,17,)/1000</f>
        <v>4.8</v>
      </c>
      <c r="R5402" s="180">
        <f>VLOOKUP(D5402,Plan1!$B$2:$S$5570,18,)/1000</f>
        <v>4.3330000000000002</v>
      </c>
      <c r="S5402" s="180">
        <f>VLOOKUP(D5402,Plan1!$B$2:$S$5570,6,)/1000</f>
        <v>4.5190000000000001</v>
      </c>
    </row>
    <row r="5403" spans="1:19" x14ac:dyDescent="0.25">
      <c r="A5403" s="178">
        <v>21906</v>
      </c>
      <c r="B5403" s="178">
        <v>-145911</v>
      </c>
      <c r="C5403" s="178">
        <v>-392851</v>
      </c>
      <c r="D5403" s="178" t="s">
        <v>449</v>
      </c>
      <c r="E5403" s="178" t="s">
        <v>167</v>
      </c>
      <c r="F5403" s="178" t="s">
        <v>375</v>
      </c>
      <c r="G5403" s="180">
        <f>VLOOKUP(D5403,Plan1!$B$2:$S$5570,7,)/1000</f>
        <v>5.4160000000000004</v>
      </c>
      <c r="H5403" s="180">
        <f>VLOOKUP(D5403,Plan1!$B$2:$S$5570,8,)/1000</f>
        <v>5.6580000000000004</v>
      </c>
      <c r="I5403" s="180">
        <f>VLOOKUP(D5403,Plan1!$B$2:$S$5570,9,)/1000</f>
        <v>5.5549999999999997</v>
      </c>
      <c r="J5403" s="180">
        <f>VLOOKUP(D5403,Plan1!$B$2:$S$5570,10,)/1000</f>
        <v>4.8410000000000002</v>
      </c>
      <c r="K5403" s="180">
        <f>VLOOKUP(D5403,Plan1!$B$2:$S$5570,11,)/1000</f>
        <v>4.2939999999999996</v>
      </c>
      <c r="L5403" s="180">
        <f>VLOOKUP(D5403,Plan1!$B$2:$S$5570,12,)/1000</f>
        <v>4.0940000000000003</v>
      </c>
      <c r="M5403" s="180">
        <f>VLOOKUP(D5403,Plan1!$B$2:$S$5570,13,)/1000</f>
        <v>4.2690000000000001</v>
      </c>
      <c r="N5403" s="180">
        <f>VLOOKUP(D5403,Plan1!$B$2:$S$5570,14,)/1000</f>
        <v>4.6769999999999996</v>
      </c>
      <c r="O5403" s="180">
        <f>VLOOKUP(D5403,Plan1!$B$2:$S$5570,15,)/1000</f>
        <v>5.032</v>
      </c>
      <c r="P5403" s="180">
        <f>VLOOKUP(D5403,Plan1!$B$2:$S$5570,16,)/1000</f>
        <v>4.9210000000000003</v>
      </c>
      <c r="Q5403" s="180">
        <f>VLOOKUP(D5403,Plan1!$B$2:$S$5570,17,)/1000</f>
        <v>4.8680000000000003</v>
      </c>
      <c r="R5403" s="180">
        <f>VLOOKUP(D5403,Plan1!$B$2:$S$5570,18,)/1000</f>
        <v>5.4169999999999998</v>
      </c>
      <c r="S5403" s="180">
        <f>VLOOKUP(D5403,Plan1!$B$2:$S$5570,6,)/1000</f>
        <v>4.92</v>
      </c>
    </row>
    <row r="5404" spans="1:19" x14ac:dyDescent="0.25">
      <c r="A5404" s="178">
        <v>44815</v>
      </c>
      <c r="B5404" s="178">
        <v>-72399</v>
      </c>
      <c r="C5404" s="178">
        <v>-44558</v>
      </c>
      <c r="D5404" s="178" t="s">
        <v>3534</v>
      </c>
      <c r="E5404" s="178" t="s">
        <v>167</v>
      </c>
      <c r="F5404" s="178" t="s">
        <v>3448</v>
      </c>
      <c r="G5404" s="180">
        <f>VLOOKUP(D5404,Plan1!$B$2:$S$5570,7,)/1000</f>
        <v>4.8029999999999999</v>
      </c>
      <c r="H5404" s="180">
        <f>VLOOKUP(D5404,Plan1!$B$2:$S$5570,8,)/1000</f>
        <v>4.9649999999999999</v>
      </c>
      <c r="I5404" s="180">
        <f>VLOOKUP(D5404,Plan1!$B$2:$S$5570,9,)/1000</f>
        <v>5.0179999999999998</v>
      </c>
      <c r="J5404" s="180">
        <f>VLOOKUP(D5404,Plan1!$B$2:$S$5570,10,)/1000</f>
        <v>5.2629999999999999</v>
      </c>
      <c r="K5404" s="180">
        <f>VLOOKUP(D5404,Plan1!$B$2:$S$5570,11,)/1000</f>
        <v>5.569</v>
      </c>
      <c r="L5404" s="180">
        <f>VLOOKUP(D5404,Plan1!$B$2:$S$5570,12,)/1000</f>
        <v>5.7590000000000003</v>
      </c>
      <c r="M5404" s="180">
        <f>VLOOKUP(D5404,Plan1!$B$2:$S$5570,13,)/1000</f>
        <v>5.9569999999999999</v>
      </c>
      <c r="N5404" s="180">
        <f>VLOOKUP(D5404,Plan1!$B$2:$S$5570,14,)/1000</f>
        <v>6.2720000000000002</v>
      </c>
      <c r="O5404" s="180">
        <f>VLOOKUP(D5404,Plan1!$B$2:$S$5570,15,)/1000</f>
        <v>6.6180000000000003</v>
      </c>
      <c r="P5404" s="180">
        <f>VLOOKUP(D5404,Plan1!$B$2:$S$5570,16,)/1000</f>
        <v>5.92</v>
      </c>
      <c r="Q5404" s="180">
        <f>VLOOKUP(D5404,Plan1!$B$2:$S$5570,17,)/1000</f>
        <v>5.343</v>
      </c>
      <c r="R5404" s="180">
        <f>VLOOKUP(D5404,Plan1!$B$2:$S$5570,18,)/1000</f>
        <v>5.0380000000000003</v>
      </c>
      <c r="S5404" s="180">
        <f>VLOOKUP(D5404,Plan1!$B$2:$S$5570,6,)/1000</f>
        <v>5.5430000000000001</v>
      </c>
    </row>
    <row r="5405" spans="1:19" x14ac:dyDescent="0.25">
      <c r="A5405" s="178">
        <v>18623</v>
      </c>
      <c r="B5405" s="178">
        <v>-161245</v>
      </c>
      <c r="C5405" s="178">
        <v>-45741</v>
      </c>
      <c r="D5405" s="178" t="s">
        <v>2505</v>
      </c>
      <c r="E5405" s="178" t="s">
        <v>167</v>
      </c>
      <c r="F5405" s="178" t="s">
        <v>1727</v>
      </c>
      <c r="G5405" s="180">
        <f>VLOOKUP(D5405,Plan1!$B$2:$S$5570,7,)/1000</f>
        <v>5.7169999999999996</v>
      </c>
      <c r="H5405" s="180">
        <f>VLOOKUP(D5405,Plan1!$B$2:$S$5570,8,)/1000</f>
        <v>6.1369999999999996</v>
      </c>
      <c r="I5405" s="180">
        <f>VLOOKUP(D5405,Plan1!$B$2:$S$5570,9,)/1000</f>
        <v>5.63</v>
      </c>
      <c r="J5405" s="180">
        <f>VLOOKUP(D5405,Plan1!$B$2:$S$5570,10,)/1000</f>
        <v>6.0019999999999998</v>
      </c>
      <c r="K5405" s="180">
        <f>VLOOKUP(D5405,Plan1!$B$2:$S$5570,11,)/1000</f>
        <v>5.8010000000000002</v>
      </c>
      <c r="L5405" s="180">
        <f>VLOOKUP(D5405,Plan1!$B$2:$S$5570,12,)/1000</f>
        <v>5.6449999999999996</v>
      </c>
      <c r="M5405" s="180">
        <f>VLOOKUP(D5405,Plan1!$B$2:$S$5570,13,)/1000</f>
        <v>5.9960000000000004</v>
      </c>
      <c r="N5405" s="180">
        <f>VLOOKUP(D5405,Plan1!$B$2:$S$5570,14,)/1000</f>
        <v>6.6719999999999997</v>
      </c>
      <c r="O5405" s="180">
        <f>VLOOKUP(D5405,Plan1!$B$2:$S$5570,15,)/1000</f>
        <v>6.218</v>
      </c>
      <c r="P5405" s="180">
        <f>VLOOKUP(D5405,Plan1!$B$2:$S$5570,16,)/1000</f>
        <v>5.8570000000000002</v>
      </c>
      <c r="Q5405" s="180">
        <f>VLOOKUP(D5405,Plan1!$B$2:$S$5570,17,)/1000</f>
        <v>5.0730000000000004</v>
      </c>
      <c r="R5405" s="180">
        <f>VLOOKUP(D5405,Plan1!$B$2:$S$5570,18,)/1000</f>
        <v>5.4139999999999997</v>
      </c>
      <c r="S5405" s="180">
        <f>VLOOKUP(D5405,Plan1!$B$2:$S$5570,6,)/1000</f>
        <v>5.8470000000000004</v>
      </c>
    </row>
    <row r="5406" spans="1:19" x14ac:dyDescent="0.25">
      <c r="A5406" s="178">
        <v>59316</v>
      </c>
      <c r="B5406" s="178">
        <v>-31288</v>
      </c>
      <c r="C5406" s="178">
        <v>-581501</v>
      </c>
      <c r="D5406" s="178" t="s">
        <v>353</v>
      </c>
      <c r="E5406" s="178" t="s">
        <v>167</v>
      </c>
      <c r="F5406" s="178" t="s">
        <v>312</v>
      </c>
      <c r="G5406" s="180">
        <f>VLOOKUP(D5406,Plan1!$B$2:$S$5570,7,)/1000</f>
        <v>3.8919999999999999</v>
      </c>
      <c r="H5406" s="180">
        <f>VLOOKUP(D5406,Plan1!$B$2:$S$5570,8,)/1000</f>
        <v>4.0990000000000002</v>
      </c>
      <c r="I5406" s="180">
        <f>VLOOKUP(D5406,Plan1!$B$2:$S$5570,9,)/1000</f>
        <v>4.0460000000000003</v>
      </c>
      <c r="J5406" s="180">
        <f>VLOOKUP(D5406,Plan1!$B$2:$S$5570,10,)/1000</f>
        <v>3.875</v>
      </c>
      <c r="K5406" s="180">
        <f>VLOOKUP(D5406,Plan1!$B$2:$S$5570,11,)/1000</f>
        <v>4.0259999999999998</v>
      </c>
      <c r="L5406" s="180">
        <f>VLOOKUP(D5406,Plan1!$B$2:$S$5570,12,)/1000</f>
        <v>4.6150000000000002</v>
      </c>
      <c r="M5406" s="180">
        <f>VLOOKUP(D5406,Plan1!$B$2:$S$5570,13,)/1000</f>
        <v>4.5919999999999996</v>
      </c>
      <c r="N5406" s="180">
        <f>VLOOKUP(D5406,Plan1!$B$2:$S$5570,14,)/1000</f>
        <v>5.1710000000000003</v>
      </c>
      <c r="O5406" s="180">
        <f>VLOOKUP(D5406,Plan1!$B$2:$S$5570,15,)/1000</f>
        <v>5.1219999999999999</v>
      </c>
      <c r="P5406" s="180">
        <f>VLOOKUP(D5406,Plan1!$B$2:$S$5570,16,)/1000</f>
        <v>4.9290000000000003</v>
      </c>
      <c r="Q5406" s="180">
        <f>VLOOKUP(D5406,Plan1!$B$2:$S$5570,17,)/1000</f>
        <v>4.665</v>
      </c>
      <c r="R5406" s="180">
        <f>VLOOKUP(D5406,Plan1!$B$2:$S$5570,18,)/1000</f>
        <v>4.2270000000000003</v>
      </c>
      <c r="S5406" s="180">
        <f>VLOOKUP(D5406,Plan1!$B$2:$S$5570,6,)/1000</f>
        <v>4.4379999999999997</v>
      </c>
    </row>
    <row r="5407" spans="1:19" x14ac:dyDescent="0.25">
      <c r="A5407" s="178">
        <v>1319</v>
      </c>
      <c r="B5407" s="178">
        <v>-297619</v>
      </c>
      <c r="C5407" s="178">
        <v>-570858</v>
      </c>
      <c r="D5407" s="178" t="s">
        <v>3973</v>
      </c>
      <c r="E5407" s="178" t="s">
        <v>167</v>
      </c>
      <c r="F5407" s="178" t="s">
        <v>3898</v>
      </c>
      <c r="G5407" s="180">
        <f>VLOOKUP(D5407,Plan1!$B$2:$S$5570,7,)/1000</f>
        <v>6.1</v>
      </c>
      <c r="H5407" s="180">
        <f>VLOOKUP(D5407,Plan1!$B$2:$S$5570,8,)/1000</f>
        <v>5.9619999999999997</v>
      </c>
      <c r="I5407" s="180">
        <f>VLOOKUP(D5407,Plan1!$B$2:$S$5570,9,)/1000</f>
        <v>5.7370000000000001</v>
      </c>
      <c r="J5407" s="180">
        <f>VLOOKUP(D5407,Plan1!$B$2:$S$5570,10,)/1000</f>
        <v>5.1100000000000003</v>
      </c>
      <c r="K5407" s="180">
        <f>VLOOKUP(D5407,Plan1!$B$2:$S$5570,11,)/1000</f>
        <v>4.1420000000000003</v>
      </c>
      <c r="L5407" s="180">
        <f>VLOOKUP(D5407,Plan1!$B$2:$S$5570,12,)/1000</f>
        <v>3.504</v>
      </c>
      <c r="M5407" s="180">
        <f>VLOOKUP(D5407,Plan1!$B$2:$S$5570,13,)/1000</f>
        <v>3.944</v>
      </c>
      <c r="N5407" s="180">
        <f>VLOOKUP(D5407,Plan1!$B$2:$S$5570,14,)/1000</f>
        <v>4.5739999999999998</v>
      </c>
      <c r="O5407" s="180">
        <f>VLOOKUP(D5407,Plan1!$B$2:$S$5570,15,)/1000</f>
        <v>4.7859999999999996</v>
      </c>
      <c r="P5407" s="180">
        <f>VLOOKUP(D5407,Plan1!$B$2:$S$5570,16,)/1000</f>
        <v>5.4580000000000002</v>
      </c>
      <c r="Q5407" s="180">
        <f>VLOOKUP(D5407,Plan1!$B$2:$S$5570,17,)/1000</f>
        <v>5.8789999999999996</v>
      </c>
      <c r="R5407" s="180">
        <f>VLOOKUP(D5407,Plan1!$B$2:$S$5570,18,)/1000</f>
        <v>6.0579999999999998</v>
      </c>
      <c r="S5407" s="180">
        <f>VLOOKUP(D5407,Plan1!$B$2:$S$5570,6,)/1000</f>
        <v>5.1050000000000004</v>
      </c>
    </row>
    <row r="5408" spans="1:19" x14ac:dyDescent="0.25">
      <c r="A5408" s="178">
        <v>58879</v>
      </c>
      <c r="B5408" s="178">
        <v>-33137</v>
      </c>
      <c r="C5408" s="178">
        <v>-405589</v>
      </c>
      <c r="D5408" s="178" t="s">
        <v>961</v>
      </c>
      <c r="E5408" s="178" t="s">
        <v>167</v>
      </c>
      <c r="F5408" s="178" t="s">
        <v>792</v>
      </c>
      <c r="G5408" s="180">
        <f>VLOOKUP(D5408,Plan1!$B$2:$S$5570,7,)/1000</f>
        <v>4.9349999999999996</v>
      </c>
      <c r="H5408" s="180">
        <f>VLOOKUP(D5408,Plan1!$B$2:$S$5570,8,)/1000</f>
        <v>5.04</v>
      </c>
      <c r="I5408" s="180">
        <f>VLOOKUP(D5408,Plan1!$B$2:$S$5570,9,)/1000</f>
        <v>5.0880000000000001</v>
      </c>
      <c r="J5408" s="180">
        <f>VLOOKUP(D5408,Plan1!$B$2:$S$5570,10,)/1000</f>
        <v>4.9450000000000003</v>
      </c>
      <c r="K5408" s="180">
        <f>VLOOKUP(D5408,Plan1!$B$2:$S$5570,11,)/1000</f>
        <v>5.3070000000000004</v>
      </c>
      <c r="L5408" s="180">
        <f>VLOOKUP(D5408,Plan1!$B$2:$S$5570,12,)/1000</f>
        <v>5.3959999999999999</v>
      </c>
      <c r="M5408" s="180">
        <f>VLOOKUP(D5408,Plan1!$B$2:$S$5570,13,)/1000</f>
        <v>5.5949999999999998</v>
      </c>
      <c r="N5408" s="180">
        <f>VLOOKUP(D5408,Plan1!$B$2:$S$5570,14,)/1000</f>
        <v>6.14</v>
      </c>
      <c r="O5408" s="180">
        <f>VLOOKUP(D5408,Plan1!$B$2:$S$5570,15,)/1000</f>
        <v>6.5149999999999997</v>
      </c>
      <c r="P5408" s="180">
        <f>VLOOKUP(D5408,Plan1!$B$2:$S$5570,16,)/1000</f>
        <v>6.3460000000000001</v>
      </c>
      <c r="Q5408" s="180">
        <f>VLOOKUP(D5408,Plan1!$B$2:$S$5570,17,)/1000</f>
        <v>6.0110000000000001</v>
      </c>
      <c r="R5408" s="180">
        <f>VLOOKUP(D5408,Plan1!$B$2:$S$5570,18,)/1000</f>
        <v>5.3570000000000002</v>
      </c>
      <c r="S5408" s="180">
        <f>VLOOKUP(D5408,Plan1!$B$2:$S$5570,6,)/1000</f>
        <v>5.556</v>
      </c>
    </row>
    <row r="5409" spans="1:19" x14ac:dyDescent="0.25">
      <c r="A5409" s="178">
        <v>30400</v>
      </c>
      <c r="B5409" s="178">
        <v>-111265</v>
      </c>
      <c r="C5409" s="178">
        <v>-623644</v>
      </c>
      <c r="D5409" s="178" t="s">
        <v>4399</v>
      </c>
      <c r="E5409" s="178" t="s">
        <v>167</v>
      </c>
      <c r="F5409" s="178" t="s">
        <v>4373</v>
      </c>
      <c r="G5409" s="180">
        <f>VLOOKUP(D5409,Plan1!$B$2:$S$5570,7,)/1000</f>
        <v>4.1630000000000003</v>
      </c>
      <c r="H5409" s="180">
        <f>VLOOKUP(D5409,Plan1!$B$2:$S$5570,8,)/1000</f>
        <v>4.2519999999999998</v>
      </c>
      <c r="I5409" s="180">
        <f>VLOOKUP(D5409,Plan1!$B$2:$S$5570,9,)/1000</f>
        <v>4.4329999999999998</v>
      </c>
      <c r="J5409" s="180">
        <f>VLOOKUP(D5409,Plan1!$B$2:$S$5570,10,)/1000</f>
        <v>4.742</v>
      </c>
      <c r="K5409" s="180">
        <f>VLOOKUP(D5409,Plan1!$B$2:$S$5570,11,)/1000</f>
        <v>4.4089999999999998</v>
      </c>
      <c r="L5409" s="180">
        <f>VLOOKUP(D5409,Plan1!$B$2:$S$5570,12,)/1000</f>
        <v>4.843</v>
      </c>
      <c r="M5409" s="180">
        <f>VLOOKUP(D5409,Plan1!$B$2:$S$5570,13,)/1000</f>
        <v>4.9550000000000001</v>
      </c>
      <c r="N5409" s="180">
        <f>VLOOKUP(D5409,Plan1!$B$2:$S$5570,14,)/1000</f>
        <v>5.2130000000000001</v>
      </c>
      <c r="O5409" s="180">
        <f>VLOOKUP(D5409,Plan1!$B$2:$S$5570,15,)/1000</f>
        <v>4.99</v>
      </c>
      <c r="P5409" s="180">
        <f>VLOOKUP(D5409,Plan1!$B$2:$S$5570,16,)/1000</f>
        <v>5.0549999999999997</v>
      </c>
      <c r="Q5409" s="180">
        <f>VLOOKUP(D5409,Plan1!$B$2:$S$5570,17,)/1000</f>
        <v>4.6820000000000004</v>
      </c>
      <c r="R5409" s="180">
        <f>VLOOKUP(D5409,Plan1!$B$2:$S$5570,18,)/1000</f>
        <v>4.3869999999999996</v>
      </c>
      <c r="S5409" s="180">
        <f>VLOOKUP(D5409,Plan1!$B$2:$S$5570,6,)/1000</f>
        <v>4.6769999999999996</v>
      </c>
    </row>
    <row r="5410" spans="1:19" x14ac:dyDescent="0.25">
      <c r="A5410" s="178">
        <v>2676</v>
      </c>
      <c r="B5410" s="178">
        <v>-279562</v>
      </c>
      <c r="C5410" s="178">
        <v>-498733</v>
      </c>
      <c r="D5410" s="178" t="s">
        <v>4477</v>
      </c>
      <c r="E5410" s="178" t="s">
        <v>167</v>
      </c>
      <c r="F5410" s="178" t="s">
        <v>4434</v>
      </c>
      <c r="G5410" s="180">
        <f>VLOOKUP(D5410,Plan1!$B$2:$S$5570,7,)/1000</f>
        <v>5.1459999999999999</v>
      </c>
      <c r="H5410" s="180">
        <f>VLOOKUP(D5410,Plan1!$B$2:$S$5570,8,)/1000</f>
        <v>5.1310000000000002</v>
      </c>
      <c r="I5410" s="180">
        <f>VLOOKUP(D5410,Plan1!$B$2:$S$5570,9,)/1000</f>
        <v>4.9429999999999996</v>
      </c>
      <c r="J5410" s="180">
        <f>VLOOKUP(D5410,Plan1!$B$2:$S$5570,10,)/1000</f>
        <v>4.569</v>
      </c>
      <c r="K5410" s="180">
        <f>VLOOKUP(D5410,Plan1!$B$2:$S$5570,11,)/1000</f>
        <v>3.91</v>
      </c>
      <c r="L5410" s="180">
        <f>VLOOKUP(D5410,Plan1!$B$2:$S$5570,12,)/1000</f>
        <v>3.5979999999999999</v>
      </c>
      <c r="M5410" s="180">
        <f>VLOOKUP(D5410,Plan1!$B$2:$S$5570,13,)/1000</f>
        <v>3.851</v>
      </c>
      <c r="N5410" s="180">
        <f>VLOOKUP(D5410,Plan1!$B$2:$S$5570,14,)/1000</f>
        <v>4.593</v>
      </c>
      <c r="O5410" s="180">
        <f>VLOOKUP(D5410,Plan1!$B$2:$S$5570,15,)/1000</f>
        <v>4.258</v>
      </c>
      <c r="P5410" s="180">
        <f>VLOOKUP(D5410,Plan1!$B$2:$S$5570,16,)/1000</f>
        <v>4.4930000000000003</v>
      </c>
      <c r="Q5410" s="180">
        <f>VLOOKUP(D5410,Plan1!$B$2:$S$5570,17,)/1000</f>
        <v>5.3049999999999997</v>
      </c>
      <c r="R5410" s="180">
        <f>VLOOKUP(D5410,Plan1!$B$2:$S$5570,18,)/1000</f>
        <v>5.2859999999999996</v>
      </c>
      <c r="S5410" s="180">
        <f>VLOOKUP(D5410,Plan1!$B$2:$S$5570,6,)/1000</f>
        <v>4.59</v>
      </c>
    </row>
    <row r="5411" spans="1:19" x14ac:dyDescent="0.25">
      <c r="A5411" s="178">
        <v>9117</v>
      </c>
      <c r="B5411" s="178">
        <v>-212037</v>
      </c>
      <c r="C5411" s="178">
        <v>-492935</v>
      </c>
      <c r="D5411" s="178" t="s">
        <v>5152</v>
      </c>
      <c r="E5411" s="178" t="s">
        <v>167</v>
      </c>
      <c r="F5411" s="178" t="s">
        <v>4704</v>
      </c>
      <c r="G5411" s="180">
        <f>VLOOKUP(D5411,Plan1!$B$2:$S$5570,7,)/1000</f>
        <v>5.2649999999999997</v>
      </c>
      <c r="H5411" s="180">
        <f>VLOOKUP(D5411,Plan1!$B$2:$S$5570,8,)/1000</f>
        <v>5.6639999999999997</v>
      </c>
      <c r="I5411" s="180">
        <f>VLOOKUP(D5411,Plan1!$B$2:$S$5570,9,)/1000</f>
        <v>5.4320000000000004</v>
      </c>
      <c r="J5411" s="180">
        <f>VLOOKUP(D5411,Plan1!$B$2:$S$5570,10,)/1000</f>
        <v>5.4790000000000001</v>
      </c>
      <c r="K5411" s="180">
        <f>VLOOKUP(D5411,Plan1!$B$2:$S$5570,11,)/1000</f>
        <v>4.9630000000000001</v>
      </c>
      <c r="L5411" s="180">
        <f>VLOOKUP(D5411,Plan1!$B$2:$S$5570,12,)/1000</f>
        <v>4.8559999999999999</v>
      </c>
      <c r="M5411" s="180">
        <f>VLOOKUP(D5411,Plan1!$B$2:$S$5570,13,)/1000</f>
        <v>5.0490000000000004</v>
      </c>
      <c r="N5411" s="180">
        <f>VLOOKUP(D5411,Plan1!$B$2:$S$5570,14,)/1000</f>
        <v>5.8070000000000004</v>
      </c>
      <c r="O5411" s="180">
        <f>VLOOKUP(D5411,Plan1!$B$2:$S$5570,15,)/1000</f>
        <v>5.4039999999999999</v>
      </c>
      <c r="P5411" s="180">
        <f>VLOOKUP(D5411,Plan1!$B$2:$S$5570,16,)/1000</f>
        <v>5.4790000000000001</v>
      </c>
      <c r="Q5411" s="180">
        <f>VLOOKUP(D5411,Plan1!$B$2:$S$5570,17,)/1000</f>
        <v>5.407</v>
      </c>
      <c r="R5411" s="180">
        <f>VLOOKUP(D5411,Plan1!$B$2:$S$5570,18,)/1000</f>
        <v>5.4409999999999998</v>
      </c>
      <c r="S5411" s="180">
        <f>VLOOKUP(D5411,Plan1!$B$2:$S$5570,6,)/1000</f>
        <v>5.3540000000000001</v>
      </c>
    </row>
    <row r="5412" spans="1:19" x14ac:dyDescent="0.25">
      <c r="A5412" s="178">
        <v>2326</v>
      </c>
      <c r="B5412" s="178">
        <v>-285185</v>
      </c>
      <c r="C5412" s="178">
        <v>-493242</v>
      </c>
      <c r="D5412" s="178" t="s">
        <v>4459</v>
      </c>
      <c r="E5412" s="178" t="s">
        <v>167</v>
      </c>
      <c r="F5412" s="178" t="s">
        <v>4434</v>
      </c>
      <c r="G5412" s="180">
        <f>VLOOKUP(D5412,Plan1!$B$2:$S$5570,7,)/1000</f>
        <v>4.8390000000000004</v>
      </c>
      <c r="H5412" s="180">
        <f>VLOOKUP(D5412,Plan1!$B$2:$S$5570,8,)/1000</f>
        <v>4.875</v>
      </c>
      <c r="I5412" s="180">
        <f>VLOOKUP(D5412,Plan1!$B$2:$S$5570,9,)/1000</f>
        <v>4.7</v>
      </c>
      <c r="J5412" s="180">
        <f>VLOOKUP(D5412,Plan1!$B$2:$S$5570,10,)/1000</f>
        <v>4.532</v>
      </c>
      <c r="K5412" s="180">
        <f>VLOOKUP(D5412,Plan1!$B$2:$S$5570,11,)/1000</f>
        <v>3.9020000000000001</v>
      </c>
      <c r="L5412" s="180">
        <f>VLOOKUP(D5412,Plan1!$B$2:$S$5570,12,)/1000</f>
        <v>3.4769999999999999</v>
      </c>
      <c r="M5412" s="180">
        <f>VLOOKUP(D5412,Plan1!$B$2:$S$5570,13,)/1000</f>
        <v>3.6819999999999999</v>
      </c>
      <c r="N5412" s="180">
        <f>VLOOKUP(D5412,Plan1!$B$2:$S$5570,14,)/1000</f>
        <v>4.33</v>
      </c>
      <c r="O5412" s="180">
        <f>VLOOKUP(D5412,Plan1!$B$2:$S$5570,15,)/1000</f>
        <v>3.8410000000000002</v>
      </c>
      <c r="P5412" s="180">
        <f>VLOOKUP(D5412,Plan1!$B$2:$S$5570,16,)/1000</f>
        <v>4.1390000000000002</v>
      </c>
      <c r="Q5412" s="180">
        <f>VLOOKUP(D5412,Plan1!$B$2:$S$5570,17,)/1000</f>
        <v>4.9880000000000004</v>
      </c>
      <c r="R5412" s="180">
        <f>VLOOKUP(D5412,Plan1!$B$2:$S$5570,18,)/1000</f>
        <v>5.0330000000000004</v>
      </c>
      <c r="S5412" s="180">
        <f>VLOOKUP(D5412,Plan1!$B$2:$S$5570,6,)/1000</f>
        <v>4.3620000000000001</v>
      </c>
    </row>
    <row r="5413" spans="1:19" x14ac:dyDescent="0.25">
      <c r="A5413" s="178">
        <v>15822</v>
      </c>
      <c r="B5413" s="178">
        <v>-174656</v>
      </c>
      <c r="C5413" s="178">
        <v>-482019</v>
      </c>
      <c r="D5413" s="178" t="s">
        <v>1107</v>
      </c>
      <c r="E5413" s="178" t="s">
        <v>167</v>
      </c>
      <c r="F5413" s="178" t="s">
        <v>1058</v>
      </c>
      <c r="G5413" s="180">
        <f>VLOOKUP(D5413,Plan1!$B$2:$S$5570,7,)/1000</f>
        <v>5.2290000000000001</v>
      </c>
      <c r="H5413" s="180">
        <f>VLOOKUP(D5413,Plan1!$B$2:$S$5570,8,)/1000</f>
        <v>5.6130000000000004</v>
      </c>
      <c r="I5413" s="180">
        <f>VLOOKUP(D5413,Plan1!$B$2:$S$5570,9,)/1000</f>
        <v>5.4059999999999997</v>
      </c>
      <c r="J5413" s="180">
        <f>VLOOKUP(D5413,Plan1!$B$2:$S$5570,10,)/1000</f>
        <v>5.7830000000000004</v>
      </c>
      <c r="K5413" s="180">
        <f>VLOOKUP(D5413,Plan1!$B$2:$S$5570,11,)/1000</f>
        <v>5.6210000000000004</v>
      </c>
      <c r="L5413" s="180">
        <f>VLOOKUP(D5413,Plan1!$B$2:$S$5570,12,)/1000</f>
        <v>5.45</v>
      </c>
      <c r="M5413" s="180">
        <f>VLOOKUP(D5413,Plan1!$B$2:$S$5570,13,)/1000</f>
        <v>5.6559999999999997</v>
      </c>
      <c r="N5413" s="180">
        <f>VLOOKUP(D5413,Plan1!$B$2:$S$5570,14,)/1000</f>
        <v>6.3390000000000004</v>
      </c>
      <c r="O5413" s="180">
        <f>VLOOKUP(D5413,Plan1!$B$2:$S$5570,15,)/1000</f>
        <v>5.681</v>
      </c>
      <c r="P5413" s="180">
        <f>VLOOKUP(D5413,Plan1!$B$2:$S$5570,16,)/1000</f>
        <v>5.5419999999999998</v>
      </c>
      <c r="Q5413" s="180">
        <f>VLOOKUP(D5413,Plan1!$B$2:$S$5570,17,)/1000</f>
        <v>5.0949999999999998</v>
      </c>
      <c r="R5413" s="180">
        <f>VLOOKUP(D5413,Plan1!$B$2:$S$5570,18,)/1000</f>
        <v>5.2009999999999996</v>
      </c>
      <c r="S5413" s="180">
        <f>VLOOKUP(D5413,Plan1!$B$2:$S$5570,6,)/1000</f>
        <v>5.5510000000000002</v>
      </c>
    </row>
    <row r="5414" spans="1:19" x14ac:dyDescent="0.25">
      <c r="A5414" s="178">
        <v>27816</v>
      </c>
      <c r="B5414" s="178">
        <v>-120787</v>
      </c>
      <c r="C5414" s="178">
        <v>-410958</v>
      </c>
      <c r="D5414" s="178" t="s">
        <v>647</v>
      </c>
      <c r="E5414" s="178" t="s">
        <v>167</v>
      </c>
      <c r="F5414" s="178" t="s">
        <v>375</v>
      </c>
      <c r="G5414" s="180">
        <f>VLOOKUP(D5414,Plan1!$B$2:$S$5570,7,)/1000</f>
        <v>5.415</v>
      </c>
      <c r="H5414" s="180">
        <f>VLOOKUP(D5414,Plan1!$B$2:$S$5570,8,)/1000</f>
        <v>5.52</v>
      </c>
      <c r="I5414" s="180">
        <f>VLOOKUP(D5414,Plan1!$B$2:$S$5570,9,)/1000</f>
        <v>5.5190000000000001</v>
      </c>
      <c r="J5414" s="180">
        <f>VLOOKUP(D5414,Plan1!$B$2:$S$5570,10,)/1000</f>
        <v>4.7590000000000003</v>
      </c>
      <c r="K5414" s="180">
        <f>VLOOKUP(D5414,Plan1!$B$2:$S$5570,11,)/1000</f>
        <v>4.2770000000000001</v>
      </c>
      <c r="L5414" s="180">
        <f>VLOOKUP(D5414,Plan1!$B$2:$S$5570,12,)/1000</f>
        <v>4.0519999999999996</v>
      </c>
      <c r="M5414" s="180">
        <f>VLOOKUP(D5414,Plan1!$B$2:$S$5570,13,)/1000</f>
        <v>4.2169999999999996</v>
      </c>
      <c r="N5414" s="180">
        <f>VLOOKUP(D5414,Plan1!$B$2:$S$5570,14,)/1000</f>
        <v>4.8179999999999996</v>
      </c>
      <c r="O5414" s="180">
        <f>VLOOKUP(D5414,Plan1!$B$2:$S$5570,15,)/1000</f>
        <v>5.5620000000000003</v>
      </c>
      <c r="P5414" s="180">
        <f>VLOOKUP(D5414,Plan1!$B$2:$S$5570,16,)/1000</f>
        <v>5.3490000000000002</v>
      </c>
      <c r="Q5414" s="180">
        <f>VLOOKUP(D5414,Plan1!$B$2:$S$5570,17,)/1000</f>
        <v>5.1829999999999998</v>
      </c>
      <c r="R5414" s="180">
        <f>VLOOKUP(D5414,Plan1!$B$2:$S$5570,18,)/1000</f>
        <v>5.34</v>
      </c>
      <c r="S5414" s="180">
        <f>VLOOKUP(D5414,Plan1!$B$2:$S$5570,6,)/1000</f>
        <v>5.0010000000000003</v>
      </c>
    </row>
    <row r="5415" spans="1:19" x14ac:dyDescent="0.25">
      <c r="A5415" s="178">
        <v>2310</v>
      </c>
      <c r="B5415" s="178">
        <v>-285083</v>
      </c>
      <c r="C5415" s="178">
        <v>-509422</v>
      </c>
      <c r="D5415" s="178" t="s">
        <v>4197</v>
      </c>
      <c r="E5415" s="178" t="s">
        <v>167</v>
      </c>
      <c r="F5415" s="178" t="s">
        <v>3898</v>
      </c>
      <c r="G5415" s="180">
        <f>VLOOKUP(D5415,Plan1!$B$2:$S$5570,7,)/1000</f>
        <v>5.3330000000000002</v>
      </c>
      <c r="H5415" s="180">
        <f>VLOOKUP(D5415,Plan1!$B$2:$S$5570,8,)/1000</f>
        <v>5.423</v>
      </c>
      <c r="I5415" s="180">
        <f>VLOOKUP(D5415,Plan1!$B$2:$S$5570,9,)/1000</f>
        <v>5.1059999999999999</v>
      </c>
      <c r="J5415" s="180">
        <f>VLOOKUP(D5415,Plan1!$B$2:$S$5570,10,)/1000</f>
        <v>4.6769999999999996</v>
      </c>
      <c r="K5415" s="180">
        <f>VLOOKUP(D5415,Plan1!$B$2:$S$5570,11,)/1000</f>
        <v>3.8839999999999999</v>
      </c>
      <c r="L5415" s="180">
        <f>VLOOKUP(D5415,Plan1!$B$2:$S$5570,12,)/1000</f>
        <v>3.4750000000000001</v>
      </c>
      <c r="M5415" s="180">
        <f>VLOOKUP(D5415,Plan1!$B$2:$S$5570,13,)/1000</f>
        <v>3.851</v>
      </c>
      <c r="N5415" s="180">
        <f>VLOOKUP(D5415,Plan1!$B$2:$S$5570,14,)/1000</f>
        <v>4.5460000000000003</v>
      </c>
      <c r="O5415" s="180">
        <f>VLOOKUP(D5415,Plan1!$B$2:$S$5570,15,)/1000</f>
        <v>4.218</v>
      </c>
      <c r="P5415" s="180">
        <f>VLOOKUP(D5415,Plan1!$B$2:$S$5570,16,)/1000</f>
        <v>4.8070000000000004</v>
      </c>
      <c r="Q5415" s="180">
        <f>VLOOKUP(D5415,Plan1!$B$2:$S$5570,17,)/1000</f>
        <v>5.5140000000000002</v>
      </c>
      <c r="R5415" s="180">
        <f>VLOOKUP(D5415,Plan1!$B$2:$S$5570,18,)/1000</f>
        <v>5.4459999999999997</v>
      </c>
      <c r="S5415" s="180">
        <f>VLOOKUP(D5415,Plan1!$B$2:$S$5570,6,)/1000</f>
        <v>4.6900000000000004</v>
      </c>
    </row>
    <row r="5416" spans="1:19" x14ac:dyDescent="0.25">
      <c r="A5416" s="178">
        <v>20206</v>
      </c>
      <c r="B5416" s="178">
        <v>-152954</v>
      </c>
      <c r="C5416" s="178">
        <v>-590624</v>
      </c>
      <c r="D5416" s="178" t="s">
        <v>1551</v>
      </c>
      <c r="E5416" s="178" t="s">
        <v>167</v>
      </c>
      <c r="F5416" s="178" t="s">
        <v>1511</v>
      </c>
      <c r="G5416" s="180">
        <f>VLOOKUP(D5416,Plan1!$B$2:$S$5570,7,)/1000</f>
        <v>4.8620000000000001</v>
      </c>
      <c r="H5416" s="180">
        <f>VLOOKUP(D5416,Plan1!$B$2:$S$5570,8,)/1000</f>
        <v>4.8410000000000002</v>
      </c>
      <c r="I5416" s="180">
        <f>VLOOKUP(D5416,Plan1!$B$2:$S$5570,9,)/1000</f>
        <v>4.8659999999999997</v>
      </c>
      <c r="J5416" s="180">
        <f>VLOOKUP(D5416,Plan1!$B$2:$S$5570,10,)/1000</f>
        <v>5.0970000000000004</v>
      </c>
      <c r="K5416" s="180">
        <f>VLOOKUP(D5416,Plan1!$B$2:$S$5570,11,)/1000</f>
        <v>4.6970000000000001</v>
      </c>
      <c r="L5416" s="180">
        <f>VLOOKUP(D5416,Plan1!$B$2:$S$5570,12,)/1000</f>
        <v>5.0049999999999999</v>
      </c>
      <c r="M5416" s="180">
        <f>VLOOKUP(D5416,Plan1!$B$2:$S$5570,13,)/1000</f>
        <v>5.0439999999999996</v>
      </c>
      <c r="N5416" s="180">
        <f>VLOOKUP(D5416,Plan1!$B$2:$S$5570,14,)/1000</f>
        <v>5.5609999999999999</v>
      </c>
      <c r="O5416" s="180">
        <f>VLOOKUP(D5416,Plan1!$B$2:$S$5570,15,)/1000</f>
        <v>5.2549999999999999</v>
      </c>
      <c r="P5416" s="180">
        <f>VLOOKUP(D5416,Plan1!$B$2:$S$5570,16,)/1000</f>
        <v>5.1909999999999998</v>
      </c>
      <c r="Q5416" s="180">
        <f>VLOOKUP(D5416,Plan1!$B$2:$S$5570,17,)/1000</f>
        <v>5.1319999999999997</v>
      </c>
      <c r="R5416" s="180">
        <f>VLOOKUP(D5416,Plan1!$B$2:$S$5570,18,)/1000</f>
        <v>5.0179999999999998</v>
      </c>
      <c r="S5416" s="180">
        <f>VLOOKUP(D5416,Plan1!$B$2:$S$5570,6,)/1000</f>
        <v>5.048</v>
      </c>
    </row>
    <row r="5417" spans="1:19" x14ac:dyDescent="0.25">
      <c r="A5417" s="178">
        <v>34297</v>
      </c>
      <c r="B5417" s="178">
        <v>-98577</v>
      </c>
      <c r="C5417" s="178">
        <v>-621745</v>
      </c>
      <c r="D5417" s="178" t="s">
        <v>4414</v>
      </c>
      <c r="E5417" s="178" t="s">
        <v>167</v>
      </c>
      <c r="F5417" s="178" t="s">
        <v>4373</v>
      </c>
      <c r="G5417" s="180">
        <f>VLOOKUP(D5417,Plan1!$B$2:$S$5570,7,)/1000</f>
        <v>4.0999999999999996</v>
      </c>
      <c r="H5417" s="180">
        <f>VLOOKUP(D5417,Plan1!$B$2:$S$5570,8,)/1000</f>
        <v>4.2359999999999998</v>
      </c>
      <c r="I5417" s="180">
        <f>VLOOKUP(D5417,Plan1!$B$2:$S$5570,9,)/1000</f>
        <v>4.3470000000000004</v>
      </c>
      <c r="J5417" s="180">
        <f>VLOOKUP(D5417,Plan1!$B$2:$S$5570,10,)/1000</f>
        <v>4.6360000000000001</v>
      </c>
      <c r="K5417" s="180">
        <f>VLOOKUP(D5417,Plan1!$B$2:$S$5570,11,)/1000</f>
        <v>4.359</v>
      </c>
      <c r="L5417" s="180">
        <f>VLOOKUP(D5417,Plan1!$B$2:$S$5570,12,)/1000</f>
        <v>4.8310000000000004</v>
      </c>
      <c r="M5417" s="180">
        <f>VLOOKUP(D5417,Plan1!$B$2:$S$5570,13,)/1000</f>
        <v>4.9379999999999997</v>
      </c>
      <c r="N5417" s="180">
        <f>VLOOKUP(D5417,Plan1!$B$2:$S$5570,14,)/1000</f>
        <v>5.1230000000000002</v>
      </c>
      <c r="O5417" s="180">
        <f>VLOOKUP(D5417,Plan1!$B$2:$S$5570,15,)/1000</f>
        <v>4.8730000000000002</v>
      </c>
      <c r="P5417" s="180">
        <f>VLOOKUP(D5417,Plan1!$B$2:$S$5570,16,)/1000</f>
        <v>4.8540000000000001</v>
      </c>
      <c r="Q5417" s="180">
        <f>VLOOKUP(D5417,Plan1!$B$2:$S$5570,17,)/1000</f>
        <v>4.4809999999999999</v>
      </c>
      <c r="R5417" s="180">
        <f>VLOOKUP(D5417,Plan1!$B$2:$S$5570,18,)/1000</f>
        <v>4.3040000000000003</v>
      </c>
      <c r="S5417" s="180">
        <f>VLOOKUP(D5417,Plan1!$B$2:$S$5570,6,)/1000</f>
        <v>4.59</v>
      </c>
    </row>
    <row r="5418" spans="1:19" x14ac:dyDescent="0.25">
      <c r="A5418" s="178">
        <v>32611</v>
      </c>
      <c r="B5418" s="178">
        <v>-104268</v>
      </c>
      <c r="C5418" s="178">
        <v>-621285</v>
      </c>
      <c r="D5418" s="178" t="s">
        <v>4409</v>
      </c>
      <c r="E5418" s="178" t="s">
        <v>167</v>
      </c>
      <c r="F5418" s="178" t="s">
        <v>4373</v>
      </c>
      <c r="G5418" s="180">
        <f>VLOOKUP(D5418,Plan1!$B$2:$S$5570,7,)/1000</f>
        <v>4.1210000000000004</v>
      </c>
      <c r="H5418" s="180">
        <f>VLOOKUP(D5418,Plan1!$B$2:$S$5570,8,)/1000</f>
        <v>4.1970000000000001</v>
      </c>
      <c r="I5418" s="180">
        <f>VLOOKUP(D5418,Plan1!$B$2:$S$5570,9,)/1000</f>
        <v>4.3929999999999998</v>
      </c>
      <c r="J5418" s="180">
        <f>VLOOKUP(D5418,Plan1!$B$2:$S$5570,10,)/1000</f>
        <v>4.71</v>
      </c>
      <c r="K5418" s="180">
        <f>VLOOKUP(D5418,Plan1!$B$2:$S$5570,11,)/1000</f>
        <v>4.3819999999999997</v>
      </c>
      <c r="L5418" s="180">
        <f>VLOOKUP(D5418,Plan1!$B$2:$S$5570,12,)/1000</f>
        <v>4.8760000000000003</v>
      </c>
      <c r="M5418" s="180">
        <f>VLOOKUP(D5418,Plan1!$B$2:$S$5570,13,)/1000</f>
        <v>4.9409999999999998</v>
      </c>
      <c r="N5418" s="180">
        <f>VLOOKUP(D5418,Plan1!$B$2:$S$5570,14,)/1000</f>
        <v>5.1719999999999997</v>
      </c>
      <c r="O5418" s="180">
        <f>VLOOKUP(D5418,Plan1!$B$2:$S$5570,15,)/1000</f>
        <v>4.9349999999999996</v>
      </c>
      <c r="P5418" s="180">
        <f>VLOOKUP(D5418,Plan1!$B$2:$S$5570,16,)/1000</f>
        <v>4.9409999999999998</v>
      </c>
      <c r="Q5418" s="180">
        <f>VLOOKUP(D5418,Plan1!$B$2:$S$5570,17,)/1000</f>
        <v>4.6079999999999997</v>
      </c>
      <c r="R5418" s="180">
        <f>VLOOKUP(D5418,Plan1!$B$2:$S$5570,18,)/1000</f>
        <v>4.3600000000000003</v>
      </c>
      <c r="S5418" s="180">
        <f>VLOOKUP(D5418,Plan1!$B$2:$S$5570,6,)/1000</f>
        <v>4.6360000000000001</v>
      </c>
    </row>
    <row r="5419" spans="1:19" x14ac:dyDescent="0.25">
      <c r="A5419" s="178">
        <v>1507</v>
      </c>
      <c r="B5419" s="178">
        <v>-296038</v>
      </c>
      <c r="C5419" s="178">
        <v>-526863</v>
      </c>
      <c r="D5419" s="178" t="s">
        <v>4011</v>
      </c>
      <c r="E5419" s="178" t="s">
        <v>167</v>
      </c>
      <c r="F5419" s="178" t="s">
        <v>3898</v>
      </c>
      <c r="G5419" s="180">
        <f>VLOOKUP(D5419,Plan1!$B$2:$S$5570,7,)/1000</f>
        <v>5.3609999999999998</v>
      </c>
      <c r="H5419" s="180">
        <f>VLOOKUP(D5419,Plan1!$B$2:$S$5570,8,)/1000</f>
        <v>5.4589999999999996</v>
      </c>
      <c r="I5419" s="180">
        <f>VLOOKUP(D5419,Plan1!$B$2:$S$5570,9,)/1000</f>
        <v>5.2210000000000001</v>
      </c>
      <c r="J5419" s="180">
        <f>VLOOKUP(D5419,Plan1!$B$2:$S$5570,10,)/1000</f>
        <v>4.6280000000000001</v>
      </c>
      <c r="K5419" s="180">
        <f>VLOOKUP(D5419,Plan1!$B$2:$S$5570,11,)/1000</f>
        <v>3.7519999999999998</v>
      </c>
      <c r="L5419" s="180">
        <f>VLOOKUP(D5419,Plan1!$B$2:$S$5570,12,)/1000</f>
        <v>3.2909999999999999</v>
      </c>
      <c r="M5419" s="180">
        <f>VLOOKUP(D5419,Plan1!$B$2:$S$5570,13,)/1000</f>
        <v>3.5619999999999998</v>
      </c>
      <c r="N5419" s="180">
        <f>VLOOKUP(D5419,Plan1!$B$2:$S$5570,14,)/1000</f>
        <v>4.1710000000000003</v>
      </c>
      <c r="O5419" s="180">
        <f>VLOOKUP(D5419,Plan1!$B$2:$S$5570,15,)/1000</f>
        <v>3.988</v>
      </c>
      <c r="P5419" s="180">
        <f>VLOOKUP(D5419,Plan1!$B$2:$S$5570,16,)/1000</f>
        <v>4.6340000000000003</v>
      </c>
      <c r="Q5419" s="180">
        <f>VLOOKUP(D5419,Plan1!$B$2:$S$5570,17,)/1000</f>
        <v>5.45</v>
      </c>
      <c r="R5419" s="180">
        <f>VLOOKUP(D5419,Plan1!$B$2:$S$5570,18,)/1000</f>
        <v>5.5469999999999997</v>
      </c>
      <c r="S5419" s="180">
        <f>VLOOKUP(D5419,Plan1!$B$2:$S$5570,6,)/1000</f>
        <v>4.5890000000000004</v>
      </c>
    </row>
    <row r="5420" spans="1:19" x14ac:dyDescent="0.25">
      <c r="A5420" s="178">
        <v>1663</v>
      </c>
      <c r="B5420" s="178">
        <v>-293904</v>
      </c>
      <c r="C5420" s="178">
        <v>-512569</v>
      </c>
      <c r="D5420" s="178" t="s">
        <v>4077</v>
      </c>
      <c r="E5420" s="178" t="s">
        <v>167</v>
      </c>
      <c r="F5420" s="178" t="s">
        <v>3898</v>
      </c>
      <c r="G5420" s="180">
        <f>VLOOKUP(D5420,Plan1!$B$2:$S$5570,7,)/1000</f>
        <v>5.399</v>
      </c>
      <c r="H5420" s="180">
        <f>VLOOKUP(D5420,Plan1!$B$2:$S$5570,8,)/1000</f>
        <v>5.43</v>
      </c>
      <c r="I5420" s="180">
        <f>VLOOKUP(D5420,Plan1!$B$2:$S$5570,9,)/1000</f>
        <v>5.0970000000000004</v>
      </c>
      <c r="J5420" s="180">
        <f>VLOOKUP(D5420,Plan1!$B$2:$S$5570,10,)/1000</f>
        <v>4.625</v>
      </c>
      <c r="K5420" s="180">
        <f>VLOOKUP(D5420,Plan1!$B$2:$S$5570,11,)/1000</f>
        <v>3.7490000000000001</v>
      </c>
      <c r="L5420" s="180">
        <f>VLOOKUP(D5420,Plan1!$B$2:$S$5570,12,)/1000</f>
        <v>3.3149999999999999</v>
      </c>
      <c r="M5420" s="180">
        <f>VLOOKUP(D5420,Plan1!$B$2:$S$5570,13,)/1000</f>
        <v>3.6059999999999999</v>
      </c>
      <c r="N5420" s="180">
        <f>VLOOKUP(D5420,Plan1!$B$2:$S$5570,14,)/1000</f>
        <v>4.1710000000000003</v>
      </c>
      <c r="O5420" s="180">
        <f>VLOOKUP(D5420,Plan1!$B$2:$S$5570,15,)/1000</f>
        <v>3.944</v>
      </c>
      <c r="P5420" s="180">
        <f>VLOOKUP(D5420,Plan1!$B$2:$S$5570,16,)/1000</f>
        <v>4.5389999999999997</v>
      </c>
      <c r="Q5420" s="180">
        <f>VLOOKUP(D5420,Plan1!$B$2:$S$5570,17,)/1000</f>
        <v>5.4530000000000003</v>
      </c>
      <c r="R5420" s="180">
        <f>VLOOKUP(D5420,Plan1!$B$2:$S$5570,18,)/1000</f>
        <v>5.5019999999999998</v>
      </c>
      <c r="S5420" s="180">
        <f>VLOOKUP(D5420,Plan1!$B$2:$S$5570,6,)/1000</f>
        <v>4.569</v>
      </c>
    </row>
    <row r="5421" spans="1:19" x14ac:dyDescent="0.25">
      <c r="A5421" s="178">
        <v>1368</v>
      </c>
      <c r="B5421" s="178">
        <v>-29787</v>
      </c>
      <c r="C5421" s="178">
        <v>-521839</v>
      </c>
      <c r="D5421" s="178" t="s">
        <v>3976</v>
      </c>
      <c r="E5421" s="178" t="s">
        <v>167</v>
      </c>
      <c r="F5421" s="178" t="s">
        <v>3898</v>
      </c>
      <c r="G5421" s="180">
        <f>VLOOKUP(D5421,Plan1!$B$2:$S$5570,7,)/1000</f>
        <v>5.4950000000000001</v>
      </c>
      <c r="H5421" s="180">
        <f>VLOOKUP(D5421,Plan1!$B$2:$S$5570,8,)/1000</f>
        <v>5.6</v>
      </c>
      <c r="I5421" s="180">
        <f>VLOOKUP(D5421,Plan1!$B$2:$S$5570,9,)/1000</f>
        <v>5.2450000000000001</v>
      </c>
      <c r="J5421" s="180">
        <f>VLOOKUP(D5421,Plan1!$B$2:$S$5570,10,)/1000</f>
        <v>4.68</v>
      </c>
      <c r="K5421" s="180">
        <f>VLOOKUP(D5421,Plan1!$B$2:$S$5570,11,)/1000</f>
        <v>3.8029999999999999</v>
      </c>
      <c r="L5421" s="180">
        <f>VLOOKUP(D5421,Plan1!$B$2:$S$5570,12,)/1000</f>
        <v>3.2909999999999999</v>
      </c>
      <c r="M5421" s="180">
        <f>VLOOKUP(D5421,Plan1!$B$2:$S$5570,13,)/1000</f>
        <v>3.5510000000000002</v>
      </c>
      <c r="N5421" s="180">
        <f>VLOOKUP(D5421,Plan1!$B$2:$S$5570,14,)/1000</f>
        <v>4.1219999999999999</v>
      </c>
      <c r="O5421" s="180">
        <f>VLOOKUP(D5421,Plan1!$B$2:$S$5570,15,)/1000</f>
        <v>4.048</v>
      </c>
      <c r="P5421" s="180">
        <f>VLOOKUP(D5421,Plan1!$B$2:$S$5570,16,)/1000</f>
        <v>4.7050000000000001</v>
      </c>
      <c r="Q5421" s="180">
        <f>VLOOKUP(D5421,Plan1!$B$2:$S$5570,17,)/1000</f>
        <v>5.5670000000000002</v>
      </c>
      <c r="R5421" s="180">
        <f>VLOOKUP(D5421,Plan1!$B$2:$S$5570,18,)/1000</f>
        <v>5.6779999999999999</v>
      </c>
      <c r="S5421" s="180">
        <f>VLOOKUP(D5421,Plan1!$B$2:$S$5570,6,)/1000</f>
        <v>4.649</v>
      </c>
    </row>
    <row r="5422" spans="1:19" x14ac:dyDescent="0.25">
      <c r="A5422" s="178">
        <v>24540</v>
      </c>
      <c r="B5422" s="178">
        <v>-133674</v>
      </c>
      <c r="C5422" s="178">
        <v>-390733</v>
      </c>
      <c r="D5422" s="178" t="s">
        <v>533</v>
      </c>
      <c r="E5422" s="178" t="s">
        <v>167</v>
      </c>
      <c r="F5422" s="178" t="s">
        <v>375</v>
      </c>
      <c r="G5422" s="180">
        <f>VLOOKUP(D5422,Plan1!$B$2:$S$5570,7,)/1000</f>
        <v>5.7089999999999996</v>
      </c>
      <c r="H5422" s="180">
        <f>VLOOKUP(D5422,Plan1!$B$2:$S$5570,8,)/1000</f>
        <v>5.7859999999999996</v>
      </c>
      <c r="I5422" s="180">
        <f>VLOOKUP(D5422,Plan1!$B$2:$S$5570,9,)/1000</f>
        <v>5.827</v>
      </c>
      <c r="J5422" s="180">
        <f>VLOOKUP(D5422,Plan1!$B$2:$S$5570,10,)/1000</f>
        <v>4.8220000000000001</v>
      </c>
      <c r="K5422" s="180">
        <f>VLOOKUP(D5422,Plan1!$B$2:$S$5570,11,)/1000</f>
        <v>4.4039999999999999</v>
      </c>
      <c r="L5422" s="180">
        <f>VLOOKUP(D5422,Plan1!$B$2:$S$5570,12,)/1000</f>
        <v>4.0469999999999997</v>
      </c>
      <c r="M5422" s="180">
        <f>VLOOKUP(D5422,Plan1!$B$2:$S$5570,13,)/1000</f>
        <v>4.2629999999999999</v>
      </c>
      <c r="N5422" s="180">
        <f>VLOOKUP(D5422,Plan1!$B$2:$S$5570,14,)/1000</f>
        <v>4.6790000000000003</v>
      </c>
      <c r="O5422" s="180">
        <f>VLOOKUP(D5422,Plan1!$B$2:$S$5570,15,)/1000</f>
        <v>5.3010000000000002</v>
      </c>
      <c r="P5422" s="180">
        <f>VLOOKUP(D5422,Plan1!$B$2:$S$5570,16,)/1000</f>
        <v>5.2880000000000003</v>
      </c>
      <c r="Q5422" s="180">
        <f>VLOOKUP(D5422,Plan1!$B$2:$S$5570,17,)/1000</f>
        <v>5.423</v>
      </c>
      <c r="R5422" s="180">
        <f>VLOOKUP(D5422,Plan1!$B$2:$S$5570,18,)/1000</f>
        <v>5.7190000000000003</v>
      </c>
      <c r="S5422" s="180">
        <f>VLOOKUP(D5422,Plan1!$B$2:$S$5570,6,)/1000</f>
        <v>5.1059999999999999</v>
      </c>
    </row>
    <row r="5423" spans="1:19" x14ac:dyDescent="0.25">
      <c r="A5423" s="178">
        <v>7469</v>
      </c>
      <c r="B5423" s="178">
        <v>-22245</v>
      </c>
      <c r="C5423" s="178">
        <v>-437133</v>
      </c>
      <c r="D5423" s="178" t="s">
        <v>533</v>
      </c>
      <c r="E5423" s="178" t="s">
        <v>167</v>
      </c>
      <c r="F5423" s="178" t="s">
        <v>3664</v>
      </c>
      <c r="G5423" s="180">
        <f>VLOOKUP(D5423,Plan1!$B$2:$S$5570,7,)/1000</f>
        <v>5.7089999999999996</v>
      </c>
      <c r="H5423" s="180">
        <f>VLOOKUP(D5423,Plan1!$B$2:$S$5570,8,)/1000</f>
        <v>5.7859999999999996</v>
      </c>
      <c r="I5423" s="180">
        <f>VLOOKUP(D5423,Plan1!$B$2:$S$5570,9,)/1000</f>
        <v>5.827</v>
      </c>
      <c r="J5423" s="180">
        <f>VLOOKUP(D5423,Plan1!$B$2:$S$5570,10,)/1000</f>
        <v>4.8220000000000001</v>
      </c>
      <c r="K5423" s="180">
        <f>VLOOKUP(D5423,Plan1!$B$2:$S$5570,11,)/1000</f>
        <v>4.4039999999999999</v>
      </c>
      <c r="L5423" s="180">
        <f>VLOOKUP(D5423,Plan1!$B$2:$S$5570,12,)/1000</f>
        <v>4.0469999999999997</v>
      </c>
      <c r="M5423" s="180">
        <f>VLOOKUP(D5423,Plan1!$B$2:$S$5570,13,)/1000</f>
        <v>4.2629999999999999</v>
      </c>
      <c r="N5423" s="180">
        <f>VLOOKUP(D5423,Plan1!$B$2:$S$5570,14,)/1000</f>
        <v>4.6790000000000003</v>
      </c>
      <c r="O5423" s="180">
        <f>VLOOKUP(D5423,Plan1!$B$2:$S$5570,15,)/1000</f>
        <v>5.3010000000000002</v>
      </c>
      <c r="P5423" s="180">
        <f>VLOOKUP(D5423,Plan1!$B$2:$S$5570,16,)/1000</f>
        <v>5.2880000000000003</v>
      </c>
      <c r="Q5423" s="180">
        <f>VLOOKUP(D5423,Plan1!$B$2:$S$5570,17,)/1000</f>
        <v>5.423</v>
      </c>
      <c r="R5423" s="180">
        <f>VLOOKUP(D5423,Plan1!$B$2:$S$5570,18,)/1000</f>
        <v>5.7190000000000003</v>
      </c>
      <c r="S5423" s="180">
        <f>VLOOKUP(D5423,Plan1!$B$2:$S$5570,6,)/1000</f>
        <v>5.1059999999999999</v>
      </c>
    </row>
    <row r="5424" spans="1:19" x14ac:dyDescent="0.25">
      <c r="A5424" s="178">
        <v>47948</v>
      </c>
      <c r="B5424" s="178">
        <v>-64034</v>
      </c>
      <c r="C5424" s="178">
        <v>-417378</v>
      </c>
      <c r="D5424" s="178" t="s">
        <v>3579</v>
      </c>
      <c r="E5424" s="178" t="s">
        <v>167</v>
      </c>
      <c r="F5424" s="178" t="s">
        <v>3448</v>
      </c>
      <c r="G5424" s="180">
        <f>VLOOKUP(D5424,Plan1!$B$2:$S$5570,7,)/1000</f>
        <v>5.0170000000000003</v>
      </c>
      <c r="H5424" s="180">
        <f>VLOOKUP(D5424,Plan1!$B$2:$S$5570,8,)/1000</f>
        <v>5.1159999999999997</v>
      </c>
      <c r="I5424" s="180">
        <f>VLOOKUP(D5424,Plan1!$B$2:$S$5570,9,)/1000</f>
        <v>5.2539999999999996</v>
      </c>
      <c r="J5424" s="180">
        <f>VLOOKUP(D5424,Plan1!$B$2:$S$5570,10,)/1000</f>
        <v>5.3559999999999999</v>
      </c>
      <c r="K5424" s="180">
        <f>VLOOKUP(D5424,Plan1!$B$2:$S$5570,11,)/1000</f>
        <v>5.4530000000000003</v>
      </c>
      <c r="L5424" s="180">
        <f>VLOOKUP(D5424,Plan1!$B$2:$S$5570,12,)/1000</f>
        <v>5.5439999999999996</v>
      </c>
      <c r="M5424" s="180">
        <f>VLOOKUP(D5424,Plan1!$B$2:$S$5570,13,)/1000</f>
        <v>5.95</v>
      </c>
      <c r="N5424" s="180">
        <f>VLOOKUP(D5424,Plan1!$B$2:$S$5570,14,)/1000</f>
        <v>6.4269999999999996</v>
      </c>
      <c r="O5424" s="180">
        <f>VLOOKUP(D5424,Plan1!$B$2:$S$5570,15,)/1000</f>
        <v>6.6390000000000002</v>
      </c>
      <c r="P5424" s="180">
        <f>VLOOKUP(D5424,Plan1!$B$2:$S$5570,16,)/1000</f>
        <v>6.29</v>
      </c>
      <c r="Q5424" s="180">
        <f>VLOOKUP(D5424,Plan1!$B$2:$S$5570,17,)/1000</f>
        <v>5.9779999999999998</v>
      </c>
      <c r="R5424" s="180">
        <f>VLOOKUP(D5424,Plan1!$B$2:$S$5570,18,)/1000</f>
        <v>5.46</v>
      </c>
      <c r="S5424" s="180">
        <f>VLOOKUP(D5424,Plan1!$B$2:$S$5570,6,)/1000</f>
        <v>5.7069999999999999</v>
      </c>
    </row>
    <row r="5425" spans="1:19" x14ac:dyDescent="0.25">
      <c r="A5425" s="178">
        <v>29777</v>
      </c>
      <c r="B5425" s="178">
        <v>-114133</v>
      </c>
      <c r="C5425" s="178">
        <v>-394653</v>
      </c>
      <c r="D5425" s="178" t="s">
        <v>715</v>
      </c>
      <c r="E5425" s="178" t="s">
        <v>167</v>
      </c>
      <c r="F5425" s="178" t="s">
        <v>375</v>
      </c>
      <c r="G5425" s="180">
        <f>VLOOKUP(D5425,Plan1!$B$2:$S$5570,7,)/1000</f>
        <v>5.6859999999999999</v>
      </c>
      <c r="H5425" s="180">
        <f>VLOOKUP(D5425,Plan1!$B$2:$S$5570,8,)/1000</f>
        <v>5.702</v>
      </c>
      <c r="I5425" s="180">
        <f>VLOOKUP(D5425,Plan1!$B$2:$S$5570,9,)/1000</f>
        <v>5.8419999999999996</v>
      </c>
      <c r="J5425" s="180">
        <f>VLOOKUP(D5425,Plan1!$B$2:$S$5570,10,)/1000</f>
        <v>5.0679999999999996</v>
      </c>
      <c r="K5425" s="180">
        <f>VLOOKUP(D5425,Plan1!$B$2:$S$5570,11,)/1000</f>
        <v>4.3979999999999997</v>
      </c>
      <c r="L5425" s="180">
        <f>VLOOKUP(D5425,Plan1!$B$2:$S$5570,12,)/1000</f>
        <v>4.1559999999999997</v>
      </c>
      <c r="M5425" s="180">
        <f>VLOOKUP(D5425,Plan1!$B$2:$S$5570,13,)/1000</f>
        <v>4.3559999999999999</v>
      </c>
      <c r="N5425" s="180">
        <f>VLOOKUP(D5425,Plan1!$B$2:$S$5570,14,)/1000</f>
        <v>4.7839999999999998</v>
      </c>
      <c r="O5425" s="180">
        <f>VLOOKUP(D5425,Plan1!$B$2:$S$5570,15,)/1000</f>
        <v>5.4749999999999996</v>
      </c>
      <c r="P5425" s="180">
        <f>VLOOKUP(D5425,Plan1!$B$2:$S$5570,16,)/1000</f>
        <v>5.4169999999999998</v>
      </c>
      <c r="Q5425" s="180">
        <f>VLOOKUP(D5425,Plan1!$B$2:$S$5570,17,)/1000</f>
        <v>5.5549999999999997</v>
      </c>
      <c r="R5425" s="180">
        <f>VLOOKUP(D5425,Plan1!$B$2:$S$5570,18,)/1000</f>
        <v>5.5549999999999997</v>
      </c>
      <c r="S5425" s="180">
        <f>VLOOKUP(D5425,Plan1!$B$2:$S$5570,6,)/1000</f>
        <v>5.1660000000000004</v>
      </c>
    </row>
    <row r="5426" spans="1:19" x14ac:dyDescent="0.25">
      <c r="A5426" s="178">
        <v>10504</v>
      </c>
      <c r="B5426" s="178">
        <v>-204221</v>
      </c>
      <c r="C5426" s="178">
        <v>-500893</v>
      </c>
      <c r="D5426" s="178" t="s">
        <v>5255</v>
      </c>
      <c r="E5426" s="178" t="s">
        <v>167</v>
      </c>
      <c r="F5426" s="178" t="s">
        <v>4704</v>
      </c>
      <c r="G5426" s="180">
        <f>VLOOKUP(D5426,Plan1!$B$2:$S$5570,7,)/1000</f>
        <v>5.3029999999999999</v>
      </c>
      <c r="H5426" s="180">
        <f>VLOOKUP(D5426,Plan1!$B$2:$S$5570,8,)/1000</f>
        <v>5.6429999999999998</v>
      </c>
      <c r="I5426" s="180">
        <f>VLOOKUP(D5426,Plan1!$B$2:$S$5570,9,)/1000</f>
        <v>5.4359999999999999</v>
      </c>
      <c r="J5426" s="180">
        <f>VLOOKUP(D5426,Plan1!$B$2:$S$5570,10,)/1000</f>
        <v>5.54</v>
      </c>
      <c r="K5426" s="180">
        <f>VLOOKUP(D5426,Plan1!$B$2:$S$5570,11,)/1000</f>
        <v>5.0620000000000003</v>
      </c>
      <c r="L5426" s="180">
        <f>VLOOKUP(D5426,Plan1!$B$2:$S$5570,12,)/1000</f>
        <v>4.91</v>
      </c>
      <c r="M5426" s="180">
        <f>VLOOKUP(D5426,Plan1!$B$2:$S$5570,13,)/1000</f>
        <v>5.1790000000000003</v>
      </c>
      <c r="N5426" s="180">
        <f>VLOOKUP(D5426,Plan1!$B$2:$S$5570,14,)/1000</f>
        <v>5.8620000000000001</v>
      </c>
      <c r="O5426" s="180">
        <f>VLOOKUP(D5426,Plan1!$B$2:$S$5570,15,)/1000</f>
        <v>5.41</v>
      </c>
      <c r="P5426" s="180">
        <f>VLOOKUP(D5426,Plan1!$B$2:$S$5570,16,)/1000</f>
        <v>5.4610000000000003</v>
      </c>
      <c r="Q5426" s="180">
        <f>VLOOKUP(D5426,Plan1!$B$2:$S$5570,17,)/1000</f>
        <v>5.4180000000000001</v>
      </c>
      <c r="R5426" s="180">
        <f>VLOOKUP(D5426,Plan1!$B$2:$S$5570,18,)/1000</f>
        <v>5.484</v>
      </c>
      <c r="S5426" s="180">
        <f>VLOOKUP(D5426,Plan1!$B$2:$S$5570,6,)/1000</f>
        <v>5.3920000000000003</v>
      </c>
    </row>
    <row r="5427" spans="1:19" x14ac:dyDescent="0.25">
      <c r="A5427" s="178">
        <v>6293</v>
      </c>
      <c r="B5427" s="178">
        <v>-229703</v>
      </c>
      <c r="C5427" s="178">
        <v>-469978</v>
      </c>
      <c r="D5427" s="178" t="s">
        <v>4867</v>
      </c>
      <c r="E5427" s="178" t="s">
        <v>167</v>
      </c>
      <c r="F5427" s="178" t="s">
        <v>4704</v>
      </c>
      <c r="G5427" s="180">
        <f>VLOOKUP(D5427,Plan1!$B$2:$S$5570,7,)/1000</f>
        <v>4.9690000000000003</v>
      </c>
      <c r="H5427" s="180">
        <f>VLOOKUP(D5427,Plan1!$B$2:$S$5570,8,)/1000</f>
        <v>5.4950000000000001</v>
      </c>
      <c r="I5427" s="180">
        <f>VLOOKUP(D5427,Plan1!$B$2:$S$5570,9,)/1000</f>
        <v>5.2830000000000004</v>
      </c>
      <c r="J5427" s="180">
        <f>VLOOKUP(D5427,Plan1!$B$2:$S$5570,10,)/1000</f>
        <v>5.2930000000000001</v>
      </c>
      <c r="K5427" s="180">
        <f>VLOOKUP(D5427,Plan1!$B$2:$S$5570,11,)/1000</f>
        <v>4.6929999999999996</v>
      </c>
      <c r="L5427" s="180">
        <f>VLOOKUP(D5427,Plan1!$B$2:$S$5570,12,)/1000</f>
        <v>4.6020000000000003</v>
      </c>
      <c r="M5427" s="180">
        <f>VLOOKUP(D5427,Plan1!$B$2:$S$5570,13,)/1000</f>
        <v>4.7140000000000004</v>
      </c>
      <c r="N5427" s="180">
        <f>VLOOKUP(D5427,Plan1!$B$2:$S$5570,14,)/1000</f>
        <v>5.5259999999999998</v>
      </c>
      <c r="O5427" s="180">
        <f>VLOOKUP(D5427,Plan1!$B$2:$S$5570,15,)/1000</f>
        <v>5.1870000000000003</v>
      </c>
      <c r="P5427" s="180">
        <f>VLOOKUP(D5427,Plan1!$B$2:$S$5570,16,)/1000</f>
        <v>5.3250000000000002</v>
      </c>
      <c r="Q5427" s="180">
        <f>VLOOKUP(D5427,Plan1!$B$2:$S$5570,17,)/1000</f>
        <v>5.21</v>
      </c>
      <c r="R5427" s="180">
        <f>VLOOKUP(D5427,Plan1!$B$2:$S$5570,18,)/1000</f>
        <v>5.3620000000000001</v>
      </c>
      <c r="S5427" s="180">
        <f>VLOOKUP(D5427,Plan1!$B$2:$S$5570,6,)/1000</f>
        <v>5.1379999999999999</v>
      </c>
    </row>
    <row r="5428" spans="1:19" x14ac:dyDescent="0.25">
      <c r="A5428" s="178">
        <v>9101</v>
      </c>
      <c r="B5428" s="178">
        <v>-212234</v>
      </c>
      <c r="C5428" s="178">
        <v>-508703</v>
      </c>
      <c r="D5428" s="178" t="s">
        <v>5146</v>
      </c>
      <c r="E5428" s="178" t="s">
        <v>167</v>
      </c>
      <c r="F5428" s="178" t="s">
        <v>4704</v>
      </c>
      <c r="G5428" s="180">
        <f>VLOOKUP(D5428,Plan1!$B$2:$S$5570,7,)/1000</f>
        <v>5.3520000000000003</v>
      </c>
      <c r="H5428" s="180">
        <f>VLOOKUP(D5428,Plan1!$B$2:$S$5570,8,)/1000</f>
        <v>5.681</v>
      </c>
      <c r="I5428" s="180">
        <f>VLOOKUP(D5428,Plan1!$B$2:$S$5570,9,)/1000</f>
        <v>5.6130000000000004</v>
      </c>
      <c r="J5428" s="180">
        <f>VLOOKUP(D5428,Plan1!$B$2:$S$5570,10,)/1000</f>
        <v>5.5289999999999999</v>
      </c>
      <c r="K5428" s="180">
        <f>VLOOKUP(D5428,Plan1!$B$2:$S$5570,11,)/1000</f>
        <v>4.93</v>
      </c>
      <c r="L5428" s="180">
        <f>VLOOKUP(D5428,Plan1!$B$2:$S$5570,12,)/1000</f>
        <v>4.7839999999999998</v>
      </c>
      <c r="M5428" s="180">
        <f>VLOOKUP(D5428,Plan1!$B$2:$S$5570,13,)/1000</f>
        <v>4.9560000000000004</v>
      </c>
      <c r="N5428" s="180">
        <f>VLOOKUP(D5428,Plan1!$B$2:$S$5570,14,)/1000</f>
        <v>5.7430000000000003</v>
      </c>
      <c r="O5428" s="180">
        <f>VLOOKUP(D5428,Plan1!$B$2:$S$5570,15,)/1000</f>
        <v>5.2910000000000004</v>
      </c>
      <c r="P5428" s="180">
        <f>VLOOKUP(D5428,Plan1!$B$2:$S$5570,16,)/1000</f>
        <v>5.4509999999999996</v>
      </c>
      <c r="Q5428" s="180">
        <f>VLOOKUP(D5428,Plan1!$B$2:$S$5570,17,)/1000</f>
        <v>5.51</v>
      </c>
      <c r="R5428" s="180">
        <f>VLOOKUP(D5428,Plan1!$B$2:$S$5570,18,)/1000</f>
        <v>5.5739999999999998</v>
      </c>
      <c r="S5428" s="180">
        <f>VLOOKUP(D5428,Plan1!$B$2:$S$5570,6,)/1000</f>
        <v>5.3680000000000003</v>
      </c>
    </row>
    <row r="5429" spans="1:19" x14ac:dyDescent="0.25">
      <c r="A5429" s="178">
        <v>18601</v>
      </c>
      <c r="B5429" s="178">
        <v>-160655</v>
      </c>
      <c r="C5429" s="178">
        <v>-479761</v>
      </c>
      <c r="D5429" s="178" t="s">
        <v>1200</v>
      </c>
      <c r="E5429" s="178" t="s">
        <v>167</v>
      </c>
      <c r="F5429" s="178" t="s">
        <v>1058</v>
      </c>
      <c r="G5429" s="180">
        <f>VLOOKUP(D5429,Plan1!$B$2:$S$5570,7,)/1000</f>
        <v>5.0190000000000001</v>
      </c>
      <c r="H5429" s="180">
        <f>VLOOKUP(D5429,Plan1!$B$2:$S$5570,8,)/1000</f>
        <v>5.484</v>
      </c>
      <c r="I5429" s="180">
        <f>VLOOKUP(D5429,Plan1!$B$2:$S$5570,9,)/1000</f>
        <v>5.16</v>
      </c>
      <c r="J5429" s="180">
        <f>VLOOKUP(D5429,Plan1!$B$2:$S$5570,10,)/1000</f>
        <v>5.5279999999999996</v>
      </c>
      <c r="K5429" s="180">
        <f>VLOOKUP(D5429,Plan1!$B$2:$S$5570,11,)/1000</f>
        <v>5.5490000000000004</v>
      </c>
      <c r="L5429" s="180">
        <f>VLOOKUP(D5429,Plan1!$B$2:$S$5570,12,)/1000</f>
        <v>5.601</v>
      </c>
      <c r="M5429" s="180">
        <f>VLOOKUP(D5429,Plan1!$B$2:$S$5570,13,)/1000</f>
        <v>5.8289999999999997</v>
      </c>
      <c r="N5429" s="180">
        <f>VLOOKUP(D5429,Plan1!$B$2:$S$5570,14,)/1000</f>
        <v>6.4870000000000001</v>
      </c>
      <c r="O5429" s="180">
        <f>VLOOKUP(D5429,Plan1!$B$2:$S$5570,15,)/1000</f>
        <v>5.8890000000000002</v>
      </c>
      <c r="P5429" s="180">
        <f>VLOOKUP(D5429,Plan1!$B$2:$S$5570,16,)/1000</f>
        <v>5.367</v>
      </c>
      <c r="Q5429" s="180">
        <f>VLOOKUP(D5429,Plan1!$B$2:$S$5570,17,)/1000</f>
        <v>4.7439999999999998</v>
      </c>
      <c r="R5429" s="180">
        <f>VLOOKUP(D5429,Plan1!$B$2:$S$5570,18,)/1000</f>
        <v>4.9240000000000004</v>
      </c>
      <c r="S5429" s="180">
        <f>VLOOKUP(D5429,Plan1!$B$2:$S$5570,6,)/1000</f>
        <v>5.4649999999999999</v>
      </c>
    </row>
    <row r="5430" spans="1:19" x14ac:dyDescent="0.25">
      <c r="A5430" s="178">
        <v>2301</v>
      </c>
      <c r="B5430" s="178">
        <v>-284763</v>
      </c>
      <c r="C5430" s="178">
        <v>-518452</v>
      </c>
      <c r="D5430" s="178" t="s">
        <v>4193</v>
      </c>
      <c r="E5430" s="178" t="s">
        <v>167</v>
      </c>
      <c r="F5430" s="178" t="s">
        <v>3898</v>
      </c>
      <c r="G5430" s="180">
        <f>VLOOKUP(D5430,Plan1!$B$2:$S$5570,7,)/1000</f>
        <v>5.4</v>
      </c>
      <c r="H5430" s="180">
        <f>VLOOKUP(D5430,Plan1!$B$2:$S$5570,8,)/1000</f>
        <v>5.4470000000000001</v>
      </c>
      <c r="I5430" s="180">
        <f>VLOOKUP(D5430,Plan1!$B$2:$S$5570,9,)/1000</f>
        <v>5.2370000000000001</v>
      </c>
      <c r="J5430" s="180">
        <f>VLOOKUP(D5430,Plan1!$B$2:$S$5570,10,)/1000</f>
        <v>4.7910000000000004</v>
      </c>
      <c r="K5430" s="180">
        <f>VLOOKUP(D5430,Plan1!$B$2:$S$5570,11,)/1000</f>
        <v>3.8780000000000001</v>
      </c>
      <c r="L5430" s="180">
        <f>VLOOKUP(D5430,Plan1!$B$2:$S$5570,12,)/1000</f>
        <v>3.452</v>
      </c>
      <c r="M5430" s="180">
        <f>VLOOKUP(D5430,Plan1!$B$2:$S$5570,13,)/1000</f>
        <v>3.851</v>
      </c>
      <c r="N5430" s="180">
        <f>VLOOKUP(D5430,Plan1!$B$2:$S$5570,14,)/1000</f>
        <v>4.4340000000000002</v>
      </c>
      <c r="O5430" s="180">
        <f>VLOOKUP(D5430,Plan1!$B$2:$S$5570,15,)/1000</f>
        <v>4.1790000000000003</v>
      </c>
      <c r="P5430" s="180">
        <f>VLOOKUP(D5430,Plan1!$B$2:$S$5570,16,)/1000</f>
        <v>4.8239999999999998</v>
      </c>
      <c r="Q5430" s="180">
        <f>VLOOKUP(D5430,Plan1!$B$2:$S$5570,17,)/1000</f>
        <v>5.5039999999999996</v>
      </c>
      <c r="R5430" s="180">
        <f>VLOOKUP(D5430,Plan1!$B$2:$S$5570,18,)/1000</f>
        <v>5.5510000000000002</v>
      </c>
      <c r="S5430" s="180">
        <f>VLOOKUP(D5430,Plan1!$B$2:$S$5570,6,)/1000</f>
        <v>4.7119999999999997</v>
      </c>
    </row>
    <row r="5431" spans="1:19" x14ac:dyDescent="0.25">
      <c r="A5431" s="178">
        <v>3327</v>
      </c>
      <c r="B5431" s="178">
        <v>-268626</v>
      </c>
      <c r="C5431" s="178">
        <v>-521554</v>
      </c>
      <c r="D5431" s="178" t="s">
        <v>4611</v>
      </c>
      <c r="E5431" s="178" t="s">
        <v>167</v>
      </c>
      <c r="F5431" s="178" t="s">
        <v>4434</v>
      </c>
      <c r="G5431" s="180">
        <f>VLOOKUP(D5431,Plan1!$B$2:$S$5570,7,)/1000</f>
        <v>5.3780000000000001</v>
      </c>
      <c r="H5431" s="180">
        <f>VLOOKUP(D5431,Plan1!$B$2:$S$5570,8,)/1000</f>
        <v>5.2869999999999999</v>
      </c>
      <c r="I5431" s="180">
        <f>VLOOKUP(D5431,Plan1!$B$2:$S$5570,9,)/1000</f>
        <v>5.3559999999999999</v>
      </c>
      <c r="J5431" s="180">
        <f>VLOOKUP(D5431,Plan1!$B$2:$S$5570,10,)/1000</f>
        <v>4.8739999999999997</v>
      </c>
      <c r="K5431" s="180">
        <f>VLOOKUP(D5431,Plan1!$B$2:$S$5570,11,)/1000</f>
        <v>4.0670000000000002</v>
      </c>
      <c r="L5431" s="180">
        <f>VLOOKUP(D5431,Plan1!$B$2:$S$5570,12,)/1000</f>
        <v>3.7250000000000001</v>
      </c>
      <c r="M5431" s="180">
        <f>VLOOKUP(D5431,Plan1!$B$2:$S$5570,13,)/1000</f>
        <v>4.0179999999999998</v>
      </c>
      <c r="N5431" s="180">
        <f>VLOOKUP(D5431,Plan1!$B$2:$S$5570,14,)/1000</f>
        <v>4.8010000000000002</v>
      </c>
      <c r="O5431" s="180">
        <f>VLOOKUP(D5431,Plan1!$B$2:$S$5570,15,)/1000</f>
        <v>4.4829999999999997</v>
      </c>
      <c r="P5431" s="180">
        <f>VLOOKUP(D5431,Plan1!$B$2:$S$5570,16,)/1000</f>
        <v>4.9569999999999999</v>
      </c>
      <c r="Q5431" s="180">
        <f>VLOOKUP(D5431,Plan1!$B$2:$S$5570,17,)/1000</f>
        <v>5.4459999999999997</v>
      </c>
      <c r="R5431" s="180">
        <f>VLOOKUP(D5431,Plan1!$B$2:$S$5570,18,)/1000</f>
        <v>5.41</v>
      </c>
      <c r="S5431" s="180">
        <f>VLOOKUP(D5431,Plan1!$B$2:$S$5570,6,)/1000</f>
        <v>4.8170000000000002</v>
      </c>
    </row>
    <row r="5432" spans="1:19" x14ac:dyDescent="0.25">
      <c r="A5432" s="178">
        <v>2998</v>
      </c>
      <c r="B5432" s="178">
        <v>-274872</v>
      </c>
      <c r="C5432" s="178">
        <v>-509728</v>
      </c>
      <c r="D5432" s="178" t="s">
        <v>4508</v>
      </c>
      <c r="E5432" s="178" t="s">
        <v>167</v>
      </c>
      <c r="F5432" s="178" t="s">
        <v>4434</v>
      </c>
      <c r="G5432" s="180">
        <f>VLOOKUP(D5432,Plan1!$B$2:$S$5570,7,)/1000</f>
        <v>5.1479999999999997</v>
      </c>
      <c r="H5432" s="180">
        <f>VLOOKUP(D5432,Plan1!$B$2:$S$5570,8,)/1000</f>
        <v>5.22</v>
      </c>
      <c r="I5432" s="180">
        <f>VLOOKUP(D5432,Plan1!$B$2:$S$5570,9,)/1000</f>
        <v>5.0759999999999996</v>
      </c>
      <c r="J5432" s="180">
        <f>VLOOKUP(D5432,Plan1!$B$2:$S$5570,10,)/1000</f>
        <v>4.6349999999999998</v>
      </c>
      <c r="K5432" s="180">
        <f>VLOOKUP(D5432,Plan1!$B$2:$S$5570,11,)/1000</f>
        <v>3.7909999999999999</v>
      </c>
      <c r="L5432" s="180">
        <f>VLOOKUP(D5432,Plan1!$B$2:$S$5570,12,)/1000</f>
        <v>3.4630000000000001</v>
      </c>
      <c r="M5432" s="180">
        <f>VLOOKUP(D5432,Plan1!$B$2:$S$5570,13,)/1000</f>
        <v>3.7589999999999999</v>
      </c>
      <c r="N5432" s="180">
        <f>VLOOKUP(D5432,Plan1!$B$2:$S$5570,14,)/1000</f>
        <v>4.5410000000000004</v>
      </c>
      <c r="O5432" s="180">
        <f>VLOOKUP(D5432,Plan1!$B$2:$S$5570,15,)/1000</f>
        <v>4.2460000000000004</v>
      </c>
      <c r="P5432" s="180">
        <f>VLOOKUP(D5432,Plan1!$B$2:$S$5570,16,)/1000</f>
        <v>4.63</v>
      </c>
      <c r="Q5432" s="180">
        <f>VLOOKUP(D5432,Plan1!$B$2:$S$5570,17,)/1000</f>
        <v>5.343</v>
      </c>
      <c r="R5432" s="180">
        <f>VLOOKUP(D5432,Plan1!$B$2:$S$5570,18,)/1000</f>
        <v>5.3419999999999996</v>
      </c>
      <c r="S5432" s="180">
        <f>VLOOKUP(D5432,Plan1!$B$2:$S$5570,6,)/1000</f>
        <v>4.5999999999999996</v>
      </c>
    </row>
    <row r="5433" spans="1:19" x14ac:dyDescent="0.25">
      <c r="A5433" s="178">
        <v>6432</v>
      </c>
      <c r="B5433" s="178">
        <v>-228875</v>
      </c>
      <c r="C5433" s="178">
        <v>-464128</v>
      </c>
      <c r="D5433" s="178" t="s">
        <v>4508</v>
      </c>
      <c r="E5433" s="178" t="s">
        <v>167</v>
      </c>
      <c r="F5433" s="178" t="s">
        <v>4704</v>
      </c>
      <c r="G5433" s="180">
        <f>VLOOKUP(D5433,Plan1!$B$2:$S$5570,7,)/1000</f>
        <v>5.1479999999999997</v>
      </c>
      <c r="H5433" s="180">
        <f>VLOOKUP(D5433,Plan1!$B$2:$S$5570,8,)/1000</f>
        <v>5.22</v>
      </c>
      <c r="I5433" s="180">
        <f>VLOOKUP(D5433,Plan1!$B$2:$S$5570,9,)/1000</f>
        <v>5.0759999999999996</v>
      </c>
      <c r="J5433" s="180">
        <f>VLOOKUP(D5433,Plan1!$B$2:$S$5570,10,)/1000</f>
        <v>4.6349999999999998</v>
      </c>
      <c r="K5433" s="180">
        <f>VLOOKUP(D5433,Plan1!$B$2:$S$5570,11,)/1000</f>
        <v>3.7909999999999999</v>
      </c>
      <c r="L5433" s="180">
        <f>VLOOKUP(D5433,Plan1!$B$2:$S$5570,12,)/1000</f>
        <v>3.4630000000000001</v>
      </c>
      <c r="M5433" s="180">
        <f>VLOOKUP(D5433,Plan1!$B$2:$S$5570,13,)/1000</f>
        <v>3.7589999999999999</v>
      </c>
      <c r="N5433" s="180">
        <f>VLOOKUP(D5433,Plan1!$B$2:$S$5570,14,)/1000</f>
        <v>4.5410000000000004</v>
      </c>
      <c r="O5433" s="180">
        <f>VLOOKUP(D5433,Plan1!$B$2:$S$5570,15,)/1000</f>
        <v>4.2460000000000004</v>
      </c>
      <c r="P5433" s="180">
        <f>VLOOKUP(D5433,Plan1!$B$2:$S$5570,16,)/1000</f>
        <v>4.63</v>
      </c>
      <c r="Q5433" s="180">
        <f>VLOOKUP(D5433,Plan1!$B$2:$S$5570,17,)/1000</f>
        <v>5.343</v>
      </c>
      <c r="R5433" s="180">
        <f>VLOOKUP(D5433,Plan1!$B$2:$S$5570,18,)/1000</f>
        <v>5.3419999999999996</v>
      </c>
      <c r="S5433" s="180">
        <f>VLOOKUP(D5433,Plan1!$B$2:$S$5570,6,)/1000</f>
        <v>4.5999999999999996</v>
      </c>
    </row>
    <row r="5434" spans="1:19" x14ac:dyDescent="0.25">
      <c r="A5434" s="178">
        <v>12030</v>
      </c>
      <c r="B5434" s="178">
        <v>-195992</v>
      </c>
      <c r="C5434" s="178">
        <v>-422953</v>
      </c>
      <c r="D5434" s="178" t="s">
        <v>2204</v>
      </c>
      <c r="E5434" s="178" t="s">
        <v>167</v>
      </c>
      <c r="F5434" s="178" t="s">
        <v>1727</v>
      </c>
      <c r="G5434" s="180">
        <f>VLOOKUP(D5434,Plan1!$B$2:$S$5570,7,)/1000</f>
        <v>5.2519999999999998</v>
      </c>
      <c r="H5434" s="180">
        <f>VLOOKUP(D5434,Plan1!$B$2:$S$5570,8,)/1000</f>
        <v>5.65</v>
      </c>
      <c r="I5434" s="180">
        <f>VLOOKUP(D5434,Plan1!$B$2:$S$5570,9,)/1000</f>
        <v>5.1390000000000002</v>
      </c>
      <c r="J5434" s="180">
        <f>VLOOKUP(D5434,Plan1!$B$2:$S$5570,10,)/1000</f>
        <v>4.9649999999999999</v>
      </c>
      <c r="K5434" s="180">
        <f>VLOOKUP(D5434,Plan1!$B$2:$S$5570,11,)/1000</f>
        <v>4.4960000000000004</v>
      </c>
      <c r="L5434" s="180">
        <f>VLOOKUP(D5434,Plan1!$B$2:$S$5570,12,)/1000</f>
        <v>4.3979999999999997</v>
      </c>
      <c r="M5434" s="180">
        <f>VLOOKUP(D5434,Plan1!$B$2:$S$5570,13,)/1000</f>
        <v>4.5250000000000004</v>
      </c>
      <c r="N5434" s="180">
        <f>VLOOKUP(D5434,Plan1!$B$2:$S$5570,14,)/1000</f>
        <v>5.0659999999999998</v>
      </c>
      <c r="O5434" s="180">
        <f>VLOOKUP(D5434,Plan1!$B$2:$S$5570,15,)/1000</f>
        <v>5.0780000000000003</v>
      </c>
      <c r="P5434" s="180">
        <f>VLOOKUP(D5434,Plan1!$B$2:$S$5570,16,)/1000</f>
        <v>4.835</v>
      </c>
      <c r="Q5434" s="180">
        <f>VLOOKUP(D5434,Plan1!$B$2:$S$5570,17,)/1000</f>
        <v>4.4429999999999996</v>
      </c>
      <c r="R5434" s="180">
        <f>VLOOKUP(D5434,Plan1!$B$2:$S$5570,18,)/1000</f>
        <v>5.0190000000000001</v>
      </c>
      <c r="S5434" s="180">
        <f>VLOOKUP(D5434,Plan1!$B$2:$S$5570,6,)/1000</f>
        <v>4.9050000000000002</v>
      </c>
    </row>
    <row r="5435" spans="1:19" x14ac:dyDescent="0.25">
      <c r="A5435" s="178">
        <v>10061</v>
      </c>
      <c r="B5435" s="178">
        <v>-206714</v>
      </c>
      <c r="C5435" s="178">
        <v>-410074</v>
      </c>
      <c r="D5435" s="178" t="s">
        <v>997</v>
      </c>
      <c r="E5435" s="178" t="s">
        <v>167</v>
      </c>
      <c r="F5435" s="178" t="s">
        <v>979</v>
      </c>
      <c r="G5435" s="180">
        <f>VLOOKUP(D5435,Plan1!$B$2:$S$5570,7,)/1000</f>
        <v>5.5110000000000001</v>
      </c>
      <c r="H5435" s="180">
        <f>VLOOKUP(D5435,Plan1!$B$2:$S$5570,8,)/1000</f>
        <v>5.8739999999999997</v>
      </c>
      <c r="I5435" s="180">
        <f>VLOOKUP(D5435,Plan1!$B$2:$S$5570,9,)/1000</f>
        <v>5.2130000000000001</v>
      </c>
      <c r="J5435" s="180">
        <f>VLOOKUP(D5435,Plan1!$B$2:$S$5570,10,)/1000</f>
        <v>5.0279999999999996</v>
      </c>
      <c r="K5435" s="180">
        <f>VLOOKUP(D5435,Plan1!$B$2:$S$5570,11,)/1000</f>
        <v>4.62</v>
      </c>
      <c r="L5435" s="180">
        <f>VLOOKUP(D5435,Plan1!$B$2:$S$5570,12,)/1000</f>
        <v>4.5810000000000004</v>
      </c>
      <c r="M5435" s="180">
        <f>VLOOKUP(D5435,Plan1!$B$2:$S$5570,13,)/1000</f>
        <v>4.51</v>
      </c>
      <c r="N5435" s="180">
        <f>VLOOKUP(D5435,Plan1!$B$2:$S$5570,14,)/1000</f>
        <v>5.1420000000000003</v>
      </c>
      <c r="O5435" s="180">
        <f>VLOOKUP(D5435,Plan1!$B$2:$S$5570,15,)/1000</f>
        <v>5.1849999999999996</v>
      </c>
      <c r="P5435" s="180">
        <f>VLOOKUP(D5435,Plan1!$B$2:$S$5570,16,)/1000</f>
        <v>4.8879999999999999</v>
      </c>
      <c r="Q5435" s="180">
        <f>VLOOKUP(D5435,Plan1!$B$2:$S$5570,17,)/1000</f>
        <v>4.5019999999999998</v>
      </c>
      <c r="R5435" s="180">
        <f>VLOOKUP(D5435,Plan1!$B$2:$S$5570,18,)/1000</f>
        <v>5.0839999999999996</v>
      </c>
      <c r="S5435" s="180">
        <f>VLOOKUP(D5435,Plan1!$B$2:$S$5570,6,)/1000</f>
        <v>5.0119999999999996</v>
      </c>
    </row>
    <row r="5436" spans="1:19" x14ac:dyDescent="0.25">
      <c r="A5436" s="178">
        <v>10721</v>
      </c>
      <c r="B5436" s="178">
        <v>-203337</v>
      </c>
      <c r="C5436" s="178">
        <v>-463692</v>
      </c>
      <c r="D5436" s="178" t="s">
        <v>2068</v>
      </c>
      <c r="E5436" s="178" t="s">
        <v>167</v>
      </c>
      <c r="F5436" s="178" t="s">
        <v>1727</v>
      </c>
      <c r="G5436" s="180">
        <f>VLOOKUP(D5436,Plan1!$B$2:$S$5570,7,)/1000</f>
        <v>4.9160000000000004</v>
      </c>
      <c r="H5436" s="180">
        <f>VLOOKUP(D5436,Plan1!$B$2:$S$5570,8,)/1000</f>
        <v>5.5220000000000002</v>
      </c>
      <c r="I5436" s="180">
        <f>VLOOKUP(D5436,Plan1!$B$2:$S$5570,9,)/1000</f>
        <v>4.819</v>
      </c>
      <c r="J5436" s="180">
        <f>VLOOKUP(D5436,Plan1!$B$2:$S$5570,10,)/1000</f>
        <v>5.266</v>
      </c>
      <c r="K5436" s="180">
        <f>VLOOKUP(D5436,Plan1!$B$2:$S$5570,11,)/1000</f>
        <v>5.0970000000000004</v>
      </c>
      <c r="L5436" s="180">
        <f>VLOOKUP(D5436,Plan1!$B$2:$S$5570,12,)/1000</f>
        <v>5.0609999999999999</v>
      </c>
      <c r="M5436" s="180">
        <f>VLOOKUP(D5436,Plan1!$B$2:$S$5570,13,)/1000</f>
        <v>5.3239999999999998</v>
      </c>
      <c r="N5436" s="180">
        <f>VLOOKUP(D5436,Plan1!$B$2:$S$5570,14,)/1000</f>
        <v>6.157</v>
      </c>
      <c r="O5436" s="180">
        <f>VLOOKUP(D5436,Plan1!$B$2:$S$5570,15,)/1000</f>
        <v>5.5890000000000004</v>
      </c>
      <c r="P5436" s="180">
        <f>VLOOKUP(D5436,Plan1!$B$2:$S$5570,16,)/1000</f>
        <v>5.2190000000000003</v>
      </c>
      <c r="Q5436" s="180">
        <f>VLOOKUP(D5436,Plan1!$B$2:$S$5570,17,)/1000</f>
        <v>4.5540000000000003</v>
      </c>
      <c r="R5436" s="180">
        <f>VLOOKUP(D5436,Plan1!$B$2:$S$5570,18,)/1000</f>
        <v>4.7480000000000002</v>
      </c>
      <c r="S5436" s="180">
        <f>VLOOKUP(D5436,Plan1!$B$2:$S$5570,6,)/1000</f>
        <v>5.1890000000000001</v>
      </c>
    </row>
    <row r="5437" spans="1:19" x14ac:dyDescent="0.25">
      <c r="A5437" s="178">
        <v>3278</v>
      </c>
      <c r="B5437" s="178">
        <v>-270059</v>
      </c>
      <c r="C5437" s="178">
        <v>-517407</v>
      </c>
      <c r="D5437" s="178" t="s">
        <v>2068</v>
      </c>
      <c r="E5437" s="178" t="s">
        <v>167</v>
      </c>
      <c r="F5437" s="178" t="s">
        <v>4434</v>
      </c>
      <c r="G5437" s="180">
        <f>VLOOKUP(D5437,Plan1!$B$2:$S$5570,7,)/1000</f>
        <v>4.9160000000000004</v>
      </c>
      <c r="H5437" s="180">
        <f>VLOOKUP(D5437,Plan1!$B$2:$S$5570,8,)/1000</f>
        <v>5.5220000000000002</v>
      </c>
      <c r="I5437" s="180">
        <f>VLOOKUP(D5437,Plan1!$B$2:$S$5570,9,)/1000</f>
        <v>4.819</v>
      </c>
      <c r="J5437" s="180">
        <f>VLOOKUP(D5437,Plan1!$B$2:$S$5570,10,)/1000</f>
        <v>5.266</v>
      </c>
      <c r="K5437" s="180">
        <f>VLOOKUP(D5437,Plan1!$B$2:$S$5570,11,)/1000</f>
        <v>5.0970000000000004</v>
      </c>
      <c r="L5437" s="180">
        <f>VLOOKUP(D5437,Plan1!$B$2:$S$5570,12,)/1000</f>
        <v>5.0609999999999999</v>
      </c>
      <c r="M5437" s="180">
        <f>VLOOKUP(D5437,Plan1!$B$2:$S$5570,13,)/1000</f>
        <v>5.3239999999999998</v>
      </c>
      <c r="N5437" s="180">
        <f>VLOOKUP(D5437,Plan1!$B$2:$S$5570,14,)/1000</f>
        <v>6.157</v>
      </c>
      <c r="O5437" s="180">
        <f>VLOOKUP(D5437,Plan1!$B$2:$S$5570,15,)/1000</f>
        <v>5.5890000000000004</v>
      </c>
      <c r="P5437" s="180">
        <f>VLOOKUP(D5437,Plan1!$B$2:$S$5570,16,)/1000</f>
        <v>5.2190000000000003</v>
      </c>
      <c r="Q5437" s="180">
        <f>VLOOKUP(D5437,Plan1!$B$2:$S$5570,17,)/1000</f>
        <v>4.5540000000000003</v>
      </c>
      <c r="R5437" s="180">
        <f>VLOOKUP(D5437,Plan1!$B$2:$S$5570,18,)/1000</f>
        <v>4.7480000000000002</v>
      </c>
      <c r="S5437" s="180">
        <f>VLOOKUP(D5437,Plan1!$B$2:$S$5570,6,)/1000</f>
        <v>5.1890000000000001</v>
      </c>
    </row>
    <row r="5438" spans="1:19" x14ac:dyDescent="0.25">
      <c r="A5438" s="178">
        <v>58226</v>
      </c>
      <c r="B5438" s="178">
        <v>-35454</v>
      </c>
      <c r="C5438" s="178">
        <v>-439174</v>
      </c>
      <c r="D5438" s="178" t="s">
        <v>1433</v>
      </c>
      <c r="E5438" s="178" t="s">
        <v>167</v>
      </c>
      <c r="F5438" s="178" t="s">
        <v>1298</v>
      </c>
      <c r="G5438" s="180">
        <f>VLOOKUP(D5438,Plan1!$B$2:$S$5570,7,)/1000</f>
        <v>4.6680000000000001</v>
      </c>
      <c r="H5438" s="180">
        <f>VLOOKUP(D5438,Plan1!$B$2:$S$5570,8,)/1000</f>
        <v>4.835</v>
      </c>
      <c r="I5438" s="180">
        <f>VLOOKUP(D5438,Plan1!$B$2:$S$5570,9,)/1000</f>
        <v>4.9960000000000004</v>
      </c>
      <c r="J5438" s="180">
        <f>VLOOKUP(D5438,Plan1!$B$2:$S$5570,10,)/1000</f>
        <v>4.8949999999999996</v>
      </c>
      <c r="K5438" s="180">
        <f>VLOOKUP(D5438,Plan1!$B$2:$S$5570,11,)/1000</f>
        <v>5.0750000000000002</v>
      </c>
      <c r="L5438" s="180">
        <f>VLOOKUP(D5438,Plan1!$B$2:$S$5570,12,)/1000</f>
        <v>5.2640000000000002</v>
      </c>
      <c r="M5438" s="180">
        <f>VLOOKUP(D5438,Plan1!$B$2:$S$5570,13,)/1000</f>
        <v>5.4470000000000001</v>
      </c>
      <c r="N5438" s="180">
        <f>VLOOKUP(D5438,Plan1!$B$2:$S$5570,14,)/1000</f>
        <v>5.9909999999999997</v>
      </c>
      <c r="O5438" s="180">
        <f>VLOOKUP(D5438,Plan1!$B$2:$S$5570,15,)/1000</f>
        <v>6.2770000000000001</v>
      </c>
      <c r="P5438" s="180">
        <f>VLOOKUP(D5438,Plan1!$B$2:$S$5570,16,)/1000</f>
        <v>5.9859999999999998</v>
      </c>
      <c r="Q5438" s="180">
        <f>VLOOKUP(D5438,Plan1!$B$2:$S$5570,17,)/1000</f>
        <v>5.4809999999999999</v>
      </c>
      <c r="R5438" s="180">
        <f>VLOOKUP(D5438,Plan1!$B$2:$S$5570,18,)/1000</f>
        <v>5.0510000000000002</v>
      </c>
      <c r="S5438" s="180">
        <f>VLOOKUP(D5438,Plan1!$B$2:$S$5570,6,)/1000</f>
        <v>5.3310000000000004</v>
      </c>
    </row>
    <row r="5439" spans="1:19" x14ac:dyDescent="0.25">
      <c r="A5439" s="178">
        <v>20157</v>
      </c>
      <c r="B5439" s="178">
        <v>-154016</v>
      </c>
      <c r="C5439" s="178">
        <v>-423096</v>
      </c>
      <c r="D5439" s="178" t="s">
        <v>2547</v>
      </c>
      <c r="E5439" s="178" t="s">
        <v>167</v>
      </c>
      <c r="F5439" s="178" t="s">
        <v>1727</v>
      </c>
      <c r="G5439" s="180">
        <f>VLOOKUP(D5439,Plan1!$B$2:$S$5570,7,)/1000</f>
        <v>5.5140000000000002</v>
      </c>
      <c r="H5439" s="180">
        <f>VLOOKUP(D5439,Plan1!$B$2:$S$5570,8,)/1000</f>
        <v>6.0330000000000004</v>
      </c>
      <c r="I5439" s="180">
        <f>VLOOKUP(D5439,Plan1!$B$2:$S$5570,9,)/1000</f>
        <v>5.5529999999999999</v>
      </c>
      <c r="J5439" s="180">
        <f>VLOOKUP(D5439,Plan1!$B$2:$S$5570,10,)/1000</f>
        <v>5.1550000000000002</v>
      </c>
      <c r="K5439" s="180">
        <f>VLOOKUP(D5439,Plan1!$B$2:$S$5570,11,)/1000</f>
        <v>4.7830000000000004</v>
      </c>
      <c r="L5439" s="180">
        <f>VLOOKUP(D5439,Plan1!$B$2:$S$5570,12,)/1000</f>
        <v>4.5389999999999997</v>
      </c>
      <c r="M5439" s="180">
        <f>VLOOKUP(D5439,Plan1!$B$2:$S$5570,13,)/1000</f>
        <v>4.8659999999999997</v>
      </c>
      <c r="N5439" s="180">
        <f>VLOOKUP(D5439,Plan1!$B$2:$S$5570,14,)/1000</f>
        <v>5.4790000000000001</v>
      </c>
      <c r="O5439" s="180">
        <f>VLOOKUP(D5439,Plan1!$B$2:$S$5570,15,)/1000</f>
        <v>5.98</v>
      </c>
      <c r="P5439" s="180">
        <f>VLOOKUP(D5439,Plan1!$B$2:$S$5570,16,)/1000</f>
        <v>5.63</v>
      </c>
      <c r="Q5439" s="180">
        <f>VLOOKUP(D5439,Plan1!$B$2:$S$5570,17,)/1000</f>
        <v>4.9989999999999997</v>
      </c>
      <c r="R5439" s="180">
        <f>VLOOKUP(D5439,Plan1!$B$2:$S$5570,18,)/1000</f>
        <v>5.5439999999999996</v>
      </c>
      <c r="S5439" s="180">
        <f>VLOOKUP(D5439,Plan1!$B$2:$S$5570,6,)/1000</f>
        <v>5.34</v>
      </c>
    </row>
    <row r="5440" spans="1:19" x14ac:dyDescent="0.25">
      <c r="A5440" s="178">
        <v>8119</v>
      </c>
      <c r="B5440" s="178">
        <v>-218327</v>
      </c>
      <c r="C5440" s="178">
        <v>-468917</v>
      </c>
      <c r="D5440" s="178" t="s">
        <v>5072</v>
      </c>
      <c r="E5440" s="178" t="s">
        <v>167</v>
      </c>
      <c r="F5440" s="178" t="s">
        <v>4704</v>
      </c>
      <c r="G5440" s="180">
        <f>VLOOKUP(D5440,Plan1!$B$2:$S$5570,7,)/1000</f>
        <v>5.0620000000000003</v>
      </c>
      <c r="H5440" s="180">
        <f>VLOOKUP(D5440,Plan1!$B$2:$S$5570,8,)/1000</f>
        <v>5.5339999999999998</v>
      </c>
      <c r="I5440" s="180">
        <f>VLOOKUP(D5440,Plan1!$B$2:$S$5570,9,)/1000</f>
        <v>5.2460000000000004</v>
      </c>
      <c r="J5440" s="180">
        <f>VLOOKUP(D5440,Plan1!$B$2:$S$5570,10,)/1000</f>
        <v>5.4660000000000002</v>
      </c>
      <c r="K5440" s="180">
        <f>VLOOKUP(D5440,Plan1!$B$2:$S$5570,11,)/1000</f>
        <v>4.9450000000000003</v>
      </c>
      <c r="L5440" s="180">
        <f>VLOOKUP(D5440,Plan1!$B$2:$S$5570,12,)/1000</f>
        <v>4.851</v>
      </c>
      <c r="M5440" s="180">
        <f>VLOOKUP(D5440,Plan1!$B$2:$S$5570,13,)/1000</f>
        <v>5.0129999999999999</v>
      </c>
      <c r="N5440" s="180">
        <f>VLOOKUP(D5440,Plan1!$B$2:$S$5570,14,)/1000</f>
        <v>5.7539999999999996</v>
      </c>
      <c r="O5440" s="180">
        <f>VLOOKUP(D5440,Plan1!$B$2:$S$5570,15,)/1000</f>
        <v>5.3869999999999996</v>
      </c>
      <c r="P5440" s="180">
        <f>VLOOKUP(D5440,Plan1!$B$2:$S$5570,16,)/1000</f>
        <v>5.3970000000000002</v>
      </c>
      <c r="Q5440" s="180">
        <f>VLOOKUP(D5440,Plan1!$B$2:$S$5570,17,)/1000</f>
        <v>5.2160000000000002</v>
      </c>
      <c r="R5440" s="180">
        <f>VLOOKUP(D5440,Plan1!$B$2:$S$5570,18,)/1000</f>
        <v>5.2519999999999998</v>
      </c>
      <c r="S5440" s="180">
        <f>VLOOKUP(D5440,Plan1!$B$2:$S$5570,6,)/1000</f>
        <v>5.26</v>
      </c>
    </row>
    <row r="5441" spans="1:19" x14ac:dyDescent="0.25">
      <c r="A5441" s="178">
        <v>5618</v>
      </c>
      <c r="B5441" s="178">
        <v>-235998</v>
      </c>
      <c r="C5441" s="178">
        <v>-470224</v>
      </c>
      <c r="D5441" s="178" t="s">
        <v>4762</v>
      </c>
      <c r="E5441" s="178" t="s">
        <v>167</v>
      </c>
      <c r="F5441" s="178" t="s">
        <v>4704</v>
      </c>
      <c r="G5441" s="180">
        <f>VLOOKUP(D5441,Plan1!$B$2:$S$5570,7,)/1000</f>
        <v>4.7690000000000001</v>
      </c>
      <c r="H5441" s="180">
        <f>VLOOKUP(D5441,Plan1!$B$2:$S$5570,8,)/1000</f>
        <v>5.3049999999999997</v>
      </c>
      <c r="I5441" s="180">
        <f>VLOOKUP(D5441,Plan1!$B$2:$S$5570,9,)/1000</f>
        <v>5.0410000000000004</v>
      </c>
      <c r="J5441" s="180">
        <f>VLOOKUP(D5441,Plan1!$B$2:$S$5570,10,)/1000</f>
        <v>4.9119999999999999</v>
      </c>
      <c r="K5441" s="180">
        <f>VLOOKUP(D5441,Plan1!$B$2:$S$5570,11,)/1000</f>
        <v>4.3150000000000004</v>
      </c>
      <c r="L5441" s="180">
        <f>VLOOKUP(D5441,Plan1!$B$2:$S$5570,12,)/1000</f>
        <v>4.2409999999999997</v>
      </c>
      <c r="M5441" s="180">
        <f>VLOOKUP(D5441,Plan1!$B$2:$S$5570,13,)/1000</f>
        <v>4.242</v>
      </c>
      <c r="N5441" s="180">
        <f>VLOOKUP(D5441,Plan1!$B$2:$S$5570,14,)/1000</f>
        <v>5.1820000000000004</v>
      </c>
      <c r="O5441" s="180">
        <f>VLOOKUP(D5441,Plan1!$B$2:$S$5570,15,)/1000</f>
        <v>4.6989999999999998</v>
      </c>
      <c r="P5441" s="180">
        <f>VLOOKUP(D5441,Plan1!$B$2:$S$5570,16,)/1000</f>
        <v>4.718</v>
      </c>
      <c r="Q5441" s="180">
        <f>VLOOKUP(D5441,Plan1!$B$2:$S$5570,17,)/1000</f>
        <v>4.8449999999999998</v>
      </c>
      <c r="R5441" s="180">
        <f>VLOOKUP(D5441,Plan1!$B$2:$S$5570,18,)/1000</f>
        <v>5.1189999999999998</v>
      </c>
      <c r="S5441" s="180">
        <f>VLOOKUP(D5441,Plan1!$B$2:$S$5570,6,)/1000</f>
        <v>4.782</v>
      </c>
    </row>
    <row r="5442" spans="1:19" x14ac:dyDescent="0.25">
      <c r="A5442" s="178">
        <v>8474</v>
      </c>
      <c r="B5442" s="178">
        <v>-215561</v>
      </c>
      <c r="C5442" s="178">
        <v>-454368</v>
      </c>
      <c r="D5442" s="178" t="s">
        <v>1848</v>
      </c>
      <c r="E5442" s="178" t="s">
        <v>167</v>
      </c>
      <c r="F5442" s="178" t="s">
        <v>1727</v>
      </c>
      <c r="G5442" s="180">
        <f>VLOOKUP(D5442,Plan1!$B$2:$S$5570,7,)/1000</f>
        <v>4.9539999999999997</v>
      </c>
      <c r="H5442" s="180">
        <f>VLOOKUP(D5442,Plan1!$B$2:$S$5570,8,)/1000</f>
        <v>5.4560000000000004</v>
      </c>
      <c r="I5442" s="180">
        <f>VLOOKUP(D5442,Plan1!$B$2:$S$5570,9,)/1000</f>
        <v>5.0510000000000002</v>
      </c>
      <c r="J5442" s="180">
        <f>VLOOKUP(D5442,Plan1!$B$2:$S$5570,10,)/1000</f>
        <v>5.234</v>
      </c>
      <c r="K5442" s="180">
        <f>VLOOKUP(D5442,Plan1!$B$2:$S$5570,11,)/1000</f>
        <v>4.8170000000000002</v>
      </c>
      <c r="L5442" s="180">
        <f>VLOOKUP(D5442,Plan1!$B$2:$S$5570,12,)/1000</f>
        <v>4.7080000000000002</v>
      </c>
      <c r="M5442" s="180">
        <f>VLOOKUP(D5442,Plan1!$B$2:$S$5570,13,)/1000</f>
        <v>4.9850000000000003</v>
      </c>
      <c r="N5442" s="180">
        <f>VLOOKUP(D5442,Plan1!$B$2:$S$5570,14,)/1000</f>
        <v>5.6970000000000001</v>
      </c>
      <c r="O5442" s="180">
        <f>VLOOKUP(D5442,Plan1!$B$2:$S$5570,15,)/1000</f>
        <v>5.4050000000000002</v>
      </c>
      <c r="P5442" s="180">
        <f>VLOOKUP(D5442,Plan1!$B$2:$S$5570,16,)/1000</f>
        <v>5.2610000000000001</v>
      </c>
      <c r="Q5442" s="180">
        <f>VLOOKUP(D5442,Plan1!$B$2:$S$5570,17,)/1000</f>
        <v>4.7869999999999999</v>
      </c>
      <c r="R5442" s="180">
        <f>VLOOKUP(D5442,Plan1!$B$2:$S$5570,18,)/1000</f>
        <v>5.048</v>
      </c>
      <c r="S5442" s="180">
        <f>VLOOKUP(D5442,Plan1!$B$2:$S$5570,6,)/1000</f>
        <v>5.117</v>
      </c>
    </row>
    <row r="5443" spans="1:19" x14ac:dyDescent="0.25">
      <c r="A5443" s="178">
        <v>16778</v>
      </c>
      <c r="B5443" s="178">
        <v>-17044</v>
      </c>
      <c r="C5443" s="178">
        <v>-496324</v>
      </c>
      <c r="D5443" s="178" t="s">
        <v>1127</v>
      </c>
      <c r="E5443" s="178" t="s">
        <v>167</v>
      </c>
      <c r="F5443" s="178" t="s">
        <v>1058</v>
      </c>
      <c r="G5443" s="180">
        <f>VLOOKUP(D5443,Plan1!$B$2:$S$5570,7,)/1000</f>
        <v>5.0789999999999997</v>
      </c>
      <c r="H5443" s="180">
        <f>VLOOKUP(D5443,Plan1!$B$2:$S$5570,8,)/1000</f>
        <v>5.4169999999999998</v>
      </c>
      <c r="I5443" s="180">
        <f>VLOOKUP(D5443,Plan1!$B$2:$S$5570,9,)/1000</f>
        <v>5.4269999999999996</v>
      </c>
      <c r="J5443" s="180">
        <f>VLOOKUP(D5443,Plan1!$B$2:$S$5570,10,)/1000</f>
        <v>5.6909999999999998</v>
      </c>
      <c r="K5443" s="180">
        <f>VLOOKUP(D5443,Plan1!$B$2:$S$5570,11,)/1000</f>
        <v>5.5739999999999998</v>
      </c>
      <c r="L5443" s="180">
        <f>VLOOKUP(D5443,Plan1!$B$2:$S$5570,12,)/1000</f>
        <v>5.4109999999999996</v>
      </c>
      <c r="M5443" s="180">
        <f>VLOOKUP(D5443,Plan1!$B$2:$S$5570,13,)/1000</f>
        <v>5.5860000000000003</v>
      </c>
      <c r="N5443" s="180">
        <f>VLOOKUP(D5443,Plan1!$B$2:$S$5570,14,)/1000</f>
        <v>6.2960000000000003</v>
      </c>
      <c r="O5443" s="180">
        <f>VLOOKUP(D5443,Plan1!$B$2:$S$5570,15,)/1000</f>
        <v>5.673</v>
      </c>
      <c r="P5443" s="180">
        <f>VLOOKUP(D5443,Plan1!$B$2:$S$5570,16,)/1000</f>
        <v>5.4</v>
      </c>
      <c r="Q5443" s="180">
        <f>VLOOKUP(D5443,Plan1!$B$2:$S$5570,17,)/1000</f>
        <v>5.0629999999999997</v>
      </c>
      <c r="R5443" s="180">
        <f>VLOOKUP(D5443,Plan1!$B$2:$S$5570,18,)/1000</f>
        <v>5.0549999999999997</v>
      </c>
      <c r="S5443" s="180">
        <f>VLOOKUP(D5443,Plan1!$B$2:$S$5570,6,)/1000</f>
        <v>5.4729999999999999</v>
      </c>
    </row>
    <row r="5444" spans="1:19" x14ac:dyDescent="0.25">
      <c r="A5444" s="178">
        <v>14173</v>
      </c>
      <c r="B5444" s="178">
        <v>-183786</v>
      </c>
      <c r="C5444" s="178">
        <v>-46031</v>
      </c>
      <c r="D5444" s="178" t="s">
        <v>2367</v>
      </c>
      <c r="E5444" s="178" t="s">
        <v>167</v>
      </c>
      <c r="F5444" s="178" t="s">
        <v>1727</v>
      </c>
      <c r="G5444" s="180">
        <f>VLOOKUP(D5444,Plan1!$B$2:$S$5570,7,)/1000</f>
        <v>5.4029999999999996</v>
      </c>
      <c r="H5444" s="180">
        <f>VLOOKUP(D5444,Plan1!$B$2:$S$5570,8,)/1000</f>
        <v>5.8289999999999997</v>
      </c>
      <c r="I5444" s="180">
        <f>VLOOKUP(D5444,Plan1!$B$2:$S$5570,9,)/1000</f>
        <v>5.3040000000000003</v>
      </c>
      <c r="J5444" s="180">
        <f>VLOOKUP(D5444,Plan1!$B$2:$S$5570,10,)/1000</f>
        <v>5.6239999999999997</v>
      </c>
      <c r="K5444" s="180">
        <f>VLOOKUP(D5444,Plan1!$B$2:$S$5570,11,)/1000</f>
        <v>5.5579999999999998</v>
      </c>
      <c r="L5444" s="180">
        <f>VLOOKUP(D5444,Plan1!$B$2:$S$5570,12,)/1000</f>
        <v>5.5179999999999998</v>
      </c>
      <c r="M5444" s="180">
        <f>VLOOKUP(D5444,Plan1!$B$2:$S$5570,13,)/1000</f>
        <v>5.8129999999999997</v>
      </c>
      <c r="N5444" s="180">
        <f>VLOOKUP(D5444,Plan1!$B$2:$S$5570,14,)/1000</f>
        <v>6.4850000000000003</v>
      </c>
      <c r="O5444" s="180">
        <f>VLOOKUP(D5444,Plan1!$B$2:$S$5570,15,)/1000</f>
        <v>6.1239999999999997</v>
      </c>
      <c r="P5444" s="180">
        <f>VLOOKUP(D5444,Plan1!$B$2:$S$5570,16,)/1000</f>
        <v>5.53</v>
      </c>
      <c r="Q5444" s="180">
        <f>VLOOKUP(D5444,Plan1!$B$2:$S$5570,17,)/1000</f>
        <v>4.9489999999999998</v>
      </c>
      <c r="R5444" s="180">
        <f>VLOOKUP(D5444,Plan1!$B$2:$S$5570,18,)/1000</f>
        <v>5.1609999999999996</v>
      </c>
      <c r="S5444" s="180">
        <f>VLOOKUP(D5444,Plan1!$B$2:$S$5570,6,)/1000</f>
        <v>5.6079999999999997</v>
      </c>
    </row>
    <row r="5445" spans="1:19" x14ac:dyDescent="0.25">
      <c r="A5445" s="178">
        <v>56038</v>
      </c>
      <c r="B5445" s="178">
        <v>-41943</v>
      </c>
      <c r="C5445" s="178">
        <v>-404744</v>
      </c>
      <c r="D5445" s="178" t="s">
        <v>903</v>
      </c>
      <c r="E5445" s="178" t="s">
        <v>167</v>
      </c>
      <c r="F5445" s="178" t="s">
        <v>792</v>
      </c>
      <c r="G5445" s="180">
        <f>VLOOKUP(D5445,Plan1!$B$2:$S$5570,7,)/1000</f>
        <v>5.12</v>
      </c>
      <c r="H5445" s="180">
        <f>VLOOKUP(D5445,Plan1!$B$2:$S$5570,8,)/1000</f>
        <v>5.3079999999999998</v>
      </c>
      <c r="I5445" s="180">
        <f>VLOOKUP(D5445,Plan1!$B$2:$S$5570,9,)/1000</f>
        <v>5.4320000000000004</v>
      </c>
      <c r="J5445" s="180">
        <f>VLOOKUP(D5445,Plan1!$B$2:$S$5570,10,)/1000</f>
        <v>5.1150000000000002</v>
      </c>
      <c r="K5445" s="180">
        <f>VLOOKUP(D5445,Plan1!$B$2:$S$5570,11,)/1000</f>
        <v>5.2370000000000001</v>
      </c>
      <c r="L5445" s="180">
        <f>VLOOKUP(D5445,Plan1!$B$2:$S$5570,12,)/1000</f>
        <v>5.2539999999999996</v>
      </c>
      <c r="M5445" s="180">
        <f>VLOOKUP(D5445,Plan1!$B$2:$S$5570,13,)/1000</f>
        <v>5.4809999999999999</v>
      </c>
      <c r="N5445" s="180">
        <f>VLOOKUP(D5445,Plan1!$B$2:$S$5570,14,)/1000</f>
        <v>6.1589999999999998</v>
      </c>
      <c r="O5445" s="180">
        <f>VLOOKUP(D5445,Plan1!$B$2:$S$5570,15,)/1000</f>
        <v>6.53</v>
      </c>
      <c r="P5445" s="180">
        <f>VLOOKUP(D5445,Plan1!$B$2:$S$5570,16,)/1000</f>
        <v>6.2489999999999997</v>
      </c>
      <c r="Q5445" s="180">
        <f>VLOOKUP(D5445,Plan1!$B$2:$S$5570,17,)/1000</f>
        <v>6.0430000000000001</v>
      </c>
      <c r="R5445" s="180">
        <f>VLOOKUP(D5445,Plan1!$B$2:$S$5570,18,)/1000</f>
        <v>5.3840000000000003</v>
      </c>
      <c r="S5445" s="180">
        <f>VLOOKUP(D5445,Plan1!$B$2:$S$5570,6,)/1000</f>
        <v>5.609</v>
      </c>
    </row>
    <row r="5446" spans="1:19" x14ac:dyDescent="0.25">
      <c r="A5446" s="178">
        <v>9705</v>
      </c>
      <c r="B5446" s="178">
        <v>-20928</v>
      </c>
      <c r="C5446" s="178">
        <v>-418704</v>
      </c>
      <c r="D5446" s="178" t="s">
        <v>3750</v>
      </c>
      <c r="E5446" s="178" t="s">
        <v>167</v>
      </c>
      <c r="F5446" s="178" t="s">
        <v>3664</v>
      </c>
      <c r="G5446" s="180">
        <f>VLOOKUP(D5446,Plan1!$B$2:$S$5570,7,)/1000</f>
        <v>5.3040000000000003</v>
      </c>
      <c r="H5446" s="180">
        <f>VLOOKUP(D5446,Plan1!$B$2:$S$5570,8,)/1000</f>
        <v>5.7629999999999999</v>
      </c>
      <c r="I5446" s="180">
        <f>VLOOKUP(D5446,Plan1!$B$2:$S$5570,9,)/1000</f>
        <v>5.085</v>
      </c>
      <c r="J5446" s="180">
        <f>VLOOKUP(D5446,Plan1!$B$2:$S$5570,10,)/1000</f>
        <v>4.9279999999999999</v>
      </c>
      <c r="K5446" s="180">
        <f>VLOOKUP(D5446,Plan1!$B$2:$S$5570,11,)/1000</f>
        <v>4.5549999999999997</v>
      </c>
      <c r="L5446" s="180">
        <f>VLOOKUP(D5446,Plan1!$B$2:$S$5570,12,)/1000</f>
        <v>4.5679999999999996</v>
      </c>
      <c r="M5446" s="180">
        <f>VLOOKUP(D5446,Plan1!$B$2:$S$5570,13,)/1000</f>
        <v>4.6159999999999997</v>
      </c>
      <c r="N5446" s="180">
        <f>VLOOKUP(D5446,Plan1!$B$2:$S$5570,14,)/1000</f>
        <v>5.2350000000000003</v>
      </c>
      <c r="O5446" s="180">
        <f>VLOOKUP(D5446,Plan1!$B$2:$S$5570,15,)/1000</f>
        <v>5.2009999999999996</v>
      </c>
      <c r="P5446" s="180">
        <f>VLOOKUP(D5446,Plan1!$B$2:$S$5570,16,)/1000</f>
        <v>4.8920000000000003</v>
      </c>
      <c r="Q5446" s="180">
        <f>VLOOKUP(D5446,Plan1!$B$2:$S$5570,17,)/1000</f>
        <v>4.4530000000000003</v>
      </c>
      <c r="R5446" s="180">
        <f>VLOOKUP(D5446,Plan1!$B$2:$S$5570,18,)/1000</f>
        <v>5.03</v>
      </c>
      <c r="S5446" s="180">
        <f>VLOOKUP(D5446,Plan1!$B$2:$S$5570,6,)/1000</f>
        <v>4.9690000000000003</v>
      </c>
    </row>
    <row r="5447" spans="1:19" x14ac:dyDescent="0.25">
      <c r="A5447" s="178">
        <v>46454</v>
      </c>
      <c r="B5447" s="178">
        <v>-67709</v>
      </c>
      <c r="C5447" s="178">
        <v>-369925</v>
      </c>
      <c r="D5447" s="178" t="s">
        <v>2851</v>
      </c>
      <c r="E5447" s="178" t="s">
        <v>167</v>
      </c>
      <c r="F5447" s="178" t="s">
        <v>2709</v>
      </c>
      <c r="G5447" s="180">
        <f>VLOOKUP(D5447,Plan1!$B$2:$S$5570,7,)/1000</f>
        <v>5.8179999999999996</v>
      </c>
      <c r="H5447" s="180">
        <f>VLOOKUP(D5447,Plan1!$B$2:$S$5570,8,)/1000</f>
        <v>5.9880000000000004</v>
      </c>
      <c r="I5447" s="180">
        <f>VLOOKUP(D5447,Plan1!$B$2:$S$5570,9,)/1000</f>
        <v>6.2320000000000002</v>
      </c>
      <c r="J5447" s="180">
        <f>VLOOKUP(D5447,Plan1!$B$2:$S$5570,10,)/1000</f>
        <v>5.9459999999999997</v>
      </c>
      <c r="K5447" s="180">
        <f>VLOOKUP(D5447,Plan1!$B$2:$S$5570,11,)/1000</f>
        <v>5.4089999999999998</v>
      </c>
      <c r="L5447" s="180">
        <f>VLOOKUP(D5447,Plan1!$B$2:$S$5570,12,)/1000</f>
        <v>4.9390000000000001</v>
      </c>
      <c r="M5447" s="180">
        <f>VLOOKUP(D5447,Plan1!$B$2:$S$5570,13,)/1000</f>
        <v>5.28</v>
      </c>
      <c r="N5447" s="180">
        <f>VLOOKUP(D5447,Plan1!$B$2:$S$5570,14,)/1000</f>
        <v>5.9960000000000004</v>
      </c>
      <c r="O5447" s="180">
        <f>VLOOKUP(D5447,Plan1!$B$2:$S$5570,15,)/1000</f>
        <v>6.3620000000000001</v>
      </c>
      <c r="P5447" s="180">
        <f>VLOOKUP(D5447,Plan1!$B$2:$S$5570,16,)/1000</f>
        <v>6.3959999999999999</v>
      </c>
      <c r="Q5447" s="180">
        <f>VLOOKUP(D5447,Plan1!$B$2:$S$5570,17,)/1000</f>
        <v>6.3339999999999996</v>
      </c>
      <c r="R5447" s="180">
        <f>VLOOKUP(D5447,Plan1!$B$2:$S$5570,18,)/1000</f>
        <v>5.931</v>
      </c>
      <c r="S5447" s="180">
        <f>VLOOKUP(D5447,Plan1!$B$2:$S$5570,6,)/1000</f>
        <v>5.8860000000000001</v>
      </c>
    </row>
    <row r="5448" spans="1:19" x14ac:dyDescent="0.25">
      <c r="A5448" s="178">
        <v>48395</v>
      </c>
      <c r="B5448" s="178">
        <v>-63468</v>
      </c>
      <c r="C5448" s="178">
        <v>-353735</v>
      </c>
      <c r="D5448" s="178" t="s">
        <v>2851</v>
      </c>
      <c r="E5448" s="178" t="s">
        <v>167</v>
      </c>
      <c r="F5448" s="178" t="s">
        <v>3752</v>
      </c>
      <c r="G5448" s="180">
        <f>VLOOKUP(D5448,Plan1!$B$2:$S$5570,7,)/1000</f>
        <v>5.8179999999999996</v>
      </c>
      <c r="H5448" s="180">
        <f>VLOOKUP(D5448,Plan1!$B$2:$S$5570,8,)/1000</f>
        <v>5.9880000000000004</v>
      </c>
      <c r="I5448" s="180">
        <f>VLOOKUP(D5448,Plan1!$B$2:$S$5570,9,)/1000</f>
        <v>6.2320000000000002</v>
      </c>
      <c r="J5448" s="180">
        <f>VLOOKUP(D5448,Plan1!$B$2:$S$5570,10,)/1000</f>
        <v>5.9459999999999997</v>
      </c>
      <c r="K5448" s="180">
        <f>VLOOKUP(D5448,Plan1!$B$2:$S$5570,11,)/1000</f>
        <v>5.4089999999999998</v>
      </c>
      <c r="L5448" s="180">
        <f>VLOOKUP(D5448,Plan1!$B$2:$S$5570,12,)/1000</f>
        <v>4.9390000000000001</v>
      </c>
      <c r="M5448" s="180">
        <f>VLOOKUP(D5448,Plan1!$B$2:$S$5570,13,)/1000</f>
        <v>5.28</v>
      </c>
      <c r="N5448" s="180">
        <f>VLOOKUP(D5448,Plan1!$B$2:$S$5570,14,)/1000</f>
        <v>5.9960000000000004</v>
      </c>
      <c r="O5448" s="180">
        <f>VLOOKUP(D5448,Plan1!$B$2:$S$5570,15,)/1000</f>
        <v>6.3620000000000001</v>
      </c>
      <c r="P5448" s="180">
        <f>VLOOKUP(D5448,Plan1!$B$2:$S$5570,16,)/1000</f>
        <v>6.3959999999999999</v>
      </c>
      <c r="Q5448" s="180">
        <f>VLOOKUP(D5448,Plan1!$B$2:$S$5570,17,)/1000</f>
        <v>6.3339999999999996</v>
      </c>
      <c r="R5448" s="180">
        <f>VLOOKUP(D5448,Plan1!$B$2:$S$5570,18,)/1000</f>
        <v>5.931</v>
      </c>
      <c r="S5448" s="180">
        <f>VLOOKUP(D5448,Plan1!$B$2:$S$5570,6,)/1000</f>
        <v>5.8860000000000001</v>
      </c>
    </row>
    <row r="5449" spans="1:19" x14ac:dyDescent="0.25">
      <c r="A5449" s="178">
        <v>46431</v>
      </c>
      <c r="B5449" s="178">
        <v>-67898</v>
      </c>
      <c r="C5449" s="178">
        <v>-392952</v>
      </c>
      <c r="D5449" s="178" t="s">
        <v>817</v>
      </c>
      <c r="E5449" s="178" t="s">
        <v>167</v>
      </c>
      <c r="F5449" s="178" t="s">
        <v>792</v>
      </c>
      <c r="G5449" s="180">
        <f>VLOOKUP(D5449,Plan1!$B$2:$S$5570,7,)/1000</f>
        <v>5.6310000000000002</v>
      </c>
      <c r="H5449" s="180">
        <f>VLOOKUP(D5449,Plan1!$B$2:$S$5570,8,)/1000</f>
        <v>5.7489999999999997</v>
      </c>
      <c r="I5449" s="180">
        <f>VLOOKUP(D5449,Plan1!$B$2:$S$5570,9,)/1000</f>
        <v>5.8150000000000004</v>
      </c>
      <c r="J5449" s="180">
        <f>VLOOKUP(D5449,Plan1!$B$2:$S$5570,10,)/1000</f>
        <v>5.7130000000000001</v>
      </c>
      <c r="K5449" s="180">
        <f>VLOOKUP(D5449,Plan1!$B$2:$S$5570,11,)/1000</f>
        <v>5.49</v>
      </c>
      <c r="L5449" s="180">
        <f>VLOOKUP(D5449,Plan1!$B$2:$S$5570,12,)/1000</f>
        <v>5.4539999999999997</v>
      </c>
      <c r="M5449" s="180">
        <f>VLOOKUP(D5449,Plan1!$B$2:$S$5570,13,)/1000</f>
        <v>5.7069999999999999</v>
      </c>
      <c r="N5449" s="180">
        <f>VLOOKUP(D5449,Plan1!$B$2:$S$5570,14,)/1000</f>
        <v>6.335</v>
      </c>
      <c r="O5449" s="180">
        <f>VLOOKUP(D5449,Plan1!$B$2:$S$5570,15,)/1000</f>
        <v>6.5149999999999997</v>
      </c>
      <c r="P5449" s="180">
        <f>VLOOKUP(D5449,Plan1!$B$2:$S$5570,16,)/1000</f>
        <v>6.4089999999999998</v>
      </c>
      <c r="Q5449" s="180">
        <f>VLOOKUP(D5449,Plan1!$B$2:$S$5570,17,)/1000</f>
        <v>6.2729999999999997</v>
      </c>
      <c r="R5449" s="180">
        <f>VLOOKUP(D5449,Plan1!$B$2:$S$5570,18,)/1000</f>
        <v>5.8259999999999996</v>
      </c>
      <c r="S5449" s="180">
        <f>VLOOKUP(D5449,Plan1!$B$2:$S$5570,6,)/1000</f>
        <v>5.91</v>
      </c>
    </row>
    <row r="5450" spans="1:19" x14ac:dyDescent="0.25">
      <c r="A5450" s="178">
        <v>37086</v>
      </c>
      <c r="B5450" s="178">
        <v>-92402</v>
      </c>
      <c r="C5450" s="178">
        <v>-429646</v>
      </c>
      <c r="D5450" s="178" t="s">
        <v>3466</v>
      </c>
      <c r="E5450" s="178" t="s">
        <v>167</v>
      </c>
      <c r="F5450" s="178" t="s">
        <v>3448</v>
      </c>
      <c r="G5450" s="180">
        <f>VLOOKUP(D5450,Plan1!$B$2:$S$5570,7,)/1000</f>
        <v>5.6689999999999996</v>
      </c>
      <c r="H5450" s="180">
        <f>VLOOKUP(D5450,Plan1!$B$2:$S$5570,8,)/1000</f>
        <v>5.5490000000000004</v>
      </c>
      <c r="I5450" s="180">
        <f>VLOOKUP(D5450,Plan1!$B$2:$S$5570,9,)/1000</f>
        <v>5.6509999999999998</v>
      </c>
      <c r="J5450" s="180">
        <f>VLOOKUP(D5450,Plan1!$B$2:$S$5570,10,)/1000</f>
        <v>5.6920000000000002</v>
      </c>
      <c r="K5450" s="180">
        <f>VLOOKUP(D5450,Plan1!$B$2:$S$5570,11,)/1000</f>
        <v>5.64</v>
      </c>
      <c r="L5450" s="180">
        <f>VLOOKUP(D5450,Plan1!$B$2:$S$5570,12,)/1000</f>
        <v>5.734</v>
      </c>
      <c r="M5450" s="180">
        <f>VLOOKUP(D5450,Plan1!$B$2:$S$5570,13,)/1000</f>
        <v>6.1120000000000001</v>
      </c>
      <c r="N5450" s="180">
        <f>VLOOKUP(D5450,Plan1!$B$2:$S$5570,14,)/1000</f>
        <v>6.7240000000000002</v>
      </c>
      <c r="O5450" s="180">
        <f>VLOOKUP(D5450,Plan1!$B$2:$S$5570,15,)/1000</f>
        <v>6.7439999999999998</v>
      </c>
      <c r="P5450" s="180">
        <f>VLOOKUP(D5450,Plan1!$B$2:$S$5570,16,)/1000</f>
        <v>6.343</v>
      </c>
      <c r="Q5450" s="180">
        <f>VLOOKUP(D5450,Plan1!$B$2:$S$5570,17,)/1000</f>
        <v>5.9210000000000003</v>
      </c>
      <c r="R5450" s="180">
        <f>VLOOKUP(D5450,Plan1!$B$2:$S$5570,18,)/1000</f>
        <v>5.6909999999999998</v>
      </c>
      <c r="S5450" s="180">
        <f>VLOOKUP(D5450,Plan1!$B$2:$S$5570,6,)/1000</f>
        <v>5.9560000000000004</v>
      </c>
    </row>
    <row r="5451" spans="1:19" x14ac:dyDescent="0.25">
      <c r="A5451" s="178">
        <v>15665</v>
      </c>
      <c r="B5451" s="178">
        <v>-17598</v>
      </c>
      <c r="C5451" s="178">
        <v>-44731</v>
      </c>
      <c r="D5451" s="178" t="s">
        <v>2417</v>
      </c>
      <c r="E5451" s="178" t="s">
        <v>167</v>
      </c>
      <c r="F5451" s="178" t="s">
        <v>1727</v>
      </c>
      <c r="G5451" s="180">
        <f>VLOOKUP(D5451,Plan1!$B$2:$S$5570,7,)/1000</f>
        <v>5.6390000000000002</v>
      </c>
      <c r="H5451" s="180">
        <f>VLOOKUP(D5451,Plan1!$B$2:$S$5570,8,)/1000</f>
        <v>6.1749999999999998</v>
      </c>
      <c r="I5451" s="180">
        <f>VLOOKUP(D5451,Plan1!$B$2:$S$5570,9,)/1000</f>
        <v>5.6680000000000001</v>
      </c>
      <c r="J5451" s="180">
        <f>VLOOKUP(D5451,Plan1!$B$2:$S$5570,10,)/1000</f>
        <v>5.9329999999999998</v>
      </c>
      <c r="K5451" s="180">
        <f>VLOOKUP(D5451,Plan1!$B$2:$S$5570,11,)/1000</f>
        <v>5.625</v>
      </c>
      <c r="L5451" s="180">
        <f>VLOOKUP(D5451,Plan1!$B$2:$S$5570,12,)/1000</f>
        <v>5.4630000000000001</v>
      </c>
      <c r="M5451" s="180">
        <f>VLOOKUP(D5451,Plan1!$B$2:$S$5570,13,)/1000</f>
        <v>5.8</v>
      </c>
      <c r="N5451" s="180">
        <f>VLOOKUP(D5451,Plan1!$B$2:$S$5570,14,)/1000</f>
        <v>6.3179999999999996</v>
      </c>
      <c r="O5451" s="180">
        <f>VLOOKUP(D5451,Plan1!$B$2:$S$5570,15,)/1000</f>
        <v>6.3369999999999997</v>
      </c>
      <c r="P5451" s="180">
        <f>VLOOKUP(D5451,Plan1!$B$2:$S$5570,16,)/1000</f>
        <v>5.87</v>
      </c>
      <c r="Q5451" s="180">
        <f>VLOOKUP(D5451,Plan1!$B$2:$S$5570,17,)/1000</f>
        <v>5.2149999999999999</v>
      </c>
      <c r="R5451" s="180">
        <f>VLOOKUP(D5451,Plan1!$B$2:$S$5570,18,)/1000</f>
        <v>5.3929999999999998</v>
      </c>
      <c r="S5451" s="180">
        <f>VLOOKUP(D5451,Plan1!$B$2:$S$5570,6,)/1000</f>
        <v>5.7859999999999996</v>
      </c>
    </row>
    <row r="5452" spans="1:19" x14ac:dyDescent="0.25">
      <c r="A5452" s="178">
        <v>29209</v>
      </c>
      <c r="B5452" s="178">
        <v>-11607</v>
      </c>
      <c r="C5452" s="178">
        <v>-401386</v>
      </c>
      <c r="D5452" s="178" t="s">
        <v>691</v>
      </c>
      <c r="E5452" s="178" t="s">
        <v>167</v>
      </c>
      <c r="F5452" s="178" t="s">
        <v>375</v>
      </c>
      <c r="G5452" s="180">
        <f>VLOOKUP(D5452,Plan1!$B$2:$S$5570,7,)/1000</f>
        <v>5.63</v>
      </c>
      <c r="H5452" s="180">
        <f>VLOOKUP(D5452,Plan1!$B$2:$S$5570,8,)/1000</f>
        <v>5.6669999999999998</v>
      </c>
      <c r="I5452" s="180">
        <f>VLOOKUP(D5452,Plan1!$B$2:$S$5570,9,)/1000</f>
        <v>5.7480000000000002</v>
      </c>
      <c r="J5452" s="180">
        <f>VLOOKUP(D5452,Plan1!$B$2:$S$5570,10,)/1000</f>
        <v>4.899</v>
      </c>
      <c r="K5452" s="180">
        <f>VLOOKUP(D5452,Plan1!$B$2:$S$5570,11,)/1000</f>
        <v>4.3209999999999997</v>
      </c>
      <c r="L5452" s="180">
        <f>VLOOKUP(D5452,Plan1!$B$2:$S$5570,12,)/1000</f>
        <v>4.0940000000000003</v>
      </c>
      <c r="M5452" s="180">
        <f>VLOOKUP(D5452,Plan1!$B$2:$S$5570,13,)/1000</f>
        <v>4.2489999999999997</v>
      </c>
      <c r="N5452" s="180">
        <f>VLOOKUP(D5452,Plan1!$B$2:$S$5570,14,)/1000</f>
        <v>4.71</v>
      </c>
      <c r="O5452" s="180">
        <f>VLOOKUP(D5452,Plan1!$B$2:$S$5570,15,)/1000</f>
        <v>5.49</v>
      </c>
      <c r="P5452" s="180">
        <f>VLOOKUP(D5452,Plan1!$B$2:$S$5570,16,)/1000</f>
        <v>5.3120000000000003</v>
      </c>
      <c r="Q5452" s="180">
        <f>VLOOKUP(D5452,Plan1!$B$2:$S$5570,17,)/1000</f>
        <v>5.3890000000000002</v>
      </c>
      <c r="R5452" s="180">
        <f>VLOOKUP(D5452,Plan1!$B$2:$S$5570,18,)/1000</f>
        <v>5.4939999999999998</v>
      </c>
      <c r="S5452" s="180">
        <f>VLOOKUP(D5452,Plan1!$B$2:$S$5570,6,)/1000</f>
        <v>5.0839999999999996</v>
      </c>
    </row>
    <row r="5453" spans="1:19" x14ac:dyDescent="0.25">
      <c r="A5453" s="178">
        <v>29487</v>
      </c>
      <c r="B5453" s="178">
        <v>-115274</v>
      </c>
      <c r="C5453" s="178">
        <v>-403187</v>
      </c>
      <c r="D5453" s="178" t="s">
        <v>699</v>
      </c>
      <c r="E5453" s="178" t="s">
        <v>167</v>
      </c>
      <c r="F5453" s="178" t="s">
        <v>375</v>
      </c>
      <c r="G5453" s="180">
        <f>VLOOKUP(D5453,Plan1!$B$2:$S$5570,7,)/1000</f>
        <v>5.5960000000000001</v>
      </c>
      <c r="H5453" s="180">
        <f>VLOOKUP(D5453,Plan1!$B$2:$S$5570,8,)/1000</f>
        <v>5.6159999999999997</v>
      </c>
      <c r="I5453" s="180">
        <f>VLOOKUP(D5453,Plan1!$B$2:$S$5570,9,)/1000</f>
        <v>5.6260000000000003</v>
      </c>
      <c r="J5453" s="180">
        <f>VLOOKUP(D5453,Plan1!$B$2:$S$5570,10,)/1000</f>
        <v>4.8250000000000002</v>
      </c>
      <c r="K5453" s="180">
        <f>VLOOKUP(D5453,Plan1!$B$2:$S$5570,11,)/1000</f>
        <v>4.1829999999999998</v>
      </c>
      <c r="L5453" s="180">
        <f>VLOOKUP(D5453,Plan1!$B$2:$S$5570,12,)/1000</f>
        <v>3.9830000000000001</v>
      </c>
      <c r="M5453" s="180">
        <f>VLOOKUP(D5453,Plan1!$B$2:$S$5570,13,)/1000</f>
        <v>4.1139999999999999</v>
      </c>
      <c r="N5453" s="180">
        <f>VLOOKUP(D5453,Plan1!$B$2:$S$5570,14,)/1000</f>
        <v>4.6639999999999997</v>
      </c>
      <c r="O5453" s="180">
        <f>VLOOKUP(D5453,Plan1!$B$2:$S$5570,15,)/1000</f>
        <v>5.3929999999999998</v>
      </c>
      <c r="P5453" s="180">
        <f>VLOOKUP(D5453,Plan1!$B$2:$S$5570,16,)/1000</f>
        <v>5.2370000000000001</v>
      </c>
      <c r="Q5453" s="180">
        <f>VLOOKUP(D5453,Plan1!$B$2:$S$5570,17,)/1000</f>
        <v>5.2990000000000004</v>
      </c>
      <c r="R5453" s="180">
        <f>VLOOKUP(D5453,Plan1!$B$2:$S$5570,18,)/1000</f>
        <v>5.3789999999999996</v>
      </c>
      <c r="S5453" s="180">
        <f>VLOOKUP(D5453,Plan1!$B$2:$S$5570,6,)/1000</f>
        <v>4.9930000000000003</v>
      </c>
    </row>
    <row r="5454" spans="1:19" x14ac:dyDescent="0.25">
      <c r="A5454" s="178">
        <v>19590</v>
      </c>
      <c r="B5454" s="178">
        <v>-156462</v>
      </c>
      <c r="C5454" s="178">
        <v>-561327</v>
      </c>
      <c r="D5454" s="178" t="s">
        <v>1543</v>
      </c>
      <c r="E5454" s="178" t="s">
        <v>167</v>
      </c>
      <c r="F5454" s="178" t="s">
        <v>1511</v>
      </c>
      <c r="G5454" s="180">
        <f>VLOOKUP(D5454,Plan1!$B$2:$S$5570,7,)/1000</f>
        <v>5.0549999999999997</v>
      </c>
      <c r="H5454" s="180">
        <f>VLOOKUP(D5454,Plan1!$B$2:$S$5570,8,)/1000</f>
        <v>5.157</v>
      </c>
      <c r="I5454" s="180">
        <f>VLOOKUP(D5454,Plan1!$B$2:$S$5570,9,)/1000</f>
        <v>5.274</v>
      </c>
      <c r="J5454" s="180">
        <f>VLOOKUP(D5454,Plan1!$B$2:$S$5570,10,)/1000</f>
        <v>5.3470000000000004</v>
      </c>
      <c r="K5454" s="180">
        <f>VLOOKUP(D5454,Plan1!$B$2:$S$5570,11,)/1000</f>
        <v>5.0739999999999998</v>
      </c>
      <c r="L5454" s="180">
        <f>VLOOKUP(D5454,Plan1!$B$2:$S$5570,12,)/1000</f>
        <v>5.1459999999999999</v>
      </c>
      <c r="M5454" s="180">
        <f>VLOOKUP(D5454,Plan1!$B$2:$S$5570,13,)/1000</f>
        <v>5.2649999999999997</v>
      </c>
      <c r="N5454" s="180">
        <f>VLOOKUP(D5454,Plan1!$B$2:$S$5570,14,)/1000</f>
        <v>5.9989999999999997</v>
      </c>
      <c r="O5454" s="180">
        <f>VLOOKUP(D5454,Plan1!$B$2:$S$5570,15,)/1000</f>
        <v>5.3140000000000001</v>
      </c>
      <c r="P5454" s="180">
        <f>VLOOKUP(D5454,Plan1!$B$2:$S$5570,16,)/1000</f>
        <v>5.17</v>
      </c>
      <c r="Q5454" s="180">
        <f>VLOOKUP(D5454,Plan1!$B$2:$S$5570,17,)/1000</f>
        <v>5.1790000000000003</v>
      </c>
      <c r="R5454" s="180">
        <f>VLOOKUP(D5454,Plan1!$B$2:$S$5570,18,)/1000</f>
        <v>5.2279999999999998</v>
      </c>
      <c r="S5454" s="180">
        <f>VLOOKUP(D5454,Plan1!$B$2:$S$5570,6,)/1000</f>
        <v>5.2670000000000003</v>
      </c>
    </row>
    <row r="5455" spans="1:19" x14ac:dyDescent="0.25">
      <c r="A5455" s="178">
        <v>47560</v>
      </c>
      <c r="B5455" s="178">
        <v>-65494</v>
      </c>
      <c r="C5455" s="178">
        <v>-422483</v>
      </c>
      <c r="D5455" s="178" t="s">
        <v>1543</v>
      </c>
      <c r="E5455" s="178" t="s">
        <v>167</v>
      </c>
      <c r="F5455" s="178" t="s">
        <v>3448</v>
      </c>
      <c r="G5455" s="180">
        <f>VLOOKUP(D5455,Plan1!$B$2:$S$5570,7,)/1000</f>
        <v>5.0549999999999997</v>
      </c>
      <c r="H5455" s="180">
        <f>VLOOKUP(D5455,Plan1!$B$2:$S$5570,8,)/1000</f>
        <v>5.157</v>
      </c>
      <c r="I5455" s="180">
        <f>VLOOKUP(D5455,Plan1!$B$2:$S$5570,9,)/1000</f>
        <v>5.274</v>
      </c>
      <c r="J5455" s="180">
        <f>VLOOKUP(D5455,Plan1!$B$2:$S$5570,10,)/1000</f>
        <v>5.3470000000000004</v>
      </c>
      <c r="K5455" s="180">
        <f>VLOOKUP(D5455,Plan1!$B$2:$S$5570,11,)/1000</f>
        <v>5.0739999999999998</v>
      </c>
      <c r="L5455" s="180">
        <f>VLOOKUP(D5455,Plan1!$B$2:$S$5570,12,)/1000</f>
        <v>5.1459999999999999</v>
      </c>
      <c r="M5455" s="180">
        <f>VLOOKUP(D5455,Plan1!$B$2:$S$5570,13,)/1000</f>
        <v>5.2649999999999997</v>
      </c>
      <c r="N5455" s="180">
        <f>VLOOKUP(D5455,Plan1!$B$2:$S$5570,14,)/1000</f>
        <v>5.9989999999999997</v>
      </c>
      <c r="O5455" s="180">
        <f>VLOOKUP(D5455,Plan1!$B$2:$S$5570,15,)/1000</f>
        <v>5.3140000000000001</v>
      </c>
      <c r="P5455" s="180">
        <f>VLOOKUP(D5455,Plan1!$B$2:$S$5570,16,)/1000</f>
        <v>5.17</v>
      </c>
      <c r="Q5455" s="180">
        <f>VLOOKUP(D5455,Plan1!$B$2:$S$5570,17,)/1000</f>
        <v>5.1790000000000003</v>
      </c>
      <c r="R5455" s="180">
        <f>VLOOKUP(D5455,Plan1!$B$2:$S$5570,18,)/1000</f>
        <v>5.2279999999999998</v>
      </c>
      <c r="S5455" s="180">
        <f>VLOOKUP(D5455,Plan1!$B$2:$S$5570,6,)/1000</f>
        <v>5.2670000000000003</v>
      </c>
    </row>
    <row r="5456" spans="1:19" x14ac:dyDescent="0.25">
      <c r="A5456" s="178">
        <v>30043</v>
      </c>
      <c r="B5456" s="178">
        <v>-112561</v>
      </c>
      <c r="C5456" s="178">
        <v>-409435</v>
      </c>
      <c r="D5456" s="178" t="s">
        <v>721</v>
      </c>
      <c r="E5456" s="178" t="s">
        <v>167</v>
      </c>
      <c r="F5456" s="178" t="s">
        <v>375</v>
      </c>
      <c r="G5456" s="180">
        <f>VLOOKUP(D5456,Plan1!$B$2:$S$5570,7,)/1000</f>
        <v>5.7949999999999999</v>
      </c>
      <c r="H5456" s="180">
        <f>VLOOKUP(D5456,Plan1!$B$2:$S$5570,8,)/1000</f>
        <v>5.7290000000000001</v>
      </c>
      <c r="I5456" s="180">
        <f>VLOOKUP(D5456,Plan1!$B$2:$S$5570,9,)/1000</f>
        <v>5.8209999999999997</v>
      </c>
      <c r="J5456" s="180">
        <f>VLOOKUP(D5456,Plan1!$B$2:$S$5570,10,)/1000</f>
        <v>5.0880000000000001</v>
      </c>
      <c r="K5456" s="180">
        <f>VLOOKUP(D5456,Plan1!$B$2:$S$5570,11,)/1000</f>
        <v>4.625</v>
      </c>
      <c r="L5456" s="180">
        <f>VLOOKUP(D5456,Plan1!$B$2:$S$5570,12,)/1000</f>
        <v>4.4359999999999999</v>
      </c>
      <c r="M5456" s="180">
        <f>VLOOKUP(D5456,Plan1!$B$2:$S$5570,13,)/1000</f>
        <v>4.649</v>
      </c>
      <c r="N5456" s="180">
        <f>VLOOKUP(D5456,Plan1!$B$2:$S$5570,14,)/1000</f>
        <v>5.1479999999999997</v>
      </c>
      <c r="O5456" s="180">
        <f>VLOOKUP(D5456,Plan1!$B$2:$S$5570,15,)/1000</f>
        <v>5.9340000000000002</v>
      </c>
      <c r="P5456" s="180">
        <f>VLOOKUP(D5456,Plan1!$B$2:$S$5570,16,)/1000</f>
        <v>5.8360000000000003</v>
      </c>
      <c r="Q5456" s="180">
        <f>VLOOKUP(D5456,Plan1!$B$2:$S$5570,17,)/1000</f>
        <v>5.6529999999999996</v>
      </c>
      <c r="R5456" s="180">
        <f>VLOOKUP(D5456,Plan1!$B$2:$S$5570,18,)/1000</f>
        <v>5.6539999999999999</v>
      </c>
      <c r="S5456" s="180">
        <f>VLOOKUP(D5456,Plan1!$B$2:$S$5570,6,)/1000</f>
        <v>5.3639999999999999</v>
      </c>
    </row>
    <row r="5457" spans="1:19" x14ac:dyDescent="0.25">
      <c r="A5457" s="178">
        <v>6054</v>
      </c>
      <c r="B5457" s="178">
        <v>-232141</v>
      </c>
      <c r="C5457" s="178">
        <v>-468238</v>
      </c>
      <c r="D5457" s="178" t="s">
        <v>4831</v>
      </c>
      <c r="E5457" s="178" t="s">
        <v>167</v>
      </c>
      <c r="F5457" s="178" t="s">
        <v>4704</v>
      </c>
      <c r="G5457" s="180">
        <f>VLOOKUP(D5457,Plan1!$B$2:$S$5570,7,)/1000</f>
        <v>4.9320000000000004</v>
      </c>
      <c r="H5457" s="180">
        <f>VLOOKUP(D5457,Plan1!$B$2:$S$5570,8,)/1000</f>
        <v>5.4560000000000004</v>
      </c>
      <c r="I5457" s="180">
        <f>VLOOKUP(D5457,Plan1!$B$2:$S$5570,9,)/1000</f>
        <v>5.2290000000000001</v>
      </c>
      <c r="J5457" s="180">
        <f>VLOOKUP(D5457,Plan1!$B$2:$S$5570,10,)/1000</f>
        <v>5.1280000000000001</v>
      </c>
      <c r="K5457" s="180">
        <f>VLOOKUP(D5457,Plan1!$B$2:$S$5570,11,)/1000</f>
        <v>4.5709999999999997</v>
      </c>
      <c r="L5457" s="180">
        <f>VLOOKUP(D5457,Plan1!$B$2:$S$5570,12,)/1000</f>
        <v>4.4550000000000001</v>
      </c>
      <c r="M5457" s="180">
        <f>VLOOKUP(D5457,Plan1!$B$2:$S$5570,13,)/1000</f>
        <v>4.54</v>
      </c>
      <c r="N5457" s="180">
        <f>VLOOKUP(D5457,Plan1!$B$2:$S$5570,14,)/1000</f>
        <v>5.4240000000000004</v>
      </c>
      <c r="O5457" s="180">
        <f>VLOOKUP(D5457,Plan1!$B$2:$S$5570,15,)/1000</f>
        <v>5.0439999999999996</v>
      </c>
      <c r="P5457" s="180">
        <f>VLOOKUP(D5457,Plan1!$B$2:$S$5570,16,)/1000</f>
        <v>5.1719999999999997</v>
      </c>
      <c r="Q5457" s="180">
        <f>VLOOKUP(D5457,Plan1!$B$2:$S$5570,17,)/1000</f>
        <v>5.1079999999999997</v>
      </c>
      <c r="R5457" s="180">
        <f>VLOOKUP(D5457,Plan1!$B$2:$S$5570,18,)/1000</f>
        <v>5.2949999999999999</v>
      </c>
      <c r="S5457" s="180">
        <f>VLOOKUP(D5457,Plan1!$B$2:$S$5570,6,)/1000</f>
        <v>5.03</v>
      </c>
    </row>
    <row r="5458" spans="1:19" x14ac:dyDescent="0.25">
      <c r="A5458" s="178">
        <v>25485</v>
      </c>
      <c r="B5458" s="178">
        <v>-129676</v>
      </c>
      <c r="C5458" s="178">
        <v>-393922</v>
      </c>
      <c r="D5458" s="178" t="s">
        <v>560</v>
      </c>
      <c r="E5458" s="178" t="s">
        <v>167</v>
      </c>
      <c r="F5458" s="178" t="s">
        <v>375</v>
      </c>
      <c r="G5458" s="180">
        <f>VLOOKUP(D5458,Plan1!$B$2:$S$5570,7,)/1000</f>
        <v>5.4870000000000001</v>
      </c>
      <c r="H5458" s="180">
        <f>VLOOKUP(D5458,Plan1!$B$2:$S$5570,8,)/1000</f>
        <v>5.65</v>
      </c>
      <c r="I5458" s="180">
        <f>VLOOKUP(D5458,Plan1!$B$2:$S$5570,9,)/1000</f>
        <v>5.6859999999999999</v>
      </c>
      <c r="J5458" s="180">
        <f>VLOOKUP(D5458,Plan1!$B$2:$S$5570,10,)/1000</f>
        <v>4.835</v>
      </c>
      <c r="K5458" s="180">
        <f>VLOOKUP(D5458,Plan1!$B$2:$S$5570,11,)/1000</f>
        <v>4.351</v>
      </c>
      <c r="L5458" s="180">
        <f>VLOOKUP(D5458,Plan1!$B$2:$S$5570,12,)/1000</f>
        <v>3.992</v>
      </c>
      <c r="M5458" s="180">
        <f>VLOOKUP(D5458,Plan1!$B$2:$S$5570,13,)/1000</f>
        <v>4.1520000000000001</v>
      </c>
      <c r="N5458" s="180">
        <f>VLOOKUP(D5458,Plan1!$B$2:$S$5570,14,)/1000</f>
        <v>4.5949999999999998</v>
      </c>
      <c r="O5458" s="180">
        <f>VLOOKUP(D5458,Plan1!$B$2:$S$5570,15,)/1000</f>
        <v>5.1539999999999999</v>
      </c>
      <c r="P5458" s="180">
        <f>VLOOKUP(D5458,Plan1!$B$2:$S$5570,16,)/1000</f>
        <v>5.0860000000000003</v>
      </c>
      <c r="Q5458" s="180">
        <f>VLOOKUP(D5458,Plan1!$B$2:$S$5570,17,)/1000</f>
        <v>5.165</v>
      </c>
      <c r="R5458" s="180">
        <f>VLOOKUP(D5458,Plan1!$B$2:$S$5570,18,)/1000</f>
        <v>5.4649999999999999</v>
      </c>
      <c r="S5458" s="180">
        <f>VLOOKUP(D5458,Plan1!$B$2:$S$5570,6,)/1000</f>
        <v>4.968</v>
      </c>
    </row>
    <row r="5459" spans="1:19" x14ac:dyDescent="0.25">
      <c r="A5459" s="178">
        <v>19497</v>
      </c>
      <c r="B5459" s="178">
        <v>-157039</v>
      </c>
      <c r="C5459" s="178">
        <v>-440297</v>
      </c>
      <c r="D5459" s="178" t="s">
        <v>2531</v>
      </c>
      <c r="E5459" s="178" t="s">
        <v>167</v>
      </c>
      <c r="F5459" s="178" t="s">
        <v>1727</v>
      </c>
      <c r="G5459" s="180">
        <f>VLOOKUP(D5459,Plan1!$B$2:$S$5570,7,)/1000</f>
        <v>5.8330000000000002</v>
      </c>
      <c r="H5459" s="180">
        <f>VLOOKUP(D5459,Plan1!$B$2:$S$5570,8,)/1000</f>
        <v>6.391</v>
      </c>
      <c r="I5459" s="180">
        <f>VLOOKUP(D5459,Plan1!$B$2:$S$5570,9,)/1000</f>
        <v>5.8330000000000002</v>
      </c>
      <c r="J5459" s="180">
        <f>VLOOKUP(D5459,Plan1!$B$2:$S$5570,10,)/1000</f>
        <v>6.0629999999999997</v>
      </c>
      <c r="K5459" s="180">
        <f>VLOOKUP(D5459,Plan1!$B$2:$S$5570,11,)/1000</f>
        <v>5.7160000000000002</v>
      </c>
      <c r="L5459" s="180">
        <f>VLOOKUP(D5459,Plan1!$B$2:$S$5570,12,)/1000</f>
        <v>5.5339999999999998</v>
      </c>
      <c r="M5459" s="180">
        <f>VLOOKUP(D5459,Plan1!$B$2:$S$5570,13,)/1000</f>
        <v>5.86</v>
      </c>
      <c r="N5459" s="180">
        <f>VLOOKUP(D5459,Plan1!$B$2:$S$5570,14,)/1000</f>
        <v>6.4189999999999996</v>
      </c>
      <c r="O5459" s="180">
        <f>VLOOKUP(D5459,Plan1!$B$2:$S$5570,15,)/1000</f>
        <v>6.3369999999999997</v>
      </c>
      <c r="P5459" s="180">
        <f>VLOOKUP(D5459,Plan1!$B$2:$S$5570,16,)/1000</f>
        <v>5.9320000000000004</v>
      </c>
      <c r="Q5459" s="180">
        <f>VLOOKUP(D5459,Plan1!$B$2:$S$5570,17,)/1000</f>
        <v>5.1840000000000002</v>
      </c>
      <c r="R5459" s="180">
        <f>VLOOKUP(D5459,Plan1!$B$2:$S$5570,18,)/1000</f>
        <v>5.6059999999999999</v>
      </c>
      <c r="S5459" s="180">
        <f>VLOOKUP(D5459,Plan1!$B$2:$S$5570,6,)/1000</f>
        <v>5.8920000000000003</v>
      </c>
    </row>
    <row r="5460" spans="1:19" x14ac:dyDescent="0.25">
      <c r="A5460" s="178">
        <v>7159</v>
      </c>
      <c r="B5460" s="178">
        <v>-224064</v>
      </c>
      <c r="C5460" s="178">
        <v>-436689</v>
      </c>
      <c r="D5460" s="178" t="s">
        <v>3711</v>
      </c>
      <c r="E5460" s="178" t="s">
        <v>167</v>
      </c>
      <c r="F5460" s="178" t="s">
        <v>3664</v>
      </c>
      <c r="G5460" s="180">
        <f>VLOOKUP(D5460,Plan1!$B$2:$S$5570,7,)/1000</f>
        <v>5.226</v>
      </c>
      <c r="H5460" s="180">
        <f>VLOOKUP(D5460,Plan1!$B$2:$S$5570,8,)/1000</f>
        <v>5.819</v>
      </c>
      <c r="I5460" s="180">
        <f>VLOOKUP(D5460,Plan1!$B$2:$S$5570,9,)/1000</f>
        <v>5.1680000000000001</v>
      </c>
      <c r="J5460" s="180">
        <f>VLOOKUP(D5460,Plan1!$B$2:$S$5570,10,)/1000</f>
        <v>4.9889999999999999</v>
      </c>
      <c r="K5460" s="180">
        <f>VLOOKUP(D5460,Plan1!$B$2:$S$5570,11,)/1000</f>
        <v>4.399</v>
      </c>
      <c r="L5460" s="180">
        <f>VLOOKUP(D5460,Plan1!$B$2:$S$5570,12,)/1000</f>
        <v>4.34</v>
      </c>
      <c r="M5460" s="180">
        <f>VLOOKUP(D5460,Plan1!$B$2:$S$5570,13,)/1000</f>
        <v>4.3789999999999996</v>
      </c>
      <c r="N5460" s="180">
        <f>VLOOKUP(D5460,Plan1!$B$2:$S$5570,14,)/1000</f>
        <v>5.0629999999999997</v>
      </c>
      <c r="O5460" s="180">
        <f>VLOOKUP(D5460,Plan1!$B$2:$S$5570,15,)/1000</f>
        <v>4.8630000000000004</v>
      </c>
      <c r="P5460" s="180">
        <f>VLOOKUP(D5460,Plan1!$B$2:$S$5570,16,)/1000</f>
        <v>4.851</v>
      </c>
      <c r="Q5460" s="180">
        <f>VLOOKUP(D5460,Plan1!$B$2:$S$5570,17,)/1000</f>
        <v>4.6829999999999998</v>
      </c>
      <c r="R5460" s="180">
        <f>VLOOKUP(D5460,Plan1!$B$2:$S$5570,18,)/1000</f>
        <v>5.12</v>
      </c>
      <c r="S5460" s="180">
        <f>VLOOKUP(D5460,Plan1!$B$2:$S$5570,6,)/1000</f>
        <v>4.9080000000000004</v>
      </c>
    </row>
    <row r="5461" spans="1:19" x14ac:dyDescent="0.25">
      <c r="A5461" s="178">
        <v>14888</v>
      </c>
      <c r="B5461" s="178">
        <v>-179902</v>
      </c>
      <c r="C5461" s="178">
        <v>-469008</v>
      </c>
      <c r="D5461" s="178" t="s">
        <v>2395</v>
      </c>
      <c r="E5461" s="178" t="s">
        <v>167</v>
      </c>
      <c r="F5461" s="178" t="s">
        <v>1727</v>
      </c>
      <c r="G5461" s="180">
        <f>VLOOKUP(D5461,Plan1!$B$2:$S$5570,7,)/1000</f>
        <v>5.32</v>
      </c>
      <c r="H5461" s="180">
        <f>VLOOKUP(D5461,Plan1!$B$2:$S$5570,8,)/1000</f>
        <v>5.7869999999999999</v>
      </c>
      <c r="I5461" s="180">
        <f>VLOOKUP(D5461,Plan1!$B$2:$S$5570,9,)/1000</f>
        <v>5.2889999999999997</v>
      </c>
      <c r="J5461" s="180">
        <f>VLOOKUP(D5461,Plan1!$B$2:$S$5570,10,)/1000</f>
        <v>5.7039999999999997</v>
      </c>
      <c r="K5461" s="180">
        <f>VLOOKUP(D5461,Plan1!$B$2:$S$5570,11,)/1000</f>
        <v>5.5979999999999999</v>
      </c>
      <c r="L5461" s="180">
        <f>VLOOKUP(D5461,Plan1!$B$2:$S$5570,12,)/1000</f>
        <v>5.4610000000000003</v>
      </c>
      <c r="M5461" s="180">
        <f>VLOOKUP(D5461,Plan1!$B$2:$S$5570,13,)/1000</f>
        <v>5.827</v>
      </c>
      <c r="N5461" s="180">
        <f>VLOOKUP(D5461,Plan1!$B$2:$S$5570,14,)/1000</f>
        <v>6.4370000000000003</v>
      </c>
      <c r="O5461" s="180">
        <f>VLOOKUP(D5461,Plan1!$B$2:$S$5570,15,)/1000</f>
        <v>6.0270000000000001</v>
      </c>
      <c r="P5461" s="180">
        <f>VLOOKUP(D5461,Plan1!$B$2:$S$5570,16,)/1000</f>
        <v>5.6630000000000003</v>
      </c>
      <c r="Q5461" s="180">
        <f>VLOOKUP(D5461,Plan1!$B$2:$S$5570,17,)/1000</f>
        <v>5.0049999999999999</v>
      </c>
      <c r="R5461" s="180">
        <f>VLOOKUP(D5461,Plan1!$B$2:$S$5570,18,)/1000</f>
        <v>5.1349999999999998</v>
      </c>
      <c r="S5461" s="180">
        <f>VLOOKUP(D5461,Plan1!$B$2:$S$5570,6,)/1000</f>
        <v>5.6040000000000001</v>
      </c>
    </row>
    <row r="5462" spans="1:19" x14ac:dyDescent="0.25">
      <c r="A5462" s="178">
        <v>1512</v>
      </c>
      <c r="B5462" s="178">
        <v>-296148</v>
      </c>
      <c r="C5462" s="178">
        <v>-521936</v>
      </c>
      <c r="D5462" s="178" t="s">
        <v>4012</v>
      </c>
      <c r="E5462" s="178" t="s">
        <v>167</v>
      </c>
      <c r="F5462" s="178" t="s">
        <v>3898</v>
      </c>
      <c r="G5462" s="180">
        <f>VLOOKUP(D5462,Plan1!$B$2:$S$5570,7,)/1000</f>
        <v>5.319</v>
      </c>
      <c r="H5462" s="180">
        <f>VLOOKUP(D5462,Plan1!$B$2:$S$5570,8,)/1000</f>
        <v>5.4790000000000001</v>
      </c>
      <c r="I5462" s="180">
        <f>VLOOKUP(D5462,Plan1!$B$2:$S$5570,9,)/1000</f>
        <v>5.1529999999999996</v>
      </c>
      <c r="J5462" s="180">
        <f>VLOOKUP(D5462,Plan1!$B$2:$S$5570,10,)/1000</f>
        <v>4.6580000000000004</v>
      </c>
      <c r="K5462" s="180">
        <f>VLOOKUP(D5462,Plan1!$B$2:$S$5570,11,)/1000</f>
        <v>3.7480000000000002</v>
      </c>
      <c r="L5462" s="180">
        <f>VLOOKUP(D5462,Plan1!$B$2:$S$5570,12,)/1000</f>
        <v>3.2629999999999999</v>
      </c>
      <c r="M5462" s="180">
        <f>VLOOKUP(D5462,Plan1!$B$2:$S$5570,13,)/1000</f>
        <v>3.5150000000000001</v>
      </c>
      <c r="N5462" s="180">
        <f>VLOOKUP(D5462,Plan1!$B$2:$S$5570,14,)/1000</f>
        <v>4.1470000000000002</v>
      </c>
      <c r="O5462" s="180">
        <f>VLOOKUP(D5462,Plan1!$B$2:$S$5570,15,)/1000</f>
        <v>3.992</v>
      </c>
      <c r="P5462" s="180">
        <f>VLOOKUP(D5462,Plan1!$B$2:$S$5570,16,)/1000</f>
        <v>4.5709999999999997</v>
      </c>
      <c r="Q5462" s="180">
        <f>VLOOKUP(D5462,Plan1!$B$2:$S$5570,17,)/1000</f>
        <v>5.4859999999999998</v>
      </c>
      <c r="R5462" s="180">
        <f>VLOOKUP(D5462,Plan1!$B$2:$S$5570,18,)/1000</f>
        <v>5.5350000000000001</v>
      </c>
      <c r="S5462" s="180">
        <f>VLOOKUP(D5462,Plan1!$B$2:$S$5570,6,)/1000</f>
        <v>4.5720000000000001</v>
      </c>
    </row>
    <row r="5463" spans="1:19" x14ac:dyDescent="0.25">
      <c r="A5463" s="178">
        <v>10773</v>
      </c>
      <c r="B5463" s="178">
        <v>-203275</v>
      </c>
      <c r="C5463" s="178">
        <v>-411359</v>
      </c>
      <c r="D5463" s="178" t="s">
        <v>1010</v>
      </c>
      <c r="E5463" s="178" t="s">
        <v>167</v>
      </c>
      <c r="F5463" s="178" t="s">
        <v>979</v>
      </c>
      <c r="G5463" s="180">
        <f>VLOOKUP(D5463,Plan1!$B$2:$S$5570,7,)/1000</f>
        <v>5.27</v>
      </c>
      <c r="H5463" s="180">
        <f>VLOOKUP(D5463,Plan1!$B$2:$S$5570,8,)/1000</f>
        <v>5.7930000000000001</v>
      </c>
      <c r="I5463" s="180">
        <f>VLOOKUP(D5463,Plan1!$B$2:$S$5570,9,)/1000</f>
        <v>5.1020000000000003</v>
      </c>
      <c r="J5463" s="180">
        <f>VLOOKUP(D5463,Plan1!$B$2:$S$5570,10,)/1000</f>
        <v>4.883</v>
      </c>
      <c r="K5463" s="180">
        <f>VLOOKUP(D5463,Plan1!$B$2:$S$5570,11,)/1000</f>
        <v>4.4379999999999997</v>
      </c>
      <c r="L5463" s="180">
        <f>VLOOKUP(D5463,Plan1!$B$2:$S$5570,12,)/1000</f>
        <v>4.4139999999999997</v>
      </c>
      <c r="M5463" s="180">
        <f>VLOOKUP(D5463,Plan1!$B$2:$S$5570,13,)/1000</f>
        <v>4.4459999999999997</v>
      </c>
      <c r="N5463" s="180">
        <f>VLOOKUP(D5463,Plan1!$B$2:$S$5570,14,)/1000</f>
        <v>5.0179999999999998</v>
      </c>
      <c r="O5463" s="180">
        <f>VLOOKUP(D5463,Plan1!$B$2:$S$5570,15,)/1000</f>
        <v>4.9779999999999998</v>
      </c>
      <c r="P5463" s="180">
        <f>VLOOKUP(D5463,Plan1!$B$2:$S$5570,16,)/1000</f>
        <v>4.7290000000000001</v>
      </c>
      <c r="Q5463" s="180">
        <f>VLOOKUP(D5463,Plan1!$B$2:$S$5570,17,)/1000</f>
        <v>4.38</v>
      </c>
      <c r="R5463" s="180">
        <f>VLOOKUP(D5463,Plan1!$B$2:$S$5570,18,)/1000</f>
        <v>4.8609999999999998</v>
      </c>
      <c r="S5463" s="180">
        <f>VLOOKUP(D5463,Plan1!$B$2:$S$5570,6,)/1000</f>
        <v>4.859</v>
      </c>
    </row>
    <row r="5464" spans="1:19" x14ac:dyDescent="0.25">
      <c r="A5464" s="178">
        <v>48364</v>
      </c>
      <c r="B5464" s="178">
        <v>-63152</v>
      </c>
      <c r="C5464" s="178">
        <v>-384877</v>
      </c>
      <c r="D5464" s="178" t="s">
        <v>3785</v>
      </c>
      <c r="E5464" s="178" t="s">
        <v>167</v>
      </c>
      <c r="F5464" s="178" t="s">
        <v>3752</v>
      </c>
      <c r="G5464" s="180">
        <f>VLOOKUP(D5464,Plan1!$B$2:$S$5570,7,)/1000</f>
        <v>5.7089999999999996</v>
      </c>
      <c r="H5464" s="180">
        <f>VLOOKUP(D5464,Plan1!$B$2:$S$5570,8,)/1000</f>
        <v>5.7569999999999997</v>
      </c>
      <c r="I5464" s="180">
        <f>VLOOKUP(D5464,Plan1!$B$2:$S$5570,9,)/1000</f>
        <v>5.899</v>
      </c>
      <c r="J5464" s="180">
        <f>VLOOKUP(D5464,Plan1!$B$2:$S$5570,10,)/1000</f>
        <v>5.7030000000000003</v>
      </c>
      <c r="K5464" s="180">
        <f>VLOOKUP(D5464,Plan1!$B$2:$S$5570,11,)/1000</f>
        <v>5.4370000000000003</v>
      </c>
      <c r="L5464" s="180">
        <f>VLOOKUP(D5464,Plan1!$B$2:$S$5570,12,)/1000</f>
        <v>5.2539999999999996</v>
      </c>
      <c r="M5464" s="180">
        <f>VLOOKUP(D5464,Plan1!$B$2:$S$5570,13,)/1000</f>
        <v>5.64</v>
      </c>
      <c r="N5464" s="180">
        <f>VLOOKUP(D5464,Plan1!$B$2:$S$5570,14,)/1000</f>
        <v>6.3070000000000004</v>
      </c>
      <c r="O5464" s="180">
        <f>VLOOKUP(D5464,Plan1!$B$2:$S$5570,15,)/1000</f>
        <v>6.5270000000000001</v>
      </c>
      <c r="P5464" s="180">
        <f>VLOOKUP(D5464,Plan1!$B$2:$S$5570,16,)/1000</f>
        <v>6.4630000000000001</v>
      </c>
      <c r="Q5464" s="180">
        <f>VLOOKUP(D5464,Plan1!$B$2:$S$5570,17,)/1000</f>
        <v>6.4560000000000004</v>
      </c>
      <c r="R5464" s="180">
        <f>VLOOKUP(D5464,Plan1!$B$2:$S$5570,18,)/1000</f>
        <v>5.8680000000000003</v>
      </c>
      <c r="S5464" s="180">
        <f>VLOOKUP(D5464,Plan1!$B$2:$S$5570,6,)/1000</f>
        <v>5.9180000000000001</v>
      </c>
    </row>
    <row r="5465" spans="1:19" x14ac:dyDescent="0.25">
      <c r="A5465" s="178">
        <v>5016</v>
      </c>
      <c r="B5465" s="178">
        <v>-24246</v>
      </c>
      <c r="C5465" s="178">
        <v>-502429</v>
      </c>
      <c r="D5465" s="178" t="s">
        <v>3108</v>
      </c>
      <c r="E5465" s="178" t="s">
        <v>167</v>
      </c>
      <c r="F5465" s="178" t="s">
        <v>2912</v>
      </c>
      <c r="G5465" s="180">
        <f>VLOOKUP(D5465,Plan1!$B$2:$S$5570,7,)/1000</f>
        <v>5.0439999999999996</v>
      </c>
      <c r="H5465" s="180">
        <f>VLOOKUP(D5465,Plan1!$B$2:$S$5570,8,)/1000</f>
        <v>5.2519999999999998</v>
      </c>
      <c r="I5465" s="180">
        <f>VLOOKUP(D5465,Plan1!$B$2:$S$5570,9,)/1000</f>
        <v>5.2030000000000003</v>
      </c>
      <c r="J5465" s="180">
        <f>VLOOKUP(D5465,Plan1!$B$2:$S$5570,10,)/1000</f>
        <v>5.0810000000000004</v>
      </c>
      <c r="K5465" s="180">
        <f>VLOOKUP(D5465,Plan1!$B$2:$S$5570,11,)/1000</f>
        <v>4.3719999999999999</v>
      </c>
      <c r="L5465" s="180">
        <f>VLOOKUP(D5465,Plan1!$B$2:$S$5570,12,)/1000</f>
        <v>4.0730000000000004</v>
      </c>
      <c r="M5465" s="180">
        <f>VLOOKUP(D5465,Plan1!$B$2:$S$5570,13,)/1000</f>
        <v>4.33</v>
      </c>
      <c r="N5465" s="180">
        <f>VLOOKUP(D5465,Plan1!$B$2:$S$5570,14,)/1000</f>
        <v>5.298</v>
      </c>
      <c r="O5465" s="180">
        <f>VLOOKUP(D5465,Plan1!$B$2:$S$5570,15,)/1000</f>
        <v>4.9180000000000001</v>
      </c>
      <c r="P5465" s="180">
        <f>VLOOKUP(D5465,Plan1!$B$2:$S$5570,16,)/1000</f>
        <v>4.9489999999999998</v>
      </c>
      <c r="Q5465" s="180">
        <f>VLOOKUP(D5465,Plan1!$B$2:$S$5570,17,)/1000</f>
        <v>5.258</v>
      </c>
      <c r="R5465" s="180">
        <f>VLOOKUP(D5465,Plan1!$B$2:$S$5570,18,)/1000</f>
        <v>5.2679999999999998</v>
      </c>
      <c r="S5465" s="180">
        <f>VLOOKUP(D5465,Plan1!$B$2:$S$5570,6,)/1000</f>
        <v>4.92</v>
      </c>
    </row>
    <row r="5466" spans="1:19" x14ac:dyDescent="0.25">
      <c r="A5466" s="178">
        <v>39433</v>
      </c>
      <c r="B5466" s="178">
        <v>-85765</v>
      </c>
      <c r="C5466" s="178">
        <v>-368762</v>
      </c>
      <c r="D5466" s="178" t="s">
        <v>3329</v>
      </c>
      <c r="E5466" s="178" t="s">
        <v>167</v>
      </c>
      <c r="F5466" s="178" t="s">
        <v>3284</v>
      </c>
      <c r="G5466" s="180">
        <f>VLOOKUP(D5466,Plan1!$B$2:$S$5570,7,)/1000</f>
        <v>5.9080000000000004</v>
      </c>
      <c r="H5466" s="180">
        <f>VLOOKUP(D5466,Plan1!$B$2:$S$5570,8,)/1000</f>
        <v>5.8289999999999997</v>
      </c>
      <c r="I5466" s="180">
        <f>VLOOKUP(D5466,Plan1!$B$2:$S$5570,9,)/1000</f>
        <v>6.0359999999999996</v>
      </c>
      <c r="J5466" s="180">
        <f>VLOOKUP(D5466,Plan1!$B$2:$S$5570,10,)/1000</f>
        <v>5.6210000000000004</v>
      </c>
      <c r="K5466" s="180">
        <f>VLOOKUP(D5466,Plan1!$B$2:$S$5570,11,)/1000</f>
        <v>4.7409999999999997</v>
      </c>
      <c r="L5466" s="180">
        <f>VLOOKUP(D5466,Plan1!$B$2:$S$5570,12,)/1000</f>
        <v>4.28</v>
      </c>
      <c r="M5466" s="180">
        <f>VLOOKUP(D5466,Plan1!$B$2:$S$5570,13,)/1000</f>
        <v>4.2750000000000004</v>
      </c>
      <c r="N5466" s="180">
        <f>VLOOKUP(D5466,Plan1!$B$2:$S$5570,14,)/1000</f>
        <v>5.0540000000000003</v>
      </c>
      <c r="O5466" s="180">
        <f>VLOOKUP(D5466,Plan1!$B$2:$S$5570,15,)/1000</f>
        <v>5.8650000000000002</v>
      </c>
      <c r="P5466" s="180">
        <f>VLOOKUP(D5466,Plan1!$B$2:$S$5570,16,)/1000</f>
        <v>6.0410000000000004</v>
      </c>
      <c r="Q5466" s="180">
        <f>VLOOKUP(D5466,Plan1!$B$2:$S$5570,17,)/1000</f>
        <v>6.3010000000000002</v>
      </c>
      <c r="R5466" s="180">
        <f>VLOOKUP(D5466,Plan1!$B$2:$S$5570,18,)/1000</f>
        <v>6.032</v>
      </c>
      <c r="S5466" s="180">
        <f>VLOOKUP(D5466,Plan1!$B$2:$S$5570,6,)/1000</f>
        <v>5.4989999999999997</v>
      </c>
    </row>
    <row r="5467" spans="1:19" x14ac:dyDescent="0.25">
      <c r="A5467" s="178">
        <v>27130</v>
      </c>
      <c r="B5467" s="178">
        <v>-122891</v>
      </c>
      <c r="C5467" s="178">
        <v>-552969</v>
      </c>
      <c r="D5467" s="178" t="s">
        <v>1601</v>
      </c>
      <c r="E5467" s="178" t="s">
        <v>167</v>
      </c>
      <c r="F5467" s="178" t="s">
        <v>1511</v>
      </c>
      <c r="G5467" s="180">
        <f>VLOOKUP(D5467,Plan1!$B$2:$S$5570,7,)/1000</f>
        <v>4.7930000000000001</v>
      </c>
      <c r="H5467" s="180">
        <f>VLOOKUP(D5467,Plan1!$B$2:$S$5570,8,)/1000</f>
        <v>4.8949999999999996</v>
      </c>
      <c r="I5467" s="180">
        <f>VLOOKUP(D5467,Plan1!$B$2:$S$5570,9,)/1000</f>
        <v>4.97</v>
      </c>
      <c r="J5467" s="180">
        <f>VLOOKUP(D5467,Plan1!$B$2:$S$5570,10,)/1000</f>
        <v>5.1920000000000002</v>
      </c>
      <c r="K5467" s="180">
        <f>VLOOKUP(D5467,Plan1!$B$2:$S$5570,11,)/1000</f>
        <v>5.3179999999999996</v>
      </c>
      <c r="L5467" s="180">
        <f>VLOOKUP(D5467,Plan1!$B$2:$S$5570,12,)/1000</f>
        <v>5.2839999999999998</v>
      </c>
      <c r="M5467" s="180">
        <f>VLOOKUP(D5467,Plan1!$B$2:$S$5570,13,)/1000</f>
        <v>5.5339999999999998</v>
      </c>
      <c r="N5467" s="180">
        <f>VLOOKUP(D5467,Plan1!$B$2:$S$5570,14,)/1000</f>
        <v>5.68</v>
      </c>
      <c r="O5467" s="180">
        <f>VLOOKUP(D5467,Plan1!$B$2:$S$5570,15,)/1000</f>
        <v>5.2080000000000002</v>
      </c>
      <c r="P5467" s="180">
        <f>VLOOKUP(D5467,Plan1!$B$2:$S$5570,16,)/1000</f>
        <v>5.1280000000000001</v>
      </c>
      <c r="Q5467" s="180">
        <f>VLOOKUP(D5467,Plan1!$B$2:$S$5570,17,)/1000</f>
        <v>4.8369999999999997</v>
      </c>
      <c r="R5467" s="180">
        <f>VLOOKUP(D5467,Plan1!$B$2:$S$5570,18,)/1000</f>
        <v>4.8899999999999997</v>
      </c>
      <c r="S5467" s="180">
        <f>VLOOKUP(D5467,Plan1!$B$2:$S$5570,6,)/1000</f>
        <v>5.1440000000000001</v>
      </c>
    </row>
    <row r="5468" spans="1:19" x14ac:dyDescent="0.25">
      <c r="A5468" s="178">
        <v>25492</v>
      </c>
      <c r="B5468" s="178">
        <v>-129637</v>
      </c>
      <c r="C5468" s="178">
        <v>-386177</v>
      </c>
      <c r="D5468" s="178" t="s">
        <v>564</v>
      </c>
      <c r="E5468" s="178" t="s">
        <v>167</v>
      </c>
      <c r="F5468" s="178" t="s">
        <v>375</v>
      </c>
      <c r="G5468" s="180">
        <f>VLOOKUP(D5468,Plan1!$B$2:$S$5570,7,)/1000</f>
        <v>5.96</v>
      </c>
      <c r="H5468" s="180">
        <f>VLOOKUP(D5468,Plan1!$B$2:$S$5570,8,)/1000</f>
        <v>6.04</v>
      </c>
      <c r="I5468" s="180">
        <f>VLOOKUP(D5468,Plan1!$B$2:$S$5570,9,)/1000</f>
        <v>5.99</v>
      </c>
      <c r="J5468" s="180">
        <f>VLOOKUP(D5468,Plan1!$B$2:$S$5570,10,)/1000</f>
        <v>5.0810000000000004</v>
      </c>
      <c r="K5468" s="180">
        <f>VLOOKUP(D5468,Plan1!$B$2:$S$5570,11,)/1000</f>
        <v>4.4690000000000003</v>
      </c>
      <c r="L5468" s="180">
        <f>VLOOKUP(D5468,Plan1!$B$2:$S$5570,12,)/1000</f>
        <v>4.2919999999999998</v>
      </c>
      <c r="M5468" s="180">
        <f>VLOOKUP(D5468,Plan1!$B$2:$S$5570,13,)/1000</f>
        <v>4.508</v>
      </c>
      <c r="N5468" s="180">
        <f>VLOOKUP(D5468,Plan1!$B$2:$S$5570,14,)/1000</f>
        <v>5.0570000000000004</v>
      </c>
      <c r="O5468" s="180">
        <f>VLOOKUP(D5468,Plan1!$B$2:$S$5570,15,)/1000</f>
        <v>5.6289999999999996</v>
      </c>
      <c r="P5468" s="180">
        <f>VLOOKUP(D5468,Plan1!$B$2:$S$5570,16,)/1000</f>
        <v>5.6779999999999999</v>
      </c>
      <c r="Q5468" s="180">
        <f>VLOOKUP(D5468,Plan1!$B$2:$S$5570,17,)/1000</f>
        <v>5.6660000000000004</v>
      </c>
      <c r="R5468" s="180">
        <f>VLOOKUP(D5468,Plan1!$B$2:$S$5570,18,)/1000</f>
        <v>5.8940000000000001</v>
      </c>
      <c r="S5468" s="180">
        <f>VLOOKUP(D5468,Plan1!$B$2:$S$5570,6,)/1000</f>
        <v>5.3550000000000004</v>
      </c>
    </row>
    <row r="5469" spans="1:19" x14ac:dyDescent="0.25">
      <c r="A5469" s="178">
        <v>49543</v>
      </c>
      <c r="B5469" s="178">
        <v>-60444</v>
      </c>
      <c r="C5469" s="178">
        <v>-354283</v>
      </c>
      <c r="D5469" s="178" t="s">
        <v>564</v>
      </c>
      <c r="E5469" s="178" t="s">
        <v>167</v>
      </c>
      <c r="F5469" s="178" t="s">
        <v>3752</v>
      </c>
      <c r="G5469" s="180">
        <f>VLOOKUP(D5469,Plan1!$B$2:$S$5570,7,)/1000</f>
        <v>5.96</v>
      </c>
      <c r="H5469" s="180">
        <f>VLOOKUP(D5469,Plan1!$B$2:$S$5570,8,)/1000</f>
        <v>6.04</v>
      </c>
      <c r="I5469" s="180">
        <f>VLOOKUP(D5469,Plan1!$B$2:$S$5570,9,)/1000</f>
        <v>5.99</v>
      </c>
      <c r="J5469" s="180">
        <f>VLOOKUP(D5469,Plan1!$B$2:$S$5570,10,)/1000</f>
        <v>5.0810000000000004</v>
      </c>
      <c r="K5469" s="180">
        <f>VLOOKUP(D5469,Plan1!$B$2:$S$5570,11,)/1000</f>
        <v>4.4690000000000003</v>
      </c>
      <c r="L5469" s="180">
        <f>VLOOKUP(D5469,Plan1!$B$2:$S$5570,12,)/1000</f>
        <v>4.2919999999999998</v>
      </c>
      <c r="M5469" s="180">
        <f>VLOOKUP(D5469,Plan1!$B$2:$S$5570,13,)/1000</f>
        <v>4.508</v>
      </c>
      <c r="N5469" s="180">
        <f>VLOOKUP(D5469,Plan1!$B$2:$S$5570,14,)/1000</f>
        <v>5.0570000000000004</v>
      </c>
      <c r="O5469" s="180">
        <f>VLOOKUP(D5469,Plan1!$B$2:$S$5570,15,)/1000</f>
        <v>5.6289999999999996</v>
      </c>
      <c r="P5469" s="180">
        <f>VLOOKUP(D5469,Plan1!$B$2:$S$5570,16,)/1000</f>
        <v>5.6779999999999999</v>
      </c>
      <c r="Q5469" s="180">
        <f>VLOOKUP(D5469,Plan1!$B$2:$S$5570,17,)/1000</f>
        <v>5.6660000000000004</v>
      </c>
      <c r="R5469" s="180">
        <f>VLOOKUP(D5469,Plan1!$B$2:$S$5570,18,)/1000</f>
        <v>5.8940000000000001</v>
      </c>
      <c r="S5469" s="180">
        <f>VLOOKUP(D5469,Plan1!$B$2:$S$5570,6,)/1000</f>
        <v>5.3550000000000004</v>
      </c>
    </row>
    <row r="5470" spans="1:19" x14ac:dyDescent="0.25">
      <c r="A5470" s="178">
        <v>1436</v>
      </c>
      <c r="B5470" s="178">
        <v>-297189</v>
      </c>
      <c r="C5470" s="178">
        <v>-525156</v>
      </c>
      <c r="D5470" s="178" t="s">
        <v>564</v>
      </c>
      <c r="E5470" s="178" t="s">
        <v>167</v>
      </c>
      <c r="F5470" s="178" t="s">
        <v>3898</v>
      </c>
      <c r="G5470" s="180">
        <f>VLOOKUP(D5470,Plan1!$B$2:$S$5570,7,)/1000</f>
        <v>5.96</v>
      </c>
      <c r="H5470" s="180">
        <f>VLOOKUP(D5470,Plan1!$B$2:$S$5570,8,)/1000</f>
        <v>6.04</v>
      </c>
      <c r="I5470" s="180">
        <f>VLOOKUP(D5470,Plan1!$B$2:$S$5570,9,)/1000</f>
        <v>5.99</v>
      </c>
      <c r="J5470" s="180">
        <f>VLOOKUP(D5470,Plan1!$B$2:$S$5570,10,)/1000</f>
        <v>5.0810000000000004</v>
      </c>
      <c r="K5470" s="180">
        <f>VLOOKUP(D5470,Plan1!$B$2:$S$5570,11,)/1000</f>
        <v>4.4690000000000003</v>
      </c>
      <c r="L5470" s="180">
        <f>VLOOKUP(D5470,Plan1!$B$2:$S$5570,12,)/1000</f>
        <v>4.2919999999999998</v>
      </c>
      <c r="M5470" s="180">
        <f>VLOOKUP(D5470,Plan1!$B$2:$S$5570,13,)/1000</f>
        <v>4.508</v>
      </c>
      <c r="N5470" s="180">
        <f>VLOOKUP(D5470,Plan1!$B$2:$S$5570,14,)/1000</f>
        <v>5.0570000000000004</v>
      </c>
      <c r="O5470" s="180">
        <f>VLOOKUP(D5470,Plan1!$B$2:$S$5570,15,)/1000</f>
        <v>5.6289999999999996</v>
      </c>
      <c r="P5470" s="180">
        <f>VLOOKUP(D5470,Plan1!$B$2:$S$5570,16,)/1000</f>
        <v>5.6779999999999999</v>
      </c>
      <c r="Q5470" s="180">
        <f>VLOOKUP(D5470,Plan1!$B$2:$S$5570,17,)/1000</f>
        <v>5.6660000000000004</v>
      </c>
      <c r="R5470" s="180">
        <f>VLOOKUP(D5470,Plan1!$B$2:$S$5570,18,)/1000</f>
        <v>5.8940000000000001</v>
      </c>
      <c r="S5470" s="180">
        <f>VLOOKUP(D5470,Plan1!$B$2:$S$5570,6,)/1000</f>
        <v>5.3550000000000004</v>
      </c>
    </row>
    <row r="5471" spans="1:19" x14ac:dyDescent="0.25">
      <c r="A5471" s="178">
        <v>7408</v>
      </c>
      <c r="B5471" s="178">
        <v>-222188</v>
      </c>
      <c r="C5471" s="178">
        <v>-498212</v>
      </c>
      <c r="D5471" s="178" t="s">
        <v>564</v>
      </c>
      <c r="E5471" s="178" t="s">
        <v>167</v>
      </c>
      <c r="F5471" s="178" t="s">
        <v>4704</v>
      </c>
      <c r="G5471" s="180">
        <f>VLOOKUP(D5471,Plan1!$B$2:$S$5570,7,)/1000</f>
        <v>5.96</v>
      </c>
      <c r="H5471" s="180">
        <f>VLOOKUP(D5471,Plan1!$B$2:$S$5570,8,)/1000</f>
        <v>6.04</v>
      </c>
      <c r="I5471" s="180">
        <f>VLOOKUP(D5471,Plan1!$B$2:$S$5570,9,)/1000</f>
        <v>5.99</v>
      </c>
      <c r="J5471" s="180">
        <f>VLOOKUP(D5471,Plan1!$B$2:$S$5570,10,)/1000</f>
        <v>5.0810000000000004</v>
      </c>
      <c r="K5471" s="180">
        <f>VLOOKUP(D5471,Plan1!$B$2:$S$5570,11,)/1000</f>
        <v>4.4690000000000003</v>
      </c>
      <c r="L5471" s="180">
        <f>VLOOKUP(D5471,Plan1!$B$2:$S$5570,12,)/1000</f>
        <v>4.2919999999999998</v>
      </c>
      <c r="M5471" s="180">
        <f>VLOOKUP(D5471,Plan1!$B$2:$S$5570,13,)/1000</f>
        <v>4.508</v>
      </c>
      <c r="N5471" s="180">
        <f>VLOOKUP(D5471,Plan1!$B$2:$S$5570,14,)/1000</f>
        <v>5.0570000000000004</v>
      </c>
      <c r="O5471" s="180">
        <f>VLOOKUP(D5471,Plan1!$B$2:$S$5570,15,)/1000</f>
        <v>5.6289999999999996</v>
      </c>
      <c r="P5471" s="180">
        <f>VLOOKUP(D5471,Plan1!$B$2:$S$5570,16,)/1000</f>
        <v>5.6779999999999999</v>
      </c>
      <c r="Q5471" s="180">
        <f>VLOOKUP(D5471,Plan1!$B$2:$S$5570,17,)/1000</f>
        <v>5.6660000000000004</v>
      </c>
      <c r="R5471" s="180">
        <f>VLOOKUP(D5471,Plan1!$B$2:$S$5570,18,)/1000</f>
        <v>5.8940000000000001</v>
      </c>
      <c r="S5471" s="180">
        <f>VLOOKUP(D5471,Plan1!$B$2:$S$5570,6,)/1000</f>
        <v>5.3550000000000004</v>
      </c>
    </row>
    <row r="5472" spans="1:19" x14ac:dyDescent="0.25">
      <c r="A5472" s="178">
        <v>4337</v>
      </c>
      <c r="B5472" s="178">
        <v>-250582</v>
      </c>
      <c r="C5472" s="178">
        <v>-538775</v>
      </c>
      <c r="D5472" s="178" t="s">
        <v>3033</v>
      </c>
      <c r="E5472" s="178" t="s">
        <v>167</v>
      </c>
      <c r="F5472" s="178" t="s">
        <v>2912</v>
      </c>
      <c r="G5472" s="180">
        <f>VLOOKUP(D5472,Plan1!$B$2:$S$5570,7,)/1000</f>
        <v>5.5529999999999999</v>
      </c>
      <c r="H5472" s="180">
        <f>VLOOKUP(D5472,Plan1!$B$2:$S$5570,8,)/1000</f>
        <v>5.4269999999999996</v>
      </c>
      <c r="I5472" s="180">
        <f>VLOOKUP(D5472,Plan1!$B$2:$S$5570,9,)/1000</f>
        <v>5.3310000000000004</v>
      </c>
      <c r="J5472" s="180">
        <f>VLOOKUP(D5472,Plan1!$B$2:$S$5570,10,)/1000</f>
        <v>4.9690000000000003</v>
      </c>
      <c r="K5472" s="180">
        <f>VLOOKUP(D5472,Plan1!$B$2:$S$5570,11,)/1000</f>
        <v>4.21</v>
      </c>
      <c r="L5472" s="180">
        <f>VLOOKUP(D5472,Plan1!$B$2:$S$5570,12,)/1000</f>
        <v>3.8820000000000001</v>
      </c>
      <c r="M5472" s="180">
        <f>VLOOKUP(D5472,Plan1!$B$2:$S$5570,13,)/1000</f>
        <v>4.1369999999999996</v>
      </c>
      <c r="N5472" s="180">
        <f>VLOOKUP(D5472,Plan1!$B$2:$S$5570,14,)/1000</f>
        <v>5.09</v>
      </c>
      <c r="O5472" s="180">
        <f>VLOOKUP(D5472,Plan1!$B$2:$S$5570,15,)/1000</f>
        <v>4.7430000000000003</v>
      </c>
      <c r="P5472" s="180">
        <f>VLOOKUP(D5472,Plan1!$B$2:$S$5570,16,)/1000</f>
        <v>5.0979999999999999</v>
      </c>
      <c r="Q5472" s="180">
        <f>VLOOKUP(D5472,Plan1!$B$2:$S$5570,17,)/1000</f>
        <v>5.391</v>
      </c>
      <c r="R5472" s="180">
        <f>VLOOKUP(D5472,Plan1!$B$2:$S$5570,18,)/1000</f>
        <v>5.5549999999999997</v>
      </c>
      <c r="S5472" s="180">
        <f>VLOOKUP(D5472,Plan1!$B$2:$S$5570,6,)/1000</f>
        <v>4.9489999999999998</v>
      </c>
    </row>
    <row r="5473" spans="1:19" x14ac:dyDescent="0.25">
      <c r="A5473" s="178">
        <v>43277</v>
      </c>
      <c r="B5473" s="178">
        <v>-75979</v>
      </c>
      <c r="C5473" s="178">
        <v>-414677</v>
      </c>
      <c r="D5473" s="178" t="s">
        <v>3519</v>
      </c>
      <c r="E5473" s="178" t="s">
        <v>167</v>
      </c>
      <c r="F5473" s="178" t="s">
        <v>3448</v>
      </c>
      <c r="G5473" s="180">
        <f>VLOOKUP(D5473,Plan1!$B$2:$S$5570,7,)/1000</f>
        <v>5.4329999999999998</v>
      </c>
      <c r="H5473" s="180">
        <f>VLOOKUP(D5473,Plan1!$B$2:$S$5570,8,)/1000</f>
        <v>5.3879999999999999</v>
      </c>
      <c r="I5473" s="180">
        <f>VLOOKUP(D5473,Plan1!$B$2:$S$5570,9,)/1000</f>
        <v>5.5570000000000004</v>
      </c>
      <c r="J5473" s="180">
        <f>VLOOKUP(D5473,Plan1!$B$2:$S$5570,10,)/1000</f>
        <v>5.4790000000000001</v>
      </c>
      <c r="K5473" s="180">
        <f>VLOOKUP(D5473,Plan1!$B$2:$S$5570,11,)/1000</f>
        <v>5.5149999999999997</v>
      </c>
      <c r="L5473" s="180">
        <f>VLOOKUP(D5473,Plan1!$B$2:$S$5570,12,)/1000</f>
        <v>5.6390000000000002</v>
      </c>
      <c r="M5473" s="180">
        <f>VLOOKUP(D5473,Plan1!$B$2:$S$5570,13,)/1000</f>
        <v>5.9610000000000003</v>
      </c>
      <c r="N5473" s="180">
        <f>VLOOKUP(D5473,Plan1!$B$2:$S$5570,14,)/1000</f>
        <v>6.5640000000000001</v>
      </c>
      <c r="O5473" s="180">
        <f>VLOOKUP(D5473,Plan1!$B$2:$S$5570,15,)/1000</f>
        <v>6.7910000000000004</v>
      </c>
      <c r="P5473" s="180">
        <f>VLOOKUP(D5473,Plan1!$B$2:$S$5570,16,)/1000</f>
        <v>6.4249999999999998</v>
      </c>
      <c r="Q5473" s="180">
        <f>VLOOKUP(D5473,Plan1!$B$2:$S$5570,17,)/1000</f>
        <v>6.117</v>
      </c>
      <c r="R5473" s="180">
        <f>VLOOKUP(D5473,Plan1!$B$2:$S$5570,18,)/1000</f>
        <v>5.6710000000000003</v>
      </c>
      <c r="S5473" s="180">
        <f>VLOOKUP(D5473,Plan1!$B$2:$S$5570,6,)/1000</f>
        <v>5.8780000000000001</v>
      </c>
    </row>
    <row r="5474" spans="1:19" x14ac:dyDescent="0.25">
      <c r="A5474" s="178">
        <v>2015</v>
      </c>
      <c r="B5474" s="178">
        <v>-289317</v>
      </c>
      <c r="C5474" s="178">
        <v>-515521</v>
      </c>
      <c r="D5474" s="178" t="s">
        <v>4143</v>
      </c>
      <c r="E5474" s="178" t="s">
        <v>167</v>
      </c>
      <c r="F5474" s="178" t="s">
        <v>3898</v>
      </c>
      <c r="G5474" s="180">
        <f>VLOOKUP(D5474,Plan1!$B$2:$S$5570,7,)/1000</f>
        <v>5.39</v>
      </c>
      <c r="H5474" s="180">
        <f>VLOOKUP(D5474,Plan1!$B$2:$S$5570,8,)/1000</f>
        <v>5.4340000000000002</v>
      </c>
      <c r="I5474" s="180">
        <f>VLOOKUP(D5474,Plan1!$B$2:$S$5570,9,)/1000</f>
        <v>5.17</v>
      </c>
      <c r="J5474" s="180">
        <f>VLOOKUP(D5474,Plan1!$B$2:$S$5570,10,)/1000</f>
        <v>4.6760000000000002</v>
      </c>
      <c r="K5474" s="180">
        <f>VLOOKUP(D5474,Plan1!$B$2:$S$5570,11,)/1000</f>
        <v>3.839</v>
      </c>
      <c r="L5474" s="180">
        <f>VLOOKUP(D5474,Plan1!$B$2:$S$5570,12,)/1000</f>
        <v>3.3919999999999999</v>
      </c>
      <c r="M5474" s="180">
        <f>VLOOKUP(D5474,Plan1!$B$2:$S$5570,13,)/1000</f>
        <v>3.762</v>
      </c>
      <c r="N5474" s="180">
        <f>VLOOKUP(D5474,Plan1!$B$2:$S$5570,14,)/1000</f>
        <v>4.383</v>
      </c>
      <c r="O5474" s="180">
        <f>VLOOKUP(D5474,Plan1!$B$2:$S$5570,15,)/1000</f>
        <v>4.125</v>
      </c>
      <c r="P5474" s="180">
        <f>VLOOKUP(D5474,Plan1!$B$2:$S$5570,16,)/1000</f>
        <v>4.72</v>
      </c>
      <c r="Q5474" s="180">
        <f>VLOOKUP(D5474,Plan1!$B$2:$S$5570,17,)/1000</f>
        <v>5.5119999999999996</v>
      </c>
      <c r="R5474" s="180">
        <f>VLOOKUP(D5474,Plan1!$B$2:$S$5570,18,)/1000</f>
        <v>5.5289999999999999</v>
      </c>
      <c r="S5474" s="180">
        <f>VLOOKUP(D5474,Plan1!$B$2:$S$5570,6,)/1000</f>
        <v>4.6609999999999996</v>
      </c>
    </row>
    <row r="5475" spans="1:19" x14ac:dyDescent="0.25">
      <c r="A5475" s="178">
        <v>42129</v>
      </c>
      <c r="B5475" s="178">
        <v>-79305</v>
      </c>
      <c r="C5475" s="178">
        <v>-389699</v>
      </c>
      <c r="D5475" s="178" t="s">
        <v>3393</v>
      </c>
      <c r="E5475" s="178" t="s">
        <v>167</v>
      </c>
      <c r="F5475" s="178" t="s">
        <v>3284</v>
      </c>
      <c r="G5475" s="180">
        <f>VLOOKUP(D5475,Plan1!$B$2:$S$5570,7,)/1000</f>
        <v>5.694</v>
      </c>
      <c r="H5475" s="180">
        <f>VLOOKUP(D5475,Plan1!$B$2:$S$5570,8,)/1000</f>
        <v>5.7629999999999999</v>
      </c>
      <c r="I5475" s="180">
        <f>VLOOKUP(D5475,Plan1!$B$2:$S$5570,9,)/1000</f>
        <v>5.9210000000000003</v>
      </c>
      <c r="J5475" s="180">
        <f>VLOOKUP(D5475,Plan1!$B$2:$S$5570,10,)/1000</f>
        <v>5.6319999999999997</v>
      </c>
      <c r="K5475" s="180">
        <f>VLOOKUP(D5475,Plan1!$B$2:$S$5570,11,)/1000</f>
        <v>5.1280000000000001</v>
      </c>
      <c r="L5475" s="180">
        <f>VLOOKUP(D5475,Plan1!$B$2:$S$5570,12,)/1000</f>
        <v>4.8170000000000002</v>
      </c>
      <c r="M5475" s="180">
        <f>VLOOKUP(D5475,Plan1!$B$2:$S$5570,13,)/1000</f>
        <v>5.0949999999999998</v>
      </c>
      <c r="N5475" s="180">
        <f>VLOOKUP(D5475,Plan1!$B$2:$S$5570,14,)/1000</f>
        <v>5.8010000000000002</v>
      </c>
      <c r="O5475" s="180">
        <f>VLOOKUP(D5475,Plan1!$B$2:$S$5570,15,)/1000</f>
        <v>6.5179999999999998</v>
      </c>
      <c r="P5475" s="180">
        <f>VLOOKUP(D5475,Plan1!$B$2:$S$5570,16,)/1000</f>
        <v>6.3029999999999999</v>
      </c>
      <c r="Q5475" s="180">
        <f>VLOOKUP(D5475,Plan1!$B$2:$S$5570,17,)/1000</f>
        <v>6.2939999999999996</v>
      </c>
      <c r="R5475" s="180">
        <f>VLOOKUP(D5475,Plan1!$B$2:$S$5570,18,)/1000</f>
        <v>5.891</v>
      </c>
      <c r="S5475" s="180">
        <f>VLOOKUP(D5475,Plan1!$B$2:$S$5570,6,)/1000</f>
        <v>5.7380000000000004</v>
      </c>
    </row>
    <row r="5476" spans="1:19" x14ac:dyDescent="0.25">
      <c r="A5476" s="178">
        <v>19715</v>
      </c>
      <c r="B5476" s="178">
        <v>-155927</v>
      </c>
      <c r="C5476" s="178">
        <v>-43607</v>
      </c>
      <c r="D5476" s="178" t="s">
        <v>2539</v>
      </c>
      <c r="E5476" s="178" t="s">
        <v>167</v>
      </c>
      <c r="F5476" s="178" t="s">
        <v>1727</v>
      </c>
      <c r="G5476" s="180">
        <f>VLOOKUP(D5476,Plan1!$B$2:$S$5570,7,)/1000</f>
        <v>6.0110000000000001</v>
      </c>
      <c r="H5476" s="180">
        <f>VLOOKUP(D5476,Plan1!$B$2:$S$5570,8,)/1000</f>
        <v>6.4569999999999999</v>
      </c>
      <c r="I5476" s="180">
        <f>VLOOKUP(D5476,Plan1!$B$2:$S$5570,9,)/1000</f>
        <v>5.9169999999999998</v>
      </c>
      <c r="J5476" s="180">
        <f>VLOOKUP(D5476,Plan1!$B$2:$S$5570,10,)/1000</f>
        <v>5.98</v>
      </c>
      <c r="K5476" s="180">
        <f>VLOOKUP(D5476,Plan1!$B$2:$S$5570,11,)/1000</f>
        <v>5.6079999999999997</v>
      </c>
      <c r="L5476" s="180">
        <f>VLOOKUP(D5476,Plan1!$B$2:$S$5570,12,)/1000</f>
        <v>5.415</v>
      </c>
      <c r="M5476" s="180">
        <f>VLOOKUP(D5476,Plan1!$B$2:$S$5570,13,)/1000</f>
        <v>5.7539999999999996</v>
      </c>
      <c r="N5476" s="180">
        <f>VLOOKUP(D5476,Plan1!$B$2:$S$5570,14,)/1000</f>
        <v>6.2549999999999999</v>
      </c>
      <c r="O5476" s="180">
        <f>VLOOKUP(D5476,Plan1!$B$2:$S$5570,15,)/1000</f>
        <v>6.141</v>
      </c>
      <c r="P5476" s="180">
        <f>VLOOKUP(D5476,Plan1!$B$2:$S$5570,16,)/1000</f>
        <v>5.94</v>
      </c>
      <c r="Q5476" s="180">
        <f>VLOOKUP(D5476,Plan1!$B$2:$S$5570,17,)/1000</f>
        <v>5.3360000000000003</v>
      </c>
      <c r="R5476" s="180">
        <f>VLOOKUP(D5476,Plan1!$B$2:$S$5570,18,)/1000</f>
        <v>5.7290000000000001</v>
      </c>
      <c r="S5476" s="180">
        <f>VLOOKUP(D5476,Plan1!$B$2:$S$5570,6,)/1000</f>
        <v>5.8789999999999996</v>
      </c>
    </row>
    <row r="5477" spans="1:19" x14ac:dyDescent="0.25">
      <c r="A5477" s="178">
        <v>3848</v>
      </c>
      <c r="B5477" s="178">
        <v>-258777</v>
      </c>
      <c r="C5477" s="178">
        <v>-529056</v>
      </c>
      <c r="D5477" s="178" t="s">
        <v>2947</v>
      </c>
      <c r="E5477" s="178" t="s">
        <v>167</v>
      </c>
      <c r="F5477" s="178" t="s">
        <v>2912</v>
      </c>
      <c r="G5477" s="180">
        <f>VLOOKUP(D5477,Plan1!$B$2:$S$5570,7,)/1000</f>
        <v>5.5670000000000002</v>
      </c>
      <c r="H5477" s="180">
        <f>VLOOKUP(D5477,Plan1!$B$2:$S$5570,8,)/1000</f>
        <v>5.51</v>
      </c>
      <c r="I5477" s="180">
        <f>VLOOKUP(D5477,Plan1!$B$2:$S$5570,9,)/1000</f>
        <v>5.5839999999999996</v>
      </c>
      <c r="J5477" s="180">
        <f>VLOOKUP(D5477,Plan1!$B$2:$S$5570,10,)/1000</f>
        <v>5.08</v>
      </c>
      <c r="K5477" s="180">
        <f>VLOOKUP(D5477,Plan1!$B$2:$S$5570,11,)/1000</f>
        <v>4.2430000000000003</v>
      </c>
      <c r="L5477" s="180">
        <f>VLOOKUP(D5477,Plan1!$B$2:$S$5570,12,)/1000</f>
        <v>3.8140000000000001</v>
      </c>
      <c r="M5477" s="180">
        <f>VLOOKUP(D5477,Plan1!$B$2:$S$5570,13,)/1000</f>
        <v>4.1349999999999998</v>
      </c>
      <c r="N5477" s="180">
        <f>VLOOKUP(D5477,Plan1!$B$2:$S$5570,14,)/1000</f>
        <v>5.0789999999999997</v>
      </c>
      <c r="O5477" s="180">
        <f>VLOOKUP(D5477,Plan1!$B$2:$S$5570,15,)/1000</f>
        <v>4.6989999999999998</v>
      </c>
      <c r="P5477" s="180">
        <f>VLOOKUP(D5477,Plan1!$B$2:$S$5570,16,)/1000</f>
        <v>5.1529999999999996</v>
      </c>
      <c r="Q5477" s="180">
        <f>VLOOKUP(D5477,Plan1!$B$2:$S$5570,17,)/1000</f>
        <v>5.6280000000000001</v>
      </c>
      <c r="R5477" s="180">
        <f>VLOOKUP(D5477,Plan1!$B$2:$S$5570,18,)/1000</f>
        <v>5.6040000000000001</v>
      </c>
      <c r="S5477" s="180">
        <f>VLOOKUP(D5477,Plan1!$B$2:$S$5570,6,)/1000</f>
        <v>5.008</v>
      </c>
    </row>
    <row r="5478" spans="1:19" x14ac:dyDescent="0.25">
      <c r="A5478" s="178">
        <v>16486</v>
      </c>
      <c r="B5478" s="178">
        <v>-172187</v>
      </c>
      <c r="C5478" s="178">
        <v>-400977</v>
      </c>
      <c r="D5478" s="178" t="s">
        <v>385</v>
      </c>
      <c r="E5478" s="178" t="s">
        <v>167</v>
      </c>
      <c r="F5478" s="178" t="s">
        <v>375</v>
      </c>
      <c r="G5478" s="180">
        <f>VLOOKUP(D5478,Plan1!$B$2:$S$5570,7,)/1000</f>
        <v>5.5860000000000003</v>
      </c>
      <c r="H5478" s="180">
        <f>VLOOKUP(D5478,Plan1!$B$2:$S$5570,8,)/1000</f>
        <v>5.9889999999999999</v>
      </c>
      <c r="I5478" s="180">
        <f>VLOOKUP(D5478,Plan1!$B$2:$S$5570,9,)/1000</f>
        <v>5.6070000000000002</v>
      </c>
      <c r="J5478" s="180">
        <f>VLOOKUP(D5478,Plan1!$B$2:$S$5570,10,)/1000</f>
        <v>5.0419999999999998</v>
      </c>
      <c r="K5478" s="180">
        <f>VLOOKUP(D5478,Plan1!$B$2:$S$5570,11,)/1000</f>
        <v>4.4459999999999997</v>
      </c>
      <c r="L5478" s="180">
        <f>VLOOKUP(D5478,Plan1!$B$2:$S$5570,12,)/1000</f>
        <v>4.1319999999999997</v>
      </c>
      <c r="M5478" s="180">
        <f>VLOOKUP(D5478,Plan1!$B$2:$S$5570,13,)/1000</f>
        <v>4.2720000000000002</v>
      </c>
      <c r="N5478" s="180">
        <f>VLOOKUP(D5478,Plan1!$B$2:$S$5570,14,)/1000</f>
        <v>4.835</v>
      </c>
      <c r="O5478" s="180">
        <f>VLOOKUP(D5478,Plan1!$B$2:$S$5570,15,)/1000</f>
        <v>5.2229999999999999</v>
      </c>
      <c r="P5478" s="180">
        <f>VLOOKUP(D5478,Plan1!$B$2:$S$5570,16,)/1000</f>
        <v>5.1539999999999999</v>
      </c>
      <c r="Q5478" s="180">
        <f>VLOOKUP(D5478,Plan1!$B$2:$S$5570,17,)/1000</f>
        <v>4.9359999999999999</v>
      </c>
      <c r="R5478" s="180">
        <f>VLOOKUP(D5478,Plan1!$B$2:$S$5570,18,)/1000</f>
        <v>5.5709999999999997</v>
      </c>
      <c r="S5478" s="180">
        <f>VLOOKUP(D5478,Plan1!$B$2:$S$5570,6,)/1000</f>
        <v>5.0659999999999998</v>
      </c>
    </row>
    <row r="5479" spans="1:19" x14ac:dyDescent="0.25">
      <c r="A5479" s="178">
        <v>16071</v>
      </c>
      <c r="B5479" s="178">
        <v>-173978</v>
      </c>
      <c r="C5479" s="178">
        <v>-427311</v>
      </c>
      <c r="D5479" s="178" t="s">
        <v>2424</v>
      </c>
      <c r="E5479" s="178" t="s">
        <v>167</v>
      </c>
      <c r="F5479" s="178" t="s">
        <v>1727</v>
      </c>
      <c r="G5479" s="180">
        <f>VLOOKUP(D5479,Plan1!$B$2:$S$5570,7,)/1000</f>
        <v>5.51</v>
      </c>
      <c r="H5479" s="180">
        <f>VLOOKUP(D5479,Plan1!$B$2:$S$5570,8,)/1000</f>
        <v>5.9969999999999999</v>
      </c>
      <c r="I5479" s="180">
        <f>VLOOKUP(D5479,Plan1!$B$2:$S$5570,9,)/1000</f>
        <v>5.3490000000000002</v>
      </c>
      <c r="J5479" s="180">
        <f>VLOOKUP(D5479,Plan1!$B$2:$S$5570,10,)/1000</f>
        <v>5.048</v>
      </c>
      <c r="K5479" s="180">
        <f>VLOOKUP(D5479,Plan1!$B$2:$S$5570,11,)/1000</f>
        <v>4.6619999999999999</v>
      </c>
      <c r="L5479" s="180">
        <f>VLOOKUP(D5479,Plan1!$B$2:$S$5570,12,)/1000</f>
        <v>4.6740000000000004</v>
      </c>
      <c r="M5479" s="180">
        <f>VLOOKUP(D5479,Plan1!$B$2:$S$5570,13,)/1000</f>
        <v>4.8280000000000003</v>
      </c>
      <c r="N5479" s="180">
        <f>VLOOKUP(D5479,Plan1!$B$2:$S$5570,14,)/1000</f>
        <v>5.4880000000000004</v>
      </c>
      <c r="O5479" s="180">
        <f>VLOOKUP(D5479,Plan1!$B$2:$S$5570,15,)/1000</f>
        <v>5.617</v>
      </c>
      <c r="P5479" s="180">
        <f>VLOOKUP(D5479,Plan1!$B$2:$S$5570,16,)/1000</f>
        <v>5.3860000000000001</v>
      </c>
      <c r="Q5479" s="180">
        <f>VLOOKUP(D5479,Plan1!$B$2:$S$5570,17,)/1000</f>
        <v>4.7640000000000002</v>
      </c>
      <c r="R5479" s="180">
        <f>VLOOKUP(D5479,Plan1!$B$2:$S$5570,18,)/1000</f>
        <v>5.2469999999999999</v>
      </c>
      <c r="S5479" s="180">
        <f>VLOOKUP(D5479,Plan1!$B$2:$S$5570,6,)/1000</f>
        <v>5.2149999999999999</v>
      </c>
    </row>
    <row r="5480" spans="1:19" x14ac:dyDescent="0.25">
      <c r="A5480" s="178">
        <v>11786</v>
      </c>
      <c r="B5480" s="178">
        <v>-19663</v>
      </c>
      <c r="C5480" s="178">
        <v>-48308</v>
      </c>
      <c r="D5480" s="178" t="s">
        <v>2177</v>
      </c>
      <c r="E5480" s="178" t="s">
        <v>167</v>
      </c>
      <c r="F5480" s="178" t="s">
        <v>1727</v>
      </c>
      <c r="G5480" s="180">
        <f>VLOOKUP(D5480,Plan1!$B$2:$S$5570,7,)/1000</f>
        <v>5.0940000000000003</v>
      </c>
      <c r="H5480" s="180">
        <f>VLOOKUP(D5480,Plan1!$B$2:$S$5570,8,)/1000</f>
        <v>5.5960000000000001</v>
      </c>
      <c r="I5480" s="180">
        <f>VLOOKUP(D5480,Plan1!$B$2:$S$5570,9,)/1000</f>
        <v>5.31</v>
      </c>
      <c r="J5480" s="180">
        <f>VLOOKUP(D5480,Plan1!$B$2:$S$5570,10,)/1000</f>
        <v>5.6079999999999997</v>
      </c>
      <c r="K5480" s="180">
        <f>VLOOKUP(D5480,Plan1!$B$2:$S$5570,11,)/1000</f>
        <v>5.2960000000000003</v>
      </c>
      <c r="L5480" s="180">
        <f>VLOOKUP(D5480,Plan1!$B$2:$S$5570,12,)/1000</f>
        <v>5.194</v>
      </c>
      <c r="M5480" s="180">
        <f>VLOOKUP(D5480,Plan1!$B$2:$S$5570,13,)/1000</f>
        <v>5.415</v>
      </c>
      <c r="N5480" s="180">
        <f>VLOOKUP(D5480,Plan1!$B$2:$S$5570,14,)/1000</f>
        <v>6.17</v>
      </c>
      <c r="O5480" s="180">
        <f>VLOOKUP(D5480,Plan1!$B$2:$S$5570,15,)/1000</f>
        <v>5.49</v>
      </c>
      <c r="P5480" s="180">
        <f>VLOOKUP(D5480,Plan1!$B$2:$S$5570,16,)/1000</f>
        <v>5.399</v>
      </c>
      <c r="Q5480" s="180">
        <f>VLOOKUP(D5480,Plan1!$B$2:$S$5570,17,)/1000</f>
        <v>5.1779999999999999</v>
      </c>
      <c r="R5480" s="180">
        <f>VLOOKUP(D5480,Plan1!$B$2:$S$5570,18,)/1000</f>
        <v>5.2370000000000001</v>
      </c>
      <c r="S5480" s="180">
        <f>VLOOKUP(D5480,Plan1!$B$2:$S$5570,6,)/1000</f>
        <v>5.4160000000000004</v>
      </c>
    </row>
    <row r="5481" spans="1:19" x14ac:dyDescent="0.25">
      <c r="A5481" s="178">
        <v>11302</v>
      </c>
      <c r="B5481" s="178">
        <v>-200411</v>
      </c>
      <c r="C5481" s="178">
        <v>-422692</v>
      </c>
      <c r="D5481" s="178" t="s">
        <v>2128</v>
      </c>
      <c r="E5481" s="178" t="s">
        <v>167</v>
      </c>
      <c r="F5481" s="178" t="s">
        <v>1727</v>
      </c>
      <c r="G5481" s="180">
        <f>VLOOKUP(D5481,Plan1!$B$2:$S$5570,7,)/1000</f>
        <v>5.2160000000000002</v>
      </c>
      <c r="H5481" s="180">
        <f>VLOOKUP(D5481,Plan1!$B$2:$S$5570,8,)/1000</f>
        <v>5.681</v>
      </c>
      <c r="I5481" s="180">
        <f>VLOOKUP(D5481,Plan1!$B$2:$S$5570,9,)/1000</f>
        <v>5.0659999999999998</v>
      </c>
      <c r="J5481" s="180">
        <f>VLOOKUP(D5481,Plan1!$B$2:$S$5570,10,)/1000</f>
        <v>4.9980000000000002</v>
      </c>
      <c r="K5481" s="180">
        <f>VLOOKUP(D5481,Plan1!$B$2:$S$5570,11,)/1000</f>
        <v>4.548</v>
      </c>
      <c r="L5481" s="180">
        <f>VLOOKUP(D5481,Plan1!$B$2:$S$5570,12,)/1000</f>
        <v>4.5490000000000004</v>
      </c>
      <c r="M5481" s="180">
        <f>VLOOKUP(D5481,Plan1!$B$2:$S$5570,13,)/1000</f>
        <v>4.6120000000000001</v>
      </c>
      <c r="N5481" s="180">
        <f>VLOOKUP(D5481,Plan1!$B$2:$S$5570,14,)/1000</f>
        <v>5.2130000000000001</v>
      </c>
      <c r="O5481" s="180">
        <f>VLOOKUP(D5481,Plan1!$B$2:$S$5570,15,)/1000</f>
        <v>5.19</v>
      </c>
      <c r="P5481" s="180">
        <f>VLOOKUP(D5481,Plan1!$B$2:$S$5570,16,)/1000</f>
        <v>4.899</v>
      </c>
      <c r="Q5481" s="180">
        <f>VLOOKUP(D5481,Plan1!$B$2:$S$5570,17,)/1000</f>
        <v>4.4829999999999997</v>
      </c>
      <c r="R5481" s="180">
        <f>VLOOKUP(D5481,Plan1!$B$2:$S$5570,18,)/1000</f>
        <v>5.0289999999999999</v>
      </c>
      <c r="S5481" s="180">
        <f>VLOOKUP(D5481,Plan1!$B$2:$S$5570,6,)/1000</f>
        <v>4.9569999999999999</v>
      </c>
    </row>
    <row r="5482" spans="1:19" x14ac:dyDescent="0.25">
      <c r="A5482" s="178">
        <v>42550</v>
      </c>
      <c r="B5482" s="178">
        <v>-77713</v>
      </c>
      <c r="C5482" s="178">
        <v>-358493</v>
      </c>
      <c r="D5482" s="178" t="s">
        <v>3412</v>
      </c>
      <c r="E5482" s="178" t="s">
        <v>167</v>
      </c>
      <c r="F5482" s="178" t="s">
        <v>3284</v>
      </c>
      <c r="G5482" s="180">
        <f>VLOOKUP(D5482,Plan1!$B$2:$S$5570,7,)/1000</f>
        <v>5.5179999999999998</v>
      </c>
      <c r="H5482" s="180">
        <f>VLOOKUP(D5482,Plan1!$B$2:$S$5570,8,)/1000</f>
        <v>5.6559999999999997</v>
      </c>
      <c r="I5482" s="180">
        <f>VLOOKUP(D5482,Plan1!$B$2:$S$5570,9,)/1000</f>
        <v>5.8689999999999998</v>
      </c>
      <c r="J5482" s="180">
        <f>VLOOKUP(D5482,Plan1!$B$2:$S$5570,10,)/1000</f>
        <v>5.4169999999999998</v>
      </c>
      <c r="K5482" s="180">
        <f>VLOOKUP(D5482,Plan1!$B$2:$S$5570,11,)/1000</f>
        <v>4.82</v>
      </c>
      <c r="L5482" s="180">
        <f>VLOOKUP(D5482,Plan1!$B$2:$S$5570,12,)/1000</f>
        <v>4.3559999999999999</v>
      </c>
      <c r="M5482" s="180">
        <f>VLOOKUP(D5482,Plan1!$B$2:$S$5570,13,)/1000</f>
        <v>4.5410000000000004</v>
      </c>
      <c r="N5482" s="180">
        <f>VLOOKUP(D5482,Plan1!$B$2:$S$5570,14,)/1000</f>
        <v>5.1630000000000003</v>
      </c>
      <c r="O5482" s="180">
        <f>VLOOKUP(D5482,Plan1!$B$2:$S$5570,15,)/1000</f>
        <v>5.5880000000000001</v>
      </c>
      <c r="P5482" s="180">
        <f>VLOOKUP(D5482,Plan1!$B$2:$S$5570,16,)/1000</f>
        <v>5.7050000000000001</v>
      </c>
      <c r="Q5482" s="180">
        <f>VLOOKUP(D5482,Plan1!$B$2:$S$5570,17,)/1000</f>
        <v>5.8689999999999998</v>
      </c>
      <c r="R5482" s="180">
        <f>VLOOKUP(D5482,Plan1!$B$2:$S$5570,18,)/1000</f>
        <v>5.633</v>
      </c>
      <c r="S5482" s="180">
        <f>VLOOKUP(D5482,Plan1!$B$2:$S$5570,6,)/1000</f>
        <v>5.3440000000000003</v>
      </c>
    </row>
    <row r="5483" spans="1:19" x14ac:dyDescent="0.25">
      <c r="A5483" s="178">
        <v>42159</v>
      </c>
      <c r="B5483" s="178">
        <v>-79036</v>
      </c>
      <c r="C5483" s="178">
        <v>-359867</v>
      </c>
      <c r="D5483" s="178" t="s">
        <v>3400</v>
      </c>
      <c r="E5483" s="178" t="s">
        <v>167</v>
      </c>
      <c r="F5483" s="178" t="s">
        <v>3284</v>
      </c>
      <c r="G5483" s="180">
        <f>VLOOKUP(D5483,Plan1!$B$2:$S$5570,7,)/1000</f>
        <v>5.45</v>
      </c>
      <c r="H5483" s="180">
        <f>VLOOKUP(D5483,Plan1!$B$2:$S$5570,8,)/1000</f>
        <v>5.6159999999999997</v>
      </c>
      <c r="I5483" s="180">
        <f>VLOOKUP(D5483,Plan1!$B$2:$S$5570,9,)/1000</f>
        <v>5.8410000000000002</v>
      </c>
      <c r="J5483" s="180">
        <f>VLOOKUP(D5483,Plan1!$B$2:$S$5570,10,)/1000</f>
        <v>5.3479999999999999</v>
      </c>
      <c r="K5483" s="180">
        <f>VLOOKUP(D5483,Plan1!$B$2:$S$5570,11,)/1000</f>
        <v>4.8109999999999999</v>
      </c>
      <c r="L5483" s="180">
        <f>VLOOKUP(D5483,Plan1!$B$2:$S$5570,12,)/1000</f>
        <v>4.3070000000000004</v>
      </c>
      <c r="M5483" s="180">
        <f>VLOOKUP(D5483,Plan1!$B$2:$S$5570,13,)/1000</f>
        <v>4.5149999999999997</v>
      </c>
      <c r="N5483" s="180">
        <f>VLOOKUP(D5483,Plan1!$B$2:$S$5570,14,)/1000</f>
        <v>5.0659999999999998</v>
      </c>
      <c r="O5483" s="180">
        <f>VLOOKUP(D5483,Plan1!$B$2:$S$5570,15,)/1000</f>
        <v>5.5170000000000003</v>
      </c>
      <c r="P5483" s="180">
        <f>VLOOKUP(D5483,Plan1!$B$2:$S$5570,16,)/1000</f>
        <v>5.6790000000000003</v>
      </c>
      <c r="Q5483" s="180">
        <f>VLOOKUP(D5483,Plan1!$B$2:$S$5570,17,)/1000</f>
        <v>5.85</v>
      </c>
      <c r="R5483" s="180">
        <f>VLOOKUP(D5483,Plan1!$B$2:$S$5570,18,)/1000</f>
        <v>5.6589999999999998</v>
      </c>
      <c r="S5483" s="180">
        <f>VLOOKUP(D5483,Plan1!$B$2:$S$5570,6,)/1000</f>
        <v>5.3049999999999997</v>
      </c>
    </row>
    <row r="5484" spans="1:19" x14ac:dyDescent="0.25">
      <c r="A5484" s="178">
        <v>11830</v>
      </c>
      <c r="B5484" s="178">
        <v>-196888</v>
      </c>
      <c r="C5484" s="178">
        <v>-439243</v>
      </c>
      <c r="D5484" s="178" t="s">
        <v>2186</v>
      </c>
      <c r="E5484" s="178" t="s">
        <v>167</v>
      </c>
      <c r="F5484" s="178" t="s">
        <v>1727</v>
      </c>
      <c r="G5484" s="180">
        <f>VLOOKUP(D5484,Plan1!$B$2:$S$5570,7,)/1000</f>
        <v>5.2930000000000001</v>
      </c>
      <c r="H5484" s="180">
        <f>VLOOKUP(D5484,Plan1!$B$2:$S$5570,8,)/1000</f>
        <v>5.7939999999999996</v>
      </c>
      <c r="I5484" s="180">
        <f>VLOOKUP(D5484,Plan1!$B$2:$S$5570,9,)/1000</f>
        <v>5.4420000000000002</v>
      </c>
      <c r="J5484" s="180">
        <f>VLOOKUP(D5484,Plan1!$B$2:$S$5570,10,)/1000</f>
        <v>5.4619999999999997</v>
      </c>
      <c r="K5484" s="180">
        <f>VLOOKUP(D5484,Plan1!$B$2:$S$5570,11,)/1000</f>
        <v>5.1440000000000001</v>
      </c>
      <c r="L5484" s="180">
        <f>VLOOKUP(D5484,Plan1!$B$2:$S$5570,12,)/1000</f>
        <v>5.07</v>
      </c>
      <c r="M5484" s="180">
        <f>VLOOKUP(D5484,Plan1!$B$2:$S$5570,13,)/1000</f>
        <v>5.3490000000000002</v>
      </c>
      <c r="N5484" s="180">
        <f>VLOOKUP(D5484,Plan1!$B$2:$S$5570,14,)/1000</f>
        <v>5.9969999999999999</v>
      </c>
      <c r="O5484" s="180">
        <f>VLOOKUP(D5484,Plan1!$B$2:$S$5570,15,)/1000</f>
        <v>5.8890000000000002</v>
      </c>
      <c r="P5484" s="180">
        <f>VLOOKUP(D5484,Plan1!$B$2:$S$5570,16,)/1000</f>
        <v>5.4820000000000002</v>
      </c>
      <c r="Q5484" s="180">
        <f>VLOOKUP(D5484,Plan1!$B$2:$S$5570,17,)/1000</f>
        <v>5.0199999999999996</v>
      </c>
      <c r="R5484" s="180">
        <f>VLOOKUP(D5484,Plan1!$B$2:$S$5570,18,)/1000</f>
        <v>5.1020000000000003</v>
      </c>
      <c r="S5484" s="180">
        <f>VLOOKUP(D5484,Plan1!$B$2:$S$5570,6,)/1000</f>
        <v>5.42</v>
      </c>
    </row>
    <row r="5485" spans="1:19" x14ac:dyDescent="0.25">
      <c r="A5485" s="178">
        <v>1870</v>
      </c>
      <c r="B5485" s="178">
        <v>-29068</v>
      </c>
      <c r="C5485" s="178">
        <v>-518589</v>
      </c>
      <c r="D5485" s="178" t="s">
        <v>4121</v>
      </c>
      <c r="E5485" s="178" t="s">
        <v>167</v>
      </c>
      <c r="F5485" s="178" t="s">
        <v>3898</v>
      </c>
      <c r="G5485" s="180">
        <f>VLOOKUP(D5485,Plan1!$B$2:$S$5570,7,)/1000</f>
        <v>5.45</v>
      </c>
      <c r="H5485" s="180">
        <f>VLOOKUP(D5485,Plan1!$B$2:$S$5570,8,)/1000</f>
        <v>5.5140000000000002</v>
      </c>
      <c r="I5485" s="180">
        <f>VLOOKUP(D5485,Plan1!$B$2:$S$5570,9,)/1000</f>
        <v>5.2</v>
      </c>
      <c r="J5485" s="180">
        <f>VLOOKUP(D5485,Plan1!$B$2:$S$5570,10,)/1000</f>
        <v>4.6310000000000002</v>
      </c>
      <c r="K5485" s="180">
        <f>VLOOKUP(D5485,Plan1!$B$2:$S$5570,11,)/1000</f>
        <v>3.77</v>
      </c>
      <c r="L5485" s="180">
        <f>VLOOKUP(D5485,Plan1!$B$2:$S$5570,12,)/1000</f>
        <v>3.3</v>
      </c>
      <c r="M5485" s="180">
        <f>VLOOKUP(D5485,Plan1!$B$2:$S$5570,13,)/1000</f>
        <v>3.6419999999999999</v>
      </c>
      <c r="N5485" s="180">
        <f>VLOOKUP(D5485,Plan1!$B$2:$S$5570,14,)/1000</f>
        <v>4.2880000000000003</v>
      </c>
      <c r="O5485" s="180">
        <f>VLOOKUP(D5485,Plan1!$B$2:$S$5570,15,)/1000</f>
        <v>4.0670000000000002</v>
      </c>
      <c r="P5485" s="180">
        <f>VLOOKUP(D5485,Plan1!$B$2:$S$5570,16,)/1000</f>
        <v>4.6550000000000002</v>
      </c>
      <c r="Q5485" s="180">
        <f>VLOOKUP(D5485,Plan1!$B$2:$S$5570,17,)/1000</f>
        <v>5.4930000000000003</v>
      </c>
      <c r="R5485" s="180">
        <f>VLOOKUP(D5485,Plan1!$B$2:$S$5570,18,)/1000</f>
        <v>5.5540000000000003</v>
      </c>
      <c r="S5485" s="180">
        <f>VLOOKUP(D5485,Plan1!$B$2:$S$5570,6,)/1000</f>
        <v>4.63</v>
      </c>
    </row>
    <row r="5486" spans="1:19" x14ac:dyDescent="0.25">
      <c r="A5486" s="178">
        <v>2922</v>
      </c>
      <c r="B5486" s="178">
        <v>-27572</v>
      </c>
      <c r="C5486" s="178">
        <v>-520216</v>
      </c>
      <c r="D5486" s="178" t="s">
        <v>4329</v>
      </c>
      <c r="E5486" s="178" t="s">
        <v>167</v>
      </c>
      <c r="F5486" s="178" t="s">
        <v>3898</v>
      </c>
      <c r="G5486" s="180">
        <f>VLOOKUP(D5486,Plan1!$B$2:$S$5570,7,)/1000</f>
        <v>5.5359999999999996</v>
      </c>
      <c r="H5486" s="180">
        <f>VLOOKUP(D5486,Plan1!$B$2:$S$5570,8,)/1000</f>
        <v>5.5129999999999999</v>
      </c>
      <c r="I5486" s="180">
        <f>VLOOKUP(D5486,Plan1!$B$2:$S$5570,9,)/1000</f>
        <v>5.3419999999999996</v>
      </c>
      <c r="J5486" s="180">
        <f>VLOOKUP(D5486,Plan1!$B$2:$S$5570,10,)/1000</f>
        <v>4.8609999999999998</v>
      </c>
      <c r="K5486" s="180">
        <f>VLOOKUP(D5486,Plan1!$B$2:$S$5570,11,)/1000</f>
        <v>4.0209999999999999</v>
      </c>
      <c r="L5486" s="180">
        <f>VLOOKUP(D5486,Plan1!$B$2:$S$5570,12,)/1000</f>
        <v>3.5289999999999999</v>
      </c>
      <c r="M5486" s="180">
        <f>VLOOKUP(D5486,Plan1!$B$2:$S$5570,13,)/1000</f>
        <v>3.9430000000000001</v>
      </c>
      <c r="N5486" s="180">
        <f>VLOOKUP(D5486,Plan1!$B$2:$S$5570,14,)/1000</f>
        <v>4.6580000000000004</v>
      </c>
      <c r="O5486" s="180">
        <f>VLOOKUP(D5486,Plan1!$B$2:$S$5570,15,)/1000</f>
        <v>4.38</v>
      </c>
      <c r="P5486" s="180">
        <f>VLOOKUP(D5486,Plan1!$B$2:$S$5570,16,)/1000</f>
        <v>4.976</v>
      </c>
      <c r="Q5486" s="180">
        <f>VLOOKUP(D5486,Plan1!$B$2:$S$5570,17,)/1000</f>
        <v>5.61</v>
      </c>
      <c r="R5486" s="180">
        <f>VLOOKUP(D5486,Plan1!$B$2:$S$5570,18,)/1000</f>
        <v>5.6070000000000002</v>
      </c>
      <c r="S5486" s="180">
        <f>VLOOKUP(D5486,Plan1!$B$2:$S$5570,6,)/1000</f>
        <v>4.8310000000000004</v>
      </c>
    </row>
    <row r="5487" spans="1:19" x14ac:dyDescent="0.25">
      <c r="A5487" s="178">
        <v>1158</v>
      </c>
      <c r="B5487" s="178">
        <v>-300824</v>
      </c>
      <c r="C5487" s="178">
        <v>-510199</v>
      </c>
      <c r="D5487" s="178" t="s">
        <v>3955</v>
      </c>
      <c r="E5487" s="178" t="s">
        <v>167</v>
      </c>
      <c r="F5487" s="178" t="s">
        <v>3898</v>
      </c>
      <c r="G5487" s="180">
        <f>VLOOKUP(D5487,Plan1!$B$2:$S$5570,7,)/1000</f>
        <v>5.577</v>
      </c>
      <c r="H5487" s="180">
        <f>VLOOKUP(D5487,Plan1!$B$2:$S$5570,8,)/1000</f>
        <v>5.5019999999999998</v>
      </c>
      <c r="I5487" s="180">
        <f>VLOOKUP(D5487,Plan1!$B$2:$S$5570,9,)/1000</f>
        <v>5.1529999999999996</v>
      </c>
      <c r="J5487" s="180">
        <f>VLOOKUP(D5487,Plan1!$B$2:$S$5570,10,)/1000</f>
        <v>4.6580000000000004</v>
      </c>
      <c r="K5487" s="180">
        <f>VLOOKUP(D5487,Plan1!$B$2:$S$5570,11,)/1000</f>
        <v>3.7269999999999999</v>
      </c>
      <c r="L5487" s="180">
        <f>VLOOKUP(D5487,Plan1!$B$2:$S$5570,12,)/1000</f>
        <v>3.2890000000000001</v>
      </c>
      <c r="M5487" s="180">
        <f>VLOOKUP(D5487,Plan1!$B$2:$S$5570,13,)/1000</f>
        <v>3.5209999999999999</v>
      </c>
      <c r="N5487" s="180">
        <f>VLOOKUP(D5487,Plan1!$B$2:$S$5570,14,)/1000</f>
        <v>4.0590000000000002</v>
      </c>
      <c r="O5487" s="180">
        <f>VLOOKUP(D5487,Plan1!$B$2:$S$5570,15,)/1000</f>
        <v>3.9729999999999999</v>
      </c>
      <c r="P5487" s="180">
        <f>VLOOKUP(D5487,Plan1!$B$2:$S$5570,16,)/1000</f>
        <v>4.7</v>
      </c>
      <c r="Q5487" s="180">
        <f>VLOOKUP(D5487,Plan1!$B$2:$S$5570,17,)/1000</f>
        <v>5.5709999999999997</v>
      </c>
      <c r="R5487" s="180">
        <f>VLOOKUP(D5487,Plan1!$B$2:$S$5570,18,)/1000</f>
        <v>5.6260000000000003</v>
      </c>
      <c r="S5487" s="180">
        <f>VLOOKUP(D5487,Plan1!$B$2:$S$5570,6,)/1000</f>
        <v>4.6130000000000004</v>
      </c>
    </row>
    <row r="5488" spans="1:19" x14ac:dyDescent="0.25">
      <c r="A5488" s="178">
        <v>10600</v>
      </c>
      <c r="B5488" s="178">
        <v>-20383</v>
      </c>
      <c r="C5488" s="178">
        <v>-404936</v>
      </c>
      <c r="D5488" s="178" t="s">
        <v>1009</v>
      </c>
      <c r="E5488" s="178" t="s">
        <v>167</v>
      </c>
      <c r="F5488" s="178" t="s">
        <v>979</v>
      </c>
      <c r="G5488" s="180">
        <f>VLOOKUP(D5488,Plan1!$B$2:$S$5570,7,)/1000</f>
        <v>5.5190000000000001</v>
      </c>
      <c r="H5488" s="180">
        <f>VLOOKUP(D5488,Plan1!$B$2:$S$5570,8,)/1000</f>
        <v>6.1479999999999997</v>
      </c>
      <c r="I5488" s="180">
        <f>VLOOKUP(D5488,Plan1!$B$2:$S$5570,9,)/1000</f>
        <v>5.4669999999999996</v>
      </c>
      <c r="J5488" s="180">
        <f>VLOOKUP(D5488,Plan1!$B$2:$S$5570,10,)/1000</f>
        <v>5.0679999999999996</v>
      </c>
      <c r="K5488" s="180">
        <f>VLOOKUP(D5488,Plan1!$B$2:$S$5570,11,)/1000</f>
        <v>4.6150000000000002</v>
      </c>
      <c r="L5488" s="180">
        <f>VLOOKUP(D5488,Plan1!$B$2:$S$5570,12,)/1000</f>
        <v>4.5069999999999997</v>
      </c>
      <c r="M5488" s="180">
        <f>VLOOKUP(D5488,Plan1!$B$2:$S$5570,13,)/1000</f>
        <v>4.4580000000000002</v>
      </c>
      <c r="N5488" s="180">
        <f>VLOOKUP(D5488,Plan1!$B$2:$S$5570,14,)/1000</f>
        <v>5.0229999999999997</v>
      </c>
      <c r="O5488" s="180">
        <f>VLOOKUP(D5488,Plan1!$B$2:$S$5570,15,)/1000</f>
        <v>5.0919999999999996</v>
      </c>
      <c r="P5488" s="180">
        <f>VLOOKUP(D5488,Plan1!$B$2:$S$5570,16,)/1000</f>
        <v>4.8029999999999999</v>
      </c>
      <c r="Q5488" s="180">
        <f>VLOOKUP(D5488,Plan1!$B$2:$S$5570,17,)/1000</f>
        <v>4.5780000000000003</v>
      </c>
      <c r="R5488" s="180">
        <f>VLOOKUP(D5488,Plan1!$B$2:$S$5570,18,)/1000</f>
        <v>5.1890000000000001</v>
      </c>
      <c r="S5488" s="180">
        <f>VLOOKUP(D5488,Plan1!$B$2:$S$5570,6,)/1000</f>
        <v>5.0389999999999997</v>
      </c>
    </row>
    <row r="5489" spans="1:19" x14ac:dyDescent="0.25">
      <c r="A5489" s="178">
        <v>59141</v>
      </c>
      <c r="B5489" s="178">
        <v>-32119</v>
      </c>
      <c r="C5489" s="178">
        <v>-449995</v>
      </c>
      <c r="D5489" s="178" t="s">
        <v>1009</v>
      </c>
      <c r="E5489" s="178" t="s">
        <v>167</v>
      </c>
      <c r="F5489" s="178" t="s">
        <v>1298</v>
      </c>
      <c r="G5489" s="180">
        <f>VLOOKUP(D5489,Plan1!$B$2:$S$5570,7,)/1000</f>
        <v>5.5190000000000001</v>
      </c>
      <c r="H5489" s="180">
        <f>VLOOKUP(D5489,Plan1!$B$2:$S$5570,8,)/1000</f>
        <v>6.1479999999999997</v>
      </c>
      <c r="I5489" s="180">
        <f>VLOOKUP(D5489,Plan1!$B$2:$S$5570,9,)/1000</f>
        <v>5.4669999999999996</v>
      </c>
      <c r="J5489" s="180">
        <f>VLOOKUP(D5489,Plan1!$B$2:$S$5570,10,)/1000</f>
        <v>5.0679999999999996</v>
      </c>
      <c r="K5489" s="180">
        <f>VLOOKUP(D5489,Plan1!$B$2:$S$5570,11,)/1000</f>
        <v>4.6150000000000002</v>
      </c>
      <c r="L5489" s="180">
        <f>VLOOKUP(D5489,Plan1!$B$2:$S$5570,12,)/1000</f>
        <v>4.5069999999999997</v>
      </c>
      <c r="M5489" s="180">
        <f>VLOOKUP(D5489,Plan1!$B$2:$S$5570,13,)/1000</f>
        <v>4.4580000000000002</v>
      </c>
      <c r="N5489" s="180">
        <f>VLOOKUP(D5489,Plan1!$B$2:$S$5570,14,)/1000</f>
        <v>5.0229999999999997</v>
      </c>
      <c r="O5489" s="180">
        <f>VLOOKUP(D5489,Plan1!$B$2:$S$5570,15,)/1000</f>
        <v>5.0919999999999996</v>
      </c>
      <c r="P5489" s="180">
        <f>VLOOKUP(D5489,Plan1!$B$2:$S$5570,16,)/1000</f>
        <v>4.8029999999999999</v>
      </c>
      <c r="Q5489" s="180">
        <f>VLOOKUP(D5489,Plan1!$B$2:$S$5570,17,)/1000</f>
        <v>4.5780000000000003</v>
      </c>
      <c r="R5489" s="180">
        <f>VLOOKUP(D5489,Plan1!$B$2:$S$5570,18,)/1000</f>
        <v>5.1890000000000001</v>
      </c>
      <c r="S5489" s="180">
        <f>VLOOKUP(D5489,Plan1!$B$2:$S$5570,6,)/1000</f>
        <v>5.0389999999999997</v>
      </c>
    </row>
    <row r="5490" spans="1:19" x14ac:dyDescent="0.25">
      <c r="A5490" s="178">
        <v>17373</v>
      </c>
      <c r="B5490" s="178">
        <v>-167457</v>
      </c>
      <c r="C5490" s="178">
        <v>-485066</v>
      </c>
      <c r="D5490" s="178" t="s">
        <v>1149</v>
      </c>
      <c r="E5490" s="178" t="s">
        <v>167</v>
      </c>
      <c r="F5490" s="178" t="s">
        <v>1058</v>
      </c>
      <c r="G5490" s="180">
        <f>VLOOKUP(D5490,Plan1!$B$2:$S$5570,7,)/1000</f>
        <v>5.0750000000000002</v>
      </c>
      <c r="H5490" s="180">
        <f>VLOOKUP(D5490,Plan1!$B$2:$S$5570,8,)/1000</f>
        <v>5.5380000000000003</v>
      </c>
      <c r="I5490" s="180">
        <f>VLOOKUP(D5490,Plan1!$B$2:$S$5570,9,)/1000</f>
        <v>5.258</v>
      </c>
      <c r="J5490" s="180">
        <f>VLOOKUP(D5490,Plan1!$B$2:$S$5570,10,)/1000</f>
        <v>5.6050000000000004</v>
      </c>
      <c r="K5490" s="180">
        <f>VLOOKUP(D5490,Plan1!$B$2:$S$5570,11,)/1000</f>
        <v>5.5570000000000004</v>
      </c>
      <c r="L5490" s="180">
        <f>VLOOKUP(D5490,Plan1!$B$2:$S$5570,12,)/1000</f>
        <v>5.508</v>
      </c>
      <c r="M5490" s="180">
        <f>VLOOKUP(D5490,Plan1!$B$2:$S$5570,13,)/1000</f>
        <v>5.71</v>
      </c>
      <c r="N5490" s="180">
        <f>VLOOKUP(D5490,Plan1!$B$2:$S$5570,14,)/1000</f>
        <v>6.4260000000000002</v>
      </c>
      <c r="O5490" s="180">
        <f>VLOOKUP(D5490,Plan1!$B$2:$S$5570,15,)/1000</f>
        <v>5.8259999999999996</v>
      </c>
      <c r="P5490" s="180">
        <f>VLOOKUP(D5490,Plan1!$B$2:$S$5570,16,)/1000</f>
        <v>5.53</v>
      </c>
      <c r="Q5490" s="180">
        <f>VLOOKUP(D5490,Plan1!$B$2:$S$5570,17,)/1000</f>
        <v>4.9160000000000004</v>
      </c>
      <c r="R5490" s="180">
        <f>VLOOKUP(D5490,Plan1!$B$2:$S$5570,18,)/1000</f>
        <v>5.0410000000000004</v>
      </c>
      <c r="S5490" s="180">
        <f>VLOOKUP(D5490,Plan1!$B$2:$S$5570,6,)/1000</f>
        <v>5.4989999999999997</v>
      </c>
    </row>
    <row r="5491" spans="1:19" x14ac:dyDescent="0.25">
      <c r="A5491" s="178">
        <v>42946</v>
      </c>
      <c r="B5491" s="178">
        <v>-76565</v>
      </c>
      <c r="C5491" s="178">
        <v>-353218</v>
      </c>
      <c r="D5491" s="178" t="s">
        <v>3426</v>
      </c>
      <c r="E5491" s="178" t="s">
        <v>167</v>
      </c>
      <c r="F5491" s="178" t="s">
        <v>3284</v>
      </c>
      <c r="G5491" s="180">
        <f>VLOOKUP(D5491,Plan1!$B$2:$S$5570,7,)/1000</f>
        <v>5.2149999999999999</v>
      </c>
      <c r="H5491" s="180">
        <f>VLOOKUP(D5491,Plan1!$B$2:$S$5570,8,)/1000</f>
        <v>5.4669999999999996</v>
      </c>
      <c r="I5491" s="180">
        <f>VLOOKUP(D5491,Plan1!$B$2:$S$5570,9,)/1000</f>
        <v>5.6929999999999996</v>
      </c>
      <c r="J5491" s="180">
        <f>VLOOKUP(D5491,Plan1!$B$2:$S$5570,10,)/1000</f>
        <v>5.2309999999999999</v>
      </c>
      <c r="K5491" s="180">
        <f>VLOOKUP(D5491,Plan1!$B$2:$S$5570,11,)/1000</f>
        <v>4.6079999999999997</v>
      </c>
      <c r="L5491" s="180">
        <f>VLOOKUP(D5491,Plan1!$B$2:$S$5570,12,)/1000</f>
        <v>4.2720000000000002</v>
      </c>
      <c r="M5491" s="180">
        <f>VLOOKUP(D5491,Plan1!$B$2:$S$5570,13,)/1000</f>
        <v>4.33</v>
      </c>
      <c r="N5491" s="180">
        <f>VLOOKUP(D5491,Plan1!$B$2:$S$5570,14,)/1000</f>
        <v>5.0049999999999999</v>
      </c>
      <c r="O5491" s="180">
        <f>VLOOKUP(D5491,Plan1!$B$2:$S$5570,15,)/1000</f>
        <v>5.3949999999999996</v>
      </c>
      <c r="P5491" s="180">
        <f>VLOOKUP(D5491,Plan1!$B$2:$S$5570,16,)/1000</f>
        <v>5.4370000000000003</v>
      </c>
      <c r="Q5491" s="180">
        <f>VLOOKUP(D5491,Plan1!$B$2:$S$5570,17,)/1000</f>
        <v>5.641</v>
      </c>
      <c r="R5491" s="180">
        <f>VLOOKUP(D5491,Plan1!$B$2:$S$5570,18,)/1000</f>
        <v>5.4249999999999998</v>
      </c>
      <c r="S5491" s="180">
        <f>VLOOKUP(D5491,Plan1!$B$2:$S$5570,6,)/1000</f>
        <v>5.1429999999999998</v>
      </c>
    </row>
    <row r="5492" spans="1:19" x14ac:dyDescent="0.25">
      <c r="A5492" s="178">
        <v>3152</v>
      </c>
      <c r="B5492" s="178">
        <v>-271612</v>
      </c>
      <c r="C5492" s="178">
        <v>-534027</v>
      </c>
      <c r="D5492" s="178" t="s">
        <v>4370</v>
      </c>
      <c r="E5492" s="178" t="s">
        <v>167</v>
      </c>
      <c r="F5492" s="178" t="s">
        <v>3898</v>
      </c>
      <c r="G5492" s="180">
        <f>VLOOKUP(D5492,Plan1!$B$2:$S$5570,7,)/1000</f>
        <v>5.67</v>
      </c>
      <c r="H5492" s="180">
        <f>VLOOKUP(D5492,Plan1!$B$2:$S$5570,8,)/1000</f>
        <v>5.5960000000000001</v>
      </c>
      <c r="I5492" s="180">
        <f>VLOOKUP(D5492,Plan1!$B$2:$S$5570,9,)/1000</f>
        <v>5.4989999999999997</v>
      </c>
      <c r="J5492" s="180">
        <f>VLOOKUP(D5492,Plan1!$B$2:$S$5570,10,)/1000</f>
        <v>4.8280000000000003</v>
      </c>
      <c r="K5492" s="180">
        <f>VLOOKUP(D5492,Plan1!$B$2:$S$5570,11,)/1000</f>
        <v>4.03</v>
      </c>
      <c r="L5492" s="180">
        <f>VLOOKUP(D5492,Plan1!$B$2:$S$5570,12,)/1000</f>
        <v>3.4430000000000001</v>
      </c>
      <c r="M5492" s="180">
        <f>VLOOKUP(D5492,Plan1!$B$2:$S$5570,13,)/1000</f>
        <v>3.8250000000000002</v>
      </c>
      <c r="N5492" s="180">
        <f>VLOOKUP(D5492,Plan1!$B$2:$S$5570,14,)/1000</f>
        <v>4.6440000000000001</v>
      </c>
      <c r="O5492" s="180">
        <f>VLOOKUP(D5492,Plan1!$B$2:$S$5570,15,)/1000</f>
        <v>4.407</v>
      </c>
      <c r="P5492" s="180">
        <f>VLOOKUP(D5492,Plan1!$B$2:$S$5570,16,)/1000</f>
        <v>5.0919999999999996</v>
      </c>
      <c r="Q5492" s="180">
        <f>VLOOKUP(D5492,Plan1!$B$2:$S$5570,17,)/1000</f>
        <v>5.5919999999999996</v>
      </c>
      <c r="R5492" s="180">
        <f>VLOOKUP(D5492,Plan1!$B$2:$S$5570,18,)/1000</f>
        <v>5.6660000000000004</v>
      </c>
      <c r="S5492" s="180">
        <f>VLOOKUP(D5492,Plan1!$B$2:$S$5570,6,)/1000</f>
        <v>4.8570000000000002</v>
      </c>
    </row>
    <row r="5493" spans="1:19" x14ac:dyDescent="0.25">
      <c r="A5493" s="178">
        <v>7051</v>
      </c>
      <c r="B5493" s="178">
        <v>-224098</v>
      </c>
      <c r="C5493" s="178">
        <v>-544376</v>
      </c>
      <c r="D5493" s="178" t="s">
        <v>1670</v>
      </c>
      <c r="E5493" s="178" t="s">
        <v>167</v>
      </c>
      <c r="F5493" s="178" t="s">
        <v>1651</v>
      </c>
      <c r="G5493" s="180">
        <f>VLOOKUP(D5493,Plan1!$B$2:$S$5570,7,)/1000</f>
        <v>5.3890000000000002</v>
      </c>
      <c r="H5493" s="180">
        <f>VLOOKUP(D5493,Plan1!$B$2:$S$5570,8,)/1000</f>
        <v>5.5709999999999997</v>
      </c>
      <c r="I5493" s="180">
        <f>VLOOKUP(D5493,Plan1!$B$2:$S$5570,9,)/1000</f>
        <v>5.5670000000000002</v>
      </c>
      <c r="J5493" s="180">
        <f>VLOOKUP(D5493,Plan1!$B$2:$S$5570,10,)/1000</f>
        <v>5.2290000000000001</v>
      </c>
      <c r="K5493" s="180">
        <f>VLOOKUP(D5493,Plan1!$B$2:$S$5570,11,)/1000</f>
        <v>4.54</v>
      </c>
      <c r="L5493" s="180">
        <f>VLOOKUP(D5493,Plan1!$B$2:$S$5570,12,)/1000</f>
        <v>4.3419999999999996</v>
      </c>
      <c r="M5493" s="180">
        <f>VLOOKUP(D5493,Plan1!$B$2:$S$5570,13,)/1000</f>
        <v>4.4400000000000004</v>
      </c>
      <c r="N5493" s="180">
        <f>VLOOKUP(D5493,Plan1!$B$2:$S$5570,14,)/1000</f>
        <v>5.3170000000000002</v>
      </c>
      <c r="O5493" s="180">
        <f>VLOOKUP(D5493,Plan1!$B$2:$S$5570,15,)/1000</f>
        <v>5.1109999999999998</v>
      </c>
      <c r="P5493" s="180">
        <f>VLOOKUP(D5493,Plan1!$B$2:$S$5570,16,)/1000</f>
        <v>5.2489999999999997</v>
      </c>
      <c r="Q5493" s="180">
        <f>VLOOKUP(D5493,Plan1!$B$2:$S$5570,17,)/1000</f>
        <v>5.4459999999999997</v>
      </c>
      <c r="R5493" s="180">
        <f>VLOOKUP(D5493,Plan1!$B$2:$S$5570,18,)/1000</f>
        <v>5.6390000000000002</v>
      </c>
      <c r="S5493" s="180">
        <f>VLOOKUP(D5493,Plan1!$B$2:$S$5570,6,)/1000</f>
        <v>5.1529999999999996</v>
      </c>
    </row>
    <row r="5494" spans="1:19" x14ac:dyDescent="0.25">
      <c r="A5494" s="178">
        <v>15425</v>
      </c>
      <c r="B5494" s="178">
        <v>-177327</v>
      </c>
      <c r="C5494" s="178">
        <v>-498052</v>
      </c>
      <c r="D5494" s="178" t="s">
        <v>1098</v>
      </c>
      <c r="E5494" s="178" t="s">
        <v>167</v>
      </c>
      <c r="F5494" s="178" t="s">
        <v>1058</v>
      </c>
      <c r="G5494" s="180">
        <f>VLOOKUP(D5494,Plan1!$B$2:$S$5570,7,)/1000</f>
        <v>5.21</v>
      </c>
      <c r="H5494" s="180">
        <f>VLOOKUP(D5494,Plan1!$B$2:$S$5570,8,)/1000</f>
        <v>5.61</v>
      </c>
      <c r="I5494" s="180">
        <f>VLOOKUP(D5494,Plan1!$B$2:$S$5570,9,)/1000</f>
        <v>5.415</v>
      </c>
      <c r="J5494" s="180">
        <f>VLOOKUP(D5494,Plan1!$B$2:$S$5570,10,)/1000</f>
        <v>5.6539999999999999</v>
      </c>
      <c r="K5494" s="180">
        <f>VLOOKUP(D5494,Plan1!$B$2:$S$5570,11,)/1000</f>
        <v>5.5640000000000001</v>
      </c>
      <c r="L5494" s="180">
        <f>VLOOKUP(D5494,Plan1!$B$2:$S$5570,12,)/1000</f>
        <v>5.2779999999999996</v>
      </c>
      <c r="M5494" s="180">
        <f>VLOOKUP(D5494,Plan1!$B$2:$S$5570,13,)/1000</f>
        <v>5.5259999999999998</v>
      </c>
      <c r="N5494" s="180">
        <f>VLOOKUP(D5494,Plan1!$B$2:$S$5570,14,)/1000</f>
        <v>6.29</v>
      </c>
      <c r="O5494" s="180">
        <f>VLOOKUP(D5494,Plan1!$B$2:$S$5570,15,)/1000</f>
        <v>5.6020000000000003</v>
      </c>
      <c r="P5494" s="180">
        <f>VLOOKUP(D5494,Plan1!$B$2:$S$5570,16,)/1000</f>
        <v>5.4390000000000001</v>
      </c>
      <c r="Q5494" s="180">
        <f>VLOOKUP(D5494,Plan1!$B$2:$S$5570,17,)/1000</f>
        <v>5.1820000000000004</v>
      </c>
      <c r="R5494" s="180">
        <f>VLOOKUP(D5494,Plan1!$B$2:$S$5570,18,)/1000</f>
        <v>5.1769999999999996</v>
      </c>
      <c r="S5494" s="180">
        <f>VLOOKUP(D5494,Plan1!$B$2:$S$5570,6,)/1000</f>
        <v>5.4960000000000004</v>
      </c>
    </row>
    <row r="5495" spans="1:19" x14ac:dyDescent="0.25">
      <c r="A5495" s="178">
        <v>36397</v>
      </c>
      <c r="B5495" s="178">
        <v>-93719</v>
      </c>
      <c r="C5495" s="178">
        <v>-362423</v>
      </c>
      <c r="D5495" s="178" t="s">
        <v>257</v>
      </c>
      <c r="E5495" s="178" t="s">
        <v>167</v>
      </c>
      <c r="F5495" s="178" t="s">
        <v>192</v>
      </c>
      <c r="G5495" s="180">
        <f>VLOOKUP(D5495,Plan1!$B$2:$S$5570,7,)/1000</f>
        <v>5.524</v>
      </c>
      <c r="H5495" s="180">
        <f>VLOOKUP(D5495,Plan1!$B$2:$S$5570,8,)/1000</f>
        <v>5.6310000000000002</v>
      </c>
      <c r="I5495" s="180">
        <f>VLOOKUP(D5495,Plan1!$B$2:$S$5570,9,)/1000</f>
        <v>5.7960000000000003</v>
      </c>
      <c r="J5495" s="180">
        <f>VLOOKUP(D5495,Plan1!$B$2:$S$5570,10,)/1000</f>
        <v>5.2869999999999999</v>
      </c>
      <c r="K5495" s="180">
        <f>VLOOKUP(D5495,Plan1!$B$2:$S$5570,11,)/1000</f>
        <v>4.4660000000000002</v>
      </c>
      <c r="L5495" s="180">
        <f>VLOOKUP(D5495,Plan1!$B$2:$S$5570,12,)/1000</f>
        <v>4.0659999999999998</v>
      </c>
      <c r="M5495" s="180">
        <f>VLOOKUP(D5495,Plan1!$B$2:$S$5570,13,)/1000</f>
        <v>4.1950000000000003</v>
      </c>
      <c r="N5495" s="180">
        <f>VLOOKUP(D5495,Plan1!$B$2:$S$5570,14,)/1000</f>
        <v>4.6890000000000001</v>
      </c>
      <c r="O5495" s="180">
        <f>VLOOKUP(D5495,Plan1!$B$2:$S$5570,15,)/1000</f>
        <v>5.3849999999999998</v>
      </c>
      <c r="P5495" s="180">
        <f>VLOOKUP(D5495,Plan1!$B$2:$S$5570,16,)/1000</f>
        <v>5.5339999999999998</v>
      </c>
      <c r="Q5495" s="180">
        <f>VLOOKUP(D5495,Plan1!$B$2:$S$5570,17,)/1000</f>
        <v>5.9059999999999997</v>
      </c>
      <c r="R5495" s="180">
        <f>VLOOKUP(D5495,Plan1!$B$2:$S$5570,18,)/1000</f>
        <v>5.7779999999999996</v>
      </c>
      <c r="S5495" s="180">
        <f>VLOOKUP(D5495,Plan1!$B$2:$S$5570,6,)/1000</f>
        <v>5.1879999999999997</v>
      </c>
    </row>
    <row r="5496" spans="1:19" x14ac:dyDescent="0.25">
      <c r="A5496" s="178">
        <v>9868</v>
      </c>
      <c r="B5496" s="178">
        <v>-207564</v>
      </c>
      <c r="C5496" s="178">
        <v>-428745</v>
      </c>
      <c r="D5496" s="178" t="s">
        <v>257</v>
      </c>
      <c r="E5496" s="178" t="s">
        <v>167</v>
      </c>
      <c r="F5496" s="178" t="s">
        <v>1727</v>
      </c>
      <c r="G5496" s="180">
        <f>VLOOKUP(D5496,Plan1!$B$2:$S$5570,7,)/1000</f>
        <v>5.524</v>
      </c>
      <c r="H5496" s="180">
        <f>VLOOKUP(D5496,Plan1!$B$2:$S$5570,8,)/1000</f>
        <v>5.6310000000000002</v>
      </c>
      <c r="I5496" s="180">
        <f>VLOOKUP(D5496,Plan1!$B$2:$S$5570,9,)/1000</f>
        <v>5.7960000000000003</v>
      </c>
      <c r="J5496" s="180">
        <f>VLOOKUP(D5496,Plan1!$B$2:$S$5570,10,)/1000</f>
        <v>5.2869999999999999</v>
      </c>
      <c r="K5496" s="180">
        <f>VLOOKUP(D5496,Plan1!$B$2:$S$5570,11,)/1000</f>
        <v>4.4660000000000002</v>
      </c>
      <c r="L5496" s="180">
        <f>VLOOKUP(D5496,Plan1!$B$2:$S$5570,12,)/1000</f>
        <v>4.0659999999999998</v>
      </c>
      <c r="M5496" s="180">
        <f>VLOOKUP(D5496,Plan1!$B$2:$S$5570,13,)/1000</f>
        <v>4.1950000000000003</v>
      </c>
      <c r="N5496" s="180">
        <f>VLOOKUP(D5496,Plan1!$B$2:$S$5570,14,)/1000</f>
        <v>4.6890000000000001</v>
      </c>
      <c r="O5496" s="180">
        <f>VLOOKUP(D5496,Plan1!$B$2:$S$5570,15,)/1000</f>
        <v>5.3849999999999998</v>
      </c>
      <c r="P5496" s="180">
        <f>VLOOKUP(D5496,Plan1!$B$2:$S$5570,16,)/1000</f>
        <v>5.5339999999999998</v>
      </c>
      <c r="Q5496" s="180">
        <f>VLOOKUP(D5496,Plan1!$B$2:$S$5570,17,)/1000</f>
        <v>5.9059999999999997</v>
      </c>
      <c r="R5496" s="180">
        <f>VLOOKUP(D5496,Plan1!$B$2:$S$5570,18,)/1000</f>
        <v>5.7779999999999996</v>
      </c>
      <c r="S5496" s="180">
        <f>VLOOKUP(D5496,Plan1!$B$2:$S$5570,6,)/1000</f>
        <v>5.1879999999999997</v>
      </c>
    </row>
    <row r="5497" spans="1:19" x14ac:dyDescent="0.25">
      <c r="A5497" s="178">
        <v>49518</v>
      </c>
      <c r="B5497" s="178">
        <v>-59829</v>
      </c>
      <c r="C5497" s="178">
        <v>-379465</v>
      </c>
      <c r="D5497" s="178" t="s">
        <v>257</v>
      </c>
      <c r="E5497" s="178" t="s">
        <v>167</v>
      </c>
      <c r="F5497" s="178" t="s">
        <v>3752</v>
      </c>
      <c r="G5497" s="180">
        <f>VLOOKUP(D5497,Plan1!$B$2:$S$5570,7,)/1000</f>
        <v>5.524</v>
      </c>
      <c r="H5497" s="180">
        <f>VLOOKUP(D5497,Plan1!$B$2:$S$5570,8,)/1000</f>
        <v>5.6310000000000002</v>
      </c>
      <c r="I5497" s="180">
        <f>VLOOKUP(D5497,Plan1!$B$2:$S$5570,9,)/1000</f>
        <v>5.7960000000000003</v>
      </c>
      <c r="J5497" s="180">
        <f>VLOOKUP(D5497,Plan1!$B$2:$S$5570,10,)/1000</f>
        <v>5.2869999999999999</v>
      </c>
      <c r="K5497" s="180">
        <f>VLOOKUP(D5497,Plan1!$B$2:$S$5570,11,)/1000</f>
        <v>4.4660000000000002</v>
      </c>
      <c r="L5497" s="180">
        <f>VLOOKUP(D5497,Plan1!$B$2:$S$5570,12,)/1000</f>
        <v>4.0659999999999998</v>
      </c>
      <c r="M5497" s="180">
        <f>VLOOKUP(D5497,Plan1!$B$2:$S$5570,13,)/1000</f>
        <v>4.1950000000000003</v>
      </c>
      <c r="N5497" s="180">
        <f>VLOOKUP(D5497,Plan1!$B$2:$S$5570,14,)/1000</f>
        <v>4.6890000000000001</v>
      </c>
      <c r="O5497" s="180">
        <f>VLOOKUP(D5497,Plan1!$B$2:$S$5570,15,)/1000</f>
        <v>5.3849999999999998</v>
      </c>
      <c r="P5497" s="180">
        <f>VLOOKUP(D5497,Plan1!$B$2:$S$5570,16,)/1000</f>
        <v>5.5339999999999998</v>
      </c>
      <c r="Q5497" s="180">
        <f>VLOOKUP(D5497,Plan1!$B$2:$S$5570,17,)/1000</f>
        <v>5.9059999999999997</v>
      </c>
      <c r="R5497" s="180">
        <f>VLOOKUP(D5497,Plan1!$B$2:$S$5570,18,)/1000</f>
        <v>5.7779999999999996</v>
      </c>
      <c r="S5497" s="180">
        <f>VLOOKUP(D5497,Plan1!$B$2:$S$5570,6,)/1000</f>
        <v>5.1879999999999997</v>
      </c>
    </row>
    <row r="5498" spans="1:19" x14ac:dyDescent="0.25">
      <c r="A5498" s="178">
        <v>57942</v>
      </c>
      <c r="B5498" s="178">
        <v>-35671</v>
      </c>
      <c r="C5498" s="178">
        <v>-410919</v>
      </c>
      <c r="D5498" s="178" t="s">
        <v>945</v>
      </c>
      <c r="E5498" s="178" t="s">
        <v>167</v>
      </c>
      <c r="F5498" s="178" t="s">
        <v>792</v>
      </c>
      <c r="G5498" s="180">
        <f>VLOOKUP(D5498,Plan1!$B$2:$S$5570,7,)/1000</f>
        <v>4.8479999999999999</v>
      </c>
      <c r="H5498" s="180">
        <f>VLOOKUP(D5498,Plan1!$B$2:$S$5570,8,)/1000</f>
        <v>5.016</v>
      </c>
      <c r="I5498" s="180">
        <f>VLOOKUP(D5498,Plan1!$B$2:$S$5570,9,)/1000</f>
        <v>5.0069999999999997</v>
      </c>
      <c r="J5498" s="180">
        <f>VLOOKUP(D5498,Plan1!$B$2:$S$5570,10,)/1000</f>
        <v>4.7789999999999999</v>
      </c>
      <c r="K5498" s="180">
        <f>VLOOKUP(D5498,Plan1!$B$2:$S$5570,11,)/1000</f>
        <v>5.0199999999999996</v>
      </c>
      <c r="L5498" s="180">
        <f>VLOOKUP(D5498,Plan1!$B$2:$S$5570,12,)/1000</f>
        <v>5.1790000000000003</v>
      </c>
      <c r="M5498" s="180">
        <f>VLOOKUP(D5498,Plan1!$B$2:$S$5570,13,)/1000</f>
        <v>5.4630000000000001</v>
      </c>
      <c r="N5498" s="180">
        <f>VLOOKUP(D5498,Plan1!$B$2:$S$5570,14,)/1000</f>
        <v>6.2130000000000001</v>
      </c>
      <c r="O5498" s="180">
        <f>VLOOKUP(D5498,Plan1!$B$2:$S$5570,15,)/1000</f>
        <v>6.5309999999999997</v>
      </c>
      <c r="P5498" s="180">
        <f>VLOOKUP(D5498,Plan1!$B$2:$S$5570,16,)/1000</f>
        <v>6.3639999999999999</v>
      </c>
      <c r="Q5498" s="180">
        <f>VLOOKUP(D5498,Plan1!$B$2:$S$5570,17,)/1000</f>
        <v>6.141</v>
      </c>
      <c r="R5498" s="180">
        <f>VLOOKUP(D5498,Plan1!$B$2:$S$5570,18,)/1000</f>
        <v>5.327</v>
      </c>
      <c r="S5498" s="180">
        <f>VLOOKUP(D5498,Plan1!$B$2:$S$5570,6,)/1000</f>
        <v>5.4909999999999997</v>
      </c>
    </row>
    <row r="5499" spans="1:19" x14ac:dyDescent="0.25">
      <c r="A5499" s="178">
        <v>2218</v>
      </c>
      <c r="B5499" s="178">
        <v>-285636</v>
      </c>
      <c r="C5499" s="178">
        <v>-5275</v>
      </c>
      <c r="D5499" s="178" t="s">
        <v>4177</v>
      </c>
      <c r="E5499" s="178" t="s">
        <v>167</v>
      </c>
      <c r="F5499" s="178" t="s">
        <v>3898</v>
      </c>
      <c r="G5499" s="180">
        <f>VLOOKUP(D5499,Plan1!$B$2:$S$5570,7,)/1000</f>
        <v>5.5890000000000004</v>
      </c>
      <c r="H5499" s="180">
        <f>VLOOKUP(D5499,Plan1!$B$2:$S$5570,8,)/1000</f>
        <v>5.6559999999999997</v>
      </c>
      <c r="I5499" s="180">
        <f>VLOOKUP(D5499,Plan1!$B$2:$S$5570,9,)/1000</f>
        <v>5.375</v>
      </c>
      <c r="J5499" s="180">
        <f>VLOOKUP(D5499,Plan1!$B$2:$S$5570,10,)/1000</f>
        <v>4.8239999999999998</v>
      </c>
      <c r="K5499" s="180">
        <f>VLOOKUP(D5499,Plan1!$B$2:$S$5570,11,)/1000</f>
        <v>4.024</v>
      </c>
      <c r="L5499" s="180">
        <f>VLOOKUP(D5499,Plan1!$B$2:$S$5570,12,)/1000</f>
        <v>3.4569999999999999</v>
      </c>
      <c r="M5499" s="180">
        <f>VLOOKUP(D5499,Plan1!$B$2:$S$5570,13,)/1000</f>
        <v>3.8159999999999998</v>
      </c>
      <c r="N5499" s="180">
        <f>VLOOKUP(D5499,Plan1!$B$2:$S$5570,14,)/1000</f>
        <v>4.5039999999999996</v>
      </c>
      <c r="O5499" s="180">
        <f>VLOOKUP(D5499,Plan1!$B$2:$S$5570,15,)/1000</f>
        <v>4.2649999999999997</v>
      </c>
      <c r="P5499" s="180">
        <f>VLOOKUP(D5499,Plan1!$B$2:$S$5570,16,)/1000</f>
        <v>4.9720000000000004</v>
      </c>
      <c r="Q5499" s="180">
        <f>VLOOKUP(D5499,Plan1!$B$2:$S$5570,17,)/1000</f>
        <v>5.6459999999999999</v>
      </c>
      <c r="R5499" s="180">
        <f>VLOOKUP(D5499,Plan1!$B$2:$S$5570,18,)/1000</f>
        <v>5.6859999999999999</v>
      </c>
      <c r="S5499" s="180">
        <f>VLOOKUP(D5499,Plan1!$B$2:$S$5570,6,)/1000</f>
        <v>4.8179999999999996</v>
      </c>
    </row>
    <row r="5500" spans="1:19" x14ac:dyDescent="0.25">
      <c r="A5500" s="178">
        <v>3076</v>
      </c>
      <c r="B5500" s="178">
        <v>-273891</v>
      </c>
      <c r="C5500" s="178">
        <v>-493598</v>
      </c>
      <c r="D5500" s="178" t="s">
        <v>4523</v>
      </c>
      <c r="E5500" s="178" t="s">
        <v>167</v>
      </c>
      <c r="F5500" s="178" t="s">
        <v>4434</v>
      </c>
      <c r="G5500" s="180">
        <f>VLOOKUP(D5500,Plan1!$B$2:$S$5570,7,)/1000</f>
        <v>4.9480000000000004</v>
      </c>
      <c r="H5500" s="180">
        <f>VLOOKUP(D5500,Plan1!$B$2:$S$5570,8,)/1000</f>
        <v>4.9640000000000004</v>
      </c>
      <c r="I5500" s="180">
        <f>VLOOKUP(D5500,Plan1!$B$2:$S$5570,9,)/1000</f>
        <v>4.742</v>
      </c>
      <c r="J5500" s="180">
        <f>VLOOKUP(D5500,Plan1!$B$2:$S$5570,10,)/1000</f>
        <v>4.343</v>
      </c>
      <c r="K5500" s="180">
        <f>VLOOKUP(D5500,Plan1!$B$2:$S$5570,11,)/1000</f>
        <v>3.7730000000000001</v>
      </c>
      <c r="L5500" s="180">
        <f>VLOOKUP(D5500,Plan1!$B$2:$S$5570,12,)/1000</f>
        <v>3.282</v>
      </c>
      <c r="M5500" s="180">
        <f>VLOOKUP(D5500,Plan1!$B$2:$S$5570,13,)/1000</f>
        <v>3.47</v>
      </c>
      <c r="N5500" s="180">
        <f>VLOOKUP(D5500,Plan1!$B$2:$S$5570,14,)/1000</f>
        <v>4.1609999999999996</v>
      </c>
      <c r="O5500" s="180">
        <f>VLOOKUP(D5500,Plan1!$B$2:$S$5570,15,)/1000</f>
        <v>3.7759999999999998</v>
      </c>
      <c r="P5500" s="180">
        <f>VLOOKUP(D5500,Plan1!$B$2:$S$5570,16,)/1000</f>
        <v>3.9329999999999998</v>
      </c>
      <c r="Q5500" s="180">
        <f>VLOOKUP(D5500,Plan1!$B$2:$S$5570,17,)/1000</f>
        <v>4.8250000000000002</v>
      </c>
      <c r="R5500" s="180">
        <f>VLOOKUP(D5500,Plan1!$B$2:$S$5570,18,)/1000</f>
        <v>4.8959999999999999</v>
      </c>
      <c r="S5500" s="180">
        <f>VLOOKUP(D5500,Plan1!$B$2:$S$5570,6,)/1000</f>
        <v>4.2590000000000003</v>
      </c>
    </row>
    <row r="5501" spans="1:19" x14ac:dyDescent="0.25">
      <c r="A5501" s="178">
        <v>3284</v>
      </c>
      <c r="B5501" s="178">
        <v>-270065</v>
      </c>
      <c r="C5501" s="178">
        <v>-511513</v>
      </c>
      <c r="D5501" s="178" t="s">
        <v>4593</v>
      </c>
      <c r="E5501" s="178" t="s">
        <v>167</v>
      </c>
      <c r="F5501" s="178" t="s">
        <v>4434</v>
      </c>
      <c r="G5501" s="180">
        <f>VLOOKUP(D5501,Plan1!$B$2:$S$5570,7,)/1000</f>
        <v>5.1180000000000003</v>
      </c>
      <c r="H5501" s="180">
        <f>VLOOKUP(D5501,Plan1!$B$2:$S$5570,8,)/1000</f>
        <v>5.1040000000000001</v>
      </c>
      <c r="I5501" s="180">
        <f>VLOOKUP(D5501,Plan1!$B$2:$S$5570,9,)/1000</f>
        <v>5.1529999999999996</v>
      </c>
      <c r="J5501" s="180">
        <f>VLOOKUP(D5501,Plan1!$B$2:$S$5570,10,)/1000</f>
        <v>4.6710000000000003</v>
      </c>
      <c r="K5501" s="180">
        <f>VLOOKUP(D5501,Plan1!$B$2:$S$5570,11,)/1000</f>
        <v>3.899</v>
      </c>
      <c r="L5501" s="180">
        <f>VLOOKUP(D5501,Plan1!$B$2:$S$5570,12,)/1000</f>
        <v>3.5670000000000002</v>
      </c>
      <c r="M5501" s="180">
        <f>VLOOKUP(D5501,Plan1!$B$2:$S$5570,13,)/1000</f>
        <v>3.863</v>
      </c>
      <c r="N5501" s="180">
        <f>VLOOKUP(D5501,Plan1!$B$2:$S$5570,14,)/1000</f>
        <v>4.702</v>
      </c>
      <c r="O5501" s="180">
        <f>VLOOKUP(D5501,Plan1!$B$2:$S$5570,15,)/1000</f>
        <v>4.3319999999999999</v>
      </c>
      <c r="P5501" s="180">
        <f>VLOOKUP(D5501,Plan1!$B$2:$S$5570,16,)/1000</f>
        <v>4.6859999999999999</v>
      </c>
      <c r="Q5501" s="180">
        <f>VLOOKUP(D5501,Plan1!$B$2:$S$5570,17,)/1000</f>
        <v>5.3239999999999998</v>
      </c>
      <c r="R5501" s="180">
        <f>VLOOKUP(D5501,Plan1!$B$2:$S$5570,18,)/1000</f>
        <v>5.2720000000000002</v>
      </c>
      <c r="S5501" s="180">
        <f>VLOOKUP(D5501,Plan1!$B$2:$S$5570,6,)/1000</f>
        <v>4.641</v>
      </c>
    </row>
    <row r="5502" spans="1:19" x14ac:dyDescent="0.25">
      <c r="A5502" s="178">
        <v>9701</v>
      </c>
      <c r="B5502" s="178">
        <v>-208675</v>
      </c>
      <c r="C5502" s="178">
        <v>-422404</v>
      </c>
      <c r="D5502" s="178" t="s">
        <v>1981</v>
      </c>
      <c r="E5502" s="178" t="s">
        <v>167</v>
      </c>
      <c r="F5502" s="178" t="s">
        <v>1727</v>
      </c>
      <c r="G5502" s="180">
        <f>VLOOKUP(D5502,Plan1!$B$2:$S$5570,7,)/1000</f>
        <v>5.266</v>
      </c>
      <c r="H5502" s="180">
        <f>VLOOKUP(D5502,Plan1!$B$2:$S$5570,8,)/1000</f>
        <v>5.7089999999999996</v>
      </c>
      <c r="I5502" s="180">
        <f>VLOOKUP(D5502,Plan1!$B$2:$S$5570,9,)/1000</f>
        <v>5.1210000000000004</v>
      </c>
      <c r="J5502" s="180">
        <f>VLOOKUP(D5502,Plan1!$B$2:$S$5570,10,)/1000</f>
        <v>4.92</v>
      </c>
      <c r="K5502" s="180">
        <f>VLOOKUP(D5502,Plan1!$B$2:$S$5570,11,)/1000</f>
        <v>4.57</v>
      </c>
      <c r="L5502" s="180">
        <f>VLOOKUP(D5502,Plan1!$B$2:$S$5570,12,)/1000</f>
        <v>4.5679999999999996</v>
      </c>
      <c r="M5502" s="180">
        <f>VLOOKUP(D5502,Plan1!$B$2:$S$5570,13,)/1000</f>
        <v>4.6260000000000003</v>
      </c>
      <c r="N5502" s="180">
        <f>VLOOKUP(D5502,Plan1!$B$2:$S$5570,14,)/1000</f>
        <v>5.3460000000000001</v>
      </c>
      <c r="O5502" s="180">
        <f>VLOOKUP(D5502,Plan1!$B$2:$S$5570,15,)/1000</f>
        <v>5.2460000000000004</v>
      </c>
      <c r="P5502" s="180">
        <f>VLOOKUP(D5502,Plan1!$B$2:$S$5570,16,)/1000</f>
        <v>4.9080000000000004</v>
      </c>
      <c r="Q5502" s="180">
        <f>VLOOKUP(D5502,Plan1!$B$2:$S$5570,17,)/1000</f>
        <v>4.4539999999999997</v>
      </c>
      <c r="R5502" s="180">
        <f>VLOOKUP(D5502,Plan1!$B$2:$S$5570,18,)/1000</f>
        <v>4.97</v>
      </c>
      <c r="S5502" s="180">
        <f>VLOOKUP(D5502,Plan1!$B$2:$S$5570,6,)/1000</f>
        <v>4.9749999999999996</v>
      </c>
    </row>
    <row r="5503" spans="1:19" x14ac:dyDescent="0.25">
      <c r="A5503" s="178">
        <v>47600</v>
      </c>
      <c r="B5503" s="178">
        <v>-65453</v>
      </c>
      <c r="C5503" s="178">
        <v>-382773</v>
      </c>
      <c r="D5503" s="178" t="s">
        <v>2894</v>
      </c>
      <c r="E5503" s="178" t="s">
        <v>167</v>
      </c>
      <c r="F5503" s="178" t="s">
        <v>2709</v>
      </c>
      <c r="G5503" s="180">
        <f>VLOOKUP(D5503,Plan1!$B$2:$S$5570,7,)/1000</f>
        <v>5.7679999999999998</v>
      </c>
      <c r="H5503" s="180">
        <f>VLOOKUP(D5503,Plan1!$B$2:$S$5570,8,)/1000</f>
        <v>5.8680000000000003</v>
      </c>
      <c r="I5503" s="180">
        <f>VLOOKUP(D5503,Plan1!$B$2:$S$5570,9,)/1000</f>
        <v>6</v>
      </c>
      <c r="J5503" s="180">
        <f>VLOOKUP(D5503,Plan1!$B$2:$S$5570,10,)/1000</f>
        <v>5.8140000000000001</v>
      </c>
      <c r="K5503" s="180">
        <f>VLOOKUP(D5503,Plan1!$B$2:$S$5570,11,)/1000</f>
        <v>5.4829999999999997</v>
      </c>
      <c r="L5503" s="180">
        <f>VLOOKUP(D5503,Plan1!$B$2:$S$5570,12,)/1000</f>
        <v>5.2939999999999996</v>
      </c>
      <c r="M5503" s="180">
        <f>VLOOKUP(D5503,Plan1!$B$2:$S$5570,13,)/1000</f>
        <v>5.5890000000000004</v>
      </c>
      <c r="N5503" s="180">
        <f>VLOOKUP(D5503,Plan1!$B$2:$S$5570,14,)/1000</f>
        <v>6.2789999999999999</v>
      </c>
      <c r="O5503" s="180">
        <f>VLOOKUP(D5503,Plan1!$B$2:$S$5570,15,)/1000</f>
        <v>6.492</v>
      </c>
      <c r="P5503" s="180">
        <f>VLOOKUP(D5503,Plan1!$B$2:$S$5570,16,)/1000</f>
        <v>6.4749999999999996</v>
      </c>
      <c r="Q5503" s="180">
        <f>VLOOKUP(D5503,Plan1!$B$2:$S$5570,17,)/1000</f>
        <v>6.4640000000000004</v>
      </c>
      <c r="R5503" s="180">
        <f>VLOOKUP(D5503,Plan1!$B$2:$S$5570,18,)/1000</f>
        <v>5.8879999999999999</v>
      </c>
      <c r="S5503" s="180">
        <f>VLOOKUP(D5503,Plan1!$B$2:$S$5570,6,)/1000</f>
        <v>5.9509999999999996</v>
      </c>
    </row>
    <row r="5504" spans="1:19" x14ac:dyDescent="0.25">
      <c r="A5504" s="178">
        <v>65172</v>
      </c>
      <c r="B5504" s="178">
        <v>-8616</v>
      </c>
      <c r="C5504" s="178">
        <v>-48139</v>
      </c>
      <c r="D5504" s="178" t="s">
        <v>2691</v>
      </c>
      <c r="E5504" s="178" t="s">
        <v>167</v>
      </c>
      <c r="F5504" s="178" t="s">
        <v>2567</v>
      </c>
      <c r="G5504" s="180">
        <f>VLOOKUP(D5504,Plan1!$B$2:$S$5570,7,)/1000</f>
        <v>4.2450000000000001</v>
      </c>
      <c r="H5504" s="180">
        <f>VLOOKUP(D5504,Plan1!$B$2:$S$5570,8,)/1000</f>
        <v>4.0190000000000001</v>
      </c>
      <c r="I5504" s="180">
        <f>VLOOKUP(D5504,Plan1!$B$2:$S$5570,9,)/1000</f>
        <v>3.984</v>
      </c>
      <c r="J5504" s="180">
        <f>VLOOKUP(D5504,Plan1!$B$2:$S$5570,10,)/1000</f>
        <v>4.0709999999999997</v>
      </c>
      <c r="K5504" s="180">
        <f>VLOOKUP(D5504,Plan1!$B$2:$S$5570,11,)/1000</f>
        <v>4.4329999999999998</v>
      </c>
      <c r="L5504" s="180">
        <f>VLOOKUP(D5504,Plan1!$B$2:$S$5570,12,)/1000</f>
        <v>4.6970000000000001</v>
      </c>
      <c r="M5504" s="180">
        <f>VLOOKUP(D5504,Plan1!$B$2:$S$5570,13,)/1000</f>
        <v>4.8440000000000003</v>
      </c>
      <c r="N5504" s="180">
        <f>VLOOKUP(D5504,Plan1!$B$2:$S$5570,14,)/1000</f>
        <v>5.1580000000000004</v>
      </c>
      <c r="O5504" s="180">
        <f>VLOOKUP(D5504,Plan1!$B$2:$S$5570,15,)/1000</f>
        <v>5.3440000000000003</v>
      </c>
      <c r="P5504" s="180">
        <f>VLOOKUP(D5504,Plan1!$B$2:$S$5570,16,)/1000</f>
        <v>5.17</v>
      </c>
      <c r="Q5504" s="180">
        <f>VLOOKUP(D5504,Plan1!$B$2:$S$5570,17,)/1000</f>
        <v>5.0389999999999997</v>
      </c>
      <c r="R5504" s="180">
        <f>VLOOKUP(D5504,Plan1!$B$2:$S$5570,18,)/1000</f>
        <v>4.4930000000000003</v>
      </c>
      <c r="S5504" s="180">
        <f>VLOOKUP(D5504,Plan1!$B$2:$S$5570,6,)/1000</f>
        <v>4.625</v>
      </c>
    </row>
    <row r="5505" spans="1:19" x14ac:dyDescent="0.25">
      <c r="A5505" s="178">
        <v>20845</v>
      </c>
      <c r="B5505" s="178">
        <v>-150044</v>
      </c>
      <c r="C5505" s="178">
        <v>-599477</v>
      </c>
      <c r="D5505" s="178" t="s">
        <v>1561</v>
      </c>
      <c r="E5505" s="178" t="s">
        <v>167</v>
      </c>
      <c r="F5505" s="178" t="s">
        <v>1511</v>
      </c>
      <c r="G5505" s="180">
        <f>VLOOKUP(D5505,Plan1!$B$2:$S$5570,7,)/1000</f>
        <v>4.726</v>
      </c>
      <c r="H5505" s="180">
        <f>VLOOKUP(D5505,Plan1!$B$2:$S$5570,8,)/1000</f>
        <v>4.7229999999999999</v>
      </c>
      <c r="I5505" s="180">
        <f>VLOOKUP(D5505,Plan1!$B$2:$S$5570,9,)/1000</f>
        <v>4.9640000000000004</v>
      </c>
      <c r="J5505" s="180">
        <f>VLOOKUP(D5505,Plan1!$B$2:$S$5570,10,)/1000</f>
        <v>5.1429999999999998</v>
      </c>
      <c r="K5505" s="180">
        <f>VLOOKUP(D5505,Plan1!$B$2:$S$5570,11,)/1000</f>
        <v>4.7329999999999997</v>
      </c>
      <c r="L5505" s="180">
        <f>VLOOKUP(D5505,Plan1!$B$2:$S$5570,12,)/1000</f>
        <v>4.9980000000000002</v>
      </c>
      <c r="M5505" s="180">
        <f>VLOOKUP(D5505,Plan1!$B$2:$S$5570,13,)/1000</f>
        <v>5.1020000000000003</v>
      </c>
      <c r="N5505" s="180">
        <f>VLOOKUP(D5505,Plan1!$B$2:$S$5570,14,)/1000</f>
        <v>5.6159999999999997</v>
      </c>
      <c r="O5505" s="180">
        <f>VLOOKUP(D5505,Plan1!$B$2:$S$5570,15,)/1000</f>
        <v>5.1929999999999996</v>
      </c>
      <c r="P5505" s="180">
        <f>VLOOKUP(D5505,Plan1!$B$2:$S$5570,16,)/1000</f>
        <v>5.1319999999999997</v>
      </c>
      <c r="Q5505" s="180">
        <f>VLOOKUP(D5505,Plan1!$B$2:$S$5570,17,)/1000</f>
        <v>5.0060000000000002</v>
      </c>
      <c r="R5505" s="180">
        <f>VLOOKUP(D5505,Plan1!$B$2:$S$5570,18,)/1000</f>
        <v>4.8099999999999996</v>
      </c>
      <c r="S5505" s="180">
        <f>VLOOKUP(D5505,Plan1!$B$2:$S$5570,6,)/1000</f>
        <v>5.0119999999999996</v>
      </c>
    </row>
    <row r="5506" spans="1:19" x14ac:dyDescent="0.25">
      <c r="A5506" s="178">
        <v>20974</v>
      </c>
      <c r="B5506" s="178">
        <v>-150341</v>
      </c>
      <c r="C5506" s="178">
        <v>-470529</v>
      </c>
      <c r="D5506" s="178" t="s">
        <v>1247</v>
      </c>
      <c r="E5506" s="178" t="s">
        <v>167</v>
      </c>
      <c r="F5506" s="178" t="s">
        <v>1058</v>
      </c>
      <c r="G5506" s="180">
        <f>VLOOKUP(D5506,Plan1!$B$2:$S$5570,7,)/1000</f>
        <v>5.4619999999999997</v>
      </c>
      <c r="H5506" s="180">
        <f>VLOOKUP(D5506,Plan1!$B$2:$S$5570,8,)/1000</f>
        <v>5.851</v>
      </c>
      <c r="I5506" s="180">
        <f>VLOOKUP(D5506,Plan1!$B$2:$S$5570,9,)/1000</f>
        <v>5.5720000000000001</v>
      </c>
      <c r="J5506" s="180">
        <f>VLOOKUP(D5506,Plan1!$B$2:$S$5570,10,)/1000</f>
        <v>5.7939999999999996</v>
      </c>
      <c r="K5506" s="180">
        <f>VLOOKUP(D5506,Plan1!$B$2:$S$5570,11,)/1000</f>
        <v>5.68</v>
      </c>
      <c r="L5506" s="180">
        <f>VLOOKUP(D5506,Plan1!$B$2:$S$5570,12,)/1000</f>
        <v>5.7039999999999997</v>
      </c>
      <c r="M5506" s="180">
        <f>VLOOKUP(D5506,Plan1!$B$2:$S$5570,13,)/1000</f>
        <v>6.0679999999999996</v>
      </c>
      <c r="N5506" s="180">
        <f>VLOOKUP(D5506,Plan1!$B$2:$S$5570,14,)/1000</f>
        <v>6.4960000000000004</v>
      </c>
      <c r="O5506" s="180">
        <f>VLOOKUP(D5506,Plan1!$B$2:$S$5570,15,)/1000</f>
        <v>6.1660000000000004</v>
      </c>
      <c r="P5506" s="180">
        <f>VLOOKUP(D5506,Plan1!$B$2:$S$5570,16,)/1000</f>
        <v>5.7210000000000001</v>
      </c>
      <c r="Q5506" s="180">
        <f>VLOOKUP(D5506,Plan1!$B$2:$S$5570,17,)/1000</f>
        <v>5.0629999999999997</v>
      </c>
      <c r="R5506" s="180">
        <f>VLOOKUP(D5506,Plan1!$B$2:$S$5570,18,)/1000</f>
        <v>5.2990000000000004</v>
      </c>
      <c r="S5506" s="180">
        <f>VLOOKUP(D5506,Plan1!$B$2:$S$5570,6,)/1000</f>
        <v>5.74</v>
      </c>
    </row>
    <row r="5507" spans="1:19" x14ac:dyDescent="0.25">
      <c r="A5507" s="178">
        <v>48398</v>
      </c>
      <c r="B5507" s="178">
        <v>-63138</v>
      </c>
      <c r="C5507" s="178">
        <v>-350763</v>
      </c>
      <c r="D5507" s="178" t="s">
        <v>3795</v>
      </c>
      <c r="E5507" s="178" t="s">
        <v>167</v>
      </c>
      <c r="F5507" s="178" t="s">
        <v>3752</v>
      </c>
      <c r="G5507" s="180">
        <f>VLOOKUP(D5507,Plan1!$B$2:$S$5570,7,)/1000</f>
        <v>5.7549999999999999</v>
      </c>
      <c r="H5507" s="180">
        <f>VLOOKUP(D5507,Plan1!$B$2:$S$5570,8,)/1000</f>
        <v>6</v>
      </c>
      <c r="I5507" s="180">
        <f>VLOOKUP(D5507,Plan1!$B$2:$S$5570,9,)/1000</f>
        <v>6.1859999999999999</v>
      </c>
      <c r="J5507" s="180">
        <f>VLOOKUP(D5507,Plan1!$B$2:$S$5570,10,)/1000</f>
        <v>5.72</v>
      </c>
      <c r="K5507" s="180">
        <f>VLOOKUP(D5507,Plan1!$B$2:$S$5570,11,)/1000</f>
        <v>5.266</v>
      </c>
      <c r="L5507" s="180">
        <f>VLOOKUP(D5507,Plan1!$B$2:$S$5570,12,)/1000</f>
        <v>4.8250000000000002</v>
      </c>
      <c r="M5507" s="180">
        <f>VLOOKUP(D5507,Plan1!$B$2:$S$5570,13,)/1000</f>
        <v>4.9779999999999998</v>
      </c>
      <c r="N5507" s="180">
        <f>VLOOKUP(D5507,Plan1!$B$2:$S$5570,14,)/1000</f>
        <v>5.73</v>
      </c>
      <c r="O5507" s="180">
        <f>VLOOKUP(D5507,Plan1!$B$2:$S$5570,15,)/1000</f>
        <v>6.056</v>
      </c>
      <c r="P5507" s="180">
        <f>VLOOKUP(D5507,Plan1!$B$2:$S$5570,16,)/1000</f>
        <v>6.125</v>
      </c>
      <c r="Q5507" s="180">
        <f>VLOOKUP(D5507,Plan1!$B$2:$S$5570,17,)/1000</f>
        <v>6.1189999999999998</v>
      </c>
      <c r="R5507" s="180">
        <f>VLOOKUP(D5507,Plan1!$B$2:$S$5570,18,)/1000</f>
        <v>5.883</v>
      </c>
      <c r="S5507" s="180">
        <f>VLOOKUP(D5507,Plan1!$B$2:$S$5570,6,)/1000</f>
        <v>5.72</v>
      </c>
    </row>
    <row r="5508" spans="1:19" x14ac:dyDescent="0.25">
      <c r="A5508" s="178">
        <v>2015</v>
      </c>
      <c r="B5508" s="178">
        <v>-288603</v>
      </c>
      <c r="C5508" s="178">
        <v>-515508</v>
      </c>
      <c r="D5508" s="178" t="s">
        <v>4142</v>
      </c>
      <c r="E5508" s="178" t="s">
        <v>167</v>
      </c>
      <c r="F5508" s="178" t="s">
        <v>3898</v>
      </c>
      <c r="G5508" s="180">
        <f>VLOOKUP(D5508,Plan1!$B$2:$S$5570,7,)/1000</f>
        <v>5.39</v>
      </c>
      <c r="H5508" s="180">
        <f>VLOOKUP(D5508,Plan1!$B$2:$S$5570,8,)/1000</f>
        <v>5.4340000000000002</v>
      </c>
      <c r="I5508" s="180">
        <f>VLOOKUP(D5508,Plan1!$B$2:$S$5570,9,)/1000</f>
        <v>5.17</v>
      </c>
      <c r="J5508" s="180">
        <f>VLOOKUP(D5508,Plan1!$B$2:$S$5570,10,)/1000</f>
        <v>4.6760000000000002</v>
      </c>
      <c r="K5508" s="180">
        <f>VLOOKUP(D5508,Plan1!$B$2:$S$5570,11,)/1000</f>
        <v>3.839</v>
      </c>
      <c r="L5508" s="180">
        <f>VLOOKUP(D5508,Plan1!$B$2:$S$5570,12,)/1000</f>
        <v>3.3919999999999999</v>
      </c>
      <c r="M5508" s="180">
        <f>VLOOKUP(D5508,Plan1!$B$2:$S$5570,13,)/1000</f>
        <v>3.762</v>
      </c>
      <c r="N5508" s="180">
        <f>VLOOKUP(D5508,Plan1!$B$2:$S$5570,14,)/1000</f>
        <v>4.383</v>
      </c>
      <c r="O5508" s="180">
        <f>VLOOKUP(D5508,Plan1!$B$2:$S$5570,15,)/1000</f>
        <v>4.125</v>
      </c>
      <c r="P5508" s="180">
        <f>VLOOKUP(D5508,Plan1!$B$2:$S$5570,16,)/1000</f>
        <v>4.72</v>
      </c>
      <c r="Q5508" s="180">
        <f>VLOOKUP(D5508,Plan1!$B$2:$S$5570,17,)/1000</f>
        <v>5.5119999999999996</v>
      </c>
      <c r="R5508" s="180">
        <f>VLOOKUP(D5508,Plan1!$B$2:$S$5570,18,)/1000</f>
        <v>5.5289999999999999</v>
      </c>
      <c r="S5508" s="180">
        <f>VLOOKUP(D5508,Plan1!$B$2:$S$5570,6,)/1000</f>
        <v>4.6609999999999996</v>
      </c>
    </row>
    <row r="5509" spans="1:19" x14ac:dyDescent="0.25">
      <c r="A5509" s="178">
        <v>2585</v>
      </c>
      <c r="B5509" s="178">
        <v>-281067</v>
      </c>
      <c r="C5509" s="178">
        <v>-521442</v>
      </c>
      <c r="D5509" s="178" t="s">
        <v>4245</v>
      </c>
      <c r="E5509" s="178" t="s">
        <v>167</v>
      </c>
      <c r="F5509" s="178" t="s">
        <v>3898</v>
      </c>
      <c r="G5509" s="180">
        <f>VLOOKUP(D5509,Plan1!$B$2:$S$5570,7,)/1000</f>
        <v>5.4809999999999999</v>
      </c>
      <c r="H5509" s="180">
        <f>VLOOKUP(D5509,Plan1!$B$2:$S$5570,8,)/1000</f>
        <v>5.5659999999999998</v>
      </c>
      <c r="I5509" s="180">
        <f>VLOOKUP(D5509,Plan1!$B$2:$S$5570,9,)/1000</f>
        <v>5.2729999999999997</v>
      </c>
      <c r="J5509" s="180">
        <f>VLOOKUP(D5509,Plan1!$B$2:$S$5570,10,)/1000</f>
        <v>4.867</v>
      </c>
      <c r="K5509" s="180">
        <f>VLOOKUP(D5509,Plan1!$B$2:$S$5570,11,)/1000</f>
        <v>4.0090000000000003</v>
      </c>
      <c r="L5509" s="180">
        <f>VLOOKUP(D5509,Plan1!$B$2:$S$5570,12,)/1000</f>
        <v>3.468</v>
      </c>
      <c r="M5509" s="180">
        <f>VLOOKUP(D5509,Plan1!$B$2:$S$5570,13,)/1000</f>
        <v>3.8940000000000001</v>
      </c>
      <c r="N5509" s="180">
        <f>VLOOKUP(D5509,Plan1!$B$2:$S$5570,14,)/1000</f>
        <v>4.593</v>
      </c>
      <c r="O5509" s="180">
        <f>VLOOKUP(D5509,Plan1!$B$2:$S$5570,15,)/1000</f>
        <v>4.3029999999999999</v>
      </c>
      <c r="P5509" s="180">
        <f>VLOOKUP(D5509,Plan1!$B$2:$S$5570,16,)/1000</f>
        <v>4.9459999999999997</v>
      </c>
      <c r="Q5509" s="180">
        <f>VLOOKUP(D5509,Plan1!$B$2:$S$5570,17,)/1000</f>
        <v>5.5629999999999997</v>
      </c>
      <c r="R5509" s="180">
        <f>VLOOKUP(D5509,Plan1!$B$2:$S$5570,18,)/1000</f>
        <v>5.5860000000000003</v>
      </c>
      <c r="S5509" s="180">
        <f>VLOOKUP(D5509,Plan1!$B$2:$S$5570,6,)/1000</f>
        <v>4.7960000000000003</v>
      </c>
    </row>
    <row r="5510" spans="1:19" x14ac:dyDescent="0.25">
      <c r="A5510" s="178">
        <v>2298</v>
      </c>
      <c r="B5510" s="178">
        <v>-285363</v>
      </c>
      <c r="C5510" s="178">
        <v>-521491</v>
      </c>
      <c r="D5510" s="178" t="s">
        <v>4191</v>
      </c>
      <c r="E5510" s="178" t="s">
        <v>167</v>
      </c>
      <c r="F5510" s="178" t="s">
        <v>3898</v>
      </c>
      <c r="G5510" s="180">
        <f>VLOOKUP(D5510,Plan1!$B$2:$S$5570,7,)/1000</f>
        <v>5.4320000000000004</v>
      </c>
      <c r="H5510" s="180">
        <f>VLOOKUP(D5510,Plan1!$B$2:$S$5570,8,)/1000</f>
        <v>5.5149999999999997</v>
      </c>
      <c r="I5510" s="180">
        <f>VLOOKUP(D5510,Plan1!$B$2:$S$5570,9,)/1000</f>
        <v>5.2850000000000001</v>
      </c>
      <c r="J5510" s="180">
        <f>VLOOKUP(D5510,Plan1!$B$2:$S$5570,10,)/1000</f>
        <v>4.8140000000000001</v>
      </c>
      <c r="K5510" s="180">
        <f>VLOOKUP(D5510,Plan1!$B$2:$S$5570,11,)/1000</f>
        <v>3.9510000000000001</v>
      </c>
      <c r="L5510" s="180">
        <f>VLOOKUP(D5510,Plan1!$B$2:$S$5570,12,)/1000</f>
        <v>3.4569999999999999</v>
      </c>
      <c r="M5510" s="180">
        <f>VLOOKUP(D5510,Plan1!$B$2:$S$5570,13,)/1000</f>
        <v>3.8340000000000001</v>
      </c>
      <c r="N5510" s="180">
        <f>VLOOKUP(D5510,Plan1!$B$2:$S$5570,14,)/1000</f>
        <v>4.452</v>
      </c>
      <c r="O5510" s="180">
        <f>VLOOKUP(D5510,Plan1!$B$2:$S$5570,15,)/1000</f>
        <v>4.2060000000000004</v>
      </c>
      <c r="P5510" s="180">
        <f>VLOOKUP(D5510,Plan1!$B$2:$S$5570,16,)/1000</f>
        <v>4.8920000000000003</v>
      </c>
      <c r="Q5510" s="180">
        <f>VLOOKUP(D5510,Plan1!$B$2:$S$5570,17,)/1000</f>
        <v>5.5629999999999997</v>
      </c>
      <c r="R5510" s="180">
        <f>VLOOKUP(D5510,Plan1!$B$2:$S$5570,18,)/1000</f>
        <v>5.6280000000000001</v>
      </c>
      <c r="S5510" s="180">
        <f>VLOOKUP(D5510,Plan1!$B$2:$S$5570,6,)/1000</f>
        <v>4.7530000000000001</v>
      </c>
    </row>
    <row r="5511" spans="1:19" x14ac:dyDescent="0.25">
      <c r="A5511" s="178">
        <v>45243</v>
      </c>
      <c r="B5511" s="178">
        <v>-71423</v>
      </c>
      <c r="C5511" s="178">
        <v>-409395</v>
      </c>
      <c r="D5511" s="178" t="s">
        <v>3547</v>
      </c>
      <c r="E5511" s="178" t="s">
        <v>167</v>
      </c>
      <c r="F5511" s="178" t="s">
        <v>3448</v>
      </c>
      <c r="G5511" s="180">
        <f>VLOOKUP(D5511,Plan1!$B$2:$S$5570,7,)/1000</f>
        <v>5.306</v>
      </c>
      <c r="H5511" s="180">
        <f>VLOOKUP(D5511,Plan1!$B$2:$S$5570,8,)/1000</f>
        <v>5.306</v>
      </c>
      <c r="I5511" s="180">
        <f>VLOOKUP(D5511,Plan1!$B$2:$S$5570,9,)/1000</f>
        <v>5.6050000000000004</v>
      </c>
      <c r="J5511" s="180">
        <f>VLOOKUP(D5511,Plan1!$B$2:$S$5570,10,)/1000</f>
        <v>5.4370000000000003</v>
      </c>
      <c r="K5511" s="180">
        <f>VLOOKUP(D5511,Plan1!$B$2:$S$5570,11,)/1000</f>
        <v>5.3310000000000004</v>
      </c>
      <c r="L5511" s="180">
        <f>VLOOKUP(D5511,Plan1!$B$2:$S$5570,12,)/1000</f>
        <v>5.3789999999999996</v>
      </c>
      <c r="M5511" s="180">
        <f>VLOOKUP(D5511,Plan1!$B$2:$S$5570,13,)/1000</f>
        <v>5.8259999999999996</v>
      </c>
      <c r="N5511" s="180">
        <f>VLOOKUP(D5511,Plan1!$B$2:$S$5570,14,)/1000</f>
        <v>6.4279999999999999</v>
      </c>
      <c r="O5511" s="180">
        <f>VLOOKUP(D5511,Plan1!$B$2:$S$5570,15,)/1000</f>
        <v>6.7089999999999996</v>
      </c>
      <c r="P5511" s="180">
        <f>VLOOKUP(D5511,Plan1!$B$2:$S$5570,16,)/1000</f>
        <v>6.3029999999999999</v>
      </c>
      <c r="Q5511" s="180">
        <f>VLOOKUP(D5511,Plan1!$B$2:$S$5570,17,)/1000</f>
        <v>6.1029999999999998</v>
      </c>
      <c r="R5511" s="180">
        <f>VLOOKUP(D5511,Plan1!$B$2:$S$5570,18,)/1000</f>
        <v>5.681</v>
      </c>
      <c r="S5511" s="180">
        <f>VLOOKUP(D5511,Plan1!$B$2:$S$5570,6,)/1000</f>
        <v>5.7839999999999998</v>
      </c>
    </row>
    <row r="5512" spans="1:19" x14ac:dyDescent="0.25">
      <c r="A5512" s="178">
        <v>983</v>
      </c>
      <c r="B5512" s="178">
        <v>-303486</v>
      </c>
      <c r="C5512" s="178">
        <v>-538772</v>
      </c>
      <c r="D5512" s="178" t="s">
        <v>3943</v>
      </c>
      <c r="E5512" s="178" t="s">
        <v>167</v>
      </c>
      <c r="F5512" s="178" t="s">
        <v>3898</v>
      </c>
      <c r="G5512" s="180">
        <f>VLOOKUP(D5512,Plan1!$B$2:$S$5570,7,)/1000</f>
        <v>5.74</v>
      </c>
      <c r="H5512" s="180">
        <f>VLOOKUP(D5512,Plan1!$B$2:$S$5570,8,)/1000</f>
        <v>5.83</v>
      </c>
      <c r="I5512" s="180">
        <f>VLOOKUP(D5512,Plan1!$B$2:$S$5570,9,)/1000</f>
        <v>5.5469999999999997</v>
      </c>
      <c r="J5512" s="180">
        <f>VLOOKUP(D5512,Plan1!$B$2:$S$5570,10,)/1000</f>
        <v>4.9059999999999997</v>
      </c>
      <c r="K5512" s="180">
        <f>VLOOKUP(D5512,Plan1!$B$2:$S$5570,11,)/1000</f>
        <v>3.895</v>
      </c>
      <c r="L5512" s="180">
        <f>VLOOKUP(D5512,Plan1!$B$2:$S$5570,12,)/1000</f>
        <v>3.4239999999999999</v>
      </c>
      <c r="M5512" s="180">
        <f>VLOOKUP(D5512,Plan1!$B$2:$S$5570,13,)/1000</f>
        <v>3.6629999999999998</v>
      </c>
      <c r="N5512" s="180">
        <f>VLOOKUP(D5512,Plan1!$B$2:$S$5570,14,)/1000</f>
        <v>4.3209999999999997</v>
      </c>
      <c r="O5512" s="180">
        <f>VLOOKUP(D5512,Plan1!$B$2:$S$5570,15,)/1000</f>
        <v>4.343</v>
      </c>
      <c r="P5512" s="180">
        <f>VLOOKUP(D5512,Plan1!$B$2:$S$5570,16,)/1000</f>
        <v>5.0739999999999998</v>
      </c>
      <c r="Q5512" s="180">
        <f>VLOOKUP(D5512,Plan1!$B$2:$S$5570,17,)/1000</f>
        <v>5.7670000000000003</v>
      </c>
      <c r="R5512" s="180">
        <f>VLOOKUP(D5512,Plan1!$B$2:$S$5570,18,)/1000</f>
        <v>5.9169999999999998</v>
      </c>
      <c r="S5512" s="180">
        <f>VLOOKUP(D5512,Plan1!$B$2:$S$5570,6,)/1000</f>
        <v>4.8689999999999998</v>
      </c>
    </row>
    <row r="5513" spans="1:19" x14ac:dyDescent="0.25">
      <c r="A5513" s="178">
        <v>52447</v>
      </c>
      <c r="B5513" s="178">
        <v>-5182</v>
      </c>
      <c r="C5513" s="178">
        <v>-48138</v>
      </c>
      <c r="D5513" s="178" t="s">
        <v>1356</v>
      </c>
      <c r="E5513" s="178" t="s">
        <v>167</v>
      </c>
      <c r="F5513" s="178" t="s">
        <v>1298</v>
      </c>
      <c r="G5513" s="180">
        <f>VLOOKUP(D5513,Plan1!$B$2:$S$5570,7,)/1000</f>
        <v>4.3029999999999999</v>
      </c>
      <c r="H5513" s="180">
        <f>VLOOKUP(D5513,Plan1!$B$2:$S$5570,8,)/1000</f>
        <v>4.532</v>
      </c>
      <c r="I5513" s="180">
        <f>VLOOKUP(D5513,Plan1!$B$2:$S$5570,9,)/1000</f>
        <v>4.68</v>
      </c>
      <c r="J5513" s="180">
        <f>VLOOKUP(D5513,Plan1!$B$2:$S$5570,10,)/1000</f>
        <v>4.915</v>
      </c>
      <c r="K5513" s="180">
        <f>VLOOKUP(D5513,Plan1!$B$2:$S$5570,11,)/1000</f>
        <v>4.9569999999999999</v>
      </c>
      <c r="L5513" s="180">
        <f>VLOOKUP(D5513,Plan1!$B$2:$S$5570,12,)/1000</f>
        <v>5.4539999999999997</v>
      </c>
      <c r="M5513" s="180">
        <f>VLOOKUP(D5513,Plan1!$B$2:$S$5570,13,)/1000</f>
        <v>5.4459999999999997</v>
      </c>
      <c r="N5513" s="180">
        <f>VLOOKUP(D5513,Plan1!$B$2:$S$5570,14,)/1000</f>
        <v>5.8129999999999997</v>
      </c>
      <c r="O5513" s="180">
        <f>VLOOKUP(D5513,Plan1!$B$2:$S$5570,15,)/1000</f>
        <v>5.4589999999999996</v>
      </c>
      <c r="P5513" s="180">
        <f>VLOOKUP(D5513,Plan1!$B$2:$S$5570,16,)/1000</f>
        <v>4.8840000000000003</v>
      </c>
      <c r="Q5513" s="180">
        <f>VLOOKUP(D5513,Plan1!$B$2:$S$5570,17,)/1000</f>
        <v>4.5960000000000001</v>
      </c>
      <c r="R5513" s="180">
        <f>VLOOKUP(D5513,Plan1!$B$2:$S$5570,18,)/1000</f>
        <v>4.3600000000000003</v>
      </c>
      <c r="S5513" s="180">
        <f>VLOOKUP(D5513,Plan1!$B$2:$S$5570,6,)/1000</f>
        <v>4.95</v>
      </c>
    </row>
    <row r="5514" spans="1:19" x14ac:dyDescent="0.25">
      <c r="A5514" s="178">
        <v>13867</v>
      </c>
      <c r="B5514" s="178">
        <v>-186096</v>
      </c>
      <c r="C5514" s="178">
        <v>-406093</v>
      </c>
      <c r="D5514" s="178" t="s">
        <v>1047</v>
      </c>
      <c r="E5514" s="178" t="s">
        <v>167</v>
      </c>
      <c r="F5514" s="178" t="s">
        <v>979</v>
      </c>
      <c r="G5514" s="180">
        <f>VLOOKUP(D5514,Plan1!$B$2:$S$5570,7,)/1000</f>
        <v>5.4320000000000004</v>
      </c>
      <c r="H5514" s="180">
        <f>VLOOKUP(D5514,Plan1!$B$2:$S$5570,8,)/1000</f>
        <v>5.8170000000000002</v>
      </c>
      <c r="I5514" s="180">
        <f>VLOOKUP(D5514,Plan1!$B$2:$S$5570,9,)/1000</f>
        <v>5.3840000000000003</v>
      </c>
      <c r="J5514" s="180">
        <f>VLOOKUP(D5514,Plan1!$B$2:$S$5570,10,)/1000</f>
        <v>5.085</v>
      </c>
      <c r="K5514" s="180">
        <f>VLOOKUP(D5514,Plan1!$B$2:$S$5570,11,)/1000</f>
        <v>4.5709999999999997</v>
      </c>
      <c r="L5514" s="180">
        <f>VLOOKUP(D5514,Plan1!$B$2:$S$5570,12,)/1000</f>
        <v>4.3</v>
      </c>
      <c r="M5514" s="180">
        <f>VLOOKUP(D5514,Plan1!$B$2:$S$5570,13,)/1000</f>
        <v>4.2759999999999998</v>
      </c>
      <c r="N5514" s="180">
        <f>VLOOKUP(D5514,Plan1!$B$2:$S$5570,14,)/1000</f>
        <v>4.6950000000000003</v>
      </c>
      <c r="O5514" s="180">
        <f>VLOOKUP(D5514,Plan1!$B$2:$S$5570,15,)/1000</f>
        <v>4.9450000000000003</v>
      </c>
      <c r="P5514" s="180">
        <f>VLOOKUP(D5514,Plan1!$B$2:$S$5570,16,)/1000</f>
        <v>4.7930000000000001</v>
      </c>
      <c r="Q5514" s="180">
        <f>VLOOKUP(D5514,Plan1!$B$2:$S$5570,17,)/1000</f>
        <v>4.5259999999999998</v>
      </c>
      <c r="R5514" s="180">
        <f>VLOOKUP(D5514,Plan1!$B$2:$S$5570,18,)/1000</f>
        <v>5.2320000000000002</v>
      </c>
      <c r="S5514" s="180">
        <f>VLOOKUP(D5514,Plan1!$B$2:$S$5570,6,)/1000</f>
        <v>4.9219999999999997</v>
      </c>
    </row>
    <row r="5515" spans="1:19" x14ac:dyDescent="0.25">
      <c r="A5515" s="178">
        <v>19877</v>
      </c>
      <c r="B5515" s="178">
        <v>-15456</v>
      </c>
      <c r="C5515" s="178">
        <v>-488827</v>
      </c>
      <c r="D5515" s="178" t="s">
        <v>1223</v>
      </c>
      <c r="E5515" s="178" t="s">
        <v>167</v>
      </c>
      <c r="F5515" s="178" t="s">
        <v>1058</v>
      </c>
      <c r="G5515" s="180">
        <f>VLOOKUP(D5515,Plan1!$B$2:$S$5570,7,)/1000</f>
        <v>5.0940000000000003</v>
      </c>
      <c r="H5515" s="180">
        <f>VLOOKUP(D5515,Plan1!$B$2:$S$5570,8,)/1000</f>
        <v>5.4930000000000003</v>
      </c>
      <c r="I5515" s="180">
        <f>VLOOKUP(D5515,Plan1!$B$2:$S$5570,9,)/1000</f>
        <v>5.3129999999999997</v>
      </c>
      <c r="J5515" s="180">
        <f>VLOOKUP(D5515,Plan1!$B$2:$S$5570,10,)/1000</f>
        <v>5.6529999999999996</v>
      </c>
      <c r="K5515" s="180">
        <f>VLOOKUP(D5515,Plan1!$B$2:$S$5570,11,)/1000</f>
        <v>5.649</v>
      </c>
      <c r="L5515" s="180">
        <f>VLOOKUP(D5515,Plan1!$B$2:$S$5570,12,)/1000</f>
        <v>5.5049999999999999</v>
      </c>
      <c r="M5515" s="180">
        <f>VLOOKUP(D5515,Plan1!$B$2:$S$5570,13,)/1000</f>
        <v>5.5789999999999997</v>
      </c>
      <c r="N5515" s="180">
        <f>VLOOKUP(D5515,Plan1!$B$2:$S$5570,14,)/1000</f>
        <v>6.4820000000000002</v>
      </c>
      <c r="O5515" s="180">
        <f>VLOOKUP(D5515,Plan1!$B$2:$S$5570,15,)/1000</f>
        <v>5.8449999999999998</v>
      </c>
      <c r="P5515" s="180">
        <f>VLOOKUP(D5515,Plan1!$B$2:$S$5570,16,)/1000</f>
        <v>5.4989999999999997</v>
      </c>
      <c r="Q5515" s="180">
        <f>VLOOKUP(D5515,Plan1!$B$2:$S$5570,17,)/1000</f>
        <v>4.9050000000000002</v>
      </c>
      <c r="R5515" s="180">
        <f>VLOOKUP(D5515,Plan1!$B$2:$S$5570,18,)/1000</f>
        <v>4.9550000000000001</v>
      </c>
      <c r="S5515" s="180">
        <f>VLOOKUP(D5515,Plan1!$B$2:$S$5570,6,)/1000</f>
        <v>5.4980000000000002</v>
      </c>
    </row>
    <row r="5516" spans="1:19" x14ac:dyDescent="0.25">
      <c r="A5516" s="178">
        <v>34057</v>
      </c>
      <c r="B5516" s="178">
        <v>-100141</v>
      </c>
      <c r="C5516" s="178">
        <v>-51119</v>
      </c>
      <c r="D5516" s="178" t="s">
        <v>1642</v>
      </c>
      <c r="E5516" s="178" t="s">
        <v>167</v>
      </c>
      <c r="F5516" s="178" t="s">
        <v>1511</v>
      </c>
      <c r="G5516" s="180">
        <f>VLOOKUP(D5516,Plan1!$B$2:$S$5570,7,)/1000</f>
        <v>4.665</v>
      </c>
      <c r="H5516" s="180">
        <f>VLOOKUP(D5516,Plan1!$B$2:$S$5570,8,)/1000</f>
        <v>4.8330000000000002</v>
      </c>
      <c r="I5516" s="180">
        <f>VLOOKUP(D5516,Plan1!$B$2:$S$5570,9,)/1000</f>
        <v>4.8330000000000002</v>
      </c>
      <c r="J5516" s="180">
        <f>VLOOKUP(D5516,Plan1!$B$2:$S$5570,10,)/1000</f>
        <v>4.9509999999999996</v>
      </c>
      <c r="K5516" s="180">
        <f>VLOOKUP(D5516,Plan1!$B$2:$S$5570,11,)/1000</f>
        <v>5.1449999999999996</v>
      </c>
      <c r="L5516" s="180">
        <f>VLOOKUP(D5516,Plan1!$B$2:$S$5570,12,)/1000</f>
        <v>5.4050000000000002</v>
      </c>
      <c r="M5516" s="180">
        <f>VLOOKUP(D5516,Plan1!$B$2:$S$5570,13,)/1000</f>
        <v>5.5949999999999998</v>
      </c>
      <c r="N5516" s="180">
        <f>VLOOKUP(D5516,Plan1!$B$2:$S$5570,14,)/1000</f>
        <v>6.02</v>
      </c>
      <c r="O5516" s="180">
        <f>VLOOKUP(D5516,Plan1!$B$2:$S$5570,15,)/1000</f>
        <v>5.3579999999999997</v>
      </c>
      <c r="P5516" s="180">
        <f>VLOOKUP(D5516,Plan1!$B$2:$S$5570,16,)/1000</f>
        <v>4.97</v>
      </c>
      <c r="Q5516" s="180">
        <f>VLOOKUP(D5516,Plan1!$B$2:$S$5570,17,)/1000</f>
        <v>4.7460000000000004</v>
      </c>
      <c r="R5516" s="180">
        <f>VLOOKUP(D5516,Plan1!$B$2:$S$5570,18,)/1000</f>
        <v>4.7880000000000003</v>
      </c>
      <c r="S5516" s="180">
        <f>VLOOKUP(D5516,Plan1!$B$2:$S$5570,6,)/1000</f>
        <v>5.109</v>
      </c>
    </row>
    <row r="5517" spans="1:19" x14ac:dyDescent="0.25">
      <c r="A5517" s="178">
        <v>13147</v>
      </c>
      <c r="B5517" s="178">
        <v>-189962</v>
      </c>
      <c r="C5517" s="178">
        <v>-403853</v>
      </c>
      <c r="D5517" s="178" t="s">
        <v>1041</v>
      </c>
      <c r="E5517" s="178" t="s">
        <v>167</v>
      </c>
      <c r="F5517" s="178" t="s">
        <v>979</v>
      </c>
      <c r="G5517" s="180">
        <f>VLOOKUP(D5517,Plan1!$B$2:$S$5570,7,)/1000</f>
        <v>5.5119999999999996</v>
      </c>
      <c r="H5517" s="180">
        <f>VLOOKUP(D5517,Plan1!$B$2:$S$5570,8,)/1000</f>
        <v>5.8250000000000002</v>
      </c>
      <c r="I5517" s="180">
        <f>VLOOKUP(D5517,Plan1!$B$2:$S$5570,9,)/1000</f>
        <v>5.4169999999999998</v>
      </c>
      <c r="J5517" s="180">
        <f>VLOOKUP(D5517,Plan1!$B$2:$S$5570,10,)/1000</f>
        <v>4.9909999999999997</v>
      </c>
      <c r="K5517" s="180">
        <f>VLOOKUP(D5517,Plan1!$B$2:$S$5570,11,)/1000</f>
        <v>4.5190000000000001</v>
      </c>
      <c r="L5517" s="180">
        <f>VLOOKUP(D5517,Plan1!$B$2:$S$5570,12,)/1000</f>
        <v>4.327</v>
      </c>
      <c r="M5517" s="180">
        <f>VLOOKUP(D5517,Plan1!$B$2:$S$5570,13,)/1000</f>
        <v>4.2910000000000004</v>
      </c>
      <c r="N5517" s="180">
        <f>VLOOKUP(D5517,Plan1!$B$2:$S$5570,14,)/1000</f>
        <v>4.7539999999999996</v>
      </c>
      <c r="O5517" s="180">
        <f>VLOOKUP(D5517,Plan1!$B$2:$S$5570,15,)/1000</f>
        <v>4.944</v>
      </c>
      <c r="P5517" s="180">
        <f>VLOOKUP(D5517,Plan1!$B$2:$S$5570,16,)/1000</f>
        <v>4.7709999999999999</v>
      </c>
      <c r="Q5517" s="180">
        <f>VLOOKUP(D5517,Plan1!$B$2:$S$5570,17,)/1000</f>
        <v>4.5330000000000004</v>
      </c>
      <c r="R5517" s="180">
        <f>VLOOKUP(D5517,Plan1!$B$2:$S$5570,18,)/1000</f>
        <v>5.1479999999999997</v>
      </c>
      <c r="S5517" s="180">
        <f>VLOOKUP(D5517,Plan1!$B$2:$S$5570,6,)/1000</f>
        <v>4.9189999999999996</v>
      </c>
    </row>
    <row r="5518" spans="1:19" x14ac:dyDescent="0.25">
      <c r="A5518" s="178">
        <v>10782</v>
      </c>
      <c r="B5518" s="178">
        <v>-203422</v>
      </c>
      <c r="C5518" s="178">
        <v>-402878</v>
      </c>
      <c r="D5518" s="178" t="s">
        <v>1013</v>
      </c>
      <c r="E5518" s="178" t="s">
        <v>167</v>
      </c>
      <c r="F5518" s="178" t="s">
        <v>979</v>
      </c>
      <c r="G5518" s="180">
        <f>VLOOKUP(D5518,Plan1!$B$2:$S$5570,7,)/1000</f>
        <v>5.69</v>
      </c>
      <c r="H5518" s="180">
        <f>VLOOKUP(D5518,Plan1!$B$2:$S$5570,8,)/1000</f>
        <v>6.2969999999999997</v>
      </c>
      <c r="I5518" s="180">
        <f>VLOOKUP(D5518,Plan1!$B$2:$S$5570,9,)/1000</f>
        <v>5.6230000000000002</v>
      </c>
      <c r="J5518" s="180">
        <f>VLOOKUP(D5518,Plan1!$B$2:$S$5570,10,)/1000</f>
        <v>5.2430000000000003</v>
      </c>
      <c r="K5518" s="180">
        <f>VLOOKUP(D5518,Plan1!$B$2:$S$5570,11,)/1000</f>
        <v>4.7519999999999998</v>
      </c>
      <c r="L5518" s="180">
        <f>VLOOKUP(D5518,Plan1!$B$2:$S$5570,12,)/1000</f>
        <v>4.5350000000000001</v>
      </c>
      <c r="M5518" s="180">
        <f>VLOOKUP(D5518,Plan1!$B$2:$S$5570,13,)/1000</f>
        <v>4.5880000000000001</v>
      </c>
      <c r="N5518" s="180">
        <f>VLOOKUP(D5518,Plan1!$B$2:$S$5570,14,)/1000</f>
        <v>5.1870000000000003</v>
      </c>
      <c r="O5518" s="180">
        <f>VLOOKUP(D5518,Plan1!$B$2:$S$5570,15,)/1000</f>
        <v>5.2640000000000002</v>
      </c>
      <c r="P5518" s="180">
        <f>VLOOKUP(D5518,Plan1!$B$2:$S$5570,16,)/1000</f>
        <v>5.0350000000000001</v>
      </c>
      <c r="Q5518" s="180">
        <f>VLOOKUP(D5518,Plan1!$B$2:$S$5570,17,)/1000</f>
        <v>4.8470000000000004</v>
      </c>
      <c r="R5518" s="180">
        <f>VLOOKUP(D5518,Plan1!$B$2:$S$5570,18,)/1000</f>
        <v>5.3730000000000002</v>
      </c>
      <c r="S5518" s="180">
        <f>VLOOKUP(D5518,Plan1!$B$2:$S$5570,6,)/1000</f>
        <v>5.2030000000000003</v>
      </c>
    </row>
    <row r="5519" spans="1:19" x14ac:dyDescent="0.25">
      <c r="A5519" s="178">
        <v>25773</v>
      </c>
      <c r="B5519" s="178">
        <v>-127506</v>
      </c>
      <c r="C5519" s="178">
        <v>-601493</v>
      </c>
      <c r="D5519" s="178" t="s">
        <v>4378</v>
      </c>
      <c r="E5519" s="178" t="s">
        <v>167</v>
      </c>
      <c r="F5519" s="178" t="s">
        <v>4373</v>
      </c>
      <c r="G5519" s="180">
        <f>VLOOKUP(D5519,Plan1!$B$2:$S$5570,7,)/1000</f>
        <v>4.2859999999999996</v>
      </c>
      <c r="H5519" s="180">
        <f>VLOOKUP(D5519,Plan1!$B$2:$S$5570,8,)/1000</f>
        <v>4.3010000000000002</v>
      </c>
      <c r="I5519" s="180">
        <f>VLOOKUP(D5519,Plan1!$B$2:$S$5570,9,)/1000</f>
        <v>4.4550000000000001</v>
      </c>
      <c r="J5519" s="180">
        <f>VLOOKUP(D5519,Plan1!$B$2:$S$5570,10,)/1000</f>
        <v>4.7809999999999997</v>
      </c>
      <c r="K5519" s="180">
        <f>VLOOKUP(D5519,Plan1!$B$2:$S$5570,11,)/1000</f>
        <v>4.6840000000000002</v>
      </c>
      <c r="L5519" s="180">
        <f>VLOOKUP(D5519,Plan1!$B$2:$S$5570,12,)/1000</f>
        <v>4.9379999999999997</v>
      </c>
      <c r="M5519" s="180">
        <f>VLOOKUP(D5519,Plan1!$B$2:$S$5570,13,)/1000</f>
        <v>5.0880000000000001</v>
      </c>
      <c r="N5519" s="180">
        <f>VLOOKUP(D5519,Plan1!$B$2:$S$5570,14,)/1000</f>
        <v>5.45</v>
      </c>
      <c r="O5519" s="180">
        <f>VLOOKUP(D5519,Plan1!$B$2:$S$5570,15,)/1000</f>
        <v>4.9020000000000001</v>
      </c>
      <c r="P5519" s="180">
        <f>VLOOKUP(D5519,Plan1!$B$2:$S$5570,16,)/1000</f>
        <v>4.819</v>
      </c>
      <c r="Q5519" s="180">
        <f>VLOOKUP(D5519,Plan1!$B$2:$S$5570,17,)/1000</f>
        <v>4.58</v>
      </c>
      <c r="R5519" s="180">
        <f>VLOOKUP(D5519,Plan1!$B$2:$S$5570,18,)/1000</f>
        <v>4.4619999999999997</v>
      </c>
      <c r="S5519" s="180">
        <f>VLOOKUP(D5519,Plan1!$B$2:$S$5570,6,)/1000</f>
        <v>4.7290000000000001</v>
      </c>
    </row>
    <row r="5520" spans="1:19" x14ac:dyDescent="0.25">
      <c r="A5520" s="178">
        <v>6293</v>
      </c>
      <c r="B5520" s="178">
        <v>-230307</v>
      </c>
      <c r="C5520" s="178">
        <v>-469837</v>
      </c>
      <c r="D5520" s="178" t="s">
        <v>4866</v>
      </c>
      <c r="E5520" s="178" t="s">
        <v>167</v>
      </c>
      <c r="F5520" s="178" t="s">
        <v>4704</v>
      </c>
      <c r="G5520" s="180">
        <f>VLOOKUP(D5520,Plan1!$B$2:$S$5570,7,)/1000</f>
        <v>4.9690000000000003</v>
      </c>
      <c r="H5520" s="180">
        <f>VLOOKUP(D5520,Plan1!$B$2:$S$5570,8,)/1000</f>
        <v>5.4950000000000001</v>
      </c>
      <c r="I5520" s="180">
        <f>VLOOKUP(D5520,Plan1!$B$2:$S$5570,9,)/1000</f>
        <v>5.2830000000000004</v>
      </c>
      <c r="J5520" s="180">
        <f>VLOOKUP(D5520,Plan1!$B$2:$S$5570,10,)/1000</f>
        <v>5.2930000000000001</v>
      </c>
      <c r="K5520" s="180">
        <f>VLOOKUP(D5520,Plan1!$B$2:$S$5570,11,)/1000</f>
        <v>4.6929999999999996</v>
      </c>
      <c r="L5520" s="180">
        <f>VLOOKUP(D5520,Plan1!$B$2:$S$5570,12,)/1000</f>
        <v>4.6020000000000003</v>
      </c>
      <c r="M5520" s="180">
        <f>VLOOKUP(D5520,Plan1!$B$2:$S$5570,13,)/1000</f>
        <v>4.7140000000000004</v>
      </c>
      <c r="N5520" s="180">
        <f>VLOOKUP(D5520,Plan1!$B$2:$S$5570,14,)/1000</f>
        <v>5.5259999999999998</v>
      </c>
      <c r="O5520" s="180">
        <f>VLOOKUP(D5520,Plan1!$B$2:$S$5570,15,)/1000</f>
        <v>5.1870000000000003</v>
      </c>
      <c r="P5520" s="180">
        <f>VLOOKUP(D5520,Plan1!$B$2:$S$5570,16,)/1000</f>
        <v>5.3250000000000002</v>
      </c>
      <c r="Q5520" s="180">
        <f>VLOOKUP(D5520,Plan1!$B$2:$S$5570,17,)/1000</f>
        <v>5.21</v>
      </c>
      <c r="R5520" s="180">
        <f>VLOOKUP(D5520,Plan1!$B$2:$S$5570,18,)/1000</f>
        <v>5.3620000000000001</v>
      </c>
      <c r="S5520" s="180">
        <f>VLOOKUP(D5520,Plan1!$B$2:$S$5570,6,)/1000</f>
        <v>5.1379999999999999</v>
      </c>
    </row>
    <row r="5521" spans="1:19" x14ac:dyDescent="0.25">
      <c r="A5521" s="178">
        <v>9641</v>
      </c>
      <c r="B5521" s="178">
        <v>-208738</v>
      </c>
      <c r="C5521" s="178">
        <v>-482934</v>
      </c>
      <c r="D5521" s="178" t="s">
        <v>5200</v>
      </c>
      <c r="E5521" s="178" t="s">
        <v>167</v>
      </c>
      <c r="F5521" s="178" t="s">
        <v>4704</v>
      </c>
      <c r="G5521" s="180">
        <f>VLOOKUP(D5521,Plan1!$B$2:$S$5570,7,)/1000</f>
        <v>5.2629999999999999</v>
      </c>
      <c r="H5521" s="180">
        <f>VLOOKUP(D5521,Plan1!$B$2:$S$5570,8,)/1000</f>
        <v>5.8029999999999999</v>
      </c>
      <c r="I5521" s="180">
        <f>VLOOKUP(D5521,Plan1!$B$2:$S$5570,9,)/1000</f>
        <v>5.4039999999999999</v>
      </c>
      <c r="J5521" s="180">
        <f>VLOOKUP(D5521,Plan1!$B$2:$S$5570,10,)/1000</f>
        <v>5.4870000000000001</v>
      </c>
      <c r="K5521" s="180">
        <f>VLOOKUP(D5521,Plan1!$B$2:$S$5570,11,)/1000</f>
        <v>5.1079999999999997</v>
      </c>
      <c r="L5521" s="180">
        <f>VLOOKUP(D5521,Plan1!$B$2:$S$5570,12,)/1000</f>
        <v>4.9989999999999997</v>
      </c>
      <c r="M5521" s="180">
        <f>VLOOKUP(D5521,Plan1!$B$2:$S$5570,13,)/1000</f>
        <v>5.2039999999999997</v>
      </c>
      <c r="N5521" s="180">
        <f>VLOOKUP(D5521,Plan1!$B$2:$S$5570,14,)/1000</f>
        <v>5.8659999999999997</v>
      </c>
      <c r="O5521" s="180">
        <f>VLOOKUP(D5521,Plan1!$B$2:$S$5570,15,)/1000</f>
        <v>5.3559999999999999</v>
      </c>
      <c r="P5521" s="180">
        <f>VLOOKUP(D5521,Plan1!$B$2:$S$5570,16,)/1000</f>
        <v>5.4409999999999998</v>
      </c>
      <c r="Q5521" s="180">
        <f>VLOOKUP(D5521,Plan1!$B$2:$S$5570,17,)/1000</f>
        <v>5.3490000000000002</v>
      </c>
      <c r="R5521" s="180">
        <f>VLOOKUP(D5521,Plan1!$B$2:$S$5570,18,)/1000</f>
        <v>5.4820000000000002</v>
      </c>
      <c r="S5521" s="180">
        <f>VLOOKUP(D5521,Plan1!$B$2:$S$5570,6,)/1000</f>
        <v>5.3970000000000002</v>
      </c>
    </row>
    <row r="5522" spans="1:19" x14ac:dyDescent="0.25">
      <c r="A5522" s="178">
        <v>17240</v>
      </c>
      <c r="B5522" s="178">
        <v>-168075</v>
      </c>
      <c r="C5522" s="178">
        <v>-423434</v>
      </c>
      <c r="D5522" s="178" t="s">
        <v>2464</v>
      </c>
      <c r="E5522" s="178" t="s">
        <v>167</v>
      </c>
      <c r="F5522" s="178" t="s">
        <v>1727</v>
      </c>
      <c r="G5522" s="180">
        <f>VLOOKUP(D5522,Plan1!$B$2:$S$5570,7,)/1000</f>
        <v>5.5789999999999997</v>
      </c>
      <c r="H5522" s="180">
        <f>VLOOKUP(D5522,Plan1!$B$2:$S$5570,8,)/1000</f>
        <v>5.9649999999999999</v>
      </c>
      <c r="I5522" s="180">
        <f>VLOOKUP(D5522,Plan1!$B$2:$S$5570,9,)/1000</f>
        <v>5.4269999999999996</v>
      </c>
      <c r="J5522" s="180">
        <f>VLOOKUP(D5522,Plan1!$B$2:$S$5570,10,)/1000</f>
        <v>5.173</v>
      </c>
      <c r="K5522" s="180">
        <f>VLOOKUP(D5522,Plan1!$B$2:$S$5570,11,)/1000</f>
        <v>4.6449999999999996</v>
      </c>
      <c r="L5522" s="180">
        <f>VLOOKUP(D5522,Plan1!$B$2:$S$5570,12,)/1000</f>
        <v>4.5730000000000004</v>
      </c>
      <c r="M5522" s="180">
        <f>VLOOKUP(D5522,Plan1!$B$2:$S$5570,13,)/1000</f>
        <v>4.774</v>
      </c>
      <c r="N5522" s="180">
        <f>VLOOKUP(D5522,Plan1!$B$2:$S$5570,14,)/1000</f>
        <v>5.391</v>
      </c>
      <c r="O5522" s="180">
        <f>VLOOKUP(D5522,Plan1!$B$2:$S$5570,15,)/1000</f>
        <v>5.633</v>
      </c>
      <c r="P5522" s="180">
        <f>VLOOKUP(D5522,Plan1!$B$2:$S$5570,16,)/1000</f>
        <v>5.4530000000000003</v>
      </c>
      <c r="Q5522" s="180">
        <f>VLOOKUP(D5522,Plan1!$B$2:$S$5570,17,)/1000</f>
        <v>4.8360000000000003</v>
      </c>
      <c r="R5522" s="180">
        <f>VLOOKUP(D5522,Plan1!$B$2:$S$5570,18,)/1000</f>
        <v>5.3490000000000002</v>
      </c>
      <c r="S5522" s="180">
        <f>VLOOKUP(D5522,Plan1!$B$2:$S$5570,6,)/1000</f>
        <v>5.2329999999999997</v>
      </c>
    </row>
    <row r="5523" spans="1:19" x14ac:dyDescent="0.25">
      <c r="A5523" s="178">
        <v>7296</v>
      </c>
      <c r="B5523" s="178">
        <v>-223269</v>
      </c>
      <c r="C5523" s="178">
        <v>-450968</v>
      </c>
      <c r="D5523" s="178" t="s">
        <v>1761</v>
      </c>
      <c r="E5523" s="178" t="s">
        <v>167</v>
      </c>
      <c r="F5523" s="178" t="s">
        <v>1727</v>
      </c>
      <c r="G5523" s="180">
        <f>VLOOKUP(D5523,Plan1!$B$2:$S$5570,7,)/1000</f>
        <v>4.7889999999999997</v>
      </c>
      <c r="H5523" s="180">
        <f>VLOOKUP(D5523,Plan1!$B$2:$S$5570,8,)/1000</f>
        <v>5.4539999999999997</v>
      </c>
      <c r="I5523" s="180">
        <f>VLOOKUP(D5523,Plan1!$B$2:$S$5570,9,)/1000</f>
        <v>5.0780000000000003</v>
      </c>
      <c r="J5523" s="180">
        <f>VLOOKUP(D5523,Plan1!$B$2:$S$5570,10,)/1000</f>
        <v>5.2069999999999999</v>
      </c>
      <c r="K5523" s="180">
        <f>VLOOKUP(D5523,Plan1!$B$2:$S$5570,11,)/1000</f>
        <v>4.8280000000000003</v>
      </c>
      <c r="L5523" s="180">
        <f>VLOOKUP(D5523,Plan1!$B$2:$S$5570,12,)/1000</f>
        <v>4.5860000000000003</v>
      </c>
      <c r="M5523" s="180">
        <f>VLOOKUP(D5523,Plan1!$B$2:$S$5570,13,)/1000</f>
        <v>4.8380000000000001</v>
      </c>
      <c r="N5523" s="180">
        <f>VLOOKUP(D5523,Plan1!$B$2:$S$5570,14,)/1000</f>
        <v>5.6139999999999999</v>
      </c>
      <c r="O5523" s="180">
        <f>VLOOKUP(D5523,Plan1!$B$2:$S$5570,15,)/1000</f>
        <v>5.3639999999999999</v>
      </c>
      <c r="P5523" s="180">
        <f>VLOOKUP(D5523,Plan1!$B$2:$S$5570,16,)/1000</f>
        <v>5.2750000000000004</v>
      </c>
      <c r="Q5523" s="180">
        <f>VLOOKUP(D5523,Plan1!$B$2:$S$5570,17,)/1000</f>
        <v>4.8609999999999998</v>
      </c>
      <c r="R5523" s="180">
        <f>VLOOKUP(D5523,Plan1!$B$2:$S$5570,18,)/1000</f>
        <v>5.0629999999999997</v>
      </c>
      <c r="S5523" s="180">
        <f>VLOOKUP(D5523,Plan1!$B$2:$S$5570,6,)/1000</f>
        <v>5.08</v>
      </c>
    </row>
    <row r="5524" spans="1:19" x14ac:dyDescent="0.25">
      <c r="A5524" s="178">
        <v>13485</v>
      </c>
      <c r="B5524" s="178">
        <v>-188159</v>
      </c>
      <c r="C5524" s="178">
        <v>-427019</v>
      </c>
      <c r="D5524" s="178" t="s">
        <v>2317</v>
      </c>
      <c r="E5524" s="178" t="s">
        <v>167</v>
      </c>
      <c r="F5524" s="178" t="s">
        <v>1727</v>
      </c>
      <c r="G5524" s="180">
        <f>VLOOKUP(D5524,Plan1!$B$2:$S$5570,7,)/1000</f>
        <v>5.1109999999999998</v>
      </c>
      <c r="H5524" s="180">
        <f>VLOOKUP(D5524,Plan1!$B$2:$S$5570,8,)/1000</f>
        <v>5.5970000000000004</v>
      </c>
      <c r="I5524" s="180">
        <f>VLOOKUP(D5524,Plan1!$B$2:$S$5570,9,)/1000</f>
        <v>4.9720000000000004</v>
      </c>
      <c r="J5524" s="180">
        <f>VLOOKUP(D5524,Plan1!$B$2:$S$5570,10,)/1000</f>
        <v>4.7699999999999996</v>
      </c>
      <c r="K5524" s="180">
        <f>VLOOKUP(D5524,Plan1!$B$2:$S$5570,11,)/1000</f>
        <v>4.3689999999999998</v>
      </c>
      <c r="L5524" s="180">
        <f>VLOOKUP(D5524,Plan1!$B$2:$S$5570,12,)/1000</f>
        <v>4.37</v>
      </c>
      <c r="M5524" s="180">
        <f>VLOOKUP(D5524,Plan1!$B$2:$S$5570,13,)/1000</f>
        <v>4.4740000000000002</v>
      </c>
      <c r="N5524" s="180">
        <f>VLOOKUP(D5524,Plan1!$B$2:$S$5570,14,)/1000</f>
        <v>5.024</v>
      </c>
      <c r="O5524" s="180">
        <f>VLOOKUP(D5524,Plan1!$B$2:$S$5570,15,)/1000</f>
        <v>5.15</v>
      </c>
      <c r="P5524" s="180">
        <f>VLOOKUP(D5524,Plan1!$B$2:$S$5570,16,)/1000</f>
        <v>4.9279999999999999</v>
      </c>
      <c r="Q5524" s="180">
        <f>VLOOKUP(D5524,Plan1!$B$2:$S$5570,17,)/1000</f>
        <v>4.3609999999999998</v>
      </c>
      <c r="R5524" s="180">
        <f>VLOOKUP(D5524,Plan1!$B$2:$S$5570,18,)/1000</f>
        <v>4.8929999999999998</v>
      </c>
      <c r="S5524" s="180">
        <f>VLOOKUP(D5524,Plan1!$B$2:$S$5570,6,)/1000</f>
        <v>4.835</v>
      </c>
    </row>
    <row r="5525" spans="1:19" x14ac:dyDescent="0.25">
      <c r="A5525" s="178">
        <v>14030</v>
      </c>
      <c r="B5525" s="178">
        <v>-184749</v>
      </c>
      <c r="C5525" s="178">
        <v>-42308</v>
      </c>
      <c r="D5525" s="178" t="s">
        <v>2358</v>
      </c>
      <c r="E5525" s="178" t="s">
        <v>167</v>
      </c>
      <c r="F5525" s="178" t="s">
        <v>1727</v>
      </c>
      <c r="G5525" s="180">
        <f>VLOOKUP(D5525,Plan1!$B$2:$S$5570,7,)/1000</f>
        <v>5.5019999999999998</v>
      </c>
      <c r="H5525" s="180">
        <f>VLOOKUP(D5525,Plan1!$B$2:$S$5570,8,)/1000</f>
        <v>5.8920000000000003</v>
      </c>
      <c r="I5525" s="180">
        <f>VLOOKUP(D5525,Plan1!$B$2:$S$5570,9,)/1000</f>
        <v>5.282</v>
      </c>
      <c r="J5525" s="180">
        <f>VLOOKUP(D5525,Plan1!$B$2:$S$5570,10,)/1000</f>
        <v>4.8949999999999996</v>
      </c>
      <c r="K5525" s="180">
        <f>VLOOKUP(D5525,Plan1!$B$2:$S$5570,11,)/1000</f>
        <v>4.4589999999999996</v>
      </c>
      <c r="L5525" s="180">
        <f>VLOOKUP(D5525,Plan1!$B$2:$S$5570,12,)/1000</f>
        <v>4.3849999999999998</v>
      </c>
      <c r="M5525" s="180">
        <f>VLOOKUP(D5525,Plan1!$B$2:$S$5570,13,)/1000</f>
        <v>4.3789999999999996</v>
      </c>
      <c r="N5525" s="180">
        <f>VLOOKUP(D5525,Plan1!$B$2:$S$5570,14,)/1000</f>
        <v>5.0369999999999999</v>
      </c>
      <c r="O5525" s="180">
        <f>VLOOKUP(D5525,Plan1!$B$2:$S$5570,15,)/1000</f>
        <v>5.2329999999999997</v>
      </c>
      <c r="P5525" s="180">
        <f>VLOOKUP(D5525,Plan1!$B$2:$S$5570,16,)/1000</f>
        <v>5.0880000000000001</v>
      </c>
      <c r="Q5525" s="180">
        <f>VLOOKUP(D5525,Plan1!$B$2:$S$5570,17,)/1000</f>
        <v>4.4859999999999998</v>
      </c>
      <c r="R5525" s="180">
        <f>VLOOKUP(D5525,Plan1!$B$2:$S$5570,18,)/1000</f>
        <v>5.181</v>
      </c>
      <c r="S5525" s="180">
        <f>VLOOKUP(D5525,Plan1!$B$2:$S$5570,6,)/1000</f>
        <v>4.9850000000000003</v>
      </c>
    </row>
    <row r="5526" spans="1:19" x14ac:dyDescent="0.25">
      <c r="A5526" s="178">
        <v>4157</v>
      </c>
      <c r="B5526" s="178">
        <v>-253834</v>
      </c>
      <c r="C5526" s="178">
        <v>-521992</v>
      </c>
      <c r="D5526" s="178" t="s">
        <v>3001</v>
      </c>
      <c r="E5526" s="178" t="s">
        <v>167</v>
      </c>
      <c r="F5526" s="178" t="s">
        <v>2912</v>
      </c>
      <c r="G5526" s="180">
        <f>VLOOKUP(D5526,Plan1!$B$2:$S$5570,7,)/1000</f>
        <v>5.3440000000000003</v>
      </c>
      <c r="H5526" s="180">
        <f>VLOOKUP(D5526,Plan1!$B$2:$S$5570,8,)/1000</f>
        <v>5.2789999999999999</v>
      </c>
      <c r="I5526" s="180">
        <f>VLOOKUP(D5526,Plan1!$B$2:$S$5570,9,)/1000</f>
        <v>5.4130000000000003</v>
      </c>
      <c r="J5526" s="180">
        <f>VLOOKUP(D5526,Plan1!$B$2:$S$5570,10,)/1000</f>
        <v>5.0350000000000001</v>
      </c>
      <c r="K5526" s="180">
        <f>VLOOKUP(D5526,Plan1!$B$2:$S$5570,11,)/1000</f>
        <v>4.2450000000000001</v>
      </c>
      <c r="L5526" s="180">
        <f>VLOOKUP(D5526,Plan1!$B$2:$S$5570,12,)/1000</f>
        <v>3.92</v>
      </c>
      <c r="M5526" s="180">
        <f>VLOOKUP(D5526,Plan1!$B$2:$S$5570,13,)/1000</f>
        <v>4.1829999999999998</v>
      </c>
      <c r="N5526" s="180">
        <f>VLOOKUP(D5526,Plan1!$B$2:$S$5570,14,)/1000</f>
        <v>5.1059999999999999</v>
      </c>
      <c r="O5526" s="180">
        <f>VLOOKUP(D5526,Plan1!$B$2:$S$5570,15,)/1000</f>
        <v>4.7489999999999997</v>
      </c>
      <c r="P5526" s="180">
        <f>VLOOKUP(D5526,Plan1!$B$2:$S$5570,16,)/1000</f>
        <v>5.0599999999999996</v>
      </c>
      <c r="Q5526" s="180">
        <f>VLOOKUP(D5526,Plan1!$B$2:$S$5570,17,)/1000</f>
        <v>5.4489999999999998</v>
      </c>
      <c r="R5526" s="180">
        <f>VLOOKUP(D5526,Plan1!$B$2:$S$5570,18,)/1000</f>
        <v>5.3860000000000001</v>
      </c>
      <c r="S5526" s="180">
        <f>VLOOKUP(D5526,Plan1!$B$2:$S$5570,6,)/1000</f>
        <v>4.931</v>
      </c>
    </row>
    <row r="5527" spans="1:19" x14ac:dyDescent="0.25">
      <c r="A5527" s="178">
        <v>9523</v>
      </c>
      <c r="B5527" s="178">
        <v>-210132</v>
      </c>
      <c r="C5527" s="178">
        <v>-428365</v>
      </c>
      <c r="D5527" s="178" t="s">
        <v>1956</v>
      </c>
      <c r="E5527" s="178" t="s">
        <v>167</v>
      </c>
      <c r="F5527" s="178" t="s">
        <v>1727</v>
      </c>
      <c r="G5527" s="180">
        <f>VLOOKUP(D5527,Plan1!$B$2:$S$5570,7,)/1000</f>
        <v>5.2469999999999999</v>
      </c>
      <c r="H5527" s="180">
        <f>VLOOKUP(D5527,Plan1!$B$2:$S$5570,8,)/1000</f>
        <v>5.7679999999999998</v>
      </c>
      <c r="I5527" s="180">
        <f>VLOOKUP(D5527,Plan1!$B$2:$S$5570,9,)/1000</f>
        <v>5.2</v>
      </c>
      <c r="J5527" s="180">
        <f>VLOOKUP(D5527,Plan1!$B$2:$S$5570,10,)/1000</f>
        <v>4.9420000000000002</v>
      </c>
      <c r="K5527" s="180">
        <f>VLOOKUP(D5527,Plan1!$B$2:$S$5570,11,)/1000</f>
        <v>4.5170000000000003</v>
      </c>
      <c r="L5527" s="180">
        <f>VLOOKUP(D5527,Plan1!$B$2:$S$5570,12,)/1000</f>
        <v>4.5010000000000003</v>
      </c>
      <c r="M5527" s="180">
        <f>VLOOKUP(D5527,Plan1!$B$2:$S$5570,13,)/1000</f>
        <v>4.6689999999999996</v>
      </c>
      <c r="N5527" s="180">
        <f>VLOOKUP(D5527,Plan1!$B$2:$S$5570,14,)/1000</f>
        <v>5.3360000000000003</v>
      </c>
      <c r="O5527" s="180">
        <f>VLOOKUP(D5527,Plan1!$B$2:$S$5570,15,)/1000</f>
        <v>5.1840000000000002</v>
      </c>
      <c r="P5527" s="180">
        <f>VLOOKUP(D5527,Plan1!$B$2:$S$5570,16,)/1000</f>
        <v>5.0190000000000001</v>
      </c>
      <c r="Q5527" s="180">
        <f>VLOOKUP(D5527,Plan1!$B$2:$S$5570,17,)/1000</f>
        <v>4.5830000000000002</v>
      </c>
      <c r="R5527" s="180">
        <f>VLOOKUP(D5527,Plan1!$B$2:$S$5570,18,)/1000</f>
        <v>5.0330000000000004</v>
      </c>
      <c r="S5527" s="180">
        <f>VLOOKUP(D5527,Plan1!$B$2:$S$5570,6,)/1000</f>
        <v>5</v>
      </c>
    </row>
    <row r="5528" spans="1:19" x14ac:dyDescent="0.25">
      <c r="A5528" s="178">
        <v>64475</v>
      </c>
      <c r="B5528" s="178">
        <v>-12024</v>
      </c>
      <c r="C5528" s="178">
        <v>-461389</v>
      </c>
      <c r="D5528" s="178" t="s">
        <v>2682</v>
      </c>
      <c r="E5528" s="178" t="s">
        <v>167</v>
      </c>
      <c r="F5528" s="178" t="s">
        <v>2567</v>
      </c>
      <c r="G5528" s="180">
        <f>VLOOKUP(D5528,Plan1!$B$2:$S$5570,7,)/1000</f>
        <v>4.7359999999999998</v>
      </c>
      <c r="H5528" s="180">
        <f>VLOOKUP(D5528,Plan1!$B$2:$S$5570,8,)/1000</f>
        <v>4.4729999999999999</v>
      </c>
      <c r="I5528" s="180">
        <f>VLOOKUP(D5528,Plan1!$B$2:$S$5570,9,)/1000</f>
        <v>4.319</v>
      </c>
      <c r="J5528" s="180">
        <f>VLOOKUP(D5528,Plan1!$B$2:$S$5570,10,)/1000</f>
        <v>4.2859999999999996</v>
      </c>
      <c r="K5528" s="180">
        <f>VLOOKUP(D5528,Plan1!$B$2:$S$5570,11,)/1000</f>
        <v>4.5659999999999998</v>
      </c>
      <c r="L5528" s="180">
        <f>VLOOKUP(D5528,Plan1!$B$2:$S$5570,12,)/1000</f>
        <v>4.8280000000000003</v>
      </c>
      <c r="M5528" s="180">
        <f>VLOOKUP(D5528,Plan1!$B$2:$S$5570,13,)/1000</f>
        <v>4.9640000000000004</v>
      </c>
      <c r="N5528" s="180">
        <f>VLOOKUP(D5528,Plan1!$B$2:$S$5570,14,)/1000</f>
        <v>5.3250000000000002</v>
      </c>
      <c r="O5528" s="180">
        <f>VLOOKUP(D5528,Plan1!$B$2:$S$5570,15,)/1000</f>
        <v>5.681</v>
      </c>
      <c r="P5528" s="180">
        <f>VLOOKUP(D5528,Plan1!$B$2:$S$5570,16,)/1000</f>
        <v>5.5010000000000003</v>
      </c>
      <c r="Q5528" s="180">
        <f>VLOOKUP(D5528,Plan1!$B$2:$S$5570,17,)/1000</f>
        <v>5.3949999999999996</v>
      </c>
      <c r="R5528" s="180">
        <f>VLOOKUP(D5528,Plan1!$B$2:$S$5570,18,)/1000</f>
        <v>5.0620000000000003</v>
      </c>
      <c r="S5528" s="180">
        <f>VLOOKUP(D5528,Plan1!$B$2:$S$5570,6,)/1000</f>
        <v>4.9279999999999999</v>
      </c>
    </row>
    <row r="5529" spans="1:19" x14ac:dyDescent="0.25">
      <c r="A5529" s="178">
        <v>3035</v>
      </c>
      <c r="B5529" s="178">
        <v>-273691</v>
      </c>
      <c r="C5529" s="178">
        <v>-534923</v>
      </c>
      <c r="D5529" s="178" t="s">
        <v>4351</v>
      </c>
      <c r="E5529" s="178" t="s">
        <v>167</v>
      </c>
      <c r="F5529" s="178" t="s">
        <v>3898</v>
      </c>
      <c r="G5529" s="180">
        <f>VLOOKUP(D5529,Plan1!$B$2:$S$5570,7,)/1000</f>
        <v>5.6689999999999996</v>
      </c>
      <c r="H5529" s="180">
        <f>VLOOKUP(D5529,Plan1!$B$2:$S$5570,8,)/1000</f>
        <v>5.5819999999999999</v>
      </c>
      <c r="I5529" s="180">
        <f>VLOOKUP(D5529,Plan1!$B$2:$S$5570,9,)/1000</f>
        <v>5.49</v>
      </c>
      <c r="J5529" s="180">
        <f>VLOOKUP(D5529,Plan1!$B$2:$S$5570,10,)/1000</f>
        <v>4.8920000000000003</v>
      </c>
      <c r="K5529" s="180">
        <f>VLOOKUP(D5529,Plan1!$B$2:$S$5570,11,)/1000</f>
        <v>4.093</v>
      </c>
      <c r="L5529" s="180">
        <f>VLOOKUP(D5529,Plan1!$B$2:$S$5570,12,)/1000</f>
        <v>3.5369999999999999</v>
      </c>
      <c r="M5529" s="180">
        <f>VLOOKUP(D5529,Plan1!$B$2:$S$5570,13,)/1000</f>
        <v>3.9289999999999998</v>
      </c>
      <c r="N5529" s="180">
        <f>VLOOKUP(D5529,Plan1!$B$2:$S$5570,14,)/1000</f>
        <v>4.6639999999999997</v>
      </c>
      <c r="O5529" s="180">
        <f>VLOOKUP(D5529,Plan1!$B$2:$S$5570,15,)/1000</f>
        <v>4.3899999999999997</v>
      </c>
      <c r="P5529" s="180">
        <f>VLOOKUP(D5529,Plan1!$B$2:$S$5570,16,)/1000</f>
        <v>5.1079999999999997</v>
      </c>
      <c r="Q5529" s="180">
        <f>VLOOKUP(D5529,Plan1!$B$2:$S$5570,17,)/1000</f>
        <v>5.59</v>
      </c>
      <c r="R5529" s="180">
        <f>VLOOKUP(D5529,Plan1!$B$2:$S$5570,18,)/1000</f>
        <v>5.665</v>
      </c>
      <c r="S5529" s="180">
        <f>VLOOKUP(D5529,Plan1!$B$2:$S$5570,6,)/1000</f>
        <v>4.8840000000000003</v>
      </c>
    </row>
    <row r="5530" spans="1:19" x14ac:dyDescent="0.25">
      <c r="A5530" s="178">
        <v>9123</v>
      </c>
      <c r="B5530" s="178">
        <v>-21171</v>
      </c>
      <c r="C5530" s="178">
        <v>-48629</v>
      </c>
      <c r="D5530" s="178" t="s">
        <v>5157</v>
      </c>
      <c r="E5530" s="178" t="s">
        <v>167</v>
      </c>
      <c r="F5530" s="178" t="s">
        <v>4704</v>
      </c>
      <c r="G5530" s="180">
        <f>VLOOKUP(D5530,Plan1!$B$2:$S$5570,7,)/1000</f>
        <v>5.226</v>
      </c>
      <c r="H5530" s="180">
        <f>VLOOKUP(D5530,Plan1!$B$2:$S$5570,8,)/1000</f>
        <v>5.69</v>
      </c>
      <c r="I5530" s="180">
        <f>VLOOKUP(D5530,Plan1!$B$2:$S$5570,9,)/1000</f>
        <v>5.3879999999999999</v>
      </c>
      <c r="J5530" s="180">
        <f>VLOOKUP(D5530,Plan1!$B$2:$S$5570,10,)/1000</f>
        <v>5.46</v>
      </c>
      <c r="K5530" s="180">
        <f>VLOOKUP(D5530,Plan1!$B$2:$S$5570,11,)/1000</f>
        <v>5.0439999999999996</v>
      </c>
      <c r="L5530" s="180">
        <f>VLOOKUP(D5530,Plan1!$B$2:$S$5570,12,)/1000</f>
        <v>4.9400000000000004</v>
      </c>
      <c r="M5530" s="180">
        <f>VLOOKUP(D5530,Plan1!$B$2:$S$5570,13,)/1000</f>
        <v>5.1280000000000001</v>
      </c>
      <c r="N5530" s="180">
        <f>VLOOKUP(D5530,Plan1!$B$2:$S$5570,14,)/1000</f>
        <v>5.8140000000000001</v>
      </c>
      <c r="O5530" s="180">
        <f>VLOOKUP(D5530,Plan1!$B$2:$S$5570,15,)/1000</f>
        <v>5.4370000000000003</v>
      </c>
      <c r="P5530" s="180">
        <f>VLOOKUP(D5530,Plan1!$B$2:$S$5570,16,)/1000</f>
        <v>5.476</v>
      </c>
      <c r="Q5530" s="180">
        <f>VLOOKUP(D5530,Plan1!$B$2:$S$5570,17,)/1000</f>
        <v>5.3940000000000001</v>
      </c>
      <c r="R5530" s="180">
        <f>VLOOKUP(D5530,Plan1!$B$2:$S$5570,18,)/1000</f>
        <v>5.4219999999999997</v>
      </c>
      <c r="S5530" s="180">
        <f>VLOOKUP(D5530,Plan1!$B$2:$S$5570,6,)/1000</f>
        <v>5.3680000000000003</v>
      </c>
    </row>
    <row r="5531" spans="1:19" x14ac:dyDescent="0.25">
      <c r="A5531" s="178">
        <v>2085</v>
      </c>
      <c r="B5531" s="178">
        <v>-288057</v>
      </c>
      <c r="C5531" s="178">
        <v>-517951</v>
      </c>
      <c r="D5531" s="178" t="s">
        <v>4153</v>
      </c>
      <c r="E5531" s="178" t="s">
        <v>167</v>
      </c>
      <c r="F5531" s="178" t="s">
        <v>3898</v>
      </c>
      <c r="G5531" s="180">
        <f>VLOOKUP(D5531,Plan1!$B$2:$S$5570,7,)/1000</f>
        <v>5.4219999999999997</v>
      </c>
      <c r="H5531" s="180">
        <f>VLOOKUP(D5531,Plan1!$B$2:$S$5570,8,)/1000</f>
        <v>5.516</v>
      </c>
      <c r="I5531" s="180">
        <f>VLOOKUP(D5531,Plan1!$B$2:$S$5570,9,)/1000</f>
        <v>5.1689999999999996</v>
      </c>
      <c r="J5531" s="180">
        <f>VLOOKUP(D5531,Plan1!$B$2:$S$5570,10,)/1000</f>
        <v>4.7089999999999996</v>
      </c>
      <c r="K5531" s="180">
        <f>VLOOKUP(D5531,Plan1!$B$2:$S$5570,11,)/1000</f>
        <v>3.847</v>
      </c>
      <c r="L5531" s="180">
        <f>VLOOKUP(D5531,Plan1!$B$2:$S$5570,12,)/1000</f>
        <v>3.3860000000000001</v>
      </c>
      <c r="M5531" s="180">
        <f>VLOOKUP(D5531,Plan1!$B$2:$S$5570,13,)/1000</f>
        <v>3.7789999999999999</v>
      </c>
      <c r="N5531" s="180">
        <f>VLOOKUP(D5531,Plan1!$B$2:$S$5570,14,)/1000</f>
        <v>4.3899999999999997</v>
      </c>
      <c r="O5531" s="180">
        <f>VLOOKUP(D5531,Plan1!$B$2:$S$5570,15,)/1000</f>
        <v>4.133</v>
      </c>
      <c r="P5531" s="180">
        <f>VLOOKUP(D5531,Plan1!$B$2:$S$5570,16,)/1000</f>
        <v>4.7309999999999999</v>
      </c>
      <c r="Q5531" s="180">
        <f>VLOOKUP(D5531,Plan1!$B$2:$S$5570,17,)/1000</f>
        <v>5.5229999999999997</v>
      </c>
      <c r="R5531" s="180">
        <f>VLOOKUP(D5531,Plan1!$B$2:$S$5570,18,)/1000</f>
        <v>5.569</v>
      </c>
      <c r="S5531" s="180">
        <f>VLOOKUP(D5531,Plan1!$B$2:$S$5570,6,)/1000</f>
        <v>4.681</v>
      </c>
    </row>
    <row r="5532" spans="1:19" x14ac:dyDescent="0.25">
      <c r="A5532" s="178">
        <v>3093</v>
      </c>
      <c r="B5532" s="178">
        <v>-272907</v>
      </c>
      <c r="C5532" s="178">
        <v>-536978</v>
      </c>
      <c r="D5532" s="178" t="s">
        <v>4365</v>
      </c>
      <c r="E5532" s="178" t="s">
        <v>167</v>
      </c>
      <c r="F5532" s="178" t="s">
        <v>3898</v>
      </c>
      <c r="G5532" s="180">
        <f>VLOOKUP(D5532,Plan1!$B$2:$S$5570,7,)/1000</f>
        <v>5.7030000000000003</v>
      </c>
      <c r="H5532" s="180">
        <f>VLOOKUP(D5532,Plan1!$B$2:$S$5570,8,)/1000</f>
        <v>5.5949999999999998</v>
      </c>
      <c r="I5532" s="180">
        <f>VLOOKUP(D5532,Plan1!$B$2:$S$5570,9,)/1000</f>
        <v>5.5149999999999997</v>
      </c>
      <c r="J5532" s="180">
        <f>VLOOKUP(D5532,Plan1!$B$2:$S$5570,10,)/1000</f>
        <v>4.8419999999999996</v>
      </c>
      <c r="K5532" s="180">
        <f>VLOOKUP(D5532,Plan1!$B$2:$S$5570,11,)/1000</f>
        <v>4.0359999999999996</v>
      </c>
      <c r="L5532" s="180">
        <f>VLOOKUP(D5532,Plan1!$B$2:$S$5570,12,)/1000</f>
        <v>3.4809999999999999</v>
      </c>
      <c r="M5532" s="180">
        <f>VLOOKUP(D5532,Plan1!$B$2:$S$5570,13,)/1000</f>
        <v>3.8929999999999998</v>
      </c>
      <c r="N5532" s="180">
        <f>VLOOKUP(D5532,Plan1!$B$2:$S$5570,14,)/1000</f>
        <v>4.6319999999999997</v>
      </c>
      <c r="O5532" s="180">
        <f>VLOOKUP(D5532,Plan1!$B$2:$S$5570,15,)/1000</f>
        <v>4.399</v>
      </c>
      <c r="P5532" s="180">
        <f>VLOOKUP(D5532,Plan1!$B$2:$S$5570,16,)/1000</f>
        <v>5.1159999999999997</v>
      </c>
      <c r="Q5532" s="180">
        <f>VLOOKUP(D5532,Plan1!$B$2:$S$5570,17,)/1000</f>
        <v>5.58</v>
      </c>
      <c r="R5532" s="180">
        <f>VLOOKUP(D5532,Plan1!$B$2:$S$5570,18,)/1000</f>
        <v>5.6840000000000002</v>
      </c>
      <c r="S5532" s="180">
        <f>VLOOKUP(D5532,Plan1!$B$2:$S$5570,6,)/1000</f>
        <v>4.8730000000000002</v>
      </c>
    </row>
    <row r="5533" spans="1:19" x14ac:dyDescent="0.25">
      <c r="A5533" s="178">
        <v>46837</v>
      </c>
      <c r="B5533" s="178">
        <v>-67385</v>
      </c>
      <c r="C5533" s="178">
        <v>-375687</v>
      </c>
      <c r="D5533" s="178" t="s">
        <v>2868</v>
      </c>
      <c r="E5533" s="178" t="s">
        <v>167</v>
      </c>
      <c r="F5533" s="178" t="s">
        <v>2709</v>
      </c>
      <c r="G5533" s="180">
        <f>VLOOKUP(D5533,Plan1!$B$2:$S$5570,7,)/1000</f>
        <v>5.8040000000000003</v>
      </c>
      <c r="H5533" s="180">
        <f>VLOOKUP(D5533,Plan1!$B$2:$S$5570,8,)/1000</f>
        <v>6.0579999999999998</v>
      </c>
      <c r="I5533" s="180">
        <f>VLOOKUP(D5533,Plan1!$B$2:$S$5570,9,)/1000</f>
        <v>6.2779999999999996</v>
      </c>
      <c r="J5533" s="180">
        <f>VLOOKUP(D5533,Plan1!$B$2:$S$5570,10,)/1000</f>
        <v>6.0359999999999996</v>
      </c>
      <c r="K5533" s="180">
        <f>VLOOKUP(D5533,Plan1!$B$2:$S$5570,11,)/1000</f>
        <v>5.5650000000000004</v>
      </c>
      <c r="L5533" s="180">
        <f>VLOOKUP(D5533,Plan1!$B$2:$S$5570,12,)/1000</f>
        <v>5.1210000000000004</v>
      </c>
      <c r="M5533" s="180">
        <f>VLOOKUP(D5533,Plan1!$B$2:$S$5570,13,)/1000</f>
        <v>5.4260000000000002</v>
      </c>
      <c r="N5533" s="180">
        <f>VLOOKUP(D5533,Plan1!$B$2:$S$5570,14,)/1000</f>
        <v>6.1180000000000003</v>
      </c>
      <c r="O5533" s="180">
        <f>VLOOKUP(D5533,Plan1!$B$2:$S$5570,15,)/1000</f>
        <v>6.4850000000000003</v>
      </c>
      <c r="P5533" s="180">
        <f>VLOOKUP(D5533,Plan1!$B$2:$S$5570,16,)/1000</f>
        <v>6.4690000000000003</v>
      </c>
      <c r="Q5533" s="180">
        <f>VLOOKUP(D5533,Plan1!$B$2:$S$5570,17,)/1000</f>
        <v>6.391</v>
      </c>
      <c r="R5533" s="180">
        <f>VLOOKUP(D5533,Plan1!$B$2:$S$5570,18,)/1000</f>
        <v>5.9939999999999998</v>
      </c>
      <c r="S5533" s="180">
        <f>VLOOKUP(D5533,Plan1!$B$2:$S$5570,6,)/1000</f>
        <v>5.9790000000000001</v>
      </c>
    </row>
    <row r="5534" spans="1:19" x14ac:dyDescent="0.25">
      <c r="A5534" s="178">
        <v>3350</v>
      </c>
      <c r="B5534" s="178">
        <v>-268786</v>
      </c>
      <c r="C5534" s="178">
        <v>-498332</v>
      </c>
      <c r="D5534" s="178" t="s">
        <v>4619</v>
      </c>
      <c r="E5534" s="178" t="s">
        <v>167</v>
      </c>
      <c r="F5534" s="178" t="s">
        <v>4434</v>
      </c>
      <c r="G5534" s="180">
        <f>VLOOKUP(D5534,Plan1!$B$2:$S$5570,7,)/1000</f>
        <v>4.7939999999999996</v>
      </c>
      <c r="H5534" s="180">
        <f>VLOOKUP(D5534,Plan1!$B$2:$S$5570,8,)/1000</f>
        <v>4.9009999999999998</v>
      </c>
      <c r="I5534" s="180">
        <f>VLOOKUP(D5534,Plan1!$B$2:$S$5570,9,)/1000</f>
        <v>4.8319999999999999</v>
      </c>
      <c r="J5534" s="180">
        <f>VLOOKUP(D5534,Plan1!$B$2:$S$5570,10,)/1000</f>
        <v>4.1989999999999998</v>
      </c>
      <c r="K5534" s="180">
        <f>VLOOKUP(D5534,Plan1!$B$2:$S$5570,11,)/1000</f>
        <v>3.6259999999999999</v>
      </c>
      <c r="L5534" s="180">
        <f>VLOOKUP(D5534,Plan1!$B$2:$S$5570,12,)/1000</f>
        <v>3.1549999999999998</v>
      </c>
      <c r="M5534" s="180">
        <f>VLOOKUP(D5534,Plan1!$B$2:$S$5570,13,)/1000</f>
        <v>3.36</v>
      </c>
      <c r="N5534" s="180">
        <f>VLOOKUP(D5534,Plan1!$B$2:$S$5570,14,)/1000</f>
        <v>4.1779999999999999</v>
      </c>
      <c r="O5534" s="180">
        <f>VLOOKUP(D5534,Plan1!$B$2:$S$5570,15,)/1000</f>
        <v>3.851</v>
      </c>
      <c r="P5534" s="180">
        <f>VLOOKUP(D5534,Plan1!$B$2:$S$5570,16,)/1000</f>
        <v>4.0720000000000001</v>
      </c>
      <c r="Q5534" s="180">
        <f>VLOOKUP(D5534,Plan1!$B$2:$S$5570,17,)/1000</f>
        <v>4.8520000000000003</v>
      </c>
      <c r="R5534" s="180">
        <f>VLOOKUP(D5534,Plan1!$B$2:$S$5570,18,)/1000</f>
        <v>4.8520000000000003</v>
      </c>
      <c r="S5534" s="180">
        <f>VLOOKUP(D5534,Plan1!$B$2:$S$5570,6,)/1000</f>
        <v>4.2229999999999999</v>
      </c>
    </row>
    <row r="5535" spans="1:19" x14ac:dyDescent="0.25">
      <c r="A5535" s="178">
        <v>10781</v>
      </c>
      <c r="B5535" s="178">
        <v>-203164</v>
      </c>
      <c r="C5535" s="178">
        <v>-403135</v>
      </c>
      <c r="D5535" s="178" t="s">
        <v>1012</v>
      </c>
      <c r="E5535" s="178" t="s">
        <v>177</v>
      </c>
      <c r="F5535" s="178" t="s">
        <v>979</v>
      </c>
      <c r="G5535" s="180">
        <f>VLOOKUP(D5535,Plan1!$B$2:$S$5570,7,)/1000</f>
        <v>5.5830000000000002</v>
      </c>
      <c r="H5535" s="180">
        <f>VLOOKUP(D5535,Plan1!$B$2:$S$5570,8,)/1000</f>
        <v>6.2320000000000002</v>
      </c>
      <c r="I5535" s="180">
        <f>VLOOKUP(D5535,Plan1!$B$2:$S$5570,9,)/1000</f>
        <v>5.569</v>
      </c>
      <c r="J5535" s="180">
        <f>VLOOKUP(D5535,Plan1!$B$2:$S$5570,10,)/1000</f>
        <v>5.16</v>
      </c>
      <c r="K5535" s="180">
        <f>VLOOKUP(D5535,Plan1!$B$2:$S$5570,11,)/1000</f>
        <v>4.7140000000000004</v>
      </c>
      <c r="L5535" s="180">
        <f>VLOOKUP(D5535,Plan1!$B$2:$S$5570,12,)/1000</f>
        <v>4.5170000000000003</v>
      </c>
      <c r="M5535" s="180">
        <f>VLOOKUP(D5535,Plan1!$B$2:$S$5570,13,)/1000</f>
        <v>4.548</v>
      </c>
      <c r="N5535" s="180">
        <f>VLOOKUP(D5535,Plan1!$B$2:$S$5570,14,)/1000</f>
        <v>5.1289999999999996</v>
      </c>
      <c r="O5535" s="180">
        <f>VLOOKUP(D5535,Plan1!$B$2:$S$5570,15,)/1000</f>
        <v>5.1870000000000003</v>
      </c>
      <c r="P5535" s="180">
        <f>VLOOKUP(D5535,Plan1!$B$2:$S$5570,16,)/1000</f>
        <v>4.9130000000000003</v>
      </c>
      <c r="Q5535" s="180">
        <f>VLOOKUP(D5535,Plan1!$B$2:$S$5570,17,)/1000</f>
        <v>4.7290000000000001</v>
      </c>
      <c r="R5535" s="180">
        <f>VLOOKUP(D5535,Plan1!$B$2:$S$5570,18,)/1000</f>
        <v>5.2960000000000003</v>
      </c>
      <c r="S5535" s="180">
        <f>VLOOKUP(D5535,Plan1!$B$2:$S$5570,6,)/1000</f>
        <v>5.1319999999999997</v>
      </c>
    </row>
    <row r="5536" spans="1:19" x14ac:dyDescent="0.25">
      <c r="A5536" s="178">
        <v>10860</v>
      </c>
      <c r="B5536" s="178">
        <v>-20197</v>
      </c>
      <c r="C5536" s="178">
        <v>-504839</v>
      </c>
      <c r="D5536" s="178" t="s">
        <v>5278</v>
      </c>
      <c r="E5536" s="178" t="s">
        <v>167</v>
      </c>
      <c r="F5536" s="178" t="s">
        <v>4704</v>
      </c>
      <c r="G5536" s="180">
        <f>VLOOKUP(D5536,Plan1!$B$2:$S$5570,7,)/1000</f>
        <v>5.2460000000000004</v>
      </c>
      <c r="H5536" s="180">
        <f>VLOOKUP(D5536,Plan1!$B$2:$S$5570,8,)/1000</f>
        <v>5.6189999999999998</v>
      </c>
      <c r="I5536" s="180">
        <f>VLOOKUP(D5536,Plan1!$B$2:$S$5570,9,)/1000</f>
        <v>5.4859999999999998</v>
      </c>
      <c r="J5536" s="180">
        <f>VLOOKUP(D5536,Plan1!$B$2:$S$5570,10,)/1000</f>
        <v>5.5229999999999997</v>
      </c>
      <c r="K5536" s="180">
        <f>VLOOKUP(D5536,Plan1!$B$2:$S$5570,11,)/1000</f>
        <v>5.1070000000000002</v>
      </c>
      <c r="L5536" s="180">
        <f>VLOOKUP(D5536,Plan1!$B$2:$S$5570,12,)/1000</f>
        <v>4.9470000000000001</v>
      </c>
      <c r="M5536" s="180">
        <f>VLOOKUP(D5536,Plan1!$B$2:$S$5570,13,)/1000</f>
        <v>5.165</v>
      </c>
      <c r="N5536" s="180">
        <f>VLOOKUP(D5536,Plan1!$B$2:$S$5570,14,)/1000</f>
        <v>5.9409999999999998</v>
      </c>
      <c r="O5536" s="180">
        <f>VLOOKUP(D5536,Plan1!$B$2:$S$5570,15,)/1000</f>
        <v>5.4269999999999996</v>
      </c>
      <c r="P5536" s="180">
        <f>VLOOKUP(D5536,Plan1!$B$2:$S$5570,16,)/1000</f>
        <v>5.4989999999999997</v>
      </c>
      <c r="Q5536" s="180">
        <f>VLOOKUP(D5536,Plan1!$B$2:$S$5570,17,)/1000</f>
        <v>5.4029999999999996</v>
      </c>
      <c r="R5536" s="180">
        <f>VLOOKUP(D5536,Plan1!$B$2:$S$5570,18,)/1000</f>
        <v>5.5019999999999998</v>
      </c>
      <c r="S5536" s="180">
        <f>VLOOKUP(D5536,Plan1!$B$2:$S$5570,6,)/1000</f>
        <v>5.4050000000000002</v>
      </c>
    </row>
    <row r="5537" spans="1:19" x14ac:dyDescent="0.25">
      <c r="A5537" s="178">
        <v>21250</v>
      </c>
      <c r="B5537" s="178">
        <v>-148619</v>
      </c>
      <c r="C5537" s="178">
        <v>-408445</v>
      </c>
      <c r="D5537" s="178" t="s">
        <v>426</v>
      </c>
      <c r="E5537" s="178" t="s">
        <v>167</v>
      </c>
      <c r="F5537" s="178" t="s">
        <v>375</v>
      </c>
      <c r="G5537" s="180">
        <f>VLOOKUP(D5537,Plan1!$B$2:$S$5570,7,)/1000</f>
        <v>5.585</v>
      </c>
      <c r="H5537" s="180">
        <f>VLOOKUP(D5537,Plan1!$B$2:$S$5570,8,)/1000</f>
        <v>5.7530000000000001</v>
      </c>
      <c r="I5537" s="180">
        <f>VLOOKUP(D5537,Plan1!$B$2:$S$5570,9,)/1000</f>
        <v>5.476</v>
      </c>
      <c r="J5537" s="180">
        <f>VLOOKUP(D5537,Plan1!$B$2:$S$5570,10,)/1000</f>
        <v>5.0830000000000002</v>
      </c>
      <c r="K5537" s="180">
        <f>VLOOKUP(D5537,Plan1!$B$2:$S$5570,11,)/1000</f>
        <v>4.5940000000000003</v>
      </c>
      <c r="L5537" s="180">
        <f>VLOOKUP(D5537,Plan1!$B$2:$S$5570,12,)/1000</f>
        <v>4.2519999999999998</v>
      </c>
      <c r="M5537" s="180">
        <f>VLOOKUP(D5537,Plan1!$B$2:$S$5570,13,)/1000</f>
        <v>4.431</v>
      </c>
      <c r="N5537" s="180">
        <f>VLOOKUP(D5537,Plan1!$B$2:$S$5570,14,)/1000</f>
        <v>4.9109999999999996</v>
      </c>
      <c r="O5537" s="180">
        <f>VLOOKUP(D5537,Plan1!$B$2:$S$5570,15,)/1000</f>
        <v>5.6239999999999997</v>
      </c>
      <c r="P5537" s="180">
        <f>VLOOKUP(D5537,Plan1!$B$2:$S$5570,16,)/1000</f>
        <v>5.4589999999999996</v>
      </c>
      <c r="Q5537" s="180">
        <f>VLOOKUP(D5537,Plan1!$B$2:$S$5570,17,)/1000</f>
        <v>5.0419999999999998</v>
      </c>
      <c r="R5537" s="180">
        <f>VLOOKUP(D5537,Plan1!$B$2:$S$5570,18,)/1000</f>
        <v>5.5289999999999999</v>
      </c>
      <c r="S5537" s="180">
        <f>VLOOKUP(D5537,Plan1!$B$2:$S$5570,6,)/1000</f>
        <v>5.1449999999999996</v>
      </c>
    </row>
    <row r="5538" spans="1:19" x14ac:dyDescent="0.25">
      <c r="A5538" s="178">
        <v>2348</v>
      </c>
      <c r="B5538" s="178">
        <v>-28351</v>
      </c>
      <c r="C5538" s="178">
        <v>-544959</v>
      </c>
      <c r="D5538" s="178" t="s">
        <v>4199</v>
      </c>
      <c r="E5538" s="178" t="s">
        <v>167</v>
      </c>
      <c r="F5538" s="178" t="s">
        <v>3898</v>
      </c>
      <c r="G5538" s="180">
        <f>VLOOKUP(D5538,Plan1!$B$2:$S$5570,7,)/1000</f>
        <v>5.7619999999999996</v>
      </c>
      <c r="H5538" s="180">
        <f>VLOOKUP(D5538,Plan1!$B$2:$S$5570,8,)/1000</f>
        <v>5.8529999999999998</v>
      </c>
      <c r="I5538" s="180">
        <f>VLOOKUP(D5538,Plan1!$B$2:$S$5570,9,)/1000</f>
        <v>5.58</v>
      </c>
      <c r="J5538" s="180">
        <f>VLOOKUP(D5538,Plan1!$B$2:$S$5570,10,)/1000</f>
        <v>4.9340000000000002</v>
      </c>
      <c r="K5538" s="180">
        <f>VLOOKUP(D5538,Plan1!$B$2:$S$5570,11,)/1000</f>
        <v>4.0979999999999999</v>
      </c>
      <c r="L5538" s="180">
        <f>VLOOKUP(D5538,Plan1!$B$2:$S$5570,12,)/1000</f>
        <v>3.4980000000000002</v>
      </c>
      <c r="M5538" s="180">
        <f>VLOOKUP(D5538,Plan1!$B$2:$S$5570,13,)/1000</f>
        <v>3.87</v>
      </c>
      <c r="N5538" s="180">
        <f>VLOOKUP(D5538,Plan1!$B$2:$S$5570,14,)/1000</f>
        <v>4.5439999999999996</v>
      </c>
      <c r="O5538" s="180">
        <f>VLOOKUP(D5538,Plan1!$B$2:$S$5570,15,)/1000</f>
        <v>4.4619999999999997</v>
      </c>
      <c r="P5538" s="180">
        <f>VLOOKUP(D5538,Plan1!$B$2:$S$5570,16,)/1000</f>
        <v>5.0679999999999996</v>
      </c>
      <c r="Q5538" s="180">
        <f>VLOOKUP(D5538,Plan1!$B$2:$S$5570,17,)/1000</f>
        <v>5.7190000000000003</v>
      </c>
      <c r="R5538" s="180">
        <f>VLOOKUP(D5538,Plan1!$B$2:$S$5570,18,)/1000</f>
        <v>5.7779999999999996</v>
      </c>
      <c r="S5538" s="180">
        <f>VLOOKUP(D5538,Plan1!$B$2:$S$5570,6,)/1000</f>
        <v>4.93</v>
      </c>
    </row>
    <row r="5539" spans="1:19" x14ac:dyDescent="0.25">
      <c r="A5539" s="178">
        <v>41386</v>
      </c>
      <c r="B5539" s="178">
        <v>-81286</v>
      </c>
      <c r="C5539" s="178">
        <v>-352979</v>
      </c>
      <c r="D5539" s="178" t="s">
        <v>3378</v>
      </c>
      <c r="E5539" s="178" t="s">
        <v>167</v>
      </c>
      <c r="F5539" s="178" t="s">
        <v>3284</v>
      </c>
      <c r="G5539" s="180">
        <f>VLOOKUP(D5539,Plan1!$B$2:$S$5570,7,)/1000</f>
        <v>5.444</v>
      </c>
      <c r="H5539" s="180">
        <f>VLOOKUP(D5539,Plan1!$B$2:$S$5570,8,)/1000</f>
        <v>5.6050000000000004</v>
      </c>
      <c r="I5539" s="180">
        <f>VLOOKUP(D5539,Plan1!$B$2:$S$5570,9,)/1000</f>
        <v>5.7750000000000004</v>
      </c>
      <c r="J5539" s="180">
        <f>VLOOKUP(D5539,Plan1!$B$2:$S$5570,10,)/1000</f>
        <v>5.2169999999999996</v>
      </c>
      <c r="K5539" s="180">
        <f>VLOOKUP(D5539,Plan1!$B$2:$S$5570,11,)/1000</f>
        <v>4.6680000000000001</v>
      </c>
      <c r="L5539" s="180">
        <f>VLOOKUP(D5539,Plan1!$B$2:$S$5570,12,)/1000</f>
        <v>4.3789999999999996</v>
      </c>
      <c r="M5539" s="180">
        <f>VLOOKUP(D5539,Plan1!$B$2:$S$5570,13,)/1000</f>
        <v>4.4550000000000001</v>
      </c>
      <c r="N5539" s="180">
        <f>VLOOKUP(D5539,Plan1!$B$2:$S$5570,14,)/1000</f>
        <v>5.0819999999999999</v>
      </c>
      <c r="O5539" s="180">
        <f>VLOOKUP(D5539,Plan1!$B$2:$S$5570,15,)/1000</f>
        <v>5.5789999999999997</v>
      </c>
      <c r="P5539" s="180">
        <f>VLOOKUP(D5539,Plan1!$B$2:$S$5570,16,)/1000</f>
        <v>5.61</v>
      </c>
      <c r="Q5539" s="180">
        <f>VLOOKUP(D5539,Plan1!$B$2:$S$5570,17,)/1000</f>
        <v>5.6760000000000002</v>
      </c>
      <c r="R5539" s="180">
        <f>VLOOKUP(D5539,Plan1!$B$2:$S$5570,18,)/1000</f>
        <v>5.67</v>
      </c>
      <c r="S5539" s="180">
        <f>VLOOKUP(D5539,Plan1!$B$2:$S$5570,6,)/1000</f>
        <v>5.2629999999999999</v>
      </c>
    </row>
    <row r="5540" spans="1:19" x14ac:dyDescent="0.25">
      <c r="A5540" s="178">
        <v>65129</v>
      </c>
      <c r="B5540" s="178">
        <v>-9296</v>
      </c>
      <c r="C5540" s="178">
        <v>-524255</v>
      </c>
      <c r="D5540" s="178" t="s">
        <v>294</v>
      </c>
      <c r="E5540" s="178" t="s">
        <v>167</v>
      </c>
      <c r="F5540" s="178" t="s">
        <v>295</v>
      </c>
      <c r="G5540" s="180">
        <f>VLOOKUP(D5540,Plan1!$B$2:$S$5570,7,)/1000</f>
        <v>4.4160000000000004</v>
      </c>
      <c r="H5540" s="180">
        <f>VLOOKUP(D5540,Plan1!$B$2:$S$5570,8,)/1000</f>
        <v>4.2930000000000001</v>
      </c>
      <c r="I5540" s="180">
        <f>VLOOKUP(D5540,Plan1!$B$2:$S$5570,9,)/1000</f>
        <v>4.33</v>
      </c>
      <c r="J5540" s="180">
        <f>VLOOKUP(D5540,Plan1!$B$2:$S$5570,10,)/1000</f>
        <v>4.3490000000000002</v>
      </c>
      <c r="K5540" s="180">
        <f>VLOOKUP(D5540,Plan1!$B$2:$S$5570,11,)/1000</f>
        <v>4.5679999999999996</v>
      </c>
      <c r="L5540" s="180">
        <f>VLOOKUP(D5540,Plan1!$B$2:$S$5570,12,)/1000</f>
        <v>4.7039999999999997</v>
      </c>
      <c r="M5540" s="180">
        <f>VLOOKUP(D5540,Plan1!$B$2:$S$5570,13,)/1000</f>
        <v>4.7759999999999998</v>
      </c>
      <c r="N5540" s="180">
        <f>VLOOKUP(D5540,Plan1!$B$2:$S$5570,14,)/1000</f>
        <v>5.0289999999999999</v>
      </c>
      <c r="O5540" s="180">
        <f>VLOOKUP(D5540,Plan1!$B$2:$S$5570,15,)/1000</f>
        <v>5.0999999999999996</v>
      </c>
      <c r="P5540" s="180">
        <f>VLOOKUP(D5540,Plan1!$B$2:$S$5570,16,)/1000</f>
        <v>5.0590000000000002</v>
      </c>
      <c r="Q5540" s="180">
        <f>VLOOKUP(D5540,Plan1!$B$2:$S$5570,17,)/1000</f>
        <v>4.9009999999999998</v>
      </c>
      <c r="R5540" s="180">
        <f>VLOOKUP(D5540,Plan1!$B$2:$S$5570,18,)/1000</f>
        <v>4.468</v>
      </c>
      <c r="S5540" s="180">
        <f>VLOOKUP(D5540,Plan1!$B$2:$S$5570,6,)/1000</f>
        <v>4.6660000000000004</v>
      </c>
    </row>
    <row r="5541" spans="1:19" x14ac:dyDescent="0.25">
      <c r="A5541" s="178">
        <v>58217</v>
      </c>
      <c r="B5541" s="178">
        <v>-34516</v>
      </c>
      <c r="C5541" s="178">
        <v>-448647</v>
      </c>
      <c r="D5541" s="178" t="s">
        <v>1430</v>
      </c>
      <c r="E5541" s="178" t="s">
        <v>167</v>
      </c>
      <c r="F5541" s="178" t="s">
        <v>1298</v>
      </c>
      <c r="G5541" s="180">
        <f>VLOOKUP(D5541,Plan1!$B$2:$S$5570,7,)/1000</f>
        <v>4.6630000000000003</v>
      </c>
      <c r="H5541" s="180">
        <f>VLOOKUP(D5541,Plan1!$B$2:$S$5570,8,)/1000</f>
        <v>4.883</v>
      </c>
      <c r="I5541" s="180">
        <f>VLOOKUP(D5541,Plan1!$B$2:$S$5570,9,)/1000</f>
        <v>4.9379999999999997</v>
      </c>
      <c r="J5541" s="180">
        <f>VLOOKUP(D5541,Plan1!$B$2:$S$5570,10,)/1000</f>
        <v>4.923</v>
      </c>
      <c r="K5541" s="180">
        <f>VLOOKUP(D5541,Plan1!$B$2:$S$5570,11,)/1000</f>
        <v>4.9740000000000002</v>
      </c>
      <c r="L5541" s="180">
        <f>VLOOKUP(D5541,Plan1!$B$2:$S$5570,12,)/1000</f>
        <v>5.1920000000000002</v>
      </c>
      <c r="M5541" s="180">
        <f>VLOOKUP(D5541,Plan1!$B$2:$S$5570,13,)/1000</f>
        <v>5.3520000000000003</v>
      </c>
      <c r="N5541" s="180">
        <f>VLOOKUP(D5541,Plan1!$B$2:$S$5570,14,)/1000</f>
        <v>5.8380000000000001</v>
      </c>
      <c r="O5541" s="180">
        <f>VLOOKUP(D5541,Plan1!$B$2:$S$5570,15,)/1000</f>
        <v>6.0309999999999997</v>
      </c>
      <c r="P5541" s="180">
        <f>VLOOKUP(D5541,Plan1!$B$2:$S$5570,16,)/1000</f>
        <v>5.6230000000000002</v>
      </c>
      <c r="Q5541" s="180">
        <f>VLOOKUP(D5541,Plan1!$B$2:$S$5570,17,)/1000</f>
        <v>5.2320000000000002</v>
      </c>
      <c r="R5541" s="180">
        <f>VLOOKUP(D5541,Plan1!$B$2:$S$5570,18,)/1000</f>
        <v>4.976</v>
      </c>
      <c r="S5541" s="180">
        <f>VLOOKUP(D5541,Plan1!$B$2:$S$5570,6,)/1000</f>
        <v>5.2190000000000003</v>
      </c>
    </row>
    <row r="5542" spans="1:19" x14ac:dyDescent="0.25">
      <c r="A5542" s="178">
        <v>59983</v>
      </c>
      <c r="B5542" s="178">
        <v>-28868</v>
      </c>
      <c r="C5542" s="178">
        <v>-520146</v>
      </c>
      <c r="D5542" s="178" t="s">
        <v>2618</v>
      </c>
      <c r="E5542" s="178" t="s">
        <v>167</v>
      </c>
      <c r="F5542" s="178" t="s">
        <v>2567</v>
      </c>
      <c r="G5542" s="180">
        <f>VLOOKUP(D5542,Plan1!$B$2:$S$5570,7,)/1000</f>
        <v>4.2629999999999999</v>
      </c>
      <c r="H5542" s="180">
        <f>VLOOKUP(D5542,Plan1!$B$2:$S$5570,8,)/1000</f>
        <v>4.3739999999999997</v>
      </c>
      <c r="I5542" s="180">
        <f>VLOOKUP(D5542,Plan1!$B$2:$S$5570,9,)/1000</f>
        <v>4.4009999999999998</v>
      </c>
      <c r="J5542" s="180">
        <f>VLOOKUP(D5542,Plan1!$B$2:$S$5570,10,)/1000</f>
        <v>4.5570000000000004</v>
      </c>
      <c r="K5542" s="180">
        <f>VLOOKUP(D5542,Plan1!$B$2:$S$5570,11,)/1000</f>
        <v>4.5389999999999997</v>
      </c>
      <c r="L5542" s="180">
        <f>VLOOKUP(D5542,Plan1!$B$2:$S$5570,12,)/1000</f>
        <v>4.7409999999999997</v>
      </c>
      <c r="M5542" s="180">
        <f>VLOOKUP(D5542,Plan1!$B$2:$S$5570,13,)/1000</f>
        <v>4.78</v>
      </c>
      <c r="N5542" s="180">
        <f>VLOOKUP(D5542,Plan1!$B$2:$S$5570,14,)/1000</f>
        <v>4.9669999999999996</v>
      </c>
      <c r="O5542" s="180">
        <f>VLOOKUP(D5542,Plan1!$B$2:$S$5570,15,)/1000</f>
        <v>4.9340000000000002</v>
      </c>
      <c r="P5542" s="180">
        <f>VLOOKUP(D5542,Plan1!$B$2:$S$5570,16,)/1000</f>
        <v>4.843</v>
      </c>
      <c r="Q5542" s="180">
        <f>VLOOKUP(D5542,Plan1!$B$2:$S$5570,17,)/1000</f>
        <v>4.66</v>
      </c>
      <c r="R5542" s="180">
        <f>VLOOKUP(D5542,Plan1!$B$2:$S$5570,18,)/1000</f>
        <v>4.2859999999999996</v>
      </c>
      <c r="S5542" s="180">
        <f>VLOOKUP(D5542,Plan1!$B$2:$S$5570,6,)/1000</f>
        <v>4.6120000000000001</v>
      </c>
    </row>
    <row r="5543" spans="1:19" x14ac:dyDescent="0.25">
      <c r="A5543" s="178">
        <v>3635</v>
      </c>
      <c r="B5543" s="178">
        <v>-262688</v>
      </c>
      <c r="C5543" s="178">
        <v>-527847</v>
      </c>
      <c r="D5543" s="178" t="s">
        <v>2917</v>
      </c>
      <c r="E5543" s="178" t="s">
        <v>167</v>
      </c>
      <c r="F5543" s="178" t="s">
        <v>2912</v>
      </c>
      <c r="G5543" s="180">
        <f>VLOOKUP(D5543,Plan1!$B$2:$S$5570,7,)/1000</f>
        <v>5.5119999999999996</v>
      </c>
      <c r="H5543" s="180">
        <f>VLOOKUP(D5543,Plan1!$B$2:$S$5570,8,)/1000</f>
        <v>5.3879999999999999</v>
      </c>
      <c r="I5543" s="180">
        <f>VLOOKUP(D5543,Plan1!$B$2:$S$5570,9,)/1000</f>
        <v>5.4279999999999999</v>
      </c>
      <c r="J5543" s="180">
        <f>VLOOKUP(D5543,Plan1!$B$2:$S$5570,10,)/1000</f>
        <v>4.976</v>
      </c>
      <c r="K5543" s="180">
        <f>VLOOKUP(D5543,Plan1!$B$2:$S$5570,11,)/1000</f>
        <v>4.22</v>
      </c>
      <c r="L5543" s="180">
        <f>VLOOKUP(D5543,Plan1!$B$2:$S$5570,12,)/1000</f>
        <v>3.835</v>
      </c>
      <c r="M5543" s="180">
        <f>VLOOKUP(D5543,Plan1!$B$2:$S$5570,13,)/1000</f>
        <v>4.1219999999999999</v>
      </c>
      <c r="N5543" s="180">
        <f>VLOOKUP(D5543,Plan1!$B$2:$S$5570,14,)/1000</f>
        <v>5.024</v>
      </c>
      <c r="O5543" s="180">
        <f>VLOOKUP(D5543,Plan1!$B$2:$S$5570,15,)/1000</f>
        <v>4.6340000000000003</v>
      </c>
      <c r="P5543" s="180">
        <f>VLOOKUP(D5543,Plan1!$B$2:$S$5570,16,)/1000</f>
        <v>5.0629999999999997</v>
      </c>
      <c r="Q5543" s="180">
        <f>VLOOKUP(D5543,Plan1!$B$2:$S$5570,17,)/1000</f>
        <v>5.516</v>
      </c>
      <c r="R5543" s="180">
        <f>VLOOKUP(D5543,Plan1!$B$2:$S$5570,18,)/1000</f>
        <v>5.476</v>
      </c>
      <c r="S5543" s="180">
        <f>VLOOKUP(D5543,Plan1!$B$2:$S$5570,6,)/1000</f>
        <v>4.9329999999999998</v>
      </c>
    </row>
    <row r="5544" spans="1:19" x14ac:dyDescent="0.25">
      <c r="A5544" s="178">
        <v>55661</v>
      </c>
      <c r="B5544" s="178">
        <v>-42891</v>
      </c>
      <c r="C5544" s="178">
        <v>-452461</v>
      </c>
      <c r="D5544" s="178" t="s">
        <v>1397</v>
      </c>
      <c r="E5544" s="178" t="s">
        <v>167</v>
      </c>
      <c r="F5544" s="178" t="s">
        <v>1298</v>
      </c>
      <c r="G5544" s="180">
        <f>VLOOKUP(D5544,Plan1!$B$2:$S$5570,7,)/1000</f>
        <v>4.4980000000000002</v>
      </c>
      <c r="H5544" s="180">
        <f>VLOOKUP(D5544,Plan1!$B$2:$S$5570,8,)/1000</f>
        <v>4.7220000000000004</v>
      </c>
      <c r="I5544" s="180">
        <f>VLOOKUP(D5544,Plan1!$B$2:$S$5570,9,)/1000</f>
        <v>4.9009999999999998</v>
      </c>
      <c r="J5544" s="180">
        <f>VLOOKUP(D5544,Plan1!$B$2:$S$5570,10,)/1000</f>
        <v>4.9189999999999996</v>
      </c>
      <c r="K5544" s="180">
        <f>VLOOKUP(D5544,Plan1!$B$2:$S$5570,11,)/1000</f>
        <v>4.9130000000000003</v>
      </c>
      <c r="L5544" s="180">
        <f>VLOOKUP(D5544,Plan1!$B$2:$S$5570,12,)/1000</f>
        <v>5.0949999999999998</v>
      </c>
      <c r="M5544" s="180">
        <f>VLOOKUP(D5544,Plan1!$B$2:$S$5570,13,)/1000</f>
        <v>5.3170000000000002</v>
      </c>
      <c r="N5544" s="180">
        <f>VLOOKUP(D5544,Plan1!$B$2:$S$5570,14,)/1000</f>
        <v>5.6639999999999997</v>
      </c>
      <c r="O5544" s="180">
        <f>VLOOKUP(D5544,Plan1!$B$2:$S$5570,15,)/1000</f>
        <v>5.8440000000000003</v>
      </c>
      <c r="P5544" s="180">
        <f>VLOOKUP(D5544,Plan1!$B$2:$S$5570,16,)/1000</f>
        <v>5.3319999999999999</v>
      </c>
      <c r="Q5544" s="180">
        <f>VLOOKUP(D5544,Plan1!$B$2:$S$5570,17,)/1000</f>
        <v>4.9260000000000002</v>
      </c>
      <c r="R5544" s="180">
        <f>VLOOKUP(D5544,Plan1!$B$2:$S$5570,18,)/1000</f>
        <v>4.7009999999999996</v>
      </c>
      <c r="S5544" s="180">
        <f>VLOOKUP(D5544,Plan1!$B$2:$S$5570,6,)/1000</f>
        <v>5.069</v>
      </c>
    </row>
    <row r="5545" spans="1:19" x14ac:dyDescent="0.25">
      <c r="A5545" s="178">
        <v>8162</v>
      </c>
      <c r="B5545" s="178">
        <v>-217676</v>
      </c>
      <c r="C5545" s="178">
        <v>-425379</v>
      </c>
      <c r="D5545" s="178" t="s">
        <v>1831</v>
      </c>
      <c r="E5545" s="178" t="s">
        <v>167</v>
      </c>
      <c r="F5545" s="178" t="s">
        <v>1727</v>
      </c>
      <c r="G5545" s="180">
        <f>VLOOKUP(D5545,Plan1!$B$2:$S$5570,7,)/1000</f>
        <v>5.306</v>
      </c>
      <c r="H5545" s="180">
        <f>VLOOKUP(D5545,Plan1!$B$2:$S$5570,8,)/1000</f>
        <v>5.81</v>
      </c>
      <c r="I5545" s="180">
        <f>VLOOKUP(D5545,Plan1!$B$2:$S$5570,9,)/1000</f>
        <v>5.2889999999999997</v>
      </c>
      <c r="J5545" s="180">
        <f>VLOOKUP(D5545,Plan1!$B$2:$S$5570,10,)/1000</f>
        <v>5.0220000000000002</v>
      </c>
      <c r="K5545" s="180">
        <f>VLOOKUP(D5545,Plan1!$B$2:$S$5570,11,)/1000</f>
        <v>4.4589999999999996</v>
      </c>
      <c r="L5545" s="180">
        <f>VLOOKUP(D5545,Plan1!$B$2:$S$5570,12,)/1000</f>
        <v>4.3220000000000001</v>
      </c>
      <c r="M5545" s="180">
        <f>VLOOKUP(D5545,Plan1!$B$2:$S$5570,13,)/1000</f>
        <v>4.43</v>
      </c>
      <c r="N5545" s="180">
        <f>VLOOKUP(D5545,Plan1!$B$2:$S$5570,14,)/1000</f>
        <v>5.0270000000000001</v>
      </c>
      <c r="O5545" s="180">
        <f>VLOOKUP(D5545,Plan1!$B$2:$S$5570,15,)/1000</f>
        <v>4.9740000000000002</v>
      </c>
      <c r="P5545" s="180">
        <f>VLOOKUP(D5545,Plan1!$B$2:$S$5570,16,)/1000</f>
        <v>4.8449999999999998</v>
      </c>
      <c r="Q5545" s="180">
        <f>VLOOKUP(D5545,Plan1!$B$2:$S$5570,17,)/1000</f>
        <v>4.5629999999999997</v>
      </c>
      <c r="R5545" s="180">
        <f>VLOOKUP(D5545,Plan1!$B$2:$S$5570,18,)/1000</f>
        <v>5.1150000000000002</v>
      </c>
      <c r="S5545" s="180">
        <f>VLOOKUP(D5545,Plan1!$B$2:$S$5570,6,)/1000</f>
        <v>4.93</v>
      </c>
    </row>
    <row r="5546" spans="1:19" x14ac:dyDescent="0.25">
      <c r="A5546" s="178">
        <v>7013</v>
      </c>
      <c r="B5546" s="178">
        <v>-225207</v>
      </c>
      <c r="C5546" s="178">
        <v>-440999</v>
      </c>
      <c r="D5546" s="178" t="s">
        <v>3698</v>
      </c>
      <c r="E5546" s="178" t="s">
        <v>167</v>
      </c>
      <c r="F5546" s="178" t="s">
        <v>3664</v>
      </c>
      <c r="G5546" s="180">
        <f>VLOOKUP(D5546,Plan1!$B$2:$S$5570,7,)/1000</f>
        <v>5.0810000000000004</v>
      </c>
      <c r="H5546" s="180">
        <f>VLOOKUP(D5546,Plan1!$B$2:$S$5570,8,)/1000</f>
        <v>5.6970000000000001</v>
      </c>
      <c r="I5546" s="180">
        <f>VLOOKUP(D5546,Plan1!$B$2:$S$5570,9,)/1000</f>
        <v>5.0869999999999997</v>
      </c>
      <c r="J5546" s="180">
        <f>VLOOKUP(D5546,Plan1!$B$2:$S$5570,10,)/1000</f>
        <v>4.9530000000000003</v>
      </c>
      <c r="K5546" s="180">
        <f>VLOOKUP(D5546,Plan1!$B$2:$S$5570,11,)/1000</f>
        <v>4.41</v>
      </c>
      <c r="L5546" s="180">
        <f>VLOOKUP(D5546,Plan1!$B$2:$S$5570,12,)/1000</f>
        <v>4.3490000000000002</v>
      </c>
      <c r="M5546" s="180">
        <f>VLOOKUP(D5546,Plan1!$B$2:$S$5570,13,)/1000</f>
        <v>4.3090000000000002</v>
      </c>
      <c r="N5546" s="180">
        <f>VLOOKUP(D5546,Plan1!$B$2:$S$5570,14,)/1000</f>
        <v>5.15</v>
      </c>
      <c r="O5546" s="180">
        <f>VLOOKUP(D5546,Plan1!$B$2:$S$5570,15,)/1000</f>
        <v>4.891</v>
      </c>
      <c r="P5546" s="180">
        <f>VLOOKUP(D5546,Plan1!$B$2:$S$5570,16,)/1000</f>
        <v>4.8540000000000001</v>
      </c>
      <c r="Q5546" s="180">
        <f>VLOOKUP(D5546,Plan1!$B$2:$S$5570,17,)/1000</f>
        <v>4.6210000000000004</v>
      </c>
      <c r="R5546" s="180">
        <f>VLOOKUP(D5546,Plan1!$B$2:$S$5570,18,)/1000</f>
        <v>5.0789999999999997</v>
      </c>
      <c r="S5546" s="180">
        <f>VLOOKUP(D5546,Plan1!$B$2:$S$5570,6,)/1000</f>
        <v>4.8739999999999997</v>
      </c>
    </row>
    <row r="5547" spans="1:19" x14ac:dyDescent="0.25">
      <c r="A5547" s="178">
        <v>5720</v>
      </c>
      <c r="B5547" s="178">
        <v>-235451</v>
      </c>
      <c r="C5547" s="178">
        <v>-474392</v>
      </c>
      <c r="D5547" s="178" t="s">
        <v>4775</v>
      </c>
      <c r="E5547" s="178" t="s">
        <v>167</v>
      </c>
      <c r="F5547" s="178" t="s">
        <v>4704</v>
      </c>
      <c r="G5547" s="180">
        <f>VLOOKUP(D5547,Plan1!$B$2:$S$5570,7,)/1000</f>
        <v>4.9790000000000001</v>
      </c>
      <c r="H5547" s="180">
        <f>VLOOKUP(D5547,Plan1!$B$2:$S$5570,8,)/1000</f>
        <v>5.4820000000000002</v>
      </c>
      <c r="I5547" s="180">
        <f>VLOOKUP(D5547,Plan1!$B$2:$S$5570,9,)/1000</f>
        <v>5.1849999999999996</v>
      </c>
      <c r="J5547" s="180">
        <f>VLOOKUP(D5547,Plan1!$B$2:$S$5570,10,)/1000</f>
        <v>5.1159999999999997</v>
      </c>
      <c r="K5547" s="180">
        <f>VLOOKUP(D5547,Plan1!$B$2:$S$5570,11,)/1000</f>
        <v>4.5250000000000004</v>
      </c>
      <c r="L5547" s="180">
        <f>VLOOKUP(D5547,Plan1!$B$2:$S$5570,12,)/1000</f>
        <v>4.4089999999999998</v>
      </c>
      <c r="M5547" s="180">
        <f>VLOOKUP(D5547,Plan1!$B$2:$S$5570,13,)/1000</f>
        <v>4.444</v>
      </c>
      <c r="N5547" s="180">
        <f>VLOOKUP(D5547,Plan1!$B$2:$S$5570,14,)/1000</f>
        <v>5.3529999999999998</v>
      </c>
      <c r="O5547" s="180">
        <f>VLOOKUP(D5547,Plan1!$B$2:$S$5570,15,)/1000</f>
        <v>5.0090000000000003</v>
      </c>
      <c r="P5547" s="180">
        <f>VLOOKUP(D5547,Plan1!$B$2:$S$5570,16,)/1000</f>
        <v>5.0990000000000002</v>
      </c>
      <c r="Q5547" s="180">
        <f>VLOOKUP(D5547,Plan1!$B$2:$S$5570,17,)/1000</f>
        <v>5.1100000000000003</v>
      </c>
      <c r="R5547" s="180">
        <f>VLOOKUP(D5547,Plan1!$B$2:$S$5570,18,)/1000</f>
        <v>5.367</v>
      </c>
      <c r="S5547" s="180">
        <f>VLOOKUP(D5547,Plan1!$B$2:$S$5570,6,)/1000</f>
        <v>5.0060000000000002</v>
      </c>
    </row>
    <row r="5548" spans="1:19" x14ac:dyDescent="0.25">
      <c r="A5548" s="178">
        <v>10505</v>
      </c>
      <c r="B5548" s="178">
        <v>-204241</v>
      </c>
      <c r="C5548" s="178">
        <v>-499785</v>
      </c>
      <c r="D5548" s="178" t="s">
        <v>5256</v>
      </c>
      <c r="E5548" s="178" t="s">
        <v>167</v>
      </c>
      <c r="F5548" s="178" t="s">
        <v>4704</v>
      </c>
      <c r="G5548" s="180">
        <f>VLOOKUP(D5548,Plan1!$B$2:$S$5570,7,)/1000</f>
        <v>5.3150000000000004</v>
      </c>
      <c r="H5548" s="180">
        <f>VLOOKUP(D5548,Plan1!$B$2:$S$5570,8,)/1000</f>
        <v>5.6420000000000003</v>
      </c>
      <c r="I5548" s="180">
        <f>VLOOKUP(D5548,Plan1!$B$2:$S$5570,9,)/1000</f>
        <v>5.4530000000000003</v>
      </c>
      <c r="J5548" s="180">
        <f>VLOOKUP(D5548,Plan1!$B$2:$S$5570,10,)/1000</f>
        <v>5.5460000000000003</v>
      </c>
      <c r="K5548" s="180">
        <f>VLOOKUP(D5548,Plan1!$B$2:$S$5570,11,)/1000</f>
        <v>5.0780000000000003</v>
      </c>
      <c r="L5548" s="180">
        <f>VLOOKUP(D5548,Plan1!$B$2:$S$5570,12,)/1000</f>
        <v>4.9569999999999999</v>
      </c>
      <c r="M5548" s="180">
        <f>VLOOKUP(D5548,Plan1!$B$2:$S$5570,13,)/1000</f>
        <v>5.1920000000000002</v>
      </c>
      <c r="N5548" s="180">
        <f>VLOOKUP(D5548,Plan1!$B$2:$S$5570,14,)/1000</f>
        <v>5.8650000000000002</v>
      </c>
      <c r="O5548" s="180">
        <f>VLOOKUP(D5548,Plan1!$B$2:$S$5570,15,)/1000</f>
        <v>5.431</v>
      </c>
      <c r="P5548" s="180">
        <f>VLOOKUP(D5548,Plan1!$B$2:$S$5570,16,)/1000</f>
        <v>5.4690000000000003</v>
      </c>
      <c r="Q5548" s="180">
        <f>VLOOKUP(D5548,Plan1!$B$2:$S$5570,17,)/1000</f>
        <v>5.4530000000000003</v>
      </c>
      <c r="R5548" s="180">
        <f>VLOOKUP(D5548,Plan1!$B$2:$S$5570,18,)/1000</f>
        <v>5.468</v>
      </c>
      <c r="S5548" s="180">
        <f>VLOOKUP(D5548,Plan1!$B$2:$S$5570,6,)/1000</f>
        <v>5.4059999999999997</v>
      </c>
    </row>
    <row r="5549" spans="1:19" x14ac:dyDescent="0.25">
      <c r="A5549" s="178">
        <v>27271</v>
      </c>
      <c r="B5549" s="178">
        <v>-122791</v>
      </c>
      <c r="C5549" s="178">
        <v>-411668</v>
      </c>
      <c r="D5549" s="178" t="s">
        <v>627</v>
      </c>
      <c r="E5549" s="178" t="s">
        <v>167</v>
      </c>
      <c r="F5549" s="178" t="s">
        <v>375</v>
      </c>
      <c r="G5549" s="180">
        <f>VLOOKUP(D5549,Plan1!$B$2:$S$5570,7,)/1000</f>
        <v>5.3689999999999998</v>
      </c>
      <c r="H5549" s="180">
        <f>VLOOKUP(D5549,Plan1!$B$2:$S$5570,8,)/1000</f>
        <v>5.4580000000000002</v>
      </c>
      <c r="I5549" s="180">
        <f>VLOOKUP(D5549,Plan1!$B$2:$S$5570,9,)/1000</f>
        <v>5.4820000000000002</v>
      </c>
      <c r="J5549" s="180">
        <f>VLOOKUP(D5549,Plan1!$B$2:$S$5570,10,)/1000</f>
        <v>4.8029999999999999</v>
      </c>
      <c r="K5549" s="180">
        <f>VLOOKUP(D5549,Plan1!$B$2:$S$5570,11,)/1000</f>
        <v>4.3159999999999998</v>
      </c>
      <c r="L5549" s="180">
        <f>VLOOKUP(D5549,Plan1!$B$2:$S$5570,12,)/1000</f>
        <v>4.0629999999999997</v>
      </c>
      <c r="M5549" s="180">
        <f>VLOOKUP(D5549,Plan1!$B$2:$S$5570,13,)/1000</f>
        <v>4.16</v>
      </c>
      <c r="N5549" s="180">
        <f>VLOOKUP(D5549,Plan1!$B$2:$S$5570,14,)/1000</f>
        <v>4.7880000000000003</v>
      </c>
      <c r="O5549" s="180">
        <f>VLOOKUP(D5549,Plan1!$B$2:$S$5570,15,)/1000</f>
        <v>5.4539999999999997</v>
      </c>
      <c r="P5549" s="180">
        <f>VLOOKUP(D5549,Plan1!$B$2:$S$5570,16,)/1000</f>
        <v>5.24</v>
      </c>
      <c r="Q5549" s="180">
        <f>VLOOKUP(D5549,Plan1!$B$2:$S$5570,17,)/1000</f>
        <v>5.0369999999999999</v>
      </c>
      <c r="R5549" s="180">
        <f>VLOOKUP(D5549,Plan1!$B$2:$S$5570,18,)/1000</f>
        <v>5.23</v>
      </c>
      <c r="S5549" s="180">
        <f>VLOOKUP(D5549,Plan1!$B$2:$S$5570,6,)/1000</f>
        <v>4.95</v>
      </c>
    </row>
    <row r="5550" spans="1:19" x14ac:dyDescent="0.25">
      <c r="A5550" s="178">
        <v>44841</v>
      </c>
      <c r="B5550" s="178">
        <v>-72319</v>
      </c>
      <c r="C5550" s="178">
        <v>-419054</v>
      </c>
      <c r="D5550" s="178" t="s">
        <v>3538</v>
      </c>
      <c r="E5550" s="178" t="s">
        <v>167</v>
      </c>
      <c r="F5550" s="178" t="s">
        <v>3448</v>
      </c>
      <c r="G5550" s="180">
        <f>VLOOKUP(D5550,Plan1!$B$2:$S$5570,7,)/1000</f>
        <v>5.3540000000000001</v>
      </c>
      <c r="H5550" s="180">
        <f>VLOOKUP(D5550,Plan1!$B$2:$S$5570,8,)/1000</f>
        <v>5.3339999999999996</v>
      </c>
      <c r="I5550" s="180">
        <f>VLOOKUP(D5550,Plan1!$B$2:$S$5570,9,)/1000</f>
        <v>5.5410000000000004</v>
      </c>
      <c r="J5550" s="180">
        <f>VLOOKUP(D5550,Plan1!$B$2:$S$5570,10,)/1000</f>
        <v>5.4980000000000002</v>
      </c>
      <c r="K5550" s="180">
        <f>VLOOKUP(D5550,Plan1!$B$2:$S$5570,11,)/1000</f>
        <v>5.6139999999999999</v>
      </c>
      <c r="L5550" s="180">
        <f>VLOOKUP(D5550,Plan1!$B$2:$S$5570,12,)/1000</f>
        <v>5.649</v>
      </c>
      <c r="M5550" s="180">
        <f>VLOOKUP(D5550,Plan1!$B$2:$S$5570,13,)/1000</f>
        <v>5.9690000000000003</v>
      </c>
      <c r="N5550" s="180">
        <f>VLOOKUP(D5550,Plan1!$B$2:$S$5570,14,)/1000</f>
        <v>6.4420000000000002</v>
      </c>
      <c r="O5550" s="180">
        <f>VLOOKUP(D5550,Plan1!$B$2:$S$5570,15,)/1000</f>
        <v>6.75</v>
      </c>
      <c r="P5550" s="180">
        <f>VLOOKUP(D5550,Plan1!$B$2:$S$5570,16,)/1000</f>
        <v>6.3789999999999996</v>
      </c>
      <c r="Q5550" s="180">
        <f>VLOOKUP(D5550,Plan1!$B$2:$S$5570,17,)/1000</f>
        <v>6.0830000000000002</v>
      </c>
      <c r="R5550" s="180">
        <f>VLOOKUP(D5550,Plan1!$B$2:$S$5570,18,)/1000</f>
        <v>5.6050000000000004</v>
      </c>
      <c r="S5550" s="180">
        <f>VLOOKUP(D5550,Plan1!$B$2:$S$5570,6,)/1000</f>
        <v>5.8520000000000003</v>
      </c>
    </row>
    <row r="5551" spans="1:19" x14ac:dyDescent="0.25">
      <c r="A5551" s="178">
        <v>45954</v>
      </c>
      <c r="B5551" s="178">
        <v>-68532</v>
      </c>
      <c r="C5551" s="178">
        <v>-479605</v>
      </c>
      <c r="D5551" s="178" t="s">
        <v>5468</v>
      </c>
      <c r="E5551" s="178" t="s">
        <v>167</v>
      </c>
      <c r="F5551" s="178" t="s">
        <v>5370</v>
      </c>
      <c r="G5551" s="180">
        <f>VLOOKUP(D5551,Plan1!$B$2:$S$5570,7,)/1000</f>
        <v>4.4180000000000001</v>
      </c>
      <c r="H5551" s="180">
        <f>VLOOKUP(D5551,Plan1!$B$2:$S$5570,8,)/1000</f>
        <v>4.601</v>
      </c>
      <c r="I5551" s="180">
        <f>VLOOKUP(D5551,Plan1!$B$2:$S$5570,9,)/1000</f>
        <v>4.633</v>
      </c>
      <c r="J5551" s="180">
        <f>VLOOKUP(D5551,Plan1!$B$2:$S$5570,10,)/1000</f>
        <v>4.8159999999999998</v>
      </c>
      <c r="K5551" s="180">
        <f>VLOOKUP(D5551,Plan1!$B$2:$S$5570,11,)/1000</f>
        <v>5.0490000000000004</v>
      </c>
      <c r="L5551" s="180">
        <f>VLOOKUP(D5551,Plan1!$B$2:$S$5570,12,)/1000</f>
        <v>5.5019999999999998</v>
      </c>
      <c r="M5551" s="180">
        <f>VLOOKUP(D5551,Plan1!$B$2:$S$5570,13,)/1000</f>
        <v>5.6989999999999998</v>
      </c>
      <c r="N5551" s="180">
        <f>VLOOKUP(D5551,Plan1!$B$2:$S$5570,14,)/1000</f>
        <v>6.149</v>
      </c>
      <c r="O5551" s="180">
        <f>VLOOKUP(D5551,Plan1!$B$2:$S$5570,15,)/1000</f>
        <v>5.8410000000000002</v>
      </c>
      <c r="P5551" s="180">
        <f>VLOOKUP(D5551,Plan1!$B$2:$S$5570,16,)/1000</f>
        <v>4.9480000000000004</v>
      </c>
      <c r="Q5551" s="180">
        <f>VLOOKUP(D5551,Plan1!$B$2:$S$5570,17,)/1000</f>
        <v>4.4530000000000003</v>
      </c>
      <c r="R5551" s="180">
        <f>VLOOKUP(D5551,Plan1!$B$2:$S$5570,18,)/1000</f>
        <v>4.3209999999999997</v>
      </c>
      <c r="S5551" s="180">
        <f>VLOOKUP(D5551,Plan1!$B$2:$S$5570,6,)/1000</f>
        <v>5.0359999999999996</v>
      </c>
    </row>
    <row r="5552" spans="1:19" x14ac:dyDescent="0.25">
      <c r="A5552" s="178">
        <v>27788</v>
      </c>
      <c r="B5552" s="178">
        <v>-121121</v>
      </c>
      <c r="C5552" s="178">
        <v>-438987</v>
      </c>
      <c r="D5552" s="178" t="s">
        <v>644</v>
      </c>
      <c r="E5552" s="178" t="s">
        <v>167</v>
      </c>
      <c r="F5552" s="178" t="s">
        <v>375</v>
      </c>
      <c r="G5552" s="180">
        <f>VLOOKUP(D5552,Plan1!$B$2:$S$5570,7,)/1000</f>
        <v>6.0519999999999996</v>
      </c>
      <c r="H5552" s="180">
        <f>VLOOKUP(D5552,Plan1!$B$2:$S$5570,8,)/1000</f>
        <v>6.0720000000000001</v>
      </c>
      <c r="I5552" s="180">
        <f>VLOOKUP(D5552,Plan1!$B$2:$S$5570,9,)/1000</f>
        <v>5.9720000000000004</v>
      </c>
      <c r="J5552" s="180">
        <f>VLOOKUP(D5552,Plan1!$B$2:$S$5570,10,)/1000</f>
        <v>5.9989999999999997</v>
      </c>
      <c r="K5552" s="180">
        <f>VLOOKUP(D5552,Plan1!$B$2:$S$5570,11,)/1000</f>
        <v>5.8689999999999998</v>
      </c>
      <c r="L5552" s="180">
        <f>VLOOKUP(D5552,Plan1!$B$2:$S$5570,12,)/1000</f>
        <v>5.6859999999999999</v>
      </c>
      <c r="M5552" s="180">
        <f>VLOOKUP(D5552,Plan1!$B$2:$S$5570,13,)/1000</f>
        <v>5.899</v>
      </c>
      <c r="N5552" s="180">
        <f>VLOOKUP(D5552,Plan1!$B$2:$S$5570,14,)/1000</f>
        <v>6.335</v>
      </c>
      <c r="O5552" s="180">
        <f>VLOOKUP(D5552,Plan1!$B$2:$S$5570,15,)/1000</f>
        <v>6.335</v>
      </c>
      <c r="P5552" s="180">
        <f>VLOOKUP(D5552,Plan1!$B$2:$S$5570,16,)/1000</f>
        <v>6.1150000000000002</v>
      </c>
      <c r="Q5552" s="180">
        <f>VLOOKUP(D5552,Plan1!$B$2:$S$5570,17,)/1000</f>
        <v>5.6210000000000004</v>
      </c>
      <c r="R5552" s="180">
        <f>VLOOKUP(D5552,Plan1!$B$2:$S$5570,18,)/1000</f>
        <v>5.8659999999999997</v>
      </c>
      <c r="S5552" s="180">
        <f>VLOOKUP(D5552,Plan1!$B$2:$S$5570,6,)/1000</f>
        <v>5.9850000000000003</v>
      </c>
    </row>
    <row r="5553" spans="1:19" x14ac:dyDescent="0.25">
      <c r="A5553" s="178">
        <v>7001</v>
      </c>
      <c r="B5553" s="178">
        <v>-225373</v>
      </c>
      <c r="C5553" s="178">
        <v>-45363</v>
      </c>
      <c r="D5553" s="178" t="s">
        <v>1743</v>
      </c>
      <c r="E5553" s="178" t="s">
        <v>167</v>
      </c>
      <c r="F5553" s="178" t="s">
        <v>1727</v>
      </c>
      <c r="G5553" s="180">
        <f>VLOOKUP(D5553,Plan1!$B$2:$S$5570,7,)/1000</f>
        <v>4.8380000000000001</v>
      </c>
      <c r="H5553" s="180">
        <f>VLOOKUP(D5553,Plan1!$B$2:$S$5570,8,)/1000</f>
        <v>5.3869999999999996</v>
      </c>
      <c r="I5553" s="180">
        <f>VLOOKUP(D5553,Plan1!$B$2:$S$5570,9,)/1000</f>
        <v>5.07</v>
      </c>
      <c r="J5553" s="180">
        <f>VLOOKUP(D5553,Plan1!$B$2:$S$5570,10,)/1000</f>
        <v>5.16</v>
      </c>
      <c r="K5553" s="180">
        <f>VLOOKUP(D5553,Plan1!$B$2:$S$5570,11,)/1000</f>
        <v>4.7300000000000004</v>
      </c>
      <c r="L5553" s="180">
        <f>VLOOKUP(D5553,Plan1!$B$2:$S$5570,12,)/1000</f>
        <v>4.6459999999999999</v>
      </c>
      <c r="M5553" s="180">
        <f>VLOOKUP(D5553,Plan1!$B$2:$S$5570,13,)/1000</f>
        <v>4.82</v>
      </c>
      <c r="N5553" s="180">
        <f>VLOOKUP(D5553,Plan1!$B$2:$S$5570,14,)/1000</f>
        <v>5.5949999999999998</v>
      </c>
      <c r="O5553" s="180">
        <f>VLOOKUP(D5553,Plan1!$B$2:$S$5570,15,)/1000</f>
        <v>5.319</v>
      </c>
      <c r="P5553" s="180">
        <f>VLOOKUP(D5553,Plan1!$B$2:$S$5570,16,)/1000</f>
        <v>5.2750000000000004</v>
      </c>
      <c r="Q5553" s="180">
        <f>VLOOKUP(D5553,Plan1!$B$2:$S$5570,17,)/1000</f>
        <v>4.9009999999999998</v>
      </c>
      <c r="R5553" s="180">
        <f>VLOOKUP(D5553,Plan1!$B$2:$S$5570,18,)/1000</f>
        <v>5.0540000000000003</v>
      </c>
      <c r="S5553" s="180">
        <f>VLOOKUP(D5553,Plan1!$B$2:$S$5570,6,)/1000</f>
        <v>5.0659999999999998</v>
      </c>
    </row>
    <row r="5554" spans="1:19" x14ac:dyDescent="0.25">
      <c r="A5554" s="178">
        <v>5281</v>
      </c>
      <c r="B5554" s="178">
        <v>-238747</v>
      </c>
      <c r="C5554" s="178">
        <v>-498036</v>
      </c>
      <c r="D5554" s="178" t="s">
        <v>1743</v>
      </c>
      <c r="E5554" s="178" t="s">
        <v>167</v>
      </c>
      <c r="F5554" s="178" t="s">
        <v>2912</v>
      </c>
      <c r="G5554" s="180">
        <f>VLOOKUP(D5554,Plan1!$B$2:$S$5570,7,)/1000</f>
        <v>4.8380000000000001</v>
      </c>
      <c r="H5554" s="180">
        <f>VLOOKUP(D5554,Plan1!$B$2:$S$5570,8,)/1000</f>
        <v>5.3869999999999996</v>
      </c>
      <c r="I5554" s="180">
        <f>VLOOKUP(D5554,Plan1!$B$2:$S$5570,9,)/1000</f>
        <v>5.07</v>
      </c>
      <c r="J5554" s="180">
        <f>VLOOKUP(D5554,Plan1!$B$2:$S$5570,10,)/1000</f>
        <v>5.16</v>
      </c>
      <c r="K5554" s="180">
        <f>VLOOKUP(D5554,Plan1!$B$2:$S$5570,11,)/1000</f>
        <v>4.7300000000000004</v>
      </c>
      <c r="L5554" s="180">
        <f>VLOOKUP(D5554,Plan1!$B$2:$S$5570,12,)/1000</f>
        <v>4.6459999999999999</v>
      </c>
      <c r="M5554" s="180">
        <f>VLOOKUP(D5554,Plan1!$B$2:$S$5570,13,)/1000</f>
        <v>4.82</v>
      </c>
      <c r="N5554" s="180">
        <f>VLOOKUP(D5554,Plan1!$B$2:$S$5570,14,)/1000</f>
        <v>5.5949999999999998</v>
      </c>
      <c r="O5554" s="180">
        <f>VLOOKUP(D5554,Plan1!$B$2:$S$5570,15,)/1000</f>
        <v>5.319</v>
      </c>
      <c r="P5554" s="180">
        <f>VLOOKUP(D5554,Plan1!$B$2:$S$5570,16,)/1000</f>
        <v>5.2750000000000004</v>
      </c>
      <c r="Q5554" s="180">
        <f>VLOOKUP(D5554,Plan1!$B$2:$S$5570,17,)/1000</f>
        <v>4.9009999999999998</v>
      </c>
      <c r="R5554" s="180">
        <f>VLOOKUP(D5554,Plan1!$B$2:$S$5570,18,)/1000</f>
        <v>5.0540000000000003</v>
      </c>
      <c r="S5554" s="180">
        <f>VLOOKUP(D5554,Plan1!$B$2:$S$5570,6,)/1000</f>
        <v>5.0659999999999998</v>
      </c>
    </row>
    <row r="5555" spans="1:19" x14ac:dyDescent="0.25">
      <c r="A5555" s="178">
        <v>23849</v>
      </c>
      <c r="B5555" s="178">
        <v>-136869</v>
      </c>
      <c r="C5555" s="178">
        <v>-394785</v>
      </c>
      <c r="D5555" s="178" t="s">
        <v>505</v>
      </c>
      <c r="E5555" s="178" t="s">
        <v>167</v>
      </c>
      <c r="F5555" s="178" t="s">
        <v>375</v>
      </c>
      <c r="G5555" s="180">
        <f>VLOOKUP(D5555,Plan1!$B$2:$S$5570,7,)/1000</f>
        <v>5.4530000000000003</v>
      </c>
      <c r="H5555" s="180">
        <f>VLOOKUP(D5555,Plan1!$B$2:$S$5570,8,)/1000</f>
        <v>5.6180000000000003</v>
      </c>
      <c r="I5555" s="180">
        <f>VLOOKUP(D5555,Plan1!$B$2:$S$5570,9,)/1000</f>
        <v>5.5759999999999996</v>
      </c>
      <c r="J5555" s="180">
        <f>VLOOKUP(D5555,Plan1!$B$2:$S$5570,10,)/1000</f>
        <v>4.7309999999999999</v>
      </c>
      <c r="K5555" s="180">
        <f>VLOOKUP(D5555,Plan1!$B$2:$S$5570,11,)/1000</f>
        <v>4.226</v>
      </c>
      <c r="L5555" s="180">
        <f>VLOOKUP(D5555,Plan1!$B$2:$S$5570,12,)/1000</f>
        <v>3.8639999999999999</v>
      </c>
      <c r="M5555" s="180">
        <f>VLOOKUP(D5555,Plan1!$B$2:$S$5570,13,)/1000</f>
        <v>4.13</v>
      </c>
      <c r="N5555" s="180">
        <f>VLOOKUP(D5555,Plan1!$B$2:$S$5570,14,)/1000</f>
        <v>4.508</v>
      </c>
      <c r="O5555" s="180">
        <f>VLOOKUP(D5555,Plan1!$B$2:$S$5570,15,)/1000</f>
        <v>5.0039999999999996</v>
      </c>
      <c r="P5555" s="180">
        <f>VLOOKUP(D5555,Plan1!$B$2:$S$5570,16,)/1000</f>
        <v>4.9539999999999997</v>
      </c>
      <c r="Q5555" s="180">
        <f>VLOOKUP(D5555,Plan1!$B$2:$S$5570,17,)/1000</f>
        <v>5.0010000000000003</v>
      </c>
      <c r="R5555" s="180">
        <f>VLOOKUP(D5555,Plan1!$B$2:$S$5570,18,)/1000</f>
        <v>5.4210000000000003</v>
      </c>
      <c r="S5555" s="180">
        <f>VLOOKUP(D5555,Plan1!$B$2:$S$5570,6,)/1000</f>
        <v>4.8739999999999997</v>
      </c>
    </row>
    <row r="5556" spans="1:19" x14ac:dyDescent="0.25">
      <c r="A5556" s="178">
        <v>1658</v>
      </c>
      <c r="B5556" s="178">
        <v>-294268</v>
      </c>
      <c r="C5556" s="178">
        <v>-517649</v>
      </c>
      <c r="D5556" s="178" t="s">
        <v>4068</v>
      </c>
      <c r="E5556" s="178" t="s">
        <v>167</v>
      </c>
      <c r="F5556" s="178" t="s">
        <v>3898</v>
      </c>
      <c r="G5556" s="180">
        <f>VLOOKUP(D5556,Plan1!$B$2:$S$5570,7,)/1000</f>
        <v>5.47</v>
      </c>
      <c r="H5556" s="180">
        <f>VLOOKUP(D5556,Plan1!$B$2:$S$5570,8,)/1000</f>
        <v>5.47</v>
      </c>
      <c r="I5556" s="180">
        <f>VLOOKUP(D5556,Plan1!$B$2:$S$5570,9,)/1000</f>
        <v>5.1740000000000004</v>
      </c>
      <c r="J5556" s="180">
        <f>VLOOKUP(D5556,Plan1!$B$2:$S$5570,10,)/1000</f>
        <v>4.6109999999999998</v>
      </c>
      <c r="K5556" s="180">
        <f>VLOOKUP(D5556,Plan1!$B$2:$S$5570,11,)/1000</f>
        <v>3.754</v>
      </c>
      <c r="L5556" s="180">
        <f>VLOOKUP(D5556,Plan1!$B$2:$S$5570,12,)/1000</f>
        <v>3.278</v>
      </c>
      <c r="M5556" s="180">
        <f>VLOOKUP(D5556,Plan1!$B$2:$S$5570,13,)/1000</f>
        <v>3.5880000000000001</v>
      </c>
      <c r="N5556" s="180">
        <f>VLOOKUP(D5556,Plan1!$B$2:$S$5570,14,)/1000</f>
        <v>4.1959999999999997</v>
      </c>
      <c r="O5556" s="180">
        <f>VLOOKUP(D5556,Plan1!$B$2:$S$5570,15,)/1000</f>
        <v>3.9609999999999999</v>
      </c>
      <c r="P5556" s="180">
        <f>VLOOKUP(D5556,Plan1!$B$2:$S$5570,16,)/1000</f>
        <v>4.5890000000000004</v>
      </c>
      <c r="Q5556" s="180">
        <f>VLOOKUP(D5556,Plan1!$B$2:$S$5570,17,)/1000</f>
        <v>5.5019999999999998</v>
      </c>
      <c r="R5556" s="180">
        <f>VLOOKUP(D5556,Plan1!$B$2:$S$5570,18,)/1000</f>
        <v>5.5250000000000004</v>
      </c>
      <c r="S5556" s="180">
        <f>VLOOKUP(D5556,Plan1!$B$2:$S$5570,6,)/1000</f>
        <v>4.593</v>
      </c>
    </row>
    <row r="5557" spans="1:19" x14ac:dyDescent="0.25">
      <c r="A5557" s="178">
        <v>3351</v>
      </c>
      <c r="B5557" s="178">
        <v>-26928</v>
      </c>
      <c r="C5557" s="178">
        <v>-497951</v>
      </c>
      <c r="D5557" s="178" t="s">
        <v>4620</v>
      </c>
      <c r="E5557" s="178" t="s">
        <v>167</v>
      </c>
      <c r="F5557" s="178" t="s">
        <v>4434</v>
      </c>
      <c r="G5557" s="180">
        <f>VLOOKUP(D5557,Plan1!$B$2:$S$5570,7,)/1000</f>
        <v>4.8490000000000002</v>
      </c>
      <c r="H5557" s="180">
        <f>VLOOKUP(D5557,Plan1!$B$2:$S$5570,8,)/1000</f>
        <v>4.9660000000000002</v>
      </c>
      <c r="I5557" s="180">
        <f>VLOOKUP(D5557,Plan1!$B$2:$S$5570,9,)/1000</f>
        <v>4.8150000000000004</v>
      </c>
      <c r="J5557" s="180">
        <f>VLOOKUP(D5557,Plan1!$B$2:$S$5570,10,)/1000</f>
        <v>4.234</v>
      </c>
      <c r="K5557" s="180">
        <f>VLOOKUP(D5557,Plan1!$B$2:$S$5570,11,)/1000</f>
        <v>3.641</v>
      </c>
      <c r="L5557" s="180">
        <f>VLOOKUP(D5557,Plan1!$B$2:$S$5570,12,)/1000</f>
        <v>3.1269999999999998</v>
      </c>
      <c r="M5557" s="180">
        <f>VLOOKUP(D5557,Plan1!$B$2:$S$5570,13,)/1000</f>
        <v>3.335</v>
      </c>
      <c r="N5557" s="180">
        <f>VLOOKUP(D5557,Plan1!$B$2:$S$5570,14,)/1000</f>
        <v>4.1970000000000001</v>
      </c>
      <c r="O5557" s="180">
        <f>VLOOKUP(D5557,Plan1!$B$2:$S$5570,15,)/1000</f>
        <v>3.8370000000000002</v>
      </c>
      <c r="P5557" s="180">
        <f>VLOOKUP(D5557,Plan1!$B$2:$S$5570,16,)/1000</f>
        <v>4.0949999999999998</v>
      </c>
      <c r="Q5557" s="180">
        <f>VLOOKUP(D5557,Plan1!$B$2:$S$5570,17,)/1000</f>
        <v>4.8689999999999998</v>
      </c>
      <c r="R5557" s="180">
        <f>VLOOKUP(D5557,Plan1!$B$2:$S$5570,18,)/1000</f>
        <v>4.9139999999999997</v>
      </c>
      <c r="S5557" s="180">
        <f>VLOOKUP(D5557,Plan1!$B$2:$S$5570,6,)/1000</f>
        <v>4.24</v>
      </c>
    </row>
    <row r="5558" spans="1:19" x14ac:dyDescent="0.25">
      <c r="A5558" s="178">
        <v>47880</v>
      </c>
      <c r="B5558" s="178">
        <v>-64145</v>
      </c>
      <c r="C5558" s="178">
        <v>-485324</v>
      </c>
      <c r="D5558" s="178" t="s">
        <v>5473</v>
      </c>
      <c r="E5558" s="178" t="s">
        <v>167</v>
      </c>
      <c r="F5558" s="178" t="s">
        <v>5370</v>
      </c>
      <c r="G5558" s="180">
        <f>VLOOKUP(D5558,Plan1!$B$2:$S$5570,7,)/1000</f>
        <v>4.4909999999999997</v>
      </c>
      <c r="H5558" s="180">
        <f>VLOOKUP(D5558,Plan1!$B$2:$S$5570,8,)/1000</f>
        <v>4.7359999999999998</v>
      </c>
      <c r="I5558" s="180">
        <f>VLOOKUP(D5558,Plan1!$B$2:$S$5570,9,)/1000</f>
        <v>4.7169999999999996</v>
      </c>
      <c r="J5558" s="180">
        <f>VLOOKUP(D5558,Plan1!$B$2:$S$5570,10,)/1000</f>
        <v>4.8940000000000001</v>
      </c>
      <c r="K5558" s="180">
        <f>VLOOKUP(D5558,Plan1!$B$2:$S$5570,11,)/1000</f>
        <v>5.1109999999999998</v>
      </c>
      <c r="L5558" s="180">
        <f>VLOOKUP(D5558,Plan1!$B$2:$S$5570,12,)/1000</f>
        <v>5.4710000000000001</v>
      </c>
      <c r="M5558" s="180">
        <f>VLOOKUP(D5558,Plan1!$B$2:$S$5570,13,)/1000</f>
        <v>5.5330000000000004</v>
      </c>
      <c r="N5558" s="180">
        <f>VLOOKUP(D5558,Plan1!$B$2:$S$5570,14,)/1000</f>
        <v>5.9429999999999996</v>
      </c>
      <c r="O5558" s="180">
        <f>VLOOKUP(D5558,Plan1!$B$2:$S$5570,15,)/1000</f>
        <v>5.6589999999999998</v>
      </c>
      <c r="P5558" s="180">
        <f>VLOOKUP(D5558,Plan1!$B$2:$S$5570,16,)/1000</f>
        <v>4.968</v>
      </c>
      <c r="Q5558" s="180">
        <f>VLOOKUP(D5558,Plan1!$B$2:$S$5570,17,)/1000</f>
        <v>4.5590000000000002</v>
      </c>
      <c r="R5558" s="180">
        <f>VLOOKUP(D5558,Plan1!$B$2:$S$5570,18,)/1000</f>
        <v>4.3879999999999999</v>
      </c>
      <c r="S5558" s="180">
        <f>VLOOKUP(D5558,Plan1!$B$2:$S$5570,6,)/1000</f>
        <v>5.0389999999999997</v>
      </c>
    </row>
    <row r="5559" spans="1:19" x14ac:dyDescent="0.25">
      <c r="A5559" s="178">
        <v>5449</v>
      </c>
      <c r="B5559" s="178">
        <v>-237369</v>
      </c>
      <c r="C5559" s="178">
        <v>-534889</v>
      </c>
      <c r="D5559" s="178" t="s">
        <v>3157</v>
      </c>
      <c r="E5559" s="178" t="s">
        <v>167</v>
      </c>
      <c r="F5559" s="178" t="s">
        <v>2912</v>
      </c>
      <c r="G5559" s="180">
        <f>VLOOKUP(D5559,Plan1!$B$2:$S$5570,7,)/1000</f>
        <v>5.4589999999999996</v>
      </c>
      <c r="H5559" s="180">
        <f>VLOOKUP(D5559,Plan1!$B$2:$S$5570,8,)/1000</f>
        <v>5.5910000000000002</v>
      </c>
      <c r="I5559" s="180">
        <f>VLOOKUP(D5559,Plan1!$B$2:$S$5570,9,)/1000</f>
        <v>5.5810000000000004</v>
      </c>
      <c r="J5559" s="180">
        <f>VLOOKUP(D5559,Plan1!$B$2:$S$5570,10,)/1000</f>
        <v>5.2069999999999999</v>
      </c>
      <c r="K5559" s="180">
        <f>VLOOKUP(D5559,Plan1!$B$2:$S$5570,11,)/1000</f>
        <v>4.4349999999999996</v>
      </c>
      <c r="L5559" s="180">
        <f>VLOOKUP(D5559,Plan1!$B$2:$S$5570,12,)/1000</f>
        <v>4.1289999999999996</v>
      </c>
      <c r="M5559" s="180">
        <f>VLOOKUP(D5559,Plan1!$B$2:$S$5570,13,)/1000</f>
        <v>4.3460000000000001</v>
      </c>
      <c r="N5559" s="180">
        <f>VLOOKUP(D5559,Plan1!$B$2:$S$5570,14,)/1000</f>
        <v>5.2290000000000001</v>
      </c>
      <c r="O5559" s="180">
        <f>VLOOKUP(D5559,Plan1!$B$2:$S$5570,15,)/1000</f>
        <v>4.9610000000000003</v>
      </c>
      <c r="P5559" s="180">
        <f>VLOOKUP(D5559,Plan1!$B$2:$S$5570,16,)/1000</f>
        <v>5.2789999999999999</v>
      </c>
      <c r="Q5559" s="180">
        <f>VLOOKUP(D5559,Plan1!$B$2:$S$5570,17,)/1000</f>
        <v>5.5640000000000001</v>
      </c>
      <c r="R5559" s="180">
        <f>VLOOKUP(D5559,Plan1!$B$2:$S$5570,18,)/1000</f>
        <v>5.6820000000000004</v>
      </c>
      <c r="S5559" s="180">
        <f>VLOOKUP(D5559,Plan1!$B$2:$S$5570,6,)/1000</f>
        <v>5.1219999999999999</v>
      </c>
    </row>
    <row r="5560" spans="1:19" x14ac:dyDescent="0.25">
      <c r="A5560" s="178">
        <v>1389</v>
      </c>
      <c r="B5560" s="178">
        <v>-29801</v>
      </c>
      <c r="C5560" s="178">
        <v>-500438</v>
      </c>
      <c r="D5560" s="178" t="s">
        <v>3983</v>
      </c>
      <c r="E5560" s="178" t="s">
        <v>167</v>
      </c>
      <c r="F5560" s="178" t="s">
        <v>3898</v>
      </c>
      <c r="G5560" s="180">
        <f>VLOOKUP(D5560,Plan1!$B$2:$S$5570,7,)/1000</f>
        <v>5.53</v>
      </c>
      <c r="H5560" s="180">
        <f>VLOOKUP(D5560,Plan1!$B$2:$S$5570,8,)/1000</f>
        <v>5.3659999999999997</v>
      </c>
      <c r="I5560" s="180">
        <f>VLOOKUP(D5560,Plan1!$B$2:$S$5570,9,)/1000</f>
        <v>5.0949999999999998</v>
      </c>
      <c r="J5560" s="180">
        <f>VLOOKUP(D5560,Plan1!$B$2:$S$5570,10,)/1000</f>
        <v>4.7729999999999997</v>
      </c>
      <c r="K5560" s="180">
        <f>VLOOKUP(D5560,Plan1!$B$2:$S$5570,11,)/1000</f>
        <v>3.9449999999999998</v>
      </c>
      <c r="L5560" s="180">
        <f>VLOOKUP(D5560,Plan1!$B$2:$S$5570,12,)/1000</f>
        <v>3.4350000000000001</v>
      </c>
      <c r="M5560" s="180">
        <f>VLOOKUP(D5560,Plan1!$B$2:$S$5570,13,)/1000</f>
        <v>3.6560000000000001</v>
      </c>
      <c r="N5560" s="180">
        <f>VLOOKUP(D5560,Plan1!$B$2:$S$5570,14,)/1000</f>
        <v>4.1310000000000002</v>
      </c>
      <c r="O5560" s="180">
        <f>VLOOKUP(D5560,Plan1!$B$2:$S$5570,15,)/1000</f>
        <v>3.9790000000000001</v>
      </c>
      <c r="P5560" s="180">
        <f>VLOOKUP(D5560,Plan1!$B$2:$S$5570,16,)/1000</f>
        <v>4.556</v>
      </c>
      <c r="Q5560" s="180">
        <f>VLOOKUP(D5560,Plan1!$B$2:$S$5570,17,)/1000</f>
        <v>5.4409999999999998</v>
      </c>
      <c r="R5560" s="180">
        <f>VLOOKUP(D5560,Plan1!$B$2:$S$5570,18,)/1000</f>
        <v>5.5279999999999996</v>
      </c>
      <c r="S5560" s="180">
        <f>VLOOKUP(D5560,Plan1!$B$2:$S$5570,6,)/1000</f>
        <v>4.62</v>
      </c>
    </row>
    <row r="5561" spans="1:19" x14ac:dyDescent="0.25">
      <c r="A5561" s="178">
        <v>3324</v>
      </c>
      <c r="B5561" s="178">
        <v>-268752</v>
      </c>
      <c r="C5561" s="178">
        <v>-52404</v>
      </c>
      <c r="D5561" s="178" t="s">
        <v>4610</v>
      </c>
      <c r="E5561" s="178" t="s">
        <v>167</v>
      </c>
      <c r="F5561" s="178" t="s">
        <v>4434</v>
      </c>
      <c r="G5561" s="180">
        <f>VLOOKUP(D5561,Plan1!$B$2:$S$5570,7,)/1000</f>
        <v>5.4980000000000002</v>
      </c>
      <c r="H5561" s="180">
        <f>VLOOKUP(D5561,Plan1!$B$2:$S$5570,8,)/1000</f>
        <v>5.3970000000000002</v>
      </c>
      <c r="I5561" s="180">
        <f>VLOOKUP(D5561,Plan1!$B$2:$S$5570,9,)/1000</f>
        <v>5.4050000000000002</v>
      </c>
      <c r="J5561" s="180">
        <f>VLOOKUP(D5561,Plan1!$B$2:$S$5570,10,)/1000</f>
        <v>4.907</v>
      </c>
      <c r="K5561" s="180">
        <f>VLOOKUP(D5561,Plan1!$B$2:$S$5570,11,)/1000</f>
        <v>4.1239999999999997</v>
      </c>
      <c r="L5561" s="180">
        <f>VLOOKUP(D5561,Plan1!$B$2:$S$5570,12,)/1000</f>
        <v>3.7</v>
      </c>
      <c r="M5561" s="180">
        <f>VLOOKUP(D5561,Plan1!$B$2:$S$5570,13,)/1000</f>
        <v>4.0170000000000003</v>
      </c>
      <c r="N5561" s="180">
        <f>VLOOKUP(D5561,Plan1!$B$2:$S$5570,14,)/1000</f>
        <v>4.8140000000000001</v>
      </c>
      <c r="O5561" s="180">
        <f>VLOOKUP(D5561,Plan1!$B$2:$S$5570,15,)/1000</f>
        <v>4.4770000000000003</v>
      </c>
      <c r="P5561" s="180">
        <f>VLOOKUP(D5561,Plan1!$B$2:$S$5570,16,)/1000</f>
        <v>5.0129999999999999</v>
      </c>
      <c r="Q5561" s="180">
        <f>VLOOKUP(D5561,Plan1!$B$2:$S$5570,17,)/1000</f>
        <v>5.5030000000000001</v>
      </c>
      <c r="R5561" s="180">
        <f>VLOOKUP(D5561,Plan1!$B$2:$S$5570,18,)/1000</f>
        <v>5.4950000000000001</v>
      </c>
      <c r="S5561" s="180">
        <f>VLOOKUP(D5561,Plan1!$B$2:$S$5570,6,)/1000</f>
        <v>4.8630000000000004</v>
      </c>
    </row>
    <row r="5562" spans="1:19" x14ac:dyDescent="0.25">
      <c r="A5562" s="178">
        <v>31603</v>
      </c>
      <c r="B5562" s="178">
        <v>-10652</v>
      </c>
      <c r="C5562" s="178">
        <v>-684973</v>
      </c>
      <c r="D5562" s="178" t="s">
        <v>171</v>
      </c>
      <c r="E5562" s="178" t="s">
        <v>167</v>
      </c>
      <c r="F5562" s="178" t="s">
        <v>168</v>
      </c>
      <c r="G5562" s="180">
        <f>VLOOKUP(D5562,Plan1!$B$2:$S$5570,7,)/1000</f>
        <v>4.359</v>
      </c>
      <c r="H5562" s="180">
        <f>VLOOKUP(D5562,Plan1!$B$2:$S$5570,8,)/1000</f>
        <v>4.4429999999999996</v>
      </c>
      <c r="I5562" s="180">
        <f>VLOOKUP(D5562,Plan1!$B$2:$S$5570,9,)/1000</f>
        <v>4.2949999999999999</v>
      </c>
      <c r="J5562" s="180">
        <f>VLOOKUP(D5562,Plan1!$B$2:$S$5570,10,)/1000</f>
        <v>4.7880000000000003</v>
      </c>
      <c r="K5562" s="180">
        <f>VLOOKUP(D5562,Plan1!$B$2:$S$5570,11,)/1000</f>
        <v>4.2830000000000004</v>
      </c>
      <c r="L5562" s="180">
        <f>VLOOKUP(D5562,Plan1!$B$2:$S$5570,12,)/1000</f>
        <v>4.5549999999999997</v>
      </c>
      <c r="M5562" s="180">
        <f>VLOOKUP(D5562,Plan1!$B$2:$S$5570,13,)/1000</f>
        <v>4.7539999999999996</v>
      </c>
      <c r="N5562" s="180">
        <f>VLOOKUP(D5562,Plan1!$B$2:$S$5570,14,)/1000</f>
        <v>5.2080000000000002</v>
      </c>
      <c r="O5562" s="180">
        <f>VLOOKUP(D5562,Plan1!$B$2:$S$5570,15,)/1000</f>
        <v>5.1520000000000001</v>
      </c>
      <c r="P5562" s="180">
        <f>VLOOKUP(D5562,Plan1!$B$2:$S$5570,16,)/1000</f>
        <v>4.9420000000000002</v>
      </c>
      <c r="Q5562" s="180">
        <f>VLOOKUP(D5562,Plan1!$B$2:$S$5570,17,)/1000</f>
        <v>4.798</v>
      </c>
      <c r="R5562" s="180">
        <f>VLOOKUP(D5562,Plan1!$B$2:$S$5570,18,)/1000</f>
        <v>4.37</v>
      </c>
      <c r="S5562" s="180">
        <f>VLOOKUP(D5562,Plan1!$B$2:$S$5570,6,)/1000</f>
        <v>4.6619999999999999</v>
      </c>
    </row>
    <row r="5563" spans="1:19" x14ac:dyDescent="0.25">
      <c r="A5563" s="178">
        <v>3218</v>
      </c>
      <c r="B5563" s="178">
        <v>-270672</v>
      </c>
      <c r="C5563" s="178">
        <v>-523434</v>
      </c>
      <c r="D5563" s="178" t="s">
        <v>4572</v>
      </c>
      <c r="E5563" s="178" t="s">
        <v>167</v>
      </c>
      <c r="F5563" s="178" t="s">
        <v>4434</v>
      </c>
      <c r="G5563" s="180">
        <f>VLOOKUP(D5563,Plan1!$B$2:$S$5570,7,)/1000</f>
        <v>5.3789999999999996</v>
      </c>
      <c r="H5563" s="180">
        <f>VLOOKUP(D5563,Plan1!$B$2:$S$5570,8,)/1000</f>
        <v>5.3710000000000004</v>
      </c>
      <c r="I5563" s="180">
        <f>VLOOKUP(D5563,Plan1!$B$2:$S$5570,9,)/1000</f>
        <v>5.4089999999999998</v>
      </c>
      <c r="J5563" s="180">
        <f>VLOOKUP(D5563,Plan1!$B$2:$S$5570,10,)/1000</f>
        <v>4.8650000000000002</v>
      </c>
      <c r="K5563" s="180">
        <f>VLOOKUP(D5563,Plan1!$B$2:$S$5570,11,)/1000</f>
        <v>4.0910000000000002</v>
      </c>
      <c r="L5563" s="180">
        <f>VLOOKUP(D5563,Plan1!$B$2:$S$5570,12,)/1000</f>
        <v>3.6179999999999999</v>
      </c>
      <c r="M5563" s="180">
        <f>VLOOKUP(D5563,Plan1!$B$2:$S$5570,13,)/1000</f>
        <v>3.9609999999999999</v>
      </c>
      <c r="N5563" s="180">
        <f>VLOOKUP(D5563,Plan1!$B$2:$S$5570,14,)/1000</f>
        <v>4.7430000000000003</v>
      </c>
      <c r="O5563" s="180">
        <f>VLOOKUP(D5563,Plan1!$B$2:$S$5570,15,)/1000</f>
        <v>4.4459999999999997</v>
      </c>
      <c r="P5563" s="180">
        <f>VLOOKUP(D5563,Plan1!$B$2:$S$5570,16,)/1000</f>
        <v>5.0039999999999996</v>
      </c>
      <c r="Q5563" s="180">
        <f>VLOOKUP(D5563,Plan1!$B$2:$S$5570,17,)/1000</f>
        <v>5.5350000000000001</v>
      </c>
      <c r="R5563" s="180">
        <f>VLOOKUP(D5563,Plan1!$B$2:$S$5570,18,)/1000</f>
        <v>5.5129999999999999</v>
      </c>
      <c r="S5563" s="180">
        <f>VLOOKUP(D5563,Plan1!$B$2:$S$5570,6,)/1000</f>
        <v>4.8280000000000003</v>
      </c>
    </row>
    <row r="5564" spans="1:19" x14ac:dyDescent="0.25">
      <c r="A5564" s="178">
        <v>3270</v>
      </c>
      <c r="B5564" s="178">
        <v>-269601</v>
      </c>
      <c r="C5564" s="178">
        <v>-525379</v>
      </c>
      <c r="D5564" s="178" t="s">
        <v>4587</v>
      </c>
      <c r="E5564" s="178" t="s">
        <v>167</v>
      </c>
      <c r="F5564" s="178" t="s">
        <v>4434</v>
      </c>
      <c r="G5564" s="180">
        <f>VLOOKUP(D5564,Plan1!$B$2:$S$5570,7,)/1000</f>
        <v>5.4779999999999998</v>
      </c>
      <c r="H5564" s="180">
        <f>VLOOKUP(D5564,Plan1!$B$2:$S$5570,8,)/1000</f>
        <v>5.4610000000000003</v>
      </c>
      <c r="I5564" s="180">
        <f>VLOOKUP(D5564,Plan1!$B$2:$S$5570,9,)/1000</f>
        <v>5.4530000000000003</v>
      </c>
      <c r="J5564" s="180">
        <f>VLOOKUP(D5564,Plan1!$B$2:$S$5570,10,)/1000</f>
        <v>4.8920000000000003</v>
      </c>
      <c r="K5564" s="180">
        <f>VLOOKUP(D5564,Plan1!$B$2:$S$5570,11,)/1000</f>
        <v>4.0919999999999996</v>
      </c>
      <c r="L5564" s="180">
        <f>VLOOKUP(D5564,Plan1!$B$2:$S$5570,12,)/1000</f>
        <v>3.6520000000000001</v>
      </c>
      <c r="M5564" s="180">
        <f>VLOOKUP(D5564,Plan1!$B$2:$S$5570,13,)/1000</f>
        <v>3.9580000000000002</v>
      </c>
      <c r="N5564" s="180">
        <f>VLOOKUP(D5564,Plan1!$B$2:$S$5570,14,)/1000</f>
        <v>4.75</v>
      </c>
      <c r="O5564" s="180">
        <f>VLOOKUP(D5564,Plan1!$B$2:$S$5570,15,)/1000</f>
        <v>4.4530000000000003</v>
      </c>
      <c r="P5564" s="180">
        <f>VLOOKUP(D5564,Plan1!$B$2:$S$5570,16,)/1000</f>
        <v>5.0609999999999999</v>
      </c>
      <c r="Q5564" s="180">
        <f>VLOOKUP(D5564,Plan1!$B$2:$S$5570,17,)/1000</f>
        <v>5.5720000000000001</v>
      </c>
      <c r="R5564" s="180">
        <f>VLOOKUP(D5564,Plan1!$B$2:$S$5570,18,)/1000</f>
        <v>5.5679999999999996</v>
      </c>
      <c r="S5564" s="180">
        <f>VLOOKUP(D5564,Plan1!$B$2:$S$5570,6,)/1000</f>
        <v>4.8659999999999997</v>
      </c>
    </row>
    <row r="5565" spans="1:19" x14ac:dyDescent="0.25">
      <c r="A5565" s="178">
        <v>38677</v>
      </c>
      <c r="B5565" s="178">
        <v>-8805</v>
      </c>
      <c r="C5565" s="178">
        <v>-356215</v>
      </c>
      <c r="D5565" s="178" t="s">
        <v>3311</v>
      </c>
      <c r="E5565" s="178" t="s">
        <v>167</v>
      </c>
      <c r="F5565" s="178" t="s">
        <v>3284</v>
      </c>
      <c r="G5565" s="180">
        <f>VLOOKUP(D5565,Plan1!$B$2:$S$5570,7,)/1000</f>
        <v>5.3360000000000003</v>
      </c>
      <c r="H5565" s="180">
        <f>VLOOKUP(D5565,Plan1!$B$2:$S$5570,8,)/1000</f>
        <v>5.4240000000000004</v>
      </c>
      <c r="I5565" s="180">
        <f>VLOOKUP(D5565,Plan1!$B$2:$S$5570,9,)/1000</f>
        <v>5.65</v>
      </c>
      <c r="J5565" s="180">
        <f>VLOOKUP(D5565,Plan1!$B$2:$S$5570,10,)/1000</f>
        <v>5.1749999999999998</v>
      </c>
      <c r="K5565" s="180">
        <f>VLOOKUP(D5565,Plan1!$B$2:$S$5570,11,)/1000</f>
        <v>4.4829999999999997</v>
      </c>
      <c r="L5565" s="180">
        <f>VLOOKUP(D5565,Plan1!$B$2:$S$5570,12,)/1000</f>
        <v>4.1669999999999998</v>
      </c>
      <c r="M5565" s="180">
        <f>VLOOKUP(D5565,Plan1!$B$2:$S$5570,13,)/1000</f>
        <v>4.173</v>
      </c>
      <c r="N5565" s="180">
        <f>VLOOKUP(D5565,Plan1!$B$2:$S$5570,14,)/1000</f>
        <v>4.7450000000000001</v>
      </c>
      <c r="O5565" s="180">
        <f>VLOOKUP(D5565,Plan1!$B$2:$S$5570,15,)/1000</f>
        <v>5.34</v>
      </c>
      <c r="P5565" s="180">
        <f>VLOOKUP(D5565,Plan1!$B$2:$S$5570,16,)/1000</f>
        <v>5.3760000000000003</v>
      </c>
      <c r="Q5565" s="180">
        <f>VLOOKUP(D5565,Plan1!$B$2:$S$5570,17,)/1000</f>
        <v>5.6459999999999999</v>
      </c>
      <c r="R5565" s="180">
        <f>VLOOKUP(D5565,Plan1!$B$2:$S$5570,18,)/1000</f>
        <v>5.5410000000000004</v>
      </c>
      <c r="S5565" s="180">
        <f>VLOOKUP(D5565,Plan1!$B$2:$S$5570,6,)/1000</f>
        <v>5.0880000000000001</v>
      </c>
    </row>
    <row r="5566" spans="1:19" x14ac:dyDescent="0.25">
      <c r="A5566" s="178">
        <v>45153</v>
      </c>
      <c r="B5566" s="178">
        <v>-70987</v>
      </c>
      <c r="C5566" s="178">
        <v>-499441</v>
      </c>
      <c r="D5566" s="178" t="s">
        <v>2576</v>
      </c>
      <c r="E5566" s="178" t="s">
        <v>167</v>
      </c>
      <c r="F5566" s="178" t="s">
        <v>2567</v>
      </c>
      <c r="G5566" s="180">
        <f>VLOOKUP(D5566,Plan1!$B$2:$S$5570,7,)/1000</f>
        <v>4.5220000000000002</v>
      </c>
      <c r="H5566" s="180">
        <f>VLOOKUP(D5566,Plan1!$B$2:$S$5570,8,)/1000</f>
        <v>4.6779999999999999</v>
      </c>
      <c r="I5566" s="180">
        <f>VLOOKUP(D5566,Plan1!$B$2:$S$5570,9,)/1000</f>
        <v>4.6630000000000003</v>
      </c>
      <c r="J5566" s="180">
        <f>VLOOKUP(D5566,Plan1!$B$2:$S$5570,10,)/1000</f>
        <v>4.7939999999999996</v>
      </c>
      <c r="K5566" s="180">
        <f>VLOOKUP(D5566,Plan1!$B$2:$S$5570,11,)/1000</f>
        <v>5.109</v>
      </c>
      <c r="L5566" s="180">
        <f>VLOOKUP(D5566,Plan1!$B$2:$S$5570,12,)/1000</f>
        <v>5.3849999999999998</v>
      </c>
      <c r="M5566" s="180">
        <f>VLOOKUP(D5566,Plan1!$B$2:$S$5570,13,)/1000</f>
        <v>5.3440000000000003</v>
      </c>
      <c r="N5566" s="180">
        <f>VLOOKUP(D5566,Plan1!$B$2:$S$5570,14,)/1000</f>
        <v>5.8659999999999997</v>
      </c>
      <c r="O5566" s="180">
        <f>VLOOKUP(D5566,Plan1!$B$2:$S$5570,15,)/1000</f>
        <v>5.431</v>
      </c>
      <c r="P5566" s="180">
        <f>VLOOKUP(D5566,Plan1!$B$2:$S$5570,16,)/1000</f>
        <v>4.8360000000000003</v>
      </c>
      <c r="Q5566" s="180">
        <f>VLOOKUP(D5566,Plan1!$B$2:$S$5570,17,)/1000</f>
        <v>4.5640000000000001</v>
      </c>
      <c r="R5566" s="180">
        <f>VLOOKUP(D5566,Plan1!$B$2:$S$5570,18,)/1000</f>
        <v>4.4210000000000003</v>
      </c>
      <c r="S5566" s="180">
        <f>VLOOKUP(D5566,Plan1!$B$2:$S$5570,6,)/1000</f>
        <v>4.968</v>
      </c>
    </row>
    <row r="5567" spans="1:19" x14ac:dyDescent="0.25">
      <c r="A5567" s="178">
        <v>31521</v>
      </c>
      <c r="B5567" s="178">
        <v>-108234</v>
      </c>
      <c r="C5567" s="178">
        <v>-427249</v>
      </c>
      <c r="D5567" s="178" t="s">
        <v>744</v>
      </c>
      <c r="E5567" s="178" t="s">
        <v>167</v>
      </c>
      <c r="F5567" s="178" t="s">
        <v>375</v>
      </c>
      <c r="G5567" s="180">
        <f>VLOOKUP(D5567,Plan1!$B$2:$S$5570,7,)/1000</f>
        <v>6.008</v>
      </c>
      <c r="H5567" s="180">
        <f>VLOOKUP(D5567,Plan1!$B$2:$S$5570,8,)/1000</f>
        <v>6.0519999999999996</v>
      </c>
      <c r="I5567" s="180">
        <f>VLOOKUP(D5567,Plan1!$B$2:$S$5570,9,)/1000</f>
        <v>6.2569999999999997</v>
      </c>
      <c r="J5567" s="180">
        <f>VLOOKUP(D5567,Plan1!$B$2:$S$5570,10,)/1000</f>
        <v>5.9180000000000001</v>
      </c>
      <c r="K5567" s="180">
        <f>VLOOKUP(D5567,Plan1!$B$2:$S$5570,11,)/1000</f>
        <v>5.7640000000000002</v>
      </c>
      <c r="L5567" s="180">
        <f>VLOOKUP(D5567,Plan1!$B$2:$S$5570,12,)/1000</f>
        <v>5.6849999999999996</v>
      </c>
      <c r="M5567" s="180">
        <f>VLOOKUP(D5567,Plan1!$B$2:$S$5570,13,)/1000</f>
        <v>5.8819999999999997</v>
      </c>
      <c r="N5567" s="180">
        <f>VLOOKUP(D5567,Plan1!$B$2:$S$5570,14,)/1000</f>
        <v>6.4610000000000003</v>
      </c>
      <c r="O5567" s="180">
        <f>VLOOKUP(D5567,Plan1!$B$2:$S$5570,15,)/1000</f>
        <v>6.5910000000000002</v>
      </c>
      <c r="P5567" s="180">
        <f>VLOOKUP(D5567,Plan1!$B$2:$S$5570,16,)/1000</f>
        <v>6.359</v>
      </c>
      <c r="Q5567" s="180">
        <f>VLOOKUP(D5567,Plan1!$B$2:$S$5570,17,)/1000</f>
        <v>6.0119999999999996</v>
      </c>
      <c r="R5567" s="180">
        <f>VLOOKUP(D5567,Plan1!$B$2:$S$5570,18,)/1000</f>
        <v>5.9450000000000003</v>
      </c>
      <c r="S5567" s="180">
        <f>VLOOKUP(D5567,Plan1!$B$2:$S$5570,6,)/1000</f>
        <v>6.0780000000000003</v>
      </c>
    </row>
    <row r="5568" spans="1:19" x14ac:dyDescent="0.25">
      <c r="A5568" s="178">
        <v>41367</v>
      </c>
      <c r="B5568" s="178">
        <v>-8076</v>
      </c>
      <c r="C5568" s="178">
        <v>-370993</v>
      </c>
      <c r="D5568" s="178" t="s">
        <v>2710</v>
      </c>
      <c r="E5568" s="178" t="s">
        <v>167</v>
      </c>
      <c r="F5568" s="178" t="s">
        <v>2709</v>
      </c>
      <c r="G5568" s="180">
        <f>VLOOKUP(D5568,Plan1!$B$2:$S$5570,7,)/1000</f>
        <v>5.867</v>
      </c>
      <c r="H5568" s="180">
        <f>VLOOKUP(D5568,Plan1!$B$2:$S$5570,8,)/1000</f>
        <v>5.8639999999999999</v>
      </c>
      <c r="I5568" s="180">
        <f>VLOOKUP(D5568,Plan1!$B$2:$S$5570,9,)/1000</f>
        <v>5.9909999999999997</v>
      </c>
      <c r="J5568" s="180">
        <f>VLOOKUP(D5568,Plan1!$B$2:$S$5570,10,)/1000</f>
        <v>5.6909999999999998</v>
      </c>
      <c r="K5568" s="180">
        <f>VLOOKUP(D5568,Plan1!$B$2:$S$5570,11,)/1000</f>
        <v>5.0090000000000003</v>
      </c>
      <c r="L5568" s="180">
        <f>VLOOKUP(D5568,Plan1!$B$2:$S$5570,12,)/1000</f>
        <v>4.6139999999999999</v>
      </c>
      <c r="M5568" s="180">
        <f>VLOOKUP(D5568,Plan1!$B$2:$S$5570,13,)/1000</f>
        <v>4.7450000000000001</v>
      </c>
      <c r="N5568" s="180">
        <f>VLOOKUP(D5568,Plan1!$B$2:$S$5570,14,)/1000</f>
        <v>5.44</v>
      </c>
      <c r="O5568" s="180">
        <f>VLOOKUP(D5568,Plan1!$B$2:$S$5570,15,)/1000</f>
        <v>6.226</v>
      </c>
      <c r="P5568" s="180">
        <f>VLOOKUP(D5568,Plan1!$B$2:$S$5570,16,)/1000</f>
        <v>6.282</v>
      </c>
      <c r="Q5568" s="180">
        <f>VLOOKUP(D5568,Plan1!$B$2:$S$5570,17,)/1000</f>
        <v>6.4089999999999998</v>
      </c>
      <c r="R5568" s="180">
        <f>VLOOKUP(D5568,Plan1!$B$2:$S$5570,18,)/1000</f>
        <v>6.0609999999999999</v>
      </c>
      <c r="S5568" s="180">
        <f>VLOOKUP(D5568,Plan1!$B$2:$S$5570,6,)/1000</f>
        <v>5.6829999999999998</v>
      </c>
    </row>
    <row r="5569" spans="1:19" x14ac:dyDescent="0.25">
      <c r="A5569" s="178">
        <v>9280</v>
      </c>
      <c r="B5569" s="178">
        <v>-21052</v>
      </c>
      <c r="C5569" s="178">
        <v>-500509</v>
      </c>
      <c r="D5569" s="178" t="s">
        <v>5165</v>
      </c>
      <c r="E5569" s="178" t="s">
        <v>167</v>
      </c>
      <c r="F5569" s="178" t="s">
        <v>4704</v>
      </c>
      <c r="G5569" s="180">
        <f>VLOOKUP(D5569,Plan1!$B$2:$S$5570,7,)/1000</f>
        <v>5.3230000000000004</v>
      </c>
      <c r="H5569" s="180">
        <f>VLOOKUP(D5569,Plan1!$B$2:$S$5570,8,)/1000</f>
        <v>5.6619999999999999</v>
      </c>
      <c r="I5569" s="180">
        <f>VLOOKUP(D5569,Plan1!$B$2:$S$5570,9,)/1000</f>
        <v>5.5350000000000001</v>
      </c>
      <c r="J5569" s="180">
        <f>VLOOKUP(D5569,Plan1!$B$2:$S$5570,10,)/1000</f>
        <v>5.5460000000000003</v>
      </c>
      <c r="K5569" s="180">
        <f>VLOOKUP(D5569,Plan1!$B$2:$S$5570,11,)/1000</f>
        <v>4.9390000000000001</v>
      </c>
      <c r="L5569" s="180">
        <f>VLOOKUP(D5569,Plan1!$B$2:$S$5570,12,)/1000</f>
        <v>4.72</v>
      </c>
      <c r="M5569" s="180">
        <f>VLOOKUP(D5569,Plan1!$B$2:$S$5570,13,)/1000</f>
        <v>4.9829999999999997</v>
      </c>
      <c r="N5569" s="180">
        <f>VLOOKUP(D5569,Plan1!$B$2:$S$5570,14,)/1000</f>
        <v>5.6909999999999998</v>
      </c>
      <c r="O5569" s="180">
        <f>VLOOKUP(D5569,Plan1!$B$2:$S$5570,15,)/1000</f>
        <v>5.2960000000000003</v>
      </c>
      <c r="P5569" s="180">
        <f>VLOOKUP(D5569,Plan1!$B$2:$S$5570,16,)/1000</f>
        <v>5.4640000000000004</v>
      </c>
      <c r="Q5569" s="180">
        <f>VLOOKUP(D5569,Plan1!$B$2:$S$5570,17,)/1000</f>
        <v>5.508</v>
      </c>
      <c r="R5569" s="180">
        <f>VLOOKUP(D5569,Plan1!$B$2:$S$5570,18,)/1000</f>
        <v>5.5389999999999997</v>
      </c>
      <c r="S5569" s="180">
        <f>VLOOKUP(D5569,Plan1!$B$2:$S$5570,6,)/1000</f>
        <v>5.35</v>
      </c>
    </row>
    <row r="5570" spans="1:19" x14ac:dyDescent="0.25">
      <c r="A5570" s="178">
        <v>58828</v>
      </c>
      <c r="B5570" s="178">
        <v>-32705</v>
      </c>
      <c r="C5570" s="178">
        <v>-456557</v>
      </c>
      <c r="D5570" s="178" t="s">
        <v>1440</v>
      </c>
      <c r="E5570" s="178" t="s">
        <v>167</v>
      </c>
      <c r="F5570" s="178" t="s">
        <v>1298</v>
      </c>
      <c r="G5570" s="180">
        <f>VLOOKUP(D5570,Plan1!$B$2:$S$5570,7,)/1000</f>
        <v>4.5149999999999997</v>
      </c>
      <c r="H5570" s="180">
        <f>VLOOKUP(D5570,Plan1!$B$2:$S$5570,8,)/1000</f>
        <v>4.7460000000000004</v>
      </c>
      <c r="I5570" s="180">
        <f>VLOOKUP(D5570,Plan1!$B$2:$S$5570,9,)/1000</f>
        <v>4.8179999999999996</v>
      </c>
      <c r="J5570" s="180">
        <f>VLOOKUP(D5570,Plan1!$B$2:$S$5570,10,)/1000</f>
        <v>4.8940000000000001</v>
      </c>
      <c r="K5570" s="180">
        <f>VLOOKUP(D5570,Plan1!$B$2:$S$5570,11,)/1000</f>
        <v>4.8760000000000003</v>
      </c>
      <c r="L5570" s="180">
        <f>VLOOKUP(D5570,Plan1!$B$2:$S$5570,12,)/1000</f>
        <v>5.0469999999999997</v>
      </c>
      <c r="M5570" s="180">
        <f>VLOOKUP(D5570,Plan1!$B$2:$S$5570,13,)/1000</f>
        <v>5.1390000000000002</v>
      </c>
      <c r="N5570" s="180">
        <f>VLOOKUP(D5570,Plan1!$B$2:$S$5570,14,)/1000</f>
        <v>5.48</v>
      </c>
      <c r="O5570" s="180">
        <f>VLOOKUP(D5570,Plan1!$B$2:$S$5570,15,)/1000</f>
        <v>5.7130000000000001</v>
      </c>
      <c r="P5570" s="180">
        <f>VLOOKUP(D5570,Plan1!$B$2:$S$5570,16,)/1000</f>
        <v>5.3310000000000004</v>
      </c>
      <c r="Q5570" s="180">
        <f>VLOOKUP(D5570,Plan1!$B$2:$S$5570,17,)/1000</f>
        <v>4.952</v>
      </c>
      <c r="R5570" s="180">
        <f>VLOOKUP(D5570,Plan1!$B$2:$S$5570,18,)/1000</f>
        <v>4.7089999999999996</v>
      </c>
      <c r="S5570" s="180">
        <f>VLOOKUP(D5570,Plan1!$B$2:$S$5570,6,)/1000</f>
        <v>5.0179999999999998</v>
      </c>
    </row>
    <row r="5571" spans="1:19" x14ac:dyDescent="0.25">
      <c r="A5571" s="178">
        <v>2992</v>
      </c>
      <c r="B5571" s="178">
        <v>-274525</v>
      </c>
      <c r="C5571" s="178">
        <v>-515524</v>
      </c>
      <c r="D5571" s="178" t="s">
        <v>4507</v>
      </c>
      <c r="E5571" s="178" t="s">
        <v>167</v>
      </c>
      <c r="F5571" s="178" t="s">
        <v>4434</v>
      </c>
      <c r="G5571" s="180">
        <f>VLOOKUP(D5571,Plan1!$B$2:$S$5570,7,)/1000</f>
        <v>5.4669999999999996</v>
      </c>
      <c r="H5571" s="180">
        <f>VLOOKUP(D5571,Plan1!$B$2:$S$5570,8,)/1000</f>
        <v>5.4359999999999999</v>
      </c>
      <c r="I5571" s="180">
        <f>VLOOKUP(D5571,Plan1!$B$2:$S$5570,9,)/1000</f>
        <v>5.3490000000000002</v>
      </c>
      <c r="J5571" s="180">
        <f>VLOOKUP(D5571,Plan1!$B$2:$S$5570,10,)/1000</f>
        <v>4.8780000000000001</v>
      </c>
      <c r="K5571" s="180">
        <f>VLOOKUP(D5571,Plan1!$B$2:$S$5570,11,)/1000</f>
        <v>4.0220000000000002</v>
      </c>
      <c r="L5571" s="180">
        <f>VLOOKUP(D5571,Plan1!$B$2:$S$5570,12,)/1000</f>
        <v>3.637</v>
      </c>
      <c r="M5571" s="180">
        <f>VLOOKUP(D5571,Plan1!$B$2:$S$5570,13,)/1000</f>
        <v>3.923</v>
      </c>
      <c r="N5571" s="180">
        <f>VLOOKUP(D5571,Plan1!$B$2:$S$5570,14,)/1000</f>
        <v>4.6609999999999996</v>
      </c>
      <c r="O5571" s="180">
        <f>VLOOKUP(D5571,Plan1!$B$2:$S$5570,15,)/1000</f>
        <v>4.3689999999999998</v>
      </c>
      <c r="P5571" s="180">
        <f>VLOOKUP(D5571,Plan1!$B$2:$S$5570,16,)/1000</f>
        <v>4.9400000000000004</v>
      </c>
      <c r="Q5571" s="180">
        <f>VLOOKUP(D5571,Plan1!$B$2:$S$5570,17,)/1000</f>
        <v>5.59</v>
      </c>
      <c r="R5571" s="180">
        <f>VLOOKUP(D5571,Plan1!$B$2:$S$5570,18,)/1000</f>
        <v>5.57</v>
      </c>
      <c r="S5571" s="180">
        <f>VLOOKUP(D5571,Plan1!$B$2:$S$5570,6,)/1000</f>
        <v>4.82</v>
      </c>
    </row>
  </sheetData>
  <autoFilter ref="A1:S1">
    <sortState ref="A4:S5571">
      <sortCondition ref="D1"/>
    </sortState>
  </autoFilter>
  <sortState ref="A4:S5575">
    <sortCondition ref="D1:D5575"/>
  </sortState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/>
  <dimension ref="B2:P23"/>
  <sheetViews>
    <sheetView showGridLines="0" workbookViewId="0">
      <selection activeCell="N14" sqref="N14"/>
    </sheetView>
  </sheetViews>
  <sheetFormatPr defaultRowHeight="15" x14ac:dyDescent="0.25"/>
  <cols>
    <col min="1" max="1" width="4.85546875" customWidth="1"/>
    <col min="2" max="2" width="7.28515625" style="8" customWidth="1"/>
    <col min="11" max="11" width="9.140625" style="8"/>
    <col min="14" max="14" width="14.42578125" bestFit="1" customWidth="1"/>
  </cols>
  <sheetData>
    <row r="2" spans="2:16" x14ac:dyDescent="0.25">
      <c r="B2" s="9" t="s">
        <v>8</v>
      </c>
      <c r="H2" t="s">
        <v>119</v>
      </c>
      <c r="K2" s="8" t="s">
        <v>155</v>
      </c>
    </row>
    <row r="3" spans="2:16" x14ac:dyDescent="0.25">
      <c r="B3" s="9" t="s">
        <v>9</v>
      </c>
    </row>
    <row r="4" spans="2:16" x14ac:dyDescent="0.25">
      <c r="H4" t="s">
        <v>108</v>
      </c>
      <c r="K4" s="8" t="s">
        <v>151</v>
      </c>
      <c r="N4" s="8"/>
      <c r="O4" s="8" t="s">
        <v>53</v>
      </c>
      <c r="P4" t="s">
        <v>5515</v>
      </c>
    </row>
    <row r="5" spans="2:16" x14ac:dyDescent="0.25">
      <c r="H5" t="s">
        <v>109</v>
      </c>
      <c r="K5" s="8" t="s">
        <v>153</v>
      </c>
      <c r="N5" s="8"/>
      <c r="O5" s="8"/>
    </row>
    <row r="6" spans="2:16" x14ac:dyDescent="0.25">
      <c r="H6" t="s">
        <v>110</v>
      </c>
      <c r="K6" s="8" t="s">
        <v>147</v>
      </c>
      <c r="N6" s="8"/>
      <c r="O6" s="8"/>
    </row>
    <row r="7" spans="2:16" x14ac:dyDescent="0.25">
      <c r="H7" t="s">
        <v>111</v>
      </c>
      <c r="K7" s="8" t="s">
        <v>142</v>
      </c>
      <c r="N7" s="8" t="s">
        <v>5512</v>
      </c>
      <c r="O7" s="8">
        <v>11</v>
      </c>
      <c r="P7">
        <f>0.405*0.325</f>
        <v>0.13162500000000002</v>
      </c>
    </row>
    <row r="8" spans="2:16" x14ac:dyDescent="0.25">
      <c r="H8" t="s">
        <v>112</v>
      </c>
      <c r="K8" s="8" t="s">
        <v>146</v>
      </c>
      <c r="N8" s="8" t="s">
        <v>5523</v>
      </c>
      <c r="O8" s="8">
        <v>12</v>
      </c>
      <c r="P8">
        <f>0.32*0.3</f>
        <v>9.6000000000000002E-2</v>
      </c>
    </row>
    <row r="9" spans="2:16" x14ac:dyDescent="0.25">
      <c r="H9" t="s">
        <v>113</v>
      </c>
      <c r="K9" s="8" t="s">
        <v>145</v>
      </c>
      <c r="N9" s="8" t="s">
        <v>5524</v>
      </c>
      <c r="O9" s="8">
        <v>15</v>
      </c>
      <c r="P9">
        <f>0.34*0.3</f>
        <v>0.10200000000000001</v>
      </c>
    </row>
    <row r="10" spans="2:16" x14ac:dyDescent="0.25">
      <c r="H10" t="s">
        <v>114</v>
      </c>
      <c r="K10" s="8" t="s">
        <v>92</v>
      </c>
      <c r="N10" s="8" t="s">
        <v>5513</v>
      </c>
      <c r="O10" s="8">
        <v>144</v>
      </c>
      <c r="P10">
        <f>2.24*1.05</f>
        <v>2.3520000000000003</v>
      </c>
    </row>
    <row r="11" spans="2:16" x14ac:dyDescent="0.25">
      <c r="H11" t="s">
        <v>115</v>
      </c>
      <c r="K11" s="8" t="s">
        <v>140</v>
      </c>
      <c r="N11" s="8" t="s">
        <v>5507</v>
      </c>
      <c r="O11" s="8">
        <v>50</v>
      </c>
      <c r="P11">
        <f>0.96*0.36</f>
        <v>0.34559999999999996</v>
      </c>
    </row>
    <row r="12" spans="2:16" x14ac:dyDescent="0.25">
      <c r="H12" t="s">
        <v>120</v>
      </c>
      <c r="K12" s="8" t="s">
        <v>139</v>
      </c>
    </row>
    <row r="13" spans="2:16" x14ac:dyDescent="0.25">
      <c r="H13" t="s">
        <v>117</v>
      </c>
      <c r="K13" s="8" t="s">
        <v>148</v>
      </c>
    </row>
    <row r="14" spans="2:16" x14ac:dyDescent="0.25">
      <c r="H14" t="s">
        <v>118</v>
      </c>
      <c r="K14" s="8" t="s">
        <v>138</v>
      </c>
    </row>
    <row r="15" spans="2:16" x14ac:dyDescent="0.25">
      <c r="H15" t="s">
        <v>121</v>
      </c>
      <c r="K15" s="8" t="s">
        <v>138</v>
      </c>
    </row>
    <row r="16" spans="2:16" x14ac:dyDescent="0.25">
      <c r="H16" t="s">
        <v>122</v>
      </c>
      <c r="K16" s="8" t="s">
        <v>152</v>
      </c>
    </row>
    <row r="17" spans="8:11" x14ac:dyDescent="0.25">
      <c r="H17" t="s">
        <v>124</v>
      </c>
      <c r="K17" s="8" t="s">
        <v>149</v>
      </c>
    </row>
    <row r="18" spans="8:11" x14ac:dyDescent="0.25">
      <c r="H18" t="s">
        <v>126</v>
      </c>
      <c r="K18" s="8" t="s">
        <v>143</v>
      </c>
    </row>
    <row r="19" spans="8:11" x14ac:dyDescent="0.25">
      <c r="H19" t="s">
        <v>127</v>
      </c>
      <c r="K19" s="8" t="s">
        <v>141</v>
      </c>
    </row>
    <row r="20" spans="8:11" x14ac:dyDescent="0.25">
      <c r="H20" t="s">
        <v>128</v>
      </c>
      <c r="K20" s="8" t="s">
        <v>144</v>
      </c>
    </row>
    <row r="21" spans="8:11" x14ac:dyDescent="0.25">
      <c r="H21" t="s">
        <v>129</v>
      </c>
      <c r="K21" s="8" t="s">
        <v>150</v>
      </c>
    </row>
    <row r="22" spans="8:11" x14ac:dyDescent="0.25">
      <c r="K22" s="8" t="s">
        <v>137</v>
      </c>
    </row>
    <row r="23" spans="8:11" x14ac:dyDescent="0.25">
      <c r="K23" s="8" t="s">
        <v>154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2"/>
  <dimension ref="A1:O23"/>
  <sheetViews>
    <sheetView workbookViewId="0">
      <selection activeCell="N13" sqref="N13"/>
    </sheetView>
  </sheetViews>
  <sheetFormatPr defaultRowHeight="15" x14ac:dyDescent="0.25"/>
  <cols>
    <col min="2" max="2" width="17" style="65" customWidth="1"/>
    <col min="3" max="3" width="19" style="69" customWidth="1"/>
    <col min="4" max="4" width="2.42578125" style="68" customWidth="1"/>
    <col min="5" max="5" width="12.28515625" style="67" customWidth="1"/>
    <col min="6" max="6" width="13.7109375" style="65" customWidth="1"/>
    <col min="7" max="7" width="16.28515625" style="66" customWidth="1"/>
    <col min="8" max="9" width="12.7109375" style="65" customWidth="1"/>
    <col min="10" max="10" width="15.28515625" style="65" customWidth="1"/>
    <col min="11" max="11" width="15.42578125" style="65" customWidth="1"/>
    <col min="12" max="12" width="11" style="65" customWidth="1"/>
    <col min="13" max="13" width="17.140625" style="65" customWidth="1"/>
    <col min="14" max="14" width="14.7109375" style="65" customWidth="1"/>
    <col min="15" max="15" width="11.5703125" style="65" bestFit="1" customWidth="1"/>
  </cols>
  <sheetData>
    <row r="1" spans="1:15" ht="21" x14ac:dyDescent="0.35">
      <c r="A1">
        <v>1</v>
      </c>
      <c r="B1" s="141"/>
      <c r="C1" s="140"/>
      <c r="D1" s="140"/>
      <c r="E1" s="139"/>
      <c r="F1" s="139" t="s">
        <v>116</v>
      </c>
      <c r="G1" s="139"/>
      <c r="H1" s="139"/>
      <c r="I1" s="139"/>
      <c r="J1" s="139"/>
      <c r="K1" s="139"/>
      <c r="L1" s="138"/>
      <c r="M1" s="67"/>
      <c r="O1" s="137"/>
    </row>
    <row r="2" spans="1:15" x14ac:dyDescent="0.25">
      <c r="A2">
        <v>2</v>
      </c>
      <c r="B2" s="136"/>
      <c r="E2" s="73"/>
      <c r="F2" s="71"/>
      <c r="G2" s="72"/>
      <c r="H2" s="71"/>
      <c r="I2" s="71"/>
      <c r="J2" s="135"/>
      <c r="K2" s="135"/>
      <c r="L2" s="134"/>
      <c r="M2" s="67"/>
    </row>
    <row r="3" spans="1:15" x14ac:dyDescent="0.25">
      <c r="A3">
        <v>3</v>
      </c>
      <c r="B3" s="133" t="s">
        <v>0</v>
      </c>
      <c r="C3" s="132"/>
      <c r="D3" s="96"/>
      <c r="F3" s="131" t="s">
        <v>107</v>
      </c>
      <c r="G3" s="131"/>
      <c r="H3" s="131"/>
      <c r="I3" s="131"/>
      <c r="J3" s="119"/>
      <c r="K3" s="119"/>
      <c r="L3" s="117"/>
      <c r="M3" s="67"/>
    </row>
    <row r="4" spans="1:15" x14ac:dyDescent="0.25">
      <c r="A4">
        <v>4</v>
      </c>
      <c r="B4" s="130" t="s">
        <v>106</v>
      </c>
      <c r="C4" s="129"/>
      <c r="D4" s="89"/>
      <c r="E4" s="128"/>
      <c r="F4" s="113"/>
      <c r="G4" s="127" t="s">
        <v>102</v>
      </c>
      <c r="H4" s="113"/>
      <c r="I4" s="113"/>
      <c r="J4" s="126"/>
      <c r="K4" s="125" t="s">
        <v>101</v>
      </c>
      <c r="L4" s="109"/>
      <c r="M4" s="67"/>
    </row>
    <row r="5" spans="1:15" x14ac:dyDescent="0.25">
      <c r="A5">
        <v>5</v>
      </c>
      <c r="B5" s="86" t="s">
        <v>3</v>
      </c>
      <c r="C5" s="93">
        <v>0.42310999999999999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  <c r="M5" s="67"/>
    </row>
    <row r="6" spans="1:15" x14ac:dyDescent="0.25">
      <c r="A6">
        <v>6</v>
      </c>
      <c r="B6" s="86" t="s">
        <v>4</v>
      </c>
      <c r="C6" s="93">
        <v>0.27054</v>
      </c>
      <c r="D6" s="85"/>
      <c r="E6" s="86" t="s">
        <v>3</v>
      </c>
      <c r="F6" s="93">
        <v>9.2469999999999997E-2</v>
      </c>
      <c r="G6" s="93">
        <v>9.2469999999999997E-2</v>
      </c>
      <c r="H6" s="102">
        <v>71.5</v>
      </c>
      <c r="I6" s="102">
        <v>25.03</v>
      </c>
      <c r="J6" s="93">
        <v>1.8260000000000001</v>
      </c>
      <c r="K6" s="93">
        <v>9.2469999999999997E-2</v>
      </c>
      <c r="L6" s="92">
        <v>25.03</v>
      </c>
      <c r="M6" s="67"/>
    </row>
    <row r="7" spans="1:15" x14ac:dyDescent="0.25">
      <c r="A7">
        <v>7</v>
      </c>
      <c r="B7" s="83" t="s">
        <v>105</v>
      </c>
      <c r="C7" s="93">
        <v>0.69364999999999999</v>
      </c>
      <c r="D7" s="85"/>
      <c r="E7" s="86" t="s">
        <v>4</v>
      </c>
      <c r="F7" s="93">
        <v>0.40288000000000002</v>
      </c>
      <c r="G7" s="93">
        <v>0.25850000000000001</v>
      </c>
      <c r="H7" s="102" t="s">
        <v>49</v>
      </c>
      <c r="I7" s="102">
        <v>0</v>
      </c>
      <c r="J7" s="93">
        <v>0.40288000000000002</v>
      </c>
      <c r="K7" s="93">
        <v>0.25850000000000001</v>
      </c>
      <c r="L7" s="92">
        <v>0</v>
      </c>
      <c r="M7" s="67"/>
    </row>
    <row r="8" spans="1:15" x14ac:dyDescent="0.25">
      <c r="A8">
        <v>8</v>
      </c>
      <c r="B8" s="101"/>
      <c r="C8" s="100"/>
      <c r="D8" s="96"/>
      <c r="E8" s="83" t="s">
        <v>7</v>
      </c>
      <c r="F8" s="93">
        <v>0.49535000000000001</v>
      </c>
      <c r="G8" s="93">
        <v>0.35097</v>
      </c>
      <c r="H8" s="102">
        <v>71.5</v>
      </c>
      <c r="I8" s="102">
        <v>25.03</v>
      </c>
      <c r="J8" s="93">
        <v>2.2288800000000002</v>
      </c>
      <c r="K8" s="93">
        <v>0.35097</v>
      </c>
      <c r="L8" s="92">
        <v>25.03</v>
      </c>
      <c r="M8" s="67"/>
    </row>
    <row r="9" spans="1:15" x14ac:dyDescent="0.25">
      <c r="A9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L9" s="84"/>
      <c r="M9" s="67"/>
    </row>
    <row r="10" spans="1:15" x14ac:dyDescent="0.25">
      <c r="A10">
        <v>10</v>
      </c>
      <c r="B10" s="123" t="s">
        <v>104</v>
      </c>
      <c r="C10" s="122"/>
      <c r="D10" s="121"/>
      <c r="F10" s="120" t="s">
        <v>103</v>
      </c>
      <c r="G10" s="119"/>
      <c r="H10" s="119"/>
      <c r="I10" s="119"/>
      <c r="J10" s="118"/>
      <c r="K10" s="118"/>
      <c r="L10" s="117"/>
      <c r="M10" s="67"/>
    </row>
    <row r="11" spans="1:15" x14ac:dyDescent="0.25">
      <c r="A11">
        <v>11</v>
      </c>
      <c r="B11" s="86" t="s">
        <v>3</v>
      </c>
      <c r="C11" s="82">
        <v>0.37232999999999999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  <c r="M11" s="67"/>
    </row>
    <row r="12" spans="1:15" x14ac:dyDescent="0.25">
      <c r="A12">
        <v>12</v>
      </c>
      <c r="B12" s="86" t="s">
        <v>4</v>
      </c>
      <c r="C12" s="82">
        <v>0.23807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  <c r="M12" s="103" t="s">
        <v>95</v>
      </c>
    </row>
    <row r="13" spans="1:15" x14ac:dyDescent="0.25">
      <c r="A13">
        <v>13</v>
      </c>
      <c r="B13" s="83" t="s">
        <v>7</v>
      </c>
      <c r="C13" s="82">
        <v>0.61040000000000005</v>
      </c>
      <c r="D13" s="85"/>
      <c r="E13" s="99" t="s">
        <v>3</v>
      </c>
      <c r="F13" s="93">
        <v>9.2469999999999997E-2</v>
      </c>
      <c r="G13" s="93">
        <v>9.2469999999999997E-2</v>
      </c>
      <c r="H13" s="102">
        <v>71.5</v>
      </c>
      <c r="I13" s="102">
        <v>25.03</v>
      </c>
      <c r="J13" s="93">
        <v>1.8260000000000001</v>
      </c>
      <c r="K13" s="93">
        <v>9.2469999999999997E-2</v>
      </c>
      <c r="L13" s="92">
        <v>25.03</v>
      </c>
      <c r="M13" s="67"/>
    </row>
    <row r="14" spans="1:15" x14ac:dyDescent="0.25">
      <c r="A14">
        <v>14</v>
      </c>
      <c r="B14" s="101"/>
      <c r="C14" s="100"/>
      <c r="D14" s="96"/>
      <c r="E14" s="99" t="s">
        <v>4</v>
      </c>
      <c r="F14" s="93">
        <v>0.40288000000000002</v>
      </c>
      <c r="G14" s="93">
        <v>0.25850000000000001</v>
      </c>
      <c r="H14" s="93">
        <v>0</v>
      </c>
      <c r="I14" s="93">
        <v>0</v>
      </c>
      <c r="J14" s="93">
        <v>0.40288000000000002</v>
      </c>
      <c r="K14" s="93">
        <v>0.25850000000000001</v>
      </c>
      <c r="L14" s="92">
        <v>0</v>
      </c>
      <c r="M14" s="67"/>
    </row>
    <row r="15" spans="1:15" x14ac:dyDescent="0.25">
      <c r="A15">
        <v>15</v>
      </c>
      <c r="B15" s="98" t="s">
        <v>1</v>
      </c>
      <c r="C15" s="97"/>
      <c r="D15" s="96"/>
      <c r="E15" s="95" t="s">
        <v>7</v>
      </c>
      <c r="F15" s="93">
        <v>0.49535000000000001</v>
      </c>
      <c r="G15" s="93">
        <v>0.35097</v>
      </c>
      <c r="H15" s="94">
        <v>71.5</v>
      </c>
      <c r="I15" s="94">
        <v>25.03</v>
      </c>
      <c r="J15" s="93">
        <v>2.2288800000000002</v>
      </c>
      <c r="K15" s="93">
        <v>0.35097</v>
      </c>
      <c r="L15" s="92">
        <v>25.03</v>
      </c>
      <c r="M15" s="67"/>
    </row>
    <row r="16" spans="1:15" x14ac:dyDescent="0.25">
      <c r="A16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L16" s="84"/>
      <c r="M16" s="67"/>
    </row>
    <row r="17" spans="1:13" x14ac:dyDescent="0.25">
      <c r="A17">
        <v>17</v>
      </c>
      <c r="B17" s="86" t="s">
        <v>3</v>
      </c>
      <c r="C17" s="82">
        <v>0.42310999999999999</v>
      </c>
      <c r="D17" s="85"/>
      <c r="J17" s="87"/>
      <c r="L17" s="84"/>
      <c r="M17" s="67"/>
    </row>
    <row r="18" spans="1:13" x14ac:dyDescent="0.25">
      <c r="A18">
        <v>18</v>
      </c>
      <c r="B18" s="86" t="s">
        <v>4</v>
      </c>
      <c r="C18" s="82">
        <v>0.27054</v>
      </c>
      <c r="D18" s="85"/>
      <c r="L18" s="84"/>
      <c r="M18" s="67"/>
    </row>
    <row r="19" spans="1:13" x14ac:dyDescent="0.25">
      <c r="A19">
        <v>19</v>
      </c>
      <c r="B19" s="83" t="s">
        <v>7</v>
      </c>
      <c r="C19" s="82">
        <v>0.69364999999999999</v>
      </c>
      <c r="D19" s="81"/>
      <c r="E19" s="80"/>
      <c r="F19" s="79" t="s">
        <v>93</v>
      </c>
      <c r="G19" s="78">
        <v>44308</v>
      </c>
      <c r="H19" s="77"/>
      <c r="I19" s="77"/>
      <c r="J19" s="77"/>
      <c r="K19" s="77"/>
      <c r="L19" s="76"/>
      <c r="M19" s="67"/>
    </row>
    <row r="20" spans="1:13" x14ac:dyDescent="0.25">
      <c r="B20" s="71"/>
      <c r="C20" s="75"/>
      <c r="D20" s="74"/>
      <c r="E20" s="73"/>
      <c r="F20" s="71"/>
      <c r="G20" s="72"/>
      <c r="H20" s="71"/>
      <c r="I20" s="71"/>
      <c r="J20" s="71"/>
      <c r="K20" s="71"/>
      <c r="L20" s="71"/>
    </row>
    <row r="23" spans="1:13" x14ac:dyDescent="0.25">
      <c r="H23" s="70"/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3"/>
  <dimension ref="A1:L23"/>
  <sheetViews>
    <sheetView workbookViewId="0">
      <selection activeCell="N13" sqref="N13"/>
    </sheetView>
  </sheetViews>
  <sheetFormatPr defaultColWidth="9.140625" defaultRowHeight="15" x14ac:dyDescent="0.25"/>
  <cols>
    <col min="1" max="1" width="9.140625" style="65"/>
    <col min="2" max="2" width="19.42578125" style="65" bestFit="1" customWidth="1"/>
    <col min="3" max="3" width="11" style="65" bestFit="1" customWidth="1"/>
    <col min="4" max="4" width="9.140625" style="65"/>
    <col min="5" max="5" width="11.42578125" style="65" bestFit="1" customWidth="1"/>
    <col min="6" max="6" width="11.140625" style="65" bestFit="1" customWidth="1"/>
    <col min="7" max="12" width="11" style="65" bestFit="1" customWidth="1"/>
    <col min="13" max="16384" width="9.140625" style="65"/>
  </cols>
  <sheetData>
    <row r="1" spans="1:12" ht="21" x14ac:dyDescent="0.35">
      <c r="A1" s="171">
        <v>1</v>
      </c>
      <c r="B1" s="141"/>
      <c r="C1" s="140"/>
      <c r="D1" s="140"/>
      <c r="E1" s="139"/>
      <c r="F1" s="139" t="s">
        <v>117</v>
      </c>
      <c r="G1" s="139"/>
      <c r="H1" s="139"/>
      <c r="I1" s="139"/>
      <c r="J1" s="139"/>
      <c r="K1" s="139"/>
      <c r="L1" s="138"/>
    </row>
    <row r="2" spans="1:12" x14ac:dyDescent="0.25">
      <c r="A2" s="67">
        <v>2</v>
      </c>
      <c r="B2" s="136"/>
      <c r="C2" s="69"/>
      <c r="D2" s="68"/>
      <c r="E2" s="73"/>
      <c r="F2" s="71"/>
      <c r="G2" s="72"/>
      <c r="H2" s="71"/>
      <c r="I2" s="71"/>
      <c r="J2" s="135"/>
      <c r="K2" s="135"/>
      <c r="L2" s="134"/>
    </row>
    <row r="3" spans="1:12" x14ac:dyDescent="0.25">
      <c r="A3" s="171">
        <v>3</v>
      </c>
      <c r="B3" s="133" t="s">
        <v>0</v>
      </c>
      <c r="C3" s="132"/>
      <c r="D3" s="96"/>
      <c r="E3" s="67"/>
      <c r="F3" s="131" t="s">
        <v>107</v>
      </c>
      <c r="G3" s="131"/>
      <c r="H3" s="131"/>
      <c r="I3" s="131"/>
      <c r="J3" s="119"/>
      <c r="K3" s="119"/>
      <c r="L3" s="117"/>
    </row>
    <row r="4" spans="1:12" x14ac:dyDescent="0.25">
      <c r="A4" s="67">
        <v>4</v>
      </c>
      <c r="B4" s="130" t="s">
        <v>106</v>
      </c>
      <c r="C4" s="129"/>
      <c r="D4" s="89"/>
      <c r="E4" s="128"/>
      <c r="F4" s="113"/>
      <c r="G4" s="127" t="s">
        <v>102</v>
      </c>
      <c r="H4" s="113"/>
      <c r="I4" s="113"/>
      <c r="J4" s="126"/>
      <c r="K4" s="125" t="s">
        <v>101</v>
      </c>
      <c r="L4" s="109"/>
    </row>
    <row r="5" spans="1:12" x14ac:dyDescent="0.25">
      <c r="A5" s="171">
        <v>5</v>
      </c>
      <c r="B5" s="86" t="s">
        <v>3</v>
      </c>
      <c r="C5" s="93">
        <v>0.35376999999999997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</row>
    <row r="6" spans="1:12" x14ac:dyDescent="0.25">
      <c r="A6" s="67">
        <v>6</v>
      </c>
      <c r="B6" s="86" t="s">
        <v>4</v>
      </c>
      <c r="C6" s="93">
        <v>0.26435000000000003</v>
      </c>
      <c r="D6" s="85"/>
      <c r="E6" s="86" t="s">
        <v>3</v>
      </c>
      <c r="F6" s="93">
        <v>9.1049999999999992E-2</v>
      </c>
      <c r="G6" s="93">
        <v>9.1049999999999992E-2</v>
      </c>
      <c r="H6" s="102">
        <v>44.89</v>
      </c>
      <c r="I6" s="102">
        <v>14.68</v>
      </c>
      <c r="J6" s="93">
        <v>1.1799500000000001</v>
      </c>
      <c r="K6" s="93">
        <v>9.1049999999999992E-2</v>
      </c>
      <c r="L6" s="92">
        <v>14.68</v>
      </c>
    </row>
    <row r="7" spans="1:12" x14ac:dyDescent="0.25">
      <c r="A7" s="171">
        <v>7</v>
      </c>
      <c r="B7" s="83" t="s">
        <v>105</v>
      </c>
      <c r="C7" s="93">
        <v>0.61812</v>
      </c>
      <c r="D7" s="85"/>
      <c r="E7" s="86" t="s">
        <v>4</v>
      </c>
      <c r="F7" s="93">
        <v>0.42082999999999998</v>
      </c>
      <c r="G7" s="93">
        <v>0.25012000000000001</v>
      </c>
      <c r="H7" s="102">
        <v>0</v>
      </c>
      <c r="I7" s="102">
        <v>0</v>
      </c>
      <c r="J7" s="93">
        <v>0.42082999999999998</v>
      </c>
      <c r="K7" s="93">
        <v>0.25012000000000001</v>
      </c>
      <c r="L7" s="92">
        <v>0</v>
      </c>
    </row>
    <row r="8" spans="1:12" x14ac:dyDescent="0.25">
      <c r="A8" s="67">
        <v>8</v>
      </c>
      <c r="B8" s="101"/>
      <c r="C8" s="100"/>
      <c r="D8" s="96"/>
      <c r="E8" s="83" t="s">
        <v>7</v>
      </c>
      <c r="F8" s="93">
        <v>0.51188</v>
      </c>
      <c r="G8" s="93">
        <v>0.34116999999999997</v>
      </c>
      <c r="H8" s="102">
        <v>44.89</v>
      </c>
      <c r="I8" s="102">
        <v>14.68</v>
      </c>
      <c r="J8" s="93">
        <v>1.6007800000000001</v>
      </c>
      <c r="K8" s="93">
        <v>0.34116999999999997</v>
      </c>
      <c r="L8" s="92">
        <v>14.68</v>
      </c>
    </row>
    <row r="9" spans="1:12" x14ac:dyDescent="0.25">
      <c r="A9" s="171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L9" s="84"/>
    </row>
    <row r="10" spans="1:12" x14ac:dyDescent="0.25">
      <c r="A10" s="67">
        <v>10</v>
      </c>
      <c r="B10" s="123" t="s">
        <v>104</v>
      </c>
      <c r="C10" s="122"/>
      <c r="D10" s="121"/>
      <c r="E10" s="67"/>
      <c r="F10" s="120" t="s">
        <v>103</v>
      </c>
      <c r="G10" s="119"/>
      <c r="H10" s="119"/>
      <c r="I10" s="119"/>
      <c r="J10" s="118"/>
      <c r="K10" s="118"/>
      <c r="L10" s="117"/>
    </row>
    <row r="11" spans="1:12" x14ac:dyDescent="0.25">
      <c r="A11" s="171">
        <v>11</v>
      </c>
      <c r="B11" s="86" t="s">
        <v>3</v>
      </c>
      <c r="C11" s="82">
        <v>0.29008999999999996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</row>
    <row r="12" spans="1:12" x14ac:dyDescent="0.25">
      <c r="A12" s="67">
        <v>12</v>
      </c>
      <c r="B12" s="86" t="s">
        <v>4</v>
      </c>
      <c r="C12" s="82">
        <v>0.21677000000000002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</row>
    <row r="13" spans="1:12" x14ac:dyDescent="0.25">
      <c r="A13" s="171">
        <v>13</v>
      </c>
      <c r="B13" s="83" t="s">
        <v>7</v>
      </c>
      <c r="C13" s="82">
        <v>0.50685999999999998</v>
      </c>
      <c r="D13" s="85"/>
      <c r="E13" s="99" t="s">
        <v>3</v>
      </c>
      <c r="F13" s="82">
        <v>9.1049999999999992E-2</v>
      </c>
      <c r="G13" s="82">
        <v>9.1049999999999992E-2</v>
      </c>
      <c r="H13" s="102">
        <v>44.89</v>
      </c>
      <c r="I13" s="82">
        <v>14.68</v>
      </c>
      <c r="J13" s="82">
        <v>1.1799500000000001</v>
      </c>
      <c r="K13" s="82">
        <v>9.1049999999999992E-2</v>
      </c>
      <c r="L13" s="167">
        <v>14.68</v>
      </c>
    </row>
    <row r="14" spans="1:12" x14ac:dyDescent="0.25">
      <c r="A14" s="67">
        <v>14</v>
      </c>
      <c r="B14" s="101"/>
      <c r="C14" s="100"/>
      <c r="D14" s="96"/>
      <c r="E14" s="99" t="s">
        <v>4</v>
      </c>
      <c r="F14" s="82">
        <v>0.42082999999999998</v>
      </c>
      <c r="G14" s="82">
        <v>0.25012000000000001</v>
      </c>
      <c r="H14" s="166">
        <v>0</v>
      </c>
      <c r="I14" s="82">
        <v>0</v>
      </c>
      <c r="J14" s="82">
        <v>0.42082999999999998</v>
      </c>
      <c r="K14" s="82">
        <v>0.25012000000000001</v>
      </c>
      <c r="L14" s="165">
        <v>0</v>
      </c>
    </row>
    <row r="15" spans="1:12" ht="15.75" customHeight="1" x14ac:dyDescent="0.25">
      <c r="A15" s="171">
        <v>15</v>
      </c>
      <c r="B15" s="98" t="s">
        <v>1</v>
      </c>
      <c r="C15" s="97"/>
      <c r="D15" s="96"/>
      <c r="E15" s="95" t="s">
        <v>7</v>
      </c>
      <c r="F15" s="82">
        <v>0.51188</v>
      </c>
      <c r="G15" s="82">
        <v>0.34116999999999997</v>
      </c>
      <c r="H15" s="82">
        <v>44.89</v>
      </c>
      <c r="I15" s="82">
        <v>14.68</v>
      </c>
      <c r="J15" s="82">
        <v>1.6007800000000001</v>
      </c>
      <c r="K15" s="82">
        <v>0.34116999999999997</v>
      </c>
      <c r="L15" s="82">
        <v>14.68</v>
      </c>
    </row>
    <row r="16" spans="1:12" ht="15.75" customHeight="1" x14ac:dyDescent="0.25">
      <c r="A16" s="67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L16" s="84"/>
    </row>
    <row r="17" spans="1:12" x14ac:dyDescent="0.25">
      <c r="A17" s="171">
        <v>17</v>
      </c>
      <c r="B17" s="86" t="s">
        <v>3</v>
      </c>
      <c r="C17" s="82">
        <v>0.35376999999999997</v>
      </c>
      <c r="D17" s="85"/>
      <c r="E17" s="67"/>
      <c r="G17" s="66"/>
      <c r="J17" s="87"/>
      <c r="L17" s="84"/>
    </row>
    <row r="18" spans="1:12" x14ac:dyDescent="0.25">
      <c r="A18" s="67">
        <v>18</v>
      </c>
      <c r="B18" s="86" t="s">
        <v>4</v>
      </c>
      <c r="C18" s="82">
        <v>0.26435000000000003</v>
      </c>
      <c r="D18" s="85"/>
      <c r="E18" s="67"/>
      <c r="F18" s="146"/>
      <c r="G18" s="145"/>
      <c r="L18" s="84"/>
    </row>
    <row r="19" spans="1:12" x14ac:dyDescent="0.25">
      <c r="A19" s="171">
        <v>19</v>
      </c>
      <c r="B19" s="83" t="s">
        <v>7</v>
      </c>
      <c r="C19" s="82">
        <v>0.61812</v>
      </c>
      <c r="D19" s="81"/>
      <c r="E19" s="90"/>
      <c r="F19" s="144" t="s">
        <v>93</v>
      </c>
      <c r="G19" s="164">
        <v>44062</v>
      </c>
      <c r="H19" s="80"/>
      <c r="I19" s="77"/>
      <c r="J19" s="77"/>
      <c r="K19" s="77"/>
      <c r="L19" s="76"/>
    </row>
    <row r="23" spans="1:12" x14ac:dyDescent="0.25">
      <c r="C23" s="172"/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4"/>
  <dimension ref="A1:P20"/>
  <sheetViews>
    <sheetView workbookViewId="0">
      <selection activeCell="N13" sqref="N13"/>
    </sheetView>
  </sheetViews>
  <sheetFormatPr defaultColWidth="9.140625" defaultRowHeight="11.25" x14ac:dyDescent="0.25"/>
  <cols>
    <col min="1" max="1" width="9.140625" style="64"/>
    <col min="2" max="2" width="19.42578125" style="64" bestFit="1" customWidth="1"/>
    <col min="3" max="3" width="11" style="64" bestFit="1" customWidth="1"/>
    <col min="4" max="4" width="9.140625" style="64"/>
    <col min="5" max="5" width="11.42578125" style="64" bestFit="1" customWidth="1"/>
    <col min="6" max="7" width="11" style="64" bestFit="1" customWidth="1"/>
    <col min="8" max="8" width="10" style="64" bestFit="1" customWidth="1"/>
    <col min="9" max="9" width="10.7109375" style="64" bestFit="1" customWidth="1"/>
    <col min="10" max="11" width="11" style="64" bestFit="1" customWidth="1"/>
    <col min="12" max="12" width="10.5703125" style="64" bestFit="1" customWidth="1"/>
    <col min="13" max="15" width="9.140625" style="64"/>
    <col min="16" max="16" width="12.5703125" style="64" customWidth="1"/>
    <col min="17" max="16384" width="9.140625" style="64"/>
  </cols>
  <sheetData>
    <row r="1" spans="1:16" ht="21" x14ac:dyDescent="0.35">
      <c r="A1" s="170">
        <v>1</v>
      </c>
      <c r="B1" s="141"/>
      <c r="C1" s="140"/>
      <c r="D1" s="140"/>
      <c r="E1" s="139"/>
      <c r="F1" s="139" t="s">
        <v>118</v>
      </c>
      <c r="G1" s="139"/>
      <c r="H1" s="139"/>
      <c r="I1" s="139"/>
      <c r="J1" s="139"/>
      <c r="K1" s="139"/>
      <c r="L1" s="138"/>
      <c r="M1" s="169"/>
      <c r="O1" s="65"/>
      <c r="P1" s="137"/>
    </row>
    <row r="2" spans="1:16" ht="15" x14ac:dyDescent="0.25">
      <c r="A2" s="169">
        <v>2</v>
      </c>
      <c r="B2" s="136"/>
      <c r="C2" s="69"/>
      <c r="D2" s="68"/>
      <c r="E2" s="73"/>
      <c r="F2" s="71"/>
      <c r="G2" s="72"/>
      <c r="H2" s="71"/>
      <c r="I2" s="71"/>
      <c r="J2" s="135"/>
      <c r="K2" s="135"/>
      <c r="L2" s="134"/>
      <c r="M2" s="169"/>
    </row>
    <row r="3" spans="1:16" ht="15" x14ac:dyDescent="0.25">
      <c r="A3" s="170">
        <v>3</v>
      </c>
      <c r="B3" s="133" t="s">
        <v>0</v>
      </c>
      <c r="C3" s="132"/>
      <c r="D3" s="96"/>
      <c r="E3" s="67"/>
      <c r="F3" s="131" t="s">
        <v>107</v>
      </c>
      <c r="G3" s="131"/>
      <c r="H3" s="131"/>
      <c r="I3" s="131"/>
      <c r="J3" s="119"/>
      <c r="K3" s="119"/>
      <c r="L3" s="117"/>
      <c r="M3" s="169"/>
    </row>
    <row r="4" spans="1:16" ht="15" x14ac:dyDescent="0.25">
      <c r="A4" s="169">
        <v>4</v>
      </c>
      <c r="B4" s="130" t="s">
        <v>106</v>
      </c>
      <c r="C4" s="129"/>
      <c r="D4" s="89"/>
      <c r="E4" s="128"/>
      <c r="F4" s="113"/>
      <c r="G4" s="127" t="s">
        <v>102</v>
      </c>
      <c r="H4" s="113"/>
      <c r="I4" s="113"/>
      <c r="J4" s="126"/>
      <c r="K4" s="125" t="s">
        <v>101</v>
      </c>
      <c r="L4" s="109"/>
      <c r="M4" s="169"/>
    </row>
    <row r="5" spans="1:16" ht="15" x14ac:dyDescent="0.25">
      <c r="A5" s="170">
        <v>5</v>
      </c>
      <c r="B5" s="86" t="s">
        <v>3</v>
      </c>
      <c r="C5" s="93">
        <v>0.39457999999999999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  <c r="M5" s="169"/>
    </row>
    <row r="6" spans="1:16" ht="15" x14ac:dyDescent="0.25">
      <c r="A6" s="169">
        <v>6</v>
      </c>
      <c r="B6" s="86" t="s">
        <v>4</v>
      </c>
      <c r="C6" s="93">
        <v>0.22499</v>
      </c>
      <c r="D6" s="85"/>
      <c r="E6" s="86" t="s">
        <v>3</v>
      </c>
      <c r="F6" s="93">
        <v>6.1759999999999995E-2</v>
      </c>
      <c r="G6" s="93">
        <v>6.1759999999999995E-2</v>
      </c>
      <c r="H6" s="102">
        <v>83.11</v>
      </c>
      <c r="I6" s="102">
        <v>32.700000000000003</v>
      </c>
      <c r="J6" s="93">
        <v>2.0794299999999999</v>
      </c>
      <c r="K6" s="93">
        <v>6.1759999999999995E-2</v>
      </c>
      <c r="L6" s="92">
        <v>32.700000000000003</v>
      </c>
      <c r="M6" s="169"/>
    </row>
    <row r="7" spans="1:16" ht="15" x14ac:dyDescent="0.25">
      <c r="A7" s="170">
        <v>7</v>
      </c>
      <c r="B7" s="83" t="s">
        <v>105</v>
      </c>
      <c r="C7" s="93">
        <v>0.61956999999999995</v>
      </c>
      <c r="D7" s="85"/>
      <c r="E7" s="86" t="s">
        <v>4</v>
      </c>
      <c r="F7" s="93">
        <v>0.34929000000000004</v>
      </c>
      <c r="G7" s="93">
        <v>0.21368999999999999</v>
      </c>
      <c r="H7" s="102" t="s">
        <v>49</v>
      </c>
      <c r="I7" s="102" t="s">
        <v>49</v>
      </c>
      <c r="J7" s="93">
        <v>0.34929000000000004</v>
      </c>
      <c r="K7" s="93">
        <v>0.21368999999999999</v>
      </c>
      <c r="L7" s="92">
        <v>0</v>
      </c>
      <c r="M7" s="169"/>
    </row>
    <row r="8" spans="1:16" ht="15" x14ac:dyDescent="0.25">
      <c r="A8" s="169">
        <v>8</v>
      </c>
      <c r="B8" s="101"/>
      <c r="C8" s="100"/>
      <c r="D8" s="96"/>
      <c r="E8" s="83" t="s">
        <v>7</v>
      </c>
      <c r="F8" s="93">
        <v>0.41105000000000003</v>
      </c>
      <c r="G8" s="93">
        <v>0.27544999999999997</v>
      </c>
      <c r="H8" s="102">
        <v>83.11</v>
      </c>
      <c r="I8" s="102">
        <v>32.700000000000003</v>
      </c>
      <c r="J8" s="93">
        <v>2.4287199999999998</v>
      </c>
      <c r="K8" s="93">
        <v>0.27544999999999997</v>
      </c>
      <c r="L8" s="92">
        <v>32.700000000000003</v>
      </c>
      <c r="M8" s="169"/>
    </row>
    <row r="9" spans="1:16" ht="15" x14ac:dyDescent="0.25">
      <c r="A9" s="170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J9" s="65"/>
      <c r="K9" s="65"/>
      <c r="L9" s="84"/>
      <c r="M9" s="169"/>
    </row>
    <row r="10" spans="1:16" ht="15" x14ac:dyDescent="0.25">
      <c r="A10" s="169">
        <v>10</v>
      </c>
      <c r="B10" s="123" t="s">
        <v>104</v>
      </c>
      <c r="C10" s="122"/>
      <c r="D10" s="121"/>
      <c r="E10" s="67"/>
      <c r="F10" s="120" t="s">
        <v>103</v>
      </c>
      <c r="G10" s="119"/>
      <c r="H10" s="119"/>
      <c r="I10" s="119"/>
      <c r="J10" s="118"/>
      <c r="K10" s="118"/>
      <c r="L10" s="117"/>
      <c r="M10" s="169"/>
    </row>
    <row r="11" spans="1:16" ht="15" x14ac:dyDescent="0.25">
      <c r="A11" s="170">
        <v>11</v>
      </c>
      <c r="B11" s="86" t="s">
        <v>3</v>
      </c>
      <c r="C11" s="82">
        <v>0.34723000000000004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  <c r="M11" s="169"/>
    </row>
    <row r="12" spans="1:16" ht="15" x14ac:dyDescent="0.25">
      <c r="A12" s="169">
        <v>12</v>
      </c>
      <c r="B12" s="86" t="s">
        <v>4</v>
      </c>
      <c r="C12" s="82">
        <v>0.19799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  <c r="M12" s="169"/>
    </row>
    <row r="13" spans="1:16" ht="15" x14ac:dyDescent="0.25">
      <c r="A13" s="170">
        <v>13</v>
      </c>
      <c r="B13" s="83" t="s">
        <v>7</v>
      </c>
      <c r="C13" s="82">
        <v>0.54522000000000004</v>
      </c>
      <c r="D13" s="85"/>
      <c r="E13" s="99" t="s">
        <v>3</v>
      </c>
      <c r="F13" s="93">
        <v>6.1759999999999995E-2</v>
      </c>
      <c r="G13" s="93">
        <v>6.1759999999999995E-2</v>
      </c>
      <c r="H13" s="102">
        <v>83.11</v>
      </c>
      <c r="I13" s="102">
        <v>32.700000000000003</v>
      </c>
      <c r="J13" s="93">
        <v>2.0794299999999999</v>
      </c>
      <c r="K13" s="93">
        <v>6.1759999999999995E-2</v>
      </c>
      <c r="L13" s="92">
        <v>32.700000000000003</v>
      </c>
      <c r="M13" s="169"/>
    </row>
    <row r="14" spans="1:16" ht="15" x14ac:dyDescent="0.25">
      <c r="A14" s="169">
        <v>14</v>
      </c>
      <c r="B14" s="101"/>
      <c r="C14" s="100"/>
      <c r="D14" s="96"/>
      <c r="E14" s="99" t="s">
        <v>4</v>
      </c>
      <c r="F14" s="93">
        <v>0.34929000000000004</v>
      </c>
      <c r="G14" s="93">
        <v>0.21368999999999999</v>
      </c>
      <c r="H14" s="93">
        <v>0</v>
      </c>
      <c r="I14" s="93" t="s">
        <v>49</v>
      </c>
      <c r="J14" s="93">
        <v>0.34929000000000004</v>
      </c>
      <c r="K14" s="93">
        <v>0.21368999999999999</v>
      </c>
      <c r="L14" s="92">
        <v>0</v>
      </c>
      <c r="M14" s="169"/>
    </row>
    <row r="15" spans="1:16" ht="15" x14ac:dyDescent="0.25">
      <c r="A15" s="170">
        <v>15</v>
      </c>
      <c r="B15" s="98" t="s">
        <v>1</v>
      </c>
      <c r="C15" s="97"/>
      <c r="D15" s="96"/>
      <c r="E15" s="95" t="s">
        <v>7</v>
      </c>
      <c r="F15" s="93">
        <v>0.41105000000000003</v>
      </c>
      <c r="G15" s="93">
        <v>0.27544999999999997</v>
      </c>
      <c r="H15" s="94">
        <v>83.11</v>
      </c>
      <c r="I15" s="94">
        <v>32.700000000000003</v>
      </c>
      <c r="J15" s="93">
        <v>2.4287199999999998</v>
      </c>
      <c r="K15" s="93">
        <v>0.27544999999999997</v>
      </c>
      <c r="L15" s="92">
        <v>32.700000000000003</v>
      </c>
      <c r="M15" s="169"/>
    </row>
    <row r="16" spans="1:16" ht="15" x14ac:dyDescent="0.25">
      <c r="A16" s="169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K16" s="65"/>
      <c r="L16" s="84"/>
      <c r="M16" s="169"/>
    </row>
    <row r="17" spans="1:13" ht="15" x14ac:dyDescent="0.25">
      <c r="A17" s="170">
        <v>17</v>
      </c>
      <c r="B17" s="86" t="s">
        <v>3</v>
      </c>
      <c r="C17" s="82">
        <v>0.39457999999999999</v>
      </c>
      <c r="D17" s="85"/>
      <c r="E17" s="67"/>
      <c r="F17" s="65"/>
      <c r="G17" s="66"/>
      <c r="H17" s="65"/>
      <c r="I17" s="65"/>
      <c r="J17" s="87"/>
      <c r="K17" s="65"/>
      <c r="L17" s="84"/>
      <c r="M17" s="169"/>
    </row>
    <row r="18" spans="1:13" ht="15" x14ac:dyDescent="0.25">
      <c r="A18" s="169">
        <v>18</v>
      </c>
      <c r="B18" s="86" t="s">
        <v>4</v>
      </c>
      <c r="C18" s="82">
        <v>0.22499</v>
      </c>
      <c r="D18" s="85"/>
      <c r="E18" s="67"/>
      <c r="F18" s="146"/>
      <c r="G18" s="145"/>
      <c r="H18" s="65"/>
      <c r="I18" s="65"/>
      <c r="J18" s="65"/>
      <c r="K18" s="65"/>
      <c r="L18" s="84"/>
      <c r="M18" s="169"/>
    </row>
    <row r="19" spans="1:13" ht="15" x14ac:dyDescent="0.25">
      <c r="A19" s="170">
        <v>19</v>
      </c>
      <c r="B19" s="83" t="s">
        <v>7</v>
      </c>
      <c r="C19" s="82">
        <v>0.61956999999999995</v>
      </c>
      <c r="D19" s="81"/>
      <c r="E19" s="90"/>
      <c r="F19" s="163" t="s">
        <v>93</v>
      </c>
      <c r="G19" s="162">
        <v>44308</v>
      </c>
      <c r="H19" s="80"/>
      <c r="I19" s="77"/>
      <c r="J19" s="77"/>
      <c r="K19" s="77"/>
      <c r="L19" s="76"/>
      <c r="M19" s="169"/>
    </row>
    <row r="20" spans="1:13" x14ac:dyDescent="0.25">
      <c r="A20" s="168"/>
      <c r="B20" s="168"/>
      <c r="C20" s="168"/>
      <c r="D20" s="168"/>
      <c r="E20" s="168"/>
      <c r="F20" s="168"/>
      <c r="G20" s="168"/>
      <c r="H20" s="168"/>
      <c r="I20" s="168"/>
      <c r="J20" s="168"/>
      <c r="K20" s="168"/>
      <c r="L20" s="168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B11:AA38"/>
  <sheetViews>
    <sheetView showGridLines="0" zoomScaleNormal="100" workbookViewId="0">
      <selection activeCell="D26" sqref="D26"/>
    </sheetView>
  </sheetViews>
  <sheetFormatPr defaultRowHeight="15" x14ac:dyDescent="0.25"/>
  <cols>
    <col min="1" max="1" width="1" customWidth="1"/>
    <col min="2" max="2" width="5.85546875" customWidth="1"/>
    <col min="3" max="3" width="17.7109375" style="8" bestFit="1" customWidth="1"/>
    <col min="4" max="4" width="16.42578125" style="8" bestFit="1" customWidth="1"/>
    <col min="5" max="5" width="18.140625" style="8" customWidth="1"/>
    <col min="6" max="6" width="2.85546875" customWidth="1"/>
    <col min="7" max="7" width="12.42578125" customWidth="1"/>
    <col min="8" max="8" width="18.85546875" bestFit="1" customWidth="1"/>
    <col min="9" max="9" width="7" customWidth="1"/>
    <col min="10" max="10" width="3.7109375" customWidth="1"/>
    <col min="11" max="11" width="4.28515625" customWidth="1"/>
    <col min="12" max="12" width="31.7109375" bestFit="1" customWidth="1"/>
    <col min="13" max="13" width="12" bestFit="1" customWidth="1"/>
    <col min="14" max="14" width="1.42578125" customWidth="1"/>
    <col min="15" max="15" width="1.140625" customWidth="1"/>
    <col min="16" max="16" width="19.140625" customWidth="1"/>
    <col min="17" max="17" width="9.5703125" bestFit="1" customWidth="1"/>
    <col min="18" max="18" width="9.5703125" customWidth="1"/>
    <col min="19" max="19" width="4.140625" customWidth="1"/>
    <col min="20" max="24" width="11.5703125" customWidth="1"/>
    <col min="25" max="25" width="7.85546875" customWidth="1"/>
    <col min="26" max="26" width="1.5703125" style="2" customWidth="1"/>
    <col min="27" max="27" width="9.140625" style="2"/>
  </cols>
  <sheetData>
    <row r="11" spans="2:26" ht="15.75" thickBot="1" x14ac:dyDescent="0.3">
      <c r="B11" s="2"/>
      <c r="C11" s="11"/>
      <c r="D11" s="11"/>
      <c r="E11" s="11"/>
      <c r="F11" s="2"/>
      <c r="G11" s="2"/>
      <c r="H11" s="2"/>
      <c r="I11" s="2"/>
      <c r="J11" s="2"/>
    </row>
    <row r="12" spans="2:26" ht="15" customHeight="1" x14ac:dyDescent="0.25">
      <c r="B12" s="271" t="s">
        <v>5519</v>
      </c>
      <c r="C12" s="272"/>
      <c r="D12" s="272"/>
      <c r="E12" s="272"/>
      <c r="F12" s="272"/>
      <c r="G12" s="272"/>
      <c r="H12" s="272"/>
      <c r="I12" s="273"/>
      <c r="J12" s="2"/>
      <c r="K12" s="271" t="s">
        <v>5520</v>
      </c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3"/>
    </row>
    <row r="13" spans="2:26" ht="15" customHeight="1" x14ac:dyDescent="0.25">
      <c r="B13" s="274"/>
      <c r="C13" s="275"/>
      <c r="D13" s="275"/>
      <c r="E13" s="275"/>
      <c r="F13" s="275"/>
      <c r="G13" s="275"/>
      <c r="H13" s="275"/>
      <c r="I13" s="276"/>
      <c r="J13" s="2"/>
      <c r="K13" s="274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6"/>
    </row>
    <row r="14" spans="2:26" ht="15.75" customHeight="1" thickBot="1" x14ac:dyDescent="0.3">
      <c r="B14" s="232"/>
      <c r="C14" s="233"/>
      <c r="D14" s="281" t="s">
        <v>5527</v>
      </c>
      <c r="E14" s="281"/>
      <c r="F14" s="281"/>
      <c r="G14" s="281"/>
      <c r="H14" s="233"/>
      <c r="I14" s="234"/>
      <c r="J14" s="2"/>
      <c r="K14" s="277"/>
      <c r="L14" s="278"/>
      <c r="M14" s="278"/>
      <c r="N14" s="278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278"/>
      <c r="Z14" s="279"/>
    </row>
    <row r="15" spans="2:26" ht="15.75" thickBot="1" x14ac:dyDescent="0.3">
      <c r="B15" s="201"/>
      <c r="C15" s="209"/>
      <c r="D15" s="210"/>
      <c r="E15" s="202"/>
      <c r="F15" s="203"/>
      <c r="G15" s="203"/>
      <c r="H15" s="203"/>
      <c r="I15" s="204"/>
      <c r="J15" s="2"/>
      <c r="K15" s="201"/>
      <c r="L15" s="22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4"/>
    </row>
    <row r="16" spans="2:26" ht="15.75" thickBot="1" x14ac:dyDescent="0.3">
      <c r="B16" s="1"/>
      <c r="C16" s="11"/>
      <c r="D16" s="215" t="s">
        <v>5498</v>
      </c>
      <c r="E16" s="216" t="s">
        <v>5499</v>
      </c>
      <c r="F16" s="2"/>
      <c r="G16" s="280"/>
      <c r="H16" s="280"/>
      <c r="I16" s="3"/>
      <c r="J16" s="2"/>
      <c r="K16" s="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3"/>
    </row>
    <row r="17" spans="2:27" ht="15.75" thickBot="1" x14ac:dyDescent="0.3">
      <c r="B17" s="1"/>
      <c r="C17" s="218" t="s">
        <v>5497</v>
      </c>
      <c r="D17" s="229" t="s">
        <v>4784</v>
      </c>
      <c r="E17" s="217" t="str">
        <f>VLOOKUP(D17,IRRADIAÇÃO!D3:S5571,3,0)</f>
        <v>SÃO PAULO</v>
      </c>
      <c r="F17" s="2"/>
      <c r="G17" s="2"/>
      <c r="H17" s="2"/>
      <c r="I17" s="3"/>
      <c r="J17" s="2"/>
      <c r="K17" s="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3"/>
    </row>
    <row r="18" spans="2:27" ht="8.25" customHeight="1" thickBot="1" x14ac:dyDescent="0.3">
      <c r="B18" s="1"/>
      <c r="C18" s="11"/>
      <c r="D18" s="11"/>
      <c r="E18" s="11"/>
      <c r="F18" s="2"/>
      <c r="G18" s="2"/>
      <c r="H18" s="2"/>
      <c r="I18" s="3"/>
      <c r="J18" s="2"/>
      <c r="K18" s="1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3"/>
    </row>
    <row r="19" spans="2:27" ht="15.75" thickBot="1" x14ac:dyDescent="0.3">
      <c r="B19" s="1"/>
      <c r="C19" s="11"/>
      <c r="D19" s="219" t="s">
        <v>5511</v>
      </c>
      <c r="E19" s="230" t="s">
        <v>5507</v>
      </c>
      <c r="F19" s="2"/>
      <c r="G19" s="220" t="s">
        <v>5510</v>
      </c>
      <c r="H19" s="221">
        <f>VLOOKUP(E19,Listas!N5:O11,2,)</f>
        <v>50</v>
      </c>
      <c r="I19" s="205"/>
      <c r="J19" s="198"/>
      <c r="K19" s="1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3"/>
    </row>
    <row r="20" spans="2:27" x14ac:dyDescent="0.25">
      <c r="B20" s="1"/>
      <c r="C20" s="11"/>
      <c r="D20" s="196"/>
      <c r="E20" s="197"/>
      <c r="F20" s="2"/>
      <c r="G20" s="18"/>
      <c r="H20" s="198"/>
      <c r="I20" s="205"/>
      <c r="J20" s="198"/>
      <c r="K20" s="1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3"/>
    </row>
    <row r="21" spans="2:27" ht="3" customHeight="1" thickBot="1" x14ac:dyDescent="0.3">
      <c r="B21" s="1"/>
      <c r="C21" s="11"/>
      <c r="D21" s="11"/>
      <c r="E21" s="11"/>
      <c r="F21" s="2"/>
      <c r="G21" s="2"/>
      <c r="H21" s="2"/>
      <c r="I21" s="33"/>
      <c r="J21" s="20"/>
      <c r="K21" s="1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3"/>
    </row>
    <row r="22" spans="2:27" s="8" customFormat="1" ht="33.75" customHeight="1" thickBot="1" x14ac:dyDescent="0.3">
      <c r="B22" s="12"/>
      <c r="C22" s="211" t="s">
        <v>5509</v>
      </c>
      <c r="D22" s="192" t="s">
        <v>5528</v>
      </c>
      <c r="E22" s="191"/>
      <c r="F22" s="10"/>
      <c r="G22" s="182" t="s">
        <v>27</v>
      </c>
      <c r="H22" s="183" t="s">
        <v>5505</v>
      </c>
      <c r="I22" s="206"/>
      <c r="J22" s="191"/>
      <c r="K22" s="224"/>
      <c r="L22" s="266" t="s">
        <v>5522</v>
      </c>
      <c r="M22" s="267"/>
      <c r="N22" s="195"/>
      <c r="O22" s="10"/>
      <c r="P22" s="182" t="s">
        <v>5509</v>
      </c>
      <c r="Q22" s="183" t="s">
        <v>31</v>
      </c>
      <c r="R22" s="191"/>
      <c r="S22" s="2"/>
      <c r="T22" s="189" t="s">
        <v>5506</v>
      </c>
      <c r="U22" s="189"/>
      <c r="V22" s="2"/>
      <c r="W22" s="2"/>
      <c r="X22" s="2"/>
      <c r="Y22" s="2"/>
      <c r="Z22" s="13"/>
      <c r="AA22" s="11"/>
    </row>
    <row r="23" spans="2:27" ht="15" customHeight="1" x14ac:dyDescent="0.25">
      <c r="B23" s="1"/>
      <c r="C23" s="14" t="s">
        <v>70</v>
      </c>
      <c r="D23" s="231">
        <v>100</v>
      </c>
      <c r="E23" s="193" t="s">
        <v>5508</v>
      </c>
      <c r="F23" s="2"/>
      <c r="G23" s="213">
        <f>IFERROR(VLOOKUP(D17,IRRADIAÇÃO!D3:S5571,4,0),0)</f>
        <v>4.7110000000000003</v>
      </c>
      <c r="H23" s="222">
        <f t="shared" ref="H23:H35" si="0">G23*(365/12)*$M$30*$H$19/1000</f>
        <v>5.7317166666666681</v>
      </c>
      <c r="I23" s="207"/>
      <c r="J23" s="23"/>
      <c r="K23" s="1"/>
      <c r="L23" s="14" t="s">
        <v>5521</v>
      </c>
      <c r="M23" s="55">
        <f>D36</f>
        <v>1200</v>
      </c>
      <c r="N23" s="25"/>
      <c r="O23" s="2"/>
      <c r="P23" s="14" t="s">
        <v>70</v>
      </c>
      <c r="Q23" s="55">
        <f t="shared" ref="Q23:Q34" si="1">$M$27*H23/$H$36</f>
        <v>103.17090000000002</v>
      </c>
      <c r="R23" s="193" t="s">
        <v>5508</v>
      </c>
      <c r="S23" s="2"/>
      <c r="T23" s="2"/>
      <c r="U23" s="2"/>
      <c r="V23" s="2"/>
      <c r="W23" s="2"/>
      <c r="X23" s="2"/>
      <c r="Y23" s="2"/>
      <c r="Z23" s="3"/>
    </row>
    <row r="24" spans="2:27" x14ac:dyDescent="0.25">
      <c r="B24" s="1"/>
      <c r="C24" s="14" t="s">
        <v>71</v>
      </c>
      <c r="D24" s="231">
        <v>100</v>
      </c>
      <c r="E24" s="193" t="s">
        <v>5508</v>
      </c>
      <c r="F24" s="2"/>
      <c r="G24" s="213">
        <f>IFERROR(VLOOKUP(D17,IRRADIAÇÃO!D3:S5571,5,0),0)</f>
        <v>5.2389999999999999</v>
      </c>
      <c r="H24" s="222">
        <f t="shared" si="0"/>
        <v>6.3741166666666667</v>
      </c>
      <c r="I24" s="207"/>
      <c r="J24" s="23"/>
      <c r="K24" s="1"/>
      <c r="L24" s="226" t="s">
        <v>28</v>
      </c>
      <c r="M24" s="227">
        <f>ROUNDUP(M23/H36,0)</f>
        <v>18</v>
      </c>
      <c r="N24" s="25"/>
      <c r="O24" s="2"/>
      <c r="P24" s="14" t="s">
        <v>71</v>
      </c>
      <c r="Q24" s="55">
        <f t="shared" si="1"/>
        <v>114.7341</v>
      </c>
      <c r="R24" s="193" t="s">
        <v>5508</v>
      </c>
      <c r="S24" s="2"/>
      <c r="T24" s="2"/>
      <c r="U24" s="2"/>
      <c r="V24" s="2"/>
      <c r="W24" s="2"/>
      <c r="X24" s="2"/>
      <c r="Y24" s="2"/>
      <c r="Z24" s="3"/>
    </row>
    <row r="25" spans="2:27" x14ac:dyDescent="0.25">
      <c r="B25" s="1"/>
      <c r="C25" s="14" t="s">
        <v>72</v>
      </c>
      <c r="D25" s="231">
        <v>100</v>
      </c>
      <c r="E25" s="193" t="s">
        <v>5508</v>
      </c>
      <c r="F25" s="2"/>
      <c r="G25" s="213">
        <f>IFERROR(VLOOKUP(D17,IRRADIAÇÃO!D3:S5571,6,0),0)</f>
        <v>4.8890000000000002</v>
      </c>
      <c r="H25" s="222">
        <f t="shared" si="0"/>
        <v>5.9482833333333334</v>
      </c>
      <c r="I25" s="207"/>
      <c r="J25" s="23"/>
      <c r="K25" s="1"/>
      <c r="L25" s="14" t="s">
        <v>29</v>
      </c>
      <c r="M25" s="225">
        <f>M24*H19/1000</f>
        <v>0.9</v>
      </c>
      <c r="N25" s="26"/>
      <c r="O25" s="2"/>
      <c r="P25" s="14" t="s">
        <v>72</v>
      </c>
      <c r="Q25" s="55">
        <f t="shared" si="1"/>
        <v>107.06909999999999</v>
      </c>
      <c r="R25" s="193" t="s">
        <v>5508</v>
      </c>
      <c r="S25" s="2"/>
      <c r="T25" s="2"/>
      <c r="U25" s="2"/>
      <c r="V25" s="2"/>
      <c r="W25" s="2"/>
      <c r="X25" s="2"/>
      <c r="Y25" s="2"/>
      <c r="Z25" s="3"/>
    </row>
    <row r="26" spans="2:27" x14ac:dyDescent="0.25">
      <c r="B26" s="1"/>
      <c r="C26" s="14" t="s">
        <v>73</v>
      </c>
      <c r="D26" s="231">
        <v>100</v>
      </c>
      <c r="E26" s="193" t="s">
        <v>5508</v>
      </c>
      <c r="F26" s="2"/>
      <c r="G26" s="213">
        <f>IFERROR(VLOOKUP(D17,IRRADIAÇÃO!D3:S5571,7,0),0)</f>
        <v>4.7469999999999999</v>
      </c>
      <c r="H26" s="222">
        <f t="shared" si="0"/>
        <v>5.7755166666666664</v>
      </c>
      <c r="I26" s="207"/>
      <c r="J26" s="23"/>
      <c r="K26" s="1"/>
      <c r="L26" s="14" t="s">
        <v>5516</v>
      </c>
      <c r="M26" s="225">
        <f>(VLOOKUP(E19,Listas!N6:P11,3,))*M24</f>
        <v>6.2207999999999997</v>
      </c>
      <c r="N26" s="26"/>
      <c r="O26" s="2"/>
      <c r="P26" s="14" t="s">
        <v>73</v>
      </c>
      <c r="Q26" s="55">
        <f t="shared" si="1"/>
        <v>103.95929999999998</v>
      </c>
      <c r="R26" s="193" t="s">
        <v>5508</v>
      </c>
      <c r="S26" s="2"/>
      <c r="T26" s="2"/>
      <c r="U26" s="2"/>
      <c r="V26" s="2"/>
      <c r="W26" s="2"/>
      <c r="X26" s="2"/>
      <c r="Y26" s="2"/>
      <c r="Z26" s="3"/>
    </row>
    <row r="27" spans="2:27" x14ac:dyDescent="0.25">
      <c r="B27" s="4"/>
      <c r="C27" s="14" t="s">
        <v>74</v>
      </c>
      <c r="D27" s="231">
        <v>100</v>
      </c>
      <c r="E27" s="193" t="s">
        <v>5508</v>
      </c>
      <c r="F27" s="2"/>
      <c r="G27" s="213">
        <f>IFERROR(VLOOKUP(D17,IRRADIAÇÃO!D3:S5571,8,0),0)</f>
        <v>4.2350000000000003</v>
      </c>
      <c r="H27" s="222">
        <f t="shared" si="0"/>
        <v>5.1525833333333351</v>
      </c>
      <c r="I27" s="207"/>
      <c r="J27" s="23"/>
      <c r="K27" s="1"/>
      <c r="L27" s="14" t="s">
        <v>5518</v>
      </c>
      <c r="M27" s="55">
        <f>M30*365*M25*G36</f>
        <v>1227.6483000000001</v>
      </c>
      <c r="N27" s="25"/>
      <c r="O27" s="2"/>
      <c r="P27" s="14" t="s">
        <v>74</v>
      </c>
      <c r="Q27" s="55">
        <f t="shared" si="1"/>
        <v>92.746500000000026</v>
      </c>
      <c r="R27" s="193" t="s">
        <v>5508</v>
      </c>
      <c r="S27" s="2"/>
      <c r="T27" s="2"/>
      <c r="U27" s="2"/>
      <c r="V27" s="2"/>
      <c r="W27" s="2"/>
      <c r="X27" s="2"/>
      <c r="Y27" s="2"/>
      <c r="Z27" s="3"/>
    </row>
    <row r="28" spans="2:27" x14ac:dyDescent="0.25">
      <c r="B28" s="1"/>
      <c r="C28" s="14" t="s">
        <v>75</v>
      </c>
      <c r="D28" s="231">
        <v>100</v>
      </c>
      <c r="E28" s="193" t="s">
        <v>5508</v>
      </c>
      <c r="F28" s="2"/>
      <c r="G28" s="213">
        <f>IFERROR(VLOOKUP(D17,IRRADIAÇÃO!D3:S5571,9,0),0)</f>
        <v>4.1109999999999998</v>
      </c>
      <c r="H28" s="222">
        <f t="shared" si="0"/>
        <v>5.0017166666666668</v>
      </c>
      <c r="I28" s="207"/>
      <c r="J28" s="23"/>
      <c r="K28" s="1"/>
      <c r="L28" s="14" t="s">
        <v>5517</v>
      </c>
      <c r="M28" s="55">
        <f>M27/12</f>
        <v>102.30402500000001</v>
      </c>
      <c r="N28" s="25"/>
      <c r="O28" s="2"/>
      <c r="P28" s="14" t="s">
        <v>75</v>
      </c>
      <c r="Q28" s="55">
        <f t="shared" si="1"/>
        <v>90.030900000000003</v>
      </c>
      <c r="R28" s="193" t="s">
        <v>5508</v>
      </c>
      <c r="S28" s="2"/>
      <c r="T28" s="2"/>
      <c r="U28" s="2"/>
      <c r="V28" s="2"/>
      <c r="W28" s="2"/>
      <c r="X28" s="2"/>
      <c r="Y28" s="2"/>
      <c r="Z28" s="3"/>
    </row>
    <row r="29" spans="2:27" x14ac:dyDescent="0.25">
      <c r="B29" s="1"/>
      <c r="C29" s="14" t="s">
        <v>76</v>
      </c>
      <c r="D29" s="231">
        <v>100</v>
      </c>
      <c r="E29" s="193" t="s">
        <v>5508</v>
      </c>
      <c r="F29" s="2"/>
      <c r="G29" s="213">
        <f>IFERROR(VLOOKUP(D17,IRRADIAÇÃO!D3:S5571,10,0),0)</f>
        <v>4.1210000000000004</v>
      </c>
      <c r="H29" s="222">
        <f t="shared" si="0"/>
        <v>5.0138833333333341</v>
      </c>
      <c r="I29" s="207"/>
      <c r="J29" s="23"/>
      <c r="K29" s="1"/>
      <c r="L29" s="14" t="s">
        <v>30</v>
      </c>
      <c r="M29" s="199">
        <f>M27/D36</f>
        <v>1.02304025</v>
      </c>
      <c r="N29" s="27"/>
      <c r="O29" s="2"/>
      <c r="P29" s="14" t="s">
        <v>76</v>
      </c>
      <c r="Q29" s="55">
        <f t="shared" si="1"/>
        <v>90.249900000000011</v>
      </c>
      <c r="R29" s="193" t="s">
        <v>5508</v>
      </c>
      <c r="S29" s="2"/>
      <c r="T29" s="2"/>
      <c r="U29" s="2"/>
      <c r="V29" s="2"/>
      <c r="W29" s="2"/>
      <c r="X29" s="2"/>
      <c r="Y29" s="2"/>
      <c r="Z29" s="3"/>
    </row>
    <row r="30" spans="2:27" ht="15.75" thickBot="1" x14ac:dyDescent="0.3">
      <c r="B30" s="1"/>
      <c r="C30" s="14" t="s">
        <v>77</v>
      </c>
      <c r="D30" s="231">
        <v>100</v>
      </c>
      <c r="E30" s="193" t="s">
        <v>5508</v>
      </c>
      <c r="F30" s="2"/>
      <c r="G30" s="213">
        <f>IFERROR(VLOOKUP(D17,IRRADIAÇÃO!D3:S5571,11,0),0)</f>
        <v>5.0199999999999996</v>
      </c>
      <c r="H30" s="222">
        <f t="shared" si="0"/>
        <v>6.1076666666666668</v>
      </c>
      <c r="I30" s="207"/>
      <c r="J30" s="23"/>
      <c r="K30" s="1"/>
      <c r="L30" s="15" t="s">
        <v>43</v>
      </c>
      <c r="M30" s="200">
        <f>80%</f>
        <v>0.8</v>
      </c>
      <c r="N30" s="27"/>
      <c r="O30" s="2"/>
      <c r="P30" s="14" t="s">
        <v>77</v>
      </c>
      <c r="Q30" s="55">
        <f t="shared" si="1"/>
        <v>109.938</v>
      </c>
      <c r="R30" s="193" t="s">
        <v>5508</v>
      </c>
      <c r="S30" s="2"/>
      <c r="T30" s="2"/>
      <c r="U30" s="2"/>
      <c r="V30" s="2"/>
      <c r="W30" s="2"/>
      <c r="X30" s="2"/>
      <c r="Y30" s="2"/>
      <c r="Z30" s="3"/>
    </row>
    <row r="31" spans="2:27" ht="15.75" thickBot="1" x14ac:dyDescent="0.3">
      <c r="B31" s="1"/>
      <c r="C31" s="14" t="s">
        <v>78</v>
      </c>
      <c r="D31" s="231">
        <v>100</v>
      </c>
      <c r="E31" s="193" t="s">
        <v>5508</v>
      </c>
      <c r="F31" s="2"/>
      <c r="G31" s="213">
        <f>IFERROR(VLOOKUP(D17,IRRADIAÇÃO!D3:S5571,12,0),0)</f>
        <v>4.5629999999999997</v>
      </c>
      <c r="H31" s="222">
        <f t="shared" si="0"/>
        <v>5.5516499999999995</v>
      </c>
      <c r="I31" s="207"/>
      <c r="J31" s="23"/>
      <c r="K31" s="1"/>
      <c r="L31" s="2"/>
      <c r="M31" s="2"/>
      <c r="N31" s="2"/>
      <c r="O31" s="2"/>
      <c r="P31" s="14" t="s">
        <v>78</v>
      </c>
      <c r="Q31" s="55">
        <f t="shared" si="1"/>
        <v>99.929699999999997</v>
      </c>
      <c r="R31" s="193" t="s">
        <v>5508</v>
      </c>
      <c r="S31" s="2"/>
      <c r="T31" s="2"/>
      <c r="U31" s="2"/>
      <c r="V31" s="2"/>
      <c r="W31" s="2"/>
      <c r="X31" s="2"/>
      <c r="Y31" s="2"/>
      <c r="Z31" s="3"/>
    </row>
    <row r="32" spans="2:27" x14ac:dyDescent="0.25">
      <c r="B32" s="1"/>
      <c r="C32" s="14" t="s">
        <v>79</v>
      </c>
      <c r="D32" s="231">
        <v>100</v>
      </c>
      <c r="E32" s="193" t="s">
        <v>5508</v>
      </c>
      <c r="F32" s="2"/>
      <c r="G32" s="213">
        <f>IFERROR(VLOOKUP(D17,IRRADIAÇÃO!D3:S5571,13,0),0)</f>
        <v>4.6609999999999996</v>
      </c>
      <c r="H32" s="222">
        <f t="shared" si="0"/>
        <v>5.6708833333333333</v>
      </c>
      <c r="I32" s="207"/>
      <c r="J32" s="23"/>
      <c r="K32" s="1"/>
      <c r="L32" s="282" t="s">
        <v>28</v>
      </c>
      <c r="M32" s="285">
        <f>M24</f>
        <v>18</v>
      </c>
      <c r="N32" s="2"/>
      <c r="O32" s="2"/>
      <c r="P32" s="14" t="s">
        <v>79</v>
      </c>
      <c r="Q32" s="55">
        <f t="shared" si="1"/>
        <v>102.07589999999999</v>
      </c>
      <c r="R32" s="193" t="s">
        <v>5508</v>
      </c>
      <c r="S32" s="2"/>
      <c r="T32" s="2"/>
      <c r="U32" s="2"/>
      <c r="V32" s="2"/>
      <c r="W32" s="2"/>
      <c r="X32" s="2"/>
      <c r="Y32" s="2"/>
      <c r="Z32" s="3"/>
    </row>
    <row r="33" spans="2:26" x14ac:dyDescent="0.25">
      <c r="B33" s="1"/>
      <c r="C33" s="14" t="s">
        <v>80</v>
      </c>
      <c r="D33" s="231">
        <v>100</v>
      </c>
      <c r="E33" s="193" t="s">
        <v>5508</v>
      </c>
      <c r="F33" s="2"/>
      <c r="G33" s="213">
        <f>IFERROR(VLOOKUP(D17,IRRADIAÇÃO!D3:S5571,14,0),0)</f>
        <v>4.7119999999999997</v>
      </c>
      <c r="H33" s="222">
        <f t="shared" si="0"/>
        <v>5.7329333333333334</v>
      </c>
      <c r="I33" s="207"/>
      <c r="J33" s="23"/>
      <c r="K33" s="1"/>
      <c r="L33" s="283"/>
      <c r="M33" s="286"/>
      <c r="N33" s="2"/>
      <c r="O33" s="2"/>
      <c r="P33" s="14" t="s">
        <v>80</v>
      </c>
      <c r="Q33" s="55">
        <f t="shared" si="1"/>
        <v>103.19280000000001</v>
      </c>
      <c r="R33" s="193" t="s">
        <v>5508</v>
      </c>
      <c r="S33" s="2"/>
      <c r="T33" s="2"/>
      <c r="U33" s="2"/>
      <c r="V33" s="2"/>
      <c r="W33" s="2"/>
      <c r="X33" s="2"/>
      <c r="Y33" s="2"/>
      <c r="Z33" s="3"/>
    </row>
    <row r="34" spans="2:26" ht="15.75" thickBot="1" x14ac:dyDescent="0.3">
      <c r="B34" s="1"/>
      <c r="C34" s="14" t="s">
        <v>81</v>
      </c>
      <c r="D34" s="231">
        <v>100</v>
      </c>
      <c r="E34" s="193" t="s">
        <v>5508</v>
      </c>
      <c r="F34" s="2"/>
      <c r="G34" s="213">
        <f>IFERROR(VLOOKUP(D17,IRRADIAÇÃO!D3:S5571,15,0),0)</f>
        <v>5.048</v>
      </c>
      <c r="H34" s="222">
        <f t="shared" si="0"/>
        <v>6.1417333333333346</v>
      </c>
      <c r="I34" s="207"/>
      <c r="J34" s="23"/>
      <c r="K34" s="1"/>
      <c r="L34" s="284"/>
      <c r="M34" s="287"/>
      <c r="N34" s="2"/>
      <c r="O34" s="2"/>
      <c r="P34" s="14" t="s">
        <v>81</v>
      </c>
      <c r="Q34" s="55">
        <f t="shared" si="1"/>
        <v>110.55120000000002</v>
      </c>
      <c r="R34" s="193" t="s">
        <v>5508</v>
      </c>
      <c r="S34" s="2"/>
      <c r="T34" s="2"/>
      <c r="U34" s="2"/>
      <c r="V34" s="2"/>
      <c r="W34" s="2"/>
      <c r="X34" s="2"/>
      <c r="Y34" s="2"/>
      <c r="Z34" s="3"/>
    </row>
    <row r="35" spans="2:26" ht="15.75" thickBot="1" x14ac:dyDescent="0.3">
      <c r="B35" s="1"/>
      <c r="C35" s="239" t="s">
        <v>83</v>
      </c>
      <c r="D35" s="241">
        <f>AVERAGE(D23:D34)</f>
        <v>100</v>
      </c>
      <c r="E35" s="193" t="s">
        <v>5508</v>
      </c>
      <c r="F35" s="2"/>
      <c r="G35" s="213">
        <f>IFERROR(VLOOKUP(D17,IRRADIAÇÃO!D3:S5571,16,0),0)</f>
        <v>4.6710000000000003</v>
      </c>
      <c r="H35" s="222">
        <f t="shared" si="0"/>
        <v>5.6830500000000015</v>
      </c>
      <c r="I35" s="207"/>
      <c r="J35" s="23"/>
      <c r="K35" s="1"/>
      <c r="L35" s="2"/>
      <c r="M35" s="2"/>
      <c r="N35" s="2"/>
      <c r="O35" s="2"/>
      <c r="P35" s="14" t="s">
        <v>83</v>
      </c>
      <c r="Q35" s="179">
        <f>AVERAGE(Q23:Q34)</f>
        <v>102.30402500000002</v>
      </c>
      <c r="R35" s="193" t="s">
        <v>5508</v>
      </c>
      <c r="S35" s="2"/>
      <c r="T35" s="2"/>
      <c r="U35" s="2"/>
      <c r="V35" s="2"/>
      <c r="W35" s="2"/>
      <c r="X35" s="2"/>
      <c r="Y35" s="2"/>
      <c r="Z35" s="3"/>
    </row>
    <row r="36" spans="2:26" ht="15.75" thickBot="1" x14ac:dyDescent="0.3">
      <c r="B36" s="1"/>
      <c r="C36" s="190" t="s">
        <v>5530</v>
      </c>
      <c r="D36" s="212">
        <f>SUM(D23:D34)</f>
        <v>1200</v>
      </c>
      <c r="E36" s="194" t="s">
        <v>5514</v>
      </c>
      <c r="F36" s="2"/>
      <c r="G36" s="214">
        <f>AVERAGE(G23:G34)</f>
        <v>4.6714166666666666</v>
      </c>
      <c r="H36" s="212">
        <f>SUM(H23:H34)</f>
        <v>68.20268333333334</v>
      </c>
      <c r="I36" s="208"/>
      <c r="J36" s="29"/>
      <c r="K36" s="1"/>
      <c r="L36" s="262" t="s">
        <v>5526</v>
      </c>
      <c r="M36" s="263"/>
      <c r="N36" s="2"/>
      <c r="O36" s="2"/>
      <c r="P36" s="184" t="s">
        <v>5530</v>
      </c>
      <c r="Q36" s="16">
        <f>SUM(Q23:Q34)</f>
        <v>1227.6483000000003</v>
      </c>
      <c r="R36" s="194" t="s">
        <v>5514</v>
      </c>
      <c r="S36" s="2"/>
      <c r="T36" s="2"/>
      <c r="U36" s="2"/>
      <c r="V36" s="2"/>
      <c r="W36" s="2"/>
      <c r="X36" s="2"/>
      <c r="Y36" s="2"/>
      <c r="Z36" s="3"/>
    </row>
    <row r="37" spans="2:26" x14ac:dyDescent="0.25">
      <c r="B37" s="1"/>
      <c r="C37" s="2"/>
      <c r="D37" s="11"/>
      <c r="E37" s="11"/>
      <c r="F37" s="2"/>
      <c r="G37" s="2"/>
      <c r="H37" s="2"/>
      <c r="I37" s="3"/>
      <c r="J37" s="2"/>
      <c r="K37" s="1"/>
      <c r="L37" s="264" t="s">
        <v>5525</v>
      </c>
      <c r="M37" s="265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3"/>
    </row>
    <row r="38" spans="2:26" ht="15.75" thickBot="1" x14ac:dyDescent="0.3">
      <c r="B38" s="268" t="s">
        <v>5529</v>
      </c>
      <c r="C38" s="269"/>
      <c r="D38" s="269"/>
      <c r="E38" s="269"/>
      <c r="F38" s="269"/>
      <c r="G38" s="269"/>
      <c r="H38" s="269"/>
      <c r="I38" s="270"/>
      <c r="J38" s="2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7"/>
    </row>
  </sheetData>
  <sheetProtection algorithmName="SHA-512" hashValue="Kywhw1BU6aJRQgWLQcFPTlJCznV+eG8unpxtaajmnA/jzB6OA829v6VPik2QrEp0OFOwDbueDf/Upad7XoBH/Q==" saltValue="06luudjGP8yFzgQKhTiBVQ==" spinCount="100000" sheet="1" objects="1" scenarios="1"/>
  <dataConsolidate/>
  <mergeCells count="10">
    <mergeCell ref="L36:M36"/>
    <mergeCell ref="L37:M37"/>
    <mergeCell ref="L22:M22"/>
    <mergeCell ref="B38:I38"/>
    <mergeCell ref="K12:Z14"/>
    <mergeCell ref="G16:H16"/>
    <mergeCell ref="B12:I13"/>
    <mergeCell ref="D14:G14"/>
    <mergeCell ref="L32:L34"/>
    <mergeCell ref="M32:M34"/>
  </mergeCells>
  <phoneticPr fontId="14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Listas!$N$6:$N$11</xm:f>
          </x14:formula1>
          <xm:sqref>E20</xm:sqref>
        </x14:dataValidation>
        <x14:dataValidation type="list" allowBlank="1" showInputMessage="1" showErrorMessage="1">
          <x14:formula1>
            <xm:f>IRRADIAÇÃO!$D$2:$D$5571</xm:f>
          </x14:formula1>
          <xm:sqref>D17 D15</xm:sqref>
        </x14:dataValidation>
        <x14:dataValidation type="list" allowBlank="1" showInputMessage="1" showErrorMessage="1">
          <x14:formula1>
            <xm:f>Listas!$N$7:$N$11</xm:f>
          </x14:formula1>
          <xm:sqref>E19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AA38"/>
  <sheetViews>
    <sheetView showGridLines="0" zoomScaleNormal="100" workbookViewId="0">
      <selection activeCell="E25" sqref="E25"/>
    </sheetView>
  </sheetViews>
  <sheetFormatPr defaultRowHeight="15" x14ac:dyDescent="0.25"/>
  <cols>
    <col min="1" max="1" width="1" customWidth="1"/>
    <col min="2" max="2" width="5.85546875" customWidth="1"/>
    <col min="3" max="3" width="17.7109375" style="8" bestFit="1" customWidth="1"/>
    <col min="4" max="4" width="16.42578125" style="8" bestFit="1" customWidth="1"/>
    <col min="5" max="5" width="18.140625" style="8" customWidth="1"/>
    <col min="6" max="6" width="2.85546875" customWidth="1"/>
    <col min="7" max="7" width="12.42578125" customWidth="1"/>
    <col min="8" max="8" width="18.85546875" bestFit="1" customWidth="1"/>
    <col min="9" max="9" width="7" customWidth="1"/>
    <col min="10" max="10" width="3.7109375" customWidth="1"/>
    <col min="11" max="11" width="4.28515625" customWidth="1"/>
    <col min="12" max="12" width="31.7109375" bestFit="1" customWidth="1"/>
    <col min="13" max="13" width="12" bestFit="1" customWidth="1"/>
    <col min="14" max="14" width="1.42578125" customWidth="1"/>
    <col min="15" max="15" width="1.140625" customWidth="1"/>
    <col min="16" max="16" width="19.140625" customWidth="1"/>
    <col min="17" max="17" width="12.42578125" customWidth="1"/>
    <col min="18" max="18" width="9.5703125" customWidth="1"/>
    <col min="19" max="19" width="4.140625" customWidth="1"/>
    <col min="20" max="24" width="11.5703125" customWidth="1"/>
    <col min="25" max="25" width="7.85546875" customWidth="1"/>
    <col min="26" max="26" width="1.5703125" style="2" customWidth="1"/>
    <col min="27" max="27" width="9.140625" style="2"/>
  </cols>
  <sheetData>
    <row r="11" spans="2:26" ht="15.75" thickBot="1" x14ac:dyDescent="0.3">
      <c r="B11" s="2"/>
      <c r="C11" s="11"/>
      <c r="D11" s="11"/>
      <c r="E11" s="11"/>
      <c r="F11" s="2"/>
      <c r="G11" s="2"/>
      <c r="H11" s="2"/>
      <c r="I11" s="2"/>
      <c r="J11" s="2"/>
    </row>
    <row r="12" spans="2:26" ht="15" customHeight="1" x14ac:dyDescent="0.25">
      <c r="B12" s="271" t="s">
        <v>5519</v>
      </c>
      <c r="C12" s="272"/>
      <c r="D12" s="272"/>
      <c r="E12" s="272"/>
      <c r="F12" s="272"/>
      <c r="G12" s="272"/>
      <c r="H12" s="272"/>
      <c r="I12" s="273"/>
      <c r="J12" s="2"/>
      <c r="K12" s="271" t="s">
        <v>5520</v>
      </c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3"/>
    </row>
    <row r="13" spans="2:26" ht="15" customHeight="1" x14ac:dyDescent="0.25">
      <c r="B13" s="274"/>
      <c r="C13" s="275"/>
      <c r="D13" s="275"/>
      <c r="E13" s="275"/>
      <c r="F13" s="275"/>
      <c r="G13" s="275"/>
      <c r="H13" s="275"/>
      <c r="I13" s="276"/>
      <c r="J13" s="2"/>
      <c r="K13" s="274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6"/>
    </row>
    <row r="14" spans="2:26" ht="15.75" customHeight="1" thickBot="1" x14ac:dyDescent="0.3">
      <c r="B14" s="232"/>
      <c r="C14" s="233"/>
      <c r="D14" s="281" t="s">
        <v>5527</v>
      </c>
      <c r="E14" s="281"/>
      <c r="F14" s="281"/>
      <c r="G14" s="281"/>
      <c r="H14" s="233"/>
      <c r="I14" s="234"/>
      <c r="J14" s="2"/>
      <c r="K14" s="277"/>
      <c r="L14" s="278"/>
      <c r="M14" s="278"/>
      <c r="N14" s="278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278"/>
      <c r="Z14" s="279"/>
    </row>
    <row r="15" spans="2:26" ht="15.75" thickBot="1" x14ac:dyDescent="0.3">
      <c r="B15" s="201"/>
      <c r="C15" s="209"/>
      <c r="D15" s="210"/>
      <c r="E15" s="202"/>
      <c r="F15" s="203"/>
      <c r="G15" s="203"/>
      <c r="H15" s="203"/>
      <c r="I15" s="204"/>
      <c r="J15" s="2"/>
      <c r="K15" s="201"/>
      <c r="L15" s="22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4"/>
    </row>
    <row r="16" spans="2:26" ht="15.75" thickBot="1" x14ac:dyDescent="0.3">
      <c r="B16" s="1"/>
      <c r="C16" s="11"/>
      <c r="D16" s="215" t="s">
        <v>5498</v>
      </c>
      <c r="E16" s="216" t="s">
        <v>5499</v>
      </c>
      <c r="F16" s="2"/>
      <c r="G16" s="280"/>
      <c r="H16" s="280"/>
      <c r="I16" s="3"/>
      <c r="J16" s="2"/>
      <c r="K16" s="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3"/>
    </row>
    <row r="17" spans="2:27" ht="15.75" thickBot="1" x14ac:dyDescent="0.3">
      <c r="B17" s="1"/>
      <c r="C17" s="218" t="s">
        <v>5497</v>
      </c>
      <c r="D17" s="229" t="s">
        <v>4784</v>
      </c>
      <c r="E17" s="217" t="str">
        <f>VLOOKUP(D17,IRRADIAÇÃO!D3:S5571,3,0)</f>
        <v>SÃO PAULO</v>
      </c>
      <c r="F17" s="2"/>
      <c r="G17" s="2"/>
      <c r="H17" s="2"/>
      <c r="I17" s="3"/>
      <c r="J17" s="2"/>
      <c r="K17" s="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3"/>
    </row>
    <row r="18" spans="2:27" ht="8.25" customHeight="1" thickBot="1" x14ac:dyDescent="0.3">
      <c r="B18" s="1"/>
      <c r="C18" s="11"/>
      <c r="D18" s="11"/>
      <c r="E18" s="11"/>
      <c r="F18" s="2"/>
      <c r="G18" s="2"/>
      <c r="H18" s="2"/>
      <c r="I18" s="3"/>
      <c r="J18" s="2"/>
      <c r="K18" s="1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3"/>
    </row>
    <row r="19" spans="2:27" ht="15.75" thickBot="1" x14ac:dyDescent="0.3">
      <c r="B19" s="1"/>
      <c r="C19" s="11"/>
      <c r="D19" s="219" t="s">
        <v>5511</v>
      </c>
      <c r="E19" s="230" t="s">
        <v>5507</v>
      </c>
      <c r="F19" s="2"/>
      <c r="G19" s="220" t="s">
        <v>5510</v>
      </c>
      <c r="H19" s="221">
        <f>VLOOKUP(E19,Listas!N5:O11,2,)</f>
        <v>50</v>
      </c>
      <c r="I19" s="205"/>
      <c r="J19" s="198"/>
      <c r="K19" s="1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3"/>
    </row>
    <row r="20" spans="2:27" x14ac:dyDescent="0.25">
      <c r="B20" s="1"/>
      <c r="C20" s="11"/>
      <c r="D20" s="196"/>
      <c r="E20" s="197"/>
      <c r="F20" s="2"/>
      <c r="G20" s="18"/>
      <c r="H20" s="198"/>
      <c r="I20" s="205"/>
      <c r="J20" s="198"/>
      <c r="K20" s="1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3"/>
    </row>
    <row r="21" spans="2:27" ht="3" customHeight="1" thickBot="1" x14ac:dyDescent="0.3">
      <c r="B21" s="1"/>
      <c r="C21" s="11"/>
      <c r="D21" s="11"/>
      <c r="E21" s="11"/>
      <c r="F21" s="2"/>
      <c r="G21" s="2"/>
      <c r="H21" s="2"/>
      <c r="I21" s="33"/>
      <c r="J21" s="20"/>
      <c r="K21" s="1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3"/>
    </row>
    <row r="22" spans="2:27" s="8" customFormat="1" ht="24.75" thickBot="1" x14ac:dyDescent="0.3">
      <c r="B22" s="12"/>
      <c r="C22" s="211" t="s">
        <v>5509</v>
      </c>
      <c r="D22" s="192" t="s">
        <v>5532</v>
      </c>
      <c r="E22" s="191"/>
      <c r="F22" s="10"/>
      <c r="G22" s="182" t="s">
        <v>27</v>
      </c>
      <c r="H22" s="183" t="s">
        <v>5505</v>
      </c>
      <c r="I22" s="206"/>
      <c r="J22" s="191"/>
      <c r="K22" s="224"/>
      <c r="L22" s="266" t="s">
        <v>5522</v>
      </c>
      <c r="M22" s="267"/>
      <c r="N22" s="195"/>
      <c r="O22" s="10"/>
      <c r="P22" s="182" t="s">
        <v>5509</v>
      </c>
      <c r="Q22" s="183" t="s">
        <v>5531</v>
      </c>
      <c r="R22" s="191"/>
      <c r="S22" s="2"/>
      <c r="T22" s="189" t="s">
        <v>5506</v>
      </c>
      <c r="U22" s="189"/>
      <c r="V22" s="2"/>
      <c r="W22" s="2"/>
      <c r="X22" s="2"/>
      <c r="Y22" s="2"/>
      <c r="Z22" s="13"/>
      <c r="AA22" s="11"/>
    </row>
    <row r="23" spans="2:27" ht="15" customHeight="1" x14ac:dyDescent="0.25">
      <c r="B23" s="1"/>
      <c r="C23" s="14" t="s">
        <v>70</v>
      </c>
      <c r="D23" s="235">
        <v>200</v>
      </c>
      <c r="E23" s="193"/>
      <c r="F23" s="2"/>
      <c r="G23" s="213">
        <f>IFERROR(VLOOKUP(D17,IRRADIAÇÃO!D3:S5571,4,0),0)</f>
        <v>4.7110000000000003</v>
      </c>
      <c r="H23" s="222">
        <f t="shared" ref="H23:H35" si="0">G23*(365/12)*$M$30*$H$19/1000</f>
        <v>5.7317166666666681</v>
      </c>
      <c r="I23" s="207"/>
      <c r="J23" s="23"/>
      <c r="K23" s="1"/>
      <c r="L23" s="14" t="s">
        <v>5521</v>
      </c>
      <c r="M23" s="55">
        <f>D36/0.9</f>
        <v>2666.6666666666665</v>
      </c>
      <c r="N23" s="25"/>
      <c r="O23" s="2"/>
      <c r="P23" s="14" t="s">
        <v>70</v>
      </c>
      <c r="Q23" s="242">
        <f t="shared" ref="Q23:Q34" si="1">($M$27*H23/$H$36)*0.9</f>
        <v>206.34180000000003</v>
      </c>
      <c r="R23" s="193"/>
      <c r="S23" s="2"/>
      <c r="T23" s="2"/>
      <c r="U23" s="2"/>
      <c r="V23" s="2"/>
      <c r="W23" s="2"/>
      <c r="X23" s="2"/>
      <c r="Y23" s="2"/>
      <c r="Z23" s="3"/>
    </row>
    <row r="24" spans="2:27" x14ac:dyDescent="0.25">
      <c r="B24" s="1"/>
      <c r="C24" s="14" t="s">
        <v>71</v>
      </c>
      <c r="D24" s="235">
        <v>200</v>
      </c>
      <c r="E24" s="193"/>
      <c r="F24" s="2"/>
      <c r="G24" s="213">
        <f>IFERROR(VLOOKUP(D17,IRRADIAÇÃO!D3:S5571,5,0),0)</f>
        <v>5.2389999999999999</v>
      </c>
      <c r="H24" s="222">
        <f t="shared" si="0"/>
        <v>6.3741166666666667</v>
      </c>
      <c r="I24" s="207"/>
      <c r="J24" s="23"/>
      <c r="K24" s="1"/>
      <c r="L24" s="226" t="s">
        <v>28</v>
      </c>
      <c r="M24" s="227">
        <f>ROUNDUP(M23/H36,0)</f>
        <v>40</v>
      </c>
      <c r="N24" s="25"/>
      <c r="O24" s="2"/>
      <c r="P24" s="14" t="s">
        <v>71</v>
      </c>
      <c r="Q24" s="242">
        <f t="shared" si="1"/>
        <v>229.4682</v>
      </c>
      <c r="R24" s="193"/>
      <c r="S24" s="2"/>
      <c r="T24" s="2"/>
      <c r="U24" s="2"/>
      <c r="V24" s="2"/>
      <c r="W24" s="2"/>
      <c r="X24" s="2"/>
      <c r="Y24" s="2"/>
      <c r="Z24" s="3"/>
    </row>
    <row r="25" spans="2:27" x14ac:dyDescent="0.25">
      <c r="B25" s="1"/>
      <c r="C25" s="14" t="s">
        <v>72</v>
      </c>
      <c r="D25" s="235">
        <v>200</v>
      </c>
      <c r="E25" s="193"/>
      <c r="F25" s="2"/>
      <c r="G25" s="213">
        <f>IFERROR(VLOOKUP(D17,IRRADIAÇÃO!D3:S5571,6,0),0)</f>
        <v>4.8890000000000002</v>
      </c>
      <c r="H25" s="222">
        <f t="shared" si="0"/>
        <v>5.9482833333333334</v>
      </c>
      <c r="I25" s="207"/>
      <c r="J25" s="23"/>
      <c r="K25" s="1"/>
      <c r="L25" s="14" t="s">
        <v>29</v>
      </c>
      <c r="M25" s="225">
        <f>M24*H19/1000</f>
        <v>2</v>
      </c>
      <c r="N25" s="26"/>
      <c r="O25" s="2"/>
      <c r="P25" s="14" t="s">
        <v>72</v>
      </c>
      <c r="Q25" s="242">
        <f t="shared" si="1"/>
        <v>214.13820000000001</v>
      </c>
      <c r="R25" s="193"/>
      <c r="S25" s="2"/>
      <c r="T25" s="2"/>
      <c r="U25" s="2"/>
      <c r="V25" s="2"/>
      <c r="W25" s="2"/>
      <c r="X25" s="2"/>
      <c r="Y25" s="2"/>
      <c r="Z25" s="3"/>
    </row>
    <row r="26" spans="2:27" x14ac:dyDescent="0.25">
      <c r="B26" s="1"/>
      <c r="C26" s="14" t="s">
        <v>73</v>
      </c>
      <c r="D26" s="235">
        <v>200</v>
      </c>
      <c r="E26" s="193"/>
      <c r="F26" s="2"/>
      <c r="G26" s="213">
        <f>IFERROR(VLOOKUP(D17,IRRADIAÇÃO!D3:S5571,7,0),0)</f>
        <v>4.7469999999999999</v>
      </c>
      <c r="H26" s="222">
        <f t="shared" si="0"/>
        <v>5.7755166666666664</v>
      </c>
      <c r="I26" s="207"/>
      <c r="J26" s="23"/>
      <c r="K26" s="1"/>
      <c r="L26" s="14" t="s">
        <v>5516</v>
      </c>
      <c r="M26" s="225">
        <f>(VLOOKUP(E19,Listas!N6:P11,3,))*M24</f>
        <v>13.823999999999998</v>
      </c>
      <c r="N26" s="26"/>
      <c r="O26" s="2"/>
      <c r="P26" s="14" t="s">
        <v>73</v>
      </c>
      <c r="Q26" s="242">
        <f t="shared" si="1"/>
        <v>207.91859999999997</v>
      </c>
      <c r="R26" s="193"/>
      <c r="S26" s="2"/>
      <c r="T26" s="2"/>
      <c r="U26" s="2"/>
      <c r="V26" s="2"/>
      <c r="W26" s="2"/>
      <c r="X26" s="2"/>
      <c r="Y26" s="2"/>
      <c r="Z26" s="3"/>
    </row>
    <row r="27" spans="2:27" x14ac:dyDescent="0.25">
      <c r="B27" s="4"/>
      <c r="C27" s="14" t="s">
        <v>74</v>
      </c>
      <c r="D27" s="235">
        <v>200</v>
      </c>
      <c r="E27" s="193"/>
      <c r="F27" s="2"/>
      <c r="G27" s="213">
        <f>IFERROR(VLOOKUP(D17,IRRADIAÇÃO!D3:S5571,8,0),0)</f>
        <v>4.2350000000000003</v>
      </c>
      <c r="H27" s="222">
        <f t="shared" si="0"/>
        <v>5.1525833333333351</v>
      </c>
      <c r="I27" s="207"/>
      <c r="J27" s="23"/>
      <c r="K27" s="1"/>
      <c r="L27" s="14" t="s">
        <v>5518</v>
      </c>
      <c r="M27" s="55">
        <f>M30*365*M25*G36</f>
        <v>2728.1073333333334</v>
      </c>
      <c r="N27" s="25"/>
      <c r="O27" s="2"/>
      <c r="P27" s="14" t="s">
        <v>74</v>
      </c>
      <c r="Q27" s="242">
        <f t="shared" si="1"/>
        <v>185.49300000000005</v>
      </c>
      <c r="R27" s="193"/>
      <c r="S27" s="2"/>
      <c r="T27" s="2"/>
      <c r="U27" s="2"/>
      <c r="V27" s="2"/>
      <c r="W27" s="2"/>
      <c r="X27" s="2"/>
      <c r="Y27" s="2"/>
      <c r="Z27" s="3"/>
    </row>
    <row r="28" spans="2:27" x14ac:dyDescent="0.25">
      <c r="B28" s="1"/>
      <c r="C28" s="14" t="s">
        <v>75</v>
      </c>
      <c r="D28" s="235">
        <v>200</v>
      </c>
      <c r="E28" s="193"/>
      <c r="F28" s="2"/>
      <c r="G28" s="213">
        <f>IFERROR(VLOOKUP(D17,IRRADIAÇÃO!D3:S5571,9,0),0)</f>
        <v>4.1109999999999998</v>
      </c>
      <c r="H28" s="222">
        <f t="shared" si="0"/>
        <v>5.0017166666666668</v>
      </c>
      <c r="I28" s="207"/>
      <c r="J28" s="23"/>
      <c r="K28" s="1"/>
      <c r="L28" s="14" t="s">
        <v>5517</v>
      </c>
      <c r="M28" s="55">
        <f>M27/12</f>
        <v>227.34227777777778</v>
      </c>
      <c r="N28" s="25"/>
      <c r="O28" s="2"/>
      <c r="P28" s="14" t="s">
        <v>75</v>
      </c>
      <c r="Q28" s="242">
        <f t="shared" si="1"/>
        <v>180.06179999999998</v>
      </c>
      <c r="R28" s="193"/>
      <c r="S28" s="2"/>
      <c r="T28" s="2"/>
      <c r="U28" s="2"/>
      <c r="V28" s="2"/>
      <c r="W28" s="2"/>
      <c r="X28" s="2"/>
      <c r="Y28" s="2"/>
      <c r="Z28" s="3"/>
    </row>
    <row r="29" spans="2:27" x14ac:dyDescent="0.25">
      <c r="B29" s="1"/>
      <c r="C29" s="14" t="s">
        <v>76</v>
      </c>
      <c r="D29" s="235">
        <v>200</v>
      </c>
      <c r="E29" s="193"/>
      <c r="F29" s="2"/>
      <c r="G29" s="213">
        <f>IFERROR(VLOOKUP(D17,IRRADIAÇÃO!D3:S5571,10,0),0)</f>
        <v>4.1210000000000004</v>
      </c>
      <c r="H29" s="222">
        <f t="shared" si="0"/>
        <v>5.0138833333333341</v>
      </c>
      <c r="I29" s="207"/>
      <c r="J29" s="23"/>
      <c r="K29" s="1"/>
      <c r="L29" s="14" t="s">
        <v>30</v>
      </c>
      <c r="M29" s="199">
        <f>M27/D36</f>
        <v>1.1367113888888889</v>
      </c>
      <c r="N29" s="27"/>
      <c r="O29" s="2"/>
      <c r="P29" s="14" t="s">
        <v>76</v>
      </c>
      <c r="Q29" s="242">
        <f t="shared" si="1"/>
        <v>180.49980000000002</v>
      </c>
      <c r="R29" s="193"/>
      <c r="S29" s="2"/>
      <c r="T29" s="2"/>
      <c r="U29" s="2"/>
      <c r="V29" s="2"/>
      <c r="W29" s="2"/>
      <c r="X29" s="2"/>
      <c r="Y29" s="2"/>
      <c r="Z29" s="3"/>
    </row>
    <row r="30" spans="2:27" ht="15.75" thickBot="1" x14ac:dyDescent="0.3">
      <c r="B30" s="1"/>
      <c r="C30" s="14" t="s">
        <v>77</v>
      </c>
      <c r="D30" s="235">
        <v>200</v>
      </c>
      <c r="E30" s="193"/>
      <c r="F30" s="2"/>
      <c r="G30" s="213">
        <f>IFERROR(VLOOKUP(D17,IRRADIAÇÃO!D3:S5571,11,0),0)</f>
        <v>5.0199999999999996</v>
      </c>
      <c r="H30" s="222">
        <f t="shared" si="0"/>
        <v>6.1076666666666668</v>
      </c>
      <c r="I30" s="207"/>
      <c r="J30" s="23"/>
      <c r="K30" s="1"/>
      <c r="L30" s="15" t="s">
        <v>43</v>
      </c>
      <c r="M30" s="200">
        <f>80%</f>
        <v>0.8</v>
      </c>
      <c r="N30" s="27"/>
      <c r="O30" s="2"/>
      <c r="P30" s="14" t="s">
        <v>77</v>
      </c>
      <c r="Q30" s="242">
        <f t="shared" si="1"/>
        <v>219.876</v>
      </c>
      <c r="R30" s="193"/>
      <c r="S30" s="2"/>
      <c r="T30" s="2"/>
      <c r="U30" s="2"/>
      <c r="V30" s="2"/>
      <c r="W30" s="2"/>
      <c r="X30" s="2"/>
      <c r="Y30" s="2"/>
      <c r="Z30" s="3"/>
    </row>
    <row r="31" spans="2:27" ht="15.75" thickBot="1" x14ac:dyDescent="0.3">
      <c r="B31" s="1"/>
      <c r="C31" s="14" t="s">
        <v>78</v>
      </c>
      <c r="D31" s="235">
        <v>200</v>
      </c>
      <c r="E31" s="193"/>
      <c r="F31" s="2"/>
      <c r="G31" s="213">
        <f>IFERROR(VLOOKUP(D17,IRRADIAÇÃO!D3:S5571,12,0),0)</f>
        <v>4.5629999999999997</v>
      </c>
      <c r="H31" s="222">
        <f t="shared" si="0"/>
        <v>5.5516499999999995</v>
      </c>
      <c r="I31" s="207"/>
      <c r="J31" s="23"/>
      <c r="K31" s="1"/>
      <c r="L31" s="2"/>
      <c r="M31" s="2"/>
      <c r="N31" s="2"/>
      <c r="O31" s="2"/>
      <c r="P31" s="14" t="s">
        <v>78</v>
      </c>
      <c r="Q31" s="242">
        <f t="shared" si="1"/>
        <v>199.85939999999999</v>
      </c>
      <c r="R31" s="193"/>
      <c r="S31" s="2"/>
      <c r="T31" s="2"/>
      <c r="U31" s="2"/>
      <c r="V31" s="2"/>
      <c r="W31" s="2"/>
      <c r="X31" s="2"/>
      <c r="Y31" s="2"/>
      <c r="Z31" s="3"/>
    </row>
    <row r="32" spans="2:27" x14ac:dyDescent="0.25">
      <c r="B32" s="1"/>
      <c r="C32" s="14" t="s">
        <v>79</v>
      </c>
      <c r="D32" s="235">
        <v>200</v>
      </c>
      <c r="E32" s="193"/>
      <c r="F32" s="2"/>
      <c r="G32" s="213">
        <f>IFERROR(VLOOKUP(D17,IRRADIAÇÃO!D3:S5571,13,0),0)</f>
        <v>4.6609999999999996</v>
      </c>
      <c r="H32" s="222">
        <f t="shared" si="0"/>
        <v>5.6708833333333333</v>
      </c>
      <c r="I32" s="207"/>
      <c r="J32" s="23"/>
      <c r="K32" s="1"/>
      <c r="L32" s="282" t="s">
        <v>28</v>
      </c>
      <c r="M32" s="285">
        <f>M24</f>
        <v>40</v>
      </c>
      <c r="N32" s="2"/>
      <c r="O32" s="2"/>
      <c r="P32" s="14" t="s">
        <v>79</v>
      </c>
      <c r="Q32" s="242">
        <f t="shared" si="1"/>
        <v>204.15179999999998</v>
      </c>
      <c r="R32" s="193"/>
      <c r="S32" s="2"/>
      <c r="T32" s="2"/>
      <c r="U32" s="2"/>
      <c r="V32" s="2"/>
      <c r="W32" s="2"/>
      <c r="X32" s="2"/>
      <c r="Y32" s="2"/>
      <c r="Z32" s="3"/>
    </row>
    <row r="33" spans="2:26" x14ac:dyDescent="0.25">
      <c r="B33" s="1"/>
      <c r="C33" s="14" t="s">
        <v>80</v>
      </c>
      <c r="D33" s="235">
        <v>200</v>
      </c>
      <c r="E33" s="193"/>
      <c r="F33" s="2"/>
      <c r="G33" s="213">
        <f>IFERROR(VLOOKUP(D17,IRRADIAÇÃO!D3:S5571,14,0),0)</f>
        <v>4.7119999999999997</v>
      </c>
      <c r="H33" s="222">
        <f t="shared" si="0"/>
        <v>5.7329333333333334</v>
      </c>
      <c r="I33" s="207"/>
      <c r="J33" s="23"/>
      <c r="K33" s="1"/>
      <c r="L33" s="283"/>
      <c r="M33" s="286"/>
      <c r="N33" s="2"/>
      <c r="O33" s="2"/>
      <c r="P33" s="14" t="s">
        <v>80</v>
      </c>
      <c r="Q33" s="242">
        <f t="shared" si="1"/>
        <v>206.38559999999998</v>
      </c>
      <c r="R33" s="193"/>
      <c r="S33" s="2"/>
      <c r="T33" s="2"/>
      <c r="U33" s="2"/>
      <c r="V33" s="2"/>
      <c r="W33" s="2"/>
      <c r="X33" s="2"/>
      <c r="Y33" s="2"/>
      <c r="Z33" s="3"/>
    </row>
    <row r="34" spans="2:26" ht="15.75" thickBot="1" x14ac:dyDescent="0.3">
      <c r="B34" s="1"/>
      <c r="C34" s="14" t="s">
        <v>81</v>
      </c>
      <c r="D34" s="235">
        <v>200</v>
      </c>
      <c r="E34" s="193"/>
      <c r="F34" s="2"/>
      <c r="G34" s="213">
        <f>IFERROR(VLOOKUP(D17,IRRADIAÇÃO!D3:S5571,15,0),0)</f>
        <v>5.048</v>
      </c>
      <c r="H34" s="222">
        <f t="shared" si="0"/>
        <v>6.1417333333333346</v>
      </c>
      <c r="I34" s="207"/>
      <c r="J34" s="23"/>
      <c r="K34" s="1"/>
      <c r="L34" s="284"/>
      <c r="M34" s="287"/>
      <c r="N34" s="2"/>
      <c r="O34" s="2"/>
      <c r="P34" s="14" t="s">
        <v>81</v>
      </c>
      <c r="Q34" s="242">
        <f t="shared" si="1"/>
        <v>221.10240000000002</v>
      </c>
      <c r="R34" s="193"/>
      <c r="S34" s="2"/>
      <c r="T34" s="2"/>
      <c r="U34" s="2"/>
      <c r="V34" s="2"/>
      <c r="W34" s="2"/>
      <c r="X34" s="2"/>
      <c r="Y34" s="2"/>
      <c r="Z34" s="3"/>
    </row>
    <row r="35" spans="2:26" ht="15.75" thickBot="1" x14ac:dyDescent="0.3">
      <c r="B35" s="1"/>
      <c r="C35" s="239" t="s">
        <v>83</v>
      </c>
      <c r="D35" s="240">
        <f>AVERAGE(D23:D34)</f>
        <v>200</v>
      </c>
      <c r="E35" s="193"/>
      <c r="F35" s="2"/>
      <c r="G35" s="213">
        <f>IFERROR(VLOOKUP(D17,IRRADIAÇÃO!D3:S5571,16,0),0)</f>
        <v>4.6710000000000003</v>
      </c>
      <c r="H35" s="222">
        <f t="shared" si="0"/>
        <v>5.6830500000000015</v>
      </c>
      <c r="I35" s="207"/>
      <c r="J35" s="23"/>
      <c r="K35" s="1"/>
      <c r="L35" s="2"/>
      <c r="M35" s="2"/>
      <c r="N35" s="2"/>
      <c r="O35" s="2"/>
      <c r="P35" s="239" t="s">
        <v>83</v>
      </c>
      <c r="Q35" s="243">
        <f>AVERAGE(Q23:Q34)</f>
        <v>204.60805000000005</v>
      </c>
      <c r="R35" s="193"/>
      <c r="S35" s="2"/>
      <c r="T35" s="2"/>
      <c r="U35" s="2"/>
      <c r="V35" s="2"/>
      <c r="W35" s="2"/>
      <c r="X35" s="2"/>
      <c r="Y35" s="2"/>
      <c r="Z35" s="3"/>
    </row>
    <row r="36" spans="2:26" ht="15.75" thickBot="1" x14ac:dyDescent="0.3">
      <c r="B36" s="1"/>
      <c r="C36" s="228" t="s">
        <v>5530</v>
      </c>
      <c r="D36" s="236">
        <f>SUM(D23:D34)</f>
        <v>2400</v>
      </c>
      <c r="E36" s="194"/>
      <c r="F36" s="2"/>
      <c r="G36" s="214">
        <f>AVERAGE(G23:G34)</f>
        <v>4.6714166666666666</v>
      </c>
      <c r="H36" s="212">
        <f>SUM(H23:H34)</f>
        <v>68.20268333333334</v>
      </c>
      <c r="I36" s="208"/>
      <c r="J36" s="29"/>
      <c r="K36" s="1"/>
      <c r="L36" s="262" t="s">
        <v>5526</v>
      </c>
      <c r="M36" s="263"/>
      <c r="N36" s="2"/>
      <c r="O36" s="2"/>
      <c r="P36" s="184" t="s">
        <v>5530</v>
      </c>
      <c r="Q36" s="244">
        <f>SUM(Q23:Q34)</f>
        <v>2455.2966000000006</v>
      </c>
      <c r="R36" s="194"/>
      <c r="S36" s="2"/>
      <c r="T36" s="2"/>
      <c r="U36" s="2"/>
      <c r="V36" s="2"/>
      <c r="W36" s="2"/>
      <c r="X36" s="2"/>
      <c r="Y36" s="2"/>
      <c r="Z36" s="3"/>
    </row>
    <row r="37" spans="2:26" x14ac:dyDescent="0.25">
      <c r="B37" s="1"/>
      <c r="C37" s="2"/>
      <c r="D37" s="11"/>
      <c r="E37" s="11"/>
      <c r="F37" s="2"/>
      <c r="G37" s="2"/>
      <c r="H37" s="2"/>
      <c r="I37" s="3"/>
      <c r="J37" s="2"/>
      <c r="K37" s="1"/>
      <c r="L37" s="264" t="s">
        <v>5525</v>
      </c>
      <c r="M37" s="265"/>
      <c r="N37" s="2"/>
      <c r="O37" s="2"/>
      <c r="P37" s="2"/>
      <c r="Q37" s="237"/>
      <c r="R37" s="194"/>
      <c r="S37" s="238"/>
      <c r="T37" s="2"/>
      <c r="U37" s="2"/>
      <c r="V37" s="2"/>
      <c r="W37" s="2"/>
      <c r="X37" s="2"/>
      <c r="Y37" s="2"/>
      <c r="Z37" s="3"/>
    </row>
    <row r="38" spans="2:26" ht="15.75" thickBot="1" x14ac:dyDescent="0.3">
      <c r="B38" s="268" t="s">
        <v>5529</v>
      </c>
      <c r="C38" s="269"/>
      <c r="D38" s="269"/>
      <c r="E38" s="269"/>
      <c r="F38" s="269"/>
      <c r="G38" s="269"/>
      <c r="H38" s="269"/>
      <c r="I38" s="270"/>
      <c r="J38" s="2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7"/>
    </row>
  </sheetData>
  <sheetProtection algorithmName="SHA-512" hashValue="pVV61wsn25Ts2YerBQDfkGMrrNnblM8OYPT8GUAF+LLmPFTHN56a2CjA3GkkkI/y9PAU4LdchH93pZvKLu15+w==" saltValue="p9guLsgK1mRVvcnKj82niw==" spinCount="100000" sheet="1" objects="1" scenarios="1"/>
  <dataConsolidate/>
  <mergeCells count="10">
    <mergeCell ref="L36:M36"/>
    <mergeCell ref="L37:M37"/>
    <mergeCell ref="B38:I38"/>
    <mergeCell ref="B12:I13"/>
    <mergeCell ref="K12:Z14"/>
    <mergeCell ref="D14:G14"/>
    <mergeCell ref="G16:H16"/>
    <mergeCell ref="L22:M22"/>
    <mergeCell ref="L32:L34"/>
    <mergeCell ref="M32:M34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Listas!$N$7:$N$11</xm:f>
          </x14:formula1>
          <xm:sqref>E19</xm:sqref>
        </x14:dataValidation>
        <x14:dataValidation type="list" allowBlank="1" showInputMessage="1" showErrorMessage="1">
          <x14:formula1>
            <xm:f>IRRADIAÇÃO!$D$2:$D$5571</xm:f>
          </x14:formula1>
          <xm:sqref>D17 D15</xm:sqref>
        </x14:dataValidation>
        <x14:dataValidation type="list" allowBlank="1" showInputMessage="1" showErrorMessage="1">
          <x14:formula1>
            <xm:f>Listas!$N$6:$N$11</xm:f>
          </x14:formula1>
          <xm:sqref>E20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/>
  <dimension ref="A1:S5570"/>
  <sheetViews>
    <sheetView workbookViewId="0">
      <selection activeCell="J24" sqref="J24"/>
    </sheetView>
  </sheetViews>
  <sheetFormatPr defaultRowHeight="15" x14ac:dyDescent="0.25"/>
  <sheetData>
    <row r="1" spans="1:19" x14ac:dyDescent="0.25">
      <c r="A1" t="s">
        <v>157</v>
      </c>
      <c r="B1" t="s">
        <v>5500</v>
      </c>
      <c r="C1" t="s">
        <v>5501</v>
      </c>
      <c r="D1" t="s">
        <v>5502</v>
      </c>
      <c r="E1" t="s">
        <v>5503</v>
      </c>
      <c r="F1" t="s">
        <v>5504</v>
      </c>
      <c r="G1" t="s">
        <v>158</v>
      </c>
      <c r="H1" t="s">
        <v>70</v>
      </c>
      <c r="I1" t="s">
        <v>159</v>
      </c>
      <c r="J1" t="s">
        <v>72</v>
      </c>
      <c r="K1" t="s">
        <v>160</v>
      </c>
      <c r="L1" t="s">
        <v>161</v>
      </c>
      <c r="M1" t="s">
        <v>75</v>
      </c>
      <c r="N1" t="s">
        <v>76</v>
      </c>
      <c r="O1" t="s">
        <v>162</v>
      </c>
      <c r="P1" t="s">
        <v>163</v>
      </c>
      <c r="Q1" t="s">
        <v>164</v>
      </c>
      <c r="R1" t="s">
        <v>80</v>
      </c>
      <c r="S1" t="s">
        <v>165</v>
      </c>
    </row>
    <row r="2" spans="1:19" x14ac:dyDescent="0.25">
      <c r="A2">
        <v>17169</v>
      </c>
      <c r="B2" t="s">
        <v>1137</v>
      </c>
      <c r="C2" t="s">
        <v>167</v>
      </c>
      <c r="D2" t="s">
        <v>1058</v>
      </c>
      <c r="E2">
        <v>-49.438400000000001</v>
      </c>
      <c r="F2">
        <v>-16.7621</v>
      </c>
      <c r="G2">
        <v>5447</v>
      </c>
      <c r="H2">
        <v>5047</v>
      </c>
      <c r="I2">
        <v>5339</v>
      </c>
      <c r="J2">
        <v>5334</v>
      </c>
      <c r="K2">
        <v>5602</v>
      </c>
      <c r="L2">
        <v>5596</v>
      </c>
      <c r="M2">
        <v>5465</v>
      </c>
      <c r="N2">
        <v>5554</v>
      </c>
      <c r="O2">
        <v>6257</v>
      </c>
      <c r="P2">
        <v>5735</v>
      </c>
      <c r="Q2">
        <v>5406</v>
      </c>
      <c r="R2">
        <v>5031</v>
      </c>
      <c r="S2">
        <v>4993</v>
      </c>
    </row>
    <row r="3" spans="1:19" x14ac:dyDescent="0.25">
      <c r="A3">
        <v>13980</v>
      </c>
      <c r="B3" t="s">
        <v>2349</v>
      </c>
      <c r="C3" t="s">
        <v>167</v>
      </c>
      <c r="D3" t="s">
        <v>1727</v>
      </c>
      <c r="E3">
        <v>-47.392499999999998</v>
      </c>
      <c r="F3">
        <v>-18.4833</v>
      </c>
      <c r="G3">
        <v>5563</v>
      </c>
      <c r="H3">
        <v>5122</v>
      </c>
      <c r="I3">
        <v>5740</v>
      </c>
      <c r="J3">
        <v>5299</v>
      </c>
      <c r="K3">
        <v>5633</v>
      </c>
      <c r="L3">
        <v>5556</v>
      </c>
      <c r="M3">
        <v>5411</v>
      </c>
      <c r="N3">
        <v>5716</v>
      </c>
      <c r="O3">
        <v>6462</v>
      </c>
      <c r="P3">
        <v>5951</v>
      </c>
      <c r="Q3">
        <v>5576</v>
      </c>
      <c r="R3">
        <v>5068</v>
      </c>
      <c r="S3">
        <v>5221</v>
      </c>
    </row>
    <row r="4" spans="1:19" x14ac:dyDescent="0.25">
      <c r="A4">
        <v>18380</v>
      </c>
      <c r="B4" t="s">
        <v>1192</v>
      </c>
      <c r="C4" t="s">
        <v>167</v>
      </c>
      <c r="D4" t="s">
        <v>1058</v>
      </c>
      <c r="E4">
        <v>-48.706099999999999</v>
      </c>
      <c r="F4">
        <v>-16.197399999999998</v>
      </c>
      <c r="G4">
        <v>5454</v>
      </c>
      <c r="H4">
        <v>4969</v>
      </c>
      <c r="I4">
        <v>5370</v>
      </c>
      <c r="J4">
        <v>5210</v>
      </c>
      <c r="K4">
        <v>5552</v>
      </c>
      <c r="L4">
        <v>5631</v>
      </c>
      <c r="M4">
        <v>5538</v>
      </c>
      <c r="N4">
        <v>5772</v>
      </c>
      <c r="O4">
        <v>6463</v>
      </c>
      <c r="P4">
        <v>5840</v>
      </c>
      <c r="Q4">
        <v>5405</v>
      </c>
      <c r="R4">
        <v>4774</v>
      </c>
      <c r="S4">
        <v>4926</v>
      </c>
    </row>
    <row r="5" spans="1:19" x14ac:dyDescent="0.25">
      <c r="A5">
        <v>12732</v>
      </c>
      <c r="B5" t="s">
        <v>2260</v>
      </c>
      <c r="C5" t="s">
        <v>167</v>
      </c>
      <c r="D5" t="s">
        <v>1727</v>
      </c>
      <c r="E5">
        <v>-45.4557</v>
      </c>
      <c r="F5">
        <v>-19.152200000000001</v>
      </c>
      <c r="G5">
        <v>5579</v>
      </c>
      <c r="H5">
        <v>5424</v>
      </c>
      <c r="I5">
        <v>5883</v>
      </c>
      <c r="J5">
        <v>5394</v>
      </c>
      <c r="K5">
        <v>5638</v>
      </c>
      <c r="L5">
        <v>5468</v>
      </c>
      <c r="M5">
        <v>5416</v>
      </c>
      <c r="N5">
        <v>5612</v>
      </c>
      <c r="O5">
        <v>6340</v>
      </c>
      <c r="P5">
        <v>6031</v>
      </c>
      <c r="Q5">
        <v>5576</v>
      </c>
      <c r="R5">
        <v>4984</v>
      </c>
      <c r="S5">
        <v>5179</v>
      </c>
    </row>
    <row r="6" spans="1:19" x14ac:dyDescent="0.25">
      <c r="A6">
        <v>63209</v>
      </c>
      <c r="B6" t="s">
        <v>2657</v>
      </c>
      <c r="C6" t="s">
        <v>167</v>
      </c>
      <c r="D6" t="s">
        <v>2567</v>
      </c>
      <c r="E6">
        <v>-48.879199999999997</v>
      </c>
      <c r="F6">
        <v>-1.7222</v>
      </c>
      <c r="G6">
        <v>4897</v>
      </c>
      <c r="H6">
        <v>4504</v>
      </c>
      <c r="I6">
        <v>4410</v>
      </c>
      <c r="J6">
        <v>4531</v>
      </c>
      <c r="K6">
        <v>4566</v>
      </c>
      <c r="L6">
        <v>4795</v>
      </c>
      <c r="M6">
        <v>5010</v>
      </c>
      <c r="N6">
        <v>5144</v>
      </c>
      <c r="O6">
        <v>5395</v>
      </c>
      <c r="P6">
        <v>5416</v>
      </c>
      <c r="Q6">
        <v>5255</v>
      </c>
      <c r="R6">
        <v>5041</v>
      </c>
      <c r="S6">
        <v>4700</v>
      </c>
    </row>
    <row r="7" spans="1:19" x14ac:dyDescent="0.25">
      <c r="A7">
        <v>44086</v>
      </c>
      <c r="B7" t="s">
        <v>797</v>
      </c>
      <c r="C7" t="s">
        <v>167</v>
      </c>
      <c r="D7" t="s">
        <v>792</v>
      </c>
      <c r="E7">
        <v>-39.048499999999997</v>
      </c>
      <c r="F7">
        <v>-7.3609</v>
      </c>
      <c r="G7">
        <v>5918</v>
      </c>
      <c r="H7">
        <v>5740</v>
      </c>
      <c r="I7">
        <v>5786</v>
      </c>
      <c r="J7">
        <v>5893</v>
      </c>
      <c r="K7">
        <v>5810</v>
      </c>
      <c r="L7">
        <v>5454</v>
      </c>
      <c r="M7">
        <v>5253</v>
      </c>
      <c r="N7">
        <v>5547</v>
      </c>
      <c r="O7">
        <v>6206</v>
      </c>
      <c r="P7">
        <v>6624</v>
      </c>
      <c r="Q7">
        <v>6425</v>
      </c>
      <c r="R7">
        <v>6337</v>
      </c>
      <c r="S7">
        <v>5943</v>
      </c>
    </row>
    <row r="8" spans="1:19" x14ac:dyDescent="0.25">
      <c r="A8">
        <v>24748</v>
      </c>
      <c r="B8" t="s">
        <v>537</v>
      </c>
      <c r="C8" t="s">
        <v>167</v>
      </c>
      <c r="D8" t="s">
        <v>375</v>
      </c>
      <c r="E8">
        <v>-41.664700000000003</v>
      </c>
      <c r="F8">
        <v>-13.2507</v>
      </c>
      <c r="G8">
        <v>5366</v>
      </c>
      <c r="H8">
        <v>5644</v>
      </c>
      <c r="I8">
        <v>5897</v>
      </c>
      <c r="J8">
        <v>5639</v>
      </c>
      <c r="K8">
        <v>5114</v>
      </c>
      <c r="L8">
        <v>4719</v>
      </c>
      <c r="M8">
        <v>4510</v>
      </c>
      <c r="N8">
        <v>4721</v>
      </c>
      <c r="O8">
        <v>5356</v>
      </c>
      <c r="P8">
        <v>5944</v>
      </c>
      <c r="Q8">
        <v>5751</v>
      </c>
      <c r="R8">
        <v>5342</v>
      </c>
      <c r="S8">
        <v>5752</v>
      </c>
    </row>
    <row r="9" spans="1:19" x14ac:dyDescent="0.25">
      <c r="A9">
        <v>39026</v>
      </c>
      <c r="B9" t="s">
        <v>790</v>
      </c>
      <c r="C9" t="s">
        <v>167</v>
      </c>
      <c r="D9" t="s">
        <v>375</v>
      </c>
      <c r="E9">
        <v>-39.114600000000003</v>
      </c>
      <c r="F9">
        <v>-8.7238000000000007</v>
      </c>
      <c r="G9">
        <v>5824</v>
      </c>
      <c r="H9">
        <v>6102</v>
      </c>
      <c r="I9">
        <v>6014</v>
      </c>
      <c r="J9">
        <v>6269</v>
      </c>
      <c r="K9">
        <v>5818</v>
      </c>
      <c r="L9">
        <v>5169</v>
      </c>
      <c r="M9">
        <v>4806</v>
      </c>
      <c r="N9">
        <v>4971</v>
      </c>
      <c r="O9">
        <v>5638</v>
      </c>
      <c r="P9">
        <v>6254</v>
      </c>
      <c r="Q9">
        <v>6313</v>
      </c>
      <c r="R9">
        <v>6349</v>
      </c>
      <c r="S9">
        <v>6193</v>
      </c>
    </row>
    <row r="10" spans="1:19" x14ac:dyDescent="0.25">
      <c r="A10">
        <v>5908</v>
      </c>
      <c r="B10" t="s">
        <v>3217</v>
      </c>
      <c r="C10" t="s">
        <v>167</v>
      </c>
      <c r="D10" t="s">
        <v>2912</v>
      </c>
      <c r="E10">
        <v>-50.312899999999999</v>
      </c>
      <c r="F10">
        <v>-23.303999999999998</v>
      </c>
      <c r="G10">
        <v>5179</v>
      </c>
      <c r="H10">
        <v>5254</v>
      </c>
      <c r="I10">
        <v>5575</v>
      </c>
      <c r="J10">
        <v>5447</v>
      </c>
      <c r="K10">
        <v>5345</v>
      </c>
      <c r="L10">
        <v>4632</v>
      </c>
      <c r="M10">
        <v>4420</v>
      </c>
      <c r="N10">
        <v>4599</v>
      </c>
      <c r="O10">
        <v>5508</v>
      </c>
      <c r="P10">
        <v>5107</v>
      </c>
      <c r="Q10">
        <v>5251</v>
      </c>
      <c r="R10">
        <v>5440</v>
      </c>
      <c r="S10">
        <v>5570</v>
      </c>
    </row>
    <row r="11" spans="1:19" x14ac:dyDescent="0.25">
      <c r="A11">
        <v>2932</v>
      </c>
      <c r="B11" t="s">
        <v>4499</v>
      </c>
      <c r="C11" t="s">
        <v>167</v>
      </c>
      <c r="D11" t="s">
        <v>4434</v>
      </c>
      <c r="E11">
        <v>-51.023699999999998</v>
      </c>
      <c r="F11">
        <v>-27.613099999999999</v>
      </c>
      <c r="G11">
        <v>4668</v>
      </c>
      <c r="H11">
        <v>5334</v>
      </c>
      <c r="I11">
        <v>5294</v>
      </c>
      <c r="J11">
        <v>5171</v>
      </c>
      <c r="K11">
        <v>4718</v>
      </c>
      <c r="L11">
        <v>3831</v>
      </c>
      <c r="M11">
        <v>3493</v>
      </c>
      <c r="N11">
        <v>3814</v>
      </c>
      <c r="O11">
        <v>4577</v>
      </c>
      <c r="P11">
        <v>4260</v>
      </c>
      <c r="Q11">
        <v>4716</v>
      </c>
      <c r="R11">
        <v>5433</v>
      </c>
      <c r="S11">
        <v>5381</v>
      </c>
    </row>
    <row r="12" spans="1:19" x14ac:dyDescent="0.25">
      <c r="A12">
        <v>53193</v>
      </c>
      <c r="B12" t="s">
        <v>2596</v>
      </c>
      <c r="C12" t="s">
        <v>167</v>
      </c>
      <c r="D12" t="s">
        <v>2567</v>
      </c>
      <c r="E12">
        <v>-48.393700000000003</v>
      </c>
      <c r="F12">
        <v>-4.9537000000000004</v>
      </c>
      <c r="G12">
        <v>4888</v>
      </c>
      <c r="H12">
        <v>4301</v>
      </c>
      <c r="I12">
        <v>4497</v>
      </c>
      <c r="J12">
        <v>4638</v>
      </c>
      <c r="K12">
        <v>4717</v>
      </c>
      <c r="L12">
        <v>4840</v>
      </c>
      <c r="M12">
        <v>5271</v>
      </c>
      <c r="N12">
        <v>5414</v>
      </c>
      <c r="O12">
        <v>5697</v>
      </c>
      <c r="P12">
        <v>5355</v>
      </c>
      <c r="Q12">
        <v>4865</v>
      </c>
      <c r="R12">
        <v>4631</v>
      </c>
      <c r="S12">
        <v>4427</v>
      </c>
    </row>
    <row r="13" spans="1:19" x14ac:dyDescent="0.25">
      <c r="A13">
        <v>3482</v>
      </c>
      <c r="B13" t="s">
        <v>4664</v>
      </c>
      <c r="C13" t="s">
        <v>167</v>
      </c>
      <c r="D13" t="s">
        <v>4434</v>
      </c>
      <c r="E13">
        <v>-52.323300000000003</v>
      </c>
      <c r="F13">
        <v>-26.572099999999999</v>
      </c>
      <c r="G13">
        <v>4862</v>
      </c>
      <c r="H13">
        <v>5428</v>
      </c>
      <c r="I13">
        <v>5350</v>
      </c>
      <c r="J13">
        <v>5299</v>
      </c>
      <c r="K13">
        <v>4914</v>
      </c>
      <c r="L13">
        <v>4189</v>
      </c>
      <c r="M13">
        <v>3768</v>
      </c>
      <c r="N13">
        <v>4058</v>
      </c>
      <c r="O13">
        <v>4897</v>
      </c>
      <c r="P13">
        <v>4537</v>
      </c>
      <c r="Q13">
        <v>5005</v>
      </c>
      <c r="R13">
        <v>5463</v>
      </c>
      <c r="S13">
        <v>5433</v>
      </c>
    </row>
    <row r="14" spans="1:19" x14ac:dyDescent="0.25">
      <c r="A14">
        <v>10760</v>
      </c>
      <c r="B14" t="s">
        <v>2079</v>
      </c>
      <c r="C14" t="s">
        <v>167</v>
      </c>
      <c r="D14" t="s">
        <v>1727</v>
      </c>
      <c r="E14">
        <v>-42.474699999999999</v>
      </c>
      <c r="F14">
        <v>-20.3001</v>
      </c>
      <c r="G14">
        <v>5017</v>
      </c>
      <c r="H14">
        <v>5241</v>
      </c>
      <c r="I14">
        <v>5765</v>
      </c>
      <c r="J14">
        <v>5217</v>
      </c>
      <c r="K14">
        <v>5029</v>
      </c>
      <c r="L14">
        <v>4624</v>
      </c>
      <c r="M14">
        <v>4566</v>
      </c>
      <c r="N14">
        <v>4668</v>
      </c>
      <c r="O14">
        <v>5314</v>
      </c>
      <c r="P14">
        <v>5214</v>
      </c>
      <c r="Q14">
        <v>4963</v>
      </c>
      <c r="R14">
        <v>4528</v>
      </c>
      <c r="S14">
        <v>5070</v>
      </c>
    </row>
    <row r="15" spans="1:19" x14ac:dyDescent="0.25">
      <c r="A15">
        <v>42169</v>
      </c>
      <c r="B15" t="s">
        <v>3406</v>
      </c>
      <c r="C15" t="s">
        <v>167</v>
      </c>
      <c r="D15" t="s">
        <v>3284</v>
      </c>
      <c r="E15">
        <v>-34.907299999999999</v>
      </c>
      <c r="F15">
        <v>-7.9038000000000004</v>
      </c>
      <c r="G15">
        <v>5296</v>
      </c>
      <c r="H15">
        <v>5437</v>
      </c>
      <c r="I15">
        <v>5713</v>
      </c>
      <c r="J15">
        <v>5832</v>
      </c>
      <c r="K15">
        <v>5296</v>
      </c>
      <c r="L15">
        <v>4721</v>
      </c>
      <c r="M15">
        <v>4440</v>
      </c>
      <c r="N15">
        <v>4530</v>
      </c>
      <c r="O15">
        <v>5200</v>
      </c>
      <c r="P15">
        <v>5450</v>
      </c>
      <c r="Q15">
        <v>5568</v>
      </c>
      <c r="R15">
        <v>5726</v>
      </c>
      <c r="S15">
        <v>5635</v>
      </c>
    </row>
    <row r="16" spans="1:19" x14ac:dyDescent="0.25">
      <c r="A16">
        <v>35519</v>
      </c>
      <c r="B16" t="s">
        <v>5428</v>
      </c>
      <c r="C16" t="s">
        <v>167</v>
      </c>
      <c r="D16" t="s">
        <v>5370</v>
      </c>
      <c r="E16">
        <v>-49.156500000000001</v>
      </c>
      <c r="F16">
        <v>-9.6221999999999994</v>
      </c>
      <c r="G16">
        <v>5200</v>
      </c>
      <c r="H16">
        <v>4657</v>
      </c>
      <c r="I16">
        <v>4786</v>
      </c>
      <c r="J16">
        <v>4750</v>
      </c>
      <c r="K16">
        <v>4942</v>
      </c>
      <c r="L16">
        <v>5342</v>
      </c>
      <c r="M16">
        <v>5567</v>
      </c>
      <c r="N16">
        <v>5820</v>
      </c>
      <c r="O16">
        <v>6337</v>
      </c>
      <c r="P16">
        <v>5694</v>
      </c>
      <c r="Q16">
        <v>5051</v>
      </c>
      <c r="R16">
        <v>4819</v>
      </c>
      <c r="S16">
        <v>4640</v>
      </c>
    </row>
    <row r="17" spans="1:19" x14ac:dyDescent="0.25">
      <c r="A17">
        <v>10573</v>
      </c>
      <c r="B17" t="s">
        <v>2056</v>
      </c>
      <c r="C17" t="s">
        <v>167</v>
      </c>
      <c r="D17" t="s">
        <v>1727</v>
      </c>
      <c r="E17">
        <v>-43.144199999999998</v>
      </c>
      <c r="F17">
        <v>-20.359500000000001</v>
      </c>
      <c r="G17">
        <v>4949</v>
      </c>
      <c r="H17">
        <v>5100</v>
      </c>
      <c r="I17">
        <v>5658</v>
      </c>
      <c r="J17">
        <v>5147</v>
      </c>
      <c r="K17">
        <v>4980</v>
      </c>
      <c r="L17">
        <v>4566</v>
      </c>
      <c r="M17">
        <v>4490</v>
      </c>
      <c r="N17">
        <v>4681</v>
      </c>
      <c r="O17">
        <v>5411</v>
      </c>
      <c r="P17">
        <v>5183</v>
      </c>
      <c r="Q17">
        <v>4855</v>
      </c>
      <c r="R17">
        <v>4438</v>
      </c>
      <c r="S17">
        <v>4886</v>
      </c>
    </row>
    <row r="18" spans="1:19" x14ac:dyDescent="0.25">
      <c r="A18">
        <v>53562</v>
      </c>
      <c r="B18" t="s">
        <v>1371</v>
      </c>
      <c r="C18" t="s">
        <v>167</v>
      </c>
      <c r="D18" t="s">
        <v>1298</v>
      </c>
      <c r="E18">
        <v>-47.500799999999998</v>
      </c>
      <c r="F18">
        <v>-4.9474999999999998</v>
      </c>
      <c r="G18">
        <v>4862</v>
      </c>
      <c r="H18">
        <v>4305</v>
      </c>
      <c r="I18">
        <v>4561</v>
      </c>
      <c r="J18">
        <v>4664</v>
      </c>
      <c r="K18">
        <v>4839</v>
      </c>
      <c r="L18">
        <v>4819</v>
      </c>
      <c r="M18">
        <v>5179</v>
      </c>
      <c r="N18">
        <v>5213</v>
      </c>
      <c r="O18">
        <v>5535</v>
      </c>
      <c r="P18">
        <v>5344</v>
      </c>
      <c r="Q18">
        <v>4860</v>
      </c>
      <c r="R18">
        <v>4584</v>
      </c>
      <c r="S18">
        <v>4438</v>
      </c>
    </row>
    <row r="19" spans="1:19" x14ac:dyDescent="0.25">
      <c r="A19">
        <v>28951</v>
      </c>
      <c r="B19" t="s">
        <v>687</v>
      </c>
      <c r="C19" t="s">
        <v>167</v>
      </c>
      <c r="D19" t="s">
        <v>375</v>
      </c>
      <c r="E19">
        <v>-38.020099999999999</v>
      </c>
      <c r="F19">
        <v>-11.657999999999999</v>
      </c>
      <c r="G19">
        <v>5186</v>
      </c>
      <c r="H19">
        <v>5686</v>
      </c>
      <c r="I19">
        <v>5661</v>
      </c>
      <c r="J19">
        <v>5751</v>
      </c>
      <c r="K19">
        <v>5048</v>
      </c>
      <c r="L19">
        <v>4427</v>
      </c>
      <c r="M19">
        <v>4290</v>
      </c>
      <c r="N19">
        <v>4435</v>
      </c>
      <c r="O19">
        <v>4708</v>
      </c>
      <c r="P19">
        <v>5374</v>
      </c>
      <c r="Q19">
        <v>5473</v>
      </c>
      <c r="R19">
        <v>5642</v>
      </c>
      <c r="S19">
        <v>5736</v>
      </c>
    </row>
    <row r="20" spans="1:19" x14ac:dyDescent="0.25">
      <c r="A20">
        <v>62461</v>
      </c>
      <c r="B20" t="s">
        <v>2637</v>
      </c>
      <c r="C20" t="s">
        <v>167</v>
      </c>
      <c r="D20" t="s">
        <v>2567</v>
      </c>
      <c r="E20">
        <v>-48.200099999999999</v>
      </c>
      <c r="F20">
        <v>-1.9597</v>
      </c>
      <c r="G20">
        <v>4911</v>
      </c>
      <c r="H20">
        <v>4571</v>
      </c>
      <c r="I20">
        <v>4504</v>
      </c>
      <c r="J20">
        <v>4597</v>
      </c>
      <c r="K20">
        <v>4624</v>
      </c>
      <c r="L20">
        <v>4794</v>
      </c>
      <c r="M20">
        <v>4999</v>
      </c>
      <c r="N20">
        <v>5148</v>
      </c>
      <c r="O20">
        <v>5409</v>
      </c>
      <c r="P20">
        <v>5439</v>
      </c>
      <c r="Q20">
        <v>5221</v>
      </c>
      <c r="R20">
        <v>4927</v>
      </c>
      <c r="S20">
        <v>4696</v>
      </c>
    </row>
    <row r="21" spans="1:19" x14ac:dyDescent="0.25">
      <c r="A21">
        <v>56055</v>
      </c>
      <c r="B21" t="s">
        <v>906</v>
      </c>
      <c r="C21" t="s">
        <v>167</v>
      </c>
      <c r="D21" t="s">
        <v>792</v>
      </c>
      <c r="E21">
        <v>-38.705800000000004</v>
      </c>
      <c r="F21">
        <v>-4.2211999999999996</v>
      </c>
      <c r="G21">
        <v>5418</v>
      </c>
      <c r="H21">
        <v>4989</v>
      </c>
      <c r="I21">
        <v>5105</v>
      </c>
      <c r="J21">
        <v>5115</v>
      </c>
      <c r="K21">
        <v>4759</v>
      </c>
      <c r="L21">
        <v>5098</v>
      </c>
      <c r="M21">
        <v>5040</v>
      </c>
      <c r="N21">
        <v>5494</v>
      </c>
      <c r="O21">
        <v>6130</v>
      </c>
      <c r="P21">
        <v>6284</v>
      </c>
      <c r="Q21">
        <v>5991</v>
      </c>
      <c r="R21">
        <v>5812</v>
      </c>
      <c r="S21">
        <v>5192</v>
      </c>
    </row>
    <row r="22" spans="1:19" x14ac:dyDescent="0.25">
      <c r="A22">
        <v>60102</v>
      </c>
      <c r="B22" t="s">
        <v>973</v>
      </c>
      <c r="C22" t="s">
        <v>167</v>
      </c>
      <c r="D22" t="s">
        <v>792</v>
      </c>
      <c r="E22">
        <v>-40.118600000000001</v>
      </c>
      <c r="F22">
        <v>-2.8881000000000001</v>
      </c>
      <c r="G22">
        <v>5576</v>
      </c>
      <c r="H22">
        <v>5379</v>
      </c>
      <c r="I22">
        <v>5335</v>
      </c>
      <c r="J22">
        <v>5141</v>
      </c>
      <c r="K22">
        <v>4619</v>
      </c>
      <c r="L22">
        <v>5220</v>
      </c>
      <c r="M22">
        <v>5350</v>
      </c>
      <c r="N22">
        <v>5604</v>
      </c>
      <c r="O22">
        <v>6073</v>
      </c>
      <c r="P22">
        <v>6150</v>
      </c>
      <c r="Q22">
        <v>6016</v>
      </c>
      <c r="R22">
        <v>6215</v>
      </c>
      <c r="S22">
        <v>5812</v>
      </c>
    </row>
    <row r="23" spans="1:19" x14ac:dyDescent="0.25">
      <c r="A23">
        <v>47999</v>
      </c>
      <c r="B23" t="s">
        <v>3775</v>
      </c>
      <c r="C23" t="s">
        <v>167</v>
      </c>
      <c r="D23" t="s">
        <v>3752</v>
      </c>
      <c r="E23">
        <v>-36.640900000000002</v>
      </c>
      <c r="F23">
        <v>-6.4352999999999998</v>
      </c>
      <c r="G23">
        <v>5763</v>
      </c>
      <c r="H23">
        <v>5759</v>
      </c>
      <c r="I23">
        <v>5831</v>
      </c>
      <c r="J23">
        <v>5979</v>
      </c>
      <c r="K23">
        <v>5738</v>
      </c>
      <c r="L23">
        <v>5259</v>
      </c>
      <c r="M23">
        <v>4899</v>
      </c>
      <c r="N23">
        <v>5125</v>
      </c>
      <c r="O23">
        <v>5813</v>
      </c>
      <c r="P23">
        <v>6282</v>
      </c>
      <c r="Q23">
        <v>6380</v>
      </c>
      <c r="R23">
        <v>6265</v>
      </c>
      <c r="S23">
        <v>5825</v>
      </c>
    </row>
    <row r="24" spans="1:19" x14ac:dyDescent="0.25">
      <c r="A24">
        <v>40939</v>
      </c>
      <c r="B24" t="s">
        <v>3488</v>
      </c>
      <c r="C24" t="s">
        <v>167</v>
      </c>
      <c r="D24" t="s">
        <v>3448</v>
      </c>
      <c r="E24">
        <v>-41.082099999999997</v>
      </c>
      <c r="F24">
        <v>-8.2175999999999991</v>
      </c>
      <c r="G24">
        <v>5893</v>
      </c>
      <c r="H24">
        <v>5695</v>
      </c>
      <c r="I24">
        <v>5602</v>
      </c>
      <c r="J24">
        <v>5768</v>
      </c>
      <c r="K24">
        <v>5569</v>
      </c>
      <c r="L24">
        <v>5391</v>
      </c>
      <c r="M24">
        <v>5378</v>
      </c>
      <c r="N24">
        <v>5727</v>
      </c>
      <c r="O24">
        <v>6452</v>
      </c>
      <c r="P24">
        <v>6669</v>
      </c>
      <c r="Q24">
        <v>6479</v>
      </c>
      <c r="R24">
        <v>6162</v>
      </c>
      <c r="S24">
        <v>5824</v>
      </c>
    </row>
    <row r="25" spans="1:19" x14ac:dyDescent="0.25">
      <c r="A25">
        <v>205</v>
      </c>
      <c r="B25" t="s">
        <v>3905</v>
      </c>
      <c r="C25" t="s">
        <v>167</v>
      </c>
      <c r="D25" t="s">
        <v>3898</v>
      </c>
      <c r="E25">
        <v>-54.161900000000003</v>
      </c>
      <c r="F25">
        <v>-31.867000000000001</v>
      </c>
      <c r="G25">
        <v>4825</v>
      </c>
      <c r="H25">
        <v>5770</v>
      </c>
      <c r="I25">
        <v>5689</v>
      </c>
      <c r="J25">
        <v>5531</v>
      </c>
      <c r="K25">
        <v>4766</v>
      </c>
      <c r="L25">
        <v>3757</v>
      </c>
      <c r="M25">
        <v>3356</v>
      </c>
      <c r="N25">
        <v>3602</v>
      </c>
      <c r="O25">
        <v>4087</v>
      </c>
      <c r="P25">
        <v>4361</v>
      </c>
      <c r="Q25">
        <v>5187</v>
      </c>
      <c r="R25">
        <v>5831</v>
      </c>
      <c r="S25">
        <v>5961</v>
      </c>
    </row>
    <row r="26" spans="1:19" x14ac:dyDescent="0.25">
      <c r="A26">
        <v>49120</v>
      </c>
      <c r="B26" t="s">
        <v>835</v>
      </c>
      <c r="C26" t="s">
        <v>167</v>
      </c>
      <c r="D26" t="s">
        <v>792</v>
      </c>
      <c r="E26">
        <v>-39.448399999999999</v>
      </c>
      <c r="F26">
        <v>-6.0895000000000001</v>
      </c>
      <c r="G26">
        <v>5734</v>
      </c>
      <c r="H26">
        <v>5303</v>
      </c>
      <c r="I26">
        <v>5525</v>
      </c>
      <c r="J26">
        <v>5579</v>
      </c>
      <c r="K26">
        <v>5364</v>
      </c>
      <c r="L26">
        <v>5253</v>
      </c>
      <c r="M26">
        <v>5274</v>
      </c>
      <c r="N26">
        <v>5616</v>
      </c>
      <c r="O26">
        <v>6345</v>
      </c>
      <c r="P26">
        <v>6565</v>
      </c>
      <c r="Q26">
        <v>6343</v>
      </c>
      <c r="R26">
        <v>6103</v>
      </c>
      <c r="S26">
        <v>5538</v>
      </c>
    </row>
    <row r="27" spans="1:19" x14ac:dyDescent="0.25">
      <c r="A27">
        <v>20450</v>
      </c>
      <c r="B27" t="s">
        <v>1557</v>
      </c>
      <c r="C27" t="s">
        <v>167</v>
      </c>
      <c r="D27" t="s">
        <v>1511</v>
      </c>
      <c r="E27">
        <v>-56.363700000000001</v>
      </c>
      <c r="F27">
        <v>-15.1945</v>
      </c>
      <c r="G27">
        <v>5269</v>
      </c>
      <c r="H27">
        <v>5000</v>
      </c>
      <c r="I27">
        <v>5156</v>
      </c>
      <c r="J27">
        <v>5237</v>
      </c>
      <c r="K27">
        <v>5346</v>
      </c>
      <c r="L27">
        <v>5091</v>
      </c>
      <c r="M27">
        <v>5230</v>
      </c>
      <c r="N27">
        <v>5321</v>
      </c>
      <c r="O27">
        <v>6000</v>
      </c>
      <c r="P27">
        <v>5290</v>
      </c>
      <c r="Q27">
        <v>5159</v>
      </c>
      <c r="R27">
        <v>5206</v>
      </c>
      <c r="S27">
        <v>5189</v>
      </c>
    </row>
    <row r="28" spans="1:19" x14ac:dyDescent="0.25">
      <c r="A28">
        <v>33567</v>
      </c>
      <c r="B28" t="s">
        <v>175</v>
      </c>
      <c r="C28" t="s">
        <v>167</v>
      </c>
      <c r="D28" t="s">
        <v>168</v>
      </c>
      <c r="E28">
        <v>-67.053100000000001</v>
      </c>
      <c r="F28">
        <v>-10.0755</v>
      </c>
      <c r="G28">
        <v>4563</v>
      </c>
      <c r="H28">
        <v>4271</v>
      </c>
      <c r="I28">
        <v>4388</v>
      </c>
      <c r="J28">
        <v>4257</v>
      </c>
      <c r="K28">
        <v>4553</v>
      </c>
      <c r="L28">
        <v>4259</v>
      </c>
      <c r="M28">
        <v>4478</v>
      </c>
      <c r="N28">
        <v>4671</v>
      </c>
      <c r="O28">
        <v>5089</v>
      </c>
      <c r="P28">
        <v>4986</v>
      </c>
      <c r="Q28">
        <v>4888</v>
      </c>
      <c r="R28">
        <v>4631</v>
      </c>
      <c r="S28">
        <v>4281</v>
      </c>
    </row>
    <row r="29" spans="1:19" x14ac:dyDescent="0.25">
      <c r="A29">
        <v>15995</v>
      </c>
      <c r="B29" t="s">
        <v>1110</v>
      </c>
      <c r="C29" t="s">
        <v>167</v>
      </c>
      <c r="D29" t="s">
        <v>1058</v>
      </c>
      <c r="E29">
        <v>-50.375300000000003</v>
      </c>
      <c r="F29">
        <v>-17.3964</v>
      </c>
      <c r="G29">
        <v>5462</v>
      </c>
      <c r="H29">
        <v>5174</v>
      </c>
      <c r="I29">
        <v>5524</v>
      </c>
      <c r="J29">
        <v>5350</v>
      </c>
      <c r="K29">
        <v>5600</v>
      </c>
      <c r="L29">
        <v>5577</v>
      </c>
      <c r="M29">
        <v>5284</v>
      </c>
      <c r="N29">
        <v>5575</v>
      </c>
      <c r="O29">
        <v>6265</v>
      </c>
      <c r="P29">
        <v>5608</v>
      </c>
      <c r="Q29">
        <v>5326</v>
      </c>
      <c r="R29">
        <v>5121</v>
      </c>
      <c r="S29">
        <v>5139</v>
      </c>
    </row>
    <row r="30" spans="1:19" x14ac:dyDescent="0.25">
      <c r="A30">
        <v>51049</v>
      </c>
      <c r="B30" t="s">
        <v>3866</v>
      </c>
      <c r="C30" t="s">
        <v>167</v>
      </c>
      <c r="D30" t="s">
        <v>3752</v>
      </c>
      <c r="E30">
        <v>-36.911499999999997</v>
      </c>
      <c r="F30">
        <v>-5.5784000000000002</v>
      </c>
      <c r="G30">
        <v>5895</v>
      </c>
      <c r="H30">
        <v>5709</v>
      </c>
      <c r="I30">
        <v>5922</v>
      </c>
      <c r="J30">
        <v>5989</v>
      </c>
      <c r="K30">
        <v>5881</v>
      </c>
      <c r="L30">
        <v>5585</v>
      </c>
      <c r="M30">
        <v>5220</v>
      </c>
      <c r="N30">
        <v>5507</v>
      </c>
      <c r="O30">
        <v>6110</v>
      </c>
      <c r="P30">
        <v>6374</v>
      </c>
      <c r="Q30">
        <v>6387</v>
      </c>
      <c r="R30">
        <v>6288</v>
      </c>
      <c r="S30">
        <v>5769</v>
      </c>
    </row>
    <row r="31" spans="1:19" x14ac:dyDescent="0.25">
      <c r="A31">
        <v>12944</v>
      </c>
      <c r="B31" t="s">
        <v>2284</v>
      </c>
      <c r="C31" t="s">
        <v>167</v>
      </c>
      <c r="D31" t="s">
        <v>1727</v>
      </c>
      <c r="E31">
        <v>-42.549500000000002</v>
      </c>
      <c r="F31">
        <v>-19.067299999999999</v>
      </c>
      <c r="G31">
        <v>4878</v>
      </c>
      <c r="H31">
        <v>5170</v>
      </c>
      <c r="I31">
        <v>5650</v>
      </c>
      <c r="J31">
        <v>5072</v>
      </c>
      <c r="K31">
        <v>4965</v>
      </c>
      <c r="L31">
        <v>4443</v>
      </c>
      <c r="M31">
        <v>4420</v>
      </c>
      <c r="N31">
        <v>4521</v>
      </c>
      <c r="O31">
        <v>5039</v>
      </c>
      <c r="P31">
        <v>5114</v>
      </c>
      <c r="Q31">
        <v>4873</v>
      </c>
      <c r="R31">
        <v>4338</v>
      </c>
      <c r="S31">
        <v>4930</v>
      </c>
    </row>
    <row r="32" spans="1:19" x14ac:dyDescent="0.25">
      <c r="A32">
        <v>8248</v>
      </c>
      <c r="B32" t="s">
        <v>5075</v>
      </c>
      <c r="C32" t="s">
        <v>167</v>
      </c>
      <c r="D32" t="s">
        <v>4704</v>
      </c>
      <c r="E32">
        <v>-51.074100000000001</v>
      </c>
      <c r="F32">
        <v>-21.682500000000001</v>
      </c>
      <c r="G32">
        <v>5361</v>
      </c>
      <c r="H32">
        <v>5359</v>
      </c>
      <c r="I32">
        <v>5671</v>
      </c>
      <c r="J32">
        <v>5689</v>
      </c>
      <c r="K32">
        <v>5562</v>
      </c>
      <c r="L32">
        <v>4929</v>
      </c>
      <c r="M32">
        <v>4717</v>
      </c>
      <c r="N32">
        <v>4886</v>
      </c>
      <c r="O32">
        <v>5710</v>
      </c>
      <c r="P32">
        <v>5245</v>
      </c>
      <c r="Q32">
        <v>5436</v>
      </c>
      <c r="R32">
        <v>5531</v>
      </c>
      <c r="S32">
        <v>5596</v>
      </c>
    </row>
    <row r="33" spans="1:19" x14ac:dyDescent="0.25">
      <c r="A33">
        <v>17940</v>
      </c>
      <c r="B33" t="s">
        <v>1168</v>
      </c>
      <c r="C33" t="s">
        <v>167</v>
      </c>
      <c r="D33" t="s">
        <v>1058</v>
      </c>
      <c r="E33">
        <v>-50.168300000000002</v>
      </c>
      <c r="F33">
        <v>-16.416499999999999</v>
      </c>
      <c r="G33">
        <v>5455</v>
      </c>
      <c r="H33">
        <v>5051</v>
      </c>
      <c r="I33">
        <v>5356</v>
      </c>
      <c r="J33">
        <v>5300</v>
      </c>
      <c r="K33">
        <v>5609</v>
      </c>
      <c r="L33">
        <v>5592</v>
      </c>
      <c r="M33">
        <v>5480</v>
      </c>
      <c r="N33">
        <v>5634</v>
      </c>
      <c r="O33">
        <v>6300</v>
      </c>
      <c r="P33">
        <v>5660</v>
      </c>
      <c r="Q33">
        <v>5407</v>
      </c>
      <c r="R33">
        <v>5040</v>
      </c>
      <c r="S33">
        <v>5028</v>
      </c>
    </row>
    <row r="34" spans="1:19" x14ac:dyDescent="0.25">
      <c r="A34">
        <v>9113</v>
      </c>
      <c r="B34" t="s">
        <v>5150</v>
      </c>
      <c r="C34" t="s">
        <v>167</v>
      </c>
      <c r="D34" t="s">
        <v>4704</v>
      </c>
      <c r="E34">
        <v>-49.645499999999998</v>
      </c>
      <c r="F34">
        <v>-21.233000000000001</v>
      </c>
      <c r="G34">
        <v>5340</v>
      </c>
      <c r="H34">
        <v>5331</v>
      </c>
      <c r="I34">
        <v>5656</v>
      </c>
      <c r="J34">
        <v>5482</v>
      </c>
      <c r="K34">
        <v>5489</v>
      </c>
      <c r="L34">
        <v>4882</v>
      </c>
      <c r="M34">
        <v>4781</v>
      </c>
      <c r="N34">
        <v>4985</v>
      </c>
      <c r="O34">
        <v>5696</v>
      </c>
      <c r="P34">
        <v>5351</v>
      </c>
      <c r="Q34">
        <v>5495</v>
      </c>
      <c r="R34">
        <v>5452</v>
      </c>
      <c r="S34">
        <v>5484</v>
      </c>
    </row>
    <row r="35" spans="1:19" x14ac:dyDescent="0.25">
      <c r="A35">
        <v>4658</v>
      </c>
      <c r="B35" t="s">
        <v>3063</v>
      </c>
      <c r="C35" t="s">
        <v>167</v>
      </c>
      <c r="D35" t="s">
        <v>2912</v>
      </c>
      <c r="E35">
        <v>-48.992600000000003</v>
      </c>
      <c r="F35">
        <v>-24.661100000000001</v>
      </c>
      <c r="G35">
        <v>4413</v>
      </c>
      <c r="H35">
        <v>4893</v>
      </c>
      <c r="I35">
        <v>5122</v>
      </c>
      <c r="J35">
        <v>4899</v>
      </c>
      <c r="K35">
        <v>4499</v>
      </c>
      <c r="L35">
        <v>3852</v>
      </c>
      <c r="M35">
        <v>3451</v>
      </c>
      <c r="N35">
        <v>3495</v>
      </c>
      <c r="O35">
        <v>4425</v>
      </c>
      <c r="P35">
        <v>4148</v>
      </c>
      <c r="Q35">
        <v>4329</v>
      </c>
      <c r="R35">
        <v>4807</v>
      </c>
      <c r="S35">
        <v>5032</v>
      </c>
    </row>
    <row r="36" spans="1:19" x14ac:dyDescent="0.25">
      <c r="A36">
        <v>32526</v>
      </c>
      <c r="B36" t="s">
        <v>764</v>
      </c>
      <c r="C36" t="s">
        <v>167</v>
      </c>
      <c r="D36" t="s">
        <v>375</v>
      </c>
      <c r="E36">
        <v>-38.1158</v>
      </c>
      <c r="F36">
        <v>-10.5357</v>
      </c>
      <c r="G36">
        <v>5221</v>
      </c>
      <c r="H36">
        <v>5745</v>
      </c>
      <c r="I36">
        <v>5647</v>
      </c>
      <c r="J36">
        <v>5756</v>
      </c>
      <c r="K36">
        <v>5284</v>
      </c>
      <c r="L36">
        <v>4499</v>
      </c>
      <c r="M36">
        <v>4238</v>
      </c>
      <c r="N36">
        <v>4305</v>
      </c>
      <c r="O36">
        <v>4732</v>
      </c>
      <c r="P36">
        <v>5414</v>
      </c>
      <c r="Q36">
        <v>5493</v>
      </c>
      <c r="R36">
        <v>5794</v>
      </c>
      <c r="S36">
        <v>5743</v>
      </c>
    </row>
    <row r="37" spans="1:19" x14ac:dyDescent="0.25">
      <c r="A37">
        <v>42532</v>
      </c>
      <c r="B37" t="s">
        <v>3410</v>
      </c>
      <c r="C37" t="s">
        <v>167</v>
      </c>
      <c r="D37" t="s">
        <v>3284</v>
      </c>
      <c r="E37">
        <v>-37.636699999999998</v>
      </c>
      <c r="F37">
        <v>-7.7511999999999999</v>
      </c>
      <c r="G37">
        <v>5819</v>
      </c>
      <c r="H37">
        <v>5889</v>
      </c>
      <c r="I37">
        <v>5976</v>
      </c>
      <c r="J37">
        <v>6076</v>
      </c>
      <c r="K37">
        <v>5881</v>
      </c>
      <c r="L37">
        <v>5242</v>
      </c>
      <c r="M37">
        <v>4851</v>
      </c>
      <c r="N37">
        <v>4966</v>
      </c>
      <c r="O37">
        <v>5743</v>
      </c>
      <c r="P37">
        <v>6417</v>
      </c>
      <c r="Q37">
        <v>6358</v>
      </c>
      <c r="R37">
        <v>6411</v>
      </c>
      <c r="S37">
        <v>6022</v>
      </c>
    </row>
    <row r="38" spans="1:19" x14ac:dyDescent="0.25">
      <c r="A38">
        <v>51431</v>
      </c>
      <c r="B38" t="s">
        <v>3872</v>
      </c>
      <c r="C38" t="s">
        <v>167</v>
      </c>
      <c r="D38" t="s">
        <v>3752</v>
      </c>
      <c r="E38">
        <v>-36.507800000000003</v>
      </c>
      <c r="F38">
        <v>-5.4927000000000001</v>
      </c>
      <c r="G38">
        <v>5700</v>
      </c>
      <c r="H38">
        <v>5541</v>
      </c>
      <c r="I38">
        <v>5748</v>
      </c>
      <c r="J38">
        <v>5763</v>
      </c>
      <c r="K38">
        <v>5624</v>
      </c>
      <c r="L38">
        <v>5361</v>
      </c>
      <c r="M38">
        <v>5001</v>
      </c>
      <c r="N38">
        <v>5256</v>
      </c>
      <c r="O38">
        <v>5909</v>
      </c>
      <c r="P38">
        <v>6156</v>
      </c>
      <c r="Q38">
        <v>6244</v>
      </c>
      <c r="R38">
        <v>6172</v>
      </c>
      <c r="S38">
        <v>5630</v>
      </c>
    </row>
    <row r="39" spans="1:19" x14ac:dyDescent="0.25">
      <c r="A39">
        <v>11134</v>
      </c>
      <c r="B39" t="s">
        <v>1016</v>
      </c>
      <c r="C39" t="s">
        <v>167</v>
      </c>
      <c r="D39" t="s">
        <v>979</v>
      </c>
      <c r="E39">
        <v>-41.126399999999997</v>
      </c>
      <c r="F39">
        <v>-20.078299999999999</v>
      </c>
      <c r="G39">
        <v>4925</v>
      </c>
      <c r="H39">
        <v>5325</v>
      </c>
      <c r="I39">
        <v>5866</v>
      </c>
      <c r="J39">
        <v>5210</v>
      </c>
      <c r="K39">
        <v>5086</v>
      </c>
      <c r="L39">
        <v>4549</v>
      </c>
      <c r="M39">
        <v>4432</v>
      </c>
      <c r="N39">
        <v>4453</v>
      </c>
      <c r="O39">
        <v>5039</v>
      </c>
      <c r="P39">
        <v>4979</v>
      </c>
      <c r="Q39">
        <v>4761</v>
      </c>
      <c r="R39">
        <v>4452</v>
      </c>
      <c r="S39">
        <v>4955</v>
      </c>
    </row>
    <row r="40" spans="1:19" x14ac:dyDescent="0.25">
      <c r="A40">
        <v>56334</v>
      </c>
      <c r="B40" t="s">
        <v>1406</v>
      </c>
      <c r="C40" t="s">
        <v>167</v>
      </c>
      <c r="D40" t="s">
        <v>1298</v>
      </c>
      <c r="E40">
        <v>-43.325200000000002</v>
      </c>
      <c r="F40">
        <v>-4.1318999999999999</v>
      </c>
      <c r="G40">
        <v>5525</v>
      </c>
      <c r="H40">
        <v>4922</v>
      </c>
      <c r="I40">
        <v>5146</v>
      </c>
      <c r="J40">
        <v>5101</v>
      </c>
      <c r="K40">
        <v>5158</v>
      </c>
      <c r="L40">
        <v>5141</v>
      </c>
      <c r="M40">
        <v>5409</v>
      </c>
      <c r="N40">
        <v>5582</v>
      </c>
      <c r="O40">
        <v>6120</v>
      </c>
      <c r="P40">
        <v>6398</v>
      </c>
      <c r="Q40">
        <v>6216</v>
      </c>
      <c r="R40">
        <v>5796</v>
      </c>
      <c r="S40">
        <v>5308</v>
      </c>
    </row>
    <row r="41" spans="1:19" x14ac:dyDescent="0.25">
      <c r="A41">
        <v>39777</v>
      </c>
      <c r="B41" t="s">
        <v>3336</v>
      </c>
      <c r="C41" t="s">
        <v>167</v>
      </c>
      <c r="D41" t="s">
        <v>3284</v>
      </c>
      <c r="E41">
        <v>-41.009900000000002</v>
      </c>
      <c r="F41">
        <v>-8.5117999999999991</v>
      </c>
      <c r="G41">
        <v>5868</v>
      </c>
      <c r="H41">
        <v>5799</v>
      </c>
      <c r="I41">
        <v>5650</v>
      </c>
      <c r="J41">
        <v>5771</v>
      </c>
      <c r="K41">
        <v>5447</v>
      </c>
      <c r="L41">
        <v>5335</v>
      </c>
      <c r="M41">
        <v>5276</v>
      </c>
      <c r="N41">
        <v>5633</v>
      </c>
      <c r="O41">
        <v>6414</v>
      </c>
      <c r="P41">
        <v>6708</v>
      </c>
      <c r="Q41">
        <v>6454</v>
      </c>
      <c r="R41">
        <v>6140</v>
      </c>
      <c r="S41">
        <v>5785</v>
      </c>
    </row>
    <row r="42" spans="1:19" x14ac:dyDescent="0.25">
      <c r="A42">
        <v>66723</v>
      </c>
      <c r="B42" t="s">
        <v>2706</v>
      </c>
      <c r="C42" t="s">
        <v>167</v>
      </c>
      <c r="D42" t="s">
        <v>2567</v>
      </c>
      <c r="E42">
        <v>-50.386499999999998</v>
      </c>
      <c r="F42">
        <v>-0.1552</v>
      </c>
      <c r="G42">
        <v>4701</v>
      </c>
      <c r="H42">
        <v>4382</v>
      </c>
      <c r="I42">
        <v>4058</v>
      </c>
      <c r="J42">
        <v>3958</v>
      </c>
      <c r="K42">
        <v>3994</v>
      </c>
      <c r="L42">
        <v>4431</v>
      </c>
      <c r="M42">
        <v>4689</v>
      </c>
      <c r="N42">
        <v>4849</v>
      </c>
      <c r="O42">
        <v>5252</v>
      </c>
      <c r="P42">
        <v>5497</v>
      </c>
      <c r="Q42">
        <v>5393</v>
      </c>
      <c r="R42">
        <v>5219</v>
      </c>
      <c r="S42">
        <v>4690</v>
      </c>
    </row>
    <row r="43" spans="1:19" x14ac:dyDescent="0.25">
      <c r="A43">
        <v>39828</v>
      </c>
      <c r="B43" t="s">
        <v>3343</v>
      </c>
      <c r="C43" t="s">
        <v>167</v>
      </c>
      <c r="D43" t="s">
        <v>3284</v>
      </c>
      <c r="E43">
        <v>-35.945</v>
      </c>
      <c r="F43">
        <v>-8.4601000000000006</v>
      </c>
      <c r="G43">
        <v>5305</v>
      </c>
      <c r="H43">
        <v>5644</v>
      </c>
      <c r="I43">
        <v>5680</v>
      </c>
      <c r="J43">
        <v>5959</v>
      </c>
      <c r="K43">
        <v>5409</v>
      </c>
      <c r="L43">
        <v>4623</v>
      </c>
      <c r="M43">
        <v>4248</v>
      </c>
      <c r="N43">
        <v>4340</v>
      </c>
      <c r="O43">
        <v>4927</v>
      </c>
      <c r="P43">
        <v>5547</v>
      </c>
      <c r="Q43">
        <v>5672</v>
      </c>
      <c r="R43">
        <v>5902</v>
      </c>
      <c r="S43">
        <v>5705</v>
      </c>
    </row>
    <row r="44" spans="1:19" x14ac:dyDescent="0.25">
      <c r="A44">
        <v>50233</v>
      </c>
      <c r="B44" t="s">
        <v>3597</v>
      </c>
      <c r="C44" t="s">
        <v>167</v>
      </c>
      <c r="D44" t="s">
        <v>3448</v>
      </c>
      <c r="E44">
        <v>-42.658499999999997</v>
      </c>
      <c r="F44">
        <v>-5.798</v>
      </c>
      <c r="G44">
        <v>5660</v>
      </c>
      <c r="H44">
        <v>4778</v>
      </c>
      <c r="I44">
        <v>5127</v>
      </c>
      <c r="J44">
        <v>5206</v>
      </c>
      <c r="K44">
        <v>5223</v>
      </c>
      <c r="L44">
        <v>5435</v>
      </c>
      <c r="M44">
        <v>5728</v>
      </c>
      <c r="N44">
        <v>5965</v>
      </c>
      <c r="O44">
        <v>6442</v>
      </c>
      <c r="P44">
        <v>6635</v>
      </c>
      <c r="Q44">
        <v>6250</v>
      </c>
      <c r="R44">
        <v>5782</v>
      </c>
      <c r="S44">
        <v>5347</v>
      </c>
    </row>
    <row r="45" spans="1:19" x14ac:dyDescent="0.25">
      <c r="A45">
        <v>3071</v>
      </c>
      <c r="B45" t="s">
        <v>4520</v>
      </c>
      <c r="C45" t="s">
        <v>167</v>
      </c>
      <c r="D45" t="s">
        <v>4434</v>
      </c>
      <c r="E45">
        <v>-49.822499999999998</v>
      </c>
      <c r="F45">
        <v>-27.409199999999998</v>
      </c>
      <c r="G45">
        <v>4295</v>
      </c>
      <c r="H45">
        <v>5036</v>
      </c>
      <c r="I45">
        <v>5132</v>
      </c>
      <c r="J45">
        <v>4881</v>
      </c>
      <c r="K45">
        <v>4339</v>
      </c>
      <c r="L45">
        <v>3727</v>
      </c>
      <c r="M45">
        <v>3152</v>
      </c>
      <c r="N45">
        <v>3324</v>
      </c>
      <c r="O45">
        <v>4081</v>
      </c>
      <c r="P45">
        <v>3828</v>
      </c>
      <c r="Q45">
        <v>4032</v>
      </c>
      <c r="R45">
        <v>4941</v>
      </c>
      <c r="S45">
        <v>5061</v>
      </c>
    </row>
    <row r="46" spans="1:19" x14ac:dyDescent="0.25">
      <c r="A46">
        <v>3132</v>
      </c>
      <c r="B46" t="s">
        <v>4535</v>
      </c>
      <c r="C46" t="s">
        <v>167</v>
      </c>
      <c r="D46" t="s">
        <v>4434</v>
      </c>
      <c r="E46">
        <v>-49.708399999999997</v>
      </c>
      <c r="F46">
        <v>-27.2666</v>
      </c>
      <c r="G46">
        <v>4289</v>
      </c>
      <c r="H46">
        <v>5059</v>
      </c>
      <c r="I46">
        <v>5137</v>
      </c>
      <c r="J46">
        <v>4920</v>
      </c>
      <c r="K46">
        <v>4310</v>
      </c>
      <c r="L46">
        <v>3686</v>
      </c>
      <c r="M46">
        <v>3089</v>
      </c>
      <c r="N46">
        <v>3245</v>
      </c>
      <c r="O46">
        <v>4068</v>
      </c>
      <c r="P46">
        <v>3839</v>
      </c>
      <c r="Q46">
        <v>4075</v>
      </c>
      <c r="R46">
        <v>4950</v>
      </c>
      <c r="S46">
        <v>5087</v>
      </c>
    </row>
    <row r="47" spans="1:19" x14ac:dyDescent="0.25">
      <c r="A47">
        <v>46319</v>
      </c>
      <c r="B47" t="s">
        <v>2579</v>
      </c>
      <c r="C47" t="s">
        <v>167</v>
      </c>
      <c r="D47" t="s">
        <v>2567</v>
      </c>
      <c r="E47">
        <v>-50.484999999999999</v>
      </c>
      <c r="F47">
        <v>-6.8055000000000003</v>
      </c>
      <c r="G47">
        <v>4876</v>
      </c>
      <c r="H47">
        <v>4487</v>
      </c>
      <c r="I47">
        <v>4609</v>
      </c>
      <c r="J47">
        <v>4656</v>
      </c>
      <c r="K47">
        <v>4671</v>
      </c>
      <c r="L47">
        <v>4970</v>
      </c>
      <c r="M47">
        <v>5221</v>
      </c>
      <c r="N47">
        <v>5243</v>
      </c>
      <c r="O47">
        <v>5683</v>
      </c>
      <c r="P47">
        <v>5289</v>
      </c>
      <c r="Q47">
        <v>4785</v>
      </c>
      <c r="R47">
        <v>4552</v>
      </c>
      <c r="S47">
        <v>4343</v>
      </c>
    </row>
    <row r="48" spans="1:19" x14ac:dyDescent="0.25">
      <c r="A48">
        <v>22853</v>
      </c>
      <c r="B48" t="s">
        <v>1583</v>
      </c>
      <c r="C48" t="s">
        <v>167</v>
      </c>
      <c r="D48" t="s">
        <v>1511</v>
      </c>
      <c r="E48">
        <v>-52.160499999999999</v>
      </c>
      <c r="F48">
        <v>-14.051500000000001</v>
      </c>
      <c r="G48">
        <v>5400</v>
      </c>
      <c r="H48">
        <v>4872</v>
      </c>
      <c r="I48">
        <v>5319</v>
      </c>
      <c r="J48">
        <v>5237</v>
      </c>
      <c r="K48">
        <v>5617</v>
      </c>
      <c r="L48">
        <v>5629</v>
      </c>
      <c r="M48">
        <v>5448</v>
      </c>
      <c r="N48">
        <v>5781</v>
      </c>
      <c r="O48">
        <v>6071</v>
      </c>
      <c r="P48">
        <v>5613</v>
      </c>
      <c r="Q48">
        <v>5319</v>
      </c>
      <c r="R48">
        <v>4949</v>
      </c>
      <c r="S48">
        <v>4943</v>
      </c>
    </row>
    <row r="49" spans="1:19" x14ac:dyDescent="0.25">
      <c r="A49">
        <v>14934</v>
      </c>
      <c r="B49" t="s">
        <v>1583</v>
      </c>
      <c r="C49" t="s">
        <v>167</v>
      </c>
      <c r="D49" t="s">
        <v>1727</v>
      </c>
      <c r="E49">
        <v>-42.381</v>
      </c>
      <c r="F49">
        <v>-17.991800000000001</v>
      </c>
      <c r="G49">
        <v>5119</v>
      </c>
      <c r="H49">
        <v>5508</v>
      </c>
      <c r="I49">
        <v>6013</v>
      </c>
      <c r="J49">
        <v>5389</v>
      </c>
      <c r="K49">
        <v>5075</v>
      </c>
      <c r="L49">
        <v>4618</v>
      </c>
      <c r="M49">
        <v>4507</v>
      </c>
      <c r="N49">
        <v>4636</v>
      </c>
      <c r="O49">
        <v>5225</v>
      </c>
      <c r="P49">
        <v>5394</v>
      </c>
      <c r="Q49">
        <v>5250</v>
      </c>
      <c r="R49">
        <v>4597</v>
      </c>
      <c r="S49">
        <v>5210</v>
      </c>
    </row>
    <row r="50" spans="1:19" x14ac:dyDescent="0.25">
      <c r="A50">
        <v>36758</v>
      </c>
      <c r="B50" t="s">
        <v>263</v>
      </c>
      <c r="C50" t="s">
        <v>167</v>
      </c>
      <c r="D50" t="s">
        <v>192</v>
      </c>
      <c r="E50">
        <v>-37.938299999999998</v>
      </c>
      <c r="F50">
        <v>-9.2623999999999995</v>
      </c>
      <c r="G50">
        <v>5465</v>
      </c>
      <c r="H50">
        <v>5913</v>
      </c>
      <c r="I50">
        <v>5864</v>
      </c>
      <c r="J50">
        <v>6002</v>
      </c>
      <c r="K50">
        <v>5492</v>
      </c>
      <c r="L50">
        <v>4741</v>
      </c>
      <c r="M50">
        <v>4291</v>
      </c>
      <c r="N50">
        <v>4375</v>
      </c>
      <c r="O50">
        <v>5033</v>
      </c>
      <c r="P50">
        <v>5783</v>
      </c>
      <c r="Q50">
        <v>5885</v>
      </c>
      <c r="R50">
        <v>6233</v>
      </c>
      <c r="S50">
        <v>5969</v>
      </c>
    </row>
    <row r="51" spans="1:19" x14ac:dyDescent="0.25">
      <c r="A51">
        <v>43707</v>
      </c>
      <c r="B51" t="s">
        <v>263</v>
      </c>
      <c r="C51" t="s">
        <v>167</v>
      </c>
      <c r="D51" t="s">
        <v>2709</v>
      </c>
      <c r="E51">
        <v>-37.636000000000003</v>
      </c>
      <c r="F51">
        <v>-7.5118999999999998</v>
      </c>
      <c r="G51">
        <v>5910</v>
      </c>
      <c r="H51">
        <v>5836</v>
      </c>
      <c r="I51">
        <v>5911</v>
      </c>
      <c r="J51">
        <v>6080</v>
      </c>
      <c r="K51">
        <v>5979</v>
      </c>
      <c r="L51">
        <v>5371</v>
      </c>
      <c r="M51">
        <v>5084</v>
      </c>
      <c r="N51">
        <v>5322</v>
      </c>
      <c r="O51">
        <v>6048</v>
      </c>
      <c r="P51">
        <v>6551</v>
      </c>
      <c r="Q51">
        <v>6421</v>
      </c>
      <c r="R51">
        <v>6387</v>
      </c>
      <c r="S51">
        <v>5934</v>
      </c>
    </row>
    <row r="52" spans="1:19" x14ac:dyDescent="0.25">
      <c r="A52">
        <v>49852</v>
      </c>
      <c r="B52" t="s">
        <v>263</v>
      </c>
      <c r="C52" t="s">
        <v>167</v>
      </c>
      <c r="D52" t="s">
        <v>3448</v>
      </c>
      <c r="E52">
        <v>-42.634099999999997</v>
      </c>
      <c r="F52">
        <v>-5.8918999999999997</v>
      </c>
      <c r="G52">
        <v>5668</v>
      </c>
      <c r="H52">
        <v>4853</v>
      </c>
      <c r="I52">
        <v>5148</v>
      </c>
      <c r="J52">
        <v>5254</v>
      </c>
      <c r="K52">
        <v>5231</v>
      </c>
      <c r="L52">
        <v>5453</v>
      </c>
      <c r="M52">
        <v>5715</v>
      </c>
      <c r="N52">
        <v>5960</v>
      </c>
      <c r="O52">
        <v>6395</v>
      </c>
      <c r="P52">
        <v>6606</v>
      </c>
      <c r="Q52">
        <v>6250</v>
      </c>
      <c r="R52">
        <v>5782</v>
      </c>
      <c r="S52">
        <v>5369</v>
      </c>
    </row>
    <row r="53" spans="1:19" x14ac:dyDescent="0.25">
      <c r="A53">
        <v>10476</v>
      </c>
      <c r="B53" t="s">
        <v>1701</v>
      </c>
      <c r="C53" t="s">
        <v>167</v>
      </c>
      <c r="D53" t="s">
        <v>1651</v>
      </c>
      <c r="E53">
        <v>-52.879399999999997</v>
      </c>
      <c r="F53">
        <v>-20.445699999999999</v>
      </c>
      <c r="G53">
        <v>5310</v>
      </c>
      <c r="H53">
        <v>5167</v>
      </c>
      <c r="I53">
        <v>5616</v>
      </c>
      <c r="J53">
        <v>5620</v>
      </c>
      <c r="K53">
        <v>5464</v>
      </c>
      <c r="L53">
        <v>4958</v>
      </c>
      <c r="M53">
        <v>4796</v>
      </c>
      <c r="N53">
        <v>4965</v>
      </c>
      <c r="O53">
        <v>5666</v>
      </c>
      <c r="P53">
        <v>5303</v>
      </c>
      <c r="Q53">
        <v>5293</v>
      </c>
      <c r="R53">
        <v>5344</v>
      </c>
      <c r="S53">
        <v>5522</v>
      </c>
    </row>
    <row r="54" spans="1:19" x14ac:dyDescent="0.25">
      <c r="A54">
        <v>11064</v>
      </c>
      <c r="B54" t="s">
        <v>2099</v>
      </c>
      <c r="C54" t="s">
        <v>167</v>
      </c>
      <c r="D54" t="s">
        <v>1727</v>
      </c>
      <c r="E54">
        <v>-48.107300000000002</v>
      </c>
      <c r="F54">
        <v>-20.058</v>
      </c>
      <c r="G54">
        <v>5371</v>
      </c>
      <c r="H54">
        <v>5151</v>
      </c>
      <c r="I54">
        <v>5714</v>
      </c>
      <c r="J54">
        <v>5327</v>
      </c>
      <c r="K54">
        <v>5670</v>
      </c>
      <c r="L54">
        <v>5195</v>
      </c>
      <c r="M54">
        <v>4927</v>
      </c>
      <c r="N54">
        <v>5240</v>
      </c>
      <c r="O54">
        <v>5922</v>
      </c>
      <c r="P54">
        <v>5356</v>
      </c>
      <c r="Q54">
        <v>5376</v>
      </c>
      <c r="R54">
        <v>5248</v>
      </c>
      <c r="S54">
        <v>5322</v>
      </c>
    </row>
    <row r="55" spans="1:19" x14ac:dyDescent="0.25">
      <c r="A55">
        <v>3280</v>
      </c>
      <c r="B55" t="s">
        <v>4589</v>
      </c>
      <c r="C55" t="s">
        <v>167</v>
      </c>
      <c r="D55" t="s">
        <v>4434</v>
      </c>
      <c r="E55">
        <v>-51.5533</v>
      </c>
      <c r="F55">
        <v>-26.998899999999999</v>
      </c>
      <c r="G55">
        <v>4710</v>
      </c>
      <c r="H55">
        <v>5058</v>
      </c>
      <c r="I55">
        <v>5062</v>
      </c>
      <c r="J55">
        <v>5196</v>
      </c>
      <c r="K55">
        <v>4800</v>
      </c>
      <c r="L55">
        <v>3995</v>
      </c>
      <c r="M55">
        <v>3743</v>
      </c>
      <c r="N55">
        <v>3963</v>
      </c>
      <c r="O55">
        <v>4791</v>
      </c>
      <c r="P55">
        <v>4450</v>
      </c>
      <c r="Q55">
        <v>4790</v>
      </c>
      <c r="R55">
        <v>5394</v>
      </c>
      <c r="S55">
        <v>5276</v>
      </c>
    </row>
    <row r="56" spans="1:19" x14ac:dyDescent="0.25">
      <c r="A56">
        <v>60382</v>
      </c>
      <c r="B56" t="s">
        <v>1467</v>
      </c>
      <c r="C56" t="s">
        <v>167</v>
      </c>
      <c r="D56" t="s">
        <v>1298</v>
      </c>
      <c r="E56">
        <v>-42.119199999999999</v>
      </c>
      <c r="F56">
        <v>-2.8409</v>
      </c>
      <c r="G56">
        <v>5596</v>
      </c>
      <c r="H56">
        <v>5395</v>
      </c>
      <c r="I56">
        <v>5282</v>
      </c>
      <c r="J56">
        <v>5193</v>
      </c>
      <c r="K56">
        <v>4998</v>
      </c>
      <c r="L56">
        <v>5169</v>
      </c>
      <c r="M56">
        <v>5357</v>
      </c>
      <c r="N56">
        <v>5576</v>
      </c>
      <c r="O56">
        <v>6111</v>
      </c>
      <c r="P56">
        <v>6160</v>
      </c>
      <c r="Q56">
        <v>5897</v>
      </c>
      <c r="R56">
        <v>6166</v>
      </c>
      <c r="S56">
        <v>5847</v>
      </c>
    </row>
    <row r="57" spans="1:19" x14ac:dyDescent="0.25">
      <c r="A57">
        <v>14044</v>
      </c>
      <c r="B57" t="s">
        <v>1049</v>
      </c>
      <c r="C57" t="s">
        <v>167</v>
      </c>
      <c r="D57" t="s">
        <v>979</v>
      </c>
      <c r="E57">
        <v>-40.985799999999998</v>
      </c>
      <c r="F57">
        <v>-18.5487</v>
      </c>
      <c r="G57">
        <v>4891</v>
      </c>
      <c r="H57">
        <v>5372</v>
      </c>
      <c r="I57">
        <v>5787</v>
      </c>
      <c r="J57">
        <v>5315</v>
      </c>
      <c r="K57">
        <v>4997</v>
      </c>
      <c r="L57">
        <v>4432</v>
      </c>
      <c r="M57">
        <v>4294</v>
      </c>
      <c r="N57">
        <v>4327</v>
      </c>
      <c r="O57">
        <v>4714</v>
      </c>
      <c r="P57">
        <v>5003</v>
      </c>
      <c r="Q57">
        <v>4796</v>
      </c>
      <c r="R57">
        <v>4534</v>
      </c>
      <c r="S57">
        <v>5118</v>
      </c>
    </row>
    <row r="58" spans="1:19" x14ac:dyDescent="0.25">
      <c r="A58">
        <v>28389</v>
      </c>
      <c r="B58" t="s">
        <v>664</v>
      </c>
      <c r="C58" t="s">
        <v>167</v>
      </c>
      <c r="D58" t="s">
        <v>375</v>
      </c>
      <c r="E58">
        <v>-38.764200000000002</v>
      </c>
      <c r="F58">
        <v>-11.862299999999999</v>
      </c>
      <c r="G58">
        <v>5113</v>
      </c>
      <c r="H58">
        <v>5667</v>
      </c>
      <c r="I58">
        <v>5605</v>
      </c>
      <c r="J58">
        <v>5692</v>
      </c>
      <c r="K58">
        <v>4965</v>
      </c>
      <c r="L58">
        <v>4327</v>
      </c>
      <c r="M58">
        <v>4103</v>
      </c>
      <c r="N58">
        <v>4370</v>
      </c>
      <c r="O58">
        <v>4758</v>
      </c>
      <c r="P58">
        <v>5417</v>
      </c>
      <c r="Q58">
        <v>5381</v>
      </c>
      <c r="R58">
        <v>5488</v>
      </c>
      <c r="S58">
        <v>5576</v>
      </c>
    </row>
    <row r="59" spans="1:19" x14ac:dyDescent="0.25">
      <c r="A59">
        <v>20967</v>
      </c>
      <c r="B59" t="s">
        <v>1246</v>
      </c>
      <c r="C59" t="s">
        <v>167</v>
      </c>
      <c r="D59" t="s">
        <v>1058</v>
      </c>
      <c r="E59">
        <v>-47.782699999999998</v>
      </c>
      <c r="F59">
        <v>-14.981400000000001</v>
      </c>
      <c r="G59">
        <v>5545</v>
      </c>
      <c r="H59">
        <v>5097</v>
      </c>
      <c r="I59">
        <v>5561</v>
      </c>
      <c r="J59">
        <v>5317</v>
      </c>
      <c r="K59">
        <v>5674</v>
      </c>
      <c r="L59">
        <v>5662</v>
      </c>
      <c r="M59">
        <v>5562</v>
      </c>
      <c r="N59">
        <v>5808</v>
      </c>
      <c r="O59">
        <v>6575</v>
      </c>
      <c r="P59">
        <v>6056</v>
      </c>
      <c r="Q59">
        <v>5506</v>
      </c>
      <c r="R59">
        <v>4701</v>
      </c>
      <c r="S59">
        <v>5019</v>
      </c>
    </row>
    <row r="60" spans="1:19" x14ac:dyDescent="0.25">
      <c r="A60">
        <v>14688</v>
      </c>
      <c r="B60" t="s">
        <v>1084</v>
      </c>
      <c r="C60" t="s">
        <v>167</v>
      </c>
      <c r="D60" t="s">
        <v>1058</v>
      </c>
      <c r="E60">
        <v>-48.764299999999999</v>
      </c>
      <c r="F60">
        <v>-18.079699999999999</v>
      </c>
      <c r="G60">
        <v>5479</v>
      </c>
      <c r="H60">
        <v>5113</v>
      </c>
      <c r="I60">
        <v>5557</v>
      </c>
      <c r="J60">
        <v>5360</v>
      </c>
      <c r="K60">
        <v>5700</v>
      </c>
      <c r="L60">
        <v>5545</v>
      </c>
      <c r="M60">
        <v>5392</v>
      </c>
      <c r="N60">
        <v>5521</v>
      </c>
      <c r="O60">
        <v>6124</v>
      </c>
      <c r="P60">
        <v>5643</v>
      </c>
      <c r="Q60">
        <v>5462</v>
      </c>
      <c r="R60">
        <v>5154</v>
      </c>
      <c r="S60">
        <v>5180</v>
      </c>
    </row>
    <row r="61" spans="1:19" x14ac:dyDescent="0.25">
      <c r="A61">
        <v>48749</v>
      </c>
      <c r="B61" t="s">
        <v>3798</v>
      </c>
      <c r="C61" t="s">
        <v>167</v>
      </c>
      <c r="D61" t="s">
        <v>3752</v>
      </c>
      <c r="E61">
        <v>-38.294499999999999</v>
      </c>
      <c r="F61">
        <v>-6.2039</v>
      </c>
      <c r="G61">
        <v>5935</v>
      </c>
      <c r="H61">
        <v>5692</v>
      </c>
      <c r="I61">
        <v>5885</v>
      </c>
      <c r="J61">
        <v>6013</v>
      </c>
      <c r="K61">
        <v>5833</v>
      </c>
      <c r="L61">
        <v>5519</v>
      </c>
      <c r="M61">
        <v>5267</v>
      </c>
      <c r="N61">
        <v>5594</v>
      </c>
      <c r="O61">
        <v>6249</v>
      </c>
      <c r="P61">
        <v>6482</v>
      </c>
      <c r="Q61">
        <v>6451</v>
      </c>
      <c r="R61">
        <v>6367</v>
      </c>
      <c r="S61">
        <v>5869</v>
      </c>
    </row>
    <row r="62" spans="1:19" x14ac:dyDescent="0.25">
      <c r="A62">
        <v>39062</v>
      </c>
      <c r="B62" t="s">
        <v>3324</v>
      </c>
      <c r="C62" t="s">
        <v>167</v>
      </c>
      <c r="D62" t="s">
        <v>3284</v>
      </c>
      <c r="E62">
        <v>-35.526600000000002</v>
      </c>
      <c r="F62">
        <v>-8.7065000000000001</v>
      </c>
      <c r="G62">
        <v>5144</v>
      </c>
      <c r="H62">
        <v>5409</v>
      </c>
      <c r="I62">
        <v>5466</v>
      </c>
      <c r="J62">
        <v>5736</v>
      </c>
      <c r="K62">
        <v>5171</v>
      </c>
      <c r="L62">
        <v>4552</v>
      </c>
      <c r="M62">
        <v>4218</v>
      </c>
      <c r="N62">
        <v>4227</v>
      </c>
      <c r="O62">
        <v>4757</v>
      </c>
      <c r="P62">
        <v>5409</v>
      </c>
      <c r="Q62">
        <v>5489</v>
      </c>
      <c r="R62">
        <v>5696</v>
      </c>
      <c r="S62">
        <v>5600</v>
      </c>
    </row>
    <row r="63" spans="1:19" x14ac:dyDescent="0.25">
      <c r="A63">
        <v>2515</v>
      </c>
      <c r="B63" t="s">
        <v>4230</v>
      </c>
      <c r="C63" t="s">
        <v>167</v>
      </c>
      <c r="D63" t="s">
        <v>3898</v>
      </c>
      <c r="E63">
        <v>-52.031500000000001</v>
      </c>
      <c r="F63">
        <v>-28.1677</v>
      </c>
      <c r="G63">
        <v>4791</v>
      </c>
      <c r="H63">
        <v>5480</v>
      </c>
      <c r="I63">
        <v>5482</v>
      </c>
      <c r="J63">
        <v>5280</v>
      </c>
      <c r="K63">
        <v>4861</v>
      </c>
      <c r="L63">
        <v>3985</v>
      </c>
      <c r="M63">
        <v>3483</v>
      </c>
      <c r="N63">
        <v>3910</v>
      </c>
      <c r="O63">
        <v>4606</v>
      </c>
      <c r="P63">
        <v>4284</v>
      </c>
      <c r="Q63">
        <v>4948</v>
      </c>
      <c r="R63">
        <v>5586</v>
      </c>
      <c r="S63">
        <v>5586</v>
      </c>
    </row>
    <row r="64" spans="1:19" x14ac:dyDescent="0.25">
      <c r="A64">
        <v>7605</v>
      </c>
      <c r="B64" t="s">
        <v>5023</v>
      </c>
      <c r="C64" t="s">
        <v>167</v>
      </c>
      <c r="D64" t="s">
        <v>4704</v>
      </c>
      <c r="E64">
        <v>-46.9739</v>
      </c>
      <c r="F64">
        <v>-22.057700000000001</v>
      </c>
      <c r="G64">
        <v>5253</v>
      </c>
      <c r="H64">
        <v>5072</v>
      </c>
      <c r="I64">
        <v>5578</v>
      </c>
      <c r="J64">
        <v>5321</v>
      </c>
      <c r="K64">
        <v>5429</v>
      </c>
      <c r="L64">
        <v>4898</v>
      </c>
      <c r="M64">
        <v>4760</v>
      </c>
      <c r="N64">
        <v>4921</v>
      </c>
      <c r="O64">
        <v>5665</v>
      </c>
      <c r="P64">
        <v>5340</v>
      </c>
      <c r="Q64">
        <v>5430</v>
      </c>
      <c r="R64">
        <v>5287</v>
      </c>
      <c r="S64">
        <v>5329</v>
      </c>
    </row>
    <row r="65" spans="1:19" x14ac:dyDescent="0.25">
      <c r="A65">
        <v>9670</v>
      </c>
      <c r="B65" t="s">
        <v>1965</v>
      </c>
      <c r="C65" t="s">
        <v>167</v>
      </c>
      <c r="D65" t="s">
        <v>1727</v>
      </c>
      <c r="E65">
        <v>-45.391800000000003</v>
      </c>
      <c r="F65">
        <v>-20.944400000000002</v>
      </c>
      <c r="G65">
        <v>5218</v>
      </c>
      <c r="H65">
        <v>5048</v>
      </c>
      <c r="I65">
        <v>5504</v>
      </c>
      <c r="J65">
        <v>5066</v>
      </c>
      <c r="K65">
        <v>5358</v>
      </c>
      <c r="L65">
        <v>4966</v>
      </c>
      <c r="M65">
        <v>4905</v>
      </c>
      <c r="N65">
        <v>5216</v>
      </c>
      <c r="O65">
        <v>5893</v>
      </c>
      <c r="P65">
        <v>5562</v>
      </c>
      <c r="Q65">
        <v>5296</v>
      </c>
      <c r="R65">
        <v>4772</v>
      </c>
      <c r="S65">
        <v>5028</v>
      </c>
    </row>
    <row r="66" spans="1:19" x14ac:dyDescent="0.25">
      <c r="A66">
        <v>37522</v>
      </c>
      <c r="B66" t="s">
        <v>3288</v>
      </c>
      <c r="C66" t="s">
        <v>167</v>
      </c>
      <c r="D66" t="s">
        <v>3284</v>
      </c>
      <c r="E66">
        <v>-37.122900000000001</v>
      </c>
      <c r="F66">
        <v>-9.1117000000000008</v>
      </c>
      <c r="G66">
        <v>5466</v>
      </c>
      <c r="H66">
        <v>5871</v>
      </c>
      <c r="I66">
        <v>5821</v>
      </c>
      <c r="J66">
        <v>6022</v>
      </c>
      <c r="K66">
        <v>5495</v>
      </c>
      <c r="L66">
        <v>4684</v>
      </c>
      <c r="M66">
        <v>4255</v>
      </c>
      <c r="N66">
        <v>4467</v>
      </c>
      <c r="O66">
        <v>5021</v>
      </c>
      <c r="P66">
        <v>5786</v>
      </c>
      <c r="Q66">
        <v>5964</v>
      </c>
      <c r="R66">
        <v>6222</v>
      </c>
      <c r="S66">
        <v>5983</v>
      </c>
    </row>
    <row r="67" spans="1:19" x14ac:dyDescent="0.25">
      <c r="A67">
        <v>7949</v>
      </c>
      <c r="B67" t="s">
        <v>5051</v>
      </c>
      <c r="C67" t="s">
        <v>167</v>
      </c>
      <c r="D67" t="s">
        <v>4704</v>
      </c>
      <c r="E67">
        <v>-46.718000000000004</v>
      </c>
      <c r="F67">
        <v>-21.932400000000001</v>
      </c>
      <c r="G67">
        <v>5149</v>
      </c>
      <c r="H67">
        <v>4900</v>
      </c>
      <c r="I67">
        <v>5372</v>
      </c>
      <c r="J67">
        <v>5113</v>
      </c>
      <c r="K67">
        <v>5320</v>
      </c>
      <c r="L67">
        <v>4899</v>
      </c>
      <c r="M67">
        <v>4789</v>
      </c>
      <c r="N67">
        <v>4951</v>
      </c>
      <c r="O67">
        <v>5707</v>
      </c>
      <c r="P67">
        <v>5326</v>
      </c>
      <c r="Q67">
        <v>5261</v>
      </c>
      <c r="R67">
        <v>5053</v>
      </c>
      <c r="S67">
        <v>5094</v>
      </c>
    </row>
    <row r="68" spans="1:19" x14ac:dyDescent="0.25">
      <c r="A68">
        <v>3212</v>
      </c>
      <c r="B68" t="s">
        <v>4567</v>
      </c>
      <c r="C68" t="s">
        <v>167</v>
      </c>
      <c r="D68" t="s">
        <v>4434</v>
      </c>
      <c r="E68">
        <v>-52.981299999999997</v>
      </c>
      <c r="F68">
        <v>-27.075900000000001</v>
      </c>
      <c r="G68">
        <v>4872</v>
      </c>
      <c r="H68">
        <v>5509</v>
      </c>
      <c r="I68">
        <v>5565</v>
      </c>
      <c r="J68">
        <v>5559</v>
      </c>
      <c r="K68">
        <v>4907</v>
      </c>
      <c r="L68">
        <v>4059</v>
      </c>
      <c r="M68">
        <v>3535</v>
      </c>
      <c r="N68">
        <v>3872</v>
      </c>
      <c r="O68">
        <v>4699</v>
      </c>
      <c r="P68">
        <v>4406</v>
      </c>
      <c r="Q68">
        <v>5087</v>
      </c>
      <c r="R68">
        <v>5601</v>
      </c>
      <c r="S68">
        <v>5667</v>
      </c>
    </row>
    <row r="69" spans="1:19" x14ac:dyDescent="0.25">
      <c r="A69">
        <v>6988</v>
      </c>
      <c r="B69" t="s">
        <v>4959</v>
      </c>
      <c r="C69" t="s">
        <v>167</v>
      </c>
      <c r="D69" t="s">
        <v>4704</v>
      </c>
      <c r="E69">
        <v>-46.631799999999998</v>
      </c>
      <c r="F69">
        <v>-22.473800000000001</v>
      </c>
      <c r="G69">
        <v>5192</v>
      </c>
      <c r="H69">
        <v>4987</v>
      </c>
      <c r="I69">
        <v>5463</v>
      </c>
      <c r="J69">
        <v>5311</v>
      </c>
      <c r="K69">
        <v>5396</v>
      </c>
      <c r="L69">
        <v>4879</v>
      </c>
      <c r="M69">
        <v>4712</v>
      </c>
      <c r="N69">
        <v>4886</v>
      </c>
      <c r="O69">
        <v>5587</v>
      </c>
      <c r="P69">
        <v>5310</v>
      </c>
      <c r="Q69">
        <v>5360</v>
      </c>
      <c r="R69">
        <v>5165</v>
      </c>
      <c r="S69">
        <v>5250</v>
      </c>
    </row>
    <row r="70" spans="1:19" x14ac:dyDescent="0.25">
      <c r="A70">
        <v>6404</v>
      </c>
      <c r="B70" t="s">
        <v>4877</v>
      </c>
      <c r="C70" t="s">
        <v>167</v>
      </c>
      <c r="D70" t="s">
        <v>4704</v>
      </c>
      <c r="E70">
        <v>-49.2425</v>
      </c>
      <c r="F70">
        <v>-22.881699999999999</v>
      </c>
      <c r="G70">
        <v>5135</v>
      </c>
      <c r="H70">
        <v>4998</v>
      </c>
      <c r="I70">
        <v>5486</v>
      </c>
      <c r="J70">
        <v>5343</v>
      </c>
      <c r="K70">
        <v>5353</v>
      </c>
      <c r="L70">
        <v>4618</v>
      </c>
      <c r="M70">
        <v>4504</v>
      </c>
      <c r="N70">
        <v>4656</v>
      </c>
      <c r="O70">
        <v>5549</v>
      </c>
      <c r="P70">
        <v>5078</v>
      </c>
      <c r="Q70">
        <v>5264</v>
      </c>
      <c r="R70">
        <v>5351</v>
      </c>
      <c r="S70">
        <v>5422</v>
      </c>
    </row>
    <row r="71" spans="1:19" x14ac:dyDescent="0.25">
      <c r="A71">
        <v>6836</v>
      </c>
      <c r="B71" t="s">
        <v>4935</v>
      </c>
      <c r="C71" t="s">
        <v>167</v>
      </c>
      <c r="D71" t="s">
        <v>4704</v>
      </c>
      <c r="E71">
        <v>-47.873800000000003</v>
      </c>
      <c r="F71">
        <v>-22.598199999999999</v>
      </c>
      <c r="G71">
        <v>5073</v>
      </c>
      <c r="H71">
        <v>4863</v>
      </c>
      <c r="I71">
        <v>5380</v>
      </c>
      <c r="J71">
        <v>5203</v>
      </c>
      <c r="K71">
        <v>5311</v>
      </c>
      <c r="L71">
        <v>4640</v>
      </c>
      <c r="M71">
        <v>4528</v>
      </c>
      <c r="N71">
        <v>4624</v>
      </c>
      <c r="O71">
        <v>5588</v>
      </c>
      <c r="P71">
        <v>5141</v>
      </c>
      <c r="Q71">
        <v>5232</v>
      </c>
      <c r="R71">
        <v>5093</v>
      </c>
      <c r="S71">
        <v>5266</v>
      </c>
    </row>
    <row r="72" spans="1:19" x14ac:dyDescent="0.25">
      <c r="A72">
        <v>16671</v>
      </c>
      <c r="B72" t="s">
        <v>2446</v>
      </c>
      <c r="C72" t="s">
        <v>167</v>
      </c>
      <c r="D72" t="s">
        <v>1727</v>
      </c>
      <c r="E72">
        <v>-40.938699999999997</v>
      </c>
      <c r="F72">
        <v>-17.0807</v>
      </c>
      <c r="G72">
        <v>5099</v>
      </c>
      <c r="H72">
        <v>5644</v>
      </c>
      <c r="I72">
        <v>6156</v>
      </c>
      <c r="J72">
        <v>5558</v>
      </c>
      <c r="K72">
        <v>5134</v>
      </c>
      <c r="L72">
        <v>4482</v>
      </c>
      <c r="M72">
        <v>4147</v>
      </c>
      <c r="N72">
        <v>4321</v>
      </c>
      <c r="O72">
        <v>4900</v>
      </c>
      <c r="P72">
        <v>5282</v>
      </c>
      <c r="Q72">
        <v>5181</v>
      </c>
      <c r="R72">
        <v>4844</v>
      </c>
      <c r="S72">
        <v>5537</v>
      </c>
    </row>
    <row r="73" spans="1:19" x14ac:dyDescent="0.25">
      <c r="A73">
        <v>3320</v>
      </c>
      <c r="B73" t="s">
        <v>4607</v>
      </c>
      <c r="C73" t="s">
        <v>167</v>
      </c>
      <c r="D73" t="s">
        <v>4434</v>
      </c>
      <c r="E73">
        <v>-52.857199999999999</v>
      </c>
      <c r="F73">
        <v>-26.879799999999999</v>
      </c>
      <c r="G73">
        <v>4875</v>
      </c>
      <c r="H73">
        <v>5490</v>
      </c>
      <c r="I73">
        <v>5487</v>
      </c>
      <c r="J73">
        <v>5504</v>
      </c>
      <c r="K73">
        <v>4940</v>
      </c>
      <c r="L73">
        <v>4108</v>
      </c>
      <c r="M73">
        <v>3612</v>
      </c>
      <c r="N73">
        <v>3935</v>
      </c>
      <c r="O73">
        <v>4754</v>
      </c>
      <c r="P73">
        <v>4461</v>
      </c>
      <c r="Q73">
        <v>5073</v>
      </c>
      <c r="R73">
        <v>5559</v>
      </c>
      <c r="S73">
        <v>5572</v>
      </c>
    </row>
    <row r="74" spans="1:19" x14ac:dyDescent="0.25">
      <c r="A74">
        <v>19455</v>
      </c>
      <c r="B74" t="s">
        <v>1219</v>
      </c>
      <c r="C74" t="s">
        <v>167</v>
      </c>
      <c r="D74" t="s">
        <v>1058</v>
      </c>
      <c r="E74">
        <v>-48.259700000000002</v>
      </c>
      <c r="F74">
        <v>-15.741400000000001</v>
      </c>
      <c r="G74">
        <v>5441</v>
      </c>
      <c r="H74">
        <v>4957</v>
      </c>
      <c r="I74">
        <v>5319</v>
      </c>
      <c r="J74">
        <v>5127</v>
      </c>
      <c r="K74">
        <v>5348</v>
      </c>
      <c r="L74">
        <v>5573</v>
      </c>
      <c r="M74">
        <v>5615</v>
      </c>
      <c r="N74">
        <v>5791</v>
      </c>
      <c r="O74">
        <v>6595</v>
      </c>
      <c r="P74">
        <v>5897</v>
      </c>
      <c r="Q74">
        <v>5381</v>
      </c>
      <c r="R74">
        <v>4775</v>
      </c>
      <c r="S74">
        <v>4914</v>
      </c>
    </row>
    <row r="75" spans="1:19" x14ac:dyDescent="0.25">
      <c r="A75">
        <v>2888</v>
      </c>
      <c r="B75" t="s">
        <v>4496</v>
      </c>
      <c r="C75" t="s">
        <v>167</v>
      </c>
      <c r="D75" t="s">
        <v>4434</v>
      </c>
      <c r="E75">
        <v>-48.824800000000003</v>
      </c>
      <c r="F75">
        <v>-27.6968</v>
      </c>
      <c r="G75">
        <v>4262</v>
      </c>
      <c r="H75">
        <v>4826</v>
      </c>
      <c r="I75">
        <v>4867</v>
      </c>
      <c r="J75">
        <v>4658</v>
      </c>
      <c r="K75">
        <v>4325</v>
      </c>
      <c r="L75">
        <v>3904</v>
      </c>
      <c r="M75">
        <v>3525</v>
      </c>
      <c r="N75">
        <v>3591</v>
      </c>
      <c r="O75">
        <v>4207</v>
      </c>
      <c r="P75">
        <v>3735</v>
      </c>
      <c r="Q75">
        <v>3884</v>
      </c>
      <c r="R75">
        <v>4738</v>
      </c>
      <c r="S75">
        <v>4881</v>
      </c>
    </row>
    <row r="76" spans="1:19" x14ac:dyDescent="0.25">
      <c r="A76">
        <v>19523</v>
      </c>
      <c r="B76" t="s">
        <v>2533</v>
      </c>
      <c r="C76" t="s">
        <v>167</v>
      </c>
      <c r="D76" t="s">
        <v>1727</v>
      </c>
      <c r="E76">
        <v>-41.458399999999997</v>
      </c>
      <c r="F76">
        <v>-15.746600000000001</v>
      </c>
      <c r="G76">
        <v>5120</v>
      </c>
      <c r="H76">
        <v>5479</v>
      </c>
      <c r="I76">
        <v>5850</v>
      </c>
      <c r="J76">
        <v>5434</v>
      </c>
      <c r="K76">
        <v>5042</v>
      </c>
      <c r="L76">
        <v>4586</v>
      </c>
      <c r="M76">
        <v>4201</v>
      </c>
      <c r="N76">
        <v>4414</v>
      </c>
      <c r="O76">
        <v>4966</v>
      </c>
      <c r="P76">
        <v>5654</v>
      </c>
      <c r="Q76">
        <v>5420</v>
      </c>
      <c r="R76">
        <v>4930</v>
      </c>
      <c r="S76">
        <v>5464</v>
      </c>
    </row>
    <row r="77" spans="1:19" x14ac:dyDescent="0.25">
      <c r="A77">
        <v>1501</v>
      </c>
      <c r="B77" t="s">
        <v>4010</v>
      </c>
      <c r="C77" t="s">
        <v>167</v>
      </c>
      <c r="D77" t="s">
        <v>3898</v>
      </c>
      <c r="E77">
        <v>-53.251899999999999</v>
      </c>
      <c r="F77">
        <v>-29.645199999999999</v>
      </c>
      <c r="G77">
        <v>4712</v>
      </c>
      <c r="H77">
        <v>5558</v>
      </c>
      <c r="I77">
        <v>5639</v>
      </c>
      <c r="J77">
        <v>5376</v>
      </c>
      <c r="K77">
        <v>4722</v>
      </c>
      <c r="L77">
        <v>3780</v>
      </c>
      <c r="M77">
        <v>3316</v>
      </c>
      <c r="N77">
        <v>3575</v>
      </c>
      <c r="O77">
        <v>4276</v>
      </c>
      <c r="P77">
        <v>4105</v>
      </c>
      <c r="Q77">
        <v>4833</v>
      </c>
      <c r="R77">
        <v>5614</v>
      </c>
      <c r="S77">
        <v>5752</v>
      </c>
    </row>
    <row r="78" spans="1:19" x14ac:dyDescent="0.25">
      <c r="A78">
        <v>6965</v>
      </c>
      <c r="B78" t="s">
        <v>4952</v>
      </c>
      <c r="C78" t="s">
        <v>167</v>
      </c>
      <c r="D78" t="s">
        <v>4704</v>
      </c>
      <c r="E78">
        <v>-48.986699999999999</v>
      </c>
      <c r="F78">
        <v>-22.469899999999999</v>
      </c>
      <c r="G78">
        <v>5175</v>
      </c>
      <c r="H78">
        <v>4966</v>
      </c>
      <c r="I78">
        <v>5536</v>
      </c>
      <c r="J78">
        <v>5410</v>
      </c>
      <c r="K78">
        <v>5429</v>
      </c>
      <c r="L78">
        <v>4739</v>
      </c>
      <c r="M78">
        <v>4533</v>
      </c>
      <c r="N78">
        <v>4732</v>
      </c>
      <c r="O78">
        <v>5577</v>
      </c>
      <c r="P78">
        <v>5142</v>
      </c>
      <c r="Q78">
        <v>5338</v>
      </c>
      <c r="R78">
        <v>5307</v>
      </c>
      <c r="S78">
        <v>5397</v>
      </c>
    </row>
    <row r="79" spans="1:19" x14ac:dyDescent="0.25">
      <c r="A79">
        <v>3830</v>
      </c>
      <c r="B79" t="s">
        <v>2942</v>
      </c>
      <c r="C79" t="s">
        <v>167</v>
      </c>
      <c r="D79" t="s">
        <v>2912</v>
      </c>
      <c r="E79">
        <v>-49.334699999999998</v>
      </c>
      <c r="F79">
        <v>-25.990400000000001</v>
      </c>
      <c r="G79">
        <v>4349</v>
      </c>
      <c r="H79">
        <v>4822</v>
      </c>
      <c r="I79">
        <v>4869</v>
      </c>
      <c r="J79">
        <v>4728</v>
      </c>
      <c r="K79">
        <v>4300</v>
      </c>
      <c r="L79">
        <v>3768</v>
      </c>
      <c r="M79">
        <v>3480</v>
      </c>
      <c r="N79">
        <v>3691</v>
      </c>
      <c r="O79">
        <v>4576</v>
      </c>
      <c r="P79">
        <v>4069</v>
      </c>
      <c r="Q79">
        <v>4251</v>
      </c>
      <c r="R79">
        <v>4742</v>
      </c>
      <c r="S79">
        <v>4895</v>
      </c>
    </row>
    <row r="80" spans="1:19" x14ac:dyDescent="0.25">
      <c r="A80">
        <v>13143</v>
      </c>
      <c r="B80" t="s">
        <v>1039</v>
      </c>
      <c r="C80" t="s">
        <v>167</v>
      </c>
      <c r="D80" t="s">
        <v>979</v>
      </c>
      <c r="E80">
        <v>-40.744</v>
      </c>
      <c r="F80">
        <v>-18.985099999999999</v>
      </c>
      <c r="G80">
        <v>4938</v>
      </c>
      <c r="H80">
        <v>5466</v>
      </c>
      <c r="I80">
        <v>5813</v>
      </c>
      <c r="J80">
        <v>5407</v>
      </c>
      <c r="K80">
        <v>5065</v>
      </c>
      <c r="L80">
        <v>4559</v>
      </c>
      <c r="M80">
        <v>4410</v>
      </c>
      <c r="N80">
        <v>4356</v>
      </c>
      <c r="O80">
        <v>4782</v>
      </c>
      <c r="P80">
        <v>4914</v>
      </c>
      <c r="Q80">
        <v>4807</v>
      </c>
      <c r="R80">
        <v>4531</v>
      </c>
      <c r="S80">
        <v>5152</v>
      </c>
    </row>
    <row r="81" spans="1:19" x14ac:dyDescent="0.25">
      <c r="A81">
        <v>45271</v>
      </c>
      <c r="B81" t="s">
        <v>2788</v>
      </c>
      <c r="C81" t="s">
        <v>167</v>
      </c>
      <c r="D81" t="s">
        <v>2709</v>
      </c>
      <c r="E81">
        <v>-38.168399999999998</v>
      </c>
      <c r="F81">
        <v>-7.0922000000000001</v>
      </c>
      <c r="G81">
        <v>6048</v>
      </c>
      <c r="H81">
        <v>6027</v>
      </c>
      <c r="I81">
        <v>6001</v>
      </c>
      <c r="J81">
        <v>6226</v>
      </c>
      <c r="K81">
        <v>6064</v>
      </c>
      <c r="L81">
        <v>5545</v>
      </c>
      <c r="M81">
        <v>5219</v>
      </c>
      <c r="N81">
        <v>5498</v>
      </c>
      <c r="O81">
        <v>6161</v>
      </c>
      <c r="P81">
        <v>6605</v>
      </c>
      <c r="Q81">
        <v>6528</v>
      </c>
      <c r="R81">
        <v>6551</v>
      </c>
      <c r="S81">
        <v>6153</v>
      </c>
    </row>
    <row r="82" spans="1:19" x14ac:dyDescent="0.25">
      <c r="A82">
        <v>47124</v>
      </c>
      <c r="B82" t="s">
        <v>5472</v>
      </c>
      <c r="C82" t="s">
        <v>167</v>
      </c>
      <c r="D82" t="s">
        <v>5370</v>
      </c>
      <c r="E82">
        <v>-47.4771</v>
      </c>
      <c r="F82">
        <v>-6.5601000000000003</v>
      </c>
      <c r="G82">
        <v>5195</v>
      </c>
      <c r="H82">
        <v>4624</v>
      </c>
      <c r="I82">
        <v>4791</v>
      </c>
      <c r="J82">
        <v>4891</v>
      </c>
      <c r="K82">
        <v>5040</v>
      </c>
      <c r="L82">
        <v>5174</v>
      </c>
      <c r="M82">
        <v>5550</v>
      </c>
      <c r="N82">
        <v>5729</v>
      </c>
      <c r="O82">
        <v>6103</v>
      </c>
      <c r="P82">
        <v>5948</v>
      </c>
      <c r="Q82">
        <v>5251</v>
      </c>
      <c r="R82">
        <v>4686</v>
      </c>
      <c r="S82">
        <v>4556</v>
      </c>
    </row>
    <row r="83" spans="1:19" x14ac:dyDescent="0.25">
      <c r="A83">
        <v>12226</v>
      </c>
      <c r="B83" t="s">
        <v>2227</v>
      </c>
      <c r="C83" t="s">
        <v>167</v>
      </c>
      <c r="D83" t="s">
        <v>1727</v>
      </c>
      <c r="E83">
        <v>-41.075000000000003</v>
      </c>
      <c r="F83">
        <v>-19.501200000000001</v>
      </c>
      <c r="G83">
        <v>5119</v>
      </c>
      <c r="H83">
        <v>5623</v>
      </c>
      <c r="I83">
        <v>6042</v>
      </c>
      <c r="J83">
        <v>5490</v>
      </c>
      <c r="K83">
        <v>5248</v>
      </c>
      <c r="L83">
        <v>4747</v>
      </c>
      <c r="M83">
        <v>4500</v>
      </c>
      <c r="N83">
        <v>4587</v>
      </c>
      <c r="O83">
        <v>5085</v>
      </c>
      <c r="P83">
        <v>5147</v>
      </c>
      <c r="Q83">
        <v>4960</v>
      </c>
      <c r="R83">
        <v>4714</v>
      </c>
      <c r="S83">
        <v>5277</v>
      </c>
    </row>
    <row r="84" spans="1:19" x14ac:dyDescent="0.25">
      <c r="A84">
        <v>22976</v>
      </c>
      <c r="B84" t="s">
        <v>484</v>
      </c>
      <c r="C84" t="s">
        <v>167</v>
      </c>
      <c r="D84" t="s">
        <v>375</v>
      </c>
      <c r="E84">
        <v>-39.893999999999998</v>
      </c>
      <c r="F84">
        <v>-14.1274</v>
      </c>
      <c r="G84">
        <v>4959</v>
      </c>
      <c r="H84">
        <v>5454</v>
      </c>
      <c r="I84">
        <v>5750</v>
      </c>
      <c r="J84">
        <v>5631</v>
      </c>
      <c r="K84">
        <v>4867</v>
      </c>
      <c r="L84">
        <v>4364</v>
      </c>
      <c r="M84">
        <v>3994</v>
      </c>
      <c r="N84">
        <v>4160</v>
      </c>
      <c r="O84">
        <v>4606</v>
      </c>
      <c r="P84">
        <v>5134</v>
      </c>
      <c r="Q84">
        <v>5041</v>
      </c>
      <c r="R84">
        <v>5017</v>
      </c>
      <c r="S84">
        <v>5492</v>
      </c>
    </row>
    <row r="85" spans="1:19" x14ac:dyDescent="0.25">
      <c r="A85">
        <v>47197</v>
      </c>
      <c r="B85" t="s">
        <v>822</v>
      </c>
      <c r="C85" t="s">
        <v>167</v>
      </c>
      <c r="D85" t="s">
        <v>792</v>
      </c>
      <c r="E85">
        <v>-40.1218</v>
      </c>
      <c r="F85">
        <v>-6.5693000000000001</v>
      </c>
      <c r="G85">
        <v>5741</v>
      </c>
      <c r="H85">
        <v>5277</v>
      </c>
      <c r="I85">
        <v>5310</v>
      </c>
      <c r="J85">
        <v>5508</v>
      </c>
      <c r="K85">
        <v>5301</v>
      </c>
      <c r="L85">
        <v>5310</v>
      </c>
      <c r="M85">
        <v>5424</v>
      </c>
      <c r="N85">
        <v>5754</v>
      </c>
      <c r="O85">
        <v>6474</v>
      </c>
      <c r="P85">
        <v>6612</v>
      </c>
      <c r="Q85">
        <v>6330</v>
      </c>
      <c r="R85">
        <v>6074</v>
      </c>
      <c r="S85">
        <v>5514</v>
      </c>
    </row>
    <row r="86" spans="1:19" x14ac:dyDescent="0.25">
      <c r="A86">
        <v>7799</v>
      </c>
      <c r="B86" t="s">
        <v>1797</v>
      </c>
      <c r="C86" t="s">
        <v>167</v>
      </c>
      <c r="D86" t="s">
        <v>1727</v>
      </c>
      <c r="E86">
        <v>-44.604599999999998</v>
      </c>
      <c r="F86">
        <v>-21.9741</v>
      </c>
      <c r="G86">
        <v>5011</v>
      </c>
      <c r="H86">
        <v>4830</v>
      </c>
      <c r="I86">
        <v>5402</v>
      </c>
      <c r="J86">
        <v>5039</v>
      </c>
      <c r="K86">
        <v>5086</v>
      </c>
      <c r="L86">
        <v>4670</v>
      </c>
      <c r="M86">
        <v>4622</v>
      </c>
      <c r="N86">
        <v>4852</v>
      </c>
      <c r="O86">
        <v>5569</v>
      </c>
      <c r="P86">
        <v>5288</v>
      </c>
      <c r="Q86">
        <v>5116</v>
      </c>
      <c r="R86">
        <v>4719</v>
      </c>
      <c r="S86">
        <v>4939</v>
      </c>
    </row>
    <row r="87" spans="1:19" x14ac:dyDescent="0.25">
      <c r="A87">
        <v>2498</v>
      </c>
      <c r="B87" t="s">
        <v>4228</v>
      </c>
      <c r="C87" t="s">
        <v>167</v>
      </c>
      <c r="D87" t="s">
        <v>3898</v>
      </c>
      <c r="E87">
        <v>-53.770899999999997</v>
      </c>
      <c r="F87">
        <v>-28.239000000000001</v>
      </c>
      <c r="G87">
        <v>4864</v>
      </c>
      <c r="H87">
        <v>5641</v>
      </c>
      <c r="I87">
        <v>5734</v>
      </c>
      <c r="J87">
        <v>5465</v>
      </c>
      <c r="K87">
        <v>4874</v>
      </c>
      <c r="L87">
        <v>4112</v>
      </c>
      <c r="M87">
        <v>3522</v>
      </c>
      <c r="N87">
        <v>3860</v>
      </c>
      <c r="O87">
        <v>4543</v>
      </c>
      <c r="P87">
        <v>4367</v>
      </c>
      <c r="Q87">
        <v>5025</v>
      </c>
      <c r="R87">
        <v>5562</v>
      </c>
      <c r="S87">
        <v>5660</v>
      </c>
    </row>
    <row r="88" spans="1:19" x14ac:dyDescent="0.25">
      <c r="A88">
        <v>7460</v>
      </c>
      <c r="B88" t="s">
        <v>1774</v>
      </c>
      <c r="C88" t="s">
        <v>167</v>
      </c>
      <c r="D88" t="s">
        <v>1727</v>
      </c>
      <c r="E88">
        <v>-44.6417</v>
      </c>
      <c r="F88">
        <v>-22.171500000000002</v>
      </c>
      <c r="G88">
        <v>4837</v>
      </c>
      <c r="H88">
        <v>4630</v>
      </c>
      <c r="I88">
        <v>5119</v>
      </c>
      <c r="J88">
        <v>4702</v>
      </c>
      <c r="K88">
        <v>4903</v>
      </c>
      <c r="L88">
        <v>4611</v>
      </c>
      <c r="M88">
        <v>4585</v>
      </c>
      <c r="N88">
        <v>4784</v>
      </c>
      <c r="O88">
        <v>5529</v>
      </c>
      <c r="P88">
        <v>5176</v>
      </c>
      <c r="Q88">
        <v>4893</v>
      </c>
      <c r="R88">
        <v>4433</v>
      </c>
      <c r="S88">
        <v>4678</v>
      </c>
    </row>
    <row r="89" spans="1:19" x14ac:dyDescent="0.25">
      <c r="A89">
        <v>45687</v>
      </c>
      <c r="B89" t="s">
        <v>2823</v>
      </c>
      <c r="C89" t="s">
        <v>167</v>
      </c>
      <c r="D89" t="s">
        <v>2709</v>
      </c>
      <c r="E89">
        <v>-35.627099999999999</v>
      </c>
      <c r="F89">
        <v>-7.0411000000000001</v>
      </c>
      <c r="G89">
        <v>5206</v>
      </c>
      <c r="H89">
        <v>5337</v>
      </c>
      <c r="I89">
        <v>5525</v>
      </c>
      <c r="J89">
        <v>5655</v>
      </c>
      <c r="K89">
        <v>5304</v>
      </c>
      <c r="L89">
        <v>4795</v>
      </c>
      <c r="M89">
        <v>4273</v>
      </c>
      <c r="N89">
        <v>4346</v>
      </c>
      <c r="O89">
        <v>5032</v>
      </c>
      <c r="P89">
        <v>5424</v>
      </c>
      <c r="Q89">
        <v>5587</v>
      </c>
      <c r="R89">
        <v>5716</v>
      </c>
      <c r="S89">
        <v>5481</v>
      </c>
    </row>
    <row r="90" spans="1:19" x14ac:dyDescent="0.25">
      <c r="A90">
        <v>45295</v>
      </c>
      <c r="B90" t="s">
        <v>2802</v>
      </c>
      <c r="C90" t="s">
        <v>167</v>
      </c>
      <c r="D90" t="s">
        <v>2709</v>
      </c>
      <c r="E90">
        <v>-35.7639</v>
      </c>
      <c r="F90">
        <v>-7.0608000000000004</v>
      </c>
      <c r="G90">
        <v>5263</v>
      </c>
      <c r="H90">
        <v>5356</v>
      </c>
      <c r="I90">
        <v>5587</v>
      </c>
      <c r="J90">
        <v>5713</v>
      </c>
      <c r="K90">
        <v>5420</v>
      </c>
      <c r="L90">
        <v>4837</v>
      </c>
      <c r="M90">
        <v>4330</v>
      </c>
      <c r="N90">
        <v>4384</v>
      </c>
      <c r="O90">
        <v>5119</v>
      </c>
      <c r="P90">
        <v>5471</v>
      </c>
      <c r="Q90">
        <v>5628</v>
      </c>
      <c r="R90">
        <v>5777</v>
      </c>
      <c r="S90">
        <v>5533</v>
      </c>
    </row>
    <row r="91" spans="1:19" x14ac:dyDescent="0.25">
      <c r="A91">
        <v>46078</v>
      </c>
      <c r="B91" t="s">
        <v>2839</v>
      </c>
      <c r="C91" t="s">
        <v>167</v>
      </c>
      <c r="D91" t="s">
        <v>2709</v>
      </c>
      <c r="E91">
        <v>-35.533799999999999</v>
      </c>
      <c r="F91">
        <v>-6.9474</v>
      </c>
      <c r="G91">
        <v>5188</v>
      </c>
      <c r="H91">
        <v>5257</v>
      </c>
      <c r="I91">
        <v>5474</v>
      </c>
      <c r="J91">
        <v>5626</v>
      </c>
      <c r="K91">
        <v>5297</v>
      </c>
      <c r="L91">
        <v>4773</v>
      </c>
      <c r="M91">
        <v>4346</v>
      </c>
      <c r="N91">
        <v>4411</v>
      </c>
      <c r="O91">
        <v>5123</v>
      </c>
      <c r="P91">
        <v>5409</v>
      </c>
      <c r="Q91">
        <v>5505</v>
      </c>
      <c r="R91">
        <v>5643</v>
      </c>
      <c r="S91">
        <v>5391</v>
      </c>
    </row>
    <row r="92" spans="1:19" x14ac:dyDescent="0.25">
      <c r="A92">
        <v>39820</v>
      </c>
      <c r="B92" t="s">
        <v>2839</v>
      </c>
      <c r="C92" t="s">
        <v>167</v>
      </c>
      <c r="D92" t="s">
        <v>3284</v>
      </c>
      <c r="E92">
        <v>-36.7791</v>
      </c>
      <c r="F92">
        <v>-8.4669000000000008</v>
      </c>
      <c r="G92">
        <v>5453</v>
      </c>
      <c r="H92">
        <v>5905</v>
      </c>
      <c r="I92">
        <v>5744</v>
      </c>
      <c r="J92">
        <v>5950</v>
      </c>
      <c r="K92">
        <v>5546</v>
      </c>
      <c r="L92">
        <v>4644</v>
      </c>
      <c r="M92">
        <v>4174</v>
      </c>
      <c r="N92">
        <v>4288</v>
      </c>
      <c r="O92">
        <v>5026</v>
      </c>
      <c r="P92">
        <v>5815</v>
      </c>
      <c r="Q92">
        <v>5996</v>
      </c>
      <c r="R92">
        <v>6304</v>
      </c>
      <c r="S92">
        <v>6044</v>
      </c>
    </row>
    <row r="93" spans="1:19" x14ac:dyDescent="0.25">
      <c r="A93">
        <v>45634</v>
      </c>
      <c r="B93" t="s">
        <v>3558</v>
      </c>
      <c r="C93" t="s">
        <v>167</v>
      </c>
      <c r="D93" t="s">
        <v>3448</v>
      </c>
      <c r="E93">
        <v>-40.936999999999998</v>
      </c>
      <c r="F93">
        <v>-7.0087000000000002</v>
      </c>
      <c r="G93">
        <v>5792</v>
      </c>
      <c r="H93">
        <v>5297</v>
      </c>
      <c r="I93">
        <v>5294</v>
      </c>
      <c r="J93">
        <v>5632</v>
      </c>
      <c r="K93">
        <v>5441</v>
      </c>
      <c r="L93">
        <v>5342</v>
      </c>
      <c r="M93">
        <v>5375</v>
      </c>
      <c r="N93">
        <v>5796</v>
      </c>
      <c r="O93">
        <v>6467</v>
      </c>
      <c r="P93">
        <v>6701</v>
      </c>
      <c r="Q93">
        <v>6326</v>
      </c>
      <c r="R93">
        <v>6127</v>
      </c>
      <c r="S93">
        <v>5700</v>
      </c>
    </row>
    <row r="94" spans="1:19" x14ac:dyDescent="0.25">
      <c r="A94">
        <v>27842</v>
      </c>
      <c r="B94" t="s">
        <v>651</v>
      </c>
      <c r="C94" t="s">
        <v>167</v>
      </c>
      <c r="D94" t="s">
        <v>375</v>
      </c>
      <c r="E94">
        <v>-38.421100000000003</v>
      </c>
      <c r="F94">
        <v>-12.134</v>
      </c>
      <c r="G94">
        <v>5092</v>
      </c>
      <c r="H94">
        <v>5648</v>
      </c>
      <c r="I94">
        <v>5653</v>
      </c>
      <c r="J94">
        <v>5742</v>
      </c>
      <c r="K94">
        <v>4959</v>
      </c>
      <c r="L94">
        <v>4254</v>
      </c>
      <c r="M94">
        <v>4076</v>
      </c>
      <c r="N94">
        <v>4299</v>
      </c>
      <c r="O94">
        <v>4672</v>
      </c>
      <c r="P94">
        <v>5313</v>
      </c>
      <c r="Q94">
        <v>5347</v>
      </c>
      <c r="R94">
        <v>5477</v>
      </c>
      <c r="S94">
        <v>5660</v>
      </c>
    </row>
    <row r="95" spans="1:19" x14ac:dyDescent="0.25">
      <c r="A95">
        <v>5610</v>
      </c>
      <c r="B95" t="s">
        <v>4759</v>
      </c>
      <c r="C95" t="s">
        <v>167</v>
      </c>
      <c r="D95" t="s">
        <v>4704</v>
      </c>
      <c r="E95">
        <v>-47.898400000000002</v>
      </c>
      <c r="F95">
        <v>-23.550799999999999</v>
      </c>
      <c r="G95">
        <v>4977</v>
      </c>
      <c r="H95">
        <v>4929</v>
      </c>
      <c r="I95">
        <v>5439</v>
      </c>
      <c r="J95">
        <v>5220</v>
      </c>
      <c r="K95">
        <v>5150</v>
      </c>
      <c r="L95">
        <v>4472</v>
      </c>
      <c r="M95">
        <v>4362</v>
      </c>
      <c r="N95">
        <v>4398</v>
      </c>
      <c r="O95">
        <v>5330</v>
      </c>
      <c r="P95">
        <v>4941</v>
      </c>
      <c r="Q95">
        <v>5017</v>
      </c>
      <c r="R95">
        <v>5151</v>
      </c>
      <c r="S95">
        <v>5311</v>
      </c>
    </row>
    <row r="96" spans="1:19" x14ac:dyDescent="0.25">
      <c r="A96">
        <v>7440</v>
      </c>
      <c r="B96" t="s">
        <v>1764</v>
      </c>
      <c r="C96" t="s">
        <v>167</v>
      </c>
      <c r="D96" t="s">
        <v>1727</v>
      </c>
      <c r="E96">
        <v>-46.6143</v>
      </c>
      <c r="F96">
        <v>-22.202300000000001</v>
      </c>
      <c r="G96">
        <v>5102</v>
      </c>
      <c r="H96">
        <v>4831</v>
      </c>
      <c r="I96">
        <v>5267</v>
      </c>
      <c r="J96">
        <v>5043</v>
      </c>
      <c r="K96">
        <v>5257</v>
      </c>
      <c r="L96">
        <v>4830</v>
      </c>
      <c r="M96">
        <v>4730</v>
      </c>
      <c r="N96">
        <v>4925</v>
      </c>
      <c r="O96">
        <v>5644</v>
      </c>
      <c r="P96">
        <v>5311</v>
      </c>
      <c r="Q96">
        <v>5274</v>
      </c>
      <c r="R96">
        <v>5039</v>
      </c>
      <c r="S96">
        <v>5071</v>
      </c>
    </row>
    <row r="97" spans="1:19" x14ac:dyDescent="0.25">
      <c r="A97">
        <v>61468</v>
      </c>
      <c r="B97" t="s">
        <v>1485</v>
      </c>
      <c r="C97" t="s">
        <v>167</v>
      </c>
      <c r="D97" t="s">
        <v>1298</v>
      </c>
      <c r="E97">
        <v>-44.418500000000002</v>
      </c>
      <c r="F97">
        <v>-2.4066999999999998</v>
      </c>
      <c r="G97">
        <v>5235</v>
      </c>
      <c r="H97">
        <v>4933</v>
      </c>
      <c r="I97">
        <v>4911</v>
      </c>
      <c r="J97">
        <v>4794</v>
      </c>
      <c r="K97">
        <v>4730</v>
      </c>
      <c r="L97">
        <v>4917</v>
      </c>
      <c r="M97">
        <v>5138</v>
      </c>
      <c r="N97">
        <v>5291</v>
      </c>
      <c r="O97">
        <v>5709</v>
      </c>
      <c r="P97">
        <v>5923</v>
      </c>
      <c r="Q97">
        <v>5679</v>
      </c>
      <c r="R97">
        <v>5532</v>
      </c>
      <c r="S97">
        <v>5262</v>
      </c>
    </row>
    <row r="98" spans="1:19" x14ac:dyDescent="0.25">
      <c r="A98">
        <v>57947</v>
      </c>
      <c r="B98" t="s">
        <v>947</v>
      </c>
      <c r="C98" t="s">
        <v>167</v>
      </c>
      <c r="D98" t="s">
        <v>792</v>
      </c>
      <c r="E98">
        <v>-40.543599999999998</v>
      </c>
      <c r="F98">
        <v>-3.5838000000000001</v>
      </c>
      <c r="G98">
        <v>5503</v>
      </c>
      <c r="H98">
        <v>4841</v>
      </c>
      <c r="I98">
        <v>5064</v>
      </c>
      <c r="J98">
        <v>4988</v>
      </c>
      <c r="K98">
        <v>4751</v>
      </c>
      <c r="L98">
        <v>5076</v>
      </c>
      <c r="M98">
        <v>5215</v>
      </c>
      <c r="N98">
        <v>5486</v>
      </c>
      <c r="O98">
        <v>6188</v>
      </c>
      <c r="P98">
        <v>6585</v>
      </c>
      <c r="Q98">
        <v>6404</v>
      </c>
      <c r="R98">
        <v>6095</v>
      </c>
      <c r="S98">
        <v>5341</v>
      </c>
    </row>
    <row r="99" spans="1:19" x14ac:dyDescent="0.25">
      <c r="A99">
        <v>42939</v>
      </c>
      <c r="B99" t="s">
        <v>2721</v>
      </c>
      <c r="C99" t="s">
        <v>167</v>
      </c>
      <c r="D99" t="s">
        <v>2709</v>
      </c>
      <c r="E99">
        <v>-36.051400000000001</v>
      </c>
      <c r="F99">
        <v>-7.7370999999999999</v>
      </c>
      <c r="G99">
        <v>5389</v>
      </c>
      <c r="H99">
        <v>5584</v>
      </c>
      <c r="I99">
        <v>5660</v>
      </c>
      <c r="J99">
        <v>5790</v>
      </c>
      <c r="K99">
        <v>5450</v>
      </c>
      <c r="L99">
        <v>4932</v>
      </c>
      <c r="M99">
        <v>4425</v>
      </c>
      <c r="N99">
        <v>4625</v>
      </c>
      <c r="O99">
        <v>5187</v>
      </c>
      <c r="P99">
        <v>5683</v>
      </c>
      <c r="Q99">
        <v>5806</v>
      </c>
      <c r="R99">
        <v>5929</v>
      </c>
      <c r="S99">
        <v>5592</v>
      </c>
    </row>
    <row r="100" spans="1:19" x14ac:dyDescent="0.25">
      <c r="A100">
        <v>14276</v>
      </c>
      <c r="B100" t="s">
        <v>1723</v>
      </c>
      <c r="C100" t="s">
        <v>167</v>
      </c>
      <c r="D100" t="s">
        <v>1651</v>
      </c>
      <c r="E100">
        <v>-53.704700000000003</v>
      </c>
      <c r="F100">
        <v>-18.326000000000001</v>
      </c>
      <c r="G100">
        <v>5425</v>
      </c>
      <c r="H100">
        <v>5134</v>
      </c>
      <c r="I100">
        <v>5529</v>
      </c>
      <c r="J100">
        <v>5576</v>
      </c>
      <c r="K100">
        <v>5643</v>
      </c>
      <c r="L100">
        <v>5332</v>
      </c>
      <c r="M100">
        <v>5160</v>
      </c>
      <c r="N100">
        <v>5259</v>
      </c>
      <c r="O100">
        <v>5937</v>
      </c>
      <c r="P100">
        <v>5503</v>
      </c>
      <c r="Q100">
        <v>5357</v>
      </c>
      <c r="R100">
        <v>5341</v>
      </c>
      <c r="S100">
        <v>5332</v>
      </c>
    </row>
    <row r="101" spans="1:19" x14ac:dyDescent="0.25">
      <c r="A101">
        <v>15912</v>
      </c>
      <c r="B101" t="s">
        <v>381</v>
      </c>
      <c r="C101" t="s">
        <v>167</v>
      </c>
      <c r="D101" t="s">
        <v>375</v>
      </c>
      <c r="E101">
        <v>-39.203899999999997</v>
      </c>
      <c r="F101">
        <v>-17.5199</v>
      </c>
      <c r="G101">
        <v>5207</v>
      </c>
      <c r="H101">
        <v>5830</v>
      </c>
      <c r="I101">
        <v>6166</v>
      </c>
      <c r="J101">
        <v>5645</v>
      </c>
      <c r="K101">
        <v>4977</v>
      </c>
      <c r="L101">
        <v>4503</v>
      </c>
      <c r="M101">
        <v>4319</v>
      </c>
      <c r="N101">
        <v>4491</v>
      </c>
      <c r="O101">
        <v>5064</v>
      </c>
      <c r="P101">
        <v>5298</v>
      </c>
      <c r="Q101">
        <v>5298</v>
      </c>
      <c r="R101">
        <v>5150</v>
      </c>
      <c r="S101">
        <v>5740</v>
      </c>
    </row>
    <row r="102" spans="1:19" x14ac:dyDescent="0.25">
      <c r="A102">
        <v>54659</v>
      </c>
      <c r="B102" t="s">
        <v>1386</v>
      </c>
      <c r="C102" t="s">
        <v>167</v>
      </c>
      <c r="D102" t="s">
        <v>1298</v>
      </c>
      <c r="E102">
        <v>-43.469299999999997</v>
      </c>
      <c r="F102">
        <v>-4.6265999999999998</v>
      </c>
      <c r="G102">
        <v>5498</v>
      </c>
      <c r="H102">
        <v>4807</v>
      </c>
      <c r="I102">
        <v>4985</v>
      </c>
      <c r="J102">
        <v>5109</v>
      </c>
      <c r="K102">
        <v>5132</v>
      </c>
      <c r="L102">
        <v>5205</v>
      </c>
      <c r="M102">
        <v>5416</v>
      </c>
      <c r="N102">
        <v>5660</v>
      </c>
      <c r="O102">
        <v>6260</v>
      </c>
      <c r="P102">
        <v>6424</v>
      </c>
      <c r="Q102">
        <v>6067</v>
      </c>
      <c r="R102">
        <v>5683</v>
      </c>
      <c r="S102">
        <v>5226</v>
      </c>
    </row>
    <row r="103" spans="1:19" x14ac:dyDescent="0.25">
      <c r="A103">
        <v>2829</v>
      </c>
      <c r="B103" t="s">
        <v>4292</v>
      </c>
      <c r="C103" t="s">
        <v>167</v>
      </c>
      <c r="D103" t="s">
        <v>3898</v>
      </c>
      <c r="E103">
        <v>-54.765300000000003</v>
      </c>
      <c r="F103">
        <v>-27.658300000000001</v>
      </c>
      <c r="G103">
        <v>4891</v>
      </c>
      <c r="H103">
        <v>5706</v>
      </c>
      <c r="I103">
        <v>5709</v>
      </c>
      <c r="J103">
        <v>5520</v>
      </c>
      <c r="K103">
        <v>4914</v>
      </c>
      <c r="L103">
        <v>4071</v>
      </c>
      <c r="M103">
        <v>3455</v>
      </c>
      <c r="N103">
        <v>3839</v>
      </c>
      <c r="O103">
        <v>4562</v>
      </c>
      <c r="P103">
        <v>4452</v>
      </c>
      <c r="Q103">
        <v>5107</v>
      </c>
      <c r="R103">
        <v>5605</v>
      </c>
      <c r="S103">
        <v>5759</v>
      </c>
    </row>
    <row r="104" spans="1:19" x14ac:dyDescent="0.25">
      <c r="A104">
        <v>9881</v>
      </c>
      <c r="B104" t="s">
        <v>990</v>
      </c>
      <c r="C104" t="s">
        <v>167</v>
      </c>
      <c r="D104" t="s">
        <v>979</v>
      </c>
      <c r="E104">
        <v>-41.538600000000002</v>
      </c>
      <c r="F104">
        <v>-20.758500000000002</v>
      </c>
      <c r="G104">
        <v>5091</v>
      </c>
      <c r="H104">
        <v>5522</v>
      </c>
      <c r="I104">
        <v>6045</v>
      </c>
      <c r="J104">
        <v>5297</v>
      </c>
      <c r="K104">
        <v>5023</v>
      </c>
      <c r="L104">
        <v>4653</v>
      </c>
      <c r="M104">
        <v>4606</v>
      </c>
      <c r="N104">
        <v>4644</v>
      </c>
      <c r="O104">
        <v>5251</v>
      </c>
      <c r="P104">
        <v>5323</v>
      </c>
      <c r="Q104">
        <v>5020</v>
      </c>
      <c r="R104">
        <v>4618</v>
      </c>
      <c r="S104">
        <v>5095</v>
      </c>
    </row>
    <row r="105" spans="1:19" x14ac:dyDescent="0.25">
      <c r="A105">
        <v>1331</v>
      </c>
      <c r="B105" t="s">
        <v>3974</v>
      </c>
      <c r="C105" t="s">
        <v>167</v>
      </c>
      <c r="D105" t="s">
        <v>3898</v>
      </c>
      <c r="E105">
        <v>-55.802500000000002</v>
      </c>
      <c r="F105">
        <v>-29.789100000000001</v>
      </c>
      <c r="G105">
        <v>5048</v>
      </c>
      <c r="H105">
        <v>6002</v>
      </c>
      <c r="I105">
        <v>5886</v>
      </c>
      <c r="J105">
        <v>5735</v>
      </c>
      <c r="K105">
        <v>5094</v>
      </c>
      <c r="L105">
        <v>4052</v>
      </c>
      <c r="M105">
        <v>3510</v>
      </c>
      <c r="N105">
        <v>3857</v>
      </c>
      <c r="O105">
        <v>4514</v>
      </c>
      <c r="P105">
        <v>4668</v>
      </c>
      <c r="Q105">
        <v>5378</v>
      </c>
      <c r="R105">
        <v>5860</v>
      </c>
      <c r="S105">
        <v>6024</v>
      </c>
    </row>
    <row r="106" spans="1:19" x14ac:dyDescent="0.25">
      <c r="A106">
        <v>44852</v>
      </c>
      <c r="B106" t="s">
        <v>3541</v>
      </c>
      <c r="C106" t="s">
        <v>167</v>
      </c>
      <c r="D106" t="s">
        <v>3448</v>
      </c>
      <c r="E106">
        <v>-40.856900000000003</v>
      </c>
      <c r="F106">
        <v>-7.2423999999999999</v>
      </c>
      <c r="G106">
        <v>5794</v>
      </c>
      <c r="H106">
        <v>5353</v>
      </c>
      <c r="I106">
        <v>5351</v>
      </c>
      <c r="J106">
        <v>5610</v>
      </c>
      <c r="K106">
        <v>5421</v>
      </c>
      <c r="L106">
        <v>5442</v>
      </c>
      <c r="M106">
        <v>5420</v>
      </c>
      <c r="N106">
        <v>5837</v>
      </c>
      <c r="O106">
        <v>6315</v>
      </c>
      <c r="P106">
        <v>6655</v>
      </c>
      <c r="Q106">
        <v>6301</v>
      </c>
      <c r="R106">
        <v>6127</v>
      </c>
      <c r="S106">
        <v>5700</v>
      </c>
    </row>
    <row r="107" spans="1:19" x14ac:dyDescent="0.25">
      <c r="A107">
        <v>2770</v>
      </c>
      <c r="B107" t="s">
        <v>4280</v>
      </c>
      <c r="C107" t="s">
        <v>167</v>
      </c>
      <c r="D107" t="s">
        <v>3898</v>
      </c>
      <c r="E107">
        <v>-54.056199999999997</v>
      </c>
      <c r="F107">
        <v>-27.834900000000001</v>
      </c>
      <c r="G107">
        <v>4918</v>
      </c>
      <c r="H107">
        <v>5697</v>
      </c>
      <c r="I107">
        <v>5734</v>
      </c>
      <c r="J107">
        <v>5500</v>
      </c>
      <c r="K107">
        <v>4942</v>
      </c>
      <c r="L107">
        <v>4112</v>
      </c>
      <c r="M107">
        <v>3566</v>
      </c>
      <c r="N107">
        <v>3916</v>
      </c>
      <c r="O107">
        <v>4632</v>
      </c>
      <c r="P107">
        <v>4410</v>
      </c>
      <c r="Q107">
        <v>5124</v>
      </c>
      <c r="R107">
        <v>5630</v>
      </c>
      <c r="S107">
        <v>5755</v>
      </c>
    </row>
    <row r="108" spans="1:19" x14ac:dyDescent="0.25">
      <c r="A108">
        <v>7989</v>
      </c>
      <c r="B108" t="s">
        <v>1818</v>
      </c>
      <c r="C108" t="s">
        <v>167</v>
      </c>
      <c r="D108" t="s">
        <v>1727</v>
      </c>
      <c r="E108">
        <v>-42.718000000000004</v>
      </c>
      <c r="F108">
        <v>-21.880199999999999</v>
      </c>
      <c r="G108">
        <v>4909</v>
      </c>
      <c r="H108">
        <v>5245</v>
      </c>
      <c r="I108">
        <v>5808</v>
      </c>
      <c r="J108">
        <v>5279</v>
      </c>
      <c r="K108">
        <v>5046</v>
      </c>
      <c r="L108">
        <v>4407</v>
      </c>
      <c r="M108">
        <v>4302</v>
      </c>
      <c r="N108">
        <v>4435</v>
      </c>
      <c r="O108">
        <v>5045</v>
      </c>
      <c r="P108">
        <v>4945</v>
      </c>
      <c r="Q108">
        <v>4822</v>
      </c>
      <c r="R108">
        <v>4506</v>
      </c>
      <c r="S108">
        <v>5065</v>
      </c>
    </row>
    <row r="109" spans="1:19" x14ac:dyDescent="0.25">
      <c r="A109">
        <v>62648</v>
      </c>
      <c r="B109" t="s">
        <v>2642</v>
      </c>
      <c r="C109" t="s">
        <v>167</v>
      </c>
      <c r="D109" t="s">
        <v>2567</v>
      </c>
      <c r="E109">
        <v>-54.738799999999998</v>
      </c>
      <c r="F109">
        <v>-1.9466000000000001</v>
      </c>
      <c r="G109">
        <v>4749</v>
      </c>
      <c r="H109">
        <v>4446</v>
      </c>
      <c r="I109">
        <v>4546</v>
      </c>
      <c r="J109">
        <v>4426</v>
      </c>
      <c r="K109">
        <v>4336</v>
      </c>
      <c r="L109">
        <v>4504</v>
      </c>
      <c r="M109">
        <v>4744</v>
      </c>
      <c r="N109">
        <v>4742</v>
      </c>
      <c r="O109">
        <v>5245</v>
      </c>
      <c r="P109">
        <v>5206</v>
      </c>
      <c r="Q109">
        <v>5202</v>
      </c>
      <c r="R109">
        <v>5078</v>
      </c>
      <c r="S109">
        <v>4517</v>
      </c>
    </row>
    <row r="110" spans="1:19" x14ac:dyDescent="0.25">
      <c r="A110">
        <v>47985</v>
      </c>
      <c r="B110" t="s">
        <v>3770</v>
      </c>
      <c r="C110" t="s">
        <v>167</v>
      </c>
      <c r="D110" t="s">
        <v>3752</v>
      </c>
      <c r="E110">
        <v>-38.014499999999998</v>
      </c>
      <c r="F110">
        <v>-6.4057000000000004</v>
      </c>
      <c r="G110">
        <v>5986</v>
      </c>
      <c r="H110">
        <v>5844</v>
      </c>
      <c r="I110">
        <v>5920</v>
      </c>
      <c r="J110">
        <v>6120</v>
      </c>
      <c r="K110">
        <v>5944</v>
      </c>
      <c r="L110">
        <v>5518</v>
      </c>
      <c r="M110">
        <v>5254</v>
      </c>
      <c r="N110">
        <v>5572</v>
      </c>
      <c r="O110">
        <v>6266</v>
      </c>
      <c r="P110">
        <v>6527</v>
      </c>
      <c r="Q110">
        <v>6505</v>
      </c>
      <c r="R110">
        <v>6431</v>
      </c>
      <c r="S110">
        <v>5931</v>
      </c>
    </row>
    <row r="111" spans="1:19" x14ac:dyDescent="0.25">
      <c r="A111">
        <v>18595</v>
      </c>
      <c r="B111" t="s">
        <v>1197</v>
      </c>
      <c r="C111" t="s">
        <v>167</v>
      </c>
      <c r="D111" t="s">
        <v>1058</v>
      </c>
      <c r="E111">
        <v>-48.508000000000003</v>
      </c>
      <c r="F111">
        <v>-16.0839</v>
      </c>
      <c r="G111">
        <v>5431</v>
      </c>
      <c r="H111">
        <v>4984</v>
      </c>
      <c r="I111">
        <v>5313</v>
      </c>
      <c r="J111">
        <v>5101</v>
      </c>
      <c r="K111">
        <v>5489</v>
      </c>
      <c r="L111">
        <v>5574</v>
      </c>
      <c r="M111">
        <v>5517</v>
      </c>
      <c r="N111">
        <v>5784</v>
      </c>
      <c r="O111">
        <v>6492</v>
      </c>
      <c r="P111">
        <v>5789</v>
      </c>
      <c r="Q111">
        <v>5416</v>
      </c>
      <c r="R111">
        <v>4756</v>
      </c>
      <c r="S111">
        <v>4955</v>
      </c>
    </row>
    <row r="112" spans="1:19" x14ac:dyDescent="0.25">
      <c r="A112">
        <v>8809</v>
      </c>
      <c r="B112" t="s">
        <v>1877</v>
      </c>
      <c r="C112" t="s">
        <v>167</v>
      </c>
      <c r="D112" t="s">
        <v>1727</v>
      </c>
      <c r="E112">
        <v>-45.948099999999997</v>
      </c>
      <c r="F112">
        <v>-21.426100000000002</v>
      </c>
      <c r="G112">
        <v>5173</v>
      </c>
      <c r="H112">
        <v>5145</v>
      </c>
      <c r="I112">
        <v>5609</v>
      </c>
      <c r="J112">
        <v>5137</v>
      </c>
      <c r="K112">
        <v>5255</v>
      </c>
      <c r="L112">
        <v>4843</v>
      </c>
      <c r="M112">
        <v>4651</v>
      </c>
      <c r="N112">
        <v>4970</v>
      </c>
      <c r="O112">
        <v>5709</v>
      </c>
      <c r="P112">
        <v>5419</v>
      </c>
      <c r="Q112">
        <v>5332</v>
      </c>
      <c r="R112">
        <v>4921</v>
      </c>
      <c r="S112">
        <v>5086</v>
      </c>
    </row>
    <row r="113" spans="1:19" x14ac:dyDescent="0.25">
      <c r="A113">
        <v>10241</v>
      </c>
      <c r="B113" t="s">
        <v>1001</v>
      </c>
      <c r="C113" t="s">
        <v>167</v>
      </c>
      <c r="D113" t="s">
        <v>979</v>
      </c>
      <c r="E113">
        <v>-40.754600000000003</v>
      </c>
      <c r="F113">
        <v>-20.6401</v>
      </c>
      <c r="G113">
        <v>4888</v>
      </c>
      <c r="H113">
        <v>5373</v>
      </c>
      <c r="I113">
        <v>5906</v>
      </c>
      <c r="J113">
        <v>5125</v>
      </c>
      <c r="K113">
        <v>4842</v>
      </c>
      <c r="L113">
        <v>4441</v>
      </c>
      <c r="M113">
        <v>4435</v>
      </c>
      <c r="N113">
        <v>4413</v>
      </c>
      <c r="O113">
        <v>4967</v>
      </c>
      <c r="P113">
        <v>5033</v>
      </c>
      <c r="Q113">
        <v>4751</v>
      </c>
      <c r="R113">
        <v>4417</v>
      </c>
      <c r="S113">
        <v>4947</v>
      </c>
    </row>
    <row r="114" spans="1:19" x14ac:dyDescent="0.25">
      <c r="A114">
        <v>7731</v>
      </c>
      <c r="B114" t="s">
        <v>5026</v>
      </c>
      <c r="C114" t="s">
        <v>167</v>
      </c>
      <c r="D114" t="s">
        <v>4704</v>
      </c>
      <c r="E114">
        <v>-51.414400000000001</v>
      </c>
      <c r="F114">
        <v>-21.953199999999999</v>
      </c>
      <c r="G114">
        <v>5381</v>
      </c>
      <c r="H114">
        <v>5405</v>
      </c>
      <c r="I114">
        <v>5770</v>
      </c>
      <c r="J114">
        <v>5740</v>
      </c>
      <c r="K114">
        <v>5585</v>
      </c>
      <c r="L114">
        <v>4894</v>
      </c>
      <c r="M114">
        <v>4645</v>
      </c>
      <c r="N114">
        <v>4859</v>
      </c>
      <c r="O114">
        <v>5705</v>
      </c>
      <c r="P114">
        <v>5244</v>
      </c>
      <c r="Q114">
        <v>5447</v>
      </c>
      <c r="R114">
        <v>5604</v>
      </c>
      <c r="S114">
        <v>5667</v>
      </c>
    </row>
    <row r="115" spans="1:19" x14ac:dyDescent="0.25">
      <c r="A115">
        <v>9172</v>
      </c>
      <c r="B115" t="s">
        <v>1915</v>
      </c>
      <c r="C115" t="s">
        <v>167</v>
      </c>
      <c r="D115" t="s">
        <v>1727</v>
      </c>
      <c r="E115">
        <v>-43.772100000000002</v>
      </c>
      <c r="F115">
        <v>-21.154</v>
      </c>
      <c r="G115">
        <v>4906</v>
      </c>
      <c r="H115">
        <v>4935</v>
      </c>
      <c r="I115">
        <v>5508</v>
      </c>
      <c r="J115">
        <v>4956</v>
      </c>
      <c r="K115">
        <v>4831</v>
      </c>
      <c r="L115">
        <v>4491</v>
      </c>
      <c r="M115">
        <v>4482</v>
      </c>
      <c r="N115">
        <v>4673</v>
      </c>
      <c r="O115">
        <v>5438</v>
      </c>
      <c r="P115">
        <v>5177</v>
      </c>
      <c r="Q115">
        <v>4975</v>
      </c>
      <c r="R115">
        <v>4489</v>
      </c>
      <c r="S115">
        <v>4917</v>
      </c>
    </row>
    <row r="116" spans="1:19" x14ac:dyDescent="0.25">
      <c r="A116">
        <v>2883</v>
      </c>
      <c r="B116" t="s">
        <v>4494</v>
      </c>
      <c r="C116" t="s">
        <v>167</v>
      </c>
      <c r="D116" t="s">
        <v>4434</v>
      </c>
      <c r="E116">
        <v>-49.327800000000003</v>
      </c>
      <c r="F116">
        <v>-27.700600000000001</v>
      </c>
      <c r="G116">
        <v>4423</v>
      </c>
      <c r="H116">
        <v>5128</v>
      </c>
      <c r="I116">
        <v>5122</v>
      </c>
      <c r="J116">
        <v>4995</v>
      </c>
      <c r="K116">
        <v>4526</v>
      </c>
      <c r="L116">
        <v>3837</v>
      </c>
      <c r="M116">
        <v>3370</v>
      </c>
      <c r="N116">
        <v>3583</v>
      </c>
      <c r="O116">
        <v>4291</v>
      </c>
      <c r="P116">
        <v>3905</v>
      </c>
      <c r="Q116">
        <v>4103</v>
      </c>
      <c r="R116">
        <v>5063</v>
      </c>
      <c r="S116">
        <v>5158</v>
      </c>
    </row>
    <row r="117" spans="1:19" x14ac:dyDescent="0.25">
      <c r="A117">
        <v>46073</v>
      </c>
      <c r="B117" t="s">
        <v>2836</v>
      </c>
      <c r="C117" t="s">
        <v>167</v>
      </c>
      <c r="D117" t="s">
        <v>2709</v>
      </c>
      <c r="E117">
        <v>-36.011299999999999</v>
      </c>
      <c r="F117">
        <v>-6.8994999999999997</v>
      </c>
      <c r="G117">
        <v>5404</v>
      </c>
      <c r="H117">
        <v>5460</v>
      </c>
      <c r="I117">
        <v>5609</v>
      </c>
      <c r="J117">
        <v>5774</v>
      </c>
      <c r="K117">
        <v>5459</v>
      </c>
      <c r="L117">
        <v>4984</v>
      </c>
      <c r="M117">
        <v>4466</v>
      </c>
      <c r="N117">
        <v>4610</v>
      </c>
      <c r="O117">
        <v>5316</v>
      </c>
      <c r="P117">
        <v>5693</v>
      </c>
      <c r="Q117">
        <v>5889</v>
      </c>
      <c r="R117">
        <v>5946</v>
      </c>
      <c r="S117">
        <v>5638</v>
      </c>
    </row>
    <row r="118" spans="1:19" x14ac:dyDescent="0.25">
      <c r="A118">
        <v>44127</v>
      </c>
      <c r="B118" t="s">
        <v>2756</v>
      </c>
      <c r="C118" t="s">
        <v>167</v>
      </c>
      <c r="D118" t="s">
        <v>2709</v>
      </c>
      <c r="E118">
        <v>-34.905999999999999</v>
      </c>
      <c r="F118">
        <v>-7.4302000000000001</v>
      </c>
      <c r="G118">
        <v>5418</v>
      </c>
      <c r="H118">
        <v>5478</v>
      </c>
      <c r="I118">
        <v>5820</v>
      </c>
      <c r="J118">
        <v>5998</v>
      </c>
      <c r="K118">
        <v>5445</v>
      </c>
      <c r="L118">
        <v>4950</v>
      </c>
      <c r="M118">
        <v>4563</v>
      </c>
      <c r="N118">
        <v>4587</v>
      </c>
      <c r="O118">
        <v>5338</v>
      </c>
      <c r="P118">
        <v>5593</v>
      </c>
      <c r="Q118">
        <v>5759</v>
      </c>
      <c r="R118">
        <v>5765</v>
      </c>
      <c r="S118">
        <v>5727</v>
      </c>
    </row>
    <row r="119" spans="1:19" x14ac:dyDescent="0.25">
      <c r="A119">
        <v>43339</v>
      </c>
      <c r="B119" t="s">
        <v>3438</v>
      </c>
      <c r="C119" t="s">
        <v>167</v>
      </c>
      <c r="D119" t="s">
        <v>3284</v>
      </c>
      <c r="E119">
        <v>-35.229900000000001</v>
      </c>
      <c r="F119">
        <v>-7.6041999999999996</v>
      </c>
      <c r="G119">
        <v>5208</v>
      </c>
      <c r="H119">
        <v>5232</v>
      </c>
      <c r="I119">
        <v>5491</v>
      </c>
      <c r="J119">
        <v>5743</v>
      </c>
      <c r="K119">
        <v>5284</v>
      </c>
      <c r="L119">
        <v>4716</v>
      </c>
      <c r="M119">
        <v>4339</v>
      </c>
      <c r="N119">
        <v>4432</v>
      </c>
      <c r="O119">
        <v>5104</v>
      </c>
      <c r="P119">
        <v>5439</v>
      </c>
      <c r="Q119">
        <v>5511</v>
      </c>
      <c r="R119">
        <v>5690</v>
      </c>
      <c r="S119">
        <v>5517</v>
      </c>
    </row>
    <row r="120" spans="1:19" x14ac:dyDescent="0.25">
      <c r="A120">
        <v>29963</v>
      </c>
      <c r="B120" t="s">
        <v>5401</v>
      </c>
      <c r="C120" t="s">
        <v>167</v>
      </c>
      <c r="D120" t="s">
        <v>5370</v>
      </c>
      <c r="E120">
        <v>-48.936500000000002</v>
      </c>
      <c r="F120">
        <v>-11.305999999999999</v>
      </c>
      <c r="G120">
        <v>5376</v>
      </c>
      <c r="H120">
        <v>4874</v>
      </c>
      <c r="I120">
        <v>5114</v>
      </c>
      <c r="J120">
        <v>4951</v>
      </c>
      <c r="K120">
        <v>5260</v>
      </c>
      <c r="L120">
        <v>5495</v>
      </c>
      <c r="M120">
        <v>5546</v>
      </c>
      <c r="N120">
        <v>5874</v>
      </c>
      <c r="O120">
        <v>6349</v>
      </c>
      <c r="P120">
        <v>5858</v>
      </c>
      <c r="Q120">
        <v>5331</v>
      </c>
      <c r="R120">
        <v>4969</v>
      </c>
      <c r="S120">
        <v>4891</v>
      </c>
    </row>
    <row r="121" spans="1:19" x14ac:dyDescent="0.25">
      <c r="A121">
        <v>21688</v>
      </c>
      <c r="B121" t="s">
        <v>444</v>
      </c>
      <c r="C121" t="s">
        <v>167</v>
      </c>
      <c r="D121" t="s">
        <v>375</v>
      </c>
      <c r="E121">
        <v>-39.641800000000003</v>
      </c>
      <c r="F121">
        <v>-14.709300000000001</v>
      </c>
      <c r="G121">
        <v>4741</v>
      </c>
      <c r="H121">
        <v>5174</v>
      </c>
      <c r="I121">
        <v>5446</v>
      </c>
      <c r="J121">
        <v>5310</v>
      </c>
      <c r="K121">
        <v>4711</v>
      </c>
      <c r="L121">
        <v>4176</v>
      </c>
      <c r="M121">
        <v>3911</v>
      </c>
      <c r="N121">
        <v>4069</v>
      </c>
      <c r="O121">
        <v>4399</v>
      </c>
      <c r="P121">
        <v>4837</v>
      </c>
      <c r="Q121">
        <v>4778</v>
      </c>
      <c r="R121">
        <v>4753</v>
      </c>
      <c r="S121">
        <v>5326</v>
      </c>
    </row>
    <row r="122" spans="1:19" x14ac:dyDescent="0.25">
      <c r="A122">
        <v>29139</v>
      </c>
      <c r="B122" t="s">
        <v>5395</v>
      </c>
      <c r="C122" t="s">
        <v>167</v>
      </c>
      <c r="D122" t="s">
        <v>5370</v>
      </c>
      <c r="E122">
        <v>-47.166200000000003</v>
      </c>
      <c r="F122">
        <v>-11.5678</v>
      </c>
      <c r="G122">
        <v>5635</v>
      </c>
      <c r="H122">
        <v>5277</v>
      </c>
      <c r="I122">
        <v>5340</v>
      </c>
      <c r="J122">
        <v>5220</v>
      </c>
      <c r="K122">
        <v>5525</v>
      </c>
      <c r="L122">
        <v>5813</v>
      </c>
      <c r="M122">
        <v>5790</v>
      </c>
      <c r="N122">
        <v>5999</v>
      </c>
      <c r="O122">
        <v>6522</v>
      </c>
      <c r="P122">
        <v>6258</v>
      </c>
      <c r="Q122">
        <v>5602</v>
      </c>
      <c r="R122">
        <v>5116</v>
      </c>
      <c r="S122">
        <v>5155</v>
      </c>
    </row>
    <row r="123" spans="1:19" x14ac:dyDescent="0.25">
      <c r="A123">
        <v>63671</v>
      </c>
      <c r="B123" t="s">
        <v>2661</v>
      </c>
      <c r="C123" t="s">
        <v>167</v>
      </c>
      <c r="D123" t="s">
        <v>2567</v>
      </c>
      <c r="E123">
        <v>-52.582000000000001</v>
      </c>
      <c r="F123">
        <v>-1.5213000000000001</v>
      </c>
      <c r="G123">
        <v>4803</v>
      </c>
      <c r="H123">
        <v>4471</v>
      </c>
      <c r="I123">
        <v>4547</v>
      </c>
      <c r="J123">
        <v>4574</v>
      </c>
      <c r="K123">
        <v>4555</v>
      </c>
      <c r="L123">
        <v>4733</v>
      </c>
      <c r="M123">
        <v>4962</v>
      </c>
      <c r="N123">
        <v>4913</v>
      </c>
      <c r="O123">
        <v>5124</v>
      </c>
      <c r="P123">
        <v>5079</v>
      </c>
      <c r="Q123">
        <v>5140</v>
      </c>
      <c r="R123">
        <v>4982</v>
      </c>
      <c r="S123">
        <v>4562</v>
      </c>
    </row>
    <row r="124" spans="1:19" x14ac:dyDescent="0.25">
      <c r="A124">
        <v>18461</v>
      </c>
      <c r="B124" t="s">
        <v>2502</v>
      </c>
      <c r="C124" t="s">
        <v>167</v>
      </c>
      <c r="D124" t="s">
        <v>1727</v>
      </c>
      <c r="E124">
        <v>-40.694499999999998</v>
      </c>
      <c r="F124">
        <v>-16.178899999999999</v>
      </c>
      <c r="G124">
        <v>5097</v>
      </c>
      <c r="H124">
        <v>5643</v>
      </c>
      <c r="I124">
        <v>6105</v>
      </c>
      <c r="J124">
        <v>5608</v>
      </c>
      <c r="K124">
        <v>5235</v>
      </c>
      <c r="L124">
        <v>4565</v>
      </c>
      <c r="M124">
        <v>4157</v>
      </c>
      <c r="N124">
        <v>4284</v>
      </c>
      <c r="O124">
        <v>4688</v>
      </c>
      <c r="P124">
        <v>5264</v>
      </c>
      <c r="Q124">
        <v>5080</v>
      </c>
      <c r="R124">
        <v>4969</v>
      </c>
      <c r="S124">
        <v>5574</v>
      </c>
    </row>
    <row r="125" spans="1:19" x14ac:dyDescent="0.25">
      <c r="A125">
        <v>49137</v>
      </c>
      <c r="B125" t="s">
        <v>3818</v>
      </c>
      <c r="C125" t="s">
        <v>167</v>
      </c>
      <c r="D125" t="s">
        <v>3752</v>
      </c>
      <c r="E125">
        <v>-37.7639</v>
      </c>
      <c r="F125">
        <v>-6.1478999999999999</v>
      </c>
      <c r="G125">
        <v>6013</v>
      </c>
      <c r="H125">
        <v>5896</v>
      </c>
      <c r="I125">
        <v>5920</v>
      </c>
      <c r="J125">
        <v>6116</v>
      </c>
      <c r="K125">
        <v>6021</v>
      </c>
      <c r="L125">
        <v>5647</v>
      </c>
      <c r="M125">
        <v>5347</v>
      </c>
      <c r="N125">
        <v>5637</v>
      </c>
      <c r="O125">
        <v>6256</v>
      </c>
      <c r="P125">
        <v>6540</v>
      </c>
      <c r="Q125">
        <v>6504</v>
      </c>
      <c r="R125">
        <v>6402</v>
      </c>
      <c r="S125">
        <v>5876</v>
      </c>
    </row>
    <row r="126" spans="1:19" x14ac:dyDescent="0.25">
      <c r="A126">
        <v>4251</v>
      </c>
      <c r="B126" t="s">
        <v>3016</v>
      </c>
      <c r="C126" t="s">
        <v>167</v>
      </c>
      <c r="D126" t="s">
        <v>2912</v>
      </c>
      <c r="E126">
        <v>-49.304200000000002</v>
      </c>
      <c r="F126">
        <v>-25.319299999999998</v>
      </c>
      <c r="G126">
        <v>4451</v>
      </c>
      <c r="H126">
        <v>4768</v>
      </c>
      <c r="I126">
        <v>4993</v>
      </c>
      <c r="J126">
        <v>4841</v>
      </c>
      <c r="K126">
        <v>4412</v>
      </c>
      <c r="L126">
        <v>3811</v>
      </c>
      <c r="M126">
        <v>3614</v>
      </c>
      <c r="N126">
        <v>3788</v>
      </c>
      <c r="O126">
        <v>4778</v>
      </c>
      <c r="P126">
        <v>4243</v>
      </c>
      <c r="Q126">
        <v>4349</v>
      </c>
      <c r="R126">
        <v>4846</v>
      </c>
      <c r="S126">
        <v>4965</v>
      </c>
    </row>
    <row r="127" spans="1:19" x14ac:dyDescent="0.25">
      <c r="A127">
        <v>2577</v>
      </c>
      <c r="B127" t="s">
        <v>4241</v>
      </c>
      <c r="C127" t="s">
        <v>167</v>
      </c>
      <c r="D127" t="s">
        <v>3898</v>
      </c>
      <c r="E127">
        <v>-52.914700000000003</v>
      </c>
      <c r="F127">
        <v>-28.115400000000001</v>
      </c>
      <c r="G127">
        <v>4861</v>
      </c>
      <c r="H127">
        <v>5578</v>
      </c>
      <c r="I127">
        <v>5652</v>
      </c>
      <c r="J127">
        <v>5369</v>
      </c>
      <c r="K127">
        <v>4941</v>
      </c>
      <c r="L127">
        <v>4083</v>
      </c>
      <c r="M127">
        <v>3538</v>
      </c>
      <c r="N127">
        <v>3918</v>
      </c>
      <c r="O127">
        <v>4592</v>
      </c>
      <c r="P127">
        <v>4297</v>
      </c>
      <c r="Q127">
        <v>5033</v>
      </c>
      <c r="R127">
        <v>5638</v>
      </c>
      <c r="S127">
        <v>5688</v>
      </c>
    </row>
    <row r="128" spans="1:19" x14ac:dyDescent="0.25">
      <c r="A128">
        <v>15429</v>
      </c>
      <c r="B128" t="s">
        <v>1099</v>
      </c>
      <c r="C128" t="s">
        <v>167</v>
      </c>
      <c r="D128" t="s">
        <v>1058</v>
      </c>
      <c r="E128">
        <v>-49.481299999999997</v>
      </c>
      <c r="F128">
        <v>-17.728899999999999</v>
      </c>
      <c r="G128">
        <v>5485</v>
      </c>
      <c r="H128">
        <v>5180</v>
      </c>
      <c r="I128">
        <v>5529</v>
      </c>
      <c r="J128">
        <v>5428</v>
      </c>
      <c r="K128">
        <v>5670</v>
      </c>
      <c r="L128">
        <v>5532</v>
      </c>
      <c r="M128">
        <v>5362</v>
      </c>
      <c r="N128">
        <v>5518</v>
      </c>
      <c r="O128">
        <v>6204</v>
      </c>
      <c r="P128">
        <v>5618</v>
      </c>
      <c r="Q128">
        <v>5461</v>
      </c>
      <c r="R128">
        <v>5165</v>
      </c>
      <c r="S128">
        <v>5154</v>
      </c>
    </row>
    <row r="129" spans="1:19" x14ac:dyDescent="0.25">
      <c r="A129">
        <v>13131</v>
      </c>
      <c r="B129" t="s">
        <v>2295</v>
      </c>
      <c r="C129" t="s">
        <v>167</v>
      </c>
      <c r="D129" t="s">
        <v>1727</v>
      </c>
      <c r="E129">
        <v>-41.970399999999998</v>
      </c>
      <c r="F129">
        <v>-18.974499999999999</v>
      </c>
      <c r="G129">
        <v>5063</v>
      </c>
      <c r="H129">
        <v>5446</v>
      </c>
      <c r="I129">
        <v>5880</v>
      </c>
      <c r="J129">
        <v>5454</v>
      </c>
      <c r="K129">
        <v>5187</v>
      </c>
      <c r="L129">
        <v>4559</v>
      </c>
      <c r="M129">
        <v>4492</v>
      </c>
      <c r="N129">
        <v>4520</v>
      </c>
      <c r="O129">
        <v>5116</v>
      </c>
      <c r="P129">
        <v>5193</v>
      </c>
      <c r="Q129">
        <v>5048</v>
      </c>
      <c r="R129">
        <v>4613</v>
      </c>
      <c r="S129">
        <v>5240</v>
      </c>
    </row>
    <row r="130" spans="1:19" x14ac:dyDescent="0.25">
      <c r="A130">
        <v>3099</v>
      </c>
      <c r="B130" t="s">
        <v>4366</v>
      </c>
      <c r="C130" t="s">
        <v>167</v>
      </c>
      <c r="D130" t="s">
        <v>3898</v>
      </c>
      <c r="E130">
        <v>-53.034599999999998</v>
      </c>
      <c r="F130">
        <v>-27.250599999999999</v>
      </c>
      <c r="G130">
        <v>4878</v>
      </c>
      <c r="H130">
        <v>5545</v>
      </c>
      <c r="I130">
        <v>5577</v>
      </c>
      <c r="J130">
        <v>5518</v>
      </c>
      <c r="K130">
        <v>4894</v>
      </c>
      <c r="L130">
        <v>4073</v>
      </c>
      <c r="M130">
        <v>3572</v>
      </c>
      <c r="N130">
        <v>3896</v>
      </c>
      <c r="O130">
        <v>4675</v>
      </c>
      <c r="P130">
        <v>4423</v>
      </c>
      <c r="Q130">
        <v>5093</v>
      </c>
      <c r="R130">
        <v>5589</v>
      </c>
      <c r="S130">
        <v>5686</v>
      </c>
    </row>
    <row r="131" spans="1:19" x14ac:dyDescent="0.25">
      <c r="A131">
        <v>9660</v>
      </c>
      <c r="B131" t="s">
        <v>1962</v>
      </c>
      <c r="C131" t="s">
        <v>167</v>
      </c>
      <c r="D131" t="s">
        <v>1727</v>
      </c>
      <c r="E131">
        <v>-46.388199999999998</v>
      </c>
      <c r="F131">
        <v>-20.863499999999998</v>
      </c>
      <c r="G131">
        <v>5279</v>
      </c>
      <c r="H131">
        <v>5149</v>
      </c>
      <c r="I131">
        <v>5545</v>
      </c>
      <c r="J131">
        <v>5113</v>
      </c>
      <c r="K131">
        <v>5353</v>
      </c>
      <c r="L131">
        <v>5043</v>
      </c>
      <c r="M131">
        <v>5009</v>
      </c>
      <c r="N131">
        <v>5241</v>
      </c>
      <c r="O131">
        <v>5936</v>
      </c>
      <c r="P131">
        <v>5569</v>
      </c>
      <c r="Q131">
        <v>5377</v>
      </c>
      <c r="R131">
        <v>4954</v>
      </c>
      <c r="S131">
        <v>5061</v>
      </c>
    </row>
    <row r="132" spans="1:19" x14ac:dyDescent="0.25">
      <c r="A132">
        <v>34358</v>
      </c>
      <c r="B132" t="s">
        <v>1644</v>
      </c>
      <c r="C132" t="s">
        <v>167</v>
      </c>
      <c r="D132" t="s">
        <v>1511</v>
      </c>
      <c r="E132">
        <v>-56.0871</v>
      </c>
      <c r="F132">
        <v>-9.8672000000000004</v>
      </c>
      <c r="G132">
        <v>4947</v>
      </c>
      <c r="H132">
        <v>4538</v>
      </c>
      <c r="I132">
        <v>4667</v>
      </c>
      <c r="J132">
        <v>4683</v>
      </c>
      <c r="K132">
        <v>4761</v>
      </c>
      <c r="L132">
        <v>4911</v>
      </c>
      <c r="M132">
        <v>5149</v>
      </c>
      <c r="N132">
        <v>5215</v>
      </c>
      <c r="O132">
        <v>5688</v>
      </c>
      <c r="P132">
        <v>5203</v>
      </c>
      <c r="Q132">
        <v>5106</v>
      </c>
      <c r="R132">
        <v>4772</v>
      </c>
      <c r="S132">
        <v>4670</v>
      </c>
    </row>
    <row r="133" spans="1:19" x14ac:dyDescent="0.25">
      <c r="A133">
        <v>28157</v>
      </c>
      <c r="B133" t="s">
        <v>4384</v>
      </c>
      <c r="C133" t="s">
        <v>167</v>
      </c>
      <c r="D133" t="s">
        <v>4373</v>
      </c>
      <c r="E133">
        <v>-61.995800000000003</v>
      </c>
      <c r="F133">
        <v>-11.928699999999999</v>
      </c>
      <c r="G133">
        <v>4712</v>
      </c>
      <c r="H133">
        <v>4143</v>
      </c>
      <c r="I133">
        <v>4244</v>
      </c>
      <c r="J133">
        <v>4516</v>
      </c>
      <c r="K133">
        <v>4775</v>
      </c>
      <c r="L133">
        <v>4489</v>
      </c>
      <c r="M133">
        <v>4841</v>
      </c>
      <c r="N133">
        <v>4951</v>
      </c>
      <c r="O133">
        <v>5344</v>
      </c>
      <c r="P133">
        <v>5082</v>
      </c>
      <c r="Q133">
        <v>5029</v>
      </c>
      <c r="R133">
        <v>4718</v>
      </c>
      <c r="S133">
        <v>4420</v>
      </c>
    </row>
    <row r="134" spans="1:19" x14ac:dyDescent="0.25">
      <c r="A134">
        <v>10336</v>
      </c>
      <c r="B134" t="s">
        <v>5245</v>
      </c>
      <c r="C134" t="s">
        <v>167</v>
      </c>
      <c r="D134" t="s">
        <v>4704</v>
      </c>
      <c r="E134">
        <v>-49.058900000000001</v>
      </c>
      <c r="F134">
        <v>-20.524000000000001</v>
      </c>
      <c r="G134">
        <v>5404</v>
      </c>
      <c r="H134">
        <v>5253</v>
      </c>
      <c r="I134">
        <v>5764</v>
      </c>
      <c r="J134">
        <v>5382</v>
      </c>
      <c r="K134">
        <v>5570</v>
      </c>
      <c r="L134">
        <v>5123</v>
      </c>
      <c r="M134">
        <v>4963</v>
      </c>
      <c r="N134">
        <v>5170</v>
      </c>
      <c r="O134">
        <v>5947</v>
      </c>
      <c r="P134">
        <v>5419</v>
      </c>
      <c r="Q134">
        <v>5436</v>
      </c>
      <c r="R134">
        <v>5339</v>
      </c>
      <c r="S134">
        <v>5479</v>
      </c>
    </row>
    <row r="135" spans="1:19" x14ac:dyDescent="0.25">
      <c r="A135">
        <v>59069</v>
      </c>
      <c r="B135" t="s">
        <v>2616</v>
      </c>
      <c r="C135" t="s">
        <v>167</v>
      </c>
      <c r="D135" t="s">
        <v>2567</v>
      </c>
      <c r="E135">
        <v>-52.2104</v>
      </c>
      <c r="F135">
        <v>-3.2044999999999999</v>
      </c>
      <c r="G135">
        <v>4443</v>
      </c>
      <c r="H135">
        <v>4055</v>
      </c>
      <c r="I135">
        <v>4266</v>
      </c>
      <c r="J135">
        <v>4317</v>
      </c>
      <c r="K135">
        <v>4375</v>
      </c>
      <c r="L135">
        <v>4437</v>
      </c>
      <c r="M135">
        <v>4687</v>
      </c>
      <c r="N135">
        <v>4617</v>
      </c>
      <c r="O135">
        <v>4865</v>
      </c>
      <c r="P135">
        <v>4676</v>
      </c>
      <c r="Q135">
        <v>4491</v>
      </c>
      <c r="R135">
        <v>4460</v>
      </c>
      <c r="S135">
        <v>4068</v>
      </c>
    </row>
    <row r="136" spans="1:19" x14ac:dyDescent="0.25">
      <c r="A136">
        <v>55988</v>
      </c>
      <c r="B136" t="s">
        <v>1400</v>
      </c>
      <c r="C136" t="s">
        <v>167</v>
      </c>
      <c r="D136" t="s">
        <v>1298</v>
      </c>
      <c r="E136">
        <v>-45.470999999999997</v>
      </c>
      <c r="F136">
        <v>-4.1664000000000003</v>
      </c>
      <c r="G136">
        <v>5025</v>
      </c>
      <c r="H136">
        <v>4453</v>
      </c>
      <c r="I136">
        <v>4698</v>
      </c>
      <c r="J136">
        <v>4854</v>
      </c>
      <c r="K136">
        <v>4964</v>
      </c>
      <c r="L136">
        <v>4920</v>
      </c>
      <c r="M136">
        <v>5014</v>
      </c>
      <c r="N136">
        <v>5214</v>
      </c>
      <c r="O136">
        <v>5596</v>
      </c>
      <c r="P136">
        <v>5815</v>
      </c>
      <c r="Q136">
        <v>5301</v>
      </c>
      <c r="R136">
        <v>4852</v>
      </c>
      <c r="S136">
        <v>4619</v>
      </c>
    </row>
    <row r="137" spans="1:19" x14ac:dyDescent="0.25">
      <c r="A137">
        <v>4551</v>
      </c>
      <c r="B137" t="s">
        <v>3056</v>
      </c>
      <c r="C137" t="s">
        <v>167</v>
      </c>
      <c r="D137" t="s">
        <v>2912</v>
      </c>
      <c r="E137">
        <v>-52.713299999999997</v>
      </c>
      <c r="F137">
        <v>-24.7988</v>
      </c>
      <c r="G137">
        <v>5055</v>
      </c>
      <c r="H137">
        <v>5563</v>
      </c>
      <c r="I137">
        <v>5320</v>
      </c>
      <c r="J137">
        <v>5586</v>
      </c>
      <c r="K137">
        <v>5192</v>
      </c>
      <c r="L137">
        <v>4375</v>
      </c>
      <c r="M137">
        <v>4047</v>
      </c>
      <c r="N137">
        <v>4223</v>
      </c>
      <c r="O137">
        <v>5209</v>
      </c>
      <c r="P137">
        <v>4848</v>
      </c>
      <c r="Q137">
        <v>5192</v>
      </c>
      <c r="R137">
        <v>5534</v>
      </c>
      <c r="S137">
        <v>5569</v>
      </c>
    </row>
    <row r="138" spans="1:19" x14ac:dyDescent="0.25">
      <c r="A138">
        <v>45646</v>
      </c>
      <c r="B138" t="s">
        <v>810</v>
      </c>
      <c r="C138" t="s">
        <v>167</v>
      </c>
      <c r="D138" t="s">
        <v>792</v>
      </c>
      <c r="E138">
        <v>-39.735900000000001</v>
      </c>
      <c r="F138">
        <v>-6.9988000000000001</v>
      </c>
      <c r="G138">
        <v>5874</v>
      </c>
      <c r="H138">
        <v>5517</v>
      </c>
      <c r="I138">
        <v>5568</v>
      </c>
      <c r="J138">
        <v>5763</v>
      </c>
      <c r="K138">
        <v>5557</v>
      </c>
      <c r="L138">
        <v>5481</v>
      </c>
      <c r="M138">
        <v>5412</v>
      </c>
      <c r="N138">
        <v>5716</v>
      </c>
      <c r="O138">
        <v>6379</v>
      </c>
      <c r="P138">
        <v>6675</v>
      </c>
      <c r="Q138">
        <v>6427</v>
      </c>
      <c r="R138">
        <v>6215</v>
      </c>
      <c r="S138">
        <v>5778</v>
      </c>
    </row>
    <row r="139" spans="1:19" x14ac:dyDescent="0.25">
      <c r="A139">
        <v>9148</v>
      </c>
      <c r="B139" t="s">
        <v>1904</v>
      </c>
      <c r="C139" t="s">
        <v>167</v>
      </c>
      <c r="D139" t="s">
        <v>1727</v>
      </c>
      <c r="E139">
        <v>-46.139099999999999</v>
      </c>
      <c r="F139">
        <v>-21.249199999999998</v>
      </c>
      <c r="G139">
        <v>5144</v>
      </c>
      <c r="H139">
        <v>4989</v>
      </c>
      <c r="I139">
        <v>5546</v>
      </c>
      <c r="J139">
        <v>4992</v>
      </c>
      <c r="K139">
        <v>5198</v>
      </c>
      <c r="L139">
        <v>4841</v>
      </c>
      <c r="M139">
        <v>4762</v>
      </c>
      <c r="N139">
        <v>5049</v>
      </c>
      <c r="O139">
        <v>5903</v>
      </c>
      <c r="P139">
        <v>5452</v>
      </c>
      <c r="Q139">
        <v>5280</v>
      </c>
      <c r="R139">
        <v>4795</v>
      </c>
      <c r="S139">
        <v>4922</v>
      </c>
    </row>
    <row r="140" spans="1:19" x14ac:dyDescent="0.25">
      <c r="A140">
        <v>39827</v>
      </c>
      <c r="B140" t="s">
        <v>3342</v>
      </c>
      <c r="C140" t="s">
        <v>167</v>
      </c>
      <c r="D140" t="s">
        <v>3284</v>
      </c>
      <c r="E140">
        <v>-36.0595</v>
      </c>
      <c r="F140">
        <v>-8.4878</v>
      </c>
      <c r="G140">
        <v>5270</v>
      </c>
      <c r="H140">
        <v>5609</v>
      </c>
      <c r="I140">
        <v>5649</v>
      </c>
      <c r="J140">
        <v>5884</v>
      </c>
      <c r="K140">
        <v>5383</v>
      </c>
      <c r="L140">
        <v>4635</v>
      </c>
      <c r="M140">
        <v>4209</v>
      </c>
      <c r="N140">
        <v>4265</v>
      </c>
      <c r="O140">
        <v>4865</v>
      </c>
      <c r="P140">
        <v>5493</v>
      </c>
      <c r="Q140">
        <v>5631</v>
      </c>
      <c r="R140">
        <v>5919</v>
      </c>
      <c r="S140">
        <v>5695</v>
      </c>
    </row>
    <row r="141" spans="1:19" x14ac:dyDescent="0.25">
      <c r="A141">
        <v>9478</v>
      </c>
      <c r="B141" t="s">
        <v>5187</v>
      </c>
      <c r="C141" t="s">
        <v>167</v>
      </c>
      <c r="D141" t="s">
        <v>4704</v>
      </c>
      <c r="E141">
        <v>-47.371600000000001</v>
      </c>
      <c r="F141">
        <v>-21.021799999999999</v>
      </c>
      <c r="G141">
        <v>5283</v>
      </c>
      <c r="H141">
        <v>5024</v>
      </c>
      <c r="I141">
        <v>5534</v>
      </c>
      <c r="J141">
        <v>5118</v>
      </c>
      <c r="K141">
        <v>5421</v>
      </c>
      <c r="L141">
        <v>5091</v>
      </c>
      <c r="M141">
        <v>5034</v>
      </c>
      <c r="N141">
        <v>5227</v>
      </c>
      <c r="O141">
        <v>5958</v>
      </c>
      <c r="P141">
        <v>5417</v>
      </c>
      <c r="Q141">
        <v>5342</v>
      </c>
      <c r="R141">
        <v>5078</v>
      </c>
      <c r="S141">
        <v>5158</v>
      </c>
    </row>
    <row r="142" spans="1:19" x14ac:dyDescent="0.25">
      <c r="A142">
        <v>2073</v>
      </c>
      <c r="B142" t="s">
        <v>4149</v>
      </c>
      <c r="C142" t="s">
        <v>167</v>
      </c>
      <c r="D142" t="s">
        <v>3898</v>
      </c>
      <c r="E142">
        <v>-52.989699999999999</v>
      </c>
      <c r="F142">
        <v>-28.7773</v>
      </c>
      <c r="G142">
        <v>4824</v>
      </c>
      <c r="H142">
        <v>5582</v>
      </c>
      <c r="I142">
        <v>5666</v>
      </c>
      <c r="J142">
        <v>5453</v>
      </c>
      <c r="K142">
        <v>4830</v>
      </c>
      <c r="L142">
        <v>4039</v>
      </c>
      <c r="M142">
        <v>3415</v>
      </c>
      <c r="N142">
        <v>3768</v>
      </c>
      <c r="O142">
        <v>4483</v>
      </c>
      <c r="P142">
        <v>4290</v>
      </c>
      <c r="Q142">
        <v>4978</v>
      </c>
      <c r="R142">
        <v>5668</v>
      </c>
      <c r="S142">
        <v>5719</v>
      </c>
    </row>
    <row r="143" spans="1:19" x14ac:dyDescent="0.25">
      <c r="A143">
        <v>71456</v>
      </c>
      <c r="B143" t="s">
        <v>4149</v>
      </c>
      <c r="C143" t="s">
        <v>167</v>
      </c>
      <c r="D143" t="s">
        <v>4422</v>
      </c>
      <c r="E143">
        <v>-61.307600000000001</v>
      </c>
      <c r="F143">
        <v>2.9882</v>
      </c>
      <c r="G143">
        <v>4862</v>
      </c>
      <c r="H143">
        <v>4637</v>
      </c>
      <c r="I143">
        <v>4794</v>
      </c>
      <c r="J143">
        <v>4962</v>
      </c>
      <c r="K143">
        <v>4725</v>
      </c>
      <c r="L143">
        <v>4322</v>
      </c>
      <c r="M143">
        <v>4502</v>
      </c>
      <c r="N143">
        <v>4658</v>
      </c>
      <c r="O143">
        <v>5090</v>
      </c>
      <c r="P143">
        <v>5447</v>
      </c>
      <c r="Q143">
        <v>5370</v>
      </c>
      <c r="R143">
        <v>5087</v>
      </c>
      <c r="S143">
        <v>4749</v>
      </c>
    </row>
    <row r="144" spans="1:19" x14ac:dyDescent="0.25">
      <c r="A144">
        <v>8427</v>
      </c>
      <c r="B144" t="s">
        <v>4149</v>
      </c>
      <c r="C144" t="s">
        <v>167</v>
      </c>
      <c r="D144" t="s">
        <v>4704</v>
      </c>
      <c r="E144">
        <v>-50.163899999999998</v>
      </c>
      <c r="F144">
        <v>-21.581</v>
      </c>
      <c r="G144">
        <v>5327</v>
      </c>
      <c r="H144">
        <v>5309</v>
      </c>
      <c r="I144">
        <v>5680</v>
      </c>
      <c r="J144">
        <v>5554</v>
      </c>
      <c r="K144">
        <v>5498</v>
      </c>
      <c r="L144">
        <v>4875</v>
      </c>
      <c r="M144">
        <v>4688</v>
      </c>
      <c r="N144">
        <v>4863</v>
      </c>
      <c r="O144">
        <v>5665</v>
      </c>
      <c r="P144">
        <v>5267</v>
      </c>
      <c r="Q144">
        <v>5482</v>
      </c>
      <c r="R144">
        <v>5494</v>
      </c>
      <c r="S144">
        <v>5551</v>
      </c>
    </row>
    <row r="145" spans="1:19" x14ac:dyDescent="0.25">
      <c r="A145">
        <v>55998</v>
      </c>
      <c r="B145" t="s">
        <v>1402</v>
      </c>
      <c r="C145" t="s">
        <v>167</v>
      </c>
      <c r="D145" t="s">
        <v>1298</v>
      </c>
      <c r="E145">
        <v>-44.446399999999997</v>
      </c>
      <c r="F145">
        <v>-4.2134</v>
      </c>
      <c r="G145">
        <v>5301</v>
      </c>
      <c r="H145">
        <v>4612</v>
      </c>
      <c r="I145">
        <v>4801</v>
      </c>
      <c r="J145">
        <v>4945</v>
      </c>
      <c r="K145">
        <v>4919</v>
      </c>
      <c r="L145">
        <v>4982</v>
      </c>
      <c r="M145">
        <v>5269</v>
      </c>
      <c r="N145">
        <v>5533</v>
      </c>
      <c r="O145">
        <v>6082</v>
      </c>
      <c r="P145">
        <v>6326</v>
      </c>
      <c r="Q145">
        <v>5845</v>
      </c>
      <c r="R145">
        <v>5343</v>
      </c>
      <c r="S145">
        <v>4956</v>
      </c>
    </row>
    <row r="146" spans="1:19" x14ac:dyDescent="0.25">
      <c r="A146">
        <v>57579</v>
      </c>
      <c r="B146" t="s">
        <v>1413</v>
      </c>
      <c r="C146" t="s">
        <v>167</v>
      </c>
      <c r="D146" t="s">
        <v>1298</v>
      </c>
      <c r="E146">
        <v>-45.842500000000001</v>
      </c>
      <c r="F146">
        <v>-3.6673</v>
      </c>
      <c r="G146">
        <v>4934</v>
      </c>
      <c r="H146">
        <v>4421</v>
      </c>
      <c r="I146">
        <v>4711</v>
      </c>
      <c r="J146">
        <v>4845</v>
      </c>
      <c r="K146">
        <v>4906</v>
      </c>
      <c r="L146">
        <v>4762</v>
      </c>
      <c r="M146">
        <v>4966</v>
      </c>
      <c r="N146">
        <v>5051</v>
      </c>
      <c r="O146">
        <v>5410</v>
      </c>
      <c r="P146">
        <v>5589</v>
      </c>
      <c r="Q146">
        <v>5140</v>
      </c>
      <c r="R146">
        <v>4791</v>
      </c>
      <c r="S146">
        <v>4612</v>
      </c>
    </row>
    <row r="147" spans="1:19" x14ac:dyDescent="0.25">
      <c r="A147">
        <v>27608</v>
      </c>
      <c r="B147" t="s">
        <v>4383</v>
      </c>
      <c r="C147" t="s">
        <v>167</v>
      </c>
      <c r="D147" t="s">
        <v>4373</v>
      </c>
      <c r="E147">
        <v>-61.837899999999998</v>
      </c>
      <c r="F147">
        <v>-12.140499999999999</v>
      </c>
      <c r="G147">
        <v>4705</v>
      </c>
      <c r="H147">
        <v>4181</v>
      </c>
      <c r="I147">
        <v>4251</v>
      </c>
      <c r="J147">
        <v>4449</v>
      </c>
      <c r="K147">
        <v>4726</v>
      </c>
      <c r="L147">
        <v>4476</v>
      </c>
      <c r="M147">
        <v>4840</v>
      </c>
      <c r="N147">
        <v>4959</v>
      </c>
      <c r="O147">
        <v>5370</v>
      </c>
      <c r="P147">
        <v>5120</v>
      </c>
      <c r="Q147">
        <v>4997</v>
      </c>
      <c r="R147">
        <v>4675</v>
      </c>
      <c r="S147">
        <v>4417</v>
      </c>
    </row>
    <row r="148" spans="1:19" x14ac:dyDescent="0.25">
      <c r="A148">
        <v>16160</v>
      </c>
      <c r="B148" t="s">
        <v>1512</v>
      </c>
      <c r="C148" t="s">
        <v>167</v>
      </c>
      <c r="D148" t="s">
        <v>1511</v>
      </c>
      <c r="E148">
        <v>-53.218499999999999</v>
      </c>
      <c r="F148">
        <v>-17.315799999999999</v>
      </c>
      <c r="G148">
        <v>5346</v>
      </c>
      <c r="H148">
        <v>5013</v>
      </c>
      <c r="I148">
        <v>5335</v>
      </c>
      <c r="J148">
        <v>5237</v>
      </c>
      <c r="K148">
        <v>5591</v>
      </c>
      <c r="L148">
        <v>5412</v>
      </c>
      <c r="M148">
        <v>5315</v>
      </c>
      <c r="N148">
        <v>5404</v>
      </c>
      <c r="O148">
        <v>6108</v>
      </c>
      <c r="P148">
        <v>5555</v>
      </c>
      <c r="Q148">
        <v>5107</v>
      </c>
      <c r="R148">
        <v>5015</v>
      </c>
      <c r="S148">
        <v>5061</v>
      </c>
    </row>
    <row r="149" spans="1:19" x14ac:dyDescent="0.25">
      <c r="A149">
        <v>3050</v>
      </c>
      <c r="B149" t="s">
        <v>4515</v>
      </c>
      <c r="C149" t="s">
        <v>167</v>
      </c>
      <c r="D149" t="s">
        <v>4434</v>
      </c>
      <c r="E149">
        <v>-51.904899999999998</v>
      </c>
      <c r="F149">
        <v>-27.433800000000002</v>
      </c>
      <c r="G149">
        <v>4832</v>
      </c>
      <c r="H149">
        <v>5581</v>
      </c>
      <c r="I149">
        <v>5484</v>
      </c>
      <c r="J149">
        <v>5454</v>
      </c>
      <c r="K149">
        <v>4842</v>
      </c>
      <c r="L149">
        <v>4008</v>
      </c>
      <c r="M149">
        <v>3431</v>
      </c>
      <c r="N149">
        <v>3837</v>
      </c>
      <c r="O149">
        <v>4643</v>
      </c>
      <c r="P149">
        <v>4375</v>
      </c>
      <c r="Q149">
        <v>4992</v>
      </c>
      <c r="R149">
        <v>5654</v>
      </c>
      <c r="S149">
        <v>5677</v>
      </c>
    </row>
    <row r="150" spans="1:19" x14ac:dyDescent="0.25">
      <c r="A150">
        <v>28818</v>
      </c>
      <c r="B150" t="s">
        <v>1610</v>
      </c>
      <c r="C150" t="s">
        <v>167</v>
      </c>
      <c r="D150" t="s">
        <v>1511</v>
      </c>
      <c r="E150">
        <v>-51.377600000000001</v>
      </c>
      <c r="F150">
        <v>-11.6721</v>
      </c>
      <c r="G150">
        <v>5235</v>
      </c>
      <c r="H150">
        <v>4793</v>
      </c>
      <c r="I150">
        <v>5030</v>
      </c>
      <c r="J150">
        <v>5022</v>
      </c>
      <c r="K150">
        <v>5085</v>
      </c>
      <c r="L150">
        <v>5389</v>
      </c>
      <c r="M150">
        <v>5376</v>
      </c>
      <c r="N150">
        <v>5604</v>
      </c>
      <c r="O150">
        <v>6022</v>
      </c>
      <c r="P150">
        <v>5537</v>
      </c>
      <c r="Q150">
        <v>5139</v>
      </c>
      <c r="R150">
        <v>4891</v>
      </c>
      <c r="S150">
        <v>4934</v>
      </c>
    </row>
    <row r="151" spans="1:19" x14ac:dyDescent="0.25">
      <c r="A151">
        <v>10586</v>
      </c>
      <c r="B151" t="s">
        <v>2065</v>
      </c>
      <c r="C151" t="s">
        <v>167</v>
      </c>
      <c r="D151" t="s">
        <v>1727</v>
      </c>
      <c r="E151">
        <v>-41.874099999999999</v>
      </c>
      <c r="F151">
        <v>-20.4315</v>
      </c>
      <c r="G151">
        <v>4858</v>
      </c>
      <c r="H151">
        <v>5058</v>
      </c>
      <c r="I151">
        <v>5537</v>
      </c>
      <c r="J151">
        <v>4927</v>
      </c>
      <c r="K151">
        <v>4825</v>
      </c>
      <c r="L151">
        <v>4550</v>
      </c>
      <c r="M151">
        <v>4481</v>
      </c>
      <c r="N151">
        <v>4608</v>
      </c>
      <c r="O151">
        <v>5152</v>
      </c>
      <c r="P151">
        <v>5146</v>
      </c>
      <c r="Q151">
        <v>4820</v>
      </c>
      <c r="R151">
        <v>4351</v>
      </c>
      <c r="S151">
        <v>4847</v>
      </c>
    </row>
    <row r="152" spans="1:19" x14ac:dyDescent="0.25">
      <c r="A152">
        <v>52185</v>
      </c>
      <c r="B152" t="s">
        <v>3880</v>
      </c>
      <c r="C152" t="s">
        <v>167</v>
      </c>
      <c r="D152" t="s">
        <v>3752</v>
      </c>
      <c r="E152">
        <v>-36.761600000000001</v>
      </c>
      <c r="F152">
        <v>-5.2930999999999999</v>
      </c>
      <c r="G152">
        <v>5739</v>
      </c>
      <c r="H152">
        <v>5632</v>
      </c>
      <c r="I152">
        <v>5780</v>
      </c>
      <c r="J152">
        <v>5856</v>
      </c>
      <c r="K152">
        <v>5626</v>
      </c>
      <c r="L152">
        <v>5410</v>
      </c>
      <c r="M152">
        <v>5021</v>
      </c>
      <c r="N152">
        <v>5267</v>
      </c>
      <c r="O152">
        <v>5847</v>
      </c>
      <c r="P152">
        <v>6177</v>
      </c>
      <c r="Q152">
        <v>6264</v>
      </c>
      <c r="R152">
        <v>6186</v>
      </c>
      <c r="S152">
        <v>5799</v>
      </c>
    </row>
    <row r="153" spans="1:19" x14ac:dyDescent="0.25">
      <c r="A153">
        <v>1662</v>
      </c>
      <c r="B153" t="s">
        <v>4075</v>
      </c>
      <c r="C153" t="s">
        <v>167</v>
      </c>
      <c r="D153" t="s">
        <v>3898</v>
      </c>
      <c r="E153">
        <v>-51.313499999999998</v>
      </c>
      <c r="F153">
        <v>-29.380199999999999</v>
      </c>
      <c r="G153">
        <v>4549</v>
      </c>
      <c r="H153">
        <v>5350</v>
      </c>
      <c r="I153">
        <v>5353</v>
      </c>
      <c r="J153">
        <v>5068</v>
      </c>
      <c r="K153">
        <v>4617</v>
      </c>
      <c r="L153">
        <v>3760</v>
      </c>
      <c r="M153">
        <v>3323</v>
      </c>
      <c r="N153">
        <v>3600</v>
      </c>
      <c r="O153">
        <v>4184</v>
      </c>
      <c r="P153">
        <v>3936</v>
      </c>
      <c r="Q153">
        <v>4521</v>
      </c>
      <c r="R153">
        <v>5412</v>
      </c>
      <c r="S153">
        <v>5459</v>
      </c>
    </row>
    <row r="154" spans="1:19" x14ac:dyDescent="0.25">
      <c r="A154">
        <v>16933</v>
      </c>
      <c r="B154" t="s">
        <v>1514</v>
      </c>
      <c r="C154" t="s">
        <v>167</v>
      </c>
      <c r="D154" t="s">
        <v>1511</v>
      </c>
      <c r="E154">
        <v>-53.5276</v>
      </c>
      <c r="F154">
        <v>-16.9467</v>
      </c>
      <c r="G154">
        <v>5321</v>
      </c>
      <c r="H154">
        <v>5040</v>
      </c>
      <c r="I154">
        <v>5295</v>
      </c>
      <c r="J154">
        <v>5189</v>
      </c>
      <c r="K154">
        <v>5506</v>
      </c>
      <c r="L154">
        <v>5403</v>
      </c>
      <c r="M154">
        <v>5260</v>
      </c>
      <c r="N154">
        <v>5393</v>
      </c>
      <c r="O154">
        <v>5974</v>
      </c>
      <c r="P154">
        <v>5500</v>
      </c>
      <c r="Q154">
        <v>5141</v>
      </c>
      <c r="R154">
        <v>5062</v>
      </c>
      <c r="S154">
        <v>5095</v>
      </c>
    </row>
    <row r="155" spans="1:19" x14ac:dyDescent="0.25">
      <c r="A155">
        <v>22665</v>
      </c>
      <c r="B155" t="s">
        <v>1270</v>
      </c>
      <c r="C155" t="s">
        <v>167</v>
      </c>
      <c r="D155" t="s">
        <v>1058</v>
      </c>
      <c r="E155">
        <v>-49.336799999999997</v>
      </c>
      <c r="F155">
        <v>-14.198499999999999</v>
      </c>
      <c r="G155">
        <v>5497</v>
      </c>
      <c r="H155">
        <v>5053</v>
      </c>
      <c r="I155">
        <v>5426</v>
      </c>
      <c r="J155">
        <v>5381</v>
      </c>
      <c r="K155">
        <v>5586</v>
      </c>
      <c r="L155">
        <v>5634</v>
      </c>
      <c r="M155">
        <v>5447</v>
      </c>
      <c r="N155">
        <v>5847</v>
      </c>
      <c r="O155">
        <v>6286</v>
      </c>
      <c r="P155">
        <v>5831</v>
      </c>
      <c r="Q155">
        <v>5554</v>
      </c>
      <c r="R155">
        <v>4935</v>
      </c>
      <c r="S155">
        <v>4982</v>
      </c>
    </row>
    <row r="156" spans="1:19" x14ac:dyDescent="0.25">
      <c r="A156">
        <v>10585</v>
      </c>
      <c r="B156" t="s">
        <v>2064</v>
      </c>
      <c r="C156" t="s">
        <v>167</v>
      </c>
      <c r="D156" t="s">
        <v>1727</v>
      </c>
      <c r="E156">
        <v>-41.967300000000002</v>
      </c>
      <c r="F156">
        <v>-20.421299999999999</v>
      </c>
      <c r="G156">
        <v>4857</v>
      </c>
      <c r="H156">
        <v>5092</v>
      </c>
      <c r="I156">
        <v>5612</v>
      </c>
      <c r="J156">
        <v>5037</v>
      </c>
      <c r="K156">
        <v>4918</v>
      </c>
      <c r="L156">
        <v>4508</v>
      </c>
      <c r="M156">
        <v>4451</v>
      </c>
      <c r="N156">
        <v>4580</v>
      </c>
      <c r="O156">
        <v>5112</v>
      </c>
      <c r="P156">
        <v>5026</v>
      </c>
      <c r="Q156">
        <v>4776</v>
      </c>
      <c r="R156">
        <v>4335</v>
      </c>
      <c r="S156">
        <v>4843</v>
      </c>
    </row>
    <row r="157" spans="1:19" x14ac:dyDescent="0.25">
      <c r="A157">
        <v>52130</v>
      </c>
      <c r="B157" t="s">
        <v>3612</v>
      </c>
      <c r="C157" t="s">
        <v>167</v>
      </c>
      <c r="D157" t="s">
        <v>3448</v>
      </c>
      <c r="E157">
        <v>-42.209899999999998</v>
      </c>
      <c r="F157">
        <v>-5.2567000000000004</v>
      </c>
      <c r="G157">
        <v>5709</v>
      </c>
      <c r="H157">
        <v>5025</v>
      </c>
      <c r="I157">
        <v>5199</v>
      </c>
      <c r="J157">
        <v>5350</v>
      </c>
      <c r="K157">
        <v>5242</v>
      </c>
      <c r="L157">
        <v>5352</v>
      </c>
      <c r="M157">
        <v>5556</v>
      </c>
      <c r="N157">
        <v>5850</v>
      </c>
      <c r="O157">
        <v>6381</v>
      </c>
      <c r="P157">
        <v>6595</v>
      </c>
      <c r="Q157">
        <v>6355</v>
      </c>
      <c r="R157">
        <v>6035</v>
      </c>
      <c r="S157">
        <v>5566</v>
      </c>
    </row>
    <row r="158" spans="1:19" x14ac:dyDescent="0.25">
      <c r="A158">
        <v>21948</v>
      </c>
      <c r="B158" t="s">
        <v>1577</v>
      </c>
      <c r="C158" t="s">
        <v>167</v>
      </c>
      <c r="D158" t="s">
        <v>1511</v>
      </c>
      <c r="E158">
        <v>-56.478099999999998</v>
      </c>
      <c r="F158">
        <v>-14.514099999999999</v>
      </c>
      <c r="G158">
        <v>5200</v>
      </c>
      <c r="H158">
        <v>4836</v>
      </c>
      <c r="I158">
        <v>4989</v>
      </c>
      <c r="J158">
        <v>5082</v>
      </c>
      <c r="K158">
        <v>5243</v>
      </c>
      <c r="L158">
        <v>5097</v>
      </c>
      <c r="M158">
        <v>5258</v>
      </c>
      <c r="N158">
        <v>5406</v>
      </c>
      <c r="O158">
        <v>6029</v>
      </c>
      <c r="P158">
        <v>5312</v>
      </c>
      <c r="Q158">
        <v>5104</v>
      </c>
      <c r="R158">
        <v>5039</v>
      </c>
      <c r="S158">
        <v>5001</v>
      </c>
    </row>
    <row r="159" spans="1:19" x14ac:dyDescent="0.25">
      <c r="A159">
        <v>5657</v>
      </c>
      <c r="B159" t="s">
        <v>3178</v>
      </c>
      <c r="C159" t="s">
        <v>167</v>
      </c>
      <c r="D159" t="s">
        <v>2912</v>
      </c>
      <c r="E159">
        <v>-53.728999999999999</v>
      </c>
      <c r="F159">
        <v>-23.508600000000001</v>
      </c>
      <c r="G159">
        <v>5145</v>
      </c>
      <c r="H159">
        <v>5509</v>
      </c>
      <c r="I159">
        <v>5678</v>
      </c>
      <c r="J159">
        <v>5669</v>
      </c>
      <c r="K159">
        <v>5174</v>
      </c>
      <c r="L159">
        <v>4444</v>
      </c>
      <c r="M159">
        <v>4163</v>
      </c>
      <c r="N159">
        <v>4319</v>
      </c>
      <c r="O159">
        <v>5194</v>
      </c>
      <c r="P159">
        <v>4968</v>
      </c>
      <c r="Q159">
        <v>5306</v>
      </c>
      <c r="R159">
        <v>5576</v>
      </c>
      <c r="S159">
        <v>5736</v>
      </c>
    </row>
    <row r="160" spans="1:19" x14ac:dyDescent="0.25">
      <c r="A160">
        <v>35011</v>
      </c>
      <c r="B160" t="s">
        <v>3178</v>
      </c>
      <c r="C160" t="s">
        <v>167</v>
      </c>
      <c r="D160" t="s">
        <v>4373</v>
      </c>
      <c r="E160">
        <v>-63.319299999999998</v>
      </c>
      <c r="F160">
        <v>-9.7147000000000006</v>
      </c>
      <c r="G160">
        <v>4563</v>
      </c>
      <c r="H160">
        <v>4070</v>
      </c>
      <c r="I160">
        <v>4251</v>
      </c>
      <c r="J160">
        <v>4334</v>
      </c>
      <c r="K160">
        <v>4546</v>
      </c>
      <c r="L160">
        <v>4303</v>
      </c>
      <c r="M160">
        <v>4727</v>
      </c>
      <c r="N160">
        <v>4802</v>
      </c>
      <c r="O160">
        <v>5122</v>
      </c>
      <c r="P160">
        <v>4918</v>
      </c>
      <c r="Q160">
        <v>4909</v>
      </c>
      <c r="R160">
        <v>4533</v>
      </c>
      <c r="S160">
        <v>4239</v>
      </c>
    </row>
    <row r="161" spans="1:19" x14ac:dyDescent="0.25">
      <c r="A161">
        <v>22899</v>
      </c>
      <c r="B161" t="s">
        <v>1273</v>
      </c>
      <c r="C161" t="s">
        <v>167</v>
      </c>
      <c r="D161" t="s">
        <v>1058</v>
      </c>
      <c r="E161">
        <v>-47.517699999999998</v>
      </c>
      <c r="F161">
        <v>-14.14</v>
      </c>
      <c r="G161">
        <v>5439</v>
      </c>
      <c r="H161">
        <v>4852</v>
      </c>
      <c r="I161">
        <v>5173</v>
      </c>
      <c r="J161">
        <v>4973</v>
      </c>
      <c r="K161">
        <v>5350</v>
      </c>
      <c r="L161">
        <v>5619</v>
      </c>
      <c r="M161">
        <v>5825</v>
      </c>
      <c r="N161">
        <v>6255</v>
      </c>
      <c r="O161">
        <v>6830</v>
      </c>
      <c r="P161">
        <v>6037</v>
      </c>
      <c r="Q161">
        <v>5220</v>
      </c>
      <c r="R161">
        <v>4392</v>
      </c>
      <c r="S161">
        <v>4737</v>
      </c>
    </row>
    <row r="162" spans="1:19" x14ac:dyDescent="0.25">
      <c r="A162">
        <v>6115</v>
      </c>
      <c r="B162" t="s">
        <v>3234</v>
      </c>
      <c r="C162" t="s">
        <v>167</v>
      </c>
      <c r="D162" t="s">
        <v>2912</v>
      </c>
      <c r="E162">
        <v>-52.319299999999998</v>
      </c>
      <c r="F162">
        <v>-23.131699999999999</v>
      </c>
      <c r="G162">
        <v>5213</v>
      </c>
      <c r="H162">
        <v>5363</v>
      </c>
      <c r="I162">
        <v>5623</v>
      </c>
      <c r="J162">
        <v>5672</v>
      </c>
      <c r="K162">
        <v>5350</v>
      </c>
      <c r="L162">
        <v>4573</v>
      </c>
      <c r="M162">
        <v>4345</v>
      </c>
      <c r="N162">
        <v>4562</v>
      </c>
      <c r="O162">
        <v>5422</v>
      </c>
      <c r="P162">
        <v>5107</v>
      </c>
      <c r="Q162">
        <v>5315</v>
      </c>
      <c r="R162">
        <v>5601</v>
      </c>
      <c r="S162">
        <v>5616</v>
      </c>
    </row>
    <row r="163" spans="1:19" x14ac:dyDescent="0.25">
      <c r="A163">
        <v>37434</v>
      </c>
      <c r="B163" t="s">
        <v>1297</v>
      </c>
      <c r="C163" t="s">
        <v>167</v>
      </c>
      <c r="D163" t="s">
        <v>1298</v>
      </c>
      <c r="E163">
        <v>-45.933599999999998</v>
      </c>
      <c r="F163">
        <v>-9.1103000000000005</v>
      </c>
      <c r="G163">
        <v>5570</v>
      </c>
      <c r="H163">
        <v>5050</v>
      </c>
      <c r="I163">
        <v>5092</v>
      </c>
      <c r="J163">
        <v>5119</v>
      </c>
      <c r="K163">
        <v>5371</v>
      </c>
      <c r="L163">
        <v>5670</v>
      </c>
      <c r="M163">
        <v>5784</v>
      </c>
      <c r="N163">
        <v>5895</v>
      </c>
      <c r="O163">
        <v>6504</v>
      </c>
      <c r="P163">
        <v>6491</v>
      </c>
      <c r="Q163">
        <v>5681</v>
      </c>
      <c r="R163">
        <v>5115</v>
      </c>
      <c r="S163">
        <v>5069</v>
      </c>
    </row>
    <row r="164" spans="1:19" x14ac:dyDescent="0.25">
      <c r="A164">
        <v>5150</v>
      </c>
      <c r="B164" t="s">
        <v>3121</v>
      </c>
      <c r="C164" t="s">
        <v>167</v>
      </c>
      <c r="D164" t="s">
        <v>2912</v>
      </c>
      <c r="E164">
        <v>-53.4405</v>
      </c>
      <c r="F164">
        <v>-24.0229</v>
      </c>
      <c r="G164">
        <v>5111</v>
      </c>
      <c r="H164">
        <v>5490</v>
      </c>
      <c r="I164">
        <v>5580</v>
      </c>
      <c r="J164">
        <v>5621</v>
      </c>
      <c r="K164">
        <v>5189</v>
      </c>
      <c r="L164">
        <v>4456</v>
      </c>
      <c r="M164">
        <v>4090</v>
      </c>
      <c r="N164">
        <v>4272</v>
      </c>
      <c r="O164">
        <v>5233</v>
      </c>
      <c r="P164">
        <v>4935</v>
      </c>
      <c r="Q164">
        <v>5255</v>
      </c>
      <c r="R164">
        <v>5577</v>
      </c>
      <c r="S164">
        <v>5633</v>
      </c>
    </row>
    <row r="165" spans="1:19" x14ac:dyDescent="0.25">
      <c r="A165">
        <v>9517</v>
      </c>
      <c r="B165" t="s">
        <v>1953</v>
      </c>
      <c r="C165" t="s">
        <v>167</v>
      </c>
      <c r="D165" t="s">
        <v>1727</v>
      </c>
      <c r="E165">
        <v>-43.4071</v>
      </c>
      <c r="F165">
        <v>-21.028600000000001</v>
      </c>
      <c r="G165">
        <v>4864</v>
      </c>
      <c r="H165">
        <v>4995</v>
      </c>
      <c r="I165">
        <v>5593</v>
      </c>
      <c r="J165">
        <v>5028</v>
      </c>
      <c r="K165">
        <v>4792</v>
      </c>
      <c r="L165">
        <v>4395</v>
      </c>
      <c r="M165">
        <v>4381</v>
      </c>
      <c r="N165">
        <v>4544</v>
      </c>
      <c r="O165">
        <v>5311</v>
      </c>
      <c r="P165">
        <v>5119</v>
      </c>
      <c r="Q165">
        <v>4898</v>
      </c>
      <c r="R165">
        <v>4377</v>
      </c>
      <c r="S165">
        <v>4934</v>
      </c>
    </row>
    <row r="166" spans="1:19" x14ac:dyDescent="0.25">
      <c r="A166">
        <v>12959</v>
      </c>
      <c r="B166" t="s">
        <v>1037</v>
      </c>
      <c r="C166" t="s">
        <v>167</v>
      </c>
      <c r="D166" t="s">
        <v>979</v>
      </c>
      <c r="E166">
        <v>-41.016800000000003</v>
      </c>
      <c r="F166">
        <v>-19.0578</v>
      </c>
      <c r="G166">
        <v>4954</v>
      </c>
      <c r="H166">
        <v>5439</v>
      </c>
      <c r="I166">
        <v>5822</v>
      </c>
      <c r="J166">
        <v>5315</v>
      </c>
      <c r="K166">
        <v>5025</v>
      </c>
      <c r="L166">
        <v>4555</v>
      </c>
      <c r="M166">
        <v>4316</v>
      </c>
      <c r="N166">
        <v>4374</v>
      </c>
      <c r="O166">
        <v>4883</v>
      </c>
      <c r="P166">
        <v>5091</v>
      </c>
      <c r="Q166">
        <v>4928</v>
      </c>
      <c r="R166">
        <v>4568</v>
      </c>
      <c r="S166">
        <v>5127</v>
      </c>
    </row>
    <row r="167" spans="1:19" x14ac:dyDescent="0.25">
      <c r="A167">
        <v>51414</v>
      </c>
      <c r="B167" t="s">
        <v>853</v>
      </c>
      <c r="C167" t="s">
        <v>167</v>
      </c>
      <c r="D167" t="s">
        <v>792</v>
      </c>
      <c r="E167">
        <v>-38.2746</v>
      </c>
      <c r="F167">
        <v>-5.5092999999999996</v>
      </c>
      <c r="G167">
        <v>5867</v>
      </c>
      <c r="H167">
        <v>5533</v>
      </c>
      <c r="I167">
        <v>5758</v>
      </c>
      <c r="J167">
        <v>5893</v>
      </c>
      <c r="K167">
        <v>5663</v>
      </c>
      <c r="L167">
        <v>5465</v>
      </c>
      <c r="M167">
        <v>5274</v>
      </c>
      <c r="N167">
        <v>5605</v>
      </c>
      <c r="O167">
        <v>6217</v>
      </c>
      <c r="P167">
        <v>6477</v>
      </c>
      <c r="Q167">
        <v>6474</v>
      </c>
      <c r="R167">
        <v>6278</v>
      </c>
      <c r="S167">
        <v>5768</v>
      </c>
    </row>
    <row r="168" spans="1:19" x14ac:dyDescent="0.25">
      <c r="A168">
        <v>15202</v>
      </c>
      <c r="B168" t="s">
        <v>1510</v>
      </c>
      <c r="C168" t="s">
        <v>167</v>
      </c>
      <c r="D168" t="s">
        <v>1511</v>
      </c>
      <c r="E168">
        <v>-53.282400000000003</v>
      </c>
      <c r="F168">
        <v>-17.830200000000001</v>
      </c>
      <c r="G168">
        <v>5258</v>
      </c>
      <c r="H168">
        <v>4961</v>
      </c>
      <c r="I168">
        <v>5280</v>
      </c>
      <c r="J168">
        <v>5176</v>
      </c>
      <c r="K168">
        <v>5400</v>
      </c>
      <c r="L168">
        <v>5265</v>
      </c>
      <c r="M168">
        <v>5200</v>
      </c>
      <c r="N168">
        <v>5301</v>
      </c>
      <c r="O168">
        <v>6005</v>
      </c>
      <c r="P168">
        <v>5469</v>
      </c>
      <c r="Q168">
        <v>5048</v>
      </c>
      <c r="R168">
        <v>4945</v>
      </c>
      <c r="S168">
        <v>5050</v>
      </c>
    </row>
    <row r="169" spans="1:19" x14ac:dyDescent="0.25">
      <c r="A169">
        <v>5241</v>
      </c>
      <c r="B169" t="s">
        <v>3129</v>
      </c>
      <c r="C169" t="s">
        <v>167</v>
      </c>
      <c r="D169" t="s">
        <v>2912</v>
      </c>
      <c r="E169">
        <v>-53.896299999999997</v>
      </c>
      <c r="F169">
        <v>-23.8764</v>
      </c>
      <c r="G169">
        <v>5088</v>
      </c>
      <c r="H169">
        <v>5523</v>
      </c>
      <c r="I169">
        <v>5598</v>
      </c>
      <c r="J169">
        <v>5585</v>
      </c>
      <c r="K169">
        <v>5140</v>
      </c>
      <c r="L169">
        <v>4377</v>
      </c>
      <c r="M169">
        <v>4053</v>
      </c>
      <c r="N169">
        <v>4221</v>
      </c>
      <c r="O169">
        <v>5198</v>
      </c>
      <c r="P169">
        <v>4928</v>
      </c>
      <c r="Q169">
        <v>5248</v>
      </c>
      <c r="R169">
        <v>5540</v>
      </c>
      <c r="S169">
        <v>5640</v>
      </c>
    </row>
    <row r="170" spans="1:19" x14ac:dyDescent="0.25">
      <c r="A170">
        <v>53252</v>
      </c>
      <c r="B170" t="s">
        <v>3618</v>
      </c>
      <c r="C170" t="s">
        <v>167</v>
      </c>
      <c r="D170" t="s">
        <v>3448</v>
      </c>
      <c r="E170">
        <v>-42.461500000000001</v>
      </c>
      <c r="F170">
        <v>-5.0392999999999999</v>
      </c>
      <c r="G170">
        <v>5658</v>
      </c>
      <c r="H170">
        <v>4977</v>
      </c>
      <c r="I170">
        <v>5149</v>
      </c>
      <c r="J170">
        <v>5316</v>
      </c>
      <c r="K170">
        <v>5166</v>
      </c>
      <c r="L170">
        <v>5283</v>
      </c>
      <c r="M170">
        <v>5511</v>
      </c>
      <c r="N170">
        <v>5798</v>
      </c>
      <c r="O170">
        <v>6350</v>
      </c>
      <c r="P170">
        <v>6568</v>
      </c>
      <c r="Q170">
        <v>6326</v>
      </c>
      <c r="R170">
        <v>5990</v>
      </c>
      <c r="S170">
        <v>5461</v>
      </c>
    </row>
    <row r="171" spans="1:19" x14ac:dyDescent="0.25">
      <c r="A171">
        <v>5722</v>
      </c>
      <c r="B171" t="s">
        <v>4776</v>
      </c>
      <c r="C171" t="s">
        <v>167</v>
      </c>
      <c r="D171" t="s">
        <v>4704</v>
      </c>
      <c r="E171">
        <v>-47.255000000000003</v>
      </c>
      <c r="F171">
        <v>-23.530999999999999</v>
      </c>
      <c r="G171">
        <v>5018</v>
      </c>
      <c r="H171">
        <v>4958</v>
      </c>
      <c r="I171">
        <v>5489</v>
      </c>
      <c r="J171">
        <v>5253</v>
      </c>
      <c r="K171">
        <v>5133</v>
      </c>
      <c r="L171">
        <v>4548</v>
      </c>
      <c r="M171">
        <v>4420</v>
      </c>
      <c r="N171">
        <v>4466</v>
      </c>
      <c r="O171">
        <v>5397</v>
      </c>
      <c r="P171">
        <v>4982</v>
      </c>
      <c r="Q171">
        <v>5061</v>
      </c>
      <c r="R171">
        <v>5146</v>
      </c>
      <c r="S171">
        <v>5361</v>
      </c>
    </row>
    <row r="172" spans="1:19" x14ac:dyDescent="0.25">
      <c r="A172">
        <v>58943</v>
      </c>
      <c r="B172" t="s">
        <v>348</v>
      </c>
      <c r="C172" t="s">
        <v>167</v>
      </c>
      <c r="D172" t="s">
        <v>312</v>
      </c>
      <c r="E172">
        <v>-64.801100000000005</v>
      </c>
      <c r="F172">
        <v>-3.2277</v>
      </c>
      <c r="G172">
        <v>4554</v>
      </c>
      <c r="H172">
        <v>4222</v>
      </c>
      <c r="I172">
        <v>4517</v>
      </c>
      <c r="J172">
        <v>4512</v>
      </c>
      <c r="K172">
        <v>4345</v>
      </c>
      <c r="L172">
        <v>4078</v>
      </c>
      <c r="M172">
        <v>4385</v>
      </c>
      <c r="N172">
        <v>4467</v>
      </c>
      <c r="O172">
        <v>5039</v>
      </c>
      <c r="P172">
        <v>5045</v>
      </c>
      <c r="Q172">
        <v>4964</v>
      </c>
      <c r="R172">
        <v>4683</v>
      </c>
      <c r="S172">
        <v>4392</v>
      </c>
    </row>
    <row r="173" spans="1:19" x14ac:dyDescent="0.25">
      <c r="A173">
        <v>12402</v>
      </c>
      <c r="B173" t="s">
        <v>2239</v>
      </c>
      <c r="C173" t="s">
        <v>167</v>
      </c>
      <c r="D173" t="s">
        <v>1727</v>
      </c>
      <c r="E173">
        <v>-41.732100000000003</v>
      </c>
      <c r="F173">
        <v>-19.417899999999999</v>
      </c>
      <c r="G173">
        <v>4821</v>
      </c>
      <c r="H173">
        <v>5192</v>
      </c>
      <c r="I173">
        <v>5609</v>
      </c>
      <c r="J173">
        <v>5029</v>
      </c>
      <c r="K173">
        <v>4908</v>
      </c>
      <c r="L173">
        <v>4387</v>
      </c>
      <c r="M173">
        <v>4330</v>
      </c>
      <c r="N173">
        <v>4358</v>
      </c>
      <c r="O173">
        <v>4898</v>
      </c>
      <c r="P173">
        <v>5012</v>
      </c>
      <c r="Q173">
        <v>4748</v>
      </c>
      <c r="R173">
        <v>4427</v>
      </c>
      <c r="S173">
        <v>4956</v>
      </c>
    </row>
    <row r="174" spans="1:19" x14ac:dyDescent="0.25">
      <c r="A174">
        <v>10685</v>
      </c>
      <c r="B174" t="s">
        <v>5266</v>
      </c>
      <c r="C174" t="s">
        <v>167</v>
      </c>
      <c r="D174" t="s">
        <v>4704</v>
      </c>
      <c r="E174">
        <v>-49.910899999999998</v>
      </c>
      <c r="F174">
        <v>-20.321000000000002</v>
      </c>
      <c r="G174">
        <v>5417</v>
      </c>
      <c r="H174">
        <v>5289</v>
      </c>
      <c r="I174">
        <v>5665</v>
      </c>
      <c r="J174">
        <v>5483</v>
      </c>
      <c r="K174">
        <v>5547</v>
      </c>
      <c r="L174">
        <v>5117</v>
      </c>
      <c r="M174">
        <v>4942</v>
      </c>
      <c r="N174">
        <v>5205</v>
      </c>
      <c r="O174">
        <v>5887</v>
      </c>
      <c r="P174">
        <v>5446</v>
      </c>
      <c r="Q174">
        <v>5513</v>
      </c>
      <c r="R174">
        <v>5425</v>
      </c>
      <c r="S174">
        <v>5482</v>
      </c>
    </row>
    <row r="175" spans="1:19" x14ac:dyDescent="0.25">
      <c r="A175">
        <v>7560</v>
      </c>
      <c r="B175" t="s">
        <v>5011</v>
      </c>
      <c r="C175" t="s">
        <v>167</v>
      </c>
      <c r="D175" t="s">
        <v>4704</v>
      </c>
      <c r="E175">
        <v>-51.472700000000003</v>
      </c>
      <c r="F175">
        <v>-22.076899999999998</v>
      </c>
      <c r="G175">
        <v>5354</v>
      </c>
      <c r="H175">
        <v>5381</v>
      </c>
      <c r="I175">
        <v>5734</v>
      </c>
      <c r="J175">
        <v>5685</v>
      </c>
      <c r="K175">
        <v>5523</v>
      </c>
      <c r="L175">
        <v>4853</v>
      </c>
      <c r="M175">
        <v>4634</v>
      </c>
      <c r="N175">
        <v>4843</v>
      </c>
      <c r="O175">
        <v>5668</v>
      </c>
      <c r="P175">
        <v>5240</v>
      </c>
      <c r="Q175">
        <v>5440</v>
      </c>
      <c r="R175">
        <v>5563</v>
      </c>
      <c r="S175">
        <v>5686</v>
      </c>
    </row>
    <row r="176" spans="1:19" x14ac:dyDescent="0.25">
      <c r="A176">
        <v>7577</v>
      </c>
      <c r="B176" t="s">
        <v>5016</v>
      </c>
      <c r="C176" t="s">
        <v>167</v>
      </c>
      <c r="D176" t="s">
        <v>4704</v>
      </c>
      <c r="E176">
        <v>-49.720700000000001</v>
      </c>
      <c r="F176">
        <v>-22.079000000000001</v>
      </c>
      <c r="G176">
        <v>5277</v>
      </c>
      <c r="H176">
        <v>5143</v>
      </c>
      <c r="I176">
        <v>5597</v>
      </c>
      <c r="J176">
        <v>5481</v>
      </c>
      <c r="K176">
        <v>5482</v>
      </c>
      <c r="L176">
        <v>4815</v>
      </c>
      <c r="M176">
        <v>4677</v>
      </c>
      <c r="N176">
        <v>4841</v>
      </c>
      <c r="O176">
        <v>5677</v>
      </c>
      <c r="P176">
        <v>5217</v>
      </c>
      <c r="Q176">
        <v>5456</v>
      </c>
      <c r="R176">
        <v>5437</v>
      </c>
      <c r="S176">
        <v>5498</v>
      </c>
    </row>
    <row r="177" spans="1:19" x14ac:dyDescent="0.25">
      <c r="A177">
        <v>7098</v>
      </c>
      <c r="B177" t="s">
        <v>4968</v>
      </c>
      <c r="C177" t="s">
        <v>167</v>
      </c>
      <c r="D177" t="s">
        <v>4704</v>
      </c>
      <c r="E177">
        <v>-49.762700000000002</v>
      </c>
      <c r="F177">
        <v>-22.443899999999999</v>
      </c>
      <c r="G177">
        <v>5207</v>
      </c>
      <c r="H177">
        <v>5072</v>
      </c>
      <c r="I177">
        <v>5539</v>
      </c>
      <c r="J177">
        <v>5400</v>
      </c>
      <c r="K177">
        <v>5424</v>
      </c>
      <c r="L177">
        <v>4737</v>
      </c>
      <c r="M177">
        <v>4549</v>
      </c>
      <c r="N177">
        <v>4783</v>
      </c>
      <c r="O177">
        <v>5672</v>
      </c>
      <c r="P177">
        <v>5177</v>
      </c>
      <c r="Q177">
        <v>5356</v>
      </c>
      <c r="R177">
        <v>5328</v>
      </c>
      <c r="S177">
        <v>5441</v>
      </c>
    </row>
    <row r="178" spans="1:19" x14ac:dyDescent="0.25">
      <c r="A178">
        <v>11115</v>
      </c>
      <c r="B178" t="s">
        <v>2108</v>
      </c>
      <c r="C178" t="s">
        <v>167</v>
      </c>
      <c r="D178" t="s">
        <v>1727</v>
      </c>
      <c r="E178">
        <v>-43.053899999999999</v>
      </c>
      <c r="F178">
        <v>-20.110199999999999</v>
      </c>
      <c r="G178">
        <v>4866</v>
      </c>
      <c r="H178">
        <v>4997</v>
      </c>
      <c r="I178">
        <v>5522</v>
      </c>
      <c r="J178">
        <v>4931</v>
      </c>
      <c r="K178">
        <v>4902</v>
      </c>
      <c r="L178">
        <v>4472</v>
      </c>
      <c r="M178">
        <v>4480</v>
      </c>
      <c r="N178">
        <v>4664</v>
      </c>
      <c r="O178">
        <v>5299</v>
      </c>
      <c r="P178">
        <v>5170</v>
      </c>
      <c r="Q178">
        <v>4810</v>
      </c>
      <c r="R178">
        <v>4342</v>
      </c>
      <c r="S178">
        <v>4802</v>
      </c>
    </row>
    <row r="179" spans="1:19" x14ac:dyDescent="0.25">
      <c r="A179">
        <v>1232</v>
      </c>
      <c r="B179" t="s">
        <v>3963</v>
      </c>
      <c r="C179" t="s">
        <v>167</v>
      </c>
      <c r="D179" t="s">
        <v>3898</v>
      </c>
      <c r="E179">
        <v>-51.081299999999999</v>
      </c>
      <c r="F179">
        <v>-29.991900000000001</v>
      </c>
      <c r="G179">
        <v>4613</v>
      </c>
      <c r="H179">
        <v>5592</v>
      </c>
      <c r="I179">
        <v>5517</v>
      </c>
      <c r="J179">
        <v>5190</v>
      </c>
      <c r="K179">
        <v>4648</v>
      </c>
      <c r="L179">
        <v>3728</v>
      </c>
      <c r="M179">
        <v>3262</v>
      </c>
      <c r="N179">
        <v>3504</v>
      </c>
      <c r="O179">
        <v>4048</v>
      </c>
      <c r="P179">
        <v>3968</v>
      </c>
      <c r="Q179">
        <v>4679</v>
      </c>
      <c r="R179">
        <v>5576</v>
      </c>
      <c r="S179">
        <v>5639</v>
      </c>
    </row>
    <row r="180" spans="1:19" x14ac:dyDescent="0.25">
      <c r="A180">
        <v>26656</v>
      </c>
      <c r="B180" t="s">
        <v>3963</v>
      </c>
      <c r="C180" t="s">
        <v>167</v>
      </c>
      <c r="D180" t="s">
        <v>5370</v>
      </c>
      <c r="E180">
        <v>-49.125300000000003</v>
      </c>
      <c r="F180">
        <v>-12.478899999999999</v>
      </c>
      <c r="G180">
        <v>5432</v>
      </c>
      <c r="H180">
        <v>5046</v>
      </c>
      <c r="I180">
        <v>5240</v>
      </c>
      <c r="J180">
        <v>5192</v>
      </c>
      <c r="K180">
        <v>5461</v>
      </c>
      <c r="L180">
        <v>5567</v>
      </c>
      <c r="M180">
        <v>5522</v>
      </c>
      <c r="N180">
        <v>5783</v>
      </c>
      <c r="O180">
        <v>6168</v>
      </c>
      <c r="P180">
        <v>5928</v>
      </c>
      <c r="Q180">
        <v>5437</v>
      </c>
      <c r="R180">
        <v>4905</v>
      </c>
      <c r="S180">
        <v>4938</v>
      </c>
    </row>
    <row r="181" spans="1:19" x14ac:dyDescent="0.25">
      <c r="A181">
        <v>13660</v>
      </c>
      <c r="B181" t="s">
        <v>2331</v>
      </c>
      <c r="C181" t="s">
        <v>167</v>
      </c>
      <c r="D181" t="s">
        <v>1727</v>
      </c>
      <c r="E181">
        <v>-43.364199999999997</v>
      </c>
      <c r="F181">
        <v>-18.733799999999999</v>
      </c>
      <c r="G181">
        <v>5001</v>
      </c>
      <c r="H181">
        <v>5181</v>
      </c>
      <c r="I181">
        <v>5701</v>
      </c>
      <c r="J181">
        <v>5072</v>
      </c>
      <c r="K181">
        <v>4966</v>
      </c>
      <c r="L181">
        <v>4628</v>
      </c>
      <c r="M181">
        <v>4555</v>
      </c>
      <c r="N181">
        <v>4698</v>
      </c>
      <c r="O181">
        <v>5346</v>
      </c>
      <c r="P181">
        <v>5363</v>
      </c>
      <c r="Q181">
        <v>5116</v>
      </c>
      <c r="R181">
        <v>4477</v>
      </c>
      <c r="S181">
        <v>4909</v>
      </c>
    </row>
    <row r="182" spans="1:19" x14ac:dyDescent="0.25">
      <c r="A182">
        <v>40136</v>
      </c>
      <c r="B182" t="s">
        <v>3481</v>
      </c>
      <c r="C182" t="s">
        <v>167</v>
      </c>
      <c r="D182" t="s">
        <v>3448</v>
      </c>
      <c r="E182">
        <v>-43.865200000000002</v>
      </c>
      <c r="F182">
        <v>-8.4442000000000004</v>
      </c>
      <c r="G182">
        <v>5715</v>
      </c>
      <c r="H182">
        <v>5246</v>
      </c>
      <c r="I182">
        <v>5164</v>
      </c>
      <c r="J182">
        <v>5306</v>
      </c>
      <c r="K182">
        <v>5555</v>
      </c>
      <c r="L182">
        <v>5676</v>
      </c>
      <c r="M182">
        <v>5714</v>
      </c>
      <c r="N182">
        <v>5978</v>
      </c>
      <c r="O182">
        <v>6479</v>
      </c>
      <c r="P182">
        <v>6628</v>
      </c>
      <c r="Q182">
        <v>6055</v>
      </c>
      <c r="R182">
        <v>5536</v>
      </c>
      <c r="S182">
        <v>5239</v>
      </c>
    </row>
    <row r="183" spans="1:19" x14ac:dyDescent="0.25">
      <c r="A183">
        <v>22048</v>
      </c>
      <c r="B183" t="s">
        <v>1262</v>
      </c>
      <c r="C183" t="s">
        <v>167</v>
      </c>
      <c r="D183" t="s">
        <v>1058</v>
      </c>
      <c r="E183">
        <v>-46.494300000000003</v>
      </c>
      <c r="F183">
        <v>-14.484400000000001</v>
      </c>
      <c r="G183">
        <v>5760</v>
      </c>
      <c r="H183">
        <v>5601</v>
      </c>
      <c r="I183">
        <v>5878</v>
      </c>
      <c r="J183">
        <v>5635</v>
      </c>
      <c r="K183">
        <v>5920</v>
      </c>
      <c r="L183">
        <v>5709</v>
      </c>
      <c r="M183">
        <v>5641</v>
      </c>
      <c r="N183">
        <v>5958</v>
      </c>
      <c r="O183">
        <v>6439</v>
      </c>
      <c r="P183">
        <v>6155</v>
      </c>
      <c r="Q183">
        <v>5719</v>
      </c>
      <c r="R183">
        <v>5049</v>
      </c>
      <c r="S183">
        <v>5417</v>
      </c>
    </row>
    <row r="184" spans="1:19" x14ac:dyDescent="0.25">
      <c r="A184">
        <v>6522</v>
      </c>
      <c r="B184" t="s">
        <v>3273</v>
      </c>
      <c r="C184" t="s">
        <v>167</v>
      </c>
      <c r="D184" t="s">
        <v>2912</v>
      </c>
      <c r="E184">
        <v>-51.2301</v>
      </c>
      <c r="F184">
        <v>-22.781700000000001</v>
      </c>
      <c r="G184">
        <v>5274</v>
      </c>
      <c r="H184">
        <v>5429</v>
      </c>
      <c r="I184">
        <v>5734</v>
      </c>
      <c r="J184">
        <v>5695</v>
      </c>
      <c r="K184">
        <v>5501</v>
      </c>
      <c r="L184">
        <v>4699</v>
      </c>
      <c r="M184">
        <v>4425</v>
      </c>
      <c r="N184">
        <v>4646</v>
      </c>
      <c r="O184">
        <v>5461</v>
      </c>
      <c r="P184">
        <v>5025</v>
      </c>
      <c r="Q184">
        <v>5358</v>
      </c>
      <c r="R184">
        <v>5612</v>
      </c>
      <c r="S184">
        <v>5703</v>
      </c>
    </row>
    <row r="185" spans="1:19" x14ac:dyDescent="0.25">
      <c r="A185">
        <v>29830</v>
      </c>
      <c r="B185" t="s">
        <v>4397</v>
      </c>
      <c r="C185" t="s">
        <v>167</v>
      </c>
      <c r="D185" t="s">
        <v>4373</v>
      </c>
      <c r="E185">
        <v>-62.285200000000003</v>
      </c>
      <c r="F185">
        <v>-11.3467</v>
      </c>
      <c r="G185">
        <v>4693</v>
      </c>
      <c r="H185">
        <v>4195</v>
      </c>
      <c r="I185">
        <v>4325</v>
      </c>
      <c r="J185">
        <v>4498</v>
      </c>
      <c r="K185">
        <v>4771</v>
      </c>
      <c r="L185">
        <v>4424</v>
      </c>
      <c r="M185">
        <v>4832</v>
      </c>
      <c r="N185">
        <v>4953</v>
      </c>
      <c r="O185">
        <v>5257</v>
      </c>
      <c r="P185">
        <v>4990</v>
      </c>
      <c r="Q185">
        <v>4951</v>
      </c>
      <c r="R185">
        <v>4719</v>
      </c>
      <c r="S185">
        <v>4405</v>
      </c>
    </row>
    <row r="186" spans="1:19" x14ac:dyDescent="0.25">
      <c r="A186">
        <v>71864</v>
      </c>
      <c r="B186" t="s">
        <v>4429</v>
      </c>
      <c r="C186" t="s">
        <v>167</v>
      </c>
      <c r="D186" t="s">
        <v>4422</v>
      </c>
      <c r="E186">
        <v>-61.418500000000002</v>
      </c>
      <c r="F186">
        <v>3.6530999999999998</v>
      </c>
      <c r="G186">
        <v>5146</v>
      </c>
      <c r="H186">
        <v>5008</v>
      </c>
      <c r="I186">
        <v>5091</v>
      </c>
      <c r="J186">
        <v>5234</v>
      </c>
      <c r="K186">
        <v>5077</v>
      </c>
      <c r="L186">
        <v>4649</v>
      </c>
      <c r="M186">
        <v>4707</v>
      </c>
      <c r="N186">
        <v>4858</v>
      </c>
      <c r="O186">
        <v>5355</v>
      </c>
      <c r="P186">
        <v>5760</v>
      </c>
      <c r="Q186">
        <v>5623</v>
      </c>
      <c r="R186">
        <v>5382</v>
      </c>
      <c r="S186">
        <v>5008</v>
      </c>
    </row>
    <row r="187" spans="1:19" x14ac:dyDescent="0.25">
      <c r="A187">
        <v>6086</v>
      </c>
      <c r="B187" t="s">
        <v>1659</v>
      </c>
      <c r="C187" t="s">
        <v>167</v>
      </c>
      <c r="D187" t="s">
        <v>1651</v>
      </c>
      <c r="E187">
        <v>-55.2258</v>
      </c>
      <c r="F187">
        <v>-23.106200000000001</v>
      </c>
      <c r="G187">
        <v>4999</v>
      </c>
      <c r="H187">
        <v>5281</v>
      </c>
      <c r="I187">
        <v>5328</v>
      </c>
      <c r="J187">
        <v>5458</v>
      </c>
      <c r="K187">
        <v>5025</v>
      </c>
      <c r="L187">
        <v>4327</v>
      </c>
      <c r="M187">
        <v>4119</v>
      </c>
      <c r="N187">
        <v>4212</v>
      </c>
      <c r="O187">
        <v>5191</v>
      </c>
      <c r="P187">
        <v>4951</v>
      </c>
      <c r="Q187">
        <v>5174</v>
      </c>
      <c r="R187">
        <v>5327</v>
      </c>
      <c r="S187">
        <v>5597</v>
      </c>
    </row>
    <row r="188" spans="1:19" x14ac:dyDescent="0.25">
      <c r="A188">
        <v>70847</v>
      </c>
      <c r="B188" t="s">
        <v>308</v>
      </c>
      <c r="C188" t="s">
        <v>167</v>
      </c>
      <c r="D188" t="s">
        <v>295</v>
      </c>
      <c r="E188">
        <v>-50.795999999999999</v>
      </c>
      <c r="F188">
        <v>2.0522999999999998</v>
      </c>
      <c r="G188">
        <v>4795</v>
      </c>
      <c r="H188">
        <v>4320</v>
      </c>
      <c r="I188">
        <v>4151</v>
      </c>
      <c r="J188">
        <v>4118</v>
      </c>
      <c r="K188">
        <v>4149</v>
      </c>
      <c r="L188">
        <v>4528</v>
      </c>
      <c r="M188">
        <v>4758</v>
      </c>
      <c r="N188">
        <v>5035</v>
      </c>
      <c r="O188">
        <v>5431</v>
      </c>
      <c r="P188">
        <v>5544</v>
      </c>
      <c r="Q188">
        <v>5486</v>
      </c>
      <c r="R188">
        <v>5288</v>
      </c>
      <c r="S188">
        <v>4738</v>
      </c>
    </row>
    <row r="189" spans="1:19" x14ac:dyDescent="0.25">
      <c r="A189">
        <v>63237</v>
      </c>
      <c r="B189" t="s">
        <v>1502</v>
      </c>
      <c r="C189" t="s">
        <v>167</v>
      </c>
      <c r="D189" t="s">
        <v>1298</v>
      </c>
      <c r="E189">
        <v>-46.002800000000001</v>
      </c>
      <c r="F189">
        <v>-1.6756</v>
      </c>
      <c r="G189">
        <v>4817</v>
      </c>
      <c r="H189">
        <v>4503</v>
      </c>
      <c r="I189">
        <v>4333</v>
      </c>
      <c r="J189">
        <v>4238</v>
      </c>
      <c r="K189">
        <v>4289</v>
      </c>
      <c r="L189">
        <v>4463</v>
      </c>
      <c r="M189">
        <v>4777</v>
      </c>
      <c r="N189">
        <v>4921</v>
      </c>
      <c r="O189">
        <v>5457</v>
      </c>
      <c r="P189">
        <v>5694</v>
      </c>
      <c r="Q189">
        <v>5345</v>
      </c>
      <c r="R189">
        <v>5108</v>
      </c>
      <c r="S189">
        <v>4681</v>
      </c>
    </row>
    <row r="190" spans="1:19" x14ac:dyDescent="0.25">
      <c r="A190">
        <v>6111</v>
      </c>
      <c r="B190" t="s">
        <v>3232</v>
      </c>
      <c r="C190" t="s">
        <v>167</v>
      </c>
      <c r="D190" t="s">
        <v>2912</v>
      </c>
      <c r="E190">
        <v>-52.786999999999999</v>
      </c>
      <c r="F190">
        <v>-23.0947</v>
      </c>
      <c r="G190">
        <v>5176</v>
      </c>
      <c r="H190">
        <v>5340</v>
      </c>
      <c r="I190">
        <v>5602</v>
      </c>
      <c r="J190">
        <v>5625</v>
      </c>
      <c r="K190">
        <v>5248</v>
      </c>
      <c r="L190">
        <v>4541</v>
      </c>
      <c r="M190">
        <v>4327</v>
      </c>
      <c r="N190">
        <v>4490</v>
      </c>
      <c r="O190">
        <v>5353</v>
      </c>
      <c r="P190">
        <v>5073</v>
      </c>
      <c r="Q190">
        <v>5318</v>
      </c>
      <c r="R190">
        <v>5573</v>
      </c>
      <c r="S190">
        <v>5616</v>
      </c>
    </row>
    <row r="191" spans="1:19" x14ac:dyDescent="0.25">
      <c r="A191">
        <v>40220</v>
      </c>
      <c r="B191" t="s">
        <v>3353</v>
      </c>
      <c r="C191" t="s">
        <v>167</v>
      </c>
      <c r="D191" t="s">
        <v>3284</v>
      </c>
      <c r="E191">
        <v>-35.450299999999999</v>
      </c>
      <c r="F191">
        <v>-8.3773</v>
      </c>
      <c r="G191">
        <v>4981</v>
      </c>
      <c r="H191">
        <v>5271</v>
      </c>
      <c r="I191">
        <v>5386</v>
      </c>
      <c r="J191">
        <v>5634</v>
      </c>
      <c r="K191">
        <v>5026</v>
      </c>
      <c r="L191">
        <v>4399</v>
      </c>
      <c r="M191">
        <v>4015</v>
      </c>
      <c r="N191">
        <v>3997</v>
      </c>
      <c r="O191">
        <v>4523</v>
      </c>
      <c r="P191">
        <v>5152</v>
      </c>
      <c r="Q191">
        <v>5302</v>
      </c>
      <c r="R191">
        <v>5566</v>
      </c>
      <c r="S191">
        <v>5502</v>
      </c>
    </row>
    <row r="192" spans="1:19" x14ac:dyDescent="0.25">
      <c r="A192">
        <v>632</v>
      </c>
      <c r="B192" t="s">
        <v>3926</v>
      </c>
      <c r="C192" t="s">
        <v>167</v>
      </c>
      <c r="D192" t="s">
        <v>3898</v>
      </c>
      <c r="E192">
        <v>-52.251399999999997</v>
      </c>
      <c r="F192">
        <v>-30.876100000000001</v>
      </c>
      <c r="G192">
        <v>4588</v>
      </c>
      <c r="H192">
        <v>5525</v>
      </c>
      <c r="I192">
        <v>5444</v>
      </c>
      <c r="J192">
        <v>5152</v>
      </c>
      <c r="K192">
        <v>4594</v>
      </c>
      <c r="L192">
        <v>3717</v>
      </c>
      <c r="M192">
        <v>3278</v>
      </c>
      <c r="N192">
        <v>3469</v>
      </c>
      <c r="O192">
        <v>3990</v>
      </c>
      <c r="P192">
        <v>4004</v>
      </c>
      <c r="Q192">
        <v>4699</v>
      </c>
      <c r="R192">
        <v>5505</v>
      </c>
      <c r="S192">
        <v>5677</v>
      </c>
    </row>
    <row r="193" spans="1:19" x14ac:dyDescent="0.25">
      <c r="A193">
        <v>23314</v>
      </c>
      <c r="B193" t="s">
        <v>1277</v>
      </c>
      <c r="C193" t="s">
        <v>167</v>
      </c>
      <c r="D193" t="s">
        <v>1058</v>
      </c>
      <c r="E193">
        <v>-49.298299999999998</v>
      </c>
      <c r="F193">
        <v>-13.927899999999999</v>
      </c>
      <c r="G193">
        <v>5458</v>
      </c>
      <c r="H193">
        <v>5008</v>
      </c>
      <c r="I193">
        <v>5367</v>
      </c>
      <c r="J193">
        <v>5187</v>
      </c>
      <c r="K193">
        <v>5597</v>
      </c>
      <c r="L193">
        <v>5615</v>
      </c>
      <c r="M193">
        <v>5387</v>
      </c>
      <c r="N193">
        <v>5806</v>
      </c>
      <c r="O193">
        <v>6447</v>
      </c>
      <c r="P193">
        <v>5841</v>
      </c>
      <c r="Q193">
        <v>5432</v>
      </c>
      <c r="R193">
        <v>4878</v>
      </c>
      <c r="S193">
        <v>4935</v>
      </c>
    </row>
    <row r="194" spans="1:19" x14ac:dyDescent="0.25">
      <c r="A194">
        <v>48703</v>
      </c>
      <c r="B194" t="s">
        <v>3580</v>
      </c>
      <c r="C194" t="s">
        <v>167</v>
      </c>
      <c r="D194" t="s">
        <v>3448</v>
      </c>
      <c r="E194">
        <v>-42.8508</v>
      </c>
      <c r="F194">
        <v>-6.2449000000000003</v>
      </c>
      <c r="G194">
        <v>5647</v>
      </c>
      <c r="H194">
        <v>4861</v>
      </c>
      <c r="I194">
        <v>5100</v>
      </c>
      <c r="J194">
        <v>5198</v>
      </c>
      <c r="K194">
        <v>5257</v>
      </c>
      <c r="L194">
        <v>5504</v>
      </c>
      <c r="M194">
        <v>5724</v>
      </c>
      <c r="N194">
        <v>5960</v>
      </c>
      <c r="O194">
        <v>6364</v>
      </c>
      <c r="P194">
        <v>6603</v>
      </c>
      <c r="Q194">
        <v>6156</v>
      </c>
      <c r="R194">
        <v>5780</v>
      </c>
      <c r="S194">
        <v>5258</v>
      </c>
    </row>
    <row r="195" spans="1:19" x14ac:dyDescent="0.25">
      <c r="A195">
        <v>50951</v>
      </c>
      <c r="B195" t="s">
        <v>1342</v>
      </c>
      <c r="C195" t="s">
        <v>167</v>
      </c>
      <c r="D195" t="s">
        <v>1298</v>
      </c>
      <c r="E195">
        <v>-46.747700000000002</v>
      </c>
      <c r="F195">
        <v>-5.5694999999999997</v>
      </c>
      <c r="G195">
        <v>5097</v>
      </c>
      <c r="H195">
        <v>4433</v>
      </c>
      <c r="I195">
        <v>4680</v>
      </c>
      <c r="J195">
        <v>4744</v>
      </c>
      <c r="K195">
        <v>4941</v>
      </c>
      <c r="L195">
        <v>5026</v>
      </c>
      <c r="M195">
        <v>5385</v>
      </c>
      <c r="N195">
        <v>5602</v>
      </c>
      <c r="O195">
        <v>5936</v>
      </c>
      <c r="P195">
        <v>5777</v>
      </c>
      <c r="Q195">
        <v>5224</v>
      </c>
      <c r="R195">
        <v>4802</v>
      </c>
      <c r="S195">
        <v>4608</v>
      </c>
    </row>
    <row r="196" spans="1:19" x14ac:dyDescent="0.25">
      <c r="A196">
        <v>25483</v>
      </c>
      <c r="B196" t="s">
        <v>558</v>
      </c>
      <c r="C196" t="s">
        <v>167</v>
      </c>
      <c r="D196" t="s">
        <v>375</v>
      </c>
      <c r="E196">
        <v>-39.597200000000001</v>
      </c>
      <c r="F196">
        <v>-13.0319</v>
      </c>
      <c r="G196">
        <v>5029</v>
      </c>
      <c r="H196">
        <v>5471</v>
      </c>
      <c r="I196">
        <v>5708</v>
      </c>
      <c r="J196">
        <v>5677</v>
      </c>
      <c r="K196">
        <v>4877</v>
      </c>
      <c r="L196">
        <v>4455</v>
      </c>
      <c r="M196">
        <v>4101</v>
      </c>
      <c r="N196">
        <v>4273</v>
      </c>
      <c r="O196">
        <v>4695</v>
      </c>
      <c r="P196">
        <v>5289</v>
      </c>
      <c r="Q196">
        <v>5179</v>
      </c>
      <c r="R196">
        <v>5168</v>
      </c>
      <c r="S196">
        <v>5455</v>
      </c>
    </row>
    <row r="197" spans="1:19" x14ac:dyDescent="0.25">
      <c r="A197">
        <v>58293</v>
      </c>
      <c r="B197" t="s">
        <v>341</v>
      </c>
      <c r="C197" t="s">
        <v>167</v>
      </c>
      <c r="D197" t="s">
        <v>312</v>
      </c>
      <c r="E197">
        <v>-68.1995</v>
      </c>
      <c r="F197">
        <v>-3.3632</v>
      </c>
      <c r="G197">
        <v>4527</v>
      </c>
      <c r="H197">
        <v>4252</v>
      </c>
      <c r="I197">
        <v>4649</v>
      </c>
      <c r="J197">
        <v>4506</v>
      </c>
      <c r="K197">
        <v>4409</v>
      </c>
      <c r="L197">
        <v>4054</v>
      </c>
      <c r="M197">
        <v>4274</v>
      </c>
      <c r="N197">
        <v>4215</v>
      </c>
      <c r="O197">
        <v>4931</v>
      </c>
      <c r="P197">
        <v>5060</v>
      </c>
      <c r="Q197">
        <v>4961</v>
      </c>
      <c r="R197">
        <v>4675</v>
      </c>
      <c r="S197">
        <v>4345</v>
      </c>
    </row>
    <row r="198" spans="1:19" x14ac:dyDescent="0.25">
      <c r="A198">
        <v>27027</v>
      </c>
      <c r="B198" t="s">
        <v>620</v>
      </c>
      <c r="C198" t="s">
        <v>167</v>
      </c>
      <c r="D198" t="s">
        <v>375</v>
      </c>
      <c r="E198">
        <v>-38.753500000000003</v>
      </c>
      <c r="F198">
        <v>-12.397600000000001</v>
      </c>
      <c r="G198">
        <v>5071</v>
      </c>
      <c r="H198">
        <v>5652</v>
      </c>
      <c r="I198">
        <v>5655</v>
      </c>
      <c r="J198">
        <v>5718</v>
      </c>
      <c r="K198">
        <v>4908</v>
      </c>
      <c r="L198">
        <v>4353</v>
      </c>
      <c r="M198">
        <v>4030</v>
      </c>
      <c r="N198">
        <v>4219</v>
      </c>
      <c r="O198">
        <v>4621</v>
      </c>
      <c r="P198">
        <v>5317</v>
      </c>
      <c r="Q198">
        <v>5346</v>
      </c>
      <c r="R198">
        <v>5398</v>
      </c>
      <c r="S198">
        <v>5638</v>
      </c>
    </row>
    <row r="199" spans="1:19" x14ac:dyDescent="0.25">
      <c r="A199">
        <v>29757</v>
      </c>
      <c r="B199" t="s">
        <v>710</v>
      </c>
      <c r="C199" t="s">
        <v>167</v>
      </c>
      <c r="D199" t="s">
        <v>375</v>
      </c>
      <c r="E199">
        <v>-41.439300000000003</v>
      </c>
      <c r="F199">
        <v>-11.4434</v>
      </c>
      <c r="G199">
        <v>5651</v>
      </c>
      <c r="H199">
        <v>5903</v>
      </c>
      <c r="I199">
        <v>5919</v>
      </c>
      <c r="J199">
        <v>5936</v>
      </c>
      <c r="K199">
        <v>5322</v>
      </c>
      <c r="L199">
        <v>4942</v>
      </c>
      <c r="M199">
        <v>4906</v>
      </c>
      <c r="N199">
        <v>5031</v>
      </c>
      <c r="O199">
        <v>5662</v>
      </c>
      <c r="P199">
        <v>6269</v>
      </c>
      <c r="Q199">
        <v>6206</v>
      </c>
      <c r="R199">
        <v>5847</v>
      </c>
      <c r="S199">
        <v>5867</v>
      </c>
    </row>
    <row r="200" spans="1:19" x14ac:dyDescent="0.25">
      <c r="A200">
        <v>6701</v>
      </c>
      <c r="B200" t="s">
        <v>4913</v>
      </c>
      <c r="C200" t="s">
        <v>167</v>
      </c>
      <c r="D200" t="s">
        <v>4704</v>
      </c>
      <c r="E200">
        <v>-47.333500000000001</v>
      </c>
      <c r="F200">
        <v>-22.7378</v>
      </c>
      <c r="G200">
        <v>5165</v>
      </c>
      <c r="H200">
        <v>5071</v>
      </c>
      <c r="I200">
        <v>5507</v>
      </c>
      <c r="J200">
        <v>5329</v>
      </c>
      <c r="K200">
        <v>5296</v>
      </c>
      <c r="L200">
        <v>4729</v>
      </c>
      <c r="M200">
        <v>4619</v>
      </c>
      <c r="N200">
        <v>4736</v>
      </c>
      <c r="O200">
        <v>5578</v>
      </c>
      <c r="P200">
        <v>5235</v>
      </c>
      <c r="Q200">
        <v>5323</v>
      </c>
      <c r="R200">
        <v>5183</v>
      </c>
      <c r="S200">
        <v>5375</v>
      </c>
    </row>
    <row r="201" spans="1:19" x14ac:dyDescent="0.25">
      <c r="A201">
        <v>18155</v>
      </c>
      <c r="B201" t="s">
        <v>1178</v>
      </c>
      <c r="C201" t="s">
        <v>167</v>
      </c>
      <c r="D201" t="s">
        <v>1058</v>
      </c>
      <c r="E201">
        <v>-49.979900000000001</v>
      </c>
      <c r="F201">
        <v>-16.253</v>
      </c>
      <c r="G201">
        <v>5422</v>
      </c>
      <c r="H201">
        <v>4974</v>
      </c>
      <c r="I201">
        <v>5278</v>
      </c>
      <c r="J201">
        <v>5231</v>
      </c>
      <c r="K201">
        <v>5526</v>
      </c>
      <c r="L201">
        <v>5597</v>
      </c>
      <c r="M201">
        <v>5507</v>
      </c>
      <c r="N201">
        <v>5673</v>
      </c>
      <c r="O201">
        <v>6356</v>
      </c>
      <c r="P201">
        <v>5715</v>
      </c>
      <c r="Q201">
        <v>5375</v>
      </c>
      <c r="R201">
        <v>4895</v>
      </c>
      <c r="S201">
        <v>4937</v>
      </c>
    </row>
    <row r="202" spans="1:19" x14ac:dyDescent="0.25">
      <c r="A202">
        <v>8277</v>
      </c>
      <c r="B202" t="s">
        <v>5080</v>
      </c>
      <c r="C202" t="s">
        <v>167</v>
      </c>
      <c r="D202" t="s">
        <v>4704</v>
      </c>
      <c r="E202">
        <v>-48.115099999999998</v>
      </c>
      <c r="F202">
        <v>-21.729199999999999</v>
      </c>
      <c r="G202">
        <v>5266</v>
      </c>
      <c r="H202">
        <v>5097</v>
      </c>
      <c r="I202">
        <v>5657</v>
      </c>
      <c r="J202">
        <v>5329</v>
      </c>
      <c r="K202">
        <v>5379</v>
      </c>
      <c r="L202">
        <v>4944</v>
      </c>
      <c r="M202">
        <v>4821</v>
      </c>
      <c r="N202">
        <v>5007</v>
      </c>
      <c r="O202">
        <v>5691</v>
      </c>
      <c r="P202">
        <v>5300</v>
      </c>
      <c r="Q202">
        <v>5400</v>
      </c>
      <c r="R202">
        <v>5271</v>
      </c>
      <c r="S202">
        <v>5297</v>
      </c>
    </row>
    <row r="203" spans="1:19" x14ac:dyDescent="0.25">
      <c r="A203">
        <v>10687</v>
      </c>
      <c r="B203" t="s">
        <v>5267</v>
      </c>
      <c r="C203" t="s">
        <v>167</v>
      </c>
      <c r="D203" t="s">
        <v>4704</v>
      </c>
      <c r="E203">
        <v>-49.731900000000003</v>
      </c>
      <c r="F203">
        <v>-20.298999999999999</v>
      </c>
      <c r="G203">
        <v>5408</v>
      </c>
      <c r="H203">
        <v>5291</v>
      </c>
      <c r="I203">
        <v>5624</v>
      </c>
      <c r="J203">
        <v>5440</v>
      </c>
      <c r="K203">
        <v>5567</v>
      </c>
      <c r="L203">
        <v>5130</v>
      </c>
      <c r="M203">
        <v>4941</v>
      </c>
      <c r="N203">
        <v>5189</v>
      </c>
      <c r="O203">
        <v>5908</v>
      </c>
      <c r="P203">
        <v>5433</v>
      </c>
      <c r="Q203">
        <v>5506</v>
      </c>
      <c r="R203">
        <v>5394</v>
      </c>
      <c r="S203">
        <v>5473</v>
      </c>
    </row>
    <row r="204" spans="1:19" x14ac:dyDescent="0.25">
      <c r="A204">
        <v>3038</v>
      </c>
      <c r="B204" t="s">
        <v>4354</v>
      </c>
      <c r="C204" t="s">
        <v>167</v>
      </c>
      <c r="D204" t="s">
        <v>3898</v>
      </c>
      <c r="E204">
        <v>-53.183500000000002</v>
      </c>
      <c r="F204">
        <v>-27.3611</v>
      </c>
      <c r="G204">
        <v>4878</v>
      </c>
      <c r="H204">
        <v>5590</v>
      </c>
      <c r="I204">
        <v>5634</v>
      </c>
      <c r="J204">
        <v>5500</v>
      </c>
      <c r="K204">
        <v>4907</v>
      </c>
      <c r="L204">
        <v>4075</v>
      </c>
      <c r="M204">
        <v>3508</v>
      </c>
      <c r="N204">
        <v>3899</v>
      </c>
      <c r="O204">
        <v>4665</v>
      </c>
      <c r="P204">
        <v>4382</v>
      </c>
      <c r="Q204">
        <v>5090</v>
      </c>
      <c r="R204">
        <v>5603</v>
      </c>
      <c r="S204">
        <v>5687</v>
      </c>
    </row>
    <row r="205" spans="1:19" x14ac:dyDescent="0.25">
      <c r="A205">
        <v>58577</v>
      </c>
      <c r="B205" t="s">
        <v>958</v>
      </c>
      <c r="C205" t="s">
        <v>167</v>
      </c>
      <c r="D205" t="s">
        <v>792</v>
      </c>
      <c r="E205">
        <v>-39.829599999999999</v>
      </c>
      <c r="F205">
        <v>-3.3632</v>
      </c>
      <c r="G205">
        <v>5581</v>
      </c>
      <c r="H205">
        <v>5179</v>
      </c>
      <c r="I205">
        <v>5289</v>
      </c>
      <c r="J205">
        <v>5200</v>
      </c>
      <c r="K205">
        <v>4808</v>
      </c>
      <c r="L205">
        <v>5250</v>
      </c>
      <c r="M205">
        <v>5264</v>
      </c>
      <c r="N205">
        <v>5408</v>
      </c>
      <c r="O205">
        <v>6147</v>
      </c>
      <c r="P205">
        <v>6463</v>
      </c>
      <c r="Q205">
        <v>6308</v>
      </c>
      <c r="R205">
        <v>6144</v>
      </c>
      <c r="S205">
        <v>5508</v>
      </c>
    </row>
    <row r="206" spans="1:19" x14ac:dyDescent="0.25">
      <c r="A206">
        <v>17543</v>
      </c>
      <c r="B206" t="s">
        <v>1150</v>
      </c>
      <c r="C206" t="s">
        <v>167</v>
      </c>
      <c r="D206" t="s">
        <v>1058</v>
      </c>
      <c r="E206">
        <v>-51.094799999999999</v>
      </c>
      <c r="F206">
        <v>-16.62</v>
      </c>
      <c r="G206">
        <v>5450</v>
      </c>
      <c r="H206">
        <v>5084</v>
      </c>
      <c r="I206">
        <v>5384</v>
      </c>
      <c r="J206">
        <v>5400</v>
      </c>
      <c r="K206">
        <v>5768</v>
      </c>
      <c r="L206">
        <v>5661</v>
      </c>
      <c r="M206">
        <v>5338</v>
      </c>
      <c r="N206">
        <v>5521</v>
      </c>
      <c r="O206">
        <v>6103</v>
      </c>
      <c r="P206">
        <v>5605</v>
      </c>
      <c r="Q206">
        <v>5421</v>
      </c>
      <c r="R206">
        <v>5059</v>
      </c>
      <c r="S206">
        <v>5049</v>
      </c>
    </row>
    <row r="207" spans="1:19" x14ac:dyDescent="0.25">
      <c r="A207">
        <v>43321</v>
      </c>
      <c r="B207" t="s">
        <v>2728</v>
      </c>
      <c r="C207" t="s">
        <v>167</v>
      </c>
      <c r="D207" t="s">
        <v>2709</v>
      </c>
      <c r="E207">
        <v>-37.063000000000002</v>
      </c>
      <c r="F207">
        <v>-7.5674000000000001</v>
      </c>
      <c r="G207">
        <v>5783</v>
      </c>
      <c r="H207">
        <v>5910</v>
      </c>
      <c r="I207">
        <v>5932</v>
      </c>
      <c r="J207">
        <v>6064</v>
      </c>
      <c r="K207">
        <v>5876</v>
      </c>
      <c r="L207">
        <v>5227</v>
      </c>
      <c r="M207">
        <v>4787</v>
      </c>
      <c r="N207">
        <v>4982</v>
      </c>
      <c r="O207">
        <v>5686</v>
      </c>
      <c r="P207">
        <v>6301</v>
      </c>
      <c r="Q207">
        <v>6344</v>
      </c>
      <c r="R207">
        <v>6318</v>
      </c>
      <c r="S207">
        <v>5966</v>
      </c>
    </row>
    <row r="208" spans="1:19" x14ac:dyDescent="0.25">
      <c r="A208">
        <v>6707</v>
      </c>
      <c r="B208" t="s">
        <v>2728</v>
      </c>
      <c r="C208" t="s">
        <v>167</v>
      </c>
      <c r="D208" t="s">
        <v>4704</v>
      </c>
      <c r="E208">
        <v>-46.772399999999998</v>
      </c>
      <c r="F208">
        <v>-22.709299999999999</v>
      </c>
      <c r="G208">
        <v>5183</v>
      </c>
      <c r="H208">
        <v>4957</v>
      </c>
      <c r="I208">
        <v>5513</v>
      </c>
      <c r="J208">
        <v>5287</v>
      </c>
      <c r="K208">
        <v>5362</v>
      </c>
      <c r="L208">
        <v>4834</v>
      </c>
      <c r="M208">
        <v>4633</v>
      </c>
      <c r="N208">
        <v>4826</v>
      </c>
      <c r="O208">
        <v>5582</v>
      </c>
      <c r="P208">
        <v>5287</v>
      </c>
      <c r="Q208">
        <v>5377</v>
      </c>
      <c r="R208">
        <v>5188</v>
      </c>
      <c r="S208">
        <v>5356</v>
      </c>
    </row>
    <row r="209" spans="1:19" x14ac:dyDescent="0.25">
      <c r="A209">
        <v>33854</v>
      </c>
      <c r="B209" t="s">
        <v>5363</v>
      </c>
      <c r="C209" t="s">
        <v>167</v>
      </c>
      <c r="D209" t="s">
        <v>5304</v>
      </c>
      <c r="E209">
        <v>-36.928400000000003</v>
      </c>
      <c r="F209">
        <v>-10.1349</v>
      </c>
      <c r="G209">
        <v>5406</v>
      </c>
      <c r="H209">
        <v>5834</v>
      </c>
      <c r="I209">
        <v>5796</v>
      </c>
      <c r="J209">
        <v>5944</v>
      </c>
      <c r="K209">
        <v>5430</v>
      </c>
      <c r="L209">
        <v>4692</v>
      </c>
      <c r="M209">
        <v>4505</v>
      </c>
      <c r="N209">
        <v>4529</v>
      </c>
      <c r="O209">
        <v>5034</v>
      </c>
      <c r="P209">
        <v>5630</v>
      </c>
      <c r="Q209">
        <v>5702</v>
      </c>
      <c r="R209">
        <v>5943</v>
      </c>
      <c r="S209">
        <v>5835</v>
      </c>
    </row>
    <row r="210" spans="1:19" x14ac:dyDescent="0.25">
      <c r="A210">
        <v>10398</v>
      </c>
      <c r="B210" t="s">
        <v>2041</v>
      </c>
      <c r="C210" t="s">
        <v>167</v>
      </c>
      <c r="D210" t="s">
        <v>1727</v>
      </c>
      <c r="E210">
        <v>-42.801200000000001</v>
      </c>
      <c r="F210">
        <v>-20.505500000000001</v>
      </c>
      <c r="G210">
        <v>4942</v>
      </c>
      <c r="H210">
        <v>5050</v>
      </c>
      <c r="I210">
        <v>5715</v>
      </c>
      <c r="J210">
        <v>5155</v>
      </c>
      <c r="K210">
        <v>4952</v>
      </c>
      <c r="L210">
        <v>4519</v>
      </c>
      <c r="M210">
        <v>4419</v>
      </c>
      <c r="N210">
        <v>4633</v>
      </c>
      <c r="O210">
        <v>5304</v>
      </c>
      <c r="P210">
        <v>5163</v>
      </c>
      <c r="Q210">
        <v>4950</v>
      </c>
      <c r="R210">
        <v>4495</v>
      </c>
      <c r="S210">
        <v>4944</v>
      </c>
    </row>
    <row r="211" spans="1:19" x14ac:dyDescent="0.25">
      <c r="A211">
        <v>3843</v>
      </c>
      <c r="B211" t="s">
        <v>2944</v>
      </c>
      <c r="C211" t="s">
        <v>167</v>
      </c>
      <c r="D211" t="s">
        <v>2912</v>
      </c>
      <c r="E211">
        <v>-53.469099999999997</v>
      </c>
      <c r="F211">
        <v>-25.917300000000001</v>
      </c>
      <c r="G211">
        <v>5000</v>
      </c>
      <c r="H211">
        <v>5656</v>
      </c>
      <c r="I211">
        <v>5549</v>
      </c>
      <c r="J211">
        <v>5530</v>
      </c>
      <c r="K211">
        <v>5011</v>
      </c>
      <c r="L211">
        <v>4253</v>
      </c>
      <c r="M211">
        <v>3871</v>
      </c>
      <c r="N211">
        <v>4132</v>
      </c>
      <c r="O211">
        <v>5042</v>
      </c>
      <c r="P211">
        <v>4671</v>
      </c>
      <c r="Q211">
        <v>5153</v>
      </c>
      <c r="R211">
        <v>5528</v>
      </c>
      <c r="S211">
        <v>5604</v>
      </c>
    </row>
    <row r="212" spans="1:19" x14ac:dyDescent="0.25">
      <c r="A212">
        <v>35281</v>
      </c>
      <c r="B212" t="s">
        <v>220</v>
      </c>
      <c r="C212" t="s">
        <v>167</v>
      </c>
      <c r="D212" t="s">
        <v>192</v>
      </c>
      <c r="E212">
        <v>-36.308100000000003</v>
      </c>
      <c r="F212">
        <v>-9.6852999999999998</v>
      </c>
      <c r="G212">
        <v>5232</v>
      </c>
      <c r="H212">
        <v>5578</v>
      </c>
      <c r="I212">
        <v>5622</v>
      </c>
      <c r="J212">
        <v>5802</v>
      </c>
      <c r="K212">
        <v>5262</v>
      </c>
      <c r="L212">
        <v>4493</v>
      </c>
      <c r="M212">
        <v>4233</v>
      </c>
      <c r="N212">
        <v>4261</v>
      </c>
      <c r="O212">
        <v>4777</v>
      </c>
      <c r="P212">
        <v>5447</v>
      </c>
      <c r="Q212">
        <v>5561</v>
      </c>
      <c r="R212">
        <v>5903</v>
      </c>
      <c r="S212">
        <v>5843</v>
      </c>
    </row>
    <row r="213" spans="1:19" x14ac:dyDescent="0.25">
      <c r="A213">
        <v>21887</v>
      </c>
      <c r="B213" t="s">
        <v>447</v>
      </c>
      <c r="C213" t="s">
        <v>167</v>
      </c>
      <c r="D213" t="s">
        <v>375</v>
      </c>
      <c r="E213">
        <v>-41.139000000000003</v>
      </c>
      <c r="F213">
        <v>-14.6143</v>
      </c>
      <c r="G213">
        <v>5373</v>
      </c>
      <c r="H213">
        <v>5745</v>
      </c>
      <c r="I213">
        <v>5982</v>
      </c>
      <c r="J213">
        <v>5820</v>
      </c>
      <c r="K213">
        <v>5283</v>
      </c>
      <c r="L213">
        <v>4839</v>
      </c>
      <c r="M213">
        <v>4466</v>
      </c>
      <c r="N213">
        <v>4665</v>
      </c>
      <c r="O213">
        <v>5137</v>
      </c>
      <c r="P213">
        <v>5802</v>
      </c>
      <c r="Q213">
        <v>5656</v>
      </c>
      <c r="R213">
        <v>5329</v>
      </c>
      <c r="S213">
        <v>5748</v>
      </c>
    </row>
    <row r="214" spans="1:19" x14ac:dyDescent="0.25">
      <c r="A214">
        <v>4687</v>
      </c>
      <c r="B214" t="s">
        <v>3069</v>
      </c>
      <c r="C214" t="s">
        <v>167</v>
      </c>
      <c r="D214" t="s">
        <v>2912</v>
      </c>
      <c r="E214">
        <v>-53.133699999999997</v>
      </c>
      <c r="F214">
        <v>-24.645299999999999</v>
      </c>
      <c r="G214">
        <v>5070</v>
      </c>
      <c r="H214">
        <v>5632</v>
      </c>
      <c r="I214">
        <v>5379</v>
      </c>
      <c r="J214">
        <v>5583</v>
      </c>
      <c r="K214">
        <v>5165</v>
      </c>
      <c r="L214">
        <v>4409</v>
      </c>
      <c r="M214">
        <v>4066</v>
      </c>
      <c r="N214">
        <v>4226</v>
      </c>
      <c r="O214">
        <v>5200</v>
      </c>
      <c r="P214">
        <v>4886</v>
      </c>
      <c r="Q214">
        <v>5161</v>
      </c>
      <c r="R214">
        <v>5518</v>
      </c>
      <c r="S214">
        <v>5613</v>
      </c>
    </row>
    <row r="215" spans="1:19" x14ac:dyDescent="0.25">
      <c r="A215">
        <v>64916</v>
      </c>
      <c r="B215" t="s">
        <v>2686</v>
      </c>
      <c r="C215" t="s">
        <v>167</v>
      </c>
      <c r="D215" t="s">
        <v>2567</v>
      </c>
      <c r="E215">
        <v>-49.9358</v>
      </c>
      <c r="F215">
        <v>-0.99719999999999998</v>
      </c>
      <c r="G215">
        <v>4663</v>
      </c>
      <c r="H215">
        <v>4187</v>
      </c>
      <c r="I215">
        <v>4085</v>
      </c>
      <c r="J215">
        <v>4122</v>
      </c>
      <c r="K215">
        <v>4187</v>
      </c>
      <c r="L215">
        <v>4594</v>
      </c>
      <c r="M215">
        <v>4761</v>
      </c>
      <c r="N215">
        <v>4996</v>
      </c>
      <c r="O215">
        <v>5181</v>
      </c>
      <c r="P215">
        <v>5247</v>
      </c>
      <c r="Q215">
        <v>5123</v>
      </c>
      <c r="R215">
        <v>5025</v>
      </c>
      <c r="S215">
        <v>4445</v>
      </c>
    </row>
    <row r="216" spans="1:19" x14ac:dyDescent="0.25">
      <c r="A216">
        <v>58838</v>
      </c>
      <c r="B216" t="s">
        <v>1443</v>
      </c>
      <c r="C216" t="s">
        <v>167</v>
      </c>
      <c r="D216" t="s">
        <v>1298</v>
      </c>
      <c r="E216">
        <v>-44.616700000000002</v>
      </c>
      <c r="F216">
        <v>-3.2648999999999999</v>
      </c>
      <c r="G216">
        <v>5207</v>
      </c>
      <c r="H216">
        <v>4606</v>
      </c>
      <c r="I216">
        <v>4832</v>
      </c>
      <c r="J216">
        <v>4890</v>
      </c>
      <c r="K216">
        <v>4824</v>
      </c>
      <c r="L216">
        <v>4946</v>
      </c>
      <c r="M216">
        <v>5168</v>
      </c>
      <c r="N216">
        <v>5340</v>
      </c>
      <c r="O216">
        <v>5906</v>
      </c>
      <c r="P216">
        <v>6051</v>
      </c>
      <c r="Q216">
        <v>5663</v>
      </c>
      <c r="R216">
        <v>5288</v>
      </c>
      <c r="S216">
        <v>4967</v>
      </c>
    </row>
    <row r="217" spans="1:19" x14ac:dyDescent="0.25">
      <c r="A217">
        <v>7598</v>
      </c>
      <c r="B217" t="s">
        <v>5021</v>
      </c>
      <c r="C217" t="s">
        <v>167</v>
      </c>
      <c r="D217" t="s">
        <v>4704</v>
      </c>
      <c r="E217">
        <v>-47.662300000000002</v>
      </c>
      <c r="F217">
        <v>-22.1294</v>
      </c>
      <c r="G217">
        <v>5189</v>
      </c>
      <c r="H217">
        <v>4965</v>
      </c>
      <c r="I217">
        <v>5523</v>
      </c>
      <c r="J217">
        <v>5263</v>
      </c>
      <c r="K217">
        <v>5333</v>
      </c>
      <c r="L217">
        <v>4826</v>
      </c>
      <c r="M217">
        <v>4767</v>
      </c>
      <c r="N217">
        <v>4864</v>
      </c>
      <c r="O217">
        <v>5718</v>
      </c>
      <c r="P217">
        <v>5273</v>
      </c>
      <c r="Q217">
        <v>5363</v>
      </c>
      <c r="R217">
        <v>5154</v>
      </c>
      <c r="S217">
        <v>5213</v>
      </c>
    </row>
    <row r="218" spans="1:19" x14ac:dyDescent="0.25">
      <c r="A218">
        <v>57739</v>
      </c>
      <c r="B218" t="s">
        <v>337</v>
      </c>
      <c r="C218" t="s">
        <v>167</v>
      </c>
      <c r="D218" t="s">
        <v>312</v>
      </c>
      <c r="E218">
        <v>-61.396799999999999</v>
      </c>
      <c r="F218">
        <v>-3.5674000000000001</v>
      </c>
      <c r="G218">
        <v>4533</v>
      </c>
      <c r="H218">
        <v>4116</v>
      </c>
      <c r="I218">
        <v>4228</v>
      </c>
      <c r="J218">
        <v>4363</v>
      </c>
      <c r="K218">
        <v>4123</v>
      </c>
      <c r="L218">
        <v>4112</v>
      </c>
      <c r="M218">
        <v>4638</v>
      </c>
      <c r="N218">
        <v>4658</v>
      </c>
      <c r="O218">
        <v>5243</v>
      </c>
      <c r="P218">
        <v>5092</v>
      </c>
      <c r="Q218">
        <v>4950</v>
      </c>
      <c r="R218">
        <v>4649</v>
      </c>
      <c r="S218">
        <v>4219</v>
      </c>
    </row>
    <row r="219" spans="1:19" x14ac:dyDescent="0.25">
      <c r="A219">
        <v>47885</v>
      </c>
      <c r="B219" t="s">
        <v>5474</v>
      </c>
      <c r="C219" t="s">
        <v>167</v>
      </c>
      <c r="D219" t="s">
        <v>5370</v>
      </c>
      <c r="E219">
        <v>-48.073799999999999</v>
      </c>
      <c r="F219">
        <v>-6.3647999999999998</v>
      </c>
      <c r="G219">
        <v>4991</v>
      </c>
      <c r="H219">
        <v>4353</v>
      </c>
      <c r="I219">
        <v>4600</v>
      </c>
      <c r="J219">
        <v>4620</v>
      </c>
      <c r="K219">
        <v>4768</v>
      </c>
      <c r="L219">
        <v>5070</v>
      </c>
      <c r="M219">
        <v>5453</v>
      </c>
      <c r="N219">
        <v>5624</v>
      </c>
      <c r="O219">
        <v>6037</v>
      </c>
      <c r="P219">
        <v>5714</v>
      </c>
      <c r="Q219">
        <v>4905</v>
      </c>
      <c r="R219">
        <v>4452</v>
      </c>
      <c r="S219">
        <v>4293</v>
      </c>
    </row>
    <row r="220" spans="1:19" x14ac:dyDescent="0.25">
      <c r="A220">
        <v>63961</v>
      </c>
      <c r="B220" t="s">
        <v>2670</v>
      </c>
      <c r="C220" t="s">
        <v>167</v>
      </c>
      <c r="D220" t="s">
        <v>2567</v>
      </c>
      <c r="E220">
        <v>-48.374699999999997</v>
      </c>
      <c r="F220">
        <v>-1.3643000000000001</v>
      </c>
      <c r="G220">
        <v>4733</v>
      </c>
      <c r="H220">
        <v>4253</v>
      </c>
      <c r="I220">
        <v>4257</v>
      </c>
      <c r="J220">
        <v>4270</v>
      </c>
      <c r="K220">
        <v>4329</v>
      </c>
      <c r="L220">
        <v>4638</v>
      </c>
      <c r="M220">
        <v>4994</v>
      </c>
      <c r="N220">
        <v>5091</v>
      </c>
      <c r="O220">
        <v>5255</v>
      </c>
      <c r="P220">
        <v>5293</v>
      </c>
      <c r="Q220">
        <v>5040</v>
      </c>
      <c r="R220">
        <v>4882</v>
      </c>
      <c r="S220">
        <v>4490</v>
      </c>
    </row>
    <row r="221" spans="1:19" x14ac:dyDescent="0.25">
      <c r="A221">
        <v>18165</v>
      </c>
      <c r="B221" t="s">
        <v>1181</v>
      </c>
      <c r="C221" t="s">
        <v>167</v>
      </c>
      <c r="D221" t="s">
        <v>1058</v>
      </c>
      <c r="E221">
        <v>-48.953400000000002</v>
      </c>
      <c r="F221">
        <v>-16.328499999999998</v>
      </c>
      <c r="G221">
        <v>5398</v>
      </c>
      <c r="H221">
        <v>4927</v>
      </c>
      <c r="I221">
        <v>5298</v>
      </c>
      <c r="J221">
        <v>5118</v>
      </c>
      <c r="K221">
        <v>5470</v>
      </c>
      <c r="L221">
        <v>5522</v>
      </c>
      <c r="M221">
        <v>5512</v>
      </c>
      <c r="N221">
        <v>5751</v>
      </c>
      <c r="O221">
        <v>6416</v>
      </c>
      <c r="P221">
        <v>5764</v>
      </c>
      <c r="Q221">
        <v>5345</v>
      </c>
      <c r="R221">
        <v>4769</v>
      </c>
      <c r="S221">
        <v>4880</v>
      </c>
    </row>
    <row r="222" spans="1:19" x14ac:dyDescent="0.25">
      <c r="A222">
        <v>58153</v>
      </c>
      <c r="B222" t="s">
        <v>2613</v>
      </c>
      <c r="C222" t="s">
        <v>167</v>
      </c>
      <c r="D222" t="s">
        <v>2567</v>
      </c>
      <c r="E222">
        <v>-51.200699999999998</v>
      </c>
      <c r="F222">
        <v>-3.4702000000000002</v>
      </c>
      <c r="G222">
        <v>4486</v>
      </c>
      <c r="H222">
        <v>4201</v>
      </c>
      <c r="I222">
        <v>4261</v>
      </c>
      <c r="J222">
        <v>4383</v>
      </c>
      <c r="K222">
        <v>4434</v>
      </c>
      <c r="L222">
        <v>4470</v>
      </c>
      <c r="M222">
        <v>4773</v>
      </c>
      <c r="N222">
        <v>4830</v>
      </c>
      <c r="O222">
        <v>4935</v>
      </c>
      <c r="P222">
        <v>4695</v>
      </c>
      <c r="Q222">
        <v>4431</v>
      </c>
      <c r="R222">
        <v>4311</v>
      </c>
      <c r="S222">
        <v>4106</v>
      </c>
    </row>
    <row r="223" spans="1:19" x14ac:dyDescent="0.25">
      <c r="A223">
        <v>57606</v>
      </c>
      <c r="B223" t="s">
        <v>1418</v>
      </c>
      <c r="C223" t="s">
        <v>167</v>
      </c>
      <c r="D223" t="s">
        <v>1298</v>
      </c>
      <c r="E223">
        <v>-43.109299999999998</v>
      </c>
      <c r="F223">
        <v>-3.6743999999999999</v>
      </c>
      <c r="G223">
        <v>5554</v>
      </c>
      <c r="H223">
        <v>5065</v>
      </c>
      <c r="I223">
        <v>5222</v>
      </c>
      <c r="J223">
        <v>5244</v>
      </c>
      <c r="K223">
        <v>5194</v>
      </c>
      <c r="L223">
        <v>5167</v>
      </c>
      <c r="M223">
        <v>5385</v>
      </c>
      <c r="N223">
        <v>5548</v>
      </c>
      <c r="O223">
        <v>6066</v>
      </c>
      <c r="P223">
        <v>6321</v>
      </c>
      <c r="Q223">
        <v>6181</v>
      </c>
      <c r="R223">
        <v>5865</v>
      </c>
      <c r="S223">
        <v>5395</v>
      </c>
    </row>
    <row r="224" spans="1:19" x14ac:dyDescent="0.25">
      <c r="A224">
        <v>10268</v>
      </c>
      <c r="B224" t="s">
        <v>1697</v>
      </c>
      <c r="C224" t="s">
        <v>167</v>
      </c>
      <c r="D224" t="s">
        <v>1651</v>
      </c>
      <c r="E224">
        <v>-55.8108</v>
      </c>
      <c r="F224">
        <v>-20.482700000000001</v>
      </c>
      <c r="G224">
        <v>5248</v>
      </c>
      <c r="H224">
        <v>5237</v>
      </c>
      <c r="I224">
        <v>5575</v>
      </c>
      <c r="J224">
        <v>5579</v>
      </c>
      <c r="K224">
        <v>5433</v>
      </c>
      <c r="L224">
        <v>4746</v>
      </c>
      <c r="M224">
        <v>4606</v>
      </c>
      <c r="N224">
        <v>4721</v>
      </c>
      <c r="O224">
        <v>5424</v>
      </c>
      <c r="P224">
        <v>5146</v>
      </c>
      <c r="Q224">
        <v>5410</v>
      </c>
      <c r="R224">
        <v>5522</v>
      </c>
      <c r="S224">
        <v>5583</v>
      </c>
    </row>
    <row r="225" spans="1:19" x14ac:dyDescent="0.25">
      <c r="A225">
        <v>7379</v>
      </c>
      <c r="B225" t="s">
        <v>1679</v>
      </c>
      <c r="C225" t="s">
        <v>167</v>
      </c>
      <c r="D225" t="s">
        <v>1651</v>
      </c>
      <c r="E225">
        <v>-52.719499999999996</v>
      </c>
      <c r="F225">
        <v>-22.185600000000001</v>
      </c>
      <c r="G225">
        <v>5223</v>
      </c>
      <c r="H225">
        <v>5294</v>
      </c>
      <c r="I225">
        <v>5571</v>
      </c>
      <c r="J225">
        <v>5628</v>
      </c>
      <c r="K225">
        <v>5428</v>
      </c>
      <c r="L225">
        <v>4727</v>
      </c>
      <c r="M225">
        <v>4425</v>
      </c>
      <c r="N225">
        <v>4595</v>
      </c>
      <c r="O225">
        <v>5402</v>
      </c>
      <c r="P225">
        <v>5159</v>
      </c>
      <c r="Q225">
        <v>5329</v>
      </c>
      <c r="R225">
        <v>5488</v>
      </c>
      <c r="S225">
        <v>5626</v>
      </c>
    </row>
    <row r="226" spans="1:19" x14ac:dyDescent="0.25">
      <c r="A226">
        <v>9890</v>
      </c>
      <c r="B226" t="s">
        <v>995</v>
      </c>
      <c r="C226" t="s">
        <v>167</v>
      </c>
      <c r="D226" t="s">
        <v>979</v>
      </c>
      <c r="E226">
        <v>-40.642899999999997</v>
      </c>
      <c r="F226">
        <v>-20.795999999999999</v>
      </c>
      <c r="G226">
        <v>5211</v>
      </c>
      <c r="H226">
        <v>5758</v>
      </c>
      <c r="I226">
        <v>6332</v>
      </c>
      <c r="J226">
        <v>5579</v>
      </c>
      <c r="K226">
        <v>5279</v>
      </c>
      <c r="L226">
        <v>4710</v>
      </c>
      <c r="M226">
        <v>4621</v>
      </c>
      <c r="N226">
        <v>4605</v>
      </c>
      <c r="O226">
        <v>5225</v>
      </c>
      <c r="P226">
        <v>5248</v>
      </c>
      <c r="Q226">
        <v>5117</v>
      </c>
      <c r="R226">
        <v>4756</v>
      </c>
      <c r="S226">
        <v>5306</v>
      </c>
    </row>
    <row r="227" spans="1:19" x14ac:dyDescent="0.25">
      <c r="A227">
        <v>3524</v>
      </c>
      <c r="B227" t="s">
        <v>995</v>
      </c>
      <c r="C227" t="s">
        <v>167</v>
      </c>
      <c r="D227" t="s">
        <v>4434</v>
      </c>
      <c r="E227">
        <v>-53.3324</v>
      </c>
      <c r="F227">
        <v>-26.538699999999999</v>
      </c>
      <c r="G227">
        <v>4902</v>
      </c>
      <c r="H227">
        <v>5529</v>
      </c>
      <c r="I227">
        <v>5507</v>
      </c>
      <c r="J227">
        <v>5425</v>
      </c>
      <c r="K227">
        <v>4936</v>
      </c>
      <c r="L227">
        <v>4178</v>
      </c>
      <c r="M227">
        <v>3716</v>
      </c>
      <c r="N227">
        <v>4038</v>
      </c>
      <c r="O227">
        <v>4855</v>
      </c>
      <c r="P227">
        <v>4586</v>
      </c>
      <c r="Q227">
        <v>5062</v>
      </c>
      <c r="R227">
        <v>5494</v>
      </c>
      <c r="S227">
        <v>5502</v>
      </c>
    </row>
    <row r="228" spans="1:19" x14ac:dyDescent="0.25">
      <c r="A228">
        <v>25961</v>
      </c>
      <c r="B228" t="s">
        <v>576</v>
      </c>
      <c r="C228" t="s">
        <v>167</v>
      </c>
      <c r="D228" t="s">
        <v>375</v>
      </c>
      <c r="E228">
        <v>-41.328600000000002</v>
      </c>
      <c r="F228">
        <v>-12.795199999999999</v>
      </c>
      <c r="G228">
        <v>5031</v>
      </c>
      <c r="H228">
        <v>5381</v>
      </c>
      <c r="I228">
        <v>5733</v>
      </c>
      <c r="J228">
        <v>5618</v>
      </c>
      <c r="K228">
        <v>4934</v>
      </c>
      <c r="L228">
        <v>4476</v>
      </c>
      <c r="M228">
        <v>4216</v>
      </c>
      <c r="N228">
        <v>4304</v>
      </c>
      <c r="O228">
        <v>4835</v>
      </c>
      <c r="P228">
        <v>5504</v>
      </c>
      <c r="Q228">
        <v>5208</v>
      </c>
      <c r="R228">
        <v>4900</v>
      </c>
      <c r="S228">
        <v>5261</v>
      </c>
    </row>
    <row r="229" spans="1:19" x14ac:dyDescent="0.25">
      <c r="A229">
        <v>6136</v>
      </c>
      <c r="B229" t="s">
        <v>3243</v>
      </c>
      <c r="C229" t="s">
        <v>167</v>
      </c>
      <c r="D229" t="s">
        <v>2912</v>
      </c>
      <c r="E229">
        <v>-50.230800000000002</v>
      </c>
      <c r="F229">
        <v>-23.053699999999999</v>
      </c>
      <c r="G229">
        <v>5197</v>
      </c>
      <c r="H229">
        <v>5244</v>
      </c>
      <c r="I229">
        <v>5647</v>
      </c>
      <c r="J229">
        <v>5455</v>
      </c>
      <c r="K229">
        <v>5410</v>
      </c>
      <c r="L229">
        <v>4630</v>
      </c>
      <c r="M229">
        <v>4462</v>
      </c>
      <c r="N229">
        <v>4647</v>
      </c>
      <c r="O229">
        <v>5513</v>
      </c>
      <c r="P229">
        <v>5099</v>
      </c>
      <c r="Q229">
        <v>5272</v>
      </c>
      <c r="R229">
        <v>5371</v>
      </c>
      <c r="S229">
        <v>5610</v>
      </c>
    </row>
    <row r="230" spans="1:19" x14ac:dyDescent="0.25">
      <c r="A230">
        <v>33163</v>
      </c>
      <c r="B230" t="s">
        <v>769</v>
      </c>
      <c r="C230" t="s">
        <v>167</v>
      </c>
      <c r="D230" t="s">
        <v>375</v>
      </c>
      <c r="E230">
        <v>-39.833799999999997</v>
      </c>
      <c r="F230">
        <v>-10.3436</v>
      </c>
      <c r="G230">
        <v>5317</v>
      </c>
      <c r="H230">
        <v>5743</v>
      </c>
      <c r="I230">
        <v>5786</v>
      </c>
      <c r="J230">
        <v>5839</v>
      </c>
      <c r="K230">
        <v>5126</v>
      </c>
      <c r="L230">
        <v>4558</v>
      </c>
      <c r="M230">
        <v>4278</v>
      </c>
      <c r="N230">
        <v>4416</v>
      </c>
      <c r="O230">
        <v>4946</v>
      </c>
      <c r="P230">
        <v>5830</v>
      </c>
      <c r="Q230">
        <v>5710</v>
      </c>
      <c r="R230">
        <v>5870</v>
      </c>
      <c r="S230">
        <v>5708</v>
      </c>
    </row>
    <row r="231" spans="1:19" x14ac:dyDescent="0.25">
      <c r="A231">
        <v>7609</v>
      </c>
      <c r="B231" t="s">
        <v>1777</v>
      </c>
      <c r="C231" t="s">
        <v>167</v>
      </c>
      <c r="D231" t="s">
        <v>1727</v>
      </c>
      <c r="E231">
        <v>-46.572800000000001</v>
      </c>
      <c r="F231">
        <v>-22.07</v>
      </c>
      <c r="G231">
        <v>5053</v>
      </c>
      <c r="H231">
        <v>4768</v>
      </c>
      <c r="I231">
        <v>5217</v>
      </c>
      <c r="J231">
        <v>4965</v>
      </c>
      <c r="K231">
        <v>5200</v>
      </c>
      <c r="L231">
        <v>4832</v>
      </c>
      <c r="M231">
        <v>4751</v>
      </c>
      <c r="N231">
        <v>4902</v>
      </c>
      <c r="O231">
        <v>5663</v>
      </c>
      <c r="P231">
        <v>5288</v>
      </c>
      <c r="Q231">
        <v>5200</v>
      </c>
      <c r="R231">
        <v>4930</v>
      </c>
      <c r="S231">
        <v>4927</v>
      </c>
    </row>
    <row r="232" spans="1:19" x14ac:dyDescent="0.25">
      <c r="A232">
        <v>9610</v>
      </c>
      <c r="B232" t="s">
        <v>5189</v>
      </c>
      <c r="C232" t="s">
        <v>167</v>
      </c>
      <c r="D232" t="s">
        <v>4704</v>
      </c>
      <c r="E232">
        <v>-51.378999999999998</v>
      </c>
      <c r="F232">
        <v>-20.895199999999999</v>
      </c>
      <c r="G232">
        <v>5394</v>
      </c>
      <c r="H232">
        <v>5371</v>
      </c>
      <c r="I232">
        <v>5648</v>
      </c>
      <c r="J232">
        <v>5579</v>
      </c>
      <c r="K232">
        <v>5565</v>
      </c>
      <c r="L232">
        <v>5006</v>
      </c>
      <c r="M232">
        <v>4816</v>
      </c>
      <c r="N232">
        <v>4961</v>
      </c>
      <c r="O232">
        <v>5817</v>
      </c>
      <c r="P232">
        <v>5314</v>
      </c>
      <c r="Q232">
        <v>5502</v>
      </c>
      <c r="R232">
        <v>5517</v>
      </c>
      <c r="S232">
        <v>5629</v>
      </c>
    </row>
    <row r="233" spans="1:19" x14ac:dyDescent="0.25">
      <c r="A233">
        <v>2230</v>
      </c>
      <c r="B233" t="s">
        <v>4184</v>
      </c>
      <c r="C233" t="s">
        <v>167</v>
      </c>
      <c r="D233" t="s">
        <v>3898</v>
      </c>
      <c r="E233">
        <v>-51.580199999999998</v>
      </c>
      <c r="F233">
        <v>-28.628799999999998</v>
      </c>
      <c r="G233">
        <v>4686</v>
      </c>
      <c r="H233">
        <v>5371</v>
      </c>
      <c r="I233">
        <v>5395</v>
      </c>
      <c r="J233">
        <v>5173</v>
      </c>
      <c r="K233">
        <v>4702</v>
      </c>
      <c r="L233">
        <v>3882</v>
      </c>
      <c r="M233">
        <v>3432</v>
      </c>
      <c r="N233">
        <v>3861</v>
      </c>
      <c r="O233">
        <v>4428</v>
      </c>
      <c r="P233">
        <v>4168</v>
      </c>
      <c r="Q233">
        <v>4795</v>
      </c>
      <c r="R233">
        <v>5531</v>
      </c>
      <c r="S233">
        <v>5496</v>
      </c>
    </row>
    <row r="234" spans="1:19" x14ac:dyDescent="0.25">
      <c r="A234">
        <v>8315</v>
      </c>
      <c r="B234" t="s">
        <v>1838</v>
      </c>
      <c r="C234" t="s">
        <v>167</v>
      </c>
      <c r="D234" t="s">
        <v>1727</v>
      </c>
      <c r="E234">
        <v>-44.312100000000001</v>
      </c>
      <c r="F234">
        <v>-21.741599999999998</v>
      </c>
      <c r="G234">
        <v>4978</v>
      </c>
      <c r="H234">
        <v>4914</v>
      </c>
      <c r="I234">
        <v>5560</v>
      </c>
      <c r="J234">
        <v>5069</v>
      </c>
      <c r="K234">
        <v>4939</v>
      </c>
      <c r="L234">
        <v>4542</v>
      </c>
      <c r="M234">
        <v>4542</v>
      </c>
      <c r="N234">
        <v>4690</v>
      </c>
      <c r="O234">
        <v>5508</v>
      </c>
      <c r="P234">
        <v>5238</v>
      </c>
      <c r="Q234">
        <v>5042</v>
      </c>
      <c r="R234">
        <v>4721</v>
      </c>
      <c r="S234">
        <v>4968</v>
      </c>
    </row>
    <row r="235" spans="1:19" x14ac:dyDescent="0.25">
      <c r="A235">
        <v>5710</v>
      </c>
      <c r="B235" t="s">
        <v>4771</v>
      </c>
      <c r="C235" t="s">
        <v>167</v>
      </c>
      <c r="D235" t="s">
        <v>4704</v>
      </c>
      <c r="E235">
        <v>-48.414299999999997</v>
      </c>
      <c r="F235">
        <v>-23.4922</v>
      </c>
      <c r="G235">
        <v>4929</v>
      </c>
      <c r="H235">
        <v>4912</v>
      </c>
      <c r="I235">
        <v>5376</v>
      </c>
      <c r="J235">
        <v>5210</v>
      </c>
      <c r="K235">
        <v>5097</v>
      </c>
      <c r="L235">
        <v>4372</v>
      </c>
      <c r="M235">
        <v>4266</v>
      </c>
      <c r="N235">
        <v>4303</v>
      </c>
      <c r="O235">
        <v>5273</v>
      </c>
      <c r="P235">
        <v>4906</v>
      </c>
      <c r="Q235">
        <v>4953</v>
      </c>
      <c r="R235">
        <v>5153</v>
      </c>
      <c r="S235">
        <v>5330</v>
      </c>
    </row>
    <row r="236" spans="1:19" x14ac:dyDescent="0.25">
      <c r="A236">
        <v>15501</v>
      </c>
      <c r="B236" t="s">
        <v>2415</v>
      </c>
      <c r="C236" t="s">
        <v>167</v>
      </c>
      <c r="D236" t="s">
        <v>1727</v>
      </c>
      <c r="E236">
        <v>-42.273000000000003</v>
      </c>
      <c r="F236">
        <v>-17.725999999999999</v>
      </c>
      <c r="G236">
        <v>5009</v>
      </c>
      <c r="H236">
        <v>5330</v>
      </c>
      <c r="I236">
        <v>5828</v>
      </c>
      <c r="J236">
        <v>5122</v>
      </c>
      <c r="K236">
        <v>4824</v>
      </c>
      <c r="L236">
        <v>4459</v>
      </c>
      <c r="M236">
        <v>4420</v>
      </c>
      <c r="N236">
        <v>4621</v>
      </c>
      <c r="O236">
        <v>5215</v>
      </c>
      <c r="P236">
        <v>5451</v>
      </c>
      <c r="Q236">
        <v>5224</v>
      </c>
      <c r="R236">
        <v>4538</v>
      </c>
      <c r="S236">
        <v>5080</v>
      </c>
    </row>
    <row r="237" spans="1:19" x14ac:dyDescent="0.25">
      <c r="A237">
        <v>7369</v>
      </c>
      <c r="B237" t="s">
        <v>1677</v>
      </c>
      <c r="C237" t="s">
        <v>167</v>
      </c>
      <c r="D237" t="s">
        <v>1651</v>
      </c>
      <c r="E237">
        <v>-53.7712</v>
      </c>
      <c r="F237">
        <v>-22.153099999999998</v>
      </c>
      <c r="G237">
        <v>5192</v>
      </c>
      <c r="H237">
        <v>5240</v>
      </c>
      <c r="I237">
        <v>5568</v>
      </c>
      <c r="J237">
        <v>5615</v>
      </c>
      <c r="K237">
        <v>5340</v>
      </c>
      <c r="L237">
        <v>4647</v>
      </c>
      <c r="M237">
        <v>4398</v>
      </c>
      <c r="N237">
        <v>4543</v>
      </c>
      <c r="O237">
        <v>5385</v>
      </c>
      <c r="P237">
        <v>5124</v>
      </c>
      <c r="Q237">
        <v>5300</v>
      </c>
      <c r="R237">
        <v>5487</v>
      </c>
      <c r="S237">
        <v>5656</v>
      </c>
    </row>
    <row r="238" spans="1:19" x14ac:dyDescent="0.25">
      <c r="A238">
        <v>38290</v>
      </c>
      <c r="B238" t="s">
        <v>3300</v>
      </c>
      <c r="C238" t="s">
        <v>167</v>
      </c>
      <c r="D238" t="s">
        <v>3284</v>
      </c>
      <c r="E238">
        <v>-36.287999999999997</v>
      </c>
      <c r="F238">
        <v>-8.8881999999999994</v>
      </c>
      <c r="G238">
        <v>5194</v>
      </c>
      <c r="H238">
        <v>5517</v>
      </c>
      <c r="I238">
        <v>5528</v>
      </c>
      <c r="J238">
        <v>5763</v>
      </c>
      <c r="K238">
        <v>5306</v>
      </c>
      <c r="L238">
        <v>4522</v>
      </c>
      <c r="M238">
        <v>4082</v>
      </c>
      <c r="N238">
        <v>4180</v>
      </c>
      <c r="O238">
        <v>4742</v>
      </c>
      <c r="P238">
        <v>5439</v>
      </c>
      <c r="Q238">
        <v>5549</v>
      </c>
      <c r="R238">
        <v>5917</v>
      </c>
      <c r="S238">
        <v>5778</v>
      </c>
    </row>
    <row r="239" spans="1:19" x14ac:dyDescent="0.25">
      <c r="A239">
        <v>2953</v>
      </c>
      <c r="B239" t="s">
        <v>4502</v>
      </c>
      <c r="C239" t="s">
        <v>167</v>
      </c>
      <c r="D239" t="s">
        <v>4434</v>
      </c>
      <c r="E239">
        <v>-48.988300000000002</v>
      </c>
      <c r="F239">
        <v>-27.570900000000002</v>
      </c>
      <c r="G239">
        <v>4249</v>
      </c>
      <c r="H239">
        <v>4841</v>
      </c>
      <c r="I239">
        <v>4926</v>
      </c>
      <c r="J239">
        <v>4701</v>
      </c>
      <c r="K239">
        <v>4311</v>
      </c>
      <c r="L239">
        <v>3858</v>
      </c>
      <c r="M239">
        <v>3439</v>
      </c>
      <c r="N239">
        <v>3565</v>
      </c>
      <c r="O239">
        <v>4183</v>
      </c>
      <c r="P239">
        <v>3709</v>
      </c>
      <c r="Q239">
        <v>3892</v>
      </c>
      <c r="R239">
        <v>4661</v>
      </c>
      <c r="S239">
        <v>4905</v>
      </c>
    </row>
    <row r="240" spans="1:19" x14ac:dyDescent="0.25">
      <c r="A240">
        <v>28054</v>
      </c>
      <c r="B240" t="s">
        <v>653</v>
      </c>
      <c r="C240" t="s">
        <v>167</v>
      </c>
      <c r="D240" t="s">
        <v>375</v>
      </c>
      <c r="E240">
        <v>-44.700099999999999</v>
      </c>
      <c r="F240">
        <v>-12.0091</v>
      </c>
      <c r="G240">
        <v>5977</v>
      </c>
      <c r="H240">
        <v>5928</v>
      </c>
      <c r="I240">
        <v>5956</v>
      </c>
      <c r="J240">
        <v>5917</v>
      </c>
      <c r="K240">
        <v>5915</v>
      </c>
      <c r="L240">
        <v>5883</v>
      </c>
      <c r="M240">
        <v>5793</v>
      </c>
      <c r="N240">
        <v>6048</v>
      </c>
      <c r="O240">
        <v>6483</v>
      </c>
      <c r="P240">
        <v>6337</v>
      </c>
      <c r="Q240">
        <v>6092</v>
      </c>
      <c r="R240">
        <v>5586</v>
      </c>
      <c r="S240">
        <v>5786</v>
      </c>
    </row>
    <row r="241" spans="1:19" x14ac:dyDescent="0.25">
      <c r="A241">
        <v>49087</v>
      </c>
      <c r="B241" t="s">
        <v>3584</v>
      </c>
      <c r="C241" t="s">
        <v>167</v>
      </c>
      <c r="D241" t="s">
        <v>3448</v>
      </c>
      <c r="E241">
        <v>-42.740400000000001</v>
      </c>
      <c r="F241">
        <v>-6.0883000000000003</v>
      </c>
      <c r="G241">
        <v>5632</v>
      </c>
      <c r="H241">
        <v>4861</v>
      </c>
      <c r="I241">
        <v>5089</v>
      </c>
      <c r="J241">
        <v>5202</v>
      </c>
      <c r="K241">
        <v>5230</v>
      </c>
      <c r="L241">
        <v>5432</v>
      </c>
      <c r="M241">
        <v>5668</v>
      </c>
      <c r="N241">
        <v>5959</v>
      </c>
      <c r="O241">
        <v>6449</v>
      </c>
      <c r="P241">
        <v>6589</v>
      </c>
      <c r="Q241">
        <v>6138</v>
      </c>
      <c r="R241">
        <v>5755</v>
      </c>
      <c r="S241">
        <v>5218</v>
      </c>
    </row>
    <row r="242" spans="1:19" x14ac:dyDescent="0.25">
      <c r="A242">
        <v>47887</v>
      </c>
      <c r="B242" t="s">
        <v>5475</v>
      </c>
      <c r="C242" t="s">
        <v>167</v>
      </c>
      <c r="D242" t="s">
        <v>5370</v>
      </c>
      <c r="E242">
        <v>-47.861499999999999</v>
      </c>
      <c r="F242">
        <v>-6.3921999999999999</v>
      </c>
      <c r="G242">
        <v>5061</v>
      </c>
      <c r="H242">
        <v>4431</v>
      </c>
      <c r="I242">
        <v>4705</v>
      </c>
      <c r="J242">
        <v>4742</v>
      </c>
      <c r="K242">
        <v>4915</v>
      </c>
      <c r="L242">
        <v>5147</v>
      </c>
      <c r="M242">
        <v>5539</v>
      </c>
      <c r="N242">
        <v>5690</v>
      </c>
      <c r="O242">
        <v>6082</v>
      </c>
      <c r="P242">
        <v>5717</v>
      </c>
      <c r="Q242">
        <v>4912</v>
      </c>
      <c r="R242">
        <v>4495</v>
      </c>
      <c r="S242">
        <v>4361</v>
      </c>
    </row>
    <row r="243" spans="1:19" x14ac:dyDescent="0.25">
      <c r="A243">
        <v>50673</v>
      </c>
      <c r="B243" t="s">
        <v>3859</v>
      </c>
      <c r="C243" t="s">
        <v>167</v>
      </c>
      <c r="D243" t="s">
        <v>3752</v>
      </c>
      <c r="E243">
        <v>-36.609699999999997</v>
      </c>
      <c r="F243">
        <v>-5.6582999999999997</v>
      </c>
      <c r="G243">
        <v>5807</v>
      </c>
      <c r="H243">
        <v>5691</v>
      </c>
      <c r="I243">
        <v>5779</v>
      </c>
      <c r="J243">
        <v>5973</v>
      </c>
      <c r="K243">
        <v>5768</v>
      </c>
      <c r="L243">
        <v>5478</v>
      </c>
      <c r="M243">
        <v>5048</v>
      </c>
      <c r="N243">
        <v>5314</v>
      </c>
      <c r="O243">
        <v>5988</v>
      </c>
      <c r="P243">
        <v>6299</v>
      </c>
      <c r="Q243">
        <v>6365</v>
      </c>
      <c r="R243">
        <v>6222</v>
      </c>
      <c r="S243">
        <v>5757</v>
      </c>
    </row>
    <row r="244" spans="1:19" x14ac:dyDescent="0.25">
      <c r="A244">
        <v>6319</v>
      </c>
      <c r="B244" t="s">
        <v>3665</v>
      </c>
      <c r="C244" t="s">
        <v>167</v>
      </c>
      <c r="D244" t="s">
        <v>3664</v>
      </c>
      <c r="E244">
        <v>-44.319899999999997</v>
      </c>
      <c r="F244">
        <v>-23.0016</v>
      </c>
      <c r="G244">
        <v>4557</v>
      </c>
      <c r="H244">
        <v>4836</v>
      </c>
      <c r="I244">
        <v>5390</v>
      </c>
      <c r="J244">
        <v>4809</v>
      </c>
      <c r="K244">
        <v>4859</v>
      </c>
      <c r="L244">
        <v>4296</v>
      </c>
      <c r="M244">
        <v>4183</v>
      </c>
      <c r="N244">
        <v>4121</v>
      </c>
      <c r="O244">
        <v>4766</v>
      </c>
      <c r="P244">
        <v>4308</v>
      </c>
      <c r="Q244">
        <v>4304</v>
      </c>
      <c r="R244">
        <v>4213</v>
      </c>
      <c r="S244">
        <v>4599</v>
      </c>
    </row>
    <row r="245" spans="1:19" x14ac:dyDescent="0.25">
      <c r="A245">
        <v>27562</v>
      </c>
      <c r="B245" t="s">
        <v>639</v>
      </c>
      <c r="C245" t="s">
        <v>167</v>
      </c>
      <c r="D245" t="s">
        <v>375</v>
      </c>
      <c r="E245">
        <v>-39.244100000000003</v>
      </c>
      <c r="F245">
        <v>-12.151899999999999</v>
      </c>
      <c r="G245">
        <v>5022</v>
      </c>
      <c r="H245">
        <v>5577</v>
      </c>
      <c r="I245">
        <v>5638</v>
      </c>
      <c r="J245">
        <v>5691</v>
      </c>
      <c r="K245">
        <v>4882</v>
      </c>
      <c r="L245">
        <v>4286</v>
      </c>
      <c r="M245">
        <v>3977</v>
      </c>
      <c r="N245">
        <v>4211</v>
      </c>
      <c r="O245">
        <v>4668</v>
      </c>
      <c r="P245">
        <v>5261</v>
      </c>
      <c r="Q245">
        <v>5234</v>
      </c>
      <c r="R245">
        <v>5316</v>
      </c>
      <c r="S245">
        <v>5519</v>
      </c>
    </row>
    <row r="246" spans="1:19" x14ac:dyDescent="0.25">
      <c r="A246">
        <v>6003</v>
      </c>
      <c r="B246" t="s">
        <v>3222</v>
      </c>
      <c r="C246" t="s">
        <v>167</v>
      </c>
      <c r="D246" t="s">
        <v>2912</v>
      </c>
      <c r="E246">
        <v>-51.915799999999997</v>
      </c>
      <c r="F246">
        <v>-23.1951</v>
      </c>
      <c r="G246">
        <v>5185</v>
      </c>
      <c r="H246">
        <v>5305</v>
      </c>
      <c r="I246">
        <v>5578</v>
      </c>
      <c r="J246">
        <v>5548</v>
      </c>
      <c r="K246">
        <v>5381</v>
      </c>
      <c r="L246">
        <v>4599</v>
      </c>
      <c r="M246">
        <v>4432</v>
      </c>
      <c r="N246">
        <v>4553</v>
      </c>
      <c r="O246">
        <v>5391</v>
      </c>
      <c r="P246">
        <v>5071</v>
      </c>
      <c r="Q246">
        <v>5272</v>
      </c>
      <c r="R246">
        <v>5500</v>
      </c>
      <c r="S246">
        <v>5588</v>
      </c>
    </row>
    <row r="247" spans="1:19" x14ac:dyDescent="0.25">
      <c r="A247">
        <v>14331</v>
      </c>
      <c r="B247" t="s">
        <v>1075</v>
      </c>
      <c r="C247" t="s">
        <v>167</v>
      </c>
      <c r="D247" t="s">
        <v>1058</v>
      </c>
      <c r="E247">
        <v>-48.219000000000001</v>
      </c>
      <c r="F247">
        <v>-18.337</v>
      </c>
      <c r="G247">
        <v>5531</v>
      </c>
      <c r="H247">
        <v>5128</v>
      </c>
      <c r="I247">
        <v>5660</v>
      </c>
      <c r="J247">
        <v>5325</v>
      </c>
      <c r="K247">
        <v>5695</v>
      </c>
      <c r="L247">
        <v>5561</v>
      </c>
      <c r="M247">
        <v>5399</v>
      </c>
      <c r="N247">
        <v>5580</v>
      </c>
      <c r="O247">
        <v>6320</v>
      </c>
      <c r="P247">
        <v>5800</v>
      </c>
      <c r="Q247">
        <v>5539</v>
      </c>
      <c r="R247">
        <v>5133</v>
      </c>
      <c r="S247">
        <v>5227</v>
      </c>
    </row>
    <row r="248" spans="1:19" x14ac:dyDescent="0.25">
      <c r="A248">
        <v>6553</v>
      </c>
      <c r="B248" t="s">
        <v>4892</v>
      </c>
      <c r="C248" t="s">
        <v>167</v>
      </c>
      <c r="D248" t="s">
        <v>4704</v>
      </c>
      <c r="E248">
        <v>-48.127000000000002</v>
      </c>
      <c r="F248">
        <v>-22.789000000000001</v>
      </c>
      <c r="G248">
        <v>5184</v>
      </c>
      <c r="H248">
        <v>5113</v>
      </c>
      <c r="I248">
        <v>5664</v>
      </c>
      <c r="J248">
        <v>5446</v>
      </c>
      <c r="K248">
        <v>5307</v>
      </c>
      <c r="L248">
        <v>4665</v>
      </c>
      <c r="M248">
        <v>4535</v>
      </c>
      <c r="N248">
        <v>4595</v>
      </c>
      <c r="O248">
        <v>5484</v>
      </c>
      <c r="P248">
        <v>5156</v>
      </c>
      <c r="Q248">
        <v>5342</v>
      </c>
      <c r="R248">
        <v>5387</v>
      </c>
      <c r="S248">
        <v>5514</v>
      </c>
    </row>
    <row r="249" spans="1:19" x14ac:dyDescent="0.25">
      <c r="A249">
        <v>7233</v>
      </c>
      <c r="B249" t="s">
        <v>4985</v>
      </c>
      <c r="C249" t="s">
        <v>167</v>
      </c>
      <c r="D249" t="s">
        <v>4704</v>
      </c>
      <c r="E249">
        <v>-51.386899999999997</v>
      </c>
      <c r="F249">
        <v>-22.295000000000002</v>
      </c>
      <c r="G249">
        <v>5325</v>
      </c>
      <c r="H249">
        <v>5350</v>
      </c>
      <c r="I249">
        <v>5703</v>
      </c>
      <c r="J249">
        <v>5640</v>
      </c>
      <c r="K249">
        <v>5469</v>
      </c>
      <c r="L249">
        <v>4793</v>
      </c>
      <c r="M249">
        <v>4613</v>
      </c>
      <c r="N249">
        <v>4785</v>
      </c>
      <c r="O249">
        <v>5643</v>
      </c>
      <c r="P249">
        <v>5222</v>
      </c>
      <c r="Q249">
        <v>5403</v>
      </c>
      <c r="R249">
        <v>5600</v>
      </c>
      <c r="S249">
        <v>5679</v>
      </c>
    </row>
    <row r="250" spans="1:19" x14ac:dyDescent="0.25">
      <c r="A250">
        <v>17748</v>
      </c>
      <c r="B250" t="s">
        <v>1160</v>
      </c>
      <c r="C250" t="s">
        <v>167</v>
      </c>
      <c r="D250" t="s">
        <v>1058</v>
      </c>
      <c r="E250">
        <v>-49.9589</v>
      </c>
      <c r="F250">
        <v>-16.459</v>
      </c>
      <c r="G250">
        <v>5465</v>
      </c>
      <c r="H250">
        <v>5007</v>
      </c>
      <c r="I250">
        <v>5417</v>
      </c>
      <c r="J250">
        <v>5300</v>
      </c>
      <c r="K250">
        <v>5637</v>
      </c>
      <c r="L250">
        <v>5581</v>
      </c>
      <c r="M250">
        <v>5507</v>
      </c>
      <c r="N250">
        <v>5668</v>
      </c>
      <c r="O250">
        <v>6382</v>
      </c>
      <c r="P250">
        <v>5701</v>
      </c>
      <c r="Q250">
        <v>5402</v>
      </c>
      <c r="R250">
        <v>4972</v>
      </c>
      <c r="S250">
        <v>5006</v>
      </c>
    </row>
    <row r="251" spans="1:19" x14ac:dyDescent="0.25">
      <c r="A251">
        <v>37085</v>
      </c>
      <c r="B251" t="s">
        <v>3465</v>
      </c>
      <c r="C251" t="s">
        <v>167</v>
      </c>
      <c r="D251" t="s">
        <v>3448</v>
      </c>
      <c r="E251">
        <v>-43.049799999999998</v>
      </c>
      <c r="F251">
        <v>-9.1860999999999997</v>
      </c>
      <c r="G251">
        <v>5949</v>
      </c>
      <c r="H251">
        <v>5686</v>
      </c>
      <c r="I251">
        <v>5555</v>
      </c>
      <c r="J251">
        <v>5650</v>
      </c>
      <c r="K251">
        <v>5648</v>
      </c>
      <c r="L251">
        <v>5632</v>
      </c>
      <c r="M251">
        <v>5740</v>
      </c>
      <c r="N251">
        <v>6118</v>
      </c>
      <c r="O251">
        <v>6738</v>
      </c>
      <c r="P251">
        <v>6759</v>
      </c>
      <c r="Q251">
        <v>6322</v>
      </c>
      <c r="R251">
        <v>5882</v>
      </c>
      <c r="S251">
        <v>5659</v>
      </c>
    </row>
    <row r="252" spans="1:19" x14ac:dyDescent="0.25">
      <c r="A252">
        <v>2865</v>
      </c>
      <c r="B252" t="s">
        <v>4491</v>
      </c>
      <c r="C252" t="s">
        <v>167</v>
      </c>
      <c r="D252" t="s">
        <v>4434</v>
      </c>
      <c r="E252">
        <v>-51.127600000000001</v>
      </c>
      <c r="F252">
        <v>-27.690200000000001</v>
      </c>
      <c r="G252">
        <v>4746</v>
      </c>
      <c r="H252">
        <v>5406</v>
      </c>
      <c r="I252">
        <v>5370</v>
      </c>
      <c r="J252">
        <v>5241</v>
      </c>
      <c r="K252">
        <v>4798</v>
      </c>
      <c r="L252">
        <v>3893</v>
      </c>
      <c r="M252">
        <v>3536</v>
      </c>
      <c r="N252">
        <v>3894</v>
      </c>
      <c r="O252">
        <v>4614</v>
      </c>
      <c r="P252">
        <v>4308</v>
      </c>
      <c r="Q252">
        <v>4819</v>
      </c>
      <c r="R252">
        <v>5549</v>
      </c>
      <c r="S252">
        <v>5520</v>
      </c>
    </row>
    <row r="253" spans="1:19" x14ac:dyDescent="0.25">
      <c r="A253">
        <v>2752</v>
      </c>
      <c r="B253" t="s">
        <v>4486</v>
      </c>
      <c r="C253" t="s">
        <v>167</v>
      </c>
      <c r="D253" t="s">
        <v>4434</v>
      </c>
      <c r="E253">
        <v>-49.132100000000001</v>
      </c>
      <c r="F253">
        <v>-27.901700000000002</v>
      </c>
      <c r="G253">
        <v>4327</v>
      </c>
      <c r="H253">
        <v>4813</v>
      </c>
      <c r="I253">
        <v>4902</v>
      </c>
      <c r="J253">
        <v>4652</v>
      </c>
      <c r="K253">
        <v>4396</v>
      </c>
      <c r="L253">
        <v>3789</v>
      </c>
      <c r="M253">
        <v>3494</v>
      </c>
      <c r="N253">
        <v>3679</v>
      </c>
      <c r="O253">
        <v>4336</v>
      </c>
      <c r="P253">
        <v>3849</v>
      </c>
      <c r="Q253">
        <v>4083</v>
      </c>
      <c r="R253">
        <v>4928</v>
      </c>
      <c r="S253">
        <v>5007</v>
      </c>
    </row>
    <row r="254" spans="1:19" x14ac:dyDescent="0.25">
      <c r="A254">
        <v>57421</v>
      </c>
      <c r="B254" t="s">
        <v>336</v>
      </c>
      <c r="C254" t="s">
        <v>167</v>
      </c>
      <c r="D254" t="s">
        <v>312</v>
      </c>
      <c r="E254">
        <v>-61.657899999999998</v>
      </c>
      <c r="F254">
        <v>-3.7464</v>
      </c>
      <c r="G254">
        <v>4468</v>
      </c>
      <c r="H254">
        <v>4037</v>
      </c>
      <c r="I254">
        <v>4213</v>
      </c>
      <c r="J254">
        <v>4310</v>
      </c>
      <c r="K254">
        <v>4079</v>
      </c>
      <c r="L254">
        <v>4049</v>
      </c>
      <c r="M254">
        <v>4495</v>
      </c>
      <c r="N254">
        <v>4617</v>
      </c>
      <c r="O254">
        <v>5176</v>
      </c>
      <c r="P254">
        <v>5006</v>
      </c>
      <c r="Q254">
        <v>4869</v>
      </c>
      <c r="R254">
        <v>4564</v>
      </c>
      <c r="S254">
        <v>4200</v>
      </c>
    </row>
    <row r="255" spans="1:19" x14ac:dyDescent="0.25">
      <c r="A255">
        <v>1939</v>
      </c>
      <c r="B255" t="s">
        <v>4128</v>
      </c>
      <c r="C255" t="s">
        <v>167</v>
      </c>
      <c r="D255" t="s">
        <v>3898</v>
      </c>
      <c r="E255">
        <v>-52.010599999999997</v>
      </c>
      <c r="F255">
        <v>-28.970199999999998</v>
      </c>
      <c r="G255">
        <v>4618</v>
      </c>
      <c r="H255">
        <v>5344</v>
      </c>
      <c r="I255">
        <v>5425</v>
      </c>
      <c r="J255">
        <v>5129</v>
      </c>
      <c r="K255">
        <v>4644</v>
      </c>
      <c r="L255">
        <v>3777</v>
      </c>
      <c r="M255">
        <v>3340</v>
      </c>
      <c r="N255">
        <v>3720</v>
      </c>
      <c r="O255">
        <v>4339</v>
      </c>
      <c r="P255">
        <v>4100</v>
      </c>
      <c r="Q255">
        <v>4647</v>
      </c>
      <c r="R255">
        <v>5471</v>
      </c>
      <c r="S255">
        <v>5485</v>
      </c>
    </row>
    <row r="256" spans="1:19" x14ac:dyDescent="0.25">
      <c r="A256">
        <v>32849</v>
      </c>
      <c r="B256" t="s">
        <v>766</v>
      </c>
      <c r="C256" t="s">
        <v>167</v>
      </c>
      <c r="D256" t="s">
        <v>375</v>
      </c>
      <c r="E256">
        <v>-38.332299999999996</v>
      </c>
      <c r="F256">
        <v>-10.4132</v>
      </c>
      <c r="G256">
        <v>5237</v>
      </c>
      <c r="H256">
        <v>5759</v>
      </c>
      <c r="I256">
        <v>5672</v>
      </c>
      <c r="J256">
        <v>5807</v>
      </c>
      <c r="K256">
        <v>5296</v>
      </c>
      <c r="L256">
        <v>4542</v>
      </c>
      <c r="M256">
        <v>4218</v>
      </c>
      <c r="N256">
        <v>4349</v>
      </c>
      <c r="O256">
        <v>4786</v>
      </c>
      <c r="P256">
        <v>5440</v>
      </c>
      <c r="Q256">
        <v>5462</v>
      </c>
      <c r="R256">
        <v>5804</v>
      </c>
      <c r="S256">
        <v>5709</v>
      </c>
    </row>
    <row r="257" spans="1:19" x14ac:dyDescent="0.25">
      <c r="A257">
        <v>4192</v>
      </c>
      <c r="B257" t="s">
        <v>3011</v>
      </c>
      <c r="C257" t="s">
        <v>167</v>
      </c>
      <c r="D257" t="s">
        <v>2912</v>
      </c>
      <c r="E257">
        <v>-48.719499999999996</v>
      </c>
      <c r="F257">
        <v>-25.4391</v>
      </c>
      <c r="G257">
        <v>4008</v>
      </c>
      <c r="H257">
        <v>4538</v>
      </c>
      <c r="I257">
        <v>4720</v>
      </c>
      <c r="J257">
        <v>4482</v>
      </c>
      <c r="K257">
        <v>4172</v>
      </c>
      <c r="L257">
        <v>3718</v>
      </c>
      <c r="M257">
        <v>3376</v>
      </c>
      <c r="N257">
        <v>3288</v>
      </c>
      <c r="O257">
        <v>3977</v>
      </c>
      <c r="P257">
        <v>3430</v>
      </c>
      <c r="Q257">
        <v>3591</v>
      </c>
      <c r="R257">
        <v>4274</v>
      </c>
      <c r="S257">
        <v>4533</v>
      </c>
    </row>
    <row r="258" spans="1:19" x14ac:dyDescent="0.25">
      <c r="A258">
        <v>46424</v>
      </c>
      <c r="B258" t="s">
        <v>816</v>
      </c>
      <c r="C258" t="s">
        <v>167</v>
      </c>
      <c r="D258" t="s">
        <v>792</v>
      </c>
      <c r="E258">
        <v>-39.987099999999998</v>
      </c>
      <c r="F258">
        <v>-6.7747000000000002</v>
      </c>
      <c r="G258">
        <v>5779</v>
      </c>
      <c r="H258">
        <v>5302</v>
      </c>
      <c r="I258">
        <v>5449</v>
      </c>
      <c r="J258">
        <v>5702</v>
      </c>
      <c r="K258">
        <v>5489</v>
      </c>
      <c r="L258">
        <v>5406</v>
      </c>
      <c r="M258">
        <v>5286</v>
      </c>
      <c r="N258">
        <v>5644</v>
      </c>
      <c r="O258">
        <v>6382</v>
      </c>
      <c r="P258">
        <v>6591</v>
      </c>
      <c r="Q258">
        <v>6364</v>
      </c>
      <c r="R258">
        <v>6111</v>
      </c>
      <c r="S258">
        <v>5626</v>
      </c>
    </row>
    <row r="259" spans="1:19" x14ac:dyDescent="0.25">
      <c r="A259">
        <v>44819</v>
      </c>
      <c r="B259" t="s">
        <v>3535</v>
      </c>
      <c r="C259" t="s">
        <v>167</v>
      </c>
      <c r="D259" t="s">
        <v>3448</v>
      </c>
      <c r="E259">
        <v>-44.1935</v>
      </c>
      <c r="F259">
        <v>-7.2195</v>
      </c>
      <c r="G259">
        <v>5570</v>
      </c>
      <c r="H259">
        <v>4846</v>
      </c>
      <c r="I259">
        <v>4929</v>
      </c>
      <c r="J259">
        <v>4970</v>
      </c>
      <c r="K259">
        <v>5280</v>
      </c>
      <c r="L259">
        <v>5595</v>
      </c>
      <c r="M259">
        <v>5792</v>
      </c>
      <c r="N259">
        <v>5965</v>
      </c>
      <c r="O259">
        <v>6380</v>
      </c>
      <c r="P259">
        <v>6667</v>
      </c>
      <c r="Q259">
        <v>6005</v>
      </c>
      <c r="R259">
        <v>5408</v>
      </c>
      <c r="S259">
        <v>5006</v>
      </c>
    </row>
    <row r="260" spans="1:19" x14ac:dyDescent="0.25">
      <c r="A260">
        <v>27023</v>
      </c>
      <c r="B260" t="s">
        <v>618</v>
      </c>
      <c r="C260" t="s">
        <v>167</v>
      </c>
      <c r="D260" t="s">
        <v>375</v>
      </c>
      <c r="E260">
        <v>-39.117899999999999</v>
      </c>
      <c r="F260">
        <v>-12.4339</v>
      </c>
      <c r="G260">
        <v>5098</v>
      </c>
      <c r="H260">
        <v>5646</v>
      </c>
      <c r="I260">
        <v>5725</v>
      </c>
      <c r="J260">
        <v>5744</v>
      </c>
      <c r="K260">
        <v>4981</v>
      </c>
      <c r="L260">
        <v>4421</v>
      </c>
      <c r="M260">
        <v>4069</v>
      </c>
      <c r="N260">
        <v>4302</v>
      </c>
      <c r="O260">
        <v>4787</v>
      </c>
      <c r="P260">
        <v>5316</v>
      </c>
      <c r="Q260">
        <v>5308</v>
      </c>
      <c r="R260">
        <v>5339</v>
      </c>
      <c r="S260">
        <v>5537</v>
      </c>
    </row>
    <row r="261" spans="1:19" x14ac:dyDescent="0.25">
      <c r="A261">
        <v>9002</v>
      </c>
      <c r="B261" t="s">
        <v>1893</v>
      </c>
      <c r="C261" t="s">
        <v>167</v>
      </c>
      <c r="D261" t="s">
        <v>1727</v>
      </c>
      <c r="E261">
        <v>-43.7455</v>
      </c>
      <c r="F261">
        <v>-21.3215</v>
      </c>
      <c r="G261">
        <v>4865</v>
      </c>
      <c r="H261">
        <v>4874</v>
      </c>
      <c r="I261">
        <v>5464</v>
      </c>
      <c r="J261">
        <v>4919</v>
      </c>
      <c r="K261">
        <v>4782</v>
      </c>
      <c r="L261">
        <v>4434</v>
      </c>
      <c r="M261">
        <v>4444</v>
      </c>
      <c r="N261">
        <v>4620</v>
      </c>
      <c r="O261">
        <v>5387</v>
      </c>
      <c r="P261">
        <v>5142</v>
      </c>
      <c r="Q261">
        <v>4933</v>
      </c>
      <c r="R261">
        <v>4453</v>
      </c>
      <c r="S261">
        <v>4929</v>
      </c>
    </row>
    <row r="262" spans="1:19" x14ac:dyDescent="0.25">
      <c r="A262">
        <v>3020</v>
      </c>
      <c r="B262" t="s">
        <v>1893</v>
      </c>
      <c r="C262" t="s">
        <v>167</v>
      </c>
      <c r="D262" t="s">
        <v>4434</v>
      </c>
      <c r="E262">
        <v>-48.766399999999997</v>
      </c>
      <c r="F262">
        <v>-27.519600000000001</v>
      </c>
      <c r="G262">
        <v>4249</v>
      </c>
      <c r="H262">
        <v>4843</v>
      </c>
      <c r="I262">
        <v>4922</v>
      </c>
      <c r="J262">
        <v>4698</v>
      </c>
      <c r="K262">
        <v>4311</v>
      </c>
      <c r="L262">
        <v>3897</v>
      </c>
      <c r="M262">
        <v>3486</v>
      </c>
      <c r="N262">
        <v>3543</v>
      </c>
      <c r="O262">
        <v>4148</v>
      </c>
      <c r="P262">
        <v>3699</v>
      </c>
      <c r="Q262">
        <v>3862</v>
      </c>
      <c r="R262">
        <v>4694</v>
      </c>
      <c r="S262">
        <v>4879</v>
      </c>
    </row>
    <row r="263" spans="1:19" x14ac:dyDescent="0.25">
      <c r="A263">
        <v>11841</v>
      </c>
      <c r="B263" t="s">
        <v>2191</v>
      </c>
      <c r="C263" t="s">
        <v>167</v>
      </c>
      <c r="D263" t="s">
        <v>1727</v>
      </c>
      <c r="E263">
        <v>-42.878300000000003</v>
      </c>
      <c r="F263">
        <v>-19.6538</v>
      </c>
      <c r="G263">
        <v>4948</v>
      </c>
      <c r="H263">
        <v>5150</v>
      </c>
      <c r="I263">
        <v>5712</v>
      </c>
      <c r="J263">
        <v>5043</v>
      </c>
      <c r="K263">
        <v>5023</v>
      </c>
      <c r="L263">
        <v>4557</v>
      </c>
      <c r="M263">
        <v>4502</v>
      </c>
      <c r="N263">
        <v>4669</v>
      </c>
      <c r="O263">
        <v>5262</v>
      </c>
      <c r="P263">
        <v>5208</v>
      </c>
      <c r="Q263">
        <v>4958</v>
      </c>
      <c r="R263">
        <v>4346</v>
      </c>
      <c r="S263">
        <v>4949</v>
      </c>
    </row>
    <row r="264" spans="1:19" x14ac:dyDescent="0.25">
      <c r="A264">
        <v>32182</v>
      </c>
      <c r="B264" t="s">
        <v>757</v>
      </c>
      <c r="C264" t="s">
        <v>167</v>
      </c>
      <c r="D264" t="s">
        <v>375</v>
      </c>
      <c r="E264">
        <v>-40.275799999999997</v>
      </c>
      <c r="F264">
        <v>-10.5722</v>
      </c>
      <c r="G264">
        <v>5132</v>
      </c>
      <c r="H264">
        <v>5610</v>
      </c>
      <c r="I264">
        <v>5644</v>
      </c>
      <c r="J264">
        <v>5775</v>
      </c>
      <c r="K264">
        <v>4927</v>
      </c>
      <c r="L264">
        <v>4289</v>
      </c>
      <c r="M264">
        <v>4057</v>
      </c>
      <c r="N264">
        <v>4278</v>
      </c>
      <c r="O264">
        <v>4786</v>
      </c>
      <c r="P264">
        <v>5656</v>
      </c>
      <c r="Q264">
        <v>5504</v>
      </c>
      <c r="R264">
        <v>5547</v>
      </c>
      <c r="S264">
        <v>5509</v>
      </c>
    </row>
    <row r="265" spans="1:19" x14ac:dyDescent="0.25">
      <c r="A265">
        <v>7347</v>
      </c>
      <c r="B265" t="s">
        <v>1675</v>
      </c>
      <c r="C265" t="s">
        <v>167</v>
      </c>
      <c r="D265" t="s">
        <v>1651</v>
      </c>
      <c r="E265">
        <v>-55.947899999999997</v>
      </c>
      <c r="F265">
        <v>-22.190999999999999</v>
      </c>
      <c r="G265">
        <v>5081</v>
      </c>
      <c r="H265">
        <v>5369</v>
      </c>
      <c r="I265">
        <v>5394</v>
      </c>
      <c r="J265">
        <v>5525</v>
      </c>
      <c r="K265">
        <v>5191</v>
      </c>
      <c r="L265">
        <v>4452</v>
      </c>
      <c r="M265">
        <v>4305</v>
      </c>
      <c r="N265">
        <v>4316</v>
      </c>
      <c r="O265">
        <v>5279</v>
      </c>
      <c r="P265">
        <v>5049</v>
      </c>
      <c r="Q265">
        <v>5260</v>
      </c>
      <c r="R265">
        <v>5339</v>
      </c>
      <c r="S265">
        <v>5492</v>
      </c>
    </row>
    <row r="266" spans="1:19" x14ac:dyDescent="0.25">
      <c r="A266">
        <v>48753</v>
      </c>
      <c r="B266" t="s">
        <v>3801</v>
      </c>
      <c r="C266" t="s">
        <v>167</v>
      </c>
      <c r="D266" t="s">
        <v>3752</v>
      </c>
      <c r="E266">
        <v>-37.883699999999997</v>
      </c>
      <c r="F266">
        <v>-6.2141000000000002</v>
      </c>
      <c r="G266">
        <v>5973</v>
      </c>
      <c r="H266">
        <v>5806</v>
      </c>
      <c r="I266">
        <v>5899</v>
      </c>
      <c r="J266">
        <v>6033</v>
      </c>
      <c r="K266">
        <v>5933</v>
      </c>
      <c r="L266">
        <v>5569</v>
      </c>
      <c r="M266">
        <v>5259</v>
      </c>
      <c r="N266">
        <v>5598</v>
      </c>
      <c r="O266">
        <v>6239</v>
      </c>
      <c r="P266">
        <v>6536</v>
      </c>
      <c r="Q266">
        <v>6512</v>
      </c>
      <c r="R266">
        <v>6388</v>
      </c>
      <c r="S266">
        <v>5904</v>
      </c>
    </row>
    <row r="267" spans="1:19" x14ac:dyDescent="0.25">
      <c r="A267">
        <v>3822</v>
      </c>
      <c r="B267" t="s">
        <v>2940</v>
      </c>
      <c r="C267" t="s">
        <v>167</v>
      </c>
      <c r="D267" t="s">
        <v>2912</v>
      </c>
      <c r="E267">
        <v>-50.197600000000001</v>
      </c>
      <c r="F267">
        <v>-25.980899999999998</v>
      </c>
      <c r="G267">
        <v>4367</v>
      </c>
      <c r="H267">
        <v>4853</v>
      </c>
      <c r="I267">
        <v>4858</v>
      </c>
      <c r="J267">
        <v>4837</v>
      </c>
      <c r="K267">
        <v>4209</v>
      </c>
      <c r="L267">
        <v>3677</v>
      </c>
      <c r="M267">
        <v>3350</v>
      </c>
      <c r="N267">
        <v>3610</v>
      </c>
      <c r="O267">
        <v>4599</v>
      </c>
      <c r="P267">
        <v>4173</v>
      </c>
      <c r="Q267">
        <v>4379</v>
      </c>
      <c r="R267">
        <v>4903</v>
      </c>
      <c r="S267">
        <v>4955</v>
      </c>
    </row>
    <row r="268" spans="1:19" x14ac:dyDescent="0.25">
      <c r="A268">
        <v>2018</v>
      </c>
      <c r="B268" t="s">
        <v>4144</v>
      </c>
      <c r="C268" t="s">
        <v>167</v>
      </c>
      <c r="D268" t="s">
        <v>3898</v>
      </c>
      <c r="E268">
        <v>-51.288699999999999</v>
      </c>
      <c r="F268">
        <v>-28.856999999999999</v>
      </c>
      <c r="G268">
        <v>4667</v>
      </c>
      <c r="H268">
        <v>5371</v>
      </c>
      <c r="I268">
        <v>5454</v>
      </c>
      <c r="J268">
        <v>5186</v>
      </c>
      <c r="K268">
        <v>4683</v>
      </c>
      <c r="L268">
        <v>3811</v>
      </c>
      <c r="M268">
        <v>3381</v>
      </c>
      <c r="N268">
        <v>3782</v>
      </c>
      <c r="O268">
        <v>4388</v>
      </c>
      <c r="P268">
        <v>4108</v>
      </c>
      <c r="Q268">
        <v>4742</v>
      </c>
      <c r="R268">
        <v>5565</v>
      </c>
      <c r="S268">
        <v>5536</v>
      </c>
    </row>
    <row r="269" spans="1:19" x14ac:dyDescent="0.25">
      <c r="A269">
        <v>9530</v>
      </c>
      <c r="B269" t="s">
        <v>1959</v>
      </c>
      <c r="C269" t="s">
        <v>167</v>
      </c>
      <c r="D269" t="s">
        <v>1727</v>
      </c>
      <c r="E269">
        <v>-42.1113</v>
      </c>
      <c r="F269">
        <v>-21.0197</v>
      </c>
      <c r="G269">
        <v>4961</v>
      </c>
      <c r="H269">
        <v>5293</v>
      </c>
      <c r="I269">
        <v>5715</v>
      </c>
      <c r="J269">
        <v>5076</v>
      </c>
      <c r="K269">
        <v>4934</v>
      </c>
      <c r="L269">
        <v>4540</v>
      </c>
      <c r="M269">
        <v>4540</v>
      </c>
      <c r="N269">
        <v>4613</v>
      </c>
      <c r="O269">
        <v>5295</v>
      </c>
      <c r="P269">
        <v>5196</v>
      </c>
      <c r="Q269">
        <v>4905</v>
      </c>
      <c r="R269">
        <v>4443</v>
      </c>
      <c r="S269">
        <v>4982</v>
      </c>
    </row>
    <row r="270" spans="1:19" x14ac:dyDescent="0.25">
      <c r="A270">
        <v>46443</v>
      </c>
      <c r="B270" t="s">
        <v>2848</v>
      </c>
      <c r="C270" t="s">
        <v>167</v>
      </c>
      <c r="D270" t="s">
        <v>2709</v>
      </c>
      <c r="E270">
        <v>-38.080599999999997</v>
      </c>
      <c r="F270">
        <v>-6.7850999999999999</v>
      </c>
      <c r="G270">
        <v>6029</v>
      </c>
      <c r="H270">
        <v>5821</v>
      </c>
      <c r="I270">
        <v>5967</v>
      </c>
      <c r="J270">
        <v>6221</v>
      </c>
      <c r="K270">
        <v>6040</v>
      </c>
      <c r="L270">
        <v>5570</v>
      </c>
      <c r="M270">
        <v>5303</v>
      </c>
      <c r="N270">
        <v>5502</v>
      </c>
      <c r="O270">
        <v>6245</v>
      </c>
      <c r="P270">
        <v>6564</v>
      </c>
      <c r="Q270">
        <v>6525</v>
      </c>
      <c r="R270">
        <v>6526</v>
      </c>
      <c r="S270">
        <v>6066</v>
      </c>
    </row>
    <row r="271" spans="1:19" x14ac:dyDescent="0.25">
      <c r="A271">
        <v>6582</v>
      </c>
      <c r="B271" t="s">
        <v>2848</v>
      </c>
      <c r="C271" t="s">
        <v>167</v>
      </c>
      <c r="D271" t="s">
        <v>4704</v>
      </c>
      <c r="E271">
        <v>-45.232900000000001</v>
      </c>
      <c r="F271">
        <v>-22.85</v>
      </c>
      <c r="G271">
        <v>4873</v>
      </c>
      <c r="H271">
        <v>4858</v>
      </c>
      <c r="I271">
        <v>5388</v>
      </c>
      <c r="J271">
        <v>4995</v>
      </c>
      <c r="K271">
        <v>5017</v>
      </c>
      <c r="L271">
        <v>4458</v>
      </c>
      <c r="M271">
        <v>4374</v>
      </c>
      <c r="N271">
        <v>4448</v>
      </c>
      <c r="O271">
        <v>5340</v>
      </c>
      <c r="P271">
        <v>4940</v>
      </c>
      <c r="Q271">
        <v>4929</v>
      </c>
      <c r="R271">
        <v>4682</v>
      </c>
      <c r="S271">
        <v>5046</v>
      </c>
    </row>
    <row r="272" spans="1:19" x14ac:dyDescent="0.25">
      <c r="A272">
        <v>17171</v>
      </c>
      <c r="B272" t="s">
        <v>1138</v>
      </c>
      <c r="C272" t="s">
        <v>167</v>
      </c>
      <c r="D272" t="s">
        <v>1058</v>
      </c>
      <c r="E272">
        <v>-49.247300000000003</v>
      </c>
      <c r="F272">
        <v>-16.8203</v>
      </c>
      <c r="G272">
        <v>5444</v>
      </c>
      <c r="H272">
        <v>5002</v>
      </c>
      <c r="I272">
        <v>5328</v>
      </c>
      <c r="J272">
        <v>5258</v>
      </c>
      <c r="K272">
        <v>5544</v>
      </c>
      <c r="L272">
        <v>5505</v>
      </c>
      <c r="M272">
        <v>5421</v>
      </c>
      <c r="N272">
        <v>5604</v>
      </c>
      <c r="O272">
        <v>6314</v>
      </c>
      <c r="P272">
        <v>5813</v>
      </c>
      <c r="Q272">
        <v>5469</v>
      </c>
      <c r="R272">
        <v>5030</v>
      </c>
      <c r="S272">
        <v>5041</v>
      </c>
    </row>
    <row r="273" spans="1:19" x14ac:dyDescent="0.25">
      <c r="A273">
        <v>14302</v>
      </c>
      <c r="B273" t="s">
        <v>1074</v>
      </c>
      <c r="C273" t="s">
        <v>167</v>
      </c>
      <c r="D273" t="s">
        <v>1058</v>
      </c>
      <c r="E273">
        <v>-51.152000000000001</v>
      </c>
      <c r="F273">
        <v>-18.294499999999999</v>
      </c>
      <c r="G273">
        <v>5397</v>
      </c>
      <c r="H273">
        <v>5047</v>
      </c>
      <c r="I273">
        <v>5432</v>
      </c>
      <c r="J273">
        <v>5380</v>
      </c>
      <c r="K273">
        <v>5572</v>
      </c>
      <c r="L273">
        <v>5369</v>
      </c>
      <c r="M273">
        <v>5261</v>
      </c>
      <c r="N273">
        <v>5391</v>
      </c>
      <c r="O273">
        <v>6176</v>
      </c>
      <c r="P273">
        <v>5494</v>
      </c>
      <c r="Q273">
        <v>5303</v>
      </c>
      <c r="R273">
        <v>5176</v>
      </c>
      <c r="S273">
        <v>5159</v>
      </c>
    </row>
    <row r="274" spans="1:19" x14ac:dyDescent="0.25">
      <c r="A274">
        <v>34089</v>
      </c>
      <c r="B274" t="s">
        <v>5423</v>
      </c>
      <c r="C274" t="s">
        <v>167</v>
      </c>
      <c r="D274" t="s">
        <v>5370</v>
      </c>
      <c r="E274">
        <v>-47.972000000000001</v>
      </c>
      <c r="F274">
        <v>-9.9527999999999999</v>
      </c>
      <c r="G274">
        <v>5375</v>
      </c>
      <c r="H274">
        <v>4896</v>
      </c>
      <c r="I274">
        <v>5034</v>
      </c>
      <c r="J274">
        <v>5019</v>
      </c>
      <c r="K274">
        <v>5233</v>
      </c>
      <c r="L274">
        <v>5536</v>
      </c>
      <c r="M274">
        <v>5569</v>
      </c>
      <c r="N274">
        <v>5783</v>
      </c>
      <c r="O274">
        <v>6427</v>
      </c>
      <c r="P274">
        <v>5949</v>
      </c>
      <c r="Q274">
        <v>5306</v>
      </c>
      <c r="R274">
        <v>4882</v>
      </c>
      <c r="S274">
        <v>4863</v>
      </c>
    </row>
    <row r="275" spans="1:19" x14ac:dyDescent="0.25">
      <c r="A275">
        <v>11035</v>
      </c>
      <c r="B275" t="s">
        <v>1705</v>
      </c>
      <c r="C275" t="s">
        <v>167</v>
      </c>
      <c r="D275" t="s">
        <v>1651</v>
      </c>
      <c r="E275">
        <v>-51.096600000000002</v>
      </c>
      <c r="F275">
        <v>-20.087700000000002</v>
      </c>
      <c r="G275">
        <v>5394</v>
      </c>
      <c r="H275">
        <v>5214</v>
      </c>
      <c r="I275">
        <v>5692</v>
      </c>
      <c r="J275">
        <v>5599</v>
      </c>
      <c r="K275">
        <v>5606</v>
      </c>
      <c r="L275">
        <v>5105</v>
      </c>
      <c r="M275">
        <v>4892</v>
      </c>
      <c r="N275">
        <v>5044</v>
      </c>
      <c r="O275">
        <v>5770</v>
      </c>
      <c r="P275">
        <v>5270</v>
      </c>
      <c r="Q275">
        <v>5478</v>
      </c>
      <c r="R275">
        <v>5487</v>
      </c>
      <c r="S275">
        <v>5573</v>
      </c>
    </row>
    <row r="276" spans="1:19" x14ac:dyDescent="0.25">
      <c r="A276">
        <v>10496</v>
      </c>
      <c r="B276" t="s">
        <v>5251</v>
      </c>
      <c r="C276" t="s">
        <v>167</v>
      </c>
      <c r="D276" t="s">
        <v>4704</v>
      </c>
      <c r="E276">
        <v>-50.883899999999997</v>
      </c>
      <c r="F276">
        <v>-20.449200000000001</v>
      </c>
      <c r="G276">
        <v>5416</v>
      </c>
      <c r="H276">
        <v>5291</v>
      </c>
      <c r="I276">
        <v>5701</v>
      </c>
      <c r="J276">
        <v>5531</v>
      </c>
      <c r="K276">
        <v>5496</v>
      </c>
      <c r="L276">
        <v>5079</v>
      </c>
      <c r="M276">
        <v>4893</v>
      </c>
      <c r="N276">
        <v>5081</v>
      </c>
      <c r="O276">
        <v>5880</v>
      </c>
      <c r="P276">
        <v>5386</v>
      </c>
      <c r="Q276">
        <v>5552</v>
      </c>
      <c r="R276">
        <v>5488</v>
      </c>
      <c r="S276">
        <v>5619</v>
      </c>
    </row>
    <row r="277" spans="1:19" x14ac:dyDescent="0.25">
      <c r="A277">
        <v>8507</v>
      </c>
      <c r="B277" t="s">
        <v>3735</v>
      </c>
      <c r="C277" t="s">
        <v>167</v>
      </c>
      <c r="D277" t="s">
        <v>3664</v>
      </c>
      <c r="E277">
        <v>-42.101999999999997</v>
      </c>
      <c r="F277">
        <v>-21.625699999999998</v>
      </c>
      <c r="G277">
        <v>5061</v>
      </c>
      <c r="H277">
        <v>5537</v>
      </c>
      <c r="I277">
        <v>6015</v>
      </c>
      <c r="J277">
        <v>5393</v>
      </c>
      <c r="K277">
        <v>5071</v>
      </c>
      <c r="L277">
        <v>4538</v>
      </c>
      <c r="M277">
        <v>4392</v>
      </c>
      <c r="N277">
        <v>4487</v>
      </c>
      <c r="O277">
        <v>5089</v>
      </c>
      <c r="P277">
        <v>5130</v>
      </c>
      <c r="Q277">
        <v>5040</v>
      </c>
      <c r="R277">
        <v>4697</v>
      </c>
      <c r="S277">
        <v>5338</v>
      </c>
    </row>
    <row r="278" spans="1:19" x14ac:dyDescent="0.25">
      <c r="A278">
        <v>9194</v>
      </c>
      <c r="B278" t="s">
        <v>978</v>
      </c>
      <c r="C278" t="s">
        <v>167</v>
      </c>
      <c r="D278" t="s">
        <v>979</v>
      </c>
      <c r="E278">
        <v>-41.569699999999997</v>
      </c>
      <c r="F278">
        <v>-21.152799999999999</v>
      </c>
      <c r="G278">
        <v>5110</v>
      </c>
      <c r="H278">
        <v>5579</v>
      </c>
      <c r="I278">
        <v>6109</v>
      </c>
      <c r="J278">
        <v>5388</v>
      </c>
      <c r="K278">
        <v>5105</v>
      </c>
      <c r="L278">
        <v>4675</v>
      </c>
      <c r="M278">
        <v>4521</v>
      </c>
      <c r="N278">
        <v>4555</v>
      </c>
      <c r="O278">
        <v>5213</v>
      </c>
      <c r="P278">
        <v>5212</v>
      </c>
      <c r="Q278">
        <v>5054</v>
      </c>
      <c r="R278">
        <v>4643</v>
      </c>
      <c r="S278">
        <v>5270</v>
      </c>
    </row>
    <row r="279" spans="1:19" x14ac:dyDescent="0.25">
      <c r="A279">
        <v>35807</v>
      </c>
      <c r="B279" t="s">
        <v>1649</v>
      </c>
      <c r="C279" t="s">
        <v>167</v>
      </c>
      <c r="D279" t="s">
        <v>1511</v>
      </c>
      <c r="E279">
        <v>-57.459099999999999</v>
      </c>
      <c r="F279">
        <v>-9.5402000000000005</v>
      </c>
      <c r="G279">
        <v>4760</v>
      </c>
      <c r="H279">
        <v>4282</v>
      </c>
      <c r="I279">
        <v>4424</v>
      </c>
      <c r="J279">
        <v>4486</v>
      </c>
      <c r="K279">
        <v>4606</v>
      </c>
      <c r="L279">
        <v>4661</v>
      </c>
      <c r="M279">
        <v>5026</v>
      </c>
      <c r="N279">
        <v>5146</v>
      </c>
      <c r="O279">
        <v>5492</v>
      </c>
      <c r="P279">
        <v>5019</v>
      </c>
      <c r="Q279">
        <v>4927</v>
      </c>
      <c r="R279">
        <v>4592</v>
      </c>
      <c r="S279">
        <v>4462</v>
      </c>
    </row>
    <row r="280" spans="1:19" x14ac:dyDescent="0.25">
      <c r="A280">
        <v>4802</v>
      </c>
      <c r="B280" t="s">
        <v>4716</v>
      </c>
      <c r="C280" t="s">
        <v>167</v>
      </c>
      <c r="D280" t="s">
        <v>4704</v>
      </c>
      <c r="E280">
        <v>-48.844700000000003</v>
      </c>
      <c r="F280">
        <v>-24.511299999999999</v>
      </c>
      <c r="G280">
        <v>4394</v>
      </c>
      <c r="H280">
        <v>4689</v>
      </c>
      <c r="I280">
        <v>4983</v>
      </c>
      <c r="J280">
        <v>4660</v>
      </c>
      <c r="K280">
        <v>4457</v>
      </c>
      <c r="L280">
        <v>3894</v>
      </c>
      <c r="M280">
        <v>3694</v>
      </c>
      <c r="N280">
        <v>3734</v>
      </c>
      <c r="O280">
        <v>4653</v>
      </c>
      <c r="P280">
        <v>4203</v>
      </c>
      <c r="Q280">
        <v>4285</v>
      </c>
      <c r="R280">
        <v>4605</v>
      </c>
      <c r="S280">
        <v>4866</v>
      </c>
    </row>
    <row r="281" spans="1:19" x14ac:dyDescent="0.25">
      <c r="A281">
        <v>63746</v>
      </c>
      <c r="B281" t="s">
        <v>1505</v>
      </c>
      <c r="C281" t="s">
        <v>167</v>
      </c>
      <c r="D281" t="s">
        <v>1298</v>
      </c>
      <c r="E281">
        <v>-45.0779</v>
      </c>
      <c r="F281">
        <v>-1.5290999999999999</v>
      </c>
      <c r="G281">
        <v>5112</v>
      </c>
      <c r="H281">
        <v>4921</v>
      </c>
      <c r="I281">
        <v>4668</v>
      </c>
      <c r="J281">
        <v>4531</v>
      </c>
      <c r="K281">
        <v>4435</v>
      </c>
      <c r="L281">
        <v>4698</v>
      </c>
      <c r="M281">
        <v>5004</v>
      </c>
      <c r="N281">
        <v>5148</v>
      </c>
      <c r="O281">
        <v>5585</v>
      </c>
      <c r="P281">
        <v>5933</v>
      </c>
      <c r="Q281">
        <v>5654</v>
      </c>
      <c r="R281">
        <v>5521</v>
      </c>
      <c r="S281">
        <v>5246</v>
      </c>
    </row>
    <row r="282" spans="1:19" x14ac:dyDescent="0.25">
      <c r="A282">
        <v>3302</v>
      </c>
      <c r="B282" t="s">
        <v>4599</v>
      </c>
      <c r="C282" t="s">
        <v>167</v>
      </c>
      <c r="D282" t="s">
        <v>4434</v>
      </c>
      <c r="E282">
        <v>-49.3889</v>
      </c>
      <c r="F282">
        <v>-27.038</v>
      </c>
      <c r="G282">
        <v>4216</v>
      </c>
      <c r="H282">
        <v>4876</v>
      </c>
      <c r="I282">
        <v>4974</v>
      </c>
      <c r="J282">
        <v>4827</v>
      </c>
      <c r="K282">
        <v>4328</v>
      </c>
      <c r="L282">
        <v>3829</v>
      </c>
      <c r="M282">
        <v>3259</v>
      </c>
      <c r="N282">
        <v>3377</v>
      </c>
      <c r="O282">
        <v>4055</v>
      </c>
      <c r="P282">
        <v>3685</v>
      </c>
      <c r="Q282">
        <v>3842</v>
      </c>
      <c r="R282">
        <v>4715</v>
      </c>
      <c r="S282">
        <v>4826</v>
      </c>
    </row>
    <row r="283" spans="1:19" x14ac:dyDescent="0.25">
      <c r="A283">
        <v>50662</v>
      </c>
      <c r="B283" t="s">
        <v>3858</v>
      </c>
      <c r="C283" t="s">
        <v>167</v>
      </c>
      <c r="D283" t="s">
        <v>3752</v>
      </c>
      <c r="E283">
        <v>-37.794899999999998</v>
      </c>
      <c r="F283">
        <v>-5.6539000000000001</v>
      </c>
      <c r="G283">
        <v>5948</v>
      </c>
      <c r="H283">
        <v>5743</v>
      </c>
      <c r="I283">
        <v>6017</v>
      </c>
      <c r="J283">
        <v>6061</v>
      </c>
      <c r="K283">
        <v>5890</v>
      </c>
      <c r="L283">
        <v>5572</v>
      </c>
      <c r="M283">
        <v>5292</v>
      </c>
      <c r="N283">
        <v>5579</v>
      </c>
      <c r="O283">
        <v>6148</v>
      </c>
      <c r="P283">
        <v>6398</v>
      </c>
      <c r="Q283">
        <v>6469</v>
      </c>
      <c r="R283">
        <v>6305</v>
      </c>
      <c r="S283">
        <v>5896</v>
      </c>
    </row>
    <row r="284" spans="1:19" x14ac:dyDescent="0.25">
      <c r="A284">
        <v>28951</v>
      </c>
      <c r="B284" t="s">
        <v>688</v>
      </c>
      <c r="C284" t="s">
        <v>167</v>
      </c>
      <c r="D284" t="s">
        <v>375</v>
      </c>
      <c r="E284">
        <v>-38.080599999999997</v>
      </c>
      <c r="F284">
        <v>-11.6607</v>
      </c>
      <c r="G284">
        <v>5186</v>
      </c>
      <c r="H284">
        <v>5686</v>
      </c>
      <c r="I284">
        <v>5661</v>
      </c>
      <c r="J284">
        <v>5751</v>
      </c>
      <c r="K284">
        <v>5048</v>
      </c>
      <c r="L284">
        <v>4427</v>
      </c>
      <c r="M284">
        <v>4290</v>
      </c>
      <c r="N284">
        <v>4435</v>
      </c>
      <c r="O284">
        <v>4708</v>
      </c>
      <c r="P284">
        <v>5374</v>
      </c>
      <c r="Q284">
        <v>5473</v>
      </c>
      <c r="R284">
        <v>5642</v>
      </c>
      <c r="S284">
        <v>5736</v>
      </c>
    </row>
    <row r="285" spans="1:19" x14ac:dyDescent="0.25">
      <c r="A285">
        <v>13031</v>
      </c>
      <c r="B285" t="s">
        <v>1060</v>
      </c>
      <c r="C285" t="s">
        <v>167</v>
      </c>
      <c r="D285" t="s">
        <v>1058</v>
      </c>
      <c r="E285">
        <v>-51.925899999999999</v>
      </c>
      <c r="F285">
        <v>-18.965</v>
      </c>
      <c r="G285">
        <v>5392</v>
      </c>
      <c r="H285">
        <v>5138</v>
      </c>
      <c r="I285">
        <v>5587</v>
      </c>
      <c r="J285">
        <v>5478</v>
      </c>
      <c r="K285">
        <v>5509</v>
      </c>
      <c r="L285">
        <v>5225</v>
      </c>
      <c r="M285">
        <v>5160</v>
      </c>
      <c r="N285">
        <v>5291</v>
      </c>
      <c r="O285">
        <v>5996</v>
      </c>
      <c r="P285">
        <v>5401</v>
      </c>
      <c r="Q285">
        <v>5319</v>
      </c>
      <c r="R285">
        <v>5205</v>
      </c>
      <c r="S285">
        <v>5396</v>
      </c>
    </row>
    <row r="286" spans="1:19" x14ac:dyDescent="0.25">
      <c r="A286">
        <v>23409</v>
      </c>
      <c r="B286" t="s">
        <v>493</v>
      </c>
      <c r="C286" t="s">
        <v>167</v>
      </c>
      <c r="D286" t="s">
        <v>375</v>
      </c>
      <c r="E286">
        <v>-39.744700000000002</v>
      </c>
      <c r="F286">
        <v>-13.8559</v>
      </c>
      <c r="G286">
        <v>4796</v>
      </c>
      <c r="H286">
        <v>5267</v>
      </c>
      <c r="I286">
        <v>5498</v>
      </c>
      <c r="J286">
        <v>5432</v>
      </c>
      <c r="K286">
        <v>4705</v>
      </c>
      <c r="L286">
        <v>4236</v>
      </c>
      <c r="M286">
        <v>3788</v>
      </c>
      <c r="N286">
        <v>3950</v>
      </c>
      <c r="O286">
        <v>4447</v>
      </c>
      <c r="P286">
        <v>4937</v>
      </c>
      <c r="Q286">
        <v>4922</v>
      </c>
      <c r="R286">
        <v>4993</v>
      </c>
      <c r="S286">
        <v>5379</v>
      </c>
    </row>
    <row r="287" spans="1:19" x14ac:dyDescent="0.25">
      <c r="A287">
        <v>5680</v>
      </c>
      <c r="B287" t="s">
        <v>3183</v>
      </c>
      <c r="C287" t="s">
        <v>167</v>
      </c>
      <c r="D287" t="s">
        <v>2912</v>
      </c>
      <c r="E287">
        <v>-51.463900000000002</v>
      </c>
      <c r="F287">
        <v>-23.5504</v>
      </c>
      <c r="G287">
        <v>5110</v>
      </c>
      <c r="H287">
        <v>5246</v>
      </c>
      <c r="I287">
        <v>5435</v>
      </c>
      <c r="J287">
        <v>5425</v>
      </c>
      <c r="K287">
        <v>5268</v>
      </c>
      <c r="L287">
        <v>4548</v>
      </c>
      <c r="M287">
        <v>4387</v>
      </c>
      <c r="N287">
        <v>4530</v>
      </c>
      <c r="O287">
        <v>5384</v>
      </c>
      <c r="P287">
        <v>5053</v>
      </c>
      <c r="Q287">
        <v>5205</v>
      </c>
      <c r="R287">
        <v>5385</v>
      </c>
      <c r="S287">
        <v>5445</v>
      </c>
    </row>
    <row r="288" spans="1:19" x14ac:dyDescent="0.25">
      <c r="A288">
        <v>44662</v>
      </c>
      <c r="B288" t="s">
        <v>318</v>
      </c>
      <c r="C288" t="s">
        <v>167</v>
      </c>
      <c r="D288" t="s">
        <v>312</v>
      </c>
      <c r="E288">
        <v>-59.885199999999998</v>
      </c>
      <c r="F288">
        <v>-7.1984000000000004</v>
      </c>
      <c r="G288">
        <v>4462</v>
      </c>
      <c r="H288">
        <v>3894</v>
      </c>
      <c r="I288">
        <v>4255</v>
      </c>
      <c r="J288">
        <v>4297</v>
      </c>
      <c r="K288">
        <v>4146</v>
      </c>
      <c r="L288">
        <v>4156</v>
      </c>
      <c r="M288">
        <v>4776</v>
      </c>
      <c r="N288">
        <v>4816</v>
      </c>
      <c r="O288">
        <v>5150</v>
      </c>
      <c r="P288">
        <v>4766</v>
      </c>
      <c r="Q288">
        <v>4672</v>
      </c>
      <c r="R288">
        <v>4470</v>
      </c>
      <c r="S288">
        <v>4142</v>
      </c>
    </row>
    <row r="289" spans="1:19" x14ac:dyDescent="0.25">
      <c r="A289">
        <v>57010</v>
      </c>
      <c r="B289" t="s">
        <v>929</v>
      </c>
      <c r="C289" t="s">
        <v>167</v>
      </c>
      <c r="D289" t="s">
        <v>792</v>
      </c>
      <c r="E289">
        <v>-39.436199999999999</v>
      </c>
      <c r="F289">
        <v>-3.9455</v>
      </c>
      <c r="G289">
        <v>5513</v>
      </c>
      <c r="H289">
        <v>5013</v>
      </c>
      <c r="I289">
        <v>5257</v>
      </c>
      <c r="J289">
        <v>5241</v>
      </c>
      <c r="K289">
        <v>4867</v>
      </c>
      <c r="L289">
        <v>5212</v>
      </c>
      <c r="M289">
        <v>5103</v>
      </c>
      <c r="N289">
        <v>5407</v>
      </c>
      <c r="O289">
        <v>6091</v>
      </c>
      <c r="P289">
        <v>6486</v>
      </c>
      <c r="Q289">
        <v>6227</v>
      </c>
      <c r="R289">
        <v>5915</v>
      </c>
      <c r="S289">
        <v>5341</v>
      </c>
    </row>
    <row r="290" spans="1:19" x14ac:dyDescent="0.25">
      <c r="A290">
        <v>33191</v>
      </c>
      <c r="B290" t="s">
        <v>5350</v>
      </c>
      <c r="C290" t="s">
        <v>167</v>
      </c>
      <c r="D290" t="s">
        <v>5304</v>
      </c>
      <c r="E290">
        <v>-37.015099999999997</v>
      </c>
      <c r="F290">
        <v>-10.278499999999999</v>
      </c>
      <c r="G290">
        <v>5253</v>
      </c>
      <c r="H290">
        <v>5586</v>
      </c>
      <c r="I290">
        <v>5604</v>
      </c>
      <c r="J290">
        <v>5761</v>
      </c>
      <c r="K290">
        <v>5286</v>
      </c>
      <c r="L290">
        <v>4518</v>
      </c>
      <c r="M290">
        <v>4355</v>
      </c>
      <c r="N290">
        <v>4398</v>
      </c>
      <c r="O290">
        <v>4884</v>
      </c>
      <c r="P290">
        <v>5449</v>
      </c>
      <c r="Q290">
        <v>5570</v>
      </c>
      <c r="R290">
        <v>5899</v>
      </c>
      <c r="S290">
        <v>5729</v>
      </c>
    </row>
    <row r="291" spans="1:19" x14ac:dyDescent="0.25">
      <c r="A291">
        <v>10269</v>
      </c>
      <c r="B291" t="s">
        <v>1698</v>
      </c>
      <c r="C291" t="s">
        <v>167</v>
      </c>
      <c r="D291" t="s">
        <v>1651</v>
      </c>
      <c r="E291">
        <v>-55.787199999999999</v>
      </c>
      <c r="F291">
        <v>-20.466999999999999</v>
      </c>
      <c r="G291">
        <v>5240</v>
      </c>
      <c r="H291">
        <v>5238</v>
      </c>
      <c r="I291">
        <v>5461</v>
      </c>
      <c r="J291">
        <v>5581</v>
      </c>
      <c r="K291">
        <v>5439</v>
      </c>
      <c r="L291">
        <v>4724</v>
      </c>
      <c r="M291">
        <v>4614</v>
      </c>
      <c r="N291">
        <v>4723</v>
      </c>
      <c r="O291">
        <v>5449</v>
      </c>
      <c r="P291">
        <v>5164</v>
      </c>
      <c r="Q291">
        <v>5382</v>
      </c>
      <c r="R291">
        <v>5527</v>
      </c>
      <c r="S291">
        <v>5575</v>
      </c>
    </row>
    <row r="292" spans="1:19" x14ac:dyDescent="0.25">
      <c r="A292">
        <v>57021</v>
      </c>
      <c r="B292" t="s">
        <v>933</v>
      </c>
      <c r="C292" t="s">
        <v>167</v>
      </c>
      <c r="D292" t="s">
        <v>792</v>
      </c>
      <c r="E292">
        <v>-38.389899999999997</v>
      </c>
      <c r="F292">
        <v>-3.8997000000000002</v>
      </c>
      <c r="G292">
        <v>5729</v>
      </c>
      <c r="H292">
        <v>5645</v>
      </c>
      <c r="I292">
        <v>5801</v>
      </c>
      <c r="J292">
        <v>5662</v>
      </c>
      <c r="K292">
        <v>5077</v>
      </c>
      <c r="L292">
        <v>5425</v>
      </c>
      <c r="M292">
        <v>5431</v>
      </c>
      <c r="N292">
        <v>5566</v>
      </c>
      <c r="O292">
        <v>5892</v>
      </c>
      <c r="P292">
        <v>6003</v>
      </c>
      <c r="Q292">
        <v>6148</v>
      </c>
      <c r="R292">
        <v>6215</v>
      </c>
      <c r="S292">
        <v>5887</v>
      </c>
    </row>
    <row r="293" spans="1:19" x14ac:dyDescent="0.25">
      <c r="A293">
        <v>3165</v>
      </c>
      <c r="B293" t="s">
        <v>4543</v>
      </c>
      <c r="C293" t="s">
        <v>167</v>
      </c>
      <c r="D293" t="s">
        <v>4434</v>
      </c>
      <c r="E293">
        <v>-52.142699999999998</v>
      </c>
      <c r="F293">
        <v>-27.159199999999998</v>
      </c>
      <c r="G293">
        <v>4804</v>
      </c>
      <c r="H293">
        <v>5443</v>
      </c>
      <c r="I293">
        <v>5386</v>
      </c>
      <c r="J293">
        <v>5439</v>
      </c>
      <c r="K293">
        <v>4823</v>
      </c>
      <c r="L293">
        <v>4044</v>
      </c>
      <c r="M293">
        <v>3540</v>
      </c>
      <c r="N293">
        <v>3861</v>
      </c>
      <c r="O293">
        <v>4706</v>
      </c>
      <c r="P293">
        <v>4395</v>
      </c>
      <c r="Q293">
        <v>4957</v>
      </c>
      <c r="R293">
        <v>5552</v>
      </c>
      <c r="S293">
        <v>5508</v>
      </c>
    </row>
    <row r="294" spans="1:19" x14ac:dyDescent="0.25">
      <c r="A294">
        <v>46080</v>
      </c>
      <c r="B294" t="s">
        <v>2841</v>
      </c>
      <c r="C294" t="s">
        <v>167</v>
      </c>
      <c r="D294" t="s">
        <v>2709</v>
      </c>
      <c r="E294">
        <v>-35.379300000000001</v>
      </c>
      <c r="F294">
        <v>-6.8521000000000001</v>
      </c>
      <c r="G294">
        <v>5345</v>
      </c>
      <c r="H294">
        <v>5396</v>
      </c>
      <c r="I294">
        <v>5547</v>
      </c>
      <c r="J294">
        <v>5811</v>
      </c>
      <c r="K294">
        <v>5460</v>
      </c>
      <c r="L294">
        <v>4928</v>
      </c>
      <c r="M294">
        <v>4462</v>
      </c>
      <c r="N294">
        <v>4585</v>
      </c>
      <c r="O294">
        <v>5262</v>
      </c>
      <c r="P294">
        <v>5558</v>
      </c>
      <c r="Q294">
        <v>5703</v>
      </c>
      <c r="R294">
        <v>5824</v>
      </c>
      <c r="S294">
        <v>5607</v>
      </c>
    </row>
    <row r="295" spans="1:19" x14ac:dyDescent="0.25">
      <c r="A295">
        <v>12744</v>
      </c>
      <c r="B295" t="s">
        <v>2262</v>
      </c>
      <c r="C295" t="s">
        <v>167</v>
      </c>
      <c r="D295" t="s">
        <v>1727</v>
      </c>
      <c r="E295">
        <v>-44.249699999999997</v>
      </c>
      <c r="F295">
        <v>-19.196000000000002</v>
      </c>
      <c r="G295">
        <v>5540</v>
      </c>
      <c r="H295">
        <v>5422</v>
      </c>
      <c r="I295">
        <v>5949</v>
      </c>
      <c r="J295">
        <v>5491</v>
      </c>
      <c r="K295">
        <v>5591</v>
      </c>
      <c r="L295">
        <v>5295</v>
      </c>
      <c r="M295">
        <v>5186</v>
      </c>
      <c r="N295">
        <v>5533</v>
      </c>
      <c r="O295">
        <v>6118</v>
      </c>
      <c r="P295">
        <v>6030</v>
      </c>
      <c r="Q295">
        <v>5593</v>
      </c>
      <c r="R295">
        <v>5045</v>
      </c>
      <c r="S295">
        <v>5228</v>
      </c>
    </row>
    <row r="296" spans="1:19" x14ac:dyDescent="0.25">
      <c r="A296">
        <v>31267</v>
      </c>
      <c r="B296" t="s">
        <v>5321</v>
      </c>
      <c r="C296" t="s">
        <v>177</v>
      </c>
      <c r="D296" t="s">
        <v>5304</v>
      </c>
      <c r="E296">
        <v>-37.068300000000001</v>
      </c>
      <c r="F296">
        <v>-10.91</v>
      </c>
      <c r="G296">
        <v>5509</v>
      </c>
      <c r="H296">
        <v>5871</v>
      </c>
      <c r="I296">
        <v>6152</v>
      </c>
      <c r="J296">
        <v>6104</v>
      </c>
      <c r="K296">
        <v>5334</v>
      </c>
      <c r="L296">
        <v>4804</v>
      </c>
      <c r="M296">
        <v>4483</v>
      </c>
      <c r="N296">
        <v>4575</v>
      </c>
      <c r="O296">
        <v>5122</v>
      </c>
      <c r="P296">
        <v>5682</v>
      </c>
      <c r="Q296">
        <v>5912</v>
      </c>
      <c r="R296">
        <v>5985</v>
      </c>
      <c r="S296">
        <v>6083</v>
      </c>
    </row>
    <row r="297" spans="1:19" x14ac:dyDescent="0.25">
      <c r="A297">
        <v>5830</v>
      </c>
      <c r="B297" t="s">
        <v>4798</v>
      </c>
      <c r="C297" t="s">
        <v>167</v>
      </c>
      <c r="D297" t="s">
        <v>4704</v>
      </c>
      <c r="E297">
        <v>-47.061199999999999</v>
      </c>
      <c r="F297">
        <v>-23.437100000000001</v>
      </c>
      <c r="G297">
        <v>4951</v>
      </c>
      <c r="H297">
        <v>4878</v>
      </c>
      <c r="I297">
        <v>5439</v>
      </c>
      <c r="J297">
        <v>5197</v>
      </c>
      <c r="K297">
        <v>5110</v>
      </c>
      <c r="L297">
        <v>4513</v>
      </c>
      <c r="M297">
        <v>4345</v>
      </c>
      <c r="N297">
        <v>4407</v>
      </c>
      <c r="O297">
        <v>5351</v>
      </c>
      <c r="P297">
        <v>4888</v>
      </c>
      <c r="Q297">
        <v>4959</v>
      </c>
      <c r="R297">
        <v>5032</v>
      </c>
      <c r="S297">
        <v>5290</v>
      </c>
    </row>
    <row r="298" spans="1:19" x14ac:dyDescent="0.25">
      <c r="A298">
        <v>27572</v>
      </c>
      <c r="B298" t="s">
        <v>641</v>
      </c>
      <c r="C298" t="s">
        <v>167</v>
      </c>
      <c r="D298" t="s">
        <v>375</v>
      </c>
      <c r="E298">
        <v>-38.201999999999998</v>
      </c>
      <c r="F298">
        <v>-12.214399999999999</v>
      </c>
      <c r="G298">
        <v>5120</v>
      </c>
      <c r="H298">
        <v>5610</v>
      </c>
      <c r="I298">
        <v>5651</v>
      </c>
      <c r="J298">
        <v>5749</v>
      </c>
      <c r="K298">
        <v>4929</v>
      </c>
      <c r="L298">
        <v>4356</v>
      </c>
      <c r="M298">
        <v>4231</v>
      </c>
      <c r="N298">
        <v>4350</v>
      </c>
      <c r="O298">
        <v>4710</v>
      </c>
      <c r="P298">
        <v>5309</v>
      </c>
      <c r="Q298">
        <v>5377</v>
      </c>
      <c r="R298">
        <v>5512</v>
      </c>
      <c r="S298">
        <v>5656</v>
      </c>
    </row>
    <row r="299" spans="1:19" x14ac:dyDescent="0.25">
      <c r="A299">
        <v>54716</v>
      </c>
      <c r="B299" t="s">
        <v>882</v>
      </c>
      <c r="C299" t="s">
        <v>167</v>
      </c>
      <c r="D299" t="s">
        <v>792</v>
      </c>
      <c r="E299">
        <v>-37.7682</v>
      </c>
      <c r="F299">
        <v>-4.5587</v>
      </c>
      <c r="G299">
        <v>5908</v>
      </c>
      <c r="H299">
        <v>5878</v>
      </c>
      <c r="I299">
        <v>6011</v>
      </c>
      <c r="J299">
        <v>6020</v>
      </c>
      <c r="K299">
        <v>5493</v>
      </c>
      <c r="L299">
        <v>5523</v>
      </c>
      <c r="M299">
        <v>5306</v>
      </c>
      <c r="N299">
        <v>5628</v>
      </c>
      <c r="O299">
        <v>6190</v>
      </c>
      <c r="P299">
        <v>6243</v>
      </c>
      <c r="Q299">
        <v>6256</v>
      </c>
      <c r="R299">
        <v>6241</v>
      </c>
      <c r="S299">
        <v>6113</v>
      </c>
    </row>
    <row r="300" spans="1:19" x14ac:dyDescent="0.25">
      <c r="A300">
        <v>22313</v>
      </c>
      <c r="B300" t="s">
        <v>458</v>
      </c>
      <c r="C300" t="s">
        <v>167</v>
      </c>
      <c r="D300" t="s">
        <v>375</v>
      </c>
      <c r="E300">
        <v>-41.4651</v>
      </c>
      <c r="F300">
        <v>-14.4284</v>
      </c>
      <c r="G300">
        <v>5453</v>
      </c>
      <c r="H300">
        <v>5855</v>
      </c>
      <c r="I300">
        <v>6092</v>
      </c>
      <c r="J300">
        <v>5743</v>
      </c>
      <c r="K300">
        <v>5235</v>
      </c>
      <c r="L300">
        <v>4917</v>
      </c>
      <c r="M300">
        <v>4497</v>
      </c>
      <c r="N300">
        <v>4757</v>
      </c>
      <c r="O300">
        <v>5309</v>
      </c>
      <c r="P300">
        <v>5951</v>
      </c>
      <c r="Q300">
        <v>5811</v>
      </c>
      <c r="R300">
        <v>5447</v>
      </c>
      <c r="S300">
        <v>5823</v>
      </c>
    </row>
    <row r="301" spans="1:19" x14ac:dyDescent="0.25">
      <c r="A301">
        <v>9105</v>
      </c>
      <c r="B301" t="s">
        <v>5147</v>
      </c>
      <c r="C301" t="s">
        <v>167</v>
      </c>
      <c r="D301" t="s">
        <v>4704</v>
      </c>
      <c r="E301">
        <v>-50.4405</v>
      </c>
      <c r="F301">
        <v>-21.208100000000002</v>
      </c>
      <c r="G301">
        <v>5384</v>
      </c>
      <c r="H301">
        <v>5386</v>
      </c>
      <c r="I301">
        <v>5719</v>
      </c>
      <c r="J301">
        <v>5595</v>
      </c>
      <c r="K301">
        <v>5549</v>
      </c>
      <c r="L301">
        <v>4943</v>
      </c>
      <c r="M301">
        <v>4759</v>
      </c>
      <c r="N301">
        <v>4967</v>
      </c>
      <c r="O301">
        <v>5746</v>
      </c>
      <c r="P301">
        <v>5266</v>
      </c>
      <c r="Q301">
        <v>5504</v>
      </c>
      <c r="R301">
        <v>5584</v>
      </c>
      <c r="S301">
        <v>5594</v>
      </c>
    </row>
    <row r="302" spans="1:19" x14ac:dyDescent="0.25">
      <c r="A302">
        <v>30063</v>
      </c>
      <c r="B302" t="s">
        <v>723</v>
      </c>
      <c r="C302" t="s">
        <v>167</v>
      </c>
      <c r="D302" t="s">
        <v>375</v>
      </c>
      <c r="E302">
        <v>-38.959899999999998</v>
      </c>
      <c r="F302">
        <v>-11.333299999999999</v>
      </c>
      <c r="G302">
        <v>5216</v>
      </c>
      <c r="H302">
        <v>5791</v>
      </c>
      <c r="I302">
        <v>5750</v>
      </c>
      <c r="J302">
        <v>5813</v>
      </c>
      <c r="K302">
        <v>5135</v>
      </c>
      <c r="L302">
        <v>4462</v>
      </c>
      <c r="M302">
        <v>4229</v>
      </c>
      <c r="N302">
        <v>4371</v>
      </c>
      <c r="O302">
        <v>4769</v>
      </c>
      <c r="P302">
        <v>5443</v>
      </c>
      <c r="Q302">
        <v>5487</v>
      </c>
      <c r="R302">
        <v>5669</v>
      </c>
      <c r="S302">
        <v>5672</v>
      </c>
    </row>
    <row r="303" spans="1:19" x14ac:dyDescent="0.25">
      <c r="A303">
        <v>9006</v>
      </c>
      <c r="B303" t="s">
        <v>1896</v>
      </c>
      <c r="C303" t="s">
        <v>167</v>
      </c>
      <c r="D303" t="s">
        <v>1727</v>
      </c>
      <c r="E303">
        <v>-43.374000000000002</v>
      </c>
      <c r="F303">
        <v>-21.345099999999999</v>
      </c>
      <c r="G303">
        <v>4822</v>
      </c>
      <c r="H303">
        <v>4989</v>
      </c>
      <c r="I303">
        <v>5584</v>
      </c>
      <c r="J303">
        <v>5014</v>
      </c>
      <c r="K303">
        <v>4776</v>
      </c>
      <c r="L303">
        <v>4368</v>
      </c>
      <c r="M303">
        <v>4361</v>
      </c>
      <c r="N303">
        <v>4475</v>
      </c>
      <c r="O303">
        <v>5151</v>
      </c>
      <c r="P303">
        <v>4992</v>
      </c>
      <c r="Q303">
        <v>4859</v>
      </c>
      <c r="R303">
        <v>4384</v>
      </c>
      <c r="S303">
        <v>4908</v>
      </c>
    </row>
    <row r="304" spans="1:19" x14ac:dyDescent="0.25">
      <c r="A304">
        <v>55391</v>
      </c>
      <c r="B304" t="s">
        <v>892</v>
      </c>
      <c r="C304" t="s">
        <v>167</v>
      </c>
      <c r="D304" t="s">
        <v>792</v>
      </c>
      <c r="E304">
        <v>-38.812800000000003</v>
      </c>
      <c r="F304">
        <v>-4.3691000000000004</v>
      </c>
      <c r="G304">
        <v>5447</v>
      </c>
      <c r="H304">
        <v>5109</v>
      </c>
      <c r="I304">
        <v>5239</v>
      </c>
      <c r="J304">
        <v>5325</v>
      </c>
      <c r="K304">
        <v>4889</v>
      </c>
      <c r="L304">
        <v>5065</v>
      </c>
      <c r="M304">
        <v>4924</v>
      </c>
      <c r="N304">
        <v>5340</v>
      </c>
      <c r="O304">
        <v>6016</v>
      </c>
      <c r="P304">
        <v>6228</v>
      </c>
      <c r="Q304">
        <v>6061</v>
      </c>
      <c r="R304">
        <v>5861</v>
      </c>
      <c r="S304">
        <v>5312</v>
      </c>
    </row>
    <row r="305" spans="1:19" x14ac:dyDescent="0.25">
      <c r="A305">
        <v>42558</v>
      </c>
      <c r="B305" t="s">
        <v>3418</v>
      </c>
      <c r="C305" t="s">
        <v>167</v>
      </c>
      <c r="D305" t="s">
        <v>3284</v>
      </c>
      <c r="E305">
        <v>-35.083100000000002</v>
      </c>
      <c r="F305">
        <v>-7.7832999999999997</v>
      </c>
      <c r="G305">
        <v>5314</v>
      </c>
      <c r="H305">
        <v>5449</v>
      </c>
      <c r="I305">
        <v>5706</v>
      </c>
      <c r="J305">
        <v>5901</v>
      </c>
      <c r="K305">
        <v>5308</v>
      </c>
      <c r="L305">
        <v>4702</v>
      </c>
      <c r="M305">
        <v>4388</v>
      </c>
      <c r="N305">
        <v>4552</v>
      </c>
      <c r="O305">
        <v>5224</v>
      </c>
      <c r="P305">
        <v>5492</v>
      </c>
      <c r="Q305">
        <v>5612</v>
      </c>
      <c r="R305">
        <v>5732</v>
      </c>
      <c r="S305">
        <v>5698</v>
      </c>
    </row>
    <row r="306" spans="1:19" x14ac:dyDescent="0.25">
      <c r="A306">
        <v>5718</v>
      </c>
      <c r="B306" t="s">
        <v>4773</v>
      </c>
      <c r="C306" t="s">
        <v>167</v>
      </c>
      <c r="D306" t="s">
        <v>4704</v>
      </c>
      <c r="E306">
        <v>-47.616999999999997</v>
      </c>
      <c r="F306">
        <v>-23.503399999999999</v>
      </c>
      <c r="G306">
        <v>5004</v>
      </c>
      <c r="H306">
        <v>4949</v>
      </c>
      <c r="I306">
        <v>5473</v>
      </c>
      <c r="J306">
        <v>5262</v>
      </c>
      <c r="K306">
        <v>5131</v>
      </c>
      <c r="L306">
        <v>4512</v>
      </c>
      <c r="M306">
        <v>4407</v>
      </c>
      <c r="N306">
        <v>4431</v>
      </c>
      <c r="O306">
        <v>5371</v>
      </c>
      <c r="P306">
        <v>4988</v>
      </c>
      <c r="Q306">
        <v>5057</v>
      </c>
      <c r="R306">
        <v>5130</v>
      </c>
      <c r="S306">
        <v>5343</v>
      </c>
    </row>
    <row r="307" spans="1:19" x14ac:dyDescent="0.25">
      <c r="A307">
        <v>11684</v>
      </c>
      <c r="B307" t="s">
        <v>1027</v>
      </c>
      <c r="C307" t="s">
        <v>167</v>
      </c>
      <c r="D307" t="s">
        <v>979</v>
      </c>
      <c r="E307">
        <v>-40.276800000000001</v>
      </c>
      <c r="F307">
        <v>-19.820499999999999</v>
      </c>
      <c r="G307">
        <v>4995</v>
      </c>
      <c r="H307">
        <v>5503</v>
      </c>
      <c r="I307">
        <v>5973</v>
      </c>
      <c r="J307">
        <v>5509</v>
      </c>
      <c r="K307">
        <v>5035</v>
      </c>
      <c r="L307">
        <v>4645</v>
      </c>
      <c r="M307">
        <v>4483</v>
      </c>
      <c r="N307">
        <v>4475</v>
      </c>
      <c r="O307">
        <v>4895</v>
      </c>
      <c r="P307">
        <v>4964</v>
      </c>
      <c r="Q307">
        <v>4743</v>
      </c>
      <c r="R307">
        <v>4571</v>
      </c>
      <c r="S307">
        <v>5147</v>
      </c>
    </row>
    <row r="308" spans="1:19" x14ac:dyDescent="0.25">
      <c r="A308">
        <v>17945</v>
      </c>
      <c r="B308" t="s">
        <v>1169</v>
      </c>
      <c r="C308" t="s">
        <v>167</v>
      </c>
      <c r="D308" t="s">
        <v>1058</v>
      </c>
      <c r="E308">
        <v>-49.680799999999998</v>
      </c>
      <c r="F308">
        <v>-16.3568</v>
      </c>
      <c r="G308">
        <v>5455</v>
      </c>
      <c r="H308">
        <v>5043</v>
      </c>
      <c r="I308">
        <v>5326</v>
      </c>
      <c r="J308">
        <v>5249</v>
      </c>
      <c r="K308">
        <v>5625</v>
      </c>
      <c r="L308">
        <v>5656</v>
      </c>
      <c r="M308">
        <v>5455</v>
      </c>
      <c r="N308">
        <v>5656</v>
      </c>
      <c r="O308">
        <v>6432</v>
      </c>
      <c r="P308">
        <v>5716</v>
      </c>
      <c r="Q308">
        <v>5408</v>
      </c>
      <c r="R308">
        <v>4950</v>
      </c>
      <c r="S308">
        <v>4951</v>
      </c>
    </row>
    <row r="309" spans="1:19" x14ac:dyDescent="0.25">
      <c r="A309">
        <v>17048</v>
      </c>
      <c r="B309" t="s">
        <v>2458</v>
      </c>
      <c r="C309" t="s">
        <v>167</v>
      </c>
      <c r="D309" t="s">
        <v>1727</v>
      </c>
      <c r="E309">
        <v>-42.064100000000003</v>
      </c>
      <c r="F309">
        <v>-16.852799999999998</v>
      </c>
      <c r="G309">
        <v>5374</v>
      </c>
      <c r="H309">
        <v>5802</v>
      </c>
      <c r="I309">
        <v>6211</v>
      </c>
      <c r="J309">
        <v>5671</v>
      </c>
      <c r="K309">
        <v>5287</v>
      </c>
      <c r="L309">
        <v>4780</v>
      </c>
      <c r="M309">
        <v>4615</v>
      </c>
      <c r="N309">
        <v>4791</v>
      </c>
      <c r="O309">
        <v>5391</v>
      </c>
      <c r="P309">
        <v>5700</v>
      </c>
      <c r="Q309">
        <v>5576</v>
      </c>
      <c r="R309">
        <v>5082</v>
      </c>
      <c r="S309">
        <v>5578</v>
      </c>
    </row>
    <row r="310" spans="1:19" x14ac:dyDescent="0.25">
      <c r="A310">
        <v>18985</v>
      </c>
      <c r="B310" t="s">
        <v>1205</v>
      </c>
      <c r="C310" t="s">
        <v>167</v>
      </c>
      <c r="D310" t="s">
        <v>1058</v>
      </c>
      <c r="E310">
        <v>-52.244999999999997</v>
      </c>
      <c r="F310">
        <v>-15.9033</v>
      </c>
      <c r="G310">
        <v>5423</v>
      </c>
      <c r="H310">
        <v>5027</v>
      </c>
      <c r="I310">
        <v>5372</v>
      </c>
      <c r="J310">
        <v>5279</v>
      </c>
      <c r="K310">
        <v>5760</v>
      </c>
      <c r="L310">
        <v>5697</v>
      </c>
      <c r="M310">
        <v>5425</v>
      </c>
      <c r="N310">
        <v>5501</v>
      </c>
      <c r="O310">
        <v>6094</v>
      </c>
      <c r="P310">
        <v>5492</v>
      </c>
      <c r="Q310">
        <v>5337</v>
      </c>
      <c r="R310">
        <v>5050</v>
      </c>
      <c r="S310">
        <v>5035</v>
      </c>
    </row>
    <row r="311" spans="1:19" x14ac:dyDescent="0.25">
      <c r="A311">
        <v>16974</v>
      </c>
      <c r="B311" t="s">
        <v>1131</v>
      </c>
      <c r="C311" t="s">
        <v>167</v>
      </c>
      <c r="D311" t="s">
        <v>1058</v>
      </c>
      <c r="E311">
        <v>-49.448</v>
      </c>
      <c r="F311">
        <v>-16.909099999999999</v>
      </c>
      <c r="G311">
        <v>5437</v>
      </c>
      <c r="H311">
        <v>5056</v>
      </c>
      <c r="I311">
        <v>5342</v>
      </c>
      <c r="J311">
        <v>5373</v>
      </c>
      <c r="K311">
        <v>5611</v>
      </c>
      <c r="L311">
        <v>5561</v>
      </c>
      <c r="M311">
        <v>5412</v>
      </c>
      <c r="N311">
        <v>5571</v>
      </c>
      <c r="O311">
        <v>6201</v>
      </c>
      <c r="P311">
        <v>5687</v>
      </c>
      <c r="Q311">
        <v>5410</v>
      </c>
      <c r="R311">
        <v>5034</v>
      </c>
      <c r="S311">
        <v>4991</v>
      </c>
    </row>
    <row r="312" spans="1:19" x14ac:dyDescent="0.25">
      <c r="A312">
        <v>44775</v>
      </c>
      <c r="B312" t="s">
        <v>5463</v>
      </c>
      <c r="C312" t="s">
        <v>167</v>
      </c>
      <c r="D312" t="s">
        <v>5370</v>
      </c>
      <c r="E312">
        <v>-48.5274</v>
      </c>
      <c r="F312">
        <v>-7.1673999999999998</v>
      </c>
      <c r="G312">
        <v>5031</v>
      </c>
      <c r="H312">
        <v>4450</v>
      </c>
      <c r="I312">
        <v>4660</v>
      </c>
      <c r="J312">
        <v>4579</v>
      </c>
      <c r="K312">
        <v>4820</v>
      </c>
      <c r="L312">
        <v>5186</v>
      </c>
      <c r="M312">
        <v>5536</v>
      </c>
      <c r="N312">
        <v>5547</v>
      </c>
      <c r="O312">
        <v>6093</v>
      </c>
      <c r="P312">
        <v>5694</v>
      </c>
      <c r="Q312">
        <v>4927</v>
      </c>
      <c r="R312">
        <v>4509</v>
      </c>
      <c r="S312">
        <v>4375</v>
      </c>
    </row>
    <row r="313" spans="1:19" x14ac:dyDescent="0.25">
      <c r="A313">
        <v>38538</v>
      </c>
      <c r="B313" t="s">
        <v>5440</v>
      </c>
      <c r="C313" t="s">
        <v>167</v>
      </c>
      <c r="D313" t="s">
        <v>5370</v>
      </c>
      <c r="E313">
        <v>-49.557299999999998</v>
      </c>
      <c r="F313">
        <v>-8.8079999999999998</v>
      </c>
      <c r="G313">
        <v>5167</v>
      </c>
      <c r="H313">
        <v>4649</v>
      </c>
      <c r="I313">
        <v>4836</v>
      </c>
      <c r="J313">
        <v>4818</v>
      </c>
      <c r="K313">
        <v>4941</v>
      </c>
      <c r="L313">
        <v>5297</v>
      </c>
      <c r="M313">
        <v>5523</v>
      </c>
      <c r="N313">
        <v>5663</v>
      </c>
      <c r="O313">
        <v>6184</v>
      </c>
      <c r="P313">
        <v>5635</v>
      </c>
      <c r="Q313">
        <v>4995</v>
      </c>
      <c r="R313">
        <v>4801</v>
      </c>
      <c r="S313">
        <v>4671</v>
      </c>
    </row>
    <row r="314" spans="1:19" x14ac:dyDescent="0.25">
      <c r="A314">
        <v>25627</v>
      </c>
      <c r="B314" t="s">
        <v>5371</v>
      </c>
      <c r="C314" t="s">
        <v>167</v>
      </c>
      <c r="D314" t="s">
        <v>5370</v>
      </c>
      <c r="E314">
        <v>-49.831400000000002</v>
      </c>
      <c r="F314">
        <v>-12.927300000000001</v>
      </c>
      <c r="G314">
        <v>5419</v>
      </c>
      <c r="H314">
        <v>4941</v>
      </c>
      <c r="I314">
        <v>5223</v>
      </c>
      <c r="J314">
        <v>5115</v>
      </c>
      <c r="K314">
        <v>5428</v>
      </c>
      <c r="L314">
        <v>5612</v>
      </c>
      <c r="M314">
        <v>5471</v>
      </c>
      <c r="N314">
        <v>5928</v>
      </c>
      <c r="O314">
        <v>6279</v>
      </c>
      <c r="P314">
        <v>5837</v>
      </c>
      <c r="Q314">
        <v>5349</v>
      </c>
      <c r="R314">
        <v>4906</v>
      </c>
      <c r="S314">
        <v>4936</v>
      </c>
    </row>
    <row r="315" spans="1:19" x14ac:dyDescent="0.25">
      <c r="A315">
        <v>19419</v>
      </c>
      <c r="B315" t="s">
        <v>1540</v>
      </c>
      <c r="C315" t="s">
        <v>167</v>
      </c>
      <c r="D315" t="s">
        <v>1511</v>
      </c>
      <c r="E315">
        <v>-51.837800000000001</v>
      </c>
      <c r="F315">
        <v>-15.7241</v>
      </c>
      <c r="G315">
        <v>5416</v>
      </c>
      <c r="H315">
        <v>5137</v>
      </c>
      <c r="I315">
        <v>5486</v>
      </c>
      <c r="J315">
        <v>5333</v>
      </c>
      <c r="K315">
        <v>5801</v>
      </c>
      <c r="L315">
        <v>5634</v>
      </c>
      <c r="M315">
        <v>5298</v>
      </c>
      <c r="N315">
        <v>5476</v>
      </c>
      <c r="O315">
        <v>5815</v>
      </c>
      <c r="P315">
        <v>5555</v>
      </c>
      <c r="Q315">
        <v>5365</v>
      </c>
      <c r="R315">
        <v>5028</v>
      </c>
      <c r="S315">
        <v>5068</v>
      </c>
    </row>
    <row r="316" spans="1:19" x14ac:dyDescent="0.25">
      <c r="A316">
        <v>44778</v>
      </c>
      <c r="B316" t="s">
        <v>5464</v>
      </c>
      <c r="C316" t="s">
        <v>167</v>
      </c>
      <c r="D316" t="s">
        <v>5370</v>
      </c>
      <c r="E316">
        <v>-48.204799999999999</v>
      </c>
      <c r="F316">
        <v>-7.1928000000000001</v>
      </c>
      <c r="G316">
        <v>5073</v>
      </c>
      <c r="H316">
        <v>4460</v>
      </c>
      <c r="I316">
        <v>4715</v>
      </c>
      <c r="J316">
        <v>4603</v>
      </c>
      <c r="K316">
        <v>4899</v>
      </c>
      <c r="L316">
        <v>5181</v>
      </c>
      <c r="M316">
        <v>5561</v>
      </c>
      <c r="N316">
        <v>5614</v>
      </c>
      <c r="O316">
        <v>6155</v>
      </c>
      <c r="P316">
        <v>5762</v>
      </c>
      <c r="Q316">
        <v>4974</v>
      </c>
      <c r="R316">
        <v>4550</v>
      </c>
      <c r="S316">
        <v>4401</v>
      </c>
    </row>
    <row r="317" spans="1:19" x14ac:dyDescent="0.25">
      <c r="A317">
        <v>16938</v>
      </c>
      <c r="B317" t="s">
        <v>1515</v>
      </c>
      <c r="C317" t="s">
        <v>167</v>
      </c>
      <c r="D317" t="s">
        <v>1511</v>
      </c>
      <c r="E317">
        <v>-53.031700000000001</v>
      </c>
      <c r="F317">
        <v>-16.8569</v>
      </c>
      <c r="G317">
        <v>5424</v>
      </c>
      <c r="H317">
        <v>4979</v>
      </c>
      <c r="I317">
        <v>5389</v>
      </c>
      <c r="J317">
        <v>5386</v>
      </c>
      <c r="K317">
        <v>5708</v>
      </c>
      <c r="L317">
        <v>5576</v>
      </c>
      <c r="M317">
        <v>5364</v>
      </c>
      <c r="N317">
        <v>5429</v>
      </c>
      <c r="O317">
        <v>6156</v>
      </c>
      <c r="P317">
        <v>5608</v>
      </c>
      <c r="Q317">
        <v>5181</v>
      </c>
      <c r="R317">
        <v>5151</v>
      </c>
      <c r="S317">
        <v>5156</v>
      </c>
    </row>
    <row r="318" spans="1:19" x14ac:dyDescent="0.25">
      <c r="A318">
        <v>59745</v>
      </c>
      <c r="B318" t="s">
        <v>1450</v>
      </c>
      <c r="C318" t="s">
        <v>167</v>
      </c>
      <c r="D318" t="s">
        <v>1298</v>
      </c>
      <c r="E318">
        <v>-45.665500000000002</v>
      </c>
      <c r="F318">
        <v>-2.9506999999999999</v>
      </c>
      <c r="G318">
        <v>4960</v>
      </c>
      <c r="H318">
        <v>4476</v>
      </c>
      <c r="I318">
        <v>4696</v>
      </c>
      <c r="J318">
        <v>4634</v>
      </c>
      <c r="K318">
        <v>4724</v>
      </c>
      <c r="L318">
        <v>4811</v>
      </c>
      <c r="M318">
        <v>4982</v>
      </c>
      <c r="N318">
        <v>5101</v>
      </c>
      <c r="O318">
        <v>5523</v>
      </c>
      <c r="P318">
        <v>5656</v>
      </c>
      <c r="Q318">
        <v>5315</v>
      </c>
      <c r="R318">
        <v>4970</v>
      </c>
      <c r="S318">
        <v>4630</v>
      </c>
    </row>
    <row r="319" spans="1:19" x14ac:dyDescent="0.25">
      <c r="A319">
        <v>47112</v>
      </c>
      <c r="B319" t="s">
        <v>1450</v>
      </c>
      <c r="C319" t="s">
        <v>167</v>
      </c>
      <c r="D319" t="s">
        <v>5370</v>
      </c>
      <c r="E319">
        <v>-48.642699999999998</v>
      </c>
      <c r="F319">
        <v>-6.5799000000000003</v>
      </c>
      <c r="G319">
        <v>5050</v>
      </c>
      <c r="H319">
        <v>4580</v>
      </c>
      <c r="I319">
        <v>4721</v>
      </c>
      <c r="J319">
        <v>4756</v>
      </c>
      <c r="K319">
        <v>4836</v>
      </c>
      <c r="L319">
        <v>5121</v>
      </c>
      <c r="M319">
        <v>5465</v>
      </c>
      <c r="N319">
        <v>5577</v>
      </c>
      <c r="O319">
        <v>6024</v>
      </c>
      <c r="P319">
        <v>5628</v>
      </c>
      <c r="Q319">
        <v>4935</v>
      </c>
      <c r="R319">
        <v>4567</v>
      </c>
      <c r="S319">
        <v>4391</v>
      </c>
    </row>
    <row r="320" spans="1:19" x14ac:dyDescent="0.25">
      <c r="A320">
        <v>20724</v>
      </c>
      <c r="B320" t="s">
        <v>1240</v>
      </c>
      <c r="C320" t="s">
        <v>167</v>
      </c>
      <c r="D320" t="s">
        <v>1058</v>
      </c>
      <c r="E320">
        <v>-50.631900000000002</v>
      </c>
      <c r="F320">
        <v>-15.0913</v>
      </c>
      <c r="G320">
        <v>5433</v>
      </c>
      <c r="H320">
        <v>5014</v>
      </c>
      <c r="I320">
        <v>5382</v>
      </c>
      <c r="J320">
        <v>5459</v>
      </c>
      <c r="K320">
        <v>5700</v>
      </c>
      <c r="L320">
        <v>5610</v>
      </c>
      <c r="M320">
        <v>5368</v>
      </c>
      <c r="N320">
        <v>5569</v>
      </c>
      <c r="O320">
        <v>6074</v>
      </c>
      <c r="P320">
        <v>5619</v>
      </c>
      <c r="Q320">
        <v>5435</v>
      </c>
      <c r="R320">
        <v>5026</v>
      </c>
      <c r="S320">
        <v>4944</v>
      </c>
    </row>
    <row r="321" spans="1:19" x14ac:dyDescent="0.25">
      <c r="A321">
        <v>13792</v>
      </c>
      <c r="B321" t="s">
        <v>2337</v>
      </c>
      <c r="C321" t="s">
        <v>167</v>
      </c>
      <c r="D321" t="s">
        <v>1727</v>
      </c>
      <c r="E321">
        <v>-48.193800000000003</v>
      </c>
      <c r="F321">
        <v>-18.646000000000001</v>
      </c>
      <c r="G321">
        <v>5523</v>
      </c>
      <c r="H321">
        <v>5069</v>
      </c>
      <c r="I321">
        <v>5661</v>
      </c>
      <c r="J321">
        <v>5298</v>
      </c>
      <c r="K321">
        <v>5725</v>
      </c>
      <c r="L321">
        <v>5503</v>
      </c>
      <c r="M321">
        <v>5443</v>
      </c>
      <c r="N321">
        <v>5557</v>
      </c>
      <c r="O321">
        <v>6372</v>
      </c>
      <c r="P321">
        <v>5802</v>
      </c>
      <c r="Q321">
        <v>5534</v>
      </c>
      <c r="R321">
        <v>5118</v>
      </c>
      <c r="S321">
        <v>5190</v>
      </c>
    </row>
    <row r="322" spans="1:19" x14ac:dyDescent="0.25">
      <c r="A322">
        <v>50937</v>
      </c>
      <c r="B322" t="s">
        <v>5482</v>
      </c>
      <c r="C322" t="s">
        <v>167</v>
      </c>
      <c r="D322" t="s">
        <v>5370</v>
      </c>
      <c r="E322">
        <v>-48.123600000000003</v>
      </c>
      <c r="F322">
        <v>-5.6470000000000002</v>
      </c>
      <c r="G322">
        <v>5039</v>
      </c>
      <c r="H322">
        <v>4453</v>
      </c>
      <c r="I322">
        <v>4655</v>
      </c>
      <c r="J322">
        <v>4882</v>
      </c>
      <c r="K322">
        <v>4993</v>
      </c>
      <c r="L322">
        <v>5032</v>
      </c>
      <c r="M322">
        <v>5379</v>
      </c>
      <c r="N322">
        <v>5473</v>
      </c>
      <c r="O322">
        <v>5920</v>
      </c>
      <c r="P322">
        <v>5506</v>
      </c>
      <c r="Q322">
        <v>4966</v>
      </c>
      <c r="R322">
        <v>4702</v>
      </c>
      <c r="S322">
        <v>4507</v>
      </c>
    </row>
    <row r="323" spans="1:19" x14ac:dyDescent="0.25">
      <c r="A323">
        <v>60084</v>
      </c>
      <c r="B323" t="s">
        <v>1461</v>
      </c>
      <c r="C323" t="s">
        <v>167</v>
      </c>
      <c r="D323" t="s">
        <v>1298</v>
      </c>
      <c r="E323">
        <v>-41.905299999999997</v>
      </c>
      <c r="F323">
        <v>-2.8913000000000002</v>
      </c>
      <c r="G323">
        <v>5678</v>
      </c>
      <c r="H323">
        <v>5445</v>
      </c>
      <c r="I323">
        <v>5309</v>
      </c>
      <c r="J323">
        <v>5234</v>
      </c>
      <c r="K323">
        <v>4997</v>
      </c>
      <c r="L323">
        <v>5233</v>
      </c>
      <c r="M323">
        <v>5444</v>
      </c>
      <c r="N323">
        <v>5635</v>
      </c>
      <c r="O323">
        <v>6241</v>
      </c>
      <c r="P323">
        <v>6309</v>
      </c>
      <c r="Q323">
        <v>6121</v>
      </c>
      <c r="R323">
        <v>6247</v>
      </c>
      <c r="S323">
        <v>5924</v>
      </c>
    </row>
    <row r="324" spans="1:19" x14ac:dyDescent="0.25">
      <c r="A324">
        <v>6340</v>
      </c>
      <c r="B324" t="s">
        <v>1661</v>
      </c>
      <c r="C324" t="s">
        <v>167</v>
      </c>
      <c r="D324" t="s">
        <v>1651</v>
      </c>
      <c r="E324">
        <v>-55.632199999999997</v>
      </c>
      <c r="F324">
        <v>-22.942699999999999</v>
      </c>
      <c r="G324">
        <v>4998</v>
      </c>
      <c r="H324">
        <v>5332</v>
      </c>
      <c r="I324">
        <v>5365</v>
      </c>
      <c r="J324">
        <v>5533</v>
      </c>
      <c r="K324">
        <v>5044</v>
      </c>
      <c r="L324">
        <v>4278</v>
      </c>
      <c r="M324">
        <v>4084</v>
      </c>
      <c r="N324">
        <v>4144</v>
      </c>
      <c r="O324">
        <v>5136</v>
      </c>
      <c r="P324">
        <v>4962</v>
      </c>
      <c r="Q324">
        <v>5200</v>
      </c>
      <c r="R324">
        <v>5362</v>
      </c>
      <c r="S324">
        <v>5540</v>
      </c>
    </row>
    <row r="325" spans="1:19" x14ac:dyDescent="0.25">
      <c r="A325">
        <v>27842</v>
      </c>
      <c r="B325" t="s">
        <v>652</v>
      </c>
      <c r="C325" t="s">
        <v>167</v>
      </c>
      <c r="D325" t="s">
        <v>375</v>
      </c>
      <c r="E325">
        <v>-38.497300000000003</v>
      </c>
      <c r="F325">
        <v>-12.088800000000001</v>
      </c>
      <c r="G325">
        <v>5092</v>
      </c>
      <c r="H325">
        <v>5648</v>
      </c>
      <c r="I325">
        <v>5653</v>
      </c>
      <c r="J325">
        <v>5742</v>
      </c>
      <c r="K325">
        <v>4959</v>
      </c>
      <c r="L325">
        <v>4254</v>
      </c>
      <c r="M325">
        <v>4076</v>
      </c>
      <c r="N325">
        <v>4299</v>
      </c>
      <c r="O325">
        <v>4672</v>
      </c>
      <c r="P325">
        <v>5313</v>
      </c>
      <c r="Q325">
        <v>5347</v>
      </c>
      <c r="R325">
        <v>5477</v>
      </c>
      <c r="S325">
        <v>5660</v>
      </c>
    </row>
    <row r="326" spans="1:19" x14ac:dyDescent="0.25">
      <c r="A326">
        <v>639</v>
      </c>
      <c r="B326" t="s">
        <v>3927</v>
      </c>
      <c r="C326" t="s">
        <v>167</v>
      </c>
      <c r="D326" t="s">
        <v>3898</v>
      </c>
      <c r="E326">
        <v>-51.505000000000003</v>
      </c>
      <c r="F326">
        <v>-30.909700000000001</v>
      </c>
      <c r="G326">
        <v>4654</v>
      </c>
      <c r="H326">
        <v>5692</v>
      </c>
      <c r="I326">
        <v>5591</v>
      </c>
      <c r="J326">
        <v>5307</v>
      </c>
      <c r="K326">
        <v>4660</v>
      </c>
      <c r="L326">
        <v>3814</v>
      </c>
      <c r="M326">
        <v>3262</v>
      </c>
      <c r="N326">
        <v>3504</v>
      </c>
      <c r="O326">
        <v>3990</v>
      </c>
      <c r="P326">
        <v>4042</v>
      </c>
      <c r="Q326">
        <v>4711</v>
      </c>
      <c r="R326">
        <v>5570</v>
      </c>
      <c r="S326">
        <v>5699</v>
      </c>
    </row>
    <row r="327" spans="1:19" x14ac:dyDescent="0.25">
      <c r="A327">
        <v>53577</v>
      </c>
      <c r="B327" t="s">
        <v>1372</v>
      </c>
      <c r="C327" t="s">
        <v>167</v>
      </c>
      <c r="D327" t="s">
        <v>1298</v>
      </c>
      <c r="E327">
        <v>-46.008699999999997</v>
      </c>
      <c r="F327">
        <v>-4.8882000000000003</v>
      </c>
      <c r="G327">
        <v>4973</v>
      </c>
      <c r="H327">
        <v>4398</v>
      </c>
      <c r="I327">
        <v>4615</v>
      </c>
      <c r="J327">
        <v>4799</v>
      </c>
      <c r="K327">
        <v>4776</v>
      </c>
      <c r="L327">
        <v>4893</v>
      </c>
      <c r="M327">
        <v>5140</v>
      </c>
      <c r="N327">
        <v>5376</v>
      </c>
      <c r="O327">
        <v>5715</v>
      </c>
      <c r="P327">
        <v>5723</v>
      </c>
      <c r="Q327">
        <v>5105</v>
      </c>
      <c r="R327">
        <v>4633</v>
      </c>
      <c r="S327">
        <v>4506</v>
      </c>
    </row>
    <row r="328" spans="1:19" x14ac:dyDescent="0.25">
      <c r="A328">
        <v>11068</v>
      </c>
      <c r="B328" t="s">
        <v>5292</v>
      </c>
      <c r="C328" t="s">
        <v>167</v>
      </c>
      <c r="D328" t="s">
        <v>4704</v>
      </c>
      <c r="E328">
        <v>-47.787599999999998</v>
      </c>
      <c r="F328">
        <v>-20.0886</v>
      </c>
      <c r="G328">
        <v>5438</v>
      </c>
      <c r="H328">
        <v>5127</v>
      </c>
      <c r="I328">
        <v>5708</v>
      </c>
      <c r="J328">
        <v>5336</v>
      </c>
      <c r="K328">
        <v>5681</v>
      </c>
      <c r="L328">
        <v>5229</v>
      </c>
      <c r="M328">
        <v>5159</v>
      </c>
      <c r="N328">
        <v>5379</v>
      </c>
      <c r="O328">
        <v>6104</v>
      </c>
      <c r="P328">
        <v>5532</v>
      </c>
      <c r="Q328">
        <v>5481</v>
      </c>
      <c r="R328">
        <v>5204</v>
      </c>
      <c r="S328">
        <v>5311</v>
      </c>
    </row>
    <row r="329" spans="1:19" x14ac:dyDescent="0.25">
      <c r="A329">
        <v>6148</v>
      </c>
      <c r="B329" t="s">
        <v>4838</v>
      </c>
      <c r="C329" t="s">
        <v>167</v>
      </c>
      <c r="D329" t="s">
        <v>4704</v>
      </c>
      <c r="E329">
        <v>-49.053899999999999</v>
      </c>
      <c r="F329">
        <v>-23.134</v>
      </c>
      <c r="G329">
        <v>5068</v>
      </c>
      <c r="H329">
        <v>4988</v>
      </c>
      <c r="I329">
        <v>5421</v>
      </c>
      <c r="J329">
        <v>5247</v>
      </c>
      <c r="K329">
        <v>5247</v>
      </c>
      <c r="L329">
        <v>4570</v>
      </c>
      <c r="M329">
        <v>4410</v>
      </c>
      <c r="N329">
        <v>4525</v>
      </c>
      <c r="O329">
        <v>5469</v>
      </c>
      <c r="P329">
        <v>5094</v>
      </c>
      <c r="Q329">
        <v>5181</v>
      </c>
      <c r="R329">
        <v>5278</v>
      </c>
      <c r="S329">
        <v>5390</v>
      </c>
    </row>
    <row r="330" spans="1:19" x14ac:dyDescent="0.25">
      <c r="A330">
        <v>7974</v>
      </c>
      <c r="B330" t="s">
        <v>1812</v>
      </c>
      <c r="C330" t="s">
        <v>167</v>
      </c>
      <c r="D330" t="s">
        <v>1727</v>
      </c>
      <c r="E330">
        <v>-44.255899999999997</v>
      </c>
      <c r="F330">
        <v>-21.910699999999999</v>
      </c>
      <c r="G330">
        <v>4919</v>
      </c>
      <c r="H330">
        <v>4906</v>
      </c>
      <c r="I330">
        <v>5497</v>
      </c>
      <c r="J330">
        <v>5024</v>
      </c>
      <c r="K330">
        <v>4927</v>
      </c>
      <c r="L330">
        <v>4541</v>
      </c>
      <c r="M330">
        <v>4527</v>
      </c>
      <c r="N330">
        <v>4607</v>
      </c>
      <c r="O330">
        <v>5446</v>
      </c>
      <c r="P330">
        <v>5133</v>
      </c>
      <c r="Q330">
        <v>4923</v>
      </c>
      <c r="R330">
        <v>4617</v>
      </c>
      <c r="S330">
        <v>4878</v>
      </c>
    </row>
    <row r="331" spans="1:19" x14ac:dyDescent="0.25">
      <c r="A331">
        <v>6730</v>
      </c>
      <c r="B331" t="s">
        <v>4923</v>
      </c>
      <c r="C331" t="s">
        <v>167</v>
      </c>
      <c r="D331" t="s">
        <v>4704</v>
      </c>
      <c r="E331">
        <v>-44.444499999999998</v>
      </c>
      <c r="F331">
        <v>-22.6722</v>
      </c>
      <c r="G331">
        <v>4816</v>
      </c>
      <c r="H331">
        <v>4972</v>
      </c>
      <c r="I331">
        <v>5591</v>
      </c>
      <c r="J331">
        <v>4912</v>
      </c>
      <c r="K331">
        <v>4819</v>
      </c>
      <c r="L331">
        <v>4413</v>
      </c>
      <c r="M331">
        <v>4336</v>
      </c>
      <c r="N331">
        <v>4369</v>
      </c>
      <c r="O331">
        <v>5109</v>
      </c>
      <c r="P331">
        <v>4844</v>
      </c>
      <c r="Q331">
        <v>4797</v>
      </c>
      <c r="R331">
        <v>4541</v>
      </c>
      <c r="S331">
        <v>5088</v>
      </c>
    </row>
    <row r="332" spans="1:19" x14ac:dyDescent="0.25">
      <c r="A332">
        <v>34915</v>
      </c>
      <c r="B332" t="s">
        <v>210</v>
      </c>
      <c r="C332" t="s">
        <v>167</v>
      </c>
      <c r="D332" t="s">
        <v>192</v>
      </c>
      <c r="E332">
        <v>-36.661799999999999</v>
      </c>
      <c r="F332">
        <v>-9.7553000000000001</v>
      </c>
      <c r="G332">
        <v>5288</v>
      </c>
      <c r="H332">
        <v>5681</v>
      </c>
      <c r="I332">
        <v>5622</v>
      </c>
      <c r="J332">
        <v>5841</v>
      </c>
      <c r="K332">
        <v>5304</v>
      </c>
      <c r="L332">
        <v>4546</v>
      </c>
      <c r="M332">
        <v>4297</v>
      </c>
      <c r="N332">
        <v>4388</v>
      </c>
      <c r="O332">
        <v>4881</v>
      </c>
      <c r="P332">
        <v>5471</v>
      </c>
      <c r="Q332">
        <v>5620</v>
      </c>
      <c r="R332">
        <v>5946</v>
      </c>
      <c r="S332">
        <v>5853</v>
      </c>
    </row>
    <row r="333" spans="1:19" x14ac:dyDescent="0.25">
      <c r="A333">
        <v>42809</v>
      </c>
      <c r="B333" t="s">
        <v>5459</v>
      </c>
      <c r="C333" t="s">
        <v>167</v>
      </c>
      <c r="D333" t="s">
        <v>5370</v>
      </c>
      <c r="E333">
        <v>-49.064100000000003</v>
      </c>
      <c r="F333">
        <v>-7.6550000000000002</v>
      </c>
      <c r="G333">
        <v>5031</v>
      </c>
      <c r="H333">
        <v>4465</v>
      </c>
      <c r="I333">
        <v>4687</v>
      </c>
      <c r="J333">
        <v>4666</v>
      </c>
      <c r="K333">
        <v>4756</v>
      </c>
      <c r="L333">
        <v>5213</v>
      </c>
      <c r="M333">
        <v>5454</v>
      </c>
      <c r="N333">
        <v>5489</v>
      </c>
      <c r="O333">
        <v>6156</v>
      </c>
      <c r="P333">
        <v>5657</v>
      </c>
      <c r="Q333">
        <v>4936</v>
      </c>
      <c r="R333">
        <v>4512</v>
      </c>
      <c r="S333">
        <v>4383</v>
      </c>
    </row>
    <row r="334" spans="1:19" x14ac:dyDescent="0.25">
      <c r="A334">
        <v>10046</v>
      </c>
      <c r="B334" t="s">
        <v>2015</v>
      </c>
      <c r="C334" t="s">
        <v>167</v>
      </c>
      <c r="D334" t="s">
        <v>1727</v>
      </c>
      <c r="E334">
        <v>-42.5182</v>
      </c>
      <c r="F334">
        <v>-20.6691</v>
      </c>
      <c r="G334">
        <v>5000</v>
      </c>
      <c r="H334">
        <v>5116</v>
      </c>
      <c r="I334">
        <v>5600</v>
      </c>
      <c r="J334">
        <v>5082</v>
      </c>
      <c r="K334">
        <v>4971</v>
      </c>
      <c r="L334">
        <v>4620</v>
      </c>
      <c r="M334">
        <v>4613</v>
      </c>
      <c r="N334">
        <v>4754</v>
      </c>
      <c r="O334">
        <v>5387</v>
      </c>
      <c r="P334">
        <v>5296</v>
      </c>
      <c r="Q334">
        <v>5038</v>
      </c>
      <c r="R334">
        <v>4521</v>
      </c>
      <c r="S334">
        <v>5002</v>
      </c>
    </row>
    <row r="335" spans="1:19" x14ac:dyDescent="0.25">
      <c r="A335">
        <v>5786</v>
      </c>
      <c r="B335" t="s">
        <v>3198</v>
      </c>
      <c r="C335" t="s">
        <v>167</v>
      </c>
      <c r="D335" t="s">
        <v>2912</v>
      </c>
      <c r="E335">
        <v>-51.426299999999998</v>
      </c>
      <c r="F335">
        <v>-23.415800000000001</v>
      </c>
      <c r="G335">
        <v>5130</v>
      </c>
      <c r="H335">
        <v>5257</v>
      </c>
      <c r="I335">
        <v>5479</v>
      </c>
      <c r="J335">
        <v>5431</v>
      </c>
      <c r="K335">
        <v>5310</v>
      </c>
      <c r="L335">
        <v>4553</v>
      </c>
      <c r="M335">
        <v>4432</v>
      </c>
      <c r="N335">
        <v>4582</v>
      </c>
      <c r="O335">
        <v>5392</v>
      </c>
      <c r="P335">
        <v>5059</v>
      </c>
      <c r="Q335">
        <v>5217</v>
      </c>
      <c r="R335">
        <v>5413</v>
      </c>
      <c r="S335">
        <v>5437</v>
      </c>
    </row>
    <row r="336" spans="1:19" x14ac:dyDescent="0.25">
      <c r="A336">
        <v>14142</v>
      </c>
      <c r="B336" t="s">
        <v>2364</v>
      </c>
      <c r="C336" t="s">
        <v>167</v>
      </c>
      <c r="D336" t="s">
        <v>1727</v>
      </c>
      <c r="E336">
        <v>-49.185099999999998</v>
      </c>
      <c r="F336">
        <v>-18.436199999999999</v>
      </c>
      <c r="G336">
        <v>5458</v>
      </c>
      <c r="H336">
        <v>5116</v>
      </c>
      <c r="I336">
        <v>5544</v>
      </c>
      <c r="J336">
        <v>5325</v>
      </c>
      <c r="K336">
        <v>5612</v>
      </c>
      <c r="L336">
        <v>5486</v>
      </c>
      <c r="M336">
        <v>5337</v>
      </c>
      <c r="N336">
        <v>5443</v>
      </c>
      <c r="O336">
        <v>6143</v>
      </c>
      <c r="P336">
        <v>5566</v>
      </c>
      <c r="Q336">
        <v>5492</v>
      </c>
      <c r="R336">
        <v>5229</v>
      </c>
      <c r="S336">
        <v>5203</v>
      </c>
    </row>
    <row r="337" spans="1:19" x14ac:dyDescent="0.25">
      <c r="A337">
        <v>5097</v>
      </c>
      <c r="B337" t="s">
        <v>3118</v>
      </c>
      <c r="C337" t="s">
        <v>167</v>
      </c>
      <c r="D337" t="s">
        <v>2912</v>
      </c>
      <c r="E337">
        <v>-49.823999999999998</v>
      </c>
      <c r="F337">
        <v>-24.141200000000001</v>
      </c>
      <c r="G337">
        <v>4982</v>
      </c>
      <c r="H337">
        <v>5049</v>
      </c>
      <c r="I337">
        <v>5378</v>
      </c>
      <c r="J337">
        <v>5270</v>
      </c>
      <c r="K337">
        <v>5115</v>
      </c>
      <c r="L337">
        <v>4450</v>
      </c>
      <c r="M337">
        <v>4124</v>
      </c>
      <c r="N337">
        <v>4409</v>
      </c>
      <c r="O337">
        <v>5268</v>
      </c>
      <c r="P337">
        <v>4954</v>
      </c>
      <c r="Q337">
        <v>5004</v>
      </c>
      <c r="R337">
        <v>5372</v>
      </c>
      <c r="S337">
        <v>5389</v>
      </c>
    </row>
    <row r="338" spans="1:19" x14ac:dyDescent="0.25">
      <c r="A338">
        <v>13089</v>
      </c>
      <c r="B338" t="s">
        <v>2290</v>
      </c>
      <c r="C338" t="s">
        <v>167</v>
      </c>
      <c r="D338" t="s">
        <v>1727</v>
      </c>
      <c r="E338">
        <v>-46.154899999999998</v>
      </c>
      <c r="F338">
        <v>-19.035</v>
      </c>
      <c r="G338">
        <v>5486</v>
      </c>
      <c r="H338">
        <v>5201</v>
      </c>
      <c r="I338">
        <v>5776</v>
      </c>
      <c r="J338">
        <v>5171</v>
      </c>
      <c r="K338">
        <v>5566</v>
      </c>
      <c r="L338">
        <v>5434</v>
      </c>
      <c r="M338">
        <v>5342</v>
      </c>
      <c r="N338">
        <v>5676</v>
      </c>
      <c r="O338">
        <v>6469</v>
      </c>
      <c r="P338">
        <v>5957</v>
      </c>
      <c r="Q338">
        <v>5414</v>
      </c>
      <c r="R338">
        <v>4792</v>
      </c>
      <c r="S338">
        <v>5035</v>
      </c>
    </row>
    <row r="339" spans="1:19" x14ac:dyDescent="0.25">
      <c r="A339">
        <v>4925</v>
      </c>
      <c r="B339" t="s">
        <v>3096</v>
      </c>
      <c r="C339" t="s">
        <v>167</v>
      </c>
      <c r="D339" t="s">
        <v>2912</v>
      </c>
      <c r="E339">
        <v>-51.786099999999998</v>
      </c>
      <c r="F339">
        <v>-24.313600000000001</v>
      </c>
      <c r="G339">
        <v>5092</v>
      </c>
      <c r="H339">
        <v>5400</v>
      </c>
      <c r="I339">
        <v>5505</v>
      </c>
      <c r="J339">
        <v>5504</v>
      </c>
      <c r="K339">
        <v>5284</v>
      </c>
      <c r="L339">
        <v>4447</v>
      </c>
      <c r="M339">
        <v>4159</v>
      </c>
      <c r="N339">
        <v>4373</v>
      </c>
      <c r="O339">
        <v>5297</v>
      </c>
      <c r="P339">
        <v>4921</v>
      </c>
      <c r="Q339">
        <v>5149</v>
      </c>
      <c r="R339">
        <v>5531</v>
      </c>
      <c r="S339">
        <v>5533</v>
      </c>
    </row>
    <row r="340" spans="1:19" x14ac:dyDescent="0.25">
      <c r="A340">
        <v>19782</v>
      </c>
      <c r="B340" t="s">
        <v>1547</v>
      </c>
      <c r="C340" t="s">
        <v>167</v>
      </c>
      <c r="D340" t="s">
        <v>1511</v>
      </c>
      <c r="E340">
        <v>-58.3429</v>
      </c>
      <c r="F340">
        <v>-15.464499999999999</v>
      </c>
      <c r="G340">
        <v>5014</v>
      </c>
      <c r="H340">
        <v>4888</v>
      </c>
      <c r="I340">
        <v>4900</v>
      </c>
      <c r="J340">
        <v>4985</v>
      </c>
      <c r="K340">
        <v>5076</v>
      </c>
      <c r="L340">
        <v>4630</v>
      </c>
      <c r="M340">
        <v>4922</v>
      </c>
      <c r="N340">
        <v>4968</v>
      </c>
      <c r="O340">
        <v>5645</v>
      </c>
      <c r="P340">
        <v>5190</v>
      </c>
      <c r="Q340">
        <v>5033</v>
      </c>
      <c r="R340">
        <v>5001</v>
      </c>
      <c r="S340">
        <v>4931</v>
      </c>
    </row>
    <row r="341" spans="1:19" x14ac:dyDescent="0.25">
      <c r="A341">
        <v>3623</v>
      </c>
      <c r="B341" t="s">
        <v>4687</v>
      </c>
      <c r="C341" t="s">
        <v>167</v>
      </c>
      <c r="D341" t="s">
        <v>4434</v>
      </c>
      <c r="E341">
        <v>-48.719200000000001</v>
      </c>
      <c r="F341">
        <v>-26.375900000000001</v>
      </c>
      <c r="G341">
        <v>4124</v>
      </c>
      <c r="H341">
        <v>4741</v>
      </c>
      <c r="I341">
        <v>4916</v>
      </c>
      <c r="J341">
        <v>4682</v>
      </c>
      <c r="K341">
        <v>4256</v>
      </c>
      <c r="L341">
        <v>3820</v>
      </c>
      <c r="M341">
        <v>3266</v>
      </c>
      <c r="N341">
        <v>3305</v>
      </c>
      <c r="O341">
        <v>3861</v>
      </c>
      <c r="P341">
        <v>3545</v>
      </c>
      <c r="Q341">
        <v>3848</v>
      </c>
      <c r="R341">
        <v>4541</v>
      </c>
      <c r="S341">
        <v>4710</v>
      </c>
    </row>
    <row r="342" spans="1:19" x14ac:dyDescent="0.25">
      <c r="A342">
        <v>46466</v>
      </c>
      <c r="B342" t="s">
        <v>2856</v>
      </c>
      <c r="C342" t="s">
        <v>167</v>
      </c>
      <c r="D342" t="s">
        <v>2709</v>
      </c>
      <c r="E342">
        <v>-35.755499999999998</v>
      </c>
      <c r="F342">
        <v>-6.8285</v>
      </c>
      <c r="G342">
        <v>5434</v>
      </c>
      <c r="H342">
        <v>5511</v>
      </c>
      <c r="I342">
        <v>5660</v>
      </c>
      <c r="J342">
        <v>5893</v>
      </c>
      <c r="K342">
        <v>5470</v>
      </c>
      <c r="L342">
        <v>5001</v>
      </c>
      <c r="M342">
        <v>4529</v>
      </c>
      <c r="N342">
        <v>4704</v>
      </c>
      <c r="O342">
        <v>5424</v>
      </c>
      <c r="P342">
        <v>5723</v>
      </c>
      <c r="Q342">
        <v>5773</v>
      </c>
      <c r="R342">
        <v>5915</v>
      </c>
      <c r="S342">
        <v>5607</v>
      </c>
    </row>
    <row r="343" spans="1:19" x14ac:dyDescent="0.25">
      <c r="A343">
        <v>2036</v>
      </c>
      <c r="B343" t="s">
        <v>4443</v>
      </c>
      <c r="C343" t="s">
        <v>167</v>
      </c>
      <c r="D343" t="s">
        <v>4434</v>
      </c>
      <c r="E343">
        <v>-49.492199999999997</v>
      </c>
      <c r="F343">
        <v>-28.9361</v>
      </c>
      <c r="G343">
        <v>4555</v>
      </c>
      <c r="H343">
        <v>5240</v>
      </c>
      <c r="I343">
        <v>5252</v>
      </c>
      <c r="J343">
        <v>5000</v>
      </c>
      <c r="K343">
        <v>4696</v>
      </c>
      <c r="L343">
        <v>4057</v>
      </c>
      <c r="M343">
        <v>3451</v>
      </c>
      <c r="N343">
        <v>3716</v>
      </c>
      <c r="O343">
        <v>4319</v>
      </c>
      <c r="P343">
        <v>3941</v>
      </c>
      <c r="Q343">
        <v>4349</v>
      </c>
      <c r="R343">
        <v>5266</v>
      </c>
      <c r="S343">
        <v>5365</v>
      </c>
    </row>
    <row r="344" spans="1:19" x14ac:dyDescent="0.25">
      <c r="A344">
        <v>8106</v>
      </c>
      <c r="B344" t="s">
        <v>5068</v>
      </c>
      <c r="C344" t="s">
        <v>167</v>
      </c>
      <c r="D344" t="s">
        <v>4704</v>
      </c>
      <c r="E344">
        <v>-48.178400000000003</v>
      </c>
      <c r="F344">
        <v>-21.785</v>
      </c>
      <c r="G344">
        <v>5249</v>
      </c>
      <c r="H344">
        <v>5079</v>
      </c>
      <c r="I344">
        <v>5602</v>
      </c>
      <c r="J344">
        <v>5309</v>
      </c>
      <c r="K344">
        <v>5382</v>
      </c>
      <c r="L344">
        <v>4914</v>
      </c>
      <c r="M344">
        <v>4761</v>
      </c>
      <c r="N344">
        <v>4968</v>
      </c>
      <c r="O344">
        <v>5719</v>
      </c>
      <c r="P344">
        <v>5311</v>
      </c>
      <c r="Q344">
        <v>5396</v>
      </c>
      <c r="R344">
        <v>5247</v>
      </c>
      <c r="S344">
        <v>5298</v>
      </c>
    </row>
    <row r="345" spans="1:19" x14ac:dyDescent="0.25">
      <c r="A345">
        <v>7122</v>
      </c>
      <c r="B345" t="s">
        <v>4978</v>
      </c>
      <c r="C345" t="s">
        <v>167</v>
      </c>
      <c r="D345" t="s">
        <v>4704</v>
      </c>
      <c r="E345">
        <v>-47.384599999999999</v>
      </c>
      <c r="F345">
        <v>-22.357700000000001</v>
      </c>
      <c r="G345">
        <v>5195</v>
      </c>
      <c r="H345">
        <v>5017</v>
      </c>
      <c r="I345">
        <v>5556</v>
      </c>
      <c r="J345">
        <v>5328</v>
      </c>
      <c r="K345">
        <v>5333</v>
      </c>
      <c r="L345">
        <v>4792</v>
      </c>
      <c r="M345">
        <v>4694</v>
      </c>
      <c r="N345">
        <v>4806</v>
      </c>
      <c r="O345">
        <v>5658</v>
      </c>
      <c r="P345">
        <v>5267</v>
      </c>
      <c r="Q345">
        <v>5371</v>
      </c>
      <c r="R345">
        <v>5186</v>
      </c>
      <c r="S345">
        <v>5329</v>
      </c>
    </row>
    <row r="346" spans="1:19" x14ac:dyDescent="0.25">
      <c r="A346">
        <v>54336</v>
      </c>
      <c r="B346" t="s">
        <v>875</v>
      </c>
      <c r="C346" t="s">
        <v>167</v>
      </c>
      <c r="D346" t="s">
        <v>792</v>
      </c>
      <c r="E346">
        <v>-40.831299999999999</v>
      </c>
      <c r="F346">
        <v>-4.7461000000000002</v>
      </c>
      <c r="G346">
        <v>5532</v>
      </c>
      <c r="H346">
        <v>4835</v>
      </c>
      <c r="I346">
        <v>4998</v>
      </c>
      <c r="J346">
        <v>5162</v>
      </c>
      <c r="K346">
        <v>4806</v>
      </c>
      <c r="L346">
        <v>4967</v>
      </c>
      <c r="M346">
        <v>5007</v>
      </c>
      <c r="N346">
        <v>5553</v>
      </c>
      <c r="O346">
        <v>6314</v>
      </c>
      <c r="P346">
        <v>6696</v>
      </c>
      <c r="Q346">
        <v>6467</v>
      </c>
      <c r="R346">
        <v>6157</v>
      </c>
      <c r="S346">
        <v>5419</v>
      </c>
    </row>
    <row r="347" spans="1:19" x14ac:dyDescent="0.25">
      <c r="A347">
        <v>58218</v>
      </c>
      <c r="B347" t="s">
        <v>1431</v>
      </c>
      <c r="C347" t="s">
        <v>167</v>
      </c>
      <c r="D347" t="s">
        <v>1298</v>
      </c>
      <c r="E347">
        <v>-44.777099999999997</v>
      </c>
      <c r="F347">
        <v>-3.4554</v>
      </c>
      <c r="G347">
        <v>5216</v>
      </c>
      <c r="H347">
        <v>4644</v>
      </c>
      <c r="I347">
        <v>4867</v>
      </c>
      <c r="J347">
        <v>4904</v>
      </c>
      <c r="K347">
        <v>4902</v>
      </c>
      <c r="L347">
        <v>4971</v>
      </c>
      <c r="M347">
        <v>5191</v>
      </c>
      <c r="N347">
        <v>5378</v>
      </c>
      <c r="O347">
        <v>5867</v>
      </c>
      <c r="P347">
        <v>6072</v>
      </c>
      <c r="Q347">
        <v>5637</v>
      </c>
      <c r="R347">
        <v>5216</v>
      </c>
      <c r="S347">
        <v>4943</v>
      </c>
    </row>
    <row r="348" spans="1:19" x14ac:dyDescent="0.25">
      <c r="A348">
        <v>1524</v>
      </c>
      <c r="B348" t="s">
        <v>4025</v>
      </c>
      <c r="C348" t="s">
        <v>167</v>
      </c>
      <c r="D348" t="s">
        <v>3898</v>
      </c>
      <c r="E348">
        <v>-50.929600000000001</v>
      </c>
      <c r="F348">
        <v>-29.6173</v>
      </c>
      <c r="G348">
        <v>4519</v>
      </c>
      <c r="H348">
        <v>5355</v>
      </c>
      <c r="I348">
        <v>5364</v>
      </c>
      <c r="J348">
        <v>4999</v>
      </c>
      <c r="K348">
        <v>4562</v>
      </c>
      <c r="L348">
        <v>3742</v>
      </c>
      <c r="M348">
        <v>3302</v>
      </c>
      <c r="N348">
        <v>3544</v>
      </c>
      <c r="O348">
        <v>4112</v>
      </c>
      <c r="P348">
        <v>3884</v>
      </c>
      <c r="Q348">
        <v>4502</v>
      </c>
      <c r="R348">
        <v>5395</v>
      </c>
      <c r="S348">
        <v>5466</v>
      </c>
    </row>
    <row r="349" spans="1:19" x14ac:dyDescent="0.25">
      <c r="A349">
        <v>44859</v>
      </c>
      <c r="B349" t="s">
        <v>801</v>
      </c>
      <c r="C349" t="s">
        <v>167</v>
      </c>
      <c r="D349" t="s">
        <v>792</v>
      </c>
      <c r="E349">
        <v>-40.136200000000002</v>
      </c>
      <c r="F349">
        <v>-7.2135999999999996</v>
      </c>
      <c r="G349">
        <v>5766</v>
      </c>
      <c r="H349">
        <v>5230</v>
      </c>
      <c r="I349">
        <v>5318</v>
      </c>
      <c r="J349">
        <v>5493</v>
      </c>
      <c r="K349">
        <v>5382</v>
      </c>
      <c r="L349">
        <v>5344</v>
      </c>
      <c r="M349">
        <v>5459</v>
      </c>
      <c r="N349">
        <v>5803</v>
      </c>
      <c r="O349">
        <v>6461</v>
      </c>
      <c r="P349">
        <v>6607</v>
      </c>
      <c r="Q349">
        <v>6319</v>
      </c>
      <c r="R349">
        <v>6123</v>
      </c>
      <c r="S349">
        <v>5648</v>
      </c>
    </row>
    <row r="350" spans="1:19" x14ac:dyDescent="0.25">
      <c r="A350">
        <v>43287</v>
      </c>
      <c r="B350" t="s">
        <v>3431</v>
      </c>
      <c r="C350" t="s">
        <v>167</v>
      </c>
      <c r="D350" t="s">
        <v>3284</v>
      </c>
      <c r="E350">
        <v>-40.496000000000002</v>
      </c>
      <c r="F350">
        <v>-7.5708000000000002</v>
      </c>
      <c r="G350">
        <v>5648</v>
      </c>
      <c r="H350">
        <v>5427</v>
      </c>
      <c r="I350">
        <v>5301</v>
      </c>
      <c r="J350">
        <v>5543</v>
      </c>
      <c r="K350">
        <v>5290</v>
      </c>
      <c r="L350">
        <v>5094</v>
      </c>
      <c r="M350">
        <v>4964</v>
      </c>
      <c r="N350">
        <v>5354</v>
      </c>
      <c r="O350">
        <v>6161</v>
      </c>
      <c r="P350">
        <v>6491</v>
      </c>
      <c r="Q350">
        <v>6305</v>
      </c>
      <c r="R350">
        <v>6121</v>
      </c>
      <c r="S350">
        <v>5730</v>
      </c>
    </row>
    <row r="351" spans="1:19" x14ac:dyDescent="0.25">
      <c r="A351">
        <v>6473</v>
      </c>
      <c r="B351" t="s">
        <v>3673</v>
      </c>
      <c r="C351" t="s">
        <v>167</v>
      </c>
      <c r="D351" t="s">
        <v>3664</v>
      </c>
      <c r="E351">
        <v>-42.332999999999998</v>
      </c>
      <c r="F351">
        <v>-22.870100000000001</v>
      </c>
      <c r="G351">
        <v>5065</v>
      </c>
      <c r="H351">
        <v>5611</v>
      </c>
      <c r="I351">
        <v>6160</v>
      </c>
      <c r="J351">
        <v>5453</v>
      </c>
      <c r="K351">
        <v>5172</v>
      </c>
      <c r="L351">
        <v>4514</v>
      </c>
      <c r="M351">
        <v>4401</v>
      </c>
      <c r="N351">
        <v>4335</v>
      </c>
      <c r="O351">
        <v>5048</v>
      </c>
      <c r="P351">
        <v>4831</v>
      </c>
      <c r="Q351">
        <v>5025</v>
      </c>
      <c r="R351">
        <v>4846</v>
      </c>
      <c r="S351">
        <v>5383</v>
      </c>
    </row>
    <row r="352" spans="1:19" x14ac:dyDescent="0.25">
      <c r="A352">
        <v>47625</v>
      </c>
      <c r="B352" t="s">
        <v>2901</v>
      </c>
      <c r="C352" t="s">
        <v>167</v>
      </c>
      <c r="D352" t="s">
        <v>2709</v>
      </c>
      <c r="E352">
        <v>-35.740900000000003</v>
      </c>
      <c r="F352">
        <v>-6.5346000000000002</v>
      </c>
      <c r="G352">
        <v>5487</v>
      </c>
      <c r="H352">
        <v>5540</v>
      </c>
      <c r="I352">
        <v>5715</v>
      </c>
      <c r="J352">
        <v>5933</v>
      </c>
      <c r="K352">
        <v>5540</v>
      </c>
      <c r="L352">
        <v>5096</v>
      </c>
      <c r="M352">
        <v>4646</v>
      </c>
      <c r="N352">
        <v>4815</v>
      </c>
      <c r="O352">
        <v>5474</v>
      </c>
      <c r="P352">
        <v>5805</v>
      </c>
      <c r="Q352">
        <v>5825</v>
      </c>
      <c r="R352">
        <v>5901</v>
      </c>
      <c r="S352">
        <v>5556</v>
      </c>
    </row>
    <row r="353" spans="1:19" x14ac:dyDescent="0.25">
      <c r="A353">
        <v>5254</v>
      </c>
      <c r="B353" t="s">
        <v>2901</v>
      </c>
      <c r="C353" t="s">
        <v>167</v>
      </c>
      <c r="D353" t="s">
        <v>2912</v>
      </c>
      <c r="E353">
        <v>-52.502499999999998</v>
      </c>
      <c r="F353">
        <v>-23.931999999999999</v>
      </c>
      <c r="G353">
        <v>5139</v>
      </c>
      <c r="H353">
        <v>5431</v>
      </c>
      <c r="I353">
        <v>5494</v>
      </c>
      <c r="J353">
        <v>5615</v>
      </c>
      <c r="K353">
        <v>5290</v>
      </c>
      <c r="L353">
        <v>4516</v>
      </c>
      <c r="M353">
        <v>4203</v>
      </c>
      <c r="N353">
        <v>4400</v>
      </c>
      <c r="O353">
        <v>5284</v>
      </c>
      <c r="P353">
        <v>5003</v>
      </c>
      <c r="Q353">
        <v>5241</v>
      </c>
      <c r="R353">
        <v>5561</v>
      </c>
      <c r="S353">
        <v>5631</v>
      </c>
    </row>
    <row r="354" spans="1:19" x14ac:dyDescent="0.25">
      <c r="A354">
        <v>20402</v>
      </c>
      <c r="B354" t="s">
        <v>408</v>
      </c>
      <c r="C354" t="s">
        <v>167</v>
      </c>
      <c r="D354" t="s">
        <v>375</v>
      </c>
      <c r="E354">
        <v>-39.4193</v>
      </c>
      <c r="F354">
        <v>-15.265599999999999</v>
      </c>
      <c r="G354">
        <v>4750</v>
      </c>
      <c r="H354">
        <v>5151</v>
      </c>
      <c r="I354">
        <v>5511</v>
      </c>
      <c r="J354">
        <v>5368</v>
      </c>
      <c r="K354">
        <v>4766</v>
      </c>
      <c r="L354">
        <v>4261</v>
      </c>
      <c r="M354">
        <v>3880</v>
      </c>
      <c r="N354">
        <v>4073</v>
      </c>
      <c r="O354">
        <v>4478</v>
      </c>
      <c r="P354">
        <v>4826</v>
      </c>
      <c r="Q354">
        <v>4746</v>
      </c>
      <c r="R354">
        <v>4651</v>
      </c>
      <c r="S354">
        <v>5291</v>
      </c>
    </row>
    <row r="355" spans="1:19" x14ac:dyDescent="0.25">
      <c r="A355">
        <v>3047</v>
      </c>
      <c r="B355" t="s">
        <v>4361</v>
      </c>
      <c r="C355" t="s">
        <v>167</v>
      </c>
      <c r="D355" t="s">
        <v>3898</v>
      </c>
      <c r="E355">
        <v>-52.297899999999998</v>
      </c>
      <c r="F355">
        <v>-27.398299999999999</v>
      </c>
      <c r="G355">
        <v>4855</v>
      </c>
      <c r="H355">
        <v>5591</v>
      </c>
      <c r="I355">
        <v>5610</v>
      </c>
      <c r="J355">
        <v>5488</v>
      </c>
      <c r="K355">
        <v>4854</v>
      </c>
      <c r="L355">
        <v>3992</v>
      </c>
      <c r="M355">
        <v>3458</v>
      </c>
      <c r="N355">
        <v>3856</v>
      </c>
      <c r="O355">
        <v>4654</v>
      </c>
      <c r="P355">
        <v>4385</v>
      </c>
      <c r="Q355">
        <v>5031</v>
      </c>
      <c r="R355">
        <v>5653</v>
      </c>
      <c r="S355">
        <v>5690</v>
      </c>
    </row>
    <row r="356" spans="1:19" x14ac:dyDescent="0.25">
      <c r="A356">
        <v>55389</v>
      </c>
      <c r="B356" t="s">
        <v>891</v>
      </c>
      <c r="C356" t="s">
        <v>167</v>
      </c>
      <c r="D356" t="s">
        <v>792</v>
      </c>
      <c r="E356">
        <v>-39.047400000000003</v>
      </c>
      <c r="F356">
        <v>-4.4127000000000001</v>
      </c>
      <c r="G356">
        <v>5634</v>
      </c>
      <c r="H356">
        <v>5243</v>
      </c>
      <c r="I356">
        <v>5304</v>
      </c>
      <c r="J356">
        <v>5306</v>
      </c>
      <c r="K356">
        <v>4867</v>
      </c>
      <c r="L356">
        <v>5176</v>
      </c>
      <c r="M356">
        <v>5113</v>
      </c>
      <c r="N356">
        <v>5546</v>
      </c>
      <c r="O356">
        <v>6356</v>
      </c>
      <c r="P356">
        <v>6656</v>
      </c>
      <c r="Q356">
        <v>6389</v>
      </c>
      <c r="R356">
        <v>6157</v>
      </c>
      <c r="S356">
        <v>5491</v>
      </c>
    </row>
    <row r="357" spans="1:19" x14ac:dyDescent="0.25">
      <c r="A357">
        <v>25245</v>
      </c>
      <c r="B357" t="s">
        <v>551</v>
      </c>
      <c r="C357" t="s">
        <v>167</v>
      </c>
      <c r="D357" t="s">
        <v>375</v>
      </c>
      <c r="E357">
        <v>-39.001899999999999</v>
      </c>
      <c r="F357">
        <v>-13.077299999999999</v>
      </c>
      <c r="G357">
        <v>5086</v>
      </c>
      <c r="H357">
        <v>5647</v>
      </c>
      <c r="I357">
        <v>5767</v>
      </c>
      <c r="J357">
        <v>5817</v>
      </c>
      <c r="K357">
        <v>4912</v>
      </c>
      <c r="L357">
        <v>4434</v>
      </c>
      <c r="M357">
        <v>4063</v>
      </c>
      <c r="N357">
        <v>4256</v>
      </c>
      <c r="O357">
        <v>4758</v>
      </c>
      <c r="P357">
        <v>5273</v>
      </c>
      <c r="Q357">
        <v>5205</v>
      </c>
      <c r="R357">
        <v>5318</v>
      </c>
      <c r="S357">
        <v>5585</v>
      </c>
    </row>
    <row r="358" spans="1:19" x14ac:dyDescent="0.25">
      <c r="A358">
        <v>30076</v>
      </c>
      <c r="B358" t="s">
        <v>5310</v>
      </c>
      <c r="C358" t="s">
        <v>167</v>
      </c>
      <c r="D358" t="s">
        <v>5304</v>
      </c>
      <c r="E358">
        <v>-37.617899999999999</v>
      </c>
      <c r="F358">
        <v>-11.2652</v>
      </c>
      <c r="G358">
        <v>5287</v>
      </c>
      <c r="H358">
        <v>5802</v>
      </c>
      <c r="I358">
        <v>5844</v>
      </c>
      <c r="J358">
        <v>5947</v>
      </c>
      <c r="K358">
        <v>5145</v>
      </c>
      <c r="L358">
        <v>4583</v>
      </c>
      <c r="M358">
        <v>4387</v>
      </c>
      <c r="N358">
        <v>4446</v>
      </c>
      <c r="O358">
        <v>4824</v>
      </c>
      <c r="P358">
        <v>5392</v>
      </c>
      <c r="Q358">
        <v>5509</v>
      </c>
      <c r="R358">
        <v>5757</v>
      </c>
      <c r="S358">
        <v>5812</v>
      </c>
    </row>
    <row r="359" spans="1:19" x14ac:dyDescent="0.25">
      <c r="A359">
        <v>4055</v>
      </c>
      <c r="B359" t="s">
        <v>2982</v>
      </c>
      <c r="C359" t="s">
        <v>167</v>
      </c>
      <c r="D359" t="s">
        <v>2912</v>
      </c>
      <c r="E359">
        <v>-49.405200000000001</v>
      </c>
      <c r="F359">
        <v>-25.586400000000001</v>
      </c>
      <c r="G359">
        <v>4412</v>
      </c>
      <c r="H359">
        <v>4844</v>
      </c>
      <c r="I359">
        <v>4916</v>
      </c>
      <c r="J359">
        <v>4712</v>
      </c>
      <c r="K359">
        <v>4365</v>
      </c>
      <c r="L359">
        <v>3800</v>
      </c>
      <c r="M359">
        <v>3571</v>
      </c>
      <c r="N359">
        <v>3732</v>
      </c>
      <c r="O359">
        <v>4687</v>
      </c>
      <c r="P359">
        <v>4175</v>
      </c>
      <c r="Q359">
        <v>4341</v>
      </c>
      <c r="R359">
        <v>4853</v>
      </c>
      <c r="S359">
        <v>4949</v>
      </c>
    </row>
    <row r="360" spans="1:19" x14ac:dyDescent="0.25">
      <c r="A360">
        <v>11453</v>
      </c>
      <c r="B360" t="s">
        <v>2140</v>
      </c>
      <c r="C360" t="s">
        <v>167</v>
      </c>
      <c r="D360" t="s">
        <v>1727</v>
      </c>
      <c r="E360">
        <v>-45.1676</v>
      </c>
      <c r="F360">
        <v>-19.9451</v>
      </c>
      <c r="G360">
        <v>5428</v>
      </c>
      <c r="H360">
        <v>5277</v>
      </c>
      <c r="I360">
        <v>5752</v>
      </c>
      <c r="J360">
        <v>5263</v>
      </c>
      <c r="K360">
        <v>5567</v>
      </c>
      <c r="L360">
        <v>5225</v>
      </c>
      <c r="M360">
        <v>5238</v>
      </c>
      <c r="N360">
        <v>5403</v>
      </c>
      <c r="O360">
        <v>6152</v>
      </c>
      <c r="P360">
        <v>5853</v>
      </c>
      <c r="Q360">
        <v>5463</v>
      </c>
      <c r="R360">
        <v>4862</v>
      </c>
      <c r="S360">
        <v>5077</v>
      </c>
    </row>
    <row r="361" spans="1:19" x14ac:dyDescent="0.25">
      <c r="A361">
        <v>11983</v>
      </c>
      <c r="B361" t="s">
        <v>2195</v>
      </c>
      <c r="C361" t="s">
        <v>167</v>
      </c>
      <c r="D361" t="s">
        <v>1727</v>
      </c>
      <c r="E361">
        <v>-46.941600000000001</v>
      </c>
      <c r="F361">
        <v>-19.585000000000001</v>
      </c>
      <c r="G361">
        <v>5410</v>
      </c>
      <c r="H361">
        <v>4998</v>
      </c>
      <c r="I361">
        <v>5643</v>
      </c>
      <c r="J361">
        <v>5052</v>
      </c>
      <c r="K361">
        <v>5463</v>
      </c>
      <c r="L361">
        <v>5360</v>
      </c>
      <c r="M361">
        <v>5280</v>
      </c>
      <c r="N361">
        <v>5479</v>
      </c>
      <c r="O361">
        <v>6356</v>
      </c>
      <c r="P361">
        <v>5778</v>
      </c>
      <c r="Q361">
        <v>5497</v>
      </c>
      <c r="R361">
        <v>4927</v>
      </c>
      <c r="S361">
        <v>5088</v>
      </c>
    </row>
    <row r="362" spans="1:19" x14ac:dyDescent="0.25">
      <c r="A362">
        <v>8799</v>
      </c>
      <c r="B362" t="s">
        <v>1874</v>
      </c>
      <c r="C362" t="s">
        <v>167</v>
      </c>
      <c r="D362" t="s">
        <v>1727</v>
      </c>
      <c r="E362">
        <v>-46.9405</v>
      </c>
      <c r="F362">
        <v>-21.359500000000001</v>
      </c>
      <c r="G362">
        <v>5266</v>
      </c>
      <c r="H362">
        <v>5018</v>
      </c>
      <c r="I362">
        <v>5507</v>
      </c>
      <c r="J362">
        <v>5209</v>
      </c>
      <c r="K362">
        <v>5504</v>
      </c>
      <c r="L362">
        <v>5001</v>
      </c>
      <c r="M362">
        <v>4928</v>
      </c>
      <c r="N362">
        <v>5106</v>
      </c>
      <c r="O362">
        <v>5836</v>
      </c>
      <c r="P362">
        <v>5369</v>
      </c>
      <c r="Q362">
        <v>5372</v>
      </c>
      <c r="R362">
        <v>5167</v>
      </c>
      <c r="S362">
        <v>5171</v>
      </c>
    </row>
    <row r="363" spans="1:19" x14ac:dyDescent="0.25">
      <c r="A363">
        <v>8083</v>
      </c>
      <c r="B363" t="s">
        <v>5061</v>
      </c>
      <c r="C363" t="s">
        <v>167</v>
      </c>
      <c r="D363" t="s">
        <v>4704</v>
      </c>
      <c r="E363">
        <v>-50.4664</v>
      </c>
      <c r="F363">
        <v>-21.773299999999999</v>
      </c>
      <c r="G363">
        <v>5321</v>
      </c>
      <c r="H363">
        <v>5329</v>
      </c>
      <c r="I363">
        <v>5658</v>
      </c>
      <c r="J363">
        <v>5551</v>
      </c>
      <c r="K363">
        <v>5432</v>
      </c>
      <c r="L363">
        <v>4869</v>
      </c>
      <c r="M363">
        <v>4681</v>
      </c>
      <c r="N363">
        <v>4887</v>
      </c>
      <c r="O363">
        <v>5697</v>
      </c>
      <c r="P363">
        <v>5185</v>
      </c>
      <c r="Q363">
        <v>5443</v>
      </c>
      <c r="R363">
        <v>5518</v>
      </c>
      <c r="S363">
        <v>5607</v>
      </c>
    </row>
    <row r="364" spans="1:19" x14ac:dyDescent="0.25">
      <c r="A364">
        <v>10729</v>
      </c>
      <c r="B364" t="s">
        <v>2070</v>
      </c>
      <c r="C364" t="s">
        <v>167</v>
      </c>
      <c r="D364" t="s">
        <v>1727</v>
      </c>
      <c r="E364">
        <v>-45.537700000000001</v>
      </c>
      <c r="F364">
        <v>-20.286799999999999</v>
      </c>
      <c r="G364">
        <v>5382</v>
      </c>
      <c r="H364">
        <v>5256</v>
      </c>
      <c r="I364">
        <v>5683</v>
      </c>
      <c r="J364">
        <v>5242</v>
      </c>
      <c r="K364">
        <v>5507</v>
      </c>
      <c r="L364">
        <v>5240</v>
      </c>
      <c r="M364">
        <v>5094</v>
      </c>
      <c r="N364">
        <v>5385</v>
      </c>
      <c r="O364">
        <v>6056</v>
      </c>
      <c r="P364">
        <v>5771</v>
      </c>
      <c r="Q364">
        <v>5396</v>
      </c>
      <c r="R364">
        <v>4823</v>
      </c>
      <c r="S364">
        <v>5127</v>
      </c>
    </row>
    <row r="365" spans="1:19" x14ac:dyDescent="0.25">
      <c r="A365">
        <v>40204</v>
      </c>
      <c r="B365" t="s">
        <v>3347</v>
      </c>
      <c r="C365" t="s">
        <v>167</v>
      </c>
      <c r="D365" t="s">
        <v>3284</v>
      </c>
      <c r="E365">
        <v>-37.058100000000003</v>
      </c>
      <c r="F365">
        <v>-8.4155999999999995</v>
      </c>
      <c r="G365">
        <v>5653</v>
      </c>
      <c r="H365">
        <v>5808</v>
      </c>
      <c r="I365">
        <v>5896</v>
      </c>
      <c r="J365">
        <v>6103</v>
      </c>
      <c r="K365">
        <v>5764</v>
      </c>
      <c r="L365">
        <v>4979</v>
      </c>
      <c r="M365">
        <v>4504</v>
      </c>
      <c r="N365">
        <v>4655</v>
      </c>
      <c r="O365">
        <v>5413</v>
      </c>
      <c r="P365">
        <v>6154</v>
      </c>
      <c r="Q365">
        <v>6210</v>
      </c>
      <c r="R365">
        <v>6321</v>
      </c>
      <c r="S365">
        <v>6031</v>
      </c>
    </row>
    <row r="366" spans="1:19" x14ac:dyDescent="0.25">
      <c r="A366">
        <v>8807</v>
      </c>
      <c r="B366" t="s">
        <v>1876</v>
      </c>
      <c r="C366" t="s">
        <v>167</v>
      </c>
      <c r="D366" t="s">
        <v>1727</v>
      </c>
      <c r="E366">
        <v>-46.142499999999998</v>
      </c>
      <c r="F366">
        <v>-21.357700000000001</v>
      </c>
      <c r="G366">
        <v>5146</v>
      </c>
      <c r="H366">
        <v>5038</v>
      </c>
      <c r="I366">
        <v>5517</v>
      </c>
      <c r="J366">
        <v>5069</v>
      </c>
      <c r="K366">
        <v>5231</v>
      </c>
      <c r="L366">
        <v>4842</v>
      </c>
      <c r="M366">
        <v>4698</v>
      </c>
      <c r="N366">
        <v>5003</v>
      </c>
      <c r="O366">
        <v>5830</v>
      </c>
      <c r="P366">
        <v>5407</v>
      </c>
      <c r="Q366">
        <v>5279</v>
      </c>
      <c r="R366">
        <v>4839</v>
      </c>
      <c r="S366">
        <v>4997</v>
      </c>
    </row>
    <row r="367" spans="1:19" x14ac:dyDescent="0.25">
      <c r="A367">
        <v>7475</v>
      </c>
      <c r="B367" t="s">
        <v>3718</v>
      </c>
      <c r="C367" t="s">
        <v>167</v>
      </c>
      <c r="D367" t="s">
        <v>3664</v>
      </c>
      <c r="E367">
        <v>-43.104999999999997</v>
      </c>
      <c r="F367">
        <v>-22.238299999999999</v>
      </c>
      <c r="G367">
        <v>4972</v>
      </c>
      <c r="H367">
        <v>5286</v>
      </c>
      <c r="I367">
        <v>5848</v>
      </c>
      <c r="J367">
        <v>5323</v>
      </c>
      <c r="K367">
        <v>5096</v>
      </c>
      <c r="L367">
        <v>4449</v>
      </c>
      <c r="M367">
        <v>4338</v>
      </c>
      <c r="N367">
        <v>4436</v>
      </c>
      <c r="O367">
        <v>5132</v>
      </c>
      <c r="P367">
        <v>4994</v>
      </c>
      <c r="Q367">
        <v>4937</v>
      </c>
      <c r="R367">
        <v>4662</v>
      </c>
      <c r="S367">
        <v>5162</v>
      </c>
    </row>
    <row r="368" spans="1:19" x14ac:dyDescent="0.25">
      <c r="A368">
        <v>7756</v>
      </c>
      <c r="B368" t="s">
        <v>5031</v>
      </c>
      <c r="C368" t="s">
        <v>167</v>
      </c>
      <c r="D368" t="s">
        <v>4704</v>
      </c>
      <c r="E368">
        <v>-48.911700000000003</v>
      </c>
      <c r="F368">
        <v>-22.028300000000002</v>
      </c>
      <c r="G368">
        <v>5321</v>
      </c>
      <c r="H368">
        <v>5214</v>
      </c>
      <c r="I368">
        <v>5710</v>
      </c>
      <c r="J368">
        <v>5488</v>
      </c>
      <c r="K368">
        <v>5534</v>
      </c>
      <c r="L368">
        <v>4836</v>
      </c>
      <c r="M368">
        <v>4746</v>
      </c>
      <c r="N368">
        <v>4896</v>
      </c>
      <c r="O368">
        <v>5646</v>
      </c>
      <c r="P368">
        <v>5239</v>
      </c>
      <c r="Q368">
        <v>5517</v>
      </c>
      <c r="R368">
        <v>5470</v>
      </c>
      <c r="S368">
        <v>5554</v>
      </c>
    </row>
    <row r="369" spans="1:19" x14ac:dyDescent="0.25">
      <c r="A369">
        <v>45686</v>
      </c>
      <c r="B369" t="s">
        <v>2822</v>
      </c>
      <c r="C369" t="s">
        <v>167</v>
      </c>
      <c r="D369" t="s">
        <v>2709</v>
      </c>
      <c r="E369">
        <v>-35.702599999999997</v>
      </c>
      <c r="F369">
        <v>-6.9653999999999998</v>
      </c>
      <c r="G369">
        <v>5371</v>
      </c>
      <c r="H369">
        <v>5472</v>
      </c>
      <c r="I369">
        <v>5710</v>
      </c>
      <c r="J369">
        <v>5792</v>
      </c>
      <c r="K369">
        <v>5476</v>
      </c>
      <c r="L369">
        <v>4923</v>
      </c>
      <c r="M369">
        <v>4387</v>
      </c>
      <c r="N369">
        <v>4517</v>
      </c>
      <c r="O369">
        <v>5201</v>
      </c>
      <c r="P369">
        <v>5627</v>
      </c>
      <c r="Q369">
        <v>5758</v>
      </c>
      <c r="R369">
        <v>5920</v>
      </c>
      <c r="S369">
        <v>5666</v>
      </c>
    </row>
    <row r="370" spans="1:19" x14ac:dyDescent="0.25">
      <c r="A370">
        <v>53305</v>
      </c>
      <c r="B370" t="s">
        <v>3894</v>
      </c>
      <c r="C370" t="s">
        <v>167</v>
      </c>
      <c r="D370" t="s">
        <v>3752</v>
      </c>
      <c r="E370">
        <v>-37.125500000000002</v>
      </c>
      <c r="F370">
        <v>-4.9528999999999996</v>
      </c>
      <c r="G370">
        <v>5747</v>
      </c>
      <c r="H370">
        <v>5782</v>
      </c>
      <c r="I370">
        <v>5756</v>
      </c>
      <c r="J370">
        <v>5820</v>
      </c>
      <c r="K370">
        <v>5580</v>
      </c>
      <c r="L370">
        <v>5453</v>
      </c>
      <c r="M370">
        <v>5122</v>
      </c>
      <c r="N370">
        <v>5361</v>
      </c>
      <c r="O370">
        <v>5862</v>
      </c>
      <c r="P370">
        <v>6211</v>
      </c>
      <c r="Q370">
        <v>5999</v>
      </c>
      <c r="R370">
        <v>6070</v>
      </c>
      <c r="S370">
        <v>5943</v>
      </c>
    </row>
    <row r="371" spans="1:19" x14ac:dyDescent="0.25">
      <c r="A371">
        <v>31575</v>
      </c>
      <c r="B371" t="s">
        <v>3894</v>
      </c>
      <c r="C371" t="s">
        <v>167</v>
      </c>
      <c r="D371" t="s">
        <v>5304</v>
      </c>
      <c r="E371">
        <v>-37.311399999999999</v>
      </c>
      <c r="F371">
        <v>-10.760199999999999</v>
      </c>
      <c r="G371">
        <v>5159</v>
      </c>
      <c r="H371">
        <v>5612</v>
      </c>
      <c r="I371">
        <v>5676</v>
      </c>
      <c r="J371">
        <v>5805</v>
      </c>
      <c r="K371">
        <v>5160</v>
      </c>
      <c r="L371">
        <v>4457</v>
      </c>
      <c r="M371">
        <v>4163</v>
      </c>
      <c r="N371">
        <v>4259</v>
      </c>
      <c r="O371">
        <v>4680</v>
      </c>
      <c r="P371">
        <v>5259</v>
      </c>
      <c r="Q371">
        <v>5430</v>
      </c>
      <c r="R371">
        <v>5725</v>
      </c>
      <c r="S371">
        <v>5684</v>
      </c>
    </row>
    <row r="372" spans="1:19" x14ac:dyDescent="0.25">
      <c r="A372">
        <v>45283</v>
      </c>
      <c r="B372" t="s">
        <v>2793</v>
      </c>
      <c r="C372" t="s">
        <v>167</v>
      </c>
      <c r="D372" t="s">
        <v>2709</v>
      </c>
      <c r="E372">
        <v>-36.945</v>
      </c>
      <c r="F372">
        <v>-7.1238000000000001</v>
      </c>
      <c r="G372">
        <v>5848</v>
      </c>
      <c r="H372">
        <v>5800</v>
      </c>
      <c r="I372">
        <v>5974</v>
      </c>
      <c r="J372">
        <v>6097</v>
      </c>
      <c r="K372">
        <v>5919</v>
      </c>
      <c r="L372">
        <v>5370</v>
      </c>
      <c r="M372">
        <v>4869</v>
      </c>
      <c r="N372">
        <v>5213</v>
      </c>
      <c r="O372">
        <v>5937</v>
      </c>
      <c r="P372">
        <v>6404</v>
      </c>
      <c r="Q372">
        <v>6358</v>
      </c>
      <c r="R372">
        <v>6313</v>
      </c>
      <c r="S372">
        <v>5920</v>
      </c>
    </row>
    <row r="373" spans="1:19" x14ac:dyDescent="0.25">
      <c r="A373">
        <v>45684</v>
      </c>
      <c r="B373" t="s">
        <v>2819</v>
      </c>
      <c r="C373" t="s">
        <v>167</v>
      </c>
      <c r="D373" t="s">
        <v>2709</v>
      </c>
      <c r="E373">
        <v>-35.9251</v>
      </c>
      <c r="F373">
        <v>-7.0499000000000001</v>
      </c>
      <c r="G373">
        <v>5455</v>
      </c>
      <c r="H373">
        <v>5575</v>
      </c>
      <c r="I373">
        <v>5703</v>
      </c>
      <c r="J373">
        <v>5904</v>
      </c>
      <c r="K373">
        <v>5530</v>
      </c>
      <c r="L373">
        <v>5018</v>
      </c>
      <c r="M373">
        <v>4499</v>
      </c>
      <c r="N373">
        <v>4684</v>
      </c>
      <c r="O373">
        <v>5339</v>
      </c>
      <c r="P373">
        <v>5718</v>
      </c>
      <c r="Q373">
        <v>5860</v>
      </c>
      <c r="R373">
        <v>5961</v>
      </c>
      <c r="S373">
        <v>5670</v>
      </c>
    </row>
    <row r="374" spans="1:19" x14ac:dyDescent="0.25">
      <c r="A374">
        <v>6867</v>
      </c>
      <c r="B374" t="s">
        <v>4947</v>
      </c>
      <c r="C374" t="s">
        <v>167</v>
      </c>
      <c r="D374" t="s">
        <v>4704</v>
      </c>
      <c r="E374">
        <v>-44.699599999999997</v>
      </c>
      <c r="F374">
        <v>-22.5791</v>
      </c>
      <c r="G374">
        <v>4950</v>
      </c>
      <c r="H374">
        <v>5027</v>
      </c>
      <c r="I374">
        <v>5482</v>
      </c>
      <c r="J374">
        <v>5072</v>
      </c>
      <c r="K374">
        <v>5053</v>
      </c>
      <c r="L374">
        <v>4597</v>
      </c>
      <c r="M374">
        <v>4484</v>
      </c>
      <c r="N374">
        <v>4525</v>
      </c>
      <c r="O374">
        <v>5303</v>
      </c>
      <c r="P374">
        <v>4964</v>
      </c>
      <c r="Q374">
        <v>4988</v>
      </c>
      <c r="R374">
        <v>4744</v>
      </c>
      <c r="S374">
        <v>5161</v>
      </c>
    </row>
    <row r="375" spans="1:19" x14ac:dyDescent="0.25">
      <c r="A375">
        <v>6688</v>
      </c>
      <c r="B375" t="s">
        <v>4910</v>
      </c>
      <c r="C375" t="s">
        <v>167</v>
      </c>
      <c r="D375" t="s">
        <v>4704</v>
      </c>
      <c r="E375">
        <v>-48.664900000000003</v>
      </c>
      <c r="F375">
        <v>-22.667999999999999</v>
      </c>
      <c r="G375">
        <v>5220</v>
      </c>
      <c r="H375">
        <v>5101</v>
      </c>
      <c r="I375">
        <v>5583</v>
      </c>
      <c r="J375">
        <v>5452</v>
      </c>
      <c r="K375">
        <v>5362</v>
      </c>
      <c r="L375">
        <v>4742</v>
      </c>
      <c r="M375">
        <v>4611</v>
      </c>
      <c r="N375">
        <v>4746</v>
      </c>
      <c r="O375">
        <v>5634</v>
      </c>
      <c r="P375">
        <v>5199</v>
      </c>
      <c r="Q375">
        <v>5366</v>
      </c>
      <c r="R375">
        <v>5374</v>
      </c>
      <c r="S375">
        <v>5470</v>
      </c>
    </row>
    <row r="376" spans="1:19" x14ac:dyDescent="0.25">
      <c r="A376">
        <v>21944</v>
      </c>
      <c r="B376" t="s">
        <v>1576</v>
      </c>
      <c r="C376" t="s">
        <v>167</v>
      </c>
      <c r="D376" t="s">
        <v>1511</v>
      </c>
      <c r="E376">
        <v>-56.841700000000003</v>
      </c>
      <c r="F376">
        <v>-14.4628</v>
      </c>
      <c r="G376">
        <v>5155</v>
      </c>
      <c r="H376">
        <v>4877</v>
      </c>
      <c r="I376">
        <v>5012</v>
      </c>
      <c r="J376">
        <v>5017</v>
      </c>
      <c r="K376">
        <v>5173</v>
      </c>
      <c r="L376">
        <v>5075</v>
      </c>
      <c r="M376">
        <v>5189</v>
      </c>
      <c r="N376">
        <v>5326</v>
      </c>
      <c r="O376">
        <v>5884</v>
      </c>
      <c r="P376">
        <v>5259</v>
      </c>
      <c r="Q376">
        <v>5105</v>
      </c>
      <c r="R376">
        <v>4996</v>
      </c>
      <c r="S376">
        <v>4941</v>
      </c>
    </row>
    <row r="377" spans="1:19" x14ac:dyDescent="0.25">
      <c r="A377">
        <v>17926</v>
      </c>
      <c r="B377" t="s">
        <v>1166</v>
      </c>
      <c r="C377" t="s">
        <v>167</v>
      </c>
      <c r="D377" t="s">
        <v>1058</v>
      </c>
      <c r="E377">
        <v>-51.559699999999999</v>
      </c>
      <c r="F377">
        <v>-16.386099999999999</v>
      </c>
      <c r="G377">
        <v>5457</v>
      </c>
      <c r="H377">
        <v>5079</v>
      </c>
      <c r="I377">
        <v>5436</v>
      </c>
      <c r="J377">
        <v>5429</v>
      </c>
      <c r="K377">
        <v>5752</v>
      </c>
      <c r="L377">
        <v>5656</v>
      </c>
      <c r="M377">
        <v>5433</v>
      </c>
      <c r="N377">
        <v>5418</v>
      </c>
      <c r="O377">
        <v>6104</v>
      </c>
      <c r="P377">
        <v>5599</v>
      </c>
      <c r="Q377">
        <v>5415</v>
      </c>
      <c r="R377">
        <v>5115</v>
      </c>
      <c r="S377">
        <v>5045</v>
      </c>
    </row>
    <row r="378" spans="1:19" x14ac:dyDescent="0.25">
      <c r="A378">
        <v>48780</v>
      </c>
      <c r="B378" t="s">
        <v>3807</v>
      </c>
      <c r="C378" t="s">
        <v>167</v>
      </c>
      <c r="D378" t="s">
        <v>3752</v>
      </c>
      <c r="E378">
        <v>-35.162799999999997</v>
      </c>
      <c r="F378">
        <v>-6.1970000000000001</v>
      </c>
      <c r="G378">
        <v>5661</v>
      </c>
      <c r="H378">
        <v>5688</v>
      </c>
      <c r="I378">
        <v>5988</v>
      </c>
      <c r="J378">
        <v>6143</v>
      </c>
      <c r="K378">
        <v>5666</v>
      </c>
      <c r="L378">
        <v>5265</v>
      </c>
      <c r="M378">
        <v>4741</v>
      </c>
      <c r="N378">
        <v>4888</v>
      </c>
      <c r="O378">
        <v>5641</v>
      </c>
      <c r="P378">
        <v>5951</v>
      </c>
      <c r="Q378">
        <v>6069</v>
      </c>
      <c r="R378">
        <v>6066</v>
      </c>
      <c r="S378">
        <v>5821</v>
      </c>
    </row>
    <row r="379" spans="1:19" x14ac:dyDescent="0.25">
      <c r="A379">
        <v>8500</v>
      </c>
      <c r="B379" t="s">
        <v>1855</v>
      </c>
      <c r="C379" t="s">
        <v>167</v>
      </c>
      <c r="D379" t="s">
        <v>1727</v>
      </c>
      <c r="E379">
        <v>-42.829500000000003</v>
      </c>
      <c r="F379">
        <v>-21.608799999999999</v>
      </c>
      <c r="G379">
        <v>4898</v>
      </c>
      <c r="H379">
        <v>5215</v>
      </c>
      <c r="I379">
        <v>5719</v>
      </c>
      <c r="J379">
        <v>5251</v>
      </c>
      <c r="K379">
        <v>4891</v>
      </c>
      <c r="L379">
        <v>4398</v>
      </c>
      <c r="M379">
        <v>4299</v>
      </c>
      <c r="N379">
        <v>4439</v>
      </c>
      <c r="O379">
        <v>5094</v>
      </c>
      <c r="P379">
        <v>5030</v>
      </c>
      <c r="Q379">
        <v>4905</v>
      </c>
      <c r="R379">
        <v>4467</v>
      </c>
      <c r="S379">
        <v>5067</v>
      </c>
    </row>
    <row r="380" spans="1:19" x14ac:dyDescent="0.25">
      <c r="A380">
        <v>15119</v>
      </c>
      <c r="B380" t="s">
        <v>2404</v>
      </c>
      <c r="C380" t="s">
        <v>167</v>
      </c>
      <c r="D380" t="s">
        <v>1727</v>
      </c>
      <c r="E380">
        <v>-42.557000000000002</v>
      </c>
      <c r="F380">
        <v>-17.867000000000001</v>
      </c>
      <c r="G380">
        <v>5045</v>
      </c>
      <c r="H380">
        <v>5321</v>
      </c>
      <c r="I380">
        <v>5868</v>
      </c>
      <c r="J380">
        <v>5232</v>
      </c>
      <c r="K380">
        <v>4913</v>
      </c>
      <c r="L380">
        <v>4498</v>
      </c>
      <c r="M380">
        <v>4486</v>
      </c>
      <c r="N380">
        <v>4643</v>
      </c>
      <c r="O380">
        <v>5311</v>
      </c>
      <c r="P380">
        <v>5469</v>
      </c>
      <c r="Q380">
        <v>5198</v>
      </c>
      <c r="R380">
        <v>4508</v>
      </c>
      <c r="S380">
        <v>5088</v>
      </c>
    </row>
    <row r="381" spans="1:19" x14ac:dyDescent="0.25">
      <c r="A381">
        <v>19046</v>
      </c>
      <c r="B381" t="s">
        <v>2520</v>
      </c>
      <c r="C381" t="s">
        <v>167</v>
      </c>
      <c r="D381" t="s">
        <v>1727</v>
      </c>
      <c r="E381">
        <v>-46.1081</v>
      </c>
      <c r="F381">
        <v>-15.9109</v>
      </c>
      <c r="G381">
        <v>5822</v>
      </c>
      <c r="H381">
        <v>5602</v>
      </c>
      <c r="I381">
        <v>6103</v>
      </c>
      <c r="J381">
        <v>5619</v>
      </c>
      <c r="K381">
        <v>5927</v>
      </c>
      <c r="L381">
        <v>5815</v>
      </c>
      <c r="M381">
        <v>5666</v>
      </c>
      <c r="N381">
        <v>6027</v>
      </c>
      <c r="O381">
        <v>6613</v>
      </c>
      <c r="P381">
        <v>6275</v>
      </c>
      <c r="Q381">
        <v>5798</v>
      </c>
      <c r="R381">
        <v>5043</v>
      </c>
      <c r="S381">
        <v>5369</v>
      </c>
    </row>
    <row r="382" spans="1:19" x14ac:dyDescent="0.25">
      <c r="A382">
        <v>33297</v>
      </c>
      <c r="B382" t="s">
        <v>1635</v>
      </c>
      <c r="C382" t="s">
        <v>167</v>
      </c>
      <c r="D382" t="s">
        <v>1511</v>
      </c>
      <c r="E382">
        <v>-59.457299999999996</v>
      </c>
      <c r="F382">
        <v>-10.172700000000001</v>
      </c>
      <c r="G382">
        <v>4737</v>
      </c>
      <c r="H382">
        <v>4174</v>
      </c>
      <c r="I382">
        <v>4295</v>
      </c>
      <c r="J382">
        <v>4586</v>
      </c>
      <c r="K382">
        <v>4581</v>
      </c>
      <c r="L382">
        <v>4602</v>
      </c>
      <c r="M382">
        <v>5037</v>
      </c>
      <c r="N382">
        <v>5046</v>
      </c>
      <c r="O382">
        <v>5368</v>
      </c>
      <c r="P382">
        <v>5107</v>
      </c>
      <c r="Q382">
        <v>4961</v>
      </c>
      <c r="R382">
        <v>4617</v>
      </c>
      <c r="S382">
        <v>4465</v>
      </c>
    </row>
    <row r="383" spans="1:19" x14ac:dyDescent="0.25">
      <c r="A383">
        <v>34288</v>
      </c>
      <c r="B383" t="s">
        <v>4413</v>
      </c>
      <c r="C383" t="s">
        <v>167</v>
      </c>
      <c r="D383" t="s">
        <v>4373</v>
      </c>
      <c r="E383">
        <v>-63.033000000000001</v>
      </c>
      <c r="F383">
        <v>-9.9061000000000003</v>
      </c>
      <c r="G383">
        <v>4544</v>
      </c>
      <c r="H383">
        <v>4066</v>
      </c>
      <c r="I383">
        <v>4191</v>
      </c>
      <c r="J383">
        <v>4295</v>
      </c>
      <c r="K383">
        <v>4595</v>
      </c>
      <c r="L383">
        <v>4274</v>
      </c>
      <c r="M383">
        <v>4745</v>
      </c>
      <c r="N383">
        <v>4780</v>
      </c>
      <c r="O383">
        <v>5004</v>
      </c>
      <c r="P383">
        <v>4920</v>
      </c>
      <c r="Q383">
        <v>4851</v>
      </c>
      <c r="R383">
        <v>4489</v>
      </c>
      <c r="S383">
        <v>4325</v>
      </c>
    </row>
    <row r="384" spans="1:19" x14ac:dyDescent="0.25">
      <c r="A384">
        <v>9122</v>
      </c>
      <c r="B384" t="s">
        <v>5156</v>
      </c>
      <c r="C384" t="s">
        <v>167</v>
      </c>
      <c r="D384" t="s">
        <v>4704</v>
      </c>
      <c r="E384">
        <v>-48.790799999999997</v>
      </c>
      <c r="F384">
        <v>-21.1876</v>
      </c>
      <c r="G384">
        <v>5354</v>
      </c>
      <c r="H384">
        <v>5245</v>
      </c>
      <c r="I384">
        <v>5679</v>
      </c>
      <c r="J384">
        <v>5371</v>
      </c>
      <c r="K384">
        <v>5478</v>
      </c>
      <c r="L384">
        <v>5017</v>
      </c>
      <c r="M384">
        <v>4897</v>
      </c>
      <c r="N384">
        <v>5094</v>
      </c>
      <c r="O384">
        <v>5806</v>
      </c>
      <c r="P384">
        <v>5415</v>
      </c>
      <c r="Q384">
        <v>5458</v>
      </c>
      <c r="R384">
        <v>5358</v>
      </c>
      <c r="S384">
        <v>5428</v>
      </c>
    </row>
    <row r="385" spans="1:19" x14ac:dyDescent="0.25">
      <c r="A385">
        <v>4850</v>
      </c>
      <c r="B385" t="s">
        <v>3088</v>
      </c>
      <c r="C385" t="s">
        <v>167</v>
      </c>
      <c r="D385" t="s">
        <v>2912</v>
      </c>
      <c r="E385">
        <v>-51.584400000000002</v>
      </c>
      <c r="F385">
        <v>-24.386199999999999</v>
      </c>
      <c r="G385">
        <v>5071</v>
      </c>
      <c r="H385">
        <v>5408</v>
      </c>
      <c r="I385">
        <v>5448</v>
      </c>
      <c r="J385">
        <v>5474</v>
      </c>
      <c r="K385">
        <v>5287</v>
      </c>
      <c r="L385">
        <v>4431</v>
      </c>
      <c r="M385">
        <v>4057</v>
      </c>
      <c r="N385">
        <v>4351</v>
      </c>
      <c r="O385">
        <v>5297</v>
      </c>
      <c r="P385">
        <v>4928</v>
      </c>
      <c r="Q385">
        <v>5121</v>
      </c>
      <c r="R385">
        <v>5546</v>
      </c>
      <c r="S385">
        <v>5504</v>
      </c>
    </row>
    <row r="386" spans="1:19" x14ac:dyDescent="0.25">
      <c r="A386">
        <v>6616</v>
      </c>
      <c r="B386" t="s">
        <v>3685</v>
      </c>
      <c r="C386" t="s">
        <v>167</v>
      </c>
      <c r="D386" t="s">
        <v>3664</v>
      </c>
      <c r="E386">
        <v>-41.884900000000002</v>
      </c>
      <c r="F386">
        <v>-22.753299999999999</v>
      </c>
      <c r="G386">
        <v>5280</v>
      </c>
      <c r="H386">
        <v>5815</v>
      </c>
      <c r="I386">
        <v>6448</v>
      </c>
      <c r="J386">
        <v>5599</v>
      </c>
      <c r="K386">
        <v>5443</v>
      </c>
      <c r="L386">
        <v>4696</v>
      </c>
      <c r="M386">
        <v>4471</v>
      </c>
      <c r="N386">
        <v>4481</v>
      </c>
      <c r="O386">
        <v>5310</v>
      </c>
      <c r="P386">
        <v>5079</v>
      </c>
      <c r="Q386">
        <v>5306</v>
      </c>
      <c r="R386">
        <v>5094</v>
      </c>
      <c r="S386">
        <v>5621</v>
      </c>
    </row>
    <row r="387" spans="1:19" x14ac:dyDescent="0.25">
      <c r="A387">
        <v>2545</v>
      </c>
      <c r="B387" t="s">
        <v>4474</v>
      </c>
      <c r="C387" t="s">
        <v>167</v>
      </c>
      <c r="D387" t="s">
        <v>4434</v>
      </c>
      <c r="E387">
        <v>-49.021900000000002</v>
      </c>
      <c r="F387">
        <v>-28.2453</v>
      </c>
      <c r="G387">
        <v>4508</v>
      </c>
      <c r="H387">
        <v>5101</v>
      </c>
      <c r="I387">
        <v>5092</v>
      </c>
      <c r="J387">
        <v>4874</v>
      </c>
      <c r="K387">
        <v>4590</v>
      </c>
      <c r="L387">
        <v>3961</v>
      </c>
      <c r="M387">
        <v>3585</v>
      </c>
      <c r="N387">
        <v>3766</v>
      </c>
      <c r="O387">
        <v>4415</v>
      </c>
      <c r="P387">
        <v>3985</v>
      </c>
      <c r="Q387">
        <v>4360</v>
      </c>
      <c r="R387">
        <v>5162</v>
      </c>
      <c r="S387">
        <v>5209</v>
      </c>
    </row>
    <row r="388" spans="1:19" x14ac:dyDescent="0.25">
      <c r="A388">
        <v>48347</v>
      </c>
      <c r="B388" t="s">
        <v>830</v>
      </c>
      <c r="C388" t="s">
        <v>167</v>
      </c>
      <c r="D388" t="s">
        <v>792</v>
      </c>
      <c r="E388">
        <v>-40.165599999999998</v>
      </c>
      <c r="F388">
        <v>-6.3169000000000004</v>
      </c>
      <c r="G388">
        <v>5702</v>
      </c>
      <c r="H388">
        <v>5177</v>
      </c>
      <c r="I388">
        <v>5312</v>
      </c>
      <c r="J388">
        <v>5434</v>
      </c>
      <c r="K388">
        <v>5312</v>
      </c>
      <c r="L388">
        <v>5311</v>
      </c>
      <c r="M388">
        <v>5315</v>
      </c>
      <c r="N388">
        <v>5734</v>
      </c>
      <c r="O388">
        <v>6427</v>
      </c>
      <c r="P388">
        <v>6563</v>
      </c>
      <c r="Q388">
        <v>6295</v>
      </c>
      <c r="R388">
        <v>6046</v>
      </c>
      <c r="S388">
        <v>5490</v>
      </c>
    </row>
    <row r="389" spans="1:19" x14ac:dyDescent="0.25">
      <c r="A389">
        <v>49097</v>
      </c>
      <c r="B389" t="s">
        <v>3586</v>
      </c>
      <c r="C389" t="s">
        <v>167</v>
      </c>
      <c r="D389" t="s">
        <v>3448</v>
      </c>
      <c r="E389">
        <v>-41.782499999999999</v>
      </c>
      <c r="F389">
        <v>-6.1105999999999998</v>
      </c>
      <c r="G389">
        <v>5674</v>
      </c>
      <c r="H389">
        <v>4984</v>
      </c>
      <c r="I389">
        <v>5077</v>
      </c>
      <c r="J389">
        <v>5143</v>
      </c>
      <c r="K389">
        <v>5316</v>
      </c>
      <c r="L389">
        <v>5439</v>
      </c>
      <c r="M389">
        <v>5553</v>
      </c>
      <c r="N389">
        <v>5881</v>
      </c>
      <c r="O389">
        <v>6396</v>
      </c>
      <c r="P389">
        <v>6649</v>
      </c>
      <c r="Q389">
        <v>6277</v>
      </c>
      <c r="R389">
        <v>5941</v>
      </c>
      <c r="S389">
        <v>5427</v>
      </c>
    </row>
    <row r="390" spans="1:19" x14ac:dyDescent="0.25">
      <c r="A390">
        <v>43726</v>
      </c>
      <c r="B390" t="s">
        <v>2740</v>
      </c>
      <c r="C390" t="s">
        <v>167</v>
      </c>
      <c r="D390" t="s">
        <v>2709</v>
      </c>
      <c r="E390">
        <v>-35.706800000000001</v>
      </c>
      <c r="F390">
        <v>-7.5452000000000004</v>
      </c>
      <c r="G390">
        <v>5304</v>
      </c>
      <c r="H390">
        <v>5456</v>
      </c>
      <c r="I390">
        <v>5587</v>
      </c>
      <c r="J390">
        <v>5789</v>
      </c>
      <c r="K390">
        <v>5403</v>
      </c>
      <c r="L390">
        <v>4784</v>
      </c>
      <c r="M390">
        <v>4294</v>
      </c>
      <c r="N390">
        <v>4483</v>
      </c>
      <c r="O390">
        <v>5144</v>
      </c>
      <c r="P390">
        <v>5586</v>
      </c>
      <c r="Q390">
        <v>5712</v>
      </c>
      <c r="R390">
        <v>5808</v>
      </c>
      <c r="S390">
        <v>5603</v>
      </c>
    </row>
    <row r="391" spans="1:19" x14ac:dyDescent="0.25">
      <c r="A391">
        <v>44454</v>
      </c>
      <c r="B391" t="s">
        <v>3530</v>
      </c>
      <c r="C391" t="s">
        <v>167</v>
      </c>
      <c r="D391" t="s">
        <v>3448</v>
      </c>
      <c r="E391">
        <v>-41.565199999999997</v>
      </c>
      <c r="F391">
        <v>-7.2773000000000003</v>
      </c>
      <c r="G391">
        <v>5832</v>
      </c>
      <c r="H391">
        <v>5245</v>
      </c>
      <c r="I391">
        <v>5341</v>
      </c>
      <c r="J391">
        <v>5606</v>
      </c>
      <c r="K391">
        <v>5484</v>
      </c>
      <c r="L391">
        <v>5535</v>
      </c>
      <c r="M391">
        <v>5604</v>
      </c>
      <c r="N391">
        <v>5944</v>
      </c>
      <c r="O391">
        <v>6459</v>
      </c>
      <c r="P391">
        <v>6743</v>
      </c>
      <c r="Q391">
        <v>6373</v>
      </c>
      <c r="R391">
        <v>6025</v>
      </c>
      <c r="S391">
        <v>5621</v>
      </c>
    </row>
    <row r="392" spans="1:19" x14ac:dyDescent="0.25">
      <c r="A392">
        <v>46787</v>
      </c>
      <c r="B392" t="s">
        <v>3571</v>
      </c>
      <c r="C392" t="s">
        <v>167</v>
      </c>
      <c r="D392" t="s">
        <v>3448</v>
      </c>
      <c r="E392">
        <v>-42.5349</v>
      </c>
      <c r="F392">
        <v>-6.6517999999999997</v>
      </c>
      <c r="G392">
        <v>5714</v>
      </c>
      <c r="H392">
        <v>5015</v>
      </c>
      <c r="I392">
        <v>5206</v>
      </c>
      <c r="J392">
        <v>5262</v>
      </c>
      <c r="K392">
        <v>5415</v>
      </c>
      <c r="L392">
        <v>5558</v>
      </c>
      <c r="M392">
        <v>5629</v>
      </c>
      <c r="N392">
        <v>5974</v>
      </c>
      <c r="O392">
        <v>6377</v>
      </c>
      <c r="P392">
        <v>6538</v>
      </c>
      <c r="Q392">
        <v>6295</v>
      </c>
      <c r="R392">
        <v>5874</v>
      </c>
      <c r="S392">
        <v>5423</v>
      </c>
    </row>
    <row r="393" spans="1:19" x14ac:dyDescent="0.25">
      <c r="A393">
        <v>6338</v>
      </c>
      <c r="B393" t="s">
        <v>3667</v>
      </c>
      <c r="C393" t="s">
        <v>167</v>
      </c>
      <c r="D393" t="s">
        <v>3664</v>
      </c>
      <c r="E393">
        <v>-42.027099999999997</v>
      </c>
      <c r="F393">
        <v>-22.977900000000002</v>
      </c>
      <c r="G393">
        <v>5238</v>
      </c>
      <c r="H393">
        <v>5761</v>
      </c>
      <c r="I393">
        <v>6404</v>
      </c>
      <c r="J393">
        <v>5603</v>
      </c>
      <c r="K393">
        <v>5337</v>
      </c>
      <c r="L393">
        <v>4627</v>
      </c>
      <c r="M393">
        <v>4427</v>
      </c>
      <c r="N393">
        <v>4435</v>
      </c>
      <c r="O393">
        <v>5207</v>
      </c>
      <c r="P393">
        <v>5033</v>
      </c>
      <c r="Q393">
        <v>5239</v>
      </c>
      <c r="R393">
        <v>5157</v>
      </c>
      <c r="S393">
        <v>5623</v>
      </c>
    </row>
    <row r="394" spans="1:19" x14ac:dyDescent="0.25">
      <c r="A394">
        <v>25656</v>
      </c>
      <c r="B394" t="s">
        <v>5372</v>
      </c>
      <c r="C394" t="s">
        <v>167</v>
      </c>
      <c r="D394" t="s">
        <v>5370</v>
      </c>
      <c r="E394">
        <v>-46.948500000000003</v>
      </c>
      <c r="F394">
        <v>-12.922800000000001</v>
      </c>
      <c r="G394">
        <v>5646</v>
      </c>
      <c r="H394">
        <v>5284</v>
      </c>
      <c r="I394">
        <v>5381</v>
      </c>
      <c r="J394">
        <v>5258</v>
      </c>
      <c r="K394">
        <v>5594</v>
      </c>
      <c r="L394">
        <v>5807</v>
      </c>
      <c r="M394">
        <v>5732</v>
      </c>
      <c r="N394">
        <v>6093</v>
      </c>
      <c r="O394">
        <v>6537</v>
      </c>
      <c r="P394">
        <v>6165</v>
      </c>
      <c r="Q394">
        <v>5625</v>
      </c>
      <c r="R394">
        <v>5061</v>
      </c>
      <c r="S394">
        <v>5215</v>
      </c>
    </row>
    <row r="395" spans="1:19" x14ac:dyDescent="0.25">
      <c r="A395">
        <v>1656</v>
      </c>
      <c r="B395" t="s">
        <v>4066</v>
      </c>
      <c r="C395" t="s">
        <v>167</v>
      </c>
      <c r="D395" t="s">
        <v>3898</v>
      </c>
      <c r="E395">
        <v>-51.944899999999997</v>
      </c>
      <c r="F395">
        <v>-29.401</v>
      </c>
      <c r="G395">
        <v>4579</v>
      </c>
      <c r="H395">
        <v>5361</v>
      </c>
      <c r="I395">
        <v>5487</v>
      </c>
      <c r="J395">
        <v>5164</v>
      </c>
      <c r="K395">
        <v>4611</v>
      </c>
      <c r="L395">
        <v>3756</v>
      </c>
      <c r="M395">
        <v>3273</v>
      </c>
      <c r="N395">
        <v>3576</v>
      </c>
      <c r="O395">
        <v>4192</v>
      </c>
      <c r="P395">
        <v>3957</v>
      </c>
      <c r="Q395">
        <v>4584</v>
      </c>
      <c r="R395">
        <v>5471</v>
      </c>
      <c r="S395">
        <v>5522</v>
      </c>
    </row>
    <row r="396" spans="1:19" x14ac:dyDescent="0.25">
      <c r="A396">
        <v>385</v>
      </c>
      <c r="B396" t="s">
        <v>3917</v>
      </c>
      <c r="C396" t="s">
        <v>167</v>
      </c>
      <c r="D396" t="s">
        <v>3898</v>
      </c>
      <c r="E396">
        <v>-52.422199999999997</v>
      </c>
      <c r="F396">
        <v>-31.442599999999999</v>
      </c>
      <c r="G396">
        <v>4531</v>
      </c>
      <c r="H396">
        <v>5372</v>
      </c>
      <c r="I396">
        <v>5312</v>
      </c>
      <c r="J396">
        <v>5083</v>
      </c>
      <c r="K396">
        <v>4555</v>
      </c>
      <c r="L396">
        <v>3670</v>
      </c>
      <c r="M396">
        <v>3269</v>
      </c>
      <c r="N396">
        <v>3523</v>
      </c>
      <c r="O396">
        <v>3964</v>
      </c>
      <c r="P396">
        <v>3951</v>
      </c>
      <c r="Q396">
        <v>4715</v>
      </c>
      <c r="R396">
        <v>5412</v>
      </c>
      <c r="S396">
        <v>5542</v>
      </c>
    </row>
    <row r="397" spans="1:19" x14ac:dyDescent="0.25">
      <c r="A397">
        <v>1607</v>
      </c>
      <c r="B397" t="s">
        <v>4058</v>
      </c>
      <c r="C397" t="s">
        <v>167</v>
      </c>
      <c r="D397" t="s">
        <v>3898</v>
      </c>
      <c r="E397">
        <v>-49.89</v>
      </c>
      <c r="F397">
        <v>-29.5444</v>
      </c>
      <c r="G397">
        <v>4489</v>
      </c>
      <c r="H397">
        <v>5168</v>
      </c>
      <c r="I397">
        <v>5163</v>
      </c>
      <c r="J397">
        <v>4879</v>
      </c>
      <c r="K397">
        <v>4698</v>
      </c>
      <c r="L397">
        <v>3988</v>
      </c>
      <c r="M397">
        <v>3434</v>
      </c>
      <c r="N397">
        <v>3660</v>
      </c>
      <c r="O397">
        <v>4206</v>
      </c>
      <c r="P397">
        <v>3899</v>
      </c>
      <c r="Q397">
        <v>4306</v>
      </c>
      <c r="R397">
        <v>5206</v>
      </c>
      <c r="S397">
        <v>5256</v>
      </c>
    </row>
    <row r="398" spans="1:19" x14ac:dyDescent="0.25">
      <c r="A398">
        <v>1715</v>
      </c>
      <c r="B398" t="s">
        <v>4085</v>
      </c>
      <c r="C398" t="s">
        <v>167</v>
      </c>
      <c r="D398" t="s">
        <v>3898</v>
      </c>
      <c r="E398">
        <v>-53.086399999999998</v>
      </c>
      <c r="F398">
        <v>-29.333600000000001</v>
      </c>
      <c r="G398">
        <v>4792</v>
      </c>
      <c r="H398">
        <v>5544</v>
      </c>
      <c r="I398">
        <v>5724</v>
      </c>
      <c r="J398">
        <v>5444</v>
      </c>
      <c r="K398">
        <v>4795</v>
      </c>
      <c r="L398">
        <v>3924</v>
      </c>
      <c r="M398">
        <v>3413</v>
      </c>
      <c r="N398">
        <v>3721</v>
      </c>
      <c r="O398">
        <v>4408</v>
      </c>
      <c r="P398">
        <v>4193</v>
      </c>
      <c r="Q398">
        <v>4928</v>
      </c>
      <c r="R398">
        <v>5654</v>
      </c>
      <c r="S398">
        <v>5762</v>
      </c>
    </row>
    <row r="399" spans="1:19" x14ac:dyDescent="0.25">
      <c r="A399">
        <v>1151</v>
      </c>
      <c r="B399" t="s">
        <v>3953</v>
      </c>
      <c r="C399" t="s">
        <v>167</v>
      </c>
      <c r="D399" t="s">
        <v>3898</v>
      </c>
      <c r="E399">
        <v>-51.727899999999998</v>
      </c>
      <c r="F399">
        <v>-30.088000000000001</v>
      </c>
      <c r="G399">
        <v>4665</v>
      </c>
      <c r="H399">
        <v>5627</v>
      </c>
      <c r="I399">
        <v>5587</v>
      </c>
      <c r="J399">
        <v>5272</v>
      </c>
      <c r="K399">
        <v>4688</v>
      </c>
      <c r="L399">
        <v>3728</v>
      </c>
      <c r="M399">
        <v>3292</v>
      </c>
      <c r="N399">
        <v>3535</v>
      </c>
      <c r="O399">
        <v>4102</v>
      </c>
      <c r="P399">
        <v>4048</v>
      </c>
      <c r="Q399">
        <v>4795</v>
      </c>
      <c r="R399">
        <v>5596</v>
      </c>
      <c r="S399">
        <v>5719</v>
      </c>
    </row>
    <row r="400" spans="1:19" x14ac:dyDescent="0.25">
      <c r="A400">
        <v>152</v>
      </c>
      <c r="B400" t="s">
        <v>3901</v>
      </c>
      <c r="C400" t="s">
        <v>167</v>
      </c>
      <c r="D400" t="s">
        <v>3898</v>
      </c>
      <c r="E400">
        <v>-53.086599999999997</v>
      </c>
      <c r="F400">
        <v>-32.2331</v>
      </c>
      <c r="G400">
        <v>4621</v>
      </c>
      <c r="H400">
        <v>5578</v>
      </c>
      <c r="I400">
        <v>5392</v>
      </c>
      <c r="J400">
        <v>5243</v>
      </c>
      <c r="K400">
        <v>4601</v>
      </c>
      <c r="L400">
        <v>3692</v>
      </c>
      <c r="M400">
        <v>3295</v>
      </c>
      <c r="N400">
        <v>3440</v>
      </c>
      <c r="O400">
        <v>3930</v>
      </c>
      <c r="P400">
        <v>4086</v>
      </c>
      <c r="Q400">
        <v>4895</v>
      </c>
      <c r="R400">
        <v>5586</v>
      </c>
      <c r="S400">
        <v>5721</v>
      </c>
    </row>
    <row r="401" spans="1:19" x14ac:dyDescent="0.25">
      <c r="A401">
        <v>3335</v>
      </c>
      <c r="B401" t="s">
        <v>4615</v>
      </c>
      <c r="C401" t="s">
        <v>167</v>
      </c>
      <c r="D401" t="s">
        <v>4434</v>
      </c>
      <c r="E401">
        <v>-51.341200000000001</v>
      </c>
      <c r="F401">
        <v>-26.926100000000002</v>
      </c>
      <c r="G401">
        <v>4645</v>
      </c>
      <c r="H401">
        <v>5061</v>
      </c>
      <c r="I401">
        <v>5014</v>
      </c>
      <c r="J401">
        <v>5083</v>
      </c>
      <c r="K401">
        <v>4671</v>
      </c>
      <c r="L401">
        <v>3895</v>
      </c>
      <c r="M401">
        <v>3684</v>
      </c>
      <c r="N401">
        <v>3915</v>
      </c>
      <c r="O401">
        <v>4769</v>
      </c>
      <c r="P401">
        <v>4388</v>
      </c>
      <c r="Q401">
        <v>4713</v>
      </c>
      <c r="R401">
        <v>5307</v>
      </c>
      <c r="S401">
        <v>5242</v>
      </c>
    </row>
    <row r="402" spans="1:19" x14ac:dyDescent="0.25">
      <c r="A402">
        <v>6843</v>
      </c>
      <c r="B402" t="s">
        <v>4938</v>
      </c>
      <c r="C402" t="s">
        <v>167</v>
      </c>
      <c r="D402" t="s">
        <v>4704</v>
      </c>
      <c r="E402">
        <v>-47.173099999999998</v>
      </c>
      <c r="F402">
        <v>-22.5732</v>
      </c>
      <c r="G402">
        <v>5204</v>
      </c>
      <c r="H402">
        <v>5026</v>
      </c>
      <c r="I402">
        <v>5566</v>
      </c>
      <c r="J402">
        <v>5358</v>
      </c>
      <c r="K402">
        <v>5348</v>
      </c>
      <c r="L402">
        <v>4799</v>
      </c>
      <c r="M402">
        <v>4647</v>
      </c>
      <c r="N402">
        <v>4784</v>
      </c>
      <c r="O402">
        <v>5630</v>
      </c>
      <c r="P402">
        <v>5270</v>
      </c>
      <c r="Q402">
        <v>5379</v>
      </c>
      <c r="R402">
        <v>5214</v>
      </c>
      <c r="S402">
        <v>5423</v>
      </c>
    </row>
    <row r="403" spans="1:19" x14ac:dyDescent="0.25">
      <c r="A403">
        <v>21148</v>
      </c>
      <c r="B403" t="s">
        <v>1248</v>
      </c>
      <c r="C403" t="s">
        <v>167</v>
      </c>
      <c r="D403" t="s">
        <v>1058</v>
      </c>
      <c r="E403">
        <v>-51.080800000000004</v>
      </c>
      <c r="F403">
        <v>-14.926299999999999</v>
      </c>
      <c r="G403">
        <v>5457</v>
      </c>
      <c r="H403">
        <v>5100</v>
      </c>
      <c r="I403">
        <v>5449</v>
      </c>
      <c r="J403">
        <v>5492</v>
      </c>
      <c r="K403">
        <v>5779</v>
      </c>
      <c r="L403">
        <v>5615</v>
      </c>
      <c r="M403">
        <v>5334</v>
      </c>
      <c r="N403">
        <v>5582</v>
      </c>
      <c r="O403">
        <v>5949</v>
      </c>
      <c r="P403">
        <v>5687</v>
      </c>
      <c r="Q403">
        <v>5426</v>
      </c>
      <c r="R403">
        <v>5073</v>
      </c>
      <c r="S403">
        <v>4996</v>
      </c>
    </row>
    <row r="404" spans="1:19" x14ac:dyDescent="0.25">
      <c r="A404">
        <v>5837</v>
      </c>
      <c r="B404" t="s">
        <v>4802</v>
      </c>
      <c r="C404" t="s">
        <v>167</v>
      </c>
      <c r="D404" t="s">
        <v>4704</v>
      </c>
      <c r="E404">
        <v>-46.320399999999999</v>
      </c>
      <c r="F404">
        <v>-23.396999999999998</v>
      </c>
      <c r="G404">
        <v>4612</v>
      </c>
      <c r="H404">
        <v>4671</v>
      </c>
      <c r="I404">
        <v>5228</v>
      </c>
      <c r="J404">
        <v>4843</v>
      </c>
      <c r="K404">
        <v>4724</v>
      </c>
      <c r="L404">
        <v>4139</v>
      </c>
      <c r="M404">
        <v>4043</v>
      </c>
      <c r="N404">
        <v>4070</v>
      </c>
      <c r="O404">
        <v>4969</v>
      </c>
      <c r="P404">
        <v>4509</v>
      </c>
      <c r="Q404">
        <v>4592</v>
      </c>
      <c r="R404">
        <v>4588</v>
      </c>
      <c r="S404">
        <v>4973</v>
      </c>
    </row>
    <row r="405" spans="1:19" x14ac:dyDescent="0.25">
      <c r="A405">
        <v>3217</v>
      </c>
      <c r="B405" t="s">
        <v>4571</v>
      </c>
      <c r="C405" t="s">
        <v>167</v>
      </c>
      <c r="D405" t="s">
        <v>4434</v>
      </c>
      <c r="E405">
        <v>-52.454700000000003</v>
      </c>
      <c r="F405">
        <v>-27.075299999999999</v>
      </c>
      <c r="G405">
        <v>4841</v>
      </c>
      <c r="H405">
        <v>5508</v>
      </c>
      <c r="I405">
        <v>5483</v>
      </c>
      <c r="J405">
        <v>5460</v>
      </c>
      <c r="K405">
        <v>4849</v>
      </c>
      <c r="L405">
        <v>4056</v>
      </c>
      <c r="M405">
        <v>3558</v>
      </c>
      <c r="N405">
        <v>3907</v>
      </c>
      <c r="O405">
        <v>4705</v>
      </c>
      <c r="P405">
        <v>4415</v>
      </c>
      <c r="Q405">
        <v>5026</v>
      </c>
      <c r="R405">
        <v>5571</v>
      </c>
      <c r="S405">
        <v>5552</v>
      </c>
    </row>
    <row r="406" spans="1:19" x14ac:dyDescent="0.25">
      <c r="A406">
        <v>2009</v>
      </c>
      <c r="B406" t="s">
        <v>4140</v>
      </c>
      <c r="C406" t="s">
        <v>167</v>
      </c>
      <c r="D406" t="s">
        <v>3898</v>
      </c>
      <c r="E406">
        <v>-52.1785</v>
      </c>
      <c r="F406">
        <v>-28.874199999999998</v>
      </c>
      <c r="G406">
        <v>4654</v>
      </c>
      <c r="H406">
        <v>5363</v>
      </c>
      <c r="I406">
        <v>5436</v>
      </c>
      <c r="J406">
        <v>5127</v>
      </c>
      <c r="K406">
        <v>4684</v>
      </c>
      <c r="L406">
        <v>3824</v>
      </c>
      <c r="M406">
        <v>3378</v>
      </c>
      <c r="N406">
        <v>3760</v>
      </c>
      <c r="O406">
        <v>4406</v>
      </c>
      <c r="P406">
        <v>4123</v>
      </c>
      <c r="Q406">
        <v>4718</v>
      </c>
      <c r="R406">
        <v>5497</v>
      </c>
      <c r="S406">
        <v>5538</v>
      </c>
    </row>
    <row r="407" spans="1:19" x14ac:dyDescent="0.25">
      <c r="A407">
        <v>3302</v>
      </c>
      <c r="B407" t="s">
        <v>4600</v>
      </c>
      <c r="C407" t="s">
        <v>167</v>
      </c>
      <c r="D407" t="s">
        <v>4434</v>
      </c>
      <c r="E407">
        <v>-49.378700000000002</v>
      </c>
      <c r="F407">
        <v>-26.955300000000001</v>
      </c>
      <c r="G407">
        <v>4216</v>
      </c>
      <c r="H407">
        <v>4876</v>
      </c>
      <c r="I407">
        <v>4974</v>
      </c>
      <c r="J407">
        <v>4827</v>
      </c>
      <c r="K407">
        <v>4328</v>
      </c>
      <c r="L407">
        <v>3829</v>
      </c>
      <c r="M407">
        <v>3259</v>
      </c>
      <c r="N407">
        <v>3377</v>
      </c>
      <c r="O407">
        <v>4055</v>
      </c>
      <c r="P407">
        <v>3685</v>
      </c>
      <c r="Q407">
        <v>3842</v>
      </c>
      <c r="R407">
        <v>4715</v>
      </c>
      <c r="S407">
        <v>4826</v>
      </c>
    </row>
    <row r="408" spans="1:19" x14ac:dyDescent="0.25">
      <c r="A408">
        <v>10857</v>
      </c>
      <c r="B408" t="s">
        <v>5275</v>
      </c>
      <c r="C408" t="s">
        <v>167</v>
      </c>
      <c r="D408" t="s">
        <v>4704</v>
      </c>
      <c r="E408">
        <v>-50.726900000000001</v>
      </c>
      <c r="F408">
        <v>-20.158999999999999</v>
      </c>
      <c r="G408">
        <v>5423</v>
      </c>
      <c r="H408">
        <v>5228</v>
      </c>
      <c r="I408">
        <v>5711</v>
      </c>
      <c r="J408">
        <v>5537</v>
      </c>
      <c r="K408">
        <v>5519</v>
      </c>
      <c r="L408">
        <v>5114</v>
      </c>
      <c r="M408">
        <v>4996</v>
      </c>
      <c r="N408">
        <v>5147</v>
      </c>
      <c r="O408">
        <v>5910</v>
      </c>
      <c r="P408">
        <v>5383</v>
      </c>
      <c r="Q408">
        <v>5543</v>
      </c>
      <c r="R408">
        <v>5444</v>
      </c>
      <c r="S408">
        <v>5551</v>
      </c>
    </row>
    <row r="409" spans="1:19" x14ac:dyDescent="0.25">
      <c r="A409">
        <v>5792</v>
      </c>
      <c r="B409" t="s">
        <v>3199</v>
      </c>
      <c r="C409" t="s">
        <v>167</v>
      </c>
      <c r="D409" t="s">
        <v>2912</v>
      </c>
      <c r="E409">
        <v>-50.846400000000003</v>
      </c>
      <c r="F409">
        <v>-23.370100000000001</v>
      </c>
      <c r="G409">
        <v>5154</v>
      </c>
      <c r="H409">
        <v>5276</v>
      </c>
      <c r="I409">
        <v>5504</v>
      </c>
      <c r="J409">
        <v>5490</v>
      </c>
      <c r="K409">
        <v>5331</v>
      </c>
      <c r="L409">
        <v>4605</v>
      </c>
      <c r="M409">
        <v>4416</v>
      </c>
      <c r="N409">
        <v>4587</v>
      </c>
      <c r="O409">
        <v>5445</v>
      </c>
      <c r="P409">
        <v>5071</v>
      </c>
      <c r="Q409">
        <v>5169</v>
      </c>
      <c r="R409">
        <v>5434</v>
      </c>
      <c r="S409">
        <v>5516</v>
      </c>
    </row>
    <row r="410" spans="1:19" x14ac:dyDescent="0.25">
      <c r="A410">
        <v>46035</v>
      </c>
      <c r="B410" t="s">
        <v>812</v>
      </c>
      <c r="C410" t="s">
        <v>167</v>
      </c>
      <c r="D410" t="s">
        <v>792</v>
      </c>
      <c r="E410">
        <v>-39.871099999999998</v>
      </c>
      <c r="F410">
        <v>-6.8712999999999997</v>
      </c>
      <c r="G410">
        <v>5834</v>
      </c>
      <c r="H410">
        <v>5407</v>
      </c>
      <c r="I410">
        <v>5524</v>
      </c>
      <c r="J410">
        <v>5715</v>
      </c>
      <c r="K410">
        <v>5478</v>
      </c>
      <c r="L410">
        <v>5493</v>
      </c>
      <c r="M410">
        <v>5408</v>
      </c>
      <c r="N410">
        <v>5701</v>
      </c>
      <c r="O410">
        <v>6377</v>
      </c>
      <c r="P410">
        <v>6603</v>
      </c>
      <c r="Q410">
        <v>6422</v>
      </c>
      <c r="R410">
        <v>6169</v>
      </c>
      <c r="S410">
        <v>5709</v>
      </c>
    </row>
    <row r="411" spans="1:19" x14ac:dyDescent="0.25">
      <c r="A411">
        <v>6670</v>
      </c>
      <c r="B411" t="s">
        <v>4906</v>
      </c>
      <c r="C411" t="s">
        <v>167</v>
      </c>
      <c r="D411" t="s">
        <v>4704</v>
      </c>
      <c r="E411">
        <v>-50.418700000000001</v>
      </c>
      <c r="F411">
        <v>-22.660399999999999</v>
      </c>
      <c r="G411">
        <v>5198</v>
      </c>
      <c r="H411">
        <v>5140</v>
      </c>
      <c r="I411">
        <v>5536</v>
      </c>
      <c r="J411">
        <v>5451</v>
      </c>
      <c r="K411">
        <v>5369</v>
      </c>
      <c r="L411">
        <v>4692</v>
      </c>
      <c r="M411">
        <v>4516</v>
      </c>
      <c r="N411">
        <v>4699</v>
      </c>
      <c r="O411">
        <v>5566</v>
      </c>
      <c r="P411">
        <v>5124</v>
      </c>
      <c r="Q411">
        <v>5310</v>
      </c>
      <c r="R411">
        <v>5454</v>
      </c>
      <c r="S411">
        <v>5516</v>
      </c>
    </row>
    <row r="412" spans="1:19" x14ac:dyDescent="0.25">
      <c r="A412">
        <v>30970</v>
      </c>
      <c r="B412" t="s">
        <v>170</v>
      </c>
      <c r="C412" t="s">
        <v>167</v>
      </c>
      <c r="D412" t="s">
        <v>168</v>
      </c>
      <c r="E412">
        <v>-69.565799999999996</v>
      </c>
      <c r="F412">
        <v>-10.939399999999999</v>
      </c>
      <c r="G412">
        <v>4669</v>
      </c>
      <c r="H412">
        <v>4401</v>
      </c>
      <c r="I412">
        <v>4510</v>
      </c>
      <c r="J412">
        <v>4245</v>
      </c>
      <c r="K412">
        <v>4744</v>
      </c>
      <c r="L412">
        <v>4239</v>
      </c>
      <c r="M412">
        <v>4451</v>
      </c>
      <c r="N412">
        <v>4711</v>
      </c>
      <c r="O412">
        <v>5277</v>
      </c>
      <c r="P412">
        <v>5227</v>
      </c>
      <c r="Q412">
        <v>4961</v>
      </c>
      <c r="R412">
        <v>4816</v>
      </c>
      <c r="S412">
        <v>4442</v>
      </c>
    </row>
    <row r="413" spans="1:19" x14ac:dyDescent="0.25">
      <c r="A413">
        <v>4830</v>
      </c>
      <c r="B413" t="s">
        <v>3082</v>
      </c>
      <c r="C413" t="s">
        <v>167</v>
      </c>
      <c r="D413" t="s">
        <v>2912</v>
      </c>
      <c r="E413">
        <v>-53.521799999999999</v>
      </c>
      <c r="F413">
        <v>-24.417300000000001</v>
      </c>
      <c r="G413">
        <v>5063</v>
      </c>
      <c r="H413">
        <v>5600</v>
      </c>
      <c r="I413">
        <v>5427</v>
      </c>
      <c r="J413">
        <v>5508</v>
      </c>
      <c r="K413">
        <v>5139</v>
      </c>
      <c r="L413">
        <v>4372</v>
      </c>
      <c r="M413">
        <v>4042</v>
      </c>
      <c r="N413">
        <v>4193</v>
      </c>
      <c r="O413">
        <v>5159</v>
      </c>
      <c r="P413">
        <v>4907</v>
      </c>
      <c r="Q413">
        <v>5187</v>
      </c>
      <c r="R413">
        <v>5553</v>
      </c>
      <c r="S413">
        <v>5668</v>
      </c>
    </row>
    <row r="414" spans="1:19" x14ac:dyDescent="0.25">
      <c r="A414">
        <v>45285</v>
      </c>
      <c r="B414" t="s">
        <v>2795</v>
      </c>
      <c r="C414" t="s">
        <v>167</v>
      </c>
      <c r="D414" t="s">
        <v>2709</v>
      </c>
      <c r="E414">
        <v>-36.731400000000001</v>
      </c>
      <c r="F414">
        <v>-7.0750000000000002</v>
      </c>
      <c r="G414">
        <v>5645</v>
      </c>
      <c r="H414">
        <v>5697</v>
      </c>
      <c r="I414">
        <v>5809</v>
      </c>
      <c r="J414">
        <v>5915</v>
      </c>
      <c r="K414">
        <v>5665</v>
      </c>
      <c r="L414">
        <v>5149</v>
      </c>
      <c r="M414">
        <v>4672</v>
      </c>
      <c r="N414">
        <v>4909</v>
      </c>
      <c r="O414">
        <v>5636</v>
      </c>
      <c r="P414">
        <v>6125</v>
      </c>
      <c r="Q414">
        <v>6193</v>
      </c>
      <c r="R414">
        <v>6172</v>
      </c>
      <c r="S414">
        <v>5793</v>
      </c>
    </row>
    <row r="415" spans="1:19" x14ac:dyDescent="0.25">
      <c r="A415">
        <v>49868</v>
      </c>
      <c r="B415" t="s">
        <v>3595</v>
      </c>
      <c r="C415" t="s">
        <v>167</v>
      </c>
      <c r="D415" t="s">
        <v>3448</v>
      </c>
      <c r="E415">
        <v>-41.039200000000001</v>
      </c>
      <c r="F415">
        <v>-5.8654000000000002</v>
      </c>
      <c r="G415">
        <v>5762</v>
      </c>
      <c r="H415">
        <v>5152</v>
      </c>
      <c r="I415">
        <v>5155</v>
      </c>
      <c r="J415">
        <v>5391</v>
      </c>
      <c r="K415">
        <v>5222</v>
      </c>
      <c r="L415">
        <v>5321</v>
      </c>
      <c r="M415">
        <v>5439</v>
      </c>
      <c r="N415">
        <v>5802</v>
      </c>
      <c r="O415">
        <v>6485</v>
      </c>
      <c r="P415">
        <v>6745</v>
      </c>
      <c r="Q415">
        <v>6513</v>
      </c>
      <c r="R415">
        <v>6277</v>
      </c>
      <c r="S415">
        <v>5645</v>
      </c>
    </row>
    <row r="416" spans="1:19" x14ac:dyDescent="0.25">
      <c r="A416">
        <v>9011</v>
      </c>
      <c r="B416" t="s">
        <v>1900</v>
      </c>
      <c r="C416" t="s">
        <v>167</v>
      </c>
      <c r="D416" t="s">
        <v>1727</v>
      </c>
      <c r="E416">
        <v>-42.857599999999998</v>
      </c>
      <c r="F416">
        <v>-21.318899999999999</v>
      </c>
      <c r="G416">
        <v>5009</v>
      </c>
      <c r="H416">
        <v>5297</v>
      </c>
      <c r="I416">
        <v>5825</v>
      </c>
      <c r="J416">
        <v>5288</v>
      </c>
      <c r="K416">
        <v>4993</v>
      </c>
      <c r="L416">
        <v>4480</v>
      </c>
      <c r="M416">
        <v>4440</v>
      </c>
      <c r="N416">
        <v>4592</v>
      </c>
      <c r="O416">
        <v>5210</v>
      </c>
      <c r="P416">
        <v>5171</v>
      </c>
      <c r="Q416">
        <v>5055</v>
      </c>
      <c r="R416">
        <v>4639</v>
      </c>
      <c r="S416">
        <v>5112</v>
      </c>
    </row>
    <row r="417" spans="1:19" x14ac:dyDescent="0.25">
      <c r="A417">
        <v>6006</v>
      </c>
      <c r="B417" t="s">
        <v>3224</v>
      </c>
      <c r="C417" t="s">
        <v>167</v>
      </c>
      <c r="D417" t="s">
        <v>2912</v>
      </c>
      <c r="E417">
        <v>-51.667200000000001</v>
      </c>
      <c r="F417">
        <v>-23.232299999999999</v>
      </c>
      <c r="G417">
        <v>5201</v>
      </c>
      <c r="H417">
        <v>5302</v>
      </c>
      <c r="I417">
        <v>5515</v>
      </c>
      <c r="J417">
        <v>5547</v>
      </c>
      <c r="K417">
        <v>5428</v>
      </c>
      <c r="L417">
        <v>4609</v>
      </c>
      <c r="M417">
        <v>4437</v>
      </c>
      <c r="N417">
        <v>4612</v>
      </c>
      <c r="O417">
        <v>5453</v>
      </c>
      <c r="P417">
        <v>5096</v>
      </c>
      <c r="Q417">
        <v>5290</v>
      </c>
      <c r="R417">
        <v>5523</v>
      </c>
      <c r="S417">
        <v>5595</v>
      </c>
    </row>
    <row r="418" spans="1:19" x14ac:dyDescent="0.25">
      <c r="A418">
        <v>36021</v>
      </c>
      <c r="B418" t="s">
        <v>246</v>
      </c>
      <c r="C418" t="s">
        <v>167</v>
      </c>
      <c r="D418" t="s">
        <v>192</v>
      </c>
      <c r="E418">
        <v>-36.008800000000001</v>
      </c>
      <c r="F418">
        <v>-9.5122999999999998</v>
      </c>
      <c r="G418">
        <v>5212</v>
      </c>
      <c r="H418">
        <v>5531</v>
      </c>
      <c r="I418">
        <v>5601</v>
      </c>
      <c r="J418">
        <v>5799</v>
      </c>
      <c r="K418">
        <v>5300</v>
      </c>
      <c r="L418">
        <v>4537</v>
      </c>
      <c r="M418">
        <v>4243</v>
      </c>
      <c r="N418">
        <v>4300</v>
      </c>
      <c r="O418">
        <v>4802</v>
      </c>
      <c r="P418">
        <v>5441</v>
      </c>
      <c r="Q418">
        <v>5476</v>
      </c>
      <c r="R418">
        <v>5796</v>
      </c>
      <c r="S418">
        <v>5723</v>
      </c>
    </row>
    <row r="419" spans="1:19" x14ac:dyDescent="0.25">
      <c r="A419">
        <v>6002</v>
      </c>
      <c r="B419" t="s">
        <v>246</v>
      </c>
      <c r="C419" t="s">
        <v>167</v>
      </c>
      <c r="D419" t="s">
        <v>2912</v>
      </c>
      <c r="E419">
        <v>-52.055500000000002</v>
      </c>
      <c r="F419">
        <v>-23.152200000000001</v>
      </c>
      <c r="G419">
        <v>5181</v>
      </c>
      <c r="H419">
        <v>5294</v>
      </c>
      <c r="I419">
        <v>5556</v>
      </c>
      <c r="J419">
        <v>5560</v>
      </c>
      <c r="K419">
        <v>5375</v>
      </c>
      <c r="L419">
        <v>4589</v>
      </c>
      <c r="M419">
        <v>4406</v>
      </c>
      <c r="N419">
        <v>4567</v>
      </c>
      <c r="O419">
        <v>5385</v>
      </c>
      <c r="P419">
        <v>5059</v>
      </c>
      <c r="Q419">
        <v>5280</v>
      </c>
      <c r="R419">
        <v>5527</v>
      </c>
      <c r="S419">
        <v>5576</v>
      </c>
    </row>
    <row r="420" spans="1:19" x14ac:dyDescent="0.25">
      <c r="A420">
        <v>55078</v>
      </c>
      <c r="B420" t="s">
        <v>327</v>
      </c>
      <c r="C420" t="s">
        <v>167</v>
      </c>
      <c r="D420" t="s">
        <v>312</v>
      </c>
      <c r="E420">
        <v>-70.191100000000006</v>
      </c>
      <c r="F420">
        <v>-4.3677999999999999</v>
      </c>
      <c r="G420">
        <v>4516</v>
      </c>
      <c r="H420">
        <v>4219</v>
      </c>
      <c r="I420">
        <v>4603</v>
      </c>
      <c r="J420">
        <v>4486</v>
      </c>
      <c r="K420">
        <v>4452</v>
      </c>
      <c r="L420">
        <v>4093</v>
      </c>
      <c r="M420">
        <v>4259</v>
      </c>
      <c r="N420">
        <v>4215</v>
      </c>
      <c r="O420">
        <v>4899</v>
      </c>
      <c r="P420">
        <v>5103</v>
      </c>
      <c r="Q420">
        <v>4842</v>
      </c>
      <c r="R420">
        <v>4721</v>
      </c>
      <c r="S420">
        <v>4303</v>
      </c>
    </row>
    <row r="421" spans="1:19" x14ac:dyDescent="0.25">
      <c r="A421">
        <v>3072</v>
      </c>
      <c r="B421" t="s">
        <v>4521</v>
      </c>
      <c r="C421" t="s">
        <v>167</v>
      </c>
      <c r="D421" t="s">
        <v>4434</v>
      </c>
      <c r="E421">
        <v>-49.779299999999999</v>
      </c>
      <c r="F421">
        <v>-27.4224</v>
      </c>
      <c r="G421">
        <v>4315</v>
      </c>
      <c r="H421">
        <v>5070</v>
      </c>
      <c r="I421">
        <v>5160</v>
      </c>
      <c r="J421">
        <v>4919</v>
      </c>
      <c r="K421">
        <v>4350</v>
      </c>
      <c r="L421">
        <v>3737</v>
      </c>
      <c r="M421">
        <v>3144</v>
      </c>
      <c r="N421">
        <v>3329</v>
      </c>
      <c r="O421">
        <v>4101</v>
      </c>
      <c r="P421">
        <v>3846</v>
      </c>
      <c r="Q421">
        <v>4073</v>
      </c>
      <c r="R421">
        <v>4972</v>
      </c>
      <c r="S421">
        <v>5084</v>
      </c>
    </row>
    <row r="422" spans="1:19" x14ac:dyDescent="0.25">
      <c r="A422">
        <v>14946</v>
      </c>
      <c r="B422" t="s">
        <v>2399</v>
      </c>
      <c r="C422" t="s">
        <v>167</v>
      </c>
      <c r="D422" t="s">
        <v>1727</v>
      </c>
      <c r="E422">
        <v>-41.115200000000002</v>
      </c>
      <c r="F422">
        <v>-18.0443</v>
      </c>
      <c r="G422">
        <v>4919</v>
      </c>
      <c r="H422">
        <v>5474</v>
      </c>
      <c r="I422">
        <v>5913</v>
      </c>
      <c r="J422">
        <v>5366</v>
      </c>
      <c r="K422">
        <v>4973</v>
      </c>
      <c r="L422">
        <v>4426</v>
      </c>
      <c r="M422">
        <v>4191</v>
      </c>
      <c r="N422">
        <v>4256</v>
      </c>
      <c r="O422">
        <v>4721</v>
      </c>
      <c r="P422">
        <v>4977</v>
      </c>
      <c r="Q422">
        <v>4929</v>
      </c>
      <c r="R422">
        <v>4594</v>
      </c>
      <c r="S422">
        <v>5204</v>
      </c>
    </row>
    <row r="423" spans="1:19" x14ac:dyDescent="0.25">
      <c r="A423">
        <v>6173</v>
      </c>
      <c r="B423" t="s">
        <v>4850</v>
      </c>
      <c r="C423" t="s">
        <v>167</v>
      </c>
      <c r="D423" t="s">
        <v>4704</v>
      </c>
      <c r="E423">
        <v>-46.556699999999999</v>
      </c>
      <c r="F423">
        <v>-23.1175</v>
      </c>
      <c r="G423">
        <v>5031</v>
      </c>
      <c r="H423">
        <v>4914</v>
      </c>
      <c r="I423">
        <v>5462</v>
      </c>
      <c r="J423">
        <v>5194</v>
      </c>
      <c r="K423">
        <v>5170</v>
      </c>
      <c r="L423">
        <v>4591</v>
      </c>
      <c r="M423">
        <v>4497</v>
      </c>
      <c r="N423">
        <v>4549</v>
      </c>
      <c r="O423">
        <v>5465</v>
      </c>
      <c r="P423">
        <v>5042</v>
      </c>
      <c r="Q423">
        <v>5135</v>
      </c>
      <c r="R423">
        <v>5034</v>
      </c>
      <c r="S423">
        <v>5320</v>
      </c>
    </row>
    <row r="424" spans="1:19" x14ac:dyDescent="0.25">
      <c r="A424">
        <v>9712</v>
      </c>
      <c r="B424" t="s">
        <v>987</v>
      </c>
      <c r="C424" t="s">
        <v>167</v>
      </c>
      <c r="D424" t="s">
        <v>979</v>
      </c>
      <c r="E424">
        <v>-41.198900000000002</v>
      </c>
      <c r="F424">
        <v>-20.913499999999999</v>
      </c>
      <c r="G424">
        <v>5141</v>
      </c>
      <c r="H424">
        <v>5624</v>
      </c>
      <c r="I424">
        <v>6190</v>
      </c>
      <c r="J424">
        <v>5431</v>
      </c>
      <c r="K424">
        <v>5126</v>
      </c>
      <c r="L424">
        <v>4693</v>
      </c>
      <c r="M424">
        <v>4603</v>
      </c>
      <c r="N424">
        <v>4585</v>
      </c>
      <c r="O424">
        <v>5204</v>
      </c>
      <c r="P424">
        <v>5257</v>
      </c>
      <c r="Q424">
        <v>5040</v>
      </c>
      <c r="R424">
        <v>4692</v>
      </c>
      <c r="S424">
        <v>5253</v>
      </c>
    </row>
    <row r="425" spans="1:19" x14ac:dyDescent="0.25">
      <c r="A425">
        <v>51318</v>
      </c>
      <c r="B425" t="s">
        <v>5486</v>
      </c>
      <c r="C425" t="s">
        <v>167</v>
      </c>
      <c r="D425" t="s">
        <v>5370</v>
      </c>
      <c r="E425">
        <v>-47.886600000000001</v>
      </c>
      <c r="F425">
        <v>-5.4690000000000003</v>
      </c>
      <c r="G425">
        <v>5064</v>
      </c>
      <c r="H425">
        <v>4459</v>
      </c>
      <c r="I425">
        <v>4720</v>
      </c>
      <c r="J425">
        <v>4845</v>
      </c>
      <c r="K425">
        <v>4986</v>
      </c>
      <c r="L425">
        <v>5020</v>
      </c>
      <c r="M425">
        <v>5405</v>
      </c>
      <c r="N425">
        <v>5514</v>
      </c>
      <c r="O425">
        <v>5899</v>
      </c>
      <c r="P425">
        <v>5565</v>
      </c>
      <c r="Q425">
        <v>5059</v>
      </c>
      <c r="R425">
        <v>4746</v>
      </c>
      <c r="S425">
        <v>4552</v>
      </c>
    </row>
    <row r="426" spans="1:19" x14ac:dyDescent="0.25">
      <c r="A426">
        <v>64949</v>
      </c>
      <c r="B426" t="s">
        <v>2689</v>
      </c>
      <c r="C426" t="s">
        <v>167</v>
      </c>
      <c r="D426" t="s">
        <v>2567</v>
      </c>
      <c r="E426">
        <v>-46.645899999999997</v>
      </c>
      <c r="F426">
        <v>-1.022</v>
      </c>
      <c r="G426">
        <v>4957</v>
      </c>
      <c r="H426">
        <v>4785</v>
      </c>
      <c r="I426">
        <v>4495</v>
      </c>
      <c r="J426">
        <v>4288</v>
      </c>
      <c r="K426">
        <v>4357</v>
      </c>
      <c r="L426">
        <v>4615</v>
      </c>
      <c r="M426">
        <v>4846</v>
      </c>
      <c r="N426">
        <v>4975</v>
      </c>
      <c r="O426">
        <v>5363</v>
      </c>
      <c r="P426">
        <v>5678</v>
      </c>
      <c r="Q426">
        <v>5540</v>
      </c>
      <c r="R426">
        <v>5443</v>
      </c>
      <c r="S426">
        <v>5097</v>
      </c>
    </row>
    <row r="427" spans="1:19" x14ac:dyDescent="0.25">
      <c r="A427">
        <v>14733</v>
      </c>
      <c r="B427" t="s">
        <v>2389</v>
      </c>
      <c r="C427" t="s">
        <v>167</v>
      </c>
      <c r="D427" t="s">
        <v>1727</v>
      </c>
      <c r="E427">
        <v>-44.265900000000002</v>
      </c>
      <c r="F427">
        <v>-18.100200000000001</v>
      </c>
      <c r="G427">
        <v>5701</v>
      </c>
      <c r="H427">
        <v>5581</v>
      </c>
      <c r="I427">
        <v>6181</v>
      </c>
      <c r="J427">
        <v>5639</v>
      </c>
      <c r="K427">
        <v>5813</v>
      </c>
      <c r="L427">
        <v>5603</v>
      </c>
      <c r="M427">
        <v>5374</v>
      </c>
      <c r="N427">
        <v>5818</v>
      </c>
      <c r="O427">
        <v>6166</v>
      </c>
      <c r="P427">
        <v>6219</v>
      </c>
      <c r="Q427">
        <v>5809</v>
      </c>
      <c r="R427">
        <v>4976</v>
      </c>
      <c r="S427">
        <v>5231</v>
      </c>
    </row>
    <row r="428" spans="1:19" x14ac:dyDescent="0.25">
      <c r="A428">
        <v>2280</v>
      </c>
      <c r="B428" t="s">
        <v>4187</v>
      </c>
      <c r="C428" t="s">
        <v>167</v>
      </c>
      <c r="D428" t="s">
        <v>3898</v>
      </c>
      <c r="E428">
        <v>-53.988799999999998</v>
      </c>
      <c r="F428">
        <v>-28.517700000000001</v>
      </c>
      <c r="G428">
        <v>4894</v>
      </c>
      <c r="H428">
        <v>5693</v>
      </c>
      <c r="I428">
        <v>5791</v>
      </c>
      <c r="J428">
        <v>5556</v>
      </c>
      <c r="K428">
        <v>4910</v>
      </c>
      <c r="L428">
        <v>4097</v>
      </c>
      <c r="M428">
        <v>3490</v>
      </c>
      <c r="N428">
        <v>3838</v>
      </c>
      <c r="O428">
        <v>4522</v>
      </c>
      <c r="P428">
        <v>4404</v>
      </c>
      <c r="Q428">
        <v>5022</v>
      </c>
      <c r="R428">
        <v>5666</v>
      </c>
      <c r="S428">
        <v>5739</v>
      </c>
    </row>
    <row r="429" spans="1:19" x14ac:dyDescent="0.25">
      <c r="A429">
        <v>49905</v>
      </c>
      <c r="B429" t="s">
        <v>3842</v>
      </c>
      <c r="C429" t="s">
        <v>167</v>
      </c>
      <c r="D429" t="s">
        <v>3752</v>
      </c>
      <c r="E429">
        <v>-37.310899999999997</v>
      </c>
      <c r="F429">
        <v>-5.8540000000000001</v>
      </c>
      <c r="G429">
        <v>5950</v>
      </c>
      <c r="H429">
        <v>5795</v>
      </c>
      <c r="I429">
        <v>5951</v>
      </c>
      <c r="J429">
        <v>6096</v>
      </c>
      <c r="K429">
        <v>5956</v>
      </c>
      <c r="L429">
        <v>5613</v>
      </c>
      <c r="M429">
        <v>5229</v>
      </c>
      <c r="N429">
        <v>5530</v>
      </c>
      <c r="O429">
        <v>6161</v>
      </c>
      <c r="P429">
        <v>6468</v>
      </c>
      <c r="Q429">
        <v>6434</v>
      </c>
      <c r="R429">
        <v>6348</v>
      </c>
      <c r="S429">
        <v>5816</v>
      </c>
    </row>
    <row r="430" spans="1:19" x14ac:dyDescent="0.25">
      <c r="A430">
        <v>2856</v>
      </c>
      <c r="B430" t="s">
        <v>4311</v>
      </c>
      <c r="C430" t="s">
        <v>167</v>
      </c>
      <c r="D430" t="s">
        <v>3898</v>
      </c>
      <c r="E430">
        <v>-52.051000000000002</v>
      </c>
      <c r="F430">
        <v>-27.694099999999999</v>
      </c>
      <c r="G430">
        <v>4816</v>
      </c>
      <c r="H430">
        <v>5489</v>
      </c>
      <c r="I430">
        <v>5527</v>
      </c>
      <c r="J430">
        <v>5338</v>
      </c>
      <c r="K430">
        <v>4861</v>
      </c>
      <c r="L430">
        <v>4018</v>
      </c>
      <c r="M430">
        <v>3495</v>
      </c>
      <c r="N430">
        <v>3931</v>
      </c>
      <c r="O430">
        <v>4641</v>
      </c>
      <c r="P430">
        <v>4360</v>
      </c>
      <c r="Q430">
        <v>4965</v>
      </c>
      <c r="R430">
        <v>5583</v>
      </c>
      <c r="S430">
        <v>5584</v>
      </c>
    </row>
    <row r="431" spans="1:19" x14ac:dyDescent="0.25">
      <c r="A431">
        <v>22549</v>
      </c>
      <c r="B431" t="s">
        <v>471</v>
      </c>
      <c r="C431" t="s">
        <v>167</v>
      </c>
      <c r="D431" t="s">
        <v>375</v>
      </c>
      <c r="E431">
        <v>-39.322699999999998</v>
      </c>
      <c r="F431">
        <v>-14.318099999999999</v>
      </c>
      <c r="G431">
        <v>4910</v>
      </c>
      <c r="H431">
        <v>5431</v>
      </c>
      <c r="I431">
        <v>5595</v>
      </c>
      <c r="J431">
        <v>5554</v>
      </c>
      <c r="K431">
        <v>4811</v>
      </c>
      <c r="L431">
        <v>4268</v>
      </c>
      <c r="M431">
        <v>3984</v>
      </c>
      <c r="N431">
        <v>4204</v>
      </c>
      <c r="O431">
        <v>4599</v>
      </c>
      <c r="P431">
        <v>5049</v>
      </c>
      <c r="Q431">
        <v>5006</v>
      </c>
      <c r="R431">
        <v>4926</v>
      </c>
      <c r="S431">
        <v>5488</v>
      </c>
    </row>
    <row r="432" spans="1:19" x14ac:dyDescent="0.25">
      <c r="A432">
        <v>9966</v>
      </c>
      <c r="B432" t="s">
        <v>5215</v>
      </c>
      <c r="C432" t="s">
        <v>167</v>
      </c>
      <c r="D432" t="s">
        <v>4704</v>
      </c>
      <c r="E432">
        <v>-50.554900000000004</v>
      </c>
      <c r="F432">
        <v>-20.686</v>
      </c>
      <c r="G432">
        <v>5405</v>
      </c>
      <c r="H432">
        <v>5355</v>
      </c>
      <c r="I432">
        <v>5674</v>
      </c>
      <c r="J432">
        <v>5563</v>
      </c>
      <c r="K432">
        <v>5528</v>
      </c>
      <c r="L432">
        <v>5042</v>
      </c>
      <c r="M432">
        <v>4895</v>
      </c>
      <c r="N432">
        <v>5080</v>
      </c>
      <c r="O432">
        <v>5808</v>
      </c>
      <c r="P432">
        <v>5397</v>
      </c>
      <c r="Q432">
        <v>5503</v>
      </c>
      <c r="R432">
        <v>5471</v>
      </c>
      <c r="S432">
        <v>5544</v>
      </c>
    </row>
    <row r="433" spans="1:19" x14ac:dyDescent="0.25">
      <c r="A433">
        <v>17354</v>
      </c>
      <c r="B433" t="s">
        <v>1143</v>
      </c>
      <c r="C433" t="s">
        <v>167</v>
      </c>
      <c r="D433" t="s">
        <v>1058</v>
      </c>
      <c r="E433">
        <v>-50.464500000000001</v>
      </c>
      <c r="F433">
        <v>-16.677700000000002</v>
      </c>
      <c r="G433">
        <v>5515</v>
      </c>
      <c r="H433">
        <v>5184</v>
      </c>
      <c r="I433">
        <v>5466</v>
      </c>
      <c r="J433">
        <v>5485</v>
      </c>
      <c r="K433">
        <v>5730</v>
      </c>
      <c r="L433">
        <v>5616</v>
      </c>
      <c r="M433">
        <v>5489</v>
      </c>
      <c r="N433">
        <v>5569</v>
      </c>
      <c r="O433">
        <v>6205</v>
      </c>
      <c r="P433">
        <v>5656</v>
      </c>
      <c r="Q433">
        <v>5463</v>
      </c>
      <c r="R433">
        <v>5220</v>
      </c>
      <c r="S433">
        <v>5101</v>
      </c>
    </row>
    <row r="434" spans="1:19" x14ac:dyDescent="0.25">
      <c r="A434">
        <v>46044</v>
      </c>
      <c r="B434" t="s">
        <v>815</v>
      </c>
      <c r="C434" t="s">
        <v>167</v>
      </c>
      <c r="D434" t="s">
        <v>792</v>
      </c>
      <c r="E434">
        <v>-38.974499999999999</v>
      </c>
      <c r="F434">
        <v>-6.9339000000000004</v>
      </c>
      <c r="G434">
        <v>5910</v>
      </c>
      <c r="H434">
        <v>5671</v>
      </c>
      <c r="I434">
        <v>5788</v>
      </c>
      <c r="J434">
        <v>5855</v>
      </c>
      <c r="K434">
        <v>5759</v>
      </c>
      <c r="L434">
        <v>5459</v>
      </c>
      <c r="M434">
        <v>5289</v>
      </c>
      <c r="N434">
        <v>5603</v>
      </c>
      <c r="O434">
        <v>6259</v>
      </c>
      <c r="P434">
        <v>6550</v>
      </c>
      <c r="Q434">
        <v>6419</v>
      </c>
      <c r="R434">
        <v>6363</v>
      </c>
      <c r="S434">
        <v>5899</v>
      </c>
    </row>
    <row r="435" spans="1:19" x14ac:dyDescent="0.25">
      <c r="A435">
        <v>3133</v>
      </c>
      <c r="B435" t="s">
        <v>815</v>
      </c>
      <c r="C435" t="s">
        <v>167</v>
      </c>
      <c r="D435" t="s">
        <v>4434</v>
      </c>
      <c r="E435">
        <v>-49.63</v>
      </c>
      <c r="F435">
        <v>-27.310300000000002</v>
      </c>
      <c r="G435">
        <v>4286</v>
      </c>
      <c r="H435">
        <v>5039</v>
      </c>
      <c r="I435">
        <v>5096</v>
      </c>
      <c r="J435">
        <v>4886</v>
      </c>
      <c r="K435">
        <v>4295</v>
      </c>
      <c r="L435">
        <v>3687</v>
      </c>
      <c r="M435">
        <v>3115</v>
      </c>
      <c r="N435">
        <v>3295</v>
      </c>
      <c r="O435">
        <v>4101</v>
      </c>
      <c r="P435">
        <v>3847</v>
      </c>
      <c r="Q435">
        <v>4077</v>
      </c>
      <c r="R435">
        <v>4945</v>
      </c>
      <c r="S435">
        <v>5052</v>
      </c>
    </row>
    <row r="436" spans="1:19" x14ac:dyDescent="0.25">
      <c r="A436">
        <v>62216</v>
      </c>
      <c r="B436" t="s">
        <v>2633</v>
      </c>
      <c r="C436" t="s">
        <v>167</v>
      </c>
      <c r="D436" t="s">
        <v>2567</v>
      </c>
      <c r="E436">
        <v>-47.560299999999998</v>
      </c>
      <c r="F436">
        <v>-2.1334</v>
      </c>
      <c r="G436">
        <v>4862</v>
      </c>
      <c r="H436">
        <v>4474</v>
      </c>
      <c r="I436">
        <v>4520</v>
      </c>
      <c r="J436">
        <v>4597</v>
      </c>
      <c r="K436">
        <v>4570</v>
      </c>
      <c r="L436">
        <v>4738</v>
      </c>
      <c r="M436">
        <v>4979</v>
      </c>
      <c r="N436">
        <v>5097</v>
      </c>
      <c r="O436">
        <v>5343</v>
      </c>
      <c r="P436">
        <v>5383</v>
      </c>
      <c r="Q436">
        <v>5175</v>
      </c>
      <c r="R436">
        <v>4893</v>
      </c>
      <c r="S436">
        <v>4574</v>
      </c>
    </row>
    <row r="437" spans="1:19" x14ac:dyDescent="0.25">
      <c r="A437">
        <v>26163</v>
      </c>
      <c r="B437" t="s">
        <v>5379</v>
      </c>
      <c r="C437" t="s">
        <v>167</v>
      </c>
      <c r="D437" t="s">
        <v>5370</v>
      </c>
      <c r="E437">
        <v>-46.408000000000001</v>
      </c>
      <c r="F437">
        <v>-12.710900000000001</v>
      </c>
      <c r="G437">
        <v>5724</v>
      </c>
      <c r="H437">
        <v>5491</v>
      </c>
      <c r="I437">
        <v>5591</v>
      </c>
      <c r="J437">
        <v>5534</v>
      </c>
      <c r="K437">
        <v>5708</v>
      </c>
      <c r="L437">
        <v>5828</v>
      </c>
      <c r="M437">
        <v>5726</v>
      </c>
      <c r="N437">
        <v>5970</v>
      </c>
      <c r="O437">
        <v>6420</v>
      </c>
      <c r="P437">
        <v>6259</v>
      </c>
      <c r="Q437">
        <v>5647</v>
      </c>
      <c r="R437">
        <v>5117</v>
      </c>
      <c r="S437">
        <v>5395</v>
      </c>
    </row>
    <row r="438" spans="1:19" x14ac:dyDescent="0.25">
      <c r="A438">
        <v>57761</v>
      </c>
      <c r="B438" t="s">
        <v>338</v>
      </c>
      <c r="C438" t="s">
        <v>167</v>
      </c>
      <c r="D438" t="s">
        <v>312</v>
      </c>
      <c r="E438">
        <v>-59.125999999999998</v>
      </c>
      <c r="F438">
        <v>-3.5861000000000001</v>
      </c>
      <c r="G438">
        <v>4437</v>
      </c>
      <c r="H438">
        <v>3954</v>
      </c>
      <c r="I438">
        <v>4154</v>
      </c>
      <c r="J438">
        <v>4109</v>
      </c>
      <c r="K438">
        <v>3922</v>
      </c>
      <c r="L438">
        <v>4057</v>
      </c>
      <c r="M438">
        <v>4487</v>
      </c>
      <c r="N438">
        <v>4513</v>
      </c>
      <c r="O438">
        <v>5122</v>
      </c>
      <c r="P438">
        <v>5149</v>
      </c>
      <c r="Q438">
        <v>4923</v>
      </c>
      <c r="R438">
        <v>4676</v>
      </c>
      <c r="S438">
        <v>4178</v>
      </c>
    </row>
    <row r="439" spans="1:19" x14ac:dyDescent="0.25">
      <c r="A439">
        <v>7413</v>
      </c>
      <c r="B439" t="s">
        <v>5004</v>
      </c>
      <c r="C439" t="s">
        <v>167</v>
      </c>
      <c r="D439" t="s">
        <v>4704</v>
      </c>
      <c r="E439">
        <v>-49.331000000000003</v>
      </c>
      <c r="F439">
        <v>-22.1571</v>
      </c>
      <c r="G439">
        <v>5224</v>
      </c>
      <c r="H439">
        <v>5092</v>
      </c>
      <c r="I439">
        <v>5598</v>
      </c>
      <c r="J439">
        <v>5421</v>
      </c>
      <c r="K439">
        <v>5419</v>
      </c>
      <c r="L439">
        <v>4777</v>
      </c>
      <c r="M439">
        <v>4613</v>
      </c>
      <c r="N439">
        <v>4794</v>
      </c>
      <c r="O439">
        <v>5557</v>
      </c>
      <c r="P439">
        <v>5182</v>
      </c>
      <c r="Q439">
        <v>5437</v>
      </c>
      <c r="R439">
        <v>5350</v>
      </c>
      <c r="S439">
        <v>5456</v>
      </c>
    </row>
    <row r="440" spans="1:19" x14ac:dyDescent="0.25">
      <c r="A440">
        <v>8599</v>
      </c>
      <c r="B440" t="s">
        <v>5103</v>
      </c>
      <c r="C440" t="s">
        <v>167</v>
      </c>
      <c r="D440" t="s">
        <v>4704</v>
      </c>
      <c r="E440">
        <v>-49.951300000000003</v>
      </c>
      <c r="F440">
        <v>-21.4589</v>
      </c>
      <c r="G440">
        <v>5345</v>
      </c>
      <c r="H440">
        <v>5304</v>
      </c>
      <c r="I440">
        <v>5666</v>
      </c>
      <c r="J440">
        <v>5545</v>
      </c>
      <c r="K440">
        <v>5530</v>
      </c>
      <c r="L440">
        <v>4878</v>
      </c>
      <c r="M440">
        <v>4740</v>
      </c>
      <c r="N440">
        <v>4963</v>
      </c>
      <c r="O440">
        <v>5660</v>
      </c>
      <c r="P440">
        <v>5289</v>
      </c>
      <c r="Q440">
        <v>5496</v>
      </c>
      <c r="R440">
        <v>5496</v>
      </c>
      <c r="S440">
        <v>5569</v>
      </c>
    </row>
    <row r="441" spans="1:19" x14ac:dyDescent="0.25">
      <c r="A441">
        <v>6149</v>
      </c>
      <c r="B441" t="s">
        <v>4839</v>
      </c>
      <c r="C441" t="s">
        <v>167</v>
      </c>
      <c r="D441" t="s">
        <v>4704</v>
      </c>
      <c r="E441">
        <v>-48.9255</v>
      </c>
      <c r="F441">
        <v>-23.107199999999999</v>
      </c>
      <c r="G441">
        <v>5066</v>
      </c>
      <c r="H441">
        <v>4984</v>
      </c>
      <c r="I441">
        <v>5417</v>
      </c>
      <c r="J441">
        <v>5248</v>
      </c>
      <c r="K441">
        <v>5232</v>
      </c>
      <c r="L441">
        <v>4549</v>
      </c>
      <c r="M441">
        <v>4455</v>
      </c>
      <c r="N441">
        <v>4511</v>
      </c>
      <c r="O441">
        <v>5482</v>
      </c>
      <c r="P441">
        <v>5114</v>
      </c>
      <c r="Q441">
        <v>5181</v>
      </c>
      <c r="R441">
        <v>5274</v>
      </c>
      <c r="S441">
        <v>5345</v>
      </c>
    </row>
    <row r="442" spans="1:19" x14ac:dyDescent="0.25">
      <c r="A442">
        <v>57799</v>
      </c>
      <c r="B442" t="s">
        <v>2612</v>
      </c>
      <c r="C442" t="s">
        <v>167</v>
      </c>
      <c r="D442" t="s">
        <v>2567</v>
      </c>
      <c r="E442">
        <v>-55.320399999999999</v>
      </c>
      <c r="F442">
        <v>-3.6088</v>
      </c>
      <c r="G442">
        <v>4683</v>
      </c>
      <c r="H442">
        <v>4121</v>
      </c>
      <c r="I442">
        <v>4346</v>
      </c>
      <c r="J442">
        <v>4336</v>
      </c>
      <c r="K442">
        <v>4214</v>
      </c>
      <c r="L442">
        <v>4328</v>
      </c>
      <c r="M442">
        <v>4765</v>
      </c>
      <c r="N442">
        <v>4741</v>
      </c>
      <c r="O442">
        <v>5337</v>
      </c>
      <c r="P442">
        <v>5235</v>
      </c>
      <c r="Q442">
        <v>5266</v>
      </c>
      <c r="R442">
        <v>5006</v>
      </c>
      <c r="S442">
        <v>4507</v>
      </c>
    </row>
    <row r="443" spans="1:19" x14ac:dyDescent="0.25">
      <c r="A443">
        <v>33784</v>
      </c>
      <c r="B443" t="s">
        <v>3454</v>
      </c>
      <c r="C443" t="s">
        <v>167</v>
      </c>
      <c r="D443" t="s">
        <v>3448</v>
      </c>
      <c r="E443">
        <v>-43.949599999999997</v>
      </c>
      <c r="F443">
        <v>-10.1347</v>
      </c>
      <c r="G443">
        <v>5927</v>
      </c>
      <c r="H443">
        <v>5702</v>
      </c>
      <c r="I443">
        <v>5596</v>
      </c>
      <c r="J443">
        <v>5699</v>
      </c>
      <c r="K443">
        <v>5777</v>
      </c>
      <c r="L443">
        <v>5832</v>
      </c>
      <c r="M443">
        <v>5795</v>
      </c>
      <c r="N443">
        <v>6047</v>
      </c>
      <c r="O443">
        <v>6612</v>
      </c>
      <c r="P443">
        <v>6587</v>
      </c>
      <c r="Q443">
        <v>6172</v>
      </c>
      <c r="R443">
        <v>5682</v>
      </c>
      <c r="S443">
        <v>5620</v>
      </c>
    </row>
    <row r="444" spans="1:19" x14ac:dyDescent="0.25">
      <c r="A444">
        <v>17750</v>
      </c>
      <c r="B444" t="s">
        <v>1161</v>
      </c>
      <c r="C444" t="s">
        <v>167</v>
      </c>
      <c r="D444" t="s">
        <v>1058</v>
      </c>
      <c r="E444">
        <v>-49.758299999999998</v>
      </c>
      <c r="F444">
        <v>-16.467700000000001</v>
      </c>
      <c r="G444">
        <v>5459</v>
      </c>
      <c r="H444">
        <v>5049</v>
      </c>
      <c r="I444">
        <v>5348</v>
      </c>
      <c r="J444">
        <v>5291</v>
      </c>
      <c r="K444">
        <v>5678</v>
      </c>
      <c r="L444">
        <v>5621</v>
      </c>
      <c r="M444">
        <v>5445</v>
      </c>
      <c r="N444">
        <v>5631</v>
      </c>
      <c r="O444">
        <v>6408</v>
      </c>
      <c r="P444">
        <v>5672</v>
      </c>
      <c r="Q444">
        <v>5426</v>
      </c>
      <c r="R444">
        <v>4956</v>
      </c>
      <c r="S444">
        <v>4980</v>
      </c>
    </row>
    <row r="445" spans="1:19" x14ac:dyDescent="0.25">
      <c r="A445">
        <v>60363</v>
      </c>
      <c r="B445" t="s">
        <v>1464</v>
      </c>
      <c r="C445" t="s">
        <v>167</v>
      </c>
      <c r="D445" t="s">
        <v>1298</v>
      </c>
      <c r="E445">
        <v>-44.056399999999996</v>
      </c>
      <c r="F445">
        <v>-2.8365999999999998</v>
      </c>
      <c r="G445">
        <v>4968</v>
      </c>
      <c r="H445">
        <v>4403</v>
      </c>
      <c r="I445">
        <v>4415</v>
      </c>
      <c r="J445">
        <v>4444</v>
      </c>
      <c r="K445">
        <v>4431</v>
      </c>
      <c r="L445">
        <v>4593</v>
      </c>
      <c r="M445">
        <v>4891</v>
      </c>
      <c r="N445">
        <v>5128</v>
      </c>
      <c r="O445">
        <v>5644</v>
      </c>
      <c r="P445">
        <v>5950</v>
      </c>
      <c r="Q445">
        <v>5654</v>
      </c>
      <c r="R445">
        <v>5272</v>
      </c>
      <c r="S445">
        <v>4786</v>
      </c>
    </row>
    <row r="446" spans="1:19" x14ac:dyDescent="0.25">
      <c r="A446">
        <v>50941</v>
      </c>
      <c r="B446" t="s">
        <v>5483</v>
      </c>
      <c r="C446" t="s">
        <v>167</v>
      </c>
      <c r="D446" t="s">
        <v>5370</v>
      </c>
      <c r="E446">
        <v>-47.772100000000002</v>
      </c>
      <c r="F446">
        <v>-5.6180000000000003</v>
      </c>
      <c r="G446">
        <v>5038</v>
      </c>
      <c r="H446">
        <v>4414</v>
      </c>
      <c r="I446">
        <v>4627</v>
      </c>
      <c r="J446">
        <v>4780</v>
      </c>
      <c r="K446">
        <v>4922</v>
      </c>
      <c r="L446">
        <v>4994</v>
      </c>
      <c r="M446">
        <v>5373</v>
      </c>
      <c r="N446">
        <v>5527</v>
      </c>
      <c r="O446">
        <v>5973</v>
      </c>
      <c r="P446">
        <v>5589</v>
      </c>
      <c r="Q446">
        <v>5035</v>
      </c>
      <c r="R446">
        <v>4732</v>
      </c>
      <c r="S446">
        <v>4489</v>
      </c>
    </row>
    <row r="447" spans="1:19" x14ac:dyDescent="0.25">
      <c r="A447">
        <v>44783</v>
      </c>
      <c r="B447" t="s">
        <v>5465</v>
      </c>
      <c r="C447" t="s">
        <v>167</v>
      </c>
      <c r="D447" t="s">
        <v>5370</v>
      </c>
      <c r="E447">
        <v>-47.761400000000002</v>
      </c>
      <c r="F447">
        <v>-7.2047999999999996</v>
      </c>
      <c r="G447">
        <v>5235</v>
      </c>
      <c r="H447">
        <v>4668</v>
      </c>
      <c r="I447">
        <v>4842</v>
      </c>
      <c r="J447">
        <v>4938</v>
      </c>
      <c r="K447">
        <v>5052</v>
      </c>
      <c r="L447">
        <v>5374</v>
      </c>
      <c r="M447">
        <v>5702</v>
      </c>
      <c r="N447">
        <v>5664</v>
      </c>
      <c r="O447">
        <v>6067</v>
      </c>
      <c r="P447">
        <v>6078</v>
      </c>
      <c r="Q447">
        <v>5219</v>
      </c>
      <c r="R447">
        <v>4685</v>
      </c>
      <c r="S447">
        <v>4534</v>
      </c>
    </row>
    <row r="448" spans="1:19" x14ac:dyDescent="0.25">
      <c r="A448">
        <v>55995</v>
      </c>
      <c r="B448" t="s">
        <v>1401</v>
      </c>
      <c r="C448" t="s">
        <v>167</v>
      </c>
      <c r="D448" t="s">
        <v>1298</v>
      </c>
      <c r="E448">
        <v>-44.783499999999997</v>
      </c>
      <c r="F448">
        <v>-4.2248999999999999</v>
      </c>
      <c r="G448">
        <v>5218</v>
      </c>
      <c r="H448">
        <v>4585</v>
      </c>
      <c r="I448">
        <v>4798</v>
      </c>
      <c r="J448">
        <v>4888</v>
      </c>
      <c r="K448">
        <v>4972</v>
      </c>
      <c r="L448">
        <v>4978</v>
      </c>
      <c r="M448">
        <v>5158</v>
      </c>
      <c r="N448">
        <v>5417</v>
      </c>
      <c r="O448">
        <v>5899</v>
      </c>
      <c r="P448">
        <v>6169</v>
      </c>
      <c r="Q448">
        <v>5677</v>
      </c>
      <c r="R448">
        <v>5201</v>
      </c>
      <c r="S448">
        <v>4877</v>
      </c>
    </row>
    <row r="449" spans="1:19" x14ac:dyDescent="0.25">
      <c r="A449">
        <v>59758</v>
      </c>
      <c r="B449" t="s">
        <v>1454</v>
      </c>
      <c r="C449" t="s">
        <v>167</v>
      </c>
      <c r="D449" t="s">
        <v>1298</v>
      </c>
      <c r="E449">
        <v>-44.3142</v>
      </c>
      <c r="F449">
        <v>-2.9765000000000001</v>
      </c>
      <c r="G449">
        <v>5134</v>
      </c>
      <c r="H449">
        <v>4589</v>
      </c>
      <c r="I449">
        <v>4622</v>
      </c>
      <c r="J449">
        <v>4562</v>
      </c>
      <c r="K449">
        <v>4569</v>
      </c>
      <c r="L449">
        <v>4782</v>
      </c>
      <c r="M449">
        <v>5120</v>
      </c>
      <c r="N449">
        <v>5304</v>
      </c>
      <c r="O449">
        <v>5881</v>
      </c>
      <c r="P449">
        <v>6071</v>
      </c>
      <c r="Q449">
        <v>5721</v>
      </c>
      <c r="R449">
        <v>5413</v>
      </c>
      <c r="S449">
        <v>4980</v>
      </c>
    </row>
    <row r="450" spans="1:19" x14ac:dyDescent="0.25">
      <c r="A450">
        <v>63246</v>
      </c>
      <c r="B450" t="s">
        <v>1504</v>
      </c>
      <c r="C450" t="s">
        <v>167</v>
      </c>
      <c r="D450" t="s">
        <v>1298</v>
      </c>
      <c r="E450">
        <v>-45.14</v>
      </c>
      <c r="F450">
        <v>-1.7257</v>
      </c>
      <c r="G450">
        <v>4919</v>
      </c>
      <c r="H450">
        <v>4652</v>
      </c>
      <c r="I450">
        <v>4502</v>
      </c>
      <c r="J450">
        <v>4311</v>
      </c>
      <c r="K450">
        <v>4249</v>
      </c>
      <c r="L450">
        <v>4552</v>
      </c>
      <c r="M450">
        <v>4880</v>
      </c>
      <c r="N450">
        <v>5050</v>
      </c>
      <c r="O450">
        <v>5503</v>
      </c>
      <c r="P450">
        <v>5732</v>
      </c>
      <c r="Q450">
        <v>5401</v>
      </c>
      <c r="R450">
        <v>5276</v>
      </c>
      <c r="S450">
        <v>4920</v>
      </c>
    </row>
    <row r="451" spans="1:19" x14ac:dyDescent="0.25">
      <c r="A451">
        <v>60645</v>
      </c>
      <c r="B451" t="s">
        <v>1469</v>
      </c>
      <c r="C451" t="s">
        <v>167</v>
      </c>
      <c r="D451" t="s">
        <v>1298</v>
      </c>
      <c r="E451">
        <v>-44.738</v>
      </c>
      <c r="F451">
        <v>-2.7078000000000002</v>
      </c>
      <c r="G451">
        <v>5199</v>
      </c>
      <c r="H451">
        <v>4729</v>
      </c>
      <c r="I451">
        <v>4852</v>
      </c>
      <c r="J451">
        <v>4798</v>
      </c>
      <c r="K451">
        <v>4864</v>
      </c>
      <c r="L451">
        <v>4909</v>
      </c>
      <c r="M451">
        <v>5206</v>
      </c>
      <c r="N451">
        <v>5290</v>
      </c>
      <c r="O451">
        <v>5767</v>
      </c>
      <c r="P451">
        <v>5859</v>
      </c>
      <c r="Q451">
        <v>5602</v>
      </c>
      <c r="R451">
        <v>5433</v>
      </c>
      <c r="S451">
        <v>5080</v>
      </c>
    </row>
    <row r="452" spans="1:19" x14ac:dyDescent="0.25">
      <c r="A452">
        <v>9629</v>
      </c>
      <c r="B452" t="s">
        <v>5196</v>
      </c>
      <c r="C452" t="s">
        <v>167</v>
      </c>
      <c r="D452" t="s">
        <v>4704</v>
      </c>
      <c r="E452">
        <v>-49.444899999999997</v>
      </c>
      <c r="F452">
        <v>-20.917999999999999</v>
      </c>
      <c r="G452">
        <v>5349</v>
      </c>
      <c r="H452">
        <v>5229</v>
      </c>
      <c r="I452">
        <v>5598</v>
      </c>
      <c r="J452">
        <v>5333</v>
      </c>
      <c r="K452">
        <v>5457</v>
      </c>
      <c r="L452">
        <v>4988</v>
      </c>
      <c r="M452">
        <v>4881</v>
      </c>
      <c r="N452">
        <v>5137</v>
      </c>
      <c r="O452">
        <v>5843</v>
      </c>
      <c r="P452">
        <v>5425</v>
      </c>
      <c r="Q452">
        <v>5468</v>
      </c>
      <c r="R452">
        <v>5401</v>
      </c>
      <c r="S452">
        <v>5435</v>
      </c>
    </row>
    <row r="453" spans="1:19" x14ac:dyDescent="0.25">
      <c r="A453">
        <v>7797</v>
      </c>
      <c r="B453" t="s">
        <v>1796</v>
      </c>
      <c r="C453" t="s">
        <v>167</v>
      </c>
      <c r="D453" t="s">
        <v>1727</v>
      </c>
      <c r="E453">
        <v>-44.887799999999999</v>
      </c>
      <c r="F453">
        <v>-21.9575</v>
      </c>
      <c r="G453">
        <v>5157</v>
      </c>
      <c r="H453">
        <v>4964</v>
      </c>
      <c r="I453">
        <v>5544</v>
      </c>
      <c r="J453">
        <v>5209</v>
      </c>
      <c r="K453">
        <v>5291</v>
      </c>
      <c r="L453">
        <v>4838</v>
      </c>
      <c r="M453">
        <v>4729</v>
      </c>
      <c r="N453">
        <v>4903</v>
      </c>
      <c r="O453">
        <v>5674</v>
      </c>
      <c r="P453">
        <v>5458</v>
      </c>
      <c r="Q453">
        <v>5296</v>
      </c>
      <c r="R453">
        <v>4913</v>
      </c>
      <c r="S453">
        <v>5065</v>
      </c>
    </row>
    <row r="454" spans="1:19" x14ac:dyDescent="0.25">
      <c r="A454">
        <v>411</v>
      </c>
      <c r="B454" t="s">
        <v>3920</v>
      </c>
      <c r="C454" t="s">
        <v>167</v>
      </c>
      <c r="D454" t="s">
        <v>3898</v>
      </c>
      <c r="E454">
        <v>-54.106900000000003</v>
      </c>
      <c r="F454">
        <v>-31.331</v>
      </c>
      <c r="G454">
        <v>4820</v>
      </c>
      <c r="H454">
        <v>5666</v>
      </c>
      <c r="I454">
        <v>5719</v>
      </c>
      <c r="J454">
        <v>5475</v>
      </c>
      <c r="K454">
        <v>4747</v>
      </c>
      <c r="L454">
        <v>3794</v>
      </c>
      <c r="M454">
        <v>3383</v>
      </c>
      <c r="N454">
        <v>3683</v>
      </c>
      <c r="O454">
        <v>4197</v>
      </c>
      <c r="P454">
        <v>4338</v>
      </c>
      <c r="Q454">
        <v>5143</v>
      </c>
      <c r="R454">
        <v>5795</v>
      </c>
      <c r="S454">
        <v>5896</v>
      </c>
    </row>
    <row r="455" spans="1:19" x14ac:dyDescent="0.25">
      <c r="A455">
        <v>62693</v>
      </c>
      <c r="B455" t="s">
        <v>2644</v>
      </c>
      <c r="C455" t="s">
        <v>167</v>
      </c>
      <c r="D455" t="s">
        <v>2567</v>
      </c>
      <c r="E455">
        <v>-50.199100000000001</v>
      </c>
      <c r="F455">
        <v>-1.9009</v>
      </c>
      <c r="G455">
        <v>5075</v>
      </c>
      <c r="H455">
        <v>4738</v>
      </c>
      <c r="I455">
        <v>4685</v>
      </c>
      <c r="J455">
        <v>4801</v>
      </c>
      <c r="K455">
        <v>4832</v>
      </c>
      <c r="L455">
        <v>4927</v>
      </c>
      <c r="M455">
        <v>5071</v>
      </c>
      <c r="N455">
        <v>5161</v>
      </c>
      <c r="O455">
        <v>5462</v>
      </c>
      <c r="P455">
        <v>5509</v>
      </c>
      <c r="Q455">
        <v>5464</v>
      </c>
      <c r="R455">
        <v>5318</v>
      </c>
      <c r="S455">
        <v>4925</v>
      </c>
    </row>
    <row r="456" spans="1:19" x14ac:dyDescent="0.25">
      <c r="A456">
        <v>46863</v>
      </c>
      <c r="B456" t="s">
        <v>2876</v>
      </c>
      <c r="C456" t="s">
        <v>167</v>
      </c>
      <c r="D456" t="s">
        <v>2709</v>
      </c>
      <c r="E456">
        <v>-34.933500000000002</v>
      </c>
      <c r="F456">
        <v>-6.6904000000000003</v>
      </c>
      <c r="G456">
        <v>5758</v>
      </c>
      <c r="H456">
        <v>5883</v>
      </c>
      <c r="I456">
        <v>5999</v>
      </c>
      <c r="J456">
        <v>6224</v>
      </c>
      <c r="K456">
        <v>5747</v>
      </c>
      <c r="L456">
        <v>5300</v>
      </c>
      <c r="M456">
        <v>4797</v>
      </c>
      <c r="N456">
        <v>4937</v>
      </c>
      <c r="O456">
        <v>5755</v>
      </c>
      <c r="P456">
        <v>6044</v>
      </c>
      <c r="Q456">
        <v>6167</v>
      </c>
      <c r="R456">
        <v>6244</v>
      </c>
      <c r="S456">
        <v>5993</v>
      </c>
    </row>
    <row r="457" spans="1:19" x14ac:dyDescent="0.25">
      <c r="A457">
        <v>48015</v>
      </c>
      <c r="B457" t="s">
        <v>3784</v>
      </c>
      <c r="C457" t="s">
        <v>167</v>
      </c>
      <c r="D457" t="s">
        <v>3752</v>
      </c>
      <c r="E457">
        <v>-35.007100000000001</v>
      </c>
      <c r="F457">
        <v>-6.3712</v>
      </c>
      <c r="G457">
        <v>5633</v>
      </c>
      <c r="H457">
        <v>5684</v>
      </c>
      <c r="I457">
        <v>5922</v>
      </c>
      <c r="J457">
        <v>6104</v>
      </c>
      <c r="K457">
        <v>5678</v>
      </c>
      <c r="L457">
        <v>5209</v>
      </c>
      <c r="M457">
        <v>4793</v>
      </c>
      <c r="N457">
        <v>4936</v>
      </c>
      <c r="O457">
        <v>5660</v>
      </c>
      <c r="P457">
        <v>5914</v>
      </c>
      <c r="Q457">
        <v>5967</v>
      </c>
      <c r="R457">
        <v>5977</v>
      </c>
      <c r="S457">
        <v>5748</v>
      </c>
    </row>
    <row r="458" spans="1:19" x14ac:dyDescent="0.25">
      <c r="A458">
        <v>27237</v>
      </c>
      <c r="B458" t="s">
        <v>625</v>
      </c>
      <c r="C458" t="s">
        <v>167</v>
      </c>
      <c r="D458" t="s">
        <v>375</v>
      </c>
      <c r="E458">
        <v>-44.538600000000002</v>
      </c>
      <c r="F458">
        <v>-12.307600000000001</v>
      </c>
      <c r="G458">
        <v>5914</v>
      </c>
      <c r="H458">
        <v>5810</v>
      </c>
      <c r="I458">
        <v>5825</v>
      </c>
      <c r="J458">
        <v>5718</v>
      </c>
      <c r="K458">
        <v>5870</v>
      </c>
      <c r="L458">
        <v>5843</v>
      </c>
      <c r="M458">
        <v>5817</v>
      </c>
      <c r="N458">
        <v>6080</v>
      </c>
      <c r="O458">
        <v>6569</v>
      </c>
      <c r="P458">
        <v>6411</v>
      </c>
      <c r="Q458">
        <v>5965</v>
      </c>
      <c r="R458">
        <v>5409</v>
      </c>
      <c r="S458">
        <v>5648</v>
      </c>
    </row>
    <row r="459" spans="1:19" x14ac:dyDescent="0.25">
      <c r="A459">
        <v>60307</v>
      </c>
      <c r="B459" t="s">
        <v>2620</v>
      </c>
      <c r="C459" t="s">
        <v>167</v>
      </c>
      <c r="D459" t="s">
        <v>2567</v>
      </c>
      <c r="E459">
        <v>-49.669800000000002</v>
      </c>
      <c r="F459">
        <v>-2.7906</v>
      </c>
      <c r="G459">
        <v>4757</v>
      </c>
      <c r="H459">
        <v>4379</v>
      </c>
      <c r="I459">
        <v>4530</v>
      </c>
      <c r="J459">
        <v>4542</v>
      </c>
      <c r="K459">
        <v>4687</v>
      </c>
      <c r="L459">
        <v>4760</v>
      </c>
      <c r="M459">
        <v>4973</v>
      </c>
      <c r="N459">
        <v>5053</v>
      </c>
      <c r="O459">
        <v>5333</v>
      </c>
      <c r="P459">
        <v>5091</v>
      </c>
      <c r="Q459">
        <v>4849</v>
      </c>
      <c r="R459">
        <v>4582</v>
      </c>
      <c r="S459">
        <v>4301</v>
      </c>
    </row>
    <row r="460" spans="1:19" x14ac:dyDescent="0.25">
      <c r="A460">
        <v>28100</v>
      </c>
      <c r="B460" t="s">
        <v>658</v>
      </c>
      <c r="C460" t="s">
        <v>167</v>
      </c>
      <c r="D460" t="s">
        <v>375</v>
      </c>
      <c r="E460">
        <v>-40.168700000000001</v>
      </c>
      <c r="F460">
        <v>-11.956099999999999</v>
      </c>
      <c r="G460">
        <v>5015</v>
      </c>
      <c r="H460">
        <v>5530</v>
      </c>
      <c r="I460">
        <v>5656</v>
      </c>
      <c r="J460">
        <v>5754</v>
      </c>
      <c r="K460">
        <v>4851</v>
      </c>
      <c r="L460">
        <v>4263</v>
      </c>
      <c r="M460">
        <v>3995</v>
      </c>
      <c r="N460">
        <v>4117</v>
      </c>
      <c r="O460">
        <v>4665</v>
      </c>
      <c r="P460">
        <v>5363</v>
      </c>
      <c r="Q460">
        <v>5229</v>
      </c>
      <c r="R460">
        <v>5282</v>
      </c>
      <c r="S460">
        <v>5472</v>
      </c>
    </row>
    <row r="461" spans="1:19" x14ac:dyDescent="0.25">
      <c r="A461">
        <v>42066</v>
      </c>
      <c r="B461" t="s">
        <v>3498</v>
      </c>
      <c r="C461" t="s">
        <v>167</v>
      </c>
      <c r="D461" t="s">
        <v>3448</v>
      </c>
      <c r="E461">
        <v>-45.209800000000001</v>
      </c>
      <c r="F461">
        <v>-7.8598999999999997</v>
      </c>
      <c r="G461">
        <v>5490</v>
      </c>
      <c r="H461">
        <v>4781</v>
      </c>
      <c r="I461">
        <v>4947</v>
      </c>
      <c r="J461">
        <v>4920</v>
      </c>
      <c r="K461">
        <v>5350</v>
      </c>
      <c r="L461">
        <v>5627</v>
      </c>
      <c r="M461">
        <v>5740</v>
      </c>
      <c r="N461">
        <v>5914</v>
      </c>
      <c r="O461">
        <v>6302</v>
      </c>
      <c r="P461">
        <v>6549</v>
      </c>
      <c r="Q461">
        <v>5791</v>
      </c>
      <c r="R461">
        <v>5087</v>
      </c>
      <c r="S461">
        <v>4869</v>
      </c>
    </row>
    <row r="462" spans="1:19" x14ac:dyDescent="0.25">
      <c r="A462">
        <v>46825</v>
      </c>
      <c r="B462" t="s">
        <v>821</v>
      </c>
      <c r="C462" t="s">
        <v>167</v>
      </c>
      <c r="D462" t="s">
        <v>792</v>
      </c>
      <c r="E462">
        <v>-38.713999999999999</v>
      </c>
      <c r="F462">
        <v>-6.7202999999999999</v>
      </c>
      <c r="G462">
        <v>5985</v>
      </c>
      <c r="H462">
        <v>5800</v>
      </c>
      <c r="I462">
        <v>5897</v>
      </c>
      <c r="J462">
        <v>6024</v>
      </c>
      <c r="K462">
        <v>5864</v>
      </c>
      <c r="L462">
        <v>5495</v>
      </c>
      <c r="M462">
        <v>5361</v>
      </c>
      <c r="N462">
        <v>5657</v>
      </c>
      <c r="O462">
        <v>6288</v>
      </c>
      <c r="P462">
        <v>6511</v>
      </c>
      <c r="Q462">
        <v>6505</v>
      </c>
      <c r="R462">
        <v>6453</v>
      </c>
      <c r="S462">
        <v>5962</v>
      </c>
    </row>
    <row r="463" spans="1:19" x14ac:dyDescent="0.25">
      <c r="A463">
        <v>12226</v>
      </c>
      <c r="B463" t="s">
        <v>1029</v>
      </c>
      <c r="C463" t="s">
        <v>167</v>
      </c>
      <c r="D463" t="s">
        <v>979</v>
      </c>
      <c r="E463">
        <v>-41.011299999999999</v>
      </c>
      <c r="F463">
        <v>-19.521799999999999</v>
      </c>
      <c r="G463">
        <v>5119</v>
      </c>
      <c r="H463">
        <v>5623</v>
      </c>
      <c r="I463">
        <v>6042</v>
      </c>
      <c r="J463">
        <v>5490</v>
      </c>
      <c r="K463">
        <v>5248</v>
      </c>
      <c r="L463">
        <v>4747</v>
      </c>
      <c r="M463">
        <v>4500</v>
      </c>
      <c r="N463">
        <v>4587</v>
      </c>
      <c r="O463">
        <v>5085</v>
      </c>
      <c r="P463">
        <v>5147</v>
      </c>
      <c r="Q463">
        <v>4960</v>
      </c>
      <c r="R463">
        <v>4714</v>
      </c>
      <c r="S463">
        <v>5277</v>
      </c>
    </row>
    <row r="464" spans="1:19" x14ac:dyDescent="0.25">
      <c r="A464">
        <v>7923</v>
      </c>
      <c r="B464" t="s">
        <v>5047</v>
      </c>
      <c r="C464" t="s">
        <v>167</v>
      </c>
      <c r="D464" t="s">
        <v>4704</v>
      </c>
      <c r="E464">
        <v>-49.356900000000003</v>
      </c>
      <c r="F464">
        <v>-21.9</v>
      </c>
      <c r="G464">
        <v>5309</v>
      </c>
      <c r="H464">
        <v>5229</v>
      </c>
      <c r="I464">
        <v>5682</v>
      </c>
      <c r="J464">
        <v>5498</v>
      </c>
      <c r="K464">
        <v>5460</v>
      </c>
      <c r="L464">
        <v>4849</v>
      </c>
      <c r="M464">
        <v>4680</v>
      </c>
      <c r="N464">
        <v>4927</v>
      </c>
      <c r="O464">
        <v>5676</v>
      </c>
      <c r="P464">
        <v>5288</v>
      </c>
      <c r="Q464">
        <v>5490</v>
      </c>
      <c r="R464">
        <v>5432</v>
      </c>
      <c r="S464">
        <v>5501</v>
      </c>
    </row>
    <row r="465" spans="1:19" x14ac:dyDescent="0.25">
      <c r="A465">
        <v>12564</v>
      </c>
      <c r="B465" t="s">
        <v>2250</v>
      </c>
      <c r="C465" t="s">
        <v>167</v>
      </c>
      <c r="D465" t="s">
        <v>1727</v>
      </c>
      <c r="E465">
        <v>-43.957000000000001</v>
      </c>
      <c r="F465">
        <v>-19.288</v>
      </c>
      <c r="G465">
        <v>5539</v>
      </c>
      <c r="H465">
        <v>5384</v>
      </c>
      <c r="I465">
        <v>5948</v>
      </c>
      <c r="J465">
        <v>5515</v>
      </c>
      <c r="K465">
        <v>5574</v>
      </c>
      <c r="L465">
        <v>5305</v>
      </c>
      <c r="M465">
        <v>5148</v>
      </c>
      <c r="N465">
        <v>5508</v>
      </c>
      <c r="O465">
        <v>6116</v>
      </c>
      <c r="P465">
        <v>6047</v>
      </c>
      <c r="Q465">
        <v>5619</v>
      </c>
      <c r="R465">
        <v>5078</v>
      </c>
      <c r="S465">
        <v>5226</v>
      </c>
    </row>
    <row r="466" spans="1:19" x14ac:dyDescent="0.25">
      <c r="A466">
        <v>18342</v>
      </c>
      <c r="B466" t="s">
        <v>1183</v>
      </c>
      <c r="C466" t="s">
        <v>167</v>
      </c>
      <c r="D466" t="s">
        <v>1058</v>
      </c>
      <c r="E466">
        <v>-52.544400000000003</v>
      </c>
      <c r="F466">
        <v>-16.197500000000002</v>
      </c>
      <c r="G466">
        <v>5448</v>
      </c>
      <c r="H466">
        <v>5069</v>
      </c>
      <c r="I466">
        <v>5401</v>
      </c>
      <c r="J466">
        <v>5336</v>
      </c>
      <c r="K466">
        <v>5803</v>
      </c>
      <c r="L466">
        <v>5645</v>
      </c>
      <c r="M466">
        <v>5408</v>
      </c>
      <c r="N466">
        <v>5463</v>
      </c>
      <c r="O466">
        <v>6057</v>
      </c>
      <c r="P466">
        <v>5643</v>
      </c>
      <c r="Q466">
        <v>5313</v>
      </c>
      <c r="R466">
        <v>5138</v>
      </c>
      <c r="S466">
        <v>5099</v>
      </c>
    </row>
    <row r="467" spans="1:19" x14ac:dyDescent="0.25">
      <c r="A467">
        <v>1965</v>
      </c>
      <c r="B467" t="s">
        <v>4442</v>
      </c>
      <c r="C467" t="s">
        <v>167</v>
      </c>
      <c r="D467" t="s">
        <v>4434</v>
      </c>
      <c r="E467">
        <v>-49.424100000000003</v>
      </c>
      <c r="F467">
        <v>-28.981100000000001</v>
      </c>
      <c r="G467">
        <v>4599</v>
      </c>
      <c r="H467">
        <v>5352</v>
      </c>
      <c r="I467">
        <v>5334</v>
      </c>
      <c r="J467">
        <v>5024</v>
      </c>
      <c r="K467">
        <v>4758</v>
      </c>
      <c r="L467">
        <v>4069</v>
      </c>
      <c r="M467">
        <v>3447</v>
      </c>
      <c r="N467">
        <v>3710</v>
      </c>
      <c r="O467">
        <v>4311</v>
      </c>
      <c r="P467">
        <v>3969</v>
      </c>
      <c r="Q467">
        <v>4432</v>
      </c>
      <c r="R467">
        <v>5334</v>
      </c>
      <c r="S467">
        <v>5451</v>
      </c>
    </row>
    <row r="468" spans="1:19" x14ac:dyDescent="0.25">
      <c r="A468">
        <v>3571</v>
      </c>
      <c r="B468" t="s">
        <v>4677</v>
      </c>
      <c r="C468" t="s">
        <v>167</v>
      </c>
      <c r="D468" t="s">
        <v>4434</v>
      </c>
      <c r="E468">
        <v>-48.612699999999997</v>
      </c>
      <c r="F468">
        <v>-26.4602</v>
      </c>
      <c r="G468">
        <v>4253</v>
      </c>
      <c r="H468">
        <v>4945</v>
      </c>
      <c r="I468">
        <v>5134</v>
      </c>
      <c r="J468">
        <v>4881</v>
      </c>
      <c r="K468">
        <v>4383</v>
      </c>
      <c r="L468">
        <v>3866</v>
      </c>
      <c r="M468">
        <v>3315</v>
      </c>
      <c r="N468">
        <v>3342</v>
      </c>
      <c r="O468">
        <v>3886</v>
      </c>
      <c r="P468">
        <v>3657</v>
      </c>
      <c r="Q468">
        <v>3992</v>
      </c>
      <c r="R468">
        <v>4708</v>
      </c>
      <c r="S468">
        <v>4923</v>
      </c>
    </row>
    <row r="469" spans="1:19" x14ac:dyDescent="0.25">
      <c r="A469">
        <v>3309</v>
      </c>
      <c r="B469" t="s">
        <v>4602</v>
      </c>
      <c r="C469" t="s">
        <v>167</v>
      </c>
      <c r="D469" t="s">
        <v>4434</v>
      </c>
      <c r="E469">
        <v>-48.635599999999997</v>
      </c>
      <c r="F469">
        <v>-26.993099999999998</v>
      </c>
      <c r="G469">
        <v>4343</v>
      </c>
      <c r="H469">
        <v>5094</v>
      </c>
      <c r="I469">
        <v>5195</v>
      </c>
      <c r="J469">
        <v>4887</v>
      </c>
      <c r="K469">
        <v>4382</v>
      </c>
      <c r="L469">
        <v>3906</v>
      </c>
      <c r="M469">
        <v>3392</v>
      </c>
      <c r="N469">
        <v>3487</v>
      </c>
      <c r="O469">
        <v>3964</v>
      </c>
      <c r="P469">
        <v>3820</v>
      </c>
      <c r="Q469">
        <v>4080</v>
      </c>
      <c r="R469">
        <v>4868</v>
      </c>
      <c r="S469">
        <v>5044</v>
      </c>
    </row>
    <row r="470" spans="1:19" x14ac:dyDescent="0.25">
      <c r="A470">
        <v>1821</v>
      </c>
      <c r="B470" t="s">
        <v>4437</v>
      </c>
      <c r="C470" t="s">
        <v>167</v>
      </c>
      <c r="D470" t="s">
        <v>4434</v>
      </c>
      <c r="E470">
        <v>-49.584499999999998</v>
      </c>
      <c r="F470">
        <v>-29.153199999999998</v>
      </c>
      <c r="G470">
        <v>4634</v>
      </c>
      <c r="H470">
        <v>5416</v>
      </c>
      <c r="I470">
        <v>5377</v>
      </c>
      <c r="J470">
        <v>5107</v>
      </c>
      <c r="K470">
        <v>4824</v>
      </c>
      <c r="L470">
        <v>4024</v>
      </c>
      <c r="M470">
        <v>3492</v>
      </c>
      <c r="N470">
        <v>3699</v>
      </c>
      <c r="O470">
        <v>4266</v>
      </c>
      <c r="P470">
        <v>3975</v>
      </c>
      <c r="Q470">
        <v>4514</v>
      </c>
      <c r="R470">
        <v>5417</v>
      </c>
      <c r="S470">
        <v>5494</v>
      </c>
    </row>
    <row r="471" spans="1:19" x14ac:dyDescent="0.25">
      <c r="A471">
        <v>3414</v>
      </c>
      <c r="B471" t="s">
        <v>4642</v>
      </c>
      <c r="C471" t="s">
        <v>167</v>
      </c>
      <c r="D471" t="s">
        <v>4434</v>
      </c>
      <c r="E471">
        <v>-48.676699999999997</v>
      </c>
      <c r="F471">
        <v>-26.7698</v>
      </c>
      <c r="G471">
        <v>4362</v>
      </c>
      <c r="H471">
        <v>5129</v>
      </c>
      <c r="I471">
        <v>5214</v>
      </c>
      <c r="J471">
        <v>4946</v>
      </c>
      <c r="K471">
        <v>4348</v>
      </c>
      <c r="L471">
        <v>3914</v>
      </c>
      <c r="M471">
        <v>3388</v>
      </c>
      <c r="N471">
        <v>3437</v>
      </c>
      <c r="O471">
        <v>3976</v>
      </c>
      <c r="P471">
        <v>3793</v>
      </c>
      <c r="Q471">
        <v>4172</v>
      </c>
      <c r="R471">
        <v>4946</v>
      </c>
      <c r="S471">
        <v>5076</v>
      </c>
    </row>
    <row r="472" spans="1:19" x14ac:dyDescent="0.25">
      <c r="A472">
        <v>1091</v>
      </c>
      <c r="B472" t="s">
        <v>3950</v>
      </c>
      <c r="C472" t="s">
        <v>167</v>
      </c>
      <c r="D472" t="s">
        <v>3898</v>
      </c>
      <c r="E472">
        <v>-50.234099999999998</v>
      </c>
      <c r="F472">
        <v>-30.2424</v>
      </c>
      <c r="G472">
        <v>4641</v>
      </c>
      <c r="H472">
        <v>5669</v>
      </c>
      <c r="I472">
        <v>5546</v>
      </c>
      <c r="J472">
        <v>5165</v>
      </c>
      <c r="K472">
        <v>4751</v>
      </c>
      <c r="L472">
        <v>3783</v>
      </c>
      <c r="M472">
        <v>3340</v>
      </c>
      <c r="N472">
        <v>3515</v>
      </c>
      <c r="O472">
        <v>4005</v>
      </c>
      <c r="P472">
        <v>3974</v>
      </c>
      <c r="Q472">
        <v>4680</v>
      </c>
      <c r="R472">
        <v>5564</v>
      </c>
      <c r="S472">
        <v>5707</v>
      </c>
    </row>
    <row r="473" spans="1:19" x14ac:dyDescent="0.25">
      <c r="A473">
        <v>2110</v>
      </c>
      <c r="B473" t="s">
        <v>4448</v>
      </c>
      <c r="C473" t="s">
        <v>167</v>
      </c>
      <c r="D473" t="s">
        <v>4434</v>
      </c>
      <c r="E473">
        <v>-49.241100000000003</v>
      </c>
      <c r="F473">
        <v>-28.8049</v>
      </c>
      <c r="G473">
        <v>4572</v>
      </c>
      <c r="H473">
        <v>5337</v>
      </c>
      <c r="I473">
        <v>5285</v>
      </c>
      <c r="J473">
        <v>4951</v>
      </c>
      <c r="K473">
        <v>4685</v>
      </c>
      <c r="L473">
        <v>4020</v>
      </c>
      <c r="M473">
        <v>3475</v>
      </c>
      <c r="N473">
        <v>3684</v>
      </c>
      <c r="O473">
        <v>4308</v>
      </c>
      <c r="P473">
        <v>3977</v>
      </c>
      <c r="Q473">
        <v>4439</v>
      </c>
      <c r="R473">
        <v>5322</v>
      </c>
      <c r="S473">
        <v>5385</v>
      </c>
    </row>
    <row r="474" spans="1:19" x14ac:dyDescent="0.25">
      <c r="A474">
        <v>4053</v>
      </c>
      <c r="B474" t="s">
        <v>2981</v>
      </c>
      <c r="C474" t="s">
        <v>167</v>
      </c>
      <c r="D474" t="s">
        <v>2912</v>
      </c>
      <c r="E474">
        <v>-49.6295</v>
      </c>
      <c r="F474">
        <v>-25.5808</v>
      </c>
      <c r="G474">
        <v>4472</v>
      </c>
      <c r="H474">
        <v>4846</v>
      </c>
      <c r="I474">
        <v>4956</v>
      </c>
      <c r="J474">
        <v>4809</v>
      </c>
      <c r="K474">
        <v>4415</v>
      </c>
      <c r="L474">
        <v>3854</v>
      </c>
      <c r="M474">
        <v>3642</v>
      </c>
      <c r="N474">
        <v>3811</v>
      </c>
      <c r="O474">
        <v>4791</v>
      </c>
      <c r="P474">
        <v>4264</v>
      </c>
      <c r="Q474">
        <v>4408</v>
      </c>
      <c r="R474">
        <v>4904</v>
      </c>
      <c r="S474">
        <v>4967</v>
      </c>
    </row>
    <row r="475" spans="1:19" x14ac:dyDescent="0.25">
      <c r="A475">
        <v>9976</v>
      </c>
      <c r="B475" t="s">
        <v>5219</v>
      </c>
      <c r="C475" t="s">
        <v>167</v>
      </c>
      <c r="D475" t="s">
        <v>4704</v>
      </c>
      <c r="E475">
        <v>-49.5839</v>
      </c>
      <c r="F475">
        <v>-20.734999999999999</v>
      </c>
      <c r="G475">
        <v>5381</v>
      </c>
      <c r="H475">
        <v>5280</v>
      </c>
      <c r="I475">
        <v>5612</v>
      </c>
      <c r="J475">
        <v>5360</v>
      </c>
      <c r="K475">
        <v>5551</v>
      </c>
      <c r="L475">
        <v>5047</v>
      </c>
      <c r="M475">
        <v>4927</v>
      </c>
      <c r="N475">
        <v>5150</v>
      </c>
      <c r="O475">
        <v>5892</v>
      </c>
      <c r="P475">
        <v>5417</v>
      </c>
      <c r="Q475">
        <v>5474</v>
      </c>
      <c r="R475">
        <v>5402</v>
      </c>
      <c r="S475">
        <v>5457</v>
      </c>
    </row>
    <row r="476" spans="1:19" x14ac:dyDescent="0.25">
      <c r="A476">
        <v>43623</v>
      </c>
      <c r="B476" t="s">
        <v>1300</v>
      </c>
      <c r="C476" t="s">
        <v>167</v>
      </c>
      <c r="D476" t="s">
        <v>1298</v>
      </c>
      <c r="E476">
        <v>-46.037500000000001</v>
      </c>
      <c r="F476">
        <v>-7.5326000000000004</v>
      </c>
      <c r="G476">
        <v>5394</v>
      </c>
      <c r="H476">
        <v>4733</v>
      </c>
      <c r="I476">
        <v>4941</v>
      </c>
      <c r="J476">
        <v>5072</v>
      </c>
      <c r="K476">
        <v>5261</v>
      </c>
      <c r="L476">
        <v>5481</v>
      </c>
      <c r="M476">
        <v>5677</v>
      </c>
      <c r="N476">
        <v>5676</v>
      </c>
      <c r="O476">
        <v>6043</v>
      </c>
      <c r="P476">
        <v>6463</v>
      </c>
      <c r="Q476">
        <v>5603</v>
      </c>
      <c r="R476">
        <v>4967</v>
      </c>
      <c r="S476">
        <v>4813</v>
      </c>
    </row>
    <row r="477" spans="1:19" x14ac:dyDescent="0.25">
      <c r="A477">
        <v>11265</v>
      </c>
      <c r="B477" t="s">
        <v>2116</v>
      </c>
      <c r="C477" t="s">
        <v>167</v>
      </c>
      <c r="D477" t="s">
        <v>1727</v>
      </c>
      <c r="E477">
        <v>-45.9758</v>
      </c>
      <c r="F477">
        <v>-20.017099999999999</v>
      </c>
      <c r="G477">
        <v>5427</v>
      </c>
      <c r="H477">
        <v>5233</v>
      </c>
      <c r="I477">
        <v>5768</v>
      </c>
      <c r="J477">
        <v>5143</v>
      </c>
      <c r="K477">
        <v>5551</v>
      </c>
      <c r="L477">
        <v>5315</v>
      </c>
      <c r="M477">
        <v>5245</v>
      </c>
      <c r="N477">
        <v>5489</v>
      </c>
      <c r="O477">
        <v>6336</v>
      </c>
      <c r="P477">
        <v>5828</v>
      </c>
      <c r="Q477">
        <v>5402</v>
      </c>
      <c r="R477">
        <v>4787</v>
      </c>
      <c r="S477">
        <v>5034</v>
      </c>
    </row>
    <row r="478" spans="1:19" x14ac:dyDescent="0.25">
      <c r="A478">
        <v>52163</v>
      </c>
      <c r="B478" t="s">
        <v>855</v>
      </c>
      <c r="C478" t="s">
        <v>167</v>
      </c>
      <c r="D478" t="s">
        <v>792</v>
      </c>
      <c r="E478">
        <v>-38.913499999999999</v>
      </c>
      <c r="F478">
        <v>-5.3048999999999999</v>
      </c>
      <c r="G478">
        <v>5760</v>
      </c>
      <c r="H478">
        <v>5389</v>
      </c>
      <c r="I478">
        <v>5526</v>
      </c>
      <c r="J478">
        <v>5772</v>
      </c>
      <c r="K478">
        <v>5393</v>
      </c>
      <c r="L478">
        <v>5364</v>
      </c>
      <c r="M478">
        <v>5202</v>
      </c>
      <c r="N478">
        <v>5556</v>
      </c>
      <c r="O478">
        <v>6234</v>
      </c>
      <c r="P478">
        <v>6501</v>
      </c>
      <c r="Q478">
        <v>6357</v>
      </c>
      <c r="R478">
        <v>6175</v>
      </c>
      <c r="S478">
        <v>5651</v>
      </c>
    </row>
    <row r="479" spans="1:19" x14ac:dyDescent="0.25">
      <c r="A479">
        <v>6731</v>
      </c>
      <c r="B479" t="s">
        <v>4924</v>
      </c>
      <c r="C479" t="s">
        <v>167</v>
      </c>
      <c r="D479" t="s">
        <v>4704</v>
      </c>
      <c r="E479">
        <v>-44.328499999999998</v>
      </c>
      <c r="F479">
        <v>-22.682400000000001</v>
      </c>
      <c r="G479">
        <v>4845</v>
      </c>
      <c r="H479">
        <v>5052</v>
      </c>
      <c r="I479">
        <v>5688</v>
      </c>
      <c r="J479">
        <v>5010</v>
      </c>
      <c r="K479">
        <v>4873</v>
      </c>
      <c r="L479">
        <v>4406</v>
      </c>
      <c r="M479">
        <v>4365</v>
      </c>
      <c r="N479">
        <v>4342</v>
      </c>
      <c r="O479">
        <v>5091</v>
      </c>
      <c r="P479">
        <v>4843</v>
      </c>
      <c r="Q479">
        <v>4805</v>
      </c>
      <c r="R479">
        <v>4580</v>
      </c>
      <c r="S479">
        <v>5089</v>
      </c>
    </row>
    <row r="480" spans="1:19" x14ac:dyDescent="0.25">
      <c r="A480">
        <v>46856</v>
      </c>
      <c r="B480" t="s">
        <v>2871</v>
      </c>
      <c r="C480" t="s">
        <v>167</v>
      </c>
      <c r="D480" t="s">
        <v>2709</v>
      </c>
      <c r="E480">
        <v>-35.630899999999997</v>
      </c>
      <c r="F480">
        <v>-6.7443999999999997</v>
      </c>
      <c r="G480">
        <v>5443</v>
      </c>
      <c r="H480">
        <v>5444</v>
      </c>
      <c r="I480">
        <v>5691</v>
      </c>
      <c r="J480">
        <v>5883</v>
      </c>
      <c r="K480">
        <v>5478</v>
      </c>
      <c r="L480">
        <v>5038</v>
      </c>
      <c r="M480">
        <v>4619</v>
      </c>
      <c r="N480">
        <v>4698</v>
      </c>
      <c r="O480">
        <v>5415</v>
      </c>
      <c r="P480">
        <v>5758</v>
      </c>
      <c r="Q480">
        <v>5786</v>
      </c>
      <c r="R480">
        <v>5900</v>
      </c>
      <c r="S480">
        <v>5607</v>
      </c>
    </row>
    <row r="481" spans="1:19" x14ac:dyDescent="0.25">
      <c r="A481">
        <v>19102</v>
      </c>
      <c r="B481" t="s">
        <v>2524</v>
      </c>
      <c r="C481" t="s">
        <v>167</v>
      </c>
      <c r="D481" t="s">
        <v>1727</v>
      </c>
      <c r="E481">
        <v>-40.561100000000003</v>
      </c>
      <c r="F481">
        <v>-15.883900000000001</v>
      </c>
      <c r="G481">
        <v>5051</v>
      </c>
      <c r="H481">
        <v>5575</v>
      </c>
      <c r="I481">
        <v>5946</v>
      </c>
      <c r="J481">
        <v>5606</v>
      </c>
      <c r="K481">
        <v>5203</v>
      </c>
      <c r="L481">
        <v>4514</v>
      </c>
      <c r="M481">
        <v>4172</v>
      </c>
      <c r="N481">
        <v>4287</v>
      </c>
      <c r="O481">
        <v>4754</v>
      </c>
      <c r="P481">
        <v>5220</v>
      </c>
      <c r="Q481">
        <v>5032</v>
      </c>
      <c r="R481">
        <v>4842</v>
      </c>
      <c r="S481">
        <v>5463</v>
      </c>
    </row>
    <row r="482" spans="1:19" x14ac:dyDescent="0.25">
      <c r="A482">
        <v>8295</v>
      </c>
      <c r="B482" t="s">
        <v>1832</v>
      </c>
      <c r="C482" t="s">
        <v>167</v>
      </c>
      <c r="D482" t="s">
        <v>1727</v>
      </c>
      <c r="E482">
        <v>-46.383699999999997</v>
      </c>
      <c r="F482">
        <v>-21.731300000000001</v>
      </c>
      <c r="G482">
        <v>5106</v>
      </c>
      <c r="H482">
        <v>4847</v>
      </c>
      <c r="I482">
        <v>5378</v>
      </c>
      <c r="J482">
        <v>5005</v>
      </c>
      <c r="K482">
        <v>5170</v>
      </c>
      <c r="L482">
        <v>4844</v>
      </c>
      <c r="M482">
        <v>4804</v>
      </c>
      <c r="N482">
        <v>5016</v>
      </c>
      <c r="O482">
        <v>5778</v>
      </c>
      <c r="P482">
        <v>5412</v>
      </c>
      <c r="Q482">
        <v>5251</v>
      </c>
      <c r="R482">
        <v>4816</v>
      </c>
      <c r="S482">
        <v>4951</v>
      </c>
    </row>
    <row r="483" spans="1:19" x14ac:dyDescent="0.25">
      <c r="A483">
        <v>3364</v>
      </c>
      <c r="B483" t="s">
        <v>4628</v>
      </c>
      <c r="C483" t="s">
        <v>167</v>
      </c>
      <c r="D483" t="s">
        <v>4434</v>
      </c>
      <c r="E483">
        <v>-53.641800000000003</v>
      </c>
      <c r="F483">
        <v>-26.771000000000001</v>
      </c>
      <c r="G483">
        <v>4836</v>
      </c>
      <c r="H483">
        <v>5522</v>
      </c>
      <c r="I483">
        <v>5514</v>
      </c>
      <c r="J483">
        <v>5405</v>
      </c>
      <c r="K483">
        <v>4839</v>
      </c>
      <c r="L483">
        <v>4088</v>
      </c>
      <c r="M483">
        <v>3599</v>
      </c>
      <c r="N483">
        <v>3920</v>
      </c>
      <c r="O483">
        <v>4696</v>
      </c>
      <c r="P483">
        <v>4464</v>
      </c>
      <c r="Q483">
        <v>5039</v>
      </c>
      <c r="R483">
        <v>5450</v>
      </c>
      <c r="S483">
        <v>5493</v>
      </c>
    </row>
    <row r="484" spans="1:19" x14ac:dyDescent="0.25">
      <c r="A484">
        <v>11361</v>
      </c>
      <c r="B484" t="s">
        <v>1707</v>
      </c>
      <c r="C484" t="s">
        <v>167</v>
      </c>
      <c r="D484" t="s">
        <v>1651</v>
      </c>
      <c r="E484">
        <v>-54.363999999999997</v>
      </c>
      <c r="F484">
        <v>-19.921399999999998</v>
      </c>
      <c r="G484">
        <v>5229</v>
      </c>
      <c r="H484">
        <v>5100</v>
      </c>
      <c r="I484">
        <v>5319</v>
      </c>
      <c r="J484">
        <v>5406</v>
      </c>
      <c r="K484">
        <v>5409</v>
      </c>
      <c r="L484">
        <v>4934</v>
      </c>
      <c r="M484">
        <v>4832</v>
      </c>
      <c r="N484">
        <v>4983</v>
      </c>
      <c r="O484">
        <v>5600</v>
      </c>
      <c r="P484">
        <v>5263</v>
      </c>
      <c r="Q484">
        <v>5265</v>
      </c>
      <c r="R484">
        <v>5281</v>
      </c>
      <c r="S484">
        <v>5357</v>
      </c>
    </row>
    <row r="485" spans="1:19" x14ac:dyDescent="0.25">
      <c r="A485">
        <v>6135</v>
      </c>
      <c r="B485" t="s">
        <v>1707</v>
      </c>
      <c r="C485" t="s">
        <v>167</v>
      </c>
      <c r="D485" t="s">
        <v>2912</v>
      </c>
      <c r="E485">
        <v>-50.370800000000003</v>
      </c>
      <c r="F485">
        <v>-23.1083</v>
      </c>
      <c r="G485">
        <v>5205</v>
      </c>
      <c r="H485">
        <v>5264</v>
      </c>
      <c r="I485">
        <v>5630</v>
      </c>
      <c r="J485">
        <v>5503</v>
      </c>
      <c r="K485">
        <v>5404</v>
      </c>
      <c r="L485">
        <v>4626</v>
      </c>
      <c r="M485">
        <v>4443</v>
      </c>
      <c r="N485">
        <v>4632</v>
      </c>
      <c r="O485">
        <v>5521</v>
      </c>
      <c r="P485">
        <v>5101</v>
      </c>
      <c r="Q485">
        <v>5296</v>
      </c>
      <c r="R485">
        <v>5433</v>
      </c>
      <c r="S485">
        <v>5602</v>
      </c>
    </row>
    <row r="486" spans="1:19" x14ac:dyDescent="0.25">
      <c r="A486">
        <v>42423</v>
      </c>
      <c r="B486" t="s">
        <v>5457</v>
      </c>
      <c r="C486" t="s">
        <v>167</v>
      </c>
      <c r="D486" t="s">
        <v>5370</v>
      </c>
      <c r="E486">
        <v>-48.577500000000001</v>
      </c>
      <c r="F486">
        <v>-7.7603999999999997</v>
      </c>
      <c r="G486">
        <v>5058</v>
      </c>
      <c r="H486">
        <v>4511</v>
      </c>
      <c r="I486">
        <v>4677</v>
      </c>
      <c r="J486">
        <v>4691</v>
      </c>
      <c r="K486">
        <v>4826</v>
      </c>
      <c r="L486">
        <v>5245</v>
      </c>
      <c r="M486">
        <v>5507</v>
      </c>
      <c r="N486">
        <v>5544</v>
      </c>
      <c r="O486">
        <v>6178</v>
      </c>
      <c r="P486">
        <v>5728</v>
      </c>
      <c r="Q486">
        <v>4934</v>
      </c>
      <c r="R486">
        <v>4520</v>
      </c>
      <c r="S486">
        <v>4332</v>
      </c>
    </row>
    <row r="487" spans="1:19" x14ac:dyDescent="0.25">
      <c r="A487">
        <v>43972</v>
      </c>
      <c r="B487" t="s">
        <v>2573</v>
      </c>
      <c r="C487" t="s">
        <v>167</v>
      </c>
      <c r="D487" t="s">
        <v>2567</v>
      </c>
      <c r="E487">
        <v>-50.407699999999998</v>
      </c>
      <c r="F487">
        <v>-7.3517000000000001</v>
      </c>
      <c r="G487">
        <v>4867</v>
      </c>
      <c r="H487">
        <v>4423</v>
      </c>
      <c r="I487">
        <v>4551</v>
      </c>
      <c r="J487">
        <v>4585</v>
      </c>
      <c r="K487">
        <v>4674</v>
      </c>
      <c r="L487">
        <v>4968</v>
      </c>
      <c r="M487">
        <v>5351</v>
      </c>
      <c r="N487">
        <v>5279</v>
      </c>
      <c r="O487">
        <v>5806</v>
      </c>
      <c r="P487">
        <v>5253</v>
      </c>
      <c r="Q487">
        <v>4703</v>
      </c>
      <c r="R487">
        <v>4490</v>
      </c>
      <c r="S487">
        <v>4325</v>
      </c>
    </row>
    <row r="488" spans="1:19" x14ac:dyDescent="0.25">
      <c r="A488">
        <v>32198</v>
      </c>
      <c r="B488" t="s">
        <v>758</v>
      </c>
      <c r="C488" t="s">
        <v>167</v>
      </c>
      <c r="D488" t="s">
        <v>375</v>
      </c>
      <c r="E488">
        <v>-38.613100000000003</v>
      </c>
      <c r="F488">
        <v>-10.583</v>
      </c>
      <c r="G488">
        <v>5288</v>
      </c>
      <c r="H488">
        <v>5789</v>
      </c>
      <c r="I488">
        <v>5746</v>
      </c>
      <c r="J488">
        <v>5893</v>
      </c>
      <c r="K488">
        <v>5276</v>
      </c>
      <c r="L488">
        <v>4562</v>
      </c>
      <c r="M488">
        <v>4215</v>
      </c>
      <c r="N488">
        <v>4375</v>
      </c>
      <c r="O488">
        <v>4863</v>
      </c>
      <c r="P488">
        <v>5538</v>
      </c>
      <c r="Q488">
        <v>5578</v>
      </c>
      <c r="R488">
        <v>5866</v>
      </c>
      <c r="S488">
        <v>5754</v>
      </c>
    </row>
    <row r="489" spans="1:19" x14ac:dyDescent="0.25">
      <c r="A489">
        <v>1660</v>
      </c>
      <c r="B489" t="s">
        <v>4072</v>
      </c>
      <c r="C489" t="s">
        <v>167</v>
      </c>
      <c r="D489" t="s">
        <v>3898</v>
      </c>
      <c r="E489">
        <v>-51.499299999999998</v>
      </c>
      <c r="F489">
        <v>-29.3764</v>
      </c>
      <c r="G489">
        <v>4572</v>
      </c>
      <c r="H489">
        <v>5408</v>
      </c>
      <c r="I489">
        <v>5400</v>
      </c>
      <c r="J489">
        <v>5068</v>
      </c>
      <c r="K489">
        <v>4621</v>
      </c>
      <c r="L489">
        <v>3742</v>
      </c>
      <c r="M489">
        <v>3324</v>
      </c>
      <c r="N489">
        <v>3628</v>
      </c>
      <c r="O489">
        <v>4190</v>
      </c>
      <c r="P489">
        <v>3948</v>
      </c>
      <c r="Q489">
        <v>4579</v>
      </c>
      <c r="R489">
        <v>5444</v>
      </c>
      <c r="S489">
        <v>5506</v>
      </c>
    </row>
    <row r="490" spans="1:19" x14ac:dyDescent="0.25">
      <c r="A490">
        <v>5593</v>
      </c>
      <c r="B490" t="s">
        <v>4755</v>
      </c>
      <c r="C490" t="s">
        <v>167</v>
      </c>
      <c r="D490" t="s">
        <v>4704</v>
      </c>
      <c r="E490">
        <v>-49.563800000000001</v>
      </c>
      <c r="F490">
        <v>-23.628900000000002</v>
      </c>
      <c r="G490">
        <v>5078</v>
      </c>
      <c r="H490">
        <v>5226</v>
      </c>
      <c r="I490">
        <v>5631</v>
      </c>
      <c r="J490">
        <v>5467</v>
      </c>
      <c r="K490">
        <v>5256</v>
      </c>
      <c r="L490">
        <v>4423</v>
      </c>
      <c r="M490">
        <v>4161</v>
      </c>
      <c r="N490">
        <v>4355</v>
      </c>
      <c r="O490">
        <v>5314</v>
      </c>
      <c r="P490">
        <v>4974</v>
      </c>
      <c r="Q490">
        <v>5154</v>
      </c>
      <c r="R490">
        <v>5381</v>
      </c>
      <c r="S490">
        <v>5590</v>
      </c>
    </row>
    <row r="491" spans="1:19" x14ac:dyDescent="0.25">
      <c r="A491">
        <v>11470</v>
      </c>
      <c r="B491" t="s">
        <v>2149</v>
      </c>
      <c r="C491" t="s">
        <v>167</v>
      </c>
      <c r="D491" t="s">
        <v>1727</v>
      </c>
      <c r="E491">
        <v>-43.475900000000003</v>
      </c>
      <c r="F491">
        <v>-19.939399999999999</v>
      </c>
      <c r="G491">
        <v>4887</v>
      </c>
      <c r="H491">
        <v>4945</v>
      </c>
      <c r="I491">
        <v>5462</v>
      </c>
      <c r="J491">
        <v>4879</v>
      </c>
      <c r="K491">
        <v>4843</v>
      </c>
      <c r="L491">
        <v>4550</v>
      </c>
      <c r="M491">
        <v>4521</v>
      </c>
      <c r="N491">
        <v>4726</v>
      </c>
      <c r="O491">
        <v>5426</v>
      </c>
      <c r="P491">
        <v>5228</v>
      </c>
      <c r="Q491">
        <v>4881</v>
      </c>
      <c r="R491">
        <v>4439</v>
      </c>
      <c r="S491">
        <v>4737</v>
      </c>
    </row>
    <row r="492" spans="1:19" x14ac:dyDescent="0.25">
      <c r="A492">
        <v>2919</v>
      </c>
      <c r="B492" t="s">
        <v>4326</v>
      </c>
      <c r="C492" t="s">
        <v>167</v>
      </c>
      <c r="D492" t="s">
        <v>3898</v>
      </c>
      <c r="E492">
        <v>-52.380299999999998</v>
      </c>
      <c r="F492">
        <v>-27.621300000000002</v>
      </c>
      <c r="G492">
        <v>4833</v>
      </c>
      <c r="H492">
        <v>5471</v>
      </c>
      <c r="I492">
        <v>5497</v>
      </c>
      <c r="J492">
        <v>5331</v>
      </c>
      <c r="K492">
        <v>4880</v>
      </c>
      <c r="L492">
        <v>4041</v>
      </c>
      <c r="M492">
        <v>3571</v>
      </c>
      <c r="N492">
        <v>4000</v>
      </c>
      <c r="O492">
        <v>4676</v>
      </c>
      <c r="P492">
        <v>4368</v>
      </c>
      <c r="Q492">
        <v>4994</v>
      </c>
      <c r="R492">
        <v>5598</v>
      </c>
      <c r="S492">
        <v>5568</v>
      </c>
    </row>
    <row r="493" spans="1:19" x14ac:dyDescent="0.25">
      <c r="A493">
        <v>46393</v>
      </c>
      <c r="B493" t="s">
        <v>1313</v>
      </c>
      <c r="C493" t="s">
        <v>167</v>
      </c>
      <c r="D493" t="s">
        <v>1298</v>
      </c>
      <c r="E493">
        <v>-43.026899999999998</v>
      </c>
      <c r="F493">
        <v>-6.7564000000000002</v>
      </c>
      <c r="G493">
        <v>5670</v>
      </c>
      <c r="H493">
        <v>5015</v>
      </c>
      <c r="I493">
        <v>5178</v>
      </c>
      <c r="J493">
        <v>5261</v>
      </c>
      <c r="K493">
        <v>5319</v>
      </c>
      <c r="L493">
        <v>5475</v>
      </c>
      <c r="M493">
        <v>5685</v>
      </c>
      <c r="N493">
        <v>5890</v>
      </c>
      <c r="O493">
        <v>6316</v>
      </c>
      <c r="P493">
        <v>6633</v>
      </c>
      <c r="Q493">
        <v>6230</v>
      </c>
      <c r="R493">
        <v>5753</v>
      </c>
      <c r="S493">
        <v>5288</v>
      </c>
    </row>
    <row r="494" spans="1:19" x14ac:dyDescent="0.25">
      <c r="A494">
        <v>18308</v>
      </c>
      <c r="B494" t="s">
        <v>1523</v>
      </c>
      <c r="C494" t="s">
        <v>167</v>
      </c>
      <c r="D494" t="s">
        <v>1511</v>
      </c>
      <c r="E494">
        <v>-55.9666</v>
      </c>
      <c r="F494">
        <v>-16.197099999999999</v>
      </c>
      <c r="G494">
        <v>5323</v>
      </c>
      <c r="H494">
        <v>5166</v>
      </c>
      <c r="I494">
        <v>5329</v>
      </c>
      <c r="J494">
        <v>5429</v>
      </c>
      <c r="K494">
        <v>5591</v>
      </c>
      <c r="L494">
        <v>5086</v>
      </c>
      <c r="M494">
        <v>5200</v>
      </c>
      <c r="N494">
        <v>5216</v>
      </c>
      <c r="O494">
        <v>6057</v>
      </c>
      <c r="P494">
        <v>5264</v>
      </c>
      <c r="Q494">
        <v>5166</v>
      </c>
      <c r="R494">
        <v>5192</v>
      </c>
      <c r="S494">
        <v>5179</v>
      </c>
    </row>
    <row r="495" spans="1:19" x14ac:dyDescent="0.25">
      <c r="A495">
        <v>9187</v>
      </c>
      <c r="B495" t="s">
        <v>1925</v>
      </c>
      <c r="C495" t="s">
        <v>167</v>
      </c>
      <c r="D495" t="s">
        <v>1727</v>
      </c>
      <c r="E495">
        <v>-42.237499999999997</v>
      </c>
      <c r="F495">
        <v>-21.244900000000001</v>
      </c>
      <c r="G495">
        <v>5110</v>
      </c>
      <c r="H495">
        <v>5482</v>
      </c>
      <c r="I495">
        <v>6022</v>
      </c>
      <c r="J495">
        <v>5377</v>
      </c>
      <c r="K495">
        <v>5113</v>
      </c>
      <c r="L495">
        <v>4636</v>
      </c>
      <c r="M495">
        <v>4546</v>
      </c>
      <c r="N495">
        <v>4602</v>
      </c>
      <c r="O495">
        <v>5267</v>
      </c>
      <c r="P495">
        <v>5243</v>
      </c>
      <c r="Q495">
        <v>5091</v>
      </c>
      <c r="R495">
        <v>4666</v>
      </c>
      <c r="S495">
        <v>5279</v>
      </c>
    </row>
    <row r="496" spans="1:19" x14ac:dyDescent="0.25">
      <c r="A496">
        <v>934</v>
      </c>
      <c r="B496" t="s">
        <v>3939</v>
      </c>
      <c r="C496" t="s">
        <v>167</v>
      </c>
      <c r="D496" t="s">
        <v>3898</v>
      </c>
      <c r="E496">
        <v>-51.738900000000001</v>
      </c>
      <c r="F496">
        <v>-30.389600000000002</v>
      </c>
      <c r="G496">
        <v>4597</v>
      </c>
      <c r="H496">
        <v>5420</v>
      </c>
      <c r="I496">
        <v>5382</v>
      </c>
      <c r="J496">
        <v>5111</v>
      </c>
      <c r="K496">
        <v>4656</v>
      </c>
      <c r="L496">
        <v>3755</v>
      </c>
      <c r="M496">
        <v>3384</v>
      </c>
      <c r="N496">
        <v>3588</v>
      </c>
      <c r="O496">
        <v>4107</v>
      </c>
      <c r="P496">
        <v>3988</v>
      </c>
      <c r="Q496">
        <v>4681</v>
      </c>
      <c r="R496">
        <v>5510</v>
      </c>
      <c r="S496">
        <v>5587</v>
      </c>
    </row>
    <row r="497" spans="1:19" x14ac:dyDescent="0.25">
      <c r="A497">
        <v>47236</v>
      </c>
      <c r="B497" t="s">
        <v>2882</v>
      </c>
      <c r="C497" t="s">
        <v>167</v>
      </c>
      <c r="D497" t="s">
        <v>2709</v>
      </c>
      <c r="E497">
        <v>-36.255000000000003</v>
      </c>
      <c r="F497">
        <v>-6.6425000000000001</v>
      </c>
      <c r="G497">
        <v>5583</v>
      </c>
      <c r="H497">
        <v>5629</v>
      </c>
      <c r="I497">
        <v>5712</v>
      </c>
      <c r="J497">
        <v>5902</v>
      </c>
      <c r="K497">
        <v>5637</v>
      </c>
      <c r="L497">
        <v>5092</v>
      </c>
      <c r="M497">
        <v>4744</v>
      </c>
      <c r="N497">
        <v>4942</v>
      </c>
      <c r="O497">
        <v>5573</v>
      </c>
      <c r="P497">
        <v>5982</v>
      </c>
      <c r="Q497">
        <v>6101</v>
      </c>
      <c r="R497">
        <v>6018</v>
      </c>
      <c r="S497">
        <v>5663</v>
      </c>
    </row>
    <row r="498" spans="1:19" x14ac:dyDescent="0.25">
      <c r="A498">
        <v>52928</v>
      </c>
      <c r="B498" t="s">
        <v>2882</v>
      </c>
      <c r="C498" t="s">
        <v>167</v>
      </c>
      <c r="D498" t="s">
        <v>3752</v>
      </c>
      <c r="E498">
        <v>-37.613199999999999</v>
      </c>
      <c r="F498">
        <v>-5.0701999999999998</v>
      </c>
      <c r="G498">
        <v>5831</v>
      </c>
      <c r="H498">
        <v>5559</v>
      </c>
      <c r="I498">
        <v>5690</v>
      </c>
      <c r="J498">
        <v>5858</v>
      </c>
      <c r="K498">
        <v>5627</v>
      </c>
      <c r="L498">
        <v>5501</v>
      </c>
      <c r="M498">
        <v>5326</v>
      </c>
      <c r="N498">
        <v>5629</v>
      </c>
      <c r="O498">
        <v>6113</v>
      </c>
      <c r="P498">
        <v>6393</v>
      </c>
      <c r="Q498">
        <v>6316</v>
      </c>
      <c r="R498">
        <v>6175</v>
      </c>
      <c r="S498">
        <v>5781</v>
      </c>
    </row>
    <row r="499" spans="1:19" x14ac:dyDescent="0.25">
      <c r="A499">
        <v>9172</v>
      </c>
      <c r="B499" t="s">
        <v>1916</v>
      </c>
      <c r="C499" t="s">
        <v>167</v>
      </c>
      <c r="D499" t="s">
        <v>1727</v>
      </c>
      <c r="E499">
        <v>-43.770600000000002</v>
      </c>
      <c r="F499">
        <v>-21.221900000000002</v>
      </c>
      <c r="G499">
        <v>4906</v>
      </c>
      <c r="H499">
        <v>4935</v>
      </c>
      <c r="I499">
        <v>5508</v>
      </c>
      <c r="J499">
        <v>4956</v>
      </c>
      <c r="K499">
        <v>4831</v>
      </c>
      <c r="L499">
        <v>4491</v>
      </c>
      <c r="M499">
        <v>4482</v>
      </c>
      <c r="N499">
        <v>4673</v>
      </c>
      <c r="O499">
        <v>5438</v>
      </c>
      <c r="P499">
        <v>5177</v>
      </c>
      <c r="Q499">
        <v>4975</v>
      </c>
      <c r="R499">
        <v>4489</v>
      </c>
      <c r="S499">
        <v>4917</v>
      </c>
    </row>
    <row r="500" spans="1:19" x14ac:dyDescent="0.25">
      <c r="A500">
        <v>44476</v>
      </c>
      <c r="B500" t="s">
        <v>800</v>
      </c>
      <c r="C500" t="s">
        <v>167</v>
      </c>
      <c r="D500" t="s">
        <v>792</v>
      </c>
      <c r="E500">
        <v>-39.308799999999998</v>
      </c>
      <c r="F500">
        <v>-7.3007999999999997</v>
      </c>
      <c r="G500">
        <v>5847</v>
      </c>
      <c r="H500">
        <v>5628</v>
      </c>
      <c r="I500">
        <v>5683</v>
      </c>
      <c r="J500">
        <v>5799</v>
      </c>
      <c r="K500">
        <v>5602</v>
      </c>
      <c r="L500">
        <v>5354</v>
      </c>
      <c r="M500">
        <v>5250</v>
      </c>
      <c r="N500">
        <v>5498</v>
      </c>
      <c r="O500">
        <v>6206</v>
      </c>
      <c r="P500">
        <v>6581</v>
      </c>
      <c r="Q500">
        <v>6377</v>
      </c>
      <c r="R500">
        <v>6293</v>
      </c>
      <c r="S500">
        <v>5895</v>
      </c>
    </row>
    <row r="501" spans="1:19" x14ac:dyDescent="0.25">
      <c r="A501">
        <v>8940</v>
      </c>
      <c r="B501" t="s">
        <v>5131</v>
      </c>
      <c r="C501" t="s">
        <v>167</v>
      </c>
      <c r="D501" t="s">
        <v>4704</v>
      </c>
      <c r="E501">
        <v>-49.952199999999998</v>
      </c>
      <c r="F501">
        <v>-21.266100000000002</v>
      </c>
      <c r="G501">
        <v>5359</v>
      </c>
      <c r="H501">
        <v>5349</v>
      </c>
      <c r="I501">
        <v>5736</v>
      </c>
      <c r="J501">
        <v>5586</v>
      </c>
      <c r="K501">
        <v>5492</v>
      </c>
      <c r="L501">
        <v>4884</v>
      </c>
      <c r="M501">
        <v>4715</v>
      </c>
      <c r="N501">
        <v>4938</v>
      </c>
      <c r="O501">
        <v>5644</v>
      </c>
      <c r="P501">
        <v>5274</v>
      </c>
      <c r="Q501">
        <v>5512</v>
      </c>
      <c r="R501">
        <v>5544</v>
      </c>
      <c r="S501">
        <v>5636</v>
      </c>
    </row>
    <row r="502" spans="1:19" x14ac:dyDescent="0.25">
      <c r="A502">
        <v>5164</v>
      </c>
      <c r="B502" t="s">
        <v>3124</v>
      </c>
      <c r="C502" t="s">
        <v>167</v>
      </c>
      <c r="D502" t="s">
        <v>2912</v>
      </c>
      <c r="E502">
        <v>-52.004399999999997</v>
      </c>
      <c r="F502">
        <v>-24.033799999999999</v>
      </c>
      <c r="G502">
        <v>5139</v>
      </c>
      <c r="H502">
        <v>5478</v>
      </c>
      <c r="I502">
        <v>5545</v>
      </c>
      <c r="J502">
        <v>5564</v>
      </c>
      <c r="K502">
        <v>5342</v>
      </c>
      <c r="L502">
        <v>4516</v>
      </c>
      <c r="M502">
        <v>4210</v>
      </c>
      <c r="N502">
        <v>4416</v>
      </c>
      <c r="O502">
        <v>5281</v>
      </c>
      <c r="P502">
        <v>4987</v>
      </c>
      <c r="Q502">
        <v>5166</v>
      </c>
      <c r="R502">
        <v>5549</v>
      </c>
      <c r="S502">
        <v>5619</v>
      </c>
    </row>
    <row r="503" spans="1:19" x14ac:dyDescent="0.25">
      <c r="A503">
        <v>63710</v>
      </c>
      <c r="B503" t="s">
        <v>2663</v>
      </c>
      <c r="C503" t="s">
        <v>167</v>
      </c>
      <c r="D503" t="s">
        <v>2567</v>
      </c>
      <c r="E503">
        <v>-48.619900000000001</v>
      </c>
      <c r="F503">
        <v>-1.5123</v>
      </c>
      <c r="G503">
        <v>4873</v>
      </c>
      <c r="H503">
        <v>4384</v>
      </c>
      <c r="I503">
        <v>4403</v>
      </c>
      <c r="J503">
        <v>4486</v>
      </c>
      <c r="K503">
        <v>4623</v>
      </c>
      <c r="L503">
        <v>4775</v>
      </c>
      <c r="M503">
        <v>5010</v>
      </c>
      <c r="N503">
        <v>5109</v>
      </c>
      <c r="O503">
        <v>5332</v>
      </c>
      <c r="P503">
        <v>5388</v>
      </c>
      <c r="Q503">
        <v>5218</v>
      </c>
      <c r="R503">
        <v>5105</v>
      </c>
      <c r="S503">
        <v>4646</v>
      </c>
    </row>
    <row r="504" spans="1:19" x14ac:dyDescent="0.25">
      <c r="A504">
        <v>49538</v>
      </c>
      <c r="B504" t="s">
        <v>3836</v>
      </c>
      <c r="C504" t="s">
        <v>167</v>
      </c>
      <c r="D504" t="s">
        <v>3752</v>
      </c>
      <c r="E504">
        <v>-35.927999999999997</v>
      </c>
      <c r="F504">
        <v>-5.9505999999999997</v>
      </c>
      <c r="G504">
        <v>5516</v>
      </c>
      <c r="H504">
        <v>5529</v>
      </c>
      <c r="I504">
        <v>5662</v>
      </c>
      <c r="J504">
        <v>5789</v>
      </c>
      <c r="K504">
        <v>5610</v>
      </c>
      <c r="L504">
        <v>5182</v>
      </c>
      <c r="M504">
        <v>4773</v>
      </c>
      <c r="N504">
        <v>4948</v>
      </c>
      <c r="O504">
        <v>5534</v>
      </c>
      <c r="P504">
        <v>5825</v>
      </c>
      <c r="Q504">
        <v>5894</v>
      </c>
      <c r="R504">
        <v>5918</v>
      </c>
      <c r="S504">
        <v>5530</v>
      </c>
    </row>
    <row r="505" spans="1:19" x14ac:dyDescent="0.25">
      <c r="A505">
        <v>64786</v>
      </c>
      <c r="B505" t="s">
        <v>371</v>
      </c>
      <c r="C505" t="s">
        <v>167</v>
      </c>
      <c r="D505" t="s">
        <v>312</v>
      </c>
      <c r="E505">
        <v>-62.9315</v>
      </c>
      <c r="F505">
        <v>-0.98370000000000002</v>
      </c>
      <c r="G505">
        <v>4611</v>
      </c>
      <c r="H505">
        <v>4492</v>
      </c>
      <c r="I505">
        <v>4649</v>
      </c>
      <c r="J505">
        <v>4522</v>
      </c>
      <c r="K505">
        <v>4240</v>
      </c>
      <c r="L505">
        <v>3956</v>
      </c>
      <c r="M505">
        <v>4382</v>
      </c>
      <c r="N505">
        <v>4432</v>
      </c>
      <c r="O505">
        <v>4981</v>
      </c>
      <c r="P505">
        <v>5171</v>
      </c>
      <c r="Q505">
        <v>5027</v>
      </c>
      <c r="R505">
        <v>4804</v>
      </c>
      <c r="S505">
        <v>4679</v>
      </c>
    </row>
    <row r="506" spans="1:19" x14ac:dyDescent="0.25">
      <c r="A506">
        <v>7587</v>
      </c>
      <c r="B506" t="s">
        <v>5018</v>
      </c>
      <c r="C506" t="s">
        <v>167</v>
      </c>
      <c r="D506" t="s">
        <v>4704</v>
      </c>
      <c r="E506">
        <v>-48.744199999999999</v>
      </c>
      <c r="F506">
        <v>-22.073399999999999</v>
      </c>
      <c r="G506">
        <v>5291</v>
      </c>
      <c r="H506">
        <v>5229</v>
      </c>
      <c r="I506">
        <v>5718</v>
      </c>
      <c r="J506">
        <v>5472</v>
      </c>
      <c r="K506">
        <v>5417</v>
      </c>
      <c r="L506">
        <v>4808</v>
      </c>
      <c r="M506">
        <v>4702</v>
      </c>
      <c r="N506">
        <v>4871</v>
      </c>
      <c r="O506">
        <v>5596</v>
      </c>
      <c r="P506">
        <v>5257</v>
      </c>
      <c r="Q506">
        <v>5470</v>
      </c>
      <c r="R506">
        <v>5414</v>
      </c>
      <c r="S506">
        <v>5531</v>
      </c>
    </row>
    <row r="507" spans="1:19" x14ac:dyDescent="0.25">
      <c r="A507">
        <v>30592</v>
      </c>
      <c r="B507" t="s">
        <v>728</v>
      </c>
      <c r="C507" t="s">
        <v>167</v>
      </c>
      <c r="D507" t="s">
        <v>375</v>
      </c>
      <c r="E507">
        <v>-43.146299999999997</v>
      </c>
      <c r="F507">
        <v>-11.0863</v>
      </c>
      <c r="G507">
        <v>6030</v>
      </c>
      <c r="H507">
        <v>5966</v>
      </c>
      <c r="I507">
        <v>6049</v>
      </c>
      <c r="J507">
        <v>6137</v>
      </c>
      <c r="K507">
        <v>6023</v>
      </c>
      <c r="L507">
        <v>5744</v>
      </c>
      <c r="M507">
        <v>5701</v>
      </c>
      <c r="N507">
        <v>5840</v>
      </c>
      <c r="O507">
        <v>6288</v>
      </c>
      <c r="P507">
        <v>6455</v>
      </c>
      <c r="Q507">
        <v>6333</v>
      </c>
      <c r="R507">
        <v>5902</v>
      </c>
      <c r="S507">
        <v>5921</v>
      </c>
    </row>
    <row r="508" spans="1:19" x14ac:dyDescent="0.25">
      <c r="A508">
        <v>3419</v>
      </c>
      <c r="B508" t="s">
        <v>4644</v>
      </c>
      <c r="C508" t="s">
        <v>167</v>
      </c>
      <c r="D508" t="s">
        <v>4434</v>
      </c>
      <c r="E508">
        <v>-53.4405</v>
      </c>
      <c r="F508">
        <v>-26.654499999999999</v>
      </c>
      <c r="G508">
        <v>4856</v>
      </c>
      <c r="H508">
        <v>5554</v>
      </c>
      <c r="I508">
        <v>5489</v>
      </c>
      <c r="J508">
        <v>5392</v>
      </c>
      <c r="K508">
        <v>4872</v>
      </c>
      <c r="L508">
        <v>4096</v>
      </c>
      <c r="M508">
        <v>3632</v>
      </c>
      <c r="N508">
        <v>3960</v>
      </c>
      <c r="O508">
        <v>4752</v>
      </c>
      <c r="P508">
        <v>4498</v>
      </c>
      <c r="Q508">
        <v>5048</v>
      </c>
      <c r="R508">
        <v>5465</v>
      </c>
      <c r="S508">
        <v>5512</v>
      </c>
    </row>
    <row r="509" spans="1:19" x14ac:dyDescent="0.25">
      <c r="A509">
        <v>6969</v>
      </c>
      <c r="B509" t="s">
        <v>4644</v>
      </c>
      <c r="C509" t="s">
        <v>167</v>
      </c>
      <c r="D509" t="s">
        <v>4704</v>
      </c>
      <c r="E509">
        <v>-48.558799999999998</v>
      </c>
      <c r="F509">
        <v>-22.491299999999999</v>
      </c>
      <c r="G509">
        <v>5251</v>
      </c>
      <c r="H509">
        <v>5110</v>
      </c>
      <c r="I509">
        <v>5700</v>
      </c>
      <c r="J509">
        <v>5522</v>
      </c>
      <c r="K509">
        <v>5409</v>
      </c>
      <c r="L509">
        <v>4730</v>
      </c>
      <c r="M509">
        <v>4572</v>
      </c>
      <c r="N509">
        <v>4734</v>
      </c>
      <c r="O509">
        <v>5569</v>
      </c>
      <c r="P509">
        <v>5224</v>
      </c>
      <c r="Q509">
        <v>5433</v>
      </c>
      <c r="R509">
        <v>5464</v>
      </c>
      <c r="S509">
        <v>5550</v>
      </c>
    </row>
    <row r="510" spans="1:19" x14ac:dyDescent="0.25">
      <c r="A510">
        <v>24053</v>
      </c>
      <c r="B510" t="s">
        <v>512</v>
      </c>
      <c r="C510" t="s">
        <v>167</v>
      </c>
      <c r="D510" t="s">
        <v>375</v>
      </c>
      <c r="E510">
        <v>-41.330599999999997</v>
      </c>
      <c r="F510">
        <v>-13.6273</v>
      </c>
      <c r="G510">
        <v>5284</v>
      </c>
      <c r="H510">
        <v>5679</v>
      </c>
      <c r="I510">
        <v>5922</v>
      </c>
      <c r="J510">
        <v>5647</v>
      </c>
      <c r="K510">
        <v>4968</v>
      </c>
      <c r="L510">
        <v>4618</v>
      </c>
      <c r="M510">
        <v>4328</v>
      </c>
      <c r="N510">
        <v>4454</v>
      </c>
      <c r="O510">
        <v>5123</v>
      </c>
      <c r="P510">
        <v>5874</v>
      </c>
      <c r="Q510">
        <v>5752</v>
      </c>
      <c r="R510">
        <v>5308</v>
      </c>
      <c r="S510">
        <v>5734</v>
      </c>
    </row>
    <row r="511" spans="1:19" x14ac:dyDescent="0.25">
      <c r="A511">
        <v>47561</v>
      </c>
      <c r="B511" t="s">
        <v>3575</v>
      </c>
      <c r="C511" t="s">
        <v>167</v>
      </c>
      <c r="D511" t="s">
        <v>3448</v>
      </c>
      <c r="E511">
        <v>-42.106699999999996</v>
      </c>
      <c r="F511">
        <v>-6.5194000000000001</v>
      </c>
      <c r="G511">
        <v>5663</v>
      </c>
      <c r="H511">
        <v>4969</v>
      </c>
      <c r="I511">
        <v>5097</v>
      </c>
      <c r="J511">
        <v>5168</v>
      </c>
      <c r="K511">
        <v>5269</v>
      </c>
      <c r="L511">
        <v>5461</v>
      </c>
      <c r="M511">
        <v>5572</v>
      </c>
      <c r="N511">
        <v>5927</v>
      </c>
      <c r="O511">
        <v>6399</v>
      </c>
      <c r="P511">
        <v>6642</v>
      </c>
      <c r="Q511">
        <v>6177</v>
      </c>
      <c r="R511">
        <v>5871</v>
      </c>
      <c r="S511">
        <v>5407</v>
      </c>
    </row>
    <row r="512" spans="1:19" x14ac:dyDescent="0.25">
      <c r="A512">
        <v>40218</v>
      </c>
      <c r="B512" t="s">
        <v>3352</v>
      </c>
      <c r="C512" t="s">
        <v>167</v>
      </c>
      <c r="D512" t="s">
        <v>3284</v>
      </c>
      <c r="E512">
        <v>-35.658799999999999</v>
      </c>
      <c r="F512">
        <v>-8.4212000000000007</v>
      </c>
      <c r="G512">
        <v>5117</v>
      </c>
      <c r="H512">
        <v>5407</v>
      </c>
      <c r="I512">
        <v>5500</v>
      </c>
      <c r="J512">
        <v>5737</v>
      </c>
      <c r="K512">
        <v>5195</v>
      </c>
      <c r="L512">
        <v>4467</v>
      </c>
      <c r="M512">
        <v>4077</v>
      </c>
      <c r="N512">
        <v>4117</v>
      </c>
      <c r="O512">
        <v>4684</v>
      </c>
      <c r="P512">
        <v>5267</v>
      </c>
      <c r="Q512">
        <v>5470</v>
      </c>
      <c r="R512">
        <v>5809</v>
      </c>
      <c r="S512">
        <v>5670</v>
      </c>
    </row>
    <row r="513" spans="1:19" x14ac:dyDescent="0.25">
      <c r="A513">
        <v>46852</v>
      </c>
      <c r="B513" t="s">
        <v>2870</v>
      </c>
      <c r="C513" t="s">
        <v>167</v>
      </c>
      <c r="D513" t="s">
        <v>2709</v>
      </c>
      <c r="E513">
        <v>-36.067399999999999</v>
      </c>
      <c r="F513">
        <v>-6.7186000000000003</v>
      </c>
      <c r="G513">
        <v>5438</v>
      </c>
      <c r="H513">
        <v>5478</v>
      </c>
      <c r="I513">
        <v>5630</v>
      </c>
      <c r="J513">
        <v>5824</v>
      </c>
      <c r="K513">
        <v>5481</v>
      </c>
      <c r="L513">
        <v>5005</v>
      </c>
      <c r="M513">
        <v>4576</v>
      </c>
      <c r="N513">
        <v>4686</v>
      </c>
      <c r="O513">
        <v>5348</v>
      </c>
      <c r="P513">
        <v>5751</v>
      </c>
      <c r="Q513">
        <v>5887</v>
      </c>
      <c r="R513">
        <v>5944</v>
      </c>
      <c r="S513">
        <v>5641</v>
      </c>
    </row>
    <row r="514" spans="1:19" x14ac:dyDescent="0.25">
      <c r="A514">
        <v>43724</v>
      </c>
      <c r="B514" t="s">
        <v>2739</v>
      </c>
      <c r="C514" t="s">
        <v>167</v>
      </c>
      <c r="D514" t="s">
        <v>2709</v>
      </c>
      <c r="E514">
        <v>-35.995800000000003</v>
      </c>
      <c r="F514">
        <v>-7.5178000000000003</v>
      </c>
      <c r="G514">
        <v>5335</v>
      </c>
      <c r="H514">
        <v>5530</v>
      </c>
      <c r="I514">
        <v>5611</v>
      </c>
      <c r="J514">
        <v>5788</v>
      </c>
      <c r="K514">
        <v>5418</v>
      </c>
      <c r="L514">
        <v>4854</v>
      </c>
      <c r="M514">
        <v>4295</v>
      </c>
      <c r="N514">
        <v>4499</v>
      </c>
      <c r="O514">
        <v>5141</v>
      </c>
      <c r="P514">
        <v>5625</v>
      </c>
      <c r="Q514">
        <v>5754</v>
      </c>
      <c r="R514">
        <v>5905</v>
      </c>
      <c r="S514">
        <v>5599</v>
      </c>
    </row>
    <row r="515" spans="1:19" x14ac:dyDescent="0.25">
      <c r="A515">
        <v>36404</v>
      </c>
      <c r="B515" t="s">
        <v>261</v>
      </c>
      <c r="C515" t="s">
        <v>167</v>
      </c>
      <c r="D515" t="s">
        <v>192</v>
      </c>
      <c r="E515">
        <v>-35.510399999999997</v>
      </c>
      <c r="F515">
        <v>-9.4026999999999994</v>
      </c>
      <c r="G515">
        <v>5436</v>
      </c>
      <c r="H515">
        <v>5726</v>
      </c>
      <c r="I515">
        <v>5834</v>
      </c>
      <c r="J515">
        <v>6116</v>
      </c>
      <c r="K515">
        <v>5383</v>
      </c>
      <c r="L515">
        <v>4722</v>
      </c>
      <c r="M515">
        <v>4422</v>
      </c>
      <c r="N515">
        <v>4511</v>
      </c>
      <c r="O515">
        <v>5099</v>
      </c>
      <c r="P515">
        <v>5619</v>
      </c>
      <c r="Q515">
        <v>5780</v>
      </c>
      <c r="R515">
        <v>6049</v>
      </c>
      <c r="S515">
        <v>5973</v>
      </c>
    </row>
    <row r="516" spans="1:19" x14ac:dyDescent="0.25">
      <c r="A516">
        <v>13504</v>
      </c>
      <c r="B516" t="s">
        <v>1044</v>
      </c>
      <c r="C516" t="s">
        <v>167</v>
      </c>
      <c r="D516" t="s">
        <v>979</v>
      </c>
      <c r="E516">
        <v>-40.896799999999999</v>
      </c>
      <c r="F516">
        <v>-18.755299999999998</v>
      </c>
      <c r="G516">
        <v>4977</v>
      </c>
      <c r="H516">
        <v>5563</v>
      </c>
      <c r="I516">
        <v>5922</v>
      </c>
      <c r="J516">
        <v>5465</v>
      </c>
      <c r="K516">
        <v>5107</v>
      </c>
      <c r="L516">
        <v>4544</v>
      </c>
      <c r="M516">
        <v>4377</v>
      </c>
      <c r="N516">
        <v>4340</v>
      </c>
      <c r="O516">
        <v>4763</v>
      </c>
      <c r="P516">
        <v>4994</v>
      </c>
      <c r="Q516">
        <v>4830</v>
      </c>
      <c r="R516">
        <v>4596</v>
      </c>
      <c r="S516">
        <v>5219</v>
      </c>
    </row>
    <row r="517" spans="1:19" x14ac:dyDescent="0.25">
      <c r="A517">
        <v>34922</v>
      </c>
      <c r="B517" t="s">
        <v>213</v>
      </c>
      <c r="C517" t="s">
        <v>167</v>
      </c>
      <c r="D517" t="s">
        <v>192</v>
      </c>
      <c r="E517">
        <v>-35.905999999999999</v>
      </c>
      <c r="F517">
        <v>-9.8389000000000006</v>
      </c>
      <c r="G517">
        <v>5400</v>
      </c>
      <c r="H517">
        <v>5757</v>
      </c>
      <c r="I517">
        <v>5896</v>
      </c>
      <c r="J517">
        <v>6032</v>
      </c>
      <c r="K517">
        <v>5349</v>
      </c>
      <c r="L517">
        <v>4684</v>
      </c>
      <c r="M517">
        <v>4341</v>
      </c>
      <c r="N517">
        <v>4488</v>
      </c>
      <c r="O517">
        <v>5014</v>
      </c>
      <c r="P517">
        <v>5566</v>
      </c>
      <c r="Q517">
        <v>5759</v>
      </c>
      <c r="R517">
        <v>5978</v>
      </c>
      <c r="S517">
        <v>5938</v>
      </c>
    </row>
    <row r="518" spans="1:19" x14ac:dyDescent="0.25">
      <c r="A518">
        <v>42545</v>
      </c>
      <c r="B518" t="s">
        <v>213</v>
      </c>
      <c r="C518" t="s">
        <v>167</v>
      </c>
      <c r="D518" t="s">
        <v>2709</v>
      </c>
      <c r="E518">
        <v>-36.316600000000001</v>
      </c>
      <c r="F518">
        <v>-7.7526999999999999</v>
      </c>
      <c r="G518">
        <v>5544</v>
      </c>
      <c r="H518">
        <v>5714</v>
      </c>
      <c r="I518">
        <v>5745</v>
      </c>
      <c r="J518">
        <v>5926</v>
      </c>
      <c r="K518">
        <v>5626</v>
      </c>
      <c r="L518">
        <v>5054</v>
      </c>
      <c r="M518">
        <v>4611</v>
      </c>
      <c r="N518">
        <v>4725</v>
      </c>
      <c r="O518">
        <v>5378</v>
      </c>
      <c r="P518">
        <v>5904</v>
      </c>
      <c r="Q518">
        <v>5998</v>
      </c>
      <c r="R518">
        <v>6080</v>
      </c>
      <c r="S518">
        <v>5762</v>
      </c>
    </row>
    <row r="519" spans="1:19" x14ac:dyDescent="0.25">
      <c r="A519">
        <v>20659</v>
      </c>
      <c r="B519" t="s">
        <v>1560</v>
      </c>
      <c r="C519" t="s">
        <v>167</v>
      </c>
      <c r="D519" t="s">
        <v>1511</v>
      </c>
      <c r="E519">
        <v>-57.188200000000002</v>
      </c>
      <c r="F519">
        <v>-15.070600000000001</v>
      </c>
      <c r="G519">
        <v>5188</v>
      </c>
      <c r="H519">
        <v>4951</v>
      </c>
      <c r="I519">
        <v>5067</v>
      </c>
      <c r="J519">
        <v>5152</v>
      </c>
      <c r="K519">
        <v>5285</v>
      </c>
      <c r="L519">
        <v>4994</v>
      </c>
      <c r="M519">
        <v>5173</v>
      </c>
      <c r="N519">
        <v>5223</v>
      </c>
      <c r="O519">
        <v>5754</v>
      </c>
      <c r="P519">
        <v>5289</v>
      </c>
      <c r="Q519">
        <v>5183</v>
      </c>
      <c r="R519">
        <v>5127</v>
      </c>
      <c r="S519">
        <v>5061</v>
      </c>
    </row>
    <row r="520" spans="1:19" x14ac:dyDescent="0.25">
      <c r="A520">
        <v>4800</v>
      </c>
      <c r="B520" t="s">
        <v>4715</v>
      </c>
      <c r="C520" t="s">
        <v>167</v>
      </c>
      <c r="D520" t="s">
        <v>4704</v>
      </c>
      <c r="E520">
        <v>-49.0242</v>
      </c>
      <c r="F520">
        <v>-24.4727</v>
      </c>
      <c r="G520">
        <v>4420</v>
      </c>
      <c r="H520">
        <v>4700</v>
      </c>
      <c r="I520">
        <v>4946</v>
      </c>
      <c r="J520">
        <v>4754</v>
      </c>
      <c r="K520">
        <v>4497</v>
      </c>
      <c r="L520">
        <v>3907</v>
      </c>
      <c r="M520">
        <v>3665</v>
      </c>
      <c r="N520">
        <v>3703</v>
      </c>
      <c r="O520">
        <v>4675</v>
      </c>
      <c r="P520">
        <v>4245</v>
      </c>
      <c r="Q520">
        <v>4378</v>
      </c>
      <c r="R520">
        <v>4692</v>
      </c>
      <c r="S520">
        <v>4881</v>
      </c>
    </row>
    <row r="521" spans="1:19" x14ac:dyDescent="0.25">
      <c r="A521">
        <v>21253</v>
      </c>
      <c r="B521" t="s">
        <v>427</v>
      </c>
      <c r="C521" t="s">
        <v>167</v>
      </c>
      <c r="D521" t="s">
        <v>375</v>
      </c>
      <c r="E521">
        <v>-40.5794</v>
      </c>
      <c r="F521">
        <v>-14.8659</v>
      </c>
      <c r="G521">
        <v>5010</v>
      </c>
      <c r="H521">
        <v>5446</v>
      </c>
      <c r="I521">
        <v>5736</v>
      </c>
      <c r="J521">
        <v>5488</v>
      </c>
      <c r="K521">
        <v>4922</v>
      </c>
      <c r="L521">
        <v>4474</v>
      </c>
      <c r="M521">
        <v>4052</v>
      </c>
      <c r="N521">
        <v>4273</v>
      </c>
      <c r="O521">
        <v>4658</v>
      </c>
      <c r="P521">
        <v>5378</v>
      </c>
      <c r="Q521">
        <v>5282</v>
      </c>
      <c r="R521">
        <v>4948</v>
      </c>
      <c r="S521">
        <v>5458</v>
      </c>
    </row>
    <row r="522" spans="1:19" x14ac:dyDescent="0.25">
      <c r="A522">
        <v>51344</v>
      </c>
      <c r="B522" t="s">
        <v>1345</v>
      </c>
      <c r="C522" t="s">
        <v>167</v>
      </c>
      <c r="D522" t="s">
        <v>1298</v>
      </c>
      <c r="E522">
        <v>-45.248899999999999</v>
      </c>
      <c r="F522">
        <v>-5.4972000000000003</v>
      </c>
      <c r="G522">
        <v>5226</v>
      </c>
      <c r="H522">
        <v>4555</v>
      </c>
      <c r="I522">
        <v>4790</v>
      </c>
      <c r="J522">
        <v>4921</v>
      </c>
      <c r="K522">
        <v>4923</v>
      </c>
      <c r="L522">
        <v>5099</v>
      </c>
      <c r="M522">
        <v>5358</v>
      </c>
      <c r="N522">
        <v>5625</v>
      </c>
      <c r="O522">
        <v>6099</v>
      </c>
      <c r="P522">
        <v>6140</v>
      </c>
      <c r="Q522">
        <v>5450</v>
      </c>
      <c r="R522">
        <v>5021</v>
      </c>
      <c r="S522">
        <v>4730</v>
      </c>
    </row>
    <row r="523" spans="1:19" x14ac:dyDescent="0.25">
      <c r="A523">
        <v>18985</v>
      </c>
      <c r="B523" t="s">
        <v>1532</v>
      </c>
      <c r="C523" t="s">
        <v>167</v>
      </c>
      <c r="D523" t="s">
        <v>1511</v>
      </c>
      <c r="E523">
        <v>-52.271999999999998</v>
      </c>
      <c r="F523">
        <v>-15.8895</v>
      </c>
      <c r="G523">
        <v>5423</v>
      </c>
      <c r="H523">
        <v>5027</v>
      </c>
      <c r="I523">
        <v>5372</v>
      </c>
      <c r="J523">
        <v>5279</v>
      </c>
      <c r="K523">
        <v>5760</v>
      </c>
      <c r="L523">
        <v>5697</v>
      </c>
      <c r="M523">
        <v>5425</v>
      </c>
      <c r="N523">
        <v>5501</v>
      </c>
      <c r="O523">
        <v>6094</v>
      </c>
      <c r="P523">
        <v>5492</v>
      </c>
      <c r="Q523">
        <v>5337</v>
      </c>
      <c r="R523">
        <v>5050</v>
      </c>
      <c r="S523">
        <v>5035</v>
      </c>
    </row>
    <row r="524" spans="1:19" x14ac:dyDescent="0.25">
      <c r="A524">
        <v>3149</v>
      </c>
      <c r="B524" t="s">
        <v>4368</v>
      </c>
      <c r="C524" t="s">
        <v>167</v>
      </c>
      <c r="D524" t="s">
        <v>3898</v>
      </c>
      <c r="E524">
        <v>-53.711300000000001</v>
      </c>
      <c r="F524">
        <v>-27.193100000000001</v>
      </c>
      <c r="G524">
        <v>4840</v>
      </c>
      <c r="H524">
        <v>5650</v>
      </c>
      <c r="I524">
        <v>5603</v>
      </c>
      <c r="J524">
        <v>5495</v>
      </c>
      <c r="K524">
        <v>4802</v>
      </c>
      <c r="L524">
        <v>4021</v>
      </c>
      <c r="M524">
        <v>3399</v>
      </c>
      <c r="N524">
        <v>3817</v>
      </c>
      <c r="O524">
        <v>4614</v>
      </c>
      <c r="P524">
        <v>4392</v>
      </c>
      <c r="Q524">
        <v>5086</v>
      </c>
      <c r="R524">
        <v>5555</v>
      </c>
      <c r="S524">
        <v>5640</v>
      </c>
    </row>
    <row r="525" spans="1:19" x14ac:dyDescent="0.25">
      <c r="A525">
        <v>6137</v>
      </c>
      <c r="B525" t="s">
        <v>3244</v>
      </c>
      <c r="C525" t="s">
        <v>167</v>
      </c>
      <c r="D525" t="s">
        <v>2912</v>
      </c>
      <c r="E525">
        <v>-50.184600000000003</v>
      </c>
      <c r="F525">
        <v>-23.116499999999998</v>
      </c>
      <c r="G525">
        <v>5189</v>
      </c>
      <c r="H525">
        <v>5226</v>
      </c>
      <c r="I525">
        <v>5657</v>
      </c>
      <c r="J525">
        <v>5429</v>
      </c>
      <c r="K525">
        <v>5379</v>
      </c>
      <c r="L525">
        <v>4637</v>
      </c>
      <c r="M525">
        <v>4455</v>
      </c>
      <c r="N525">
        <v>4639</v>
      </c>
      <c r="O525">
        <v>5488</v>
      </c>
      <c r="P525">
        <v>5103</v>
      </c>
      <c r="Q525">
        <v>5266</v>
      </c>
      <c r="R525">
        <v>5376</v>
      </c>
      <c r="S525">
        <v>5613</v>
      </c>
    </row>
    <row r="526" spans="1:19" x14ac:dyDescent="0.25">
      <c r="A526">
        <v>28633</v>
      </c>
      <c r="B526" t="s">
        <v>668</v>
      </c>
      <c r="C526" t="s">
        <v>167</v>
      </c>
      <c r="D526" t="s">
        <v>375</v>
      </c>
      <c r="E526">
        <v>-42.0593</v>
      </c>
      <c r="F526">
        <v>-11.8104</v>
      </c>
      <c r="G526">
        <v>5635</v>
      </c>
      <c r="H526">
        <v>5790</v>
      </c>
      <c r="I526">
        <v>5845</v>
      </c>
      <c r="J526">
        <v>5926</v>
      </c>
      <c r="K526">
        <v>5348</v>
      </c>
      <c r="L526">
        <v>5038</v>
      </c>
      <c r="M526">
        <v>4882</v>
      </c>
      <c r="N526">
        <v>5114</v>
      </c>
      <c r="O526">
        <v>5770</v>
      </c>
      <c r="P526">
        <v>6321</v>
      </c>
      <c r="Q526">
        <v>6120</v>
      </c>
      <c r="R526">
        <v>5703</v>
      </c>
      <c r="S526">
        <v>5764</v>
      </c>
    </row>
    <row r="527" spans="1:19" x14ac:dyDescent="0.25">
      <c r="A527">
        <v>42823</v>
      </c>
      <c r="B527" t="s">
        <v>5460</v>
      </c>
      <c r="C527" t="s">
        <v>167</v>
      </c>
      <c r="D527" t="s">
        <v>5370</v>
      </c>
      <c r="E527">
        <v>-47.677999999999997</v>
      </c>
      <c r="F527">
        <v>-7.6962999999999999</v>
      </c>
      <c r="G527">
        <v>5250</v>
      </c>
      <c r="H527">
        <v>4698</v>
      </c>
      <c r="I527">
        <v>4923</v>
      </c>
      <c r="J527">
        <v>5008</v>
      </c>
      <c r="K527">
        <v>5067</v>
      </c>
      <c r="L527">
        <v>5421</v>
      </c>
      <c r="M527">
        <v>5609</v>
      </c>
      <c r="N527">
        <v>5593</v>
      </c>
      <c r="O527">
        <v>6150</v>
      </c>
      <c r="P527">
        <v>6017</v>
      </c>
      <c r="Q527">
        <v>5205</v>
      </c>
      <c r="R527">
        <v>4739</v>
      </c>
      <c r="S527">
        <v>4570</v>
      </c>
    </row>
    <row r="528" spans="1:19" x14ac:dyDescent="0.25">
      <c r="A528">
        <v>7016</v>
      </c>
      <c r="B528" t="s">
        <v>3700</v>
      </c>
      <c r="C528" t="s">
        <v>167</v>
      </c>
      <c r="D528" t="s">
        <v>3664</v>
      </c>
      <c r="E528">
        <v>-43.827300000000001</v>
      </c>
      <c r="F528">
        <v>-22.472000000000001</v>
      </c>
      <c r="G528">
        <v>4869</v>
      </c>
      <c r="H528">
        <v>5213</v>
      </c>
      <c r="I528">
        <v>5783</v>
      </c>
      <c r="J528">
        <v>5130</v>
      </c>
      <c r="K528">
        <v>4959</v>
      </c>
      <c r="L528">
        <v>4401</v>
      </c>
      <c r="M528">
        <v>4294</v>
      </c>
      <c r="N528">
        <v>4300</v>
      </c>
      <c r="O528">
        <v>5023</v>
      </c>
      <c r="P528">
        <v>4814</v>
      </c>
      <c r="Q528">
        <v>4790</v>
      </c>
      <c r="R528">
        <v>4627</v>
      </c>
      <c r="S528">
        <v>5090</v>
      </c>
    </row>
    <row r="529" spans="1:19" x14ac:dyDescent="0.25">
      <c r="A529">
        <v>1021</v>
      </c>
      <c r="B529" t="s">
        <v>3946</v>
      </c>
      <c r="C529" t="s">
        <v>167</v>
      </c>
      <c r="D529" t="s">
        <v>3898</v>
      </c>
      <c r="E529">
        <v>-57.550199999999997</v>
      </c>
      <c r="F529">
        <v>-30.203299999999999</v>
      </c>
      <c r="G529">
        <v>5174</v>
      </c>
      <c r="H529">
        <v>6179</v>
      </c>
      <c r="I529">
        <v>6083</v>
      </c>
      <c r="J529">
        <v>5824</v>
      </c>
      <c r="K529">
        <v>5196</v>
      </c>
      <c r="L529">
        <v>4125</v>
      </c>
      <c r="M529">
        <v>3505</v>
      </c>
      <c r="N529">
        <v>3996</v>
      </c>
      <c r="O529">
        <v>4630</v>
      </c>
      <c r="P529">
        <v>4875</v>
      </c>
      <c r="Q529">
        <v>5551</v>
      </c>
      <c r="R529">
        <v>5955</v>
      </c>
      <c r="S529">
        <v>6174</v>
      </c>
    </row>
    <row r="530" spans="1:19" x14ac:dyDescent="0.25">
      <c r="A530">
        <v>1008</v>
      </c>
      <c r="B530" t="s">
        <v>3944</v>
      </c>
      <c r="C530" t="s">
        <v>167</v>
      </c>
      <c r="D530" t="s">
        <v>3898</v>
      </c>
      <c r="E530">
        <v>-51.3018</v>
      </c>
      <c r="F530">
        <v>-30.2944</v>
      </c>
      <c r="G530">
        <v>4676</v>
      </c>
      <c r="H530">
        <v>5738</v>
      </c>
      <c r="I530">
        <v>5568</v>
      </c>
      <c r="J530">
        <v>5244</v>
      </c>
      <c r="K530">
        <v>4710</v>
      </c>
      <c r="L530">
        <v>3786</v>
      </c>
      <c r="M530">
        <v>3333</v>
      </c>
      <c r="N530">
        <v>3581</v>
      </c>
      <c r="O530">
        <v>4066</v>
      </c>
      <c r="P530">
        <v>4045</v>
      </c>
      <c r="Q530">
        <v>4767</v>
      </c>
      <c r="R530">
        <v>5579</v>
      </c>
      <c r="S530">
        <v>5697</v>
      </c>
    </row>
    <row r="531" spans="1:19" x14ac:dyDescent="0.25">
      <c r="A531">
        <v>3045</v>
      </c>
      <c r="B531" t="s">
        <v>4359</v>
      </c>
      <c r="C531" t="s">
        <v>167</v>
      </c>
      <c r="D531" t="s">
        <v>3898</v>
      </c>
      <c r="E531">
        <v>-52.408799999999999</v>
      </c>
      <c r="F531">
        <v>-27.407299999999999</v>
      </c>
      <c r="G531">
        <v>4845</v>
      </c>
      <c r="H531">
        <v>5501</v>
      </c>
      <c r="I531">
        <v>5532</v>
      </c>
      <c r="J531">
        <v>5448</v>
      </c>
      <c r="K531">
        <v>4910</v>
      </c>
      <c r="L531">
        <v>4003</v>
      </c>
      <c r="M531">
        <v>3444</v>
      </c>
      <c r="N531">
        <v>3890</v>
      </c>
      <c r="O531">
        <v>4675</v>
      </c>
      <c r="P531">
        <v>4410</v>
      </c>
      <c r="Q531">
        <v>5038</v>
      </c>
      <c r="R531">
        <v>5634</v>
      </c>
      <c r="S531">
        <v>5652</v>
      </c>
    </row>
    <row r="532" spans="1:19" x14ac:dyDescent="0.25">
      <c r="A532">
        <v>22762</v>
      </c>
      <c r="B532" t="s">
        <v>479</v>
      </c>
      <c r="C532" t="s">
        <v>167</v>
      </c>
      <c r="D532" t="s">
        <v>375</v>
      </c>
      <c r="E532">
        <v>-39.600200000000001</v>
      </c>
      <c r="F532">
        <v>-14.2097</v>
      </c>
      <c r="G532">
        <v>4944</v>
      </c>
      <c r="H532">
        <v>5436</v>
      </c>
      <c r="I532">
        <v>5708</v>
      </c>
      <c r="J532">
        <v>5634</v>
      </c>
      <c r="K532">
        <v>4869</v>
      </c>
      <c r="L532">
        <v>4282</v>
      </c>
      <c r="M532">
        <v>3989</v>
      </c>
      <c r="N532">
        <v>4234</v>
      </c>
      <c r="O532">
        <v>4646</v>
      </c>
      <c r="P532">
        <v>5104</v>
      </c>
      <c r="Q532">
        <v>5022</v>
      </c>
      <c r="R532">
        <v>4966</v>
      </c>
      <c r="S532">
        <v>5434</v>
      </c>
    </row>
    <row r="533" spans="1:19" x14ac:dyDescent="0.25">
      <c r="A533">
        <v>4593</v>
      </c>
      <c r="B533" t="s">
        <v>4705</v>
      </c>
      <c r="C533" t="s">
        <v>167</v>
      </c>
      <c r="D533" t="s">
        <v>4704</v>
      </c>
      <c r="E533">
        <v>-48.504899999999999</v>
      </c>
      <c r="F533">
        <v>-24.756</v>
      </c>
      <c r="G533">
        <v>4231</v>
      </c>
      <c r="H533">
        <v>4740</v>
      </c>
      <c r="I533">
        <v>4992</v>
      </c>
      <c r="J533">
        <v>4657</v>
      </c>
      <c r="K533">
        <v>4325</v>
      </c>
      <c r="L533">
        <v>3768</v>
      </c>
      <c r="M533">
        <v>3381</v>
      </c>
      <c r="N533">
        <v>3406</v>
      </c>
      <c r="O533">
        <v>4239</v>
      </c>
      <c r="P533">
        <v>3854</v>
      </c>
      <c r="Q533">
        <v>4062</v>
      </c>
      <c r="R533">
        <v>4506</v>
      </c>
      <c r="S533">
        <v>4846</v>
      </c>
    </row>
    <row r="534" spans="1:19" x14ac:dyDescent="0.25">
      <c r="A534">
        <v>31267</v>
      </c>
      <c r="B534" t="s">
        <v>5322</v>
      </c>
      <c r="C534" t="s">
        <v>167</v>
      </c>
      <c r="D534" t="s">
        <v>5304</v>
      </c>
      <c r="E534">
        <v>-37.032600000000002</v>
      </c>
      <c r="F534">
        <v>-10.9001</v>
      </c>
      <c r="G534">
        <v>5509</v>
      </c>
      <c r="H534">
        <v>5871</v>
      </c>
      <c r="I534">
        <v>6152</v>
      </c>
      <c r="J534">
        <v>6104</v>
      </c>
      <c r="K534">
        <v>5334</v>
      </c>
      <c r="L534">
        <v>4804</v>
      </c>
      <c r="M534">
        <v>4483</v>
      </c>
      <c r="N534">
        <v>4575</v>
      </c>
      <c r="O534">
        <v>5122</v>
      </c>
      <c r="P534">
        <v>5682</v>
      </c>
      <c r="Q534">
        <v>5912</v>
      </c>
      <c r="R534">
        <v>5985</v>
      </c>
      <c r="S534">
        <v>6083</v>
      </c>
    </row>
    <row r="535" spans="1:19" x14ac:dyDescent="0.25">
      <c r="A535">
        <v>2713</v>
      </c>
      <c r="B535" t="s">
        <v>4266</v>
      </c>
      <c r="C535" t="s">
        <v>167</v>
      </c>
      <c r="D535" t="s">
        <v>3898</v>
      </c>
      <c r="E535">
        <v>-53.039499999999997</v>
      </c>
      <c r="F535">
        <v>-27.9209</v>
      </c>
      <c r="G535">
        <v>4892</v>
      </c>
      <c r="H535">
        <v>5629</v>
      </c>
      <c r="I535">
        <v>5700</v>
      </c>
      <c r="J535">
        <v>5454</v>
      </c>
      <c r="K535">
        <v>4962</v>
      </c>
      <c r="L535">
        <v>4084</v>
      </c>
      <c r="M535">
        <v>3531</v>
      </c>
      <c r="N535">
        <v>3949</v>
      </c>
      <c r="O535">
        <v>4593</v>
      </c>
      <c r="P535">
        <v>4351</v>
      </c>
      <c r="Q535">
        <v>5068</v>
      </c>
      <c r="R535">
        <v>5657</v>
      </c>
      <c r="S535">
        <v>5727</v>
      </c>
    </row>
    <row r="536" spans="1:19" x14ac:dyDescent="0.25">
      <c r="A536">
        <v>10754</v>
      </c>
      <c r="B536" t="s">
        <v>2077</v>
      </c>
      <c r="C536" t="s">
        <v>167</v>
      </c>
      <c r="D536" t="s">
        <v>1727</v>
      </c>
      <c r="E536">
        <v>-43.040500000000002</v>
      </c>
      <c r="F536">
        <v>-20.287299999999998</v>
      </c>
      <c r="G536">
        <v>4952</v>
      </c>
      <c r="H536">
        <v>5107</v>
      </c>
      <c r="I536">
        <v>5667</v>
      </c>
      <c r="J536">
        <v>5124</v>
      </c>
      <c r="K536">
        <v>5022</v>
      </c>
      <c r="L536">
        <v>4531</v>
      </c>
      <c r="M536">
        <v>4485</v>
      </c>
      <c r="N536">
        <v>4651</v>
      </c>
      <c r="O536">
        <v>5393</v>
      </c>
      <c r="P536">
        <v>5225</v>
      </c>
      <c r="Q536">
        <v>4888</v>
      </c>
      <c r="R536">
        <v>4424</v>
      </c>
      <c r="S536">
        <v>4898</v>
      </c>
    </row>
    <row r="537" spans="1:19" x14ac:dyDescent="0.25">
      <c r="A537">
        <v>7013</v>
      </c>
      <c r="B537" t="s">
        <v>3697</v>
      </c>
      <c r="C537" t="s">
        <v>167</v>
      </c>
      <c r="D537" t="s">
        <v>3664</v>
      </c>
      <c r="E537">
        <v>-44.175600000000003</v>
      </c>
      <c r="F537">
        <v>-22.5486</v>
      </c>
      <c r="G537">
        <v>4874</v>
      </c>
      <c r="H537">
        <v>5081</v>
      </c>
      <c r="I537">
        <v>5697</v>
      </c>
      <c r="J537">
        <v>5087</v>
      </c>
      <c r="K537">
        <v>4953</v>
      </c>
      <c r="L537">
        <v>4410</v>
      </c>
      <c r="M537">
        <v>4349</v>
      </c>
      <c r="N537">
        <v>4309</v>
      </c>
      <c r="O537">
        <v>5150</v>
      </c>
      <c r="P537">
        <v>4891</v>
      </c>
      <c r="Q537">
        <v>4854</v>
      </c>
      <c r="R537">
        <v>4621</v>
      </c>
      <c r="S537">
        <v>5079</v>
      </c>
    </row>
    <row r="538" spans="1:19" x14ac:dyDescent="0.25">
      <c r="A538">
        <v>3519</v>
      </c>
      <c r="B538" t="s">
        <v>4668</v>
      </c>
      <c r="C538" t="s">
        <v>167</v>
      </c>
      <c r="D538" t="s">
        <v>4434</v>
      </c>
      <c r="E538">
        <v>-48.693800000000003</v>
      </c>
      <c r="F538">
        <v>-26.6374</v>
      </c>
      <c r="G538">
        <v>4341</v>
      </c>
      <c r="H538">
        <v>5100</v>
      </c>
      <c r="I538">
        <v>5249</v>
      </c>
      <c r="J538">
        <v>4980</v>
      </c>
      <c r="K538">
        <v>4463</v>
      </c>
      <c r="L538">
        <v>3920</v>
      </c>
      <c r="M538">
        <v>3364</v>
      </c>
      <c r="N538">
        <v>3403</v>
      </c>
      <c r="O538">
        <v>3914</v>
      </c>
      <c r="P538">
        <v>3726</v>
      </c>
      <c r="Q538">
        <v>4099</v>
      </c>
      <c r="R538">
        <v>4844</v>
      </c>
      <c r="S538">
        <v>5026</v>
      </c>
    </row>
    <row r="539" spans="1:19" x14ac:dyDescent="0.25">
      <c r="A539">
        <v>3626</v>
      </c>
      <c r="B539" t="s">
        <v>2915</v>
      </c>
      <c r="C539" t="s">
        <v>167</v>
      </c>
      <c r="D539" t="s">
        <v>2912</v>
      </c>
      <c r="E539">
        <v>-53.632800000000003</v>
      </c>
      <c r="F539">
        <v>-26.250699999999998</v>
      </c>
      <c r="G539">
        <v>4926</v>
      </c>
      <c r="H539">
        <v>5596</v>
      </c>
      <c r="I539">
        <v>5536</v>
      </c>
      <c r="J539">
        <v>5482</v>
      </c>
      <c r="K539">
        <v>4913</v>
      </c>
      <c r="L539">
        <v>4163</v>
      </c>
      <c r="M539">
        <v>3744</v>
      </c>
      <c r="N539">
        <v>4062</v>
      </c>
      <c r="O539">
        <v>4911</v>
      </c>
      <c r="P539">
        <v>4636</v>
      </c>
      <c r="Q539">
        <v>5123</v>
      </c>
      <c r="R539">
        <v>5456</v>
      </c>
      <c r="S539">
        <v>5492</v>
      </c>
    </row>
    <row r="540" spans="1:19" x14ac:dyDescent="0.25">
      <c r="A540">
        <v>2862</v>
      </c>
      <c r="B540" t="s">
        <v>2915</v>
      </c>
      <c r="C540" t="s">
        <v>167</v>
      </c>
      <c r="D540" t="s">
        <v>3898</v>
      </c>
      <c r="E540">
        <v>-51.459000000000003</v>
      </c>
      <c r="F540">
        <v>-27.674299999999999</v>
      </c>
      <c r="G540">
        <v>4797</v>
      </c>
      <c r="H540">
        <v>5488</v>
      </c>
      <c r="I540">
        <v>5485</v>
      </c>
      <c r="J540">
        <v>5294</v>
      </c>
      <c r="K540">
        <v>4825</v>
      </c>
      <c r="L540">
        <v>3956</v>
      </c>
      <c r="M540">
        <v>3535</v>
      </c>
      <c r="N540">
        <v>3906</v>
      </c>
      <c r="O540">
        <v>4651</v>
      </c>
      <c r="P540">
        <v>4336</v>
      </c>
      <c r="Q540">
        <v>4905</v>
      </c>
      <c r="R540">
        <v>5588</v>
      </c>
      <c r="S540">
        <v>5591</v>
      </c>
    </row>
    <row r="541" spans="1:19" x14ac:dyDescent="0.25">
      <c r="A541">
        <v>56020</v>
      </c>
      <c r="B541" t="s">
        <v>3637</v>
      </c>
      <c r="C541" t="s">
        <v>167</v>
      </c>
      <c r="D541" t="s">
        <v>3448</v>
      </c>
      <c r="E541">
        <v>-42.292499999999997</v>
      </c>
      <c r="F541">
        <v>-4.2450999999999999</v>
      </c>
      <c r="G541">
        <v>5673</v>
      </c>
      <c r="H541">
        <v>5166</v>
      </c>
      <c r="I541">
        <v>5275</v>
      </c>
      <c r="J541">
        <v>5231</v>
      </c>
      <c r="K541">
        <v>5052</v>
      </c>
      <c r="L541">
        <v>5208</v>
      </c>
      <c r="M541">
        <v>5445</v>
      </c>
      <c r="N541">
        <v>5771</v>
      </c>
      <c r="O541">
        <v>6345</v>
      </c>
      <c r="P541">
        <v>6496</v>
      </c>
      <c r="Q541">
        <v>6345</v>
      </c>
      <c r="R541">
        <v>6150</v>
      </c>
      <c r="S541">
        <v>5592</v>
      </c>
    </row>
    <row r="542" spans="1:19" x14ac:dyDescent="0.25">
      <c r="A542">
        <v>55727</v>
      </c>
      <c r="B542" t="s">
        <v>898</v>
      </c>
      <c r="C542" t="s">
        <v>167</v>
      </c>
      <c r="D542" t="s">
        <v>792</v>
      </c>
      <c r="E542">
        <v>-38.6432</v>
      </c>
      <c r="F542">
        <v>-4.2896000000000001</v>
      </c>
      <c r="G542">
        <v>5530</v>
      </c>
      <c r="H542">
        <v>5205</v>
      </c>
      <c r="I542">
        <v>5325</v>
      </c>
      <c r="J542">
        <v>5301</v>
      </c>
      <c r="K542">
        <v>4909</v>
      </c>
      <c r="L542">
        <v>5190</v>
      </c>
      <c r="M542">
        <v>5072</v>
      </c>
      <c r="N542">
        <v>5471</v>
      </c>
      <c r="O542">
        <v>6103</v>
      </c>
      <c r="P542">
        <v>6306</v>
      </c>
      <c r="Q542">
        <v>6126</v>
      </c>
      <c r="R542">
        <v>5944</v>
      </c>
      <c r="S542">
        <v>5407</v>
      </c>
    </row>
    <row r="543" spans="1:19" x14ac:dyDescent="0.25">
      <c r="A543">
        <v>27777</v>
      </c>
      <c r="B543" t="s">
        <v>643</v>
      </c>
      <c r="C543" t="s">
        <v>167</v>
      </c>
      <c r="D543" t="s">
        <v>375</v>
      </c>
      <c r="E543">
        <v>-44.997199999999999</v>
      </c>
      <c r="F543">
        <v>-12.144299999999999</v>
      </c>
      <c r="G543">
        <v>5964</v>
      </c>
      <c r="H543">
        <v>5909</v>
      </c>
      <c r="I543">
        <v>5898</v>
      </c>
      <c r="J543">
        <v>5845</v>
      </c>
      <c r="K543">
        <v>5880</v>
      </c>
      <c r="L543">
        <v>5851</v>
      </c>
      <c r="M543">
        <v>5787</v>
      </c>
      <c r="N543">
        <v>6110</v>
      </c>
      <c r="O543">
        <v>6536</v>
      </c>
      <c r="P543">
        <v>6395</v>
      </c>
      <c r="Q543">
        <v>6099</v>
      </c>
      <c r="R543">
        <v>5523</v>
      </c>
      <c r="S543">
        <v>5738</v>
      </c>
    </row>
    <row r="544" spans="1:19" x14ac:dyDescent="0.25">
      <c r="A544">
        <v>34464</v>
      </c>
      <c r="B544" t="s">
        <v>3457</v>
      </c>
      <c r="C544" t="s">
        <v>167</v>
      </c>
      <c r="D544" t="s">
        <v>3448</v>
      </c>
      <c r="E544">
        <v>-45.473500000000001</v>
      </c>
      <c r="F544">
        <v>-9.9238999999999997</v>
      </c>
      <c r="G544">
        <v>5733</v>
      </c>
      <c r="H544">
        <v>5489</v>
      </c>
      <c r="I544">
        <v>5548</v>
      </c>
      <c r="J544">
        <v>5497</v>
      </c>
      <c r="K544">
        <v>5574</v>
      </c>
      <c r="L544">
        <v>5865</v>
      </c>
      <c r="M544">
        <v>5704</v>
      </c>
      <c r="N544">
        <v>5698</v>
      </c>
      <c r="O544">
        <v>6220</v>
      </c>
      <c r="P544">
        <v>6382</v>
      </c>
      <c r="Q544">
        <v>5987</v>
      </c>
      <c r="R544">
        <v>5391</v>
      </c>
      <c r="S544">
        <v>5435</v>
      </c>
    </row>
    <row r="545" spans="1:19" x14ac:dyDescent="0.25">
      <c r="A545">
        <v>60233</v>
      </c>
      <c r="B545" t="s">
        <v>358</v>
      </c>
      <c r="C545" t="s">
        <v>167</v>
      </c>
      <c r="D545" t="s">
        <v>312</v>
      </c>
      <c r="E545">
        <v>-57.068300000000001</v>
      </c>
      <c r="F545">
        <v>-2.7991999999999999</v>
      </c>
      <c r="G545">
        <v>4573</v>
      </c>
      <c r="H545">
        <v>4044</v>
      </c>
      <c r="I545">
        <v>4178</v>
      </c>
      <c r="J545">
        <v>4154</v>
      </c>
      <c r="K545">
        <v>3995</v>
      </c>
      <c r="L545">
        <v>4149</v>
      </c>
      <c r="M545">
        <v>4752</v>
      </c>
      <c r="N545">
        <v>4652</v>
      </c>
      <c r="O545">
        <v>5291</v>
      </c>
      <c r="P545">
        <v>5127</v>
      </c>
      <c r="Q545">
        <v>5165</v>
      </c>
      <c r="R545">
        <v>4958</v>
      </c>
      <c r="S545">
        <v>4417</v>
      </c>
    </row>
    <row r="546" spans="1:19" x14ac:dyDescent="0.25">
      <c r="A546">
        <v>60375</v>
      </c>
      <c r="B546" t="s">
        <v>1465</v>
      </c>
      <c r="C546" t="s">
        <v>167</v>
      </c>
      <c r="D546" t="s">
        <v>1298</v>
      </c>
      <c r="E546">
        <v>-42.827800000000003</v>
      </c>
      <c r="F546">
        <v>-2.7524999999999999</v>
      </c>
      <c r="G546">
        <v>5421</v>
      </c>
      <c r="H546">
        <v>5039</v>
      </c>
      <c r="I546">
        <v>5040</v>
      </c>
      <c r="J546">
        <v>4906</v>
      </c>
      <c r="K546">
        <v>4791</v>
      </c>
      <c r="L546">
        <v>4987</v>
      </c>
      <c r="M546">
        <v>5085</v>
      </c>
      <c r="N546">
        <v>5319</v>
      </c>
      <c r="O546">
        <v>6039</v>
      </c>
      <c r="P546">
        <v>6357</v>
      </c>
      <c r="Q546">
        <v>6070</v>
      </c>
      <c r="R546">
        <v>5902</v>
      </c>
      <c r="S546">
        <v>5519</v>
      </c>
    </row>
    <row r="547" spans="1:19" x14ac:dyDescent="0.25">
      <c r="A547">
        <v>38682</v>
      </c>
      <c r="B547" t="s">
        <v>3313</v>
      </c>
      <c r="C547" t="s">
        <v>167</v>
      </c>
      <c r="D547" t="s">
        <v>3284</v>
      </c>
      <c r="E547">
        <v>-35.183500000000002</v>
      </c>
      <c r="F547">
        <v>-8.8164999999999996</v>
      </c>
      <c r="G547">
        <v>5333</v>
      </c>
      <c r="H547">
        <v>5509</v>
      </c>
      <c r="I547">
        <v>5727</v>
      </c>
      <c r="J547">
        <v>5999</v>
      </c>
      <c r="K547">
        <v>5250</v>
      </c>
      <c r="L547">
        <v>4601</v>
      </c>
      <c r="M547">
        <v>4406</v>
      </c>
      <c r="N547">
        <v>4458</v>
      </c>
      <c r="O547">
        <v>5072</v>
      </c>
      <c r="P547">
        <v>5615</v>
      </c>
      <c r="Q547">
        <v>5750</v>
      </c>
      <c r="R547">
        <v>5826</v>
      </c>
      <c r="S547">
        <v>5784</v>
      </c>
    </row>
    <row r="548" spans="1:19" x14ac:dyDescent="0.25">
      <c r="A548">
        <v>10163</v>
      </c>
      <c r="B548" t="s">
        <v>5234</v>
      </c>
      <c r="C548" t="s">
        <v>167</v>
      </c>
      <c r="D548" t="s">
        <v>4704</v>
      </c>
      <c r="E548">
        <v>-48.5702</v>
      </c>
      <c r="F548">
        <v>-20.553599999999999</v>
      </c>
      <c r="G548">
        <v>5404</v>
      </c>
      <c r="H548">
        <v>5259</v>
      </c>
      <c r="I548">
        <v>5760</v>
      </c>
      <c r="J548">
        <v>5409</v>
      </c>
      <c r="K548">
        <v>5511</v>
      </c>
      <c r="L548">
        <v>5140</v>
      </c>
      <c r="M548">
        <v>5006</v>
      </c>
      <c r="N548">
        <v>5211</v>
      </c>
      <c r="O548">
        <v>5933</v>
      </c>
      <c r="P548">
        <v>5407</v>
      </c>
      <c r="Q548">
        <v>5453</v>
      </c>
      <c r="R548">
        <v>5300</v>
      </c>
      <c r="S548">
        <v>5463</v>
      </c>
    </row>
    <row r="549" spans="1:19" x14ac:dyDescent="0.25">
      <c r="A549">
        <v>9128</v>
      </c>
      <c r="B549" t="s">
        <v>5158</v>
      </c>
      <c r="C549" t="s">
        <v>167</v>
      </c>
      <c r="D549" t="s">
        <v>4704</v>
      </c>
      <c r="E549">
        <v>-48.164000000000001</v>
      </c>
      <c r="F549">
        <v>-21.193999999999999</v>
      </c>
      <c r="G549">
        <v>5341</v>
      </c>
      <c r="H549">
        <v>5192</v>
      </c>
      <c r="I549">
        <v>5745</v>
      </c>
      <c r="J549">
        <v>5364</v>
      </c>
      <c r="K549">
        <v>5497</v>
      </c>
      <c r="L549">
        <v>5070</v>
      </c>
      <c r="M549">
        <v>4880</v>
      </c>
      <c r="N549">
        <v>5123</v>
      </c>
      <c r="O549">
        <v>5778</v>
      </c>
      <c r="P549">
        <v>5316</v>
      </c>
      <c r="Q549">
        <v>5415</v>
      </c>
      <c r="R549">
        <v>5332</v>
      </c>
      <c r="S549">
        <v>5384</v>
      </c>
    </row>
    <row r="550" spans="1:19" x14ac:dyDescent="0.25">
      <c r="A550">
        <v>44873</v>
      </c>
      <c r="B550" t="s">
        <v>806</v>
      </c>
      <c r="C550" t="s">
        <v>167</v>
      </c>
      <c r="D550" t="s">
        <v>792</v>
      </c>
      <c r="E550">
        <v>-38.779400000000003</v>
      </c>
      <c r="F550">
        <v>-7.1769999999999996</v>
      </c>
      <c r="G550">
        <v>5888</v>
      </c>
      <c r="H550">
        <v>5652</v>
      </c>
      <c r="I550">
        <v>5757</v>
      </c>
      <c r="J550">
        <v>5840</v>
      </c>
      <c r="K550">
        <v>5705</v>
      </c>
      <c r="L550">
        <v>5385</v>
      </c>
      <c r="M550">
        <v>5211</v>
      </c>
      <c r="N550">
        <v>5543</v>
      </c>
      <c r="O550">
        <v>6172</v>
      </c>
      <c r="P550">
        <v>6620</v>
      </c>
      <c r="Q550">
        <v>6442</v>
      </c>
      <c r="R550">
        <v>6414</v>
      </c>
      <c r="S550">
        <v>5912</v>
      </c>
    </row>
    <row r="551" spans="1:19" x14ac:dyDescent="0.25">
      <c r="A551">
        <v>28634</v>
      </c>
      <c r="B551" t="s">
        <v>669</v>
      </c>
      <c r="C551" t="s">
        <v>167</v>
      </c>
      <c r="D551" t="s">
        <v>375</v>
      </c>
      <c r="E551">
        <v>-41.905799999999999</v>
      </c>
      <c r="F551">
        <v>-11.760899999999999</v>
      </c>
      <c r="G551">
        <v>5638</v>
      </c>
      <c r="H551">
        <v>5847</v>
      </c>
      <c r="I551">
        <v>5901</v>
      </c>
      <c r="J551">
        <v>5945</v>
      </c>
      <c r="K551">
        <v>5338</v>
      </c>
      <c r="L551">
        <v>5028</v>
      </c>
      <c r="M551">
        <v>4882</v>
      </c>
      <c r="N551">
        <v>5110</v>
      </c>
      <c r="O551">
        <v>5707</v>
      </c>
      <c r="P551">
        <v>6281</v>
      </c>
      <c r="Q551">
        <v>6131</v>
      </c>
      <c r="R551">
        <v>5699</v>
      </c>
      <c r="S551">
        <v>5790</v>
      </c>
    </row>
    <row r="552" spans="1:19" x14ac:dyDescent="0.25">
      <c r="A552">
        <v>20955</v>
      </c>
      <c r="B552" t="s">
        <v>669</v>
      </c>
      <c r="C552" t="s">
        <v>167</v>
      </c>
      <c r="D552" t="s">
        <v>1058</v>
      </c>
      <c r="E552">
        <v>-48.912999999999997</v>
      </c>
      <c r="F552">
        <v>-14.9681</v>
      </c>
      <c r="G552">
        <v>5434</v>
      </c>
      <c r="H552">
        <v>4891</v>
      </c>
      <c r="I552">
        <v>5327</v>
      </c>
      <c r="J552">
        <v>5229</v>
      </c>
      <c r="K552">
        <v>5582</v>
      </c>
      <c r="L552">
        <v>5651</v>
      </c>
      <c r="M552">
        <v>5472</v>
      </c>
      <c r="N552">
        <v>5546</v>
      </c>
      <c r="O552">
        <v>6513</v>
      </c>
      <c r="P552">
        <v>5862</v>
      </c>
      <c r="Q552">
        <v>5437</v>
      </c>
      <c r="R552">
        <v>4803</v>
      </c>
      <c r="S552">
        <v>4895</v>
      </c>
    </row>
    <row r="553" spans="1:19" x14ac:dyDescent="0.25">
      <c r="A553">
        <v>50234</v>
      </c>
      <c r="B553" t="s">
        <v>3598</v>
      </c>
      <c r="C553" t="s">
        <v>167</v>
      </c>
      <c r="D553" t="s">
        <v>3448</v>
      </c>
      <c r="E553">
        <v>-42.515000000000001</v>
      </c>
      <c r="F553">
        <v>-5.8170999999999999</v>
      </c>
      <c r="G553">
        <v>5664</v>
      </c>
      <c r="H553">
        <v>4790</v>
      </c>
      <c r="I553">
        <v>5096</v>
      </c>
      <c r="J553">
        <v>5188</v>
      </c>
      <c r="K553">
        <v>5217</v>
      </c>
      <c r="L553">
        <v>5440</v>
      </c>
      <c r="M553">
        <v>5699</v>
      </c>
      <c r="N553">
        <v>5954</v>
      </c>
      <c r="O553">
        <v>6436</v>
      </c>
      <c r="P553">
        <v>6667</v>
      </c>
      <c r="Q553">
        <v>6284</v>
      </c>
      <c r="R553">
        <v>5855</v>
      </c>
      <c r="S553">
        <v>5349</v>
      </c>
    </row>
    <row r="554" spans="1:19" x14ac:dyDescent="0.25">
      <c r="A554">
        <v>21477</v>
      </c>
      <c r="B554" t="s">
        <v>436</v>
      </c>
      <c r="C554" t="s">
        <v>167</v>
      </c>
      <c r="D554" t="s">
        <v>375</v>
      </c>
      <c r="E554">
        <v>-39.476399999999998</v>
      </c>
      <c r="F554">
        <v>-14.795199999999999</v>
      </c>
      <c r="G554">
        <v>4809</v>
      </c>
      <c r="H554">
        <v>5220</v>
      </c>
      <c r="I554">
        <v>5483</v>
      </c>
      <c r="J554">
        <v>5407</v>
      </c>
      <c r="K554">
        <v>4825</v>
      </c>
      <c r="L554">
        <v>4319</v>
      </c>
      <c r="M554">
        <v>3993</v>
      </c>
      <c r="N554">
        <v>4170</v>
      </c>
      <c r="O554">
        <v>4503</v>
      </c>
      <c r="P554">
        <v>4866</v>
      </c>
      <c r="Q554">
        <v>4784</v>
      </c>
      <c r="R554">
        <v>4780</v>
      </c>
      <c r="S554">
        <v>5361</v>
      </c>
    </row>
    <row r="555" spans="1:19" x14ac:dyDescent="0.25">
      <c r="A555">
        <v>29500</v>
      </c>
      <c r="B555" t="s">
        <v>704</v>
      </c>
      <c r="C555" t="s">
        <v>167</v>
      </c>
      <c r="D555" t="s">
        <v>375</v>
      </c>
      <c r="E555">
        <v>-39.0779</v>
      </c>
      <c r="F555">
        <v>-11.527699999999999</v>
      </c>
      <c r="G555">
        <v>5199</v>
      </c>
      <c r="H555">
        <v>5731</v>
      </c>
      <c r="I555">
        <v>5707</v>
      </c>
      <c r="J555">
        <v>5829</v>
      </c>
      <c r="K555">
        <v>5099</v>
      </c>
      <c r="L555">
        <v>4423</v>
      </c>
      <c r="M555">
        <v>4207</v>
      </c>
      <c r="N555">
        <v>4415</v>
      </c>
      <c r="O555">
        <v>4783</v>
      </c>
      <c r="P555">
        <v>5485</v>
      </c>
      <c r="Q555">
        <v>5476</v>
      </c>
      <c r="R555">
        <v>5616</v>
      </c>
      <c r="S555">
        <v>5611</v>
      </c>
    </row>
    <row r="556" spans="1:19" x14ac:dyDescent="0.25">
      <c r="A556">
        <v>34794</v>
      </c>
      <c r="B556" t="s">
        <v>5427</v>
      </c>
      <c r="C556" t="s">
        <v>167</v>
      </c>
      <c r="D556" t="s">
        <v>5370</v>
      </c>
      <c r="E556">
        <v>-48.7256</v>
      </c>
      <c r="F556">
        <v>-9.8345000000000002</v>
      </c>
      <c r="G556">
        <v>5216</v>
      </c>
      <c r="H556">
        <v>4675</v>
      </c>
      <c r="I556">
        <v>4863</v>
      </c>
      <c r="J556">
        <v>4740</v>
      </c>
      <c r="K556">
        <v>5059</v>
      </c>
      <c r="L556">
        <v>5377</v>
      </c>
      <c r="M556">
        <v>5602</v>
      </c>
      <c r="N556">
        <v>5793</v>
      </c>
      <c r="O556">
        <v>6358</v>
      </c>
      <c r="P556">
        <v>5712</v>
      </c>
      <c r="Q556">
        <v>5020</v>
      </c>
      <c r="R556">
        <v>4778</v>
      </c>
      <c r="S556">
        <v>4621</v>
      </c>
    </row>
    <row r="557" spans="1:19" x14ac:dyDescent="0.25">
      <c r="A557">
        <v>59790</v>
      </c>
      <c r="B557" t="s">
        <v>968</v>
      </c>
      <c r="C557" t="s">
        <v>167</v>
      </c>
      <c r="D557" t="s">
        <v>792</v>
      </c>
      <c r="E557">
        <v>-41.136200000000002</v>
      </c>
      <c r="F557">
        <v>-3.0209000000000001</v>
      </c>
      <c r="G557">
        <v>5605</v>
      </c>
      <c r="H557">
        <v>5206</v>
      </c>
      <c r="I557">
        <v>5070</v>
      </c>
      <c r="J557">
        <v>4923</v>
      </c>
      <c r="K557">
        <v>4840</v>
      </c>
      <c r="L557">
        <v>5143</v>
      </c>
      <c r="M557">
        <v>5416</v>
      </c>
      <c r="N557">
        <v>5692</v>
      </c>
      <c r="O557">
        <v>6261</v>
      </c>
      <c r="P557">
        <v>6412</v>
      </c>
      <c r="Q557">
        <v>6343</v>
      </c>
      <c r="R557">
        <v>6239</v>
      </c>
      <c r="S557">
        <v>5708</v>
      </c>
    </row>
    <row r="558" spans="1:19" x14ac:dyDescent="0.25">
      <c r="A558">
        <v>1863</v>
      </c>
      <c r="B558" t="s">
        <v>4118</v>
      </c>
      <c r="C558" t="s">
        <v>167</v>
      </c>
      <c r="D558" t="s">
        <v>3898</v>
      </c>
      <c r="E558">
        <v>-52.582900000000002</v>
      </c>
      <c r="F558">
        <v>-29.093</v>
      </c>
      <c r="G558">
        <v>4714</v>
      </c>
      <c r="H558">
        <v>5491</v>
      </c>
      <c r="I558">
        <v>5529</v>
      </c>
      <c r="J558">
        <v>5300</v>
      </c>
      <c r="K558">
        <v>4758</v>
      </c>
      <c r="L558">
        <v>3891</v>
      </c>
      <c r="M558">
        <v>3410</v>
      </c>
      <c r="N558">
        <v>3727</v>
      </c>
      <c r="O558">
        <v>4386</v>
      </c>
      <c r="P558">
        <v>4138</v>
      </c>
      <c r="Q558">
        <v>4776</v>
      </c>
      <c r="R558">
        <v>5565</v>
      </c>
      <c r="S558">
        <v>5597</v>
      </c>
    </row>
    <row r="559" spans="1:19" x14ac:dyDescent="0.25">
      <c r="A559">
        <v>9170</v>
      </c>
      <c r="B559" t="s">
        <v>1914</v>
      </c>
      <c r="C559" t="s">
        <v>167</v>
      </c>
      <c r="D559" t="s">
        <v>1727</v>
      </c>
      <c r="E559">
        <v>-43.9724</v>
      </c>
      <c r="F559">
        <v>-21.191099999999999</v>
      </c>
      <c r="G559">
        <v>4978</v>
      </c>
      <c r="H559">
        <v>5001</v>
      </c>
      <c r="I559">
        <v>5551</v>
      </c>
      <c r="J559">
        <v>5033</v>
      </c>
      <c r="K559">
        <v>4909</v>
      </c>
      <c r="L559">
        <v>4562</v>
      </c>
      <c r="M559">
        <v>4579</v>
      </c>
      <c r="N559">
        <v>4729</v>
      </c>
      <c r="O559">
        <v>5539</v>
      </c>
      <c r="P559">
        <v>5243</v>
      </c>
      <c r="Q559">
        <v>5043</v>
      </c>
      <c r="R559">
        <v>4582</v>
      </c>
      <c r="S559">
        <v>4964</v>
      </c>
    </row>
    <row r="560" spans="1:19" x14ac:dyDescent="0.25">
      <c r="A560">
        <v>5726</v>
      </c>
      <c r="B560" t="s">
        <v>4782</v>
      </c>
      <c r="C560" t="s">
        <v>167</v>
      </c>
      <c r="D560" t="s">
        <v>4704</v>
      </c>
      <c r="E560">
        <v>-46.879399999999997</v>
      </c>
      <c r="F560">
        <v>-23.5062</v>
      </c>
      <c r="G560">
        <v>4752</v>
      </c>
      <c r="H560">
        <v>4760</v>
      </c>
      <c r="I560">
        <v>5318</v>
      </c>
      <c r="J560">
        <v>4961</v>
      </c>
      <c r="K560">
        <v>4877</v>
      </c>
      <c r="L560">
        <v>4319</v>
      </c>
      <c r="M560">
        <v>4158</v>
      </c>
      <c r="N560">
        <v>4216</v>
      </c>
      <c r="O560">
        <v>5127</v>
      </c>
      <c r="P560">
        <v>4645</v>
      </c>
      <c r="Q560">
        <v>4707</v>
      </c>
      <c r="R560">
        <v>4812</v>
      </c>
      <c r="S560">
        <v>5128</v>
      </c>
    </row>
    <row r="561" spans="1:19" x14ac:dyDescent="0.25">
      <c r="A561">
        <v>7909</v>
      </c>
      <c r="B561" t="s">
        <v>5042</v>
      </c>
      <c r="C561" t="s">
        <v>167</v>
      </c>
      <c r="D561" t="s">
        <v>4704</v>
      </c>
      <c r="E561">
        <v>-50.7361</v>
      </c>
      <c r="F561">
        <v>-21.921399999999998</v>
      </c>
      <c r="G561">
        <v>5313</v>
      </c>
      <c r="H561">
        <v>5320</v>
      </c>
      <c r="I561">
        <v>5627</v>
      </c>
      <c r="J561">
        <v>5585</v>
      </c>
      <c r="K561">
        <v>5419</v>
      </c>
      <c r="L561">
        <v>4881</v>
      </c>
      <c r="M561">
        <v>4686</v>
      </c>
      <c r="N561">
        <v>4868</v>
      </c>
      <c r="O561">
        <v>5742</v>
      </c>
      <c r="P561">
        <v>5194</v>
      </c>
      <c r="Q561">
        <v>5410</v>
      </c>
      <c r="R561">
        <v>5476</v>
      </c>
      <c r="S561">
        <v>5555</v>
      </c>
    </row>
    <row r="562" spans="1:19" x14ac:dyDescent="0.25">
      <c r="A562">
        <v>8234</v>
      </c>
      <c r="B562" t="s">
        <v>1686</v>
      </c>
      <c r="C562" t="s">
        <v>167</v>
      </c>
      <c r="D562" t="s">
        <v>1651</v>
      </c>
      <c r="E562">
        <v>-52.422499999999999</v>
      </c>
      <c r="F562">
        <v>-21.7164</v>
      </c>
      <c r="G562">
        <v>5289</v>
      </c>
      <c r="H562">
        <v>5239</v>
      </c>
      <c r="I562">
        <v>5644</v>
      </c>
      <c r="J562">
        <v>5649</v>
      </c>
      <c r="K562">
        <v>5476</v>
      </c>
      <c r="L562">
        <v>4874</v>
      </c>
      <c r="M562">
        <v>4591</v>
      </c>
      <c r="N562">
        <v>4709</v>
      </c>
      <c r="O562">
        <v>5588</v>
      </c>
      <c r="P562">
        <v>5165</v>
      </c>
      <c r="Q562">
        <v>5331</v>
      </c>
      <c r="R562">
        <v>5567</v>
      </c>
      <c r="S562">
        <v>5634</v>
      </c>
    </row>
    <row r="563" spans="1:19" x14ac:dyDescent="0.25">
      <c r="A563">
        <v>35273</v>
      </c>
      <c r="B563" t="s">
        <v>217</v>
      </c>
      <c r="C563" t="s">
        <v>167</v>
      </c>
      <c r="D563" t="s">
        <v>192</v>
      </c>
      <c r="E563">
        <v>-37.127899999999997</v>
      </c>
      <c r="F563">
        <v>-9.6735000000000007</v>
      </c>
      <c r="G563">
        <v>5309</v>
      </c>
      <c r="H563">
        <v>5706</v>
      </c>
      <c r="I563">
        <v>5593</v>
      </c>
      <c r="J563">
        <v>5818</v>
      </c>
      <c r="K563">
        <v>5358</v>
      </c>
      <c r="L563">
        <v>4573</v>
      </c>
      <c r="M563">
        <v>4311</v>
      </c>
      <c r="N563">
        <v>4408</v>
      </c>
      <c r="O563">
        <v>4962</v>
      </c>
      <c r="P563">
        <v>5573</v>
      </c>
      <c r="Q563">
        <v>5588</v>
      </c>
      <c r="R563">
        <v>5986</v>
      </c>
      <c r="S563">
        <v>5834</v>
      </c>
    </row>
    <row r="564" spans="1:19" x14ac:dyDescent="0.25">
      <c r="A564">
        <v>56666</v>
      </c>
      <c r="B564" t="s">
        <v>217</v>
      </c>
      <c r="C564" t="s">
        <v>167</v>
      </c>
      <c r="D564" t="s">
        <v>3448</v>
      </c>
      <c r="E564">
        <v>-42.079000000000001</v>
      </c>
      <c r="F564">
        <v>-4.0227000000000004</v>
      </c>
      <c r="G564">
        <v>5712</v>
      </c>
      <c r="H564">
        <v>5171</v>
      </c>
      <c r="I564">
        <v>5375</v>
      </c>
      <c r="J564">
        <v>5379</v>
      </c>
      <c r="K564">
        <v>5257</v>
      </c>
      <c r="L564">
        <v>5355</v>
      </c>
      <c r="M564">
        <v>5497</v>
      </c>
      <c r="N564">
        <v>5760</v>
      </c>
      <c r="O564">
        <v>6214</v>
      </c>
      <c r="P564">
        <v>6473</v>
      </c>
      <c r="Q564">
        <v>6404</v>
      </c>
      <c r="R564">
        <v>6126</v>
      </c>
      <c r="S564">
        <v>5532</v>
      </c>
    </row>
    <row r="565" spans="1:19" x14ac:dyDescent="0.25">
      <c r="A565">
        <v>9648</v>
      </c>
      <c r="B565" t="s">
        <v>5201</v>
      </c>
      <c r="C565" t="s">
        <v>167</v>
      </c>
      <c r="D565" t="s">
        <v>4704</v>
      </c>
      <c r="E565">
        <v>-47.592500000000001</v>
      </c>
      <c r="F565">
        <v>-20.8933</v>
      </c>
      <c r="G565">
        <v>5316</v>
      </c>
      <c r="H565">
        <v>5086</v>
      </c>
      <c r="I565">
        <v>5557</v>
      </c>
      <c r="J565">
        <v>5210</v>
      </c>
      <c r="K565">
        <v>5447</v>
      </c>
      <c r="L565">
        <v>5092</v>
      </c>
      <c r="M565">
        <v>5025</v>
      </c>
      <c r="N565">
        <v>5216</v>
      </c>
      <c r="O565">
        <v>5972</v>
      </c>
      <c r="P565">
        <v>5420</v>
      </c>
      <c r="Q565">
        <v>5375</v>
      </c>
      <c r="R565">
        <v>5159</v>
      </c>
      <c r="S565">
        <v>5237</v>
      </c>
    </row>
    <row r="566" spans="1:19" x14ac:dyDescent="0.25">
      <c r="A566">
        <v>7214</v>
      </c>
      <c r="B566" t="s">
        <v>1674</v>
      </c>
      <c r="C566" t="s">
        <v>167</v>
      </c>
      <c r="D566" t="s">
        <v>1651</v>
      </c>
      <c r="E566">
        <v>-53.270899999999997</v>
      </c>
      <c r="F566">
        <v>-22.294899999999998</v>
      </c>
      <c r="G566">
        <v>5199</v>
      </c>
      <c r="H566">
        <v>5293</v>
      </c>
      <c r="I566">
        <v>5556</v>
      </c>
      <c r="J566">
        <v>5586</v>
      </c>
      <c r="K566">
        <v>5365</v>
      </c>
      <c r="L566">
        <v>4666</v>
      </c>
      <c r="M566">
        <v>4402</v>
      </c>
      <c r="N566">
        <v>4537</v>
      </c>
      <c r="O566">
        <v>5389</v>
      </c>
      <c r="P566">
        <v>5151</v>
      </c>
      <c r="Q566">
        <v>5318</v>
      </c>
      <c r="R566">
        <v>5514</v>
      </c>
      <c r="S566">
        <v>5605</v>
      </c>
    </row>
    <row r="567" spans="1:19" x14ac:dyDescent="0.25">
      <c r="A567">
        <v>55725</v>
      </c>
      <c r="B567" t="s">
        <v>897</v>
      </c>
      <c r="C567" t="s">
        <v>167</v>
      </c>
      <c r="D567" t="s">
        <v>792</v>
      </c>
      <c r="E567">
        <v>-38.881500000000003</v>
      </c>
      <c r="F567">
        <v>-4.3263999999999996</v>
      </c>
      <c r="G567">
        <v>5297</v>
      </c>
      <c r="H567">
        <v>4906</v>
      </c>
      <c r="I567">
        <v>4991</v>
      </c>
      <c r="J567">
        <v>5115</v>
      </c>
      <c r="K567">
        <v>4673</v>
      </c>
      <c r="L567">
        <v>4931</v>
      </c>
      <c r="M567">
        <v>4739</v>
      </c>
      <c r="N567">
        <v>5268</v>
      </c>
      <c r="O567">
        <v>5961</v>
      </c>
      <c r="P567">
        <v>6154</v>
      </c>
      <c r="Q567">
        <v>5917</v>
      </c>
      <c r="R567">
        <v>5753</v>
      </c>
      <c r="S567">
        <v>5151</v>
      </c>
    </row>
    <row r="568" spans="1:19" x14ac:dyDescent="0.25">
      <c r="A568">
        <v>7256</v>
      </c>
      <c r="B568" t="s">
        <v>4990</v>
      </c>
      <c r="C568" t="s">
        <v>167</v>
      </c>
      <c r="D568" t="s">
        <v>4704</v>
      </c>
      <c r="E568">
        <v>-49.087600000000002</v>
      </c>
      <c r="F568">
        <v>-22.324999999999999</v>
      </c>
      <c r="G568">
        <v>5236</v>
      </c>
      <c r="H568">
        <v>5093</v>
      </c>
      <c r="I568">
        <v>5590</v>
      </c>
      <c r="J568">
        <v>5436</v>
      </c>
      <c r="K568">
        <v>5415</v>
      </c>
      <c r="L568">
        <v>4787</v>
      </c>
      <c r="M568">
        <v>4596</v>
      </c>
      <c r="N568">
        <v>4805</v>
      </c>
      <c r="O568">
        <v>5571</v>
      </c>
      <c r="P568">
        <v>5172</v>
      </c>
      <c r="Q568">
        <v>5443</v>
      </c>
      <c r="R568">
        <v>5397</v>
      </c>
      <c r="S568">
        <v>5525</v>
      </c>
    </row>
    <row r="569" spans="1:19" x14ac:dyDescent="0.25">
      <c r="A569">
        <v>45303</v>
      </c>
      <c r="B569" t="s">
        <v>2810</v>
      </c>
      <c r="C569" t="s">
        <v>167</v>
      </c>
      <c r="D569" t="s">
        <v>2709</v>
      </c>
      <c r="E569">
        <v>-34.925600000000003</v>
      </c>
      <c r="F569">
        <v>-7.1281999999999996</v>
      </c>
      <c r="G569">
        <v>5473</v>
      </c>
      <c r="H569">
        <v>5555</v>
      </c>
      <c r="I569">
        <v>5817</v>
      </c>
      <c r="J569">
        <v>6028</v>
      </c>
      <c r="K569">
        <v>5499</v>
      </c>
      <c r="L569">
        <v>5002</v>
      </c>
      <c r="M569">
        <v>4549</v>
      </c>
      <c r="N569">
        <v>4646</v>
      </c>
      <c r="O569">
        <v>5386</v>
      </c>
      <c r="P569">
        <v>5665</v>
      </c>
      <c r="Q569">
        <v>5802</v>
      </c>
      <c r="R569">
        <v>5945</v>
      </c>
      <c r="S569">
        <v>5782</v>
      </c>
    </row>
    <row r="570" spans="1:19" x14ac:dyDescent="0.25">
      <c r="A570">
        <v>9639</v>
      </c>
      <c r="B570" t="s">
        <v>5199</v>
      </c>
      <c r="C570" t="s">
        <v>167</v>
      </c>
      <c r="D570" t="s">
        <v>4704</v>
      </c>
      <c r="E570">
        <v>-48.479500000000002</v>
      </c>
      <c r="F570">
        <v>-20.9495</v>
      </c>
      <c r="G570">
        <v>5368</v>
      </c>
      <c r="H570">
        <v>5259</v>
      </c>
      <c r="I570">
        <v>5777</v>
      </c>
      <c r="J570">
        <v>5372</v>
      </c>
      <c r="K570">
        <v>5444</v>
      </c>
      <c r="L570">
        <v>5095</v>
      </c>
      <c r="M570">
        <v>4922</v>
      </c>
      <c r="N570">
        <v>5177</v>
      </c>
      <c r="O570">
        <v>5827</v>
      </c>
      <c r="P570">
        <v>5386</v>
      </c>
      <c r="Q570">
        <v>5437</v>
      </c>
      <c r="R570">
        <v>5322</v>
      </c>
      <c r="S570">
        <v>5399</v>
      </c>
    </row>
    <row r="571" spans="1:19" x14ac:dyDescent="0.25">
      <c r="A571">
        <v>56061</v>
      </c>
      <c r="B571" t="s">
        <v>909</v>
      </c>
      <c r="C571" t="s">
        <v>167</v>
      </c>
      <c r="D571" t="s">
        <v>792</v>
      </c>
      <c r="E571">
        <v>-38.127400000000002</v>
      </c>
      <c r="F571">
        <v>-4.1778000000000004</v>
      </c>
      <c r="G571">
        <v>5873</v>
      </c>
      <c r="H571">
        <v>5772</v>
      </c>
      <c r="I571">
        <v>5945</v>
      </c>
      <c r="J571">
        <v>5795</v>
      </c>
      <c r="K571">
        <v>5294</v>
      </c>
      <c r="L571">
        <v>5503</v>
      </c>
      <c r="M571">
        <v>5506</v>
      </c>
      <c r="N571">
        <v>5740</v>
      </c>
      <c r="O571">
        <v>6234</v>
      </c>
      <c r="P571">
        <v>6102</v>
      </c>
      <c r="Q571">
        <v>6347</v>
      </c>
      <c r="R571">
        <v>6268</v>
      </c>
      <c r="S571">
        <v>5976</v>
      </c>
    </row>
    <row r="572" spans="1:19" x14ac:dyDescent="0.25">
      <c r="A572">
        <v>59800</v>
      </c>
      <c r="B572" t="s">
        <v>969</v>
      </c>
      <c r="C572" t="s">
        <v>167</v>
      </c>
      <c r="D572" t="s">
        <v>792</v>
      </c>
      <c r="E572">
        <v>-40.167499999999997</v>
      </c>
      <c r="F572">
        <v>-3.0503999999999998</v>
      </c>
      <c r="G572">
        <v>5566</v>
      </c>
      <c r="H572">
        <v>5257</v>
      </c>
      <c r="I572">
        <v>5192</v>
      </c>
      <c r="J572">
        <v>5043</v>
      </c>
      <c r="K572">
        <v>4601</v>
      </c>
      <c r="L572">
        <v>5245</v>
      </c>
      <c r="M572">
        <v>5393</v>
      </c>
      <c r="N572">
        <v>5628</v>
      </c>
      <c r="O572">
        <v>6133</v>
      </c>
      <c r="P572">
        <v>6317</v>
      </c>
      <c r="Q572">
        <v>6137</v>
      </c>
      <c r="R572">
        <v>6159</v>
      </c>
      <c r="S572">
        <v>5690</v>
      </c>
    </row>
    <row r="573" spans="1:19" x14ac:dyDescent="0.25">
      <c r="A573">
        <v>7509</v>
      </c>
      <c r="B573" t="s">
        <v>1680</v>
      </c>
      <c r="C573" t="s">
        <v>167</v>
      </c>
      <c r="D573" t="s">
        <v>1651</v>
      </c>
      <c r="E573">
        <v>-56.526699999999998</v>
      </c>
      <c r="F573">
        <v>-22.107800000000001</v>
      </c>
      <c r="G573">
        <v>5048</v>
      </c>
      <c r="H573">
        <v>5448</v>
      </c>
      <c r="I573">
        <v>5443</v>
      </c>
      <c r="J573">
        <v>5506</v>
      </c>
      <c r="K573">
        <v>5199</v>
      </c>
      <c r="L573">
        <v>4372</v>
      </c>
      <c r="M573">
        <v>4121</v>
      </c>
      <c r="N573">
        <v>4170</v>
      </c>
      <c r="O573">
        <v>5098</v>
      </c>
      <c r="P573">
        <v>4968</v>
      </c>
      <c r="Q573">
        <v>5250</v>
      </c>
      <c r="R573">
        <v>5405</v>
      </c>
      <c r="S573">
        <v>5592</v>
      </c>
    </row>
    <row r="574" spans="1:19" x14ac:dyDescent="0.25">
      <c r="A574">
        <v>3841</v>
      </c>
      <c r="B574" t="s">
        <v>2943</v>
      </c>
      <c r="C574" t="s">
        <v>167</v>
      </c>
      <c r="D574" t="s">
        <v>2912</v>
      </c>
      <c r="E574">
        <v>-53.673000000000002</v>
      </c>
      <c r="F574">
        <v>-25.884599999999999</v>
      </c>
      <c r="G574">
        <v>5011</v>
      </c>
      <c r="H574">
        <v>5654</v>
      </c>
      <c r="I574">
        <v>5624</v>
      </c>
      <c r="J574">
        <v>5593</v>
      </c>
      <c r="K574">
        <v>5024</v>
      </c>
      <c r="L574">
        <v>4251</v>
      </c>
      <c r="M574">
        <v>3824</v>
      </c>
      <c r="N574">
        <v>4120</v>
      </c>
      <c r="O574">
        <v>5014</v>
      </c>
      <c r="P574">
        <v>4668</v>
      </c>
      <c r="Q574">
        <v>5181</v>
      </c>
      <c r="R574">
        <v>5575</v>
      </c>
      <c r="S574">
        <v>5604</v>
      </c>
    </row>
    <row r="575" spans="1:19" x14ac:dyDescent="0.25">
      <c r="A575">
        <v>16785</v>
      </c>
      <c r="B575" t="s">
        <v>1128</v>
      </c>
      <c r="C575" t="s">
        <v>167</v>
      </c>
      <c r="D575" t="s">
        <v>1058</v>
      </c>
      <c r="E575">
        <v>-48.951700000000002</v>
      </c>
      <c r="F575">
        <v>-16.9697</v>
      </c>
      <c r="G575">
        <v>5484</v>
      </c>
      <c r="H575">
        <v>5092</v>
      </c>
      <c r="I575">
        <v>5469</v>
      </c>
      <c r="J575">
        <v>5329</v>
      </c>
      <c r="K575">
        <v>5606</v>
      </c>
      <c r="L575">
        <v>5565</v>
      </c>
      <c r="M575">
        <v>5495</v>
      </c>
      <c r="N575">
        <v>5603</v>
      </c>
      <c r="O575">
        <v>6291</v>
      </c>
      <c r="P575">
        <v>5789</v>
      </c>
      <c r="Q575">
        <v>5479</v>
      </c>
      <c r="R575">
        <v>5034</v>
      </c>
      <c r="S575">
        <v>5058</v>
      </c>
    </row>
    <row r="576" spans="1:19" x14ac:dyDescent="0.25">
      <c r="A576">
        <v>11656</v>
      </c>
      <c r="B576" t="s">
        <v>2165</v>
      </c>
      <c r="C576" t="s">
        <v>167</v>
      </c>
      <c r="D576" t="s">
        <v>1727</v>
      </c>
      <c r="E576">
        <v>-43.092500000000001</v>
      </c>
      <c r="F576">
        <v>-19.8307</v>
      </c>
      <c r="G576">
        <v>4949</v>
      </c>
      <c r="H576">
        <v>5116</v>
      </c>
      <c r="I576">
        <v>5667</v>
      </c>
      <c r="J576">
        <v>5104</v>
      </c>
      <c r="K576">
        <v>4994</v>
      </c>
      <c r="L576">
        <v>4550</v>
      </c>
      <c r="M576">
        <v>4446</v>
      </c>
      <c r="N576">
        <v>4700</v>
      </c>
      <c r="O576">
        <v>5340</v>
      </c>
      <c r="P576">
        <v>5236</v>
      </c>
      <c r="Q576">
        <v>4927</v>
      </c>
      <c r="R576">
        <v>4406</v>
      </c>
      <c r="S576">
        <v>4908</v>
      </c>
    </row>
    <row r="577" spans="1:19" x14ac:dyDescent="0.25">
      <c r="A577">
        <v>57585</v>
      </c>
      <c r="B577" t="s">
        <v>1415</v>
      </c>
      <c r="C577" t="s">
        <v>167</v>
      </c>
      <c r="D577" t="s">
        <v>1298</v>
      </c>
      <c r="E577">
        <v>-45.249600000000001</v>
      </c>
      <c r="F577">
        <v>-3.7406999999999999</v>
      </c>
      <c r="G577">
        <v>5067</v>
      </c>
      <c r="H577">
        <v>4529</v>
      </c>
      <c r="I577">
        <v>4731</v>
      </c>
      <c r="J577">
        <v>4831</v>
      </c>
      <c r="K577">
        <v>4886</v>
      </c>
      <c r="L577">
        <v>4872</v>
      </c>
      <c r="M577">
        <v>5127</v>
      </c>
      <c r="N577">
        <v>5183</v>
      </c>
      <c r="O577">
        <v>5634</v>
      </c>
      <c r="P577">
        <v>5854</v>
      </c>
      <c r="Q577">
        <v>5387</v>
      </c>
      <c r="R577">
        <v>4949</v>
      </c>
      <c r="S577">
        <v>4826</v>
      </c>
    </row>
    <row r="578" spans="1:19" x14ac:dyDescent="0.25">
      <c r="A578">
        <v>6251</v>
      </c>
      <c r="B578" t="s">
        <v>3253</v>
      </c>
      <c r="C578" t="s">
        <v>167</v>
      </c>
      <c r="D578" t="s">
        <v>2912</v>
      </c>
      <c r="E578">
        <v>-51.193100000000001</v>
      </c>
      <c r="F578">
        <v>-22.9941</v>
      </c>
      <c r="G578">
        <v>5242</v>
      </c>
      <c r="H578">
        <v>5349</v>
      </c>
      <c r="I578">
        <v>5623</v>
      </c>
      <c r="J578">
        <v>5576</v>
      </c>
      <c r="K578">
        <v>5438</v>
      </c>
      <c r="L578">
        <v>4667</v>
      </c>
      <c r="M578">
        <v>4491</v>
      </c>
      <c r="N578">
        <v>4667</v>
      </c>
      <c r="O578">
        <v>5504</v>
      </c>
      <c r="P578">
        <v>5102</v>
      </c>
      <c r="Q578">
        <v>5305</v>
      </c>
      <c r="R578">
        <v>5553</v>
      </c>
      <c r="S578">
        <v>5634</v>
      </c>
    </row>
    <row r="579" spans="1:19" x14ac:dyDescent="0.25">
      <c r="A579">
        <v>41710</v>
      </c>
      <c r="B579" t="s">
        <v>3497</v>
      </c>
      <c r="C579" t="s">
        <v>167</v>
      </c>
      <c r="D579" t="s">
        <v>3448</v>
      </c>
      <c r="E579">
        <v>-41.867899999999999</v>
      </c>
      <c r="F579">
        <v>-7.9885000000000002</v>
      </c>
      <c r="G579">
        <v>5875</v>
      </c>
      <c r="H579">
        <v>5452</v>
      </c>
      <c r="I579">
        <v>5478</v>
      </c>
      <c r="J579">
        <v>5620</v>
      </c>
      <c r="K579">
        <v>5487</v>
      </c>
      <c r="L579">
        <v>5582</v>
      </c>
      <c r="M579">
        <v>5634</v>
      </c>
      <c r="N579">
        <v>5937</v>
      </c>
      <c r="O579">
        <v>6558</v>
      </c>
      <c r="P579">
        <v>6655</v>
      </c>
      <c r="Q579">
        <v>6419</v>
      </c>
      <c r="R579">
        <v>6020</v>
      </c>
      <c r="S579">
        <v>5654</v>
      </c>
    </row>
    <row r="580" spans="1:19" x14ac:dyDescent="0.25">
      <c r="A580">
        <v>3658</v>
      </c>
      <c r="B580" t="s">
        <v>4690</v>
      </c>
      <c r="C580" t="s">
        <v>167</v>
      </c>
      <c r="D580" t="s">
        <v>4434</v>
      </c>
      <c r="E580">
        <v>-50.466799999999999</v>
      </c>
      <c r="F580">
        <v>-26.275099999999998</v>
      </c>
      <c r="G580">
        <v>4276</v>
      </c>
      <c r="H580">
        <v>4826</v>
      </c>
      <c r="I580">
        <v>4839</v>
      </c>
      <c r="J580">
        <v>4737</v>
      </c>
      <c r="K580">
        <v>4091</v>
      </c>
      <c r="L580">
        <v>3617</v>
      </c>
      <c r="M580">
        <v>3155</v>
      </c>
      <c r="N580">
        <v>3451</v>
      </c>
      <c r="O580">
        <v>4448</v>
      </c>
      <c r="P580">
        <v>4094</v>
      </c>
      <c r="Q580">
        <v>4248</v>
      </c>
      <c r="R580">
        <v>4895</v>
      </c>
      <c r="S580">
        <v>4905</v>
      </c>
    </row>
    <row r="581" spans="1:19" x14ac:dyDescent="0.25">
      <c r="A581">
        <v>59156</v>
      </c>
      <c r="B581" t="s">
        <v>1445</v>
      </c>
      <c r="C581" t="s">
        <v>167</v>
      </c>
      <c r="D581" t="s">
        <v>1298</v>
      </c>
      <c r="E581">
        <v>-43.508299999999998</v>
      </c>
      <c r="F581">
        <v>-3.1604000000000001</v>
      </c>
      <c r="G581">
        <v>5342</v>
      </c>
      <c r="H581">
        <v>4656</v>
      </c>
      <c r="I581">
        <v>4754</v>
      </c>
      <c r="J581">
        <v>4839</v>
      </c>
      <c r="K581">
        <v>4825</v>
      </c>
      <c r="L581">
        <v>5022</v>
      </c>
      <c r="M581">
        <v>5321</v>
      </c>
      <c r="N581">
        <v>5502</v>
      </c>
      <c r="O581">
        <v>6078</v>
      </c>
      <c r="P581">
        <v>6311</v>
      </c>
      <c r="Q581">
        <v>6048</v>
      </c>
      <c r="R581">
        <v>5659</v>
      </c>
      <c r="S581">
        <v>5088</v>
      </c>
    </row>
    <row r="582" spans="1:19" x14ac:dyDescent="0.25">
      <c r="A582">
        <v>35646</v>
      </c>
      <c r="B582" t="s">
        <v>229</v>
      </c>
      <c r="C582" t="s">
        <v>167</v>
      </c>
      <c r="D582" t="s">
        <v>192</v>
      </c>
      <c r="E582">
        <v>-36.490699999999997</v>
      </c>
      <c r="F582">
        <v>-9.5709</v>
      </c>
      <c r="G582">
        <v>5241</v>
      </c>
      <c r="H582">
        <v>5637</v>
      </c>
      <c r="I582">
        <v>5643</v>
      </c>
      <c r="J582">
        <v>5784</v>
      </c>
      <c r="K582">
        <v>5317</v>
      </c>
      <c r="L582">
        <v>4484</v>
      </c>
      <c r="M582">
        <v>4146</v>
      </c>
      <c r="N582">
        <v>4212</v>
      </c>
      <c r="O582">
        <v>4772</v>
      </c>
      <c r="P582">
        <v>5441</v>
      </c>
      <c r="Q582">
        <v>5579</v>
      </c>
      <c r="R582">
        <v>5998</v>
      </c>
      <c r="S582">
        <v>5886</v>
      </c>
    </row>
    <row r="583" spans="1:19" x14ac:dyDescent="0.25">
      <c r="A583">
        <v>63712</v>
      </c>
      <c r="B583" t="s">
        <v>229</v>
      </c>
      <c r="C583" t="s">
        <v>177</v>
      </c>
      <c r="D583" t="s">
        <v>2567</v>
      </c>
      <c r="E583">
        <v>-48.490499999999997</v>
      </c>
      <c r="F583">
        <v>-1.4561999999999999</v>
      </c>
      <c r="G583">
        <v>4865</v>
      </c>
      <c r="H583">
        <v>4395</v>
      </c>
      <c r="I583">
        <v>4377</v>
      </c>
      <c r="J583">
        <v>4410</v>
      </c>
      <c r="K583">
        <v>4570</v>
      </c>
      <c r="L583">
        <v>4759</v>
      </c>
      <c r="M583">
        <v>5030</v>
      </c>
      <c r="N583">
        <v>5134</v>
      </c>
      <c r="O583">
        <v>5335</v>
      </c>
      <c r="P583">
        <v>5386</v>
      </c>
      <c r="Q583">
        <v>5223</v>
      </c>
      <c r="R583">
        <v>5068</v>
      </c>
      <c r="S583">
        <v>4697</v>
      </c>
    </row>
    <row r="584" spans="1:19" x14ac:dyDescent="0.25">
      <c r="A584">
        <v>46857</v>
      </c>
      <c r="B584" t="s">
        <v>229</v>
      </c>
      <c r="C584" t="s">
        <v>167</v>
      </c>
      <c r="D584" t="s">
        <v>2709</v>
      </c>
      <c r="E584">
        <v>-35.517200000000003</v>
      </c>
      <c r="F584">
        <v>-6.7435</v>
      </c>
      <c r="G584">
        <v>5329</v>
      </c>
      <c r="H584">
        <v>5381</v>
      </c>
      <c r="I584">
        <v>5544</v>
      </c>
      <c r="J584">
        <v>5733</v>
      </c>
      <c r="K584">
        <v>5374</v>
      </c>
      <c r="L584">
        <v>4988</v>
      </c>
      <c r="M584">
        <v>4543</v>
      </c>
      <c r="N584">
        <v>4590</v>
      </c>
      <c r="O584">
        <v>5302</v>
      </c>
      <c r="P584">
        <v>5627</v>
      </c>
      <c r="Q584">
        <v>5680</v>
      </c>
      <c r="R584">
        <v>5749</v>
      </c>
      <c r="S584">
        <v>5438</v>
      </c>
    </row>
    <row r="585" spans="1:19" x14ac:dyDescent="0.25">
      <c r="A585">
        <v>39443</v>
      </c>
      <c r="B585" t="s">
        <v>3332</v>
      </c>
      <c r="C585" t="s">
        <v>167</v>
      </c>
      <c r="D585" t="s">
        <v>3284</v>
      </c>
      <c r="E585">
        <v>-35.833799999999997</v>
      </c>
      <c r="F585">
        <v>-8.6255000000000006</v>
      </c>
      <c r="G585">
        <v>5252</v>
      </c>
      <c r="H585">
        <v>5603</v>
      </c>
      <c r="I585">
        <v>5666</v>
      </c>
      <c r="J585">
        <v>5890</v>
      </c>
      <c r="K585">
        <v>5349</v>
      </c>
      <c r="L585">
        <v>4614</v>
      </c>
      <c r="M585">
        <v>4184</v>
      </c>
      <c r="N585">
        <v>4204</v>
      </c>
      <c r="O585">
        <v>4818</v>
      </c>
      <c r="P585">
        <v>5439</v>
      </c>
      <c r="Q585">
        <v>5614</v>
      </c>
      <c r="R585">
        <v>5901</v>
      </c>
      <c r="S585">
        <v>5747</v>
      </c>
    </row>
    <row r="586" spans="1:19" x14ac:dyDescent="0.25">
      <c r="A586">
        <v>38644</v>
      </c>
      <c r="B586" t="s">
        <v>3304</v>
      </c>
      <c r="C586" t="s">
        <v>167</v>
      </c>
      <c r="D586" t="s">
        <v>3284</v>
      </c>
      <c r="E586">
        <v>-38.962600000000002</v>
      </c>
      <c r="F586">
        <v>-8.7508999999999997</v>
      </c>
      <c r="G586">
        <v>5745</v>
      </c>
      <c r="H586">
        <v>6024</v>
      </c>
      <c r="I586">
        <v>6083</v>
      </c>
      <c r="J586">
        <v>6232</v>
      </c>
      <c r="K586">
        <v>5761</v>
      </c>
      <c r="L586">
        <v>5067</v>
      </c>
      <c r="M586">
        <v>4630</v>
      </c>
      <c r="N586">
        <v>4851</v>
      </c>
      <c r="O586">
        <v>5494</v>
      </c>
      <c r="P586">
        <v>6172</v>
      </c>
      <c r="Q586">
        <v>6151</v>
      </c>
      <c r="R586">
        <v>6267</v>
      </c>
      <c r="S586">
        <v>6206</v>
      </c>
    </row>
    <row r="587" spans="1:19" x14ac:dyDescent="0.25">
      <c r="A587">
        <v>48756</v>
      </c>
      <c r="B587" t="s">
        <v>2909</v>
      </c>
      <c r="C587" t="s">
        <v>167</v>
      </c>
      <c r="D587" t="s">
        <v>2709</v>
      </c>
      <c r="E587">
        <v>-37.5351</v>
      </c>
      <c r="F587">
        <v>-6.1856</v>
      </c>
      <c r="G587">
        <v>5976</v>
      </c>
      <c r="H587">
        <v>5840</v>
      </c>
      <c r="I587">
        <v>5980</v>
      </c>
      <c r="J587">
        <v>6099</v>
      </c>
      <c r="K587">
        <v>6007</v>
      </c>
      <c r="L587">
        <v>5585</v>
      </c>
      <c r="M587">
        <v>5245</v>
      </c>
      <c r="N587">
        <v>5527</v>
      </c>
      <c r="O587">
        <v>6147</v>
      </c>
      <c r="P587">
        <v>6540</v>
      </c>
      <c r="Q587">
        <v>6480</v>
      </c>
      <c r="R587">
        <v>6359</v>
      </c>
      <c r="S587">
        <v>5909</v>
      </c>
    </row>
    <row r="588" spans="1:19" x14ac:dyDescent="0.25">
      <c r="A588">
        <v>44067</v>
      </c>
      <c r="B588" t="s">
        <v>3527</v>
      </c>
      <c r="C588" t="s">
        <v>167</v>
      </c>
      <c r="D588" t="s">
        <v>3448</v>
      </c>
      <c r="E588">
        <v>-40.969099999999997</v>
      </c>
      <c r="F588">
        <v>-7.3669000000000002</v>
      </c>
      <c r="G588">
        <v>5827</v>
      </c>
      <c r="H588">
        <v>5343</v>
      </c>
      <c r="I588">
        <v>5389</v>
      </c>
      <c r="J588">
        <v>5557</v>
      </c>
      <c r="K588">
        <v>5435</v>
      </c>
      <c r="L588">
        <v>5468</v>
      </c>
      <c r="M588">
        <v>5508</v>
      </c>
      <c r="N588">
        <v>5861</v>
      </c>
      <c r="O588">
        <v>6463</v>
      </c>
      <c r="P588">
        <v>6734</v>
      </c>
      <c r="Q588">
        <v>6359</v>
      </c>
      <c r="R588">
        <v>6105</v>
      </c>
      <c r="S588">
        <v>5702</v>
      </c>
    </row>
    <row r="589" spans="1:19" x14ac:dyDescent="0.25">
      <c r="A589">
        <v>6600</v>
      </c>
      <c r="B589" t="s">
        <v>3676</v>
      </c>
      <c r="C589" t="s">
        <v>167</v>
      </c>
      <c r="D589" t="s">
        <v>3664</v>
      </c>
      <c r="E589">
        <v>-43.3996</v>
      </c>
      <c r="F589">
        <v>-22.764500000000002</v>
      </c>
      <c r="G589">
        <v>4823</v>
      </c>
      <c r="H589">
        <v>5256</v>
      </c>
      <c r="I589">
        <v>5763</v>
      </c>
      <c r="J589">
        <v>5077</v>
      </c>
      <c r="K589">
        <v>4929</v>
      </c>
      <c r="L589">
        <v>4419</v>
      </c>
      <c r="M589">
        <v>4309</v>
      </c>
      <c r="N589">
        <v>4195</v>
      </c>
      <c r="O589">
        <v>4944</v>
      </c>
      <c r="P589">
        <v>4654</v>
      </c>
      <c r="Q589">
        <v>4785</v>
      </c>
      <c r="R589">
        <v>4528</v>
      </c>
      <c r="S589">
        <v>5013</v>
      </c>
    </row>
    <row r="590" spans="1:19" x14ac:dyDescent="0.25">
      <c r="A590">
        <v>7982</v>
      </c>
      <c r="B590" t="s">
        <v>1815</v>
      </c>
      <c r="C590" t="s">
        <v>167</v>
      </c>
      <c r="D590" t="s">
        <v>1727</v>
      </c>
      <c r="E590">
        <v>-43.408799999999999</v>
      </c>
      <c r="F590">
        <v>-21.944500000000001</v>
      </c>
      <c r="G590">
        <v>4733</v>
      </c>
      <c r="H590">
        <v>4917</v>
      </c>
      <c r="I590">
        <v>5521</v>
      </c>
      <c r="J590">
        <v>4962</v>
      </c>
      <c r="K590">
        <v>4723</v>
      </c>
      <c r="L590">
        <v>4287</v>
      </c>
      <c r="M590">
        <v>4263</v>
      </c>
      <c r="N590">
        <v>4369</v>
      </c>
      <c r="O590">
        <v>5016</v>
      </c>
      <c r="P590">
        <v>4813</v>
      </c>
      <c r="Q590">
        <v>4705</v>
      </c>
      <c r="R590">
        <v>4378</v>
      </c>
      <c r="S590">
        <v>4839</v>
      </c>
    </row>
    <row r="591" spans="1:19" x14ac:dyDescent="0.25">
      <c r="A591">
        <v>19119</v>
      </c>
      <c r="B591" t="s">
        <v>395</v>
      </c>
      <c r="C591" t="s">
        <v>167</v>
      </c>
      <c r="D591" t="s">
        <v>375</v>
      </c>
      <c r="E591">
        <v>-38.876100000000001</v>
      </c>
      <c r="F591">
        <v>-15.8613</v>
      </c>
      <c r="G591">
        <v>5360</v>
      </c>
      <c r="H591">
        <v>5766</v>
      </c>
      <c r="I591">
        <v>6189</v>
      </c>
      <c r="J591">
        <v>5869</v>
      </c>
      <c r="K591">
        <v>5236</v>
      </c>
      <c r="L591">
        <v>4729</v>
      </c>
      <c r="M591">
        <v>4410</v>
      </c>
      <c r="N591">
        <v>4624</v>
      </c>
      <c r="O591">
        <v>5295</v>
      </c>
      <c r="P591">
        <v>5495</v>
      </c>
      <c r="Q591">
        <v>5539</v>
      </c>
      <c r="R591">
        <v>5367</v>
      </c>
      <c r="S591">
        <v>5796</v>
      </c>
    </row>
    <row r="592" spans="1:19" x14ac:dyDescent="0.25">
      <c r="A592">
        <v>3365</v>
      </c>
      <c r="B592" t="s">
        <v>395</v>
      </c>
      <c r="C592" t="s">
        <v>167</v>
      </c>
      <c r="D592" t="s">
        <v>4434</v>
      </c>
      <c r="E592">
        <v>-53.576300000000003</v>
      </c>
      <c r="F592">
        <v>-26.843499999999999</v>
      </c>
      <c r="G592">
        <v>4861</v>
      </c>
      <c r="H592">
        <v>5571</v>
      </c>
      <c r="I592">
        <v>5494</v>
      </c>
      <c r="J592">
        <v>5380</v>
      </c>
      <c r="K592">
        <v>4876</v>
      </c>
      <c r="L592">
        <v>4112</v>
      </c>
      <c r="M592">
        <v>3646</v>
      </c>
      <c r="N592">
        <v>3986</v>
      </c>
      <c r="O592">
        <v>4750</v>
      </c>
      <c r="P592">
        <v>4493</v>
      </c>
      <c r="Q592">
        <v>5060</v>
      </c>
      <c r="R592">
        <v>5425</v>
      </c>
      <c r="S592">
        <v>5536</v>
      </c>
    </row>
    <row r="593" spans="1:19" x14ac:dyDescent="0.25">
      <c r="A593">
        <v>21032</v>
      </c>
      <c r="B593" t="s">
        <v>419</v>
      </c>
      <c r="C593" t="s">
        <v>167</v>
      </c>
      <c r="D593" t="s">
        <v>375</v>
      </c>
      <c r="E593">
        <v>-41.265500000000003</v>
      </c>
      <c r="F593">
        <v>-15.033799999999999</v>
      </c>
      <c r="G593">
        <v>5306</v>
      </c>
      <c r="H593">
        <v>5651</v>
      </c>
      <c r="I593">
        <v>5893</v>
      </c>
      <c r="J593">
        <v>5601</v>
      </c>
      <c r="K593">
        <v>5168</v>
      </c>
      <c r="L593">
        <v>4806</v>
      </c>
      <c r="M593">
        <v>4385</v>
      </c>
      <c r="N593">
        <v>4673</v>
      </c>
      <c r="O593">
        <v>5222</v>
      </c>
      <c r="P593">
        <v>5855</v>
      </c>
      <c r="Q593">
        <v>5589</v>
      </c>
      <c r="R593">
        <v>5222</v>
      </c>
      <c r="S593">
        <v>5603</v>
      </c>
    </row>
    <row r="594" spans="1:19" x14ac:dyDescent="0.25">
      <c r="A594">
        <v>11465</v>
      </c>
      <c r="B594" t="s">
        <v>2146</v>
      </c>
      <c r="C594" t="s">
        <v>177</v>
      </c>
      <c r="D594" t="s">
        <v>1727</v>
      </c>
      <c r="E594">
        <v>-43.927300000000002</v>
      </c>
      <c r="F594">
        <v>-19.911100000000001</v>
      </c>
      <c r="G594">
        <v>5350</v>
      </c>
      <c r="H594">
        <v>5253</v>
      </c>
      <c r="I594">
        <v>5707</v>
      </c>
      <c r="J594">
        <v>5297</v>
      </c>
      <c r="K594">
        <v>5334</v>
      </c>
      <c r="L594">
        <v>4991</v>
      </c>
      <c r="M594">
        <v>5054</v>
      </c>
      <c r="N594">
        <v>5252</v>
      </c>
      <c r="O594">
        <v>5949</v>
      </c>
      <c r="P594">
        <v>5869</v>
      </c>
      <c r="Q594">
        <v>5515</v>
      </c>
      <c r="R594">
        <v>4938</v>
      </c>
      <c r="S594">
        <v>5044</v>
      </c>
    </row>
    <row r="595" spans="1:19" x14ac:dyDescent="0.25">
      <c r="A595">
        <v>40597</v>
      </c>
      <c r="B595" t="s">
        <v>3358</v>
      </c>
      <c r="C595" t="s">
        <v>167</v>
      </c>
      <c r="D595" t="s">
        <v>3284</v>
      </c>
      <c r="E595">
        <v>-36.422400000000003</v>
      </c>
      <c r="F595">
        <v>-8.3369</v>
      </c>
      <c r="G595">
        <v>5318</v>
      </c>
      <c r="H595">
        <v>5743</v>
      </c>
      <c r="I595">
        <v>5667</v>
      </c>
      <c r="J595">
        <v>5807</v>
      </c>
      <c r="K595">
        <v>5429</v>
      </c>
      <c r="L595">
        <v>4582</v>
      </c>
      <c r="M595">
        <v>4075</v>
      </c>
      <c r="N595">
        <v>4208</v>
      </c>
      <c r="O595">
        <v>4850</v>
      </c>
      <c r="P595">
        <v>5663</v>
      </c>
      <c r="Q595">
        <v>5848</v>
      </c>
      <c r="R595">
        <v>6096</v>
      </c>
      <c r="S595">
        <v>5850</v>
      </c>
    </row>
    <row r="596" spans="1:19" x14ac:dyDescent="0.25">
      <c r="A596">
        <v>34909</v>
      </c>
      <c r="B596" t="s">
        <v>208</v>
      </c>
      <c r="C596" t="s">
        <v>167</v>
      </c>
      <c r="D596" t="s">
        <v>192</v>
      </c>
      <c r="E596">
        <v>-37.277299999999997</v>
      </c>
      <c r="F596">
        <v>-9.8231999999999999</v>
      </c>
      <c r="G596">
        <v>5378</v>
      </c>
      <c r="H596">
        <v>5741</v>
      </c>
      <c r="I596">
        <v>5749</v>
      </c>
      <c r="J596">
        <v>5914</v>
      </c>
      <c r="K596">
        <v>5424</v>
      </c>
      <c r="L596">
        <v>4667</v>
      </c>
      <c r="M596">
        <v>4419</v>
      </c>
      <c r="N596">
        <v>4476</v>
      </c>
      <c r="O596">
        <v>5035</v>
      </c>
      <c r="P596">
        <v>5632</v>
      </c>
      <c r="Q596">
        <v>5658</v>
      </c>
      <c r="R596">
        <v>6000</v>
      </c>
      <c r="S596">
        <v>5819</v>
      </c>
    </row>
    <row r="597" spans="1:19" x14ac:dyDescent="0.25">
      <c r="A597">
        <v>12762</v>
      </c>
      <c r="B597" t="s">
        <v>2270</v>
      </c>
      <c r="C597" t="s">
        <v>167</v>
      </c>
      <c r="D597" t="s">
        <v>1727</v>
      </c>
      <c r="E597">
        <v>-42.483199999999997</v>
      </c>
      <c r="F597">
        <v>-19.220400000000001</v>
      </c>
      <c r="G597">
        <v>5053</v>
      </c>
      <c r="H597">
        <v>5343</v>
      </c>
      <c r="I597">
        <v>5912</v>
      </c>
      <c r="J597">
        <v>5344</v>
      </c>
      <c r="K597">
        <v>5192</v>
      </c>
      <c r="L597">
        <v>4609</v>
      </c>
      <c r="M597">
        <v>4551</v>
      </c>
      <c r="N597">
        <v>4662</v>
      </c>
      <c r="O597">
        <v>5178</v>
      </c>
      <c r="P597">
        <v>5209</v>
      </c>
      <c r="Q597">
        <v>4993</v>
      </c>
      <c r="R597">
        <v>4517</v>
      </c>
      <c r="S597">
        <v>5119</v>
      </c>
    </row>
    <row r="598" spans="1:19" x14ac:dyDescent="0.25">
      <c r="A598">
        <v>10564</v>
      </c>
      <c r="B598" t="s">
        <v>2053</v>
      </c>
      <c r="C598" t="s">
        <v>167</v>
      </c>
      <c r="D598" t="s">
        <v>1727</v>
      </c>
      <c r="E598">
        <v>-44.027799999999999</v>
      </c>
      <c r="F598">
        <v>-20.408200000000001</v>
      </c>
      <c r="G598">
        <v>5301</v>
      </c>
      <c r="H598">
        <v>5236</v>
      </c>
      <c r="I598">
        <v>5695</v>
      </c>
      <c r="J598">
        <v>5269</v>
      </c>
      <c r="K598">
        <v>5383</v>
      </c>
      <c r="L598">
        <v>4995</v>
      </c>
      <c r="M598">
        <v>5051</v>
      </c>
      <c r="N598">
        <v>5187</v>
      </c>
      <c r="O598">
        <v>5908</v>
      </c>
      <c r="P598">
        <v>5676</v>
      </c>
      <c r="Q598">
        <v>5355</v>
      </c>
      <c r="R598">
        <v>4846</v>
      </c>
      <c r="S598">
        <v>5009</v>
      </c>
    </row>
    <row r="599" spans="1:19" x14ac:dyDescent="0.25">
      <c r="A599">
        <v>60822</v>
      </c>
      <c r="B599" t="s">
        <v>2622</v>
      </c>
      <c r="C599" t="s">
        <v>167</v>
      </c>
      <c r="D599" t="s">
        <v>2567</v>
      </c>
      <c r="E599">
        <v>-54.937800000000003</v>
      </c>
      <c r="F599">
        <v>-2.6364999999999998</v>
      </c>
      <c r="G599">
        <v>4632</v>
      </c>
      <c r="H599">
        <v>4363</v>
      </c>
      <c r="I599">
        <v>4403</v>
      </c>
      <c r="J599">
        <v>4339</v>
      </c>
      <c r="K599">
        <v>4165</v>
      </c>
      <c r="L599">
        <v>4258</v>
      </c>
      <c r="M599">
        <v>4587</v>
      </c>
      <c r="N599">
        <v>4522</v>
      </c>
      <c r="O599">
        <v>5086</v>
      </c>
      <c r="P599">
        <v>5051</v>
      </c>
      <c r="Q599">
        <v>5194</v>
      </c>
      <c r="R599">
        <v>5114</v>
      </c>
      <c r="S599">
        <v>4497</v>
      </c>
    </row>
    <row r="600" spans="1:19" x14ac:dyDescent="0.25">
      <c r="A600">
        <v>51373</v>
      </c>
      <c r="B600" t="s">
        <v>3605</v>
      </c>
      <c r="C600" t="s">
        <v>167</v>
      </c>
      <c r="D600" t="s">
        <v>3448</v>
      </c>
      <c r="E600">
        <v>-42.3598</v>
      </c>
      <c r="F600">
        <v>-5.4568000000000003</v>
      </c>
      <c r="G600">
        <v>5723</v>
      </c>
      <c r="H600">
        <v>5038</v>
      </c>
      <c r="I600">
        <v>5217</v>
      </c>
      <c r="J600">
        <v>5286</v>
      </c>
      <c r="K600">
        <v>5305</v>
      </c>
      <c r="L600">
        <v>5437</v>
      </c>
      <c r="M600">
        <v>5646</v>
      </c>
      <c r="N600">
        <v>5891</v>
      </c>
      <c r="O600">
        <v>6323</v>
      </c>
      <c r="P600">
        <v>6587</v>
      </c>
      <c r="Q600">
        <v>6338</v>
      </c>
      <c r="R600">
        <v>6035</v>
      </c>
      <c r="S600">
        <v>5572</v>
      </c>
    </row>
    <row r="601" spans="1:19" x14ac:dyDescent="0.25">
      <c r="A601">
        <v>44815</v>
      </c>
      <c r="B601" t="s">
        <v>1303</v>
      </c>
      <c r="C601" t="s">
        <v>167</v>
      </c>
      <c r="D601" t="s">
        <v>1298</v>
      </c>
      <c r="E601">
        <v>-44.554400000000001</v>
      </c>
      <c r="F601">
        <v>-7.2196999999999996</v>
      </c>
      <c r="G601">
        <v>5543</v>
      </c>
      <c r="H601">
        <v>4803</v>
      </c>
      <c r="I601">
        <v>4965</v>
      </c>
      <c r="J601">
        <v>5018</v>
      </c>
      <c r="K601">
        <v>5263</v>
      </c>
      <c r="L601">
        <v>5569</v>
      </c>
      <c r="M601">
        <v>5759</v>
      </c>
      <c r="N601">
        <v>5957</v>
      </c>
      <c r="O601">
        <v>6272</v>
      </c>
      <c r="P601">
        <v>6618</v>
      </c>
      <c r="Q601">
        <v>5920</v>
      </c>
      <c r="R601">
        <v>5343</v>
      </c>
      <c r="S601">
        <v>5038</v>
      </c>
    </row>
    <row r="602" spans="1:19" x14ac:dyDescent="0.25">
      <c r="A602">
        <v>3407</v>
      </c>
      <c r="B602" t="s">
        <v>4639</v>
      </c>
      <c r="C602" t="s">
        <v>167</v>
      </c>
      <c r="D602" t="s">
        <v>4434</v>
      </c>
      <c r="E602">
        <v>-49.359699999999997</v>
      </c>
      <c r="F602">
        <v>-26.781500000000001</v>
      </c>
      <c r="G602">
        <v>4159</v>
      </c>
      <c r="H602">
        <v>4731</v>
      </c>
      <c r="I602">
        <v>4786</v>
      </c>
      <c r="J602">
        <v>4701</v>
      </c>
      <c r="K602">
        <v>4265</v>
      </c>
      <c r="L602">
        <v>3855</v>
      </c>
      <c r="M602">
        <v>3340</v>
      </c>
      <c r="N602">
        <v>3447</v>
      </c>
      <c r="O602">
        <v>4110</v>
      </c>
      <c r="P602">
        <v>3621</v>
      </c>
      <c r="Q602">
        <v>3767</v>
      </c>
      <c r="R602">
        <v>4601</v>
      </c>
      <c r="S602">
        <v>4686</v>
      </c>
    </row>
    <row r="603" spans="1:19" x14ac:dyDescent="0.25">
      <c r="A603">
        <v>63962</v>
      </c>
      <c r="B603" t="s">
        <v>2671</v>
      </c>
      <c r="C603" t="s">
        <v>167</v>
      </c>
      <c r="D603" t="s">
        <v>2567</v>
      </c>
      <c r="E603">
        <v>-48.2438</v>
      </c>
      <c r="F603">
        <v>-1.3622000000000001</v>
      </c>
      <c r="G603">
        <v>4755</v>
      </c>
      <c r="H603">
        <v>4276</v>
      </c>
      <c r="I603">
        <v>4229</v>
      </c>
      <c r="J603">
        <v>4287</v>
      </c>
      <c r="K603">
        <v>4361</v>
      </c>
      <c r="L603">
        <v>4643</v>
      </c>
      <c r="M603">
        <v>4971</v>
      </c>
      <c r="N603">
        <v>5105</v>
      </c>
      <c r="O603">
        <v>5329</v>
      </c>
      <c r="P603">
        <v>5348</v>
      </c>
      <c r="Q603">
        <v>5098</v>
      </c>
      <c r="R603">
        <v>4920</v>
      </c>
      <c r="S603">
        <v>4499</v>
      </c>
    </row>
    <row r="604" spans="1:19" x14ac:dyDescent="0.25">
      <c r="A604">
        <v>55079</v>
      </c>
      <c r="B604" t="s">
        <v>328</v>
      </c>
      <c r="C604" t="s">
        <v>167</v>
      </c>
      <c r="D604" t="s">
        <v>312</v>
      </c>
      <c r="E604">
        <v>-70.034599999999998</v>
      </c>
      <c r="F604">
        <v>-4.3780999999999999</v>
      </c>
      <c r="G604">
        <v>4541</v>
      </c>
      <c r="H604">
        <v>4250</v>
      </c>
      <c r="I604">
        <v>4640</v>
      </c>
      <c r="J604">
        <v>4523</v>
      </c>
      <c r="K604">
        <v>4471</v>
      </c>
      <c r="L604">
        <v>4136</v>
      </c>
      <c r="M604">
        <v>4295</v>
      </c>
      <c r="N604">
        <v>4249</v>
      </c>
      <c r="O604">
        <v>4961</v>
      </c>
      <c r="P604">
        <v>5089</v>
      </c>
      <c r="Q604">
        <v>4847</v>
      </c>
      <c r="R604">
        <v>4732</v>
      </c>
      <c r="S604">
        <v>4299</v>
      </c>
    </row>
    <row r="605" spans="1:19" x14ac:dyDescent="0.25">
      <c r="A605">
        <v>2981</v>
      </c>
      <c r="B605" t="s">
        <v>4344</v>
      </c>
      <c r="C605" t="s">
        <v>167</v>
      </c>
      <c r="D605" t="s">
        <v>3898</v>
      </c>
      <c r="E605">
        <v>-52.6</v>
      </c>
      <c r="F605">
        <v>-27.509</v>
      </c>
      <c r="G605">
        <v>4865</v>
      </c>
      <c r="H605">
        <v>5519</v>
      </c>
      <c r="I605">
        <v>5520</v>
      </c>
      <c r="J605">
        <v>5422</v>
      </c>
      <c r="K605">
        <v>4931</v>
      </c>
      <c r="L605">
        <v>4084</v>
      </c>
      <c r="M605">
        <v>3610</v>
      </c>
      <c r="N605">
        <v>3973</v>
      </c>
      <c r="O605">
        <v>4710</v>
      </c>
      <c r="P605">
        <v>4399</v>
      </c>
      <c r="Q605">
        <v>5033</v>
      </c>
      <c r="R605">
        <v>5569</v>
      </c>
      <c r="S605">
        <v>5610</v>
      </c>
    </row>
    <row r="606" spans="1:19" x14ac:dyDescent="0.25">
      <c r="A606">
        <v>8931</v>
      </c>
      <c r="B606" t="s">
        <v>5127</v>
      </c>
      <c r="C606" t="s">
        <v>167</v>
      </c>
      <c r="D606" t="s">
        <v>4704</v>
      </c>
      <c r="E606">
        <v>-50.811900000000001</v>
      </c>
      <c r="F606">
        <v>-21.271000000000001</v>
      </c>
      <c r="G606">
        <v>5356</v>
      </c>
      <c r="H606">
        <v>5334</v>
      </c>
      <c r="I606">
        <v>5659</v>
      </c>
      <c r="J606">
        <v>5616</v>
      </c>
      <c r="K606">
        <v>5537</v>
      </c>
      <c r="L606">
        <v>4913</v>
      </c>
      <c r="M606">
        <v>4771</v>
      </c>
      <c r="N606">
        <v>4930</v>
      </c>
      <c r="O606">
        <v>5715</v>
      </c>
      <c r="P606">
        <v>5256</v>
      </c>
      <c r="Q606">
        <v>5470</v>
      </c>
      <c r="R606">
        <v>5513</v>
      </c>
      <c r="S606">
        <v>5560</v>
      </c>
    </row>
    <row r="607" spans="1:19" x14ac:dyDescent="0.25">
      <c r="A607">
        <v>50681</v>
      </c>
      <c r="B607" t="s">
        <v>3862</v>
      </c>
      <c r="C607" t="s">
        <v>167</v>
      </c>
      <c r="D607" t="s">
        <v>3752</v>
      </c>
      <c r="E607">
        <v>-35.820700000000002</v>
      </c>
      <c r="F607">
        <v>-5.6924000000000001</v>
      </c>
      <c r="G607">
        <v>5564</v>
      </c>
      <c r="H607">
        <v>5552</v>
      </c>
      <c r="I607">
        <v>5626</v>
      </c>
      <c r="J607">
        <v>5763</v>
      </c>
      <c r="K607">
        <v>5609</v>
      </c>
      <c r="L607">
        <v>5234</v>
      </c>
      <c r="M607">
        <v>4855</v>
      </c>
      <c r="N607">
        <v>5061</v>
      </c>
      <c r="O607">
        <v>5681</v>
      </c>
      <c r="P607">
        <v>5927</v>
      </c>
      <c r="Q607">
        <v>5968</v>
      </c>
      <c r="R607">
        <v>5966</v>
      </c>
      <c r="S607">
        <v>5530</v>
      </c>
    </row>
    <row r="608" spans="1:19" x14ac:dyDescent="0.25">
      <c r="A608">
        <v>1801</v>
      </c>
      <c r="B608" t="s">
        <v>4109</v>
      </c>
      <c r="C608" t="s">
        <v>167</v>
      </c>
      <c r="D608" t="s">
        <v>3898</v>
      </c>
      <c r="E608">
        <v>-51.5169</v>
      </c>
      <c r="F608">
        <v>-29.166699999999999</v>
      </c>
      <c r="G608">
        <v>4657</v>
      </c>
      <c r="H608">
        <v>5454</v>
      </c>
      <c r="I608">
        <v>5526</v>
      </c>
      <c r="J608">
        <v>5130</v>
      </c>
      <c r="K608">
        <v>4676</v>
      </c>
      <c r="L608">
        <v>3780</v>
      </c>
      <c r="M608">
        <v>3346</v>
      </c>
      <c r="N608">
        <v>3678</v>
      </c>
      <c r="O608">
        <v>4326</v>
      </c>
      <c r="P608">
        <v>4059</v>
      </c>
      <c r="Q608">
        <v>4733</v>
      </c>
      <c r="R608">
        <v>5557</v>
      </c>
      <c r="S608">
        <v>5622</v>
      </c>
    </row>
    <row r="609" spans="1:19" x14ac:dyDescent="0.25">
      <c r="A609">
        <v>61465</v>
      </c>
      <c r="B609" t="s">
        <v>1484</v>
      </c>
      <c r="C609" t="s">
        <v>167</v>
      </c>
      <c r="D609" t="s">
        <v>1298</v>
      </c>
      <c r="E609">
        <v>-44.790799999999997</v>
      </c>
      <c r="F609">
        <v>-2.4495</v>
      </c>
      <c r="G609">
        <v>5038</v>
      </c>
      <c r="H609">
        <v>4706</v>
      </c>
      <c r="I609">
        <v>4639</v>
      </c>
      <c r="J609">
        <v>4595</v>
      </c>
      <c r="K609">
        <v>4509</v>
      </c>
      <c r="L609">
        <v>4660</v>
      </c>
      <c r="M609">
        <v>4994</v>
      </c>
      <c r="N609">
        <v>5095</v>
      </c>
      <c r="O609">
        <v>5598</v>
      </c>
      <c r="P609">
        <v>5802</v>
      </c>
      <c r="Q609">
        <v>5479</v>
      </c>
      <c r="R609">
        <v>5319</v>
      </c>
      <c r="S609">
        <v>5067</v>
      </c>
    </row>
    <row r="610" spans="1:19" x14ac:dyDescent="0.25">
      <c r="A610">
        <v>16850</v>
      </c>
      <c r="B610" t="s">
        <v>2452</v>
      </c>
      <c r="C610" t="s">
        <v>167</v>
      </c>
      <c r="D610" t="s">
        <v>1727</v>
      </c>
      <c r="E610">
        <v>-42.464500000000001</v>
      </c>
      <c r="F610">
        <v>-16.952200000000001</v>
      </c>
      <c r="G610">
        <v>5333</v>
      </c>
      <c r="H610">
        <v>5737</v>
      </c>
      <c r="I610">
        <v>6196</v>
      </c>
      <c r="J610">
        <v>5612</v>
      </c>
      <c r="K610">
        <v>5204</v>
      </c>
      <c r="L610">
        <v>4723</v>
      </c>
      <c r="M610">
        <v>4643</v>
      </c>
      <c r="N610">
        <v>4812</v>
      </c>
      <c r="O610">
        <v>5471</v>
      </c>
      <c r="P610">
        <v>5692</v>
      </c>
      <c r="Q610">
        <v>5554</v>
      </c>
      <c r="R610">
        <v>4919</v>
      </c>
      <c r="S610">
        <v>5437</v>
      </c>
    </row>
    <row r="611" spans="1:19" x14ac:dyDescent="0.25">
      <c r="A611">
        <v>19734</v>
      </c>
      <c r="B611" t="s">
        <v>2541</v>
      </c>
      <c r="C611" t="s">
        <v>167</v>
      </c>
      <c r="D611" t="s">
        <v>1727</v>
      </c>
      <c r="E611">
        <v>-41.743499999999997</v>
      </c>
      <c r="F611">
        <v>-15.6105</v>
      </c>
      <c r="G611">
        <v>5233</v>
      </c>
      <c r="H611">
        <v>5629</v>
      </c>
      <c r="I611">
        <v>6033</v>
      </c>
      <c r="J611">
        <v>5499</v>
      </c>
      <c r="K611">
        <v>5135</v>
      </c>
      <c r="L611">
        <v>4611</v>
      </c>
      <c r="M611">
        <v>4331</v>
      </c>
      <c r="N611">
        <v>4540</v>
      </c>
      <c r="O611">
        <v>5166</v>
      </c>
      <c r="P611">
        <v>5783</v>
      </c>
      <c r="Q611">
        <v>5547</v>
      </c>
      <c r="R611">
        <v>4992</v>
      </c>
      <c r="S611">
        <v>5535</v>
      </c>
    </row>
    <row r="612" spans="1:19" x14ac:dyDescent="0.25">
      <c r="A612">
        <v>47597</v>
      </c>
      <c r="B612" t="s">
        <v>2891</v>
      </c>
      <c r="C612" t="s">
        <v>167</v>
      </c>
      <c r="D612" t="s">
        <v>2709</v>
      </c>
      <c r="E612">
        <v>-38.550199999999997</v>
      </c>
      <c r="F612">
        <v>-6.4538000000000002</v>
      </c>
      <c r="G612">
        <v>5882</v>
      </c>
      <c r="H612">
        <v>5719</v>
      </c>
      <c r="I612">
        <v>5754</v>
      </c>
      <c r="J612">
        <v>5809</v>
      </c>
      <c r="K612">
        <v>5643</v>
      </c>
      <c r="L612">
        <v>5316</v>
      </c>
      <c r="M612">
        <v>5205</v>
      </c>
      <c r="N612">
        <v>5573</v>
      </c>
      <c r="O612">
        <v>6263</v>
      </c>
      <c r="P612">
        <v>6537</v>
      </c>
      <c r="Q612">
        <v>6480</v>
      </c>
      <c r="R612">
        <v>6438</v>
      </c>
      <c r="S612">
        <v>5846</v>
      </c>
    </row>
    <row r="613" spans="1:19" x14ac:dyDescent="0.25">
      <c r="A613">
        <v>6268</v>
      </c>
      <c r="B613" t="s">
        <v>4859</v>
      </c>
      <c r="C613" t="s">
        <v>167</v>
      </c>
      <c r="D613" t="s">
        <v>4704</v>
      </c>
      <c r="E613">
        <v>-49.4739</v>
      </c>
      <c r="F613">
        <v>-23.013000000000002</v>
      </c>
      <c r="G613">
        <v>5160</v>
      </c>
      <c r="H613">
        <v>5068</v>
      </c>
      <c r="I613">
        <v>5511</v>
      </c>
      <c r="J613">
        <v>5379</v>
      </c>
      <c r="K613">
        <v>5366</v>
      </c>
      <c r="L613">
        <v>4663</v>
      </c>
      <c r="M613">
        <v>4459</v>
      </c>
      <c r="N613">
        <v>4651</v>
      </c>
      <c r="O613">
        <v>5563</v>
      </c>
      <c r="P613">
        <v>5104</v>
      </c>
      <c r="Q613">
        <v>5270</v>
      </c>
      <c r="R613">
        <v>5360</v>
      </c>
      <c r="S613">
        <v>5531</v>
      </c>
    </row>
    <row r="614" spans="1:19" x14ac:dyDescent="0.25">
      <c r="A614">
        <v>54646</v>
      </c>
      <c r="B614" t="s">
        <v>1383</v>
      </c>
      <c r="C614" t="s">
        <v>167</v>
      </c>
      <c r="D614" t="s">
        <v>1298</v>
      </c>
      <c r="E614">
        <v>-44.761099999999999</v>
      </c>
      <c r="F614">
        <v>-4.6271000000000004</v>
      </c>
      <c r="G614">
        <v>5204</v>
      </c>
      <c r="H614">
        <v>4565</v>
      </c>
      <c r="I614">
        <v>4734</v>
      </c>
      <c r="J614">
        <v>4881</v>
      </c>
      <c r="K614">
        <v>4922</v>
      </c>
      <c r="L614">
        <v>4969</v>
      </c>
      <c r="M614">
        <v>5263</v>
      </c>
      <c r="N614">
        <v>5489</v>
      </c>
      <c r="O614">
        <v>5961</v>
      </c>
      <c r="P614">
        <v>6165</v>
      </c>
      <c r="Q614">
        <v>5598</v>
      </c>
      <c r="R614">
        <v>5123</v>
      </c>
      <c r="S614">
        <v>4775</v>
      </c>
    </row>
    <row r="615" spans="1:19" x14ac:dyDescent="0.25">
      <c r="A615">
        <v>42030</v>
      </c>
      <c r="B615" t="s">
        <v>5456</v>
      </c>
      <c r="C615" t="s">
        <v>167</v>
      </c>
      <c r="D615" t="s">
        <v>5370</v>
      </c>
      <c r="E615">
        <v>-48.895800000000001</v>
      </c>
      <c r="F615">
        <v>-7.8808999999999996</v>
      </c>
      <c r="G615">
        <v>5084</v>
      </c>
      <c r="H615">
        <v>4487</v>
      </c>
      <c r="I615">
        <v>4683</v>
      </c>
      <c r="J615">
        <v>4695</v>
      </c>
      <c r="K615">
        <v>4857</v>
      </c>
      <c r="L615">
        <v>5278</v>
      </c>
      <c r="M615">
        <v>5523</v>
      </c>
      <c r="N615">
        <v>5580</v>
      </c>
      <c r="O615">
        <v>6193</v>
      </c>
      <c r="P615">
        <v>5716</v>
      </c>
      <c r="Q615">
        <v>5012</v>
      </c>
      <c r="R615">
        <v>4578</v>
      </c>
      <c r="S615">
        <v>4404</v>
      </c>
    </row>
    <row r="616" spans="1:19" x14ac:dyDescent="0.25">
      <c r="A616">
        <v>5417</v>
      </c>
      <c r="B616" t="s">
        <v>4745</v>
      </c>
      <c r="C616" t="s">
        <v>167</v>
      </c>
      <c r="D616" t="s">
        <v>4704</v>
      </c>
      <c r="E616">
        <v>-46.14</v>
      </c>
      <c r="F616">
        <v>-23.849</v>
      </c>
      <c r="G616">
        <v>4161</v>
      </c>
      <c r="H616">
        <v>4402</v>
      </c>
      <c r="I616">
        <v>4908</v>
      </c>
      <c r="J616">
        <v>4373</v>
      </c>
      <c r="K616">
        <v>4335</v>
      </c>
      <c r="L616">
        <v>3917</v>
      </c>
      <c r="M616">
        <v>3719</v>
      </c>
      <c r="N616">
        <v>3751</v>
      </c>
      <c r="O616">
        <v>4366</v>
      </c>
      <c r="P616">
        <v>3833</v>
      </c>
      <c r="Q616">
        <v>3855</v>
      </c>
      <c r="R616">
        <v>4016</v>
      </c>
      <c r="S616">
        <v>4458</v>
      </c>
    </row>
    <row r="617" spans="1:19" x14ac:dyDescent="0.25">
      <c r="A617">
        <v>43252</v>
      </c>
      <c r="B617" t="s">
        <v>3516</v>
      </c>
      <c r="C617" t="s">
        <v>167</v>
      </c>
      <c r="D617" t="s">
        <v>3448</v>
      </c>
      <c r="E617">
        <v>-43.950099999999999</v>
      </c>
      <c r="F617">
        <v>-7.6337999999999999</v>
      </c>
      <c r="G617">
        <v>5652</v>
      </c>
      <c r="H617">
        <v>5002</v>
      </c>
      <c r="I617">
        <v>5079</v>
      </c>
      <c r="J617">
        <v>5120</v>
      </c>
      <c r="K617">
        <v>5331</v>
      </c>
      <c r="L617">
        <v>5612</v>
      </c>
      <c r="M617">
        <v>5766</v>
      </c>
      <c r="N617">
        <v>5970</v>
      </c>
      <c r="O617">
        <v>6490</v>
      </c>
      <c r="P617">
        <v>6623</v>
      </c>
      <c r="Q617">
        <v>6122</v>
      </c>
      <c r="R617">
        <v>5502</v>
      </c>
      <c r="S617">
        <v>5204</v>
      </c>
    </row>
    <row r="618" spans="1:19" x14ac:dyDescent="0.25">
      <c r="A618">
        <v>16675</v>
      </c>
      <c r="B618" t="s">
        <v>2448</v>
      </c>
      <c r="C618" t="s">
        <v>167</v>
      </c>
      <c r="D618" t="s">
        <v>1727</v>
      </c>
      <c r="E618">
        <v>-40.580300000000001</v>
      </c>
      <c r="F618">
        <v>-17.0595</v>
      </c>
      <c r="G618">
        <v>5057</v>
      </c>
      <c r="H618">
        <v>5565</v>
      </c>
      <c r="I618">
        <v>5968</v>
      </c>
      <c r="J618">
        <v>5544</v>
      </c>
      <c r="K618">
        <v>5077</v>
      </c>
      <c r="L618">
        <v>4393</v>
      </c>
      <c r="M618">
        <v>4093</v>
      </c>
      <c r="N618">
        <v>4284</v>
      </c>
      <c r="O618">
        <v>4863</v>
      </c>
      <c r="P618">
        <v>5263</v>
      </c>
      <c r="Q618">
        <v>5162</v>
      </c>
      <c r="R618">
        <v>4915</v>
      </c>
      <c r="S618">
        <v>5553</v>
      </c>
    </row>
    <row r="619" spans="1:19" x14ac:dyDescent="0.25">
      <c r="A619">
        <v>56791</v>
      </c>
      <c r="B619" t="s">
        <v>332</v>
      </c>
      <c r="C619" t="s">
        <v>167</v>
      </c>
      <c r="D619" t="s">
        <v>312</v>
      </c>
      <c r="E619">
        <v>-61.362099999999998</v>
      </c>
      <c r="F619">
        <v>-3.8990999999999998</v>
      </c>
      <c r="G619">
        <v>4365</v>
      </c>
      <c r="H619">
        <v>4046</v>
      </c>
      <c r="I619">
        <v>4119</v>
      </c>
      <c r="J619">
        <v>4175</v>
      </c>
      <c r="K619">
        <v>3945</v>
      </c>
      <c r="L619">
        <v>3908</v>
      </c>
      <c r="M619">
        <v>4288</v>
      </c>
      <c r="N619">
        <v>4434</v>
      </c>
      <c r="O619">
        <v>5036</v>
      </c>
      <c r="P619">
        <v>4970</v>
      </c>
      <c r="Q619">
        <v>4813</v>
      </c>
      <c r="R619">
        <v>4505</v>
      </c>
      <c r="S619">
        <v>4148</v>
      </c>
    </row>
    <row r="620" spans="1:19" x14ac:dyDescent="0.25">
      <c r="A620">
        <v>40581</v>
      </c>
      <c r="B620" t="s">
        <v>3357</v>
      </c>
      <c r="C620" t="s">
        <v>167</v>
      </c>
      <c r="D620" t="s">
        <v>3284</v>
      </c>
      <c r="E620">
        <v>-38.036499999999997</v>
      </c>
      <c r="F620">
        <v>-8.2735000000000003</v>
      </c>
      <c r="G620">
        <v>5748</v>
      </c>
      <c r="H620">
        <v>6014</v>
      </c>
      <c r="I620">
        <v>5954</v>
      </c>
      <c r="J620">
        <v>6131</v>
      </c>
      <c r="K620">
        <v>5828</v>
      </c>
      <c r="L620">
        <v>5005</v>
      </c>
      <c r="M620">
        <v>4533</v>
      </c>
      <c r="N620">
        <v>4809</v>
      </c>
      <c r="O620">
        <v>5505</v>
      </c>
      <c r="P620">
        <v>6300</v>
      </c>
      <c r="Q620">
        <v>6345</v>
      </c>
      <c r="R620">
        <v>6437</v>
      </c>
      <c r="S620">
        <v>6116</v>
      </c>
    </row>
    <row r="621" spans="1:19" x14ac:dyDescent="0.25">
      <c r="A621">
        <v>41330</v>
      </c>
      <c r="B621" t="s">
        <v>3494</v>
      </c>
      <c r="C621" t="s">
        <v>167</v>
      </c>
      <c r="D621" t="s">
        <v>3448</v>
      </c>
      <c r="E621">
        <v>-40.799199999999999</v>
      </c>
      <c r="F621">
        <v>-8.1441999999999997</v>
      </c>
      <c r="G621">
        <v>5878</v>
      </c>
      <c r="H621">
        <v>5638</v>
      </c>
      <c r="I621">
        <v>5542</v>
      </c>
      <c r="J621">
        <v>5807</v>
      </c>
      <c r="K621">
        <v>5504</v>
      </c>
      <c r="L621">
        <v>5340</v>
      </c>
      <c r="M621">
        <v>5294</v>
      </c>
      <c r="N621">
        <v>5677</v>
      </c>
      <c r="O621">
        <v>6463</v>
      </c>
      <c r="P621">
        <v>6718</v>
      </c>
      <c r="Q621">
        <v>6516</v>
      </c>
      <c r="R621">
        <v>6210</v>
      </c>
      <c r="S621">
        <v>5827</v>
      </c>
    </row>
    <row r="622" spans="1:19" x14ac:dyDescent="0.25">
      <c r="A622">
        <v>11282</v>
      </c>
      <c r="B622" t="s">
        <v>2122</v>
      </c>
      <c r="C622" t="s">
        <v>167</v>
      </c>
      <c r="D622" t="s">
        <v>1727</v>
      </c>
      <c r="E622">
        <v>-44.201099999999997</v>
      </c>
      <c r="F622">
        <v>-19.967300000000002</v>
      </c>
      <c r="G622">
        <v>5390</v>
      </c>
      <c r="H622">
        <v>5312</v>
      </c>
      <c r="I622">
        <v>5753</v>
      </c>
      <c r="J622">
        <v>5339</v>
      </c>
      <c r="K622">
        <v>5444</v>
      </c>
      <c r="L622">
        <v>5091</v>
      </c>
      <c r="M622">
        <v>5120</v>
      </c>
      <c r="N622">
        <v>5361</v>
      </c>
      <c r="O622">
        <v>6028</v>
      </c>
      <c r="P622">
        <v>5843</v>
      </c>
      <c r="Q622">
        <v>5462</v>
      </c>
      <c r="R622">
        <v>4907</v>
      </c>
      <c r="S622">
        <v>5024</v>
      </c>
    </row>
    <row r="623" spans="1:19" x14ac:dyDescent="0.25">
      <c r="A623">
        <v>40992</v>
      </c>
      <c r="B623" t="s">
        <v>3366</v>
      </c>
      <c r="C623" t="s">
        <v>167</v>
      </c>
      <c r="D623" t="s">
        <v>3284</v>
      </c>
      <c r="E623">
        <v>-35.796300000000002</v>
      </c>
      <c r="F623">
        <v>-8.2332000000000001</v>
      </c>
      <c r="G623">
        <v>5161</v>
      </c>
      <c r="H623">
        <v>5361</v>
      </c>
      <c r="I623">
        <v>5487</v>
      </c>
      <c r="J623">
        <v>5643</v>
      </c>
      <c r="K623">
        <v>5182</v>
      </c>
      <c r="L623">
        <v>4572</v>
      </c>
      <c r="M623">
        <v>4195</v>
      </c>
      <c r="N623">
        <v>4286</v>
      </c>
      <c r="O623">
        <v>4887</v>
      </c>
      <c r="P623">
        <v>5449</v>
      </c>
      <c r="Q623">
        <v>5589</v>
      </c>
      <c r="R623">
        <v>5750</v>
      </c>
      <c r="S623">
        <v>5540</v>
      </c>
    </row>
    <row r="624" spans="1:19" x14ac:dyDescent="0.25">
      <c r="A624">
        <v>8491</v>
      </c>
      <c r="B624" t="s">
        <v>1852</v>
      </c>
      <c r="C624" t="s">
        <v>167</v>
      </c>
      <c r="D624" t="s">
        <v>1727</v>
      </c>
      <c r="E624">
        <v>-43.7577</v>
      </c>
      <c r="F624">
        <v>-21.602399999999999</v>
      </c>
      <c r="G624">
        <v>4753</v>
      </c>
      <c r="H624">
        <v>4852</v>
      </c>
      <c r="I624">
        <v>5453</v>
      </c>
      <c r="J624">
        <v>4900</v>
      </c>
      <c r="K624">
        <v>4705</v>
      </c>
      <c r="L624">
        <v>4385</v>
      </c>
      <c r="M624">
        <v>4353</v>
      </c>
      <c r="N624">
        <v>4477</v>
      </c>
      <c r="O624">
        <v>5160</v>
      </c>
      <c r="P624">
        <v>4938</v>
      </c>
      <c r="Q624">
        <v>4710</v>
      </c>
      <c r="R624">
        <v>4269</v>
      </c>
      <c r="S624">
        <v>4828</v>
      </c>
    </row>
    <row r="625" spans="1:19" x14ac:dyDescent="0.25">
      <c r="A625">
        <v>8328</v>
      </c>
      <c r="B625" t="s">
        <v>1841</v>
      </c>
      <c r="C625" t="s">
        <v>167</v>
      </c>
      <c r="D625" t="s">
        <v>1727</v>
      </c>
      <c r="E625">
        <v>-43.0563</v>
      </c>
      <c r="F625">
        <v>-21.723600000000001</v>
      </c>
      <c r="G625">
        <v>4838</v>
      </c>
      <c r="H625">
        <v>5191</v>
      </c>
      <c r="I625">
        <v>5722</v>
      </c>
      <c r="J625">
        <v>5157</v>
      </c>
      <c r="K625">
        <v>4812</v>
      </c>
      <c r="L625">
        <v>4331</v>
      </c>
      <c r="M625">
        <v>4214</v>
      </c>
      <c r="N625">
        <v>4421</v>
      </c>
      <c r="O625">
        <v>5033</v>
      </c>
      <c r="P625">
        <v>4953</v>
      </c>
      <c r="Q625">
        <v>4832</v>
      </c>
      <c r="R625">
        <v>4423</v>
      </c>
      <c r="S625">
        <v>4973</v>
      </c>
    </row>
    <row r="626" spans="1:19" x14ac:dyDescent="0.25">
      <c r="A626">
        <v>3021</v>
      </c>
      <c r="B626" t="s">
        <v>4513</v>
      </c>
      <c r="C626" t="s">
        <v>167</v>
      </c>
      <c r="D626" t="s">
        <v>4434</v>
      </c>
      <c r="E626">
        <v>-48.660200000000003</v>
      </c>
      <c r="F626">
        <v>-27.496500000000001</v>
      </c>
      <c r="G626">
        <v>4359</v>
      </c>
      <c r="H626">
        <v>5059</v>
      </c>
      <c r="I626">
        <v>5098</v>
      </c>
      <c r="J626">
        <v>4834</v>
      </c>
      <c r="K626">
        <v>4428</v>
      </c>
      <c r="L626">
        <v>3953</v>
      </c>
      <c r="M626">
        <v>3487</v>
      </c>
      <c r="N626">
        <v>3570</v>
      </c>
      <c r="O626">
        <v>4182</v>
      </c>
      <c r="P626">
        <v>3771</v>
      </c>
      <c r="Q626">
        <v>4031</v>
      </c>
      <c r="R626">
        <v>4873</v>
      </c>
      <c r="S626">
        <v>5025</v>
      </c>
    </row>
    <row r="627" spans="1:19" x14ac:dyDescent="0.25">
      <c r="A627">
        <v>8764</v>
      </c>
      <c r="B627" t="s">
        <v>5117</v>
      </c>
      <c r="C627" t="s">
        <v>167</v>
      </c>
      <c r="D627" t="s">
        <v>4704</v>
      </c>
      <c r="E627">
        <v>-50.475099999999998</v>
      </c>
      <c r="F627">
        <v>-21.404399999999999</v>
      </c>
      <c r="G627">
        <v>5356</v>
      </c>
      <c r="H627">
        <v>5389</v>
      </c>
      <c r="I627">
        <v>5689</v>
      </c>
      <c r="J627">
        <v>5574</v>
      </c>
      <c r="K627">
        <v>5531</v>
      </c>
      <c r="L627">
        <v>4911</v>
      </c>
      <c r="M627">
        <v>4724</v>
      </c>
      <c r="N627">
        <v>4956</v>
      </c>
      <c r="O627">
        <v>5725</v>
      </c>
      <c r="P627">
        <v>5238</v>
      </c>
      <c r="Q627">
        <v>5463</v>
      </c>
      <c r="R627">
        <v>5520</v>
      </c>
      <c r="S627">
        <v>5558</v>
      </c>
    </row>
    <row r="628" spans="1:19" x14ac:dyDescent="0.25">
      <c r="A628">
        <v>13458</v>
      </c>
      <c r="B628" t="s">
        <v>2312</v>
      </c>
      <c r="C628" t="s">
        <v>167</v>
      </c>
      <c r="D628" t="s">
        <v>1727</v>
      </c>
      <c r="E628">
        <v>-45.498100000000001</v>
      </c>
      <c r="F628">
        <v>-18.769600000000001</v>
      </c>
      <c r="G628">
        <v>5661</v>
      </c>
      <c r="H628">
        <v>5471</v>
      </c>
      <c r="I628">
        <v>5974</v>
      </c>
      <c r="J628">
        <v>5487</v>
      </c>
      <c r="K628">
        <v>5770</v>
      </c>
      <c r="L628">
        <v>5576</v>
      </c>
      <c r="M628">
        <v>5402</v>
      </c>
      <c r="N628">
        <v>5782</v>
      </c>
      <c r="O628">
        <v>6393</v>
      </c>
      <c r="P628">
        <v>6137</v>
      </c>
      <c r="Q628">
        <v>5696</v>
      </c>
      <c r="R628">
        <v>5048</v>
      </c>
      <c r="S628">
        <v>5199</v>
      </c>
    </row>
    <row r="629" spans="1:19" x14ac:dyDescent="0.25">
      <c r="A629">
        <v>8936</v>
      </c>
      <c r="B629" t="s">
        <v>5130</v>
      </c>
      <c r="C629" t="s">
        <v>167</v>
      </c>
      <c r="D629" t="s">
        <v>4704</v>
      </c>
      <c r="E629">
        <v>-50.343600000000002</v>
      </c>
      <c r="F629">
        <v>-21.291499999999999</v>
      </c>
      <c r="G629">
        <v>5371</v>
      </c>
      <c r="H629">
        <v>5375</v>
      </c>
      <c r="I629">
        <v>5704</v>
      </c>
      <c r="J629">
        <v>5553</v>
      </c>
      <c r="K629">
        <v>5515</v>
      </c>
      <c r="L629">
        <v>4943</v>
      </c>
      <c r="M629">
        <v>4758</v>
      </c>
      <c r="N629">
        <v>4976</v>
      </c>
      <c r="O629">
        <v>5696</v>
      </c>
      <c r="P629">
        <v>5278</v>
      </c>
      <c r="Q629">
        <v>5498</v>
      </c>
      <c r="R629">
        <v>5548</v>
      </c>
      <c r="S629">
        <v>5602</v>
      </c>
    </row>
    <row r="630" spans="1:19" x14ac:dyDescent="0.25">
      <c r="A630">
        <v>5628</v>
      </c>
      <c r="B630" t="s">
        <v>4767</v>
      </c>
      <c r="C630" t="s">
        <v>167</v>
      </c>
      <c r="D630" t="s">
        <v>4704</v>
      </c>
      <c r="E630">
        <v>-46.0411</v>
      </c>
      <c r="F630">
        <v>-23.5703</v>
      </c>
      <c r="G630">
        <v>4632</v>
      </c>
      <c r="H630">
        <v>4816</v>
      </c>
      <c r="I630">
        <v>5398</v>
      </c>
      <c r="J630">
        <v>4868</v>
      </c>
      <c r="K630">
        <v>4762</v>
      </c>
      <c r="L630">
        <v>4140</v>
      </c>
      <c r="M630">
        <v>3965</v>
      </c>
      <c r="N630">
        <v>4077</v>
      </c>
      <c r="O630">
        <v>4888</v>
      </c>
      <c r="P630">
        <v>4425</v>
      </c>
      <c r="Q630">
        <v>4580</v>
      </c>
      <c r="R630">
        <v>4648</v>
      </c>
      <c r="S630">
        <v>5024</v>
      </c>
    </row>
    <row r="631" spans="1:19" x14ac:dyDescent="0.25">
      <c r="A631">
        <v>29222</v>
      </c>
      <c r="B631" t="s">
        <v>694</v>
      </c>
      <c r="C631" t="s">
        <v>167</v>
      </c>
      <c r="D631" t="s">
        <v>375</v>
      </c>
      <c r="E631">
        <v>-38.805399999999999</v>
      </c>
      <c r="F631">
        <v>-11.621499999999999</v>
      </c>
      <c r="G631">
        <v>5157</v>
      </c>
      <c r="H631">
        <v>5739</v>
      </c>
      <c r="I631">
        <v>5686</v>
      </c>
      <c r="J631">
        <v>5745</v>
      </c>
      <c r="K631">
        <v>5078</v>
      </c>
      <c r="L631">
        <v>4374</v>
      </c>
      <c r="M631">
        <v>4171</v>
      </c>
      <c r="N631">
        <v>4367</v>
      </c>
      <c r="O631">
        <v>4732</v>
      </c>
      <c r="P631">
        <v>5422</v>
      </c>
      <c r="Q631">
        <v>5415</v>
      </c>
      <c r="R631">
        <v>5553</v>
      </c>
      <c r="S631">
        <v>5609</v>
      </c>
    </row>
    <row r="632" spans="1:19" x14ac:dyDescent="0.25">
      <c r="A632">
        <v>3700</v>
      </c>
      <c r="B632" t="s">
        <v>2923</v>
      </c>
      <c r="C632" t="s">
        <v>167</v>
      </c>
      <c r="D632" t="s">
        <v>2912</v>
      </c>
      <c r="E632">
        <v>-51.552199999999999</v>
      </c>
      <c r="F632">
        <v>-26.161200000000001</v>
      </c>
      <c r="G632">
        <v>4501</v>
      </c>
      <c r="H632">
        <v>4959</v>
      </c>
      <c r="I632">
        <v>5031</v>
      </c>
      <c r="J632">
        <v>4946</v>
      </c>
      <c r="K632">
        <v>4384</v>
      </c>
      <c r="L632">
        <v>3730</v>
      </c>
      <c r="M632">
        <v>3394</v>
      </c>
      <c r="N632">
        <v>3705</v>
      </c>
      <c r="O632">
        <v>4706</v>
      </c>
      <c r="P632">
        <v>4290</v>
      </c>
      <c r="Q632">
        <v>4595</v>
      </c>
      <c r="R632">
        <v>5136</v>
      </c>
      <c r="S632">
        <v>5135</v>
      </c>
    </row>
    <row r="633" spans="1:19" x14ac:dyDescent="0.25">
      <c r="A633">
        <v>3358</v>
      </c>
      <c r="B633" t="s">
        <v>4623</v>
      </c>
      <c r="C633" t="s">
        <v>167</v>
      </c>
      <c r="D633" t="s">
        <v>4434</v>
      </c>
      <c r="E633">
        <v>-49.071300000000001</v>
      </c>
      <c r="F633">
        <v>-26.916</v>
      </c>
      <c r="G633">
        <v>4218</v>
      </c>
      <c r="H633">
        <v>4900</v>
      </c>
      <c r="I633">
        <v>5024</v>
      </c>
      <c r="J633">
        <v>4797</v>
      </c>
      <c r="K633">
        <v>4327</v>
      </c>
      <c r="L633">
        <v>3903</v>
      </c>
      <c r="M633">
        <v>3338</v>
      </c>
      <c r="N633">
        <v>3458</v>
      </c>
      <c r="O633">
        <v>3990</v>
      </c>
      <c r="P633">
        <v>3662</v>
      </c>
      <c r="Q633">
        <v>3752</v>
      </c>
      <c r="R633">
        <v>4616</v>
      </c>
      <c r="S633">
        <v>4844</v>
      </c>
    </row>
    <row r="634" spans="1:19" x14ac:dyDescent="0.25">
      <c r="A634">
        <v>14051</v>
      </c>
      <c r="B634" t="s">
        <v>1050</v>
      </c>
      <c r="C634" t="s">
        <v>167</v>
      </c>
      <c r="D634" t="s">
        <v>979</v>
      </c>
      <c r="E634">
        <v>-40.2928</v>
      </c>
      <c r="F634">
        <v>-18.539400000000001</v>
      </c>
      <c r="G634">
        <v>4967</v>
      </c>
      <c r="H634">
        <v>5513</v>
      </c>
      <c r="I634">
        <v>5849</v>
      </c>
      <c r="J634">
        <v>5393</v>
      </c>
      <c r="K634">
        <v>5030</v>
      </c>
      <c r="L634">
        <v>4498</v>
      </c>
      <c r="M634">
        <v>4266</v>
      </c>
      <c r="N634">
        <v>4315</v>
      </c>
      <c r="O634">
        <v>4805</v>
      </c>
      <c r="P634">
        <v>5056</v>
      </c>
      <c r="Q634">
        <v>4934</v>
      </c>
      <c r="R634">
        <v>4657</v>
      </c>
      <c r="S634">
        <v>5284</v>
      </c>
    </row>
    <row r="635" spans="1:19" x14ac:dyDescent="0.25">
      <c r="A635">
        <v>9325</v>
      </c>
      <c r="B635" t="s">
        <v>1050</v>
      </c>
      <c r="C635" t="s">
        <v>167</v>
      </c>
      <c r="D635" t="s">
        <v>1727</v>
      </c>
      <c r="E635">
        <v>-45.561599999999999</v>
      </c>
      <c r="F635">
        <v>-21.0932</v>
      </c>
      <c r="G635">
        <v>5197</v>
      </c>
      <c r="H635">
        <v>4991</v>
      </c>
      <c r="I635">
        <v>5576</v>
      </c>
      <c r="J635">
        <v>5087</v>
      </c>
      <c r="K635">
        <v>5297</v>
      </c>
      <c r="L635">
        <v>4943</v>
      </c>
      <c r="M635">
        <v>4845</v>
      </c>
      <c r="N635">
        <v>5127</v>
      </c>
      <c r="O635">
        <v>5871</v>
      </c>
      <c r="P635">
        <v>5480</v>
      </c>
      <c r="Q635">
        <v>5317</v>
      </c>
      <c r="R635">
        <v>4829</v>
      </c>
      <c r="S635">
        <v>5001</v>
      </c>
    </row>
    <row r="636" spans="1:19" x14ac:dyDescent="0.25">
      <c r="A636">
        <v>4991</v>
      </c>
      <c r="B636" t="s">
        <v>1050</v>
      </c>
      <c r="C636" t="s">
        <v>167</v>
      </c>
      <c r="D636" t="s">
        <v>2912</v>
      </c>
      <c r="E636">
        <v>-52.787999999999997</v>
      </c>
      <c r="F636">
        <v>-24.247199999999999</v>
      </c>
      <c r="G636">
        <v>5099</v>
      </c>
      <c r="H636">
        <v>5499</v>
      </c>
      <c r="I636">
        <v>5475</v>
      </c>
      <c r="J636">
        <v>5509</v>
      </c>
      <c r="K636">
        <v>5199</v>
      </c>
      <c r="L636">
        <v>4440</v>
      </c>
      <c r="M636">
        <v>4155</v>
      </c>
      <c r="N636">
        <v>4373</v>
      </c>
      <c r="O636">
        <v>5199</v>
      </c>
      <c r="P636">
        <v>4934</v>
      </c>
      <c r="Q636">
        <v>5233</v>
      </c>
      <c r="R636">
        <v>5514</v>
      </c>
      <c r="S636">
        <v>5653</v>
      </c>
    </row>
    <row r="637" spans="1:19" x14ac:dyDescent="0.25">
      <c r="A637">
        <v>4017</v>
      </c>
      <c r="B637" t="s">
        <v>2976</v>
      </c>
      <c r="C637" t="s">
        <v>167</v>
      </c>
      <c r="D637" t="s">
        <v>2912</v>
      </c>
      <c r="E637">
        <v>-53.211300000000001</v>
      </c>
      <c r="F637">
        <v>-25.632899999999999</v>
      </c>
      <c r="G637">
        <v>4984</v>
      </c>
      <c r="H637">
        <v>5626</v>
      </c>
      <c r="I637">
        <v>5533</v>
      </c>
      <c r="J637">
        <v>5594</v>
      </c>
      <c r="K637">
        <v>5036</v>
      </c>
      <c r="L637">
        <v>4188</v>
      </c>
      <c r="M637">
        <v>3814</v>
      </c>
      <c r="N637">
        <v>4062</v>
      </c>
      <c r="O637">
        <v>5005</v>
      </c>
      <c r="P637">
        <v>4629</v>
      </c>
      <c r="Q637">
        <v>5167</v>
      </c>
      <c r="R637">
        <v>5554</v>
      </c>
      <c r="S637">
        <v>5604</v>
      </c>
    </row>
    <row r="638" spans="1:19" x14ac:dyDescent="0.25">
      <c r="A638">
        <v>7762</v>
      </c>
      <c r="B638" t="s">
        <v>5033</v>
      </c>
      <c r="C638" t="s">
        <v>167</v>
      </c>
      <c r="D638" t="s">
        <v>4704</v>
      </c>
      <c r="E638">
        <v>-48.390999999999998</v>
      </c>
      <c r="F638">
        <v>-21.9923</v>
      </c>
      <c r="G638">
        <v>5247</v>
      </c>
      <c r="H638">
        <v>5100</v>
      </c>
      <c r="I638">
        <v>5556</v>
      </c>
      <c r="J638">
        <v>5330</v>
      </c>
      <c r="K638">
        <v>5386</v>
      </c>
      <c r="L638">
        <v>4864</v>
      </c>
      <c r="M638">
        <v>4736</v>
      </c>
      <c r="N638">
        <v>4916</v>
      </c>
      <c r="O638">
        <v>5720</v>
      </c>
      <c r="P638">
        <v>5251</v>
      </c>
      <c r="Q638">
        <v>5436</v>
      </c>
      <c r="R638">
        <v>5274</v>
      </c>
      <c r="S638">
        <v>5397</v>
      </c>
    </row>
    <row r="639" spans="1:19" x14ac:dyDescent="0.25">
      <c r="A639">
        <v>55358</v>
      </c>
      <c r="B639" t="s">
        <v>3631</v>
      </c>
      <c r="C639" t="s">
        <v>167</v>
      </c>
      <c r="D639" t="s">
        <v>3448</v>
      </c>
      <c r="E639">
        <v>-42.122199999999999</v>
      </c>
      <c r="F639">
        <v>-4.4081000000000001</v>
      </c>
      <c r="G639">
        <v>5664</v>
      </c>
      <c r="H639">
        <v>5112</v>
      </c>
      <c r="I639">
        <v>5243</v>
      </c>
      <c r="J639">
        <v>5284</v>
      </c>
      <c r="K639">
        <v>5111</v>
      </c>
      <c r="L639">
        <v>5280</v>
      </c>
      <c r="M639">
        <v>5503</v>
      </c>
      <c r="N639">
        <v>5755</v>
      </c>
      <c r="O639">
        <v>6253</v>
      </c>
      <c r="P639">
        <v>6496</v>
      </c>
      <c r="Q639">
        <v>6280</v>
      </c>
      <c r="R639">
        <v>6102</v>
      </c>
      <c r="S639">
        <v>5546</v>
      </c>
    </row>
    <row r="640" spans="1:19" x14ac:dyDescent="0.25">
      <c r="A640">
        <v>22325</v>
      </c>
      <c r="B640" t="s">
        <v>460</v>
      </c>
      <c r="C640" t="s">
        <v>167</v>
      </c>
      <c r="D640" t="s">
        <v>375</v>
      </c>
      <c r="E640">
        <v>-40.206099999999999</v>
      </c>
      <c r="F640">
        <v>-14.3642</v>
      </c>
      <c r="G640">
        <v>5054</v>
      </c>
      <c r="H640">
        <v>5453</v>
      </c>
      <c r="I640">
        <v>5729</v>
      </c>
      <c r="J640">
        <v>5548</v>
      </c>
      <c r="K640">
        <v>4939</v>
      </c>
      <c r="L640">
        <v>4558</v>
      </c>
      <c r="M640">
        <v>4131</v>
      </c>
      <c r="N640">
        <v>4350</v>
      </c>
      <c r="O640">
        <v>4768</v>
      </c>
      <c r="P640">
        <v>5335</v>
      </c>
      <c r="Q640">
        <v>5273</v>
      </c>
      <c r="R640">
        <v>5064</v>
      </c>
      <c r="S640">
        <v>5493</v>
      </c>
    </row>
    <row r="641" spans="1:19" x14ac:dyDescent="0.25">
      <c r="A641">
        <v>44094</v>
      </c>
      <c r="B641" t="s">
        <v>2743</v>
      </c>
      <c r="C641" t="s">
        <v>167</v>
      </c>
      <c r="D641" t="s">
        <v>2709</v>
      </c>
      <c r="E641">
        <v>-38.2181</v>
      </c>
      <c r="F641">
        <v>-7.4206000000000003</v>
      </c>
      <c r="G641">
        <v>5995</v>
      </c>
      <c r="H641">
        <v>5901</v>
      </c>
      <c r="I641">
        <v>6012</v>
      </c>
      <c r="J641">
        <v>6213</v>
      </c>
      <c r="K641">
        <v>6059</v>
      </c>
      <c r="L641">
        <v>5490</v>
      </c>
      <c r="M641">
        <v>5112</v>
      </c>
      <c r="N641">
        <v>5365</v>
      </c>
      <c r="O641">
        <v>6101</v>
      </c>
      <c r="P641">
        <v>6596</v>
      </c>
      <c r="Q641">
        <v>6459</v>
      </c>
      <c r="R641">
        <v>6500</v>
      </c>
      <c r="S641">
        <v>6131</v>
      </c>
    </row>
    <row r="642" spans="1:19" x14ac:dyDescent="0.25">
      <c r="A642">
        <v>4494</v>
      </c>
      <c r="B642" t="s">
        <v>3050</v>
      </c>
      <c r="C642" t="s">
        <v>167</v>
      </c>
      <c r="D642" t="s">
        <v>2912</v>
      </c>
      <c r="E642">
        <v>-51.542999999999999</v>
      </c>
      <c r="F642">
        <v>-24.877300000000002</v>
      </c>
      <c r="G642">
        <v>4908</v>
      </c>
      <c r="H642">
        <v>5200</v>
      </c>
      <c r="I642">
        <v>5270</v>
      </c>
      <c r="J642">
        <v>5243</v>
      </c>
      <c r="K642">
        <v>5015</v>
      </c>
      <c r="L642">
        <v>4264</v>
      </c>
      <c r="M642">
        <v>3909</v>
      </c>
      <c r="N642">
        <v>4277</v>
      </c>
      <c r="O642">
        <v>5194</v>
      </c>
      <c r="P642">
        <v>4810</v>
      </c>
      <c r="Q642">
        <v>5009</v>
      </c>
      <c r="R642">
        <v>5363</v>
      </c>
      <c r="S642">
        <v>5346</v>
      </c>
    </row>
    <row r="643" spans="1:19" x14ac:dyDescent="0.25">
      <c r="A643">
        <v>52907</v>
      </c>
      <c r="B643" t="s">
        <v>860</v>
      </c>
      <c r="C643" t="s">
        <v>167</v>
      </c>
      <c r="D643" t="s">
        <v>792</v>
      </c>
      <c r="E643">
        <v>-39.734000000000002</v>
      </c>
      <c r="F643">
        <v>-5.1130000000000004</v>
      </c>
      <c r="G643">
        <v>5601</v>
      </c>
      <c r="H643">
        <v>5107</v>
      </c>
      <c r="I643">
        <v>5289</v>
      </c>
      <c r="J643">
        <v>5457</v>
      </c>
      <c r="K643">
        <v>5092</v>
      </c>
      <c r="L643">
        <v>5136</v>
      </c>
      <c r="M643">
        <v>5124</v>
      </c>
      <c r="N643">
        <v>5445</v>
      </c>
      <c r="O643">
        <v>6126</v>
      </c>
      <c r="P643">
        <v>6522</v>
      </c>
      <c r="Q643">
        <v>6305</v>
      </c>
      <c r="R643">
        <v>6121</v>
      </c>
      <c r="S643">
        <v>5487</v>
      </c>
    </row>
    <row r="644" spans="1:19" x14ac:dyDescent="0.25">
      <c r="A644">
        <v>44507</v>
      </c>
      <c r="B644" t="s">
        <v>2764</v>
      </c>
      <c r="C644" t="s">
        <v>167</v>
      </c>
      <c r="D644" t="s">
        <v>2709</v>
      </c>
      <c r="E644">
        <v>-36.236899999999999</v>
      </c>
      <c r="F644">
        <v>-7.2598000000000003</v>
      </c>
      <c r="G644">
        <v>5443</v>
      </c>
      <c r="H644">
        <v>5552</v>
      </c>
      <c r="I644">
        <v>5633</v>
      </c>
      <c r="J644">
        <v>5875</v>
      </c>
      <c r="K644">
        <v>5502</v>
      </c>
      <c r="L644">
        <v>4942</v>
      </c>
      <c r="M644">
        <v>4442</v>
      </c>
      <c r="N644">
        <v>4670</v>
      </c>
      <c r="O644">
        <v>5269</v>
      </c>
      <c r="P644">
        <v>5792</v>
      </c>
      <c r="Q644">
        <v>5936</v>
      </c>
      <c r="R644">
        <v>6012</v>
      </c>
      <c r="S644">
        <v>5695</v>
      </c>
    </row>
    <row r="645" spans="1:19" x14ac:dyDescent="0.25">
      <c r="A645">
        <v>71344</v>
      </c>
      <c r="B645" t="s">
        <v>2764</v>
      </c>
      <c r="C645" t="s">
        <v>177</v>
      </c>
      <c r="D645" t="s">
        <v>4422</v>
      </c>
      <c r="E645">
        <v>-60.676200000000001</v>
      </c>
      <c r="F645">
        <v>2.8231000000000002</v>
      </c>
      <c r="G645">
        <v>4898</v>
      </c>
      <c r="H645">
        <v>4695</v>
      </c>
      <c r="I645">
        <v>4774</v>
      </c>
      <c r="J645">
        <v>4962</v>
      </c>
      <c r="K645">
        <v>4756</v>
      </c>
      <c r="L645">
        <v>4362</v>
      </c>
      <c r="M645">
        <v>4510</v>
      </c>
      <c r="N645">
        <v>4606</v>
      </c>
      <c r="O645">
        <v>5093</v>
      </c>
      <c r="P645">
        <v>5529</v>
      </c>
      <c r="Q645">
        <v>5494</v>
      </c>
      <c r="R645">
        <v>5218</v>
      </c>
      <c r="S645">
        <v>4776</v>
      </c>
    </row>
    <row r="646" spans="1:19" x14ac:dyDescent="0.25">
      <c r="A646">
        <v>4145</v>
      </c>
      <c r="B646" t="s">
        <v>2996</v>
      </c>
      <c r="C646" t="s">
        <v>167</v>
      </c>
      <c r="D646" t="s">
        <v>2912</v>
      </c>
      <c r="E646">
        <v>-53.412100000000002</v>
      </c>
      <c r="F646">
        <v>-25.4312</v>
      </c>
      <c r="G646">
        <v>4940</v>
      </c>
      <c r="H646">
        <v>5451</v>
      </c>
      <c r="I646">
        <v>5409</v>
      </c>
      <c r="J646">
        <v>5483</v>
      </c>
      <c r="K646">
        <v>4993</v>
      </c>
      <c r="L646">
        <v>4208</v>
      </c>
      <c r="M646">
        <v>3835</v>
      </c>
      <c r="N646">
        <v>4058</v>
      </c>
      <c r="O646">
        <v>5063</v>
      </c>
      <c r="P646">
        <v>4668</v>
      </c>
      <c r="Q646">
        <v>5129</v>
      </c>
      <c r="R646">
        <v>5487</v>
      </c>
      <c r="S646">
        <v>5490</v>
      </c>
    </row>
    <row r="647" spans="1:19" x14ac:dyDescent="0.25">
      <c r="A647">
        <v>2843</v>
      </c>
      <c r="B647" t="s">
        <v>4301</v>
      </c>
      <c r="C647" t="s">
        <v>167</v>
      </c>
      <c r="D647" t="s">
        <v>3898</v>
      </c>
      <c r="E647">
        <v>-53.310600000000001</v>
      </c>
      <c r="F647">
        <v>-27.6676</v>
      </c>
      <c r="G647">
        <v>4891</v>
      </c>
      <c r="H647">
        <v>5624</v>
      </c>
      <c r="I647">
        <v>5641</v>
      </c>
      <c r="J647">
        <v>5390</v>
      </c>
      <c r="K647">
        <v>4916</v>
      </c>
      <c r="L647">
        <v>4116</v>
      </c>
      <c r="M647">
        <v>3572</v>
      </c>
      <c r="N647">
        <v>4004</v>
      </c>
      <c r="O647">
        <v>4653</v>
      </c>
      <c r="P647">
        <v>4398</v>
      </c>
      <c r="Q647">
        <v>5071</v>
      </c>
      <c r="R647">
        <v>5608</v>
      </c>
      <c r="S647">
        <v>5703</v>
      </c>
    </row>
    <row r="648" spans="1:19" x14ac:dyDescent="0.25">
      <c r="A648">
        <v>2835</v>
      </c>
      <c r="B648" t="s">
        <v>4294</v>
      </c>
      <c r="C648" t="s">
        <v>167</v>
      </c>
      <c r="D648" t="s">
        <v>3898</v>
      </c>
      <c r="E648">
        <v>-54.108699999999999</v>
      </c>
      <c r="F648">
        <v>-27.669699999999999</v>
      </c>
      <c r="G648">
        <v>4924</v>
      </c>
      <c r="H648">
        <v>5756</v>
      </c>
      <c r="I648">
        <v>5729</v>
      </c>
      <c r="J648">
        <v>5523</v>
      </c>
      <c r="K648">
        <v>4943</v>
      </c>
      <c r="L648">
        <v>4132</v>
      </c>
      <c r="M648">
        <v>3520</v>
      </c>
      <c r="N648">
        <v>3891</v>
      </c>
      <c r="O648">
        <v>4637</v>
      </c>
      <c r="P648">
        <v>4414</v>
      </c>
      <c r="Q648">
        <v>5153</v>
      </c>
      <c r="R648">
        <v>5641</v>
      </c>
      <c r="S648">
        <v>5747</v>
      </c>
    </row>
    <row r="649" spans="1:19" x14ac:dyDescent="0.25">
      <c r="A649">
        <v>2207</v>
      </c>
      <c r="B649" t="s">
        <v>4171</v>
      </c>
      <c r="C649" t="s">
        <v>167</v>
      </c>
      <c r="D649" t="s">
        <v>3898</v>
      </c>
      <c r="E649">
        <v>-53.811300000000003</v>
      </c>
      <c r="F649">
        <v>-28.579499999999999</v>
      </c>
      <c r="G649">
        <v>4887</v>
      </c>
      <c r="H649">
        <v>5673</v>
      </c>
      <c r="I649">
        <v>5786</v>
      </c>
      <c r="J649">
        <v>5508</v>
      </c>
      <c r="K649">
        <v>4921</v>
      </c>
      <c r="L649">
        <v>4095</v>
      </c>
      <c r="M649">
        <v>3483</v>
      </c>
      <c r="N649">
        <v>3839</v>
      </c>
      <c r="O649">
        <v>4517</v>
      </c>
      <c r="P649">
        <v>4394</v>
      </c>
      <c r="Q649">
        <v>5012</v>
      </c>
      <c r="R649">
        <v>5671</v>
      </c>
      <c r="S649">
        <v>5740</v>
      </c>
    </row>
    <row r="650" spans="1:19" x14ac:dyDescent="0.25">
      <c r="A650">
        <v>62984</v>
      </c>
      <c r="B650" t="s">
        <v>1500</v>
      </c>
      <c r="C650" t="s">
        <v>167</v>
      </c>
      <c r="D650" t="s">
        <v>1298</v>
      </c>
      <c r="E650">
        <v>-46.300600000000003</v>
      </c>
      <c r="F650">
        <v>-1.7765</v>
      </c>
      <c r="G650">
        <v>4820</v>
      </c>
      <c r="H650">
        <v>4363</v>
      </c>
      <c r="I650">
        <v>4318</v>
      </c>
      <c r="J650">
        <v>4313</v>
      </c>
      <c r="K650">
        <v>4419</v>
      </c>
      <c r="L650">
        <v>4572</v>
      </c>
      <c r="M650">
        <v>4838</v>
      </c>
      <c r="N650">
        <v>5022</v>
      </c>
      <c r="O650">
        <v>5399</v>
      </c>
      <c r="P650">
        <v>5593</v>
      </c>
      <c r="Q650">
        <v>5269</v>
      </c>
      <c r="R650">
        <v>5058</v>
      </c>
      <c r="S650">
        <v>4678</v>
      </c>
    </row>
    <row r="651" spans="1:19" x14ac:dyDescent="0.25">
      <c r="A651">
        <v>2069</v>
      </c>
      <c r="B651" t="s">
        <v>4147</v>
      </c>
      <c r="C651" t="s">
        <v>167</v>
      </c>
      <c r="D651" t="s">
        <v>3898</v>
      </c>
      <c r="E651">
        <v>-53.386600000000001</v>
      </c>
      <c r="F651">
        <v>-28.8187</v>
      </c>
      <c r="G651">
        <v>4825</v>
      </c>
      <c r="H651">
        <v>5574</v>
      </c>
      <c r="I651">
        <v>5710</v>
      </c>
      <c r="J651">
        <v>5459</v>
      </c>
      <c r="K651">
        <v>4818</v>
      </c>
      <c r="L651">
        <v>4038</v>
      </c>
      <c r="M651">
        <v>3413</v>
      </c>
      <c r="N651">
        <v>3818</v>
      </c>
      <c r="O651">
        <v>4473</v>
      </c>
      <c r="P651">
        <v>4330</v>
      </c>
      <c r="Q651">
        <v>4948</v>
      </c>
      <c r="R651">
        <v>5621</v>
      </c>
      <c r="S651">
        <v>5697</v>
      </c>
    </row>
    <row r="652" spans="1:19" x14ac:dyDescent="0.25">
      <c r="A652">
        <v>59626</v>
      </c>
      <c r="B652" t="s">
        <v>355</v>
      </c>
      <c r="C652" t="s">
        <v>167</v>
      </c>
      <c r="D652" t="s">
        <v>312</v>
      </c>
      <c r="E652">
        <v>-57.587800000000001</v>
      </c>
      <c r="F652">
        <v>-2.9744999999999999</v>
      </c>
      <c r="G652">
        <v>4376</v>
      </c>
      <c r="H652">
        <v>3844</v>
      </c>
      <c r="I652">
        <v>4009</v>
      </c>
      <c r="J652">
        <v>3989</v>
      </c>
      <c r="K652">
        <v>3773</v>
      </c>
      <c r="L652">
        <v>3885</v>
      </c>
      <c r="M652">
        <v>4485</v>
      </c>
      <c r="N652">
        <v>4477</v>
      </c>
      <c r="O652">
        <v>5106</v>
      </c>
      <c r="P652">
        <v>5066</v>
      </c>
      <c r="Q652">
        <v>4942</v>
      </c>
      <c r="R652">
        <v>4718</v>
      </c>
      <c r="S652">
        <v>4227</v>
      </c>
    </row>
    <row r="653" spans="1:19" x14ac:dyDescent="0.25">
      <c r="A653">
        <v>1659</v>
      </c>
      <c r="B653" t="s">
        <v>4070</v>
      </c>
      <c r="C653" t="s">
        <v>167</v>
      </c>
      <c r="D653" t="s">
        <v>3898</v>
      </c>
      <c r="E653">
        <v>-51.670200000000001</v>
      </c>
      <c r="F653">
        <v>-29.3567</v>
      </c>
      <c r="G653">
        <v>4585</v>
      </c>
      <c r="H653">
        <v>5461</v>
      </c>
      <c r="I653">
        <v>5422</v>
      </c>
      <c r="J653">
        <v>5120</v>
      </c>
      <c r="K653">
        <v>4621</v>
      </c>
      <c r="L653">
        <v>3760</v>
      </c>
      <c r="M653">
        <v>3301</v>
      </c>
      <c r="N653">
        <v>3609</v>
      </c>
      <c r="O653">
        <v>4206</v>
      </c>
      <c r="P653">
        <v>3953</v>
      </c>
      <c r="Q653">
        <v>4585</v>
      </c>
      <c r="R653">
        <v>5482</v>
      </c>
      <c r="S653">
        <v>5500</v>
      </c>
    </row>
    <row r="654" spans="1:19" x14ac:dyDescent="0.25">
      <c r="A654">
        <v>26221</v>
      </c>
      <c r="B654" t="s">
        <v>589</v>
      </c>
      <c r="C654" t="s">
        <v>167</v>
      </c>
      <c r="D654" t="s">
        <v>375</v>
      </c>
      <c r="E654">
        <v>-40.608899999999998</v>
      </c>
      <c r="F654">
        <v>-12.660600000000001</v>
      </c>
      <c r="G654">
        <v>5069</v>
      </c>
      <c r="H654">
        <v>5496</v>
      </c>
      <c r="I654">
        <v>5769</v>
      </c>
      <c r="J654">
        <v>5675</v>
      </c>
      <c r="K654">
        <v>4936</v>
      </c>
      <c r="L654">
        <v>4451</v>
      </c>
      <c r="M654">
        <v>4212</v>
      </c>
      <c r="N654">
        <v>4283</v>
      </c>
      <c r="O654">
        <v>4849</v>
      </c>
      <c r="P654">
        <v>5483</v>
      </c>
      <c r="Q654">
        <v>5227</v>
      </c>
      <c r="R654">
        <v>5072</v>
      </c>
      <c r="S654">
        <v>5378</v>
      </c>
    </row>
    <row r="655" spans="1:19" x14ac:dyDescent="0.25">
      <c r="A655">
        <v>35648</v>
      </c>
      <c r="B655" t="s">
        <v>232</v>
      </c>
      <c r="C655" t="s">
        <v>167</v>
      </c>
      <c r="D655" t="s">
        <v>192</v>
      </c>
      <c r="E655">
        <v>-36.212800000000001</v>
      </c>
      <c r="F655">
        <v>-9.6434999999999995</v>
      </c>
      <c r="G655">
        <v>5143</v>
      </c>
      <c r="H655">
        <v>5499</v>
      </c>
      <c r="I655">
        <v>5512</v>
      </c>
      <c r="J655">
        <v>5758</v>
      </c>
      <c r="K655">
        <v>5177</v>
      </c>
      <c r="L655">
        <v>4427</v>
      </c>
      <c r="M655">
        <v>4080</v>
      </c>
      <c r="N655">
        <v>4165</v>
      </c>
      <c r="O655">
        <v>4644</v>
      </c>
      <c r="P655">
        <v>5366</v>
      </c>
      <c r="Q655">
        <v>5470</v>
      </c>
      <c r="R655">
        <v>5872</v>
      </c>
      <c r="S655">
        <v>5743</v>
      </c>
    </row>
    <row r="656" spans="1:19" x14ac:dyDescent="0.25">
      <c r="A656">
        <v>38744</v>
      </c>
      <c r="B656" t="s">
        <v>311</v>
      </c>
      <c r="C656" t="s">
        <v>167</v>
      </c>
      <c r="D656" t="s">
        <v>312</v>
      </c>
      <c r="E656">
        <v>-67.392399999999995</v>
      </c>
      <c r="F656">
        <v>-8.7426999999999992</v>
      </c>
      <c r="G656">
        <v>4554</v>
      </c>
      <c r="H656">
        <v>4158</v>
      </c>
      <c r="I656">
        <v>4404</v>
      </c>
      <c r="J656">
        <v>4250</v>
      </c>
      <c r="K656">
        <v>4476</v>
      </c>
      <c r="L656">
        <v>4164</v>
      </c>
      <c r="M656">
        <v>4477</v>
      </c>
      <c r="N656">
        <v>4706</v>
      </c>
      <c r="O656">
        <v>5172</v>
      </c>
      <c r="P656">
        <v>5141</v>
      </c>
      <c r="Q656">
        <v>4860</v>
      </c>
      <c r="R656">
        <v>4541</v>
      </c>
      <c r="S656">
        <v>4292</v>
      </c>
    </row>
    <row r="657" spans="1:19" x14ac:dyDescent="0.25">
      <c r="A657">
        <v>46020</v>
      </c>
      <c r="B657" t="s">
        <v>3562</v>
      </c>
      <c r="C657" t="s">
        <v>167</v>
      </c>
      <c r="D657" t="s">
        <v>3448</v>
      </c>
      <c r="E657">
        <v>-41.323700000000002</v>
      </c>
      <c r="F657">
        <v>-6.9455999999999998</v>
      </c>
      <c r="G657">
        <v>5788</v>
      </c>
      <c r="H657">
        <v>5280</v>
      </c>
      <c r="I657">
        <v>5291</v>
      </c>
      <c r="J657">
        <v>5473</v>
      </c>
      <c r="K657">
        <v>5448</v>
      </c>
      <c r="L657">
        <v>5392</v>
      </c>
      <c r="M657">
        <v>5428</v>
      </c>
      <c r="N657">
        <v>5855</v>
      </c>
      <c r="O657">
        <v>6501</v>
      </c>
      <c r="P657">
        <v>6748</v>
      </c>
      <c r="Q657">
        <v>6323</v>
      </c>
      <c r="R657">
        <v>6095</v>
      </c>
      <c r="S657">
        <v>5620</v>
      </c>
    </row>
    <row r="658" spans="1:19" x14ac:dyDescent="0.25">
      <c r="A658">
        <v>7589</v>
      </c>
      <c r="B658" t="s">
        <v>3562</v>
      </c>
      <c r="C658" t="s">
        <v>167</v>
      </c>
      <c r="D658" t="s">
        <v>4704</v>
      </c>
      <c r="E658">
        <v>-48.517899999999997</v>
      </c>
      <c r="F658">
        <v>-22.135999999999999</v>
      </c>
      <c r="G658">
        <v>5241</v>
      </c>
      <c r="H658">
        <v>5071</v>
      </c>
      <c r="I658">
        <v>5616</v>
      </c>
      <c r="J658">
        <v>5395</v>
      </c>
      <c r="K658">
        <v>5358</v>
      </c>
      <c r="L658">
        <v>4807</v>
      </c>
      <c r="M658">
        <v>4728</v>
      </c>
      <c r="N658">
        <v>4867</v>
      </c>
      <c r="O658">
        <v>5608</v>
      </c>
      <c r="P658">
        <v>5238</v>
      </c>
      <c r="Q658">
        <v>5448</v>
      </c>
      <c r="R658">
        <v>5328</v>
      </c>
      <c r="S658">
        <v>5429</v>
      </c>
    </row>
    <row r="659" spans="1:19" x14ac:dyDescent="0.25">
      <c r="A659">
        <v>7463</v>
      </c>
      <c r="B659" t="s">
        <v>1775</v>
      </c>
      <c r="C659" t="s">
        <v>167</v>
      </c>
      <c r="D659" t="s">
        <v>1727</v>
      </c>
      <c r="E659">
        <v>-44.397599999999997</v>
      </c>
      <c r="F659">
        <v>-22.170200000000001</v>
      </c>
      <c r="G659">
        <v>4728</v>
      </c>
      <c r="H659">
        <v>4633</v>
      </c>
      <c r="I659">
        <v>5329</v>
      </c>
      <c r="J659">
        <v>4788</v>
      </c>
      <c r="K659">
        <v>4749</v>
      </c>
      <c r="L659">
        <v>4453</v>
      </c>
      <c r="M659">
        <v>4457</v>
      </c>
      <c r="N659">
        <v>4445</v>
      </c>
      <c r="O659">
        <v>5301</v>
      </c>
      <c r="P659">
        <v>4899</v>
      </c>
      <c r="Q659">
        <v>4648</v>
      </c>
      <c r="R659">
        <v>4264</v>
      </c>
      <c r="S659">
        <v>4775</v>
      </c>
    </row>
    <row r="660" spans="1:19" x14ac:dyDescent="0.25">
      <c r="A660">
        <v>2877</v>
      </c>
      <c r="B660" t="s">
        <v>4493</v>
      </c>
      <c r="C660" t="s">
        <v>167</v>
      </c>
      <c r="D660" t="s">
        <v>4434</v>
      </c>
      <c r="E660">
        <v>-49.942700000000002</v>
      </c>
      <c r="F660">
        <v>-27.745999999999999</v>
      </c>
      <c r="G660">
        <v>4370</v>
      </c>
      <c r="H660">
        <v>5049</v>
      </c>
      <c r="I660">
        <v>5115</v>
      </c>
      <c r="J660">
        <v>4867</v>
      </c>
      <c r="K660">
        <v>4376</v>
      </c>
      <c r="L660">
        <v>3739</v>
      </c>
      <c r="M660">
        <v>3313</v>
      </c>
      <c r="N660">
        <v>3551</v>
      </c>
      <c r="O660">
        <v>4251</v>
      </c>
      <c r="P660">
        <v>3930</v>
      </c>
      <c r="Q660">
        <v>4124</v>
      </c>
      <c r="R660">
        <v>5035</v>
      </c>
      <c r="S660">
        <v>5097</v>
      </c>
    </row>
    <row r="661" spans="1:19" x14ac:dyDescent="0.25">
      <c r="A661">
        <v>16642</v>
      </c>
      <c r="B661" t="s">
        <v>2440</v>
      </c>
      <c r="C661" t="s">
        <v>167</v>
      </c>
      <c r="D661" t="s">
        <v>1727</v>
      </c>
      <c r="E661">
        <v>-43.8108</v>
      </c>
      <c r="F661">
        <v>-17.114000000000001</v>
      </c>
      <c r="G661">
        <v>5724</v>
      </c>
      <c r="H661">
        <v>5645</v>
      </c>
      <c r="I661">
        <v>6200</v>
      </c>
      <c r="J661">
        <v>5623</v>
      </c>
      <c r="K661">
        <v>5768</v>
      </c>
      <c r="L661">
        <v>5481</v>
      </c>
      <c r="M661">
        <v>5326</v>
      </c>
      <c r="N661">
        <v>5738</v>
      </c>
      <c r="O661">
        <v>6287</v>
      </c>
      <c r="P661">
        <v>6298</v>
      </c>
      <c r="Q661">
        <v>5816</v>
      </c>
      <c r="R661">
        <v>5073</v>
      </c>
      <c r="S661">
        <v>5435</v>
      </c>
    </row>
    <row r="662" spans="1:19" x14ac:dyDescent="0.25">
      <c r="A662">
        <v>4318</v>
      </c>
      <c r="B662" t="s">
        <v>3028</v>
      </c>
      <c r="C662" t="s">
        <v>167</v>
      </c>
      <c r="D662" t="s">
        <v>2912</v>
      </c>
      <c r="E662">
        <v>-49.114600000000003</v>
      </c>
      <c r="F662">
        <v>-25.207100000000001</v>
      </c>
      <c r="G662">
        <v>4434</v>
      </c>
      <c r="H662">
        <v>4767</v>
      </c>
      <c r="I662">
        <v>4975</v>
      </c>
      <c r="J662">
        <v>4786</v>
      </c>
      <c r="K662">
        <v>4425</v>
      </c>
      <c r="L662">
        <v>3854</v>
      </c>
      <c r="M662">
        <v>3624</v>
      </c>
      <c r="N662">
        <v>3806</v>
      </c>
      <c r="O662">
        <v>4748</v>
      </c>
      <c r="P662">
        <v>4172</v>
      </c>
      <c r="Q662">
        <v>4308</v>
      </c>
      <c r="R662">
        <v>4802</v>
      </c>
      <c r="S662">
        <v>4947</v>
      </c>
    </row>
    <row r="663" spans="1:19" x14ac:dyDescent="0.25">
      <c r="A663">
        <v>49533</v>
      </c>
      <c r="B663" t="s">
        <v>3834</v>
      </c>
      <c r="C663" t="s">
        <v>167</v>
      </c>
      <c r="D663" t="s">
        <v>3752</v>
      </c>
      <c r="E663">
        <v>-36.412799999999997</v>
      </c>
      <c r="F663">
        <v>-5.9870000000000001</v>
      </c>
      <c r="G663">
        <v>5836</v>
      </c>
      <c r="H663">
        <v>5759</v>
      </c>
      <c r="I663">
        <v>5882</v>
      </c>
      <c r="J663">
        <v>6004</v>
      </c>
      <c r="K663">
        <v>5697</v>
      </c>
      <c r="L663">
        <v>5397</v>
      </c>
      <c r="M663">
        <v>5054</v>
      </c>
      <c r="N663">
        <v>5328</v>
      </c>
      <c r="O663">
        <v>6042</v>
      </c>
      <c r="P663">
        <v>6365</v>
      </c>
      <c r="Q663">
        <v>6420</v>
      </c>
      <c r="R663">
        <v>6298</v>
      </c>
      <c r="S663">
        <v>5790</v>
      </c>
    </row>
    <row r="664" spans="1:19" x14ac:dyDescent="0.25">
      <c r="A664">
        <v>42509</v>
      </c>
      <c r="B664" t="s">
        <v>3407</v>
      </c>
      <c r="C664" t="s">
        <v>167</v>
      </c>
      <c r="D664" t="s">
        <v>3284</v>
      </c>
      <c r="E664">
        <v>-39.934100000000001</v>
      </c>
      <c r="F664">
        <v>-7.7779999999999996</v>
      </c>
      <c r="G664">
        <v>5649</v>
      </c>
      <c r="H664">
        <v>5638</v>
      </c>
      <c r="I664">
        <v>5567</v>
      </c>
      <c r="J664">
        <v>5815</v>
      </c>
      <c r="K664">
        <v>5425</v>
      </c>
      <c r="L664">
        <v>4996</v>
      </c>
      <c r="M664">
        <v>4668</v>
      </c>
      <c r="N664">
        <v>5002</v>
      </c>
      <c r="O664">
        <v>5840</v>
      </c>
      <c r="P664">
        <v>6361</v>
      </c>
      <c r="Q664">
        <v>6322</v>
      </c>
      <c r="R664">
        <v>6241</v>
      </c>
      <c r="S664">
        <v>5915</v>
      </c>
    </row>
    <row r="665" spans="1:19" x14ac:dyDescent="0.25">
      <c r="A665">
        <v>10082</v>
      </c>
      <c r="B665" t="s">
        <v>1696</v>
      </c>
      <c r="C665" t="s">
        <v>167</v>
      </c>
      <c r="D665" t="s">
        <v>1651</v>
      </c>
      <c r="E665">
        <v>-56.674900000000001</v>
      </c>
      <c r="F665">
        <v>-20.5519</v>
      </c>
      <c r="G665">
        <v>5125</v>
      </c>
      <c r="H665">
        <v>5210</v>
      </c>
      <c r="I665">
        <v>5319</v>
      </c>
      <c r="J665">
        <v>5493</v>
      </c>
      <c r="K665">
        <v>5375</v>
      </c>
      <c r="L665">
        <v>4543</v>
      </c>
      <c r="M665">
        <v>4479</v>
      </c>
      <c r="N665">
        <v>4570</v>
      </c>
      <c r="O665">
        <v>5334</v>
      </c>
      <c r="P665">
        <v>5092</v>
      </c>
      <c r="Q665">
        <v>5304</v>
      </c>
      <c r="R665">
        <v>5353</v>
      </c>
      <c r="S665">
        <v>5423</v>
      </c>
    </row>
    <row r="666" spans="1:19" x14ac:dyDescent="0.25">
      <c r="A666">
        <v>6156</v>
      </c>
      <c r="B666" t="s">
        <v>4842</v>
      </c>
      <c r="C666" t="s">
        <v>167</v>
      </c>
      <c r="D666" t="s">
        <v>4704</v>
      </c>
      <c r="E666">
        <v>-48.258000000000003</v>
      </c>
      <c r="F666">
        <v>-23.102</v>
      </c>
      <c r="G666">
        <v>5048</v>
      </c>
      <c r="H666">
        <v>4949</v>
      </c>
      <c r="I666">
        <v>5452</v>
      </c>
      <c r="J666">
        <v>5226</v>
      </c>
      <c r="K666">
        <v>5264</v>
      </c>
      <c r="L666">
        <v>4562</v>
      </c>
      <c r="M666">
        <v>4499</v>
      </c>
      <c r="N666">
        <v>4540</v>
      </c>
      <c r="O666">
        <v>5430</v>
      </c>
      <c r="P666">
        <v>5053</v>
      </c>
      <c r="Q666">
        <v>5120</v>
      </c>
      <c r="R666">
        <v>5179</v>
      </c>
      <c r="S666">
        <v>5304</v>
      </c>
    </row>
    <row r="667" spans="1:19" x14ac:dyDescent="0.25">
      <c r="A667">
        <v>5935</v>
      </c>
      <c r="B667" t="s">
        <v>4812</v>
      </c>
      <c r="C667" t="s">
        <v>167</v>
      </c>
      <c r="D667" t="s">
        <v>4704</v>
      </c>
      <c r="E667">
        <v>-47.679000000000002</v>
      </c>
      <c r="F667">
        <v>-23.286000000000001</v>
      </c>
      <c r="G667">
        <v>5091</v>
      </c>
      <c r="H667">
        <v>5029</v>
      </c>
      <c r="I667">
        <v>5563</v>
      </c>
      <c r="J667">
        <v>5325</v>
      </c>
      <c r="K667">
        <v>5236</v>
      </c>
      <c r="L667">
        <v>4616</v>
      </c>
      <c r="M667">
        <v>4482</v>
      </c>
      <c r="N667">
        <v>4540</v>
      </c>
      <c r="O667">
        <v>5445</v>
      </c>
      <c r="P667">
        <v>5086</v>
      </c>
      <c r="Q667">
        <v>5166</v>
      </c>
      <c r="R667">
        <v>5213</v>
      </c>
      <c r="S667">
        <v>5387</v>
      </c>
    </row>
    <row r="668" spans="1:19" x14ac:dyDescent="0.25">
      <c r="A668">
        <v>37149</v>
      </c>
      <c r="B668" t="s">
        <v>3285</v>
      </c>
      <c r="C668" t="s">
        <v>167</v>
      </c>
      <c r="D668" t="s">
        <v>3284</v>
      </c>
      <c r="E668">
        <v>-36.686</v>
      </c>
      <c r="F668">
        <v>-9.1696000000000009</v>
      </c>
      <c r="G668">
        <v>5345</v>
      </c>
      <c r="H668">
        <v>5715</v>
      </c>
      <c r="I668">
        <v>5716</v>
      </c>
      <c r="J668">
        <v>5901</v>
      </c>
      <c r="K668">
        <v>5401</v>
      </c>
      <c r="L668">
        <v>4516</v>
      </c>
      <c r="M668">
        <v>4098</v>
      </c>
      <c r="N668">
        <v>4257</v>
      </c>
      <c r="O668">
        <v>4826</v>
      </c>
      <c r="P668">
        <v>5631</v>
      </c>
      <c r="Q668">
        <v>5853</v>
      </c>
      <c r="R668">
        <v>6216</v>
      </c>
      <c r="S668">
        <v>6008</v>
      </c>
    </row>
    <row r="669" spans="1:19" x14ac:dyDescent="0.25">
      <c r="A669">
        <v>11817</v>
      </c>
      <c r="B669" t="s">
        <v>2180</v>
      </c>
      <c r="C669" t="s">
        <v>167</v>
      </c>
      <c r="D669" t="s">
        <v>1727</v>
      </c>
      <c r="E669">
        <v>-45.2517</v>
      </c>
      <c r="F669">
        <v>-19.7302</v>
      </c>
      <c r="G669">
        <v>5485</v>
      </c>
      <c r="H669">
        <v>5317</v>
      </c>
      <c r="I669">
        <v>5852</v>
      </c>
      <c r="J669">
        <v>5338</v>
      </c>
      <c r="K669">
        <v>5547</v>
      </c>
      <c r="L669">
        <v>5320</v>
      </c>
      <c r="M669">
        <v>5269</v>
      </c>
      <c r="N669">
        <v>5527</v>
      </c>
      <c r="O669">
        <v>6223</v>
      </c>
      <c r="P669">
        <v>5871</v>
      </c>
      <c r="Q669">
        <v>5481</v>
      </c>
      <c r="R669">
        <v>4961</v>
      </c>
      <c r="S669">
        <v>5111</v>
      </c>
    </row>
    <row r="670" spans="1:19" x14ac:dyDescent="0.25">
      <c r="A670">
        <v>58209</v>
      </c>
      <c r="B670" t="s">
        <v>1428</v>
      </c>
      <c r="C670" t="s">
        <v>167</v>
      </c>
      <c r="D670" t="s">
        <v>1298</v>
      </c>
      <c r="E670">
        <v>-45.606400000000001</v>
      </c>
      <c r="F670">
        <v>-3.5417000000000001</v>
      </c>
      <c r="G670">
        <v>4984</v>
      </c>
      <c r="H670">
        <v>4422</v>
      </c>
      <c r="I670">
        <v>4746</v>
      </c>
      <c r="J670">
        <v>4854</v>
      </c>
      <c r="K670">
        <v>4889</v>
      </c>
      <c r="L670">
        <v>4834</v>
      </c>
      <c r="M670">
        <v>4993</v>
      </c>
      <c r="N670">
        <v>5104</v>
      </c>
      <c r="O670">
        <v>5495</v>
      </c>
      <c r="P670">
        <v>5626</v>
      </c>
      <c r="Q670">
        <v>5267</v>
      </c>
      <c r="R670">
        <v>4893</v>
      </c>
      <c r="S670">
        <v>4678</v>
      </c>
    </row>
    <row r="671" spans="1:19" x14ac:dyDescent="0.25">
      <c r="A671">
        <v>42553</v>
      </c>
      <c r="B671" t="s">
        <v>1428</v>
      </c>
      <c r="C671" t="s">
        <v>167</v>
      </c>
      <c r="D671" t="s">
        <v>3284</v>
      </c>
      <c r="E671">
        <v>-35.588000000000001</v>
      </c>
      <c r="F671">
        <v>-7.7990000000000004</v>
      </c>
      <c r="G671">
        <v>5195</v>
      </c>
      <c r="H671">
        <v>5366</v>
      </c>
      <c r="I671">
        <v>5437</v>
      </c>
      <c r="J671">
        <v>5658</v>
      </c>
      <c r="K671">
        <v>5302</v>
      </c>
      <c r="L671">
        <v>4642</v>
      </c>
      <c r="M671">
        <v>4295</v>
      </c>
      <c r="N671">
        <v>4390</v>
      </c>
      <c r="O671">
        <v>5001</v>
      </c>
      <c r="P671">
        <v>5487</v>
      </c>
      <c r="Q671">
        <v>5548</v>
      </c>
      <c r="R671">
        <v>5705</v>
      </c>
      <c r="S671">
        <v>5516</v>
      </c>
    </row>
    <row r="672" spans="1:19" x14ac:dyDescent="0.25">
      <c r="A672">
        <v>7482</v>
      </c>
      <c r="B672" t="s">
        <v>1428</v>
      </c>
      <c r="C672" t="s">
        <v>167</v>
      </c>
      <c r="D672" t="s">
        <v>3664</v>
      </c>
      <c r="E672">
        <v>-42.4255</v>
      </c>
      <c r="F672">
        <v>-22.155000000000001</v>
      </c>
      <c r="G672">
        <v>4745</v>
      </c>
      <c r="H672">
        <v>5155</v>
      </c>
      <c r="I672">
        <v>5685</v>
      </c>
      <c r="J672">
        <v>5010</v>
      </c>
      <c r="K672">
        <v>4787</v>
      </c>
      <c r="L672">
        <v>4270</v>
      </c>
      <c r="M672">
        <v>4178</v>
      </c>
      <c r="N672">
        <v>4329</v>
      </c>
      <c r="O672">
        <v>4893</v>
      </c>
      <c r="P672">
        <v>4768</v>
      </c>
      <c r="Q672">
        <v>4654</v>
      </c>
      <c r="R672">
        <v>4330</v>
      </c>
      <c r="S672">
        <v>4880</v>
      </c>
    </row>
    <row r="673" spans="1:19" x14ac:dyDescent="0.25">
      <c r="A673">
        <v>2467</v>
      </c>
      <c r="B673" t="s">
        <v>4467</v>
      </c>
      <c r="C673" t="s">
        <v>167</v>
      </c>
      <c r="D673" t="s">
        <v>4434</v>
      </c>
      <c r="E673">
        <v>-49.637700000000002</v>
      </c>
      <c r="F673">
        <v>-28.338100000000001</v>
      </c>
      <c r="G673">
        <v>4628</v>
      </c>
      <c r="H673">
        <v>4932</v>
      </c>
      <c r="I673">
        <v>5077</v>
      </c>
      <c r="J673">
        <v>4941</v>
      </c>
      <c r="K673">
        <v>4648</v>
      </c>
      <c r="L673">
        <v>3976</v>
      </c>
      <c r="M673">
        <v>3717</v>
      </c>
      <c r="N673">
        <v>3955</v>
      </c>
      <c r="O673">
        <v>4650</v>
      </c>
      <c r="P673">
        <v>4284</v>
      </c>
      <c r="Q673">
        <v>4681</v>
      </c>
      <c r="R673">
        <v>5343</v>
      </c>
      <c r="S673">
        <v>5333</v>
      </c>
    </row>
    <row r="674" spans="1:19" x14ac:dyDescent="0.25">
      <c r="A674">
        <v>18346</v>
      </c>
      <c r="B674" t="s">
        <v>1184</v>
      </c>
      <c r="C674" t="s">
        <v>167</v>
      </c>
      <c r="D674" t="s">
        <v>1058</v>
      </c>
      <c r="E674">
        <v>-52.175899999999999</v>
      </c>
      <c r="F674">
        <v>-16.200099999999999</v>
      </c>
      <c r="G674">
        <v>5419</v>
      </c>
      <c r="H674">
        <v>5066</v>
      </c>
      <c r="I674">
        <v>5414</v>
      </c>
      <c r="J674">
        <v>5295</v>
      </c>
      <c r="K674">
        <v>5747</v>
      </c>
      <c r="L674">
        <v>5624</v>
      </c>
      <c r="M674">
        <v>5367</v>
      </c>
      <c r="N674">
        <v>5417</v>
      </c>
      <c r="O674">
        <v>6007</v>
      </c>
      <c r="P674">
        <v>5572</v>
      </c>
      <c r="Q674">
        <v>5337</v>
      </c>
      <c r="R674">
        <v>5099</v>
      </c>
      <c r="S674">
        <v>5083</v>
      </c>
    </row>
    <row r="675" spans="1:19" x14ac:dyDescent="0.25">
      <c r="A675">
        <v>7975</v>
      </c>
      <c r="B675" t="s">
        <v>1813</v>
      </c>
      <c r="C675" t="s">
        <v>167</v>
      </c>
      <c r="D675" t="s">
        <v>1727</v>
      </c>
      <c r="E675">
        <v>-44.188899999999997</v>
      </c>
      <c r="F675">
        <v>-21.948399999999999</v>
      </c>
      <c r="G675">
        <v>4889</v>
      </c>
      <c r="H675">
        <v>4892</v>
      </c>
      <c r="I675">
        <v>5460</v>
      </c>
      <c r="J675">
        <v>5000</v>
      </c>
      <c r="K675">
        <v>4883</v>
      </c>
      <c r="L675">
        <v>4524</v>
      </c>
      <c r="M675">
        <v>4500</v>
      </c>
      <c r="N675">
        <v>4596</v>
      </c>
      <c r="O675">
        <v>5415</v>
      </c>
      <c r="P675">
        <v>5119</v>
      </c>
      <c r="Q675">
        <v>4878</v>
      </c>
      <c r="R675">
        <v>4567</v>
      </c>
      <c r="S675">
        <v>4831</v>
      </c>
    </row>
    <row r="676" spans="1:19" x14ac:dyDescent="0.25">
      <c r="A676">
        <v>46437</v>
      </c>
      <c r="B676" t="s">
        <v>2845</v>
      </c>
      <c r="C676" t="s">
        <v>167</v>
      </c>
      <c r="D676" t="s">
        <v>2709</v>
      </c>
      <c r="E676">
        <v>-38.645699999999998</v>
      </c>
      <c r="F676">
        <v>-6.8163999999999998</v>
      </c>
      <c r="G676">
        <v>6006</v>
      </c>
      <c r="H676">
        <v>5807</v>
      </c>
      <c r="I676">
        <v>5927</v>
      </c>
      <c r="J676">
        <v>6049</v>
      </c>
      <c r="K676">
        <v>5919</v>
      </c>
      <c r="L676">
        <v>5552</v>
      </c>
      <c r="M676">
        <v>5385</v>
      </c>
      <c r="N676">
        <v>5655</v>
      </c>
      <c r="O676">
        <v>6291</v>
      </c>
      <c r="P676">
        <v>6537</v>
      </c>
      <c r="Q676">
        <v>6450</v>
      </c>
      <c r="R676">
        <v>6466</v>
      </c>
      <c r="S676">
        <v>6038</v>
      </c>
    </row>
    <row r="677" spans="1:19" x14ac:dyDescent="0.25">
      <c r="A677">
        <v>37450</v>
      </c>
      <c r="B677" t="s">
        <v>2845</v>
      </c>
      <c r="C677" t="s">
        <v>167</v>
      </c>
      <c r="D677" t="s">
        <v>3448</v>
      </c>
      <c r="E677">
        <v>-44.359299999999998</v>
      </c>
      <c r="F677">
        <v>-9.0716999999999999</v>
      </c>
      <c r="G677">
        <v>5771</v>
      </c>
      <c r="H677">
        <v>5374</v>
      </c>
      <c r="I677">
        <v>5332</v>
      </c>
      <c r="J677">
        <v>5491</v>
      </c>
      <c r="K677">
        <v>5644</v>
      </c>
      <c r="L677">
        <v>5752</v>
      </c>
      <c r="M677">
        <v>5735</v>
      </c>
      <c r="N677">
        <v>6014</v>
      </c>
      <c r="O677">
        <v>6511</v>
      </c>
      <c r="P677">
        <v>6596</v>
      </c>
      <c r="Q677">
        <v>5999</v>
      </c>
      <c r="R677">
        <v>5476</v>
      </c>
      <c r="S677">
        <v>5326</v>
      </c>
    </row>
    <row r="678" spans="1:19" x14ac:dyDescent="0.25">
      <c r="A678">
        <v>49542</v>
      </c>
      <c r="B678" t="s">
        <v>2845</v>
      </c>
      <c r="C678" t="s">
        <v>167</v>
      </c>
      <c r="D678" t="s">
        <v>3752</v>
      </c>
      <c r="E678">
        <v>-35.579500000000003</v>
      </c>
      <c r="F678">
        <v>-5.9869000000000003</v>
      </c>
      <c r="G678">
        <v>5579</v>
      </c>
      <c r="H678">
        <v>5680</v>
      </c>
      <c r="I678">
        <v>5782</v>
      </c>
      <c r="J678">
        <v>5970</v>
      </c>
      <c r="K678">
        <v>5639</v>
      </c>
      <c r="L678">
        <v>5184</v>
      </c>
      <c r="M678">
        <v>4752</v>
      </c>
      <c r="N678">
        <v>4908</v>
      </c>
      <c r="O678">
        <v>5558</v>
      </c>
      <c r="P678">
        <v>5841</v>
      </c>
      <c r="Q678">
        <v>5935</v>
      </c>
      <c r="R678">
        <v>6015</v>
      </c>
      <c r="S678">
        <v>5676</v>
      </c>
    </row>
    <row r="679" spans="1:19" x14ac:dyDescent="0.25">
      <c r="A679">
        <v>2169</v>
      </c>
      <c r="B679" t="s">
        <v>2845</v>
      </c>
      <c r="C679" t="s">
        <v>167</v>
      </c>
      <c r="D679" t="s">
        <v>3898</v>
      </c>
      <c r="E679">
        <v>-50.429900000000004</v>
      </c>
      <c r="F679">
        <v>-28.670200000000001</v>
      </c>
      <c r="G679">
        <v>4685</v>
      </c>
      <c r="H679">
        <v>5334</v>
      </c>
      <c r="I679">
        <v>5380</v>
      </c>
      <c r="J679">
        <v>5109</v>
      </c>
      <c r="K679">
        <v>4718</v>
      </c>
      <c r="L679">
        <v>3869</v>
      </c>
      <c r="M679">
        <v>3449</v>
      </c>
      <c r="N679">
        <v>3861</v>
      </c>
      <c r="O679">
        <v>4500</v>
      </c>
      <c r="P679">
        <v>4198</v>
      </c>
      <c r="Q679">
        <v>4824</v>
      </c>
      <c r="R679">
        <v>5506</v>
      </c>
      <c r="S679">
        <v>5477</v>
      </c>
    </row>
    <row r="680" spans="1:19" x14ac:dyDescent="0.25">
      <c r="A680">
        <v>3430</v>
      </c>
      <c r="B680" t="s">
        <v>2845</v>
      </c>
      <c r="C680" t="s">
        <v>167</v>
      </c>
      <c r="D680" t="s">
        <v>4434</v>
      </c>
      <c r="E680">
        <v>-52.392299999999999</v>
      </c>
      <c r="F680">
        <v>-26.7331</v>
      </c>
      <c r="G680">
        <v>4858</v>
      </c>
      <c r="H680">
        <v>5473</v>
      </c>
      <c r="I680">
        <v>5288</v>
      </c>
      <c r="J680">
        <v>5319</v>
      </c>
      <c r="K680">
        <v>4911</v>
      </c>
      <c r="L680">
        <v>4175</v>
      </c>
      <c r="M680">
        <v>3766</v>
      </c>
      <c r="N680">
        <v>4049</v>
      </c>
      <c r="O680">
        <v>4862</v>
      </c>
      <c r="P680">
        <v>4531</v>
      </c>
      <c r="Q680">
        <v>5011</v>
      </c>
      <c r="R680">
        <v>5489</v>
      </c>
      <c r="S680">
        <v>5423</v>
      </c>
    </row>
    <row r="681" spans="1:19" x14ac:dyDescent="0.25">
      <c r="A681">
        <v>24730</v>
      </c>
      <c r="B681" t="s">
        <v>535</v>
      </c>
      <c r="C681" t="s">
        <v>167</v>
      </c>
      <c r="D681" t="s">
        <v>375</v>
      </c>
      <c r="E681">
        <v>-43.411099999999998</v>
      </c>
      <c r="F681">
        <v>-13.250999999999999</v>
      </c>
      <c r="G681">
        <v>6000</v>
      </c>
      <c r="H681">
        <v>6099</v>
      </c>
      <c r="I681">
        <v>6384</v>
      </c>
      <c r="J681">
        <v>6118</v>
      </c>
      <c r="K681">
        <v>6113</v>
      </c>
      <c r="L681">
        <v>5737</v>
      </c>
      <c r="M681">
        <v>5622</v>
      </c>
      <c r="N681">
        <v>5830</v>
      </c>
      <c r="O681">
        <v>6131</v>
      </c>
      <c r="P681">
        <v>6230</v>
      </c>
      <c r="Q681">
        <v>6252</v>
      </c>
      <c r="R681">
        <v>5569</v>
      </c>
      <c r="S681">
        <v>5911</v>
      </c>
    </row>
    <row r="682" spans="1:19" x14ac:dyDescent="0.25">
      <c r="A682">
        <v>9486</v>
      </c>
      <c r="B682" t="s">
        <v>1945</v>
      </c>
      <c r="C682" t="s">
        <v>167</v>
      </c>
      <c r="D682" t="s">
        <v>1727</v>
      </c>
      <c r="E682">
        <v>-46.517800000000001</v>
      </c>
      <c r="F682">
        <v>-21.0153</v>
      </c>
      <c r="G682">
        <v>5235</v>
      </c>
      <c r="H682">
        <v>5077</v>
      </c>
      <c r="I682">
        <v>5513</v>
      </c>
      <c r="J682">
        <v>5090</v>
      </c>
      <c r="K682">
        <v>5296</v>
      </c>
      <c r="L682">
        <v>4975</v>
      </c>
      <c r="M682">
        <v>4937</v>
      </c>
      <c r="N682">
        <v>5160</v>
      </c>
      <c r="O682">
        <v>5963</v>
      </c>
      <c r="P682">
        <v>5517</v>
      </c>
      <c r="Q682">
        <v>5364</v>
      </c>
      <c r="R682">
        <v>4904</v>
      </c>
      <c r="S682">
        <v>5018</v>
      </c>
    </row>
    <row r="683" spans="1:19" x14ac:dyDescent="0.25">
      <c r="A683">
        <v>22322</v>
      </c>
      <c r="B683" t="s">
        <v>459</v>
      </c>
      <c r="C683" t="s">
        <v>167</v>
      </c>
      <c r="D683" t="s">
        <v>375</v>
      </c>
      <c r="E683">
        <v>-40.504899999999999</v>
      </c>
      <c r="F683">
        <v>-14.374000000000001</v>
      </c>
      <c r="G683">
        <v>5073</v>
      </c>
      <c r="H683">
        <v>5477</v>
      </c>
      <c r="I683">
        <v>5696</v>
      </c>
      <c r="J683">
        <v>5553</v>
      </c>
      <c r="K683">
        <v>4865</v>
      </c>
      <c r="L683">
        <v>4538</v>
      </c>
      <c r="M683">
        <v>4198</v>
      </c>
      <c r="N683">
        <v>4306</v>
      </c>
      <c r="O683">
        <v>4815</v>
      </c>
      <c r="P683">
        <v>5482</v>
      </c>
      <c r="Q683">
        <v>5342</v>
      </c>
      <c r="R683">
        <v>5107</v>
      </c>
      <c r="S683">
        <v>5496</v>
      </c>
    </row>
    <row r="684" spans="1:19" x14ac:dyDescent="0.25">
      <c r="A684">
        <v>54971</v>
      </c>
      <c r="B684" t="s">
        <v>1388</v>
      </c>
      <c r="C684" t="s">
        <v>167</v>
      </c>
      <c r="D684" t="s">
        <v>1298</v>
      </c>
      <c r="E684">
        <v>-46.8536</v>
      </c>
      <c r="F684">
        <v>-4.4836</v>
      </c>
      <c r="G684">
        <v>4941</v>
      </c>
      <c r="H684">
        <v>4446</v>
      </c>
      <c r="I684">
        <v>4686</v>
      </c>
      <c r="J684">
        <v>4843</v>
      </c>
      <c r="K684">
        <v>4853</v>
      </c>
      <c r="L684">
        <v>4877</v>
      </c>
      <c r="M684">
        <v>5058</v>
      </c>
      <c r="N684">
        <v>5237</v>
      </c>
      <c r="O684">
        <v>5469</v>
      </c>
      <c r="P684">
        <v>5513</v>
      </c>
      <c r="Q684">
        <v>5089</v>
      </c>
      <c r="R684">
        <v>4654</v>
      </c>
      <c r="S684">
        <v>4568</v>
      </c>
    </row>
    <row r="685" spans="1:19" x14ac:dyDescent="0.25">
      <c r="A685">
        <v>14496</v>
      </c>
      <c r="B685" t="s">
        <v>1077</v>
      </c>
      <c r="C685" t="s">
        <v>167</v>
      </c>
      <c r="D685" t="s">
        <v>1058</v>
      </c>
      <c r="E685">
        <v>-49.740400000000001</v>
      </c>
      <c r="F685">
        <v>-18.217700000000001</v>
      </c>
      <c r="G685">
        <v>5411</v>
      </c>
      <c r="H685">
        <v>5162</v>
      </c>
      <c r="I685">
        <v>5391</v>
      </c>
      <c r="J685">
        <v>5224</v>
      </c>
      <c r="K685">
        <v>5558</v>
      </c>
      <c r="L685">
        <v>5402</v>
      </c>
      <c r="M685">
        <v>5279</v>
      </c>
      <c r="N685">
        <v>5509</v>
      </c>
      <c r="O685">
        <v>6218</v>
      </c>
      <c r="P685">
        <v>5565</v>
      </c>
      <c r="Q685">
        <v>5357</v>
      </c>
      <c r="R685">
        <v>5120</v>
      </c>
      <c r="S685">
        <v>5149</v>
      </c>
    </row>
    <row r="686" spans="1:19" x14ac:dyDescent="0.25">
      <c r="A686">
        <v>11835</v>
      </c>
      <c r="B686" t="s">
        <v>2190</v>
      </c>
      <c r="C686" t="s">
        <v>167</v>
      </c>
      <c r="D686" t="s">
        <v>1727</v>
      </c>
      <c r="E686">
        <v>-43.474299999999999</v>
      </c>
      <c r="F686">
        <v>-19.706700000000001</v>
      </c>
      <c r="G686">
        <v>5054</v>
      </c>
      <c r="H686">
        <v>5081</v>
      </c>
      <c r="I686">
        <v>5647</v>
      </c>
      <c r="J686">
        <v>5087</v>
      </c>
      <c r="K686">
        <v>5055</v>
      </c>
      <c r="L686">
        <v>4635</v>
      </c>
      <c r="M686">
        <v>4656</v>
      </c>
      <c r="N686">
        <v>4946</v>
      </c>
      <c r="O686">
        <v>5586</v>
      </c>
      <c r="P686">
        <v>5423</v>
      </c>
      <c r="Q686">
        <v>5094</v>
      </c>
      <c r="R686">
        <v>4552</v>
      </c>
      <c r="S686">
        <v>4886</v>
      </c>
    </row>
    <row r="687" spans="1:19" x14ac:dyDescent="0.25">
      <c r="A687">
        <v>27439</v>
      </c>
      <c r="B687" t="s">
        <v>1605</v>
      </c>
      <c r="C687" t="s">
        <v>167</v>
      </c>
      <c r="D687" t="s">
        <v>1511</v>
      </c>
      <c r="E687">
        <v>-51.503599999999999</v>
      </c>
      <c r="F687">
        <v>-12.170999999999999</v>
      </c>
      <c r="G687">
        <v>5264</v>
      </c>
      <c r="H687">
        <v>4792</v>
      </c>
      <c r="I687">
        <v>5030</v>
      </c>
      <c r="J687">
        <v>4995</v>
      </c>
      <c r="K687">
        <v>5225</v>
      </c>
      <c r="L687">
        <v>5515</v>
      </c>
      <c r="M687">
        <v>5472</v>
      </c>
      <c r="N687">
        <v>5740</v>
      </c>
      <c r="O687">
        <v>6028</v>
      </c>
      <c r="P687">
        <v>5468</v>
      </c>
      <c r="Q687">
        <v>5154</v>
      </c>
      <c r="R687">
        <v>4906</v>
      </c>
      <c r="S687">
        <v>4842</v>
      </c>
    </row>
    <row r="688" spans="1:19" x14ac:dyDescent="0.25">
      <c r="A688">
        <v>11663</v>
      </c>
      <c r="B688" t="s">
        <v>2168</v>
      </c>
      <c r="C688" t="s">
        <v>167</v>
      </c>
      <c r="D688" t="s">
        <v>1727</v>
      </c>
      <c r="E688">
        <v>-42.317999999999998</v>
      </c>
      <c r="F688">
        <v>-19.836300000000001</v>
      </c>
      <c r="G688">
        <v>5025</v>
      </c>
      <c r="H688">
        <v>5248</v>
      </c>
      <c r="I688">
        <v>5744</v>
      </c>
      <c r="J688">
        <v>5159</v>
      </c>
      <c r="K688">
        <v>5130</v>
      </c>
      <c r="L688">
        <v>4682</v>
      </c>
      <c r="M688">
        <v>4593</v>
      </c>
      <c r="N688">
        <v>4682</v>
      </c>
      <c r="O688">
        <v>5216</v>
      </c>
      <c r="P688">
        <v>5176</v>
      </c>
      <c r="Q688">
        <v>4953</v>
      </c>
      <c r="R688">
        <v>4576</v>
      </c>
      <c r="S688">
        <v>5144</v>
      </c>
    </row>
    <row r="689" spans="1:19" x14ac:dyDescent="0.25">
      <c r="A689">
        <v>9364</v>
      </c>
      <c r="B689" t="s">
        <v>3747</v>
      </c>
      <c r="C689" t="s">
        <v>167</v>
      </c>
      <c r="D689" t="s">
        <v>3664</v>
      </c>
      <c r="E689">
        <v>-41.682600000000001</v>
      </c>
      <c r="F689">
        <v>-21.145299999999999</v>
      </c>
      <c r="G689">
        <v>5074</v>
      </c>
      <c r="H689">
        <v>5498</v>
      </c>
      <c r="I689">
        <v>5966</v>
      </c>
      <c r="J689">
        <v>5298</v>
      </c>
      <c r="K689">
        <v>5060</v>
      </c>
      <c r="L689">
        <v>4673</v>
      </c>
      <c r="M689">
        <v>4574</v>
      </c>
      <c r="N689">
        <v>4608</v>
      </c>
      <c r="O689">
        <v>5239</v>
      </c>
      <c r="P689">
        <v>5216</v>
      </c>
      <c r="Q689">
        <v>4979</v>
      </c>
      <c r="R689">
        <v>4597</v>
      </c>
      <c r="S689">
        <v>5173</v>
      </c>
    </row>
    <row r="690" spans="1:19" x14ac:dyDescent="0.25">
      <c r="A690">
        <v>9364</v>
      </c>
      <c r="B690" t="s">
        <v>980</v>
      </c>
      <c r="C690" t="s">
        <v>167</v>
      </c>
      <c r="D690" t="s">
        <v>979</v>
      </c>
      <c r="E690">
        <v>-41.673099999999998</v>
      </c>
      <c r="F690">
        <v>-21.124600000000001</v>
      </c>
      <c r="G690">
        <v>5074</v>
      </c>
      <c r="H690">
        <v>5498</v>
      </c>
      <c r="I690">
        <v>5966</v>
      </c>
      <c r="J690">
        <v>5298</v>
      </c>
      <c r="K690">
        <v>5060</v>
      </c>
      <c r="L690">
        <v>4673</v>
      </c>
      <c r="M690">
        <v>4574</v>
      </c>
      <c r="N690">
        <v>4608</v>
      </c>
      <c r="O690">
        <v>5239</v>
      </c>
      <c r="P690">
        <v>5216</v>
      </c>
      <c r="Q690">
        <v>4979</v>
      </c>
      <c r="R690">
        <v>4597</v>
      </c>
      <c r="S690">
        <v>5173</v>
      </c>
    </row>
    <row r="691" spans="1:19" x14ac:dyDescent="0.25">
      <c r="A691">
        <v>3423</v>
      </c>
      <c r="B691" t="s">
        <v>4649</v>
      </c>
      <c r="C691" t="s">
        <v>167</v>
      </c>
      <c r="D691" t="s">
        <v>4434</v>
      </c>
      <c r="E691">
        <v>-53.097200000000001</v>
      </c>
      <c r="F691">
        <v>-26.693200000000001</v>
      </c>
      <c r="G691">
        <v>4841</v>
      </c>
      <c r="H691">
        <v>5419</v>
      </c>
      <c r="I691">
        <v>5381</v>
      </c>
      <c r="J691">
        <v>5384</v>
      </c>
      <c r="K691">
        <v>4877</v>
      </c>
      <c r="L691">
        <v>4125</v>
      </c>
      <c r="M691">
        <v>3649</v>
      </c>
      <c r="N691">
        <v>4020</v>
      </c>
      <c r="O691">
        <v>4786</v>
      </c>
      <c r="P691">
        <v>4520</v>
      </c>
      <c r="Q691">
        <v>5012</v>
      </c>
      <c r="R691">
        <v>5449</v>
      </c>
      <c r="S691">
        <v>5473</v>
      </c>
    </row>
    <row r="692" spans="1:19" x14ac:dyDescent="0.25">
      <c r="A692">
        <v>3680</v>
      </c>
      <c r="B692" t="s">
        <v>2918</v>
      </c>
      <c r="C692" t="s">
        <v>167</v>
      </c>
      <c r="D692" t="s">
        <v>2912</v>
      </c>
      <c r="E692">
        <v>-53.5959</v>
      </c>
      <c r="F692">
        <v>-26.196300000000001</v>
      </c>
      <c r="G692">
        <v>4973</v>
      </c>
      <c r="H692">
        <v>5699</v>
      </c>
      <c r="I692">
        <v>5494</v>
      </c>
      <c r="J692">
        <v>5534</v>
      </c>
      <c r="K692">
        <v>4994</v>
      </c>
      <c r="L692">
        <v>4197</v>
      </c>
      <c r="M692">
        <v>3770</v>
      </c>
      <c r="N692">
        <v>4109</v>
      </c>
      <c r="O692">
        <v>5003</v>
      </c>
      <c r="P692">
        <v>4655</v>
      </c>
      <c r="Q692">
        <v>5150</v>
      </c>
      <c r="R692">
        <v>5523</v>
      </c>
      <c r="S692">
        <v>5550</v>
      </c>
    </row>
    <row r="693" spans="1:19" x14ac:dyDescent="0.25">
      <c r="A693">
        <v>53190</v>
      </c>
      <c r="B693" t="s">
        <v>2595</v>
      </c>
      <c r="C693" t="s">
        <v>167</v>
      </c>
      <c r="D693" t="s">
        <v>2567</v>
      </c>
      <c r="E693">
        <v>-48.6051</v>
      </c>
      <c r="F693">
        <v>-5.0427999999999997</v>
      </c>
      <c r="G693">
        <v>4845</v>
      </c>
      <c r="H693">
        <v>4279</v>
      </c>
      <c r="I693">
        <v>4434</v>
      </c>
      <c r="J693">
        <v>4599</v>
      </c>
      <c r="K693">
        <v>4685</v>
      </c>
      <c r="L693">
        <v>4839</v>
      </c>
      <c r="M693">
        <v>5246</v>
      </c>
      <c r="N693">
        <v>5321</v>
      </c>
      <c r="O693">
        <v>5648</v>
      </c>
      <c r="P693">
        <v>5340</v>
      </c>
      <c r="Q693">
        <v>4770</v>
      </c>
      <c r="R693">
        <v>4654</v>
      </c>
      <c r="S693">
        <v>4329</v>
      </c>
    </row>
    <row r="694" spans="1:19" x14ac:dyDescent="0.25">
      <c r="A694">
        <v>37791</v>
      </c>
      <c r="B694" t="s">
        <v>2595</v>
      </c>
      <c r="C694" t="s">
        <v>167</v>
      </c>
      <c r="D694" t="s">
        <v>5370</v>
      </c>
      <c r="E694">
        <v>-48.165399999999998</v>
      </c>
      <c r="F694">
        <v>-8.9634999999999998</v>
      </c>
      <c r="G694">
        <v>5299</v>
      </c>
      <c r="H694">
        <v>4820</v>
      </c>
      <c r="I694">
        <v>5000</v>
      </c>
      <c r="J694">
        <v>4960</v>
      </c>
      <c r="K694">
        <v>5073</v>
      </c>
      <c r="L694">
        <v>5472</v>
      </c>
      <c r="M694">
        <v>5611</v>
      </c>
      <c r="N694">
        <v>5688</v>
      </c>
      <c r="O694">
        <v>6302</v>
      </c>
      <c r="P694">
        <v>5878</v>
      </c>
      <c r="Q694">
        <v>5198</v>
      </c>
      <c r="R694">
        <v>4860</v>
      </c>
      <c r="S694">
        <v>4725</v>
      </c>
    </row>
    <row r="695" spans="1:19" x14ac:dyDescent="0.25">
      <c r="A695">
        <v>6174</v>
      </c>
      <c r="B695" t="s">
        <v>4851</v>
      </c>
      <c r="C695" t="s">
        <v>167</v>
      </c>
      <c r="D695" t="s">
        <v>4704</v>
      </c>
      <c r="E695">
        <v>-46.4679</v>
      </c>
      <c r="F695">
        <v>-23.136099999999999</v>
      </c>
      <c r="G695">
        <v>4996</v>
      </c>
      <c r="H695">
        <v>4865</v>
      </c>
      <c r="I695">
        <v>5475</v>
      </c>
      <c r="J695">
        <v>5138</v>
      </c>
      <c r="K695">
        <v>5166</v>
      </c>
      <c r="L695">
        <v>4565</v>
      </c>
      <c r="M695">
        <v>4434</v>
      </c>
      <c r="N695">
        <v>4493</v>
      </c>
      <c r="O695">
        <v>5427</v>
      </c>
      <c r="P695">
        <v>4960</v>
      </c>
      <c r="Q695">
        <v>5104</v>
      </c>
      <c r="R695">
        <v>5004</v>
      </c>
      <c r="S695">
        <v>5321</v>
      </c>
    </row>
    <row r="696" spans="1:19" x14ac:dyDescent="0.25">
      <c r="A696">
        <v>55329</v>
      </c>
      <c r="B696" t="s">
        <v>1392</v>
      </c>
      <c r="C696" t="s">
        <v>167</v>
      </c>
      <c r="D696" t="s">
        <v>1298</v>
      </c>
      <c r="E696">
        <v>-45.039900000000003</v>
      </c>
      <c r="F696">
        <v>-4.3734000000000002</v>
      </c>
      <c r="G696">
        <v>5118</v>
      </c>
      <c r="H696">
        <v>4494</v>
      </c>
      <c r="I696">
        <v>4770</v>
      </c>
      <c r="J696">
        <v>4850</v>
      </c>
      <c r="K696">
        <v>4942</v>
      </c>
      <c r="L696">
        <v>4936</v>
      </c>
      <c r="M696">
        <v>5127</v>
      </c>
      <c r="N696">
        <v>5363</v>
      </c>
      <c r="O696">
        <v>5803</v>
      </c>
      <c r="P696">
        <v>5973</v>
      </c>
      <c r="Q696">
        <v>5426</v>
      </c>
      <c r="R696">
        <v>4963</v>
      </c>
      <c r="S696">
        <v>4777</v>
      </c>
    </row>
    <row r="697" spans="1:19" x14ac:dyDescent="0.25">
      <c r="A697">
        <v>1592</v>
      </c>
      <c r="B697" t="s">
        <v>4047</v>
      </c>
      <c r="C697" t="s">
        <v>167</v>
      </c>
      <c r="D697" t="s">
        <v>3898</v>
      </c>
      <c r="E697">
        <v>-51.355200000000004</v>
      </c>
      <c r="F697">
        <v>-29.4861</v>
      </c>
      <c r="G697">
        <v>4552</v>
      </c>
      <c r="H697">
        <v>5360</v>
      </c>
      <c r="I697">
        <v>5412</v>
      </c>
      <c r="J697">
        <v>5107</v>
      </c>
      <c r="K697">
        <v>4620</v>
      </c>
      <c r="L697">
        <v>3775</v>
      </c>
      <c r="M697">
        <v>3299</v>
      </c>
      <c r="N697">
        <v>3545</v>
      </c>
      <c r="O697">
        <v>4124</v>
      </c>
      <c r="P697">
        <v>3918</v>
      </c>
      <c r="Q697">
        <v>4514</v>
      </c>
      <c r="R697">
        <v>5455</v>
      </c>
      <c r="S697">
        <v>5501</v>
      </c>
    </row>
    <row r="698" spans="1:19" x14ac:dyDescent="0.25">
      <c r="A698">
        <v>59175</v>
      </c>
      <c r="B698" t="s">
        <v>3658</v>
      </c>
      <c r="C698" t="s">
        <v>167</v>
      </c>
      <c r="D698" t="s">
        <v>3448</v>
      </c>
      <c r="E698">
        <v>-41.644399999999997</v>
      </c>
      <c r="F698">
        <v>-3.1911999999999998</v>
      </c>
      <c r="G698">
        <v>5646</v>
      </c>
      <c r="H698">
        <v>5164</v>
      </c>
      <c r="I698">
        <v>5172</v>
      </c>
      <c r="J698">
        <v>5147</v>
      </c>
      <c r="K698">
        <v>4964</v>
      </c>
      <c r="L698">
        <v>5262</v>
      </c>
      <c r="M698">
        <v>5457</v>
      </c>
      <c r="N698">
        <v>5582</v>
      </c>
      <c r="O698">
        <v>6135</v>
      </c>
      <c r="P698">
        <v>6508</v>
      </c>
      <c r="Q698">
        <v>6528</v>
      </c>
      <c r="R698">
        <v>6281</v>
      </c>
      <c r="S698">
        <v>5553</v>
      </c>
    </row>
    <row r="699" spans="1:19" x14ac:dyDescent="0.25">
      <c r="A699">
        <v>2969</v>
      </c>
      <c r="B699" t="s">
        <v>4335</v>
      </c>
      <c r="C699" t="s">
        <v>167</v>
      </c>
      <c r="D699" t="s">
        <v>3898</v>
      </c>
      <c r="E699">
        <v>-53.872100000000003</v>
      </c>
      <c r="F699">
        <v>-27.540299999999998</v>
      </c>
      <c r="G699">
        <v>4895</v>
      </c>
      <c r="H699">
        <v>5668</v>
      </c>
      <c r="I699">
        <v>5661</v>
      </c>
      <c r="J699">
        <v>5503</v>
      </c>
      <c r="K699">
        <v>4864</v>
      </c>
      <c r="L699">
        <v>4090</v>
      </c>
      <c r="M699">
        <v>3508</v>
      </c>
      <c r="N699">
        <v>3944</v>
      </c>
      <c r="O699">
        <v>4633</v>
      </c>
      <c r="P699">
        <v>4416</v>
      </c>
      <c r="Q699">
        <v>5133</v>
      </c>
      <c r="R699">
        <v>5619</v>
      </c>
      <c r="S699">
        <v>5695</v>
      </c>
    </row>
    <row r="700" spans="1:19" x14ac:dyDescent="0.25">
      <c r="A700">
        <v>6993</v>
      </c>
      <c r="B700" t="s">
        <v>1738</v>
      </c>
      <c r="C700" t="s">
        <v>167</v>
      </c>
      <c r="D700" t="s">
        <v>1727</v>
      </c>
      <c r="E700">
        <v>-46.144399999999997</v>
      </c>
      <c r="F700">
        <v>-22.468</v>
      </c>
      <c r="G700">
        <v>4961</v>
      </c>
      <c r="H700">
        <v>4646</v>
      </c>
      <c r="I700">
        <v>5220</v>
      </c>
      <c r="J700">
        <v>4864</v>
      </c>
      <c r="K700">
        <v>5053</v>
      </c>
      <c r="L700">
        <v>4671</v>
      </c>
      <c r="M700">
        <v>4550</v>
      </c>
      <c r="N700">
        <v>4797</v>
      </c>
      <c r="O700">
        <v>5637</v>
      </c>
      <c r="P700">
        <v>5229</v>
      </c>
      <c r="Q700">
        <v>5125</v>
      </c>
      <c r="R700">
        <v>4802</v>
      </c>
      <c r="S700">
        <v>4936</v>
      </c>
    </row>
    <row r="701" spans="1:19" x14ac:dyDescent="0.25">
      <c r="A701">
        <v>2816</v>
      </c>
      <c r="B701" t="s">
        <v>4490</v>
      </c>
      <c r="C701" t="s">
        <v>167</v>
      </c>
      <c r="D701" t="s">
        <v>4434</v>
      </c>
      <c r="E701">
        <v>-49.487400000000001</v>
      </c>
      <c r="F701">
        <v>-27.799499999999998</v>
      </c>
      <c r="G701">
        <v>4406</v>
      </c>
      <c r="H701">
        <v>5069</v>
      </c>
      <c r="I701">
        <v>5085</v>
      </c>
      <c r="J701">
        <v>4868</v>
      </c>
      <c r="K701">
        <v>4463</v>
      </c>
      <c r="L701">
        <v>3803</v>
      </c>
      <c r="M701">
        <v>3392</v>
      </c>
      <c r="N701">
        <v>3616</v>
      </c>
      <c r="O701">
        <v>4327</v>
      </c>
      <c r="P701">
        <v>3955</v>
      </c>
      <c r="Q701">
        <v>4136</v>
      </c>
      <c r="R701">
        <v>5048</v>
      </c>
      <c r="S701">
        <v>5111</v>
      </c>
    </row>
    <row r="702" spans="1:19" x14ac:dyDescent="0.25">
      <c r="A702">
        <v>1514</v>
      </c>
      <c r="B702" t="s">
        <v>4013</v>
      </c>
      <c r="C702" t="s">
        <v>167</v>
      </c>
      <c r="D702" t="s">
        <v>3898</v>
      </c>
      <c r="E702">
        <v>-51.9375</v>
      </c>
      <c r="F702">
        <v>-29.597200000000001</v>
      </c>
      <c r="G702">
        <v>4627</v>
      </c>
      <c r="H702">
        <v>5498</v>
      </c>
      <c r="I702">
        <v>5584</v>
      </c>
      <c r="J702">
        <v>5223</v>
      </c>
      <c r="K702">
        <v>4653</v>
      </c>
      <c r="L702">
        <v>3765</v>
      </c>
      <c r="M702">
        <v>3277</v>
      </c>
      <c r="N702">
        <v>3536</v>
      </c>
      <c r="O702">
        <v>4174</v>
      </c>
      <c r="P702">
        <v>4025</v>
      </c>
      <c r="Q702">
        <v>4621</v>
      </c>
      <c r="R702">
        <v>5559</v>
      </c>
      <c r="S702">
        <v>5617</v>
      </c>
    </row>
    <row r="703" spans="1:19" x14ac:dyDescent="0.25">
      <c r="A703">
        <v>9504</v>
      </c>
      <c r="B703" t="s">
        <v>1948</v>
      </c>
      <c r="C703" t="s">
        <v>167</v>
      </c>
      <c r="D703" t="s">
        <v>1727</v>
      </c>
      <c r="E703">
        <v>-44.754100000000001</v>
      </c>
      <c r="F703">
        <v>-21.0334</v>
      </c>
      <c r="G703">
        <v>5121</v>
      </c>
      <c r="H703">
        <v>4930</v>
      </c>
      <c r="I703">
        <v>5481</v>
      </c>
      <c r="J703">
        <v>5021</v>
      </c>
      <c r="K703">
        <v>5201</v>
      </c>
      <c r="L703">
        <v>4798</v>
      </c>
      <c r="M703">
        <v>4799</v>
      </c>
      <c r="N703">
        <v>5027</v>
      </c>
      <c r="O703">
        <v>5812</v>
      </c>
      <c r="P703">
        <v>5515</v>
      </c>
      <c r="Q703">
        <v>5197</v>
      </c>
      <c r="R703">
        <v>4722</v>
      </c>
      <c r="S703">
        <v>4950</v>
      </c>
    </row>
    <row r="704" spans="1:19" x14ac:dyDescent="0.25">
      <c r="A704">
        <v>47986</v>
      </c>
      <c r="B704" t="s">
        <v>1948</v>
      </c>
      <c r="C704" t="s">
        <v>167</v>
      </c>
      <c r="D704" t="s">
        <v>2709</v>
      </c>
      <c r="E704">
        <v>-37.923699999999997</v>
      </c>
      <c r="F704">
        <v>-6.4421999999999997</v>
      </c>
      <c r="G704">
        <v>6014</v>
      </c>
      <c r="H704">
        <v>5880</v>
      </c>
      <c r="I704">
        <v>5956</v>
      </c>
      <c r="J704">
        <v>6133</v>
      </c>
      <c r="K704">
        <v>5972</v>
      </c>
      <c r="L704">
        <v>5573</v>
      </c>
      <c r="M704">
        <v>5328</v>
      </c>
      <c r="N704">
        <v>5605</v>
      </c>
      <c r="O704">
        <v>6252</v>
      </c>
      <c r="P704">
        <v>6521</v>
      </c>
      <c r="Q704">
        <v>6498</v>
      </c>
      <c r="R704">
        <v>6462</v>
      </c>
      <c r="S704">
        <v>5983</v>
      </c>
    </row>
    <row r="705" spans="1:19" x14ac:dyDescent="0.25">
      <c r="A705">
        <v>5466</v>
      </c>
      <c r="B705" t="s">
        <v>1948</v>
      </c>
      <c r="C705" t="s">
        <v>167</v>
      </c>
      <c r="D705" t="s">
        <v>2912</v>
      </c>
      <c r="E705">
        <v>-51.767499999999998</v>
      </c>
      <c r="F705">
        <v>-23.706800000000001</v>
      </c>
      <c r="G705">
        <v>5096</v>
      </c>
      <c r="H705">
        <v>5238</v>
      </c>
      <c r="I705">
        <v>5488</v>
      </c>
      <c r="J705">
        <v>5488</v>
      </c>
      <c r="K705">
        <v>5271</v>
      </c>
      <c r="L705">
        <v>4483</v>
      </c>
      <c r="M705">
        <v>4294</v>
      </c>
      <c r="N705">
        <v>4469</v>
      </c>
      <c r="O705">
        <v>5366</v>
      </c>
      <c r="P705">
        <v>5020</v>
      </c>
      <c r="Q705">
        <v>5140</v>
      </c>
      <c r="R705">
        <v>5433</v>
      </c>
      <c r="S705">
        <v>5467</v>
      </c>
    </row>
    <row r="706" spans="1:19" x14ac:dyDescent="0.25">
      <c r="A706">
        <v>4951</v>
      </c>
      <c r="B706" t="s">
        <v>4719</v>
      </c>
      <c r="C706" t="s">
        <v>167</v>
      </c>
      <c r="D706" t="s">
        <v>4704</v>
      </c>
      <c r="E706">
        <v>-49.143900000000002</v>
      </c>
      <c r="F706">
        <v>-24.318000000000001</v>
      </c>
      <c r="G706">
        <v>4679</v>
      </c>
      <c r="H706">
        <v>4776</v>
      </c>
      <c r="I706">
        <v>5114</v>
      </c>
      <c r="J706">
        <v>4893</v>
      </c>
      <c r="K706">
        <v>4737</v>
      </c>
      <c r="L706">
        <v>4151</v>
      </c>
      <c r="M706">
        <v>3967</v>
      </c>
      <c r="N706">
        <v>4113</v>
      </c>
      <c r="O706">
        <v>5092</v>
      </c>
      <c r="P706">
        <v>4634</v>
      </c>
      <c r="Q706">
        <v>4628</v>
      </c>
      <c r="R706">
        <v>4916</v>
      </c>
      <c r="S706">
        <v>5122</v>
      </c>
    </row>
    <row r="707" spans="1:19" x14ac:dyDescent="0.25">
      <c r="A707">
        <v>3741</v>
      </c>
      <c r="B707" t="s">
        <v>2931</v>
      </c>
      <c r="C707" t="s">
        <v>167</v>
      </c>
      <c r="D707" t="s">
        <v>2912</v>
      </c>
      <c r="E707">
        <v>-52.835700000000003</v>
      </c>
      <c r="F707">
        <v>-26.073599999999999</v>
      </c>
      <c r="G707">
        <v>4970</v>
      </c>
      <c r="H707">
        <v>5499</v>
      </c>
      <c r="I707">
        <v>5434</v>
      </c>
      <c r="J707">
        <v>5532</v>
      </c>
      <c r="K707">
        <v>5036</v>
      </c>
      <c r="L707">
        <v>4250</v>
      </c>
      <c r="M707">
        <v>3808</v>
      </c>
      <c r="N707">
        <v>4121</v>
      </c>
      <c r="O707">
        <v>5065</v>
      </c>
      <c r="P707">
        <v>4656</v>
      </c>
      <c r="Q707">
        <v>5118</v>
      </c>
      <c r="R707">
        <v>5571</v>
      </c>
      <c r="S707">
        <v>5546</v>
      </c>
    </row>
    <row r="708" spans="1:19" x14ac:dyDescent="0.25">
      <c r="A708">
        <v>3256</v>
      </c>
      <c r="B708" t="s">
        <v>4582</v>
      </c>
      <c r="C708" t="s">
        <v>167</v>
      </c>
      <c r="D708" t="s">
        <v>4434</v>
      </c>
      <c r="E708">
        <v>-48.515000000000001</v>
      </c>
      <c r="F708">
        <v>-27.1387</v>
      </c>
      <c r="G708">
        <v>4459</v>
      </c>
      <c r="H708">
        <v>5229</v>
      </c>
      <c r="I708">
        <v>5298</v>
      </c>
      <c r="J708">
        <v>5057</v>
      </c>
      <c r="K708">
        <v>4507</v>
      </c>
      <c r="L708">
        <v>3975</v>
      </c>
      <c r="M708">
        <v>3467</v>
      </c>
      <c r="N708">
        <v>3552</v>
      </c>
      <c r="O708">
        <v>4079</v>
      </c>
      <c r="P708">
        <v>3862</v>
      </c>
      <c r="Q708">
        <v>4260</v>
      </c>
      <c r="R708">
        <v>5049</v>
      </c>
      <c r="S708">
        <v>5177</v>
      </c>
    </row>
    <row r="709" spans="1:19" x14ac:dyDescent="0.25">
      <c r="A709">
        <v>10742</v>
      </c>
      <c r="B709" t="s">
        <v>2074</v>
      </c>
      <c r="C709" t="s">
        <v>167</v>
      </c>
      <c r="D709" t="s">
        <v>1727</v>
      </c>
      <c r="E709">
        <v>-44.236899999999999</v>
      </c>
      <c r="F709">
        <v>-20.3307</v>
      </c>
      <c r="G709">
        <v>5298</v>
      </c>
      <c r="H709">
        <v>5219</v>
      </c>
      <c r="I709">
        <v>5662</v>
      </c>
      <c r="J709">
        <v>5210</v>
      </c>
      <c r="K709">
        <v>5335</v>
      </c>
      <c r="L709">
        <v>5048</v>
      </c>
      <c r="M709">
        <v>5016</v>
      </c>
      <c r="N709">
        <v>5226</v>
      </c>
      <c r="O709">
        <v>5970</v>
      </c>
      <c r="P709">
        <v>5708</v>
      </c>
      <c r="Q709">
        <v>5356</v>
      </c>
      <c r="R709">
        <v>4834</v>
      </c>
      <c r="S709">
        <v>4990</v>
      </c>
    </row>
    <row r="710" spans="1:19" x14ac:dyDescent="0.25">
      <c r="A710">
        <v>71706</v>
      </c>
      <c r="B710" t="s">
        <v>2074</v>
      </c>
      <c r="C710" t="s">
        <v>167</v>
      </c>
      <c r="D710" t="s">
        <v>4422</v>
      </c>
      <c r="E710">
        <v>-59.8337</v>
      </c>
      <c r="F710">
        <v>3.3613</v>
      </c>
      <c r="G710">
        <v>5100</v>
      </c>
      <c r="H710">
        <v>4881</v>
      </c>
      <c r="I710">
        <v>4924</v>
      </c>
      <c r="J710">
        <v>5157</v>
      </c>
      <c r="K710">
        <v>4987</v>
      </c>
      <c r="L710">
        <v>4563</v>
      </c>
      <c r="M710">
        <v>4740</v>
      </c>
      <c r="N710">
        <v>4791</v>
      </c>
      <c r="O710">
        <v>5255</v>
      </c>
      <c r="P710">
        <v>5751</v>
      </c>
      <c r="Q710">
        <v>5739</v>
      </c>
      <c r="R710">
        <v>5448</v>
      </c>
      <c r="S710">
        <v>4959</v>
      </c>
    </row>
    <row r="711" spans="1:19" x14ac:dyDescent="0.25">
      <c r="A711">
        <v>37087</v>
      </c>
      <c r="B711" t="s">
        <v>3467</v>
      </c>
      <c r="C711" t="s">
        <v>167</v>
      </c>
      <c r="D711" t="s">
        <v>3448</v>
      </c>
      <c r="E711">
        <v>-42.883600000000001</v>
      </c>
      <c r="F711">
        <v>-9.1601999999999997</v>
      </c>
      <c r="G711">
        <v>5941</v>
      </c>
      <c r="H711">
        <v>5616</v>
      </c>
      <c r="I711">
        <v>5553</v>
      </c>
      <c r="J711">
        <v>5650</v>
      </c>
      <c r="K711">
        <v>5664</v>
      </c>
      <c r="L711">
        <v>5645</v>
      </c>
      <c r="M711">
        <v>5709</v>
      </c>
      <c r="N711">
        <v>6098</v>
      </c>
      <c r="O711">
        <v>6731</v>
      </c>
      <c r="P711">
        <v>6687</v>
      </c>
      <c r="Q711">
        <v>6343</v>
      </c>
      <c r="R711">
        <v>5913</v>
      </c>
      <c r="S711">
        <v>5688</v>
      </c>
    </row>
    <row r="712" spans="1:19" x14ac:dyDescent="0.25">
      <c r="A712">
        <v>17564</v>
      </c>
      <c r="B712" t="s">
        <v>1156</v>
      </c>
      <c r="C712" t="s">
        <v>167</v>
      </c>
      <c r="D712" t="s">
        <v>1058</v>
      </c>
      <c r="E712">
        <v>-48.962000000000003</v>
      </c>
      <c r="F712">
        <v>-16.617699999999999</v>
      </c>
      <c r="G712">
        <v>5438</v>
      </c>
      <c r="H712">
        <v>5006</v>
      </c>
      <c r="I712">
        <v>5390</v>
      </c>
      <c r="J712">
        <v>5253</v>
      </c>
      <c r="K712">
        <v>5542</v>
      </c>
      <c r="L712">
        <v>5616</v>
      </c>
      <c r="M712">
        <v>5469</v>
      </c>
      <c r="N712">
        <v>5700</v>
      </c>
      <c r="O712">
        <v>6355</v>
      </c>
      <c r="P712">
        <v>5747</v>
      </c>
      <c r="Q712">
        <v>5430</v>
      </c>
      <c r="R712">
        <v>4862</v>
      </c>
      <c r="S712">
        <v>4881</v>
      </c>
    </row>
    <row r="713" spans="1:19" x14ac:dyDescent="0.25">
      <c r="A713">
        <v>17594</v>
      </c>
      <c r="B713" t="s">
        <v>2473</v>
      </c>
      <c r="C713" t="s">
        <v>167</v>
      </c>
      <c r="D713" t="s">
        <v>1727</v>
      </c>
      <c r="E713">
        <v>-45.988100000000003</v>
      </c>
      <c r="F713">
        <v>-16.565999999999999</v>
      </c>
      <c r="G713">
        <v>5775</v>
      </c>
      <c r="H713">
        <v>5616</v>
      </c>
      <c r="I713">
        <v>6119</v>
      </c>
      <c r="J713">
        <v>5577</v>
      </c>
      <c r="K713">
        <v>5913</v>
      </c>
      <c r="L713">
        <v>5663</v>
      </c>
      <c r="M713">
        <v>5599</v>
      </c>
      <c r="N713">
        <v>5923</v>
      </c>
      <c r="O713">
        <v>6606</v>
      </c>
      <c r="P713">
        <v>6083</v>
      </c>
      <c r="Q713">
        <v>5842</v>
      </c>
      <c r="R713">
        <v>5037</v>
      </c>
      <c r="S713">
        <v>5327</v>
      </c>
    </row>
    <row r="714" spans="1:19" x14ac:dyDescent="0.25">
      <c r="A714">
        <v>26209</v>
      </c>
      <c r="B714" t="s">
        <v>588</v>
      </c>
      <c r="C714" t="s">
        <v>167</v>
      </c>
      <c r="D714" t="s">
        <v>375</v>
      </c>
      <c r="E714">
        <v>-41.828899999999997</v>
      </c>
      <c r="F714">
        <v>-12.7073</v>
      </c>
      <c r="G714">
        <v>5525</v>
      </c>
      <c r="H714">
        <v>5676</v>
      </c>
      <c r="I714">
        <v>5863</v>
      </c>
      <c r="J714">
        <v>5798</v>
      </c>
      <c r="K714">
        <v>5237</v>
      </c>
      <c r="L714">
        <v>4949</v>
      </c>
      <c r="M714">
        <v>4782</v>
      </c>
      <c r="N714">
        <v>4990</v>
      </c>
      <c r="O714">
        <v>5625</v>
      </c>
      <c r="P714">
        <v>6128</v>
      </c>
      <c r="Q714">
        <v>6014</v>
      </c>
      <c r="R714">
        <v>5480</v>
      </c>
      <c r="S714">
        <v>5762</v>
      </c>
    </row>
    <row r="715" spans="1:19" x14ac:dyDescent="0.25">
      <c r="A715">
        <v>28089</v>
      </c>
      <c r="B715" t="s">
        <v>657</v>
      </c>
      <c r="C715" t="s">
        <v>167</v>
      </c>
      <c r="D715" t="s">
        <v>375</v>
      </c>
      <c r="E715">
        <v>-41.265000000000001</v>
      </c>
      <c r="F715">
        <v>-11.9672</v>
      </c>
      <c r="G715">
        <v>5068</v>
      </c>
      <c r="H715">
        <v>5486</v>
      </c>
      <c r="I715">
        <v>5581</v>
      </c>
      <c r="J715">
        <v>5564</v>
      </c>
      <c r="K715">
        <v>4766</v>
      </c>
      <c r="L715">
        <v>4319</v>
      </c>
      <c r="M715">
        <v>4088</v>
      </c>
      <c r="N715">
        <v>4239</v>
      </c>
      <c r="O715">
        <v>4905</v>
      </c>
      <c r="P715">
        <v>5602</v>
      </c>
      <c r="Q715">
        <v>5507</v>
      </c>
      <c r="R715">
        <v>5299</v>
      </c>
      <c r="S715">
        <v>5461</v>
      </c>
    </row>
    <row r="716" spans="1:19" x14ac:dyDescent="0.25">
      <c r="A716">
        <v>9216</v>
      </c>
      <c r="B716" t="s">
        <v>657</v>
      </c>
      <c r="C716" t="s">
        <v>167</v>
      </c>
      <c r="D716" t="s">
        <v>1651</v>
      </c>
      <c r="E716">
        <v>-56.484000000000002</v>
      </c>
      <c r="F716">
        <v>-21.1265</v>
      </c>
      <c r="G716">
        <v>5109</v>
      </c>
      <c r="H716">
        <v>5227</v>
      </c>
      <c r="I716">
        <v>5364</v>
      </c>
      <c r="J716">
        <v>5489</v>
      </c>
      <c r="K716">
        <v>5314</v>
      </c>
      <c r="L716">
        <v>4538</v>
      </c>
      <c r="M716">
        <v>4392</v>
      </c>
      <c r="N716">
        <v>4516</v>
      </c>
      <c r="O716">
        <v>5312</v>
      </c>
      <c r="P716">
        <v>5071</v>
      </c>
      <c r="Q716">
        <v>5257</v>
      </c>
      <c r="R716">
        <v>5417</v>
      </c>
      <c r="S716">
        <v>5410</v>
      </c>
    </row>
    <row r="717" spans="1:19" x14ac:dyDescent="0.25">
      <c r="A717">
        <v>63971</v>
      </c>
      <c r="B717" t="s">
        <v>657</v>
      </c>
      <c r="C717" t="s">
        <v>167</v>
      </c>
      <c r="D717" t="s">
        <v>2567</v>
      </c>
      <c r="E717">
        <v>-47.306899999999999</v>
      </c>
      <c r="F717">
        <v>-1.3677999999999999</v>
      </c>
      <c r="G717">
        <v>4776</v>
      </c>
      <c r="H717">
        <v>4345</v>
      </c>
      <c r="I717">
        <v>4221</v>
      </c>
      <c r="J717">
        <v>4263</v>
      </c>
      <c r="K717">
        <v>4358</v>
      </c>
      <c r="L717">
        <v>4601</v>
      </c>
      <c r="M717">
        <v>4891</v>
      </c>
      <c r="N717">
        <v>5054</v>
      </c>
      <c r="O717">
        <v>5339</v>
      </c>
      <c r="P717">
        <v>5468</v>
      </c>
      <c r="Q717">
        <v>5214</v>
      </c>
      <c r="R717">
        <v>4976</v>
      </c>
      <c r="S717">
        <v>4583</v>
      </c>
    </row>
    <row r="718" spans="1:19" x14ac:dyDescent="0.25">
      <c r="A718">
        <v>39830</v>
      </c>
      <c r="B718" t="s">
        <v>657</v>
      </c>
      <c r="C718" t="s">
        <v>167</v>
      </c>
      <c r="D718" t="s">
        <v>3284</v>
      </c>
      <c r="E718">
        <v>-35.729500000000002</v>
      </c>
      <c r="F718">
        <v>-8.4720999999999993</v>
      </c>
      <c r="G718">
        <v>5168</v>
      </c>
      <c r="H718">
        <v>5499</v>
      </c>
      <c r="I718">
        <v>5573</v>
      </c>
      <c r="J718">
        <v>5794</v>
      </c>
      <c r="K718">
        <v>5248</v>
      </c>
      <c r="L718">
        <v>4537</v>
      </c>
      <c r="M718">
        <v>4074</v>
      </c>
      <c r="N718">
        <v>4138</v>
      </c>
      <c r="O718">
        <v>4763</v>
      </c>
      <c r="P718">
        <v>5338</v>
      </c>
      <c r="Q718">
        <v>5539</v>
      </c>
      <c r="R718">
        <v>5862</v>
      </c>
      <c r="S718">
        <v>5649</v>
      </c>
    </row>
    <row r="719" spans="1:19" x14ac:dyDescent="0.25">
      <c r="A719">
        <v>20349</v>
      </c>
      <c r="B719" t="s">
        <v>2549</v>
      </c>
      <c r="C719" t="s">
        <v>167</v>
      </c>
      <c r="D719" t="s">
        <v>1727</v>
      </c>
      <c r="E719">
        <v>-44.757199999999997</v>
      </c>
      <c r="F719">
        <v>-15.321400000000001</v>
      </c>
      <c r="G719">
        <v>5902</v>
      </c>
      <c r="H719">
        <v>5807</v>
      </c>
      <c r="I719">
        <v>6219</v>
      </c>
      <c r="J719">
        <v>5790</v>
      </c>
      <c r="K719">
        <v>6097</v>
      </c>
      <c r="L719">
        <v>5771</v>
      </c>
      <c r="M719">
        <v>5715</v>
      </c>
      <c r="N719">
        <v>6073</v>
      </c>
      <c r="O719">
        <v>6577</v>
      </c>
      <c r="P719">
        <v>6356</v>
      </c>
      <c r="Q719">
        <v>5910</v>
      </c>
      <c r="R719">
        <v>5080</v>
      </c>
      <c r="S719">
        <v>5431</v>
      </c>
    </row>
    <row r="720" spans="1:19" x14ac:dyDescent="0.25">
      <c r="A720">
        <v>44484</v>
      </c>
      <c r="B720" t="s">
        <v>2757</v>
      </c>
      <c r="C720" t="s">
        <v>167</v>
      </c>
      <c r="D720" t="s">
        <v>2709</v>
      </c>
      <c r="E720">
        <v>-38.513599999999997</v>
      </c>
      <c r="F720">
        <v>-7.3137999999999996</v>
      </c>
      <c r="G720">
        <v>5948</v>
      </c>
      <c r="H720">
        <v>5705</v>
      </c>
      <c r="I720">
        <v>5869</v>
      </c>
      <c r="J720">
        <v>5997</v>
      </c>
      <c r="K720">
        <v>5797</v>
      </c>
      <c r="L720">
        <v>5354</v>
      </c>
      <c r="M720">
        <v>5218</v>
      </c>
      <c r="N720">
        <v>5496</v>
      </c>
      <c r="O720">
        <v>6181</v>
      </c>
      <c r="P720">
        <v>6679</v>
      </c>
      <c r="Q720">
        <v>6532</v>
      </c>
      <c r="R720">
        <v>6503</v>
      </c>
      <c r="S720">
        <v>6052</v>
      </c>
    </row>
    <row r="721" spans="1:19" x14ac:dyDescent="0.25">
      <c r="A721">
        <v>23745</v>
      </c>
      <c r="B721" t="s">
        <v>1283</v>
      </c>
      <c r="C721" t="s">
        <v>167</v>
      </c>
      <c r="D721" t="s">
        <v>1058</v>
      </c>
      <c r="E721">
        <v>-49.834200000000003</v>
      </c>
      <c r="F721">
        <v>-13.6509</v>
      </c>
      <c r="G721">
        <v>5451</v>
      </c>
      <c r="H721">
        <v>4975</v>
      </c>
      <c r="I721">
        <v>5362</v>
      </c>
      <c r="J721">
        <v>5283</v>
      </c>
      <c r="K721">
        <v>5591</v>
      </c>
      <c r="L721">
        <v>5580</v>
      </c>
      <c r="M721">
        <v>5473</v>
      </c>
      <c r="N721">
        <v>5800</v>
      </c>
      <c r="O721">
        <v>6230</v>
      </c>
      <c r="P721">
        <v>5882</v>
      </c>
      <c r="Q721">
        <v>5408</v>
      </c>
      <c r="R721">
        <v>4883</v>
      </c>
      <c r="S721">
        <v>4955</v>
      </c>
    </row>
    <row r="722" spans="1:19" x14ac:dyDescent="0.25">
      <c r="A722">
        <v>43722</v>
      </c>
      <c r="B722" t="s">
        <v>2738</v>
      </c>
      <c r="C722" t="s">
        <v>167</v>
      </c>
      <c r="D722" t="s">
        <v>2709</v>
      </c>
      <c r="E722">
        <v>-36.132300000000001</v>
      </c>
      <c r="F722">
        <v>-7.4825999999999997</v>
      </c>
      <c r="G722">
        <v>5441</v>
      </c>
      <c r="H722">
        <v>5606</v>
      </c>
      <c r="I722">
        <v>5730</v>
      </c>
      <c r="J722">
        <v>5868</v>
      </c>
      <c r="K722">
        <v>5541</v>
      </c>
      <c r="L722">
        <v>4979</v>
      </c>
      <c r="M722">
        <v>4444</v>
      </c>
      <c r="N722">
        <v>4620</v>
      </c>
      <c r="O722">
        <v>5208</v>
      </c>
      <c r="P722">
        <v>5745</v>
      </c>
      <c r="Q722">
        <v>5840</v>
      </c>
      <c r="R722">
        <v>5975</v>
      </c>
      <c r="S722">
        <v>5744</v>
      </c>
    </row>
    <row r="723" spans="1:19" x14ac:dyDescent="0.25">
      <c r="A723">
        <v>1721</v>
      </c>
      <c r="B723" t="s">
        <v>4087</v>
      </c>
      <c r="C723" t="s">
        <v>167</v>
      </c>
      <c r="D723" t="s">
        <v>3898</v>
      </c>
      <c r="E723">
        <v>-52.428899999999999</v>
      </c>
      <c r="F723">
        <v>-29.305099999999999</v>
      </c>
      <c r="G723">
        <v>4642</v>
      </c>
      <c r="H723">
        <v>5380</v>
      </c>
      <c r="I723">
        <v>5446</v>
      </c>
      <c r="J723">
        <v>5201</v>
      </c>
      <c r="K723">
        <v>4694</v>
      </c>
      <c r="L723">
        <v>3817</v>
      </c>
      <c r="M723">
        <v>3374</v>
      </c>
      <c r="N723">
        <v>3671</v>
      </c>
      <c r="O723">
        <v>4324</v>
      </c>
      <c r="P723">
        <v>4046</v>
      </c>
      <c r="Q723">
        <v>4694</v>
      </c>
      <c r="R723">
        <v>5512</v>
      </c>
      <c r="S723">
        <v>5550</v>
      </c>
    </row>
    <row r="724" spans="1:19" x14ac:dyDescent="0.25">
      <c r="A724">
        <v>55018</v>
      </c>
      <c r="B724" t="s">
        <v>3629</v>
      </c>
      <c r="C724" t="s">
        <v>167</v>
      </c>
      <c r="D724" t="s">
        <v>3448</v>
      </c>
      <c r="E724">
        <v>-42.104799999999997</v>
      </c>
      <c r="F724">
        <v>-4.4885999999999999</v>
      </c>
      <c r="G724">
        <v>5669</v>
      </c>
      <c r="H724">
        <v>5065</v>
      </c>
      <c r="I724">
        <v>5215</v>
      </c>
      <c r="J724">
        <v>5298</v>
      </c>
      <c r="K724">
        <v>5125</v>
      </c>
      <c r="L724">
        <v>5316</v>
      </c>
      <c r="M724">
        <v>5534</v>
      </c>
      <c r="N724">
        <v>5756</v>
      </c>
      <c r="O724">
        <v>6280</v>
      </c>
      <c r="P724">
        <v>6514</v>
      </c>
      <c r="Q724">
        <v>6317</v>
      </c>
      <c r="R724">
        <v>6086</v>
      </c>
      <c r="S724">
        <v>5516</v>
      </c>
    </row>
    <row r="725" spans="1:19" x14ac:dyDescent="0.25">
      <c r="A725">
        <v>30647</v>
      </c>
      <c r="B725" t="s">
        <v>5315</v>
      </c>
      <c r="C725" t="s">
        <v>167</v>
      </c>
      <c r="D725" t="s">
        <v>5304</v>
      </c>
      <c r="E725">
        <v>-37.620600000000003</v>
      </c>
      <c r="F725">
        <v>-11.1463</v>
      </c>
      <c r="G725">
        <v>5250</v>
      </c>
      <c r="H725">
        <v>5697</v>
      </c>
      <c r="I725">
        <v>5783</v>
      </c>
      <c r="J725">
        <v>5874</v>
      </c>
      <c r="K725">
        <v>5191</v>
      </c>
      <c r="L725">
        <v>4549</v>
      </c>
      <c r="M725">
        <v>4367</v>
      </c>
      <c r="N725">
        <v>4434</v>
      </c>
      <c r="O725">
        <v>4846</v>
      </c>
      <c r="P725">
        <v>5400</v>
      </c>
      <c r="Q725">
        <v>5489</v>
      </c>
      <c r="R725">
        <v>5688</v>
      </c>
      <c r="S725">
        <v>5681</v>
      </c>
    </row>
    <row r="726" spans="1:19" x14ac:dyDescent="0.25">
      <c r="A726">
        <v>25947</v>
      </c>
      <c r="B726" t="s">
        <v>574</v>
      </c>
      <c r="C726" t="s">
        <v>167</v>
      </c>
      <c r="D726" t="s">
        <v>375</v>
      </c>
      <c r="E726">
        <v>-42.732700000000001</v>
      </c>
      <c r="F726">
        <v>-12.821</v>
      </c>
      <c r="G726">
        <v>5990</v>
      </c>
      <c r="H726">
        <v>6147</v>
      </c>
      <c r="I726">
        <v>6267</v>
      </c>
      <c r="J726">
        <v>6106</v>
      </c>
      <c r="K726">
        <v>5850</v>
      </c>
      <c r="L726">
        <v>5569</v>
      </c>
      <c r="M726">
        <v>5585</v>
      </c>
      <c r="N726">
        <v>5735</v>
      </c>
      <c r="O726">
        <v>6266</v>
      </c>
      <c r="P726">
        <v>6363</v>
      </c>
      <c r="Q726">
        <v>6265</v>
      </c>
      <c r="R726">
        <v>5733</v>
      </c>
      <c r="S726">
        <v>5989</v>
      </c>
    </row>
    <row r="727" spans="1:19" x14ac:dyDescent="0.25">
      <c r="A727">
        <v>7241</v>
      </c>
      <c r="B727" t="s">
        <v>4986</v>
      </c>
      <c r="C727" t="s">
        <v>167</v>
      </c>
      <c r="D727" t="s">
        <v>4704</v>
      </c>
      <c r="E727">
        <v>-50.544600000000003</v>
      </c>
      <c r="F727">
        <v>-22.269500000000001</v>
      </c>
      <c r="G727">
        <v>5262</v>
      </c>
      <c r="H727">
        <v>5239</v>
      </c>
      <c r="I727">
        <v>5572</v>
      </c>
      <c r="J727">
        <v>5521</v>
      </c>
      <c r="K727">
        <v>5437</v>
      </c>
      <c r="L727">
        <v>4795</v>
      </c>
      <c r="M727">
        <v>4607</v>
      </c>
      <c r="N727">
        <v>4811</v>
      </c>
      <c r="O727">
        <v>5669</v>
      </c>
      <c r="P727">
        <v>5179</v>
      </c>
      <c r="Q727">
        <v>5343</v>
      </c>
      <c r="R727">
        <v>5438</v>
      </c>
      <c r="S727">
        <v>5532</v>
      </c>
    </row>
    <row r="728" spans="1:19" x14ac:dyDescent="0.25">
      <c r="A728">
        <v>7419</v>
      </c>
      <c r="B728" t="s">
        <v>5005</v>
      </c>
      <c r="C728" t="s">
        <v>167</v>
      </c>
      <c r="D728" t="s">
        <v>4704</v>
      </c>
      <c r="E728">
        <v>-48.781199999999998</v>
      </c>
      <c r="F728">
        <v>-22.193100000000001</v>
      </c>
      <c r="G728">
        <v>5254</v>
      </c>
      <c r="H728">
        <v>5201</v>
      </c>
      <c r="I728">
        <v>5697</v>
      </c>
      <c r="J728">
        <v>5491</v>
      </c>
      <c r="K728">
        <v>5407</v>
      </c>
      <c r="L728">
        <v>4795</v>
      </c>
      <c r="M728">
        <v>4629</v>
      </c>
      <c r="N728">
        <v>4774</v>
      </c>
      <c r="O728">
        <v>5485</v>
      </c>
      <c r="P728">
        <v>5171</v>
      </c>
      <c r="Q728">
        <v>5439</v>
      </c>
      <c r="R728">
        <v>5408</v>
      </c>
      <c r="S728">
        <v>5547</v>
      </c>
    </row>
    <row r="729" spans="1:19" x14ac:dyDescent="0.25">
      <c r="A729">
        <v>55184</v>
      </c>
      <c r="B729" t="s">
        <v>329</v>
      </c>
      <c r="C729" t="s">
        <v>167</v>
      </c>
      <c r="D729" t="s">
        <v>312</v>
      </c>
      <c r="E729">
        <v>-59.587800000000001</v>
      </c>
      <c r="F729">
        <v>-4.3918999999999997</v>
      </c>
      <c r="G729">
        <v>4421</v>
      </c>
      <c r="H729">
        <v>3878</v>
      </c>
      <c r="I729">
        <v>4087</v>
      </c>
      <c r="J729">
        <v>4115</v>
      </c>
      <c r="K729">
        <v>4042</v>
      </c>
      <c r="L729">
        <v>4068</v>
      </c>
      <c r="M729">
        <v>4452</v>
      </c>
      <c r="N729">
        <v>4570</v>
      </c>
      <c r="O729">
        <v>5155</v>
      </c>
      <c r="P729">
        <v>5092</v>
      </c>
      <c r="Q729">
        <v>4901</v>
      </c>
      <c r="R729">
        <v>4535</v>
      </c>
      <c r="S729">
        <v>4148</v>
      </c>
    </row>
    <row r="730" spans="1:19" x14ac:dyDescent="0.25">
      <c r="A730">
        <v>46467</v>
      </c>
      <c r="B730" t="s">
        <v>2858</v>
      </c>
      <c r="C730" t="s">
        <v>167</v>
      </c>
      <c r="D730" t="s">
        <v>2709</v>
      </c>
      <c r="E730">
        <v>-35.619</v>
      </c>
      <c r="F730">
        <v>-6.8023999999999996</v>
      </c>
      <c r="G730">
        <v>5353</v>
      </c>
      <c r="H730">
        <v>5429</v>
      </c>
      <c r="I730">
        <v>5652</v>
      </c>
      <c r="J730">
        <v>5796</v>
      </c>
      <c r="K730">
        <v>5420</v>
      </c>
      <c r="L730">
        <v>4913</v>
      </c>
      <c r="M730">
        <v>4425</v>
      </c>
      <c r="N730">
        <v>4541</v>
      </c>
      <c r="O730">
        <v>5291</v>
      </c>
      <c r="P730">
        <v>5633</v>
      </c>
      <c r="Q730">
        <v>5733</v>
      </c>
      <c r="R730">
        <v>5821</v>
      </c>
      <c r="S730">
        <v>5581</v>
      </c>
    </row>
    <row r="731" spans="1:19" x14ac:dyDescent="0.25">
      <c r="A731">
        <v>8438</v>
      </c>
      <c r="B731" t="s">
        <v>2858</v>
      </c>
      <c r="C731" t="s">
        <v>167</v>
      </c>
      <c r="D731" t="s">
        <v>4704</v>
      </c>
      <c r="E731">
        <v>-49.0745</v>
      </c>
      <c r="F731">
        <v>-21.6218</v>
      </c>
      <c r="G731">
        <v>5311</v>
      </c>
      <c r="H731">
        <v>5258</v>
      </c>
      <c r="I731">
        <v>5683</v>
      </c>
      <c r="J731">
        <v>5434</v>
      </c>
      <c r="K731">
        <v>5447</v>
      </c>
      <c r="L731">
        <v>4899</v>
      </c>
      <c r="M731">
        <v>4786</v>
      </c>
      <c r="N731">
        <v>4962</v>
      </c>
      <c r="O731">
        <v>5679</v>
      </c>
      <c r="P731">
        <v>5320</v>
      </c>
      <c r="Q731">
        <v>5442</v>
      </c>
      <c r="R731">
        <v>5366</v>
      </c>
      <c r="S731">
        <v>5457</v>
      </c>
    </row>
    <row r="732" spans="1:19" x14ac:dyDescent="0.25">
      <c r="A732">
        <v>7285</v>
      </c>
      <c r="B732" t="s">
        <v>1757</v>
      </c>
      <c r="C732" t="s">
        <v>167</v>
      </c>
      <c r="D732" t="s">
        <v>1727</v>
      </c>
      <c r="E732">
        <v>-46.165700000000001</v>
      </c>
      <c r="F732">
        <v>-22.2712</v>
      </c>
      <c r="G732">
        <v>5074</v>
      </c>
      <c r="H732">
        <v>4724</v>
      </c>
      <c r="I732">
        <v>5333</v>
      </c>
      <c r="J732">
        <v>5062</v>
      </c>
      <c r="K732">
        <v>5208</v>
      </c>
      <c r="L732">
        <v>4806</v>
      </c>
      <c r="M732">
        <v>4610</v>
      </c>
      <c r="N732">
        <v>4905</v>
      </c>
      <c r="O732">
        <v>5658</v>
      </c>
      <c r="P732">
        <v>5343</v>
      </c>
      <c r="Q732">
        <v>5250</v>
      </c>
      <c r="R732">
        <v>4958</v>
      </c>
      <c r="S732">
        <v>5028</v>
      </c>
    </row>
    <row r="733" spans="1:19" x14ac:dyDescent="0.25">
      <c r="A733">
        <v>6825</v>
      </c>
      <c r="B733" t="s">
        <v>4932</v>
      </c>
      <c r="C733" t="s">
        <v>167</v>
      </c>
      <c r="D733" t="s">
        <v>4704</v>
      </c>
      <c r="E733">
        <v>-48.9709</v>
      </c>
      <c r="F733">
        <v>-22.568999999999999</v>
      </c>
      <c r="G733">
        <v>5181</v>
      </c>
      <c r="H733">
        <v>4983</v>
      </c>
      <c r="I733">
        <v>5495</v>
      </c>
      <c r="J733">
        <v>5388</v>
      </c>
      <c r="K733">
        <v>5386</v>
      </c>
      <c r="L733">
        <v>4746</v>
      </c>
      <c r="M733">
        <v>4607</v>
      </c>
      <c r="N733">
        <v>4717</v>
      </c>
      <c r="O733">
        <v>5584</v>
      </c>
      <c r="P733">
        <v>5155</v>
      </c>
      <c r="Q733">
        <v>5316</v>
      </c>
      <c r="R733">
        <v>5374</v>
      </c>
      <c r="S733">
        <v>5421</v>
      </c>
    </row>
    <row r="734" spans="1:19" x14ac:dyDescent="0.25">
      <c r="A734">
        <v>5264</v>
      </c>
      <c r="B734" t="s">
        <v>3137</v>
      </c>
      <c r="C734" t="s">
        <v>167</v>
      </c>
      <c r="D734" t="s">
        <v>2912</v>
      </c>
      <c r="E734">
        <v>-51.587899999999998</v>
      </c>
      <c r="F734">
        <v>-23.937100000000001</v>
      </c>
      <c r="G734">
        <v>5095</v>
      </c>
      <c r="H734">
        <v>5265</v>
      </c>
      <c r="I734">
        <v>5452</v>
      </c>
      <c r="J734">
        <v>5486</v>
      </c>
      <c r="K734">
        <v>5284</v>
      </c>
      <c r="L734">
        <v>4466</v>
      </c>
      <c r="M734">
        <v>4265</v>
      </c>
      <c r="N734">
        <v>4462</v>
      </c>
      <c r="O734">
        <v>5375</v>
      </c>
      <c r="P734">
        <v>4976</v>
      </c>
      <c r="Q734">
        <v>5131</v>
      </c>
      <c r="R734">
        <v>5484</v>
      </c>
      <c r="S734">
        <v>5487</v>
      </c>
    </row>
    <row r="735" spans="1:19" x14ac:dyDescent="0.25">
      <c r="A735">
        <v>2124</v>
      </c>
      <c r="B735" t="s">
        <v>4159</v>
      </c>
      <c r="C735" t="s">
        <v>167</v>
      </c>
      <c r="D735" t="s">
        <v>3898</v>
      </c>
      <c r="E735">
        <v>-54.904000000000003</v>
      </c>
      <c r="F735">
        <v>-28.729600000000001</v>
      </c>
      <c r="G735">
        <v>4970</v>
      </c>
      <c r="H735">
        <v>5788</v>
      </c>
      <c r="I735">
        <v>5853</v>
      </c>
      <c r="J735">
        <v>5659</v>
      </c>
      <c r="K735">
        <v>4923</v>
      </c>
      <c r="L735">
        <v>4126</v>
      </c>
      <c r="M735">
        <v>3528</v>
      </c>
      <c r="N735">
        <v>3927</v>
      </c>
      <c r="O735">
        <v>4565</v>
      </c>
      <c r="P735">
        <v>4519</v>
      </c>
      <c r="Q735">
        <v>5135</v>
      </c>
      <c r="R735">
        <v>5769</v>
      </c>
      <c r="S735">
        <v>5851</v>
      </c>
    </row>
    <row r="736" spans="1:19" x14ac:dyDescent="0.25">
      <c r="A736">
        <v>8465</v>
      </c>
      <c r="B736" t="s">
        <v>1846</v>
      </c>
      <c r="C736" t="s">
        <v>167</v>
      </c>
      <c r="D736" t="s">
        <v>1727</v>
      </c>
      <c r="E736">
        <v>-46.391399999999997</v>
      </c>
      <c r="F736">
        <v>-21.6416</v>
      </c>
      <c r="G736">
        <v>5132</v>
      </c>
      <c r="H736">
        <v>4907</v>
      </c>
      <c r="I736">
        <v>5418</v>
      </c>
      <c r="J736">
        <v>5021</v>
      </c>
      <c r="K736">
        <v>5184</v>
      </c>
      <c r="L736">
        <v>4887</v>
      </c>
      <c r="M736">
        <v>4825</v>
      </c>
      <c r="N736">
        <v>5041</v>
      </c>
      <c r="O736">
        <v>5788</v>
      </c>
      <c r="P736">
        <v>5434</v>
      </c>
      <c r="Q736">
        <v>5274</v>
      </c>
      <c r="R736">
        <v>4841</v>
      </c>
      <c r="S736">
        <v>4958</v>
      </c>
    </row>
    <row r="737" spans="1:19" x14ac:dyDescent="0.25">
      <c r="A737">
        <v>6412</v>
      </c>
      <c r="B737" t="s">
        <v>4879</v>
      </c>
      <c r="C737" t="s">
        <v>167</v>
      </c>
      <c r="D737" t="s">
        <v>4704</v>
      </c>
      <c r="E737">
        <v>-48.444099999999999</v>
      </c>
      <c r="F737">
        <v>-22.8842</v>
      </c>
      <c r="G737">
        <v>5145</v>
      </c>
      <c r="H737">
        <v>4948</v>
      </c>
      <c r="I737">
        <v>5557</v>
      </c>
      <c r="J737">
        <v>5343</v>
      </c>
      <c r="K737">
        <v>5331</v>
      </c>
      <c r="L737">
        <v>4667</v>
      </c>
      <c r="M737">
        <v>4541</v>
      </c>
      <c r="N737">
        <v>4663</v>
      </c>
      <c r="O737">
        <v>5552</v>
      </c>
      <c r="P737">
        <v>5183</v>
      </c>
      <c r="Q737">
        <v>5297</v>
      </c>
      <c r="R737">
        <v>5300</v>
      </c>
      <c r="S737">
        <v>5359</v>
      </c>
    </row>
    <row r="738" spans="1:19" x14ac:dyDescent="0.25">
      <c r="A738">
        <v>17038</v>
      </c>
      <c r="B738" t="s">
        <v>2456</v>
      </c>
      <c r="C738" t="s">
        <v>167</v>
      </c>
      <c r="D738" t="s">
        <v>1727</v>
      </c>
      <c r="E738">
        <v>-43.008899999999997</v>
      </c>
      <c r="F738">
        <v>-16.866199999999999</v>
      </c>
      <c r="G738">
        <v>5290</v>
      </c>
      <c r="H738">
        <v>5421</v>
      </c>
      <c r="I738">
        <v>6011</v>
      </c>
      <c r="J738">
        <v>5289</v>
      </c>
      <c r="K738">
        <v>5014</v>
      </c>
      <c r="L738">
        <v>4805</v>
      </c>
      <c r="M738">
        <v>4688</v>
      </c>
      <c r="N738">
        <v>4986</v>
      </c>
      <c r="O738">
        <v>5681</v>
      </c>
      <c r="P738">
        <v>5868</v>
      </c>
      <c r="Q738">
        <v>5601</v>
      </c>
      <c r="R738">
        <v>4819</v>
      </c>
      <c r="S738">
        <v>5300</v>
      </c>
    </row>
    <row r="739" spans="1:19" x14ac:dyDescent="0.25">
      <c r="A739">
        <v>24505</v>
      </c>
      <c r="B739" t="s">
        <v>526</v>
      </c>
      <c r="C739" t="s">
        <v>167</v>
      </c>
      <c r="D739" t="s">
        <v>375</v>
      </c>
      <c r="E739">
        <v>-42.524500000000003</v>
      </c>
      <c r="F739">
        <v>-13.3796</v>
      </c>
      <c r="G739">
        <v>5916</v>
      </c>
      <c r="H739">
        <v>6082</v>
      </c>
      <c r="I739">
        <v>6256</v>
      </c>
      <c r="J739">
        <v>6015</v>
      </c>
      <c r="K739">
        <v>5783</v>
      </c>
      <c r="L739">
        <v>5528</v>
      </c>
      <c r="M739">
        <v>5478</v>
      </c>
      <c r="N739">
        <v>5642</v>
      </c>
      <c r="O739">
        <v>6179</v>
      </c>
      <c r="P739">
        <v>6348</v>
      </c>
      <c r="Q739">
        <v>6205</v>
      </c>
      <c r="R739">
        <v>5556</v>
      </c>
      <c r="S739">
        <v>5923</v>
      </c>
    </row>
    <row r="740" spans="1:19" x14ac:dyDescent="0.25">
      <c r="A740">
        <v>3196</v>
      </c>
      <c r="B740" t="s">
        <v>4558</v>
      </c>
      <c r="C740" t="s">
        <v>167</v>
      </c>
      <c r="D740" t="s">
        <v>4434</v>
      </c>
      <c r="E740">
        <v>-49.069299999999998</v>
      </c>
      <c r="F740">
        <v>-27.2012</v>
      </c>
      <c r="G740">
        <v>4173</v>
      </c>
      <c r="H740">
        <v>4788</v>
      </c>
      <c r="I740">
        <v>4920</v>
      </c>
      <c r="J740">
        <v>4668</v>
      </c>
      <c r="K740">
        <v>4255</v>
      </c>
      <c r="L740">
        <v>3879</v>
      </c>
      <c r="M740">
        <v>3329</v>
      </c>
      <c r="N740">
        <v>3490</v>
      </c>
      <c r="O740">
        <v>4066</v>
      </c>
      <c r="P740">
        <v>3641</v>
      </c>
      <c r="Q740">
        <v>3701</v>
      </c>
      <c r="R740">
        <v>4567</v>
      </c>
      <c r="S740">
        <v>4767</v>
      </c>
    </row>
    <row r="741" spans="1:19" x14ac:dyDescent="0.25">
      <c r="A741">
        <v>2355</v>
      </c>
      <c r="B741" t="s">
        <v>4203</v>
      </c>
      <c r="C741" t="s">
        <v>167</v>
      </c>
      <c r="D741" t="s">
        <v>3898</v>
      </c>
      <c r="E741">
        <v>-53.772399999999998</v>
      </c>
      <c r="F741">
        <v>-28.366399999999999</v>
      </c>
      <c r="G741">
        <v>4868</v>
      </c>
      <c r="H741">
        <v>5670</v>
      </c>
      <c r="I741">
        <v>5752</v>
      </c>
      <c r="J741">
        <v>5523</v>
      </c>
      <c r="K741">
        <v>4853</v>
      </c>
      <c r="L741">
        <v>4074</v>
      </c>
      <c r="M741">
        <v>3482</v>
      </c>
      <c r="N741">
        <v>3835</v>
      </c>
      <c r="O741">
        <v>4517</v>
      </c>
      <c r="P741">
        <v>4379</v>
      </c>
      <c r="Q741">
        <v>5012</v>
      </c>
      <c r="R741">
        <v>5613</v>
      </c>
      <c r="S741">
        <v>5703</v>
      </c>
    </row>
    <row r="742" spans="1:19" x14ac:dyDescent="0.25">
      <c r="A742">
        <v>2472</v>
      </c>
      <c r="B742" t="s">
        <v>4469</v>
      </c>
      <c r="C742" t="s">
        <v>167</v>
      </c>
      <c r="D742" t="s">
        <v>4434</v>
      </c>
      <c r="E742">
        <v>-49.170499999999997</v>
      </c>
      <c r="F742">
        <v>-28.268599999999999</v>
      </c>
      <c r="G742">
        <v>4474</v>
      </c>
      <c r="H742">
        <v>5062</v>
      </c>
      <c r="I742">
        <v>5032</v>
      </c>
      <c r="J742">
        <v>4819</v>
      </c>
      <c r="K742">
        <v>4570</v>
      </c>
      <c r="L742">
        <v>3931</v>
      </c>
      <c r="M742">
        <v>3516</v>
      </c>
      <c r="N742">
        <v>3725</v>
      </c>
      <c r="O742">
        <v>4406</v>
      </c>
      <c r="P742">
        <v>3973</v>
      </c>
      <c r="Q742">
        <v>4316</v>
      </c>
      <c r="R742">
        <v>5142</v>
      </c>
      <c r="S742">
        <v>5196</v>
      </c>
    </row>
    <row r="743" spans="1:19" x14ac:dyDescent="0.25">
      <c r="A743">
        <v>3071</v>
      </c>
      <c r="B743" t="s">
        <v>4519</v>
      </c>
      <c r="C743" t="s">
        <v>167</v>
      </c>
      <c r="D743" t="s">
        <v>4434</v>
      </c>
      <c r="E743">
        <v>-49.882599999999996</v>
      </c>
      <c r="F743">
        <v>-27.359100000000002</v>
      </c>
      <c r="G743">
        <v>4295</v>
      </c>
      <c r="H743">
        <v>5036</v>
      </c>
      <c r="I743">
        <v>5132</v>
      </c>
      <c r="J743">
        <v>4881</v>
      </c>
      <c r="K743">
        <v>4339</v>
      </c>
      <c r="L743">
        <v>3727</v>
      </c>
      <c r="M743">
        <v>3152</v>
      </c>
      <c r="N743">
        <v>3324</v>
      </c>
      <c r="O743">
        <v>4081</v>
      </c>
      <c r="P743">
        <v>3828</v>
      </c>
      <c r="Q743">
        <v>4032</v>
      </c>
      <c r="R743">
        <v>4941</v>
      </c>
      <c r="S743">
        <v>5061</v>
      </c>
    </row>
    <row r="744" spans="1:19" x14ac:dyDescent="0.25">
      <c r="A744">
        <v>2905</v>
      </c>
      <c r="B744" t="s">
        <v>4319</v>
      </c>
      <c r="C744" t="s">
        <v>167</v>
      </c>
      <c r="D744" t="s">
        <v>3898</v>
      </c>
      <c r="E744">
        <v>-53.741</v>
      </c>
      <c r="F744">
        <v>-27.617799999999999</v>
      </c>
      <c r="G744">
        <v>4907</v>
      </c>
      <c r="H744">
        <v>5705</v>
      </c>
      <c r="I744">
        <v>5675</v>
      </c>
      <c r="J744">
        <v>5504</v>
      </c>
      <c r="K744">
        <v>4879</v>
      </c>
      <c r="L744">
        <v>4127</v>
      </c>
      <c r="M744">
        <v>3552</v>
      </c>
      <c r="N744">
        <v>3987</v>
      </c>
      <c r="O744">
        <v>4621</v>
      </c>
      <c r="P744">
        <v>4420</v>
      </c>
      <c r="Q744">
        <v>5106</v>
      </c>
      <c r="R744">
        <v>5618</v>
      </c>
      <c r="S744">
        <v>5695</v>
      </c>
    </row>
    <row r="745" spans="1:19" x14ac:dyDescent="0.25">
      <c r="A745">
        <v>64709</v>
      </c>
      <c r="B745" t="s">
        <v>2685</v>
      </c>
      <c r="C745" t="s">
        <v>167</v>
      </c>
      <c r="D745" t="s">
        <v>2567</v>
      </c>
      <c r="E745">
        <v>-46.771000000000001</v>
      </c>
      <c r="F745">
        <v>-1.0529999999999999</v>
      </c>
      <c r="G745">
        <v>4836</v>
      </c>
      <c r="H745">
        <v>4624</v>
      </c>
      <c r="I745">
        <v>4334</v>
      </c>
      <c r="J745">
        <v>4177</v>
      </c>
      <c r="K745">
        <v>4207</v>
      </c>
      <c r="L745">
        <v>4505</v>
      </c>
      <c r="M745">
        <v>4789</v>
      </c>
      <c r="N745">
        <v>4896</v>
      </c>
      <c r="O745">
        <v>5291</v>
      </c>
      <c r="P745">
        <v>5568</v>
      </c>
      <c r="Q745">
        <v>5437</v>
      </c>
      <c r="R745">
        <v>5265</v>
      </c>
      <c r="S745">
        <v>4941</v>
      </c>
    </row>
    <row r="746" spans="1:19" x14ac:dyDescent="0.25">
      <c r="A746">
        <v>6297</v>
      </c>
      <c r="B746" t="s">
        <v>4869</v>
      </c>
      <c r="C746" t="s">
        <v>167</v>
      </c>
      <c r="D746" t="s">
        <v>4704</v>
      </c>
      <c r="E746">
        <v>-46.542299999999997</v>
      </c>
      <c r="F746">
        <v>-22.953199999999999</v>
      </c>
      <c r="G746">
        <v>5057</v>
      </c>
      <c r="H746">
        <v>4869</v>
      </c>
      <c r="I746">
        <v>5455</v>
      </c>
      <c r="J746">
        <v>5175</v>
      </c>
      <c r="K746">
        <v>5209</v>
      </c>
      <c r="L746">
        <v>4629</v>
      </c>
      <c r="M746">
        <v>4492</v>
      </c>
      <c r="N746">
        <v>4619</v>
      </c>
      <c r="O746">
        <v>5527</v>
      </c>
      <c r="P746">
        <v>5105</v>
      </c>
      <c r="Q746">
        <v>5182</v>
      </c>
      <c r="R746">
        <v>5095</v>
      </c>
      <c r="S746">
        <v>5321</v>
      </c>
    </row>
    <row r="747" spans="1:19" x14ac:dyDescent="0.25">
      <c r="A747">
        <v>4547</v>
      </c>
      <c r="B747" t="s">
        <v>3055</v>
      </c>
      <c r="C747" t="s">
        <v>167</v>
      </c>
      <c r="D747" t="s">
        <v>2912</v>
      </c>
      <c r="E747">
        <v>-53.122199999999999</v>
      </c>
      <c r="F747">
        <v>-24.817799999999998</v>
      </c>
      <c r="G747">
        <v>5037</v>
      </c>
      <c r="H747">
        <v>5605</v>
      </c>
      <c r="I747">
        <v>5352</v>
      </c>
      <c r="J747">
        <v>5512</v>
      </c>
      <c r="K747">
        <v>5110</v>
      </c>
      <c r="L747">
        <v>4373</v>
      </c>
      <c r="M747">
        <v>4020</v>
      </c>
      <c r="N747">
        <v>4242</v>
      </c>
      <c r="O747">
        <v>5190</v>
      </c>
      <c r="P747">
        <v>4861</v>
      </c>
      <c r="Q747">
        <v>5120</v>
      </c>
      <c r="R747">
        <v>5483</v>
      </c>
      <c r="S747">
        <v>5577</v>
      </c>
    </row>
    <row r="748" spans="1:19" x14ac:dyDescent="0.25">
      <c r="A748">
        <v>37155</v>
      </c>
      <c r="B748" t="s">
        <v>277</v>
      </c>
      <c r="C748" t="s">
        <v>167</v>
      </c>
      <c r="D748" t="s">
        <v>192</v>
      </c>
      <c r="E748">
        <v>-36.016399999999997</v>
      </c>
      <c r="F748">
        <v>-9.2339000000000002</v>
      </c>
      <c r="G748">
        <v>5166</v>
      </c>
      <c r="H748">
        <v>5454</v>
      </c>
      <c r="I748">
        <v>5570</v>
      </c>
      <c r="J748">
        <v>5730</v>
      </c>
      <c r="K748">
        <v>5267</v>
      </c>
      <c r="L748">
        <v>4489</v>
      </c>
      <c r="M748">
        <v>4106</v>
      </c>
      <c r="N748">
        <v>4160</v>
      </c>
      <c r="O748">
        <v>4711</v>
      </c>
      <c r="P748">
        <v>5450</v>
      </c>
      <c r="Q748">
        <v>5510</v>
      </c>
      <c r="R748">
        <v>5832</v>
      </c>
      <c r="S748">
        <v>5716</v>
      </c>
    </row>
    <row r="749" spans="1:19" x14ac:dyDescent="0.25">
      <c r="A749">
        <v>9864</v>
      </c>
      <c r="B749" t="s">
        <v>1990</v>
      </c>
      <c r="C749" t="s">
        <v>167</v>
      </c>
      <c r="D749" t="s">
        <v>1727</v>
      </c>
      <c r="E749">
        <v>-43.240900000000003</v>
      </c>
      <c r="F749">
        <v>-20.842400000000001</v>
      </c>
      <c r="G749">
        <v>4856</v>
      </c>
      <c r="H749">
        <v>4981</v>
      </c>
      <c r="I749">
        <v>5598</v>
      </c>
      <c r="J749">
        <v>4953</v>
      </c>
      <c r="K749">
        <v>4811</v>
      </c>
      <c r="L749">
        <v>4413</v>
      </c>
      <c r="M749">
        <v>4423</v>
      </c>
      <c r="N749">
        <v>4611</v>
      </c>
      <c r="O749">
        <v>5325</v>
      </c>
      <c r="P749">
        <v>5081</v>
      </c>
      <c r="Q749">
        <v>4884</v>
      </c>
      <c r="R749">
        <v>4357</v>
      </c>
      <c r="S749">
        <v>4834</v>
      </c>
    </row>
    <row r="750" spans="1:19" x14ac:dyDescent="0.25">
      <c r="A750">
        <v>58759</v>
      </c>
      <c r="B750" t="s">
        <v>2615</v>
      </c>
      <c r="C750" t="s">
        <v>167</v>
      </c>
      <c r="D750" t="s">
        <v>2567</v>
      </c>
      <c r="E750">
        <v>-52.539299999999997</v>
      </c>
      <c r="F750">
        <v>-3.2978999999999998</v>
      </c>
      <c r="G750">
        <v>4384</v>
      </c>
      <c r="H750">
        <v>4035</v>
      </c>
      <c r="I750">
        <v>4162</v>
      </c>
      <c r="J750">
        <v>4258</v>
      </c>
      <c r="K750">
        <v>4314</v>
      </c>
      <c r="L750">
        <v>4339</v>
      </c>
      <c r="M750">
        <v>4615</v>
      </c>
      <c r="N750">
        <v>4575</v>
      </c>
      <c r="O750">
        <v>4811</v>
      </c>
      <c r="P750">
        <v>4591</v>
      </c>
      <c r="Q750">
        <v>4480</v>
      </c>
      <c r="R750">
        <v>4373</v>
      </c>
      <c r="S750">
        <v>4059</v>
      </c>
    </row>
    <row r="751" spans="1:19" x14ac:dyDescent="0.25">
      <c r="A751">
        <v>8919</v>
      </c>
      <c r="B751" t="s">
        <v>1691</v>
      </c>
      <c r="C751" t="s">
        <v>167</v>
      </c>
      <c r="D751" t="s">
        <v>1651</v>
      </c>
      <c r="E751">
        <v>-52.036900000000003</v>
      </c>
      <c r="F751">
        <v>-21.254899999999999</v>
      </c>
      <c r="G751">
        <v>5344</v>
      </c>
      <c r="H751">
        <v>5267</v>
      </c>
      <c r="I751">
        <v>5686</v>
      </c>
      <c r="J751">
        <v>5618</v>
      </c>
      <c r="K751">
        <v>5521</v>
      </c>
      <c r="L751">
        <v>4975</v>
      </c>
      <c r="M751">
        <v>4739</v>
      </c>
      <c r="N751">
        <v>4853</v>
      </c>
      <c r="O751">
        <v>5659</v>
      </c>
      <c r="P751">
        <v>5275</v>
      </c>
      <c r="Q751">
        <v>5443</v>
      </c>
      <c r="R751">
        <v>5498</v>
      </c>
      <c r="S751">
        <v>5593</v>
      </c>
    </row>
    <row r="752" spans="1:19" x14ac:dyDescent="0.25">
      <c r="A752">
        <v>16814</v>
      </c>
      <c r="B752" t="s">
        <v>2449</v>
      </c>
      <c r="C752" t="s">
        <v>167</v>
      </c>
      <c r="D752" t="s">
        <v>1727</v>
      </c>
      <c r="E752">
        <v>-46.012300000000003</v>
      </c>
      <c r="F752">
        <v>-16.997599999999998</v>
      </c>
      <c r="G752">
        <v>5783</v>
      </c>
      <c r="H752">
        <v>5641</v>
      </c>
      <c r="I752">
        <v>6089</v>
      </c>
      <c r="J752">
        <v>5579</v>
      </c>
      <c r="K752">
        <v>5973</v>
      </c>
      <c r="L752">
        <v>5766</v>
      </c>
      <c r="M752">
        <v>5593</v>
      </c>
      <c r="N752">
        <v>5941</v>
      </c>
      <c r="O752">
        <v>6493</v>
      </c>
      <c r="P752">
        <v>6083</v>
      </c>
      <c r="Q752">
        <v>5784</v>
      </c>
      <c r="R752">
        <v>5093</v>
      </c>
      <c r="S752">
        <v>5358</v>
      </c>
    </row>
    <row r="753" spans="1:19" x14ac:dyDescent="0.25">
      <c r="A753">
        <v>4983</v>
      </c>
      <c r="B753" t="s">
        <v>3102</v>
      </c>
      <c r="C753" t="s">
        <v>167</v>
      </c>
      <c r="D753" t="s">
        <v>2912</v>
      </c>
      <c r="E753">
        <v>-53.527999999999999</v>
      </c>
      <c r="F753">
        <v>-24.1982</v>
      </c>
      <c r="G753">
        <v>5088</v>
      </c>
      <c r="H753">
        <v>5560</v>
      </c>
      <c r="I753">
        <v>5546</v>
      </c>
      <c r="J753">
        <v>5545</v>
      </c>
      <c r="K753">
        <v>5129</v>
      </c>
      <c r="L753">
        <v>4414</v>
      </c>
      <c r="M753">
        <v>4050</v>
      </c>
      <c r="N753">
        <v>4228</v>
      </c>
      <c r="O753">
        <v>5179</v>
      </c>
      <c r="P753">
        <v>4929</v>
      </c>
      <c r="Q753">
        <v>5242</v>
      </c>
      <c r="R753">
        <v>5558</v>
      </c>
      <c r="S753">
        <v>5679</v>
      </c>
    </row>
    <row r="754" spans="1:19" x14ac:dyDescent="0.25">
      <c r="A754">
        <v>40090</v>
      </c>
      <c r="B754" t="s">
        <v>5448</v>
      </c>
      <c r="C754" t="s">
        <v>167</v>
      </c>
      <c r="D754" t="s">
        <v>5370</v>
      </c>
      <c r="E754">
        <v>-48.482599999999998</v>
      </c>
      <c r="F754">
        <v>-8.3895999999999997</v>
      </c>
      <c r="G754">
        <v>5127</v>
      </c>
      <c r="H754">
        <v>4585</v>
      </c>
      <c r="I754">
        <v>4776</v>
      </c>
      <c r="J754">
        <v>4736</v>
      </c>
      <c r="K754">
        <v>4870</v>
      </c>
      <c r="L754">
        <v>5252</v>
      </c>
      <c r="M754">
        <v>5599</v>
      </c>
      <c r="N754">
        <v>5653</v>
      </c>
      <c r="O754">
        <v>6176</v>
      </c>
      <c r="P754">
        <v>5769</v>
      </c>
      <c r="Q754">
        <v>5017</v>
      </c>
      <c r="R754">
        <v>4581</v>
      </c>
      <c r="S754">
        <v>4515</v>
      </c>
    </row>
    <row r="755" spans="1:19" x14ac:dyDescent="0.25">
      <c r="A755">
        <v>30670</v>
      </c>
      <c r="B755" t="s">
        <v>166</v>
      </c>
      <c r="C755" t="s">
        <v>167</v>
      </c>
      <c r="D755" t="s">
        <v>168</v>
      </c>
      <c r="E755">
        <v>-68.746300000000005</v>
      </c>
      <c r="F755">
        <v>-11.010899999999999</v>
      </c>
      <c r="G755">
        <v>4675</v>
      </c>
      <c r="H755">
        <v>4376</v>
      </c>
      <c r="I755">
        <v>4504</v>
      </c>
      <c r="J755">
        <v>4284</v>
      </c>
      <c r="K755">
        <v>4782</v>
      </c>
      <c r="L755">
        <v>4276</v>
      </c>
      <c r="M755">
        <v>4517</v>
      </c>
      <c r="N755">
        <v>4713</v>
      </c>
      <c r="O755">
        <v>5181</v>
      </c>
      <c r="P755">
        <v>5192</v>
      </c>
      <c r="Q755">
        <v>4972</v>
      </c>
      <c r="R755">
        <v>4866</v>
      </c>
      <c r="S755">
        <v>4440</v>
      </c>
    </row>
    <row r="756" spans="1:19" x14ac:dyDescent="0.25">
      <c r="A756">
        <v>56350</v>
      </c>
      <c r="B756" t="s">
        <v>3638</v>
      </c>
      <c r="C756" t="s">
        <v>167</v>
      </c>
      <c r="D756" t="s">
        <v>3448</v>
      </c>
      <c r="E756">
        <v>-41.786200000000001</v>
      </c>
      <c r="F756">
        <v>-4.1341000000000001</v>
      </c>
      <c r="G756">
        <v>5747</v>
      </c>
      <c r="H756">
        <v>5200</v>
      </c>
      <c r="I756">
        <v>5371</v>
      </c>
      <c r="J756">
        <v>5387</v>
      </c>
      <c r="K756">
        <v>5227</v>
      </c>
      <c r="L756">
        <v>5388</v>
      </c>
      <c r="M756">
        <v>5530</v>
      </c>
      <c r="N756">
        <v>5799</v>
      </c>
      <c r="O756">
        <v>6276</v>
      </c>
      <c r="P756">
        <v>6557</v>
      </c>
      <c r="Q756">
        <v>6449</v>
      </c>
      <c r="R756">
        <v>6209</v>
      </c>
      <c r="S756">
        <v>5561</v>
      </c>
    </row>
    <row r="757" spans="1:19" x14ac:dyDescent="0.25">
      <c r="A757">
        <v>19243</v>
      </c>
      <c r="B757" t="s">
        <v>975</v>
      </c>
      <c r="C757" t="s">
        <v>976</v>
      </c>
      <c r="D757" t="s">
        <v>977</v>
      </c>
      <c r="E757">
        <v>-47.930399999999999</v>
      </c>
      <c r="F757">
        <v>-15.7804</v>
      </c>
      <c r="G757">
        <v>5430</v>
      </c>
      <c r="H757">
        <v>4900</v>
      </c>
      <c r="I757">
        <v>5412</v>
      </c>
      <c r="J757">
        <v>5068</v>
      </c>
      <c r="K757">
        <v>5385</v>
      </c>
      <c r="L757">
        <v>5499</v>
      </c>
      <c r="M757">
        <v>5573</v>
      </c>
      <c r="N757">
        <v>5846</v>
      </c>
      <c r="O757">
        <v>6566</v>
      </c>
      <c r="P757">
        <v>5933</v>
      </c>
      <c r="Q757">
        <v>5404</v>
      </c>
      <c r="R757">
        <v>4681</v>
      </c>
      <c r="S757">
        <v>4891</v>
      </c>
    </row>
    <row r="758" spans="1:19" x14ac:dyDescent="0.25">
      <c r="A758">
        <v>18423</v>
      </c>
      <c r="B758" t="s">
        <v>2499</v>
      </c>
      <c r="C758" t="s">
        <v>167</v>
      </c>
      <c r="D758" t="s">
        <v>1727</v>
      </c>
      <c r="E758">
        <v>-44.427999999999997</v>
      </c>
      <c r="F758">
        <v>-16.2119</v>
      </c>
      <c r="G758">
        <v>5835</v>
      </c>
      <c r="H758">
        <v>5704</v>
      </c>
      <c r="I758">
        <v>6220</v>
      </c>
      <c r="J758">
        <v>5694</v>
      </c>
      <c r="K758">
        <v>6020</v>
      </c>
      <c r="L758">
        <v>5756</v>
      </c>
      <c r="M758">
        <v>5592</v>
      </c>
      <c r="N758">
        <v>5887</v>
      </c>
      <c r="O758">
        <v>6570</v>
      </c>
      <c r="P758">
        <v>6200</v>
      </c>
      <c r="Q758">
        <v>5818</v>
      </c>
      <c r="R758">
        <v>5054</v>
      </c>
      <c r="S758">
        <v>5503</v>
      </c>
    </row>
    <row r="759" spans="1:19" x14ac:dyDescent="0.25">
      <c r="A759">
        <v>27646</v>
      </c>
      <c r="B759" t="s">
        <v>1606</v>
      </c>
      <c r="C759" t="s">
        <v>167</v>
      </c>
      <c r="D759" t="s">
        <v>1511</v>
      </c>
      <c r="E759">
        <v>-58.002899999999997</v>
      </c>
      <c r="F759">
        <v>-12.1211</v>
      </c>
      <c r="G759">
        <v>4980</v>
      </c>
      <c r="H759">
        <v>4575</v>
      </c>
      <c r="I759">
        <v>4676</v>
      </c>
      <c r="J759">
        <v>4836</v>
      </c>
      <c r="K759">
        <v>4980</v>
      </c>
      <c r="L759">
        <v>4974</v>
      </c>
      <c r="M759">
        <v>5088</v>
      </c>
      <c r="N759">
        <v>5189</v>
      </c>
      <c r="O759">
        <v>5566</v>
      </c>
      <c r="P759">
        <v>5172</v>
      </c>
      <c r="Q759">
        <v>5123</v>
      </c>
      <c r="R759">
        <v>4788</v>
      </c>
      <c r="S759">
        <v>4791</v>
      </c>
    </row>
    <row r="760" spans="1:19" x14ac:dyDescent="0.25">
      <c r="A760">
        <v>8595</v>
      </c>
      <c r="B760" t="s">
        <v>5102</v>
      </c>
      <c r="C760" t="s">
        <v>167</v>
      </c>
      <c r="D760" t="s">
        <v>4704</v>
      </c>
      <c r="E760">
        <v>-50.317900000000002</v>
      </c>
      <c r="F760">
        <v>-21.499500000000001</v>
      </c>
      <c r="G760">
        <v>5347</v>
      </c>
      <c r="H760">
        <v>5369</v>
      </c>
      <c r="I760">
        <v>5698</v>
      </c>
      <c r="J760">
        <v>5536</v>
      </c>
      <c r="K760">
        <v>5524</v>
      </c>
      <c r="L760">
        <v>4893</v>
      </c>
      <c r="M760">
        <v>4720</v>
      </c>
      <c r="N760">
        <v>4942</v>
      </c>
      <c r="O760">
        <v>5703</v>
      </c>
      <c r="P760">
        <v>5248</v>
      </c>
      <c r="Q760">
        <v>5452</v>
      </c>
      <c r="R760">
        <v>5517</v>
      </c>
      <c r="S760">
        <v>5562</v>
      </c>
    </row>
    <row r="761" spans="1:19" x14ac:dyDescent="0.25">
      <c r="A761">
        <v>12942</v>
      </c>
      <c r="B761" t="s">
        <v>2283</v>
      </c>
      <c r="C761" t="s">
        <v>167</v>
      </c>
      <c r="D761" t="s">
        <v>1727</v>
      </c>
      <c r="E761">
        <v>-42.710299999999997</v>
      </c>
      <c r="F761">
        <v>-19.0566</v>
      </c>
      <c r="G761">
        <v>5011</v>
      </c>
      <c r="H761">
        <v>5289</v>
      </c>
      <c r="I761">
        <v>5781</v>
      </c>
      <c r="J761">
        <v>5227</v>
      </c>
      <c r="K761">
        <v>5117</v>
      </c>
      <c r="L761">
        <v>4605</v>
      </c>
      <c r="M761">
        <v>4532</v>
      </c>
      <c r="N761">
        <v>4673</v>
      </c>
      <c r="O761">
        <v>5203</v>
      </c>
      <c r="P761">
        <v>5187</v>
      </c>
      <c r="Q761">
        <v>5008</v>
      </c>
      <c r="R761">
        <v>4497</v>
      </c>
      <c r="S761">
        <v>5017</v>
      </c>
    </row>
    <row r="762" spans="1:19" x14ac:dyDescent="0.25">
      <c r="A762">
        <v>17948</v>
      </c>
      <c r="B762" t="s">
        <v>1172</v>
      </c>
      <c r="C762" t="s">
        <v>167</v>
      </c>
      <c r="D762" t="s">
        <v>1058</v>
      </c>
      <c r="E762">
        <v>-49.3857</v>
      </c>
      <c r="F762">
        <v>-16.4316</v>
      </c>
      <c r="G762">
        <v>5458</v>
      </c>
      <c r="H762">
        <v>5018</v>
      </c>
      <c r="I762">
        <v>5330</v>
      </c>
      <c r="J762">
        <v>5272</v>
      </c>
      <c r="K762">
        <v>5595</v>
      </c>
      <c r="L762">
        <v>5646</v>
      </c>
      <c r="M762">
        <v>5453</v>
      </c>
      <c r="N762">
        <v>5665</v>
      </c>
      <c r="O762">
        <v>6450</v>
      </c>
      <c r="P762">
        <v>5763</v>
      </c>
      <c r="Q762">
        <v>5404</v>
      </c>
      <c r="R762">
        <v>4925</v>
      </c>
      <c r="S762">
        <v>4971</v>
      </c>
    </row>
    <row r="763" spans="1:19" x14ac:dyDescent="0.25">
      <c r="A763">
        <v>6998</v>
      </c>
      <c r="B763" t="s">
        <v>1741</v>
      </c>
      <c r="C763" t="s">
        <v>167</v>
      </c>
      <c r="D763" t="s">
        <v>1727</v>
      </c>
      <c r="E763">
        <v>-45.613399999999999</v>
      </c>
      <c r="F763">
        <v>-22.470500000000001</v>
      </c>
      <c r="G763">
        <v>5068</v>
      </c>
      <c r="H763">
        <v>4848</v>
      </c>
      <c r="I763">
        <v>5416</v>
      </c>
      <c r="J763">
        <v>5067</v>
      </c>
      <c r="K763">
        <v>5205</v>
      </c>
      <c r="L763">
        <v>4716</v>
      </c>
      <c r="M763">
        <v>4593</v>
      </c>
      <c r="N763">
        <v>4828</v>
      </c>
      <c r="O763">
        <v>5550</v>
      </c>
      <c r="P763">
        <v>5294</v>
      </c>
      <c r="Q763">
        <v>5241</v>
      </c>
      <c r="R763">
        <v>4934</v>
      </c>
      <c r="S763">
        <v>5130</v>
      </c>
    </row>
    <row r="764" spans="1:19" x14ac:dyDescent="0.25">
      <c r="A764">
        <v>37907</v>
      </c>
      <c r="B764" t="s">
        <v>3295</v>
      </c>
      <c r="C764" t="s">
        <v>167</v>
      </c>
      <c r="D764" t="s">
        <v>3284</v>
      </c>
      <c r="E764">
        <v>-36.567900000000002</v>
      </c>
      <c r="F764">
        <v>-9.0281000000000002</v>
      </c>
      <c r="G764">
        <v>5291</v>
      </c>
      <c r="H764">
        <v>5770</v>
      </c>
      <c r="I764">
        <v>5675</v>
      </c>
      <c r="J764">
        <v>5864</v>
      </c>
      <c r="K764">
        <v>5377</v>
      </c>
      <c r="L764">
        <v>4501</v>
      </c>
      <c r="M764">
        <v>4000</v>
      </c>
      <c r="N764">
        <v>4119</v>
      </c>
      <c r="O764">
        <v>4728</v>
      </c>
      <c r="P764">
        <v>5567</v>
      </c>
      <c r="Q764">
        <v>5765</v>
      </c>
      <c r="R764">
        <v>6186</v>
      </c>
      <c r="S764">
        <v>5942</v>
      </c>
    </row>
    <row r="765" spans="1:19" x14ac:dyDescent="0.25">
      <c r="A765">
        <v>11133</v>
      </c>
      <c r="B765" t="s">
        <v>1015</v>
      </c>
      <c r="C765" t="s">
        <v>167</v>
      </c>
      <c r="D765" t="s">
        <v>979</v>
      </c>
      <c r="E765">
        <v>-41.292400000000001</v>
      </c>
      <c r="F765">
        <v>-20.149999999999999</v>
      </c>
      <c r="G765">
        <v>4794</v>
      </c>
      <c r="H765">
        <v>5103</v>
      </c>
      <c r="I765">
        <v>5669</v>
      </c>
      <c r="J765">
        <v>5024</v>
      </c>
      <c r="K765">
        <v>4931</v>
      </c>
      <c r="L765">
        <v>4465</v>
      </c>
      <c r="M765">
        <v>4325</v>
      </c>
      <c r="N765">
        <v>4388</v>
      </c>
      <c r="O765">
        <v>4938</v>
      </c>
      <c r="P765">
        <v>4881</v>
      </c>
      <c r="Q765">
        <v>4631</v>
      </c>
      <c r="R765">
        <v>4331</v>
      </c>
      <c r="S765">
        <v>4838</v>
      </c>
    </row>
    <row r="766" spans="1:19" x14ac:dyDescent="0.25">
      <c r="A766">
        <v>44497</v>
      </c>
      <c r="B766" t="s">
        <v>3446</v>
      </c>
      <c r="C766" t="s">
        <v>167</v>
      </c>
      <c r="D766" t="s">
        <v>3284</v>
      </c>
      <c r="E766">
        <v>-37.286799999999999</v>
      </c>
      <c r="F766">
        <v>-7.3474000000000004</v>
      </c>
      <c r="G766">
        <v>5842</v>
      </c>
      <c r="H766">
        <v>5790</v>
      </c>
      <c r="I766">
        <v>5840</v>
      </c>
      <c r="J766">
        <v>6035</v>
      </c>
      <c r="K766">
        <v>5869</v>
      </c>
      <c r="L766">
        <v>5285</v>
      </c>
      <c r="M766">
        <v>4944</v>
      </c>
      <c r="N766">
        <v>5284</v>
      </c>
      <c r="O766">
        <v>5943</v>
      </c>
      <c r="P766">
        <v>6438</v>
      </c>
      <c r="Q766">
        <v>6413</v>
      </c>
      <c r="R766">
        <v>6368</v>
      </c>
      <c r="S766">
        <v>5891</v>
      </c>
    </row>
    <row r="767" spans="1:19" x14ac:dyDescent="0.25">
      <c r="A767">
        <v>48778</v>
      </c>
      <c r="B767" t="s">
        <v>3446</v>
      </c>
      <c r="C767" t="s">
        <v>167</v>
      </c>
      <c r="D767" t="s">
        <v>3752</v>
      </c>
      <c r="E767">
        <v>-35.356099999999998</v>
      </c>
      <c r="F767">
        <v>-6.1954000000000002</v>
      </c>
      <c r="G767">
        <v>5562</v>
      </c>
      <c r="H767">
        <v>5652</v>
      </c>
      <c r="I767">
        <v>5820</v>
      </c>
      <c r="J767">
        <v>6069</v>
      </c>
      <c r="K767">
        <v>5604</v>
      </c>
      <c r="L767">
        <v>5136</v>
      </c>
      <c r="M767">
        <v>4718</v>
      </c>
      <c r="N767">
        <v>4797</v>
      </c>
      <c r="O767">
        <v>5500</v>
      </c>
      <c r="P767">
        <v>5819</v>
      </c>
      <c r="Q767">
        <v>5904</v>
      </c>
      <c r="R767">
        <v>6022</v>
      </c>
      <c r="S767">
        <v>5697</v>
      </c>
    </row>
    <row r="768" spans="1:19" x14ac:dyDescent="0.25">
      <c r="A768">
        <v>30843</v>
      </c>
      <c r="B768" t="s">
        <v>5405</v>
      </c>
      <c r="C768" t="s">
        <v>167</v>
      </c>
      <c r="D768" t="s">
        <v>5370</v>
      </c>
      <c r="E768">
        <v>-48.568300000000001</v>
      </c>
      <c r="F768">
        <v>-11.020899999999999</v>
      </c>
      <c r="G768">
        <v>5374</v>
      </c>
      <c r="H768">
        <v>4907</v>
      </c>
      <c r="I768">
        <v>5087</v>
      </c>
      <c r="J768">
        <v>5011</v>
      </c>
      <c r="K768">
        <v>5360</v>
      </c>
      <c r="L768">
        <v>5548</v>
      </c>
      <c r="M768">
        <v>5603</v>
      </c>
      <c r="N768">
        <v>5699</v>
      </c>
      <c r="O768">
        <v>6260</v>
      </c>
      <c r="P768">
        <v>5914</v>
      </c>
      <c r="Q768">
        <v>5359</v>
      </c>
      <c r="R768">
        <v>4914</v>
      </c>
      <c r="S768">
        <v>4826</v>
      </c>
    </row>
    <row r="769" spans="1:19" x14ac:dyDescent="0.25">
      <c r="A769">
        <v>57610</v>
      </c>
      <c r="B769" t="s">
        <v>1419</v>
      </c>
      <c r="C769" t="s">
        <v>167</v>
      </c>
      <c r="D769" t="s">
        <v>1298</v>
      </c>
      <c r="E769">
        <v>-42.753</v>
      </c>
      <c r="F769">
        <v>-3.6783999999999999</v>
      </c>
      <c r="G769">
        <v>5637</v>
      </c>
      <c r="H769">
        <v>5114</v>
      </c>
      <c r="I769">
        <v>5320</v>
      </c>
      <c r="J769">
        <v>5358</v>
      </c>
      <c r="K769">
        <v>5198</v>
      </c>
      <c r="L769">
        <v>5265</v>
      </c>
      <c r="M769">
        <v>5474</v>
      </c>
      <c r="N769">
        <v>5675</v>
      </c>
      <c r="O769">
        <v>6145</v>
      </c>
      <c r="P769">
        <v>6432</v>
      </c>
      <c r="Q769">
        <v>6307</v>
      </c>
      <c r="R769">
        <v>5945</v>
      </c>
      <c r="S769">
        <v>5413</v>
      </c>
    </row>
    <row r="770" spans="1:19" x14ac:dyDescent="0.25">
      <c r="A770">
        <v>9108</v>
      </c>
      <c r="B770" t="s">
        <v>5148</v>
      </c>
      <c r="C770" t="s">
        <v>167</v>
      </c>
      <c r="D770" t="s">
        <v>4704</v>
      </c>
      <c r="E770">
        <v>-50.184899999999999</v>
      </c>
      <c r="F770">
        <v>-21.166</v>
      </c>
      <c r="G770">
        <v>5333</v>
      </c>
      <c r="H770">
        <v>5327</v>
      </c>
      <c r="I770">
        <v>5707</v>
      </c>
      <c r="J770">
        <v>5557</v>
      </c>
      <c r="K770">
        <v>5493</v>
      </c>
      <c r="L770">
        <v>4862</v>
      </c>
      <c r="M770">
        <v>4689</v>
      </c>
      <c r="N770">
        <v>4909</v>
      </c>
      <c r="O770">
        <v>5618</v>
      </c>
      <c r="P770">
        <v>5208</v>
      </c>
      <c r="Q770">
        <v>5484</v>
      </c>
      <c r="R770">
        <v>5529</v>
      </c>
      <c r="S770">
        <v>5614</v>
      </c>
    </row>
    <row r="771" spans="1:19" x14ac:dyDescent="0.25">
      <c r="A771">
        <v>41375</v>
      </c>
      <c r="B771" t="s">
        <v>3375</v>
      </c>
      <c r="C771" t="s">
        <v>167</v>
      </c>
      <c r="D771" t="s">
        <v>3284</v>
      </c>
      <c r="E771">
        <v>-36.371000000000002</v>
      </c>
      <c r="F771">
        <v>-8.1441999999999997</v>
      </c>
      <c r="G771">
        <v>5456</v>
      </c>
      <c r="H771">
        <v>5664</v>
      </c>
      <c r="I771">
        <v>5728</v>
      </c>
      <c r="J771">
        <v>5855</v>
      </c>
      <c r="K771">
        <v>5572</v>
      </c>
      <c r="L771">
        <v>4864</v>
      </c>
      <c r="M771">
        <v>4477</v>
      </c>
      <c r="N771">
        <v>4579</v>
      </c>
      <c r="O771">
        <v>5259</v>
      </c>
      <c r="P771">
        <v>5813</v>
      </c>
      <c r="Q771">
        <v>5868</v>
      </c>
      <c r="R771">
        <v>6011</v>
      </c>
      <c r="S771">
        <v>5785</v>
      </c>
    </row>
    <row r="772" spans="1:19" x14ac:dyDescent="0.25">
      <c r="A772">
        <v>55658</v>
      </c>
      <c r="B772" t="s">
        <v>1396</v>
      </c>
      <c r="C772" t="s">
        <v>167</v>
      </c>
      <c r="D772" t="s">
        <v>1298</v>
      </c>
      <c r="E772">
        <v>-45.584099999999999</v>
      </c>
      <c r="F772">
        <v>-4.3305999999999996</v>
      </c>
      <c r="G772">
        <v>5013</v>
      </c>
      <c r="H772">
        <v>4421</v>
      </c>
      <c r="I772">
        <v>4684</v>
      </c>
      <c r="J772">
        <v>4817</v>
      </c>
      <c r="K772">
        <v>4954</v>
      </c>
      <c r="L772">
        <v>4897</v>
      </c>
      <c r="M772">
        <v>5096</v>
      </c>
      <c r="N772">
        <v>5265</v>
      </c>
      <c r="O772">
        <v>5653</v>
      </c>
      <c r="P772">
        <v>5766</v>
      </c>
      <c r="Q772">
        <v>5232</v>
      </c>
      <c r="R772">
        <v>4774</v>
      </c>
      <c r="S772">
        <v>4593</v>
      </c>
    </row>
    <row r="773" spans="1:19" x14ac:dyDescent="0.25">
      <c r="A773">
        <v>48374</v>
      </c>
      <c r="B773" t="s">
        <v>2908</v>
      </c>
      <c r="C773" t="s">
        <v>167</v>
      </c>
      <c r="D773" t="s">
        <v>2709</v>
      </c>
      <c r="E773">
        <v>-37.494599999999998</v>
      </c>
      <c r="F773">
        <v>-6.3422999999999998</v>
      </c>
      <c r="G773">
        <v>5999</v>
      </c>
      <c r="H773">
        <v>5916</v>
      </c>
      <c r="I773">
        <v>6083</v>
      </c>
      <c r="J773">
        <v>6154</v>
      </c>
      <c r="K773">
        <v>6000</v>
      </c>
      <c r="L773">
        <v>5596</v>
      </c>
      <c r="M773">
        <v>5228</v>
      </c>
      <c r="N773">
        <v>5494</v>
      </c>
      <c r="O773">
        <v>6117</v>
      </c>
      <c r="P773">
        <v>6515</v>
      </c>
      <c r="Q773">
        <v>6511</v>
      </c>
      <c r="R773">
        <v>6395</v>
      </c>
      <c r="S773">
        <v>5977</v>
      </c>
    </row>
    <row r="774" spans="1:19" x14ac:dyDescent="0.25">
      <c r="A774">
        <v>40921</v>
      </c>
      <c r="B774" t="s">
        <v>3486</v>
      </c>
      <c r="C774" t="s">
        <v>167</v>
      </c>
      <c r="D774" t="s">
        <v>3448</v>
      </c>
      <c r="E774">
        <v>-42.835599999999999</v>
      </c>
      <c r="F774">
        <v>-8.2078000000000007</v>
      </c>
      <c r="G774">
        <v>5839</v>
      </c>
      <c r="H774">
        <v>5343</v>
      </c>
      <c r="I774">
        <v>5460</v>
      </c>
      <c r="J774">
        <v>5522</v>
      </c>
      <c r="K774">
        <v>5547</v>
      </c>
      <c r="L774">
        <v>5640</v>
      </c>
      <c r="M774">
        <v>5666</v>
      </c>
      <c r="N774">
        <v>5937</v>
      </c>
      <c r="O774">
        <v>6660</v>
      </c>
      <c r="P774">
        <v>6581</v>
      </c>
      <c r="Q774">
        <v>6313</v>
      </c>
      <c r="R774">
        <v>5829</v>
      </c>
      <c r="S774">
        <v>5566</v>
      </c>
    </row>
    <row r="775" spans="1:19" x14ac:dyDescent="0.25">
      <c r="A775">
        <v>47987</v>
      </c>
      <c r="B775" t="s">
        <v>2904</v>
      </c>
      <c r="C775" t="s">
        <v>167</v>
      </c>
      <c r="D775" t="s">
        <v>2709</v>
      </c>
      <c r="E775">
        <v>-37.825600000000001</v>
      </c>
      <c r="F775">
        <v>-6.3711000000000002</v>
      </c>
      <c r="G775">
        <v>6005</v>
      </c>
      <c r="H775">
        <v>5873</v>
      </c>
      <c r="I775">
        <v>5980</v>
      </c>
      <c r="J775">
        <v>6098</v>
      </c>
      <c r="K775">
        <v>5954</v>
      </c>
      <c r="L775">
        <v>5558</v>
      </c>
      <c r="M775">
        <v>5277</v>
      </c>
      <c r="N775">
        <v>5580</v>
      </c>
      <c r="O775">
        <v>6234</v>
      </c>
      <c r="P775">
        <v>6594</v>
      </c>
      <c r="Q775">
        <v>6511</v>
      </c>
      <c r="R775">
        <v>6431</v>
      </c>
      <c r="S775">
        <v>5975</v>
      </c>
    </row>
    <row r="776" spans="1:19" x14ac:dyDescent="0.25">
      <c r="A776">
        <v>32868</v>
      </c>
      <c r="B776" t="s">
        <v>5349</v>
      </c>
      <c r="C776" t="s">
        <v>167</v>
      </c>
      <c r="D776" t="s">
        <v>5304</v>
      </c>
      <c r="E776">
        <v>-36.461399999999998</v>
      </c>
      <c r="F776">
        <v>-10.430199999999999</v>
      </c>
      <c r="G776">
        <v>5449</v>
      </c>
      <c r="H776">
        <v>5760</v>
      </c>
      <c r="I776">
        <v>5951</v>
      </c>
      <c r="J776">
        <v>6077</v>
      </c>
      <c r="K776">
        <v>5266</v>
      </c>
      <c r="L776">
        <v>4712</v>
      </c>
      <c r="M776">
        <v>4503</v>
      </c>
      <c r="N776">
        <v>4514</v>
      </c>
      <c r="O776">
        <v>5135</v>
      </c>
      <c r="P776">
        <v>5616</v>
      </c>
      <c r="Q776">
        <v>5860</v>
      </c>
      <c r="R776">
        <v>5996</v>
      </c>
      <c r="S776">
        <v>5998</v>
      </c>
    </row>
    <row r="777" spans="1:19" x14ac:dyDescent="0.25">
      <c r="A777">
        <v>50555</v>
      </c>
      <c r="B777" t="s">
        <v>2589</v>
      </c>
      <c r="C777" t="s">
        <v>167</v>
      </c>
      <c r="D777" t="s">
        <v>2567</v>
      </c>
      <c r="E777">
        <v>-48.402700000000003</v>
      </c>
      <c r="F777">
        <v>-5.6986999999999997</v>
      </c>
      <c r="G777">
        <v>4952</v>
      </c>
      <c r="H777">
        <v>4437</v>
      </c>
      <c r="I777">
        <v>4652</v>
      </c>
      <c r="J777">
        <v>4740</v>
      </c>
      <c r="K777">
        <v>4803</v>
      </c>
      <c r="L777">
        <v>4904</v>
      </c>
      <c r="M777">
        <v>5300</v>
      </c>
      <c r="N777">
        <v>5491</v>
      </c>
      <c r="O777">
        <v>5864</v>
      </c>
      <c r="P777">
        <v>5463</v>
      </c>
      <c r="Q777">
        <v>4830</v>
      </c>
      <c r="R777">
        <v>4580</v>
      </c>
      <c r="S777">
        <v>4363</v>
      </c>
    </row>
    <row r="778" spans="1:19" x14ac:dyDescent="0.25">
      <c r="A778">
        <v>43694</v>
      </c>
      <c r="B778" t="s">
        <v>796</v>
      </c>
      <c r="C778" t="s">
        <v>167</v>
      </c>
      <c r="D778" t="s">
        <v>792</v>
      </c>
      <c r="E778">
        <v>-38.986400000000003</v>
      </c>
      <c r="F778">
        <v>-7.4889999999999999</v>
      </c>
      <c r="G778">
        <v>5877</v>
      </c>
      <c r="H778">
        <v>5802</v>
      </c>
      <c r="I778">
        <v>5892</v>
      </c>
      <c r="J778">
        <v>6016</v>
      </c>
      <c r="K778">
        <v>5850</v>
      </c>
      <c r="L778">
        <v>5319</v>
      </c>
      <c r="M778">
        <v>5037</v>
      </c>
      <c r="N778">
        <v>5306</v>
      </c>
      <c r="O778">
        <v>5992</v>
      </c>
      <c r="P778">
        <v>6567</v>
      </c>
      <c r="Q778">
        <v>6383</v>
      </c>
      <c r="R778">
        <v>6369</v>
      </c>
      <c r="S778">
        <v>5993</v>
      </c>
    </row>
    <row r="779" spans="1:19" x14ac:dyDescent="0.25">
      <c r="A779">
        <v>25238</v>
      </c>
      <c r="B779" t="s">
        <v>550</v>
      </c>
      <c r="C779" t="s">
        <v>167</v>
      </c>
      <c r="D779" t="s">
        <v>375</v>
      </c>
      <c r="E779">
        <v>-39.794199999999996</v>
      </c>
      <c r="F779">
        <v>-13.103999999999999</v>
      </c>
      <c r="G779">
        <v>4951</v>
      </c>
      <c r="H779">
        <v>5410</v>
      </c>
      <c r="I779">
        <v>5681</v>
      </c>
      <c r="J779">
        <v>5596</v>
      </c>
      <c r="K779">
        <v>4730</v>
      </c>
      <c r="L779">
        <v>4304</v>
      </c>
      <c r="M779">
        <v>4001</v>
      </c>
      <c r="N779">
        <v>4159</v>
      </c>
      <c r="O779">
        <v>4639</v>
      </c>
      <c r="P779">
        <v>5230</v>
      </c>
      <c r="Q779">
        <v>5140</v>
      </c>
      <c r="R779">
        <v>5087</v>
      </c>
      <c r="S779">
        <v>5434</v>
      </c>
    </row>
    <row r="780" spans="1:19" x14ac:dyDescent="0.25">
      <c r="A780">
        <v>26708</v>
      </c>
      <c r="B780" t="s">
        <v>605</v>
      </c>
      <c r="C780" t="s">
        <v>167</v>
      </c>
      <c r="D780" t="s">
        <v>375</v>
      </c>
      <c r="E780">
        <v>-43.961599999999997</v>
      </c>
      <c r="F780">
        <v>-12.4863</v>
      </c>
      <c r="G780">
        <v>5958</v>
      </c>
      <c r="H780">
        <v>5976</v>
      </c>
      <c r="I780">
        <v>6045</v>
      </c>
      <c r="J780">
        <v>5857</v>
      </c>
      <c r="K780">
        <v>5972</v>
      </c>
      <c r="L780">
        <v>5831</v>
      </c>
      <c r="M780">
        <v>5783</v>
      </c>
      <c r="N780">
        <v>6011</v>
      </c>
      <c r="O780">
        <v>6351</v>
      </c>
      <c r="P780">
        <v>6298</v>
      </c>
      <c r="Q780">
        <v>6147</v>
      </c>
      <c r="R780">
        <v>5455</v>
      </c>
      <c r="S780">
        <v>5775</v>
      </c>
    </row>
    <row r="781" spans="1:19" x14ac:dyDescent="0.25">
      <c r="A781">
        <v>57226</v>
      </c>
      <c r="B781" t="s">
        <v>2608</v>
      </c>
      <c r="C781" t="s">
        <v>167</v>
      </c>
      <c r="D781" t="s">
        <v>2567</v>
      </c>
      <c r="E781">
        <v>-49.573799999999999</v>
      </c>
      <c r="F781">
        <v>-3.7723</v>
      </c>
      <c r="G781">
        <v>4658</v>
      </c>
      <c r="H781">
        <v>4222</v>
      </c>
      <c r="I781">
        <v>4465</v>
      </c>
      <c r="J781">
        <v>4555</v>
      </c>
      <c r="K781">
        <v>4686</v>
      </c>
      <c r="L781">
        <v>4690</v>
      </c>
      <c r="M781">
        <v>4956</v>
      </c>
      <c r="N781">
        <v>5041</v>
      </c>
      <c r="O781">
        <v>5298</v>
      </c>
      <c r="P781">
        <v>4955</v>
      </c>
      <c r="Q781">
        <v>4541</v>
      </c>
      <c r="R781">
        <v>4386</v>
      </c>
      <c r="S781">
        <v>4099</v>
      </c>
    </row>
    <row r="782" spans="1:19" x14ac:dyDescent="0.25">
      <c r="A782">
        <v>63193</v>
      </c>
      <c r="B782" t="s">
        <v>2655</v>
      </c>
      <c r="C782" t="s">
        <v>167</v>
      </c>
      <c r="D782" t="s">
        <v>2567</v>
      </c>
      <c r="E782">
        <v>-50.479500000000002</v>
      </c>
      <c r="F782">
        <v>-1.6807000000000001</v>
      </c>
      <c r="G782">
        <v>4726</v>
      </c>
      <c r="H782">
        <v>4347</v>
      </c>
      <c r="I782">
        <v>4292</v>
      </c>
      <c r="J782">
        <v>4300</v>
      </c>
      <c r="K782">
        <v>4437</v>
      </c>
      <c r="L782">
        <v>4646</v>
      </c>
      <c r="M782">
        <v>4896</v>
      </c>
      <c r="N782">
        <v>4979</v>
      </c>
      <c r="O782">
        <v>5271</v>
      </c>
      <c r="P782">
        <v>5149</v>
      </c>
      <c r="Q782">
        <v>5025</v>
      </c>
      <c r="R782">
        <v>4916</v>
      </c>
      <c r="S782">
        <v>4462</v>
      </c>
    </row>
    <row r="783" spans="1:19" x14ac:dyDescent="0.25">
      <c r="A783">
        <v>20502</v>
      </c>
      <c r="B783" t="s">
        <v>1236</v>
      </c>
      <c r="C783" t="s">
        <v>167</v>
      </c>
      <c r="D783" t="s">
        <v>1058</v>
      </c>
      <c r="E783">
        <v>-51.165399999999998</v>
      </c>
      <c r="F783">
        <v>-15.242900000000001</v>
      </c>
      <c r="G783">
        <v>5499</v>
      </c>
      <c r="H783">
        <v>5191</v>
      </c>
      <c r="I783">
        <v>5495</v>
      </c>
      <c r="J783">
        <v>5519</v>
      </c>
      <c r="K783">
        <v>5788</v>
      </c>
      <c r="L783">
        <v>5663</v>
      </c>
      <c r="M783">
        <v>5436</v>
      </c>
      <c r="N783">
        <v>5566</v>
      </c>
      <c r="O783">
        <v>6075</v>
      </c>
      <c r="P783">
        <v>5726</v>
      </c>
      <c r="Q783">
        <v>5406</v>
      </c>
      <c r="R783">
        <v>5051</v>
      </c>
      <c r="S783">
        <v>5079</v>
      </c>
    </row>
    <row r="784" spans="1:19" x14ac:dyDescent="0.25">
      <c r="A784">
        <v>1518</v>
      </c>
      <c r="B784" t="s">
        <v>4016</v>
      </c>
      <c r="C784" t="s">
        <v>167</v>
      </c>
      <c r="D784" t="s">
        <v>3898</v>
      </c>
      <c r="E784">
        <v>-51.594999999999999</v>
      </c>
      <c r="F784">
        <v>-29.550599999999999</v>
      </c>
      <c r="G784">
        <v>4578</v>
      </c>
      <c r="H784">
        <v>5444</v>
      </c>
      <c r="I784">
        <v>5513</v>
      </c>
      <c r="J784">
        <v>5194</v>
      </c>
      <c r="K784">
        <v>4639</v>
      </c>
      <c r="L784">
        <v>3750</v>
      </c>
      <c r="M784">
        <v>3284</v>
      </c>
      <c r="N784">
        <v>3512</v>
      </c>
      <c r="O784">
        <v>4093</v>
      </c>
      <c r="P784">
        <v>3930</v>
      </c>
      <c r="Q784">
        <v>4514</v>
      </c>
      <c r="R784">
        <v>5503</v>
      </c>
      <c r="S784">
        <v>5560</v>
      </c>
    </row>
    <row r="785" spans="1:19" x14ac:dyDescent="0.25">
      <c r="A785">
        <v>9475</v>
      </c>
      <c r="B785" t="s">
        <v>5186</v>
      </c>
      <c r="C785" t="s">
        <v>167</v>
      </c>
      <c r="D785" t="s">
        <v>4704</v>
      </c>
      <c r="E785">
        <v>-47.657600000000002</v>
      </c>
      <c r="F785">
        <v>-20.984999999999999</v>
      </c>
      <c r="G785">
        <v>5289</v>
      </c>
      <c r="H785">
        <v>5081</v>
      </c>
      <c r="I785">
        <v>5532</v>
      </c>
      <c r="J785">
        <v>5236</v>
      </c>
      <c r="K785">
        <v>5449</v>
      </c>
      <c r="L785">
        <v>5044</v>
      </c>
      <c r="M785">
        <v>4987</v>
      </c>
      <c r="N785">
        <v>5173</v>
      </c>
      <c r="O785">
        <v>5861</v>
      </c>
      <c r="P785">
        <v>5358</v>
      </c>
      <c r="Q785">
        <v>5344</v>
      </c>
      <c r="R785">
        <v>5159</v>
      </c>
      <c r="S785">
        <v>5251</v>
      </c>
    </row>
    <row r="786" spans="1:19" x14ac:dyDescent="0.25">
      <c r="A786">
        <v>7265</v>
      </c>
      <c r="B786" t="s">
        <v>4992</v>
      </c>
      <c r="C786" t="s">
        <v>167</v>
      </c>
      <c r="D786" t="s">
        <v>4704</v>
      </c>
      <c r="E786">
        <v>-48.125500000000002</v>
      </c>
      <c r="F786">
        <v>-22.279900000000001</v>
      </c>
      <c r="G786">
        <v>5203</v>
      </c>
      <c r="H786">
        <v>5024</v>
      </c>
      <c r="I786">
        <v>5557</v>
      </c>
      <c r="J786">
        <v>5350</v>
      </c>
      <c r="K786">
        <v>5367</v>
      </c>
      <c r="L786">
        <v>4806</v>
      </c>
      <c r="M786">
        <v>4666</v>
      </c>
      <c r="N786">
        <v>4822</v>
      </c>
      <c r="O786">
        <v>5662</v>
      </c>
      <c r="P786">
        <v>5237</v>
      </c>
      <c r="Q786">
        <v>5374</v>
      </c>
      <c r="R786">
        <v>5250</v>
      </c>
      <c r="S786">
        <v>5324</v>
      </c>
    </row>
    <row r="787" spans="1:19" x14ac:dyDescent="0.25">
      <c r="A787">
        <v>28075</v>
      </c>
      <c r="B787" t="s">
        <v>655</v>
      </c>
      <c r="C787" t="s">
        <v>167</v>
      </c>
      <c r="D787" t="s">
        <v>375</v>
      </c>
      <c r="E787">
        <v>-42.630200000000002</v>
      </c>
      <c r="F787">
        <v>-11.995100000000001</v>
      </c>
      <c r="G787">
        <v>5878</v>
      </c>
      <c r="H787">
        <v>5859</v>
      </c>
      <c r="I787">
        <v>5915</v>
      </c>
      <c r="J787">
        <v>5874</v>
      </c>
      <c r="K787">
        <v>5751</v>
      </c>
      <c r="L787">
        <v>5539</v>
      </c>
      <c r="M787">
        <v>5540</v>
      </c>
      <c r="N787">
        <v>5735</v>
      </c>
      <c r="O787">
        <v>6396</v>
      </c>
      <c r="P787">
        <v>6573</v>
      </c>
      <c r="Q787">
        <v>6107</v>
      </c>
      <c r="R787">
        <v>5498</v>
      </c>
      <c r="S787">
        <v>5754</v>
      </c>
    </row>
    <row r="788" spans="1:19" x14ac:dyDescent="0.25">
      <c r="A788">
        <v>10922</v>
      </c>
      <c r="B788" t="s">
        <v>2087</v>
      </c>
      <c r="C788" t="s">
        <v>167</v>
      </c>
      <c r="D788" t="s">
        <v>1727</v>
      </c>
      <c r="E788">
        <v>-44.201000000000001</v>
      </c>
      <c r="F788">
        <v>-20.151499999999999</v>
      </c>
      <c r="G788">
        <v>5310</v>
      </c>
      <c r="H788">
        <v>5280</v>
      </c>
      <c r="I788">
        <v>5654</v>
      </c>
      <c r="J788">
        <v>5222</v>
      </c>
      <c r="K788">
        <v>5333</v>
      </c>
      <c r="L788">
        <v>5040</v>
      </c>
      <c r="M788">
        <v>5004</v>
      </c>
      <c r="N788">
        <v>5228</v>
      </c>
      <c r="O788">
        <v>5972</v>
      </c>
      <c r="P788">
        <v>5741</v>
      </c>
      <c r="Q788">
        <v>5397</v>
      </c>
      <c r="R788">
        <v>4847</v>
      </c>
      <c r="S788">
        <v>4995</v>
      </c>
    </row>
    <row r="789" spans="1:19" x14ac:dyDescent="0.25">
      <c r="A789">
        <v>22742</v>
      </c>
      <c r="B789" t="s">
        <v>476</v>
      </c>
      <c r="C789" t="s">
        <v>167</v>
      </c>
      <c r="D789" t="s">
        <v>375</v>
      </c>
      <c r="E789">
        <v>-41.669899999999998</v>
      </c>
      <c r="F789">
        <v>-14.2026</v>
      </c>
      <c r="G789">
        <v>5509</v>
      </c>
      <c r="H789">
        <v>5893</v>
      </c>
      <c r="I789">
        <v>6137</v>
      </c>
      <c r="J789">
        <v>5810</v>
      </c>
      <c r="K789">
        <v>5294</v>
      </c>
      <c r="L789">
        <v>4897</v>
      </c>
      <c r="M789">
        <v>4558</v>
      </c>
      <c r="N789">
        <v>4851</v>
      </c>
      <c r="O789">
        <v>5401</v>
      </c>
      <c r="P789">
        <v>5924</v>
      </c>
      <c r="Q789">
        <v>5901</v>
      </c>
      <c r="R789">
        <v>5511</v>
      </c>
      <c r="S789">
        <v>5931</v>
      </c>
    </row>
    <row r="790" spans="1:19" x14ac:dyDescent="0.25">
      <c r="A790">
        <v>3121</v>
      </c>
      <c r="B790" t="s">
        <v>4531</v>
      </c>
      <c r="C790" t="s">
        <v>167</v>
      </c>
      <c r="D790" t="s">
        <v>4434</v>
      </c>
      <c r="E790">
        <v>-50.8367</v>
      </c>
      <c r="F790">
        <v>-27.311800000000002</v>
      </c>
      <c r="G790">
        <v>4589</v>
      </c>
      <c r="H790">
        <v>5092</v>
      </c>
      <c r="I790">
        <v>5165</v>
      </c>
      <c r="J790">
        <v>5033</v>
      </c>
      <c r="K790">
        <v>4602</v>
      </c>
      <c r="L790">
        <v>3829</v>
      </c>
      <c r="M790">
        <v>3497</v>
      </c>
      <c r="N790">
        <v>3800</v>
      </c>
      <c r="O790">
        <v>4616</v>
      </c>
      <c r="P790">
        <v>4257</v>
      </c>
      <c r="Q790">
        <v>4583</v>
      </c>
      <c r="R790">
        <v>5284</v>
      </c>
      <c r="S790">
        <v>5311</v>
      </c>
    </row>
    <row r="791" spans="1:19" x14ac:dyDescent="0.25">
      <c r="A791">
        <v>3252</v>
      </c>
      <c r="B791" t="s">
        <v>4580</v>
      </c>
      <c r="C791" t="s">
        <v>167</v>
      </c>
      <c r="D791" t="s">
        <v>4434</v>
      </c>
      <c r="E791">
        <v>-48.911099999999998</v>
      </c>
      <c r="F791">
        <v>-27.098199999999999</v>
      </c>
      <c r="G791">
        <v>4199</v>
      </c>
      <c r="H791">
        <v>4880</v>
      </c>
      <c r="I791">
        <v>5008</v>
      </c>
      <c r="J791">
        <v>4798</v>
      </c>
      <c r="K791">
        <v>4263</v>
      </c>
      <c r="L791">
        <v>3879</v>
      </c>
      <c r="M791">
        <v>3321</v>
      </c>
      <c r="N791">
        <v>3464</v>
      </c>
      <c r="O791">
        <v>3966</v>
      </c>
      <c r="P791">
        <v>3644</v>
      </c>
      <c r="Q791">
        <v>3759</v>
      </c>
      <c r="R791">
        <v>4576</v>
      </c>
      <c r="S791">
        <v>4825</v>
      </c>
    </row>
    <row r="792" spans="1:19" x14ac:dyDescent="0.25">
      <c r="A792">
        <v>7132</v>
      </c>
      <c r="B792" t="s">
        <v>1746</v>
      </c>
      <c r="C792" t="s">
        <v>167</v>
      </c>
      <c r="D792" t="s">
        <v>1727</v>
      </c>
      <c r="E792">
        <v>-46.349499999999999</v>
      </c>
      <c r="F792">
        <v>-22.438800000000001</v>
      </c>
      <c r="G792">
        <v>5160</v>
      </c>
      <c r="H792">
        <v>4907</v>
      </c>
      <c r="I792">
        <v>5449</v>
      </c>
      <c r="J792">
        <v>5225</v>
      </c>
      <c r="K792">
        <v>5331</v>
      </c>
      <c r="L792">
        <v>4874</v>
      </c>
      <c r="M792">
        <v>4700</v>
      </c>
      <c r="N792">
        <v>4913</v>
      </c>
      <c r="O792">
        <v>5636</v>
      </c>
      <c r="P792">
        <v>5347</v>
      </c>
      <c r="Q792">
        <v>5313</v>
      </c>
      <c r="R792">
        <v>5090</v>
      </c>
      <c r="S792">
        <v>5135</v>
      </c>
    </row>
    <row r="793" spans="1:19" x14ac:dyDescent="0.25">
      <c r="A793">
        <v>15103</v>
      </c>
      <c r="B793" t="s">
        <v>2401</v>
      </c>
      <c r="C793" t="s">
        <v>167</v>
      </c>
      <c r="D793" t="s">
        <v>1727</v>
      </c>
      <c r="E793">
        <v>-44.177900000000001</v>
      </c>
      <c r="F793">
        <v>-17.8749</v>
      </c>
      <c r="G793">
        <v>5649</v>
      </c>
      <c r="H793">
        <v>5558</v>
      </c>
      <c r="I793">
        <v>6143</v>
      </c>
      <c r="J793">
        <v>5490</v>
      </c>
      <c r="K793">
        <v>5682</v>
      </c>
      <c r="L793">
        <v>5475</v>
      </c>
      <c r="M793">
        <v>5389</v>
      </c>
      <c r="N793">
        <v>5727</v>
      </c>
      <c r="O793">
        <v>6211</v>
      </c>
      <c r="P793">
        <v>6229</v>
      </c>
      <c r="Q793">
        <v>5728</v>
      </c>
      <c r="R793">
        <v>4881</v>
      </c>
      <c r="S793">
        <v>5275</v>
      </c>
    </row>
    <row r="794" spans="1:19" x14ac:dyDescent="0.25">
      <c r="A794">
        <v>42946</v>
      </c>
      <c r="B794" t="s">
        <v>3427</v>
      </c>
      <c r="C794" t="s">
        <v>167</v>
      </c>
      <c r="D794" t="s">
        <v>3284</v>
      </c>
      <c r="E794">
        <v>-35.327300000000001</v>
      </c>
      <c r="F794">
        <v>-7.7218</v>
      </c>
      <c r="G794">
        <v>5143</v>
      </c>
      <c r="H794">
        <v>5215</v>
      </c>
      <c r="I794">
        <v>5467</v>
      </c>
      <c r="J794">
        <v>5693</v>
      </c>
      <c r="K794">
        <v>5231</v>
      </c>
      <c r="L794">
        <v>4608</v>
      </c>
      <c r="M794">
        <v>4272</v>
      </c>
      <c r="N794">
        <v>4330</v>
      </c>
      <c r="O794">
        <v>5005</v>
      </c>
      <c r="P794">
        <v>5395</v>
      </c>
      <c r="Q794">
        <v>5437</v>
      </c>
      <c r="R794">
        <v>5641</v>
      </c>
      <c r="S794">
        <v>5425</v>
      </c>
    </row>
    <row r="795" spans="1:19" x14ac:dyDescent="0.25">
      <c r="A795">
        <v>21051</v>
      </c>
      <c r="B795" t="s">
        <v>423</v>
      </c>
      <c r="C795" t="s">
        <v>167</v>
      </c>
      <c r="D795" t="s">
        <v>375</v>
      </c>
      <c r="E795">
        <v>-39.302700000000002</v>
      </c>
      <c r="F795">
        <v>-14.956099999999999</v>
      </c>
      <c r="G795">
        <v>4875</v>
      </c>
      <c r="H795">
        <v>5370</v>
      </c>
      <c r="I795">
        <v>5625</v>
      </c>
      <c r="J795">
        <v>5396</v>
      </c>
      <c r="K795">
        <v>4832</v>
      </c>
      <c r="L795">
        <v>4260</v>
      </c>
      <c r="M795">
        <v>3972</v>
      </c>
      <c r="N795">
        <v>4218</v>
      </c>
      <c r="O795">
        <v>4654</v>
      </c>
      <c r="P795">
        <v>5016</v>
      </c>
      <c r="Q795">
        <v>4928</v>
      </c>
      <c r="R795">
        <v>4786</v>
      </c>
      <c r="S795">
        <v>5438</v>
      </c>
    </row>
    <row r="796" spans="1:19" x14ac:dyDescent="0.25">
      <c r="A796">
        <v>12397</v>
      </c>
      <c r="B796" t="s">
        <v>2237</v>
      </c>
      <c r="C796" t="s">
        <v>167</v>
      </c>
      <c r="D796" t="s">
        <v>1727</v>
      </c>
      <c r="E796">
        <v>-42.255499999999998</v>
      </c>
      <c r="F796">
        <v>-19.423500000000001</v>
      </c>
      <c r="G796">
        <v>4984</v>
      </c>
      <c r="H796">
        <v>5326</v>
      </c>
      <c r="I796">
        <v>5776</v>
      </c>
      <c r="J796">
        <v>5256</v>
      </c>
      <c r="K796">
        <v>5090</v>
      </c>
      <c r="L796">
        <v>4592</v>
      </c>
      <c r="M796">
        <v>4436</v>
      </c>
      <c r="N796">
        <v>4546</v>
      </c>
      <c r="O796">
        <v>5072</v>
      </c>
      <c r="P796">
        <v>5098</v>
      </c>
      <c r="Q796">
        <v>4929</v>
      </c>
      <c r="R796">
        <v>4512</v>
      </c>
      <c r="S796">
        <v>5170</v>
      </c>
    </row>
    <row r="797" spans="1:19" x14ac:dyDescent="0.25">
      <c r="A797">
        <v>39430</v>
      </c>
      <c r="B797" t="s">
        <v>3328</v>
      </c>
      <c r="C797" t="s">
        <v>167</v>
      </c>
      <c r="D797" t="s">
        <v>3284</v>
      </c>
      <c r="E797">
        <v>-37.155799999999999</v>
      </c>
      <c r="F797">
        <v>-8.6229999999999993</v>
      </c>
      <c r="G797">
        <v>5643</v>
      </c>
      <c r="H797">
        <v>5962</v>
      </c>
      <c r="I797">
        <v>5922</v>
      </c>
      <c r="J797">
        <v>6182</v>
      </c>
      <c r="K797">
        <v>5736</v>
      </c>
      <c r="L797">
        <v>4891</v>
      </c>
      <c r="M797">
        <v>4396</v>
      </c>
      <c r="N797">
        <v>4535</v>
      </c>
      <c r="O797">
        <v>5268</v>
      </c>
      <c r="P797">
        <v>6076</v>
      </c>
      <c r="Q797">
        <v>6208</v>
      </c>
      <c r="R797">
        <v>6413</v>
      </c>
      <c r="S797">
        <v>6124</v>
      </c>
    </row>
    <row r="798" spans="1:19" x14ac:dyDescent="0.25">
      <c r="A798">
        <v>34602</v>
      </c>
      <c r="B798" t="s">
        <v>178</v>
      </c>
      <c r="C798" t="s">
        <v>167</v>
      </c>
      <c r="D798" t="s">
        <v>168</v>
      </c>
      <c r="E798">
        <v>-67.952299999999994</v>
      </c>
      <c r="F798">
        <v>-9.8339999999999996</v>
      </c>
      <c r="G798">
        <v>4612</v>
      </c>
      <c r="H798">
        <v>4256</v>
      </c>
      <c r="I798">
        <v>4485</v>
      </c>
      <c r="J798">
        <v>4239</v>
      </c>
      <c r="K798">
        <v>4576</v>
      </c>
      <c r="L798">
        <v>4303</v>
      </c>
      <c r="M798">
        <v>4496</v>
      </c>
      <c r="N798">
        <v>4693</v>
      </c>
      <c r="O798">
        <v>5165</v>
      </c>
      <c r="P798">
        <v>5101</v>
      </c>
      <c r="Q798">
        <v>5008</v>
      </c>
      <c r="R798">
        <v>4733</v>
      </c>
      <c r="S798">
        <v>4295</v>
      </c>
    </row>
    <row r="799" spans="1:19" x14ac:dyDescent="0.25">
      <c r="A799">
        <v>63716</v>
      </c>
      <c r="B799" t="s">
        <v>2664</v>
      </c>
      <c r="C799" t="s">
        <v>167</v>
      </c>
      <c r="D799" t="s">
        <v>2567</v>
      </c>
      <c r="E799">
        <v>-48.038400000000003</v>
      </c>
      <c r="F799">
        <v>-1.518</v>
      </c>
      <c r="G799">
        <v>4849</v>
      </c>
      <c r="H799">
        <v>4382</v>
      </c>
      <c r="I799">
        <v>4353</v>
      </c>
      <c r="J799">
        <v>4379</v>
      </c>
      <c r="K799">
        <v>4414</v>
      </c>
      <c r="L799">
        <v>4744</v>
      </c>
      <c r="M799">
        <v>5057</v>
      </c>
      <c r="N799">
        <v>5168</v>
      </c>
      <c r="O799">
        <v>5456</v>
      </c>
      <c r="P799">
        <v>5435</v>
      </c>
      <c r="Q799">
        <v>5273</v>
      </c>
      <c r="R799">
        <v>4950</v>
      </c>
      <c r="S799">
        <v>4577</v>
      </c>
    </row>
    <row r="800" spans="1:19" x14ac:dyDescent="0.25">
      <c r="A800">
        <v>5393</v>
      </c>
      <c r="B800" t="s">
        <v>4741</v>
      </c>
      <c r="C800" t="s">
        <v>167</v>
      </c>
      <c r="D800" t="s">
        <v>4704</v>
      </c>
      <c r="E800">
        <v>-48.596200000000003</v>
      </c>
      <c r="F800">
        <v>-23.798200000000001</v>
      </c>
      <c r="G800">
        <v>4818</v>
      </c>
      <c r="H800">
        <v>4960</v>
      </c>
      <c r="I800">
        <v>5332</v>
      </c>
      <c r="J800">
        <v>5089</v>
      </c>
      <c r="K800">
        <v>4956</v>
      </c>
      <c r="L800">
        <v>4246</v>
      </c>
      <c r="M800">
        <v>4066</v>
      </c>
      <c r="N800">
        <v>4218</v>
      </c>
      <c r="O800">
        <v>5088</v>
      </c>
      <c r="P800">
        <v>4729</v>
      </c>
      <c r="Q800">
        <v>4807</v>
      </c>
      <c r="R800">
        <v>5038</v>
      </c>
      <c r="S800">
        <v>5282</v>
      </c>
    </row>
    <row r="801" spans="1:19" x14ac:dyDescent="0.25">
      <c r="A801">
        <v>9279</v>
      </c>
      <c r="B801" t="s">
        <v>5164</v>
      </c>
      <c r="C801" t="s">
        <v>167</v>
      </c>
      <c r="D801" t="s">
        <v>4704</v>
      </c>
      <c r="E801">
        <v>-50.1479</v>
      </c>
      <c r="F801">
        <v>-21.066500000000001</v>
      </c>
      <c r="G801">
        <v>5327</v>
      </c>
      <c r="H801">
        <v>5234</v>
      </c>
      <c r="I801">
        <v>5624</v>
      </c>
      <c r="J801">
        <v>5516</v>
      </c>
      <c r="K801">
        <v>5551</v>
      </c>
      <c r="L801">
        <v>4895</v>
      </c>
      <c r="M801">
        <v>4702</v>
      </c>
      <c r="N801">
        <v>4937</v>
      </c>
      <c r="O801">
        <v>5661</v>
      </c>
      <c r="P801">
        <v>5257</v>
      </c>
      <c r="Q801">
        <v>5472</v>
      </c>
      <c r="R801">
        <v>5499</v>
      </c>
      <c r="S801">
        <v>5580</v>
      </c>
    </row>
    <row r="802" spans="1:19" x14ac:dyDescent="0.25">
      <c r="A802">
        <v>56975</v>
      </c>
      <c r="B802" t="s">
        <v>1411</v>
      </c>
      <c r="C802" t="s">
        <v>167</v>
      </c>
      <c r="D802" t="s">
        <v>1298</v>
      </c>
      <c r="E802">
        <v>-42.918300000000002</v>
      </c>
      <c r="F802">
        <v>-3.9420999999999999</v>
      </c>
      <c r="G802">
        <v>5567</v>
      </c>
      <c r="H802">
        <v>5028</v>
      </c>
      <c r="I802">
        <v>5213</v>
      </c>
      <c r="J802">
        <v>5218</v>
      </c>
      <c r="K802">
        <v>5185</v>
      </c>
      <c r="L802">
        <v>5202</v>
      </c>
      <c r="M802">
        <v>5401</v>
      </c>
      <c r="N802">
        <v>5613</v>
      </c>
      <c r="O802">
        <v>6088</v>
      </c>
      <c r="P802">
        <v>6300</v>
      </c>
      <c r="Q802">
        <v>6213</v>
      </c>
      <c r="R802">
        <v>5910</v>
      </c>
      <c r="S802">
        <v>5432</v>
      </c>
    </row>
    <row r="803" spans="1:19" x14ac:dyDescent="0.25">
      <c r="A803">
        <v>14685</v>
      </c>
      <c r="B803" t="s">
        <v>1083</v>
      </c>
      <c r="C803" t="s">
        <v>167</v>
      </c>
      <c r="D803" t="s">
        <v>1058</v>
      </c>
      <c r="E803">
        <v>-49.040799999999997</v>
      </c>
      <c r="F803">
        <v>-18.138200000000001</v>
      </c>
      <c r="G803">
        <v>5439</v>
      </c>
      <c r="H803">
        <v>5026</v>
      </c>
      <c r="I803">
        <v>5524</v>
      </c>
      <c r="J803">
        <v>5241</v>
      </c>
      <c r="K803">
        <v>5655</v>
      </c>
      <c r="L803">
        <v>5502</v>
      </c>
      <c r="M803">
        <v>5385</v>
      </c>
      <c r="N803">
        <v>5510</v>
      </c>
      <c r="O803">
        <v>6228</v>
      </c>
      <c r="P803">
        <v>5558</v>
      </c>
      <c r="Q803">
        <v>5438</v>
      </c>
      <c r="R803">
        <v>5096</v>
      </c>
      <c r="S803">
        <v>5102</v>
      </c>
    </row>
    <row r="804" spans="1:19" x14ac:dyDescent="0.25">
      <c r="A804">
        <v>50221</v>
      </c>
      <c r="B804" t="s">
        <v>1337</v>
      </c>
      <c r="C804" t="s">
        <v>167</v>
      </c>
      <c r="D804" t="s">
        <v>1298</v>
      </c>
      <c r="E804">
        <v>-43.835599999999999</v>
      </c>
      <c r="F804">
        <v>-5.8327999999999998</v>
      </c>
      <c r="G804">
        <v>5452</v>
      </c>
      <c r="H804">
        <v>4638</v>
      </c>
      <c r="I804">
        <v>4894</v>
      </c>
      <c r="J804">
        <v>4977</v>
      </c>
      <c r="K804">
        <v>5042</v>
      </c>
      <c r="L804">
        <v>5279</v>
      </c>
      <c r="M804">
        <v>5626</v>
      </c>
      <c r="N804">
        <v>5854</v>
      </c>
      <c r="O804">
        <v>6449</v>
      </c>
      <c r="P804">
        <v>6494</v>
      </c>
      <c r="Q804">
        <v>5878</v>
      </c>
      <c r="R804">
        <v>5347</v>
      </c>
      <c r="S804">
        <v>4947</v>
      </c>
    </row>
    <row r="805" spans="1:19" x14ac:dyDescent="0.25">
      <c r="A805">
        <v>18363</v>
      </c>
      <c r="B805" t="s">
        <v>1188</v>
      </c>
      <c r="C805" t="s">
        <v>167</v>
      </c>
      <c r="D805" t="s">
        <v>1058</v>
      </c>
      <c r="E805">
        <v>-50.434600000000003</v>
      </c>
      <c r="F805">
        <v>-16.176600000000001</v>
      </c>
      <c r="G805">
        <v>5478</v>
      </c>
      <c r="H805">
        <v>5115</v>
      </c>
      <c r="I805">
        <v>5366</v>
      </c>
      <c r="J805">
        <v>5418</v>
      </c>
      <c r="K805">
        <v>5736</v>
      </c>
      <c r="L805">
        <v>5643</v>
      </c>
      <c r="M805">
        <v>5473</v>
      </c>
      <c r="N805">
        <v>5576</v>
      </c>
      <c r="O805">
        <v>6168</v>
      </c>
      <c r="P805">
        <v>5604</v>
      </c>
      <c r="Q805">
        <v>5462</v>
      </c>
      <c r="R805">
        <v>5156</v>
      </c>
      <c r="S805">
        <v>5013</v>
      </c>
    </row>
    <row r="806" spans="1:19" x14ac:dyDescent="0.25">
      <c r="A806">
        <v>52070</v>
      </c>
      <c r="B806" t="s">
        <v>5490</v>
      </c>
      <c r="C806" t="s">
        <v>167</v>
      </c>
      <c r="D806" t="s">
        <v>5370</v>
      </c>
      <c r="E806">
        <v>-48.227499999999999</v>
      </c>
      <c r="F806">
        <v>-5.3148999999999997</v>
      </c>
      <c r="G806">
        <v>5025</v>
      </c>
      <c r="H806">
        <v>4413</v>
      </c>
      <c r="I806">
        <v>4638</v>
      </c>
      <c r="J806">
        <v>4818</v>
      </c>
      <c r="K806">
        <v>4970</v>
      </c>
      <c r="L806">
        <v>4995</v>
      </c>
      <c r="M806">
        <v>5403</v>
      </c>
      <c r="N806">
        <v>5480</v>
      </c>
      <c r="O806">
        <v>5891</v>
      </c>
      <c r="P806">
        <v>5546</v>
      </c>
      <c r="Q806">
        <v>4935</v>
      </c>
      <c r="R806">
        <v>4734</v>
      </c>
      <c r="S806">
        <v>4480</v>
      </c>
    </row>
    <row r="807" spans="1:19" x14ac:dyDescent="0.25">
      <c r="A807">
        <v>59173</v>
      </c>
      <c r="B807" t="s">
        <v>3657</v>
      </c>
      <c r="C807" t="s">
        <v>167</v>
      </c>
      <c r="D807" t="s">
        <v>3448</v>
      </c>
      <c r="E807">
        <v>-41.8703</v>
      </c>
      <c r="F807">
        <v>-3.1789000000000001</v>
      </c>
      <c r="G807">
        <v>5548</v>
      </c>
      <c r="H807">
        <v>5049</v>
      </c>
      <c r="I807">
        <v>5086</v>
      </c>
      <c r="J807">
        <v>5047</v>
      </c>
      <c r="K807">
        <v>4933</v>
      </c>
      <c r="L807">
        <v>5111</v>
      </c>
      <c r="M807">
        <v>5411</v>
      </c>
      <c r="N807">
        <v>5534</v>
      </c>
      <c r="O807">
        <v>6058</v>
      </c>
      <c r="P807">
        <v>6377</v>
      </c>
      <c r="Q807">
        <v>6384</v>
      </c>
      <c r="R807">
        <v>6137</v>
      </c>
      <c r="S807">
        <v>5457</v>
      </c>
    </row>
    <row r="808" spans="1:19" x14ac:dyDescent="0.25">
      <c r="A808">
        <v>52142</v>
      </c>
      <c r="B808" t="s">
        <v>3614</v>
      </c>
      <c r="C808" t="s">
        <v>167</v>
      </c>
      <c r="D808" t="s">
        <v>3448</v>
      </c>
      <c r="E808">
        <v>-41.093699999999998</v>
      </c>
      <c r="F808">
        <v>-5.3061999999999996</v>
      </c>
      <c r="G808">
        <v>5771</v>
      </c>
      <c r="H808">
        <v>5071</v>
      </c>
      <c r="I808">
        <v>5189</v>
      </c>
      <c r="J808">
        <v>5425</v>
      </c>
      <c r="K808">
        <v>5109</v>
      </c>
      <c r="L808">
        <v>5239</v>
      </c>
      <c r="M808">
        <v>5472</v>
      </c>
      <c r="N808">
        <v>5867</v>
      </c>
      <c r="O808">
        <v>6524</v>
      </c>
      <c r="P808">
        <v>6775</v>
      </c>
      <c r="Q808">
        <v>6579</v>
      </c>
      <c r="R808">
        <v>6332</v>
      </c>
      <c r="S808">
        <v>5676</v>
      </c>
    </row>
    <row r="809" spans="1:19" x14ac:dyDescent="0.25">
      <c r="A809">
        <v>55649</v>
      </c>
      <c r="B809" t="s">
        <v>1395</v>
      </c>
      <c r="C809" t="s">
        <v>167</v>
      </c>
      <c r="D809" t="s">
        <v>1298</v>
      </c>
      <c r="E809">
        <v>-46.4542</v>
      </c>
      <c r="F809">
        <v>-4.3213999999999997</v>
      </c>
      <c r="G809">
        <v>4893</v>
      </c>
      <c r="H809">
        <v>4329</v>
      </c>
      <c r="I809">
        <v>4672</v>
      </c>
      <c r="J809">
        <v>4781</v>
      </c>
      <c r="K809">
        <v>4847</v>
      </c>
      <c r="L809">
        <v>4817</v>
      </c>
      <c r="M809">
        <v>4977</v>
      </c>
      <c r="N809">
        <v>5176</v>
      </c>
      <c r="O809">
        <v>5485</v>
      </c>
      <c r="P809">
        <v>5517</v>
      </c>
      <c r="Q809">
        <v>5022</v>
      </c>
      <c r="R809">
        <v>4617</v>
      </c>
      <c r="S809">
        <v>4478</v>
      </c>
    </row>
    <row r="810" spans="1:19" x14ac:dyDescent="0.25">
      <c r="A810">
        <v>22048</v>
      </c>
      <c r="B810" t="s">
        <v>1260</v>
      </c>
      <c r="C810" t="s">
        <v>167</v>
      </c>
      <c r="D810" t="s">
        <v>1058</v>
      </c>
      <c r="E810">
        <v>-46.4313</v>
      </c>
      <c r="F810">
        <v>-14.456099999999999</v>
      </c>
      <c r="G810">
        <v>5760</v>
      </c>
      <c r="H810">
        <v>5601</v>
      </c>
      <c r="I810">
        <v>5878</v>
      </c>
      <c r="J810">
        <v>5635</v>
      </c>
      <c r="K810">
        <v>5920</v>
      </c>
      <c r="L810">
        <v>5709</v>
      </c>
      <c r="M810">
        <v>5641</v>
      </c>
      <c r="N810">
        <v>5958</v>
      </c>
      <c r="O810">
        <v>6439</v>
      </c>
      <c r="P810">
        <v>6155</v>
      </c>
      <c r="Q810">
        <v>5719</v>
      </c>
      <c r="R810">
        <v>5049</v>
      </c>
      <c r="S810">
        <v>5417</v>
      </c>
    </row>
    <row r="811" spans="1:19" x14ac:dyDescent="0.25">
      <c r="A811">
        <v>31829</v>
      </c>
      <c r="B811" t="s">
        <v>749</v>
      </c>
      <c r="C811" t="s">
        <v>167</v>
      </c>
      <c r="D811" t="s">
        <v>375</v>
      </c>
      <c r="E811">
        <v>-43.634</v>
      </c>
      <c r="F811">
        <v>-10.717599999999999</v>
      </c>
      <c r="G811">
        <v>5970</v>
      </c>
      <c r="H811">
        <v>5751</v>
      </c>
      <c r="I811">
        <v>5711</v>
      </c>
      <c r="J811">
        <v>5792</v>
      </c>
      <c r="K811">
        <v>5800</v>
      </c>
      <c r="L811">
        <v>5778</v>
      </c>
      <c r="M811">
        <v>5822</v>
      </c>
      <c r="N811">
        <v>6097</v>
      </c>
      <c r="O811">
        <v>6632</v>
      </c>
      <c r="P811">
        <v>6604</v>
      </c>
      <c r="Q811">
        <v>6252</v>
      </c>
      <c r="R811">
        <v>5712</v>
      </c>
      <c r="S811">
        <v>5690</v>
      </c>
    </row>
    <row r="812" spans="1:19" x14ac:dyDescent="0.25">
      <c r="A812">
        <v>50948</v>
      </c>
      <c r="B812" t="s">
        <v>1341</v>
      </c>
      <c r="C812" t="s">
        <v>167</v>
      </c>
      <c r="D812" t="s">
        <v>1298</v>
      </c>
      <c r="E812">
        <v>-47.013500000000001</v>
      </c>
      <c r="F812">
        <v>-5.5986000000000002</v>
      </c>
      <c r="G812">
        <v>5075</v>
      </c>
      <c r="H812">
        <v>4437</v>
      </c>
      <c r="I812">
        <v>4607</v>
      </c>
      <c r="J812">
        <v>4717</v>
      </c>
      <c r="K812">
        <v>4916</v>
      </c>
      <c r="L812">
        <v>5024</v>
      </c>
      <c r="M812">
        <v>5426</v>
      </c>
      <c r="N812">
        <v>5588</v>
      </c>
      <c r="O812">
        <v>5925</v>
      </c>
      <c r="P812">
        <v>5701</v>
      </c>
      <c r="Q812">
        <v>5208</v>
      </c>
      <c r="R812">
        <v>4762</v>
      </c>
      <c r="S812">
        <v>4590</v>
      </c>
    </row>
    <row r="813" spans="1:19" x14ac:dyDescent="0.25">
      <c r="A813">
        <v>19687</v>
      </c>
      <c r="B813" t="s">
        <v>2537</v>
      </c>
      <c r="C813" t="s">
        <v>167</v>
      </c>
      <c r="D813" t="s">
        <v>1727</v>
      </c>
      <c r="E813">
        <v>-46.422499999999999</v>
      </c>
      <c r="F813">
        <v>-15.622299999999999</v>
      </c>
      <c r="G813">
        <v>5791</v>
      </c>
      <c r="H813">
        <v>5574</v>
      </c>
      <c r="I813">
        <v>6014</v>
      </c>
      <c r="J813">
        <v>5611</v>
      </c>
      <c r="K813">
        <v>6012</v>
      </c>
      <c r="L813">
        <v>5760</v>
      </c>
      <c r="M813">
        <v>5681</v>
      </c>
      <c r="N813">
        <v>5971</v>
      </c>
      <c r="O813">
        <v>6482</v>
      </c>
      <c r="P813">
        <v>6281</v>
      </c>
      <c r="Q813">
        <v>5792</v>
      </c>
      <c r="R813">
        <v>5001</v>
      </c>
      <c r="S813">
        <v>5311</v>
      </c>
    </row>
    <row r="814" spans="1:19" x14ac:dyDescent="0.25">
      <c r="A814">
        <v>33253</v>
      </c>
      <c r="B814" t="s">
        <v>2537</v>
      </c>
      <c r="C814" t="s">
        <v>167</v>
      </c>
      <c r="D814" t="s">
        <v>4373</v>
      </c>
      <c r="E814">
        <v>-63.831200000000003</v>
      </c>
      <c r="F814">
        <v>-10.206</v>
      </c>
      <c r="G814">
        <v>4556</v>
      </c>
      <c r="H814">
        <v>4063</v>
      </c>
      <c r="I814">
        <v>4255</v>
      </c>
      <c r="J814">
        <v>4343</v>
      </c>
      <c r="K814">
        <v>4562</v>
      </c>
      <c r="L814">
        <v>4282</v>
      </c>
      <c r="M814">
        <v>4726</v>
      </c>
      <c r="N814">
        <v>4779</v>
      </c>
      <c r="O814">
        <v>5122</v>
      </c>
      <c r="P814">
        <v>4975</v>
      </c>
      <c r="Q814">
        <v>4845</v>
      </c>
      <c r="R814">
        <v>4497</v>
      </c>
      <c r="S814">
        <v>4218</v>
      </c>
    </row>
    <row r="815" spans="1:19" x14ac:dyDescent="0.25">
      <c r="A815">
        <v>10887</v>
      </c>
      <c r="B815" t="s">
        <v>5284</v>
      </c>
      <c r="C815" t="s">
        <v>167</v>
      </c>
      <c r="D815" t="s">
        <v>4704</v>
      </c>
      <c r="E815">
        <v>-47.71</v>
      </c>
      <c r="F815">
        <v>-20.191600000000001</v>
      </c>
      <c r="G815">
        <v>5431</v>
      </c>
      <c r="H815">
        <v>5129</v>
      </c>
      <c r="I815">
        <v>5723</v>
      </c>
      <c r="J815">
        <v>5355</v>
      </c>
      <c r="K815">
        <v>5650</v>
      </c>
      <c r="L815">
        <v>5210</v>
      </c>
      <c r="M815">
        <v>5143</v>
      </c>
      <c r="N815">
        <v>5358</v>
      </c>
      <c r="O815">
        <v>6074</v>
      </c>
      <c r="P815">
        <v>5483</v>
      </c>
      <c r="Q815">
        <v>5443</v>
      </c>
      <c r="R815">
        <v>5243</v>
      </c>
      <c r="S815">
        <v>5358</v>
      </c>
    </row>
    <row r="816" spans="1:19" x14ac:dyDescent="0.25">
      <c r="A816">
        <v>16049</v>
      </c>
      <c r="B816" t="s">
        <v>2422</v>
      </c>
      <c r="C816" t="s">
        <v>167</v>
      </c>
      <c r="D816" t="s">
        <v>1727</v>
      </c>
      <c r="E816">
        <v>-44.962000000000003</v>
      </c>
      <c r="F816">
        <v>-17.350999999999999</v>
      </c>
      <c r="G816">
        <v>5823</v>
      </c>
      <c r="H816">
        <v>5724</v>
      </c>
      <c r="I816">
        <v>6245</v>
      </c>
      <c r="J816">
        <v>5694</v>
      </c>
      <c r="K816">
        <v>6022</v>
      </c>
      <c r="L816">
        <v>5682</v>
      </c>
      <c r="M816">
        <v>5426</v>
      </c>
      <c r="N816">
        <v>5850</v>
      </c>
      <c r="O816">
        <v>6364</v>
      </c>
      <c r="P816">
        <v>6357</v>
      </c>
      <c r="Q816">
        <v>5906</v>
      </c>
      <c r="R816">
        <v>5216</v>
      </c>
      <c r="S816">
        <v>5389</v>
      </c>
    </row>
    <row r="817" spans="1:19" x14ac:dyDescent="0.25">
      <c r="A817">
        <v>1149</v>
      </c>
      <c r="B817" t="s">
        <v>3952</v>
      </c>
      <c r="C817" t="s">
        <v>167</v>
      </c>
      <c r="D817" t="s">
        <v>3898</v>
      </c>
      <c r="E817">
        <v>-51.960500000000003</v>
      </c>
      <c r="F817">
        <v>-30.118400000000001</v>
      </c>
      <c r="G817">
        <v>4680</v>
      </c>
      <c r="H817">
        <v>5631</v>
      </c>
      <c r="I817">
        <v>5623</v>
      </c>
      <c r="J817">
        <v>5260</v>
      </c>
      <c r="K817">
        <v>4686</v>
      </c>
      <c r="L817">
        <v>3750</v>
      </c>
      <c r="M817">
        <v>3292</v>
      </c>
      <c r="N817">
        <v>3541</v>
      </c>
      <c r="O817">
        <v>4114</v>
      </c>
      <c r="P817">
        <v>4092</v>
      </c>
      <c r="Q817">
        <v>4804</v>
      </c>
      <c r="R817">
        <v>5634</v>
      </c>
      <c r="S817">
        <v>5734</v>
      </c>
    </row>
    <row r="818" spans="1:19" x14ac:dyDescent="0.25">
      <c r="A818">
        <v>58672</v>
      </c>
      <c r="B818" t="s">
        <v>345</v>
      </c>
      <c r="C818" t="s">
        <v>167</v>
      </c>
      <c r="D818" t="s">
        <v>312</v>
      </c>
      <c r="E818">
        <v>-61.220999999999997</v>
      </c>
      <c r="F818">
        <v>-3.3157999999999999</v>
      </c>
      <c r="G818">
        <v>4382</v>
      </c>
      <c r="H818">
        <v>3985</v>
      </c>
      <c r="I818">
        <v>4160</v>
      </c>
      <c r="J818">
        <v>4180</v>
      </c>
      <c r="K818">
        <v>4027</v>
      </c>
      <c r="L818">
        <v>3920</v>
      </c>
      <c r="M818">
        <v>4473</v>
      </c>
      <c r="N818">
        <v>4590</v>
      </c>
      <c r="O818">
        <v>5036</v>
      </c>
      <c r="P818">
        <v>4891</v>
      </c>
      <c r="Q818">
        <v>4792</v>
      </c>
      <c r="R818">
        <v>4442</v>
      </c>
      <c r="S818">
        <v>4085</v>
      </c>
    </row>
    <row r="819" spans="1:19" x14ac:dyDescent="0.25">
      <c r="A819">
        <v>43734</v>
      </c>
      <c r="B819" t="s">
        <v>2741</v>
      </c>
      <c r="C819" t="s">
        <v>167</v>
      </c>
      <c r="D819" t="s">
        <v>2709</v>
      </c>
      <c r="E819">
        <v>-34.905799999999999</v>
      </c>
      <c r="F819">
        <v>-7.5138999999999996</v>
      </c>
      <c r="G819">
        <v>5413</v>
      </c>
      <c r="H819">
        <v>5471</v>
      </c>
      <c r="I819">
        <v>5851</v>
      </c>
      <c r="J819">
        <v>6000</v>
      </c>
      <c r="K819">
        <v>5461</v>
      </c>
      <c r="L819">
        <v>4898</v>
      </c>
      <c r="M819">
        <v>4538</v>
      </c>
      <c r="N819">
        <v>4586</v>
      </c>
      <c r="O819">
        <v>5307</v>
      </c>
      <c r="P819">
        <v>5590</v>
      </c>
      <c r="Q819">
        <v>5752</v>
      </c>
      <c r="R819">
        <v>5777</v>
      </c>
      <c r="S819">
        <v>5720</v>
      </c>
    </row>
    <row r="820" spans="1:19" x14ac:dyDescent="0.25">
      <c r="A820">
        <v>6766</v>
      </c>
      <c r="B820" t="s">
        <v>1664</v>
      </c>
      <c r="C820" t="s">
        <v>167</v>
      </c>
      <c r="D820" t="s">
        <v>1651</v>
      </c>
      <c r="E820">
        <v>-54.821399999999997</v>
      </c>
      <c r="F820">
        <v>-22.6372</v>
      </c>
      <c r="G820">
        <v>5086</v>
      </c>
      <c r="H820">
        <v>5282</v>
      </c>
      <c r="I820">
        <v>5463</v>
      </c>
      <c r="J820">
        <v>5533</v>
      </c>
      <c r="K820">
        <v>5137</v>
      </c>
      <c r="L820">
        <v>4503</v>
      </c>
      <c r="M820">
        <v>4281</v>
      </c>
      <c r="N820">
        <v>4340</v>
      </c>
      <c r="O820">
        <v>5266</v>
      </c>
      <c r="P820">
        <v>5038</v>
      </c>
      <c r="Q820">
        <v>5219</v>
      </c>
      <c r="R820">
        <v>5399</v>
      </c>
      <c r="S820">
        <v>5572</v>
      </c>
    </row>
    <row r="821" spans="1:19" x14ac:dyDescent="0.25">
      <c r="A821">
        <v>21040</v>
      </c>
      <c r="B821" t="s">
        <v>420</v>
      </c>
      <c r="C821" t="s">
        <v>167</v>
      </c>
      <c r="D821" t="s">
        <v>375</v>
      </c>
      <c r="E821">
        <v>-40.409199999999998</v>
      </c>
      <c r="F821">
        <v>-14.978199999999999</v>
      </c>
      <c r="G821">
        <v>4950</v>
      </c>
      <c r="H821">
        <v>5470</v>
      </c>
      <c r="I821">
        <v>5758</v>
      </c>
      <c r="J821">
        <v>5496</v>
      </c>
      <c r="K821">
        <v>4862</v>
      </c>
      <c r="L821">
        <v>4345</v>
      </c>
      <c r="M821">
        <v>3929</v>
      </c>
      <c r="N821">
        <v>4110</v>
      </c>
      <c r="O821">
        <v>4553</v>
      </c>
      <c r="P821">
        <v>5243</v>
      </c>
      <c r="Q821">
        <v>5141</v>
      </c>
      <c r="R821">
        <v>4961</v>
      </c>
      <c r="S821">
        <v>5525</v>
      </c>
    </row>
    <row r="822" spans="1:19" x14ac:dyDescent="0.25">
      <c r="A822">
        <v>43721</v>
      </c>
      <c r="B822" t="s">
        <v>2737</v>
      </c>
      <c r="C822" t="s">
        <v>167</v>
      </c>
      <c r="D822" t="s">
        <v>2709</v>
      </c>
      <c r="E822">
        <v>-36.2881</v>
      </c>
      <c r="F822">
        <v>-7.4919000000000002</v>
      </c>
      <c r="G822">
        <v>5562</v>
      </c>
      <c r="H822">
        <v>5645</v>
      </c>
      <c r="I822">
        <v>5895</v>
      </c>
      <c r="J822">
        <v>6016</v>
      </c>
      <c r="K822">
        <v>5660</v>
      </c>
      <c r="L822">
        <v>5082</v>
      </c>
      <c r="M822">
        <v>4502</v>
      </c>
      <c r="N822">
        <v>4731</v>
      </c>
      <c r="O822">
        <v>5340</v>
      </c>
      <c r="P822">
        <v>5910</v>
      </c>
      <c r="Q822">
        <v>6010</v>
      </c>
      <c r="R822">
        <v>6100</v>
      </c>
      <c r="S822">
        <v>5859</v>
      </c>
    </row>
    <row r="823" spans="1:19" x14ac:dyDescent="0.25">
      <c r="A823">
        <v>26756</v>
      </c>
      <c r="B823" t="s">
        <v>608</v>
      </c>
      <c r="C823" t="s">
        <v>167</v>
      </c>
      <c r="D823" t="s">
        <v>375</v>
      </c>
      <c r="E823">
        <v>-39.190600000000003</v>
      </c>
      <c r="F823">
        <v>-12.5321</v>
      </c>
      <c r="G823">
        <v>5138</v>
      </c>
      <c r="H823">
        <v>5701</v>
      </c>
      <c r="I823">
        <v>5768</v>
      </c>
      <c r="J823">
        <v>5798</v>
      </c>
      <c r="K823">
        <v>4968</v>
      </c>
      <c r="L823">
        <v>4412</v>
      </c>
      <c r="M823">
        <v>4053</v>
      </c>
      <c r="N823">
        <v>4309</v>
      </c>
      <c r="O823">
        <v>4822</v>
      </c>
      <c r="P823">
        <v>5381</v>
      </c>
      <c r="Q823">
        <v>5377</v>
      </c>
      <c r="R823">
        <v>5437</v>
      </c>
      <c r="S823">
        <v>5625</v>
      </c>
    </row>
    <row r="824" spans="1:19" x14ac:dyDescent="0.25">
      <c r="A824">
        <v>18823</v>
      </c>
      <c r="B824" t="s">
        <v>2512</v>
      </c>
      <c r="C824" t="s">
        <v>167</v>
      </c>
      <c r="D824" t="s">
        <v>1727</v>
      </c>
      <c r="E824">
        <v>-47.087899999999998</v>
      </c>
      <c r="F824">
        <v>-16.027000000000001</v>
      </c>
      <c r="G824">
        <v>5578</v>
      </c>
      <c r="H824">
        <v>5226</v>
      </c>
      <c r="I824">
        <v>5679</v>
      </c>
      <c r="J824">
        <v>5296</v>
      </c>
      <c r="K824">
        <v>5576</v>
      </c>
      <c r="L824">
        <v>5538</v>
      </c>
      <c r="M824">
        <v>5580</v>
      </c>
      <c r="N824">
        <v>5925</v>
      </c>
      <c r="O824">
        <v>6491</v>
      </c>
      <c r="P824">
        <v>6072</v>
      </c>
      <c r="Q824">
        <v>5617</v>
      </c>
      <c r="R824">
        <v>4828</v>
      </c>
      <c r="S824">
        <v>5113</v>
      </c>
    </row>
    <row r="825" spans="1:19" x14ac:dyDescent="0.25">
      <c r="A825">
        <v>19253</v>
      </c>
      <c r="B825" t="s">
        <v>1216</v>
      </c>
      <c r="C825" t="s">
        <v>167</v>
      </c>
      <c r="D825" t="s">
        <v>1058</v>
      </c>
      <c r="E825">
        <v>-46.923699999999997</v>
      </c>
      <c r="F825">
        <v>-15.8062</v>
      </c>
      <c r="G825">
        <v>5686</v>
      </c>
      <c r="H825">
        <v>5339</v>
      </c>
      <c r="I825">
        <v>5863</v>
      </c>
      <c r="J825">
        <v>5459</v>
      </c>
      <c r="K825">
        <v>5710</v>
      </c>
      <c r="L825">
        <v>5711</v>
      </c>
      <c r="M825">
        <v>5704</v>
      </c>
      <c r="N825">
        <v>5935</v>
      </c>
      <c r="O825">
        <v>6491</v>
      </c>
      <c r="P825">
        <v>6183</v>
      </c>
      <c r="Q825">
        <v>5702</v>
      </c>
      <c r="R825">
        <v>4906</v>
      </c>
      <c r="S825">
        <v>5227</v>
      </c>
    </row>
    <row r="826" spans="1:19" x14ac:dyDescent="0.25">
      <c r="A826">
        <v>55016</v>
      </c>
      <c r="B826" t="s">
        <v>3628</v>
      </c>
      <c r="C826" t="s">
        <v>167</v>
      </c>
      <c r="D826" t="s">
        <v>3448</v>
      </c>
      <c r="E826">
        <v>-42.306399999999996</v>
      </c>
      <c r="F826">
        <v>-4.4725999999999999</v>
      </c>
      <c r="G826">
        <v>5655</v>
      </c>
      <c r="H826">
        <v>4977</v>
      </c>
      <c r="I826">
        <v>5254</v>
      </c>
      <c r="J826">
        <v>5343</v>
      </c>
      <c r="K826">
        <v>5194</v>
      </c>
      <c r="L826">
        <v>5297</v>
      </c>
      <c r="M826">
        <v>5501</v>
      </c>
      <c r="N826">
        <v>5739</v>
      </c>
      <c r="O826">
        <v>6281</v>
      </c>
      <c r="P826">
        <v>6478</v>
      </c>
      <c r="Q826">
        <v>6290</v>
      </c>
      <c r="R826">
        <v>6028</v>
      </c>
      <c r="S826">
        <v>5480</v>
      </c>
    </row>
    <row r="827" spans="1:19" x14ac:dyDescent="0.25">
      <c r="A827">
        <v>45695</v>
      </c>
      <c r="B827" t="s">
        <v>2824</v>
      </c>
      <c r="C827" t="s">
        <v>167</v>
      </c>
      <c r="D827" t="s">
        <v>2709</v>
      </c>
      <c r="E827">
        <v>-34.828699999999998</v>
      </c>
      <c r="F827">
        <v>-6.9877000000000002</v>
      </c>
      <c r="G827">
        <v>5623</v>
      </c>
      <c r="H827">
        <v>5662</v>
      </c>
      <c r="I827">
        <v>5912</v>
      </c>
      <c r="J827">
        <v>6094</v>
      </c>
      <c r="K827">
        <v>5633</v>
      </c>
      <c r="L827">
        <v>5168</v>
      </c>
      <c r="M827">
        <v>4717</v>
      </c>
      <c r="N827">
        <v>4819</v>
      </c>
      <c r="O827">
        <v>5586</v>
      </c>
      <c r="P827">
        <v>5931</v>
      </c>
      <c r="Q827">
        <v>6052</v>
      </c>
      <c r="R827">
        <v>6050</v>
      </c>
      <c r="S827">
        <v>5847</v>
      </c>
    </row>
    <row r="828" spans="1:19" x14ac:dyDescent="0.25">
      <c r="A828">
        <v>24092</v>
      </c>
      <c r="B828" t="s">
        <v>4374</v>
      </c>
      <c r="C828" t="s">
        <v>167</v>
      </c>
      <c r="D828" t="s">
        <v>4373</v>
      </c>
      <c r="E828">
        <v>-60.544600000000003</v>
      </c>
      <c r="F828">
        <v>-13.495100000000001</v>
      </c>
      <c r="G828">
        <v>4893</v>
      </c>
      <c r="H828">
        <v>4510</v>
      </c>
      <c r="I828">
        <v>4470</v>
      </c>
      <c r="J828">
        <v>4732</v>
      </c>
      <c r="K828">
        <v>5079</v>
      </c>
      <c r="L828">
        <v>4721</v>
      </c>
      <c r="M828">
        <v>4946</v>
      </c>
      <c r="N828">
        <v>5112</v>
      </c>
      <c r="O828">
        <v>5417</v>
      </c>
      <c r="P828">
        <v>5065</v>
      </c>
      <c r="Q828">
        <v>5102</v>
      </c>
      <c r="R828">
        <v>4874</v>
      </c>
      <c r="S828">
        <v>4692</v>
      </c>
    </row>
    <row r="829" spans="1:19" x14ac:dyDescent="0.25">
      <c r="A829">
        <v>40611</v>
      </c>
      <c r="B829" t="s">
        <v>3363</v>
      </c>
      <c r="C829" t="s">
        <v>167</v>
      </c>
      <c r="D829" t="s">
        <v>3284</v>
      </c>
      <c r="E829">
        <v>-35.025599999999997</v>
      </c>
      <c r="F829">
        <v>-8.2826000000000004</v>
      </c>
      <c r="G829">
        <v>5256</v>
      </c>
      <c r="H829">
        <v>5402</v>
      </c>
      <c r="I829">
        <v>5641</v>
      </c>
      <c r="J829">
        <v>5813</v>
      </c>
      <c r="K829">
        <v>5264</v>
      </c>
      <c r="L829">
        <v>4638</v>
      </c>
      <c r="M829">
        <v>4378</v>
      </c>
      <c r="N829">
        <v>4438</v>
      </c>
      <c r="O829">
        <v>5054</v>
      </c>
      <c r="P829">
        <v>5468</v>
      </c>
      <c r="Q829">
        <v>5605</v>
      </c>
      <c r="R829">
        <v>5700</v>
      </c>
      <c r="S829">
        <v>5665</v>
      </c>
    </row>
    <row r="830" spans="1:19" x14ac:dyDescent="0.25">
      <c r="A830">
        <v>6476</v>
      </c>
      <c r="B830" t="s">
        <v>3674</v>
      </c>
      <c r="C830" t="s">
        <v>167</v>
      </c>
      <c r="D830" t="s">
        <v>3664</v>
      </c>
      <c r="E830">
        <v>-42.029000000000003</v>
      </c>
      <c r="F830">
        <v>-22.889900000000001</v>
      </c>
      <c r="G830">
        <v>5121</v>
      </c>
      <c r="H830">
        <v>5698</v>
      </c>
      <c r="I830">
        <v>6177</v>
      </c>
      <c r="J830">
        <v>5460</v>
      </c>
      <c r="K830">
        <v>5179</v>
      </c>
      <c r="L830">
        <v>4567</v>
      </c>
      <c r="M830">
        <v>4345</v>
      </c>
      <c r="N830">
        <v>4332</v>
      </c>
      <c r="O830">
        <v>5097</v>
      </c>
      <c r="P830">
        <v>4933</v>
      </c>
      <c r="Q830">
        <v>5158</v>
      </c>
      <c r="R830">
        <v>5011</v>
      </c>
      <c r="S830">
        <v>5498</v>
      </c>
    </row>
    <row r="831" spans="1:19" x14ac:dyDescent="0.25">
      <c r="A831">
        <v>8635</v>
      </c>
      <c r="B831" t="s">
        <v>1856</v>
      </c>
      <c r="C831" t="s">
        <v>167</v>
      </c>
      <c r="D831" t="s">
        <v>1727</v>
      </c>
      <c r="E831">
        <v>-46.392200000000003</v>
      </c>
      <c r="F831">
        <v>-21.470400000000001</v>
      </c>
      <c r="G831">
        <v>5099</v>
      </c>
      <c r="H831">
        <v>4894</v>
      </c>
      <c r="I831">
        <v>5386</v>
      </c>
      <c r="J831">
        <v>4942</v>
      </c>
      <c r="K831">
        <v>5180</v>
      </c>
      <c r="L831">
        <v>4837</v>
      </c>
      <c r="M831">
        <v>4750</v>
      </c>
      <c r="N831">
        <v>5039</v>
      </c>
      <c r="O831">
        <v>5847</v>
      </c>
      <c r="P831">
        <v>5397</v>
      </c>
      <c r="Q831">
        <v>5224</v>
      </c>
      <c r="R831">
        <v>4797</v>
      </c>
      <c r="S831">
        <v>4902</v>
      </c>
    </row>
    <row r="832" spans="1:19" x14ac:dyDescent="0.25">
      <c r="A832">
        <v>6961</v>
      </c>
      <c r="B832" t="s">
        <v>4951</v>
      </c>
      <c r="C832" t="s">
        <v>167</v>
      </c>
      <c r="D832" t="s">
        <v>4704</v>
      </c>
      <c r="E832">
        <v>-49.339799999999997</v>
      </c>
      <c r="F832">
        <v>-22.457999999999998</v>
      </c>
      <c r="G832">
        <v>5191</v>
      </c>
      <c r="H832">
        <v>5088</v>
      </c>
      <c r="I832">
        <v>5558</v>
      </c>
      <c r="J832">
        <v>5399</v>
      </c>
      <c r="K832">
        <v>5391</v>
      </c>
      <c r="L832">
        <v>4709</v>
      </c>
      <c r="M832">
        <v>4556</v>
      </c>
      <c r="N832">
        <v>4759</v>
      </c>
      <c r="O832">
        <v>5586</v>
      </c>
      <c r="P832">
        <v>5138</v>
      </c>
      <c r="Q832">
        <v>5374</v>
      </c>
      <c r="R832">
        <v>5330</v>
      </c>
      <c r="S832">
        <v>5406</v>
      </c>
    </row>
    <row r="833" spans="1:19" x14ac:dyDescent="0.25">
      <c r="A833">
        <v>5940</v>
      </c>
      <c r="B833" t="s">
        <v>4814</v>
      </c>
      <c r="C833" t="s">
        <v>167</v>
      </c>
      <c r="D833" t="s">
        <v>4704</v>
      </c>
      <c r="E833">
        <v>-47.136699999999998</v>
      </c>
      <c r="F833">
        <v>-23.305800000000001</v>
      </c>
      <c r="G833">
        <v>5073</v>
      </c>
      <c r="H833">
        <v>4957</v>
      </c>
      <c r="I833">
        <v>5498</v>
      </c>
      <c r="J833">
        <v>5275</v>
      </c>
      <c r="K833">
        <v>5263</v>
      </c>
      <c r="L833">
        <v>4640</v>
      </c>
      <c r="M833">
        <v>4444</v>
      </c>
      <c r="N833">
        <v>4538</v>
      </c>
      <c r="O833">
        <v>5459</v>
      </c>
      <c r="P833">
        <v>5080</v>
      </c>
      <c r="Q833">
        <v>5180</v>
      </c>
      <c r="R833">
        <v>5179</v>
      </c>
      <c r="S833">
        <v>5372</v>
      </c>
    </row>
    <row r="834" spans="1:19" x14ac:dyDescent="0.25">
      <c r="A834">
        <v>39794</v>
      </c>
      <c r="B834" t="s">
        <v>3337</v>
      </c>
      <c r="C834" t="s">
        <v>167</v>
      </c>
      <c r="D834" t="s">
        <v>3284</v>
      </c>
      <c r="E834">
        <v>-39.309699999999999</v>
      </c>
      <c r="F834">
        <v>-8.5059000000000005</v>
      </c>
      <c r="G834">
        <v>5782</v>
      </c>
      <c r="H834">
        <v>5921</v>
      </c>
      <c r="I834">
        <v>5895</v>
      </c>
      <c r="J834">
        <v>6143</v>
      </c>
      <c r="K834">
        <v>5699</v>
      </c>
      <c r="L834">
        <v>5131</v>
      </c>
      <c r="M834">
        <v>4786</v>
      </c>
      <c r="N834">
        <v>5043</v>
      </c>
      <c r="O834">
        <v>5706</v>
      </c>
      <c r="P834">
        <v>6333</v>
      </c>
      <c r="Q834">
        <v>6310</v>
      </c>
      <c r="R834">
        <v>6355</v>
      </c>
      <c r="S834">
        <v>6059</v>
      </c>
    </row>
    <row r="835" spans="1:19" x14ac:dyDescent="0.25">
      <c r="A835">
        <v>3390</v>
      </c>
      <c r="B835" t="s">
        <v>4638</v>
      </c>
      <c r="C835" t="s">
        <v>167</v>
      </c>
      <c r="D835" t="s">
        <v>4434</v>
      </c>
      <c r="E835">
        <v>-51.0124</v>
      </c>
      <c r="F835">
        <v>-26.7761</v>
      </c>
      <c r="G835">
        <v>4520</v>
      </c>
      <c r="H835">
        <v>4879</v>
      </c>
      <c r="I835">
        <v>4926</v>
      </c>
      <c r="J835">
        <v>4962</v>
      </c>
      <c r="K835">
        <v>4499</v>
      </c>
      <c r="L835">
        <v>3810</v>
      </c>
      <c r="M835">
        <v>3565</v>
      </c>
      <c r="N835">
        <v>3817</v>
      </c>
      <c r="O835">
        <v>4686</v>
      </c>
      <c r="P835">
        <v>4266</v>
      </c>
      <c r="Q835">
        <v>4543</v>
      </c>
      <c r="R835">
        <v>5163</v>
      </c>
      <c r="S835">
        <v>5125</v>
      </c>
    </row>
    <row r="836" spans="1:19" x14ac:dyDescent="0.25">
      <c r="A836">
        <v>6181</v>
      </c>
      <c r="B836" t="s">
        <v>4853</v>
      </c>
      <c r="C836" t="s">
        <v>167</v>
      </c>
      <c r="D836" t="s">
        <v>4704</v>
      </c>
      <c r="E836">
        <v>-45.707999999999998</v>
      </c>
      <c r="F836">
        <v>-23.099699999999999</v>
      </c>
      <c r="G836">
        <v>4855</v>
      </c>
      <c r="H836">
        <v>4855</v>
      </c>
      <c r="I836">
        <v>5410</v>
      </c>
      <c r="J836">
        <v>5102</v>
      </c>
      <c r="K836">
        <v>5046</v>
      </c>
      <c r="L836">
        <v>4382</v>
      </c>
      <c r="M836">
        <v>4286</v>
      </c>
      <c r="N836">
        <v>4349</v>
      </c>
      <c r="O836">
        <v>5229</v>
      </c>
      <c r="P836">
        <v>4806</v>
      </c>
      <c r="Q836">
        <v>4900</v>
      </c>
      <c r="R836">
        <v>4803</v>
      </c>
      <c r="S836">
        <v>5094</v>
      </c>
    </row>
    <row r="837" spans="1:19" x14ac:dyDescent="0.25">
      <c r="A837">
        <v>854</v>
      </c>
      <c r="B837" t="s">
        <v>3935</v>
      </c>
      <c r="C837" t="s">
        <v>167</v>
      </c>
      <c r="D837" t="s">
        <v>3898</v>
      </c>
      <c r="E837">
        <v>-53.483199999999997</v>
      </c>
      <c r="F837">
        <v>-30.514800000000001</v>
      </c>
      <c r="G837">
        <v>4786</v>
      </c>
      <c r="H837">
        <v>5655</v>
      </c>
      <c r="I837">
        <v>5657</v>
      </c>
      <c r="J837">
        <v>5435</v>
      </c>
      <c r="K837">
        <v>4811</v>
      </c>
      <c r="L837">
        <v>3828</v>
      </c>
      <c r="M837">
        <v>3346</v>
      </c>
      <c r="N837">
        <v>3623</v>
      </c>
      <c r="O837">
        <v>4253</v>
      </c>
      <c r="P837">
        <v>4282</v>
      </c>
      <c r="Q837">
        <v>4999</v>
      </c>
      <c r="R837">
        <v>5690</v>
      </c>
      <c r="S837">
        <v>5850</v>
      </c>
    </row>
    <row r="838" spans="1:19" x14ac:dyDescent="0.25">
      <c r="A838">
        <v>32932</v>
      </c>
      <c r="B838" t="s">
        <v>4411</v>
      </c>
      <c r="C838" t="s">
        <v>167</v>
      </c>
      <c r="D838" t="s">
        <v>4373</v>
      </c>
      <c r="E838">
        <v>-62.900300000000001</v>
      </c>
      <c r="F838">
        <v>-10.338699999999999</v>
      </c>
      <c r="G838">
        <v>4596</v>
      </c>
      <c r="H838">
        <v>4031</v>
      </c>
      <c r="I838">
        <v>4144</v>
      </c>
      <c r="J838">
        <v>4402</v>
      </c>
      <c r="K838">
        <v>4691</v>
      </c>
      <c r="L838">
        <v>4349</v>
      </c>
      <c r="M838">
        <v>4804</v>
      </c>
      <c r="N838">
        <v>4861</v>
      </c>
      <c r="O838">
        <v>5184</v>
      </c>
      <c r="P838">
        <v>4958</v>
      </c>
      <c r="Q838">
        <v>4918</v>
      </c>
      <c r="R838">
        <v>4554</v>
      </c>
      <c r="S838">
        <v>4261</v>
      </c>
    </row>
    <row r="839" spans="1:19" x14ac:dyDescent="0.25">
      <c r="A839">
        <v>1267</v>
      </c>
      <c r="B839" t="s">
        <v>3966</v>
      </c>
      <c r="C839" t="s">
        <v>167</v>
      </c>
      <c r="D839" t="s">
        <v>3898</v>
      </c>
      <c r="E839">
        <v>-54.8249</v>
      </c>
      <c r="F839">
        <v>-29.883900000000001</v>
      </c>
      <c r="G839">
        <v>4890</v>
      </c>
      <c r="H839">
        <v>5826</v>
      </c>
      <c r="I839">
        <v>5830</v>
      </c>
      <c r="J839">
        <v>5584</v>
      </c>
      <c r="K839">
        <v>4883</v>
      </c>
      <c r="L839">
        <v>3947</v>
      </c>
      <c r="M839">
        <v>3408</v>
      </c>
      <c r="N839">
        <v>3689</v>
      </c>
      <c r="O839">
        <v>4316</v>
      </c>
      <c r="P839">
        <v>4407</v>
      </c>
      <c r="Q839">
        <v>5111</v>
      </c>
      <c r="R839">
        <v>5728</v>
      </c>
      <c r="S839">
        <v>5951</v>
      </c>
    </row>
    <row r="840" spans="1:19" x14ac:dyDescent="0.25">
      <c r="A840">
        <v>18504</v>
      </c>
      <c r="B840" t="s">
        <v>1525</v>
      </c>
      <c r="C840" t="s">
        <v>167</v>
      </c>
      <c r="D840" t="s">
        <v>1511</v>
      </c>
      <c r="E840">
        <v>-57.682200000000002</v>
      </c>
      <c r="F840">
        <v>-16.076799999999999</v>
      </c>
      <c r="G840">
        <v>5193</v>
      </c>
      <c r="H840">
        <v>5093</v>
      </c>
      <c r="I840">
        <v>5158</v>
      </c>
      <c r="J840">
        <v>5248</v>
      </c>
      <c r="K840">
        <v>5250</v>
      </c>
      <c r="L840">
        <v>4860</v>
      </c>
      <c r="M840">
        <v>5016</v>
      </c>
      <c r="N840">
        <v>5080</v>
      </c>
      <c r="O840">
        <v>5736</v>
      </c>
      <c r="P840">
        <v>5331</v>
      </c>
      <c r="Q840">
        <v>5218</v>
      </c>
      <c r="R840">
        <v>5173</v>
      </c>
      <c r="S840">
        <v>5157</v>
      </c>
    </row>
    <row r="841" spans="1:19" x14ac:dyDescent="0.25">
      <c r="A841">
        <v>26494</v>
      </c>
      <c r="B841" t="s">
        <v>600</v>
      </c>
      <c r="C841" t="s">
        <v>167</v>
      </c>
      <c r="D841" t="s">
        <v>375</v>
      </c>
      <c r="E841">
        <v>-38.959000000000003</v>
      </c>
      <c r="F841">
        <v>-12.5999</v>
      </c>
      <c r="G841">
        <v>5128</v>
      </c>
      <c r="H841">
        <v>5656</v>
      </c>
      <c r="I841">
        <v>5747</v>
      </c>
      <c r="J841">
        <v>5786</v>
      </c>
      <c r="K841">
        <v>4933</v>
      </c>
      <c r="L841">
        <v>4391</v>
      </c>
      <c r="M841">
        <v>4057</v>
      </c>
      <c r="N841">
        <v>4362</v>
      </c>
      <c r="O841">
        <v>4766</v>
      </c>
      <c r="P841">
        <v>5411</v>
      </c>
      <c r="Q841">
        <v>5401</v>
      </c>
      <c r="R841">
        <v>5438</v>
      </c>
      <c r="S841">
        <v>5591</v>
      </c>
    </row>
    <row r="842" spans="1:19" x14ac:dyDescent="0.25">
      <c r="A842">
        <v>13403</v>
      </c>
      <c r="B842" t="s">
        <v>1064</v>
      </c>
      <c r="C842" t="s">
        <v>167</v>
      </c>
      <c r="D842" t="s">
        <v>1058</v>
      </c>
      <c r="E842">
        <v>-50.9437</v>
      </c>
      <c r="F842">
        <v>-18.7623</v>
      </c>
      <c r="G842">
        <v>5447</v>
      </c>
      <c r="H842">
        <v>5243</v>
      </c>
      <c r="I842">
        <v>5536</v>
      </c>
      <c r="J842">
        <v>5454</v>
      </c>
      <c r="K842">
        <v>5638</v>
      </c>
      <c r="L842">
        <v>5356</v>
      </c>
      <c r="M842">
        <v>5142</v>
      </c>
      <c r="N842">
        <v>5380</v>
      </c>
      <c r="O842">
        <v>6105</v>
      </c>
      <c r="P842">
        <v>5485</v>
      </c>
      <c r="Q842">
        <v>5404</v>
      </c>
      <c r="R842">
        <v>5293</v>
      </c>
      <c r="S842">
        <v>5331</v>
      </c>
    </row>
    <row r="843" spans="1:19" x14ac:dyDescent="0.25">
      <c r="A843">
        <v>12192</v>
      </c>
      <c r="B843" t="s">
        <v>2216</v>
      </c>
      <c r="C843" t="s">
        <v>167</v>
      </c>
      <c r="D843" t="s">
        <v>1727</v>
      </c>
      <c r="E843">
        <v>-44.454000000000001</v>
      </c>
      <c r="F843">
        <v>-19.524999999999999</v>
      </c>
      <c r="G843">
        <v>5477</v>
      </c>
      <c r="H843">
        <v>5436</v>
      </c>
      <c r="I843">
        <v>5844</v>
      </c>
      <c r="J843">
        <v>5375</v>
      </c>
      <c r="K843">
        <v>5498</v>
      </c>
      <c r="L843">
        <v>5251</v>
      </c>
      <c r="M843">
        <v>5153</v>
      </c>
      <c r="N843">
        <v>5477</v>
      </c>
      <c r="O843">
        <v>6143</v>
      </c>
      <c r="P843">
        <v>5951</v>
      </c>
      <c r="Q843">
        <v>5488</v>
      </c>
      <c r="R843">
        <v>4982</v>
      </c>
      <c r="S843">
        <v>5133</v>
      </c>
    </row>
    <row r="844" spans="1:19" x14ac:dyDescent="0.25">
      <c r="A844">
        <v>17352</v>
      </c>
      <c r="B844" t="s">
        <v>1142</v>
      </c>
      <c r="C844" t="s">
        <v>167</v>
      </c>
      <c r="D844" t="s">
        <v>1058</v>
      </c>
      <c r="E844">
        <v>-50.643599999999999</v>
      </c>
      <c r="F844">
        <v>-16.666899999999998</v>
      </c>
      <c r="G844">
        <v>5417</v>
      </c>
      <c r="H844">
        <v>5030</v>
      </c>
      <c r="I844">
        <v>5339</v>
      </c>
      <c r="J844">
        <v>5308</v>
      </c>
      <c r="K844">
        <v>5655</v>
      </c>
      <c r="L844">
        <v>5564</v>
      </c>
      <c r="M844">
        <v>5408</v>
      </c>
      <c r="N844">
        <v>5510</v>
      </c>
      <c r="O844">
        <v>6094</v>
      </c>
      <c r="P844">
        <v>5593</v>
      </c>
      <c r="Q844">
        <v>5380</v>
      </c>
      <c r="R844">
        <v>5083</v>
      </c>
      <c r="S844">
        <v>5036</v>
      </c>
    </row>
    <row r="845" spans="1:19" x14ac:dyDescent="0.25">
      <c r="A845">
        <v>7138</v>
      </c>
      <c r="B845" t="s">
        <v>1749</v>
      </c>
      <c r="C845" t="s">
        <v>167</v>
      </c>
      <c r="D845" t="s">
        <v>1727</v>
      </c>
      <c r="E845">
        <v>-45.781300000000002</v>
      </c>
      <c r="F845">
        <v>-22.351600000000001</v>
      </c>
      <c r="G845">
        <v>5100</v>
      </c>
      <c r="H845">
        <v>4886</v>
      </c>
      <c r="I845">
        <v>5411</v>
      </c>
      <c r="J845">
        <v>5102</v>
      </c>
      <c r="K845">
        <v>5259</v>
      </c>
      <c r="L845">
        <v>4775</v>
      </c>
      <c r="M845">
        <v>4672</v>
      </c>
      <c r="N845">
        <v>4840</v>
      </c>
      <c r="O845">
        <v>5572</v>
      </c>
      <c r="P845">
        <v>5293</v>
      </c>
      <c r="Q845">
        <v>5272</v>
      </c>
      <c r="R845">
        <v>4990</v>
      </c>
      <c r="S845">
        <v>5132</v>
      </c>
    </row>
    <row r="846" spans="1:19" x14ac:dyDescent="0.25">
      <c r="A846">
        <v>18879</v>
      </c>
      <c r="B846" t="s">
        <v>2517</v>
      </c>
      <c r="C846" t="s">
        <v>167</v>
      </c>
      <c r="D846" t="s">
        <v>1727</v>
      </c>
      <c r="E846">
        <v>-41.495100000000001</v>
      </c>
      <c r="F846">
        <v>-15.9693</v>
      </c>
      <c r="G846">
        <v>5155</v>
      </c>
      <c r="H846">
        <v>5552</v>
      </c>
      <c r="I846">
        <v>6028</v>
      </c>
      <c r="J846">
        <v>5479</v>
      </c>
      <c r="K846">
        <v>5117</v>
      </c>
      <c r="L846">
        <v>4606</v>
      </c>
      <c r="M846">
        <v>4234</v>
      </c>
      <c r="N846">
        <v>4396</v>
      </c>
      <c r="O846">
        <v>5018</v>
      </c>
      <c r="P846">
        <v>5615</v>
      </c>
      <c r="Q846">
        <v>5385</v>
      </c>
      <c r="R846">
        <v>4930</v>
      </c>
      <c r="S846">
        <v>5502</v>
      </c>
    </row>
    <row r="847" spans="1:19" x14ac:dyDescent="0.25">
      <c r="A847">
        <v>64926</v>
      </c>
      <c r="B847" t="s">
        <v>2687</v>
      </c>
      <c r="C847" t="s">
        <v>167</v>
      </c>
      <c r="D847" t="s">
        <v>2567</v>
      </c>
      <c r="E847">
        <v>-48.960299999999997</v>
      </c>
      <c r="F847">
        <v>-1.0111000000000001</v>
      </c>
      <c r="G847">
        <v>4833</v>
      </c>
      <c r="H847">
        <v>4413</v>
      </c>
      <c r="I847">
        <v>4277</v>
      </c>
      <c r="J847">
        <v>4355</v>
      </c>
      <c r="K847">
        <v>4446</v>
      </c>
      <c r="L847">
        <v>4856</v>
      </c>
      <c r="M847">
        <v>4973</v>
      </c>
      <c r="N847">
        <v>5100</v>
      </c>
      <c r="O847">
        <v>5259</v>
      </c>
      <c r="P847">
        <v>5462</v>
      </c>
      <c r="Q847">
        <v>5189</v>
      </c>
      <c r="R847">
        <v>5042</v>
      </c>
      <c r="S847">
        <v>4618</v>
      </c>
    </row>
    <row r="848" spans="1:19" x14ac:dyDescent="0.25">
      <c r="A848">
        <v>62982</v>
      </c>
      <c r="B848" t="s">
        <v>2653</v>
      </c>
      <c r="C848" t="s">
        <v>167</v>
      </c>
      <c r="D848" t="s">
        <v>2567</v>
      </c>
      <c r="E848">
        <v>-46.546300000000002</v>
      </c>
      <c r="F848">
        <v>-1.7601</v>
      </c>
      <c r="G848">
        <v>4794</v>
      </c>
      <c r="H848">
        <v>4428</v>
      </c>
      <c r="I848">
        <v>4315</v>
      </c>
      <c r="J848">
        <v>4321</v>
      </c>
      <c r="K848">
        <v>4433</v>
      </c>
      <c r="L848">
        <v>4613</v>
      </c>
      <c r="M848">
        <v>4859</v>
      </c>
      <c r="N848">
        <v>5015</v>
      </c>
      <c r="O848">
        <v>5371</v>
      </c>
      <c r="P848">
        <v>5520</v>
      </c>
      <c r="Q848">
        <v>5190</v>
      </c>
      <c r="R848">
        <v>4945</v>
      </c>
      <c r="S848">
        <v>4521</v>
      </c>
    </row>
    <row r="849" spans="1:19" x14ac:dyDescent="0.25">
      <c r="A849">
        <v>1214</v>
      </c>
      <c r="B849" t="s">
        <v>3958</v>
      </c>
      <c r="C849" t="s">
        <v>167</v>
      </c>
      <c r="D849" t="s">
        <v>3898</v>
      </c>
      <c r="E849">
        <v>-52.893900000000002</v>
      </c>
      <c r="F849">
        <v>-30.039000000000001</v>
      </c>
      <c r="G849">
        <v>4715</v>
      </c>
      <c r="H849">
        <v>5705</v>
      </c>
      <c r="I849">
        <v>5702</v>
      </c>
      <c r="J849">
        <v>5404</v>
      </c>
      <c r="K849">
        <v>4716</v>
      </c>
      <c r="L849">
        <v>3774</v>
      </c>
      <c r="M849">
        <v>3262</v>
      </c>
      <c r="N849">
        <v>3476</v>
      </c>
      <c r="O849">
        <v>4164</v>
      </c>
      <c r="P849">
        <v>4153</v>
      </c>
      <c r="Q849">
        <v>4829</v>
      </c>
      <c r="R849">
        <v>5623</v>
      </c>
      <c r="S849">
        <v>5777</v>
      </c>
    </row>
    <row r="850" spans="1:19" x14ac:dyDescent="0.25">
      <c r="A850">
        <v>46047</v>
      </c>
      <c r="B850" t="s">
        <v>2825</v>
      </c>
      <c r="C850" t="s">
        <v>167</v>
      </c>
      <c r="D850" t="s">
        <v>2709</v>
      </c>
      <c r="E850">
        <v>-38.678600000000003</v>
      </c>
      <c r="F850">
        <v>-6.9188999999999998</v>
      </c>
      <c r="G850">
        <v>6015</v>
      </c>
      <c r="H850">
        <v>5835</v>
      </c>
      <c r="I850">
        <v>5949</v>
      </c>
      <c r="J850">
        <v>6049</v>
      </c>
      <c r="K850">
        <v>5929</v>
      </c>
      <c r="L850">
        <v>5576</v>
      </c>
      <c r="M850">
        <v>5383</v>
      </c>
      <c r="N850">
        <v>5634</v>
      </c>
      <c r="O850">
        <v>6286</v>
      </c>
      <c r="P850">
        <v>6554</v>
      </c>
      <c r="Q850">
        <v>6452</v>
      </c>
      <c r="R850">
        <v>6483</v>
      </c>
      <c r="S850">
        <v>6045</v>
      </c>
    </row>
    <row r="851" spans="1:19" x14ac:dyDescent="0.25">
      <c r="A851">
        <v>13959</v>
      </c>
      <c r="B851" t="s">
        <v>1067</v>
      </c>
      <c r="C851" t="s">
        <v>167</v>
      </c>
      <c r="D851" t="s">
        <v>1058</v>
      </c>
      <c r="E851">
        <v>-49.476999999999997</v>
      </c>
      <c r="F851">
        <v>-18.4863</v>
      </c>
      <c r="G851">
        <v>5437</v>
      </c>
      <c r="H851">
        <v>5108</v>
      </c>
      <c r="I851">
        <v>5497</v>
      </c>
      <c r="J851">
        <v>5306</v>
      </c>
      <c r="K851">
        <v>5635</v>
      </c>
      <c r="L851">
        <v>5423</v>
      </c>
      <c r="M851">
        <v>5310</v>
      </c>
      <c r="N851">
        <v>5453</v>
      </c>
      <c r="O851">
        <v>6182</v>
      </c>
      <c r="P851">
        <v>5483</v>
      </c>
      <c r="Q851">
        <v>5398</v>
      </c>
      <c r="R851">
        <v>5239</v>
      </c>
      <c r="S851">
        <v>5210</v>
      </c>
    </row>
    <row r="852" spans="1:19" x14ac:dyDescent="0.25">
      <c r="A852">
        <v>13958</v>
      </c>
      <c r="B852" t="s">
        <v>1067</v>
      </c>
      <c r="C852" t="s">
        <v>167</v>
      </c>
      <c r="D852" t="s">
        <v>1727</v>
      </c>
      <c r="E852">
        <v>-49.504300000000001</v>
      </c>
      <c r="F852">
        <v>-18.5166</v>
      </c>
      <c r="G852">
        <v>5451</v>
      </c>
      <c r="H852">
        <v>5108</v>
      </c>
      <c r="I852">
        <v>5499</v>
      </c>
      <c r="J852">
        <v>5356</v>
      </c>
      <c r="K852">
        <v>5629</v>
      </c>
      <c r="L852">
        <v>5464</v>
      </c>
      <c r="M852">
        <v>5280</v>
      </c>
      <c r="N852">
        <v>5484</v>
      </c>
      <c r="O852">
        <v>6215</v>
      </c>
      <c r="P852">
        <v>5522</v>
      </c>
      <c r="Q852">
        <v>5417</v>
      </c>
      <c r="R852">
        <v>5246</v>
      </c>
      <c r="S852">
        <v>5189</v>
      </c>
    </row>
    <row r="853" spans="1:19" x14ac:dyDescent="0.25">
      <c r="A853">
        <v>60063</v>
      </c>
      <c r="B853" t="s">
        <v>1459</v>
      </c>
      <c r="C853" t="s">
        <v>167</v>
      </c>
      <c r="D853" t="s">
        <v>1298</v>
      </c>
      <c r="E853">
        <v>-44.053100000000001</v>
      </c>
      <c r="F853">
        <v>-2.9310999999999998</v>
      </c>
      <c r="G853">
        <v>4990</v>
      </c>
      <c r="H853">
        <v>4395</v>
      </c>
      <c r="I853">
        <v>4467</v>
      </c>
      <c r="J853">
        <v>4488</v>
      </c>
      <c r="K853">
        <v>4480</v>
      </c>
      <c r="L853">
        <v>4671</v>
      </c>
      <c r="M853">
        <v>5021</v>
      </c>
      <c r="N853">
        <v>5160</v>
      </c>
      <c r="O853">
        <v>5657</v>
      </c>
      <c r="P853">
        <v>5946</v>
      </c>
      <c r="Q853">
        <v>5632</v>
      </c>
      <c r="R853">
        <v>5213</v>
      </c>
      <c r="S853">
        <v>4751</v>
      </c>
    </row>
    <row r="854" spans="1:19" x14ac:dyDescent="0.25">
      <c r="A854">
        <v>6724</v>
      </c>
      <c r="B854" t="s">
        <v>4920</v>
      </c>
      <c r="C854" t="s">
        <v>167</v>
      </c>
      <c r="D854" t="s">
        <v>4704</v>
      </c>
      <c r="E854">
        <v>-45.015799999999999</v>
      </c>
      <c r="F854">
        <v>-22.667000000000002</v>
      </c>
      <c r="G854">
        <v>4945</v>
      </c>
      <c r="H854">
        <v>4955</v>
      </c>
      <c r="I854">
        <v>5486</v>
      </c>
      <c r="J854">
        <v>5047</v>
      </c>
      <c r="K854">
        <v>5069</v>
      </c>
      <c r="L854">
        <v>4532</v>
      </c>
      <c r="M854">
        <v>4470</v>
      </c>
      <c r="N854">
        <v>4518</v>
      </c>
      <c r="O854">
        <v>5408</v>
      </c>
      <c r="P854">
        <v>4997</v>
      </c>
      <c r="Q854">
        <v>5008</v>
      </c>
      <c r="R854">
        <v>4737</v>
      </c>
      <c r="S854">
        <v>5114</v>
      </c>
    </row>
    <row r="855" spans="1:19" x14ac:dyDescent="0.25">
      <c r="A855">
        <v>7028</v>
      </c>
      <c r="B855" t="s">
        <v>3706</v>
      </c>
      <c r="C855" t="s">
        <v>167</v>
      </c>
      <c r="D855" t="s">
        <v>3664</v>
      </c>
      <c r="E855">
        <v>-42.652700000000003</v>
      </c>
      <c r="F855">
        <v>-22.4663</v>
      </c>
      <c r="G855">
        <v>4796</v>
      </c>
      <c r="H855">
        <v>5116</v>
      </c>
      <c r="I855">
        <v>5737</v>
      </c>
      <c r="J855">
        <v>4998</v>
      </c>
      <c r="K855">
        <v>4933</v>
      </c>
      <c r="L855">
        <v>4387</v>
      </c>
      <c r="M855">
        <v>4473</v>
      </c>
      <c r="N855">
        <v>4348</v>
      </c>
      <c r="O855">
        <v>5046</v>
      </c>
      <c r="P855">
        <v>4755</v>
      </c>
      <c r="Q855">
        <v>4671</v>
      </c>
      <c r="R855">
        <v>4289</v>
      </c>
      <c r="S855">
        <v>4801</v>
      </c>
    </row>
    <row r="856" spans="1:19" x14ac:dyDescent="0.25">
      <c r="A856">
        <v>39825</v>
      </c>
      <c r="B856" t="s">
        <v>3341</v>
      </c>
      <c r="C856" t="s">
        <v>167</v>
      </c>
      <c r="D856" t="s">
        <v>3284</v>
      </c>
      <c r="E856">
        <v>-36.237000000000002</v>
      </c>
      <c r="F856">
        <v>-8.4884000000000004</v>
      </c>
      <c r="G856">
        <v>5298</v>
      </c>
      <c r="H856">
        <v>5622</v>
      </c>
      <c r="I856">
        <v>5628</v>
      </c>
      <c r="J856">
        <v>5856</v>
      </c>
      <c r="K856">
        <v>5449</v>
      </c>
      <c r="L856">
        <v>4651</v>
      </c>
      <c r="M856">
        <v>4187</v>
      </c>
      <c r="N856">
        <v>4254</v>
      </c>
      <c r="O856">
        <v>4874</v>
      </c>
      <c r="P856">
        <v>5475</v>
      </c>
      <c r="Q856">
        <v>5717</v>
      </c>
      <c r="R856">
        <v>6069</v>
      </c>
      <c r="S856">
        <v>5799</v>
      </c>
    </row>
    <row r="857" spans="1:19" x14ac:dyDescent="0.25">
      <c r="A857">
        <v>1304</v>
      </c>
      <c r="B857" t="s">
        <v>3341</v>
      </c>
      <c r="C857" t="s">
        <v>167</v>
      </c>
      <c r="D857" t="s">
        <v>3898</v>
      </c>
      <c r="E857">
        <v>-51.1021</v>
      </c>
      <c r="F857">
        <v>-29.947700000000001</v>
      </c>
      <c r="G857">
        <v>4627</v>
      </c>
      <c r="H857">
        <v>5580</v>
      </c>
      <c r="I857">
        <v>5546</v>
      </c>
      <c r="J857">
        <v>5199</v>
      </c>
      <c r="K857">
        <v>4660</v>
      </c>
      <c r="L857">
        <v>3751</v>
      </c>
      <c r="M857">
        <v>3278</v>
      </c>
      <c r="N857">
        <v>3506</v>
      </c>
      <c r="O857">
        <v>4081</v>
      </c>
      <c r="P857">
        <v>3990</v>
      </c>
      <c r="Q857">
        <v>4687</v>
      </c>
      <c r="R857">
        <v>5581</v>
      </c>
      <c r="S857">
        <v>5671</v>
      </c>
    </row>
    <row r="858" spans="1:19" x14ac:dyDescent="0.25">
      <c r="A858">
        <v>49035</v>
      </c>
      <c r="B858" t="s">
        <v>3341</v>
      </c>
      <c r="C858" t="s">
        <v>167</v>
      </c>
      <c r="D858" t="s">
        <v>5370</v>
      </c>
      <c r="E858">
        <v>-47.9206</v>
      </c>
      <c r="F858">
        <v>-6.1180000000000003</v>
      </c>
      <c r="G858">
        <v>5042</v>
      </c>
      <c r="H858">
        <v>4441</v>
      </c>
      <c r="I858">
        <v>4648</v>
      </c>
      <c r="J858">
        <v>4715</v>
      </c>
      <c r="K858">
        <v>4837</v>
      </c>
      <c r="L858">
        <v>5029</v>
      </c>
      <c r="M858">
        <v>5398</v>
      </c>
      <c r="N858">
        <v>5570</v>
      </c>
      <c r="O858">
        <v>6094</v>
      </c>
      <c r="P858">
        <v>5698</v>
      </c>
      <c r="Q858">
        <v>5011</v>
      </c>
      <c r="R858">
        <v>4617</v>
      </c>
      <c r="S858">
        <v>4447</v>
      </c>
    </row>
    <row r="859" spans="1:19" x14ac:dyDescent="0.25">
      <c r="A859">
        <v>9885</v>
      </c>
      <c r="B859" t="s">
        <v>992</v>
      </c>
      <c r="C859" t="s">
        <v>167</v>
      </c>
      <c r="D859" t="s">
        <v>979</v>
      </c>
      <c r="E859">
        <v>-41.120199999999997</v>
      </c>
      <c r="F859">
        <v>-20.846699999999998</v>
      </c>
      <c r="G859">
        <v>5212</v>
      </c>
      <c r="H859">
        <v>5716</v>
      </c>
      <c r="I859">
        <v>6211</v>
      </c>
      <c r="J859">
        <v>5508</v>
      </c>
      <c r="K859">
        <v>5211</v>
      </c>
      <c r="L859">
        <v>4765</v>
      </c>
      <c r="M859">
        <v>4703</v>
      </c>
      <c r="N859">
        <v>4655</v>
      </c>
      <c r="O859">
        <v>5261</v>
      </c>
      <c r="P859">
        <v>5318</v>
      </c>
      <c r="Q859">
        <v>5117</v>
      </c>
      <c r="R859">
        <v>4760</v>
      </c>
      <c r="S859">
        <v>5321</v>
      </c>
    </row>
    <row r="860" spans="1:19" x14ac:dyDescent="0.25">
      <c r="A860">
        <v>45281</v>
      </c>
      <c r="B860" t="s">
        <v>2791</v>
      </c>
      <c r="C860" t="s">
        <v>167</v>
      </c>
      <c r="D860" t="s">
        <v>2709</v>
      </c>
      <c r="E860">
        <v>-37.156599999999997</v>
      </c>
      <c r="F860">
        <v>-7.1288</v>
      </c>
      <c r="G860">
        <v>5956</v>
      </c>
      <c r="H860">
        <v>5966</v>
      </c>
      <c r="I860">
        <v>6104</v>
      </c>
      <c r="J860">
        <v>6254</v>
      </c>
      <c r="K860">
        <v>6061</v>
      </c>
      <c r="L860">
        <v>5437</v>
      </c>
      <c r="M860">
        <v>4984</v>
      </c>
      <c r="N860">
        <v>5311</v>
      </c>
      <c r="O860">
        <v>6031</v>
      </c>
      <c r="P860">
        <v>6501</v>
      </c>
      <c r="Q860">
        <v>6457</v>
      </c>
      <c r="R860">
        <v>6376</v>
      </c>
      <c r="S860">
        <v>5992</v>
      </c>
    </row>
    <row r="861" spans="1:19" x14ac:dyDescent="0.25">
      <c r="A861">
        <v>47241</v>
      </c>
      <c r="B861" t="s">
        <v>2884</v>
      </c>
      <c r="C861" t="s">
        <v>167</v>
      </c>
      <c r="D861" t="s">
        <v>2709</v>
      </c>
      <c r="E861">
        <v>-35.793500000000002</v>
      </c>
      <c r="F861">
        <v>-6.6398999999999999</v>
      </c>
      <c r="G861">
        <v>5329</v>
      </c>
      <c r="H861">
        <v>5453</v>
      </c>
      <c r="I861">
        <v>5585</v>
      </c>
      <c r="J861">
        <v>5809</v>
      </c>
      <c r="K861">
        <v>5403</v>
      </c>
      <c r="L861">
        <v>4947</v>
      </c>
      <c r="M861">
        <v>4425</v>
      </c>
      <c r="N861">
        <v>4566</v>
      </c>
      <c r="O861">
        <v>5233</v>
      </c>
      <c r="P861">
        <v>5583</v>
      </c>
      <c r="Q861">
        <v>5698</v>
      </c>
      <c r="R861">
        <v>5770</v>
      </c>
      <c r="S861">
        <v>5478</v>
      </c>
    </row>
    <row r="862" spans="1:19" x14ac:dyDescent="0.25">
      <c r="A862">
        <v>44890</v>
      </c>
      <c r="B862" t="s">
        <v>2776</v>
      </c>
      <c r="C862" t="s">
        <v>167</v>
      </c>
      <c r="D862" t="s">
        <v>2709</v>
      </c>
      <c r="E862">
        <v>-37.057400000000001</v>
      </c>
      <c r="F862">
        <v>-7.2115999999999998</v>
      </c>
      <c r="G862">
        <v>5817</v>
      </c>
      <c r="H862">
        <v>5783</v>
      </c>
      <c r="I862">
        <v>5855</v>
      </c>
      <c r="J862">
        <v>6036</v>
      </c>
      <c r="K862">
        <v>5838</v>
      </c>
      <c r="L862">
        <v>5305</v>
      </c>
      <c r="M862">
        <v>4874</v>
      </c>
      <c r="N862">
        <v>5181</v>
      </c>
      <c r="O862">
        <v>5932</v>
      </c>
      <c r="P862">
        <v>6385</v>
      </c>
      <c r="Q862">
        <v>6385</v>
      </c>
      <c r="R862">
        <v>6324</v>
      </c>
      <c r="S862">
        <v>5910</v>
      </c>
    </row>
    <row r="863" spans="1:19" x14ac:dyDescent="0.25">
      <c r="A863">
        <v>36390</v>
      </c>
      <c r="B863" t="s">
        <v>252</v>
      </c>
      <c r="C863" t="s">
        <v>167</v>
      </c>
      <c r="D863" t="s">
        <v>192</v>
      </c>
      <c r="E863">
        <v>-36.991399999999999</v>
      </c>
      <c r="F863">
        <v>-9.4016000000000002</v>
      </c>
      <c r="G863">
        <v>5376</v>
      </c>
      <c r="H863">
        <v>5744</v>
      </c>
      <c r="I863">
        <v>5689</v>
      </c>
      <c r="J863">
        <v>5920</v>
      </c>
      <c r="K863">
        <v>5381</v>
      </c>
      <c r="L863">
        <v>4647</v>
      </c>
      <c r="M863">
        <v>4268</v>
      </c>
      <c r="N863">
        <v>4414</v>
      </c>
      <c r="O863">
        <v>4935</v>
      </c>
      <c r="P863">
        <v>5636</v>
      </c>
      <c r="Q863">
        <v>5782</v>
      </c>
      <c r="R863">
        <v>6129</v>
      </c>
      <c r="S863">
        <v>5965</v>
      </c>
    </row>
    <row r="864" spans="1:19" x14ac:dyDescent="0.25">
      <c r="A864">
        <v>2794</v>
      </c>
      <c r="B864" t="s">
        <v>4289</v>
      </c>
      <c r="C864" t="s">
        <v>167</v>
      </c>
      <c r="D864" t="s">
        <v>3898</v>
      </c>
      <c r="E864">
        <v>-51.6601</v>
      </c>
      <c r="F864">
        <v>-27.767499999999998</v>
      </c>
      <c r="G864">
        <v>4840</v>
      </c>
      <c r="H864">
        <v>5551</v>
      </c>
      <c r="I864">
        <v>5519</v>
      </c>
      <c r="J864">
        <v>5316</v>
      </c>
      <c r="K864">
        <v>4891</v>
      </c>
      <c r="L864">
        <v>4002</v>
      </c>
      <c r="M864">
        <v>3615</v>
      </c>
      <c r="N864">
        <v>3980</v>
      </c>
      <c r="O864">
        <v>4669</v>
      </c>
      <c r="P864">
        <v>4330</v>
      </c>
      <c r="Q864">
        <v>4965</v>
      </c>
      <c r="R864">
        <v>5621</v>
      </c>
      <c r="S864">
        <v>5616</v>
      </c>
    </row>
    <row r="865" spans="1:19" x14ac:dyDescent="0.25">
      <c r="A865">
        <v>29557</v>
      </c>
      <c r="B865" t="s">
        <v>4396</v>
      </c>
      <c r="C865" t="s">
        <v>167</v>
      </c>
      <c r="D865" t="s">
        <v>4373</v>
      </c>
      <c r="E865">
        <v>-61.456600000000002</v>
      </c>
      <c r="F865">
        <v>-11.434699999999999</v>
      </c>
      <c r="G865">
        <v>4697</v>
      </c>
      <c r="H865">
        <v>4082</v>
      </c>
      <c r="I865">
        <v>4225</v>
      </c>
      <c r="J865">
        <v>4495</v>
      </c>
      <c r="K865">
        <v>4742</v>
      </c>
      <c r="L865">
        <v>4514</v>
      </c>
      <c r="M865">
        <v>4888</v>
      </c>
      <c r="N865">
        <v>5021</v>
      </c>
      <c r="O865">
        <v>5301</v>
      </c>
      <c r="P865">
        <v>5011</v>
      </c>
      <c r="Q865">
        <v>4980</v>
      </c>
      <c r="R865">
        <v>4693</v>
      </c>
      <c r="S865">
        <v>4406</v>
      </c>
    </row>
    <row r="866" spans="1:19" x14ac:dyDescent="0.25">
      <c r="A866">
        <v>8632</v>
      </c>
      <c r="B866" t="s">
        <v>5113</v>
      </c>
      <c r="C866" t="s">
        <v>167</v>
      </c>
      <c r="D866" t="s">
        <v>4704</v>
      </c>
      <c r="E866">
        <v>-46.644100000000002</v>
      </c>
      <c r="F866">
        <v>-21.528500000000001</v>
      </c>
      <c r="G866">
        <v>5182</v>
      </c>
      <c r="H866">
        <v>4986</v>
      </c>
      <c r="I866">
        <v>5411</v>
      </c>
      <c r="J866">
        <v>5051</v>
      </c>
      <c r="K866">
        <v>5390</v>
      </c>
      <c r="L866">
        <v>4936</v>
      </c>
      <c r="M866">
        <v>4784</v>
      </c>
      <c r="N866">
        <v>5084</v>
      </c>
      <c r="O866">
        <v>5771</v>
      </c>
      <c r="P866">
        <v>5393</v>
      </c>
      <c r="Q866">
        <v>5314</v>
      </c>
      <c r="R866">
        <v>5036</v>
      </c>
      <c r="S866">
        <v>5028</v>
      </c>
    </row>
    <row r="867" spans="1:19" x14ac:dyDescent="0.25">
      <c r="A867">
        <v>13762</v>
      </c>
      <c r="B867" t="s">
        <v>1065</v>
      </c>
      <c r="C867" t="s">
        <v>167</v>
      </c>
      <c r="D867" t="s">
        <v>1058</v>
      </c>
      <c r="E867">
        <v>-51.133200000000002</v>
      </c>
      <c r="F867">
        <v>-18.559799999999999</v>
      </c>
      <c r="G867">
        <v>5449</v>
      </c>
      <c r="H867">
        <v>5177</v>
      </c>
      <c r="I867">
        <v>5492</v>
      </c>
      <c r="J867">
        <v>5492</v>
      </c>
      <c r="K867">
        <v>5656</v>
      </c>
      <c r="L867">
        <v>5366</v>
      </c>
      <c r="M867">
        <v>5152</v>
      </c>
      <c r="N867">
        <v>5430</v>
      </c>
      <c r="O867">
        <v>6172</v>
      </c>
      <c r="P867">
        <v>5490</v>
      </c>
      <c r="Q867">
        <v>5366</v>
      </c>
      <c r="R867">
        <v>5319</v>
      </c>
      <c r="S867">
        <v>5277</v>
      </c>
    </row>
    <row r="868" spans="1:19" x14ac:dyDescent="0.25">
      <c r="A868">
        <v>22090</v>
      </c>
      <c r="B868" t="s">
        <v>451</v>
      </c>
      <c r="C868" t="s">
        <v>167</v>
      </c>
      <c r="D868" t="s">
        <v>375</v>
      </c>
      <c r="E868">
        <v>-42.223199999999999</v>
      </c>
      <c r="F868">
        <v>-14.5007</v>
      </c>
      <c r="G868">
        <v>5508</v>
      </c>
      <c r="H868">
        <v>5805</v>
      </c>
      <c r="I868">
        <v>6154</v>
      </c>
      <c r="J868">
        <v>5743</v>
      </c>
      <c r="K868">
        <v>5286</v>
      </c>
      <c r="L868">
        <v>4925</v>
      </c>
      <c r="M868">
        <v>4633</v>
      </c>
      <c r="N868">
        <v>4968</v>
      </c>
      <c r="O868">
        <v>5557</v>
      </c>
      <c r="P868">
        <v>5964</v>
      </c>
      <c r="Q868">
        <v>5945</v>
      </c>
      <c r="R868">
        <v>5351</v>
      </c>
      <c r="S868">
        <v>5762</v>
      </c>
    </row>
    <row r="869" spans="1:19" x14ac:dyDescent="0.25">
      <c r="A869">
        <v>30619</v>
      </c>
      <c r="B869" t="s">
        <v>730</v>
      </c>
      <c r="C869" t="s">
        <v>167</v>
      </c>
      <c r="D869" t="s">
        <v>375</v>
      </c>
      <c r="E869">
        <v>-40.432400000000001</v>
      </c>
      <c r="F869">
        <v>-11.068099999999999</v>
      </c>
      <c r="G869">
        <v>5091</v>
      </c>
      <c r="H869">
        <v>5677</v>
      </c>
      <c r="I869">
        <v>5647</v>
      </c>
      <c r="J869">
        <v>5708</v>
      </c>
      <c r="K869">
        <v>4909</v>
      </c>
      <c r="L869">
        <v>4246</v>
      </c>
      <c r="M869">
        <v>3972</v>
      </c>
      <c r="N869">
        <v>4197</v>
      </c>
      <c r="O869">
        <v>4833</v>
      </c>
      <c r="P869">
        <v>5561</v>
      </c>
      <c r="Q869">
        <v>5435</v>
      </c>
      <c r="R869">
        <v>5454</v>
      </c>
      <c r="S869">
        <v>5454</v>
      </c>
    </row>
    <row r="870" spans="1:19" x14ac:dyDescent="0.25">
      <c r="A870">
        <v>12559</v>
      </c>
      <c r="B870" t="s">
        <v>2249</v>
      </c>
      <c r="C870" t="s">
        <v>167</v>
      </c>
      <c r="D870" t="s">
        <v>1727</v>
      </c>
      <c r="E870">
        <v>-44.419199999999996</v>
      </c>
      <c r="F870">
        <v>-19.297499999999999</v>
      </c>
      <c r="G870">
        <v>5513</v>
      </c>
      <c r="H870">
        <v>5437</v>
      </c>
      <c r="I870">
        <v>5891</v>
      </c>
      <c r="J870">
        <v>5409</v>
      </c>
      <c r="K870">
        <v>5598</v>
      </c>
      <c r="L870">
        <v>5283</v>
      </c>
      <c r="M870">
        <v>5145</v>
      </c>
      <c r="N870">
        <v>5519</v>
      </c>
      <c r="O870">
        <v>6134</v>
      </c>
      <c r="P870">
        <v>6013</v>
      </c>
      <c r="Q870">
        <v>5535</v>
      </c>
      <c r="R870">
        <v>5030</v>
      </c>
      <c r="S870">
        <v>5168</v>
      </c>
    </row>
    <row r="871" spans="1:19" x14ac:dyDescent="0.25">
      <c r="A871">
        <v>22533</v>
      </c>
      <c r="B871" t="s">
        <v>467</v>
      </c>
      <c r="C871" t="s">
        <v>167</v>
      </c>
      <c r="D871" t="s">
        <v>375</v>
      </c>
      <c r="E871">
        <v>-40.909999999999997</v>
      </c>
      <c r="F871">
        <v>-14.338900000000001</v>
      </c>
      <c r="G871">
        <v>5296</v>
      </c>
      <c r="H871">
        <v>5679</v>
      </c>
      <c r="I871">
        <v>5907</v>
      </c>
      <c r="J871">
        <v>5720</v>
      </c>
      <c r="K871">
        <v>5176</v>
      </c>
      <c r="L871">
        <v>4790</v>
      </c>
      <c r="M871">
        <v>4380</v>
      </c>
      <c r="N871">
        <v>4549</v>
      </c>
      <c r="O871">
        <v>5043</v>
      </c>
      <c r="P871">
        <v>5683</v>
      </c>
      <c r="Q871">
        <v>5592</v>
      </c>
      <c r="R871">
        <v>5343</v>
      </c>
      <c r="S871">
        <v>5693</v>
      </c>
    </row>
    <row r="872" spans="1:19" x14ac:dyDescent="0.25">
      <c r="A872">
        <v>11468</v>
      </c>
      <c r="B872" t="s">
        <v>2148</v>
      </c>
      <c r="C872" t="s">
        <v>167</v>
      </c>
      <c r="D872" t="s">
        <v>1727</v>
      </c>
      <c r="E872">
        <v>-43.670699999999997</v>
      </c>
      <c r="F872">
        <v>-19.883099999999999</v>
      </c>
      <c r="G872">
        <v>5192</v>
      </c>
      <c r="H872">
        <v>5079</v>
      </c>
      <c r="I872">
        <v>5626</v>
      </c>
      <c r="J872">
        <v>5202</v>
      </c>
      <c r="K872">
        <v>5175</v>
      </c>
      <c r="L872">
        <v>4885</v>
      </c>
      <c r="M872">
        <v>4902</v>
      </c>
      <c r="N872">
        <v>5075</v>
      </c>
      <c r="O872">
        <v>5775</v>
      </c>
      <c r="P872">
        <v>5624</v>
      </c>
      <c r="Q872">
        <v>5294</v>
      </c>
      <c r="R872">
        <v>4716</v>
      </c>
      <c r="S872">
        <v>4960</v>
      </c>
    </row>
    <row r="873" spans="1:19" x14ac:dyDescent="0.25">
      <c r="A873">
        <v>38667</v>
      </c>
      <c r="B873" t="s">
        <v>3307</v>
      </c>
      <c r="C873" t="s">
        <v>167</v>
      </c>
      <c r="D873" t="s">
        <v>3284</v>
      </c>
      <c r="E873">
        <v>-36.626300000000001</v>
      </c>
      <c r="F873">
        <v>-8.7725000000000009</v>
      </c>
      <c r="G873">
        <v>5435</v>
      </c>
      <c r="H873">
        <v>5831</v>
      </c>
      <c r="I873">
        <v>5767</v>
      </c>
      <c r="J873">
        <v>5991</v>
      </c>
      <c r="K873">
        <v>5517</v>
      </c>
      <c r="L873">
        <v>4644</v>
      </c>
      <c r="M873">
        <v>4201</v>
      </c>
      <c r="N873">
        <v>4392</v>
      </c>
      <c r="O873">
        <v>5018</v>
      </c>
      <c r="P873">
        <v>5750</v>
      </c>
      <c r="Q873">
        <v>5913</v>
      </c>
      <c r="R873">
        <v>6187</v>
      </c>
      <c r="S873">
        <v>6011</v>
      </c>
    </row>
    <row r="874" spans="1:19" x14ac:dyDescent="0.25">
      <c r="A874">
        <v>22950</v>
      </c>
      <c r="B874" t="s">
        <v>482</v>
      </c>
      <c r="C874" t="s">
        <v>167</v>
      </c>
      <c r="D874" t="s">
        <v>375</v>
      </c>
      <c r="E874">
        <v>-42.486499999999999</v>
      </c>
      <c r="F874">
        <v>-14.068899999999999</v>
      </c>
      <c r="G874">
        <v>5686</v>
      </c>
      <c r="H874">
        <v>5866</v>
      </c>
      <c r="I874">
        <v>6226</v>
      </c>
      <c r="J874">
        <v>5824</v>
      </c>
      <c r="K874">
        <v>5507</v>
      </c>
      <c r="L874">
        <v>5099</v>
      </c>
      <c r="M874">
        <v>4959</v>
      </c>
      <c r="N874">
        <v>5275</v>
      </c>
      <c r="O874">
        <v>5902</v>
      </c>
      <c r="P874">
        <v>6173</v>
      </c>
      <c r="Q874">
        <v>6126</v>
      </c>
      <c r="R874">
        <v>5470</v>
      </c>
      <c r="S874">
        <v>5805</v>
      </c>
    </row>
    <row r="875" spans="1:19" x14ac:dyDescent="0.25">
      <c r="A875">
        <v>28917</v>
      </c>
      <c r="B875" t="s">
        <v>681</v>
      </c>
      <c r="C875" t="s">
        <v>167</v>
      </c>
      <c r="D875" t="s">
        <v>375</v>
      </c>
      <c r="E875">
        <v>-41.469200000000001</v>
      </c>
      <c r="F875">
        <v>-11.691800000000001</v>
      </c>
      <c r="G875">
        <v>5617</v>
      </c>
      <c r="H875">
        <v>5920</v>
      </c>
      <c r="I875">
        <v>5931</v>
      </c>
      <c r="J875">
        <v>5940</v>
      </c>
      <c r="K875">
        <v>5277</v>
      </c>
      <c r="L875">
        <v>4899</v>
      </c>
      <c r="M875">
        <v>4786</v>
      </c>
      <c r="N875">
        <v>4923</v>
      </c>
      <c r="O875">
        <v>5575</v>
      </c>
      <c r="P875">
        <v>6203</v>
      </c>
      <c r="Q875">
        <v>6181</v>
      </c>
      <c r="R875">
        <v>5841</v>
      </c>
      <c r="S875">
        <v>5924</v>
      </c>
    </row>
    <row r="876" spans="1:19" x14ac:dyDescent="0.25">
      <c r="A876">
        <v>6517</v>
      </c>
      <c r="B876" t="s">
        <v>3269</v>
      </c>
      <c r="C876" t="s">
        <v>167</v>
      </c>
      <c r="D876" t="s">
        <v>2912</v>
      </c>
      <c r="E876">
        <v>-51.714599999999997</v>
      </c>
      <c r="F876">
        <v>-22.7895</v>
      </c>
      <c r="G876">
        <v>5298</v>
      </c>
      <c r="H876">
        <v>5367</v>
      </c>
      <c r="I876">
        <v>5753</v>
      </c>
      <c r="J876">
        <v>5735</v>
      </c>
      <c r="K876">
        <v>5460</v>
      </c>
      <c r="L876">
        <v>4677</v>
      </c>
      <c r="M876">
        <v>4498</v>
      </c>
      <c r="N876">
        <v>4679</v>
      </c>
      <c r="O876">
        <v>5513</v>
      </c>
      <c r="P876">
        <v>5190</v>
      </c>
      <c r="Q876">
        <v>5408</v>
      </c>
      <c r="R876">
        <v>5629</v>
      </c>
      <c r="S876">
        <v>5671</v>
      </c>
    </row>
    <row r="877" spans="1:19" x14ac:dyDescent="0.25">
      <c r="A877">
        <v>4685</v>
      </c>
      <c r="B877" t="s">
        <v>3068</v>
      </c>
      <c r="C877" t="s">
        <v>167</v>
      </c>
      <c r="D877" t="s">
        <v>2912</v>
      </c>
      <c r="E877">
        <v>-53.321199999999997</v>
      </c>
      <c r="F877">
        <v>-24.619299999999999</v>
      </c>
      <c r="G877">
        <v>5047</v>
      </c>
      <c r="H877">
        <v>5605</v>
      </c>
      <c r="I877">
        <v>5347</v>
      </c>
      <c r="J877">
        <v>5507</v>
      </c>
      <c r="K877">
        <v>5121</v>
      </c>
      <c r="L877">
        <v>4374</v>
      </c>
      <c r="M877">
        <v>4068</v>
      </c>
      <c r="N877">
        <v>4241</v>
      </c>
      <c r="O877">
        <v>5134</v>
      </c>
      <c r="P877">
        <v>4891</v>
      </c>
      <c r="Q877">
        <v>5172</v>
      </c>
      <c r="R877">
        <v>5485</v>
      </c>
      <c r="S877">
        <v>5623</v>
      </c>
    </row>
    <row r="878" spans="1:19" x14ac:dyDescent="0.25">
      <c r="A878">
        <v>8091</v>
      </c>
      <c r="B878" t="s">
        <v>3068</v>
      </c>
      <c r="C878" t="s">
        <v>167</v>
      </c>
      <c r="D878" t="s">
        <v>4704</v>
      </c>
      <c r="E878">
        <v>-49.6096</v>
      </c>
      <c r="F878">
        <v>-21.803599999999999</v>
      </c>
      <c r="G878">
        <v>5294</v>
      </c>
      <c r="H878">
        <v>5212</v>
      </c>
      <c r="I878">
        <v>5651</v>
      </c>
      <c r="J878">
        <v>5493</v>
      </c>
      <c r="K878">
        <v>5483</v>
      </c>
      <c r="L878">
        <v>4821</v>
      </c>
      <c r="M878">
        <v>4684</v>
      </c>
      <c r="N878">
        <v>4882</v>
      </c>
      <c r="O878">
        <v>5665</v>
      </c>
      <c r="P878">
        <v>5291</v>
      </c>
      <c r="Q878">
        <v>5471</v>
      </c>
      <c r="R878">
        <v>5412</v>
      </c>
      <c r="S878">
        <v>5460</v>
      </c>
    </row>
    <row r="879" spans="1:19" x14ac:dyDescent="0.25">
      <c r="A879">
        <v>5244</v>
      </c>
      <c r="B879" t="s">
        <v>3130</v>
      </c>
      <c r="C879" t="s">
        <v>167</v>
      </c>
      <c r="D879" t="s">
        <v>2912</v>
      </c>
      <c r="E879">
        <v>-53.512900000000002</v>
      </c>
      <c r="F879">
        <v>-23.901</v>
      </c>
      <c r="G879">
        <v>5104</v>
      </c>
      <c r="H879">
        <v>5477</v>
      </c>
      <c r="I879">
        <v>5565</v>
      </c>
      <c r="J879">
        <v>5594</v>
      </c>
      <c r="K879">
        <v>5177</v>
      </c>
      <c r="L879">
        <v>4442</v>
      </c>
      <c r="M879">
        <v>4082</v>
      </c>
      <c r="N879">
        <v>4285</v>
      </c>
      <c r="O879">
        <v>5230</v>
      </c>
      <c r="P879">
        <v>4939</v>
      </c>
      <c r="Q879">
        <v>5243</v>
      </c>
      <c r="R879">
        <v>5582</v>
      </c>
      <c r="S879">
        <v>5637</v>
      </c>
    </row>
    <row r="880" spans="1:19" x14ac:dyDescent="0.25">
      <c r="A880">
        <v>7733</v>
      </c>
      <c r="B880" t="s">
        <v>5027</v>
      </c>
      <c r="C880" t="s">
        <v>167</v>
      </c>
      <c r="D880" t="s">
        <v>4704</v>
      </c>
      <c r="E880">
        <v>-51.235999999999997</v>
      </c>
      <c r="F880">
        <v>-22.012</v>
      </c>
      <c r="G880">
        <v>5368</v>
      </c>
      <c r="H880">
        <v>5421</v>
      </c>
      <c r="I880">
        <v>5738</v>
      </c>
      <c r="J880">
        <v>5705</v>
      </c>
      <c r="K880">
        <v>5551</v>
      </c>
      <c r="L880">
        <v>4889</v>
      </c>
      <c r="M880">
        <v>4693</v>
      </c>
      <c r="N880">
        <v>4836</v>
      </c>
      <c r="O880">
        <v>5714</v>
      </c>
      <c r="P880">
        <v>5214</v>
      </c>
      <c r="Q880">
        <v>5422</v>
      </c>
      <c r="R880">
        <v>5564</v>
      </c>
      <c r="S880">
        <v>5669</v>
      </c>
    </row>
    <row r="881" spans="1:19" x14ac:dyDescent="0.25">
      <c r="A881">
        <v>10052</v>
      </c>
      <c r="B881" t="s">
        <v>2019</v>
      </c>
      <c r="C881" t="s">
        <v>167</v>
      </c>
      <c r="D881" t="s">
        <v>1727</v>
      </c>
      <c r="E881">
        <v>-41.929600000000001</v>
      </c>
      <c r="F881">
        <v>-20.696100000000001</v>
      </c>
      <c r="G881">
        <v>5014</v>
      </c>
      <c r="H881">
        <v>5300</v>
      </c>
      <c r="I881">
        <v>5799</v>
      </c>
      <c r="J881">
        <v>5102</v>
      </c>
      <c r="K881">
        <v>4960</v>
      </c>
      <c r="L881">
        <v>4574</v>
      </c>
      <c r="M881">
        <v>4667</v>
      </c>
      <c r="N881">
        <v>4734</v>
      </c>
      <c r="O881">
        <v>5344</v>
      </c>
      <c r="P881">
        <v>5274</v>
      </c>
      <c r="Q881">
        <v>4966</v>
      </c>
      <c r="R881">
        <v>4440</v>
      </c>
      <c r="S881">
        <v>5005</v>
      </c>
    </row>
    <row r="882" spans="1:19" x14ac:dyDescent="0.25">
      <c r="A882">
        <v>16756</v>
      </c>
      <c r="B882" t="s">
        <v>1124</v>
      </c>
      <c r="C882" t="s">
        <v>167</v>
      </c>
      <c r="D882" t="s">
        <v>1058</v>
      </c>
      <c r="E882">
        <v>-51.8095</v>
      </c>
      <c r="F882">
        <v>-16.9543</v>
      </c>
      <c r="G882">
        <v>5360</v>
      </c>
      <c r="H882">
        <v>5032</v>
      </c>
      <c r="I882">
        <v>5322</v>
      </c>
      <c r="J882">
        <v>5271</v>
      </c>
      <c r="K882">
        <v>5600</v>
      </c>
      <c r="L882">
        <v>5536</v>
      </c>
      <c r="M882">
        <v>5270</v>
      </c>
      <c r="N882">
        <v>5427</v>
      </c>
      <c r="O882">
        <v>6133</v>
      </c>
      <c r="P882">
        <v>5535</v>
      </c>
      <c r="Q882">
        <v>5175</v>
      </c>
      <c r="R882">
        <v>4970</v>
      </c>
      <c r="S882">
        <v>5047</v>
      </c>
    </row>
    <row r="883" spans="1:19" x14ac:dyDescent="0.25">
      <c r="A883">
        <v>2417</v>
      </c>
      <c r="B883" t="s">
        <v>4214</v>
      </c>
      <c r="C883" t="s">
        <v>167</v>
      </c>
      <c r="D883" t="s">
        <v>3898</v>
      </c>
      <c r="E883">
        <v>-54.637900000000002</v>
      </c>
      <c r="F883">
        <v>-28.288</v>
      </c>
      <c r="G883">
        <v>4939</v>
      </c>
      <c r="H883">
        <v>5766</v>
      </c>
      <c r="I883">
        <v>5868</v>
      </c>
      <c r="J883">
        <v>5612</v>
      </c>
      <c r="K883">
        <v>4956</v>
      </c>
      <c r="L883">
        <v>4121</v>
      </c>
      <c r="M883">
        <v>3510</v>
      </c>
      <c r="N883">
        <v>3847</v>
      </c>
      <c r="O883">
        <v>4527</v>
      </c>
      <c r="P883">
        <v>4479</v>
      </c>
      <c r="Q883">
        <v>5088</v>
      </c>
      <c r="R883">
        <v>5714</v>
      </c>
      <c r="S883">
        <v>5783</v>
      </c>
    </row>
    <row r="884" spans="1:19" x14ac:dyDescent="0.25">
      <c r="A884">
        <v>3209</v>
      </c>
      <c r="B884" t="s">
        <v>4564</v>
      </c>
      <c r="C884" t="s">
        <v>167</v>
      </c>
      <c r="D884" t="s">
        <v>4434</v>
      </c>
      <c r="E884">
        <v>-53.246200000000002</v>
      </c>
      <c r="F884">
        <v>-27.0746</v>
      </c>
      <c r="G884">
        <v>4845</v>
      </c>
      <c r="H884">
        <v>5546</v>
      </c>
      <c r="I884">
        <v>5586</v>
      </c>
      <c r="J884">
        <v>5472</v>
      </c>
      <c r="K884">
        <v>4841</v>
      </c>
      <c r="L884">
        <v>4023</v>
      </c>
      <c r="M884">
        <v>3487</v>
      </c>
      <c r="N884">
        <v>3896</v>
      </c>
      <c r="O884">
        <v>4686</v>
      </c>
      <c r="P884">
        <v>4398</v>
      </c>
      <c r="Q884">
        <v>5051</v>
      </c>
      <c r="R884">
        <v>5534</v>
      </c>
      <c r="S884">
        <v>5620</v>
      </c>
    </row>
    <row r="885" spans="1:19" x14ac:dyDescent="0.25">
      <c r="A885">
        <v>47244</v>
      </c>
      <c r="B885" t="s">
        <v>2887</v>
      </c>
      <c r="C885" t="s">
        <v>167</v>
      </c>
      <c r="D885" t="s">
        <v>2709</v>
      </c>
      <c r="E885">
        <v>-35.458399999999997</v>
      </c>
      <c r="F885">
        <v>-6.6215999999999999</v>
      </c>
      <c r="G885">
        <v>5459</v>
      </c>
      <c r="H885">
        <v>5509</v>
      </c>
      <c r="I885">
        <v>5643</v>
      </c>
      <c r="J885">
        <v>5873</v>
      </c>
      <c r="K885">
        <v>5482</v>
      </c>
      <c r="L885">
        <v>5077</v>
      </c>
      <c r="M885">
        <v>4660</v>
      </c>
      <c r="N885">
        <v>4815</v>
      </c>
      <c r="O885">
        <v>5448</v>
      </c>
      <c r="P885">
        <v>5749</v>
      </c>
      <c r="Q885">
        <v>5817</v>
      </c>
      <c r="R885">
        <v>5893</v>
      </c>
      <c r="S885">
        <v>5543</v>
      </c>
    </row>
    <row r="886" spans="1:19" x14ac:dyDescent="0.25">
      <c r="A886">
        <v>3095</v>
      </c>
      <c r="B886" t="s">
        <v>2887</v>
      </c>
      <c r="C886" t="s">
        <v>167</v>
      </c>
      <c r="D886" t="s">
        <v>3898</v>
      </c>
      <c r="E886">
        <v>-53.426099999999998</v>
      </c>
      <c r="F886">
        <v>-27.279599999999999</v>
      </c>
      <c r="G886">
        <v>4883</v>
      </c>
      <c r="H886">
        <v>5694</v>
      </c>
      <c r="I886">
        <v>5603</v>
      </c>
      <c r="J886">
        <v>5520</v>
      </c>
      <c r="K886">
        <v>4864</v>
      </c>
      <c r="L886">
        <v>4076</v>
      </c>
      <c r="M886">
        <v>3517</v>
      </c>
      <c r="N886">
        <v>3915</v>
      </c>
      <c r="O886">
        <v>4661</v>
      </c>
      <c r="P886">
        <v>4397</v>
      </c>
      <c r="Q886">
        <v>5107</v>
      </c>
      <c r="R886">
        <v>5585</v>
      </c>
      <c r="S886">
        <v>5655</v>
      </c>
    </row>
    <row r="887" spans="1:19" x14ac:dyDescent="0.25">
      <c r="A887">
        <v>52944</v>
      </c>
      <c r="B887" t="s">
        <v>3890</v>
      </c>
      <c r="C887" t="s">
        <v>167</v>
      </c>
      <c r="D887" t="s">
        <v>3752</v>
      </c>
      <c r="E887">
        <v>-36.053400000000003</v>
      </c>
      <c r="F887">
        <v>-5.0639000000000003</v>
      </c>
      <c r="G887">
        <v>5589</v>
      </c>
      <c r="H887">
        <v>5650</v>
      </c>
      <c r="I887">
        <v>5709</v>
      </c>
      <c r="J887">
        <v>5847</v>
      </c>
      <c r="K887">
        <v>5427</v>
      </c>
      <c r="L887">
        <v>5245</v>
      </c>
      <c r="M887">
        <v>4904</v>
      </c>
      <c r="N887">
        <v>5124</v>
      </c>
      <c r="O887">
        <v>5617</v>
      </c>
      <c r="P887">
        <v>5845</v>
      </c>
      <c r="Q887">
        <v>5929</v>
      </c>
      <c r="R887">
        <v>6044</v>
      </c>
      <c r="S887">
        <v>5721</v>
      </c>
    </row>
    <row r="888" spans="1:19" x14ac:dyDescent="0.25">
      <c r="A888">
        <v>50299</v>
      </c>
      <c r="B888" t="s">
        <v>3853</v>
      </c>
      <c r="C888" t="s">
        <v>167</v>
      </c>
      <c r="D888" t="s">
        <v>3752</v>
      </c>
      <c r="E888">
        <v>-36.001100000000001</v>
      </c>
      <c r="F888">
        <v>-5.7575000000000003</v>
      </c>
      <c r="G888">
        <v>5581</v>
      </c>
      <c r="H888">
        <v>5484</v>
      </c>
      <c r="I888">
        <v>5658</v>
      </c>
      <c r="J888">
        <v>5783</v>
      </c>
      <c r="K888">
        <v>5529</v>
      </c>
      <c r="L888">
        <v>5262</v>
      </c>
      <c r="M888">
        <v>4907</v>
      </c>
      <c r="N888">
        <v>5121</v>
      </c>
      <c r="O888">
        <v>5719</v>
      </c>
      <c r="P888">
        <v>5981</v>
      </c>
      <c r="Q888">
        <v>6048</v>
      </c>
      <c r="R888">
        <v>5969</v>
      </c>
      <c r="S888">
        <v>5507</v>
      </c>
    </row>
    <row r="889" spans="1:19" x14ac:dyDescent="0.25">
      <c r="A889">
        <v>47612</v>
      </c>
      <c r="B889" t="s">
        <v>3764</v>
      </c>
      <c r="C889" t="s">
        <v>167</v>
      </c>
      <c r="D889" t="s">
        <v>3752</v>
      </c>
      <c r="E889">
        <v>-37.095599999999997</v>
      </c>
      <c r="F889">
        <v>-6.4626000000000001</v>
      </c>
      <c r="G889">
        <v>5914</v>
      </c>
      <c r="H889">
        <v>5895</v>
      </c>
      <c r="I889">
        <v>6044</v>
      </c>
      <c r="J889">
        <v>6136</v>
      </c>
      <c r="K889">
        <v>5949</v>
      </c>
      <c r="L889">
        <v>5444</v>
      </c>
      <c r="M889">
        <v>5042</v>
      </c>
      <c r="N889">
        <v>5317</v>
      </c>
      <c r="O889">
        <v>6008</v>
      </c>
      <c r="P889">
        <v>6418</v>
      </c>
      <c r="Q889">
        <v>6436</v>
      </c>
      <c r="R889">
        <v>6290</v>
      </c>
      <c r="S889">
        <v>5986</v>
      </c>
    </row>
    <row r="890" spans="1:19" x14ac:dyDescent="0.25">
      <c r="A890">
        <v>5833</v>
      </c>
      <c r="B890" t="s">
        <v>4801</v>
      </c>
      <c r="C890" t="s">
        <v>167</v>
      </c>
      <c r="D890" t="s">
        <v>4704</v>
      </c>
      <c r="E890">
        <v>-46.740099999999998</v>
      </c>
      <c r="F890">
        <v>-23.3612</v>
      </c>
      <c r="G890">
        <v>4802</v>
      </c>
      <c r="H890">
        <v>4794</v>
      </c>
      <c r="I890">
        <v>5355</v>
      </c>
      <c r="J890">
        <v>4982</v>
      </c>
      <c r="K890">
        <v>4952</v>
      </c>
      <c r="L890">
        <v>4367</v>
      </c>
      <c r="M890">
        <v>4260</v>
      </c>
      <c r="N890">
        <v>4275</v>
      </c>
      <c r="O890">
        <v>5198</v>
      </c>
      <c r="P890">
        <v>4715</v>
      </c>
      <c r="Q890">
        <v>4776</v>
      </c>
      <c r="R890">
        <v>4814</v>
      </c>
      <c r="S890">
        <v>5139</v>
      </c>
    </row>
    <row r="891" spans="1:19" x14ac:dyDescent="0.25">
      <c r="A891">
        <v>24307</v>
      </c>
      <c r="B891" t="s">
        <v>523</v>
      </c>
      <c r="C891" t="s">
        <v>167</v>
      </c>
      <c r="D891" t="s">
        <v>375</v>
      </c>
      <c r="E891">
        <v>-39.046799999999998</v>
      </c>
      <c r="F891">
        <v>-13.4908</v>
      </c>
      <c r="G891">
        <v>5080</v>
      </c>
      <c r="H891">
        <v>5633</v>
      </c>
      <c r="I891">
        <v>5811</v>
      </c>
      <c r="J891">
        <v>5739</v>
      </c>
      <c r="K891">
        <v>4844</v>
      </c>
      <c r="L891">
        <v>4389</v>
      </c>
      <c r="M891">
        <v>4059</v>
      </c>
      <c r="N891">
        <v>4307</v>
      </c>
      <c r="O891">
        <v>4679</v>
      </c>
      <c r="P891">
        <v>5256</v>
      </c>
      <c r="Q891">
        <v>5196</v>
      </c>
      <c r="R891">
        <v>5362</v>
      </c>
      <c r="S891">
        <v>5679</v>
      </c>
    </row>
    <row r="892" spans="1:19" x14ac:dyDescent="0.25">
      <c r="A892">
        <v>8068</v>
      </c>
      <c r="B892" t="s">
        <v>5053</v>
      </c>
      <c r="C892" t="s">
        <v>167</v>
      </c>
      <c r="D892" t="s">
        <v>4704</v>
      </c>
      <c r="E892">
        <v>-51.989800000000002</v>
      </c>
      <c r="F892">
        <v>-21.831700000000001</v>
      </c>
      <c r="G892">
        <v>5357</v>
      </c>
      <c r="H892">
        <v>5460</v>
      </c>
      <c r="I892">
        <v>5776</v>
      </c>
      <c r="J892">
        <v>5696</v>
      </c>
      <c r="K892">
        <v>5488</v>
      </c>
      <c r="L892">
        <v>4938</v>
      </c>
      <c r="M892">
        <v>4633</v>
      </c>
      <c r="N892">
        <v>4801</v>
      </c>
      <c r="O892">
        <v>5572</v>
      </c>
      <c r="P892">
        <v>5182</v>
      </c>
      <c r="Q892">
        <v>5430</v>
      </c>
      <c r="R892">
        <v>5596</v>
      </c>
      <c r="S892">
        <v>5717</v>
      </c>
    </row>
    <row r="893" spans="1:19" x14ac:dyDescent="0.25">
      <c r="A893">
        <v>5832</v>
      </c>
      <c r="B893" t="s">
        <v>4800</v>
      </c>
      <c r="C893" t="s">
        <v>167</v>
      </c>
      <c r="D893" t="s">
        <v>4704</v>
      </c>
      <c r="E893">
        <v>-46.878500000000003</v>
      </c>
      <c r="F893">
        <v>-23.355499999999999</v>
      </c>
      <c r="G893">
        <v>4779</v>
      </c>
      <c r="H893">
        <v>4758</v>
      </c>
      <c r="I893">
        <v>5308</v>
      </c>
      <c r="J893">
        <v>4971</v>
      </c>
      <c r="K893">
        <v>4927</v>
      </c>
      <c r="L893">
        <v>4356</v>
      </c>
      <c r="M893">
        <v>4247</v>
      </c>
      <c r="N893">
        <v>4283</v>
      </c>
      <c r="O893">
        <v>5200</v>
      </c>
      <c r="P893">
        <v>4676</v>
      </c>
      <c r="Q893">
        <v>4747</v>
      </c>
      <c r="R893">
        <v>4780</v>
      </c>
      <c r="S893">
        <v>5100</v>
      </c>
    </row>
    <row r="894" spans="1:19" x14ac:dyDescent="0.25">
      <c r="A894">
        <v>60057</v>
      </c>
      <c r="B894" t="s">
        <v>1456</v>
      </c>
      <c r="C894" t="s">
        <v>167</v>
      </c>
      <c r="D894" t="s">
        <v>1298</v>
      </c>
      <c r="E894">
        <v>-44.674500000000002</v>
      </c>
      <c r="F894">
        <v>-2.8736999999999999</v>
      </c>
      <c r="G894">
        <v>5272</v>
      </c>
      <c r="H894">
        <v>4754</v>
      </c>
      <c r="I894">
        <v>4816</v>
      </c>
      <c r="J894">
        <v>4757</v>
      </c>
      <c r="K894">
        <v>4738</v>
      </c>
      <c r="L894">
        <v>4844</v>
      </c>
      <c r="M894">
        <v>5118</v>
      </c>
      <c r="N894">
        <v>5292</v>
      </c>
      <c r="O894">
        <v>5884</v>
      </c>
      <c r="P894">
        <v>6108</v>
      </c>
      <c r="Q894">
        <v>5991</v>
      </c>
      <c r="R894">
        <v>5713</v>
      </c>
      <c r="S894">
        <v>5251</v>
      </c>
    </row>
    <row r="895" spans="1:19" x14ac:dyDescent="0.25">
      <c r="A895">
        <v>58834</v>
      </c>
      <c r="B895" t="s">
        <v>1442</v>
      </c>
      <c r="C895" t="s">
        <v>167</v>
      </c>
      <c r="D895" t="s">
        <v>1298</v>
      </c>
      <c r="E895">
        <v>-45.014899999999997</v>
      </c>
      <c r="F895">
        <v>-3.3277999999999999</v>
      </c>
      <c r="G895">
        <v>5278</v>
      </c>
      <c r="H895">
        <v>4632</v>
      </c>
      <c r="I895">
        <v>4964</v>
      </c>
      <c r="J895">
        <v>5038</v>
      </c>
      <c r="K895">
        <v>5048</v>
      </c>
      <c r="L895">
        <v>5050</v>
      </c>
      <c r="M895">
        <v>5262</v>
      </c>
      <c r="N895">
        <v>5378</v>
      </c>
      <c r="O895">
        <v>5859</v>
      </c>
      <c r="P895">
        <v>6075</v>
      </c>
      <c r="Q895">
        <v>5736</v>
      </c>
      <c r="R895">
        <v>5316</v>
      </c>
      <c r="S895">
        <v>4974</v>
      </c>
    </row>
    <row r="896" spans="1:19" x14ac:dyDescent="0.25">
      <c r="A896">
        <v>4666</v>
      </c>
      <c r="B896" t="s">
        <v>4707</v>
      </c>
      <c r="C896" t="s">
        <v>167</v>
      </c>
      <c r="D896" t="s">
        <v>4704</v>
      </c>
      <c r="E896">
        <v>-48.110900000000001</v>
      </c>
      <c r="F896">
        <v>-24.727799999999998</v>
      </c>
      <c r="G896">
        <v>4277</v>
      </c>
      <c r="H896">
        <v>4865</v>
      </c>
      <c r="I896">
        <v>5186</v>
      </c>
      <c r="J896">
        <v>4721</v>
      </c>
      <c r="K896">
        <v>4532</v>
      </c>
      <c r="L896">
        <v>3890</v>
      </c>
      <c r="M896">
        <v>3578</v>
      </c>
      <c r="N896">
        <v>3489</v>
      </c>
      <c r="O896">
        <v>4073</v>
      </c>
      <c r="P896">
        <v>3778</v>
      </c>
      <c r="Q896">
        <v>3893</v>
      </c>
      <c r="R896">
        <v>4464</v>
      </c>
      <c r="S896">
        <v>4858</v>
      </c>
    </row>
    <row r="897" spans="1:19" x14ac:dyDescent="0.25">
      <c r="A897">
        <v>46048</v>
      </c>
      <c r="B897" t="s">
        <v>2826</v>
      </c>
      <c r="C897" t="s">
        <v>167</v>
      </c>
      <c r="D897" t="s">
        <v>2709</v>
      </c>
      <c r="E897">
        <v>-38.558</v>
      </c>
      <c r="F897">
        <v>-6.8804999999999996</v>
      </c>
      <c r="G897">
        <v>6031</v>
      </c>
      <c r="H897">
        <v>5887</v>
      </c>
      <c r="I897">
        <v>5979</v>
      </c>
      <c r="J897">
        <v>6083</v>
      </c>
      <c r="K897">
        <v>5982</v>
      </c>
      <c r="L897">
        <v>5571</v>
      </c>
      <c r="M897">
        <v>5366</v>
      </c>
      <c r="N897">
        <v>5604</v>
      </c>
      <c r="O897">
        <v>6285</v>
      </c>
      <c r="P897">
        <v>6559</v>
      </c>
      <c r="Q897">
        <v>6485</v>
      </c>
      <c r="R897">
        <v>6494</v>
      </c>
      <c r="S897">
        <v>6084</v>
      </c>
    </row>
    <row r="898" spans="1:19" x14ac:dyDescent="0.25">
      <c r="A898">
        <v>46400</v>
      </c>
      <c r="B898" t="s">
        <v>3565</v>
      </c>
      <c r="C898" t="s">
        <v>167</v>
      </c>
      <c r="D898" t="s">
        <v>3448</v>
      </c>
      <c r="E898">
        <v>-42.390599999999999</v>
      </c>
      <c r="F898">
        <v>-6.7971000000000004</v>
      </c>
      <c r="G898">
        <v>5743</v>
      </c>
      <c r="H898">
        <v>5076</v>
      </c>
      <c r="I898">
        <v>5279</v>
      </c>
      <c r="J898">
        <v>5292</v>
      </c>
      <c r="K898">
        <v>5411</v>
      </c>
      <c r="L898">
        <v>5620</v>
      </c>
      <c r="M898">
        <v>5597</v>
      </c>
      <c r="N898">
        <v>5943</v>
      </c>
      <c r="O898">
        <v>6369</v>
      </c>
      <c r="P898">
        <v>6572</v>
      </c>
      <c r="Q898">
        <v>6314</v>
      </c>
      <c r="R898">
        <v>5989</v>
      </c>
      <c r="S898">
        <v>5455</v>
      </c>
    </row>
    <row r="899" spans="1:19" x14ac:dyDescent="0.25">
      <c r="A899">
        <v>45665</v>
      </c>
      <c r="B899" t="s">
        <v>2814</v>
      </c>
      <c r="C899" t="s">
        <v>167</v>
      </c>
      <c r="D899" t="s">
        <v>2709</v>
      </c>
      <c r="E899">
        <v>-37.801200000000001</v>
      </c>
      <c r="F899">
        <v>-6.9606000000000003</v>
      </c>
      <c r="G899">
        <v>5987</v>
      </c>
      <c r="H899">
        <v>5905</v>
      </c>
      <c r="I899">
        <v>6024</v>
      </c>
      <c r="J899">
        <v>6177</v>
      </c>
      <c r="K899">
        <v>6056</v>
      </c>
      <c r="L899">
        <v>5509</v>
      </c>
      <c r="M899">
        <v>5167</v>
      </c>
      <c r="N899">
        <v>5398</v>
      </c>
      <c r="O899">
        <v>6129</v>
      </c>
      <c r="P899">
        <v>6521</v>
      </c>
      <c r="Q899">
        <v>6474</v>
      </c>
      <c r="R899">
        <v>6478</v>
      </c>
      <c r="S899">
        <v>6002</v>
      </c>
    </row>
    <row r="900" spans="1:19" x14ac:dyDescent="0.25">
      <c r="A900">
        <v>9635</v>
      </c>
      <c r="B900" t="s">
        <v>5197</v>
      </c>
      <c r="C900" t="s">
        <v>167</v>
      </c>
      <c r="D900" t="s">
        <v>4704</v>
      </c>
      <c r="E900">
        <v>-48.806699999999999</v>
      </c>
      <c r="F900">
        <v>-20.877800000000001</v>
      </c>
      <c r="G900">
        <v>5379</v>
      </c>
      <c r="H900">
        <v>5256</v>
      </c>
      <c r="I900">
        <v>5664</v>
      </c>
      <c r="J900">
        <v>5387</v>
      </c>
      <c r="K900">
        <v>5481</v>
      </c>
      <c r="L900">
        <v>5032</v>
      </c>
      <c r="M900">
        <v>4962</v>
      </c>
      <c r="N900">
        <v>5172</v>
      </c>
      <c r="O900">
        <v>5872</v>
      </c>
      <c r="P900">
        <v>5421</v>
      </c>
      <c r="Q900">
        <v>5440</v>
      </c>
      <c r="R900">
        <v>5422</v>
      </c>
      <c r="S900">
        <v>5439</v>
      </c>
    </row>
    <row r="901" spans="1:19" x14ac:dyDescent="0.25">
      <c r="A901">
        <v>36398</v>
      </c>
      <c r="B901" t="s">
        <v>258</v>
      </c>
      <c r="C901" t="s">
        <v>167</v>
      </c>
      <c r="D901" t="s">
        <v>192</v>
      </c>
      <c r="E901">
        <v>-36.156199999999998</v>
      </c>
      <c r="F901">
        <v>-9.3998000000000008</v>
      </c>
      <c r="G901">
        <v>5107</v>
      </c>
      <c r="H901">
        <v>5433</v>
      </c>
      <c r="I901">
        <v>5489</v>
      </c>
      <c r="J901">
        <v>5686</v>
      </c>
      <c r="K901">
        <v>5262</v>
      </c>
      <c r="L901">
        <v>4472</v>
      </c>
      <c r="M901">
        <v>4084</v>
      </c>
      <c r="N901">
        <v>4153</v>
      </c>
      <c r="O901">
        <v>4620</v>
      </c>
      <c r="P901">
        <v>5295</v>
      </c>
      <c r="Q901">
        <v>5369</v>
      </c>
      <c r="R901">
        <v>5775</v>
      </c>
      <c r="S901">
        <v>5645</v>
      </c>
    </row>
    <row r="902" spans="1:19" x14ac:dyDescent="0.25">
      <c r="A902">
        <v>60090</v>
      </c>
      <c r="B902" t="s">
        <v>3662</v>
      </c>
      <c r="C902" t="s">
        <v>167</v>
      </c>
      <c r="D902" t="s">
        <v>3448</v>
      </c>
      <c r="E902">
        <v>-41.341099999999997</v>
      </c>
      <c r="F902">
        <v>-2.9315000000000002</v>
      </c>
      <c r="G902">
        <v>5634</v>
      </c>
      <c r="H902">
        <v>5537</v>
      </c>
      <c r="I902">
        <v>5399</v>
      </c>
      <c r="J902">
        <v>5223</v>
      </c>
      <c r="K902">
        <v>5009</v>
      </c>
      <c r="L902">
        <v>5296</v>
      </c>
      <c r="M902">
        <v>5483</v>
      </c>
      <c r="N902">
        <v>5690</v>
      </c>
      <c r="O902">
        <v>6017</v>
      </c>
      <c r="P902">
        <v>5888</v>
      </c>
      <c r="Q902">
        <v>5876</v>
      </c>
      <c r="R902">
        <v>6208</v>
      </c>
      <c r="S902">
        <v>5977</v>
      </c>
    </row>
    <row r="903" spans="1:19" x14ac:dyDescent="0.25">
      <c r="A903">
        <v>9869</v>
      </c>
      <c r="B903" t="s">
        <v>1992</v>
      </c>
      <c r="C903" t="s">
        <v>167</v>
      </c>
      <c r="D903" t="s">
        <v>1727</v>
      </c>
      <c r="E903">
        <v>-42.792900000000003</v>
      </c>
      <c r="F903">
        <v>-20.790800000000001</v>
      </c>
      <c r="G903">
        <v>4961</v>
      </c>
      <c r="H903">
        <v>5115</v>
      </c>
      <c r="I903">
        <v>5705</v>
      </c>
      <c r="J903">
        <v>5114</v>
      </c>
      <c r="K903">
        <v>4905</v>
      </c>
      <c r="L903">
        <v>4499</v>
      </c>
      <c r="M903">
        <v>4470</v>
      </c>
      <c r="N903">
        <v>4663</v>
      </c>
      <c r="O903">
        <v>5352</v>
      </c>
      <c r="P903">
        <v>5209</v>
      </c>
      <c r="Q903">
        <v>5007</v>
      </c>
      <c r="R903">
        <v>4533</v>
      </c>
      <c r="S903">
        <v>4968</v>
      </c>
    </row>
    <row r="904" spans="1:19" x14ac:dyDescent="0.25">
      <c r="A904">
        <v>8966</v>
      </c>
      <c r="B904" t="s">
        <v>5143</v>
      </c>
      <c r="C904" t="s">
        <v>167</v>
      </c>
      <c r="D904" t="s">
        <v>4704</v>
      </c>
      <c r="E904">
        <v>-47.303400000000003</v>
      </c>
      <c r="F904">
        <v>-21.275400000000001</v>
      </c>
      <c r="G904">
        <v>5275</v>
      </c>
      <c r="H904">
        <v>5051</v>
      </c>
      <c r="I904">
        <v>5523</v>
      </c>
      <c r="J904">
        <v>5241</v>
      </c>
      <c r="K904">
        <v>5421</v>
      </c>
      <c r="L904">
        <v>5006</v>
      </c>
      <c r="M904">
        <v>4913</v>
      </c>
      <c r="N904">
        <v>5123</v>
      </c>
      <c r="O904">
        <v>5845</v>
      </c>
      <c r="P904">
        <v>5346</v>
      </c>
      <c r="Q904">
        <v>5396</v>
      </c>
      <c r="R904">
        <v>5172</v>
      </c>
      <c r="S904">
        <v>5267</v>
      </c>
    </row>
    <row r="905" spans="1:19" x14ac:dyDescent="0.25">
      <c r="A905">
        <v>39054</v>
      </c>
      <c r="B905" t="s">
        <v>3318</v>
      </c>
      <c r="C905" t="s">
        <v>167</v>
      </c>
      <c r="D905" t="s">
        <v>3284</v>
      </c>
      <c r="E905">
        <v>-36.335900000000002</v>
      </c>
      <c r="F905">
        <v>-8.7409999999999997</v>
      </c>
      <c r="G905">
        <v>5292</v>
      </c>
      <c r="H905">
        <v>5667</v>
      </c>
      <c r="I905">
        <v>5667</v>
      </c>
      <c r="J905">
        <v>5828</v>
      </c>
      <c r="K905">
        <v>5364</v>
      </c>
      <c r="L905">
        <v>4610</v>
      </c>
      <c r="M905">
        <v>4191</v>
      </c>
      <c r="N905">
        <v>4267</v>
      </c>
      <c r="O905">
        <v>4925</v>
      </c>
      <c r="P905">
        <v>5578</v>
      </c>
      <c r="Q905">
        <v>5634</v>
      </c>
      <c r="R905">
        <v>5958</v>
      </c>
      <c r="S905">
        <v>5818</v>
      </c>
    </row>
    <row r="906" spans="1:19" x14ac:dyDescent="0.25">
      <c r="A906">
        <v>71184</v>
      </c>
      <c r="B906" t="s">
        <v>309</v>
      </c>
      <c r="C906" t="s">
        <v>167</v>
      </c>
      <c r="D906" t="s">
        <v>295</v>
      </c>
      <c r="E906">
        <v>-50.950499999999998</v>
      </c>
      <c r="F906">
        <v>2.4946999999999999</v>
      </c>
      <c r="G906">
        <v>4777</v>
      </c>
      <c r="H906">
        <v>4207</v>
      </c>
      <c r="I906">
        <v>4077</v>
      </c>
      <c r="J906">
        <v>4078</v>
      </c>
      <c r="K906">
        <v>4174</v>
      </c>
      <c r="L906">
        <v>4539</v>
      </c>
      <c r="M906">
        <v>4828</v>
      </c>
      <c r="N906">
        <v>5091</v>
      </c>
      <c r="O906">
        <v>5435</v>
      </c>
      <c r="P906">
        <v>5535</v>
      </c>
      <c r="Q906">
        <v>5490</v>
      </c>
      <c r="R906">
        <v>5269</v>
      </c>
      <c r="S906">
        <v>4605</v>
      </c>
    </row>
    <row r="907" spans="1:19" x14ac:dyDescent="0.25">
      <c r="A907">
        <v>7953</v>
      </c>
      <c r="B907" t="s">
        <v>1804</v>
      </c>
      <c r="C907" t="s">
        <v>167</v>
      </c>
      <c r="D907" t="s">
        <v>1727</v>
      </c>
      <c r="E907">
        <v>-46.384700000000002</v>
      </c>
      <c r="F907">
        <v>-21.918800000000001</v>
      </c>
      <c r="G907">
        <v>5011</v>
      </c>
      <c r="H907">
        <v>4720</v>
      </c>
      <c r="I907">
        <v>5269</v>
      </c>
      <c r="J907">
        <v>4849</v>
      </c>
      <c r="K907">
        <v>5111</v>
      </c>
      <c r="L907">
        <v>4785</v>
      </c>
      <c r="M907">
        <v>4687</v>
      </c>
      <c r="N907">
        <v>4944</v>
      </c>
      <c r="O907">
        <v>5728</v>
      </c>
      <c r="P907">
        <v>5319</v>
      </c>
      <c r="Q907">
        <v>5135</v>
      </c>
      <c r="R907">
        <v>4726</v>
      </c>
      <c r="S907">
        <v>4858</v>
      </c>
    </row>
    <row r="908" spans="1:19" x14ac:dyDescent="0.25">
      <c r="A908">
        <v>45299</v>
      </c>
      <c r="B908" t="s">
        <v>2806</v>
      </c>
      <c r="C908" t="s">
        <v>167</v>
      </c>
      <c r="D908" t="s">
        <v>2709</v>
      </c>
      <c r="E908">
        <v>-35.325000000000003</v>
      </c>
      <c r="F908">
        <v>-7.1032999999999999</v>
      </c>
      <c r="G908">
        <v>5378</v>
      </c>
      <c r="H908">
        <v>5442</v>
      </c>
      <c r="I908">
        <v>5602</v>
      </c>
      <c r="J908">
        <v>5875</v>
      </c>
      <c r="K908">
        <v>5464</v>
      </c>
      <c r="L908">
        <v>4894</v>
      </c>
      <c r="M908">
        <v>4526</v>
      </c>
      <c r="N908">
        <v>4595</v>
      </c>
      <c r="O908">
        <v>5342</v>
      </c>
      <c r="P908">
        <v>5592</v>
      </c>
      <c r="Q908">
        <v>5715</v>
      </c>
      <c r="R908">
        <v>5853</v>
      </c>
      <c r="S908">
        <v>5637</v>
      </c>
    </row>
    <row r="909" spans="1:19" x14ac:dyDescent="0.25">
      <c r="A909">
        <v>15437</v>
      </c>
      <c r="B909" t="s">
        <v>1100</v>
      </c>
      <c r="C909" t="s">
        <v>167</v>
      </c>
      <c r="D909" t="s">
        <v>1058</v>
      </c>
      <c r="E909">
        <v>-48.625</v>
      </c>
      <c r="F909">
        <v>-17.744499999999999</v>
      </c>
      <c r="G909">
        <v>5494</v>
      </c>
      <c r="H909">
        <v>5144</v>
      </c>
      <c r="I909">
        <v>5600</v>
      </c>
      <c r="J909">
        <v>5324</v>
      </c>
      <c r="K909">
        <v>5688</v>
      </c>
      <c r="L909">
        <v>5540</v>
      </c>
      <c r="M909">
        <v>5377</v>
      </c>
      <c r="N909">
        <v>5581</v>
      </c>
      <c r="O909">
        <v>6255</v>
      </c>
      <c r="P909">
        <v>5685</v>
      </c>
      <c r="Q909">
        <v>5459</v>
      </c>
      <c r="R909">
        <v>5104</v>
      </c>
      <c r="S909">
        <v>5164</v>
      </c>
    </row>
    <row r="910" spans="1:19" x14ac:dyDescent="0.25">
      <c r="A910">
        <v>17368</v>
      </c>
      <c r="B910" t="s">
        <v>1147</v>
      </c>
      <c r="C910" t="s">
        <v>167</v>
      </c>
      <c r="D910" t="s">
        <v>1058</v>
      </c>
      <c r="E910">
        <v>-48.999200000000002</v>
      </c>
      <c r="F910">
        <v>-16.715499999999999</v>
      </c>
      <c r="G910">
        <v>5476</v>
      </c>
      <c r="H910">
        <v>5044</v>
      </c>
      <c r="I910">
        <v>5423</v>
      </c>
      <c r="J910">
        <v>5280</v>
      </c>
      <c r="K910">
        <v>5612</v>
      </c>
      <c r="L910">
        <v>5620</v>
      </c>
      <c r="M910">
        <v>5515</v>
      </c>
      <c r="N910">
        <v>5640</v>
      </c>
      <c r="O910">
        <v>6346</v>
      </c>
      <c r="P910">
        <v>5801</v>
      </c>
      <c r="Q910">
        <v>5468</v>
      </c>
      <c r="R910">
        <v>4987</v>
      </c>
      <c r="S910">
        <v>4978</v>
      </c>
    </row>
    <row r="911" spans="1:19" x14ac:dyDescent="0.25">
      <c r="A911">
        <v>30926</v>
      </c>
      <c r="B911" t="s">
        <v>738</v>
      </c>
      <c r="C911" t="s">
        <v>167</v>
      </c>
      <c r="D911" t="s">
        <v>375</v>
      </c>
      <c r="E911">
        <v>-40.297499999999999</v>
      </c>
      <c r="F911">
        <v>-11.027900000000001</v>
      </c>
      <c r="G911">
        <v>5130</v>
      </c>
      <c r="H911">
        <v>5809</v>
      </c>
      <c r="I911">
        <v>5661</v>
      </c>
      <c r="J911">
        <v>5700</v>
      </c>
      <c r="K911">
        <v>4928</v>
      </c>
      <c r="L911">
        <v>4330</v>
      </c>
      <c r="M911">
        <v>4113</v>
      </c>
      <c r="N911">
        <v>4326</v>
      </c>
      <c r="O911">
        <v>4821</v>
      </c>
      <c r="P911">
        <v>5526</v>
      </c>
      <c r="Q911">
        <v>5391</v>
      </c>
      <c r="R911">
        <v>5484</v>
      </c>
      <c r="S911">
        <v>5470</v>
      </c>
    </row>
    <row r="912" spans="1:19" x14ac:dyDescent="0.25">
      <c r="A912">
        <v>44463</v>
      </c>
      <c r="B912" t="s">
        <v>3533</v>
      </c>
      <c r="C912" t="s">
        <v>167</v>
      </c>
      <c r="D912" t="s">
        <v>3448</v>
      </c>
      <c r="E912">
        <v>-40.636899999999997</v>
      </c>
      <c r="F912">
        <v>-7.3318000000000003</v>
      </c>
      <c r="G912">
        <v>5855</v>
      </c>
      <c r="H912">
        <v>5191</v>
      </c>
      <c r="I912">
        <v>5345</v>
      </c>
      <c r="J912">
        <v>5446</v>
      </c>
      <c r="K912">
        <v>5497</v>
      </c>
      <c r="L912">
        <v>5517</v>
      </c>
      <c r="M912">
        <v>5594</v>
      </c>
      <c r="N912">
        <v>6022</v>
      </c>
      <c r="O912">
        <v>6570</v>
      </c>
      <c r="P912">
        <v>6801</v>
      </c>
      <c r="Q912">
        <v>6442</v>
      </c>
      <c r="R912">
        <v>6152</v>
      </c>
      <c r="S912">
        <v>5678</v>
      </c>
    </row>
    <row r="913" spans="1:19" x14ac:dyDescent="0.25">
      <c r="A913">
        <v>5470</v>
      </c>
      <c r="B913" t="s">
        <v>3161</v>
      </c>
      <c r="C913" t="s">
        <v>167</v>
      </c>
      <c r="D913" t="s">
        <v>2912</v>
      </c>
      <c r="E913">
        <v>-51.357799999999997</v>
      </c>
      <c r="F913">
        <v>-23.6571</v>
      </c>
      <c r="G913">
        <v>5086</v>
      </c>
      <c r="H913">
        <v>5260</v>
      </c>
      <c r="I913">
        <v>5374</v>
      </c>
      <c r="J913">
        <v>5500</v>
      </c>
      <c r="K913">
        <v>5299</v>
      </c>
      <c r="L913">
        <v>4491</v>
      </c>
      <c r="M913">
        <v>4275</v>
      </c>
      <c r="N913">
        <v>4471</v>
      </c>
      <c r="O913">
        <v>5380</v>
      </c>
      <c r="P913">
        <v>4998</v>
      </c>
      <c r="Q913">
        <v>5133</v>
      </c>
      <c r="R913">
        <v>5416</v>
      </c>
      <c r="S913">
        <v>5434</v>
      </c>
    </row>
    <row r="914" spans="1:19" x14ac:dyDescent="0.25">
      <c r="A914">
        <v>3495</v>
      </c>
      <c r="B914" t="s">
        <v>4665</v>
      </c>
      <c r="C914" t="s">
        <v>167</v>
      </c>
      <c r="D914" t="s">
        <v>4434</v>
      </c>
      <c r="E914">
        <v>-51.095500000000001</v>
      </c>
      <c r="F914">
        <v>-26.5947</v>
      </c>
      <c r="G914">
        <v>4434</v>
      </c>
      <c r="H914">
        <v>4809</v>
      </c>
      <c r="I914">
        <v>4889</v>
      </c>
      <c r="J914">
        <v>4831</v>
      </c>
      <c r="K914">
        <v>4318</v>
      </c>
      <c r="L914">
        <v>3772</v>
      </c>
      <c r="M914">
        <v>3480</v>
      </c>
      <c r="N914">
        <v>3742</v>
      </c>
      <c r="O914">
        <v>4665</v>
      </c>
      <c r="P914">
        <v>4229</v>
      </c>
      <c r="Q914">
        <v>4434</v>
      </c>
      <c r="R914">
        <v>5014</v>
      </c>
      <c r="S914">
        <v>5024</v>
      </c>
    </row>
    <row r="915" spans="1:19" x14ac:dyDescent="0.25">
      <c r="A915">
        <v>42137</v>
      </c>
      <c r="B915" t="s">
        <v>3395</v>
      </c>
      <c r="C915" t="s">
        <v>167</v>
      </c>
      <c r="D915" t="s">
        <v>3284</v>
      </c>
      <c r="E915">
        <v>-38.152700000000003</v>
      </c>
      <c r="F915">
        <v>-7.9393000000000002</v>
      </c>
      <c r="G915">
        <v>5823</v>
      </c>
      <c r="H915">
        <v>5900</v>
      </c>
      <c r="I915">
        <v>5936</v>
      </c>
      <c r="J915">
        <v>6143</v>
      </c>
      <c r="K915">
        <v>5899</v>
      </c>
      <c r="L915">
        <v>5106</v>
      </c>
      <c r="M915">
        <v>4733</v>
      </c>
      <c r="N915">
        <v>4966</v>
      </c>
      <c r="O915">
        <v>5793</v>
      </c>
      <c r="P915">
        <v>6502</v>
      </c>
      <c r="Q915">
        <v>6444</v>
      </c>
      <c r="R915">
        <v>6419</v>
      </c>
      <c r="S915">
        <v>6040</v>
      </c>
    </row>
    <row r="916" spans="1:19" x14ac:dyDescent="0.25">
      <c r="A916">
        <v>20186</v>
      </c>
      <c r="B916" t="s">
        <v>406</v>
      </c>
      <c r="C916" t="s">
        <v>167</v>
      </c>
      <c r="D916" t="s">
        <v>375</v>
      </c>
      <c r="E916">
        <v>-39.4923</v>
      </c>
      <c r="F916">
        <v>-15.4146</v>
      </c>
      <c r="G916">
        <v>4841</v>
      </c>
      <c r="H916">
        <v>5312</v>
      </c>
      <c r="I916">
        <v>5562</v>
      </c>
      <c r="J916">
        <v>5438</v>
      </c>
      <c r="K916">
        <v>4810</v>
      </c>
      <c r="L916">
        <v>4346</v>
      </c>
      <c r="M916">
        <v>3919</v>
      </c>
      <c r="N916">
        <v>4086</v>
      </c>
      <c r="O916">
        <v>4603</v>
      </c>
      <c r="P916">
        <v>4968</v>
      </c>
      <c r="Q916">
        <v>4846</v>
      </c>
      <c r="R916">
        <v>4781</v>
      </c>
      <c r="S916">
        <v>5428</v>
      </c>
    </row>
    <row r="917" spans="1:19" x14ac:dyDescent="0.25">
      <c r="A917">
        <v>26244</v>
      </c>
      <c r="B917" t="s">
        <v>596</v>
      </c>
      <c r="C917" t="s">
        <v>167</v>
      </c>
      <c r="D917" t="s">
        <v>375</v>
      </c>
      <c r="E917">
        <v>-38.326599999999999</v>
      </c>
      <c r="F917">
        <v>-12.700100000000001</v>
      </c>
      <c r="G917">
        <v>5064</v>
      </c>
      <c r="H917">
        <v>5665</v>
      </c>
      <c r="I917">
        <v>5710</v>
      </c>
      <c r="J917">
        <v>5701</v>
      </c>
      <c r="K917">
        <v>4733</v>
      </c>
      <c r="L917">
        <v>4253</v>
      </c>
      <c r="M917">
        <v>4105</v>
      </c>
      <c r="N917">
        <v>4304</v>
      </c>
      <c r="O917">
        <v>4721</v>
      </c>
      <c r="P917">
        <v>5213</v>
      </c>
      <c r="Q917">
        <v>5338</v>
      </c>
      <c r="R917">
        <v>5448</v>
      </c>
      <c r="S917">
        <v>5580</v>
      </c>
    </row>
    <row r="918" spans="1:19" x14ac:dyDescent="0.25">
      <c r="A918">
        <v>10197</v>
      </c>
      <c r="B918" t="s">
        <v>2024</v>
      </c>
      <c r="C918" t="s">
        <v>167</v>
      </c>
      <c r="D918" t="s">
        <v>1727</v>
      </c>
      <c r="E918">
        <v>-45.159700000000001</v>
      </c>
      <c r="F918">
        <v>-20.629799999999999</v>
      </c>
      <c r="G918">
        <v>5261</v>
      </c>
      <c r="H918">
        <v>5104</v>
      </c>
      <c r="I918">
        <v>5586</v>
      </c>
      <c r="J918">
        <v>5101</v>
      </c>
      <c r="K918">
        <v>5391</v>
      </c>
      <c r="L918">
        <v>5073</v>
      </c>
      <c r="M918">
        <v>4990</v>
      </c>
      <c r="N918">
        <v>5263</v>
      </c>
      <c r="O918">
        <v>5999</v>
      </c>
      <c r="P918">
        <v>5678</v>
      </c>
      <c r="Q918">
        <v>5341</v>
      </c>
      <c r="R918">
        <v>4707</v>
      </c>
      <c r="S918">
        <v>4905</v>
      </c>
    </row>
    <row r="919" spans="1:19" x14ac:dyDescent="0.25">
      <c r="A919">
        <v>42150</v>
      </c>
      <c r="B919" t="s">
        <v>2713</v>
      </c>
      <c r="C919" t="s">
        <v>167</v>
      </c>
      <c r="D919" t="s">
        <v>2709</v>
      </c>
      <c r="E919">
        <v>-36.8245</v>
      </c>
      <c r="F919">
        <v>-7.8855000000000004</v>
      </c>
      <c r="G919">
        <v>5729</v>
      </c>
      <c r="H919">
        <v>5889</v>
      </c>
      <c r="I919">
        <v>5931</v>
      </c>
      <c r="J919">
        <v>6098</v>
      </c>
      <c r="K919">
        <v>5853</v>
      </c>
      <c r="L919">
        <v>5124</v>
      </c>
      <c r="M919">
        <v>4696</v>
      </c>
      <c r="N919">
        <v>4776</v>
      </c>
      <c r="O919">
        <v>5491</v>
      </c>
      <c r="P919">
        <v>6224</v>
      </c>
      <c r="Q919">
        <v>6291</v>
      </c>
      <c r="R919">
        <v>6351</v>
      </c>
      <c r="S919">
        <v>6023</v>
      </c>
    </row>
    <row r="920" spans="1:19" x14ac:dyDescent="0.25">
      <c r="A920">
        <v>23415</v>
      </c>
      <c r="B920" t="s">
        <v>494</v>
      </c>
      <c r="C920" t="s">
        <v>167</v>
      </c>
      <c r="D920" t="s">
        <v>375</v>
      </c>
      <c r="E920">
        <v>-39.107399999999998</v>
      </c>
      <c r="F920">
        <v>-13.940200000000001</v>
      </c>
      <c r="G920">
        <v>4925</v>
      </c>
      <c r="H920">
        <v>5460</v>
      </c>
      <c r="I920">
        <v>5714</v>
      </c>
      <c r="J920">
        <v>5570</v>
      </c>
      <c r="K920">
        <v>4762</v>
      </c>
      <c r="L920">
        <v>4290</v>
      </c>
      <c r="M920">
        <v>3937</v>
      </c>
      <c r="N920">
        <v>4171</v>
      </c>
      <c r="O920">
        <v>4609</v>
      </c>
      <c r="P920">
        <v>5036</v>
      </c>
      <c r="Q920">
        <v>5015</v>
      </c>
      <c r="R920">
        <v>5032</v>
      </c>
      <c r="S920">
        <v>5503</v>
      </c>
    </row>
    <row r="921" spans="1:19" x14ac:dyDescent="0.25">
      <c r="A921">
        <v>6573</v>
      </c>
      <c r="B921" t="s">
        <v>1729</v>
      </c>
      <c r="C921" t="s">
        <v>167</v>
      </c>
      <c r="D921" t="s">
        <v>1727</v>
      </c>
      <c r="E921">
        <v>-46.149799999999999</v>
      </c>
      <c r="F921">
        <v>-22.751999999999999</v>
      </c>
      <c r="G921">
        <v>5033</v>
      </c>
      <c r="H921">
        <v>4653</v>
      </c>
      <c r="I921">
        <v>5251</v>
      </c>
      <c r="J921">
        <v>4985</v>
      </c>
      <c r="K921">
        <v>5214</v>
      </c>
      <c r="L921">
        <v>4722</v>
      </c>
      <c r="M921">
        <v>4623</v>
      </c>
      <c r="N921">
        <v>4766</v>
      </c>
      <c r="O921">
        <v>5586</v>
      </c>
      <c r="P921">
        <v>5252</v>
      </c>
      <c r="Q921">
        <v>5240</v>
      </c>
      <c r="R921">
        <v>5017</v>
      </c>
      <c r="S921">
        <v>5094</v>
      </c>
    </row>
    <row r="922" spans="1:19" x14ac:dyDescent="0.25">
      <c r="A922">
        <v>12096</v>
      </c>
      <c r="B922" t="s">
        <v>1711</v>
      </c>
      <c r="C922" t="s">
        <v>167</v>
      </c>
      <c r="D922" t="s">
        <v>1651</v>
      </c>
      <c r="E922">
        <v>-54.043500000000002</v>
      </c>
      <c r="F922">
        <v>-19.5351</v>
      </c>
      <c r="G922">
        <v>5354</v>
      </c>
      <c r="H922">
        <v>5153</v>
      </c>
      <c r="I922">
        <v>5564</v>
      </c>
      <c r="J922">
        <v>5573</v>
      </c>
      <c r="K922">
        <v>5523</v>
      </c>
      <c r="L922">
        <v>5035</v>
      </c>
      <c r="M922">
        <v>5037</v>
      </c>
      <c r="N922">
        <v>5104</v>
      </c>
      <c r="O922">
        <v>5713</v>
      </c>
      <c r="P922">
        <v>5390</v>
      </c>
      <c r="Q922">
        <v>5391</v>
      </c>
      <c r="R922">
        <v>5379</v>
      </c>
      <c r="S922">
        <v>5392</v>
      </c>
    </row>
    <row r="923" spans="1:19" x14ac:dyDescent="0.25">
      <c r="A923">
        <v>692</v>
      </c>
      <c r="B923" t="s">
        <v>3930</v>
      </c>
      <c r="C923" t="s">
        <v>167</v>
      </c>
      <c r="D923" t="s">
        <v>3898</v>
      </c>
      <c r="E923">
        <v>-51.8048</v>
      </c>
      <c r="F923">
        <v>-30.849399999999999</v>
      </c>
      <c r="G923">
        <v>4533</v>
      </c>
      <c r="H923">
        <v>5488</v>
      </c>
      <c r="I923">
        <v>5310</v>
      </c>
      <c r="J923">
        <v>5079</v>
      </c>
      <c r="K923">
        <v>4581</v>
      </c>
      <c r="L923">
        <v>3722</v>
      </c>
      <c r="M923">
        <v>3247</v>
      </c>
      <c r="N923">
        <v>3489</v>
      </c>
      <c r="O923">
        <v>3990</v>
      </c>
      <c r="P923">
        <v>3941</v>
      </c>
      <c r="Q923">
        <v>4604</v>
      </c>
      <c r="R923">
        <v>5425</v>
      </c>
      <c r="S923">
        <v>5526</v>
      </c>
    </row>
    <row r="924" spans="1:19" x14ac:dyDescent="0.25">
      <c r="A924">
        <v>41779</v>
      </c>
      <c r="B924" t="s">
        <v>3388</v>
      </c>
      <c r="C924" t="s">
        <v>167</v>
      </c>
      <c r="D924" t="s">
        <v>3284</v>
      </c>
      <c r="E924">
        <v>-34.978400000000001</v>
      </c>
      <c r="F924">
        <v>-8.0238999999999994</v>
      </c>
      <c r="G924">
        <v>5288</v>
      </c>
      <c r="H924">
        <v>5450</v>
      </c>
      <c r="I924">
        <v>5713</v>
      </c>
      <c r="J924">
        <v>5805</v>
      </c>
      <c r="K924">
        <v>5310</v>
      </c>
      <c r="L924">
        <v>4689</v>
      </c>
      <c r="M924">
        <v>4419</v>
      </c>
      <c r="N924">
        <v>4527</v>
      </c>
      <c r="O924">
        <v>5178</v>
      </c>
      <c r="P924">
        <v>5419</v>
      </c>
      <c r="Q924">
        <v>5602</v>
      </c>
      <c r="R924">
        <v>5700</v>
      </c>
      <c r="S924">
        <v>5642</v>
      </c>
    </row>
    <row r="925" spans="1:19" x14ac:dyDescent="0.25">
      <c r="A925">
        <v>2223</v>
      </c>
      <c r="B925" t="s">
        <v>4180</v>
      </c>
      <c r="C925" t="s">
        <v>167</v>
      </c>
      <c r="D925" t="s">
        <v>3898</v>
      </c>
      <c r="E925">
        <v>-52.200699999999998</v>
      </c>
      <c r="F925">
        <v>-28.5885</v>
      </c>
      <c r="G925">
        <v>4773</v>
      </c>
      <c r="H925">
        <v>5490</v>
      </c>
      <c r="I925">
        <v>5590</v>
      </c>
      <c r="J925">
        <v>5302</v>
      </c>
      <c r="K925">
        <v>4801</v>
      </c>
      <c r="L925">
        <v>3943</v>
      </c>
      <c r="M925">
        <v>3430</v>
      </c>
      <c r="N925">
        <v>3802</v>
      </c>
      <c r="O925">
        <v>4481</v>
      </c>
      <c r="P925">
        <v>4239</v>
      </c>
      <c r="Q925">
        <v>4927</v>
      </c>
      <c r="R925">
        <v>5595</v>
      </c>
      <c r="S925">
        <v>5675</v>
      </c>
    </row>
    <row r="926" spans="1:19" x14ac:dyDescent="0.25">
      <c r="A926">
        <v>6262</v>
      </c>
      <c r="B926" t="s">
        <v>3256</v>
      </c>
      <c r="C926" t="s">
        <v>167</v>
      </c>
      <c r="D926" t="s">
        <v>2912</v>
      </c>
      <c r="E926">
        <v>-50.075699999999998</v>
      </c>
      <c r="F926">
        <v>-23.0427</v>
      </c>
      <c r="G926">
        <v>5202</v>
      </c>
      <c r="H926">
        <v>5194</v>
      </c>
      <c r="I926">
        <v>5642</v>
      </c>
      <c r="J926">
        <v>5487</v>
      </c>
      <c r="K926">
        <v>5390</v>
      </c>
      <c r="L926">
        <v>4648</v>
      </c>
      <c r="M926">
        <v>4482</v>
      </c>
      <c r="N926">
        <v>4648</v>
      </c>
      <c r="O926">
        <v>5516</v>
      </c>
      <c r="P926">
        <v>5115</v>
      </c>
      <c r="Q926">
        <v>5311</v>
      </c>
      <c r="R926">
        <v>5380</v>
      </c>
      <c r="S926">
        <v>5610</v>
      </c>
    </row>
    <row r="927" spans="1:19" x14ac:dyDescent="0.25">
      <c r="A927">
        <v>1958</v>
      </c>
      <c r="B927" t="s">
        <v>4136</v>
      </c>
      <c r="C927" t="s">
        <v>167</v>
      </c>
      <c r="D927" t="s">
        <v>3898</v>
      </c>
      <c r="E927">
        <v>-50.146900000000002</v>
      </c>
      <c r="F927">
        <v>-29.047899999999998</v>
      </c>
      <c r="G927">
        <v>4645</v>
      </c>
      <c r="H927">
        <v>5269</v>
      </c>
      <c r="I927">
        <v>5230</v>
      </c>
      <c r="J927">
        <v>5007</v>
      </c>
      <c r="K927">
        <v>4703</v>
      </c>
      <c r="L927">
        <v>3858</v>
      </c>
      <c r="M927">
        <v>3515</v>
      </c>
      <c r="N927">
        <v>3901</v>
      </c>
      <c r="O927">
        <v>4507</v>
      </c>
      <c r="P927">
        <v>4087</v>
      </c>
      <c r="Q927">
        <v>4741</v>
      </c>
      <c r="R927">
        <v>5479</v>
      </c>
      <c r="S927">
        <v>5444</v>
      </c>
    </row>
    <row r="928" spans="1:19" x14ac:dyDescent="0.25">
      <c r="A928">
        <v>5899</v>
      </c>
      <c r="B928" t="s">
        <v>3211</v>
      </c>
      <c r="C928" t="s">
        <v>167</v>
      </c>
      <c r="D928" t="s">
        <v>2912</v>
      </c>
      <c r="E928">
        <v>-51.280299999999997</v>
      </c>
      <c r="F928">
        <v>-23.277000000000001</v>
      </c>
      <c r="G928">
        <v>5138</v>
      </c>
      <c r="H928">
        <v>5240</v>
      </c>
      <c r="I928">
        <v>5425</v>
      </c>
      <c r="J928">
        <v>5475</v>
      </c>
      <c r="K928">
        <v>5324</v>
      </c>
      <c r="L928">
        <v>4539</v>
      </c>
      <c r="M928">
        <v>4440</v>
      </c>
      <c r="N928">
        <v>4590</v>
      </c>
      <c r="O928">
        <v>5430</v>
      </c>
      <c r="P928">
        <v>5082</v>
      </c>
      <c r="Q928">
        <v>5162</v>
      </c>
      <c r="R928">
        <v>5447</v>
      </c>
      <c r="S928">
        <v>5499</v>
      </c>
    </row>
    <row r="929" spans="1:19" x14ac:dyDescent="0.25">
      <c r="A929">
        <v>5573</v>
      </c>
      <c r="B929" t="s">
        <v>3172</v>
      </c>
      <c r="C929" t="s">
        <v>167</v>
      </c>
      <c r="D929" t="s">
        <v>2912</v>
      </c>
      <c r="E929">
        <v>-51.579599999999999</v>
      </c>
      <c r="F929">
        <v>-23.589500000000001</v>
      </c>
      <c r="G929">
        <v>5091</v>
      </c>
      <c r="H929">
        <v>5134</v>
      </c>
      <c r="I929">
        <v>5409</v>
      </c>
      <c r="J929">
        <v>5457</v>
      </c>
      <c r="K929">
        <v>5288</v>
      </c>
      <c r="L929">
        <v>4514</v>
      </c>
      <c r="M929">
        <v>4335</v>
      </c>
      <c r="N929">
        <v>4534</v>
      </c>
      <c r="O929">
        <v>5405</v>
      </c>
      <c r="P929">
        <v>5036</v>
      </c>
      <c r="Q929">
        <v>5175</v>
      </c>
      <c r="R929">
        <v>5395</v>
      </c>
      <c r="S929">
        <v>5409</v>
      </c>
    </row>
    <row r="930" spans="1:19" x14ac:dyDescent="0.25">
      <c r="A930">
        <v>3309</v>
      </c>
      <c r="B930" t="s">
        <v>4601</v>
      </c>
      <c r="C930" t="s">
        <v>167</v>
      </c>
      <c r="D930" t="s">
        <v>4434</v>
      </c>
      <c r="E930">
        <v>-48.650799999999997</v>
      </c>
      <c r="F930">
        <v>-27.0246</v>
      </c>
      <c r="G930">
        <v>4343</v>
      </c>
      <c r="H930">
        <v>5094</v>
      </c>
      <c r="I930">
        <v>5195</v>
      </c>
      <c r="J930">
        <v>4887</v>
      </c>
      <c r="K930">
        <v>4382</v>
      </c>
      <c r="L930">
        <v>3906</v>
      </c>
      <c r="M930">
        <v>3392</v>
      </c>
      <c r="N930">
        <v>3487</v>
      </c>
      <c r="O930">
        <v>3964</v>
      </c>
      <c r="P930">
        <v>3820</v>
      </c>
      <c r="Q930">
        <v>4080</v>
      </c>
      <c r="R930">
        <v>4868</v>
      </c>
      <c r="S930">
        <v>5044</v>
      </c>
    </row>
    <row r="931" spans="1:19" x14ac:dyDescent="0.25">
      <c r="A931">
        <v>8509</v>
      </c>
      <c r="B931" t="s">
        <v>3736</v>
      </c>
      <c r="C931" t="s">
        <v>167</v>
      </c>
      <c r="D931" t="s">
        <v>3664</v>
      </c>
      <c r="E931">
        <v>-41.9191</v>
      </c>
      <c r="F931">
        <v>-21.569500000000001</v>
      </c>
      <c r="G931">
        <v>5039</v>
      </c>
      <c r="H931">
        <v>5567</v>
      </c>
      <c r="I931">
        <v>5965</v>
      </c>
      <c r="J931">
        <v>5324</v>
      </c>
      <c r="K931">
        <v>5073</v>
      </c>
      <c r="L931">
        <v>4603</v>
      </c>
      <c r="M931">
        <v>4483</v>
      </c>
      <c r="N931">
        <v>4502</v>
      </c>
      <c r="O931">
        <v>5092</v>
      </c>
      <c r="P931">
        <v>5083</v>
      </c>
      <c r="Q931">
        <v>4942</v>
      </c>
      <c r="R931">
        <v>4617</v>
      </c>
      <c r="S931">
        <v>5213</v>
      </c>
    </row>
    <row r="932" spans="1:19" x14ac:dyDescent="0.25">
      <c r="A932">
        <v>6854</v>
      </c>
      <c r="B932" t="s">
        <v>1736</v>
      </c>
      <c r="C932" t="s">
        <v>167</v>
      </c>
      <c r="D932" t="s">
        <v>1727</v>
      </c>
      <c r="E932">
        <v>-46.057600000000001</v>
      </c>
      <c r="F932">
        <v>-22.611999999999998</v>
      </c>
      <c r="G932">
        <v>5004</v>
      </c>
      <c r="H932">
        <v>4720</v>
      </c>
      <c r="I932">
        <v>5288</v>
      </c>
      <c r="J932">
        <v>4950</v>
      </c>
      <c r="K932">
        <v>5179</v>
      </c>
      <c r="L932">
        <v>4737</v>
      </c>
      <c r="M932">
        <v>4596</v>
      </c>
      <c r="N932">
        <v>4788</v>
      </c>
      <c r="O932">
        <v>5607</v>
      </c>
      <c r="P932">
        <v>5221</v>
      </c>
      <c r="Q932">
        <v>5156</v>
      </c>
      <c r="R932">
        <v>4843</v>
      </c>
      <c r="S932">
        <v>4962</v>
      </c>
    </row>
    <row r="933" spans="1:19" x14ac:dyDescent="0.25">
      <c r="A933">
        <v>7964</v>
      </c>
      <c r="B933" t="s">
        <v>1808</v>
      </c>
      <c r="C933" t="s">
        <v>167</v>
      </c>
      <c r="D933" t="s">
        <v>1727</v>
      </c>
      <c r="E933">
        <v>-45.29</v>
      </c>
      <c r="F933">
        <v>-21.854500000000002</v>
      </c>
      <c r="G933">
        <v>5081</v>
      </c>
      <c r="H933">
        <v>4862</v>
      </c>
      <c r="I933">
        <v>5419</v>
      </c>
      <c r="J933">
        <v>5016</v>
      </c>
      <c r="K933">
        <v>5199</v>
      </c>
      <c r="L933">
        <v>4802</v>
      </c>
      <c r="M933">
        <v>4688</v>
      </c>
      <c r="N933">
        <v>4916</v>
      </c>
      <c r="O933">
        <v>5668</v>
      </c>
      <c r="P933">
        <v>5352</v>
      </c>
      <c r="Q933">
        <v>5267</v>
      </c>
      <c r="R933">
        <v>4803</v>
      </c>
      <c r="S933">
        <v>4979</v>
      </c>
    </row>
    <row r="934" spans="1:19" x14ac:dyDescent="0.25">
      <c r="A934">
        <v>61943</v>
      </c>
      <c r="B934" t="s">
        <v>2631</v>
      </c>
      <c r="C934" t="s">
        <v>167</v>
      </c>
      <c r="D934" t="s">
        <v>2567</v>
      </c>
      <c r="E934">
        <v>-49.4983</v>
      </c>
      <c r="F934">
        <v>-2.2433000000000001</v>
      </c>
      <c r="G934">
        <v>5013</v>
      </c>
      <c r="H934">
        <v>4556</v>
      </c>
      <c r="I934">
        <v>4641</v>
      </c>
      <c r="J934">
        <v>4736</v>
      </c>
      <c r="K934">
        <v>4851</v>
      </c>
      <c r="L934">
        <v>4997</v>
      </c>
      <c r="M934">
        <v>5139</v>
      </c>
      <c r="N934">
        <v>5165</v>
      </c>
      <c r="O934">
        <v>5451</v>
      </c>
      <c r="P934">
        <v>5492</v>
      </c>
      <c r="Q934">
        <v>5271</v>
      </c>
      <c r="R934">
        <v>5125</v>
      </c>
      <c r="S934">
        <v>4733</v>
      </c>
    </row>
    <row r="935" spans="1:19" x14ac:dyDescent="0.25">
      <c r="A935">
        <v>60095</v>
      </c>
      <c r="B935" t="s">
        <v>970</v>
      </c>
      <c r="C935" t="s">
        <v>167</v>
      </c>
      <c r="D935" t="s">
        <v>792</v>
      </c>
      <c r="E935">
        <v>-40.847999999999999</v>
      </c>
      <c r="F935">
        <v>-2.8986999999999998</v>
      </c>
      <c r="G935">
        <v>5528</v>
      </c>
      <c r="H935">
        <v>5274</v>
      </c>
      <c r="I935">
        <v>5153</v>
      </c>
      <c r="J935">
        <v>4909</v>
      </c>
      <c r="K935">
        <v>4723</v>
      </c>
      <c r="L935">
        <v>5111</v>
      </c>
      <c r="M935">
        <v>5329</v>
      </c>
      <c r="N935">
        <v>5558</v>
      </c>
      <c r="O935">
        <v>6015</v>
      </c>
      <c r="P935">
        <v>6218</v>
      </c>
      <c r="Q935">
        <v>6139</v>
      </c>
      <c r="R935">
        <v>6138</v>
      </c>
      <c r="S935">
        <v>5772</v>
      </c>
    </row>
    <row r="936" spans="1:19" x14ac:dyDescent="0.25">
      <c r="A936">
        <v>40217</v>
      </c>
      <c r="B936" t="s">
        <v>3351</v>
      </c>
      <c r="C936" t="s">
        <v>167</v>
      </c>
      <c r="D936" t="s">
        <v>3284</v>
      </c>
      <c r="E936">
        <v>-35.765599999999999</v>
      </c>
      <c r="F936">
        <v>-8.3590999999999998</v>
      </c>
      <c r="G936">
        <v>5187</v>
      </c>
      <c r="H936">
        <v>5485</v>
      </c>
      <c r="I936">
        <v>5547</v>
      </c>
      <c r="J936">
        <v>5796</v>
      </c>
      <c r="K936">
        <v>5238</v>
      </c>
      <c r="L936">
        <v>4528</v>
      </c>
      <c r="M936">
        <v>4092</v>
      </c>
      <c r="N936">
        <v>4176</v>
      </c>
      <c r="O936">
        <v>4822</v>
      </c>
      <c r="P936">
        <v>5414</v>
      </c>
      <c r="Q936">
        <v>5616</v>
      </c>
      <c r="R936">
        <v>5862</v>
      </c>
      <c r="S936">
        <v>5663</v>
      </c>
    </row>
    <row r="937" spans="1:19" x14ac:dyDescent="0.25">
      <c r="A937">
        <v>14576</v>
      </c>
      <c r="B937" t="s">
        <v>2388</v>
      </c>
      <c r="C937" t="s">
        <v>167</v>
      </c>
      <c r="D937" t="s">
        <v>1727</v>
      </c>
      <c r="E937">
        <v>-41.735900000000001</v>
      </c>
      <c r="F937">
        <v>-18.243200000000002</v>
      </c>
      <c r="G937">
        <v>5056</v>
      </c>
      <c r="H937">
        <v>5521</v>
      </c>
      <c r="I937">
        <v>5984</v>
      </c>
      <c r="J937">
        <v>5515</v>
      </c>
      <c r="K937">
        <v>5111</v>
      </c>
      <c r="L937">
        <v>4553</v>
      </c>
      <c r="M937">
        <v>4417</v>
      </c>
      <c r="N937">
        <v>4442</v>
      </c>
      <c r="O937">
        <v>4965</v>
      </c>
      <c r="P937">
        <v>5195</v>
      </c>
      <c r="Q937">
        <v>5106</v>
      </c>
      <c r="R937">
        <v>4625</v>
      </c>
      <c r="S937">
        <v>5236</v>
      </c>
    </row>
    <row r="938" spans="1:19" x14ac:dyDescent="0.25">
      <c r="A938">
        <v>8133</v>
      </c>
      <c r="B938" t="s">
        <v>1824</v>
      </c>
      <c r="C938" t="s">
        <v>167</v>
      </c>
      <c r="D938" t="s">
        <v>1727</v>
      </c>
      <c r="E938">
        <v>-45.400799999999997</v>
      </c>
      <c r="F938">
        <v>-21.836500000000001</v>
      </c>
      <c r="G938">
        <v>5102</v>
      </c>
      <c r="H938">
        <v>4889</v>
      </c>
      <c r="I938">
        <v>5470</v>
      </c>
      <c r="J938">
        <v>5075</v>
      </c>
      <c r="K938">
        <v>5209</v>
      </c>
      <c r="L938">
        <v>4823</v>
      </c>
      <c r="M938">
        <v>4701</v>
      </c>
      <c r="N938">
        <v>4903</v>
      </c>
      <c r="O938">
        <v>5649</v>
      </c>
      <c r="P938">
        <v>5373</v>
      </c>
      <c r="Q938">
        <v>5274</v>
      </c>
      <c r="R938">
        <v>4826</v>
      </c>
      <c r="S938">
        <v>5037</v>
      </c>
    </row>
    <row r="939" spans="1:19" x14ac:dyDescent="0.25">
      <c r="A939">
        <v>38678</v>
      </c>
      <c r="B939" t="s">
        <v>292</v>
      </c>
      <c r="C939" t="s">
        <v>167</v>
      </c>
      <c r="D939" t="s">
        <v>192</v>
      </c>
      <c r="E939">
        <v>-35.568800000000003</v>
      </c>
      <c r="F939">
        <v>-8.8476999999999997</v>
      </c>
      <c r="G939">
        <v>5154</v>
      </c>
      <c r="H939">
        <v>5379</v>
      </c>
      <c r="I939">
        <v>5474</v>
      </c>
      <c r="J939">
        <v>5738</v>
      </c>
      <c r="K939">
        <v>5182</v>
      </c>
      <c r="L939">
        <v>4495</v>
      </c>
      <c r="M939">
        <v>4223</v>
      </c>
      <c r="N939">
        <v>4223</v>
      </c>
      <c r="O939">
        <v>4811</v>
      </c>
      <c r="P939">
        <v>5451</v>
      </c>
      <c r="Q939">
        <v>5505</v>
      </c>
      <c r="R939">
        <v>5763</v>
      </c>
      <c r="S939">
        <v>5600</v>
      </c>
    </row>
    <row r="940" spans="1:19" x14ac:dyDescent="0.25">
      <c r="A940">
        <v>8296</v>
      </c>
      <c r="B940" t="s">
        <v>292</v>
      </c>
      <c r="C940" t="s">
        <v>167</v>
      </c>
      <c r="D940" t="s">
        <v>1727</v>
      </c>
      <c r="E940">
        <v>-46.238500000000002</v>
      </c>
      <c r="F940">
        <v>-21.708300000000001</v>
      </c>
      <c r="G940">
        <v>5087</v>
      </c>
      <c r="H940">
        <v>4828</v>
      </c>
      <c r="I940">
        <v>5373</v>
      </c>
      <c r="J940">
        <v>4970</v>
      </c>
      <c r="K940">
        <v>5147</v>
      </c>
      <c r="L940">
        <v>4827</v>
      </c>
      <c r="M940">
        <v>4723</v>
      </c>
      <c r="N940">
        <v>4987</v>
      </c>
      <c r="O940">
        <v>5788</v>
      </c>
      <c r="P940">
        <v>5414</v>
      </c>
      <c r="Q940">
        <v>5230</v>
      </c>
      <c r="R940">
        <v>4804</v>
      </c>
      <c r="S940">
        <v>4952</v>
      </c>
    </row>
    <row r="941" spans="1:19" x14ac:dyDescent="0.25">
      <c r="A941">
        <v>2092</v>
      </c>
      <c r="B941" t="s">
        <v>4157</v>
      </c>
      <c r="C941" t="s">
        <v>167</v>
      </c>
      <c r="D941" t="s">
        <v>3898</v>
      </c>
      <c r="E941">
        <v>-51.0946</v>
      </c>
      <c r="F941">
        <v>-28.793099999999999</v>
      </c>
      <c r="G941">
        <v>4662</v>
      </c>
      <c r="H941">
        <v>5316</v>
      </c>
      <c r="I941">
        <v>5408</v>
      </c>
      <c r="J941">
        <v>5185</v>
      </c>
      <c r="K941">
        <v>4637</v>
      </c>
      <c r="L941">
        <v>3835</v>
      </c>
      <c r="M941">
        <v>3403</v>
      </c>
      <c r="N941">
        <v>3801</v>
      </c>
      <c r="O941">
        <v>4418</v>
      </c>
      <c r="P941">
        <v>4137</v>
      </c>
      <c r="Q941">
        <v>4773</v>
      </c>
      <c r="R941">
        <v>5528</v>
      </c>
      <c r="S941">
        <v>5505</v>
      </c>
    </row>
    <row r="942" spans="1:19" x14ac:dyDescent="0.25">
      <c r="A942">
        <v>17167</v>
      </c>
      <c r="B942" t="s">
        <v>1135</v>
      </c>
      <c r="C942" t="s">
        <v>167</v>
      </c>
      <c r="D942" t="s">
        <v>1058</v>
      </c>
      <c r="E942">
        <v>-49.694200000000002</v>
      </c>
      <c r="F942">
        <v>-16.763400000000001</v>
      </c>
      <c r="G942">
        <v>5451</v>
      </c>
      <c r="H942">
        <v>5073</v>
      </c>
      <c r="I942">
        <v>5396</v>
      </c>
      <c r="J942">
        <v>5392</v>
      </c>
      <c r="K942">
        <v>5671</v>
      </c>
      <c r="L942">
        <v>5561</v>
      </c>
      <c r="M942">
        <v>5412</v>
      </c>
      <c r="N942">
        <v>5550</v>
      </c>
      <c r="O942">
        <v>6224</v>
      </c>
      <c r="P942">
        <v>5683</v>
      </c>
      <c r="Q942">
        <v>5406</v>
      </c>
      <c r="R942">
        <v>5021</v>
      </c>
      <c r="S942">
        <v>5025</v>
      </c>
    </row>
    <row r="943" spans="1:19" x14ac:dyDescent="0.25">
      <c r="A943">
        <v>48658</v>
      </c>
      <c r="B943" t="s">
        <v>1325</v>
      </c>
      <c r="C943" t="s">
        <v>167</v>
      </c>
      <c r="D943" t="s">
        <v>1298</v>
      </c>
      <c r="E943">
        <v>-47.3628</v>
      </c>
      <c r="F943">
        <v>-6.1711999999999998</v>
      </c>
      <c r="G943">
        <v>5145</v>
      </c>
      <c r="H943">
        <v>4569</v>
      </c>
      <c r="I943">
        <v>4772</v>
      </c>
      <c r="J943">
        <v>4866</v>
      </c>
      <c r="K943">
        <v>4971</v>
      </c>
      <c r="L943">
        <v>5096</v>
      </c>
      <c r="M943">
        <v>5474</v>
      </c>
      <c r="N943">
        <v>5636</v>
      </c>
      <c r="O943">
        <v>6098</v>
      </c>
      <c r="P943">
        <v>5778</v>
      </c>
      <c r="Q943">
        <v>5195</v>
      </c>
      <c r="R943">
        <v>4724</v>
      </c>
      <c r="S943">
        <v>4559</v>
      </c>
    </row>
    <row r="944" spans="1:19" x14ac:dyDescent="0.25">
      <c r="A944">
        <v>4691</v>
      </c>
      <c r="B944" t="s">
        <v>3070</v>
      </c>
      <c r="C944" t="s">
        <v>167</v>
      </c>
      <c r="D944" t="s">
        <v>2912</v>
      </c>
      <c r="E944">
        <v>-52.798000000000002</v>
      </c>
      <c r="F944">
        <v>-24.5898</v>
      </c>
      <c r="G944">
        <v>5026</v>
      </c>
      <c r="H944">
        <v>5572</v>
      </c>
      <c r="I944">
        <v>5238</v>
      </c>
      <c r="J944">
        <v>5427</v>
      </c>
      <c r="K944">
        <v>5163</v>
      </c>
      <c r="L944">
        <v>4418</v>
      </c>
      <c r="M944">
        <v>4035</v>
      </c>
      <c r="N944">
        <v>4253</v>
      </c>
      <c r="O944">
        <v>5166</v>
      </c>
      <c r="P944">
        <v>4861</v>
      </c>
      <c r="Q944">
        <v>5102</v>
      </c>
      <c r="R944">
        <v>5459</v>
      </c>
      <c r="S944">
        <v>5612</v>
      </c>
    </row>
    <row r="945" spans="1:19" x14ac:dyDescent="0.25">
      <c r="A945">
        <v>2626</v>
      </c>
      <c r="B945" t="s">
        <v>4251</v>
      </c>
      <c r="C945" t="s">
        <v>167</v>
      </c>
      <c r="D945" t="s">
        <v>3898</v>
      </c>
      <c r="E945">
        <v>-54.842100000000002</v>
      </c>
      <c r="F945">
        <v>-27.9893</v>
      </c>
      <c r="G945">
        <v>4927</v>
      </c>
      <c r="H945">
        <v>5763</v>
      </c>
      <c r="I945">
        <v>5779</v>
      </c>
      <c r="J945">
        <v>5558</v>
      </c>
      <c r="K945">
        <v>4934</v>
      </c>
      <c r="L945">
        <v>4117</v>
      </c>
      <c r="M945">
        <v>3503</v>
      </c>
      <c r="N945">
        <v>3904</v>
      </c>
      <c r="O945">
        <v>4559</v>
      </c>
      <c r="P945">
        <v>4468</v>
      </c>
      <c r="Q945">
        <v>5076</v>
      </c>
      <c r="R945">
        <v>5690</v>
      </c>
      <c r="S945">
        <v>5773</v>
      </c>
    </row>
    <row r="946" spans="1:19" x14ac:dyDescent="0.25">
      <c r="A946">
        <v>5604</v>
      </c>
      <c r="B946" t="s">
        <v>4757</v>
      </c>
      <c r="C946" t="s">
        <v>167</v>
      </c>
      <c r="D946" t="s">
        <v>4704</v>
      </c>
      <c r="E946">
        <v>-48.476900000000001</v>
      </c>
      <c r="F946">
        <v>-23.591999999999999</v>
      </c>
      <c r="G946">
        <v>4905</v>
      </c>
      <c r="H946">
        <v>4948</v>
      </c>
      <c r="I946">
        <v>5429</v>
      </c>
      <c r="J946">
        <v>5187</v>
      </c>
      <c r="K946">
        <v>5032</v>
      </c>
      <c r="L946">
        <v>4306</v>
      </c>
      <c r="M946">
        <v>4195</v>
      </c>
      <c r="N946">
        <v>4254</v>
      </c>
      <c r="O946">
        <v>5202</v>
      </c>
      <c r="P946">
        <v>4875</v>
      </c>
      <c r="Q946">
        <v>4948</v>
      </c>
      <c r="R946">
        <v>5130</v>
      </c>
      <c r="S946">
        <v>5353</v>
      </c>
    </row>
    <row r="947" spans="1:19" x14ac:dyDescent="0.25">
      <c r="A947">
        <v>4357</v>
      </c>
      <c r="B947" t="s">
        <v>3038</v>
      </c>
      <c r="C947" t="s">
        <v>167</v>
      </c>
      <c r="D947" t="s">
        <v>2912</v>
      </c>
      <c r="E947">
        <v>-51.824100000000001</v>
      </c>
      <c r="F947">
        <v>-25.0806</v>
      </c>
      <c r="G947">
        <v>4918</v>
      </c>
      <c r="H947">
        <v>5178</v>
      </c>
      <c r="I947">
        <v>5244</v>
      </c>
      <c r="J947">
        <v>5354</v>
      </c>
      <c r="K947">
        <v>5049</v>
      </c>
      <c r="L947">
        <v>4254</v>
      </c>
      <c r="M947">
        <v>3948</v>
      </c>
      <c r="N947">
        <v>4234</v>
      </c>
      <c r="O947">
        <v>5179</v>
      </c>
      <c r="P947">
        <v>4748</v>
      </c>
      <c r="Q947">
        <v>5072</v>
      </c>
      <c r="R947">
        <v>5397</v>
      </c>
      <c r="S947">
        <v>5359</v>
      </c>
    </row>
    <row r="948" spans="1:19" x14ac:dyDescent="0.25">
      <c r="A948">
        <v>44902</v>
      </c>
      <c r="B948" t="s">
        <v>2780</v>
      </c>
      <c r="C948" t="s">
        <v>167</v>
      </c>
      <c r="D948" t="s">
        <v>2709</v>
      </c>
      <c r="E948">
        <v>-35.873399999999997</v>
      </c>
      <c r="F948">
        <v>-7.2224000000000004</v>
      </c>
      <c r="G948">
        <v>5249</v>
      </c>
      <c r="H948">
        <v>5309</v>
      </c>
      <c r="I948">
        <v>5531</v>
      </c>
      <c r="J948">
        <v>5764</v>
      </c>
      <c r="K948">
        <v>5367</v>
      </c>
      <c r="L948">
        <v>4850</v>
      </c>
      <c r="M948">
        <v>4296</v>
      </c>
      <c r="N948">
        <v>4378</v>
      </c>
      <c r="O948">
        <v>5069</v>
      </c>
      <c r="P948">
        <v>5527</v>
      </c>
      <c r="Q948">
        <v>5647</v>
      </c>
      <c r="R948">
        <v>5767</v>
      </c>
      <c r="S948">
        <v>5489</v>
      </c>
    </row>
    <row r="949" spans="1:19" x14ac:dyDescent="0.25">
      <c r="A949">
        <v>4254</v>
      </c>
      <c r="B949" t="s">
        <v>3018</v>
      </c>
      <c r="C949" t="s">
        <v>167</v>
      </c>
      <c r="D949" t="s">
        <v>2912</v>
      </c>
      <c r="E949">
        <v>-49.055500000000002</v>
      </c>
      <c r="F949">
        <v>-25.3049</v>
      </c>
      <c r="G949">
        <v>4386</v>
      </c>
      <c r="H949">
        <v>4765</v>
      </c>
      <c r="I949">
        <v>4953</v>
      </c>
      <c r="J949">
        <v>4754</v>
      </c>
      <c r="K949">
        <v>4322</v>
      </c>
      <c r="L949">
        <v>3833</v>
      </c>
      <c r="M949">
        <v>3592</v>
      </c>
      <c r="N949">
        <v>3752</v>
      </c>
      <c r="O949">
        <v>4664</v>
      </c>
      <c r="P949">
        <v>4088</v>
      </c>
      <c r="Q949">
        <v>4240</v>
      </c>
      <c r="R949">
        <v>4757</v>
      </c>
      <c r="S949">
        <v>4917</v>
      </c>
    </row>
    <row r="950" spans="1:19" x14ac:dyDescent="0.25">
      <c r="A950">
        <v>12142</v>
      </c>
      <c r="B950" t="s">
        <v>2210</v>
      </c>
      <c r="C950" t="s">
        <v>167</v>
      </c>
      <c r="D950" t="s">
        <v>1727</v>
      </c>
      <c r="E950">
        <v>-49.4876</v>
      </c>
      <c r="F950">
        <v>-19.534300000000002</v>
      </c>
      <c r="G950">
        <v>5422</v>
      </c>
      <c r="H950">
        <v>5195</v>
      </c>
      <c r="I950">
        <v>5517</v>
      </c>
      <c r="J950">
        <v>5332</v>
      </c>
      <c r="K950">
        <v>5591</v>
      </c>
      <c r="L950">
        <v>5256</v>
      </c>
      <c r="M950">
        <v>5093</v>
      </c>
      <c r="N950">
        <v>5367</v>
      </c>
      <c r="O950">
        <v>6091</v>
      </c>
      <c r="P950">
        <v>5536</v>
      </c>
      <c r="Q950">
        <v>5421</v>
      </c>
      <c r="R950">
        <v>5316</v>
      </c>
      <c r="S950">
        <v>5354</v>
      </c>
    </row>
    <row r="951" spans="1:19" x14ac:dyDescent="0.25">
      <c r="A951">
        <v>23538</v>
      </c>
      <c r="B951" t="s">
        <v>1280</v>
      </c>
      <c r="C951" t="s">
        <v>167</v>
      </c>
      <c r="D951" t="s">
        <v>1058</v>
      </c>
      <c r="E951">
        <v>-48.569099999999999</v>
      </c>
      <c r="F951">
        <v>-13.7911</v>
      </c>
      <c r="G951">
        <v>5413</v>
      </c>
      <c r="H951">
        <v>4884</v>
      </c>
      <c r="I951">
        <v>5215</v>
      </c>
      <c r="J951">
        <v>5129</v>
      </c>
      <c r="K951">
        <v>5458</v>
      </c>
      <c r="L951">
        <v>5636</v>
      </c>
      <c r="M951">
        <v>5505</v>
      </c>
      <c r="N951">
        <v>5907</v>
      </c>
      <c r="O951">
        <v>6451</v>
      </c>
      <c r="P951">
        <v>5896</v>
      </c>
      <c r="Q951">
        <v>5369</v>
      </c>
      <c r="R951">
        <v>4719</v>
      </c>
      <c r="S951">
        <v>4793</v>
      </c>
    </row>
    <row r="952" spans="1:19" x14ac:dyDescent="0.25">
      <c r="A952">
        <v>21984</v>
      </c>
      <c r="B952" t="s">
        <v>1578</v>
      </c>
      <c r="C952" t="s">
        <v>167</v>
      </c>
      <c r="D952" t="s">
        <v>1511</v>
      </c>
      <c r="E952">
        <v>-52.893000000000001</v>
      </c>
      <c r="F952">
        <v>-14.5162</v>
      </c>
      <c r="G952">
        <v>5438</v>
      </c>
      <c r="H952">
        <v>5022</v>
      </c>
      <c r="I952">
        <v>5317</v>
      </c>
      <c r="J952">
        <v>5340</v>
      </c>
      <c r="K952">
        <v>5713</v>
      </c>
      <c r="L952">
        <v>5620</v>
      </c>
      <c r="M952">
        <v>5531</v>
      </c>
      <c r="N952">
        <v>5791</v>
      </c>
      <c r="O952">
        <v>6139</v>
      </c>
      <c r="P952">
        <v>5540</v>
      </c>
      <c r="Q952">
        <v>5264</v>
      </c>
      <c r="R952">
        <v>4984</v>
      </c>
      <c r="S952">
        <v>4989</v>
      </c>
    </row>
    <row r="953" spans="1:19" x14ac:dyDescent="0.25">
      <c r="A953">
        <v>6426</v>
      </c>
      <c r="B953" t="s">
        <v>4883</v>
      </c>
      <c r="C953" t="s">
        <v>167</v>
      </c>
      <c r="D953" t="s">
        <v>4704</v>
      </c>
      <c r="E953">
        <v>-47.066400000000002</v>
      </c>
      <c r="F953">
        <v>-22.905799999999999</v>
      </c>
      <c r="G953">
        <v>5158</v>
      </c>
      <c r="H953">
        <v>5046</v>
      </c>
      <c r="I953">
        <v>5500</v>
      </c>
      <c r="J953">
        <v>5297</v>
      </c>
      <c r="K953">
        <v>5317</v>
      </c>
      <c r="L953">
        <v>4730</v>
      </c>
      <c r="M953">
        <v>4605</v>
      </c>
      <c r="N953">
        <v>4737</v>
      </c>
      <c r="O953">
        <v>5513</v>
      </c>
      <c r="P953">
        <v>5221</v>
      </c>
      <c r="Q953">
        <v>5364</v>
      </c>
      <c r="R953">
        <v>5181</v>
      </c>
      <c r="S953">
        <v>5386</v>
      </c>
    </row>
    <row r="954" spans="1:19" x14ac:dyDescent="0.25">
      <c r="A954">
        <v>42881</v>
      </c>
      <c r="B954" t="s">
        <v>3510</v>
      </c>
      <c r="C954" t="s">
        <v>167</v>
      </c>
      <c r="D954" t="s">
        <v>3448</v>
      </c>
      <c r="E954">
        <v>-41.877800000000001</v>
      </c>
      <c r="F954">
        <v>-7.6597</v>
      </c>
      <c r="G954">
        <v>5864</v>
      </c>
      <c r="H954">
        <v>5478</v>
      </c>
      <c r="I954">
        <v>5459</v>
      </c>
      <c r="J954">
        <v>5654</v>
      </c>
      <c r="K954">
        <v>5522</v>
      </c>
      <c r="L954">
        <v>5546</v>
      </c>
      <c r="M954">
        <v>5633</v>
      </c>
      <c r="N954">
        <v>5872</v>
      </c>
      <c r="O954">
        <v>6446</v>
      </c>
      <c r="P954">
        <v>6612</v>
      </c>
      <c r="Q954">
        <v>6398</v>
      </c>
      <c r="R954">
        <v>6078</v>
      </c>
      <c r="S954">
        <v>5669</v>
      </c>
    </row>
    <row r="955" spans="1:19" x14ac:dyDescent="0.25">
      <c r="A955">
        <v>2850</v>
      </c>
      <c r="B955" t="s">
        <v>4308</v>
      </c>
      <c r="C955" t="s">
        <v>167</v>
      </c>
      <c r="D955" t="s">
        <v>3898</v>
      </c>
      <c r="E955">
        <v>-52.625300000000003</v>
      </c>
      <c r="F955">
        <v>-27.7179</v>
      </c>
      <c r="G955">
        <v>4877</v>
      </c>
      <c r="H955">
        <v>5610</v>
      </c>
      <c r="I955">
        <v>5672</v>
      </c>
      <c r="J955">
        <v>5376</v>
      </c>
      <c r="K955">
        <v>4925</v>
      </c>
      <c r="L955">
        <v>4070</v>
      </c>
      <c r="M955">
        <v>3579</v>
      </c>
      <c r="N955">
        <v>3963</v>
      </c>
      <c r="O955">
        <v>4685</v>
      </c>
      <c r="P955">
        <v>4370</v>
      </c>
      <c r="Q955">
        <v>5045</v>
      </c>
      <c r="R955">
        <v>5561</v>
      </c>
      <c r="S955">
        <v>5674</v>
      </c>
    </row>
    <row r="956" spans="1:19" x14ac:dyDescent="0.25">
      <c r="A956">
        <v>22451</v>
      </c>
      <c r="B956" t="s">
        <v>1269</v>
      </c>
      <c r="C956" t="s">
        <v>167</v>
      </c>
      <c r="D956" t="s">
        <v>1058</v>
      </c>
      <c r="E956">
        <v>-49.151499999999999</v>
      </c>
      <c r="F956">
        <v>-14.3141</v>
      </c>
      <c r="G956">
        <v>5462</v>
      </c>
      <c r="H956">
        <v>5007</v>
      </c>
      <c r="I956">
        <v>5406</v>
      </c>
      <c r="J956">
        <v>5335</v>
      </c>
      <c r="K956">
        <v>5559</v>
      </c>
      <c r="L956">
        <v>5660</v>
      </c>
      <c r="M956">
        <v>5483</v>
      </c>
      <c r="N956">
        <v>5753</v>
      </c>
      <c r="O956">
        <v>6223</v>
      </c>
      <c r="P956">
        <v>5809</v>
      </c>
      <c r="Q956">
        <v>5490</v>
      </c>
      <c r="R956">
        <v>4878</v>
      </c>
      <c r="S956">
        <v>4942</v>
      </c>
    </row>
    <row r="957" spans="1:19" x14ac:dyDescent="0.25">
      <c r="A957">
        <v>34918</v>
      </c>
      <c r="B957" t="s">
        <v>211</v>
      </c>
      <c r="C957" t="s">
        <v>167</v>
      </c>
      <c r="D957" t="s">
        <v>192</v>
      </c>
      <c r="E957">
        <v>-36.352800000000002</v>
      </c>
      <c r="F957">
        <v>-9.7849000000000004</v>
      </c>
      <c r="G957">
        <v>5237</v>
      </c>
      <c r="H957">
        <v>5601</v>
      </c>
      <c r="I957">
        <v>5634</v>
      </c>
      <c r="J957">
        <v>5851</v>
      </c>
      <c r="K957">
        <v>5261</v>
      </c>
      <c r="L957">
        <v>4541</v>
      </c>
      <c r="M957">
        <v>4228</v>
      </c>
      <c r="N957">
        <v>4341</v>
      </c>
      <c r="O957">
        <v>4802</v>
      </c>
      <c r="P957">
        <v>5377</v>
      </c>
      <c r="Q957">
        <v>5546</v>
      </c>
      <c r="R957">
        <v>5844</v>
      </c>
      <c r="S957">
        <v>5825</v>
      </c>
    </row>
    <row r="958" spans="1:19" x14ac:dyDescent="0.25">
      <c r="A958">
        <v>3723</v>
      </c>
      <c r="B958" t="s">
        <v>211</v>
      </c>
      <c r="C958" t="s">
        <v>167</v>
      </c>
      <c r="D958" t="s">
        <v>4434</v>
      </c>
      <c r="E958">
        <v>-49.268000000000001</v>
      </c>
      <c r="F958">
        <v>-26.195499999999999</v>
      </c>
      <c r="G958">
        <v>4269</v>
      </c>
      <c r="H958">
        <v>4726</v>
      </c>
      <c r="I958">
        <v>4762</v>
      </c>
      <c r="J958">
        <v>4589</v>
      </c>
      <c r="K958">
        <v>4216</v>
      </c>
      <c r="L958">
        <v>3749</v>
      </c>
      <c r="M958">
        <v>3445</v>
      </c>
      <c r="N958">
        <v>3677</v>
      </c>
      <c r="O958">
        <v>4510</v>
      </c>
      <c r="P958">
        <v>3984</v>
      </c>
      <c r="Q958">
        <v>4134</v>
      </c>
      <c r="R958">
        <v>4651</v>
      </c>
      <c r="S958">
        <v>4787</v>
      </c>
    </row>
    <row r="959" spans="1:19" x14ac:dyDescent="0.25">
      <c r="A959">
        <v>15635</v>
      </c>
      <c r="B959" t="s">
        <v>1104</v>
      </c>
      <c r="C959" t="s">
        <v>167</v>
      </c>
      <c r="D959" t="s">
        <v>1058</v>
      </c>
      <c r="E959">
        <v>-47.777200000000001</v>
      </c>
      <c r="F959">
        <v>-17.636800000000001</v>
      </c>
      <c r="G959">
        <v>5482</v>
      </c>
      <c r="H959">
        <v>5105</v>
      </c>
      <c r="I959">
        <v>5652</v>
      </c>
      <c r="J959">
        <v>5161</v>
      </c>
      <c r="K959">
        <v>5595</v>
      </c>
      <c r="L959">
        <v>5477</v>
      </c>
      <c r="M959">
        <v>5473</v>
      </c>
      <c r="N959">
        <v>5680</v>
      </c>
      <c r="O959">
        <v>6338</v>
      </c>
      <c r="P959">
        <v>5747</v>
      </c>
      <c r="Q959">
        <v>5500</v>
      </c>
      <c r="R959">
        <v>4979</v>
      </c>
      <c r="S959">
        <v>5080</v>
      </c>
    </row>
    <row r="960" spans="1:19" x14ac:dyDescent="0.25">
      <c r="A960">
        <v>35951</v>
      </c>
      <c r="B960" t="s">
        <v>780</v>
      </c>
      <c r="C960" t="s">
        <v>167</v>
      </c>
      <c r="D960" t="s">
        <v>375</v>
      </c>
      <c r="E960">
        <v>-43.008800000000001</v>
      </c>
      <c r="F960">
        <v>-9.516</v>
      </c>
      <c r="G960">
        <v>5940</v>
      </c>
      <c r="H960">
        <v>5645</v>
      </c>
      <c r="I960">
        <v>5560</v>
      </c>
      <c r="J960">
        <v>5656</v>
      </c>
      <c r="K960">
        <v>5632</v>
      </c>
      <c r="L960">
        <v>5695</v>
      </c>
      <c r="M960">
        <v>5745</v>
      </c>
      <c r="N960">
        <v>6121</v>
      </c>
      <c r="O960">
        <v>6786</v>
      </c>
      <c r="P960">
        <v>6708</v>
      </c>
      <c r="Q960">
        <v>6290</v>
      </c>
      <c r="R960">
        <v>5799</v>
      </c>
      <c r="S960">
        <v>5639</v>
      </c>
    </row>
    <row r="961" spans="1:19" x14ac:dyDescent="0.25">
      <c r="A961">
        <v>40156</v>
      </c>
      <c r="B961" t="s">
        <v>3484</v>
      </c>
      <c r="C961" t="s">
        <v>167</v>
      </c>
      <c r="D961" t="s">
        <v>3448</v>
      </c>
      <c r="E961">
        <v>-41.8369</v>
      </c>
      <c r="F961">
        <v>-8.3773</v>
      </c>
      <c r="G961">
        <v>5909</v>
      </c>
      <c r="H961">
        <v>5501</v>
      </c>
      <c r="I961">
        <v>5577</v>
      </c>
      <c r="J961">
        <v>5653</v>
      </c>
      <c r="K961">
        <v>5526</v>
      </c>
      <c r="L961">
        <v>5605</v>
      </c>
      <c r="M961">
        <v>5627</v>
      </c>
      <c r="N961">
        <v>5993</v>
      </c>
      <c r="O961">
        <v>6660</v>
      </c>
      <c r="P961">
        <v>6643</v>
      </c>
      <c r="Q961">
        <v>6463</v>
      </c>
      <c r="R961">
        <v>5996</v>
      </c>
      <c r="S961">
        <v>5672</v>
      </c>
    </row>
    <row r="962" spans="1:19" x14ac:dyDescent="0.25">
      <c r="A962">
        <v>17799</v>
      </c>
      <c r="B962" t="s">
        <v>2482</v>
      </c>
      <c r="C962" t="s">
        <v>167</v>
      </c>
      <c r="D962" t="s">
        <v>1727</v>
      </c>
      <c r="E962">
        <v>-44.811399999999999</v>
      </c>
      <c r="F962">
        <v>-16.506</v>
      </c>
      <c r="G962">
        <v>5809</v>
      </c>
      <c r="H962">
        <v>5811</v>
      </c>
      <c r="I962">
        <v>6149</v>
      </c>
      <c r="J962">
        <v>5688</v>
      </c>
      <c r="K962">
        <v>5961</v>
      </c>
      <c r="L962">
        <v>5653</v>
      </c>
      <c r="M962">
        <v>5497</v>
      </c>
      <c r="N962">
        <v>5803</v>
      </c>
      <c r="O962">
        <v>6467</v>
      </c>
      <c r="P962">
        <v>6244</v>
      </c>
      <c r="Q962">
        <v>5871</v>
      </c>
      <c r="R962">
        <v>5095</v>
      </c>
      <c r="S962">
        <v>5472</v>
      </c>
    </row>
    <row r="963" spans="1:19" x14ac:dyDescent="0.25">
      <c r="A963">
        <v>9671</v>
      </c>
      <c r="B963" t="s">
        <v>1966</v>
      </c>
      <c r="C963" t="s">
        <v>167</v>
      </c>
      <c r="D963" t="s">
        <v>1727</v>
      </c>
      <c r="E963">
        <v>-45.270299999999999</v>
      </c>
      <c r="F963">
        <v>-20.893699999999999</v>
      </c>
      <c r="G963">
        <v>5183</v>
      </c>
      <c r="H963">
        <v>5075</v>
      </c>
      <c r="I963">
        <v>5465</v>
      </c>
      <c r="J963">
        <v>5007</v>
      </c>
      <c r="K963">
        <v>5302</v>
      </c>
      <c r="L963">
        <v>4918</v>
      </c>
      <c r="M963">
        <v>4867</v>
      </c>
      <c r="N963">
        <v>5157</v>
      </c>
      <c r="O963">
        <v>5901</v>
      </c>
      <c r="P963">
        <v>5561</v>
      </c>
      <c r="Q963">
        <v>5255</v>
      </c>
      <c r="R963">
        <v>4704</v>
      </c>
      <c r="S963">
        <v>4990</v>
      </c>
    </row>
    <row r="964" spans="1:19" x14ac:dyDescent="0.25">
      <c r="A964">
        <v>2736</v>
      </c>
      <c r="B964" t="s">
        <v>4482</v>
      </c>
      <c r="C964" t="s">
        <v>167</v>
      </c>
      <c r="D964" t="s">
        <v>4434</v>
      </c>
      <c r="E964">
        <v>-50.76</v>
      </c>
      <c r="F964">
        <v>-27.898</v>
      </c>
      <c r="G964">
        <v>4597</v>
      </c>
      <c r="H964">
        <v>5289</v>
      </c>
      <c r="I964">
        <v>5286</v>
      </c>
      <c r="J964">
        <v>5032</v>
      </c>
      <c r="K964">
        <v>4601</v>
      </c>
      <c r="L964">
        <v>3815</v>
      </c>
      <c r="M964">
        <v>3440</v>
      </c>
      <c r="N964">
        <v>3726</v>
      </c>
      <c r="O964">
        <v>4501</v>
      </c>
      <c r="P964">
        <v>4150</v>
      </c>
      <c r="Q964">
        <v>4608</v>
      </c>
      <c r="R964">
        <v>5337</v>
      </c>
      <c r="S964">
        <v>5375</v>
      </c>
    </row>
    <row r="965" spans="1:19" x14ac:dyDescent="0.25">
      <c r="A965">
        <v>1451</v>
      </c>
      <c r="B965" t="s">
        <v>3997</v>
      </c>
      <c r="C965" t="s">
        <v>167</v>
      </c>
      <c r="D965" t="s">
        <v>3898</v>
      </c>
      <c r="E965">
        <v>-51.061100000000003</v>
      </c>
      <c r="F965">
        <v>-29.6752</v>
      </c>
      <c r="G965">
        <v>4579</v>
      </c>
      <c r="H965">
        <v>5485</v>
      </c>
      <c r="I965">
        <v>5469</v>
      </c>
      <c r="J965">
        <v>5122</v>
      </c>
      <c r="K965">
        <v>4631</v>
      </c>
      <c r="L965">
        <v>3798</v>
      </c>
      <c r="M965">
        <v>3287</v>
      </c>
      <c r="N965">
        <v>3496</v>
      </c>
      <c r="O965">
        <v>4063</v>
      </c>
      <c r="P965">
        <v>3957</v>
      </c>
      <c r="Q965">
        <v>4570</v>
      </c>
      <c r="R965">
        <v>5475</v>
      </c>
      <c r="S965">
        <v>5592</v>
      </c>
    </row>
    <row r="966" spans="1:19" x14ac:dyDescent="0.25">
      <c r="A966">
        <v>4413</v>
      </c>
      <c r="B966" t="s">
        <v>3040</v>
      </c>
      <c r="C966" t="s">
        <v>167</v>
      </c>
      <c r="D966" t="s">
        <v>2912</v>
      </c>
      <c r="E966">
        <v>-52.994399999999999</v>
      </c>
      <c r="F966">
        <v>-25.029900000000001</v>
      </c>
      <c r="G966">
        <v>5026</v>
      </c>
      <c r="H966">
        <v>5530</v>
      </c>
      <c r="I966">
        <v>5335</v>
      </c>
      <c r="J966">
        <v>5568</v>
      </c>
      <c r="K966">
        <v>5112</v>
      </c>
      <c r="L966">
        <v>4338</v>
      </c>
      <c r="M966">
        <v>4011</v>
      </c>
      <c r="N966">
        <v>4256</v>
      </c>
      <c r="O966">
        <v>5214</v>
      </c>
      <c r="P966">
        <v>4818</v>
      </c>
      <c r="Q966">
        <v>5118</v>
      </c>
      <c r="R966">
        <v>5493</v>
      </c>
      <c r="S966">
        <v>5518</v>
      </c>
    </row>
    <row r="967" spans="1:19" x14ac:dyDescent="0.25">
      <c r="A967">
        <v>31891</v>
      </c>
      <c r="B967" t="s">
        <v>5328</v>
      </c>
      <c r="C967" t="s">
        <v>167</v>
      </c>
      <c r="D967" t="s">
        <v>5304</v>
      </c>
      <c r="E967">
        <v>-37.493499999999997</v>
      </c>
      <c r="F967">
        <v>-10.745799999999999</v>
      </c>
      <c r="G967">
        <v>5263</v>
      </c>
      <c r="H967">
        <v>5681</v>
      </c>
      <c r="I967">
        <v>5741</v>
      </c>
      <c r="J967">
        <v>5846</v>
      </c>
      <c r="K967">
        <v>5236</v>
      </c>
      <c r="L967">
        <v>4539</v>
      </c>
      <c r="M967">
        <v>4310</v>
      </c>
      <c r="N967">
        <v>4360</v>
      </c>
      <c r="O967">
        <v>4814</v>
      </c>
      <c r="P967">
        <v>5424</v>
      </c>
      <c r="Q967">
        <v>5572</v>
      </c>
      <c r="R967">
        <v>5845</v>
      </c>
      <c r="S967">
        <v>5785</v>
      </c>
    </row>
    <row r="968" spans="1:19" x14ac:dyDescent="0.25">
      <c r="A968">
        <v>9322</v>
      </c>
      <c r="B968" t="s">
        <v>1930</v>
      </c>
      <c r="C968" t="s">
        <v>167</v>
      </c>
      <c r="D968" t="s">
        <v>1727</v>
      </c>
      <c r="E968">
        <v>-45.8277</v>
      </c>
      <c r="F968">
        <v>-21.113199999999999</v>
      </c>
      <c r="G968">
        <v>5203</v>
      </c>
      <c r="H968">
        <v>5070</v>
      </c>
      <c r="I968">
        <v>5610</v>
      </c>
      <c r="J968">
        <v>5095</v>
      </c>
      <c r="K968">
        <v>5344</v>
      </c>
      <c r="L968">
        <v>4921</v>
      </c>
      <c r="M968">
        <v>4765</v>
      </c>
      <c r="N968">
        <v>5085</v>
      </c>
      <c r="O968">
        <v>5709</v>
      </c>
      <c r="P968">
        <v>5448</v>
      </c>
      <c r="Q968">
        <v>5360</v>
      </c>
      <c r="R968">
        <v>4924</v>
      </c>
      <c r="S968">
        <v>5104</v>
      </c>
    </row>
    <row r="969" spans="1:19" x14ac:dyDescent="0.25">
      <c r="A969">
        <v>3827</v>
      </c>
      <c r="B969" t="s">
        <v>2941</v>
      </c>
      <c r="C969" t="s">
        <v>167</v>
      </c>
      <c r="D969" t="s">
        <v>2912</v>
      </c>
      <c r="E969">
        <v>-49.684800000000003</v>
      </c>
      <c r="F969">
        <v>-25.980499999999999</v>
      </c>
      <c r="G969">
        <v>4370</v>
      </c>
      <c r="H969">
        <v>4864</v>
      </c>
      <c r="I969">
        <v>4912</v>
      </c>
      <c r="J969">
        <v>4758</v>
      </c>
      <c r="K969">
        <v>4311</v>
      </c>
      <c r="L969">
        <v>3727</v>
      </c>
      <c r="M969">
        <v>3396</v>
      </c>
      <c r="N969">
        <v>3641</v>
      </c>
      <c r="O969">
        <v>4611</v>
      </c>
      <c r="P969">
        <v>4131</v>
      </c>
      <c r="Q969">
        <v>4324</v>
      </c>
      <c r="R969">
        <v>4812</v>
      </c>
      <c r="S969">
        <v>4948</v>
      </c>
    </row>
    <row r="970" spans="1:19" x14ac:dyDescent="0.25">
      <c r="A970">
        <v>3580</v>
      </c>
      <c r="B970" t="s">
        <v>4680</v>
      </c>
      <c r="C970" t="s">
        <v>167</v>
      </c>
      <c r="D970" t="s">
        <v>4434</v>
      </c>
      <c r="E970">
        <v>-53.086100000000002</v>
      </c>
      <c r="F970">
        <v>-26.3935</v>
      </c>
      <c r="G970">
        <v>4888</v>
      </c>
      <c r="H970">
        <v>5478</v>
      </c>
      <c r="I970">
        <v>5382</v>
      </c>
      <c r="J970">
        <v>5356</v>
      </c>
      <c r="K970">
        <v>4913</v>
      </c>
      <c r="L970">
        <v>4201</v>
      </c>
      <c r="M970">
        <v>3750</v>
      </c>
      <c r="N970">
        <v>4072</v>
      </c>
      <c r="O970">
        <v>4950</v>
      </c>
      <c r="P970">
        <v>4623</v>
      </c>
      <c r="Q970">
        <v>5047</v>
      </c>
      <c r="R970">
        <v>5453</v>
      </c>
      <c r="S970">
        <v>5426</v>
      </c>
    </row>
    <row r="971" spans="1:19" x14ac:dyDescent="0.25">
      <c r="A971">
        <v>11601</v>
      </c>
      <c r="B971" t="s">
        <v>2155</v>
      </c>
      <c r="C971" t="s">
        <v>167</v>
      </c>
      <c r="D971" t="s">
        <v>1727</v>
      </c>
      <c r="E971">
        <v>-48.572000000000003</v>
      </c>
      <c r="F971">
        <v>-19.763500000000001</v>
      </c>
      <c r="G971">
        <v>5398</v>
      </c>
      <c r="H971">
        <v>5124</v>
      </c>
      <c r="I971">
        <v>5645</v>
      </c>
      <c r="J971">
        <v>5251</v>
      </c>
      <c r="K971">
        <v>5606</v>
      </c>
      <c r="L971">
        <v>5263</v>
      </c>
      <c r="M971">
        <v>5108</v>
      </c>
      <c r="N971">
        <v>5369</v>
      </c>
      <c r="O971">
        <v>6103</v>
      </c>
      <c r="P971">
        <v>5493</v>
      </c>
      <c r="Q971">
        <v>5370</v>
      </c>
      <c r="R971">
        <v>5183</v>
      </c>
      <c r="S971">
        <v>5266</v>
      </c>
    </row>
    <row r="972" spans="1:19" x14ac:dyDescent="0.25">
      <c r="A972">
        <v>32504</v>
      </c>
      <c r="B972" t="s">
        <v>761</v>
      </c>
      <c r="C972" t="s">
        <v>167</v>
      </c>
      <c r="D972" t="s">
        <v>375</v>
      </c>
      <c r="E972">
        <v>-40.320399999999999</v>
      </c>
      <c r="F972">
        <v>-10.510999999999999</v>
      </c>
      <c r="G972">
        <v>5332</v>
      </c>
      <c r="H972">
        <v>5795</v>
      </c>
      <c r="I972">
        <v>5763</v>
      </c>
      <c r="J972">
        <v>5881</v>
      </c>
      <c r="K972">
        <v>5114</v>
      </c>
      <c r="L972">
        <v>4474</v>
      </c>
      <c r="M972">
        <v>4182</v>
      </c>
      <c r="N972">
        <v>4458</v>
      </c>
      <c r="O972">
        <v>5107</v>
      </c>
      <c r="P972">
        <v>5883</v>
      </c>
      <c r="Q972">
        <v>5779</v>
      </c>
      <c r="R972">
        <v>5796</v>
      </c>
      <c r="S972">
        <v>5752</v>
      </c>
    </row>
    <row r="973" spans="1:19" x14ac:dyDescent="0.25">
      <c r="A973">
        <v>34201</v>
      </c>
      <c r="B973" t="s">
        <v>201</v>
      </c>
      <c r="C973" t="s">
        <v>167</v>
      </c>
      <c r="D973" t="s">
        <v>192</v>
      </c>
      <c r="E973">
        <v>-36.792900000000003</v>
      </c>
      <c r="F973">
        <v>-9.9558999999999997</v>
      </c>
      <c r="G973">
        <v>5255</v>
      </c>
      <c r="H973">
        <v>5549</v>
      </c>
      <c r="I973">
        <v>5613</v>
      </c>
      <c r="J973">
        <v>5782</v>
      </c>
      <c r="K973">
        <v>5240</v>
      </c>
      <c r="L973">
        <v>4536</v>
      </c>
      <c r="M973">
        <v>4359</v>
      </c>
      <c r="N973">
        <v>4398</v>
      </c>
      <c r="O973">
        <v>4872</v>
      </c>
      <c r="P973">
        <v>5483</v>
      </c>
      <c r="Q973">
        <v>5601</v>
      </c>
      <c r="R973">
        <v>5868</v>
      </c>
      <c r="S973">
        <v>5761</v>
      </c>
    </row>
    <row r="974" spans="1:19" x14ac:dyDescent="0.25">
      <c r="A974">
        <v>10458</v>
      </c>
      <c r="B974" t="s">
        <v>201</v>
      </c>
      <c r="C974" t="s">
        <v>177</v>
      </c>
      <c r="D974" t="s">
        <v>1651</v>
      </c>
      <c r="E974">
        <v>-54.630299999999998</v>
      </c>
      <c r="F974">
        <v>-20.4495</v>
      </c>
      <c r="G974">
        <v>5235</v>
      </c>
      <c r="H974">
        <v>5105</v>
      </c>
      <c r="I974">
        <v>5415</v>
      </c>
      <c r="J974">
        <v>5514</v>
      </c>
      <c r="K974">
        <v>5427</v>
      </c>
      <c r="L974">
        <v>4870</v>
      </c>
      <c r="M974">
        <v>4735</v>
      </c>
      <c r="N974">
        <v>4851</v>
      </c>
      <c r="O974">
        <v>5604</v>
      </c>
      <c r="P974">
        <v>5226</v>
      </c>
      <c r="Q974">
        <v>5280</v>
      </c>
      <c r="R974">
        <v>5402</v>
      </c>
      <c r="S974">
        <v>5395</v>
      </c>
    </row>
    <row r="975" spans="1:19" x14ac:dyDescent="0.25">
      <c r="A975">
        <v>45242</v>
      </c>
      <c r="B975" t="s">
        <v>3546</v>
      </c>
      <c r="C975" t="s">
        <v>167</v>
      </c>
      <c r="D975" t="s">
        <v>3448</v>
      </c>
      <c r="E975">
        <v>-41.031799999999997</v>
      </c>
      <c r="F975">
        <v>-7.1287000000000003</v>
      </c>
      <c r="G975">
        <v>5790</v>
      </c>
      <c r="H975">
        <v>5326</v>
      </c>
      <c r="I975">
        <v>5334</v>
      </c>
      <c r="J975">
        <v>5606</v>
      </c>
      <c r="K975">
        <v>5436</v>
      </c>
      <c r="L975">
        <v>5379</v>
      </c>
      <c r="M975">
        <v>5398</v>
      </c>
      <c r="N975">
        <v>5838</v>
      </c>
      <c r="O975">
        <v>6413</v>
      </c>
      <c r="P975">
        <v>6662</v>
      </c>
      <c r="Q975">
        <v>6310</v>
      </c>
      <c r="R975">
        <v>6101</v>
      </c>
      <c r="S975">
        <v>5671</v>
      </c>
    </row>
    <row r="976" spans="1:19" x14ac:dyDescent="0.25">
      <c r="A976">
        <v>4119</v>
      </c>
      <c r="B976" t="s">
        <v>2989</v>
      </c>
      <c r="C976" t="s">
        <v>167</v>
      </c>
      <c r="D976" t="s">
        <v>2912</v>
      </c>
      <c r="E976">
        <v>-49.529499999999999</v>
      </c>
      <c r="F976">
        <v>-25.452999999999999</v>
      </c>
      <c r="G976">
        <v>4402</v>
      </c>
      <c r="H976">
        <v>4768</v>
      </c>
      <c r="I976">
        <v>4939</v>
      </c>
      <c r="J976">
        <v>4752</v>
      </c>
      <c r="K976">
        <v>4370</v>
      </c>
      <c r="L976">
        <v>3807</v>
      </c>
      <c r="M976">
        <v>3518</v>
      </c>
      <c r="N976">
        <v>3738</v>
      </c>
      <c r="O976">
        <v>4708</v>
      </c>
      <c r="P976">
        <v>4187</v>
      </c>
      <c r="Q976">
        <v>4308</v>
      </c>
      <c r="R976">
        <v>4841</v>
      </c>
      <c r="S976">
        <v>4888</v>
      </c>
    </row>
    <row r="977" spans="1:19" x14ac:dyDescent="0.25">
      <c r="A977">
        <v>57295</v>
      </c>
      <c r="B977" t="s">
        <v>3644</v>
      </c>
      <c r="C977" t="s">
        <v>167</v>
      </c>
      <c r="D977" t="s">
        <v>3448</v>
      </c>
      <c r="E977">
        <v>-42.629800000000003</v>
      </c>
      <c r="F977">
        <v>-3.8109999999999999</v>
      </c>
      <c r="G977">
        <v>5620</v>
      </c>
      <c r="H977">
        <v>5103</v>
      </c>
      <c r="I977">
        <v>5265</v>
      </c>
      <c r="J977">
        <v>5308</v>
      </c>
      <c r="K977">
        <v>5188</v>
      </c>
      <c r="L977">
        <v>5275</v>
      </c>
      <c r="M977">
        <v>5461</v>
      </c>
      <c r="N977">
        <v>5669</v>
      </c>
      <c r="O977">
        <v>6128</v>
      </c>
      <c r="P977">
        <v>6385</v>
      </c>
      <c r="Q977">
        <v>6241</v>
      </c>
      <c r="R977">
        <v>5991</v>
      </c>
      <c r="S977">
        <v>5427</v>
      </c>
    </row>
    <row r="978" spans="1:19" x14ac:dyDescent="0.25">
      <c r="A978">
        <v>18164</v>
      </c>
      <c r="B978" t="s">
        <v>1180</v>
      </c>
      <c r="C978" t="s">
        <v>167</v>
      </c>
      <c r="D978" t="s">
        <v>1058</v>
      </c>
      <c r="E978">
        <v>-49.092300000000002</v>
      </c>
      <c r="F978">
        <v>-16.292400000000001</v>
      </c>
      <c r="G978">
        <v>5422</v>
      </c>
      <c r="H978">
        <v>4925</v>
      </c>
      <c r="I978">
        <v>5285</v>
      </c>
      <c r="J978">
        <v>5134</v>
      </c>
      <c r="K978">
        <v>5521</v>
      </c>
      <c r="L978">
        <v>5614</v>
      </c>
      <c r="M978">
        <v>5532</v>
      </c>
      <c r="N978">
        <v>5751</v>
      </c>
      <c r="O978">
        <v>6474</v>
      </c>
      <c r="P978">
        <v>5753</v>
      </c>
      <c r="Q978">
        <v>5353</v>
      </c>
      <c r="R978">
        <v>4801</v>
      </c>
      <c r="S978">
        <v>4919</v>
      </c>
    </row>
    <row r="979" spans="1:19" x14ac:dyDescent="0.25">
      <c r="A979">
        <v>6055</v>
      </c>
      <c r="B979" t="s">
        <v>4832</v>
      </c>
      <c r="C979" t="s">
        <v>167</v>
      </c>
      <c r="D979" t="s">
        <v>4704</v>
      </c>
      <c r="E979">
        <v>-46.789299999999997</v>
      </c>
      <c r="F979">
        <v>-23.208300000000001</v>
      </c>
      <c r="G979">
        <v>4998</v>
      </c>
      <c r="H979">
        <v>4903</v>
      </c>
      <c r="I979">
        <v>5482</v>
      </c>
      <c r="J979">
        <v>5165</v>
      </c>
      <c r="K979">
        <v>5103</v>
      </c>
      <c r="L979">
        <v>4561</v>
      </c>
      <c r="M979">
        <v>4444</v>
      </c>
      <c r="N979">
        <v>4526</v>
      </c>
      <c r="O979">
        <v>5445</v>
      </c>
      <c r="P979">
        <v>4985</v>
      </c>
      <c r="Q979">
        <v>5095</v>
      </c>
      <c r="R979">
        <v>5019</v>
      </c>
      <c r="S979">
        <v>5243</v>
      </c>
    </row>
    <row r="980" spans="1:19" x14ac:dyDescent="0.25">
      <c r="A980">
        <v>4185</v>
      </c>
      <c r="B980" t="s">
        <v>3006</v>
      </c>
      <c r="C980" t="s">
        <v>167</v>
      </c>
      <c r="D980" t="s">
        <v>2912</v>
      </c>
      <c r="E980">
        <v>-49.450499999999998</v>
      </c>
      <c r="F980">
        <v>-25.369199999999999</v>
      </c>
      <c r="G980">
        <v>4424</v>
      </c>
      <c r="H980">
        <v>4759</v>
      </c>
      <c r="I980">
        <v>4979</v>
      </c>
      <c r="J980">
        <v>4801</v>
      </c>
      <c r="K980">
        <v>4397</v>
      </c>
      <c r="L980">
        <v>3796</v>
      </c>
      <c r="M980">
        <v>3543</v>
      </c>
      <c r="N980">
        <v>3735</v>
      </c>
      <c r="O980">
        <v>4735</v>
      </c>
      <c r="P980">
        <v>4206</v>
      </c>
      <c r="Q980">
        <v>4336</v>
      </c>
      <c r="R980">
        <v>4862</v>
      </c>
      <c r="S980">
        <v>4940</v>
      </c>
    </row>
    <row r="981" spans="1:19" x14ac:dyDescent="0.25">
      <c r="A981">
        <v>53972</v>
      </c>
      <c r="B981" t="s">
        <v>3621</v>
      </c>
      <c r="C981" t="s">
        <v>167</v>
      </c>
      <c r="D981" t="s">
        <v>3448</v>
      </c>
      <c r="E981">
        <v>-42.164700000000003</v>
      </c>
      <c r="F981">
        <v>-4.8262999999999998</v>
      </c>
      <c r="G981">
        <v>5703</v>
      </c>
      <c r="H981">
        <v>5150</v>
      </c>
      <c r="I981">
        <v>5327</v>
      </c>
      <c r="J981">
        <v>5501</v>
      </c>
      <c r="K981">
        <v>5379</v>
      </c>
      <c r="L981">
        <v>5385</v>
      </c>
      <c r="M981">
        <v>5487</v>
      </c>
      <c r="N981">
        <v>5657</v>
      </c>
      <c r="O981">
        <v>6192</v>
      </c>
      <c r="P981">
        <v>6482</v>
      </c>
      <c r="Q981">
        <v>6337</v>
      </c>
      <c r="R981">
        <v>6043</v>
      </c>
      <c r="S981">
        <v>5498</v>
      </c>
    </row>
    <row r="982" spans="1:19" x14ac:dyDescent="0.25">
      <c r="A982">
        <v>5161</v>
      </c>
      <c r="B982" t="s">
        <v>3123</v>
      </c>
      <c r="C982" t="s">
        <v>167</v>
      </c>
      <c r="D982" t="s">
        <v>2912</v>
      </c>
      <c r="E982">
        <v>-52.378500000000003</v>
      </c>
      <c r="F982">
        <v>-24.046800000000001</v>
      </c>
      <c r="G982">
        <v>5112</v>
      </c>
      <c r="H982">
        <v>5430</v>
      </c>
      <c r="I982">
        <v>5468</v>
      </c>
      <c r="J982">
        <v>5511</v>
      </c>
      <c r="K982">
        <v>5287</v>
      </c>
      <c r="L982">
        <v>4526</v>
      </c>
      <c r="M982">
        <v>4176</v>
      </c>
      <c r="N982">
        <v>4389</v>
      </c>
      <c r="O982">
        <v>5246</v>
      </c>
      <c r="P982">
        <v>4954</v>
      </c>
      <c r="Q982">
        <v>5169</v>
      </c>
      <c r="R982">
        <v>5535</v>
      </c>
      <c r="S982">
        <v>5649</v>
      </c>
    </row>
    <row r="983" spans="1:19" x14ac:dyDescent="0.25">
      <c r="A983">
        <v>2838</v>
      </c>
      <c r="B983" t="s">
        <v>4297</v>
      </c>
      <c r="C983" t="s">
        <v>167</v>
      </c>
      <c r="D983" t="s">
        <v>3898</v>
      </c>
      <c r="E983">
        <v>-53.805700000000002</v>
      </c>
      <c r="F983">
        <v>-27.6797</v>
      </c>
      <c r="G983">
        <v>4901</v>
      </c>
      <c r="H983">
        <v>5685</v>
      </c>
      <c r="I983">
        <v>5722</v>
      </c>
      <c r="J983">
        <v>5452</v>
      </c>
      <c r="K983">
        <v>4899</v>
      </c>
      <c r="L983">
        <v>4123</v>
      </c>
      <c r="M983">
        <v>3567</v>
      </c>
      <c r="N983">
        <v>3965</v>
      </c>
      <c r="O983">
        <v>4647</v>
      </c>
      <c r="P983">
        <v>4402</v>
      </c>
      <c r="Q983">
        <v>5091</v>
      </c>
      <c r="R983">
        <v>5583</v>
      </c>
      <c r="S983">
        <v>5673</v>
      </c>
    </row>
    <row r="984" spans="1:19" x14ac:dyDescent="0.25">
      <c r="A984">
        <v>31948</v>
      </c>
      <c r="B984" t="s">
        <v>4405</v>
      </c>
      <c r="C984" t="s">
        <v>167</v>
      </c>
      <c r="D984" t="s">
        <v>4373</v>
      </c>
      <c r="E984">
        <v>-63.621200000000002</v>
      </c>
      <c r="F984">
        <v>-10.569900000000001</v>
      </c>
      <c r="G984">
        <v>4587</v>
      </c>
      <c r="H984">
        <v>4003</v>
      </c>
      <c r="I984">
        <v>4216</v>
      </c>
      <c r="J984">
        <v>4339</v>
      </c>
      <c r="K984">
        <v>4660</v>
      </c>
      <c r="L984">
        <v>4423</v>
      </c>
      <c r="M984">
        <v>4821</v>
      </c>
      <c r="N984">
        <v>4802</v>
      </c>
      <c r="O984">
        <v>5163</v>
      </c>
      <c r="P984">
        <v>4968</v>
      </c>
      <c r="Q984">
        <v>4891</v>
      </c>
      <c r="R984">
        <v>4510</v>
      </c>
      <c r="S984">
        <v>4254</v>
      </c>
    </row>
    <row r="985" spans="1:19" x14ac:dyDescent="0.25">
      <c r="A985">
        <v>23665</v>
      </c>
      <c r="B985" t="s">
        <v>1589</v>
      </c>
      <c r="C985" t="s">
        <v>167</v>
      </c>
      <c r="D985" t="s">
        <v>1511</v>
      </c>
      <c r="E985">
        <v>-57.891199999999998</v>
      </c>
      <c r="F985">
        <v>-13.6592</v>
      </c>
      <c r="G985">
        <v>5007</v>
      </c>
      <c r="H985">
        <v>4658</v>
      </c>
      <c r="I985">
        <v>4802</v>
      </c>
      <c r="J985">
        <v>4785</v>
      </c>
      <c r="K985">
        <v>5037</v>
      </c>
      <c r="L985">
        <v>4955</v>
      </c>
      <c r="M985">
        <v>5098</v>
      </c>
      <c r="N985">
        <v>5176</v>
      </c>
      <c r="O985">
        <v>5698</v>
      </c>
      <c r="P985">
        <v>5128</v>
      </c>
      <c r="Q985">
        <v>4981</v>
      </c>
      <c r="R985">
        <v>4858</v>
      </c>
      <c r="S985">
        <v>4908</v>
      </c>
    </row>
    <row r="986" spans="1:19" x14ac:dyDescent="0.25">
      <c r="A986">
        <v>48770</v>
      </c>
      <c r="B986" t="s">
        <v>3803</v>
      </c>
      <c r="C986" t="s">
        <v>167</v>
      </c>
      <c r="D986" t="s">
        <v>3752</v>
      </c>
      <c r="E986">
        <v>-36.183199999999999</v>
      </c>
      <c r="F986">
        <v>-6.2427000000000001</v>
      </c>
      <c r="G986">
        <v>5526</v>
      </c>
      <c r="H986">
        <v>5511</v>
      </c>
      <c r="I986">
        <v>5702</v>
      </c>
      <c r="J986">
        <v>5762</v>
      </c>
      <c r="K986">
        <v>5572</v>
      </c>
      <c r="L986">
        <v>5157</v>
      </c>
      <c r="M986">
        <v>4718</v>
      </c>
      <c r="N986">
        <v>4924</v>
      </c>
      <c r="O986">
        <v>5554</v>
      </c>
      <c r="P986">
        <v>5935</v>
      </c>
      <c r="Q986">
        <v>5987</v>
      </c>
      <c r="R986">
        <v>5980</v>
      </c>
      <c r="S986">
        <v>5504</v>
      </c>
    </row>
    <row r="987" spans="1:19" x14ac:dyDescent="0.25">
      <c r="A987">
        <v>19814</v>
      </c>
      <c r="B987" t="s">
        <v>1549</v>
      </c>
      <c r="C987" t="s">
        <v>167</v>
      </c>
      <c r="D987" t="s">
        <v>1511</v>
      </c>
      <c r="E987">
        <v>-55.162999999999997</v>
      </c>
      <c r="F987">
        <v>-15.545400000000001</v>
      </c>
      <c r="G987">
        <v>5200</v>
      </c>
      <c r="H987">
        <v>4901</v>
      </c>
      <c r="I987">
        <v>4972</v>
      </c>
      <c r="J987">
        <v>4984</v>
      </c>
      <c r="K987">
        <v>5337</v>
      </c>
      <c r="L987">
        <v>5315</v>
      </c>
      <c r="M987">
        <v>5333</v>
      </c>
      <c r="N987">
        <v>5427</v>
      </c>
      <c r="O987">
        <v>5997</v>
      </c>
      <c r="P987">
        <v>5287</v>
      </c>
      <c r="Q987">
        <v>4929</v>
      </c>
      <c r="R987">
        <v>4988</v>
      </c>
      <c r="S987">
        <v>4930</v>
      </c>
    </row>
    <row r="988" spans="1:19" x14ac:dyDescent="0.25">
      <c r="A988">
        <v>11808</v>
      </c>
      <c r="B988" t="s">
        <v>2179</v>
      </c>
      <c r="C988" t="s">
        <v>167</v>
      </c>
      <c r="D988" t="s">
        <v>1727</v>
      </c>
      <c r="E988">
        <v>-46.168999999999997</v>
      </c>
      <c r="F988">
        <v>-19.694600000000001</v>
      </c>
      <c r="G988">
        <v>5267</v>
      </c>
      <c r="H988">
        <v>5008</v>
      </c>
      <c r="I988">
        <v>5492</v>
      </c>
      <c r="J988">
        <v>4865</v>
      </c>
      <c r="K988">
        <v>5293</v>
      </c>
      <c r="L988">
        <v>5225</v>
      </c>
      <c r="M988">
        <v>5200</v>
      </c>
      <c r="N988">
        <v>5441</v>
      </c>
      <c r="O988">
        <v>6333</v>
      </c>
      <c r="P988">
        <v>5777</v>
      </c>
      <c r="Q988">
        <v>5214</v>
      </c>
      <c r="R988">
        <v>4551</v>
      </c>
      <c r="S988">
        <v>4810</v>
      </c>
    </row>
    <row r="989" spans="1:19" x14ac:dyDescent="0.25">
      <c r="A989">
        <v>25411</v>
      </c>
      <c r="B989" t="s">
        <v>1296</v>
      </c>
      <c r="C989" t="s">
        <v>167</v>
      </c>
      <c r="D989" t="s">
        <v>1058</v>
      </c>
      <c r="E989">
        <v>-46.768500000000003</v>
      </c>
      <c r="F989">
        <v>-13.035399999999999</v>
      </c>
      <c r="G989">
        <v>5662</v>
      </c>
      <c r="H989">
        <v>5434</v>
      </c>
      <c r="I989">
        <v>5443</v>
      </c>
      <c r="J989">
        <v>5324</v>
      </c>
      <c r="K989">
        <v>5682</v>
      </c>
      <c r="L989">
        <v>5716</v>
      </c>
      <c r="M989">
        <v>5709</v>
      </c>
      <c r="N989">
        <v>6067</v>
      </c>
      <c r="O989">
        <v>6478</v>
      </c>
      <c r="P989">
        <v>6085</v>
      </c>
      <c r="Q989">
        <v>5628</v>
      </c>
      <c r="R989">
        <v>5123</v>
      </c>
      <c r="S989">
        <v>5258</v>
      </c>
    </row>
    <row r="990" spans="1:19" x14ac:dyDescent="0.25">
      <c r="A990">
        <v>2000</v>
      </c>
      <c r="B990" t="s">
        <v>4138</v>
      </c>
      <c r="C990" t="s">
        <v>167</v>
      </c>
      <c r="D990" t="s">
        <v>3898</v>
      </c>
      <c r="E990">
        <v>-53.001300000000001</v>
      </c>
      <c r="F990">
        <v>-28.887599999999999</v>
      </c>
      <c r="G990">
        <v>4825</v>
      </c>
      <c r="H990">
        <v>5599</v>
      </c>
      <c r="I990">
        <v>5676</v>
      </c>
      <c r="J990">
        <v>5470</v>
      </c>
      <c r="K990">
        <v>4837</v>
      </c>
      <c r="L990">
        <v>3996</v>
      </c>
      <c r="M990">
        <v>3391</v>
      </c>
      <c r="N990">
        <v>3771</v>
      </c>
      <c r="O990">
        <v>4471</v>
      </c>
      <c r="P990">
        <v>4302</v>
      </c>
      <c r="Q990">
        <v>4956</v>
      </c>
      <c r="R990">
        <v>5678</v>
      </c>
      <c r="S990">
        <v>5757</v>
      </c>
    </row>
    <row r="991" spans="1:19" x14ac:dyDescent="0.25">
      <c r="A991">
        <v>23651</v>
      </c>
      <c r="B991" t="s">
        <v>1588</v>
      </c>
      <c r="C991" t="s">
        <v>167</v>
      </c>
      <c r="D991" t="s">
        <v>1511</v>
      </c>
      <c r="E991">
        <v>-59.257199999999997</v>
      </c>
      <c r="F991">
        <v>-13.691800000000001</v>
      </c>
      <c r="G991">
        <v>4859</v>
      </c>
      <c r="H991">
        <v>4535</v>
      </c>
      <c r="I991">
        <v>4555</v>
      </c>
      <c r="J991">
        <v>4707</v>
      </c>
      <c r="K991">
        <v>4956</v>
      </c>
      <c r="L991">
        <v>4756</v>
      </c>
      <c r="M991">
        <v>4922</v>
      </c>
      <c r="N991">
        <v>5008</v>
      </c>
      <c r="O991">
        <v>5414</v>
      </c>
      <c r="P991">
        <v>4984</v>
      </c>
      <c r="Q991">
        <v>4896</v>
      </c>
      <c r="R991">
        <v>4782</v>
      </c>
      <c r="S991">
        <v>4795</v>
      </c>
    </row>
    <row r="992" spans="1:19" x14ac:dyDescent="0.25">
      <c r="A992">
        <v>6719</v>
      </c>
      <c r="B992" t="s">
        <v>4918</v>
      </c>
      <c r="C992" t="s">
        <v>167</v>
      </c>
      <c r="D992" t="s">
        <v>4704</v>
      </c>
      <c r="E992">
        <v>-45.5837</v>
      </c>
      <c r="F992">
        <v>-22.7301</v>
      </c>
      <c r="G992">
        <v>4817</v>
      </c>
      <c r="H992">
        <v>4549</v>
      </c>
      <c r="I992">
        <v>5051</v>
      </c>
      <c r="J992">
        <v>4696</v>
      </c>
      <c r="K992">
        <v>4863</v>
      </c>
      <c r="L992">
        <v>4519</v>
      </c>
      <c r="M992">
        <v>4500</v>
      </c>
      <c r="N992">
        <v>4626</v>
      </c>
      <c r="O992">
        <v>5530</v>
      </c>
      <c r="P992">
        <v>5109</v>
      </c>
      <c r="Q992">
        <v>4976</v>
      </c>
      <c r="R992">
        <v>4564</v>
      </c>
      <c r="S992">
        <v>4822</v>
      </c>
    </row>
    <row r="993" spans="1:19" x14ac:dyDescent="0.25">
      <c r="A993">
        <v>8174</v>
      </c>
      <c r="B993" t="s">
        <v>3733</v>
      </c>
      <c r="C993" t="s">
        <v>167</v>
      </c>
      <c r="D993" t="s">
        <v>3664</v>
      </c>
      <c r="E993">
        <v>-41.318399999999997</v>
      </c>
      <c r="F993">
        <v>-21.762699999999999</v>
      </c>
      <c r="G993">
        <v>5110</v>
      </c>
      <c r="H993">
        <v>5674</v>
      </c>
      <c r="I993">
        <v>6239</v>
      </c>
      <c r="J993">
        <v>5438</v>
      </c>
      <c r="K993">
        <v>5129</v>
      </c>
      <c r="L993">
        <v>4628</v>
      </c>
      <c r="M993">
        <v>4510</v>
      </c>
      <c r="N993">
        <v>4476</v>
      </c>
      <c r="O993">
        <v>5135</v>
      </c>
      <c r="P993">
        <v>5014</v>
      </c>
      <c r="Q993">
        <v>4983</v>
      </c>
      <c r="R993">
        <v>4745</v>
      </c>
      <c r="S993">
        <v>5349</v>
      </c>
    </row>
    <row r="994" spans="1:19" x14ac:dyDescent="0.25">
      <c r="A994">
        <v>9152</v>
      </c>
      <c r="B994" t="s">
        <v>1905</v>
      </c>
      <c r="C994" t="s">
        <v>167</v>
      </c>
      <c r="D994" t="s">
        <v>1727</v>
      </c>
      <c r="E994">
        <v>-45.757300000000001</v>
      </c>
      <c r="F994">
        <v>-21.237500000000001</v>
      </c>
      <c r="G994">
        <v>5192</v>
      </c>
      <c r="H994">
        <v>5074</v>
      </c>
      <c r="I994">
        <v>5535</v>
      </c>
      <c r="J994">
        <v>5078</v>
      </c>
      <c r="K994">
        <v>5248</v>
      </c>
      <c r="L994">
        <v>4913</v>
      </c>
      <c r="M994">
        <v>4838</v>
      </c>
      <c r="N994">
        <v>5116</v>
      </c>
      <c r="O994">
        <v>5831</v>
      </c>
      <c r="P994">
        <v>5477</v>
      </c>
      <c r="Q994">
        <v>5325</v>
      </c>
      <c r="R994">
        <v>4848</v>
      </c>
      <c r="S994">
        <v>5021</v>
      </c>
    </row>
    <row r="995" spans="1:19" x14ac:dyDescent="0.25">
      <c r="A995">
        <v>41660</v>
      </c>
      <c r="B995" t="s">
        <v>5455</v>
      </c>
      <c r="C995" t="s">
        <v>167</v>
      </c>
      <c r="D995" t="s">
        <v>5370</v>
      </c>
      <c r="E995">
        <v>-46.802199999999999</v>
      </c>
      <c r="F995">
        <v>-7.9741</v>
      </c>
      <c r="G995">
        <v>5306</v>
      </c>
      <c r="H995">
        <v>4683</v>
      </c>
      <c r="I995">
        <v>4778</v>
      </c>
      <c r="J995">
        <v>4861</v>
      </c>
      <c r="K995">
        <v>5109</v>
      </c>
      <c r="L995">
        <v>5489</v>
      </c>
      <c r="M995">
        <v>5719</v>
      </c>
      <c r="N995">
        <v>5782</v>
      </c>
      <c r="O995">
        <v>6223</v>
      </c>
      <c r="P995">
        <v>6336</v>
      </c>
      <c r="Q995">
        <v>5381</v>
      </c>
      <c r="R995">
        <v>4732</v>
      </c>
      <c r="S995">
        <v>4585</v>
      </c>
    </row>
    <row r="996" spans="1:19" x14ac:dyDescent="0.25">
      <c r="A996">
        <v>3057</v>
      </c>
      <c r="B996" t="s">
        <v>4518</v>
      </c>
      <c r="C996" t="s">
        <v>167</v>
      </c>
      <c r="D996" t="s">
        <v>4434</v>
      </c>
      <c r="E996">
        <v>-51.228000000000002</v>
      </c>
      <c r="F996">
        <v>-27.400700000000001</v>
      </c>
      <c r="G996">
        <v>4765</v>
      </c>
      <c r="H996">
        <v>5314</v>
      </c>
      <c r="I996">
        <v>5335</v>
      </c>
      <c r="J996">
        <v>5224</v>
      </c>
      <c r="K996">
        <v>4811</v>
      </c>
      <c r="L996">
        <v>3949</v>
      </c>
      <c r="M996">
        <v>3679</v>
      </c>
      <c r="N996">
        <v>3953</v>
      </c>
      <c r="O996">
        <v>4702</v>
      </c>
      <c r="P996">
        <v>4408</v>
      </c>
      <c r="Q996">
        <v>4849</v>
      </c>
      <c r="R996">
        <v>5490</v>
      </c>
      <c r="S996">
        <v>5472</v>
      </c>
    </row>
    <row r="997" spans="1:19" x14ac:dyDescent="0.25">
      <c r="A997">
        <v>6814</v>
      </c>
      <c r="B997" t="s">
        <v>4930</v>
      </c>
      <c r="C997" t="s">
        <v>167</v>
      </c>
      <c r="D997" t="s">
        <v>4704</v>
      </c>
      <c r="E997">
        <v>-49.999099999999999</v>
      </c>
      <c r="F997">
        <v>-22.602399999999999</v>
      </c>
      <c r="G997">
        <v>5200</v>
      </c>
      <c r="H997">
        <v>5111</v>
      </c>
      <c r="I997">
        <v>5558</v>
      </c>
      <c r="J997">
        <v>5427</v>
      </c>
      <c r="K997">
        <v>5438</v>
      </c>
      <c r="L997">
        <v>4685</v>
      </c>
      <c r="M997">
        <v>4544</v>
      </c>
      <c r="N997">
        <v>4707</v>
      </c>
      <c r="O997">
        <v>5556</v>
      </c>
      <c r="P997">
        <v>5136</v>
      </c>
      <c r="Q997">
        <v>5326</v>
      </c>
      <c r="R997">
        <v>5384</v>
      </c>
      <c r="S997">
        <v>5532</v>
      </c>
    </row>
    <row r="998" spans="1:19" x14ac:dyDescent="0.25">
      <c r="A998">
        <v>45249</v>
      </c>
      <c r="B998" t="s">
        <v>807</v>
      </c>
      <c r="C998" t="s">
        <v>167</v>
      </c>
      <c r="D998" t="s">
        <v>792</v>
      </c>
      <c r="E998">
        <v>-40.375799999999998</v>
      </c>
      <c r="F998">
        <v>-7.0721999999999996</v>
      </c>
      <c r="G998">
        <v>5811</v>
      </c>
      <c r="H998">
        <v>5320</v>
      </c>
      <c r="I998">
        <v>5433</v>
      </c>
      <c r="J998">
        <v>5613</v>
      </c>
      <c r="K998">
        <v>5500</v>
      </c>
      <c r="L998">
        <v>5379</v>
      </c>
      <c r="M998">
        <v>5337</v>
      </c>
      <c r="N998">
        <v>5795</v>
      </c>
      <c r="O998">
        <v>6413</v>
      </c>
      <c r="P998">
        <v>6641</v>
      </c>
      <c r="Q998">
        <v>6350</v>
      </c>
      <c r="R998">
        <v>6229</v>
      </c>
      <c r="S998">
        <v>5721</v>
      </c>
    </row>
    <row r="999" spans="1:19" x14ac:dyDescent="0.25">
      <c r="A999">
        <v>22446</v>
      </c>
      <c r="B999" t="s">
        <v>1267</v>
      </c>
      <c r="C999" t="s">
        <v>167</v>
      </c>
      <c r="D999" t="s">
        <v>1058</v>
      </c>
      <c r="E999">
        <v>-49.659100000000002</v>
      </c>
      <c r="F999">
        <v>-14.266400000000001</v>
      </c>
      <c r="G999">
        <v>5474</v>
      </c>
      <c r="H999">
        <v>5047</v>
      </c>
      <c r="I999">
        <v>5381</v>
      </c>
      <c r="J999">
        <v>5370</v>
      </c>
      <c r="K999">
        <v>5626</v>
      </c>
      <c r="L999">
        <v>5613</v>
      </c>
      <c r="M999">
        <v>5366</v>
      </c>
      <c r="N999">
        <v>5744</v>
      </c>
      <c r="O999">
        <v>6267</v>
      </c>
      <c r="P999">
        <v>5798</v>
      </c>
      <c r="Q999">
        <v>5517</v>
      </c>
      <c r="R999">
        <v>4968</v>
      </c>
      <c r="S999">
        <v>4995</v>
      </c>
    </row>
    <row r="1000" spans="1:19" x14ac:dyDescent="0.25">
      <c r="A1000">
        <v>44124</v>
      </c>
      <c r="B1000" t="s">
        <v>3445</v>
      </c>
      <c r="C1000" t="s">
        <v>167</v>
      </c>
      <c r="D1000" t="s">
        <v>3284</v>
      </c>
      <c r="E1000">
        <v>-35.273099999999999</v>
      </c>
      <c r="F1000">
        <v>-7.4099000000000004</v>
      </c>
      <c r="G1000">
        <v>5387</v>
      </c>
      <c r="H1000">
        <v>5430</v>
      </c>
      <c r="I1000">
        <v>5723</v>
      </c>
      <c r="J1000">
        <v>5868</v>
      </c>
      <c r="K1000">
        <v>5479</v>
      </c>
      <c r="L1000">
        <v>4878</v>
      </c>
      <c r="M1000">
        <v>4511</v>
      </c>
      <c r="N1000">
        <v>4626</v>
      </c>
      <c r="O1000">
        <v>5285</v>
      </c>
      <c r="P1000">
        <v>5642</v>
      </c>
      <c r="Q1000">
        <v>5700</v>
      </c>
      <c r="R1000">
        <v>5846</v>
      </c>
      <c r="S1000">
        <v>5655</v>
      </c>
    </row>
    <row r="1001" spans="1:19" x14ac:dyDescent="0.25">
      <c r="A1001">
        <v>9500</v>
      </c>
      <c r="B1001" t="s">
        <v>1947</v>
      </c>
      <c r="C1001" t="s">
        <v>167</v>
      </c>
      <c r="D1001" t="s">
        <v>1727</v>
      </c>
      <c r="E1001">
        <v>-45.180399999999999</v>
      </c>
      <c r="F1001">
        <v>-21.023700000000002</v>
      </c>
      <c r="G1001">
        <v>5197</v>
      </c>
      <c r="H1001">
        <v>5055</v>
      </c>
      <c r="I1001">
        <v>5537</v>
      </c>
      <c r="J1001">
        <v>5059</v>
      </c>
      <c r="K1001">
        <v>5350</v>
      </c>
      <c r="L1001">
        <v>4913</v>
      </c>
      <c r="M1001">
        <v>4880</v>
      </c>
      <c r="N1001">
        <v>5093</v>
      </c>
      <c r="O1001">
        <v>5887</v>
      </c>
      <c r="P1001">
        <v>5557</v>
      </c>
      <c r="Q1001">
        <v>5283</v>
      </c>
      <c r="R1001">
        <v>4759</v>
      </c>
      <c r="S1001">
        <v>4994</v>
      </c>
    </row>
    <row r="1002" spans="1:19" x14ac:dyDescent="0.25">
      <c r="A1002">
        <v>10045</v>
      </c>
      <c r="B1002" t="s">
        <v>2014</v>
      </c>
      <c r="C1002" t="s">
        <v>167</v>
      </c>
      <c r="D1002" t="s">
        <v>1727</v>
      </c>
      <c r="E1002">
        <v>-42.616999999999997</v>
      </c>
      <c r="F1002">
        <v>-20.6874</v>
      </c>
      <c r="G1002">
        <v>5056</v>
      </c>
      <c r="H1002">
        <v>5198</v>
      </c>
      <c r="I1002">
        <v>5793</v>
      </c>
      <c r="J1002">
        <v>5237</v>
      </c>
      <c r="K1002">
        <v>5030</v>
      </c>
      <c r="L1002">
        <v>4649</v>
      </c>
      <c r="M1002">
        <v>4596</v>
      </c>
      <c r="N1002">
        <v>4736</v>
      </c>
      <c r="O1002">
        <v>5413</v>
      </c>
      <c r="P1002">
        <v>5286</v>
      </c>
      <c r="Q1002">
        <v>5102</v>
      </c>
      <c r="R1002">
        <v>4590</v>
      </c>
      <c r="S1002">
        <v>5043</v>
      </c>
    </row>
    <row r="1003" spans="1:19" x14ac:dyDescent="0.25">
      <c r="A1003">
        <v>47484</v>
      </c>
      <c r="B1003" t="s">
        <v>2582</v>
      </c>
      <c r="C1003" t="s">
        <v>167</v>
      </c>
      <c r="D1003" t="s">
        <v>2567</v>
      </c>
      <c r="E1003">
        <v>-49.878</v>
      </c>
      <c r="F1003">
        <v>-6.4969999999999999</v>
      </c>
      <c r="G1003">
        <v>4942</v>
      </c>
      <c r="H1003">
        <v>4491</v>
      </c>
      <c r="I1003">
        <v>4699</v>
      </c>
      <c r="J1003">
        <v>4735</v>
      </c>
      <c r="K1003">
        <v>4796</v>
      </c>
      <c r="L1003">
        <v>5001</v>
      </c>
      <c r="M1003">
        <v>5278</v>
      </c>
      <c r="N1003">
        <v>5323</v>
      </c>
      <c r="O1003">
        <v>5707</v>
      </c>
      <c r="P1003">
        <v>5392</v>
      </c>
      <c r="Q1003">
        <v>4879</v>
      </c>
      <c r="R1003">
        <v>4578</v>
      </c>
      <c r="S1003">
        <v>4432</v>
      </c>
    </row>
    <row r="1004" spans="1:19" x14ac:dyDescent="0.25">
      <c r="A1004">
        <v>30810</v>
      </c>
      <c r="B1004" t="s">
        <v>1623</v>
      </c>
      <c r="C1004" t="s">
        <v>167</v>
      </c>
      <c r="D1004" t="s">
        <v>1511</v>
      </c>
      <c r="E1004">
        <v>-51.826500000000003</v>
      </c>
      <c r="F1004">
        <v>-11.05</v>
      </c>
      <c r="G1004">
        <v>5187</v>
      </c>
      <c r="H1004">
        <v>4772</v>
      </c>
      <c r="I1004">
        <v>5014</v>
      </c>
      <c r="J1004">
        <v>5000</v>
      </c>
      <c r="K1004">
        <v>5083</v>
      </c>
      <c r="L1004">
        <v>5338</v>
      </c>
      <c r="M1004">
        <v>5399</v>
      </c>
      <c r="N1004">
        <v>5479</v>
      </c>
      <c r="O1004">
        <v>6010</v>
      </c>
      <c r="P1004">
        <v>5359</v>
      </c>
      <c r="Q1004">
        <v>5080</v>
      </c>
      <c r="R1004">
        <v>4844</v>
      </c>
      <c r="S1004">
        <v>4871</v>
      </c>
    </row>
    <row r="1005" spans="1:19" x14ac:dyDescent="0.25">
      <c r="A1005">
        <v>4463</v>
      </c>
      <c r="B1005" t="s">
        <v>4703</v>
      </c>
      <c r="C1005" t="s">
        <v>167</v>
      </c>
      <c r="D1005" t="s">
        <v>4704</v>
      </c>
      <c r="E1005">
        <v>-47.9345</v>
      </c>
      <c r="F1005">
        <v>-25.014900000000001</v>
      </c>
      <c r="G1005">
        <v>4112</v>
      </c>
      <c r="H1005">
        <v>4724</v>
      </c>
      <c r="I1005">
        <v>4992</v>
      </c>
      <c r="J1005">
        <v>4567</v>
      </c>
      <c r="K1005">
        <v>4335</v>
      </c>
      <c r="L1005">
        <v>3759</v>
      </c>
      <c r="M1005">
        <v>3367</v>
      </c>
      <c r="N1005">
        <v>3327</v>
      </c>
      <c r="O1005">
        <v>3889</v>
      </c>
      <c r="P1005">
        <v>3583</v>
      </c>
      <c r="Q1005">
        <v>3683</v>
      </c>
      <c r="R1005">
        <v>4388</v>
      </c>
      <c r="S1005">
        <v>4724</v>
      </c>
    </row>
    <row r="1006" spans="1:19" x14ac:dyDescent="0.25">
      <c r="A1006">
        <v>37517</v>
      </c>
      <c r="B1006" t="s">
        <v>282</v>
      </c>
      <c r="C1006" t="s">
        <v>167</v>
      </c>
      <c r="D1006" t="s">
        <v>192</v>
      </c>
      <c r="E1006">
        <v>-37.602800000000002</v>
      </c>
      <c r="F1006">
        <v>-9.1164000000000005</v>
      </c>
      <c r="G1006">
        <v>5520</v>
      </c>
      <c r="H1006">
        <v>5955</v>
      </c>
      <c r="I1006">
        <v>5883</v>
      </c>
      <c r="J1006">
        <v>6092</v>
      </c>
      <c r="K1006">
        <v>5589</v>
      </c>
      <c r="L1006">
        <v>4755</v>
      </c>
      <c r="M1006">
        <v>4264</v>
      </c>
      <c r="N1006">
        <v>4432</v>
      </c>
      <c r="O1006">
        <v>5002</v>
      </c>
      <c r="P1006">
        <v>5823</v>
      </c>
      <c r="Q1006">
        <v>6036</v>
      </c>
      <c r="R1006">
        <v>6351</v>
      </c>
      <c r="S1006">
        <v>6061</v>
      </c>
    </row>
    <row r="1007" spans="1:19" x14ac:dyDescent="0.25">
      <c r="A1007">
        <v>25193</v>
      </c>
      <c r="B1007" t="s">
        <v>547</v>
      </c>
      <c r="C1007" t="s">
        <v>167</v>
      </c>
      <c r="D1007" t="s">
        <v>375</v>
      </c>
      <c r="E1007">
        <v>-44.201300000000003</v>
      </c>
      <c r="F1007">
        <v>-13.072900000000001</v>
      </c>
      <c r="G1007">
        <v>5938</v>
      </c>
      <c r="H1007">
        <v>5932</v>
      </c>
      <c r="I1007">
        <v>6022</v>
      </c>
      <c r="J1007">
        <v>5740</v>
      </c>
      <c r="K1007">
        <v>5858</v>
      </c>
      <c r="L1007">
        <v>5852</v>
      </c>
      <c r="M1007">
        <v>5757</v>
      </c>
      <c r="N1007">
        <v>6127</v>
      </c>
      <c r="O1007">
        <v>6491</v>
      </c>
      <c r="P1007">
        <v>6442</v>
      </c>
      <c r="Q1007">
        <v>6090</v>
      </c>
      <c r="R1007">
        <v>5318</v>
      </c>
      <c r="S1007">
        <v>5630</v>
      </c>
    </row>
    <row r="1008" spans="1:19" x14ac:dyDescent="0.25">
      <c r="A1008">
        <v>13601</v>
      </c>
      <c r="B1008" t="s">
        <v>547</v>
      </c>
      <c r="C1008" t="s">
        <v>167</v>
      </c>
      <c r="D1008" t="s">
        <v>1727</v>
      </c>
      <c r="E1008">
        <v>-49.204000000000001</v>
      </c>
      <c r="F1008">
        <v>-18.721699999999998</v>
      </c>
      <c r="G1008">
        <v>5500</v>
      </c>
      <c r="H1008">
        <v>5190</v>
      </c>
      <c r="I1008">
        <v>5561</v>
      </c>
      <c r="J1008">
        <v>5450</v>
      </c>
      <c r="K1008">
        <v>5660</v>
      </c>
      <c r="L1008">
        <v>5478</v>
      </c>
      <c r="M1008">
        <v>5344</v>
      </c>
      <c r="N1008">
        <v>5468</v>
      </c>
      <c r="O1008">
        <v>6248</v>
      </c>
      <c r="P1008">
        <v>5560</v>
      </c>
      <c r="Q1008">
        <v>5469</v>
      </c>
      <c r="R1008">
        <v>5305</v>
      </c>
      <c r="S1008">
        <v>5260</v>
      </c>
    </row>
    <row r="1009" spans="1:19" x14ac:dyDescent="0.25">
      <c r="A1009">
        <v>28914</v>
      </c>
      <c r="B1009" t="s">
        <v>680</v>
      </c>
      <c r="C1009" t="s">
        <v>167</v>
      </c>
      <c r="D1009" t="s">
        <v>375</v>
      </c>
      <c r="E1009">
        <v>-41.768000000000001</v>
      </c>
      <c r="F1009">
        <v>-11.686299999999999</v>
      </c>
      <c r="G1009">
        <v>5632</v>
      </c>
      <c r="H1009">
        <v>5870</v>
      </c>
      <c r="I1009">
        <v>5935</v>
      </c>
      <c r="J1009">
        <v>5967</v>
      </c>
      <c r="K1009">
        <v>5329</v>
      </c>
      <c r="L1009">
        <v>4965</v>
      </c>
      <c r="M1009">
        <v>4826</v>
      </c>
      <c r="N1009">
        <v>5019</v>
      </c>
      <c r="O1009">
        <v>5654</v>
      </c>
      <c r="P1009">
        <v>6231</v>
      </c>
      <c r="Q1009">
        <v>6142</v>
      </c>
      <c r="R1009">
        <v>5748</v>
      </c>
      <c r="S1009">
        <v>5897</v>
      </c>
    </row>
    <row r="1010" spans="1:19" x14ac:dyDescent="0.25">
      <c r="A1010">
        <v>23944</v>
      </c>
      <c r="B1010" t="s">
        <v>680</v>
      </c>
      <c r="C1010" t="s">
        <v>167</v>
      </c>
      <c r="D1010" t="s">
        <v>1511</v>
      </c>
      <c r="E1010">
        <v>-52.27</v>
      </c>
      <c r="F1010">
        <v>-13.5524</v>
      </c>
      <c r="G1010">
        <v>5360</v>
      </c>
      <c r="H1010">
        <v>4939</v>
      </c>
      <c r="I1010">
        <v>5213</v>
      </c>
      <c r="J1010">
        <v>5138</v>
      </c>
      <c r="K1010">
        <v>5504</v>
      </c>
      <c r="L1010">
        <v>5517</v>
      </c>
      <c r="M1010">
        <v>5462</v>
      </c>
      <c r="N1010">
        <v>5850</v>
      </c>
      <c r="O1010">
        <v>6193</v>
      </c>
      <c r="P1010">
        <v>5519</v>
      </c>
      <c r="Q1010">
        <v>5188</v>
      </c>
      <c r="R1010">
        <v>4850</v>
      </c>
      <c r="S1010">
        <v>4952</v>
      </c>
    </row>
    <row r="1011" spans="1:19" x14ac:dyDescent="0.25">
      <c r="A1011">
        <v>6724</v>
      </c>
      <c r="B1011" t="s">
        <v>4921</v>
      </c>
      <c r="C1011" t="s">
        <v>167</v>
      </c>
      <c r="D1011" t="s">
        <v>4704</v>
      </c>
      <c r="E1011">
        <v>-45.052500000000002</v>
      </c>
      <c r="F1011">
        <v>-22.700800000000001</v>
      </c>
      <c r="G1011">
        <v>4945</v>
      </c>
      <c r="H1011">
        <v>4955</v>
      </c>
      <c r="I1011">
        <v>5486</v>
      </c>
      <c r="J1011">
        <v>5047</v>
      </c>
      <c r="K1011">
        <v>5069</v>
      </c>
      <c r="L1011">
        <v>4532</v>
      </c>
      <c r="M1011">
        <v>4470</v>
      </c>
      <c r="N1011">
        <v>4518</v>
      </c>
      <c r="O1011">
        <v>5408</v>
      </c>
      <c r="P1011">
        <v>4997</v>
      </c>
      <c r="Q1011">
        <v>5008</v>
      </c>
      <c r="R1011">
        <v>4737</v>
      </c>
      <c r="S1011">
        <v>5114</v>
      </c>
    </row>
    <row r="1012" spans="1:19" x14ac:dyDescent="0.25">
      <c r="A1012">
        <v>42862</v>
      </c>
      <c r="B1012" t="s">
        <v>3508</v>
      </c>
      <c r="C1012" t="s">
        <v>167</v>
      </c>
      <c r="D1012" t="s">
        <v>3448</v>
      </c>
      <c r="E1012">
        <v>-43.717399999999998</v>
      </c>
      <c r="F1012">
        <v>-7.6924999999999999</v>
      </c>
      <c r="G1012">
        <v>5688</v>
      </c>
      <c r="H1012">
        <v>5078</v>
      </c>
      <c r="I1012">
        <v>5131</v>
      </c>
      <c r="J1012">
        <v>5231</v>
      </c>
      <c r="K1012">
        <v>5359</v>
      </c>
      <c r="L1012">
        <v>5646</v>
      </c>
      <c r="M1012">
        <v>5756</v>
      </c>
      <c r="N1012">
        <v>6039</v>
      </c>
      <c r="O1012">
        <v>6444</v>
      </c>
      <c r="P1012">
        <v>6584</v>
      </c>
      <c r="Q1012">
        <v>6151</v>
      </c>
      <c r="R1012">
        <v>5595</v>
      </c>
      <c r="S1012">
        <v>5245</v>
      </c>
    </row>
    <row r="1013" spans="1:19" x14ac:dyDescent="0.25">
      <c r="A1013">
        <v>19548</v>
      </c>
      <c r="B1013" t="s">
        <v>397</v>
      </c>
      <c r="C1013" t="s">
        <v>167</v>
      </c>
      <c r="D1013" t="s">
        <v>375</v>
      </c>
      <c r="E1013">
        <v>-38.954000000000001</v>
      </c>
      <c r="F1013">
        <v>-15.672700000000001</v>
      </c>
      <c r="G1013">
        <v>5271</v>
      </c>
      <c r="H1013">
        <v>5726</v>
      </c>
      <c r="I1013">
        <v>6122</v>
      </c>
      <c r="J1013">
        <v>5836</v>
      </c>
      <c r="K1013">
        <v>5125</v>
      </c>
      <c r="L1013">
        <v>4568</v>
      </c>
      <c r="M1013">
        <v>4294</v>
      </c>
      <c r="N1013">
        <v>4534</v>
      </c>
      <c r="O1013">
        <v>5112</v>
      </c>
      <c r="P1013">
        <v>5405</v>
      </c>
      <c r="Q1013">
        <v>5432</v>
      </c>
      <c r="R1013">
        <v>5281</v>
      </c>
      <c r="S1013">
        <v>5817</v>
      </c>
    </row>
    <row r="1014" spans="1:19" x14ac:dyDescent="0.25">
      <c r="A1014">
        <v>28662</v>
      </c>
      <c r="B1014" t="s">
        <v>674</v>
      </c>
      <c r="C1014" t="s">
        <v>167</v>
      </c>
      <c r="D1014" t="s">
        <v>375</v>
      </c>
      <c r="E1014">
        <v>-39.120600000000003</v>
      </c>
      <c r="F1014">
        <v>-11.805300000000001</v>
      </c>
      <c r="G1014">
        <v>5151</v>
      </c>
      <c r="H1014">
        <v>5756</v>
      </c>
      <c r="I1014">
        <v>5792</v>
      </c>
      <c r="J1014">
        <v>5796</v>
      </c>
      <c r="K1014">
        <v>5061</v>
      </c>
      <c r="L1014">
        <v>4385</v>
      </c>
      <c r="M1014">
        <v>4108</v>
      </c>
      <c r="N1014">
        <v>4375</v>
      </c>
      <c r="O1014">
        <v>4727</v>
      </c>
      <c r="P1014">
        <v>5366</v>
      </c>
      <c r="Q1014">
        <v>5361</v>
      </c>
      <c r="R1014">
        <v>5500</v>
      </c>
      <c r="S1014">
        <v>5581</v>
      </c>
    </row>
    <row r="1015" spans="1:19" x14ac:dyDescent="0.25">
      <c r="A1015">
        <v>26242</v>
      </c>
      <c r="B1015" t="s">
        <v>595</v>
      </c>
      <c r="C1015" t="s">
        <v>167</v>
      </c>
      <c r="D1015" t="s">
        <v>375</v>
      </c>
      <c r="E1015">
        <v>-38.540500000000002</v>
      </c>
      <c r="F1015">
        <v>-12.671099999999999</v>
      </c>
      <c r="G1015">
        <v>5002</v>
      </c>
      <c r="H1015">
        <v>5540</v>
      </c>
      <c r="I1015">
        <v>5524</v>
      </c>
      <c r="J1015">
        <v>5642</v>
      </c>
      <c r="K1015">
        <v>4765</v>
      </c>
      <c r="L1015">
        <v>4286</v>
      </c>
      <c r="M1015">
        <v>4039</v>
      </c>
      <c r="N1015">
        <v>4288</v>
      </c>
      <c r="O1015">
        <v>4601</v>
      </c>
      <c r="P1015">
        <v>5202</v>
      </c>
      <c r="Q1015">
        <v>5259</v>
      </c>
      <c r="R1015">
        <v>5317</v>
      </c>
      <c r="S1015">
        <v>5561</v>
      </c>
    </row>
    <row r="1016" spans="1:19" x14ac:dyDescent="0.25">
      <c r="A1016">
        <v>9844</v>
      </c>
      <c r="B1016" t="s">
        <v>595</v>
      </c>
      <c r="C1016" t="s">
        <v>167</v>
      </c>
      <c r="D1016" t="s">
        <v>1727</v>
      </c>
      <c r="E1016">
        <v>-45.276800000000001</v>
      </c>
      <c r="F1016">
        <v>-20.7697</v>
      </c>
      <c r="G1016">
        <v>5185</v>
      </c>
      <c r="H1016">
        <v>5062</v>
      </c>
      <c r="I1016">
        <v>5441</v>
      </c>
      <c r="J1016">
        <v>4997</v>
      </c>
      <c r="K1016">
        <v>5281</v>
      </c>
      <c r="L1016">
        <v>4995</v>
      </c>
      <c r="M1016">
        <v>4873</v>
      </c>
      <c r="N1016">
        <v>5192</v>
      </c>
      <c r="O1016">
        <v>5889</v>
      </c>
      <c r="P1016">
        <v>5589</v>
      </c>
      <c r="Q1016">
        <v>5258</v>
      </c>
      <c r="R1016">
        <v>4669</v>
      </c>
      <c r="S1016">
        <v>4972</v>
      </c>
    </row>
    <row r="1017" spans="1:19" x14ac:dyDescent="0.25">
      <c r="A1017">
        <v>38396</v>
      </c>
      <c r="B1017" t="s">
        <v>4420</v>
      </c>
      <c r="C1017" t="s">
        <v>167</v>
      </c>
      <c r="D1017" t="s">
        <v>4373</v>
      </c>
      <c r="E1017">
        <v>-63.701000000000001</v>
      </c>
      <c r="F1017">
        <v>-8.7911000000000001</v>
      </c>
      <c r="G1017">
        <v>4506</v>
      </c>
      <c r="H1017">
        <v>4034</v>
      </c>
      <c r="I1017">
        <v>4265</v>
      </c>
      <c r="J1017">
        <v>4349</v>
      </c>
      <c r="K1017">
        <v>4471</v>
      </c>
      <c r="L1017">
        <v>4257</v>
      </c>
      <c r="M1017">
        <v>4728</v>
      </c>
      <c r="N1017">
        <v>4834</v>
      </c>
      <c r="O1017">
        <v>4971</v>
      </c>
      <c r="P1017">
        <v>4822</v>
      </c>
      <c r="Q1017">
        <v>4758</v>
      </c>
      <c r="R1017">
        <v>4445</v>
      </c>
      <c r="S1017">
        <v>4146</v>
      </c>
    </row>
    <row r="1018" spans="1:19" x14ac:dyDescent="0.25">
      <c r="A1018">
        <v>1434</v>
      </c>
      <c r="B1018" t="s">
        <v>3989</v>
      </c>
      <c r="C1018" t="s">
        <v>167</v>
      </c>
      <c r="D1018" t="s">
        <v>3898</v>
      </c>
      <c r="E1018">
        <v>-52.79</v>
      </c>
      <c r="F1018">
        <v>-29.668900000000001</v>
      </c>
      <c r="G1018">
        <v>4632</v>
      </c>
      <c r="H1018">
        <v>5488</v>
      </c>
      <c r="I1018">
        <v>5592</v>
      </c>
      <c r="J1018">
        <v>5287</v>
      </c>
      <c r="K1018">
        <v>4653</v>
      </c>
      <c r="L1018">
        <v>3780</v>
      </c>
      <c r="M1018">
        <v>3280</v>
      </c>
      <c r="N1018">
        <v>3542</v>
      </c>
      <c r="O1018">
        <v>4135</v>
      </c>
      <c r="P1018">
        <v>4021</v>
      </c>
      <c r="Q1018">
        <v>4692</v>
      </c>
      <c r="R1018">
        <v>5494</v>
      </c>
      <c r="S1018">
        <v>5627</v>
      </c>
    </row>
    <row r="1019" spans="1:19" x14ac:dyDescent="0.25">
      <c r="A1019">
        <v>22299</v>
      </c>
      <c r="B1019" t="s">
        <v>455</v>
      </c>
      <c r="C1019" t="s">
        <v>167</v>
      </c>
      <c r="D1019" t="s">
        <v>375</v>
      </c>
      <c r="E1019">
        <v>-42.871000000000002</v>
      </c>
      <c r="F1019">
        <v>-14.4138</v>
      </c>
      <c r="G1019">
        <v>5905</v>
      </c>
      <c r="H1019">
        <v>6064</v>
      </c>
      <c r="I1019">
        <v>6377</v>
      </c>
      <c r="J1019">
        <v>6098</v>
      </c>
      <c r="K1019">
        <v>5855</v>
      </c>
      <c r="L1019">
        <v>5480</v>
      </c>
      <c r="M1019">
        <v>5373</v>
      </c>
      <c r="N1019">
        <v>5563</v>
      </c>
      <c r="O1019">
        <v>6103</v>
      </c>
      <c r="P1019">
        <v>6211</v>
      </c>
      <c r="Q1019">
        <v>6268</v>
      </c>
      <c r="R1019">
        <v>5549</v>
      </c>
      <c r="S1019">
        <v>5922</v>
      </c>
    </row>
    <row r="1020" spans="1:19" x14ac:dyDescent="0.25">
      <c r="A1020">
        <v>4705</v>
      </c>
      <c r="B1020" t="s">
        <v>3072</v>
      </c>
      <c r="C1020" t="s">
        <v>167</v>
      </c>
      <c r="D1020" t="s">
        <v>2912</v>
      </c>
      <c r="E1020">
        <v>-51.337600000000002</v>
      </c>
      <c r="F1020">
        <v>-24.5654</v>
      </c>
      <c r="G1020">
        <v>5055</v>
      </c>
      <c r="H1020">
        <v>5442</v>
      </c>
      <c r="I1020">
        <v>5500</v>
      </c>
      <c r="J1020">
        <v>5449</v>
      </c>
      <c r="K1020">
        <v>5183</v>
      </c>
      <c r="L1020">
        <v>4385</v>
      </c>
      <c r="M1020">
        <v>4053</v>
      </c>
      <c r="N1020">
        <v>4290</v>
      </c>
      <c r="O1020">
        <v>5253</v>
      </c>
      <c r="P1020">
        <v>4902</v>
      </c>
      <c r="Q1020">
        <v>5160</v>
      </c>
      <c r="R1020">
        <v>5523</v>
      </c>
      <c r="S1020">
        <v>5523</v>
      </c>
    </row>
    <row r="1021" spans="1:19" x14ac:dyDescent="0.25">
      <c r="A1021">
        <v>2627</v>
      </c>
      <c r="B1021" t="s">
        <v>4252</v>
      </c>
      <c r="C1021" t="s">
        <v>167</v>
      </c>
      <c r="D1021" t="s">
        <v>3898</v>
      </c>
      <c r="E1021">
        <v>-54.752200000000002</v>
      </c>
      <c r="F1021">
        <v>-27.952000000000002</v>
      </c>
      <c r="G1021">
        <v>4924</v>
      </c>
      <c r="H1021">
        <v>5720</v>
      </c>
      <c r="I1021">
        <v>5767</v>
      </c>
      <c r="J1021">
        <v>5554</v>
      </c>
      <c r="K1021">
        <v>4941</v>
      </c>
      <c r="L1021">
        <v>4142</v>
      </c>
      <c r="M1021">
        <v>3516</v>
      </c>
      <c r="N1021">
        <v>3905</v>
      </c>
      <c r="O1021">
        <v>4554</v>
      </c>
      <c r="P1021">
        <v>4465</v>
      </c>
      <c r="Q1021">
        <v>5081</v>
      </c>
      <c r="R1021">
        <v>5680</v>
      </c>
      <c r="S1021">
        <v>5761</v>
      </c>
    </row>
    <row r="1022" spans="1:19" x14ac:dyDescent="0.25">
      <c r="A1022">
        <v>63987</v>
      </c>
      <c r="B1022" t="s">
        <v>1507</v>
      </c>
      <c r="C1022" t="s">
        <v>167</v>
      </c>
      <c r="D1022" t="s">
        <v>1298</v>
      </c>
      <c r="E1022">
        <v>-45.733600000000003</v>
      </c>
      <c r="F1022">
        <v>-1.4490000000000001</v>
      </c>
      <c r="G1022">
        <v>4881</v>
      </c>
      <c r="H1022">
        <v>4692</v>
      </c>
      <c r="I1022">
        <v>4451</v>
      </c>
      <c r="J1022">
        <v>4310</v>
      </c>
      <c r="K1022">
        <v>4239</v>
      </c>
      <c r="L1022">
        <v>4510</v>
      </c>
      <c r="M1022">
        <v>4822</v>
      </c>
      <c r="N1022">
        <v>4913</v>
      </c>
      <c r="O1022">
        <v>5324</v>
      </c>
      <c r="P1022">
        <v>5651</v>
      </c>
      <c r="Q1022">
        <v>5420</v>
      </c>
      <c r="R1022">
        <v>5263</v>
      </c>
      <c r="S1022">
        <v>4971</v>
      </c>
    </row>
    <row r="1023" spans="1:19" x14ac:dyDescent="0.25">
      <c r="A1023">
        <v>6671</v>
      </c>
      <c r="B1023" t="s">
        <v>4907</v>
      </c>
      <c r="C1023" t="s">
        <v>167</v>
      </c>
      <c r="D1023" t="s">
        <v>4704</v>
      </c>
      <c r="E1023">
        <v>-50.387700000000002</v>
      </c>
      <c r="F1023">
        <v>-22.747599999999998</v>
      </c>
      <c r="G1023">
        <v>5181</v>
      </c>
      <c r="H1023">
        <v>5123</v>
      </c>
      <c r="I1023">
        <v>5537</v>
      </c>
      <c r="J1023">
        <v>5422</v>
      </c>
      <c r="K1023">
        <v>5353</v>
      </c>
      <c r="L1023">
        <v>4673</v>
      </c>
      <c r="M1023">
        <v>4512</v>
      </c>
      <c r="N1023">
        <v>4705</v>
      </c>
      <c r="O1023">
        <v>5526</v>
      </c>
      <c r="P1023">
        <v>5118</v>
      </c>
      <c r="Q1023">
        <v>5282</v>
      </c>
      <c r="R1023">
        <v>5420</v>
      </c>
      <c r="S1023">
        <v>5504</v>
      </c>
    </row>
    <row r="1024" spans="1:19" x14ac:dyDescent="0.25">
      <c r="A1024">
        <v>8953</v>
      </c>
      <c r="B1024" t="s">
        <v>5137</v>
      </c>
      <c r="C1024" t="s">
        <v>167</v>
      </c>
      <c r="D1024" t="s">
        <v>4704</v>
      </c>
      <c r="E1024">
        <v>-48.631</v>
      </c>
      <c r="F1024">
        <v>-21.324999999999999</v>
      </c>
      <c r="G1024">
        <v>5359</v>
      </c>
      <c r="H1024">
        <v>5177</v>
      </c>
      <c r="I1024">
        <v>5675</v>
      </c>
      <c r="J1024">
        <v>5415</v>
      </c>
      <c r="K1024">
        <v>5494</v>
      </c>
      <c r="L1024">
        <v>5038</v>
      </c>
      <c r="M1024">
        <v>4902</v>
      </c>
      <c r="N1024">
        <v>5098</v>
      </c>
      <c r="O1024">
        <v>5818</v>
      </c>
      <c r="P1024">
        <v>5408</v>
      </c>
      <c r="Q1024">
        <v>5478</v>
      </c>
      <c r="R1024">
        <v>5385</v>
      </c>
      <c r="S1024">
        <v>5425</v>
      </c>
    </row>
    <row r="1025" spans="1:19" x14ac:dyDescent="0.25">
      <c r="A1025">
        <v>19953</v>
      </c>
      <c r="B1025" t="s">
        <v>402</v>
      </c>
      <c r="C1025" t="s">
        <v>167</v>
      </c>
      <c r="D1025" t="s">
        <v>375</v>
      </c>
      <c r="E1025">
        <v>-41.238100000000003</v>
      </c>
      <c r="F1025">
        <v>-15.506399999999999</v>
      </c>
      <c r="G1025">
        <v>5127</v>
      </c>
      <c r="H1025">
        <v>5519</v>
      </c>
      <c r="I1025">
        <v>5869</v>
      </c>
      <c r="J1025">
        <v>5423</v>
      </c>
      <c r="K1025">
        <v>5062</v>
      </c>
      <c r="L1025">
        <v>4510</v>
      </c>
      <c r="M1025">
        <v>4197</v>
      </c>
      <c r="N1025">
        <v>4426</v>
      </c>
      <c r="O1025">
        <v>4927</v>
      </c>
      <c r="P1025">
        <v>5651</v>
      </c>
      <c r="Q1025">
        <v>5422</v>
      </c>
      <c r="R1025">
        <v>5012</v>
      </c>
      <c r="S1025">
        <v>5507</v>
      </c>
    </row>
    <row r="1026" spans="1:19" x14ac:dyDescent="0.25">
      <c r="A1026">
        <v>299</v>
      </c>
      <c r="B1026" t="s">
        <v>3911</v>
      </c>
      <c r="C1026" t="s">
        <v>167</v>
      </c>
      <c r="D1026" t="s">
        <v>3898</v>
      </c>
      <c r="E1026">
        <v>-53.672899999999998</v>
      </c>
      <c r="F1026">
        <v>-31.5579</v>
      </c>
      <c r="G1026">
        <v>4748</v>
      </c>
      <c r="H1026">
        <v>5612</v>
      </c>
      <c r="I1026">
        <v>5587</v>
      </c>
      <c r="J1026">
        <v>5394</v>
      </c>
      <c r="K1026">
        <v>4690</v>
      </c>
      <c r="L1026">
        <v>3720</v>
      </c>
      <c r="M1026">
        <v>3345</v>
      </c>
      <c r="N1026">
        <v>3595</v>
      </c>
      <c r="O1026">
        <v>4113</v>
      </c>
      <c r="P1026">
        <v>4240</v>
      </c>
      <c r="Q1026">
        <v>5050</v>
      </c>
      <c r="R1026">
        <v>5754</v>
      </c>
      <c r="S1026">
        <v>5878</v>
      </c>
    </row>
    <row r="1027" spans="1:19" x14ac:dyDescent="0.25">
      <c r="A1027">
        <v>4029</v>
      </c>
      <c r="B1027" t="s">
        <v>2978</v>
      </c>
      <c r="C1027" t="s">
        <v>167</v>
      </c>
      <c r="D1027" t="s">
        <v>2912</v>
      </c>
      <c r="E1027">
        <v>-52.0413</v>
      </c>
      <c r="F1027">
        <v>-25.5763</v>
      </c>
      <c r="G1027">
        <v>4925</v>
      </c>
      <c r="H1027">
        <v>5375</v>
      </c>
      <c r="I1027">
        <v>5305</v>
      </c>
      <c r="J1027">
        <v>5440</v>
      </c>
      <c r="K1027">
        <v>5013</v>
      </c>
      <c r="L1027">
        <v>4217</v>
      </c>
      <c r="M1027">
        <v>3879</v>
      </c>
      <c r="N1027">
        <v>4109</v>
      </c>
      <c r="O1027">
        <v>5097</v>
      </c>
      <c r="P1027">
        <v>4698</v>
      </c>
      <c r="Q1027">
        <v>5086</v>
      </c>
      <c r="R1027">
        <v>5445</v>
      </c>
      <c r="S1027">
        <v>5442</v>
      </c>
    </row>
    <row r="1028" spans="1:19" x14ac:dyDescent="0.25">
      <c r="A1028">
        <v>1667</v>
      </c>
      <c r="B1028" t="s">
        <v>4079</v>
      </c>
      <c r="C1028" t="s">
        <v>167</v>
      </c>
      <c r="D1028" t="s">
        <v>3898</v>
      </c>
      <c r="E1028">
        <v>-50.812399999999997</v>
      </c>
      <c r="F1028">
        <v>-29.3565</v>
      </c>
      <c r="G1028">
        <v>4529</v>
      </c>
      <c r="H1028">
        <v>5259</v>
      </c>
      <c r="I1028">
        <v>5314</v>
      </c>
      <c r="J1028">
        <v>4936</v>
      </c>
      <c r="K1028">
        <v>4580</v>
      </c>
      <c r="L1028">
        <v>3738</v>
      </c>
      <c r="M1028">
        <v>3351</v>
      </c>
      <c r="N1028">
        <v>3619</v>
      </c>
      <c r="O1028">
        <v>4229</v>
      </c>
      <c r="P1028">
        <v>3925</v>
      </c>
      <c r="Q1028">
        <v>4554</v>
      </c>
      <c r="R1028">
        <v>5387</v>
      </c>
      <c r="S1028">
        <v>5462</v>
      </c>
    </row>
    <row r="1029" spans="1:19" x14ac:dyDescent="0.25">
      <c r="A1029">
        <v>3142</v>
      </c>
      <c r="B1029" t="s">
        <v>4539</v>
      </c>
      <c r="C1029" t="s">
        <v>167</v>
      </c>
      <c r="D1029" t="s">
        <v>4434</v>
      </c>
      <c r="E1029">
        <v>-48.766199999999998</v>
      </c>
      <c r="F1029">
        <v>-27.2621</v>
      </c>
      <c r="G1029">
        <v>4271</v>
      </c>
      <c r="H1029">
        <v>4939</v>
      </c>
      <c r="I1029">
        <v>5044</v>
      </c>
      <c r="J1029">
        <v>4737</v>
      </c>
      <c r="K1029">
        <v>4324</v>
      </c>
      <c r="L1029">
        <v>3927</v>
      </c>
      <c r="M1029">
        <v>3382</v>
      </c>
      <c r="N1029">
        <v>3532</v>
      </c>
      <c r="O1029">
        <v>4073</v>
      </c>
      <c r="P1029">
        <v>3754</v>
      </c>
      <c r="Q1029">
        <v>3900</v>
      </c>
      <c r="R1029">
        <v>4721</v>
      </c>
      <c r="S1029">
        <v>4913</v>
      </c>
    </row>
    <row r="1030" spans="1:19" x14ac:dyDescent="0.25">
      <c r="A1030">
        <v>48014</v>
      </c>
      <c r="B1030" t="s">
        <v>3783</v>
      </c>
      <c r="C1030" t="s">
        <v>167</v>
      </c>
      <c r="D1030" t="s">
        <v>3752</v>
      </c>
      <c r="E1030">
        <v>-35.129300000000001</v>
      </c>
      <c r="F1030">
        <v>-6.3814000000000002</v>
      </c>
      <c r="G1030">
        <v>5547</v>
      </c>
      <c r="H1030">
        <v>5624</v>
      </c>
      <c r="I1030">
        <v>5872</v>
      </c>
      <c r="J1030">
        <v>6051</v>
      </c>
      <c r="K1030">
        <v>5588</v>
      </c>
      <c r="L1030">
        <v>5081</v>
      </c>
      <c r="M1030">
        <v>4665</v>
      </c>
      <c r="N1030">
        <v>4771</v>
      </c>
      <c r="O1030">
        <v>5472</v>
      </c>
      <c r="P1030">
        <v>5851</v>
      </c>
      <c r="Q1030">
        <v>5910</v>
      </c>
      <c r="R1030">
        <v>5940</v>
      </c>
      <c r="S1030">
        <v>5740</v>
      </c>
    </row>
    <row r="1031" spans="1:19" x14ac:dyDescent="0.25">
      <c r="A1031">
        <v>383</v>
      </c>
      <c r="B1031" t="s">
        <v>3916</v>
      </c>
      <c r="C1031" t="s">
        <v>167</v>
      </c>
      <c r="D1031" t="s">
        <v>3898</v>
      </c>
      <c r="E1031">
        <v>-52.678699999999999</v>
      </c>
      <c r="F1031">
        <v>-31.3965</v>
      </c>
      <c r="G1031">
        <v>4581</v>
      </c>
      <c r="H1031">
        <v>5400</v>
      </c>
      <c r="I1031">
        <v>5379</v>
      </c>
      <c r="J1031">
        <v>5125</v>
      </c>
      <c r="K1031">
        <v>4575</v>
      </c>
      <c r="L1031">
        <v>3692</v>
      </c>
      <c r="M1031">
        <v>3289</v>
      </c>
      <c r="N1031">
        <v>3534</v>
      </c>
      <c r="O1031">
        <v>4014</v>
      </c>
      <c r="P1031">
        <v>4044</v>
      </c>
      <c r="Q1031">
        <v>4794</v>
      </c>
      <c r="R1031">
        <v>5468</v>
      </c>
      <c r="S1031">
        <v>5658</v>
      </c>
    </row>
    <row r="1032" spans="1:19" x14ac:dyDescent="0.25">
      <c r="A1032">
        <v>33854</v>
      </c>
      <c r="B1032" t="s">
        <v>5362</v>
      </c>
      <c r="C1032" t="s">
        <v>167</v>
      </c>
      <c r="D1032" t="s">
        <v>5304</v>
      </c>
      <c r="E1032">
        <v>-36.973399999999998</v>
      </c>
      <c r="F1032">
        <v>-10.138199999999999</v>
      </c>
      <c r="G1032">
        <v>5406</v>
      </c>
      <c r="H1032">
        <v>5834</v>
      </c>
      <c r="I1032">
        <v>5796</v>
      </c>
      <c r="J1032">
        <v>5944</v>
      </c>
      <c r="K1032">
        <v>5430</v>
      </c>
      <c r="L1032">
        <v>4692</v>
      </c>
      <c r="M1032">
        <v>4505</v>
      </c>
      <c r="N1032">
        <v>4529</v>
      </c>
      <c r="O1032">
        <v>5034</v>
      </c>
      <c r="P1032">
        <v>5630</v>
      </c>
      <c r="Q1032">
        <v>5702</v>
      </c>
      <c r="R1032">
        <v>5943</v>
      </c>
      <c r="S1032">
        <v>5835</v>
      </c>
    </row>
    <row r="1033" spans="1:19" x14ac:dyDescent="0.25">
      <c r="A1033">
        <v>38291</v>
      </c>
      <c r="B1033" t="s">
        <v>3301</v>
      </c>
      <c r="C1033" t="s">
        <v>167</v>
      </c>
      <c r="D1033" t="s">
        <v>3284</v>
      </c>
      <c r="E1033">
        <v>-36.1982</v>
      </c>
      <c r="F1033">
        <v>-8.8768999999999991</v>
      </c>
      <c r="G1033">
        <v>5149</v>
      </c>
      <c r="H1033">
        <v>5496</v>
      </c>
      <c r="I1033">
        <v>5510</v>
      </c>
      <c r="J1033">
        <v>5692</v>
      </c>
      <c r="K1033">
        <v>5265</v>
      </c>
      <c r="L1033">
        <v>4492</v>
      </c>
      <c r="M1033">
        <v>4048</v>
      </c>
      <c r="N1033">
        <v>4095</v>
      </c>
      <c r="O1033">
        <v>4702</v>
      </c>
      <c r="P1033">
        <v>5395</v>
      </c>
      <c r="Q1033">
        <v>5521</v>
      </c>
      <c r="R1033">
        <v>5857</v>
      </c>
      <c r="S1033">
        <v>5718</v>
      </c>
    </row>
    <row r="1034" spans="1:19" x14ac:dyDescent="0.25">
      <c r="A1034">
        <v>55386</v>
      </c>
      <c r="B1034" t="s">
        <v>890</v>
      </c>
      <c r="C1034" t="s">
        <v>167</v>
      </c>
      <c r="D1034" t="s">
        <v>792</v>
      </c>
      <c r="E1034">
        <v>-39.315800000000003</v>
      </c>
      <c r="F1034">
        <v>-4.3520000000000003</v>
      </c>
      <c r="G1034">
        <v>5635</v>
      </c>
      <c r="H1034">
        <v>5140</v>
      </c>
      <c r="I1034">
        <v>5372</v>
      </c>
      <c r="J1034">
        <v>5464</v>
      </c>
      <c r="K1034">
        <v>5082</v>
      </c>
      <c r="L1034">
        <v>5249</v>
      </c>
      <c r="M1034">
        <v>5150</v>
      </c>
      <c r="N1034">
        <v>5519</v>
      </c>
      <c r="O1034">
        <v>6216</v>
      </c>
      <c r="P1034">
        <v>6616</v>
      </c>
      <c r="Q1034">
        <v>6354</v>
      </c>
      <c r="R1034">
        <v>6061</v>
      </c>
      <c r="S1034">
        <v>5398</v>
      </c>
    </row>
    <row r="1035" spans="1:19" x14ac:dyDescent="0.25">
      <c r="A1035">
        <v>35267</v>
      </c>
      <c r="B1035" t="s">
        <v>5368</v>
      </c>
      <c r="C1035" t="s">
        <v>167</v>
      </c>
      <c r="D1035" t="s">
        <v>5304</v>
      </c>
      <c r="E1035">
        <v>-37.789099999999998</v>
      </c>
      <c r="F1035">
        <v>-9.6606000000000005</v>
      </c>
      <c r="G1035">
        <v>5430</v>
      </c>
      <c r="H1035">
        <v>5949</v>
      </c>
      <c r="I1035">
        <v>5869</v>
      </c>
      <c r="J1035">
        <v>5971</v>
      </c>
      <c r="K1035">
        <v>5494</v>
      </c>
      <c r="L1035">
        <v>4675</v>
      </c>
      <c r="M1035">
        <v>4334</v>
      </c>
      <c r="N1035">
        <v>4413</v>
      </c>
      <c r="O1035">
        <v>5040</v>
      </c>
      <c r="P1035">
        <v>5609</v>
      </c>
      <c r="Q1035">
        <v>5760</v>
      </c>
      <c r="R1035">
        <v>6083</v>
      </c>
      <c r="S1035">
        <v>5961</v>
      </c>
    </row>
    <row r="1036" spans="1:19" x14ac:dyDescent="0.25">
      <c r="A1036">
        <v>6265</v>
      </c>
      <c r="B1036" t="s">
        <v>4858</v>
      </c>
      <c r="C1036" t="s">
        <v>167</v>
      </c>
      <c r="D1036" t="s">
        <v>4704</v>
      </c>
      <c r="E1036">
        <v>-49.782899999999998</v>
      </c>
      <c r="F1036">
        <v>-23.006</v>
      </c>
      <c r="G1036">
        <v>5173</v>
      </c>
      <c r="H1036">
        <v>5078</v>
      </c>
      <c r="I1036">
        <v>5538</v>
      </c>
      <c r="J1036">
        <v>5424</v>
      </c>
      <c r="K1036">
        <v>5427</v>
      </c>
      <c r="L1036">
        <v>4650</v>
      </c>
      <c r="M1036">
        <v>4469</v>
      </c>
      <c r="N1036">
        <v>4642</v>
      </c>
      <c r="O1036">
        <v>5566</v>
      </c>
      <c r="P1036">
        <v>5107</v>
      </c>
      <c r="Q1036">
        <v>5277</v>
      </c>
      <c r="R1036">
        <v>5376</v>
      </c>
      <c r="S1036">
        <v>5519</v>
      </c>
    </row>
    <row r="1037" spans="1:19" x14ac:dyDescent="0.25">
      <c r="A1037">
        <v>1304</v>
      </c>
      <c r="B1037" t="s">
        <v>3969</v>
      </c>
      <c r="C1037" t="s">
        <v>167</v>
      </c>
      <c r="D1037" t="s">
        <v>3898</v>
      </c>
      <c r="E1037">
        <v>-51.186100000000003</v>
      </c>
      <c r="F1037">
        <v>-29.9132</v>
      </c>
      <c r="G1037">
        <v>4627</v>
      </c>
      <c r="H1037">
        <v>5580</v>
      </c>
      <c r="I1037">
        <v>5546</v>
      </c>
      <c r="J1037">
        <v>5199</v>
      </c>
      <c r="K1037">
        <v>4660</v>
      </c>
      <c r="L1037">
        <v>3751</v>
      </c>
      <c r="M1037">
        <v>3278</v>
      </c>
      <c r="N1037">
        <v>3506</v>
      </c>
      <c r="O1037">
        <v>4081</v>
      </c>
      <c r="P1037">
        <v>3990</v>
      </c>
      <c r="Q1037">
        <v>4687</v>
      </c>
      <c r="R1037">
        <v>5581</v>
      </c>
      <c r="S1037">
        <v>5671</v>
      </c>
    </row>
    <row r="1038" spans="1:19" x14ac:dyDescent="0.25">
      <c r="A1038">
        <v>3712</v>
      </c>
      <c r="B1038" t="s">
        <v>4697</v>
      </c>
      <c r="C1038" t="s">
        <v>167</v>
      </c>
      <c r="D1038" t="s">
        <v>4434</v>
      </c>
      <c r="E1038">
        <v>-50.395400000000002</v>
      </c>
      <c r="F1038">
        <v>-26.177099999999999</v>
      </c>
      <c r="G1038">
        <v>4278</v>
      </c>
      <c r="H1038">
        <v>4846</v>
      </c>
      <c r="I1038">
        <v>4878</v>
      </c>
      <c r="J1038">
        <v>4734</v>
      </c>
      <c r="K1038">
        <v>4079</v>
      </c>
      <c r="L1038">
        <v>3562</v>
      </c>
      <c r="M1038">
        <v>3194</v>
      </c>
      <c r="N1038">
        <v>3447</v>
      </c>
      <c r="O1038">
        <v>4469</v>
      </c>
      <c r="P1038">
        <v>4085</v>
      </c>
      <c r="Q1038">
        <v>4265</v>
      </c>
      <c r="R1038">
        <v>4872</v>
      </c>
      <c r="S1038">
        <v>4906</v>
      </c>
    </row>
    <row r="1039" spans="1:19" x14ac:dyDescent="0.25">
      <c r="A1039">
        <v>31871</v>
      </c>
      <c r="B1039" t="s">
        <v>754</v>
      </c>
      <c r="C1039" t="s">
        <v>167</v>
      </c>
      <c r="D1039" t="s">
        <v>375</v>
      </c>
      <c r="E1039">
        <v>-39.494700000000002</v>
      </c>
      <c r="F1039">
        <v>-10.665100000000001</v>
      </c>
      <c r="G1039">
        <v>5264</v>
      </c>
      <c r="H1039">
        <v>5689</v>
      </c>
      <c r="I1039">
        <v>5672</v>
      </c>
      <c r="J1039">
        <v>5892</v>
      </c>
      <c r="K1039">
        <v>5156</v>
      </c>
      <c r="L1039">
        <v>4528</v>
      </c>
      <c r="M1039">
        <v>4198</v>
      </c>
      <c r="N1039">
        <v>4417</v>
      </c>
      <c r="O1039">
        <v>4855</v>
      </c>
      <c r="P1039">
        <v>5706</v>
      </c>
      <c r="Q1039">
        <v>5577</v>
      </c>
      <c r="R1039">
        <v>5801</v>
      </c>
      <c r="S1039">
        <v>5679</v>
      </c>
    </row>
    <row r="1040" spans="1:19" x14ac:dyDescent="0.25">
      <c r="A1040">
        <v>71221</v>
      </c>
      <c r="B1040" t="s">
        <v>4428</v>
      </c>
      <c r="C1040" t="s">
        <v>167</v>
      </c>
      <c r="D1040" t="s">
        <v>4422</v>
      </c>
      <c r="E1040">
        <v>-60.602899999999998</v>
      </c>
      <c r="F1040">
        <v>2.6105</v>
      </c>
      <c r="G1040">
        <v>4878</v>
      </c>
      <c r="H1040">
        <v>4671</v>
      </c>
      <c r="I1040">
        <v>4723</v>
      </c>
      <c r="J1040">
        <v>4958</v>
      </c>
      <c r="K1040">
        <v>4646</v>
      </c>
      <c r="L1040">
        <v>4266</v>
      </c>
      <c r="M1040">
        <v>4476</v>
      </c>
      <c r="N1040">
        <v>4512</v>
      </c>
      <c r="O1040">
        <v>5041</v>
      </c>
      <c r="P1040">
        <v>5624</v>
      </c>
      <c r="Q1040">
        <v>5527</v>
      </c>
      <c r="R1040">
        <v>5285</v>
      </c>
      <c r="S1040">
        <v>4808</v>
      </c>
    </row>
    <row r="1041" spans="1:19" x14ac:dyDescent="0.25">
      <c r="A1041">
        <v>14027</v>
      </c>
      <c r="B1041" t="s">
        <v>2356</v>
      </c>
      <c r="C1041" t="s">
        <v>167</v>
      </c>
      <c r="D1041" t="s">
        <v>1727</v>
      </c>
      <c r="E1041">
        <v>-42.625300000000003</v>
      </c>
      <c r="F1041">
        <v>-18.5228</v>
      </c>
      <c r="G1041">
        <v>4989</v>
      </c>
      <c r="H1041">
        <v>5333</v>
      </c>
      <c r="I1041">
        <v>5840</v>
      </c>
      <c r="J1041">
        <v>5233</v>
      </c>
      <c r="K1041">
        <v>4949</v>
      </c>
      <c r="L1041">
        <v>4520</v>
      </c>
      <c r="M1041">
        <v>4424</v>
      </c>
      <c r="N1041">
        <v>4492</v>
      </c>
      <c r="O1041">
        <v>5093</v>
      </c>
      <c r="P1041">
        <v>5269</v>
      </c>
      <c r="Q1041">
        <v>5110</v>
      </c>
      <c r="R1041">
        <v>4479</v>
      </c>
      <c r="S1041">
        <v>5122</v>
      </c>
    </row>
    <row r="1042" spans="1:19" x14ac:dyDescent="0.25">
      <c r="A1042">
        <v>4158</v>
      </c>
      <c r="B1042" t="s">
        <v>2356</v>
      </c>
      <c r="C1042" t="s">
        <v>167</v>
      </c>
      <c r="D1042" t="s">
        <v>2912</v>
      </c>
      <c r="E1042">
        <v>-52.1203</v>
      </c>
      <c r="F1042">
        <v>-25.373799999999999</v>
      </c>
      <c r="G1042">
        <v>4936</v>
      </c>
      <c r="H1042">
        <v>5339</v>
      </c>
      <c r="I1042">
        <v>5299</v>
      </c>
      <c r="J1042">
        <v>5418</v>
      </c>
      <c r="K1042">
        <v>5058</v>
      </c>
      <c r="L1042">
        <v>4270</v>
      </c>
      <c r="M1042">
        <v>3914</v>
      </c>
      <c r="N1042">
        <v>4167</v>
      </c>
      <c r="O1042">
        <v>5124</v>
      </c>
      <c r="P1042">
        <v>4746</v>
      </c>
      <c r="Q1042">
        <v>5058</v>
      </c>
      <c r="R1042">
        <v>5467</v>
      </c>
      <c r="S1042">
        <v>5376</v>
      </c>
    </row>
    <row r="1043" spans="1:19" x14ac:dyDescent="0.25">
      <c r="A1043">
        <v>7822</v>
      </c>
      <c r="B1043" t="s">
        <v>2356</v>
      </c>
      <c r="C1043" t="s">
        <v>167</v>
      </c>
      <c r="D1043" t="s">
        <v>3664</v>
      </c>
      <c r="E1043">
        <v>-42.366799999999998</v>
      </c>
      <c r="F1043">
        <v>-21.9802</v>
      </c>
      <c r="G1043">
        <v>4870</v>
      </c>
      <c r="H1043">
        <v>5297</v>
      </c>
      <c r="I1043">
        <v>5860</v>
      </c>
      <c r="J1043">
        <v>5186</v>
      </c>
      <c r="K1043">
        <v>4899</v>
      </c>
      <c r="L1043">
        <v>4399</v>
      </c>
      <c r="M1043">
        <v>4275</v>
      </c>
      <c r="N1043">
        <v>4417</v>
      </c>
      <c r="O1043">
        <v>4987</v>
      </c>
      <c r="P1043">
        <v>4861</v>
      </c>
      <c r="Q1043">
        <v>4742</v>
      </c>
      <c r="R1043">
        <v>4462</v>
      </c>
      <c r="S1043">
        <v>5050</v>
      </c>
    </row>
    <row r="1044" spans="1:19" x14ac:dyDescent="0.25">
      <c r="A1044">
        <v>57909</v>
      </c>
      <c r="B1044" t="s">
        <v>1425</v>
      </c>
      <c r="C1044" t="s">
        <v>167</v>
      </c>
      <c r="D1044" t="s">
        <v>1298</v>
      </c>
      <c r="E1044">
        <v>-44.380600000000001</v>
      </c>
      <c r="F1044">
        <v>-3.6345000000000001</v>
      </c>
      <c r="G1044">
        <v>5267</v>
      </c>
      <c r="H1044">
        <v>4501</v>
      </c>
      <c r="I1044">
        <v>4751</v>
      </c>
      <c r="J1044">
        <v>4912</v>
      </c>
      <c r="K1044">
        <v>4882</v>
      </c>
      <c r="L1044">
        <v>5000</v>
      </c>
      <c r="M1044">
        <v>5251</v>
      </c>
      <c r="N1044">
        <v>5532</v>
      </c>
      <c r="O1044">
        <v>5962</v>
      </c>
      <c r="P1044">
        <v>6253</v>
      </c>
      <c r="Q1044">
        <v>5810</v>
      </c>
      <c r="R1044">
        <v>5371</v>
      </c>
      <c r="S1044">
        <v>4980</v>
      </c>
    </row>
    <row r="1045" spans="1:19" x14ac:dyDescent="0.25">
      <c r="A1045">
        <v>41309</v>
      </c>
      <c r="B1045" t="s">
        <v>3490</v>
      </c>
      <c r="C1045" t="s">
        <v>167</v>
      </c>
      <c r="D1045" t="s">
        <v>3448</v>
      </c>
      <c r="E1045">
        <v>-42.952100000000002</v>
      </c>
      <c r="F1045">
        <v>-8.1114999999999995</v>
      </c>
      <c r="G1045">
        <v>5810</v>
      </c>
      <c r="H1045">
        <v>5267</v>
      </c>
      <c r="I1045">
        <v>5411</v>
      </c>
      <c r="J1045">
        <v>5477</v>
      </c>
      <c r="K1045">
        <v>5573</v>
      </c>
      <c r="L1045">
        <v>5633</v>
      </c>
      <c r="M1045">
        <v>5699</v>
      </c>
      <c r="N1045">
        <v>5929</v>
      </c>
      <c r="O1045">
        <v>6604</v>
      </c>
      <c r="P1045">
        <v>6582</v>
      </c>
      <c r="Q1045">
        <v>6282</v>
      </c>
      <c r="R1045">
        <v>5761</v>
      </c>
      <c r="S1045">
        <v>5508</v>
      </c>
    </row>
    <row r="1046" spans="1:19" x14ac:dyDescent="0.25">
      <c r="A1046">
        <v>34528</v>
      </c>
      <c r="B1046" t="s">
        <v>775</v>
      </c>
      <c r="C1046" t="s">
        <v>167</v>
      </c>
      <c r="D1046" t="s">
        <v>375</v>
      </c>
      <c r="E1046">
        <v>-39.028100000000002</v>
      </c>
      <c r="F1046">
        <v>-9.8988999999999994</v>
      </c>
      <c r="G1046">
        <v>5414</v>
      </c>
      <c r="H1046">
        <v>5925</v>
      </c>
      <c r="I1046">
        <v>5755</v>
      </c>
      <c r="J1046">
        <v>5891</v>
      </c>
      <c r="K1046">
        <v>5393</v>
      </c>
      <c r="L1046">
        <v>4671</v>
      </c>
      <c r="M1046">
        <v>4308</v>
      </c>
      <c r="N1046">
        <v>4475</v>
      </c>
      <c r="O1046">
        <v>5000</v>
      </c>
      <c r="P1046">
        <v>5845</v>
      </c>
      <c r="Q1046">
        <v>5821</v>
      </c>
      <c r="R1046">
        <v>5987</v>
      </c>
      <c r="S1046">
        <v>5898</v>
      </c>
    </row>
    <row r="1047" spans="1:19" x14ac:dyDescent="0.25">
      <c r="A1047">
        <v>1723</v>
      </c>
      <c r="B1047" t="s">
        <v>4088</v>
      </c>
      <c r="C1047" t="s">
        <v>167</v>
      </c>
      <c r="D1047" t="s">
        <v>3898</v>
      </c>
      <c r="E1047">
        <v>-52.239600000000003</v>
      </c>
      <c r="F1047">
        <v>-29.3277</v>
      </c>
      <c r="G1047">
        <v>4609</v>
      </c>
      <c r="H1047">
        <v>5385</v>
      </c>
      <c r="I1047">
        <v>5462</v>
      </c>
      <c r="J1047">
        <v>5162</v>
      </c>
      <c r="K1047">
        <v>4627</v>
      </c>
      <c r="L1047">
        <v>3771</v>
      </c>
      <c r="M1047">
        <v>3325</v>
      </c>
      <c r="N1047">
        <v>3640</v>
      </c>
      <c r="O1047">
        <v>4279</v>
      </c>
      <c r="P1047">
        <v>4030</v>
      </c>
      <c r="Q1047">
        <v>4616</v>
      </c>
      <c r="R1047">
        <v>5471</v>
      </c>
      <c r="S1047">
        <v>5541</v>
      </c>
    </row>
    <row r="1048" spans="1:19" x14ac:dyDescent="0.25">
      <c r="A1048">
        <v>47339</v>
      </c>
      <c r="B1048" t="s">
        <v>321</v>
      </c>
      <c r="C1048" t="s">
        <v>167</v>
      </c>
      <c r="D1048" t="s">
        <v>312</v>
      </c>
      <c r="E1048">
        <v>-64.395700000000005</v>
      </c>
      <c r="F1048">
        <v>-6.5262000000000002</v>
      </c>
      <c r="G1048">
        <v>4471</v>
      </c>
      <c r="H1048">
        <v>4054</v>
      </c>
      <c r="I1048">
        <v>4350</v>
      </c>
      <c r="J1048">
        <v>4267</v>
      </c>
      <c r="K1048">
        <v>4326</v>
      </c>
      <c r="L1048">
        <v>4032</v>
      </c>
      <c r="M1048">
        <v>4478</v>
      </c>
      <c r="N1048">
        <v>4619</v>
      </c>
      <c r="O1048">
        <v>5108</v>
      </c>
      <c r="P1048">
        <v>4955</v>
      </c>
      <c r="Q1048">
        <v>4814</v>
      </c>
      <c r="R1048">
        <v>4500</v>
      </c>
      <c r="S1048">
        <v>4146</v>
      </c>
    </row>
    <row r="1049" spans="1:19" x14ac:dyDescent="0.25">
      <c r="A1049">
        <v>64465</v>
      </c>
      <c r="B1049" t="s">
        <v>2681</v>
      </c>
      <c r="C1049" t="s">
        <v>167</v>
      </c>
      <c r="D1049" t="s">
        <v>2567</v>
      </c>
      <c r="E1049">
        <v>-47.178100000000001</v>
      </c>
      <c r="F1049">
        <v>-1.2057</v>
      </c>
      <c r="G1049">
        <v>4750</v>
      </c>
      <c r="H1049">
        <v>4373</v>
      </c>
      <c r="I1049">
        <v>4193</v>
      </c>
      <c r="J1049">
        <v>4156</v>
      </c>
      <c r="K1049">
        <v>4280</v>
      </c>
      <c r="L1049">
        <v>4552</v>
      </c>
      <c r="M1049">
        <v>4801</v>
      </c>
      <c r="N1049">
        <v>4926</v>
      </c>
      <c r="O1049">
        <v>5247</v>
      </c>
      <c r="P1049">
        <v>5505</v>
      </c>
      <c r="Q1049">
        <v>5272</v>
      </c>
      <c r="R1049">
        <v>5026</v>
      </c>
      <c r="S1049">
        <v>4666</v>
      </c>
    </row>
    <row r="1050" spans="1:19" x14ac:dyDescent="0.25">
      <c r="A1050">
        <v>3948</v>
      </c>
      <c r="B1050" t="s">
        <v>2681</v>
      </c>
      <c r="C1050" t="s">
        <v>167</v>
      </c>
      <c r="D1050" t="s">
        <v>2912</v>
      </c>
      <c r="E1050">
        <v>-53.805999999999997</v>
      </c>
      <c r="F1050">
        <v>-25.669599999999999</v>
      </c>
      <c r="G1050">
        <v>4989</v>
      </c>
      <c r="H1050">
        <v>5622</v>
      </c>
      <c r="I1050">
        <v>5582</v>
      </c>
      <c r="J1050">
        <v>5631</v>
      </c>
      <c r="K1050">
        <v>5031</v>
      </c>
      <c r="L1050">
        <v>4205</v>
      </c>
      <c r="M1050">
        <v>3771</v>
      </c>
      <c r="N1050">
        <v>4039</v>
      </c>
      <c r="O1050">
        <v>4978</v>
      </c>
      <c r="P1050">
        <v>4652</v>
      </c>
      <c r="Q1050">
        <v>5183</v>
      </c>
      <c r="R1050">
        <v>5550</v>
      </c>
      <c r="S1050">
        <v>5622</v>
      </c>
    </row>
    <row r="1051" spans="1:19" x14ac:dyDescent="0.25">
      <c r="A1051">
        <v>2738</v>
      </c>
      <c r="B1051" t="s">
        <v>4483</v>
      </c>
      <c r="C1051" t="s">
        <v>167</v>
      </c>
      <c r="D1051" t="s">
        <v>4434</v>
      </c>
      <c r="E1051">
        <v>-50.510199999999998</v>
      </c>
      <c r="F1051">
        <v>-27.939399999999999</v>
      </c>
      <c r="G1051">
        <v>4531</v>
      </c>
      <c r="H1051">
        <v>5185</v>
      </c>
      <c r="I1051">
        <v>5267</v>
      </c>
      <c r="J1051">
        <v>4931</v>
      </c>
      <c r="K1051">
        <v>4519</v>
      </c>
      <c r="L1051">
        <v>3744</v>
      </c>
      <c r="M1051">
        <v>3365</v>
      </c>
      <c r="N1051">
        <v>3696</v>
      </c>
      <c r="O1051">
        <v>4476</v>
      </c>
      <c r="P1051">
        <v>4103</v>
      </c>
      <c r="Q1051">
        <v>4495</v>
      </c>
      <c r="R1051">
        <v>5271</v>
      </c>
      <c r="S1051">
        <v>5323</v>
      </c>
    </row>
    <row r="1052" spans="1:19" x14ac:dyDescent="0.25">
      <c r="A1052">
        <v>5201</v>
      </c>
      <c r="B1052" t="s">
        <v>4732</v>
      </c>
      <c r="C1052" t="s">
        <v>167</v>
      </c>
      <c r="D1052" t="s">
        <v>4704</v>
      </c>
      <c r="E1052">
        <v>-48.3489</v>
      </c>
      <c r="F1052">
        <v>-24.006</v>
      </c>
      <c r="G1052">
        <v>4700</v>
      </c>
      <c r="H1052">
        <v>4881</v>
      </c>
      <c r="I1052">
        <v>5243</v>
      </c>
      <c r="J1052">
        <v>4976</v>
      </c>
      <c r="K1052">
        <v>4842</v>
      </c>
      <c r="L1052">
        <v>4183</v>
      </c>
      <c r="M1052">
        <v>3977</v>
      </c>
      <c r="N1052">
        <v>4100</v>
      </c>
      <c r="O1052">
        <v>4962</v>
      </c>
      <c r="P1052">
        <v>4516</v>
      </c>
      <c r="Q1052">
        <v>4630</v>
      </c>
      <c r="R1052">
        <v>4906</v>
      </c>
      <c r="S1052">
        <v>5183</v>
      </c>
    </row>
    <row r="1053" spans="1:19" x14ac:dyDescent="0.25">
      <c r="A1053">
        <v>2593</v>
      </c>
      <c r="B1053" t="s">
        <v>4247</v>
      </c>
      <c r="C1053" t="s">
        <v>167</v>
      </c>
      <c r="D1053" t="s">
        <v>3898</v>
      </c>
      <c r="E1053">
        <v>-51.396500000000003</v>
      </c>
      <c r="F1053">
        <v>-28.125900000000001</v>
      </c>
      <c r="G1053">
        <v>4776</v>
      </c>
      <c r="H1053">
        <v>5463</v>
      </c>
      <c r="I1053">
        <v>5544</v>
      </c>
      <c r="J1053">
        <v>5253</v>
      </c>
      <c r="K1053">
        <v>4750</v>
      </c>
      <c r="L1053">
        <v>3936</v>
      </c>
      <c r="M1053">
        <v>3586</v>
      </c>
      <c r="N1053">
        <v>3933</v>
      </c>
      <c r="O1053">
        <v>4597</v>
      </c>
      <c r="P1053">
        <v>4298</v>
      </c>
      <c r="Q1053">
        <v>4866</v>
      </c>
      <c r="R1053">
        <v>5548</v>
      </c>
      <c r="S1053">
        <v>5532</v>
      </c>
    </row>
    <row r="1054" spans="1:19" x14ac:dyDescent="0.25">
      <c r="A1054">
        <v>1389</v>
      </c>
      <c r="B1054" t="s">
        <v>3982</v>
      </c>
      <c r="C1054" t="s">
        <v>167</v>
      </c>
      <c r="D1054" t="s">
        <v>3898</v>
      </c>
      <c r="E1054">
        <v>-50.028700000000001</v>
      </c>
      <c r="F1054">
        <v>-29.764700000000001</v>
      </c>
      <c r="G1054">
        <v>4620</v>
      </c>
      <c r="H1054">
        <v>5530</v>
      </c>
      <c r="I1054">
        <v>5366</v>
      </c>
      <c r="J1054">
        <v>5095</v>
      </c>
      <c r="K1054">
        <v>4773</v>
      </c>
      <c r="L1054">
        <v>3945</v>
      </c>
      <c r="M1054">
        <v>3435</v>
      </c>
      <c r="N1054">
        <v>3656</v>
      </c>
      <c r="O1054">
        <v>4131</v>
      </c>
      <c r="P1054">
        <v>3979</v>
      </c>
      <c r="Q1054">
        <v>4556</v>
      </c>
      <c r="R1054">
        <v>5441</v>
      </c>
      <c r="S1054">
        <v>5528</v>
      </c>
    </row>
    <row r="1055" spans="1:19" x14ac:dyDescent="0.25">
      <c r="A1055">
        <v>1985</v>
      </c>
      <c r="B1055" t="s">
        <v>4137</v>
      </c>
      <c r="C1055" t="s">
        <v>167</v>
      </c>
      <c r="D1055" t="s">
        <v>3898</v>
      </c>
      <c r="E1055">
        <v>-54.5563</v>
      </c>
      <c r="F1055">
        <v>-28.931699999999999</v>
      </c>
      <c r="G1055">
        <v>4940</v>
      </c>
      <c r="H1055">
        <v>5728</v>
      </c>
      <c r="I1055">
        <v>5827</v>
      </c>
      <c r="J1055">
        <v>5587</v>
      </c>
      <c r="K1055">
        <v>4904</v>
      </c>
      <c r="L1055">
        <v>4105</v>
      </c>
      <c r="M1055">
        <v>3500</v>
      </c>
      <c r="N1055">
        <v>3910</v>
      </c>
      <c r="O1055">
        <v>4540</v>
      </c>
      <c r="P1055">
        <v>4484</v>
      </c>
      <c r="Q1055">
        <v>5100</v>
      </c>
      <c r="R1055">
        <v>5750</v>
      </c>
      <c r="S1055">
        <v>5850</v>
      </c>
    </row>
    <row r="1056" spans="1:19" x14ac:dyDescent="0.25">
      <c r="A1056">
        <v>249</v>
      </c>
      <c r="B1056" t="s">
        <v>3908</v>
      </c>
      <c r="C1056" t="s">
        <v>167</v>
      </c>
      <c r="D1056" t="s">
        <v>3898</v>
      </c>
      <c r="E1056">
        <v>-52.4893</v>
      </c>
      <c r="F1056">
        <v>-31.756900000000002</v>
      </c>
      <c r="G1056">
        <v>4556</v>
      </c>
      <c r="H1056">
        <v>5446</v>
      </c>
      <c r="I1056">
        <v>5347</v>
      </c>
      <c r="J1056">
        <v>5171</v>
      </c>
      <c r="K1056">
        <v>4528</v>
      </c>
      <c r="L1056">
        <v>3673</v>
      </c>
      <c r="M1056">
        <v>3288</v>
      </c>
      <c r="N1056">
        <v>3451</v>
      </c>
      <c r="O1056">
        <v>3896</v>
      </c>
      <c r="P1056">
        <v>3978</v>
      </c>
      <c r="Q1056">
        <v>4758</v>
      </c>
      <c r="R1056">
        <v>5501</v>
      </c>
      <c r="S1056">
        <v>5635</v>
      </c>
    </row>
    <row r="1057" spans="1:19" x14ac:dyDescent="0.25">
      <c r="A1057">
        <v>10407</v>
      </c>
      <c r="B1057" t="s">
        <v>2046</v>
      </c>
      <c r="C1057" t="s">
        <v>167</v>
      </c>
      <c r="D1057" t="s">
        <v>1727</v>
      </c>
      <c r="E1057">
        <v>-41.906399999999998</v>
      </c>
      <c r="F1057">
        <v>-20.529399999999999</v>
      </c>
      <c r="G1057">
        <v>4925</v>
      </c>
      <c r="H1057">
        <v>5193</v>
      </c>
      <c r="I1057">
        <v>5690</v>
      </c>
      <c r="J1057">
        <v>5043</v>
      </c>
      <c r="K1057">
        <v>4906</v>
      </c>
      <c r="L1057">
        <v>4523</v>
      </c>
      <c r="M1057">
        <v>4532</v>
      </c>
      <c r="N1057">
        <v>4665</v>
      </c>
      <c r="O1057">
        <v>5213</v>
      </c>
      <c r="P1057">
        <v>5190</v>
      </c>
      <c r="Q1057">
        <v>4858</v>
      </c>
      <c r="R1057">
        <v>4385</v>
      </c>
      <c r="S1057">
        <v>4899</v>
      </c>
    </row>
    <row r="1058" spans="1:19" x14ac:dyDescent="0.25">
      <c r="A1058">
        <v>36399</v>
      </c>
      <c r="B1058" t="s">
        <v>259</v>
      </c>
      <c r="C1058" t="s">
        <v>167</v>
      </c>
      <c r="D1058" t="s">
        <v>192</v>
      </c>
      <c r="E1058">
        <v>-36.082900000000002</v>
      </c>
      <c r="F1058">
        <v>-9.4154999999999998</v>
      </c>
      <c r="G1058">
        <v>5151</v>
      </c>
      <c r="H1058">
        <v>5446</v>
      </c>
      <c r="I1058">
        <v>5487</v>
      </c>
      <c r="J1058">
        <v>5741</v>
      </c>
      <c r="K1058">
        <v>5243</v>
      </c>
      <c r="L1058">
        <v>4482</v>
      </c>
      <c r="M1058">
        <v>4143</v>
      </c>
      <c r="N1058">
        <v>4204</v>
      </c>
      <c r="O1058">
        <v>4711</v>
      </c>
      <c r="P1058">
        <v>5394</v>
      </c>
      <c r="Q1058">
        <v>5448</v>
      </c>
      <c r="R1058">
        <v>5819</v>
      </c>
      <c r="S1058">
        <v>5691</v>
      </c>
    </row>
    <row r="1059" spans="1:19" x14ac:dyDescent="0.25">
      <c r="A1059">
        <v>32537</v>
      </c>
      <c r="B1059" t="s">
        <v>259</v>
      </c>
      <c r="C1059" t="s">
        <v>167</v>
      </c>
      <c r="D1059" t="s">
        <v>5304</v>
      </c>
      <c r="E1059">
        <v>-37.053899999999999</v>
      </c>
      <c r="F1059">
        <v>-10.5063</v>
      </c>
      <c r="G1059">
        <v>5267</v>
      </c>
      <c r="H1059">
        <v>5769</v>
      </c>
      <c r="I1059">
        <v>5635</v>
      </c>
      <c r="J1059">
        <v>5815</v>
      </c>
      <c r="K1059">
        <v>5283</v>
      </c>
      <c r="L1059">
        <v>4610</v>
      </c>
      <c r="M1059">
        <v>4358</v>
      </c>
      <c r="N1059">
        <v>4435</v>
      </c>
      <c r="O1059">
        <v>4882</v>
      </c>
      <c r="P1059">
        <v>5458</v>
      </c>
      <c r="Q1059">
        <v>5521</v>
      </c>
      <c r="R1059">
        <v>5747</v>
      </c>
      <c r="S1059">
        <v>5692</v>
      </c>
    </row>
    <row r="1060" spans="1:19" x14ac:dyDescent="0.25">
      <c r="A1060">
        <v>1448</v>
      </c>
      <c r="B1060" t="s">
        <v>3993</v>
      </c>
      <c r="C1060" t="s">
        <v>167</v>
      </c>
      <c r="D1060" t="s">
        <v>3898</v>
      </c>
      <c r="E1060">
        <v>-51.318100000000001</v>
      </c>
      <c r="F1060">
        <v>-29.692</v>
      </c>
      <c r="G1060">
        <v>4617</v>
      </c>
      <c r="H1060">
        <v>5501</v>
      </c>
      <c r="I1060">
        <v>5547</v>
      </c>
      <c r="J1060">
        <v>5262</v>
      </c>
      <c r="K1060">
        <v>4652</v>
      </c>
      <c r="L1060">
        <v>3791</v>
      </c>
      <c r="M1060">
        <v>3294</v>
      </c>
      <c r="N1060">
        <v>3511</v>
      </c>
      <c r="O1060">
        <v>4081</v>
      </c>
      <c r="P1060">
        <v>3948</v>
      </c>
      <c r="Q1060">
        <v>4612</v>
      </c>
      <c r="R1060">
        <v>5547</v>
      </c>
      <c r="S1060">
        <v>5658</v>
      </c>
    </row>
    <row r="1061" spans="1:19" x14ac:dyDescent="0.25">
      <c r="A1061">
        <v>5717</v>
      </c>
      <c r="B1061" t="s">
        <v>4772</v>
      </c>
      <c r="C1061" t="s">
        <v>167</v>
      </c>
      <c r="D1061" t="s">
        <v>4704</v>
      </c>
      <c r="E1061">
        <v>-47.739199999999997</v>
      </c>
      <c r="F1061">
        <v>-23.468900000000001</v>
      </c>
      <c r="G1061">
        <v>5021</v>
      </c>
      <c r="H1061">
        <v>4957</v>
      </c>
      <c r="I1061">
        <v>5476</v>
      </c>
      <c r="J1061">
        <v>5282</v>
      </c>
      <c r="K1061">
        <v>5145</v>
      </c>
      <c r="L1061">
        <v>4484</v>
      </c>
      <c r="M1061">
        <v>4402</v>
      </c>
      <c r="N1061">
        <v>4448</v>
      </c>
      <c r="O1061">
        <v>5355</v>
      </c>
      <c r="P1061">
        <v>4998</v>
      </c>
      <c r="Q1061">
        <v>5110</v>
      </c>
      <c r="R1061">
        <v>5187</v>
      </c>
      <c r="S1061">
        <v>5405</v>
      </c>
    </row>
    <row r="1062" spans="1:19" x14ac:dyDescent="0.25">
      <c r="A1062">
        <v>28933</v>
      </c>
      <c r="B1062" t="s">
        <v>684</v>
      </c>
      <c r="C1062" t="s">
        <v>167</v>
      </c>
      <c r="D1062" t="s">
        <v>375</v>
      </c>
      <c r="E1062">
        <v>-39.8352</v>
      </c>
      <c r="F1062">
        <v>-11.6662</v>
      </c>
      <c r="G1062">
        <v>5089</v>
      </c>
      <c r="H1062">
        <v>5677</v>
      </c>
      <c r="I1062">
        <v>5711</v>
      </c>
      <c r="J1062">
        <v>5804</v>
      </c>
      <c r="K1062">
        <v>4937</v>
      </c>
      <c r="L1062">
        <v>4278</v>
      </c>
      <c r="M1062">
        <v>3969</v>
      </c>
      <c r="N1062">
        <v>4186</v>
      </c>
      <c r="O1062">
        <v>4684</v>
      </c>
      <c r="P1062">
        <v>5432</v>
      </c>
      <c r="Q1062">
        <v>5357</v>
      </c>
      <c r="R1062">
        <v>5461</v>
      </c>
      <c r="S1062">
        <v>5567</v>
      </c>
    </row>
    <row r="1063" spans="1:19" x14ac:dyDescent="0.25">
      <c r="A1063">
        <v>9687</v>
      </c>
      <c r="B1063" t="s">
        <v>1973</v>
      </c>
      <c r="C1063" t="s">
        <v>167</v>
      </c>
      <c r="D1063" t="s">
        <v>1727</v>
      </c>
      <c r="E1063">
        <v>-43.622300000000003</v>
      </c>
      <c r="F1063">
        <v>-20.918399999999998</v>
      </c>
      <c r="G1063">
        <v>4907</v>
      </c>
      <c r="H1063">
        <v>5020</v>
      </c>
      <c r="I1063">
        <v>5576</v>
      </c>
      <c r="J1063">
        <v>5006</v>
      </c>
      <c r="K1063">
        <v>4828</v>
      </c>
      <c r="L1063">
        <v>4447</v>
      </c>
      <c r="M1063">
        <v>4447</v>
      </c>
      <c r="N1063">
        <v>4622</v>
      </c>
      <c r="O1063">
        <v>5425</v>
      </c>
      <c r="P1063">
        <v>5207</v>
      </c>
      <c r="Q1063">
        <v>4969</v>
      </c>
      <c r="R1063">
        <v>4414</v>
      </c>
      <c r="S1063">
        <v>4923</v>
      </c>
    </row>
    <row r="1064" spans="1:19" x14ac:dyDescent="0.25">
      <c r="A1064">
        <v>15498</v>
      </c>
      <c r="B1064" t="s">
        <v>2414</v>
      </c>
      <c r="C1064" t="s">
        <v>167</v>
      </c>
      <c r="D1064" t="s">
        <v>1727</v>
      </c>
      <c r="E1064">
        <v>-42.515099999999997</v>
      </c>
      <c r="F1064">
        <v>-17.689299999999999</v>
      </c>
      <c r="G1064">
        <v>5091</v>
      </c>
      <c r="H1064">
        <v>5341</v>
      </c>
      <c r="I1064">
        <v>5826</v>
      </c>
      <c r="J1064">
        <v>5244</v>
      </c>
      <c r="K1064">
        <v>4896</v>
      </c>
      <c r="L1064">
        <v>4603</v>
      </c>
      <c r="M1064">
        <v>4546</v>
      </c>
      <c r="N1064">
        <v>4684</v>
      </c>
      <c r="O1064">
        <v>5367</v>
      </c>
      <c r="P1064">
        <v>5557</v>
      </c>
      <c r="Q1064">
        <v>5266</v>
      </c>
      <c r="R1064">
        <v>4571</v>
      </c>
      <c r="S1064">
        <v>5190</v>
      </c>
    </row>
    <row r="1065" spans="1:19" x14ac:dyDescent="0.25">
      <c r="A1065">
        <v>10178</v>
      </c>
      <c r="B1065" t="s">
        <v>2020</v>
      </c>
      <c r="C1065" t="s">
        <v>167</v>
      </c>
      <c r="D1065" t="s">
        <v>1727</v>
      </c>
      <c r="E1065">
        <v>-47.057499999999997</v>
      </c>
      <c r="F1065">
        <v>-20.616800000000001</v>
      </c>
      <c r="G1065">
        <v>5305</v>
      </c>
      <c r="H1065">
        <v>5029</v>
      </c>
      <c r="I1065">
        <v>5555</v>
      </c>
      <c r="J1065">
        <v>5093</v>
      </c>
      <c r="K1065">
        <v>5419</v>
      </c>
      <c r="L1065">
        <v>5152</v>
      </c>
      <c r="M1065">
        <v>5113</v>
      </c>
      <c r="N1065">
        <v>5349</v>
      </c>
      <c r="O1065">
        <v>6070</v>
      </c>
      <c r="P1065">
        <v>5489</v>
      </c>
      <c r="Q1065">
        <v>5345</v>
      </c>
      <c r="R1065">
        <v>5011</v>
      </c>
      <c r="S1065">
        <v>5029</v>
      </c>
    </row>
    <row r="1066" spans="1:19" x14ac:dyDescent="0.25">
      <c r="A1066">
        <v>46082</v>
      </c>
      <c r="B1066" t="s">
        <v>2843</v>
      </c>
      <c r="C1066" t="s">
        <v>167</v>
      </c>
      <c r="D1066" t="s">
        <v>2709</v>
      </c>
      <c r="E1066">
        <v>-35.166899999999998</v>
      </c>
      <c r="F1066">
        <v>-6.9202000000000004</v>
      </c>
      <c r="G1066">
        <v>5414</v>
      </c>
      <c r="H1066">
        <v>5521</v>
      </c>
      <c r="I1066">
        <v>5652</v>
      </c>
      <c r="J1066">
        <v>5910</v>
      </c>
      <c r="K1066">
        <v>5440</v>
      </c>
      <c r="L1066">
        <v>4913</v>
      </c>
      <c r="M1066">
        <v>4548</v>
      </c>
      <c r="N1066">
        <v>4592</v>
      </c>
      <c r="O1066">
        <v>5316</v>
      </c>
      <c r="P1066">
        <v>5609</v>
      </c>
      <c r="Q1066">
        <v>5745</v>
      </c>
      <c r="R1066">
        <v>5966</v>
      </c>
      <c r="S1066">
        <v>5751</v>
      </c>
    </row>
    <row r="1067" spans="1:19" x14ac:dyDescent="0.25">
      <c r="A1067">
        <v>12195</v>
      </c>
      <c r="B1067" t="s">
        <v>2220</v>
      </c>
      <c r="C1067" t="s">
        <v>167</v>
      </c>
      <c r="D1067" t="s">
        <v>1727</v>
      </c>
      <c r="E1067">
        <v>-44.130699999999997</v>
      </c>
      <c r="F1067">
        <v>-19.547499999999999</v>
      </c>
      <c r="G1067">
        <v>5461</v>
      </c>
      <c r="H1067">
        <v>5389</v>
      </c>
      <c r="I1067">
        <v>5864</v>
      </c>
      <c r="J1067">
        <v>5386</v>
      </c>
      <c r="K1067">
        <v>5491</v>
      </c>
      <c r="L1067">
        <v>5203</v>
      </c>
      <c r="M1067">
        <v>5106</v>
      </c>
      <c r="N1067">
        <v>5416</v>
      </c>
      <c r="O1067">
        <v>6083</v>
      </c>
      <c r="P1067">
        <v>5972</v>
      </c>
      <c r="Q1067">
        <v>5531</v>
      </c>
      <c r="R1067">
        <v>5016</v>
      </c>
      <c r="S1067">
        <v>5080</v>
      </c>
    </row>
    <row r="1068" spans="1:19" x14ac:dyDescent="0.25">
      <c r="A1068">
        <v>29771</v>
      </c>
      <c r="B1068" t="s">
        <v>714</v>
      </c>
      <c r="C1068" t="s">
        <v>167</v>
      </c>
      <c r="D1068" t="s">
        <v>375</v>
      </c>
      <c r="E1068">
        <v>-40.009300000000003</v>
      </c>
      <c r="F1068">
        <v>-11.380100000000001</v>
      </c>
      <c r="G1068">
        <v>5118</v>
      </c>
      <c r="H1068">
        <v>5670</v>
      </c>
      <c r="I1068">
        <v>5714</v>
      </c>
      <c r="J1068">
        <v>5778</v>
      </c>
      <c r="K1068">
        <v>4901</v>
      </c>
      <c r="L1068">
        <v>4344</v>
      </c>
      <c r="M1068">
        <v>4091</v>
      </c>
      <c r="N1068">
        <v>4275</v>
      </c>
      <c r="O1068">
        <v>4801</v>
      </c>
      <c r="P1068">
        <v>5502</v>
      </c>
      <c r="Q1068">
        <v>5375</v>
      </c>
      <c r="R1068">
        <v>5463</v>
      </c>
      <c r="S1068">
        <v>5498</v>
      </c>
    </row>
    <row r="1069" spans="1:19" x14ac:dyDescent="0.25">
      <c r="A1069">
        <v>13598</v>
      </c>
      <c r="B1069" t="s">
        <v>2327</v>
      </c>
      <c r="C1069" t="s">
        <v>167</v>
      </c>
      <c r="D1069" t="s">
        <v>1727</v>
      </c>
      <c r="E1069">
        <v>-49.570999999999998</v>
      </c>
      <c r="F1069">
        <v>-18.686699999999998</v>
      </c>
      <c r="G1069">
        <v>5469</v>
      </c>
      <c r="H1069">
        <v>5223</v>
      </c>
      <c r="I1069">
        <v>5524</v>
      </c>
      <c r="J1069">
        <v>5311</v>
      </c>
      <c r="K1069">
        <v>5660</v>
      </c>
      <c r="L1069">
        <v>5428</v>
      </c>
      <c r="M1069">
        <v>5295</v>
      </c>
      <c r="N1069">
        <v>5456</v>
      </c>
      <c r="O1069">
        <v>6160</v>
      </c>
      <c r="P1069">
        <v>5526</v>
      </c>
      <c r="Q1069">
        <v>5470</v>
      </c>
      <c r="R1069">
        <v>5295</v>
      </c>
      <c r="S1069">
        <v>5281</v>
      </c>
    </row>
    <row r="1070" spans="1:19" x14ac:dyDescent="0.25">
      <c r="A1070">
        <v>3113</v>
      </c>
      <c r="B1070" t="s">
        <v>4527</v>
      </c>
      <c r="C1070" t="s">
        <v>167</v>
      </c>
      <c r="D1070" t="s">
        <v>4434</v>
      </c>
      <c r="E1070">
        <v>-51.606099999999998</v>
      </c>
      <c r="F1070">
        <v>-27.347799999999999</v>
      </c>
      <c r="G1070">
        <v>4800</v>
      </c>
      <c r="H1070">
        <v>5341</v>
      </c>
      <c r="I1070">
        <v>5324</v>
      </c>
      <c r="J1070">
        <v>5376</v>
      </c>
      <c r="K1070">
        <v>4868</v>
      </c>
      <c r="L1070">
        <v>4023</v>
      </c>
      <c r="M1070">
        <v>3608</v>
      </c>
      <c r="N1070">
        <v>3956</v>
      </c>
      <c r="O1070">
        <v>4686</v>
      </c>
      <c r="P1070">
        <v>4426</v>
      </c>
      <c r="Q1070">
        <v>4898</v>
      </c>
      <c r="R1070">
        <v>5573</v>
      </c>
      <c r="S1070">
        <v>5520</v>
      </c>
    </row>
    <row r="1071" spans="1:19" x14ac:dyDescent="0.25">
      <c r="A1071">
        <v>54301</v>
      </c>
      <c r="B1071" t="s">
        <v>1378</v>
      </c>
      <c r="C1071" t="s">
        <v>167</v>
      </c>
      <c r="D1071" t="s">
        <v>1298</v>
      </c>
      <c r="E1071">
        <v>-44.328400000000002</v>
      </c>
      <c r="F1071">
        <v>-4.7240000000000002</v>
      </c>
      <c r="G1071">
        <v>5312</v>
      </c>
      <c r="H1071">
        <v>4681</v>
      </c>
      <c r="I1071">
        <v>4796</v>
      </c>
      <c r="J1071">
        <v>4908</v>
      </c>
      <c r="K1071">
        <v>4954</v>
      </c>
      <c r="L1071">
        <v>5037</v>
      </c>
      <c r="M1071">
        <v>5263</v>
      </c>
      <c r="N1071">
        <v>5590</v>
      </c>
      <c r="O1071">
        <v>6116</v>
      </c>
      <c r="P1071">
        <v>6298</v>
      </c>
      <c r="Q1071">
        <v>5828</v>
      </c>
      <c r="R1071">
        <v>5341</v>
      </c>
      <c r="S1071">
        <v>4933</v>
      </c>
    </row>
    <row r="1072" spans="1:19" x14ac:dyDescent="0.25">
      <c r="A1072">
        <v>55050</v>
      </c>
      <c r="B1072" t="s">
        <v>885</v>
      </c>
      <c r="C1072" t="s">
        <v>167</v>
      </c>
      <c r="D1072" t="s">
        <v>792</v>
      </c>
      <c r="E1072">
        <v>-38.905200000000001</v>
      </c>
      <c r="F1072">
        <v>-4.4561000000000002</v>
      </c>
      <c r="G1072">
        <v>5519</v>
      </c>
      <c r="H1072">
        <v>5171</v>
      </c>
      <c r="I1072">
        <v>5265</v>
      </c>
      <c r="J1072">
        <v>5339</v>
      </c>
      <c r="K1072">
        <v>4903</v>
      </c>
      <c r="L1072">
        <v>5130</v>
      </c>
      <c r="M1072">
        <v>5010</v>
      </c>
      <c r="N1072">
        <v>5398</v>
      </c>
      <c r="O1072">
        <v>6127</v>
      </c>
      <c r="P1072">
        <v>6377</v>
      </c>
      <c r="Q1072">
        <v>6178</v>
      </c>
      <c r="R1072">
        <v>5956</v>
      </c>
      <c r="S1072">
        <v>5379</v>
      </c>
    </row>
    <row r="1073" spans="1:19" x14ac:dyDescent="0.25">
      <c r="A1073">
        <v>1726</v>
      </c>
      <c r="B1073" t="s">
        <v>4091</v>
      </c>
      <c r="C1073" t="s">
        <v>167</v>
      </c>
      <c r="D1073" t="s">
        <v>3898</v>
      </c>
      <c r="E1073">
        <v>-51.985700000000001</v>
      </c>
      <c r="F1073">
        <v>-29.267900000000001</v>
      </c>
      <c r="G1073">
        <v>4578</v>
      </c>
      <c r="H1073">
        <v>5350</v>
      </c>
      <c r="I1073">
        <v>5453</v>
      </c>
      <c r="J1073">
        <v>5123</v>
      </c>
      <c r="K1073">
        <v>4607</v>
      </c>
      <c r="L1073">
        <v>3759</v>
      </c>
      <c r="M1073">
        <v>3268</v>
      </c>
      <c r="N1073">
        <v>3580</v>
      </c>
      <c r="O1073">
        <v>4237</v>
      </c>
      <c r="P1073">
        <v>3997</v>
      </c>
      <c r="Q1073">
        <v>4594</v>
      </c>
      <c r="R1073">
        <v>5459</v>
      </c>
      <c r="S1073">
        <v>5510</v>
      </c>
    </row>
    <row r="1074" spans="1:19" x14ac:dyDescent="0.25">
      <c r="A1074">
        <v>12951</v>
      </c>
      <c r="B1074" t="s">
        <v>2285</v>
      </c>
      <c r="C1074" t="s">
        <v>167</v>
      </c>
      <c r="D1074" t="s">
        <v>1727</v>
      </c>
      <c r="E1074">
        <v>-41.861800000000002</v>
      </c>
      <c r="F1074">
        <v>-19.075299999999999</v>
      </c>
      <c r="G1074">
        <v>5001</v>
      </c>
      <c r="H1074">
        <v>5436</v>
      </c>
      <c r="I1074">
        <v>5837</v>
      </c>
      <c r="J1074">
        <v>5358</v>
      </c>
      <c r="K1074">
        <v>5095</v>
      </c>
      <c r="L1074">
        <v>4485</v>
      </c>
      <c r="M1074">
        <v>4397</v>
      </c>
      <c r="N1074">
        <v>4456</v>
      </c>
      <c r="O1074">
        <v>5022</v>
      </c>
      <c r="P1074">
        <v>5138</v>
      </c>
      <c r="Q1074">
        <v>4994</v>
      </c>
      <c r="R1074">
        <v>4587</v>
      </c>
      <c r="S1074">
        <v>5201</v>
      </c>
    </row>
    <row r="1075" spans="1:19" x14ac:dyDescent="0.25">
      <c r="A1075">
        <v>55020</v>
      </c>
      <c r="B1075" t="s">
        <v>3630</v>
      </c>
      <c r="C1075" t="s">
        <v>167</v>
      </c>
      <c r="D1075" t="s">
        <v>3448</v>
      </c>
      <c r="E1075">
        <v>-41.944299999999998</v>
      </c>
      <c r="F1075">
        <v>-4.4573999999999998</v>
      </c>
      <c r="G1075">
        <v>5686</v>
      </c>
      <c r="H1075">
        <v>5040</v>
      </c>
      <c r="I1075">
        <v>5242</v>
      </c>
      <c r="J1075">
        <v>5315</v>
      </c>
      <c r="K1075">
        <v>5116</v>
      </c>
      <c r="L1075">
        <v>5320</v>
      </c>
      <c r="M1075">
        <v>5514</v>
      </c>
      <c r="N1075">
        <v>5790</v>
      </c>
      <c r="O1075">
        <v>6322</v>
      </c>
      <c r="P1075">
        <v>6598</v>
      </c>
      <c r="Q1075">
        <v>6353</v>
      </c>
      <c r="R1075">
        <v>6106</v>
      </c>
      <c r="S1075">
        <v>5521</v>
      </c>
    </row>
    <row r="1076" spans="1:19" x14ac:dyDescent="0.25">
      <c r="A1076">
        <v>18217</v>
      </c>
      <c r="B1076" t="s">
        <v>2495</v>
      </c>
      <c r="C1076" t="s">
        <v>167</v>
      </c>
      <c r="D1076" t="s">
        <v>1727</v>
      </c>
      <c r="E1076">
        <v>-43.708799999999997</v>
      </c>
      <c r="F1076">
        <v>-16.327000000000002</v>
      </c>
      <c r="G1076">
        <v>5822</v>
      </c>
      <c r="H1076">
        <v>5813</v>
      </c>
      <c r="I1076">
        <v>6324</v>
      </c>
      <c r="J1076">
        <v>5805</v>
      </c>
      <c r="K1076">
        <v>5856</v>
      </c>
      <c r="L1076">
        <v>5600</v>
      </c>
      <c r="M1076">
        <v>5438</v>
      </c>
      <c r="N1076">
        <v>5729</v>
      </c>
      <c r="O1076">
        <v>6337</v>
      </c>
      <c r="P1076">
        <v>6287</v>
      </c>
      <c r="Q1076">
        <v>5857</v>
      </c>
      <c r="R1076">
        <v>5191</v>
      </c>
      <c r="S1076">
        <v>5622</v>
      </c>
    </row>
    <row r="1077" spans="1:19" x14ac:dyDescent="0.25">
      <c r="A1077">
        <v>39769</v>
      </c>
      <c r="B1077" t="s">
        <v>3479</v>
      </c>
      <c r="C1077" t="s">
        <v>167</v>
      </c>
      <c r="D1077" t="s">
        <v>3448</v>
      </c>
      <c r="E1077">
        <v>-41.816699999999997</v>
      </c>
      <c r="F1077">
        <v>-8.4962999999999997</v>
      </c>
      <c r="G1077">
        <v>5890</v>
      </c>
      <c r="H1077">
        <v>5582</v>
      </c>
      <c r="I1077">
        <v>5567</v>
      </c>
      <c r="J1077">
        <v>5643</v>
      </c>
      <c r="K1077">
        <v>5503</v>
      </c>
      <c r="L1077">
        <v>5493</v>
      </c>
      <c r="M1077">
        <v>5530</v>
      </c>
      <c r="N1077">
        <v>5954</v>
      </c>
      <c r="O1077">
        <v>6662</v>
      </c>
      <c r="P1077">
        <v>6648</v>
      </c>
      <c r="Q1077">
        <v>6409</v>
      </c>
      <c r="R1077">
        <v>5983</v>
      </c>
      <c r="S1077">
        <v>5703</v>
      </c>
    </row>
    <row r="1078" spans="1:19" x14ac:dyDescent="0.25">
      <c r="A1078">
        <v>4078</v>
      </c>
      <c r="B1078" t="s">
        <v>2984</v>
      </c>
      <c r="C1078" t="s">
        <v>167</v>
      </c>
      <c r="D1078" t="s">
        <v>2912</v>
      </c>
      <c r="E1078">
        <v>-53.611699999999999</v>
      </c>
      <c r="F1078">
        <v>-25.482099999999999</v>
      </c>
      <c r="G1078">
        <v>4936</v>
      </c>
      <c r="H1078">
        <v>5477</v>
      </c>
      <c r="I1078">
        <v>5461</v>
      </c>
      <c r="J1078">
        <v>5538</v>
      </c>
      <c r="K1078">
        <v>4975</v>
      </c>
      <c r="L1078">
        <v>4209</v>
      </c>
      <c r="M1078">
        <v>3799</v>
      </c>
      <c r="N1078">
        <v>4014</v>
      </c>
      <c r="O1078">
        <v>4994</v>
      </c>
      <c r="P1078">
        <v>4626</v>
      </c>
      <c r="Q1078">
        <v>5153</v>
      </c>
      <c r="R1078">
        <v>5503</v>
      </c>
      <c r="S1078">
        <v>5490</v>
      </c>
    </row>
    <row r="1079" spans="1:19" x14ac:dyDescent="0.25">
      <c r="A1079">
        <v>63227</v>
      </c>
      <c r="B1079" t="s">
        <v>2659</v>
      </c>
      <c r="C1079" t="s">
        <v>167</v>
      </c>
      <c r="D1079" t="s">
        <v>2567</v>
      </c>
      <c r="E1079">
        <v>-47.063299999999998</v>
      </c>
      <c r="F1079">
        <v>-1.7482</v>
      </c>
      <c r="G1079">
        <v>4856</v>
      </c>
      <c r="H1079">
        <v>4540</v>
      </c>
      <c r="I1079">
        <v>4370</v>
      </c>
      <c r="J1079">
        <v>4446</v>
      </c>
      <c r="K1079">
        <v>4468</v>
      </c>
      <c r="L1079">
        <v>4616</v>
      </c>
      <c r="M1079">
        <v>4973</v>
      </c>
      <c r="N1079">
        <v>5114</v>
      </c>
      <c r="O1079">
        <v>5387</v>
      </c>
      <c r="P1079">
        <v>5512</v>
      </c>
      <c r="Q1079">
        <v>5264</v>
      </c>
      <c r="R1079">
        <v>4990</v>
      </c>
      <c r="S1079">
        <v>4594</v>
      </c>
    </row>
    <row r="1080" spans="1:19" x14ac:dyDescent="0.25">
      <c r="A1080">
        <v>10188</v>
      </c>
      <c r="B1080" t="s">
        <v>2023</v>
      </c>
      <c r="C1080" t="s">
        <v>167</v>
      </c>
      <c r="D1080" t="s">
        <v>1727</v>
      </c>
      <c r="E1080">
        <v>-46.049599999999998</v>
      </c>
      <c r="F1080">
        <v>-20.616800000000001</v>
      </c>
      <c r="G1080">
        <v>5267</v>
      </c>
      <c r="H1080">
        <v>5064</v>
      </c>
      <c r="I1080">
        <v>5608</v>
      </c>
      <c r="J1080">
        <v>5017</v>
      </c>
      <c r="K1080">
        <v>5370</v>
      </c>
      <c r="L1080">
        <v>5105</v>
      </c>
      <c r="M1080">
        <v>5034</v>
      </c>
      <c r="N1080">
        <v>5289</v>
      </c>
      <c r="O1080">
        <v>5991</v>
      </c>
      <c r="P1080">
        <v>5596</v>
      </c>
      <c r="Q1080">
        <v>5401</v>
      </c>
      <c r="R1080">
        <v>4780</v>
      </c>
      <c r="S1080">
        <v>4946</v>
      </c>
    </row>
    <row r="1081" spans="1:19" x14ac:dyDescent="0.25">
      <c r="A1081">
        <v>6287</v>
      </c>
      <c r="B1081" t="s">
        <v>4863</v>
      </c>
      <c r="C1081" t="s">
        <v>167</v>
      </c>
      <c r="D1081" t="s">
        <v>4704</v>
      </c>
      <c r="E1081">
        <v>-47.507599999999996</v>
      </c>
      <c r="F1081">
        <v>-22.9956</v>
      </c>
      <c r="G1081">
        <v>5143</v>
      </c>
      <c r="H1081">
        <v>5065</v>
      </c>
      <c r="I1081">
        <v>5613</v>
      </c>
      <c r="J1081">
        <v>5334</v>
      </c>
      <c r="K1081">
        <v>5295</v>
      </c>
      <c r="L1081">
        <v>4707</v>
      </c>
      <c r="M1081">
        <v>4539</v>
      </c>
      <c r="N1081">
        <v>4623</v>
      </c>
      <c r="O1081">
        <v>5493</v>
      </c>
      <c r="P1081">
        <v>5138</v>
      </c>
      <c r="Q1081">
        <v>5301</v>
      </c>
      <c r="R1081">
        <v>5213</v>
      </c>
      <c r="S1081">
        <v>5397</v>
      </c>
    </row>
    <row r="1082" spans="1:19" x14ac:dyDescent="0.25">
      <c r="A1082">
        <v>2403</v>
      </c>
      <c r="B1082" t="s">
        <v>4464</v>
      </c>
      <c r="C1082" t="s">
        <v>167</v>
      </c>
      <c r="D1082" t="s">
        <v>4434</v>
      </c>
      <c r="E1082">
        <v>-48.9636</v>
      </c>
      <c r="F1082">
        <v>-28.450299999999999</v>
      </c>
      <c r="G1082">
        <v>4541</v>
      </c>
      <c r="H1082">
        <v>5195</v>
      </c>
      <c r="I1082">
        <v>5206</v>
      </c>
      <c r="J1082">
        <v>4906</v>
      </c>
      <c r="K1082">
        <v>4600</v>
      </c>
      <c r="L1082">
        <v>3971</v>
      </c>
      <c r="M1082">
        <v>3540</v>
      </c>
      <c r="N1082">
        <v>3768</v>
      </c>
      <c r="O1082">
        <v>4389</v>
      </c>
      <c r="P1082">
        <v>3980</v>
      </c>
      <c r="Q1082">
        <v>4390</v>
      </c>
      <c r="R1082">
        <v>5220</v>
      </c>
      <c r="S1082">
        <v>5330</v>
      </c>
    </row>
    <row r="1083" spans="1:19" x14ac:dyDescent="0.25">
      <c r="A1083">
        <v>1163</v>
      </c>
      <c r="B1083" t="s">
        <v>3956</v>
      </c>
      <c r="C1083" t="s">
        <v>167</v>
      </c>
      <c r="D1083" t="s">
        <v>3898</v>
      </c>
      <c r="E1083">
        <v>-50.514899999999997</v>
      </c>
      <c r="F1083">
        <v>-30.145</v>
      </c>
      <c r="G1083">
        <v>4691</v>
      </c>
      <c r="H1083">
        <v>5731</v>
      </c>
      <c r="I1083">
        <v>5654</v>
      </c>
      <c r="J1083">
        <v>5239</v>
      </c>
      <c r="K1083">
        <v>4783</v>
      </c>
      <c r="L1083">
        <v>3804</v>
      </c>
      <c r="M1083">
        <v>3364</v>
      </c>
      <c r="N1083">
        <v>3569</v>
      </c>
      <c r="O1083">
        <v>4100</v>
      </c>
      <c r="P1083">
        <v>3977</v>
      </c>
      <c r="Q1083">
        <v>4751</v>
      </c>
      <c r="R1083">
        <v>5597</v>
      </c>
      <c r="S1083">
        <v>5720</v>
      </c>
    </row>
    <row r="1084" spans="1:19" x14ac:dyDescent="0.25">
      <c r="A1084">
        <v>31929</v>
      </c>
      <c r="B1084" t="s">
        <v>172</v>
      </c>
      <c r="C1084" t="s">
        <v>167</v>
      </c>
      <c r="D1084" t="s">
        <v>168</v>
      </c>
      <c r="E1084">
        <v>-67.6768</v>
      </c>
      <c r="F1084">
        <v>-10.5749</v>
      </c>
      <c r="G1084">
        <v>4592</v>
      </c>
      <c r="H1084">
        <v>4228</v>
      </c>
      <c r="I1084">
        <v>4388</v>
      </c>
      <c r="J1084">
        <v>4277</v>
      </c>
      <c r="K1084">
        <v>4589</v>
      </c>
      <c r="L1084">
        <v>4274</v>
      </c>
      <c r="M1084">
        <v>4388</v>
      </c>
      <c r="N1084">
        <v>4630</v>
      </c>
      <c r="O1084">
        <v>5127</v>
      </c>
      <c r="P1084">
        <v>5153</v>
      </c>
      <c r="Q1084">
        <v>5008</v>
      </c>
      <c r="R1084">
        <v>4680</v>
      </c>
      <c r="S1084">
        <v>4361</v>
      </c>
    </row>
    <row r="1085" spans="1:19" x14ac:dyDescent="0.25">
      <c r="A1085">
        <v>39051</v>
      </c>
      <c r="B1085" t="s">
        <v>3314</v>
      </c>
      <c r="C1085" t="s">
        <v>167</v>
      </c>
      <c r="D1085" t="s">
        <v>3284</v>
      </c>
      <c r="E1085">
        <v>-36.628</v>
      </c>
      <c r="F1085">
        <v>-8.7406000000000006</v>
      </c>
      <c r="G1085">
        <v>5472</v>
      </c>
      <c r="H1085">
        <v>5875</v>
      </c>
      <c r="I1085">
        <v>5754</v>
      </c>
      <c r="J1085">
        <v>5946</v>
      </c>
      <c r="K1085">
        <v>5552</v>
      </c>
      <c r="L1085">
        <v>4658</v>
      </c>
      <c r="M1085">
        <v>4291</v>
      </c>
      <c r="N1085">
        <v>4380</v>
      </c>
      <c r="O1085">
        <v>5117</v>
      </c>
      <c r="P1085">
        <v>5810</v>
      </c>
      <c r="Q1085">
        <v>5999</v>
      </c>
      <c r="R1085">
        <v>6258</v>
      </c>
      <c r="S1085">
        <v>6021</v>
      </c>
    </row>
    <row r="1086" spans="1:19" x14ac:dyDescent="0.25">
      <c r="A1086">
        <v>10942</v>
      </c>
      <c r="B1086" t="s">
        <v>2094</v>
      </c>
      <c r="C1086" t="s">
        <v>167</v>
      </c>
      <c r="D1086" t="s">
        <v>1727</v>
      </c>
      <c r="E1086">
        <v>-42.268700000000003</v>
      </c>
      <c r="F1086">
        <v>-20.1708</v>
      </c>
      <c r="G1086">
        <v>4971</v>
      </c>
      <c r="H1086">
        <v>5138</v>
      </c>
      <c r="I1086">
        <v>5609</v>
      </c>
      <c r="J1086">
        <v>5107</v>
      </c>
      <c r="K1086">
        <v>5042</v>
      </c>
      <c r="L1086">
        <v>4585</v>
      </c>
      <c r="M1086">
        <v>4563</v>
      </c>
      <c r="N1086">
        <v>4704</v>
      </c>
      <c r="O1086">
        <v>5297</v>
      </c>
      <c r="P1086">
        <v>5209</v>
      </c>
      <c r="Q1086">
        <v>4918</v>
      </c>
      <c r="R1086">
        <v>4483</v>
      </c>
      <c r="S1086">
        <v>4993</v>
      </c>
    </row>
    <row r="1087" spans="1:19" x14ac:dyDescent="0.25">
      <c r="A1087">
        <v>1385</v>
      </c>
      <c r="B1087" t="s">
        <v>3981</v>
      </c>
      <c r="C1087" t="s">
        <v>167</v>
      </c>
      <c r="D1087" t="s">
        <v>3898</v>
      </c>
      <c r="E1087">
        <v>-50.435000000000002</v>
      </c>
      <c r="F1087">
        <v>-29.789899999999999</v>
      </c>
      <c r="G1087">
        <v>4635</v>
      </c>
      <c r="H1087">
        <v>5607</v>
      </c>
      <c r="I1087">
        <v>5545</v>
      </c>
      <c r="J1087">
        <v>5163</v>
      </c>
      <c r="K1087">
        <v>4699</v>
      </c>
      <c r="L1087">
        <v>3780</v>
      </c>
      <c r="M1087">
        <v>3316</v>
      </c>
      <c r="N1087">
        <v>3573</v>
      </c>
      <c r="O1087">
        <v>4086</v>
      </c>
      <c r="P1087">
        <v>3961</v>
      </c>
      <c r="Q1087">
        <v>4661</v>
      </c>
      <c r="R1087">
        <v>5569</v>
      </c>
      <c r="S1087">
        <v>5665</v>
      </c>
    </row>
    <row r="1088" spans="1:19" x14ac:dyDescent="0.25">
      <c r="A1088">
        <v>70410</v>
      </c>
      <c r="B1088" t="s">
        <v>4426</v>
      </c>
      <c r="C1088" t="s">
        <v>167</v>
      </c>
      <c r="D1088" t="s">
        <v>4422</v>
      </c>
      <c r="E1088">
        <v>-61.1282</v>
      </c>
      <c r="F1088">
        <v>1.8199000000000001</v>
      </c>
      <c r="G1088">
        <v>4829</v>
      </c>
      <c r="H1088">
        <v>4686</v>
      </c>
      <c r="I1088">
        <v>4795</v>
      </c>
      <c r="J1088">
        <v>4932</v>
      </c>
      <c r="K1088">
        <v>4566</v>
      </c>
      <c r="L1088">
        <v>4154</v>
      </c>
      <c r="M1088">
        <v>4443</v>
      </c>
      <c r="N1088">
        <v>4444</v>
      </c>
      <c r="O1088">
        <v>4958</v>
      </c>
      <c r="P1088">
        <v>5460</v>
      </c>
      <c r="Q1088">
        <v>5432</v>
      </c>
      <c r="R1088">
        <v>5201</v>
      </c>
      <c r="S1088">
        <v>4883</v>
      </c>
    </row>
    <row r="1089" spans="1:19" x14ac:dyDescent="0.25">
      <c r="A1089">
        <v>7675</v>
      </c>
      <c r="B1089" t="s">
        <v>1682</v>
      </c>
      <c r="C1089" t="s">
        <v>167</v>
      </c>
      <c r="D1089" t="s">
        <v>1651</v>
      </c>
      <c r="E1089">
        <v>-57.028100000000002</v>
      </c>
      <c r="F1089">
        <v>-22.011500000000002</v>
      </c>
      <c r="G1089">
        <v>5042</v>
      </c>
      <c r="H1089">
        <v>5419</v>
      </c>
      <c r="I1089">
        <v>5406</v>
      </c>
      <c r="J1089">
        <v>5498</v>
      </c>
      <c r="K1089">
        <v>5204</v>
      </c>
      <c r="L1089">
        <v>4370</v>
      </c>
      <c r="M1089">
        <v>4069</v>
      </c>
      <c r="N1089">
        <v>4147</v>
      </c>
      <c r="O1089">
        <v>5096</v>
      </c>
      <c r="P1089">
        <v>4984</v>
      </c>
      <c r="Q1089">
        <v>5257</v>
      </c>
      <c r="R1089">
        <v>5443</v>
      </c>
      <c r="S1089">
        <v>5614</v>
      </c>
    </row>
    <row r="1090" spans="1:19" x14ac:dyDescent="0.25">
      <c r="A1090">
        <v>36704</v>
      </c>
      <c r="B1090" t="s">
        <v>1682</v>
      </c>
      <c r="C1090" t="s">
        <v>167</v>
      </c>
      <c r="D1090" t="s">
        <v>3448</v>
      </c>
      <c r="E1090">
        <v>-43.329300000000003</v>
      </c>
      <c r="F1090">
        <v>-9.2797999999999998</v>
      </c>
      <c r="G1090">
        <v>5910</v>
      </c>
      <c r="H1090">
        <v>5616</v>
      </c>
      <c r="I1090">
        <v>5473</v>
      </c>
      <c r="J1090">
        <v>5609</v>
      </c>
      <c r="K1090">
        <v>5554</v>
      </c>
      <c r="L1090">
        <v>5674</v>
      </c>
      <c r="M1090">
        <v>5771</v>
      </c>
      <c r="N1090">
        <v>6147</v>
      </c>
      <c r="O1090">
        <v>6807</v>
      </c>
      <c r="P1090">
        <v>6658</v>
      </c>
      <c r="Q1090">
        <v>6274</v>
      </c>
      <c r="R1090">
        <v>5775</v>
      </c>
      <c r="S1090">
        <v>5558</v>
      </c>
    </row>
    <row r="1091" spans="1:19" x14ac:dyDescent="0.25">
      <c r="A1091">
        <v>5634</v>
      </c>
      <c r="B1091" t="s">
        <v>4768</v>
      </c>
      <c r="C1091" t="s">
        <v>167</v>
      </c>
      <c r="D1091" t="s">
        <v>4704</v>
      </c>
      <c r="E1091">
        <v>-45.4129</v>
      </c>
      <c r="F1091">
        <v>-23.613</v>
      </c>
      <c r="G1091">
        <v>4431</v>
      </c>
      <c r="H1091">
        <v>4793</v>
      </c>
      <c r="I1091">
        <v>5341</v>
      </c>
      <c r="J1091">
        <v>4775</v>
      </c>
      <c r="K1091">
        <v>4653</v>
      </c>
      <c r="L1091">
        <v>4097</v>
      </c>
      <c r="M1091">
        <v>3893</v>
      </c>
      <c r="N1091">
        <v>3918</v>
      </c>
      <c r="O1091">
        <v>4554</v>
      </c>
      <c r="P1091">
        <v>4016</v>
      </c>
      <c r="Q1091">
        <v>4149</v>
      </c>
      <c r="R1091">
        <v>4237</v>
      </c>
      <c r="S1091">
        <v>4741</v>
      </c>
    </row>
    <row r="1092" spans="1:19" x14ac:dyDescent="0.25">
      <c r="A1092">
        <v>16469</v>
      </c>
      <c r="B1092" t="s">
        <v>2437</v>
      </c>
      <c r="C1092" t="s">
        <v>167</v>
      </c>
      <c r="D1092" t="s">
        <v>1727</v>
      </c>
      <c r="E1092">
        <v>-41.700699999999998</v>
      </c>
      <c r="F1092">
        <v>-17.186599999999999</v>
      </c>
      <c r="G1092">
        <v>5069</v>
      </c>
      <c r="H1092">
        <v>5428</v>
      </c>
      <c r="I1092">
        <v>5982</v>
      </c>
      <c r="J1092">
        <v>5351</v>
      </c>
      <c r="K1092">
        <v>4923</v>
      </c>
      <c r="L1092">
        <v>4486</v>
      </c>
      <c r="M1092">
        <v>4293</v>
      </c>
      <c r="N1092">
        <v>4458</v>
      </c>
      <c r="O1092">
        <v>5187</v>
      </c>
      <c r="P1092">
        <v>5403</v>
      </c>
      <c r="Q1092">
        <v>5320</v>
      </c>
      <c r="R1092">
        <v>4736</v>
      </c>
      <c r="S1092">
        <v>5264</v>
      </c>
    </row>
    <row r="1093" spans="1:19" x14ac:dyDescent="0.25">
      <c r="A1093">
        <v>21672</v>
      </c>
      <c r="B1093" t="s">
        <v>442</v>
      </c>
      <c r="C1093" t="s">
        <v>167</v>
      </c>
      <c r="D1093" t="s">
        <v>375</v>
      </c>
      <c r="E1093">
        <v>-41.255699999999997</v>
      </c>
      <c r="F1093">
        <v>-14.7255</v>
      </c>
      <c r="G1093">
        <v>5412</v>
      </c>
      <c r="H1093">
        <v>5765</v>
      </c>
      <c r="I1093">
        <v>6041</v>
      </c>
      <c r="J1093">
        <v>5801</v>
      </c>
      <c r="K1093">
        <v>5362</v>
      </c>
      <c r="L1093">
        <v>4851</v>
      </c>
      <c r="M1093">
        <v>4501</v>
      </c>
      <c r="N1093">
        <v>4745</v>
      </c>
      <c r="O1093">
        <v>5210</v>
      </c>
      <c r="P1093">
        <v>5828</v>
      </c>
      <c r="Q1093">
        <v>5698</v>
      </c>
      <c r="R1093">
        <v>5366</v>
      </c>
      <c r="S1093">
        <v>5776</v>
      </c>
    </row>
    <row r="1094" spans="1:19" x14ac:dyDescent="0.25">
      <c r="A1094">
        <v>4508</v>
      </c>
      <c r="B1094" t="s">
        <v>3051</v>
      </c>
      <c r="C1094" t="s">
        <v>167</v>
      </c>
      <c r="D1094" t="s">
        <v>2912</v>
      </c>
      <c r="E1094">
        <v>-50.110199999999999</v>
      </c>
      <c r="F1094">
        <v>-24.9483</v>
      </c>
      <c r="G1094">
        <v>4803</v>
      </c>
      <c r="H1094">
        <v>5077</v>
      </c>
      <c r="I1094">
        <v>5200</v>
      </c>
      <c r="J1094">
        <v>5041</v>
      </c>
      <c r="K1094">
        <v>4901</v>
      </c>
      <c r="L1094">
        <v>4166</v>
      </c>
      <c r="M1094">
        <v>3937</v>
      </c>
      <c r="N1094">
        <v>4192</v>
      </c>
      <c r="O1094">
        <v>5109</v>
      </c>
      <c r="P1094">
        <v>4707</v>
      </c>
      <c r="Q1094">
        <v>4880</v>
      </c>
      <c r="R1094">
        <v>5204</v>
      </c>
      <c r="S1094">
        <v>5221</v>
      </c>
    </row>
    <row r="1095" spans="1:19" x14ac:dyDescent="0.25">
      <c r="A1095">
        <v>9686</v>
      </c>
      <c r="B1095" t="s">
        <v>1972</v>
      </c>
      <c r="C1095" t="s">
        <v>167</v>
      </c>
      <c r="D1095" t="s">
        <v>1727</v>
      </c>
      <c r="E1095">
        <v>-43.742100000000001</v>
      </c>
      <c r="F1095">
        <v>-20.871099999999998</v>
      </c>
      <c r="G1095">
        <v>4939</v>
      </c>
      <c r="H1095">
        <v>4968</v>
      </c>
      <c r="I1095">
        <v>5598</v>
      </c>
      <c r="J1095">
        <v>4982</v>
      </c>
      <c r="K1095">
        <v>4873</v>
      </c>
      <c r="L1095">
        <v>4511</v>
      </c>
      <c r="M1095">
        <v>4502</v>
      </c>
      <c r="N1095">
        <v>4681</v>
      </c>
      <c r="O1095">
        <v>5480</v>
      </c>
      <c r="P1095">
        <v>5256</v>
      </c>
      <c r="Q1095">
        <v>5014</v>
      </c>
      <c r="R1095">
        <v>4477</v>
      </c>
      <c r="S1095">
        <v>4933</v>
      </c>
    </row>
    <row r="1096" spans="1:19" x14ac:dyDescent="0.25">
      <c r="A1096">
        <v>9513</v>
      </c>
      <c r="B1096" t="s">
        <v>1951</v>
      </c>
      <c r="C1096" t="s">
        <v>167</v>
      </c>
      <c r="D1096" t="s">
        <v>1727</v>
      </c>
      <c r="E1096">
        <v>-43.811399999999999</v>
      </c>
      <c r="F1096">
        <v>-20.957100000000001</v>
      </c>
      <c r="G1096">
        <v>5016</v>
      </c>
      <c r="H1096">
        <v>5054</v>
      </c>
      <c r="I1096">
        <v>5619</v>
      </c>
      <c r="J1096">
        <v>5040</v>
      </c>
      <c r="K1096">
        <v>4946</v>
      </c>
      <c r="L1096">
        <v>4553</v>
      </c>
      <c r="M1096">
        <v>4576</v>
      </c>
      <c r="N1096">
        <v>4815</v>
      </c>
      <c r="O1096">
        <v>5608</v>
      </c>
      <c r="P1096">
        <v>5320</v>
      </c>
      <c r="Q1096">
        <v>5106</v>
      </c>
      <c r="R1096">
        <v>4585</v>
      </c>
      <c r="S1096">
        <v>4971</v>
      </c>
    </row>
    <row r="1097" spans="1:19" x14ac:dyDescent="0.25">
      <c r="A1097">
        <v>10051</v>
      </c>
      <c r="B1097" t="s">
        <v>2017</v>
      </c>
      <c r="C1097" t="s">
        <v>167</v>
      </c>
      <c r="D1097" t="s">
        <v>1727</v>
      </c>
      <c r="E1097">
        <v>-42.031700000000001</v>
      </c>
      <c r="F1097">
        <v>-20.7348</v>
      </c>
      <c r="G1097">
        <v>5041</v>
      </c>
      <c r="H1097">
        <v>5299</v>
      </c>
      <c r="I1097">
        <v>5843</v>
      </c>
      <c r="J1097">
        <v>5178</v>
      </c>
      <c r="K1097">
        <v>5059</v>
      </c>
      <c r="L1097">
        <v>4597</v>
      </c>
      <c r="M1097">
        <v>4654</v>
      </c>
      <c r="N1097">
        <v>4695</v>
      </c>
      <c r="O1097">
        <v>5357</v>
      </c>
      <c r="P1097">
        <v>5284</v>
      </c>
      <c r="Q1097">
        <v>4964</v>
      </c>
      <c r="R1097">
        <v>4485</v>
      </c>
      <c r="S1097">
        <v>5076</v>
      </c>
    </row>
    <row r="1098" spans="1:19" x14ac:dyDescent="0.25">
      <c r="A1098">
        <v>7490</v>
      </c>
      <c r="B1098" t="s">
        <v>3720</v>
      </c>
      <c r="C1098" t="s">
        <v>167</v>
      </c>
      <c r="D1098" t="s">
        <v>3664</v>
      </c>
      <c r="E1098">
        <v>-41.663400000000003</v>
      </c>
      <c r="F1098">
        <v>-22.182600000000001</v>
      </c>
      <c r="G1098">
        <v>5080</v>
      </c>
      <c r="H1098">
        <v>5656</v>
      </c>
      <c r="I1098">
        <v>6185</v>
      </c>
      <c r="J1098">
        <v>5338</v>
      </c>
      <c r="K1098">
        <v>5194</v>
      </c>
      <c r="L1098">
        <v>4639</v>
      </c>
      <c r="M1098">
        <v>4496</v>
      </c>
      <c r="N1098">
        <v>4473</v>
      </c>
      <c r="O1098">
        <v>5150</v>
      </c>
      <c r="P1098">
        <v>4945</v>
      </c>
      <c r="Q1098">
        <v>4946</v>
      </c>
      <c r="R1098">
        <v>4671</v>
      </c>
      <c r="S1098">
        <v>5262</v>
      </c>
    </row>
    <row r="1099" spans="1:19" x14ac:dyDescent="0.25">
      <c r="A1099">
        <v>5726</v>
      </c>
      <c r="B1099" t="s">
        <v>4781</v>
      </c>
      <c r="C1099" t="s">
        <v>167</v>
      </c>
      <c r="D1099" t="s">
        <v>4704</v>
      </c>
      <c r="E1099">
        <v>-46.841099999999997</v>
      </c>
      <c r="F1099">
        <v>-23.523900000000001</v>
      </c>
      <c r="G1099">
        <v>4752</v>
      </c>
      <c r="H1099">
        <v>4760</v>
      </c>
      <c r="I1099">
        <v>5318</v>
      </c>
      <c r="J1099">
        <v>4961</v>
      </c>
      <c r="K1099">
        <v>4877</v>
      </c>
      <c r="L1099">
        <v>4319</v>
      </c>
      <c r="M1099">
        <v>4158</v>
      </c>
      <c r="N1099">
        <v>4216</v>
      </c>
      <c r="O1099">
        <v>5127</v>
      </c>
      <c r="P1099">
        <v>4645</v>
      </c>
      <c r="Q1099">
        <v>4707</v>
      </c>
      <c r="R1099">
        <v>4812</v>
      </c>
      <c r="S1099">
        <v>5128</v>
      </c>
    </row>
    <row r="1100" spans="1:19" x14ac:dyDescent="0.25">
      <c r="A1100">
        <v>11665</v>
      </c>
      <c r="B1100" t="s">
        <v>2169</v>
      </c>
      <c r="C1100" t="s">
        <v>167</v>
      </c>
      <c r="D1100" t="s">
        <v>1727</v>
      </c>
      <c r="E1100">
        <v>-42.129600000000003</v>
      </c>
      <c r="F1100">
        <v>-19.787299999999998</v>
      </c>
      <c r="G1100">
        <v>4882</v>
      </c>
      <c r="H1100">
        <v>5132</v>
      </c>
      <c r="I1100">
        <v>5615</v>
      </c>
      <c r="J1100">
        <v>5014</v>
      </c>
      <c r="K1100">
        <v>4933</v>
      </c>
      <c r="L1100">
        <v>4502</v>
      </c>
      <c r="M1100">
        <v>4409</v>
      </c>
      <c r="N1100">
        <v>4526</v>
      </c>
      <c r="O1100">
        <v>5096</v>
      </c>
      <c r="P1100">
        <v>5092</v>
      </c>
      <c r="Q1100">
        <v>4842</v>
      </c>
      <c r="R1100">
        <v>4442</v>
      </c>
      <c r="S1100">
        <v>4981</v>
      </c>
    </row>
    <row r="1101" spans="1:19" x14ac:dyDescent="0.25">
      <c r="A1101">
        <v>53368</v>
      </c>
      <c r="B1101" t="s">
        <v>326</v>
      </c>
      <c r="C1101" t="s">
        <v>167</v>
      </c>
      <c r="D1101" t="s">
        <v>312</v>
      </c>
      <c r="E1101">
        <v>-66.909499999999994</v>
      </c>
      <c r="F1101">
        <v>-4.8822999999999999</v>
      </c>
      <c r="G1101">
        <v>4441</v>
      </c>
      <c r="H1101">
        <v>3997</v>
      </c>
      <c r="I1101">
        <v>4426</v>
      </c>
      <c r="J1101">
        <v>4359</v>
      </c>
      <c r="K1101">
        <v>4293</v>
      </c>
      <c r="L1101">
        <v>3965</v>
      </c>
      <c r="M1101">
        <v>4295</v>
      </c>
      <c r="N1101">
        <v>4428</v>
      </c>
      <c r="O1101">
        <v>5008</v>
      </c>
      <c r="P1101">
        <v>4977</v>
      </c>
      <c r="Q1101">
        <v>4868</v>
      </c>
      <c r="R1101">
        <v>4490</v>
      </c>
      <c r="S1101">
        <v>4183</v>
      </c>
    </row>
    <row r="1102" spans="1:19" x14ac:dyDescent="0.25">
      <c r="A1102">
        <v>42935</v>
      </c>
      <c r="B1102" t="s">
        <v>2719</v>
      </c>
      <c r="C1102" t="s">
        <v>167</v>
      </c>
      <c r="D1102" t="s">
        <v>2709</v>
      </c>
      <c r="E1102">
        <v>-36.493499999999997</v>
      </c>
      <c r="F1102">
        <v>-7.7282999999999999</v>
      </c>
      <c r="G1102">
        <v>5536</v>
      </c>
      <c r="H1102">
        <v>5681</v>
      </c>
      <c r="I1102">
        <v>5727</v>
      </c>
      <c r="J1102">
        <v>5947</v>
      </c>
      <c r="K1102">
        <v>5637</v>
      </c>
      <c r="L1102">
        <v>5016</v>
      </c>
      <c r="M1102">
        <v>4526</v>
      </c>
      <c r="N1102">
        <v>4695</v>
      </c>
      <c r="O1102">
        <v>5365</v>
      </c>
      <c r="P1102">
        <v>5915</v>
      </c>
      <c r="Q1102">
        <v>6039</v>
      </c>
      <c r="R1102">
        <v>6098</v>
      </c>
      <c r="S1102">
        <v>5789</v>
      </c>
    </row>
    <row r="1103" spans="1:19" x14ac:dyDescent="0.25">
      <c r="A1103">
        <v>50284</v>
      </c>
      <c r="B1103" t="s">
        <v>2719</v>
      </c>
      <c r="C1103" t="s">
        <v>167</v>
      </c>
      <c r="D1103" t="s">
        <v>3752</v>
      </c>
      <c r="E1103">
        <v>-37.558900000000001</v>
      </c>
      <c r="F1103">
        <v>-5.7843</v>
      </c>
      <c r="G1103">
        <v>5938</v>
      </c>
      <c r="H1103">
        <v>5744</v>
      </c>
      <c r="I1103">
        <v>5995</v>
      </c>
      <c r="J1103">
        <v>6036</v>
      </c>
      <c r="K1103">
        <v>5904</v>
      </c>
      <c r="L1103">
        <v>5599</v>
      </c>
      <c r="M1103">
        <v>5291</v>
      </c>
      <c r="N1103">
        <v>5644</v>
      </c>
      <c r="O1103">
        <v>6147</v>
      </c>
      <c r="P1103">
        <v>6386</v>
      </c>
      <c r="Q1103">
        <v>6405</v>
      </c>
      <c r="R1103">
        <v>6325</v>
      </c>
      <c r="S1103">
        <v>5782</v>
      </c>
    </row>
    <row r="1104" spans="1:19" x14ac:dyDescent="0.25">
      <c r="A1104">
        <v>58247</v>
      </c>
      <c r="B1104" t="s">
        <v>3653</v>
      </c>
      <c r="C1104" t="s">
        <v>167</v>
      </c>
      <c r="D1104" t="s">
        <v>3448</v>
      </c>
      <c r="E1104">
        <v>-41.8429</v>
      </c>
      <c r="F1104">
        <v>-3.4756</v>
      </c>
      <c r="G1104">
        <v>5580</v>
      </c>
      <c r="H1104">
        <v>5003</v>
      </c>
      <c r="I1104">
        <v>5175</v>
      </c>
      <c r="J1104">
        <v>5162</v>
      </c>
      <c r="K1104">
        <v>4960</v>
      </c>
      <c r="L1104">
        <v>5283</v>
      </c>
      <c r="M1104">
        <v>5507</v>
      </c>
      <c r="N1104">
        <v>5654</v>
      </c>
      <c r="O1104">
        <v>6030</v>
      </c>
      <c r="P1104">
        <v>6417</v>
      </c>
      <c r="Q1104">
        <v>6360</v>
      </c>
      <c r="R1104">
        <v>6058</v>
      </c>
      <c r="S1104">
        <v>5349</v>
      </c>
    </row>
    <row r="1105" spans="1:19" x14ac:dyDescent="0.25">
      <c r="A1105">
        <v>15531</v>
      </c>
      <c r="B1105" t="s">
        <v>378</v>
      </c>
      <c r="C1105" t="s">
        <v>167</v>
      </c>
      <c r="D1105" t="s">
        <v>375</v>
      </c>
      <c r="E1105">
        <v>-39.26</v>
      </c>
      <c r="F1105">
        <v>-17.7273</v>
      </c>
      <c r="G1105">
        <v>5140</v>
      </c>
      <c r="H1105">
        <v>5702</v>
      </c>
      <c r="I1105">
        <v>6016</v>
      </c>
      <c r="J1105">
        <v>5609</v>
      </c>
      <c r="K1105">
        <v>4944</v>
      </c>
      <c r="L1105">
        <v>4480</v>
      </c>
      <c r="M1105">
        <v>4294</v>
      </c>
      <c r="N1105">
        <v>4419</v>
      </c>
      <c r="O1105">
        <v>5043</v>
      </c>
      <c r="P1105">
        <v>5196</v>
      </c>
      <c r="Q1105">
        <v>5252</v>
      </c>
      <c r="R1105">
        <v>5056</v>
      </c>
      <c r="S1105">
        <v>5668</v>
      </c>
    </row>
    <row r="1106" spans="1:19" x14ac:dyDescent="0.25">
      <c r="A1106">
        <v>2436</v>
      </c>
      <c r="B1106" t="s">
        <v>4218</v>
      </c>
      <c r="C1106" t="s">
        <v>167</v>
      </c>
      <c r="D1106" t="s">
        <v>3898</v>
      </c>
      <c r="E1106">
        <v>-52.793700000000001</v>
      </c>
      <c r="F1106">
        <v>-28.296299999999999</v>
      </c>
      <c r="G1106">
        <v>4813</v>
      </c>
      <c r="H1106">
        <v>5473</v>
      </c>
      <c r="I1106">
        <v>5622</v>
      </c>
      <c r="J1106">
        <v>5364</v>
      </c>
      <c r="K1106">
        <v>4891</v>
      </c>
      <c r="L1106">
        <v>4036</v>
      </c>
      <c r="M1106">
        <v>3489</v>
      </c>
      <c r="N1106">
        <v>3853</v>
      </c>
      <c r="O1106">
        <v>4528</v>
      </c>
      <c r="P1106">
        <v>4280</v>
      </c>
      <c r="Q1106">
        <v>4977</v>
      </c>
      <c r="R1106">
        <v>5621</v>
      </c>
      <c r="S1106">
        <v>5626</v>
      </c>
    </row>
    <row r="1107" spans="1:19" x14ac:dyDescent="0.25">
      <c r="A1107">
        <v>15874</v>
      </c>
      <c r="B1107" t="s">
        <v>2420</v>
      </c>
      <c r="C1107" t="s">
        <v>167</v>
      </c>
      <c r="D1107" t="s">
        <v>1727</v>
      </c>
      <c r="E1107">
        <v>-43.014000000000003</v>
      </c>
      <c r="F1107">
        <v>-17.526</v>
      </c>
      <c r="G1107">
        <v>5259</v>
      </c>
      <c r="H1107">
        <v>5480</v>
      </c>
      <c r="I1107">
        <v>6017</v>
      </c>
      <c r="J1107">
        <v>5300</v>
      </c>
      <c r="K1107">
        <v>5066</v>
      </c>
      <c r="L1107">
        <v>4749</v>
      </c>
      <c r="M1107">
        <v>4788</v>
      </c>
      <c r="N1107">
        <v>4959</v>
      </c>
      <c r="O1107">
        <v>5631</v>
      </c>
      <c r="P1107">
        <v>5717</v>
      </c>
      <c r="Q1107">
        <v>5447</v>
      </c>
      <c r="R1107">
        <v>4730</v>
      </c>
      <c r="S1107">
        <v>5218</v>
      </c>
    </row>
    <row r="1108" spans="1:19" x14ac:dyDescent="0.25">
      <c r="A1108">
        <v>28397</v>
      </c>
      <c r="B1108" t="s">
        <v>666</v>
      </c>
      <c r="C1108" t="s">
        <v>167</v>
      </c>
      <c r="D1108" t="s">
        <v>375</v>
      </c>
      <c r="E1108">
        <v>-37.948700000000002</v>
      </c>
      <c r="F1108">
        <v>-11.941800000000001</v>
      </c>
      <c r="G1108">
        <v>5161</v>
      </c>
      <c r="H1108">
        <v>5664</v>
      </c>
      <c r="I1108">
        <v>5645</v>
      </c>
      <c r="J1108">
        <v>5771</v>
      </c>
      <c r="K1108">
        <v>5006</v>
      </c>
      <c r="L1108">
        <v>4413</v>
      </c>
      <c r="M1108">
        <v>4276</v>
      </c>
      <c r="N1108">
        <v>4425</v>
      </c>
      <c r="O1108">
        <v>4747</v>
      </c>
      <c r="P1108">
        <v>5330</v>
      </c>
      <c r="Q1108">
        <v>5423</v>
      </c>
      <c r="R1108">
        <v>5550</v>
      </c>
      <c r="S1108">
        <v>5686</v>
      </c>
    </row>
    <row r="1109" spans="1:19" x14ac:dyDescent="0.25">
      <c r="A1109">
        <v>11046</v>
      </c>
      <c r="B1109" t="s">
        <v>5291</v>
      </c>
      <c r="C1109" t="s">
        <v>167</v>
      </c>
      <c r="D1109" t="s">
        <v>4704</v>
      </c>
      <c r="E1109">
        <v>-49.913899999999998</v>
      </c>
      <c r="F1109">
        <v>-20.082000000000001</v>
      </c>
      <c r="G1109">
        <v>5428</v>
      </c>
      <c r="H1109">
        <v>5298</v>
      </c>
      <c r="I1109">
        <v>5706</v>
      </c>
      <c r="J1109">
        <v>5527</v>
      </c>
      <c r="K1109">
        <v>5553</v>
      </c>
      <c r="L1109">
        <v>5129</v>
      </c>
      <c r="M1109">
        <v>4908</v>
      </c>
      <c r="N1109">
        <v>5183</v>
      </c>
      <c r="O1109">
        <v>5838</v>
      </c>
      <c r="P1109">
        <v>5453</v>
      </c>
      <c r="Q1109">
        <v>5564</v>
      </c>
      <c r="R1109">
        <v>5421</v>
      </c>
      <c r="S1109">
        <v>5552</v>
      </c>
    </row>
    <row r="1110" spans="1:19" x14ac:dyDescent="0.25">
      <c r="A1110">
        <v>8682</v>
      </c>
      <c r="B1110" t="s">
        <v>3740</v>
      </c>
      <c r="C1110" t="s">
        <v>167</v>
      </c>
      <c r="D1110" t="s">
        <v>3664</v>
      </c>
      <c r="E1110">
        <v>-41.615499999999997</v>
      </c>
      <c r="F1110">
        <v>-21.489799999999999</v>
      </c>
      <c r="G1110">
        <v>5115</v>
      </c>
      <c r="H1110">
        <v>5679</v>
      </c>
      <c r="I1110">
        <v>6130</v>
      </c>
      <c r="J1110">
        <v>5415</v>
      </c>
      <c r="K1110">
        <v>5109</v>
      </c>
      <c r="L1110">
        <v>4650</v>
      </c>
      <c r="M1110">
        <v>4489</v>
      </c>
      <c r="N1110">
        <v>4530</v>
      </c>
      <c r="O1110">
        <v>5131</v>
      </c>
      <c r="P1110">
        <v>5148</v>
      </c>
      <c r="Q1110">
        <v>5048</v>
      </c>
      <c r="R1110">
        <v>4737</v>
      </c>
      <c r="S1110">
        <v>5315</v>
      </c>
    </row>
    <row r="1111" spans="1:19" x14ac:dyDescent="0.25">
      <c r="A1111">
        <v>7789</v>
      </c>
      <c r="B1111" t="s">
        <v>1792</v>
      </c>
      <c r="C1111" t="s">
        <v>167</v>
      </c>
      <c r="D1111" t="s">
        <v>1727</v>
      </c>
      <c r="E1111">
        <v>-45.696399999999997</v>
      </c>
      <c r="F1111">
        <v>-22.042899999999999</v>
      </c>
      <c r="G1111">
        <v>5100</v>
      </c>
      <c r="H1111">
        <v>4904</v>
      </c>
      <c r="I1111">
        <v>5468</v>
      </c>
      <c r="J1111">
        <v>5044</v>
      </c>
      <c r="K1111">
        <v>5243</v>
      </c>
      <c r="L1111">
        <v>4814</v>
      </c>
      <c r="M1111">
        <v>4708</v>
      </c>
      <c r="N1111">
        <v>4894</v>
      </c>
      <c r="O1111">
        <v>5675</v>
      </c>
      <c r="P1111">
        <v>5324</v>
      </c>
      <c r="Q1111">
        <v>5268</v>
      </c>
      <c r="R1111">
        <v>4841</v>
      </c>
      <c r="S1111">
        <v>5023</v>
      </c>
    </row>
    <row r="1112" spans="1:19" x14ac:dyDescent="0.25">
      <c r="A1112">
        <v>57118</v>
      </c>
      <c r="B1112" t="s">
        <v>335</v>
      </c>
      <c r="C1112" t="s">
        <v>167</v>
      </c>
      <c r="D1112" t="s">
        <v>312</v>
      </c>
      <c r="E1112">
        <v>-60.369500000000002</v>
      </c>
      <c r="F1112">
        <v>-3.7684000000000002</v>
      </c>
      <c r="G1112">
        <v>4328</v>
      </c>
      <c r="H1112">
        <v>3878</v>
      </c>
      <c r="I1112">
        <v>4004</v>
      </c>
      <c r="J1112">
        <v>4043</v>
      </c>
      <c r="K1112">
        <v>3871</v>
      </c>
      <c r="L1112">
        <v>3879</v>
      </c>
      <c r="M1112">
        <v>4374</v>
      </c>
      <c r="N1112">
        <v>4498</v>
      </c>
      <c r="O1112">
        <v>5016</v>
      </c>
      <c r="P1112">
        <v>4965</v>
      </c>
      <c r="Q1112">
        <v>4753</v>
      </c>
      <c r="R1112">
        <v>4603</v>
      </c>
      <c r="S1112">
        <v>4053</v>
      </c>
    </row>
    <row r="1113" spans="1:19" x14ac:dyDescent="0.25">
      <c r="A1113">
        <v>58993</v>
      </c>
      <c r="B1113" t="s">
        <v>349</v>
      </c>
      <c r="C1113" t="s">
        <v>167</v>
      </c>
      <c r="D1113" t="s">
        <v>312</v>
      </c>
      <c r="E1113">
        <v>-59.826900000000002</v>
      </c>
      <c r="F1113">
        <v>-3.1972999999999998</v>
      </c>
      <c r="G1113">
        <v>4532</v>
      </c>
      <c r="H1113">
        <v>4029</v>
      </c>
      <c r="I1113">
        <v>4143</v>
      </c>
      <c r="J1113">
        <v>4191</v>
      </c>
      <c r="K1113">
        <v>4071</v>
      </c>
      <c r="L1113">
        <v>4114</v>
      </c>
      <c r="M1113">
        <v>4689</v>
      </c>
      <c r="N1113">
        <v>4719</v>
      </c>
      <c r="O1113">
        <v>5244</v>
      </c>
      <c r="P1113">
        <v>5226</v>
      </c>
      <c r="Q1113">
        <v>4948</v>
      </c>
      <c r="R1113">
        <v>4780</v>
      </c>
      <c r="S1113">
        <v>4233</v>
      </c>
    </row>
    <row r="1114" spans="1:19" x14ac:dyDescent="0.25">
      <c r="A1114">
        <v>10780</v>
      </c>
      <c r="B1114" t="s">
        <v>1011</v>
      </c>
      <c r="C1114" t="s">
        <v>167</v>
      </c>
      <c r="D1114" t="s">
        <v>979</v>
      </c>
      <c r="E1114">
        <v>-40.416899999999998</v>
      </c>
      <c r="F1114">
        <v>-20.2637</v>
      </c>
      <c r="G1114">
        <v>4948</v>
      </c>
      <c r="H1114">
        <v>5446</v>
      </c>
      <c r="I1114">
        <v>6046</v>
      </c>
      <c r="J1114">
        <v>5396</v>
      </c>
      <c r="K1114">
        <v>4970</v>
      </c>
      <c r="L1114">
        <v>4537</v>
      </c>
      <c r="M1114">
        <v>4428</v>
      </c>
      <c r="N1114">
        <v>4418</v>
      </c>
      <c r="O1114">
        <v>4893</v>
      </c>
      <c r="P1114">
        <v>4977</v>
      </c>
      <c r="Q1114">
        <v>4681</v>
      </c>
      <c r="R1114">
        <v>4486</v>
      </c>
      <c r="S1114">
        <v>5100</v>
      </c>
    </row>
    <row r="1115" spans="1:19" x14ac:dyDescent="0.25">
      <c r="A1115">
        <v>56051</v>
      </c>
      <c r="B1115" t="s">
        <v>904</v>
      </c>
      <c r="C1115" t="s">
        <v>167</v>
      </c>
      <c r="D1115" t="s">
        <v>792</v>
      </c>
      <c r="E1115">
        <v>-39.191499999999998</v>
      </c>
      <c r="F1115">
        <v>-4.2255000000000003</v>
      </c>
      <c r="G1115">
        <v>5687</v>
      </c>
      <c r="H1115">
        <v>5153</v>
      </c>
      <c r="I1115">
        <v>5420</v>
      </c>
      <c r="J1115">
        <v>5318</v>
      </c>
      <c r="K1115">
        <v>5010</v>
      </c>
      <c r="L1115">
        <v>5394</v>
      </c>
      <c r="M1115">
        <v>5318</v>
      </c>
      <c r="N1115">
        <v>5580</v>
      </c>
      <c r="O1115">
        <v>6335</v>
      </c>
      <c r="P1115">
        <v>6633</v>
      </c>
      <c r="Q1115">
        <v>6431</v>
      </c>
      <c r="R1115">
        <v>6188</v>
      </c>
      <c r="S1115">
        <v>5457</v>
      </c>
    </row>
    <row r="1116" spans="1:19" x14ac:dyDescent="0.25">
      <c r="A1116">
        <v>42890</v>
      </c>
      <c r="B1116" t="s">
        <v>3513</v>
      </c>
      <c r="C1116" t="s">
        <v>167</v>
      </c>
      <c r="D1116" t="s">
        <v>3448</v>
      </c>
      <c r="E1116">
        <v>-40.985100000000003</v>
      </c>
      <c r="F1116">
        <v>-7.7347999999999999</v>
      </c>
      <c r="G1116">
        <v>5879</v>
      </c>
      <c r="H1116">
        <v>5417</v>
      </c>
      <c r="I1116">
        <v>5407</v>
      </c>
      <c r="J1116">
        <v>5664</v>
      </c>
      <c r="K1116">
        <v>5495</v>
      </c>
      <c r="L1116">
        <v>5450</v>
      </c>
      <c r="M1116">
        <v>5494</v>
      </c>
      <c r="N1116">
        <v>5914</v>
      </c>
      <c r="O1116">
        <v>6592</v>
      </c>
      <c r="P1116">
        <v>6750</v>
      </c>
      <c r="Q1116">
        <v>6452</v>
      </c>
      <c r="R1116">
        <v>6146</v>
      </c>
      <c r="S1116">
        <v>5764</v>
      </c>
    </row>
    <row r="1117" spans="1:19" x14ac:dyDescent="0.25">
      <c r="A1117">
        <v>22505</v>
      </c>
      <c r="B1117" t="s">
        <v>463</v>
      </c>
      <c r="C1117" t="s">
        <v>167</v>
      </c>
      <c r="D1117" t="s">
        <v>375</v>
      </c>
      <c r="E1117">
        <v>-43.7727</v>
      </c>
      <c r="F1117">
        <v>-14.298999999999999</v>
      </c>
      <c r="G1117">
        <v>5979</v>
      </c>
      <c r="H1117">
        <v>6019</v>
      </c>
      <c r="I1117">
        <v>6415</v>
      </c>
      <c r="J1117">
        <v>6104</v>
      </c>
      <c r="K1117">
        <v>6014</v>
      </c>
      <c r="L1117">
        <v>5706</v>
      </c>
      <c r="M1117">
        <v>5605</v>
      </c>
      <c r="N1117">
        <v>5891</v>
      </c>
      <c r="O1117">
        <v>6220</v>
      </c>
      <c r="P1117">
        <v>6234</v>
      </c>
      <c r="Q1117">
        <v>6203</v>
      </c>
      <c r="R1117">
        <v>5493</v>
      </c>
      <c r="S1117">
        <v>5846</v>
      </c>
    </row>
    <row r="1118" spans="1:19" x14ac:dyDescent="0.25">
      <c r="A1118">
        <v>32855</v>
      </c>
      <c r="B1118" t="s">
        <v>5343</v>
      </c>
      <c r="C1118" t="s">
        <v>167</v>
      </c>
      <c r="D1118" t="s">
        <v>5304</v>
      </c>
      <c r="E1118">
        <v>-37.703200000000002</v>
      </c>
      <c r="F1118">
        <v>-10.356999999999999</v>
      </c>
      <c r="G1118">
        <v>5294</v>
      </c>
      <c r="H1118">
        <v>5729</v>
      </c>
      <c r="I1118">
        <v>5770</v>
      </c>
      <c r="J1118">
        <v>5816</v>
      </c>
      <c r="K1118">
        <v>5299</v>
      </c>
      <c r="L1118">
        <v>4604</v>
      </c>
      <c r="M1118">
        <v>4319</v>
      </c>
      <c r="N1118">
        <v>4436</v>
      </c>
      <c r="O1118">
        <v>4937</v>
      </c>
      <c r="P1118">
        <v>5520</v>
      </c>
      <c r="Q1118">
        <v>5515</v>
      </c>
      <c r="R1118">
        <v>5851</v>
      </c>
      <c r="S1118">
        <v>5738</v>
      </c>
    </row>
    <row r="1119" spans="1:19" x14ac:dyDescent="0.25">
      <c r="A1119">
        <v>56682</v>
      </c>
      <c r="B1119" t="s">
        <v>918</v>
      </c>
      <c r="C1119" t="s">
        <v>167</v>
      </c>
      <c r="D1119" t="s">
        <v>792</v>
      </c>
      <c r="E1119">
        <v>-40.475900000000003</v>
      </c>
      <c r="F1119">
        <v>-3.9508999999999999</v>
      </c>
      <c r="G1119">
        <v>5555</v>
      </c>
      <c r="H1119">
        <v>5025</v>
      </c>
      <c r="I1119">
        <v>5375</v>
      </c>
      <c r="J1119">
        <v>5303</v>
      </c>
      <c r="K1119">
        <v>5018</v>
      </c>
      <c r="L1119">
        <v>5135</v>
      </c>
      <c r="M1119">
        <v>5173</v>
      </c>
      <c r="N1119">
        <v>5414</v>
      </c>
      <c r="O1119">
        <v>6106</v>
      </c>
      <c r="P1119">
        <v>6528</v>
      </c>
      <c r="Q1119">
        <v>6284</v>
      </c>
      <c r="R1119">
        <v>5964</v>
      </c>
      <c r="S1119">
        <v>5335</v>
      </c>
    </row>
    <row r="1120" spans="1:19" x14ac:dyDescent="0.25">
      <c r="A1120">
        <v>28285</v>
      </c>
      <c r="B1120" t="s">
        <v>5390</v>
      </c>
      <c r="C1120" t="s">
        <v>167</v>
      </c>
      <c r="D1120" t="s">
        <v>5370</v>
      </c>
      <c r="E1120">
        <v>-49.161299999999997</v>
      </c>
      <c r="F1120">
        <v>-11.888500000000001</v>
      </c>
      <c r="G1120">
        <v>5356</v>
      </c>
      <c r="H1120">
        <v>4963</v>
      </c>
      <c r="I1120">
        <v>5187</v>
      </c>
      <c r="J1120">
        <v>5056</v>
      </c>
      <c r="K1120">
        <v>5340</v>
      </c>
      <c r="L1120">
        <v>5552</v>
      </c>
      <c r="M1120">
        <v>5390</v>
      </c>
      <c r="N1120">
        <v>5683</v>
      </c>
      <c r="O1120">
        <v>6138</v>
      </c>
      <c r="P1120">
        <v>5858</v>
      </c>
      <c r="Q1120">
        <v>5314</v>
      </c>
      <c r="R1120">
        <v>4916</v>
      </c>
      <c r="S1120">
        <v>4874</v>
      </c>
    </row>
    <row r="1121" spans="1:19" x14ac:dyDescent="0.25">
      <c r="A1121">
        <v>45651</v>
      </c>
      <c r="B1121" t="s">
        <v>811</v>
      </c>
      <c r="C1121" t="s">
        <v>167</v>
      </c>
      <c r="D1121" t="s">
        <v>792</v>
      </c>
      <c r="E1121">
        <v>-39.282499999999999</v>
      </c>
      <c r="F1121">
        <v>-7.0343999999999998</v>
      </c>
      <c r="G1121">
        <v>5866</v>
      </c>
      <c r="H1121">
        <v>5545</v>
      </c>
      <c r="I1121">
        <v>5674</v>
      </c>
      <c r="J1121">
        <v>5783</v>
      </c>
      <c r="K1121">
        <v>5626</v>
      </c>
      <c r="L1121">
        <v>5420</v>
      </c>
      <c r="M1121">
        <v>5342</v>
      </c>
      <c r="N1121">
        <v>5623</v>
      </c>
      <c r="O1121">
        <v>6287</v>
      </c>
      <c r="P1121">
        <v>6574</v>
      </c>
      <c r="Q1121">
        <v>6395</v>
      </c>
      <c r="R1121">
        <v>6323</v>
      </c>
      <c r="S1121">
        <v>5799</v>
      </c>
    </row>
    <row r="1122" spans="1:19" x14ac:dyDescent="0.25">
      <c r="A1122">
        <v>47588</v>
      </c>
      <c r="B1122" t="s">
        <v>827</v>
      </c>
      <c r="C1122" t="s">
        <v>167</v>
      </c>
      <c r="D1122" t="s">
        <v>792</v>
      </c>
      <c r="E1122">
        <v>-39.496600000000001</v>
      </c>
      <c r="F1122">
        <v>-6.5332999999999997</v>
      </c>
      <c r="G1122">
        <v>5846</v>
      </c>
      <c r="H1122">
        <v>5446</v>
      </c>
      <c r="I1122">
        <v>5617</v>
      </c>
      <c r="J1122">
        <v>5779</v>
      </c>
      <c r="K1122">
        <v>5559</v>
      </c>
      <c r="L1122">
        <v>5438</v>
      </c>
      <c r="M1122">
        <v>5412</v>
      </c>
      <c r="N1122">
        <v>5698</v>
      </c>
      <c r="O1122">
        <v>6385</v>
      </c>
      <c r="P1122">
        <v>6526</v>
      </c>
      <c r="Q1122">
        <v>6340</v>
      </c>
      <c r="R1122">
        <v>6231</v>
      </c>
      <c r="S1122">
        <v>5726</v>
      </c>
    </row>
    <row r="1123" spans="1:19" x14ac:dyDescent="0.25">
      <c r="A1123">
        <v>34360</v>
      </c>
      <c r="B1123" t="s">
        <v>1645</v>
      </c>
      <c r="C1123" t="s">
        <v>167</v>
      </c>
      <c r="D1123" t="s">
        <v>1511</v>
      </c>
      <c r="E1123">
        <v>-55.842100000000002</v>
      </c>
      <c r="F1123">
        <v>-9.9495000000000005</v>
      </c>
      <c r="G1123">
        <v>4944</v>
      </c>
      <c r="H1123">
        <v>4555</v>
      </c>
      <c r="I1123">
        <v>4646</v>
      </c>
      <c r="J1123">
        <v>4674</v>
      </c>
      <c r="K1123">
        <v>4821</v>
      </c>
      <c r="L1123">
        <v>4981</v>
      </c>
      <c r="M1123">
        <v>5125</v>
      </c>
      <c r="N1123">
        <v>5247</v>
      </c>
      <c r="O1123">
        <v>5579</v>
      </c>
      <c r="P1123">
        <v>5169</v>
      </c>
      <c r="Q1123">
        <v>5063</v>
      </c>
      <c r="R1123">
        <v>4804</v>
      </c>
      <c r="S1123">
        <v>4664</v>
      </c>
    </row>
    <row r="1124" spans="1:19" x14ac:dyDescent="0.25">
      <c r="A1124">
        <v>5803</v>
      </c>
      <c r="B1124" t="s">
        <v>3202</v>
      </c>
      <c r="C1124" t="s">
        <v>167</v>
      </c>
      <c r="D1124" t="s">
        <v>2912</v>
      </c>
      <c r="E1124">
        <v>-49.7209</v>
      </c>
      <c r="F1124">
        <v>-23.425000000000001</v>
      </c>
      <c r="G1124">
        <v>5091</v>
      </c>
      <c r="H1124">
        <v>5165</v>
      </c>
      <c r="I1124">
        <v>5555</v>
      </c>
      <c r="J1124">
        <v>5414</v>
      </c>
      <c r="K1124">
        <v>5261</v>
      </c>
      <c r="L1124">
        <v>4467</v>
      </c>
      <c r="M1124">
        <v>4199</v>
      </c>
      <c r="N1124">
        <v>4464</v>
      </c>
      <c r="O1124">
        <v>5365</v>
      </c>
      <c r="P1124">
        <v>4996</v>
      </c>
      <c r="Q1124">
        <v>5184</v>
      </c>
      <c r="R1124">
        <v>5433</v>
      </c>
      <c r="S1124">
        <v>5595</v>
      </c>
    </row>
    <row r="1125" spans="1:19" x14ac:dyDescent="0.25">
      <c r="A1125">
        <v>1730</v>
      </c>
      <c r="B1125" t="s">
        <v>4094</v>
      </c>
      <c r="C1125" t="s">
        <v>167</v>
      </c>
      <c r="D1125" t="s">
        <v>3898</v>
      </c>
      <c r="E1125">
        <v>-51.503300000000003</v>
      </c>
      <c r="F1125">
        <v>-29.2974</v>
      </c>
      <c r="G1125">
        <v>4625</v>
      </c>
      <c r="H1125">
        <v>5426</v>
      </c>
      <c r="I1125">
        <v>5443</v>
      </c>
      <c r="J1125">
        <v>5092</v>
      </c>
      <c r="K1125">
        <v>4667</v>
      </c>
      <c r="L1125">
        <v>3765</v>
      </c>
      <c r="M1125">
        <v>3353</v>
      </c>
      <c r="N1125">
        <v>3673</v>
      </c>
      <c r="O1125">
        <v>4298</v>
      </c>
      <c r="P1125">
        <v>4016</v>
      </c>
      <c r="Q1125">
        <v>4673</v>
      </c>
      <c r="R1125">
        <v>5516</v>
      </c>
      <c r="S1125">
        <v>5572</v>
      </c>
    </row>
    <row r="1126" spans="1:19" x14ac:dyDescent="0.25">
      <c r="A1126">
        <v>15516</v>
      </c>
      <c r="B1126" t="s">
        <v>2416</v>
      </c>
      <c r="C1126" t="s">
        <v>167</v>
      </c>
      <c r="D1126" t="s">
        <v>1727</v>
      </c>
      <c r="E1126">
        <v>-40.772599999999997</v>
      </c>
      <c r="F1126">
        <v>-17.697800000000001</v>
      </c>
      <c r="G1126">
        <v>5003</v>
      </c>
      <c r="H1126">
        <v>5576</v>
      </c>
      <c r="I1126">
        <v>5968</v>
      </c>
      <c r="J1126">
        <v>5465</v>
      </c>
      <c r="K1126">
        <v>5083</v>
      </c>
      <c r="L1126">
        <v>4423</v>
      </c>
      <c r="M1126">
        <v>4175</v>
      </c>
      <c r="N1126">
        <v>4208</v>
      </c>
      <c r="O1126">
        <v>4766</v>
      </c>
      <c r="P1126">
        <v>5090</v>
      </c>
      <c r="Q1126">
        <v>5048</v>
      </c>
      <c r="R1126">
        <v>4796</v>
      </c>
      <c r="S1126">
        <v>5434</v>
      </c>
    </row>
    <row r="1127" spans="1:19" x14ac:dyDescent="0.25">
      <c r="A1127">
        <v>2857</v>
      </c>
      <c r="B1127" t="s">
        <v>4312</v>
      </c>
      <c r="C1127" t="s">
        <v>167</v>
      </c>
      <c r="D1127" t="s">
        <v>3898</v>
      </c>
      <c r="E1127">
        <v>-51.912599999999998</v>
      </c>
      <c r="F1127">
        <v>-27.717199999999998</v>
      </c>
      <c r="G1127">
        <v>4826</v>
      </c>
      <c r="H1127">
        <v>5502</v>
      </c>
      <c r="I1127">
        <v>5539</v>
      </c>
      <c r="J1127">
        <v>5383</v>
      </c>
      <c r="K1127">
        <v>4866</v>
      </c>
      <c r="L1127">
        <v>4006</v>
      </c>
      <c r="M1127">
        <v>3473</v>
      </c>
      <c r="N1127">
        <v>3912</v>
      </c>
      <c r="O1127">
        <v>4627</v>
      </c>
      <c r="P1127">
        <v>4353</v>
      </c>
      <c r="Q1127">
        <v>4998</v>
      </c>
      <c r="R1127">
        <v>5627</v>
      </c>
      <c r="S1127">
        <v>5627</v>
      </c>
    </row>
    <row r="1128" spans="1:19" x14ac:dyDescent="0.25">
      <c r="A1128">
        <v>12938</v>
      </c>
      <c r="B1128" t="s">
        <v>2281</v>
      </c>
      <c r="C1128" t="s">
        <v>167</v>
      </c>
      <c r="D1128" t="s">
        <v>1727</v>
      </c>
      <c r="E1128">
        <v>-43.138599999999997</v>
      </c>
      <c r="F1128">
        <v>-19.088200000000001</v>
      </c>
      <c r="G1128">
        <v>4929</v>
      </c>
      <c r="H1128">
        <v>5103</v>
      </c>
      <c r="I1128">
        <v>5629</v>
      </c>
      <c r="J1128">
        <v>5035</v>
      </c>
      <c r="K1128">
        <v>4930</v>
      </c>
      <c r="L1128">
        <v>4518</v>
      </c>
      <c r="M1128">
        <v>4430</v>
      </c>
      <c r="N1128">
        <v>4601</v>
      </c>
      <c r="O1128">
        <v>5298</v>
      </c>
      <c r="P1128">
        <v>5257</v>
      </c>
      <c r="Q1128">
        <v>4992</v>
      </c>
      <c r="R1128">
        <v>4435</v>
      </c>
      <c r="S1128">
        <v>4919</v>
      </c>
    </row>
    <row r="1129" spans="1:19" x14ac:dyDescent="0.25">
      <c r="A1129">
        <v>7990</v>
      </c>
      <c r="B1129" t="s">
        <v>3732</v>
      </c>
      <c r="C1129" t="s">
        <v>167</v>
      </c>
      <c r="D1129" t="s">
        <v>3664</v>
      </c>
      <c r="E1129">
        <v>-42.604999999999997</v>
      </c>
      <c r="F1129">
        <v>-21.9314</v>
      </c>
      <c r="G1129">
        <v>4996</v>
      </c>
      <c r="H1129">
        <v>5347</v>
      </c>
      <c r="I1129">
        <v>5942</v>
      </c>
      <c r="J1129">
        <v>5424</v>
      </c>
      <c r="K1129">
        <v>5143</v>
      </c>
      <c r="L1129">
        <v>4503</v>
      </c>
      <c r="M1129">
        <v>4353</v>
      </c>
      <c r="N1129">
        <v>4483</v>
      </c>
      <c r="O1129">
        <v>5121</v>
      </c>
      <c r="P1129">
        <v>5012</v>
      </c>
      <c r="Q1129">
        <v>4879</v>
      </c>
      <c r="R1129">
        <v>4574</v>
      </c>
      <c r="S1129">
        <v>5176</v>
      </c>
    </row>
    <row r="1130" spans="1:19" x14ac:dyDescent="0.25">
      <c r="A1130">
        <v>8646</v>
      </c>
      <c r="B1130" t="s">
        <v>1860</v>
      </c>
      <c r="C1130" t="s">
        <v>167</v>
      </c>
      <c r="D1130" t="s">
        <v>1727</v>
      </c>
      <c r="E1130">
        <v>-45.220399999999998</v>
      </c>
      <c r="F1130">
        <v>-21.463799999999999</v>
      </c>
      <c r="G1130">
        <v>5096</v>
      </c>
      <c r="H1130">
        <v>4929</v>
      </c>
      <c r="I1130">
        <v>5404</v>
      </c>
      <c r="J1130">
        <v>4980</v>
      </c>
      <c r="K1130">
        <v>5139</v>
      </c>
      <c r="L1130">
        <v>4760</v>
      </c>
      <c r="M1130">
        <v>4758</v>
      </c>
      <c r="N1130">
        <v>5026</v>
      </c>
      <c r="O1130">
        <v>5760</v>
      </c>
      <c r="P1130">
        <v>5417</v>
      </c>
      <c r="Q1130">
        <v>5232</v>
      </c>
      <c r="R1130">
        <v>4761</v>
      </c>
      <c r="S1130">
        <v>4991</v>
      </c>
    </row>
    <row r="1131" spans="1:19" x14ac:dyDescent="0.25">
      <c r="A1131">
        <v>10200</v>
      </c>
      <c r="B1131" t="s">
        <v>2025</v>
      </c>
      <c r="C1131" t="s">
        <v>167</v>
      </c>
      <c r="D1131" t="s">
        <v>1727</v>
      </c>
      <c r="E1131">
        <v>-44.873899999999999</v>
      </c>
      <c r="F1131">
        <v>-20.558</v>
      </c>
      <c r="G1131">
        <v>5298</v>
      </c>
      <c r="H1131">
        <v>5140</v>
      </c>
      <c r="I1131">
        <v>5673</v>
      </c>
      <c r="J1131">
        <v>5168</v>
      </c>
      <c r="K1131">
        <v>5420</v>
      </c>
      <c r="L1131">
        <v>5015</v>
      </c>
      <c r="M1131">
        <v>5055</v>
      </c>
      <c r="N1131">
        <v>5251</v>
      </c>
      <c r="O1131">
        <v>5945</v>
      </c>
      <c r="P1131">
        <v>5693</v>
      </c>
      <c r="Q1131">
        <v>5393</v>
      </c>
      <c r="R1131">
        <v>4803</v>
      </c>
      <c r="S1131">
        <v>5019</v>
      </c>
    </row>
    <row r="1132" spans="1:19" x14ac:dyDescent="0.25">
      <c r="A1132">
        <v>7623</v>
      </c>
      <c r="B1132" t="s">
        <v>1784</v>
      </c>
      <c r="C1132" t="s">
        <v>167</v>
      </c>
      <c r="D1132" t="s">
        <v>1727</v>
      </c>
      <c r="E1132">
        <v>-45.131100000000004</v>
      </c>
      <c r="F1132">
        <v>-22.120799999999999</v>
      </c>
      <c r="G1132">
        <v>5065</v>
      </c>
      <c r="H1132">
        <v>4819</v>
      </c>
      <c r="I1132">
        <v>5425</v>
      </c>
      <c r="J1132">
        <v>5070</v>
      </c>
      <c r="K1132">
        <v>5200</v>
      </c>
      <c r="L1132">
        <v>4809</v>
      </c>
      <c r="M1132">
        <v>4623</v>
      </c>
      <c r="N1132">
        <v>4843</v>
      </c>
      <c r="O1132">
        <v>5590</v>
      </c>
      <c r="P1132">
        <v>5336</v>
      </c>
      <c r="Q1132">
        <v>5246</v>
      </c>
      <c r="R1132">
        <v>4829</v>
      </c>
      <c r="S1132">
        <v>4992</v>
      </c>
    </row>
    <row r="1133" spans="1:19" x14ac:dyDescent="0.25">
      <c r="A1133">
        <v>10917</v>
      </c>
      <c r="B1133" t="s">
        <v>2085</v>
      </c>
      <c r="C1133" t="s">
        <v>167</v>
      </c>
      <c r="D1133" t="s">
        <v>1727</v>
      </c>
      <c r="E1133">
        <v>-44.766800000000003</v>
      </c>
      <c r="F1133">
        <v>-20.191600000000001</v>
      </c>
      <c r="G1133">
        <v>5379</v>
      </c>
      <c r="H1133">
        <v>5283</v>
      </c>
      <c r="I1133">
        <v>5746</v>
      </c>
      <c r="J1133">
        <v>5236</v>
      </c>
      <c r="K1133">
        <v>5457</v>
      </c>
      <c r="L1133">
        <v>5132</v>
      </c>
      <c r="M1133">
        <v>5120</v>
      </c>
      <c r="N1133">
        <v>5341</v>
      </c>
      <c r="O1133">
        <v>6040</v>
      </c>
      <c r="P1133">
        <v>5770</v>
      </c>
      <c r="Q1133">
        <v>5474</v>
      </c>
      <c r="R1133">
        <v>4893</v>
      </c>
      <c r="S1133">
        <v>5052</v>
      </c>
    </row>
    <row r="1134" spans="1:19" x14ac:dyDescent="0.25">
      <c r="A1134">
        <v>13087</v>
      </c>
      <c r="B1134" t="s">
        <v>2289</v>
      </c>
      <c r="C1134" t="s">
        <v>167</v>
      </c>
      <c r="D1134" t="s">
        <v>1727</v>
      </c>
      <c r="E1134">
        <v>-46.313400000000001</v>
      </c>
      <c r="F1134">
        <v>-18.997900000000001</v>
      </c>
      <c r="G1134">
        <v>5484</v>
      </c>
      <c r="H1134">
        <v>5219</v>
      </c>
      <c r="I1134">
        <v>5747</v>
      </c>
      <c r="J1134">
        <v>5173</v>
      </c>
      <c r="K1134">
        <v>5559</v>
      </c>
      <c r="L1134">
        <v>5430</v>
      </c>
      <c r="M1134">
        <v>5291</v>
      </c>
      <c r="N1134">
        <v>5657</v>
      </c>
      <c r="O1134">
        <v>6416</v>
      </c>
      <c r="P1134">
        <v>5924</v>
      </c>
      <c r="Q1134">
        <v>5433</v>
      </c>
      <c r="R1134">
        <v>4889</v>
      </c>
      <c r="S1134">
        <v>5071</v>
      </c>
    </row>
    <row r="1135" spans="1:19" x14ac:dyDescent="0.25">
      <c r="A1135">
        <v>9490</v>
      </c>
      <c r="B1135" t="s">
        <v>1946</v>
      </c>
      <c r="C1135" t="s">
        <v>167</v>
      </c>
      <c r="D1135" t="s">
        <v>1727</v>
      </c>
      <c r="E1135">
        <v>-46.115299999999998</v>
      </c>
      <c r="F1135">
        <v>-20.9741</v>
      </c>
      <c r="G1135">
        <v>5204</v>
      </c>
      <c r="H1135">
        <v>5091</v>
      </c>
      <c r="I1135">
        <v>5575</v>
      </c>
      <c r="J1135">
        <v>5033</v>
      </c>
      <c r="K1135">
        <v>5282</v>
      </c>
      <c r="L1135">
        <v>4937</v>
      </c>
      <c r="M1135">
        <v>4808</v>
      </c>
      <c r="N1135">
        <v>5106</v>
      </c>
      <c r="O1135">
        <v>5860</v>
      </c>
      <c r="P1135">
        <v>5492</v>
      </c>
      <c r="Q1135">
        <v>5337</v>
      </c>
      <c r="R1135">
        <v>4912</v>
      </c>
      <c r="S1135">
        <v>5012</v>
      </c>
    </row>
    <row r="1136" spans="1:19" x14ac:dyDescent="0.25">
      <c r="A1136">
        <v>20083</v>
      </c>
      <c r="B1136" t="s">
        <v>1228</v>
      </c>
      <c r="C1136" t="s">
        <v>167</v>
      </c>
      <c r="D1136" t="s">
        <v>1058</v>
      </c>
      <c r="E1136">
        <v>-49.708399999999997</v>
      </c>
      <c r="F1136">
        <v>-15.355399999999999</v>
      </c>
      <c r="G1136">
        <v>5435</v>
      </c>
      <c r="H1136">
        <v>4923</v>
      </c>
      <c r="I1136">
        <v>5372</v>
      </c>
      <c r="J1136">
        <v>5278</v>
      </c>
      <c r="K1136">
        <v>5619</v>
      </c>
      <c r="L1136">
        <v>5684</v>
      </c>
      <c r="M1136">
        <v>5517</v>
      </c>
      <c r="N1136">
        <v>5584</v>
      </c>
      <c r="O1136">
        <v>6382</v>
      </c>
      <c r="P1136">
        <v>5694</v>
      </c>
      <c r="Q1136">
        <v>5411</v>
      </c>
      <c r="R1136">
        <v>4854</v>
      </c>
      <c r="S1136">
        <v>4895</v>
      </c>
    </row>
    <row r="1137" spans="1:19" x14ac:dyDescent="0.25">
      <c r="A1137">
        <v>45560</v>
      </c>
      <c r="B1137" t="s">
        <v>5467</v>
      </c>
      <c r="C1137" t="s">
        <v>167</v>
      </c>
      <c r="D1137" t="s">
        <v>5370</v>
      </c>
      <c r="E1137">
        <v>-48.398200000000003</v>
      </c>
      <c r="F1137">
        <v>-7.0330000000000004</v>
      </c>
      <c r="G1137">
        <v>5052</v>
      </c>
      <c r="H1137">
        <v>4569</v>
      </c>
      <c r="I1137">
        <v>4692</v>
      </c>
      <c r="J1137">
        <v>4593</v>
      </c>
      <c r="K1137">
        <v>4904</v>
      </c>
      <c r="L1137">
        <v>5145</v>
      </c>
      <c r="M1137">
        <v>5549</v>
      </c>
      <c r="N1137">
        <v>5549</v>
      </c>
      <c r="O1137">
        <v>6102</v>
      </c>
      <c r="P1137">
        <v>5741</v>
      </c>
      <c r="Q1137">
        <v>4882</v>
      </c>
      <c r="R1137">
        <v>4537</v>
      </c>
      <c r="S1137">
        <v>4362</v>
      </c>
    </row>
    <row r="1138" spans="1:19" x14ac:dyDescent="0.25">
      <c r="A1138">
        <v>32215</v>
      </c>
      <c r="B1138" t="s">
        <v>5340</v>
      </c>
      <c r="C1138" t="s">
        <v>167</v>
      </c>
      <c r="D1138" t="s">
        <v>5304</v>
      </c>
      <c r="E1138">
        <v>-36.984200000000001</v>
      </c>
      <c r="F1138">
        <v>-10.648999999999999</v>
      </c>
      <c r="G1138">
        <v>5378</v>
      </c>
      <c r="H1138">
        <v>5833</v>
      </c>
      <c r="I1138">
        <v>5844</v>
      </c>
      <c r="J1138">
        <v>5975</v>
      </c>
      <c r="K1138">
        <v>5353</v>
      </c>
      <c r="L1138">
        <v>4682</v>
      </c>
      <c r="M1138">
        <v>4456</v>
      </c>
      <c r="N1138">
        <v>4467</v>
      </c>
      <c r="O1138">
        <v>5024</v>
      </c>
      <c r="P1138">
        <v>5530</v>
      </c>
      <c r="Q1138">
        <v>5635</v>
      </c>
      <c r="R1138">
        <v>5915</v>
      </c>
      <c r="S1138">
        <v>5824</v>
      </c>
    </row>
    <row r="1139" spans="1:19" x14ac:dyDescent="0.25">
      <c r="A1139">
        <v>10380</v>
      </c>
      <c r="B1139" t="s">
        <v>2035</v>
      </c>
      <c r="C1139" t="s">
        <v>167</v>
      </c>
      <c r="D1139" t="s">
        <v>1727</v>
      </c>
      <c r="E1139">
        <v>-44.633899999999997</v>
      </c>
      <c r="F1139">
        <v>-20.54</v>
      </c>
      <c r="G1139">
        <v>5309</v>
      </c>
      <c r="H1139">
        <v>5148</v>
      </c>
      <c r="I1139">
        <v>5632</v>
      </c>
      <c r="J1139">
        <v>5218</v>
      </c>
      <c r="K1139">
        <v>5412</v>
      </c>
      <c r="L1139">
        <v>5027</v>
      </c>
      <c r="M1139">
        <v>5014</v>
      </c>
      <c r="N1139">
        <v>5286</v>
      </c>
      <c r="O1139">
        <v>5946</v>
      </c>
      <c r="P1139">
        <v>5702</v>
      </c>
      <c r="Q1139">
        <v>5406</v>
      </c>
      <c r="R1139">
        <v>4859</v>
      </c>
      <c r="S1139">
        <v>5062</v>
      </c>
    </row>
    <row r="1140" spans="1:19" x14ac:dyDescent="0.25">
      <c r="A1140">
        <v>42531</v>
      </c>
      <c r="B1140" t="s">
        <v>3409</v>
      </c>
      <c r="C1140" t="s">
        <v>167</v>
      </c>
      <c r="D1140" t="s">
        <v>3284</v>
      </c>
      <c r="E1140">
        <v>-37.795699999999997</v>
      </c>
      <c r="F1140">
        <v>-7.8048000000000002</v>
      </c>
      <c r="G1140">
        <v>5846</v>
      </c>
      <c r="H1140">
        <v>5945</v>
      </c>
      <c r="I1140">
        <v>5993</v>
      </c>
      <c r="J1140">
        <v>6133</v>
      </c>
      <c r="K1140">
        <v>5920</v>
      </c>
      <c r="L1140">
        <v>5245</v>
      </c>
      <c r="M1140">
        <v>4845</v>
      </c>
      <c r="N1140">
        <v>4996</v>
      </c>
      <c r="O1140">
        <v>5756</v>
      </c>
      <c r="P1140">
        <v>6438</v>
      </c>
      <c r="Q1140">
        <v>6394</v>
      </c>
      <c r="R1140">
        <v>6442</v>
      </c>
      <c r="S1140">
        <v>6048</v>
      </c>
    </row>
    <row r="1141" spans="1:19" x14ac:dyDescent="0.25">
      <c r="A1141">
        <v>47233</v>
      </c>
      <c r="B1141" t="s">
        <v>3760</v>
      </c>
      <c r="C1141" t="s">
        <v>167</v>
      </c>
      <c r="D1141" t="s">
        <v>3752</v>
      </c>
      <c r="E1141">
        <v>-36.591200000000001</v>
      </c>
      <c r="F1141">
        <v>-6.5571999999999999</v>
      </c>
      <c r="G1141">
        <v>5695</v>
      </c>
      <c r="H1141">
        <v>5683</v>
      </c>
      <c r="I1141">
        <v>5723</v>
      </c>
      <c r="J1141">
        <v>5935</v>
      </c>
      <c r="K1141">
        <v>5653</v>
      </c>
      <c r="L1141">
        <v>5184</v>
      </c>
      <c r="M1141">
        <v>4786</v>
      </c>
      <c r="N1141">
        <v>5088</v>
      </c>
      <c r="O1141">
        <v>5802</v>
      </c>
      <c r="P1141">
        <v>6186</v>
      </c>
      <c r="Q1141">
        <v>6291</v>
      </c>
      <c r="R1141">
        <v>6227</v>
      </c>
      <c r="S1141">
        <v>5776</v>
      </c>
    </row>
    <row r="1142" spans="1:19" x14ac:dyDescent="0.25">
      <c r="A1142">
        <v>52184</v>
      </c>
      <c r="B1142" t="s">
        <v>3878</v>
      </c>
      <c r="C1142" t="s">
        <v>167</v>
      </c>
      <c r="D1142" t="s">
        <v>3752</v>
      </c>
      <c r="E1142">
        <v>-36.834600000000002</v>
      </c>
      <c r="F1142">
        <v>-5.3385999999999996</v>
      </c>
      <c r="G1142">
        <v>5805</v>
      </c>
      <c r="H1142">
        <v>5720</v>
      </c>
      <c r="I1142">
        <v>5799</v>
      </c>
      <c r="J1142">
        <v>5910</v>
      </c>
      <c r="K1142">
        <v>5620</v>
      </c>
      <c r="L1142">
        <v>5497</v>
      </c>
      <c r="M1142">
        <v>5095</v>
      </c>
      <c r="N1142">
        <v>5312</v>
      </c>
      <c r="O1142">
        <v>5975</v>
      </c>
      <c r="P1142">
        <v>6262</v>
      </c>
      <c r="Q1142">
        <v>6331</v>
      </c>
      <c r="R1142">
        <v>6265</v>
      </c>
      <c r="S1142">
        <v>5868</v>
      </c>
    </row>
    <row r="1143" spans="1:19" x14ac:dyDescent="0.25">
      <c r="A1143">
        <v>56033</v>
      </c>
      <c r="B1143" t="s">
        <v>900</v>
      </c>
      <c r="C1143" t="s">
        <v>167</v>
      </c>
      <c r="D1143" t="s">
        <v>792</v>
      </c>
      <c r="E1143">
        <v>-40.941600000000001</v>
      </c>
      <c r="F1143">
        <v>-4.1601999999999997</v>
      </c>
      <c r="G1143">
        <v>5618</v>
      </c>
      <c r="H1143">
        <v>5146</v>
      </c>
      <c r="I1143">
        <v>5267</v>
      </c>
      <c r="J1143">
        <v>5316</v>
      </c>
      <c r="K1143">
        <v>4956</v>
      </c>
      <c r="L1143">
        <v>5070</v>
      </c>
      <c r="M1143">
        <v>5167</v>
      </c>
      <c r="N1143">
        <v>5525</v>
      </c>
      <c r="O1143">
        <v>6223</v>
      </c>
      <c r="P1143">
        <v>6582</v>
      </c>
      <c r="Q1143">
        <v>6386</v>
      </c>
      <c r="R1143">
        <v>6243</v>
      </c>
      <c r="S1143">
        <v>5534</v>
      </c>
    </row>
    <row r="1144" spans="1:19" x14ac:dyDescent="0.25">
      <c r="A1144">
        <v>40574</v>
      </c>
      <c r="B1144" t="s">
        <v>3356</v>
      </c>
      <c r="C1144" t="s">
        <v>167</v>
      </c>
      <c r="D1144" t="s">
        <v>3284</v>
      </c>
      <c r="E1144">
        <v>-38.7438</v>
      </c>
      <c r="F1144">
        <v>-8.3196999999999992</v>
      </c>
      <c r="G1144">
        <v>5744</v>
      </c>
      <c r="H1144">
        <v>5859</v>
      </c>
      <c r="I1144">
        <v>5900</v>
      </c>
      <c r="J1144">
        <v>6057</v>
      </c>
      <c r="K1144">
        <v>5732</v>
      </c>
      <c r="L1144">
        <v>5076</v>
      </c>
      <c r="M1144">
        <v>4623</v>
      </c>
      <c r="N1144">
        <v>4877</v>
      </c>
      <c r="O1144">
        <v>5618</v>
      </c>
      <c r="P1144">
        <v>6438</v>
      </c>
      <c r="Q1144">
        <v>6352</v>
      </c>
      <c r="R1144">
        <v>6371</v>
      </c>
      <c r="S1144">
        <v>6026</v>
      </c>
    </row>
    <row r="1145" spans="1:19" x14ac:dyDescent="0.25">
      <c r="A1145">
        <v>11763</v>
      </c>
      <c r="B1145" t="s">
        <v>2174</v>
      </c>
      <c r="C1145" t="s">
        <v>167</v>
      </c>
      <c r="D1145" t="s">
        <v>1727</v>
      </c>
      <c r="E1145">
        <v>-50.689900000000002</v>
      </c>
      <c r="F1145">
        <v>-19.699200000000001</v>
      </c>
      <c r="G1145">
        <v>5437</v>
      </c>
      <c r="H1145">
        <v>5234</v>
      </c>
      <c r="I1145">
        <v>5671</v>
      </c>
      <c r="J1145">
        <v>5516</v>
      </c>
      <c r="K1145">
        <v>5589</v>
      </c>
      <c r="L1145">
        <v>5176</v>
      </c>
      <c r="M1145">
        <v>5076</v>
      </c>
      <c r="N1145">
        <v>5238</v>
      </c>
      <c r="O1145">
        <v>5955</v>
      </c>
      <c r="P1145">
        <v>5443</v>
      </c>
      <c r="Q1145">
        <v>5524</v>
      </c>
      <c r="R1145">
        <v>5349</v>
      </c>
      <c r="S1145">
        <v>5468</v>
      </c>
    </row>
    <row r="1146" spans="1:19" x14ac:dyDescent="0.25">
      <c r="A1146">
        <v>36008</v>
      </c>
      <c r="B1146" t="s">
        <v>239</v>
      </c>
      <c r="C1146" t="s">
        <v>167</v>
      </c>
      <c r="D1146" t="s">
        <v>192</v>
      </c>
      <c r="E1146">
        <v>-37.375900000000001</v>
      </c>
      <c r="F1146">
        <v>-9.4837000000000007</v>
      </c>
      <c r="G1146">
        <v>5431</v>
      </c>
      <c r="H1146">
        <v>5779</v>
      </c>
      <c r="I1146">
        <v>5769</v>
      </c>
      <c r="J1146">
        <v>5996</v>
      </c>
      <c r="K1146">
        <v>5512</v>
      </c>
      <c r="L1146">
        <v>4679</v>
      </c>
      <c r="M1146">
        <v>4341</v>
      </c>
      <c r="N1146">
        <v>4442</v>
      </c>
      <c r="O1146">
        <v>5018</v>
      </c>
      <c r="P1146">
        <v>5697</v>
      </c>
      <c r="Q1146">
        <v>5831</v>
      </c>
      <c r="R1146">
        <v>6197</v>
      </c>
      <c r="S1146">
        <v>5911</v>
      </c>
    </row>
    <row r="1147" spans="1:19" x14ac:dyDescent="0.25">
      <c r="A1147">
        <v>68870</v>
      </c>
      <c r="B1147" t="s">
        <v>4423</v>
      </c>
      <c r="C1147" t="s">
        <v>167</v>
      </c>
      <c r="D1147" t="s">
        <v>4422</v>
      </c>
      <c r="E1147">
        <v>-59.696800000000003</v>
      </c>
      <c r="F1147">
        <v>0.87670000000000003</v>
      </c>
      <c r="G1147">
        <v>4679</v>
      </c>
      <c r="H1147">
        <v>4440</v>
      </c>
      <c r="I1147">
        <v>4504</v>
      </c>
      <c r="J1147">
        <v>4490</v>
      </c>
      <c r="K1147">
        <v>4324</v>
      </c>
      <c r="L1147">
        <v>4117</v>
      </c>
      <c r="M1147">
        <v>4424</v>
      </c>
      <c r="N1147">
        <v>4476</v>
      </c>
      <c r="O1147">
        <v>5077</v>
      </c>
      <c r="P1147">
        <v>5289</v>
      </c>
      <c r="Q1147">
        <v>5267</v>
      </c>
      <c r="R1147">
        <v>5084</v>
      </c>
      <c r="S1147">
        <v>4652</v>
      </c>
    </row>
    <row r="1148" spans="1:19" x14ac:dyDescent="0.25">
      <c r="A1148">
        <v>44395</v>
      </c>
      <c r="B1148" t="s">
        <v>1302</v>
      </c>
      <c r="C1148" t="s">
        <v>167</v>
      </c>
      <c r="D1148" t="s">
        <v>1298</v>
      </c>
      <c r="E1148">
        <v>-47.463799999999999</v>
      </c>
      <c r="F1148">
        <v>-7.3362999999999996</v>
      </c>
      <c r="G1148">
        <v>5228</v>
      </c>
      <c r="H1148">
        <v>4655</v>
      </c>
      <c r="I1148">
        <v>4807</v>
      </c>
      <c r="J1148">
        <v>4806</v>
      </c>
      <c r="K1148">
        <v>4986</v>
      </c>
      <c r="L1148">
        <v>5392</v>
      </c>
      <c r="M1148">
        <v>5726</v>
      </c>
      <c r="N1148">
        <v>5658</v>
      </c>
      <c r="O1148">
        <v>6192</v>
      </c>
      <c r="P1148">
        <v>6087</v>
      </c>
      <c r="Q1148">
        <v>5239</v>
      </c>
      <c r="R1148">
        <v>4649</v>
      </c>
      <c r="S1148">
        <v>4539</v>
      </c>
    </row>
    <row r="1149" spans="1:19" x14ac:dyDescent="0.25">
      <c r="A1149">
        <v>42556</v>
      </c>
      <c r="B1149" t="s">
        <v>3417</v>
      </c>
      <c r="C1149" t="s">
        <v>167</v>
      </c>
      <c r="D1149" t="s">
        <v>3284</v>
      </c>
      <c r="E1149">
        <v>-35.256599999999999</v>
      </c>
      <c r="F1149">
        <v>-7.8480999999999996</v>
      </c>
      <c r="G1149">
        <v>5268</v>
      </c>
      <c r="H1149">
        <v>5378</v>
      </c>
      <c r="I1149">
        <v>5615</v>
      </c>
      <c r="J1149">
        <v>5772</v>
      </c>
      <c r="K1149">
        <v>5330</v>
      </c>
      <c r="L1149">
        <v>4716</v>
      </c>
      <c r="M1149">
        <v>4401</v>
      </c>
      <c r="N1149">
        <v>4484</v>
      </c>
      <c r="O1149">
        <v>5144</v>
      </c>
      <c r="P1149">
        <v>5525</v>
      </c>
      <c r="Q1149">
        <v>5580</v>
      </c>
      <c r="R1149">
        <v>5710</v>
      </c>
      <c r="S1149">
        <v>5556</v>
      </c>
    </row>
    <row r="1150" spans="1:19" x14ac:dyDescent="0.25">
      <c r="A1150">
        <v>8652</v>
      </c>
      <c r="B1150" t="s">
        <v>1862</v>
      </c>
      <c r="C1150" t="s">
        <v>167</v>
      </c>
      <c r="D1150" t="s">
        <v>1727</v>
      </c>
      <c r="E1150">
        <v>-44.6449</v>
      </c>
      <c r="F1150">
        <v>-21.490200000000002</v>
      </c>
      <c r="G1150">
        <v>5099</v>
      </c>
      <c r="H1150">
        <v>5044</v>
      </c>
      <c r="I1150">
        <v>5522</v>
      </c>
      <c r="J1150">
        <v>5103</v>
      </c>
      <c r="K1150">
        <v>5107</v>
      </c>
      <c r="L1150">
        <v>4747</v>
      </c>
      <c r="M1150">
        <v>4638</v>
      </c>
      <c r="N1150">
        <v>4904</v>
      </c>
      <c r="O1150">
        <v>5691</v>
      </c>
      <c r="P1150">
        <v>5416</v>
      </c>
      <c r="Q1150">
        <v>5228</v>
      </c>
      <c r="R1150">
        <v>4784</v>
      </c>
      <c r="S1150">
        <v>5000</v>
      </c>
    </row>
    <row r="1151" spans="1:19" x14ac:dyDescent="0.25">
      <c r="A1151">
        <v>45660</v>
      </c>
      <c r="B1151" t="s">
        <v>2812</v>
      </c>
      <c r="C1151" t="s">
        <v>167</v>
      </c>
      <c r="D1151" t="s">
        <v>2709</v>
      </c>
      <c r="E1151">
        <v>-38.345999999999997</v>
      </c>
      <c r="F1151">
        <v>-7.0381</v>
      </c>
      <c r="G1151">
        <v>6050</v>
      </c>
      <c r="H1151">
        <v>5859</v>
      </c>
      <c r="I1151">
        <v>6013</v>
      </c>
      <c r="J1151">
        <v>6102</v>
      </c>
      <c r="K1151">
        <v>6003</v>
      </c>
      <c r="L1151">
        <v>5589</v>
      </c>
      <c r="M1151">
        <v>5350</v>
      </c>
      <c r="N1151">
        <v>5652</v>
      </c>
      <c r="O1151">
        <v>6293</v>
      </c>
      <c r="P1151">
        <v>6628</v>
      </c>
      <c r="Q1151">
        <v>6520</v>
      </c>
      <c r="R1151">
        <v>6541</v>
      </c>
      <c r="S1151">
        <v>6050</v>
      </c>
    </row>
    <row r="1152" spans="1:19" x14ac:dyDescent="0.25">
      <c r="A1152">
        <v>52072</v>
      </c>
      <c r="B1152" t="s">
        <v>5491</v>
      </c>
      <c r="C1152" t="s">
        <v>167</v>
      </c>
      <c r="D1152" t="s">
        <v>5370</v>
      </c>
      <c r="E1152">
        <v>-48.035699999999999</v>
      </c>
      <c r="F1152">
        <v>-5.3235999999999999</v>
      </c>
      <c r="G1152">
        <v>5054</v>
      </c>
      <c r="H1152">
        <v>4465</v>
      </c>
      <c r="I1152">
        <v>4635</v>
      </c>
      <c r="J1152">
        <v>4859</v>
      </c>
      <c r="K1152">
        <v>5033</v>
      </c>
      <c r="L1152">
        <v>5037</v>
      </c>
      <c r="M1152">
        <v>5393</v>
      </c>
      <c r="N1152">
        <v>5491</v>
      </c>
      <c r="O1152">
        <v>5869</v>
      </c>
      <c r="P1152">
        <v>5579</v>
      </c>
      <c r="Q1152">
        <v>5026</v>
      </c>
      <c r="R1152">
        <v>4753</v>
      </c>
      <c r="S1152">
        <v>4511</v>
      </c>
    </row>
    <row r="1153" spans="1:19" x14ac:dyDescent="0.25">
      <c r="A1153">
        <v>40602</v>
      </c>
      <c r="B1153" t="s">
        <v>3361</v>
      </c>
      <c r="C1153" t="s">
        <v>167</v>
      </c>
      <c r="D1153" t="s">
        <v>3284</v>
      </c>
      <c r="E1153">
        <v>-35.970199999999998</v>
      </c>
      <c r="F1153">
        <v>-8.2850000000000001</v>
      </c>
      <c r="G1153">
        <v>5257</v>
      </c>
      <c r="H1153">
        <v>5437</v>
      </c>
      <c r="I1153">
        <v>5611</v>
      </c>
      <c r="J1153">
        <v>5706</v>
      </c>
      <c r="K1153">
        <v>5338</v>
      </c>
      <c r="L1153">
        <v>4693</v>
      </c>
      <c r="M1153">
        <v>4281</v>
      </c>
      <c r="N1153">
        <v>4383</v>
      </c>
      <c r="O1153">
        <v>5007</v>
      </c>
      <c r="P1153">
        <v>5552</v>
      </c>
      <c r="Q1153">
        <v>5651</v>
      </c>
      <c r="R1153">
        <v>5831</v>
      </c>
      <c r="S1153">
        <v>5602</v>
      </c>
    </row>
    <row r="1154" spans="1:19" x14ac:dyDescent="0.25">
      <c r="A1154">
        <v>64476</v>
      </c>
      <c r="B1154" t="s">
        <v>1509</v>
      </c>
      <c r="C1154" t="s">
        <v>167</v>
      </c>
      <c r="D1154" t="s">
        <v>1298</v>
      </c>
      <c r="E1154">
        <v>-46.018799999999999</v>
      </c>
      <c r="F1154">
        <v>-1.2013</v>
      </c>
      <c r="G1154">
        <v>4927</v>
      </c>
      <c r="H1154">
        <v>4738</v>
      </c>
      <c r="I1154">
        <v>4512</v>
      </c>
      <c r="J1154">
        <v>4339</v>
      </c>
      <c r="K1154">
        <v>4313</v>
      </c>
      <c r="L1154">
        <v>4534</v>
      </c>
      <c r="M1154">
        <v>4833</v>
      </c>
      <c r="N1154">
        <v>4942</v>
      </c>
      <c r="O1154">
        <v>5283</v>
      </c>
      <c r="P1154">
        <v>5670</v>
      </c>
      <c r="Q1154">
        <v>5513</v>
      </c>
      <c r="R1154">
        <v>5373</v>
      </c>
      <c r="S1154">
        <v>5074</v>
      </c>
    </row>
    <row r="1155" spans="1:19" x14ac:dyDescent="0.25">
      <c r="A1155">
        <v>8129</v>
      </c>
      <c r="B1155" t="s">
        <v>1821</v>
      </c>
      <c r="C1155" t="s">
        <v>167</v>
      </c>
      <c r="D1155" t="s">
        <v>1727</v>
      </c>
      <c r="E1155">
        <v>-45.842500000000001</v>
      </c>
      <c r="F1155">
        <v>-21.774000000000001</v>
      </c>
      <c r="G1155">
        <v>5093</v>
      </c>
      <c r="H1155">
        <v>4906</v>
      </c>
      <c r="I1155">
        <v>5452</v>
      </c>
      <c r="J1155">
        <v>4981</v>
      </c>
      <c r="K1155">
        <v>5175</v>
      </c>
      <c r="L1155">
        <v>4843</v>
      </c>
      <c r="M1155">
        <v>4718</v>
      </c>
      <c r="N1155">
        <v>4943</v>
      </c>
      <c r="O1155">
        <v>5716</v>
      </c>
      <c r="P1155">
        <v>5354</v>
      </c>
      <c r="Q1155">
        <v>5222</v>
      </c>
      <c r="R1155">
        <v>4806</v>
      </c>
      <c r="S1155">
        <v>4997</v>
      </c>
    </row>
    <row r="1156" spans="1:19" x14ac:dyDescent="0.25">
      <c r="A1156">
        <v>7801</v>
      </c>
      <c r="B1156" t="s">
        <v>1798</v>
      </c>
      <c r="C1156" t="s">
        <v>167</v>
      </c>
      <c r="D1156" t="s">
        <v>1727</v>
      </c>
      <c r="E1156">
        <v>-44.463500000000003</v>
      </c>
      <c r="F1156">
        <v>-22.000499999999999</v>
      </c>
      <c r="G1156">
        <v>4972</v>
      </c>
      <c r="H1156">
        <v>4888</v>
      </c>
      <c r="I1156">
        <v>5484</v>
      </c>
      <c r="J1156">
        <v>5060</v>
      </c>
      <c r="K1156">
        <v>5052</v>
      </c>
      <c r="L1156">
        <v>4623</v>
      </c>
      <c r="M1156">
        <v>4542</v>
      </c>
      <c r="N1156">
        <v>4718</v>
      </c>
      <c r="O1156">
        <v>5495</v>
      </c>
      <c r="P1156">
        <v>5205</v>
      </c>
      <c r="Q1156">
        <v>5011</v>
      </c>
      <c r="R1156">
        <v>4659</v>
      </c>
      <c r="S1156">
        <v>4926</v>
      </c>
    </row>
    <row r="1157" spans="1:19" x14ac:dyDescent="0.25">
      <c r="A1157">
        <v>8117</v>
      </c>
      <c r="B1157" t="s">
        <v>5071</v>
      </c>
      <c r="C1157" t="s">
        <v>167</v>
      </c>
      <c r="D1157" t="s">
        <v>4704</v>
      </c>
      <c r="E1157">
        <v>-47.085599999999999</v>
      </c>
      <c r="F1157">
        <v>-21.7713</v>
      </c>
      <c r="G1157">
        <v>5273</v>
      </c>
      <c r="H1157">
        <v>5082</v>
      </c>
      <c r="I1157">
        <v>5604</v>
      </c>
      <c r="J1157">
        <v>5314</v>
      </c>
      <c r="K1157">
        <v>5432</v>
      </c>
      <c r="L1157">
        <v>4948</v>
      </c>
      <c r="M1157">
        <v>4812</v>
      </c>
      <c r="N1157">
        <v>4966</v>
      </c>
      <c r="O1157">
        <v>5738</v>
      </c>
      <c r="P1157">
        <v>5348</v>
      </c>
      <c r="Q1157">
        <v>5416</v>
      </c>
      <c r="R1157">
        <v>5295</v>
      </c>
      <c r="S1157">
        <v>5319</v>
      </c>
    </row>
    <row r="1158" spans="1:19" x14ac:dyDescent="0.25">
      <c r="A1158">
        <v>9857</v>
      </c>
      <c r="B1158" t="s">
        <v>1985</v>
      </c>
      <c r="C1158" t="s">
        <v>167</v>
      </c>
      <c r="D1158" t="s">
        <v>1727</v>
      </c>
      <c r="E1158">
        <v>-43.934699999999999</v>
      </c>
      <c r="F1158">
        <v>-20.792999999999999</v>
      </c>
      <c r="G1158">
        <v>5072</v>
      </c>
      <c r="H1158">
        <v>5108</v>
      </c>
      <c r="I1158">
        <v>5627</v>
      </c>
      <c r="J1158">
        <v>5076</v>
      </c>
      <c r="K1158">
        <v>5029</v>
      </c>
      <c r="L1158">
        <v>4670</v>
      </c>
      <c r="M1158">
        <v>4669</v>
      </c>
      <c r="N1158">
        <v>4865</v>
      </c>
      <c r="O1158">
        <v>5682</v>
      </c>
      <c r="P1158">
        <v>5403</v>
      </c>
      <c r="Q1158">
        <v>5144</v>
      </c>
      <c r="R1158">
        <v>4626</v>
      </c>
      <c r="S1158">
        <v>4964</v>
      </c>
    </row>
    <row r="1159" spans="1:19" x14ac:dyDescent="0.25">
      <c r="A1159">
        <v>37106</v>
      </c>
      <c r="B1159" t="s">
        <v>785</v>
      </c>
      <c r="C1159" t="s">
        <v>167</v>
      </c>
      <c r="D1159" t="s">
        <v>375</v>
      </c>
      <c r="E1159">
        <v>-40.973700000000001</v>
      </c>
      <c r="F1159">
        <v>-9.1743000000000006</v>
      </c>
      <c r="G1159">
        <v>5795</v>
      </c>
      <c r="H1159">
        <v>5961</v>
      </c>
      <c r="I1159">
        <v>5791</v>
      </c>
      <c r="J1159">
        <v>5900</v>
      </c>
      <c r="K1159">
        <v>5403</v>
      </c>
      <c r="L1159">
        <v>5236</v>
      </c>
      <c r="M1159">
        <v>5126</v>
      </c>
      <c r="N1159">
        <v>5386</v>
      </c>
      <c r="O1159">
        <v>6038</v>
      </c>
      <c r="P1159">
        <v>6453</v>
      </c>
      <c r="Q1159">
        <v>6263</v>
      </c>
      <c r="R1159">
        <v>6143</v>
      </c>
      <c r="S1159">
        <v>5844</v>
      </c>
    </row>
    <row r="1160" spans="1:19" x14ac:dyDescent="0.25">
      <c r="A1160">
        <v>2226</v>
      </c>
      <c r="B1160" t="s">
        <v>4182</v>
      </c>
      <c r="C1160" t="s">
        <v>167</v>
      </c>
      <c r="D1160" t="s">
        <v>3898</v>
      </c>
      <c r="E1160">
        <v>-51.981900000000003</v>
      </c>
      <c r="F1160">
        <v>-28.561</v>
      </c>
      <c r="G1160">
        <v>4707</v>
      </c>
      <c r="H1160">
        <v>5382</v>
      </c>
      <c r="I1160">
        <v>5519</v>
      </c>
      <c r="J1160">
        <v>5211</v>
      </c>
      <c r="K1160">
        <v>4745</v>
      </c>
      <c r="L1160">
        <v>3867</v>
      </c>
      <c r="M1160">
        <v>3455</v>
      </c>
      <c r="N1160">
        <v>3833</v>
      </c>
      <c r="O1160">
        <v>4423</v>
      </c>
      <c r="P1160">
        <v>4165</v>
      </c>
      <c r="Q1160">
        <v>4814</v>
      </c>
      <c r="R1160">
        <v>5484</v>
      </c>
      <c r="S1160">
        <v>5589</v>
      </c>
    </row>
    <row r="1161" spans="1:19" x14ac:dyDescent="0.25">
      <c r="A1161">
        <v>13795</v>
      </c>
      <c r="B1161" t="s">
        <v>2338</v>
      </c>
      <c r="C1161" t="s">
        <v>167</v>
      </c>
      <c r="D1161" t="s">
        <v>1727</v>
      </c>
      <c r="E1161">
        <v>-47.872199999999999</v>
      </c>
      <c r="F1161">
        <v>-18.577300000000001</v>
      </c>
      <c r="G1161">
        <v>5582</v>
      </c>
      <c r="H1161">
        <v>5178</v>
      </c>
      <c r="I1161">
        <v>5834</v>
      </c>
      <c r="J1161">
        <v>5424</v>
      </c>
      <c r="K1161">
        <v>5744</v>
      </c>
      <c r="L1161">
        <v>5508</v>
      </c>
      <c r="M1161">
        <v>5466</v>
      </c>
      <c r="N1161">
        <v>5556</v>
      </c>
      <c r="O1161">
        <v>6357</v>
      </c>
      <c r="P1161">
        <v>5848</v>
      </c>
      <c r="Q1161">
        <v>5606</v>
      </c>
      <c r="R1161">
        <v>5166</v>
      </c>
      <c r="S1161">
        <v>5294</v>
      </c>
    </row>
    <row r="1162" spans="1:19" x14ac:dyDescent="0.25">
      <c r="A1162">
        <v>56385</v>
      </c>
      <c r="B1162" t="s">
        <v>914</v>
      </c>
      <c r="C1162" t="s">
        <v>167</v>
      </c>
      <c r="D1162" t="s">
        <v>792</v>
      </c>
      <c r="E1162">
        <v>-38.241500000000002</v>
      </c>
      <c r="F1162">
        <v>-4.1300999999999997</v>
      </c>
      <c r="G1162">
        <v>5865</v>
      </c>
      <c r="H1162">
        <v>5770</v>
      </c>
      <c r="I1162">
        <v>5899</v>
      </c>
      <c r="J1162">
        <v>5754</v>
      </c>
      <c r="K1162">
        <v>5234</v>
      </c>
      <c r="L1162">
        <v>5579</v>
      </c>
      <c r="M1162">
        <v>5527</v>
      </c>
      <c r="N1162">
        <v>5767</v>
      </c>
      <c r="O1162">
        <v>6214</v>
      </c>
      <c r="P1162">
        <v>6116</v>
      </c>
      <c r="Q1162">
        <v>6344</v>
      </c>
      <c r="R1162">
        <v>6263</v>
      </c>
      <c r="S1162">
        <v>5916</v>
      </c>
    </row>
    <row r="1163" spans="1:19" x14ac:dyDescent="0.25">
      <c r="A1163">
        <v>4408</v>
      </c>
      <c r="B1163" t="s">
        <v>914</v>
      </c>
      <c r="C1163" t="s">
        <v>167</v>
      </c>
      <c r="D1163" t="s">
        <v>2912</v>
      </c>
      <c r="E1163">
        <v>-53.459499999999998</v>
      </c>
      <c r="F1163">
        <v>-24.957799999999999</v>
      </c>
      <c r="G1163">
        <v>4956</v>
      </c>
      <c r="H1163">
        <v>5514</v>
      </c>
      <c r="I1163">
        <v>5271</v>
      </c>
      <c r="J1163">
        <v>5355</v>
      </c>
      <c r="K1163">
        <v>5011</v>
      </c>
      <c r="L1163">
        <v>4260</v>
      </c>
      <c r="M1163">
        <v>3971</v>
      </c>
      <c r="N1163">
        <v>4183</v>
      </c>
      <c r="O1163">
        <v>5159</v>
      </c>
      <c r="P1163">
        <v>4765</v>
      </c>
      <c r="Q1163">
        <v>5085</v>
      </c>
      <c r="R1163">
        <v>5399</v>
      </c>
      <c r="S1163">
        <v>5503</v>
      </c>
    </row>
    <row r="1164" spans="1:19" x14ac:dyDescent="0.25">
      <c r="A1164">
        <v>36638</v>
      </c>
      <c r="B1164" t="s">
        <v>5433</v>
      </c>
      <c r="C1164" t="s">
        <v>167</v>
      </c>
      <c r="D1164" t="s">
        <v>5370</v>
      </c>
      <c r="E1164">
        <v>-49.9559</v>
      </c>
      <c r="F1164">
        <v>-9.2743000000000002</v>
      </c>
      <c r="G1164">
        <v>5181</v>
      </c>
      <c r="H1164">
        <v>4823</v>
      </c>
      <c r="I1164">
        <v>4863</v>
      </c>
      <c r="J1164">
        <v>4850</v>
      </c>
      <c r="K1164">
        <v>4929</v>
      </c>
      <c r="L1164">
        <v>5268</v>
      </c>
      <c r="M1164">
        <v>5482</v>
      </c>
      <c r="N1164">
        <v>5718</v>
      </c>
      <c r="O1164">
        <v>6098</v>
      </c>
      <c r="P1164">
        <v>5498</v>
      </c>
      <c r="Q1164">
        <v>5075</v>
      </c>
      <c r="R1164">
        <v>4835</v>
      </c>
      <c r="S1164">
        <v>4738</v>
      </c>
    </row>
    <row r="1165" spans="1:19" x14ac:dyDescent="0.25">
      <c r="A1165">
        <v>2447</v>
      </c>
      <c r="B1165" t="s">
        <v>4223</v>
      </c>
      <c r="C1165" t="s">
        <v>167</v>
      </c>
      <c r="D1165" t="s">
        <v>3898</v>
      </c>
      <c r="E1165">
        <v>-51.686599999999999</v>
      </c>
      <c r="F1165">
        <v>-28.258600000000001</v>
      </c>
      <c r="G1165">
        <v>4744</v>
      </c>
      <c r="H1165">
        <v>5348</v>
      </c>
      <c r="I1165">
        <v>5448</v>
      </c>
      <c r="J1165">
        <v>5231</v>
      </c>
      <c r="K1165">
        <v>4839</v>
      </c>
      <c r="L1165">
        <v>3942</v>
      </c>
      <c r="M1165">
        <v>3516</v>
      </c>
      <c r="N1165">
        <v>3900</v>
      </c>
      <c r="O1165">
        <v>4526</v>
      </c>
      <c r="P1165">
        <v>4227</v>
      </c>
      <c r="Q1165">
        <v>4849</v>
      </c>
      <c r="R1165">
        <v>5543</v>
      </c>
      <c r="S1165">
        <v>5564</v>
      </c>
    </row>
    <row r="1166" spans="1:19" x14ac:dyDescent="0.25">
      <c r="A1166">
        <v>7032</v>
      </c>
      <c r="B1166" t="s">
        <v>3707</v>
      </c>
      <c r="C1166" t="s">
        <v>167</v>
      </c>
      <c r="D1166" t="s">
        <v>3664</v>
      </c>
      <c r="E1166">
        <v>-42.207000000000001</v>
      </c>
      <c r="F1166">
        <v>-22.4817</v>
      </c>
      <c r="G1166">
        <v>4795</v>
      </c>
      <c r="H1166">
        <v>5186</v>
      </c>
      <c r="I1166">
        <v>5799</v>
      </c>
      <c r="J1166">
        <v>4980</v>
      </c>
      <c r="K1166">
        <v>4930</v>
      </c>
      <c r="L1166">
        <v>4433</v>
      </c>
      <c r="M1166">
        <v>4393</v>
      </c>
      <c r="N1166">
        <v>4285</v>
      </c>
      <c r="O1166">
        <v>5016</v>
      </c>
      <c r="P1166">
        <v>4726</v>
      </c>
      <c r="Q1166">
        <v>4727</v>
      </c>
      <c r="R1166">
        <v>4267</v>
      </c>
      <c r="S1166">
        <v>4794</v>
      </c>
    </row>
    <row r="1167" spans="1:19" x14ac:dyDescent="0.25">
      <c r="A1167">
        <v>42942</v>
      </c>
      <c r="B1167" t="s">
        <v>3423</v>
      </c>
      <c r="C1167" t="s">
        <v>167</v>
      </c>
      <c r="D1167" t="s">
        <v>3284</v>
      </c>
      <c r="E1167">
        <v>-35.723700000000001</v>
      </c>
      <c r="F1167">
        <v>-7.7450999999999999</v>
      </c>
      <c r="G1167">
        <v>5323</v>
      </c>
      <c r="H1167">
        <v>5425</v>
      </c>
      <c r="I1167">
        <v>5615</v>
      </c>
      <c r="J1167">
        <v>5784</v>
      </c>
      <c r="K1167">
        <v>5355</v>
      </c>
      <c r="L1167">
        <v>4799</v>
      </c>
      <c r="M1167">
        <v>4383</v>
      </c>
      <c r="N1167">
        <v>4578</v>
      </c>
      <c r="O1167">
        <v>5181</v>
      </c>
      <c r="P1167">
        <v>5631</v>
      </c>
      <c r="Q1167">
        <v>5703</v>
      </c>
      <c r="R1167">
        <v>5822</v>
      </c>
      <c r="S1167">
        <v>5595</v>
      </c>
    </row>
    <row r="1168" spans="1:19" x14ac:dyDescent="0.25">
      <c r="A1168">
        <v>46465</v>
      </c>
      <c r="B1168" t="s">
        <v>2855</v>
      </c>
      <c r="C1168" t="s">
        <v>167</v>
      </c>
      <c r="D1168" t="s">
        <v>2709</v>
      </c>
      <c r="E1168">
        <v>-35.818199999999997</v>
      </c>
      <c r="F1168">
        <v>-6.78</v>
      </c>
      <c r="G1168">
        <v>5440</v>
      </c>
      <c r="H1168">
        <v>5535</v>
      </c>
      <c r="I1168">
        <v>5640</v>
      </c>
      <c r="J1168">
        <v>5863</v>
      </c>
      <c r="K1168">
        <v>5477</v>
      </c>
      <c r="L1168">
        <v>4993</v>
      </c>
      <c r="M1168">
        <v>4557</v>
      </c>
      <c r="N1168">
        <v>4705</v>
      </c>
      <c r="O1168">
        <v>5401</v>
      </c>
      <c r="P1168">
        <v>5716</v>
      </c>
      <c r="Q1168">
        <v>5831</v>
      </c>
      <c r="R1168">
        <v>5932</v>
      </c>
      <c r="S1168">
        <v>5632</v>
      </c>
    </row>
    <row r="1169" spans="1:19" x14ac:dyDescent="0.25">
      <c r="A1169">
        <v>10179</v>
      </c>
      <c r="B1169" t="s">
        <v>2021</v>
      </c>
      <c r="C1169" t="s">
        <v>167</v>
      </c>
      <c r="D1169" t="s">
        <v>1727</v>
      </c>
      <c r="E1169">
        <v>-46.920499999999997</v>
      </c>
      <c r="F1169">
        <v>-20.583500000000001</v>
      </c>
      <c r="G1169">
        <v>5325</v>
      </c>
      <c r="H1169">
        <v>5116</v>
      </c>
      <c r="I1169">
        <v>5651</v>
      </c>
      <c r="J1169">
        <v>5152</v>
      </c>
      <c r="K1169">
        <v>5420</v>
      </c>
      <c r="L1169">
        <v>5161</v>
      </c>
      <c r="M1169">
        <v>5061</v>
      </c>
      <c r="N1169">
        <v>5344</v>
      </c>
      <c r="O1169">
        <v>6028</v>
      </c>
      <c r="P1169">
        <v>5529</v>
      </c>
      <c r="Q1169">
        <v>5368</v>
      </c>
      <c r="R1169">
        <v>5011</v>
      </c>
      <c r="S1169">
        <v>5060</v>
      </c>
    </row>
    <row r="1170" spans="1:19" x14ac:dyDescent="0.25">
      <c r="A1170">
        <v>8968</v>
      </c>
      <c r="B1170" t="s">
        <v>5144</v>
      </c>
      <c r="C1170" t="s">
        <v>167</v>
      </c>
      <c r="D1170" t="s">
        <v>4704</v>
      </c>
      <c r="E1170">
        <v>-47.164700000000003</v>
      </c>
      <c r="F1170">
        <v>-21.2806</v>
      </c>
      <c r="G1170">
        <v>5206</v>
      </c>
      <c r="H1170">
        <v>4922</v>
      </c>
      <c r="I1170">
        <v>5393</v>
      </c>
      <c r="J1170">
        <v>5047</v>
      </c>
      <c r="K1170">
        <v>5351</v>
      </c>
      <c r="L1170">
        <v>5013</v>
      </c>
      <c r="M1170">
        <v>4955</v>
      </c>
      <c r="N1170">
        <v>5133</v>
      </c>
      <c r="O1170">
        <v>5879</v>
      </c>
      <c r="P1170">
        <v>5341</v>
      </c>
      <c r="Q1170">
        <v>5325</v>
      </c>
      <c r="R1170">
        <v>5030</v>
      </c>
      <c r="S1170">
        <v>5085</v>
      </c>
    </row>
    <row r="1171" spans="1:19" x14ac:dyDescent="0.25">
      <c r="A1171">
        <v>12852</v>
      </c>
      <c r="B1171" t="s">
        <v>1714</v>
      </c>
      <c r="C1171" t="s">
        <v>167</v>
      </c>
      <c r="D1171" t="s">
        <v>1651</v>
      </c>
      <c r="E1171">
        <v>-51.731699999999996</v>
      </c>
      <c r="F1171">
        <v>-19.118300000000001</v>
      </c>
      <c r="G1171">
        <v>5440</v>
      </c>
      <c r="H1171">
        <v>5157</v>
      </c>
      <c r="I1171">
        <v>5594</v>
      </c>
      <c r="J1171">
        <v>5506</v>
      </c>
      <c r="K1171">
        <v>5671</v>
      </c>
      <c r="L1171">
        <v>5288</v>
      </c>
      <c r="M1171">
        <v>5173</v>
      </c>
      <c r="N1171">
        <v>5336</v>
      </c>
      <c r="O1171">
        <v>6024</v>
      </c>
      <c r="P1171">
        <v>5438</v>
      </c>
      <c r="Q1171">
        <v>5415</v>
      </c>
      <c r="R1171">
        <v>5276</v>
      </c>
      <c r="S1171">
        <v>5401</v>
      </c>
    </row>
    <row r="1172" spans="1:19" x14ac:dyDescent="0.25">
      <c r="A1172">
        <v>64212</v>
      </c>
      <c r="B1172" t="s">
        <v>2674</v>
      </c>
      <c r="C1172" t="s">
        <v>167</v>
      </c>
      <c r="D1172" t="s">
        <v>2567</v>
      </c>
      <c r="E1172">
        <v>-47.917099999999998</v>
      </c>
      <c r="F1172">
        <v>-1.2983</v>
      </c>
      <c r="G1172">
        <v>4711</v>
      </c>
      <c r="H1172">
        <v>4334</v>
      </c>
      <c r="I1172">
        <v>4176</v>
      </c>
      <c r="J1172">
        <v>4264</v>
      </c>
      <c r="K1172">
        <v>4332</v>
      </c>
      <c r="L1172">
        <v>4601</v>
      </c>
      <c r="M1172">
        <v>4886</v>
      </c>
      <c r="N1172">
        <v>5002</v>
      </c>
      <c r="O1172">
        <v>5232</v>
      </c>
      <c r="P1172">
        <v>5284</v>
      </c>
      <c r="Q1172">
        <v>5086</v>
      </c>
      <c r="R1172">
        <v>4867</v>
      </c>
      <c r="S1172">
        <v>4469</v>
      </c>
    </row>
    <row r="1173" spans="1:19" x14ac:dyDescent="0.25">
      <c r="A1173">
        <v>30437</v>
      </c>
      <c r="B1173" t="s">
        <v>1620</v>
      </c>
      <c r="C1173" t="s">
        <v>167</v>
      </c>
      <c r="D1173" t="s">
        <v>1511</v>
      </c>
      <c r="E1173">
        <v>-58.6081</v>
      </c>
      <c r="F1173">
        <v>-11.1404</v>
      </c>
      <c r="G1173">
        <v>4859</v>
      </c>
      <c r="H1173">
        <v>4320</v>
      </c>
      <c r="I1173">
        <v>4471</v>
      </c>
      <c r="J1173">
        <v>4650</v>
      </c>
      <c r="K1173">
        <v>4765</v>
      </c>
      <c r="L1173">
        <v>4773</v>
      </c>
      <c r="M1173">
        <v>5073</v>
      </c>
      <c r="N1173">
        <v>5179</v>
      </c>
      <c r="O1173">
        <v>5594</v>
      </c>
      <c r="P1173">
        <v>5132</v>
      </c>
      <c r="Q1173">
        <v>5061</v>
      </c>
      <c r="R1173">
        <v>4658</v>
      </c>
      <c r="S1173">
        <v>4636</v>
      </c>
    </row>
    <row r="1174" spans="1:19" x14ac:dyDescent="0.25">
      <c r="A1174">
        <v>29552</v>
      </c>
      <c r="B1174" t="s">
        <v>4395</v>
      </c>
      <c r="C1174" t="s">
        <v>167</v>
      </c>
      <c r="D1174" t="s">
        <v>4373</v>
      </c>
      <c r="E1174">
        <v>-61.948700000000002</v>
      </c>
      <c r="F1174">
        <v>-11.425700000000001</v>
      </c>
      <c r="G1174">
        <v>4702</v>
      </c>
      <c r="H1174">
        <v>4168</v>
      </c>
      <c r="I1174">
        <v>4243</v>
      </c>
      <c r="J1174">
        <v>4526</v>
      </c>
      <c r="K1174">
        <v>4799</v>
      </c>
      <c r="L1174">
        <v>4507</v>
      </c>
      <c r="M1174">
        <v>4840</v>
      </c>
      <c r="N1174">
        <v>4954</v>
      </c>
      <c r="O1174">
        <v>5214</v>
      </c>
      <c r="P1174">
        <v>4970</v>
      </c>
      <c r="Q1174">
        <v>5022</v>
      </c>
      <c r="R1174">
        <v>4760</v>
      </c>
      <c r="S1174">
        <v>4423</v>
      </c>
    </row>
    <row r="1175" spans="1:19" x14ac:dyDescent="0.25">
      <c r="A1175">
        <v>14673</v>
      </c>
      <c r="B1175" t="s">
        <v>1082</v>
      </c>
      <c r="C1175" t="s">
        <v>167</v>
      </c>
      <c r="D1175" t="s">
        <v>1058</v>
      </c>
      <c r="E1175">
        <v>-50.213700000000003</v>
      </c>
      <c r="F1175">
        <v>-18.088699999999999</v>
      </c>
      <c r="G1175">
        <v>5496</v>
      </c>
      <c r="H1175">
        <v>5240</v>
      </c>
      <c r="I1175">
        <v>5523</v>
      </c>
      <c r="J1175">
        <v>5423</v>
      </c>
      <c r="K1175">
        <v>5666</v>
      </c>
      <c r="L1175">
        <v>5495</v>
      </c>
      <c r="M1175">
        <v>5317</v>
      </c>
      <c r="N1175">
        <v>5470</v>
      </c>
      <c r="O1175">
        <v>6287</v>
      </c>
      <c r="P1175">
        <v>5600</v>
      </c>
      <c r="Q1175">
        <v>5424</v>
      </c>
      <c r="R1175">
        <v>5253</v>
      </c>
      <c r="S1175">
        <v>5255</v>
      </c>
    </row>
    <row r="1176" spans="1:19" x14ac:dyDescent="0.25">
      <c r="A1176">
        <v>10236</v>
      </c>
      <c r="B1176" t="s">
        <v>1000</v>
      </c>
      <c r="C1176" t="s">
        <v>167</v>
      </c>
      <c r="D1176" t="s">
        <v>979</v>
      </c>
      <c r="E1176">
        <v>-41.203499999999998</v>
      </c>
      <c r="F1176">
        <v>-20.6037</v>
      </c>
      <c r="G1176">
        <v>5093</v>
      </c>
      <c r="H1176">
        <v>5497</v>
      </c>
      <c r="I1176">
        <v>5983</v>
      </c>
      <c r="J1176">
        <v>5327</v>
      </c>
      <c r="K1176">
        <v>5070</v>
      </c>
      <c r="L1176">
        <v>4688</v>
      </c>
      <c r="M1176">
        <v>4633</v>
      </c>
      <c r="N1176">
        <v>4656</v>
      </c>
      <c r="O1176">
        <v>5251</v>
      </c>
      <c r="P1176">
        <v>5279</v>
      </c>
      <c r="Q1176">
        <v>4980</v>
      </c>
      <c r="R1176">
        <v>4629</v>
      </c>
      <c r="S1176">
        <v>5121</v>
      </c>
    </row>
    <row r="1177" spans="1:19" x14ac:dyDescent="0.25">
      <c r="A1177">
        <v>52137</v>
      </c>
      <c r="B1177" t="s">
        <v>3613</v>
      </c>
      <c r="C1177" t="s">
        <v>167</v>
      </c>
      <c r="D1177" t="s">
        <v>3448</v>
      </c>
      <c r="E1177">
        <v>-41.550199999999997</v>
      </c>
      <c r="F1177">
        <v>-5.3190999999999997</v>
      </c>
      <c r="G1177">
        <v>5672</v>
      </c>
      <c r="H1177">
        <v>4956</v>
      </c>
      <c r="I1177">
        <v>5162</v>
      </c>
      <c r="J1177">
        <v>5321</v>
      </c>
      <c r="K1177">
        <v>5198</v>
      </c>
      <c r="L1177">
        <v>5321</v>
      </c>
      <c r="M1177">
        <v>5387</v>
      </c>
      <c r="N1177">
        <v>5695</v>
      </c>
      <c r="O1177">
        <v>6381</v>
      </c>
      <c r="P1177">
        <v>6648</v>
      </c>
      <c r="Q1177">
        <v>6372</v>
      </c>
      <c r="R1177">
        <v>6109</v>
      </c>
      <c r="S1177">
        <v>5513</v>
      </c>
    </row>
    <row r="1178" spans="1:19" x14ac:dyDescent="0.25">
      <c r="A1178">
        <v>9609</v>
      </c>
      <c r="B1178" t="s">
        <v>5188</v>
      </c>
      <c r="C1178" t="s">
        <v>167</v>
      </c>
      <c r="D1178" t="s">
        <v>4704</v>
      </c>
      <c r="E1178">
        <v>-51.488799999999998</v>
      </c>
      <c r="F1178">
        <v>-20.869399999999999</v>
      </c>
      <c r="G1178">
        <v>5389</v>
      </c>
      <c r="H1178">
        <v>5384</v>
      </c>
      <c r="I1178">
        <v>5676</v>
      </c>
      <c r="J1178">
        <v>5579</v>
      </c>
      <c r="K1178">
        <v>5540</v>
      </c>
      <c r="L1178">
        <v>4992</v>
      </c>
      <c r="M1178">
        <v>4814</v>
      </c>
      <c r="N1178">
        <v>4949</v>
      </c>
      <c r="O1178">
        <v>5790</v>
      </c>
      <c r="P1178">
        <v>5306</v>
      </c>
      <c r="Q1178">
        <v>5497</v>
      </c>
      <c r="R1178">
        <v>5492</v>
      </c>
      <c r="S1178">
        <v>5651</v>
      </c>
    </row>
    <row r="1179" spans="1:19" x14ac:dyDescent="0.25">
      <c r="A1179">
        <v>4578</v>
      </c>
      <c r="B1179" t="s">
        <v>3058</v>
      </c>
      <c r="C1179" t="s">
        <v>167</v>
      </c>
      <c r="D1179" t="s">
        <v>2912</v>
      </c>
      <c r="E1179">
        <v>-50.011200000000002</v>
      </c>
      <c r="F1179">
        <v>-24.7896</v>
      </c>
      <c r="G1179">
        <v>4621</v>
      </c>
      <c r="H1179">
        <v>4858</v>
      </c>
      <c r="I1179">
        <v>5062</v>
      </c>
      <c r="J1179">
        <v>4877</v>
      </c>
      <c r="K1179">
        <v>4683</v>
      </c>
      <c r="L1179">
        <v>4030</v>
      </c>
      <c r="M1179">
        <v>3757</v>
      </c>
      <c r="N1179">
        <v>3994</v>
      </c>
      <c r="O1179">
        <v>4952</v>
      </c>
      <c r="P1179">
        <v>4537</v>
      </c>
      <c r="Q1179">
        <v>4633</v>
      </c>
      <c r="R1179">
        <v>5018</v>
      </c>
      <c r="S1179">
        <v>5048</v>
      </c>
    </row>
    <row r="1180" spans="1:19" x14ac:dyDescent="0.25">
      <c r="A1180">
        <v>25980</v>
      </c>
      <c r="B1180" t="s">
        <v>580</v>
      </c>
      <c r="C1180" t="s">
        <v>167</v>
      </c>
      <c r="D1180" t="s">
        <v>375</v>
      </c>
      <c r="E1180">
        <v>-39.426600000000001</v>
      </c>
      <c r="F1180">
        <v>-12.7676</v>
      </c>
      <c r="G1180">
        <v>4983</v>
      </c>
      <c r="H1180">
        <v>5437</v>
      </c>
      <c r="I1180">
        <v>5643</v>
      </c>
      <c r="J1180">
        <v>5598</v>
      </c>
      <c r="K1180">
        <v>4814</v>
      </c>
      <c r="L1180">
        <v>4367</v>
      </c>
      <c r="M1180">
        <v>4092</v>
      </c>
      <c r="N1180">
        <v>4319</v>
      </c>
      <c r="O1180">
        <v>4736</v>
      </c>
      <c r="P1180">
        <v>5216</v>
      </c>
      <c r="Q1180">
        <v>5110</v>
      </c>
      <c r="R1180">
        <v>5076</v>
      </c>
      <c r="S1180">
        <v>5382</v>
      </c>
    </row>
    <row r="1181" spans="1:19" x14ac:dyDescent="0.25">
      <c r="A1181">
        <v>8842</v>
      </c>
      <c r="B1181" t="s">
        <v>1885</v>
      </c>
      <c r="C1181" t="s">
        <v>167</v>
      </c>
      <c r="D1181" t="s">
        <v>1727</v>
      </c>
      <c r="E1181">
        <v>-42.69</v>
      </c>
      <c r="F1181">
        <v>-21.392900000000001</v>
      </c>
      <c r="G1181">
        <v>4999</v>
      </c>
      <c r="H1181">
        <v>5350</v>
      </c>
      <c r="I1181">
        <v>5852</v>
      </c>
      <c r="J1181">
        <v>5292</v>
      </c>
      <c r="K1181">
        <v>4976</v>
      </c>
      <c r="L1181">
        <v>4490</v>
      </c>
      <c r="M1181">
        <v>4424</v>
      </c>
      <c r="N1181">
        <v>4534</v>
      </c>
      <c r="O1181">
        <v>5190</v>
      </c>
      <c r="P1181">
        <v>5104</v>
      </c>
      <c r="Q1181">
        <v>4984</v>
      </c>
      <c r="R1181">
        <v>4604</v>
      </c>
      <c r="S1181">
        <v>5185</v>
      </c>
    </row>
    <row r="1182" spans="1:19" x14ac:dyDescent="0.25">
      <c r="A1182">
        <v>14514</v>
      </c>
      <c r="B1182" t="s">
        <v>1079</v>
      </c>
      <c r="C1182" t="s">
        <v>167</v>
      </c>
      <c r="D1182" t="s">
        <v>1058</v>
      </c>
      <c r="E1182">
        <v>-47.944400000000002</v>
      </c>
      <c r="F1182">
        <v>-18.1661</v>
      </c>
      <c r="G1182">
        <v>5515</v>
      </c>
      <c r="H1182">
        <v>5147</v>
      </c>
      <c r="I1182">
        <v>5623</v>
      </c>
      <c r="J1182">
        <v>5258</v>
      </c>
      <c r="K1182">
        <v>5636</v>
      </c>
      <c r="L1182">
        <v>5512</v>
      </c>
      <c r="M1182">
        <v>5416</v>
      </c>
      <c r="N1182">
        <v>5652</v>
      </c>
      <c r="O1182">
        <v>6392</v>
      </c>
      <c r="P1182">
        <v>5803</v>
      </c>
      <c r="Q1182">
        <v>5505</v>
      </c>
      <c r="R1182">
        <v>5090</v>
      </c>
      <c r="S1182">
        <v>5147</v>
      </c>
    </row>
    <row r="1183" spans="1:19" x14ac:dyDescent="0.25">
      <c r="A1183">
        <v>9291</v>
      </c>
      <c r="B1183" t="s">
        <v>5169</v>
      </c>
      <c r="C1183" t="s">
        <v>167</v>
      </c>
      <c r="D1183" t="s">
        <v>4704</v>
      </c>
      <c r="E1183">
        <v>-48.977400000000003</v>
      </c>
      <c r="F1183">
        <v>-21.131799999999998</v>
      </c>
      <c r="G1183">
        <v>5344</v>
      </c>
      <c r="H1183">
        <v>5210</v>
      </c>
      <c r="I1183">
        <v>5590</v>
      </c>
      <c r="J1183">
        <v>5341</v>
      </c>
      <c r="K1183">
        <v>5426</v>
      </c>
      <c r="L1183">
        <v>4987</v>
      </c>
      <c r="M1183">
        <v>4910</v>
      </c>
      <c r="N1183">
        <v>5088</v>
      </c>
      <c r="O1183">
        <v>5881</v>
      </c>
      <c r="P1183">
        <v>5425</v>
      </c>
      <c r="Q1183">
        <v>5450</v>
      </c>
      <c r="R1183">
        <v>5371</v>
      </c>
      <c r="S1183">
        <v>5443</v>
      </c>
    </row>
    <row r="1184" spans="1:19" x14ac:dyDescent="0.25">
      <c r="A1184">
        <v>4278</v>
      </c>
      <c r="B1184" t="s">
        <v>3021</v>
      </c>
      <c r="C1184" t="s">
        <v>167</v>
      </c>
      <c r="D1184" t="s">
        <v>2912</v>
      </c>
      <c r="E1184">
        <v>-53.155299999999997</v>
      </c>
      <c r="F1184">
        <v>-25.204799999999999</v>
      </c>
      <c r="G1184">
        <v>4936</v>
      </c>
      <c r="H1184">
        <v>5503</v>
      </c>
      <c r="I1184">
        <v>5306</v>
      </c>
      <c r="J1184">
        <v>5363</v>
      </c>
      <c r="K1184">
        <v>4989</v>
      </c>
      <c r="L1184">
        <v>4235</v>
      </c>
      <c r="M1184">
        <v>3931</v>
      </c>
      <c r="N1184">
        <v>4165</v>
      </c>
      <c r="O1184">
        <v>5145</v>
      </c>
      <c r="P1184">
        <v>4736</v>
      </c>
      <c r="Q1184">
        <v>5054</v>
      </c>
      <c r="R1184">
        <v>5357</v>
      </c>
      <c r="S1184">
        <v>5440</v>
      </c>
    </row>
    <row r="1185" spans="1:19" x14ac:dyDescent="0.25">
      <c r="A1185">
        <v>3225</v>
      </c>
      <c r="B1185" t="s">
        <v>3021</v>
      </c>
      <c r="C1185" t="s">
        <v>167</v>
      </c>
      <c r="D1185" t="s">
        <v>4434</v>
      </c>
      <c r="E1185">
        <v>-51.660600000000002</v>
      </c>
      <c r="F1185">
        <v>-27.069400000000002</v>
      </c>
      <c r="G1185">
        <v>4736</v>
      </c>
      <c r="H1185">
        <v>5150</v>
      </c>
      <c r="I1185">
        <v>5182</v>
      </c>
      <c r="J1185">
        <v>5248</v>
      </c>
      <c r="K1185">
        <v>4797</v>
      </c>
      <c r="L1185">
        <v>4041</v>
      </c>
      <c r="M1185">
        <v>3691</v>
      </c>
      <c r="N1185">
        <v>3970</v>
      </c>
      <c r="O1185">
        <v>4743</v>
      </c>
      <c r="P1185">
        <v>4453</v>
      </c>
      <c r="Q1185">
        <v>4810</v>
      </c>
      <c r="R1185">
        <v>5451</v>
      </c>
      <c r="S1185">
        <v>5293</v>
      </c>
    </row>
    <row r="1186" spans="1:19" x14ac:dyDescent="0.25">
      <c r="A1186">
        <v>49116</v>
      </c>
      <c r="B1186" t="s">
        <v>834</v>
      </c>
      <c r="C1186" t="s">
        <v>167</v>
      </c>
      <c r="D1186" t="s">
        <v>792</v>
      </c>
      <c r="E1186">
        <v>-39.874000000000002</v>
      </c>
      <c r="F1186">
        <v>-6.1233000000000004</v>
      </c>
      <c r="G1186">
        <v>5725</v>
      </c>
      <c r="H1186">
        <v>5273</v>
      </c>
      <c r="I1186">
        <v>5421</v>
      </c>
      <c r="J1186">
        <v>5524</v>
      </c>
      <c r="K1186">
        <v>5286</v>
      </c>
      <c r="L1186">
        <v>5265</v>
      </c>
      <c r="M1186">
        <v>5337</v>
      </c>
      <c r="N1186">
        <v>5694</v>
      </c>
      <c r="O1186">
        <v>6405</v>
      </c>
      <c r="P1186">
        <v>6604</v>
      </c>
      <c r="Q1186">
        <v>6281</v>
      </c>
      <c r="R1186">
        <v>6106</v>
      </c>
      <c r="S1186">
        <v>5507</v>
      </c>
    </row>
    <row r="1187" spans="1:19" x14ac:dyDescent="0.25">
      <c r="A1187">
        <v>11111</v>
      </c>
      <c r="B1187" t="s">
        <v>2107</v>
      </c>
      <c r="C1187" t="s">
        <v>167</v>
      </c>
      <c r="D1187" t="s">
        <v>1727</v>
      </c>
      <c r="E1187">
        <v>-43.406500000000001</v>
      </c>
      <c r="F1187">
        <v>-20.073899999999998</v>
      </c>
      <c r="G1187">
        <v>4811</v>
      </c>
      <c r="H1187">
        <v>4765</v>
      </c>
      <c r="I1187">
        <v>5378</v>
      </c>
      <c r="J1187">
        <v>4771</v>
      </c>
      <c r="K1187">
        <v>4743</v>
      </c>
      <c r="L1187">
        <v>4452</v>
      </c>
      <c r="M1187">
        <v>4542</v>
      </c>
      <c r="N1187">
        <v>4706</v>
      </c>
      <c r="O1187">
        <v>5413</v>
      </c>
      <c r="P1187">
        <v>5237</v>
      </c>
      <c r="Q1187">
        <v>4871</v>
      </c>
      <c r="R1187">
        <v>4229</v>
      </c>
      <c r="S1187">
        <v>4624</v>
      </c>
    </row>
    <row r="1188" spans="1:19" x14ac:dyDescent="0.25">
      <c r="A1188">
        <v>10037</v>
      </c>
      <c r="B1188" t="s">
        <v>2009</v>
      </c>
      <c r="C1188" t="s">
        <v>167</v>
      </c>
      <c r="D1188" t="s">
        <v>1727</v>
      </c>
      <c r="E1188">
        <v>-43.494199999999999</v>
      </c>
      <c r="F1188">
        <v>-20.6906</v>
      </c>
      <c r="G1188">
        <v>4917</v>
      </c>
      <c r="H1188">
        <v>5006</v>
      </c>
      <c r="I1188">
        <v>5672</v>
      </c>
      <c r="J1188">
        <v>4974</v>
      </c>
      <c r="K1188">
        <v>4827</v>
      </c>
      <c r="L1188">
        <v>4491</v>
      </c>
      <c r="M1188">
        <v>4513</v>
      </c>
      <c r="N1188">
        <v>4689</v>
      </c>
      <c r="O1188">
        <v>5504</v>
      </c>
      <c r="P1188">
        <v>5239</v>
      </c>
      <c r="Q1188">
        <v>4941</v>
      </c>
      <c r="R1188">
        <v>4348</v>
      </c>
      <c r="S1188">
        <v>4804</v>
      </c>
    </row>
    <row r="1189" spans="1:19" x14ac:dyDescent="0.25">
      <c r="A1189">
        <v>39060</v>
      </c>
      <c r="B1189" t="s">
        <v>3322</v>
      </c>
      <c r="C1189" t="s">
        <v>167</v>
      </c>
      <c r="D1189" t="s">
        <v>3284</v>
      </c>
      <c r="E1189">
        <v>-35.7027</v>
      </c>
      <c r="F1189">
        <v>-8.6754999999999995</v>
      </c>
      <c r="G1189">
        <v>5092</v>
      </c>
      <c r="H1189">
        <v>5343</v>
      </c>
      <c r="I1189">
        <v>5504</v>
      </c>
      <c r="J1189">
        <v>5668</v>
      </c>
      <c r="K1189">
        <v>5209</v>
      </c>
      <c r="L1189">
        <v>4508</v>
      </c>
      <c r="M1189">
        <v>4090</v>
      </c>
      <c r="N1189">
        <v>4096</v>
      </c>
      <c r="O1189">
        <v>4681</v>
      </c>
      <c r="P1189">
        <v>5308</v>
      </c>
      <c r="Q1189">
        <v>5427</v>
      </c>
      <c r="R1189">
        <v>5714</v>
      </c>
      <c r="S1189">
        <v>5559</v>
      </c>
    </row>
    <row r="1190" spans="1:19" x14ac:dyDescent="0.25">
      <c r="A1190">
        <v>9290</v>
      </c>
      <c r="B1190" t="s">
        <v>5168</v>
      </c>
      <c r="C1190" t="s">
        <v>167</v>
      </c>
      <c r="D1190" t="s">
        <v>4704</v>
      </c>
      <c r="E1190">
        <v>-49.061999999999998</v>
      </c>
      <c r="F1190">
        <v>-21.052299999999999</v>
      </c>
      <c r="G1190">
        <v>5341</v>
      </c>
      <c r="H1190">
        <v>5179</v>
      </c>
      <c r="I1190">
        <v>5630</v>
      </c>
      <c r="J1190">
        <v>5380</v>
      </c>
      <c r="K1190">
        <v>5441</v>
      </c>
      <c r="L1190">
        <v>4995</v>
      </c>
      <c r="M1190">
        <v>4877</v>
      </c>
      <c r="N1190">
        <v>5080</v>
      </c>
      <c r="O1190">
        <v>5854</v>
      </c>
      <c r="P1190">
        <v>5400</v>
      </c>
      <c r="Q1190">
        <v>5463</v>
      </c>
      <c r="R1190">
        <v>5367</v>
      </c>
      <c r="S1190">
        <v>5424</v>
      </c>
    </row>
    <row r="1191" spans="1:19" x14ac:dyDescent="0.25">
      <c r="A1191">
        <v>45276</v>
      </c>
      <c r="B1191" t="s">
        <v>2790</v>
      </c>
      <c r="C1191" t="s">
        <v>167</v>
      </c>
      <c r="D1191" t="s">
        <v>2709</v>
      </c>
      <c r="E1191">
        <v>-37.606499999999997</v>
      </c>
      <c r="F1191">
        <v>-7.1256000000000004</v>
      </c>
      <c r="G1191">
        <v>5988</v>
      </c>
      <c r="H1191">
        <v>5927</v>
      </c>
      <c r="I1191">
        <v>6021</v>
      </c>
      <c r="J1191">
        <v>6334</v>
      </c>
      <c r="K1191">
        <v>6045</v>
      </c>
      <c r="L1191">
        <v>5457</v>
      </c>
      <c r="M1191">
        <v>5099</v>
      </c>
      <c r="N1191">
        <v>5328</v>
      </c>
      <c r="O1191">
        <v>6033</v>
      </c>
      <c r="P1191">
        <v>6538</v>
      </c>
      <c r="Q1191">
        <v>6497</v>
      </c>
      <c r="R1191">
        <v>6447</v>
      </c>
      <c r="S1191">
        <v>6135</v>
      </c>
    </row>
    <row r="1192" spans="1:19" x14ac:dyDescent="0.25">
      <c r="A1192">
        <v>27234</v>
      </c>
      <c r="B1192" t="s">
        <v>624</v>
      </c>
      <c r="C1192" t="s">
        <v>167</v>
      </c>
      <c r="D1192" t="s">
        <v>375</v>
      </c>
      <c r="E1192">
        <v>-44.863199999999999</v>
      </c>
      <c r="F1192">
        <v>-12.315799999999999</v>
      </c>
      <c r="G1192">
        <v>5883</v>
      </c>
      <c r="H1192">
        <v>5726</v>
      </c>
      <c r="I1192">
        <v>5762</v>
      </c>
      <c r="J1192">
        <v>5621</v>
      </c>
      <c r="K1192">
        <v>5810</v>
      </c>
      <c r="L1192">
        <v>5866</v>
      </c>
      <c r="M1192">
        <v>5824</v>
      </c>
      <c r="N1192">
        <v>6174</v>
      </c>
      <c r="O1192">
        <v>6554</v>
      </c>
      <c r="P1192">
        <v>6358</v>
      </c>
      <c r="Q1192">
        <v>5934</v>
      </c>
      <c r="R1192">
        <v>5331</v>
      </c>
      <c r="S1192">
        <v>5641</v>
      </c>
    </row>
    <row r="1193" spans="1:19" x14ac:dyDescent="0.25">
      <c r="A1193">
        <v>48371</v>
      </c>
      <c r="B1193" t="s">
        <v>2907</v>
      </c>
      <c r="C1193" t="s">
        <v>167</v>
      </c>
      <c r="D1193" t="s">
        <v>2709</v>
      </c>
      <c r="E1193">
        <v>-37.747300000000003</v>
      </c>
      <c r="F1193">
        <v>-6.3410000000000002</v>
      </c>
      <c r="G1193">
        <v>5958</v>
      </c>
      <c r="H1193">
        <v>5789</v>
      </c>
      <c r="I1193">
        <v>5943</v>
      </c>
      <c r="J1193">
        <v>6059</v>
      </c>
      <c r="K1193">
        <v>5873</v>
      </c>
      <c r="L1193">
        <v>5542</v>
      </c>
      <c r="M1193">
        <v>5207</v>
      </c>
      <c r="N1193">
        <v>5570</v>
      </c>
      <c r="O1193">
        <v>6235</v>
      </c>
      <c r="P1193">
        <v>6581</v>
      </c>
      <c r="Q1193">
        <v>6471</v>
      </c>
      <c r="R1193">
        <v>6322</v>
      </c>
      <c r="S1193">
        <v>5906</v>
      </c>
    </row>
    <row r="1194" spans="1:19" x14ac:dyDescent="0.25">
      <c r="A1194">
        <v>27031</v>
      </c>
      <c r="B1194" t="s">
        <v>623</v>
      </c>
      <c r="C1194" t="s">
        <v>167</v>
      </c>
      <c r="D1194" t="s">
        <v>375</v>
      </c>
      <c r="E1194">
        <v>-38.375399999999999</v>
      </c>
      <c r="F1194">
        <v>-12.354100000000001</v>
      </c>
      <c r="G1194">
        <v>5106</v>
      </c>
      <c r="H1194">
        <v>5628</v>
      </c>
      <c r="I1194">
        <v>5676</v>
      </c>
      <c r="J1194">
        <v>5727</v>
      </c>
      <c r="K1194">
        <v>4887</v>
      </c>
      <c r="L1194">
        <v>4313</v>
      </c>
      <c r="M1194">
        <v>4166</v>
      </c>
      <c r="N1194">
        <v>4322</v>
      </c>
      <c r="O1194">
        <v>4754</v>
      </c>
      <c r="P1194">
        <v>5300</v>
      </c>
      <c r="Q1194">
        <v>5375</v>
      </c>
      <c r="R1194">
        <v>5483</v>
      </c>
      <c r="S1194">
        <v>5649</v>
      </c>
    </row>
    <row r="1195" spans="1:19" x14ac:dyDescent="0.25">
      <c r="A1195">
        <v>2423</v>
      </c>
      <c r="B1195" t="s">
        <v>4216</v>
      </c>
      <c r="C1195" t="s">
        <v>167</v>
      </c>
      <c r="D1195" t="s">
        <v>3898</v>
      </c>
      <c r="E1195">
        <v>-54.0137</v>
      </c>
      <c r="F1195">
        <v>-28.255800000000001</v>
      </c>
      <c r="G1195">
        <v>4882</v>
      </c>
      <c r="H1195">
        <v>5713</v>
      </c>
      <c r="I1195">
        <v>5780</v>
      </c>
      <c r="J1195">
        <v>5522</v>
      </c>
      <c r="K1195">
        <v>4870</v>
      </c>
      <c r="L1195">
        <v>4066</v>
      </c>
      <c r="M1195">
        <v>3506</v>
      </c>
      <c r="N1195">
        <v>3836</v>
      </c>
      <c r="O1195">
        <v>4510</v>
      </c>
      <c r="P1195">
        <v>4411</v>
      </c>
      <c r="Q1195">
        <v>5041</v>
      </c>
      <c r="R1195">
        <v>5637</v>
      </c>
      <c r="S1195">
        <v>5697</v>
      </c>
    </row>
    <row r="1196" spans="1:19" x14ac:dyDescent="0.25">
      <c r="A1196">
        <v>16277</v>
      </c>
      <c r="B1196" t="s">
        <v>2432</v>
      </c>
      <c r="C1196" t="s">
        <v>167</v>
      </c>
      <c r="D1196" t="s">
        <v>1727</v>
      </c>
      <c r="E1196">
        <v>-41.527999999999999</v>
      </c>
      <c r="F1196">
        <v>-17.302299999999999</v>
      </c>
      <c r="G1196">
        <v>4947</v>
      </c>
      <c r="H1196">
        <v>5453</v>
      </c>
      <c r="I1196">
        <v>5926</v>
      </c>
      <c r="J1196">
        <v>5312</v>
      </c>
      <c r="K1196">
        <v>4828</v>
      </c>
      <c r="L1196">
        <v>4364</v>
      </c>
      <c r="M1196">
        <v>4139</v>
      </c>
      <c r="N1196">
        <v>4252</v>
      </c>
      <c r="O1196">
        <v>4946</v>
      </c>
      <c r="P1196">
        <v>5164</v>
      </c>
      <c r="Q1196">
        <v>5145</v>
      </c>
      <c r="R1196">
        <v>4629</v>
      </c>
      <c r="S1196">
        <v>5202</v>
      </c>
    </row>
    <row r="1197" spans="1:19" x14ac:dyDescent="0.25">
      <c r="A1197">
        <v>54691</v>
      </c>
      <c r="B1197" t="s">
        <v>880</v>
      </c>
      <c r="C1197" t="s">
        <v>167</v>
      </c>
      <c r="D1197" t="s">
        <v>792</v>
      </c>
      <c r="E1197">
        <v>-40.200299999999999</v>
      </c>
      <c r="F1197">
        <v>-4.6437999999999997</v>
      </c>
      <c r="G1197">
        <v>5655</v>
      </c>
      <c r="H1197">
        <v>5089</v>
      </c>
      <c r="I1197">
        <v>5335</v>
      </c>
      <c r="J1197">
        <v>5450</v>
      </c>
      <c r="K1197">
        <v>5093</v>
      </c>
      <c r="L1197">
        <v>5184</v>
      </c>
      <c r="M1197">
        <v>5118</v>
      </c>
      <c r="N1197">
        <v>5497</v>
      </c>
      <c r="O1197">
        <v>6222</v>
      </c>
      <c r="P1197">
        <v>6673</v>
      </c>
      <c r="Q1197">
        <v>6466</v>
      </c>
      <c r="R1197">
        <v>6208</v>
      </c>
      <c r="S1197">
        <v>5522</v>
      </c>
    </row>
    <row r="1198" spans="1:19" x14ac:dyDescent="0.25">
      <c r="A1198">
        <v>17947</v>
      </c>
      <c r="B1198" t="s">
        <v>1171</v>
      </c>
      <c r="C1198" t="s">
        <v>167</v>
      </c>
      <c r="D1198" t="s">
        <v>1058</v>
      </c>
      <c r="E1198">
        <v>-49.495899999999999</v>
      </c>
      <c r="F1198">
        <v>-16.447099999999999</v>
      </c>
      <c r="G1198">
        <v>5448</v>
      </c>
      <c r="H1198">
        <v>4996</v>
      </c>
      <c r="I1198">
        <v>5331</v>
      </c>
      <c r="J1198">
        <v>5266</v>
      </c>
      <c r="K1198">
        <v>5550</v>
      </c>
      <c r="L1198">
        <v>5634</v>
      </c>
      <c r="M1198">
        <v>5451</v>
      </c>
      <c r="N1198">
        <v>5649</v>
      </c>
      <c r="O1198">
        <v>6474</v>
      </c>
      <c r="P1198">
        <v>5778</v>
      </c>
      <c r="Q1198">
        <v>5384</v>
      </c>
      <c r="R1198">
        <v>4906</v>
      </c>
      <c r="S1198">
        <v>4952</v>
      </c>
    </row>
    <row r="1199" spans="1:19" x14ac:dyDescent="0.25">
      <c r="A1199">
        <v>24742</v>
      </c>
      <c r="B1199" t="s">
        <v>536</v>
      </c>
      <c r="C1199" t="s">
        <v>167</v>
      </c>
      <c r="D1199" t="s">
        <v>375</v>
      </c>
      <c r="E1199">
        <v>-42.291800000000002</v>
      </c>
      <c r="F1199">
        <v>-13.330299999999999</v>
      </c>
      <c r="G1199">
        <v>5943</v>
      </c>
      <c r="H1199">
        <v>5974</v>
      </c>
      <c r="I1199">
        <v>6316</v>
      </c>
      <c r="J1199">
        <v>6122</v>
      </c>
      <c r="K1199">
        <v>5836</v>
      </c>
      <c r="L1199">
        <v>5577</v>
      </c>
      <c r="M1199">
        <v>5485</v>
      </c>
      <c r="N1199">
        <v>5613</v>
      </c>
      <c r="O1199">
        <v>6155</v>
      </c>
      <c r="P1199">
        <v>6361</v>
      </c>
      <c r="Q1199">
        <v>6231</v>
      </c>
      <c r="R1199">
        <v>5642</v>
      </c>
      <c r="S1199">
        <v>6002</v>
      </c>
    </row>
    <row r="1200" spans="1:19" x14ac:dyDescent="0.25">
      <c r="A1200">
        <v>44116</v>
      </c>
      <c r="B1200" t="s">
        <v>2750</v>
      </c>
      <c r="C1200" t="s">
        <v>167</v>
      </c>
      <c r="D1200" t="s">
        <v>2709</v>
      </c>
      <c r="E1200">
        <v>-36.020899999999997</v>
      </c>
      <c r="F1200">
        <v>-7.42</v>
      </c>
      <c r="G1200">
        <v>5418</v>
      </c>
      <c r="H1200">
        <v>5594</v>
      </c>
      <c r="I1200">
        <v>5662</v>
      </c>
      <c r="J1200">
        <v>5847</v>
      </c>
      <c r="K1200">
        <v>5486</v>
      </c>
      <c r="L1200">
        <v>4928</v>
      </c>
      <c r="M1200">
        <v>4418</v>
      </c>
      <c r="N1200">
        <v>4616</v>
      </c>
      <c r="O1200">
        <v>5223</v>
      </c>
      <c r="P1200">
        <v>5722</v>
      </c>
      <c r="Q1200">
        <v>5856</v>
      </c>
      <c r="R1200">
        <v>5966</v>
      </c>
      <c r="S1200">
        <v>5694</v>
      </c>
    </row>
    <row r="1201" spans="1:19" x14ac:dyDescent="0.25">
      <c r="A1201">
        <v>20151</v>
      </c>
      <c r="B1201" t="s">
        <v>2545</v>
      </c>
      <c r="C1201" t="s">
        <v>167</v>
      </c>
      <c r="D1201" t="s">
        <v>1727</v>
      </c>
      <c r="E1201">
        <v>-42.963099999999997</v>
      </c>
      <c r="F1201">
        <v>-15.362</v>
      </c>
      <c r="G1201">
        <v>5913</v>
      </c>
      <c r="H1201">
        <v>6080</v>
      </c>
      <c r="I1201">
        <v>6530</v>
      </c>
      <c r="J1201">
        <v>6068</v>
      </c>
      <c r="K1201">
        <v>6038</v>
      </c>
      <c r="L1201">
        <v>5581</v>
      </c>
      <c r="M1201">
        <v>5476</v>
      </c>
      <c r="N1201">
        <v>5625</v>
      </c>
      <c r="O1201">
        <v>5971</v>
      </c>
      <c r="P1201">
        <v>6125</v>
      </c>
      <c r="Q1201">
        <v>6079</v>
      </c>
      <c r="R1201">
        <v>5508</v>
      </c>
      <c r="S1201">
        <v>5878</v>
      </c>
    </row>
    <row r="1202" spans="1:19" x14ac:dyDescent="0.25">
      <c r="A1202">
        <v>57651</v>
      </c>
      <c r="B1202" t="s">
        <v>943</v>
      </c>
      <c r="C1202" t="s">
        <v>167</v>
      </c>
      <c r="D1202" t="s">
        <v>792</v>
      </c>
      <c r="E1202">
        <v>-38.662199999999999</v>
      </c>
      <c r="F1202">
        <v>-3.7284000000000002</v>
      </c>
      <c r="G1202">
        <v>5701</v>
      </c>
      <c r="H1202">
        <v>5603</v>
      </c>
      <c r="I1202">
        <v>5608</v>
      </c>
      <c r="J1202">
        <v>5524</v>
      </c>
      <c r="K1202">
        <v>4862</v>
      </c>
      <c r="L1202">
        <v>5294</v>
      </c>
      <c r="M1202">
        <v>5360</v>
      </c>
      <c r="N1202">
        <v>5627</v>
      </c>
      <c r="O1202">
        <v>6118</v>
      </c>
      <c r="P1202">
        <v>6162</v>
      </c>
      <c r="Q1202">
        <v>6235</v>
      </c>
      <c r="R1202">
        <v>6186</v>
      </c>
      <c r="S1202">
        <v>5828</v>
      </c>
    </row>
    <row r="1203" spans="1:19" x14ac:dyDescent="0.25">
      <c r="A1203">
        <v>23549</v>
      </c>
      <c r="B1203" t="s">
        <v>1281</v>
      </c>
      <c r="C1203" t="s">
        <v>167</v>
      </c>
      <c r="D1203" t="s">
        <v>1058</v>
      </c>
      <c r="E1203">
        <v>-47.457000000000001</v>
      </c>
      <c r="F1203">
        <v>-13.7921</v>
      </c>
      <c r="G1203">
        <v>5551</v>
      </c>
      <c r="H1203">
        <v>5085</v>
      </c>
      <c r="I1203">
        <v>5300</v>
      </c>
      <c r="J1203">
        <v>5155</v>
      </c>
      <c r="K1203">
        <v>5508</v>
      </c>
      <c r="L1203">
        <v>5696</v>
      </c>
      <c r="M1203">
        <v>5843</v>
      </c>
      <c r="N1203">
        <v>6159</v>
      </c>
      <c r="O1203">
        <v>6633</v>
      </c>
      <c r="P1203">
        <v>6182</v>
      </c>
      <c r="Q1203">
        <v>5448</v>
      </c>
      <c r="R1203">
        <v>4723</v>
      </c>
      <c r="S1203">
        <v>4883</v>
      </c>
    </row>
    <row r="1204" spans="1:19" x14ac:dyDescent="0.25">
      <c r="A1204">
        <v>7796</v>
      </c>
      <c r="B1204" t="s">
        <v>1795</v>
      </c>
      <c r="C1204" t="s">
        <v>167</v>
      </c>
      <c r="D1204" t="s">
        <v>1727</v>
      </c>
      <c r="E1204">
        <v>-44.932200000000002</v>
      </c>
      <c r="F1204">
        <v>-21.9757</v>
      </c>
      <c r="G1204">
        <v>5143</v>
      </c>
      <c r="H1204">
        <v>4946</v>
      </c>
      <c r="I1204">
        <v>5526</v>
      </c>
      <c r="J1204">
        <v>5169</v>
      </c>
      <c r="K1204">
        <v>5274</v>
      </c>
      <c r="L1204">
        <v>4800</v>
      </c>
      <c r="M1204">
        <v>4711</v>
      </c>
      <c r="N1204">
        <v>4932</v>
      </c>
      <c r="O1204">
        <v>5635</v>
      </c>
      <c r="P1204">
        <v>5408</v>
      </c>
      <c r="Q1204">
        <v>5314</v>
      </c>
      <c r="R1204">
        <v>4915</v>
      </c>
      <c r="S1204">
        <v>5089</v>
      </c>
    </row>
    <row r="1205" spans="1:19" x14ac:dyDescent="0.25">
      <c r="A1205">
        <v>3158</v>
      </c>
      <c r="B1205" t="s">
        <v>4541</v>
      </c>
      <c r="C1205" t="s">
        <v>167</v>
      </c>
      <c r="D1205" t="s">
        <v>4434</v>
      </c>
      <c r="E1205">
        <v>-52.8812</v>
      </c>
      <c r="F1205">
        <v>-27.1629</v>
      </c>
      <c r="G1205">
        <v>4883</v>
      </c>
      <c r="H1205">
        <v>5544</v>
      </c>
      <c r="I1205">
        <v>5573</v>
      </c>
      <c r="J1205">
        <v>5556</v>
      </c>
      <c r="K1205">
        <v>4909</v>
      </c>
      <c r="L1205">
        <v>4093</v>
      </c>
      <c r="M1205">
        <v>3561</v>
      </c>
      <c r="N1205">
        <v>3916</v>
      </c>
      <c r="O1205">
        <v>4691</v>
      </c>
      <c r="P1205">
        <v>4409</v>
      </c>
      <c r="Q1205">
        <v>5086</v>
      </c>
      <c r="R1205">
        <v>5580</v>
      </c>
      <c r="S1205">
        <v>5675</v>
      </c>
    </row>
    <row r="1206" spans="1:19" x14ac:dyDescent="0.25">
      <c r="A1206">
        <v>53604</v>
      </c>
      <c r="B1206" t="s">
        <v>1375</v>
      </c>
      <c r="C1206" t="s">
        <v>167</v>
      </c>
      <c r="D1206" t="s">
        <v>1298</v>
      </c>
      <c r="E1206">
        <v>-43.362099999999998</v>
      </c>
      <c r="F1206">
        <v>-4.8654999999999999</v>
      </c>
      <c r="G1206">
        <v>5494</v>
      </c>
      <c r="H1206">
        <v>4743</v>
      </c>
      <c r="I1206">
        <v>5008</v>
      </c>
      <c r="J1206">
        <v>5099</v>
      </c>
      <c r="K1206">
        <v>5112</v>
      </c>
      <c r="L1206">
        <v>5162</v>
      </c>
      <c r="M1206">
        <v>5379</v>
      </c>
      <c r="N1206">
        <v>5651</v>
      </c>
      <c r="O1206">
        <v>6206</v>
      </c>
      <c r="P1206">
        <v>6436</v>
      </c>
      <c r="Q1206">
        <v>6125</v>
      </c>
      <c r="R1206">
        <v>5778</v>
      </c>
      <c r="S1206">
        <v>5235</v>
      </c>
    </row>
    <row r="1207" spans="1:19" x14ac:dyDescent="0.25">
      <c r="A1207">
        <v>1805</v>
      </c>
      <c r="B1207" t="s">
        <v>4111</v>
      </c>
      <c r="C1207" t="s">
        <v>167</v>
      </c>
      <c r="D1207" t="s">
        <v>3898</v>
      </c>
      <c r="E1207">
        <v>-51.179600000000001</v>
      </c>
      <c r="F1207">
        <v>-29.163399999999999</v>
      </c>
      <c r="G1207">
        <v>4603</v>
      </c>
      <c r="H1207">
        <v>5379</v>
      </c>
      <c r="I1207">
        <v>5401</v>
      </c>
      <c r="J1207">
        <v>4994</v>
      </c>
      <c r="K1207">
        <v>4633</v>
      </c>
      <c r="L1207">
        <v>3745</v>
      </c>
      <c r="M1207">
        <v>3347</v>
      </c>
      <c r="N1207">
        <v>3735</v>
      </c>
      <c r="O1207">
        <v>4317</v>
      </c>
      <c r="P1207">
        <v>4037</v>
      </c>
      <c r="Q1207">
        <v>4669</v>
      </c>
      <c r="R1207">
        <v>5478</v>
      </c>
      <c r="S1207">
        <v>5500</v>
      </c>
    </row>
    <row r="1208" spans="1:19" x14ac:dyDescent="0.25">
      <c r="A1208">
        <v>58557</v>
      </c>
      <c r="B1208" t="s">
        <v>3655</v>
      </c>
      <c r="C1208" t="s">
        <v>167</v>
      </c>
      <c r="D1208" t="s">
        <v>3448</v>
      </c>
      <c r="E1208">
        <v>-41.892499999999998</v>
      </c>
      <c r="F1208">
        <v>-3.4207999999999998</v>
      </c>
      <c r="G1208">
        <v>5573</v>
      </c>
      <c r="H1208">
        <v>5015</v>
      </c>
      <c r="I1208">
        <v>5162</v>
      </c>
      <c r="J1208">
        <v>5097</v>
      </c>
      <c r="K1208">
        <v>4883</v>
      </c>
      <c r="L1208">
        <v>5207</v>
      </c>
      <c r="M1208">
        <v>5493</v>
      </c>
      <c r="N1208">
        <v>5688</v>
      </c>
      <c r="O1208">
        <v>6101</v>
      </c>
      <c r="P1208">
        <v>6442</v>
      </c>
      <c r="Q1208">
        <v>6382</v>
      </c>
      <c r="R1208">
        <v>6075</v>
      </c>
      <c r="S1208">
        <v>5331</v>
      </c>
    </row>
    <row r="1209" spans="1:19" x14ac:dyDescent="0.25">
      <c r="A1209">
        <v>51064</v>
      </c>
      <c r="B1209" t="s">
        <v>3870</v>
      </c>
      <c r="C1209" t="s">
        <v>167</v>
      </c>
      <c r="D1209" t="s">
        <v>3752</v>
      </c>
      <c r="E1209">
        <v>-35.42</v>
      </c>
      <c r="F1209">
        <v>-5.6405000000000003</v>
      </c>
      <c r="G1209">
        <v>5641</v>
      </c>
      <c r="H1209">
        <v>5690</v>
      </c>
      <c r="I1209">
        <v>5942</v>
      </c>
      <c r="J1209">
        <v>6050</v>
      </c>
      <c r="K1209">
        <v>5669</v>
      </c>
      <c r="L1209">
        <v>5198</v>
      </c>
      <c r="M1209">
        <v>4875</v>
      </c>
      <c r="N1209">
        <v>4953</v>
      </c>
      <c r="O1209">
        <v>5598</v>
      </c>
      <c r="P1209">
        <v>5983</v>
      </c>
      <c r="Q1209">
        <v>6015</v>
      </c>
      <c r="R1209">
        <v>6041</v>
      </c>
      <c r="S1209">
        <v>5678</v>
      </c>
    </row>
    <row r="1210" spans="1:19" x14ac:dyDescent="0.25">
      <c r="A1210">
        <v>62498</v>
      </c>
      <c r="B1210" t="s">
        <v>1496</v>
      </c>
      <c r="C1210" t="s">
        <v>167</v>
      </c>
      <c r="D1210" t="s">
        <v>1298</v>
      </c>
      <c r="E1210">
        <v>-44.528500000000001</v>
      </c>
      <c r="F1210">
        <v>-2.0007000000000001</v>
      </c>
      <c r="G1210">
        <v>5133</v>
      </c>
      <c r="H1210">
        <v>4862</v>
      </c>
      <c r="I1210">
        <v>4872</v>
      </c>
      <c r="J1210">
        <v>4784</v>
      </c>
      <c r="K1210">
        <v>4556</v>
      </c>
      <c r="L1210">
        <v>4904</v>
      </c>
      <c r="M1210">
        <v>5090</v>
      </c>
      <c r="N1210">
        <v>5140</v>
      </c>
      <c r="O1210">
        <v>5482</v>
      </c>
      <c r="P1210">
        <v>5761</v>
      </c>
      <c r="Q1210">
        <v>5536</v>
      </c>
      <c r="R1210">
        <v>5453</v>
      </c>
      <c r="S1210">
        <v>5151</v>
      </c>
    </row>
    <row r="1211" spans="1:19" x14ac:dyDescent="0.25">
      <c r="A1211">
        <v>9631</v>
      </c>
      <c r="B1211" t="s">
        <v>1496</v>
      </c>
      <c r="C1211" t="s">
        <v>167</v>
      </c>
      <c r="D1211" t="s">
        <v>4704</v>
      </c>
      <c r="E1211">
        <v>-49.267899999999997</v>
      </c>
      <c r="F1211">
        <v>-20.902999999999999</v>
      </c>
      <c r="G1211">
        <v>5367</v>
      </c>
      <c r="H1211">
        <v>5212</v>
      </c>
      <c r="I1211">
        <v>5592</v>
      </c>
      <c r="J1211">
        <v>5377</v>
      </c>
      <c r="K1211">
        <v>5494</v>
      </c>
      <c r="L1211">
        <v>5000</v>
      </c>
      <c r="M1211">
        <v>4943</v>
      </c>
      <c r="N1211">
        <v>5139</v>
      </c>
      <c r="O1211">
        <v>5892</v>
      </c>
      <c r="P1211">
        <v>5448</v>
      </c>
      <c r="Q1211">
        <v>5459</v>
      </c>
      <c r="R1211">
        <v>5421</v>
      </c>
      <c r="S1211">
        <v>5423</v>
      </c>
    </row>
    <row r="1212" spans="1:19" x14ac:dyDescent="0.25">
      <c r="A1212">
        <v>47208</v>
      </c>
      <c r="B1212" t="s">
        <v>823</v>
      </c>
      <c r="C1212" t="s">
        <v>167</v>
      </c>
      <c r="D1212" t="s">
        <v>792</v>
      </c>
      <c r="E1212">
        <v>-39.061199999999999</v>
      </c>
      <c r="F1212">
        <v>-6.6007999999999996</v>
      </c>
      <c r="G1212">
        <v>5949</v>
      </c>
      <c r="H1212">
        <v>5660</v>
      </c>
      <c r="I1212">
        <v>5841</v>
      </c>
      <c r="J1212">
        <v>5876</v>
      </c>
      <c r="K1212">
        <v>5739</v>
      </c>
      <c r="L1212">
        <v>5511</v>
      </c>
      <c r="M1212">
        <v>5439</v>
      </c>
      <c r="N1212">
        <v>5672</v>
      </c>
      <c r="O1212">
        <v>6375</v>
      </c>
      <c r="P1212">
        <v>6538</v>
      </c>
      <c r="Q1212">
        <v>6439</v>
      </c>
      <c r="R1212">
        <v>6423</v>
      </c>
      <c r="S1212">
        <v>5876</v>
      </c>
    </row>
    <row r="1213" spans="1:19" x14ac:dyDescent="0.25">
      <c r="A1213">
        <v>42907</v>
      </c>
      <c r="B1213" t="s">
        <v>823</v>
      </c>
      <c r="C1213" t="s">
        <v>167</v>
      </c>
      <c r="D1213" t="s">
        <v>3284</v>
      </c>
      <c r="E1213">
        <v>-39.237099999999998</v>
      </c>
      <c r="F1213">
        <v>-7.7122000000000002</v>
      </c>
      <c r="G1213">
        <v>5697</v>
      </c>
      <c r="H1213">
        <v>5745</v>
      </c>
      <c r="I1213">
        <v>5683</v>
      </c>
      <c r="J1213">
        <v>5904</v>
      </c>
      <c r="K1213">
        <v>5577</v>
      </c>
      <c r="L1213">
        <v>4973</v>
      </c>
      <c r="M1213">
        <v>4675</v>
      </c>
      <c r="N1213">
        <v>4931</v>
      </c>
      <c r="O1213">
        <v>5728</v>
      </c>
      <c r="P1213">
        <v>6497</v>
      </c>
      <c r="Q1213">
        <v>6325</v>
      </c>
      <c r="R1213">
        <v>6336</v>
      </c>
      <c r="S1213">
        <v>5994</v>
      </c>
    </row>
    <row r="1214" spans="1:19" x14ac:dyDescent="0.25">
      <c r="A1214">
        <v>33193</v>
      </c>
      <c r="B1214" t="s">
        <v>5352</v>
      </c>
      <c r="C1214" t="s">
        <v>167</v>
      </c>
      <c r="D1214" t="s">
        <v>5304</v>
      </c>
      <c r="E1214">
        <v>-36.8812</v>
      </c>
      <c r="F1214">
        <v>-10.2517</v>
      </c>
      <c r="G1214">
        <v>5260</v>
      </c>
      <c r="H1214">
        <v>5613</v>
      </c>
      <c r="I1214">
        <v>5581</v>
      </c>
      <c r="J1214">
        <v>5756</v>
      </c>
      <c r="K1214">
        <v>5152</v>
      </c>
      <c r="L1214">
        <v>4541</v>
      </c>
      <c r="M1214">
        <v>4379</v>
      </c>
      <c r="N1214">
        <v>4389</v>
      </c>
      <c r="O1214">
        <v>4856</v>
      </c>
      <c r="P1214">
        <v>5497</v>
      </c>
      <c r="Q1214">
        <v>5656</v>
      </c>
      <c r="R1214">
        <v>5889</v>
      </c>
      <c r="S1214">
        <v>5815</v>
      </c>
    </row>
    <row r="1215" spans="1:19" x14ac:dyDescent="0.25">
      <c r="A1215">
        <v>12912</v>
      </c>
      <c r="B1215" t="s">
        <v>2279</v>
      </c>
      <c r="C1215" t="s">
        <v>167</v>
      </c>
      <c r="D1215" t="s">
        <v>1727</v>
      </c>
      <c r="E1215">
        <v>-45.712299999999999</v>
      </c>
      <c r="F1215">
        <v>-19.148499999999999</v>
      </c>
      <c r="G1215">
        <v>5510</v>
      </c>
      <c r="H1215">
        <v>5272</v>
      </c>
      <c r="I1215">
        <v>5778</v>
      </c>
      <c r="J1215">
        <v>5230</v>
      </c>
      <c r="K1215">
        <v>5594</v>
      </c>
      <c r="L1215">
        <v>5422</v>
      </c>
      <c r="M1215">
        <v>5391</v>
      </c>
      <c r="N1215">
        <v>5728</v>
      </c>
      <c r="O1215">
        <v>6458</v>
      </c>
      <c r="P1215">
        <v>5981</v>
      </c>
      <c r="Q1215">
        <v>5461</v>
      </c>
      <c r="R1215">
        <v>4808</v>
      </c>
      <c r="S1215">
        <v>5001</v>
      </c>
    </row>
    <row r="1216" spans="1:19" x14ac:dyDescent="0.25">
      <c r="A1216">
        <v>2929</v>
      </c>
      <c r="B1216" t="s">
        <v>4498</v>
      </c>
      <c r="C1216" t="s">
        <v>167</v>
      </c>
      <c r="D1216" t="s">
        <v>4434</v>
      </c>
      <c r="E1216">
        <v>-51.3354</v>
      </c>
      <c r="F1216">
        <v>-27.633199999999999</v>
      </c>
      <c r="G1216">
        <v>4765</v>
      </c>
      <c r="H1216">
        <v>5423</v>
      </c>
      <c r="I1216">
        <v>5399</v>
      </c>
      <c r="J1216">
        <v>5219</v>
      </c>
      <c r="K1216">
        <v>4840</v>
      </c>
      <c r="L1216">
        <v>3936</v>
      </c>
      <c r="M1216">
        <v>3582</v>
      </c>
      <c r="N1216">
        <v>3919</v>
      </c>
      <c r="O1216">
        <v>4646</v>
      </c>
      <c r="P1216">
        <v>4316</v>
      </c>
      <c r="Q1216">
        <v>4843</v>
      </c>
      <c r="R1216">
        <v>5539</v>
      </c>
      <c r="S1216">
        <v>5525</v>
      </c>
    </row>
    <row r="1217" spans="1:19" x14ac:dyDescent="0.25">
      <c r="A1217">
        <v>2791</v>
      </c>
      <c r="B1217" t="s">
        <v>4287</v>
      </c>
      <c r="C1217" t="s">
        <v>167</v>
      </c>
      <c r="D1217" t="s">
        <v>3898</v>
      </c>
      <c r="E1217">
        <v>-51.998899999999999</v>
      </c>
      <c r="F1217">
        <v>-27.762</v>
      </c>
      <c r="G1217">
        <v>4810</v>
      </c>
      <c r="H1217">
        <v>5465</v>
      </c>
      <c r="I1217">
        <v>5494</v>
      </c>
      <c r="J1217">
        <v>5335</v>
      </c>
      <c r="K1217">
        <v>4901</v>
      </c>
      <c r="L1217">
        <v>4007</v>
      </c>
      <c r="M1217">
        <v>3478</v>
      </c>
      <c r="N1217">
        <v>3919</v>
      </c>
      <c r="O1217">
        <v>4607</v>
      </c>
      <c r="P1217">
        <v>4329</v>
      </c>
      <c r="Q1217">
        <v>4979</v>
      </c>
      <c r="R1217">
        <v>5600</v>
      </c>
      <c r="S1217">
        <v>5602</v>
      </c>
    </row>
    <row r="1218" spans="1:19" x14ac:dyDescent="0.25">
      <c r="A1218">
        <v>37799</v>
      </c>
      <c r="B1218" t="s">
        <v>4287</v>
      </c>
      <c r="C1218" t="s">
        <v>167</v>
      </c>
      <c r="D1218" t="s">
        <v>5370</v>
      </c>
      <c r="E1218">
        <v>-47.338000000000001</v>
      </c>
      <c r="F1218">
        <v>-8.9616000000000007</v>
      </c>
      <c r="G1218">
        <v>5349</v>
      </c>
      <c r="H1218">
        <v>4805</v>
      </c>
      <c r="I1218">
        <v>4846</v>
      </c>
      <c r="J1218">
        <v>4836</v>
      </c>
      <c r="K1218">
        <v>5092</v>
      </c>
      <c r="L1218">
        <v>5541</v>
      </c>
      <c r="M1218">
        <v>5645</v>
      </c>
      <c r="N1218">
        <v>5853</v>
      </c>
      <c r="O1218">
        <v>6532</v>
      </c>
      <c r="P1218">
        <v>6195</v>
      </c>
      <c r="Q1218">
        <v>5354</v>
      </c>
      <c r="R1218">
        <v>4788</v>
      </c>
      <c r="S1218">
        <v>4696</v>
      </c>
    </row>
    <row r="1219" spans="1:19" x14ac:dyDescent="0.25">
      <c r="A1219">
        <v>6519</v>
      </c>
      <c r="B1219" t="s">
        <v>3271</v>
      </c>
      <c r="C1219" t="s">
        <v>167</v>
      </c>
      <c r="D1219" t="s">
        <v>2912</v>
      </c>
      <c r="E1219">
        <v>-51.597700000000003</v>
      </c>
      <c r="F1219">
        <v>-22.819199999999999</v>
      </c>
      <c r="G1219">
        <v>5285</v>
      </c>
      <c r="H1219">
        <v>5377</v>
      </c>
      <c r="I1219">
        <v>5694</v>
      </c>
      <c r="J1219">
        <v>5693</v>
      </c>
      <c r="K1219">
        <v>5504</v>
      </c>
      <c r="L1219">
        <v>4680</v>
      </c>
      <c r="M1219">
        <v>4482</v>
      </c>
      <c r="N1219">
        <v>4686</v>
      </c>
      <c r="O1219">
        <v>5510</v>
      </c>
      <c r="P1219">
        <v>5165</v>
      </c>
      <c r="Q1219">
        <v>5390</v>
      </c>
      <c r="R1219">
        <v>5574</v>
      </c>
      <c r="S1219">
        <v>5662</v>
      </c>
    </row>
    <row r="1220" spans="1:19" x14ac:dyDescent="0.25">
      <c r="A1220">
        <v>30602</v>
      </c>
      <c r="B1220" t="s">
        <v>729</v>
      </c>
      <c r="C1220" t="s">
        <v>167</v>
      </c>
      <c r="D1220" t="s">
        <v>375</v>
      </c>
      <c r="E1220">
        <v>-42.112000000000002</v>
      </c>
      <c r="F1220">
        <v>-11.138</v>
      </c>
      <c r="G1220">
        <v>5888</v>
      </c>
      <c r="H1220">
        <v>5922</v>
      </c>
      <c r="I1220">
        <v>5916</v>
      </c>
      <c r="J1220">
        <v>6032</v>
      </c>
      <c r="K1220">
        <v>5637</v>
      </c>
      <c r="L1220">
        <v>5441</v>
      </c>
      <c r="M1220">
        <v>5357</v>
      </c>
      <c r="N1220">
        <v>5544</v>
      </c>
      <c r="O1220">
        <v>6220</v>
      </c>
      <c r="P1220">
        <v>6576</v>
      </c>
      <c r="Q1220">
        <v>6267</v>
      </c>
      <c r="R1220">
        <v>5864</v>
      </c>
      <c r="S1220">
        <v>5880</v>
      </c>
    </row>
    <row r="1221" spans="1:19" x14ac:dyDescent="0.25">
      <c r="A1221">
        <v>13499</v>
      </c>
      <c r="B1221" t="s">
        <v>2324</v>
      </c>
      <c r="C1221" t="s">
        <v>167</v>
      </c>
      <c r="D1221" t="s">
        <v>1727</v>
      </c>
      <c r="E1221">
        <v>-41.314700000000002</v>
      </c>
      <c r="F1221">
        <v>-18.761700000000001</v>
      </c>
      <c r="G1221">
        <v>5015</v>
      </c>
      <c r="H1221">
        <v>5487</v>
      </c>
      <c r="I1221">
        <v>5918</v>
      </c>
      <c r="J1221">
        <v>5390</v>
      </c>
      <c r="K1221">
        <v>5074</v>
      </c>
      <c r="L1221">
        <v>4545</v>
      </c>
      <c r="M1221">
        <v>4379</v>
      </c>
      <c r="N1221">
        <v>4410</v>
      </c>
      <c r="O1221">
        <v>4949</v>
      </c>
      <c r="P1221">
        <v>5154</v>
      </c>
      <c r="Q1221">
        <v>5043</v>
      </c>
      <c r="R1221">
        <v>4636</v>
      </c>
      <c r="S1221">
        <v>5197</v>
      </c>
    </row>
    <row r="1222" spans="1:19" x14ac:dyDescent="0.25">
      <c r="A1222">
        <v>61989</v>
      </c>
      <c r="B1222" t="s">
        <v>1490</v>
      </c>
      <c r="C1222" t="s">
        <v>167</v>
      </c>
      <c r="D1222" t="s">
        <v>1298</v>
      </c>
      <c r="E1222">
        <v>-44.825699999999998</v>
      </c>
      <c r="F1222">
        <v>-2.1987000000000001</v>
      </c>
      <c r="G1222">
        <v>5052</v>
      </c>
      <c r="H1222">
        <v>4757</v>
      </c>
      <c r="I1222">
        <v>4666</v>
      </c>
      <c r="J1222">
        <v>4572</v>
      </c>
      <c r="K1222">
        <v>4498</v>
      </c>
      <c r="L1222">
        <v>4711</v>
      </c>
      <c r="M1222">
        <v>4985</v>
      </c>
      <c r="N1222">
        <v>5117</v>
      </c>
      <c r="O1222">
        <v>5625</v>
      </c>
      <c r="P1222">
        <v>5796</v>
      </c>
      <c r="Q1222">
        <v>5476</v>
      </c>
      <c r="R1222">
        <v>5361</v>
      </c>
      <c r="S1222">
        <v>5065</v>
      </c>
    </row>
    <row r="1223" spans="1:19" x14ac:dyDescent="0.25">
      <c r="A1223">
        <v>13781</v>
      </c>
      <c r="B1223" t="s">
        <v>2335</v>
      </c>
      <c r="C1223" t="s">
        <v>167</v>
      </c>
      <c r="D1223" t="s">
        <v>1727</v>
      </c>
      <c r="E1223">
        <v>-49.201799999999999</v>
      </c>
      <c r="F1223">
        <v>-18.585699999999999</v>
      </c>
      <c r="G1223">
        <v>5510</v>
      </c>
      <c r="H1223">
        <v>5181</v>
      </c>
      <c r="I1223">
        <v>5579</v>
      </c>
      <c r="J1223">
        <v>5466</v>
      </c>
      <c r="K1223">
        <v>5719</v>
      </c>
      <c r="L1223">
        <v>5529</v>
      </c>
      <c r="M1223">
        <v>5372</v>
      </c>
      <c r="N1223">
        <v>5451</v>
      </c>
      <c r="O1223">
        <v>6223</v>
      </c>
      <c r="P1223">
        <v>5529</v>
      </c>
      <c r="Q1223">
        <v>5502</v>
      </c>
      <c r="R1223">
        <v>5326</v>
      </c>
      <c r="S1223">
        <v>5238</v>
      </c>
    </row>
    <row r="1224" spans="1:19" x14ac:dyDescent="0.25">
      <c r="A1224">
        <v>61182</v>
      </c>
      <c r="B1224" t="s">
        <v>1476</v>
      </c>
      <c r="C1224" t="s">
        <v>167</v>
      </c>
      <c r="D1224" t="s">
        <v>1298</v>
      </c>
      <c r="E1224">
        <v>-46.038699999999999</v>
      </c>
      <c r="F1224">
        <v>-2.4504999999999999</v>
      </c>
      <c r="G1224">
        <v>4851</v>
      </c>
      <c r="H1224">
        <v>4366</v>
      </c>
      <c r="I1224">
        <v>4583</v>
      </c>
      <c r="J1224">
        <v>4562</v>
      </c>
      <c r="K1224">
        <v>4591</v>
      </c>
      <c r="L1224">
        <v>4717</v>
      </c>
      <c r="M1224">
        <v>4945</v>
      </c>
      <c r="N1224">
        <v>5006</v>
      </c>
      <c r="O1224">
        <v>5354</v>
      </c>
      <c r="P1224">
        <v>5489</v>
      </c>
      <c r="Q1224">
        <v>5161</v>
      </c>
      <c r="R1224">
        <v>4909</v>
      </c>
      <c r="S1224">
        <v>4531</v>
      </c>
    </row>
    <row r="1225" spans="1:19" x14ac:dyDescent="0.25">
      <c r="A1225">
        <v>62230</v>
      </c>
      <c r="B1225" t="s">
        <v>1491</v>
      </c>
      <c r="C1225" t="s">
        <v>167</v>
      </c>
      <c r="D1225" t="s">
        <v>1298</v>
      </c>
      <c r="E1225">
        <v>-46.1233</v>
      </c>
      <c r="F1225">
        <v>-2.141</v>
      </c>
      <c r="G1225">
        <v>4797</v>
      </c>
      <c r="H1225">
        <v>4362</v>
      </c>
      <c r="I1225">
        <v>4422</v>
      </c>
      <c r="J1225">
        <v>4405</v>
      </c>
      <c r="K1225">
        <v>4490</v>
      </c>
      <c r="L1225">
        <v>4589</v>
      </c>
      <c r="M1225">
        <v>4867</v>
      </c>
      <c r="N1225">
        <v>4958</v>
      </c>
      <c r="O1225">
        <v>5380</v>
      </c>
      <c r="P1225">
        <v>5511</v>
      </c>
      <c r="Q1225">
        <v>5171</v>
      </c>
      <c r="R1225">
        <v>4901</v>
      </c>
      <c r="S1225">
        <v>4512</v>
      </c>
    </row>
    <row r="1226" spans="1:19" x14ac:dyDescent="0.25">
      <c r="A1226">
        <v>24789</v>
      </c>
      <c r="B1226" t="s">
        <v>4375</v>
      </c>
      <c r="C1226" t="s">
        <v>167</v>
      </c>
      <c r="D1226" t="s">
        <v>4373</v>
      </c>
      <c r="E1226">
        <v>-60.817300000000003</v>
      </c>
      <c r="F1226">
        <v>-13.1874</v>
      </c>
      <c r="G1226">
        <v>4861</v>
      </c>
      <c r="H1226">
        <v>4428</v>
      </c>
      <c r="I1226">
        <v>4497</v>
      </c>
      <c r="J1226">
        <v>4741</v>
      </c>
      <c r="K1226">
        <v>4917</v>
      </c>
      <c r="L1226">
        <v>4695</v>
      </c>
      <c r="M1226">
        <v>4958</v>
      </c>
      <c r="N1226">
        <v>5063</v>
      </c>
      <c r="O1226">
        <v>5377</v>
      </c>
      <c r="P1226">
        <v>5073</v>
      </c>
      <c r="Q1226">
        <v>5096</v>
      </c>
      <c r="R1226">
        <v>4841</v>
      </c>
      <c r="S1226">
        <v>4638</v>
      </c>
    </row>
    <row r="1227" spans="1:19" x14ac:dyDescent="0.25">
      <c r="A1227">
        <v>20300</v>
      </c>
      <c r="B1227" t="s">
        <v>1232</v>
      </c>
      <c r="C1227" t="s">
        <v>167</v>
      </c>
      <c r="D1227" t="s">
        <v>1058</v>
      </c>
      <c r="E1227">
        <v>-49.6004</v>
      </c>
      <c r="F1227">
        <v>-15.3066</v>
      </c>
      <c r="G1227">
        <v>5398</v>
      </c>
      <c r="H1227">
        <v>4879</v>
      </c>
      <c r="I1227">
        <v>5306</v>
      </c>
      <c r="J1227">
        <v>5184</v>
      </c>
      <c r="K1227">
        <v>5564</v>
      </c>
      <c r="L1227">
        <v>5658</v>
      </c>
      <c r="M1227">
        <v>5459</v>
      </c>
      <c r="N1227">
        <v>5613</v>
      </c>
      <c r="O1227">
        <v>6395</v>
      </c>
      <c r="P1227">
        <v>5717</v>
      </c>
      <c r="Q1227">
        <v>5375</v>
      </c>
      <c r="R1227">
        <v>4795</v>
      </c>
      <c r="S1227">
        <v>4840</v>
      </c>
    </row>
    <row r="1228" spans="1:19" x14ac:dyDescent="0.25">
      <c r="A1228">
        <v>6271</v>
      </c>
      <c r="B1228" t="s">
        <v>4861</v>
      </c>
      <c r="C1228" t="s">
        <v>167</v>
      </c>
      <c r="D1228" t="s">
        <v>4704</v>
      </c>
      <c r="E1228">
        <v>-49.165900000000001</v>
      </c>
      <c r="F1228">
        <v>-23.036000000000001</v>
      </c>
      <c r="G1228">
        <v>5111</v>
      </c>
      <c r="H1228">
        <v>4990</v>
      </c>
      <c r="I1228">
        <v>5462</v>
      </c>
      <c r="J1228">
        <v>5297</v>
      </c>
      <c r="K1228">
        <v>5307</v>
      </c>
      <c r="L1228">
        <v>4583</v>
      </c>
      <c r="M1228">
        <v>4478</v>
      </c>
      <c r="N1228">
        <v>4623</v>
      </c>
      <c r="O1228">
        <v>5521</v>
      </c>
      <c r="P1228">
        <v>5108</v>
      </c>
      <c r="Q1228">
        <v>5235</v>
      </c>
      <c r="R1228">
        <v>5307</v>
      </c>
      <c r="S1228">
        <v>5414</v>
      </c>
    </row>
    <row r="1229" spans="1:19" x14ac:dyDescent="0.25">
      <c r="A1229">
        <v>6045</v>
      </c>
      <c r="B1229" t="s">
        <v>4826</v>
      </c>
      <c r="C1229" t="s">
        <v>167</v>
      </c>
      <c r="D1229" t="s">
        <v>4704</v>
      </c>
      <c r="E1229">
        <v>-47.746299999999998</v>
      </c>
      <c r="F1229">
        <v>-23.167000000000002</v>
      </c>
      <c r="G1229">
        <v>5116</v>
      </c>
      <c r="H1229">
        <v>5066</v>
      </c>
      <c r="I1229">
        <v>5568</v>
      </c>
      <c r="J1229">
        <v>5350</v>
      </c>
      <c r="K1229">
        <v>5279</v>
      </c>
      <c r="L1229">
        <v>4619</v>
      </c>
      <c r="M1229">
        <v>4511</v>
      </c>
      <c r="N1229">
        <v>4562</v>
      </c>
      <c r="O1229">
        <v>5444</v>
      </c>
      <c r="P1229">
        <v>5105</v>
      </c>
      <c r="Q1229">
        <v>5227</v>
      </c>
      <c r="R1229">
        <v>5240</v>
      </c>
      <c r="S1229">
        <v>5420</v>
      </c>
    </row>
    <row r="1230" spans="1:19" x14ac:dyDescent="0.25">
      <c r="A1230">
        <v>245</v>
      </c>
      <c r="B1230" t="s">
        <v>3907</v>
      </c>
      <c r="C1230" t="s">
        <v>167</v>
      </c>
      <c r="D1230" t="s">
        <v>3898</v>
      </c>
      <c r="E1230">
        <v>-52.800899999999999</v>
      </c>
      <c r="F1230">
        <v>-31.842400000000001</v>
      </c>
      <c r="G1230">
        <v>4582</v>
      </c>
      <c r="H1230">
        <v>5475</v>
      </c>
      <c r="I1230">
        <v>5399</v>
      </c>
      <c r="J1230">
        <v>5173</v>
      </c>
      <c r="K1230">
        <v>4564</v>
      </c>
      <c r="L1230">
        <v>3645</v>
      </c>
      <c r="M1230">
        <v>3261</v>
      </c>
      <c r="N1230">
        <v>3466</v>
      </c>
      <c r="O1230">
        <v>3917</v>
      </c>
      <c r="P1230">
        <v>4004</v>
      </c>
      <c r="Q1230">
        <v>4845</v>
      </c>
      <c r="R1230">
        <v>5561</v>
      </c>
      <c r="S1230">
        <v>5679</v>
      </c>
    </row>
    <row r="1231" spans="1:19" x14ac:dyDescent="0.25">
      <c r="A1231">
        <v>4586</v>
      </c>
      <c r="B1231" t="s">
        <v>3059</v>
      </c>
      <c r="C1231" t="s">
        <v>167</v>
      </c>
      <c r="D1231" t="s">
        <v>2912</v>
      </c>
      <c r="E1231">
        <v>-49.260899999999999</v>
      </c>
      <c r="F1231">
        <v>-24.824000000000002</v>
      </c>
      <c r="G1231">
        <v>4399</v>
      </c>
      <c r="H1231">
        <v>4839</v>
      </c>
      <c r="I1231">
        <v>5075</v>
      </c>
      <c r="J1231">
        <v>4882</v>
      </c>
      <c r="K1231">
        <v>4463</v>
      </c>
      <c r="L1231">
        <v>3788</v>
      </c>
      <c r="M1231">
        <v>3299</v>
      </c>
      <c r="N1231">
        <v>3440</v>
      </c>
      <c r="O1231">
        <v>4441</v>
      </c>
      <c r="P1231">
        <v>4209</v>
      </c>
      <c r="Q1231">
        <v>4396</v>
      </c>
      <c r="R1231">
        <v>4900</v>
      </c>
      <c r="S1231">
        <v>5052</v>
      </c>
    </row>
    <row r="1232" spans="1:19" x14ac:dyDescent="0.25">
      <c r="A1232">
        <v>1432</v>
      </c>
      <c r="B1232" t="s">
        <v>3987</v>
      </c>
      <c r="C1232" t="s">
        <v>167</v>
      </c>
      <c r="D1232" t="s">
        <v>3898</v>
      </c>
      <c r="E1232">
        <v>-52.941099999999999</v>
      </c>
      <c r="F1232">
        <v>-29.657499999999999</v>
      </c>
      <c r="G1232">
        <v>4634</v>
      </c>
      <c r="H1232">
        <v>5436</v>
      </c>
      <c r="I1232">
        <v>5548</v>
      </c>
      <c r="J1232">
        <v>5287</v>
      </c>
      <c r="K1232">
        <v>4691</v>
      </c>
      <c r="L1232">
        <v>3757</v>
      </c>
      <c r="M1232">
        <v>3287</v>
      </c>
      <c r="N1232">
        <v>3532</v>
      </c>
      <c r="O1232">
        <v>4170</v>
      </c>
      <c r="P1232">
        <v>4041</v>
      </c>
      <c r="Q1232">
        <v>4716</v>
      </c>
      <c r="R1232">
        <v>5499</v>
      </c>
      <c r="S1232">
        <v>5638</v>
      </c>
    </row>
    <row r="1233" spans="1:19" x14ac:dyDescent="0.25">
      <c r="A1233">
        <v>49534</v>
      </c>
      <c r="B1233" t="s">
        <v>3835</v>
      </c>
      <c r="C1233" t="s">
        <v>167</v>
      </c>
      <c r="D1233" t="s">
        <v>3752</v>
      </c>
      <c r="E1233">
        <v>-36.3506</v>
      </c>
      <c r="F1233">
        <v>-6.0354000000000001</v>
      </c>
      <c r="G1233">
        <v>5783</v>
      </c>
      <c r="H1233">
        <v>5722</v>
      </c>
      <c r="I1233">
        <v>5823</v>
      </c>
      <c r="J1233">
        <v>5930</v>
      </c>
      <c r="K1233">
        <v>5660</v>
      </c>
      <c r="L1233">
        <v>5392</v>
      </c>
      <c r="M1233">
        <v>5019</v>
      </c>
      <c r="N1233">
        <v>5271</v>
      </c>
      <c r="O1233">
        <v>5974</v>
      </c>
      <c r="P1233">
        <v>6301</v>
      </c>
      <c r="Q1233">
        <v>6354</v>
      </c>
      <c r="R1233">
        <v>6245</v>
      </c>
      <c r="S1233">
        <v>5708</v>
      </c>
    </row>
    <row r="1234" spans="1:19" x14ac:dyDescent="0.25">
      <c r="A1234">
        <v>2911</v>
      </c>
      <c r="B1234" t="s">
        <v>4322</v>
      </c>
      <c r="C1234" t="s">
        <v>167</v>
      </c>
      <c r="D1234" t="s">
        <v>3898</v>
      </c>
      <c r="E1234">
        <v>-53.167700000000004</v>
      </c>
      <c r="F1234">
        <v>-27.6111</v>
      </c>
      <c r="G1234">
        <v>4895</v>
      </c>
      <c r="H1234">
        <v>5573</v>
      </c>
      <c r="I1234">
        <v>5663</v>
      </c>
      <c r="J1234">
        <v>5466</v>
      </c>
      <c r="K1234">
        <v>4968</v>
      </c>
      <c r="L1234">
        <v>4090</v>
      </c>
      <c r="M1234">
        <v>3492</v>
      </c>
      <c r="N1234">
        <v>3922</v>
      </c>
      <c r="O1234">
        <v>4644</v>
      </c>
      <c r="P1234">
        <v>4395</v>
      </c>
      <c r="Q1234">
        <v>5106</v>
      </c>
      <c r="R1234">
        <v>5686</v>
      </c>
      <c r="S1234">
        <v>5729</v>
      </c>
    </row>
    <row r="1235" spans="1:19" x14ac:dyDescent="0.25">
      <c r="A1235">
        <v>809</v>
      </c>
      <c r="B1235" t="s">
        <v>3933</v>
      </c>
      <c r="C1235" t="s">
        <v>167</v>
      </c>
      <c r="D1235" t="s">
        <v>3898</v>
      </c>
      <c r="E1235">
        <v>-51.748699999999999</v>
      </c>
      <c r="F1235">
        <v>-30.595300000000002</v>
      </c>
      <c r="G1235">
        <v>4510</v>
      </c>
      <c r="H1235">
        <v>5401</v>
      </c>
      <c r="I1235">
        <v>5236</v>
      </c>
      <c r="J1235">
        <v>5036</v>
      </c>
      <c r="K1235">
        <v>4594</v>
      </c>
      <c r="L1235">
        <v>3708</v>
      </c>
      <c r="M1235">
        <v>3294</v>
      </c>
      <c r="N1235">
        <v>3492</v>
      </c>
      <c r="O1235">
        <v>3998</v>
      </c>
      <c r="P1235">
        <v>3920</v>
      </c>
      <c r="Q1235">
        <v>4555</v>
      </c>
      <c r="R1235">
        <v>5412</v>
      </c>
      <c r="S1235">
        <v>5476</v>
      </c>
    </row>
    <row r="1236" spans="1:19" x14ac:dyDescent="0.25">
      <c r="A1236">
        <v>2559</v>
      </c>
      <c r="B1236" t="s">
        <v>4236</v>
      </c>
      <c r="C1236" t="s">
        <v>167</v>
      </c>
      <c r="D1236" t="s">
        <v>3898</v>
      </c>
      <c r="E1236">
        <v>-54.743299999999998</v>
      </c>
      <c r="F1236">
        <v>-28.146699999999999</v>
      </c>
      <c r="G1236">
        <v>4931</v>
      </c>
      <c r="H1236">
        <v>5746</v>
      </c>
      <c r="I1236">
        <v>5807</v>
      </c>
      <c r="J1236">
        <v>5569</v>
      </c>
      <c r="K1236">
        <v>4959</v>
      </c>
      <c r="L1236">
        <v>4134</v>
      </c>
      <c r="M1236">
        <v>3513</v>
      </c>
      <c r="N1236">
        <v>3898</v>
      </c>
      <c r="O1236">
        <v>4541</v>
      </c>
      <c r="P1236">
        <v>4465</v>
      </c>
      <c r="Q1236">
        <v>5068</v>
      </c>
      <c r="R1236">
        <v>5709</v>
      </c>
      <c r="S1236">
        <v>5757</v>
      </c>
    </row>
    <row r="1237" spans="1:19" x14ac:dyDescent="0.25">
      <c r="A1237">
        <v>2802</v>
      </c>
      <c r="B1237" t="s">
        <v>4488</v>
      </c>
      <c r="C1237" t="s">
        <v>167</v>
      </c>
      <c r="D1237" t="s">
        <v>4434</v>
      </c>
      <c r="E1237">
        <v>-50.867699999999999</v>
      </c>
      <c r="F1237">
        <v>-27.794699999999999</v>
      </c>
      <c r="G1237">
        <v>4625</v>
      </c>
      <c r="H1237">
        <v>5274</v>
      </c>
      <c r="I1237">
        <v>5307</v>
      </c>
      <c r="J1237">
        <v>5085</v>
      </c>
      <c r="K1237">
        <v>4650</v>
      </c>
      <c r="L1237">
        <v>3797</v>
      </c>
      <c r="M1237">
        <v>3440</v>
      </c>
      <c r="N1237">
        <v>3758</v>
      </c>
      <c r="O1237">
        <v>4515</v>
      </c>
      <c r="P1237">
        <v>4214</v>
      </c>
      <c r="Q1237">
        <v>4649</v>
      </c>
      <c r="R1237">
        <v>5378</v>
      </c>
      <c r="S1237">
        <v>5431</v>
      </c>
    </row>
    <row r="1238" spans="1:19" x14ac:dyDescent="0.25">
      <c r="A1238">
        <v>6043</v>
      </c>
      <c r="B1238" t="s">
        <v>4825</v>
      </c>
      <c r="C1238" t="s">
        <v>167</v>
      </c>
      <c r="D1238" t="s">
        <v>4704</v>
      </c>
      <c r="E1238">
        <v>-47.954900000000002</v>
      </c>
      <c r="F1238">
        <v>-23.226500000000001</v>
      </c>
      <c r="G1238">
        <v>5106</v>
      </c>
      <c r="H1238">
        <v>5027</v>
      </c>
      <c r="I1238">
        <v>5544</v>
      </c>
      <c r="J1238">
        <v>5354</v>
      </c>
      <c r="K1238">
        <v>5278</v>
      </c>
      <c r="L1238">
        <v>4597</v>
      </c>
      <c r="M1238">
        <v>4501</v>
      </c>
      <c r="N1238">
        <v>4529</v>
      </c>
      <c r="O1238">
        <v>5482</v>
      </c>
      <c r="P1238">
        <v>5117</v>
      </c>
      <c r="Q1238">
        <v>5217</v>
      </c>
      <c r="R1238">
        <v>5241</v>
      </c>
      <c r="S1238">
        <v>5385</v>
      </c>
    </row>
    <row r="1239" spans="1:19" x14ac:dyDescent="0.25">
      <c r="A1239">
        <v>4337</v>
      </c>
      <c r="B1239" t="s">
        <v>3032</v>
      </c>
      <c r="C1239" t="s">
        <v>167</v>
      </c>
      <c r="D1239" t="s">
        <v>2912</v>
      </c>
      <c r="E1239">
        <v>-53.841900000000003</v>
      </c>
      <c r="F1239">
        <v>-25.1493</v>
      </c>
      <c r="G1239">
        <v>4949</v>
      </c>
      <c r="H1239">
        <v>5553</v>
      </c>
      <c r="I1239">
        <v>5427</v>
      </c>
      <c r="J1239">
        <v>5331</v>
      </c>
      <c r="K1239">
        <v>4969</v>
      </c>
      <c r="L1239">
        <v>4210</v>
      </c>
      <c r="M1239">
        <v>3882</v>
      </c>
      <c r="N1239">
        <v>4137</v>
      </c>
      <c r="O1239">
        <v>5090</v>
      </c>
      <c r="P1239">
        <v>4743</v>
      </c>
      <c r="Q1239">
        <v>5098</v>
      </c>
      <c r="R1239">
        <v>5391</v>
      </c>
      <c r="S1239">
        <v>5555</v>
      </c>
    </row>
    <row r="1240" spans="1:19" x14ac:dyDescent="0.25">
      <c r="A1240">
        <v>16777</v>
      </c>
      <c r="B1240" t="s">
        <v>1126</v>
      </c>
      <c r="C1240" t="s">
        <v>167</v>
      </c>
      <c r="D1240" t="s">
        <v>1058</v>
      </c>
      <c r="E1240">
        <v>-49.776200000000003</v>
      </c>
      <c r="F1240">
        <v>-16.972300000000001</v>
      </c>
      <c r="G1240">
        <v>5479</v>
      </c>
      <c r="H1240">
        <v>5116</v>
      </c>
      <c r="I1240">
        <v>5484</v>
      </c>
      <c r="J1240">
        <v>5421</v>
      </c>
      <c r="K1240">
        <v>5697</v>
      </c>
      <c r="L1240">
        <v>5583</v>
      </c>
      <c r="M1240">
        <v>5369</v>
      </c>
      <c r="N1240">
        <v>5599</v>
      </c>
      <c r="O1240">
        <v>6288</v>
      </c>
      <c r="P1240">
        <v>5662</v>
      </c>
      <c r="Q1240">
        <v>5431</v>
      </c>
      <c r="R1240">
        <v>5051</v>
      </c>
      <c r="S1240">
        <v>5047</v>
      </c>
    </row>
    <row r="1241" spans="1:19" x14ac:dyDescent="0.25">
      <c r="A1241">
        <v>41776</v>
      </c>
      <c r="B1241" t="s">
        <v>3385</v>
      </c>
      <c r="C1241" t="s">
        <v>167</v>
      </c>
      <c r="D1241" t="s">
        <v>3284</v>
      </c>
      <c r="E1241">
        <v>-35.204300000000003</v>
      </c>
      <c r="F1241">
        <v>-8.0071999999999992</v>
      </c>
      <c r="G1241">
        <v>5329</v>
      </c>
      <c r="H1241">
        <v>5493</v>
      </c>
      <c r="I1241">
        <v>5673</v>
      </c>
      <c r="J1241">
        <v>5831</v>
      </c>
      <c r="K1241">
        <v>5343</v>
      </c>
      <c r="L1241">
        <v>4745</v>
      </c>
      <c r="M1241">
        <v>4430</v>
      </c>
      <c r="N1241">
        <v>4539</v>
      </c>
      <c r="O1241">
        <v>5164</v>
      </c>
      <c r="P1241">
        <v>5615</v>
      </c>
      <c r="Q1241">
        <v>5668</v>
      </c>
      <c r="R1241">
        <v>5741</v>
      </c>
      <c r="S1241">
        <v>5705</v>
      </c>
    </row>
    <row r="1242" spans="1:19" x14ac:dyDescent="0.25">
      <c r="A1242">
        <v>40995</v>
      </c>
      <c r="B1242" t="s">
        <v>3368</v>
      </c>
      <c r="C1242" t="s">
        <v>167</v>
      </c>
      <c r="D1242" t="s">
        <v>3284</v>
      </c>
      <c r="E1242">
        <v>-35.4574</v>
      </c>
      <c r="F1242">
        <v>-8.2386999999999997</v>
      </c>
      <c r="G1242">
        <v>5252</v>
      </c>
      <c r="H1242">
        <v>5486</v>
      </c>
      <c r="I1242">
        <v>5562</v>
      </c>
      <c r="J1242">
        <v>5723</v>
      </c>
      <c r="K1242">
        <v>5289</v>
      </c>
      <c r="L1242">
        <v>4675</v>
      </c>
      <c r="M1242">
        <v>4405</v>
      </c>
      <c r="N1242">
        <v>4416</v>
      </c>
      <c r="O1242">
        <v>5121</v>
      </c>
      <c r="P1242">
        <v>5539</v>
      </c>
      <c r="Q1242">
        <v>5564</v>
      </c>
      <c r="R1242">
        <v>5680</v>
      </c>
      <c r="S1242">
        <v>5566</v>
      </c>
    </row>
    <row r="1243" spans="1:19" x14ac:dyDescent="0.25">
      <c r="A1243">
        <v>36775</v>
      </c>
      <c r="B1243" t="s">
        <v>267</v>
      </c>
      <c r="C1243" t="s">
        <v>167</v>
      </c>
      <c r="D1243" t="s">
        <v>192</v>
      </c>
      <c r="E1243">
        <v>-36.2986</v>
      </c>
      <c r="F1243">
        <v>-9.2560000000000002</v>
      </c>
      <c r="G1243">
        <v>5168</v>
      </c>
      <c r="H1243">
        <v>5544</v>
      </c>
      <c r="I1243">
        <v>5584</v>
      </c>
      <c r="J1243">
        <v>5751</v>
      </c>
      <c r="K1243">
        <v>5279</v>
      </c>
      <c r="L1243">
        <v>4469</v>
      </c>
      <c r="M1243">
        <v>4020</v>
      </c>
      <c r="N1243">
        <v>4092</v>
      </c>
      <c r="O1243">
        <v>4675</v>
      </c>
      <c r="P1243">
        <v>5357</v>
      </c>
      <c r="Q1243">
        <v>5499</v>
      </c>
      <c r="R1243">
        <v>5939</v>
      </c>
      <c r="S1243">
        <v>5802</v>
      </c>
    </row>
    <row r="1244" spans="1:19" x14ac:dyDescent="0.25">
      <c r="A1244">
        <v>8326</v>
      </c>
      <c r="B1244" t="s">
        <v>1840</v>
      </c>
      <c r="C1244" t="s">
        <v>167</v>
      </c>
      <c r="D1244" t="s">
        <v>1727</v>
      </c>
      <c r="E1244">
        <v>-43.215400000000002</v>
      </c>
      <c r="F1244">
        <v>-21.6737</v>
      </c>
      <c r="G1244">
        <v>4754</v>
      </c>
      <c r="H1244">
        <v>5045</v>
      </c>
      <c r="I1244">
        <v>5593</v>
      </c>
      <c r="J1244">
        <v>4959</v>
      </c>
      <c r="K1244">
        <v>4712</v>
      </c>
      <c r="L1244">
        <v>4256</v>
      </c>
      <c r="M1244">
        <v>4229</v>
      </c>
      <c r="N1244">
        <v>4392</v>
      </c>
      <c r="O1244">
        <v>4991</v>
      </c>
      <c r="P1244">
        <v>4888</v>
      </c>
      <c r="Q1244">
        <v>4764</v>
      </c>
      <c r="R1244">
        <v>4353</v>
      </c>
      <c r="S1244">
        <v>4866</v>
      </c>
    </row>
    <row r="1245" spans="1:19" x14ac:dyDescent="0.25">
      <c r="A1245">
        <v>11308</v>
      </c>
      <c r="B1245" t="s">
        <v>2131</v>
      </c>
      <c r="C1245" t="s">
        <v>167</v>
      </c>
      <c r="D1245" t="s">
        <v>1727</v>
      </c>
      <c r="E1245">
        <v>-41.690100000000001</v>
      </c>
      <c r="F1245">
        <v>-20.0458</v>
      </c>
      <c r="G1245">
        <v>4959</v>
      </c>
      <c r="H1245">
        <v>5272</v>
      </c>
      <c r="I1245">
        <v>5786</v>
      </c>
      <c r="J1245">
        <v>5231</v>
      </c>
      <c r="K1245">
        <v>5175</v>
      </c>
      <c r="L1245">
        <v>4621</v>
      </c>
      <c r="M1245">
        <v>4489</v>
      </c>
      <c r="N1245">
        <v>4548</v>
      </c>
      <c r="O1245">
        <v>5077</v>
      </c>
      <c r="P1245">
        <v>5004</v>
      </c>
      <c r="Q1245">
        <v>4796</v>
      </c>
      <c r="R1245">
        <v>4502</v>
      </c>
      <c r="S1245">
        <v>5005</v>
      </c>
    </row>
    <row r="1246" spans="1:19" x14ac:dyDescent="0.25">
      <c r="A1246">
        <v>2576</v>
      </c>
      <c r="B1246" t="s">
        <v>4240</v>
      </c>
      <c r="C1246" t="s">
        <v>167</v>
      </c>
      <c r="D1246" t="s">
        <v>3898</v>
      </c>
      <c r="E1246">
        <v>-53.067</v>
      </c>
      <c r="F1246">
        <v>-28.0563</v>
      </c>
      <c r="G1246">
        <v>4857</v>
      </c>
      <c r="H1246">
        <v>5553</v>
      </c>
      <c r="I1246">
        <v>5654</v>
      </c>
      <c r="J1246">
        <v>5399</v>
      </c>
      <c r="K1246">
        <v>4904</v>
      </c>
      <c r="L1246">
        <v>4068</v>
      </c>
      <c r="M1246">
        <v>3510</v>
      </c>
      <c r="N1246">
        <v>3910</v>
      </c>
      <c r="O1246">
        <v>4602</v>
      </c>
      <c r="P1246">
        <v>4333</v>
      </c>
      <c r="Q1246">
        <v>5044</v>
      </c>
      <c r="R1246">
        <v>5638</v>
      </c>
      <c r="S1246">
        <v>5662</v>
      </c>
    </row>
    <row r="1247" spans="1:19" x14ac:dyDescent="0.25">
      <c r="A1247">
        <v>29133</v>
      </c>
      <c r="B1247" t="s">
        <v>5394</v>
      </c>
      <c r="C1247" t="s">
        <v>167</v>
      </c>
      <c r="D1247" t="s">
        <v>5370</v>
      </c>
      <c r="E1247">
        <v>-47.749000000000002</v>
      </c>
      <c r="F1247">
        <v>-11.617900000000001</v>
      </c>
      <c r="G1247">
        <v>5552</v>
      </c>
      <c r="H1247">
        <v>5102</v>
      </c>
      <c r="I1247">
        <v>5318</v>
      </c>
      <c r="J1247">
        <v>5141</v>
      </c>
      <c r="K1247">
        <v>5443</v>
      </c>
      <c r="L1247">
        <v>5707</v>
      </c>
      <c r="M1247">
        <v>5690</v>
      </c>
      <c r="N1247">
        <v>5937</v>
      </c>
      <c r="O1247">
        <v>6472</v>
      </c>
      <c r="P1247">
        <v>6181</v>
      </c>
      <c r="Q1247">
        <v>5533</v>
      </c>
      <c r="R1247">
        <v>5069</v>
      </c>
      <c r="S1247">
        <v>5030</v>
      </c>
    </row>
    <row r="1248" spans="1:19" x14ac:dyDescent="0.25">
      <c r="A1248">
        <v>33732</v>
      </c>
      <c r="B1248" t="s">
        <v>5421</v>
      </c>
      <c r="C1248" t="s">
        <v>167</v>
      </c>
      <c r="D1248" t="s">
        <v>5370</v>
      </c>
      <c r="E1248">
        <v>-49.148099999999999</v>
      </c>
      <c r="F1248">
        <v>-10.1379</v>
      </c>
      <c r="G1248">
        <v>5260</v>
      </c>
      <c r="H1248">
        <v>4733</v>
      </c>
      <c r="I1248">
        <v>4852</v>
      </c>
      <c r="J1248">
        <v>4765</v>
      </c>
      <c r="K1248">
        <v>5052</v>
      </c>
      <c r="L1248">
        <v>5408</v>
      </c>
      <c r="M1248">
        <v>5597</v>
      </c>
      <c r="N1248">
        <v>5841</v>
      </c>
      <c r="O1248">
        <v>6358</v>
      </c>
      <c r="P1248">
        <v>5752</v>
      </c>
      <c r="Q1248">
        <v>5198</v>
      </c>
      <c r="R1248">
        <v>4839</v>
      </c>
      <c r="S1248">
        <v>4723</v>
      </c>
    </row>
    <row r="1249" spans="1:19" x14ac:dyDescent="0.25">
      <c r="A1249">
        <v>16655</v>
      </c>
      <c r="B1249" t="s">
        <v>2443</v>
      </c>
      <c r="C1249" t="s">
        <v>167</v>
      </c>
      <c r="D1249" t="s">
        <v>1727</v>
      </c>
      <c r="E1249">
        <v>-42.539499999999997</v>
      </c>
      <c r="F1249">
        <v>-17.0886</v>
      </c>
      <c r="G1249">
        <v>5264</v>
      </c>
      <c r="H1249">
        <v>5616</v>
      </c>
      <c r="I1249">
        <v>6131</v>
      </c>
      <c r="J1249">
        <v>5475</v>
      </c>
      <c r="K1249">
        <v>5078</v>
      </c>
      <c r="L1249">
        <v>4671</v>
      </c>
      <c r="M1249">
        <v>4607</v>
      </c>
      <c r="N1249">
        <v>4775</v>
      </c>
      <c r="O1249">
        <v>5476</v>
      </c>
      <c r="P1249">
        <v>5650</v>
      </c>
      <c r="Q1249">
        <v>5471</v>
      </c>
      <c r="R1249">
        <v>4862</v>
      </c>
      <c r="S1249">
        <v>5362</v>
      </c>
    </row>
    <row r="1250" spans="1:19" x14ac:dyDescent="0.25">
      <c r="A1250">
        <v>19808</v>
      </c>
      <c r="B1250" t="s">
        <v>1548</v>
      </c>
      <c r="C1250" t="s">
        <v>167</v>
      </c>
      <c r="D1250" t="s">
        <v>1511</v>
      </c>
      <c r="E1250">
        <v>-55.750300000000003</v>
      </c>
      <c r="F1250">
        <v>-15.4648</v>
      </c>
      <c r="G1250">
        <v>5113</v>
      </c>
      <c r="H1250">
        <v>4725</v>
      </c>
      <c r="I1250">
        <v>4822</v>
      </c>
      <c r="J1250">
        <v>4912</v>
      </c>
      <c r="K1250">
        <v>5151</v>
      </c>
      <c r="L1250">
        <v>5074</v>
      </c>
      <c r="M1250">
        <v>5255</v>
      </c>
      <c r="N1250">
        <v>5391</v>
      </c>
      <c r="O1250">
        <v>6060</v>
      </c>
      <c r="P1250">
        <v>5263</v>
      </c>
      <c r="Q1250">
        <v>4954</v>
      </c>
      <c r="R1250">
        <v>4881</v>
      </c>
      <c r="S1250">
        <v>4872</v>
      </c>
    </row>
    <row r="1251" spans="1:19" x14ac:dyDescent="0.25">
      <c r="A1251">
        <v>20340</v>
      </c>
      <c r="B1251" t="s">
        <v>2548</v>
      </c>
      <c r="C1251" t="s">
        <v>167</v>
      </c>
      <c r="D1251" t="s">
        <v>1727</v>
      </c>
      <c r="E1251">
        <v>-45.624200000000002</v>
      </c>
      <c r="F1251">
        <v>-15.2981</v>
      </c>
      <c r="G1251">
        <v>5732</v>
      </c>
      <c r="H1251">
        <v>5547</v>
      </c>
      <c r="I1251">
        <v>5999</v>
      </c>
      <c r="J1251">
        <v>5483</v>
      </c>
      <c r="K1251">
        <v>5921</v>
      </c>
      <c r="L1251">
        <v>5649</v>
      </c>
      <c r="M1251">
        <v>5622</v>
      </c>
      <c r="N1251">
        <v>5933</v>
      </c>
      <c r="O1251">
        <v>6449</v>
      </c>
      <c r="P1251">
        <v>6185</v>
      </c>
      <c r="Q1251">
        <v>5703</v>
      </c>
      <c r="R1251">
        <v>4949</v>
      </c>
      <c r="S1251">
        <v>5346</v>
      </c>
    </row>
    <row r="1252" spans="1:19" x14ac:dyDescent="0.25">
      <c r="A1252">
        <v>14107</v>
      </c>
      <c r="B1252" t="s">
        <v>1068</v>
      </c>
      <c r="C1252" t="s">
        <v>167</v>
      </c>
      <c r="D1252" t="s">
        <v>1058</v>
      </c>
      <c r="E1252">
        <v>-52.6648</v>
      </c>
      <c r="F1252">
        <v>-18.394600000000001</v>
      </c>
      <c r="G1252">
        <v>5270</v>
      </c>
      <c r="H1252">
        <v>5046</v>
      </c>
      <c r="I1252">
        <v>5318</v>
      </c>
      <c r="J1252">
        <v>5211</v>
      </c>
      <c r="K1252">
        <v>5477</v>
      </c>
      <c r="L1252">
        <v>5251</v>
      </c>
      <c r="M1252">
        <v>5132</v>
      </c>
      <c r="N1252">
        <v>5253</v>
      </c>
      <c r="O1252">
        <v>5903</v>
      </c>
      <c r="P1252">
        <v>5356</v>
      </c>
      <c r="Q1252">
        <v>5101</v>
      </c>
      <c r="R1252">
        <v>4988</v>
      </c>
      <c r="S1252">
        <v>5198</v>
      </c>
    </row>
    <row r="1253" spans="1:19" x14ac:dyDescent="0.25">
      <c r="A1253">
        <v>2947</v>
      </c>
      <c r="B1253" t="s">
        <v>4501</v>
      </c>
      <c r="C1253" t="s">
        <v>167</v>
      </c>
      <c r="D1253" t="s">
        <v>4434</v>
      </c>
      <c r="E1253">
        <v>-49.554299999999998</v>
      </c>
      <c r="F1253">
        <v>-27.591000000000001</v>
      </c>
      <c r="G1253">
        <v>4388</v>
      </c>
      <c r="H1253">
        <v>5153</v>
      </c>
      <c r="I1253">
        <v>5207</v>
      </c>
      <c r="J1253">
        <v>4928</v>
      </c>
      <c r="K1253">
        <v>4464</v>
      </c>
      <c r="L1253">
        <v>3795</v>
      </c>
      <c r="M1253">
        <v>3259</v>
      </c>
      <c r="N1253">
        <v>3483</v>
      </c>
      <c r="O1253">
        <v>4198</v>
      </c>
      <c r="P1253">
        <v>3873</v>
      </c>
      <c r="Q1253">
        <v>4121</v>
      </c>
      <c r="R1253">
        <v>5000</v>
      </c>
      <c r="S1253">
        <v>5181</v>
      </c>
    </row>
    <row r="1254" spans="1:19" x14ac:dyDescent="0.25">
      <c r="A1254">
        <v>13386</v>
      </c>
      <c r="B1254" t="s">
        <v>1719</v>
      </c>
      <c r="C1254" t="s">
        <v>167</v>
      </c>
      <c r="D1254" t="s">
        <v>1651</v>
      </c>
      <c r="E1254">
        <v>-52.626800000000003</v>
      </c>
      <c r="F1254">
        <v>-18.788499999999999</v>
      </c>
      <c r="G1254">
        <v>5273</v>
      </c>
      <c r="H1254">
        <v>5150</v>
      </c>
      <c r="I1254">
        <v>5391</v>
      </c>
      <c r="J1254">
        <v>5183</v>
      </c>
      <c r="K1254">
        <v>5435</v>
      </c>
      <c r="L1254">
        <v>5210</v>
      </c>
      <c r="M1254">
        <v>5077</v>
      </c>
      <c r="N1254">
        <v>5231</v>
      </c>
      <c r="O1254">
        <v>5888</v>
      </c>
      <c r="P1254">
        <v>5326</v>
      </c>
      <c r="Q1254">
        <v>5078</v>
      </c>
      <c r="R1254">
        <v>5005</v>
      </c>
      <c r="S1254">
        <v>5308</v>
      </c>
    </row>
    <row r="1255" spans="1:19" x14ac:dyDescent="0.25">
      <c r="A1255">
        <v>57604</v>
      </c>
      <c r="B1255" t="s">
        <v>1417</v>
      </c>
      <c r="C1255" t="s">
        <v>167</v>
      </c>
      <c r="D1255" t="s">
        <v>1298</v>
      </c>
      <c r="E1255">
        <v>-43.354199999999999</v>
      </c>
      <c r="F1255">
        <v>-3.7391000000000001</v>
      </c>
      <c r="G1255">
        <v>5511</v>
      </c>
      <c r="H1255">
        <v>4896</v>
      </c>
      <c r="I1255">
        <v>5079</v>
      </c>
      <c r="J1255">
        <v>5199</v>
      </c>
      <c r="K1255">
        <v>5097</v>
      </c>
      <c r="L1255">
        <v>5093</v>
      </c>
      <c r="M1255">
        <v>5348</v>
      </c>
      <c r="N1255">
        <v>5616</v>
      </c>
      <c r="O1255">
        <v>6082</v>
      </c>
      <c r="P1255">
        <v>6380</v>
      </c>
      <c r="Q1255">
        <v>6199</v>
      </c>
      <c r="R1255">
        <v>5809</v>
      </c>
      <c r="S1255">
        <v>5334</v>
      </c>
    </row>
    <row r="1256" spans="1:19" x14ac:dyDescent="0.25">
      <c r="A1256">
        <v>3215</v>
      </c>
      <c r="B1256" t="s">
        <v>4570</v>
      </c>
      <c r="C1256" t="s">
        <v>167</v>
      </c>
      <c r="D1256" t="s">
        <v>4434</v>
      </c>
      <c r="E1256">
        <v>-52.615600000000001</v>
      </c>
      <c r="F1256">
        <v>-27.100899999999999</v>
      </c>
      <c r="G1256">
        <v>4860</v>
      </c>
      <c r="H1256">
        <v>5458</v>
      </c>
      <c r="I1256">
        <v>5445</v>
      </c>
      <c r="J1256">
        <v>5424</v>
      </c>
      <c r="K1256">
        <v>4875</v>
      </c>
      <c r="L1256">
        <v>4119</v>
      </c>
      <c r="M1256">
        <v>3643</v>
      </c>
      <c r="N1256">
        <v>3969</v>
      </c>
      <c r="O1256">
        <v>4736</v>
      </c>
      <c r="P1256">
        <v>4441</v>
      </c>
      <c r="Q1256">
        <v>5065</v>
      </c>
      <c r="R1256">
        <v>5571</v>
      </c>
      <c r="S1256">
        <v>5575</v>
      </c>
    </row>
    <row r="1257" spans="1:19" x14ac:dyDescent="0.25">
      <c r="A1257">
        <v>6977</v>
      </c>
      <c r="B1257" t="s">
        <v>4955</v>
      </c>
      <c r="C1257" t="s">
        <v>167</v>
      </c>
      <c r="D1257" t="s">
        <v>4704</v>
      </c>
      <c r="E1257">
        <v>-47.7759</v>
      </c>
      <c r="F1257">
        <v>-22.510100000000001</v>
      </c>
      <c r="G1257">
        <v>5093</v>
      </c>
      <c r="H1257">
        <v>4895</v>
      </c>
      <c r="I1257">
        <v>5423</v>
      </c>
      <c r="J1257">
        <v>5194</v>
      </c>
      <c r="K1257">
        <v>5280</v>
      </c>
      <c r="L1257">
        <v>4704</v>
      </c>
      <c r="M1257">
        <v>4548</v>
      </c>
      <c r="N1257">
        <v>4723</v>
      </c>
      <c r="O1257">
        <v>5612</v>
      </c>
      <c r="P1257">
        <v>5158</v>
      </c>
      <c r="Q1257">
        <v>5241</v>
      </c>
      <c r="R1257">
        <v>5116</v>
      </c>
      <c r="S1257">
        <v>5225</v>
      </c>
    </row>
    <row r="1258" spans="1:19" x14ac:dyDescent="0.25">
      <c r="A1258">
        <v>1226</v>
      </c>
      <c r="B1258" t="s">
        <v>3961</v>
      </c>
      <c r="C1258" t="s">
        <v>167</v>
      </c>
      <c r="D1258" t="s">
        <v>3898</v>
      </c>
      <c r="E1258">
        <v>-51.629300000000001</v>
      </c>
      <c r="F1258">
        <v>-29.963000000000001</v>
      </c>
      <c r="G1258">
        <v>4665</v>
      </c>
      <c r="H1258">
        <v>5666</v>
      </c>
      <c r="I1258">
        <v>5634</v>
      </c>
      <c r="J1258">
        <v>5249</v>
      </c>
      <c r="K1258">
        <v>4678</v>
      </c>
      <c r="L1258">
        <v>3742</v>
      </c>
      <c r="M1258">
        <v>3242</v>
      </c>
      <c r="N1258">
        <v>3517</v>
      </c>
      <c r="O1258">
        <v>4116</v>
      </c>
      <c r="P1258">
        <v>4036</v>
      </c>
      <c r="Q1258">
        <v>4785</v>
      </c>
      <c r="R1258">
        <v>5604</v>
      </c>
      <c r="S1258">
        <v>5715</v>
      </c>
    </row>
    <row r="1259" spans="1:19" x14ac:dyDescent="0.25">
      <c r="A1259">
        <v>2723</v>
      </c>
      <c r="B1259" t="s">
        <v>4271</v>
      </c>
      <c r="C1259" t="s">
        <v>167</v>
      </c>
      <c r="D1259" t="s">
        <v>3898</v>
      </c>
      <c r="E1259">
        <v>-52.015500000000003</v>
      </c>
      <c r="F1259">
        <v>-27.9497</v>
      </c>
      <c r="G1259">
        <v>4801</v>
      </c>
      <c r="H1259">
        <v>5484</v>
      </c>
      <c r="I1259">
        <v>5512</v>
      </c>
      <c r="J1259">
        <v>5325</v>
      </c>
      <c r="K1259">
        <v>4884</v>
      </c>
      <c r="L1259">
        <v>4008</v>
      </c>
      <c r="M1259">
        <v>3475</v>
      </c>
      <c r="N1259">
        <v>3900</v>
      </c>
      <c r="O1259">
        <v>4593</v>
      </c>
      <c r="P1259">
        <v>4313</v>
      </c>
      <c r="Q1259">
        <v>4950</v>
      </c>
      <c r="R1259">
        <v>5579</v>
      </c>
      <c r="S1259">
        <v>5594</v>
      </c>
    </row>
    <row r="1260" spans="1:19" x14ac:dyDescent="0.25">
      <c r="A1260">
        <v>59789</v>
      </c>
      <c r="B1260" t="s">
        <v>967</v>
      </c>
      <c r="C1260" t="s">
        <v>167</v>
      </c>
      <c r="D1260" t="s">
        <v>792</v>
      </c>
      <c r="E1260">
        <v>-41.2438</v>
      </c>
      <c r="F1260">
        <v>-3.0360999999999998</v>
      </c>
      <c r="G1260">
        <v>5570</v>
      </c>
      <c r="H1260">
        <v>5217</v>
      </c>
      <c r="I1260">
        <v>5105</v>
      </c>
      <c r="J1260">
        <v>4965</v>
      </c>
      <c r="K1260">
        <v>4824</v>
      </c>
      <c r="L1260">
        <v>5167</v>
      </c>
      <c r="M1260">
        <v>5415</v>
      </c>
      <c r="N1260">
        <v>5649</v>
      </c>
      <c r="O1260">
        <v>6191</v>
      </c>
      <c r="P1260">
        <v>6303</v>
      </c>
      <c r="Q1260">
        <v>6159</v>
      </c>
      <c r="R1260">
        <v>6172</v>
      </c>
      <c r="S1260">
        <v>5672</v>
      </c>
    </row>
    <row r="1261" spans="1:19" x14ac:dyDescent="0.25">
      <c r="A1261">
        <v>6265</v>
      </c>
      <c r="B1261" t="s">
        <v>4857</v>
      </c>
      <c r="C1261" t="s">
        <v>167</v>
      </c>
      <c r="D1261" t="s">
        <v>4704</v>
      </c>
      <c r="E1261">
        <v>-49.71</v>
      </c>
      <c r="F1261">
        <v>-23.037099999999999</v>
      </c>
      <c r="G1261">
        <v>5173</v>
      </c>
      <c r="H1261">
        <v>5078</v>
      </c>
      <c r="I1261">
        <v>5538</v>
      </c>
      <c r="J1261">
        <v>5424</v>
      </c>
      <c r="K1261">
        <v>5427</v>
      </c>
      <c r="L1261">
        <v>4650</v>
      </c>
      <c r="M1261">
        <v>4469</v>
      </c>
      <c r="N1261">
        <v>4642</v>
      </c>
      <c r="O1261">
        <v>5566</v>
      </c>
      <c r="P1261">
        <v>5107</v>
      </c>
      <c r="Q1261">
        <v>5277</v>
      </c>
      <c r="R1261">
        <v>5376</v>
      </c>
      <c r="S1261">
        <v>5519</v>
      </c>
    </row>
    <row r="1262" spans="1:19" x14ac:dyDescent="0.25">
      <c r="A1262">
        <v>66727</v>
      </c>
      <c r="B1262" t="s">
        <v>2707</v>
      </c>
      <c r="C1262" t="s">
        <v>167</v>
      </c>
      <c r="D1262" t="s">
        <v>2567</v>
      </c>
      <c r="E1262">
        <v>-49.987400000000001</v>
      </c>
      <c r="F1262">
        <v>-0.16450000000000001</v>
      </c>
      <c r="G1262">
        <v>4815</v>
      </c>
      <c r="H1262">
        <v>4488</v>
      </c>
      <c r="I1262">
        <v>4076</v>
      </c>
      <c r="J1262">
        <v>4003</v>
      </c>
      <c r="K1262">
        <v>4045</v>
      </c>
      <c r="L1262">
        <v>4535</v>
      </c>
      <c r="M1262">
        <v>4923</v>
      </c>
      <c r="N1262">
        <v>5077</v>
      </c>
      <c r="O1262">
        <v>5393</v>
      </c>
      <c r="P1262">
        <v>5622</v>
      </c>
      <c r="Q1262">
        <v>5499</v>
      </c>
      <c r="R1262">
        <v>5343</v>
      </c>
      <c r="S1262">
        <v>4780</v>
      </c>
    </row>
    <row r="1263" spans="1:19" x14ac:dyDescent="0.25">
      <c r="A1263">
        <v>7815</v>
      </c>
      <c r="B1263" t="s">
        <v>1803</v>
      </c>
      <c r="C1263" t="s">
        <v>167</v>
      </c>
      <c r="D1263" t="s">
        <v>1727</v>
      </c>
      <c r="E1263">
        <v>-43.061999999999998</v>
      </c>
      <c r="F1263">
        <v>-22.0001</v>
      </c>
      <c r="G1263">
        <v>4873</v>
      </c>
      <c r="H1263">
        <v>5229</v>
      </c>
      <c r="I1263">
        <v>5715</v>
      </c>
      <c r="J1263">
        <v>5194</v>
      </c>
      <c r="K1263">
        <v>4934</v>
      </c>
      <c r="L1263">
        <v>4345</v>
      </c>
      <c r="M1263">
        <v>4288</v>
      </c>
      <c r="N1263">
        <v>4438</v>
      </c>
      <c r="O1263">
        <v>5025</v>
      </c>
      <c r="P1263">
        <v>4898</v>
      </c>
      <c r="Q1263">
        <v>4819</v>
      </c>
      <c r="R1263">
        <v>4562</v>
      </c>
      <c r="S1263">
        <v>5031</v>
      </c>
    </row>
    <row r="1264" spans="1:19" x14ac:dyDescent="0.25">
      <c r="A1264">
        <v>2704</v>
      </c>
      <c r="B1264" t="s">
        <v>4262</v>
      </c>
      <c r="C1264" t="s">
        <v>167</v>
      </c>
      <c r="D1264" t="s">
        <v>3898</v>
      </c>
      <c r="E1264">
        <v>-53.942300000000003</v>
      </c>
      <c r="F1264">
        <v>-27.923500000000001</v>
      </c>
      <c r="G1264">
        <v>4903</v>
      </c>
      <c r="H1264">
        <v>5673</v>
      </c>
      <c r="I1264">
        <v>5741</v>
      </c>
      <c r="J1264">
        <v>5467</v>
      </c>
      <c r="K1264">
        <v>4922</v>
      </c>
      <c r="L1264">
        <v>4111</v>
      </c>
      <c r="M1264">
        <v>3564</v>
      </c>
      <c r="N1264">
        <v>3930</v>
      </c>
      <c r="O1264">
        <v>4625</v>
      </c>
      <c r="P1264">
        <v>4408</v>
      </c>
      <c r="Q1264">
        <v>5070</v>
      </c>
      <c r="R1264">
        <v>5588</v>
      </c>
      <c r="S1264">
        <v>5735</v>
      </c>
    </row>
    <row r="1265" spans="1:19" x14ac:dyDescent="0.25">
      <c r="A1265">
        <v>3852</v>
      </c>
      <c r="B1265" t="s">
        <v>2948</v>
      </c>
      <c r="C1265" t="s">
        <v>167</v>
      </c>
      <c r="D1265" t="s">
        <v>2912</v>
      </c>
      <c r="E1265">
        <v>-52.517699999999998</v>
      </c>
      <c r="F1265">
        <v>-25.852</v>
      </c>
      <c r="G1265">
        <v>4966</v>
      </c>
      <c r="H1265">
        <v>5532</v>
      </c>
      <c r="I1265">
        <v>5421</v>
      </c>
      <c r="J1265">
        <v>5499</v>
      </c>
      <c r="K1265">
        <v>5031</v>
      </c>
      <c r="L1265">
        <v>4240</v>
      </c>
      <c r="M1265">
        <v>3862</v>
      </c>
      <c r="N1265">
        <v>4137</v>
      </c>
      <c r="O1265">
        <v>5068</v>
      </c>
      <c r="P1265">
        <v>4657</v>
      </c>
      <c r="Q1265">
        <v>5140</v>
      </c>
      <c r="R1265">
        <v>5537</v>
      </c>
      <c r="S1265">
        <v>5465</v>
      </c>
    </row>
    <row r="1266" spans="1:19" x14ac:dyDescent="0.25">
      <c r="A1266">
        <v>54002</v>
      </c>
      <c r="B1266" t="s">
        <v>871</v>
      </c>
      <c r="C1266" t="s">
        <v>167</v>
      </c>
      <c r="D1266" t="s">
        <v>792</v>
      </c>
      <c r="E1266">
        <v>-39.134700000000002</v>
      </c>
      <c r="F1266">
        <v>-4.8395000000000001</v>
      </c>
      <c r="G1266">
        <v>5644</v>
      </c>
      <c r="H1266">
        <v>5223</v>
      </c>
      <c r="I1266">
        <v>5335</v>
      </c>
      <c r="J1266">
        <v>5537</v>
      </c>
      <c r="K1266">
        <v>5133</v>
      </c>
      <c r="L1266">
        <v>5273</v>
      </c>
      <c r="M1266">
        <v>5210</v>
      </c>
      <c r="N1266">
        <v>5571</v>
      </c>
      <c r="O1266">
        <v>6233</v>
      </c>
      <c r="P1266">
        <v>6565</v>
      </c>
      <c r="Q1266">
        <v>6293</v>
      </c>
      <c r="R1266">
        <v>5997</v>
      </c>
      <c r="S1266">
        <v>5361</v>
      </c>
    </row>
    <row r="1267" spans="1:19" x14ac:dyDescent="0.25">
      <c r="A1267">
        <v>55728</v>
      </c>
      <c r="B1267" t="s">
        <v>899</v>
      </c>
      <c r="C1267" t="s">
        <v>167</v>
      </c>
      <c r="D1267" t="s">
        <v>792</v>
      </c>
      <c r="E1267">
        <v>-38.500599999999999</v>
      </c>
      <c r="F1267">
        <v>-4.3002000000000002</v>
      </c>
      <c r="G1267">
        <v>5617</v>
      </c>
      <c r="H1267">
        <v>5311</v>
      </c>
      <c r="I1267">
        <v>5422</v>
      </c>
      <c r="J1267">
        <v>5472</v>
      </c>
      <c r="K1267">
        <v>5025</v>
      </c>
      <c r="L1267">
        <v>5310</v>
      </c>
      <c r="M1267">
        <v>5179</v>
      </c>
      <c r="N1267">
        <v>5529</v>
      </c>
      <c r="O1267">
        <v>6140</v>
      </c>
      <c r="P1267">
        <v>6294</v>
      </c>
      <c r="Q1267">
        <v>6201</v>
      </c>
      <c r="R1267">
        <v>6030</v>
      </c>
      <c r="S1267">
        <v>5493</v>
      </c>
    </row>
    <row r="1268" spans="1:19" x14ac:dyDescent="0.25">
      <c r="A1268">
        <v>37882</v>
      </c>
      <c r="B1268" t="s">
        <v>788</v>
      </c>
      <c r="C1268" t="s">
        <v>167</v>
      </c>
      <c r="D1268" t="s">
        <v>375</v>
      </c>
      <c r="E1268">
        <v>-39.098300000000002</v>
      </c>
      <c r="F1268">
        <v>-8.9699000000000009</v>
      </c>
      <c r="G1268">
        <v>5617</v>
      </c>
      <c r="H1268">
        <v>5874</v>
      </c>
      <c r="I1268">
        <v>5779</v>
      </c>
      <c r="J1268">
        <v>5984</v>
      </c>
      <c r="K1268">
        <v>5568</v>
      </c>
      <c r="L1268">
        <v>4917</v>
      </c>
      <c r="M1268">
        <v>4562</v>
      </c>
      <c r="N1268">
        <v>4787</v>
      </c>
      <c r="O1268">
        <v>5447</v>
      </c>
      <c r="P1268">
        <v>6136</v>
      </c>
      <c r="Q1268">
        <v>6128</v>
      </c>
      <c r="R1268">
        <v>6234</v>
      </c>
      <c r="S1268">
        <v>5993</v>
      </c>
    </row>
    <row r="1269" spans="1:19" x14ac:dyDescent="0.25">
      <c r="A1269">
        <v>2</v>
      </c>
      <c r="B1269" t="s">
        <v>3897</v>
      </c>
      <c r="C1269" t="s">
        <v>167</v>
      </c>
      <c r="D1269" t="s">
        <v>3898</v>
      </c>
      <c r="E1269">
        <v>-53.459899999999998</v>
      </c>
      <c r="F1269">
        <v>-33.687100000000001</v>
      </c>
      <c r="G1269">
        <v>4776</v>
      </c>
      <c r="H1269">
        <v>5785</v>
      </c>
      <c r="I1269">
        <v>5550</v>
      </c>
      <c r="J1269">
        <v>5554</v>
      </c>
      <c r="K1269">
        <v>4650</v>
      </c>
      <c r="L1269">
        <v>3689</v>
      </c>
      <c r="M1269">
        <v>3339</v>
      </c>
      <c r="N1269">
        <v>3387</v>
      </c>
      <c r="O1269">
        <v>3929</v>
      </c>
      <c r="P1269">
        <v>4392</v>
      </c>
      <c r="Q1269">
        <v>5236</v>
      </c>
      <c r="R1269">
        <v>5837</v>
      </c>
      <c r="S1269">
        <v>5959</v>
      </c>
    </row>
    <row r="1270" spans="1:19" x14ac:dyDescent="0.25">
      <c r="A1270">
        <v>26274</v>
      </c>
      <c r="B1270" t="s">
        <v>4379</v>
      </c>
      <c r="C1270" t="s">
        <v>167</v>
      </c>
      <c r="D1270" t="s">
        <v>4373</v>
      </c>
      <c r="E1270">
        <v>-60.9026</v>
      </c>
      <c r="F1270">
        <v>-12.5533</v>
      </c>
      <c r="G1270">
        <v>4814</v>
      </c>
      <c r="H1270">
        <v>4332</v>
      </c>
      <c r="I1270">
        <v>4416</v>
      </c>
      <c r="J1270">
        <v>4604</v>
      </c>
      <c r="K1270">
        <v>4854</v>
      </c>
      <c r="L1270">
        <v>4687</v>
      </c>
      <c r="M1270">
        <v>4947</v>
      </c>
      <c r="N1270">
        <v>5038</v>
      </c>
      <c r="O1270">
        <v>5344</v>
      </c>
      <c r="P1270">
        <v>5068</v>
      </c>
      <c r="Q1270">
        <v>5093</v>
      </c>
      <c r="R1270">
        <v>4812</v>
      </c>
      <c r="S1270">
        <v>4573</v>
      </c>
    </row>
    <row r="1271" spans="1:19" x14ac:dyDescent="0.25">
      <c r="A1271">
        <v>691</v>
      </c>
      <c r="B1271" t="s">
        <v>3929</v>
      </c>
      <c r="C1271" t="s">
        <v>167</v>
      </c>
      <c r="D1271" t="s">
        <v>3898</v>
      </c>
      <c r="E1271">
        <v>-51.9741</v>
      </c>
      <c r="F1271">
        <v>-30.750900000000001</v>
      </c>
      <c r="G1271">
        <v>4556</v>
      </c>
      <c r="H1271">
        <v>5501</v>
      </c>
      <c r="I1271">
        <v>5384</v>
      </c>
      <c r="J1271">
        <v>5091</v>
      </c>
      <c r="K1271">
        <v>4608</v>
      </c>
      <c r="L1271">
        <v>3700</v>
      </c>
      <c r="M1271">
        <v>3264</v>
      </c>
      <c r="N1271">
        <v>3508</v>
      </c>
      <c r="O1271">
        <v>4022</v>
      </c>
      <c r="P1271">
        <v>3965</v>
      </c>
      <c r="Q1271">
        <v>4620</v>
      </c>
      <c r="R1271">
        <v>5445</v>
      </c>
      <c r="S1271">
        <v>5567</v>
      </c>
    </row>
    <row r="1272" spans="1:19" x14ac:dyDescent="0.25">
      <c r="A1272">
        <v>5457</v>
      </c>
      <c r="B1272" t="s">
        <v>3159</v>
      </c>
      <c r="C1272" t="s">
        <v>167</v>
      </c>
      <c r="D1272" t="s">
        <v>2912</v>
      </c>
      <c r="E1272">
        <v>-52.605899999999998</v>
      </c>
      <c r="F1272">
        <v>-23.660299999999999</v>
      </c>
      <c r="G1272">
        <v>5154</v>
      </c>
      <c r="H1272">
        <v>5419</v>
      </c>
      <c r="I1272">
        <v>5533</v>
      </c>
      <c r="J1272">
        <v>5608</v>
      </c>
      <c r="K1272">
        <v>5276</v>
      </c>
      <c r="L1272">
        <v>4522</v>
      </c>
      <c r="M1272">
        <v>4237</v>
      </c>
      <c r="N1272">
        <v>4444</v>
      </c>
      <c r="O1272">
        <v>5332</v>
      </c>
      <c r="P1272">
        <v>5019</v>
      </c>
      <c r="Q1272">
        <v>5270</v>
      </c>
      <c r="R1272">
        <v>5563</v>
      </c>
      <c r="S1272">
        <v>5619</v>
      </c>
    </row>
    <row r="1273" spans="1:19" x14ac:dyDescent="0.25">
      <c r="A1273">
        <v>32201</v>
      </c>
      <c r="B1273" t="s">
        <v>759</v>
      </c>
      <c r="C1273" t="s">
        <v>167</v>
      </c>
      <c r="D1273" t="s">
        <v>375</v>
      </c>
      <c r="E1273">
        <v>-38.382899999999999</v>
      </c>
      <c r="F1273">
        <v>-10.5952</v>
      </c>
      <c r="G1273">
        <v>5231</v>
      </c>
      <c r="H1273">
        <v>5728</v>
      </c>
      <c r="I1273">
        <v>5669</v>
      </c>
      <c r="J1273">
        <v>5829</v>
      </c>
      <c r="K1273">
        <v>5317</v>
      </c>
      <c r="L1273">
        <v>4503</v>
      </c>
      <c r="M1273">
        <v>4207</v>
      </c>
      <c r="N1273">
        <v>4295</v>
      </c>
      <c r="O1273">
        <v>4716</v>
      </c>
      <c r="P1273">
        <v>5449</v>
      </c>
      <c r="Q1273">
        <v>5489</v>
      </c>
      <c r="R1273">
        <v>5836</v>
      </c>
      <c r="S1273">
        <v>5732</v>
      </c>
    </row>
    <row r="1274" spans="1:19" x14ac:dyDescent="0.25">
      <c r="A1274">
        <v>5771</v>
      </c>
      <c r="B1274" t="s">
        <v>3191</v>
      </c>
      <c r="C1274" t="s">
        <v>167</v>
      </c>
      <c r="D1274" t="s">
        <v>2912</v>
      </c>
      <c r="E1274">
        <v>-52.944000000000003</v>
      </c>
      <c r="F1274">
        <v>-23.377600000000001</v>
      </c>
      <c r="G1274">
        <v>5180</v>
      </c>
      <c r="H1274">
        <v>5417</v>
      </c>
      <c r="I1274">
        <v>5654</v>
      </c>
      <c r="J1274">
        <v>5661</v>
      </c>
      <c r="K1274">
        <v>5306</v>
      </c>
      <c r="L1274">
        <v>4542</v>
      </c>
      <c r="M1274">
        <v>4285</v>
      </c>
      <c r="N1274">
        <v>4422</v>
      </c>
      <c r="O1274">
        <v>5309</v>
      </c>
      <c r="P1274">
        <v>5031</v>
      </c>
      <c r="Q1274">
        <v>5309</v>
      </c>
      <c r="R1274">
        <v>5571</v>
      </c>
      <c r="S1274">
        <v>5655</v>
      </c>
    </row>
    <row r="1275" spans="1:19" x14ac:dyDescent="0.25">
      <c r="A1275">
        <v>18601</v>
      </c>
      <c r="B1275" t="s">
        <v>1199</v>
      </c>
      <c r="C1275" t="s">
        <v>167</v>
      </c>
      <c r="D1275" t="s">
        <v>1058</v>
      </c>
      <c r="E1275">
        <v>-47.933900000000001</v>
      </c>
      <c r="F1275">
        <v>-16.0792</v>
      </c>
      <c r="G1275">
        <v>5465</v>
      </c>
      <c r="H1275">
        <v>5019</v>
      </c>
      <c r="I1275">
        <v>5484</v>
      </c>
      <c r="J1275">
        <v>5160</v>
      </c>
      <c r="K1275">
        <v>5528</v>
      </c>
      <c r="L1275">
        <v>5549</v>
      </c>
      <c r="M1275">
        <v>5601</v>
      </c>
      <c r="N1275">
        <v>5829</v>
      </c>
      <c r="O1275">
        <v>6487</v>
      </c>
      <c r="P1275">
        <v>5889</v>
      </c>
      <c r="Q1275">
        <v>5367</v>
      </c>
      <c r="R1275">
        <v>4744</v>
      </c>
      <c r="S1275">
        <v>4924</v>
      </c>
    </row>
    <row r="1276" spans="1:19" x14ac:dyDescent="0.25">
      <c r="A1276">
        <v>52451</v>
      </c>
      <c r="B1276" t="s">
        <v>1357</v>
      </c>
      <c r="C1276" t="s">
        <v>167</v>
      </c>
      <c r="D1276" t="s">
        <v>1298</v>
      </c>
      <c r="E1276">
        <v>-47.783799999999999</v>
      </c>
      <c r="F1276">
        <v>-5.1772</v>
      </c>
      <c r="G1276">
        <v>4971</v>
      </c>
      <c r="H1276">
        <v>4355</v>
      </c>
      <c r="I1276">
        <v>4564</v>
      </c>
      <c r="J1276">
        <v>4656</v>
      </c>
      <c r="K1276">
        <v>4870</v>
      </c>
      <c r="L1276">
        <v>4925</v>
      </c>
      <c r="M1276">
        <v>5377</v>
      </c>
      <c r="N1276">
        <v>5511</v>
      </c>
      <c r="O1276">
        <v>5791</v>
      </c>
      <c r="P1276">
        <v>5521</v>
      </c>
      <c r="Q1276">
        <v>4973</v>
      </c>
      <c r="R1276">
        <v>4665</v>
      </c>
      <c r="S1276">
        <v>4439</v>
      </c>
    </row>
    <row r="1277" spans="1:19" x14ac:dyDescent="0.25">
      <c r="A1277">
        <v>1091</v>
      </c>
      <c r="B1277" t="s">
        <v>3949</v>
      </c>
      <c r="C1277" t="s">
        <v>167</v>
      </c>
      <c r="D1277" t="s">
        <v>3898</v>
      </c>
      <c r="E1277">
        <v>-50.2151</v>
      </c>
      <c r="F1277">
        <v>-30.170200000000001</v>
      </c>
      <c r="G1277">
        <v>4641</v>
      </c>
      <c r="H1277">
        <v>5669</v>
      </c>
      <c r="I1277">
        <v>5546</v>
      </c>
      <c r="J1277">
        <v>5165</v>
      </c>
      <c r="K1277">
        <v>4751</v>
      </c>
      <c r="L1277">
        <v>3783</v>
      </c>
      <c r="M1277">
        <v>3340</v>
      </c>
      <c r="N1277">
        <v>3515</v>
      </c>
      <c r="O1277">
        <v>4005</v>
      </c>
      <c r="P1277">
        <v>3974</v>
      </c>
      <c r="Q1277">
        <v>4680</v>
      </c>
      <c r="R1277">
        <v>5564</v>
      </c>
      <c r="S1277">
        <v>5707</v>
      </c>
    </row>
    <row r="1278" spans="1:19" x14ac:dyDescent="0.25">
      <c r="A1278">
        <v>30638</v>
      </c>
      <c r="B1278" t="s">
        <v>731</v>
      </c>
      <c r="C1278" t="s">
        <v>167</v>
      </c>
      <c r="D1278" t="s">
        <v>375</v>
      </c>
      <c r="E1278">
        <v>-38.518300000000004</v>
      </c>
      <c r="F1278">
        <v>-11.1036</v>
      </c>
      <c r="G1278">
        <v>5220</v>
      </c>
      <c r="H1278">
        <v>5752</v>
      </c>
      <c r="I1278">
        <v>5766</v>
      </c>
      <c r="J1278">
        <v>5920</v>
      </c>
      <c r="K1278">
        <v>5197</v>
      </c>
      <c r="L1278">
        <v>4464</v>
      </c>
      <c r="M1278">
        <v>4252</v>
      </c>
      <c r="N1278">
        <v>4342</v>
      </c>
      <c r="O1278">
        <v>4730</v>
      </c>
      <c r="P1278">
        <v>5407</v>
      </c>
      <c r="Q1278">
        <v>5497</v>
      </c>
      <c r="R1278">
        <v>5660</v>
      </c>
      <c r="S1278">
        <v>5649</v>
      </c>
    </row>
    <row r="1279" spans="1:19" x14ac:dyDescent="0.25">
      <c r="A1279">
        <v>9690</v>
      </c>
      <c r="B1279" t="s">
        <v>1975</v>
      </c>
      <c r="C1279" t="s">
        <v>167</v>
      </c>
      <c r="D1279" t="s">
        <v>1727</v>
      </c>
      <c r="E1279">
        <v>-43.363300000000002</v>
      </c>
      <c r="F1279">
        <v>-20.903099999999998</v>
      </c>
      <c r="G1279">
        <v>4886</v>
      </c>
      <c r="H1279">
        <v>5033</v>
      </c>
      <c r="I1279">
        <v>5628</v>
      </c>
      <c r="J1279">
        <v>4988</v>
      </c>
      <c r="K1279">
        <v>4841</v>
      </c>
      <c r="L1279">
        <v>4416</v>
      </c>
      <c r="M1279">
        <v>4413</v>
      </c>
      <c r="N1279">
        <v>4594</v>
      </c>
      <c r="O1279">
        <v>5329</v>
      </c>
      <c r="P1279">
        <v>5139</v>
      </c>
      <c r="Q1279">
        <v>4930</v>
      </c>
      <c r="R1279">
        <v>4403</v>
      </c>
      <c r="S1279">
        <v>4916</v>
      </c>
    </row>
    <row r="1280" spans="1:19" x14ac:dyDescent="0.25">
      <c r="A1280">
        <v>2445</v>
      </c>
      <c r="B1280" t="s">
        <v>4221</v>
      </c>
      <c r="C1280" t="s">
        <v>167</v>
      </c>
      <c r="D1280" t="s">
        <v>3898</v>
      </c>
      <c r="E1280">
        <v>-51.874600000000001</v>
      </c>
      <c r="F1280">
        <v>-28.342400000000001</v>
      </c>
      <c r="G1280">
        <v>4757</v>
      </c>
      <c r="H1280">
        <v>5444</v>
      </c>
      <c r="I1280">
        <v>5421</v>
      </c>
      <c r="J1280">
        <v>5235</v>
      </c>
      <c r="K1280">
        <v>4830</v>
      </c>
      <c r="L1280">
        <v>3976</v>
      </c>
      <c r="M1280">
        <v>3500</v>
      </c>
      <c r="N1280">
        <v>3894</v>
      </c>
      <c r="O1280">
        <v>4541</v>
      </c>
      <c r="P1280">
        <v>4220</v>
      </c>
      <c r="Q1280">
        <v>4883</v>
      </c>
      <c r="R1280">
        <v>5576</v>
      </c>
      <c r="S1280">
        <v>5569</v>
      </c>
    </row>
    <row r="1281" spans="1:19" x14ac:dyDescent="0.25">
      <c r="A1281">
        <v>10532</v>
      </c>
      <c r="B1281" t="s">
        <v>2047</v>
      </c>
      <c r="C1281" t="s">
        <v>167</v>
      </c>
      <c r="D1281" t="s">
        <v>1727</v>
      </c>
      <c r="E1281">
        <v>-47.277200000000001</v>
      </c>
      <c r="F1281">
        <v>-20.397500000000001</v>
      </c>
      <c r="G1281">
        <v>5403</v>
      </c>
      <c r="H1281">
        <v>5067</v>
      </c>
      <c r="I1281">
        <v>5691</v>
      </c>
      <c r="J1281">
        <v>5284</v>
      </c>
      <c r="K1281">
        <v>5575</v>
      </c>
      <c r="L1281">
        <v>5220</v>
      </c>
      <c r="M1281">
        <v>5205</v>
      </c>
      <c r="N1281">
        <v>5352</v>
      </c>
      <c r="O1281">
        <v>6114</v>
      </c>
      <c r="P1281">
        <v>5533</v>
      </c>
      <c r="Q1281">
        <v>5441</v>
      </c>
      <c r="R1281">
        <v>5175</v>
      </c>
      <c r="S1281">
        <v>5178</v>
      </c>
    </row>
    <row r="1282" spans="1:19" x14ac:dyDescent="0.25">
      <c r="A1282">
        <v>16638</v>
      </c>
      <c r="B1282" t="s">
        <v>2439</v>
      </c>
      <c r="C1282" t="s">
        <v>167</v>
      </c>
      <c r="D1282" t="s">
        <v>1727</v>
      </c>
      <c r="E1282">
        <v>-44.209000000000003</v>
      </c>
      <c r="F1282">
        <v>-17.079999999999998</v>
      </c>
      <c r="G1282">
        <v>5761</v>
      </c>
      <c r="H1282">
        <v>5698</v>
      </c>
      <c r="I1282">
        <v>6204</v>
      </c>
      <c r="J1282">
        <v>5709</v>
      </c>
      <c r="K1282">
        <v>5879</v>
      </c>
      <c r="L1282">
        <v>5623</v>
      </c>
      <c r="M1282">
        <v>5441</v>
      </c>
      <c r="N1282">
        <v>5770</v>
      </c>
      <c r="O1282">
        <v>6349</v>
      </c>
      <c r="P1282">
        <v>6304</v>
      </c>
      <c r="Q1282">
        <v>5764</v>
      </c>
      <c r="R1282">
        <v>5013</v>
      </c>
      <c r="S1282">
        <v>5384</v>
      </c>
    </row>
    <row r="1283" spans="1:19" x14ac:dyDescent="0.25">
      <c r="A1283">
        <v>29342</v>
      </c>
      <c r="B1283" t="s">
        <v>1613</v>
      </c>
      <c r="C1283" t="s">
        <v>167</v>
      </c>
      <c r="D1283" t="s">
        <v>1511</v>
      </c>
      <c r="E1283">
        <v>-54.877699999999997</v>
      </c>
      <c r="F1283">
        <v>-11.507</v>
      </c>
      <c r="G1283">
        <v>5091</v>
      </c>
      <c r="H1283">
        <v>4728</v>
      </c>
      <c r="I1283">
        <v>4886</v>
      </c>
      <c r="J1283">
        <v>4888</v>
      </c>
      <c r="K1283">
        <v>5122</v>
      </c>
      <c r="L1283">
        <v>5195</v>
      </c>
      <c r="M1283">
        <v>5189</v>
      </c>
      <c r="N1283">
        <v>5542</v>
      </c>
      <c r="O1283">
        <v>5662</v>
      </c>
      <c r="P1283">
        <v>5217</v>
      </c>
      <c r="Q1283">
        <v>5084</v>
      </c>
      <c r="R1283">
        <v>4830</v>
      </c>
      <c r="S1283">
        <v>4752</v>
      </c>
    </row>
    <row r="1284" spans="1:19" x14ac:dyDescent="0.25">
      <c r="A1284">
        <v>10557</v>
      </c>
      <c r="B1284" t="s">
        <v>2050</v>
      </c>
      <c r="C1284" t="s">
        <v>167</v>
      </c>
      <c r="D1284" t="s">
        <v>1727</v>
      </c>
      <c r="E1284">
        <v>-44.767699999999998</v>
      </c>
      <c r="F1284">
        <v>-20.444099999999999</v>
      </c>
      <c r="G1284">
        <v>5364</v>
      </c>
      <c r="H1284">
        <v>5261</v>
      </c>
      <c r="I1284">
        <v>5670</v>
      </c>
      <c r="J1284">
        <v>5272</v>
      </c>
      <c r="K1284">
        <v>5446</v>
      </c>
      <c r="L1284">
        <v>5149</v>
      </c>
      <c r="M1284">
        <v>5063</v>
      </c>
      <c r="N1284">
        <v>5338</v>
      </c>
      <c r="O1284">
        <v>6048</v>
      </c>
      <c r="P1284">
        <v>5759</v>
      </c>
      <c r="Q1284">
        <v>5426</v>
      </c>
      <c r="R1284">
        <v>4903</v>
      </c>
      <c r="S1284">
        <v>5032</v>
      </c>
    </row>
    <row r="1285" spans="1:19" x14ac:dyDescent="0.25">
      <c r="A1285">
        <v>8424</v>
      </c>
      <c r="B1285" t="s">
        <v>5092</v>
      </c>
      <c r="C1285" t="s">
        <v>167</v>
      </c>
      <c r="D1285" t="s">
        <v>4704</v>
      </c>
      <c r="E1285">
        <v>-50.448900000000002</v>
      </c>
      <c r="F1285">
        <v>-21.56</v>
      </c>
      <c r="G1285">
        <v>5335</v>
      </c>
      <c r="H1285">
        <v>5308</v>
      </c>
      <c r="I1285">
        <v>5632</v>
      </c>
      <c r="J1285">
        <v>5545</v>
      </c>
      <c r="K1285">
        <v>5514</v>
      </c>
      <c r="L1285">
        <v>4894</v>
      </c>
      <c r="M1285">
        <v>4729</v>
      </c>
      <c r="N1285">
        <v>4944</v>
      </c>
      <c r="O1285">
        <v>5708</v>
      </c>
      <c r="P1285">
        <v>5239</v>
      </c>
      <c r="Q1285">
        <v>5443</v>
      </c>
      <c r="R1285">
        <v>5502</v>
      </c>
      <c r="S1285">
        <v>5559</v>
      </c>
    </row>
    <row r="1286" spans="1:19" x14ac:dyDescent="0.25">
      <c r="A1286">
        <v>3587</v>
      </c>
      <c r="B1286" t="s">
        <v>2914</v>
      </c>
      <c r="C1286" t="s">
        <v>167</v>
      </c>
      <c r="D1286" t="s">
        <v>2912</v>
      </c>
      <c r="E1286">
        <v>-52.351199999999999</v>
      </c>
      <c r="F1286">
        <v>-26.404800000000002</v>
      </c>
      <c r="G1286">
        <v>4891</v>
      </c>
      <c r="H1286">
        <v>5405</v>
      </c>
      <c r="I1286">
        <v>5334</v>
      </c>
      <c r="J1286">
        <v>5388</v>
      </c>
      <c r="K1286">
        <v>4946</v>
      </c>
      <c r="L1286">
        <v>4221</v>
      </c>
      <c r="M1286">
        <v>3786</v>
      </c>
      <c r="N1286">
        <v>4098</v>
      </c>
      <c r="O1286">
        <v>5006</v>
      </c>
      <c r="P1286">
        <v>4586</v>
      </c>
      <c r="Q1286">
        <v>5000</v>
      </c>
      <c r="R1286">
        <v>5504</v>
      </c>
      <c r="S1286">
        <v>5418</v>
      </c>
    </row>
    <row r="1287" spans="1:19" x14ac:dyDescent="0.25">
      <c r="A1287">
        <v>21903</v>
      </c>
      <c r="B1287" t="s">
        <v>448</v>
      </c>
      <c r="C1287" t="s">
        <v>167</v>
      </c>
      <c r="D1287" t="s">
        <v>375</v>
      </c>
      <c r="E1287">
        <v>-39.555900000000001</v>
      </c>
      <c r="F1287">
        <v>-14.637499999999999</v>
      </c>
      <c r="G1287">
        <v>4780</v>
      </c>
      <c r="H1287">
        <v>5200</v>
      </c>
      <c r="I1287">
        <v>5517</v>
      </c>
      <c r="J1287">
        <v>5417</v>
      </c>
      <c r="K1287">
        <v>4795</v>
      </c>
      <c r="L1287">
        <v>4251</v>
      </c>
      <c r="M1287">
        <v>3952</v>
      </c>
      <c r="N1287">
        <v>4079</v>
      </c>
      <c r="O1287">
        <v>4452</v>
      </c>
      <c r="P1287">
        <v>4834</v>
      </c>
      <c r="Q1287">
        <v>4789</v>
      </c>
      <c r="R1287">
        <v>4750</v>
      </c>
      <c r="S1287">
        <v>5328</v>
      </c>
    </row>
    <row r="1288" spans="1:19" x14ac:dyDescent="0.25">
      <c r="A1288">
        <v>56136</v>
      </c>
      <c r="B1288" t="s">
        <v>331</v>
      </c>
      <c r="C1288" t="s">
        <v>167</v>
      </c>
      <c r="D1288" t="s">
        <v>312</v>
      </c>
      <c r="E1288">
        <v>-63.144500000000001</v>
      </c>
      <c r="F1288">
        <v>-4.0945</v>
      </c>
      <c r="G1288">
        <v>4516</v>
      </c>
      <c r="H1288">
        <v>4194</v>
      </c>
      <c r="I1288">
        <v>4484</v>
      </c>
      <c r="J1288">
        <v>4492</v>
      </c>
      <c r="K1288">
        <v>4170</v>
      </c>
      <c r="L1288">
        <v>4000</v>
      </c>
      <c r="M1288">
        <v>4453</v>
      </c>
      <c r="N1288">
        <v>4476</v>
      </c>
      <c r="O1288">
        <v>5077</v>
      </c>
      <c r="P1288">
        <v>5064</v>
      </c>
      <c r="Q1288">
        <v>4889</v>
      </c>
      <c r="R1288">
        <v>4588</v>
      </c>
      <c r="S1288">
        <v>4306</v>
      </c>
    </row>
    <row r="1289" spans="1:19" x14ac:dyDescent="0.25">
      <c r="A1289">
        <v>58250</v>
      </c>
      <c r="B1289" t="s">
        <v>3654</v>
      </c>
      <c r="C1289" t="s">
        <v>167</v>
      </c>
      <c r="D1289" t="s">
        <v>3448</v>
      </c>
      <c r="E1289">
        <v>-41.555</v>
      </c>
      <c r="F1289">
        <v>-3.4731999999999998</v>
      </c>
      <c r="G1289">
        <v>5571</v>
      </c>
      <c r="H1289">
        <v>5021</v>
      </c>
      <c r="I1289">
        <v>5155</v>
      </c>
      <c r="J1289">
        <v>5098</v>
      </c>
      <c r="K1289">
        <v>4865</v>
      </c>
      <c r="L1289">
        <v>5155</v>
      </c>
      <c r="M1289">
        <v>5374</v>
      </c>
      <c r="N1289">
        <v>5592</v>
      </c>
      <c r="O1289">
        <v>6140</v>
      </c>
      <c r="P1289">
        <v>6469</v>
      </c>
      <c r="Q1289">
        <v>6416</v>
      </c>
      <c r="R1289">
        <v>6146</v>
      </c>
      <c r="S1289">
        <v>5426</v>
      </c>
    </row>
    <row r="1290" spans="1:19" x14ac:dyDescent="0.25">
      <c r="A1290">
        <v>54674</v>
      </c>
      <c r="B1290" t="s">
        <v>3626</v>
      </c>
      <c r="C1290" t="s">
        <v>167</v>
      </c>
      <c r="D1290" t="s">
        <v>3448</v>
      </c>
      <c r="E1290">
        <v>-41.968299999999999</v>
      </c>
      <c r="F1290">
        <v>-4.5545999999999998</v>
      </c>
      <c r="G1290">
        <v>5679</v>
      </c>
      <c r="H1290">
        <v>5013</v>
      </c>
      <c r="I1290">
        <v>5231</v>
      </c>
      <c r="J1290">
        <v>5283</v>
      </c>
      <c r="K1290">
        <v>5125</v>
      </c>
      <c r="L1290">
        <v>5277</v>
      </c>
      <c r="M1290">
        <v>5512</v>
      </c>
      <c r="N1290">
        <v>5784</v>
      </c>
      <c r="O1290">
        <v>6342</v>
      </c>
      <c r="P1290">
        <v>6590</v>
      </c>
      <c r="Q1290">
        <v>6382</v>
      </c>
      <c r="R1290">
        <v>6102</v>
      </c>
      <c r="S1290">
        <v>5500</v>
      </c>
    </row>
    <row r="1291" spans="1:19" x14ac:dyDescent="0.25">
      <c r="A1291">
        <v>2252</v>
      </c>
      <c r="B1291" t="s">
        <v>4454</v>
      </c>
      <c r="C1291" t="s">
        <v>167</v>
      </c>
      <c r="D1291" t="s">
        <v>4434</v>
      </c>
      <c r="E1291">
        <v>-49.334000000000003</v>
      </c>
      <c r="F1291">
        <v>-28.5991</v>
      </c>
      <c r="G1291">
        <v>4373</v>
      </c>
      <c r="H1291">
        <v>4874</v>
      </c>
      <c r="I1291">
        <v>4888</v>
      </c>
      <c r="J1291">
        <v>4711</v>
      </c>
      <c r="K1291">
        <v>4532</v>
      </c>
      <c r="L1291">
        <v>3918</v>
      </c>
      <c r="M1291">
        <v>3480</v>
      </c>
      <c r="N1291">
        <v>3713</v>
      </c>
      <c r="O1291">
        <v>4327</v>
      </c>
      <c r="P1291">
        <v>3835</v>
      </c>
      <c r="Q1291">
        <v>4158</v>
      </c>
      <c r="R1291">
        <v>5022</v>
      </c>
      <c r="S1291">
        <v>5022</v>
      </c>
    </row>
    <row r="1292" spans="1:19" x14ac:dyDescent="0.25">
      <c r="A1292">
        <v>57938</v>
      </c>
      <c r="B1292" t="s">
        <v>3648</v>
      </c>
      <c r="C1292" t="s">
        <v>167</v>
      </c>
      <c r="D1292" t="s">
        <v>3448</v>
      </c>
      <c r="E1292">
        <v>-41.4405</v>
      </c>
      <c r="F1292">
        <v>-3.6208999999999998</v>
      </c>
      <c r="G1292">
        <v>5543</v>
      </c>
      <c r="H1292">
        <v>5021</v>
      </c>
      <c r="I1292">
        <v>5085</v>
      </c>
      <c r="J1292">
        <v>5003</v>
      </c>
      <c r="K1292">
        <v>4820</v>
      </c>
      <c r="L1292">
        <v>5145</v>
      </c>
      <c r="M1292">
        <v>5314</v>
      </c>
      <c r="N1292">
        <v>5512</v>
      </c>
      <c r="O1292">
        <v>6036</v>
      </c>
      <c r="P1292">
        <v>6465</v>
      </c>
      <c r="Q1292">
        <v>6428</v>
      </c>
      <c r="R1292">
        <v>6239</v>
      </c>
      <c r="S1292">
        <v>5450</v>
      </c>
    </row>
    <row r="1293" spans="1:19" x14ac:dyDescent="0.25">
      <c r="A1293">
        <v>22217</v>
      </c>
      <c r="B1293" t="s">
        <v>1582</v>
      </c>
      <c r="C1293" t="s">
        <v>167</v>
      </c>
      <c r="D1293" t="s">
        <v>1511</v>
      </c>
      <c r="E1293">
        <v>-51.004899999999999</v>
      </c>
      <c r="F1293">
        <v>-14.391</v>
      </c>
      <c r="G1293">
        <v>5411</v>
      </c>
      <c r="H1293">
        <v>5008</v>
      </c>
      <c r="I1293">
        <v>5434</v>
      </c>
      <c r="J1293">
        <v>5362</v>
      </c>
      <c r="K1293">
        <v>5680</v>
      </c>
      <c r="L1293">
        <v>5515</v>
      </c>
      <c r="M1293">
        <v>5335</v>
      </c>
      <c r="N1293">
        <v>5627</v>
      </c>
      <c r="O1293">
        <v>5981</v>
      </c>
      <c r="P1293">
        <v>5666</v>
      </c>
      <c r="Q1293">
        <v>5370</v>
      </c>
      <c r="R1293">
        <v>4985</v>
      </c>
      <c r="S1293">
        <v>4972</v>
      </c>
    </row>
    <row r="1294" spans="1:19" x14ac:dyDescent="0.25">
      <c r="A1294">
        <v>19235</v>
      </c>
      <c r="B1294" t="s">
        <v>1215</v>
      </c>
      <c r="C1294" t="s">
        <v>167</v>
      </c>
      <c r="D1294" t="s">
        <v>1058</v>
      </c>
      <c r="E1294">
        <v>-48.769100000000002</v>
      </c>
      <c r="F1294">
        <v>-15.776400000000001</v>
      </c>
      <c r="G1294">
        <v>5408</v>
      </c>
      <c r="H1294">
        <v>4963</v>
      </c>
      <c r="I1294">
        <v>5263</v>
      </c>
      <c r="J1294">
        <v>5084</v>
      </c>
      <c r="K1294">
        <v>5449</v>
      </c>
      <c r="L1294">
        <v>5596</v>
      </c>
      <c r="M1294">
        <v>5502</v>
      </c>
      <c r="N1294">
        <v>5744</v>
      </c>
      <c r="O1294">
        <v>6571</v>
      </c>
      <c r="P1294">
        <v>5812</v>
      </c>
      <c r="Q1294">
        <v>5350</v>
      </c>
      <c r="R1294">
        <v>4721</v>
      </c>
      <c r="S1294">
        <v>4840</v>
      </c>
    </row>
    <row r="1295" spans="1:19" x14ac:dyDescent="0.25">
      <c r="A1295">
        <v>22713</v>
      </c>
      <c r="B1295" t="s">
        <v>473</v>
      </c>
      <c r="C1295" t="s">
        <v>167</v>
      </c>
      <c r="D1295" t="s">
        <v>375</v>
      </c>
      <c r="E1295">
        <v>-44.535600000000002</v>
      </c>
      <c r="F1295">
        <v>-14.181800000000001</v>
      </c>
      <c r="G1295">
        <v>6000</v>
      </c>
      <c r="H1295">
        <v>5927</v>
      </c>
      <c r="I1295">
        <v>6281</v>
      </c>
      <c r="J1295">
        <v>5958</v>
      </c>
      <c r="K1295">
        <v>6082</v>
      </c>
      <c r="L1295">
        <v>5830</v>
      </c>
      <c r="M1295">
        <v>5788</v>
      </c>
      <c r="N1295">
        <v>6081</v>
      </c>
      <c r="O1295">
        <v>6447</v>
      </c>
      <c r="P1295">
        <v>6447</v>
      </c>
      <c r="Q1295">
        <v>6108</v>
      </c>
      <c r="R1295">
        <v>5336</v>
      </c>
      <c r="S1295">
        <v>5711</v>
      </c>
    </row>
    <row r="1296" spans="1:19" x14ac:dyDescent="0.25">
      <c r="A1296">
        <v>57101</v>
      </c>
      <c r="B1296" t="s">
        <v>334</v>
      </c>
      <c r="C1296" t="s">
        <v>167</v>
      </c>
      <c r="D1296" t="s">
        <v>312</v>
      </c>
      <c r="E1296">
        <v>-62.059199999999997</v>
      </c>
      <c r="F1296">
        <v>-3.8370000000000002</v>
      </c>
      <c r="G1296">
        <v>4369</v>
      </c>
      <c r="H1296">
        <v>3980</v>
      </c>
      <c r="I1296">
        <v>4183</v>
      </c>
      <c r="J1296">
        <v>4244</v>
      </c>
      <c r="K1296">
        <v>3999</v>
      </c>
      <c r="L1296">
        <v>3918</v>
      </c>
      <c r="M1296">
        <v>4352</v>
      </c>
      <c r="N1296">
        <v>4516</v>
      </c>
      <c r="O1296">
        <v>5020</v>
      </c>
      <c r="P1296">
        <v>4887</v>
      </c>
      <c r="Q1296">
        <v>4717</v>
      </c>
      <c r="R1296">
        <v>4481</v>
      </c>
      <c r="S1296">
        <v>4124</v>
      </c>
    </row>
    <row r="1297" spans="1:19" x14ac:dyDescent="0.25">
      <c r="A1297">
        <v>55001</v>
      </c>
      <c r="B1297" t="s">
        <v>1390</v>
      </c>
      <c r="C1297" t="s">
        <v>167</v>
      </c>
      <c r="D1297" t="s">
        <v>1298</v>
      </c>
      <c r="E1297">
        <v>-43.892699999999998</v>
      </c>
      <c r="F1297">
        <v>-4.4560000000000004</v>
      </c>
      <c r="G1297">
        <v>5393</v>
      </c>
      <c r="H1297">
        <v>4718</v>
      </c>
      <c r="I1297">
        <v>4900</v>
      </c>
      <c r="J1297">
        <v>5028</v>
      </c>
      <c r="K1297">
        <v>4948</v>
      </c>
      <c r="L1297">
        <v>5028</v>
      </c>
      <c r="M1297">
        <v>5282</v>
      </c>
      <c r="N1297">
        <v>5512</v>
      </c>
      <c r="O1297">
        <v>6100</v>
      </c>
      <c r="P1297">
        <v>6410</v>
      </c>
      <c r="Q1297">
        <v>6038</v>
      </c>
      <c r="R1297">
        <v>5583</v>
      </c>
      <c r="S1297">
        <v>5164</v>
      </c>
    </row>
    <row r="1298" spans="1:19" x14ac:dyDescent="0.25">
      <c r="A1298">
        <v>55683</v>
      </c>
      <c r="B1298" t="s">
        <v>1399</v>
      </c>
      <c r="C1298" t="s">
        <v>167</v>
      </c>
      <c r="D1298" t="s">
        <v>1298</v>
      </c>
      <c r="E1298">
        <v>-43.011099999999999</v>
      </c>
      <c r="F1298">
        <v>-4.2529000000000003</v>
      </c>
      <c r="G1298">
        <v>5592</v>
      </c>
      <c r="H1298">
        <v>4963</v>
      </c>
      <c r="I1298">
        <v>5169</v>
      </c>
      <c r="J1298">
        <v>5225</v>
      </c>
      <c r="K1298">
        <v>5226</v>
      </c>
      <c r="L1298">
        <v>5240</v>
      </c>
      <c r="M1298">
        <v>5363</v>
      </c>
      <c r="N1298">
        <v>5638</v>
      </c>
      <c r="O1298">
        <v>6200</v>
      </c>
      <c r="P1298">
        <v>6467</v>
      </c>
      <c r="Q1298">
        <v>6294</v>
      </c>
      <c r="R1298">
        <v>5884</v>
      </c>
      <c r="S1298">
        <v>5433</v>
      </c>
    </row>
    <row r="1299" spans="1:19" x14ac:dyDescent="0.25">
      <c r="A1299">
        <v>9695</v>
      </c>
      <c r="B1299" t="s">
        <v>1978</v>
      </c>
      <c r="C1299" t="s">
        <v>167</v>
      </c>
      <c r="D1299" t="s">
        <v>1727</v>
      </c>
      <c r="E1299">
        <v>-42.801200000000001</v>
      </c>
      <c r="F1299">
        <v>-20.853999999999999</v>
      </c>
      <c r="G1299">
        <v>4957</v>
      </c>
      <c r="H1299">
        <v>5164</v>
      </c>
      <c r="I1299">
        <v>5685</v>
      </c>
      <c r="J1299">
        <v>5141</v>
      </c>
      <c r="K1299">
        <v>4909</v>
      </c>
      <c r="L1299">
        <v>4489</v>
      </c>
      <c r="M1299">
        <v>4488</v>
      </c>
      <c r="N1299">
        <v>4653</v>
      </c>
      <c r="O1299">
        <v>5309</v>
      </c>
      <c r="P1299">
        <v>5161</v>
      </c>
      <c r="Q1299">
        <v>4953</v>
      </c>
      <c r="R1299">
        <v>4537</v>
      </c>
      <c r="S1299">
        <v>4990</v>
      </c>
    </row>
    <row r="1300" spans="1:19" x14ac:dyDescent="0.25">
      <c r="A1300">
        <v>35645</v>
      </c>
      <c r="B1300" t="s">
        <v>228</v>
      </c>
      <c r="C1300" t="s">
        <v>167</v>
      </c>
      <c r="D1300" t="s">
        <v>192</v>
      </c>
      <c r="E1300">
        <v>-36.584800000000001</v>
      </c>
      <c r="F1300">
        <v>-9.6339000000000006</v>
      </c>
      <c r="G1300">
        <v>5333</v>
      </c>
      <c r="H1300">
        <v>5734</v>
      </c>
      <c r="I1300">
        <v>5709</v>
      </c>
      <c r="J1300">
        <v>5884</v>
      </c>
      <c r="K1300">
        <v>5332</v>
      </c>
      <c r="L1300">
        <v>4551</v>
      </c>
      <c r="M1300">
        <v>4232</v>
      </c>
      <c r="N1300">
        <v>4326</v>
      </c>
      <c r="O1300">
        <v>4879</v>
      </c>
      <c r="P1300">
        <v>5579</v>
      </c>
      <c r="Q1300">
        <v>5714</v>
      </c>
      <c r="R1300">
        <v>6078</v>
      </c>
      <c r="S1300">
        <v>5982</v>
      </c>
    </row>
    <row r="1301" spans="1:19" x14ac:dyDescent="0.25">
      <c r="A1301">
        <v>52882</v>
      </c>
      <c r="B1301" t="s">
        <v>3617</v>
      </c>
      <c r="C1301" t="s">
        <v>167</v>
      </c>
      <c r="D1301" t="s">
        <v>3448</v>
      </c>
      <c r="E1301">
        <v>-42.208300000000001</v>
      </c>
      <c r="F1301">
        <v>-5.0926</v>
      </c>
      <c r="G1301">
        <v>5689</v>
      </c>
      <c r="H1301">
        <v>4981</v>
      </c>
      <c r="I1301">
        <v>5184</v>
      </c>
      <c r="J1301">
        <v>5399</v>
      </c>
      <c r="K1301">
        <v>5226</v>
      </c>
      <c r="L1301">
        <v>5308</v>
      </c>
      <c r="M1301">
        <v>5540</v>
      </c>
      <c r="N1301">
        <v>5790</v>
      </c>
      <c r="O1301">
        <v>6393</v>
      </c>
      <c r="P1301">
        <v>6538</v>
      </c>
      <c r="Q1301">
        <v>6330</v>
      </c>
      <c r="R1301">
        <v>6062</v>
      </c>
      <c r="S1301">
        <v>5509</v>
      </c>
    </row>
    <row r="1302" spans="1:19" x14ac:dyDescent="0.25">
      <c r="A1302">
        <v>65171</v>
      </c>
      <c r="B1302" t="s">
        <v>2690</v>
      </c>
      <c r="C1302" t="s">
        <v>167</v>
      </c>
      <c r="D1302" t="s">
        <v>2567</v>
      </c>
      <c r="E1302">
        <v>-48.280799999999999</v>
      </c>
      <c r="F1302">
        <v>-0.93279999999999996</v>
      </c>
      <c r="G1302">
        <v>4704</v>
      </c>
      <c r="H1302">
        <v>4323</v>
      </c>
      <c r="I1302">
        <v>4115</v>
      </c>
      <c r="J1302">
        <v>4092</v>
      </c>
      <c r="K1302">
        <v>4157</v>
      </c>
      <c r="L1302">
        <v>4479</v>
      </c>
      <c r="M1302">
        <v>4725</v>
      </c>
      <c r="N1302">
        <v>4845</v>
      </c>
      <c r="O1302">
        <v>5129</v>
      </c>
      <c r="P1302">
        <v>5404</v>
      </c>
      <c r="Q1302">
        <v>5313</v>
      </c>
      <c r="R1302">
        <v>5202</v>
      </c>
      <c r="S1302">
        <v>4671</v>
      </c>
    </row>
    <row r="1303" spans="1:19" x14ac:dyDescent="0.25">
      <c r="A1303">
        <v>12230</v>
      </c>
      <c r="B1303" t="s">
        <v>1030</v>
      </c>
      <c r="C1303" t="s">
        <v>167</v>
      </c>
      <c r="D1303" t="s">
        <v>979</v>
      </c>
      <c r="E1303">
        <v>-40.627800000000001</v>
      </c>
      <c r="F1303">
        <v>-19.538900000000002</v>
      </c>
      <c r="G1303">
        <v>5002</v>
      </c>
      <c r="H1303">
        <v>5520</v>
      </c>
      <c r="I1303">
        <v>5915</v>
      </c>
      <c r="J1303">
        <v>5482</v>
      </c>
      <c r="K1303">
        <v>5089</v>
      </c>
      <c r="L1303">
        <v>4664</v>
      </c>
      <c r="M1303">
        <v>4443</v>
      </c>
      <c r="N1303">
        <v>4428</v>
      </c>
      <c r="O1303">
        <v>4917</v>
      </c>
      <c r="P1303">
        <v>5019</v>
      </c>
      <c r="Q1303">
        <v>4810</v>
      </c>
      <c r="R1303">
        <v>4595</v>
      </c>
      <c r="S1303">
        <v>5143</v>
      </c>
    </row>
    <row r="1304" spans="1:19" x14ac:dyDescent="0.25">
      <c r="A1304">
        <v>31394</v>
      </c>
      <c r="B1304" t="s">
        <v>1626</v>
      </c>
      <c r="C1304" t="s">
        <v>167</v>
      </c>
      <c r="D1304" t="s">
        <v>1511</v>
      </c>
      <c r="E1304">
        <v>-55.461399999999998</v>
      </c>
      <c r="F1304">
        <v>-10.8139</v>
      </c>
      <c r="G1304">
        <v>5055</v>
      </c>
      <c r="H1304">
        <v>4699</v>
      </c>
      <c r="I1304">
        <v>4782</v>
      </c>
      <c r="J1304">
        <v>4834</v>
      </c>
      <c r="K1304">
        <v>4958</v>
      </c>
      <c r="L1304">
        <v>5077</v>
      </c>
      <c r="M1304">
        <v>5181</v>
      </c>
      <c r="N1304">
        <v>5460</v>
      </c>
      <c r="O1304">
        <v>5826</v>
      </c>
      <c r="P1304">
        <v>5222</v>
      </c>
      <c r="Q1304">
        <v>5084</v>
      </c>
      <c r="R1304">
        <v>4820</v>
      </c>
      <c r="S1304">
        <v>4716</v>
      </c>
    </row>
    <row r="1305" spans="1:19" x14ac:dyDescent="0.25">
      <c r="A1305">
        <v>9986</v>
      </c>
      <c r="B1305" t="s">
        <v>5222</v>
      </c>
      <c r="C1305" t="s">
        <v>167</v>
      </c>
      <c r="D1305" t="s">
        <v>4704</v>
      </c>
      <c r="E1305">
        <v>-48.539099999999998</v>
      </c>
      <c r="F1305">
        <v>-20.7119</v>
      </c>
      <c r="G1305">
        <v>5400</v>
      </c>
      <c r="H1305">
        <v>5285</v>
      </c>
      <c r="I1305">
        <v>5756</v>
      </c>
      <c r="J1305">
        <v>5396</v>
      </c>
      <c r="K1305">
        <v>5485</v>
      </c>
      <c r="L1305">
        <v>5137</v>
      </c>
      <c r="M1305">
        <v>5012</v>
      </c>
      <c r="N1305">
        <v>5205</v>
      </c>
      <c r="O1305">
        <v>5906</v>
      </c>
      <c r="P1305">
        <v>5390</v>
      </c>
      <c r="Q1305">
        <v>5454</v>
      </c>
      <c r="R1305">
        <v>5333</v>
      </c>
      <c r="S1305">
        <v>5445</v>
      </c>
    </row>
    <row r="1306" spans="1:19" x14ac:dyDescent="0.25">
      <c r="A1306">
        <v>49455</v>
      </c>
      <c r="B1306" t="s">
        <v>1330</v>
      </c>
      <c r="C1306" t="s">
        <v>167</v>
      </c>
      <c r="D1306" t="s">
        <v>1298</v>
      </c>
      <c r="E1306">
        <v>-44.247300000000003</v>
      </c>
      <c r="F1306">
        <v>-6.0321999999999996</v>
      </c>
      <c r="G1306">
        <v>5428</v>
      </c>
      <c r="H1306">
        <v>4538</v>
      </c>
      <c r="I1306">
        <v>4860</v>
      </c>
      <c r="J1306">
        <v>4987</v>
      </c>
      <c r="K1306">
        <v>5038</v>
      </c>
      <c r="L1306">
        <v>5236</v>
      </c>
      <c r="M1306">
        <v>5635</v>
      </c>
      <c r="N1306">
        <v>5889</v>
      </c>
      <c r="O1306">
        <v>6415</v>
      </c>
      <c r="P1306">
        <v>6531</v>
      </c>
      <c r="Q1306">
        <v>5792</v>
      </c>
      <c r="R1306">
        <v>5311</v>
      </c>
      <c r="S1306">
        <v>4904</v>
      </c>
    </row>
    <row r="1307" spans="1:19" x14ac:dyDescent="0.25">
      <c r="A1307">
        <v>1657</v>
      </c>
      <c r="B1307" t="s">
        <v>1330</v>
      </c>
      <c r="C1307" t="s">
        <v>167</v>
      </c>
      <c r="D1307" t="s">
        <v>3898</v>
      </c>
      <c r="E1307">
        <v>-51.853900000000003</v>
      </c>
      <c r="F1307">
        <v>-29.395600000000002</v>
      </c>
      <c r="G1307">
        <v>4605</v>
      </c>
      <c r="H1307">
        <v>5474</v>
      </c>
      <c r="I1307">
        <v>5531</v>
      </c>
      <c r="J1307">
        <v>5231</v>
      </c>
      <c r="K1307">
        <v>4603</v>
      </c>
      <c r="L1307">
        <v>3782</v>
      </c>
      <c r="M1307">
        <v>3269</v>
      </c>
      <c r="N1307">
        <v>3549</v>
      </c>
      <c r="O1307">
        <v>4189</v>
      </c>
      <c r="P1307">
        <v>3973</v>
      </c>
      <c r="Q1307">
        <v>4614</v>
      </c>
      <c r="R1307">
        <v>5511</v>
      </c>
      <c r="S1307">
        <v>5540</v>
      </c>
    </row>
    <row r="1308" spans="1:19" x14ac:dyDescent="0.25">
      <c r="A1308">
        <v>22678</v>
      </c>
      <c r="B1308" t="s">
        <v>1271</v>
      </c>
      <c r="C1308" t="s">
        <v>167</v>
      </c>
      <c r="D1308" t="s">
        <v>1058</v>
      </c>
      <c r="E1308">
        <v>-48.0764</v>
      </c>
      <c r="F1308">
        <v>-14.1533</v>
      </c>
      <c r="G1308">
        <v>5534</v>
      </c>
      <c r="H1308">
        <v>5017</v>
      </c>
      <c r="I1308">
        <v>5338</v>
      </c>
      <c r="J1308">
        <v>5335</v>
      </c>
      <c r="K1308">
        <v>5598</v>
      </c>
      <c r="L1308">
        <v>5695</v>
      </c>
      <c r="M1308">
        <v>5660</v>
      </c>
      <c r="N1308">
        <v>5902</v>
      </c>
      <c r="O1308">
        <v>6561</v>
      </c>
      <c r="P1308">
        <v>5969</v>
      </c>
      <c r="Q1308">
        <v>5511</v>
      </c>
      <c r="R1308">
        <v>4857</v>
      </c>
      <c r="S1308">
        <v>4963</v>
      </c>
    </row>
    <row r="1309" spans="1:19" x14ac:dyDescent="0.25">
      <c r="A1309">
        <v>41254</v>
      </c>
      <c r="B1309" t="s">
        <v>5454</v>
      </c>
      <c r="C1309" t="s">
        <v>167</v>
      </c>
      <c r="D1309" t="s">
        <v>5370</v>
      </c>
      <c r="E1309">
        <v>-48.476100000000002</v>
      </c>
      <c r="F1309">
        <v>-8.0580999999999996</v>
      </c>
      <c r="G1309">
        <v>5167</v>
      </c>
      <c r="H1309">
        <v>4645</v>
      </c>
      <c r="I1309">
        <v>4835</v>
      </c>
      <c r="J1309">
        <v>4811</v>
      </c>
      <c r="K1309">
        <v>4986</v>
      </c>
      <c r="L1309">
        <v>5268</v>
      </c>
      <c r="M1309">
        <v>5524</v>
      </c>
      <c r="N1309">
        <v>5620</v>
      </c>
      <c r="O1309">
        <v>6288</v>
      </c>
      <c r="P1309">
        <v>5816</v>
      </c>
      <c r="Q1309">
        <v>5034</v>
      </c>
      <c r="R1309">
        <v>4649</v>
      </c>
      <c r="S1309">
        <v>4524</v>
      </c>
    </row>
    <row r="1310" spans="1:19" x14ac:dyDescent="0.25">
      <c r="A1310">
        <v>38930</v>
      </c>
      <c r="B1310" t="s">
        <v>5444</v>
      </c>
      <c r="C1310" t="s">
        <v>167</v>
      </c>
      <c r="D1310" t="s">
        <v>5370</v>
      </c>
      <c r="E1310">
        <v>-48.7562</v>
      </c>
      <c r="F1310">
        <v>-8.7317</v>
      </c>
      <c r="G1310">
        <v>5128</v>
      </c>
      <c r="H1310">
        <v>4563</v>
      </c>
      <c r="I1310">
        <v>4673</v>
      </c>
      <c r="J1310">
        <v>4649</v>
      </c>
      <c r="K1310">
        <v>4843</v>
      </c>
      <c r="L1310">
        <v>5345</v>
      </c>
      <c r="M1310">
        <v>5551</v>
      </c>
      <c r="N1310">
        <v>5679</v>
      </c>
      <c r="O1310">
        <v>6349</v>
      </c>
      <c r="P1310">
        <v>5772</v>
      </c>
      <c r="Q1310">
        <v>4990</v>
      </c>
      <c r="R1310">
        <v>4620</v>
      </c>
      <c r="S1310">
        <v>4498</v>
      </c>
    </row>
    <row r="1311" spans="1:19" x14ac:dyDescent="0.25">
      <c r="A1311">
        <v>35789</v>
      </c>
      <c r="B1311" t="s">
        <v>1648</v>
      </c>
      <c r="C1311" t="s">
        <v>167</v>
      </c>
      <c r="D1311" t="s">
        <v>1511</v>
      </c>
      <c r="E1311">
        <v>-59.2256</v>
      </c>
      <c r="F1311">
        <v>-9.4616000000000007</v>
      </c>
      <c r="G1311">
        <v>4661</v>
      </c>
      <c r="H1311">
        <v>4152</v>
      </c>
      <c r="I1311">
        <v>4312</v>
      </c>
      <c r="J1311">
        <v>4408</v>
      </c>
      <c r="K1311">
        <v>4461</v>
      </c>
      <c r="L1311">
        <v>4489</v>
      </c>
      <c r="M1311">
        <v>4940</v>
      </c>
      <c r="N1311">
        <v>5028</v>
      </c>
      <c r="O1311">
        <v>5265</v>
      </c>
      <c r="P1311">
        <v>4951</v>
      </c>
      <c r="Q1311">
        <v>4916</v>
      </c>
      <c r="R1311">
        <v>4623</v>
      </c>
      <c r="S1311">
        <v>4384</v>
      </c>
    </row>
    <row r="1312" spans="1:19" x14ac:dyDescent="0.25">
      <c r="A1312">
        <v>10878</v>
      </c>
      <c r="B1312" t="s">
        <v>5282</v>
      </c>
      <c r="C1312" t="s">
        <v>167</v>
      </c>
      <c r="D1312" t="s">
        <v>4704</v>
      </c>
      <c r="E1312">
        <v>-48.686900000000001</v>
      </c>
      <c r="F1312">
        <v>-20.177199999999999</v>
      </c>
      <c r="G1312">
        <v>5423</v>
      </c>
      <c r="H1312">
        <v>5301</v>
      </c>
      <c r="I1312">
        <v>5816</v>
      </c>
      <c r="J1312">
        <v>5412</v>
      </c>
      <c r="K1312">
        <v>5647</v>
      </c>
      <c r="L1312">
        <v>5168</v>
      </c>
      <c r="M1312">
        <v>4981</v>
      </c>
      <c r="N1312">
        <v>5248</v>
      </c>
      <c r="O1312">
        <v>5936</v>
      </c>
      <c r="P1312">
        <v>5414</v>
      </c>
      <c r="Q1312">
        <v>5418</v>
      </c>
      <c r="R1312">
        <v>5267</v>
      </c>
      <c r="S1312">
        <v>5473</v>
      </c>
    </row>
    <row r="1313" spans="1:19" x14ac:dyDescent="0.25">
      <c r="A1313">
        <v>4252</v>
      </c>
      <c r="B1313" t="s">
        <v>3017</v>
      </c>
      <c r="C1313" t="s">
        <v>167</v>
      </c>
      <c r="D1313" t="s">
        <v>2912</v>
      </c>
      <c r="E1313">
        <v>-49.226599999999998</v>
      </c>
      <c r="F1313">
        <v>-25.292999999999999</v>
      </c>
      <c r="G1313">
        <v>4407</v>
      </c>
      <c r="H1313">
        <v>4721</v>
      </c>
      <c r="I1313">
        <v>4967</v>
      </c>
      <c r="J1313">
        <v>4766</v>
      </c>
      <c r="K1313">
        <v>4371</v>
      </c>
      <c r="L1313">
        <v>3802</v>
      </c>
      <c r="M1313">
        <v>3635</v>
      </c>
      <c r="N1313">
        <v>3760</v>
      </c>
      <c r="O1313">
        <v>4734</v>
      </c>
      <c r="P1313">
        <v>4165</v>
      </c>
      <c r="Q1313">
        <v>4261</v>
      </c>
      <c r="R1313">
        <v>4796</v>
      </c>
      <c r="S1313">
        <v>4908</v>
      </c>
    </row>
    <row r="1314" spans="1:19" x14ac:dyDescent="0.25">
      <c r="A1314">
        <v>40912</v>
      </c>
      <c r="B1314" t="s">
        <v>3485</v>
      </c>
      <c r="C1314" t="s">
        <v>167</v>
      </c>
      <c r="D1314" t="s">
        <v>3448</v>
      </c>
      <c r="E1314">
        <v>-43.794400000000003</v>
      </c>
      <c r="F1314">
        <v>-8.1841000000000008</v>
      </c>
      <c r="G1314">
        <v>5689</v>
      </c>
      <c r="H1314">
        <v>5136</v>
      </c>
      <c r="I1314">
        <v>5207</v>
      </c>
      <c r="J1314">
        <v>5265</v>
      </c>
      <c r="K1314">
        <v>5433</v>
      </c>
      <c r="L1314">
        <v>5647</v>
      </c>
      <c r="M1314">
        <v>5730</v>
      </c>
      <c r="N1314">
        <v>5963</v>
      </c>
      <c r="O1314">
        <v>6465</v>
      </c>
      <c r="P1314">
        <v>6563</v>
      </c>
      <c r="Q1314">
        <v>6070</v>
      </c>
      <c r="R1314">
        <v>5534</v>
      </c>
      <c r="S1314">
        <v>5259</v>
      </c>
    </row>
    <row r="1315" spans="1:19" x14ac:dyDescent="0.25">
      <c r="A1315">
        <v>44839</v>
      </c>
      <c r="B1315" t="s">
        <v>3537</v>
      </c>
      <c r="C1315" t="s">
        <v>167</v>
      </c>
      <c r="D1315" t="s">
        <v>3448</v>
      </c>
      <c r="E1315">
        <v>-42.175899999999999</v>
      </c>
      <c r="F1315">
        <v>-7.2268999999999997</v>
      </c>
      <c r="G1315">
        <v>5814</v>
      </c>
      <c r="H1315">
        <v>5265</v>
      </c>
      <c r="I1315">
        <v>5267</v>
      </c>
      <c r="J1315">
        <v>5419</v>
      </c>
      <c r="K1315">
        <v>5447</v>
      </c>
      <c r="L1315">
        <v>5647</v>
      </c>
      <c r="M1315">
        <v>5625</v>
      </c>
      <c r="N1315">
        <v>5958</v>
      </c>
      <c r="O1315">
        <v>6452</v>
      </c>
      <c r="P1315">
        <v>6768</v>
      </c>
      <c r="Q1315">
        <v>6341</v>
      </c>
      <c r="R1315">
        <v>6028</v>
      </c>
      <c r="S1315">
        <v>5549</v>
      </c>
    </row>
    <row r="1316" spans="1:19" x14ac:dyDescent="0.25">
      <c r="A1316">
        <v>38295</v>
      </c>
      <c r="B1316" t="s">
        <v>289</v>
      </c>
      <c r="C1316" t="s">
        <v>167</v>
      </c>
      <c r="D1316" t="s">
        <v>192</v>
      </c>
      <c r="E1316">
        <v>-35.721699999999998</v>
      </c>
      <c r="F1316">
        <v>-8.9184999999999999</v>
      </c>
      <c r="G1316">
        <v>5008</v>
      </c>
      <c r="H1316">
        <v>5285</v>
      </c>
      <c r="I1316">
        <v>5435</v>
      </c>
      <c r="J1316">
        <v>5602</v>
      </c>
      <c r="K1316">
        <v>5088</v>
      </c>
      <c r="L1316">
        <v>4397</v>
      </c>
      <c r="M1316">
        <v>4022</v>
      </c>
      <c r="N1316">
        <v>4068</v>
      </c>
      <c r="O1316">
        <v>4602</v>
      </c>
      <c r="P1316">
        <v>5221</v>
      </c>
      <c r="Q1316">
        <v>5297</v>
      </c>
      <c r="R1316">
        <v>5585</v>
      </c>
      <c r="S1316">
        <v>5497</v>
      </c>
    </row>
    <row r="1317" spans="1:19" x14ac:dyDescent="0.25">
      <c r="A1317">
        <v>6515</v>
      </c>
      <c r="B1317" t="s">
        <v>3268</v>
      </c>
      <c r="C1317" t="s">
        <v>167</v>
      </c>
      <c r="D1317" t="s">
        <v>2912</v>
      </c>
      <c r="E1317">
        <v>-51.974699999999999</v>
      </c>
      <c r="F1317">
        <v>-22.837900000000001</v>
      </c>
      <c r="G1317">
        <v>5276</v>
      </c>
      <c r="H1317">
        <v>5342</v>
      </c>
      <c r="I1317">
        <v>5718</v>
      </c>
      <c r="J1317">
        <v>5701</v>
      </c>
      <c r="K1317">
        <v>5444</v>
      </c>
      <c r="L1317">
        <v>4674</v>
      </c>
      <c r="M1317">
        <v>4485</v>
      </c>
      <c r="N1317">
        <v>4627</v>
      </c>
      <c r="O1317">
        <v>5528</v>
      </c>
      <c r="P1317">
        <v>5157</v>
      </c>
      <c r="Q1317">
        <v>5385</v>
      </c>
      <c r="R1317">
        <v>5616</v>
      </c>
      <c r="S1317">
        <v>5638</v>
      </c>
    </row>
    <row r="1318" spans="1:19" x14ac:dyDescent="0.25">
      <c r="A1318">
        <v>2290</v>
      </c>
      <c r="B1318" t="s">
        <v>3268</v>
      </c>
      <c r="C1318" t="s">
        <v>167</v>
      </c>
      <c r="D1318" t="s">
        <v>3898</v>
      </c>
      <c r="E1318">
        <v>-52.993299999999998</v>
      </c>
      <c r="F1318">
        <v>-28.526299999999999</v>
      </c>
      <c r="G1318">
        <v>4825</v>
      </c>
      <c r="H1318">
        <v>5582</v>
      </c>
      <c r="I1318">
        <v>5623</v>
      </c>
      <c r="J1318">
        <v>5372</v>
      </c>
      <c r="K1318">
        <v>4857</v>
      </c>
      <c r="L1318">
        <v>4048</v>
      </c>
      <c r="M1318">
        <v>3479</v>
      </c>
      <c r="N1318">
        <v>3865</v>
      </c>
      <c r="O1318">
        <v>4515</v>
      </c>
      <c r="P1318">
        <v>4295</v>
      </c>
      <c r="Q1318">
        <v>4978</v>
      </c>
      <c r="R1318">
        <v>5623</v>
      </c>
      <c r="S1318">
        <v>5667</v>
      </c>
    </row>
    <row r="1319" spans="1:19" x14ac:dyDescent="0.25">
      <c r="A1319">
        <v>25030</v>
      </c>
      <c r="B1319" t="s">
        <v>4376</v>
      </c>
      <c r="C1319" t="s">
        <v>167</v>
      </c>
      <c r="D1319" t="s">
        <v>4373</v>
      </c>
      <c r="E1319">
        <v>-60.545900000000003</v>
      </c>
      <c r="F1319">
        <v>-13.117800000000001</v>
      </c>
      <c r="G1319">
        <v>4781</v>
      </c>
      <c r="H1319">
        <v>4333</v>
      </c>
      <c r="I1319">
        <v>4314</v>
      </c>
      <c r="J1319">
        <v>4562</v>
      </c>
      <c r="K1319">
        <v>4832</v>
      </c>
      <c r="L1319">
        <v>4616</v>
      </c>
      <c r="M1319">
        <v>4949</v>
      </c>
      <c r="N1319">
        <v>5109</v>
      </c>
      <c r="O1319">
        <v>5432</v>
      </c>
      <c r="P1319">
        <v>5029</v>
      </c>
      <c r="Q1319">
        <v>4953</v>
      </c>
      <c r="R1319">
        <v>4715</v>
      </c>
      <c r="S1319">
        <v>4526</v>
      </c>
    </row>
    <row r="1320" spans="1:19" x14ac:dyDescent="0.25">
      <c r="A1320">
        <v>14565</v>
      </c>
      <c r="B1320" t="s">
        <v>2384</v>
      </c>
      <c r="C1320" t="s">
        <v>167</v>
      </c>
      <c r="D1320" t="s">
        <v>1727</v>
      </c>
      <c r="E1320">
        <v>-42.84</v>
      </c>
      <c r="F1320">
        <v>-18.234000000000002</v>
      </c>
      <c r="G1320">
        <v>5054</v>
      </c>
      <c r="H1320">
        <v>5336</v>
      </c>
      <c r="I1320">
        <v>5852</v>
      </c>
      <c r="J1320">
        <v>5209</v>
      </c>
      <c r="K1320">
        <v>4952</v>
      </c>
      <c r="L1320">
        <v>4589</v>
      </c>
      <c r="M1320">
        <v>4542</v>
      </c>
      <c r="N1320">
        <v>4629</v>
      </c>
      <c r="O1320">
        <v>5338</v>
      </c>
      <c r="P1320">
        <v>5455</v>
      </c>
      <c r="Q1320">
        <v>5217</v>
      </c>
      <c r="R1320">
        <v>4480</v>
      </c>
      <c r="S1320">
        <v>5048</v>
      </c>
    </row>
    <row r="1321" spans="1:19" x14ac:dyDescent="0.25">
      <c r="A1321">
        <v>25909</v>
      </c>
      <c r="B1321" t="s">
        <v>5376</v>
      </c>
      <c r="C1321" t="s">
        <v>167</v>
      </c>
      <c r="D1321" t="s">
        <v>5370</v>
      </c>
      <c r="E1321">
        <v>-46.548499999999997</v>
      </c>
      <c r="F1321">
        <v>-12.812200000000001</v>
      </c>
      <c r="G1321">
        <v>5739</v>
      </c>
      <c r="H1321">
        <v>5552</v>
      </c>
      <c r="I1321">
        <v>5667</v>
      </c>
      <c r="J1321">
        <v>5590</v>
      </c>
      <c r="K1321">
        <v>5813</v>
      </c>
      <c r="L1321">
        <v>5814</v>
      </c>
      <c r="M1321">
        <v>5686</v>
      </c>
      <c r="N1321">
        <v>5987</v>
      </c>
      <c r="O1321">
        <v>6299</v>
      </c>
      <c r="P1321">
        <v>6143</v>
      </c>
      <c r="Q1321">
        <v>5672</v>
      </c>
      <c r="R1321">
        <v>5207</v>
      </c>
      <c r="S1321">
        <v>5434</v>
      </c>
    </row>
    <row r="1322" spans="1:19" x14ac:dyDescent="0.25">
      <c r="A1322">
        <v>11779</v>
      </c>
      <c r="B1322" t="s">
        <v>2176</v>
      </c>
      <c r="C1322" t="s">
        <v>167</v>
      </c>
      <c r="D1322" t="s">
        <v>1727</v>
      </c>
      <c r="E1322">
        <v>-49.0809</v>
      </c>
      <c r="F1322">
        <v>-19.698</v>
      </c>
      <c r="G1322">
        <v>5422</v>
      </c>
      <c r="H1322">
        <v>5155</v>
      </c>
      <c r="I1322">
        <v>5590</v>
      </c>
      <c r="J1322">
        <v>5340</v>
      </c>
      <c r="K1322">
        <v>5647</v>
      </c>
      <c r="L1322">
        <v>5243</v>
      </c>
      <c r="M1322">
        <v>5112</v>
      </c>
      <c r="N1322">
        <v>5370</v>
      </c>
      <c r="O1322">
        <v>6076</v>
      </c>
      <c r="P1322">
        <v>5474</v>
      </c>
      <c r="Q1322">
        <v>5419</v>
      </c>
      <c r="R1322">
        <v>5279</v>
      </c>
      <c r="S1322">
        <v>5353</v>
      </c>
    </row>
    <row r="1323" spans="1:19" x14ac:dyDescent="0.25">
      <c r="A1323">
        <v>7813</v>
      </c>
      <c r="B1323" t="s">
        <v>3726</v>
      </c>
      <c r="C1323" t="s">
        <v>167</v>
      </c>
      <c r="D1323" t="s">
        <v>3664</v>
      </c>
      <c r="E1323">
        <v>-43.214399999999998</v>
      </c>
      <c r="F1323">
        <v>-22.040900000000001</v>
      </c>
      <c r="G1323">
        <v>4802</v>
      </c>
      <c r="H1323">
        <v>5115</v>
      </c>
      <c r="I1323">
        <v>5616</v>
      </c>
      <c r="J1323">
        <v>5068</v>
      </c>
      <c r="K1323">
        <v>4864</v>
      </c>
      <c r="L1323">
        <v>4290</v>
      </c>
      <c r="M1323">
        <v>4280</v>
      </c>
      <c r="N1323">
        <v>4403</v>
      </c>
      <c r="O1323">
        <v>4959</v>
      </c>
      <c r="P1323">
        <v>4863</v>
      </c>
      <c r="Q1323">
        <v>4771</v>
      </c>
      <c r="R1323">
        <v>4447</v>
      </c>
      <c r="S1323">
        <v>4948</v>
      </c>
    </row>
    <row r="1324" spans="1:19" x14ac:dyDescent="0.25">
      <c r="A1324">
        <v>18237</v>
      </c>
      <c r="B1324" t="s">
        <v>2496</v>
      </c>
      <c r="C1324" t="s">
        <v>167</v>
      </c>
      <c r="D1324" t="s">
        <v>1727</v>
      </c>
      <c r="E1324">
        <v>-41.794899999999998</v>
      </c>
      <c r="F1324">
        <v>-16.296700000000001</v>
      </c>
      <c r="G1324">
        <v>5229</v>
      </c>
      <c r="H1324">
        <v>5590</v>
      </c>
      <c r="I1324">
        <v>6083</v>
      </c>
      <c r="J1324">
        <v>5561</v>
      </c>
      <c r="K1324">
        <v>5150</v>
      </c>
      <c r="L1324">
        <v>4629</v>
      </c>
      <c r="M1324">
        <v>4361</v>
      </c>
      <c r="N1324">
        <v>4612</v>
      </c>
      <c r="O1324">
        <v>5172</v>
      </c>
      <c r="P1324">
        <v>5688</v>
      </c>
      <c r="Q1324">
        <v>5446</v>
      </c>
      <c r="R1324">
        <v>4945</v>
      </c>
      <c r="S1324">
        <v>5509</v>
      </c>
    </row>
    <row r="1325" spans="1:19" x14ac:dyDescent="0.25">
      <c r="A1325">
        <v>23646</v>
      </c>
      <c r="B1325" t="s">
        <v>1587</v>
      </c>
      <c r="C1325" t="s">
        <v>167</v>
      </c>
      <c r="D1325" t="s">
        <v>1511</v>
      </c>
      <c r="E1325">
        <v>-59.785200000000003</v>
      </c>
      <c r="F1325">
        <v>-13.661899999999999</v>
      </c>
      <c r="G1325">
        <v>4792</v>
      </c>
      <c r="H1325">
        <v>4386</v>
      </c>
      <c r="I1325">
        <v>4386</v>
      </c>
      <c r="J1325">
        <v>4516</v>
      </c>
      <c r="K1325">
        <v>4762</v>
      </c>
      <c r="L1325">
        <v>4692</v>
      </c>
      <c r="M1325">
        <v>4903</v>
      </c>
      <c r="N1325">
        <v>5164</v>
      </c>
      <c r="O1325">
        <v>5480</v>
      </c>
      <c r="P1325">
        <v>5014</v>
      </c>
      <c r="Q1325">
        <v>4909</v>
      </c>
      <c r="R1325">
        <v>4693</v>
      </c>
      <c r="S1325">
        <v>4605</v>
      </c>
    </row>
    <row r="1326" spans="1:19" x14ac:dyDescent="0.25">
      <c r="A1326">
        <v>43306</v>
      </c>
      <c r="B1326" t="s">
        <v>2724</v>
      </c>
      <c r="C1326" t="s">
        <v>167</v>
      </c>
      <c r="D1326" t="s">
        <v>2709</v>
      </c>
      <c r="E1326">
        <v>-38.510100000000001</v>
      </c>
      <c r="F1326">
        <v>-7.5563000000000002</v>
      </c>
      <c r="G1326">
        <v>5904</v>
      </c>
      <c r="H1326">
        <v>5901</v>
      </c>
      <c r="I1326">
        <v>5897</v>
      </c>
      <c r="J1326">
        <v>6015</v>
      </c>
      <c r="K1326">
        <v>5860</v>
      </c>
      <c r="L1326">
        <v>5346</v>
      </c>
      <c r="M1326">
        <v>5021</v>
      </c>
      <c r="N1326">
        <v>5242</v>
      </c>
      <c r="O1326">
        <v>6015</v>
      </c>
      <c r="P1326">
        <v>6588</v>
      </c>
      <c r="Q1326">
        <v>6415</v>
      </c>
      <c r="R1326">
        <v>6475</v>
      </c>
      <c r="S1326">
        <v>6073</v>
      </c>
    </row>
    <row r="1327" spans="1:19" x14ac:dyDescent="0.25">
      <c r="A1327">
        <v>9318</v>
      </c>
      <c r="B1327" t="s">
        <v>1929</v>
      </c>
      <c r="C1327" t="s">
        <v>167</v>
      </c>
      <c r="D1327" t="s">
        <v>1727</v>
      </c>
      <c r="E1327">
        <v>-46.205300000000001</v>
      </c>
      <c r="F1327">
        <v>-21.096499999999999</v>
      </c>
      <c r="G1327">
        <v>5122</v>
      </c>
      <c r="H1327">
        <v>4929</v>
      </c>
      <c r="I1327">
        <v>5482</v>
      </c>
      <c r="J1327">
        <v>4914</v>
      </c>
      <c r="K1327">
        <v>5149</v>
      </c>
      <c r="L1327">
        <v>4839</v>
      </c>
      <c r="M1327">
        <v>4780</v>
      </c>
      <c r="N1327">
        <v>5101</v>
      </c>
      <c r="O1327">
        <v>5923</v>
      </c>
      <c r="P1327">
        <v>5464</v>
      </c>
      <c r="Q1327">
        <v>5236</v>
      </c>
      <c r="R1327">
        <v>4764</v>
      </c>
      <c r="S1327">
        <v>4879</v>
      </c>
    </row>
    <row r="1328" spans="1:19" x14ac:dyDescent="0.25">
      <c r="A1328">
        <v>13876</v>
      </c>
      <c r="B1328" t="s">
        <v>1048</v>
      </c>
      <c r="C1328" t="s">
        <v>167</v>
      </c>
      <c r="D1328" t="s">
        <v>979</v>
      </c>
      <c r="E1328">
        <v>-39.736499999999999</v>
      </c>
      <c r="F1328">
        <v>-18.588799999999999</v>
      </c>
      <c r="G1328">
        <v>5265</v>
      </c>
      <c r="H1328">
        <v>5767</v>
      </c>
      <c r="I1328">
        <v>6171</v>
      </c>
      <c r="J1328">
        <v>5742</v>
      </c>
      <c r="K1328">
        <v>5144</v>
      </c>
      <c r="L1328">
        <v>4759</v>
      </c>
      <c r="M1328">
        <v>4445</v>
      </c>
      <c r="N1328">
        <v>4544</v>
      </c>
      <c r="O1328">
        <v>5153</v>
      </c>
      <c r="P1328">
        <v>5502</v>
      </c>
      <c r="Q1328">
        <v>5326</v>
      </c>
      <c r="R1328">
        <v>5064</v>
      </c>
      <c r="S1328">
        <v>5566</v>
      </c>
    </row>
    <row r="1329" spans="1:19" x14ac:dyDescent="0.25">
      <c r="A1329">
        <v>9336</v>
      </c>
      <c r="B1329" t="s">
        <v>1932</v>
      </c>
      <c r="C1329" t="s">
        <v>167</v>
      </c>
      <c r="D1329" t="s">
        <v>1727</v>
      </c>
      <c r="E1329">
        <v>-44.473300000000002</v>
      </c>
      <c r="F1329">
        <v>-21.132000000000001</v>
      </c>
      <c r="G1329">
        <v>5077</v>
      </c>
      <c r="H1329">
        <v>4971</v>
      </c>
      <c r="I1329">
        <v>5552</v>
      </c>
      <c r="J1329">
        <v>5095</v>
      </c>
      <c r="K1329">
        <v>5140</v>
      </c>
      <c r="L1329">
        <v>4719</v>
      </c>
      <c r="M1329">
        <v>4631</v>
      </c>
      <c r="N1329">
        <v>4874</v>
      </c>
      <c r="O1329">
        <v>5717</v>
      </c>
      <c r="P1329">
        <v>5428</v>
      </c>
      <c r="Q1329">
        <v>5164</v>
      </c>
      <c r="R1329">
        <v>4679</v>
      </c>
      <c r="S1329">
        <v>4951</v>
      </c>
    </row>
    <row r="1330" spans="1:19" x14ac:dyDescent="0.25">
      <c r="A1330">
        <v>26758</v>
      </c>
      <c r="B1330" t="s">
        <v>609</v>
      </c>
      <c r="C1330" t="s">
        <v>167</v>
      </c>
      <c r="D1330" t="s">
        <v>375</v>
      </c>
      <c r="E1330">
        <v>-38.998100000000001</v>
      </c>
      <c r="F1330">
        <v>-12.5083</v>
      </c>
      <c r="G1330">
        <v>5098</v>
      </c>
      <c r="H1330">
        <v>5620</v>
      </c>
      <c r="I1330">
        <v>5696</v>
      </c>
      <c r="J1330">
        <v>5745</v>
      </c>
      <c r="K1330">
        <v>4898</v>
      </c>
      <c r="L1330">
        <v>4367</v>
      </c>
      <c r="M1330">
        <v>4037</v>
      </c>
      <c r="N1330">
        <v>4306</v>
      </c>
      <c r="O1330">
        <v>4735</v>
      </c>
      <c r="P1330">
        <v>5388</v>
      </c>
      <c r="Q1330">
        <v>5401</v>
      </c>
      <c r="R1330">
        <v>5403</v>
      </c>
      <c r="S1330">
        <v>5578</v>
      </c>
    </row>
    <row r="1331" spans="1:19" x14ac:dyDescent="0.25">
      <c r="A1331">
        <v>11421</v>
      </c>
      <c r="B1331" t="s">
        <v>2135</v>
      </c>
      <c r="C1331" t="s">
        <v>167</v>
      </c>
      <c r="D1331" t="s">
        <v>1727</v>
      </c>
      <c r="E1331">
        <v>-48.384300000000003</v>
      </c>
      <c r="F1331">
        <v>-19.9176</v>
      </c>
      <c r="G1331">
        <v>5410</v>
      </c>
      <c r="H1331">
        <v>5177</v>
      </c>
      <c r="I1331">
        <v>5656</v>
      </c>
      <c r="J1331">
        <v>5226</v>
      </c>
      <c r="K1331">
        <v>5571</v>
      </c>
      <c r="L1331">
        <v>5272</v>
      </c>
      <c r="M1331">
        <v>5164</v>
      </c>
      <c r="N1331">
        <v>5393</v>
      </c>
      <c r="O1331">
        <v>6121</v>
      </c>
      <c r="P1331">
        <v>5484</v>
      </c>
      <c r="Q1331">
        <v>5381</v>
      </c>
      <c r="R1331">
        <v>5178</v>
      </c>
      <c r="S1331">
        <v>5297</v>
      </c>
    </row>
    <row r="1332" spans="1:19" x14ac:dyDescent="0.25">
      <c r="A1332">
        <v>7452</v>
      </c>
      <c r="B1332" t="s">
        <v>1769</v>
      </c>
      <c r="C1332" t="s">
        <v>167</v>
      </c>
      <c r="D1332" t="s">
        <v>1727</v>
      </c>
      <c r="E1332">
        <v>-45.456600000000002</v>
      </c>
      <c r="F1332">
        <v>-22.158100000000001</v>
      </c>
      <c r="G1332">
        <v>5027</v>
      </c>
      <c r="H1332">
        <v>4786</v>
      </c>
      <c r="I1332">
        <v>5339</v>
      </c>
      <c r="J1332">
        <v>4925</v>
      </c>
      <c r="K1332">
        <v>5121</v>
      </c>
      <c r="L1332">
        <v>4718</v>
      </c>
      <c r="M1332">
        <v>4666</v>
      </c>
      <c r="N1332">
        <v>4896</v>
      </c>
      <c r="O1332">
        <v>5659</v>
      </c>
      <c r="P1332">
        <v>5294</v>
      </c>
      <c r="Q1332">
        <v>5197</v>
      </c>
      <c r="R1332">
        <v>4776</v>
      </c>
      <c r="S1332">
        <v>4948</v>
      </c>
    </row>
    <row r="1333" spans="1:19" x14ac:dyDescent="0.25">
      <c r="A1333">
        <v>11488</v>
      </c>
      <c r="B1333" t="s">
        <v>2154</v>
      </c>
      <c r="C1333" t="s">
        <v>167</v>
      </c>
      <c r="D1333" t="s">
        <v>1727</v>
      </c>
      <c r="E1333">
        <v>-41.691099999999999</v>
      </c>
      <c r="F1333">
        <v>-19.9331</v>
      </c>
      <c r="G1333">
        <v>4991</v>
      </c>
      <c r="H1333">
        <v>5334</v>
      </c>
      <c r="I1333">
        <v>5849</v>
      </c>
      <c r="J1333">
        <v>5269</v>
      </c>
      <c r="K1333">
        <v>5206</v>
      </c>
      <c r="L1333">
        <v>4653</v>
      </c>
      <c r="M1333">
        <v>4501</v>
      </c>
      <c r="N1333">
        <v>4578</v>
      </c>
      <c r="O1333">
        <v>5090</v>
      </c>
      <c r="P1333">
        <v>5014</v>
      </c>
      <c r="Q1333">
        <v>4811</v>
      </c>
      <c r="R1333">
        <v>4539</v>
      </c>
      <c r="S1333">
        <v>5045</v>
      </c>
    </row>
    <row r="1334" spans="1:19" x14ac:dyDescent="0.25">
      <c r="A1334">
        <v>7656</v>
      </c>
      <c r="B1334" t="s">
        <v>3724</v>
      </c>
      <c r="C1334" t="s">
        <v>167</v>
      </c>
      <c r="D1334" t="s">
        <v>3664</v>
      </c>
      <c r="E1334">
        <v>-41.872199999999999</v>
      </c>
      <c r="F1334">
        <v>-22.0839</v>
      </c>
      <c r="G1334">
        <v>4859</v>
      </c>
      <c r="H1334">
        <v>5275</v>
      </c>
      <c r="I1334">
        <v>5907</v>
      </c>
      <c r="J1334">
        <v>5165</v>
      </c>
      <c r="K1334">
        <v>4983</v>
      </c>
      <c r="L1334">
        <v>4517</v>
      </c>
      <c r="M1334">
        <v>4399</v>
      </c>
      <c r="N1334">
        <v>4363</v>
      </c>
      <c r="O1334">
        <v>4961</v>
      </c>
      <c r="P1334">
        <v>4771</v>
      </c>
      <c r="Q1334">
        <v>4628</v>
      </c>
      <c r="R1334">
        <v>4357</v>
      </c>
      <c r="S1334">
        <v>4980</v>
      </c>
    </row>
    <row r="1335" spans="1:19" x14ac:dyDescent="0.25">
      <c r="A1335">
        <v>25983</v>
      </c>
      <c r="B1335" t="s">
        <v>581</v>
      </c>
      <c r="C1335" t="s">
        <v>167</v>
      </c>
      <c r="D1335" t="s">
        <v>375</v>
      </c>
      <c r="E1335">
        <v>-39.171799999999998</v>
      </c>
      <c r="F1335">
        <v>-12.784000000000001</v>
      </c>
      <c r="G1335">
        <v>5066</v>
      </c>
      <c r="H1335">
        <v>5531</v>
      </c>
      <c r="I1335">
        <v>5687</v>
      </c>
      <c r="J1335">
        <v>5721</v>
      </c>
      <c r="K1335">
        <v>4878</v>
      </c>
      <c r="L1335">
        <v>4396</v>
      </c>
      <c r="M1335">
        <v>4080</v>
      </c>
      <c r="N1335">
        <v>4285</v>
      </c>
      <c r="O1335">
        <v>4711</v>
      </c>
      <c r="P1335">
        <v>5292</v>
      </c>
      <c r="Q1335">
        <v>5303</v>
      </c>
      <c r="R1335">
        <v>5340</v>
      </c>
      <c r="S1335">
        <v>5563</v>
      </c>
    </row>
    <row r="1336" spans="1:19" x14ac:dyDescent="0.25">
      <c r="A1336">
        <v>40469</v>
      </c>
      <c r="B1336" t="s">
        <v>2569</v>
      </c>
      <c r="C1336" t="s">
        <v>167</v>
      </c>
      <c r="D1336" t="s">
        <v>2567</v>
      </c>
      <c r="E1336">
        <v>-49.269300000000001</v>
      </c>
      <c r="F1336">
        <v>-8.2617999999999991</v>
      </c>
      <c r="G1336">
        <v>5137</v>
      </c>
      <c r="H1336">
        <v>4560</v>
      </c>
      <c r="I1336">
        <v>4796</v>
      </c>
      <c r="J1336">
        <v>4817</v>
      </c>
      <c r="K1336">
        <v>4882</v>
      </c>
      <c r="L1336">
        <v>5235</v>
      </c>
      <c r="M1336">
        <v>5549</v>
      </c>
      <c r="N1336">
        <v>5652</v>
      </c>
      <c r="O1336">
        <v>6180</v>
      </c>
      <c r="P1336">
        <v>5726</v>
      </c>
      <c r="Q1336">
        <v>5042</v>
      </c>
      <c r="R1336">
        <v>4677</v>
      </c>
      <c r="S1336">
        <v>4524</v>
      </c>
    </row>
    <row r="1337" spans="1:19" x14ac:dyDescent="0.25">
      <c r="A1337">
        <v>42103</v>
      </c>
      <c r="B1337" t="s">
        <v>3502</v>
      </c>
      <c r="C1337" t="s">
        <v>167</v>
      </c>
      <c r="D1337" t="s">
        <v>3448</v>
      </c>
      <c r="E1337">
        <v>-41.594499999999996</v>
      </c>
      <c r="F1337">
        <v>-7.8768000000000002</v>
      </c>
      <c r="G1337">
        <v>5882</v>
      </c>
      <c r="H1337">
        <v>5484</v>
      </c>
      <c r="I1337">
        <v>5472</v>
      </c>
      <c r="J1337">
        <v>5647</v>
      </c>
      <c r="K1337">
        <v>5571</v>
      </c>
      <c r="L1337">
        <v>5536</v>
      </c>
      <c r="M1337">
        <v>5636</v>
      </c>
      <c r="N1337">
        <v>5899</v>
      </c>
      <c r="O1337">
        <v>6532</v>
      </c>
      <c r="P1337">
        <v>6718</v>
      </c>
      <c r="Q1337">
        <v>6392</v>
      </c>
      <c r="R1337">
        <v>6039</v>
      </c>
      <c r="S1337">
        <v>5654</v>
      </c>
    </row>
    <row r="1338" spans="1:19" x14ac:dyDescent="0.25">
      <c r="A1338">
        <v>10592</v>
      </c>
      <c r="B1338" t="s">
        <v>1006</v>
      </c>
      <c r="C1338" t="s">
        <v>167</v>
      </c>
      <c r="D1338" t="s">
        <v>979</v>
      </c>
      <c r="E1338">
        <v>-41.242100000000001</v>
      </c>
      <c r="F1338">
        <v>-20.3644</v>
      </c>
      <c r="G1338">
        <v>4942</v>
      </c>
      <c r="H1338">
        <v>5322</v>
      </c>
      <c r="I1338">
        <v>5840</v>
      </c>
      <c r="J1338">
        <v>5135</v>
      </c>
      <c r="K1338">
        <v>4879</v>
      </c>
      <c r="L1338">
        <v>4472</v>
      </c>
      <c r="M1338">
        <v>4527</v>
      </c>
      <c r="N1338">
        <v>4567</v>
      </c>
      <c r="O1338">
        <v>5132</v>
      </c>
      <c r="P1338">
        <v>5167</v>
      </c>
      <c r="Q1338">
        <v>4833</v>
      </c>
      <c r="R1338">
        <v>4458</v>
      </c>
      <c r="S1338">
        <v>4971</v>
      </c>
    </row>
    <row r="1339" spans="1:19" x14ac:dyDescent="0.25">
      <c r="A1339">
        <v>29218</v>
      </c>
      <c r="B1339" t="s">
        <v>693</v>
      </c>
      <c r="C1339" t="s">
        <v>167</v>
      </c>
      <c r="D1339" t="s">
        <v>375</v>
      </c>
      <c r="E1339">
        <v>-39.281199999999998</v>
      </c>
      <c r="F1339">
        <v>-11.5604</v>
      </c>
      <c r="G1339">
        <v>5180</v>
      </c>
      <c r="H1339">
        <v>5741</v>
      </c>
      <c r="I1339">
        <v>5724</v>
      </c>
      <c r="J1339">
        <v>5818</v>
      </c>
      <c r="K1339">
        <v>5056</v>
      </c>
      <c r="L1339">
        <v>4425</v>
      </c>
      <c r="M1339">
        <v>4145</v>
      </c>
      <c r="N1339">
        <v>4342</v>
      </c>
      <c r="O1339">
        <v>4852</v>
      </c>
      <c r="P1339">
        <v>5493</v>
      </c>
      <c r="Q1339">
        <v>5478</v>
      </c>
      <c r="R1339">
        <v>5552</v>
      </c>
      <c r="S1339">
        <v>5540</v>
      </c>
    </row>
    <row r="1340" spans="1:19" x14ac:dyDescent="0.25">
      <c r="A1340">
        <v>27295</v>
      </c>
      <c r="B1340" t="s">
        <v>631</v>
      </c>
      <c r="C1340" t="s">
        <v>167</v>
      </c>
      <c r="D1340" t="s">
        <v>375</v>
      </c>
      <c r="E1340">
        <v>-38.768799999999999</v>
      </c>
      <c r="F1340">
        <v>-12.327299999999999</v>
      </c>
      <c r="G1340">
        <v>5084</v>
      </c>
      <c r="H1340">
        <v>5648</v>
      </c>
      <c r="I1340">
        <v>5678</v>
      </c>
      <c r="J1340">
        <v>5746</v>
      </c>
      <c r="K1340">
        <v>4886</v>
      </c>
      <c r="L1340">
        <v>4325</v>
      </c>
      <c r="M1340">
        <v>4045</v>
      </c>
      <c r="N1340">
        <v>4288</v>
      </c>
      <c r="O1340">
        <v>4675</v>
      </c>
      <c r="P1340">
        <v>5367</v>
      </c>
      <c r="Q1340">
        <v>5348</v>
      </c>
      <c r="R1340">
        <v>5420</v>
      </c>
      <c r="S1340">
        <v>5585</v>
      </c>
    </row>
    <row r="1341" spans="1:19" x14ac:dyDescent="0.25">
      <c r="A1341">
        <v>57273</v>
      </c>
      <c r="B1341" t="s">
        <v>1412</v>
      </c>
      <c r="C1341" t="s">
        <v>167</v>
      </c>
      <c r="D1341" t="s">
        <v>1298</v>
      </c>
      <c r="E1341">
        <v>-44.896999999999998</v>
      </c>
      <c r="F1341">
        <v>-3.8378999999999999</v>
      </c>
      <c r="G1341">
        <v>5292</v>
      </c>
      <c r="H1341">
        <v>4692</v>
      </c>
      <c r="I1341">
        <v>4856</v>
      </c>
      <c r="J1341">
        <v>5006</v>
      </c>
      <c r="K1341">
        <v>5029</v>
      </c>
      <c r="L1341">
        <v>5057</v>
      </c>
      <c r="M1341">
        <v>5314</v>
      </c>
      <c r="N1341">
        <v>5446</v>
      </c>
      <c r="O1341">
        <v>5981</v>
      </c>
      <c r="P1341">
        <v>6155</v>
      </c>
      <c r="Q1341">
        <v>5726</v>
      </c>
      <c r="R1341">
        <v>5243</v>
      </c>
      <c r="S1341">
        <v>5000</v>
      </c>
    </row>
    <row r="1342" spans="1:19" x14ac:dyDescent="0.25">
      <c r="A1342">
        <v>13116</v>
      </c>
      <c r="B1342" t="s">
        <v>2293</v>
      </c>
      <c r="C1342" t="s">
        <v>167</v>
      </c>
      <c r="D1342" t="s">
        <v>1727</v>
      </c>
      <c r="E1342">
        <v>-43.422400000000003</v>
      </c>
      <c r="F1342">
        <v>-19.0349</v>
      </c>
      <c r="G1342">
        <v>4975</v>
      </c>
      <c r="H1342">
        <v>5088</v>
      </c>
      <c r="I1342">
        <v>5619</v>
      </c>
      <c r="J1342">
        <v>5078</v>
      </c>
      <c r="K1342">
        <v>5002</v>
      </c>
      <c r="L1342">
        <v>4628</v>
      </c>
      <c r="M1342">
        <v>4532</v>
      </c>
      <c r="N1342">
        <v>4703</v>
      </c>
      <c r="O1342">
        <v>5347</v>
      </c>
      <c r="P1342">
        <v>5307</v>
      </c>
      <c r="Q1342">
        <v>5049</v>
      </c>
      <c r="R1342">
        <v>4457</v>
      </c>
      <c r="S1342">
        <v>4893</v>
      </c>
    </row>
    <row r="1343" spans="1:19" x14ac:dyDescent="0.25">
      <c r="A1343">
        <v>11821</v>
      </c>
      <c r="B1343" t="s">
        <v>2184</v>
      </c>
      <c r="C1343" t="s">
        <v>167</v>
      </c>
      <c r="D1343" t="s">
        <v>1727</v>
      </c>
      <c r="E1343">
        <v>-44.897199999999998</v>
      </c>
      <c r="F1343">
        <v>-19.747599999999998</v>
      </c>
      <c r="G1343">
        <v>5423</v>
      </c>
      <c r="H1343">
        <v>5258</v>
      </c>
      <c r="I1343">
        <v>5726</v>
      </c>
      <c r="J1343">
        <v>5292</v>
      </c>
      <c r="K1343">
        <v>5474</v>
      </c>
      <c r="L1343">
        <v>5213</v>
      </c>
      <c r="M1343">
        <v>5202</v>
      </c>
      <c r="N1343">
        <v>5469</v>
      </c>
      <c r="O1343">
        <v>6143</v>
      </c>
      <c r="P1343">
        <v>5883</v>
      </c>
      <c r="Q1343">
        <v>5448</v>
      </c>
      <c r="R1343">
        <v>4903</v>
      </c>
      <c r="S1343">
        <v>5073</v>
      </c>
    </row>
    <row r="1344" spans="1:19" x14ac:dyDescent="0.25">
      <c r="A1344">
        <v>7966</v>
      </c>
      <c r="B1344" t="s">
        <v>1809</v>
      </c>
      <c r="C1344" t="s">
        <v>167</v>
      </c>
      <c r="D1344" t="s">
        <v>1727</v>
      </c>
      <c r="E1344">
        <v>-45.087400000000002</v>
      </c>
      <c r="F1344">
        <v>-21.878299999999999</v>
      </c>
      <c r="G1344">
        <v>5104</v>
      </c>
      <c r="H1344">
        <v>4900</v>
      </c>
      <c r="I1344">
        <v>5488</v>
      </c>
      <c r="J1344">
        <v>5129</v>
      </c>
      <c r="K1344">
        <v>5227</v>
      </c>
      <c r="L1344">
        <v>4784</v>
      </c>
      <c r="M1344">
        <v>4686</v>
      </c>
      <c r="N1344">
        <v>4886</v>
      </c>
      <c r="O1344">
        <v>5600</v>
      </c>
      <c r="P1344">
        <v>5358</v>
      </c>
      <c r="Q1344">
        <v>5271</v>
      </c>
      <c r="R1344">
        <v>4872</v>
      </c>
      <c r="S1344">
        <v>5042</v>
      </c>
    </row>
    <row r="1345" spans="1:19" x14ac:dyDescent="0.25">
      <c r="A1345">
        <v>27482</v>
      </c>
      <c r="B1345" t="s">
        <v>5383</v>
      </c>
      <c r="C1345" t="s">
        <v>167</v>
      </c>
      <c r="D1345" t="s">
        <v>5370</v>
      </c>
      <c r="E1345">
        <v>-47.295200000000001</v>
      </c>
      <c r="F1345">
        <v>-12.223699999999999</v>
      </c>
      <c r="G1345">
        <v>5731</v>
      </c>
      <c r="H1345">
        <v>5387</v>
      </c>
      <c r="I1345">
        <v>5555</v>
      </c>
      <c r="J1345">
        <v>5471</v>
      </c>
      <c r="K1345">
        <v>5684</v>
      </c>
      <c r="L1345">
        <v>5870</v>
      </c>
      <c r="M1345">
        <v>5803</v>
      </c>
      <c r="N1345">
        <v>6059</v>
      </c>
      <c r="O1345">
        <v>6450</v>
      </c>
      <c r="P1345">
        <v>6275</v>
      </c>
      <c r="Q1345">
        <v>5704</v>
      </c>
      <c r="R1345">
        <v>5243</v>
      </c>
      <c r="S1345">
        <v>5270</v>
      </c>
    </row>
    <row r="1346" spans="1:19" x14ac:dyDescent="0.25">
      <c r="A1346">
        <v>7137</v>
      </c>
      <c r="B1346" t="s">
        <v>1748</v>
      </c>
      <c r="C1346" t="s">
        <v>167</v>
      </c>
      <c r="D1346" t="s">
        <v>1727</v>
      </c>
      <c r="E1346">
        <v>-45.8</v>
      </c>
      <c r="F1346">
        <v>-22.408300000000001</v>
      </c>
      <c r="G1346">
        <v>5096</v>
      </c>
      <c r="H1346">
        <v>4824</v>
      </c>
      <c r="I1346">
        <v>5435</v>
      </c>
      <c r="J1346">
        <v>5048</v>
      </c>
      <c r="K1346">
        <v>5259</v>
      </c>
      <c r="L1346">
        <v>4786</v>
      </c>
      <c r="M1346">
        <v>4663</v>
      </c>
      <c r="N1346">
        <v>4855</v>
      </c>
      <c r="O1346">
        <v>5655</v>
      </c>
      <c r="P1346">
        <v>5288</v>
      </c>
      <c r="Q1346">
        <v>5287</v>
      </c>
      <c r="R1346">
        <v>4956</v>
      </c>
      <c r="S1346">
        <v>5093</v>
      </c>
    </row>
    <row r="1347" spans="1:19" x14ac:dyDescent="0.25">
      <c r="A1347">
        <v>7275</v>
      </c>
      <c r="B1347" t="s">
        <v>4994</v>
      </c>
      <c r="C1347" t="s">
        <v>167</v>
      </c>
      <c r="D1347" t="s">
        <v>4704</v>
      </c>
      <c r="E1347">
        <v>-47.173299999999998</v>
      </c>
      <c r="F1347">
        <v>-22.338000000000001</v>
      </c>
      <c r="G1347">
        <v>5231</v>
      </c>
      <c r="H1347">
        <v>5039</v>
      </c>
      <c r="I1347">
        <v>5590</v>
      </c>
      <c r="J1347">
        <v>5378</v>
      </c>
      <c r="K1347">
        <v>5367</v>
      </c>
      <c r="L1347">
        <v>4840</v>
      </c>
      <c r="M1347">
        <v>4768</v>
      </c>
      <c r="N1347">
        <v>4842</v>
      </c>
      <c r="O1347">
        <v>5662</v>
      </c>
      <c r="P1347">
        <v>5304</v>
      </c>
      <c r="Q1347">
        <v>5437</v>
      </c>
      <c r="R1347">
        <v>5204</v>
      </c>
      <c r="S1347">
        <v>5343</v>
      </c>
    </row>
    <row r="1348" spans="1:19" x14ac:dyDescent="0.25">
      <c r="A1348">
        <v>6282</v>
      </c>
      <c r="B1348" t="s">
        <v>4862</v>
      </c>
      <c r="C1348" t="s">
        <v>167</v>
      </c>
      <c r="D1348" t="s">
        <v>4704</v>
      </c>
      <c r="E1348">
        <v>-48.013800000000003</v>
      </c>
      <c r="F1348">
        <v>-23.015899999999998</v>
      </c>
      <c r="G1348">
        <v>5145</v>
      </c>
      <c r="H1348">
        <v>5073</v>
      </c>
      <c r="I1348">
        <v>5569</v>
      </c>
      <c r="J1348">
        <v>5403</v>
      </c>
      <c r="K1348">
        <v>5344</v>
      </c>
      <c r="L1348">
        <v>4641</v>
      </c>
      <c r="M1348">
        <v>4504</v>
      </c>
      <c r="N1348">
        <v>4599</v>
      </c>
      <c r="O1348">
        <v>5512</v>
      </c>
      <c r="P1348">
        <v>5136</v>
      </c>
      <c r="Q1348">
        <v>5229</v>
      </c>
      <c r="R1348">
        <v>5290</v>
      </c>
      <c r="S1348">
        <v>5442</v>
      </c>
    </row>
    <row r="1349" spans="1:19" x14ac:dyDescent="0.25">
      <c r="A1349">
        <v>3166</v>
      </c>
      <c r="B1349" t="s">
        <v>4544</v>
      </c>
      <c r="C1349" t="s">
        <v>167</v>
      </c>
      <c r="D1349" t="s">
        <v>4434</v>
      </c>
      <c r="E1349">
        <v>-52.026400000000002</v>
      </c>
      <c r="F1349">
        <v>-27.233899999999998</v>
      </c>
      <c r="G1349">
        <v>4810</v>
      </c>
      <c r="H1349">
        <v>5399</v>
      </c>
      <c r="I1349">
        <v>5349</v>
      </c>
      <c r="J1349">
        <v>5386</v>
      </c>
      <c r="K1349">
        <v>4860</v>
      </c>
      <c r="L1349">
        <v>4063</v>
      </c>
      <c r="M1349">
        <v>3619</v>
      </c>
      <c r="N1349">
        <v>3934</v>
      </c>
      <c r="O1349">
        <v>4732</v>
      </c>
      <c r="P1349">
        <v>4421</v>
      </c>
      <c r="Q1349">
        <v>4931</v>
      </c>
      <c r="R1349">
        <v>5534</v>
      </c>
      <c r="S1349">
        <v>5491</v>
      </c>
    </row>
    <row r="1350" spans="1:19" x14ac:dyDescent="0.25">
      <c r="A1350">
        <v>62464</v>
      </c>
      <c r="B1350" t="s">
        <v>2638</v>
      </c>
      <c r="C1350" t="s">
        <v>167</v>
      </c>
      <c r="D1350" t="s">
        <v>2567</v>
      </c>
      <c r="E1350">
        <v>-47.942599999999999</v>
      </c>
      <c r="F1350">
        <v>-1.9927999999999999</v>
      </c>
      <c r="G1350">
        <v>4877</v>
      </c>
      <c r="H1350">
        <v>4517</v>
      </c>
      <c r="I1350">
        <v>4527</v>
      </c>
      <c r="J1350">
        <v>4587</v>
      </c>
      <c r="K1350">
        <v>4615</v>
      </c>
      <c r="L1350">
        <v>4759</v>
      </c>
      <c r="M1350">
        <v>4986</v>
      </c>
      <c r="N1350">
        <v>5107</v>
      </c>
      <c r="O1350">
        <v>5394</v>
      </c>
      <c r="P1350">
        <v>5378</v>
      </c>
      <c r="Q1350">
        <v>5168</v>
      </c>
      <c r="R1350">
        <v>4888</v>
      </c>
      <c r="S1350">
        <v>4593</v>
      </c>
    </row>
    <row r="1351" spans="1:19" x14ac:dyDescent="0.25">
      <c r="A1351">
        <v>46057</v>
      </c>
      <c r="B1351" t="s">
        <v>2830</v>
      </c>
      <c r="C1351" t="s">
        <v>167</v>
      </c>
      <c r="D1351" t="s">
        <v>2709</v>
      </c>
      <c r="E1351">
        <v>-37.606299999999997</v>
      </c>
      <c r="F1351">
        <v>-6.8986999999999998</v>
      </c>
      <c r="G1351">
        <v>6023</v>
      </c>
      <c r="H1351">
        <v>5924</v>
      </c>
      <c r="I1351">
        <v>6113</v>
      </c>
      <c r="J1351">
        <v>6333</v>
      </c>
      <c r="K1351">
        <v>6081</v>
      </c>
      <c r="L1351">
        <v>5537</v>
      </c>
      <c r="M1351">
        <v>5175</v>
      </c>
      <c r="N1351">
        <v>5338</v>
      </c>
      <c r="O1351">
        <v>6114</v>
      </c>
      <c r="P1351">
        <v>6555</v>
      </c>
      <c r="Q1351">
        <v>6534</v>
      </c>
      <c r="R1351">
        <v>6450</v>
      </c>
      <c r="S1351">
        <v>6117</v>
      </c>
    </row>
    <row r="1352" spans="1:19" x14ac:dyDescent="0.25">
      <c r="A1352">
        <v>43340</v>
      </c>
      <c r="B1352" t="s">
        <v>2830</v>
      </c>
      <c r="C1352" t="s">
        <v>167</v>
      </c>
      <c r="D1352" t="s">
        <v>3284</v>
      </c>
      <c r="E1352">
        <v>-35.100200000000001</v>
      </c>
      <c r="F1352">
        <v>-7.5883000000000003</v>
      </c>
      <c r="G1352">
        <v>5328</v>
      </c>
      <c r="H1352">
        <v>5377</v>
      </c>
      <c r="I1352">
        <v>5629</v>
      </c>
      <c r="J1352">
        <v>5857</v>
      </c>
      <c r="K1352">
        <v>5351</v>
      </c>
      <c r="L1352">
        <v>4786</v>
      </c>
      <c r="M1352">
        <v>4402</v>
      </c>
      <c r="N1352">
        <v>4515</v>
      </c>
      <c r="O1352">
        <v>5228</v>
      </c>
      <c r="P1352">
        <v>5573</v>
      </c>
      <c r="Q1352">
        <v>5680</v>
      </c>
      <c r="R1352">
        <v>5828</v>
      </c>
      <c r="S1352">
        <v>5714</v>
      </c>
    </row>
    <row r="1353" spans="1:19" x14ac:dyDescent="0.25">
      <c r="A1353">
        <v>28677</v>
      </c>
      <c r="B1353" t="s">
        <v>678</v>
      </c>
      <c r="C1353" t="s">
        <v>167</v>
      </c>
      <c r="D1353" t="s">
        <v>375</v>
      </c>
      <c r="E1353">
        <v>-37.613399999999999</v>
      </c>
      <c r="F1353">
        <v>-11.8184</v>
      </c>
      <c r="G1353">
        <v>5377</v>
      </c>
      <c r="H1353">
        <v>5870</v>
      </c>
      <c r="I1353">
        <v>5920</v>
      </c>
      <c r="J1353">
        <v>6069</v>
      </c>
      <c r="K1353">
        <v>5201</v>
      </c>
      <c r="L1353">
        <v>4663</v>
      </c>
      <c r="M1353">
        <v>4419</v>
      </c>
      <c r="N1353">
        <v>4511</v>
      </c>
      <c r="O1353">
        <v>4938</v>
      </c>
      <c r="P1353">
        <v>5536</v>
      </c>
      <c r="Q1353">
        <v>5644</v>
      </c>
      <c r="R1353">
        <v>5802</v>
      </c>
      <c r="S1353">
        <v>5952</v>
      </c>
    </row>
    <row r="1354" spans="1:19" x14ac:dyDescent="0.25">
      <c r="A1354">
        <v>44520</v>
      </c>
      <c r="B1354" t="s">
        <v>678</v>
      </c>
      <c r="C1354" t="s">
        <v>167</v>
      </c>
      <c r="D1354" t="s">
        <v>2709</v>
      </c>
      <c r="E1354">
        <v>-34.900199999999998</v>
      </c>
      <c r="F1354">
        <v>-7.2579000000000002</v>
      </c>
      <c r="G1354">
        <v>5451</v>
      </c>
      <c r="H1354">
        <v>5540</v>
      </c>
      <c r="I1354">
        <v>5830</v>
      </c>
      <c r="J1354">
        <v>6014</v>
      </c>
      <c r="K1354">
        <v>5464</v>
      </c>
      <c r="L1354">
        <v>4982</v>
      </c>
      <c r="M1354">
        <v>4592</v>
      </c>
      <c r="N1354">
        <v>4634</v>
      </c>
      <c r="O1354">
        <v>5386</v>
      </c>
      <c r="P1354">
        <v>5633</v>
      </c>
      <c r="Q1354">
        <v>5800</v>
      </c>
      <c r="R1354">
        <v>5810</v>
      </c>
      <c r="S1354">
        <v>5728</v>
      </c>
    </row>
    <row r="1355" spans="1:19" x14ac:dyDescent="0.25">
      <c r="A1355">
        <v>21239</v>
      </c>
      <c r="B1355" t="s">
        <v>424</v>
      </c>
      <c r="C1355" t="s">
        <v>167</v>
      </c>
      <c r="D1355" t="s">
        <v>375</v>
      </c>
      <c r="E1355">
        <v>-41.972200000000001</v>
      </c>
      <c r="F1355">
        <v>-14.902699999999999</v>
      </c>
      <c r="G1355">
        <v>5432</v>
      </c>
      <c r="H1355">
        <v>5711</v>
      </c>
      <c r="I1355">
        <v>6080</v>
      </c>
      <c r="J1355">
        <v>5730</v>
      </c>
      <c r="K1355">
        <v>5334</v>
      </c>
      <c r="L1355">
        <v>4912</v>
      </c>
      <c r="M1355">
        <v>4561</v>
      </c>
      <c r="N1355">
        <v>4854</v>
      </c>
      <c r="O1355">
        <v>5453</v>
      </c>
      <c r="P1355">
        <v>5938</v>
      </c>
      <c r="Q1355">
        <v>5769</v>
      </c>
      <c r="R1355">
        <v>5175</v>
      </c>
      <c r="S1355">
        <v>5665</v>
      </c>
    </row>
    <row r="1356" spans="1:19" x14ac:dyDescent="0.25">
      <c r="A1356">
        <v>2501</v>
      </c>
      <c r="B1356" t="s">
        <v>4229</v>
      </c>
      <c r="C1356" t="s">
        <v>167</v>
      </c>
      <c r="D1356" t="s">
        <v>3898</v>
      </c>
      <c r="E1356">
        <v>-53.491</v>
      </c>
      <c r="F1356">
        <v>-28.207999999999998</v>
      </c>
      <c r="G1356">
        <v>4843</v>
      </c>
      <c r="H1356">
        <v>5563</v>
      </c>
      <c r="I1356">
        <v>5659</v>
      </c>
      <c r="J1356">
        <v>5451</v>
      </c>
      <c r="K1356">
        <v>4868</v>
      </c>
      <c r="L1356">
        <v>4068</v>
      </c>
      <c r="M1356">
        <v>3525</v>
      </c>
      <c r="N1356">
        <v>3874</v>
      </c>
      <c r="O1356">
        <v>4518</v>
      </c>
      <c r="P1356">
        <v>4341</v>
      </c>
      <c r="Q1356">
        <v>5036</v>
      </c>
      <c r="R1356">
        <v>5558</v>
      </c>
      <c r="S1356">
        <v>5654</v>
      </c>
    </row>
    <row r="1357" spans="1:19" x14ac:dyDescent="0.25">
      <c r="A1357">
        <v>20352</v>
      </c>
      <c r="B1357" t="s">
        <v>2550</v>
      </c>
      <c r="C1357" t="s">
        <v>167</v>
      </c>
      <c r="D1357" t="s">
        <v>1727</v>
      </c>
      <c r="E1357">
        <v>-44.4129</v>
      </c>
      <c r="F1357">
        <v>-15.2987</v>
      </c>
      <c r="G1357">
        <v>5929</v>
      </c>
      <c r="H1357">
        <v>5837</v>
      </c>
      <c r="I1357">
        <v>6305</v>
      </c>
      <c r="J1357">
        <v>5891</v>
      </c>
      <c r="K1357">
        <v>6109</v>
      </c>
      <c r="L1357">
        <v>5838</v>
      </c>
      <c r="M1357">
        <v>5683</v>
      </c>
      <c r="N1357">
        <v>6071</v>
      </c>
      <c r="O1357">
        <v>6477</v>
      </c>
      <c r="P1357">
        <v>6362</v>
      </c>
      <c r="Q1357">
        <v>5926</v>
      </c>
      <c r="R1357">
        <v>5122</v>
      </c>
      <c r="S1357">
        <v>5525</v>
      </c>
    </row>
    <row r="1358" spans="1:19" x14ac:dyDescent="0.25">
      <c r="A1358">
        <v>12013</v>
      </c>
      <c r="B1358" t="s">
        <v>2200</v>
      </c>
      <c r="C1358" t="s">
        <v>167</v>
      </c>
      <c r="D1358" t="s">
        <v>1727</v>
      </c>
      <c r="E1358">
        <v>-43.993499999999997</v>
      </c>
      <c r="F1358">
        <v>-19.628699999999998</v>
      </c>
      <c r="G1358">
        <v>5442</v>
      </c>
      <c r="H1358">
        <v>5337</v>
      </c>
      <c r="I1358">
        <v>5809</v>
      </c>
      <c r="J1358">
        <v>5435</v>
      </c>
      <c r="K1358">
        <v>5481</v>
      </c>
      <c r="L1358">
        <v>5202</v>
      </c>
      <c r="M1358">
        <v>5101</v>
      </c>
      <c r="N1358">
        <v>5386</v>
      </c>
      <c r="O1358">
        <v>5990</v>
      </c>
      <c r="P1358">
        <v>5920</v>
      </c>
      <c r="Q1358">
        <v>5485</v>
      </c>
      <c r="R1358">
        <v>5033</v>
      </c>
      <c r="S1358">
        <v>5118</v>
      </c>
    </row>
    <row r="1359" spans="1:19" x14ac:dyDescent="0.25">
      <c r="A1359">
        <v>32069</v>
      </c>
      <c r="B1359" t="s">
        <v>1631</v>
      </c>
      <c r="C1359" t="s">
        <v>167</v>
      </c>
      <c r="D1359" t="s">
        <v>1511</v>
      </c>
      <c r="E1359">
        <v>-51.570300000000003</v>
      </c>
      <c r="F1359">
        <v>-10.6441</v>
      </c>
      <c r="G1359">
        <v>5090</v>
      </c>
      <c r="H1359">
        <v>4594</v>
      </c>
      <c r="I1359">
        <v>4851</v>
      </c>
      <c r="J1359">
        <v>4810</v>
      </c>
      <c r="K1359">
        <v>4858</v>
      </c>
      <c r="L1359">
        <v>5300</v>
      </c>
      <c r="M1359">
        <v>5385</v>
      </c>
      <c r="N1359">
        <v>5513</v>
      </c>
      <c r="O1359">
        <v>6021</v>
      </c>
      <c r="P1359">
        <v>5315</v>
      </c>
      <c r="Q1359">
        <v>4964</v>
      </c>
      <c r="R1359">
        <v>4739</v>
      </c>
      <c r="S1359">
        <v>4728</v>
      </c>
    </row>
    <row r="1360" spans="1:19" x14ac:dyDescent="0.25">
      <c r="A1360">
        <v>42542</v>
      </c>
      <c r="B1360" t="s">
        <v>2714</v>
      </c>
      <c r="C1360" t="s">
        <v>167</v>
      </c>
      <c r="D1360" t="s">
        <v>2709</v>
      </c>
      <c r="E1360">
        <v>-36.6584</v>
      </c>
      <c r="F1360">
        <v>-7.7911999999999999</v>
      </c>
      <c r="G1360">
        <v>5659</v>
      </c>
      <c r="H1360">
        <v>5831</v>
      </c>
      <c r="I1360">
        <v>5844</v>
      </c>
      <c r="J1360">
        <v>6053</v>
      </c>
      <c r="K1360">
        <v>5805</v>
      </c>
      <c r="L1360">
        <v>5109</v>
      </c>
      <c r="M1360">
        <v>4652</v>
      </c>
      <c r="N1360">
        <v>4750</v>
      </c>
      <c r="O1360">
        <v>5424</v>
      </c>
      <c r="P1360">
        <v>6080</v>
      </c>
      <c r="Q1360">
        <v>6194</v>
      </c>
      <c r="R1360">
        <v>6247</v>
      </c>
      <c r="S1360">
        <v>5923</v>
      </c>
    </row>
    <row r="1361" spans="1:19" x14ac:dyDescent="0.25">
      <c r="A1361">
        <v>7614</v>
      </c>
      <c r="B1361" t="s">
        <v>1780</v>
      </c>
      <c r="C1361" t="s">
        <v>167</v>
      </c>
      <c r="D1361" t="s">
        <v>1727</v>
      </c>
      <c r="E1361">
        <v>-46.043399999999998</v>
      </c>
      <c r="F1361">
        <v>-22.1492</v>
      </c>
      <c r="G1361">
        <v>4932</v>
      </c>
      <c r="H1361">
        <v>4624</v>
      </c>
      <c r="I1361">
        <v>5169</v>
      </c>
      <c r="J1361">
        <v>4732</v>
      </c>
      <c r="K1361">
        <v>5001</v>
      </c>
      <c r="L1361">
        <v>4697</v>
      </c>
      <c r="M1361">
        <v>4587</v>
      </c>
      <c r="N1361">
        <v>4852</v>
      </c>
      <c r="O1361">
        <v>5679</v>
      </c>
      <c r="P1361">
        <v>5228</v>
      </c>
      <c r="Q1361">
        <v>5089</v>
      </c>
      <c r="R1361">
        <v>4696</v>
      </c>
      <c r="S1361">
        <v>4837</v>
      </c>
    </row>
    <row r="1362" spans="1:19" x14ac:dyDescent="0.25">
      <c r="A1362">
        <v>10388</v>
      </c>
      <c r="B1362" t="s">
        <v>2039</v>
      </c>
      <c r="C1362" t="s">
        <v>167</v>
      </c>
      <c r="D1362" t="s">
        <v>1727</v>
      </c>
      <c r="E1362">
        <v>-43.851399999999998</v>
      </c>
      <c r="F1362">
        <v>-20.496300000000002</v>
      </c>
      <c r="G1362">
        <v>5045</v>
      </c>
      <c r="H1362">
        <v>4967</v>
      </c>
      <c r="I1362">
        <v>5437</v>
      </c>
      <c r="J1362">
        <v>4925</v>
      </c>
      <c r="K1362">
        <v>4991</v>
      </c>
      <c r="L1362">
        <v>4845</v>
      </c>
      <c r="M1362">
        <v>4832</v>
      </c>
      <c r="N1362">
        <v>4954</v>
      </c>
      <c r="O1362">
        <v>5791</v>
      </c>
      <c r="P1362">
        <v>5436</v>
      </c>
      <c r="Q1362">
        <v>5060</v>
      </c>
      <c r="R1362">
        <v>4510</v>
      </c>
      <c r="S1362">
        <v>4796</v>
      </c>
    </row>
    <row r="1363" spans="1:19" x14ac:dyDescent="0.25">
      <c r="A1363">
        <v>13476</v>
      </c>
      <c r="B1363" t="s">
        <v>2315</v>
      </c>
      <c r="C1363" t="s">
        <v>167</v>
      </c>
      <c r="D1363" t="s">
        <v>1727</v>
      </c>
      <c r="E1363">
        <v>-43.677100000000003</v>
      </c>
      <c r="F1363">
        <v>-18.802499999999998</v>
      </c>
      <c r="G1363">
        <v>5138</v>
      </c>
      <c r="H1363">
        <v>5198</v>
      </c>
      <c r="I1363">
        <v>5635</v>
      </c>
      <c r="J1363">
        <v>5110</v>
      </c>
      <c r="K1363">
        <v>5039</v>
      </c>
      <c r="L1363">
        <v>4804</v>
      </c>
      <c r="M1363">
        <v>4760</v>
      </c>
      <c r="N1363">
        <v>4986</v>
      </c>
      <c r="O1363">
        <v>5616</v>
      </c>
      <c r="P1363">
        <v>5624</v>
      </c>
      <c r="Q1363">
        <v>5312</v>
      </c>
      <c r="R1363">
        <v>4596</v>
      </c>
      <c r="S1363">
        <v>4974</v>
      </c>
    </row>
    <row r="1364" spans="1:19" x14ac:dyDescent="0.25">
      <c r="A1364">
        <v>5583</v>
      </c>
      <c r="B1364" t="s">
        <v>3174</v>
      </c>
      <c r="C1364" t="s">
        <v>167</v>
      </c>
      <c r="D1364" t="s">
        <v>2912</v>
      </c>
      <c r="E1364">
        <v>-50.553899999999999</v>
      </c>
      <c r="F1364">
        <v>-23.550999999999998</v>
      </c>
      <c r="G1364">
        <v>5090</v>
      </c>
      <c r="H1364">
        <v>5182</v>
      </c>
      <c r="I1364">
        <v>5450</v>
      </c>
      <c r="J1364">
        <v>5366</v>
      </c>
      <c r="K1364">
        <v>5257</v>
      </c>
      <c r="L1364">
        <v>4539</v>
      </c>
      <c r="M1364">
        <v>4303</v>
      </c>
      <c r="N1364">
        <v>4504</v>
      </c>
      <c r="O1364">
        <v>5457</v>
      </c>
      <c r="P1364">
        <v>5021</v>
      </c>
      <c r="Q1364">
        <v>5138</v>
      </c>
      <c r="R1364">
        <v>5411</v>
      </c>
      <c r="S1364">
        <v>5448</v>
      </c>
    </row>
    <row r="1365" spans="1:19" x14ac:dyDescent="0.25">
      <c r="A1365">
        <v>11429</v>
      </c>
      <c r="B1365" t="s">
        <v>2136</v>
      </c>
      <c r="C1365" t="s">
        <v>167</v>
      </c>
      <c r="D1365" t="s">
        <v>1727</v>
      </c>
      <c r="E1365">
        <v>-47.544899999999998</v>
      </c>
      <c r="F1365">
        <v>-19.936699999999998</v>
      </c>
      <c r="G1365">
        <v>5351</v>
      </c>
      <c r="H1365">
        <v>4961</v>
      </c>
      <c r="I1365">
        <v>5557</v>
      </c>
      <c r="J1365">
        <v>5069</v>
      </c>
      <c r="K1365">
        <v>5503</v>
      </c>
      <c r="L1365">
        <v>5303</v>
      </c>
      <c r="M1365">
        <v>5200</v>
      </c>
      <c r="N1365">
        <v>5449</v>
      </c>
      <c r="O1365">
        <v>6180</v>
      </c>
      <c r="P1365">
        <v>5526</v>
      </c>
      <c r="Q1365">
        <v>5361</v>
      </c>
      <c r="R1365">
        <v>4946</v>
      </c>
      <c r="S1365">
        <v>5153</v>
      </c>
    </row>
    <row r="1366" spans="1:19" x14ac:dyDescent="0.25">
      <c r="A1366">
        <v>21917</v>
      </c>
      <c r="B1366" t="s">
        <v>1573</v>
      </c>
      <c r="C1366" t="s">
        <v>167</v>
      </c>
      <c r="D1366" t="s">
        <v>1511</v>
      </c>
      <c r="E1366">
        <v>-59.5413</v>
      </c>
      <c r="F1366">
        <v>-14.5413</v>
      </c>
      <c r="G1366">
        <v>5005</v>
      </c>
      <c r="H1366">
        <v>4661</v>
      </c>
      <c r="I1366">
        <v>4659</v>
      </c>
      <c r="J1366">
        <v>4791</v>
      </c>
      <c r="K1366">
        <v>5013</v>
      </c>
      <c r="L1366">
        <v>4819</v>
      </c>
      <c r="M1366">
        <v>5020</v>
      </c>
      <c r="N1366">
        <v>5189</v>
      </c>
      <c r="O1366">
        <v>5583</v>
      </c>
      <c r="P1366">
        <v>5184</v>
      </c>
      <c r="Q1366">
        <v>5127</v>
      </c>
      <c r="R1366">
        <v>5069</v>
      </c>
      <c r="S1366">
        <v>4944</v>
      </c>
    </row>
    <row r="1367" spans="1:19" x14ac:dyDescent="0.25">
      <c r="A1367">
        <v>10034</v>
      </c>
      <c r="B1367" t="s">
        <v>2007</v>
      </c>
      <c r="C1367" t="s">
        <v>167</v>
      </c>
      <c r="D1367" t="s">
        <v>1727</v>
      </c>
      <c r="E1367">
        <v>-43.784999999999997</v>
      </c>
      <c r="F1367">
        <v>-20.663900000000002</v>
      </c>
      <c r="G1367">
        <v>5065</v>
      </c>
      <c r="H1367">
        <v>4989</v>
      </c>
      <c r="I1367">
        <v>5638</v>
      </c>
      <c r="J1367">
        <v>5086</v>
      </c>
      <c r="K1367">
        <v>5070</v>
      </c>
      <c r="L1367">
        <v>4703</v>
      </c>
      <c r="M1367">
        <v>4668</v>
      </c>
      <c r="N1367">
        <v>4780</v>
      </c>
      <c r="O1367">
        <v>5697</v>
      </c>
      <c r="P1367">
        <v>5403</v>
      </c>
      <c r="Q1367">
        <v>5145</v>
      </c>
      <c r="R1367">
        <v>4632</v>
      </c>
      <c r="S1367">
        <v>4970</v>
      </c>
    </row>
    <row r="1368" spans="1:19" x14ac:dyDescent="0.25">
      <c r="A1368">
        <v>5587</v>
      </c>
      <c r="B1368" t="s">
        <v>3175</v>
      </c>
      <c r="C1368" t="s">
        <v>167</v>
      </c>
      <c r="D1368" t="s">
        <v>2912</v>
      </c>
      <c r="E1368">
        <v>-50.171199999999999</v>
      </c>
      <c r="F1368">
        <v>-23.626899999999999</v>
      </c>
      <c r="G1368">
        <v>5092</v>
      </c>
      <c r="H1368">
        <v>5219</v>
      </c>
      <c r="I1368">
        <v>5479</v>
      </c>
      <c r="J1368">
        <v>5426</v>
      </c>
      <c r="K1368">
        <v>5269</v>
      </c>
      <c r="L1368">
        <v>4511</v>
      </c>
      <c r="M1368">
        <v>4215</v>
      </c>
      <c r="N1368">
        <v>4466</v>
      </c>
      <c r="O1368">
        <v>5409</v>
      </c>
      <c r="P1368">
        <v>5027</v>
      </c>
      <c r="Q1368">
        <v>5149</v>
      </c>
      <c r="R1368">
        <v>5404</v>
      </c>
      <c r="S1368">
        <v>5533</v>
      </c>
    </row>
    <row r="1369" spans="1:19" x14ac:dyDescent="0.25">
      <c r="A1369">
        <v>12772</v>
      </c>
      <c r="B1369" t="s">
        <v>2277</v>
      </c>
      <c r="C1369" t="s">
        <v>167</v>
      </c>
      <c r="D1369" t="s">
        <v>1727</v>
      </c>
      <c r="E1369">
        <v>-41.4739</v>
      </c>
      <c r="F1369">
        <v>-19.179400000000001</v>
      </c>
      <c r="G1369">
        <v>5137</v>
      </c>
      <c r="H1369">
        <v>5644</v>
      </c>
      <c r="I1369">
        <v>6033</v>
      </c>
      <c r="J1369">
        <v>5537</v>
      </c>
      <c r="K1369">
        <v>5253</v>
      </c>
      <c r="L1369">
        <v>4713</v>
      </c>
      <c r="M1369">
        <v>4531</v>
      </c>
      <c r="N1369">
        <v>4577</v>
      </c>
      <c r="O1369">
        <v>5063</v>
      </c>
      <c r="P1369">
        <v>5208</v>
      </c>
      <c r="Q1369">
        <v>5074</v>
      </c>
      <c r="R1369">
        <v>4695</v>
      </c>
      <c r="S1369">
        <v>5312</v>
      </c>
    </row>
    <row r="1370" spans="1:19" x14ac:dyDescent="0.25">
      <c r="A1370">
        <v>6995</v>
      </c>
      <c r="B1370" t="s">
        <v>1740</v>
      </c>
      <c r="C1370" t="s">
        <v>167</v>
      </c>
      <c r="D1370" t="s">
        <v>1727</v>
      </c>
      <c r="E1370">
        <v>-45.925899999999999</v>
      </c>
      <c r="F1370">
        <v>-22.549800000000001</v>
      </c>
      <c r="G1370">
        <v>5042</v>
      </c>
      <c r="H1370">
        <v>4749</v>
      </c>
      <c r="I1370">
        <v>5384</v>
      </c>
      <c r="J1370">
        <v>4989</v>
      </c>
      <c r="K1370">
        <v>5225</v>
      </c>
      <c r="L1370">
        <v>4732</v>
      </c>
      <c r="M1370">
        <v>4581</v>
      </c>
      <c r="N1370">
        <v>4815</v>
      </c>
      <c r="O1370">
        <v>5608</v>
      </c>
      <c r="P1370">
        <v>5252</v>
      </c>
      <c r="Q1370">
        <v>5218</v>
      </c>
      <c r="R1370">
        <v>4894</v>
      </c>
      <c r="S1370">
        <v>5054</v>
      </c>
    </row>
    <row r="1371" spans="1:19" x14ac:dyDescent="0.25">
      <c r="A1371">
        <v>2847</v>
      </c>
      <c r="B1371" t="s">
        <v>4306</v>
      </c>
      <c r="C1371" t="s">
        <v>167</v>
      </c>
      <c r="D1371" t="s">
        <v>3898</v>
      </c>
      <c r="E1371">
        <v>-52.994300000000003</v>
      </c>
      <c r="F1371">
        <v>-27.732399999999998</v>
      </c>
      <c r="G1371">
        <v>4885</v>
      </c>
      <c r="H1371">
        <v>5527</v>
      </c>
      <c r="I1371">
        <v>5637</v>
      </c>
      <c r="J1371">
        <v>5429</v>
      </c>
      <c r="K1371">
        <v>4957</v>
      </c>
      <c r="L1371">
        <v>4111</v>
      </c>
      <c r="M1371">
        <v>3574</v>
      </c>
      <c r="N1371">
        <v>3989</v>
      </c>
      <c r="O1371">
        <v>4639</v>
      </c>
      <c r="P1371">
        <v>4369</v>
      </c>
      <c r="Q1371">
        <v>5074</v>
      </c>
      <c r="R1371">
        <v>5612</v>
      </c>
      <c r="S1371">
        <v>5704</v>
      </c>
    </row>
    <row r="1372" spans="1:19" x14ac:dyDescent="0.25">
      <c r="A1372">
        <v>11464</v>
      </c>
      <c r="B1372" t="s">
        <v>2145</v>
      </c>
      <c r="C1372" t="s">
        <v>167</v>
      </c>
      <c r="D1372" t="s">
        <v>1727</v>
      </c>
      <c r="E1372">
        <v>-44.054299999999998</v>
      </c>
      <c r="F1372">
        <v>-19.932600000000001</v>
      </c>
      <c r="G1372">
        <v>5358</v>
      </c>
      <c r="H1372">
        <v>5239</v>
      </c>
      <c r="I1372">
        <v>5719</v>
      </c>
      <c r="J1372">
        <v>5319</v>
      </c>
      <c r="K1372">
        <v>5393</v>
      </c>
      <c r="L1372">
        <v>5027</v>
      </c>
      <c r="M1372">
        <v>5043</v>
      </c>
      <c r="N1372">
        <v>5275</v>
      </c>
      <c r="O1372">
        <v>5974</v>
      </c>
      <c r="P1372">
        <v>5880</v>
      </c>
      <c r="Q1372">
        <v>5509</v>
      </c>
      <c r="R1372">
        <v>4889</v>
      </c>
      <c r="S1372">
        <v>5028</v>
      </c>
    </row>
    <row r="1373" spans="1:19" x14ac:dyDescent="0.25">
      <c r="A1373">
        <v>3991</v>
      </c>
      <c r="B1373" t="s">
        <v>2972</v>
      </c>
      <c r="C1373" t="s">
        <v>167</v>
      </c>
      <c r="D1373" t="s">
        <v>2912</v>
      </c>
      <c r="E1373">
        <v>-49.535499999999999</v>
      </c>
      <c r="F1373">
        <v>-25.679300000000001</v>
      </c>
      <c r="G1373">
        <v>4419</v>
      </c>
      <c r="H1373">
        <v>4834</v>
      </c>
      <c r="I1373">
        <v>4930</v>
      </c>
      <c r="J1373">
        <v>4731</v>
      </c>
      <c r="K1373">
        <v>4348</v>
      </c>
      <c r="L1373">
        <v>3812</v>
      </c>
      <c r="M1373">
        <v>3589</v>
      </c>
      <c r="N1373">
        <v>3739</v>
      </c>
      <c r="O1373">
        <v>4698</v>
      </c>
      <c r="P1373">
        <v>4204</v>
      </c>
      <c r="Q1373">
        <v>4347</v>
      </c>
      <c r="R1373">
        <v>4860</v>
      </c>
      <c r="S1373">
        <v>4941</v>
      </c>
    </row>
    <row r="1374" spans="1:19" x14ac:dyDescent="0.25">
      <c r="A1374">
        <v>23613</v>
      </c>
      <c r="B1374" t="s">
        <v>499</v>
      </c>
      <c r="C1374" t="s">
        <v>167</v>
      </c>
      <c r="D1374" t="s">
        <v>375</v>
      </c>
      <c r="E1374">
        <v>-41.042999999999999</v>
      </c>
      <c r="F1374">
        <v>-13.7628</v>
      </c>
      <c r="G1374">
        <v>5251</v>
      </c>
      <c r="H1374">
        <v>5636</v>
      </c>
      <c r="I1374">
        <v>5877</v>
      </c>
      <c r="J1374">
        <v>5732</v>
      </c>
      <c r="K1374">
        <v>5070</v>
      </c>
      <c r="L1374">
        <v>4632</v>
      </c>
      <c r="M1374">
        <v>4308</v>
      </c>
      <c r="N1374">
        <v>4517</v>
      </c>
      <c r="O1374">
        <v>5025</v>
      </c>
      <c r="P1374">
        <v>5737</v>
      </c>
      <c r="Q1374">
        <v>5534</v>
      </c>
      <c r="R1374">
        <v>5258</v>
      </c>
      <c r="S1374">
        <v>5679</v>
      </c>
    </row>
    <row r="1375" spans="1:19" x14ac:dyDescent="0.25">
      <c r="A1375">
        <v>9155</v>
      </c>
      <c r="B1375" t="s">
        <v>1907</v>
      </c>
      <c r="C1375" t="s">
        <v>167</v>
      </c>
      <c r="D1375" t="s">
        <v>1727</v>
      </c>
      <c r="E1375">
        <v>-45.436999999999998</v>
      </c>
      <c r="F1375">
        <v>-21.186199999999999</v>
      </c>
      <c r="G1375">
        <v>5209</v>
      </c>
      <c r="H1375">
        <v>5056</v>
      </c>
      <c r="I1375">
        <v>5555</v>
      </c>
      <c r="J1375">
        <v>5094</v>
      </c>
      <c r="K1375">
        <v>5334</v>
      </c>
      <c r="L1375">
        <v>4934</v>
      </c>
      <c r="M1375">
        <v>4819</v>
      </c>
      <c r="N1375">
        <v>5105</v>
      </c>
      <c r="O1375">
        <v>5852</v>
      </c>
      <c r="P1375">
        <v>5520</v>
      </c>
      <c r="Q1375">
        <v>5350</v>
      </c>
      <c r="R1375">
        <v>4827</v>
      </c>
      <c r="S1375">
        <v>5067</v>
      </c>
    </row>
    <row r="1376" spans="1:19" x14ac:dyDescent="0.25">
      <c r="A1376">
        <v>1796</v>
      </c>
      <c r="B1376" t="s">
        <v>4103</v>
      </c>
      <c r="C1376" t="s">
        <v>167</v>
      </c>
      <c r="D1376" t="s">
        <v>3898</v>
      </c>
      <c r="E1376">
        <v>-52.095100000000002</v>
      </c>
      <c r="F1376">
        <v>-29.181100000000001</v>
      </c>
      <c r="G1376">
        <v>4593</v>
      </c>
      <c r="H1376">
        <v>5394</v>
      </c>
      <c r="I1376">
        <v>5467</v>
      </c>
      <c r="J1376">
        <v>5131</v>
      </c>
      <c r="K1376">
        <v>4617</v>
      </c>
      <c r="L1376">
        <v>3766</v>
      </c>
      <c r="M1376">
        <v>3287</v>
      </c>
      <c r="N1376">
        <v>3618</v>
      </c>
      <c r="O1376">
        <v>4267</v>
      </c>
      <c r="P1376">
        <v>4024</v>
      </c>
      <c r="Q1376">
        <v>4597</v>
      </c>
      <c r="R1376">
        <v>5451</v>
      </c>
      <c r="S1376">
        <v>5497</v>
      </c>
    </row>
    <row r="1377" spans="1:19" x14ac:dyDescent="0.25">
      <c r="A1377">
        <v>35652</v>
      </c>
      <c r="B1377" t="s">
        <v>236</v>
      </c>
      <c r="C1377" t="s">
        <v>167</v>
      </c>
      <c r="D1377" t="s">
        <v>192</v>
      </c>
      <c r="E1377">
        <v>-35.799700000000001</v>
      </c>
      <c r="F1377">
        <v>-9.6376000000000008</v>
      </c>
      <c r="G1377">
        <v>5360</v>
      </c>
      <c r="H1377">
        <v>5685</v>
      </c>
      <c r="I1377">
        <v>5812</v>
      </c>
      <c r="J1377">
        <v>5959</v>
      </c>
      <c r="K1377">
        <v>5291</v>
      </c>
      <c r="L1377">
        <v>4613</v>
      </c>
      <c r="M1377">
        <v>4350</v>
      </c>
      <c r="N1377">
        <v>4457</v>
      </c>
      <c r="O1377">
        <v>5002</v>
      </c>
      <c r="P1377">
        <v>5582</v>
      </c>
      <c r="Q1377">
        <v>5729</v>
      </c>
      <c r="R1377">
        <v>5967</v>
      </c>
      <c r="S1377">
        <v>5876</v>
      </c>
    </row>
    <row r="1378" spans="1:19" x14ac:dyDescent="0.25">
      <c r="A1378">
        <v>2579</v>
      </c>
      <c r="B1378" t="s">
        <v>4242</v>
      </c>
      <c r="C1378" t="s">
        <v>167</v>
      </c>
      <c r="D1378" t="s">
        <v>3898</v>
      </c>
      <c r="E1378">
        <v>-52.784700000000001</v>
      </c>
      <c r="F1378">
        <v>-28.119900000000001</v>
      </c>
      <c r="G1378">
        <v>4834</v>
      </c>
      <c r="H1378">
        <v>5588</v>
      </c>
      <c r="I1378">
        <v>5585</v>
      </c>
      <c r="J1378">
        <v>5357</v>
      </c>
      <c r="K1378">
        <v>4894</v>
      </c>
      <c r="L1378">
        <v>4048</v>
      </c>
      <c r="M1378">
        <v>3524</v>
      </c>
      <c r="N1378">
        <v>3901</v>
      </c>
      <c r="O1378">
        <v>4568</v>
      </c>
      <c r="P1378">
        <v>4287</v>
      </c>
      <c r="Q1378">
        <v>5008</v>
      </c>
      <c r="R1378">
        <v>5597</v>
      </c>
      <c r="S1378">
        <v>5652</v>
      </c>
    </row>
    <row r="1379" spans="1:19" x14ac:dyDescent="0.25">
      <c r="A1379">
        <v>17415</v>
      </c>
      <c r="B1379" t="s">
        <v>2467</v>
      </c>
      <c r="C1379" t="s">
        <v>167</v>
      </c>
      <c r="D1379" t="s">
        <v>1727</v>
      </c>
      <c r="E1379">
        <v>-44.363900000000001</v>
      </c>
      <c r="F1379">
        <v>-16.6845</v>
      </c>
      <c r="G1379">
        <v>5796</v>
      </c>
      <c r="H1379">
        <v>5670</v>
      </c>
      <c r="I1379">
        <v>6236</v>
      </c>
      <c r="J1379">
        <v>5652</v>
      </c>
      <c r="K1379">
        <v>5926</v>
      </c>
      <c r="L1379">
        <v>5693</v>
      </c>
      <c r="M1379">
        <v>5548</v>
      </c>
      <c r="N1379">
        <v>5828</v>
      </c>
      <c r="O1379">
        <v>6486</v>
      </c>
      <c r="P1379">
        <v>6255</v>
      </c>
      <c r="Q1379">
        <v>5783</v>
      </c>
      <c r="R1379">
        <v>5039</v>
      </c>
      <c r="S1379">
        <v>5430</v>
      </c>
    </row>
    <row r="1380" spans="1:19" x14ac:dyDescent="0.25">
      <c r="A1380">
        <v>27567</v>
      </c>
      <c r="B1380" t="s">
        <v>640</v>
      </c>
      <c r="C1380" t="s">
        <v>167</v>
      </c>
      <c r="D1380" t="s">
        <v>375</v>
      </c>
      <c r="E1380">
        <v>-38.747700000000002</v>
      </c>
      <c r="F1380">
        <v>-12.2493</v>
      </c>
      <c r="G1380">
        <v>5103</v>
      </c>
      <c r="H1380">
        <v>5634</v>
      </c>
      <c r="I1380">
        <v>5621</v>
      </c>
      <c r="J1380">
        <v>5757</v>
      </c>
      <c r="K1380">
        <v>4948</v>
      </c>
      <c r="L1380">
        <v>4316</v>
      </c>
      <c r="M1380">
        <v>4089</v>
      </c>
      <c r="N1380">
        <v>4298</v>
      </c>
      <c r="O1380">
        <v>4748</v>
      </c>
      <c r="P1380">
        <v>5386</v>
      </c>
      <c r="Q1380">
        <v>5377</v>
      </c>
      <c r="R1380">
        <v>5463</v>
      </c>
      <c r="S1380">
        <v>5603</v>
      </c>
    </row>
    <row r="1381" spans="1:19" x14ac:dyDescent="0.25">
      <c r="A1381">
        <v>4545</v>
      </c>
      <c r="B1381" t="s">
        <v>3054</v>
      </c>
      <c r="C1381" t="s">
        <v>167</v>
      </c>
      <c r="D1381" t="s">
        <v>2912</v>
      </c>
      <c r="E1381">
        <v>-53.301000000000002</v>
      </c>
      <c r="F1381">
        <v>-24.797599999999999</v>
      </c>
      <c r="G1381">
        <v>5010</v>
      </c>
      <c r="H1381">
        <v>5609</v>
      </c>
      <c r="I1381">
        <v>5295</v>
      </c>
      <c r="J1381">
        <v>5457</v>
      </c>
      <c r="K1381">
        <v>5049</v>
      </c>
      <c r="L1381">
        <v>4317</v>
      </c>
      <c r="M1381">
        <v>4036</v>
      </c>
      <c r="N1381">
        <v>4215</v>
      </c>
      <c r="O1381">
        <v>5157</v>
      </c>
      <c r="P1381">
        <v>4837</v>
      </c>
      <c r="Q1381">
        <v>5086</v>
      </c>
      <c r="R1381">
        <v>5471</v>
      </c>
      <c r="S1381">
        <v>5585</v>
      </c>
    </row>
    <row r="1382" spans="1:19" x14ac:dyDescent="0.25">
      <c r="A1382">
        <v>7822</v>
      </c>
      <c r="B1382" t="s">
        <v>3728</v>
      </c>
      <c r="C1382" t="s">
        <v>167</v>
      </c>
      <c r="D1382" t="s">
        <v>3664</v>
      </c>
      <c r="E1382">
        <v>-42.365200000000002</v>
      </c>
      <c r="F1382">
        <v>-22.027200000000001</v>
      </c>
      <c r="G1382">
        <v>4870</v>
      </c>
      <c r="H1382">
        <v>5297</v>
      </c>
      <c r="I1382">
        <v>5860</v>
      </c>
      <c r="J1382">
        <v>5186</v>
      </c>
      <c r="K1382">
        <v>4899</v>
      </c>
      <c r="L1382">
        <v>4399</v>
      </c>
      <c r="M1382">
        <v>4275</v>
      </c>
      <c r="N1382">
        <v>4417</v>
      </c>
      <c r="O1382">
        <v>4987</v>
      </c>
      <c r="P1382">
        <v>4861</v>
      </c>
      <c r="Q1382">
        <v>4742</v>
      </c>
      <c r="R1382">
        <v>4462</v>
      </c>
      <c r="S1382">
        <v>5050</v>
      </c>
    </row>
    <row r="1383" spans="1:19" x14ac:dyDescent="0.25">
      <c r="A1383">
        <v>6980</v>
      </c>
      <c r="B1383" t="s">
        <v>4957</v>
      </c>
      <c r="C1383" t="s">
        <v>167</v>
      </c>
      <c r="D1383" t="s">
        <v>4704</v>
      </c>
      <c r="E1383">
        <v>-47.452300000000001</v>
      </c>
      <c r="F1383">
        <v>-22.478300000000001</v>
      </c>
      <c r="G1383">
        <v>5150</v>
      </c>
      <c r="H1383">
        <v>5022</v>
      </c>
      <c r="I1383">
        <v>5483</v>
      </c>
      <c r="J1383">
        <v>5270</v>
      </c>
      <c r="K1383">
        <v>5300</v>
      </c>
      <c r="L1383">
        <v>4736</v>
      </c>
      <c r="M1383">
        <v>4638</v>
      </c>
      <c r="N1383">
        <v>4763</v>
      </c>
      <c r="O1383">
        <v>5646</v>
      </c>
      <c r="P1383">
        <v>5202</v>
      </c>
      <c r="Q1383">
        <v>5310</v>
      </c>
      <c r="R1383">
        <v>5139</v>
      </c>
      <c r="S1383">
        <v>5294</v>
      </c>
    </row>
    <row r="1384" spans="1:19" x14ac:dyDescent="0.25">
      <c r="A1384">
        <v>21025</v>
      </c>
      <c r="B1384" t="s">
        <v>417</v>
      </c>
      <c r="C1384" t="s">
        <v>167</v>
      </c>
      <c r="D1384" t="s">
        <v>375</v>
      </c>
      <c r="E1384">
        <v>-41.931800000000003</v>
      </c>
      <c r="F1384">
        <v>-15.039199999999999</v>
      </c>
      <c r="G1384">
        <v>5399</v>
      </c>
      <c r="H1384">
        <v>5703</v>
      </c>
      <c r="I1384">
        <v>6077</v>
      </c>
      <c r="J1384">
        <v>5636</v>
      </c>
      <c r="K1384">
        <v>5252</v>
      </c>
      <c r="L1384">
        <v>4887</v>
      </c>
      <c r="M1384">
        <v>4503</v>
      </c>
      <c r="N1384">
        <v>4819</v>
      </c>
      <c r="O1384">
        <v>5418</v>
      </c>
      <c r="P1384">
        <v>5913</v>
      </c>
      <c r="Q1384">
        <v>5727</v>
      </c>
      <c r="R1384">
        <v>5170</v>
      </c>
      <c r="S1384">
        <v>5683</v>
      </c>
    </row>
    <row r="1385" spans="1:19" x14ac:dyDescent="0.25">
      <c r="A1385">
        <v>3269</v>
      </c>
      <c r="B1385" t="s">
        <v>4586</v>
      </c>
      <c r="C1385" t="s">
        <v>167</v>
      </c>
      <c r="D1385" t="s">
        <v>4434</v>
      </c>
      <c r="E1385">
        <v>-52.606000000000002</v>
      </c>
      <c r="F1385">
        <v>-26.9849</v>
      </c>
      <c r="G1385">
        <v>4889</v>
      </c>
      <c r="H1385">
        <v>5507</v>
      </c>
      <c r="I1385">
        <v>5476</v>
      </c>
      <c r="J1385">
        <v>5481</v>
      </c>
      <c r="K1385">
        <v>4923</v>
      </c>
      <c r="L1385">
        <v>4116</v>
      </c>
      <c r="M1385">
        <v>3688</v>
      </c>
      <c r="N1385">
        <v>3978</v>
      </c>
      <c r="O1385">
        <v>4763</v>
      </c>
      <c r="P1385">
        <v>4461</v>
      </c>
      <c r="Q1385">
        <v>5079</v>
      </c>
      <c r="R1385">
        <v>5589</v>
      </c>
      <c r="S1385">
        <v>5604</v>
      </c>
    </row>
    <row r="1386" spans="1:19" x14ac:dyDescent="0.25">
      <c r="A1386">
        <v>12926</v>
      </c>
      <c r="B1386" t="s">
        <v>2280</v>
      </c>
      <c r="C1386" t="s">
        <v>167</v>
      </c>
      <c r="D1386" t="s">
        <v>1727</v>
      </c>
      <c r="E1386">
        <v>-44.322800000000001</v>
      </c>
      <c r="F1386">
        <v>-19.122900000000001</v>
      </c>
      <c r="G1386">
        <v>5545</v>
      </c>
      <c r="H1386">
        <v>5422</v>
      </c>
      <c r="I1386">
        <v>5946</v>
      </c>
      <c r="J1386">
        <v>5478</v>
      </c>
      <c r="K1386">
        <v>5629</v>
      </c>
      <c r="L1386">
        <v>5319</v>
      </c>
      <c r="M1386">
        <v>5208</v>
      </c>
      <c r="N1386">
        <v>5554</v>
      </c>
      <c r="O1386">
        <v>6054</v>
      </c>
      <c r="P1386">
        <v>6054</v>
      </c>
      <c r="Q1386">
        <v>5612</v>
      </c>
      <c r="R1386">
        <v>5046</v>
      </c>
      <c r="S1386">
        <v>5217</v>
      </c>
    </row>
    <row r="1387" spans="1:19" x14ac:dyDescent="0.25">
      <c r="A1387">
        <v>8130</v>
      </c>
      <c r="B1387" t="s">
        <v>1822</v>
      </c>
      <c r="C1387" t="s">
        <v>167</v>
      </c>
      <c r="D1387" t="s">
        <v>1727</v>
      </c>
      <c r="E1387">
        <v>-45.700299999999999</v>
      </c>
      <c r="F1387">
        <v>-21.7896</v>
      </c>
      <c r="G1387">
        <v>5110</v>
      </c>
      <c r="H1387">
        <v>4932</v>
      </c>
      <c r="I1387">
        <v>5464</v>
      </c>
      <c r="J1387">
        <v>5042</v>
      </c>
      <c r="K1387">
        <v>5203</v>
      </c>
      <c r="L1387">
        <v>4841</v>
      </c>
      <c r="M1387">
        <v>4731</v>
      </c>
      <c r="N1387">
        <v>4949</v>
      </c>
      <c r="O1387">
        <v>5699</v>
      </c>
      <c r="P1387">
        <v>5370</v>
      </c>
      <c r="Q1387">
        <v>5247</v>
      </c>
      <c r="R1387">
        <v>4832</v>
      </c>
      <c r="S1387">
        <v>5011</v>
      </c>
    </row>
    <row r="1388" spans="1:19" x14ac:dyDescent="0.25">
      <c r="A1388">
        <v>57946</v>
      </c>
      <c r="B1388" t="s">
        <v>946</v>
      </c>
      <c r="C1388" t="s">
        <v>167</v>
      </c>
      <c r="D1388" t="s">
        <v>792</v>
      </c>
      <c r="E1388">
        <v>-40.653599999999997</v>
      </c>
      <c r="F1388">
        <v>-3.5522</v>
      </c>
      <c r="G1388">
        <v>5475</v>
      </c>
      <c r="H1388">
        <v>4846</v>
      </c>
      <c r="I1388">
        <v>5096</v>
      </c>
      <c r="J1388">
        <v>5108</v>
      </c>
      <c r="K1388">
        <v>4875</v>
      </c>
      <c r="L1388">
        <v>5155</v>
      </c>
      <c r="M1388">
        <v>5181</v>
      </c>
      <c r="N1388">
        <v>5455</v>
      </c>
      <c r="O1388">
        <v>6114</v>
      </c>
      <c r="P1388">
        <v>6467</v>
      </c>
      <c r="Q1388">
        <v>6302</v>
      </c>
      <c r="R1388">
        <v>5954</v>
      </c>
      <c r="S1388">
        <v>5149</v>
      </c>
    </row>
    <row r="1389" spans="1:19" x14ac:dyDescent="0.25">
      <c r="A1389">
        <v>45664</v>
      </c>
      <c r="B1389" t="s">
        <v>2813</v>
      </c>
      <c r="C1389" t="s">
        <v>167</v>
      </c>
      <c r="D1389" t="s">
        <v>2709</v>
      </c>
      <c r="E1389">
        <v>-37.934899999999999</v>
      </c>
      <c r="F1389">
        <v>-7.0075000000000003</v>
      </c>
      <c r="G1389">
        <v>6022</v>
      </c>
      <c r="H1389">
        <v>5947</v>
      </c>
      <c r="I1389">
        <v>6064</v>
      </c>
      <c r="J1389">
        <v>6223</v>
      </c>
      <c r="K1389">
        <v>6081</v>
      </c>
      <c r="L1389">
        <v>5602</v>
      </c>
      <c r="M1389">
        <v>5219</v>
      </c>
      <c r="N1389">
        <v>5478</v>
      </c>
      <c r="O1389">
        <v>6218</v>
      </c>
      <c r="P1389">
        <v>6491</v>
      </c>
      <c r="Q1389">
        <v>6443</v>
      </c>
      <c r="R1389">
        <v>6450</v>
      </c>
      <c r="S1389">
        <v>6044</v>
      </c>
    </row>
    <row r="1390" spans="1:19" x14ac:dyDescent="0.25">
      <c r="A1390">
        <v>11538</v>
      </c>
      <c r="B1390" t="s">
        <v>1708</v>
      </c>
      <c r="C1390" t="s">
        <v>167</v>
      </c>
      <c r="D1390" t="s">
        <v>1651</v>
      </c>
      <c r="E1390">
        <v>-54.831600000000002</v>
      </c>
      <c r="F1390">
        <v>-19.830100000000002</v>
      </c>
      <c r="G1390">
        <v>5276</v>
      </c>
      <c r="H1390">
        <v>5121</v>
      </c>
      <c r="I1390">
        <v>5402</v>
      </c>
      <c r="J1390">
        <v>5566</v>
      </c>
      <c r="K1390">
        <v>5477</v>
      </c>
      <c r="L1390">
        <v>4901</v>
      </c>
      <c r="M1390">
        <v>4814</v>
      </c>
      <c r="N1390">
        <v>4961</v>
      </c>
      <c r="O1390">
        <v>5627</v>
      </c>
      <c r="P1390">
        <v>5304</v>
      </c>
      <c r="Q1390">
        <v>5336</v>
      </c>
      <c r="R1390">
        <v>5398</v>
      </c>
      <c r="S1390">
        <v>5408</v>
      </c>
    </row>
    <row r="1391" spans="1:19" x14ac:dyDescent="0.25">
      <c r="A1391">
        <v>23579</v>
      </c>
      <c r="B1391" t="s">
        <v>495</v>
      </c>
      <c r="C1391" t="s">
        <v>167</v>
      </c>
      <c r="D1391" t="s">
        <v>375</v>
      </c>
      <c r="E1391">
        <v>-44.456899999999997</v>
      </c>
      <c r="F1391">
        <v>-13.828099999999999</v>
      </c>
      <c r="G1391">
        <v>5928</v>
      </c>
      <c r="H1391">
        <v>5896</v>
      </c>
      <c r="I1391">
        <v>6171</v>
      </c>
      <c r="J1391">
        <v>5783</v>
      </c>
      <c r="K1391">
        <v>5945</v>
      </c>
      <c r="L1391">
        <v>5768</v>
      </c>
      <c r="M1391">
        <v>5717</v>
      </c>
      <c r="N1391">
        <v>6008</v>
      </c>
      <c r="O1391">
        <v>6387</v>
      </c>
      <c r="P1391">
        <v>6391</v>
      </c>
      <c r="Q1391">
        <v>6101</v>
      </c>
      <c r="R1391">
        <v>5284</v>
      </c>
      <c r="S1391">
        <v>5682</v>
      </c>
    </row>
    <row r="1392" spans="1:19" x14ac:dyDescent="0.25">
      <c r="A1392">
        <v>14189</v>
      </c>
      <c r="B1392" t="s">
        <v>2368</v>
      </c>
      <c r="C1392" t="s">
        <v>167</v>
      </c>
      <c r="D1392" t="s">
        <v>1727</v>
      </c>
      <c r="E1392">
        <v>-44.454599999999999</v>
      </c>
      <c r="F1392">
        <v>-18.369399999999999</v>
      </c>
      <c r="G1392">
        <v>5691</v>
      </c>
      <c r="H1392">
        <v>5511</v>
      </c>
      <c r="I1392">
        <v>6105</v>
      </c>
      <c r="J1392">
        <v>5628</v>
      </c>
      <c r="K1392">
        <v>5853</v>
      </c>
      <c r="L1392">
        <v>5533</v>
      </c>
      <c r="M1392">
        <v>5369</v>
      </c>
      <c r="N1392">
        <v>5744</v>
      </c>
      <c r="O1392">
        <v>6160</v>
      </c>
      <c r="P1392">
        <v>6156</v>
      </c>
      <c r="Q1392">
        <v>5775</v>
      </c>
      <c r="R1392">
        <v>5132</v>
      </c>
      <c r="S1392">
        <v>5329</v>
      </c>
    </row>
    <row r="1393" spans="1:19" x14ac:dyDescent="0.25">
      <c r="A1393">
        <v>6016</v>
      </c>
      <c r="B1393" t="s">
        <v>3227</v>
      </c>
      <c r="C1393" t="s">
        <v>167</v>
      </c>
      <c r="D1393" t="s">
        <v>2912</v>
      </c>
      <c r="E1393">
        <v>-50.650199999999998</v>
      </c>
      <c r="F1393">
        <v>-23.183399999999999</v>
      </c>
      <c r="G1393">
        <v>5202</v>
      </c>
      <c r="H1393">
        <v>5320</v>
      </c>
      <c r="I1393">
        <v>5609</v>
      </c>
      <c r="J1393">
        <v>5515</v>
      </c>
      <c r="K1393">
        <v>5343</v>
      </c>
      <c r="L1393">
        <v>4600</v>
      </c>
      <c r="M1393">
        <v>4447</v>
      </c>
      <c r="N1393">
        <v>4607</v>
      </c>
      <c r="O1393">
        <v>5500</v>
      </c>
      <c r="P1393">
        <v>5136</v>
      </c>
      <c r="Q1393">
        <v>5276</v>
      </c>
      <c r="R1393">
        <v>5513</v>
      </c>
      <c r="S1393">
        <v>5558</v>
      </c>
    </row>
    <row r="1394" spans="1:19" x14ac:dyDescent="0.25">
      <c r="A1394">
        <v>13851</v>
      </c>
      <c r="B1394" t="s">
        <v>2343</v>
      </c>
      <c r="C1394" t="s">
        <v>167</v>
      </c>
      <c r="D1394" t="s">
        <v>1727</v>
      </c>
      <c r="E1394">
        <v>-42.279499999999999</v>
      </c>
      <c r="F1394">
        <v>-18.616</v>
      </c>
      <c r="G1394">
        <v>4850</v>
      </c>
      <c r="H1394">
        <v>5237</v>
      </c>
      <c r="I1394">
        <v>5726</v>
      </c>
      <c r="J1394">
        <v>5109</v>
      </c>
      <c r="K1394">
        <v>4802</v>
      </c>
      <c r="L1394">
        <v>4337</v>
      </c>
      <c r="M1394">
        <v>4274</v>
      </c>
      <c r="N1394">
        <v>4371</v>
      </c>
      <c r="O1394">
        <v>4930</v>
      </c>
      <c r="P1394">
        <v>5107</v>
      </c>
      <c r="Q1394">
        <v>4929</v>
      </c>
      <c r="R1394">
        <v>4368</v>
      </c>
      <c r="S1394">
        <v>5007</v>
      </c>
    </row>
    <row r="1395" spans="1:19" x14ac:dyDescent="0.25">
      <c r="A1395">
        <v>8766</v>
      </c>
      <c r="B1395" t="s">
        <v>5118</v>
      </c>
      <c r="C1395" t="s">
        <v>167</v>
      </c>
      <c r="D1395" t="s">
        <v>4704</v>
      </c>
      <c r="E1395">
        <v>-50.2864</v>
      </c>
      <c r="F1395">
        <v>-21.352499999999999</v>
      </c>
      <c r="G1395">
        <v>5365</v>
      </c>
      <c r="H1395">
        <v>5382</v>
      </c>
      <c r="I1395">
        <v>5766</v>
      </c>
      <c r="J1395">
        <v>5550</v>
      </c>
      <c r="K1395">
        <v>5501</v>
      </c>
      <c r="L1395">
        <v>4923</v>
      </c>
      <c r="M1395">
        <v>4730</v>
      </c>
      <c r="N1395">
        <v>4958</v>
      </c>
      <c r="O1395">
        <v>5706</v>
      </c>
      <c r="P1395">
        <v>5265</v>
      </c>
      <c r="Q1395">
        <v>5484</v>
      </c>
      <c r="R1395">
        <v>5523</v>
      </c>
      <c r="S1395">
        <v>5592</v>
      </c>
    </row>
    <row r="1396" spans="1:19" x14ac:dyDescent="0.25">
      <c r="A1396">
        <v>56326</v>
      </c>
      <c r="B1396" t="s">
        <v>1405</v>
      </c>
      <c r="C1396" t="s">
        <v>167</v>
      </c>
      <c r="D1396" t="s">
        <v>1298</v>
      </c>
      <c r="E1396">
        <v>-44.1248</v>
      </c>
      <c r="F1396">
        <v>-4.1348000000000003</v>
      </c>
      <c r="G1396">
        <v>5362</v>
      </c>
      <c r="H1396">
        <v>4687</v>
      </c>
      <c r="I1396">
        <v>4855</v>
      </c>
      <c r="J1396">
        <v>5023</v>
      </c>
      <c r="K1396">
        <v>5006</v>
      </c>
      <c r="L1396">
        <v>5069</v>
      </c>
      <c r="M1396">
        <v>5301</v>
      </c>
      <c r="N1396">
        <v>5578</v>
      </c>
      <c r="O1396">
        <v>6053</v>
      </c>
      <c r="P1396">
        <v>6353</v>
      </c>
      <c r="Q1396">
        <v>5945</v>
      </c>
      <c r="R1396">
        <v>5438</v>
      </c>
      <c r="S1396">
        <v>5031</v>
      </c>
    </row>
    <row r="1397" spans="1:19" x14ac:dyDescent="0.25">
      <c r="A1397">
        <v>13982</v>
      </c>
      <c r="B1397" t="s">
        <v>2350</v>
      </c>
      <c r="C1397" t="s">
        <v>167</v>
      </c>
      <c r="D1397" t="s">
        <v>1727</v>
      </c>
      <c r="E1397">
        <v>-47.1937</v>
      </c>
      <c r="F1397">
        <v>-18.473800000000001</v>
      </c>
      <c r="G1397">
        <v>5556</v>
      </c>
      <c r="H1397">
        <v>5149</v>
      </c>
      <c r="I1397">
        <v>5728</v>
      </c>
      <c r="J1397">
        <v>5296</v>
      </c>
      <c r="K1397">
        <v>5588</v>
      </c>
      <c r="L1397">
        <v>5577</v>
      </c>
      <c r="M1397">
        <v>5391</v>
      </c>
      <c r="N1397">
        <v>5747</v>
      </c>
      <c r="O1397">
        <v>6417</v>
      </c>
      <c r="P1397">
        <v>5968</v>
      </c>
      <c r="Q1397">
        <v>5606</v>
      </c>
      <c r="R1397">
        <v>5038</v>
      </c>
      <c r="S1397">
        <v>5160</v>
      </c>
    </row>
    <row r="1398" spans="1:19" x14ac:dyDescent="0.25">
      <c r="A1398">
        <v>2352</v>
      </c>
      <c r="B1398" t="s">
        <v>4201</v>
      </c>
      <c r="C1398" t="s">
        <v>167</v>
      </c>
      <c r="D1398" t="s">
        <v>3898</v>
      </c>
      <c r="E1398">
        <v>-54.065899999999999</v>
      </c>
      <c r="F1398">
        <v>-28.382999999999999</v>
      </c>
      <c r="G1398">
        <v>4894</v>
      </c>
      <c r="H1398">
        <v>5720</v>
      </c>
      <c r="I1398">
        <v>5779</v>
      </c>
      <c r="J1398">
        <v>5574</v>
      </c>
      <c r="K1398">
        <v>4885</v>
      </c>
      <c r="L1398">
        <v>4081</v>
      </c>
      <c r="M1398">
        <v>3496</v>
      </c>
      <c r="N1398">
        <v>3837</v>
      </c>
      <c r="O1398">
        <v>4515</v>
      </c>
      <c r="P1398">
        <v>4411</v>
      </c>
      <c r="Q1398">
        <v>5044</v>
      </c>
      <c r="R1398">
        <v>5655</v>
      </c>
      <c r="S1398">
        <v>5730</v>
      </c>
    </row>
    <row r="1399" spans="1:19" x14ac:dyDescent="0.25">
      <c r="A1399">
        <v>2839</v>
      </c>
      <c r="B1399" t="s">
        <v>4298</v>
      </c>
      <c r="C1399" t="s">
        <v>167</v>
      </c>
      <c r="D1399" t="s">
        <v>3898</v>
      </c>
      <c r="E1399">
        <v>-53.704599999999999</v>
      </c>
      <c r="F1399">
        <v>-27.722200000000001</v>
      </c>
      <c r="G1399">
        <v>4902</v>
      </c>
      <c r="H1399">
        <v>5686</v>
      </c>
      <c r="I1399">
        <v>5703</v>
      </c>
      <c r="J1399">
        <v>5453</v>
      </c>
      <c r="K1399">
        <v>4899</v>
      </c>
      <c r="L1399">
        <v>4129</v>
      </c>
      <c r="M1399">
        <v>3564</v>
      </c>
      <c r="N1399">
        <v>3960</v>
      </c>
      <c r="O1399">
        <v>4635</v>
      </c>
      <c r="P1399">
        <v>4408</v>
      </c>
      <c r="Q1399">
        <v>5095</v>
      </c>
      <c r="R1399">
        <v>5601</v>
      </c>
      <c r="S1399">
        <v>5692</v>
      </c>
    </row>
    <row r="1400" spans="1:19" x14ac:dyDescent="0.25">
      <c r="A1400">
        <v>3695</v>
      </c>
      <c r="B1400" t="s">
        <v>2922</v>
      </c>
      <c r="C1400" t="s">
        <v>167</v>
      </c>
      <c r="D1400" t="s">
        <v>2912</v>
      </c>
      <c r="E1400">
        <v>-52.036099999999998</v>
      </c>
      <c r="F1400">
        <v>-26.228200000000001</v>
      </c>
      <c r="G1400">
        <v>4853</v>
      </c>
      <c r="H1400">
        <v>5328</v>
      </c>
      <c r="I1400">
        <v>5222</v>
      </c>
      <c r="J1400">
        <v>5307</v>
      </c>
      <c r="K1400">
        <v>4886</v>
      </c>
      <c r="L1400">
        <v>4138</v>
      </c>
      <c r="M1400">
        <v>3805</v>
      </c>
      <c r="N1400">
        <v>4087</v>
      </c>
      <c r="O1400">
        <v>5031</v>
      </c>
      <c r="P1400">
        <v>4629</v>
      </c>
      <c r="Q1400">
        <v>4986</v>
      </c>
      <c r="R1400">
        <v>5457</v>
      </c>
      <c r="S1400">
        <v>5358</v>
      </c>
    </row>
    <row r="1401" spans="1:19" x14ac:dyDescent="0.25">
      <c r="A1401">
        <v>48003</v>
      </c>
      <c r="B1401" t="s">
        <v>3776</v>
      </c>
      <c r="C1401" t="s">
        <v>167</v>
      </c>
      <c r="D1401" t="s">
        <v>3752</v>
      </c>
      <c r="E1401">
        <v>-36.217500000000001</v>
      </c>
      <c r="F1401">
        <v>-6.3859000000000004</v>
      </c>
      <c r="G1401">
        <v>5650</v>
      </c>
      <c r="H1401">
        <v>5685</v>
      </c>
      <c r="I1401">
        <v>5795</v>
      </c>
      <c r="J1401">
        <v>5910</v>
      </c>
      <c r="K1401">
        <v>5654</v>
      </c>
      <c r="L1401">
        <v>5181</v>
      </c>
      <c r="M1401">
        <v>4797</v>
      </c>
      <c r="N1401">
        <v>4981</v>
      </c>
      <c r="O1401">
        <v>5693</v>
      </c>
      <c r="P1401">
        <v>6056</v>
      </c>
      <c r="Q1401">
        <v>6184</v>
      </c>
      <c r="R1401">
        <v>6147</v>
      </c>
      <c r="S1401">
        <v>5725</v>
      </c>
    </row>
    <row r="1402" spans="1:19" x14ac:dyDescent="0.25">
      <c r="A1402">
        <v>12210</v>
      </c>
      <c r="B1402" t="s">
        <v>2222</v>
      </c>
      <c r="C1402" t="s">
        <v>167</v>
      </c>
      <c r="D1402" t="s">
        <v>1727</v>
      </c>
      <c r="E1402">
        <v>-42.627899999999997</v>
      </c>
      <c r="F1402">
        <v>-19.5184</v>
      </c>
      <c r="G1402">
        <v>4837</v>
      </c>
      <c r="H1402">
        <v>5010</v>
      </c>
      <c r="I1402">
        <v>5619</v>
      </c>
      <c r="J1402">
        <v>4979</v>
      </c>
      <c r="K1402">
        <v>4924</v>
      </c>
      <c r="L1402">
        <v>4427</v>
      </c>
      <c r="M1402">
        <v>4438</v>
      </c>
      <c r="N1402">
        <v>4557</v>
      </c>
      <c r="O1402">
        <v>5090</v>
      </c>
      <c r="P1402">
        <v>5048</v>
      </c>
      <c r="Q1402">
        <v>4832</v>
      </c>
      <c r="R1402">
        <v>4267</v>
      </c>
      <c r="S1402">
        <v>4852</v>
      </c>
    </row>
    <row r="1403" spans="1:19" x14ac:dyDescent="0.25">
      <c r="A1403">
        <v>3321</v>
      </c>
      <c r="B1403" t="s">
        <v>4608</v>
      </c>
      <c r="C1403" t="s">
        <v>167</v>
      </c>
      <c r="D1403" t="s">
        <v>4434</v>
      </c>
      <c r="E1403">
        <v>-52.701599999999999</v>
      </c>
      <c r="F1403">
        <v>-26.906199999999998</v>
      </c>
      <c r="G1403">
        <v>4897</v>
      </c>
      <c r="H1403">
        <v>5511</v>
      </c>
      <c r="I1403">
        <v>5514</v>
      </c>
      <c r="J1403">
        <v>5535</v>
      </c>
      <c r="K1403">
        <v>4933</v>
      </c>
      <c r="L1403">
        <v>4151</v>
      </c>
      <c r="M1403">
        <v>3650</v>
      </c>
      <c r="N1403">
        <v>3948</v>
      </c>
      <c r="O1403">
        <v>4786</v>
      </c>
      <c r="P1403">
        <v>4478</v>
      </c>
      <c r="Q1403">
        <v>5097</v>
      </c>
      <c r="R1403">
        <v>5587</v>
      </c>
      <c r="S1403">
        <v>5572</v>
      </c>
    </row>
    <row r="1404" spans="1:19" x14ac:dyDescent="0.25">
      <c r="A1404">
        <v>48747</v>
      </c>
      <c r="B1404" t="s">
        <v>3796</v>
      </c>
      <c r="C1404" t="s">
        <v>167</v>
      </c>
      <c r="D1404" t="s">
        <v>3752</v>
      </c>
      <c r="E1404">
        <v>-38.444499999999998</v>
      </c>
      <c r="F1404">
        <v>-6.2500999999999998</v>
      </c>
      <c r="G1404">
        <v>5893</v>
      </c>
      <c r="H1404">
        <v>5626</v>
      </c>
      <c r="I1404">
        <v>5737</v>
      </c>
      <c r="J1404">
        <v>5826</v>
      </c>
      <c r="K1404">
        <v>5681</v>
      </c>
      <c r="L1404">
        <v>5394</v>
      </c>
      <c r="M1404">
        <v>5312</v>
      </c>
      <c r="N1404">
        <v>5638</v>
      </c>
      <c r="O1404">
        <v>6309</v>
      </c>
      <c r="P1404">
        <v>6510</v>
      </c>
      <c r="Q1404">
        <v>6454</v>
      </c>
      <c r="R1404">
        <v>6415</v>
      </c>
      <c r="S1404">
        <v>5816</v>
      </c>
    </row>
    <row r="1405" spans="1:19" x14ac:dyDescent="0.25">
      <c r="A1405">
        <v>33182</v>
      </c>
      <c r="B1405" t="s">
        <v>771</v>
      </c>
      <c r="C1405" t="s">
        <v>167</v>
      </c>
      <c r="D1405" t="s">
        <v>375</v>
      </c>
      <c r="E1405">
        <v>-37.925400000000003</v>
      </c>
      <c r="F1405">
        <v>-10.2843</v>
      </c>
      <c r="G1405">
        <v>5268</v>
      </c>
      <c r="H1405">
        <v>5662</v>
      </c>
      <c r="I1405">
        <v>5710</v>
      </c>
      <c r="J1405">
        <v>5777</v>
      </c>
      <c r="K1405">
        <v>5295</v>
      </c>
      <c r="L1405">
        <v>4568</v>
      </c>
      <c r="M1405">
        <v>4272</v>
      </c>
      <c r="N1405">
        <v>4497</v>
      </c>
      <c r="O1405">
        <v>4927</v>
      </c>
      <c r="P1405">
        <v>5501</v>
      </c>
      <c r="Q1405">
        <v>5501</v>
      </c>
      <c r="R1405">
        <v>5774</v>
      </c>
      <c r="S1405">
        <v>5731</v>
      </c>
    </row>
    <row r="1406" spans="1:19" x14ac:dyDescent="0.25">
      <c r="A1406">
        <v>38609</v>
      </c>
      <c r="B1406" t="s">
        <v>3475</v>
      </c>
      <c r="C1406" t="s">
        <v>167</v>
      </c>
      <c r="D1406" t="s">
        <v>3448</v>
      </c>
      <c r="E1406">
        <v>-42.478000000000002</v>
      </c>
      <c r="F1406">
        <v>-8.8254999999999999</v>
      </c>
      <c r="G1406">
        <v>5909</v>
      </c>
      <c r="H1406">
        <v>5552</v>
      </c>
      <c r="I1406">
        <v>5525</v>
      </c>
      <c r="J1406">
        <v>5572</v>
      </c>
      <c r="K1406">
        <v>5539</v>
      </c>
      <c r="L1406">
        <v>5583</v>
      </c>
      <c r="M1406">
        <v>5657</v>
      </c>
      <c r="N1406">
        <v>6099</v>
      </c>
      <c r="O1406">
        <v>6759</v>
      </c>
      <c r="P1406">
        <v>6742</v>
      </c>
      <c r="Q1406">
        <v>6395</v>
      </c>
      <c r="R1406">
        <v>5893</v>
      </c>
      <c r="S1406">
        <v>5593</v>
      </c>
    </row>
    <row r="1407" spans="1:19" x14ac:dyDescent="0.25">
      <c r="A1407">
        <v>5595</v>
      </c>
      <c r="B1407" t="s">
        <v>4756</v>
      </c>
      <c r="C1407" t="s">
        <v>167</v>
      </c>
      <c r="D1407" t="s">
        <v>4704</v>
      </c>
      <c r="E1407">
        <v>-49.313899999999997</v>
      </c>
      <c r="F1407">
        <v>-23.631</v>
      </c>
      <c r="G1407">
        <v>5020</v>
      </c>
      <c r="H1407">
        <v>5125</v>
      </c>
      <c r="I1407">
        <v>5504</v>
      </c>
      <c r="J1407">
        <v>5354</v>
      </c>
      <c r="K1407">
        <v>5176</v>
      </c>
      <c r="L1407">
        <v>4437</v>
      </c>
      <c r="M1407">
        <v>4184</v>
      </c>
      <c r="N1407">
        <v>4358</v>
      </c>
      <c r="O1407">
        <v>5295</v>
      </c>
      <c r="P1407">
        <v>4952</v>
      </c>
      <c r="Q1407">
        <v>5090</v>
      </c>
      <c r="R1407">
        <v>5298</v>
      </c>
      <c r="S1407">
        <v>5463</v>
      </c>
    </row>
    <row r="1408" spans="1:19" x14ac:dyDescent="0.25">
      <c r="A1408">
        <v>3531</v>
      </c>
      <c r="B1408" t="s">
        <v>4672</v>
      </c>
      <c r="C1408" t="s">
        <v>167</v>
      </c>
      <c r="D1408" t="s">
        <v>4434</v>
      </c>
      <c r="E1408">
        <v>-52.669800000000002</v>
      </c>
      <c r="F1408">
        <v>-26.511500000000002</v>
      </c>
      <c r="G1408">
        <v>4882</v>
      </c>
      <c r="H1408">
        <v>5434</v>
      </c>
      <c r="I1408">
        <v>5396</v>
      </c>
      <c r="J1408">
        <v>5392</v>
      </c>
      <c r="K1408">
        <v>4938</v>
      </c>
      <c r="L1408">
        <v>4187</v>
      </c>
      <c r="M1408">
        <v>3727</v>
      </c>
      <c r="N1408">
        <v>4073</v>
      </c>
      <c r="O1408">
        <v>4911</v>
      </c>
      <c r="P1408">
        <v>4565</v>
      </c>
      <c r="Q1408">
        <v>5028</v>
      </c>
      <c r="R1408">
        <v>5498</v>
      </c>
      <c r="S1408">
        <v>5439</v>
      </c>
    </row>
    <row r="1409" spans="1:19" x14ac:dyDescent="0.25">
      <c r="A1409">
        <v>17632</v>
      </c>
      <c r="B1409" t="s">
        <v>2476</v>
      </c>
      <c r="C1409" t="s">
        <v>167</v>
      </c>
      <c r="D1409" t="s">
        <v>1727</v>
      </c>
      <c r="E1409">
        <v>-42.1843</v>
      </c>
      <c r="F1409">
        <v>-16.615300000000001</v>
      </c>
      <c r="G1409">
        <v>5255</v>
      </c>
      <c r="H1409">
        <v>5618</v>
      </c>
      <c r="I1409">
        <v>6053</v>
      </c>
      <c r="J1409">
        <v>5486</v>
      </c>
      <c r="K1409">
        <v>5175</v>
      </c>
      <c r="L1409">
        <v>4710</v>
      </c>
      <c r="M1409">
        <v>4484</v>
      </c>
      <c r="N1409">
        <v>4710</v>
      </c>
      <c r="O1409">
        <v>5307</v>
      </c>
      <c r="P1409">
        <v>5678</v>
      </c>
      <c r="Q1409">
        <v>5489</v>
      </c>
      <c r="R1409">
        <v>4902</v>
      </c>
      <c r="S1409">
        <v>5446</v>
      </c>
    </row>
    <row r="1410" spans="1:19" x14ac:dyDescent="0.25">
      <c r="A1410">
        <v>8496</v>
      </c>
      <c r="B1410" t="s">
        <v>1853</v>
      </c>
      <c r="C1410" t="s">
        <v>167</v>
      </c>
      <c r="D1410" t="s">
        <v>1727</v>
      </c>
      <c r="E1410">
        <v>-43.256399999999999</v>
      </c>
      <c r="F1410">
        <v>-21.590199999999999</v>
      </c>
      <c r="G1410">
        <v>4822</v>
      </c>
      <c r="H1410">
        <v>5066</v>
      </c>
      <c r="I1410">
        <v>5677</v>
      </c>
      <c r="J1410">
        <v>5104</v>
      </c>
      <c r="K1410">
        <v>4823</v>
      </c>
      <c r="L1410">
        <v>4325</v>
      </c>
      <c r="M1410">
        <v>4265</v>
      </c>
      <c r="N1410">
        <v>4469</v>
      </c>
      <c r="O1410">
        <v>5075</v>
      </c>
      <c r="P1410">
        <v>4942</v>
      </c>
      <c r="Q1410">
        <v>4799</v>
      </c>
      <c r="R1410">
        <v>4406</v>
      </c>
      <c r="S1410">
        <v>4916</v>
      </c>
    </row>
    <row r="1411" spans="1:19" x14ac:dyDescent="0.25">
      <c r="A1411">
        <v>1729</v>
      </c>
      <c r="B1411" t="s">
        <v>4093</v>
      </c>
      <c r="C1411" t="s">
        <v>167</v>
      </c>
      <c r="D1411" t="s">
        <v>3898</v>
      </c>
      <c r="E1411">
        <v>-51.685200000000002</v>
      </c>
      <c r="F1411">
        <v>-29.27</v>
      </c>
      <c r="G1411">
        <v>4629</v>
      </c>
      <c r="H1411">
        <v>5435</v>
      </c>
      <c r="I1411">
        <v>5475</v>
      </c>
      <c r="J1411">
        <v>5168</v>
      </c>
      <c r="K1411">
        <v>4648</v>
      </c>
      <c r="L1411">
        <v>3749</v>
      </c>
      <c r="M1411">
        <v>3304</v>
      </c>
      <c r="N1411">
        <v>3681</v>
      </c>
      <c r="O1411">
        <v>4289</v>
      </c>
      <c r="P1411">
        <v>4017</v>
      </c>
      <c r="Q1411">
        <v>4675</v>
      </c>
      <c r="R1411">
        <v>5535</v>
      </c>
      <c r="S1411">
        <v>5573</v>
      </c>
    </row>
    <row r="1412" spans="1:19" x14ac:dyDescent="0.25">
      <c r="A1412">
        <v>5856</v>
      </c>
      <c r="B1412" t="s">
        <v>1658</v>
      </c>
      <c r="C1412" t="s">
        <v>167</v>
      </c>
      <c r="D1412" t="s">
        <v>1651</v>
      </c>
      <c r="E1412">
        <v>-55.528300000000002</v>
      </c>
      <c r="F1412">
        <v>-23.2729</v>
      </c>
      <c r="G1412">
        <v>5010</v>
      </c>
      <c r="H1412">
        <v>5385</v>
      </c>
      <c r="I1412">
        <v>5379</v>
      </c>
      <c r="J1412">
        <v>5519</v>
      </c>
      <c r="K1412">
        <v>5038</v>
      </c>
      <c r="L1412">
        <v>4305</v>
      </c>
      <c r="M1412">
        <v>4083</v>
      </c>
      <c r="N1412">
        <v>4178</v>
      </c>
      <c r="O1412">
        <v>5072</v>
      </c>
      <c r="P1412">
        <v>4969</v>
      </c>
      <c r="Q1412">
        <v>5199</v>
      </c>
      <c r="R1412">
        <v>5342</v>
      </c>
      <c r="S1412">
        <v>5656</v>
      </c>
    </row>
    <row r="1413" spans="1:19" x14ac:dyDescent="0.25">
      <c r="A1413">
        <v>3798</v>
      </c>
      <c r="B1413" t="s">
        <v>2937</v>
      </c>
      <c r="C1413" t="s">
        <v>167</v>
      </c>
      <c r="D1413" t="s">
        <v>2912</v>
      </c>
      <c r="E1413">
        <v>-52.564500000000002</v>
      </c>
      <c r="F1413">
        <v>-25.9772</v>
      </c>
      <c r="G1413">
        <v>4956</v>
      </c>
      <c r="H1413">
        <v>5534</v>
      </c>
      <c r="I1413">
        <v>5375</v>
      </c>
      <c r="J1413">
        <v>5520</v>
      </c>
      <c r="K1413">
        <v>5010</v>
      </c>
      <c r="L1413">
        <v>4241</v>
      </c>
      <c r="M1413">
        <v>3868</v>
      </c>
      <c r="N1413">
        <v>4120</v>
      </c>
      <c r="O1413">
        <v>5054</v>
      </c>
      <c r="P1413">
        <v>4649</v>
      </c>
      <c r="Q1413">
        <v>5110</v>
      </c>
      <c r="R1413">
        <v>5532</v>
      </c>
      <c r="S1413">
        <v>5461</v>
      </c>
    </row>
    <row r="1414" spans="1:19" x14ac:dyDescent="0.25">
      <c r="A1414">
        <v>9509</v>
      </c>
      <c r="B1414" t="s">
        <v>1950</v>
      </c>
      <c r="C1414" t="s">
        <v>167</v>
      </c>
      <c r="D1414" t="s">
        <v>1727</v>
      </c>
      <c r="E1414">
        <v>-44.220999999999997</v>
      </c>
      <c r="F1414">
        <v>-21.028199999999998</v>
      </c>
      <c r="G1414">
        <v>5029</v>
      </c>
      <c r="H1414">
        <v>5045</v>
      </c>
      <c r="I1414">
        <v>5548</v>
      </c>
      <c r="J1414">
        <v>4992</v>
      </c>
      <c r="K1414">
        <v>4982</v>
      </c>
      <c r="L1414">
        <v>4631</v>
      </c>
      <c r="M1414">
        <v>4607</v>
      </c>
      <c r="N1414">
        <v>4857</v>
      </c>
      <c r="O1414">
        <v>5705</v>
      </c>
      <c r="P1414">
        <v>5391</v>
      </c>
      <c r="Q1414">
        <v>5082</v>
      </c>
      <c r="R1414">
        <v>4580</v>
      </c>
      <c r="S1414">
        <v>4920</v>
      </c>
    </row>
    <row r="1415" spans="1:19" x14ac:dyDescent="0.25">
      <c r="A1415">
        <v>11627</v>
      </c>
      <c r="B1415" t="s">
        <v>2157</v>
      </c>
      <c r="C1415" t="s">
        <v>167</v>
      </c>
      <c r="D1415" t="s">
        <v>1727</v>
      </c>
      <c r="E1415">
        <v>-45.904499999999999</v>
      </c>
      <c r="F1415">
        <v>-19.8246</v>
      </c>
      <c r="G1415">
        <v>5363</v>
      </c>
      <c r="H1415">
        <v>5139</v>
      </c>
      <c r="I1415">
        <v>5672</v>
      </c>
      <c r="J1415">
        <v>5043</v>
      </c>
      <c r="K1415">
        <v>5475</v>
      </c>
      <c r="L1415">
        <v>5294</v>
      </c>
      <c r="M1415">
        <v>5259</v>
      </c>
      <c r="N1415">
        <v>5506</v>
      </c>
      <c r="O1415">
        <v>6365</v>
      </c>
      <c r="P1415">
        <v>5802</v>
      </c>
      <c r="Q1415">
        <v>5278</v>
      </c>
      <c r="R1415">
        <v>4668</v>
      </c>
      <c r="S1415">
        <v>4858</v>
      </c>
    </row>
    <row r="1416" spans="1:19" x14ac:dyDescent="0.25">
      <c r="A1416">
        <v>6854</v>
      </c>
      <c r="B1416" t="s">
        <v>1735</v>
      </c>
      <c r="C1416" t="s">
        <v>167</v>
      </c>
      <c r="D1416" t="s">
        <v>1727</v>
      </c>
      <c r="E1416">
        <v>-46.024500000000003</v>
      </c>
      <c r="F1416">
        <v>-22.627400000000002</v>
      </c>
      <c r="G1416">
        <v>5004</v>
      </c>
      <c r="H1416">
        <v>4720</v>
      </c>
      <c r="I1416">
        <v>5288</v>
      </c>
      <c r="J1416">
        <v>4950</v>
      </c>
      <c r="K1416">
        <v>5179</v>
      </c>
      <c r="L1416">
        <v>4737</v>
      </c>
      <c r="M1416">
        <v>4596</v>
      </c>
      <c r="N1416">
        <v>4788</v>
      </c>
      <c r="O1416">
        <v>5607</v>
      </c>
      <c r="P1416">
        <v>5221</v>
      </c>
      <c r="Q1416">
        <v>5156</v>
      </c>
      <c r="R1416">
        <v>4843</v>
      </c>
      <c r="S1416">
        <v>4962</v>
      </c>
    </row>
    <row r="1417" spans="1:19" x14ac:dyDescent="0.25">
      <c r="A1417">
        <v>18149</v>
      </c>
      <c r="B1417" t="s">
        <v>1177</v>
      </c>
      <c r="C1417" t="s">
        <v>167</v>
      </c>
      <c r="D1417" t="s">
        <v>1058</v>
      </c>
      <c r="E1417">
        <v>-50.552500000000002</v>
      </c>
      <c r="F1417">
        <v>-16.295400000000001</v>
      </c>
      <c r="G1417">
        <v>5444</v>
      </c>
      <c r="H1417">
        <v>5059</v>
      </c>
      <c r="I1417">
        <v>5346</v>
      </c>
      <c r="J1417">
        <v>5330</v>
      </c>
      <c r="K1417">
        <v>5692</v>
      </c>
      <c r="L1417">
        <v>5626</v>
      </c>
      <c r="M1417">
        <v>5445</v>
      </c>
      <c r="N1417">
        <v>5618</v>
      </c>
      <c r="O1417">
        <v>6107</v>
      </c>
      <c r="P1417">
        <v>5628</v>
      </c>
      <c r="Q1417">
        <v>5401</v>
      </c>
      <c r="R1417">
        <v>5101</v>
      </c>
      <c r="S1417">
        <v>4972</v>
      </c>
    </row>
    <row r="1418" spans="1:19" x14ac:dyDescent="0.25">
      <c r="A1418">
        <v>10549</v>
      </c>
      <c r="B1418" t="s">
        <v>2049</v>
      </c>
      <c r="C1418" t="s">
        <v>167</v>
      </c>
      <c r="D1418" t="s">
        <v>1727</v>
      </c>
      <c r="E1418">
        <v>-45.562100000000001</v>
      </c>
      <c r="F1418">
        <v>-20.447900000000001</v>
      </c>
      <c r="G1418">
        <v>5324</v>
      </c>
      <c r="H1418">
        <v>5175</v>
      </c>
      <c r="I1418">
        <v>5629</v>
      </c>
      <c r="J1418">
        <v>5167</v>
      </c>
      <c r="K1418">
        <v>5430</v>
      </c>
      <c r="L1418">
        <v>5160</v>
      </c>
      <c r="M1418">
        <v>5046</v>
      </c>
      <c r="N1418">
        <v>5339</v>
      </c>
      <c r="O1418">
        <v>6033</v>
      </c>
      <c r="P1418">
        <v>5700</v>
      </c>
      <c r="Q1418">
        <v>5354</v>
      </c>
      <c r="R1418">
        <v>4792</v>
      </c>
      <c r="S1418">
        <v>5063</v>
      </c>
    </row>
    <row r="1419" spans="1:19" x14ac:dyDescent="0.25">
      <c r="A1419">
        <v>11662</v>
      </c>
      <c r="B1419" t="s">
        <v>2167</v>
      </c>
      <c r="C1419" t="s">
        <v>167</v>
      </c>
      <c r="D1419" t="s">
        <v>1727</v>
      </c>
      <c r="E1419">
        <v>-42.3992</v>
      </c>
      <c r="F1419">
        <v>-19.836600000000001</v>
      </c>
      <c r="G1419">
        <v>5152</v>
      </c>
      <c r="H1419">
        <v>5374</v>
      </c>
      <c r="I1419">
        <v>5932</v>
      </c>
      <c r="J1419">
        <v>5335</v>
      </c>
      <c r="K1419">
        <v>5283</v>
      </c>
      <c r="L1419">
        <v>4791</v>
      </c>
      <c r="M1419">
        <v>4713</v>
      </c>
      <c r="N1419">
        <v>4824</v>
      </c>
      <c r="O1419">
        <v>5356</v>
      </c>
      <c r="P1419">
        <v>5272</v>
      </c>
      <c r="Q1419">
        <v>5062</v>
      </c>
      <c r="R1419">
        <v>4668</v>
      </c>
      <c r="S1419">
        <v>5218</v>
      </c>
    </row>
    <row r="1420" spans="1:19" x14ac:dyDescent="0.25">
      <c r="A1420">
        <v>2939</v>
      </c>
      <c r="B1420" t="s">
        <v>4500</v>
      </c>
      <c r="C1420" t="s">
        <v>167</v>
      </c>
      <c r="D1420" t="s">
        <v>4434</v>
      </c>
      <c r="E1420">
        <v>-50.361899999999999</v>
      </c>
      <c r="F1420">
        <v>-27.588200000000001</v>
      </c>
      <c r="G1420">
        <v>4424</v>
      </c>
      <c r="H1420">
        <v>5051</v>
      </c>
      <c r="I1420">
        <v>5164</v>
      </c>
      <c r="J1420">
        <v>4908</v>
      </c>
      <c r="K1420">
        <v>4410</v>
      </c>
      <c r="L1420">
        <v>3711</v>
      </c>
      <c r="M1420">
        <v>3322</v>
      </c>
      <c r="N1420">
        <v>3551</v>
      </c>
      <c r="O1420">
        <v>4306</v>
      </c>
      <c r="P1420">
        <v>4009</v>
      </c>
      <c r="Q1420">
        <v>4317</v>
      </c>
      <c r="R1420">
        <v>5125</v>
      </c>
      <c r="S1420">
        <v>5213</v>
      </c>
    </row>
    <row r="1421" spans="1:19" x14ac:dyDescent="0.25">
      <c r="A1421">
        <v>32781</v>
      </c>
      <c r="B1421" t="s">
        <v>3450</v>
      </c>
      <c r="C1421" t="s">
        <v>167</v>
      </c>
      <c r="D1421" t="s">
        <v>3448</v>
      </c>
      <c r="E1421">
        <v>-45.163699999999999</v>
      </c>
      <c r="F1421">
        <v>-10.4338</v>
      </c>
      <c r="G1421">
        <v>5841</v>
      </c>
      <c r="H1421">
        <v>5470</v>
      </c>
      <c r="I1421">
        <v>5508</v>
      </c>
      <c r="J1421">
        <v>5483</v>
      </c>
      <c r="K1421">
        <v>5638</v>
      </c>
      <c r="L1421">
        <v>5873</v>
      </c>
      <c r="M1421">
        <v>5886</v>
      </c>
      <c r="N1421">
        <v>6100</v>
      </c>
      <c r="O1421">
        <v>6613</v>
      </c>
      <c r="P1421">
        <v>6461</v>
      </c>
      <c r="Q1421">
        <v>5977</v>
      </c>
      <c r="R1421">
        <v>5544</v>
      </c>
      <c r="S1421">
        <v>5532</v>
      </c>
    </row>
    <row r="1422" spans="1:19" x14ac:dyDescent="0.25">
      <c r="A1422">
        <v>37530</v>
      </c>
      <c r="B1422" t="s">
        <v>3291</v>
      </c>
      <c r="C1422" t="s">
        <v>167</v>
      </c>
      <c r="D1422" t="s">
        <v>3284</v>
      </c>
      <c r="E1422">
        <v>-36.3247</v>
      </c>
      <c r="F1422">
        <v>-9.1216000000000008</v>
      </c>
      <c r="G1422">
        <v>5235</v>
      </c>
      <c r="H1422">
        <v>5670</v>
      </c>
      <c r="I1422">
        <v>5655</v>
      </c>
      <c r="J1422">
        <v>5866</v>
      </c>
      <c r="K1422">
        <v>5382</v>
      </c>
      <c r="L1422">
        <v>4508</v>
      </c>
      <c r="M1422">
        <v>4027</v>
      </c>
      <c r="N1422">
        <v>4077</v>
      </c>
      <c r="O1422">
        <v>4708</v>
      </c>
      <c r="P1422">
        <v>5458</v>
      </c>
      <c r="Q1422">
        <v>5616</v>
      </c>
      <c r="R1422">
        <v>6008</v>
      </c>
      <c r="S1422">
        <v>5848</v>
      </c>
    </row>
    <row r="1423" spans="1:19" x14ac:dyDescent="0.25">
      <c r="A1423">
        <v>24718</v>
      </c>
      <c r="B1423" t="s">
        <v>534</v>
      </c>
      <c r="C1423" t="s">
        <v>167</v>
      </c>
      <c r="D1423" t="s">
        <v>375</v>
      </c>
      <c r="E1423">
        <v>-44.634900000000002</v>
      </c>
      <c r="F1423">
        <v>-13.3432</v>
      </c>
      <c r="G1423">
        <v>5963</v>
      </c>
      <c r="H1423">
        <v>5944</v>
      </c>
      <c r="I1423">
        <v>6085</v>
      </c>
      <c r="J1423">
        <v>5851</v>
      </c>
      <c r="K1423">
        <v>6032</v>
      </c>
      <c r="L1423">
        <v>5876</v>
      </c>
      <c r="M1423">
        <v>5763</v>
      </c>
      <c r="N1423">
        <v>6152</v>
      </c>
      <c r="O1423">
        <v>6450</v>
      </c>
      <c r="P1423">
        <v>6355</v>
      </c>
      <c r="Q1423">
        <v>6054</v>
      </c>
      <c r="R1423">
        <v>5293</v>
      </c>
      <c r="S1423">
        <v>5701</v>
      </c>
    </row>
    <row r="1424" spans="1:19" x14ac:dyDescent="0.25">
      <c r="A1424">
        <v>39832</v>
      </c>
      <c r="B1424" t="s">
        <v>3344</v>
      </c>
      <c r="C1424" t="s">
        <v>167</v>
      </c>
      <c r="D1424" t="s">
        <v>3284</v>
      </c>
      <c r="E1424">
        <v>-35.5471</v>
      </c>
      <c r="F1424">
        <v>-8.4748999999999999</v>
      </c>
      <c r="G1424">
        <v>4983</v>
      </c>
      <c r="H1424">
        <v>5290</v>
      </c>
      <c r="I1424">
        <v>5339</v>
      </c>
      <c r="J1424">
        <v>5605</v>
      </c>
      <c r="K1424">
        <v>5059</v>
      </c>
      <c r="L1424">
        <v>4395</v>
      </c>
      <c r="M1424">
        <v>4028</v>
      </c>
      <c r="N1424">
        <v>4028</v>
      </c>
      <c r="O1424">
        <v>4565</v>
      </c>
      <c r="P1424">
        <v>5126</v>
      </c>
      <c r="Q1424">
        <v>5257</v>
      </c>
      <c r="R1424">
        <v>5596</v>
      </c>
      <c r="S1424">
        <v>5506</v>
      </c>
    </row>
    <row r="1425" spans="1:19" x14ac:dyDescent="0.25">
      <c r="A1425">
        <v>12974</v>
      </c>
      <c r="B1425" t="s">
        <v>1715</v>
      </c>
      <c r="C1425" t="s">
        <v>167</v>
      </c>
      <c r="D1425" t="s">
        <v>1651</v>
      </c>
      <c r="E1425">
        <v>-57.651499999999999</v>
      </c>
      <c r="F1425">
        <v>-19.008199999999999</v>
      </c>
      <c r="G1425">
        <v>5117</v>
      </c>
      <c r="H1425">
        <v>5184</v>
      </c>
      <c r="I1425">
        <v>5350</v>
      </c>
      <c r="J1425">
        <v>5408</v>
      </c>
      <c r="K1425">
        <v>5485</v>
      </c>
      <c r="L1425">
        <v>4540</v>
      </c>
      <c r="M1425">
        <v>4478</v>
      </c>
      <c r="N1425">
        <v>4645</v>
      </c>
      <c r="O1425">
        <v>5281</v>
      </c>
      <c r="P1425">
        <v>5043</v>
      </c>
      <c r="Q1425">
        <v>5298</v>
      </c>
      <c r="R1425">
        <v>5264</v>
      </c>
      <c r="S1425">
        <v>5429</v>
      </c>
    </row>
    <row r="1426" spans="1:19" x14ac:dyDescent="0.25">
      <c r="A1426">
        <v>19019</v>
      </c>
      <c r="B1426" t="s">
        <v>1210</v>
      </c>
      <c r="C1426" t="s">
        <v>167</v>
      </c>
      <c r="D1426" t="s">
        <v>1058</v>
      </c>
      <c r="E1426">
        <v>-48.808999999999997</v>
      </c>
      <c r="F1426">
        <v>-15.9283</v>
      </c>
      <c r="G1426">
        <v>5371</v>
      </c>
      <c r="H1426">
        <v>4871</v>
      </c>
      <c r="I1426">
        <v>5195</v>
      </c>
      <c r="J1426">
        <v>5094</v>
      </c>
      <c r="K1426">
        <v>5442</v>
      </c>
      <c r="L1426">
        <v>5592</v>
      </c>
      <c r="M1426">
        <v>5444</v>
      </c>
      <c r="N1426">
        <v>5754</v>
      </c>
      <c r="O1426">
        <v>6472</v>
      </c>
      <c r="P1426">
        <v>5741</v>
      </c>
      <c r="Q1426">
        <v>5328</v>
      </c>
      <c r="R1426">
        <v>4745</v>
      </c>
      <c r="S1426">
        <v>4772</v>
      </c>
    </row>
    <row r="1427" spans="1:19" x14ac:dyDescent="0.25">
      <c r="A1427">
        <v>14690</v>
      </c>
      <c r="B1427" t="s">
        <v>1085</v>
      </c>
      <c r="C1427" t="s">
        <v>167</v>
      </c>
      <c r="D1427" t="s">
        <v>1058</v>
      </c>
      <c r="E1427">
        <v>-48.561999999999998</v>
      </c>
      <c r="F1427">
        <v>-18.141999999999999</v>
      </c>
      <c r="G1427">
        <v>5504</v>
      </c>
      <c r="H1427">
        <v>5075</v>
      </c>
      <c r="I1427">
        <v>5544</v>
      </c>
      <c r="J1427">
        <v>5372</v>
      </c>
      <c r="K1427">
        <v>5706</v>
      </c>
      <c r="L1427">
        <v>5565</v>
      </c>
      <c r="M1427">
        <v>5398</v>
      </c>
      <c r="N1427">
        <v>5564</v>
      </c>
      <c r="O1427">
        <v>6246</v>
      </c>
      <c r="P1427">
        <v>5757</v>
      </c>
      <c r="Q1427">
        <v>5479</v>
      </c>
      <c r="R1427">
        <v>5174</v>
      </c>
      <c r="S1427">
        <v>5165</v>
      </c>
    </row>
    <row r="1428" spans="1:19" x14ac:dyDescent="0.25">
      <c r="A1428">
        <v>7430</v>
      </c>
      <c r="B1428" t="s">
        <v>5007</v>
      </c>
      <c r="C1428" t="s">
        <v>167</v>
      </c>
      <c r="D1428" t="s">
        <v>4704</v>
      </c>
      <c r="E1428">
        <v>-47.621899999999997</v>
      </c>
      <c r="F1428">
        <v>-22.221800000000002</v>
      </c>
      <c r="G1428">
        <v>5140</v>
      </c>
      <c r="H1428">
        <v>4919</v>
      </c>
      <c r="I1428">
        <v>5454</v>
      </c>
      <c r="J1428">
        <v>5232</v>
      </c>
      <c r="K1428">
        <v>5330</v>
      </c>
      <c r="L1428">
        <v>4766</v>
      </c>
      <c r="M1428">
        <v>4672</v>
      </c>
      <c r="N1428">
        <v>4772</v>
      </c>
      <c r="O1428">
        <v>5689</v>
      </c>
      <c r="P1428">
        <v>5233</v>
      </c>
      <c r="Q1428">
        <v>5314</v>
      </c>
      <c r="R1428">
        <v>5120</v>
      </c>
      <c r="S1428">
        <v>5180</v>
      </c>
    </row>
    <row r="1429" spans="1:19" x14ac:dyDescent="0.25">
      <c r="A1429">
        <v>5074</v>
      </c>
      <c r="B1429" t="s">
        <v>3114</v>
      </c>
      <c r="C1429" t="s">
        <v>167</v>
      </c>
      <c r="D1429" t="s">
        <v>2912</v>
      </c>
      <c r="E1429">
        <v>-52.118099999999998</v>
      </c>
      <c r="F1429">
        <v>-24.101400000000002</v>
      </c>
      <c r="G1429">
        <v>5125</v>
      </c>
      <c r="H1429">
        <v>5413</v>
      </c>
      <c r="I1429">
        <v>5478</v>
      </c>
      <c r="J1429">
        <v>5533</v>
      </c>
      <c r="K1429">
        <v>5300</v>
      </c>
      <c r="L1429">
        <v>4510</v>
      </c>
      <c r="M1429">
        <v>4210</v>
      </c>
      <c r="N1429">
        <v>4404</v>
      </c>
      <c r="O1429">
        <v>5304</v>
      </c>
      <c r="P1429">
        <v>4974</v>
      </c>
      <c r="Q1429">
        <v>5189</v>
      </c>
      <c r="R1429">
        <v>5577</v>
      </c>
      <c r="S1429">
        <v>5611</v>
      </c>
    </row>
    <row r="1430" spans="1:19" x14ac:dyDescent="0.25">
      <c r="A1430">
        <v>25269</v>
      </c>
      <c r="B1430" t="s">
        <v>4377</v>
      </c>
      <c r="C1430" t="s">
        <v>167</v>
      </c>
      <c r="D1430" t="s">
        <v>4373</v>
      </c>
      <c r="E1430">
        <v>-60.942100000000003</v>
      </c>
      <c r="F1430">
        <v>-12.998200000000001</v>
      </c>
      <c r="G1430">
        <v>4820</v>
      </c>
      <c r="H1430">
        <v>4361</v>
      </c>
      <c r="I1430">
        <v>4428</v>
      </c>
      <c r="J1430">
        <v>4599</v>
      </c>
      <c r="K1430">
        <v>4859</v>
      </c>
      <c r="L1430">
        <v>4653</v>
      </c>
      <c r="M1430">
        <v>4969</v>
      </c>
      <c r="N1430">
        <v>5075</v>
      </c>
      <c r="O1430">
        <v>5440</v>
      </c>
      <c r="P1430">
        <v>5053</v>
      </c>
      <c r="Q1430">
        <v>5052</v>
      </c>
      <c r="R1430">
        <v>4799</v>
      </c>
      <c r="S1430">
        <v>4556</v>
      </c>
    </row>
    <row r="1431" spans="1:19" x14ac:dyDescent="0.25">
      <c r="A1431">
        <v>3618</v>
      </c>
      <c r="B1431" t="s">
        <v>4685</v>
      </c>
      <c r="C1431" t="s">
        <v>167</v>
      </c>
      <c r="D1431" t="s">
        <v>4434</v>
      </c>
      <c r="E1431">
        <v>-49.246400000000001</v>
      </c>
      <c r="F1431">
        <v>-26.4251</v>
      </c>
      <c r="G1431">
        <v>4163</v>
      </c>
      <c r="H1431">
        <v>4644</v>
      </c>
      <c r="I1431">
        <v>4740</v>
      </c>
      <c r="J1431">
        <v>4646</v>
      </c>
      <c r="K1431">
        <v>4221</v>
      </c>
      <c r="L1431">
        <v>3785</v>
      </c>
      <c r="M1431">
        <v>3345</v>
      </c>
      <c r="N1431">
        <v>3511</v>
      </c>
      <c r="O1431">
        <v>4242</v>
      </c>
      <c r="P1431">
        <v>3682</v>
      </c>
      <c r="Q1431">
        <v>3884</v>
      </c>
      <c r="R1431">
        <v>4564</v>
      </c>
      <c r="S1431">
        <v>4687</v>
      </c>
    </row>
    <row r="1432" spans="1:19" x14ac:dyDescent="0.25">
      <c r="A1432">
        <v>33862</v>
      </c>
      <c r="B1432" t="s">
        <v>199</v>
      </c>
      <c r="C1432" t="s">
        <v>167</v>
      </c>
      <c r="D1432" t="s">
        <v>192</v>
      </c>
      <c r="E1432">
        <v>-36.171999999999997</v>
      </c>
      <c r="F1432">
        <v>-10.1281</v>
      </c>
      <c r="G1432">
        <v>5470</v>
      </c>
      <c r="H1432">
        <v>5746</v>
      </c>
      <c r="I1432">
        <v>5966</v>
      </c>
      <c r="J1432">
        <v>6009</v>
      </c>
      <c r="K1432">
        <v>5376</v>
      </c>
      <c r="L1432">
        <v>4785</v>
      </c>
      <c r="M1432">
        <v>4509</v>
      </c>
      <c r="N1432">
        <v>4574</v>
      </c>
      <c r="O1432">
        <v>5175</v>
      </c>
      <c r="P1432">
        <v>5653</v>
      </c>
      <c r="Q1432">
        <v>5867</v>
      </c>
      <c r="R1432">
        <v>5992</v>
      </c>
      <c r="S1432">
        <v>5992</v>
      </c>
    </row>
    <row r="1433" spans="1:19" x14ac:dyDescent="0.25">
      <c r="A1433">
        <v>6843</v>
      </c>
      <c r="B1433" t="s">
        <v>4939</v>
      </c>
      <c r="C1433" t="s">
        <v>167</v>
      </c>
      <c r="D1433" t="s">
        <v>4704</v>
      </c>
      <c r="E1433">
        <v>-47.192999999999998</v>
      </c>
      <c r="F1433">
        <v>-22.642399999999999</v>
      </c>
      <c r="G1433">
        <v>5204</v>
      </c>
      <c r="H1433">
        <v>5026</v>
      </c>
      <c r="I1433">
        <v>5566</v>
      </c>
      <c r="J1433">
        <v>5358</v>
      </c>
      <c r="K1433">
        <v>5348</v>
      </c>
      <c r="L1433">
        <v>4799</v>
      </c>
      <c r="M1433">
        <v>4647</v>
      </c>
      <c r="N1433">
        <v>4784</v>
      </c>
      <c r="O1433">
        <v>5630</v>
      </c>
      <c r="P1433">
        <v>5270</v>
      </c>
      <c r="Q1433">
        <v>5379</v>
      </c>
      <c r="R1433">
        <v>5214</v>
      </c>
      <c r="S1433">
        <v>5423</v>
      </c>
    </row>
    <row r="1434" spans="1:19" x14ac:dyDescent="0.25">
      <c r="A1434">
        <v>10329</v>
      </c>
      <c r="B1434" t="s">
        <v>5243</v>
      </c>
      <c r="C1434" t="s">
        <v>167</v>
      </c>
      <c r="D1434" t="s">
        <v>4704</v>
      </c>
      <c r="E1434">
        <v>-49.777900000000002</v>
      </c>
      <c r="F1434">
        <v>-20.478000000000002</v>
      </c>
      <c r="G1434">
        <v>5400</v>
      </c>
      <c r="H1434">
        <v>5286</v>
      </c>
      <c r="I1434">
        <v>5619</v>
      </c>
      <c r="J1434">
        <v>5441</v>
      </c>
      <c r="K1434">
        <v>5568</v>
      </c>
      <c r="L1434">
        <v>5087</v>
      </c>
      <c r="M1434">
        <v>4955</v>
      </c>
      <c r="N1434">
        <v>5169</v>
      </c>
      <c r="O1434">
        <v>5900</v>
      </c>
      <c r="P1434">
        <v>5428</v>
      </c>
      <c r="Q1434">
        <v>5474</v>
      </c>
      <c r="R1434">
        <v>5430</v>
      </c>
      <c r="S1434">
        <v>5447</v>
      </c>
    </row>
    <row r="1435" spans="1:19" x14ac:dyDescent="0.25">
      <c r="A1435">
        <v>26772</v>
      </c>
      <c r="B1435" t="s">
        <v>4380</v>
      </c>
      <c r="C1435" t="s">
        <v>167</v>
      </c>
      <c r="D1435" t="s">
        <v>4373</v>
      </c>
      <c r="E1435">
        <v>-64.228399999999993</v>
      </c>
      <c r="F1435">
        <v>-12.437099999999999</v>
      </c>
      <c r="G1435">
        <v>4714</v>
      </c>
      <c r="H1435">
        <v>4359</v>
      </c>
      <c r="I1435">
        <v>4384</v>
      </c>
      <c r="J1435">
        <v>4511</v>
      </c>
      <c r="K1435">
        <v>4808</v>
      </c>
      <c r="L1435">
        <v>4304</v>
      </c>
      <c r="M1435">
        <v>4688</v>
      </c>
      <c r="N1435">
        <v>4885</v>
      </c>
      <c r="O1435">
        <v>5260</v>
      </c>
      <c r="P1435">
        <v>5040</v>
      </c>
      <c r="Q1435">
        <v>4991</v>
      </c>
      <c r="R1435">
        <v>4783</v>
      </c>
      <c r="S1435">
        <v>4554</v>
      </c>
    </row>
    <row r="1436" spans="1:19" x14ac:dyDescent="0.25">
      <c r="A1436">
        <v>13922</v>
      </c>
      <c r="B1436" t="s">
        <v>1722</v>
      </c>
      <c r="C1436" t="s">
        <v>167</v>
      </c>
      <c r="D1436" t="s">
        <v>1651</v>
      </c>
      <c r="E1436">
        <v>-53.129199999999997</v>
      </c>
      <c r="F1436">
        <v>-18.543700000000001</v>
      </c>
      <c r="G1436">
        <v>5298</v>
      </c>
      <c r="H1436">
        <v>5059</v>
      </c>
      <c r="I1436">
        <v>5363</v>
      </c>
      <c r="J1436">
        <v>5306</v>
      </c>
      <c r="K1436">
        <v>5442</v>
      </c>
      <c r="L1436">
        <v>5215</v>
      </c>
      <c r="M1436">
        <v>5122</v>
      </c>
      <c r="N1436">
        <v>5259</v>
      </c>
      <c r="O1436">
        <v>5941</v>
      </c>
      <c r="P1436">
        <v>5405</v>
      </c>
      <c r="Q1436">
        <v>5207</v>
      </c>
      <c r="R1436">
        <v>5114</v>
      </c>
      <c r="S1436">
        <v>5144</v>
      </c>
    </row>
    <row r="1437" spans="1:19" x14ac:dyDescent="0.25">
      <c r="A1437">
        <v>28059</v>
      </c>
      <c r="B1437" t="s">
        <v>654</v>
      </c>
      <c r="C1437" t="s">
        <v>167</v>
      </c>
      <c r="D1437" t="s">
        <v>375</v>
      </c>
      <c r="E1437">
        <v>-44.261200000000002</v>
      </c>
      <c r="F1437">
        <v>-12.029199999999999</v>
      </c>
      <c r="G1437">
        <v>5980</v>
      </c>
      <c r="H1437">
        <v>6025</v>
      </c>
      <c r="I1437">
        <v>5979</v>
      </c>
      <c r="J1437">
        <v>5869</v>
      </c>
      <c r="K1437">
        <v>5967</v>
      </c>
      <c r="L1437">
        <v>5870</v>
      </c>
      <c r="M1437">
        <v>5755</v>
      </c>
      <c r="N1437">
        <v>6005</v>
      </c>
      <c r="O1437">
        <v>6420</v>
      </c>
      <c r="P1437">
        <v>6330</v>
      </c>
      <c r="Q1437">
        <v>6063</v>
      </c>
      <c r="R1437">
        <v>5629</v>
      </c>
      <c r="S1437">
        <v>5849</v>
      </c>
    </row>
    <row r="1438" spans="1:19" x14ac:dyDescent="0.25">
      <c r="A1438">
        <v>5619</v>
      </c>
      <c r="B1438" t="s">
        <v>4763</v>
      </c>
      <c r="C1438" t="s">
        <v>167</v>
      </c>
      <c r="D1438" t="s">
        <v>4704</v>
      </c>
      <c r="E1438">
        <v>-46.919400000000003</v>
      </c>
      <c r="F1438">
        <v>-23.602699999999999</v>
      </c>
      <c r="G1438">
        <v>4734</v>
      </c>
      <c r="H1438">
        <v>4818</v>
      </c>
      <c r="I1438">
        <v>5304</v>
      </c>
      <c r="J1438">
        <v>4995</v>
      </c>
      <c r="K1438">
        <v>4856</v>
      </c>
      <c r="L1438">
        <v>4270</v>
      </c>
      <c r="M1438">
        <v>4148</v>
      </c>
      <c r="N1438">
        <v>4170</v>
      </c>
      <c r="O1438">
        <v>5094</v>
      </c>
      <c r="P1438">
        <v>4582</v>
      </c>
      <c r="Q1438">
        <v>4666</v>
      </c>
      <c r="R1438">
        <v>4801</v>
      </c>
      <c r="S1438">
        <v>5107</v>
      </c>
    </row>
    <row r="1439" spans="1:19" x14ac:dyDescent="0.25">
      <c r="A1439">
        <v>1943</v>
      </c>
      <c r="B1439" t="s">
        <v>4131</v>
      </c>
      <c r="C1439" t="s">
        <v>167</v>
      </c>
      <c r="D1439" t="s">
        <v>3898</v>
      </c>
      <c r="E1439">
        <v>-51.697499999999998</v>
      </c>
      <c r="F1439">
        <v>-28.989599999999999</v>
      </c>
      <c r="G1439">
        <v>4659</v>
      </c>
      <c r="H1439">
        <v>5466</v>
      </c>
      <c r="I1439">
        <v>5502</v>
      </c>
      <c r="J1439">
        <v>5226</v>
      </c>
      <c r="K1439">
        <v>4678</v>
      </c>
      <c r="L1439">
        <v>3802</v>
      </c>
      <c r="M1439">
        <v>3319</v>
      </c>
      <c r="N1439">
        <v>3728</v>
      </c>
      <c r="O1439">
        <v>4337</v>
      </c>
      <c r="P1439">
        <v>4077</v>
      </c>
      <c r="Q1439">
        <v>4694</v>
      </c>
      <c r="R1439">
        <v>5501</v>
      </c>
      <c r="S1439">
        <v>5573</v>
      </c>
    </row>
    <row r="1440" spans="1:19" x14ac:dyDescent="0.25">
      <c r="A1440">
        <v>34333</v>
      </c>
      <c r="B1440" t="s">
        <v>1643</v>
      </c>
      <c r="C1440" t="s">
        <v>167</v>
      </c>
      <c r="D1440" t="s">
        <v>1511</v>
      </c>
      <c r="E1440">
        <v>-58.571899999999999</v>
      </c>
      <c r="F1440">
        <v>-9.9006000000000007</v>
      </c>
      <c r="G1440">
        <v>4718</v>
      </c>
      <c r="H1440">
        <v>4140</v>
      </c>
      <c r="I1440">
        <v>4335</v>
      </c>
      <c r="J1440">
        <v>4469</v>
      </c>
      <c r="K1440">
        <v>4574</v>
      </c>
      <c r="L1440">
        <v>4531</v>
      </c>
      <c r="M1440">
        <v>5052</v>
      </c>
      <c r="N1440">
        <v>5098</v>
      </c>
      <c r="O1440">
        <v>5425</v>
      </c>
      <c r="P1440">
        <v>4985</v>
      </c>
      <c r="Q1440">
        <v>5004</v>
      </c>
      <c r="R1440">
        <v>4581</v>
      </c>
      <c r="S1440">
        <v>4423</v>
      </c>
    </row>
    <row r="1441" spans="1:19" x14ac:dyDescent="0.25">
      <c r="A1441">
        <v>14741</v>
      </c>
      <c r="B1441" t="s">
        <v>2390</v>
      </c>
      <c r="C1441" t="s">
        <v>167</v>
      </c>
      <c r="D1441" t="s">
        <v>1727</v>
      </c>
      <c r="E1441">
        <v>-43.465200000000003</v>
      </c>
      <c r="F1441">
        <v>-18.0732</v>
      </c>
      <c r="G1441">
        <v>5283</v>
      </c>
      <c r="H1441">
        <v>5411</v>
      </c>
      <c r="I1441">
        <v>5923</v>
      </c>
      <c r="J1441">
        <v>5252</v>
      </c>
      <c r="K1441">
        <v>5203</v>
      </c>
      <c r="L1441">
        <v>4891</v>
      </c>
      <c r="M1441">
        <v>4908</v>
      </c>
      <c r="N1441">
        <v>5162</v>
      </c>
      <c r="O1441">
        <v>5767</v>
      </c>
      <c r="P1441">
        <v>5813</v>
      </c>
      <c r="Q1441">
        <v>5361</v>
      </c>
      <c r="R1441">
        <v>4601</v>
      </c>
      <c r="S1441">
        <v>5106</v>
      </c>
    </row>
    <row r="1442" spans="1:19" x14ac:dyDescent="0.25">
      <c r="A1442">
        <v>40469</v>
      </c>
      <c r="B1442" t="s">
        <v>5452</v>
      </c>
      <c r="C1442" t="s">
        <v>167</v>
      </c>
      <c r="D1442" t="s">
        <v>5370</v>
      </c>
      <c r="E1442">
        <v>-49.247</v>
      </c>
      <c r="F1442">
        <v>-8.2832000000000008</v>
      </c>
      <c r="G1442">
        <v>5137</v>
      </c>
      <c r="H1442">
        <v>4560</v>
      </c>
      <c r="I1442">
        <v>4796</v>
      </c>
      <c r="J1442">
        <v>4817</v>
      </c>
      <c r="K1442">
        <v>4882</v>
      </c>
      <c r="L1442">
        <v>5235</v>
      </c>
      <c r="M1442">
        <v>5549</v>
      </c>
      <c r="N1442">
        <v>5652</v>
      </c>
      <c r="O1442">
        <v>6180</v>
      </c>
      <c r="P1442">
        <v>5726</v>
      </c>
      <c r="Q1442">
        <v>5042</v>
      </c>
      <c r="R1442">
        <v>4677</v>
      </c>
      <c r="S1442">
        <v>4524</v>
      </c>
    </row>
    <row r="1443" spans="1:19" x14ac:dyDescent="0.25">
      <c r="A1443">
        <v>2583</v>
      </c>
      <c r="B1443" t="s">
        <v>4244</v>
      </c>
      <c r="C1443" t="s">
        <v>167</v>
      </c>
      <c r="D1443" t="s">
        <v>3898</v>
      </c>
      <c r="E1443">
        <v>-52.302799999999998</v>
      </c>
      <c r="F1443">
        <v>-28.128399999999999</v>
      </c>
      <c r="G1443">
        <v>4811</v>
      </c>
      <c r="H1443">
        <v>5497</v>
      </c>
      <c r="I1443">
        <v>5568</v>
      </c>
      <c r="J1443">
        <v>5341</v>
      </c>
      <c r="K1443">
        <v>4883</v>
      </c>
      <c r="L1443">
        <v>4015</v>
      </c>
      <c r="M1443">
        <v>3477</v>
      </c>
      <c r="N1443">
        <v>3948</v>
      </c>
      <c r="O1443">
        <v>4585</v>
      </c>
      <c r="P1443">
        <v>4287</v>
      </c>
      <c r="Q1443">
        <v>4965</v>
      </c>
      <c r="R1443">
        <v>5588</v>
      </c>
      <c r="S1443">
        <v>5576</v>
      </c>
    </row>
    <row r="1444" spans="1:19" x14ac:dyDescent="0.25">
      <c r="A1444">
        <v>13906</v>
      </c>
      <c r="B1444" t="s">
        <v>1721</v>
      </c>
      <c r="C1444" t="s">
        <v>167</v>
      </c>
      <c r="D1444" t="s">
        <v>1651</v>
      </c>
      <c r="E1444">
        <v>-54.751399999999997</v>
      </c>
      <c r="F1444">
        <v>-18.5017</v>
      </c>
      <c r="G1444">
        <v>5350</v>
      </c>
      <c r="H1444">
        <v>5084</v>
      </c>
      <c r="I1444">
        <v>5465</v>
      </c>
      <c r="J1444">
        <v>5588</v>
      </c>
      <c r="K1444">
        <v>5514</v>
      </c>
      <c r="L1444">
        <v>5054</v>
      </c>
      <c r="M1444">
        <v>5080</v>
      </c>
      <c r="N1444">
        <v>5096</v>
      </c>
      <c r="O1444">
        <v>5842</v>
      </c>
      <c r="P1444">
        <v>5392</v>
      </c>
      <c r="Q1444">
        <v>5380</v>
      </c>
      <c r="R1444">
        <v>5355</v>
      </c>
      <c r="S1444">
        <v>5350</v>
      </c>
    </row>
    <row r="1445" spans="1:19" x14ac:dyDescent="0.25">
      <c r="A1445">
        <v>43325</v>
      </c>
      <c r="B1445" t="s">
        <v>2729</v>
      </c>
      <c r="C1445" t="s">
        <v>167</v>
      </c>
      <c r="D1445" t="s">
        <v>2709</v>
      </c>
      <c r="E1445">
        <v>-36.605800000000002</v>
      </c>
      <c r="F1445">
        <v>-7.6275000000000004</v>
      </c>
      <c r="G1445">
        <v>5606</v>
      </c>
      <c r="H1445">
        <v>5676</v>
      </c>
      <c r="I1445">
        <v>5752</v>
      </c>
      <c r="J1445">
        <v>5988</v>
      </c>
      <c r="K1445">
        <v>5713</v>
      </c>
      <c r="L1445">
        <v>5144</v>
      </c>
      <c r="M1445">
        <v>4641</v>
      </c>
      <c r="N1445">
        <v>4788</v>
      </c>
      <c r="O1445">
        <v>5437</v>
      </c>
      <c r="P1445">
        <v>6055</v>
      </c>
      <c r="Q1445">
        <v>6131</v>
      </c>
      <c r="R1445">
        <v>6130</v>
      </c>
      <c r="S1445">
        <v>5812</v>
      </c>
    </row>
    <row r="1446" spans="1:19" x14ac:dyDescent="0.25">
      <c r="A1446">
        <v>35643</v>
      </c>
      <c r="B1446" t="s">
        <v>227</v>
      </c>
      <c r="C1446" t="s">
        <v>167</v>
      </c>
      <c r="D1446" t="s">
        <v>192</v>
      </c>
      <c r="E1446">
        <v>-36.770000000000003</v>
      </c>
      <c r="F1446">
        <v>-9.6181999999999999</v>
      </c>
      <c r="G1446">
        <v>5385</v>
      </c>
      <c r="H1446">
        <v>5753</v>
      </c>
      <c r="I1446">
        <v>5652</v>
      </c>
      <c r="J1446">
        <v>5982</v>
      </c>
      <c r="K1446">
        <v>5444</v>
      </c>
      <c r="L1446">
        <v>4612</v>
      </c>
      <c r="M1446">
        <v>4313</v>
      </c>
      <c r="N1446">
        <v>4453</v>
      </c>
      <c r="O1446">
        <v>4965</v>
      </c>
      <c r="P1446">
        <v>5657</v>
      </c>
      <c r="Q1446">
        <v>5762</v>
      </c>
      <c r="R1446">
        <v>6077</v>
      </c>
      <c r="S1446">
        <v>5952</v>
      </c>
    </row>
    <row r="1447" spans="1:19" x14ac:dyDescent="0.25">
      <c r="A1447">
        <v>52522</v>
      </c>
      <c r="B1447" t="s">
        <v>857</v>
      </c>
      <c r="C1447" t="s">
        <v>167</v>
      </c>
      <c r="D1447" t="s">
        <v>792</v>
      </c>
      <c r="E1447">
        <v>-40.654000000000003</v>
      </c>
      <c r="F1447">
        <v>-5.1680999999999999</v>
      </c>
      <c r="G1447">
        <v>5598</v>
      </c>
      <c r="H1447">
        <v>4925</v>
      </c>
      <c r="I1447">
        <v>5210</v>
      </c>
      <c r="J1447">
        <v>5422</v>
      </c>
      <c r="K1447">
        <v>5094</v>
      </c>
      <c r="L1447">
        <v>5117</v>
      </c>
      <c r="M1447">
        <v>5201</v>
      </c>
      <c r="N1447">
        <v>5597</v>
      </c>
      <c r="O1447">
        <v>6241</v>
      </c>
      <c r="P1447">
        <v>6543</v>
      </c>
      <c r="Q1447">
        <v>6324</v>
      </c>
      <c r="R1447">
        <v>6103</v>
      </c>
      <c r="S1447">
        <v>5403</v>
      </c>
    </row>
    <row r="1448" spans="1:19" x14ac:dyDescent="0.25">
      <c r="A1448">
        <v>44866</v>
      </c>
      <c r="B1448" t="s">
        <v>803</v>
      </c>
      <c r="C1448" t="s">
        <v>167</v>
      </c>
      <c r="D1448" t="s">
        <v>792</v>
      </c>
      <c r="E1448">
        <v>-39.410200000000003</v>
      </c>
      <c r="F1448">
        <v>-7.2290000000000001</v>
      </c>
      <c r="G1448">
        <v>5867</v>
      </c>
      <c r="H1448">
        <v>5560</v>
      </c>
      <c r="I1448">
        <v>5612</v>
      </c>
      <c r="J1448">
        <v>5675</v>
      </c>
      <c r="K1448">
        <v>5611</v>
      </c>
      <c r="L1448">
        <v>5414</v>
      </c>
      <c r="M1448">
        <v>5302</v>
      </c>
      <c r="N1448">
        <v>5652</v>
      </c>
      <c r="O1448">
        <v>6370</v>
      </c>
      <c r="P1448">
        <v>6641</v>
      </c>
      <c r="Q1448">
        <v>6426</v>
      </c>
      <c r="R1448">
        <v>6276</v>
      </c>
      <c r="S1448">
        <v>5872</v>
      </c>
    </row>
    <row r="1449" spans="1:19" x14ac:dyDescent="0.25">
      <c r="A1449">
        <v>8962</v>
      </c>
      <c r="B1449" t="s">
        <v>5140</v>
      </c>
      <c r="C1449" t="s">
        <v>167</v>
      </c>
      <c r="D1449" t="s">
        <v>4704</v>
      </c>
      <c r="E1449">
        <v>-47.732799999999997</v>
      </c>
      <c r="F1449">
        <v>-21.3384</v>
      </c>
      <c r="G1449">
        <v>5282</v>
      </c>
      <c r="H1449">
        <v>5046</v>
      </c>
      <c r="I1449">
        <v>5626</v>
      </c>
      <c r="J1449">
        <v>5261</v>
      </c>
      <c r="K1449">
        <v>5424</v>
      </c>
      <c r="L1449">
        <v>4972</v>
      </c>
      <c r="M1449">
        <v>4972</v>
      </c>
      <c r="N1449">
        <v>5097</v>
      </c>
      <c r="O1449">
        <v>5752</v>
      </c>
      <c r="P1449">
        <v>5331</v>
      </c>
      <c r="Q1449">
        <v>5355</v>
      </c>
      <c r="R1449">
        <v>5217</v>
      </c>
      <c r="S1449">
        <v>5331</v>
      </c>
    </row>
    <row r="1450" spans="1:19" x14ac:dyDescent="0.25">
      <c r="A1450">
        <v>24532</v>
      </c>
      <c r="B1450" t="s">
        <v>532</v>
      </c>
      <c r="C1450" t="s">
        <v>167</v>
      </c>
      <c r="D1450" t="s">
        <v>375</v>
      </c>
      <c r="E1450">
        <v>-39.813000000000002</v>
      </c>
      <c r="F1450">
        <v>-13.355600000000001</v>
      </c>
      <c r="G1450">
        <v>4890</v>
      </c>
      <c r="H1450">
        <v>5318</v>
      </c>
      <c r="I1450">
        <v>5569</v>
      </c>
      <c r="J1450">
        <v>5513</v>
      </c>
      <c r="K1450">
        <v>4707</v>
      </c>
      <c r="L1450">
        <v>4244</v>
      </c>
      <c r="M1450">
        <v>3914</v>
      </c>
      <c r="N1450">
        <v>4136</v>
      </c>
      <c r="O1450">
        <v>4587</v>
      </c>
      <c r="P1450">
        <v>5223</v>
      </c>
      <c r="Q1450">
        <v>5083</v>
      </c>
      <c r="R1450">
        <v>4988</v>
      </c>
      <c r="S1450">
        <v>5396</v>
      </c>
    </row>
    <row r="1451" spans="1:19" x14ac:dyDescent="0.25">
      <c r="A1451">
        <v>2180</v>
      </c>
      <c r="B1451" t="s">
        <v>4450</v>
      </c>
      <c r="C1451" t="s">
        <v>167</v>
      </c>
      <c r="D1451" t="s">
        <v>4434</v>
      </c>
      <c r="E1451">
        <v>-49.3733</v>
      </c>
      <c r="F1451">
        <v>-28.672799999999999</v>
      </c>
      <c r="G1451">
        <v>4448</v>
      </c>
      <c r="H1451">
        <v>5022</v>
      </c>
      <c r="I1451">
        <v>5019</v>
      </c>
      <c r="J1451">
        <v>4797</v>
      </c>
      <c r="K1451">
        <v>4586</v>
      </c>
      <c r="L1451">
        <v>3980</v>
      </c>
      <c r="M1451">
        <v>3492</v>
      </c>
      <c r="N1451">
        <v>3714</v>
      </c>
      <c r="O1451">
        <v>4333</v>
      </c>
      <c r="P1451">
        <v>3900</v>
      </c>
      <c r="Q1451">
        <v>4258</v>
      </c>
      <c r="R1451">
        <v>5132</v>
      </c>
      <c r="S1451">
        <v>5136</v>
      </c>
    </row>
    <row r="1452" spans="1:19" x14ac:dyDescent="0.25">
      <c r="A1452">
        <v>16477</v>
      </c>
      <c r="B1452" t="s">
        <v>2438</v>
      </c>
      <c r="C1452" t="s">
        <v>167</v>
      </c>
      <c r="D1452" t="s">
        <v>1727</v>
      </c>
      <c r="E1452">
        <v>-40.918700000000001</v>
      </c>
      <c r="F1452">
        <v>-17.238600000000002</v>
      </c>
      <c r="G1452">
        <v>5075</v>
      </c>
      <c r="H1452">
        <v>5642</v>
      </c>
      <c r="I1452">
        <v>6115</v>
      </c>
      <c r="J1452">
        <v>5542</v>
      </c>
      <c r="K1452">
        <v>5101</v>
      </c>
      <c r="L1452">
        <v>4454</v>
      </c>
      <c r="M1452">
        <v>4149</v>
      </c>
      <c r="N1452">
        <v>4297</v>
      </c>
      <c r="O1452">
        <v>4846</v>
      </c>
      <c r="P1452">
        <v>5226</v>
      </c>
      <c r="Q1452">
        <v>5149</v>
      </c>
      <c r="R1452">
        <v>4836</v>
      </c>
      <c r="S1452">
        <v>5543</v>
      </c>
    </row>
    <row r="1453" spans="1:19" x14ac:dyDescent="0.25">
      <c r="A1453">
        <v>29509</v>
      </c>
      <c r="B1453" t="s">
        <v>706</v>
      </c>
      <c r="C1453" t="s">
        <v>167</v>
      </c>
      <c r="D1453" t="s">
        <v>375</v>
      </c>
      <c r="E1453">
        <v>-38.151800000000001</v>
      </c>
      <c r="F1453">
        <v>-11.506399999999999</v>
      </c>
      <c r="G1453">
        <v>5207</v>
      </c>
      <c r="H1453">
        <v>5680</v>
      </c>
      <c r="I1453">
        <v>5700</v>
      </c>
      <c r="J1453">
        <v>5746</v>
      </c>
      <c r="K1453">
        <v>5107</v>
      </c>
      <c r="L1453">
        <v>4484</v>
      </c>
      <c r="M1453">
        <v>4360</v>
      </c>
      <c r="N1453">
        <v>4451</v>
      </c>
      <c r="O1453">
        <v>4851</v>
      </c>
      <c r="P1453">
        <v>5370</v>
      </c>
      <c r="Q1453">
        <v>5426</v>
      </c>
      <c r="R1453">
        <v>5667</v>
      </c>
      <c r="S1453">
        <v>5650</v>
      </c>
    </row>
    <row r="1454" spans="1:19" x14ac:dyDescent="0.25">
      <c r="A1454">
        <v>2966</v>
      </c>
      <c r="B1454" t="s">
        <v>4333</v>
      </c>
      <c r="C1454" t="s">
        <v>167</v>
      </c>
      <c r="D1454" t="s">
        <v>3898</v>
      </c>
      <c r="E1454">
        <v>-54.099800000000002</v>
      </c>
      <c r="F1454">
        <v>-27.500399999999999</v>
      </c>
      <c r="G1454">
        <v>4891</v>
      </c>
      <c r="H1454">
        <v>5680</v>
      </c>
      <c r="I1454">
        <v>5696</v>
      </c>
      <c r="J1454">
        <v>5482</v>
      </c>
      <c r="K1454">
        <v>4851</v>
      </c>
      <c r="L1454">
        <v>4090</v>
      </c>
      <c r="M1454">
        <v>3481</v>
      </c>
      <c r="N1454">
        <v>3899</v>
      </c>
      <c r="O1454">
        <v>4612</v>
      </c>
      <c r="P1454">
        <v>4408</v>
      </c>
      <c r="Q1454">
        <v>5164</v>
      </c>
      <c r="R1454">
        <v>5613</v>
      </c>
      <c r="S1454">
        <v>5713</v>
      </c>
    </row>
    <row r="1455" spans="1:19" x14ac:dyDescent="0.25">
      <c r="A1455">
        <v>9668</v>
      </c>
      <c r="B1455" t="s">
        <v>1964</v>
      </c>
      <c r="C1455" t="s">
        <v>167</v>
      </c>
      <c r="D1455" t="s">
        <v>1727</v>
      </c>
      <c r="E1455">
        <v>-45.517099999999999</v>
      </c>
      <c r="F1455">
        <v>-20.873799999999999</v>
      </c>
      <c r="G1455">
        <v>5240</v>
      </c>
      <c r="H1455">
        <v>5106</v>
      </c>
      <c r="I1455">
        <v>5602</v>
      </c>
      <c r="J1455">
        <v>5149</v>
      </c>
      <c r="K1455">
        <v>5410</v>
      </c>
      <c r="L1455">
        <v>5005</v>
      </c>
      <c r="M1455">
        <v>4870</v>
      </c>
      <c r="N1455">
        <v>5149</v>
      </c>
      <c r="O1455">
        <v>5859</v>
      </c>
      <c r="P1455">
        <v>5523</v>
      </c>
      <c r="Q1455">
        <v>5330</v>
      </c>
      <c r="R1455">
        <v>4812</v>
      </c>
      <c r="S1455">
        <v>5064</v>
      </c>
    </row>
    <row r="1456" spans="1:19" x14ac:dyDescent="0.25">
      <c r="A1456">
        <v>10530</v>
      </c>
      <c r="B1456" t="s">
        <v>5259</v>
      </c>
      <c r="C1456" t="s">
        <v>167</v>
      </c>
      <c r="D1456" t="s">
        <v>4704</v>
      </c>
      <c r="E1456">
        <v>-47.421300000000002</v>
      </c>
      <c r="F1456">
        <v>-20.404</v>
      </c>
      <c r="G1456">
        <v>5359</v>
      </c>
      <c r="H1456">
        <v>5036</v>
      </c>
      <c r="I1456">
        <v>5562</v>
      </c>
      <c r="J1456">
        <v>5177</v>
      </c>
      <c r="K1456">
        <v>5525</v>
      </c>
      <c r="L1456">
        <v>5192</v>
      </c>
      <c r="M1456">
        <v>5193</v>
      </c>
      <c r="N1456">
        <v>5387</v>
      </c>
      <c r="O1456">
        <v>6089</v>
      </c>
      <c r="P1456">
        <v>5499</v>
      </c>
      <c r="Q1456">
        <v>5357</v>
      </c>
      <c r="R1456">
        <v>5101</v>
      </c>
      <c r="S1456">
        <v>5188</v>
      </c>
    </row>
    <row r="1457" spans="1:19" x14ac:dyDescent="0.25">
      <c r="A1457">
        <v>579</v>
      </c>
      <c r="B1457" t="s">
        <v>3923</v>
      </c>
      <c r="C1457" t="s">
        <v>167</v>
      </c>
      <c r="D1457" t="s">
        <v>3898</v>
      </c>
      <c r="E1457">
        <v>-52.046199999999999</v>
      </c>
      <c r="F1457">
        <v>-31.004100000000001</v>
      </c>
      <c r="G1457">
        <v>4580</v>
      </c>
      <c r="H1457">
        <v>5517</v>
      </c>
      <c r="I1457">
        <v>5439</v>
      </c>
      <c r="J1457">
        <v>5163</v>
      </c>
      <c r="K1457">
        <v>4614</v>
      </c>
      <c r="L1457">
        <v>3720</v>
      </c>
      <c r="M1457">
        <v>3270</v>
      </c>
      <c r="N1457">
        <v>3461</v>
      </c>
      <c r="O1457">
        <v>3980</v>
      </c>
      <c r="P1457">
        <v>3992</v>
      </c>
      <c r="Q1457">
        <v>4686</v>
      </c>
      <c r="R1457">
        <v>5481</v>
      </c>
      <c r="S1457">
        <v>5631</v>
      </c>
    </row>
    <row r="1458" spans="1:19" x14ac:dyDescent="0.25">
      <c r="A1458">
        <v>2975</v>
      </c>
      <c r="B1458" t="s">
        <v>4340</v>
      </c>
      <c r="C1458" t="s">
        <v>167</v>
      </c>
      <c r="D1458" t="s">
        <v>3898</v>
      </c>
      <c r="E1458">
        <v>-53.242699999999999</v>
      </c>
      <c r="F1458">
        <v>-27.452500000000001</v>
      </c>
      <c r="G1458">
        <v>4890</v>
      </c>
      <c r="H1458">
        <v>5584</v>
      </c>
      <c r="I1458">
        <v>5652</v>
      </c>
      <c r="J1458">
        <v>5490</v>
      </c>
      <c r="K1458">
        <v>4935</v>
      </c>
      <c r="L1458">
        <v>4092</v>
      </c>
      <c r="M1458">
        <v>3475</v>
      </c>
      <c r="N1458">
        <v>3930</v>
      </c>
      <c r="O1458">
        <v>4656</v>
      </c>
      <c r="P1458">
        <v>4393</v>
      </c>
      <c r="Q1458">
        <v>5107</v>
      </c>
      <c r="R1458">
        <v>5661</v>
      </c>
      <c r="S1458">
        <v>5707</v>
      </c>
    </row>
    <row r="1459" spans="1:19" x14ac:dyDescent="0.25">
      <c r="A1459">
        <v>32093</v>
      </c>
      <c r="B1459" t="s">
        <v>5412</v>
      </c>
      <c r="C1459" t="s">
        <v>167</v>
      </c>
      <c r="D1459" t="s">
        <v>5370</v>
      </c>
      <c r="E1459">
        <v>-49.194600000000001</v>
      </c>
      <c r="F1459">
        <v>-10.5989</v>
      </c>
      <c r="G1459">
        <v>5269</v>
      </c>
      <c r="H1459">
        <v>4722</v>
      </c>
      <c r="I1459">
        <v>4867</v>
      </c>
      <c r="J1459">
        <v>4793</v>
      </c>
      <c r="K1459">
        <v>5086</v>
      </c>
      <c r="L1459">
        <v>5365</v>
      </c>
      <c r="M1459">
        <v>5681</v>
      </c>
      <c r="N1459">
        <v>5816</v>
      </c>
      <c r="O1459">
        <v>6377</v>
      </c>
      <c r="P1459">
        <v>5786</v>
      </c>
      <c r="Q1459">
        <v>5227</v>
      </c>
      <c r="R1459">
        <v>4833</v>
      </c>
      <c r="S1459">
        <v>4673</v>
      </c>
    </row>
    <row r="1460" spans="1:19" x14ac:dyDescent="0.25">
      <c r="A1460">
        <v>32133</v>
      </c>
      <c r="B1460" t="s">
        <v>3449</v>
      </c>
      <c r="C1460" t="s">
        <v>167</v>
      </c>
      <c r="D1460" t="s">
        <v>3448</v>
      </c>
      <c r="E1460">
        <v>-45.189599999999999</v>
      </c>
      <c r="F1460">
        <v>-10.6447</v>
      </c>
      <c r="G1460">
        <v>5868</v>
      </c>
      <c r="H1460">
        <v>5573</v>
      </c>
      <c r="I1460">
        <v>5548</v>
      </c>
      <c r="J1460">
        <v>5568</v>
      </c>
      <c r="K1460">
        <v>5679</v>
      </c>
      <c r="L1460">
        <v>5852</v>
      </c>
      <c r="M1460">
        <v>5902</v>
      </c>
      <c r="N1460">
        <v>6103</v>
      </c>
      <c r="O1460">
        <v>6668</v>
      </c>
      <c r="P1460">
        <v>6507</v>
      </c>
      <c r="Q1460">
        <v>5953</v>
      </c>
      <c r="R1460">
        <v>5488</v>
      </c>
      <c r="S1460">
        <v>5577</v>
      </c>
    </row>
    <row r="1461" spans="1:19" x14ac:dyDescent="0.25">
      <c r="A1461">
        <v>17430</v>
      </c>
      <c r="B1461" t="s">
        <v>2469</v>
      </c>
      <c r="C1461" t="s">
        <v>167</v>
      </c>
      <c r="D1461" t="s">
        <v>1727</v>
      </c>
      <c r="E1461">
        <v>-42.857500000000002</v>
      </c>
      <c r="F1461">
        <v>-16.7165</v>
      </c>
      <c r="G1461">
        <v>5283</v>
      </c>
      <c r="H1461">
        <v>5564</v>
      </c>
      <c r="I1461">
        <v>6076</v>
      </c>
      <c r="J1461">
        <v>5416</v>
      </c>
      <c r="K1461">
        <v>5115</v>
      </c>
      <c r="L1461">
        <v>4754</v>
      </c>
      <c r="M1461">
        <v>4592</v>
      </c>
      <c r="N1461">
        <v>4825</v>
      </c>
      <c r="O1461">
        <v>5590</v>
      </c>
      <c r="P1461">
        <v>5762</v>
      </c>
      <c r="Q1461">
        <v>5540</v>
      </c>
      <c r="R1461">
        <v>4813</v>
      </c>
      <c r="S1461">
        <v>5350</v>
      </c>
    </row>
    <row r="1462" spans="1:19" x14ac:dyDescent="0.25">
      <c r="A1462">
        <v>17187</v>
      </c>
      <c r="B1462" t="s">
        <v>1139</v>
      </c>
      <c r="C1462" t="s">
        <v>167</v>
      </c>
      <c r="D1462" t="s">
        <v>1058</v>
      </c>
      <c r="E1462">
        <v>-47.613500000000002</v>
      </c>
      <c r="F1462">
        <v>-16.7681</v>
      </c>
      <c r="G1462">
        <v>5493</v>
      </c>
      <c r="H1462">
        <v>5173</v>
      </c>
      <c r="I1462">
        <v>5586</v>
      </c>
      <c r="J1462">
        <v>5218</v>
      </c>
      <c r="K1462">
        <v>5540</v>
      </c>
      <c r="L1462">
        <v>5493</v>
      </c>
      <c r="M1462">
        <v>5491</v>
      </c>
      <c r="N1462">
        <v>5770</v>
      </c>
      <c r="O1462">
        <v>6428</v>
      </c>
      <c r="P1462">
        <v>5831</v>
      </c>
      <c r="Q1462">
        <v>5511</v>
      </c>
      <c r="R1462">
        <v>4829</v>
      </c>
      <c r="S1462">
        <v>5052</v>
      </c>
    </row>
    <row r="1463" spans="1:19" x14ac:dyDescent="0.25">
      <c r="A1463">
        <v>9858</v>
      </c>
      <c r="B1463" t="s">
        <v>1986</v>
      </c>
      <c r="C1463" t="s">
        <v>167</v>
      </c>
      <c r="D1463" t="s">
        <v>1727</v>
      </c>
      <c r="E1463">
        <v>-43.816899999999997</v>
      </c>
      <c r="F1463">
        <v>-20.832899999999999</v>
      </c>
      <c r="G1463">
        <v>5044</v>
      </c>
      <c r="H1463">
        <v>5103</v>
      </c>
      <c r="I1463">
        <v>5649</v>
      </c>
      <c r="J1463">
        <v>5045</v>
      </c>
      <c r="K1463">
        <v>5013</v>
      </c>
      <c r="L1463">
        <v>4637</v>
      </c>
      <c r="M1463">
        <v>4619</v>
      </c>
      <c r="N1463">
        <v>4804</v>
      </c>
      <c r="O1463">
        <v>5622</v>
      </c>
      <c r="P1463">
        <v>5361</v>
      </c>
      <c r="Q1463">
        <v>5107</v>
      </c>
      <c r="R1463">
        <v>4596</v>
      </c>
      <c r="S1463">
        <v>4976</v>
      </c>
    </row>
    <row r="1464" spans="1:19" x14ac:dyDescent="0.25">
      <c r="A1464">
        <v>16399</v>
      </c>
      <c r="B1464" t="s">
        <v>1121</v>
      </c>
      <c r="C1464" t="s">
        <v>167</v>
      </c>
      <c r="D1464" t="s">
        <v>1058</v>
      </c>
      <c r="E1464">
        <v>-48.703800000000001</v>
      </c>
      <c r="F1464">
        <v>-17.199100000000001</v>
      </c>
      <c r="G1464">
        <v>5495</v>
      </c>
      <c r="H1464">
        <v>5143</v>
      </c>
      <c r="I1464">
        <v>5486</v>
      </c>
      <c r="J1464">
        <v>5278</v>
      </c>
      <c r="K1464">
        <v>5665</v>
      </c>
      <c r="L1464">
        <v>5530</v>
      </c>
      <c r="M1464">
        <v>5497</v>
      </c>
      <c r="N1464">
        <v>5681</v>
      </c>
      <c r="O1464">
        <v>6338</v>
      </c>
      <c r="P1464">
        <v>5765</v>
      </c>
      <c r="Q1464">
        <v>5497</v>
      </c>
      <c r="R1464">
        <v>5006</v>
      </c>
      <c r="S1464">
        <v>5051</v>
      </c>
    </row>
    <row r="1465" spans="1:19" x14ac:dyDescent="0.25">
      <c r="A1465">
        <v>7454</v>
      </c>
      <c r="B1465" t="s">
        <v>1771</v>
      </c>
      <c r="C1465" t="s">
        <v>167</v>
      </c>
      <c r="D1465" t="s">
        <v>1727</v>
      </c>
      <c r="E1465">
        <v>-45.267699999999998</v>
      </c>
      <c r="F1465">
        <v>-22.208500000000001</v>
      </c>
      <c r="G1465">
        <v>5034</v>
      </c>
      <c r="H1465">
        <v>4820</v>
      </c>
      <c r="I1465">
        <v>5353</v>
      </c>
      <c r="J1465">
        <v>5000</v>
      </c>
      <c r="K1465">
        <v>5121</v>
      </c>
      <c r="L1465">
        <v>4770</v>
      </c>
      <c r="M1465">
        <v>4631</v>
      </c>
      <c r="N1465">
        <v>4858</v>
      </c>
      <c r="O1465">
        <v>5629</v>
      </c>
      <c r="P1465">
        <v>5318</v>
      </c>
      <c r="Q1465">
        <v>5213</v>
      </c>
      <c r="R1465">
        <v>4769</v>
      </c>
      <c r="S1465">
        <v>4924</v>
      </c>
    </row>
    <row r="1466" spans="1:19" x14ac:dyDescent="0.25">
      <c r="A1466">
        <v>29513</v>
      </c>
      <c r="B1466" t="s">
        <v>5303</v>
      </c>
      <c r="C1466" t="s">
        <v>167</v>
      </c>
      <c r="D1466" t="s">
        <v>5304</v>
      </c>
      <c r="E1466">
        <v>-37.763399999999997</v>
      </c>
      <c r="F1466">
        <v>-11.4603</v>
      </c>
      <c r="G1466">
        <v>5262</v>
      </c>
      <c r="H1466">
        <v>5795</v>
      </c>
      <c r="I1466">
        <v>5832</v>
      </c>
      <c r="J1466">
        <v>5868</v>
      </c>
      <c r="K1466">
        <v>5151</v>
      </c>
      <c r="L1466">
        <v>4495</v>
      </c>
      <c r="M1466">
        <v>4345</v>
      </c>
      <c r="N1466">
        <v>4448</v>
      </c>
      <c r="O1466">
        <v>4818</v>
      </c>
      <c r="P1466">
        <v>5407</v>
      </c>
      <c r="Q1466">
        <v>5503</v>
      </c>
      <c r="R1466">
        <v>5699</v>
      </c>
      <c r="S1466">
        <v>5788</v>
      </c>
    </row>
    <row r="1467" spans="1:19" x14ac:dyDescent="0.25">
      <c r="A1467">
        <v>38591</v>
      </c>
      <c r="B1467" t="s">
        <v>3474</v>
      </c>
      <c r="C1467" t="s">
        <v>167</v>
      </c>
      <c r="D1467" t="s">
        <v>3448</v>
      </c>
      <c r="E1467">
        <v>-44.223300000000002</v>
      </c>
      <c r="F1467">
        <v>-8.8231999999999999</v>
      </c>
      <c r="G1467">
        <v>5783</v>
      </c>
      <c r="H1467">
        <v>5318</v>
      </c>
      <c r="I1467">
        <v>5255</v>
      </c>
      <c r="J1467">
        <v>5373</v>
      </c>
      <c r="K1467">
        <v>5598</v>
      </c>
      <c r="L1467">
        <v>5760</v>
      </c>
      <c r="M1467">
        <v>5740</v>
      </c>
      <c r="N1467">
        <v>6107</v>
      </c>
      <c r="O1467">
        <v>6701</v>
      </c>
      <c r="P1467">
        <v>6754</v>
      </c>
      <c r="Q1467">
        <v>6006</v>
      </c>
      <c r="R1467">
        <v>5479</v>
      </c>
      <c r="S1467">
        <v>5303</v>
      </c>
    </row>
    <row r="1468" spans="1:19" x14ac:dyDescent="0.25">
      <c r="A1468">
        <v>27510</v>
      </c>
      <c r="B1468" t="s">
        <v>634</v>
      </c>
      <c r="C1468" t="s">
        <v>167</v>
      </c>
      <c r="D1468" t="s">
        <v>375</v>
      </c>
      <c r="E1468">
        <v>-44.4193</v>
      </c>
      <c r="F1468">
        <v>-12.236499999999999</v>
      </c>
      <c r="G1468">
        <v>5928</v>
      </c>
      <c r="H1468">
        <v>5837</v>
      </c>
      <c r="I1468">
        <v>5818</v>
      </c>
      <c r="J1468">
        <v>5666</v>
      </c>
      <c r="K1468">
        <v>5790</v>
      </c>
      <c r="L1468">
        <v>5851</v>
      </c>
      <c r="M1468">
        <v>5826</v>
      </c>
      <c r="N1468">
        <v>6149</v>
      </c>
      <c r="O1468">
        <v>6566</v>
      </c>
      <c r="P1468">
        <v>6477</v>
      </c>
      <c r="Q1468">
        <v>6052</v>
      </c>
      <c r="R1468">
        <v>5443</v>
      </c>
      <c r="S1468">
        <v>5659</v>
      </c>
    </row>
    <row r="1469" spans="1:19" x14ac:dyDescent="0.25">
      <c r="A1469">
        <v>22013</v>
      </c>
      <c r="B1469" t="s">
        <v>1257</v>
      </c>
      <c r="C1469" t="s">
        <v>167</v>
      </c>
      <c r="D1469" t="s">
        <v>1058</v>
      </c>
      <c r="E1469">
        <v>-49.9756</v>
      </c>
      <c r="F1469">
        <v>-14.5405</v>
      </c>
      <c r="G1469">
        <v>5451</v>
      </c>
      <c r="H1469">
        <v>4984</v>
      </c>
      <c r="I1469">
        <v>5380</v>
      </c>
      <c r="J1469">
        <v>5294</v>
      </c>
      <c r="K1469">
        <v>5640</v>
      </c>
      <c r="L1469">
        <v>5617</v>
      </c>
      <c r="M1469">
        <v>5438</v>
      </c>
      <c r="N1469">
        <v>5684</v>
      </c>
      <c r="O1469">
        <v>6283</v>
      </c>
      <c r="P1469">
        <v>5746</v>
      </c>
      <c r="Q1469">
        <v>5470</v>
      </c>
      <c r="R1469">
        <v>4932</v>
      </c>
      <c r="S1469">
        <v>4951</v>
      </c>
    </row>
    <row r="1470" spans="1:19" x14ac:dyDescent="0.25">
      <c r="A1470">
        <v>30534</v>
      </c>
      <c r="B1470" t="s">
        <v>5402</v>
      </c>
      <c r="C1470" t="s">
        <v>167</v>
      </c>
      <c r="D1470" t="s">
        <v>5370</v>
      </c>
      <c r="E1470">
        <v>-48.918999999999997</v>
      </c>
      <c r="F1470">
        <v>-11.104900000000001</v>
      </c>
      <c r="G1470">
        <v>5369</v>
      </c>
      <c r="H1470">
        <v>4864</v>
      </c>
      <c r="I1470">
        <v>5088</v>
      </c>
      <c r="J1470">
        <v>4961</v>
      </c>
      <c r="K1470">
        <v>5255</v>
      </c>
      <c r="L1470">
        <v>5515</v>
      </c>
      <c r="M1470">
        <v>5591</v>
      </c>
      <c r="N1470">
        <v>5923</v>
      </c>
      <c r="O1470">
        <v>6381</v>
      </c>
      <c r="P1470">
        <v>5779</v>
      </c>
      <c r="Q1470">
        <v>5264</v>
      </c>
      <c r="R1470">
        <v>4956</v>
      </c>
      <c r="S1470">
        <v>4846</v>
      </c>
    </row>
    <row r="1471" spans="1:19" x14ac:dyDescent="0.25">
      <c r="A1471">
        <v>55370</v>
      </c>
      <c r="B1471" t="s">
        <v>888</v>
      </c>
      <c r="C1471" t="s">
        <v>167</v>
      </c>
      <c r="D1471" t="s">
        <v>792</v>
      </c>
      <c r="E1471">
        <v>-40.902799999999999</v>
      </c>
      <c r="F1471">
        <v>-4.4126000000000003</v>
      </c>
      <c r="G1471">
        <v>5740</v>
      </c>
      <c r="H1471">
        <v>5211</v>
      </c>
      <c r="I1471">
        <v>5349</v>
      </c>
      <c r="J1471">
        <v>5478</v>
      </c>
      <c r="K1471">
        <v>5137</v>
      </c>
      <c r="L1471">
        <v>5237</v>
      </c>
      <c r="M1471">
        <v>5296</v>
      </c>
      <c r="N1471">
        <v>5661</v>
      </c>
      <c r="O1471">
        <v>6342</v>
      </c>
      <c r="P1471">
        <v>6689</v>
      </c>
      <c r="Q1471">
        <v>6513</v>
      </c>
      <c r="R1471">
        <v>6341</v>
      </c>
      <c r="S1471">
        <v>5630</v>
      </c>
    </row>
    <row r="1472" spans="1:19" x14ac:dyDescent="0.25">
      <c r="A1472">
        <v>16199</v>
      </c>
      <c r="B1472" t="s">
        <v>1115</v>
      </c>
      <c r="C1472" t="s">
        <v>167</v>
      </c>
      <c r="D1472" t="s">
        <v>1058</v>
      </c>
      <c r="E1472">
        <v>-49.380200000000002</v>
      </c>
      <c r="F1472">
        <v>-17.288799999999998</v>
      </c>
      <c r="G1472">
        <v>5473</v>
      </c>
      <c r="H1472">
        <v>5136</v>
      </c>
      <c r="I1472">
        <v>5458</v>
      </c>
      <c r="J1472">
        <v>5371</v>
      </c>
      <c r="K1472">
        <v>5664</v>
      </c>
      <c r="L1472">
        <v>5547</v>
      </c>
      <c r="M1472">
        <v>5358</v>
      </c>
      <c r="N1472">
        <v>5565</v>
      </c>
      <c r="O1472">
        <v>6302</v>
      </c>
      <c r="P1472">
        <v>5682</v>
      </c>
      <c r="Q1472">
        <v>5428</v>
      </c>
      <c r="R1472">
        <v>5065</v>
      </c>
      <c r="S1472">
        <v>5098</v>
      </c>
    </row>
    <row r="1473" spans="1:19" x14ac:dyDescent="0.25">
      <c r="A1473">
        <v>10561</v>
      </c>
      <c r="B1473" t="s">
        <v>2052</v>
      </c>
      <c r="C1473" t="s">
        <v>167</v>
      </c>
      <c r="D1473" t="s">
        <v>1727</v>
      </c>
      <c r="E1473">
        <v>-44.333799999999997</v>
      </c>
      <c r="F1473">
        <v>-20.392800000000001</v>
      </c>
      <c r="G1473">
        <v>5253</v>
      </c>
      <c r="H1473">
        <v>5111</v>
      </c>
      <c r="I1473">
        <v>5576</v>
      </c>
      <c r="J1473">
        <v>5153</v>
      </c>
      <c r="K1473">
        <v>5258</v>
      </c>
      <c r="L1473">
        <v>5013</v>
      </c>
      <c r="M1473">
        <v>5015</v>
      </c>
      <c r="N1473">
        <v>5292</v>
      </c>
      <c r="O1473">
        <v>5951</v>
      </c>
      <c r="P1473">
        <v>5692</v>
      </c>
      <c r="Q1473">
        <v>5316</v>
      </c>
      <c r="R1473">
        <v>4742</v>
      </c>
      <c r="S1473">
        <v>4916</v>
      </c>
    </row>
    <row r="1474" spans="1:19" x14ac:dyDescent="0.25">
      <c r="A1474">
        <v>60102</v>
      </c>
      <c r="B1474" t="s">
        <v>972</v>
      </c>
      <c r="C1474" t="s">
        <v>167</v>
      </c>
      <c r="D1474" t="s">
        <v>792</v>
      </c>
      <c r="E1474">
        <v>-40.176299999999998</v>
      </c>
      <c r="F1474">
        <v>-2.9184999999999999</v>
      </c>
      <c r="G1474">
        <v>5576</v>
      </c>
      <c r="H1474">
        <v>5379</v>
      </c>
      <c r="I1474">
        <v>5335</v>
      </c>
      <c r="J1474">
        <v>5141</v>
      </c>
      <c r="K1474">
        <v>4619</v>
      </c>
      <c r="L1474">
        <v>5220</v>
      </c>
      <c r="M1474">
        <v>5350</v>
      </c>
      <c r="N1474">
        <v>5604</v>
      </c>
      <c r="O1474">
        <v>6073</v>
      </c>
      <c r="P1474">
        <v>6150</v>
      </c>
      <c r="Q1474">
        <v>6016</v>
      </c>
      <c r="R1474">
        <v>6215</v>
      </c>
      <c r="S1474">
        <v>5812</v>
      </c>
    </row>
    <row r="1475" spans="1:19" x14ac:dyDescent="0.25">
      <c r="A1475">
        <v>2209</v>
      </c>
      <c r="B1475" t="s">
        <v>4172</v>
      </c>
      <c r="C1475" t="s">
        <v>167</v>
      </c>
      <c r="D1475" t="s">
        <v>3898</v>
      </c>
      <c r="E1475">
        <v>-53.6053</v>
      </c>
      <c r="F1475">
        <v>-28.645499999999998</v>
      </c>
      <c r="G1475">
        <v>4854</v>
      </c>
      <c r="H1475">
        <v>5618</v>
      </c>
      <c r="I1475">
        <v>5764</v>
      </c>
      <c r="J1475">
        <v>5481</v>
      </c>
      <c r="K1475">
        <v>4863</v>
      </c>
      <c r="L1475">
        <v>4065</v>
      </c>
      <c r="M1475">
        <v>3468</v>
      </c>
      <c r="N1475">
        <v>3849</v>
      </c>
      <c r="O1475">
        <v>4505</v>
      </c>
      <c r="P1475">
        <v>4355</v>
      </c>
      <c r="Q1475">
        <v>4971</v>
      </c>
      <c r="R1475">
        <v>5606</v>
      </c>
      <c r="S1475">
        <v>5701</v>
      </c>
    </row>
    <row r="1476" spans="1:19" x14ac:dyDescent="0.25">
      <c r="A1476">
        <v>26236</v>
      </c>
      <c r="B1476" t="s">
        <v>591</v>
      </c>
      <c r="C1476" t="s">
        <v>167</v>
      </c>
      <c r="D1476" t="s">
        <v>375</v>
      </c>
      <c r="E1476">
        <v>-39.101100000000002</v>
      </c>
      <c r="F1476">
        <v>-12.667999999999999</v>
      </c>
      <c r="G1476">
        <v>5075</v>
      </c>
      <c r="H1476">
        <v>5634</v>
      </c>
      <c r="I1476">
        <v>5661</v>
      </c>
      <c r="J1476">
        <v>5709</v>
      </c>
      <c r="K1476">
        <v>4877</v>
      </c>
      <c r="L1476">
        <v>4368</v>
      </c>
      <c r="M1476">
        <v>4076</v>
      </c>
      <c r="N1476">
        <v>4273</v>
      </c>
      <c r="O1476">
        <v>4734</v>
      </c>
      <c r="P1476">
        <v>5353</v>
      </c>
      <c r="Q1476">
        <v>5336</v>
      </c>
      <c r="R1476">
        <v>5351</v>
      </c>
      <c r="S1476">
        <v>5533</v>
      </c>
    </row>
    <row r="1477" spans="1:19" x14ac:dyDescent="0.25">
      <c r="A1477">
        <v>45302</v>
      </c>
      <c r="B1477" t="s">
        <v>2809</v>
      </c>
      <c r="C1477" t="s">
        <v>167</v>
      </c>
      <c r="D1477" t="s">
        <v>2709</v>
      </c>
      <c r="E1477">
        <v>-35.085999999999999</v>
      </c>
      <c r="F1477">
        <v>-7.1394000000000002</v>
      </c>
      <c r="G1477">
        <v>5393</v>
      </c>
      <c r="H1477">
        <v>5485</v>
      </c>
      <c r="I1477">
        <v>5747</v>
      </c>
      <c r="J1477">
        <v>5963</v>
      </c>
      <c r="K1477">
        <v>5445</v>
      </c>
      <c r="L1477">
        <v>4920</v>
      </c>
      <c r="M1477">
        <v>4460</v>
      </c>
      <c r="N1477">
        <v>4537</v>
      </c>
      <c r="O1477">
        <v>5332</v>
      </c>
      <c r="P1477">
        <v>5600</v>
      </c>
      <c r="Q1477">
        <v>5703</v>
      </c>
      <c r="R1477">
        <v>5844</v>
      </c>
      <c r="S1477">
        <v>5686</v>
      </c>
    </row>
    <row r="1478" spans="1:19" x14ac:dyDescent="0.25">
      <c r="A1478">
        <v>3810</v>
      </c>
      <c r="B1478" t="s">
        <v>2938</v>
      </c>
      <c r="C1478" t="s">
        <v>167</v>
      </c>
      <c r="D1478" t="s">
        <v>2912</v>
      </c>
      <c r="E1478">
        <v>-51.343400000000003</v>
      </c>
      <c r="F1478">
        <v>-26.017099999999999</v>
      </c>
      <c r="G1478">
        <v>4503</v>
      </c>
      <c r="H1478">
        <v>4998</v>
      </c>
      <c r="I1478">
        <v>4972</v>
      </c>
      <c r="J1478">
        <v>5002</v>
      </c>
      <c r="K1478">
        <v>4393</v>
      </c>
      <c r="L1478">
        <v>3766</v>
      </c>
      <c r="M1478">
        <v>3365</v>
      </c>
      <c r="N1478">
        <v>3625</v>
      </c>
      <c r="O1478">
        <v>4681</v>
      </c>
      <c r="P1478">
        <v>4336</v>
      </c>
      <c r="Q1478">
        <v>4615</v>
      </c>
      <c r="R1478">
        <v>5159</v>
      </c>
      <c r="S1478">
        <v>5121</v>
      </c>
    </row>
    <row r="1479" spans="1:19" x14ac:dyDescent="0.25">
      <c r="A1479">
        <v>6667</v>
      </c>
      <c r="B1479" t="s">
        <v>4904</v>
      </c>
      <c r="C1479" t="s">
        <v>167</v>
      </c>
      <c r="D1479" t="s">
        <v>4704</v>
      </c>
      <c r="E1479">
        <v>-50.7928</v>
      </c>
      <c r="F1479">
        <v>-22.7423</v>
      </c>
      <c r="G1479">
        <v>5200</v>
      </c>
      <c r="H1479">
        <v>5313</v>
      </c>
      <c r="I1479">
        <v>5516</v>
      </c>
      <c r="J1479">
        <v>5432</v>
      </c>
      <c r="K1479">
        <v>5380</v>
      </c>
      <c r="L1479">
        <v>4723</v>
      </c>
      <c r="M1479">
        <v>4479</v>
      </c>
      <c r="N1479">
        <v>4687</v>
      </c>
      <c r="O1479">
        <v>5517</v>
      </c>
      <c r="P1479">
        <v>5120</v>
      </c>
      <c r="Q1479">
        <v>5260</v>
      </c>
      <c r="R1479">
        <v>5417</v>
      </c>
      <c r="S1479">
        <v>5555</v>
      </c>
    </row>
    <row r="1480" spans="1:19" x14ac:dyDescent="0.25">
      <c r="A1480">
        <v>2850</v>
      </c>
      <c r="B1480" t="s">
        <v>4307</v>
      </c>
      <c r="C1480" t="s">
        <v>167</v>
      </c>
      <c r="D1480" t="s">
        <v>3898</v>
      </c>
      <c r="E1480">
        <v>-52.6526</v>
      </c>
      <c r="F1480">
        <v>-27.6676</v>
      </c>
      <c r="G1480">
        <v>4877</v>
      </c>
      <c r="H1480">
        <v>5610</v>
      </c>
      <c r="I1480">
        <v>5672</v>
      </c>
      <c r="J1480">
        <v>5376</v>
      </c>
      <c r="K1480">
        <v>4925</v>
      </c>
      <c r="L1480">
        <v>4070</v>
      </c>
      <c r="M1480">
        <v>3579</v>
      </c>
      <c r="N1480">
        <v>3963</v>
      </c>
      <c r="O1480">
        <v>4685</v>
      </c>
      <c r="P1480">
        <v>4370</v>
      </c>
      <c r="Q1480">
        <v>5045</v>
      </c>
      <c r="R1480">
        <v>5561</v>
      </c>
      <c r="S1480">
        <v>5674</v>
      </c>
    </row>
    <row r="1481" spans="1:19" x14ac:dyDescent="0.25">
      <c r="A1481">
        <v>6865</v>
      </c>
      <c r="B1481" t="s">
        <v>4946</v>
      </c>
      <c r="C1481" t="s">
        <v>167</v>
      </c>
      <c r="D1481" t="s">
        <v>4704</v>
      </c>
      <c r="E1481">
        <v>-44.969299999999997</v>
      </c>
      <c r="F1481">
        <v>-22.5732</v>
      </c>
      <c r="G1481">
        <v>4929</v>
      </c>
      <c r="H1481">
        <v>4912</v>
      </c>
      <c r="I1481">
        <v>5405</v>
      </c>
      <c r="J1481">
        <v>4977</v>
      </c>
      <c r="K1481">
        <v>5056</v>
      </c>
      <c r="L1481">
        <v>4551</v>
      </c>
      <c r="M1481">
        <v>4514</v>
      </c>
      <c r="N1481">
        <v>4565</v>
      </c>
      <c r="O1481">
        <v>5399</v>
      </c>
      <c r="P1481">
        <v>5006</v>
      </c>
      <c r="Q1481">
        <v>4975</v>
      </c>
      <c r="R1481">
        <v>4690</v>
      </c>
      <c r="S1481">
        <v>5100</v>
      </c>
    </row>
    <row r="1482" spans="1:19" x14ac:dyDescent="0.25">
      <c r="A1482">
        <v>13265</v>
      </c>
      <c r="B1482" t="s">
        <v>2304</v>
      </c>
      <c r="C1482" t="s">
        <v>167</v>
      </c>
      <c r="D1482" t="s">
        <v>1727</v>
      </c>
      <c r="E1482">
        <v>-46.672800000000002</v>
      </c>
      <c r="F1482">
        <v>-18.946100000000001</v>
      </c>
      <c r="G1482">
        <v>5503</v>
      </c>
      <c r="H1482">
        <v>5174</v>
      </c>
      <c r="I1482">
        <v>5814</v>
      </c>
      <c r="J1482">
        <v>5162</v>
      </c>
      <c r="K1482">
        <v>5571</v>
      </c>
      <c r="L1482">
        <v>5510</v>
      </c>
      <c r="M1482">
        <v>5381</v>
      </c>
      <c r="N1482">
        <v>5658</v>
      </c>
      <c r="O1482">
        <v>6439</v>
      </c>
      <c r="P1482">
        <v>5928</v>
      </c>
      <c r="Q1482">
        <v>5469</v>
      </c>
      <c r="R1482">
        <v>4873</v>
      </c>
      <c r="S1482">
        <v>5057</v>
      </c>
    </row>
    <row r="1483" spans="1:19" x14ac:dyDescent="0.25">
      <c r="A1483">
        <v>4018</v>
      </c>
      <c r="B1483" t="s">
        <v>2977</v>
      </c>
      <c r="C1483" t="s">
        <v>167</v>
      </c>
      <c r="D1483" t="s">
        <v>2912</v>
      </c>
      <c r="E1483">
        <v>-53.128900000000002</v>
      </c>
      <c r="F1483">
        <v>-25.619700000000002</v>
      </c>
      <c r="G1483">
        <v>4983</v>
      </c>
      <c r="H1483">
        <v>5585</v>
      </c>
      <c r="I1483">
        <v>5518</v>
      </c>
      <c r="J1483">
        <v>5590</v>
      </c>
      <c r="K1483">
        <v>5056</v>
      </c>
      <c r="L1483">
        <v>4204</v>
      </c>
      <c r="M1483">
        <v>3796</v>
      </c>
      <c r="N1483">
        <v>4058</v>
      </c>
      <c r="O1483">
        <v>5011</v>
      </c>
      <c r="P1483">
        <v>4644</v>
      </c>
      <c r="Q1483">
        <v>5168</v>
      </c>
      <c r="R1483">
        <v>5564</v>
      </c>
      <c r="S1483">
        <v>5601</v>
      </c>
    </row>
    <row r="1484" spans="1:19" x14ac:dyDescent="0.25">
      <c r="A1484">
        <v>5348</v>
      </c>
      <c r="B1484" t="s">
        <v>3144</v>
      </c>
      <c r="C1484" t="s">
        <v>167</v>
      </c>
      <c r="D1484" t="s">
        <v>2912</v>
      </c>
      <c r="E1484">
        <v>-53.0779</v>
      </c>
      <c r="F1484">
        <v>-23.7804</v>
      </c>
      <c r="G1484">
        <v>5140</v>
      </c>
      <c r="H1484">
        <v>5460</v>
      </c>
      <c r="I1484">
        <v>5572</v>
      </c>
      <c r="J1484">
        <v>5663</v>
      </c>
      <c r="K1484">
        <v>5249</v>
      </c>
      <c r="L1484">
        <v>4471</v>
      </c>
      <c r="M1484">
        <v>4152</v>
      </c>
      <c r="N1484">
        <v>4354</v>
      </c>
      <c r="O1484">
        <v>5270</v>
      </c>
      <c r="P1484">
        <v>4980</v>
      </c>
      <c r="Q1484">
        <v>5272</v>
      </c>
      <c r="R1484">
        <v>5603</v>
      </c>
      <c r="S1484">
        <v>5640</v>
      </c>
    </row>
    <row r="1485" spans="1:19" x14ac:dyDescent="0.25">
      <c r="A1485">
        <v>42965</v>
      </c>
      <c r="B1485" t="s">
        <v>190</v>
      </c>
      <c r="C1485" t="s">
        <v>167</v>
      </c>
      <c r="D1485" t="s">
        <v>168</v>
      </c>
      <c r="E1485">
        <v>-72.676100000000005</v>
      </c>
      <c r="F1485">
        <v>-7.6280000000000001</v>
      </c>
      <c r="G1485">
        <v>4689</v>
      </c>
      <c r="H1485">
        <v>4535</v>
      </c>
      <c r="I1485">
        <v>4784</v>
      </c>
      <c r="J1485">
        <v>4251</v>
      </c>
      <c r="K1485">
        <v>4582</v>
      </c>
      <c r="L1485">
        <v>4513</v>
      </c>
      <c r="M1485">
        <v>4443</v>
      </c>
      <c r="N1485">
        <v>4637</v>
      </c>
      <c r="O1485">
        <v>5204</v>
      </c>
      <c r="P1485">
        <v>5179</v>
      </c>
      <c r="Q1485">
        <v>4924</v>
      </c>
      <c r="R1485">
        <v>4749</v>
      </c>
      <c r="S1485">
        <v>4468</v>
      </c>
    </row>
    <row r="1486" spans="1:19" x14ac:dyDescent="0.25">
      <c r="A1486">
        <v>6241</v>
      </c>
      <c r="B1486" t="s">
        <v>190</v>
      </c>
      <c r="C1486" t="s">
        <v>167</v>
      </c>
      <c r="D1486" t="s">
        <v>2912</v>
      </c>
      <c r="E1486">
        <v>-52.162599999999998</v>
      </c>
      <c r="F1486">
        <v>-22.962900000000001</v>
      </c>
      <c r="G1486">
        <v>5227</v>
      </c>
      <c r="H1486">
        <v>5330</v>
      </c>
      <c r="I1486">
        <v>5607</v>
      </c>
      <c r="J1486">
        <v>5614</v>
      </c>
      <c r="K1486">
        <v>5397</v>
      </c>
      <c r="L1486">
        <v>4627</v>
      </c>
      <c r="M1486">
        <v>4459</v>
      </c>
      <c r="N1486">
        <v>4588</v>
      </c>
      <c r="O1486">
        <v>5438</v>
      </c>
      <c r="P1486">
        <v>5122</v>
      </c>
      <c r="Q1486">
        <v>5336</v>
      </c>
      <c r="R1486">
        <v>5614</v>
      </c>
      <c r="S1486">
        <v>5591</v>
      </c>
    </row>
    <row r="1487" spans="1:19" x14ac:dyDescent="0.25">
      <c r="A1487">
        <v>1586</v>
      </c>
      <c r="B1487" t="s">
        <v>190</v>
      </c>
      <c r="C1487" t="s">
        <v>167</v>
      </c>
      <c r="D1487" t="s">
        <v>3898</v>
      </c>
      <c r="E1487">
        <v>-51.984900000000003</v>
      </c>
      <c r="F1487">
        <v>-29.513000000000002</v>
      </c>
      <c r="G1487">
        <v>4601</v>
      </c>
      <c r="H1487">
        <v>5406</v>
      </c>
      <c r="I1487">
        <v>5525</v>
      </c>
      <c r="J1487">
        <v>5185</v>
      </c>
      <c r="K1487">
        <v>4639</v>
      </c>
      <c r="L1487">
        <v>3771</v>
      </c>
      <c r="M1487">
        <v>3275</v>
      </c>
      <c r="N1487">
        <v>3559</v>
      </c>
      <c r="O1487">
        <v>4173</v>
      </c>
      <c r="P1487">
        <v>3991</v>
      </c>
      <c r="Q1487">
        <v>4589</v>
      </c>
      <c r="R1487">
        <v>5528</v>
      </c>
      <c r="S1487">
        <v>5565</v>
      </c>
    </row>
    <row r="1488" spans="1:19" x14ac:dyDescent="0.25">
      <c r="A1488">
        <v>47998</v>
      </c>
      <c r="B1488" t="s">
        <v>3774</v>
      </c>
      <c r="C1488" t="s">
        <v>167</v>
      </c>
      <c r="D1488" t="s">
        <v>3752</v>
      </c>
      <c r="E1488">
        <v>-36.784999999999997</v>
      </c>
      <c r="F1488">
        <v>-6.4111000000000002</v>
      </c>
      <c r="G1488">
        <v>5783</v>
      </c>
      <c r="H1488">
        <v>5741</v>
      </c>
      <c r="I1488">
        <v>5870</v>
      </c>
      <c r="J1488">
        <v>6032</v>
      </c>
      <c r="K1488">
        <v>5774</v>
      </c>
      <c r="L1488">
        <v>5313</v>
      </c>
      <c r="M1488">
        <v>4939</v>
      </c>
      <c r="N1488">
        <v>5169</v>
      </c>
      <c r="O1488">
        <v>5847</v>
      </c>
      <c r="P1488">
        <v>6314</v>
      </c>
      <c r="Q1488">
        <v>6360</v>
      </c>
      <c r="R1488">
        <v>6248</v>
      </c>
      <c r="S1488">
        <v>5791</v>
      </c>
    </row>
    <row r="1489" spans="1:19" x14ac:dyDescent="0.25">
      <c r="A1489">
        <v>8139</v>
      </c>
      <c r="B1489" t="s">
        <v>1825</v>
      </c>
      <c r="C1489" t="s">
        <v>167</v>
      </c>
      <c r="D1489" t="s">
        <v>1727</v>
      </c>
      <c r="E1489">
        <v>-44.807099999999998</v>
      </c>
      <c r="F1489">
        <v>-21.840499999999999</v>
      </c>
      <c r="G1489">
        <v>5065</v>
      </c>
      <c r="H1489">
        <v>4883</v>
      </c>
      <c r="I1489">
        <v>5448</v>
      </c>
      <c r="J1489">
        <v>5089</v>
      </c>
      <c r="K1489">
        <v>5148</v>
      </c>
      <c r="L1489">
        <v>4718</v>
      </c>
      <c r="M1489">
        <v>4620</v>
      </c>
      <c r="N1489">
        <v>4903</v>
      </c>
      <c r="O1489">
        <v>5665</v>
      </c>
      <c r="P1489">
        <v>5389</v>
      </c>
      <c r="Q1489">
        <v>5214</v>
      </c>
      <c r="R1489">
        <v>4753</v>
      </c>
      <c r="S1489">
        <v>4949</v>
      </c>
    </row>
    <row r="1490" spans="1:19" x14ac:dyDescent="0.25">
      <c r="A1490">
        <v>5170</v>
      </c>
      <c r="B1490" t="s">
        <v>3126</v>
      </c>
      <c r="C1490" t="s">
        <v>167</v>
      </c>
      <c r="D1490" t="s">
        <v>2912</v>
      </c>
      <c r="E1490">
        <v>-51.444000000000003</v>
      </c>
      <c r="F1490">
        <v>-23.9924</v>
      </c>
      <c r="G1490">
        <v>5057</v>
      </c>
      <c r="H1490">
        <v>5221</v>
      </c>
      <c r="I1490">
        <v>5403</v>
      </c>
      <c r="J1490">
        <v>5405</v>
      </c>
      <c r="K1490">
        <v>5239</v>
      </c>
      <c r="L1490">
        <v>4452</v>
      </c>
      <c r="M1490">
        <v>4238</v>
      </c>
      <c r="N1490">
        <v>4447</v>
      </c>
      <c r="O1490">
        <v>5321</v>
      </c>
      <c r="P1490">
        <v>4942</v>
      </c>
      <c r="Q1490">
        <v>5123</v>
      </c>
      <c r="R1490">
        <v>5412</v>
      </c>
      <c r="S1490">
        <v>5475</v>
      </c>
    </row>
    <row r="1491" spans="1:19" x14ac:dyDescent="0.25">
      <c r="A1491">
        <v>5315</v>
      </c>
      <c r="B1491" t="s">
        <v>4739</v>
      </c>
      <c r="C1491" t="s">
        <v>167</v>
      </c>
      <c r="D1491" t="s">
        <v>4704</v>
      </c>
      <c r="E1491">
        <v>-46.424399999999999</v>
      </c>
      <c r="F1491">
        <v>-23.8916</v>
      </c>
      <c r="G1491">
        <v>4051</v>
      </c>
      <c r="H1491">
        <v>4352</v>
      </c>
      <c r="I1491">
        <v>4814</v>
      </c>
      <c r="J1491">
        <v>4344</v>
      </c>
      <c r="K1491">
        <v>4310</v>
      </c>
      <c r="L1491">
        <v>3877</v>
      </c>
      <c r="M1491">
        <v>3639</v>
      </c>
      <c r="N1491">
        <v>3611</v>
      </c>
      <c r="O1491">
        <v>4151</v>
      </c>
      <c r="P1491">
        <v>3615</v>
      </c>
      <c r="Q1491">
        <v>3628</v>
      </c>
      <c r="R1491">
        <v>3895</v>
      </c>
      <c r="S1491">
        <v>4378</v>
      </c>
    </row>
    <row r="1492" spans="1:19" x14ac:dyDescent="0.25">
      <c r="A1492">
        <v>46070</v>
      </c>
      <c r="B1492" t="s">
        <v>2835</v>
      </c>
      <c r="C1492" t="s">
        <v>167</v>
      </c>
      <c r="D1492" t="s">
        <v>2709</v>
      </c>
      <c r="E1492">
        <v>-36.352200000000003</v>
      </c>
      <c r="F1492">
        <v>-6.8648999999999996</v>
      </c>
      <c r="G1492">
        <v>5598</v>
      </c>
      <c r="H1492">
        <v>5597</v>
      </c>
      <c r="I1492">
        <v>5740</v>
      </c>
      <c r="J1492">
        <v>5932</v>
      </c>
      <c r="K1492">
        <v>5587</v>
      </c>
      <c r="L1492">
        <v>5128</v>
      </c>
      <c r="M1492">
        <v>4690</v>
      </c>
      <c r="N1492">
        <v>4940</v>
      </c>
      <c r="O1492">
        <v>5576</v>
      </c>
      <c r="P1492">
        <v>5977</v>
      </c>
      <c r="Q1492">
        <v>6134</v>
      </c>
      <c r="R1492">
        <v>6146</v>
      </c>
      <c r="S1492">
        <v>5731</v>
      </c>
    </row>
    <row r="1493" spans="1:19" x14ac:dyDescent="0.25">
      <c r="A1493">
        <v>19591</v>
      </c>
      <c r="B1493" t="s">
        <v>1544</v>
      </c>
      <c r="C1493" t="s">
        <v>177</v>
      </c>
      <c r="D1493" t="s">
        <v>1511</v>
      </c>
      <c r="E1493">
        <v>-56.098300000000002</v>
      </c>
      <c r="F1493">
        <v>-15.601800000000001</v>
      </c>
      <c r="G1493">
        <v>5243</v>
      </c>
      <c r="H1493">
        <v>5020</v>
      </c>
      <c r="I1493">
        <v>5117</v>
      </c>
      <c r="J1493">
        <v>5242</v>
      </c>
      <c r="K1493">
        <v>5305</v>
      </c>
      <c r="L1493">
        <v>5040</v>
      </c>
      <c r="M1493">
        <v>5141</v>
      </c>
      <c r="N1493">
        <v>5258</v>
      </c>
      <c r="O1493">
        <v>5985</v>
      </c>
      <c r="P1493">
        <v>5316</v>
      </c>
      <c r="Q1493">
        <v>5166</v>
      </c>
      <c r="R1493">
        <v>5156</v>
      </c>
      <c r="S1493">
        <v>5170</v>
      </c>
    </row>
    <row r="1494" spans="1:19" x14ac:dyDescent="0.25">
      <c r="A1494">
        <v>47621</v>
      </c>
      <c r="B1494" t="s">
        <v>2900</v>
      </c>
      <c r="C1494" t="s">
        <v>167</v>
      </c>
      <c r="D1494" t="s">
        <v>2709</v>
      </c>
      <c r="E1494">
        <v>-36.154899999999998</v>
      </c>
      <c r="F1494">
        <v>-6.4856999999999996</v>
      </c>
      <c r="G1494">
        <v>5430</v>
      </c>
      <c r="H1494">
        <v>5467</v>
      </c>
      <c r="I1494">
        <v>5587</v>
      </c>
      <c r="J1494">
        <v>5681</v>
      </c>
      <c r="K1494">
        <v>5479</v>
      </c>
      <c r="L1494">
        <v>4969</v>
      </c>
      <c r="M1494">
        <v>4551</v>
      </c>
      <c r="N1494">
        <v>4740</v>
      </c>
      <c r="O1494">
        <v>5435</v>
      </c>
      <c r="P1494">
        <v>5812</v>
      </c>
      <c r="Q1494">
        <v>5944</v>
      </c>
      <c r="R1494">
        <v>5955</v>
      </c>
      <c r="S1494">
        <v>5541</v>
      </c>
    </row>
    <row r="1495" spans="1:19" x14ac:dyDescent="0.25">
      <c r="A1495">
        <v>46081</v>
      </c>
      <c r="B1495" t="s">
        <v>2842</v>
      </c>
      <c r="C1495" t="s">
        <v>167</v>
      </c>
      <c r="D1495" t="s">
        <v>2709</v>
      </c>
      <c r="E1495">
        <v>-35.250500000000002</v>
      </c>
      <c r="F1495">
        <v>-6.9132999999999996</v>
      </c>
      <c r="G1495">
        <v>5375</v>
      </c>
      <c r="H1495">
        <v>5459</v>
      </c>
      <c r="I1495">
        <v>5588</v>
      </c>
      <c r="J1495">
        <v>5844</v>
      </c>
      <c r="K1495">
        <v>5432</v>
      </c>
      <c r="L1495">
        <v>4905</v>
      </c>
      <c r="M1495">
        <v>4519</v>
      </c>
      <c r="N1495">
        <v>4596</v>
      </c>
      <c r="O1495">
        <v>5318</v>
      </c>
      <c r="P1495">
        <v>5582</v>
      </c>
      <c r="Q1495">
        <v>5694</v>
      </c>
      <c r="R1495">
        <v>5891</v>
      </c>
      <c r="S1495">
        <v>5669</v>
      </c>
    </row>
    <row r="1496" spans="1:19" x14ac:dyDescent="0.25">
      <c r="A1496">
        <v>46078</v>
      </c>
      <c r="B1496" t="s">
        <v>2838</v>
      </c>
      <c r="C1496" t="s">
        <v>167</v>
      </c>
      <c r="D1496" t="s">
        <v>2709</v>
      </c>
      <c r="E1496">
        <v>-35.521799999999999</v>
      </c>
      <c r="F1496">
        <v>-6.8914</v>
      </c>
      <c r="G1496">
        <v>5188</v>
      </c>
      <c r="H1496">
        <v>5257</v>
      </c>
      <c r="I1496">
        <v>5474</v>
      </c>
      <c r="J1496">
        <v>5626</v>
      </c>
      <c r="K1496">
        <v>5297</v>
      </c>
      <c r="L1496">
        <v>4773</v>
      </c>
      <c r="M1496">
        <v>4346</v>
      </c>
      <c r="N1496">
        <v>4411</v>
      </c>
      <c r="O1496">
        <v>5123</v>
      </c>
      <c r="P1496">
        <v>5409</v>
      </c>
      <c r="Q1496">
        <v>5505</v>
      </c>
      <c r="R1496">
        <v>5643</v>
      </c>
      <c r="S1496">
        <v>5391</v>
      </c>
    </row>
    <row r="1497" spans="1:19" x14ac:dyDescent="0.25">
      <c r="A1497">
        <v>36134</v>
      </c>
      <c r="B1497" t="s">
        <v>4416</v>
      </c>
      <c r="C1497" t="s">
        <v>167</v>
      </c>
      <c r="D1497" t="s">
        <v>4373</v>
      </c>
      <c r="E1497">
        <v>-62.585000000000001</v>
      </c>
      <c r="F1497">
        <v>-9.3611000000000004</v>
      </c>
      <c r="G1497">
        <v>4542</v>
      </c>
      <c r="H1497">
        <v>3946</v>
      </c>
      <c r="I1497">
        <v>4170</v>
      </c>
      <c r="J1497">
        <v>4353</v>
      </c>
      <c r="K1497">
        <v>4454</v>
      </c>
      <c r="L1497">
        <v>4282</v>
      </c>
      <c r="M1497">
        <v>4821</v>
      </c>
      <c r="N1497">
        <v>4867</v>
      </c>
      <c r="O1497">
        <v>5127</v>
      </c>
      <c r="P1497">
        <v>4857</v>
      </c>
      <c r="Q1497">
        <v>4854</v>
      </c>
      <c r="R1497">
        <v>4503</v>
      </c>
      <c r="S1497">
        <v>4275</v>
      </c>
    </row>
    <row r="1498" spans="1:19" x14ac:dyDescent="0.25">
      <c r="A1498">
        <v>14332</v>
      </c>
      <c r="B1498" t="s">
        <v>1076</v>
      </c>
      <c r="C1498" t="s">
        <v>167</v>
      </c>
      <c r="D1498" t="s">
        <v>1058</v>
      </c>
      <c r="E1498">
        <v>-48.151499999999999</v>
      </c>
      <c r="F1498">
        <v>-18.264900000000001</v>
      </c>
      <c r="G1498">
        <v>5510</v>
      </c>
      <c r="H1498">
        <v>5095</v>
      </c>
      <c r="I1498">
        <v>5596</v>
      </c>
      <c r="J1498">
        <v>5294</v>
      </c>
      <c r="K1498">
        <v>5667</v>
      </c>
      <c r="L1498">
        <v>5518</v>
      </c>
      <c r="M1498">
        <v>5405</v>
      </c>
      <c r="N1498">
        <v>5604</v>
      </c>
      <c r="O1498">
        <v>6295</v>
      </c>
      <c r="P1498">
        <v>5799</v>
      </c>
      <c r="Q1498">
        <v>5538</v>
      </c>
      <c r="R1498">
        <v>5110</v>
      </c>
      <c r="S1498">
        <v>5198</v>
      </c>
    </row>
    <row r="1499" spans="1:19" x14ac:dyDescent="0.25">
      <c r="A1499">
        <v>41772</v>
      </c>
      <c r="B1499" t="s">
        <v>3383</v>
      </c>
      <c r="C1499" t="s">
        <v>167</v>
      </c>
      <c r="D1499" t="s">
        <v>3284</v>
      </c>
      <c r="E1499">
        <v>-35.695999999999998</v>
      </c>
      <c r="F1499">
        <v>-8.0086999999999993</v>
      </c>
      <c r="G1499">
        <v>5209</v>
      </c>
      <c r="H1499">
        <v>5428</v>
      </c>
      <c r="I1499">
        <v>5513</v>
      </c>
      <c r="J1499">
        <v>5709</v>
      </c>
      <c r="K1499">
        <v>5280</v>
      </c>
      <c r="L1499">
        <v>4673</v>
      </c>
      <c r="M1499">
        <v>4301</v>
      </c>
      <c r="N1499">
        <v>4377</v>
      </c>
      <c r="O1499">
        <v>4961</v>
      </c>
      <c r="P1499">
        <v>5462</v>
      </c>
      <c r="Q1499">
        <v>5536</v>
      </c>
      <c r="R1499">
        <v>5675</v>
      </c>
      <c r="S1499">
        <v>5593</v>
      </c>
    </row>
    <row r="1500" spans="1:19" x14ac:dyDescent="0.25">
      <c r="A1500">
        <v>42401</v>
      </c>
      <c r="B1500" t="s">
        <v>2570</v>
      </c>
      <c r="C1500" t="s">
        <v>167</v>
      </c>
      <c r="D1500" t="s">
        <v>2567</v>
      </c>
      <c r="E1500">
        <v>-50.770200000000003</v>
      </c>
      <c r="F1500">
        <v>-7.8113999999999999</v>
      </c>
      <c r="G1500">
        <v>4854</v>
      </c>
      <c r="H1500">
        <v>4402</v>
      </c>
      <c r="I1500">
        <v>4557</v>
      </c>
      <c r="J1500">
        <v>4503</v>
      </c>
      <c r="K1500">
        <v>4613</v>
      </c>
      <c r="L1500">
        <v>4969</v>
      </c>
      <c r="M1500">
        <v>5390</v>
      </c>
      <c r="N1500">
        <v>5400</v>
      </c>
      <c r="O1500">
        <v>5825</v>
      </c>
      <c r="P1500">
        <v>5220</v>
      </c>
      <c r="Q1500">
        <v>4650</v>
      </c>
      <c r="R1500">
        <v>4461</v>
      </c>
      <c r="S1500">
        <v>4257</v>
      </c>
    </row>
    <row r="1501" spans="1:19" x14ac:dyDescent="0.25">
      <c r="A1501">
        <v>32861</v>
      </c>
      <c r="B1501" t="s">
        <v>5346</v>
      </c>
      <c r="C1501" t="s">
        <v>167</v>
      </c>
      <c r="D1501" t="s">
        <v>5304</v>
      </c>
      <c r="E1501">
        <v>-37.187800000000003</v>
      </c>
      <c r="F1501">
        <v>-10.353</v>
      </c>
      <c r="G1501">
        <v>5275</v>
      </c>
      <c r="H1501">
        <v>5703</v>
      </c>
      <c r="I1501">
        <v>5666</v>
      </c>
      <c r="J1501">
        <v>5782</v>
      </c>
      <c r="K1501">
        <v>5276</v>
      </c>
      <c r="L1501">
        <v>4566</v>
      </c>
      <c r="M1501">
        <v>4375</v>
      </c>
      <c r="N1501">
        <v>4435</v>
      </c>
      <c r="O1501">
        <v>4897</v>
      </c>
      <c r="P1501">
        <v>5493</v>
      </c>
      <c r="Q1501">
        <v>5551</v>
      </c>
      <c r="R1501">
        <v>5823</v>
      </c>
      <c r="S1501">
        <v>5731</v>
      </c>
    </row>
    <row r="1502" spans="1:19" x14ac:dyDescent="0.25">
      <c r="A1502">
        <v>6189</v>
      </c>
      <c r="B1502" t="s">
        <v>4855</v>
      </c>
      <c r="C1502" t="s">
        <v>167</v>
      </c>
      <c r="D1502" t="s">
        <v>4704</v>
      </c>
      <c r="E1502">
        <v>-44.957900000000002</v>
      </c>
      <c r="F1502">
        <v>-23.073599999999999</v>
      </c>
      <c r="G1502">
        <v>5021</v>
      </c>
      <c r="H1502">
        <v>5193</v>
      </c>
      <c r="I1502">
        <v>5585</v>
      </c>
      <c r="J1502">
        <v>5157</v>
      </c>
      <c r="K1502">
        <v>5178</v>
      </c>
      <c r="L1502">
        <v>4547</v>
      </c>
      <c r="M1502">
        <v>4509</v>
      </c>
      <c r="N1502">
        <v>4557</v>
      </c>
      <c r="O1502">
        <v>5343</v>
      </c>
      <c r="P1502">
        <v>4963</v>
      </c>
      <c r="Q1502">
        <v>5094</v>
      </c>
      <c r="R1502">
        <v>4875</v>
      </c>
      <c r="S1502">
        <v>5251</v>
      </c>
    </row>
    <row r="1503" spans="1:19" x14ac:dyDescent="0.25">
      <c r="A1503">
        <v>3317</v>
      </c>
      <c r="B1503" t="s">
        <v>4603</v>
      </c>
      <c r="C1503" t="s">
        <v>167</v>
      </c>
      <c r="D1503" t="s">
        <v>4434</v>
      </c>
      <c r="E1503">
        <v>-53.166600000000003</v>
      </c>
      <c r="F1503">
        <v>-26.895499999999998</v>
      </c>
      <c r="G1503">
        <v>4845</v>
      </c>
      <c r="H1503">
        <v>5474</v>
      </c>
      <c r="I1503">
        <v>5475</v>
      </c>
      <c r="J1503">
        <v>5381</v>
      </c>
      <c r="K1503">
        <v>4923</v>
      </c>
      <c r="L1503">
        <v>4118</v>
      </c>
      <c r="M1503">
        <v>3609</v>
      </c>
      <c r="N1503">
        <v>3963</v>
      </c>
      <c r="O1503">
        <v>4743</v>
      </c>
      <c r="P1503">
        <v>4458</v>
      </c>
      <c r="Q1503">
        <v>5020</v>
      </c>
      <c r="R1503">
        <v>5462</v>
      </c>
      <c r="S1503">
        <v>5520</v>
      </c>
    </row>
    <row r="1504" spans="1:19" x14ac:dyDescent="0.25">
      <c r="A1504">
        <v>3265</v>
      </c>
      <c r="B1504" t="s">
        <v>4585</v>
      </c>
      <c r="C1504" t="s">
        <v>167</v>
      </c>
      <c r="D1504" t="s">
        <v>4434</v>
      </c>
      <c r="E1504">
        <v>-53.0899</v>
      </c>
      <c r="F1504">
        <v>-26.971399999999999</v>
      </c>
      <c r="G1504">
        <v>4839</v>
      </c>
      <c r="H1504">
        <v>5468</v>
      </c>
      <c r="I1504">
        <v>5455</v>
      </c>
      <c r="J1504">
        <v>5407</v>
      </c>
      <c r="K1504">
        <v>4880</v>
      </c>
      <c r="L1504">
        <v>4072</v>
      </c>
      <c r="M1504">
        <v>3580</v>
      </c>
      <c r="N1504">
        <v>3921</v>
      </c>
      <c r="O1504">
        <v>4720</v>
      </c>
      <c r="P1504">
        <v>4438</v>
      </c>
      <c r="Q1504">
        <v>5056</v>
      </c>
      <c r="R1504">
        <v>5498</v>
      </c>
      <c r="S1504">
        <v>5578</v>
      </c>
    </row>
    <row r="1505" spans="1:19" x14ac:dyDescent="0.25">
      <c r="A1505">
        <v>13140</v>
      </c>
      <c r="B1505" t="s">
        <v>2299</v>
      </c>
      <c r="C1505" t="s">
        <v>167</v>
      </c>
      <c r="D1505" t="s">
        <v>1727</v>
      </c>
      <c r="E1505">
        <v>-41.098999999999997</v>
      </c>
      <c r="F1505">
        <v>-18.965299999999999</v>
      </c>
      <c r="G1505">
        <v>4891</v>
      </c>
      <c r="H1505">
        <v>5344</v>
      </c>
      <c r="I1505">
        <v>5751</v>
      </c>
      <c r="J1505">
        <v>5221</v>
      </c>
      <c r="K1505">
        <v>4918</v>
      </c>
      <c r="L1505">
        <v>4467</v>
      </c>
      <c r="M1505">
        <v>4246</v>
      </c>
      <c r="N1505">
        <v>4309</v>
      </c>
      <c r="O1505">
        <v>4840</v>
      </c>
      <c r="P1505">
        <v>5071</v>
      </c>
      <c r="Q1505">
        <v>4923</v>
      </c>
      <c r="R1505">
        <v>4530</v>
      </c>
      <c r="S1505">
        <v>5072</v>
      </c>
    </row>
    <row r="1506" spans="1:19" x14ac:dyDescent="0.25">
      <c r="A1506">
        <v>39442</v>
      </c>
      <c r="B1506" t="s">
        <v>3331</v>
      </c>
      <c r="C1506" t="s">
        <v>167</v>
      </c>
      <c r="D1506" t="s">
        <v>3284</v>
      </c>
      <c r="E1506">
        <v>-35.952100000000002</v>
      </c>
      <c r="F1506">
        <v>-8.6248000000000005</v>
      </c>
      <c r="G1506">
        <v>5279</v>
      </c>
      <c r="H1506">
        <v>5693</v>
      </c>
      <c r="I1506">
        <v>5654</v>
      </c>
      <c r="J1506">
        <v>5936</v>
      </c>
      <c r="K1506">
        <v>5354</v>
      </c>
      <c r="L1506">
        <v>4610</v>
      </c>
      <c r="M1506">
        <v>4221</v>
      </c>
      <c r="N1506">
        <v>4240</v>
      </c>
      <c r="O1506">
        <v>4836</v>
      </c>
      <c r="P1506">
        <v>5482</v>
      </c>
      <c r="Q1506">
        <v>5639</v>
      </c>
      <c r="R1506">
        <v>5930</v>
      </c>
      <c r="S1506">
        <v>5756</v>
      </c>
    </row>
    <row r="1507" spans="1:19" x14ac:dyDescent="0.25">
      <c r="A1507">
        <v>37873</v>
      </c>
      <c r="B1507" t="s">
        <v>787</v>
      </c>
      <c r="C1507" t="s">
        <v>167</v>
      </c>
      <c r="D1507" t="s">
        <v>375</v>
      </c>
      <c r="E1507">
        <v>-39.905200000000001</v>
      </c>
      <c r="F1507">
        <v>-8.9920000000000009</v>
      </c>
      <c r="G1507">
        <v>5675</v>
      </c>
      <c r="H1507">
        <v>5916</v>
      </c>
      <c r="I1507">
        <v>5783</v>
      </c>
      <c r="J1507">
        <v>5956</v>
      </c>
      <c r="K1507">
        <v>5497</v>
      </c>
      <c r="L1507">
        <v>5017</v>
      </c>
      <c r="M1507">
        <v>4763</v>
      </c>
      <c r="N1507">
        <v>4984</v>
      </c>
      <c r="O1507">
        <v>5711</v>
      </c>
      <c r="P1507">
        <v>6330</v>
      </c>
      <c r="Q1507">
        <v>6173</v>
      </c>
      <c r="R1507">
        <v>6114</v>
      </c>
      <c r="S1507">
        <v>5850</v>
      </c>
    </row>
    <row r="1508" spans="1:19" x14ac:dyDescent="0.25">
      <c r="A1508">
        <v>34125</v>
      </c>
      <c r="B1508" t="s">
        <v>3456</v>
      </c>
      <c r="C1508" t="s">
        <v>167</v>
      </c>
      <c r="D1508" t="s">
        <v>3448</v>
      </c>
      <c r="E1508">
        <v>-44.300600000000003</v>
      </c>
      <c r="F1508">
        <v>-10.032999999999999</v>
      </c>
      <c r="G1508">
        <v>5915</v>
      </c>
      <c r="H1508">
        <v>5653</v>
      </c>
      <c r="I1508">
        <v>5617</v>
      </c>
      <c r="J1508">
        <v>5712</v>
      </c>
      <c r="K1508">
        <v>5791</v>
      </c>
      <c r="L1508">
        <v>5866</v>
      </c>
      <c r="M1508">
        <v>5811</v>
      </c>
      <c r="N1508">
        <v>6049</v>
      </c>
      <c r="O1508">
        <v>6560</v>
      </c>
      <c r="P1508">
        <v>6579</v>
      </c>
      <c r="Q1508">
        <v>6113</v>
      </c>
      <c r="R1508">
        <v>5636</v>
      </c>
      <c r="S1508">
        <v>5594</v>
      </c>
    </row>
    <row r="1509" spans="1:19" x14ac:dyDescent="0.25">
      <c r="A1509">
        <v>49018</v>
      </c>
      <c r="B1509" t="s">
        <v>2587</v>
      </c>
      <c r="C1509" t="s">
        <v>167</v>
      </c>
      <c r="D1509" t="s">
        <v>2567</v>
      </c>
      <c r="E1509">
        <v>-49.603299999999997</v>
      </c>
      <c r="F1509">
        <v>-6.0949999999999998</v>
      </c>
      <c r="G1509">
        <v>4797</v>
      </c>
      <c r="H1509">
        <v>4297</v>
      </c>
      <c r="I1509">
        <v>4574</v>
      </c>
      <c r="J1509">
        <v>4520</v>
      </c>
      <c r="K1509">
        <v>4744</v>
      </c>
      <c r="L1509">
        <v>4915</v>
      </c>
      <c r="M1509">
        <v>5235</v>
      </c>
      <c r="N1509">
        <v>5320</v>
      </c>
      <c r="O1509">
        <v>5708</v>
      </c>
      <c r="P1509">
        <v>5180</v>
      </c>
      <c r="Q1509">
        <v>4599</v>
      </c>
      <c r="R1509">
        <v>4324</v>
      </c>
      <c r="S1509">
        <v>4145</v>
      </c>
    </row>
    <row r="1510" spans="1:19" x14ac:dyDescent="0.25">
      <c r="A1510">
        <v>4187</v>
      </c>
      <c r="B1510" t="s">
        <v>3007</v>
      </c>
      <c r="C1510" t="s">
        <v>177</v>
      </c>
      <c r="D1510" t="s">
        <v>2912</v>
      </c>
      <c r="E1510">
        <v>-49.265500000000003</v>
      </c>
      <c r="F1510">
        <v>-25.420500000000001</v>
      </c>
      <c r="G1510">
        <v>4410</v>
      </c>
      <c r="H1510">
        <v>4775</v>
      </c>
      <c r="I1510">
        <v>4942</v>
      </c>
      <c r="J1510">
        <v>4754</v>
      </c>
      <c r="K1510">
        <v>4381</v>
      </c>
      <c r="L1510">
        <v>3834</v>
      </c>
      <c r="M1510">
        <v>3646</v>
      </c>
      <c r="N1510">
        <v>3752</v>
      </c>
      <c r="O1510">
        <v>4715</v>
      </c>
      <c r="P1510">
        <v>4153</v>
      </c>
      <c r="Q1510">
        <v>4274</v>
      </c>
      <c r="R1510">
        <v>4793</v>
      </c>
      <c r="S1510">
        <v>4906</v>
      </c>
    </row>
    <row r="1511" spans="1:19" x14ac:dyDescent="0.25">
      <c r="A1511">
        <v>3124</v>
      </c>
      <c r="B1511" t="s">
        <v>4532</v>
      </c>
      <c r="C1511" t="s">
        <v>167</v>
      </c>
      <c r="D1511" t="s">
        <v>4434</v>
      </c>
      <c r="E1511">
        <v>-50.582099999999997</v>
      </c>
      <c r="F1511">
        <v>-27.282900000000001</v>
      </c>
      <c r="G1511">
        <v>4546</v>
      </c>
      <c r="H1511">
        <v>5050</v>
      </c>
      <c r="I1511">
        <v>5116</v>
      </c>
      <c r="J1511">
        <v>4951</v>
      </c>
      <c r="K1511">
        <v>4546</v>
      </c>
      <c r="L1511">
        <v>3781</v>
      </c>
      <c r="M1511">
        <v>3554</v>
      </c>
      <c r="N1511">
        <v>3775</v>
      </c>
      <c r="O1511">
        <v>4597</v>
      </c>
      <c r="P1511">
        <v>4186</v>
      </c>
      <c r="Q1511">
        <v>4491</v>
      </c>
      <c r="R1511">
        <v>5248</v>
      </c>
      <c r="S1511">
        <v>5254</v>
      </c>
    </row>
    <row r="1512" spans="1:19" x14ac:dyDescent="0.25">
      <c r="A1512">
        <v>5180</v>
      </c>
      <c r="B1512" t="s">
        <v>3128</v>
      </c>
      <c r="C1512" t="s">
        <v>167</v>
      </c>
      <c r="D1512" t="s">
        <v>2912</v>
      </c>
      <c r="E1512">
        <v>-50.458100000000002</v>
      </c>
      <c r="F1512">
        <v>-24.0366</v>
      </c>
      <c r="G1512">
        <v>4959</v>
      </c>
      <c r="H1512">
        <v>5083</v>
      </c>
      <c r="I1512">
        <v>5288</v>
      </c>
      <c r="J1512">
        <v>5309</v>
      </c>
      <c r="K1512">
        <v>5164</v>
      </c>
      <c r="L1512">
        <v>4383</v>
      </c>
      <c r="M1512">
        <v>4064</v>
      </c>
      <c r="N1512">
        <v>4389</v>
      </c>
      <c r="O1512">
        <v>5301</v>
      </c>
      <c r="P1512">
        <v>4927</v>
      </c>
      <c r="Q1512">
        <v>4995</v>
      </c>
      <c r="R1512">
        <v>5274</v>
      </c>
      <c r="S1512">
        <v>5334</v>
      </c>
    </row>
    <row r="1513" spans="1:19" x14ac:dyDescent="0.25">
      <c r="A1513">
        <v>37828</v>
      </c>
      <c r="B1513" t="s">
        <v>3470</v>
      </c>
      <c r="C1513" t="s">
        <v>167</v>
      </c>
      <c r="D1513" t="s">
        <v>3448</v>
      </c>
      <c r="E1513">
        <v>-44.402900000000002</v>
      </c>
      <c r="F1513">
        <v>-9.0143000000000004</v>
      </c>
      <c r="G1513">
        <v>5791</v>
      </c>
      <c r="H1513">
        <v>5323</v>
      </c>
      <c r="I1513">
        <v>5334</v>
      </c>
      <c r="J1513">
        <v>5386</v>
      </c>
      <c r="K1513">
        <v>5605</v>
      </c>
      <c r="L1513">
        <v>5761</v>
      </c>
      <c r="M1513">
        <v>5786</v>
      </c>
      <c r="N1513">
        <v>6114</v>
      </c>
      <c r="O1513">
        <v>6678</v>
      </c>
      <c r="P1513">
        <v>6732</v>
      </c>
      <c r="Q1513">
        <v>6006</v>
      </c>
      <c r="R1513">
        <v>5451</v>
      </c>
      <c r="S1513">
        <v>5314</v>
      </c>
    </row>
    <row r="1514" spans="1:19" x14ac:dyDescent="0.25">
      <c r="A1514">
        <v>48383</v>
      </c>
      <c r="B1514" t="s">
        <v>3789</v>
      </c>
      <c r="C1514" t="s">
        <v>167</v>
      </c>
      <c r="D1514" t="s">
        <v>3752</v>
      </c>
      <c r="E1514">
        <v>-36.514899999999997</v>
      </c>
      <c r="F1514">
        <v>-6.2553000000000001</v>
      </c>
      <c r="G1514">
        <v>5694</v>
      </c>
      <c r="H1514">
        <v>5677</v>
      </c>
      <c r="I1514">
        <v>5795</v>
      </c>
      <c r="J1514">
        <v>5859</v>
      </c>
      <c r="K1514">
        <v>5689</v>
      </c>
      <c r="L1514">
        <v>5173</v>
      </c>
      <c r="M1514">
        <v>4850</v>
      </c>
      <c r="N1514">
        <v>5072</v>
      </c>
      <c r="O1514">
        <v>5756</v>
      </c>
      <c r="P1514">
        <v>6216</v>
      </c>
      <c r="Q1514">
        <v>6252</v>
      </c>
      <c r="R1514">
        <v>6196</v>
      </c>
      <c r="S1514">
        <v>5796</v>
      </c>
    </row>
    <row r="1515" spans="1:19" x14ac:dyDescent="0.25">
      <c r="A1515">
        <v>46860</v>
      </c>
      <c r="B1515" t="s">
        <v>2875</v>
      </c>
      <c r="C1515" t="s">
        <v>167</v>
      </c>
      <c r="D1515" t="s">
        <v>2709</v>
      </c>
      <c r="E1515">
        <v>-35.267099999999999</v>
      </c>
      <c r="F1515">
        <v>-6.7167000000000003</v>
      </c>
      <c r="G1515">
        <v>5429</v>
      </c>
      <c r="H1515">
        <v>5590</v>
      </c>
      <c r="I1515">
        <v>5737</v>
      </c>
      <c r="J1515">
        <v>5924</v>
      </c>
      <c r="K1515">
        <v>5463</v>
      </c>
      <c r="L1515">
        <v>4936</v>
      </c>
      <c r="M1515">
        <v>4479</v>
      </c>
      <c r="N1515">
        <v>4590</v>
      </c>
      <c r="O1515">
        <v>5302</v>
      </c>
      <c r="P1515">
        <v>5651</v>
      </c>
      <c r="Q1515">
        <v>5806</v>
      </c>
      <c r="R1515">
        <v>5960</v>
      </c>
      <c r="S1515">
        <v>5710</v>
      </c>
    </row>
    <row r="1516" spans="1:19" x14ac:dyDescent="0.25">
      <c r="A1516">
        <v>19089</v>
      </c>
      <c r="B1516" t="s">
        <v>2523</v>
      </c>
      <c r="C1516" t="s">
        <v>167</v>
      </c>
      <c r="D1516" t="s">
        <v>1727</v>
      </c>
      <c r="E1516">
        <v>-41.856000000000002</v>
      </c>
      <c r="F1516">
        <v>-15.933199999999999</v>
      </c>
      <c r="G1516">
        <v>5260</v>
      </c>
      <c r="H1516">
        <v>5666</v>
      </c>
      <c r="I1516">
        <v>5988</v>
      </c>
      <c r="J1516">
        <v>5536</v>
      </c>
      <c r="K1516">
        <v>5123</v>
      </c>
      <c r="L1516">
        <v>4665</v>
      </c>
      <c r="M1516">
        <v>4390</v>
      </c>
      <c r="N1516">
        <v>4623</v>
      </c>
      <c r="O1516">
        <v>5224</v>
      </c>
      <c r="P1516">
        <v>5851</v>
      </c>
      <c r="Q1516">
        <v>5555</v>
      </c>
      <c r="R1516">
        <v>4994</v>
      </c>
      <c r="S1516">
        <v>5506</v>
      </c>
    </row>
    <row r="1517" spans="1:19" x14ac:dyDescent="0.25">
      <c r="A1517">
        <v>42499</v>
      </c>
      <c r="B1517" t="s">
        <v>3507</v>
      </c>
      <c r="C1517" t="s">
        <v>167</v>
      </c>
      <c r="D1517" t="s">
        <v>3448</v>
      </c>
      <c r="E1517">
        <v>-40.9009</v>
      </c>
      <c r="F1517">
        <v>-7.8315999999999999</v>
      </c>
      <c r="G1517">
        <v>5897</v>
      </c>
      <c r="H1517">
        <v>5505</v>
      </c>
      <c r="I1517">
        <v>5455</v>
      </c>
      <c r="J1517">
        <v>5739</v>
      </c>
      <c r="K1517">
        <v>5529</v>
      </c>
      <c r="L1517">
        <v>5454</v>
      </c>
      <c r="M1517">
        <v>5489</v>
      </c>
      <c r="N1517">
        <v>5900</v>
      </c>
      <c r="O1517">
        <v>6560</v>
      </c>
      <c r="P1517">
        <v>6725</v>
      </c>
      <c r="Q1517">
        <v>6464</v>
      </c>
      <c r="R1517">
        <v>6181</v>
      </c>
      <c r="S1517">
        <v>5769</v>
      </c>
    </row>
    <row r="1518" spans="1:19" x14ac:dyDescent="0.25">
      <c r="A1518">
        <v>43702</v>
      </c>
      <c r="B1518" t="s">
        <v>2734</v>
      </c>
      <c r="C1518" t="s">
        <v>167</v>
      </c>
      <c r="D1518" t="s">
        <v>2709</v>
      </c>
      <c r="E1518">
        <v>-38.198999999999998</v>
      </c>
      <c r="F1518">
        <v>-7.5393999999999997</v>
      </c>
      <c r="G1518">
        <v>5984</v>
      </c>
      <c r="H1518">
        <v>5919</v>
      </c>
      <c r="I1518">
        <v>5962</v>
      </c>
      <c r="J1518">
        <v>6222</v>
      </c>
      <c r="K1518">
        <v>6042</v>
      </c>
      <c r="L1518">
        <v>5485</v>
      </c>
      <c r="M1518">
        <v>5088</v>
      </c>
      <c r="N1518">
        <v>5313</v>
      </c>
      <c r="O1518">
        <v>6114</v>
      </c>
      <c r="P1518">
        <v>6610</v>
      </c>
      <c r="Q1518">
        <v>6496</v>
      </c>
      <c r="R1518">
        <v>6493</v>
      </c>
      <c r="S1518">
        <v>6060</v>
      </c>
    </row>
    <row r="1519" spans="1:19" x14ac:dyDescent="0.25">
      <c r="A1519">
        <v>62950</v>
      </c>
      <c r="B1519" t="s">
        <v>2651</v>
      </c>
      <c r="C1519" t="s">
        <v>167</v>
      </c>
      <c r="D1519" t="s">
        <v>2567</v>
      </c>
      <c r="E1519">
        <v>-49.798499999999997</v>
      </c>
      <c r="F1519">
        <v>-1.8103</v>
      </c>
      <c r="G1519">
        <v>5078</v>
      </c>
      <c r="H1519">
        <v>4583</v>
      </c>
      <c r="I1519">
        <v>4603</v>
      </c>
      <c r="J1519">
        <v>4775</v>
      </c>
      <c r="K1519">
        <v>4782</v>
      </c>
      <c r="L1519">
        <v>5059</v>
      </c>
      <c r="M1519">
        <v>5228</v>
      </c>
      <c r="N1519">
        <v>5190</v>
      </c>
      <c r="O1519">
        <v>5430</v>
      </c>
      <c r="P1519">
        <v>5597</v>
      </c>
      <c r="Q1519">
        <v>5516</v>
      </c>
      <c r="R1519">
        <v>5312</v>
      </c>
      <c r="S1519">
        <v>4860</v>
      </c>
    </row>
    <row r="1520" spans="1:19" x14ac:dyDescent="0.25">
      <c r="A1520">
        <v>50990</v>
      </c>
      <c r="B1520" t="s">
        <v>3603</v>
      </c>
      <c r="C1520" t="s">
        <v>167</v>
      </c>
      <c r="D1520" t="s">
        <v>3448</v>
      </c>
      <c r="E1520">
        <v>-42.8309</v>
      </c>
      <c r="F1520">
        <v>-5.6181999999999999</v>
      </c>
      <c r="G1520">
        <v>5594</v>
      </c>
      <c r="H1520">
        <v>4753</v>
      </c>
      <c r="I1520">
        <v>4998</v>
      </c>
      <c r="J1520">
        <v>5136</v>
      </c>
      <c r="K1520">
        <v>5149</v>
      </c>
      <c r="L1520">
        <v>5327</v>
      </c>
      <c r="M1520">
        <v>5676</v>
      </c>
      <c r="N1520">
        <v>5846</v>
      </c>
      <c r="O1520">
        <v>6429</v>
      </c>
      <c r="P1520">
        <v>6577</v>
      </c>
      <c r="Q1520">
        <v>6185</v>
      </c>
      <c r="R1520">
        <v>5764</v>
      </c>
      <c r="S1520">
        <v>5286</v>
      </c>
    </row>
    <row r="1521" spans="1:19" x14ac:dyDescent="0.25">
      <c r="A1521">
        <v>62644</v>
      </c>
      <c r="B1521" t="s">
        <v>2641</v>
      </c>
      <c r="C1521" t="s">
        <v>167</v>
      </c>
      <c r="D1521" t="s">
        <v>2567</v>
      </c>
      <c r="E1521">
        <v>-55.1173</v>
      </c>
      <c r="F1521">
        <v>-1.8880999999999999</v>
      </c>
      <c r="G1521">
        <v>4880</v>
      </c>
      <c r="H1521">
        <v>4471</v>
      </c>
      <c r="I1521">
        <v>4577</v>
      </c>
      <c r="J1521">
        <v>4510</v>
      </c>
      <c r="K1521">
        <v>4482</v>
      </c>
      <c r="L1521">
        <v>4645</v>
      </c>
      <c r="M1521">
        <v>4993</v>
      </c>
      <c r="N1521">
        <v>4880</v>
      </c>
      <c r="O1521">
        <v>5380</v>
      </c>
      <c r="P1521">
        <v>5333</v>
      </c>
      <c r="Q1521">
        <v>5410</v>
      </c>
      <c r="R1521">
        <v>5205</v>
      </c>
      <c r="S1521">
        <v>4671</v>
      </c>
    </row>
    <row r="1522" spans="1:19" x14ac:dyDescent="0.25">
      <c r="A1522">
        <v>65643</v>
      </c>
      <c r="B1522" t="s">
        <v>2703</v>
      </c>
      <c r="C1522" t="s">
        <v>167</v>
      </c>
      <c r="D1522" t="s">
        <v>2567</v>
      </c>
      <c r="E1522">
        <v>-47.851900000000001</v>
      </c>
      <c r="F1522">
        <v>-0.73360000000000003</v>
      </c>
      <c r="G1522">
        <v>4824</v>
      </c>
      <c r="H1522">
        <v>4567</v>
      </c>
      <c r="I1522">
        <v>4237</v>
      </c>
      <c r="J1522">
        <v>4134</v>
      </c>
      <c r="K1522">
        <v>4224</v>
      </c>
      <c r="L1522">
        <v>4506</v>
      </c>
      <c r="M1522">
        <v>4834</v>
      </c>
      <c r="N1522">
        <v>4940</v>
      </c>
      <c r="O1522">
        <v>5274</v>
      </c>
      <c r="P1522">
        <v>5485</v>
      </c>
      <c r="Q1522">
        <v>5407</v>
      </c>
      <c r="R1522">
        <v>5319</v>
      </c>
      <c r="S1522">
        <v>4964</v>
      </c>
    </row>
    <row r="1523" spans="1:19" x14ac:dyDescent="0.25">
      <c r="A1523">
        <v>62999</v>
      </c>
      <c r="B1523" t="s">
        <v>1501</v>
      </c>
      <c r="C1523" t="s">
        <v>167</v>
      </c>
      <c r="D1523" t="s">
        <v>1298</v>
      </c>
      <c r="E1523">
        <v>-44.8733</v>
      </c>
      <c r="F1523">
        <v>-1.8243</v>
      </c>
      <c r="G1523">
        <v>5028</v>
      </c>
      <c r="H1523">
        <v>4829</v>
      </c>
      <c r="I1523">
        <v>4729</v>
      </c>
      <c r="J1523">
        <v>4557</v>
      </c>
      <c r="K1523">
        <v>4438</v>
      </c>
      <c r="L1523">
        <v>4665</v>
      </c>
      <c r="M1523">
        <v>4966</v>
      </c>
      <c r="N1523">
        <v>5059</v>
      </c>
      <c r="O1523">
        <v>5464</v>
      </c>
      <c r="P1523">
        <v>5756</v>
      </c>
      <c r="Q1523">
        <v>5460</v>
      </c>
      <c r="R1523">
        <v>5376</v>
      </c>
      <c r="S1523">
        <v>5041</v>
      </c>
    </row>
    <row r="1524" spans="1:19" x14ac:dyDescent="0.25">
      <c r="A1524">
        <v>19572</v>
      </c>
      <c r="B1524" t="s">
        <v>1542</v>
      </c>
      <c r="C1524" t="s">
        <v>167</v>
      </c>
      <c r="D1524" t="s">
        <v>1511</v>
      </c>
      <c r="E1524">
        <v>-57.913699999999999</v>
      </c>
      <c r="F1524">
        <v>-15.6088</v>
      </c>
      <c r="G1524">
        <v>5076</v>
      </c>
      <c r="H1524">
        <v>4963</v>
      </c>
      <c r="I1524">
        <v>4979</v>
      </c>
      <c r="J1524">
        <v>5089</v>
      </c>
      <c r="K1524">
        <v>5162</v>
      </c>
      <c r="L1524">
        <v>4770</v>
      </c>
      <c r="M1524">
        <v>4979</v>
      </c>
      <c r="N1524">
        <v>5028</v>
      </c>
      <c r="O1524">
        <v>5635</v>
      </c>
      <c r="P1524">
        <v>5233</v>
      </c>
      <c r="Q1524">
        <v>5045</v>
      </c>
      <c r="R1524">
        <v>5018</v>
      </c>
      <c r="S1524">
        <v>5010</v>
      </c>
    </row>
    <row r="1525" spans="1:19" x14ac:dyDescent="0.25">
      <c r="A1525">
        <v>13468</v>
      </c>
      <c r="B1525" t="s">
        <v>2314</v>
      </c>
      <c r="C1525" t="s">
        <v>167</v>
      </c>
      <c r="D1525" t="s">
        <v>1727</v>
      </c>
      <c r="E1525">
        <v>-44.430599999999998</v>
      </c>
      <c r="F1525">
        <v>-18.7532</v>
      </c>
      <c r="G1525">
        <v>5631</v>
      </c>
      <c r="H1525">
        <v>5486</v>
      </c>
      <c r="I1525">
        <v>6056</v>
      </c>
      <c r="J1525">
        <v>5617</v>
      </c>
      <c r="K1525">
        <v>5749</v>
      </c>
      <c r="L1525">
        <v>5458</v>
      </c>
      <c r="M1525">
        <v>5241</v>
      </c>
      <c r="N1525">
        <v>5665</v>
      </c>
      <c r="O1525">
        <v>6099</v>
      </c>
      <c r="P1525">
        <v>6105</v>
      </c>
      <c r="Q1525">
        <v>5692</v>
      </c>
      <c r="R1525">
        <v>5117</v>
      </c>
      <c r="S1525">
        <v>5291</v>
      </c>
    </row>
    <row r="1526" spans="1:19" x14ac:dyDescent="0.25">
      <c r="A1526">
        <v>41362</v>
      </c>
      <c r="B1526" t="s">
        <v>3373</v>
      </c>
      <c r="C1526" t="s">
        <v>167</v>
      </c>
      <c r="D1526" t="s">
        <v>3284</v>
      </c>
      <c r="E1526">
        <v>-37.6417</v>
      </c>
      <c r="F1526">
        <v>-8.0876999999999999</v>
      </c>
      <c r="G1526">
        <v>5789</v>
      </c>
      <c r="H1526">
        <v>5987</v>
      </c>
      <c r="I1526">
        <v>6065</v>
      </c>
      <c r="J1526">
        <v>6125</v>
      </c>
      <c r="K1526">
        <v>5915</v>
      </c>
      <c r="L1526">
        <v>5142</v>
      </c>
      <c r="M1526">
        <v>4574</v>
      </c>
      <c r="N1526">
        <v>4830</v>
      </c>
      <c r="O1526">
        <v>5561</v>
      </c>
      <c r="P1526">
        <v>6320</v>
      </c>
      <c r="Q1526">
        <v>6378</v>
      </c>
      <c r="R1526">
        <v>6470</v>
      </c>
      <c r="S1526">
        <v>6104</v>
      </c>
    </row>
    <row r="1527" spans="1:19" x14ac:dyDescent="0.25">
      <c r="A1527">
        <v>69144</v>
      </c>
      <c r="B1527" t="s">
        <v>305</v>
      </c>
      <c r="C1527" t="s">
        <v>167</v>
      </c>
      <c r="D1527" t="s">
        <v>295</v>
      </c>
      <c r="E1527">
        <v>-50.798000000000002</v>
      </c>
      <c r="F1527">
        <v>0.96899999999999997</v>
      </c>
      <c r="G1527">
        <v>4720</v>
      </c>
      <c r="H1527">
        <v>4331</v>
      </c>
      <c r="I1527">
        <v>4030</v>
      </c>
      <c r="J1527">
        <v>3934</v>
      </c>
      <c r="K1527">
        <v>4004</v>
      </c>
      <c r="L1527">
        <v>4413</v>
      </c>
      <c r="M1527">
        <v>4757</v>
      </c>
      <c r="N1527">
        <v>4995</v>
      </c>
      <c r="O1527">
        <v>5403</v>
      </c>
      <c r="P1527">
        <v>5512</v>
      </c>
      <c r="Q1527">
        <v>5471</v>
      </c>
      <c r="R1527">
        <v>5236</v>
      </c>
      <c r="S1527">
        <v>4554</v>
      </c>
    </row>
    <row r="1528" spans="1:19" x14ac:dyDescent="0.25">
      <c r="A1528">
        <v>21837</v>
      </c>
      <c r="B1528" t="s">
        <v>1256</v>
      </c>
      <c r="C1528" t="s">
        <v>167</v>
      </c>
      <c r="D1528" t="s">
        <v>1058</v>
      </c>
      <c r="E1528">
        <v>-46.171799999999998</v>
      </c>
      <c r="F1528">
        <v>-14.5602</v>
      </c>
      <c r="G1528">
        <v>5741</v>
      </c>
      <c r="H1528">
        <v>5538</v>
      </c>
      <c r="I1528">
        <v>5778</v>
      </c>
      <c r="J1528">
        <v>5544</v>
      </c>
      <c r="K1528">
        <v>5807</v>
      </c>
      <c r="L1528">
        <v>5687</v>
      </c>
      <c r="M1528">
        <v>5689</v>
      </c>
      <c r="N1528">
        <v>6033</v>
      </c>
      <c r="O1528">
        <v>6529</v>
      </c>
      <c r="P1528">
        <v>6229</v>
      </c>
      <c r="Q1528">
        <v>5742</v>
      </c>
      <c r="R1528">
        <v>4950</v>
      </c>
      <c r="S1528">
        <v>5365</v>
      </c>
    </row>
    <row r="1529" spans="1:19" x14ac:dyDescent="0.25">
      <c r="A1529">
        <v>47239</v>
      </c>
      <c r="B1529" t="s">
        <v>2883</v>
      </c>
      <c r="C1529" t="s">
        <v>167</v>
      </c>
      <c r="D1529" t="s">
        <v>2709</v>
      </c>
      <c r="E1529">
        <v>-35.910400000000003</v>
      </c>
      <c r="F1529">
        <v>-6.6319999999999997</v>
      </c>
      <c r="G1529">
        <v>5450</v>
      </c>
      <c r="H1529">
        <v>5516</v>
      </c>
      <c r="I1529">
        <v>5593</v>
      </c>
      <c r="J1529">
        <v>5845</v>
      </c>
      <c r="K1529">
        <v>5510</v>
      </c>
      <c r="L1529">
        <v>4993</v>
      </c>
      <c r="M1529">
        <v>4621</v>
      </c>
      <c r="N1529">
        <v>4776</v>
      </c>
      <c r="O1529">
        <v>5456</v>
      </c>
      <c r="P1529">
        <v>5742</v>
      </c>
      <c r="Q1529">
        <v>5869</v>
      </c>
      <c r="R1529">
        <v>5911</v>
      </c>
      <c r="S1529">
        <v>5572</v>
      </c>
    </row>
    <row r="1530" spans="1:19" x14ac:dyDescent="0.25">
      <c r="A1530">
        <v>18161</v>
      </c>
      <c r="B1530" t="s">
        <v>1179</v>
      </c>
      <c r="C1530" t="s">
        <v>167</v>
      </c>
      <c r="D1530" t="s">
        <v>1058</v>
      </c>
      <c r="E1530">
        <v>-49.366799999999998</v>
      </c>
      <c r="F1530">
        <v>-16.2546</v>
      </c>
      <c r="G1530">
        <v>5464</v>
      </c>
      <c r="H1530">
        <v>4959</v>
      </c>
      <c r="I1530">
        <v>5340</v>
      </c>
      <c r="J1530">
        <v>5254</v>
      </c>
      <c r="K1530">
        <v>5629</v>
      </c>
      <c r="L1530">
        <v>5639</v>
      </c>
      <c r="M1530">
        <v>5526</v>
      </c>
      <c r="N1530">
        <v>5679</v>
      </c>
      <c r="O1530">
        <v>6504</v>
      </c>
      <c r="P1530">
        <v>5783</v>
      </c>
      <c r="Q1530">
        <v>5378</v>
      </c>
      <c r="R1530">
        <v>4900</v>
      </c>
      <c r="S1530">
        <v>4972</v>
      </c>
    </row>
    <row r="1531" spans="1:19" x14ac:dyDescent="0.25">
      <c r="A1531">
        <v>46735</v>
      </c>
      <c r="B1531" t="s">
        <v>5470</v>
      </c>
      <c r="C1531" t="s">
        <v>167</v>
      </c>
      <c r="D1531" t="s">
        <v>5370</v>
      </c>
      <c r="E1531">
        <v>-47.753100000000003</v>
      </c>
      <c r="F1531">
        <v>-6.7100999999999997</v>
      </c>
      <c r="G1531">
        <v>5118</v>
      </c>
      <c r="H1531">
        <v>4531</v>
      </c>
      <c r="I1531">
        <v>4708</v>
      </c>
      <c r="J1531">
        <v>4762</v>
      </c>
      <c r="K1531">
        <v>4989</v>
      </c>
      <c r="L1531">
        <v>5171</v>
      </c>
      <c r="M1531">
        <v>5522</v>
      </c>
      <c r="N1531">
        <v>5746</v>
      </c>
      <c r="O1531">
        <v>6200</v>
      </c>
      <c r="P1531">
        <v>5858</v>
      </c>
      <c r="Q1531">
        <v>5014</v>
      </c>
      <c r="R1531">
        <v>4528</v>
      </c>
      <c r="S1531">
        <v>4387</v>
      </c>
    </row>
    <row r="1532" spans="1:19" x14ac:dyDescent="0.25">
      <c r="A1532">
        <v>22328</v>
      </c>
      <c r="B1532" t="s">
        <v>461</v>
      </c>
      <c r="C1532" t="s">
        <v>167</v>
      </c>
      <c r="D1532" t="s">
        <v>375</v>
      </c>
      <c r="E1532">
        <v>-39.904200000000003</v>
      </c>
      <c r="F1532">
        <v>-14.429600000000001</v>
      </c>
      <c r="G1532">
        <v>4884</v>
      </c>
      <c r="H1532">
        <v>5353</v>
      </c>
      <c r="I1532">
        <v>5689</v>
      </c>
      <c r="J1532">
        <v>5560</v>
      </c>
      <c r="K1532">
        <v>4850</v>
      </c>
      <c r="L1532">
        <v>4411</v>
      </c>
      <c r="M1532">
        <v>4042</v>
      </c>
      <c r="N1532">
        <v>4172</v>
      </c>
      <c r="O1532">
        <v>4488</v>
      </c>
      <c r="P1532">
        <v>4943</v>
      </c>
      <c r="Q1532">
        <v>4837</v>
      </c>
      <c r="R1532">
        <v>4840</v>
      </c>
      <c r="S1532">
        <v>5425</v>
      </c>
    </row>
    <row r="1533" spans="1:19" x14ac:dyDescent="0.25">
      <c r="A1533">
        <v>14197</v>
      </c>
      <c r="B1533" t="s">
        <v>2369</v>
      </c>
      <c r="C1533" t="s">
        <v>167</v>
      </c>
      <c r="D1533" t="s">
        <v>1727</v>
      </c>
      <c r="E1533">
        <v>-43.659500000000001</v>
      </c>
      <c r="F1533">
        <v>-18.4482</v>
      </c>
      <c r="G1533">
        <v>5299</v>
      </c>
      <c r="H1533">
        <v>5235</v>
      </c>
      <c r="I1533">
        <v>5739</v>
      </c>
      <c r="J1533">
        <v>5134</v>
      </c>
      <c r="K1533">
        <v>5102</v>
      </c>
      <c r="L1533">
        <v>4990</v>
      </c>
      <c r="M1533">
        <v>5012</v>
      </c>
      <c r="N1533">
        <v>5368</v>
      </c>
      <c r="O1533">
        <v>5947</v>
      </c>
      <c r="P1533">
        <v>5897</v>
      </c>
      <c r="Q1533">
        <v>5452</v>
      </c>
      <c r="R1533">
        <v>4683</v>
      </c>
      <c r="S1533">
        <v>5028</v>
      </c>
    </row>
    <row r="1534" spans="1:19" x14ac:dyDescent="0.25">
      <c r="A1534">
        <v>2374</v>
      </c>
      <c r="B1534" t="s">
        <v>4210</v>
      </c>
      <c r="C1534" t="s">
        <v>167</v>
      </c>
      <c r="D1534" t="s">
        <v>3898</v>
      </c>
      <c r="E1534">
        <v>-51.848700000000001</v>
      </c>
      <c r="F1534">
        <v>-28.385400000000001</v>
      </c>
      <c r="G1534">
        <v>4726</v>
      </c>
      <c r="H1534">
        <v>5396</v>
      </c>
      <c r="I1534">
        <v>5410</v>
      </c>
      <c r="J1534">
        <v>5229</v>
      </c>
      <c r="K1534">
        <v>4798</v>
      </c>
      <c r="L1534">
        <v>3919</v>
      </c>
      <c r="M1534">
        <v>3472</v>
      </c>
      <c r="N1534">
        <v>3882</v>
      </c>
      <c r="O1534">
        <v>4496</v>
      </c>
      <c r="P1534">
        <v>4203</v>
      </c>
      <c r="Q1534">
        <v>4850</v>
      </c>
      <c r="R1534">
        <v>5522</v>
      </c>
      <c r="S1534">
        <v>5536</v>
      </c>
    </row>
    <row r="1535" spans="1:19" x14ac:dyDescent="0.25">
      <c r="A1535">
        <v>14518</v>
      </c>
      <c r="B1535" t="s">
        <v>1081</v>
      </c>
      <c r="C1535" t="s">
        <v>167</v>
      </c>
      <c r="D1535" t="s">
        <v>1058</v>
      </c>
      <c r="E1535">
        <v>-47.563099999999999</v>
      </c>
      <c r="F1535">
        <v>-18.1538</v>
      </c>
      <c r="G1535">
        <v>5583</v>
      </c>
      <c r="H1535">
        <v>5173</v>
      </c>
      <c r="I1535">
        <v>5758</v>
      </c>
      <c r="J1535">
        <v>5306</v>
      </c>
      <c r="K1535">
        <v>5731</v>
      </c>
      <c r="L1535">
        <v>5586</v>
      </c>
      <c r="M1535">
        <v>5485</v>
      </c>
      <c r="N1535">
        <v>5776</v>
      </c>
      <c r="O1535">
        <v>6449</v>
      </c>
      <c r="P1535">
        <v>5916</v>
      </c>
      <c r="Q1535">
        <v>5554</v>
      </c>
      <c r="R1535">
        <v>5080</v>
      </c>
      <c r="S1535">
        <v>5186</v>
      </c>
    </row>
    <row r="1536" spans="1:19" x14ac:dyDescent="0.25">
      <c r="A1536">
        <v>51323</v>
      </c>
      <c r="B1536" t="s">
        <v>1081</v>
      </c>
      <c r="C1536" t="s">
        <v>167</v>
      </c>
      <c r="D1536" t="s">
        <v>1298</v>
      </c>
      <c r="E1536">
        <v>-47.393999999999998</v>
      </c>
      <c r="F1536">
        <v>-5.5312000000000001</v>
      </c>
      <c r="G1536">
        <v>5077</v>
      </c>
      <c r="H1536">
        <v>4490</v>
      </c>
      <c r="I1536">
        <v>4632</v>
      </c>
      <c r="J1536">
        <v>4786</v>
      </c>
      <c r="K1536">
        <v>4971</v>
      </c>
      <c r="L1536">
        <v>5029</v>
      </c>
      <c r="M1536">
        <v>5458</v>
      </c>
      <c r="N1536">
        <v>5568</v>
      </c>
      <c r="O1536">
        <v>5926</v>
      </c>
      <c r="P1536">
        <v>5644</v>
      </c>
      <c r="Q1536">
        <v>5127</v>
      </c>
      <c r="R1536">
        <v>4747</v>
      </c>
      <c r="S1536">
        <v>4543</v>
      </c>
    </row>
    <row r="1537" spans="1:19" x14ac:dyDescent="0.25">
      <c r="A1537">
        <v>7002</v>
      </c>
      <c r="B1537" t="s">
        <v>1744</v>
      </c>
      <c r="C1537" t="s">
        <v>167</v>
      </c>
      <c r="D1537" t="s">
        <v>1727</v>
      </c>
      <c r="E1537">
        <v>-45.279600000000002</v>
      </c>
      <c r="F1537">
        <v>-22.504100000000001</v>
      </c>
      <c r="G1537">
        <v>4933</v>
      </c>
      <c r="H1537">
        <v>4706</v>
      </c>
      <c r="I1537">
        <v>5184</v>
      </c>
      <c r="J1537">
        <v>4827</v>
      </c>
      <c r="K1537">
        <v>4956</v>
      </c>
      <c r="L1537">
        <v>4639</v>
      </c>
      <c r="M1537">
        <v>4622</v>
      </c>
      <c r="N1537">
        <v>4781</v>
      </c>
      <c r="O1537">
        <v>5575</v>
      </c>
      <c r="P1537">
        <v>5233</v>
      </c>
      <c r="Q1537">
        <v>5101</v>
      </c>
      <c r="R1537">
        <v>4730</v>
      </c>
      <c r="S1537">
        <v>4843</v>
      </c>
    </row>
    <row r="1538" spans="1:19" x14ac:dyDescent="0.25">
      <c r="A1538">
        <v>10716</v>
      </c>
      <c r="B1538" t="s">
        <v>2067</v>
      </c>
      <c r="C1538" t="s">
        <v>167</v>
      </c>
      <c r="D1538" t="s">
        <v>1727</v>
      </c>
      <c r="E1538">
        <v>-46.8459</v>
      </c>
      <c r="F1538">
        <v>-20.347200000000001</v>
      </c>
      <c r="G1538">
        <v>5294</v>
      </c>
      <c r="H1538">
        <v>4968</v>
      </c>
      <c r="I1538">
        <v>5459</v>
      </c>
      <c r="J1538">
        <v>5062</v>
      </c>
      <c r="K1538">
        <v>5454</v>
      </c>
      <c r="L1538">
        <v>5195</v>
      </c>
      <c r="M1538">
        <v>5107</v>
      </c>
      <c r="N1538">
        <v>5340</v>
      </c>
      <c r="O1538">
        <v>6034</v>
      </c>
      <c r="P1538">
        <v>5563</v>
      </c>
      <c r="Q1538">
        <v>5407</v>
      </c>
      <c r="R1538">
        <v>4969</v>
      </c>
      <c r="S1538">
        <v>4969</v>
      </c>
    </row>
    <row r="1539" spans="1:19" x14ac:dyDescent="0.25">
      <c r="A1539">
        <v>36380</v>
      </c>
      <c r="B1539" t="s">
        <v>249</v>
      </c>
      <c r="C1539" t="s">
        <v>167</v>
      </c>
      <c r="D1539" t="s">
        <v>192</v>
      </c>
      <c r="E1539">
        <v>-37.999000000000002</v>
      </c>
      <c r="F1539">
        <v>-9.3857999999999997</v>
      </c>
      <c r="G1539">
        <v>5461</v>
      </c>
      <c r="H1539">
        <v>5948</v>
      </c>
      <c r="I1539">
        <v>5868</v>
      </c>
      <c r="J1539">
        <v>5969</v>
      </c>
      <c r="K1539">
        <v>5479</v>
      </c>
      <c r="L1539">
        <v>4729</v>
      </c>
      <c r="M1539">
        <v>4341</v>
      </c>
      <c r="N1539">
        <v>4457</v>
      </c>
      <c r="O1539">
        <v>5012</v>
      </c>
      <c r="P1539">
        <v>5753</v>
      </c>
      <c r="Q1539">
        <v>5849</v>
      </c>
      <c r="R1539">
        <v>6168</v>
      </c>
      <c r="S1539">
        <v>5964</v>
      </c>
    </row>
    <row r="1540" spans="1:19" x14ac:dyDescent="0.25">
      <c r="A1540">
        <v>11247</v>
      </c>
      <c r="B1540" t="s">
        <v>2114</v>
      </c>
      <c r="C1540" t="s">
        <v>167</v>
      </c>
      <c r="D1540" t="s">
        <v>1727</v>
      </c>
      <c r="E1540">
        <v>-47.7746</v>
      </c>
      <c r="F1540">
        <v>-19.9741</v>
      </c>
      <c r="G1540">
        <v>5389</v>
      </c>
      <c r="H1540">
        <v>5051</v>
      </c>
      <c r="I1540">
        <v>5624</v>
      </c>
      <c r="J1540">
        <v>5245</v>
      </c>
      <c r="K1540">
        <v>5644</v>
      </c>
      <c r="L1540">
        <v>5236</v>
      </c>
      <c r="M1540">
        <v>5150</v>
      </c>
      <c r="N1540">
        <v>5402</v>
      </c>
      <c r="O1540">
        <v>6097</v>
      </c>
      <c r="P1540">
        <v>5487</v>
      </c>
      <c r="Q1540">
        <v>5433</v>
      </c>
      <c r="R1540">
        <v>5108</v>
      </c>
      <c r="S1540">
        <v>5194</v>
      </c>
    </row>
    <row r="1541" spans="1:19" x14ac:dyDescent="0.25">
      <c r="A1541">
        <v>51748</v>
      </c>
      <c r="B1541" t="s">
        <v>3608</v>
      </c>
      <c r="C1541" t="s">
        <v>167</v>
      </c>
      <c r="D1541" t="s">
        <v>3448</v>
      </c>
      <c r="E1541">
        <v>-42.677900000000001</v>
      </c>
      <c r="F1541">
        <v>-5.3592000000000004</v>
      </c>
      <c r="G1541">
        <v>5662</v>
      </c>
      <c r="H1541">
        <v>4905</v>
      </c>
      <c r="I1541">
        <v>5049</v>
      </c>
      <c r="J1541">
        <v>5248</v>
      </c>
      <c r="K1541">
        <v>5210</v>
      </c>
      <c r="L1541">
        <v>5334</v>
      </c>
      <c r="M1541">
        <v>5599</v>
      </c>
      <c r="N1541">
        <v>5859</v>
      </c>
      <c r="O1541">
        <v>6372</v>
      </c>
      <c r="P1541">
        <v>6644</v>
      </c>
      <c r="Q1541">
        <v>6304</v>
      </c>
      <c r="R1541">
        <v>5928</v>
      </c>
      <c r="S1541">
        <v>5488</v>
      </c>
    </row>
    <row r="1542" spans="1:19" x14ac:dyDescent="0.25">
      <c r="A1542">
        <v>21514</v>
      </c>
      <c r="B1542" t="s">
        <v>1567</v>
      </c>
      <c r="C1542" t="s">
        <v>167</v>
      </c>
      <c r="D1542" t="s">
        <v>1511</v>
      </c>
      <c r="E1542">
        <v>-57.050699999999999</v>
      </c>
      <c r="F1542">
        <v>-14.728999999999999</v>
      </c>
      <c r="G1542">
        <v>5099</v>
      </c>
      <c r="H1542">
        <v>4801</v>
      </c>
      <c r="I1542">
        <v>5001</v>
      </c>
      <c r="J1542">
        <v>5045</v>
      </c>
      <c r="K1542">
        <v>5127</v>
      </c>
      <c r="L1542">
        <v>4925</v>
      </c>
      <c r="M1542">
        <v>5134</v>
      </c>
      <c r="N1542">
        <v>5242</v>
      </c>
      <c r="O1542">
        <v>5758</v>
      </c>
      <c r="P1542">
        <v>5146</v>
      </c>
      <c r="Q1542">
        <v>5078</v>
      </c>
      <c r="R1542">
        <v>4992</v>
      </c>
      <c r="S1542">
        <v>4945</v>
      </c>
    </row>
    <row r="1543" spans="1:19" x14ac:dyDescent="0.25">
      <c r="A1543">
        <v>7205</v>
      </c>
      <c r="B1543" t="s">
        <v>1672</v>
      </c>
      <c r="C1543" t="s">
        <v>167</v>
      </c>
      <c r="D1543" t="s">
        <v>1651</v>
      </c>
      <c r="E1543">
        <v>-54.168599999999998</v>
      </c>
      <c r="F1543">
        <v>-22.276700000000002</v>
      </c>
      <c r="G1543">
        <v>5191</v>
      </c>
      <c r="H1543">
        <v>5351</v>
      </c>
      <c r="I1543">
        <v>5591</v>
      </c>
      <c r="J1543">
        <v>5604</v>
      </c>
      <c r="K1543">
        <v>5254</v>
      </c>
      <c r="L1543">
        <v>4618</v>
      </c>
      <c r="M1543">
        <v>4373</v>
      </c>
      <c r="N1543">
        <v>4522</v>
      </c>
      <c r="O1543">
        <v>5356</v>
      </c>
      <c r="P1543">
        <v>5129</v>
      </c>
      <c r="Q1543">
        <v>5318</v>
      </c>
      <c r="R1543">
        <v>5526</v>
      </c>
      <c r="S1543">
        <v>5651</v>
      </c>
    </row>
    <row r="1544" spans="1:19" x14ac:dyDescent="0.25">
      <c r="A1544">
        <v>49886</v>
      </c>
      <c r="B1544" t="s">
        <v>839</v>
      </c>
      <c r="C1544" t="s">
        <v>167</v>
      </c>
      <c r="D1544" t="s">
        <v>792</v>
      </c>
      <c r="E1544">
        <v>-39.257300000000001</v>
      </c>
      <c r="F1544">
        <v>-5.9153000000000002</v>
      </c>
      <c r="G1544">
        <v>5775</v>
      </c>
      <c r="H1544">
        <v>5285</v>
      </c>
      <c r="I1544">
        <v>5518</v>
      </c>
      <c r="J1544">
        <v>5736</v>
      </c>
      <c r="K1544">
        <v>5421</v>
      </c>
      <c r="L1544">
        <v>5311</v>
      </c>
      <c r="M1544">
        <v>5252</v>
      </c>
      <c r="N1544">
        <v>5641</v>
      </c>
      <c r="O1544">
        <v>6312</v>
      </c>
      <c r="P1544">
        <v>6560</v>
      </c>
      <c r="Q1544">
        <v>6378</v>
      </c>
      <c r="R1544">
        <v>6248</v>
      </c>
      <c r="S1544">
        <v>5640</v>
      </c>
    </row>
    <row r="1545" spans="1:19" x14ac:dyDescent="0.25">
      <c r="A1545">
        <v>3091</v>
      </c>
      <c r="B1545" t="s">
        <v>4364</v>
      </c>
      <c r="C1545" t="s">
        <v>167</v>
      </c>
      <c r="D1545" t="s">
        <v>3898</v>
      </c>
      <c r="E1545">
        <v>-53.865000000000002</v>
      </c>
      <c r="F1545">
        <v>-27.264600000000002</v>
      </c>
      <c r="G1545">
        <v>4848</v>
      </c>
      <c r="H1545">
        <v>5618</v>
      </c>
      <c r="I1545">
        <v>5623</v>
      </c>
      <c r="J1545">
        <v>5482</v>
      </c>
      <c r="K1545">
        <v>4810</v>
      </c>
      <c r="L1545">
        <v>4056</v>
      </c>
      <c r="M1545">
        <v>3446</v>
      </c>
      <c r="N1545">
        <v>3847</v>
      </c>
      <c r="O1545">
        <v>4639</v>
      </c>
      <c r="P1545">
        <v>4390</v>
      </c>
      <c r="Q1545">
        <v>5087</v>
      </c>
      <c r="R1545">
        <v>5534</v>
      </c>
      <c r="S1545">
        <v>5645</v>
      </c>
    </row>
    <row r="1546" spans="1:19" x14ac:dyDescent="0.25">
      <c r="A1546">
        <v>7940</v>
      </c>
      <c r="B1546" t="s">
        <v>5050</v>
      </c>
      <c r="C1546" t="s">
        <v>167</v>
      </c>
      <c r="D1546" t="s">
        <v>4704</v>
      </c>
      <c r="E1546">
        <v>-47.618499999999997</v>
      </c>
      <c r="F1546">
        <v>-21.900700000000001</v>
      </c>
      <c r="G1546">
        <v>5255</v>
      </c>
      <c r="H1546">
        <v>5080</v>
      </c>
      <c r="I1546">
        <v>5623</v>
      </c>
      <c r="J1546">
        <v>5318</v>
      </c>
      <c r="K1546">
        <v>5438</v>
      </c>
      <c r="L1546">
        <v>4946</v>
      </c>
      <c r="M1546">
        <v>4791</v>
      </c>
      <c r="N1546">
        <v>4946</v>
      </c>
      <c r="O1546">
        <v>5694</v>
      </c>
      <c r="P1546">
        <v>5306</v>
      </c>
      <c r="Q1546">
        <v>5410</v>
      </c>
      <c r="R1546">
        <v>5205</v>
      </c>
      <c r="S1546">
        <v>5307</v>
      </c>
    </row>
    <row r="1547" spans="1:19" x14ac:dyDescent="0.25">
      <c r="A1547">
        <v>3365</v>
      </c>
      <c r="B1547" t="s">
        <v>4629</v>
      </c>
      <c r="C1547" t="s">
        <v>167</v>
      </c>
      <c r="D1547" t="s">
        <v>4434</v>
      </c>
      <c r="E1547">
        <v>-53.503799999999998</v>
      </c>
      <c r="F1547">
        <v>-26.827400000000001</v>
      </c>
      <c r="G1547">
        <v>4861</v>
      </c>
      <c r="H1547">
        <v>5571</v>
      </c>
      <c r="I1547">
        <v>5494</v>
      </c>
      <c r="J1547">
        <v>5380</v>
      </c>
      <c r="K1547">
        <v>4876</v>
      </c>
      <c r="L1547">
        <v>4112</v>
      </c>
      <c r="M1547">
        <v>3646</v>
      </c>
      <c r="N1547">
        <v>3986</v>
      </c>
      <c r="O1547">
        <v>4750</v>
      </c>
      <c r="P1547">
        <v>4493</v>
      </c>
      <c r="Q1547">
        <v>5060</v>
      </c>
      <c r="R1547">
        <v>5425</v>
      </c>
      <c r="S1547">
        <v>5536</v>
      </c>
    </row>
    <row r="1548" spans="1:19" x14ac:dyDescent="0.25">
      <c r="A1548">
        <v>8669</v>
      </c>
      <c r="B1548" t="s">
        <v>1871</v>
      </c>
      <c r="C1548" t="s">
        <v>167</v>
      </c>
      <c r="D1548" t="s">
        <v>1727</v>
      </c>
      <c r="E1548">
        <v>-42.9621</v>
      </c>
      <c r="F1548">
        <v>-21.4605</v>
      </c>
      <c r="G1548">
        <v>4917</v>
      </c>
      <c r="H1548">
        <v>5285</v>
      </c>
      <c r="I1548">
        <v>5736</v>
      </c>
      <c r="J1548">
        <v>5169</v>
      </c>
      <c r="K1548">
        <v>4924</v>
      </c>
      <c r="L1548">
        <v>4402</v>
      </c>
      <c r="M1548">
        <v>4353</v>
      </c>
      <c r="N1548">
        <v>4520</v>
      </c>
      <c r="O1548">
        <v>5139</v>
      </c>
      <c r="P1548">
        <v>5056</v>
      </c>
      <c r="Q1548">
        <v>4904</v>
      </c>
      <c r="R1548">
        <v>4500</v>
      </c>
      <c r="S1548">
        <v>5017</v>
      </c>
    </row>
    <row r="1549" spans="1:19" x14ac:dyDescent="0.25">
      <c r="A1549">
        <v>44499</v>
      </c>
      <c r="B1549" t="s">
        <v>2762</v>
      </c>
      <c r="C1549" t="s">
        <v>167</v>
      </c>
      <c r="D1549" t="s">
        <v>2709</v>
      </c>
      <c r="E1549">
        <v>-37.092799999999997</v>
      </c>
      <c r="F1549">
        <v>-7.2873999999999999</v>
      </c>
      <c r="G1549">
        <v>5759</v>
      </c>
      <c r="H1549">
        <v>5786</v>
      </c>
      <c r="I1549">
        <v>5839</v>
      </c>
      <c r="J1549">
        <v>6089</v>
      </c>
      <c r="K1549">
        <v>5847</v>
      </c>
      <c r="L1549">
        <v>5228</v>
      </c>
      <c r="M1549">
        <v>4789</v>
      </c>
      <c r="N1549">
        <v>5042</v>
      </c>
      <c r="O1549">
        <v>5690</v>
      </c>
      <c r="P1549">
        <v>6317</v>
      </c>
      <c r="Q1549">
        <v>6314</v>
      </c>
      <c r="R1549">
        <v>6267</v>
      </c>
      <c r="S1549">
        <v>5905</v>
      </c>
    </row>
    <row r="1550" spans="1:19" x14ac:dyDescent="0.25">
      <c r="A1550">
        <v>10028</v>
      </c>
      <c r="B1550" t="s">
        <v>2004</v>
      </c>
      <c r="C1550" t="s">
        <v>167</v>
      </c>
      <c r="D1550" t="s">
        <v>1727</v>
      </c>
      <c r="E1550">
        <v>-44.333799999999997</v>
      </c>
      <c r="F1550">
        <v>-20.665500000000002</v>
      </c>
      <c r="G1550">
        <v>5186</v>
      </c>
      <c r="H1550">
        <v>5091</v>
      </c>
      <c r="I1550">
        <v>5575</v>
      </c>
      <c r="J1550">
        <v>5131</v>
      </c>
      <c r="K1550">
        <v>5219</v>
      </c>
      <c r="L1550">
        <v>4845</v>
      </c>
      <c r="M1550">
        <v>4903</v>
      </c>
      <c r="N1550">
        <v>5062</v>
      </c>
      <c r="O1550">
        <v>5850</v>
      </c>
      <c r="P1550">
        <v>5571</v>
      </c>
      <c r="Q1550">
        <v>5302</v>
      </c>
      <c r="R1550">
        <v>4709</v>
      </c>
      <c r="S1550">
        <v>4978</v>
      </c>
    </row>
    <row r="1551" spans="1:19" x14ac:dyDescent="0.25">
      <c r="A1551">
        <v>9345</v>
      </c>
      <c r="B1551" t="s">
        <v>1939</v>
      </c>
      <c r="C1551" t="s">
        <v>167</v>
      </c>
      <c r="D1551" t="s">
        <v>1727</v>
      </c>
      <c r="E1551">
        <v>-43.5182</v>
      </c>
      <c r="F1551">
        <v>-21.1435</v>
      </c>
      <c r="G1551">
        <v>4771</v>
      </c>
      <c r="H1551">
        <v>4842</v>
      </c>
      <c r="I1551">
        <v>5472</v>
      </c>
      <c r="J1551">
        <v>4872</v>
      </c>
      <c r="K1551">
        <v>4708</v>
      </c>
      <c r="L1551">
        <v>4328</v>
      </c>
      <c r="M1551">
        <v>4291</v>
      </c>
      <c r="N1551">
        <v>4467</v>
      </c>
      <c r="O1551">
        <v>5238</v>
      </c>
      <c r="P1551">
        <v>5058</v>
      </c>
      <c r="Q1551">
        <v>4816</v>
      </c>
      <c r="R1551">
        <v>4284</v>
      </c>
      <c r="S1551">
        <v>4880</v>
      </c>
    </row>
    <row r="1552" spans="1:19" x14ac:dyDescent="0.25">
      <c r="A1552">
        <v>2485</v>
      </c>
      <c r="B1552" t="s">
        <v>4227</v>
      </c>
      <c r="C1552" t="s">
        <v>167</v>
      </c>
      <c r="D1552" t="s">
        <v>3898</v>
      </c>
      <c r="E1552">
        <v>-55.048200000000001</v>
      </c>
      <c r="F1552">
        <v>-28.225200000000001</v>
      </c>
      <c r="G1552">
        <v>4951</v>
      </c>
      <c r="H1552">
        <v>5745</v>
      </c>
      <c r="I1552">
        <v>5808</v>
      </c>
      <c r="J1552">
        <v>5668</v>
      </c>
      <c r="K1552">
        <v>4934</v>
      </c>
      <c r="L1552">
        <v>4131</v>
      </c>
      <c r="M1552">
        <v>3515</v>
      </c>
      <c r="N1552">
        <v>3895</v>
      </c>
      <c r="O1552">
        <v>4531</v>
      </c>
      <c r="P1552">
        <v>4511</v>
      </c>
      <c r="Q1552">
        <v>5105</v>
      </c>
      <c r="R1552">
        <v>5756</v>
      </c>
      <c r="S1552">
        <v>5816</v>
      </c>
    </row>
    <row r="1553" spans="1:19" x14ac:dyDescent="0.25">
      <c r="A1553">
        <v>5517</v>
      </c>
      <c r="B1553" t="s">
        <v>4750</v>
      </c>
      <c r="C1553" t="s">
        <v>167</v>
      </c>
      <c r="D1553" t="s">
        <v>4704</v>
      </c>
      <c r="E1553">
        <v>-46.620899999999999</v>
      </c>
      <c r="F1553">
        <v>-23.681799999999999</v>
      </c>
      <c r="G1553">
        <v>4596</v>
      </c>
      <c r="H1553">
        <v>4735</v>
      </c>
      <c r="I1553">
        <v>5191</v>
      </c>
      <c r="J1553">
        <v>4820</v>
      </c>
      <c r="K1553">
        <v>4747</v>
      </c>
      <c r="L1553">
        <v>4162</v>
      </c>
      <c r="M1553">
        <v>4010</v>
      </c>
      <c r="N1553">
        <v>4074</v>
      </c>
      <c r="O1553">
        <v>4872</v>
      </c>
      <c r="P1553">
        <v>4402</v>
      </c>
      <c r="Q1553">
        <v>4451</v>
      </c>
      <c r="R1553">
        <v>4683</v>
      </c>
      <c r="S1553">
        <v>5005</v>
      </c>
    </row>
    <row r="1554" spans="1:19" x14ac:dyDescent="0.25">
      <c r="A1554">
        <v>44094</v>
      </c>
      <c r="B1554" t="s">
        <v>2744</v>
      </c>
      <c r="C1554" t="s">
        <v>167</v>
      </c>
      <c r="D1554" t="s">
        <v>2709</v>
      </c>
      <c r="E1554">
        <v>-38.265900000000002</v>
      </c>
      <c r="F1554">
        <v>-7.4279000000000002</v>
      </c>
      <c r="G1554">
        <v>5995</v>
      </c>
      <c r="H1554">
        <v>5901</v>
      </c>
      <c r="I1554">
        <v>6012</v>
      </c>
      <c r="J1554">
        <v>6213</v>
      </c>
      <c r="K1554">
        <v>6059</v>
      </c>
      <c r="L1554">
        <v>5490</v>
      </c>
      <c r="M1554">
        <v>5112</v>
      </c>
      <c r="N1554">
        <v>5365</v>
      </c>
      <c r="O1554">
        <v>6101</v>
      </c>
      <c r="P1554">
        <v>6596</v>
      </c>
      <c r="Q1554">
        <v>6459</v>
      </c>
      <c r="R1554">
        <v>6500</v>
      </c>
      <c r="S1554">
        <v>6131</v>
      </c>
    </row>
    <row r="1555" spans="1:19" x14ac:dyDescent="0.25">
      <c r="A1555">
        <v>6646</v>
      </c>
      <c r="B1555" t="s">
        <v>3275</v>
      </c>
      <c r="C1555" t="s">
        <v>167</v>
      </c>
      <c r="D1555" t="s">
        <v>2912</v>
      </c>
      <c r="E1555">
        <v>-52.86</v>
      </c>
      <c r="F1555">
        <v>-22.655999999999999</v>
      </c>
      <c r="G1555">
        <v>5267</v>
      </c>
      <c r="H1555">
        <v>5455</v>
      </c>
      <c r="I1555">
        <v>5779</v>
      </c>
      <c r="J1555">
        <v>5701</v>
      </c>
      <c r="K1555">
        <v>5360</v>
      </c>
      <c r="L1555">
        <v>4655</v>
      </c>
      <c r="M1555">
        <v>4435</v>
      </c>
      <c r="N1555">
        <v>4569</v>
      </c>
      <c r="O1555">
        <v>5388</v>
      </c>
      <c r="P1555">
        <v>5156</v>
      </c>
      <c r="Q1555">
        <v>5330</v>
      </c>
      <c r="R1555">
        <v>5631</v>
      </c>
      <c r="S1555">
        <v>5749</v>
      </c>
    </row>
    <row r="1556" spans="1:19" x14ac:dyDescent="0.25">
      <c r="A1556">
        <v>4416</v>
      </c>
      <c r="B1556" t="s">
        <v>3041</v>
      </c>
      <c r="C1556" t="s">
        <v>167</v>
      </c>
      <c r="D1556" t="s">
        <v>2912</v>
      </c>
      <c r="E1556">
        <v>-52.677199999999999</v>
      </c>
      <c r="F1556">
        <v>-25.035499999999999</v>
      </c>
      <c r="G1556">
        <v>5062</v>
      </c>
      <c r="H1556">
        <v>5580</v>
      </c>
      <c r="I1556">
        <v>5424</v>
      </c>
      <c r="J1556">
        <v>5619</v>
      </c>
      <c r="K1556">
        <v>5162</v>
      </c>
      <c r="L1556">
        <v>4334</v>
      </c>
      <c r="M1556">
        <v>4010</v>
      </c>
      <c r="N1556">
        <v>4241</v>
      </c>
      <c r="O1556">
        <v>5217</v>
      </c>
      <c r="P1556">
        <v>4826</v>
      </c>
      <c r="Q1556">
        <v>5191</v>
      </c>
      <c r="R1556">
        <v>5580</v>
      </c>
      <c r="S1556">
        <v>5563</v>
      </c>
    </row>
    <row r="1557" spans="1:19" x14ac:dyDescent="0.25">
      <c r="A1557">
        <v>4468</v>
      </c>
      <c r="B1557" t="s">
        <v>3046</v>
      </c>
      <c r="C1557" t="s">
        <v>167</v>
      </c>
      <c r="D1557" t="s">
        <v>2912</v>
      </c>
      <c r="E1557">
        <v>-54.105600000000003</v>
      </c>
      <c r="F1557">
        <v>-24.942299999999999</v>
      </c>
      <c r="G1557">
        <v>5007</v>
      </c>
      <c r="H1557">
        <v>5564</v>
      </c>
      <c r="I1557">
        <v>5497</v>
      </c>
      <c r="J1557">
        <v>5614</v>
      </c>
      <c r="K1557">
        <v>5011</v>
      </c>
      <c r="L1557">
        <v>4201</v>
      </c>
      <c r="M1557">
        <v>3860</v>
      </c>
      <c r="N1557">
        <v>4094</v>
      </c>
      <c r="O1557">
        <v>5061</v>
      </c>
      <c r="P1557">
        <v>4759</v>
      </c>
      <c r="Q1557">
        <v>5193</v>
      </c>
      <c r="R1557">
        <v>5550</v>
      </c>
      <c r="S1557">
        <v>5675</v>
      </c>
    </row>
    <row r="1558" spans="1:19" x14ac:dyDescent="0.25">
      <c r="A1558">
        <v>14557</v>
      </c>
      <c r="B1558" t="s">
        <v>2383</v>
      </c>
      <c r="C1558" t="s">
        <v>167</v>
      </c>
      <c r="D1558" t="s">
        <v>1727</v>
      </c>
      <c r="E1558">
        <v>-43.603499999999997</v>
      </c>
      <c r="F1558">
        <v>-18.241800000000001</v>
      </c>
      <c r="G1558">
        <v>5307</v>
      </c>
      <c r="H1558">
        <v>5315</v>
      </c>
      <c r="I1558">
        <v>5846</v>
      </c>
      <c r="J1558">
        <v>5196</v>
      </c>
      <c r="K1558">
        <v>5147</v>
      </c>
      <c r="L1558">
        <v>4974</v>
      </c>
      <c r="M1558">
        <v>4999</v>
      </c>
      <c r="N1558">
        <v>5256</v>
      </c>
      <c r="O1558">
        <v>5932</v>
      </c>
      <c r="P1558">
        <v>5880</v>
      </c>
      <c r="Q1558">
        <v>5417</v>
      </c>
      <c r="R1558">
        <v>4666</v>
      </c>
      <c r="S1558">
        <v>5059</v>
      </c>
    </row>
    <row r="1559" spans="1:19" x14ac:dyDescent="0.25">
      <c r="A1559">
        <v>22163</v>
      </c>
      <c r="B1559" t="s">
        <v>1580</v>
      </c>
      <c r="C1559" t="s">
        <v>167</v>
      </c>
      <c r="D1559" t="s">
        <v>1511</v>
      </c>
      <c r="E1559">
        <v>-56.4375</v>
      </c>
      <c r="F1559">
        <v>-14.4008</v>
      </c>
      <c r="G1559">
        <v>5179</v>
      </c>
      <c r="H1559">
        <v>4853</v>
      </c>
      <c r="I1559">
        <v>4949</v>
      </c>
      <c r="J1559">
        <v>4994</v>
      </c>
      <c r="K1559">
        <v>5193</v>
      </c>
      <c r="L1559">
        <v>5139</v>
      </c>
      <c r="M1559">
        <v>5236</v>
      </c>
      <c r="N1559">
        <v>5416</v>
      </c>
      <c r="O1559">
        <v>6030</v>
      </c>
      <c r="P1559">
        <v>5314</v>
      </c>
      <c r="Q1559">
        <v>5095</v>
      </c>
      <c r="R1559">
        <v>4940</v>
      </c>
      <c r="S1559">
        <v>4981</v>
      </c>
    </row>
    <row r="1560" spans="1:19" x14ac:dyDescent="0.25">
      <c r="A1560">
        <v>29142</v>
      </c>
      <c r="B1560" t="s">
        <v>5397</v>
      </c>
      <c r="C1560" t="s">
        <v>167</v>
      </c>
      <c r="D1560" t="s">
        <v>5370</v>
      </c>
      <c r="E1560">
        <v>-46.8202</v>
      </c>
      <c r="F1560">
        <v>-11.6244</v>
      </c>
      <c r="G1560">
        <v>5598</v>
      </c>
      <c r="H1560">
        <v>5192</v>
      </c>
      <c r="I1560">
        <v>5212</v>
      </c>
      <c r="J1560">
        <v>5117</v>
      </c>
      <c r="K1560">
        <v>5400</v>
      </c>
      <c r="L1560">
        <v>5772</v>
      </c>
      <c r="M1560">
        <v>5810</v>
      </c>
      <c r="N1560">
        <v>6079</v>
      </c>
      <c r="O1560">
        <v>6597</v>
      </c>
      <c r="P1560">
        <v>6355</v>
      </c>
      <c r="Q1560">
        <v>5556</v>
      </c>
      <c r="R1560">
        <v>5057</v>
      </c>
      <c r="S1560">
        <v>5032</v>
      </c>
    </row>
    <row r="1561" spans="1:19" x14ac:dyDescent="0.25">
      <c r="A1561">
        <v>26501</v>
      </c>
      <c r="B1561" t="s">
        <v>604</v>
      </c>
      <c r="C1561" t="s">
        <v>167</v>
      </c>
      <c r="D1561" t="s">
        <v>375</v>
      </c>
      <c r="E1561">
        <v>-38.292999999999999</v>
      </c>
      <c r="F1561">
        <v>-12.619199999999999</v>
      </c>
      <c r="G1561">
        <v>5208</v>
      </c>
      <c r="H1561">
        <v>5746</v>
      </c>
      <c r="I1561">
        <v>5871</v>
      </c>
      <c r="J1561">
        <v>5883</v>
      </c>
      <c r="K1561">
        <v>4932</v>
      </c>
      <c r="L1561">
        <v>4353</v>
      </c>
      <c r="M1561">
        <v>4161</v>
      </c>
      <c r="N1561">
        <v>4373</v>
      </c>
      <c r="O1561">
        <v>4778</v>
      </c>
      <c r="P1561">
        <v>5430</v>
      </c>
      <c r="Q1561">
        <v>5557</v>
      </c>
      <c r="R1561">
        <v>5624</v>
      </c>
      <c r="S1561">
        <v>5784</v>
      </c>
    </row>
    <row r="1562" spans="1:19" x14ac:dyDescent="0.25">
      <c r="A1562">
        <v>1419</v>
      </c>
      <c r="B1562" t="s">
        <v>3985</v>
      </c>
      <c r="C1562" t="s">
        <v>167</v>
      </c>
      <c r="D1562" t="s">
        <v>3898</v>
      </c>
      <c r="E1562">
        <v>-54.212699999999998</v>
      </c>
      <c r="F1562">
        <v>-29.7059</v>
      </c>
      <c r="G1562">
        <v>4829</v>
      </c>
      <c r="H1562">
        <v>5767</v>
      </c>
      <c r="I1562">
        <v>5825</v>
      </c>
      <c r="J1562">
        <v>5479</v>
      </c>
      <c r="K1562">
        <v>4830</v>
      </c>
      <c r="L1562">
        <v>3867</v>
      </c>
      <c r="M1562">
        <v>3362</v>
      </c>
      <c r="N1562">
        <v>3631</v>
      </c>
      <c r="O1562">
        <v>4313</v>
      </c>
      <c r="P1562">
        <v>4319</v>
      </c>
      <c r="Q1562">
        <v>4953</v>
      </c>
      <c r="R1562">
        <v>5691</v>
      </c>
      <c r="S1562">
        <v>5914</v>
      </c>
    </row>
    <row r="1563" spans="1:19" x14ac:dyDescent="0.25">
      <c r="A1563">
        <v>10395</v>
      </c>
      <c r="B1563" t="s">
        <v>2040</v>
      </c>
      <c r="C1563" t="s">
        <v>167</v>
      </c>
      <c r="D1563" t="s">
        <v>1727</v>
      </c>
      <c r="E1563">
        <v>-43.195599999999999</v>
      </c>
      <c r="F1563">
        <v>-20.488399999999999</v>
      </c>
      <c r="G1563">
        <v>4878</v>
      </c>
      <c r="H1563">
        <v>5063</v>
      </c>
      <c r="I1563">
        <v>5603</v>
      </c>
      <c r="J1563">
        <v>5031</v>
      </c>
      <c r="K1563">
        <v>4905</v>
      </c>
      <c r="L1563">
        <v>4474</v>
      </c>
      <c r="M1563">
        <v>4418</v>
      </c>
      <c r="N1563">
        <v>4616</v>
      </c>
      <c r="O1563">
        <v>5325</v>
      </c>
      <c r="P1563">
        <v>5123</v>
      </c>
      <c r="Q1563">
        <v>4830</v>
      </c>
      <c r="R1563">
        <v>4356</v>
      </c>
      <c r="S1563">
        <v>4790</v>
      </c>
    </row>
    <row r="1564" spans="1:19" x14ac:dyDescent="0.25">
      <c r="A1564">
        <v>11659</v>
      </c>
      <c r="B1564" t="s">
        <v>2166</v>
      </c>
      <c r="C1564" t="s">
        <v>167</v>
      </c>
      <c r="D1564" t="s">
        <v>1727</v>
      </c>
      <c r="E1564">
        <v>-42.777000000000001</v>
      </c>
      <c r="F1564">
        <v>-19.843</v>
      </c>
      <c r="G1564">
        <v>4878</v>
      </c>
      <c r="H1564">
        <v>5050</v>
      </c>
      <c r="I1564">
        <v>5636</v>
      </c>
      <c r="J1564">
        <v>4993</v>
      </c>
      <c r="K1564">
        <v>4999</v>
      </c>
      <c r="L1564">
        <v>4497</v>
      </c>
      <c r="M1564">
        <v>4442</v>
      </c>
      <c r="N1564">
        <v>4643</v>
      </c>
      <c r="O1564">
        <v>5166</v>
      </c>
      <c r="P1564">
        <v>5062</v>
      </c>
      <c r="Q1564">
        <v>4847</v>
      </c>
      <c r="R1564">
        <v>4348</v>
      </c>
      <c r="S1564">
        <v>4857</v>
      </c>
    </row>
    <row r="1565" spans="1:19" x14ac:dyDescent="0.25">
      <c r="A1565">
        <v>3626</v>
      </c>
      <c r="B1565" t="s">
        <v>4688</v>
      </c>
      <c r="C1565" t="s">
        <v>167</v>
      </c>
      <c r="D1565" t="s">
        <v>4434</v>
      </c>
      <c r="E1565">
        <v>-53.635599999999997</v>
      </c>
      <c r="F1565">
        <v>-26.2652</v>
      </c>
      <c r="G1565">
        <v>4926</v>
      </c>
      <c r="H1565">
        <v>5596</v>
      </c>
      <c r="I1565">
        <v>5536</v>
      </c>
      <c r="J1565">
        <v>5482</v>
      </c>
      <c r="K1565">
        <v>4913</v>
      </c>
      <c r="L1565">
        <v>4163</v>
      </c>
      <c r="M1565">
        <v>3744</v>
      </c>
      <c r="N1565">
        <v>4062</v>
      </c>
      <c r="O1565">
        <v>4911</v>
      </c>
      <c r="P1565">
        <v>4636</v>
      </c>
      <c r="Q1565">
        <v>5123</v>
      </c>
      <c r="R1565">
        <v>5456</v>
      </c>
      <c r="S1565">
        <v>5492</v>
      </c>
    </row>
    <row r="1566" spans="1:19" x14ac:dyDescent="0.25">
      <c r="A1566">
        <v>18355</v>
      </c>
      <c r="B1566" t="s">
        <v>1185</v>
      </c>
      <c r="C1566" t="s">
        <v>167</v>
      </c>
      <c r="D1566" t="s">
        <v>1058</v>
      </c>
      <c r="E1566">
        <v>-51.258600000000001</v>
      </c>
      <c r="F1566">
        <v>-16.233899999999998</v>
      </c>
      <c r="G1566">
        <v>5427</v>
      </c>
      <c r="H1566">
        <v>5108</v>
      </c>
      <c r="I1566">
        <v>5356</v>
      </c>
      <c r="J1566">
        <v>5351</v>
      </c>
      <c r="K1566">
        <v>5786</v>
      </c>
      <c r="L1566">
        <v>5621</v>
      </c>
      <c r="M1566">
        <v>5430</v>
      </c>
      <c r="N1566">
        <v>5407</v>
      </c>
      <c r="O1566">
        <v>6022</v>
      </c>
      <c r="P1566">
        <v>5636</v>
      </c>
      <c r="Q1566">
        <v>5381</v>
      </c>
      <c r="R1566">
        <v>5000</v>
      </c>
      <c r="S1566">
        <v>5024</v>
      </c>
    </row>
    <row r="1567" spans="1:19" x14ac:dyDescent="0.25">
      <c r="A1567">
        <v>10320</v>
      </c>
      <c r="B1567" t="s">
        <v>5241</v>
      </c>
      <c r="C1567" t="s">
        <v>167</v>
      </c>
      <c r="D1567" t="s">
        <v>4704</v>
      </c>
      <c r="E1567">
        <v>-50.610199999999999</v>
      </c>
      <c r="F1567">
        <v>-20.462800000000001</v>
      </c>
      <c r="G1567">
        <v>5408</v>
      </c>
      <c r="H1567">
        <v>5258</v>
      </c>
      <c r="I1567">
        <v>5720</v>
      </c>
      <c r="J1567">
        <v>5505</v>
      </c>
      <c r="K1567">
        <v>5474</v>
      </c>
      <c r="L1567">
        <v>5037</v>
      </c>
      <c r="M1567">
        <v>4909</v>
      </c>
      <c r="N1567">
        <v>5114</v>
      </c>
      <c r="O1567">
        <v>5888</v>
      </c>
      <c r="P1567">
        <v>5409</v>
      </c>
      <c r="Q1567">
        <v>5520</v>
      </c>
      <c r="R1567">
        <v>5457</v>
      </c>
      <c r="S1567">
        <v>5600</v>
      </c>
    </row>
    <row r="1568" spans="1:19" x14ac:dyDescent="0.25">
      <c r="A1568">
        <v>36713</v>
      </c>
      <c r="B1568" t="s">
        <v>3464</v>
      </c>
      <c r="C1568" t="s">
        <v>167</v>
      </c>
      <c r="D1568" t="s">
        <v>3448</v>
      </c>
      <c r="E1568">
        <v>-42.435099999999998</v>
      </c>
      <c r="F1568">
        <v>-9.3398000000000003</v>
      </c>
      <c r="G1568">
        <v>5949</v>
      </c>
      <c r="H1568">
        <v>5711</v>
      </c>
      <c r="I1568">
        <v>5616</v>
      </c>
      <c r="J1568">
        <v>5656</v>
      </c>
      <c r="K1568">
        <v>5656</v>
      </c>
      <c r="L1568">
        <v>5637</v>
      </c>
      <c r="M1568">
        <v>5686</v>
      </c>
      <c r="N1568">
        <v>6047</v>
      </c>
      <c r="O1568">
        <v>6690</v>
      </c>
      <c r="P1568">
        <v>6660</v>
      </c>
      <c r="Q1568">
        <v>6353</v>
      </c>
      <c r="R1568">
        <v>5979</v>
      </c>
      <c r="S1568">
        <v>5691</v>
      </c>
    </row>
    <row r="1569" spans="1:19" x14ac:dyDescent="0.25">
      <c r="A1569">
        <v>31894</v>
      </c>
      <c r="B1569" t="s">
        <v>5330</v>
      </c>
      <c r="C1569" t="s">
        <v>167</v>
      </c>
      <c r="D1569" t="s">
        <v>5304</v>
      </c>
      <c r="E1569">
        <v>-37.1509</v>
      </c>
      <c r="F1569">
        <v>-10.678599999999999</v>
      </c>
      <c r="G1569">
        <v>5344</v>
      </c>
      <c r="H1569">
        <v>5758</v>
      </c>
      <c r="I1569">
        <v>5863</v>
      </c>
      <c r="J1569">
        <v>5972</v>
      </c>
      <c r="K1569">
        <v>5281</v>
      </c>
      <c r="L1569">
        <v>4670</v>
      </c>
      <c r="M1569">
        <v>4405</v>
      </c>
      <c r="N1569">
        <v>4492</v>
      </c>
      <c r="O1569">
        <v>4917</v>
      </c>
      <c r="P1569">
        <v>5486</v>
      </c>
      <c r="Q1569">
        <v>5620</v>
      </c>
      <c r="R1569">
        <v>5888</v>
      </c>
      <c r="S1569">
        <v>5780</v>
      </c>
    </row>
    <row r="1570" spans="1:19" x14ac:dyDescent="0.25">
      <c r="A1570">
        <v>9521</v>
      </c>
      <c r="B1570" t="s">
        <v>1955</v>
      </c>
      <c r="C1570" t="s">
        <v>167</v>
      </c>
      <c r="D1570" t="s">
        <v>1727</v>
      </c>
      <c r="E1570">
        <v>-43.000599999999999</v>
      </c>
      <c r="F1570">
        <v>-20.9922</v>
      </c>
      <c r="G1570">
        <v>4851</v>
      </c>
      <c r="H1570">
        <v>5080</v>
      </c>
      <c r="I1570">
        <v>5601</v>
      </c>
      <c r="J1570">
        <v>4995</v>
      </c>
      <c r="K1570">
        <v>4754</v>
      </c>
      <c r="L1570">
        <v>4360</v>
      </c>
      <c r="M1570">
        <v>4418</v>
      </c>
      <c r="N1570">
        <v>4564</v>
      </c>
      <c r="O1570">
        <v>5198</v>
      </c>
      <c r="P1570">
        <v>5077</v>
      </c>
      <c r="Q1570">
        <v>4870</v>
      </c>
      <c r="R1570">
        <v>4420</v>
      </c>
      <c r="S1570">
        <v>4878</v>
      </c>
    </row>
    <row r="1571" spans="1:19" x14ac:dyDescent="0.25">
      <c r="A1571">
        <v>10227</v>
      </c>
      <c r="B1571" t="s">
        <v>2029</v>
      </c>
      <c r="C1571" t="s">
        <v>167</v>
      </c>
      <c r="D1571" t="s">
        <v>1727</v>
      </c>
      <c r="E1571">
        <v>-42.144199999999998</v>
      </c>
      <c r="F1571">
        <v>-20.613900000000001</v>
      </c>
      <c r="G1571">
        <v>5018</v>
      </c>
      <c r="H1571">
        <v>5227</v>
      </c>
      <c r="I1571">
        <v>5763</v>
      </c>
      <c r="J1571">
        <v>5116</v>
      </c>
      <c r="K1571">
        <v>5015</v>
      </c>
      <c r="L1571">
        <v>4592</v>
      </c>
      <c r="M1571">
        <v>4636</v>
      </c>
      <c r="N1571">
        <v>4751</v>
      </c>
      <c r="O1571">
        <v>5349</v>
      </c>
      <c r="P1571">
        <v>5341</v>
      </c>
      <c r="Q1571">
        <v>4995</v>
      </c>
      <c r="R1571">
        <v>4437</v>
      </c>
      <c r="S1571">
        <v>4998</v>
      </c>
    </row>
    <row r="1572" spans="1:19" x14ac:dyDescent="0.25">
      <c r="A1572">
        <v>13498</v>
      </c>
      <c r="B1572" t="s">
        <v>2323</v>
      </c>
      <c r="C1572" t="s">
        <v>167</v>
      </c>
      <c r="D1572" t="s">
        <v>1727</v>
      </c>
      <c r="E1572">
        <v>-41.478400000000001</v>
      </c>
      <c r="F1572">
        <v>-18.776</v>
      </c>
      <c r="G1572">
        <v>5008</v>
      </c>
      <c r="H1572">
        <v>5480</v>
      </c>
      <c r="I1572">
        <v>5892</v>
      </c>
      <c r="J1572">
        <v>5384</v>
      </c>
      <c r="K1572">
        <v>5069</v>
      </c>
      <c r="L1572">
        <v>4551</v>
      </c>
      <c r="M1572">
        <v>4410</v>
      </c>
      <c r="N1572">
        <v>4441</v>
      </c>
      <c r="O1572">
        <v>4963</v>
      </c>
      <c r="P1572">
        <v>5128</v>
      </c>
      <c r="Q1572">
        <v>5015</v>
      </c>
      <c r="R1572">
        <v>4611</v>
      </c>
      <c r="S1572">
        <v>5158</v>
      </c>
    </row>
    <row r="1573" spans="1:19" x14ac:dyDescent="0.25">
      <c r="A1573">
        <v>10232</v>
      </c>
      <c r="B1573" t="s">
        <v>999</v>
      </c>
      <c r="C1573" t="s">
        <v>167</v>
      </c>
      <c r="D1573" t="s">
        <v>979</v>
      </c>
      <c r="E1573">
        <v>-41.683500000000002</v>
      </c>
      <c r="F1573">
        <v>-20.620699999999999</v>
      </c>
      <c r="G1573">
        <v>4980</v>
      </c>
      <c r="H1573">
        <v>5331</v>
      </c>
      <c r="I1573">
        <v>5876</v>
      </c>
      <c r="J1573">
        <v>5106</v>
      </c>
      <c r="K1573">
        <v>4868</v>
      </c>
      <c r="L1573">
        <v>4491</v>
      </c>
      <c r="M1573">
        <v>4575</v>
      </c>
      <c r="N1573">
        <v>4663</v>
      </c>
      <c r="O1573">
        <v>5280</v>
      </c>
      <c r="P1573">
        <v>5267</v>
      </c>
      <c r="Q1573">
        <v>4896</v>
      </c>
      <c r="R1573">
        <v>4462</v>
      </c>
      <c r="S1573">
        <v>4943</v>
      </c>
    </row>
    <row r="1574" spans="1:19" x14ac:dyDescent="0.25">
      <c r="A1574">
        <v>8291</v>
      </c>
      <c r="B1574" t="s">
        <v>5085</v>
      </c>
      <c r="C1574" t="s">
        <v>167</v>
      </c>
      <c r="D1574" t="s">
        <v>4704</v>
      </c>
      <c r="E1574">
        <v>-46.736499999999999</v>
      </c>
      <c r="F1574">
        <v>-21.664200000000001</v>
      </c>
      <c r="G1574">
        <v>5261</v>
      </c>
      <c r="H1574">
        <v>5053</v>
      </c>
      <c r="I1574">
        <v>5497</v>
      </c>
      <c r="J1574">
        <v>5207</v>
      </c>
      <c r="K1574">
        <v>5449</v>
      </c>
      <c r="L1574">
        <v>4971</v>
      </c>
      <c r="M1574">
        <v>4927</v>
      </c>
      <c r="N1574">
        <v>5091</v>
      </c>
      <c r="O1574">
        <v>5803</v>
      </c>
      <c r="P1574">
        <v>5407</v>
      </c>
      <c r="Q1574">
        <v>5368</v>
      </c>
      <c r="R1574">
        <v>5165</v>
      </c>
      <c r="S1574">
        <v>5192</v>
      </c>
    </row>
    <row r="1575" spans="1:19" x14ac:dyDescent="0.25">
      <c r="A1575">
        <v>13486</v>
      </c>
      <c r="B1575" t="s">
        <v>2318</v>
      </c>
      <c r="C1575" t="s">
        <v>167</v>
      </c>
      <c r="D1575" t="s">
        <v>1727</v>
      </c>
      <c r="E1575">
        <v>-42.6218</v>
      </c>
      <c r="F1575">
        <v>-18.805299999999999</v>
      </c>
      <c r="G1575">
        <v>4823</v>
      </c>
      <c r="H1575">
        <v>5117</v>
      </c>
      <c r="I1575">
        <v>5611</v>
      </c>
      <c r="J1575">
        <v>4964</v>
      </c>
      <c r="K1575">
        <v>4765</v>
      </c>
      <c r="L1575">
        <v>4342</v>
      </c>
      <c r="M1575">
        <v>4344</v>
      </c>
      <c r="N1575">
        <v>4447</v>
      </c>
      <c r="O1575">
        <v>4986</v>
      </c>
      <c r="P1575">
        <v>5152</v>
      </c>
      <c r="Q1575">
        <v>4923</v>
      </c>
      <c r="R1575">
        <v>4338</v>
      </c>
      <c r="S1575">
        <v>4887</v>
      </c>
    </row>
    <row r="1576" spans="1:19" x14ac:dyDescent="0.25">
      <c r="A1576">
        <v>11097</v>
      </c>
      <c r="B1576" t="s">
        <v>2102</v>
      </c>
      <c r="C1576" t="s">
        <v>167</v>
      </c>
      <c r="D1576" t="s">
        <v>1727</v>
      </c>
      <c r="E1576">
        <v>-44.891599999999997</v>
      </c>
      <c r="F1576">
        <v>-20.145099999999999</v>
      </c>
      <c r="G1576">
        <v>5405</v>
      </c>
      <c r="H1576">
        <v>5316</v>
      </c>
      <c r="I1576">
        <v>5751</v>
      </c>
      <c r="J1576">
        <v>5295</v>
      </c>
      <c r="K1576">
        <v>5521</v>
      </c>
      <c r="L1576">
        <v>5160</v>
      </c>
      <c r="M1576">
        <v>5147</v>
      </c>
      <c r="N1576">
        <v>5355</v>
      </c>
      <c r="O1576">
        <v>6093</v>
      </c>
      <c r="P1576">
        <v>5817</v>
      </c>
      <c r="Q1576">
        <v>5444</v>
      </c>
      <c r="R1576">
        <v>4909</v>
      </c>
      <c r="S1576">
        <v>5048</v>
      </c>
    </row>
    <row r="1577" spans="1:19" x14ac:dyDescent="0.25">
      <c r="A1577">
        <v>24701</v>
      </c>
      <c r="B1577" t="s">
        <v>1294</v>
      </c>
      <c r="C1577" t="s">
        <v>167</v>
      </c>
      <c r="D1577" t="s">
        <v>1058</v>
      </c>
      <c r="E1577">
        <v>-46.395800000000001</v>
      </c>
      <c r="F1577">
        <v>-13.291700000000001</v>
      </c>
      <c r="G1577">
        <v>5647</v>
      </c>
      <c r="H1577">
        <v>5467</v>
      </c>
      <c r="I1577">
        <v>5544</v>
      </c>
      <c r="J1577">
        <v>5279</v>
      </c>
      <c r="K1577">
        <v>5530</v>
      </c>
      <c r="L1577">
        <v>5652</v>
      </c>
      <c r="M1577">
        <v>5800</v>
      </c>
      <c r="N1577">
        <v>6151</v>
      </c>
      <c r="O1577">
        <v>6502</v>
      </c>
      <c r="P1577">
        <v>6228</v>
      </c>
      <c r="Q1577">
        <v>5586</v>
      </c>
      <c r="R1577">
        <v>4819</v>
      </c>
      <c r="S1577">
        <v>5201</v>
      </c>
    </row>
    <row r="1578" spans="1:19" x14ac:dyDescent="0.25">
      <c r="A1578">
        <v>34789</v>
      </c>
      <c r="B1578" t="s">
        <v>5426</v>
      </c>
      <c r="C1578" t="s">
        <v>167</v>
      </c>
      <c r="D1578" t="s">
        <v>5370</v>
      </c>
      <c r="E1578">
        <v>-49.217199999999998</v>
      </c>
      <c r="F1578">
        <v>-9.8005999999999993</v>
      </c>
      <c r="G1578">
        <v>5215</v>
      </c>
      <c r="H1578">
        <v>4704</v>
      </c>
      <c r="I1578">
        <v>4840</v>
      </c>
      <c r="J1578">
        <v>4750</v>
      </c>
      <c r="K1578">
        <v>4936</v>
      </c>
      <c r="L1578">
        <v>5315</v>
      </c>
      <c r="M1578">
        <v>5574</v>
      </c>
      <c r="N1578">
        <v>5853</v>
      </c>
      <c r="O1578">
        <v>6301</v>
      </c>
      <c r="P1578">
        <v>5692</v>
      </c>
      <c r="Q1578">
        <v>5115</v>
      </c>
      <c r="R1578">
        <v>4835</v>
      </c>
      <c r="S1578">
        <v>4662</v>
      </c>
    </row>
    <row r="1579" spans="1:19" x14ac:dyDescent="0.25">
      <c r="A1579">
        <v>19524</v>
      </c>
      <c r="B1579" t="s">
        <v>2534</v>
      </c>
      <c r="C1579" t="s">
        <v>167</v>
      </c>
      <c r="D1579" t="s">
        <v>1727</v>
      </c>
      <c r="E1579">
        <v>-41.346600000000002</v>
      </c>
      <c r="F1579">
        <v>-15.7225</v>
      </c>
      <c r="G1579">
        <v>5133</v>
      </c>
      <c r="H1579">
        <v>5488</v>
      </c>
      <c r="I1579">
        <v>5904</v>
      </c>
      <c r="J1579">
        <v>5448</v>
      </c>
      <c r="K1579">
        <v>5041</v>
      </c>
      <c r="L1579">
        <v>4600</v>
      </c>
      <c r="M1579">
        <v>4227</v>
      </c>
      <c r="N1579">
        <v>4439</v>
      </c>
      <c r="O1579">
        <v>4991</v>
      </c>
      <c r="P1579">
        <v>5662</v>
      </c>
      <c r="Q1579">
        <v>5400</v>
      </c>
      <c r="R1579">
        <v>4935</v>
      </c>
      <c r="S1579">
        <v>5464</v>
      </c>
    </row>
    <row r="1580" spans="1:19" x14ac:dyDescent="0.25">
      <c r="A1580">
        <v>8637</v>
      </c>
      <c r="B1580" t="s">
        <v>1857</v>
      </c>
      <c r="C1580" t="s">
        <v>167</v>
      </c>
      <c r="D1580" t="s">
        <v>1727</v>
      </c>
      <c r="E1580">
        <v>-46.190800000000003</v>
      </c>
      <c r="F1580">
        <v>-21.509599999999999</v>
      </c>
      <c r="G1580">
        <v>5161</v>
      </c>
      <c r="H1580">
        <v>5064</v>
      </c>
      <c r="I1580">
        <v>5526</v>
      </c>
      <c r="J1580">
        <v>5080</v>
      </c>
      <c r="K1580">
        <v>5235</v>
      </c>
      <c r="L1580">
        <v>4889</v>
      </c>
      <c r="M1580">
        <v>4727</v>
      </c>
      <c r="N1580">
        <v>4993</v>
      </c>
      <c r="O1580">
        <v>5811</v>
      </c>
      <c r="P1580">
        <v>5426</v>
      </c>
      <c r="Q1580">
        <v>5279</v>
      </c>
      <c r="R1580">
        <v>4875</v>
      </c>
      <c r="S1580">
        <v>5022</v>
      </c>
    </row>
    <row r="1581" spans="1:19" x14ac:dyDescent="0.25">
      <c r="A1581">
        <v>19527</v>
      </c>
      <c r="B1581" t="s">
        <v>2535</v>
      </c>
      <c r="C1581" t="s">
        <v>167</v>
      </c>
      <c r="D1581" t="s">
        <v>1727</v>
      </c>
      <c r="E1581">
        <v>-41</v>
      </c>
      <c r="F1581">
        <v>-15.7258</v>
      </c>
      <c r="G1581">
        <v>5070</v>
      </c>
      <c r="H1581">
        <v>5471</v>
      </c>
      <c r="I1581">
        <v>5804</v>
      </c>
      <c r="J1581">
        <v>5443</v>
      </c>
      <c r="K1581">
        <v>5009</v>
      </c>
      <c r="L1581">
        <v>4534</v>
      </c>
      <c r="M1581">
        <v>4154</v>
      </c>
      <c r="N1581">
        <v>4401</v>
      </c>
      <c r="O1581">
        <v>4903</v>
      </c>
      <c r="P1581">
        <v>5509</v>
      </c>
      <c r="Q1581">
        <v>5282</v>
      </c>
      <c r="R1581">
        <v>4877</v>
      </c>
      <c r="S1581">
        <v>5458</v>
      </c>
    </row>
    <row r="1582" spans="1:19" x14ac:dyDescent="0.25">
      <c r="A1582">
        <v>8615</v>
      </c>
      <c r="B1582" t="s">
        <v>5107</v>
      </c>
      <c r="C1582" t="s">
        <v>167</v>
      </c>
      <c r="D1582" t="s">
        <v>4704</v>
      </c>
      <c r="E1582">
        <v>-48.393900000000002</v>
      </c>
      <c r="F1582">
        <v>-21.515999999999998</v>
      </c>
      <c r="G1582">
        <v>5298</v>
      </c>
      <c r="H1582">
        <v>5168</v>
      </c>
      <c r="I1582">
        <v>5621</v>
      </c>
      <c r="J1582">
        <v>5318</v>
      </c>
      <c r="K1582">
        <v>5431</v>
      </c>
      <c r="L1582">
        <v>4975</v>
      </c>
      <c r="M1582">
        <v>4862</v>
      </c>
      <c r="N1582">
        <v>5024</v>
      </c>
      <c r="O1582">
        <v>5722</v>
      </c>
      <c r="P1582">
        <v>5332</v>
      </c>
      <c r="Q1582">
        <v>5435</v>
      </c>
      <c r="R1582">
        <v>5305</v>
      </c>
      <c r="S1582">
        <v>5383</v>
      </c>
    </row>
    <row r="1583" spans="1:19" x14ac:dyDescent="0.25">
      <c r="A1583">
        <v>7112</v>
      </c>
      <c r="B1583" t="s">
        <v>4975</v>
      </c>
      <c r="C1583" t="s">
        <v>167</v>
      </c>
      <c r="D1583" t="s">
        <v>4704</v>
      </c>
      <c r="E1583">
        <v>-48.382300000000001</v>
      </c>
      <c r="F1583">
        <v>-22.367799999999999</v>
      </c>
      <c r="G1583">
        <v>5194</v>
      </c>
      <c r="H1583">
        <v>5012</v>
      </c>
      <c r="I1583">
        <v>5551</v>
      </c>
      <c r="J1583">
        <v>5334</v>
      </c>
      <c r="K1583">
        <v>5374</v>
      </c>
      <c r="L1583">
        <v>4760</v>
      </c>
      <c r="M1583">
        <v>4626</v>
      </c>
      <c r="N1583">
        <v>4713</v>
      </c>
      <c r="O1583">
        <v>5612</v>
      </c>
      <c r="P1583">
        <v>5246</v>
      </c>
      <c r="Q1583">
        <v>5386</v>
      </c>
      <c r="R1583">
        <v>5336</v>
      </c>
      <c r="S1583">
        <v>5383</v>
      </c>
    </row>
    <row r="1584" spans="1:19" x14ac:dyDescent="0.25">
      <c r="A1584">
        <v>1523</v>
      </c>
      <c r="B1584" t="s">
        <v>4022</v>
      </c>
      <c r="C1584" t="s">
        <v>167</v>
      </c>
      <c r="D1584" t="s">
        <v>3898</v>
      </c>
      <c r="E1584">
        <v>-51.090200000000003</v>
      </c>
      <c r="F1584">
        <v>-29.584</v>
      </c>
      <c r="G1584">
        <v>4559</v>
      </c>
      <c r="H1584">
        <v>5451</v>
      </c>
      <c r="I1584">
        <v>5454</v>
      </c>
      <c r="J1584">
        <v>5077</v>
      </c>
      <c r="K1584">
        <v>4593</v>
      </c>
      <c r="L1584">
        <v>3774</v>
      </c>
      <c r="M1584">
        <v>3302</v>
      </c>
      <c r="N1584">
        <v>3518</v>
      </c>
      <c r="O1584">
        <v>4095</v>
      </c>
      <c r="P1584">
        <v>3896</v>
      </c>
      <c r="Q1584">
        <v>4546</v>
      </c>
      <c r="R1584">
        <v>5443</v>
      </c>
      <c r="S1584">
        <v>5557</v>
      </c>
    </row>
    <row r="1585" spans="1:19" x14ac:dyDescent="0.25">
      <c r="A1585">
        <v>2841</v>
      </c>
      <c r="B1585" t="s">
        <v>4300</v>
      </c>
      <c r="C1585" t="s">
        <v>167</v>
      </c>
      <c r="D1585" t="s">
        <v>3898</v>
      </c>
      <c r="E1585">
        <v>-53.530900000000003</v>
      </c>
      <c r="F1585">
        <v>-27.662600000000001</v>
      </c>
      <c r="G1585">
        <v>4896</v>
      </c>
      <c r="H1585">
        <v>5671</v>
      </c>
      <c r="I1585">
        <v>5659</v>
      </c>
      <c r="J1585">
        <v>5414</v>
      </c>
      <c r="K1585">
        <v>4921</v>
      </c>
      <c r="L1585">
        <v>4119</v>
      </c>
      <c r="M1585">
        <v>3556</v>
      </c>
      <c r="N1585">
        <v>3987</v>
      </c>
      <c r="O1585">
        <v>4649</v>
      </c>
      <c r="P1585">
        <v>4403</v>
      </c>
      <c r="Q1585">
        <v>5099</v>
      </c>
      <c r="R1585">
        <v>5579</v>
      </c>
      <c r="S1585">
        <v>5699</v>
      </c>
    </row>
    <row r="1586" spans="1:19" x14ac:dyDescent="0.25">
      <c r="A1586">
        <v>9919</v>
      </c>
      <c r="B1586" t="s">
        <v>1695</v>
      </c>
      <c r="C1586" t="s">
        <v>167</v>
      </c>
      <c r="D1586" t="s">
        <v>1651</v>
      </c>
      <c r="E1586">
        <v>-55.282400000000003</v>
      </c>
      <c r="F1586">
        <v>-20.690200000000001</v>
      </c>
      <c r="G1586">
        <v>5237</v>
      </c>
      <c r="H1586">
        <v>5185</v>
      </c>
      <c r="I1586">
        <v>5525</v>
      </c>
      <c r="J1586">
        <v>5595</v>
      </c>
      <c r="K1586">
        <v>5413</v>
      </c>
      <c r="L1586">
        <v>4754</v>
      </c>
      <c r="M1586">
        <v>4646</v>
      </c>
      <c r="N1586">
        <v>4731</v>
      </c>
      <c r="O1586">
        <v>5436</v>
      </c>
      <c r="P1586">
        <v>5220</v>
      </c>
      <c r="Q1586">
        <v>5358</v>
      </c>
      <c r="R1586">
        <v>5477</v>
      </c>
      <c r="S1586">
        <v>5505</v>
      </c>
    </row>
    <row r="1587" spans="1:19" x14ac:dyDescent="0.25">
      <c r="A1587">
        <v>36647</v>
      </c>
      <c r="B1587" t="s">
        <v>5434</v>
      </c>
      <c r="C1587" t="s">
        <v>167</v>
      </c>
      <c r="D1587" t="s">
        <v>5370</v>
      </c>
      <c r="E1587">
        <v>-49.064100000000003</v>
      </c>
      <c r="F1587">
        <v>-9.2558000000000007</v>
      </c>
      <c r="G1587">
        <v>5206</v>
      </c>
      <c r="H1587">
        <v>4672</v>
      </c>
      <c r="I1587">
        <v>4801</v>
      </c>
      <c r="J1587">
        <v>4762</v>
      </c>
      <c r="K1587">
        <v>4931</v>
      </c>
      <c r="L1587">
        <v>5407</v>
      </c>
      <c r="M1587">
        <v>5555</v>
      </c>
      <c r="N1587">
        <v>5762</v>
      </c>
      <c r="O1587">
        <v>6302</v>
      </c>
      <c r="P1587">
        <v>5741</v>
      </c>
      <c r="Q1587">
        <v>5110</v>
      </c>
      <c r="R1587">
        <v>4807</v>
      </c>
      <c r="S1587">
        <v>4623</v>
      </c>
    </row>
    <row r="1588" spans="1:19" x14ac:dyDescent="0.25">
      <c r="A1588">
        <v>1941</v>
      </c>
      <c r="B1588" t="s">
        <v>4129</v>
      </c>
      <c r="C1588" t="s">
        <v>167</v>
      </c>
      <c r="D1588" t="s">
        <v>3898</v>
      </c>
      <c r="E1588">
        <v>-51.84</v>
      </c>
      <c r="F1588">
        <v>-28.983499999999999</v>
      </c>
      <c r="G1588">
        <v>4648</v>
      </c>
      <c r="H1588">
        <v>5441</v>
      </c>
      <c r="I1588">
        <v>5530</v>
      </c>
      <c r="J1588">
        <v>5213</v>
      </c>
      <c r="K1588">
        <v>4670</v>
      </c>
      <c r="L1588">
        <v>3791</v>
      </c>
      <c r="M1588">
        <v>3299</v>
      </c>
      <c r="N1588">
        <v>3706</v>
      </c>
      <c r="O1588">
        <v>4305</v>
      </c>
      <c r="P1588">
        <v>4089</v>
      </c>
      <c r="Q1588">
        <v>4681</v>
      </c>
      <c r="R1588">
        <v>5504</v>
      </c>
      <c r="S1588">
        <v>5550</v>
      </c>
    </row>
    <row r="1589" spans="1:19" x14ac:dyDescent="0.25">
      <c r="A1589">
        <v>36389</v>
      </c>
      <c r="B1589" t="s">
        <v>251</v>
      </c>
      <c r="C1589" t="s">
        <v>167</v>
      </c>
      <c r="D1589" t="s">
        <v>192</v>
      </c>
      <c r="E1589">
        <v>-37.089599999999997</v>
      </c>
      <c r="F1589">
        <v>-9.3873999999999995</v>
      </c>
      <c r="G1589">
        <v>5409</v>
      </c>
      <c r="H1589">
        <v>5820</v>
      </c>
      <c r="I1589">
        <v>5730</v>
      </c>
      <c r="J1589">
        <v>5961</v>
      </c>
      <c r="K1589">
        <v>5439</v>
      </c>
      <c r="L1589">
        <v>4674</v>
      </c>
      <c r="M1589">
        <v>4282</v>
      </c>
      <c r="N1589">
        <v>4417</v>
      </c>
      <c r="O1589">
        <v>4974</v>
      </c>
      <c r="P1589">
        <v>5661</v>
      </c>
      <c r="Q1589">
        <v>5830</v>
      </c>
      <c r="R1589">
        <v>6142</v>
      </c>
      <c r="S1589">
        <v>5976</v>
      </c>
    </row>
    <row r="1590" spans="1:19" x14ac:dyDescent="0.25">
      <c r="A1590">
        <v>3956</v>
      </c>
      <c r="B1590" t="s">
        <v>2964</v>
      </c>
      <c r="C1590" t="s">
        <v>167</v>
      </c>
      <c r="D1590" t="s">
        <v>2912</v>
      </c>
      <c r="E1590">
        <v>-53.057499999999997</v>
      </c>
      <c r="F1590">
        <v>-25.741199999999999</v>
      </c>
      <c r="G1590">
        <v>5001</v>
      </c>
      <c r="H1590">
        <v>5639</v>
      </c>
      <c r="I1590">
        <v>5525</v>
      </c>
      <c r="J1590">
        <v>5577</v>
      </c>
      <c r="K1590">
        <v>5058</v>
      </c>
      <c r="L1590">
        <v>4216</v>
      </c>
      <c r="M1590">
        <v>3810</v>
      </c>
      <c r="N1590">
        <v>4096</v>
      </c>
      <c r="O1590">
        <v>5047</v>
      </c>
      <c r="P1590">
        <v>4690</v>
      </c>
      <c r="Q1590">
        <v>5167</v>
      </c>
      <c r="R1590">
        <v>5596</v>
      </c>
      <c r="S1590">
        <v>5595</v>
      </c>
    </row>
    <row r="1591" spans="1:19" x14ac:dyDescent="0.25">
      <c r="A1591">
        <v>11040</v>
      </c>
      <c r="B1591" t="s">
        <v>5287</v>
      </c>
      <c r="C1591" t="s">
        <v>167</v>
      </c>
      <c r="D1591" t="s">
        <v>4704</v>
      </c>
      <c r="E1591">
        <v>-50.512900000000002</v>
      </c>
      <c r="F1591">
        <v>-20.123000000000001</v>
      </c>
      <c r="G1591">
        <v>5413</v>
      </c>
      <c r="H1591">
        <v>5239</v>
      </c>
      <c r="I1591">
        <v>5618</v>
      </c>
      <c r="J1591">
        <v>5501</v>
      </c>
      <c r="K1591">
        <v>5510</v>
      </c>
      <c r="L1591">
        <v>5125</v>
      </c>
      <c r="M1591">
        <v>4996</v>
      </c>
      <c r="N1591">
        <v>5158</v>
      </c>
      <c r="O1591">
        <v>5951</v>
      </c>
      <c r="P1591">
        <v>5419</v>
      </c>
      <c r="Q1591">
        <v>5521</v>
      </c>
      <c r="R1591">
        <v>5385</v>
      </c>
      <c r="S1591">
        <v>5528</v>
      </c>
    </row>
    <row r="1592" spans="1:19" x14ac:dyDescent="0.25">
      <c r="A1592">
        <v>19173</v>
      </c>
      <c r="B1592" t="s">
        <v>1536</v>
      </c>
      <c r="C1592" t="s">
        <v>167</v>
      </c>
      <c r="D1592" t="s">
        <v>1511</v>
      </c>
      <c r="E1592">
        <v>-54.922199999999997</v>
      </c>
      <c r="F1592">
        <v>-15.809900000000001</v>
      </c>
      <c r="G1592">
        <v>5272</v>
      </c>
      <c r="H1592">
        <v>4902</v>
      </c>
      <c r="I1592">
        <v>5057</v>
      </c>
      <c r="J1592">
        <v>5150</v>
      </c>
      <c r="K1592">
        <v>5529</v>
      </c>
      <c r="L1592">
        <v>5352</v>
      </c>
      <c r="M1592">
        <v>5418</v>
      </c>
      <c r="N1592">
        <v>5439</v>
      </c>
      <c r="O1592">
        <v>6227</v>
      </c>
      <c r="P1592">
        <v>5311</v>
      </c>
      <c r="Q1592">
        <v>4954</v>
      </c>
      <c r="R1592">
        <v>4952</v>
      </c>
      <c r="S1592">
        <v>4975</v>
      </c>
    </row>
    <row r="1593" spans="1:19" x14ac:dyDescent="0.25">
      <c r="A1593">
        <v>23606</v>
      </c>
      <c r="B1593" t="s">
        <v>497</v>
      </c>
      <c r="C1593" t="s">
        <v>167</v>
      </c>
      <c r="D1593" t="s">
        <v>375</v>
      </c>
      <c r="E1593">
        <v>-41.770699999999998</v>
      </c>
      <c r="F1593">
        <v>-13.7616</v>
      </c>
      <c r="G1593">
        <v>5676</v>
      </c>
      <c r="H1593">
        <v>5961</v>
      </c>
      <c r="I1593">
        <v>6239</v>
      </c>
      <c r="J1593">
        <v>5960</v>
      </c>
      <c r="K1593">
        <v>5522</v>
      </c>
      <c r="L1593">
        <v>5052</v>
      </c>
      <c r="M1593">
        <v>4809</v>
      </c>
      <c r="N1593">
        <v>5090</v>
      </c>
      <c r="O1593">
        <v>5621</v>
      </c>
      <c r="P1593">
        <v>6168</v>
      </c>
      <c r="Q1593">
        <v>6131</v>
      </c>
      <c r="R1593">
        <v>5607</v>
      </c>
      <c r="S1593">
        <v>5947</v>
      </c>
    </row>
    <row r="1594" spans="1:19" x14ac:dyDescent="0.25">
      <c r="A1594">
        <v>17396</v>
      </c>
      <c r="B1594" t="s">
        <v>2465</v>
      </c>
      <c r="C1594" t="s">
        <v>167</v>
      </c>
      <c r="D1594" t="s">
        <v>1727</v>
      </c>
      <c r="E1594">
        <v>-46.2652</v>
      </c>
      <c r="F1594">
        <v>-16.652100000000001</v>
      </c>
      <c r="G1594">
        <v>5721</v>
      </c>
      <c r="H1594">
        <v>5549</v>
      </c>
      <c r="I1594">
        <v>6014</v>
      </c>
      <c r="J1594">
        <v>5530</v>
      </c>
      <c r="K1594">
        <v>5828</v>
      </c>
      <c r="L1594">
        <v>5707</v>
      </c>
      <c r="M1594">
        <v>5524</v>
      </c>
      <c r="N1594">
        <v>5915</v>
      </c>
      <c r="O1594">
        <v>6548</v>
      </c>
      <c r="P1594">
        <v>6068</v>
      </c>
      <c r="Q1594">
        <v>5732</v>
      </c>
      <c r="R1594">
        <v>4939</v>
      </c>
      <c r="S1594">
        <v>5300</v>
      </c>
    </row>
    <row r="1595" spans="1:19" x14ac:dyDescent="0.25">
      <c r="A1595">
        <v>12398</v>
      </c>
      <c r="B1595" t="s">
        <v>2238</v>
      </c>
      <c r="C1595" t="s">
        <v>167</v>
      </c>
      <c r="D1595" t="s">
        <v>1727</v>
      </c>
      <c r="E1595">
        <v>-42.114199999999997</v>
      </c>
      <c r="F1595">
        <v>-19.369499999999999</v>
      </c>
      <c r="G1595">
        <v>4958</v>
      </c>
      <c r="H1595">
        <v>5282</v>
      </c>
      <c r="I1595">
        <v>5739</v>
      </c>
      <c r="J1595">
        <v>5246</v>
      </c>
      <c r="K1595">
        <v>5051</v>
      </c>
      <c r="L1595">
        <v>4571</v>
      </c>
      <c r="M1595">
        <v>4435</v>
      </c>
      <c r="N1595">
        <v>4529</v>
      </c>
      <c r="O1595">
        <v>5047</v>
      </c>
      <c r="P1595">
        <v>5075</v>
      </c>
      <c r="Q1595">
        <v>4896</v>
      </c>
      <c r="R1595">
        <v>4476</v>
      </c>
      <c r="S1595">
        <v>5142</v>
      </c>
    </row>
    <row r="1596" spans="1:19" x14ac:dyDescent="0.25">
      <c r="A1596">
        <v>55638</v>
      </c>
      <c r="B1596" t="s">
        <v>2602</v>
      </c>
      <c r="C1596" t="s">
        <v>167</v>
      </c>
      <c r="D1596" t="s">
        <v>2567</v>
      </c>
      <c r="E1596">
        <v>-47.551400000000001</v>
      </c>
      <c r="F1596">
        <v>-4.2961999999999998</v>
      </c>
      <c r="G1596">
        <v>4794</v>
      </c>
      <c r="H1596">
        <v>4333</v>
      </c>
      <c r="I1596">
        <v>4594</v>
      </c>
      <c r="J1596">
        <v>4645</v>
      </c>
      <c r="K1596">
        <v>4841</v>
      </c>
      <c r="L1596">
        <v>4810</v>
      </c>
      <c r="M1596">
        <v>5045</v>
      </c>
      <c r="N1596">
        <v>5070</v>
      </c>
      <c r="O1596">
        <v>5297</v>
      </c>
      <c r="P1596">
        <v>5240</v>
      </c>
      <c r="Q1596">
        <v>4813</v>
      </c>
      <c r="R1596">
        <v>4487</v>
      </c>
      <c r="S1596">
        <v>4356</v>
      </c>
    </row>
    <row r="1597" spans="1:19" x14ac:dyDescent="0.25">
      <c r="A1597">
        <v>45627</v>
      </c>
      <c r="B1597" t="s">
        <v>3553</v>
      </c>
      <c r="C1597" t="s">
        <v>167</v>
      </c>
      <c r="D1597" t="s">
        <v>3448</v>
      </c>
      <c r="E1597">
        <v>-41.648099999999999</v>
      </c>
      <c r="F1597">
        <v>-6.9591000000000003</v>
      </c>
      <c r="G1597">
        <v>5827</v>
      </c>
      <c r="H1597">
        <v>5224</v>
      </c>
      <c r="I1597">
        <v>5218</v>
      </c>
      <c r="J1597">
        <v>5449</v>
      </c>
      <c r="K1597">
        <v>5501</v>
      </c>
      <c r="L1597">
        <v>5523</v>
      </c>
      <c r="M1597">
        <v>5539</v>
      </c>
      <c r="N1597">
        <v>5995</v>
      </c>
      <c r="O1597">
        <v>6597</v>
      </c>
      <c r="P1597">
        <v>6813</v>
      </c>
      <c r="Q1597">
        <v>6413</v>
      </c>
      <c r="R1597">
        <v>6062</v>
      </c>
      <c r="S1597">
        <v>5594</v>
      </c>
    </row>
    <row r="1598" spans="1:19" x14ac:dyDescent="0.25">
      <c r="A1598">
        <v>746</v>
      </c>
      <c r="B1598" t="s">
        <v>3931</v>
      </c>
      <c r="C1598" t="s">
        <v>167</v>
      </c>
      <c r="D1598" t="s">
        <v>3898</v>
      </c>
      <c r="E1598">
        <v>-52.103099999999998</v>
      </c>
      <c r="F1598">
        <v>-30.700800000000001</v>
      </c>
      <c r="G1598">
        <v>4578</v>
      </c>
      <c r="H1598">
        <v>5458</v>
      </c>
      <c r="I1598">
        <v>5405</v>
      </c>
      <c r="J1598">
        <v>5140</v>
      </c>
      <c r="K1598">
        <v>4633</v>
      </c>
      <c r="L1598">
        <v>3718</v>
      </c>
      <c r="M1598">
        <v>3279</v>
      </c>
      <c r="N1598">
        <v>3547</v>
      </c>
      <c r="O1598">
        <v>4033</v>
      </c>
      <c r="P1598">
        <v>3982</v>
      </c>
      <c r="Q1598">
        <v>4659</v>
      </c>
      <c r="R1598">
        <v>5464</v>
      </c>
      <c r="S1598">
        <v>5614</v>
      </c>
    </row>
    <row r="1599" spans="1:19" x14ac:dyDescent="0.25">
      <c r="A1599">
        <v>37853</v>
      </c>
      <c r="B1599" t="s">
        <v>3472</v>
      </c>
      <c r="C1599" t="s">
        <v>167</v>
      </c>
      <c r="D1599" t="s">
        <v>3448</v>
      </c>
      <c r="E1599">
        <v>-41.973700000000001</v>
      </c>
      <c r="F1599">
        <v>-9.0053999999999998</v>
      </c>
      <c r="G1599">
        <v>5987</v>
      </c>
      <c r="H1599">
        <v>5791</v>
      </c>
      <c r="I1599">
        <v>5758</v>
      </c>
      <c r="J1599">
        <v>5797</v>
      </c>
      <c r="K1599">
        <v>5592</v>
      </c>
      <c r="L1599">
        <v>5609</v>
      </c>
      <c r="M1599">
        <v>5672</v>
      </c>
      <c r="N1599">
        <v>6060</v>
      </c>
      <c r="O1599">
        <v>6692</v>
      </c>
      <c r="P1599">
        <v>6620</v>
      </c>
      <c r="Q1599">
        <v>6461</v>
      </c>
      <c r="R1599">
        <v>6020</v>
      </c>
      <c r="S1599">
        <v>5765</v>
      </c>
    </row>
    <row r="1600" spans="1:19" x14ac:dyDescent="0.25">
      <c r="A1600">
        <v>13118</v>
      </c>
      <c r="B1600" t="s">
        <v>2294</v>
      </c>
      <c r="C1600" t="s">
        <v>167</v>
      </c>
      <c r="D1600" t="s">
        <v>1727</v>
      </c>
      <c r="E1600">
        <v>-43.2547</v>
      </c>
      <c r="F1600">
        <v>-18.961500000000001</v>
      </c>
      <c r="G1600">
        <v>4992</v>
      </c>
      <c r="H1600">
        <v>5205</v>
      </c>
      <c r="I1600">
        <v>5733</v>
      </c>
      <c r="J1600">
        <v>5150</v>
      </c>
      <c r="K1600">
        <v>5000</v>
      </c>
      <c r="L1600">
        <v>4548</v>
      </c>
      <c r="M1600">
        <v>4469</v>
      </c>
      <c r="N1600">
        <v>4639</v>
      </c>
      <c r="O1600">
        <v>5320</v>
      </c>
      <c r="P1600">
        <v>5273</v>
      </c>
      <c r="Q1600">
        <v>5053</v>
      </c>
      <c r="R1600">
        <v>4536</v>
      </c>
      <c r="S1600">
        <v>4981</v>
      </c>
    </row>
    <row r="1601" spans="1:19" x14ac:dyDescent="0.25">
      <c r="A1601">
        <v>25734</v>
      </c>
      <c r="B1601" t="s">
        <v>569</v>
      </c>
      <c r="C1601" t="s">
        <v>167</v>
      </c>
      <c r="D1601" t="s">
        <v>375</v>
      </c>
      <c r="E1601">
        <v>-39.192100000000003</v>
      </c>
      <c r="F1601">
        <v>-12.906000000000001</v>
      </c>
      <c r="G1601">
        <v>5074</v>
      </c>
      <c r="H1601">
        <v>5611</v>
      </c>
      <c r="I1601">
        <v>5708</v>
      </c>
      <c r="J1601">
        <v>5753</v>
      </c>
      <c r="K1601">
        <v>4902</v>
      </c>
      <c r="L1601">
        <v>4445</v>
      </c>
      <c r="M1601">
        <v>4063</v>
      </c>
      <c r="N1601">
        <v>4248</v>
      </c>
      <c r="O1601">
        <v>4710</v>
      </c>
      <c r="P1601">
        <v>5309</v>
      </c>
      <c r="Q1601">
        <v>5241</v>
      </c>
      <c r="R1601">
        <v>5292</v>
      </c>
      <c r="S1601">
        <v>5601</v>
      </c>
    </row>
    <row r="1602" spans="1:19" x14ac:dyDescent="0.25">
      <c r="A1602">
        <v>553</v>
      </c>
      <c r="B1602" t="s">
        <v>3922</v>
      </c>
      <c r="C1602" t="s">
        <v>167</v>
      </c>
      <c r="D1602" t="s">
        <v>3898</v>
      </c>
      <c r="E1602">
        <v>-54.670200000000001</v>
      </c>
      <c r="F1602">
        <v>-30.979299999999999</v>
      </c>
      <c r="G1602">
        <v>4892</v>
      </c>
      <c r="H1602">
        <v>5862</v>
      </c>
      <c r="I1602">
        <v>5779</v>
      </c>
      <c r="J1602">
        <v>5576</v>
      </c>
      <c r="K1602">
        <v>4875</v>
      </c>
      <c r="L1602">
        <v>3863</v>
      </c>
      <c r="M1602">
        <v>3423</v>
      </c>
      <c r="N1602">
        <v>3681</v>
      </c>
      <c r="O1602">
        <v>4286</v>
      </c>
      <c r="P1602">
        <v>4372</v>
      </c>
      <c r="Q1602">
        <v>5231</v>
      </c>
      <c r="R1602">
        <v>5809</v>
      </c>
      <c r="S1602">
        <v>5948</v>
      </c>
    </row>
    <row r="1603" spans="1:19" x14ac:dyDescent="0.25">
      <c r="A1603">
        <v>53232</v>
      </c>
      <c r="B1603" t="s">
        <v>1369</v>
      </c>
      <c r="C1603" t="s">
        <v>167</v>
      </c>
      <c r="D1603" t="s">
        <v>1298</v>
      </c>
      <c r="E1603">
        <v>-44.441200000000002</v>
      </c>
      <c r="F1603">
        <v>-5.0355999999999996</v>
      </c>
      <c r="G1603">
        <v>5294</v>
      </c>
      <c r="H1603">
        <v>4628</v>
      </c>
      <c r="I1603">
        <v>4791</v>
      </c>
      <c r="J1603">
        <v>4868</v>
      </c>
      <c r="K1603">
        <v>4891</v>
      </c>
      <c r="L1603">
        <v>5088</v>
      </c>
      <c r="M1603">
        <v>5337</v>
      </c>
      <c r="N1603">
        <v>5649</v>
      </c>
      <c r="O1603">
        <v>6192</v>
      </c>
      <c r="P1603">
        <v>6331</v>
      </c>
      <c r="Q1603">
        <v>5726</v>
      </c>
      <c r="R1603">
        <v>5221</v>
      </c>
      <c r="S1603">
        <v>4805</v>
      </c>
    </row>
    <row r="1604" spans="1:19" x14ac:dyDescent="0.25">
      <c r="A1604">
        <v>1677</v>
      </c>
      <c r="B1604" t="s">
        <v>4082</v>
      </c>
      <c r="C1604" t="s">
        <v>167</v>
      </c>
      <c r="D1604" t="s">
        <v>3898</v>
      </c>
      <c r="E1604">
        <v>-49.849699999999999</v>
      </c>
      <c r="F1604">
        <v>-29.369499999999999</v>
      </c>
      <c r="G1604">
        <v>4416</v>
      </c>
      <c r="H1604">
        <v>5017</v>
      </c>
      <c r="I1604">
        <v>5064</v>
      </c>
      <c r="J1604">
        <v>4767</v>
      </c>
      <c r="K1604">
        <v>4640</v>
      </c>
      <c r="L1604">
        <v>3946</v>
      </c>
      <c r="M1604">
        <v>3432</v>
      </c>
      <c r="N1604">
        <v>3676</v>
      </c>
      <c r="O1604">
        <v>4224</v>
      </c>
      <c r="P1604">
        <v>3848</v>
      </c>
      <c r="Q1604">
        <v>4153</v>
      </c>
      <c r="R1604">
        <v>5093</v>
      </c>
      <c r="S1604">
        <v>5132</v>
      </c>
    </row>
    <row r="1605" spans="1:19" x14ac:dyDescent="0.25">
      <c r="A1605">
        <v>10935</v>
      </c>
      <c r="B1605" t="s">
        <v>2088</v>
      </c>
      <c r="C1605" t="s">
        <v>167</v>
      </c>
      <c r="D1605" t="s">
        <v>1727</v>
      </c>
      <c r="E1605">
        <v>-42.963000000000001</v>
      </c>
      <c r="F1605">
        <v>-20.1632</v>
      </c>
      <c r="G1605">
        <v>4913</v>
      </c>
      <c r="H1605">
        <v>5040</v>
      </c>
      <c r="I1605">
        <v>5609</v>
      </c>
      <c r="J1605">
        <v>5031</v>
      </c>
      <c r="K1605">
        <v>4950</v>
      </c>
      <c r="L1605">
        <v>4516</v>
      </c>
      <c r="M1605">
        <v>4491</v>
      </c>
      <c r="N1605">
        <v>4657</v>
      </c>
      <c r="O1605">
        <v>5342</v>
      </c>
      <c r="P1605">
        <v>5185</v>
      </c>
      <c r="Q1605">
        <v>4889</v>
      </c>
      <c r="R1605">
        <v>4395</v>
      </c>
      <c r="S1605">
        <v>4855</v>
      </c>
    </row>
    <row r="1606" spans="1:19" x14ac:dyDescent="0.25">
      <c r="A1606">
        <v>7295</v>
      </c>
      <c r="B1606" t="s">
        <v>1760</v>
      </c>
      <c r="C1606" t="s">
        <v>167</v>
      </c>
      <c r="D1606" t="s">
        <v>1727</v>
      </c>
      <c r="E1606">
        <v>-45.164700000000003</v>
      </c>
      <c r="F1606">
        <v>-22.2516</v>
      </c>
      <c r="G1606">
        <v>4915</v>
      </c>
      <c r="H1606">
        <v>4594</v>
      </c>
      <c r="I1606">
        <v>5247</v>
      </c>
      <c r="J1606">
        <v>4825</v>
      </c>
      <c r="K1606">
        <v>4989</v>
      </c>
      <c r="L1606">
        <v>4699</v>
      </c>
      <c r="M1606">
        <v>4478</v>
      </c>
      <c r="N1606">
        <v>4767</v>
      </c>
      <c r="O1606">
        <v>5568</v>
      </c>
      <c r="P1606">
        <v>5241</v>
      </c>
      <c r="Q1606">
        <v>5085</v>
      </c>
      <c r="R1606">
        <v>4634</v>
      </c>
      <c r="S1606">
        <v>4854</v>
      </c>
    </row>
    <row r="1607" spans="1:19" x14ac:dyDescent="0.25">
      <c r="A1607">
        <v>10598</v>
      </c>
      <c r="B1607" t="s">
        <v>1007</v>
      </c>
      <c r="C1607" t="s">
        <v>167</v>
      </c>
      <c r="D1607" t="s">
        <v>979</v>
      </c>
      <c r="E1607">
        <v>-40.659799999999997</v>
      </c>
      <c r="F1607">
        <v>-20.360800000000001</v>
      </c>
      <c r="G1607">
        <v>4836</v>
      </c>
      <c r="H1607">
        <v>5277</v>
      </c>
      <c r="I1607">
        <v>5856</v>
      </c>
      <c r="J1607">
        <v>5203</v>
      </c>
      <c r="K1607">
        <v>4828</v>
      </c>
      <c r="L1607">
        <v>4447</v>
      </c>
      <c r="M1607">
        <v>4356</v>
      </c>
      <c r="N1607">
        <v>4337</v>
      </c>
      <c r="O1607">
        <v>4839</v>
      </c>
      <c r="P1607">
        <v>4960</v>
      </c>
      <c r="Q1607">
        <v>4646</v>
      </c>
      <c r="R1607">
        <v>4349</v>
      </c>
      <c r="S1607">
        <v>4939</v>
      </c>
    </row>
    <row r="1608" spans="1:19" x14ac:dyDescent="0.25">
      <c r="A1608">
        <v>55701</v>
      </c>
      <c r="B1608" t="s">
        <v>3635</v>
      </c>
      <c r="C1608" t="s">
        <v>167</v>
      </c>
      <c r="D1608" t="s">
        <v>3448</v>
      </c>
      <c r="E1608">
        <v>-41.2714</v>
      </c>
      <c r="F1608">
        <v>-4.2534999999999998</v>
      </c>
      <c r="G1608">
        <v>5632</v>
      </c>
      <c r="H1608">
        <v>4974</v>
      </c>
      <c r="I1608">
        <v>5181</v>
      </c>
      <c r="J1608">
        <v>5309</v>
      </c>
      <c r="K1608">
        <v>5108</v>
      </c>
      <c r="L1608">
        <v>5227</v>
      </c>
      <c r="M1608">
        <v>5307</v>
      </c>
      <c r="N1608">
        <v>5575</v>
      </c>
      <c r="O1608">
        <v>6181</v>
      </c>
      <c r="P1608">
        <v>6568</v>
      </c>
      <c r="Q1608">
        <v>6447</v>
      </c>
      <c r="R1608">
        <v>6232</v>
      </c>
      <c r="S1608">
        <v>5477</v>
      </c>
    </row>
    <row r="1609" spans="1:19" x14ac:dyDescent="0.25">
      <c r="A1609">
        <v>3298</v>
      </c>
      <c r="B1609" t="s">
        <v>4596</v>
      </c>
      <c r="C1609" t="s">
        <v>167</v>
      </c>
      <c r="D1609" t="s">
        <v>4434</v>
      </c>
      <c r="E1609">
        <v>-49.726599999999998</v>
      </c>
      <c r="F1609">
        <v>-26.9815</v>
      </c>
      <c r="G1609">
        <v>4228</v>
      </c>
      <c r="H1609">
        <v>4879</v>
      </c>
      <c r="I1609">
        <v>4976</v>
      </c>
      <c r="J1609">
        <v>4820</v>
      </c>
      <c r="K1609">
        <v>4241</v>
      </c>
      <c r="L1609">
        <v>3668</v>
      </c>
      <c r="M1609">
        <v>3094</v>
      </c>
      <c r="N1609">
        <v>3322</v>
      </c>
      <c r="O1609">
        <v>4121</v>
      </c>
      <c r="P1609">
        <v>3799</v>
      </c>
      <c r="Q1609">
        <v>4029</v>
      </c>
      <c r="R1609">
        <v>4865</v>
      </c>
      <c r="S1609">
        <v>4919</v>
      </c>
    </row>
    <row r="1610" spans="1:19" x14ac:dyDescent="0.25">
      <c r="A1610">
        <v>9011</v>
      </c>
      <c r="B1610" t="s">
        <v>1899</v>
      </c>
      <c r="C1610" t="s">
        <v>167</v>
      </c>
      <c r="D1610" t="s">
        <v>1727</v>
      </c>
      <c r="E1610">
        <v>-42.807400000000001</v>
      </c>
      <c r="F1610">
        <v>-21.319500000000001</v>
      </c>
      <c r="G1610">
        <v>5009</v>
      </c>
      <c r="H1610">
        <v>5297</v>
      </c>
      <c r="I1610">
        <v>5825</v>
      </c>
      <c r="J1610">
        <v>5288</v>
      </c>
      <c r="K1610">
        <v>4993</v>
      </c>
      <c r="L1610">
        <v>4480</v>
      </c>
      <c r="M1610">
        <v>4440</v>
      </c>
      <c r="N1610">
        <v>4592</v>
      </c>
      <c r="O1610">
        <v>5210</v>
      </c>
      <c r="P1610">
        <v>5171</v>
      </c>
      <c r="Q1610">
        <v>5055</v>
      </c>
      <c r="R1610">
        <v>4639</v>
      </c>
      <c r="S1610">
        <v>5112</v>
      </c>
    </row>
    <row r="1611" spans="1:19" x14ac:dyDescent="0.25">
      <c r="A1611">
        <v>1500</v>
      </c>
      <c r="B1611" t="s">
        <v>4009</v>
      </c>
      <c r="C1611" t="s">
        <v>167</v>
      </c>
      <c r="D1611" t="s">
        <v>3898</v>
      </c>
      <c r="E1611">
        <v>-53.356900000000003</v>
      </c>
      <c r="F1611">
        <v>-29.622</v>
      </c>
      <c r="G1611">
        <v>4719</v>
      </c>
      <c r="H1611">
        <v>5576</v>
      </c>
      <c r="I1611">
        <v>5655</v>
      </c>
      <c r="J1611">
        <v>5385</v>
      </c>
      <c r="K1611">
        <v>4734</v>
      </c>
      <c r="L1611">
        <v>3806</v>
      </c>
      <c r="M1611">
        <v>3314</v>
      </c>
      <c r="N1611">
        <v>3582</v>
      </c>
      <c r="O1611">
        <v>4264</v>
      </c>
      <c r="P1611">
        <v>4123</v>
      </c>
      <c r="Q1611">
        <v>4838</v>
      </c>
      <c r="R1611">
        <v>5611</v>
      </c>
      <c r="S1611">
        <v>5745</v>
      </c>
    </row>
    <row r="1612" spans="1:19" x14ac:dyDescent="0.25">
      <c r="A1612">
        <v>47242</v>
      </c>
      <c r="B1612" t="s">
        <v>2885</v>
      </c>
      <c r="C1612" t="s">
        <v>167</v>
      </c>
      <c r="D1612" t="s">
        <v>2709</v>
      </c>
      <c r="E1612">
        <v>-35.627400000000002</v>
      </c>
      <c r="F1612">
        <v>-6.6032000000000002</v>
      </c>
      <c r="G1612">
        <v>5369</v>
      </c>
      <c r="H1612">
        <v>5386</v>
      </c>
      <c r="I1612">
        <v>5623</v>
      </c>
      <c r="J1612">
        <v>5822</v>
      </c>
      <c r="K1612">
        <v>5482</v>
      </c>
      <c r="L1612">
        <v>5039</v>
      </c>
      <c r="M1612">
        <v>4500</v>
      </c>
      <c r="N1612">
        <v>4675</v>
      </c>
      <c r="O1612">
        <v>5368</v>
      </c>
      <c r="P1612">
        <v>5611</v>
      </c>
      <c r="Q1612">
        <v>5682</v>
      </c>
      <c r="R1612">
        <v>5769</v>
      </c>
      <c r="S1612">
        <v>5473</v>
      </c>
    </row>
    <row r="1613" spans="1:19" x14ac:dyDescent="0.25">
      <c r="A1613">
        <v>9340</v>
      </c>
      <c r="B1613" t="s">
        <v>1936</v>
      </c>
      <c r="C1613" t="s">
        <v>167</v>
      </c>
      <c r="D1613" t="s">
        <v>1727</v>
      </c>
      <c r="E1613">
        <v>-44.021099999999997</v>
      </c>
      <c r="F1613">
        <v>-21.1144</v>
      </c>
      <c r="G1613">
        <v>4991</v>
      </c>
      <c r="H1613">
        <v>5029</v>
      </c>
      <c r="I1613">
        <v>5554</v>
      </c>
      <c r="J1613">
        <v>4990</v>
      </c>
      <c r="K1613">
        <v>4951</v>
      </c>
      <c r="L1613">
        <v>4591</v>
      </c>
      <c r="M1613">
        <v>4555</v>
      </c>
      <c r="N1613">
        <v>4789</v>
      </c>
      <c r="O1613">
        <v>5602</v>
      </c>
      <c r="P1613">
        <v>5283</v>
      </c>
      <c r="Q1613">
        <v>5046</v>
      </c>
      <c r="R1613">
        <v>4588</v>
      </c>
      <c r="S1613">
        <v>4914</v>
      </c>
    </row>
    <row r="1614" spans="1:19" x14ac:dyDescent="0.25">
      <c r="A1614">
        <v>12940</v>
      </c>
      <c r="B1614" t="s">
        <v>2282</v>
      </c>
      <c r="C1614" t="s">
        <v>167</v>
      </c>
      <c r="D1614" t="s">
        <v>1727</v>
      </c>
      <c r="E1614">
        <v>-42.925699999999999</v>
      </c>
      <c r="F1614">
        <v>-19.052099999999999</v>
      </c>
      <c r="G1614">
        <v>4944</v>
      </c>
      <c r="H1614">
        <v>5233</v>
      </c>
      <c r="I1614">
        <v>5713</v>
      </c>
      <c r="J1614">
        <v>5077</v>
      </c>
      <c r="K1614">
        <v>4885</v>
      </c>
      <c r="L1614">
        <v>4506</v>
      </c>
      <c r="M1614">
        <v>4463</v>
      </c>
      <c r="N1614">
        <v>4641</v>
      </c>
      <c r="O1614">
        <v>5201</v>
      </c>
      <c r="P1614">
        <v>5240</v>
      </c>
      <c r="Q1614">
        <v>4976</v>
      </c>
      <c r="R1614">
        <v>4455</v>
      </c>
      <c r="S1614">
        <v>4931</v>
      </c>
    </row>
    <row r="1615" spans="1:19" x14ac:dyDescent="0.25">
      <c r="A1615">
        <v>12180</v>
      </c>
      <c r="B1615" t="s">
        <v>2214</v>
      </c>
      <c r="C1615" t="s">
        <v>167</v>
      </c>
      <c r="D1615" t="s">
        <v>1727</v>
      </c>
      <c r="E1615">
        <v>-45.600099999999998</v>
      </c>
      <c r="F1615">
        <v>-19.464600000000001</v>
      </c>
      <c r="G1615">
        <v>5517</v>
      </c>
      <c r="H1615">
        <v>5312</v>
      </c>
      <c r="I1615">
        <v>5867</v>
      </c>
      <c r="J1615">
        <v>5267</v>
      </c>
      <c r="K1615">
        <v>5554</v>
      </c>
      <c r="L1615">
        <v>5463</v>
      </c>
      <c r="M1615">
        <v>5368</v>
      </c>
      <c r="N1615">
        <v>5569</v>
      </c>
      <c r="O1615">
        <v>6380</v>
      </c>
      <c r="P1615">
        <v>5941</v>
      </c>
      <c r="Q1615">
        <v>5508</v>
      </c>
      <c r="R1615">
        <v>4879</v>
      </c>
      <c r="S1615">
        <v>5090</v>
      </c>
    </row>
    <row r="1616" spans="1:19" x14ac:dyDescent="0.25">
      <c r="A1616">
        <v>10053</v>
      </c>
      <c r="B1616" t="s">
        <v>996</v>
      </c>
      <c r="C1616" t="s">
        <v>167</v>
      </c>
      <c r="D1616" t="s">
        <v>979</v>
      </c>
      <c r="E1616">
        <v>-41.840899999999998</v>
      </c>
      <c r="F1616">
        <v>-20.6936</v>
      </c>
      <c r="G1616">
        <v>5002</v>
      </c>
      <c r="H1616">
        <v>5322</v>
      </c>
      <c r="I1616">
        <v>5765</v>
      </c>
      <c r="J1616">
        <v>5041</v>
      </c>
      <c r="K1616">
        <v>4934</v>
      </c>
      <c r="L1616">
        <v>4568</v>
      </c>
      <c r="M1616">
        <v>4654</v>
      </c>
      <c r="N1616">
        <v>4711</v>
      </c>
      <c r="O1616">
        <v>5363</v>
      </c>
      <c r="P1616">
        <v>5270</v>
      </c>
      <c r="Q1616">
        <v>4954</v>
      </c>
      <c r="R1616">
        <v>4436</v>
      </c>
      <c r="S1616">
        <v>5012</v>
      </c>
    </row>
    <row r="1617" spans="1:19" x14ac:dyDescent="0.25">
      <c r="A1617">
        <v>9520</v>
      </c>
      <c r="B1617" t="s">
        <v>1954</v>
      </c>
      <c r="C1617" t="s">
        <v>167</v>
      </c>
      <c r="D1617" t="s">
        <v>1727</v>
      </c>
      <c r="E1617">
        <v>-43.183799999999998</v>
      </c>
      <c r="F1617">
        <v>-20.978999999999999</v>
      </c>
      <c r="G1617">
        <v>4845</v>
      </c>
      <c r="H1617">
        <v>5063</v>
      </c>
      <c r="I1617">
        <v>5586</v>
      </c>
      <c r="J1617">
        <v>4963</v>
      </c>
      <c r="K1617">
        <v>4762</v>
      </c>
      <c r="L1617">
        <v>4359</v>
      </c>
      <c r="M1617">
        <v>4393</v>
      </c>
      <c r="N1617">
        <v>4565</v>
      </c>
      <c r="O1617">
        <v>5196</v>
      </c>
      <c r="P1617">
        <v>5078</v>
      </c>
      <c r="Q1617">
        <v>4868</v>
      </c>
      <c r="R1617">
        <v>4408</v>
      </c>
      <c r="S1617">
        <v>4895</v>
      </c>
    </row>
    <row r="1618" spans="1:19" x14ac:dyDescent="0.25">
      <c r="A1618">
        <v>10725</v>
      </c>
      <c r="B1618" t="s">
        <v>2069</v>
      </c>
      <c r="C1618" t="s">
        <v>167</v>
      </c>
      <c r="D1618" t="s">
        <v>1727</v>
      </c>
      <c r="E1618">
        <v>-45.9011</v>
      </c>
      <c r="F1618">
        <v>-20.287299999999998</v>
      </c>
      <c r="G1618">
        <v>5362</v>
      </c>
      <c r="H1618">
        <v>5143</v>
      </c>
      <c r="I1618">
        <v>5717</v>
      </c>
      <c r="J1618">
        <v>5127</v>
      </c>
      <c r="K1618">
        <v>5481</v>
      </c>
      <c r="L1618">
        <v>5268</v>
      </c>
      <c r="M1618">
        <v>5147</v>
      </c>
      <c r="N1618">
        <v>5397</v>
      </c>
      <c r="O1618">
        <v>6185</v>
      </c>
      <c r="P1618">
        <v>5716</v>
      </c>
      <c r="Q1618">
        <v>5380</v>
      </c>
      <c r="R1618">
        <v>4767</v>
      </c>
      <c r="S1618">
        <v>5016</v>
      </c>
    </row>
    <row r="1619" spans="1:19" x14ac:dyDescent="0.25">
      <c r="A1619">
        <v>40167</v>
      </c>
      <c r="B1619" t="s">
        <v>3346</v>
      </c>
      <c r="C1619" t="s">
        <v>167</v>
      </c>
      <c r="D1619" t="s">
        <v>3284</v>
      </c>
      <c r="E1619">
        <v>-40.766500000000001</v>
      </c>
      <c r="F1619">
        <v>-8.4415999999999993</v>
      </c>
      <c r="G1619">
        <v>5735</v>
      </c>
      <c r="H1619">
        <v>5684</v>
      </c>
      <c r="I1619">
        <v>5579</v>
      </c>
      <c r="J1619">
        <v>5723</v>
      </c>
      <c r="K1619">
        <v>5355</v>
      </c>
      <c r="L1619">
        <v>5086</v>
      </c>
      <c r="M1619">
        <v>4991</v>
      </c>
      <c r="N1619">
        <v>5343</v>
      </c>
      <c r="O1619">
        <v>6211</v>
      </c>
      <c r="P1619">
        <v>6618</v>
      </c>
      <c r="Q1619">
        <v>6362</v>
      </c>
      <c r="R1619">
        <v>6106</v>
      </c>
      <c r="S1619">
        <v>5755</v>
      </c>
    </row>
    <row r="1620" spans="1:19" x14ac:dyDescent="0.25">
      <c r="A1620">
        <v>7699</v>
      </c>
      <c r="B1620" t="s">
        <v>1683</v>
      </c>
      <c r="C1620" t="s">
        <v>167</v>
      </c>
      <c r="D1620" t="s">
        <v>1651</v>
      </c>
      <c r="E1620">
        <v>-54.612900000000003</v>
      </c>
      <c r="F1620">
        <v>-22.04</v>
      </c>
      <c r="G1620">
        <v>5156</v>
      </c>
      <c r="H1620">
        <v>5346</v>
      </c>
      <c r="I1620">
        <v>5542</v>
      </c>
      <c r="J1620">
        <v>5565</v>
      </c>
      <c r="K1620">
        <v>5238</v>
      </c>
      <c r="L1620">
        <v>4619</v>
      </c>
      <c r="M1620">
        <v>4381</v>
      </c>
      <c r="N1620">
        <v>4456</v>
      </c>
      <c r="O1620">
        <v>5289</v>
      </c>
      <c r="P1620">
        <v>5119</v>
      </c>
      <c r="Q1620">
        <v>5267</v>
      </c>
      <c r="R1620">
        <v>5448</v>
      </c>
      <c r="S1620">
        <v>5610</v>
      </c>
    </row>
    <row r="1621" spans="1:19" x14ac:dyDescent="0.25">
      <c r="A1621">
        <v>5768</v>
      </c>
      <c r="B1621" t="s">
        <v>1683</v>
      </c>
      <c r="C1621" t="s">
        <v>167</v>
      </c>
      <c r="D1621" t="s">
        <v>2912</v>
      </c>
      <c r="E1621">
        <v>-53.292200000000001</v>
      </c>
      <c r="F1621">
        <v>-23.3812</v>
      </c>
      <c r="G1621">
        <v>5156</v>
      </c>
      <c r="H1621">
        <v>5387</v>
      </c>
      <c r="I1621">
        <v>5615</v>
      </c>
      <c r="J1621">
        <v>5623</v>
      </c>
      <c r="K1621">
        <v>5259</v>
      </c>
      <c r="L1621">
        <v>4504</v>
      </c>
      <c r="M1621">
        <v>4209</v>
      </c>
      <c r="N1621">
        <v>4417</v>
      </c>
      <c r="O1621">
        <v>5304</v>
      </c>
      <c r="P1621">
        <v>4997</v>
      </c>
      <c r="Q1621">
        <v>5327</v>
      </c>
      <c r="R1621">
        <v>5578</v>
      </c>
      <c r="S1621">
        <v>5655</v>
      </c>
    </row>
    <row r="1622" spans="1:19" x14ac:dyDescent="0.25">
      <c r="A1622">
        <v>7591</v>
      </c>
      <c r="B1622" t="s">
        <v>5019</v>
      </c>
      <c r="C1622" t="s">
        <v>167</v>
      </c>
      <c r="D1622" t="s">
        <v>4704</v>
      </c>
      <c r="E1622">
        <v>-48.313800000000001</v>
      </c>
      <c r="F1622">
        <v>-22.1129</v>
      </c>
      <c r="G1622">
        <v>5253</v>
      </c>
      <c r="H1622">
        <v>5104</v>
      </c>
      <c r="I1622">
        <v>5615</v>
      </c>
      <c r="J1622">
        <v>5395</v>
      </c>
      <c r="K1622">
        <v>5375</v>
      </c>
      <c r="L1622">
        <v>4843</v>
      </c>
      <c r="M1622">
        <v>4756</v>
      </c>
      <c r="N1622">
        <v>4885</v>
      </c>
      <c r="O1622">
        <v>5675</v>
      </c>
      <c r="P1622">
        <v>5232</v>
      </c>
      <c r="Q1622">
        <v>5428</v>
      </c>
      <c r="R1622">
        <v>5299</v>
      </c>
      <c r="S1622">
        <v>5424</v>
      </c>
    </row>
    <row r="1623" spans="1:19" x14ac:dyDescent="0.25">
      <c r="A1623">
        <v>14157</v>
      </c>
      <c r="B1623" t="s">
        <v>2365</v>
      </c>
      <c r="C1623" t="s">
        <v>167</v>
      </c>
      <c r="D1623" t="s">
        <v>1727</v>
      </c>
      <c r="E1623">
        <v>-47.608499999999999</v>
      </c>
      <c r="F1623">
        <v>-18.434100000000001</v>
      </c>
      <c r="G1623">
        <v>5585</v>
      </c>
      <c r="H1623">
        <v>5211</v>
      </c>
      <c r="I1623">
        <v>5781</v>
      </c>
      <c r="J1623">
        <v>5418</v>
      </c>
      <c r="K1623">
        <v>5789</v>
      </c>
      <c r="L1623">
        <v>5589</v>
      </c>
      <c r="M1623">
        <v>5380</v>
      </c>
      <c r="N1623">
        <v>5625</v>
      </c>
      <c r="O1623">
        <v>6365</v>
      </c>
      <c r="P1623">
        <v>5853</v>
      </c>
      <c r="Q1623">
        <v>5596</v>
      </c>
      <c r="R1623">
        <v>5168</v>
      </c>
      <c r="S1623">
        <v>5239</v>
      </c>
    </row>
    <row r="1624" spans="1:19" x14ac:dyDescent="0.25">
      <c r="A1624">
        <v>7358</v>
      </c>
      <c r="B1624" t="s">
        <v>1676</v>
      </c>
      <c r="C1624" t="s">
        <v>167</v>
      </c>
      <c r="D1624" t="s">
        <v>1651</v>
      </c>
      <c r="E1624">
        <v>-54.8125</v>
      </c>
      <c r="F1624">
        <v>-22.223600000000001</v>
      </c>
      <c r="G1624">
        <v>5099</v>
      </c>
      <c r="H1624">
        <v>5311</v>
      </c>
      <c r="I1624">
        <v>5459</v>
      </c>
      <c r="J1624">
        <v>5474</v>
      </c>
      <c r="K1624">
        <v>5149</v>
      </c>
      <c r="L1624">
        <v>4553</v>
      </c>
      <c r="M1624">
        <v>4313</v>
      </c>
      <c r="N1624">
        <v>4396</v>
      </c>
      <c r="O1624">
        <v>5292</v>
      </c>
      <c r="P1624">
        <v>5092</v>
      </c>
      <c r="Q1624">
        <v>5188</v>
      </c>
      <c r="R1624">
        <v>5376</v>
      </c>
      <c r="S1624">
        <v>5587</v>
      </c>
    </row>
    <row r="1625" spans="1:19" x14ac:dyDescent="0.25">
      <c r="A1625">
        <v>5566</v>
      </c>
      <c r="B1625" t="s">
        <v>3168</v>
      </c>
      <c r="C1625" t="s">
        <v>167</v>
      </c>
      <c r="D1625" t="s">
        <v>2912</v>
      </c>
      <c r="E1625">
        <v>-52.218200000000003</v>
      </c>
      <c r="F1625">
        <v>-23.558599999999998</v>
      </c>
      <c r="G1625">
        <v>5124</v>
      </c>
      <c r="H1625">
        <v>5433</v>
      </c>
      <c r="I1625">
        <v>5416</v>
      </c>
      <c r="J1625">
        <v>5461</v>
      </c>
      <c r="K1625">
        <v>5336</v>
      </c>
      <c r="L1625">
        <v>4578</v>
      </c>
      <c r="M1625">
        <v>4260</v>
      </c>
      <c r="N1625">
        <v>4438</v>
      </c>
      <c r="O1625">
        <v>5232</v>
      </c>
      <c r="P1625">
        <v>5014</v>
      </c>
      <c r="Q1625">
        <v>5171</v>
      </c>
      <c r="R1625">
        <v>5489</v>
      </c>
      <c r="S1625">
        <v>5661</v>
      </c>
    </row>
    <row r="1626" spans="1:19" x14ac:dyDescent="0.25">
      <c r="A1626">
        <v>2964</v>
      </c>
      <c r="B1626" t="s">
        <v>4332</v>
      </c>
      <c r="C1626" t="s">
        <v>167</v>
      </c>
      <c r="D1626" t="s">
        <v>3898</v>
      </c>
      <c r="E1626">
        <v>-54.358199999999997</v>
      </c>
      <c r="F1626">
        <v>-27.5108</v>
      </c>
      <c r="G1626">
        <v>4869</v>
      </c>
      <c r="H1626">
        <v>5677</v>
      </c>
      <c r="I1626">
        <v>5724</v>
      </c>
      <c r="J1626">
        <v>5531</v>
      </c>
      <c r="K1626">
        <v>4815</v>
      </c>
      <c r="L1626">
        <v>4050</v>
      </c>
      <c r="M1626">
        <v>3437</v>
      </c>
      <c r="N1626">
        <v>3811</v>
      </c>
      <c r="O1626">
        <v>4599</v>
      </c>
      <c r="P1626">
        <v>4406</v>
      </c>
      <c r="Q1626">
        <v>5118</v>
      </c>
      <c r="R1626">
        <v>5587</v>
      </c>
      <c r="S1626">
        <v>5674</v>
      </c>
    </row>
    <row r="1627" spans="1:19" x14ac:dyDescent="0.25">
      <c r="A1627">
        <v>3459</v>
      </c>
      <c r="B1627" t="s">
        <v>4654</v>
      </c>
      <c r="C1627" t="s">
        <v>167</v>
      </c>
      <c r="D1627" t="s">
        <v>4434</v>
      </c>
      <c r="E1627">
        <v>-49.479900000000001</v>
      </c>
      <c r="F1627">
        <v>-26.7178</v>
      </c>
      <c r="G1627">
        <v>4134</v>
      </c>
      <c r="H1627">
        <v>4619</v>
      </c>
      <c r="I1627">
        <v>4621</v>
      </c>
      <c r="J1627">
        <v>4587</v>
      </c>
      <c r="K1627">
        <v>4148</v>
      </c>
      <c r="L1627">
        <v>3739</v>
      </c>
      <c r="M1627">
        <v>3358</v>
      </c>
      <c r="N1627">
        <v>3507</v>
      </c>
      <c r="O1627">
        <v>4258</v>
      </c>
      <c r="P1627">
        <v>3706</v>
      </c>
      <c r="Q1627">
        <v>3866</v>
      </c>
      <c r="R1627">
        <v>4574</v>
      </c>
      <c r="S1627">
        <v>4631</v>
      </c>
    </row>
    <row r="1628" spans="1:19" x14ac:dyDescent="0.25">
      <c r="A1628">
        <v>1869</v>
      </c>
      <c r="B1628" t="s">
        <v>4120</v>
      </c>
      <c r="C1628" t="s">
        <v>167</v>
      </c>
      <c r="D1628" t="s">
        <v>3898</v>
      </c>
      <c r="E1628">
        <v>-51.991900000000001</v>
      </c>
      <c r="F1628">
        <v>-29.085999999999999</v>
      </c>
      <c r="G1628">
        <v>4596</v>
      </c>
      <c r="H1628">
        <v>5381</v>
      </c>
      <c r="I1628">
        <v>5468</v>
      </c>
      <c r="J1628">
        <v>5118</v>
      </c>
      <c r="K1628">
        <v>4612</v>
      </c>
      <c r="L1628">
        <v>3748</v>
      </c>
      <c r="M1628">
        <v>3260</v>
      </c>
      <c r="N1628">
        <v>3629</v>
      </c>
      <c r="O1628">
        <v>4286</v>
      </c>
      <c r="P1628">
        <v>4055</v>
      </c>
      <c r="Q1628">
        <v>4630</v>
      </c>
      <c r="R1628">
        <v>5468</v>
      </c>
      <c r="S1628">
        <v>5493</v>
      </c>
    </row>
    <row r="1629" spans="1:19" x14ac:dyDescent="0.25">
      <c r="A1629">
        <v>49131</v>
      </c>
      <c r="B1629" t="s">
        <v>3811</v>
      </c>
      <c r="C1629" t="s">
        <v>167</v>
      </c>
      <c r="D1629" t="s">
        <v>3752</v>
      </c>
      <c r="E1629">
        <v>-38.3797</v>
      </c>
      <c r="F1629">
        <v>-6.0811999999999999</v>
      </c>
      <c r="G1629">
        <v>5882</v>
      </c>
      <c r="H1629">
        <v>5578</v>
      </c>
      <c r="I1629">
        <v>5721</v>
      </c>
      <c r="J1629">
        <v>5858</v>
      </c>
      <c r="K1629">
        <v>5722</v>
      </c>
      <c r="L1629">
        <v>5441</v>
      </c>
      <c r="M1629">
        <v>5302</v>
      </c>
      <c r="N1629">
        <v>5618</v>
      </c>
      <c r="O1629">
        <v>6237</v>
      </c>
      <c r="P1629">
        <v>6522</v>
      </c>
      <c r="Q1629">
        <v>6440</v>
      </c>
      <c r="R1629">
        <v>6369</v>
      </c>
      <c r="S1629">
        <v>5773</v>
      </c>
    </row>
    <row r="1630" spans="1:19" x14ac:dyDescent="0.25">
      <c r="A1630">
        <v>4724</v>
      </c>
      <c r="B1630" t="s">
        <v>3074</v>
      </c>
      <c r="C1630" t="s">
        <v>167</v>
      </c>
      <c r="D1630" t="s">
        <v>2912</v>
      </c>
      <c r="E1630">
        <v>-49.419899999999998</v>
      </c>
      <c r="F1630">
        <v>-24.568000000000001</v>
      </c>
      <c r="G1630">
        <v>4394</v>
      </c>
      <c r="H1630">
        <v>4555</v>
      </c>
      <c r="I1630">
        <v>4901</v>
      </c>
      <c r="J1630">
        <v>4684</v>
      </c>
      <c r="K1630">
        <v>4419</v>
      </c>
      <c r="L1630">
        <v>3866</v>
      </c>
      <c r="M1630">
        <v>3671</v>
      </c>
      <c r="N1630">
        <v>3773</v>
      </c>
      <c r="O1630">
        <v>4755</v>
      </c>
      <c r="P1630">
        <v>4236</v>
      </c>
      <c r="Q1630">
        <v>4280</v>
      </c>
      <c r="R1630">
        <v>4711</v>
      </c>
      <c r="S1630">
        <v>4878</v>
      </c>
    </row>
    <row r="1631" spans="1:19" x14ac:dyDescent="0.25">
      <c r="A1631">
        <v>17335</v>
      </c>
      <c r="B1631" t="s">
        <v>1140</v>
      </c>
      <c r="C1631" t="s">
        <v>167</v>
      </c>
      <c r="D1631" t="s">
        <v>1058</v>
      </c>
      <c r="E1631">
        <v>-52.314100000000003</v>
      </c>
      <c r="F1631">
        <v>-16.721699999999998</v>
      </c>
      <c r="G1631">
        <v>5418</v>
      </c>
      <c r="H1631">
        <v>5035</v>
      </c>
      <c r="I1631">
        <v>5399</v>
      </c>
      <c r="J1631">
        <v>5390</v>
      </c>
      <c r="K1631">
        <v>5711</v>
      </c>
      <c r="L1631">
        <v>5562</v>
      </c>
      <c r="M1631">
        <v>5353</v>
      </c>
      <c r="N1631">
        <v>5456</v>
      </c>
      <c r="O1631">
        <v>6041</v>
      </c>
      <c r="P1631">
        <v>5582</v>
      </c>
      <c r="Q1631">
        <v>5187</v>
      </c>
      <c r="R1631">
        <v>5153</v>
      </c>
      <c r="S1631">
        <v>5144</v>
      </c>
    </row>
    <row r="1632" spans="1:19" x14ac:dyDescent="0.25">
      <c r="A1632">
        <v>8583</v>
      </c>
      <c r="B1632" t="s">
        <v>5099</v>
      </c>
      <c r="C1632" t="s">
        <v>167</v>
      </c>
      <c r="D1632" t="s">
        <v>4704</v>
      </c>
      <c r="E1632">
        <v>-51.535499999999999</v>
      </c>
      <c r="F1632">
        <v>-21.4848</v>
      </c>
      <c r="G1632">
        <v>5348</v>
      </c>
      <c r="H1632">
        <v>5317</v>
      </c>
      <c r="I1632">
        <v>5714</v>
      </c>
      <c r="J1632">
        <v>5643</v>
      </c>
      <c r="K1632">
        <v>5477</v>
      </c>
      <c r="L1632">
        <v>4945</v>
      </c>
      <c r="M1632">
        <v>4745</v>
      </c>
      <c r="N1632">
        <v>4875</v>
      </c>
      <c r="O1632">
        <v>5638</v>
      </c>
      <c r="P1632">
        <v>5251</v>
      </c>
      <c r="Q1632">
        <v>5444</v>
      </c>
      <c r="R1632">
        <v>5515</v>
      </c>
      <c r="S1632">
        <v>5613</v>
      </c>
    </row>
    <row r="1633" spans="1:19" x14ac:dyDescent="0.25">
      <c r="A1633">
        <v>7101</v>
      </c>
      <c r="B1633" t="s">
        <v>4971</v>
      </c>
      <c r="C1633" t="s">
        <v>167</v>
      </c>
      <c r="D1633" t="s">
        <v>4704</v>
      </c>
      <c r="E1633">
        <v>-49.408799999999999</v>
      </c>
      <c r="F1633">
        <v>-22.414999999999999</v>
      </c>
      <c r="G1633">
        <v>5205</v>
      </c>
      <c r="H1633">
        <v>5085</v>
      </c>
      <c r="I1633">
        <v>5555</v>
      </c>
      <c r="J1633">
        <v>5374</v>
      </c>
      <c r="K1633">
        <v>5374</v>
      </c>
      <c r="L1633">
        <v>4743</v>
      </c>
      <c r="M1633">
        <v>4598</v>
      </c>
      <c r="N1633">
        <v>4780</v>
      </c>
      <c r="O1633">
        <v>5613</v>
      </c>
      <c r="P1633">
        <v>5169</v>
      </c>
      <c r="Q1633">
        <v>5395</v>
      </c>
      <c r="R1633">
        <v>5343</v>
      </c>
      <c r="S1633">
        <v>5438</v>
      </c>
    </row>
    <row r="1634" spans="1:19" x14ac:dyDescent="0.25">
      <c r="A1634">
        <v>7649</v>
      </c>
      <c r="B1634" t="s">
        <v>3722</v>
      </c>
      <c r="C1634" t="s">
        <v>167</v>
      </c>
      <c r="D1634" t="s">
        <v>3664</v>
      </c>
      <c r="E1634">
        <v>-42.523600000000002</v>
      </c>
      <c r="F1634">
        <v>-22.054099999999998</v>
      </c>
      <c r="G1634">
        <v>4797</v>
      </c>
      <c r="H1634">
        <v>5152</v>
      </c>
      <c r="I1634">
        <v>5765</v>
      </c>
      <c r="J1634">
        <v>5148</v>
      </c>
      <c r="K1634">
        <v>4873</v>
      </c>
      <c r="L1634">
        <v>4326</v>
      </c>
      <c r="M1634">
        <v>4225</v>
      </c>
      <c r="N1634">
        <v>4332</v>
      </c>
      <c r="O1634">
        <v>4917</v>
      </c>
      <c r="P1634">
        <v>4823</v>
      </c>
      <c r="Q1634">
        <v>4715</v>
      </c>
      <c r="R1634">
        <v>4314</v>
      </c>
      <c r="S1634">
        <v>4972</v>
      </c>
    </row>
    <row r="1635" spans="1:19" x14ac:dyDescent="0.25">
      <c r="A1635">
        <v>46858</v>
      </c>
      <c r="B1635" t="s">
        <v>2872</v>
      </c>
      <c r="C1635" t="s">
        <v>167</v>
      </c>
      <c r="D1635" t="s">
        <v>2709</v>
      </c>
      <c r="E1635">
        <v>-35.418399999999998</v>
      </c>
      <c r="F1635">
        <v>-6.6887999999999996</v>
      </c>
      <c r="G1635">
        <v>5348</v>
      </c>
      <c r="H1635">
        <v>5440</v>
      </c>
      <c r="I1635">
        <v>5548</v>
      </c>
      <c r="J1635">
        <v>5732</v>
      </c>
      <c r="K1635">
        <v>5395</v>
      </c>
      <c r="L1635">
        <v>4959</v>
      </c>
      <c r="M1635">
        <v>4522</v>
      </c>
      <c r="N1635">
        <v>4577</v>
      </c>
      <c r="O1635">
        <v>5311</v>
      </c>
      <c r="P1635">
        <v>5633</v>
      </c>
      <c r="Q1635">
        <v>5759</v>
      </c>
      <c r="R1635">
        <v>5795</v>
      </c>
      <c r="S1635">
        <v>5509</v>
      </c>
    </row>
    <row r="1636" spans="1:19" x14ac:dyDescent="0.25">
      <c r="A1636">
        <v>29960</v>
      </c>
      <c r="B1636" t="s">
        <v>5400</v>
      </c>
      <c r="C1636" t="s">
        <v>167</v>
      </c>
      <c r="D1636" t="s">
        <v>5370</v>
      </c>
      <c r="E1636">
        <v>-49.271999999999998</v>
      </c>
      <c r="F1636">
        <v>-11.3421</v>
      </c>
      <c r="G1636">
        <v>5369</v>
      </c>
      <c r="H1636">
        <v>4875</v>
      </c>
      <c r="I1636">
        <v>5026</v>
      </c>
      <c r="J1636">
        <v>4971</v>
      </c>
      <c r="K1636">
        <v>5257</v>
      </c>
      <c r="L1636">
        <v>5490</v>
      </c>
      <c r="M1636">
        <v>5610</v>
      </c>
      <c r="N1636">
        <v>5905</v>
      </c>
      <c r="O1636">
        <v>6389</v>
      </c>
      <c r="P1636">
        <v>5824</v>
      </c>
      <c r="Q1636">
        <v>5283</v>
      </c>
      <c r="R1636">
        <v>4896</v>
      </c>
      <c r="S1636">
        <v>4906</v>
      </c>
    </row>
    <row r="1637" spans="1:19" x14ac:dyDescent="0.25">
      <c r="A1637">
        <v>9130</v>
      </c>
      <c r="B1637" t="s">
        <v>5159</v>
      </c>
      <c r="C1637" t="s">
        <v>167</v>
      </c>
      <c r="D1637" t="s">
        <v>4704</v>
      </c>
      <c r="E1637">
        <v>-47.975999999999999</v>
      </c>
      <c r="F1637">
        <v>-21.232900000000001</v>
      </c>
      <c r="G1637">
        <v>5337</v>
      </c>
      <c r="H1637">
        <v>5165</v>
      </c>
      <c r="I1637">
        <v>5697</v>
      </c>
      <c r="J1637">
        <v>5346</v>
      </c>
      <c r="K1637">
        <v>5477</v>
      </c>
      <c r="L1637">
        <v>5033</v>
      </c>
      <c r="M1637">
        <v>4954</v>
      </c>
      <c r="N1637">
        <v>5145</v>
      </c>
      <c r="O1637">
        <v>5785</v>
      </c>
      <c r="P1637">
        <v>5331</v>
      </c>
      <c r="Q1637">
        <v>5393</v>
      </c>
      <c r="R1637">
        <v>5279</v>
      </c>
      <c r="S1637">
        <v>5431</v>
      </c>
    </row>
    <row r="1638" spans="1:19" x14ac:dyDescent="0.25">
      <c r="A1638">
        <v>56013</v>
      </c>
      <c r="B1638" t="s">
        <v>1403</v>
      </c>
      <c r="C1638" t="s">
        <v>167</v>
      </c>
      <c r="D1638" t="s">
        <v>1298</v>
      </c>
      <c r="E1638">
        <v>-42.944800000000001</v>
      </c>
      <c r="F1638">
        <v>-4.1508000000000003</v>
      </c>
      <c r="G1638">
        <v>5588</v>
      </c>
      <c r="H1638">
        <v>4974</v>
      </c>
      <c r="I1638">
        <v>5202</v>
      </c>
      <c r="J1638">
        <v>5272</v>
      </c>
      <c r="K1638">
        <v>5260</v>
      </c>
      <c r="L1638">
        <v>5222</v>
      </c>
      <c r="M1638">
        <v>5354</v>
      </c>
      <c r="N1638">
        <v>5648</v>
      </c>
      <c r="O1638">
        <v>6110</v>
      </c>
      <c r="P1638">
        <v>6424</v>
      </c>
      <c r="Q1638">
        <v>6254</v>
      </c>
      <c r="R1638">
        <v>5911</v>
      </c>
      <c r="S1638">
        <v>5421</v>
      </c>
    </row>
    <row r="1639" spans="1:19" x14ac:dyDescent="0.25">
      <c r="A1639">
        <v>6601</v>
      </c>
      <c r="B1639" t="s">
        <v>3679</v>
      </c>
      <c r="C1639" t="s">
        <v>167</v>
      </c>
      <c r="D1639" t="s">
        <v>3664</v>
      </c>
      <c r="E1639">
        <v>-43.305300000000003</v>
      </c>
      <c r="F1639">
        <v>-22.786300000000001</v>
      </c>
      <c r="G1639">
        <v>4906</v>
      </c>
      <c r="H1639">
        <v>5348</v>
      </c>
      <c r="I1639">
        <v>5848</v>
      </c>
      <c r="J1639">
        <v>5205</v>
      </c>
      <c r="K1639">
        <v>4981</v>
      </c>
      <c r="L1639">
        <v>4466</v>
      </c>
      <c r="M1639">
        <v>4378</v>
      </c>
      <c r="N1639">
        <v>4263</v>
      </c>
      <c r="O1639">
        <v>5013</v>
      </c>
      <c r="P1639">
        <v>4742</v>
      </c>
      <c r="Q1639">
        <v>4897</v>
      </c>
      <c r="R1639">
        <v>4643</v>
      </c>
      <c r="S1639">
        <v>5082</v>
      </c>
    </row>
    <row r="1640" spans="1:19" x14ac:dyDescent="0.25">
      <c r="A1640">
        <v>10947</v>
      </c>
      <c r="B1640" t="s">
        <v>2096</v>
      </c>
      <c r="C1640" t="s">
        <v>167</v>
      </c>
      <c r="D1640" t="s">
        <v>1727</v>
      </c>
      <c r="E1640">
        <v>-41.798099999999998</v>
      </c>
      <c r="F1640">
        <v>-20.206299999999999</v>
      </c>
      <c r="G1640">
        <v>4913</v>
      </c>
      <c r="H1640">
        <v>5239</v>
      </c>
      <c r="I1640">
        <v>5692</v>
      </c>
      <c r="J1640">
        <v>5143</v>
      </c>
      <c r="K1640">
        <v>5058</v>
      </c>
      <c r="L1640">
        <v>4531</v>
      </c>
      <c r="M1640">
        <v>4477</v>
      </c>
      <c r="N1640">
        <v>4589</v>
      </c>
      <c r="O1640">
        <v>5100</v>
      </c>
      <c r="P1640">
        <v>5030</v>
      </c>
      <c r="Q1640">
        <v>4753</v>
      </c>
      <c r="R1640">
        <v>4447</v>
      </c>
      <c r="S1640">
        <v>4899</v>
      </c>
    </row>
    <row r="1641" spans="1:19" x14ac:dyDescent="0.25">
      <c r="A1641">
        <v>7093</v>
      </c>
      <c r="B1641" t="s">
        <v>4965</v>
      </c>
      <c r="C1641" t="s">
        <v>167</v>
      </c>
      <c r="D1641" t="s">
        <v>4704</v>
      </c>
      <c r="E1641">
        <v>-50.200899999999997</v>
      </c>
      <c r="F1641">
        <v>-22.428999999999998</v>
      </c>
      <c r="G1641">
        <v>5258</v>
      </c>
      <c r="H1641">
        <v>5171</v>
      </c>
      <c r="I1641">
        <v>5574</v>
      </c>
      <c r="J1641">
        <v>5541</v>
      </c>
      <c r="K1641">
        <v>5459</v>
      </c>
      <c r="L1641">
        <v>4758</v>
      </c>
      <c r="M1641">
        <v>4634</v>
      </c>
      <c r="N1641">
        <v>4762</v>
      </c>
      <c r="O1641">
        <v>5644</v>
      </c>
      <c r="P1641">
        <v>5192</v>
      </c>
      <c r="Q1641">
        <v>5379</v>
      </c>
      <c r="R1641">
        <v>5429</v>
      </c>
      <c r="S1641">
        <v>5549</v>
      </c>
    </row>
    <row r="1642" spans="1:19" x14ac:dyDescent="0.25">
      <c r="A1642">
        <v>14225</v>
      </c>
      <c r="B1642" t="s">
        <v>1051</v>
      </c>
      <c r="C1642" t="s">
        <v>167</v>
      </c>
      <c r="D1642" t="s">
        <v>979</v>
      </c>
      <c r="E1642">
        <v>-40.831000000000003</v>
      </c>
      <c r="F1642">
        <v>-18.372199999999999</v>
      </c>
      <c r="G1642">
        <v>4904</v>
      </c>
      <c r="H1642">
        <v>5420</v>
      </c>
      <c r="I1642">
        <v>5835</v>
      </c>
      <c r="J1642">
        <v>5373</v>
      </c>
      <c r="K1642">
        <v>5075</v>
      </c>
      <c r="L1642">
        <v>4428</v>
      </c>
      <c r="M1642">
        <v>4252</v>
      </c>
      <c r="N1642">
        <v>4257</v>
      </c>
      <c r="O1642">
        <v>4678</v>
      </c>
      <c r="P1642">
        <v>4969</v>
      </c>
      <c r="Q1642">
        <v>4806</v>
      </c>
      <c r="R1642">
        <v>4575</v>
      </c>
      <c r="S1642">
        <v>5181</v>
      </c>
    </row>
    <row r="1643" spans="1:19" x14ac:dyDescent="0.25">
      <c r="A1643">
        <v>16002</v>
      </c>
      <c r="B1643" t="s">
        <v>1111</v>
      </c>
      <c r="C1643" t="s">
        <v>167</v>
      </c>
      <c r="D1643" t="s">
        <v>1058</v>
      </c>
      <c r="E1643">
        <v>-49.6648</v>
      </c>
      <c r="F1643">
        <v>-17.424399999999999</v>
      </c>
      <c r="G1643">
        <v>5496</v>
      </c>
      <c r="H1643">
        <v>5151</v>
      </c>
      <c r="I1643">
        <v>5545</v>
      </c>
      <c r="J1643">
        <v>5473</v>
      </c>
      <c r="K1643">
        <v>5698</v>
      </c>
      <c r="L1643">
        <v>5530</v>
      </c>
      <c r="M1643">
        <v>5341</v>
      </c>
      <c r="N1643">
        <v>5514</v>
      </c>
      <c r="O1643">
        <v>6235</v>
      </c>
      <c r="P1643">
        <v>5673</v>
      </c>
      <c r="Q1643">
        <v>5486</v>
      </c>
      <c r="R1643">
        <v>5168</v>
      </c>
      <c r="S1643">
        <v>5131</v>
      </c>
    </row>
    <row r="1644" spans="1:19" x14ac:dyDescent="0.25">
      <c r="A1644">
        <v>16193</v>
      </c>
      <c r="B1644" t="s">
        <v>1113</v>
      </c>
      <c r="C1644" t="s">
        <v>167</v>
      </c>
      <c r="D1644" t="s">
        <v>1058</v>
      </c>
      <c r="E1644">
        <v>-49.929900000000004</v>
      </c>
      <c r="F1644">
        <v>-17.341100000000001</v>
      </c>
      <c r="G1644">
        <v>5476</v>
      </c>
      <c r="H1644">
        <v>5192</v>
      </c>
      <c r="I1644">
        <v>5489</v>
      </c>
      <c r="J1644">
        <v>5487</v>
      </c>
      <c r="K1644">
        <v>5653</v>
      </c>
      <c r="L1644">
        <v>5514</v>
      </c>
      <c r="M1644">
        <v>5323</v>
      </c>
      <c r="N1644">
        <v>5508</v>
      </c>
      <c r="O1644">
        <v>6195</v>
      </c>
      <c r="P1644">
        <v>5641</v>
      </c>
      <c r="Q1644">
        <v>5427</v>
      </c>
      <c r="R1644">
        <v>5164</v>
      </c>
      <c r="S1644">
        <v>5120</v>
      </c>
    </row>
    <row r="1645" spans="1:19" x14ac:dyDescent="0.25">
      <c r="A1645">
        <v>46514</v>
      </c>
      <c r="B1645" t="s">
        <v>320</v>
      </c>
      <c r="C1645" t="s">
        <v>167</v>
      </c>
      <c r="D1645" t="s">
        <v>312</v>
      </c>
      <c r="E1645">
        <v>-69.866600000000005</v>
      </c>
      <c r="F1645">
        <v>-6.6571999999999996</v>
      </c>
      <c r="G1645">
        <v>4549</v>
      </c>
      <c r="H1645">
        <v>4152</v>
      </c>
      <c r="I1645">
        <v>4637</v>
      </c>
      <c r="J1645">
        <v>4354</v>
      </c>
      <c r="K1645">
        <v>4448</v>
      </c>
      <c r="L1645">
        <v>4230</v>
      </c>
      <c r="M1645">
        <v>4335</v>
      </c>
      <c r="N1645">
        <v>4517</v>
      </c>
      <c r="O1645">
        <v>5146</v>
      </c>
      <c r="P1645">
        <v>5146</v>
      </c>
      <c r="Q1645">
        <v>4831</v>
      </c>
      <c r="R1645">
        <v>4552</v>
      </c>
      <c r="S1645">
        <v>4242</v>
      </c>
    </row>
    <row r="1646" spans="1:19" x14ac:dyDescent="0.25">
      <c r="A1646">
        <v>5336</v>
      </c>
      <c r="B1646" t="s">
        <v>1654</v>
      </c>
      <c r="C1646" t="s">
        <v>167</v>
      </c>
      <c r="D1646" t="s">
        <v>1651</v>
      </c>
      <c r="E1646">
        <v>-54.284199999999998</v>
      </c>
      <c r="F1646">
        <v>-23.787299999999998</v>
      </c>
      <c r="G1646">
        <v>5059</v>
      </c>
      <c r="H1646">
        <v>5444</v>
      </c>
      <c r="I1646">
        <v>5528</v>
      </c>
      <c r="J1646">
        <v>5597</v>
      </c>
      <c r="K1646">
        <v>5102</v>
      </c>
      <c r="L1646">
        <v>4360</v>
      </c>
      <c r="M1646">
        <v>3995</v>
      </c>
      <c r="N1646">
        <v>4196</v>
      </c>
      <c r="O1646">
        <v>5145</v>
      </c>
      <c r="P1646">
        <v>4930</v>
      </c>
      <c r="Q1646">
        <v>5243</v>
      </c>
      <c r="R1646">
        <v>5503</v>
      </c>
      <c r="S1646">
        <v>5659</v>
      </c>
    </row>
    <row r="1647" spans="1:19" x14ac:dyDescent="0.25">
      <c r="A1647">
        <v>4809</v>
      </c>
      <c r="B1647" t="s">
        <v>1654</v>
      </c>
      <c r="C1647" t="s">
        <v>167</v>
      </c>
      <c r="D1647" t="s">
        <v>4704</v>
      </c>
      <c r="E1647">
        <v>-48.107900000000001</v>
      </c>
      <c r="F1647">
        <v>-24.52</v>
      </c>
      <c r="G1647">
        <v>4107</v>
      </c>
      <c r="H1647">
        <v>4690</v>
      </c>
      <c r="I1647">
        <v>4945</v>
      </c>
      <c r="J1647">
        <v>4533</v>
      </c>
      <c r="K1647">
        <v>4375</v>
      </c>
      <c r="L1647">
        <v>3766</v>
      </c>
      <c r="M1647">
        <v>3446</v>
      </c>
      <c r="N1647">
        <v>3371</v>
      </c>
      <c r="O1647">
        <v>3993</v>
      </c>
      <c r="P1647">
        <v>3626</v>
      </c>
      <c r="Q1647">
        <v>3669</v>
      </c>
      <c r="R1647">
        <v>4244</v>
      </c>
      <c r="S1647">
        <v>4626</v>
      </c>
    </row>
    <row r="1648" spans="1:19" x14ac:dyDescent="0.25">
      <c r="A1648">
        <v>49021</v>
      </c>
      <c r="B1648" t="s">
        <v>2588</v>
      </c>
      <c r="C1648" t="s">
        <v>167</v>
      </c>
      <c r="D1648" t="s">
        <v>2567</v>
      </c>
      <c r="E1648">
        <v>-49.355600000000003</v>
      </c>
      <c r="F1648">
        <v>-6.1043000000000003</v>
      </c>
      <c r="G1648">
        <v>4935</v>
      </c>
      <c r="H1648">
        <v>4440</v>
      </c>
      <c r="I1648">
        <v>4675</v>
      </c>
      <c r="J1648">
        <v>4696</v>
      </c>
      <c r="K1648">
        <v>4831</v>
      </c>
      <c r="L1648">
        <v>5003</v>
      </c>
      <c r="M1648">
        <v>5343</v>
      </c>
      <c r="N1648">
        <v>5430</v>
      </c>
      <c r="O1648">
        <v>5790</v>
      </c>
      <c r="P1648">
        <v>5263</v>
      </c>
      <c r="Q1648">
        <v>4806</v>
      </c>
      <c r="R1648">
        <v>4563</v>
      </c>
      <c r="S1648">
        <v>4381</v>
      </c>
    </row>
    <row r="1649" spans="1:19" x14ac:dyDescent="0.25">
      <c r="A1649">
        <v>1229</v>
      </c>
      <c r="B1649" t="s">
        <v>3962</v>
      </c>
      <c r="C1649" t="s">
        <v>167</v>
      </c>
      <c r="D1649" t="s">
        <v>3898</v>
      </c>
      <c r="E1649">
        <v>-51.310899999999997</v>
      </c>
      <c r="F1649">
        <v>-29.997900000000001</v>
      </c>
      <c r="G1649">
        <v>4692</v>
      </c>
      <c r="H1649">
        <v>5731</v>
      </c>
      <c r="I1649">
        <v>5666</v>
      </c>
      <c r="J1649">
        <v>5276</v>
      </c>
      <c r="K1649">
        <v>4705</v>
      </c>
      <c r="L1649">
        <v>3745</v>
      </c>
      <c r="M1649">
        <v>3275</v>
      </c>
      <c r="N1649">
        <v>3525</v>
      </c>
      <c r="O1649">
        <v>4109</v>
      </c>
      <c r="P1649">
        <v>4032</v>
      </c>
      <c r="Q1649">
        <v>4806</v>
      </c>
      <c r="R1649">
        <v>5655</v>
      </c>
      <c r="S1649">
        <v>5778</v>
      </c>
    </row>
    <row r="1650" spans="1:19" x14ac:dyDescent="0.25">
      <c r="A1650">
        <v>48710</v>
      </c>
      <c r="B1650" t="s">
        <v>3582</v>
      </c>
      <c r="C1650" t="s">
        <v>167</v>
      </c>
      <c r="D1650" t="s">
        <v>3448</v>
      </c>
      <c r="E1650">
        <v>-42.135800000000003</v>
      </c>
      <c r="F1650">
        <v>-6.1999000000000004</v>
      </c>
      <c r="G1650">
        <v>5715</v>
      </c>
      <c r="H1650">
        <v>5079</v>
      </c>
      <c r="I1650">
        <v>5247</v>
      </c>
      <c r="J1650">
        <v>5304</v>
      </c>
      <c r="K1650">
        <v>5440</v>
      </c>
      <c r="L1650">
        <v>5443</v>
      </c>
      <c r="M1650">
        <v>5493</v>
      </c>
      <c r="N1650">
        <v>5808</v>
      </c>
      <c r="O1650">
        <v>6370</v>
      </c>
      <c r="P1650">
        <v>6619</v>
      </c>
      <c r="Q1650">
        <v>6241</v>
      </c>
      <c r="R1650">
        <v>6004</v>
      </c>
      <c r="S1650">
        <v>5537</v>
      </c>
    </row>
    <row r="1651" spans="1:19" x14ac:dyDescent="0.25">
      <c r="A1651">
        <v>6289</v>
      </c>
      <c r="B1651" t="s">
        <v>4865</v>
      </c>
      <c r="C1651" t="s">
        <v>167</v>
      </c>
      <c r="D1651" t="s">
        <v>4704</v>
      </c>
      <c r="E1651">
        <v>-47.368600000000001</v>
      </c>
      <c r="F1651">
        <v>-23.043299999999999</v>
      </c>
      <c r="G1651">
        <v>5169</v>
      </c>
      <c r="H1651">
        <v>5147</v>
      </c>
      <c r="I1651">
        <v>5566</v>
      </c>
      <c r="J1651">
        <v>5330</v>
      </c>
      <c r="K1651">
        <v>5371</v>
      </c>
      <c r="L1651">
        <v>4714</v>
      </c>
      <c r="M1651">
        <v>4574</v>
      </c>
      <c r="N1651">
        <v>4666</v>
      </c>
      <c r="O1651">
        <v>5527</v>
      </c>
      <c r="P1651">
        <v>5169</v>
      </c>
      <c r="Q1651">
        <v>5308</v>
      </c>
      <c r="R1651">
        <v>5232</v>
      </c>
      <c r="S1651">
        <v>5427</v>
      </c>
    </row>
    <row r="1652" spans="1:19" x14ac:dyDescent="0.25">
      <c r="A1652">
        <v>41302</v>
      </c>
      <c r="B1652" t="s">
        <v>3489</v>
      </c>
      <c r="C1652" t="s">
        <v>167</v>
      </c>
      <c r="D1652" t="s">
        <v>3448</v>
      </c>
      <c r="E1652">
        <v>-43.658700000000003</v>
      </c>
      <c r="F1652">
        <v>-8.1006999999999998</v>
      </c>
      <c r="G1652">
        <v>5696</v>
      </c>
      <c r="H1652">
        <v>5163</v>
      </c>
      <c r="I1652">
        <v>5226</v>
      </c>
      <c r="J1652">
        <v>5250</v>
      </c>
      <c r="K1652">
        <v>5463</v>
      </c>
      <c r="L1652">
        <v>5600</v>
      </c>
      <c r="M1652">
        <v>5669</v>
      </c>
      <c r="N1652">
        <v>6031</v>
      </c>
      <c r="O1652">
        <v>6420</v>
      </c>
      <c r="P1652">
        <v>6583</v>
      </c>
      <c r="Q1652">
        <v>6149</v>
      </c>
      <c r="R1652">
        <v>5523</v>
      </c>
      <c r="S1652">
        <v>5275</v>
      </c>
    </row>
    <row r="1653" spans="1:19" x14ac:dyDescent="0.25">
      <c r="A1653">
        <v>9118</v>
      </c>
      <c r="B1653" t="s">
        <v>5153</v>
      </c>
      <c r="C1653" t="s">
        <v>167</v>
      </c>
      <c r="D1653" t="s">
        <v>4704</v>
      </c>
      <c r="E1653">
        <v>-49.111899999999999</v>
      </c>
      <c r="F1653">
        <v>-21.166</v>
      </c>
      <c r="G1653">
        <v>5346</v>
      </c>
      <c r="H1653">
        <v>5231</v>
      </c>
      <c r="I1653">
        <v>5659</v>
      </c>
      <c r="J1653">
        <v>5413</v>
      </c>
      <c r="K1653">
        <v>5479</v>
      </c>
      <c r="L1653">
        <v>4973</v>
      </c>
      <c r="M1653">
        <v>4845</v>
      </c>
      <c r="N1653">
        <v>5054</v>
      </c>
      <c r="O1653">
        <v>5804</v>
      </c>
      <c r="P1653">
        <v>5414</v>
      </c>
      <c r="Q1653">
        <v>5467</v>
      </c>
      <c r="R1653">
        <v>5370</v>
      </c>
      <c r="S1653">
        <v>5436</v>
      </c>
    </row>
    <row r="1654" spans="1:19" x14ac:dyDescent="0.25">
      <c r="A1654">
        <v>25730</v>
      </c>
      <c r="B1654" t="s">
        <v>568</v>
      </c>
      <c r="C1654" t="s">
        <v>167</v>
      </c>
      <c r="D1654" t="s">
        <v>375</v>
      </c>
      <c r="E1654">
        <v>-39.521000000000001</v>
      </c>
      <c r="F1654">
        <v>-12.946400000000001</v>
      </c>
      <c r="G1654">
        <v>5024</v>
      </c>
      <c r="H1654">
        <v>5479</v>
      </c>
      <c r="I1654">
        <v>5684</v>
      </c>
      <c r="J1654">
        <v>5676</v>
      </c>
      <c r="K1654">
        <v>4838</v>
      </c>
      <c r="L1654">
        <v>4376</v>
      </c>
      <c r="M1654">
        <v>4147</v>
      </c>
      <c r="N1654">
        <v>4294</v>
      </c>
      <c r="O1654">
        <v>4703</v>
      </c>
      <c r="P1654">
        <v>5321</v>
      </c>
      <c r="Q1654">
        <v>5191</v>
      </c>
      <c r="R1654">
        <v>5131</v>
      </c>
      <c r="S1654">
        <v>5447</v>
      </c>
    </row>
    <row r="1655" spans="1:19" x14ac:dyDescent="0.25">
      <c r="A1655">
        <v>8473</v>
      </c>
      <c r="B1655" t="s">
        <v>1847</v>
      </c>
      <c r="C1655" t="s">
        <v>167</v>
      </c>
      <c r="D1655" t="s">
        <v>1727</v>
      </c>
      <c r="E1655">
        <v>-45.569499999999998</v>
      </c>
      <c r="F1655">
        <v>-21.609300000000001</v>
      </c>
      <c r="G1655">
        <v>5159</v>
      </c>
      <c r="H1655">
        <v>5001</v>
      </c>
      <c r="I1655">
        <v>5541</v>
      </c>
      <c r="J1655">
        <v>5133</v>
      </c>
      <c r="K1655">
        <v>5244</v>
      </c>
      <c r="L1655">
        <v>4859</v>
      </c>
      <c r="M1655">
        <v>4746</v>
      </c>
      <c r="N1655">
        <v>5024</v>
      </c>
      <c r="O1655">
        <v>5721</v>
      </c>
      <c r="P1655">
        <v>5453</v>
      </c>
      <c r="Q1655">
        <v>5275</v>
      </c>
      <c r="R1655">
        <v>4859</v>
      </c>
      <c r="S1655">
        <v>5053</v>
      </c>
    </row>
    <row r="1656" spans="1:19" x14ac:dyDescent="0.25">
      <c r="A1656">
        <v>45275</v>
      </c>
      <c r="B1656" t="s">
        <v>2789</v>
      </c>
      <c r="C1656" t="s">
        <v>167</v>
      </c>
      <c r="D1656" t="s">
        <v>2709</v>
      </c>
      <c r="E1656">
        <v>-37.7166</v>
      </c>
      <c r="F1656">
        <v>-7.1001000000000003</v>
      </c>
      <c r="G1656">
        <v>5978</v>
      </c>
      <c r="H1656">
        <v>5947</v>
      </c>
      <c r="I1656">
        <v>5955</v>
      </c>
      <c r="J1656">
        <v>6280</v>
      </c>
      <c r="K1656">
        <v>6008</v>
      </c>
      <c r="L1656">
        <v>5463</v>
      </c>
      <c r="M1656">
        <v>5076</v>
      </c>
      <c r="N1656">
        <v>5311</v>
      </c>
      <c r="O1656">
        <v>6071</v>
      </c>
      <c r="P1656">
        <v>6530</v>
      </c>
      <c r="Q1656">
        <v>6522</v>
      </c>
      <c r="R1656">
        <v>6499</v>
      </c>
      <c r="S1656">
        <v>6074</v>
      </c>
    </row>
    <row r="1657" spans="1:19" x14ac:dyDescent="0.25">
      <c r="A1657">
        <v>9463</v>
      </c>
      <c r="B1657" t="s">
        <v>5184</v>
      </c>
      <c r="C1657" t="s">
        <v>167</v>
      </c>
      <c r="D1657" t="s">
        <v>4704</v>
      </c>
      <c r="E1657">
        <v>-48.832900000000002</v>
      </c>
      <c r="F1657">
        <v>-20.9801</v>
      </c>
      <c r="G1657">
        <v>5367</v>
      </c>
      <c r="H1657">
        <v>5246</v>
      </c>
      <c r="I1657">
        <v>5645</v>
      </c>
      <c r="J1657">
        <v>5369</v>
      </c>
      <c r="K1657">
        <v>5423</v>
      </c>
      <c r="L1657">
        <v>5004</v>
      </c>
      <c r="M1657">
        <v>4953</v>
      </c>
      <c r="N1657">
        <v>5180</v>
      </c>
      <c r="O1657">
        <v>5870</v>
      </c>
      <c r="P1657">
        <v>5443</v>
      </c>
      <c r="Q1657">
        <v>5459</v>
      </c>
      <c r="R1657">
        <v>5393</v>
      </c>
      <c r="S1657">
        <v>5420</v>
      </c>
    </row>
    <row r="1658" spans="1:19" x14ac:dyDescent="0.25">
      <c r="A1658">
        <v>5620</v>
      </c>
      <c r="B1658" t="s">
        <v>4764</v>
      </c>
      <c r="C1658" t="s">
        <v>167</v>
      </c>
      <c r="D1658" t="s">
        <v>4704</v>
      </c>
      <c r="E1658">
        <v>-46.8583</v>
      </c>
      <c r="F1658">
        <v>-23.644200000000001</v>
      </c>
      <c r="G1658">
        <v>4722</v>
      </c>
      <c r="H1658">
        <v>4815</v>
      </c>
      <c r="I1658">
        <v>5315</v>
      </c>
      <c r="J1658">
        <v>4961</v>
      </c>
      <c r="K1658">
        <v>4845</v>
      </c>
      <c r="L1658">
        <v>4258</v>
      </c>
      <c r="M1658">
        <v>4108</v>
      </c>
      <c r="N1658">
        <v>4146</v>
      </c>
      <c r="O1658">
        <v>5058</v>
      </c>
      <c r="P1658">
        <v>4576</v>
      </c>
      <c r="Q1658">
        <v>4665</v>
      </c>
      <c r="R1658">
        <v>4805</v>
      </c>
      <c r="S1658">
        <v>5117</v>
      </c>
    </row>
    <row r="1659" spans="1:19" x14ac:dyDescent="0.25">
      <c r="A1659">
        <v>5410</v>
      </c>
      <c r="B1659" t="s">
        <v>4744</v>
      </c>
      <c r="C1659" t="s">
        <v>167</v>
      </c>
      <c r="D1659" t="s">
        <v>4704</v>
      </c>
      <c r="E1659">
        <v>-46.814</v>
      </c>
      <c r="F1659">
        <v>-23.830200000000001</v>
      </c>
      <c r="G1659">
        <v>4488</v>
      </c>
      <c r="H1659">
        <v>4649</v>
      </c>
      <c r="I1659">
        <v>5121</v>
      </c>
      <c r="J1659">
        <v>4715</v>
      </c>
      <c r="K1659">
        <v>4648</v>
      </c>
      <c r="L1659">
        <v>4073</v>
      </c>
      <c r="M1659">
        <v>3974</v>
      </c>
      <c r="N1659">
        <v>4001</v>
      </c>
      <c r="O1659">
        <v>4829</v>
      </c>
      <c r="P1659">
        <v>4275</v>
      </c>
      <c r="Q1659">
        <v>4239</v>
      </c>
      <c r="R1659">
        <v>4488</v>
      </c>
      <c r="S1659">
        <v>4844</v>
      </c>
    </row>
    <row r="1660" spans="1:19" x14ac:dyDescent="0.25">
      <c r="A1660">
        <v>8073</v>
      </c>
      <c r="B1660" t="s">
        <v>5055</v>
      </c>
      <c r="C1660" t="s">
        <v>167</v>
      </c>
      <c r="D1660" t="s">
        <v>4704</v>
      </c>
      <c r="E1660">
        <v>-51.483600000000003</v>
      </c>
      <c r="F1660">
        <v>-21.831900000000001</v>
      </c>
      <c r="G1660">
        <v>5333</v>
      </c>
      <c r="H1660">
        <v>5342</v>
      </c>
      <c r="I1660">
        <v>5690</v>
      </c>
      <c r="J1660">
        <v>5654</v>
      </c>
      <c r="K1660">
        <v>5505</v>
      </c>
      <c r="L1660">
        <v>4891</v>
      </c>
      <c r="M1660">
        <v>4710</v>
      </c>
      <c r="N1660">
        <v>4844</v>
      </c>
      <c r="O1660">
        <v>5662</v>
      </c>
      <c r="P1660">
        <v>5157</v>
      </c>
      <c r="Q1660">
        <v>5416</v>
      </c>
      <c r="R1660">
        <v>5533</v>
      </c>
      <c r="S1660">
        <v>5596</v>
      </c>
    </row>
    <row r="1661" spans="1:19" x14ac:dyDescent="0.25">
      <c r="A1661">
        <v>1798</v>
      </c>
      <c r="B1661" t="s">
        <v>4106</v>
      </c>
      <c r="C1661" t="s">
        <v>167</v>
      </c>
      <c r="D1661" t="s">
        <v>3898</v>
      </c>
      <c r="E1661">
        <v>-51.870699999999999</v>
      </c>
      <c r="F1661">
        <v>-29.235600000000002</v>
      </c>
      <c r="G1661">
        <v>4624</v>
      </c>
      <c r="H1661">
        <v>5479</v>
      </c>
      <c r="I1661">
        <v>5521</v>
      </c>
      <c r="J1661">
        <v>5191</v>
      </c>
      <c r="K1661">
        <v>4631</v>
      </c>
      <c r="L1661">
        <v>3757</v>
      </c>
      <c r="M1661">
        <v>3282</v>
      </c>
      <c r="N1661">
        <v>3589</v>
      </c>
      <c r="O1661">
        <v>4244</v>
      </c>
      <c r="P1661">
        <v>4037</v>
      </c>
      <c r="Q1661">
        <v>4673</v>
      </c>
      <c r="R1661">
        <v>5499</v>
      </c>
      <c r="S1661">
        <v>5589</v>
      </c>
    </row>
    <row r="1662" spans="1:19" x14ac:dyDescent="0.25">
      <c r="A1662">
        <v>49131</v>
      </c>
      <c r="B1662" t="s">
        <v>3810</v>
      </c>
      <c r="C1662" t="s">
        <v>167</v>
      </c>
      <c r="D1662" t="s">
        <v>3752</v>
      </c>
      <c r="E1662">
        <v>-38.303600000000003</v>
      </c>
      <c r="F1662">
        <v>-6.1073000000000004</v>
      </c>
      <c r="G1662">
        <v>5882</v>
      </c>
      <c r="H1662">
        <v>5578</v>
      </c>
      <c r="I1662">
        <v>5721</v>
      </c>
      <c r="J1662">
        <v>5858</v>
      </c>
      <c r="K1662">
        <v>5722</v>
      </c>
      <c r="L1662">
        <v>5441</v>
      </c>
      <c r="M1662">
        <v>5302</v>
      </c>
      <c r="N1662">
        <v>5618</v>
      </c>
      <c r="O1662">
        <v>6237</v>
      </c>
      <c r="P1662">
        <v>6522</v>
      </c>
      <c r="Q1662">
        <v>6440</v>
      </c>
      <c r="R1662">
        <v>6369</v>
      </c>
      <c r="S1662">
        <v>5773</v>
      </c>
    </row>
    <row r="1663" spans="1:19" x14ac:dyDescent="0.25">
      <c r="A1663">
        <v>19956</v>
      </c>
      <c r="B1663" t="s">
        <v>403</v>
      </c>
      <c r="C1663" t="s">
        <v>167</v>
      </c>
      <c r="D1663" t="s">
        <v>375</v>
      </c>
      <c r="E1663">
        <v>-40.907600000000002</v>
      </c>
      <c r="F1663">
        <v>-15.532500000000001</v>
      </c>
      <c r="G1663">
        <v>5051</v>
      </c>
      <c r="H1663">
        <v>5566</v>
      </c>
      <c r="I1663">
        <v>5752</v>
      </c>
      <c r="J1663">
        <v>5377</v>
      </c>
      <c r="K1663">
        <v>4975</v>
      </c>
      <c r="L1663">
        <v>4428</v>
      </c>
      <c r="M1663">
        <v>4130</v>
      </c>
      <c r="N1663">
        <v>4341</v>
      </c>
      <c r="O1663">
        <v>4802</v>
      </c>
      <c r="P1663">
        <v>5475</v>
      </c>
      <c r="Q1663">
        <v>5263</v>
      </c>
      <c r="R1663">
        <v>4966</v>
      </c>
      <c r="S1663">
        <v>5539</v>
      </c>
    </row>
    <row r="1664" spans="1:19" x14ac:dyDescent="0.25">
      <c r="A1664">
        <v>863</v>
      </c>
      <c r="B1664" t="s">
        <v>3936</v>
      </c>
      <c r="C1664" t="s">
        <v>167</v>
      </c>
      <c r="D1664" t="s">
        <v>3898</v>
      </c>
      <c r="E1664">
        <v>-52.520800000000001</v>
      </c>
      <c r="F1664">
        <v>-30.543500000000002</v>
      </c>
      <c r="G1664">
        <v>4716</v>
      </c>
      <c r="H1664">
        <v>5637</v>
      </c>
      <c r="I1664">
        <v>5570</v>
      </c>
      <c r="J1664">
        <v>5292</v>
      </c>
      <c r="K1664">
        <v>4745</v>
      </c>
      <c r="L1664">
        <v>3807</v>
      </c>
      <c r="M1664">
        <v>3358</v>
      </c>
      <c r="N1664">
        <v>3618</v>
      </c>
      <c r="O1664">
        <v>4168</v>
      </c>
      <c r="P1664">
        <v>4176</v>
      </c>
      <c r="Q1664">
        <v>4891</v>
      </c>
      <c r="R1664">
        <v>5591</v>
      </c>
      <c r="S1664">
        <v>5737</v>
      </c>
    </row>
    <row r="1665" spans="1:19" x14ac:dyDescent="0.25">
      <c r="A1665">
        <v>3846</v>
      </c>
      <c r="B1665" t="s">
        <v>2946</v>
      </c>
      <c r="C1665" t="s">
        <v>167</v>
      </c>
      <c r="D1665" t="s">
        <v>2912</v>
      </c>
      <c r="E1665">
        <v>-53.1663</v>
      </c>
      <c r="F1665">
        <v>-25.945</v>
      </c>
      <c r="G1665">
        <v>4991</v>
      </c>
      <c r="H1665">
        <v>5554</v>
      </c>
      <c r="I1665">
        <v>5481</v>
      </c>
      <c r="J1665">
        <v>5541</v>
      </c>
      <c r="K1665">
        <v>5040</v>
      </c>
      <c r="L1665">
        <v>4239</v>
      </c>
      <c r="M1665">
        <v>3831</v>
      </c>
      <c r="N1665">
        <v>4159</v>
      </c>
      <c r="O1665">
        <v>5067</v>
      </c>
      <c r="P1665">
        <v>4691</v>
      </c>
      <c r="Q1665">
        <v>5148</v>
      </c>
      <c r="R1665">
        <v>5560</v>
      </c>
      <c r="S1665">
        <v>5584</v>
      </c>
    </row>
    <row r="1666" spans="1:19" x14ac:dyDescent="0.25">
      <c r="A1666">
        <v>5356</v>
      </c>
      <c r="B1666" t="s">
        <v>3146</v>
      </c>
      <c r="C1666" t="s">
        <v>167</v>
      </c>
      <c r="D1666" t="s">
        <v>2912</v>
      </c>
      <c r="E1666">
        <v>-52.266300000000001</v>
      </c>
      <c r="F1666">
        <v>-23.797499999999999</v>
      </c>
      <c r="G1666">
        <v>5140</v>
      </c>
      <c r="H1666">
        <v>5410</v>
      </c>
      <c r="I1666">
        <v>5506</v>
      </c>
      <c r="J1666">
        <v>5576</v>
      </c>
      <c r="K1666">
        <v>5332</v>
      </c>
      <c r="L1666">
        <v>4561</v>
      </c>
      <c r="M1666">
        <v>4254</v>
      </c>
      <c r="N1666">
        <v>4409</v>
      </c>
      <c r="O1666">
        <v>5280</v>
      </c>
      <c r="P1666">
        <v>4991</v>
      </c>
      <c r="Q1666">
        <v>5182</v>
      </c>
      <c r="R1666">
        <v>5572</v>
      </c>
      <c r="S1666">
        <v>5607</v>
      </c>
    </row>
    <row r="1667" spans="1:19" x14ac:dyDescent="0.25">
      <c r="A1667">
        <v>12766</v>
      </c>
      <c r="B1667" t="s">
        <v>2273</v>
      </c>
      <c r="C1667" t="s">
        <v>167</v>
      </c>
      <c r="D1667" t="s">
        <v>1727</v>
      </c>
      <c r="E1667">
        <v>-42.050699999999999</v>
      </c>
      <c r="F1667">
        <v>-19.207000000000001</v>
      </c>
      <c r="G1667">
        <v>4974</v>
      </c>
      <c r="H1667">
        <v>5391</v>
      </c>
      <c r="I1667">
        <v>5832</v>
      </c>
      <c r="J1667">
        <v>5254</v>
      </c>
      <c r="K1667">
        <v>5044</v>
      </c>
      <c r="L1667">
        <v>4536</v>
      </c>
      <c r="M1667">
        <v>4419</v>
      </c>
      <c r="N1667">
        <v>4438</v>
      </c>
      <c r="O1667">
        <v>4988</v>
      </c>
      <c r="P1667">
        <v>5109</v>
      </c>
      <c r="Q1667">
        <v>4973</v>
      </c>
      <c r="R1667">
        <v>4535</v>
      </c>
      <c r="S1667">
        <v>5173</v>
      </c>
    </row>
    <row r="1668" spans="1:19" x14ac:dyDescent="0.25">
      <c r="A1668">
        <v>6982</v>
      </c>
      <c r="B1668" t="s">
        <v>4958</v>
      </c>
      <c r="C1668" t="s">
        <v>167</v>
      </c>
      <c r="D1668" t="s">
        <v>4704</v>
      </c>
      <c r="E1668">
        <v>-47.211399999999998</v>
      </c>
      <c r="F1668">
        <v>-22.484000000000002</v>
      </c>
      <c r="G1668">
        <v>5209</v>
      </c>
      <c r="H1668">
        <v>5058</v>
      </c>
      <c r="I1668">
        <v>5606</v>
      </c>
      <c r="J1668">
        <v>5368</v>
      </c>
      <c r="K1668">
        <v>5313</v>
      </c>
      <c r="L1668">
        <v>4830</v>
      </c>
      <c r="M1668">
        <v>4699</v>
      </c>
      <c r="N1668">
        <v>4781</v>
      </c>
      <c r="O1668">
        <v>5634</v>
      </c>
      <c r="P1668">
        <v>5269</v>
      </c>
      <c r="Q1668">
        <v>5379</v>
      </c>
      <c r="R1668">
        <v>5184</v>
      </c>
      <c r="S1668">
        <v>5387</v>
      </c>
    </row>
    <row r="1669" spans="1:19" x14ac:dyDescent="0.25">
      <c r="A1669">
        <v>16253</v>
      </c>
      <c r="B1669" t="s">
        <v>2430</v>
      </c>
      <c r="C1669" t="s">
        <v>167</v>
      </c>
      <c r="D1669" t="s">
        <v>1727</v>
      </c>
      <c r="E1669">
        <v>-43.947299999999998</v>
      </c>
      <c r="F1669">
        <v>-17.2836</v>
      </c>
      <c r="G1669">
        <v>5742</v>
      </c>
      <c r="H1669">
        <v>5682</v>
      </c>
      <c r="I1669">
        <v>6263</v>
      </c>
      <c r="J1669">
        <v>5669</v>
      </c>
      <c r="K1669">
        <v>5778</v>
      </c>
      <c r="L1669">
        <v>5528</v>
      </c>
      <c r="M1669">
        <v>5360</v>
      </c>
      <c r="N1669">
        <v>5685</v>
      </c>
      <c r="O1669">
        <v>6289</v>
      </c>
      <c r="P1669">
        <v>6301</v>
      </c>
      <c r="Q1669">
        <v>5823</v>
      </c>
      <c r="R1669">
        <v>5079</v>
      </c>
      <c r="S1669">
        <v>5444</v>
      </c>
    </row>
    <row r="1670" spans="1:19" x14ac:dyDescent="0.25">
      <c r="A1670">
        <v>7018</v>
      </c>
      <c r="B1670" t="s">
        <v>3702</v>
      </c>
      <c r="C1670" t="s">
        <v>167</v>
      </c>
      <c r="D1670" t="s">
        <v>3664</v>
      </c>
      <c r="E1670">
        <v>-43.683100000000003</v>
      </c>
      <c r="F1670">
        <v>-22.5503</v>
      </c>
      <c r="G1670">
        <v>4898</v>
      </c>
      <c r="H1670">
        <v>5261</v>
      </c>
      <c r="I1670">
        <v>5852</v>
      </c>
      <c r="J1670">
        <v>5148</v>
      </c>
      <c r="K1670">
        <v>4982</v>
      </c>
      <c r="L1670">
        <v>4401</v>
      </c>
      <c r="M1670">
        <v>4366</v>
      </c>
      <c r="N1670">
        <v>4364</v>
      </c>
      <c r="O1670">
        <v>5036</v>
      </c>
      <c r="P1670">
        <v>4823</v>
      </c>
      <c r="Q1670">
        <v>4822</v>
      </c>
      <c r="R1670">
        <v>4640</v>
      </c>
      <c r="S1670">
        <v>5084</v>
      </c>
    </row>
    <row r="1671" spans="1:19" x14ac:dyDescent="0.25">
      <c r="A1671">
        <v>2847</v>
      </c>
      <c r="B1671" t="s">
        <v>4305</v>
      </c>
      <c r="C1671" t="s">
        <v>167</v>
      </c>
      <c r="D1671" t="s">
        <v>3898</v>
      </c>
      <c r="E1671">
        <v>-52.914999999999999</v>
      </c>
      <c r="F1671">
        <v>-27.706499999999998</v>
      </c>
      <c r="G1671">
        <v>4885</v>
      </c>
      <c r="H1671">
        <v>5527</v>
      </c>
      <c r="I1671">
        <v>5637</v>
      </c>
      <c r="J1671">
        <v>5429</v>
      </c>
      <c r="K1671">
        <v>4957</v>
      </c>
      <c r="L1671">
        <v>4111</v>
      </c>
      <c r="M1671">
        <v>3574</v>
      </c>
      <c r="N1671">
        <v>3989</v>
      </c>
      <c r="O1671">
        <v>4639</v>
      </c>
      <c r="P1671">
        <v>4369</v>
      </c>
      <c r="Q1671">
        <v>5074</v>
      </c>
      <c r="R1671">
        <v>5612</v>
      </c>
      <c r="S1671">
        <v>5704</v>
      </c>
    </row>
    <row r="1672" spans="1:19" x14ac:dyDescent="0.25">
      <c r="A1672">
        <v>12030</v>
      </c>
      <c r="B1672" t="s">
        <v>2205</v>
      </c>
      <c r="C1672" t="s">
        <v>167</v>
      </c>
      <c r="D1672" t="s">
        <v>1727</v>
      </c>
      <c r="E1672">
        <v>-42.230899999999998</v>
      </c>
      <c r="F1672">
        <v>-19.622299999999999</v>
      </c>
      <c r="G1672">
        <v>4905</v>
      </c>
      <c r="H1672">
        <v>5252</v>
      </c>
      <c r="I1672">
        <v>5650</v>
      </c>
      <c r="J1672">
        <v>5139</v>
      </c>
      <c r="K1672">
        <v>4965</v>
      </c>
      <c r="L1672">
        <v>4496</v>
      </c>
      <c r="M1672">
        <v>4398</v>
      </c>
      <c r="N1672">
        <v>4525</v>
      </c>
      <c r="O1672">
        <v>5066</v>
      </c>
      <c r="P1672">
        <v>5078</v>
      </c>
      <c r="Q1672">
        <v>4835</v>
      </c>
      <c r="R1672">
        <v>4443</v>
      </c>
      <c r="S1672">
        <v>5019</v>
      </c>
    </row>
    <row r="1673" spans="1:19" x14ac:dyDescent="0.25">
      <c r="A1673">
        <v>28396</v>
      </c>
      <c r="B1673" t="s">
        <v>665</v>
      </c>
      <c r="C1673" t="s">
        <v>167</v>
      </c>
      <c r="D1673" t="s">
        <v>375</v>
      </c>
      <c r="E1673">
        <v>-38.087400000000002</v>
      </c>
      <c r="F1673">
        <v>-11.9396</v>
      </c>
      <c r="G1673">
        <v>5187</v>
      </c>
      <c r="H1673">
        <v>5691</v>
      </c>
      <c r="I1673">
        <v>5668</v>
      </c>
      <c r="J1673">
        <v>5799</v>
      </c>
      <c r="K1673">
        <v>5052</v>
      </c>
      <c r="L1673">
        <v>4436</v>
      </c>
      <c r="M1673">
        <v>4321</v>
      </c>
      <c r="N1673">
        <v>4448</v>
      </c>
      <c r="O1673">
        <v>4740</v>
      </c>
      <c r="P1673">
        <v>5395</v>
      </c>
      <c r="Q1673">
        <v>5444</v>
      </c>
      <c r="R1673">
        <v>5560</v>
      </c>
      <c r="S1673">
        <v>5694</v>
      </c>
    </row>
    <row r="1674" spans="1:19" x14ac:dyDescent="0.25">
      <c r="A1674">
        <v>3428</v>
      </c>
      <c r="B1674" t="s">
        <v>665</v>
      </c>
      <c r="C1674" t="s">
        <v>167</v>
      </c>
      <c r="D1674" t="s">
        <v>4434</v>
      </c>
      <c r="E1674">
        <v>-52.558999999999997</v>
      </c>
      <c r="F1674">
        <v>-26.722899999999999</v>
      </c>
      <c r="G1674">
        <v>4890</v>
      </c>
      <c r="H1674">
        <v>5529</v>
      </c>
      <c r="I1674">
        <v>5412</v>
      </c>
      <c r="J1674">
        <v>5470</v>
      </c>
      <c r="K1674">
        <v>4952</v>
      </c>
      <c r="L1674">
        <v>4165</v>
      </c>
      <c r="M1674">
        <v>3689</v>
      </c>
      <c r="N1674">
        <v>3994</v>
      </c>
      <c r="O1674">
        <v>4848</v>
      </c>
      <c r="P1674">
        <v>4528</v>
      </c>
      <c r="Q1674">
        <v>5043</v>
      </c>
      <c r="R1674">
        <v>5570</v>
      </c>
      <c r="S1674">
        <v>5485</v>
      </c>
    </row>
    <row r="1675" spans="1:19" x14ac:dyDescent="0.25">
      <c r="A1675">
        <v>10031</v>
      </c>
      <c r="B1675" t="s">
        <v>2005</v>
      </c>
      <c r="C1675" t="s">
        <v>167</v>
      </c>
      <c r="D1675" t="s">
        <v>1727</v>
      </c>
      <c r="E1675">
        <v>-44.065800000000003</v>
      </c>
      <c r="F1675">
        <v>-20.671099999999999</v>
      </c>
      <c r="G1675">
        <v>5088</v>
      </c>
      <c r="H1675">
        <v>5105</v>
      </c>
      <c r="I1675">
        <v>5589</v>
      </c>
      <c r="J1675">
        <v>5052</v>
      </c>
      <c r="K1675">
        <v>5071</v>
      </c>
      <c r="L1675">
        <v>4698</v>
      </c>
      <c r="M1675">
        <v>4684</v>
      </c>
      <c r="N1675">
        <v>4892</v>
      </c>
      <c r="O1675">
        <v>5742</v>
      </c>
      <c r="P1675">
        <v>5459</v>
      </c>
      <c r="Q1675">
        <v>5172</v>
      </c>
      <c r="R1675">
        <v>4653</v>
      </c>
      <c r="S1675">
        <v>4939</v>
      </c>
    </row>
    <row r="1676" spans="1:19" x14ac:dyDescent="0.25">
      <c r="A1676">
        <v>4605</v>
      </c>
      <c r="B1676" t="s">
        <v>3060</v>
      </c>
      <c r="C1676" t="s">
        <v>167</v>
      </c>
      <c r="D1676" t="s">
        <v>2912</v>
      </c>
      <c r="E1676">
        <v>-54.238999999999997</v>
      </c>
      <c r="F1676">
        <v>-24.704699999999999</v>
      </c>
      <c r="G1676">
        <v>5015</v>
      </c>
      <c r="H1676">
        <v>5645</v>
      </c>
      <c r="I1676">
        <v>5569</v>
      </c>
      <c r="J1676">
        <v>5613</v>
      </c>
      <c r="K1676">
        <v>5040</v>
      </c>
      <c r="L1676">
        <v>4221</v>
      </c>
      <c r="M1676">
        <v>3861</v>
      </c>
      <c r="N1676">
        <v>4072</v>
      </c>
      <c r="O1676">
        <v>4981</v>
      </c>
      <c r="P1676">
        <v>4750</v>
      </c>
      <c r="Q1676">
        <v>5187</v>
      </c>
      <c r="R1676">
        <v>5546</v>
      </c>
      <c r="S1676">
        <v>5699</v>
      </c>
    </row>
    <row r="1677" spans="1:19" x14ac:dyDescent="0.25">
      <c r="A1677">
        <v>2980</v>
      </c>
      <c r="B1677" t="s">
        <v>4343</v>
      </c>
      <c r="C1677" t="s">
        <v>167</v>
      </c>
      <c r="D1677" t="s">
        <v>3898</v>
      </c>
      <c r="E1677">
        <v>-52.735199999999999</v>
      </c>
      <c r="F1677">
        <v>-27.5303</v>
      </c>
      <c r="G1677">
        <v>4847</v>
      </c>
      <c r="H1677">
        <v>5507</v>
      </c>
      <c r="I1677">
        <v>5553</v>
      </c>
      <c r="J1677">
        <v>5375</v>
      </c>
      <c r="K1677">
        <v>4895</v>
      </c>
      <c r="L1677">
        <v>4077</v>
      </c>
      <c r="M1677">
        <v>3589</v>
      </c>
      <c r="N1677">
        <v>3960</v>
      </c>
      <c r="O1677">
        <v>4677</v>
      </c>
      <c r="P1677">
        <v>4394</v>
      </c>
      <c r="Q1677">
        <v>5022</v>
      </c>
      <c r="R1677">
        <v>5523</v>
      </c>
      <c r="S1677">
        <v>5597</v>
      </c>
    </row>
    <row r="1678" spans="1:19" x14ac:dyDescent="0.25">
      <c r="A1678">
        <v>2350</v>
      </c>
      <c r="B1678" t="s">
        <v>4200</v>
      </c>
      <c r="C1678" t="s">
        <v>167</v>
      </c>
      <c r="D1678" t="s">
        <v>3898</v>
      </c>
      <c r="E1678">
        <v>-54.267899999999997</v>
      </c>
      <c r="F1678">
        <v>-28.36</v>
      </c>
      <c r="G1678">
        <v>4906</v>
      </c>
      <c r="H1678">
        <v>5715</v>
      </c>
      <c r="I1678">
        <v>5796</v>
      </c>
      <c r="J1678">
        <v>5568</v>
      </c>
      <c r="K1678">
        <v>4917</v>
      </c>
      <c r="L1678">
        <v>4100</v>
      </c>
      <c r="M1678">
        <v>3506</v>
      </c>
      <c r="N1678">
        <v>3847</v>
      </c>
      <c r="O1678">
        <v>4493</v>
      </c>
      <c r="P1678">
        <v>4428</v>
      </c>
      <c r="Q1678">
        <v>5072</v>
      </c>
      <c r="R1678">
        <v>5670</v>
      </c>
      <c r="S1678">
        <v>5760</v>
      </c>
    </row>
    <row r="1679" spans="1:19" x14ac:dyDescent="0.25">
      <c r="A1679">
        <v>43776</v>
      </c>
      <c r="B1679" t="s">
        <v>316</v>
      </c>
      <c r="C1679" t="s">
        <v>167</v>
      </c>
      <c r="D1679" t="s">
        <v>312</v>
      </c>
      <c r="E1679">
        <v>-70.023399999999995</v>
      </c>
      <c r="F1679">
        <v>-7.4321999999999999</v>
      </c>
      <c r="G1679">
        <v>4565</v>
      </c>
      <c r="H1679">
        <v>4220</v>
      </c>
      <c r="I1679">
        <v>4592</v>
      </c>
      <c r="J1679">
        <v>4336</v>
      </c>
      <c r="K1679">
        <v>4444</v>
      </c>
      <c r="L1679">
        <v>4213</v>
      </c>
      <c r="M1679">
        <v>4332</v>
      </c>
      <c r="N1679">
        <v>4574</v>
      </c>
      <c r="O1679">
        <v>5144</v>
      </c>
      <c r="P1679">
        <v>5199</v>
      </c>
      <c r="Q1679">
        <v>4902</v>
      </c>
      <c r="R1679">
        <v>4523</v>
      </c>
      <c r="S1679">
        <v>4304</v>
      </c>
    </row>
    <row r="1680" spans="1:19" x14ac:dyDescent="0.25">
      <c r="A1680">
        <v>30670</v>
      </c>
      <c r="B1680" t="s">
        <v>169</v>
      </c>
      <c r="C1680" t="s">
        <v>167</v>
      </c>
      <c r="D1680" t="s">
        <v>168</v>
      </c>
      <c r="E1680">
        <v>-68.744200000000006</v>
      </c>
      <c r="F1680">
        <v>-11.029299999999999</v>
      </c>
      <c r="G1680">
        <v>4675</v>
      </c>
      <c r="H1680">
        <v>4376</v>
      </c>
      <c r="I1680">
        <v>4504</v>
      </c>
      <c r="J1680">
        <v>4284</v>
      </c>
      <c r="K1680">
        <v>4782</v>
      </c>
      <c r="L1680">
        <v>4276</v>
      </c>
      <c r="M1680">
        <v>4517</v>
      </c>
      <c r="N1680">
        <v>4713</v>
      </c>
      <c r="O1680">
        <v>5181</v>
      </c>
      <c r="P1680">
        <v>5192</v>
      </c>
      <c r="Q1680">
        <v>4972</v>
      </c>
      <c r="R1680">
        <v>4866</v>
      </c>
      <c r="S1680">
        <v>4440</v>
      </c>
    </row>
    <row r="1681" spans="1:19" x14ac:dyDescent="0.25">
      <c r="A1681">
        <v>46066</v>
      </c>
      <c r="B1681" t="s">
        <v>3753</v>
      </c>
      <c r="C1681" t="s">
        <v>167</v>
      </c>
      <c r="D1681" t="s">
        <v>3752</v>
      </c>
      <c r="E1681">
        <v>-36.717199999999998</v>
      </c>
      <c r="F1681">
        <v>-6.9451999999999998</v>
      </c>
      <c r="G1681">
        <v>5789</v>
      </c>
      <c r="H1681">
        <v>5746</v>
      </c>
      <c r="I1681">
        <v>5823</v>
      </c>
      <c r="J1681">
        <v>6020</v>
      </c>
      <c r="K1681">
        <v>5758</v>
      </c>
      <c r="L1681">
        <v>5270</v>
      </c>
      <c r="M1681">
        <v>4917</v>
      </c>
      <c r="N1681">
        <v>5215</v>
      </c>
      <c r="O1681">
        <v>5935</v>
      </c>
      <c r="P1681">
        <v>6319</v>
      </c>
      <c r="Q1681">
        <v>6348</v>
      </c>
      <c r="R1681">
        <v>6252</v>
      </c>
      <c r="S1681">
        <v>5863</v>
      </c>
    </row>
    <row r="1682" spans="1:19" x14ac:dyDescent="0.25">
      <c r="A1682">
        <v>2720</v>
      </c>
      <c r="B1682" t="s">
        <v>4268</v>
      </c>
      <c r="C1682" t="s">
        <v>167</v>
      </c>
      <c r="D1682" t="s">
        <v>3898</v>
      </c>
      <c r="E1682">
        <v>-52.300899999999999</v>
      </c>
      <c r="F1682">
        <v>-27.854900000000001</v>
      </c>
      <c r="G1682">
        <v>4828</v>
      </c>
      <c r="H1682">
        <v>5544</v>
      </c>
      <c r="I1682">
        <v>5556</v>
      </c>
      <c r="J1682">
        <v>5279</v>
      </c>
      <c r="K1682">
        <v>4874</v>
      </c>
      <c r="L1682">
        <v>4040</v>
      </c>
      <c r="M1682">
        <v>3572</v>
      </c>
      <c r="N1682">
        <v>3972</v>
      </c>
      <c r="O1682">
        <v>4628</v>
      </c>
      <c r="P1682">
        <v>4335</v>
      </c>
      <c r="Q1682">
        <v>4971</v>
      </c>
      <c r="R1682">
        <v>5548</v>
      </c>
      <c r="S1682">
        <v>5614</v>
      </c>
    </row>
    <row r="1683" spans="1:19" x14ac:dyDescent="0.25">
      <c r="A1683">
        <v>2920</v>
      </c>
      <c r="B1683" t="s">
        <v>4327</v>
      </c>
      <c r="C1683" t="s">
        <v>167</v>
      </c>
      <c r="D1683" t="s">
        <v>3898</v>
      </c>
      <c r="E1683">
        <v>-52.270099999999999</v>
      </c>
      <c r="F1683">
        <v>-27.636900000000001</v>
      </c>
      <c r="G1683">
        <v>4834</v>
      </c>
      <c r="H1683">
        <v>5500</v>
      </c>
      <c r="I1683">
        <v>5533</v>
      </c>
      <c r="J1683">
        <v>5330</v>
      </c>
      <c r="K1683">
        <v>4873</v>
      </c>
      <c r="L1683">
        <v>4033</v>
      </c>
      <c r="M1683">
        <v>3562</v>
      </c>
      <c r="N1683">
        <v>3986</v>
      </c>
      <c r="O1683">
        <v>4661</v>
      </c>
      <c r="P1683">
        <v>4368</v>
      </c>
      <c r="Q1683">
        <v>4973</v>
      </c>
      <c r="R1683">
        <v>5593</v>
      </c>
      <c r="S1683">
        <v>5591</v>
      </c>
    </row>
    <row r="1684" spans="1:19" x14ac:dyDescent="0.25">
      <c r="A1684">
        <v>49514</v>
      </c>
      <c r="B1684" t="s">
        <v>838</v>
      </c>
      <c r="C1684" t="s">
        <v>167</v>
      </c>
      <c r="D1684" t="s">
        <v>792</v>
      </c>
      <c r="E1684">
        <v>-38.346400000000003</v>
      </c>
      <c r="F1684">
        <v>-6.0278999999999998</v>
      </c>
      <c r="G1684">
        <v>5917</v>
      </c>
      <c r="H1684">
        <v>5632</v>
      </c>
      <c r="I1684">
        <v>5773</v>
      </c>
      <c r="J1684">
        <v>5964</v>
      </c>
      <c r="K1684">
        <v>5769</v>
      </c>
      <c r="L1684">
        <v>5516</v>
      </c>
      <c r="M1684">
        <v>5341</v>
      </c>
      <c r="N1684">
        <v>5645</v>
      </c>
      <c r="O1684">
        <v>6270</v>
      </c>
      <c r="P1684">
        <v>6492</v>
      </c>
      <c r="Q1684">
        <v>6462</v>
      </c>
      <c r="R1684">
        <v>6340</v>
      </c>
      <c r="S1684">
        <v>5793</v>
      </c>
    </row>
    <row r="1685" spans="1:19" x14ac:dyDescent="0.25">
      <c r="A1685">
        <v>24509</v>
      </c>
      <c r="B1685" t="s">
        <v>528</v>
      </c>
      <c r="C1685" t="s">
        <v>167</v>
      </c>
      <c r="D1685" t="s">
        <v>375</v>
      </c>
      <c r="E1685">
        <v>-42.140700000000002</v>
      </c>
      <c r="F1685">
        <v>-13.4176</v>
      </c>
      <c r="G1685">
        <v>5872</v>
      </c>
      <c r="H1685">
        <v>5912</v>
      </c>
      <c r="I1685">
        <v>6203</v>
      </c>
      <c r="J1685">
        <v>6010</v>
      </c>
      <c r="K1685">
        <v>5806</v>
      </c>
      <c r="L1685">
        <v>5512</v>
      </c>
      <c r="M1685">
        <v>5419</v>
      </c>
      <c r="N1685">
        <v>5588</v>
      </c>
      <c r="O1685">
        <v>6107</v>
      </c>
      <c r="P1685">
        <v>6381</v>
      </c>
      <c r="Q1685">
        <v>6183</v>
      </c>
      <c r="R1685">
        <v>5496</v>
      </c>
      <c r="S1685">
        <v>5855</v>
      </c>
    </row>
    <row r="1686" spans="1:19" x14ac:dyDescent="0.25">
      <c r="A1686">
        <v>1963</v>
      </c>
      <c r="B1686" t="s">
        <v>4441</v>
      </c>
      <c r="C1686" t="s">
        <v>167</v>
      </c>
      <c r="D1686" t="s">
        <v>4434</v>
      </c>
      <c r="E1686">
        <v>-49.643500000000003</v>
      </c>
      <c r="F1686">
        <v>-28.987400000000001</v>
      </c>
      <c r="G1686">
        <v>4455</v>
      </c>
      <c r="H1686">
        <v>4999</v>
      </c>
      <c r="I1686">
        <v>5092</v>
      </c>
      <c r="J1686">
        <v>4855</v>
      </c>
      <c r="K1686">
        <v>4662</v>
      </c>
      <c r="L1686">
        <v>3987</v>
      </c>
      <c r="M1686">
        <v>3432</v>
      </c>
      <c r="N1686">
        <v>3712</v>
      </c>
      <c r="O1686">
        <v>4314</v>
      </c>
      <c r="P1686">
        <v>3873</v>
      </c>
      <c r="Q1686">
        <v>4239</v>
      </c>
      <c r="R1686">
        <v>5129</v>
      </c>
      <c r="S1686">
        <v>5168</v>
      </c>
    </row>
    <row r="1687" spans="1:19" x14ac:dyDescent="0.25">
      <c r="A1687">
        <v>2294</v>
      </c>
      <c r="B1687" t="s">
        <v>4189</v>
      </c>
      <c r="C1687" t="s">
        <v>167</v>
      </c>
      <c r="D1687" t="s">
        <v>3898</v>
      </c>
      <c r="E1687">
        <v>-52.584099999999999</v>
      </c>
      <c r="F1687">
        <v>-28.4983</v>
      </c>
      <c r="G1687">
        <v>4798</v>
      </c>
      <c r="H1687">
        <v>5537</v>
      </c>
      <c r="I1687">
        <v>5601</v>
      </c>
      <c r="J1687">
        <v>5345</v>
      </c>
      <c r="K1687">
        <v>4834</v>
      </c>
      <c r="L1687">
        <v>4022</v>
      </c>
      <c r="M1687">
        <v>3433</v>
      </c>
      <c r="N1687">
        <v>3834</v>
      </c>
      <c r="O1687">
        <v>4495</v>
      </c>
      <c r="P1687">
        <v>4250</v>
      </c>
      <c r="Q1687">
        <v>4948</v>
      </c>
      <c r="R1687">
        <v>5610</v>
      </c>
      <c r="S1687">
        <v>5665</v>
      </c>
    </row>
    <row r="1688" spans="1:19" x14ac:dyDescent="0.25">
      <c r="A1688">
        <v>3044</v>
      </c>
      <c r="B1688" t="s">
        <v>4358</v>
      </c>
      <c r="C1688" t="s">
        <v>167</v>
      </c>
      <c r="D1688" t="s">
        <v>3898</v>
      </c>
      <c r="E1688">
        <v>-52.5745</v>
      </c>
      <c r="F1688">
        <v>-27.3931</v>
      </c>
      <c r="G1688">
        <v>4849</v>
      </c>
      <c r="H1688">
        <v>5483</v>
      </c>
      <c r="I1688">
        <v>5497</v>
      </c>
      <c r="J1688">
        <v>5447</v>
      </c>
      <c r="K1688">
        <v>4896</v>
      </c>
      <c r="L1688">
        <v>4045</v>
      </c>
      <c r="M1688">
        <v>3544</v>
      </c>
      <c r="N1688">
        <v>3911</v>
      </c>
      <c r="O1688">
        <v>4697</v>
      </c>
      <c r="P1688">
        <v>4412</v>
      </c>
      <c r="Q1688">
        <v>5053</v>
      </c>
      <c r="R1688">
        <v>5571</v>
      </c>
      <c r="S1688">
        <v>5635</v>
      </c>
    </row>
    <row r="1689" spans="1:19" x14ac:dyDescent="0.25">
      <c r="A1689">
        <v>2972</v>
      </c>
      <c r="B1689" t="s">
        <v>4337</v>
      </c>
      <c r="C1689" t="s">
        <v>167</v>
      </c>
      <c r="D1689" t="s">
        <v>3898</v>
      </c>
      <c r="E1689">
        <v>-53.500999999999998</v>
      </c>
      <c r="F1689">
        <v>-27.544799999999999</v>
      </c>
      <c r="G1689">
        <v>4886</v>
      </c>
      <c r="H1689">
        <v>5639</v>
      </c>
      <c r="I1689">
        <v>5595</v>
      </c>
      <c r="J1689">
        <v>5484</v>
      </c>
      <c r="K1689">
        <v>4917</v>
      </c>
      <c r="L1689">
        <v>4085</v>
      </c>
      <c r="M1689">
        <v>3511</v>
      </c>
      <c r="N1689">
        <v>3927</v>
      </c>
      <c r="O1689">
        <v>4631</v>
      </c>
      <c r="P1689">
        <v>4404</v>
      </c>
      <c r="Q1689">
        <v>5114</v>
      </c>
      <c r="R1689">
        <v>5638</v>
      </c>
      <c r="S1689">
        <v>5691</v>
      </c>
    </row>
    <row r="1690" spans="1:19" x14ac:dyDescent="0.25">
      <c r="A1690">
        <v>3115</v>
      </c>
      <c r="B1690" t="s">
        <v>4530</v>
      </c>
      <c r="C1690" t="s">
        <v>167</v>
      </c>
      <c r="D1690" t="s">
        <v>4434</v>
      </c>
      <c r="E1690">
        <v>-51.443399999999997</v>
      </c>
      <c r="F1690">
        <v>-27.274799999999999</v>
      </c>
      <c r="G1690">
        <v>4817</v>
      </c>
      <c r="H1690">
        <v>5386</v>
      </c>
      <c r="I1690">
        <v>5332</v>
      </c>
      <c r="J1690">
        <v>5377</v>
      </c>
      <c r="K1690">
        <v>4946</v>
      </c>
      <c r="L1690">
        <v>4009</v>
      </c>
      <c r="M1690">
        <v>3672</v>
      </c>
      <c r="N1690">
        <v>3930</v>
      </c>
      <c r="O1690">
        <v>4706</v>
      </c>
      <c r="P1690">
        <v>4427</v>
      </c>
      <c r="Q1690">
        <v>4913</v>
      </c>
      <c r="R1690">
        <v>5577</v>
      </c>
      <c r="S1690">
        <v>5531</v>
      </c>
    </row>
    <row r="1691" spans="1:19" x14ac:dyDescent="0.25">
      <c r="A1691">
        <v>9870</v>
      </c>
      <c r="B1691" t="s">
        <v>1993</v>
      </c>
      <c r="C1691" t="s">
        <v>167</v>
      </c>
      <c r="D1691" t="s">
        <v>1727</v>
      </c>
      <c r="E1691">
        <v>-42.654800000000002</v>
      </c>
      <c r="F1691">
        <v>-20.840699999999998</v>
      </c>
      <c r="G1691">
        <v>5030</v>
      </c>
      <c r="H1691">
        <v>5184</v>
      </c>
      <c r="I1691">
        <v>5781</v>
      </c>
      <c r="J1691">
        <v>5176</v>
      </c>
      <c r="K1691">
        <v>4956</v>
      </c>
      <c r="L1691">
        <v>4589</v>
      </c>
      <c r="M1691">
        <v>4575</v>
      </c>
      <c r="N1691">
        <v>4741</v>
      </c>
      <c r="O1691">
        <v>5389</v>
      </c>
      <c r="P1691">
        <v>5268</v>
      </c>
      <c r="Q1691">
        <v>5076</v>
      </c>
      <c r="R1691">
        <v>4595</v>
      </c>
      <c r="S1691">
        <v>5035</v>
      </c>
    </row>
    <row r="1692" spans="1:19" x14ac:dyDescent="0.25">
      <c r="A1692">
        <v>40222</v>
      </c>
      <c r="B1692" t="s">
        <v>3354</v>
      </c>
      <c r="C1692" t="s">
        <v>167</v>
      </c>
      <c r="D1692" t="s">
        <v>3284</v>
      </c>
      <c r="E1692">
        <v>-35.224400000000003</v>
      </c>
      <c r="F1692">
        <v>-8.3571000000000009</v>
      </c>
      <c r="G1692">
        <v>5197</v>
      </c>
      <c r="H1692">
        <v>5357</v>
      </c>
      <c r="I1692">
        <v>5601</v>
      </c>
      <c r="J1692">
        <v>5794</v>
      </c>
      <c r="K1692">
        <v>5180</v>
      </c>
      <c r="L1692">
        <v>4555</v>
      </c>
      <c r="M1692">
        <v>4270</v>
      </c>
      <c r="N1692">
        <v>4300</v>
      </c>
      <c r="O1692">
        <v>4936</v>
      </c>
      <c r="P1692">
        <v>5449</v>
      </c>
      <c r="Q1692">
        <v>5580</v>
      </c>
      <c r="R1692">
        <v>5709</v>
      </c>
      <c r="S1692">
        <v>5639</v>
      </c>
    </row>
    <row r="1693" spans="1:19" x14ac:dyDescent="0.25">
      <c r="A1693">
        <v>2595</v>
      </c>
      <c r="B1693" t="s">
        <v>4248</v>
      </c>
      <c r="C1693" t="s">
        <v>167</v>
      </c>
      <c r="D1693" t="s">
        <v>3898</v>
      </c>
      <c r="E1693">
        <v>-51.1937</v>
      </c>
      <c r="F1693">
        <v>-28.052199999999999</v>
      </c>
      <c r="G1693">
        <v>4752</v>
      </c>
      <c r="H1693">
        <v>5462</v>
      </c>
      <c r="I1693">
        <v>5452</v>
      </c>
      <c r="J1693">
        <v>5210</v>
      </c>
      <c r="K1693">
        <v>4738</v>
      </c>
      <c r="L1693">
        <v>3917</v>
      </c>
      <c r="M1693">
        <v>3545</v>
      </c>
      <c r="N1693">
        <v>3936</v>
      </c>
      <c r="O1693">
        <v>4593</v>
      </c>
      <c r="P1693">
        <v>4281</v>
      </c>
      <c r="Q1693">
        <v>4849</v>
      </c>
      <c r="R1693">
        <v>5544</v>
      </c>
      <c r="S1693">
        <v>5498</v>
      </c>
    </row>
    <row r="1694" spans="1:19" x14ac:dyDescent="0.25">
      <c r="A1694">
        <v>11643</v>
      </c>
      <c r="B1694" t="s">
        <v>2160</v>
      </c>
      <c r="C1694" t="s">
        <v>167</v>
      </c>
      <c r="D1694" t="s">
        <v>1727</v>
      </c>
      <c r="E1694">
        <v>-44.314</v>
      </c>
      <c r="F1694">
        <v>-19.763000000000002</v>
      </c>
      <c r="G1694">
        <v>5426</v>
      </c>
      <c r="H1694">
        <v>5345</v>
      </c>
      <c r="I1694">
        <v>5803</v>
      </c>
      <c r="J1694">
        <v>5325</v>
      </c>
      <c r="K1694">
        <v>5494</v>
      </c>
      <c r="L1694">
        <v>5167</v>
      </c>
      <c r="M1694">
        <v>5161</v>
      </c>
      <c r="N1694">
        <v>5378</v>
      </c>
      <c r="O1694">
        <v>6037</v>
      </c>
      <c r="P1694">
        <v>5881</v>
      </c>
      <c r="Q1694">
        <v>5480</v>
      </c>
      <c r="R1694">
        <v>4943</v>
      </c>
      <c r="S1694">
        <v>5095</v>
      </c>
    </row>
    <row r="1695" spans="1:19" x14ac:dyDescent="0.25">
      <c r="A1695">
        <v>10052</v>
      </c>
      <c r="B1695" t="s">
        <v>2018</v>
      </c>
      <c r="C1695" t="s">
        <v>167</v>
      </c>
      <c r="D1695" t="s">
        <v>1727</v>
      </c>
      <c r="E1695">
        <v>-41.912300000000002</v>
      </c>
      <c r="F1695">
        <v>-20.651199999999999</v>
      </c>
      <c r="G1695">
        <v>5014</v>
      </c>
      <c r="H1695">
        <v>5300</v>
      </c>
      <c r="I1695">
        <v>5799</v>
      </c>
      <c r="J1695">
        <v>5102</v>
      </c>
      <c r="K1695">
        <v>4960</v>
      </c>
      <c r="L1695">
        <v>4574</v>
      </c>
      <c r="M1695">
        <v>4667</v>
      </c>
      <c r="N1695">
        <v>4734</v>
      </c>
      <c r="O1695">
        <v>5344</v>
      </c>
      <c r="P1695">
        <v>5274</v>
      </c>
      <c r="Q1695">
        <v>4966</v>
      </c>
      <c r="R1695">
        <v>4440</v>
      </c>
      <c r="S1695">
        <v>5005</v>
      </c>
    </row>
    <row r="1696" spans="1:19" x14ac:dyDescent="0.25">
      <c r="A1696">
        <v>45685</v>
      </c>
      <c r="B1696" t="s">
        <v>2820</v>
      </c>
      <c r="C1696" t="s">
        <v>167</v>
      </c>
      <c r="D1696" t="s">
        <v>2709</v>
      </c>
      <c r="E1696">
        <v>-35.859499999999997</v>
      </c>
      <c r="F1696">
        <v>-7.0186999999999999</v>
      </c>
      <c r="G1696">
        <v>5443</v>
      </c>
      <c r="H1696">
        <v>5530</v>
      </c>
      <c r="I1696">
        <v>5738</v>
      </c>
      <c r="J1696">
        <v>5868</v>
      </c>
      <c r="K1696">
        <v>5542</v>
      </c>
      <c r="L1696">
        <v>5004</v>
      </c>
      <c r="M1696">
        <v>4480</v>
      </c>
      <c r="N1696">
        <v>4643</v>
      </c>
      <c r="O1696">
        <v>5319</v>
      </c>
      <c r="P1696">
        <v>5701</v>
      </c>
      <c r="Q1696">
        <v>5834</v>
      </c>
      <c r="R1696">
        <v>5961</v>
      </c>
      <c r="S1696">
        <v>5695</v>
      </c>
    </row>
    <row r="1697" spans="1:19" x14ac:dyDescent="0.25">
      <c r="A1697">
        <v>3030</v>
      </c>
      <c r="B1697" t="s">
        <v>4348</v>
      </c>
      <c r="C1697" t="s">
        <v>167</v>
      </c>
      <c r="D1697" t="s">
        <v>3898</v>
      </c>
      <c r="E1697">
        <v>-53.9895</v>
      </c>
      <c r="F1697">
        <v>-27.360700000000001</v>
      </c>
      <c r="G1697">
        <v>4877</v>
      </c>
      <c r="H1697">
        <v>5642</v>
      </c>
      <c r="I1697">
        <v>5634</v>
      </c>
      <c r="J1697">
        <v>5470</v>
      </c>
      <c r="K1697">
        <v>4854</v>
      </c>
      <c r="L1697">
        <v>4094</v>
      </c>
      <c r="M1697">
        <v>3505</v>
      </c>
      <c r="N1697">
        <v>3890</v>
      </c>
      <c r="O1697">
        <v>4610</v>
      </c>
      <c r="P1697">
        <v>4416</v>
      </c>
      <c r="Q1697">
        <v>5138</v>
      </c>
      <c r="R1697">
        <v>5593</v>
      </c>
      <c r="S1697">
        <v>5682</v>
      </c>
    </row>
    <row r="1698" spans="1:19" x14ac:dyDescent="0.25">
      <c r="A1698">
        <v>5445</v>
      </c>
      <c r="B1698" t="s">
        <v>3156</v>
      </c>
      <c r="C1698" t="s">
        <v>167</v>
      </c>
      <c r="D1698" t="s">
        <v>2912</v>
      </c>
      <c r="E1698">
        <v>-53.811399999999999</v>
      </c>
      <c r="F1698">
        <v>-23.7242</v>
      </c>
      <c r="G1698">
        <v>5116</v>
      </c>
      <c r="H1698">
        <v>5517</v>
      </c>
      <c r="I1698">
        <v>5629</v>
      </c>
      <c r="J1698">
        <v>5606</v>
      </c>
      <c r="K1698">
        <v>5173</v>
      </c>
      <c r="L1698">
        <v>4411</v>
      </c>
      <c r="M1698">
        <v>4100</v>
      </c>
      <c r="N1698">
        <v>4270</v>
      </c>
      <c r="O1698">
        <v>5207</v>
      </c>
      <c r="P1698">
        <v>4952</v>
      </c>
      <c r="Q1698">
        <v>5260</v>
      </c>
      <c r="R1698">
        <v>5562</v>
      </c>
      <c r="S1698">
        <v>5708</v>
      </c>
    </row>
    <row r="1699" spans="1:19" x14ac:dyDescent="0.25">
      <c r="A1699">
        <v>56982</v>
      </c>
      <c r="B1699" t="s">
        <v>3641</v>
      </c>
      <c r="C1699" t="s">
        <v>167</v>
      </c>
      <c r="D1699" t="s">
        <v>3448</v>
      </c>
      <c r="E1699">
        <v>-42.232799999999997</v>
      </c>
      <c r="F1699">
        <v>-3.8889999999999998</v>
      </c>
      <c r="G1699">
        <v>5716</v>
      </c>
      <c r="H1699">
        <v>5161</v>
      </c>
      <c r="I1699">
        <v>5414</v>
      </c>
      <c r="J1699">
        <v>5386</v>
      </c>
      <c r="K1699">
        <v>5212</v>
      </c>
      <c r="L1699">
        <v>5329</v>
      </c>
      <c r="M1699">
        <v>5507</v>
      </c>
      <c r="N1699">
        <v>5700</v>
      </c>
      <c r="O1699">
        <v>6273</v>
      </c>
      <c r="P1699">
        <v>6517</v>
      </c>
      <c r="Q1699">
        <v>6397</v>
      </c>
      <c r="R1699">
        <v>6164</v>
      </c>
      <c r="S1699">
        <v>5535</v>
      </c>
    </row>
    <row r="1700" spans="1:19" x14ac:dyDescent="0.25">
      <c r="A1700">
        <v>51689</v>
      </c>
      <c r="B1700" t="s">
        <v>3641</v>
      </c>
      <c r="C1700" t="s">
        <v>167</v>
      </c>
      <c r="D1700" t="s">
        <v>5370</v>
      </c>
      <c r="E1700">
        <v>-48.538200000000003</v>
      </c>
      <c r="F1700">
        <v>-5.3662999999999998</v>
      </c>
      <c r="G1700">
        <v>5003</v>
      </c>
      <c r="H1700">
        <v>4398</v>
      </c>
      <c r="I1700">
        <v>4660</v>
      </c>
      <c r="J1700">
        <v>4790</v>
      </c>
      <c r="K1700">
        <v>4962</v>
      </c>
      <c r="L1700">
        <v>5006</v>
      </c>
      <c r="M1700">
        <v>5391</v>
      </c>
      <c r="N1700">
        <v>5448</v>
      </c>
      <c r="O1700">
        <v>5881</v>
      </c>
      <c r="P1700">
        <v>5506</v>
      </c>
      <c r="Q1700">
        <v>4878</v>
      </c>
      <c r="R1700">
        <v>4713</v>
      </c>
      <c r="S1700">
        <v>4407</v>
      </c>
    </row>
    <row r="1701" spans="1:19" x14ac:dyDescent="0.25">
      <c r="A1701">
        <v>53591</v>
      </c>
      <c r="B1701" t="s">
        <v>1373</v>
      </c>
      <c r="C1701" t="s">
        <v>167</v>
      </c>
      <c r="D1701" t="s">
        <v>1298</v>
      </c>
      <c r="E1701">
        <v>-44.692999999999998</v>
      </c>
      <c r="F1701">
        <v>-4.8798000000000004</v>
      </c>
      <c r="G1701">
        <v>5254</v>
      </c>
      <c r="H1701">
        <v>4579</v>
      </c>
      <c r="I1701">
        <v>4851</v>
      </c>
      <c r="J1701">
        <v>4946</v>
      </c>
      <c r="K1701">
        <v>4980</v>
      </c>
      <c r="L1701">
        <v>5075</v>
      </c>
      <c r="M1701">
        <v>5296</v>
      </c>
      <c r="N1701">
        <v>5558</v>
      </c>
      <c r="O1701">
        <v>6037</v>
      </c>
      <c r="P1701">
        <v>6203</v>
      </c>
      <c r="Q1701">
        <v>5616</v>
      </c>
      <c r="R1701">
        <v>5170</v>
      </c>
      <c r="S1701">
        <v>4738</v>
      </c>
    </row>
    <row r="1702" spans="1:19" x14ac:dyDescent="0.25">
      <c r="A1702">
        <v>4151</v>
      </c>
      <c r="B1702" t="s">
        <v>2999</v>
      </c>
      <c r="C1702" t="s">
        <v>167</v>
      </c>
      <c r="D1702" t="s">
        <v>2912</v>
      </c>
      <c r="E1702">
        <v>-52.8352</v>
      </c>
      <c r="F1702">
        <v>-25.4221</v>
      </c>
      <c r="G1702">
        <v>4958</v>
      </c>
      <c r="H1702">
        <v>5518</v>
      </c>
      <c r="I1702">
        <v>5374</v>
      </c>
      <c r="J1702">
        <v>5456</v>
      </c>
      <c r="K1702">
        <v>5045</v>
      </c>
      <c r="L1702">
        <v>4236</v>
      </c>
      <c r="M1702">
        <v>3901</v>
      </c>
      <c r="N1702">
        <v>4130</v>
      </c>
      <c r="O1702">
        <v>5073</v>
      </c>
      <c r="P1702">
        <v>4709</v>
      </c>
      <c r="Q1702">
        <v>5098</v>
      </c>
      <c r="R1702">
        <v>5489</v>
      </c>
      <c r="S1702">
        <v>5468</v>
      </c>
    </row>
    <row r="1703" spans="1:19" x14ac:dyDescent="0.25">
      <c r="A1703">
        <v>29280</v>
      </c>
      <c r="B1703" t="s">
        <v>4394</v>
      </c>
      <c r="C1703" t="s">
        <v>167</v>
      </c>
      <c r="D1703" t="s">
        <v>4373</v>
      </c>
      <c r="E1703">
        <v>-61.025599999999997</v>
      </c>
      <c r="F1703">
        <v>-11.526999999999999</v>
      </c>
      <c r="G1703">
        <v>4733</v>
      </c>
      <c r="H1703">
        <v>4221</v>
      </c>
      <c r="I1703">
        <v>4305</v>
      </c>
      <c r="J1703">
        <v>4519</v>
      </c>
      <c r="K1703">
        <v>4707</v>
      </c>
      <c r="L1703">
        <v>4536</v>
      </c>
      <c r="M1703">
        <v>4938</v>
      </c>
      <c r="N1703">
        <v>5057</v>
      </c>
      <c r="O1703">
        <v>5302</v>
      </c>
      <c r="P1703">
        <v>5016</v>
      </c>
      <c r="Q1703">
        <v>5023</v>
      </c>
      <c r="R1703">
        <v>4737</v>
      </c>
      <c r="S1703">
        <v>4433</v>
      </c>
    </row>
    <row r="1704" spans="1:19" x14ac:dyDescent="0.25">
      <c r="A1704">
        <v>21230</v>
      </c>
      <c r="B1704" t="s">
        <v>2561</v>
      </c>
      <c r="C1704" t="s">
        <v>167</v>
      </c>
      <c r="D1704" t="s">
        <v>1727</v>
      </c>
      <c r="E1704">
        <v>-42.809399999999997</v>
      </c>
      <c r="F1704">
        <v>-14.9254</v>
      </c>
      <c r="G1704">
        <v>5857</v>
      </c>
      <c r="H1704">
        <v>6001</v>
      </c>
      <c r="I1704">
        <v>6351</v>
      </c>
      <c r="J1704">
        <v>5997</v>
      </c>
      <c r="K1704">
        <v>5809</v>
      </c>
      <c r="L1704">
        <v>5458</v>
      </c>
      <c r="M1704">
        <v>5379</v>
      </c>
      <c r="N1704">
        <v>5565</v>
      </c>
      <c r="O1704">
        <v>6101</v>
      </c>
      <c r="P1704">
        <v>6215</v>
      </c>
      <c r="Q1704">
        <v>6107</v>
      </c>
      <c r="R1704">
        <v>5432</v>
      </c>
      <c r="S1704">
        <v>5872</v>
      </c>
    </row>
    <row r="1705" spans="1:19" x14ac:dyDescent="0.25">
      <c r="A1705">
        <v>48395</v>
      </c>
      <c r="B1705" t="s">
        <v>3793</v>
      </c>
      <c r="C1705" t="s">
        <v>167</v>
      </c>
      <c r="D1705" t="s">
        <v>3752</v>
      </c>
      <c r="E1705">
        <v>-35.311700000000002</v>
      </c>
      <c r="F1705">
        <v>-6.3329000000000004</v>
      </c>
      <c r="G1705">
        <v>5552</v>
      </c>
      <c r="H1705">
        <v>5613</v>
      </c>
      <c r="I1705">
        <v>5858</v>
      </c>
      <c r="J1705">
        <v>6077</v>
      </c>
      <c r="K1705">
        <v>5560</v>
      </c>
      <c r="L1705">
        <v>5159</v>
      </c>
      <c r="M1705">
        <v>4683</v>
      </c>
      <c r="N1705">
        <v>4770</v>
      </c>
      <c r="O1705">
        <v>5527</v>
      </c>
      <c r="P1705">
        <v>5780</v>
      </c>
      <c r="Q1705">
        <v>5916</v>
      </c>
      <c r="R1705">
        <v>6042</v>
      </c>
      <c r="S1705">
        <v>5640</v>
      </c>
    </row>
    <row r="1706" spans="1:19" x14ac:dyDescent="0.25">
      <c r="A1706">
        <v>7786</v>
      </c>
      <c r="B1706" t="s">
        <v>1790</v>
      </c>
      <c r="C1706" t="s">
        <v>167</v>
      </c>
      <c r="D1706" t="s">
        <v>1727</v>
      </c>
      <c r="E1706">
        <v>-45.955199999999998</v>
      </c>
      <c r="F1706">
        <v>-22.0458</v>
      </c>
      <c r="G1706">
        <v>4958</v>
      </c>
      <c r="H1706">
        <v>4668</v>
      </c>
      <c r="I1706">
        <v>5254</v>
      </c>
      <c r="J1706">
        <v>4812</v>
      </c>
      <c r="K1706">
        <v>5002</v>
      </c>
      <c r="L1706">
        <v>4713</v>
      </c>
      <c r="M1706">
        <v>4605</v>
      </c>
      <c r="N1706">
        <v>4868</v>
      </c>
      <c r="O1706">
        <v>5644</v>
      </c>
      <c r="P1706">
        <v>5263</v>
      </c>
      <c r="Q1706">
        <v>5125</v>
      </c>
      <c r="R1706">
        <v>4676</v>
      </c>
      <c r="S1706">
        <v>4867</v>
      </c>
    </row>
    <row r="1707" spans="1:19" x14ac:dyDescent="0.25">
      <c r="A1707">
        <v>7439</v>
      </c>
      <c r="B1707" t="s">
        <v>5009</v>
      </c>
      <c r="C1707" t="s">
        <v>167</v>
      </c>
      <c r="D1707" t="s">
        <v>4704</v>
      </c>
      <c r="E1707">
        <v>-46.748100000000001</v>
      </c>
      <c r="F1707">
        <v>-22.191299999999998</v>
      </c>
      <c r="G1707">
        <v>5163</v>
      </c>
      <c r="H1707">
        <v>4939</v>
      </c>
      <c r="I1707">
        <v>5392</v>
      </c>
      <c r="J1707">
        <v>5182</v>
      </c>
      <c r="K1707">
        <v>5333</v>
      </c>
      <c r="L1707">
        <v>4867</v>
      </c>
      <c r="M1707">
        <v>4733</v>
      </c>
      <c r="N1707">
        <v>4918</v>
      </c>
      <c r="O1707">
        <v>5652</v>
      </c>
      <c r="P1707">
        <v>5310</v>
      </c>
      <c r="Q1707">
        <v>5330</v>
      </c>
      <c r="R1707">
        <v>5130</v>
      </c>
      <c r="S1707">
        <v>5166</v>
      </c>
    </row>
    <row r="1708" spans="1:19" x14ac:dyDescent="0.25">
      <c r="A1708">
        <v>6680</v>
      </c>
      <c r="B1708" t="s">
        <v>4909</v>
      </c>
      <c r="C1708" t="s">
        <v>167</v>
      </c>
      <c r="D1708" t="s">
        <v>4704</v>
      </c>
      <c r="E1708">
        <v>-49.429900000000004</v>
      </c>
      <c r="F1708">
        <v>-22.692</v>
      </c>
      <c r="G1708">
        <v>5176</v>
      </c>
      <c r="H1708">
        <v>5037</v>
      </c>
      <c r="I1708">
        <v>5514</v>
      </c>
      <c r="J1708">
        <v>5414</v>
      </c>
      <c r="K1708">
        <v>5384</v>
      </c>
      <c r="L1708">
        <v>4667</v>
      </c>
      <c r="M1708">
        <v>4520</v>
      </c>
      <c r="N1708">
        <v>4728</v>
      </c>
      <c r="O1708">
        <v>5610</v>
      </c>
      <c r="P1708">
        <v>5110</v>
      </c>
      <c r="Q1708">
        <v>5308</v>
      </c>
      <c r="R1708">
        <v>5369</v>
      </c>
      <c r="S1708">
        <v>5456</v>
      </c>
    </row>
    <row r="1709" spans="1:19" x14ac:dyDescent="0.25">
      <c r="A1709">
        <v>28674</v>
      </c>
      <c r="B1709" t="s">
        <v>677</v>
      </c>
      <c r="C1709" t="s">
        <v>167</v>
      </c>
      <c r="D1709" t="s">
        <v>375</v>
      </c>
      <c r="E1709">
        <v>-37.950600000000001</v>
      </c>
      <c r="F1709">
        <v>-11.792999999999999</v>
      </c>
      <c r="G1709">
        <v>5156</v>
      </c>
      <c r="H1709">
        <v>5672</v>
      </c>
      <c r="I1709">
        <v>5683</v>
      </c>
      <c r="J1709">
        <v>5708</v>
      </c>
      <c r="K1709">
        <v>5015</v>
      </c>
      <c r="L1709">
        <v>4365</v>
      </c>
      <c r="M1709">
        <v>4264</v>
      </c>
      <c r="N1709">
        <v>4353</v>
      </c>
      <c r="O1709">
        <v>4681</v>
      </c>
      <c r="P1709">
        <v>5331</v>
      </c>
      <c r="Q1709">
        <v>5459</v>
      </c>
      <c r="R1709">
        <v>5627</v>
      </c>
      <c r="S1709">
        <v>5714</v>
      </c>
    </row>
    <row r="1710" spans="1:19" x14ac:dyDescent="0.25">
      <c r="A1710">
        <v>2145</v>
      </c>
      <c r="B1710" t="s">
        <v>4161</v>
      </c>
      <c r="C1710" t="s">
        <v>167</v>
      </c>
      <c r="D1710" t="s">
        <v>3898</v>
      </c>
      <c r="E1710">
        <v>-52.846499999999999</v>
      </c>
      <c r="F1710">
        <v>-28.729099999999999</v>
      </c>
      <c r="G1710">
        <v>4820</v>
      </c>
      <c r="H1710">
        <v>5573</v>
      </c>
      <c r="I1710">
        <v>5678</v>
      </c>
      <c r="J1710">
        <v>5396</v>
      </c>
      <c r="K1710">
        <v>4844</v>
      </c>
      <c r="L1710">
        <v>4015</v>
      </c>
      <c r="M1710">
        <v>3435</v>
      </c>
      <c r="N1710">
        <v>3794</v>
      </c>
      <c r="O1710">
        <v>4498</v>
      </c>
      <c r="P1710">
        <v>4275</v>
      </c>
      <c r="Q1710">
        <v>4977</v>
      </c>
      <c r="R1710">
        <v>5644</v>
      </c>
      <c r="S1710">
        <v>5711</v>
      </c>
    </row>
    <row r="1711" spans="1:19" x14ac:dyDescent="0.25">
      <c r="A1711">
        <v>2721</v>
      </c>
      <c r="B1711" t="s">
        <v>4270</v>
      </c>
      <c r="C1711" t="s">
        <v>167</v>
      </c>
      <c r="D1711" t="s">
        <v>3898</v>
      </c>
      <c r="E1711">
        <v>-52.264000000000003</v>
      </c>
      <c r="F1711">
        <v>-27.913900000000002</v>
      </c>
      <c r="G1711">
        <v>4814</v>
      </c>
      <c r="H1711">
        <v>5521</v>
      </c>
      <c r="I1711">
        <v>5536</v>
      </c>
      <c r="J1711">
        <v>5275</v>
      </c>
      <c r="K1711">
        <v>4851</v>
      </c>
      <c r="L1711">
        <v>4014</v>
      </c>
      <c r="M1711">
        <v>3533</v>
      </c>
      <c r="N1711">
        <v>3959</v>
      </c>
      <c r="O1711">
        <v>4622</v>
      </c>
      <c r="P1711">
        <v>4331</v>
      </c>
      <c r="Q1711">
        <v>4975</v>
      </c>
      <c r="R1711">
        <v>5556</v>
      </c>
      <c r="S1711">
        <v>5590</v>
      </c>
    </row>
    <row r="1712" spans="1:19" x14ac:dyDescent="0.25">
      <c r="A1712">
        <v>30078</v>
      </c>
      <c r="B1712" t="s">
        <v>5311</v>
      </c>
      <c r="C1712" t="s">
        <v>167</v>
      </c>
      <c r="D1712" t="s">
        <v>5304</v>
      </c>
      <c r="E1712">
        <v>-37.437600000000003</v>
      </c>
      <c r="F1712">
        <v>-11.268599999999999</v>
      </c>
      <c r="G1712">
        <v>5318</v>
      </c>
      <c r="H1712">
        <v>5835</v>
      </c>
      <c r="I1712">
        <v>5802</v>
      </c>
      <c r="J1712">
        <v>5962</v>
      </c>
      <c r="K1712">
        <v>5219</v>
      </c>
      <c r="L1712">
        <v>4585</v>
      </c>
      <c r="M1712">
        <v>4364</v>
      </c>
      <c r="N1712">
        <v>4478</v>
      </c>
      <c r="O1712">
        <v>4864</v>
      </c>
      <c r="P1712">
        <v>5422</v>
      </c>
      <c r="Q1712">
        <v>5574</v>
      </c>
      <c r="R1712">
        <v>5816</v>
      </c>
      <c r="S1712">
        <v>5893</v>
      </c>
    </row>
    <row r="1713" spans="1:19" x14ac:dyDescent="0.25">
      <c r="A1713">
        <v>1450</v>
      </c>
      <c r="B1713" t="s">
        <v>3996</v>
      </c>
      <c r="C1713" t="s">
        <v>167</v>
      </c>
      <c r="D1713" t="s">
        <v>3898</v>
      </c>
      <c r="E1713">
        <v>-51.184800000000003</v>
      </c>
      <c r="F1713">
        <v>-29.654</v>
      </c>
      <c r="G1713">
        <v>4592</v>
      </c>
      <c r="H1713">
        <v>5485</v>
      </c>
      <c r="I1713">
        <v>5508</v>
      </c>
      <c r="J1713">
        <v>5157</v>
      </c>
      <c r="K1713">
        <v>4633</v>
      </c>
      <c r="L1713">
        <v>3806</v>
      </c>
      <c r="M1713">
        <v>3280</v>
      </c>
      <c r="N1713">
        <v>3509</v>
      </c>
      <c r="O1713">
        <v>4080</v>
      </c>
      <c r="P1713">
        <v>3957</v>
      </c>
      <c r="Q1713">
        <v>4579</v>
      </c>
      <c r="R1713">
        <v>5482</v>
      </c>
      <c r="S1713">
        <v>5622</v>
      </c>
    </row>
    <row r="1714" spans="1:19" x14ac:dyDescent="0.25">
      <c r="A1714">
        <v>1304</v>
      </c>
      <c r="B1714" t="s">
        <v>3968</v>
      </c>
      <c r="C1714" t="s">
        <v>167</v>
      </c>
      <c r="D1714" t="s">
        <v>3898</v>
      </c>
      <c r="E1714">
        <v>-51.1845</v>
      </c>
      <c r="F1714">
        <v>-29.852399999999999</v>
      </c>
      <c r="G1714">
        <v>4627</v>
      </c>
      <c r="H1714">
        <v>5580</v>
      </c>
      <c r="I1714">
        <v>5546</v>
      </c>
      <c r="J1714">
        <v>5199</v>
      </c>
      <c r="K1714">
        <v>4660</v>
      </c>
      <c r="L1714">
        <v>3751</v>
      </c>
      <c r="M1714">
        <v>3278</v>
      </c>
      <c r="N1714">
        <v>3506</v>
      </c>
      <c r="O1714">
        <v>4081</v>
      </c>
      <c r="P1714">
        <v>3990</v>
      </c>
      <c r="Q1714">
        <v>4687</v>
      </c>
      <c r="R1714">
        <v>5581</v>
      </c>
      <c r="S1714">
        <v>5671</v>
      </c>
    </row>
    <row r="1715" spans="1:19" x14ac:dyDescent="0.25">
      <c r="A1715">
        <v>6994</v>
      </c>
      <c r="B1715" t="s">
        <v>1739</v>
      </c>
      <c r="C1715" t="s">
        <v>167</v>
      </c>
      <c r="D1715" t="s">
        <v>1727</v>
      </c>
      <c r="E1715">
        <v>-46.019399999999997</v>
      </c>
      <c r="F1715">
        <v>-22.458200000000001</v>
      </c>
      <c r="G1715">
        <v>4952</v>
      </c>
      <c r="H1715">
        <v>4642</v>
      </c>
      <c r="I1715">
        <v>5259</v>
      </c>
      <c r="J1715">
        <v>4872</v>
      </c>
      <c r="K1715">
        <v>5079</v>
      </c>
      <c r="L1715">
        <v>4658</v>
      </c>
      <c r="M1715">
        <v>4532</v>
      </c>
      <c r="N1715">
        <v>4781</v>
      </c>
      <c r="O1715">
        <v>5562</v>
      </c>
      <c r="P1715">
        <v>5179</v>
      </c>
      <c r="Q1715">
        <v>5113</v>
      </c>
      <c r="R1715">
        <v>4793</v>
      </c>
      <c r="S1715">
        <v>4958</v>
      </c>
    </row>
    <row r="1716" spans="1:19" x14ac:dyDescent="0.25">
      <c r="A1716">
        <v>7277</v>
      </c>
      <c r="B1716" t="s">
        <v>4995</v>
      </c>
      <c r="C1716" t="s">
        <v>167</v>
      </c>
      <c r="D1716" t="s">
        <v>4704</v>
      </c>
      <c r="E1716">
        <v>-46.948500000000003</v>
      </c>
      <c r="F1716">
        <v>-22.271799999999999</v>
      </c>
      <c r="G1716">
        <v>5235</v>
      </c>
      <c r="H1716">
        <v>5042</v>
      </c>
      <c r="I1716">
        <v>5553</v>
      </c>
      <c r="J1716">
        <v>5361</v>
      </c>
      <c r="K1716">
        <v>5373</v>
      </c>
      <c r="L1716">
        <v>4865</v>
      </c>
      <c r="M1716">
        <v>4713</v>
      </c>
      <c r="N1716">
        <v>4879</v>
      </c>
      <c r="O1716">
        <v>5636</v>
      </c>
      <c r="P1716">
        <v>5320</v>
      </c>
      <c r="Q1716">
        <v>5417</v>
      </c>
      <c r="R1716">
        <v>5270</v>
      </c>
      <c r="S1716">
        <v>5388</v>
      </c>
    </row>
    <row r="1717" spans="1:19" x14ac:dyDescent="0.25">
      <c r="A1717">
        <v>47124</v>
      </c>
      <c r="B1717" t="s">
        <v>1315</v>
      </c>
      <c r="C1717" t="s">
        <v>167</v>
      </c>
      <c r="D1717" t="s">
        <v>1298</v>
      </c>
      <c r="E1717">
        <v>-47.443399999999997</v>
      </c>
      <c r="F1717">
        <v>-6.5612000000000004</v>
      </c>
      <c r="G1717">
        <v>5195</v>
      </c>
      <c r="H1717">
        <v>4624</v>
      </c>
      <c r="I1717">
        <v>4791</v>
      </c>
      <c r="J1717">
        <v>4891</v>
      </c>
      <c r="K1717">
        <v>5040</v>
      </c>
      <c r="L1717">
        <v>5174</v>
      </c>
      <c r="M1717">
        <v>5550</v>
      </c>
      <c r="N1717">
        <v>5729</v>
      </c>
      <c r="O1717">
        <v>6103</v>
      </c>
      <c r="P1717">
        <v>5948</v>
      </c>
      <c r="Q1717">
        <v>5251</v>
      </c>
      <c r="R1717">
        <v>4686</v>
      </c>
      <c r="S1717">
        <v>4556</v>
      </c>
    </row>
    <row r="1718" spans="1:19" x14ac:dyDescent="0.25">
      <c r="A1718">
        <v>1586</v>
      </c>
      <c r="B1718" t="s">
        <v>4041</v>
      </c>
      <c r="C1718" t="s">
        <v>167</v>
      </c>
      <c r="D1718" t="s">
        <v>3898</v>
      </c>
      <c r="E1718">
        <v>-51.953099999999999</v>
      </c>
      <c r="F1718">
        <v>-29.488800000000001</v>
      </c>
      <c r="G1718">
        <v>4601</v>
      </c>
      <c r="H1718">
        <v>5406</v>
      </c>
      <c r="I1718">
        <v>5525</v>
      </c>
      <c r="J1718">
        <v>5185</v>
      </c>
      <c r="K1718">
        <v>4639</v>
      </c>
      <c r="L1718">
        <v>3771</v>
      </c>
      <c r="M1718">
        <v>3275</v>
      </c>
      <c r="N1718">
        <v>3559</v>
      </c>
      <c r="O1718">
        <v>4173</v>
      </c>
      <c r="P1718">
        <v>3991</v>
      </c>
      <c r="Q1718">
        <v>4589</v>
      </c>
      <c r="R1718">
        <v>5528</v>
      </c>
      <c r="S1718">
        <v>5565</v>
      </c>
    </row>
    <row r="1719" spans="1:19" x14ac:dyDescent="0.25">
      <c r="A1719">
        <v>8334</v>
      </c>
      <c r="B1719" t="s">
        <v>1844</v>
      </c>
      <c r="C1719" t="s">
        <v>167</v>
      </c>
      <c r="D1719" t="s">
        <v>1727</v>
      </c>
      <c r="E1719">
        <v>-42.457799999999999</v>
      </c>
      <c r="F1719">
        <v>-21.741700000000002</v>
      </c>
      <c r="G1719">
        <v>4921</v>
      </c>
      <c r="H1719">
        <v>5318</v>
      </c>
      <c r="I1719">
        <v>5765</v>
      </c>
      <c r="J1719">
        <v>5261</v>
      </c>
      <c r="K1719">
        <v>4987</v>
      </c>
      <c r="L1719">
        <v>4422</v>
      </c>
      <c r="M1719">
        <v>4326</v>
      </c>
      <c r="N1719">
        <v>4414</v>
      </c>
      <c r="O1719">
        <v>4999</v>
      </c>
      <c r="P1719">
        <v>4995</v>
      </c>
      <c r="Q1719">
        <v>4881</v>
      </c>
      <c r="R1719">
        <v>4570</v>
      </c>
      <c r="S1719">
        <v>5114</v>
      </c>
    </row>
    <row r="1720" spans="1:19" x14ac:dyDescent="0.25">
      <c r="A1720">
        <v>36392</v>
      </c>
      <c r="B1720" t="s">
        <v>253</v>
      </c>
      <c r="C1720" t="s">
        <v>167</v>
      </c>
      <c r="D1720" t="s">
        <v>192</v>
      </c>
      <c r="E1720">
        <v>-36.76</v>
      </c>
      <c r="F1720">
        <v>-9.3889999999999993</v>
      </c>
      <c r="G1720">
        <v>5443</v>
      </c>
      <c r="H1720">
        <v>5763</v>
      </c>
      <c r="I1720">
        <v>5753</v>
      </c>
      <c r="J1720">
        <v>5980</v>
      </c>
      <c r="K1720">
        <v>5465</v>
      </c>
      <c r="L1720">
        <v>4649</v>
      </c>
      <c r="M1720">
        <v>4293</v>
      </c>
      <c r="N1720">
        <v>4418</v>
      </c>
      <c r="O1720">
        <v>5045</v>
      </c>
      <c r="P1720">
        <v>5791</v>
      </c>
      <c r="Q1720">
        <v>5890</v>
      </c>
      <c r="R1720">
        <v>6238</v>
      </c>
      <c r="S1720">
        <v>6024</v>
      </c>
    </row>
    <row r="1721" spans="1:19" x14ac:dyDescent="0.25">
      <c r="A1721">
        <v>12179</v>
      </c>
      <c r="B1721" t="s">
        <v>2213</v>
      </c>
      <c r="C1721" t="s">
        <v>167</v>
      </c>
      <c r="D1721" t="s">
        <v>1727</v>
      </c>
      <c r="E1721">
        <v>-45.79</v>
      </c>
      <c r="F1721">
        <v>-19.518799999999999</v>
      </c>
      <c r="G1721">
        <v>5487</v>
      </c>
      <c r="H1721">
        <v>5283</v>
      </c>
      <c r="I1721">
        <v>5834</v>
      </c>
      <c r="J1721">
        <v>5235</v>
      </c>
      <c r="K1721">
        <v>5526</v>
      </c>
      <c r="L1721">
        <v>5446</v>
      </c>
      <c r="M1721">
        <v>5352</v>
      </c>
      <c r="N1721">
        <v>5558</v>
      </c>
      <c r="O1721">
        <v>6342</v>
      </c>
      <c r="P1721">
        <v>5899</v>
      </c>
      <c r="Q1721">
        <v>5481</v>
      </c>
      <c r="R1721">
        <v>4826</v>
      </c>
      <c r="S1721">
        <v>5058</v>
      </c>
    </row>
    <row r="1722" spans="1:19" x14ac:dyDescent="0.25">
      <c r="A1722">
        <v>23316</v>
      </c>
      <c r="B1722" t="s">
        <v>1278</v>
      </c>
      <c r="C1722" t="s">
        <v>167</v>
      </c>
      <c r="D1722" t="s">
        <v>1058</v>
      </c>
      <c r="E1722">
        <v>-49.068800000000003</v>
      </c>
      <c r="F1722">
        <v>-13.867599999999999</v>
      </c>
      <c r="G1722">
        <v>5459</v>
      </c>
      <c r="H1722">
        <v>4962</v>
      </c>
      <c r="I1722">
        <v>5281</v>
      </c>
      <c r="J1722">
        <v>5179</v>
      </c>
      <c r="K1722">
        <v>5492</v>
      </c>
      <c r="L1722">
        <v>5640</v>
      </c>
      <c r="M1722">
        <v>5597</v>
      </c>
      <c r="N1722">
        <v>5916</v>
      </c>
      <c r="O1722">
        <v>6461</v>
      </c>
      <c r="P1722">
        <v>5863</v>
      </c>
      <c r="Q1722">
        <v>5416</v>
      </c>
      <c r="R1722">
        <v>4810</v>
      </c>
      <c r="S1722">
        <v>4895</v>
      </c>
    </row>
    <row r="1723" spans="1:19" x14ac:dyDescent="0.25">
      <c r="A1723">
        <v>6938</v>
      </c>
      <c r="B1723" t="s">
        <v>1278</v>
      </c>
      <c r="C1723" t="s">
        <v>167</v>
      </c>
      <c r="D1723" t="s">
        <v>4704</v>
      </c>
      <c r="E1723">
        <v>-51.66</v>
      </c>
      <c r="F1723">
        <v>-22.4879</v>
      </c>
      <c r="G1723">
        <v>5278</v>
      </c>
      <c r="H1723">
        <v>5293</v>
      </c>
      <c r="I1723">
        <v>5641</v>
      </c>
      <c r="J1723">
        <v>5650</v>
      </c>
      <c r="K1723">
        <v>5466</v>
      </c>
      <c r="L1723">
        <v>4721</v>
      </c>
      <c r="M1723">
        <v>4545</v>
      </c>
      <c r="N1723">
        <v>4719</v>
      </c>
      <c r="O1723">
        <v>5579</v>
      </c>
      <c r="P1723">
        <v>5190</v>
      </c>
      <c r="Q1723">
        <v>5378</v>
      </c>
      <c r="R1723">
        <v>5528</v>
      </c>
      <c r="S1723">
        <v>5631</v>
      </c>
    </row>
    <row r="1724" spans="1:19" x14ac:dyDescent="0.25">
      <c r="A1724">
        <v>13617</v>
      </c>
      <c r="B1724" t="s">
        <v>2328</v>
      </c>
      <c r="C1724" t="s">
        <v>167</v>
      </c>
      <c r="D1724" t="s">
        <v>1727</v>
      </c>
      <c r="E1724">
        <v>-47.695999999999998</v>
      </c>
      <c r="F1724">
        <v>-18.740400000000001</v>
      </c>
      <c r="G1724">
        <v>5513</v>
      </c>
      <c r="H1724">
        <v>5163</v>
      </c>
      <c r="I1724">
        <v>5730</v>
      </c>
      <c r="J1724">
        <v>5311</v>
      </c>
      <c r="K1724">
        <v>5597</v>
      </c>
      <c r="L1724">
        <v>5487</v>
      </c>
      <c r="M1724">
        <v>5366</v>
      </c>
      <c r="N1724">
        <v>5604</v>
      </c>
      <c r="O1724">
        <v>6328</v>
      </c>
      <c r="P1724">
        <v>5849</v>
      </c>
      <c r="Q1724">
        <v>5488</v>
      </c>
      <c r="R1724">
        <v>5057</v>
      </c>
      <c r="S1724">
        <v>5178</v>
      </c>
    </row>
    <row r="1725" spans="1:19" x14ac:dyDescent="0.25">
      <c r="A1725">
        <v>10680</v>
      </c>
      <c r="B1725" t="s">
        <v>5262</v>
      </c>
      <c r="C1725" t="s">
        <v>167</v>
      </c>
      <c r="D1725" t="s">
        <v>4704</v>
      </c>
      <c r="E1725">
        <v>-50.4009</v>
      </c>
      <c r="F1725">
        <v>-20.288</v>
      </c>
      <c r="G1725">
        <v>5411</v>
      </c>
      <c r="H1725">
        <v>5263</v>
      </c>
      <c r="I1725">
        <v>5641</v>
      </c>
      <c r="J1725">
        <v>5458</v>
      </c>
      <c r="K1725">
        <v>5540</v>
      </c>
      <c r="L1725">
        <v>5096</v>
      </c>
      <c r="M1725">
        <v>4968</v>
      </c>
      <c r="N1725">
        <v>5146</v>
      </c>
      <c r="O1725">
        <v>5916</v>
      </c>
      <c r="P1725">
        <v>5449</v>
      </c>
      <c r="Q1725">
        <v>5500</v>
      </c>
      <c r="R1725">
        <v>5443</v>
      </c>
      <c r="S1725">
        <v>5511</v>
      </c>
    </row>
    <row r="1726" spans="1:19" x14ac:dyDescent="0.25">
      <c r="A1726">
        <v>1785</v>
      </c>
      <c r="B1726" t="s">
        <v>4099</v>
      </c>
      <c r="C1726" t="s">
        <v>167</v>
      </c>
      <c r="D1726" t="s">
        <v>3898</v>
      </c>
      <c r="E1726">
        <v>-53.158900000000003</v>
      </c>
      <c r="F1726">
        <v>-29.177</v>
      </c>
      <c r="G1726">
        <v>4800</v>
      </c>
      <c r="H1726">
        <v>5595</v>
      </c>
      <c r="I1726">
        <v>5706</v>
      </c>
      <c r="J1726">
        <v>5436</v>
      </c>
      <c r="K1726">
        <v>4782</v>
      </c>
      <c r="L1726">
        <v>3943</v>
      </c>
      <c r="M1726">
        <v>3403</v>
      </c>
      <c r="N1726">
        <v>3728</v>
      </c>
      <c r="O1726">
        <v>4445</v>
      </c>
      <c r="P1726">
        <v>4244</v>
      </c>
      <c r="Q1726">
        <v>4918</v>
      </c>
      <c r="R1726">
        <v>5648</v>
      </c>
      <c r="S1726">
        <v>5750</v>
      </c>
    </row>
    <row r="1727" spans="1:19" x14ac:dyDescent="0.25">
      <c r="A1727">
        <v>32517</v>
      </c>
      <c r="B1727" t="s">
        <v>763</v>
      </c>
      <c r="C1727" t="s">
        <v>167</v>
      </c>
      <c r="D1727" t="s">
        <v>375</v>
      </c>
      <c r="E1727">
        <v>-39.015599999999999</v>
      </c>
      <c r="F1727">
        <v>-10.5082</v>
      </c>
      <c r="G1727">
        <v>5366</v>
      </c>
      <c r="H1727">
        <v>5902</v>
      </c>
      <c r="I1727">
        <v>5831</v>
      </c>
      <c r="J1727">
        <v>5938</v>
      </c>
      <c r="K1727">
        <v>5315</v>
      </c>
      <c r="L1727">
        <v>4604</v>
      </c>
      <c r="M1727">
        <v>4214</v>
      </c>
      <c r="N1727">
        <v>4440</v>
      </c>
      <c r="O1727">
        <v>4920</v>
      </c>
      <c r="P1727">
        <v>5795</v>
      </c>
      <c r="Q1727">
        <v>5698</v>
      </c>
      <c r="R1727">
        <v>5975</v>
      </c>
      <c r="S1727">
        <v>5761</v>
      </c>
    </row>
    <row r="1728" spans="1:19" x14ac:dyDescent="0.25">
      <c r="A1728">
        <v>6789</v>
      </c>
      <c r="B1728" t="s">
        <v>4926</v>
      </c>
      <c r="C1728" t="s">
        <v>167</v>
      </c>
      <c r="D1728" t="s">
        <v>4704</v>
      </c>
      <c r="E1728">
        <v>-52.593200000000003</v>
      </c>
      <c r="F1728">
        <v>-22.555</v>
      </c>
      <c r="G1728">
        <v>5232</v>
      </c>
      <c r="H1728">
        <v>5439</v>
      </c>
      <c r="I1728">
        <v>5722</v>
      </c>
      <c r="J1728">
        <v>5690</v>
      </c>
      <c r="K1728">
        <v>5392</v>
      </c>
      <c r="L1728">
        <v>4623</v>
      </c>
      <c r="M1728">
        <v>4371</v>
      </c>
      <c r="N1728">
        <v>4547</v>
      </c>
      <c r="O1728">
        <v>5360</v>
      </c>
      <c r="P1728">
        <v>5085</v>
      </c>
      <c r="Q1728">
        <v>5299</v>
      </c>
      <c r="R1728">
        <v>5590</v>
      </c>
      <c r="S1728">
        <v>5674</v>
      </c>
    </row>
    <row r="1729" spans="1:19" x14ac:dyDescent="0.25">
      <c r="A1729">
        <v>2278</v>
      </c>
      <c r="B1729" t="s">
        <v>4186</v>
      </c>
      <c r="C1729" t="s">
        <v>167</v>
      </c>
      <c r="D1729" t="s">
        <v>3898</v>
      </c>
      <c r="E1729">
        <v>-54.1511</v>
      </c>
      <c r="F1729">
        <v>-28.5319</v>
      </c>
      <c r="G1729">
        <v>4911</v>
      </c>
      <c r="H1729">
        <v>5714</v>
      </c>
      <c r="I1729">
        <v>5813</v>
      </c>
      <c r="J1729">
        <v>5577</v>
      </c>
      <c r="K1729">
        <v>4917</v>
      </c>
      <c r="L1729">
        <v>4100</v>
      </c>
      <c r="M1729">
        <v>3518</v>
      </c>
      <c r="N1729">
        <v>3857</v>
      </c>
      <c r="O1729">
        <v>4518</v>
      </c>
      <c r="P1729">
        <v>4442</v>
      </c>
      <c r="Q1729">
        <v>5053</v>
      </c>
      <c r="R1729">
        <v>5670</v>
      </c>
      <c r="S1729">
        <v>5760</v>
      </c>
    </row>
    <row r="1730" spans="1:19" x14ac:dyDescent="0.25">
      <c r="A1730">
        <v>9359</v>
      </c>
      <c r="B1730" t="s">
        <v>1943</v>
      </c>
      <c r="C1730" t="s">
        <v>167</v>
      </c>
      <c r="D1730" t="s">
        <v>1727</v>
      </c>
      <c r="E1730">
        <v>-42.188200000000002</v>
      </c>
      <c r="F1730">
        <v>-21.1006</v>
      </c>
      <c r="G1730">
        <v>5059</v>
      </c>
      <c r="H1730">
        <v>5410</v>
      </c>
      <c r="I1730">
        <v>5930</v>
      </c>
      <c r="J1730">
        <v>5262</v>
      </c>
      <c r="K1730">
        <v>5079</v>
      </c>
      <c r="L1730">
        <v>4605</v>
      </c>
      <c r="M1730">
        <v>4533</v>
      </c>
      <c r="N1730">
        <v>4618</v>
      </c>
      <c r="O1730">
        <v>5277</v>
      </c>
      <c r="P1730">
        <v>5214</v>
      </c>
      <c r="Q1730">
        <v>5022</v>
      </c>
      <c r="R1730">
        <v>4577</v>
      </c>
      <c r="S1730">
        <v>5178</v>
      </c>
    </row>
    <row r="1731" spans="1:19" x14ac:dyDescent="0.25">
      <c r="A1731">
        <v>18046</v>
      </c>
      <c r="B1731" t="s">
        <v>390</v>
      </c>
      <c r="C1731" t="s">
        <v>167</v>
      </c>
      <c r="D1731" t="s">
        <v>375</v>
      </c>
      <c r="E1731">
        <v>-39.582500000000003</v>
      </c>
      <c r="F1731">
        <v>-16.372</v>
      </c>
      <c r="G1731">
        <v>4922</v>
      </c>
      <c r="H1731">
        <v>5379</v>
      </c>
      <c r="I1731">
        <v>5688</v>
      </c>
      <c r="J1731">
        <v>5414</v>
      </c>
      <c r="K1731">
        <v>4965</v>
      </c>
      <c r="L1731">
        <v>4405</v>
      </c>
      <c r="M1731">
        <v>4093</v>
      </c>
      <c r="N1731">
        <v>4273</v>
      </c>
      <c r="O1731">
        <v>4679</v>
      </c>
      <c r="P1731">
        <v>5035</v>
      </c>
      <c r="Q1731">
        <v>4960</v>
      </c>
      <c r="R1731">
        <v>4775</v>
      </c>
      <c r="S1731">
        <v>5394</v>
      </c>
    </row>
    <row r="1732" spans="1:19" x14ac:dyDescent="0.25">
      <c r="A1732">
        <v>57020</v>
      </c>
      <c r="B1732" t="s">
        <v>932</v>
      </c>
      <c r="C1732" t="s">
        <v>167</v>
      </c>
      <c r="D1732" t="s">
        <v>792</v>
      </c>
      <c r="E1732">
        <v>-38.456200000000003</v>
      </c>
      <c r="F1732">
        <v>-3.8929</v>
      </c>
      <c r="G1732">
        <v>5731</v>
      </c>
      <c r="H1732">
        <v>5562</v>
      </c>
      <c r="I1732">
        <v>5717</v>
      </c>
      <c r="J1732">
        <v>5595</v>
      </c>
      <c r="K1732">
        <v>4967</v>
      </c>
      <c r="L1732">
        <v>5351</v>
      </c>
      <c r="M1732">
        <v>5413</v>
      </c>
      <c r="N1732">
        <v>5608</v>
      </c>
      <c r="O1732">
        <v>6063</v>
      </c>
      <c r="P1732">
        <v>6197</v>
      </c>
      <c r="Q1732">
        <v>6290</v>
      </c>
      <c r="R1732">
        <v>6220</v>
      </c>
      <c r="S1732">
        <v>5792</v>
      </c>
    </row>
    <row r="1733" spans="1:19" x14ac:dyDescent="0.25">
      <c r="A1733">
        <v>8663</v>
      </c>
      <c r="B1733" t="s">
        <v>1865</v>
      </c>
      <c r="C1733" t="s">
        <v>167</v>
      </c>
      <c r="D1733" t="s">
        <v>1727</v>
      </c>
      <c r="E1733">
        <v>-43.507199999999997</v>
      </c>
      <c r="F1733">
        <v>-21.5503</v>
      </c>
      <c r="G1733">
        <v>4733</v>
      </c>
      <c r="H1733">
        <v>4824</v>
      </c>
      <c r="I1733">
        <v>5518</v>
      </c>
      <c r="J1733">
        <v>4845</v>
      </c>
      <c r="K1733">
        <v>4672</v>
      </c>
      <c r="L1733">
        <v>4283</v>
      </c>
      <c r="M1733">
        <v>4309</v>
      </c>
      <c r="N1733">
        <v>4470</v>
      </c>
      <c r="O1733">
        <v>5117</v>
      </c>
      <c r="P1733">
        <v>4940</v>
      </c>
      <c r="Q1733">
        <v>4714</v>
      </c>
      <c r="R1733">
        <v>4287</v>
      </c>
      <c r="S1733">
        <v>4819</v>
      </c>
    </row>
    <row r="1734" spans="1:19" x14ac:dyDescent="0.25">
      <c r="A1734">
        <v>6433</v>
      </c>
      <c r="B1734" t="s">
        <v>1726</v>
      </c>
      <c r="C1734" t="s">
        <v>167</v>
      </c>
      <c r="D1734" t="s">
        <v>1727</v>
      </c>
      <c r="E1734">
        <v>-46.318199999999997</v>
      </c>
      <c r="F1734">
        <v>-22.854500000000002</v>
      </c>
      <c r="G1734">
        <v>5000</v>
      </c>
      <c r="H1734">
        <v>4751</v>
      </c>
      <c r="I1734">
        <v>5258</v>
      </c>
      <c r="J1734">
        <v>4994</v>
      </c>
      <c r="K1734">
        <v>5199</v>
      </c>
      <c r="L1734">
        <v>4676</v>
      </c>
      <c r="M1734">
        <v>4549</v>
      </c>
      <c r="N1734">
        <v>4629</v>
      </c>
      <c r="O1734">
        <v>5535</v>
      </c>
      <c r="P1734">
        <v>5135</v>
      </c>
      <c r="Q1734">
        <v>5171</v>
      </c>
      <c r="R1734">
        <v>4969</v>
      </c>
      <c r="S1734">
        <v>5135</v>
      </c>
    </row>
    <row r="1735" spans="1:19" x14ac:dyDescent="0.25">
      <c r="A1735">
        <v>50687</v>
      </c>
      <c r="B1735" t="s">
        <v>3863</v>
      </c>
      <c r="C1735" t="s">
        <v>167</v>
      </c>
      <c r="D1735" t="s">
        <v>3752</v>
      </c>
      <c r="E1735">
        <v>-35.289499999999997</v>
      </c>
      <c r="F1735">
        <v>-5.7042999999999999</v>
      </c>
      <c r="G1735">
        <v>5694</v>
      </c>
      <c r="H1735">
        <v>5769</v>
      </c>
      <c r="I1735">
        <v>5924</v>
      </c>
      <c r="J1735">
        <v>6015</v>
      </c>
      <c r="K1735">
        <v>5700</v>
      </c>
      <c r="L1735">
        <v>5317</v>
      </c>
      <c r="M1735">
        <v>4934</v>
      </c>
      <c r="N1735">
        <v>5091</v>
      </c>
      <c r="O1735">
        <v>5788</v>
      </c>
      <c r="P1735">
        <v>6043</v>
      </c>
      <c r="Q1735">
        <v>5984</v>
      </c>
      <c r="R1735">
        <v>6045</v>
      </c>
      <c r="S1735">
        <v>5719</v>
      </c>
    </row>
    <row r="1736" spans="1:19" x14ac:dyDescent="0.25">
      <c r="A1736">
        <v>43686</v>
      </c>
      <c r="B1736" t="s">
        <v>3440</v>
      </c>
      <c r="C1736" t="s">
        <v>167</v>
      </c>
      <c r="D1736" t="s">
        <v>3284</v>
      </c>
      <c r="E1736">
        <v>-39.723199999999999</v>
      </c>
      <c r="F1736">
        <v>-7.5149999999999997</v>
      </c>
      <c r="G1736">
        <v>5656</v>
      </c>
      <c r="H1736">
        <v>5572</v>
      </c>
      <c r="I1736">
        <v>5546</v>
      </c>
      <c r="J1736">
        <v>5718</v>
      </c>
      <c r="K1736">
        <v>5420</v>
      </c>
      <c r="L1736">
        <v>5000</v>
      </c>
      <c r="M1736">
        <v>4766</v>
      </c>
      <c r="N1736">
        <v>5063</v>
      </c>
      <c r="O1736">
        <v>5936</v>
      </c>
      <c r="P1736">
        <v>6516</v>
      </c>
      <c r="Q1736">
        <v>6374</v>
      </c>
      <c r="R1736">
        <v>6189</v>
      </c>
      <c r="S1736">
        <v>5767</v>
      </c>
    </row>
    <row r="1737" spans="1:19" x14ac:dyDescent="0.25">
      <c r="A1737">
        <v>44119</v>
      </c>
      <c r="B1737" t="s">
        <v>2751</v>
      </c>
      <c r="C1737" t="s">
        <v>167</v>
      </c>
      <c r="D1737" t="s">
        <v>2709</v>
      </c>
      <c r="E1737">
        <v>-35.785200000000003</v>
      </c>
      <c r="F1737">
        <v>-7.3582000000000001</v>
      </c>
      <c r="G1737">
        <v>5270</v>
      </c>
      <c r="H1737">
        <v>5446</v>
      </c>
      <c r="I1737">
        <v>5596</v>
      </c>
      <c r="J1737">
        <v>5803</v>
      </c>
      <c r="K1737">
        <v>5395</v>
      </c>
      <c r="L1737">
        <v>4778</v>
      </c>
      <c r="M1737">
        <v>4314</v>
      </c>
      <c r="N1737">
        <v>4413</v>
      </c>
      <c r="O1737">
        <v>5067</v>
      </c>
      <c r="P1737">
        <v>5458</v>
      </c>
      <c r="Q1737">
        <v>5620</v>
      </c>
      <c r="R1737">
        <v>5751</v>
      </c>
      <c r="S1737">
        <v>5600</v>
      </c>
    </row>
    <row r="1738" spans="1:19" x14ac:dyDescent="0.25">
      <c r="A1738">
        <v>2013</v>
      </c>
      <c r="B1738" t="s">
        <v>4141</v>
      </c>
      <c r="C1738" t="s">
        <v>167</v>
      </c>
      <c r="D1738" t="s">
        <v>3898</v>
      </c>
      <c r="E1738">
        <v>-51.701900000000002</v>
      </c>
      <c r="F1738">
        <v>-28.879899999999999</v>
      </c>
      <c r="G1738">
        <v>4669</v>
      </c>
      <c r="H1738">
        <v>5489</v>
      </c>
      <c r="I1738">
        <v>5495</v>
      </c>
      <c r="J1738">
        <v>5202</v>
      </c>
      <c r="K1738">
        <v>4714</v>
      </c>
      <c r="L1738">
        <v>3821</v>
      </c>
      <c r="M1738">
        <v>3317</v>
      </c>
      <c r="N1738">
        <v>3744</v>
      </c>
      <c r="O1738">
        <v>4349</v>
      </c>
      <c r="P1738">
        <v>4106</v>
      </c>
      <c r="Q1738">
        <v>4712</v>
      </c>
      <c r="R1738">
        <v>5509</v>
      </c>
      <c r="S1738">
        <v>5572</v>
      </c>
    </row>
    <row r="1739" spans="1:19" x14ac:dyDescent="0.25">
      <c r="A1739">
        <v>20077</v>
      </c>
      <c r="B1739" t="s">
        <v>1227</v>
      </c>
      <c r="C1739" t="s">
        <v>167</v>
      </c>
      <c r="D1739" t="s">
        <v>1058</v>
      </c>
      <c r="E1739">
        <v>-50.3626</v>
      </c>
      <c r="F1739">
        <v>-15.447699999999999</v>
      </c>
      <c r="G1739">
        <v>5458</v>
      </c>
      <c r="H1739">
        <v>4960</v>
      </c>
      <c r="I1739">
        <v>5336</v>
      </c>
      <c r="J1739">
        <v>5403</v>
      </c>
      <c r="K1739">
        <v>5703</v>
      </c>
      <c r="L1739">
        <v>5696</v>
      </c>
      <c r="M1739">
        <v>5417</v>
      </c>
      <c r="N1739">
        <v>5582</v>
      </c>
      <c r="O1739">
        <v>6265</v>
      </c>
      <c r="P1739">
        <v>5693</v>
      </c>
      <c r="Q1739">
        <v>5467</v>
      </c>
      <c r="R1739">
        <v>5030</v>
      </c>
      <c r="S1739">
        <v>4946</v>
      </c>
    </row>
    <row r="1740" spans="1:19" x14ac:dyDescent="0.25">
      <c r="A1740">
        <v>8810</v>
      </c>
      <c r="B1740" t="s">
        <v>1878</v>
      </c>
      <c r="C1740" t="s">
        <v>167</v>
      </c>
      <c r="D1740" t="s">
        <v>1727</v>
      </c>
      <c r="E1740">
        <v>-45.829000000000001</v>
      </c>
      <c r="F1740">
        <v>-21.409400000000002</v>
      </c>
      <c r="G1740">
        <v>5181</v>
      </c>
      <c r="H1740">
        <v>5109</v>
      </c>
      <c r="I1740">
        <v>5608</v>
      </c>
      <c r="J1740">
        <v>5162</v>
      </c>
      <c r="K1740">
        <v>5268</v>
      </c>
      <c r="L1740">
        <v>4870</v>
      </c>
      <c r="M1740">
        <v>4704</v>
      </c>
      <c r="N1740">
        <v>5012</v>
      </c>
      <c r="O1740">
        <v>5682</v>
      </c>
      <c r="P1740">
        <v>5409</v>
      </c>
      <c r="Q1740">
        <v>5314</v>
      </c>
      <c r="R1740">
        <v>4908</v>
      </c>
      <c r="S1740">
        <v>5131</v>
      </c>
    </row>
    <row r="1741" spans="1:19" x14ac:dyDescent="0.25">
      <c r="A1741">
        <v>9876</v>
      </c>
      <c r="B1741" t="s">
        <v>1996</v>
      </c>
      <c r="C1741" t="s">
        <v>167</v>
      </c>
      <c r="D1741" t="s">
        <v>1727</v>
      </c>
      <c r="E1741">
        <v>-42.021700000000003</v>
      </c>
      <c r="F1741">
        <v>-20.810199999999998</v>
      </c>
      <c r="G1741">
        <v>5044</v>
      </c>
      <c r="H1741">
        <v>5356</v>
      </c>
      <c r="I1741">
        <v>5905</v>
      </c>
      <c r="J1741">
        <v>5199</v>
      </c>
      <c r="K1741">
        <v>5063</v>
      </c>
      <c r="L1741">
        <v>4567</v>
      </c>
      <c r="M1741">
        <v>4623</v>
      </c>
      <c r="N1741">
        <v>4680</v>
      </c>
      <c r="O1741">
        <v>5308</v>
      </c>
      <c r="P1741">
        <v>5259</v>
      </c>
      <c r="Q1741">
        <v>4971</v>
      </c>
      <c r="R1741">
        <v>4508</v>
      </c>
      <c r="S1741">
        <v>5090</v>
      </c>
    </row>
    <row r="1742" spans="1:19" x14ac:dyDescent="0.25">
      <c r="A1742">
        <v>46038</v>
      </c>
      <c r="B1742" t="s">
        <v>813</v>
      </c>
      <c r="C1742" t="s">
        <v>167</v>
      </c>
      <c r="D1742" t="s">
        <v>792</v>
      </c>
      <c r="E1742">
        <v>-39.565399999999997</v>
      </c>
      <c r="F1742">
        <v>-6.9218999999999999</v>
      </c>
      <c r="G1742">
        <v>5852</v>
      </c>
      <c r="H1742">
        <v>5480</v>
      </c>
      <c r="I1742">
        <v>5610</v>
      </c>
      <c r="J1742">
        <v>5800</v>
      </c>
      <c r="K1742">
        <v>5613</v>
      </c>
      <c r="L1742">
        <v>5452</v>
      </c>
      <c r="M1742">
        <v>5394</v>
      </c>
      <c r="N1742">
        <v>5680</v>
      </c>
      <c r="O1742">
        <v>6348</v>
      </c>
      <c r="P1742">
        <v>6573</v>
      </c>
      <c r="Q1742">
        <v>6350</v>
      </c>
      <c r="R1742">
        <v>6200</v>
      </c>
      <c r="S1742">
        <v>5731</v>
      </c>
    </row>
    <row r="1743" spans="1:19" x14ac:dyDescent="0.25">
      <c r="A1743">
        <v>61870</v>
      </c>
      <c r="B1743" t="s">
        <v>2629</v>
      </c>
      <c r="C1743" t="s">
        <v>167</v>
      </c>
      <c r="D1743" t="s">
        <v>2567</v>
      </c>
      <c r="E1743">
        <v>-56.740900000000003</v>
      </c>
      <c r="F1743">
        <v>-2.1684000000000001</v>
      </c>
      <c r="G1743">
        <v>4651</v>
      </c>
      <c r="H1743">
        <v>4095</v>
      </c>
      <c r="I1743">
        <v>4163</v>
      </c>
      <c r="J1743">
        <v>4209</v>
      </c>
      <c r="K1743">
        <v>4118</v>
      </c>
      <c r="L1743">
        <v>4234</v>
      </c>
      <c r="M1743">
        <v>4825</v>
      </c>
      <c r="N1743">
        <v>4829</v>
      </c>
      <c r="O1743">
        <v>5382</v>
      </c>
      <c r="P1743">
        <v>5225</v>
      </c>
      <c r="Q1743">
        <v>5262</v>
      </c>
      <c r="R1743">
        <v>5011</v>
      </c>
      <c r="S1743">
        <v>4458</v>
      </c>
    </row>
    <row r="1744" spans="1:19" x14ac:dyDescent="0.25">
      <c r="A1744">
        <v>5069</v>
      </c>
      <c r="B1744" t="s">
        <v>3113</v>
      </c>
      <c r="C1744" t="s">
        <v>167</v>
      </c>
      <c r="D1744" t="s">
        <v>2912</v>
      </c>
      <c r="E1744">
        <v>-52.622100000000003</v>
      </c>
      <c r="F1744">
        <v>-24.096299999999999</v>
      </c>
      <c r="G1744">
        <v>5098</v>
      </c>
      <c r="H1744">
        <v>5529</v>
      </c>
      <c r="I1744">
        <v>5425</v>
      </c>
      <c r="J1744">
        <v>5488</v>
      </c>
      <c r="K1744">
        <v>5212</v>
      </c>
      <c r="L1744">
        <v>4470</v>
      </c>
      <c r="M1744">
        <v>4144</v>
      </c>
      <c r="N1744">
        <v>4378</v>
      </c>
      <c r="O1744">
        <v>5215</v>
      </c>
      <c r="P1744">
        <v>4936</v>
      </c>
      <c r="Q1744">
        <v>5206</v>
      </c>
      <c r="R1744">
        <v>5514</v>
      </c>
      <c r="S1744">
        <v>5664</v>
      </c>
    </row>
    <row r="1745" spans="1:19" x14ac:dyDescent="0.25">
      <c r="A1745">
        <v>1803</v>
      </c>
      <c r="B1745" t="s">
        <v>4110</v>
      </c>
      <c r="C1745" t="s">
        <v>167</v>
      </c>
      <c r="D1745" t="s">
        <v>3898</v>
      </c>
      <c r="E1745">
        <v>-51.342300000000002</v>
      </c>
      <c r="F1745">
        <v>-29.223199999999999</v>
      </c>
      <c r="G1745">
        <v>4639</v>
      </c>
      <c r="H1745">
        <v>5453</v>
      </c>
      <c r="I1745">
        <v>5453</v>
      </c>
      <c r="J1745">
        <v>5089</v>
      </c>
      <c r="K1745">
        <v>4669</v>
      </c>
      <c r="L1745">
        <v>3759</v>
      </c>
      <c r="M1745">
        <v>3352</v>
      </c>
      <c r="N1745">
        <v>3692</v>
      </c>
      <c r="O1745">
        <v>4329</v>
      </c>
      <c r="P1745">
        <v>4062</v>
      </c>
      <c r="Q1745">
        <v>4695</v>
      </c>
      <c r="R1745">
        <v>5557</v>
      </c>
      <c r="S1745">
        <v>5558</v>
      </c>
    </row>
    <row r="1746" spans="1:19" x14ac:dyDescent="0.25">
      <c r="A1746">
        <v>5805</v>
      </c>
      <c r="B1746" t="s">
        <v>4792</v>
      </c>
      <c r="C1746" t="s">
        <v>167</v>
      </c>
      <c r="D1746" t="s">
        <v>4704</v>
      </c>
      <c r="E1746">
        <v>-49.512799999999999</v>
      </c>
      <c r="F1746">
        <v>-23.392099999999999</v>
      </c>
      <c r="G1746">
        <v>5123</v>
      </c>
      <c r="H1746">
        <v>5239</v>
      </c>
      <c r="I1746">
        <v>5646</v>
      </c>
      <c r="J1746">
        <v>5495</v>
      </c>
      <c r="K1746">
        <v>5264</v>
      </c>
      <c r="L1746">
        <v>4510</v>
      </c>
      <c r="M1746">
        <v>4239</v>
      </c>
      <c r="N1746">
        <v>4451</v>
      </c>
      <c r="O1746">
        <v>5349</v>
      </c>
      <c r="P1746">
        <v>4993</v>
      </c>
      <c r="Q1746">
        <v>5216</v>
      </c>
      <c r="R1746">
        <v>5425</v>
      </c>
      <c r="S1746">
        <v>5652</v>
      </c>
    </row>
    <row r="1747" spans="1:19" x14ac:dyDescent="0.25">
      <c r="A1747">
        <v>35954</v>
      </c>
      <c r="B1747" t="s">
        <v>3462</v>
      </c>
      <c r="C1747" t="s">
        <v>167</v>
      </c>
      <c r="D1747" t="s">
        <v>3448</v>
      </c>
      <c r="E1747">
        <v>-42.790599999999998</v>
      </c>
      <c r="F1747">
        <v>-9.4791000000000007</v>
      </c>
      <c r="G1747">
        <v>5951</v>
      </c>
      <c r="H1747">
        <v>5692</v>
      </c>
      <c r="I1747">
        <v>5630</v>
      </c>
      <c r="J1747">
        <v>5704</v>
      </c>
      <c r="K1747">
        <v>5626</v>
      </c>
      <c r="L1747">
        <v>5643</v>
      </c>
      <c r="M1747">
        <v>5719</v>
      </c>
      <c r="N1747">
        <v>6122</v>
      </c>
      <c r="O1747">
        <v>6723</v>
      </c>
      <c r="P1747">
        <v>6714</v>
      </c>
      <c r="Q1747">
        <v>6307</v>
      </c>
      <c r="R1747">
        <v>5857</v>
      </c>
      <c r="S1747">
        <v>5671</v>
      </c>
    </row>
    <row r="1748" spans="1:19" x14ac:dyDescent="0.25">
      <c r="A1748">
        <v>32202</v>
      </c>
      <c r="B1748" t="s">
        <v>760</v>
      </c>
      <c r="C1748" t="s">
        <v>167</v>
      </c>
      <c r="D1748" t="s">
        <v>375</v>
      </c>
      <c r="E1748">
        <v>-38.211599999999997</v>
      </c>
      <c r="F1748">
        <v>-10.593999999999999</v>
      </c>
      <c r="G1748">
        <v>5213</v>
      </c>
      <c r="H1748">
        <v>5707</v>
      </c>
      <c r="I1748">
        <v>5696</v>
      </c>
      <c r="J1748">
        <v>5830</v>
      </c>
      <c r="K1748">
        <v>5257</v>
      </c>
      <c r="L1748">
        <v>4523</v>
      </c>
      <c r="M1748">
        <v>4201</v>
      </c>
      <c r="N1748">
        <v>4290</v>
      </c>
      <c r="O1748">
        <v>4709</v>
      </c>
      <c r="P1748">
        <v>5407</v>
      </c>
      <c r="Q1748">
        <v>5415</v>
      </c>
      <c r="R1748">
        <v>5808</v>
      </c>
      <c r="S1748">
        <v>5718</v>
      </c>
    </row>
    <row r="1749" spans="1:19" x14ac:dyDescent="0.25">
      <c r="A1749">
        <v>31459</v>
      </c>
      <c r="B1749" t="s">
        <v>760</v>
      </c>
      <c r="C1749" t="s">
        <v>167</v>
      </c>
      <c r="D1749" t="s">
        <v>5370</v>
      </c>
      <c r="E1749">
        <v>-48.902999999999999</v>
      </c>
      <c r="F1749">
        <v>-10.757899999999999</v>
      </c>
      <c r="G1749">
        <v>5308</v>
      </c>
      <c r="H1749">
        <v>4727</v>
      </c>
      <c r="I1749">
        <v>4926</v>
      </c>
      <c r="J1749">
        <v>4860</v>
      </c>
      <c r="K1749">
        <v>5171</v>
      </c>
      <c r="L1749">
        <v>5429</v>
      </c>
      <c r="M1749">
        <v>5659</v>
      </c>
      <c r="N1749">
        <v>5989</v>
      </c>
      <c r="O1749">
        <v>6362</v>
      </c>
      <c r="P1749">
        <v>5813</v>
      </c>
      <c r="Q1749">
        <v>5173</v>
      </c>
      <c r="R1749">
        <v>4867</v>
      </c>
      <c r="S1749">
        <v>4715</v>
      </c>
    </row>
    <row r="1750" spans="1:19" x14ac:dyDescent="0.25">
      <c r="A1750">
        <v>7050</v>
      </c>
      <c r="B1750" t="s">
        <v>1669</v>
      </c>
      <c r="C1750" t="s">
        <v>167</v>
      </c>
      <c r="D1750" t="s">
        <v>1651</v>
      </c>
      <c r="E1750">
        <v>-54.513500000000001</v>
      </c>
      <c r="F1750">
        <v>-22.3794</v>
      </c>
      <c r="G1750">
        <v>5123</v>
      </c>
      <c r="H1750">
        <v>5306</v>
      </c>
      <c r="I1750">
        <v>5504</v>
      </c>
      <c r="J1750">
        <v>5526</v>
      </c>
      <c r="K1750">
        <v>5208</v>
      </c>
      <c r="L1750">
        <v>4539</v>
      </c>
      <c r="M1750">
        <v>4312</v>
      </c>
      <c r="N1750">
        <v>4423</v>
      </c>
      <c r="O1750">
        <v>5292</v>
      </c>
      <c r="P1750">
        <v>5093</v>
      </c>
      <c r="Q1750">
        <v>5222</v>
      </c>
      <c r="R1750">
        <v>5416</v>
      </c>
      <c r="S1750">
        <v>5632</v>
      </c>
    </row>
    <row r="1751" spans="1:19" x14ac:dyDescent="0.25">
      <c r="A1751">
        <v>5171</v>
      </c>
      <c r="B1751" t="s">
        <v>3127</v>
      </c>
      <c r="C1751" t="s">
        <v>167</v>
      </c>
      <c r="D1751" t="s">
        <v>2912</v>
      </c>
      <c r="E1751">
        <v>-51.323099999999997</v>
      </c>
      <c r="F1751">
        <v>-24.008099999999999</v>
      </c>
      <c r="G1751">
        <v>5012</v>
      </c>
      <c r="H1751">
        <v>5154</v>
      </c>
      <c r="I1751">
        <v>5359</v>
      </c>
      <c r="J1751">
        <v>5329</v>
      </c>
      <c r="K1751">
        <v>5189</v>
      </c>
      <c r="L1751">
        <v>4422</v>
      </c>
      <c r="M1751">
        <v>4234</v>
      </c>
      <c r="N1751">
        <v>4435</v>
      </c>
      <c r="O1751">
        <v>5302</v>
      </c>
      <c r="P1751">
        <v>4911</v>
      </c>
      <c r="Q1751">
        <v>5063</v>
      </c>
      <c r="R1751">
        <v>5354</v>
      </c>
      <c r="S1751">
        <v>5393</v>
      </c>
    </row>
    <row r="1752" spans="1:19" x14ac:dyDescent="0.25">
      <c r="A1752">
        <v>1499</v>
      </c>
      <c r="B1752" t="s">
        <v>4008</v>
      </c>
      <c r="C1752" t="s">
        <v>167</v>
      </c>
      <c r="D1752" t="s">
        <v>3898</v>
      </c>
      <c r="E1752">
        <v>-53.444899999999997</v>
      </c>
      <c r="F1752">
        <v>-29.574999999999999</v>
      </c>
      <c r="G1752">
        <v>4729</v>
      </c>
      <c r="H1752">
        <v>5557</v>
      </c>
      <c r="I1752">
        <v>5675</v>
      </c>
      <c r="J1752">
        <v>5381</v>
      </c>
      <c r="K1752">
        <v>4745</v>
      </c>
      <c r="L1752">
        <v>3819</v>
      </c>
      <c r="M1752">
        <v>3320</v>
      </c>
      <c r="N1752">
        <v>3598</v>
      </c>
      <c r="O1752">
        <v>4272</v>
      </c>
      <c r="P1752">
        <v>4150</v>
      </c>
      <c r="Q1752">
        <v>4847</v>
      </c>
      <c r="R1752">
        <v>5626</v>
      </c>
      <c r="S1752">
        <v>5754</v>
      </c>
    </row>
    <row r="1753" spans="1:19" x14ac:dyDescent="0.25">
      <c r="A1753">
        <v>3378</v>
      </c>
      <c r="B1753" t="s">
        <v>4636</v>
      </c>
      <c r="C1753" t="s">
        <v>167</v>
      </c>
      <c r="D1753" t="s">
        <v>4434</v>
      </c>
      <c r="E1753">
        <v>-52.260100000000001</v>
      </c>
      <c r="F1753">
        <v>-26.845600000000001</v>
      </c>
      <c r="G1753">
        <v>4841</v>
      </c>
      <c r="H1753">
        <v>5491</v>
      </c>
      <c r="I1753">
        <v>5278</v>
      </c>
      <c r="J1753">
        <v>5336</v>
      </c>
      <c r="K1753">
        <v>4851</v>
      </c>
      <c r="L1753">
        <v>4142</v>
      </c>
      <c r="M1753">
        <v>3751</v>
      </c>
      <c r="N1753">
        <v>4021</v>
      </c>
      <c r="O1753">
        <v>4819</v>
      </c>
      <c r="P1753">
        <v>4503</v>
      </c>
      <c r="Q1753">
        <v>5013</v>
      </c>
      <c r="R1753">
        <v>5448</v>
      </c>
      <c r="S1753">
        <v>5439</v>
      </c>
    </row>
    <row r="1754" spans="1:19" x14ac:dyDescent="0.25">
      <c r="A1754">
        <v>3043</v>
      </c>
      <c r="B1754" t="s">
        <v>4357</v>
      </c>
      <c r="C1754" t="s">
        <v>167</v>
      </c>
      <c r="D1754" t="s">
        <v>3898</v>
      </c>
      <c r="E1754">
        <v>-52.679400000000001</v>
      </c>
      <c r="F1754">
        <v>-27.424199999999999</v>
      </c>
      <c r="G1754">
        <v>4868</v>
      </c>
      <c r="H1754">
        <v>5528</v>
      </c>
      <c r="I1754">
        <v>5534</v>
      </c>
      <c r="J1754">
        <v>5428</v>
      </c>
      <c r="K1754">
        <v>4907</v>
      </c>
      <c r="L1754">
        <v>4083</v>
      </c>
      <c r="M1754">
        <v>3616</v>
      </c>
      <c r="N1754">
        <v>3942</v>
      </c>
      <c r="O1754">
        <v>4717</v>
      </c>
      <c r="P1754">
        <v>4420</v>
      </c>
      <c r="Q1754">
        <v>5066</v>
      </c>
      <c r="R1754">
        <v>5551</v>
      </c>
      <c r="S1754">
        <v>5628</v>
      </c>
    </row>
    <row r="1755" spans="1:19" x14ac:dyDescent="0.25">
      <c r="A1755">
        <v>18360</v>
      </c>
      <c r="B1755" t="s">
        <v>1187</v>
      </c>
      <c r="C1755" t="s">
        <v>167</v>
      </c>
      <c r="D1755" t="s">
        <v>1058</v>
      </c>
      <c r="E1755">
        <v>-50.782200000000003</v>
      </c>
      <c r="F1755">
        <v>-16.18</v>
      </c>
      <c r="G1755">
        <v>5466</v>
      </c>
      <c r="H1755">
        <v>5099</v>
      </c>
      <c r="I1755">
        <v>5401</v>
      </c>
      <c r="J1755">
        <v>5425</v>
      </c>
      <c r="K1755">
        <v>5773</v>
      </c>
      <c r="L1755">
        <v>5676</v>
      </c>
      <c r="M1755">
        <v>5425</v>
      </c>
      <c r="N1755">
        <v>5501</v>
      </c>
      <c r="O1755">
        <v>6059</v>
      </c>
      <c r="P1755">
        <v>5632</v>
      </c>
      <c r="Q1755">
        <v>5492</v>
      </c>
      <c r="R1755">
        <v>5097</v>
      </c>
      <c r="S1755">
        <v>5008</v>
      </c>
    </row>
    <row r="1756" spans="1:19" x14ac:dyDescent="0.25">
      <c r="A1756">
        <v>3993</v>
      </c>
      <c r="B1756" t="s">
        <v>2973</v>
      </c>
      <c r="C1756" t="s">
        <v>167</v>
      </c>
      <c r="D1756" t="s">
        <v>2912</v>
      </c>
      <c r="E1756">
        <v>-49.307699999999997</v>
      </c>
      <c r="F1756">
        <v>-25.662800000000001</v>
      </c>
      <c r="G1756">
        <v>4386</v>
      </c>
      <c r="H1756">
        <v>4822</v>
      </c>
      <c r="I1756">
        <v>4947</v>
      </c>
      <c r="J1756">
        <v>4724</v>
      </c>
      <c r="K1756">
        <v>4331</v>
      </c>
      <c r="L1756">
        <v>3772</v>
      </c>
      <c r="M1756">
        <v>3546</v>
      </c>
      <c r="N1756">
        <v>3688</v>
      </c>
      <c r="O1756">
        <v>4648</v>
      </c>
      <c r="P1756">
        <v>4130</v>
      </c>
      <c r="Q1756">
        <v>4282</v>
      </c>
      <c r="R1756">
        <v>4802</v>
      </c>
      <c r="S1756">
        <v>4937</v>
      </c>
    </row>
    <row r="1757" spans="1:19" x14ac:dyDescent="0.25">
      <c r="A1757">
        <v>1515</v>
      </c>
      <c r="B1757" t="s">
        <v>4014</v>
      </c>
      <c r="C1757" t="s">
        <v>167</v>
      </c>
      <c r="D1757" t="s">
        <v>3898</v>
      </c>
      <c r="E1757">
        <v>-51.822200000000002</v>
      </c>
      <c r="F1757">
        <v>-29.588999999999999</v>
      </c>
      <c r="G1757">
        <v>4636</v>
      </c>
      <c r="H1757">
        <v>5559</v>
      </c>
      <c r="I1757">
        <v>5559</v>
      </c>
      <c r="J1757">
        <v>5267</v>
      </c>
      <c r="K1757">
        <v>4641</v>
      </c>
      <c r="L1757">
        <v>3766</v>
      </c>
      <c r="M1757">
        <v>3279</v>
      </c>
      <c r="N1757">
        <v>3521</v>
      </c>
      <c r="O1757">
        <v>4171</v>
      </c>
      <c r="P1757">
        <v>4017</v>
      </c>
      <c r="Q1757">
        <v>4621</v>
      </c>
      <c r="R1757">
        <v>5584</v>
      </c>
      <c r="S1757">
        <v>5646</v>
      </c>
    </row>
    <row r="1758" spans="1:19" x14ac:dyDescent="0.25">
      <c r="A1758">
        <v>40646</v>
      </c>
      <c r="B1758" t="s">
        <v>187</v>
      </c>
      <c r="C1758" t="s">
        <v>167</v>
      </c>
      <c r="D1758" t="s">
        <v>168</v>
      </c>
      <c r="E1758">
        <v>-70.353700000000003</v>
      </c>
      <c r="F1758">
        <v>-8.1635000000000009</v>
      </c>
      <c r="G1758">
        <v>4586</v>
      </c>
      <c r="H1758">
        <v>4295</v>
      </c>
      <c r="I1758">
        <v>4682</v>
      </c>
      <c r="J1758">
        <v>4214</v>
      </c>
      <c r="K1758">
        <v>4522</v>
      </c>
      <c r="L1758">
        <v>4221</v>
      </c>
      <c r="M1758">
        <v>4386</v>
      </c>
      <c r="N1758">
        <v>4570</v>
      </c>
      <c r="O1758">
        <v>5178</v>
      </c>
      <c r="P1758">
        <v>5141</v>
      </c>
      <c r="Q1758">
        <v>4981</v>
      </c>
      <c r="R1758">
        <v>4581</v>
      </c>
      <c r="S1758">
        <v>4265</v>
      </c>
    </row>
    <row r="1759" spans="1:19" x14ac:dyDescent="0.25">
      <c r="A1759">
        <v>22716</v>
      </c>
      <c r="B1759" t="s">
        <v>474</v>
      </c>
      <c r="C1759" t="s">
        <v>167</v>
      </c>
      <c r="D1759" t="s">
        <v>375</v>
      </c>
      <c r="E1759">
        <v>-44.279499999999999</v>
      </c>
      <c r="F1759">
        <v>-14.2102</v>
      </c>
      <c r="G1759">
        <v>5968</v>
      </c>
      <c r="H1759">
        <v>5923</v>
      </c>
      <c r="I1759">
        <v>6282</v>
      </c>
      <c r="J1759">
        <v>5942</v>
      </c>
      <c r="K1759">
        <v>6052</v>
      </c>
      <c r="L1759">
        <v>5801</v>
      </c>
      <c r="M1759">
        <v>5722</v>
      </c>
      <c r="N1759">
        <v>6046</v>
      </c>
      <c r="O1759">
        <v>6344</v>
      </c>
      <c r="P1759">
        <v>6344</v>
      </c>
      <c r="Q1759">
        <v>6068</v>
      </c>
      <c r="R1759">
        <v>5342</v>
      </c>
      <c r="S1759">
        <v>5751</v>
      </c>
    </row>
    <row r="1760" spans="1:19" x14ac:dyDescent="0.25">
      <c r="A1760">
        <v>27293</v>
      </c>
      <c r="B1760" t="s">
        <v>630</v>
      </c>
      <c r="C1760" t="s">
        <v>167</v>
      </c>
      <c r="D1760" t="s">
        <v>375</v>
      </c>
      <c r="E1760">
        <v>-38.9666</v>
      </c>
      <c r="F1760">
        <v>-12.2669</v>
      </c>
      <c r="G1760">
        <v>5066</v>
      </c>
      <c r="H1760">
        <v>5630</v>
      </c>
      <c r="I1760">
        <v>5657</v>
      </c>
      <c r="J1760">
        <v>5766</v>
      </c>
      <c r="K1760">
        <v>4872</v>
      </c>
      <c r="L1760">
        <v>4305</v>
      </c>
      <c r="M1760">
        <v>3952</v>
      </c>
      <c r="N1760">
        <v>4259</v>
      </c>
      <c r="O1760">
        <v>4640</v>
      </c>
      <c r="P1760">
        <v>5350</v>
      </c>
      <c r="Q1760">
        <v>5380</v>
      </c>
      <c r="R1760">
        <v>5383</v>
      </c>
      <c r="S1760">
        <v>5599</v>
      </c>
    </row>
    <row r="1761" spans="1:19" x14ac:dyDescent="0.25">
      <c r="A1761">
        <v>34552</v>
      </c>
      <c r="B1761" t="s">
        <v>204</v>
      </c>
      <c r="C1761" t="s">
        <v>167</v>
      </c>
      <c r="D1761" t="s">
        <v>192</v>
      </c>
      <c r="E1761">
        <v>-36.679000000000002</v>
      </c>
      <c r="F1761">
        <v>-9.8986000000000001</v>
      </c>
      <c r="G1761">
        <v>5248</v>
      </c>
      <c r="H1761">
        <v>5604</v>
      </c>
      <c r="I1761">
        <v>5594</v>
      </c>
      <c r="J1761">
        <v>5770</v>
      </c>
      <c r="K1761">
        <v>5271</v>
      </c>
      <c r="L1761">
        <v>4572</v>
      </c>
      <c r="M1761">
        <v>4306</v>
      </c>
      <c r="N1761">
        <v>4340</v>
      </c>
      <c r="O1761">
        <v>4837</v>
      </c>
      <c r="P1761">
        <v>5471</v>
      </c>
      <c r="Q1761">
        <v>5552</v>
      </c>
      <c r="R1761">
        <v>5878</v>
      </c>
      <c r="S1761">
        <v>5776</v>
      </c>
    </row>
    <row r="1762" spans="1:19" x14ac:dyDescent="0.25">
      <c r="A1762">
        <v>42165</v>
      </c>
      <c r="B1762" t="s">
        <v>3403</v>
      </c>
      <c r="C1762" t="s">
        <v>167</v>
      </c>
      <c r="D1762" t="s">
        <v>3284</v>
      </c>
      <c r="E1762">
        <v>-35.388800000000003</v>
      </c>
      <c r="F1762">
        <v>-7.9480000000000004</v>
      </c>
      <c r="G1762">
        <v>5289</v>
      </c>
      <c r="H1762">
        <v>5471</v>
      </c>
      <c r="I1762">
        <v>5635</v>
      </c>
      <c r="J1762">
        <v>5745</v>
      </c>
      <c r="K1762">
        <v>5362</v>
      </c>
      <c r="L1762">
        <v>4703</v>
      </c>
      <c r="M1762">
        <v>4403</v>
      </c>
      <c r="N1762">
        <v>4511</v>
      </c>
      <c r="O1762">
        <v>5087</v>
      </c>
      <c r="P1762">
        <v>5586</v>
      </c>
      <c r="Q1762">
        <v>5628</v>
      </c>
      <c r="R1762">
        <v>5716</v>
      </c>
      <c r="S1762">
        <v>5624</v>
      </c>
    </row>
    <row r="1763" spans="1:19" x14ac:dyDescent="0.25">
      <c r="A1763">
        <v>33188</v>
      </c>
      <c r="B1763" t="s">
        <v>3403</v>
      </c>
      <c r="C1763" t="s">
        <v>167</v>
      </c>
      <c r="D1763" t="s">
        <v>5304</v>
      </c>
      <c r="E1763">
        <v>-37.3095</v>
      </c>
      <c r="F1763">
        <v>-10.2637</v>
      </c>
      <c r="G1763">
        <v>5266</v>
      </c>
      <c r="H1763">
        <v>5639</v>
      </c>
      <c r="I1763">
        <v>5628</v>
      </c>
      <c r="J1763">
        <v>5797</v>
      </c>
      <c r="K1763">
        <v>5250</v>
      </c>
      <c r="L1763">
        <v>4557</v>
      </c>
      <c r="M1763">
        <v>4372</v>
      </c>
      <c r="N1763">
        <v>4411</v>
      </c>
      <c r="O1763">
        <v>4945</v>
      </c>
      <c r="P1763">
        <v>5493</v>
      </c>
      <c r="Q1763">
        <v>5503</v>
      </c>
      <c r="R1763">
        <v>5878</v>
      </c>
      <c r="S1763">
        <v>5718</v>
      </c>
    </row>
    <row r="1764" spans="1:19" x14ac:dyDescent="0.25">
      <c r="A1764">
        <v>45577</v>
      </c>
      <c r="B1764" t="s">
        <v>1308</v>
      </c>
      <c r="C1764" t="s">
        <v>167</v>
      </c>
      <c r="D1764" t="s">
        <v>1298</v>
      </c>
      <c r="E1764">
        <v>-46.682000000000002</v>
      </c>
      <c r="F1764">
        <v>-6.9623999999999997</v>
      </c>
      <c r="G1764">
        <v>5217</v>
      </c>
      <c r="H1764">
        <v>4443</v>
      </c>
      <c r="I1764">
        <v>4616</v>
      </c>
      <c r="J1764">
        <v>4731</v>
      </c>
      <c r="K1764">
        <v>4989</v>
      </c>
      <c r="L1764">
        <v>5276</v>
      </c>
      <c r="M1764">
        <v>5704</v>
      </c>
      <c r="N1764">
        <v>5800</v>
      </c>
      <c r="O1764">
        <v>6283</v>
      </c>
      <c r="P1764">
        <v>6242</v>
      </c>
      <c r="Q1764">
        <v>5334</v>
      </c>
      <c r="R1764">
        <v>4665</v>
      </c>
      <c r="S1764">
        <v>4516</v>
      </c>
    </row>
    <row r="1765" spans="1:19" x14ac:dyDescent="0.25">
      <c r="A1765">
        <v>14743</v>
      </c>
      <c r="B1765" t="s">
        <v>2391</v>
      </c>
      <c r="C1765" t="s">
        <v>167</v>
      </c>
      <c r="D1765" t="s">
        <v>1727</v>
      </c>
      <c r="E1765">
        <v>-43.242600000000003</v>
      </c>
      <c r="F1765">
        <v>-18.076000000000001</v>
      </c>
      <c r="G1765">
        <v>5195</v>
      </c>
      <c r="H1765">
        <v>5290</v>
      </c>
      <c r="I1765">
        <v>5874</v>
      </c>
      <c r="J1765">
        <v>5225</v>
      </c>
      <c r="K1765">
        <v>5087</v>
      </c>
      <c r="L1765">
        <v>4803</v>
      </c>
      <c r="M1765">
        <v>4804</v>
      </c>
      <c r="N1765">
        <v>4982</v>
      </c>
      <c r="O1765">
        <v>5614</v>
      </c>
      <c r="P1765">
        <v>5686</v>
      </c>
      <c r="Q1765">
        <v>5288</v>
      </c>
      <c r="R1765">
        <v>4600</v>
      </c>
      <c r="S1765">
        <v>5087</v>
      </c>
    </row>
    <row r="1766" spans="1:19" x14ac:dyDescent="0.25">
      <c r="A1766">
        <v>51042</v>
      </c>
      <c r="B1766" t="s">
        <v>3864</v>
      </c>
      <c r="C1766" t="s">
        <v>167</v>
      </c>
      <c r="D1766" t="s">
        <v>3752</v>
      </c>
      <c r="E1766">
        <v>-37.6967</v>
      </c>
      <c r="F1766">
        <v>-5.5970000000000004</v>
      </c>
      <c r="G1766">
        <v>5914</v>
      </c>
      <c r="H1766">
        <v>5752</v>
      </c>
      <c r="I1766">
        <v>5917</v>
      </c>
      <c r="J1766">
        <v>5948</v>
      </c>
      <c r="K1766">
        <v>5827</v>
      </c>
      <c r="L1766">
        <v>5554</v>
      </c>
      <c r="M1766">
        <v>5234</v>
      </c>
      <c r="N1766">
        <v>5628</v>
      </c>
      <c r="O1766">
        <v>6199</v>
      </c>
      <c r="P1766">
        <v>6378</v>
      </c>
      <c r="Q1766">
        <v>6448</v>
      </c>
      <c r="R1766">
        <v>6297</v>
      </c>
      <c r="S1766">
        <v>5781</v>
      </c>
    </row>
    <row r="1767" spans="1:19" x14ac:dyDescent="0.25">
      <c r="A1767">
        <v>17646</v>
      </c>
      <c r="B1767" t="s">
        <v>2479</v>
      </c>
      <c r="C1767" t="s">
        <v>167</v>
      </c>
      <c r="D1767" t="s">
        <v>1727</v>
      </c>
      <c r="E1767">
        <v>-40.760800000000003</v>
      </c>
      <c r="F1767">
        <v>-16.635300000000001</v>
      </c>
      <c r="G1767">
        <v>4952</v>
      </c>
      <c r="H1767">
        <v>5450</v>
      </c>
      <c r="I1767">
        <v>5868</v>
      </c>
      <c r="J1767">
        <v>5347</v>
      </c>
      <c r="K1767">
        <v>4967</v>
      </c>
      <c r="L1767">
        <v>4387</v>
      </c>
      <c r="M1767">
        <v>4073</v>
      </c>
      <c r="N1767">
        <v>4165</v>
      </c>
      <c r="O1767">
        <v>4689</v>
      </c>
      <c r="P1767">
        <v>5244</v>
      </c>
      <c r="Q1767">
        <v>5072</v>
      </c>
      <c r="R1767">
        <v>4749</v>
      </c>
      <c r="S1767">
        <v>5407</v>
      </c>
    </row>
    <row r="1768" spans="1:19" x14ac:dyDescent="0.25">
      <c r="A1768">
        <v>13463</v>
      </c>
      <c r="B1768" t="s">
        <v>2313</v>
      </c>
      <c r="C1768" t="s">
        <v>167</v>
      </c>
      <c r="D1768" t="s">
        <v>1727</v>
      </c>
      <c r="E1768">
        <v>-44.900599999999997</v>
      </c>
      <c r="F1768">
        <v>-18.7546</v>
      </c>
      <c r="G1768">
        <v>5646</v>
      </c>
      <c r="H1768">
        <v>5495</v>
      </c>
      <c r="I1768">
        <v>6035</v>
      </c>
      <c r="J1768">
        <v>5584</v>
      </c>
      <c r="K1768">
        <v>5858</v>
      </c>
      <c r="L1768">
        <v>5497</v>
      </c>
      <c r="M1768">
        <v>5301</v>
      </c>
      <c r="N1768">
        <v>5722</v>
      </c>
      <c r="O1768">
        <v>6173</v>
      </c>
      <c r="P1768">
        <v>6116</v>
      </c>
      <c r="Q1768">
        <v>5605</v>
      </c>
      <c r="R1768">
        <v>5096</v>
      </c>
      <c r="S1768">
        <v>5271</v>
      </c>
    </row>
    <row r="1769" spans="1:19" x14ac:dyDescent="0.25">
      <c r="A1769">
        <v>1592</v>
      </c>
      <c r="B1769" t="s">
        <v>4046</v>
      </c>
      <c r="C1769" t="s">
        <v>167</v>
      </c>
      <c r="D1769" t="s">
        <v>3898</v>
      </c>
      <c r="E1769">
        <v>-51.303600000000003</v>
      </c>
      <c r="F1769">
        <v>-29.453199999999999</v>
      </c>
      <c r="G1769">
        <v>4552</v>
      </c>
      <c r="H1769">
        <v>5360</v>
      </c>
      <c r="I1769">
        <v>5412</v>
      </c>
      <c r="J1769">
        <v>5107</v>
      </c>
      <c r="K1769">
        <v>4620</v>
      </c>
      <c r="L1769">
        <v>3775</v>
      </c>
      <c r="M1769">
        <v>3299</v>
      </c>
      <c r="N1769">
        <v>3545</v>
      </c>
      <c r="O1769">
        <v>4124</v>
      </c>
      <c r="P1769">
        <v>3918</v>
      </c>
      <c r="Q1769">
        <v>4514</v>
      </c>
      <c r="R1769">
        <v>5455</v>
      </c>
      <c r="S1769">
        <v>5501</v>
      </c>
    </row>
    <row r="1770" spans="1:19" x14ac:dyDescent="0.25">
      <c r="A1770">
        <v>33198</v>
      </c>
      <c r="B1770" t="s">
        <v>194</v>
      </c>
      <c r="C1770" t="s">
        <v>167</v>
      </c>
      <c r="D1770" t="s">
        <v>192</v>
      </c>
      <c r="E1770">
        <v>-36.303100000000001</v>
      </c>
      <c r="F1770">
        <v>-10.293900000000001</v>
      </c>
      <c r="G1770">
        <v>5443</v>
      </c>
      <c r="H1770">
        <v>5860</v>
      </c>
      <c r="I1770">
        <v>5993</v>
      </c>
      <c r="J1770">
        <v>6068</v>
      </c>
      <c r="K1770">
        <v>5264</v>
      </c>
      <c r="L1770">
        <v>4707</v>
      </c>
      <c r="M1770">
        <v>4409</v>
      </c>
      <c r="N1770">
        <v>4492</v>
      </c>
      <c r="O1770">
        <v>5053</v>
      </c>
      <c r="P1770">
        <v>5599</v>
      </c>
      <c r="Q1770">
        <v>5870</v>
      </c>
      <c r="R1770">
        <v>5989</v>
      </c>
      <c r="S1770">
        <v>6011</v>
      </c>
    </row>
    <row r="1771" spans="1:19" x14ac:dyDescent="0.25">
      <c r="A1771">
        <v>26865</v>
      </c>
      <c r="B1771" t="s">
        <v>1600</v>
      </c>
      <c r="C1771" t="s">
        <v>167</v>
      </c>
      <c r="D1771" t="s">
        <v>1511</v>
      </c>
      <c r="E1771">
        <v>-54.938899999999997</v>
      </c>
      <c r="F1771">
        <v>-12.382199999999999</v>
      </c>
      <c r="G1771">
        <v>5178</v>
      </c>
      <c r="H1771">
        <v>4792</v>
      </c>
      <c r="I1771">
        <v>4969</v>
      </c>
      <c r="J1771">
        <v>5009</v>
      </c>
      <c r="K1771">
        <v>5271</v>
      </c>
      <c r="L1771">
        <v>5436</v>
      </c>
      <c r="M1771">
        <v>5307</v>
      </c>
      <c r="N1771">
        <v>5556</v>
      </c>
      <c r="O1771">
        <v>5696</v>
      </c>
      <c r="P1771">
        <v>5265</v>
      </c>
      <c r="Q1771">
        <v>5148</v>
      </c>
      <c r="R1771">
        <v>4833</v>
      </c>
      <c r="S1771">
        <v>4854</v>
      </c>
    </row>
    <row r="1772" spans="1:19" x14ac:dyDescent="0.25">
      <c r="A1772">
        <v>5260</v>
      </c>
      <c r="B1772" t="s">
        <v>3135</v>
      </c>
      <c r="C1772" t="s">
        <v>167</v>
      </c>
      <c r="D1772" t="s">
        <v>2912</v>
      </c>
      <c r="E1772">
        <v>-51.981000000000002</v>
      </c>
      <c r="F1772">
        <v>-23.914000000000001</v>
      </c>
      <c r="G1772">
        <v>5136</v>
      </c>
      <c r="H1772">
        <v>5448</v>
      </c>
      <c r="I1772">
        <v>5554</v>
      </c>
      <c r="J1772">
        <v>5557</v>
      </c>
      <c r="K1772">
        <v>5357</v>
      </c>
      <c r="L1772">
        <v>4531</v>
      </c>
      <c r="M1772">
        <v>4214</v>
      </c>
      <c r="N1772">
        <v>4421</v>
      </c>
      <c r="O1772">
        <v>5285</v>
      </c>
      <c r="P1772">
        <v>4969</v>
      </c>
      <c r="Q1772">
        <v>5150</v>
      </c>
      <c r="R1772">
        <v>5551</v>
      </c>
      <c r="S1772">
        <v>5597</v>
      </c>
    </row>
    <row r="1773" spans="1:19" x14ac:dyDescent="0.25">
      <c r="A1773">
        <v>4174</v>
      </c>
      <c r="B1773" t="s">
        <v>3003</v>
      </c>
      <c r="C1773" t="s">
        <v>167</v>
      </c>
      <c r="D1773" t="s">
        <v>2912</v>
      </c>
      <c r="E1773">
        <v>-50.545999999999999</v>
      </c>
      <c r="F1773">
        <v>-25.411200000000001</v>
      </c>
      <c r="G1773">
        <v>4550</v>
      </c>
      <c r="H1773">
        <v>4945</v>
      </c>
      <c r="I1773">
        <v>5023</v>
      </c>
      <c r="J1773">
        <v>4864</v>
      </c>
      <c r="K1773">
        <v>4508</v>
      </c>
      <c r="L1773">
        <v>3897</v>
      </c>
      <c r="M1773">
        <v>3562</v>
      </c>
      <c r="N1773">
        <v>3863</v>
      </c>
      <c r="O1773">
        <v>4845</v>
      </c>
      <c r="P1773">
        <v>4420</v>
      </c>
      <c r="Q1773">
        <v>4567</v>
      </c>
      <c r="R1773">
        <v>5082</v>
      </c>
      <c r="S1773">
        <v>5018</v>
      </c>
    </row>
    <row r="1774" spans="1:19" x14ac:dyDescent="0.25">
      <c r="A1774">
        <v>12766</v>
      </c>
      <c r="B1774" t="s">
        <v>2274</v>
      </c>
      <c r="C1774" t="s">
        <v>167</v>
      </c>
      <c r="D1774" t="s">
        <v>1727</v>
      </c>
      <c r="E1774">
        <v>-42.080199999999998</v>
      </c>
      <c r="F1774">
        <v>-19.1525</v>
      </c>
      <c r="G1774">
        <v>4974</v>
      </c>
      <c r="H1774">
        <v>5391</v>
      </c>
      <c r="I1774">
        <v>5832</v>
      </c>
      <c r="J1774">
        <v>5254</v>
      </c>
      <c r="K1774">
        <v>5044</v>
      </c>
      <c r="L1774">
        <v>4536</v>
      </c>
      <c r="M1774">
        <v>4419</v>
      </c>
      <c r="N1774">
        <v>4438</v>
      </c>
      <c r="O1774">
        <v>4988</v>
      </c>
      <c r="P1774">
        <v>5109</v>
      </c>
      <c r="Q1774">
        <v>4973</v>
      </c>
      <c r="R1774">
        <v>4535</v>
      </c>
      <c r="S1774">
        <v>5173</v>
      </c>
    </row>
    <row r="1775" spans="1:19" x14ac:dyDescent="0.25">
      <c r="A1775">
        <v>48683</v>
      </c>
      <c r="B1775" t="s">
        <v>1327</v>
      </c>
      <c r="C1775" t="s">
        <v>167</v>
      </c>
      <c r="D1775" t="s">
        <v>1298</v>
      </c>
      <c r="E1775">
        <v>-44.898200000000003</v>
      </c>
      <c r="F1775">
        <v>-6.1624999999999996</v>
      </c>
      <c r="G1775">
        <v>5349</v>
      </c>
      <c r="H1775">
        <v>4447</v>
      </c>
      <c r="I1775">
        <v>4777</v>
      </c>
      <c r="J1775">
        <v>4846</v>
      </c>
      <c r="K1775">
        <v>5027</v>
      </c>
      <c r="L1775">
        <v>5216</v>
      </c>
      <c r="M1775">
        <v>5613</v>
      </c>
      <c r="N1775">
        <v>5863</v>
      </c>
      <c r="O1775">
        <v>6452</v>
      </c>
      <c r="P1775">
        <v>6519</v>
      </c>
      <c r="Q1775">
        <v>5644</v>
      </c>
      <c r="R1775">
        <v>5033</v>
      </c>
      <c r="S1775">
        <v>4745</v>
      </c>
    </row>
    <row r="1776" spans="1:19" x14ac:dyDescent="0.25">
      <c r="A1776">
        <v>50674</v>
      </c>
      <c r="B1776" t="s">
        <v>3860</v>
      </c>
      <c r="C1776" t="s">
        <v>167</v>
      </c>
      <c r="D1776" t="s">
        <v>3752</v>
      </c>
      <c r="E1776">
        <v>-36.528500000000001</v>
      </c>
      <c r="F1776">
        <v>-5.6913999999999998</v>
      </c>
      <c r="G1776">
        <v>5782</v>
      </c>
      <c r="H1776">
        <v>5693</v>
      </c>
      <c r="I1776">
        <v>5791</v>
      </c>
      <c r="J1776">
        <v>5982</v>
      </c>
      <c r="K1776">
        <v>5669</v>
      </c>
      <c r="L1776">
        <v>5426</v>
      </c>
      <c r="M1776">
        <v>5037</v>
      </c>
      <c r="N1776">
        <v>5307</v>
      </c>
      <c r="O1776">
        <v>5959</v>
      </c>
      <c r="P1776">
        <v>6265</v>
      </c>
      <c r="Q1776">
        <v>6315</v>
      </c>
      <c r="R1776">
        <v>6199</v>
      </c>
      <c r="S1776">
        <v>5743</v>
      </c>
    </row>
    <row r="1777" spans="1:19" x14ac:dyDescent="0.25">
      <c r="A1777">
        <v>8953</v>
      </c>
      <c r="B1777" t="s">
        <v>5136</v>
      </c>
      <c r="C1777" t="s">
        <v>167</v>
      </c>
      <c r="D1777" t="s">
        <v>4704</v>
      </c>
      <c r="E1777">
        <v>-48.687800000000003</v>
      </c>
      <c r="F1777">
        <v>-21.266500000000001</v>
      </c>
      <c r="G1777">
        <v>5359</v>
      </c>
      <c r="H1777">
        <v>5177</v>
      </c>
      <c r="I1777">
        <v>5675</v>
      </c>
      <c r="J1777">
        <v>5415</v>
      </c>
      <c r="K1777">
        <v>5494</v>
      </c>
      <c r="L1777">
        <v>5038</v>
      </c>
      <c r="M1777">
        <v>4902</v>
      </c>
      <c r="N1777">
        <v>5098</v>
      </c>
      <c r="O1777">
        <v>5818</v>
      </c>
      <c r="P1777">
        <v>5408</v>
      </c>
      <c r="Q1777">
        <v>5478</v>
      </c>
      <c r="R1777">
        <v>5385</v>
      </c>
      <c r="S1777">
        <v>5425</v>
      </c>
    </row>
    <row r="1778" spans="1:19" x14ac:dyDescent="0.25">
      <c r="A1778">
        <v>10682</v>
      </c>
      <c r="B1778" t="s">
        <v>5263</v>
      </c>
      <c r="C1778" t="s">
        <v>167</v>
      </c>
      <c r="D1778" t="s">
        <v>4704</v>
      </c>
      <c r="E1778">
        <v>-50.247500000000002</v>
      </c>
      <c r="F1778">
        <v>-20.280999999999999</v>
      </c>
      <c r="G1778">
        <v>5406</v>
      </c>
      <c r="H1778">
        <v>5290</v>
      </c>
      <c r="I1778">
        <v>5675</v>
      </c>
      <c r="J1778">
        <v>5421</v>
      </c>
      <c r="K1778">
        <v>5515</v>
      </c>
      <c r="L1778">
        <v>5085</v>
      </c>
      <c r="M1778">
        <v>4942</v>
      </c>
      <c r="N1778">
        <v>5152</v>
      </c>
      <c r="O1778">
        <v>5870</v>
      </c>
      <c r="P1778">
        <v>5472</v>
      </c>
      <c r="Q1778">
        <v>5488</v>
      </c>
      <c r="R1778">
        <v>5427</v>
      </c>
      <c r="S1778">
        <v>5537</v>
      </c>
    </row>
    <row r="1779" spans="1:19" x14ac:dyDescent="0.25">
      <c r="A1779">
        <v>7100</v>
      </c>
      <c r="B1779" t="s">
        <v>4969</v>
      </c>
      <c r="C1779" t="s">
        <v>167</v>
      </c>
      <c r="D1779" t="s">
        <v>4704</v>
      </c>
      <c r="E1779">
        <v>-49.522399999999998</v>
      </c>
      <c r="F1779">
        <v>-22.359400000000001</v>
      </c>
      <c r="G1779">
        <v>5201</v>
      </c>
      <c r="H1779">
        <v>5088</v>
      </c>
      <c r="I1779">
        <v>5514</v>
      </c>
      <c r="J1779">
        <v>5323</v>
      </c>
      <c r="K1779">
        <v>5370</v>
      </c>
      <c r="L1779">
        <v>4733</v>
      </c>
      <c r="M1779">
        <v>4594</v>
      </c>
      <c r="N1779">
        <v>4783</v>
      </c>
      <c r="O1779">
        <v>5656</v>
      </c>
      <c r="P1779">
        <v>5188</v>
      </c>
      <c r="Q1779">
        <v>5386</v>
      </c>
      <c r="R1779">
        <v>5338</v>
      </c>
      <c r="S1779">
        <v>5441</v>
      </c>
    </row>
    <row r="1780" spans="1:19" x14ac:dyDescent="0.25">
      <c r="A1780">
        <v>5731</v>
      </c>
      <c r="B1780" t="s">
        <v>4789</v>
      </c>
      <c r="C1780" t="s">
        <v>167</v>
      </c>
      <c r="D1780" t="s">
        <v>4704</v>
      </c>
      <c r="E1780">
        <v>-46.371400000000001</v>
      </c>
      <c r="F1780">
        <v>-23.541499999999999</v>
      </c>
      <c r="G1780">
        <v>4630</v>
      </c>
      <c r="H1780">
        <v>4785</v>
      </c>
      <c r="I1780">
        <v>5265</v>
      </c>
      <c r="J1780">
        <v>4826</v>
      </c>
      <c r="K1780">
        <v>4706</v>
      </c>
      <c r="L1780">
        <v>4118</v>
      </c>
      <c r="M1780">
        <v>4007</v>
      </c>
      <c r="N1780">
        <v>4089</v>
      </c>
      <c r="O1780">
        <v>4893</v>
      </c>
      <c r="P1780">
        <v>4520</v>
      </c>
      <c r="Q1780">
        <v>4624</v>
      </c>
      <c r="R1780">
        <v>4699</v>
      </c>
      <c r="S1780">
        <v>5033</v>
      </c>
    </row>
    <row r="1781" spans="1:19" x14ac:dyDescent="0.25">
      <c r="A1781">
        <v>68955</v>
      </c>
      <c r="B1781" t="s">
        <v>304</v>
      </c>
      <c r="C1781" t="s">
        <v>167</v>
      </c>
      <c r="D1781" t="s">
        <v>295</v>
      </c>
      <c r="E1781">
        <v>-51.179900000000004</v>
      </c>
      <c r="F1781">
        <v>0.8569</v>
      </c>
      <c r="G1781">
        <v>4689</v>
      </c>
      <c r="H1781">
        <v>4256</v>
      </c>
      <c r="I1781">
        <v>4017</v>
      </c>
      <c r="J1781">
        <v>4050</v>
      </c>
      <c r="K1781">
        <v>4079</v>
      </c>
      <c r="L1781">
        <v>4407</v>
      </c>
      <c r="M1781">
        <v>4652</v>
      </c>
      <c r="N1781">
        <v>4860</v>
      </c>
      <c r="O1781">
        <v>5338</v>
      </c>
      <c r="P1781">
        <v>5476</v>
      </c>
      <c r="Q1781">
        <v>5454</v>
      </c>
      <c r="R1781">
        <v>5180</v>
      </c>
      <c r="S1781">
        <v>4497</v>
      </c>
    </row>
    <row r="1782" spans="1:19" x14ac:dyDescent="0.25">
      <c r="A1782">
        <v>44124</v>
      </c>
      <c r="B1782" t="s">
        <v>3444</v>
      </c>
      <c r="C1782" t="s">
        <v>167</v>
      </c>
      <c r="D1782" t="s">
        <v>3284</v>
      </c>
      <c r="E1782">
        <v>-35.243400000000001</v>
      </c>
      <c r="F1782">
        <v>-7.4500999999999999</v>
      </c>
      <c r="G1782">
        <v>5387</v>
      </c>
      <c r="H1782">
        <v>5430</v>
      </c>
      <c r="I1782">
        <v>5723</v>
      </c>
      <c r="J1782">
        <v>5868</v>
      </c>
      <c r="K1782">
        <v>5479</v>
      </c>
      <c r="L1782">
        <v>4878</v>
      </c>
      <c r="M1782">
        <v>4511</v>
      </c>
      <c r="N1782">
        <v>4626</v>
      </c>
      <c r="O1782">
        <v>5285</v>
      </c>
      <c r="P1782">
        <v>5642</v>
      </c>
      <c r="Q1782">
        <v>5700</v>
      </c>
      <c r="R1782">
        <v>5846</v>
      </c>
      <c r="S1782">
        <v>5655</v>
      </c>
    </row>
    <row r="1783" spans="1:19" x14ac:dyDescent="0.25">
      <c r="A1783">
        <v>12756</v>
      </c>
      <c r="B1783" t="s">
        <v>2267</v>
      </c>
      <c r="C1783" t="s">
        <v>167</v>
      </c>
      <c r="D1783" t="s">
        <v>1727</v>
      </c>
      <c r="E1783">
        <v>-43.019599999999997</v>
      </c>
      <c r="F1783">
        <v>-19.2348</v>
      </c>
      <c r="G1783">
        <v>4976</v>
      </c>
      <c r="H1783">
        <v>5220</v>
      </c>
      <c r="I1783">
        <v>5753</v>
      </c>
      <c r="J1783">
        <v>5159</v>
      </c>
      <c r="K1783">
        <v>5005</v>
      </c>
      <c r="L1783">
        <v>4539</v>
      </c>
      <c r="M1783">
        <v>4414</v>
      </c>
      <c r="N1783">
        <v>4656</v>
      </c>
      <c r="O1783">
        <v>5281</v>
      </c>
      <c r="P1783">
        <v>5235</v>
      </c>
      <c r="Q1783">
        <v>5033</v>
      </c>
      <c r="R1783">
        <v>4471</v>
      </c>
      <c r="S1783">
        <v>4942</v>
      </c>
    </row>
    <row r="1784" spans="1:19" x14ac:dyDescent="0.25">
      <c r="A1784">
        <v>10049</v>
      </c>
      <c r="B1784" t="s">
        <v>2016</v>
      </c>
      <c r="C1784" t="s">
        <v>167</v>
      </c>
      <c r="D1784" t="s">
        <v>1727</v>
      </c>
      <c r="E1784">
        <v>-42.279400000000003</v>
      </c>
      <c r="F1784">
        <v>-20.726500000000001</v>
      </c>
      <c r="G1784">
        <v>4986</v>
      </c>
      <c r="H1784">
        <v>5237</v>
      </c>
      <c r="I1784">
        <v>5779</v>
      </c>
      <c r="J1784">
        <v>5058</v>
      </c>
      <c r="K1784">
        <v>4905</v>
      </c>
      <c r="L1784">
        <v>4542</v>
      </c>
      <c r="M1784">
        <v>4643</v>
      </c>
      <c r="N1784">
        <v>4739</v>
      </c>
      <c r="O1784">
        <v>5365</v>
      </c>
      <c r="P1784">
        <v>5300</v>
      </c>
      <c r="Q1784">
        <v>4918</v>
      </c>
      <c r="R1784">
        <v>4377</v>
      </c>
      <c r="S1784">
        <v>4963</v>
      </c>
    </row>
    <row r="1785" spans="1:19" x14ac:dyDescent="0.25">
      <c r="A1785">
        <v>5374</v>
      </c>
      <c r="B1785" t="s">
        <v>3150</v>
      </c>
      <c r="C1785" t="s">
        <v>167</v>
      </c>
      <c r="D1785" t="s">
        <v>2912</v>
      </c>
      <c r="E1785">
        <v>-50.402900000000002</v>
      </c>
      <c r="F1785">
        <v>-23.849</v>
      </c>
      <c r="G1785">
        <v>4951</v>
      </c>
      <c r="H1785">
        <v>5042</v>
      </c>
      <c r="I1785">
        <v>5313</v>
      </c>
      <c r="J1785">
        <v>5176</v>
      </c>
      <c r="K1785">
        <v>5117</v>
      </c>
      <c r="L1785">
        <v>4418</v>
      </c>
      <c r="M1785">
        <v>4124</v>
      </c>
      <c r="N1785">
        <v>4390</v>
      </c>
      <c r="O1785">
        <v>5338</v>
      </c>
      <c r="P1785">
        <v>4944</v>
      </c>
      <c r="Q1785">
        <v>4972</v>
      </c>
      <c r="R1785">
        <v>5245</v>
      </c>
      <c r="S1785">
        <v>5336</v>
      </c>
    </row>
    <row r="1786" spans="1:19" x14ac:dyDescent="0.25">
      <c r="A1786">
        <v>13557</v>
      </c>
      <c r="B1786" t="s">
        <v>1720</v>
      </c>
      <c r="C1786" t="s">
        <v>167</v>
      </c>
      <c r="D1786" t="s">
        <v>1651</v>
      </c>
      <c r="E1786">
        <v>-53.6417</v>
      </c>
      <c r="F1786">
        <v>-18.683299999999999</v>
      </c>
      <c r="G1786">
        <v>5431</v>
      </c>
      <c r="H1786">
        <v>5155</v>
      </c>
      <c r="I1786">
        <v>5593</v>
      </c>
      <c r="J1786">
        <v>5577</v>
      </c>
      <c r="K1786">
        <v>5647</v>
      </c>
      <c r="L1786">
        <v>5280</v>
      </c>
      <c r="M1786">
        <v>5120</v>
      </c>
      <c r="N1786">
        <v>5210</v>
      </c>
      <c r="O1786">
        <v>5875</v>
      </c>
      <c r="P1786">
        <v>5492</v>
      </c>
      <c r="Q1786">
        <v>5396</v>
      </c>
      <c r="R1786">
        <v>5443</v>
      </c>
      <c r="S1786">
        <v>5381</v>
      </c>
    </row>
    <row r="1787" spans="1:19" x14ac:dyDescent="0.25">
      <c r="A1787">
        <v>27735</v>
      </c>
      <c r="B1787" t="s">
        <v>5385</v>
      </c>
      <c r="C1787" t="s">
        <v>167</v>
      </c>
      <c r="D1787" t="s">
        <v>5370</v>
      </c>
      <c r="E1787">
        <v>-49.171199999999999</v>
      </c>
      <c r="F1787">
        <v>-12.138199999999999</v>
      </c>
      <c r="G1787">
        <v>5382</v>
      </c>
      <c r="H1787">
        <v>5000</v>
      </c>
      <c r="I1787">
        <v>5213</v>
      </c>
      <c r="J1787">
        <v>5102</v>
      </c>
      <c r="K1787">
        <v>5405</v>
      </c>
      <c r="L1787">
        <v>5571</v>
      </c>
      <c r="M1787">
        <v>5369</v>
      </c>
      <c r="N1787">
        <v>5684</v>
      </c>
      <c r="O1787">
        <v>6177</v>
      </c>
      <c r="P1787">
        <v>5893</v>
      </c>
      <c r="Q1787">
        <v>5351</v>
      </c>
      <c r="R1787">
        <v>4923</v>
      </c>
      <c r="S1787">
        <v>4898</v>
      </c>
    </row>
    <row r="1788" spans="1:19" x14ac:dyDescent="0.25">
      <c r="A1788">
        <v>19993</v>
      </c>
      <c r="B1788" t="s">
        <v>1550</v>
      </c>
      <c r="C1788" t="s">
        <v>167</v>
      </c>
      <c r="D1788" t="s">
        <v>1511</v>
      </c>
      <c r="E1788">
        <v>-58.738199999999999</v>
      </c>
      <c r="F1788">
        <v>-15.449</v>
      </c>
      <c r="G1788">
        <v>4989</v>
      </c>
      <c r="H1788">
        <v>4796</v>
      </c>
      <c r="I1788">
        <v>4841</v>
      </c>
      <c r="J1788">
        <v>4911</v>
      </c>
      <c r="K1788">
        <v>5020</v>
      </c>
      <c r="L1788">
        <v>4602</v>
      </c>
      <c r="M1788">
        <v>4919</v>
      </c>
      <c r="N1788">
        <v>4976</v>
      </c>
      <c r="O1788">
        <v>5589</v>
      </c>
      <c r="P1788">
        <v>5188</v>
      </c>
      <c r="Q1788">
        <v>5071</v>
      </c>
      <c r="R1788">
        <v>5053</v>
      </c>
      <c r="S1788">
        <v>4908</v>
      </c>
    </row>
    <row r="1789" spans="1:19" x14ac:dyDescent="0.25">
      <c r="A1789">
        <v>31864</v>
      </c>
      <c r="B1789" t="s">
        <v>752</v>
      </c>
      <c r="C1789" t="s">
        <v>167</v>
      </c>
      <c r="D1789" t="s">
        <v>375</v>
      </c>
      <c r="E1789">
        <v>-40.1325</v>
      </c>
      <c r="F1789">
        <v>-10.740399999999999</v>
      </c>
      <c r="G1789">
        <v>5196</v>
      </c>
      <c r="H1789">
        <v>5704</v>
      </c>
      <c r="I1789">
        <v>5708</v>
      </c>
      <c r="J1789">
        <v>5865</v>
      </c>
      <c r="K1789">
        <v>5023</v>
      </c>
      <c r="L1789">
        <v>4386</v>
      </c>
      <c r="M1789">
        <v>4125</v>
      </c>
      <c r="N1789">
        <v>4337</v>
      </c>
      <c r="O1789">
        <v>4820</v>
      </c>
      <c r="P1789">
        <v>5654</v>
      </c>
      <c r="Q1789">
        <v>5515</v>
      </c>
      <c r="R1789">
        <v>5647</v>
      </c>
      <c r="S1789">
        <v>5572</v>
      </c>
    </row>
    <row r="1790" spans="1:19" x14ac:dyDescent="0.25">
      <c r="A1790">
        <v>44395</v>
      </c>
      <c r="B1790" t="s">
        <v>752</v>
      </c>
      <c r="C1790" t="s">
        <v>167</v>
      </c>
      <c r="D1790" t="s">
        <v>5370</v>
      </c>
      <c r="E1790">
        <v>-47.495800000000003</v>
      </c>
      <c r="F1790">
        <v>-7.3353999999999999</v>
      </c>
      <c r="G1790">
        <v>5228</v>
      </c>
      <c r="H1790">
        <v>4655</v>
      </c>
      <c r="I1790">
        <v>4807</v>
      </c>
      <c r="J1790">
        <v>4806</v>
      </c>
      <c r="K1790">
        <v>4986</v>
      </c>
      <c r="L1790">
        <v>5392</v>
      </c>
      <c r="M1790">
        <v>5726</v>
      </c>
      <c r="N1790">
        <v>5658</v>
      </c>
      <c r="O1790">
        <v>6192</v>
      </c>
      <c r="P1790">
        <v>6087</v>
      </c>
      <c r="Q1790">
        <v>5239</v>
      </c>
      <c r="R1790">
        <v>4649</v>
      </c>
      <c r="S1790">
        <v>4539</v>
      </c>
    </row>
    <row r="1791" spans="1:19" x14ac:dyDescent="0.25">
      <c r="A1791">
        <v>21045</v>
      </c>
      <c r="B1791" t="s">
        <v>421</v>
      </c>
      <c r="C1791" t="s">
        <v>167</v>
      </c>
      <c r="D1791" t="s">
        <v>375</v>
      </c>
      <c r="E1791">
        <v>-39.9238</v>
      </c>
      <c r="F1791">
        <v>-14.987500000000001</v>
      </c>
      <c r="G1791">
        <v>4871</v>
      </c>
      <c r="H1791">
        <v>5339</v>
      </c>
      <c r="I1791">
        <v>5607</v>
      </c>
      <c r="J1791">
        <v>5404</v>
      </c>
      <c r="K1791">
        <v>4872</v>
      </c>
      <c r="L1791">
        <v>4315</v>
      </c>
      <c r="M1791">
        <v>4006</v>
      </c>
      <c r="N1791">
        <v>4173</v>
      </c>
      <c r="O1791">
        <v>4573</v>
      </c>
      <c r="P1791">
        <v>5019</v>
      </c>
      <c r="Q1791">
        <v>4902</v>
      </c>
      <c r="R1791">
        <v>4825</v>
      </c>
      <c r="S1791">
        <v>5421</v>
      </c>
    </row>
    <row r="1792" spans="1:19" x14ac:dyDescent="0.25">
      <c r="A1792">
        <v>17550</v>
      </c>
      <c r="B1792" t="s">
        <v>1152</v>
      </c>
      <c r="C1792" t="s">
        <v>167</v>
      </c>
      <c r="D1792" t="s">
        <v>1058</v>
      </c>
      <c r="E1792">
        <v>-50.304400000000001</v>
      </c>
      <c r="F1792">
        <v>-16.578199999999999</v>
      </c>
      <c r="G1792">
        <v>5483</v>
      </c>
      <c r="H1792">
        <v>5172</v>
      </c>
      <c r="I1792">
        <v>5386</v>
      </c>
      <c r="J1792">
        <v>5369</v>
      </c>
      <c r="K1792">
        <v>5714</v>
      </c>
      <c r="L1792">
        <v>5626</v>
      </c>
      <c r="M1792">
        <v>5415</v>
      </c>
      <c r="N1792">
        <v>5584</v>
      </c>
      <c r="O1792">
        <v>6191</v>
      </c>
      <c r="P1792">
        <v>5677</v>
      </c>
      <c r="Q1792">
        <v>5417</v>
      </c>
      <c r="R1792">
        <v>5196</v>
      </c>
      <c r="S1792">
        <v>5046</v>
      </c>
    </row>
    <row r="1793" spans="1:19" x14ac:dyDescent="0.25">
      <c r="A1793">
        <v>36780</v>
      </c>
      <c r="B1793" t="s">
        <v>269</v>
      </c>
      <c r="C1793" t="s">
        <v>167</v>
      </c>
      <c r="D1793" t="s">
        <v>192</v>
      </c>
      <c r="E1793">
        <v>-35.714199999999998</v>
      </c>
      <c r="F1793">
        <v>-9.2731999999999992</v>
      </c>
      <c r="G1793">
        <v>5111</v>
      </c>
      <c r="H1793">
        <v>5390</v>
      </c>
      <c r="I1793">
        <v>5523</v>
      </c>
      <c r="J1793">
        <v>5733</v>
      </c>
      <c r="K1793">
        <v>5185</v>
      </c>
      <c r="L1793">
        <v>4410</v>
      </c>
      <c r="M1793">
        <v>4133</v>
      </c>
      <c r="N1793">
        <v>4207</v>
      </c>
      <c r="O1793">
        <v>4682</v>
      </c>
      <c r="P1793">
        <v>5320</v>
      </c>
      <c r="Q1793">
        <v>5374</v>
      </c>
      <c r="R1793">
        <v>5753</v>
      </c>
      <c r="S1793">
        <v>5618</v>
      </c>
    </row>
    <row r="1794" spans="1:19" x14ac:dyDescent="0.25">
      <c r="A1794">
        <v>3629</v>
      </c>
      <c r="B1794" t="s">
        <v>2916</v>
      </c>
      <c r="C1794" t="s">
        <v>167</v>
      </c>
      <c r="D1794" t="s">
        <v>2912</v>
      </c>
      <c r="E1794">
        <v>-53.309699999999999</v>
      </c>
      <c r="F1794">
        <v>-26.252800000000001</v>
      </c>
      <c r="G1794">
        <v>4916</v>
      </c>
      <c r="H1794">
        <v>5578</v>
      </c>
      <c r="I1794">
        <v>5434</v>
      </c>
      <c r="J1794">
        <v>5432</v>
      </c>
      <c r="K1794">
        <v>4959</v>
      </c>
      <c r="L1794">
        <v>4183</v>
      </c>
      <c r="M1794">
        <v>3726</v>
      </c>
      <c r="N1794">
        <v>4079</v>
      </c>
      <c r="O1794">
        <v>4939</v>
      </c>
      <c r="P1794">
        <v>4655</v>
      </c>
      <c r="Q1794">
        <v>5087</v>
      </c>
      <c r="R1794">
        <v>5472</v>
      </c>
      <c r="S1794">
        <v>5445</v>
      </c>
    </row>
    <row r="1795" spans="1:19" x14ac:dyDescent="0.25">
      <c r="A1795">
        <v>3367</v>
      </c>
      <c r="B1795" t="s">
        <v>4630</v>
      </c>
      <c r="C1795" t="s">
        <v>167</v>
      </c>
      <c r="D1795" t="s">
        <v>4434</v>
      </c>
      <c r="E1795">
        <v>-53.348100000000002</v>
      </c>
      <c r="F1795">
        <v>-26.777899999999999</v>
      </c>
      <c r="G1795">
        <v>4853</v>
      </c>
      <c r="H1795">
        <v>5546</v>
      </c>
      <c r="I1795">
        <v>5541</v>
      </c>
      <c r="J1795">
        <v>5468</v>
      </c>
      <c r="K1795">
        <v>4864</v>
      </c>
      <c r="L1795">
        <v>4096</v>
      </c>
      <c r="M1795">
        <v>3541</v>
      </c>
      <c r="N1795">
        <v>3908</v>
      </c>
      <c r="O1795">
        <v>4709</v>
      </c>
      <c r="P1795">
        <v>4460</v>
      </c>
      <c r="Q1795">
        <v>5065</v>
      </c>
      <c r="R1795">
        <v>5501</v>
      </c>
      <c r="S1795">
        <v>5537</v>
      </c>
    </row>
    <row r="1796" spans="1:19" x14ac:dyDescent="0.25">
      <c r="A1796">
        <v>8245</v>
      </c>
      <c r="B1796" t="s">
        <v>5073</v>
      </c>
      <c r="C1796" t="s">
        <v>167</v>
      </c>
      <c r="D1796" t="s">
        <v>4704</v>
      </c>
      <c r="E1796">
        <v>-51.380600000000001</v>
      </c>
      <c r="F1796">
        <v>-21.675999999999998</v>
      </c>
      <c r="G1796">
        <v>5338</v>
      </c>
      <c r="H1796">
        <v>5308</v>
      </c>
      <c r="I1796">
        <v>5672</v>
      </c>
      <c r="J1796">
        <v>5625</v>
      </c>
      <c r="K1796">
        <v>5524</v>
      </c>
      <c r="L1796">
        <v>4922</v>
      </c>
      <c r="M1796">
        <v>4744</v>
      </c>
      <c r="N1796">
        <v>4830</v>
      </c>
      <c r="O1796">
        <v>5663</v>
      </c>
      <c r="P1796">
        <v>5212</v>
      </c>
      <c r="Q1796">
        <v>5433</v>
      </c>
      <c r="R1796">
        <v>5522</v>
      </c>
      <c r="S1796">
        <v>5594</v>
      </c>
    </row>
    <row r="1797" spans="1:19" x14ac:dyDescent="0.25">
      <c r="A1797">
        <v>5888</v>
      </c>
      <c r="B1797" t="s">
        <v>3206</v>
      </c>
      <c r="C1797" t="s">
        <v>167</v>
      </c>
      <c r="D1797" t="s">
        <v>2912</v>
      </c>
      <c r="E1797">
        <v>-52.3033</v>
      </c>
      <c r="F1797">
        <v>-23.318300000000001</v>
      </c>
      <c r="G1797">
        <v>5171</v>
      </c>
      <c r="H1797">
        <v>5319</v>
      </c>
      <c r="I1797">
        <v>5618</v>
      </c>
      <c r="J1797">
        <v>5631</v>
      </c>
      <c r="K1797">
        <v>5321</v>
      </c>
      <c r="L1797">
        <v>4548</v>
      </c>
      <c r="M1797">
        <v>4306</v>
      </c>
      <c r="N1797">
        <v>4497</v>
      </c>
      <c r="O1797">
        <v>5305</v>
      </c>
      <c r="P1797">
        <v>5054</v>
      </c>
      <c r="Q1797">
        <v>5299</v>
      </c>
      <c r="R1797">
        <v>5550</v>
      </c>
      <c r="S1797">
        <v>5601</v>
      </c>
    </row>
    <row r="1798" spans="1:19" x14ac:dyDescent="0.25">
      <c r="A1798">
        <v>49146</v>
      </c>
      <c r="B1798" t="s">
        <v>3821</v>
      </c>
      <c r="C1798" t="s">
        <v>167</v>
      </c>
      <c r="D1798" t="s">
        <v>3752</v>
      </c>
      <c r="E1798">
        <v>-36.810600000000001</v>
      </c>
      <c r="F1798">
        <v>-6.1235999999999997</v>
      </c>
      <c r="G1798">
        <v>5774</v>
      </c>
      <c r="H1798">
        <v>5626</v>
      </c>
      <c r="I1798">
        <v>5781</v>
      </c>
      <c r="J1798">
        <v>5905</v>
      </c>
      <c r="K1798">
        <v>5763</v>
      </c>
      <c r="L1798">
        <v>5296</v>
      </c>
      <c r="M1798">
        <v>5017</v>
      </c>
      <c r="N1798">
        <v>5330</v>
      </c>
      <c r="O1798">
        <v>6088</v>
      </c>
      <c r="P1798">
        <v>6417</v>
      </c>
      <c r="Q1798">
        <v>6323</v>
      </c>
      <c r="R1798">
        <v>6152</v>
      </c>
      <c r="S1798">
        <v>5589</v>
      </c>
    </row>
    <row r="1799" spans="1:19" x14ac:dyDescent="0.25">
      <c r="A1799">
        <v>9970</v>
      </c>
      <c r="B1799" t="s">
        <v>5216</v>
      </c>
      <c r="C1799" t="s">
        <v>167</v>
      </c>
      <c r="D1799" t="s">
        <v>4704</v>
      </c>
      <c r="E1799">
        <v>-50.1449</v>
      </c>
      <c r="F1799">
        <v>-20.677</v>
      </c>
      <c r="G1799">
        <v>5379</v>
      </c>
      <c r="H1799">
        <v>5298</v>
      </c>
      <c r="I1799">
        <v>5636</v>
      </c>
      <c r="J1799">
        <v>5468</v>
      </c>
      <c r="K1799">
        <v>5502</v>
      </c>
      <c r="L1799">
        <v>5018</v>
      </c>
      <c r="M1799">
        <v>4912</v>
      </c>
      <c r="N1799">
        <v>5110</v>
      </c>
      <c r="O1799">
        <v>5834</v>
      </c>
      <c r="P1799">
        <v>5344</v>
      </c>
      <c r="Q1799">
        <v>5487</v>
      </c>
      <c r="R1799">
        <v>5442</v>
      </c>
      <c r="S1799">
        <v>5503</v>
      </c>
    </row>
    <row r="1800" spans="1:19" x14ac:dyDescent="0.25">
      <c r="A1800">
        <v>42139</v>
      </c>
      <c r="B1800" t="s">
        <v>3396</v>
      </c>
      <c r="C1800" t="s">
        <v>167</v>
      </c>
      <c r="D1800" t="s">
        <v>3284</v>
      </c>
      <c r="E1800">
        <v>-37.971800000000002</v>
      </c>
      <c r="F1800">
        <v>-7.8587999999999996</v>
      </c>
      <c r="G1800">
        <v>5782</v>
      </c>
      <c r="H1800">
        <v>5897</v>
      </c>
      <c r="I1800">
        <v>6010</v>
      </c>
      <c r="J1800">
        <v>6139</v>
      </c>
      <c r="K1800">
        <v>5922</v>
      </c>
      <c r="L1800">
        <v>5097</v>
      </c>
      <c r="M1800">
        <v>4642</v>
      </c>
      <c r="N1800">
        <v>4858</v>
      </c>
      <c r="O1800">
        <v>5635</v>
      </c>
      <c r="P1800">
        <v>6391</v>
      </c>
      <c r="Q1800">
        <v>6367</v>
      </c>
      <c r="R1800">
        <v>6398</v>
      </c>
      <c r="S1800">
        <v>6027</v>
      </c>
    </row>
    <row r="1801" spans="1:19" x14ac:dyDescent="0.25">
      <c r="A1801">
        <v>1948</v>
      </c>
      <c r="B1801" t="s">
        <v>4134</v>
      </c>
      <c r="C1801" t="s">
        <v>167</v>
      </c>
      <c r="D1801" t="s">
        <v>3898</v>
      </c>
      <c r="E1801">
        <v>-51.187899999999999</v>
      </c>
      <c r="F1801">
        <v>-29.026599999999998</v>
      </c>
      <c r="G1801">
        <v>4668</v>
      </c>
      <c r="H1801">
        <v>5433</v>
      </c>
      <c r="I1801">
        <v>5475</v>
      </c>
      <c r="J1801">
        <v>5136</v>
      </c>
      <c r="K1801">
        <v>4682</v>
      </c>
      <c r="L1801">
        <v>3805</v>
      </c>
      <c r="M1801">
        <v>3350</v>
      </c>
      <c r="N1801">
        <v>3754</v>
      </c>
      <c r="O1801">
        <v>4368</v>
      </c>
      <c r="P1801">
        <v>4107</v>
      </c>
      <c r="Q1801">
        <v>4771</v>
      </c>
      <c r="R1801">
        <v>5579</v>
      </c>
      <c r="S1801">
        <v>5557</v>
      </c>
    </row>
    <row r="1802" spans="1:19" x14ac:dyDescent="0.25">
      <c r="A1802">
        <v>22257</v>
      </c>
      <c r="B1802" t="s">
        <v>1265</v>
      </c>
      <c r="C1802" t="s">
        <v>167</v>
      </c>
      <c r="D1802" t="s">
        <v>1058</v>
      </c>
      <c r="E1802">
        <v>-47.036900000000003</v>
      </c>
      <c r="F1802">
        <v>-14.444699999999999</v>
      </c>
      <c r="G1802">
        <v>5744</v>
      </c>
      <c r="H1802">
        <v>5486</v>
      </c>
      <c r="I1802">
        <v>5851</v>
      </c>
      <c r="J1802">
        <v>5597</v>
      </c>
      <c r="K1802">
        <v>5834</v>
      </c>
      <c r="L1802">
        <v>5707</v>
      </c>
      <c r="M1802">
        <v>5726</v>
      </c>
      <c r="N1802">
        <v>6026</v>
      </c>
      <c r="O1802">
        <v>6421</v>
      </c>
      <c r="P1802">
        <v>6224</v>
      </c>
      <c r="Q1802">
        <v>5714</v>
      </c>
      <c r="R1802">
        <v>5002</v>
      </c>
      <c r="S1802">
        <v>5346</v>
      </c>
    </row>
    <row r="1803" spans="1:19" x14ac:dyDescent="0.25">
      <c r="A1803">
        <v>42479</v>
      </c>
      <c r="B1803" t="s">
        <v>3505</v>
      </c>
      <c r="C1803" t="s">
        <v>167</v>
      </c>
      <c r="D1803" t="s">
        <v>3448</v>
      </c>
      <c r="E1803">
        <v>-42.924700000000001</v>
      </c>
      <c r="F1803">
        <v>-7.7938000000000001</v>
      </c>
      <c r="G1803">
        <v>5767</v>
      </c>
      <c r="H1803">
        <v>5165</v>
      </c>
      <c r="I1803">
        <v>5218</v>
      </c>
      <c r="J1803">
        <v>5297</v>
      </c>
      <c r="K1803">
        <v>5474</v>
      </c>
      <c r="L1803">
        <v>5599</v>
      </c>
      <c r="M1803">
        <v>5724</v>
      </c>
      <c r="N1803">
        <v>5980</v>
      </c>
      <c r="O1803">
        <v>6554</v>
      </c>
      <c r="P1803">
        <v>6780</v>
      </c>
      <c r="Q1803">
        <v>6272</v>
      </c>
      <c r="R1803">
        <v>5699</v>
      </c>
      <c r="S1803">
        <v>5440</v>
      </c>
    </row>
    <row r="1804" spans="1:19" x14ac:dyDescent="0.25">
      <c r="A1804">
        <v>5568</v>
      </c>
      <c r="B1804" t="s">
        <v>3170</v>
      </c>
      <c r="C1804" t="s">
        <v>167</v>
      </c>
      <c r="D1804" t="s">
        <v>2912</v>
      </c>
      <c r="E1804">
        <v>-52.081099999999999</v>
      </c>
      <c r="F1804">
        <v>-23.6035</v>
      </c>
      <c r="G1804">
        <v>5111</v>
      </c>
      <c r="H1804">
        <v>5343</v>
      </c>
      <c r="I1804">
        <v>5470</v>
      </c>
      <c r="J1804">
        <v>5432</v>
      </c>
      <c r="K1804">
        <v>5310</v>
      </c>
      <c r="L1804">
        <v>4549</v>
      </c>
      <c r="M1804">
        <v>4285</v>
      </c>
      <c r="N1804">
        <v>4446</v>
      </c>
      <c r="O1804">
        <v>5259</v>
      </c>
      <c r="P1804">
        <v>5020</v>
      </c>
      <c r="Q1804">
        <v>5154</v>
      </c>
      <c r="R1804">
        <v>5482</v>
      </c>
      <c r="S1804">
        <v>5583</v>
      </c>
    </row>
    <row r="1805" spans="1:19" x14ac:dyDescent="0.25">
      <c r="A1805">
        <v>39416</v>
      </c>
      <c r="B1805" t="s">
        <v>3170</v>
      </c>
      <c r="C1805" t="s">
        <v>167</v>
      </c>
      <c r="D1805" t="s">
        <v>3284</v>
      </c>
      <c r="E1805">
        <v>-38.572000000000003</v>
      </c>
      <c r="F1805">
        <v>-8.5992999999999995</v>
      </c>
      <c r="G1805">
        <v>5730</v>
      </c>
      <c r="H1805">
        <v>6014</v>
      </c>
      <c r="I1805">
        <v>5970</v>
      </c>
      <c r="J1805">
        <v>6141</v>
      </c>
      <c r="K1805">
        <v>5808</v>
      </c>
      <c r="L1805">
        <v>5030</v>
      </c>
      <c r="M1805">
        <v>4494</v>
      </c>
      <c r="N1805">
        <v>4763</v>
      </c>
      <c r="O1805">
        <v>5450</v>
      </c>
      <c r="P1805">
        <v>6275</v>
      </c>
      <c r="Q1805">
        <v>6324</v>
      </c>
      <c r="R1805">
        <v>6398</v>
      </c>
      <c r="S1805">
        <v>6097</v>
      </c>
    </row>
    <row r="1806" spans="1:19" x14ac:dyDescent="0.25">
      <c r="A1806">
        <v>21262</v>
      </c>
      <c r="B1806" t="s">
        <v>428</v>
      </c>
      <c r="C1806" t="s">
        <v>167</v>
      </c>
      <c r="D1806" t="s">
        <v>375</v>
      </c>
      <c r="E1806">
        <v>-39.656399999999998</v>
      </c>
      <c r="F1806">
        <v>-14.858599999999999</v>
      </c>
      <c r="G1806">
        <v>4923</v>
      </c>
      <c r="H1806">
        <v>5465</v>
      </c>
      <c r="I1806">
        <v>5612</v>
      </c>
      <c r="J1806">
        <v>5482</v>
      </c>
      <c r="K1806">
        <v>4877</v>
      </c>
      <c r="L1806">
        <v>4330</v>
      </c>
      <c r="M1806">
        <v>4042</v>
      </c>
      <c r="N1806">
        <v>4257</v>
      </c>
      <c r="O1806">
        <v>4659</v>
      </c>
      <c r="P1806">
        <v>5083</v>
      </c>
      <c r="Q1806">
        <v>4994</v>
      </c>
      <c r="R1806">
        <v>4859</v>
      </c>
      <c r="S1806">
        <v>5416</v>
      </c>
    </row>
    <row r="1807" spans="1:19" x14ac:dyDescent="0.25">
      <c r="A1807">
        <v>43194</v>
      </c>
      <c r="B1807" t="s">
        <v>2572</v>
      </c>
      <c r="C1807" t="s">
        <v>167</v>
      </c>
      <c r="D1807" t="s">
        <v>2567</v>
      </c>
      <c r="E1807">
        <v>-49.702199999999998</v>
      </c>
      <c r="F1807">
        <v>-7.5572999999999997</v>
      </c>
      <c r="G1807">
        <v>5001</v>
      </c>
      <c r="H1807">
        <v>4529</v>
      </c>
      <c r="I1807">
        <v>4668</v>
      </c>
      <c r="J1807">
        <v>4685</v>
      </c>
      <c r="K1807">
        <v>4776</v>
      </c>
      <c r="L1807">
        <v>5072</v>
      </c>
      <c r="M1807">
        <v>5407</v>
      </c>
      <c r="N1807">
        <v>5472</v>
      </c>
      <c r="O1807">
        <v>5972</v>
      </c>
      <c r="P1807">
        <v>5493</v>
      </c>
      <c r="Q1807">
        <v>4895</v>
      </c>
      <c r="R1807">
        <v>4579</v>
      </c>
      <c r="S1807">
        <v>4464</v>
      </c>
    </row>
    <row r="1808" spans="1:19" x14ac:dyDescent="0.25">
      <c r="A1808">
        <v>43665</v>
      </c>
      <c r="B1808" t="s">
        <v>3522</v>
      </c>
      <c r="C1808" t="s">
        <v>167</v>
      </c>
      <c r="D1808" t="s">
        <v>3448</v>
      </c>
      <c r="E1808">
        <v>-41.799700000000001</v>
      </c>
      <c r="F1808">
        <v>-7.4668999999999999</v>
      </c>
      <c r="G1808">
        <v>5827</v>
      </c>
      <c r="H1808">
        <v>5394</v>
      </c>
      <c r="I1808">
        <v>5374</v>
      </c>
      <c r="J1808">
        <v>5570</v>
      </c>
      <c r="K1808">
        <v>5472</v>
      </c>
      <c r="L1808">
        <v>5551</v>
      </c>
      <c r="M1808">
        <v>5626</v>
      </c>
      <c r="N1808">
        <v>5911</v>
      </c>
      <c r="O1808">
        <v>6414</v>
      </c>
      <c r="P1808">
        <v>6665</v>
      </c>
      <c r="Q1808">
        <v>6353</v>
      </c>
      <c r="R1808">
        <v>6005</v>
      </c>
      <c r="S1808">
        <v>5582</v>
      </c>
    </row>
    <row r="1809" spans="1:19" x14ac:dyDescent="0.25">
      <c r="A1809">
        <v>11460</v>
      </c>
      <c r="B1809" t="s">
        <v>2144</v>
      </c>
      <c r="C1809" t="s">
        <v>167</v>
      </c>
      <c r="D1809" t="s">
        <v>1727</v>
      </c>
      <c r="E1809">
        <v>-44.432099999999998</v>
      </c>
      <c r="F1809">
        <v>-19.888500000000001</v>
      </c>
      <c r="G1809">
        <v>5396</v>
      </c>
      <c r="H1809">
        <v>5319</v>
      </c>
      <c r="I1809">
        <v>5769</v>
      </c>
      <c r="J1809">
        <v>5270</v>
      </c>
      <c r="K1809">
        <v>5443</v>
      </c>
      <c r="L1809">
        <v>5150</v>
      </c>
      <c r="M1809">
        <v>5160</v>
      </c>
      <c r="N1809">
        <v>5381</v>
      </c>
      <c r="O1809">
        <v>6069</v>
      </c>
      <c r="P1809">
        <v>5831</v>
      </c>
      <c r="Q1809">
        <v>5444</v>
      </c>
      <c r="R1809">
        <v>4892</v>
      </c>
      <c r="S1809">
        <v>5025</v>
      </c>
    </row>
    <row r="1810" spans="1:19" x14ac:dyDescent="0.25">
      <c r="A1810">
        <v>6383</v>
      </c>
      <c r="B1810" t="s">
        <v>3262</v>
      </c>
      <c r="C1810" t="s">
        <v>167</v>
      </c>
      <c r="D1810" t="s">
        <v>2912</v>
      </c>
      <c r="E1810">
        <v>-51.388599999999997</v>
      </c>
      <c r="F1810">
        <v>-22.8627</v>
      </c>
      <c r="G1810">
        <v>5254</v>
      </c>
      <c r="H1810">
        <v>5349</v>
      </c>
      <c r="I1810">
        <v>5662</v>
      </c>
      <c r="J1810">
        <v>5644</v>
      </c>
      <c r="K1810">
        <v>5453</v>
      </c>
      <c r="L1810">
        <v>4652</v>
      </c>
      <c r="M1810">
        <v>4458</v>
      </c>
      <c r="N1810">
        <v>4667</v>
      </c>
      <c r="O1810">
        <v>5468</v>
      </c>
      <c r="P1810">
        <v>5131</v>
      </c>
      <c r="Q1810">
        <v>5335</v>
      </c>
      <c r="R1810">
        <v>5587</v>
      </c>
      <c r="S1810">
        <v>5635</v>
      </c>
    </row>
    <row r="1811" spans="1:19" x14ac:dyDescent="0.25">
      <c r="A1811">
        <v>46393</v>
      </c>
      <c r="B1811" t="s">
        <v>3564</v>
      </c>
      <c r="C1811" t="s">
        <v>167</v>
      </c>
      <c r="D1811" t="s">
        <v>3448</v>
      </c>
      <c r="E1811">
        <v>-43.024500000000003</v>
      </c>
      <c r="F1811">
        <v>-6.7721999999999998</v>
      </c>
      <c r="G1811">
        <v>5670</v>
      </c>
      <c r="H1811">
        <v>5015</v>
      </c>
      <c r="I1811">
        <v>5178</v>
      </c>
      <c r="J1811">
        <v>5261</v>
      </c>
      <c r="K1811">
        <v>5319</v>
      </c>
      <c r="L1811">
        <v>5475</v>
      </c>
      <c r="M1811">
        <v>5685</v>
      </c>
      <c r="N1811">
        <v>5890</v>
      </c>
      <c r="O1811">
        <v>6316</v>
      </c>
      <c r="P1811">
        <v>6633</v>
      </c>
      <c r="Q1811">
        <v>6230</v>
      </c>
      <c r="R1811">
        <v>5753</v>
      </c>
      <c r="S1811">
        <v>5288</v>
      </c>
    </row>
    <row r="1812" spans="1:19" x14ac:dyDescent="0.25">
      <c r="A1812">
        <v>2723</v>
      </c>
      <c r="B1812" t="s">
        <v>4272</v>
      </c>
      <c r="C1812" t="s">
        <v>167</v>
      </c>
      <c r="D1812" t="s">
        <v>3898</v>
      </c>
      <c r="E1812">
        <v>-52.084200000000003</v>
      </c>
      <c r="F1812">
        <v>-27.861899999999999</v>
      </c>
      <c r="G1812">
        <v>4801</v>
      </c>
      <c r="H1812">
        <v>5484</v>
      </c>
      <c r="I1812">
        <v>5512</v>
      </c>
      <c r="J1812">
        <v>5325</v>
      </c>
      <c r="K1812">
        <v>4884</v>
      </c>
      <c r="L1812">
        <v>4008</v>
      </c>
      <c r="M1812">
        <v>3475</v>
      </c>
      <c r="N1812">
        <v>3900</v>
      </c>
      <c r="O1812">
        <v>4593</v>
      </c>
      <c r="P1812">
        <v>4313</v>
      </c>
      <c r="Q1812">
        <v>4950</v>
      </c>
      <c r="R1812">
        <v>5579</v>
      </c>
      <c r="S1812">
        <v>5594</v>
      </c>
    </row>
    <row r="1813" spans="1:19" x14ac:dyDescent="0.25">
      <c r="A1813">
        <v>2957</v>
      </c>
      <c r="B1813" t="s">
        <v>4506</v>
      </c>
      <c r="C1813" t="s">
        <v>177</v>
      </c>
      <c r="D1813" t="s">
        <v>4434</v>
      </c>
      <c r="E1813">
        <v>-48.548499999999997</v>
      </c>
      <c r="F1813">
        <v>-27.595500000000001</v>
      </c>
      <c r="G1813">
        <v>4486</v>
      </c>
      <c r="H1813">
        <v>5231</v>
      </c>
      <c r="I1813">
        <v>5231</v>
      </c>
      <c r="J1813">
        <v>5012</v>
      </c>
      <c r="K1813">
        <v>4507</v>
      </c>
      <c r="L1813">
        <v>3998</v>
      </c>
      <c r="M1813">
        <v>3530</v>
      </c>
      <c r="N1813">
        <v>3614</v>
      </c>
      <c r="O1813">
        <v>4222</v>
      </c>
      <c r="P1813">
        <v>3891</v>
      </c>
      <c r="Q1813">
        <v>4292</v>
      </c>
      <c r="R1813">
        <v>5058</v>
      </c>
      <c r="S1813">
        <v>5246</v>
      </c>
    </row>
    <row r="1814" spans="1:19" x14ac:dyDescent="0.25">
      <c r="A1814">
        <v>6119</v>
      </c>
      <c r="B1814" t="s">
        <v>3236</v>
      </c>
      <c r="C1814" t="s">
        <v>167</v>
      </c>
      <c r="D1814" t="s">
        <v>2912</v>
      </c>
      <c r="E1814">
        <v>-51.954999999999998</v>
      </c>
      <c r="F1814">
        <v>-23.0852</v>
      </c>
      <c r="G1814">
        <v>5229</v>
      </c>
      <c r="H1814">
        <v>5421</v>
      </c>
      <c r="I1814">
        <v>5644</v>
      </c>
      <c r="J1814">
        <v>5609</v>
      </c>
      <c r="K1814">
        <v>5405</v>
      </c>
      <c r="L1814">
        <v>4621</v>
      </c>
      <c r="M1814">
        <v>4416</v>
      </c>
      <c r="N1814">
        <v>4562</v>
      </c>
      <c r="O1814">
        <v>5451</v>
      </c>
      <c r="P1814">
        <v>5111</v>
      </c>
      <c r="Q1814">
        <v>5315</v>
      </c>
      <c r="R1814">
        <v>5571</v>
      </c>
      <c r="S1814">
        <v>5621</v>
      </c>
    </row>
    <row r="1815" spans="1:19" x14ac:dyDescent="0.25">
      <c r="A1815">
        <v>8417</v>
      </c>
      <c r="B1815" t="s">
        <v>5088</v>
      </c>
      <c r="C1815" t="s">
        <v>167</v>
      </c>
      <c r="D1815" t="s">
        <v>4704</v>
      </c>
      <c r="E1815">
        <v>-51.172899999999998</v>
      </c>
      <c r="F1815">
        <v>-21.613199999999999</v>
      </c>
      <c r="G1815">
        <v>5359</v>
      </c>
      <c r="H1815">
        <v>5322</v>
      </c>
      <c r="I1815">
        <v>5718</v>
      </c>
      <c r="J1815">
        <v>5661</v>
      </c>
      <c r="K1815">
        <v>5576</v>
      </c>
      <c r="L1815">
        <v>4947</v>
      </c>
      <c r="M1815">
        <v>4765</v>
      </c>
      <c r="N1815">
        <v>4903</v>
      </c>
      <c r="O1815">
        <v>5673</v>
      </c>
      <c r="P1815">
        <v>5212</v>
      </c>
      <c r="Q1815">
        <v>5432</v>
      </c>
      <c r="R1815">
        <v>5534</v>
      </c>
      <c r="S1815">
        <v>5569</v>
      </c>
    </row>
    <row r="1816" spans="1:19" x14ac:dyDescent="0.25">
      <c r="A1816">
        <v>6389</v>
      </c>
      <c r="B1816" t="s">
        <v>4873</v>
      </c>
      <c r="C1816" t="s">
        <v>167</v>
      </c>
      <c r="D1816" t="s">
        <v>4704</v>
      </c>
      <c r="E1816">
        <v>-50.731200000000001</v>
      </c>
      <c r="F1816">
        <v>-22.9039</v>
      </c>
      <c r="G1816">
        <v>5221</v>
      </c>
      <c r="H1816">
        <v>5394</v>
      </c>
      <c r="I1816">
        <v>5634</v>
      </c>
      <c r="J1816">
        <v>5513</v>
      </c>
      <c r="K1816">
        <v>5432</v>
      </c>
      <c r="L1816">
        <v>4692</v>
      </c>
      <c r="M1816">
        <v>4461</v>
      </c>
      <c r="N1816">
        <v>4609</v>
      </c>
      <c r="O1816">
        <v>5459</v>
      </c>
      <c r="P1816">
        <v>5049</v>
      </c>
      <c r="Q1816">
        <v>5268</v>
      </c>
      <c r="R1816">
        <v>5489</v>
      </c>
      <c r="S1816">
        <v>5657</v>
      </c>
    </row>
    <row r="1817" spans="1:19" x14ac:dyDescent="0.25">
      <c r="A1817">
        <v>60982</v>
      </c>
      <c r="B1817" t="s">
        <v>365</v>
      </c>
      <c r="C1817" t="s">
        <v>167</v>
      </c>
      <c r="D1817" t="s">
        <v>312</v>
      </c>
      <c r="E1817">
        <v>-66.094700000000003</v>
      </c>
      <c r="F1817">
        <v>-2.5238</v>
      </c>
      <c r="G1817">
        <v>4579</v>
      </c>
      <c r="H1817">
        <v>4394</v>
      </c>
      <c r="I1817">
        <v>4676</v>
      </c>
      <c r="J1817">
        <v>4585</v>
      </c>
      <c r="K1817">
        <v>4372</v>
      </c>
      <c r="L1817">
        <v>4100</v>
      </c>
      <c r="M1817">
        <v>4301</v>
      </c>
      <c r="N1817">
        <v>4320</v>
      </c>
      <c r="O1817">
        <v>4942</v>
      </c>
      <c r="P1817">
        <v>5108</v>
      </c>
      <c r="Q1817">
        <v>4930</v>
      </c>
      <c r="R1817">
        <v>4743</v>
      </c>
      <c r="S1817">
        <v>4477</v>
      </c>
    </row>
    <row r="1818" spans="1:19" x14ac:dyDescent="0.25">
      <c r="A1818">
        <v>1936</v>
      </c>
      <c r="B1818" t="s">
        <v>4125</v>
      </c>
      <c r="C1818" t="s">
        <v>167</v>
      </c>
      <c r="D1818" t="s">
        <v>3898</v>
      </c>
      <c r="E1818">
        <v>-52.344900000000003</v>
      </c>
      <c r="F1818">
        <v>-28.982099999999999</v>
      </c>
      <c r="G1818">
        <v>4684</v>
      </c>
      <c r="H1818">
        <v>5381</v>
      </c>
      <c r="I1818">
        <v>5488</v>
      </c>
      <c r="J1818">
        <v>5207</v>
      </c>
      <c r="K1818">
        <v>4708</v>
      </c>
      <c r="L1818">
        <v>3861</v>
      </c>
      <c r="M1818">
        <v>3401</v>
      </c>
      <c r="N1818">
        <v>3769</v>
      </c>
      <c r="O1818">
        <v>4397</v>
      </c>
      <c r="P1818">
        <v>4136</v>
      </c>
      <c r="Q1818">
        <v>4769</v>
      </c>
      <c r="R1818">
        <v>5531</v>
      </c>
      <c r="S1818">
        <v>5555</v>
      </c>
    </row>
    <row r="1819" spans="1:19" x14ac:dyDescent="0.25">
      <c r="A1819">
        <v>10372</v>
      </c>
      <c r="B1819" t="s">
        <v>2033</v>
      </c>
      <c r="C1819" t="s">
        <v>167</v>
      </c>
      <c r="D1819" t="s">
        <v>1727</v>
      </c>
      <c r="E1819">
        <v>-45.427199999999999</v>
      </c>
      <c r="F1819">
        <v>-20.462299999999999</v>
      </c>
      <c r="G1819">
        <v>5285</v>
      </c>
      <c r="H1819">
        <v>5090</v>
      </c>
      <c r="I1819">
        <v>5592</v>
      </c>
      <c r="J1819">
        <v>5062</v>
      </c>
      <c r="K1819">
        <v>5403</v>
      </c>
      <c r="L1819">
        <v>5104</v>
      </c>
      <c r="M1819">
        <v>5046</v>
      </c>
      <c r="N1819">
        <v>5277</v>
      </c>
      <c r="O1819">
        <v>6037</v>
      </c>
      <c r="P1819">
        <v>5673</v>
      </c>
      <c r="Q1819">
        <v>5349</v>
      </c>
      <c r="R1819">
        <v>4757</v>
      </c>
      <c r="S1819">
        <v>5022</v>
      </c>
    </row>
    <row r="1820" spans="1:19" x14ac:dyDescent="0.25">
      <c r="A1820">
        <v>1207</v>
      </c>
      <c r="B1820" t="s">
        <v>3957</v>
      </c>
      <c r="C1820" t="s">
        <v>167</v>
      </c>
      <c r="D1820" t="s">
        <v>3898</v>
      </c>
      <c r="E1820">
        <v>-53.502899999999997</v>
      </c>
      <c r="F1820">
        <v>-30.0014</v>
      </c>
      <c r="G1820">
        <v>4798</v>
      </c>
      <c r="H1820">
        <v>5742</v>
      </c>
      <c r="I1820">
        <v>5797</v>
      </c>
      <c r="J1820">
        <v>5491</v>
      </c>
      <c r="K1820">
        <v>4812</v>
      </c>
      <c r="L1820">
        <v>3822</v>
      </c>
      <c r="M1820">
        <v>3324</v>
      </c>
      <c r="N1820">
        <v>3538</v>
      </c>
      <c r="O1820">
        <v>4246</v>
      </c>
      <c r="P1820">
        <v>4266</v>
      </c>
      <c r="Q1820">
        <v>4940</v>
      </c>
      <c r="R1820">
        <v>5693</v>
      </c>
      <c r="S1820">
        <v>5901</v>
      </c>
    </row>
    <row r="1821" spans="1:19" x14ac:dyDescent="0.25">
      <c r="A1821">
        <v>19892</v>
      </c>
      <c r="B1821" t="s">
        <v>1225</v>
      </c>
      <c r="C1821" t="s">
        <v>167</v>
      </c>
      <c r="D1821" t="s">
        <v>1058</v>
      </c>
      <c r="E1821">
        <v>-47.337400000000002</v>
      </c>
      <c r="F1821">
        <v>-15.5404</v>
      </c>
      <c r="G1821">
        <v>5620</v>
      </c>
      <c r="H1821">
        <v>5221</v>
      </c>
      <c r="I1821">
        <v>5634</v>
      </c>
      <c r="J1821">
        <v>5352</v>
      </c>
      <c r="K1821">
        <v>5596</v>
      </c>
      <c r="L1821">
        <v>5636</v>
      </c>
      <c r="M1821">
        <v>5654</v>
      </c>
      <c r="N1821">
        <v>6018</v>
      </c>
      <c r="O1821">
        <v>6580</v>
      </c>
      <c r="P1821">
        <v>6164</v>
      </c>
      <c r="Q1821">
        <v>5621</v>
      </c>
      <c r="R1821">
        <v>4843</v>
      </c>
      <c r="S1821">
        <v>5124</v>
      </c>
    </row>
    <row r="1822" spans="1:19" x14ac:dyDescent="0.25">
      <c r="A1822">
        <v>47904</v>
      </c>
      <c r="B1822" t="s">
        <v>1320</v>
      </c>
      <c r="C1822" t="s">
        <v>167</v>
      </c>
      <c r="D1822" t="s">
        <v>1298</v>
      </c>
      <c r="E1822">
        <v>-46.191899999999997</v>
      </c>
      <c r="F1822">
        <v>-6.4405999999999999</v>
      </c>
      <c r="G1822">
        <v>5216</v>
      </c>
      <c r="H1822">
        <v>4508</v>
      </c>
      <c r="I1822">
        <v>4704</v>
      </c>
      <c r="J1822">
        <v>4780</v>
      </c>
      <c r="K1822">
        <v>4858</v>
      </c>
      <c r="L1822">
        <v>5227</v>
      </c>
      <c r="M1822">
        <v>5592</v>
      </c>
      <c r="N1822">
        <v>5779</v>
      </c>
      <c r="O1822">
        <v>6281</v>
      </c>
      <c r="P1822">
        <v>6143</v>
      </c>
      <c r="Q1822">
        <v>5373</v>
      </c>
      <c r="R1822">
        <v>4754</v>
      </c>
      <c r="S1822">
        <v>4589</v>
      </c>
    </row>
    <row r="1823" spans="1:19" x14ac:dyDescent="0.25">
      <c r="A1823">
        <v>4909</v>
      </c>
      <c r="B1823" t="s">
        <v>3091</v>
      </c>
      <c r="C1823" t="s">
        <v>167</v>
      </c>
      <c r="D1823" t="s">
        <v>2912</v>
      </c>
      <c r="E1823">
        <v>-53.311799999999998</v>
      </c>
      <c r="F1823">
        <v>-24.2956</v>
      </c>
      <c r="G1823">
        <v>5082</v>
      </c>
      <c r="H1823">
        <v>5557</v>
      </c>
      <c r="I1823">
        <v>5528</v>
      </c>
      <c r="J1823">
        <v>5565</v>
      </c>
      <c r="K1823">
        <v>5174</v>
      </c>
      <c r="L1823">
        <v>4420</v>
      </c>
      <c r="M1823">
        <v>4030</v>
      </c>
      <c r="N1823">
        <v>4210</v>
      </c>
      <c r="O1823">
        <v>5185</v>
      </c>
      <c r="P1823">
        <v>4917</v>
      </c>
      <c r="Q1823">
        <v>5220</v>
      </c>
      <c r="R1823">
        <v>5521</v>
      </c>
      <c r="S1823">
        <v>5657</v>
      </c>
    </row>
    <row r="1824" spans="1:19" x14ac:dyDescent="0.25">
      <c r="A1824">
        <v>30877</v>
      </c>
      <c r="B1824" t="s">
        <v>732</v>
      </c>
      <c r="C1824" t="s">
        <v>167</v>
      </c>
      <c r="D1824" t="s">
        <v>375</v>
      </c>
      <c r="E1824">
        <v>-45.190399999999997</v>
      </c>
      <c r="F1824">
        <v>-11.0427</v>
      </c>
      <c r="G1824">
        <v>5873</v>
      </c>
      <c r="H1824">
        <v>5592</v>
      </c>
      <c r="I1824">
        <v>5582</v>
      </c>
      <c r="J1824">
        <v>5577</v>
      </c>
      <c r="K1824">
        <v>5677</v>
      </c>
      <c r="L1824">
        <v>5912</v>
      </c>
      <c r="M1824">
        <v>5945</v>
      </c>
      <c r="N1824">
        <v>6185</v>
      </c>
      <c r="O1824">
        <v>6646</v>
      </c>
      <c r="P1824">
        <v>6530</v>
      </c>
      <c r="Q1824">
        <v>5888</v>
      </c>
      <c r="R1824">
        <v>5410</v>
      </c>
      <c r="S1824">
        <v>5528</v>
      </c>
    </row>
    <row r="1825" spans="1:19" x14ac:dyDescent="0.25">
      <c r="A1825">
        <v>3478</v>
      </c>
      <c r="B1825" t="s">
        <v>4661</v>
      </c>
      <c r="C1825" t="s">
        <v>167</v>
      </c>
      <c r="D1825" t="s">
        <v>4434</v>
      </c>
      <c r="E1825">
        <v>-52.795099999999998</v>
      </c>
      <c r="F1825">
        <v>-26.645700000000001</v>
      </c>
      <c r="G1825">
        <v>4863</v>
      </c>
      <c r="H1825">
        <v>5444</v>
      </c>
      <c r="I1825">
        <v>5362</v>
      </c>
      <c r="J1825">
        <v>5412</v>
      </c>
      <c r="K1825">
        <v>4915</v>
      </c>
      <c r="L1825">
        <v>4131</v>
      </c>
      <c r="M1825">
        <v>3699</v>
      </c>
      <c r="N1825">
        <v>4032</v>
      </c>
      <c r="O1825">
        <v>4864</v>
      </c>
      <c r="P1825">
        <v>4556</v>
      </c>
      <c r="Q1825">
        <v>5028</v>
      </c>
      <c r="R1825">
        <v>5481</v>
      </c>
      <c r="S1825">
        <v>5433</v>
      </c>
    </row>
    <row r="1826" spans="1:19" x14ac:dyDescent="0.25">
      <c r="A1826">
        <v>23978</v>
      </c>
      <c r="B1826" t="s">
        <v>1287</v>
      </c>
      <c r="C1826" t="s">
        <v>167</v>
      </c>
      <c r="D1826" t="s">
        <v>1058</v>
      </c>
      <c r="E1826">
        <v>-48.877899999999997</v>
      </c>
      <c r="F1826">
        <v>-13.6503</v>
      </c>
      <c r="G1826">
        <v>5480</v>
      </c>
      <c r="H1826">
        <v>4971</v>
      </c>
      <c r="I1826">
        <v>5338</v>
      </c>
      <c r="J1826">
        <v>5218</v>
      </c>
      <c r="K1826">
        <v>5560</v>
      </c>
      <c r="L1826">
        <v>5720</v>
      </c>
      <c r="M1826">
        <v>5515</v>
      </c>
      <c r="N1826">
        <v>5890</v>
      </c>
      <c r="O1826">
        <v>6424</v>
      </c>
      <c r="P1826">
        <v>5906</v>
      </c>
      <c r="Q1826">
        <v>5449</v>
      </c>
      <c r="R1826">
        <v>4836</v>
      </c>
      <c r="S1826">
        <v>4935</v>
      </c>
    </row>
    <row r="1827" spans="1:19" x14ac:dyDescent="0.25">
      <c r="A1827">
        <v>20982</v>
      </c>
      <c r="B1827" t="s">
        <v>1287</v>
      </c>
      <c r="C1827" t="s">
        <v>167</v>
      </c>
      <c r="D1827" t="s">
        <v>1727</v>
      </c>
      <c r="E1827">
        <v>-46.232300000000002</v>
      </c>
      <c r="F1827">
        <v>-14.953200000000001</v>
      </c>
      <c r="G1827">
        <v>5696</v>
      </c>
      <c r="H1827">
        <v>5440</v>
      </c>
      <c r="I1827">
        <v>5833</v>
      </c>
      <c r="J1827">
        <v>5413</v>
      </c>
      <c r="K1827">
        <v>5743</v>
      </c>
      <c r="L1827">
        <v>5659</v>
      </c>
      <c r="M1827">
        <v>5643</v>
      </c>
      <c r="N1827">
        <v>6028</v>
      </c>
      <c r="O1827">
        <v>6497</v>
      </c>
      <c r="P1827">
        <v>6242</v>
      </c>
      <c r="Q1827">
        <v>5679</v>
      </c>
      <c r="R1827">
        <v>4939</v>
      </c>
      <c r="S1827">
        <v>5240</v>
      </c>
    </row>
    <row r="1828" spans="1:19" x14ac:dyDescent="0.25">
      <c r="A1828">
        <v>28558</v>
      </c>
      <c r="B1828" t="s">
        <v>5391</v>
      </c>
      <c r="C1828" t="s">
        <v>167</v>
      </c>
      <c r="D1828" t="s">
        <v>5370</v>
      </c>
      <c r="E1828">
        <v>-49.525199999999998</v>
      </c>
      <c r="F1828">
        <v>-11.8064</v>
      </c>
      <c r="G1828">
        <v>5333</v>
      </c>
      <c r="H1828">
        <v>4973</v>
      </c>
      <c r="I1828">
        <v>5118</v>
      </c>
      <c r="J1828">
        <v>5105</v>
      </c>
      <c r="K1828">
        <v>5274</v>
      </c>
      <c r="L1828">
        <v>5501</v>
      </c>
      <c r="M1828">
        <v>5404</v>
      </c>
      <c r="N1828">
        <v>5557</v>
      </c>
      <c r="O1828">
        <v>6161</v>
      </c>
      <c r="P1828">
        <v>5746</v>
      </c>
      <c r="Q1828">
        <v>5325</v>
      </c>
      <c r="R1828">
        <v>4915</v>
      </c>
      <c r="S1828">
        <v>4920</v>
      </c>
    </row>
    <row r="1829" spans="1:19" x14ac:dyDescent="0.25">
      <c r="A1829">
        <v>1655</v>
      </c>
      <c r="B1829" t="s">
        <v>4065</v>
      </c>
      <c r="C1829" t="s">
        <v>167</v>
      </c>
      <c r="D1829" t="s">
        <v>3898</v>
      </c>
      <c r="E1829">
        <v>-52.098500000000001</v>
      </c>
      <c r="F1829">
        <v>-29.383199999999999</v>
      </c>
      <c r="G1829">
        <v>4585</v>
      </c>
      <c r="H1829">
        <v>5339</v>
      </c>
      <c r="I1829">
        <v>5474</v>
      </c>
      <c r="J1829">
        <v>5163</v>
      </c>
      <c r="K1829">
        <v>4617</v>
      </c>
      <c r="L1829">
        <v>3777</v>
      </c>
      <c r="M1829">
        <v>3302</v>
      </c>
      <c r="N1829">
        <v>3567</v>
      </c>
      <c r="O1829">
        <v>4204</v>
      </c>
      <c r="P1829">
        <v>3984</v>
      </c>
      <c r="Q1829">
        <v>4599</v>
      </c>
      <c r="R1829">
        <v>5464</v>
      </c>
      <c r="S1829">
        <v>5531</v>
      </c>
    </row>
    <row r="1830" spans="1:19" x14ac:dyDescent="0.25">
      <c r="A1830">
        <v>57319</v>
      </c>
      <c r="B1830" t="s">
        <v>935</v>
      </c>
      <c r="C1830" t="s">
        <v>167</v>
      </c>
      <c r="D1830" t="s">
        <v>792</v>
      </c>
      <c r="E1830">
        <v>-40.2637</v>
      </c>
      <c r="F1830">
        <v>-3.7997999999999998</v>
      </c>
      <c r="G1830">
        <v>5535</v>
      </c>
      <c r="H1830">
        <v>5068</v>
      </c>
      <c r="I1830">
        <v>5233</v>
      </c>
      <c r="J1830">
        <v>5241</v>
      </c>
      <c r="K1830">
        <v>4931</v>
      </c>
      <c r="L1830">
        <v>5150</v>
      </c>
      <c r="M1830">
        <v>5083</v>
      </c>
      <c r="N1830">
        <v>5389</v>
      </c>
      <c r="O1830">
        <v>6121</v>
      </c>
      <c r="P1830">
        <v>6505</v>
      </c>
      <c r="Q1830">
        <v>6306</v>
      </c>
      <c r="R1830">
        <v>6030</v>
      </c>
      <c r="S1830">
        <v>5369</v>
      </c>
    </row>
    <row r="1831" spans="1:19" x14ac:dyDescent="0.25">
      <c r="A1831">
        <v>2179</v>
      </c>
      <c r="B1831" t="s">
        <v>4449</v>
      </c>
      <c r="C1831" t="s">
        <v>167</v>
      </c>
      <c r="D1831" t="s">
        <v>4434</v>
      </c>
      <c r="E1831">
        <v>-49.478900000000003</v>
      </c>
      <c r="F1831">
        <v>-28.745799999999999</v>
      </c>
      <c r="G1831">
        <v>4373</v>
      </c>
      <c r="H1831">
        <v>4864</v>
      </c>
      <c r="I1831">
        <v>4892</v>
      </c>
      <c r="J1831">
        <v>4722</v>
      </c>
      <c r="K1831">
        <v>4527</v>
      </c>
      <c r="L1831">
        <v>3941</v>
      </c>
      <c r="M1831">
        <v>3470</v>
      </c>
      <c r="N1831">
        <v>3713</v>
      </c>
      <c r="O1831">
        <v>4314</v>
      </c>
      <c r="P1831">
        <v>3841</v>
      </c>
      <c r="Q1831">
        <v>4152</v>
      </c>
      <c r="R1831">
        <v>5026</v>
      </c>
      <c r="S1831">
        <v>5013</v>
      </c>
    </row>
    <row r="1832" spans="1:19" x14ac:dyDescent="0.25">
      <c r="A1832">
        <v>57652</v>
      </c>
      <c r="B1832" t="s">
        <v>944</v>
      </c>
      <c r="C1832" t="s">
        <v>177</v>
      </c>
      <c r="D1832" t="s">
        <v>792</v>
      </c>
      <c r="E1832">
        <v>-38.542900000000003</v>
      </c>
      <c r="F1832">
        <v>-3.7174</v>
      </c>
      <c r="G1832">
        <v>5775</v>
      </c>
      <c r="H1832">
        <v>5715</v>
      </c>
      <c r="I1832">
        <v>5717</v>
      </c>
      <c r="J1832">
        <v>5642</v>
      </c>
      <c r="K1832">
        <v>4972</v>
      </c>
      <c r="L1832">
        <v>5427</v>
      </c>
      <c r="M1832">
        <v>5470</v>
      </c>
      <c r="N1832">
        <v>5686</v>
      </c>
      <c r="O1832">
        <v>6042</v>
      </c>
      <c r="P1832">
        <v>6104</v>
      </c>
      <c r="Q1832">
        <v>6269</v>
      </c>
      <c r="R1832">
        <v>6286</v>
      </c>
      <c r="S1832">
        <v>5971</v>
      </c>
    </row>
    <row r="1833" spans="1:19" x14ac:dyDescent="0.25">
      <c r="A1833">
        <v>9656</v>
      </c>
      <c r="B1833" t="s">
        <v>1961</v>
      </c>
      <c r="C1833" t="s">
        <v>167</v>
      </c>
      <c r="D1833" t="s">
        <v>1727</v>
      </c>
      <c r="E1833">
        <v>-46.712400000000002</v>
      </c>
      <c r="F1833">
        <v>-20.851199999999999</v>
      </c>
      <c r="G1833">
        <v>5300</v>
      </c>
      <c r="H1833">
        <v>5084</v>
      </c>
      <c r="I1833">
        <v>5595</v>
      </c>
      <c r="J1833">
        <v>5188</v>
      </c>
      <c r="K1833">
        <v>5427</v>
      </c>
      <c r="L1833">
        <v>5114</v>
      </c>
      <c r="M1833">
        <v>5011</v>
      </c>
      <c r="N1833">
        <v>5223</v>
      </c>
      <c r="O1833">
        <v>5949</v>
      </c>
      <c r="P1833">
        <v>5486</v>
      </c>
      <c r="Q1833">
        <v>5417</v>
      </c>
      <c r="R1833">
        <v>5036</v>
      </c>
      <c r="S1833">
        <v>5068</v>
      </c>
    </row>
    <row r="1834" spans="1:19" x14ac:dyDescent="0.25">
      <c r="A1834">
        <v>37408</v>
      </c>
      <c r="B1834" t="s">
        <v>5437</v>
      </c>
      <c r="C1834" t="s">
        <v>167</v>
      </c>
      <c r="D1834" t="s">
        <v>5370</v>
      </c>
      <c r="E1834">
        <v>-48.520899999999997</v>
      </c>
      <c r="F1834">
        <v>-9.0564999999999998</v>
      </c>
      <c r="G1834">
        <v>5209</v>
      </c>
      <c r="H1834">
        <v>4656</v>
      </c>
      <c r="I1834">
        <v>4882</v>
      </c>
      <c r="J1834">
        <v>4822</v>
      </c>
      <c r="K1834">
        <v>4992</v>
      </c>
      <c r="L1834">
        <v>5368</v>
      </c>
      <c r="M1834">
        <v>5560</v>
      </c>
      <c r="N1834">
        <v>5733</v>
      </c>
      <c r="O1834">
        <v>6298</v>
      </c>
      <c r="P1834">
        <v>5853</v>
      </c>
      <c r="Q1834">
        <v>5014</v>
      </c>
      <c r="R1834">
        <v>4710</v>
      </c>
      <c r="S1834">
        <v>4624</v>
      </c>
    </row>
    <row r="1835" spans="1:19" x14ac:dyDescent="0.25">
      <c r="A1835">
        <v>45582</v>
      </c>
      <c r="B1835" t="s">
        <v>1309</v>
      </c>
      <c r="C1835" t="s">
        <v>167</v>
      </c>
      <c r="D1835" t="s">
        <v>1298</v>
      </c>
      <c r="E1835">
        <v>-46.178100000000001</v>
      </c>
      <c r="F1835">
        <v>-6.9622999999999999</v>
      </c>
      <c r="G1835">
        <v>5271</v>
      </c>
      <c r="H1835">
        <v>4436</v>
      </c>
      <c r="I1835">
        <v>4706</v>
      </c>
      <c r="J1835">
        <v>4734</v>
      </c>
      <c r="K1835">
        <v>5010</v>
      </c>
      <c r="L1835">
        <v>5355</v>
      </c>
      <c r="M1835">
        <v>5712</v>
      </c>
      <c r="N1835">
        <v>5824</v>
      </c>
      <c r="O1835">
        <v>6343</v>
      </c>
      <c r="P1835">
        <v>6344</v>
      </c>
      <c r="Q1835">
        <v>5483</v>
      </c>
      <c r="R1835">
        <v>4765</v>
      </c>
      <c r="S1835">
        <v>4538</v>
      </c>
    </row>
    <row r="1836" spans="1:19" x14ac:dyDescent="0.25">
      <c r="A1836">
        <v>2070</v>
      </c>
      <c r="B1836" t="s">
        <v>4148</v>
      </c>
      <c r="C1836" t="s">
        <v>167</v>
      </c>
      <c r="D1836" t="s">
        <v>3898</v>
      </c>
      <c r="E1836">
        <v>-53.2254</v>
      </c>
      <c r="F1836">
        <v>-28.799099999999999</v>
      </c>
      <c r="G1836">
        <v>4819</v>
      </c>
      <c r="H1836">
        <v>5623</v>
      </c>
      <c r="I1836">
        <v>5662</v>
      </c>
      <c r="J1836">
        <v>5442</v>
      </c>
      <c r="K1836">
        <v>4849</v>
      </c>
      <c r="L1836">
        <v>4013</v>
      </c>
      <c r="M1836">
        <v>3365</v>
      </c>
      <c r="N1836">
        <v>3784</v>
      </c>
      <c r="O1836">
        <v>4485</v>
      </c>
      <c r="P1836">
        <v>4336</v>
      </c>
      <c r="Q1836">
        <v>4941</v>
      </c>
      <c r="R1836">
        <v>5632</v>
      </c>
      <c r="S1836">
        <v>5700</v>
      </c>
    </row>
    <row r="1837" spans="1:19" x14ac:dyDescent="0.25">
      <c r="A1837">
        <v>55062</v>
      </c>
      <c r="B1837" t="s">
        <v>887</v>
      </c>
      <c r="C1837" t="s">
        <v>167</v>
      </c>
      <c r="D1837" t="s">
        <v>792</v>
      </c>
      <c r="E1837">
        <v>-37.798400000000001</v>
      </c>
      <c r="F1837">
        <v>-4.4516999999999998</v>
      </c>
      <c r="G1837">
        <v>5668</v>
      </c>
      <c r="H1837">
        <v>5687</v>
      </c>
      <c r="I1837">
        <v>5848</v>
      </c>
      <c r="J1837">
        <v>5823</v>
      </c>
      <c r="K1837">
        <v>5406</v>
      </c>
      <c r="L1837">
        <v>5476</v>
      </c>
      <c r="M1837">
        <v>5254</v>
      </c>
      <c r="N1837">
        <v>5364</v>
      </c>
      <c r="O1837">
        <v>5807</v>
      </c>
      <c r="P1837">
        <v>5825</v>
      </c>
      <c r="Q1837">
        <v>5898</v>
      </c>
      <c r="R1837">
        <v>5911</v>
      </c>
      <c r="S1837">
        <v>5721</v>
      </c>
    </row>
    <row r="1838" spans="1:19" x14ac:dyDescent="0.25">
      <c r="A1838">
        <v>50598</v>
      </c>
      <c r="B1838" t="s">
        <v>1339</v>
      </c>
      <c r="C1838" t="s">
        <v>167</v>
      </c>
      <c r="D1838" t="s">
        <v>1298</v>
      </c>
      <c r="E1838">
        <v>-44.156799999999997</v>
      </c>
      <c r="F1838">
        <v>-5.7282999999999999</v>
      </c>
      <c r="G1838">
        <v>5377</v>
      </c>
      <c r="H1838">
        <v>4546</v>
      </c>
      <c r="I1838">
        <v>4845</v>
      </c>
      <c r="J1838">
        <v>4982</v>
      </c>
      <c r="K1838">
        <v>5067</v>
      </c>
      <c r="L1838">
        <v>5186</v>
      </c>
      <c r="M1838">
        <v>5546</v>
      </c>
      <c r="N1838">
        <v>5797</v>
      </c>
      <c r="O1838">
        <v>6363</v>
      </c>
      <c r="P1838">
        <v>6404</v>
      </c>
      <c r="Q1838">
        <v>5709</v>
      </c>
      <c r="R1838">
        <v>5195</v>
      </c>
      <c r="S1838">
        <v>4887</v>
      </c>
    </row>
    <row r="1839" spans="1:19" x14ac:dyDescent="0.25">
      <c r="A1839">
        <v>12008</v>
      </c>
      <c r="B1839" t="s">
        <v>2197</v>
      </c>
      <c r="C1839" t="s">
        <v>167</v>
      </c>
      <c r="D1839" t="s">
        <v>1727</v>
      </c>
      <c r="E1839">
        <v>-44.447000000000003</v>
      </c>
      <c r="F1839">
        <v>-19.561</v>
      </c>
      <c r="G1839">
        <v>5447</v>
      </c>
      <c r="H1839">
        <v>5359</v>
      </c>
      <c r="I1839">
        <v>5750</v>
      </c>
      <c r="J1839">
        <v>5345</v>
      </c>
      <c r="K1839">
        <v>5491</v>
      </c>
      <c r="L1839">
        <v>5202</v>
      </c>
      <c r="M1839">
        <v>5129</v>
      </c>
      <c r="N1839">
        <v>5431</v>
      </c>
      <c r="O1839">
        <v>6125</v>
      </c>
      <c r="P1839">
        <v>5928</v>
      </c>
      <c r="Q1839">
        <v>5495</v>
      </c>
      <c r="R1839">
        <v>5000</v>
      </c>
      <c r="S1839">
        <v>5114</v>
      </c>
    </row>
    <row r="1840" spans="1:19" x14ac:dyDescent="0.25">
      <c r="A1840">
        <v>4069</v>
      </c>
      <c r="B1840" t="s">
        <v>2983</v>
      </c>
      <c r="C1840" t="s">
        <v>167</v>
      </c>
      <c r="D1840" t="s">
        <v>2912</v>
      </c>
      <c r="E1840">
        <v>-54.583100000000002</v>
      </c>
      <c r="F1840">
        <v>-25.543199999999999</v>
      </c>
      <c r="G1840">
        <v>4994</v>
      </c>
      <c r="H1840">
        <v>5692</v>
      </c>
      <c r="I1840">
        <v>5646</v>
      </c>
      <c r="J1840">
        <v>5670</v>
      </c>
      <c r="K1840">
        <v>4948</v>
      </c>
      <c r="L1840">
        <v>4193</v>
      </c>
      <c r="M1840">
        <v>3743</v>
      </c>
      <c r="N1840">
        <v>3971</v>
      </c>
      <c r="O1840">
        <v>4874</v>
      </c>
      <c r="P1840">
        <v>4674</v>
      </c>
      <c r="Q1840">
        <v>5203</v>
      </c>
      <c r="R1840">
        <v>5584</v>
      </c>
      <c r="S1840">
        <v>5734</v>
      </c>
    </row>
    <row r="1841" spans="1:19" x14ac:dyDescent="0.25">
      <c r="A1841">
        <v>3965</v>
      </c>
      <c r="B1841" t="s">
        <v>2968</v>
      </c>
      <c r="C1841" t="s">
        <v>167</v>
      </c>
      <c r="D1841" t="s">
        <v>2912</v>
      </c>
      <c r="E1841">
        <v>-52.119300000000003</v>
      </c>
      <c r="F1841">
        <v>-25.7376</v>
      </c>
      <c r="G1841">
        <v>4952</v>
      </c>
      <c r="H1841">
        <v>5450</v>
      </c>
      <c r="I1841">
        <v>5337</v>
      </c>
      <c r="J1841">
        <v>5503</v>
      </c>
      <c r="K1841">
        <v>5048</v>
      </c>
      <c r="L1841">
        <v>4236</v>
      </c>
      <c r="M1841">
        <v>3852</v>
      </c>
      <c r="N1841">
        <v>4104</v>
      </c>
      <c r="O1841">
        <v>5082</v>
      </c>
      <c r="P1841">
        <v>4681</v>
      </c>
      <c r="Q1841">
        <v>5118</v>
      </c>
      <c r="R1841">
        <v>5508</v>
      </c>
      <c r="S1841">
        <v>5504</v>
      </c>
    </row>
    <row r="1842" spans="1:19" x14ac:dyDescent="0.25">
      <c r="A1842">
        <v>3286</v>
      </c>
      <c r="B1842" t="s">
        <v>4594</v>
      </c>
      <c r="C1842" t="s">
        <v>167</v>
      </c>
      <c r="D1842" t="s">
        <v>4434</v>
      </c>
      <c r="E1842">
        <v>-50.920400000000001</v>
      </c>
      <c r="F1842">
        <v>-27.023800000000001</v>
      </c>
      <c r="G1842">
        <v>4595</v>
      </c>
      <c r="H1842">
        <v>5065</v>
      </c>
      <c r="I1842">
        <v>5050</v>
      </c>
      <c r="J1842">
        <v>5062</v>
      </c>
      <c r="K1842">
        <v>4580</v>
      </c>
      <c r="L1842">
        <v>3858</v>
      </c>
      <c r="M1842">
        <v>3603</v>
      </c>
      <c r="N1842">
        <v>3873</v>
      </c>
      <c r="O1842">
        <v>4680</v>
      </c>
      <c r="P1842">
        <v>4283</v>
      </c>
      <c r="Q1842">
        <v>4600</v>
      </c>
      <c r="R1842">
        <v>5262</v>
      </c>
      <c r="S1842">
        <v>5226</v>
      </c>
    </row>
    <row r="1843" spans="1:19" x14ac:dyDescent="0.25">
      <c r="A1843">
        <v>10352</v>
      </c>
      <c r="B1843" t="s">
        <v>5247</v>
      </c>
      <c r="C1843" t="s">
        <v>167</v>
      </c>
      <c r="D1843" t="s">
        <v>4704</v>
      </c>
      <c r="E1843">
        <v>-47.404299999999999</v>
      </c>
      <c r="F1843">
        <v>-20.535699999999999</v>
      </c>
      <c r="G1843">
        <v>5340</v>
      </c>
      <c r="H1843">
        <v>5040</v>
      </c>
      <c r="I1843">
        <v>5534</v>
      </c>
      <c r="J1843">
        <v>5170</v>
      </c>
      <c r="K1843">
        <v>5465</v>
      </c>
      <c r="L1843">
        <v>5176</v>
      </c>
      <c r="M1843">
        <v>5164</v>
      </c>
      <c r="N1843">
        <v>5313</v>
      </c>
      <c r="O1843">
        <v>6083</v>
      </c>
      <c r="P1843">
        <v>5484</v>
      </c>
      <c r="Q1843">
        <v>5357</v>
      </c>
      <c r="R1843">
        <v>5118</v>
      </c>
      <c r="S1843">
        <v>5176</v>
      </c>
    </row>
    <row r="1844" spans="1:19" x14ac:dyDescent="0.25">
      <c r="A1844">
        <v>47943</v>
      </c>
      <c r="B1844" t="s">
        <v>3577</v>
      </c>
      <c r="C1844" t="s">
        <v>167</v>
      </c>
      <c r="D1844" t="s">
        <v>3448</v>
      </c>
      <c r="E1844">
        <v>-42.2669</v>
      </c>
      <c r="F1844">
        <v>-6.3968999999999996</v>
      </c>
      <c r="G1844">
        <v>5676</v>
      </c>
      <c r="H1844">
        <v>4976</v>
      </c>
      <c r="I1844">
        <v>5174</v>
      </c>
      <c r="J1844">
        <v>5212</v>
      </c>
      <c r="K1844">
        <v>5273</v>
      </c>
      <c r="L1844">
        <v>5485</v>
      </c>
      <c r="M1844">
        <v>5581</v>
      </c>
      <c r="N1844">
        <v>5887</v>
      </c>
      <c r="O1844">
        <v>6439</v>
      </c>
      <c r="P1844">
        <v>6612</v>
      </c>
      <c r="Q1844">
        <v>6165</v>
      </c>
      <c r="R1844">
        <v>5884</v>
      </c>
      <c r="S1844">
        <v>5428</v>
      </c>
    </row>
    <row r="1845" spans="1:19" x14ac:dyDescent="0.25">
      <c r="A1845">
        <v>5057</v>
      </c>
      <c r="B1845" t="s">
        <v>3110</v>
      </c>
      <c r="C1845" t="s">
        <v>167</v>
      </c>
      <c r="D1845" t="s">
        <v>2912</v>
      </c>
      <c r="E1845">
        <v>-53.846600000000002</v>
      </c>
      <c r="F1845">
        <v>-24.0672</v>
      </c>
      <c r="G1845">
        <v>5076</v>
      </c>
      <c r="H1845">
        <v>5466</v>
      </c>
      <c r="I1845">
        <v>5562</v>
      </c>
      <c r="J1845">
        <v>5562</v>
      </c>
      <c r="K1845">
        <v>5117</v>
      </c>
      <c r="L1845">
        <v>4408</v>
      </c>
      <c r="M1845">
        <v>4023</v>
      </c>
      <c r="N1845">
        <v>4207</v>
      </c>
      <c r="O1845">
        <v>5189</v>
      </c>
      <c r="P1845">
        <v>4923</v>
      </c>
      <c r="Q1845">
        <v>5229</v>
      </c>
      <c r="R1845">
        <v>5579</v>
      </c>
      <c r="S1845">
        <v>5649</v>
      </c>
    </row>
    <row r="1846" spans="1:19" x14ac:dyDescent="0.25">
      <c r="A1846">
        <v>47172</v>
      </c>
      <c r="B1846" t="s">
        <v>3573</v>
      </c>
      <c r="C1846" t="s">
        <v>167</v>
      </c>
      <c r="D1846" t="s">
        <v>3448</v>
      </c>
      <c r="E1846">
        <v>-42.693600000000004</v>
      </c>
      <c r="F1846">
        <v>-6.6252000000000004</v>
      </c>
      <c r="G1846">
        <v>5696</v>
      </c>
      <c r="H1846">
        <v>4981</v>
      </c>
      <c r="I1846">
        <v>5162</v>
      </c>
      <c r="J1846">
        <v>5235</v>
      </c>
      <c r="K1846">
        <v>5336</v>
      </c>
      <c r="L1846">
        <v>5553</v>
      </c>
      <c r="M1846">
        <v>5703</v>
      </c>
      <c r="N1846">
        <v>5947</v>
      </c>
      <c r="O1846">
        <v>6381</v>
      </c>
      <c r="P1846">
        <v>6564</v>
      </c>
      <c r="Q1846">
        <v>6268</v>
      </c>
      <c r="R1846">
        <v>5839</v>
      </c>
      <c r="S1846">
        <v>5391</v>
      </c>
    </row>
    <row r="1847" spans="1:19" x14ac:dyDescent="0.25">
      <c r="A1847">
        <v>16851</v>
      </c>
      <c r="B1847" t="s">
        <v>2453</v>
      </c>
      <c r="C1847" t="s">
        <v>167</v>
      </c>
      <c r="D1847" t="s">
        <v>1727</v>
      </c>
      <c r="E1847">
        <v>-42.357199999999999</v>
      </c>
      <c r="F1847">
        <v>-16.988700000000001</v>
      </c>
      <c r="G1847">
        <v>5337</v>
      </c>
      <c r="H1847">
        <v>5746</v>
      </c>
      <c r="I1847">
        <v>6170</v>
      </c>
      <c r="J1847">
        <v>5633</v>
      </c>
      <c r="K1847">
        <v>5221</v>
      </c>
      <c r="L1847">
        <v>4729</v>
      </c>
      <c r="M1847">
        <v>4638</v>
      </c>
      <c r="N1847">
        <v>4829</v>
      </c>
      <c r="O1847">
        <v>5473</v>
      </c>
      <c r="P1847">
        <v>5684</v>
      </c>
      <c r="Q1847">
        <v>5559</v>
      </c>
      <c r="R1847">
        <v>4938</v>
      </c>
      <c r="S1847">
        <v>5433</v>
      </c>
    </row>
    <row r="1848" spans="1:19" x14ac:dyDescent="0.25">
      <c r="A1848">
        <v>3739</v>
      </c>
      <c r="B1848" t="s">
        <v>2929</v>
      </c>
      <c r="C1848" t="s">
        <v>167</v>
      </c>
      <c r="D1848" t="s">
        <v>2912</v>
      </c>
      <c r="E1848">
        <v>-53.053899999999999</v>
      </c>
      <c r="F1848">
        <v>-26.082100000000001</v>
      </c>
      <c r="G1848">
        <v>4949</v>
      </c>
      <c r="H1848">
        <v>5495</v>
      </c>
      <c r="I1848">
        <v>5392</v>
      </c>
      <c r="J1848">
        <v>5487</v>
      </c>
      <c r="K1848">
        <v>4983</v>
      </c>
      <c r="L1848">
        <v>4227</v>
      </c>
      <c r="M1848">
        <v>3808</v>
      </c>
      <c r="N1848">
        <v>4134</v>
      </c>
      <c r="O1848">
        <v>5041</v>
      </c>
      <c r="P1848">
        <v>4678</v>
      </c>
      <c r="Q1848">
        <v>5117</v>
      </c>
      <c r="R1848">
        <v>5507</v>
      </c>
      <c r="S1848">
        <v>5513</v>
      </c>
    </row>
    <row r="1849" spans="1:19" x14ac:dyDescent="0.25">
      <c r="A1849">
        <v>49133</v>
      </c>
      <c r="B1849" t="s">
        <v>3813</v>
      </c>
      <c r="C1849" t="s">
        <v>167</v>
      </c>
      <c r="D1849" t="s">
        <v>3752</v>
      </c>
      <c r="E1849">
        <v>-38.121499999999997</v>
      </c>
      <c r="F1849">
        <v>-6.0728</v>
      </c>
      <c r="G1849">
        <v>5929</v>
      </c>
      <c r="H1849">
        <v>5691</v>
      </c>
      <c r="I1849">
        <v>5825</v>
      </c>
      <c r="J1849">
        <v>5998</v>
      </c>
      <c r="K1849">
        <v>5794</v>
      </c>
      <c r="L1849">
        <v>5546</v>
      </c>
      <c r="M1849">
        <v>5293</v>
      </c>
      <c r="N1849">
        <v>5640</v>
      </c>
      <c r="O1849">
        <v>6242</v>
      </c>
      <c r="P1849">
        <v>6450</v>
      </c>
      <c r="Q1849">
        <v>6478</v>
      </c>
      <c r="R1849">
        <v>6369</v>
      </c>
      <c r="S1849">
        <v>5819</v>
      </c>
    </row>
    <row r="1850" spans="1:19" x14ac:dyDescent="0.25">
      <c r="A1850">
        <v>16250</v>
      </c>
      <c r="B1850" t="s">
        <v>2429</v>
      </c>
      <c r="C1850" t="s">
        <v>167</v>
      </c>
      <c r="D1850" t="s">
        <v>1727</v>
      </c>
      <c r="E1850">
        <v>-44.232100000000003</v>
      </c>
      <c r="F1850">
        <v>-17.3111</v>
      </c>
      <c r="G1850">
        <v>5814</v>
      </c>
      <c r="H1850">
        <v>5748</v>
      </c>
      <c r="I1850">
        <v>6319</v>
      </c>
      <c r="J1850">
        <v>5812</v>
      </c>
      <c r="K1850">
        <v>5922</v>
      </c>
      <c r="L1850">
        <v>5665</v>
      </c>
      <c r="M1850">
        <v>5443</v>
      </c>
      <c r="N1850">
        <v>5791</v>
      </c>
      <c r="O1850">
        <v>6280</v>
      </c>
      <c r="P1850">
        <v>6286</v>
      </c>
      <c r="Q1850">
        <v>5873</v>
      </c>
      <c r="R1850">
        <v>5174</v>
      </c>
      <c r="S1850">
        <v>5455</v>
      </c>
    </row>
    <row r="1851" spans="1:19" x14ac:dyDescent="0.25">
      <c r="A1851">
        <v>44462</v>
      </c>
      <c r="B1851" t="s">
        <v>3532</v>
      </c>
      <c r="C1851" t="s">
        <v>167</v>
      </c>
      <c r="D1851" t="s">
        <v>3448</v>
      </c>
      <c r="E1851">
        <v>-40.793100000000003</v>
      </c>
      <c r="F1851">
        <v>-7.3273999999999999</v>
      </c>
      <c r="G1851">
        <v>5846</v>
      </c>
      <c r="H1851">
        <v>5249</v>
      </c>
      <c r="I1851">
        <v>5350</v>
      </c>
      <c r="J1851">
        <v>5496</v>
      </c>
      <c r="K1851">
        <v>5490</v>
      </c>
      <c r="L1851">
        <v>5496</v>
      </c>
      <c r="M1851">
        <v>5543</v>
      </c>
      <c r="N1851">
        <v>5971</v>
      </c>
      <c r="O1851">
        <v>6581</v>
      </c>
      <c r="P1851">
        <v>6778</v>
      </c>
      <c r="Q1851">
        <v>6391</v>
      </c>
      <c r="R1851">
        <v>6149</v>
      </c>
      <c r="S1851">
        <v>5666</v>
      </c>
    </row>
    <row r="1852" spans="1:19" x14ac:dyDescent="0.25">
      <c r="A1852">
        <v>5944</v>
      </c>
      <c r="B1852" t="s">
        <v>4815</v>
      </c>
      <c r="C1852" t="s">
        <v>167</v>
      </c>
      <c r="D1852" t="s">
        <v>4704</v>
      </c>
      <c r="E1852">
        <v>-46.745199999999997</v>
      </c>
      <c r="F1852">
        <v>-23.279699999999998</v>
      </c>
      <c r="G1852">
        <v>4904</v>
      </c>
      <c r="H1852">
        <v>4849</v>
      </c>
      <c r="I1852">
        <v>5419</v>
      </c>
      <c r="J1852">
        <v>5089</v>
      </c>
      <c r="K1852">
        <v>5020</v>
      </c>
      <c r="L1852">
        <v>4465</v>
      </c>
      <c r="M1852">
        <v>4362</v>
      </c>
      <c r="N1852">
        <v>4409</v>
      </c>
      <c r="O1852">
        <v>5330</v>
      </c>
      <c r="P1852">
        <v>4851</v>
      </c>
      <c r="Q1852">
        <v>4937</v>
      </c>
      <c r="R1852">
        <v>4920</v>
      </c>
      <c r="S1852">
        <v>5194</v>
      </c>
    </row>
    <row r="1853" spans="1:19" x14ac:dyDescent="0.25">
      <c r="A1853">
        <v>17813</v>
      </c>
      <c r="B1853" t="s">
        <v>2484</v>
      </c>
      <c r="C1853" t="s">
        <v>167</v>
      </c>
      <c r="D1853" t="s">
        <v>1727</v>
      </c>
      <c r="E1853">
        <v>-43.49</v>
      </c>
      <c r="F1853">
        <v>-16.4832</v>
      </c>
      <c r="G1853">
        <v>5777</v>
      </c>
      <c r="H1853">
        <v>5767</v>
      </c>
      <c r="I1853">
        <v>6316</v>
      </c>
      <c r="J1853">
        <v>5762</v>
      </c>
      <c r="K1853">
        <v>5838</v>
      </c>
      <c r="L1853">
        <v>5517</v>
      </c>
      <c r="M1853">
        <v>5355</v>
      </c>
      <c r="N1853">
        <v>5630</v>
      </c>
      <c r="O1853">
        <v>6146</v>
      </c>
      <c r="P1853">
        <v>6274</v>
      </c>
      <c r="Q1853">
        <v>5949</v>
      </c>
      <c r="R1853">
        <v>5192</v>
      </c>
      <c r="S1853">
        <v>5582</v>
      </c>
    </row>
    <row r="1854" spans="1:19" x14ac:dyDescent="0.25">
      <c r="A1854">
        <v>45632</v>
      </c>
      <c r="B1854" t="s">
        <v>3556</v>
      </c>
      <c r="C1854" t="s">
        <v>167</v>
      </c>
      <c r="D1854" t="s">
        <v>3448</v>
      </c>
      <c r="E1854">
        <v>-41.134399999999999</v>
      </c>
      <c r="F1854">
        <v>-6.9936999999999996</v>
      </c>
      <c r="G1854">
        <v>5843</v>
      </c>
      <c r="H1854">
        <v>5425</v>
      </c>
      <c r="I1854">
        <v>5350</v>
      </c>
      <c r="J1854">
        <v>5632</v>
      </c>
      <c r="K1854">
        <v>5458</v>
      </c>
      <c r="L1854">
        <v>5445</v>
      </c>
      <c r="M1854">
        <v>5401</v>
      </c>
      <c r="N1854">
        <v>5886</v>
      </c>
      <c r="O1854">
        <v>6462</v>
      </c>
      <c r="P1854">
        <v>6728</v>
      </c>
      <c r="Q1854">
        <v>6385</v>
      </c>
      <c r="R1854">
        <v>6205</v>
      </c>
      <c r="S1854">
        <v>5740</v>
      </c>
    </row>
    <row r="1855" spans="1:19" x14ac:dyDescent="0.25">
      <c r="A1855">
        <v>14937</v>
      </c>
      <c r="B1855" t="s">
        <v>2397</v>
      </c>
      <c r="C1855" t="s">
        <v>167</v>
      </c>
      <c r="D1855" t="s">
        <v>1727</v>
      </c>
      <c r="E1855">
        <v>-42.009</v>
      </c>
      <c r="F1855">
        <v>-17.96</v>
      </c>
      <c r="G1855">
        <v>5075</v>
      </c>
      <c r="H1855">
        <v>5496</v>
      </c>
      <c r="I1855">
        <v>5895</v>
      </c>
      <c r="J1855">
        <v>5419</v>
      </c>
      <c r="K1855">
        <v>5028</v>
      </c>
      <c r="L1855">
        <v>4560</v>
      </c>
      <c r="M1855">
        <v>4424</v>
      </c>
      <c r="N1855">
        <v>4509</v>
      </c>
      <c r="O1855">
        <v>5082</v>
      </c>
      <c r="P1855">
        <v>5309</v>
      </c>
      <c r="Q1855">
        <v>5261</v>
      </c>
      <c r="R1855">
        <v>4656</v>
      </c>
      <c r="S1855">
        <v>5260</v>
      </c>
    </row>
    <row r="1856" spans="1:19" x14ac:dyDescent="0.25">
      <c r="A1856">
        <v>5944</v>
      </c>
      <c r="B1856" t="s">
        <v>4816</v>
      </c>
      <c r="C1856" t="s">
        <v>167</v>
      </c>
      <c r="D1856" t="s">
        <v>4704</v>
      </c>
      <c r="E1856">
        <v>-46.729399999999998</v>
      </c>
      <c r="F1856">
        <v>-23.323399999999999</v>
      </c>
      <c r="G1856">
        <v>4904</v>
      </c>
      <c r="H1856">
        <v>4849</v>
      </c>
      <c r="I1856">
        <v>5419</v>
      </c>
      <c r="J1856">
        <v>5089</v>
      </c>
      <c r="K1856">
        <v>5020</v>
      </c>
      <c r="L1856">
        <v>4465</v>
      </c>
      <c r="M1856">
        <v>4362</v>
      </c>
      <c r="N1856">
        <v>4409</v>
      </c>
      <c r="O1856">
        <v>5330</v>
      </c>
      <c r="P1856">
        <v>4851</v>
      </c>
      <c r="Q1856">
        <v>4937</v>
      </c>
      <c r="R1856">
        <v>4920</v>
      </c>
      <c r="S1856">
        <v>5194</v>
      </c>
    </row>
    <row r="1857" spans="1:19" x14ac:dyDescent="0.25">
      <c r="A1857">
        <v>57313</v>
      </c>
      <c r="B1857" t="s">
        <v>934</v>
      </c>
      <c r="C1857" t="s">
        <v>167</v>
      </c>
      <c r="D1857" t="s">
        <v>792</v>
      </c>
      <c r="E1857">
        <v>-40.833300000000001</v>
      </c>
      <c r="F1857">
        <v>-3.7682000000000002</v>
      </c>
      <c r="G1857">
        <v>5388</v>
      </c>
      <c r="H1857">
        <v>4742</v>
      </c>
      <c r="I1857">
        <v>5026</v>
      </c>
      <c r="J1857">
        <v>5034</v>
      </c>
      <c r="K1857">
        <v>4771</v>
      </c>
      <c r="L1857">
        <v>4933</v>
      </c>
      <c r="M1857">
        <v>5079</v>
      </c>
      <c r="N1857">
        <v>5406</v>
      </c>
      <c r="O1857">
        <v>6055</v>
      </c>
      <c r="P1857">
        <v>6377</v>
      </c>
      <c r="Q1857">
        <v>6193</v>
      </c>
      <c r="R1857">
        <v>5894</v>
      </c>
      <c r="S1857">
        <v>5146</v>
      </c>
    </row>
    <row r="1858" spans="1:19" x14ac:dyDescent="0.25">
      <c r="A1858">
        <v>3036</v>
      </c>
      <c r="B1858" t="s">
        <v>4353</v>
      </c>
      <c r="C1858" t="s">
        <v>167</v>
      </c>
      <c r="D1858" t="s">
        <v>3898</v>
      </c>
      <c r="E1858">
        <v>-53.396299999999997</v>
      </c>
      <c r="F1858">
        <v>-27.359100000000002</v>
      </c>
      <c r="G1858">
        <v>4871</v>
      </c>
      <c r="H1858">
        <v>5608</v>
      </c>
      <c r="I1858">
        <v>5595</v>
      </c>
      <c r="J1858">
        <v>5461</v>
      </c>
      <c r="K1858">
        <v>4883</v>
      </c>
      <c r="L1858">
        <v>4069</v>
      </c>
      <c r="M1858">
        <v>3479</v>
      </c>
      <c r="N1858">
        <v>3902</v>
      </c>
      <c r="O1858">
        <v>4673</v>
      </c>
      <c r="P1858">
        <v>4391</v>
      </c>
      <c r="Q1858">
        <v>5100</v>
      </c>
      <c r="R1858">
        <v>5617</v>
      </c>
      <c r="S1858">
        <v>5672</v>
      </c>
    </row>
    <row r="1859" spans="1:19" x14ac:dyDescent="0.25">
      <c r="A1859">
        <v>14761</v>
      </c>
      <c r="B1859" t="s">
        <v>2393</v>
      </c>
      <c r="C1859" t="s">
        <v>167</v>
      </c>
      <c r="D1859" t="s">
        <v>1727</v>
      </c>
      <c r="E1859">
        <v>-41.432899999999997</v>
      </c>
      <c r="F1859">
        <v>-18.071400000000001</v>
      </c>
      <c r="G1859">
        <v>4943</v>
      </c>
      <c r="H1859">
        <v>5457</v>
      </c>
      <c r="I1859">
        <v>5831</v>
      </c>
      <c r="J1859">
        <v>5354</v>
      </c>
      <c r="K1859">
        <v>5013</v>
      </c>
      <c r="L1859">
        <v>4393</v>
      </c>
      <c r="M1859">
        <v>4275</v>
      </c>
      <c r="N1859">
        <v>4324</v>
      </c>
      <c r="O1859">
        <v>4862</v>
      </c>
      <c r="P1859">
        <v>5068</v>
      </c>
      <c r="Q1859">
        <v>4984</v>
      </c>
      <c r="R1859">
        <v>4564</v>
      </c>
      <c r="S1859">
        <v>5184</v>
      </c>
    </row>
    <row r="1860" spans="1:19" x14ac:dyDescent="0.25">
      <c r="A1860">
        <v>13854</v>
      </c>
      <c r="B1860" t="s">
        <v>2344</v>
      </c>
      <c r="C1860" t="s">
        <v>167</v>
      </c>
      <c r="D1860" t="s">
        <v>1727</v>
      </c>
      <c r="E1860">
        <v>-41.912399999999998</v>
      </c>
      <c r="F1860">
        <v>-18.556100000000001</v>
      </c>
      <c r="G1860">
        <v>5062</v>
      </c>
      <c r="H1860">
        <v>5528</v>
      </c>
      <c r="I1860">
        <v>5928</v>
      </c>
      <c r="J1860">
        <v>5477</v>
      </c>
      <c r="K1860">
        <v>5123</v>
      </c>
      <c r="L1860">
        <v>4588</v>
      </c>
      <c r="M1860">
        <v>4425</v>
      </c>
      <c r="N1860">
        <v>4464</v>
      </c>
      <c r="O1860">
        <v>4987</v>
      </c>
      <c r="P1860">
        <v>5232</v>
      </c>
      <c r="Q1860">
        <v>5092</v>
      </c>
      <c r="R1860">
        <v>4612</v>
      </c>
      <c r="S1860">
        <v>5291</v>
      </c>
    </row>
    <row r="1861" spans="1:19" x14ac:dyDescent="0.25">
      <c r="A1861">
        <v>14566</v>
      </c>
      <c r="B1861" t="s">
        <v>2385</v>
      </c>
      <c r="C1861" t="s">
        <v>167</v>
      </c>
      <c r="D1861" t="s">
        <v>1727</v>
      </c>
      <c r="E1861">
        <v>-42.765999999999998</v>
      </c>
      <c r="F1861">
        <v>-18.167999999999999</v>
      </c>
      <c r="G1861">
        <v>5011</v>
      </c>
      <c r="H1861">
        <v>5304</v>
      </c>
      <c r="I1861">
        <v>5842</v>
      </c>
      <c r="J1861">
        <v>5223</v>
      </c>
      <c r="K1861">
        <v>4922</v>
      </c>
      <c r="L1861">
        <v>4534</v>
      </c>
      <c r="M1861">
        <v>4475</v>
      </c>
      <c r="N1861">
        <v>4525</v>
      </c>
      <c r="O1861">
        <v>5245</v>
      </c>
      <c r="P1861">
        <v>5372</v>
      </c>
      <c r="Q1861">
        <v>5193</v>
      </c>
      <c r="R1861">
        <v>4468</v>
      </c>
      <c r="S1861">
        <v>5026</v>
      </c>
    </row>
    <row r="1862" spans="1:19" x14ac:dyDescent="0.25">
      <c r="A1862">
        <v>48001</v>
      </c>
      <c r="B1862" t="s">
        <v>2906</v>
      </c>
      <c r="C1862" t="s">
        <v>167</v>
      </c>
      <c r="D1862" t="s">
        <v>2709</v>
      </c>
      <c r="E1862">
        <v>-36.4529</v>
      </c>
      <c r="F1862">
        <v>-6.3979999999999997</v>
      </c>
      <c r="G1862">
        <v>5681</v>
      </c>
      <c r="H1862">
        <v>5708</v>
      </c>
      <c r="I1862">
        <v>5749</v>
      </c>
      <c r="J1862">
        <v>5891</v>
      </c>
      <c r="K1862">
        <v>5701</v>
      </c>
      <c r="L1862">
        <v>5206</v>
      </c>
      <c r="M1862">
        <v>4802</v>
      </c>
      <c r="N1862">
        <v>5043</v>
      </c>
      <c r="O1862">
        <v>5807</v>
      </c>
      <c r="P1862">
        <v>6179</v>
      </c>
      <c r="Q1862">
        <v>6202</v>
      </c>
      <c r="R1862">
        <v>6185</v>
      </c>
      <c r="S1862">
        <v>5704</v>
      </c>
    </row>
    <row r="1863" spans="1:19" x14ac:dyDescent="0.25">
      <c r="A1863">
        <v>42159</v>
      </c>
      <c r="B1863" t="s">
        <v>3399</v>
      </c>
      <c r="C1863" t="s">
        <v>167</v>
      </c>
      <c r="D1863" t="s">
        <v>3284</v>
      </c>
      <c r="E1863">
        <v>-35.9208</v>
      </c>
      <c r="F1863">
        <v>-7.9417</v>
      </c>
      <c r="G1863">
        <v>5305</v>
      </c>
      <c r="H1863">
        <v>5450</v>
      </c>
      <c r="I1863">
        <v>5616</v>
      </c>
      <c r="J1863">
        <v>5841</v>
      </c>
      <c r="K1863">
        <v>5348</v>
      </c>
      <c r="L1863">
        <v>4811</v>
      </c>
      <c r="M1863">
        <v>4307</v>
      </c>
      <c r="N1863">
        <v>4515</v>
      </c>
      <c r="O1863">
        <v>5066</v>
      </c>
      <c r="P1863">
        <v>5517</v>
      </c>
      <c r="Q1863">
        <v>5679</v>
      </c>
      <c r="R1863">
        <v>5850</v>
      </c>
      <c r="S1863">
        <v>5659</v>
      </c>
    </row>
    <row r="1864" spans="1:19" x14ac:dyDescent="0.25">
      <c r="A1864">
        <v>32209</v>
      </c>
      <c r="B1864" t="s">
        <v>5336</v>
      </c>
      <c r="C1864" t="s">
        <v>167</v>
      </c>
      <c r="D1864" t="s">
        <v>5304</v>
      </c>
      <c r="E1864">
        <v>-37.533999999999999</v>
      </c>
      <c r="F1864">
        <v>-10.550599999999999</v>
      </c>
      <c r="G1864">
        <v>5261</v>
      </c>
      <c r="H1864">
        <v>5711</v>
      </c>
      <c r="I1864">
        <v>5728</v>
      </c>
      <c r="J1864">
        <v>5824</v>
      </c>
      <c r="K1864">
        <v>5222</v>
      </c>
      <c r="L1864">
        <v>4523</v>
      </c>
      <c r="M1864">
        <v>4296</v>
      </c>
      <c r="N1864">
        <v>4397</v>
      </c>
      <c r="O1864">
        <v>4868</v>
      </c>
      <c r="P1864">
        <v>5438</v>
      </c>
      <c r="Q1864">
        <v>5576</v>
      </c>
      <c r="R1864">
        <v>5853</v>
      </c>
      <c r="S1864">
        <v>5703</v>
      </c>
    </row>
    <row r="1865" spans="1:19" x14ac:dyDescent="0.25">
      <c r="A1865">
        <v>3178</v>
      </c>
      <c r="B1865" t="s">
        <v>4551</v>
      </c>
      <c r="C1865" t="s">
        <v>167</v>
      </c>
      <c r="D1865" t="s">
        <v>4434</v>
      </c>
      <c r="E1865">
        <v>-50.808100000000003</v>
      </c>
      <c r="F1865">
        <v>-27.1755</v>
      </c>
      <c r="G1865">
        <v>4590</v>
      </c>
      <c r="H1865">
        <v>5051</v>
      </c>
      <c r="I1865">
        <v>5121</v>
      </c>
      <c r="J1865">
        <v>5021</v>
      </c>
      <c r="K1865">
        <v>4573</v>
      </c>
      <c r="L1865">
        <v>3845</v>
      </c>
      <c r="M1865">
        <v>3571</v>
      </c>
      <c r="N1865">
        <v>3858</v>
      </c>
      <c r="O1865">
        <v>4657</v>
      </c>
      <c r="P1865">
        <v>4253</v>
      </c>
      <c r="Q1865">
        <v>4580</v>
      </c>
      <c r="R1865">
        <v>5275</v>
      </c>
      <c r="S1865">
        <v>5278</v>
      </c>
    </row>
    <row r="1866" spans="1:19" x14ac:dyDescent="0.25">
      <c r="A1866">
        <v>10692</v>
      </c>
      <c r="B1866" t="s">
        <v>2066</v>
      </c>
      <c r="C1866" t="s">
        <v>167</v>
      </c>
      <c r="D1866" t="s">
        <v>1727</v>
      </c>
      <c r="E1866">
        <v>-49.201099999999997</v>
      </c>
      <c r="F1866">
        <v>-20.283200000000001</v>
      </c>
      <c r="G1866">
        <v>5400</v>
      </c>
      <c r="H1866">
        <v>5226</v>
      </c>
      <c r="I1866">
        <v>5716</v>
      </c>
      <c r="J1866">
        <v>5363</v>
      </c>
      <c r="K1866">
        <v>5666</v>
      </c>
      <c r="L1866">
        <v>5119</v>
      </c>
      <c r="M1866">
        <v>4976</v>
      </c>
      <c r="N1866">
        <v>5216</v>
      </c>
      <c r="O1866">
        <v>5885</v>
      </c>
      <c r="P1866">
        <v>5383</v>
      </c>
      <c r="Q1866">
        <v>5434</v>
      </c>
      <c r="R1866">
        <v>5326</v>
      </c>
      <c r="S1866">
        <v>5489</v>
      </c>
    </row>
    <row r="1867" spans="1:19" x14ac:dyDescent="0.25">
      <c r="A1867">
        <v>17059</v>
      </c>
      <c r="B1867" t="s">
        <v>2460</v>
      </c>
      <c r="C1867" t="s">
        <v>167</v>
      </c>
      <c r="D1867" t="s">
        <v>1727</v>
      </c>
      <c r="E1867">
        <v>-40.923299999999998</v>
      </c>
      <c r="F1867">
        <v>-16.8903</v>
      </c>
      <c r="G1867">
        <v>5066</v>
      </c>
      <c r="H1867">
        <v>5557</v>
      </c>
      <c r="I1867">
        <v>6046</v>
      </c>
      <c r="J1867">
        <v>5489</v>
      </c>
      <c r="K1867">
        <v>5079</v>
      </c>
      <c r="L1867">
        <v>4463</v>
      </c>
      <c r="M1867">
        <v>4186</v>
      </c>
      <c r="N1867">
        <v>4291</v>
      </c>
      <c r="O1867">
        <v>4921</v>
      </c>
      <c r="P1867">
        <v>5340</v>
      </c>
      <c r="Q1867">
        <v>5175</v>
      </c>
      <c r="R1867">
        <v>4757</v>
      </c>
      <c r="S1867">
        <v>5486</v>
      </c>
    </row>
    <row r="1868" spans="1:19" x14ac:dyDescent="0.25">
      <c r="A1868">
        <v>45246</v>
      </c>
      <c r="B1868" t="s">
        <v>3549</v>
      </c>
      <c r="C1868" t="s">
        <v>167</v>
      </c>
      <c r="D1868" t="s">
        <v>3448</v>
      </c>
      <c r="E1868">
        <v>-40.614899999999999</v>
      </c>
      <c r="F1868">
        <v>-7.0876999999999999</v>
      </c>
      <c r="G1868">
        <v>5828</v>
      </c>
      <c r="H1868">
        <v>5302</v>
      </c>
      <c r="I1868">
        <v>5404</v>
      </c>
      <c r="J1868">
        <v>5581</v>
      </c>
      <c r="K1868">
        <v>5433</v>
      </c>
      <c r="L1868">
        <v>5420</v>
      </c>
      <c r="M1868">
        <v>5453</v>
      </c>
      <c r="N1868">
        <v>5806</v>
      </c>
      <c r="O1868">
        <v>6511</v>
      </c>
      <c r="P1868">
        <v>6735</v>
      </c>
      <c r="Q1868">
        <v>6387</v>
      </c>
      <c r="R1868">
        <v>6194</v>
      </c>
      <c r="S1868">
        <v>5705</v>
      </c>
    </row>
    <row r="1869" spans="1:19" x14ac:dyDescent="0.25">
      <c r="A1869">
        <v>18655</v>
      </c>
      <c r="B1869" t="s">
        <v>2509</v>
      </c>
      <c r="C1869" t="s">
        <v>167</v>
      </c>
      <c r="D1869" t="s">
        <v>1727</v>
      </c>
      <c r="E1869">
        <v>-42.523499999999999</v>
      </c>
      <c r="F1869">
        <v>-16.1172</v>
      </c>
      <c r="G1869">
        <v>5361</v>
      </c>
      <c r="H1869">
        <v>5647</v>
      </c>
      <c r="I1869">
        <v>6139</v>
      </c>
      <c r="J1869">
        <v>5536</v>
      </c>
      <c r="K1869">
        <v>5187</v>
      </c>
      <c r="L1869">
        <v>4777</v>
      </c>
      <c r="M1869">
        <v>4546</v>
      </c>
      <c r="N1869">
        <v>4901</v>
      </c>
      <c r="O1869">
        <v>5584</v>
      </c>
      <c r="P1869">
        <v>5899</v>
      </c>
      <c r="Q1869">
        <v>5628</v>
      </c>
      <c r="R1869">
        <v>4959</v>
      </c>
      <c r="S1869">
        <v>5521</v>
      </c>
    </row>
    <row r="1870" spans="1:19" x14ac:dyDescent="0.25">
      <c r="A1870">
        <v>11235</v>
      </c>
      <c r="B1870" t="s">
        <v>2113</v>
      </c>
      <c r="C1870" t="s">
        <v>167</v>
      </c>
      <c r="D1870" t="s">
        <v>1727</v>
      </c>
      <c r="E1870">
        <v>-48.935899999999997</v>
      </c>
      <c r="F1870">
        <v>-20.026299999999999</v>
      </c>
      <c r="G1870">
        <v>5392</v>
      </c>
      <c r="H1870">
        <v>5171</v>
      </c>
      <c r="I1870">
        <v>5662</v>
      </c>
      <c r="J1870">
        <v>5321</v>
      </c>
      <c r="K1870">
        <v>5613</v>
      </c>
      <c r="L1870">
        <v>5192</v>
      </c>
      <c r="M1870">
        <v>5038</v>
      </c>
      <c r="N1870">
        <v>5281</v>
      </c>
      <c r="O1870">
        <v>6011</v>
      </c>
      <c r="P1870">
        <v>5434</v>
      </c>
      <c r="Q1870">
        <v>5409</v>
      </c>
      <c r="R1870">
        <v>5222</v>
      </c>
      <c r="S1870">
        <v>5348</v>
      </c>
    </row>
    <row r="1871" spans="1:19" x14ac:dyDescent="0.25">
      <c r="A1871">
        <v>48753</v>
      </c>
      <c r="B1871" t="s">
        <v>3800</v>
      </c>
      <c r="C1871" t="s">
        <v>167</v>
      </c>
      <c r="D1871" t="s">
        <v>3752</v>
      </c>
      <c r="E1871">
        <v>-37.837800000000001</v>
      </c>
      <c r="F1871">
        <v>-6.1570999999999998</v>
      </c>
      <c r="G1871">
        <v>5973</v>
      </c>
      <c r="H1871">
        <v>5806</v>
      </c>
      <c r="I1871">
        <v>5899</v>
      </c>
      <c r="J1871">
        <v>6033</v>
      </c>
      <c r="K1871">
        <v>5933</v>
      </c>
      <c r="L1871">
        <v>5569</v>
      </c>
      <c r="M1871">
        <v>5259</v>
      </c>
      <c r="N1871">
        <v>5598</v>
      </c>
      <c r="O1871">
        <v>6239</v>
      </c>
      <c r="P1871">
        <v>6536</v>
      </c>
      <c r="Q1871">
        <v>6512</v>
      </c>
      <c r="R1871">
        <v>6388</v>
      </c>
      <c r="S1871">
        <v>5904</v>
      </c>
    </row>
    <row r="1872" spans="1:19" x14ac:dyDescent="0.25">
      <c r="A1872">
        <v>11500</v>
      </c>
      <c r="B1872" t="s">
        <v>1023</v>
      </c>
      <c r="C1872" t="s">
        <v>167</v>
      </c>
      <c r="D1872" t="s">
        <v>979</v>
      </c>
      <c r="E1872">
        <v>-40.408099999999997</v>
      </c>
      <c r="F1872">
        <v>-19.9375</v>
      </c>
      <c r="G1872">
        <v>4754</v>
      </c>
      <c r="H1872">
        <v>5234</v>
      </c>
      <c r="I1872">
        <v>5740</v>
      </c>
      <c r="J1872">
        <v>5224</v>
      </c>
      <c r="K1872">
        <v>4746</v>
      </c>
      <c r="L1872">
        <v>4391</v>
      </c>
      <c r="M1872">
        <v>4269</v>
      </c>
      <c r="N1872">
        <v>4296</v>
      </c>
      <c r="O1872">
        <v>4654</v>
      </c>
      <c r="P1872">
        <v>4754</v>
      </c>
      <c r="Q1872">
        <v>4503</v>
      </c>
      <c r="R1872">
        <v>4304</v>
      </c>
      <c r="S1872">
        <v>4935</v>
      </c>
    </row>
    <row r="1873" spans="1:19" x14ac:dyDescent="0.25">
      <c r="A1873">
        <v>12379</v>
      </c>
      <c r="B1873" t="s">
        <v>2230</v>
      </c>
      <c r="C1873" t="s">
        <v>167</v>
      </c>
      <c r="D1873" t="s">
        <v>1727</v>
      </c>
      <c r="E1873">
        <v>-44.062600000000003</v>
      </c>
      <c r="F1873">
        <v>-19.367599999999999</v>
      </c>
      <c r="G1873">
        <v>5509</v>
      </c>
      <c r="H1873">
        <v>5421</v>
      </c>
      <c r="I1873">
        <v>5851</v>
      </c>
      <c r="J1873">
        <v>5504</v>
      </c>
      <c r="K1873">
        <v>5524</v>
      </c>
      <c r="L1873">
        <v>5248</v>
      </c>
      <c r="M1873">
        <v>5123</v>
      </c>
      <c r="N1873">
        <v>5468</v>
      </c>
      <c r="O1873">
        <v>6081</v>
      </c>
      <c r="P1873">
        <v>6018</v>
      </c>
      <c r="Q1873">
        <v>5573</v>
      </c>
      <c r="R1873">
        <v>5063</v>
      </c>
      <c r="S1873">
        <v>5231</v>
      </c>
    </row>
    <row r="1874" spans="1:19" x14ac:dyDescent="0.25">
      <c r="A1874">
        <v>8593</v>
      </c>
      <c r="B1874" t="s">
        <v>5101</v>
      </c>
      <c r="C1874" t="s">
        <v>167</v>
      </c>
      <c r="D1874" t="s">
        <v>4704</v>
      </c>
      <c r="E1874">
        <v>-50.554900000000004</v>
      </c>
      <c r="F1874">
        <v>-21.530999999999999</v>
      </c>
      <c r="G1874">
        <v>5352</v>
      </c>
      <c r="H1874">
        <v>5364</v>
      </c>
      <c r="I1874">
        <v>5658</v>
      </c>
      <c r="J1874">
        <v>5575</v>
      </c>
      <c r="K1874">
        <v>5562</v>
      </c>
      <c r="L1874">
        <v>4890</v>
      </c>
      <c r="M1874">
        <v>4752</v>
      </c>
      <c r="N1874">
        <v>4933</v>
      </c>
      <c r="O1874">
        <v>5712</v>
      </c>
      <c r="P1874">
        <v>5237</v>
      </c>
      <c r="Q1874">
        <v>5458</v>
      </c>
      <c r="R1874">
        <v>5526</v>
      </c>
      <c r="S1874">
        <v>5552</v>
      </c>
    </row>
    <row r="1875" spans="1:19" x14ac:dyDescent="0.25">
      <c r="A1875">
        <v>43334</v>
      </c>
      <c r="B1875" t="s">
        <v>2731</v>
      </c>
      <c r="C1875" t="s">
        <v>167</v>
      </c>
      <c r="D1875" t="s">
        <v>2709</v>
      </c>
      <c r="E1875">
        <v>-35.790199999999999</v>
      </c>
      <c r="F1875">
        <v>-7.5831999999999997</v>
      </c>
      <c r="G1875">
        <v>5280</v>
      </c>
      <c r="H1875">
        <v>5402</v>
      </c>
      <c r="I1875">
        <v>5583</v>
      </c>
      <c r="J1875">
        <v>5750</v>
      </c>
      <c r="K1875">
        <v>5355</v>
      </c>
      <c r="L1875">
        <v>4798</v>
      </c>
      <c r="M1875">
        <v>4322</v>
      </c>
      <c r="N1875">
        <v>4542</v>
      </c>
      <c r="O1875">
        <v>5103</v>
      </c>
      <c r="P1875">
        <v>5564</v>
      </c>
      <c r="Q1875">
        <v>5673</v>
      </c>
      <c r="R1875">
        <v>5783</v>
      </c>
      <c r="S1875">
        <v>5486</v>
      </c>
    </row>
    <row r="1876" spans="1:19" x14ac:dyDescent="0.25">
      <c r="A1876">
        <v>7251</v>
      </c>
      <c r="B1876" t="s">
        <v>4989</v>
      </c>
      <c r="C1876" t="s">
        <v>167</v>
      </c>
      <c r="D1876" t="s">
        <v>4704</v>
      </c>
      <c r="E1876">
        <v>-49.550800000000002</v>
      </c>
      <c r="F1876">
        <v>-22.292300000000001</v>
      </c>
      <c r="G1876">
        <v>5223</v>
      </c>
      <c r="H1876">
        <v>5078</v>
      </c>
      <c r="I1876">
        <v>5561</v>
      </c>
      <c r="J1876">
        <v>5385</v>
      </c>
      <c r="K1876">
        <v>5363</v>
      </c>
      <c r="L1876">
        <v>4776</v>
      </c>
      <c r="M1876">
        <v>4615</v>
      </c>
      <c r="N1876">
        <v>4807</v>
      </c>
      <c r="O1876">
        <v>5676</v>
      </c>
      <c r="P1876">
        <v>5195</v>
      </c>
      <c r="Q1876">
        <v>5406</v>
      </c>
      <c r="R1876">
        <v>5364</v>
      </c>
      <c r="S1876">
        <v>5450</v>
      </c>
    </row>
    <row r="1877" spans="1:19" x14ac:dyDescent="0.25">
      <c r="A1877">
        <v>13135</v>
      </c>
      <c r="B1877" t="s">
        <v>2297</v>
      </c>
      <c r="C1877" t="s">
        <v>167</v>
      </c>
      <c r="D1877" t="s">
        <v>1727</v>
      </c>
      <c r="E1877">
        <v>-41.539000000000001</v>
      </c>
      <c r="F1877">
        <v>-19.000900000000001</v>
      </c>
      <c r="G1877">
        <v>5075</v>
      </c>
      <c r="H1877">
        <v>5563</v>
      </c>
      <c r="I1877">
        <v>5954</v>
      </c>
      <c r="J1877">
        <v>5477</v>
      </c>
      <c r="K1877">
        <v>5187</v>
      </c>
      <c r="L1877">
        <v>4604</v>
      </c>
      <c r="M1877">
        <v>4495</v>
      </c>
      <c r="N1877">
        <v>4476</v>
      </c>
      <c r="O1877">
        <v>5013</v>
      </c>
      <c r="P1877">
        <v>5152</v>
      </c>
      <c r="Q1877">
        <v>5058</v>
      </c>
      <c r="R1877">
        <v>4656</v>
      </c>
      <c r="S1877">
        <v>5259</v>
      </c>
    </row>
    <row r="1878" spans="1:19" x14ac:dyDescent="0.25">
      <c r="A1878">
        <v>52942</v>
      </c>
      <c r="B1878" t="s">
        <v>3889</v>
      </c>
      <c r="C1878" t="s">
        <v>167</v>
      </c>
      <c r="D1878" t="s">
        <v>3752</v>
      </c>
      <c r="E1878">
        <v>-36.275700000000001</v>
      </c>
      <c r="F1878">
        <v>-5.0913000000000004</v>
      </c>
      <c r="G1878">
        <v>5748</v>
      </c>
      <c r="H1878">
        <v>5835</v>
      </c>
      <c r="I1878">
        <v>5806</v>
      </c>
      <c r="J1878">
        <v>5879</v>
      </c>
      <c r="K1878">
        <v>5628</v>
      </c>
      <c r="L1878">
        <v>5468</v>
      </c>
      <c r="M1878">
        <v>5033</v>
      </c>
      <c r="N1878">
        <v>5184</v>
      </c>
      <c r="O1878">
        <v>5816</v>
      </c>
      <c r="P1878">
        <v>6095</v>
      </c>
      <c r="Q1878">
        <v>6063</v>
      </c>
      <c r="R1878">
        <v>6202</v>
      </c>
      <c r="S1878">
        <v>5966</v>
      </c>
    </row>
    <row r="1879" spans="1:19" x14ac:dyDescent="0.25">
      <c r="A1879">
        <v>3531</v>
      </c>
      <c r="B1879" t="s">
        <v>4671</v>
      </c>
      <c r="C1879" t="s">
        <v>167</v>
      </c>
      <c r="D1879" t="s">
        <v>4434</v>
      </c>
      <c r="E1879">
        <v>-52.688000000000002</v>
      </c>
      <c r="F1879">
        <v>-26.455400000000001</v>
      </c>
      <c r="G1879">
        <v>4882</v>
      </c>
      <c r="H1879">
        <v>5434</v>
      </c>
      <c r="I1879">
        <v>5396</v>
      </c>
      <c r="J1879">
        <v>5392</v>
      </c>
      <c r="K1879">
        <v>4938</v>
      </c>
      <c r="L1879">
        <v>4187</v>
      </c>
      <c r="M1879">
        <v>3727</v>
      </c>
      <c r="N1879">
        <v>4073</v>
      </c>
      <c r="O1879">
        <v>4911</v>
      </c>
      <c r="P1879">
        <v>4565</v>
      </c>
      <c r="Q1879">
        <v>5028</v>
      </c>
      <c r="R1879">
        <v>5498</v>
      </c>
      <c r="S1879">
        <v>5439</v>
      </c>
    </row>
    <row r="1880" spans="1:19" x14ac:dyDescent="0.25">
      <c r="A1880">
        <v>39448</v>
      </c>
      <c r="B1880" t="s">
        <v>3334</v>
      </c>
      <c r="C1880" t="s">
        <v>167</v>
      </c>
      <c r="D1880" t="s">
        <v>3284</v>
      </c>
      <c r="E1880">
        <v>-35.384900000000002</v>
      </c>
      <c r="F1880">
        <v>-8.5801999999999996</v>
      </c>
      <c r="G1880">
        <v>5199</v>
      </c>
      <c r="H1880">
        <v>5387</v>
      </c>
      <c r="I1880">
        <v>5583</v>
      </c>
      <c r="J1880">
        <v>5733</v>
      </c>
      <c r="K1880">
        <v>5201</v>
      </c>
      <c r="L1880">
        <v>4607</v>
      </c>
      <c r="M1880">
        <v>4244</v>
      </c>
      <c r="N1880">
        <v>4303</v>
      </c>
      <c r="O1880">
        <v>4868</v>
      </c>
      <c r="P1880">
        <v>5426</v>
      </c>
      <c r="Q1880">
        <v>5556</v>
      </c>
      <c r="R1880">
        <v>5763</v>
      </c>
      <c r="S1880">
        <v>5722</v>
      </c>
    </row>
    <row r="1881" spans="1:19" x14ac:dyDescent="0.25">
      <c r="A1881">
        <v>17761</v>
      </c>
      <c r="B1881" t="s">
        <v>1165</v>
      </c>
      <c r="C1881" t="s">
        <v>167</v>
      </c>
      <c r="D1881" t="s">
        <v>1058</v>
      </c>
      <c r="E1881">
        <v>-48.644799999999996</v>
      </c>
      <c r="F1881">
        <v>-16.483499999999999</v>
      </c>
      <c r="G1881">
        <v>5458</v>
      </c>
      <c r="H1881">
        <v>5027</v>
      </c>
      <c r="I1881">
        <v>5490</v>
      </c>
      <c r="J1881">
        <v>5165</v>
      </c>
      <c r="K1881">
        <v>5534</v>
      </c>
      <c r="L1881">
        <v>5520</v>
      </c>
      <c r="M1881">
        <v>5556</v>
      </c>
      <c r="N1881">
        <v>5787</v>
      </c>
      <c r="O1881">
        <v>6469</v>
      </c>
      <c r="P1881">
        <v>5785</v>
      </c>
      <c r="Q1881">
        <v>5415</v>
      </c>
      <c r="R1881">
        <v>4744</v>
      </c>
      <c r="S1881">
        <v>5008</v>
      </c>
    </row>
    <row r="1882" spans="1:19" x14ac:dyDescent="0.25">
      <c r="A1882">
        <v>20799</v>
      </c>
      <c r="B1882" t="s">
        <v>2557</v>
      </c>
      <c r="C1882" t="s">
        <v>167</v>
      </c>
      <c r="D1882" t="s">
        <v>1727</v>
      </c>
      <c r="E1882">
        <v>-43.1203</v>
      </c>
      <c r="F1882">
        <v>-15.0838</v>
      </c>
      <c r="G1882">
        <v>5840</v>
      </c>
      <c r="H1882">
        <v>5876</v>
      </c>
      <c r="I1882">
        <v>6301</v>
      </c>
      <c r="J1882">
        <v>5942</v>
      </c>
      <c r="K1882">
        <v>5841</v>
      </c>
      <c r="L1882">
        <v>5493</v>
      </c>
      <c r="M1882">
        <v>5396</v>
      </c>
      <c r="N1882">
        <v>5667</v>
      </c>
      <c r="O1882">
        <v>6215</v>
      </c>
      <c r="P1882">
        <v>6362</v>
      </c>
      <c r="Q1882">
        <v>5983</v>
      </c>
      <c r="R1882">
        <v>5262</v>
      </c>
      <c r="S1882">
        <v>5746</v>
      </c>
    </row>
    <row r="1883" spans="1:19" x14ac:dyDescent="0.25">
      <c r="A1883">
        <v>23849</v>
      </c>
      <c r="B1883" t="s">
        <v>506</v>
      </c>
      <c r="C1883" t="s">
        <v>167</v>
      </c>
      <c r="D1883" t="s">
        <v>375</v>
      </c>
      <c r="E1883">
        <v>-39.489899999999999</v>
      </c>
      <c r="F1883">
        <v>-13.7471</v>
      </c>
      <c r="G1883">
        <v>4874</v>
      </c>
      <c r="H1883">
        <v>5453</v>
      </c>
      <c r="I1883">
        <v>5618</v>
      </c>
      <c r="J1883">
        <v>5576</v>
      </c>
      <c r="K1883">
        <v>4731</v>
      </c>
      <c r="L1883">
        <v>4226</v>
      </c>
      <c r="M1883">
        <v>3864</v>
      </c>
      <c r="N1883">
        <v>4130</v>
      </c>
      <c r="O1883">
        <v>4508</v>
      </c>
      <c r="P1883">
        <v>5004</v>
      </c>
      <c r="Q1883">
        <v>4954</v>
      </c>
      <c r="R1883">
        <v>5001</v>
      </c>
      <c r="S1883">
        <v>5421</v>
      </c>
    </row>
    <row r="1884" spans="1:19" x14ac:dyDescent="0.25">
      <c r="A1884">
        <v>38288</v>
      </c>
      <c r="B1884" t="s">
        <v>3299</v>
      </c>
      <c r="C1884" t="s">
        <v>167</v>
      </c>
      <c r="D1884" t="s">
        <v>3284</v>
      </c>
      <c r="E1884">
        <v>-36.496899999999997</v>
      </c>
      <c r="F1884">
        <v>-8.8828999999999994</v>
      </c>
      <c r="G1884">
        <v>5245</v>
      </c>
      <c r="H1884">
        <v>5675</v>
      </c>
      <c r="I1884">
        <v>5536</v>
      </c>
      <c r="J1884">
        <v>5822</v>
      </c>
      <c r="K1884">
        <v>5309</v>
      </c>
      <c r="L1884">
        <v>4530</v>
      </c>
      <c r="M1884">
        <v>4084</v>
      </c>
      <c r="N1884">
        <v>4195</v>
      </c>
      <c r="O1884">
        <v>4787</v>
      </c>
      <c r="P1884">
        <v>5503</v>
      </c>
      <c r="Q1884">
        <v>5638</v>
      </c>
      <c r="R1884">
        <v>6019</v>
      </c>
      <c r="S1884">
        <v>5846</v>
      </c>
    </row>
    <row r="1885" spans="1:19" x14ac:dyDescent="0.25">
      <c r="A1885">
        <v>34198</v>
      </c>
      <c r="B1885" t="s">
        <v>5365</v>
      </c>
      <c r="C1885" t="s">
        <v>167</v>
      </c>
      <c r="D1885" t="s">
        <v>5304</v>
      </c>
      <c r="E1885">
        <v>-37.0869</v>
      </c>
      <c r="F1885">
        <v>-9.9701000000000004</v>
      </c>
      <c r="G1885">
        <v>5469</v>
      </c>
      <c r="H1885">
        <v>5898</v>
      </c>
      <c r="I1885">
        <v>5841</v>
      </c>
      <c r="J1885">
        <v>6011</v>
      </c>
      <c r="K1885">
        <v>5502</v>
      </c>
      <c r="L1885">
        <v>4708</v>
      </c>
      <c r="M1885">
        <v>4519</v>
      </c>
      <c r="N1885">
        <v>4556</v>
      </c>
      <c r="O1885">
        <v>5131</v>
      </c>
      <c r="P1885">
        <v>5773</v>
      </c>
      <c r="Q1885">
        <v>5778</v>
      </c>
      <c r="R1885">
        <v>6027</v>
      </c>
      <c r="S1885">
        <v>5879</v>
      </c>
    </row>
    <row r="1886" spans="1:19" x14ac:dyDescent="0.25">
      <c r="A1886">
        <v>7410</v>
      </c>
      <c r="B1886" t="s">
        <v>5003</v>
      </c>
      <c r="C1886" t="s">
        <v>167</v>
      </c>
      <c r="D1886" t="s">
        <v>4704</v>
      </c>
      <c r="E1886">
        <v>-49.655000000000001</v>
      </c>
      <c r="F1886">
        <v>-22.213000000000001</v>
      </c>
      <c r="G1886">
        <v>5252</v>
      </c>
      <c r="H1886">
        <v>5104</v>
      </c>
      <c r="I1886">
        <v>5563</v>
      </c>
      <c r="J1886">
        <v>5457</v>
      </c>
      <c r="K1886">
        <v>5405</v>
      </c>
      <c r="L1886">
        <v>4808</v>
      </c>
      <c r="M1886">
        <v>4631</v>
      </c>
      <c r="N1886">
        <v>4848</v>
      </c>
      <c r="O1886">
        <v>5682</v>
      </c>
      <c r="P1886">
        <v>5210</v>
      </c>
      <c r="Q1886">
        <v>5439</v>
      </c>
      <c r="R1886">
        <v>5390</v>
      </c>
      <c r="S1886">
        <v>5487</v>
      </c>
    </row>
    <row r="1887" spans="1:19" x14ac:dyDescent="0.25">
      <c r="A1887">
        <v>1730</v>
      </c>
      <c r="B1887" t="s">
        <v>4095</v>
      </c>
      <c r="C1887" t="s">
        <v>167</v>
      </c>
      <c r="D1887" t="s">
        <v>3898</v>
      </c>
      <c r="E1887">
        <v>-51.535600000000002</v>
      </c>
      <c r="F1887">
        <v>-29.259499999999999</v>
      </c>
      <c r="G1887">
        <v>4625</v>
      </c>
      <c r="H1887">
        <v>5426</v>
      </c>
      <c r="I1887">
        <v>5443</v>
      </c>
      <c r="J1887">
        <v>5092</v>
      </c>
      <c r="K1887">
        <v>4667</v>
      </c>
      <c r="L1887">
        <v>3765</v>
      </c>
      <c r="M1887">
        <v>3353</v>
      </c>
      <c r="N1887">
        <v>3673</v>
      </c>
      <c r="O1887">
        <v>4298</v>
      </c>
      <c r="P1887">
        <v>4016</v>
      </c>
      <c r="Q1887">
        <v>4673</v>
      </c>
      <c r="R1887">
        <v>5516</v>
      </c>
      <c r="S1887">
        <v>5572</v>
      </c>
    </row>
    <row r="1888" spans="1:19" x14ac:dyDescent="0.25">
      <c r="A1888">
        <v>2688</v>
      </c>
      <c r="B1888" t="s">
        <v>4481</v>
      </c>
      <c r="C1888" t="s">
        <v>167</v>
      </c>
      <c r="D1888" t="s">
        <v>4434</v>
      </c>
      <c r="E1888">
        <v>-48.623600000000003</v>
      </c>
      <c r="F1888">
        <v>-28.028500000000001</v>
      </c>
      <c r="G1888">
        <v>4390</v>
      </c>
      <c r="H1888">
        <v>5035</v>
      </c>
      <c r="I1888">
        <v>4957</v>
      </c>
      <c r="J1888">
        <v>4752</v>
      </c>
      <c r="K1888">
        <v>4392</v>
      </c>
      <c r="L1888">
        <v>3974</v>
      </c>
      <c r="M1888">
        <v>3513</v>
      </c>
      <c r="N1888">
        <v>3671</v>
      </c>
      <c r="O1888">
        <v>4306</v>
      </c>
      <c r="P1888">
        <v>3895</v>
      </c>
      <c r="Q1888">
        <v>4134</v>
      </c>
      <c r="R1888">
        <v>4971</v>
      </c>
      <c r="S1888">
        <v>5085</v>
      </c>
    </row>
    <row r="1889" spans="1:19" x14ac:dyDescent="0.25">
      <c r="A1889">
        <v>62725</v>
      </c>
      <c r="B1889" t="s">
        <v>2647</v>
      </c>
      <c r="C1889" t="s">
        <v>167</v>
      </c>
      <c r="D1889" t="s">
        <v>2567</v>
      </c>
      <c r="E1889">
        <v>-47.050899999999999</v>
      </c>
      <c r="F1889">
        <v>-1.9301999999999999</v>
      </c>
      <c r="G1889">
        <v>4935</v>
      </c>
      <c r="H1889">
        <v>4584</v>
      </c>
      <c r="I1889">
        <v>4423</v>
      </c>
      <c r="J1889">
        <v>4535</v>
      </c>
      <c r="K1889">
        <v>4574</v>
      </c>
      <c r="L1889">
        <v>4728</v>
      </c>
      <c r="M1889">
        <v>5020</v>
      </c>
      <c r="N1889">
        <v>5155</v>
      </c>
      <c r="O1889">
        <v>5492</v>
      </c>
      <c r="P1889">
        <v>5575</v>
      </c>
      <c r="Q1889">
        <v>5324</v>
      </c>
      <c r="R1889">
        <v>5103</v>
      </c>
      <c r="S1889">
        <v>4702</v>
      </c>
    </row>
    <row r="1890" spans="1:19" x14ac:dyDescent="0.25">
      <c r="A1890">
        <v>2479</v>
      </c>
      <c r="B1890" t="s">
        <v>4225</v>
      </c>
      <c r="C1890" t="s">
        <v>167</v>
      </c>
      <c r="D1890" t="s">
        <v>3898</v>
      </c>
      <c r="E1890">
        <v>-55.638800000000003</v>
      </c>
      <c r="F1890">
        <v>-28.194900000000001</v>
      </c>
      <c r="G1890">
        <v>4976</v>
      </c>
      <c r="H1890">
        <v>5879</v>
      </c>
      <c r="I1890">
        <v>5869</v>
      </c>
      <c r="J1890">
        <v>5658</v>
      </c>
      <c r="K1890">
        <v>4894</v>
      </c>
      <c r="L1890">
        <v>4125</v>
      </c>
      <c r="M1890">
        <v>3510</v>
      </c>
      <c r="N1890">
        <v>3887</v>
      </c>
      <c r="O1890">
        <v>4537</v>
      </c>
      <c r="P1890">
        <v>4583</v>
      </c>
      <c r="Q1890">
        <v>5149</v>
      </c>
      <c r="R1890">
        <v>5768</v>
      </c>
      <c r="S1890">
        <v>5858</v>
      </c>
    </row>
    <row r="1891" spans="1:19" x14ac:dyDescent="0.25">
      <c r="A1891">
        <v>3835</v>
      </c>
      <c r="B1891" t="s">
        <v>4702</v>
      </c>
      <c r="C1891" t="s">
        <v>167</v>
      </c>
      <c r="D1891" t="s">
        <v>4434</v>
      </c>
      <c r="E1891">
        <v>-48.852400000000003</v>
      </c>
      <c r="F1891">
        <v>-26.029699999999998</v>
      </c>
      <c r="G1891">
        <v>3782</v>
      </c>
      <c r="H1891">
        <v>4243</v>
      </c>
      <c r="I1891">
        <v>4340</v>
      </c>
      <c r="J1891">
        <v>4130</v>
      </c>
      <c r="K1891">
        <v>3843</v>
      </c>
      <c r="L1891">
        <v>3589</v>
      </c>
      <c r="M1891">
        <v>3204</v>
      </c>
      <c r="N1891">
        <v>3265</v>
      </c>
      <c r="O1891">
        <v>3910</v>
      </c>
      <c r="P1891">
        <v>3284</v>
      </c>
      <c r="Q1891">
        <v>3384</v>
      </c>
      <c r="R1891">
        <v>4017</v>
      </c>
      <c r="S1891">
        <v>4176</v>
      </c>
    </row>
    <row r="1892" spans="1:19" x14ac:dyDescent="0.25">
      <c r="A1892">
        <v>3359</v>
      </c>
      <c r="B1892" t="s">
        <v>4624</v>
      </c>
      <c r="C1892" t="s">
        <v>167</v>
      </c>
      <c r="D1892" t="s">
        <v>4434</v>
      </c>
      <c r="E1892">
        <v>-48.953899999999997</v>
      </c>
      <c r="F1892">
        <v>-26.934100000000001</v>
      </c>
      <c r="G1892">
        <v>4173</v>
      </c>
      <c r="H1892">
        <v>4854</v>
      </c>
      <c r="I1892">
        <v>4962</v>
      </c>
      <c r="J1892">
        <v>4743</v>
      </c>
      <c r="K1892">
        <v>4275</v>
      </c>
      <c r="L1892">
        <v>3865</v>
      </c>
      <c r="M1892">
        <v>3306</v>
      </c>
      <c r="N1892">
        <v>3433</v>
      </c>
      <c r="O1892">
        <v>3935</v>
      </c>
      <c r="P1892">
        <v>3633</v>
      </c>
      <c r="Q1892">
        <v>3699</v>
      </c>
      <c r="R1892">
        <v>4573</v>
      </c>
      <c r="S1892">
        <v>4795</v>
      </c>
    </row>
    <row r="1893" spans="1:19" x14ac:dyDescent="0.25">
      <c r="A1893">
        <v>9795</v>
      </c>
      <c r="B1893" t="s">
        <v>5203</v>
      </c>
      <c r="C1893" t="s">
        <v>167</v>
      </c>
      <c r="D1893" t="s">
        <v>4704</v>
      </c>
      <c r="E1893">
        <v>-50.186900000000001</v>
      </c>
      <c r="F1893">
        <v>-20.798999999999999</v>
      </c>
      <c r="G1893">
        <v>5383</v>
      </c>
      <c r="H1893">
        <v>5275</v>
      </c>
      <c r="I1893">
        <v>5665</v>
      </c>
      <c r="J1893">
        <v>5470</v>
      </c>
      <c r="K1893">
        <v>5573</v>
      </c>
      <c r="L1893">
        <v>5019</v>
      </c>
      <c r="M1893">
        <v>4891</v>
      </c>
      <c r="N1893">
        <v>5057</v>
      </c>
      <c r="O1893">
        <v>5853</v>
      </c>
      <c r="P1893">
        <v>5332</v>
      </c>
      <c r="Q1893">
        <v>5497</v>
      </c>
      <c r="R1893">
        <v>5465</v>
      </c>
      <c r="S1893">
        <v>5502</v>
      </c>
    </row>
    <row r="1894" spans="1:19" x14ac:dyDescent="0.25">
      <c r="A1894">
        <v>24865</v>
      </c>
      <c r="B1894" t="s">
        <v>1592</v>
      </c>
      <c r="C1894" t="s">
        <v>167</v>
      </c>
      <c r="D1894" t="s">
        <v>1511</v>
      </c>
      <c r="E1894">
        <v>-53.2624</v>
      </c>
      <c r="F1894">
        <v>-13.177300000000001</v>
      </c>
      <c r="G1894">
        <v>5290</v>
      </c>
      <c r="H1894">
        <v>4872</v>
      </c>
      <c r="I1894">
        <v>5168</v>
      </c>
      <c r="J1894">
        <v>5149</v>
      </c>
      <c r="K1894">
        <v>5501</v>
      </c>
      <c r="L1894">
        <v>5464</v>
      </c>
      <c r="M1894">
        <v>5380</v>
      </c>
      <c r="N1894">
        <v>5717</v>
      </c>
      <c r="O1894">
        <v>6014</v>
      </c>
      <c r="P1894">
        <v>5390</v>
      </c>
      <c r="Q1894">
        <v>5142</v>
      </c>
      <c r="R1894">
        <v>4866</v>
      </c>
      <c r="S1894">
        <v>4818</v>
      </c>
    </row>
    <row r="1895" spans="1:19" x14ac:dyDescent="0.25">
      <c r="A1895">
        <v>2922</v>
      </c>
      <c r="B1895" t="s">
        <v>4328</v>
      </c>
      <c r="C1895" t="s">
        <v>167</v>
      </c>
      <c r="D1895" t="s">
        <v>3898</v>
      </c>
      <c r="E1895">
        <v>-52.091999999999999</v>
      </c>
      <c r="F1895">
        <v>-27.586099999999998</v>
      </c>
      <c r="G1895">
        <v>4831</v>
      </c>
      <c r="H1895">
        <v>5536</v>
      </c>
      <c r="I1895">
        <v>5513</v>
      </c>
      <c r="J1895">
        <v>5342</v>
      </c>
      <c r="K1895">
        <v>4861</v>
      </c>
      <c r="L1895">
        <v>4021</v>
      </c>
      <c r="M1895">
        <v>3529</v>
      </c>
      <c r="N1895">
        <v>3943</v>
      </c>
      <c r="O1895">
        <v>4658</v>
      </c>
      <c r="P1895">
        <v>4380</v>
      </c>
      <c r="Q1895">
        <v>4976</v>
      </c>
      <c r="R1895">
        <v>5610</v>
      </c>
      <c r="S1895">
        <v>5607</v>
      </c>
    </row>
    <row r="1896" spans="1:19" x14ac:dyDescent="0.25">
      <c r="A1896">
        <v>29493</v>
      </c>
      <c r="B1896" t="s">
        <v>701</v>
      </c>
      <c r="C1896" t="s">
        <v>167</v>
      </c>
      <c r="D1896" t="s">
        <v>375</v>
      </c>
      <c r="E1896">
        <v>-39.783200000000001</v>
      </c>
      <c r="F1896">
        <v>-11.4712</v>
      </c>
      <c r="G1896">
        <v>5165</v>
      </c>
      <c r="H1896">
        <v>5778</v>
      </c>
      <c r="I1896">
        <v>5744</v>
      </c>
      <c r="J1896">
        <v>5829</v>
      </c>
      <c r="K1896">
        <v>5013</v>
      </c>
      <c r="L1896">
        <v>4367</v>
      </c>
      <c r="M1896">
        <v>4074</v>
      </c>
      <c r="N1896">
        <v>4305</v>
      </c>
      <c r="O1896">
        <v>4816</v>
      </c>
      <c r="P1896">
        <v>5495</v>
      </c>
      <c r="Q1896">
        <v>5442</v>
      </c>
      <c r="R1896">
        <v>5584</v>
      </c>
      <c r="S1896">
        <v>5530</v>
      </c>
    </row>
    <row r="1897" spans="1:19" x14ac:dyDescent="0.25">
      <c r="A1897">
        <v>8103</v>
      </c>
      <c r="B1897" t="s">
        <v>5067</v>
      </c>
      <c r="C1897" t="s">
        <v>167</v>
      </c>
      <c r="D1897" t="s">
        <v>4704</v>
      </c>
      <c r="E1897">
        <v>-48.496099999999998</v>
      </c>
      <c r="F1897">
        <v>-21.8371</v>
      </c>
      <c r="G1897">
        <v>5256</v>
      </c>
      <c r="H1897">
        <v>5119</v>
      </c>
      <c r="I1897">
        <v>5599</v>
      </c>
      <c r="J1897">
        <v>5320</v>
      </c>
      <c r="K1897">
        <v>5387</v>
      </c>
      <c r="L1897">
        <v>4904</v>
      </c>
      <c r="M1897">
        <v>4734</v>
      </c>
      <c r="N1897">
        <v>4937</v>
      </c>
      <c r="O1897">
        <v>5700</v>
      </c>
      <c r="P1897">
        <v>5311</v>
      </c>
      <c r="Q1897">
        <v>5420</v>
      </c>
      <c r="R1897">
        <v>5284</v>
      </c>
      <c r="S1897">
        <v>5354</v>
      </c>
    </row>
    <row r="1898" spans="1:19" x14ac:dyDescent="0.25">
      <c r="A1898">
        <v>44847</v>
      </c>
      <c r="B1898" t="s">
        <v>3540</v>
      </c>
      <c r="C1898" t="s">
        <v>167</v>
      </c>
      <c r="D1898" t="s">
        <v>3448</v>
      </c>
      <c r="E1898">
        <v>-41.363399999999999</v>
      </c>
      <c r="F1898">
        <v>-7.1585000000000001</v>
      </c>
      <c r="G1898">
        <v>5788</v>
      </c>
      <c r="H1898">
        <v>5251</v>
      </c>
      <c r="I1898">
        <v>5267</v>
      </c>
      <c r="J1898">
        <v>5485</v>
      </c>
      <c r="K1898">
        <v>5444</v>
      </c>
      <c r="L1898">
        <v>5514</v>
      </c>
      <c r="M1898">
        <v>5492</v>
      </c>
      <c r="N1898">
        <v>5869</v>
      </c>
      <c r="O1898">
        <v>6500</v>
      </c>
      <c r="P1898">
        <v>6722</v>
      </c>
      <c r="Q1898">
        <v>6297</v>
      </c>
      <c r="R1898">
        <v>6019</v>
      </c>
      <c r="S1898">
        <v>5588</v>
      </c>
    </row>
    <row r="1899" spans="1:19" x14ac:dyDescent="0.25">
      <c r="A1899">
        <v>1298</v>
      </c>
      <c r="B1899" t="s">
        <v>3967</v>
      </c>
      <c r="C1899" t="s">
        <v>167</v>
      </c>
      <c r="D1899" t="s">
        <v>3898</v>
      </c>
      <c r="E1899">
        <v>-51.761600000000001</v>
      </c>
      <c r="F1899">
        <v>-29.903700000000001</v>
      </c>
      <c r="G1899">
        <v>4647</v>
      </c>
      <c r="H1899">
        <v>5629</v>
      </c>
      <c r="I1899">
        <v>5609</v>
      </c>
      <c r="J1899">
        <v>5257</v>
      </c>
      <c r="K1899">
        <v>4669</v>
      </c>
      <c r="L1899">
        <v>3725</v>
      </c>
      <c r="M1899">
        <v>3234</v>
      </c>
      <c r="N1899">
        <v>3484</v>
      </c>
      <c r="O1899">
        <v>4133</v>
      </c>
      <c r="P1899">
        <v>3996</v>
      </c>
      <c r="Q1899">
        <v>4730</v>
      </c>
      <c r="R1899">
        <v>5599</v>
      </c>
      <c r="S1899">
        <v>5703</v>
      </c>
    </row>
    <row r="1900" spans="1:19" x14ac:dyDescent="0.25">
      <c r="A1900">
        <v>19410</v>
      </c>
      <c r="B1900" t="s">
        <v>1539</v>
      </c>
      <c r="C1900" t="s">
        <v>167</v>
      </c>
      <c r="D1900" t="s">
        <v>1511</v>
      </c>
      <c r="E1900">
        <v>-52.757800000000003</v>
      </c>
      <c r="F1900">
        <v>-15.709899999999999</v>
      </c>
      <c r="G1900">
        <v>5437</v>
      </c>
      <c r="H1900">
        <v>5002</v>
      </c>
      <c r="I1900">
        <v>5338</v>
      </c>
      <c r="J1900">
        <v>5335</v>
      </c>
      <c r="K1900">
        <v>5802</v>
      </c>
      <c r="L1900">
        <v>5717</v>
      </c>
      <c r="M1900">
        <v>5444</v>
      </c>
      <c r="N1900">
        <v>5593</v>
      </c>
      <c r="O1900">
        <v>6115</v>
      </c>
      <c r="P1900">
        <v>5588</v>
      </c>
      <c r="Q1900">
        <v>5282</v>
      </c>
      <c r="R1900">
        <v>5010</v>
      </c>
      <c r="S1900">
        <v>5014</v>
      </c>
    </row>
    <row r="1901" spans="1:19" x14ac:dyDescent="0.25">
      <c r="A1901">
        <v>3597</v>
      </c>
      <c r="B1901" t="s">
        <v>1539</v>
      </c>
      <c r="C1901" t="s">
        <v>167</v>
      </c>
      <c r="D1901" t="s">
        <v>2912</v>
      </c>
      <c r="E1901">
        <v>-51.317700000000002</v>
      </c>
      <c r="F1901">
        <v>-26.4254</v>
      </c>
      <c r="G1901">
        <v>4403</v>
      </c>
      <c r="H1901">
        <v>4855</v>
      </c>
      <c r="I1901">
        <v>4878</v>
      </c>
      <c r="J1901">
        <v>4792</v>
      </c>
      <c r="K1901">
        <v>4277</v>
      </c>
      <c r="L1901">
        <v>3722</v>
      </c>
      <c r="M1901">
        <v>3402</v>
      </c>
      <c r="N1901">
        <v>3687</v>
      </c>
      <c r="O1901">
        <v>4643</v>
      </c>
      <c r="P1901">
        <v>4195</v>
      </c>
      <c r="Q1901">
        <v>4414</v>
      </c>
      <c r="R1901">
        <v>4993</v>
      </c>
      <c r="S1901">
        <v>4982</v>
      </c>
    </row>
    <row r="1902" spans="1:19" x14ac:dyDescent="0.25">
      <c r="A1902">
        <v>31896</v>
      </c>
      <c r="B1902" t="s">
        <v>5333</v>
      </c>
      <c r="C1902" t="s">
        <v>167</v>
      </c>
      <c r="D1902" t="s">
        <v>5304</v>
      </c>
      <c r="E1902">
        <v>-36.984099999999998</v>
      </c>
      <c r="F1902">
        <v>-10.6839</v>
      </c>
      <c r="G1902">
        <v>5512</v>
      </c>
      <c r="H1902">
        <v>6013</v>
      </c>
      <c r="I1902">
        <v>6075</v>
      </c>
      <c r="J1902">
        <v>6162</v>
      </c>
      <c r="K1902">
        <v>5409</v>
      </c>
      <c r="L1902">
        <v>4727</v>
      </c>
      <c r="M1902">
        <v>4501</v>
      </c>
      <c r="N1902">
        <v>4539</v>
      </c>
      <c r="O1902">
        <v>5098</v>
      </c>
      <c r="P1902">
        <v>5664</v>
      </c>
      <c r="Q1902">
        <v>5838</v>
      </c>
      <c r="R1902">
        <v>6088</v>
      </c>
      <c r="S1902">
        <v>6031</v>
      </c>
    </row>
    <row r="1903" spans="1:19" x14ac:dyDescent="0.25">
      <c r="A1903">
        <v>10145</v>
      </c>
      <c r="B1903" t="s">
        <v>5229</v>
      </c>
      <c r="C1903" t="s">
        <v>167</v>
      </c>
      <c r="D1903" t="s">
        <v>4704</v>
      </c>
      <c r="E1903">
        <v>-50.360900000000001</v>
      </c>
      <c r="F1903">
        <v>-20.648</v>
      </c>
      <c r="G1903">
        <v>5398</v>
      </c>
      <c r="H1903">
        <v>5289</v>
      </c>
      <c r="I1903">
        <v>5672</v>
      </c>
      <c r="J1903">
        <v>5491</v>
      </c>
      <c r="K1903">
        <v>5539</v>
      </c>
      <c r="L1903">
        <v>5037</v>
      </c>
      <c r="M1903">
        <v>4913</v>
      </c>
      <c r="N1903">
        <v>5100</v>
      </c>
      <c r="O1903">
        <v>5860</v>
      </c>
      <c r="P1903">
        <v>5429</v>
      </c>
      <c r="Q1903">
        <v>5470</v>
      </c>
      <c r="R1903">
        <v>5447</v>
      </c>
      <c r="S1903">
        <v>5523</v>
      </c>
    </row>
    <row r="1904" spans="1:19" x14ac:dyDescent="0.25">
      <c r="A1904">
        <v>56692</v>
      </c>
      <c r="B1904" t="s">
        <v>920</v>
      </c>
      <c r="C1904" t="s">
        <v>167</v>
      </c>
      <c r="D1904" t="s">
        <v>792</v>
      </c>
      <c r="E1904">
        <v>-39.454300000000003</v>
      </c>
      <c r="F1904">
        <v>-4.0438999999999998</v>
      </c>
      <c r="G1904">
        <v>5547</v>
      </c>
      <c r="H1904">
        <v>4963</v>
      </c>
      <c r="I1904">
        <v>5238</v>
      </c>
      <c r="J1904">
        <v>5233</v>
      </c>
      <c r="K1904">
        <v>4990</v>
      </c>
      <c r="L1904">
        <v>5273</v>
      </c>
      <c r="M1904">
        <v>5144</v>
      </c>
      <c r="N1904">
        <v>5457</v>
      </c>
      <c r="O1904">
        <v>6169</v>
      </c>
      <c r="P1904">
        <v>6520</v>
      </c>
      <c r="Q1904">
        <v>6270</v>
      </c>
      <c r="R1904">
        <v>5965</v>
      </c>
      <c r="S1904">
        <v>5340</v>
      </c>
    </row>
    <row r="1905" spans="1:19" x14ac:dyDescent="0.25">
      <c r="A1905">
        <v>2372</v>
      </c>
      <c r="B1905" t="s">
        <v>4209</v>
      </c>
      <c r="C1905" t="s">
        <v>167</v>
      </c>
      <c r="D1905" t="s">
        <v>3898</v>
      </c>
      <c r="E1905">
        <v>-52.034100000000002</v>
      </c>
      <c r="F1905">
        <v>-28.432099999999998</v>
      </c>
      <c r="G1905">
        <v>4753</v>
      </c>
      <c r="H1905">
        <v>5399</v>
      </c>
      <c r="I1905">
        <v>5495</v>
      </c>
      <c r="J1905">
        <v>5274</v>
      </c>
      <c r="K1905">
        <v>4822</v>
      </c>
      <c r="L1905">
        <v>3940</v>
      </c>
      <c r="M1905">
        <v>3500</v>
      </c>
      <c r="N1905">
        <v>3863</v>
      </c>
      <c r="O1905">
        <v>4494</v>
      </c>
      <c r="P1905">
        <v>4216</v>
      </c>
      <c r="Q1905">
        <v>4896</v>
      </c>
      <c r="R1905">
        <v>5554</v>
      </c>
      <c r="S1905">
        <v>5579</v>
      </c>
    </row>
    <row r="1906" spans="1:19" x14ac:dyDescent="0.25">
      <c r="A1906">
        <v>29746</v>
      </c>
      <c r="B1906" t="s">
        <v>708</v>
      </c>
      <c r="C1906" t="s">
        <v>167</v>
      </c>
      <c r="D1906" t="s">
        <v>375</v>
      </c>
      <c r="E1906">
        <v>-42.508000000000003</v>
      </c>
      <c r="F1906">
        <v>-11.434699999999999</v>
      </c>
      <c r="G1906">
        <v>6063</v>
      </c>
      <c r="H1906">
        <v>5991</v>
      </c>
      <c r="I1906">
        <v>6056</v>
      </c>
      <c r="J1906">
        <v>6096</v>
      </c>
      <c r="K1906">
        <v>5885</v>
      </c>
      <c r="L1906">
        <v>5660</v>
      </c>
      <c r="M1906">
        <v>5659</v>
      </c>
      <c r="N1906">
        <v>5938</v>
      </c>
      <c r="O1906">
        <v>6572</v>
      </c>
      <c r="P1906">
        <v>6752</v>
      </c>
      <c r="Q1906">
        <v>6386</v>
      </c>
      <c r="R1906">
        <v>5841</v>
      </c>
      <c r="S1906">
        <v>5916</v>
      </c>
    </row>
    <row r="1907" spans="1:19" x14ac:dyDescent="0.25">
      <c r="A1907">
        <v>8088</v>
      </c>
      <c r="B1907" t="s">
        <v>5063</v>
      </c>
      <c r="C1907" t="s">
        <v>167</v>
      </c>
      <c r="D1907" t="s">
        <v>4704</v>
      </c>
      <c r="E1907">
        <v>-49.928899999999999</v>
      </c>
      <c r="F1907">
        <v>-21.798999999999999</v>
      </c>
      <c r="G1907">
        <v>5292</v>
      </c>
      <c r="H1907">
        <v>5278</v>
      </c>
      <c r="I1907">
        <v>5626</v>
      </c>
      <c r="J1907">
        <v>5500</v>
      </c>
      <c r="K1907">
        <v>5512</v>
      </c>
      <c r="L1907">
        <v>4833</v>
      </c>
      <c r="M1907">
        <v>4645</v>
      </c>
      <c r="N1907">
        <v>4878</v>
      </c>
      <c r="O1907">
        <v>5617</v>
      </c>
      <c r="P1907">
        <v>5227</v>
      </c>
      <c r="Q1907">
        <v>5452</v>
      </c>
      <c r="R1907">
        <v>5417</v>
      </c>
      <c r="S1907">
        <v>5523</v>
      </c>
    </row>
    <row r="1908" spans="1:19" x14ac:dyDescent="0.25">
      <c r="A1908">
        <v>2721</v>
      </c>
      <c r="B1908" t="s">
        <v>4269</v>
      </c>
      <c r="C1908" t="s">
        <v>167</v>
      </c>
      <c r="D1908" t="s">
        <v>3898</v>
      </c>
      <c r="E1908">
        <v>-52.229799999999997</v>
      </c>
      <c r="F1908">
        <v>-27.8916</v>
      </c>
      <c r="G1908">
        <v>4814</v>
      </c>
      <c r="H1908">
        <v>5521</v>
      </c>
      <c r="I1908">
        <v>5536</v>
      </c>
      <c r="J1908">
        <v>5275</v>
      </c>
      <c r="K1908">
        <v>4851</v>
      </c>
      <c r="L1908">
        <v>4014</v>
      </c>
      <c r="M1908">
        <v>3533</v>
      </c>
      <c r="N1908">
        <v>3959</v>
      </c>
      <c r="O1908">
        <v>4622</v>
      </c>
      <c r="P1908">
        <v>4331</v>
      </c>
      <c r="Q1908">
        <v>4975</v>
      </c>
      <c r="R1908">
        <v>5556</v>
      </c>
      <c r="S1908">
        <v>5590</v>
      </c>
    </row>
    <row r="1909" spans="1:19" x14ac:dyDescent="0.25">
      <c r="A1909">
        <v>34828</v>
      </c>
      <c r="B1909" t="s">
        <v>3459</v>
      </c>
      <c r="C1909" t="s">
        <v>167</v>
      </c>
      <c r="D1909" t="s">
        <v>3448</v>
      </c>
      <c r="E1909">
        <v>-45.337000000000003</v>
      </c>
      <c r="F1909">
        <v>-9.8308999999999997</v>
      </c>
      <c r="G1909">
        <v>5763</v>
      </c>
      <c r="H1909">
        <v>5437</v>
      </c>
      <c r="I1909">
        <v>5482</v>
      </c>
      <c r="J1909">
        <v>5468</v>
      </c>
      <c r="K1909">
        <v>5621</v>
      </c>
      <c r="L1909">
        <v>5922</v>
      </c>
      <c r="M1909">
        <v>5725</v>
      </c>
      <c r="N1909">
        <v>5810</v>
      </c>
      <c r="O1909">
        <v>6413</v>
      </c>
      <c r="P1909">
        <v>6476</v>
      </c>
      <c r="Q1909">
        <v>5985</v>
      </c>
      <c r="R1909">
        <v>5407</v>
      </c>
      <c r="S1909">
        <v>5410</v>
      </c>
    </row>
    <row r="1910" spans="1:19" x14ac:dyDescent="0.25">
      <c r="A1910">
        <v>34550</v>
      </c>
      <c r="B1910" t="s">
        <v>203</v>
      </c>
      <c r="C1910" t="s">
        <v>167</v>
      </c>
      <c r="D1910" t="s">
        <v>192</v>
      </c>
      <c r="E1910">
        <v>-36.831899999999997</v>
      </c>
      <c r="F1910">
        <v>-9.8844999999999992</v>
      </c>
      <c r="G1910">
        <v>5294</v>
      </c>
      <c r="H1910">
        <v>5649</v>
      </c>
      <c r="I1910">
        <v>5619</v>
      </c>
      <c r="J1910">
        <v>5854</v>
      </c>
      <c r="K1910">
        <v>5301</v>
      </c>
      <c r="L1910">
        <v>4573</v>
      </c>
      <c r="M1910">
        <v>4343</v>
      </c>
      <c r="N1910">
        <v>4420</v>
      </c>
      <c r="O1910">
        <v>4927</v>
      </c>
      <c r="P1910">
        <v>5531</v>
      </c>
      <c r="Q1910">
        <v>5626</v>
      </c>
      <c r="R1910">
        <v>5906</v>
      </c>
      <c r="S1910">
        <v>5776</v>
      </c>
    </row>
    <row r="1911" spans="1:19" x14ac:dyDescent="0.25">
      <c r="A1911">
        <v>2631</v>
      </c>
      <c r="B1911" t="s">
        <v>4255</v>
      </c>
      <c r="C1911" t="s">
        <v>167</v>
      </c>
      <c r="D1911" t="s">
        <v>3898</v>
      </c>
      <c r="E1911">
        <v>-54.3521</v>
      </c>
      <c r="F1911">
        <v>-28.030100000000001</v>
      </c>
      <c r="G1911">
        <v>4930</v>
      </c>
      <c r="H1911">
        <v>5732</v>
      </c>
      <c r="I1911">
        <v>5803</v>
      </c>
      <c r="J1911">
        <v>5518</v>
      </c>
      <c r="K1911">
        <v>4938</v>
      </c>
      <c r="L1911">
        <v>4137</v>
      </c>
      <c r="M1911">
        <v>3562</v>
      </c>
      <c r="N1911">
        <v>3913</v>
      </c>
      <c r="O1911">
        <v>4599</v>
      </c>
      <c r="P1911">
        <v>4456</v>
      </c>
      <c r="Q1911">
        <v>5097</v>
      </c>
      <c r="R1911">
        <v>5662</v>
      </c>
      <c r="S1911">
        <v>5744</v>
      </c>
    </row>
    <row r="1912" spans="1:19" x14ac:dyDescent="0.25">
      <c r="A1912">
        <v>17227</v>
      </c>
      <c r="B1912" t="s">
        <v>2462</v>
      </c>
      <c r="C1912" t="s">
        <v>167</v>
      </c>
      <c r="D1912" t="s">
        <v>1727</v>
      </c>
      <c r="E1912">
        <v>-43.692300000000003</v>
      </c>
      <c r="F1912">
        <v>-16.848500000000001</v>
      </c>
      <c r="G1912">
        <v>5720</v>
      </c>
      <c r="H1912">
        <v>5731</v>
      </c>
      <c r="I1912">
        <v>6206</v>
      </c>
      <c r="J1912">
        <v>5642</v>
      </c>
      <c r="K1912">
        <v>5739</v>
      </c>
      <c r="L1912">
        <v>5510</v>
      </c>
      <c r="M1912">
        <v>5334</v>
      </c>
      <c r="N1912">
        <v>5601</v>
      </c>
      <c r="O1912">
        <v>6217</v>
      </c>
      <c r="P1912">
        <v>6276</v>
      </c>
      <c r="Q1912">
        <v>5806</v>
      </c>
      <c r="R1912">
        <v>5049</v>
      </c>
      <c r="S1912">
        <v>5524</v>
      </c>
    </row>
    <row r="1913" spans="1:19" x14ac:dyDescent="0.25">
      <c r="A1913">
        <v>8766</v>
      </c>
      <c r="B1913" t="s">
        <v>5119</v>
      </c>
      <c r="C1913" t="s">
        <v>167</v>
      </c>
      <c r="D1913" t="s">
        <v>4704</v>
      </c>
      <c r="E1913">
        <v>-50.210900000000002</v>
      </c>
      <c r="F1913">
        <v>-21.384</v>
      </c>
      <c r="G1913">
        <v>5365</v>
      </c>
      <c r="H1913">
        <v>5382</v>
      </c>
      <c r="I1913">
        <v>5766</v>
      </c>
      <c r="J1913">
        <v>5550</v>
      </c>
      <c r="K1913">
        <v>5501</v>
      </c>
      <c r="L1913">
        <v>4923</v>
      </c>
      <c r="M1913">
        <v>4730</v>
      </c>
      <c r="N1913">
        <v>4958</v>
      </c>
      <c r="O1913">
        <v>5706</v>
      </c>
      <c r="P1913">
        <v>5265</v>
      </c>
      <c r="Q1913">
        <v>5484</v>
      </c>
      <c r="R1913">
        <v>5523</v>
      </c>
      <c r="S1913">
        <v>5592</v>
      </c>
    </row>
    <row r="1914" spans="1:19" x14ac:dyDescent="0.25">
      <c r="A1914">
        <v>36755</v>
      </c>
      <c r="B1914" t="s">
        <v>784</v>
      </c>
      <c r="C1914" t="s">
        <v>167</v>
      </c>
      <c r="D1914" t="s">
        <v>375</v>
      </c>
      <c r="E1914">
        <v>-38.259500000000003</v>
      </c>
      <c r="F1914">
        <v>-9.3432999999999993</v>
      </c>
      <c r="G1914">
        <v>5597</v>
      </c>
      <c r="H1914">
        <v>5936</v>
      </c>
      <c r="I1914">
        <v>6105</v>
      </c>
      <c r="J1914">
        <v>6119</v>
      </c>
      <c r="K1914">
        <v>5690</v>
      </c>
      <c r="L1914">
        <v>4946</v>
      </c>
      <c r="M1914">
        <v>4486</v>
      </c>
      <c r="N1914">
        <v>4675</v>
      </c>
      <c r="O1914">
        <v>5231</v>
      </c>
      <c r="P1914">
        <v>5892</v>
      </c>
      <c r="Q1914">
        <v>5910</v>
      </c>
      <c r="R1914">
        <v>6161</v>
      </c>
      <c r="S1914">
        <v>6015</v>
      </c>
    </row>
    <row r="1915" spans="1:19" x14ac:dyDescent="0.25">
      <c r="A1915">
        <v>7053</v>
      </c>
      <c r="B1915" t="s">
        <v>1671</v>
      </c>
      <c r="C1915" t="s">
        <v>167</v>
      </c>
      <c r="D1915" t="s">
        <v>1651</v>
      </c>
      <c r="E1915">
        <v>-54.232900000000001</v>
      </c>
      <c r="F1915">
        <v>-22.417999999999999</v>
      </c>
      <c r="G1915">
        <v>5180</v>
      </c>
      <c r="H1915">
        <v>5353</v>
      </c>
      <c r="I1915">
        <v>5604</v>
      </c>
      <c r="J1915">
        <v>5621</v>
      </c>
      <c r="K1915">
        <v>5245</v>
      </c>
      <c r="L1915">
        <v>4574</v>
      </c>
      <c r="M1915">
        <v>4343</v>
      </c>
      <c r="N1915">
        <v>4488</v>
      </c>
      <c r="O1915">
        <v>5365</v>
      </c>
      <c r="P1915">
        <v>5123</v>
      </c>
      <c r="Q1915">
        <v>5298</v>
      </c>
      <c r="R1915">
        <v>5518</v>
      </c>
      <c r="S1915">
        <v>5636</v>
      </c>
    </row>
    <row r="1916" spans="1:19" x14ac:dyDescent="0.25">
      <c r="A1916">
        <v>41776</v>
      </c>
      <c r="B1916" t="s">
        <v>3386</v>
      </c>
      <c r="C1916" t="s">
        <v>167</v>
      </c>
      <c r="D1916" t="s">
        <v>3284</v>
      </c>
      <c r="E1916">
        <v>-35.290700000000001</v>
      </c>
      <c r="F1916">
        <v>-8.0061</v>
      </c>
      <c r="G1916">
        <v>5329</v>
      </c>
      <c r="H1916">
        <v>5493</v>
      </c>
      <c r="I1916">
        <v>5673</v>
      </c>
      <c r="J1916">
        <v>5831</v>
      </c>
      <c r="K1916">
        <v>5343</v>
      </c>
      <c r="L1916">
        <v>4745</v>
      </c>
      <c r="M1916">
        <v>4430</v>
      </c>
      <c r="N1916">
        <v>4539</v>
      </c>
      <c r="O1916">
        <v>5164</v>
      </c>
      <c r="P1916">
        <v>5615</v>
      </c>
      <c r="Q1916">
        <v>5668</v>
      </c>
      <c r="R1916">
        <v>5741</v>
      </c>
      <c r="S1916">
        <v>5705</v>
      </c>
    </row>
    <row r="1917" spans="1:19" x14ac:dyDescent="0.25">
      <c r="A1917">
        <v>19139</v>
      </c>
      <c r="B1917" t="s">
        <v>1534</v>
      </c>
      <c r="C1917" t="s">
        <v>167</v>
      </c>
      <c r="D1917" t="s">
        <v>1511</v>
      </c>
      <c r="E1917">
        <v>-58.308500000000002</v>
      </c>
      <c r="F1917">
        <v>-15.7684</v>
      </c>
      <c r="G1917">
        <v>5094</v>
      </c>
      <c r="H1917">
        <v>5003</v>
      </c>
      <c r="I1917">
        <v>5082</v>
      </c>
      <c r="J1917">
        <v>5117</v>
      </c>
      <c r="K1917">
        <v>5170</v>
      </c>
      <c r="L1917">
        <v>4649</v>
      </c>
      <c r="M1917">
        <v>4854</v>
      </c>
      <c r="N1917">
        <v>4966</v>
      </c>
      <c r="O1917">
        <v>5546</v>
      </c>
      <c r="P1917">
        <v>5258</v>
      </c>
      <c r="Q1917">
        <v>5211</v>
      </c>
      <c r="R1917">
        <v>5145</v>
      </c>
      <c r="S1917">
        <v>5130</v>
      </c>
    </row>
    <row r="1918" spans="1:19" x14ac:dyDescent="0.25">
      <c r="A1918">
        <v>1308</v>
      </c>
      <c r="B1918" t="s">
        <v>3971</v>
      </c>
      <c r="C1918" t="s">
        <v>167</v>
      </c>
      <c r="D1918" t="s">
        <v>3898</v>
      </c>
      <c r="E1918">
        <v>-50.773800000000001</v>
      </c>
      <c r="F1918">
        <v>-29.880299999999998</v>
      </c>
      <c r="G1918">
        <v>4667</v>
      </c>
      <c r="H1918">
        <v>5620</v>
      </c>
      <c r="I1918">
        <v>5590</v>
      </c>
      <c r="J1918">
        <v>5208</v>
      </c>
      <c r="K1918">
        <v>4722</v>
      </c>
      <c r="L1918">
        <v>3817</v>
      </c>
      <c r="M1918">
        <v>3344</v>
      </c>
      <c r="N1918">
        <v>3570</v>
      </c>
      <c r="O1918">
        <v>4084</v>
      </c>
      <c r="P1918">
        <v>4019</v>
      </c>
      <c r="Q1918">
        <v>4704</v>
      </c>
      <c r="R1918">
        <v>5631</v>
      </c>
      <c r="S1918">
        <v>5696</v>
      </c>
    </row>
    <row r="1919" spans="1:19" x14ac:dyDescent="0.25">
      <c r="A1919">
        <v>63987</v>
      </c>
      <c r="B1919" t="s">
        <v>1506</v>
      </c>
      <c r="C1919" t="s">
        <v>167</v>
      </c>
      <c r="D1919" t="s">
        <v>1298</v>
      </c>
      <c r="E1919">
        <v>-45.779800000000002</v>
      </c>
      <c r="F1919">
        <v>-1.403</v>
      </c>
      <c r="G1919">
        <v>4881</v>
      </c>
      <c r="H1919">
        <v>4692</v>
      </c>
      <c r="I1919">
        <v>4451</v>
      </c>
      <c r="J1919">
        <v>4310</v>
      </c>
      <c r="K1919">
        <v>4239</v>
      </c>
      <c r="L1919">
        <v>4510</v>
      </c>
      <c r="M1919">
        <v>4822</v>
      </c>
      <c r="N1919">
        <v>4913</v>
      </c>
      <c r="O1919">
        <v>5324</v>
      </c>
      <c r="P1919">
        <v>5651</v>
      </c>
      <c r="Q1919">
        <v>5420</v>
      </c>
      <c r="R1919">
        <v>5263</v>
      </c>
      <c r="S1919">
        <v>4971</v>
      </c>
    </row>
    <row r="1920" spans="1:19" x14ac:dyDescent="0.25">
      <c r="A1920">
        <v>4999</v>
      </c>
      <c r="B1920" t="s">
        <v>3104</v>
      </c>
      <c r="C1920" t="s">
        <v>167</v>
      </c>
      <c r="D1920" t="s">
        <v>2912</v>
      </c>
      <c r="E1920">
        <v>-51.9251</v>
      </c>
      <c r="F1920">
        <v>-24.173400000000001</v>
      </c>
      <c r="G1920">
        <v>5138</v>
      </c>
      <c r="H1920">
        <v>5443</v>
      </c>
      <c r="I1920">
        <v>5572</v>
      </c>
      <c r="J1920">
        <v>5570</v>
      </c>
      <c r="K1920">
        <v>5381</v>
      </c>
      <c r="L1920">
        <v>4494</v>
      </c>
      <c r="M1920">
        <v>4154</v>
      </c>
      <c r="N1920">
        <v>4398</v>
      </c>
      <c r="O1920">
        <v>5289</v>
      </c>
      <c r="P1920">
        <v>4978</v>
      </c>
      <c r="Q1920">
        <v>5206</v>
      </c>
      <c r="R1920">
        <v>5604</v>
      </c>
      <c r="S1920">
        <v>5573</v>
      </c>
    </row>
    <row r="1921" spans="1:19" x14ac:dyDescent="0.25">
      <c r="A1921">
        <v>13138</v>
      </c>
      <c r="B1921" t="s">
        <v>2298</v>
      </c>
      <c r="C1921" t="s">
        <v>167</v>
      </c>
      <c r="D1921" t="s">
        <v>1727</v>
      </c>
      <c r="E1921">
        <v>-41.2239</v>
      </c>
      <c r="F1921">
        <v>-18.981100000000001</v>
      </c>
      <c r="G1921">
        <v>5020</v>
      </c>
      <c r="H1921">
        <v>5519</v>
      </c>
      <c r="I1921">
        <v>5906</v>
      </c>
      <c r="J1921">
        <v>5439</v>
      </c>
      <c r="K1921">
        <v>5100</v>
      </c>
      <c r="L1921">
        <v>4580</v>
      </c>
      <c r="M1921">
        <v>4389</v>
      </c>
      <c r="N1921">
        <v>4453</v>
      </c>
      <c r="O1921">
        <v>4939</v>
      </c>
      <c r="P1921">
        <v>5091</v>
      </c>
      <c r="Q1921">
        <v>4964</v>
      </c>
      <c r="R1921">
        <v>4653</v>
      </c>
      <c r="S1921">
        <v>5201</v>
      </c>
    </row>
    <row r="1922" spans="1:19" x14ac:dyDescent="0.25">
      <c r="A1922">
        <v>43342</v>
      </c>
      <c r="B1922" t="s">
        <v>3439</v>
      </c>
      <c r="C1922" t="s">
        <v>167</v>
      </c>
      <c r="D1922" t="s">
        <v>3284</v>
      </c>
      <c r="E1922">
        <v>-34.996200000000002</v>
      </c>
      <c r="F1922">
        <v>-7.5609999999999999</v>
      </c>
      <c r="G1922">
        <v>5452</v>
      </c>
      <c r="H1922">
        <v>5523</v>
      </c>
      <c r="I1922">
        <v>5946</v>
      </c>
      <c r="J1922">
        <v>6040</v>
      </c>
      <c r="K1922">
        <v>5459</v>
      </c>
      <c r="L1922">
        <v>4911</v>
      </c>
      <c r="M1922">
        <v>4560</v>
      </c>
      <c r="N1922">
        <v>4634</v>
      </c>
      <c r="O1922">
        <v>5341</v>
      </c>
      <c r="P1922">
        <v>5588</v>
      </c>
      <c r="Q1922">
        <v>5808</v>
      </c>
      <c r="R1922">
        <v>5836</v>
      </c>
      <c r="S1922">
        <v>5785</v>
      </c>
    </row>
    <row r="1923" spans="1:19" x14ac:dyDescent="0.25">
      <c r="A1923">
        <v>8667</v>
      </c>
      <c r="B1923" t="s">
        <v>1869</v>
      </c>
      <c r="C1923" t="s">
        <v>167</v>
      </c>
      <c r="D1923" t="s">
        <v>1727</v>
      </c>
      <c r="E1923">
        <v>-43.195999999999998</v>
      </c>
      <c r="F1923">
        <v>-21.5365</v>
      </c>
      <c r="G1923">
        <v>4867</v>
      </c>
      <c r="H1923">
        <v>5173</v>
      </c>
      <c r="I1923">
        <v>5674</v>
      </c>
      <c r="J1923">
        <v>5085</v>
      </c>
      <c r="K1923">
        <v>4827</v>
      </c>
      <c r="L1923">
        <v>4370</v>
      </c>
      <c r="M1923">
        <v>4336</v>
      </c>
      <c r="N1923">
        <v>4490</v>
      </c>
      <c r="O1923">
        <v>5134</v>
      </c>
      <c r="P1923">
        <v>5010</v>
      </c>
      <c r="Q1923">
        <v>4856</v>
      </c>
      <c r="R1923">
        <v>4454</v>
      </c>
      <c r="S1923">
        <v>4988</v>
      </c>
    </row>
    <row r="1924" spans="1:19" x14ac:dyDescent="0.25">
      <c r="A1924">
        <v>17757</v>
      </c>
      <c r="B1924" t="s">
        <v>1164</v>
      </c>
      <c r="C1924" t="s">
        <v>167</v>
      </c>
      <c r="D1924" t="s">
        <v>1058</v>
      </c>
      <c r="E1924">
        <v>-49.020699999999998</v>
      </c>
      <c r="F1924">
        <v>-16.502300000000002</v>
      </c>
      <c r="G1924">
        <v>5431</v>
      </c>
      <c r="H1924">
        <v>5010</v>
      </c>
      <c r="I1924">
        <v>5317</v>
      </c>
      <c r="J1924">
        <v>5222</v>
      </c>
      <c r="K1924">
        <v>5557</v>
      </c>
      <c r="L1924">
        <v>5587</v>
      </c>
      <c r="M1924">
        <v>5497</v>
      </c>
      <c r="N1924">
        <v>5704</v>
      </c>
      <c r="O1924">
        <v>6378</v>
      </c>
      <c r="P1924">
        <v>5743</v>
      </c>
      <c r="Q1924">
        <v>5400</v>
      </c>
      <c r="R1924">
        <v>4858</v>
      </c>
      <c r="S1924">
        <v>4895</v>
      </c>
    </row>
    <row r="1925" spans="1:19" x14ac:dyDescent="0.25">
      <c r="A1925">
        <v>14695</v>
      </c>
      <c r="B1925" t="s">
        <v>1087</v>
      </c>
      <c r="C1925" t="s">
        <v>167</v>
      </c>
      <c r="D1925" t="s">
        <v>1058</v>
      </c>
      <c r="E1925">
        <v>-48.087800000000001</v>
      </c>
      <c r="F1925">
        <v>-18.1356</v>
      </c>
      <c r="G1925">
        <v>5540</v>
      </c>
      <c r="H1925">
        <v>5178</v>
      </c>
      <c r="I1925">
        <v>5646</v>
      </c>
      <c r="J1925">
        <v>5307</v>
      </c>
      <c r="K1925">
        <v>5680</v>
      </c>
      <c r="L1925">
        <v>5535</v>
      </c>
      <c r="M1925">
        <v>5428</v>
      </c>
      <c r="N1925">
        <v>5645</v>
      </c>
      <c r="O1925">
        <v>6374</v>
      </c>
      <c r="P1925">
        <v>5841</v>
      </c>
      <c r="Q1925">
        <v>5545</v>
      </c>
      <c r="R1925">
        <v>5125</v>
      </c>
      <c r="S1925">
        <v>5180</v>
      </c>
    </row>
    <row r="1926" spans="1:19" x14ac:dyDescent="0.25">
      <c r="A1926">
        <v>20305</v>
      </c>
      <c r="B1926" t="s">
        <v>1235</v>
      </c>
      <c r="C1926" t="s">
        <v>167</v>
      </c>
      <c r="D1926" t="s">
        <v>1058</v>
      </c>
      <c r="E1926">
        <v>-49.116599999999998</v>
      </c>
      <c r="F1926">
        <v>-15.3123</v>
      </c>
      <c r="G1926">
        <v>5424</v>
      </c>
      <c r="H1926">
        <v>4931</v>
      </c>
      <c r="I1926">
        <v>5366</v>
      </c>
      <c r="J1926">
        <v>5264</v>
      </c>
      <c r="K1926">
        <v>5592</v>
      </c>
      <c r="L1926">
        <v>5640</v>
      </c>
      <c r="M1926">
        <v>5507</v>
      </c>
      <c r="N1926">
        <v>5611</v>
      </c>
      <c r="O1926">
        <v>6296</v>
      </c>
      <c r="P1926">
        <v>5785</v>
      </c>
      <c r="Q1926">
        <v>5369</v>
      </c>
      <c r="R1926">
        <v>4840</v>
      </c>
      <c r="S1926">
        <v>4888</v>
      </c>
    </row>
    <row r="1927" spans="1:19" x14ac:dyDescent="0.25">
      <c r="A1927">
        <v>57231</v>
      </c>
      <c r="B1927" t="s">
        <v>2609</v>
      </c>
      <c r="C1927" t="s">
        <v>167</v>
      </c>
      <c r="D1927" t="s">
        <v>2567</v>
      </c>
      <c r="E1927">
        <v>-49.097799999999999</v>
      </c>
      <c r="F1927">
        <v>-3.8437999999999999</v>
      </c>
      <c r="G1927">
        <v>4755</v>
      </c>
      <c r="H1927">
        <v>4280</v>
      </c>
      <c r="I1927">
        <v>4499</v>
      </c>
      <c r="J1927">
        <v>4658</v>
      </c>
      <c r="K1927">
        <v>4705</v>
      </c>
      <c r="L1927">
        <v>4761</v>
      </c>
      <c r="M1927">
        <v>5104</v>
      </c>
      <c r="N1927">
        <v>5117</v>
      </c>
      <c r="O1927">
        <v>5330</v>
      </c>
      <c r="P1927">
        <v>5097</v>
      </c>
      <c r="Q1927">
        <v>4760</v>
      </c>
      <c r="R1927">
        <v>4532</v>
      </c>
      <c r="S1927">
        <v>4213</v>
      </c>
    </row>
    <row r="1928" spans="1:19" x14ac:dyDescent="0.25">
      <c r="A1928">
        <v>17366</v>
      </c>
      <c r="B1928" t="s">
        <v>1145</v>
      </c>
      <c r="C1928" t="s">
        <v>177</v>
      </c>
      <c r="D1928" t="s">
        <v>1058</v>
      </c>
      <c r="E1928">
        <v>-49.265099999999997</v>
      </c>
      <c r="F1928">
        <v>-16.6873</v>
      </c>
      <c r="G1928">
        <v>5436</v>
      </c>
      <c r="H1928">
        <v>4997</v>
      </c>
      <c r="I1928">
        <v>5288</v>
      </c>
      <c r="J1928">
        <v>5207</v>
      </c>
      <c r="K1928">
        <v>5498</v>
      </c>
      <c r="L1928">
        <v>5516</v>
      </c>
      <c r="M1928">
        <v>5454</v>
      </c>
      <c r="N1928">
        <v>5634</v>
      </c>
      <c r="O1928">
        <v>6362</v>
      </c>
      <c r="P1928">
        <v>5809</v>
      </c>
      <c r="Q1928">
        <v>5464</v>
      </c>
      <c r="R1928">
        <v>5007</v>
      </c>
      <c r="S1928">
        <v>4995</v>
      </c>
    </row>
    <row r="1929" spans="1:19" x14ac:dyDescent="0.25">
      <c r="A1929">
        <v>48396</v>
      </c>
      <c r="B1929" t="s">
        <v>3794</v>
      </c>
      <c r="C1929" t="s">
        <v>167</v>
      </c>
      <c r="D1929" t="s">
        <v>3752</v>
      </c>
      <c r="E1929">
        <v>-35.209200000000003</v>
      </c>
      <c r="F1929">
        <v>-6.2678000000000003</v>
      </c>
      <c r="G1929">
        <v>5542</v>
      </c>
      <c r="H1929">
        <v>5611</v>
      </c>
      <c r="I1929">
        <v>5849</v>
      </c>
      <c r="J1929">
        <v>6057</v>
      </c>
      <c r="K1929">
        <v>5571</v>
      </c>
      <c r="L1929">
        <v>5097</v>
      </c>
      <c r="M1929">
        <v>4662</v>
      </c>
      <c r="N1929">
        <v>4744</v>
      </c>
      <c r="O1929">
        <v>5488</v>
      </c>
      <c r="P1929">
        <v>5821</v>
      </c>
      <c r="Q1929">
        <v>5902</v>
      </c>
      <c r="R1929">
        <v>5996</v>
      </c>
      <c r="S1929">
        <v>5710</v>
      </c>
    </row>
    <row r="1930" spans="1:19" x14ac:dyDescent="0.25">
      <c r="A1930">
        <v>17753</v>
      </c>
      <c r="B1930" t="s">
        <v>1162</v>
      </c>
      <c r="C1930" t="s">
        <v>167</v>
      </c>
      <c r="D1930" t="s">
        <v>1058</v>
      </c>
      <c r="E1930">
        <v>-49.4206</v>
      </c>
      <c r="F1930">
        <v>-16.511800000000001</v>
      </c>
      <c r="G1930">
        <v>5456</v>
      </c>
      <c r="H1930">
        <v>5034</v>
      </c>
      <c r="I1930">
        <v>5343</v>
      </c>
      <c r="J1930">
        <v>5279</v>
      </c>
      <c r="K1930">
        <v>5595</v>
      </c>
      <c r="L1930">
        <v>5599</v>
      </c>
      <c r="M1930">
        <v>5486</v>
      </c>
      <c r="N1930">
        <v>5660</v>
      </c>
      <c r="O1930">
        <v>6439</v>
      </c>
      <c r="P1930">
        <v>5780</v>
      </c>
      <c r="Q1930">
        <v>5399</v>
      </c>
      <c r="R1930">
        <v>4913</v>
      </c>
      <c r="S1930">
        <v>4943</v>
      </c>
    </row>
    <row r="1931" spans="1:19" x14ac:dyDescent="0.25">
      <c r="A1931">
        <v>38544</v>
      </c>
      <c r="B1931" t="s">
        <v>5441</v>
      </c>
      <c r="C1931" t="s">
        <v>167</v>
      </c>
      <c r="D1931" t="s">
        <v>5370</v>
      </c>
      <c r="E1931">
        <v>-48.936</v>
      </c>
      <c r="F1931">
        <v>-8.7708999999999993</v>
      </c>
      <c r="G1931">
        <v>5178</v>
      </c>
      <c r="H1931">
        <v>4613</v>
      </c>
      <c r="I1931">
        <v>4775</v>
      </c>
      <c r="J1931">
        <v>4707</v>
      </c>
      <c r="K1931">
        <v>4916</v>
      </c>
      <c r="L1931">
        <v>5341</v>
      </c>
      <c r="M1931">
        <v>5556</v>
      </c>
      <c r="N1931">
        <v>5769</v>
      </c>
      <c r="O1931">
        <v>6386</v>
      </c>
      <c r="P1931">
        <v>5761</v>
      </c>
      <c r="Q1931">
        <v>5006</v>
      </c>
      <c r="R1931">
        <v>4741</v>
      </c>
      <c r="S1931">
        <v>4564</v>
      </c>
    </row>
    <row r="1932" spans="1:19" x14ac:dyDescent="0.25">
      <c r="A1932">
        <v>19006</v>
      </c>
      <c r="B1932" t="s">
        <v>1206</v>
      </c>
      <c r="C1932" t="s">
        <v>167</v>
      </c>
      <c r="D1932" t="s">
        <v>1058</v>
      </c>
      <c r="E1932">
        <v>-50.1434</v>
      </c>
      <c r="F1932">
        <v>-15.940799999999999</v>
      </c>
      <c r="G1932">
        <v>5433</v>
      </c>
      <c r="H1932">
        <v>4944</v>
      </c>
      <c r="I1932">
        <v>5342</v>
      </c>
      <c r="J1932">
        <v>5329</v>
      </c>
      <c r="K1932">
        <v>5650</v>
      </c>
      <c r="L1932">
        <v>5659</v>
      </c>
      <c r="M1932">
        <v>5512</v>
      </c>
      <c r="N1932">
        <v>5503</v>
      </c>
      <c r="O1932">
        <v>6320</v>
      </c>
      <c r="P1932">
        <v>5658</v>
      </c>
      <c r="Q1932">
        <v>5433</v>
      </c>
      <c r="R1932">
        <v>4964</v>
      </c>
      <c r="S1932">
        <v>4882</v>
      </c>
    </row>
    <row r="1933" spans="1:19" x14ac:dyDescent="0.25">
      <c r="A1933">
        <v>42826</v>
      </c>
      <c r="B1933" t="s">
        <v>5461</v>
      </c>
      <c r="C1933" t="s">
        <v>167</v>
      </c>
      <c r="D1933" t="s">
        <v>5370</v>
      </c>
      <c r="E1933">
        <v>-47.316400000000002</v>
      </c>
      <c r="F1933">
        <v>-7.7145999999999999</v>
      </c>
      <c r="G1933">
        <v>5278</v>
      </c>
      <c r="H1933">
        <v>4745</v>
      </c>
      <c r="I1933">
        <v>4842</v>
      </c>
      <c r="J1933">
        <v>4957</v>
      </c>
      <c r="K1933">
        <v>5084</v>
      </c>
      <c r="L1933">
        <v>5464</v>
      </c>
      <c r="M1933">
        <v>5680</v>
      </c>
      <c r="N1933">
        <v>5698</v>
      </c>
      <c r="O1933">
        <v>6289</v>
      </c>
      <c r="P1933">
        <v>6134</v>
      </c>
      <c r="Q1933">
        <v>5208</v>
      </c>
      <c r="R1933">
        <v>4705</v>
      </c>
      <c r="S1933">
        <v>4530</v>
      </c>
    </row>
    <row r="1934" spans="1:19" x14ac:dyDescent="0.25">
      <c r="A1934">
        <v>14864</v>
      </c>
      <c r="B1934" t="s">
        <v>1089</v>
      </c>
      <c r="C1934" t="s">
        <v>167</v>
      </c>
      <c r="D1934" t="s">
        <v>1058</v>
      </c>
      <c r="E1934">
        <v>-49.366199999999999</v>
      </c>
      <c r="F1934">
        <v>-18.010999999999999</v>
      </c>
      <c r="G1934">
        <v>5425</v>
      </c>
      <c r="H1934">
        <v>5080</v>
      </c>
      <c r="I1934">
        <v>5436</v>
      </c>
      <c r="J1934">
        <v>5252</v>
      </c>
      <c r="K1934">
        <v>5564</v>
      </c>
      <c r="L1934">
        <v>5446</v>
      </c>
      <c r="M1934">
        <v>5318</v>
      </c>
      <c r="N1934">
        <v>5511</v>
      </c>
      <c r="O1934">
        <v>6200</v>
      </c>
      <c r="P1934">
        <v>5612</v>
      </c>
      <c r="Q1934">
        <v>5413</v>
      </c>
      <c r="R1934">
        <v>5131</v>
      </c>
      <c r="S1934">
        <v>5137</v>
      </c>
    </row>
    <row r="1935" spans="1:19" x14ac:dyDescent="0.25">
      <c r="A1935">
        <v>4988</v>
      </c>
      <c r="B1935" t="s">
        <v>3103</v>
      </c>
      <c r="C1935" t="s">
        <v>167</v>
      </c>
      <c r="D1935" t="s">
        <v>2912</v>
      </c>
      <c r="E1935">
        <v>-53.025300000000001</v>
      </c>
      <c r="F1935">
        <v>-24.183900000000001</v>
      </c>
      <c r="G1935">
        <v>5096</v>
      </c>
      <c r="H1935">
        <v>5539</v>
      </c>
      <c r="I1935">
        <v>5507</v>
      </c>
      <c r="J1935">
        <v>5570</v>
      </c>
      <c r="K1935">
        <v>5214</v>
      </c>
      <c r="L1935">
        <v>4429</v>
      </c>
      <c r="M1935">
        <v>4082</v>
      </c>
      <c r="N1935">
        <v>4278</v>
      </c>
      <c r="O1935">
        <v>5177</v>
      </c>
      <c r="P1935">
        <v>4914</v>
      </c>
      <c r="Q1935">
        <v>5247</v>
      </c>
      <c r="R1935">
        <v>5542</v>
      </c>
      <c r="S1935">
        <v>5657</v>
      </c>
    </row>
    <row r="1936" spans="1:19" x14ac:dyDescent="0.25">
      <c r="A1936">
        <v>4290</v>
      </c>
      <c r="B1936" t="s">
        <v>3022</v>
      </c>
      <c r="C1936" t="s">
        <v>167</v>
      </c>
      <c r="D1936" t="s">
        <v>2912</v>
      </c>
      <c r="E1936">
        <v>-51.991500000000002</v>
      </c>
      <c r="F1936">
        <v>-25.193100000000001</v>
      </c>
      <c r="G1936">
        <v>4952</v>
      </c>
      <c r="H1936">
        <v>5311</v>
      </c>
      <c r="I1936">
        <v>5300</v>
      </c>
      <c r="J1936">
        <v>5436</v>
      </c>
      <c r="K1936">
        <v>5057</v>
      </c>
      <c r="L1936">
        <v>4268</v>
      </c>
      <c r="M1936">
        <v>3973</v>
      </c>
      <c r="N1936">
        <v>4257</v>
      </c>
      <c r="O1936">
        <v>5164</v>
      </c>
      <c r="P1936">
        <v>4776</v>
      </c>
      <c r="Q1936">
        <v>5112</v>
      </c>
      <c r="R1936">
        <v>5414</v>
      </c>
      <c r="S1936">
        <v>5362</v>
      </c>
    </row>
    <row r="1937" spans="1:19" x14ac:dyDescent="0.25">
      <c r="A1937">
        <v>6716</v>
      </c>
      <c r="B1937" t="s">
        <v>1731</v>
      </c>
      <c r="C1937" t="s">
        <v>167</v>
      </c>
      <c r="D1937" t="s">
        <v>1727</v>
      </c>
      <c r="E1937">
        <v>-45.856000000000002</v>
      </c>
      <c r="F1937">
        <v>-22.655000000000001</v>
      </c>
      <c r="G1937">
        <v>4866</v>
      </c>
      <c r="H1937">
        <v>4567</v>
      </c>
      <c r="I1937">
        <v>5147</v>
      </c>
      <c r="J1937">
        <v>4754</v>
      </c>
      <c r="K1937">
        <v>4932</v>
      </c>
      <c r="L1937">
        <v>4562</v>
      </c>
      <c r="M1937">
        <v>4448</v>
      </c>
      <c r="N1937">
        <v>4684</v>
      </c>
      <c r="O1937">
        <v>5556</v>
      </c>
      <c r="P1937">
        <v>5127</v>
      </c>
      <c r="Q1937">
        <v>5045</v>
      </c>
      <c r="R1937">
        <v>4680</v>
      </c>
      <c r="S1937">
        <v>4888</v>
      </c>
    </row>
    <row r="1938" spans="1:19" x14ac:dyDescent="0.25">
      <c r="A1938">
        <v>52861</v>
      </c>
      <c r="B1938" t="s">
        <v>1363</v>
      </c>
      <c r="C1938" t="s">
        <v>167</v>
      </c>
      <c r="D1938" t="s">
        <v>1298</v>
      </c>
      <c r="E1938">
        <v>-44.301699999999997</v>
      </c>
      <c r="F1938">
        <v>-5.1478999999999999</v>
      </c>
      <c r="G1938">
        <v>5336</v>
      </c>
      <c r="H1938">
        <v>4628</v>
      </c>
      <c r="I1938">
        <v>4827</v>
      </c>
      <c r="J1938">
        <v>4906</v>
      </c>
      <c r="K1938">
        <v>4956</v>
      </c>
      <c r="L1938">
        <v>5131</v>
      </c>
      <c r="M1938">
        <v>5383</v>
      </c>
      <c r="N1938">
        <v>5704</v>
      </c>
      <c r="O1938">
        <v>6277</v>
      </c>
      <c r="P1938">
        <v>6368</v>
      </c>
      <c r="Q1938">
        <v>5722</v>
      </c>
      <c r="R1938">
        <v>5274</v>
      </c>
      <c r="S1938">
        <v>4857</v>
      </c>
    </row>
    <row r="1939" spans="1:19" x14ac:dyDescent="0.25">
      <c r="A1939">
        <v>22548</v>
      </c>
      <c r="B1939" t="s">
        <v>469</v>
      </c>
      <c r="C1939" t="s">
        <v>167</v>
      </c>
      <c r="D1939" t="s">
        <v>375</v>
      </c>
      <c r="E1939">
        <v>-39.465400000000002</v>
      </c>
      <c r="F1939">
        <v>-14.3245</v>
      </c>
      <c r="G1939">
        <v>4923</v>
      </c>
      <c r="H1939">
        <v>5444</v>
      </c>
      <c r="I1939">
        <v>5631</v>
      </c>
      <c r="J1939">
        <v>5533</v>
      </c>
      <c r="K1939">
        <v>4836</v>
      </c>
      <c r="L1939">
        <v>4294</v>
      </c>
      <c r="M1939">
        <v>3991</v>
      </c>
      <c r="N1939">
        <v>4239</v>
      </c>
      <c r="O1939">
        <v>4603</v>
      </c>
      <c r="P1939">
        <v>5090</v>
      </c>
      <c r="Q1939">
        <v>5009</v>
      </c>
      <c r="R1939">
        <v>4937</v>
      </c>
      <c r="S1939">
        <v>5474</v>
      </c>
    </row>
    <row r="1940" spans="1:19" x14ac:dyDescent="0.25">
      <c r="A1940">
        <v>13488</v>
      </c>
      <c r="B1940" t="s">
        <v>2320</v>
      </c>
      <c r="C1940" t="s">
        <v>167</v>
      </c>
      <c r="D1940" t="s">
        <v>1727</v>
      </c>
      <c r="E1940">
        <v>-42.4773</v>
      </c>
      <c r="F1940">
        <v>-18.8201</v>
      </c>
      <c r="G1940">
        <v>4769</v>
      </c>
      <c r="H1940">
        <v>5080</v>
      </c>
      <c r="I1940">
        <v>5544</v>
      </c>
      <c r="J1940">
        <v>4965</v>
      </c>
      <c r="K1940">
        <v>4724</v>
      </c>
      <c r="L1940">
        <v>4292</v>
      </c>
      <c r="M1940">
        <v>4266</v>
      </c>
      <c r="N1940">
        <v>4337</v>
      </c>
      <c r="O1940">
        <v>4935</v>
      </c>
      <c r="P1940">
        <v>5082</v>
      </c>
      <c r="Q1940">
        <v>4872</v>
      </c>
      <c r="R1940">
        <v>4257</v>
      </c>
      <c r="S1940">
        <v>4872</v>
      </c>
    </row>
    <row r="1941" spans="1:19" x14ac:dyDescent="0.25">
      <c r="A1941">
        <v>14016</v>
      </c>
      <c r="B1941" t="s">
        <v>2352</v>
      </c>
      <c r="C1941" t="s">
        <v>167</v>
      </c>
      <c r="D1941" t="s">
        <v>1727</v>
      </c>
      <c r="E1941">
        <v>-43.742699999999999</v>
      </c>
      <c r="F1941">
        <v>-18.452400000000001</v>
      </c>
      <c r="G1941">
        <v>5361</v>
      </c>
      <c r="H1941">
        <v>5289</v>
      </c>
      <c r="I1941">
        <v>5823</v>
      </c>
      <c r="J1941">
        <v>5218</v>
      </c>
      <c r="K1941">
        <v>5229</v>
      </c>
      <c r="L1941">
        <v>5115</v>
      </c>
      <c r="M1941">
        <v>5065</v>
      </c>
      <c r="N1941">
        <v>5378</v>
      </c>
      <c r="O1941">
        <v>5979</v>
      </c>
      <c r="P1941">
        <v>5946</v>
      </c>
      <c r="Q1941">
        <v>5496</v>
      </c>
      <c r="R1941">
        <v>4732</v>
      </c>
      <c r="S1941">
        <v>5065</v>
      </c>
    </row>
    <row r="1942" spans="1:19" x14ac:dyDescent="0.25">
      <c r="A1942">
        <v>14132</v>
      </c>
      <c r="B1942" t="s">
        <v>1070</v>
      </c>
      <c r="C1942" t="s">
        <v>167</v>
      </c>
      <c r="D1942" t="s">
        <v>1058</v>
      </c>
      <c r="E1942">
        <v>-50.136000000000003</v>
      </c>
      <c r="F1942">
        <v>-18.440999999999999</v>
      </c>
      <c r="G1942">
        <v>5501</v>
      </c>
      <c r="H1942">
        <v>5223</v>
      </c>
      <c r="I1942">
        <v>5435</v>
      </c>
      <c r="J1942">
        <v>5423</v>
      </c>
      <c r="K1942">
        <v>5648</v>
      </c>
      <c r="L1942">
        <v>5462</v>
      </c>
      <c r="M1942">
        <v>5319</v>
      </c>
      <c r="N1942">
        <v>5484</v>
      </c>
      <c r="O1942">
        <v>6305</v>
      </c>
      <c r="P1942">
        <v>5596</v>
      </c>
      <c r="Q1942">
        <v>5481</v>
      </c>
      <c r="R1942">
        <v>5315</v>
      </c>
      <c r="S1942">
        <v>5324</v>
      </c>
    </row>
    <row r="1943" spans="1:19" x14ac:dyDescent="0.25">
      <c r="A1943">
        <v>53234</v>
      </c>
      <c r="B1943" t="s">
        <v>1370</v>
      </c>
      <c r="C1943" t="s">
        <v>167</v>
      </c>
      <c r="D1943" t="s">
        <v>1298</v>
      </c>
      <c r="E1943">
        <v>-44.275799999999997</v>
      </c>
      <c r="F1943">
        <v>-5.0212000000000003</v>
      </c>
      <c r="G1943">
        <v>5332</v>
      </c>
      <c r="H1943">
        <v>4644</v>
      </c>
      <c r="I1943">
        <v>4840</v>
      </c>
      <c r="J1943">
        <v>4992</v>
      </c>
      <c r="K1943">
        <v>4970</v>
      </c>
      <c r="L1943">
        <v>5129</v>
      </c>
      <c r="M1943">
        <v>5342</v>
      </c>
      <c r="N1943">
        <v>5620</v>
      </c>
      <c r="O1943">
        <v>6187</v>
      </c>
      <c r="P1943">
        <v>6314</v>
      </c>
      <c r="Q1943">
        <v>5745</v>
      </c>
      <c r="R1943">
        <v>5317</v>
      </c>
      <c r="S1943">
        <v>4884</v>
      </c>
    </row>
    <row r="1944" spans="1:19" x14ac:dyDescent="0.25">
      <c r="A1944">
        <v>3144</v>
      </c>
      <c r="B1944" t="s">
        <v>4540</v>
      </c>
      <c r="C1944" t="s">
        <v>167</v>
      </c>
      <c r="D1944" t="s">
        <v>4434</v>
      </c>
      <c r="E1944">
        <v>-48.558</v>
      </c>
      <c r="F1944">
        <v>-27.317599999999999</v>
      </c>
      <c r="G1944">
        <v>4478</v>
      </c>
      <c r="H1944">
        <v>5240</v>
      </c>
      <c r="I1944">
        <v>5309</v>
      </c>
      <c r="J1944">
        <v>5040</v>
      </c>
      <c r="K1944">
        <v>4514</v>
      </c>
      <c r="L1944">
        <v>4008</v>
      </c>
      <c r="M1944">
        <v>3494</v>
      </c>
      <c r="N1944">
        <v>3606</v>
      </c>
      <c r="O1944">
        <v>4160</v>
      </c>
      <c r="P1944">
        <v>3921</v>
      </c>
      <c r="Q1944">
        <v>4229</v>
      </c>
      <c r="R1944">
        <v>5059</v>
      </c>
      <c r="S1944">
        <v>5158</v>
      </c>
    </row>
    <row r="1945" spans="1:19" x14ac:dyDescent="0.25">
      <c r="A1945">
        <v>51799</v>
      </c>
      <c r="B1945" t="s">
        <v>3877</v>
      </c>
      <c r="C1945" t="s">
        <v>167</v>
      </c>
      <c r="D1945" t="s">
        <v>3752</v>
      </c>
      <c r="E1945">
        <v>-37.518599999999999</v>
      </c>
      <c r="F1945">
        <v>-5.4493</v>
      </c>
      <c r="G1945">
        <v>5859</v>
      </c>
      <c r="H1945">
        <v>5575</v>
      </c>
      <c r="I1945">
        <v>5706</v>
      </c>
      <c r="J1945">
        <v>5892</v>
      </c>
      <c r="K1945">
        <v>5764</v>
      </c>
      <c r="L1945">
        <v>5545</v>
      </c>
      <c r="M1945">
        <v>5277</v>
      </c>
      <c r="N1945">
        <v>5564</v>
      </c>
      <c r="O1945">
        <v>6167</v>
      </c>
      <c r="P1945">
        <v>6392</v>
      </c>
      <c r="Q1945">
        <v>6410</v>
      </c>
      <c r="R1945">
        <v>6287</v>
      </c>
      <c r="S1945">
        <v>5733</v>
      </c>
    </row>
    <row r="1946" spans="1:19" x14ac:dyDescent="0.25">
      <c r="A1946">
        <v>50566</v>
      </c>
      <c r="B1946" t="s">
        <v>1338</v>
      </c>
      <c r="C1946" t="s">
        <v>167</v>
      </c>
      <c r="D1946" t="s">
        <v>1298</v>
      </c>
      <c r="E1946">
        <v>-47.365000000000002</v>
      </c>
      <c r="F1946">
        <v>-5.7500999999999998</v>
      </c>
      <c r="G1946">
        <v>5063</v>
      </c>
      <c r="H1946">
        <v>4462</v>
      </c>
      <c r="I1946">
        <v>4586</v>
      </c>
      <c r="J1946">
        <v>4754</v>
      </c>
      <c r="K1946">
        <v>4908</v>
      </c>
      <c r="L1946">
        <v>5041</v>
      </c>
      <c r="M1946">
        <v>5412</v>
      </c>
      <c r="N1946">
        <v>5575</v>
      </c>
      <c r="O1946">
        <v>5928</v>
      </c>
      <c r="P1946">
        <v>5646</v>
      </c>
      <c r="Q1946">
        <v>5113</v>
      </c>
      <c r="R1946">
        <v>4750</v>
      </c>
      <c r="S1946">
        <v>4584</v>
      </c>
    </row>
    <row r="1947" spans="1:19" x14ac:dyDescent="0.25">
      <c r="A1947">
        <v>52110</v>
      </c>
      <c r="B1947" t="s">
        <v>1354</v>
      </c>
      <c r="C1947" t="s">
        <v>167</v>
      </c>
      <c r="D1947" t="s">
        <v>1298</v>
      </c>
      <c r="E1947">
        <v>-44.247300000000003</v>
      </c>
      <c r="F1947">
        <v>-5.3193999999999999</v>
      </c>
      <c r="G1947">
        <v>5336</v>
      </c>
      <c r="H1947">
        <v>4554</v>
      </c>
      <c r="I1947">
        <v>4783</v>
      </c>
      <c r="J1947">
        <v>4943</v>
      </c>
      <c r="K1947">
        <v>4997</v>
      </c>
      <c r="L1947">
        <v>5112</v>
      </c>
      <c r="M1947">
        <v>5434</v>
      </c>
      <c r="N1947">
        <v>5747</v>
      </c>
      <c r="O1947">
        <v>6248</v>
      </c>
      <c r="P1947">
        <v>6380</v>
      </c>
      <c r="Q1947">
        <v>5736</v>
      </c>
      <c r="R1947">
        <v>5240</v>
      </c>
      <c r="S1947">
        <v>4855</v>
      </c>
    </row>
    <row r="1948" spans="1:19" x14ac:dyDescent="0.25">
      <c r="A1948">
        <v>31957</v>
      </c>
      <c r="B1948" t="s">
        <v>4406</v>
      </c>
      <c r="C1948" t="s">
        <v>167</v>
      </c>
      <c r="D1948" t="s">
        <v>4373</v>
      </c>
      <c r="E1948">
        <v>-62.737499999999997</v>
      </c>
      <c r="F1948">
        <v>-10.6104</v>
      </c>
      <c r="G1948">
        <v>4629</v>
      </c>
      <c r="H1948">
        <v>4124</v>
      </c>
      <c r="I1948">
        <v>4168</v>
      </c>
      <c r="J1948">
        <v>4413</v>
      </c>
      <c r="K1948">
        <v>4718</v>
      </c>
      <c r="L1948">
        <v>4327</v>
      </c>
      <c r="M1948">
        <v>4796</v>
      </c>
      <c r="N1948">
        <v>4894</v>
      </c>
      <c r="O1948">
        <v>5189</v>
      </c>
      <c r="P1948">
        <v>5011</v>
      </c>
      <c r="Q1948">
        <v>4955</v>
      </c>
      <c r="R1948">
        <v>4588</v>
      </c>
      <c r="S1948">
        <v>4366</v>
      </c>
    </row>
    <row r="1949" spans="1:19" x14ac:dyDescent="0.25">
      <c r="A1949">
        <v>12599</v>
      </c>
      <c r="B1949" t="s">
        <v>1033</v>
      </c>
      <c r="C1949" t="s">
        <v>167</v>
      </c>
      <c r="D1949" t="s">
        <v>979</v>
      </c>
      <c r="E1949">
        <v>-40.461300000000001</v>
      </c>
      <c r="F1949">
        <v>-19.252300000000002</v>
      </c>
      <c r="G1949">
        <v>4820</v>
      </c>
      <c r="H1949">
        <v>5361</v>
      </c>
      <c r="I1949">
        <v>5738</v>
      </c>
      <c r="J1949">
        <v>5304</v>
      </c>
      <c r="K1949">
        <v>4846</v>
      </c>
      <c r="L1949">
        <v>4438</v>
      </c>
      <c r="M1949">
        <v>4261</v>
      </c>
      <c r="N1949">
        <v>4272</v>
      </c>
      <c r="O1949">
        <v>4668</v>
      </c>
      <c r="P1949">
        <v>4831</v>
      </c>
      <c r="Q1949">
        <v>4636</v>
      </c>
      <c r="R1949">
        <v>4429</v>
      </c>
      <c r="S1949">
        <v>5056</v>
      </c>
    </row>
    <row r="1950" spans="1:19" x14ac:dyDescent="0.25">
      <c r="A1950">
        <v>51356</v>
      </c>
      <c r="B1950" t="s">
        <v>1347</v>
      </c>
      <c r="C1950" t="s">
        <v>167</v>
      </c>
      <c r="D1950" t="s">
        <v>1298</v>
      </c>
      <c r="E1950">
        <v>-44.0702</v>
      </c>
      <c r="F1950">
        <v>-5.4722999999999997</v>
      </c>
      <c r="G1950">
        <v>5416</v>
      </c>
      <c r="H1950">
        <v>4588</v>
      </c>
      <c r="I1950">
        <v>4852</v>
      </c>
      <c r="J1950">
        <v>5018</v>
      </c>
      <c r="K1950">
        <v>5082</v>
      </c>
      <c r="L1950">
        <v>5232</v>
      </c>
      <c r="M1950">
        <v>5481</v>
      </c>
      <c r="N1950">
        <v>5825</v>
      </c>
      <c r="O1950">
        <v>6377</v>
      </c>
      <c r="P1950">
        <v>6469</v>
      </c>
      <c r="Q1950">
        <v>5817</v>
      </c>
      <c r="R1950">
        <v>5309</v>
      </c>
      <c r="S1950">
        <v>4937</v>
      </c>
    </row>
    <row r="1951" spans="1:19" x14ac:dyDescent="0.25">
      <c r="A1951">
        <v>26493</v>
      </c>
      <c r="B1951" t="s">
        <v>599</v>
      </c>
      <c r="C1951" t="s">
        <v>167</v>
      </c>
      <c r="D1951" t="s">
        <v>375</v>
      </c>
      <c r="E1951">
        <v>-39.041499999999999</v>
      </c>
      <c r="F1951">
        <v>-12.5999</v>
      </c>
      <c r="G1951">
        <v>5146</v>
      </c>
      <c r="H1951">
        <v>5639</v>
      </c>
      <c r="I1951">
        <v>5741</v>
      </c>
      <c r="J1951">
        <v>5829</v>
      </c>
      <c r="K1951">
        <v>4909</v>
      </c>
      <c r="L1951">
        <v>4420</v>
      </c>
      <c r="M1951">
        <v>4088</v>
      </c>
      <c r="N1951">
        <v>4350</v>
      </c>
      <c r="O1951">
        <v>4827</v>
      </c>
      <c r="P1951">
        <v>5459</v>
      </c>
      <c r="Q1951">
        <v>5447</v>
      </c>
      <c r="R1951">
        <v>5434</v>
      </c>
      <c r="S1951">
        <v>5611</v>
      </c>
    </row>
    <row r="1952" spans="1:19" x14ac:dyDescent="0.25">
      <c r="A1952">
        <v>58519</v>
      </c>
      <c r="B1952" t="s">
        <v>1435</v>
      </c>
      <c r="C1952" t="s">
        <v>167</v>
      </c>
      <c r="D1952" t="s">
        <v>1298</v>
      </c>
      <c r="E1952">
        <v>-45.662300000000002</v>
      </c>
      <c r="F1952">
        <v>-3.4327999999999999</v>
      </c>
      <c r="G1952">
        <v>4982</v>
      </c>
      <c r="H1952">
        <v>4442</v>
      </c>
      <c r="I1952">
        <v>4720</v>
      </c>
      <c r="J1952">
        <v>4806</v>
      </c>
      <c r="K1952">
        <v>4866</v>
      </c>
      <c r="L1952">
        <v>4822</v>
      </c>
      <c r="M1952">
        <v>4988</v>
      </c>
      <c r="N1952">
        <v>5107</v>
      </c>
      <c r="O1952">
        <v>5459</v>
      </c>
      <c r="P1952">
        <v>5647</v>
      </c>
      <c r="Q1952">
        <v>5295</v>
      </c>
      <c r="R1952">
        <v>4934</v>
      </c>
      <c r="S1952">
        <v>4694</v>
      </c>
    </row>
    <row r="1953" spans="1:19" x14ac:dyDescent="0.25">
      <c r="A1953">
        <v>62233</v>
      </c>
      <c r="B1953" t="s">
        <v>1492</v>
      </c>
      <c r="C1953" t="s">
        <v>167</v>
      </c>
      <c r="D1953" t="s">
        <v>1298</v>
      </c>
      <c r="E1953">
        <v>-45.891300000000001</v>
      </c>
      <c r="F1953">
        <v>-2.129</v>
      </c>
      <c r="G1953">
        <v>4865</v>
      </c>
      <c r="H1953">
        <v>4453</v>
      </c>
      <c r="I1953">
        <v>4404</v>
      </c>
      <c r="J1953">
        <v>4374</v>
      </c>
      <c r="K1953">
        <v>4503</v>
      </c>
      <c r="L1953">
        <v>4564</v>
      </c>
      <c r="M1953">
        <v>4909</v>
      </c>
      <c r="N1953">
        <v>5026</v>
      </c>
      <c r="O1953">
        <v>5486</v>
      </c>
      <c r="P1953">
        <v>5650</v>
      </c>
      <c r="Q1953">
        <v>5315</v>
      </c>
      <c r="R1953">
        <v>5077</v>
      </c>
      <c r="S1953">
        <v>4610</v>
      </c>
    </row>
    <row r="1954" spans="1:19" x14ac:dyDescent="0.25">
      <c r="A1954">
        <v>13312</v>
      </c>
      <c r="B1954" t="s">
        <v>2307</v>
      </c>
      <c r="C1954" t="s">
        <v>167</v>
      </c>
      <c r="D1954" t="s">
        <v>1727</v>
      </c>
      <c r="E1954">
        <v>-41.9559</v>
      </c>
      <c r="F1954">
        <v>-18.854900000000001</v>
      </c>
      <c r="G1954">
        <v>5026</v>
      </c>
      <c r="H1954">
        <v>5436</v>
      </c>
      <c r="I1954">
        <v>5844</v>
      </c>
      <c r="J1954">
        <v>5386</v>
      </c>
      <c r="K1954">
        <v>5067</v>
      </c>
      <c r="L1954">
        <v>4544</v>
      </c>
      <c r="M1954">
        <v>4407</v>
      </c>
      <c r="N1954">
        <v>4466</v>
      </c>
      <c r="O1954">
        <v>5114</v>
      </c>
      <c r="P1954">
        <v>5209</v>
      </c>
      <c r="Q1954">
        <v>5064</v>
      </c>
      <c r="R1954">
        <v>4583</v>
      </c>
      <c r="S1954">
        <v>5194</v>
      </c>
    </row>
    <row r="1955" spans="1:19" x14ac:dyDescent="0.25">
      <c r="A1955">
        <v>56679</v>
      </c>
      <c r="B1955" t="s">
        <v>917</v>
      </c>
      <c r="C1955" t="s">
        <v>167</v>
      </c>
      <c r="D1955" t="s">
        <v>792</v>
      </c>
      <c r="E1955">
        <v>-40.749400000000001</v>
      </c>
      <c r="F1955">
        <v>-4.0446</v>
      </c>
      <c r="G1955">
        <v>5414</v>
      </c>
      <c r="H1955">
        <v>4843</v>
      </c>
      <c r="I1955">
        <v>5080</v>
      </c>
      <c r="J1955">
        <v>5118</v>
      </c>
      <c r="K1955">
        <v>4849</v>
      </c>
      <c r="L1955">
        <v>5001</v>
      </c>
      <c r="M1955">
        <v>5077</v>
      </c>
      <c r="N1955">
        <v>5375</v>
      </c>
      <c r="O1955">
        <v>6052</v>
      </c>
      <c r="P1955">
        <v>6412</v>
      </c>
      <c r="Q1955">
        <v>6195</v>
      </c>
      <c r="R1955">
        <v>5832</v>
      </c>
      <c r="S1955">
        <v>5137</v>
      </c>
    </row>
    <row r="1956" spans="1:19" x14ac:dyDescent="0.25">
      <c r="A1956">
        <v>51731</v>
      </c>
      <c r="B1956" t="s">
        <v>1352</v>
      </c>
      <c r="C1956" t="s">
        <v>167</v>
      </c>
      <c r="D1956" t="s">
        <v>1298</v>
      </c>
      <c r="E1956">
        <v>-44.336199999999998</v>
      </c>
      <c r="F1956">
        <v>-5.4058999999999999</v>
      </c>
      <c r="G1956">
        <v>5335</v>
      </c>
      <c r="H1956">
        <v>4538</v>
      </c>
      <c r="I1956">
        <v>4745</v>
      </c>
      <c r="J1956">
        <v>4895</v>
      </c>
      <c r="K1956">
        <v>5004</v>
      </c>
      <c r="L1956">
        <v>5177</v>
      </c>
      <c r="M1956">
        <v>5449</v>
      </c>
      <c r="N1956">
        <v>5736</v>
      </c>
      <c r="O1956">
        <v>6317</v>
      </c>
      <c r="P1956">
        <v>6375</v>
      </c>
      <c r="Q1956">
        <v>5697</v>
      </c>
      <c r="R1956">
        <v>5223</v>
      </c>
      <c r="S1956">
        <v>4864</v>
      </c>
    </row>
    <row r="1957" spans="1:19" x14ac:dyDescent="0.25">
      <c r="A1957">
        <v>33520</v>
      </c>
      <c r="B1957" t="s">
        <v>5357</v>
      </c>
      <c r="C1957" t="s">
        <v>167</v>
      </c>
      <c r="D1957" t="s">
        <v>5304</v>
      </c>
      <c r="E1957">
        <v>-37.197000000000003</v>
      </c>
      <c r="F1957">
        <v>-10.23</v>
      </c>
      <c r="G1957">
        <v>5272</v>
      </c>
      <c r="H1957">
        <v>5647</v>
      </c>
      <c r="I1957">
        <v>5622</v>
      </c>
      <c r="J1957">
        <v>5803</v>
      </c>
      <c r="K1957">
        <v>5268</v>
      </c>
      <c r="L1957">
        <v>4539</v>
      </c>
      <c r="M1957">
        <v>4362</v>
      </c>
      <c r="N1957">
        <v>4461</v>
      </c>
      <c r="O1957">
        <v>4902</v>
      </c>
      <c r="P1957">
        <v>5525</v>
      </c>
      <c r="Q1957">
        <v>5578</v>
      </c>
      <c r="R1957">
        <v>5814</v>
      </c>
      <c r="S1957">
        <v>5742</v>
      </c>
    </row>
    <row r="1958" spans="1:19" x14ac:dyDescent="0.25">
      <c r="A1958">
        <v>50198</v>
      </c>
      <c r="B1958" t="s">
        <v>1335</v>
      </c>
      <c r="C1958" t="s">
        <v>167</v>
      </c>
      <c r="D1958" t="s">
        <v>1298</v>
      </c>
      <c r="E1958">
        <v>-46.155900000000003</v>
      </c>
      <c r="F1958">
        <v>-5.8201999999999998</v>
      </c>
      <c r="G1958">
        <v>5144</v>
      </c>
      <c r="H1958">
        <v>4489</v>
      </c>
      <c r="I1958">
        <v>4715</v>
      </c>
      <c r="J1958">
        <v>4773</v>
      </c>
      <c r="K1958">
        <v>4917</v>
      </c>
      <c r="L1958">
        <v>5099</v>
      </c>
      <c r="M1958">
        <v>5388</v>
      </c>
      <c r="N1958">
        <v>5631</v>
      </c>
      <c r="O1958">
        <v>6058</v>
      </c>
      <c r="P1958">
        <v>5967</v>
      </c>
      <c r="Q1958">
        <v>5339</v>
      </c>
      <c r="R1958">
        <v>4774</v>
      </c>
      <c r="S1958">
        <v>4577</v>
      </c>
    </row>
    <row r="1959" spans="1:19" x14ac:dyDescent="0.25">
      <c r="A1959">
        <v>1667</v>
      </c>
      <c r="B1959" t="s">
        <v>4080</v>
      </c>
      <c r="C1959" t="s">
        <v>167</v>
      </c>
      <c r="D1959" t="s">
        <v>3898</v>
      </c>
      <c r="E1959">
        <v>-50.876600000000003</v>
      </c>
      <c r="F1959">
        <v>-29.373799999999999</v>
      </c>
      <c r="G1959">
        <v>4529</v>
      </c>
      <c r="H1959">
        <v>5259</v>
      </c>
      <c r="I1959">
        <v>5314</v>
      </c>
      <c r="J1959">
        <v>4936</v>
      </c>
      <c r="K1959">
        <v>4580</v>
      </c>
      <c r="L1959">
        <v>3738</v>
      </c>
      <c r="M1959">
        <v>3351</v>
      </c>
      <c r="N1959">
        <v>3619</v>
      </c>
      <c r="O1959">
        <v>4229</v>
      </c>
      <c r="P1959">
        <v>3925</v>
      </c>
      <c r="Q1959">
        <v>4554</v>
      </c>
      <c r="R1959">
        <v>5387</v>
      </c>
      <c r="S1959">
        <v>5462</v>
      </c>
    </row>
    <row r="1960" spans="1:19" x14ac:dyDescent="0.25">
      <c r="A1960">
        <v>3040</v>
      </c>
      <c r="B1960" t="s">
        <v>4355</v>
      </c>
      <c r="C1960" t="s">
        <v>167</v>
      </c>
      <c r="D1960" t="s">
        <v>3898</v>
      </c>
      <c r="E1960">
        <v>-52.915300000000002</v>
      </c>
      <c r="F1960">
        <v>-27.4434</v>
      </c>
      <c r="G1960">
        <v>4876</v>
      </c>
      <c r="H1960">
        <v>5509</v>
      </c>
      <c r="I1960">
        <v>5560</v>
      </c>
      <c r="J1960">
        <v>5464</v>
      </c>
      <c r="K1960">
        <v>4970</v>
      </c>
      <c r="L1960">
        <v>4087</v>
      </c>
      <c r="M1960">
        <v>3607</v>
      </c>
      <c r="N1960">
        <v>3947</v>
      </c>
      <c r="O1960">
        <v>4676</v>
      </c>
      <c r="P1960">
        <v>4410</v>
      </c>
      <c r="Q1960">
        <v>5067</v>
      </c>
      <c r="R1960">
        <v>5569</v>
      </c>
      <c r="S1960">
        <v>5648</v>
      </c>
    </row>
    <row r="1961" spans="1:19" x14ac:dyDescent="0.25">
      <c r="A1961">
        <v>1720</v>
      </c>
      <c r="B1961" t="s">
        <v>4086</v>
      </c>
      <c r="C1961" t="s">
        <v>167</v>
      </c>
      <c r="D1961" t="s">
        <v>3898</v>
      </c>
      <c r="E1961">
        <v>-52.58</v>
      </c>
      <c r="F1961">
        <v>-29.271000000000001</v>
      </c>
      <c r="G1961">
        <v>4660</v>
      </c>
      <c r="H1961">
        <v>5419</v>
      </c>
      <c r="I1961">
        <v>5455</v>
      </c>
      <c r="J1961">
        <v>5233</v>
      </c>
      <c r="K1961">
        <v>4715</v>
      </c>
      <c r="L1961">
        <v>3813</v>
      </c>
      <c r="M1961">
        <v>3374</v>
      </c>
      <c r="N1961">
        <v>3699</v>
      </c>
      <c r="O1961">
        <v>4344</v>
      </c>
      <c r="P1961">
        <v>4040</v>
      </c>
      <c r="Q1961">
        <v>4737</v>
      </c>
      <c r="R1961">
        <v>5516</v>
      </c>
      <c r="S1961">
        <v>5574</v>
      </c>
    </row>
    <row r="1962" spans="1:19" x14ac:dyDescent="0.25">
      <c r="A1962">
        <v>5080</v>
      </c>
      <c r="B1962" t="s">
        <v>3117</v>
      </c>
      <c r="C1962" t="s">
        <v>167</v>
      </c>
      <c r="D1962" t="s">
        <v>2912</v>
      </c>
      <c r="E1962">
        <v>-51.509799999999998</v>
      </c>
      <c r="F1962">
        <v>-24.147099999999998</v>
      </c>
      <c r="G1962">
        <v>5131</v>
      </c>
      <c r="H1962">
        <v>5390</v>
      </c>
      <c r="I1962">
        <v>5534</v>
      </c>
      <c r="J1962">
        <v>5569</v>
      </c>
      <c r="K1962">
        <v>5366</v>
      </c>
      <c r="L1962">
        <v>4473</v>
      </c>
      <c r="M1962">
        <v>4190</v>
      </c>
      <c r="N1962">
        <v>4400</v>
      </c>
      <c r="O1962">
        <v>5327</v>
      </c>
      <c r="P1962">
        <v>4962</v>
      </c>
      <c r="Q1962">
        <v>5185</v>
      </c>
      <c r="R1962">
        <v>5573</v>
      </c>
      <c r="S1962">
        <v>5606</v>
      </c>
    </row>
    <row r="1963" spans="1:19" x14ac:dyDescent="0.25">
      <c r="A1963">
        <v>42903</v>
      </c>
      <c r="B1963" t="s">
        <v>3421</v>
      </c>
      <c r="C1963" t="s">
        <v>167</v>
      </c>
      <c r="D1963" t="s">
        <v>3284</v>
      </c>
      <c r="E1963">
        <v>-39.615200000000002</v>
      </c>
      <c r="F1963">
        <v>-7.7148000000000003</v>
      </c>
      <c r="G1963">
        <v>5676</v>
      </c>
      <c r="H1963">
        <v>5682</v>
      </c>
      <c r="I1963">
        <v>5643</v>
      </c>
      <c r="J1963">
        <v>5807</v>
      </c>
      <c r="K1963">
        <v>5500</v>
      </c>
      <c r="L1963">
        <v>5024</v>
      </c>
      <c r="M1963">
        <v>4679</v>
      </c>
      <c r="N1963">
        <v>4981</v>
      </c>
      <c r="O1963">
        <v>5824</v>
      </c>
      <c r="P1963">
        <v>6442</v>
      </c>
      <c r="Q1963">
        <v>6351</v>
      </c>
      <c r="R1963">
        <v>6247</v>
      </c>
      <c r="S1963">
        <v>5936</v>
      </c>
    </row>
    <row r="1964" spans="1:19" x14ac:dyDescent="0.25">
      <c r="A1964">
        <v>59489</v>
      </c>
      <c r="B1964" t="s">
        <v>965</v>
      </c>
      <c r="C1964" t="s">
        <v>167</v>
      </c>
      <c r="D1964" t="s">
        <v>792</v>
      </c>
      <c r="E1964">
        <v>-40.826999999999998</v>
      </c>
      <c r="F1964">
        <v>-3.1231</v>
      </c>
      <c r="G1964">
        <v>5458</v>
      </c>
      <c r="H1964">
        <v>4937</v>
      </c>
      <c r="I1964">
        <v>4925</v>
      </c>
      <c r="J1964">
        <v>4913</v>
      </c>
      <c r="K1964">
        <v>4805</v>
      </c>
      <c r="L1964">
        <v>5185</v>
      </c>
      <c r="M1964">
        <v>5303</v>
      </c>
      <c r="N1964">
        <v>5427</v>
      </c>
      <c r="O1964">
        <v>6040</v>
      </c>
      <c r="P1964">
        <v>6447</v>
      </c>
      <c r="Q1964">
        <v>6350</v>
      </c>
      <c r="R1964">
        <v>5938</v>
      </c>
      <c r="S1964">
        <v>5227</v>
      </c>
    </row>
    <row r="1965" spans="1:19" x14ac:dyDescent="0.25">
      <c r="A1965">
        <v>46041</v>
      </c>
      <c r="B1965" t="s">
        <v>814</v>
      </c>
      <c r="C1965" t="s">
        <v>167</v>
      </c>
      <c r="D1965" t="s">
        <v>792</v>
      </c>
      <c r="E1965">
        <v>-39.218200000000003</v>
      </c>
      <c r="F1965">
        <v>-6.8886000000000003</v>
      </c>
      <c r="G1965">
        <v>5903</v>
      </c>
      <c r="H1965">
        <v>5608</v>
      </c>
      <c r="I1965">
        <v>5715</v>
      </c>
      <c r="J1965">
        <v>5816</v>
      </c>
      <c r="K1965">
        <v>5647</v>
      </c>
      <c r="L1965">
        <v>5443</v>
      </c>
      <c r="M1965">
        <v>5436</v>
      </c>
      <c r="N1965">
        <v>5686</v>
      </c>
      <c r="O1965">
        <v>6333</v>
      </c>
      <c r="P1965">
        <v>6582</v>
      </c>
      <c r="Q1965">
        <v>6426</v>
      </c>
      <c r="R1965">
        <v>6304</v>
      </c>
      <c r="S1965">
        <v>5836</v>
      </c>
    </row>
    <row r="1966" spans="1:19" x14ac:dyDescent="0.25">
      <c r="A1966">
        <v>17625</v>
      </c>
      <c r="B1966" t="s">
        <v>2475</v>
      </c>
      <c r="C1966" t="s">
        <v>167</v>
      </c>
      <c r="D1966" t="s">
        <v>1727</v>
      </c>
      <c r="E1966">
        <v>-42.892699999999998</v>
      </c>
      <c r="F1966">
        <v>-16.566700000000001</v>
      </c>
      <c r="G1966">
        <v>5297</v>
      </c>
      <c r="H1966">
        <v>5543</v>
      </c>
      <c r="I1966">
        <v>6072</v>
      </c>
      <c r="J1966">
        <v>5416</v>
      </c>
      <c r="K1966">
        <v>5121</v>
      </c>
      <c r="L1966">
        <v>4768</v>
      </c>
      <c r="M1966">
        <v>4617</v>
      </c>
      <c r="N1966">
        <v>4880</v>
      </c>
      <c r="O1966">
        <v>5627</v>
      </c>
      <c r="P1966">
        <v>5776</v>
      </c>
      <c r="Q1966">
        <v>5549</v>
      </c>
      <c r="R1966">
        <v>4833</v>
      </c>
      <c r="S1966">
        <v>5356</v>
      </c>
    </row>
    <row r="1967" spans="1:19" x14ac:dyDescent="0.25">
      <c r="A1967">
        <v>2543</v>
      </c>
      <c r="B1967" t="s">
        <v>4473</v>
      </c>
      <c r="C1967" t="s">
        <v>167</v>
      </c>
      <c r="D1967" t="s">
        <v>4434</v>
      </c>
      <c r="E1967">
        <v>-49.2256</v>
      </c>
      <c r="F1967">
        <v>-28.1814</v>
      </c>
      <c r="G1967">
        <v>4362</v>
      </c>
      <c r="H1967">
        <v>4867</v>
      </c>
      <c r="I1967">
        <v>4838</v>
      </c>
      <c r="J1967">
        <v>4700</v>
      </c>
      <c r="K1967">
        <v>4488</v>
      </c>
      <c r="L1967">
        <v>3871</v>
      </c>
      <c r="M1967">
        <v>3537</v>
      </c>
      <c r="N1967">
        <v>3723</v>
      </c>
      <c r="O1967">
        <v>4357</v>
      </c>
      <c r="P1967">
        <v>3903</v>
      </c>
      <c r="Q1967">
        <v>4135</v>
      </c>
      <c r="R1967">
        <v>4971</v>
      </c>
      <c r="S1967">
        <v>4952</v>
      </c>
    </row>
    <row r="1968" spans="1:19" x14ac:dyDescent="0.25">
      <c r="A1968">
        <v>40994</v>
      </c>
      <c r="B1968" t="s">
        <v>3367</v>
      </c>
      <c r="C1968" t="s">
        <v>167</v>
      </c>
      <c r="D1968" t="s">
        <v>3284</v>
      </c>
      <c r="E1968">
        <v>-35.567799999999998</v>
      </c>
      <c r="F1968">
        <v>-8.2116000000000007</v>
      </c>
      <c r="G1968">
        <v>5248</v>
      </c>
      <c r="H1968">
        <v>5470</v>
      </c>
      <c r="I1968">
        <v>5545</v>
      </c>
      <c r="J1968">
        <v>5709</v>
      </c>
      <c r="K1968">
        <v>5251</v>
      </c>
      <c r="L1968">
        <v>4688</v>
      </c>
      <c r="M1968">
        <v>4413</v>
      </c>
      <c r="N1968">
        <v>4439</v>
      </c>
      <c r="O1968">
        <v>5139</v>
      </c>
      <c r="P1968">
        <v>5554</v>
      </c>
      <c r="Q1968">
        <v>5593</v>
      </c>
      <c r="R1968">
        <v>5666</v>
      </c>
      <c r="S1968">
        <v>5512</v>
      </c>
    </row>
    <row r="1969" spans="1:19" x14ac:dyDescent="0.25">
      <c r="A1969">
        <v>1305</v>
      </c>
      <c r="B1969" t="s">
        <v>3970</v>
      </c>
      <c r="C1969" t="s">
        <v>167</v>
      </c>
      <c r="D1969" t="s">
        <v>3898</v>
      </c>
      <c r="E1969">
        <v>-51.0167</v>
      </c>
      <c r="F1969">
        <v>-29.936199999999999</v>
      </c>
      <c r="G1969">
        <v>4618</v>
      </c>
      <c r="H1969">
        <v>5571</v>
      </c>
      <c r="I1969">
        <v>5520</v>
      </c>
      <c r="J1969">
        <v>5174</v>
      </c>
      <c r="K1969">
        <v>4657</v>
      </c>
      <c r="L1969">
        <v>3756</v>
      </c>
      <c r="M1969">
        <v>3287</v>
      </c>
      <c r="N1969">
        <v>3493</v>
      </c>
      <c r="O1969">
        <v>4083</v>
      </c>
      <c r="P1969">
        <v>3978</v>
      </c>
      <c r="Q1969">
        <v>4660</v>
      </c>
      <c r="R1969">
        <v>5582</v>
      </c>
      <c r="S1969">
        <v>5656</v>
      </c>
    </row>
    <row r="1970" spans="1:19" x14ac:dyDescent="0.25">
      <c r="A1970">
        <v>2473</v>
      </c>
      <c r="B1970" t="s">
        <v>4471</v>
      </c>
      <c r="C1970" t="s">
        <v>167</v>
      </c>
      <c r="D1970" t="s">
        <v>4434</v>
      </c>
      <c r="E1970">
        <v>-49.043100000000003</v>
      </c>
      <c r="F1970">
        <v>-28.321200000000001</v>
      </c>
      <c r="G1970">
        <v>4507</v>
      </c>
      <c r="H1970">
        <v>5115</v>
      </c>
      <c r="I1970">
        <v>5089</v>
      </c>
      <c r="J1970">
        <v>4830</v>
      </c>
      <c r="K1970">
        <v>4588</v>
      </c>
      <c r="L1970">
        <v>3965</v>
      </c>
      <c r="M1970">
        <v>3543</v>
      </c>
      <c r="N1970">
        <v>3756</v>
      </c>
      <c r="O1970">
        <v>4412</v>
      </c>
      <c r="P1970">
        <v>3986</v>
      </c>
      <c r="Q1970">
        <v>4359</v>
      </c>
      <c r="R1970">
        <v>5195</v>
      </c>
      <c r="S1970">
        <v>5243</v>
      </c>
    </row>
    <row r="1971" spans="1:19" x14ac:dyDescent="0.25">
      <c r="A1971">
        <v>57001</v>
      </c>
      <c r="B1971" t="s">
        <v>928</v>
      </c>
      <c r="C1971" t="s">
        <v>167</v>
      </c>
      <c r="D1971" t="s">
        <v>792</v>
      </c>
      <c r="E1971">
        <v>-40.385599999999997</v>
      </c>
      <c r="F1971">
        <v>-3.9182999999999999</v>
      </c>
      <c r="G1971">
        <v>5534</v>
      </c>
      <c r="H1971">
        <v>5018</v>
      </c>
      <c r="I1971">
        <v>5252</v>
      </c>
      <c r="J1971">
        <v>5252</v>
      </c>
      <c r="K1971">
        <v>4956</v>
      </c>
      <c r="L1971">
        <v>5100</v>
      </c>
      <c r="M1971">
        <v>5174</v>
      </c>
      <c r="N1971">
        <v>5413</v>
      </c>
      <c r="O1971">
        <v>6109</v>
      </c>
      <c r="P1971">
        <v>6500</v>
      </c>
      <c r="Q1971">
        <v>6297</v>
      </c>
      <c r="R1971">
        <v>6002</v>
      </c>
      <c r="S1971">
        <v>5342</v>
      </c>
    </row>
    <row r="1972" spans="1:19" x14ac:dyDescent="0.25">
      <c r="A1972">
        <v>53305</v>
      </c>
      <c r="B1972" t="s">
        <v>3895</v>
      </c>
      <c r="C1972" t="s">
        <v>167</v>
      </c>
      <c r="D1972" t="s">
        <v>3752</v>
      </c>
      <c r="E1972">
        <v>-37.162399999999998</v>
      </c>
      <c r="F1972">
        <v>-4.9810999999999996</v>
      </c>
      <c r="G1972">
        <v>5747</v>
      </c>
      <c r="H1972">
        <v>5782</v>
      </c>
      <c r="I1972">
        <v>5756</v>
      </c>
      <c r="J1972">
        <v>5820</v>
      </c>
      <c r="K1972">
        <v>5580</v>
      </c>
      <c r="L1972">
        <v>5453</v>
      </c>
      <c r="M1972">
        <v>5122</v>
      </c>
      <c r="N1972">
        <v>5361</v>
      </c>
      <c r="O1972">
        <v>5862</v>
      </c>
      <c r="P1972">
        <v>6211</v>
      </c>
      <c r="Q1972">
        <v>5999</v>
      </c>
      <c r="R1972">
        <v>6070</v>
      </c>
      <c r="S1972">
        <v>5943</v>
      </c>
    </row>
    <row r="1973" spans="1:19" x14ac:dyDescent="0.25">
      <c r="A1973">
        <v>13976</v>
      </c>
      <c r="B1973" t="s">
        <v>2348</v>
      </c>
      <c r="C1973" t="s">
        <v>167</v>
      </c>
      <c r="D1973" t="s">
        <v>1727</v>
      </c>
      <c r="E1973">
        <v>-47.7226</v>
      </c>
      <c r="F1973">
        <v>-18.4968</v>
      </c>
      <c r="G1973">
        <v>5587</v>
      </c>
      <c r="H1973">
        <v>5246</v>
      </c>
      <c r="I1973">
        <v>5835</v>
      </c>
      <c r="J1973">
        <v>5486</v>
      </c>
      <c r="K1973">
        <v>5773</v>
      </c>
      <c r="L1973">
        <v>5554</v>
      </c>
      <c r="M1973">
        <v>5367</v>
      </c>
      <c r="N1973">
        <v>5538</v>
      </c>
      <c r="O1973">
        <v>6277</v>
      </c>
      <c r="P1973">
        <v>5855</v>
      </c>
      <c r="Q1973">
        <v>5579</v>
      </c>
      <c r="R1973">
        <v>5216</v>
      </c>
      <c r="S1973">
        <v>5325</v>
      </c>
    </row>
    <row r="1974" spans="1:19" x14ac:dyDescent="0.25">
      <c r="A1974">
        <v>2303</v>
      </c>
      <c r="B1974" t="s">
        <v>4196</v>
      </c>
      <c r="C1974" t="s">
        <v>167</v>
      </c>
      <c r="D1974" t="s">
        <v>3898</v>
      </c>
      <c r="E1974">
        <v>-51.695300000000003</v>
      </c>
      <c r="F1974">
        <v>-28.5426</v>
      </c>
      <c r="G1974">
        <v>4705</v>
      </c>
      <c r="H1974">
        <v>5344</v>
      </c>
      <c r="I1974">
        <v>5415</v>
      </c>
      <c r="J1974">
        <v>5175</v>
      </c>
      <c r="K1974">
        <v>4776</v>
      </c>
      <c r="L1974">
        <v>3892</v>
      </c>
      <c r="M1974">
        <v>3506</v>
      </c>
      <c r="N1974">
        <v>3861</v>
      </c>
      <c r="O1974">
        <v>4442</v>
      </c>
      <c r="P1974">
        <v>4168</v>
      </c>
      <c r="Q1974">
        <v>4826</v>
      </c>
      <c r="R1974">
        <v>5527</v>
      </c>
      <c r="S1974">
        <v>5522</v>
      </c>
    </row>
    <row r="1975" spans="1:19" x14ac:dyDescent="0.25">
      <c r="A1975">
        <v>3252</v>
      </c>
      <c r="B1975" t="s">
        <v>4579</v>
      </c>
      <c r="C1975" t="s">
        <v>167</v>
      </c>
      <c r="D1975" t="s">
        <v>4434</v>
      </c>
      <c r="E1975">
        <v>-48.980899999999998</v>
      </c>
      <c r="F1975">
        <v>-27.081299999999999</v>
      </c>
      <c r="G1975">
        <v>4199</v>
      </c>
      <c r="H1975">
        <v>4880</v>
      </c>
      <c r="I1975">
        <v>5008</v>
      </c>
      <c r="J1975">
        <v>4798</v>
      </c>
      <c r="K1975">
        <v>4263</v>
      </c>
      <c r="L1975">
        <v>3879</v>
      </c>
      <c r="M1975">
        <v>3321</v>
      </c>
      <c r="N1975">
        <v>3464</v>
      </c>
      <c r="O1975">
        <v>3966</v>
      </c>
      <c r="P1975">
        <v>3644</v>
      </c>
      <c r="Q1975">
        <v>3759</v>
      </c>
      <c r="R1975">
        <v>4576</v>
      </c>
      <c r="S1975">
        <v>4825</v>
      </c>
    </row>
    <row r="1976" spans="1:19" x14ac:dyDescent="0.25">
      <c r="A1976">
        <v>9880</v>
      </c>
      <c r="B1976" t="s">
        <v>989</v>
      </c>
      <c r="C1976" t="s">
        <v>167</v>
      </c>
      <c r="D1976" t="s">
        <v>979</v>
      </c>
      <c r="E1976">
        <v>-41.6738</v>
      </c>
      <c r="F1976">
        <v>-20.767299999999999</v>
      </c>
      <c r="G1976">
        <v>4995</v>
      </c>
      <c r="H1976">
        <v>5398</v>
      </c>
      <c r="I1976">
        <v>5902</v>
      </c>
      <c r="J1976">
        <v>5121</v>
      </c>
      <c r="K1976">
        <v>4912</v>
      </c>
      <c r="L1976">
        <v>4565</v>
      </c>
      <c r="M1976">
        <v>4541</v>
      </c>
      <c r="N1976">
        <v>4616</v>
      </c>
      <c r="O1976">
        <v>5244</v>
      </c>
      <c r="P1976">
        <v>5263</v>
      </c>
      <c r="Q1976">
        <v>4938</v>
      </c>
      <c r="R1976">
        <v>4480</v>
      </c>
      <c r="S1976">
        <v>4958</v>
      </c>
    </row>
    <row r="1977" spans="1:19" x14ac:dyDescent="0.25">
      <c r="A1977">
        <v>46388</v>
      </c>
      <c r="B1977" t="s">
        <v>3563</v>
      </c>
      <c r="C1977" t="s">
        <v>167</v>
      </c>
      <c r="D1977" t="s">
        <v>3448</v>
      </c>
      <c r="E1977">
        <v>-43.559800000000003</v>
      </c>
      <c r="F1977">
        <v>-6.7832999999999997</v>
      </c>
      <c r="G1977">
        <v>5622</v>
      </c>
      <c r="H1977">
        <v>4863</v>
      </c>
      <c r="I1977">
        <v>5064</v>
      </c>
      <c r="J1977">
        <v>5148</v>
      </c>
      <c r="K1977">
        <v>5326</v>
      </c>
      <c r="L1977">
        <v>5431</v>
      </c>
      <c r="M1977">
        <v>5723</v>
      </c>
      <c r="N1977">
        <v>5980</v>
      </c>
      <c r="O1977">
        <v>6360</v>
      </c>
      <c r="P1977">
        <v>6614</v>
      </c>
      <c r="Q1977">
        <v>6146</v>
      </c>
      <c r="R1977">
        <v>5644</v>
      </c>
      <c r="S1977">
        <v>5168</v>
      </c>
    </row>
    <row r="1978" spans="1:19" x14ac:dyDescent="0.25">
      <c r="A1978">
        <v>1155</v>
      </c>
      <c r="B1978" t="s">
        <v>3954</v>
      </c>
      <c r="C1978" t="s">
        <v>167</v>
      </c>
      <c r="D1978" t="s">
        <v>3898</v>
      </c>
      <c r="E1978">
        <v>-51.323799999999999</v>
      </c>
      <c r="F1978">
        <v>-30.109100000000002</v>
      </c>
      <c r="G1978">
        <v>4705</v>
      </c>
      <c r="H1978">
        <v>5730</v>
      </c>
      <c r="I1978">
        <v>5634</v>
      </c>
      <c r="J1978">
        <v>5285</v>
      </c>
      <c r="K1978">
        <v>4737</v>
      </c>
      <c r="L1978">
        <v>3776</v>
      </c>
      <c r="M1978">
        <v>3293</v>
      </c>
      <c r="N1978">
        <v>3556</v>
      </c>
      <c r="O1978">
        <v>4121</v>
      </c>
      <c r="P1978">
        <v>4059</v>
      </c>
      <c r="Q1978">
        <v>4832</v>
      </c>
      <c r="R1978">
        <v>5656</v>
      </c>
      <c r="S1978">
        <v>5776</v>
      </c>
    </row>
    <row r="1979" spans="1:19" x14ac:dyDescent="0.25">
      <c r="A1979">
        <v>8431</v>
      </c>
      <c r="B1979" t="s">
        <v>5093</v>
      </c>
      <c r="C1979" t="s">
        <v>167</v>
      </c>
      <c r="D1979" t="s">
        <v>4704</v>
      </c>
      <c r="E1979">
        <v>-49.798900000000003</v>
      </c>
      <c r="F1979">
        <v>-21.622</v>
      </c>
      <c r="G1979">
        <v>5347</v>
      </c>
      <c r="H1979">
        <v>5305</v>
      </c>
      <c r="I1979">
        <v>5737</v>
      </c>
      <c r="J1979">
        <v>5590</v>
      </c>
      <c r="K1979">
        <v>5546</v>
      </c>
      <c r="L1979">
        <v>4871</v>
      </c>
      <c r="M1979">
        <v>4716</v>
      </c>
      <c r="N1979">
        <v>4937</v>
      </c>
      <c r="O1979">
        <v>5640</v>
      </c>
      <c r="P1979">
        <v>5318</v>
      </c>
      <c r="Q1979">
        <v>5513</v>
      </c>
      <c r="R1979">
        <v>5480</v>
      </c>
      <c r="S1979">
        <v>5516</v>
      </c>
    </row>
    <row r="1980" spans="1:19" x14ac:dyDescent="0.25">
      <c r="A1980">
        <v>7918</v>
      </c>
      <c r="B1980" t="s">
        <v>5045</v>
      </c>
      <c r="C1980" t="s">
        <v>167</v>
      </c>
      <c r="D1980" t="s">
        <v>4704</v>
      </c>
      <c r="E1980">
        <v>-49.899000000000001</v>
      </c>
      <c r="F1980">
        <v>-21.909500000000001</v>
      </c>
      <c r="G1980">
        <v>5286</v>
      </c>
      <c r="H1980">
        <v>5206</v>
      </c>
      <c r="I1980">
        <v>5622</v>
      </c>
      <c r="J1980">
        <v>5484</v>
      </c>
      <c r="K1980">
        <v>5475</v>
      </c>
      <c r="L1980">
        <v>4819</v>
      </c>
      <c r="M1980">
        <v>4656</v>
      </c>
      <c r="N1980">
        <v>4875</v>
      </c>
      <c r="O1980">
        <v>5660</v>
      </c>
      <c r="P1980">
        <v>5238</v>
      </c>
      <c r="Q1980">
        <v>5473</v>
      </c>
      <c r="R1980">
        <v>5421</v>
      </c>
      <c r="S1980">
        <v>5498</v>
      </c>
    </row>
    <row r="1981" spans="1:19" x14ac:dyDescent="0.25">
      <c r="A1981">
        <v>5053</v>
      </c>
      <c r="B1981" t="s">
        <v>3109</v>
      </c>
      <c r="C1981" t="s">
        <v>167</v>
      </c>
      <c r="D1981" t="s">
        <v>2912</v>
      </c>
      <c r="E1981">
        <v>-54.257800000000003</v>
      </c>
      <c r="F1981">
        <v>-24.0855</v>
      </c>
      <c r="G1981">
        <v>5058</v>
      </c>
      <c r="H1981">
        <v>5594</v>
      </c>
      <c r="I1981">
        <v>5613</v>
      </c>
      <c r="J1981">
        <v>5623</v>
      </c>
      <c r="K1981">
        <v>5104</v>
      </c>
      <c r="L1981">
        <v>4321</v>
      </c>
      <c r="M1981">
        <v>3919</v>
      </c>
      <c r="N1981">
        <v>4152</v>
      </c>
      <c r="O1981">
        <v>5084</v>
      </c>
      <c r="P1981">
        <v>4843</v>
      </c>
      <c r="Q1981">
        <v>5212</v>
      </c>
      <c r="R1981">
        <v>5551</v>
      </c>
      <c r="S1981">
        <v>5678</v>
      </c>
    </row>
    <row r="1982" spans="1:19" x14ac:dyDescent="0.25">
      <c r="A1982">
        <v>10701</v>
      </c>
      <c r="B1982" t="s">
        <v>3109</v>
      </c>
      <c r="C1982" t="s">
        <v>167</v>
      </c>
      <c r="D1982" t="s">
        <v>4704</v>
      </c>
      <c r="E1982">
        <v>-48.312399999999997</v>
      </c>
      <c r="F1982">
        <v>-20.3201</v>
      </c>
      <c r="G1982">
        <v>5446</v>
      </c>
      <c r="H1982">
        <v>5324</v>
      </c>
      <c r="I1982">
        <v>5793</v>
      </c>
      <c r="J1982">
        <v>5381</v>
      </c>
      <c r="K1982">
        <v>5612</v>
      </c>
      <c r="L1982">
        <v>5239</v>
      </c>
      <c r="M1982">
        <v>5062</v>
      </c>
      <c r="N1982">
        <v>5283</v>
      </c>
      <c r="O1982">
        <v>5921</v>
      </c>
      <c r="P1982">
        <v>5474</v>
      </c>
      <c r="Q1982">
        <v>5456</v>
      </c>
      <c r="R1982">
        <v>5297</v>
      </c>
      <c r="S1982">
        <v>5513</v>
      </c>
    </row>
    <row r="1983" spans="1:19" x14ac:dyDescent="0.25">
      <c r="A1983">
        <v>6370</v>
      </c>
      <c r="B1983" t="s">
        <v>3258</v>
      </c>
      <c r="C1983" t="s">
        <v>167</v>
      </c>
      <c r="D1983" t="s">
        <v>2912</v>
      </c>
      <c r="E1983">
        <v>-52.686</v>
      </c>
      <c r="F1983">
        <v>-22.934000000000001</v>
      </c>
      <c r="G1983">
        <v>5231</v>
      </c>
      <c r="H1983">
        <v>5403</v>
      </c>
      <c r="I1983">
        <v>5697</v>
      </c>
      <c r="J1983">
        <v>5628</v>
      </c>
      <c r="K1983">
        <v>5353</v>
      </c>
      <c r="L1983">
        <v>4588</v>
      </c>
      <c r="M1983">
        <v>4373</v>
      </c>
      <c r="N1983">
        <v>4573</v>
      </c>
      <c r="O1983">
        <v>5430</v>
      </c>
      <c r="P1983">
        <v>5135</v>
      </c>
      <c r="Q1983">
        <v>5334</v>
      </c>
      <c r="R1983">
        <v>5611</v>
      </c>
      <c r="S1983">
        <v>5651</v>
      </c>
    </row>
    <row r="1984" spans="1:19" x14ac:dyDescent="0.25">
      <c r="A1984">
        <v>56700</v>
      </c>
      <c r="B1984" t="s">
        <v>922</v>
      </c>
      <c r="C1984" t="s">
        <v>167</v>
      </c>
      <c r="D1984" t="s">
        <v>792</v>
      </c>
      <c r="E1984">
        <v>-38.640700000000002</v>
      </c>
      <c r="F1984">
        <v>-4.0410000000000004</v>
      </c>
      <c r="G1984">
        <v>5438</v>
      </c>
      <c r="H1984">
        <v>5175</v>
      </c>
      <c r="I1984">
        <v>5246</v>
      </c>
      <c r="J1984">
        <v>5156</v>
      </c>
      <c r="K1984">
        <v>4664</v>
      </c>
      <c r="L1984">
        <v>5053</v>
      </c>
      <c r="M1984">
        <v>5078</v>
      </c>
      <c r="N1984">
        <v>5465</v>
      </c>
      <c r="O1984">
        <v>6093</v>
      </c>
      <c r="P1984">
        <v>6170</v>
      </c>
      <c r="Q1984">
        <v>5963</v>
      </c>
      <c r="R1984">
        <v>5877</v>
      </c>
      <c r="S1984">
        <v>5318</v>
      </c>
    </row>
    <row r="1985" spans="1:19" x14ac:dyDescent="0.25">
      <c r="A1985">
        <v>43358</v>
      </c>
      <c r="B1985" t="s">
        <v>314</v>
      </c>
      <c r="C1985" t="s">
        <v>167</v>
      </c>
      <c r="D1985" t="s">
        <v>312</v>
      </c>
      <c r="E1985">
        <v>-72.591200000000001</v>
      </c>
      <c r="F1985">
        <v>-7.5384000000000002</v>
      </c>
      <c r="G1985">
        <v>4689</v>
      </c>
      <c r="H1985">
        <v>4477</v>
      </c>
      <c r="I1985">
        <v>4791</v>
      </c>
      <c r="J1985">
        <v>4236</v>
      </c>
      <c r="K1985">
        <v>4570</v>
      </c>
      <c r="L1985">
        <v>4507</v>
      </c>
      <c r="M1985">
        <v>4481</v>
      </c>
      <c r="N1985">
        <v>4625</v>
      </c>
      <c r="O1985">
        <v>5277</v>
      </c>
      <c r="P1985">
        <v>5183</v>
      </c>
      <c r="Q1985">
        <v>4932</v>
      </c>
      <c r="R1985">
        <v>4752</v>
      </c>
      <c r="S1985">
        <v>4436</v>
      </c>
    </row>
    <row r="1986" spans="1:19" x14ac:dyDescent="0.25">
      <c r="A1986">
        <v>31295</v>
      </c>
      <c r="B1986" t="s">
        <v>4403</v>
      </c>
      <c r="C1986" t="s">
        <v>167</v>
      </c>
      <c r="D1986" t="s">
        <v>4373</v>
      </c>
      <c r="E1986">
        <v>-65.33</v>
      </c>
      <c r="F1986">
        <v>-10.789300000000001</v>
      </c>
      <c r="G1986">
        <v>4641</v>
      </c>
      <c r="H1986">
        <v>4248</v>
      </c>
      <c r="I1986">
        <v>4331</v>
      </c>
      <c r="J1986">
        <v>4371</v>
      </c>
      <c r="K1986">
        <v>4636</v>
      </c>
      <c r="L1986">
        <v>4285</v>
      </c>
      <c r="M1986">
        <v>4579</v>
      </c>
      <c r="N1986">
        <v>4809</v>
      </c>
      <c r="O1986">
        <v>5225</v>
      </c>
      <c r="P1986">
        <v>5053</v>
      </c>
      <c r="Q1986">
        <v>5005</v>
      </c>
      <c r="R1986">
        <v>4647</v>
      </c>
      <c r="S1986">
        <v>4502</v>
      </c>
    </row>
    <row r="1987" spans="1:19" x14ac:dyDescent="0.25">
      <c r="A1987">
        <v>22093</v>
      </c>
      <c r="B1987" t="s">
        <v>452</v>
      </c>
      <c r="C1987" t="s">
        <v>167</v>
      </c>
      <c r="D1987" t="s">
        <v>375</v>
      </c>
      <c r="E1987">
        <v>-41.938400000000001</v>
      </c>
      <c r="F1987">
        <v>-14.5471</v>
      </c>
      <c r="G1987">
        <v>5492</v>
      </c>
      <c r="H1987">
        <v>5818</v>
      </c>
      <c r="I1987">
        <v>6069</v>
      </c>
      <c r="J1987">
        <v>5787</v>
      </c>
      <c r="K1987">
        <v>5281</v>
      </c>
      <c r="L1987">
        <v>4889</v>
      </c>
      <c r="M1987">
        <v>4570</v>
      </c>
      <c r="N1987">
        <v>4889</v>
      </c>
      <c r="O1987">
        <v>5483</v>
      </c>
      <c r="P1987">
        <v>5950</v>
      </c>
      <c r="Q1987">
        <v>5919</v>
      </c>
      <c r="R1987">
        <v>5409</v>
      </c>
      <c r="S1987">
        <v>5847</v>
      </c>
    </row>
    <row r="1988" spans="1:19" x14ac:dyDescent="0.25">
      <c r="A1988">
        <v>52941</v>
      </c>
      <c r="B1988" t="s">
        <v>3888</v>
      </c>
      <c r="C1988" t="s">
        <v>167</v>
      </c>
      <c r="D1988" t="s">
        <v>3752</v>
      </c>
      <c r="E1988">
        <v>-36.322499999999998</v>
      </c>
      <c r="F1988">
        <v>-5.1066000000000003</v>
      </c>
      <c r="G1988">
        <v>5618</v>
      </c>
      <c r="H1988">
        <v>5729</v>
      </c>
      <c r="I1988">
        <v>5721</v>
      </c>
      <c r="J1988">
        <v>5795</v>
      </c>
      <c r="K1988">
        <v>5519</v>
      </c>
      <c r="L1988">
        <v>5314</v>
      </c>
      <c r="M1988">
        <v>4871</v>
      </c>
      <c r="N1988">
        <v>5031</v>
      </c>
      <c r="O1988">
        <v>5617</v>
      </c>
      <c r="P1988">
        <v>6090</v>
      </c>
      <c r="Q1988">
        <v>5961</v>
      </c>
      <c r="R1988">
        <v>6004</v>
      </c>
      <c r="S1988">
        <v>5766</v>
      </c>
    </row>
    <row r="1989" spans="1:19" x14ac:dyDescent="0.25">
      <c r="A1989">
        <v>4301</v>
      </c>
      <c r="B1989" t="s">
        <v>3024</v>
      </c>
      <c r="C1989" t="s">
        <v>167</v>
      </c>
      <c r="D1989" t="s">
        <v>2912</v>
      </c>
      <c r="E1989">
        <v>-50.802500000000002</v>
      </c>
      <c r="F1989">
        <v>-25.191600000000001</v>
      </c>
      <c r="G1989">
        <v>4718</v>
      </c>
      <c r="H1989">
        <v>5100</v>
      </c>
      <c r="I1989">
        <v>5216</v>
      </c>
      <c r="J1989">
        <v>5083</v>
      </c>
      <c r="K1989">
        <v>4702</v>
      </c>
      <c r="L1989">
        <v>4043</v>
      </c>
      <c r="M1989">
        <v>3708</v>
      </c>
      <c r="N1989">
        <v>3986</v>
      </c>
      <c r="O1989">
        <v>4951</v>
      </c>
      <c r="P1989">
        <v>4606</v>
      </c>
      <c r="Q1989">
        <v>4767</v>
      </c>
      <c r="R1989">
        <v>5242</v>
      </c>
      <c r="S1989">
        <v>5217</v>
      </c>
    </row>
    <row r="1990" spans="1:19" x14ac:dyDescent="0.25">
      <c r="A1990">
        <v>22731</v>
      </c>
      <c r="B1990" t="s">
        <v>475</v>
      </c>
      <c r="C1990" t="s">
        <v>167</v>
      </c>
      <c r="D1990" t="s">
        <v>375</v>
      </c>
      <c r="E1990">
        <v>-42.780299999999997</v>
      </c>
      <c r="F1990">
        <v>-14.2235</v>
      </c>
      <c r="G1990">
        <v>5946</v>
      </c>
      <c r="H1990">
        <v>6121</v>
      </c>
      <c r="I1990">
        <v>6424</v>
      </c>
      <c r="J1990">
        <v>6171</v>
      </c>
      <c r="K1990">
        <v>5906</v>
      </c>
      <c r="L1990">
        <v>5539</v>
      </c>
      <c r="M1990">
        <v>5388</v>
      </c>
      <c r="N1990">
        <v>5619</v>
      </c>
      <c r="O1990">
        <v>6081</v>
      </c>
      <c r="P1990">
        <v>6128</v>
      </c>
      <c r="Q1990">
        <v>6352</v>
      </c>
      <c r="R1990">
        <v>5622</v>
      </c>
      <c r="S1990">
        <v>5997</v>
      </c>
    </row>
    <row r="1991" spans="1:19" x14ac:dyDescent="0.25">
      <c r="A1991">
        <v>13483</v>
      </c>
      <c r="B1991" t="s">
        <v>2316</v>
      </c>
      <c r="C1991" t="s">
        <v>167</v>
      </c>
      <c r="D1991" t="s">
        <v>1727</v>
      </c>
      <c r="E1991">
        <v>-42.931600000000003</v>
      </c>
      <c r="F1991">
        <v>-18.771799999999999</v>
      </c>
      <c r="G1991">
        <v>4913</v>
      </c>
      <c r="H1991">
        <v>5179</v>
      </c>
      <c r="I1991">
        <v>5672</v>
      </c>
      <c r="J1991">
        <v>5004</v>
      </c>
      <c r="K1991">
        <v>4793</v>
      </c>
      <c r="L1991">
        <v>4480</v>
      </c>
      <c r="M1991">
        <v>4440</v>
      </c>
      <c r="N1991">
        <v>4559</v>
      </c>
      <c r="O1991">
        <v>5125</v>
      </c>
      <c r="P1991">
        <v>5232</v>
      </c>
      <c r="Q1991">
        <v>5028</v>
      </c>
      <c r="R1991">
        <v>4479</v>
      </c>
      <c r="S1991">
        <v>4964</v>
      </c>
    </row>
    <row r="1992" spans="1:19" x14ac:dyDescent="0.25">
      <c r="A1992">
        <v>9837</v>
      </c>
      <c r="B1992" t="s">
        <v>1984</v>
      </c>
      <c r="C1992" t="s">
        <v>167</v>
      </c>
      <c r="D1992" t="s">
        <v>1727</v>
      </c>
      <c r="E1992">
        <v>-45.915599999999998</v>
      </c>
      <c r="F1992">
        <v>-20.7636</v>
      </c>
      <c r="G1992">
        <v>5314</v>
      </c>
      <c r="H1992">
        <v>5074</v>
      </c>
      <c r="I1992">
        <v>5673</v>
      </c>
      <c r="J1992">
        <v>5157</v>
      </c>
      <c r="K1992">
        <v>5504</v>
      </c>
      <c r="L1992">
        <v>5131</v>
      </c>
      <c r="M1992">
        <v>5038</v>
      </c>
      <c r="N1992">
        <v>5258</v>
      </c>
      <c r="O1992">
        <v>5936</v>
      </c>
      <c r="P1992">
        <v>5520</v>
      </c>
      <c r="Q1992">
        <v>5418</v>
      </c>
      <c r="R1992">
        <v>4950</v>
      </c>
      <c r="S1992">
        <v>5100</v>
      </c>
    </row>
    <row r="1993" spans="1:19" x14ac:dyDescent="0.25">
      <c r="A1993">
        <v>9804</v>
      </c>
      <c r="B1993" t="s">
        <v>5211</v>
      </c>
      <c r="C1993" t="s">
        <v>167</v>
      </c>
      <c r="D1993" t="s">
        <v>4704</v>
      </c>
      <c r="E1993">
        <v>-49.219900000000003</v>
      </c>
      <c r="F1993">
        <v>-20.795000000000002</v>
      </c>
      <c r="G1993">
        <v>5375</v>
      </c>
      <c r="H1993">
        <v>5230</v>
      </c>
      <c r="I1993">
        <v>5589</v>
      </c>
      <c r="J1993">
        <v>5386</v>
      </c>
      <c r="K1993">
        <v>5492</v>
      </c>
      <c r="L1993">
        <v>5009</v>
      </c>
      <c r="M1993">
        <v>4962</v>
      </c>
      <c r="N1993">
        <v>5145</v>
      </c>
      <c r="O1993">
        <v>5919</v>
      </c>
      <c r="P1993">
        <v>5458</v>
      </c>
      <c r="Q1993">
        <v>5454</v>
      </c>
      <c r="R1993">
        <v>5412</v>
      </c>
      <c r="S1993">
        <v>5451</v>
      </c>
    </row>
    <row r="1994" spans="1:19" x14ac:dyDescent="0.25">
      <c r="A1994">
        <v>5033</v>
      </c>
      <c r="B1994" t="s">
        <v>4726</v>
      </c>
      <c r="C1994" t="s">
        <v>167</v>
      </c>
      <c r="D1994" t="s">
        <v>4704</v>
      </c>
      <c r="E1994">
        <v>-48.53</v>
      </c>
      <c r="F1994">
        <v>-24.189699999999998</v>
      </c>
      <c r="G1994">
        <v>4591</v>
      </c>
      <c r="H1994">
        <v>4810</v>
      </c>
      <c r="I1994">
        <v>5155</v>
      </c>
      <c r="J1994">
        <v>4850</v>
      </c>
      <c r="K1994">
        <v>4685</v>
      </c>
      <c r="L1994">
        <v>4099</v>
      </c>
      <c r="M1994">
        <v>3900</v>
      </c>
      <c r="N1994">
        <v>3968</v>
      </c>
      <c r="O1994">
        <v>4889</v>
      </c>
      <c r="P1994">
        <v>4398</v>
      </c>
      <c r="Q1994">
        <v>4454</v>
      </c>
      <c r="R1994">
        <v>4778</v>
      </c>
      <c r="S1994">
        <v>5099</v>
      </c>
    </row>
    <row r="1995" spans="1:19" x14ac:dyDescent="0.25">
      <c r="A1995">
        <v>7025</v>
      </c>
      <c r="B1995" t="s">
        <v>3705</v>
      </c>
      <c r="C1995" t="s">
        <v>167</v>
      </c>
      <c r="D1995" t="s">
        <v>3664</v>
      </c>
      <c r="E1995">
        <v>-42.989899999999999</v>
      </c>
      <c r="F1995">
        <v>-22.5352</v>
      </c>
      <c r="G1995">
        <v>4527</v>
      </c>
      <c r="H1995">
        <v>4745</v>
      </c>
      <c r="I1995">
        <v>5440</v>
      </c>
      <c r="J1995">
        <v>4670</v>
      </c>
      <c r="K1995">
        <v>4569</v>
      </c>
      <c r="L1995">
        <v>4205</v>
      </c>
      <c r="M1995">
        <v>4194</v>
      </c>
      <c r="N1995">
        <v>4156</v>
      </c>
      <c r="O1995">
        <v>4810</v>
      </c>
      <c r="P1995">
        <v>4595</v>
      </c>
      <c r="Q1995">
        <v>4409</v>
      </c>
      <c r="R1995">
        <v>4035</v>
      </c>
      <c r="S1995">
        <v>4497</v>
      </c>
    </row>
    <row r="1996" spans="1:19" x14ac:dyDescent="0.25">
      <c r="A1996">
        <v>5694</v>
      </c>
      <c r="B1996" t="s">
        <v>3187</v>
      </c>
      <c r="C1996" t="s">
        <v>167</v>
      </c>
      <c r="D1996" t="s">
        <v>2912</v>
      </c>
      <c r="E1996">
        <v>-50.040300000000002</v>
      </c>
      <c r="F1996">
        <v>-23.515899999999998</v>
      </c>
      <c r="G1996">
        <v>5122</v>
      </c>
      <c r="H1996">
        <v>5206</v>
      </c>
      <c r="I1996">
        <v>5528</v>
      </c>
      <c r="J1996">
        <v>5419</v>
      </c>
      <c r="K1996">
        <v>5317</v>
      </c>
      <c r="L1996">
        <v>4546</v>
      </c>
      <c r="M1996">
        <v>4261</v>
      </c>
      <c r="N1996">
        <v>4496</v>
      </c>
      <c r="O1996">
        <v>5439</v>
      </c>
      <c r="P1996">
        <v>5034</v>
      </c>
      <c r="Q1996">
        <v>5204</v>
      </c>
      <c r="R1996">
        <v>5451</v>
      </c>
      <c r="S1996">
        <v>5560</v>
      </c>
    </row>
    <row r="1997" spans="1:19" x14ac:dyDescent="0.25">
      <c r="A1997">
        <v>17168</v>
      </c>
      <c r="B1997" t="s">
        <v>1136</v>
      </c>
      <c r="C1997" t="s">
        <v>167</v>
      </c>
      <c r="D1997" t="s">
        <v>1058</v>
      </c>
      <c r="E1997">
        <v>-49.5349</v>
      </c>
      <c r="F1997">
        <v>-16.830100000000002</v>
      </c>
      <c r="G1997">
        <v>5476</v>
      </c>
      <c r="H1997">
        <v>5111</v>
      </c>
      <c r="I1997">
        <v>5410</v>
      </c>
      <c r="J1997">
        <v>5397</v>
      </c>
      <c r="K1997">
        <v>5672</v>
      </c>
      <c r="L1997">
        <v>5577</v>
      </c>
      <c r="M1997">
        <v>5441</v>
      </c>
      <c r="N1997">
        <v>5591</v>
      </c>
      <c r="O1997">
        <v>6224</v>
      </c>
      <c r="P1997">
        <v>5718</v>
      </c>
      <c r="Q1997">
        <v>5441</v>
      </c>
      <c r="R1997">
        <v>5068</v>
      </c>
      <c r="S1997">
        <v>5060</v>
      </c>
    </row>
    <row r="1998" spans="1:19" x14ac:dyDescent="0.25">
      <c r="A1998">
        <v>2084</v>
      </c>
      <c r="B1998" t="s">
        <v>4152</v>
      </c>
      <c r="C1998" t="s">
        <v>167</v>
      </c>
      <c r="D1998" t="s">
        <v>3898</v>
      </c>
      <c r="E1998">
        <v>-51.89</v>
      </c>
      <c r="F1998">
        <v>-28.840399999999999</v>
      </c>
      <c r="G1998">
        <v>4662</v>
      </c>
      <c r="H1998">
        <v>5364</v>
      </c>
      <c r="I1998">
        <v>5500</v>
      </c>
      <c r="J1998">
        <v>5167</v>
      </c>
      <c r="K1998">
        <v>4663</v>
      </c>
      <c r="L1998">
        <v>3814</v>
      </c>
      <c r="M1998">
        <v>3378</v>
      </c>
      <c r="N1998">
        <v>3741</v>
      </c>
      <c r="O1998">
        <v>4360</v>
      </c>
      <c r="P1998">
        <v>4135</v>
      </c>
      <c r="Q1998">
        <v>4728</v>
      </c>
      <c r="R1998">
        <v>5518</v>
      </c>
      <c r="S1998">
        <v>5575</v>
      </c>
    </row>
    <row r="1999" spans="1:19" x14ac:dyDescent="0.25">
      <c r="A1999">
        <v>5884</v>
      </c>
      <c r="B1999" t="s">
        <v>3203</v>
      </c>
      <c r="C1999" t="s">
        <v>167</v>
      </c>
      <c r="D1999" t="s">
        <v>2912</v>
      </c>
      <c r="E1999">
        <v>-52.779000000000003</v>
      </c>
      <c r="F1999">
        <v>-23.340699999999998</v>
      </c>
      <c r="G1999">
        <v>5176</v>
      </c>
      <c r="H1999">
        <v>5382</v>
      </c>
      <c r="I1999">
        <v>5603</v>
      </c>
      <c r="J1999">
        <v>5648</v>
      </c>
      <c r="K1999">
        <v>5286</v>
      </c>
      <c r="L1999">
        <v>4546</v>
      </c>
      <c r="M1999">
        <v>4274</v>
      </c>
      <c r="N1999">
        <v>4454</v>
      </c>
      <c r="O1999">
        <v>5359</v>
      </c>
      <c r="P1999">
        <v>5044</v>
      </c>
      <c r="Q1999">
        <v>5308</v>
      </c>
      <c r="R1999">
        <v>5584</v>
      </c>
      <c r="S1999">
        <v>5623</v>
      </c>
    </row>
    <row r="2000" spans="1:19" x14ac:dyDescent="0.25">
      <c r="A2000">
        <v>10526</v>
      </c>
      <c r="B2000" t="s">
        <v>5258</v>
      </c>
      <c r="C2000" t="s">
        <v>167</v>
      </c>
      <c r="D2000" t="s">
        <v>4704</v>
      </c>
      <c r="E2000">
        <v>-47.823999999999998</v>
      </c>
      <c r="F2000">
        <v>-20.430599999999998</v>
      </c>
      <c r="G2000">
        <v>5417</v>
      </c>
      <c r="H2000">
        <v>5230</v>
      </c>
      <c r="I2000">
        <v>5768</v>
      </c>
      <c r="J2000">
        <v>5331</v>
      </c>
      <c r="K2000">
        <v>5577</v>
      </c>
      <c r="L2000">
        <v>5209</v>
      </c>
      <c r="M2000">
        <v>5069</v>
      </c>
      <c r="N2000">
        <v>5262</v>
      </c>
      <c r="O2000">
        <v>6023</v>
      </c>
      <c r="P2000">
        <v>5465</v>
      </c>
      <c r="Q2000">
        <v>5420</v>
      </c>
      <c r="R2000">
        <v>5264</v>
      </c>
      <c r="S2000">
        <v>5386</v>
      </c>
    </row>
    <row r="2001" spans="1:19" x14ac:dyDescent="0.25">
      <c r="A2001">
        <v>46079</v>
      </c>
      <c r="B2001" t="s">
        <v>2840</v>
      </c>
      <c r="C2001" t="s">
        <v>167</v>
      </c>
      <c r="D2001" t="s">
        <v>2709</v>
      </c>
      <c r="E2001">
        <v>-35.485300000000002</v>
      </c>
      <c r="F2001">
        <v>-6.8510999999999997</v>
      </c>
      <c r="G2001">
        <v>5244</v>
      </c>
      <c r="H2001">
        <v>5274</v>
      </c>
      <c r="I2001">
        <v>5506</v>
      </c>
      <c r="J2001">
        <v>5692</v>
      </c>
      <c r="K2001">
        <v>5354</v>
      </c>
      <c r="L2001">
        <v>4807</v>
      </c>
      <c r="M2001">
        <v>4422</v>
      </c>
      <c r="N2001">
        <v>4477</v>
      </c>
      <c r="O2001">
        <v>5186</v>
      </c>
      <c r="P2001">
        <v>5457</v>
      </c>
      <c r="Q2001">
        <v>5596</v>
      </c>
      <c r="R2001">
        <v>5682</v>
      </c>
      <c r="S2001">
        <v>5469</v>
      </c>
    </row>
    <row r="2002" spans="1:19" x14ac:dyDescent="0.25">
      <c r="A2002">
        <v>9439</v>
      </c>
      <c r="B2002" t="s">
        <v>5176</v>
      </c>
      <c r="C2002" t="s">
        <v>167</v>
      </c>
      <c r="D2002" t="s">
        <v>4704</v>
      </c>
      <c r="E2002">
        <v>-51.209200000000003</v>
      </c>
      <c r="F2002">
        <v>-21.033300000000001</v>
      </c>
      <c r="G2002">
        <v>5386</v>
      </c>
      <c r="H2002">
        <v>5313</v>
      </c>
      <c r="I2002">
        <v>5654</v>
      </c>
      <c r="J2002">
        <v>5613</v>
      </c>
      <c r="K2002">
        <v>5586</v>
      </c>
      <c r="L2002">
        <v>5003</v>
      </c>
      <c r="M2002">
        <v>4829</v>
      </c>
      <c r="N2002">
        <v>4948</v>
      </c>
      <c r="O2002">
        <v>5774</v>
      </c>
      <c r="P2002">
        <v>5315</v>
      </c>
      <c r="Q2002">
        <v>5501</v>
      </c>
      <c r="R2002">
        <v>5544</v>
      </c>
      <c r="S2002">
        <v>5550</v>
      </c>
    </row>
    <row r="2003" spans="1:19" x14ac:dyDescent="0.25">
      <c r="A2003">
        <v>6246</v>
      </c>
      <c r="B2003" t="s">
        <v>3250</v>
      </c>
      <c r="C2003" t="s">
        <v>167</v>
      </c>
      <c r="D2003" t="s">
        <v>2912</v>
      </c>
      <c r="E2003">
        <v>-51.649900000000002</v>
      </c>
      <c r="F2003">
        <v>-22.972899999999999</v>
      </c>
      <c r="G2003">
        <v>5267</v>
      </c>
      <c r="H2003">
        <v>5355</v>
      </c>
      <c r="I2003">
        <v>5658</v>
      </c>
      <c r="J2003">
        <v>5689</v>
      </c>
      <c r="K2003">
        <v>5457</v>
      </c>
      <c r="L2003">
        <v>4643</v>
      </c>
      <c r="M2003">
        <v>4488</v>
      </c>
      <c r="N2003">
        <v>4634</v>
      </c>
      <c r="O2003">
        <v>5474</v>
      </c>
      <c r="P2003">
        <v>5155</v>
      </c>
      <c r="Q2003">
        <v>5380</v>
      </c>
      <c r="R2003">
        <v>5632</v>
      </c>
      <c r="S2003">
        <v>5638</v>
      </c>
    </row>
    <row r="2004" spans="1:19" x14ac:dyDescent="0.25">
      <c r="A2004">
        <v>10337</v>
      </c>
      <c r="B2004" t="s">
        <v>3250</v>
      </c>
      <c r="C2004" t="s">
        <v>167</v>
      </c>
      <c r="D2004" t="s">
        <v>4704</v>
      </c>
      <c r="E2004">
        <v>-48.944899999999997</v>
      </c>
      <c r="F2004">
        <v>-20.498999999999999</v>
      </c>
      <c r="G2004">
        <v>5426</v>
      </c>
      <c r="H2004">
        <v>5264</v>
      </c>
      <c r="I2004">
        <v>5841</v>
      </c>
      <c r="J2004">
        <v>5439</v>
      </c>
      <c r="K2004">
        <v>5574</v>
      </c>
      <c r="L2004">
        <v>5129</v>
      </c>
      <c r="M2004">
        <v>4966</v>
      </c>
      <c r="N2004">
        <v>5175</v>
      </c>
      <c r="O2004">
        <v>5938</v>
      </c>
      <c r="P2004">
        <v>5438</v>
      </c>
      <c r="Q2004">
        <v>5485</v>
      </c>
      <c r="R2004">
        <v>5375</v>
      </c>
      <c r="S2004">
        <v>5497</v>
      </c>
    </row>
    <row r="2005" spans="1:19" x14ac:dyDescent="0.25">
      <c r="A2005">
        <v>10218</v>
      </c>
      <c r="B2005" t="s">
        <v>2027</v>
      </c>
      <c r="C2005" t="s">
        <v>167</v>
      </c>
      <c r="D2005" t="s">
        <v>1727</v>
      </c>
      <c r="E2005">
        <v>-43.009799999999998</v>
      </c>
      <c r="F2005">
        <v>-20.571999999999999</v>
      </c>
      <c r="G2005">
        <v>4895</v>
      </c>
      <c r="H2005">
        <v>5074</v>
      </c>
      <c r="I2005">
        <v>5639</v>
      </c>
      <c r="J2005">
        <v>5056</v>
      </c>
      <c r="K2005">
        <v>4920</v>
      </c>
      <c r="L2005">
        <v>4452</v>
      </c>
      <c r="M2005">
        <v>4409</v>
      </c>
      <c r="N2005">
        <v>4606</v>
      </c>
      <c r="O2005">
        <v>5320</v>
      </c>
      <c r="P2005">
        <v>5135</v>
      </c>
      <c r="Q2005">
        <v>4883</v>
      </c>
      <c r="R2005">
        <v>4400</v>
      </c>
      <c r="S2005">
        <v>4848</v>
      </c>
    </row>
    <row r="2006" spans="1:19" x14ac:dyDescent="0.25">
      <c r="A2006">
        <v>3470</v>
      </c>
      <c r="B2006" t="s">
        <v>2027</v>
      </c>
      <c r="C2006" t="s">
        <v>167</v>
      </c>
      <c r="D2006" t="s">
        <v>4434</v>
      </c>
      <c r="E2006">
        <v>-53.524799999999999</v>
      </c>
      <c r="F2006">
        <v>-26.604700000000001</v>
      </c>
      <c r="G2006">
        <v>4882</v>
      </c>
      <c r="H2006">
        <v>5567</v>
      </c>
      <c r="I2006">
        <v>5460</v>
      </c>
      <c r="J2006">
        <v>5423</v>
      </c>
      <c r="K2006">
        <v>4897</v>
      </c>
      <c r="L2006">
        <v>4143</v>
      </c>
      <c r="M2006">
        <v>3684</v>
      </c>
      <c r="N2006">
        <v>3979</v>
      </c>
      <c r="O2006">
        <v>4802</v>
      </c>
      <c r="P2006">
        <v>4572</v>
      </c>
      <c r="Q2006">
        <v>5085</v>
      </c>
      <c r="R2006">
        <v>5452</v>
      </c>
      <c r="S2006">
        <v>5518</v>
      </c>
    </row>
    <row r="2007" spans="1:19" x14ac:dyDescent="0.25">
      <c r="A2007">
        <v>56035</v>
      </c>
      <c r="B2007" t="s">
        <v>901</v>
      </c>
      <c r="C2007" t="s">
        <v>167</v>
      </c>
      <c r="D2007" t="s">
        <v>792</v>
      </c>
      <c r="E2007">
        <v>-40.747900000000001</v>
      </c>
      <c r="F2007">
        <v>-4.1585000000000001</v>
      </c>
      <c r="G2007">
        <v>5496</v>
      </c>
      <c r="H2007">
        <v>4977</v>
      </c>
      <c r="I2007">
        <v>5122</v>
      </c>
      <c r="J2007">
        <v>5181</v>
      </c>
      <c r="K2007">
        <v>4840</v>
      </c>
      <c r="L2007">
        <v>4928</v>
      </c>
      <c r="M2007">
        <v>5093</v>
      </c>
      <c r="N2007">
        <v>5462</v>
      </c>
      <c r="O2007">
        <v>6213</v>
      </c>
      <c r="P2007">
        <v>6536</v>
      </c>
      <c r="Q2007">
        <v>6327</v>
      </c>
      <c r="R2007">
        <v>5992</v>
      </c>
      <c r="S2007">
        <v>5283</v>
      </c>
    </row>
    <row r="2008" spans="1:19" x14ac:dyDescent="0.25">
      <c r="A2008">
        <v>16838</v>
      </c>
      <c r="B2008" t="s">
        <v>2451</v>
      </c>
      <c r="C2008" t="s">
        <v>167</v>
      </c>
      <c r="D2008" t="s">
        <v>1727</v>
      </c>
      <c r="E2008">
        <v>-43.673000000000002</v>
      </c>
      <c r="F2008">
        <v>-17.013999999999999</v>
      </c>
      <c r="G2008">
        <v>5674</v>
      </c>
      <c r="H2008">
        <v>5623</v>
      </c>
      <c r="I2008">
        <v>6142</v>
      </c>
      <c r="J2008">
        <v>5564</v>
      </c>
      <c r="K2008">
        <v>5612</v>
      </c>
      <c r="L2008">
        <v>5468</v>
      </c>
      <c r="M2008">
        <v>5297</v>
      </c>
      <c r="N2008">
        <v>5604</v>
      </c>
      <c r="O2008">
        <v>6186</v>
      </c>
      <c r="P2008">
        <v>6263</v>
      </c>
      <c r="Q2008">
        <v>5803</v>
      </c>
      <c r="R2008">
        <v>5054</v>
      </c>
      <c r="S2008">
        <v>5472</v>
      </c>
    </row>
    <row r="2009" spans="1:19" x14ac:dyDescent="0.25">
      <c r="A2009">
        <v>38548</v>
      </c>
      <c r="B2009" t="s">
        <v>5442</v>
      </c>
      <c r="C2009" t="s">
        <v>167</v>
      </c>
      <c r="D2009" t="s">
        <v>5370</v>
      </c>
      <c r="E2009">
        <v>-48.511800000000001</v>
      </c>
      <c r="F2009">
        <v>-8.8358000000000008</v>
      </c>
      <c r="G2009">
        <v>5152</v>
      </c>
      <c r="H2009">
        <v>4611</v>
      </c>
      <c r="I2009">
        <v>4779</v>
      </c>
      <c r="J2009">
        <v>4780</v>
      </c>
      <c r="K2009">
        <v>4914</v>
      </c>
      <c r="L2009">
        <v>5343</v>
      </c>
      <c r="M2009">
        <v>5490</v>
      </c>
      <c r="N2009">
        <v>5671</v>
      </c>
      <c r="O2009">
        <v>6304</v>
      </c>
      <c r="P2009">
        <v>5771</v>
      </c>
      <c r="Q2009">
        <v>5005</v>
      </c>
      <c r="R2009">
        <v>4600</v>
      </c>
      <c r="S2009">
        <v>4558</v>
      </c>
    </row>
    <row r="2010" spans="1:19" x14ac:dyDescent="0.25">
      <c r="A2010">
        <v>19651</v>
      </c>
      <c r="B2010" t="s">
        <v>1220</v>
      </c>
      <c r="C2010" t="s">
        <v>167</v>
      </c>
      <c r="D2010" t="s">
        <v>1058</v>
      </c>
      <c r="E2010">
        <v>-50.029600000000002</v>
      </c>
      <c r="F2010">
        <v>-15.6326</v>
      </c>
      <c r="G2010">
        <v>5384</v>
      </c>
      <c r="H2010">
        <v>4841</v>
      </c>
      <c r="I2010">
        <v>5284</v>
      </c>
      <c r="J2010">
        <v>5232</v>
      </c>
      <c r="K2010">
        <v>5602</v>
      </c>
      <c r="L2010">
        <v>5667</v>
      </c>
      <c r="M2010">
        <v>5478</v>
      </c>
      <c r="N2010">
        <v>5519</v>
      </c>
      <c r="O2010">
        <v>6287</v>
      </c>
      <c r="P2010">
        <v>5662</v>
      </c>
      <c r="Q2010">
        <v>5376</v>
      </c>
      <c r="R2010">
        <v>4795</v>
      </c>
      <c r="S2010">
        <v>4857</v>
      </c>
    </row>
    <row r="2011" spans="1:19" x14ac:dyDescent="0.25">
      <c r="A2011">
        <v>55724</v>
      </c>
      <c r="B2011" t="s">
        <v>895</v>
      </c>
      <c r="C2011" t="s">
        <v>167</v>
      </c>
      <c r="D2011" t="s">
        <v>792</v>
      </c>
      <c r="E2011">
        <v>-38.932400000000001</v>
      </c>
      <c r="F2011">
        <v>-4.2629000000000001</v>
      </c>
      <c r="G2011">
        <v>5444</v>
      </c>
      <c r="H2011">
        <v>5088</v>
      </c>
      <c r="I2011">
        <v>5076</v>
      </c>
      <c r="J2011">
        <v>5104</v>
      </c>
      <c r="K2011">
        <v>4657</v>
      </c>
      <c r="L2011">
        <v>4978</v>
      </c>
      <c r="M2011">
        <v>4880</v>
      </c>
      <c r="N2011">
        <v>5425</v>
      </c>
      <c r="O2011">
        <v>6223</v>
      </c>
      <c r="P2011">
        <v>6430</v>
      </c>
      <c r="Q2011">
        <v>6183</v>
      </c>
      <c r="R2011">
        <v>5968</v>
      </c>
      <c r="S2011">
        <v>5313</v>
      </c>
    </row>
    <row r="2012" spans="1:19" x14ac:dyDescent="0.25">
      <c r="A2012">
        <v>3567</v>
      </c>
      <c r="B2012" t="s">
        <v>4675</v>
      </c>
      <c r="C2012" t="s">
        <v>167</v>
      </c>
      <c r="D2012" t="s">
        <v>4434</v>
      </c>
      <c r="E2012">
        <v>-49.003100000000003</v>
      </c>
      <c r="F2012">
        <v>-26.469200000000001</v>
      </c>
      <c r="G2012">
        <v>4130</v>
      </c>
      <c r="H2012">
        <v>4721</v>
      </c>
      <c r="I2012">
        <v>4847</v>
      </c>
      <c r="J2012">
        <v>4672</v>
      </c>
      <c r="K2012">
        <v>4254</v>
      </c>
      <c r="L2012">
        <v>3835</v>
      </c>
      <c r="M2012">
        <v>3308</v>
      </c>
      <c r="N2012">
        <v>3377</v>
      </c>
      <c r="O2012">
        <v>3991</v>
      </c>
      <c r="P2012">
        <v>3582</v>
      </c>
      <c r="Q2012">
        <v>3766</v>
      </c>
      <c r="R2012">
        <v>4527</v>
      </c>
      <c r="S2012">
        <v>4681</v>
      </c>
    </row>
    <row r="2013" spans="1:19" x14ac:dyDescent="0.25">
      <c r="A2013">
        <v>8972</v>
      </c>
      <c r="B2013" t="s">
        <v>1889</v>
      </c>
      <c r="C2013" t="s">
        <v>167</v>
      </c>
      <c r="D2013" t="s">
        <v>1727</v>
      </c>
      <c r="E2013">
        <v>-46.796700000000001</v>
      </c>
      <c r="F2013">
        <v>-21.301400000000001</v>
      </c>
      <c r="G2013">
        <v>5196</v>
      </c>
      <c r="H2013">
        <v>4961</v>
      </c>
      <c r="I2013">
        <v>5385</v>
      </c>
      <c r="J2013">
        <v>5018</v>
      </c>
      <c r="K2013">
        <v>5365</v>
      </c>
      <c r="L2013">
        <v>4978</v>
      </c>
      <c r="M2013">
        <v>4940</v>
      </c>
      <c r="N2013">
        <v>5143</v>
      </c>
      <c r="O2013">
        <v>5905</v>
      </c>
      <c r="P2013">
        <v>5435</v>
      </c>
      <c r="Q2013">
        <v>5294</v>
      </c>
      <c r="R2013">
        <v>4944</v>
      </c>
      <c r="S2013">
        <v>4982</v>
      </c>
    </row>
    <row r="2014" spans="1:19" x14ac:dyDescent="0.25">
      <c r="A2014">
        <v>8838</v>
      </c>
      <c r="B2014" t="s">
        <v>1883</v>
      </c>
      <c r="C2014" t="s">
        <v>167</v>
      </c>
      <c r="D2014" t="s">
        <v>1727</v>
      </c>
      <c r="E2014">
        <v>-43.033099999999997</v>
      </c>
      <c r="F2014">
        <v>-21.3568</v>
      </c>
      <c r="G2014">
        <v>4912</v>
      </c>
      <c r="H2014">
        <v>5222</v>
      </c>
      <c r="I2014">
        <v>5729</v>
      </c>
      <c r="J2014">
        <v>5132</v>
      </c>
      <c r="K2014">
        <v>4898</v>
      </c>
      <c r="L2014">
        <v>4418</v>
      </c>
      <c r="M2014">
        <v>4381</v>
      </c>
      <c r="N2014">
        <v>4505</v>
      </c>
      <c r="O2014">
        <v>5158</v>
      </c>
      <c r="P2014">
        <v>5065</v>
      </c>
      <c r="Q2014">
        <v>4924</v>
      </c>
      <c r="R2014">
        <v>4494</v>
      </c>
      <c r="S2014">
        <v>5024</v>
      </c>
    </row>
    <row r="2015" spans="1:19" x14ac:dyDescent="0.25">
      <c r="A2015">
        <v>2561</v>
      </c>
      <c r="B2015" t="s">
        <v>4237</v>
      </c>
      <c r="C2015" t="s">
        <v>167</v>
      </c>
      <c r="D2015" t="s">
        <v>3898</v>
      </c>
      <c r="E2015">
        <v>-54.557899999999997</v>
      </c>
      <c r="F2015">
        <v>-28.140999999999998</v>
      </c>
      <c r="G2015">
        <v>4923</v>
      </c>
      <c r="H2015">
        <v>5741</v>
      </c>
      <c r="I2015">
        <v>5831</v>
      </c>
      <c r="J2015">
        <v>5529</v>
      </c>
      <c r="K2015">
        <v>4926</v>
      </c>
      <c r="L2015">
        <v>4119</v>
      </c>
      <c r="M2015">
        <v>3524</v>
      </c>
      <c r="N2015">
        <v>3887</v>
      </c>
      <c r="O2015">
        <v>4569</v>
      </c>
      <c r="P2015">
        <v>4462</v>
      </c>
      <c r="Q2015">
        <v>5071</v>
      </c>
      <c r="R2015">
        <v>5670</v>
      </c>
      <c r="S2015">
        <v>5749</v>
      </c>
    </row>
    <row r="2016" spans="1:19" x14ac:dyDescent="0.25">
      <c r="A2016">
        <v>23342</v>
      </c>
      <c r="B2016" t="s">
        <v>1279</v>
      </c>
      <c r="C2016" t="s">
        <v>167</v>
      </c>
      <c r="D2016" t="s">
        <v>1058</v>
      </c>
      <c r="E2016">
        <v>-46.486199999999997</v>
      </c>
      <c r="F2016">
        <v>-13.946199999999999</v>
      </c>
      <c r="G2016">
        <v>5701</v>
      </c>
      <c r="H2016">
        <v>5483</v>
      </c>
      <c r="I2016">
        <v>5699</v>
      </c>
      <c r="J2016">
        <v>5537</v>
      </c>
      <c r="K2016">
        <v>5733</v>
      </c>
      <c r="L2016">
        <v>5676</v>
      </c>
      <c r="M2016">
        <v>5699</v>
      </c>
      <c r="N2016">
        <v>6032</v>
      </c>
      <c r="O2016">
        <v>6549</v>
      </c>
      <c r="P2016">
        <v>6162</v>
      </c>
      <c r="Q2016">
        <v>5554</v>
      </c>
      <c r="R2016">
        <v>4978</v>
      </c>
      <c r="S2016">
        <v>5306</v>
      </c>
    </row>
    <row r="2017" spans="1:19" x14ac:dyDescent="0.25">
      <c r="A2017">
        <v>11042</v>
      </c>
      <c r="B2017" t="s">
        <v>5289</v>
      </c>
      <c r="C2017" t="s">
        <v>167</v>
      </c>
      <c r="D2017" t="s">
        <v>4704</v>
      </c>
      <c r="E2017">
        <v>-50.341500000000003</v>
      </c>
      <c r="F2017">
        <v>-20.075099999999999</v>
      </c>
      <c r="G2017">
        <v>5420</v>
      </c>
      <c r="H2017">
        <v>5235</v>
      </c>
      <c r="I2017">
        <v>5714</v>
      </c>
      <c r="J2017">
        <v>5479</v>
      </c>
      <c r="K2017">
        <v>5567</v>
      </c>
      <c r="L2017">
        <v>5132</v>
      </c>
      <c r="M2017">
        <v>4982</v>
      </c>
      <c r="N2017">
        <v>5163</v>
      </c>
      <c r="O2017">
        <v>5902</v>
      </c>
      <c r="P2017">
        <v>5455</v>
      </c>
      <c r="Q2017">
        <v>5520</v>
      </c>
      <c r="R2017">
        <v>5383</v>
      </c>
      <c r="S2017">
        <v>5500</v>
      </c>
    </row>
    <row r="2018" spans="1:19" x14ac:dyDescent="0.25">
      <c r="A2018">
        <v>4347</v>
      </c>
      <c r="B2018" t="s">
        <v>3036</v>
      </c>
      <c r="C2018" t="s">
        <v>167</v>
      </c>
      <c r="D2018" t="s">
        <v>2912</v>
      </c>
      <c r="E2018">
        <v>-52.875999999999998</v>
      </c>
      <c r="F2018">
        <v>-25.097300000000001</v>
      </c>
      <c r="G2018">
        <v>5004</v>
      </c>
      <c r="H2018">
        <v>5518</v>
      </c>
      <c r="I2018">
        <v>5313</v>
      </c>
      <c r="J2018">
        <v>5529</v>
      </c>
      <c r="K2018">
        <v>5093</v>
      </c>
      <c r="L2018">
        <v>4286</v>
      </c>
      <c r="M2018">
        <v>3997</v>
      </c>
      <c r="N2018">
        <v>4245</v>
      </c>
      <c r="O2018">
        <v>5193</v>
      </c>
      <c r="P2018">
        <v>4813</v>
      </c>
      <c r="Q2018">
        <v>5130</v>
      </c>
      <c r="R2018">
        <v>5487</v>
      </c>
      <c r="S2018">
        <v>5447</v>
      </c>
    </row>
    <row r="2019" spans="1:19" x14ac:dyDescent="0.25">
      <c r="A2019">
        <v>7921</v>
      </c>
      <c r="B2019" t="s">
        <v>5046</v>
      </c>
      <c r="C2019" t="s">
        <v>167</v>
      </c>
      <c r="D2019" t="s">
        <v>4704</v>
      </c>
      <c r="E2019">
        <v>-49.5899</v>
      </c>
      <c r="F2019">
        <v>-21.895</v>
      </c>
      <c r="G2019">
        <v>5276</v>
      </c>
      <c r="H2019">
        <v>5185</v>
      </c>
      <c r="I2019">
        <v>5597</v>
      </c>
      <c r="J2019">
        <v>5455</v>
      </c>
      <c r="K2019">
        <v>5428</v>
      </c>
      <c r="L2019">
        <v>4808</v>
      </c>
      <c r="M2019">
        <v>4709</v>
      </c>
      <c r="N2019">
        <v>4893</v>
      </c>
      <c r="O2019">
        <v>5645</v>
      </c>
      <c r="P2019">
        <v>5258</v>
      </c>
      <c r="Q2019">
        <v>5470</v>
      </c>
      <c r="R2019">
        <v>5390</v>
      </c>
      <c r="S2019">
        <v>5472</v>
      </c>
    </row>
    <row r="2020" spans="1:19" x14ac:dyDescent="0.25">
      <c r="A2020">
        <v>34019</v>
      </c>
      <c r="B2020" t="s">
        <v>1641</v>
      </c>
      <c r="C2020" t="s">
        <v>167</v>
      </c>
      <c r="D2020" t="s">
        <v>1511</v>
      </c>
      <c r="E2020">
        <v>-54.912500000000001</v>
      </c>
      <c r="F2020">
        <v>-9.9626000000000001</v>
      </c>
      <c r="G2020">
        <v>4946</v>
      </c>
      <c r="H2020">
        <v>4531</v>
      </c>
      <c r="I2020">
        <v>4615</v>
      </c>
      <c r="J2020">
        <v>4737</v>
      </c>
      <c r="K2020">
        <v>4804</v>
      </c>
      <c r="L2020">
        <v>5032</v>
      </c>
      <c r="M2020">
        <v>5152</v>
      </c>
      <c r="N2020">
        <v>5318</v>
      </c>
      <c r="O2020">
        <v>5741</v>
      </c>
      <c r="P2020">
        <v>5086</v>
      </c>
      <c r="Q2020">
        <v>5018</v>
      </c>
      <c r="R2020">
        <v>4703</v>
      </c>
      <c r="S2020">
        <v>4613</v>
      </c>
    </row>
    <row r="2021" spans="1:19" x14ac:dyDescent="0.25">
      <c r="A2021">
        <v>10066</v>
      </c>
      <c r="B2021" t="s">
        <v>998</v>
      </c>
      <c r="C2021" t="s">
        <v>167</v>
      </c>
      <c r="D2021" t="s">
        <v>979</v>
      </c>
      <c r="E2021">
        <v>-40.509599999999999</v>
      </c>
      <c r="F2021">
        <v>-20.677700000000002</v>
      </c>
      <c r="G2021">
        <v>5140</v>
      </c>
      <c r="H2021">
        <v>5776</v>
      </c>
      <c r="I2021">
        <v>6257</v>
      </c>
      <c r="J2021">
        <v>5477</v>
      </c>
      <c r="K2021">
        <v>5152</v>
      </c>
      <c r="L2021">
        <v>4696</v>
      </c>
      <c r="M2021">
        <v>4574</v>
      </c>
      <c r="N2021">
        <v>4538</v>
      </c>
      <c r="O2021">
        <v>5170</v>
      </c>
      <c r="P2021">
        <v>5198</v>
      </c>
      <c r="Q2021">
        <v>4950</v>
      </c>
      <c r="R2021">
        <v>4646</v>
      </c>
      <c r="S2021">
        <v>5243</v>
      </c>
    </row>
    <row r="2022" spans="1:19" x14ac:dyDescent="0.25">
      <c r="A2022">
        <v>4165</v>
      </c>
      <c r="B2022" t="s">
        <v>3002</v>
      </c>
      <c r="C2022" t="s">
        <v>167</v>
      </c>
      <c r="D2022" t="s">
        <v>2912</v>
      </c>
      <c r="E2022">
        <v>-51.462800000000001</v>
      </c>
      <c r="F2022">
        <v>-25.390699999999999</v>
      </c>
      <c r="G2022">
        <v>4786</v>
      </c>
      <c r="H2022">
        <v>5146</v>
      </c>
      <c r="I2022">
        <v>5101</v>
      </c>
      <c r="J2022">
        <v>5119</v>
      </c>
      <c r="K2022">
        <v>4829</v>
      </c>
      <c r="L2022">
        <v>4107</v>
      </c>
      <c r="M2022">
        <v>3822</v>
      </c>
      <c r="N2022">
        <v>4116</v>
      </c>
      <c r="O2022">
        <v>5047</v>
      </c>
      <c r="P2022">
        <v>4677</v>
      </c>
      <c r="Q2022">
        <v>4899</v>
      </c>
      <c r="R2022">
        <v>5308</v>
      </c>
      <c r="S2022">
        <v>5254</v>
      </c>
    </row>
    <row r="2023" spans="1:19" x14ac:dyDescent="0.25">
      <c r="A2023">
        <v>4261</v>
      </c>
      <c r="B2023" t="s">
        <v>3019</v>
      </c>
      <c r="C2023" t="s">
        <v>167</v>
      </c>
      <c r="D2023" t="s">
        <v>2912</v>
      </c>
      <c r="E2023">
        <v>-48.320799999999998</v>
      </c>
      <c r="F2023">
        <v>-25.307500000000001</v>
      </c>
      <c r="G2023">
        <v>4082</v>
      </c>
      <c r="H2023">
        <v>4772</v>
      </c>
      <c r="I2023">
        <v>4992</v>
      </c>
      <c r="J2023">
        <v>4573</v>
      </c>
      <c r="K2023">
        <v>4230</v>
      </c>
      <c r="L2023">
        <v>3750</v>
      </c>
      <c r="M2023">
        <v>3356</v>
      </c>
      <c r="N2023">
        <v>3231</v>
      </c>
      <c r="O2023">
        <v>3875</v>
      </c>
      <c r="P2023">
        <v>3514</v>
      </c>
      <c r="Q2023">
        <v>3598</v>
      </c>
      <c r="R2023">
        <v>4369</v>
      </c>
      <c r="S2023">
        <v>4721</v>
      </c>
    </row>
    <row r="2024" spans="1:19" x14ac:dyDescent="0.25">
      <c r="A2024">
        <v>8328</v>
      </c>
      <c r="B2024" t="s">
        <v>1842</v>
      </c>
      <c r="C2024" t="s">
        <v>167</v>
      </c>
      <c r="D2024" t="s">
        <v>1727</v>
      </c>
      <c r="E2024">
        <v>-43.033799999999999</v>
      </c>
      <c r="F2024">
        <v>-21.730799999999999</v>
      </c>
      <c r="G2024">
        <v>4838</v>
      </c>
      <c r="H2024">
        <v>5191</v>
      </c>
      <c r="I2024">
        <v>5722</v>
      </c>
      <c r="J2024">
        <v>5157</v>
      </c>
      <c r="K2024">
        <v>4812</v>
      </c>
      <c r="L2024">
        <v>4331</v>
      </c>
      <c r="M2024">
        <v>4214</v>
      </c>
      <c r="N2024">
        <v>4421</v>
      </c>
      <c r="O2024">
        <v>5033</v>
      </c>
      <c r="P2024">
        <v>4953</v>
      </c>
      <c r="Q2024">
        <v>4832</v>
      </c>
      <c r="R2024">
        <v>4423</v>
      </c>
      <c r="S2024">
        <v>4973</v>
      </c>
    </row>
    <row r="2025" spans="1:19" x14ac:dyDescent="0.25">
      <c r="A2025">
        <v>8933</v>
      </c>
      <c r="B2025" t="s">
        <v>5129</v>
      </c>
      <c r="C2025" t="s">
        <v>167</v>
      </c>
      <c r="D2025" t="s">
        <v>4704</v>
      </c>
      <c r="E2025">
        <v>-50.645800000000001</v>
      </c>
      <c r="F2025">
        <v>-21.254899999999999</v>
      </c>
      <c r="G2025">
        <v>5365</v>
      </c>
      <c r="H2025">
        <v>5349</v>
      </c>
      <c r="I2025">
        <v>5696</v>
      </c>
      <c r="J2025">
        <v>5581</v>
      </c>
      <c r="K2025">
        <v>5560</v>
      </c>
      <c r="L2025">
        <v>4899</v>
      </c>
      <c r="M2025">
        <v>4739</v>
      </c>
      <c r="N2025">
        <v>4973</v>
      </c>
      <c r="O2025">
        <v>5726</v>
      </c>
      <c r="P2025">
        <v>5261</v>
      </c>
      <c r="Q2025">
        <v>5472</v>
      </c>
      <c r="R2025">
        <v>5556</v>
      </c>
      <c r="S2025">
        <v>5569</v>
      </c>
    </row>
    <row r="2026" spans="1:19" x14ac:dyDescent="0.25">
      <c r="A2026">
        <v>5840</v>
      </c>
      <c r="B2026" t="s">
        <v>4803</v>
      </c>
      <c r="C2026" t="s">
        <v>167</v>
      </c>
      <c r="D2026" t="s">
        <v>4704</v>
      </c>
      <c r="E2026">
        <v>-46.037300000000002</v>
      </c>
      <c r="F2026">
        <v>-23.4117</v>
      </c>
      <c r="G2026">
        <v>4725</v>
      </c>
      <c r="H2026">
        <v>4832</v>
      </c>
      <c r="I2026">
        <v>5435</v>
      </c>
      <c r="J2026">
        <v>4995</v>
      </c>
      <c r="K2026">
        <v>4840</v>
      </c>
      <c r="L2026">
        <v>4165</v>
      </c>
      <c r="M2026">
        <v>3967</v>
      </c>
      <c r="N2026">
        <v>4094</v>
      </c>
      <c r="O2026">
        <v>4998</v>
      </c>
      <c r="P2026">
        <v>4626</v>
      </c>
      <c r="Q2026">
        <v>4808</v>
      </c>
      <c r="R2026">
        <v>4785</v>
      </c>
      <c r="S2026">
        <v>5158</v>
      </c>
    </row>
    <row r="2027" spans="1:19" x14ac:dyDescent="0.25">
      <c r="A2027">
        <v>17656</v>
      </c>
      <c r="B2027" t="s">
        <v>388</v>
      </c>
      <c r="C2027" t="s">
        <v>167</v>
      </c>
      <c r="D2027" t="s">
        <v>375</v>
      </c>
      <c r="E2027">
        <v>-39.784999999999997</v>
      </c>
      <c r="F2027">
        <v>-16.5837</v>
      </c>
      <c r="G2027">
        <v>4947</v>
      </c>
      <c r="H2027">
        <v>5384</v>
      </c>
      <c r="I2027">
        <v>5730</v>
      </c>
      <c r="J2027">
        <v>5492</v>
      </c>
      <c r="K2027">
        <v>5007</v>
      </c>
      <c r="L2027">
        <v>4490</v>
      </c>
      <c r="M2027">
        <v>4129</v>
      </c>
      <c r="N2027">
        <v>4320</v>
      </c>
      <c r="O2027">
        <v>4688</v>
      </c>
      <c r="P2027">
        <v>5041</v>
      </c>
      <c r="Q2027">
        <v>4927</v>
      </c>
      <c r="R2027">
        <v>4772</v>
      </c>
      <c r="S2027">
        <v>5387</v>
      </c>
    </row>
    <row r="2028" spans="1:19" x14ac:dyDescent="0.25">
      <c r="A2028">
        <v>6583</v>
      </c>
      <c r="B2028" t="s">
        <v>4902</v>
      </c>
      <c r="C2028" t="s">
        <v>167</v>
      </c>
      <c r="D2028" t="s">
        <v>4704</v>
      </c>
      <c r="E2028">
        <v>-45.194200000000002</v>
      </c>
      <c r="F2028">
        <v>-22.808</v>
      </c>
      <c r="G2028">
        <v>4982</v>
      </c>
      <c r="H2028">
        <v>5032</v>
      </c>
      <c r="I2028">
        <v>5551</v>
      </c>
      <c r="J2028">
        <v>5108</v>
      </c>
      <c r="K2028">
        <v>5140</v>
      </c>
      <c r="L2028">
        <v>4546</v>
      </c>
      <c r="M2028">
        <v>4411</v>
      </c>
      <c r="N2028">
        <v>4498</v>
      </c>
      <c r="O2028">
        <v>5383</v>
      </c>
      <c r="P2028">
        <v>5025</v>
      </c>
      <c r="Q2028">
        <v>5043</v>
      </c>
      <c r="R2028">
        <v>4826</v>
      </c>
      <c r="S2028">
        <v>5217</v>
      </c>
    </row>
    <row r="2029" spans="1:19" x14ac:dyDescent="0.25">
      <c r="A2029">
        <v>3892</v>
      </c>
      <c r="B2029" t="s">
        <v>2954</v>
      </c>
      <c r="C2029" t="s">
        <v>167</v>
      </c>
      <c r="D2029" t="s">
        <v>2912</v>
      </c>
      <c r="E2029">
        <v>-48.575600000000001</v>
      </c>
      <c r="F2029">
        <v>-25.882200000000001</v>
      </c>
      <c r="G2029">
        <v>4149</v>
      </c>
      <c r="H2029">
        <v>4865</v>
      </c>
      <c r="I2029">
        <v>5017</v>
      </c>
      <c r="J2029">
        <v>4708</v>
      </c>
      <c r="K2029">
        <v>4282</v>
      </c>
      <c r="L2029">
        <v>3799</v>
      </c>
      <c r="M2029">
        <v>3278</v>
      </c>
      <c r="N2029">
        <v>3250</v>
      </c>
      <c r="O2029">
        <v>3862</v>
      </c>
      <c r="P2029">
        <v>3568</v>
      </c>
      <c r="Q2029">
        <v>3859</v>
      </c>
      <c r="R2029">
        <v>4548</v>
      </c>
      <c r="S2029">
        <v>4754</v>
      </c>
    </row>
    <row r="2030" spans="1:19" x14ac:dyDescent="0.25">
      <c r="A2030">
        <v>15263</v>
      </c>
      <c r="B2030" t="s">
        <v>2406</v>
      </c>
      <c r="C2030" t="s">
        <v>167</v>
      </c>
      <c r="D2030" t="s">
        <v>1727</v>
      </c>
      <c r="E2030">
        <v>-47.100099999999998</v>
      </c>
      <c r="F2030">
        <v>-17.767800000000001</v>
      </c>
      <c r="G2030">
        <v>5603</v>
      </c>
      <c r="H2030">
        <v>5245</v>
      </c>
      <c r="I2030">
        <v>5854</v>
      </c>
      <c r="J2030">
        <v>5285</v>
      </c>
      <c r="K2030">
        <v>5771</v>
      </c>
      <c r="L2030">
        <v>5617</v>
      </c>
      <c r="M2030">
        <v>5491</v>
      </c>
      <c r="N2030">
        <v>5754</v>
      </c>
      <c r="O2030">
        <v>6475</v>
      </c>
      <c r="P2030">
        <v>5975</v>
      </c>
      <c r="Q2030">
        <v>5657</v>
      </c>
      <c r="R2030">
        <v>5018</v>
      </c>
      <c r="S2030">
        <v>5096</v>
      </c>
    </row>
    <row r="2031" spans="1:19" x14ac:dyDescent="0.25">
      <c r="A2031">
        <v>5819</v>
      </c>
      <c r="B2031" t="s">
        <v>4795</v>
      </c>
      <c r="C2031" t="s">
        <v>167</v>
      </c>
      <c r="D2031" t="s">
        <v>4704</v>
      </c>
      <c r="E2031">
        <v>-48.184100000000001</v>
      </c>
      <c r="F2031">
        <v>-23.3718</v>
      </c>
      <c r="G2031">
        <v>4976</v>
      </c>
      <c r="H2031">
        <v>4886</v>
      </c>
      <c r="I2031">
        <v>5427</v>
      </c>
      <c r="J2031">
        <v>5224</v>
      </c>
      <c r="K2031">
        <v>5141</v>
      </c>
      <c r="L2031">
        <v>4491</v>
      </c>
      <c r="M2031">
        <v>4383</v>
      </c>
      <c r="N2031">
        <v>4399</v>
      </c>
      <c r="O2031">
        <v>5348</v>
      </c>
      <c r="P2031">
        <v>4974</v>
      </c>
      <c r="Q2031">
        <v>5045</v>
      </c>
      <c r="R2031">
        <v>5120</v>
      </c>
      <c r="S2031">
        <v>5276</v>
      </c>
    </row>
    <row r="2032" spans="1:19" x14ac:dyDescent="0.25">
      <c r="A2032">
        <v>8786</v>
      </c>
      <c r="B2032" t="s">
        <v>5122</v>
      </c>
      <c r="C2032" t="s">
        <v>167</v>
      </c>
      <c r="D2032" t="s">
        <v>4704</v>
      </c>
      <c r="E2032">
        <v>-48.231999999999999</v>
      </c>
      <c r="F2032">
        <v>-21.3598</v>
      </c>
      <c r="G2032">
        <v>5312</v>
      </c>
      <c r="H2032">
        <v>5175</v>
      </c>
      <c r="I2032">
        <v>5693</v>
      </c>
      <c r="J2032">
        <v>5348</v>
      </c>
      <c r="K2032">
        <v>5456</v>
      </c>
      <c r="L2032">
        <v>5012</v>
      </c>
      <c r="M2032">
        <v>4865</v>
      </c>
      <c r="N2032">
        <v>5056</v>
      </c>
      <c r="O2032">
        <v>5708</v>
      </c>
      <c r="P2032">
        <v>5328</v>
      </c>
      <c r="Q2032">
        <v>5397</v>
      </c>
      <c r="R2032">
        <v>5312</v>
      </c>
      <c r="S2032">
        <v>5391</v>
      </c>
    </row>
    <row r="2033" spans="1:19" x14ac:dyDescent="0.25">
      <c r="A2033">
        <v>36323</v>
      </c>
      <c r="B2033" t="s">
        <v>3463</v>
      </c>
      <c r="C2033" t="s">
        <v>167</v>
      </c>
      <c r="D2033" t="s">
        <v>3448</v>
      </c>
      <c r="E2033">
        <v>-43.691800000000001</v>
      </c>
      <c r="F2033">
        <v>-9.3943999999999992</v>
      </c>
      <c r="G2033">
        <v>5883</v>
      </c>
      <c r="H2033">
        <v>5508</v>
      </c>
      <c r="I2033">
        <v>5393</v>
      </c>
      <c r="J2033">
        <v>5455</v>
      </c>
      <c r="K2033">
        <v>5557</v>
      </c>
      <c r="L2033">
        <v>5818</v>
      </c>
      <c r="M2033">
        <v>5885</v>
      </c>
      <c r="N2033">
        <v>6203</v>
      </c>
      <c r="O2033">
        <v>6816</v>
      </c>
      <c r="P2033">
        <v>6765</v>
      </c>
      <c r="Q2033">
        <v>6162</v>
      </c>
      <c r="R2033">
        <v>5601</v>
      </c>
      <c r="S2033">
        <v>5432</v>
      </c>
    </row>
    <row r="2034" spans="1:19" x14ac:dyDescent="0.25">
      <c r="A2034">
        <v>21587</v>
      </c>
      <c r="B2034" t="s">
        <v>1253</v>
      </c>
      <c r="C2034" t="s">
        <v>167</v>
      </c>
      <c r="D2034" t="s">
        <v>1058</v>
      </c>
      <c r="E2034">
        <v>-49.702100000000002</v>
      </c>
      <c r="F2034">
        <v>-14.733599999999999</v>
      </c>
      <c r="G2034">
        <v>5476</v>
      </c>
      <c r="H2034">
        <v>4977</v>
      </c>
      <c r="I2034">
        <v>5368</v>
      </c>
      <c r="J2034">
        <v>5329</v>
      </c>
      <c r="K2034">
        <v>5592</v>
      </c>
      <c r="L2034">
        <v>5604</v>
      </c>
      <c r="M2034">
        <v>5541</v>
      </c>
      <c r="N2034">
        <v>5725</v>
      </c>
      <c r="O2034">
        <v>6455</v>
      </c>
      <c r="P2034">
        <v>5772</v>
      </c>
      <c r="Q2034">
        <v>5466</v>
      </c>
      <c r="R2034">
        <v>4941</v>
      </c>
      <c r="S2034">
        <v>4939</v>
      </c>
    </row>
    <row r="2035" spans="1:19" x14ac:dyDescent="0.25">
      <c r="A2035">
        <v>5222</v>
      </c>
      <c r="B2035" t="s">
        <v>4734</v>
      </c>
      <c r="C2035" t="s">
        <v>167</v>
      </c>
      <c r="D2035" t="s">
        <v>4704</v>
      </c>
      <c r="E2035">
        <v>-46.258400000000002</v>
      </c>
      <c r="F2035">
        <v>-23.9893</v>
      </c>
      <c r="G2035">
        <v>4369</v>
      </c>
      <c r="H2035">
        <v>4907</v>
      </c>
      <c r="I2035">
        <v>5252</v>
      </c>
      <c r="J2035">
        <v>4804</v>
      </c>
      <c r="K2035">
        <v>4636</v>
      </c>
      <c r="L2035">
        <v>4065</v>
      </c>
      <c r="M2035">
        <v>3733</v>
      </c>
      <c r="N2035">
        <v>3696</v>
      </c>
      <c r="O2035">
        <v>4267</v>
      </c>
      <c r="P2035">
        <v>3828</v>
      </c>
      <c r="Q2035">
        <v>3941</v>
      </c>
      <c r="R2035">
        <v>4467</v>
      </c>
      <c r="S2035">
        <v>4834</v>
      </c>
    </row>
    <row r="2036" spans="1:19" x14ac:dyDescent="0.25">
      <c r="A2036">
        <v>3575</v>
      </c>
      <c r="B2036" t="s">
        <v>4679</v>
      </c>
      <c r="C2036" t="s">
        <v>167</v>
      </c>
      <c r="D2036" t="s">
        <v>4434</v>
      </c>
      <c r="E2036">
        <v>-53.53</v>
      </c>
      <c r="F2036">
        <v>-26.386299999999999</v>
      </c>
      <c r="G2036">
        <v>4909</v>
      </c>
      <c r="H2036">
        <v>5545</v>
      </c>
      <c r="I2036">
        <v>5494</v>
      </c>
      <c r="J2036">
        <v>5420</v>
      </c>
      <c r="K2036">
        <v>4909</v>
      </c>
      <c r="L2036">
        <v>4186</v>
      </c>
      <c r="M2036">
        <v>3749</v>
      </c>
      <c r="N2036">
        <v>4072</v>
      </c>
      <c r="O2036">
        <v>4897</v>
      </c>
      <c r="P2036">
        <v>4624</v>
      </c>
      <c r="Q2036">
        <v>5087</v>
      </c>
      <c r="R2036">
        <v>5429</v>
      </c>
      <c r="S2036">
        <v>5502</v>
      </c>
    </row>
    <row r="2037" spans="1:19" x14ac:dyDescent="0.25">
      <c r="A2037">
        <v>5729</v>
      </c>
      <c r="B2037" t="s">
        <v>4785</v>
      </c>
      <c r="C2037" t="s">
        <v>167</v>
      </c>
      <c r="D2037" t="s">
        <v>4704</v>
      </c>
      <c r="E2037">
        <v>-46.533700000000003</v>
      </c>
      <c r="F2037">
        <v>-23.4542</v>
      </c>
      <c r="G2037">
        <v>4659</v>
      </c>
      <c r="H2037">
        <v>4694</v>
      </c>
      <c r="I2037">
        <v>5271</v>
      </c>
      <c r="J2037">
        <v>4875</v>
      </c>
      <c r="K2037">
        <v>4747</v>
      </c>
      <c r="L2037">
        <v>4205</v>
      </c>
      <c r="M2037">
        <v>4111</v>
      </c>
      <c r="N2037">
        <v>4146</v>
      </c>
      <c r="O2037">
        <v>5021</v>
      </c>
      <c r="P2037">
        <v>4523</v>
      </c>
      <c r="Q2037">
        <v>4626</v>
      </c>
      <c r="R2037">
        <v>4673</v>
      </c>
      <c r="S2037">
        <v>5017</v>
      </c>
    </row>
    <row r="2038" spans="1:19" x14ac:dyDescent="0.25">
      <c r="A2038">
        <v>3214</v>
      </c>
      <c r="B2038" t="s">
        <v>4569</v>
      </c>
      <c r="C2038" t="s">
        <v>167</v>
      </c>
      <c r="D2038" t="s">
        <v>4434</v>
      </c>
      <c r="E2038">
        <v>-52.789099999999998</v>
      </c>
      <c r="F2038">
        <v>-27.134599999999999</v>
      </c>
      <c r="G2038">
        <v>4870</v>
      </c>
      <c r="H2038">
        <v>5478</v>
      </c>
      <c r="I2038">
        <v>5480</v>
      </c>
      <c r="J2038">
        <v>5490</v>
      </c>
      <c r="K2038">
        <v>4909</v>
      </c>
      <c r="L2038">
        <v>4116</v>
      </c>
      <c r="M2038">
        <v>3641</v>
      </c>
      <c r="N2038">
        <v>3972</v>
      </c>
      <c r="O2038">
        <v>4724</v>
      </c>
      <c r="P2038">
        <v>4424</v>
      </c>
      <c r="Q2038">
        <v>5054</v>
      </c>
      <c r="R2038">
        <v>5545</v>
      </c>
      <c r="S2038">
        <v>5601</v>
      </c>
    </row>
    <row r="2039" spans="1:19" x14ac:dyDescent="0.25">
      <c r="A2039">
        <v>8618</v>
      </c>
      <c r="B2039" t="s">
        <v>5109</v>
      </c>
      <c r="C2039" t="s">
        <v>167</v>
      </c>
      <c r="D2039" t="s">
        <v>4704</v>
      </c>
      <c r="E2039">
        <v>-48.036000000000001</v>
      </c>
      <c r="F2039">
        <v>-21.494900000000001</v>
      </c>
      <c r="G2039">
        <v>5296</v>
      </c>
      <c r="H2039">
        <v>5176</v>
      </c>
      <c r="I2039">
        <v>5701</v>
      </c>
      <c r="J2039">
        <v>5372</v>
      </c>
      <c r="K2039">
        <v>5422</v>
      </c>
      <c r="L2039">
        <v>4974</v>
      </c>
      <c r="M2039">
        <v>4870</v>
      </c>
      <c r="N2039">
        <v>5021</v>
      </c>
      <c r="O2039">
        <v>5706</v>
      </c>
      <c r="P2039">
        <v>5276</v>
      </c>
      <c r="Q2039">
        <v>5378</v>
      </c>
      <c r="R2039">
        <v>5261</v>
      </c>
      <c r="S2039">
        <v>5401</v>
      </c>
    </row>
    <row r="2040" spans="1:19" x14ac:dyDescent="0.25">
      <c r="A2040">
        <v>8972</v>
      </c>
      <c r="B2040" t="s">
        <v>1888</v>
      </c>
      <c r="C2040" t="s">
        <v>167</v>
      </c>
      <c r="D2040" t="s">
        <v>1727</v>
      </c>
      <c r="E2040">
        <v>-46.708399999999997</v>
      </c>
      <c r="F2040">
        <v>-21.305499999999999</v>
      </c>
      <c r="G2040">
        <v>5196</v>
      </c>
      <c r="H2040">
        <v>4961</v>
      </c>
      <c r="I2040">
        <v>5385</v>
      </c>
      <c r="J2040">
        <v>5018</v>
      </c>
      <c r="K2040">
        <v>5365</v>
      </c>
      <c r="L2040">
        <v>4978</v>
      </c>
      <c r="M2040">
        <v>4940</v>
      </c>
      <c r="N2040">
        <v>5143</v>
      </c>
      <c r="O2040">
        <v>5905</v>
      </c>
      <c r="P2040">
        <v>5435</v>
      </c>
      <c r="Q2040">
        <v>5294</v>
      </c>
      <c r="R2040">
        <v>4944</v>
      </c>
      <c r="S2040">
        <v>4982</v>
      </c>
    </row>
    <row r="2041" spans="1:19" x14ac:dyDescent="0.25">
      <c r="A2041">
        <v>8537</v>
      </c>
      <c r="B2041" t="s">
        <v>1688</v>
      </c>
      <c r="C2041" t="s">
        <v>167</v>
      </c>
      <c r="D2041" t="s">
        <v>1651</v>
      </c>
      <c r="E2041">
        <v>-56.112200000000001</v>
      </c>
      <c r="F2041">
        <v>-21.4588</v>
      </c>
      <c r="G2041">
        <v>5147</v>
      </c>
      <c r="H2041">
        <v>5303</v>
      </c>
      <c r="I2041">
        <v>5477</v>
      </c>
      <c r="J2041">
        <v>5638</v>
      </c>
      <c r="K2041">
        <v>5345</v>
      </c>
      <c r="L2041">
        <v>4535</v>
      </c>
      <c r="M2041">
        <v>4350</v>
      </c>
      <c r="N2041">
        <v>4488</v>
      </c>
      <c r="O2041">
        <v>5321</v>
      </c>
      <c r="P2041">
        <v>5065</v>
      </c>
      <c r="Q2041">
        <v>5309</v>
      </c>
      <c r="R2041">
        <v>5422</v>
      </c>
      <c r="S2041">
        <v>5509</v>
      </c>
    </row>
    <row r="2042" spans="1:19" x14ac:dyDescent="0.25">
      <c r="A2042">
        <v>9182</v>
      </c>
      <c r="B2042" t="s">
        <v>1922</v>
      </c>
      <c r="C2042" t="s">
        <v>167</v>
      </c>
      <c r="D2042" t="s">
        <v>1727</v>
      </c>
      <c r="E2042">
        <v>-42.789099999999998</v>
      </c>
      <c r="F2042">
        <v>-21.1555</v>
      </c>
      <c r="G2042">
        <v>4995</v>
      </c>
      <c r="H2042">
        <v>5239</v>
      </c>
      <c r="I2042">
        <v>5776</v>
      </c>
      <c r="J2042">
        <v>5188</v>
      </c>
      <c r="K2042">
        <v>4980</v>
      </c>
      <c r="L2042">
        <v>4490</v>
      </c>
      <c r="M2042">
        <v>4460</v>
      </c>
      <c r="N2042">
        <v>4584</v>
      </c>
      <c r="O2042">
        <v>5254</v>
      </c>
      <c r="P2042">
        <v>5215</v>
      </c>
      <c r="Q2042">
        <v>5049</v>
      </c>
      <c r="R2042">
        <v>4609</v>
      </c>
      <c r="S2042">
        <v>5098</v>
      </c>
    </row>
    <row r="2043" spans="1:19" x14ac:dyDescent="0.25">
      <c r="A2043">
        <v>62245</v>
      </c>
      <c r="B2043" t="s">
        <v>1494</v>
      </c>
      <c r="C2043" t="s">
        <v>167</v>
      </c>
      <c r="D2043" t="s">
        <v>1298</v>
      </c>
      <c r="E2043">
        <v>-44.605600000000003</v>
      </c>
      <c r="F2043">
        <v>-2.1343999999999999</v>
      </c>
      <c r="G2043">
        <v>5053</v>
      </c>
      <c r="H2043">
        <v>4714</v>
      </c>
      <c r="I2043">
        <v>4719</v>
      </c>
      <c r="J2043">
        <v>4641</v>
      </c>
      <c r="K2043">
        <v>4513</v>
      </c>
      <c r="L2043">
        <v>4781</v>
      </c>
      <c r="M2043">
        <v>5092</v>
      </c>
      <c r="N2043">
        <v>5208</v>
      </c>
      <c r="O2043">
        <v>5558</v>
      </c>
      <c r="P2043">
        <v>5732</v>
      </c>
      <c r="Q2043">
        <v>5426</v>
      </c>
      <c r="R2043">
        <v>5289</v>
      </c>
      <c r="S2043">
        <v>4968</v>
      </c>
    </row>
    <row r="2044" spans="1:19" x14ac:dyDescent="0.25">
      <c r="A2044">
        <v>13445</v>
      </c>
      <c r="B2044" t="s">
        <v>2310</v>
      </c>
      <c r="C2044" t="s">
        <v>167</v>
      </c>
      <c r="D2044" t="s">
        <v>1727</v>
      </c>
      <c r="E2044">
        <v>-46.796999999999997</v>
      </c>
      <c r="F2044">
        <v>-18.8447</v>
      </c>
      <c r="G2044">
        <v>5475</v>
      </c>
      <c r="H2044">
        <v>5071</v>
      </c>
      <c r="I2044">
        <v>5685</v>
      </c>
      <c r="J2044">
        <v>5093</v>
      </c>
      <c r="K2044">
        <v>5529</v>
      </c>
      <c r="L2044">
        <v>5541</v>
      </c>
      <c r="M2044">
        <v>5394</v>
      </c>
      <c r="N2044">
        <v>5684</v>
      </c>
      <c r="O2044">
        <v>6449</v>
      </c>
      <c r="P2044">
        <v>5922</v>
      </c>
      <c r="Q2044">
        <v>5456</v>
      </c>
      <c r="R2044">
        <v>4878</v>
      </c>
      <c r="S2044">
        <v>4996</v>
      </c>
    </row>
    <row r="2045" spans="1:19" x14ac:dyDescent="0.25">
      <c r="A2045">
        <v>18117</v>
      </c>
      <c r="B2045" t="s">
        <v>1522</v>
      </c>
      <c r="C2045" t="s">
        <v>167</v>
      </c>
      <c r="D2045" t="s">
        <v>1511</v>
      </c>
      <c r="E2045">
        <v>-53.764200000000002</v>
      </c>
      <c r="F2045">
        <v>-16.346599999999999</v>
      </c>
      <c r="G2045">
        <v>5407</v>
      </c>
      <c r="H2045">
        <v>4995</v>
      </c>
      <c r="I2045">
        <v>5213</v>
      </c>
      <c r="J2045">
        <v>5315</v>
      </c>
      <c r="K2045">
        <v>5577</v>
      </c>
      <c r="L2045">
        <v>5492</v>
      </c>
      <c r="M2045">
        <v>5446</v>
      </c>
      <c r="N2045">
        <v>5570</v>
      </c>
      <c r="O2045">
        <v>6255</v>
      </c>
      <c r="P2045">
        <v>5594</v>
      </c>
      <c r="Q2045">
        <v>5222</v>
      </c>
      <c r="R2045">
        <v>5133</v>
      </c>
      <c r="S2045">
        <v>5074</v>
      </c>
    </row>
    <row r="2046" spans="1:19" x14ac:dyDescent="0.25">
      <c r="A2046">
        <v>9524</v>
      </c>
      <c r="B2046" t="s">
        <v>1957</v>
      </c>
      <c r="C2046" t="s">
        <v>167</v>
      </c>
      <c r="D2046" t="s">
        <v>1727</v>
      </c>
      <c r="E2046">
        <v>-42.720999999999997</v>
      </c>
      <c r="F2046">
        <v>-21.010300000000001</v>
      </c>
      <c r="G2046">
        <v>5068</v>
      </c>
      <c r="H2046">
        <v>5301</v>
      </c>
      <c r="I2046">
        <v>5837</v>
      </c>
      <c r="J2046">
        <v>5247</v>
      </c>
      <c r="K2046">
        <v>5030</v>
      </c>
      <c r="L2046">
        <v>4601</v>
      </c>
      <c r="M2046">
        <v>4565</v>
      </c>
      <c r="N2046">
        <v>4746</v>
      </c>
      <c r="O2046">
        <v>5390</v>
      </c>
      <c r="P2046">
        <v>5266</v>
      </c>
      <c r="Q2046">
        <v>5090</v>
      </c>
      <c r="R2046">
        <v>4651</v>
      </c>
      <c r="S2046">
        <v>5095</v>
      </c>
    </row>
    <row r="2047" spans="1:19" x14ac:dyDescent="0.25">
      <c r="A2047">
        <v>12689</v>
      </c>
      <c r="B2047" t="s">
        <v>2255</v>
      </c>
      <c r="C2047" t="s">
        <v>167</v>
      </c>
      <c r="D2047" t="s">
        <v>1727</v>
      </c>
      <c r="E2047">
        <v>-49.787999999999997</v>
      </c>
      <c r="F2047">
        <v>-19.214700000000001</v>
      </c>
      <c r="G2047">
        <v>5458</v>
      </c>
      <c r="H2047">
        <v>5235</v>
      </c>
      <c r="I2047">
        <v>5516</v>
      </c>
      <c r="J2047">
        <v>5376</v>
      </c>
      <c r="K2047">
        <v>5604</v>
      </c>
      <c r="L2047">
        <v>5333</v>
      </c>
      <c r="M2047">
        <v>5182</v>
      </c>
      <c r="N2047">
        <v>5410</v>
      </c>
      <c r="O2047">
        <v>6112</v>
      </c>
      <c r="P2047">
        <v>5542</v>
      </c>
      <c r="Q2047">
        <v>5451</v>
      </c>
      <c r="R2047">
        <v>5390</v>
      </c>
      <c r="S2047">
        <v>5343</v>
      </c>
    </row>
    <row r="2048" spans="1:19" x14ac:dyDescent="0.25">
      <c r="A2048">
        <v>45298</v>
      </c>
      <c r="B2048" t="s">
        <v>2804</v>
      </c>
      <c r="C2048" t="s">
        <v>167</v>
      </c>
      <c r="D2048" t="s">
        <v>2709</v>
      </c>
      <c r="E2048">
        <v>-35.4251</v>
      </c>
      <c r="F2048">
        <v>-7.1219999999999999</v>
      </c>
      <c r="G2048">
        <v>5323</v>
      </c>
      <c r="H2048">
        <v>5326</v>
      </c>
      <c r="I2048">
        <v>5620</v>
      </c>
      <c r="J2048">
        <v>5803</v>
      </c>
      <c r="K2048">
        <v>5410</v>
      </c>
      <c r="L2048">
        <v>4904</v>
      </c>
      <c r="M2048">
        <v>4439</v>
      </c>
      <c r="N2048">
        <v>4609</v>
      </c>
      <c r="O2048">
        <v>5272</v>
      </c>
      <c r="P2048">
        <v>5539</v>
      </c>
      <c r="Q2048">
        <v>5630</v>
      </c>
      <c r="R2048">
        <v>5770</v>
      </c>
      <c r="S2048">
        <v>5554</v>
      </c>
    </row>
    <row r="2049" spans="1:19" x14ac:dyDescent="0.25">
      <c r="A2049">
        <v>44896</v>
      </c>
      <c r="B2049" t="s">
        <v>2778</v>
      </c>
      <c r="C2049" t="s">
        <v>167</v>
      </c>
      <c r="D2049" t="s">
        <v>2709</v>
      </c>
      <c r="E2049">
        <v>-36.488</v>
      </c>
      <c r="F2049">
        <v>-7.2464000000000004</v>
      </c>
      <c r="G2049">
        <v>5544</v>
      </c>
      <c r="H2049">
        <v>5613</v>
      </c>
      <c r="I2049">
        <v>5767</v>
      </c>
      <c r="J2049">
        <v>5902</v>
      </c>
      <c r="K2049">
        <v>5615</v>
      </c>
      <c r="L2049">
        <v>5068</v>
      </c>
      <c r="M2049">
        <v>4559</v>
      </c>
      <c r="N2049">
        <v>4742</v>
      </c>
      <c r="O2049">
        <v>5408</v>
      </c>
      <c r="P2049">
        <v>5934</v>
      </c>
      <c r="Q2049">
        <v>6052</v>
      </c>
      <c r="R2049">
        <v>6093</v>
      </c>
      <c r="S2049">
        <v>5783</v>
      </c>
    </row>
    <row r="2050" spans="1:19" x14ac:dyDescent="0.25">
      <c r="A2050">
        <v>63928</v>
      </c>
      <c r="B2050" t="s">
        <v>2667</v>
      </c>
      <c r="C2050" t="s">
        <v>167</v>
      </c>
      <c r="D2050" t="s">
        <v>2567</v>
      </c>
      <c r="E2050">
        <v>-51.630899999999997</v>
      </c>
      <c r="F2050">
        <v>-1.4127000000000001</v>
      </c>
      <c r="G2050">
        <v>4792</v>
      </c>
      <c r="H2050">
        <v>4469</v>
      </c>
      <c r="I2050">
        <v>4365</v>
      </c>
      <c r="J2050">
        <v>4383</v>
      </c>
      <c r="K2050">
        <v>4446</v>
      </c>
      <c r="L2050">
        <v>4666</v>
      </c>
      <c r="M2050">
        <v>4885</v>
      </c>
      <c r="N2050">
        <v>4893</v>
      </c>
      <c r="O2050">
        <v>5195</v>
      </c>
      <c r="P2050">
        <v>5304</v>
      </c>
      <c r="Q2050">
        <v>5167</v>
      </c>
      <c r="R2050">
        <v>5125</v>
      </c>
      <c r="S2050">
        <v>4611</v>
      </c>
    </row>
    <row r="2051" spans="1:19" x14ac:dyDescent="0.25">
      <c r="A2051">
        <v>28841</v>
      </c>
      <c r="B2051" t="s">
        <v>5393</v>
      </c>
      <c r="C2051" t="s">
        <v>167</v>
      </c>
      <c r="D2051" t="s">
        <v>5370</v>
      </c>
      <c r="E2051">
        <v>-49.068399999999997</v>
      </c>
      <c r="F2051">
        <v>-11.728400000000001</v>
      </c>
      <c r="G2051">
        <v>5377</v>
      </c>
      <c r="H2051">
        <v>4898</v>
      </c>
      <c r="I2051">
        <v>5196</v>
      </c>
      <c r="J2051">
        <v>5039</v>
      </c>
      <c r="K2051">
        <v>5300</v>
      </c>
      <c r="L2051">
        <v>5523</v>
      </c>
      <c r="M2051">
        <v>5456</v>
      </c>
      <c r="N2051">
        <v>5783</v>
      </c>
      <c r="O2051">
        <v>6232</v>
      </c>
      <c r="P2051">
        <v>5909</v>
      </c>
      <c r="Q2051">
        <v>5325</v>
      </c>
      <c r="R2051">
        <v>4950</v>
      </c>
      <c r="S2051">
        <v>4919</v>
      </c>
    </row>
    <row r="2052" spans="1:19" x14ac:dyDescent="0.25">
      <c r="A2052">
        <v>10142</v>
      </c>
      <c r="B2052" t="s">
        <v>5228</v>
      </c>
      <c r="C2052" t="s">
        <v>167</v>
      </c>
      <c r="D2052" t="s">
        <v>4704</v>
      </c>
      <c r="E2052">
        <v>-50.661900000000003</v>
      </c>
      <c r="F2052">
        <v>-20.65</v>
      </c>
      <c r="G2052">
        <v>5405</v>
      </c>
      <c r="H2052">
        <v>5288</v>
      </c>
      <c r="I2052">
        <v>5735</v>
      </c>
      <c r="J2052">
        <v>5516</v>
      </c>
      <c r="K2052">
        <v>5537</v>
      </c>
      <c r="L2052">
        <v>5038</v>
      </c>
      <c r="M2052">
        <v>4874</v>
      </c>
      <c r="N2052">
        <v>5074</v>
      </c>
      <c r="O2052">
        <v>5871</v>
      </c>
      <c r="P2052">
        <v>5394</v>
      </c>
      <c r="Q2052">
        <v>5501</v>
      </c>
      <c r="R2052">
        <v>5465</v>
      </c>
      <c r="S2052">
        <v>5567</v>
      </c>
    </row>
    <row r="2053" spans="1:19" x14ac:dyDescent="0.25">
      <c r="A2053">
        <v>1519</v>
      </c>
      <c r="B2053" t="s">
        <v>4017</v>
      </c>
      <c r="C2053" t="s">
        <v>167</v>
      </c>
      <c r="D2053" t="s">
        <v>3898</v>
      </c>
      <c r="E2053">
        <v>-51.420200000000001</v>
      </c>
      <c r="F2053">
        <v>-29.551200000000001</v>
      </c>
      <c r="G2053">
        <v>4569</v>
      </c>
      <c r="H2053">
        <v>5414</v>
      </c>
      <c r="I2053">
        <v>5488</v>
      </c>
      <c r="J2053">
        <v>5183</v>
      </c>
      <c r="K2053">
        <v>4619</v>
      </c>
      <c r="L2053">
        <v>3761</v>
      </c>
      <c r="M2053">
        <v>3286</v>
      </c>
      <c r="N2053">
        <v>3505</v>
      </c>
      <c r="O2053">
        <v>4093</v>
      </c>
      <c r="P2053">
        <v>3937</v>
      </c>
      <c r="Q2053">
        <v>4501</v>
      </c>
      <c r="R2053">
        <v>5495</v>
      </c>
      <c r="S2053">
        <v>5545</v>
      </c>
    </row>
    <row r="2054" spans="1:19" x14ac:dyDescent="0.25">
      <c r="A2054">
        <v>19439</v>
      </c>
      <c r="B2054" t="s">
        <v>1217</v>
      </c>
      <c r="C2054" t="s">
        <v>167</v>
      </c>
      <c r="D2054" t="s">
        <v>1058</v>
      </c>
      <c r="E2054">
        <v>-49.827199999999998</v>
      </c>
      <c r="F2054">
        <v>-15.7194</v>
      </c>
      <c r="G2054">
        <v>5400</v>
      </c>
      <c r="H2054">
        <v>4934</v>
      </c>
      <c r="I2054">
        <v>5380</v>
      </c>
      <c r="J2054">
        <v>5221</v>
      </c>
      <c r="K2054">
        <v>5643</v>
      </c>
      <c r="L2054">
        <v>5610</v>
      </c>
      <c r="M2054">
        <v>5516</v>
      </c>
      <c r="N2054">
        <v>5447</v>
      </c>
      <c r="O2054">
        <v>6337</v>
      </c>
      <c r="P2054">
        <v>5639</v>
      </c>
      <c r="Q2054">
        <v>5399</v>
      </c>
      <c r="R2054">
        <v>4848</v>
      </c>
      <c r="S2054">
        <v>4835</v>
      </c>
    </row>
    <row r="2055" spans="1:19" x14ac:dyDescent="0.25">
      <c r="A2055">
        <v>7619</v>
      </c>
      <c r="B2055" t="s">
        <v>1781</v>
      </c>
      <c r="C2055" t="s">
        <v>167</v>
      </c>
      <c r="D2055" t="s">
        <v>1727</v>
      </c>
      <c r="E2055">
        <v>-45.545699999999997</v>
      </c>
      <c r="F2055">
        <v>-22.064900000000002</v>
      </c>
      <c r="G2055">
        <v>5092</v>
      </c>
      <c r="H2055">
        <v>4875</v>
      </c>
      <c r="I2055">
        <v>5445</v>
      </c>
      <c r="J2055">
        <v>5007</v>
      </c>
      <c r="K2055">
        <v>5199</v>
      </c>
      <c r="L2055">
        <v>4822</v>
      </c>
      <c r="M2055">
        <v>4705</v>
      </c>
      <c r="N2055">
        <v>4901</v>
      </c>
      <c r="O2055">
        <v>5669</v>
      </c>
      <c r="P2055">
        <v>5318</v>
      </c>
      <c r="Q2055">
        <v>5283</v>
      </c>
      <c r="R2055">
        <v>4843</v>
      </c>
      <c r="S2055">
        <v>5035</v>
      </c>
    </row>
    <row r="2056" spans="1:19" x14ac:dyDescent="0.25">
      <c r="A2056">
        <v>31883</v>
      </c>
      <c r="B2056" t="s">
        <v>755</v>
      </c>
      <c r="C2056" t="s">
        <v>167</v>
      </c>
      <c r="D2056" t="s">
        <v>375</v>
      </c>
      <c r="E2056">
        <v>-38.293999999999997</v>
      </c>
      <c r="F2056">
        <v>-10.6814</v>
      </c>
      <c r="G2056">
        <v>5231</v>
      </c>
      <c r="H2056">
        <v>5751</v>
      </c>
      <c r="I2056">
        <v>5704</v>
      </c>
      <c r="J2056">
        <v>5846</v>
      </c>
      <c r="K2056">
        <v>5263</v>
      </c>
      <c r="L2056">
        <v>4547</v>
      </c>
      <c r="M2056">
        <v>4239</v>
      </c>
      <c r="N2056">
        <v>4362</v>
      </c>
      <c r="O2056">
        <v>4745</v>
      </c>
      <c r="P2056">
        <v>5392</v>
      </c>
      <c r="Q2056">
        <v>5455</v>
      </c>
      <c r="R2056">
        <v>5805</v>
      </c>
      <c r="S2056">
        <v>5665</v>
      </c>
    </row>
    <row r="2057" spans="1:19" x14ac:dyDescent="0.25">
      <c r="A2057">
        <v>7742</v>
      </c>
      <c r="B2057" t="s">
        <v>5028</v>
      </c>
      <c r="C2057" t="s">
        <v>167</v>
      </c>
      <c r="D2057" t="s">
        <v>4704</v>
      </c>
      <c r="E2057">
        <v>-50.391199999999998</v>
      </c>
      <c r="F2057">
        <v>-22.004300000000001</v>
      </c>
      <c r="G2057">
        <v>5288</v>
      </c>
      <c r="H2057">
        <v>5271</v>
      </c>
      <c r="I2057">
        <v>5652</v>
      </c>
      <c r="J2057">
        <v>5506</v>
      </c>
      <c r="K2057">
        <v>5423</v>
      </c>
      <c r="L2057">
        <v>4795</v>
      </c>
      <c r="M2057">
        <v>4668</v>
      </c>
      <c r="N2057">
        <v>4826</v>
      </c>
      <c r="O2057">
        <v>5702</v>
      </c>
      <c r="P2057">
        <v>5173</v>
      </c>
      <c r="Q2057">
        <v>5407</v>
      </c>
      <c r="R2057">
        <v>5476</v>
      </c>
      <c r="S2057">
        <v>5560</v>
      </c>
    </row>
    <row r="2058" spans="1:19" x14ac:dyDescent="0.25">
      <c r="A2058">
        <v>189</v>
      </c>
      <c r="B2058" t="s">
        <v>3902</v>
      </c>
      <c r="C2058" t="s">
        <v>167</v>
      </c>
      <c r="D2058" t="s">
        <v>3898</v>
      </c>
      <c r="E2058">
        <v>-53.394799999999996</v>
      </c>
      <c r="F2058">
        <v>-32.024500000000003</v>
      </c>
      <c r="G2058">
        <v>4657</v>
      </c>
      <c r="H2058">
        <v>5503</v>
      </c>
      <c r="I2058">
        <v>5435</v>
      </c>
      <c r="J2058">
        <v>5278</v>
      </c>
      <c r="K2058">
        <v>4656</v>
      </c>
      <c r="L2058">
        <v>3675</v>
      </c>
      <c r="M2058">
        <v>3317</v>
      </c>
      <c r="N2058">
        <v>3535</v>
      </c>
      <c r="O2058">
        <v>3968</v>
      </c>
      <c r="P2058">
        <v>4117</v>
      </c>
      <c r="Q2058">
        <v>4969</v>
      </c>
      <c r="R2058">
        <v>5661</v>
      </c>
      <c r="S2058">
        <v>5775</v>
      </c>
    </row>
    <row r="2059" spans="1:19" x14ac:dyDescent="0.25">
      <c r="A2059">
        <v>3172</v>
      </c>
      <c r="B2059" t="s">
        <v>4548</v>
      </c>
      <c r="C2059" t="s">
        <v>167</v>
      </c>
      <c r="D2059" t="s">
        <v>4434</v>
      </c>
      <c r="E2059">
        <v>-51.492199999999997</v>
      </c>
      <c r="F2059">
        <v>-27.190799999999999</v>
      </c>
      <c r="G2059">
        <v>4775</v>
      </c>
      <c r="H2059">
        <v>5238</v>
      </c>
      <c r="I2059">
        <v>5281</v>
      </c>
      <c r="J2059">
        <v>5334</v>
      </c>
      <c r="K2059">
        <v>4892</v>
      </c>
      <c r="L2059">
        <v>3987</v>
      </c>
      <c r="M2059">
        <v>3651</v>
      </c>
      <c r="N2059">
        <v>3903</v>
      </c>
      <c r="O2059">
        <v>4721</v>
      </c>
      <c r="P2059">
        <v>4423</v>
      </c>
      <c r="Q2059">
        <v>4879</v>
      </c>
      <c r="R2059">
        <v>5563</v>
      </c>
      <c r="S2059">
        <v>5432</v>
      </c>
    </row>
    <row r="2060" spans="1:19" x14ac:dyDescent="0.25">
      <c r="A2060">
        <v>1579</v>
      </c>
      <c r="B2060" t="s">
        <v>4036</v>
      </c>
      <c r="C2060" t="s">
        <v>167</v>
      </c>
      <c r="D2060" t="s">
        <v>3898</v>
      </c>
      <c r="E2060">
        <v>-52.650500000000001</v>
      </c>
      <c r="F2060">
        <v>-29.4543</v>
      </c>
      <c r="G2060">
        <v>4607</v>
      </c>
      <c r="H2060">
        <v>5372</v>
      </c>
      <c r="I2060">
        <v>5449</v>
      </c>
      <c r="J2060">
        <v>5159</v>
      </c>
      <c r="K2060">
        <v>4624</v>
      </c>
      <c r="L2060">
        <v>3772</v>
      </c>
      <c r="M2060">
        <v>3333</v>
      </c>
      <c r="N2060">
        <v>3619</v>
      </c>
      <c r="O2060">
        <v>4253</v>
      </c>
      <c r="P2060">
        <v>4007</v>
      </c>
      <c r="Q2060">
        <v>4676</v>
      </c>
      <c r="R2060">
        <v>5472</v>
      </c>
      <c r="S2060">
        <v>5550</v>
      </c>
    </row>
    <row r="2061" spans="1:19" x14ac:dyDescent="0.25">
      <c r="A2061">
        <v>55375</v>
      </c>
      <c r="B2061" t="s">
        <v>889</v>
      </c>
      <c r="C2061" t="s">
        <v>167</v>
      </c>
      <c r="D2061" t="s">
        <v>792</v>
      </c>
      <c r="E2061">
        <v>-40.405900000000003</v>
      </c>
      <c r="F2061">
        <v>-4.41</v>
      </c>
      <c r="G2061">
        <v>5621</v>
      </c>
      <c r="H2061">
        <v>5115</v>
      </c>
      <c r="I2061">
        <v>5295</v>
      </c>
      <c r="J2061">
        <v>5485</v>
      </c>
      <c r="K2061">
        <v>5141</v>
      </c>
      <c r="L2061">
        <v>5274</v>
      </c>
      <c r="M2061">
        <v>5171</v>
      </c>
      <c r="N2061">
        <v>5401</v>
      </c>
      <c r="O2061">
        <v>6139</v>
      </c>
      <c r="P2061">
        <v>6568</v>
      </c>
      <c r="Q2061">
        <v>6367</v>
      </c>
      <c r="R2061">
        <v>6082</v>
      </c>
      <c r="S2061">
        <v>5409</v>
      </c>
    </row>
    <row r="2062" spans="1:19" x14ac:dyDescent="0.25">
      <c r="A2062">
        <v>16782</v>
      </c>
      <c r="B2062" t="s">
        <v>889</v>
      </c>
      <c r="C2062" t="s">
        <v>167</v>
      </c>
      <c r="D2062" t="s">
        <v>1058</v>
      </c>
      <c r="E2062">
        <v>-49.228299999999997</v>
      </c>
      <c r="F2062">
        <v>-16.9695</v>
      </c>
      <c r="G2062">
        <v>5443</v>
      </c>
      <c r="H2062">
        <v>5053</v>
      </c>
      <c r="I2062">
        <v>5401</v>
      </c>
      <c r="J2062">
        <v>5284</v>
      </c>
      <c r="K2062">
        <v>5567</v>
      </c>
      <c r="L2062">
        <v>5518</v>
      </c>
      <c r="M2062">
        <v>5429</v>
      </c>
      <c r="N2062">
        <v>5589</v>
      </c>
      <c r="O2062">
        <v>6290</v>
      </c>
      <c r="P2062">
        <v>5702</v>
      </c>
      <c r="Q2062">
        <v>5426</v>
      </c>
      <c r="R2062">
        <v>4998</v>
      </c>
      <c r="S2062">
        <v>5064</v>
      </c>
    </row>
    <row r="2063" spans="1:19" x14ac:dyDescent="0.25">
      <c r="A2063">
        <v>21590</v>
      </c>
      <c r="B2063" t="s">
        <v>1254</v>
      </c>
      <c r="C2063" t="s">
        <v>167</v>
      </c>
      <c r="D2063" t="s">
        <v>1058</v>
      </c>
      <c r="E2063">
        <v>-49.468299999999999</v>
      </c>
      <c r="F2063">
        <v>-14.720599999999999</v>
      </c>
      <c r="G2063">
        <v>5409</v>
      </c>
      <c r="H2063">
        <v>4906</v>
      </c>
      <c r="I2063">
        <v>5251</v>
      </c>
      <c r="J2063">
        <v>5208</v>
      </c>
      <c r="K2063">
        <v>5474</v>
      </c>
      <c r="L2063">
        <v>5567</v>
      </c>
      <c r="M2063">
        <v>5496</v>
      </c>
      <c r="N2063">
        <v>5703</v>
      </c>
      <c r="O2063">
        <v>6475</v>
      </c>
      <c r="P2063">
        <v>5799</v>
      </c>
      <c r="Q2063">
        <v>5329</v>
      </c>
      <c r="R2063">
        <v>4824</v>
      </c>
      <c r="S2063">
        <v>4875</v>
      </c>
    </row>
    <row r="2064" spans="1:19" x14ac:dyDescent="0.25">
      <c r="A2064">
        <v>6844</v>
      </c>
      <c r="B2064" t="s">
        <v>4940</v>
      </c>
      <c r="C2064" t="s">
        <v>167</v>
      </c>
      <c r="D2064" t="s">
        <v>4704</v>
      </c>
      <c r="E2064">
        <v>-47.049100000000003</v>
      </c>
      <c r="F2064">
        <v>-22.640999999999998</v>
      </c>
      <c r="G2064">
        <v>5211</v>
      </c>
      <c r="H2064">
        <v>5022</v>
      </c>
      <c r="I2064">
        <v>5574</v>
      </c>
      <c r="J2064">
        <v>5348</v>
      </c>
      <c r="K2064">
        <v>5369</v>
      </c>
      <c r="L2064">
        <v>4820</v>
      </c>
      <c r="M2064">
        <v>4643</v>
      </c>
      <c r="N2064">
        <v>4808</v>
      </c>
      <c r="O2064">
        <v>5625</v>
      </c>
      <c r="P2064">
        <v>5264</v>
      </c>
      <c r="Q2064">
        <v>5400</v>
      </c>
      <c r="R2064">
        <v>5233</v>
      </c>
      <c r="S2064">
        <v>5429</v>
      </c>
    </row>
    <row r="2065" spans="1:19" x14ac:dyDescent="0.25">
      <c r="A2065">
        <v>3746</v>
      </c>
      <c r="B2065" t="s">
        <v>2932</v>
      </c>
      <c r="C2065" t="s">
        <v>167</v>
      </c>
      <c r="D2065" t="s">
        <v>2912</v>
      </c>
      <c r="E2065">
        <v>-52.385300000000001</v>
      </c>
      <c r="F2065">
        <v>-26.139500000000002</v>
      </c>
      <c r="G2065">
        <v>4913</v>
      </c>
      <c r="H2065">
        <v>5479</v>
      </c>
      <c r="I2065">
        <v>5352</v>
      </c>
      <c r="J2065">
        <v>5413</v>
      </c>
      <c r="K2065">
        <v>4914</v>
      </c>
      <c r="L2065">
        <v>4209</v>
      </c>
      <c r="M2065">
        <v>3842</v>
      </c>
      <c r="N2065">
        <v>4151</v>
      </c>
      <c r="O2065">
        <v>5044</v>
      </c>
      <c r="P2065">
        <v>4641</v>
      </c>
      <c r="Q2065">
        <v>5041</v>
      </c>
      <c r="R2065">
        <v>5479</v>
      </c>
      <c r="S2065">
        <v>5396</v>
      </c>
    </row>
    <row r="2066" spans="1:19" x14ac:dyDescent="0.25">
      <c r="A2066">
        <v>56383</v>
      </c>
      <c r="B2066" t="s">
        <v>913</v>
      </c>
      <c r="C2066" t="s">
        <v>167</v>
      </c>
      <c r="D2066" t="s">
        <v>792</v>
      </c>
      <c r="E2066">
        <v>-38.488599999999998</v>
      </c>
      <c r="F2066">
        <v>-4.1109</v>
      </c>
      <c r="G2066">
        <v>5720</v>
      </c>
      <c r="H2066">
        <v>5572</v>
      </c>
      <c r="I2066">
        <v>5623</v>
      </c>
      <c r="J2066">
        <v>5515</v>
      </c>
      <c r="K2066">
        <v>4975</v>
      </c>
      <c r="L2066">
        <v>5341</v>
      </c>
      <c r="M2066">
        <v>5333</v>
      </c>
      <c r="N2066">
        <v>5627</v>
      </c>
      <c r="O2066">
        <v>6188</v>
      </c>
      <c r="P2066">
        <v>6225</v>
      </c>
      <c r="Q2066">
        <v>6296</v>
      </c>
      <c r="R2066">
        <v>6212</v>
      </c>
      <c r="S2066">
        <v>5733</v>
      </c>
    </row>
    <row r="2067" spans="1:19" x14ac:dyDescent="0.25">
      <c r="A2067">
        <v>2899</v>
      </c>
      <c r="B2067" t="s">
        <v>4316</v>
      </c>
      <c r="C2067" t="s">
        <v>167</v>
      </c>
      <c r="D2067" t="s">
        <v>3898</v>
      </c>
      <c r="E2067">
        <v>-54.305799999999998</v>
      </c>
      <c r="F2067">
        <v>-27.628699999999998</v>
      </c>
      <c r="G2067">
        <v>4892</v>
      </c>
      <c r="H2067">
        <v>5685</v>
      </c>
      <c r="I2067">
        <v>5756</v>
      </c>
      <c r="J2067">
        <v>5523</v>
      </c>
      <c r="K2067">
        <v>4869</v>
      </c>
      <c r="L2067">
        <v>4074</v>
      </c>
      <c r="M2067">
        <v>3486</v>
      </c>
      <c r="N2067">
        <v>3855</v>
      </c>
      <c r="O2067">
        <v>4601</v>
      </c>
      <c r="P2067">
        <v>4435</v>
      </c>
      <c r="Q2067">
        <v>5122</v>
      </c>
      <c r="R2067">
        <v>5597</v>
      </c>
      <c r="S2067">
        <v>5697</v>
      </c>
    </row>
    <row r="2068" spans="1:19" x14ac:dyDescent="0.25">
      <c r="A2068">
        <v>6424</v>
      </c>
      <c r="B2068" t="s">
        <v>4882</v>
      </c>
      <c r="C2068" t="s">
        <v>167</v>
      </c>
      <c r="D2068" t="s">
        <v>4704</v>
      </c>
      <c r="E2068">
        <v>-47.214700000000001</v>
      </c>
      <c r="F2068">
        <v>-22.853300000000001</v>
      </c>
      <c r="G2068">
        <v>5192</v>
      </c>
      <c r="H2068">
        <v>5097</v>
      </c>
      <c r="I2068">
        <v>5515</v>
      </c>
      <c r="J2068">
        <v>5341</v>
      </c>
      <c r="K2068">
        <v>5379</v>
      </c>
      <c r="L2068">
        <v>4731</v>
      </c>
      <c r="M2068">
        <v>4634</v>
      </c>
      <c r="N2068">
        <v>4725</v>
      </c>
      <c r="O2068">
        <v>5579</v>
      </c>
      <c r="P2068">
        <v>5224</v>
      </c>
      <c r="Q2068">
        <v>5370</v>
      </c>
      <c r="R2068">
        <v>5257</v>
      </c>
      <c r="S2068">
        <v>5448</v>
      </c>
    </row>
    <row r="2069" spans="1:19" x14ac:dyDescent="0.25">
      <c r="A2069">
        <v>49472</v>
      </c>
      <c r="B2069" t="s">
        <v>3590</v>
      </c>
      <c r="C2069" t="s">
        <v>167</v>
      </c>
      <c r="D2069" t="s">
        <v>3448</v>
      </c>
      <c r="E2069">
        <v>-42.560099999999998</v>
      </c>
      <c r="F2069">
        <v>-5.9889999999999999</v>
      </c>
      <c r="G2069">
        <v>5660</v>
      </c>
      <c r="H2069">
        <v>4874</v>
      </c>
      <c r="I2069">
        <v>5113</v>
      </c>
      <c r="J2069">
        <v>5292</v>
      </c>
      <c r="K2069">
        <v>5276</v>
      </c>
      <c r="L2069">
        <v>5447</v>
      </c>
      <c r="M2069">
        <v>5695</v>
      </c>
      <c r="N2069">
        <v>5902</v>
      </c>
      <c r="O2069">
        <v>6407</v>
      </c>
      <c r="P2069">
        <v>6620</v>
      </c>
      <c r="Q2069">
        <v>6181</v>
      </c>
      <c r="R2069">
        <v>5768</v>
      </c>
      <c r="S2069">
        <v>5346</v>
      </c>
    </row>
    <row r="2070" spans="1:19" x14ac:dyDescent="0.25">
      <c r="A2070">
        <v>371</v>
      </c>
      <c r="B2070" t="s">
        <v>3914</v>
      </c>
      <c r="C2070" t="s">
        <v>167</v>
      </c>
      <c r="D2070" t="s">
        <v>3898</v>
      </c>
      <c r="E2070">
        <v>-53.867199999999997</v>
      </c>
      <c r="F2070">
        <v>-31.4072</v>
      </c>
      <c r="G2070">
        <v>4790</v>
      </c>
      <c r="H2070">
        <v>5657</v>
      </c>
      <c r="I2070">
        <v>5665</v>
      </c>
      <c r="J2070">
        <v>5490</v>
      </c>
      <c r="K2070">
        <v>4747</v>
      </c>
      <c r="L2070">
        <v>3760</v>
      </c>
      <c r="M2070">
        <v>3364</v>
      </c>
      <c r="N2070">
        <v>3644</v>
      </c>
      <c r="O2070">
        <v>4152</v>
      </c>
      <c r="P2070">
        <v>4282</v>
      </c>
      <c r="Q2070">
        <v>5078</v>
      </c>
      <c r="R2070">
        <v>5769</v>
      </c>
      <c r="S2070">
        <v>5870</v>
      </c>
    </row>
    <row r="2071" spans="1:19" x14ac:dyDescent="0.25">
      <c r="A2071">
        <v>43453</v>
      </c>
      <c r="B2071" t="s">
        <v>315</v>
      </c>
      <c r="C2071" t="s">
        <v>167</v>
      </c>
      <c r="D2071" t="s">
        <v>312</v>
      </c>
      <c r="E2071">
        <v>-63.033200000000001</v>
      </c>
      <c r="F2071">
        <v>-7.5121000000000002</v>
      </c>
      <c r="G2071">
        <v>4528</v>
      </c>
      <c r="H2071">
        <v>4006</v>
      </c>
      <c r="I2071">
        <v>4271</v>
      </c>
      <c r="J2071">
        <v>4376</v>
      </c>
      <c r="K2071">
        <v>4397</v>
      </c>
      <c r="L2071">
        <v>4130</v>
      </c>
      <c r="M2071">
        <v>4727</v>
      </c>
      <c r="N2071">
        <v>4812</v>
      </c>
      <c r="O2071">
        <v>5139</v>
      </c>
      <c r="P2071">
        <v>5013</v>
      </c>
      <c r="Q2071">
        <v>4802</v>
      </c>
      <c r="R2071">
        <v>4474</v>
      </c>
      <c r="S2071">
        <v>4191</v>
      </c>
    </row>
    <row r="2072" spans="1:19" x14ac:dyDescent="0.25">
      <c r="A2072">
        <v>2903</v>
      </c>
      <c r="B2072" t="s">
        <v>315</v>
      </c>
      <c r="C2072" t="s">
        <v>167</v>
      </c>
      <c r="D2072" t="s">
        <v>3898</v>
      </c>
      <c r="E2072">
        <v>-53.97</v>
      </c>
      <c r="F2072">
        <v>-27.569500000000001</v>
      </c>
      <c r="G2072">
        <v>4904</v>
      </c>
      <c r="H2072">
        <v>5657</v>
      </c>
      <c r="I2072">
        <v>5676</v>
      </c>
      <c r="J2072">
        <v>5511</v>
      </c>
      <c r="K2072">
        <v>4894</v>
      </c>
      <c r="L2072">
        <v>4119</v>
      </c>
      <c r="M2072">
        <v>3551</v>
      </c>
      <c r="N2072">
        <v>3971</v>
      </c>
      <c r="O2072">
        <v>4622</v>
      </c>
      <c r="P2072">
        <v>4402</v>
      </c>
      <c r="Q2072">
        <v>5130</v>
      </c>
      <c r="R2072">
        <v>5598</v>
      </c>
      <c r="S2072">
        <v>5711</v>
      </c>
    </row>
    <row r="2073" spans="1:19" x14ac:dyDescent="0.25">
      <c r="A2073">
        <v>60937</v>
      </c>
      <c r="B2073" t="s">
        <v>1475</v>
      </c>
      <c r="C2073" t="s">
        <v>167</v>
      </c>
      <c r="D2073" t="s">
        <v>1298</v>
      </c>
      <c r="E2073">
        <v>-43.465200000000003</v>
      </c>
      <c r="F2073">
        <v>-2.5987</v>
      </c>
      <c r="G2073">
        <v>5253</v>
      </c>
      <c r="H2073">
        <v>4810</v>
      </c>
      <c r="I2073">
        <v>4839</v>
      </c>
      <c r="J2073">
        <v>4730</v>
      </c>
      <c r="K2073">
        <v>4670</v>
      </c>
      <c r="L2073">
        <v>4804</v>
      </c>
      <c r="M2073">
        <v>5012</v>
      </c>
      <c r="N2073">
        <v>5209</v>
      </c>
      <c r="O2073">
        <v>5897</v>
      </c>
      <c r="P2073">
        <v>6223</v>
      </c>
      <c r="Q2073">
        <v>5907</v>
      </c>
      <c r="R2073">
        <v>5638</v>
      </c>
      <c r="S2073">
        <v>5299</v>
      </c>
    </row>
    <row r="2074" spans="1:19" x14ac:dyDescent="0.25">
      <c r="A2074">
        <v>7926</v>
      </c>
      <c r="B2074" t="s">
        <v>5049</v>
      </c>
      <c r="C2074" t="s">
        <v>167</v>
      </c>
      <c r="D2074" t="s">
        <v>4704</v>
      </c>
      <c r="E2074">
        <v>-49.024900000000002</v>
      </c>
      <c r="F2074">
        <v>-21.89</v>
      </c>
      <c r="G2074">
        <v>5331</v>
      </c>
      <c r="H2074">
        <v>5263</v>
      </c>
      <c r="I2074">
        <v>5746</v>
      </c>
      <c r="J2074">
        <v>5486</v>
      </c>
      <c r="K2074">
        <v>5477</v>
      </c>
      <c r="L2074">
        <v>4833</v>
      </c>
      <c r="M2074">
        <v>4751</v>
      </c>
      <c r="N2074">
        <v>4902</v>
      </c>
      <c r="O2074">
        <v>5671</v>
      </c>
      <c r="P2074">
        <v>5267</v>
      </c>
      <c r="Q2074">
        <v>5535</v>
      </c>
      <c r="R2074">
        <v>5482</v>
      </c>
      <c r="S2074">
        <v>5562</v>
      </c>
    </row>
    <row r="2075" spans="1:19" x14ac:dyDescent="0.25">
      <c r="A2075">
        <v>22908</v>
      </c>
      <c r="B2075" t="s">
        <v>1274</v>
      </c>
      <c r="C2075" t="s">
        <v>167</v>
      </c>
      <c r="D2075" t="s">
        <v>1058</v>
      </c>
      <c r="E2075">
        <v>-46.633800000000001</v>
      </c>
      <c r="F2075">
        <v>-14.1015</v>
      </c>
      <c r="G2075">
        <v>5755</v>
      </c>
      <c r="H2075">
        <v>5544</v>
      </c>
      <c r="I2075">
        <v>5775</v>
      </c>
      <c r="J2075">
        <v>5575</v>
      </c>
      <c r="K2075">
        <v>5790</v>
      </c>
      <c r="L2075">
        <v>5716</v>
      </c>
      <c r="M2075">
        <v>5754</v>
      </c>
      <c r="N2075">
        <v>6089</v>
      </c>
      <c r="O2075">
        <v>6442</v>
      </c>
      <c r="P2075">
        <v>6172</v>
      </c>
      <c r="Q2075">
        <v>5700</v>
      </c>
      <c r="R2075">
        <v>5078</v>
      </c>
      <c r="S2075">
        <v>5429</v>
      </c>
    </row>
    <row r="2076" spans="1:19" x14ac:dyDescent="0.25">
      <c r="A2076">
        <v>7910</v>
      </c>
      <c r="B2076" t="s">
        <v>5043</v>
      </c>
      <c r="C2076" t="s">
        <v>167</v>
      </c>
      <c r="D2076" t="s">
        <v>4704</v>
      </c>
      <c r="E2076">
        <v>-50.688899999999997</v>
      </c>
      <c r="F2076">
        <v>-21.858000000000001</v>
      </c>
      <c r="G2076">
        <v>5311</v>
      </c>
      <c r="H2076">
        <v>5272</v>
      </c>
      <c r="I2076">
        <v>5640</v>
      </c>
      <c r="J2076">
        <v>5535</v>
      </c>
      <c r="K2076">
        <v>5444</v>
      </c>
      <c r="L2076">
        <v>4870</v>
      </c>
      <c r="M2076">
        <v>4674</v>
      </c>
      <c r="N2076">
        <v>4871</v>
      </c>
      <c r="O2076">
        <v>5753</v>
      </c>
      <c r="P2076">
        <v>5176</v>
      </c>
      <c r="Q2076">
        <v>5416</v>
      </c>
      <c r="R2076">
        <v>5493</v>
      </c>
      <c r="S2076">
        <v>5584</v>
      </c>
    </row>
    <row r="2077" spans="1:19" x14ac:dyDescent="0.25">
      <c r="A2077">
        <v>25972</v>
      </c>
      <c r="B2077" t="s">
        <v>578</v>
      </c>
      <c r="C2077" t="s">
        <v>167</v>
      </c>
      <c r="D2077" t="s">
        <v>375</v>
      </c>
      <c r="E2077">
        <v>-40.2059</v>
      </c>
      <c r="F2077">
        <v>-12.767099999999999</v>
      </c>
      <c r="G2077">
        <v>5061</v>
      </c>
      <c r="H2077">
        <v>5549</v>
      </c>
      <c r="I2077">
        <v>5697</v>
      </c>
      <c r="J2077">
        <v>5777</v>
      </c>
      <c r="K2077">
        <v>4939</v>
      </c>
      <c r="L2077">
        <v>4385</v>
      </c>
      <c r="M2077">
        <v>4101</v>
      </c>
      <c r="N2077">
        <v>4248</v>
      </c>
      <c r="O2077">
        <v>4734</v>
      </c>
      <c r="P2077">
        <v>5423</v>
      </c>
      <c r="Q2077">
        <v>5222</v>
      </c>
      <c r="R2077">
        <v>5195</v>
      </c>
      <c r="S2077">
        <v>5458</v>
      </c>
    </row>
    <row r="2078" spans="1:19" x14ac:dyDescent="0.25">
      <c r="A2078">
        <v>12397</v>
      </c>
      <c r="B2078" t="s">
        <v>2236</v>
      </c>
      <c r="C2078" t="s">
        <v>167</v>
      </c>
      <c r="D2078" t="s">
        <v>1727</v>
      </c>
      <c r="E2078">
        <v>-42.2151</v>
      </c>
      <c r="F2078">
        <v>-19.4392</v>
      </c>
      <c r="G2078">
        <v>4984</v>
      </c>
      <c r="H2078">
        <v>5326</v>
      </c>
      <c r="I2078">
        <v>5776</v>
      </c>
      <c r="J2078">
        <v>5256</v>
      </c>
      <c r="K2078">
        <v>5090</v>
      </c>
      <c r="L2078">
        <v>4592</v>
      </c>
      <c r="M2078">
        <v>4436</v>
      </c>
      <c r="N2078">
        <v>4546</v>
      </c>
      <c r="O2078">
        <v>5072</v>
      </c>
      <c r="P2078">
        <v>5098</v>
      </c>
      <c r="Q2078">
        <v>4929</v>
      </c>
      <c r="R2078">
        <v>4512</v>
      </c>
      <c r="S2078">
        <v>5170</v>
      </c>
    </row>
    <row r="2079" spans="1:19" x14ac:dyDescent="0.25">
      <c r="A2079">
        <v>6405</v>
      </c>
      <c r="B2079" t="s">
        <v>4878</v>
      </c>
      <c r="C2079" t="s">
        <v>167</v>
      </c>
      <c r="D2079" t="s">
        <v>4704</v>
      </c>
      <c r="E2079">
        <v>-49.1629</v>
      </c>
      <c r="F2079">
        <v>-22.870999999999999</v>
      </c>
      <c r="G2079">
        <v>5126</v>
      </c>
      <c r="H2079">
        <v>4964</v>
      </c>
      <c r="I2079">
        <v>5468</v>
      </c>
      <c r="J2079">
        <v>5308</v>
      </c>
      <c r="K2079">
        <v>5346</v>
      </c>
      <c r="L2079">
        <v>4606</v>
      </c>
      <c r="M2079">
        <v>4500</v>
      </c>
      <c r="N2079">
        <v>4665</v>
      </c>
      <c r="O2079">
        <v>5577</v>
      </c>
      <c r="P2079">
        <v>5113</v>
      </c>
      <c r="Q2079">
        <v>5244</v>
      </c>
      <c r="R2079">
        <v>5314</v>
      </c>
      <c r="S2079">
        <v>5403</v>
      </c>
    </row>
    <row r="2080" spans="1:19" x14ac:dyDescent="0.25">
      <c r="A2080">
        <v>37904</v>
      </c>
      <c r="B2080" t="s">
        <v>3293</v>
      </c>
      <c r="C2080" t="s">
        <v>167</v>
      </c>
      <c r="D2080" t="s">
        <v>3284</v>
      </c>
      <c r="E2080">
        <v>-36.846499999999999</v>
      </c>
      <c r="F2080">
        <v>-9.0436999999999994</v>
      </c>
      <c r="G2080">
        <v>5431</v>
      </c>
      <c r="H2080">
        <v>5808</v>
      </c>
      <c r="I2080">
        <v>5719</v>
      </c>
      <c r="J2080">
        <v>5888</v>
      </c>
      <c r="K2080">
        <v>5507</v>
      </c>
      <c r="L2080">
        <v>4681</v>
      </c>
      <c r="M2080">
        <v>4247</v>
      </c>
      <c r="N2080">
        <v>4394</v>
      </c>
      <c r="O2080">
        <v>5006</v>
      </c>
      <c r="P2080">
        <v>5774</v>
      </c>
      <c r="Q2080">
        <v>5958</v>
      </c>
      <c r="R2080">
        <v>6215</v>
      </c>
      <c r="S2080">
        <v>5978</v>
      </c>
    </row>
    <row r="2081" spans="1:19" x14ac:dyDescent="0.25">
      <c r="A2081">
        <v>5377</v>
      </c>
      <c r="B2081" t="s">
        <v>3152</v>
      </c>
      <c r="C2081" t="s">
        <v>167</v>
      </c>
      <c r="D2081" t="s">
        <v>2912</v>
      </c>
      <c r="E2081">
        <v>-50.193600000000004</v>
      </c>
      <c r="F2081">
        <v>-23.848299999999998</v>
      </c>
      <c r="G2081">
        <v>5048</v>
      </c>
      <c r="H2081">
        <v>5125</v>
      </c>
      <c r="I2081">
        <v>5444</v>
      </c>
      <c r="J2081">
        <v>5345</v>
      </c>
      <c r="K2081">
        <v>5203</v>
      </c>
      <c r="L2081">
        <v>4495</v>
      </c>
      <c r="M2081">
        <v>4189</v>
      </c>
      <c r="N2081">
        <v>4450</v>
      </c>
      <c r="O2081">
        <v>5370</v>
      </c>
      <c r="P2081">
        <v>5005</v>
      </c>
      <c r="Q2081">
        <v>5101</v>
      </c>
      <c r="R2081">
        <v>5385</v>
      </c>
      <c r="S2081">
        <v>5469</v>
      </c>
    </row>
    <row r="2082" spans="1:19" x14ac:dyDescent="0.25">
      <c r="A2082">
        <v>1644</v>
      </c>
      <c r="B2082" t="s">
        <v>4061</v>
      </c>
      <c r="C2082" t="s">
        <v>167</v>
      </c>
      <c r="D2082" t="s">
        <v>3898</v>
      </c>
      <c r="E2082">
        <v>-53.13</v>
      </c>
      <c r="F2082">
        <v>-29.4208</v>
      </c>
      <c r="G2082">
        <v>4757</v>
      </c>
      <c r="H2082">
        <v>5487</v>
      </c>
      <c r="I2082">
        <v>5665</v>
      </c>
      <c r="J2082">
        <v>5436</v>
      </c>
      <c r="K2082">
        <v>4785</v>
      </c>
      <c r="L2082">
        <v>3866</v>
      </c>
      <c r="M2082">
        <v>3363</v>
      </c>
      <c r="N2082">
        <v>3677</v>
      </c>
      <c r="O2082">
        <v>4338</v>
      </c>
      <c r="P2082">
        <v>4170</v>
      </c>
      <c r="Q2082">
        <v>4904</v>
      </c>
      <c r="R2082">
        <v>5643</v>
      </c>
      <c r="S2082">
        <v>5745</v>
      </c>
    </row>
    <row r="2083" spans="1:19" x14ac:dyDescent="0.25">
      <c r="A2083">
        <v>54005</v>
      </c>
      <c r="B2083" t="s">
        <v>872</v>
      </c>
      <c r="C2083" t="s">
        <v>167</v>
      </c>
      <c r="D2083" t="s">
        <v>792</v>
      </c>
      <c r="E2083">
        <v>-38.824300000000001</v>
      </c>
      <c r="F2083">
        <v>-4.8209</v>
      </c>
      <c r="G2083">
        <v>5711</v>
      </c>
      <c r="H2083">
        <v>5347</v>
      </c>
      <c r="I2083">
        <v>5472</v>
      </c>
      <c r="J2083">
        <v>5651</v>
      </c>
      <c r="K2083">
        <v>5208</v>
      </c>
      <c r="L2083">
        <v>5414</v>
      </c>
      <c r="M2083">
        <v>5169</v>
      </c>
      <c r="N2083">
        <v>5541</v>
      </c>
      <c r="O2083">
        <v>6286</v>
      </c>
      <c r="P2083">
        <v>6524</v>
      </c>
      <c r="Q2083">
        <v>6394</v>
      </c>
      <c r="R2083">
        <v>6047</v>
      </c>
      <c r="S2083">
        <v>5478</v>
      </c>
    </row>
    <row r="2084" spans="1:19" x14ac:dyDescent="0.25">
      <c r="A2084">
        <v>7765</v>
      </c>
      <c r="B2084" t="s">
        <v>5035</v>
      </c>
      <c r="C2084" t="s">
        <v>167</v>
      </c>
      <c r="D2084" t="s">
        <v>4704</v>
      </c>
      <c r="E2084">
        <v>-48.003999999999998</v>
      </c>
      <c r="F2084">
        <v>-21.956600000000002</v>
      </c>
      <c r="G2084">
        <v>5215</v>
      </c>
      <c r="H2084">
        <v>4990</v>
      </c>
      <c r="I2084">
        <v>5589</v>
      </c>
      <c r="J2084">
        <v>5349</v>
      </c>
      <c r="K2084">
        <v>5343</v>
      </c>
      <c r="L2084">
        <v>4877</v>
      </c>
      <c r="M2084">
        <v>4783</v>
      </c>
      <c r="N2084">
        <v>4852</v>
      </c>
      <c r="O2084">
        <v>5655</v>
      </c>
      <c r="P2084">
        <v>5267</v>
      </c>
      <c r="Q2084">
        <v>5365</v>
      </c>
      <c r="R2084">
        <v>5193</v>
      </c>
      <c r="S2084">
        <v>5316</v>
      </c>
    </row>
    <row r="2085" spans="1:19" x14ac:dyDescent="0.25">
      <c r="A2085">
        <v>37913</v>
      </c>
      <c r="B2085" t="s">
        <v>287</v>
      </c>
      <c r="C2085" t="s">
        <v>167</v>
      </c>
      <c r="D2085" t="s">
        <v>192</v>
      </c>
      <c r="E2085">
        <v>-35.937600000000003</v>
      </c>
      <c r="F2085">
        <v>-8.9786999999999999</v>
      </c>
      <c r="G2085">
        <v>5144</v>
      </c>
      <c r="H2085">
        <v>5534</v>
      </c>
      <c r="I2085">
        <v>5631</v>
      </c>
      <c r="J2085">
        <v>5763</v>
      </c>
      <c r="K2085">
        <v>5227</v>
      </c>
      <c r="L2085">
        <v>4379</v>
      </c>
      <c r="M2085">
        <v>3949</v>
      </c>
      <c r="N2085">
        <v>4042</v>
      </c>
      <c r="O2085">
        <v>4645</v>
      </c>
      <c r="P2085">
        <v>5409</v>
      </c>
      <c r="Q2085">
        <v>5523</v>
      </c>
      <c r="R2085">
        <v>5885</v>
      </c>
      <c r="S2085">
        <v>5735</v>
      </c>
    </row>
    <row r="2086" spans="1:19" x14ac:dyDescent="0.25">
      <c r="A2086">
        <v>10949</v>
      </c>
      <c r="B2086" t="s">
        <v>1014</v>
      </c>
      <c r="C2086" t="s">
        <v>167</v>
      </c>
      <c r="D2086" t="s">
        <v>979</v>
      </c>
      <c r="E2086">
        <v>-41.509</v>
      </c>
      <c r="F2086">
        <v>-20.235199999999999</v>
      </c>
      <c r="G2086">
        <v>4884</v>
      </c>
      <c r="H2086">
        <v>5245</v>
      </c>
      <c r="I2086">
        <v>5701</v>
      </c>
      <c r="J2086">
        <v>5093</v>
      </c>
      <c r="K2086">
        <v>5024</v>
      </c>
      <c r="L2086">
        <v>4520</v>
      </c>
      <c r="M2086">
        <v>4433</v>
      </c>
      <c r="N2086">
        <v>4494</v>
      </c>
      <c r="O2086">
        <v>5043</v>
      </c>
      <c r="P2086">
        <v>5022</v>
      </c>
      <c r="Q2086">
        <v>4721</v>
      </c>
      <c r="R2086">
        <v>4411</v>
      </c>
      <c r="S2086">
        <v>4896</v>
      </c>
    </row>
    <row r="2087" spans="1:19" x14ac:dyDescent="0.25">
      <c r="A2087">
        <v>4345</v>
      </c>
      <c r="B2087" t="s">
        <v>3035</v>
      </c>
      <c r="C2087" t="s">
        <v>167</v>
      </c>
      <c r="D2087" t="s">
        <v>2912</v>
      </c>
      <c r="E2087">
        <v>-53.015099999999997</v>
      </c>
      <c r="F2087">
        <v>-25.111799999999999</v>
      </c>
      <c r="G2087">
        <v>4960</v>
      </c>
      <c r="H2087">
        <v>5501</v>
      </c>
      <c r="I2087">
        <v>5283</v>
      </c>
      <c r="J2087">
        <v>5389</v>
      </c>
      <c r="K2087">
        <v>5048</v>
      </c>
      <c r="L2087">
        <v>4249</v>
      </c>
      <c r="M2087">
        <v>3994</v>
      </c>
      <c r="N2087">
        <v>4216</v>
      </c>
      <c r="O2087">
        <v>5192</v>
      </c>
      <c r="P2087">
        <v>4775</v>
      </c>
      <c r="Q2087">
        <v>5064</v>
      </c>
      <c r="R2087">
        <v>5372</v>
      </c>
      <c r="S2087">
        <v>5432</v>
      </c>
    </row>
    <row r="2088" spans="1:19" x14ac:dyDescent="0.25">
      <c r="A2088">
        <v>8829</v>
      </c>
      <c r="B2088" t="s">
        <v>1881</v>
      </c>
      <c r="C2088" t="s">
        <v>167</v>
      </c>
      <c r="D2088" t="s">
        <v>1727</v>
      </c>
      <c r="E2088">
        <v>-43.964300000000001</v>
      </c>
      <c r="F2088">
        <v>-21.433499999999999</v>
      </c>
      <c r="G2088">
        <v>4948</v>
      </c>
      <c r="H2088">
        <v>4978</v>
      </c>
      <c r="I2088">
        <v>5532</v>
      </c>
      <c r="J2088">
        <v>4989</v>
      </c>
      <c r="K2088">
        <v>4900</v>
      </c>
      <c r="L2088">
        <v>4559</v>
      </c>
      <c r="M2088">
        <v>4538</v>
      </c>
      <c r="N2088">
        <v>4685</v>
      </c>
      <c r="O2088">
        <v>5472</v>
      </c>
      <c r="P2088">
        <v>5219</v>
      </c>
      <c r="Q2088">
        <v>4978</v>
      </c>
      <c r="R2088">
        <v>4567</v>
      </c>
      <c r="S2088">
        <v>4960</v>
      </c>
    </row>
    <row r="2089" spans="1:19" x14ac:dyDescent="0.25">
      <c r="A2089">
        <v>12171</v>
      </c>
      <c r="B2089" t="s">
        <v>2211</v>
      </c>
      <c r="C2089" t="s">
        <v>167</v>
      </c>
      <c r="D2089" t="s">
        <v>1727</v>
      </c>
      <c r="E2089">
        <v>-46.547400000000003</v>
      </c>
      <c r="F2089">
        <v>-19.489000000000001</v>
      </c>
      <c r="G2089">
        <v>5372</v>
      </c>
      <c r="H2089">
        <v>5028</v>
      </c>
      <c r="I2089">
        <v>5604</v>
      </c>
      <c r="J2089">
        <v>5044</v>
      </c>
      <c r="K2089">
        <v>5406</v>
      </c>
      <c r="L2089">
        <v>5303</v>
      </c>
      <c r="M2089">
        <v>5244</v>
      </c>
      <c r="N2089">
        <v>5438</v>
      </c>
      <c r="O2089">
        <v>6369</v>
      </c>
      <c r="P2089">
        <v>5760</v>
      </c>
      <c r="Q2089">
        <v>5393</v>
      </c>
      <c r="R2089">
        <v>4831</v>
      </c>
      <c r="S2089">
        <v>5046</v>
      </c>
    </row>
    <row r="2090" spans="1:19" x14ac:dyDescent="0.25">
      <c r="A2090">
        <v>2588</v>
      </c>
      <c r="B2090" t="s">
        <v>4246</v>
      </c>
      <c r="C2090" t="s">
        <v>167</v>
      </c>
      <c r="D2090" t="s">
        <v>3898</v>
      </c>
      <c r="E2090">
        <v>-51.860300000000002</v>
      </c>
      <c r="F2090">
        <v>-28.056999999999999</v>
      </c>
      <c r="G2090">
        <v>4794</v>
      </c>
      <c r="H2090">
        <v>5474</v>
      </c>
      <c r="I2090">
        <v>5484</v>
      </c>
      <c r="J2090">
        <v>5320</v>
      </c>
      <c r="K2090">
        <v>4858</v>
      </c>
      <c r="L2090">
        <v>3967</v>
      </c>
      <c r="M2090">
        <v>3483</v>
      </c>
      <c r="N2090">
        <v>3916</v>
      </c>
      <c r="O2090">
        <v>4594</v>
      </c>
      <c r="P2090">
        <v>4274</v>
      </c>
      <c r="Q2090">
        <v>4933</v>
      </c>
      <c r="R2090">
        <v>5608</v>
      </c>
      <c r="S2090">
        <v>5618</v>
      </c>
    </row>
    <row r="2091" spans="1:19" x14ac:dyDescent="0.25">
      <c r="A2091">
        <v>17019</v>
      </c>
      <c r="B2091" t="s">
        <v>2454</v>
      </c>
      <c r="C2091" t="s">
        <v>167</v>
      </c>
      <c r="D2091" t="s">
        <v>1727</v>
      </c>
      <c r="E2091">
        <v>-44.909199999999998</v>
      </c>
      <c r="F2091">
        <v>-16.857900000000001</v>
      </c>
      <c r="G2091">
        <v>5857</v>
      </c>
      <c r="H2091">
        <v>5797</v>
      </c>
      <c r="I2091">
        <v>6235</v>
      </c>
      <c r="J2091">
        <v>5736</v>
      </c>
      <c r="K2091">
        <v>6077</v>
      </c>
      <c r="L2091">
        <v>5730</v>
      </c>
      <c r="M2091">
        <v>5572</v>
      </c>
      <c r="N2091">
        <v>5818</v>
      </c>
      <c r="O2091">
        <v>6449</v>
      </c>
      <c r="P2091">
        <v>6303</v>
      </c>
      <c r="Q2091">
        <v>5945</v>
      </c>
      <c r="R2091">
        <v>5194</v>
      </c>
      <c r="S2091">
        <v>5433</v>
      </c>
    </row>
    <row r="2092" spans="1:19" x14ac:dyDescent="0.25">
      <c r="A2092">
        <v>3174</v>
      </c>
      <c r="B2092" t="s">
        <v>4549</v>
      </c>
      <c r="C2092" t="s">
        <v>167</v>
      </c>
      <c r="D2092" t="s">
        <v>4434</v>
      </c>
      <c r="E2092">
        <v>-51.235599999999998</v>
      </c>
      <c r="F2092">
        <v>-27.185099999999998</v>
      </c>
      <c r="G2092">
        <v>4734</v>
      </c>
      <c r="H2092">
        <v>5270</v>
      </c>
      <c r="I2092">
        <v>5279</v>
      </c>
      <c r="J2092">
        <v>5268</v>
      </c>
      <c r="K2092">
        <v>4799</v>
      </c>
      <c r="L2092">
        <v>3941</v>
      </c>
      <c r="M2092">
        <v>3642</v>
      </c>
      <c r="N2092">
        <v>3861</v>
      </c>
      <c r="O2092">
        <v>4708</v>
      </c>
      <c r="P2092">
        <v>4359</v>
      </c>
      <c r="Q2092">
        <v>4793</v>
      </c>
      <c r="R2092">
        <v>5467</v>
      </c>
      <c r="S2092">
        <v>5423</v>
      </c>
    </row>
    <row r="2093" spans="1:19" x14ac:dyDescent="0.25">
      <c r="A2093">
        <v>56996</v>
      </c>
      <c r="B2093" t="s">
        <v>926</v>
      </c>
      <c r="C2093" t="s">
        <v>167</v>
      </c>
      <c r="D2093" t="s">
        <v>792</v>
      </c>
      <c r="E2093">
        <v>-40.891500000000001</v>
      </c>
      <c r="F2093">
        <v>-3.9243999999999999</v>
      </c>
      <c r="G2093">
        <v>5329</v>
      </c>
      <c r="H2093">
        <v>4723</v>
      </c>
      <c r="I2093">
        <v>4897</v>
      </c>
      <c r="J2093">
        <v>4921</v>
      </c>
      <c r="K2093">
        <v>4594</v>
      </c>
      <c r="L2093">
        <v>4816</v>
      </c>
      <c r="M2093">
        <v>4959</v>
      </c>
      <c r="N2093">
        <v>5351</v>
      </c>
      <c r="O2093">
        <v>6067</v>
      </c>
      <c r="P2093">
        <v>6402</v>
      </c>
      <c r="Q2093">
        <v>6183</v>
      </c>
      <c r="R2093">
        <v>5891</v>
      </c>
      <c r="S2093">
        <v>5140</v>
      </c>
    </row>
    <row r="2094" spans="1:19" x14ac:dyDescent="0.25">
      <c r="A2094">
        <v>43699</v>
      </c>
      <c r="B2094" t="s">
        <v>2733</v>
      </c>
      <c r="C2094" t="s">
        <v>167</v>
      </c>
      <c r="D2094" t="s">
        <v>2709</v>
      </c>
      <c r="E2094">
        <v>-38.406199999999998</v>
      </c>
      <c r="F2094">
        <v>-7.48</v>
      </c>
      <c r="G2094">
        <v>5948</v>
      </c>
      <c r="H2094">
        <v>5940</v>
      </c>
      <c r="I2094">
        <v>5972</v>
      </c>
      <c r="J2094">
        <v>6041</v>
      </c>
      <c r="K2094">
        <v>5928</v>
      </c>
      <c r="L2094">
        <v>5413</v>
      </c>
      <c r="M2094">
        <v>5055</v>
      </c>
      <c r="N2094">
        <v>5307</v>
      </c>
      <c r="O2094">
        <v>6064</v>
      </c>
      <c r="P2094">
        <v>6604</v>
      </c>
      <c r="Q2094">
        <v>6447</v>
      </c>
      <c r="R2094">
        <v>6491</v>
      </c>
      <c r="S2094">
        <v>6112</v>
      </c>
    </row>
    <row r="2095" spans="1:19" x14ac:dyDescent="0.25">
      <c r="A2095">
        <v>22520</v>
      </c>
      <c r="B2095" t="s">
        <v>466</v>
      </c>
      <c r="C2095" t="s">
        <v>167</v>
      </c>
      <c r="D2095" t="s">
        <v>375</v>
      </c>
      <c r="E2095">
        <v>-42.257399999999997</v>
      </c>
      <c r="F2095">
        <v>-14.271599999999999</v>
      </c>
      <c r="G2095">
        <v>5575</v>
      </c>
      <c r="H2095">
        <v>5807</v>
      </c>
      <c r="I2095">
        <v>6141</v>
      </c>
      <c r="J2095">
        <v>5770</v>
      </c>
      <c r="K2095">
        <v>5359</v>
      </c>
      <c r="L2095">
        <v>4997</v>
      </c>
      <c r="M2095">
        <v>4718</v>
      </c>
      <c r="N2095">
        <v>5140</v>
      </c>
      <c r="O2095">
        <v>5694</v>
      </c>
      <c r="P2095">
        <v>6036</v>
      </c>
      <c r="Q2095">
        <v>6018</v>
      </c>
      <c r="R2095">
        <v>5416</v>
      </c>
      <c r="S2095">
        <v>5799</v>
      </c>
    </row>
    <row r="2096" spans="1:19" x14ac:dyDescent="0.25">
      <c r="A2096">
        <v>21263</v>
      </c>
      <c r="B2096" t="s">
        <v>429</v>
      </c>
      <c r="C2096" t="s">
        <v>167</v>
      </c>
      <c r="D2096" t="s">
        <v>375</v>
      </c>
      <c r="E2096">
        <v>-39.591799999999999</v>
      </c>
      <c r="F2096">
        <v>-14.8583</v>
      </c>
      <c r="G2096">
        <v>4909</v>
      </c>
      <c r="H2096">
        <v>5419</v>
      </c>
      <c r="I2096">
        <v>5598</v>
      </c>
      <c r="J2096">
        <v>5472</v>
      </c>
      <c r="K2096">
        <v>4884</v>
      </c>
      <c r="L2096">
        <v>4354</v>
      </c>
      <c r="M2096">
        <v>4016</v>
      </c>
      <c r="N2096">
        <v>4219</v>
      </c>
      <c r="O2096">
        <v>4647</v>
      </c>
      <c r="P2096">
        <v>5055</v>
      </c>
      <c r="Q2096">
        <v>4955</v>
      </c>
      <c r="R2096">
        <v>4860</v>
      </c>
      <c r="S2096">
        <v>5434</v>
      </c>
    </row>
    <row r="2097" spans="1:19" x14ac:dyDescent="0.25">
      <c r="A2097">
        <v>3228</v>
      </c>
      <c r="B2097" t="s">
        <v>4576</v>
      </c>
      <c r="C2097" t="s">
        <v>167</v>
      </c>
      <c r="D2097" t="s">
        <v>4434</v>
      </c>
      <c r="E2097">
        <v>-51.368499999999997</v>
      </c>
      <c r="F2097">
        <v>-27.0886</v>
      </c>
      <c r="G2097">
        <v>4737</v>
      </c>
      <c r="H2097">
        <v>5223</v>
      </c>
      <c r="I2097">
        <v>5227</v>
      </c>
      <c r="J2097">
        <v>5288</v>
      </c>
      <c r="K2097">
        <v>4803</v>
      </c>
      <c r="L2097">
        <v>3978</v>
      </c>
      <c r="M2097">
        <v>3657</v>
      </c>
      <c r="N2097">
        <v>3850</v>
      </c>
      <c r="O2097">
        <v>4705</v>
      </c>
      <c r="P2097">
        <v>4407</v>
      </c>
      <c r="Q2097">
        <v>4825</v>
      </c>
      <c r="R2097">
        <v>5490</v>
      </c>
      <c r="S2097">
        <v>5395</v>
      </c>
    </row>
    <row r="2098" spans="1:19" x14ac:dyDescent="0.25">
      <c r="A2098">
        <v>24518</v>
      </c>
      <c r="B2098" t="s">
        <v>529</v>
      </c>
      <c r="C2098" t="s">
        <v>167</v>
      </c>
      <c r="D2098" t="s">
        <v>375</v>
      </c>
      <c r="E2098">
        <v>-41.284300000000002</v>
      </c>
      <c r="F2098">
        <v>-13.4064</v>
      </c>
      <c r="G2098">
        <v>5138</v>
      </c>
      <c r="H2098">
        <v>5520</v>
      </c>
      <c r="I2098">
        <v>5817</v>
      </c>
      <c r="J2098">
        <v>5619</v>
      </c>
      <c r="K2098">
        <v>4876</v>
      </c>
      <c r="L2098">
        <v>4512</v>
      </c>
      <c r="M2098">
        <v>4174</v>
      </c>
      <c r="N2098">
        <v>4343</v>
      </c>
      <c r="O2098">
        <v>4917</v>
      </c>
      <c r="P2098">
        <v>5672</v>
      </c>
      <c r="Q2098">
        <v>5510</v>
      </c>
      <c r="R2098">
        <v>5153</v>
      </c>
      <c r="S2098">
        <v>5538</v>
      </c>
    </row>
    <row r="2099" spans="1:19" x14ac:dyDescent="0.25">
      <c r="A2099">
        <v>21472</v>
      </c>
      <c r="B2099" t="s">
        <v>435</v>
      </c>
      <c r="C2099" t="s">
        <v>167</v>
      </c>
      <c r="D2099" t="s">
        <v>375</v>
      </c>
      <c r="E2099">
        <v>-39.988199999999999</v>
      </c>
      <c r="F2099">
        <v>-14.8454</v>
      </c>
      <c r="G2099">
        <v>4885</v>
      </c>
      <c r="H2099">
        <v>5400</v>
      </c>
      <c r="I2099">
        <v>5616</v>
      </c>
      <c r="J2099">
        <v>5505</v>
      </c>
      <c r="K2099">
        <v>4878</v>
      </c>
      <c r="L2099">
        <v>4345</v>
      </c>
      <c r="M2099">
        <v>4063</v>
      </c>
      <c r="N2099">
        <v>4150</v>
      </c>
      <c r="O2099">
        <v>4574</v>
      </c>
      <c r="P2099">
        <v>4949</v>
      </c>
      <c r="Q2099">
        <v>4848</v>
      </c>
      <c r="R2099">
        <v>4812</v>
      </c>
      <c r="S2099">
        <v>5477</v>
      </c>
    </row>
    <row r="2100" spans="1:19" x14ac:dyDescent="0.25">
      <c r="A2100">
        <v>53290</v>
      </c>
      <c r="B2100" t="s">
        <v>865</v>
      </c>
      <c r="C2100" t="s">
        <v>167</v>
      </c>
      <c r="D2100" t="s">
        <v>792</v>
      </c>
      <c r="E2100">
        <v>-38.636600000000001</v>
      </c>
      <c r="F2100">
        <v>-4.9703999999999997</v>
      </c>
      <c r="G2100">
        <v>5781</v>
      </c>
      <c r="H2100">
        <v>5447</v>
      </c>
      <c r="I2100">
        <v>5601</v>
      </c>
      <c r="J2100">
        <v>5758</v>
      </c>
      <c r="K2100">
        <v>5378</v>
      </c>
      <c r="L2100">
        <v>5382</v>
      </c>
      <c r="M2100">
        <v>5263</v>
      </c>
      <c r="N2100">
        <v>5632</v>
      </c>
      <c r="O2100">
        <v>6257</v>
      </c>
      <c r="P2100">
        <v>6498</v>
      </c>
      <c r="Q2100">
        <v>6436</v>
      </c>
      <c r="R2100">
        <v>6121</v>
      </c>
      <c r="S2100">
        <v>5606</v>
      </c>
    </row>
    <row r="2101" spans="1:19" x14ac:dyDescent="0.25">
      <c r="A2101">
        <v>39811</v>
      </c>
      <c r="B2101" t="s">
        <v>3338</v>
      </c>
      <c r="C2101" t="s">
        <v>167</v>
      </c>
      <c r="D2101" t="s">
        <v>3284</v>
      </c>
      <c r="E2101">
        <v>-37.695999999999998</v>
      </c>
      <c r="F2101">
        <v>-8.5380000000000003</v>
      </c>
      <c r="G2101">
        <v>5733</v>
      </c>
      <c r="H2101">
        <v>6029</v>
      </c>
      <c r="I2101">
        <v>6026</v>
      </c>
      <c r="J2101">
        <v>6254</v>
      </c>
      <c r="K2101">
        <v>5896</v>
      </c>
      <c r="L2101">
        <v>5078</v>
      </c>
      <c r="M2101">
        <v>4524</v>
      </c>
      <c r="N2101">
        <v>4716</v>
      </c>
      <c r="O2101">
        <v>5437</v>
      </c>
      <c r="P2101">
        <v>6189</v>
      </c>
      <c r="Q2101">
        <v>6191</v>
      </c>
      <c r="R2101">
        <v>6334</v>
      </c>
      <c r="S2101">
        <v>6122</v>
      </c>
    </row>
    <row r="2102" spans="1:19" x14ac:dyDescent="0.25">
      <c r="A2102">
        <v>29190</v>
      </c>
      <c r="B2102" t="s">
        <v>690</v>
      </c>
      <c r="C2102" t="s">
        <v>167</v>
      </c>
      <c r="D2102" t="s">
        <v>375</v>
      </c>
      <c r="E2102">
        <v>-42.0199</v>
      </c>
      <c r="F2102">
        <v>-11.6442</v>
      </c>
      <c r="G2102">
        <v>5648</v>
      </c>
      <c r="H2102">
        <v>5847</v>
      </c>
      <c r="I2102">
        <v>5819</v>
      </c>
      <c r="J2102">
        <v>5912</v>
      </c>
      <c r="K2102">
        <v>5392</v>
      </c>
      <c r="L2102">
        <v>5063</v>
      </c>
      <c r="M2102">
        <v>4916</v>
      </c>
      <c r="N2102">
        <v>5158</v>
      </c>
      <c r="O2102">
        <v>5814</v>
      </c>
      <c r="P2102">
        <v>6345</v>
      </c>
      <c r="Q2102">
        <v>6111</v>
      </c>
      <c r="R2102">
        <v>5644</v>
      </c>
      <c r="S2102">
        <v>5755</v>
      </c>
    </row>
    <row r="2103" spans="1:19" x14ac:dyDescent="0.25">
      <c r="A2103">
        <v>25701</v>
      </c>
      <c r="B2103" t="s">
        <v>566</v>
      </c>
      <c r="C2103" t="s">
        <v>167</v>
      </c>
      <c r="D2103" t="s">
        <v>375</v>
      </c>
      <c r="E2103">
        <v>-42.485900000000001</v>
      </c>
      <c r="F2103">
        <v>-12.8809</v>
      </c>
      <c r="G2103">
        <v>6009</v>
      </c>
      <c r="H2103">
        <v>6158</v>
      </c>
      <c r="I2103">
        <v>6328</v>
      </c>
      <c r="J2103">
        <v>6215</v>
      </c>
      <c r="K2103">
        <v>5919</v>
      </c>
      <c r="L2103">
        <v>5600</v>
      </c>
      <c r="M2103">
        <v>5485</v>
      </c>
      <c r="N2103">
        <v>5643</v>
      </c>
      <c r="O2103">
        <v>6220</v>
      </c>
      <c r="P2103">
        <v>6373</v>
      </c>
      <c r="Q2103">
        <v>6345</v>
      </c>
      <c r="R2103">
        <v>5734</v>
      </c>
      <c r="S2103">
        <v>6080</v>
      </c>
    </row>
    <row r="2104" spans="1:19" x14ac:dyDescent="0.25">
      <c r="A2104">
        <v>5901</v>
      </c>
      <c r="B2104" t="s">
        <v>3213</v>
      </c>
      <c r="C2104" t="s">
        <v>167</v>
      </c>
      <c r="D2104" t="s">
        <v>2912</v>
      </c>
      <c r="E2104">
        <v>-51.052700000000002</v>
      </c>
      <c r="F2104">
        <v>-23.266400000000001</v>
      </c>
      <c r="G2104">
        <v>5154</v>
      </c>
      <c r="H2104">
        <v>5250</v>
      </c>
      <c r="I2104">
        <v>5472</v>
      </c>
      <c r="J2104">
        <v>5489</v>
      </c>
      <c r="K2104">
        <v>5381</v>
      </c>
      <c r="L2104">
        <v>4583</v>
      </c>
      <c r="M2104">
        <v>4417</v>
      </c>
      <c r="N2104">
        <v>4599</v>
      </c>
      <c r="O2104">
        <v>5459</v>
      </c>
      <c r="P2104">
        <v>5098</v>
      </c>
      <c r="Q2104">
        <v>5168</v>
      </c>
      <c r="R2104">
        <v>5450</v>
      </c>
      <c r="S2104">
        <v>5482</v>
      </c>
    </row>
    <row r="2105" spans="1:19" x14ac:dyDescent="0.25">
      <c r="A2105">
        <v>26474</v>
      </c>
      <c r="B2105" t="s">
        <v>598</v>
      </c>
      <c r="C2105" t="s">
        <v>167</v>
      </c>
      <c r="D2105" t="s">
        <v>375</v>
      </c>
      <c r="E2105">
        <v>-40.930399999999999</v>
      </c>
      <c r="F2105">
        <v>-12.648400000000001</v>
      </c>
      <c r="G2105">
        <v>5051</v>
      </c>
      <c r="H2105">
        <v>5453</v>
      </c>
      <c r="I2105">
        <v>5670</v>
      </c>
      <c r="J2105">
        <v>5536</v>
      </c>
      <c r="K2105">
        <v>4788</v>
      </c>
      <c r="L2105">
        <v>4397</v>
      </c>
      <c r="M2105">
        <v>4183</v>
      </c>
      <c r="N2105">
        <v>4333</v>
      </c>
      <c r="O2105">
        <v>4886</v>
      </c>
      <c r="P2105">
        <v>5628</v>
      </c>
      <c r="Q2105">
        <v>5334</v>
      </c>
      <c r="R2105">
        <v>5091</v>
      </c>
      <c r="S2105">
        <v>5311</v>
      </c>
    </row>
    <row r="2106" spans="1:19" x14ac:dyDescent="0.25">
      <c r="A2106">
        <v>9288</v>
      </c>
      <c r="B2106" t="s">
        <v>5167</v>
      </c>
      <c r="C2106" t="s">
        <v>167</v>
      </c>
      <c r="D2106" t="s">
        <v>4704</v>
      </c>
      <c r="E2106">
        <v>-49.245199999999997</v>
      </c>
      <c r="F2106">
        <v>-21.083500000000001</v>
      </c>
      <c r="G2106">
        <v>5358</v>
      </c>
      <c r="H2106">
        <v>5262</v>
      </c>
      <c r="I2106">
        <v>5670</v>
      </c>
      <c r="J2106">
        <v>5412</v>
      </c>
      <c r="K2106">
        <v>5485</v>
      </c>
      <c r="L2106">
        <v>5001</v>
      </c>
      <c r="M2106">
        <v>4837</v>
      </c>
      <c r="N2106">
        <v>5072</v>
      </c>
      <c r="O2106">
        <v>5814</v>
      </c>
      <c r="P2106">
        <v>5428</v>
      </c>
      <c r="Q2106">
        <v>5478</v>
      </c>
      <c r="R2106">
        <v>5417</v>
      </c>
      <c r="S2106">
        <v>5428</v>
      </c>
    </row>
    <row r="2107" spans="1:19" x14ac:dyDescent="0.25">
      <c r="A2107">
        <v>19496</v>
      </c>
      <c r="B2107" t="s">
        <v>2530</v>
      </c>
      <c r="C2107" t="s">
        <v>167</v>
      </c>
      <c r="D2107" t="s">
        <v>1727</v>
      </c>
      <c r="E2107">
        <v>-44.164099999999998</v>
      </c>
      <c r="F2107">
        <v>-15.667</v>
      </c>
      <c r="G2107">
        <v>5890</v>
      </c>
      <c r="H2107">
        <v>5805</v>
      </c>
      <c r="I2107">
        <v>6330</v>
      </c>
      <c r="J2107">
        <v>5824</v>
      </c>
      <c r="K2107">
        <v>6117</v>
      </c>
      <c r="L2107">
        <v>5743</v>
      </c>
      <c r="M2107">
        <v>5574</v>
      </c>
      <c r="N2107">
        <v>5903</v>
      </c>
      <c r="O2107">
        <v>6421</v>
      </c>
      <c r="P2107">
        <v>6352</v>
      </c>
      <c r="Q2107">
        <v>5931</v>
      </c>
      <c r="R2107">
        <v>5120</v>
      </c>
      <c r="S2107">
        <v>5560</v>
      </c>
    </row>
    <row r="2108" spans="1:19" x14ac:dyDescent="0.25">
      <c r="A2108">
        <v>10355</v>
      </c>
      <c r="B2108" t="s">
        <v>2030</v>
      </c>
      <c r="C2108" t="s">
        <v>167</v>
      </c>
      <c r="D2108" t="s">
        <v>1727</v>
      </c>
      <c r="E2108">
        <v>-47.122500000000002</v>
      </c>
      <c r="F2108">
        <v>-20.461500000000001</v>
      </c>
      <c r="G2108">
        <v>5326</v>
      </c>
      <c r="H2108">
        <v>5018</v>
      </c>
      <c r="I2108">
        <v>5529</v>
      </c>
      <c r="J2108">
        <v>5124</v>
      </c>
      <c r="K2108">
        <v>5451</v>
      </c>
      <c r="L2108">
        <v>5172</v>
      </c>
      <c r="M2108">
        <v>5126</v>
      </c>
      <c r="N2108">
        <v>5369</v>
      </c>
      <c r="O2108">
        <v>6068</v>
      </c>
      <c r="P2108">
        <v>5532</v>
      </c>
      <c r="Q2108">
        <v>5387</v>
      </c>
      <c r="R2108">
        <v>5082</v>
      </c>
      <c r="S2108">
        <v>5050</v>
      </c>
    </row>
    <row r="2109" spans="1:19" x14ac:dyDescent="0.25">
      <c r="A2109">
        <v>11683</v>
      </c>
      <c r="B2109" t="s">
        <v>1026</v>
      </c>
      <c r="C2109" t="s">
        <v>167</v>
      </c>
      <c r="D2109" t="s">
        <v>979</v>
      </c>
      <c r="E2109">
        <v>-40.3735</v>
      </c>
      <c r="F2109">
        <v>-19.8371</v>
      </c>
      <c r="G2109">
        <v>4905</v>
      </c>
      <c r="H2109">
        <v>5391</v>
      </c>
      <c r="I2109">
        <v>5865</v>
      </c>
      <c r="J2109">
        <v>5423</v>
      </c>
      <c r="K2109">
        <v>4977</v>
      </c>
      <c r="L2109">
        <v>4581</v>
      </c>
      <c r="M2109">
        <v>4399</v>
      </c>
      <c r="N2109">
        <v>4431</v>
      </c>
      <c r="O2109">
        <v>4803</v>
      </c>
      <c r="P2109">
        <v>4889</v>
      </c>
      <c r="Q2109">
        <v>4619</v>
      </c>
      <c r="R2109">
        <v>4446</v>
      </c>
      <c r="S2109">
        <v>5040</v>
      </c>
    </row>
    <row r="2110" spans="1:19" x14ac:dyDescent="0.25">
      <c r="A2110">
        <v>2376</v>
      </c>
      <c r="B2110" t="s">
        <v>4211</v>
      </c>
      <c r="C2110" t="s">
        <v>167</v>
      </c>
      <c r="D2110" t="s">
        <v>3898</v>
      </c>
      <c r="E2110">
        <v>-51.638100000000001</v>
      </c>
      <c r="F2110">
        <v>-28.374600000000001</v>
      </c>
      <c r="G2110">
        <v>4727</v>
      </c>
      <c r="H2110">
        <v>5360</v>
      </c>
      <c r="I2110">
        <v>5447</v>
      </c>
      <c r="J2110">
        <v>5192</v>
      </c>
      <c r="K2110">
        <v>4796</v>
      </c>
      <c r="L2110">
        <v>3925</v>
      </c>
      <c r="M2110">
        <v>3531</v>
      </c>
      <c r="N2110">
        <v>3887</v>
      </c>
      <c r="O2110">
        <v>4490</v>
      </c>
      <c r="P2110">
        <v>4194</v>
      </c>
      <c r="Q2110">
        <v>4828</v>
      </c>
      <c r="R2110">
        <v>5535</v>
      </c>
      <c r="S2110">
        <v>5537</v>
      </c>
    </row>
    <row r="2111" spans="1:19" x14ac:dyDescent="0.25">
      <c r="A2111">
        <v>39440</v>
      </c>
      <c r="B2111" t="s">
        <v>3330</v>
      </c>
      <c r="C2111" t="s">
        <v>167</v>
      </c>
      <c r="D2111" t="s">
        <v>3284</v>
      </c>
      <c r="E2111">
        <v>-36.176900000000003</v>
      </c>
      <c r="F2111">
        <v>-8.5794999999999995</v>
      </c>
      <c r="G2111">
        <v>5232</v>
      </c>
      <c r="H2111">
        <v>5581</v>
      </c>
      <c r="I2111">
        <v>5534</v>
      </c>
      <c r="J2111">
        <v>5754</v>
      </c>
      <c r="K2111">
        <v>5318</v>
      </c>
      <c r="L2111">
        <v>4576</v>
      </c>
      <c r="M2111">
        <v>4136</v>
      </c>
      <c r="N2111">
        <v>4267</v>
      </c>
      <c r="O2111">
        <v>4822</v>
      </c>
      <c r="P2111">
        <v>5448</v>
      </c>
      <c r="Q2111">
        <v>5620</v>
      </c>
      <c r="R2111">
        <v>5986</v>
      </c>
      <c r="S2111">
        <v>5743</v>
      </c>
    </row>
    <row r="2112" spans="1:19" x14ac:dyDescent="0.25">
      <c r="A2112">
        <v>3246</v>
      </c>
      <c r="B2112" t="s">
        <v>4578</v>
      </c>
      <c r="C2112" t="s">
        <v>167</v>
      </c>
      <c r="D2112" t="s">
        <v>4434</v>
      </c>
      <c r="E2112">
        <v>-49.5197</v>
      </c>
      <c r="F2112">
        <v>-27.055099999999999</v>
      </c>
      <c r="G2112">
        <v>4282</v>
      </c>
      <c r="H2112">
        <v>4991</v>
      </c>
      <c r="I2112">
        <v>5080</v>
      </c>
      <c r="J2112">
        <v>4921</v>
      </c>
      <c r="K2112">
        <v>4341</v>
      </c>
      <c r="L2112">
        <v>3740</v>
      </c>
      <c r="M2112">
        <v>3133</v>
      </c>
      <c r="N2112">
        <v>3351</v>
      </c>
      <c r="O2112">
        <v>4086</v>
      </c>
      <c r="P2112">
        <v>3800</v>
      </c>
      <c r="Q2112">
        <v>4030</v>
      </c>
      <c r="R2112">
        <v>4920</v>
      </c>
      <c r="S2112">
        <v>4987</v>
      </c>
    </row>
    <row r="2113" spans="1:19" x14ac:dyDescent="0.25">
      <c r="A2113">
        <v>22765</v>
      </c>
      <c r="B2113" t="s">
        <v>481</v>
      </c>
      <c r="C2113" t="s">
        <v>167</v>
      </c>
      <c r="D2113" t="s">
        <v>375</v>
      </c>
      <c r="E2113">
        <v>-39.372700000000002</v>
      </c>
      <c r="F2113">
        <v>-14.162100000000001</v>
      </c>
      <c r="G2113">
        <v>4862</v>
      </c>
      <c r="H2113">
        <v>5377</v>
      </c>
      <c r="I2113">
        <v>5532</v>
      </c>
      <c r="J2113">
        <v>5492</v>
      </c>
      <c r="K2113">
        <v>4745</v>
      </c>
      <c r="L2113">
        <v>4237</v>
      </c>
      <c r="M2113">
        <v>3953</v>
      </c>
      <c r="N2113">
        <v>4157</v>
      </c>
      <c r="O2113">
        <v>4537</v>
      </c>
      <c r="P2113">
        <v>4999</v>
      </c>
      <c r="Q2113">
        <v>4967</v>
      </c>
      <c r="R2113">
        <v>4914</v>
      </c>
      <c r="S2113">
        <v>5433</v>
      </c>
    </row>
    <row r="2114" spans="1:19" x14ac:dyDescent="0.25">
      <c r="A2114">
        <v>15522</v>
      </c>
      <c r="B2114" t="s">
        <v>377</v>
      </c>
      <c r="C2114" t="s">
        <v>167</v>
      </c>
      <c r="D2114" t="s">
        <v>375</v>
      </c>
      <c r="E2114">
        <v>-40.113199999999999</v>
      </c>
      <c r="F2114">
        <v>-17.683599999999998</v>
      </c>
      <c r="G2114">
        <v>5015</v>
      </c>
      <c r="H2114">
        <v>5595</v>
      </c>
      <c r="I2114">
        <v>5892</v>
      </c>
      <c r="J2114">
        <v>5472</v>
      </c>
      <c r="K2114">
        <v>5000</v>
      </c>
      <c r="L2114">
        <v>4472</v>
      </c>
      <c r="M2114">
        <v>4133</v>
      </c>
      <c r="N2114">
        <v>4271</v>
      </c>
      <c r="O2114">
        <v>4822</v>
      </c>
      <c r="P2114">
        <v>5099</v>
      </c>
      <c r="Q2114">
        <v>5071</v>
      </c>
      <c r="R2114">
        <v>4825</v>
      </c>
      <c r="S2114">
        <v>5524</v>
      </c>
    </row>
    <row r="2115" spans="1:19" x14ac:dyDescent="0.25">
      <c r="A2115">
        <v>2220</v>
      </c>
      <c r="B2115" t="s">
        <v>4179</v>
      </c>
      <c r="C2115" t="s">
        <v>167</v>
      </c>
      <c r="D2115" t="s">
        <v>3898</v>
      </c>
      <c r="E2115">
        <v>-52.510899999999999</v>
      </c>
      <c r="F2115">
        <v>-28.623999999999999</v>
      </c>
      <c r="G2115">
        <v>4809</v>
      </c>
      <c r="H2115">
        <v>5538</v>
      </c>
      <c r="I2115">
        <v>5617</v>
      </c>
      <c r="J2115">
        <v>5380</v>
      </c>
      <c r="K2115">
        <v>4854</v>
      </c>
      <c r="L2115">
        <v>4016</v>
      </c>
      <c r="M2115">
        <v>3437</v>
      </c>
      <c r="N2115">
        <v>3813</v>
      </c>
      <c r="O2115">
        <v>4505</v>
      </c>
      <c r="P2115">
        <v>4250</v>
      </c>
      <c r="Q2115">
        <v>4968</v>
      </c>
      <c r="R2115">
        <v>5639</v>
      </c>
      <c r="S2115">
        <v>5685</v>
      </c>
    </row>
    <row r="2116" spans="1:19" x14ac:dyDescent="0.25">
      <c r="A2116">
        <v>6534</v>
      </c>
      <c r="B2116" t="s">
        <v>4889</v>
      </c>
      <c r="C2116" t="s">
        <v>167</v>
      </c>
      <c r="D2116" t="s">
        <v>4704</v>
      </c>
      <c r="E2116">
        <v>-50.072899999999997</v>
      </c>
      <c r="F2116">
        <v>-22.818000000000001</v>
      </c>
      <c r="G2116">
        <v>5165</v>
      </c>
      <c r="H2116">
        <v>5078</v>
      </c>
      <c r="I2116">
        <v>5517</v>
      </c>
      <c r="J2116">
        <v>5350</v>
      </c>
      <c r="K2116">
        <v>5394</v>
      </c>
      <c r="L2116">
        <v>4671</v>
      </c>
      <c r="M2116">
        <v>4494</v>
      </c>
      <c r="N2116">
        <v>4679</v>
      </c>
      <c r="O2116">
        <v>5517</v>
      </c>
      <c r="P2116">
        <v>5122</v>
      </c>
      <c r="Q2116">
        <v>5285</v>
      </c>
      <c r="R2116">
        <v>5354</v>
      </c>
      <c r="S2116">
        <v>5525</v>
      </c>
    </row>
    <row r="2117" spans="1:19" x14ac:dyDescent="0.25">
      <c r="A2117">
        <v>22978</v>
      </c>
      <c r="B2117" t="s">
        <v>486</v>
      </c>
      <c r="C2117" t="s">
        <v>167</v>
      </c>
      <c r="D2117" t="s">
        <v>375</v>
      </c>
      <c r="E2117">
        <v>-39.640700000000002</v>
      </c>
      <c r="F2117">
        <v>-14.0648</v>
      </c>
      <c r="G2117">
        <v>4886</v>
      </c>
      <c r="H2117">
        <v>5411</v>
      </c>
      <c r="I2117">
        <v>5573</v>
      </c>
      <c r="J2117">
        <v>5549</v>
      </c>
      <c r="K2117">
        <v>4771</v>
      </c>
      <c r="L2117">
        <v>4262</v>
      </c>
      <c r="M2117">
        <v>3943</v>
      </c>
      <c r="N2117">
        <v>4153</v>
      </c>
      <c r="O2117">
        <v>4545</v>
      </c>
      <c r="P2117">
        <v>5083</v>
      </c>
      <c r="Q2117">
        <v>5005</v>
      </c>
      <c r="R2117">
        <v>4944</v>
      </c>
      <c r="S2117">
        <v>5394</v>
      </c>
    </row>
    <row r="2118" spans="1:19" x14ac:dyDescent="0.25">
      <c r="A2118">
        <v>11284</v>
      </c>
      <c r="B2118" t="s">
        <v>2125</v>
      </c>
      <c r="C2118" t="s">
        <v>167</v>
      </c>
      <c r="D2118" t="s">
        <v>1727</v>
      </c>
      <c r="E2118">
        <v>-44.057299999999998</v>
      </c>
      <c r="F2118">
        <v>-20.025700000000001</v>
      </c>
      <c r="G2118">
        <v>5319</v>
      </c>
      <c r="H2118">
        <v>5131</v>
      </c>
      <c r="I2118">
        <v>5636</v>
      </c>
      <c r="J2118">
        <v>5234</v>
      </c>
      <c r="K2118">
        <v>5301</v>
      </c>
      <c r="L2118">
        <v>5038</v>
      </c>
      <c r="M2118">
        <v>5021</v>
      </c>
      <c r="N2118">
        <v>5276</v>
      </c>
      <c r="O2118">
        <v>5992</v>
      </c>
      <c r="P2118">
        <v>5875</v>
      </c>
      <c r="Q2118">
        <v>5481</v>
      </c>
      <c r="R2118">
        <v>4847</v>
      </c>
      <c r="S2118">
        <v>4991</v>
      </c>
    </row>
    <row r="2119" spans="1:19" x14ac:dyDescent="0.25">
      <c r="A2119">
        <v>2215</v>
      </c>
      <c r="B2119" t="s">
        <v>4173</v>
      </c>
      <c r="C2119" t="s">
        <v>167</v>
      </c>
      <c r="D2119" t="s">
        <v>3898</v>
      </c>
      <c r="E2119">
        <v>-53.096600000000002</v>
      </c>
      <c r="F2119">
        <v>-28.630600000000001</v>
      </c>
      <c r="G2119">
        <v>4824</v>
      </c>
      <c r="H2119">
        <v>5606</v>
      </c>
      <c r="I2119">
        <v>5684</v>
      </c>
      <c r="J2119">
        <v>5429</v>
      </c>
      <c r="K2119">
        <v>4818</v>
      </c>
      <c r="L2119">
        <v>4031</v>
      </c>
      <c r="M2119">
        <v>3456</v>
      </c>
      <c r="N2119">
        <v>3788</v>
      </c>
      <c r="O2119">
        <v>4502</v>
      </c>
      <c r="P2119">
        <v>4305</v>
      </c>
      <c r="Q2119">
        <v>4967</v>
      </c>
      <c r="R2119">
        <v>5635</v>
      </c>
      <c r="S2119">
        <v>5671</v>
      </c>
    </row>
    <row r="2120" spans="1:19" x14ac:dyDescent="0.25">
      <c r="A2120">
        <v>26205</v>
      </c>
      <c r="B2120" t="s">
        <v>587</v>
      </c>
      <c r="C2120" t="s">
        <v>167</v>
      </c>
      <c r="D2120" t="s">
        <v>375</v>
      </c>
      <c r="E2120">
        <v>-42.218299999999999</v>
      </c>
      <c r="F2120">
        <v>-12.650600000000001</v>
      </c>
      <c r="G2120">
        <v>5852</v>
      </c>
      <c r="H2120">
        <v>5895</v>
      </c>
      <c r="I2120">
        <v>6054</v>
      </c>
      <c r="J2120">
        <v>5958</v>
      </c>
      <c r="K2120">
        <v>5611</v>
      </c>
      <c r="L2120">
        <v>5410</v>
      </c>
      <c r="M2120">
        <v>5338</v>
      </c>
      <c r="N2120">
        <v>5528</v>
      </c>
      <c r="O2120">
        <v>6156</v>
      </c>
      <c r="P2120">
        <v>6470</v>
      </c>
      <c r="Q2120">
        <v>6246</v>
      </c>
      <c r="R2120">
        <v>5609</v>
      </c>
      <c r="S2120">
        <v>5940</v>
      </c>
    </row>
    <row r="2121" spans="1:19" x14ac:dyDescent="0.25">
      <c r="A2121">
        <v>8099</v>
      </c>
      <c r="B2121" t="s">
        <v>5065</v>
      </c>
      <c r="C2121" t="s">
        <v>167</v>
      </c>
      <c r="D2121" t="s">
        <v>4704</v>
      </c>
      <c r="E2121">
        <v>-48.832299999999996</v>
      </c>
      <c r="F2121">
        <v>-21.756699999999999</v>
      </c>
      <c r="G2121">
        <v>5287</v>
      </c>
      <c r="H2121">
        <v>5234</v>
      </c>
      <c r="I2121">
        <v>5690</v>
      </c>
      <c r="J2121">
        <v>5415</v>
      </c>
      <c r="K2121">
        <v>5415</v>
      </c>
      <c r="L2121">
        <v>4839</v>
      </c>
      <c r="M2121">
        <v>4687</v>
      </c>
      <c r="N2121">
        <v>4924</v>
      </c>
      <c r="O2121">
        <v>5627</v>
      </c>
      <c r="P2121">
        <v>5296</v>
      </c>
      <c r="Q2121">
        <v>5470</v>
      </c>
      <c r="R2121">
        <v>5366</v>
      </c>
      <c r="S2121">
        <v>5479</v>
      </c>
    </row>
    <row r="2122" spans="1:19" x14ac:dyDescent="0.25">
      <c r="A2122">
        <v>10410</v>
      </c>
      <c r="B2122" t="s">
        <v>1002</v>
      </c>
      <c r="C2122" t="s">
        <v>167</v>
      </c>
      <c r="D2122" t="s">
        <v>979</v>
      </c>
      <c r="E2122">
        <v>-41.667099999999998</v>
      </c>
      <c r="F2122">
        <v>-20.5471</v>
      </c>
      <c r="G2122">
        <v>4931</v>
      </c>
      <c r="H2122">
        <v>5222</v>
      </c>
      <c r="I2122">
        <v>5816</v>
      </c>
      <c r="J2122">
        <v>5055</v>
      </c>
      <c r="K2122">
        <v>4829</v>
      </c>
      <c r="L2122">
        <v>4482</v>
      </c>
      <c r="M2122">
        <v>4541</v>
      </c>
      <c r="N2122">
        <v>4620</v>
      </c>
      <c r="O2122">
        <v>5224</v>
      </c>
      <c r="P2122">
        <v>5230</v>
      </c>
      <c r="Q2122">
        <v>4832</v>
      </c>
      <c r="R2122">
        <v>4360</v>
      </c>
      <c r="S2122">
        <v>4962</v>
      </c>
    </row>
    <row r="2123" spans="1:19" x14ac:dyDescent="0.25">
      <c r="A2123">
        <v>29471</v>
      </c>
      <c r="B2123" t="s">
        <v>697</v>
      </c>
      <c r="C2123" t="s">
        <v>167</v>
      </c>
      <c r="D2123" t="s">
        <v>375</v>
      </c>
      <c r="E2123">
        <v>-41.975200000000001</v>
      </c>
      <c r="F2123">
        <v>-11.5419</v>
      </c>
      <c r="G2123">
        <v>5752</v>
      </c>
      <c r="H2123">
        <v>5971</v>
      </c>
      <c r="I2123">
        <v>5986</v>
      </c>
      <c r="J2123">
        <v>6028</v>
      </c>
      <c r="K2123">
        <v>5495</v>
      </c>
      <c r="L2123">
        <v>5156</v>
      </c>
      <c r="M2123">
        <v>5022</v>
      </c>
      <c r="N2123">
        <v>5244</v>
      </c>
      <c r="O2123">
        <v>5928</v>
      </c>
      <c r="P2123">
        <v>6363</v>
      </c>
      <c r="Q2123">
        <v>6196</v>
      </c>
      <c r="R2123">
        <v>5758</v>
      </c>
      <c r="S2123">
        <v>5875</v>
      </c>
    </row>
    <row r="2124" spans="1:19" x14ac:dyDescent="0.25">
      <c r="A2124">
        <v>7610</v>
      </c>
      <c r="B2124" t="s">
        <v>1778</v>
      </c>
      <c r="C2124" t="s">
        <v>167</v>
      </c>
      <c r="D2124" t="s">
        <v>1727</v>
      </c>
      <c r="E2124">
        <v>-46.437199999999997</v>
      </c>
      <c r="F2124">
        <v>-22.0609</v>
      </c>
      <c r="G2124">
        <v>5027</v>
      </c>
      <c r="H2124">
        <v>4710</v>
      </c>
      <c r="I2124">
        <v>5183</v>
      </c>
      <c r="J2124">
        <v>4912</v>
      </c>
      <c r="K2124">
        <v>5152</v>
      </c>
      <c r="L2124">
        <v>4786</v>
      </c>
      <c r="M2124">
        <v>4754</v>
      </c>
      <c r="N2124">
        <v>4919</v>
      </c>
      <c r="O2124">
        <v>5692</v>
      </c>
      <c r="P2124">
        <v>5302</v>
      </c>
      <c r="Q2124">
        <v>5157</v>
      </c>
      <c r="R2124">
        <v>4879</v>
      </c>
      <c r="S2124">
        <v>4877</v>
      </c>
    </row>
    <row r="2125" spans="1:19" x14ac:dyDescent="0.25">
      <c r="A2125">
        <v>9162</v>
      </c>
      <c r="B2125" t="s">
        <v>1912</v>
      </c>
      <c r="C2125" t="s">
        <v>167</v>
      </c>
      <c r="D2125" t="s">
        <v>1727</v>
      </c>
      <c r="E2125">
        <v>-44.7483</v>
      </c>
      <c r="F2125">
        <v>-21.154599999999999</v>
      </c>
      <c r="G2125">
        <v>5152</v>
      </c>
      <c r="H2125">
        <v>5083</v>
      </c>
      <c r="I2125">
        <v>5538</v>
      </c>
      <c r="J2125">
        <v>5166</v>
      </c>
      <c r="K2125">
        <v>5251</v>
      </c>
      <c r="L2125">
        <v>4799</v>
      </c>
      <c r="M2125">
        <v>4717</v>
      </c>
      <c r="N2125">
        <v>4948</v>
      </c>
      <c r="O2125">
        <v>5789</v>
      </c>
      <c r="P2125">
        <v>5474</v>
      </c>
      <c r="Q2125">
        <v>5256</v>
      </c>
      <c r="R2125">
        <v>4790</v>
      </c>
      <c r="S2125">
        <v>5019</v>
      </c>
    </row>
    <row r="2126" spans="1:19" x14ac:dyDescent="0.25">
      <c r="A2126">
        <v>5511</v>
      </c>
      <c r="B2126" t="s">
        <v>4748</v>
      </c>
      <c r="C2126" t="s">
        <v>167</v>
      </c>
      <c r="D2126" t="s">
        <v>4704</v>
      </c>
      <c r="E2126">
        <v>-47.223399999999998</v>
      </c>
      <c r="F2126">
        <v>-23.6601</v>
      </c>
      <c r="G2126">
        <v>4786</v>
      </c>
      <c r="H2126">
        <v>4745</v>
      </c>
      <c r="I2126">
        <v>5303</v>
      </c>
      <c r="J2126">
        <v>5010</v>
      </c>
      <c r="K2126">
        <v>4925</v>
      </c>
      <c r="L2126">
        <v>4338</v>
      </c>
      <c r="M2126">
        <v>4214</v>
      </c>
      <c r="N2126">
        <v>4228</v>
      </c>
      <c r="O2126">
        <v>5146</v>
      </c>
      <c r="P2126">
        <v>4698</v>
      </c>
      <c r="Q2126">
        <v>4771</v>
      </c>
      <c r="R2126">
        <v>4900</v>
      </c>
      <c r="S2126">
        <v>5155</v>
      </c>
    </row>
    <row r="2127" spans="1:19" x14ac:dyDescent="0.25">
      <c r="A2127">
        <v>27522</v>
      </c>
      <c r="B2127" t="s">
        <v>635</v>
      </c>
      <c r="C2127" t="s">
        <v>167</v>
      </c>
      <c r="D2127" t="s">
        <v>375</v>
      </c>
      <c r="E2127">
        <v>-43.216999999999999</v>
      </c>
      <c r="F2127">
        <v>-12.1783</v>
      </c>
      <c r="G2127">
        <v>6078</v>
      </c>
      <c r="H2127">
        <v>6109</v>
      </c>
      <c r="I2127">
        <v>6272</v>
      </c>
      <c r="J2127">
        <v>6257</v>
      </c>
      <c r="K2127">
        <v>6127</v>
      </c>
      <c r="L2127">
        <v>5825</v>
      </c>
      <c r="M2127">
        <v>5704</v>
      </c>
      <c r="N2127">
        <v>5837</v>
      </c>
      <c r="O2127">
        <v>6345</v>
      </c>
      <c r="P2127">
        <v>6381</v>
      </c>
      <c r="Q2127">
        <v>6295</v>
      </c>
      <c r="R2127">
        <v>5797</v>
      </c>
      <c r="S2127">
        <v>5984</v>
      </c>
    </row>
    <row r="2128" spans="1:19" x14ac:dyDescent="0.25">
      <c r="A2128">
        <v>54371</v>
      </c>
      <c r="B2128" t="s">
        <v>879</v>
      </c>
      <c r="C2128" t="s">
        <v>167</v>
      </c>
      <c r="D2128" t="s">
        <v>792</v>
      </c>
      <c r="E2128">
        <v>-37.353400000000001</v>
      </c>
      <c r="F2128">
        <v>-4.7125000000000004</v>
      </c>
      <c r="G2128">
        <v>5984</v>
      </c>
      <c r="H2128">
        <v>6086</v>
      </c>
      <c r="I2128">
        <v>6200</v>
      </c>
      <c r="J2128">
        <v>6180</v>
      </c>
      <c r="K2128">
        <v>5822</v>
      </c>
      <c r="L2128">
        <v>5733</v>
      </c>
      <c r="M2128">
        <v>5558</v>
      </c>
      <c r="N2128">
        <v>5727</v>
      </c>
      <c r="O2128">
        <v>6242</v>
      </c>
      <c r="P2128">
        <v>6000</v>
      </c>
      <c r="Q2128">
        <v>5989</v>
      </c>
      <c r="R2128">
        <v>6102</v>
      </c>
      <c r="S2128">
        <v>6169</v>
      </c>
    </row>
    <row r="2129" spans="1:19" x14ac:dyDescent="0.25">
      <c r="A2129">
        <v>2180</v>
      </c>
      <c r="B2129" t="s">
        <v>4451</v>
      </c>
      <c r="C2129" t="s">
        <v>167</v>
      </c>
      <c r="D2129" t="s">
        <v>4434</v>
      </c>
      <c r="E2129">
        <v>-49.309100000000001</v>
      </c>
      <c r="F2129">
        <v>-28.713699999999999</v>
      </c>
      <c r="G2129">
        <v>4448</v>
      </c>
      <c r="H2129">
        <v>5022</v>
      </c>
      <c r="I2129">
        <v>5019</v>
      </c>
      <c r="J2129">
        <v>4797</v>
      </c>
      <c r="K2129">
        <v>4586</v>
      </c>
      <c r="L2129">
        <v>3980</v>
      </c>
      <c r="M2129">
        <v>3492</v>
      </c>
      <c r="N2129">
        <v>3714</v>
      </c>
      <c r="O2129">
        <v>4333</v>
      </c>
      <c r="P2129">
        <v>3900</v>
      </c>
      <c r="Q2129">
        <v>4258</v>
      </c>
      <c r="R2129">
        <v>5132</v>
      </c>
      <c r="S2129">
        <v>5136</v>
      </c>
    </row>
    <row r="2130" spans="1:19" x14ac:dyDescent="0.25">
      <c r="A2130">
        <v>18418</v>
      </c>
      <c r="B2130" t="s">
        <v>2498</v>
      </c>
      <c r="C2130" t="s">
        <v>167</v>
      </c>
      <c r="D2130" t="s">
        <v>1727</v>
      </c>
      <c r="E2130">
        <v>-44.904499999999999</v>
      </c>
      <c r="F2130">
        <v>-16.2194</v>
      </c>
      <c r="G2130">
        <v>5869</v>
      </c>
      <c r="H2130">
        <v>5783</v>
      </c>
      <c r="I2130">
        <v>6222</v>
      </c>
      <c r="J2130">
        <v>5790</v>
      </c>
      <c r="K2130">
        <v>6017</v>
      </c>
      <c r="L2130">
        <v>5732</v>
      </c>
      <c r="M2130">
        <v>5592</v>
      </c>
      <c r="N2130">
        <v>5847</v>
      </c>
      <c r="O2130">
        <v>6567</v>
      </c>
      <c r="P2130">
        <v>6232</v>
      </c>
      <c r="Q2130">
        <v>5896</v>
      </c>
      <c r="R2130">
        <v>5212</v>
      </c>
      <c r="S2130">
        <v>5543</v>
      </c>
    </row>
    <row r="2131" spans="1:19" x14ac:dyDescent="0.25">
      <c r="A2131">
        <v>5764</v>
      </c>
      <c r="B2131" t="s">
        <v>3189</v>
      </c>
      <c r="C2131" t="s">
        <v>167</v>
      </c>
      <c r="D2131" t="s">
        <v>2912</v>
      </c>
      <c r="E2131">
        <v>-53.615400000000001</v>
      </c>
      <c r="F2131">
        <v>-23.3948</v>
      </c>
      <c r="G2131">
        <v>5165</v>
      </c>
      <c r="H2131">
        <v>5501</v>
      </c>
      <c r="I2131">
        <v>5697</v>
      </c>
      <c r="J2131">
        <v>5692</v>
      </c>
      <c r="K2131">
        <v>5238</v>
      </c>
      <c r="L2131">
        <v>4489</v>
      </c>
      <c r="M2131">
        <v>4193</v>
      </c>
      <c r="N2131">
        <v>4371</v>
      </c>
      <c r="O2131">
        <v>5215</v>
      </c>
      <c r="P2131">
        <v>4980</v>
      </c>
      <c r="Q2131">
        <v>5304</v>
      </c>
      <c r="R2131">
        <v>5582</v>
      </c>
      <c r="S2131">
        <v>5722</v>
      </c>
    </row>
    <row r="2132" spans="1:19" x14ac:dyDescent="0.25">
      <c r="A2132">
        <v>60363</v>
      </c>
      <c r="B2132" t="s">
        <v>1463</v>
      </c>
      <c r="C2132" t="s">
        <v>167</v>
      </c>
      <c r="D2132" t="s">
        <v>1298</v>
      </c>
      <c r="E2132">
        <v>-44.061700000000002</v>
      </c>
      <c r="F2132">
        <v>-2.7749000000000001</v>
      </c>
      <c r="G2132">
        <v>4968</v>
      </c>
      <c r="H2132">
        <v>4403</v>
      </c>
      <c r="I2132">
        <v>4415</v>
      </c>
      <c r="J2132">
        <v>4444</v>
      </c>
      <c r="K2132">
        <v>4431</v>
      </c>
      <c r="L2132">
        <v>4593</v>
      </c>
      <c r="M2132">
        <v>4891</v>
      </c>
      <c r="N2132">
        <v>5128</v>
      </c>
      <c r="O2132">
        <v>5644</v>
      </c>
      <c r="P2132">
        <v>5950</v>
      </c>
      <c r="Q2132">
        <v>5654</v>
      </c>
      <c r="R2132">
        <v>5272</v>
      </c>
      <c r="S2132">
        <v>4786</v>
      </c>
    </row>
    <row r="2133" spans="1:19" x14ac:dyDescent="0.25">
      <c r="A2133">
        <v>10693</v>
      </c>
      <c r="B2133" t="s">
        <v>5268</v>
      </c>
      <c r="C2133" t="s">
        <v>167</v>
      </c>
      <c r="D2133" t="s">
        <v>4704</v>
      </c>
      <c r="E2133">
        <v>-49.194899999999997</v>
      </c>
      <c r="F2133">
        <v>-20.341999999999999</v>
      </c>
      <c r="G2133">
        <v>5377</v>
      </c>
      <c r="H2133">
        <v>5239</v>
      </c>
      <c r="I2133">
        <v>5741</v>
      </c>
      <c r="J2133">
        <v>5401</v>
      </c>
      <c r="K2133">
        <v>5610</v>
      </c>
      <c r="L2133">
        <v>5086</v>
      </c>
      <c r="M2133">
        <v>4873</v>
      </c>
      <c r="N2133">
        <v>5165</v>
      </c>
      <c r="O2133">
        <v>5813</v>
      </c>
      <c r="P2133">
        <v>5340</v>
      </c>
      <c r="Q2133">
        <v>5429</v>
      </c>
      <c r="R2133">
        <v>5333</v>
      </c>
      <c r="S2133">
        <v>5493</v>
      </c>
    </row>
    <row r="2134" spans="1:19" x14ac:dyDescent="0.25">
      <c r="A2134">
        <v>28940</v>
      </c>
      <c r="B2134" t="s">
        <v>685</v>
      </c>
      <c r="C2134" t="s">
        <v>167</v>
      </c>
      <c r="D2134" t="s">
        <v>375</v>
      </c>
      <c r="E2134">
        <v>-39.190600000000003</v>
      </c>
      <c r="F2134">
        <v>-11.748699999999999</v>
      </c>
      <c r="G2134">
        <v>5136</v>
      </c>
      <c r="H2134">
        <v>5698</v>
      </c>
      <c r="I2134">
        <v>5654</v>
      </c>
      <c r="J2134">
        <v>5776</v>
      </c>
      <c r="K2134">
        <v>5042</v>
      </c>
      <c r="L2134">
        <v>4350</v>
      </c>
      <c r="M2134">
        <v>4115</v>
      </c>
      <c r="N2134">
        <v>4329</v>
      </c>
      <c r="O2134">
        <v>4706</v>
      </c>
      <c r="P2134">
        <v>5409</v>
      </c>
      <c r="Q2134">
        <v>5432</v>
      </c>
      <c r="R2134">
        <v>5540</v>
      </c>
      <c r="S2134">
        <v>5581</v>
      </c>
    </row>
    <row r="2135" spans="1:19" x14ac:dyDescent="0.25">
      <c r="A2135">
        <v>47977</v>
      </c>
      <c r="B2135" t="s">
        <v>829</v>
      </c>
      <c r="C2135" t="s">
        <v>167</v>
      </c>
      <c r="D2135" t="s">
        <v>792</v>
      </c>
      <c r="E2135">
        <v>-38.855699999999999</v>
      </c>
      <c r="F2135">
        <v>-6.3967000000000001</v>
      </c>
      <c r="G2135">
        <v>5930</v>
      </c>
      <c r="H2135">
        <v>5629</v>
      </c>
      <c r="I2135">
        <v>5766</v>
      </c>
      <c r="J2135">
        <v>5960</v>
      </c>
      <c r="K2135">
        <v>5826</v>
      </c>
      <c r="L2135">
        <v>5472</v>
      </c>
      <c r="M2135">
        <v>5368</v>
      </c>
      <c r="N2135">
        <v>5661</v>
      </c>
      <c r="O2135">
        <v>6348</v>
      </c>
      <c r="P2135">
        <v>6469</v>
      </c>
      <c r="Q2135">
        <v>6480</v>
      </c>
      <c r="R2135">
        <v>6363</v>
      </c>
      <c r="S2135">
        <v>5819</v>
      </c>
    </row>
    <row r="2136" spans="1:19" x14ac:dyDescent="0.25">
      <c r="A2136">
        <v>9888</v>
      </c>
      <c r="B2136" t="s">
        <v>993</v>
      </c>
      <c r="C2136" t="s">
        <v>167</v>
      </c>
      <c r="D2136" t="s">
        <v>979</v>
      </c>
      <c r="E2136">
        <v>-40.813600000000001</v>
      </c>
      <c r="F2136">
        <v>-20.791799999999999</v>
      </c>
      <c r="G2136">
        <v>4850</v>
      </c>
      <c r="H2136">
        <v>5393</v>
      </c>
      <c r="I2136">
        <v>5929</v>
      </c>
      <c r="J2136">
        <v>5103</v>
      </c>
      <c r="K2136">
        <v>4792</v>
      </c>
      <c r="L2136">
        <v>4409</v>
      </c>
      <c r="M2136">
        <v>4378</v>
      </c>
      <c r="N2136">
        <v>4347</v>
      </c>
      <c r="O2136">
        <v>4942</v>
      </c>
      <c r="P2136">
        <v>4955</v>
      </c>
      <c r="Q2136">
        <v>4711</v>
      </c>
      <c r="R2136">
        <v>4343</v>
      </c>
      <c r="S2136">
        <v>4894</v>
      </c>
    </row>
    <row r="2137" spans="1:19" x14ac:dyDescent="0.25">
      <c r="A2137">
        <v>50304</v>
      </c>
      <c r="B2137" t="s">
        <v>3856</v>
      </c>
      <c r="C2137" t="s">
        <v>167</v>
      </c>
      <c r="D2137" t="s">
        <v>3752</v>
      </c>
      <c r="E2137">
        <v>-35.551900000000003</v>
      </c>
      <c r="F2137">
        <v>-5.8220999999999998</v>
      </c>
      <c r="G2137">
        <v>5581</v>
      </c>
      <c r="H2137">
        <v>5663</v>
      </c>
      <c r="I2137">
        <v>5794</v>
      </c>
      <c r="J2137">
        <v>5941</v>
      </c>
      <c r="K2137">
        <v>5631</v>
      </c>
      <c r="L2137">
        <v>5201</v>
      </c>
      <c r="M2137">
        <v>4796</v>
      </c>
      <c r="N2137">
        <v>4958</v>
      </c>
      <c r="O2137">
        <v>5555</v>
      </c>
      <c r="P2137">
        <v>5863</v>
      </c>
      <c r="Q2137">
        <v>5941</v>
      </c>
      <c r="R2137">
        <v>6027</v>
      </c>
      <c r="S2137">
        <v>5613</v>
      </c>
    </row>
    <row r="2138" spans="1:19" x14ac:dyDescent="0.25">
      <c r="A2138">
        <v>6664</v>
      </c>
      <c r="B2138" t="s">
        <v>4903</v>
      </c>
      <c r="C2138" t="s">
        <v>167</v>
      </c>
      <c r="D2138" t="s">
        <v>4704</v>
      </c>
      <c r="E2138">
        <v>-51.078299999999999</v>
      </c>
      <c r="F2138">
        <v>-22.660599999999999</v>
      </c>
      <c r="G2138">
        <v>5231</v>
      </c>
      <c r="H2138">
        <v>5292</v>
      </c>
      <c r="I2138">
        <v>5581</v>
      </c>
      <c r="J2138">
        <v>5593</v>
      </c>
      <c r="K2138">
        <v>5441</v>
      </c>
      <c r="L2138">
        <v>4690</v>
      </c>
      <c r="M2138">
        <v>4444</v>
      </c>
      <c r="N2138">
        <v>4659</v>
      </c>
      <c r="O2138">
        <v>5537</v>
      </c>
      <c r="P2138">
        <v>5094</v>
      </c>
      <c r="Q2138">
        <v>5317</v>
      </c>
      <c r="R2138">
        <v>5510</v>
      </c>
      <c r="S2138">
        <v>5613</v>
      </c>
    </row>
    <row r="2139" spans="1:19" x14ac:dyDescent="0.25">
      <c r="A2139">
        <v>36015</v>
      </c>
      <c r="B2139" t="s">
        <v>243</v>
      </c>
      <c r="C2139" t="s">
        <v>167</v>
      </c>
      <c r="D2139" t="s">
        <v>192</v>
      </c>
      <c r="E2139">
        <v>-36.637500000000003</v>
      </c>
      <c r="F2139">
        <v>-9.5381</v>
      </c>
      <c r="G2139">
        <v>5359</v>
      </c>
      <c r="H2139">
        <v>5720</v>
      </c>
      <c r="I2139">
        <v>5669</v>
      </c>
      <c r="J2139">
        <v>5926</v>
      </c>
      <c r="K2139">
        <v>5398</v>
      </c>
      <c r="L2139">
        <v>4603</v>
      </c>
      <c r="M2139">
        <v>4272</v>
      </c>
      <c r="N2139">
        <v>4374</v>
      </c>
      <c r="O2139">
        <v>4934</v>
      </c>
      <c r="P2139">
        <v>5604</v>
      </c>
      <c r="Q2139">
        <v>5735</v>
      </c>
      <c r="R2139">
        <v>6125</v>
      </c>
      <c r="S2139">
        <v>5949</v>
      </c>
    </row>
    <row r="2140" spans="1:19" x14ac:dyDescent="0.25">
      <c r="A2140">
        <v>23596</v>
      </c>
      <c r="B2140" t="s">
        <v>496</v>
      </c>
      <c r="C2140" t="s">
        <v>167</v>
      </c>
      <c r="D2140" t="s">
        <v>375</v>
      </c>
      <c r="E2140">
        <v>-42.718200000000003</v>
      </c>
      <c r="F2140">
        <v>-13.77</v>
      </c>
      <c r="G2140">
        <v>5918</v>
      </c>
      <c r="H2140">
        <v>6003</v>
      </c>
      <c r="I2140">
        <v>6278</v>
      </c>
      <c r="J2140">
        <v>5987</v>
      </c>
      <c r="K2140">
        <v>5937</v>
      </c>
      <c r="L2140">
        <v>5528</v>
      </c>
      <c r="M2140">
        <v>5431</v>
      </c>
      <c r="N2140">
        <v>5691</v>
      </c>
      <c r="O2140">
        <v>6238</v>
      </c>
      <c r="P2140">
        <v>6375</v>
      </c>
      <c r="Q2140">
        <v>6244</v>
      </c>
      <c r="R2140">
        <v>5468</v>
      </c>
      <c r="S2140">
        <v>5836</v>
      </c>
    </row>
    <row r="2141" spans="1:19" x14ac:dyDescent="0.25">
      <c r="A2141">
        <v>6969</v>
      </c>
      <c r="B2141" t="s">
        <v>4954</v>
      </c>
      <c r="C2141" t="s">
        <v>167</v>
      </c>
      <c r="D2141" t="s">
        <v>4704</v>
      </c>
      <c r="E2141">
        <v>-48.560099999999998</v>
      </c>
      <c r="F2141">
        <v>-22.509499999999999</v>
      </c>
      <c r="G2141">
        <v>5251</v>
      </c>
      <c r="H2141">
        <v>5110</v>
      </c>
      <c r="I2141">
        <v>5700</v>
      </c>
      <c r="J2141">
        <v>5522</v>
      </c>
      <c r="K2141">
        <v>5409</v>
      </c>
      <c r="L2141">
        <v>4730</v>
      </c>
      <c r="M2141">
        <v>4572</v>
      </c>
      <c r="N2141">
        <v>4734</v>
      </c>
      <c r="O2141">
        <v>5569</v>
      </c>
      <c r="P2141">
        <v>5224</v>
      </c>
      <c r="Q2141">
        <v>5433</v>
      </c>
      <c r="R2141">
        <v>5464</v>
      </c>
      <c r="S2141">
        <v>5550</v>
      </c>
    </row>
    <row r="2142" spans="1:19" x14ac:dyDescent="0.25">
      <c r="A2142">
        <v>44879</v>
      </c>
      <c r="B2142" t="s">
        <v>2771</v>
      </c>
      <c r="C2142" t="s">
        <v>167</v>
      </c>
      <c r="D2142" t="s">
        <v>2709</v>
      </c>
      <c r="E2142">
        <v>-38.150799999999997</v>
      </c>
      <c r="F2142">
        <v>-7.1813000000000002</v>
      </c>
      <c r="G2142">
        <v>6008</v>
      </c>
      <c r="H2142">
        <v>5853</v>
      </c>
      <c r="I2142">
        <v>5963</v>
      </c>
      <c r="J2142">
        <v>6223</v>
      </c>
      <c r="K2142">
        <v>6041</v>
      </c>
      <c r="L2142">
        <v>5509</v>
      </c>
      <c r="M2142">
        <v>5180</v>
      </c>
      <c r="N2142">
        <v>5450</v>
      </c>
      <c r="O2142">
        <v>6184</v>
      </c>
      <c r="P2142">
        <v>6602</v>
      </c>
      <c r="Q2142">
        <v>6494</v>
      </c>
      <c r="R2142">
        <v>6494</v>
      </c>
      <c r="S2142">
        <v>6105</v>
      </c>
    </row>
    <row r="2143" spans="1:19" x14ac:dyDescent="0.25">
      <c r="A2143">
        <v>11247</v>
      </c>
      <c r="B2143" t="s">
        <v>5301</v>
      </c>
      <c r="C2143" t="s">
        <v>167</v>
      </c>
      <c r="D2143" t="s">
        <v>4704</v>
      </c>
      <c r="E2143">
        <v>-47.747</v>
      </c>
      <c r="F2143">
        <v>-20.0412</v>
      </c>
      <c r="G2143">
        <v>5389</v>
      </c>
      <c r="H2143">
        <v>5051</v>
      </c>
      <c r="I2143">
        <v>5624</v>
      </c>
      <c r="J2143">
        <v>5245</v>
      </c>
      <c r="K2143">
        <v>5644</v>
      </c>
      <c r="L2143">
        <v>5236</v>
      </c>
      <c r="M2143">
        <v>5150</v>
      </c>
      <c r="N2143">
        <v>5402</v>
      </c>
      <c r="O2143">
        <v>6097</v>
      </c>
      <c r="P2143">
        <v>5487</v>
      </c>
      <c r="Q2143">
        <v>5433</v>
      </c>
      <c r="R2143">
        <v>5108</v>
      </c>
      <c r="S2143">
        <v>5194</v>
      </c>
    </row>
    <row r="2144" spans="1:19" x14ac:dyDescent="0.25">
      <c r="A2144">
        <v>11102</v>
      </c>
      <c r="B2144" t="s">
        <v>2104</v>
      </c>
      <c r="C2144" t="s">
        <v>167</v>
      </c>
      <c r="D2144" t="s">
        <v>1727</v>
      </c>
      <c r="E2144">
        <v>-44.299799999999998</v>
      </c>
      <c r="F2144">
        <v>-20.071100000000001</v>
      </c>
      <c r="G2144">
        <v>5357</v>
      </c>
      <c r="H2144">
        <v>5305</v>
      </c>
      <c r="I2144">
        <v>5714</v>
      </c>
      <c r="J2144">
        <v>5245</v>
      </c>
      <c r="K2144">
        <v>5340</v>
      </c>
      <c r="L2144">
        <v>5065</v>
      </c>
      <c r="M2144">
        <v>5096</v>
      </c>
      <c r="N2144">
        <v>5347</v>
      </c>
      <c r="O2144">
        <v>6049</v>
      </c>
      <c r="P2144">
        <v>5823</v>
      </c>
      <c r="Q2144">
        <v>5450</v>
      </c>
      <c r="R2144">
        <v>4881</v>
      </c>
      <c r="S2144">
        <v>4968</v>
      </c>
    </row>
    <row r="2145" spans="1:19" x14ac:dyDescent="0.25">
      <c r="A2145">
        <v>57901</v>
      </c>
      <c r="B2145" t="s">
        <v>1422</v>
      </c>
      <c r="C2145" t="s">
        <v>167</v>
      </c>
      <c r="D2145" t="s">
        <v>1298</v>
      </c>
      <c r="E2145">
        <v>-45.184699999999999</v>
      </c>
      <c r="F2145">
        <v>-3.6404000000000001</v>
      </c>
      <c r="G2145">
        <v>5111</v>
      </c>
      <c r="H2145">
        <v>4591</v>
      </c>
      <c r="I2145">
        <v>4704</v>
      </c>
      <c r="J2145">
        <v>4813</v>
      </c>
      <c r="K2145">
        <v>4904</v>
      </c>
      <c r="L2145">
        <v>4872</v>
      </c>
      <c r="M2145">
        <v>5109</v>
      </c>
      <c r="N2145">
        <v>5234</v>
      </c>
      <c r="O2145">
        <v>5839</v>
      </c>
      <c r="P2145">
        <v>5932</v>
      </c>
      <c r="Q2145">
        <v>5450</v>
      </c>
      <c r="R2145">
        <v>5043</v>
      </c>
      <c r="S2145">
        <v>4839</v>
      </c>
    </row>
    <row r="2146" spans="1:19" x14ac:dyDescent="0.25">
      <c r="A2146">
        <v>54296</v>
      </c>
      <c r="B2146" t="s">
        <v>1377</v>
      </c>
      <c r="C2146" t="s">
        <v>167</v>
      </c>
      <c r="D2146" t="s">
        <v>1298</v>
      </c>
      <c r="E2146">
        <v>-44.856200000000001</v>
      </c>
      <c r="F2146">
        <v>-4.6628999999999996</v>
      </c>
      <c r="G2146">
        <v>5198</v>
      </c>
      <c r="H2146">
        <v>4510</v>
      </c>
      <c r="I2146">
        <v>4806</v>
      </c>
      <c r="J2146">
        <v>4884</v>
      </c>
      <c r="K2146">
        <v>4929</v>
      </c>
      <c r="L2146">
        <v>5010</v>
      </c>
      <c r="M2146">
        <v>5249</v>
      </c>
      <c r="N2146">
        <v>5477</v>
      </c>
      <c r="O2146">
        <v>5963</v>
      </c>
      <c r="P2146">
        <v>6111</v>
      </c>
      <c r="Q2146">
        <v>5564</v>
      </c>
      <c r="R2146">
        <v>5108</v>
      </c>
      <c r="S2146">
        <v>4767</v>
      </c>
    </row>
    <row r="2147" spans="1:19" x14ac:dyDescent="0.25">
      <c r="A2147">
        <v>64700</v>
      </c>
      <c r="B2147" t="s">
        <v>2683</v>
      </c>
      <c r="C2147" t="s">
        <v>167</v>
      </c>
      <c r="D2147" t="s">
        <v>2567</v>
      </c>
      <c r="E2147">
        <v>-47.623100000000001</v>
      </c>
      <c r="F2147">
        <v>-1.1266</v>
      </c>
      <c r="G2147">
        <v>4729</v>
      </c>
      <c r="H2147">
        <v>4324</v>
      </c>
      <c r="I2147">
        <v>4177</v>
      </c>
      <c r="J2147">
        <v>4133</v>
      </c>
      <c r="K2147">
        <v>4280</v>
      </c>
      <c r="L2147">
        <v>4573</v>
      </c>
      <c r="M2147">
        <v>4837</v>
      </c>
      <c r="N2147">
        <v>4977</v>
      </c>
      <c r="O2147">
        <v>5228</v>
      </c>
      <c r="P2147">
        <v>5414</v>
      </c>
      <c r="Q2147">
        <v>5214</v>
      </c>
      <c r="R2147">
        <v>5015</v>
      </c>
      <c r="S2147">
        <v>4581</v>
      </c>
    </row>
    <row r="2148" spans="1:19" x14ac:dyDescent="0.25">
      <c r="A2148">
        <v>62454</v>
      </c>
      <c r="B2148" t="s">
        <v>2636</v>
      </c>
      <c r="C2148" t="s">
        <v>167</v>
      </c>
      <c r="D2148" t="s">
        <v>2567</v>
      </c>
      <c r="E2148">
        <v>-48.957799999999999</v>
      </c>
      <c r="F2148">
        <v>-1.9757</v>
      </c>
      <c r="G2148">
        <v>4841</v>
      </c>
      <c r="H2148">
        <v>4427</v>
      </c>
      <c r="I2148">
        <v>4487</v>
      </c>
      <c r="J2148">
        <v>4561</v>
      </c>
      <c r="K2148">
        <v>4655</v>
      </c>
      <c r="L2148">
        <v>4775</v>
      </c>
      <c r="M2148">
        <v>5008</v>
      </c>
      <c r="N2148">
        <v>5149</v>
      </c>
      <c r="O2148">
        <v>5338</v>
      </c>
      <c r="P2148">
        <v>5251</v>
      </c>
      <c r="Q2148">
        <v>5020</v>
      </c>
      <c r="R2148">
        <v>4850</v>
      </c>
      <c r="S2148">
        <v>4572</v>
      </c>
    </row>
    <row r="2149" spans="1:19" x14ac:dyDescent="0.25">
      <c r="A2149">
        <v>42559</v>
      </c>
      <c r="B2149" t="s">
        <v>3419</v>
      </c>
      <c r="C2149" t="s">
        <v>167</v>
      </c>
      <c r="D2149" t="s">
        <v>3284</v>
      </c>
      <c r="E2149">
        <v>-34.902500000000003</v>
      </c>
      <c r="F2149">
        <v>-7.8377999999999997</v>
      </c>
      <c r="G2149">
        <v>5336</v>
      </c>
      <c r="H2149">
        <v>5489</v>
      </c>
      <c r="I2149">
        <v>5762</v>
      </c>
      <c r="J2149">
        <v>5968</v>
      </c>
      <c r="K2149">
        <v>5320</v>
      </c>
      <c r="L2149">
        <v>4731</v>
      </c>
      <c r="M2149">
        <v>4448</v>
      </c>
      <c r="N2149">
        <v>4551</v>
      </c>
      <c r="O2149">
        <v>5221</v>
      </c>
      <c r="P2149">
        <v>5448</v>
      </c>
      <c r="Q2149">
        <v>5610</v>
      </c>
      <c r="R2149">
        <v>5780</v>
      </c>
      <c r="S2149">
        <v>5699</v>
      </c>
    </row>
    <row r="2150" spans="1:19" x14ac:dyDescent="0.25">
      <c r="A2150">
        <v>6061</v>
      </c>
      <c r="B2150" t="s">
        <v>4834</v>
      </c>
      <c r="C2150" t="s">
        <v>167</v>
      </c>
      <c r="D2150" t="s">
        <v>4704</v>
      </c>
      <c r="E2150">
        <v>-46.157400000000003</v>
      </c>
      <c r="F2150">
        <v>-23.2041</v>
      </c>
      <c r="G2150">
        <v>4688</v>
      </c>
      <c r="H2150">
        <v>4747</v>
      </c>
      <c r="I2150">
        <v>5290</v>
      </c>
      <c r="J2150">
        <v>4925</v>
      </c>
      <c r="K2150">
        <v>4853</v>
      </c>
      <c r="L2150">
        <v>4164</v>
      </c>
      <c r="M2150">
        <v>4072</v>
      </c>
      <c r="N2150">
        <v>4085</v>
      </c>
      <c r="O2150">
        <v>5059</v>
      </c>
      <c r="P2150">
        <v>4598</v>
      </c>
      <c r="Q2150">
        <v>4730</v>
      </c>
      <c r="R2150">
        <v>4690</v>
      </c>
      <c r="S2150">
        <v>5042</v>
      </c>
    </row>
    <row r="2151" spans="1:19" x14ac:dyDescent="0.25">
      <c r="A2151">
        <v>11457</v>
      </c>
      <c r="B2151" t="s">
        <v>2142</v>
      </c>
      <c r="C2151" t="s">
        <v>167</v>
      </c>
      <c r="D2151" t="s">
        <v>1727</v>
      </c>
      <c r="E2151">
        <v>-44.706699999999998</v>
      </c>
      <c r="F2151">
        <v>-19.9481</v>
      </c>
      <c r="G2151">
        <v>5416</v>
      </c>
      <c r="H2151">
        <v>5311</v>
      </c>
      <c r="I2151">
        <v>5788</v>
      </c>
      <c r="J2151">
        <v>5324</v>
      </c>
      <c r="K2151">
        <v>5491</v>
      </c>
      <c r="L2151">
        <v>5171</v>
      </c>
      <c r="M2151">
        <v>5162</v>
      </c>
      <c r="N2151">
        <v>5379</v>
      </c>
      <c r="O2151">
        <v>6081</v>
      </c>
      <c r="P2151">
        <v>5828</v>
      </c>
      <c r="Q2151">
        <v>5451</v>
      </c>
      <c r="R2151">
        <v>4955</v>
      </c>
      <c r="S2151">
        <v>5045</v>
      </c>
    </row>
    <row r="2152" spans="1:19" x14ac:dyDescent="0.25">
      <c r="A2152">
        <v>23632</v>
      </c>
      <c r="B2152" t="s">
        <v>503</v>
      </c>
      <c r="C2152" t="s">
        <v>167</v>
      </c>
      <c r="D2152" t="s">
        <v>375</v>
      </c>
      <c r="E2152">
        <v>-39.141599999999997</v>
      </c>
      <c r="F2152">
        <v>-13.821400000000001</v>
      </c>
      <c r="G2152">
        <v>4959</v>
      </c>
      <c r="H2152">
        <v>5539</v>
      </c>
      <c r="I2152">
        <v>5637</v>
      </c>
      <c r="J2152">
        <v>5671</v>
      </c>
      <c r="K2152">
        <v>4842</v>
      </c>
      <c r="L2152">
        <v>4323</v>
      </c>
      <c r="M2152">
        <v>4008</v>
      </c>
      <c r="N2152">
        <v>4219</v>
      </c>
      <c r="O2152">
        <v>4575</v>
      </c>
      <c r="P2152">
        <v>5075</v>
      </c>
      <c r="Q2152">
        <v>5039</v>
      </c>
      <c r="R2152">
        <v>5084</v>
      </c>
      <c r="S2152">
        <v>5500</v>
      </c>
    </row>
    <row r="2153" spans="1:19" x14ac:dyDescent="0.25">
      <c r="A2153">
        <v>33857</v>
      </c>
      <c r="B2153" t="s">
        <v>198</v>
      </c>
      <c r="C2153" t="s">
        <v>167</v>
      </c>
      <c r="D2153" t="s">
        <v>192</v>
      </c>
      <c r="E2153">
        <v>-36.6571</v>
      </c>
      <c r="F2153">
        <v>-10.128399999999999</v>
      </c>
      <c r="G2153">
        <v>5270</v>
      </c>
      <c r="H2153">
        <v>5611</v>
      </c>
      <c r="I2153">
        <v>5645</v>
      </c>
      <c r="J2153">
        <v>5802</v>
      </c>
      <c r="K2153">
        <v>5222</v>
      </c>
      <c r="L2153">
        <v>4571</v>
      </c>
      <c r="M2153">
        <v>4408</v>
      </c>
      <c r="N2153">
        <v>4418</v>
      </c>
      <c r="O2153">
        <v>4885</v>
      </c>
      <c r="P2153">
        <v>5461</v>
      </c>
      <c r="Q2153">
        <v>5599</v>
      </c>
      <c r="R2153">
        <v>5868</v>
      </c>
      <c r="S2153">
        <v>5751</v>
      </c>
    </row>
    <row r="2154" spans="1:19" x14ac:dyDescent="0.25">
      <c r="A2154">
        <v>1526</v>
      </c>
      <c r="B2154" t="s">
        <v>4027</v>
      </c>
      <c r="C2154" t="s">
        <v>167</v>
      </c>
      <c r="D2154" t="s">
        <v>3898</v>
      </c>
      <c r="E2154">
        <v>-50.792299999999997</v>
      </c>
      <c r="F2154">
        <v>-29.569800000000001</v>
      </c>
      <c r="G2154">
        <v>4567</v>
      </c>
      <c r="H2154">
        <v>5408</v>
      </c>
      <c r="I2154">
        <v>5391</v>
      </c>
      <c r="J2154">
        <v>5058</v>
      </c>
      <c r="K2154">
        <v>4634</v>
      </c>
      <c r="L2154">
        <v>3782</v>
      </c>
      <c r="M2154">
        <v>3336</v>
      </c>
      <c r="N2154">
        <v>3556</v>
      </c>
      <c r="O2154">
        <v>4150</v>
      </c>
      <c r="P2154">
        <v>3953</v>
      </c>
      <c r="Q2154">
        <v>4550</v>
      </c>
      <c r="R2154">
        <v>5478</v>
      </c>
      <c r="S2154">
        <v>5514</v>
      </c>
    </row>
    <row r="2155" spans="1:19" x14ac:dyDescent="0.25">
      <c r="A2155">
        <v>6612</v>
      </c>
      <c r="B2155" t="s">
        <v>3683</v>
      </c>
      <c r="C2155" t="s">
        <v>167</v>
      </c>
      <c r="D2155" t="s">
        <v>3664</v>
      </c>
      <c r="E2155">
        <v>-42.2303</v>
      </c>
      <c r="F2155">
        <v>-22.849900000000002</v>
      </c>
      <c r="G2155">
        <v>5071</v>
      </c>
      <c r="H2155">
        <v>5620</v>
      </c>
      <c r="I2155">
        <v>6180</v>
      </c>
      <c r="J2155">
        <v>5400</v>
      </c>
      <c r="K2155">
        <v>5160</v>
      </c>
      <c r="L2155">
        <v>4524</v>
      </c>
      <c r="M2155">
        <v>4465</v>
      </c>
      <c r="N2155">
        <v>4378</v>
      </c>
      <c r="O2155">
        <v>5092</v>
      </c>
      <c r="P2155">
        <v>4869</v>
      </c>
      <c r="Q2155">
        <v>5048</v>
      </c>
      <c r="R2155">
        <v>4776</v>
      </c>
      <c r="S2155">
        <v>5345</v>
      </c>
    </row>
    <row r="2156" spans="1:19" x14ac:dyDescent="0.25">
      <c r="A2156">
        <v>21471</v>
      </c>
      <c r="B2156" t="s">
        <v>434</v>
      </c>
      <c r="C2156" t="s">
        <v>167</v>
      </c>
      <c r="D2156" t="s">
        <v>375</v>
      </c>
      <c r="E2156">
        <v>-40.089799999999997</v>
      </c>
      <c r="F2156">
        <v>-14.7532</v>
      </c>
      <c r="G2156">
        <v>4904</v>
      </c>
      <c r="H2156">
        <v>5336</v>
      </c>
      <c r="I2156">
        <v>5692</v>
      </c>
      <c r="J2156">
        <v>5504</v>
      </c>
      <c r="K2156">
        <v>4909</v>
      </c>
      <c r="L2156">
        <v>4344</v>
      </c>
      <c r="M2156">
        <v>3992</v>
      </c>
      <c r="N2156">
        <v>4161</v>
      </c>
      <c r="O2156">
        <v>4528</v>
      </c>
      <c r="P2156">
        <v>5041</v>
      </c>
      <c r="Q2156">
        <v>4946</v>
      </c>
      <c r="R2156">
        <v>4908</v>
      </c>
      <c r="S2156">
        <v>5490</v>
      </c>
    </row>
    <row r="2157" spans="1:19" x14ac:dyDescent="0.25">
      <c r="A2157">
        <v>4672</v>
      </c>
      <c r="B2157" t="s">
        <v>4710</v>
      </c>
      <c r="C2157" t="s">
        <v>167</v>
      </c>
      <c r="D2157" t="s">
        <v>4704</v>
      </c>
      <c r="E2157">
        <v>-47.555</v>
      </c>
      <c r="F2157">
        <v>-24.707999999999998</v>
      </c>
      <c r="G2157">
        <v>4268</v>
      </c>
      <c r="H2157">
        <v>4987</v>
      </c>
      <c r="I2157">
        <v>5316</v>
      </c>
      <c r="J2157">
        <v>4796</v>
      </c>
      <c r="K2157">
        <v>4539</v>
      </c>
      <c r="L2157">
        <v>3812</v>
      </c>
      <c r="M2157">
        <v>3385</v>
      </c>
      <c r="N2157">
        <v>3281</v>
      </c>
      <c r="O2157">
        <v>3867</v>
      </c>
      <c r="P2157">
        <v>3743</v>
      </c>
      <c r="Q2157">
        <v>3886</v>
      </c>
      <c r="R2157">
        <v>4604</v>
      </c>
      <c r="S2157">
        <v>4996</v>
      </c>
    </row>
    <row r="2158" spans="1:19" x14ac:dyDescent="0.25">
      <c r="A2158">
        <v>6004</v>
      </c>
      <c r="B2158" t="s">
        <v>3223</v>
      </c>
      <c r="C2158" t="s">
        <v>167</v>
      </c>
      <c r="D2158" t="s">
        <v>2912</v>
      </c>
      <c r="E2158">
        <v>-51.826000000000001</v>
      </c>
      <c r="F2158">
        <v>-23.195399999999999</v>
      </c>
      <c r="G2158">
        <v>5205</v>
      </c>
      <c r="H2158">
        <v>5363</v>
      </c>
      <c r="I2158">
        <v>5648</v>
      </c>
      <c r="J2158">
        <v>5594</v>
      </c>
      <c r="K2158">
        <v>5345</v>
      </c>
      <c r="L2158">
        <v>4604</v>
      </c>
      <c r="M2158">
        <v>4403</v>
      </c>
      <c r="N2158">
        <v>4559</v>
      </c>
      <c r="O2158">
        <v>5419</v>
      </c>
      <c r="P2158">
        <v>5076</v>
      </c>
      <c r="Q2158">
        <v>5311</v>
      </c>
      <c r="R2158">
        <v>5540</v>
      </c>
      <c r="S2158">
        <v>5597</v>
      </c>
    </row>
    <row r="2159" spans="1:19" x14ac:dyDescent="0.25">
      <c r="A2159">
        <v>42533</v>
      </c>
      <c r="B2159" t="s">
        <v>3411</v>
      </c>
      <c r="C2159" t="s">
        <v>167</v>
      </c>
      <c r="D2159" t="s">
        <v>3284</v>
      </c>
      <c r="E2159">
        <v>-37.513399999999997</v>
      </c>
      <c r="F2159">
        <v>-7.8358999999999996</v>
      </c>
      <c r="G2159">
        <v>5842</v>
      </c>
      <c r="H2159">
        <v>5905</v>
      </c>
      <c r="I2159">
        <v>5982</v>
      </c>
      <c r="J2159">
        <v>6085</v>
      </c>
      <c r="K2159">
        <v>5890</v>
      </c>
      <c r="L2159">
        <v>5266</v>
      </c>
      <c r="M2159">
        <v>4877</v>
      </c>
      <c r="N2159">
        <v>5027</v>
      </c>
      <c r="O2159">
        <v>5794</v>
      </c>
      <c r="P2159">
        <v>6427</v>
      </c>
      <c r="Q2159">
        <v>6378</v>
      </c>
      <c r="R2159">
        <v>6434</v>
      </c>
      <c r="S2159">
        <v>6045</v>
      </c>
    </row>
    <row r="2160" spans="1:19" x14ac:dyDescent="0.25">
      <c r="A2160">
        <v>10907</v>
      </c>
      <c r="B2160" t="s">
        <v>2084</v>
      </c>
      <c r="C2160" t="s">
        <v>167</v>
      </c>
      <c r="D2160" t="s">
        <v>1727</v>
      </c>
      <c r="E2160">
        <v>-45.711500000000001</v>
      </c>
      <c r="F2160">
        <v>-20.178100000000001</v>
      </c>
      <c r="G2160">
        <v>5412</v>
      </c>
      <c r="H2160">
        <v>5249</v>
      </c>
      <c r="I2160">
        <v>5738</v>
      </c>
      <c r="J2160">
        <v>5200</v>
      </c>
      <c r="K2160">
        <v>5509</v>
      </c>
      <c r="L2160">
        <v>5284</v>
      </c>
      <c r="M2160">
        <v>5172</v>
      </c>
      <c r="N2160">
        <v>5442</v>
      </c>
      <c r="O2160">
        <v>6226</v>
      </c>
      <c r="P2160">
        <v>5821</v>
      </c>
      <c r="Q2160">
        <v>5425</v>
      </c>
      <c r="R2160">
        <v>4795</v>
      </c>
      <c r="S2160">
        <v>5081</v>
      </c>
    </row>
    <row r="2161" spans="1:19" x14ac:dyDescent="0.25">
      <c r="A2161">
        <v>5438</v>
      </c>
      <c r="B2161" t="s">
        <v>1655</v>
      </c>
      <c r="C2161" t="s">
        <v>167</v>
      </c>
      <c r="D2161" t="s">
        <v>1651</v>
      </c>
      <c r="E2161">
        <v>-54.5642</v>
      </c>
      <c r="F2161">
        <v>-23.673999999999999</v>
      </c>
      <c r="G2161">
        <v>5029</v>
      </c>
      <c r="H2161">
        <v>5387</v>
      </c>
      <c r="I2161">
        <v>5528</v>
      </c>
      <c r="J2161">
        <v>5552</v>
      </c>
      <c r="K2161">
        <v>5037</v>
      </c>
      <c r="L2161">
        <v>4344</v>
      </c>
      <c r="M2161">
        <v>3957</v>
      </c>
      <c r="N2161">
        <v>4197</v>
      </c>
      <c r="O2161">
        <v>5119</v>
      </c>
      <c r="P2161">
        <v>4934</v>
      </c>
      <c r="Q2161">
        <v>5222</v>
      </c>
      <c r="R2161">
        <v>5450</v>
      </c>
      <c r="S2161">
        <v>5614</v>
      </c>
    </row>
    <row r="2162" spans="1:19" x14ac:dyDescent="0.25">
      <c r="A2162">
        <v>47973</v>
      </c>
      <c r="B2162" t="s">
        <v>828</v>
      </c>
      <c r="C2162" t="s">
        <v>167</v>
      </c>
      <c r="D2162" t="s">
        <v>792</v>
      </c>
      <c r="E2162">
        <v>-39.289499999999997</v>
      </c>
      <c r="F2162">
        <v>-6.3632</v>
      </c>
      <c r="G2162">
        <v>5866</v>
      </c>
      <c r="H2162">
        <v>5492</v>
      </c>
      <c r="I2162">
        <v>5665</v>
      </c>
      <c r="J2162">
        <v>5844</v>
      </c>
      <c r="K2162">
        <v>5647</v>
      </c>
      <c r="L2162">
        <v>5481</v>
      </c>
      <c r="M2162">
        <v>5413</v>
      </c>
      <c r="N2162">
        <v>5689</v>
      </c>
      <c r="O2162">
        <v>6335</v>
      </c>
      <c r="P2162">
        <v>6464</v>
      </c>
      <c r="Q2162">
        <v>6314</v>
      </c>
      <c r="R2162">
        <v>6274</v>
      </c>
      <c r="S2162">
        <v>5775</v>
      </c>
    </row>
    <row r="2163" spans="1:19" x14ac:dyDescent="0.25">
      <c r="A2163">
        <v>4617</v>
      </c>
      <c r="B2163" t="s">
        <v>828</v>
      </c>
      <c r="C2163" t="s">
        <v>167</v>
      </c>
      <c r="D2163" t="s">
        <v>2912</v>
      </c>
      <c r="E2163">
        <v>-53.083199999999998</v>
      </c>
      <c r="F2163">
        <v>-24.715699999999998</v>
      </c>
      <c r="G2163">
        <v>5059</v>
      </c>
      <c r="H2163">
        <v>5565</v>
      </c>
      <c r="I2163">
        <v>5347</v>
      </c>
      <c r="J2163">
        <v>5577</v>
      </c>
      <c r="K2163">
        <v>5172</v>
      </c>
      <c r="L2163">
        <v>4425</v>
      </c>
      <c r="M2163">
        <v>4036</v>
      </c>
      <c r="N2163">
        <v>4226</v>
      </c>
      <c r="O2163">
        <v>5180</v>
      </c>
      <c r="P2163">
        <v>4875</v>
      </c>
      <c r="Q2163">
        <v>5170</v>
      </c>
      <c r="R2163">
        <v>5527</v>
      </c>
      <c r="S2163">
        <v>5607</v>
      </c>
    </row>
    <row r="2164" spans="1:19" x14ac:dyDescent="0.25">
      <c r="A2164">
        <v>9160</v>
      </c>
      <c r="B2164" t="s">
        <v>1911</v>
      </c>
      <c r="C2164" t="s">
        <v>167</v>
      </c>
      <c r="D2164" t="s">
        <v>1727</v>
      </c>
      <c r="E2164">
        <v>-44.9236</v>
      </c>
      <c r="F2164">
        <v>-21.174299999999999</v>
      </c>
      <c r="G2164">
        <v>5178</v>
      </c>
      <c r="H2164">
        <v>5068</v>
      </c>
      <c r="I2164">
        <v>5534</v>
      </c>
      <c r="J2164">
        <v>5185</v>
      </c>
      <c r="K2164">
        <v>5294</v>
      </c>
      <c r="L2164">
        <v>4832</v>
      </c>
      <c r="M2164">
        <v>4758</v>
      </c>
      <c r="N2164">
        <v>5007</v>
      </c>
      <c r="O2164">
        <v>5778</v>
      </c>
      <c r="P2164">
        <v>5513</v>
      </c>
      <c r="Q2164">
        <v>5281</v>
      </c>
      <c r="R2164">
        <v>4838</v>
      </c>
      <c r="S2164">
        <v>5048</v>
      </c>
    </row>
    <row r="2165" spans="1:19" x14ac:dyDescent="0.25">
      <c r="A2165">
        <v>2353</v>
      </c>
      <c r="B2165" t="s">
        <v>4202</v>
      </c>
      <c r="C2165" t="s">
        <v>167</v>
      </c>
      <c r="D2165" t="s">
        <v>3898</v>
      </c>
      <c r="E2165">
        <v>-53.920400000000001</v>
      </c>
      <c r="F2165">
        <v>-28.388500000000001</v>
      </c>
      <c r="G2165">
        <v>4884</v>
      </c>
      <c r="H2165">
        <v>5696</v>
      </c>
      <c r="I2165">
        <v>5760</v>
      </c>
      <c r="J2165">
        <v>5560</v>
      </c>
      <c r="K2165">
        <v>4881</v>
      </c>
      <c r="L2165">
        <v>4068</v>
      </c>
      <c r="M2165">
        <v>3481</v>
      </c>
      <c r="N2165">
        <v>3835</v>
      </c>
      <c r="O2165">
        <v>4515</v>
      </c>
      <c r="P2165">
        <v>4389</v>
      </c>
      <c r="Q2165">
        <v>5036</v>
      </c>
      <c r="R2165">
        <v>5664</v>
      </c>
      <c r="S2165">
        <v>5722</v>
      </c>
    </row>
    <row r="2166" spans="1:19" x14ac:dyDescent="0.25">
      <c r="A2166">
        <v>4672</v>
      </c>
      <c r="B2166" t="s">
        <v>4711</v>
      </c>
      <c r="C2166" t="s">
        <v>167</v>
      </c>
      <c r="D2166" t="s">
        <v>4704</v>
      </c>
      <c r="E2166">
        <v>-47.540100000000002</v>
      </c>
      <c r="F2166">
        <v>-24.7364</v>
      </c>
      <c r="G2166">
        <v>4268</v>
      </c>
      <c r="H2166">
        <v>4987</v>
      </c>
      <c r="I2166">
        <v>5316</v>
      </c>
      <c r="J2166">
        <v>4796</v>
      </c>
      <c r="K2166">
        <v>4539</v>
      </c>
      <c r="L2166">
        <v>3812</v>
      </c>
      <c r="M2166">
        <v>3385</v>
      </c>
      <c r="N2166">
        <v>3281</v>
      </c>
      <c r="O2166">
        <v>3867</v>
      </c>
      <c r="P2166">
        <v>3743</v>
      </c>
      <c r="Q2166">
        <v>3886</v>
      </c>
      <c r="R2166">
        <v>4604</v>
      </c>
      <c r="S2166">
        <v>4996</v>
      </c>
    </row>
    <row r="2167" spans="1:19" x14ac:dyDescent="0.25">
      <c r="A2167">
        <v>32867</v>
      </c>
      <c r="B2167" t="s">
        <v>5348</v>
      </c>
      <c r="C2167" t="s">
        <v>167</v>
      </c>
      <c r="D2167" t="s">
        <v>5304</v>
      </c>
      <c r="E2167">
        <v>-36.548200000000001</v>
      </c>
      <c r="F2167">
        <v>-10.4429</v>
      </c>
      <c r="G2167">
        <v>5423</v>
      </c>
      <c r="H2167">
        <v>5837</v>
      </c>
      <c r="I2167">
        <v>5886</v>
      </c>
      <c r="J2167">
        <v>6034</v>
      </c>
      <c r="K2167">
        <v>5305</v>
      </c>
      <c r="L2167">
        <v>4649</v>
      </c>
      <c r="M2167">
        <v>4426</v>
      </c>
      <c r="N2167">
        <v>4490</v>
      </c>
      <c r="O2167">
        <v>5029</v>
      </c>
      <c r="P2167">
        <v>5616</v>
      </c>
      <c r="Q2167">
        <v>5851</v>
      </c>
      <c r="R2167">
        <v>6021</v>
      </c>
      <c r="S2167">
        <v>5939</v>
      </c>
    </row>
    <row r="2168" spans="1:19" x14ac:dyDescent="0.25">
      <c r="A2168">
        <v>42951</v>
      </c>
      <c r="B2168" t="s">
        <v>3430</v>
      </c>
      <c r="C2168" t="s">
        <v>167</v>
      </c>
      <c r="D2168" t="s">
        <v>3284</v>
      </c>
      <c r="E2168">
        <v>-34.830599999999997</v>
      </c>
      <c r="F2168">
        <v>-7.7481</v>
      </c>
      <c r="G2168">
        <v>5536</v>
      </c>
      <c r="H2168">
        <v>5594</v>
      </c>
      <c r="I2168">
        <v>5953</v>
      </c>
      <c r="J2168">
        <v>6087</v>
      </c>
      <c r="K2168">
        <v>5501</v>
      </c>
      <c r="L2168">
        <v>4957</v>
      </c>
      <c r="M2168">
        <v>4639</v>
      </c>
      <c r="N2168">
        <v>4764</v>
      </c>
      <c r="O2168">
        <v>5456</v>
      </c>
      <c r="P2168">
        <v>5744</v>
      </c>
      <c r="Q2168">
        <v>5944</v>
      </c>
      <c r="R2168">
        <v>5940</v>
      </c>
      <c r="S2168">
        <v>5855</v>
      </c>
    </row>
    <row r="2169" spans="1:19" x14ac:dyDescent="0.25">
      <c r="A2169">
        <v>60085</v>
      </c>
      <c r="B2169" t="s">
        <v>3659</v>
      </c>
      <c r="C2169" t="s">
        <v>167</v>
      </c>
      <c r="D2169" t="s">
        <v>3448</v>
      </c>
      <c r="E2169">
        <v>-41.818899999999999</v>
      </c>
      <c r="F2169">
        <v>-2.8580999999999999</v>
      </c>
      <c r="G2169">
        <v>5676</v>
      </c>
      <c r="H2169">
        <v>5493</v>
      </c>
      <c r="I2169">
        <v>5394</v>
      </c>
      <c r="J2169">
        <v>5324</v>
      </c>
      <c r="K2169">
        <v>5050</v>
      </c>
      <c r="L2169">
        <v>5299</v>
      </c>
      <c r="M2169">
        <v>5469</v>
      </c>
      <c r="N2169">
        <v>5634</v>
      </c>
      <c r="O2169">
        <v>6175</v>
      </c>
      <c r="P2169">
        <v>6104</v>
      </c>
      <c r="Q2169">
        <v>5992</v>
      </c>
      <c r="R2169">
        <v>6247</v>
      </c>
      <c r="S2169">
        <v>5932</v>
      </c>
    </row>
    <row r="2170" spans="1:19" x14ac:dyDescent="0.25">
      <c r="A2170">
        <v>10491</v>
      </c>
      <c r="B2170" t="s">
        <v>5248</v>
      </c>
      <c r="C2170" t="s">
        <v>167</v>
      </c>
      <c r="D2170" t="s">
        <v>4704</v>
      </c>
      <c r="E2170">
        <v>-51.343000000000004</v>
      </c>
      <c r="F2170">
        <v>-20.4331</v>
      </c>
      <c r="G2170">
        <v>5389</v>
      </c>
      <c r="H2170">
        <v>5291</v>
      </c>
      <c r="I2170">
        <v>5752</v>
      </c>
      <c r="J2170">
        <v>5671</v>
      </c>
      <c r="K2170">
        <v>5589</v>
      </c>
      <c r="L2170">
        <v>5051</v>
      </c>
      <c r="M2170">
        <v>4817</v>
      </c>
      <c r="N2170">
        <v>4968</v>
      </c>
      <c r="O2170">
        <v>5781</v>
      </c>
      <c r="P2170">
        <v>5212</v>
      </c>
      <c r="Q2170">
        <v>5456</v>
      </c>
      <c r="R2170">
        <v>5466</v>
      </c>
      <c r="S2170">
        <v>5620</v>
      </c>
    </row>
    <row r="2171" spans="1:19" x14ac:dyDescent="0.25">
      <c r="A2171">
        <v>5425</v>
      </c>
      <c r="B2171" t="s">
        <v>4746</v>
      </c>
      <c r="C2171" t="s">
        <v>167</v>
      </c>
      <c r="D2171" t="s">
        <v>4704</v>
      </c>
      <c r="E2171">
        <v>-45.355600000000003</v>
      </c>
      <c r="F2171">
        <v>-23.779</v>
      </c>
      <c r="G2171">
        <v>4589</v>
      </c>
      <c r="H2171">
        <v>5113</v>
      </c>
      <c r="I2171">
        <v>5568</v>
      </c>
      <c r="J2171">
        <v>4917</v>
      </c>
      <c r="K2171">
        <v>4859</v>
      </c>
      <c r="L2171">
        <v>4188</v>
      </c>
      <c r="M2171">
        <v>3925</v>
      </c>
      <c r="N2171">
        <v>3955</v>
      </c>
      <c r="O2171">
        <v>4636</v>
      </c>
      <c r="P2171">
        <v>4122</v>
      </c>
      <c r="Q2171">
        <v>4329</v>
      </c>
      <c r="R2171">
        <v>4535</v>
      </c>
      <c r="S2171">
        <v>4921</v>
      </c>
    </row>
    <row r="2172" spans="1:19" x14ac:dyDescent="0.25">
      <c r="A2172">
        <v>21481</v>
      </c>
      <c r="B2172" t="s">
        <v>438</v>
      </c>
      <c r="C2172" t="s">
        <v>167</v>
      </c>
      <c r="D2172" t="s">
        <v>375</v>
      </c>
      <c r="E2172">
        <v>-39.046300000000002</v>
      </c>
      <c r="F2172">
        <v>-14.7935</v>
      </c>
      <c r="G2172">
        <v>5240</v>
      </c>
      <c r="H2172">
        <v>5694</v>
      </c>
      <c r="I2172">
        <v>5943</v>
      </c>
      <c r="J2172">
        <v>5830</v>
      </c>
      <c r="K2172">
        <v>5089</v>
      </c>
      <c r="L2172">
        <v>4564</v>
      </c>
      <c r="M2172">
        <v>4288</v>
      </c>
      <c r="N2172">
        <v>4515</v>
      </c>
      <c r="O2172">
        <v>4980</v>
      </c>
      <c r="P2172">
        <v>5416</v>
      </c>
      <c r="Q2172">
        <v>5399</v>
      </c>
      <c r="R2172">
        <v>5343</v>
      </c>
      <c r="S2172">
        <v>5823</v>
      </c>
    </row>
    <row r="2173" spans="1:19" x14ac:dyDescent="0.25">
      <c r="A2173">
        <v>3360</v>
      </c>
      <c r="B2173" t="s">
        <v>4625</v>
      </c>
      <c r="C2173" t="s">
        <v>167</v>
      </c>
      <c r="D2173" t="s">
        <v>4434</v>
      </c>
      <c r="E2173">
        <v>-48.825499999999998</v>
      </c>
      <c r="F2173">
        <v>-26.902799999999999</v>
      </c>
      <c r="G2173">
        <v>4185</v>
      </c>
      <c r="H2173">
        <v>4880</v>
      </c>
      <c r="I2173">
        <v>4971</v>
      </c>
      <c r="J2173">
        <v>4750</v>
      </c>
      <c r="K2173">
        <v>4266</v>
      </c>
      <c r="L2173">
        <v>3864</v>
      </c>
      <c r="M2173">
        <v>3328</v>
      </c>
      <c r="N2173">
        <v>3447</v>
      </c>
      <c r="O2173">
        <v>3939</v>
      </c>
      <c r="P2173">
        <v>3629</v>
      </c>
      <c r="Q2173">
        <v>3763</v>
      </c>
      <c r="R2173">
        <v>4594</v>
      </c>
      <c r="S2173">
        <v>4792</v>
      </c>
    </row>
    <row r="2174" spans="1:19" x14ac:dyDescent="0.25">
      <c r="A2174">
        <v>9665</v>
      </c>
      <c r="B2174" t="s">
        <v>1963</v>
      </c>
      <c r="C2174" t="s">
        <v>167</v>
      </c>
      <c r="D2174" t="s">
        <v>1727</v>
      </c>
      <c r="E2174">
        <v>-45.831200000000003</v>
      </c>
      <c r="F2174">
        <v>-20.9407</v>
      </c>
      <c r="G2174">
        <v>5243</v>
      </c>
      <c r="H2174">
        <v>4983</v>
      </c>
      <c r="I2174">
        <v>5592</v>
      </c>
      <c r="J2174">
        <v>5097</v>
      </c>
      <c r="K2174">
        <v>5325</v>
      </c>
      <c r="L2174">
        <v>5032</v>
      </c>
      <c r="M2174">
        <v>4962</v>
      </c>
      <c r="N2174">
        <v>5206</v>
      </c>
      <c r="O2174">
        <v>5956</v>
      </c>
      <c r="P2174">
        <v>5545</v>
      </c>
      <c r="Q2174">
        <v>5350</v>
      </c>
      <c r="R2174">
        <v>4838</v>
      </c>
      <c r="S2174">
        <v>5037</v>
      </c>
    </row>
    <row r="2175" spans="1:19" x14ac:dyDescent="0.25">
      <c r="A2175">
        <v>2009</v>
      </c>
      <c r="B2175" t="s">
        <v>4139</v>
      </c>
      <c r="C2175" t="s">
        <v>167</v>
      </c>
      <c r="D2175" t="s">
        <v>3898</v>
      </c>
      <c r="E2175">
        <v>-52.126300000000001</v>
      </c>
      <c r="F2175">
        <v>-28.928699999999999</v>
      </c>
      <c r="G2175">
        <v>4654</v>
      </c>
      <c r="H2175">
        <v>5363</v>
      </c>
      <c r="I2175">
        <v>5436</v>
      </c>
      <c r="J2175">
        <v>5127</v>
      </c>
      <c r="K2175">
        <v>4684</v>
      </c>
      <c r="L2175">
        <v>3824</v>
      </c>
      <c r="M2175">
        <v>3378</v>
      </c>
      <c r="N2175">
        <v>3760</v>
      </c>
      <c r="O2175">
        <v>4406</v>
      </c>
      <c r="P2175">
        <v>4123</v>
      </c>
      <c r="Q2175">
        <v>4718</v>
      </c>
      <c r="R2175">
        <v>5497</v>
      </c>
      <c r="S2175">
        <v>5538</v>
      </c>
    </row>
    <row r="2176" spans="1:19" x14ac:dyDescent="0.25">
      <c r="A2176">
        <v>44101</v>
      </c>
      <c r="B2176" t="s">
        <v>2746</v>
      </c>
      <c r="C2176" t="s">
        <v>167</v>
      </c>
      <c r="D2176" t="s">
        <v>2709</v>
      </c>
      <c r="E2176">
        <v>-37.508200000000002</v>
      </c>
      <c r="F2176">
        <v>-7.3893000000000004</v>
      </c>
      <c r="G2176">
        <v>5895</v>
      </c>
      <c r="H2176">
        <v>5805</v>
      </c>
      <c r="I2176">
        <v>5829</v>
      </c>
      <c r="J2176">
        <v>6033</v>
      </c>
      <c r="K2176">
        <v>5934</v>
      </c>
      <c r="L2176">
        <v>5368</v>
      </c>
      <c r="M2176">
        <v>5037</v>
      </c>
      <c r="N2176">
        <v>5361</v>
      </c>
      <c r="O2176">
        <v>6051</v>
      </c>
      <c r="P2176">
        <v>6564</v>
      </c>
      <c r="Q2176">
        <v>6433</v>
      </c>
      <c r="R2176">
        <v>6380</v>
      </c>
      <c r="S2176">
        <v>5951</v>
      </c>
    </row>
    <row r="2177" spans="1:19" x14ac:dyDescent="0.25">
      <c r="A2177">
        <v>2475</v>
      </c>
      <c r="B2177" t="s">
        <v>4472</v>
      </c>
      <c r="C2177" t="s">
        <v>167</v>
      </c>
      <c r="D2177" t="s">
        <v>4434</v>
      </c>
      <c r="E2177">
        <v>-48.817399999999999</v>
      </c>
      <c r="F2177">
        <v>-28.334399999999999</v>
      </c>
      <c r="G2177">
        <v>4485</v>
      </c>
      <c r="H2177">
        <v>5125</v>
      </c>
      <c r="I2177">
        <v>5119</v>
      </c>
      <c r="J2177">
        <v>4847</v>
      </c>
      <c r="K2177">
        <v>4520</v>
      </c>
      <c r="L2177">
        <v>3949</v>
      </c>
      <c r="M2177">
        <v>3494</v>
      </c>
      <c r="N2177">
        <v>3726</v>
      </c>
      <c r="O2177">
        <v>4359</v>
      </c>
      <c r="P2177">
        <v>3948</v>
      </c>
      <c r="Q2177">
        <v>4278</v>
      </c>
      <c r="R2177">
        <v>5174</v>
      </c>
      <c r="S2177">
        <v>5283</v>
      </c>
    </row>
    <row r="2178" spans="1:19" x14ac:dyDescent="0.25">
      <c r="A2178">
        <v>4858</v>
      </c>
      <c r="B2178" t="s">
        <v>3089</v>
      </c>
      <c r="C2178" t="s">
        <v>167</v>
      </c>
      <c r="D2178" t="s">
        <v>2912</v>
      </c>
      <c r="E2178">
        <v>-50.753700000000002</v>
      </c>
      <c r="F2178">
        <v>-24.448499999999999</v>
      </c>
      <c r="G2178">
        <v>4918</v>
      </c>
      <c r="H2178">
        <v>5103</v>
      </c>
      <c r="I2178">
        <v>5266</v>
      </c>
      <c r="J2178">
        <v>5282</v>
      </c>
      <c r="K2178">
        <v>5093</v>
      </c>
      <c r="L2178">
        <v>4307</v>
      </c>
      <c r="M2178">
        <v>3963</v>
      </c>
      <c r="N2178">
        <v>4306</v>
      </c>
      <c r="O2178">
        <v>5248</v>
      </c>
      <c r="P2178">
        <v>4836</v>
      </c>
      <c r="Q2178">
        <v>4952</v>
      </c>
      <c r="R2178">
        <v>5327</v>
      </c>
      <c r="S2178">
        <v>5331</v>
      </c>
    </row>
    <row r="2179" spans="1:19" x14ac:dyDescent="0.25">
      <c r="A2179">
        <v>1241</v>
      </c>
      <c r="B2179" t="s">
        <v>3964</v>
      </c>
      <c r="C2179" t="s">
        <v>167</v>
      </c>
      <c r="D2179" t="s">
        <v>3898</v>
      </c>
      <c r="E2179">
        <v>-50.128500000000003</v>
      </c>
      <c r="F2179">
        <v>-29.9758</v>
      </c>
      <c r="G2179">
        <v>4643</v>
      </c>
      <c r="H2179">
        <v>5614</v>
      </c>
      <c r="I2179">
        <v>5499</v>
      </c>
      <c r="J2179">
        <v>5135</v>
      </c>
      <c r="K2179">
        <v>4738</v>
      </c>
      <c r="L2179">
        <v>3881</v>
      </c>
      <c r="M2179">
        <v>3373</v>
      </c>
      <c r="N2179">
        <v>3543</v>
      </c>
      <c r="O2179">
        <v>4094</v>
      </c>
      <c r="P2179">
        <v>4011</v>
      </c>
      <c r="Q2179">
        <v>4648</v>
      </c>
      <c r="R2179">
        <v>5539</v>
      </c>
      <c r="S2179">
        <v>5646</v>
      </c>
    </row>
    <row r="2180" spans="1:19" x14ac:dyDescent="0.25">
      <c r="A2180">
        <v>12033</v>
      </c>
      <c r="B2180" t="s">
        <v>2207</v>
      </c>
      <c r="C2180" t="s">
        <v>167</v>
      </c>
      <c r="D2180" t="s">
        <v>1727</v>
      </c>
      <c r="E2180">
        <v>-41.969799999999999</v>
      </c>
      <c r="F2180">
        <v>-19.6022</v>
      </c>
      <c r="G2180">
        <v>4833</v>
      </c>
      <c r="H2180">
        <v>5179</v>
      </c>
      <c r="I2180">
        <v>5611</v>
      </c>
      <c r="J2180">
        <v>5028</v>
      </c>
      <c r="K2180">
        <v>4981</v>
      </c>
      <c r="L2180">
        <v>4394</v>
      </c>
      <c r="M2180">
        <v>4309</v>
      </c>
      <c r="N2180">
        <v>4468</v>
      </c>
      <c r="O2180">
        <v>4982</v>
      </c>
      <c r="P2180">
        <v>4974</v>
      </c>
      <c r="Q2180">
        <v>4747</v>
      </c>
      <c r="R2180">
        <v>4394</v>
      </c>
      <c r="S2180">
        <v>4927</v>
      </c>
    </row>
    <row r="2181" spans="1:19" x14ac:dyDescent="0.25">
      <c r="A2181">
        <v>2549</v>
      </c>
      <c r="B2181" t="s">
        <v>4475</v>
      </c>
      <c r="C2181" t="s">
        <v>167</v>
      </c>
      <c r="D2181" t="s">
        <v>4434</v>
      </c>
      <c r="E2181">
        <v>-48.6663</v>
      </c>
      <c r="F2181">
        <v>-28.228899999999999</v>
      </c>
      <c r="G2181">
        <v>4562</v>
      </c>
      <c r="H2181">
        <v>5284</v>
      </c>
      <c r="I2181">
        <v>5243</v>
      </c>
      <c r="J2181">
        <v>5020</v>
      </c>
      <c r="K2181">
        <v>4555</v>
      </c>
      <c r="L2181">
        <v>4026</v>
      </c>
      <c r="M2181">
        <v>3520</v>
      </c>
      <c r="N2181">
        <v>3738</v>
      </c>
      <c r="O2181">
        <v>4313</v>
      </c>
      <c r="P2181">
        <v>4018</v>
      </c>
      <c r="Q2181">
        <v>4385</v>
      </c>
      <c r="R2181">
        <v>5262</v>
      </c>
      <c r="S2181">
        <v>5377</v>
      </c>
    </row>
    <row r="2182" spans="1:19" x14ac:dyDescent="0.25">
      <c r="A2182">
        <v>4303</v>
      </c>
      <c r="B2182" t="s">
        <v>3025</v>
      </c>
      <c r="C2182" t="s">
        <v>167</v>
      </c>
      <c r="D2182" t="s">
        <v>2912</v>
      </c>
      <c r="E2182">
        <v>-50.599299999999999</v>
      </c>
      <c r="F2182">
        <v>-25.228999999999999</v>
      </c>
      <c r="G2182">
        <v>4671</v>
      </c>
      <c r="H2182">
        <v>5030</v>
      </c>
      <c r="I2182">
        <v>5166</v>
      </c>
      <c r="J2182">
        <v>5025</v>
      </c>
      <c r="K2182">
        <v>4659</v>
      </c>
      <c r="L2182">
        <v>3993</v>
      </c>
      <c r="M2182">
        <v>3694</v>
      </c>
      <c r="N2182">
        <v>3977</v>
      </c>
      <c r="O2182">
        <v>4953</v>
      </c>
      <c r="P2182">
        <v>4550</v>
      </c>
      <c r="Q2182">
        <v>4698</v>
      </c>
      <c r="R2182">
        <v>5148</v>
      </c>
      <c r="S2182">
        <v>5159</v>
      </c>
    </row>
    <row r="2183" spans="1:19" x14ac:dyDescent="0.25">
      <c r="A2183">
        <v>3013</v>
      </c>
      <c r="B2183" t="s">
        <v>4511</v>
      </c>
      <c r="C2183" t="s">
        <v>167</v>
      </c>
      <c r="D2183" t="s">
        <v>4434</v>
      </c>
      <c r="E2183">
        <v>-49.422199999999997</v>
      </c>
      <c r="F2183">
        <v>-27.491299999999999</v>
      </c>
      <c r="G2183">
        <v>4311</v>
      </c>
      <c r="H2183">
        <v>5062</v>
      </c>
      <c r="I2183">
        <v>5056</v>
      </c>
      <c r="J2183">
        <v>4828</v>
      </c>
      <c r="K2183">
        <v>4372</v>
      </c>
      <c r="L2183">
        <v>3763</v>
      </c>
      <c r="M2183">
        <v>3229</v>
      </c>
      <c r="N2183">
        <v>3466</v>
      </c>
      <c r="O2183">
        <v>4177</v>
      </c>
      <c r="P2183">
        <v>3837</v>
      </c>
      <c r="Q2183">
        <v>4001</v>
      </c>
      <c r="R2183">
        <v>4923</v>
      </c>
      <c r="S2183">
        <v>5022</v>
      </c>
    </row>
    <row r="2184" spans="1:19" x14ac:dyDescent="0.25">
      <c r="A2184">
        <v>1658</v>
      </c>
      <c r="B2184" t="s">
        <v>4069</v>
      </c>
      <c r="C2184" t="s">
        <v>167</v>
      </c>
      <c r="D2184" t="s">
        <v>3898</v>
      </c>
      <c r="E2184">
        <v>-51.775199999999998</v>
      </c>
      <c r="F2184">
        <v>-29.351299999999998</v>
      </c>
      <c r="G2184">
        <v>4593</v>
      </c>
      <c r="H2184">
        <v>5470</v>
      </c>
      <c r="I2184">
        <v>5470</v>
      </c>
      <c r="J2184">
        <v>5174</v>
      </c>
      <c r="K2184">
        <v>4611</v>
      </c>
      <c r="L2184">
        <v>3754</v>
      </c>
      <c r="M2184">
        <v>3278</v>
      </c>
      <c r="N2184">
        <v>3588</v>
      </c>
      <c r="O2184">
        <v>4196</v>
      </c>
      <c r="P2184">
        <v>3961</v>
      </c>
      <c r="Q2184">
        <v>4589</v>
      </c>
      <c r="R2184">
        <v>5502</v>
      </c>
      <c r="S2184">
        <v>5525</v>
      </c>
    </row>
    <row r="2185" spans="1:19" x14ac:dyDescent="0.25">
      <c r="A2185">
        <v>51322</v>
      </c>
      <c r="B2185" t="s">
        <v>1344</v>
      </c>
      <c r="C2185" t="s">
        <v>167</v>
      </c>
      <c r="D2185" t="s">
        <v>1298</v>
      </c>
      <c r="E2185">
        <v>-47.478099999999998</v>
      </c>
      <c r="F2185">
        <v>-5.5189000000000004</v>
      </c>
      <c r="G2185">
        <v>5051</v>
      </c>
      <c r="H2185">
        <v>4479</v>
      </c>
      <c r="I2185">
        <v>4625</v>
      </c>
      <c r="J2185">
        <v>4793</v>
      </c>
      <c r="K2185">
        <v>4933</v>
      </c>
      <c r="L2185">
        <v>4970</v>
      </c>
      <c r="M2185">
        <v>5395</v>
      </c>
      <c r="N2185">
        <v>5493</v>
      </c>
      <c r="O2185">
        <v>5881</v>
      </c>
      <c r="P2185">
        <v>5617</v>
      </c>
      <c r="Q2185">
        <v>5103</v>
      </c>
      <c r="R2185">
        <v>4760</v>
      </c>
      <c r="S2185">
        <v>4560</v>
      </c>
    </row>
    <row r="2186" spans="1:19" x14ac:dyDescent="0.25">
      <c r="A2186">
        <v>4039</v>
      </c>
      <c r="B2186" t="s">
        <v>2979</v>
      </c>
      <c r="C2186" t="s">
        <v>167</v>
      </c>
      <c r="D2186" t="s">
        <v>2912</v>
      </c>
      <c r="E2186">
        <v>-51.077399999999997</v>
      </c>
      <c r="F2186">
        <v>-25.570900000000002</v>
      </c>
      <c r="G2186">
        <v>4463</v>
      </c>
      <c r="H2186">
        <v>4801</v>
      </c>
      <c r="I2186">
        <v>4842</v>
      </c>
      <c r="J2186">
        <v>4751</v>
      </c>
      <c r="K2186">
        <v>4372</v>
      </c>
      <c r="L2186">
        <v>3801</v>
      </c>
      <c r="M2186">
        <v>3555</v>
      </c>
      <c r="N2186">
        <v>3817</v>
      </c>
      <c r="O2186">
        <v>4845</v>
      </c>
      <c r="P2186">
        <v>4383</v>
      </c>
      <c r="Q2186">
        <v>4480</v>
      </c>
      <c r="R2186">
        <v>4993</v>
      </c>
      <c r="S2186">
        <v>4918</v>
      </c>
    </row>
    <row r="2187" spans="1:19" x14ac:dyDescent="0.25">
      <c r="A2187">
        <v>13954</v>
      </c>
      <c r="B2187" t="s">
        <v>1066</v>
      </c>
      <c r="C2187" t="s">
        <v>167</v>
      </c>
      <c r="D2187" t="s">
        <v>1058</v>
      </c>
      <c r="E2187">
        <v>-49.989199999999997</v>
      </c>
      <c r="F2187">
        <v>-18.487400000000001</v>
      </c>
      <c r="G2187">
        <v>5471</v>
      </c>
      <c r="H2187">
        <v>5271</v>
      </c>
      <c r="I2187">
        <v>5484</v>
      </c>
      <c r="J2187">
        <v>5373</v>
      </c>
      <c r="K2187">
        <v>5586</v>
      </c>
      <c r="L2187">
        <v>5410</v>
      </c>
      <c r="M2187">
        <v>5266</v>
      </c>
      <c r="N2187">
        <v>5435</v>
      </c>
      <c r="O2187">
        <v>6192</v>
      </c>
      <c r="P2187">
        <v>5586</v>
      </c>
      <c r="Q2187">
        <v>5425</v>
      </c>
      <c r="R2187">
        <v>5302</v>
      </c>
      <c r="S2187">
        <v>5327</v>
      </c>
    </row>
    <row r="2188" spans="1:19" x14ac:dyDescent="0.25">
      <c r="A2188">
        <v>6512</v>
      </c>
      <c r="B2188" t="s">
        <v>3267</v>
      </c>
      <c r="C2188" t="s">
        <v>167</v>
      </c>
      <c r="D2188" t="s">
        <v>2912</v>
      </c>
      <c r="E2188">
        <v>-52.1999</v>
      </c>
      <c r="F2188">
        <v>-22.7514</v>
      </c>
      <c r="G2188">
        <v>5259</v>
      </c>
      <c r="H2188">
        <v>5360</v>
      </c>
      <c r="I2188">
        <v>5698</v>
      </c>
      <c r="J2188">
        <v>5688</v>
      </c>
      <c r="K2188">
        <v>5401</v>
      </c>
      <c r="L2188">
        <v>4662</v>
      </c>
      <c r="M2188">
        <v>4455</v>
      </c>
      <c r="N2188">
        <v>4599</v>
      </c>
      <c r="O2188">
        <v>5456</v>
      </c>
      <c r="P2188">
        <v>5139</v>
      </c>
      <c r="Q2188">
        <v>5363</v>
      </c>
      <c r="R2188">
        <v>5638</v>
      </c>
      <c r="S2188">
        <v>5655</v>
      </c>
    </row>
    <row r="2189" spans="1:19" x14ac:dyDescent="0.25">
      <c r="A2189">
        <v>38274</v>
      </c>
      <c r="B2189" t="s">
        <v>3267</v>
      </c>
      <c r="C2189" t="s">
        <v>167</v>
      </c>
      <c r="D2189" t="s">
        <v>3284</v>
      </c>
      <c r="E2189">
        <v>-37.830300000000001</v>
      </c>
      <c r="F2189">
        <v>-8.9</v>
      </c>
      <c r="G2189">
        <v>5612</v>
      </c>
      <c r="H2189">
        <v>6058</v>
      </c>
      <c r="I2189">
        <v>5904</v>
      </c>
      <c r="J2189">
        <v>6129</v>
      </c>
      <c r="K2189">
        <v>5687</v>
      </c>
      <c r="L2189">
        <v>4834</v>
      </c>
      <c r="M2189">
        <v>4343</v>
      </c>
      <c r="N2189">
        <v>4533</v>
      </c>
      <c r="O2189">
        <v>5197</v>
      </c>
      <c r="P2189">
        <v>6012</v>
      </c>
      <c r="Q2189">
        <v>6172</v>
      </c>
      <c r="R2189">
        <v>6343</v>
      </c>
      <c r="S2189">
        <v>6135</v>
      </c>
    </row>
    <row r="2190" spans="1:19" x14ac:dyDescent="0.25">
      <c r="A2190">
        <v>7283</v>
      </c>
      <c r="B2190" t="s">
        <v>1756</v>
      </c>
      <c r="C2190" t="s">
        <v>167</v>
      </c>
      <c r="D2190" t="s">
        <v>1727</v>
      </c>
      <c r="E2190">
        <v>-46.326799999999999</v>
      </c>
      <c r="F2190">
        <v>-22.314</v>
      </c>
      <c r="G2190">
        <v>5103</v>
      </c>
      <c r="H2190">
        <v>4786</v>
      </c>
      <c r="I2190">
        <v>5322</v>
      </c>
      <c r="J2190">
        <v>5093</v>
      </c>
      <c r="K2190">
        <v>5287</v>
      </c>
      <c r="L2190">
        <v>4838</v>
      </c>
      <c r="M2190">
        <v>4711</v>
      </c>
      <c r="N2190">
        <v>4923</v>
      </c>
      <c r="O2190">
        <v>5627</v>
      </c>
      <c r="P2190">
        <v>5322</v>
      </c>
      <c r="Q2190">
        <v>5267</v>
      </c>
      <c r="R2190">
        <v>5013</v>
      </c>
      <c r="S2190">
        <v>5045</v>
      </c>
    </row>
    <row r="2191" spans="1:19" x14ac:dyDescent="0.25">
      <c r="A2191">
        <v>19944</v>
      </c>
      <c r="B2191" t="s">
        <v>2544</v>
      </c>
      <c r="C2191" t="s">
        <v>167</v>
      </c>
      <c r="D2191" t="s">
        <v>1727</v>
      </c>
      <c r="E2191">
        <v>-42.197699999999998</v>
      </c>
      <c r="F2191">
        <v>-15.4923</v>
      </c>
      <c r="G2191">
        <v>5281</v>
      </c>
      <c r="H2191">
        <v>5559</v>
      </c>
      <c r="I2191">
        <v>6049</v>
      </c>
      <c r="J2191">
        <v>5515</v>
      </c>
      <c r="K2191">
        <v>5107</v>
      </c>
      <c r="L2191">
        <v>4697</v>
      </c>
      <c r="M2191">
        <v>4414</v>
      </c>
      <c r="N2191">
        <v>4712</v>
      </c>
      <c r="O2191">
        <v>5340</v>
      </c>
      <c r="P2191">
        <v>5870</v>
      </c>
      <c r="Q2191">
        <v>5582</v>
      </c>
      <c r="R2191">
        <v>5007</v>
      </c>
      <c r="S2191">
        <v>5518</v>
      </c>
    </row>
    <row r="2192" spans="1:19" x14ac:dyDescent="0.25">
      <c r="A2192">
        <v>3356</v>
      </c>
      <c r="B2192" t="s">
        <v>4622</v>
      </c>
      <c r="C2192" t="s">
        <v>167</v>
      </c>
      <c r="D2192" t="s">
        <v>4434</v>
      </c>
      <c r="E2192">
        <v>-49.235799999999998</v>
      </c>
      <c r="F2192">
        <v>-26.899699999999999</v>
      </c>
      <c r="G2192">
        <v>4242</v>
      </c>
      <c r="H2192">
        <v>4945</v>
      </c>
      <c r="I2192">
        <v>5002</v>
      </c>
      <c r="J2192">
        <v>4846</v>
      </c>
      <c r="K2192">
        <v>4391</v>
      </c>
      <c r="L2192">
        <v>3899</v>
      </c>
      <c r="M2192">
        <v>3324</v>
      </c>
      <c r="N2192">
        <v>3437</v>
      </c>
      <c r="O2192">
        <v>4053</v>
      </c>
      <c r="P2192">
        <v>3680</v>
      </c>
      <c r="Q2192">
        <v>3808</v>
      </c>
      <c r="R2192">
        <v>4683</v>
      </c>
      <c r="S2192">
        <v>4835</v>
      </c>
    </row>
    <row r="2193" spans="1:19" x14ac:dyDescent="0.25">
      <c r="A2193">
        <v>6166</v>
      </c>
      <c r="B2193" t="s">
        <v>4847</v>
      </c>
      <c r="C2193" t="s">
        <v>167</v>
      </c>
      <c r="D2193" t="s">
        <v>4704</v>
      </c>
      <c r="E2193">
        <v>-47.210500000000003</v>
      </c>
      <c r="F2193">
        <v>-23.082100000000001</v>
      </c>
      <c r="G2193">
        <v>5136</v>
      </c>
      <c r="H2193">
        <v>5115</v>
      </c>
      <c r="I2193">
        <v>5572</v>
      </c>
      <c r="J2193">
        <v>5309</v>
      </c>
      <c r="K2193">
        <v>5312</v>
      </c>
      <c r="L2193">
        <v>4633</v>
      </c>
      <c r="M2193">
        <v>4513</v>
      </c>
      <c r="N2193">
        <v>4641</v>
      </c>
      <c r="O2193">
        <v>5469</v>
      </c>
      <c r="P2193">
        <v>5141</v>
      </c>
      <c r="Q2193">
        <v>5275</v>
      </c>
      <c r="R2193">
        <v>5196</v>
      </c>
      <c r="S2193">
        <v>5457</v>
      </c>
    </row>
    <row r="2194" spans="1:19" x14ac:dyDescent="0.25">
      <c r="A2194">
        <v>51771</v>
      </c>
      <c r="B2194" t="s">
        <v>854</v>
      </c>
      <c r="C2194" t="s">
        <v>167</v>
      </c>
      <c r="D2194" t="s">
        <v>792</v>
      </c>
      <c r="E2194">
        <v>-40.308900000000001</v>
      </c>
      <c r="F2194">
        <v>-5.3883000000000001</v>
      </c>
      <c r="G2194">
        <v>5682</v>
      </c>
      <c r="H2194">
        <v>5152</v>
      </c>
      <c r="I2194">
        <v>5279</v>
      </c>
      <c r="J2194">
        <v>5471</v>
      </c>
      <c r="K2194">
        <v>5205</v>
      </c>
      <c r="L2194">
        <v>5228</v>
      </c>
      <c r="M2194">
        <v>5295</v>
      </c>
      <c r="N2194">
        <v>5624</v>
      </c>
      <c r="O2194">
        <v>6304</v>
      </c>
      <c r="P2194">
        <v>6599</v>
      </c>
      <c r="Q2194">
        <v>6391</v>
      </c>
      <c r="R2194">
        <v>6100</v>
      </c>
      <c r="S2194">
        <v>5535</v>
      </c>
    </row>
    <row r="2195" spans="1:19" x14ac:dyDescent="0.25">
      <c r="A2195">
        <v>2769</v>
      </c>
      <c r="B2195" t="s">
        <v>854</v>
      </c>
      <c r="C2195" t="s">
        <v>167</v>
      </c>
      <c r="D2195" t="s">
        <v>3898</v>
      </c>
      <c r="E2195">
        <v>-54.189100000000003</v>
      </c>
      <c r="F2195">
        <v>-27.835899999999999</v>
      </c>
      <c r="G2195">
        <v>4924</v>
      </c>
      <c r="H2195">
        <v>5741</v>
      </c>
      <c r="I2195">
        <v>5775</v>
      </c>
      <c r="J2195">
        <v>5506</v>
      </c>
      <c r="K2195">
        <v>4939</v>
      </c>
      <c r="L2195">
        <v>4120</v>
      </c>
      <c r="M2195">
        <v>3542</v>
      </c>
      <c r="N2195">
        <v>3908</v>
      </c>
      <c r="O2195">
        <v>4602</v>
      </c>
      <c r="P2195">
        <v>4420</v>
      </c>
      <c r="Q2195">
        <v>5135</v>
      </c>
      <c r="R2195">
        <v>5650</v>
      </c>
      <c r="S2195">
        <v>5747</v>
      </c>
    </row>
    <row r="2196" spans="1:19" x14ac:dyDescent="0.25">
      <c r="A2196">
        <v>7394</v>
      </c>
      <c r="B2196" t="s">
        <v>4997</v>
      </c>
      <c r="C2196" t="s">
        <v>167</v>
      </c>
      <c r="D2196" t="s">
        <v>4704</v>
      </c>
      <c r="E2196">
        <v>-51.255899999999997</v>
      </c>
      <c r="F2196">
        <v>-22.174199999999999</v>
      </c>
      <c r="G2196">
        <v>5331</v>
      </c>
      <c r="H2196">
        <v>5374</v>
      </c>
      <c r="I2196">
        <v>5682</v>
      </c>
      <c r="J2196">
        <v>5648</v>
      </c>
      <c r="K2196">
        <v>5484</v>
      </c>
      <c r="L2196">
        <v>4820</v>
      </c>
      <c r="M2196">
        <v>4664</v>
      </c>
      <c r="N2196">
        <v>4781</v>
      </c>
      <c r="O2196">
        <v>5679</v>
      </c>
      <c r="P2196">
        <v>5220</v>
      </c>
      <c r="Q2196">
        <v>5399</v>
      </c>
      <c r="R2196">
        <v>5556</v>
      </c>
      <c r="S2196">
        <v>5658</v>
      </c>
    </row>
    <row r="2197" spans="1:19" x14ac:dyDescent="0.25">
      <c r="A2197">
        <v>13071</v>
      </c>
      <c r="B2197" t="s">
        <v>2287</v>
      </c>
      <c r="C2197" t="s">
        <v>167</v>
      </c>
      <c r="D2197" t="s">
        <v>1727</v>
      </c>
      <c r="E2197">
        <v>-47.918500000000002</v>
      </c>
      <c r="F2197">
        <v>-19.037299999999998</v>
      </c>
      <c r="G2197">
        <v>5421</v>
      </c>
      <c r="H2197">
        <v>4995</v>
      </c>
      <c r="I2197">
        <v>5616</v>
      </c>
      <c r="J2197">
        <v>5134</v>
      </c>
      <c r="K2197">
        <v>5466</v>
      </c>
      <c r="L2197">
        <v>5352</v>
      </c>
      <c r="M2197">
        <v>5298</v>
      </c>
      <c r="N2197">
        <v>5476</v>
      </c>
      <c r="O2197">
        <v>6299</v>
      </c>
      <c r="P2197">
        <v>5737</v>
      </c>
      <c r="Q2197">
        <v>5452</v>
      </c>
      <c r="R2197">
        <v>5093</v>
      </c>
      <c r="S2197">
        <v>5138</v>
      </c>
    </row>
    <row r="2198" spans="1:19" x14ac:dyDescent="0.25">
      <c r="A2198">
        <v>5667</v>
      </c>
      <c r="B2198" t="s">
        <v>2287</v>
      </c>
      <c r="C2198" t="s">
        <v>167</v>
      </c>
      <c r="D2198" t="s">
        <v>2912</v>
      </c>
      <c r="E2198">
        <v>-52.699300000000001</v>
      </c>
      <c r="F2198">
        <v>-23.476700000000001</v>
      </c>
      <c r="G2198">
        <v>5164</v>
      </c>
      <c r="H2198">
        <v>5368</v>
      </c>
      <c r="I2198">
        <v>5610</v>
      </c>
      <c r="J2198">
        <v>5691</v>
      </c>
      <c r="K2198">
        <v>5263</v>
      </c>
      <c r="L2198">
        <v>4529</v>
      </c>
      <c r="M2198">
        <v>4257</v>
      </c>
      <c r="N2198">
        <v>4418</v>
      </c>
      <c r="O2198">
        <v>5328</v>
      </c>
      <c r="P2198">
        <v>5006</v>
      </c>
      <c r="Q2198">
        <v>5284</v>
      </c>
      <c r="R2198">
        <v>5570</v>
      </c>
      <c r="S2198">
        <v>5648</v>
      </c>
    </row>
    <row r="2199" spans="1:19" x14ac:dyDescent="0.25">
      <c r="A2199">
        <v>11222</v>
      </c>
      <c r="B2199" t="s">
        <v>5297</v>
      </c>
      <c r="C2199" t="s">
        <v>167</v>
      </c>
      <c r="D2199" t="s">
        <v>4704</v>
      </c>
      <c r="E2199">
        <v>-50.2913</v>
      </c>
      <c r="F2199">
        <v>-19.979399999999998</v>
      </c>
      <c r="G2199">
        <v>5421</v>
      </c>
      <c r="H2199">
        <v>5242</v>
      </c>
      <c r="I2199">
        <v>5744</v>
      </c>
      <c r="J2199">
        <v>5513</v>
      </c>
      <c r="K2199">
        <v>5581</v>
      </c>
      <c r="L2199">
        <v>5145</v>
      </c>
      <c r="M2199">
        <v>4940</v>
      </c>
      <c r="N2199">
        <v>5166</v>
      </c>
      <c r="O2199">
        <v>5841</v>
      </c>
      <c r="P2199">
        <v>5415</v>
      </c>
      <c r="Q2199">
        <v>5539</v>
      </c>
      <c r="R2199">
        <v>5426</v>
      </c>
      <c r="S2199">
        <v>5498</v>
      </c>
    </row>
    <row r="2200" spans="1:19" x14ac:dyDescent="0.25">
      <c r="A2200">
        <v>16581</v>
      </c>
      <c r="B2200" t="s">
        <v>1122</v>
      </c>
      <c r="C2200" t="s">
        <v>167</v>
      </c>
      <c r="D2200" t="s">
        <v>1058</v>
      </c>
      <c r="E2200">
        <v>-49.986600000000003</v>
      </c>
      <c r="F2200">
        <v>-17.139199999999999</v>
      </c>
      <c r="G2200">
        <v>5474</v>
      </c>
      <c r="H2200">
        <v>5157</v>
      </c>
      <c r="I2200">
        <v>5551</v>
      </c>
      <c r="J2200">
        <v>5473</v>
      </c>
      <c r="K2200">
        <v>5650</v>
      </c>
      <c r="L2200">
        <v>5557</v>
      </c>
      <c r="M2200">
        <v>5324</v>
      </c>
      <c r="N2200">
        <v>5518</v>
      </c>
      <c r="O2200">
        <v>6211</v>
      </c>
      <c r="P2200">
        <v>5682</v>
      </c>
      <c r="Q2200">
        <v>5430</v>
      </c>
      <c r="R2200">
        <v>5097</v>
      </c>
      <c r="S2200">
        <v>5041</v>
      </c>
    </row>
    <row r="2201" spans="1:19" x14ac:dyDescent="0.25">
      <c r="A2201">
        <v>29515</v>
      </c>
      <c r="B2201" t="s">
        <v>5305</v>
      </c>
      <c r="C2201" t="s">
        <v>167</v>
      </c>
      <c r="D2201" t="s">
        <v>5304</v>
      </c>
      <c r="E2201">
        <v>-37.510399999999997</v>
      </c>
      <c r="F2201">
        <v>-11.5185</v>
      </c>
      <c r="G2201">
        <v>5332</v>
      </c>
      <c r="H2201">
        <v>5868</v>
      </c>
      <c r="I2201">
        <v>5900</v>
      </c>
      <c r="J2201">
        <v>6019</v>
      </c>
      <c r="K2201">
        <v>5223</v>
      </c>
      <c r="L2201">
        <v>4591</v>
      </c>
      <c r="M2201">
        <v>4375</v>
      </c>
      <c r="N2201">
        <v>4476</v>
      </c>
      <c r="O2201">
        <v>4837</v>
      </c>
      <c r="P2201">
        <v>5426</v>
      </c>
      <c r="Q2201">
        <v>5568</v>
      </c>
      <c r="R2201">
        <v>5794</v>
      </c>
      <c r="S2201">
        <v>5904</v>
      </c>
    </row>
    <row r="2202" spans="1:19" x14ac:dyDescent="0.25">
      <c r="A2202">
        <v>19780</v>
      </c>
      <c r="B2202" t="s">
        <v>1546</v>
      </c>
      <c r="C2202" t="s">
        <v>167</v>
      </c>
      <c r="D2202" t="s">
        <v>1511</v>
      </c>
      <c r="E2202">
        <v>-58.578699999999998</v>
      </c>
      <c r="F2202">
        <v>-15.4962</v>
      </c>
      <c r="G2202">
        <v>5006</v>
      </c>
      <c r="H2202">
        <v>4839</v>
      </c>
      <c r="I2202">
        <v>4891</v>
      </c>
      <c r="J2202">
        <v>4983</v>
      </c>
      <c r="K2202">
        <v>5071</v>
      </c>
      <c r="L2202">
        <v>4622</v>
      </c>
      <c r="M2202">
        <v>4904</v>
      </c>
      <c r="N2202">
        <v>4917</v>
      </c>
      <c r="O2202">
        <v>5592</v>
      </c>
      <c r="P2202">
        <v>5162</v>
      </c>
      <c r="Q2202">
        <v>5102</v>
      </c>
      <c r="R2202">
        <v>5070</v>
      </c>
      <c r="S2202">
        <v>4913</v>
      </c>
    </row>
    <row r="2203" spans="1:19" x14ac:dyDescent="0.25">
      <c r="A2203">
        <v>44513</v>
      </c>
      <c r="B2203" t="s">
        <v>2766</v>
      </c>
      <c r="C2203" t="s">
        <v>167</v>
      </c>
      <c r="D2203" t="s">
        <v>2709</v>
      </c>
      <c r="E2203">
        <v>-35.610799999999998</v>
      </c>
      <c r="F2203">
        <v>-7.2911999999999999</v>
      </c>
      <c r="G2203">
        <v>5270</v>
      </c>
      <c r="H2203">
        <v>5348</v>
      </c>
      <c r="I2203">
        <v>5533</v>
      </c>
      <c r="J2203">
        <v>5754</v>
      </c>
      <c r="K2203">
        <v>5387</v>
      </c>
      <c r="L2203">
        <v>4878</v>
      </c>
      <c r="M2203">
        <v>4387</v>
      </c>
      <c r="N2203">
        <v>4459</v>
      </c>
      <c r="O2203">
        <v>5064</v>
      </c>
      <c r="P2203">
        <v>5473</v>
      </c>
      <c r="Q2203">
        <v>5611</v>
      </c>
      <c r="R2203">
        <v>5811</v>
      </c>
      <c r="S2203">
        <v>5530</v>
      </c>
    </row>
    <row r="2204" spans="1:19" x14ac:dyDescent="0.25">
      <c r="A2204">
        <v>8819</v>
      </c>
      <c r="B2204" t="s">
        <v>1880</v>
      </c>
      <c r="C2204" t="s">
        <v>167</v>
      </c>
      <c r="D2204" t="s">
        <v>1727</v>
      </c>
      <c r="E2204">
        <v>-44.915500000000002</v>
      </c>
      <c r="F2204">
        <v>-21.402899999999999</v>
      </c>
      <c r="G2204">
        <v>5140</v>
      </c>
      <c r="H2204">
        <v>5015</v>
      </c>
      <c r="I2204">
        <v>5492</v>
      </c>
      <c r="J2204">
        <v>5079</v>
      </c>
      <c r="K2204">
        <v>5234</v>
      </c>
      <c r="L2204">
        <v>4789</v>
      </c>
      <c r="M2204">
        <v>4758</v>
      </c>
      <c r="N2204">
        <v>5001</v>
      </c>
      <c r="O2204">
        <v>5749</v>
      </c>
      <c r="P2204">
        <v>5440</v>
      </c>
      <c r="Q2204">
        <v>5270</v>
      </c>
      <c r="R2204">
        <v>4829</v>
      </c>
      <c r="S2204">
        <v>5028</v>
      </c>
    </row>
    <row r="2205" spans="1:19" x14ac:dyDescent="0.25">
      <c r="A2205">
        <v>42925</v>
      </c>
      <c r="B2205" t="s">
        <v>3422</v>
      </c>
      <c r="C2205" t="s">
        <v>167</v>
      </c>
      <c r="D2205" t="s">
        <v>3284</v>
      </c>
      <c r="E2205">
        <v>-37.459800000000001</v>
      </c>
      <c r="F2205">
        <v>-7.6776999999999997</v>
      </c>
      <c r="G2205">
        <v>5817</v>
      </c>
      <c r="H2205">
        <v>5873</v>
      </c>
      <c r="I2205">
        <v>5967</v>
      </c>
      <c r="J2205">
        <v>6117</v>
      </c>
      <c r="K2205">
        <v>5905</v>
      </c>
      <c r="L2205">
        <v>5224</v>
      </c>
      <c r="M2205">
        <v>4809</v>
      </c>
      <c r="N2205">
        <v>4963</v>
      </c>
      <c r="O2205">
        <v>5738</v>
      </c>
      <c r="P2205">
        <v>6400</v>
      </c>
      <c r="Q2205">
        <v>6367</v>
      </c>
      <c r="R2205">
        <v>6433</v>
      </c>
      <c r="S2205">
        <v>6005</v>
      </c>
    </row>
    <row r="2206" spans="1:19" x14ac:dyDescent="0.25">
      <c r="A2206">
        <v>2703</v>
      </c>
      <c r="B2206" t="s">
        <v>4261</v>
      </c>
      <c r="C2206" t="s">
        <v>167</v>
      </c>
      <c r="D2206" t="s">
        <v>3898</v>
      </c>
      <c r="E2206">
        <v>-54.0154</v>
      </c>
      <c r="F2206">
        <v>-27.875699999999998</v>
      </c>
      <c r="G2206">
        <v>4918</v>
      </c>
      <c r="H2206">
        <v>5702</v>
      </c>
      <c r="I2206">
        <v>5749</v>
      </c>
      <c r="J2206">
        <v>5527</v>
      </c>
      <c r="K2206">
        <v>4944</v>
      </c>
      <c r="L2206">
        <v>4109</v>
      </c>
      <c r="M2206">
        <v>3548</v>
      </c>
      <c r="N2206">
        <v>3908</v>
      </c>
      <c r="O2206">
        <v>4618</v>
      </c>
      <c r="P2206">
        <v>4424</v>
      </c>
      <c r="Q2206">
        <v>5097</v>
      </c>
      <c r="R2206">
        <v>5629</v>
      </c>
      <c r="S2206">
        <v>5756</v>
      </c>
    </row>
    <row r="2207" spans="1:19" x14ac:dyDescent="0.25">
      <c r="A2207">
        <v>28670</v>
      </c>
      <c r="B2207" t="s">
        <v>676</v>
      </c>
      <c r="C2207" t="s">
        <v>167</v>
      </c>
      <c r="D2207" t="s">
        <v>375</v>
      </c>
      <c r="E2207">
        <v>-38.355800000000002</v>
      </c>
      <c r="F2207">
        <v>-11.7911</v>
      </c>
      <c r="G2207">
        <v>5144</v>
      </c>
      <c r="H2207">
        <v>5633</v>
      </c>
      <c r="I2207">
        <v>5600</v>
      </c>
      <c r="J2207">
        <v>5707</v>
      </c>
      <c r="K2207">
        <v>5031</v>
      </c>
      <c r="L2207">
        <v>4477</v>
      </c>
      <c r="M2207">
        <v>4217</v>
      </c>
      <c r="N2207">
        <v>4399</v>
      </c>
      <c r="O2207">
        <v>4778</v>
      </c>
      <c r="P2207">
        <v>5374</v>
      </c>
      <c r="Q2207">
        <v>5368</v>
      </c>
      <c r="R2207">
        <v>5523</v>
      </c>
      <c r="S2207">
        <v>5621</v>
      </c>
    </row>
    <row r="2208" spans="1:19" x14ac:dyDescent="0.25">
      <c r="A2208">
        <v>63965</v>
      </c>
      <c r="B2208" t="s">
        <v>2672</v>
      </c>
      <c r="C2208" t="s">
        <v>167</v>
      </c>
      <c r="D2208" t="s">
        <v>2567</v>
      </c>
      <c r="E2208">
        <v>-47.9086</v>
      </c>
      <c r="F2208">
        <v>-1.4293</v>
      </c>
      <c r="G2208">
        <v>4762</v>
      </c>
      <c r="H2208">
        <v>4331</v>
      </c>
      <c r="I2208">
        <v>4255</v>
      </c>
      <c r="J2208">
        <v>4308</v>
      </c>
      <c r="K2208">
        <v>4331</v>
      </c>
      <c r="L2208">
        <v>4638</v>
      </c>
      <c r="M2208">
        <v>4938</v>
      </c>
      <c r="N2208">
        <v>5048</v>
      </c>
      <c r="O2208">
        <v>5328</v>
      </c>
      <c r="P2208">
        <v>5395</v>
      </c>
      <c r="Q2208">
        <v>5181</v>
      </c>
      <c r="R2208">
        <v>4916</v>
      </c>
      <c r="S2208">
        <v>4479</v>
      </c>
    </row>
    <row r="2209" spans="1:19" x14ac:dyDescent="0.25">
      <c r="A2209">
        <v>37138</v>
      </c>
      <c r="B2209" t="s">
        <v>272</v>
      </c>
      <c r="C2209" t="s">
        <v>167</v>
      </c>
      <c r="D2209" t="s">
        <v>192</v>
      </c>
      <c r="E2209">
        <v>-37.751199999999997</v>
      </c>
      <c r="F2209">
        <v>-9.2263999999999999</v>
      </c>
      <c r="G2209">
        <v>5516</v>
      </c>
      <c r="H2209">
        <v>5999</v>
      </c>
      <c r="I2209">
        <v>5928</v>
      </c>
      <c r="J2209">
        <v>6064</v>
      </c>
      <c r="K2209">
        <v>5540</v>
      </c>
      <c r="L2209">
        <v>4730</v>
      </c>
      <c r="M2209">
        <v>4248</v>
      </c>
      <c r="N2209">
        <v>4400</v>
      </c>
      <c r="O2209">
        <v>5069</v>
      </c>
      <c r="P2209">
        <v>5823</v>
      </c>
      <c r="Q2209">
        <v>6028</v>
      </c>
      <c r="R2209">
        <v>6320</v>
      </c>
      <c r="S2209">
        <v>6040</v>
      </c>
    </row>
    <row r="2210" spans="1:19" x14ac:dyDescent="0.25">
      <c r="A2210">
        <v>12215</v>
      </c>
      <c r="B2210" t="s">
        <v>2224</v>
      </c>
      <c r="C2210" t="s">
        <v>167</v>
      </c>
      <c r="D2210" t="s">
        <v>1727</v>
      </c>
      <c r="E2210">
        <v>-42.117600000000003</v>
      </c>
      <c r="F2210">
        <v>-19.5473</v>
      </c>
      <c r="G2210">
        <v>4893</v>
      </c>
      <c r="H2210">
        <v>5217</v>
      </c>
      <c r="I2210">
        <v>5729</v>
      </c>
      <c r="J2210">
        <v>5169</v>
      </c>
      <c r="K2210">
        <v>4943</v>
      </c>
      <c r="L2210">
        <v>4486</v>
      </c>
      <c r="M2210">
        <v>4353</v>
      </c>
      <c r="N2210">
        <v>4454</v>
      </c>
      <c r="O2210">
        <v>4992</v>
      </c>
      <c r="P2210">
        <v>5023</v>
      </c>
      <c r="Q2210">
        <v>4832</v>
      </c>
      <c r="R2210">
        <v>4431</v>
      </c>
      <c r="S2210">
        <v>5087</v>
      </c>
    </row>
    <row r="2211" spans="1:19" x14ac:dyDescent="0.25">
      <c r="A2211">
        <v>12193</v>
      </c>
      <c r="B2211" t="s">
        <v>2217</v>
      </c>
      <c r="C2211" t="s">
        <v>167</v>
      </c>
      <c r="D2211" t="s">
        <v>1727</v>
      </c>
      <c r="E2211">
        <v>-44.393799999999999</v>
      </c>
      <c r="F2211">
        <v>-19.490300000000001</v>
      </c>
      <c r="G2211">
        <v>5473</v>
      </c>
      <c r="H2211">
        <v>5404</v>
      </c>
      <c r="I2211">
        <v>5850</v>
      </c>
      <c r="J2211">
        <v>5338</v>
      </c>
      <c r="K2211">
        <v>5506</v>
      </c>
      <c r="L2211">
        <v>5230</v>
      </c>
      <c r="M2211">
        <v>5160</v>
      </c>
      <c r="N2211">
        <v>5485</v>
      </c>
      <c r="O2211">
        <v>6128</v>
      </c>
      <c r="P2211">
        <v>5975</v>
      </c>
      <c r="Q2211">
        <v>5507</v>
      </c>
      <c r="R2211">
        <v>4986</v>
      </c>
      <c r="S2211">
        <v>5114</v>
      </c>
    </row>
    <row r="2212" spans="1:19" x14ac:dyDescent="0.25">
      <c r="A2212">
        <v>46795</v>
      </c>
      <c r="B2212" t="s">
        <v>3572</v>
      </c>
      <c r="C2212" t="s">
        <v>167</v>
      </c>
      <c r="D2212" t="s">
        <v>3448</v>
      </c>
      <c r="E2212">
        <v>-41.709600000000002</v>
      </c>
      <c r="F2212">
        <v>-6.6680000000000001</v>
      </c>
      <c r="G2212">
        <v>5702</v>
      </c>
      <c r="H2212">
        <v>5001</v>
      </c>
      <c r="I2212">
        <v>5152</v>
      </c>
      <c r="J2212">
        <v>5181</v>
      </c>
      <c r="K2212">
        <v>5281</v>
      </c>
      <c r="L2212">
        <v>5523</v>
      </c>
      <c r="M2212">
        <v>5487</v>
      </c>
      <c r="N2212">
        <v>5930</v>
      </c>
      <c r="O2212">
        <v>6452</v>
      </c>
      <c r="P2212">
        <v>6711</v>
      </c>
      <c r="Q2212">
        <v>6309</v>
      </c>
      <c r="R2212">
        <v>5918</v>
      </c>
      <c r="S2212">
        <v>5474</v>
      </c>
    </row>
    <row r="2213" spans="1:19" x14ac:dyDescent="0.25">
      <c r="A2213">
        <v>17946</v>
      </c>
      <c r="B2213" t="s">
        <v>1170</v>
      </c>
      <c r="C2213" t="s">
        <v>167</v>
      </c>
      <c r="D2213" t="s">
        <v>1058</v>
      </c>
      <c r="E2213">
        <v>-49.500500000000002</v>
      </c>
      <c r="F2213">
        <v>-16.361499999999999</v>
      </c>
      <c r="G2213">
        <v>5438</v>
      </c>
      <c r="H2213">
        <v>5009</v>
      </c>
      <c r="I2213">
        <v>5299</v>
      </c>
      <c r="J2213">
        <v>5235</v>
      </c>
      <c r="K2213">
        <v>5587</v>
      </c>
      <c r="L2213">
        <v>5646</v>
      </c>
      <c r="M2213">
        <v>5424</v>
      </c>
      <c r="N2213">
        <v>5672</v>
      </c>
      <c r="O2213">
        <v>6468</v>
      </c>
      <c r="P2213">
        <v>5725</v>
      </c>
      <c r="Q2213">
        <v>5375</v>
      </c>
      <c r="R2213">
        <v>4882</v>
      </c>
      <c r="S2213">
        <v>4927</v>
      </c>
    </row>
    <row r="2214" spans="1:19" x14ac:dyDescent="0.25">
      <c r="A2214">
        <v>13650</v>
      </c>
      <c r="B2214" t="s">
        <v>2330</v>
      </c>
      <c r="C2214" t="s">
        <v>167</v>
      </c>
      <c r="D2214" t="s">
        <v>1727</v>
      </c>
      <c r="E2214">
        <v>-44.360999999999997</v>
      </c>
      <c r="F2214">
        <v>-18.728999999999999</v>
      </c>
      <c r="G2214">
        <v>5648</v>
      </c>
      <c r="H2214">
        <v>5556</v>
      </c>
      <c r="I2214">
        <v>6076</v>
      </c>
      <c r="J2214">
        <v>5645</v>
      </c>
      <c r="K2214">
        <v>5855</v>
      </c>
      <c r="L2214">
        <v>5488</v>
      </c>
      <c r="M2214">
        <v>5182</v>
      </c>
      <c r="N2214">
        <v>5646</v>
      </c>
      <c r="O2214">
        <v>6058</v>
      </c>
      <c r="P2214">
        <v>6113</v>
      </c>
      <c r="Q2214">
        <v>5715</v>
      </c>
      <c r="R2214">
        <v>5126</v>
      </c>
      <c r="S2214">
        <v>5315</v>
      </c>
    </row>
    <row r="2215" spans="1:19" x14ac:dyDescent="0.25">
      <c r="A2215">
        <v>11750</v>
      </c>
      <c r="B2215" t="s">
        <v>1709</v>
      </c>
      <c r="C2215" t="s">
        <v>167</v>
      </c>
      <c r="D2215" t="s">
        <v>1651</v>
      </c>
      <c r="E2215">
        <v>-51.9285</v>
      </c>
      <c r="F2215">
        <v>-19.728200000000001</v>
      </c>
      <c r="G2215">
        <v>5383</v>
      </c>
      <c r="H2215">
        <v>5128</v>
      </c>
      <c r="I2215">
        <v>5580</v>
      </c>
      <c r="J2215">
        <v>5495</v>
      </c>
      <c r="K2215">
        <v>5560</v>
      </c>
      <c r="L2215">
        <v>5178</v>
      </c>
      <c r="M2215">
        <v>5028</v>
      </c>
      <c r="N2215">
        <v>5149</v>
      </c>
      <c r="O2215">
        <v>5893</v>
      </c>
      <c r="P2215">
        <v>5406</v>
      </c>
      <c r="Q2215">
        <v>5348</v>
      </c>
      <c r="R2215">
        <v>5336</v>
      </c>
      <c r="S2215">
        <v>5491</v>
      </c>
    </row>
    <row r="2216" spans="1:19" x14ac:dyDescent="0.25">
      <c r="A2216">
        <v>8078</v>
      </c>
      <c r="B2216" t="s">
        <v>5058</v>
      </c>
      <c r="C2216" t="s">
        <v>167</v>
      </c>
      <c r="D2216" t="s">
        <v>4704</v>
      </c>
      <c r="E2216">
        <v>-50.9619</v>
      </c>
      <c r="F2216">
        <v>-21.77</v>
      </c>
      <c r="G2216">
        <v>5341</v>
      </c>
      <c r="H2216">
        <v>5346</v>
      </c>
      <c r="I2216">
        <v>5671</v>
      </c>
      <c r="J2216">
        <v>5618</v>
      </c>
      <c r="K2216">
        <v>5504</v>
      </c>
      <c r="L2216">
        <v>4908</v>
      </c>
      <c r="M2216">
        <v>4727</v>
      </c>
      <c r="N2216">
        <v>4852</v>
      </c>
      <c r="O2216">
        <v>5725</v>
      </c>
      <c r="P2216">
        <v>5228</v>
      </c>
      <c r="Q2216">
        <v>5429</v>
      </c>
      <c r="R2216">
        <v>5526</v>
      </c>
      <c r="S2216">
        <v>5564</v>
      </c>
    </row>
    <row r="2217" spans="1:19" x14ac:dyDescent="0.25">
      <c r="A2217">
        <v>3283</v>
      </c>
      <c r="B2217" t="s">
        <v>4591</v>
      </c>
      <c r="C2217" t="s">
        <v>167</v>
      </c>
      <c r="D2217" t="s">
        <v>4434</v>
      </c>
      <c r="E2217">
        <v>-51.244700000000002</v>
      </c>
      <c r="F2217">
        <v>-27.002400000000002</v>
      </c>
      <c r="G2217">
        <v>4653</v>
      </c>
      <c r="H2217">
        <v>5117</v>
      </c>
      <c r="I2217">
        <v>5116</v>
      </c>
      <c r="J2217">
        <v>5138</v>
      </c>
      <c r="K2217">
        <v>4693</v>
      </c>
      <c r="L2217">
        <v>3898</v>
      </c>
      <c r="M2217">
        <v>3611</v>
      </c>
      <c r="N2217">
        <v>3872</v>
      </c>
      <c r="O2217">
        <v>4707</v>
      </c>
      <c r="P2217">
        <v>4350</v>
      </c>
      <c r="Q2217">
        <v>4691</v>
      </c>
      <c r="R2217">
        <v>5351</v>
      </c>
      <c r="S2217">
        <v>5289</v>
      </c>
    </row>
    <row r="2218" spans="1:19" x14ac:dyDescent="0.25">
      <c r="A2218">
        <v>12395</v>
      </c>
      <c r="B2218" t="s">
        <v>2235</v>
      </c>
      <c r="C2218" t="s">
        <v>167</v>
      </c>
      <c r="D2218" t="s">
        <v>1727</v>
      </c>
      <c r="E2218">
        <v>-42.418999999999997</v>
      </c>
      <c r="F2218">
        <v>-19.414000000000001</v>
      </c>
      <c r="G2218">
        <v>5084</v>
      </c>
      <c r="H2218">
        <v>5406</v>
      </c>
      <c r="I2218">
        <v>5939</v>
      </c>
      <c r="J2218">
        <v>5311</v>
      </c>
      <c r="K2218">
        <v>5232</v>
      </c>
      <c r="L2218">
        <v>4664</v>
      </c>
      <c r="M2218">
        <v>4558</v>
      </c>
      <c r="N2218">
        <v>4734</v>
      </c>
      <c r="O2218">
        <v>5269</v>
      </c>
      <c r="P2218">
        <v>5225</v>
      </c>
      <c r="Q2218">
        <v>5007</v>
      </c>
      <c r="R2218">
        <v>4559</v>
      </c>
      <c r="S2218">
        <v>5104</v>
      </c>
    </row>
    <row r="2219" spans="1:19" x14ac:dyDescent="0.25">
      <c r="A2219">
        <v>15442</v>
      </c>
      <c r="B2219" t="s">
        <v>1101</v>
      </c>
      <c r="C2219" t="s">
        <v>167</v>
      </c>
      <c r="D2219" t="s">
        <v>1058</v>
      </c>
      <c r="E2219">
        <v>-48.158499999999997</v>
      </c>
      <c r="F2219">
        <v>-17.722000000000001</v>
      </c>
      <c r="G2219">
        <v>5484</v>
      </c>
      <c r="H2219">
        <v>5208</v>
      </c>
      <c r="I2219">
        <v>5540</v>
      </c>
      <c r="J2219">
        <v>5242</v>
      </c>
      <c r="K2219">
        <v>5635</v>
      </c>
      <c r="L2219">
        <v>5526</v>
      </c>
      <c r="M2219">
        <v>5402</v>
      </c>
      <c r="N2219">
        <v>5628</v>
      </c>
      <c r="O2219">
        <v>6361</v>
      </c>
      <c r="P2219">
        <v>5663</v>
      </c>
      <c r="Q2219">
        <v>5464</v>
      </c>
      <c r="R2219">
        <v>5018</v>
      </c>
      <c r="S2219">
        <v>5122</v>
      </c>
    </row>
    <row r="2220" spans="1:19" x14ac:dyDescent="0.25">
      <c r="A2220">
        <v>11669</v>
      </c>
      <c r="B2220" t="s">
        <v>2171</v>
      </c>
      <c r="C2220" t="s">
        <v>167</v>
      </c>
      <c r="D2220" t="s">
        <v>1727</v>
      </c>
      <c r="E2220">
        <v>-41.716799999999999</v>
      </c>
      <c r="F2220">
        <v>-19.799600000000002</v>
      </c>
      <c r="G2220">
        <v>4910</v>
      </c>
      <c r="H2220">
        <v>5251</v>
      </c>
      <c r="I2220">
        <v>5756</v>
      </c>
      <c r="J2220">
        <v>5160</v>
      </c>
      <c r="K2220">
        <v>5167</v>
      </c>
      <c r="L2220">
        <v>4562</v>
      </c>
      <c r="M2220">
        <v>4411</v>
      </c>
      <c r="N2220">
        <v>4532</v>
      </c>
      <c r="O2220">
        <v>5039</v>
      </c>
      <c r="P2220">
        <v>4940</v>
      </c>
      <c r="Q2220">
        <v>4728</v>
      </c>
      <c r="R2220">
        <v>4414</v>
      </c>
      <c r="S2220">
        <v>4954</v>
      </c>
    </row>
    <row r="2221" spans="1:19" x14ac:dyDescent="0.25">
      <c r="A2221">
        <v>51428</v>
      </c>
      <c r="B2221" t="s">
        <v>3871</v>
      </c>
      <c r="C2221" t="s">
        <v>167</v>
      </c>
      <c r="D2221" t="s">
        <v>3752</v>
      </c>
      <c r="E2221">
        <v>-36.858600000000003</v>
      </c>
      <c r="F2221">
        <v>-5.5091999999999999</v>
      </c>
      <c r="G2221">
        <v>5810</v>
      </c>
      <c r="H2221">
        <v>5687</v>
      </c>
      <c r="I2221">
        <v>5837</v>
      </c>
      <c r="J2221">
        <v>5942</v>
      </c>
      <c r="K2221">
        <v>5724</v>
      </c>
      <c r="L2221">
        <v>5525</v>
      </c>
      <c r="M2221">
        <v>5071</v>
      </c>
      <c r="N2221">
        <v>5331</v>
      </c>
      <c r="O2221">
        <v>6021</v>
      </c>
      <c r="P2221">
        <v>6304</v>
      </c>
      <c r="Q2221">
        <v>6303</v>
      </c>
      <c r="R2221">
        <v>6194</v>
      </c>
      <c r="S2221">
        <v>5783</v>
      </c>
    </row>
    <row r="2222" spans="1:19" x14ac:dyDescent="0.25">
      <c r="A2222">
        <v>53630</v>
      </c>
      <c r="B2222" t="s">
        <v>866</v>
      </c>
      <c r="C2222" t="s">
        <v>167</v>
      </c>
      <c r="D2222" t="s">
        <v>792</v>
      </c>
      <c r="E2222">
        <v>-40.753999999999998</v>
      </c>
      <c r="F2222">
        <v>-4.8979999999999997</v>
      </c>
      <c r="G2222">
        <v>5539</v>
      </c>
      <c r="H2222">
        <v>4881</v>
      </c>
      <c r="I2222">
        <v>5163</v>
      </c>
      <c r="J2222">
        <v>5372</v>
      </c>
      <c r="K2222">
        <v>4983</v>
      </c>
      <c r="L2222">
        <v>5085</v>
      </c>
      <c r="M2222">
        <v>5034</v>
      </c>
      <c r="N2222">
        <v>5493</v>
      </c>
      <c r="O2222">
        <v>6139</v>
      </c>
      <c r="P2222">
        <v>6545</v>
      </c>
      <c r="Q2222">
        <v>6354</v>
      </c>
      <c r="R2222">
        <v>6079</v>
      </c>
      <c r="S2222">
        <v>5347</v>
      </c>
    </row>
    <row r="2223" spans="1:19" x14ac:dyDescent="0.25">
      <c r="A2223">
        <v>12211</v>
      </c>
      <c r="B2223" t="s">
        <v>2223</v>
      </c>
      <c r="C2223" t="s">
        <v>167</v>
      </c>
      <c r="D2223" t="s">
        <v>1727</v>
      </c>
      <c r="E2223">
        <v>-42.548000000000002</v>
      </c>
      <c r="F2223">
        <v>-19.470700000000001</v>
      </c>
      <c r="G2223">
        <v>5012</v>
      </c>
      <c r="H2223">
        <v>5251</v>
      </c>
      <c r="I2223">
        <v>5869</v>
      </c>
      <c r="J2223">
        <v>5215</v>
      </c>
      <c r="K2223">
        <v>5120</v>
      </c>
      <c r="L2223">
        <v>4574</v>
      </c>
      <c r="M2223">
        <v>4522</v>
      </c>
      <c r="N2223">
        <v>4696</v>
      </c>
      <c r="O2223">
        <v>5196</v>
      </c>
      <c r="P2223">
        <v>5211</v>
      </c>
      <c r="Q2223">
        <v>4990</v>
      </c>
      <c r="R2223">
        <v>4474</v>
      </c>
      <c r="S2223">
        <v>5028</v>
      </c>
    </row>
    <row r="2224" spans="1:19" x14ac:dyDescent="0.25">
      <c r="A2224">
        <v>46436</v>
      </c>
      <c r="B2224" t="s">
        <v>818</v>
      </c>
      <c r="C2224" t="s">
        <v>167</v>
      </c>
      <c r="D2224" t="s">
        <v>792</v>
      </c>
      <c r="E2224">
        <v>-38.718200000000003</v>
      </c>
      <c r="F2224">
        <v>-6.7831000000000001</v>
      </c>
      <c r="G2224">
        <v>5976</v>
      </c>
      <c r="H2224">
        <v>5767</v>
      </c>
      <c r="I2224">
        <v>5904</v>
      </c>
      <c r="J2224">
        <v>5991</v>
      </c>
      <c r="K2224">
        <v>5866</v>
      </c>
      <c r="L2224">
        <v>5511</v>
      </c>
      <c r="M2224">
        <v>5341</v>
      </c>
      <c r="N2224">
        <v>5626</v>
      </c>
      <c r="O2224">
        <v>6284</v>
      </c>
      <c r="P2224">
        <v>6551</v>
      </c>
      <c r="Q2224">
        <v>6442</v>
      </c>
      <c r="R2224">
        <v>6432</v>
      </c>
      <c r="S2224">
        <v>5996</v>
      </c>
    </row>
    <row r="2225" spans="1:19" x14ac:dyDescent="0.25">
      <c r="A2225">
        <v>6142</v>
      </c>
      <c r="B2225" t="s">
        <v>4837</v>
      </c>
      <c r="C2225" t="s">
        <v>167</v>
      </c>
      <c r="D2225" t="s">
        <v>4704</v>
      </c>
      <c r="E2225">
        <v>-49.625900000000001</v>
      </c>
      <c r="F2225">
        <v>-23.056999999999999</v>
      </c>
      <c r="G2225">
        <v>5142</v>
      </c>
      <c r="H2225">
        <v>5064</v>
      </c>
      <c r="I2225">
        <v>5538</v>
      </c>
      <c r="J2225">
        <v>5460</v>
      </c>
      <c r="K2225">
        <v>5384</v>
      </c>
      <c r="L2225">
        <v>4592</v>
      </c>
      <c r="M2225">
        <v>4409</v>
      </c>
      <c r="N2225">
        <v>4573</v>
      </c>
      <c r="O2225">
        <v>5483</v>
      </c>
      <c r="P2225">
        <v>5065</v>
      </c>
      <c r="Q2225">
        <v>5264</v>
      </c>
      <c r="R2225">
        <v>5366</v>
      </c>
      <c r="S2225">
        <v>5509</v>
      </c>
    </row>
    <row r="2226" spans="1:19" x14ac:dyDescent="0.25">
      <c r="A2226">
        <v>2090</v>
      </c>
      <c r="B2226" t="s">
        <v>4156</v>
      </c>
      <c r="C2226" t="s">
        <v>167</v>
      </c>
      <c r="D2226" t="s">
        <v>3898</v>
      </c>
      <c r="E2226">
        <v>-51.2864</v>
      </c>
      <c r="F2226">
        <v>-28.817599999999999</v>
      </c>
      <c r="G2226">
        <v>4685</v>
      </c>
      <c r="H2226">
        <v>5336</v>
      </c>
      <c r="I2226">
        <v>5444</v>
      </c>
      <c r="J2226">
        <v>5185</v>
      </c>
      <c r="K2226">
        <v>4696</v>
      </c>
      <c r="L2226">
        <v>3833</v>
      </c>
      <c r="M2226">
        <v>3433</v>
      </c>
      <c r="N2226">
        <v>3810</v>
      </c>
      <c r="O2226">
        <v>4438</v>
      </c>
      <c r="P2226">
        <v>4140</v>
      </c>
      <c r="Q2226">
        <v>4776</v>
      </c>
      <c r="R2226">
        <v>5572</v>
      </c>
      <c r="S2226">
        <v>5552</v>
      </c>
    </row>
    <row r="2227" spans="1:19" x14ac:dyDescent="0.25">
      <c r="A2227">
        <v>27289</v>
      </c>
      <c r="B2227" t="s">
        <v>629</v>
      </c>
      <c r="C2227" t="s">
        <v>167</v>
      </c>
      <c r="D2227" t="s">
        <v>375</v>
      </c>
      <c r="E2227">
        <v>-39.308399999999999</v>
      </c>
      <c r="F2227">
        <v>-12.3157</v>
      </c>
      <c r="G2227">
        <v>5073</v>
      </c>
      <c r="H2227">
        <v>5532</v>
      </c>
      <c r="I2227">
        <v>5706</v>
      </c>
      <c r="J2227">
        <v>5778</v>
      </c>
      <c r="K2227">
        <v>4948</v>
      </c>
      <c r="L2227">
        <v>4368</v>
      </c>
      <c r="M2227">
        <v>4062</v>
      </c>
      <c r="N2227">
        <v>4266</v>
      </c>
      <c r="O2227">
        <v>4756</v>
      </c>
      <c r="P2227">
        <v>5321</v>
      </c>
      <c r="Q2227">
        <v>5292</v>
      </c>
      <c r="R2227">
        <v>5331</v>
      </c>
      <c r="S2227">
        <v>5520</v>
      </c>
    </row>
    <row r="2228" spans="1:19" x14ac:dyDescent="0.25">
      <c r="A2228">
        <v>5824</v>
      </c>
      <c r="B2228" t="s">
        <v>4796</v>
      </c>
      <c r="C2228" t="s">
        <v>167</v>
      </c>
      <c r="D2228" t="s">
        <v>4704</v>
      </c>
      <c r="E2228">
        <v>-47.693100000000001</v>
      </c>
      <c r="F2228">
        <v>-23.351800000000001</v>
      </c>
      <c r="G2228">
        <v>5058</v>
      </c>
      <c r="H2228">
        <v>4996</v>
      </c>
      <c r="I2228">
        <v>5534</v>
      </c>
      <c r="J2228">
        <v>5313</v>
      </c>
      <c r="K2228">
        <v>5219</v>
      </c>
      <c r="L2228">
        <v>4572</v>
      </c>
      <c r="M2228">
        <v>4449</v>
      </c>
      <c r="N2228">
        <v>4473</v>
      </c>
      <c r="O2228">
        <v>5418</v>
      </c>
      <c r="P2228">
        <v>5051</v>
      </c>
      <c r="Q2228">
        <v>5131</v>
      </c>
      <c r="R2228">
        <v>5154</v>
      </c>
      <c r="S2228">
        <v>5383</v>
      </c>
    </row>
    <row r="2229" spans="1:19" x14ac:dyDescent="0.25">
      <c r="A2229">
        <v>7118</v>
      </c>
      <c r="B2229" t="s">
        <v>4977</v>
      </c>
      <c r="C2229" t="s">
        <v>167</v>
      </c>
      <c r="D2229" t="s">
        <v>4704</v>
      </c>
      <c r="E2229">
        <v>-47.715499999999999</v>
      </c>
      <c r="F2229">
        <v>-22.436</v>
      </c>
      <c r="G2229">
        <v>5136</v>
      </c>
      <c r="H2229">
        <v>4934</v>
      </c>
      <c r="I2229">
        <v>5432</v>
      </c>
      <c r="J2229">
        <v>5241</v>
      </c>
      <c r="K2229">
        <v>5324</v>
      </c>
      <c r="L2229">
        <v>4749</v>
      </c>
      <c r="M2229">
        <v>4636</v>
      </c>
      <c r="N2229">
        <v>4767</v>
      </c>
      <c r="O2229">
        <v>5645</v>
      </c>
      <c r="P2229">
        <v>5189</v>
      </c>
      <c r="Q2229">
        <v>5293</v>
      </c>
      <c r="R2229">
        <v>5183</v>
      </c>
      <c r="S2229">
        <v>5236</v>
      </c>
    </row>
    <row r="2230" spans="1:19" x14ac:dyDescent="0.25">
      <c r="A2230">
        <v>13594</v>
      </c>
      <c r="B2230" t="s">
        <v>2326</v>
      </c>
      <c r="C2230" t="s">
        <v>167</v>
      </c>
      <c r="D2230" t="s">
        <v>1727</v>
      </c>
      <c r="E2230">
        <v>-49.944000000000003</v>
      </c>
      <c r="F2230">
        <v>-18.693200000000001</v>
      </c>
      <c r="G2230">
        <v>5496</v>
      </c>
      <c r="H2230">
        <v>5397</v>
      </c>
      <c r="I2230">
        <v>5584</v>
      </c>
      <c r="J2230">
        <v>5474</v>
      </c>
      <c r="K2230">
        <v>5710</v>
      </c>
      <c r="L2230">
        <v>5404</v>
      </c>
      <c r="M2230">
        <v>5191</v>
      </c>
      <c r="N2230">
        <v>5292</v>
      </c>
      <c r="O2230">
        <v>6022</v>
      </c>
      <c r="P2230">
        <v>5550</v>
      </c>
      <c r="Q2230">
        <v>5468</v>
      </c>
      <c r="R2230">
        <v>5431</v>
      </c>
      <c r="S2230">
        <v>5429</v>
      </c>
    </row>
    <row r="2231" spans="1:19" x14ac:dyDescent="0.25">
      <c r="A2231">
        <v>22977</v>
      </c>
      <c r="B2231" t="s">
        <v>485</v>
      </c>
      <c r="C2231" t="s">
        <v>167</v>
      </c>
      <c r="D2231" t="s">
        <v>375</v>
      </c>
      <c r="E2231">
        <v>-39.737299999999998</v>
      </c>
      <c r="F2231">
        <v>-14.1333</v>
      </c>
      <c r="G2231">
        <v>4925</v>
      </c>
      <c r="H2231">
        <v>5417</v>
      </c>
      <c r="I2231">
        <v>5703</v>
      </c>
      <c r="J2231">
        <v>5571</v>
      </c>
      <c r="K2231">
        <v>4842</v>
      </c>
      <c r="L2231">
        <v>4317</v>
      </c>
      <c r="M2231">
        <v>3975</v>
      </c>
      <c r="N2231">
        <v>4177</v>
      </c>
      <c r="O2231">
        <v>4591</v>
      </c>
      <c r="P2231">
        <v>5107</v>
      </c>
      <c r="Q2231">
        <v>5030</v>
      </c>
      <c r="R2231">
        <v>4951</v>
      </c>
      <c r="S2231">
        <v>5423</v>
      </c>
    </row>
    <row r="2232" spans="1:19" x14ac:dyDescent="0.25">
      <c r="A2232">
        <v>9978</v>
      </c>
      <c r="B2232" t="s">
        <v>5220</v>
      </c>
      <c r="C2232" t="s">
        <v>167</v>
      </c>
      <c r="D2232" t="s">
        <v>4704</v>
      </c>
      <c r="E2232">
        <v>-49.384599999999999</v>
      </c>
      <c r="F2232">
        <v>-20.656199999999998</v>
      </c>
      <c r="G2232">
        <v>5380</v>
      </c>
      <c r="H2232">
        <v>5222</v>
      </c>
      <c r="I2232">
        <v>5605</v>
      </c>
      <c r="J2232">
        <v>5367</v>
      </c>
      <c r="K2232">
        <v>5524</v>
      </c>
      <c r="L2232">
        <v>5027</v>
      </c>
      <c r="M2232">
        <v>4972</v>
      </c>
      <c r="N2232">
        <v>5161</v>
      </c>
      <c r="O2232">
        <v>5926</v>
      </c>
      <c r="P2232">
        <v>5426</v>
      </c>
      <c r="Q2232">
        <v>5466</v>
      </c>
      <c r="R2232">
        <v>5428</v>
      </c>
      <c r="S2232">
        <v>5435</v>
      </c>
    </row>
    <row r="2233" spans="1:19" x14ac:dyDescent="0.25">
      <c r="A2233">
        <v>3052</v>
      </c>
      <c r="B2233" t="s">
        <v>4517</v>
      </c>
      <c r="C2233" t="s">
        <v>167</v>
      </c>
      <c r="D2233" t="s">
        <v>4434</v>
      </c>
      <c r="E2233">
        <v>-51.776200000000003</v>
      </c>
      <c r="F2233">
        <v>-27.404299999999999</v>
      </c>
      <c r="G2233">
        <v>4833</v>
      </c>
      <c r="H2233">
        <v>5441</v>
      </c>
      <c r="I2233">
        <v>5420</v>
      </c>
      <c r="J2233">
        <v>5427</v>
      </c>
      <c r="K2233">
        <v>4896</v>
      </c>
      <c r="L2233">
        <v>4027</v>
      </c>
      <c r="M2233">
        <v>3586</v>
      </c>
      <c r="N2233">
        <v>3938</v>
      </c>
      <c r="O2233">
        <v>4679</v>
      </c>
      <c r="P2233">
        <v>4388</v>
      </c>
      <c r="Q2233">
        <v>4962</v>
      </c>
      <c r="R2233">
        <v>5628</v>
      </c>
      <c r="S2233">
        <v>5599</v>
      </c>
    </row>
    <row r="2234" spans="1:19" x14ac:dyDescent="0.25">
      <c r="A2234">
        <v>27557</v>
      </c>
      <c r="B2234" t="s">
        <v>637</v>
      </c>
      <c r="C2234" t="s">
        <v>167</v>
      </c>
      <c r="D2234" t="s">
        <v>375</v>
      </c>
      <c r="E2234">
        <v>-39.7363</v>
      </c>
      <c r="F2234">
        <v>-12.156499999999999</v>
      </c>
      <c r="G2234">
        <v>5080</v>
      </c>
      <c r="H2234">
        <v>5606</v>
      </c>
      <c r="I2234">
        <v>5686</v>
      </c>
      <c r="J2234">
        <v>5767</v>
      </c>
      <c r="K2234">
        <v>4888</v>
      </c>
      <c r="L2234">
        <v>4332</v>
      </c>
      <c r="M2234">
        <v>4127</v>
      </c>
      <c r="N2234">
        <v>4255</v>
      </c>
      <c r="O2234">
        <v>4765</v>
      </c>
      <c r="P2234">
        <v>5390</v>
      </c>
      <c r="Q2234">
        <v>5306</v>
      </c>
      <c r="R2234">
        <v>5365</v>
      </c>
      <c r="S2234">
        <v>5471</v>
      </c>
    </row>
    <row r="2235" spans="1:19" x14ac:dyDescent="0.25">
      <c r="A2235">
        <v>4437</v>
      </c>
      <c r="B2235" t="s">
        <v>3044</v>
      </c>
      <c r="C2235" t="s">
        <v>167</v>
      </c>
      <c r="D2235" t="s">
        <v>2912</v>
      </c>
      <c r="E2235">
        <v>-50.579799999999999</v>
      </c>
      <c r="F2235">
        <v>-25.0242</v>
      </c>
      <c r="G2235">
        <v>4754</v>
      </c>
      <c r="H2235">
        <v>5076</v>
      </c>
      <c r="I2235">
        <v>5181</v>
      </c>
      <c r="J2235">
        <v>5111</v>
      </c>
      <c r="K2235">
        <v>4796</v>
      </c>
      <c r="L2235">
        <v>4138</v>
      </c>
      <c r="M2235">
        <v>3806</v>
      </c>
      <c r="N2235">
        <v>4074</v>
      </c>
      <c r="O2235">
        <v>5020</v>
      </c>
      <c r="P2235">
        <v>4655</v>
      </c>
      <c r="Q2235">
        <v>4810</v>
      </c>
      <c r="R2235">
        <v>5210</v>
      </c>
      <c r="S2235">
        <v>5169</v>
      </c>
    </row>
    <row r="2236" spans="1:19" x14ac:dyDescent="0.25">
      <c r="A2236">
        <v>20517</v>
      </c>
      <c r="B2236" t="s">
        <v>1238</v>
      </c>
      <c r="C2236" t="s">
        <v>167</v>
      </c>
      <c r="D2236" t="s">
        <v>1058</v>
      </c>
      <c r="E2236">
        <v>-49.6721</v>
      </c>
      <c r="F2236">
        <v>-15.1732</v>
      </c>
      <c r="G2236">
        <v>5400</v>
      </c>
      <c r="H2236">
        <v>4885</v>
      </c>
      <c r="I2236">
        <v>5317</v>
      </c>
      <c r="J2236">
        <v>5248</v>
      </c>
      <c r="K2236">
        <v>5562</v>
      </c>
      <c r="L2236">
        <v>5651</v>
      </c>
      <c r="M2236">
        <v>5409</v>
      </c>
      <c r="N2236">
        <v>5570</v>
      </c>
      <c r="O2236">
        <v>6295</v>
      </c>
      <c r="P2236">
        <v>5764</v>
      </c>
      <c r="Q2236">
        <v>5384</v>
      </c>
      <c r="R2236">
        <v>4848</v>
      </c>
      <c r="S2236">
        <v>4861</v>
      </c>
    </row>
    <row r="2237" spans="1:19" x14ac:dyDescent="0.25">
      <c r="A2237">
        <v>27393</v>
      </c>
      <c r="B2237" t="s">
        <v>1604</v>
      </c>
      <c r="C2237" t="s">
        <v>167</v>
      </c>
      <c r="D2237" t="s">
        <v>1511</v>
      </c>
      <c r="E2237">
        <v>-56.1464</v>
      </c>
      <c r="F2237">
        <v>-12.240600000000001</v>
      </c>
      <c r="G2237">
        <v>5045</v>
      </c>
      <c r="H2237">
        <v>4783</v>
      </c>
      <c r="I2237">
        <v>4816</v>
      </c>
      <c r="J2237">
        <v>4880</v>
      </c>
      <c r="K2237">
        <v>5063</v>
      </c>
      <c r="L2237">
        <v>5143</v>
      </c>
      <c r="M2237">
        <v>5123</v>
      </c>
      <c r="N2237">
        <v>5257</v>
      </c>
      <c r="O2237">
        <v>5596</v>
      </c>
      <c r="P2237">
        <v>5168</v>
      </c>
      <c r="Q2237">
        <v>5103</v>
      </c>
      <c r="R2237">
        <v>4770</v>
      </c>
      <c r="S2237">
        <v>4843</v>
      </c>
    </row>
    <row r="2238" spans="1:19" x14ac:dyDescent="0.25">
      <c r="A2238">
        <v>46406</v>
      </c>
      <c r="B2238" t="s">
        <v>3567</v>
      </c>
      <c r="C2238" t="s">
        <v>167</v>
      </c>
      <c r="D2238" t="s">
        <v>3448</v>
      </c>
      <c r="E2238">
        <v>-41.738399999999999</v>
      </c>
      <c r="F2238">
        <v>-6.8246000000000002</v>
      </c>
      <c r="G2238">
        <v>5696</v>
      </c>
      <c r="H2238">
        <v>4965</v>
      </c>
      <c r="I2238">
        <v>5101</v>
      </c>
      <c r="J2238">
        <v>5210</v>
      </c>
      <c r="K2238">
        <v>5326</v>
      </c>
      <c r="L2238">
        <v>5501</v>
      </c>
      <c r="M2238">
        <v>5472</v>
      </c>
      <c r="N2238">
        <v>5950</v>
      </c>
      <c r="O2238">
        <v>6468</v>
      </c>
      <c r="P2238">
        <v>6739</v>
      </c>
      <c r="Q2238">
        <v>6278</v>
      </c>
      <c r="R2238">
        <v>5907</v>
      </c>
      <c r="S2238">
        <v>5429</v>
      </c>
    </row>
    <row r="2239" spans="1:19" x14ac:dyDescent="0.25">
      <c r="A2239">
        <v>2719</v>
      </c>
      <c r="B2239" t="s">
        <v>4267</v>
      </c>
      <c r="C2239" t="s">
        <v>167</v>
      </c>
      <c r="D2239" t="s">
        <v>3898</v>
      </c>
      <c r="E2239">
        <v>-52.427599999999998</v>
      </c>
      <c r="F2239">
        <v>-27.940799999999999</v>
      </c>
      <c r="G2239">
        <v>4836</v>
      </c>
      <c r="H2239">
        <v>5530</v>
      </c>
      <c r="I2239">
        <v>5578</v>
      </c>
      <c r="J2239">
        <v>5302</v>
      </c>
      <c r="K2239">
        <v>4901</v>
      </c>
      <c r="L2239">
        <v>4065</v>
      </c>
      <c r="M2239">
        <v>3573</v>
      </c>
      <c r="N2239">
        <v>3987</v>
      </c>
      <c r="O2239">
        <v>4641</v>
      </c>
      <c r="P2239">
        <v>4322</v>
      </c>
      <c r="Q2239">
        <v>4984</v>
      </c>
      <c r="R2239">
        <v>5530</v>
      </c>
      <c r="S2239">
        <v>5620</v>
      </c>
    </row>
    <row r="2240" spans="1:19" x14ac:dyDescent="0.25">
      <c r="A2240">
        <v>44936</v>
      </c>
      <c r="B2240" t="s">
        <v>319</v>
      </c>
      <c r="C2240" t="s">
        <v>167</v>
      </c>
      <c r="D2240" t="s">
        <v>312</v>
      </c>
      <c r="E2240">
        <v>-71.689499999999995</v>
      </c>
      <c r="F2240">
        <v>-7.0510000000000002</v>
      </c>
      <c r="G2240">
        <v>4628</v>
      </c>
      <c r="H2240">
        <v>4342</v>
      </c>
      <c r="I2240">
        <v>4711</v>
      </c>
      <c r="J2240">
        <v>4284</v>
      </c>
      <c r="K2240">
        <v>4524</v>
      </c>
      <c r="L2240">
        <v>4371</v>
      </c>
      <c r="M2240">
        <v>4350</v>
      </c>
      <c r="N2240">
        <v>4610</v>
      </c>
      <c r="O2240">
        <v>5245</v>
      </c>
      <c r="P2240">
        <v>5205</v>
      </c>
      <c r="Q2240">
        <v>4885</v>
      </c>
      <c r="R2240">
        <v>4642</v>
      </c>
      <c r="S2240">
        <v>4362</v>
      </c>
    </row>
    <row r="2241" spans="1:19" x14ac:dyDescent="0.25">
      <c r="A2241">
        <v>60896</v>
      </c>
      <c r="B2241" t="s">
        <v>2625</v>
      </c>
      <c r="C2241" t="s">
        <v>167</v>
      </c>
      <c r="D2241" t="s">
        <v>2567</v>
      </c>
      <c r="E2241">
        <v>-47.500599999999999</v>
      </c>
      <c r="F2241">
        <v>-2.5562</v>
      </c>
      <c r="G2241">
        <v>4888</v>
      </c>
      <c r="H2241">
        <v>4497</v>
      </c>
      <c r="I2241">
        <v>4574</v>
      </c>
      <c r="J2241">
        <v>4578</v>
      </c>
      <c r="K2241">
        <v>4691</v>
      </c>
      <c r="L2241">
        <v>4801</v>
      </c>
      <c r="M2241">
        <v>5046</v>
      </c>
      <c r="N2241">
        <v>5095</v>
      </c>
      <c r="O2241">
        <v>5410</v>
      </c>
      <c r="P2241">
        <v>5380</v>
      </c>
      <c r="Q2241">
        <v>5192</v>
      </c>
      <c r="R2241">
        <v>4827</v>
      </c>
      <c r="S2241">
        <v>4563</v>
      </c>
    </row>
    <row r="2242" spans="1:19" x14ac:dyDescent="0.25">
      <c r="A2242">
        <v>40224</v>
      </c>
      <c r="B2242" t="s">
        <v>3355</v>
      </c>
      <c r="C2242" t="s">
        <v>167</v>
      </c>
      <c r="D2242" t="s">
        <v>3284</v>
      </c>
      <c r="E2242">
        <v>-35.061199999999999</v>
      </c>
      <c r="F2242">
        <v>-8.3934999999999995</v>
      </c>
      <c r="G2242">
        <v>5279</v>
      </c>
      <c r="H2242">
        <v>5425</v>
      </c>
      <c r="I2242">
        <v>5667</v>
      </c>
      <c r="J2242">
        <v>5906</v>
      </c>
      <c r="K2242">
        <v>5313</v>
      </c>
      <c r="L2242">
        <v>4661</v>
      </c>
      <c r="M2242">
        <v>4407</v>
      </c>
      <c r="N2242">
        <v>4467</v>
      </c>
      <c r="O2242">
        <v>5079</v>
      </c>
      <c r="P2242">
        <v>5453</v>
      </c>
      <c r="Q2242">
        <v>5608</v>
      </c>
      <c r="R2242">
        <v>5702</v>
      </c>
      <c r="S2242">
        <v>5662</v>
      </c>
    </row>
    <row r="2243" spans="1:19" x14ac:dyDescent="0.25">
      <c r="A2243">
        <v>17930</v>
      </c>
      <c r="B2243" t="s">
        <v>1167</v>
      </c>
      <c r="C2243" t="s">
        <v>167</v>
      </c>
      <c r="D2243" t="s">
        <v>1058</v>
      </c>
      <c r="E2243">
        <v>-51.118499999999997</v>
      </c>
      <c r="F2243">
        <v>-16.440200000000001</v>
      </c>
      <c r="G2243">
        <v>5425</v>
      </c>
      <c r="H2243">
        <v>5041</v>
      </c>
      <c r="I2243">
        <v>5310</v>
      </c>
      <c r="J2243">
        <v>5304</v>
      </c>
      <c r="K2243">
        <v>5735</v>
      </c>
      <c r="L2243">
        <v>5599</v>
      </c>
      <c r="M2243">
        <v>5464</v>
      </c>
      <c r="N2243">
        <v>5535</v>
      </c>
      <c r="O2243">
        <v>6149</v>
      </c>
      <c r="P2243">
        <v>5589</v>
      </c>
      <c r="Q2243">
        <v>5349</v>
      </c>
      <c r="R2243">
        <v>5007</v>
      </c>
      <c r="S2243">
        <v>5012</v>
      </c>
    </row>
    <row r="2244" spans="1:19" x14ac:dyDescent="0.25">
      <c r="A2244">
        <v>5147</v>
      </c>
      <c r="B2244" t="s">
        <v>3120</v>
      </c>
      <c r="C2244" t="s">
        <v>167</v>
      </c>
      <c r="D2244" t="s">
        <v>2912</v>
      </c>
      <c r="E2244">
        <v>-53.706499999999998</v>
      </c>
      <c r="F2244">
        <v>-24.008800000000001</v>
      </c>
      <c r="G2244">
        <v>5089</v>
      </c>
      <c r="H2244">
        <v>5528</v>
      </c>
      <c r="I2244">
        <v>5557</v>
      </c>
      <c r="J2244">
        <v>5587</v>
      </c>
      <c r="K2244">
        <v>5130</v>
      </c>
      <c r="L2244">
        <v>4379</v>
      </c>
      <c r="M2244">
        <v>4069</v>
      </c>
      <c r="N2244">
        <v>4217</v>
      </c>
      <c r="O2244">
        <v>5193</v>
      </c>
      <c r="P2244">
        <v>4922</v>
      </c>
      <c r="Q2244">
        <v>5235</v>
      </c>
      <c r="R2244">
        <v>5577</v>
      </c>
      <c r="S2244">
        <v>5668</v>
      </c>
    </row>
    <row r="2245" spans="1:19" x14ac:dyDescent="0.25">
      <c r="A2245">
        <v>3260</v>
      </c>
      <c r="B2245" t="s">
        <v>4584</v>
      </c>
      <c r="C2245" t="s">
        <v>167</v>
      </c>
      <c r="D2245" t="s">
        <v>4434</v>
      </c>
      <c r="E2245">
        <v>-53.535899999999998</v>
      </c>
      <c r="F2245">
        <v>-26.985900000000001</v>
      </c>
      <c r="G2245">
        <v>4845</v>
      </c>
      <c r="H2245">
        <v>5575</v>
      </c>
      <c r="I2245">
        <v>5522</v>
      </c>
      <c r="J2245">
        <v>5406</v>
      </c>
      <c r="K2245">
        <v>4868</v>
      </c>
      <c r="L2245">
        <v>4055</v>
      </c>
      <c r="M2245">
        <v>3574</v>
      </c>
      <c r="N2245">
        <v>3915</v>
      </c>
      <c r="O2245">
        <v>4693</v>
      </c>
      <c r="P2245">
        <v>4442</v>
      </c>
      <c r="Q2245">
        <v>5048</v>
      </c>
      <c r="R2245">
        <v>5500</v>
      </c>
      <c r="S2245">
        <v>5544</v>
      </c>
    </row>
    <row r="2246" spans="1:19" x14ac:dyDescent="0.25">
      <c r="A2246">
        <v>4733</v>
      </c>
      <c r="B2246" t="s">
        <v>4714</v>
      </c>
      <c r="C2246" t="s">
        <v>167</v>
      </c>
      <c r="D2246" t="s">
        <v>4704</v>
      </c>
      <c r="E2246">
        <v>-48.5929</v>
      </c>
      <c r="F2246">
        <v>-24.585999999999999</v>
      </c>
      <c r="G2246">
        <v>4247</v>
      </c>
      <c r="H2246">
        <v>4756</v>
      </c>
      <c r="I2246">
        <v>5017</v>
      </c>
      <c r="J2246">
        <v>4690</v>
      </c>
      <c r="K2246">
        <v>4440</v>
      </c>
      <c r="L2246">
        <v>3831</v>
      </c>
      <c r="M2246">
        <v>3436</v>
      </c>
      <c r="N2246">
        <v>3420</v>
      </c>
      <c r="O2246">
        <v>4223</v>
      </c>
      <c r="P2246">
        <v>3863</v>
      </c>
      <c r="Q2246">
        <v>4007</v>
      </c>
      <c r="R2246">
        <v>4461</v>
      </c>
      <c r="S2246">
        <v>4821</v>
      </c>
    </row>
    <row r="2247" spans="1:19" x14ac:dyDescent="0.25">
      <c r="A2247">
        <v>55706</v>
      </c>
      <c r="B2247" t="s">
        <v>893</v>
      </c>
      <c r="C2247" t="s">
        <v>167</v>
      </c>
      <c r="D2247" t="s">
        <v>792</v>
      </c>
      <c r="E2247">
        <v>-40.706200000000003</v>
      </c>
      <c r="F2247">
        <v>-4.3178999999999998</v>
      </c>
      <c r="G2247">
        <v>5498</v>
      </c>
      <c r="H2247">
        <v>4946</v>
      </c>
      <c r="I2247">
        <v>5088</v>
      </c>
      <c r="J2247">
        <v>5209</v>
      </c>
      <c r="K2247">
        <v>4879</v>
      </c>
      <c r="L2247">
        <v>4927</v>
      </c>
      <c r="M2247">
        <v>5074</v>
      </c>
      <c r="N2247">
        <v>5466</v>
      </c>
      <c r="O2247">
        <v>6218</v>
      </c>
      <c r="P2247">
        <v>6543</v>
      </c>
      <c r="Q2247">
        <v>6309</v>
      </c>
      <c r="R2247">
        <v>6018</v>
      </c>
      <c r="S2247">
        <v>5303</v>
      </c>
    </row>
    <row r="2248" spans="1:19" x14ac:dyDescent="0.25">
      <c r="A2248">
        <v>10524</v>
      </c>
      <c r="B2248" t="s">
        <v>5257</v>
      </c>
      <c r="C2248" t="s">
        <v>167</v>
      </c>
      <c r="D2248" t="s">
        <v>4704</v>
      </c>
      <c r="E2248">
        <v>-48.013300000000001</v>
      </c>
      <c r="F2248">
        <v>-20.444299999999998</v>
      </c>
      <c r="G2248">
        <v>5433</v>
      </c>
      <c r="H2248">
        <v>5281</v>
      </c>
      <c r="I2248">
        <v>5797</v>
      </c>
      <c r="J2248">
        <v>5316</v>
      </c>
      <c r="K2248">
        <v>5606</v>
      </c>
      <c r="L2248">
        <v>5205</v>
      </c>
      <c r="M2248">
        <v>5081</v>
      </c>
      <c r="N2248">
        <v>5310</v>
      </c>
      <c r="O2248">
        <v>6026</v>
      </c>
      <c r="P2248">
        <v>5418</v>
      </c>
      <c r="Q2248">
        <v>5453</v>
      </c>
      <c r="R2248">
        <v>5274</v>
      </c>
      <c r="S2248">
        <v>5430</v>
      </c>
    </row>
    <row r="2249" spans="1:19" x14ac:dyDescent="0.25">
      <c r="A2249">
        <v>3481</v>
      </c>
      <c r="B2249" t="s">
        <v>4663</v>
      </c>
      <c r="C2249" t="s">
        <v>167</v>
      </c>
      <c r="D2249" t="s">
        <v>4434</v>
      </c>
      <c r="E2249">
        <v>-52.457099999999997</v>
      </c>
      <c r="F2249">
        <v>-26.6325</v>
      </c>
      <c r="G2249">
        <v>4864</v>
      </c>
      <c r="H2249">
        <v>5453</v>
      </c>
      <c r="I2249">
        <v>5347</v>
      </c>
      <c r="J2249">
        <v>5342</v>
      </c>
      <c r="K2249">
        <v>4876</v>
      </c>
      <c r="L2249">
        <v>4164</v>
      </c>
      <c r="M2249">
        <v>3758</v>
      </c>
      <c r="N2249">
        <v>4029</v>
      </c>
      <c r="O2249">
        <v>4869</v>
      </c>
      <c r="P2249">
        <v>4543</v>
      </c>
      <c r="Q2249">
        <v>4999</v>
      </c>
      <c r="R2249">
        <v>5508</v>
      </c>
      <c r="S2249">
        <v>5483</v>
      </c>
    </row>
    <row r="2250" spans="1:19" x14ac:dyDescent="0.25">
      <c r="A2250">
        <v>43290</v>
      </c>
      <c r="B2250" t="s">
        <v>3432</v>
      </c>
      <c r="C2250" t="s">
        <v>167</v>
      </c>
      <c r="D2250" t="s">
        <v>3284</v>
      </c>
      <c r="E2250">
        <v>-40.1479</v>
      </c>
      <c r="F2250">
        <v>-7.6455000000000002</v>
      </c>
      <c r="G2250">
        <v>5595</v>
      </c>
      <c r="H2250">
        <v>5468</v>
      </c>
      <c r="I2250">
        <v>5436</v>
      </c>
      <c r="J2250">
        <v>5616</v>
      </c>
      <c r="K2250">
        <v>5297</v>
      </c>
      <c r="L2250">
        <v>4971</v>
      </c>
      <c r="M2250">
        <v>4732</v>
      </c>
      <c r="N2250">
        <v>5056</v>
      </c>
      <c r="O2250">
        <v>5929</v>
      </c>
      <c r="P2250">
        <v>6436</v>
      </c>
      <c r="Q2250">
        <v>6254</v>
      </c>
      <c r="R2250">
        <v>6160</v>
      </c>
      <c r="S2250">
        <v>5790</v>
      </c>
    </row>
    <row r="2251" spans="1:19" x14ac:dyDescent="0.25">
      <c r="A2251">
        <v>46452</v>
      </c>
      <c r="B2251" t="s">
        <v>3754</v>
      </c>
      <c r="C2251" t="s">
        <v>167</v>
      </c>
      <c r="D2251" t="s">
        <v>3752</v>
      </c>
      <c r="E2251">
        <v>-37.198799999999999</v>
      </c>
      <c r="F2251">
        <v>-6.8159999999999998</v>
      </c>
      <c r="G2251">
        <v>5927</v>
      </c>
      <c r="H2251">
        <v>5897</v>
      </c>
      <c r="I2251">
        <v>6021</v>
      </c>
      <c r="J2251">
        <v>6195</v>
      </c>
      <c r="K2251">
        <v>6005</v>
      </c>
      <c r="L2251">
        <v>5464</v>
      </c>
      <c r="M2251">
        <v>5047</v>
      </c>
      <c r="N2251">
        <v>5310</v>
      </c>
      <c r="O2251">
        <v>6011</v>
      </c>
      <c r="P2251">
        <v>6417</v>
      </c>
      <c r="Q2251">
        <v>6450</v>
      </c>
      <c r="R2251">
        <v>6338</v>
      </c>
      <c r="S2251">
        <v>5969</v>
      </c>
    </row>
    <row r="2252" spans="1:19" x14ac:dyDescent="0.25">
      <c r="A2252">
        <v>55032</v>
      </c>
      <c r="B2252" t="s">
        <v>883</v>
      </c>
      <c r="C2252" t="s">
        <v>167</v>
      </c>
      <c r="D2252" t="s">
        <v>792</v>
      </c>
      <c r="E2252">
        <v>-40.712400000000002</v>
      </c>
      <c r="F2252">
        <v>-4.5388000000000002</v>
      </c>
      <c r="G2252">
        <v>5468</v>
      </c>
      <c r="H2252">
        <v>4809</v>
      </c>
      <c r="I2252">
        <v>5046</v>
      </c>
      <c r="J2252">
        <v>5218</v>
      </c>
      <c r="K2252">
        <v>4901</v>
      </c>
      <c r="L2252">
        <v>5008</v>
      </c>
      <c r="M2252">
        <v>5064</v>
      </c>
      <c r="N2252">
        <v>5449</v>
      </c>
      <c r="O2252">
        <v>6126</v>
      </c>
      <c r="P2252">
        <v>6498</v>
      </c>
      <c r="Q2252">
        <v>6255</v>
      </c>
      <c r="R2252">
        <v>6000</v>
      </c>
      <c r="S2252">
        <v>5237</v>
      </c>
    </row>
    <row r="2253" spans="1:19" x14ac:dyDescent="0.25">
      <c r="A2253">
        <v>30250</v>
      </c>
      <c r="B2253" t="s">
        <v>883</v>
      </c>
      <c r="C2253" t="s">
        <v>167</v>
      </c>
      <c r="D2253" t="s">
        <v>5370</v>
      </c>
      <c r="E2253">
        <v>-48.455199999999998</v>
      </c>
      <c r="F2253">
        <v>-11.2379</v>
      </c>
      <c r="G2253">
        <v>5414</v>
      </c>
      <c r="H2253">
        <v>4870</v>
      </c>
      <c r="I2253">
        <v>5228</v>
      </c>
      <c r="J2253">
        <v>5085</v>
      </c>
      <c r="K2253">
        <v>5402</v>
      </c>
      <c r="L2253">
        <v>5589</v>
      </c>
      <c r="M2253">
        <v>5614</v>
      </c>
      <c r="N2253">
        <v>5704</v>
      </c>
      <c r="O2253">
        <v>6321</v>
      </c>
      <c r="P2253">
        <v>5917</v>
      </c>
      <c r="Q2253">
        <v>5340</v>
      </c>
      <c r="R2253">
        <v>4984</v>
      </c>
      <c r="S2253">
        <v>4920</v>
      </c>
    </row>
    <row r="2254" spans="1:19" x14ac:dyDescent="0.25">
      <c r="A2254">
        <v>7613</v>
      </c>
      <c r="B2254" t="s">
        <v>1779</v>
      </c>
      <c r="C2254" t="s">
        <v>167</v>
      </c>
      <c r="D2254" t="s">
        <v>1727</v>
      </c>
      <c r="E2254">
        <v>-46.191899999999997</v>
      </c>
      <c r="F2254">
        <v>-22.101700000000001</v>
      </c>
      <c r="G2254">
        <v>4934</v>
      </c>
      <c r="H2254">
        <v>4617</v>
      </c>
      <c r="I2254">
        <v>5152</v>
      </c>
      <c r="J2254">
        <v>4782</v>
      </c>
      <c r="K2254">
        <v>4994</v>
      </c>
      <c r="L2254">
        <v>4722</v>
      </c>
      <c r="M2254">
        <v>4600</v>
      </c>
      <c r="N2254">
        <v>4867</v>
      </c>
      <c r="O2254">
        <v>5667</v>
      </c>
      <c r="P2254">
        <v>5255</v>
      </c>
      <c r="Q2254">
        <v>5070</v>
      </c>
      <c r="R2254">
        <v>4703</v>
      </c>
      <c r="S2254">
        <v>4776</v>
      </c>
    </row>
    <row r="2255" spans="1:19" x14ac:dyDescent="0.25">
      <c r="A2255">
        <v>3220</v>
      </c>
      <c r="B2255" t="s">
        <v>4573</v>
      </c>
      <c r="C2255" t="s">
        <v>167</v>
      </c>
      <c r="D2255" t="s">
        <v>4434</v>
      </c>
      <c r="E2255">
        <v>-52.134300000000003</v>
      </c>
      <c r="F2255">
        <v>-27.0762</v>
      </c>
      <c r="G2255">
        <v>4783</v>
      </c>
      <c r="H2255">
        <v>5349</v>
      </c>
      <c r="I2255">
        <v>5229</v>
      </c>
      <c r="J2255">
        <v>5344</v>
      </c>
      <c r="K2255">
        <v>4832</v>
      </c>
      <c r="L2255">
        <v>4053</v>
      </c>
      <c r="M2255">
        <v>3635</v>
      </c>
      <c r="N2255">
        <v>3941</v>
      </c>
      <c r="O2255">
        <v>4767</v>
      </c>
      <c r="P2255">
        <v>4418</v>
      </c>
      <c r="Q2255">
        <v>4913</v>
      </c>
      <c r="R2255">
        <v>5483</v>
      </c>
      <c r="S2255">
        <v>5437</v>
      </c>
    </row>
    <row r="2256" spans="1:19" x14ac:dyDescent="0.25">
      <c r="A2256">
        <v>28627</v>
      </c>
      <c r="B2256" t="s">
        <v>667</v>
      </c>
      <c r="C2256" t="s">
        <v>167</v>
      </c>
      <c r="D2256" t="s">
        <v>375</v>
      </c>
      <c r="E2256">
        <v>-42.611400000000003</v>
      </c>
      <c r="F2256">
        <v>-11.821999999999999</v>
      </c>
      <c r="G2256">
        <v>5986</v>
      </c>
      <c r="H2256">
        <v>5976</v>
      </c>
      <c r="I2256">
        <v>6071</v>
      </c>
      <c r="J2256">
        <v>6082</v>
      </c>
      <c r="K2256">
        <v>5935</v>
      </c>
      <c r="L2256">
        <v>5641</v>
      </c>
      <c r="M2256">
        <v>5575</v>
      </c>
      <c r="N2256">
        <v>5730</v>
      </c>
      <c r="O2256">
        <v>6300</v>
      </c>
      <c r="P2256">
        <v>6493</v>
      </c>
      <c r="Q2256">
        <v>6296</v>
      </c>
      <c r="R2256">
        <v>5779</v>
      </c>
      <c r="S2256">
        <v>5950</v>
      </c>
    </row>
    <row r="2257" spans="1:19" x14ac:dyDescent="0.25">
      <c r="A2257">
        <v>50277</v>
      </c>
      <c r="B2257" t="s">
        <v>843</v>
      </c>
      <c r="C2257" t="s">
        <v>167</v>
      </c>
      <c r="D2257" t="s">
        <v>792</v>
      </c>
      <c r="E2257">
        <v>-38.292299999999997</v>
      </c>
      <c r="F2257">
        <v>-5.8128000000000002</v>
      </c>
      <c r="G2257">
        <v>5919</v>
      </c>
      <c r="H2257">
        <v>5666</v>
      </c>
      <c r="I2257">
        <v>5809</v>
      </c>
      <c r="J2257">
        <v>5968</v>
      </c>
      <c r="K2257">
        <v>5736</v>
      </c>
      <c r="L2257">
        <v>5505</v>
      </c>
      <c r="M2257">
        <v>5318</v>
      </c>
      <c r="N2257">
        <v>5626</v>
      </c>
      <c r="O2257">
        <v>6219</v>
      </c>
      <c r="P2257">
        <v>6472</v>
      </c>
      <c r="Q2257">
        <v>6499</v>
      </c>
      <c r="R2257">
        <v>6389</v>
      </c>
      <c r="S2257">
        <v>5819</v>
      </c>
    </row>
    <row r="2258" spans="1:19" x14ac:dyDescent="0.25">
      <c r="A2258">
        <v>70878</v>
      </c>
      <c r="B2258" t="s">
        <v>843</v>
      </c>
      <c r="C2258" t="s">
        <v>167</v>
      </c>
      <c r="D2258" t="s">
        <v>4422</v>
      </c>
      <c r="E2258">
        <v>-61.052900000000001</v>
      </c>
      <c r="F2258">
        <v>2.1667999999999998</v>
      </c>
      <c r="G2258">
        <v>4872</v>
      </c>
      <c r="H2258">
        <v>4728</v>
      </c>
      <c r="I2258">
        <v>4797</v>
      </c>
      <c r="J2258">
        <v>5076</v>
      </c>
      <c r="K2258">
        <v>4654</v>
      </c>
      <c r="L2258">
        <v>4276</v>
      </c>
      <c r="M2258">
        <v>4440</v>
      </c>
      <c r="N2258">
        <v>4488</v>
      </c>
      <c r="O2258">
        <v>4943</v>
      </c>
      <c r="P2258">
        <v>5479</v>
      </c>
      <c r="Q2258">
        <v>5454</v>
      </c>
      <c r="R2258">
        <v>5234</v>
      </c>
      <c r="S2258">
        <v>4893</v>
      </c>
    </row>
    <row r="2259" spans="1:19" x14ac:dyDescent="0.25">
      <c r="A2259">
        <v>4832</v>
      </c>
      <c r="B2259" t="s">
        <v>3083</v>
      </c>
      <c r="C2259" t="s">
        <v>167</v>
      </c>
      <c r="D2259" t="s">
        <v>2912</v>
      </c>
      <c r="E2259">
        <v>-53.353200000000001</v>
      </c>
      <c r="F2259">
        <v>-24.426600000000001</v>
      </c>
      <c r="G2259">
        <v>5071</v>
      </c>
      <c r="H2259">
        <v>5562</v>
      </c>
      <c r="I2259">
        <v>5455</v>
      </c>
      <c r="J2259">
        <v>5551</v>
      </c>
      <c r="K2259">
        <v>5132</v>
      </c>
      <c r="L2259">
        <v>4401</v>
      </c>
      <c r="M2259">
        <v>4044</v>
      </c>
      <c r="N2259">
        <v>4228</v>
      </c>
      <c r="O2259">
        <v>5201</v>
      </c>
      <c r="P2259">
        <v>4930</v>
      </c>
      <c r="Q2259">
        <v>5206</v>
      </c>
      <c r="R2259">
        <v>5517</v>
      </c>
      <c r="S2259">
        <v>5627</v>
      </c>
    </row>
    <row r="2260" spans="1:19" x14ac:dyDescent="0.25">
      <c r="A2260">
        <v>6839</v>
      </c>
      <c r="B2260" t="s">
        <v>4936</v>
      </c>
      <c r="C2260" t="s">
        <v>167</v>
      </c>
      <c r="D2260" t="s">
        <v>4704</v>
      </c>
      <c r="E2260">
        <v>-47.523400000000002</v>
      </c>
      <c r="F2260">
        <v>-22.5837</v>
      </c>
      <c r="G2260">
        <v>5155</v>
      </c>
      <c r="H2260">
        <v>5070</v>
      </c>
      <c r="I2260">
        <v>5565</v>
      </c>
      <c r="J2260">
        <v>5336</v>
      </c>
      <c r="K2260">
        <v>5312</v>
      </c>
      <c r="L2260">
        <v>4727</v>
      </c>
      <c r="M2260">
        <v>4564</v>
      </c>
      <c r="N2260">
        <v>4738</v>
      </c>
      <c r="O2260">
        <v>5615</v>
      </c>
      <c r="P2260">
        <v>5203</v>
      </c>
      <c r="Q2260">
        <v>5328</v>
      </c>
      <c r="R2260">
        <v>5110</v>
      </c>
      <c r="S2260">
        <v>5286</v>
      </c>
    </row>
    <row r="2261" spans="1:19" x14ac:dyDescent="0.25">
      <c r="A2261">
        <v>3368</v>
      </c>
      <c r="B2261" t="s">
        <v>4631</v>
      </c>
      <c r="C2261" t="s">
        <v>167</v>
      </c>
      <c r="D2261" t="s">
        <v>4434</v>
      </c>
      <c r="E2261">
        <v>-53.277099999999997</v>
      </c>
      <c r="F2261">
        <v>-26.821999999999999</v>
      </c>
      <c r="G2261">
        <v>4870</v>
      </c>
      <c r="H2261">
        <v>5504</v>
      </c>
      <c r="I2261">
        <v>5545</v>
      </c>
      <c r="J2261">
        <v>5443</v>
      </c>
      <c r="K2261">
        <v>4980</v>
      </c>
      <c r="L2261">
        <v>4122</v>
      </c>
      <c r="M2261">
        <v>3630</v>
      </c>
      <c r="N2261">
        <v>3961</v>
      </c>
      <c r="O2261">
        <v>4731</v>
      </c>
      <c r="P2261">
        <v>4487</v>
      </c>
      <c r="Q2261">
        <v>5045</v>
      </c>
      <c r="R2261">
        <v>5478</v>
      </c>
      <c r="S2261">
        <v>5518</v>
      </c>
    </row>
    <row r="2262" spans="1:19" x14ac:dyDescent="0.25">
      <c r="A2262">
        <v>3154</v>
      </c>
      <c r="B2262" t="s">
        <v>4371</v>
      </c>
      <c r="C2262" t="s">
        <v>167</v>
      </c>
      <c r="D2262" t="s">
        <v>3898</v>
      </c>
      <c r="E2262">
        <v>-53.254800000000003</v>
      </c>
      <c r="F2262">
        <v>-27.195499999999999</v>
      </c>
      <c r="G2262">
        <v>4866</v>
      </c>
      <c r="H2262">
        <v>5612</v>
      </c>
      <c r="I2262">
        <v>5618</v>
      </c>
      <c r="J2262">
        <v>5531</v>
      </c>
      <c r="K2262">
        <v>4854</v>
      </c>
      <c r="L2262">
        <v>4029</v>
      </c>
      <c r="M2262">
        <v>3489</v>
      </c>
      <c r="N2262">
        <v>3845</v>
      </c>
      <c r="O2262">
        <v>4641</v>
      </c>
      <c r="P2262">
        <v>4396</v>
      </c>
      <c r="Q2262">
        <v>5090</v>
      </c>
      <c r="R2262">
        <v>5588</v>
      </c>
      <c r="S2262">
        <v>5694</v>
      </c>
    </row>
    <row r="2263" spans="1:19" x14ac:dyDescent="0.25">
      <c r="A2263">
        <v>13076</v>
      </c>
      <c r="B2263" t="s">
        <v>2288</v>
      </c>
      <c r="C2263" t="s">
        <v>167</v>
      </c>
      <c r="D2263" t="s">
        <v>1727</v>
      </c>
      <c r="E2263">
        <v>-47.462899999999998</v>
      </c>
      <c r="F2263">
        <v>-18.987200000000001</v>
      </c>
      <c r="G2263">
        <v>5380</v>
      </c>
      <c r="H2263">
        <v>5030</v>
      </c>
      <c r="I2263">
        <v>5551</v>
      </c>
      <c r="J2263">
        <v>4990</v>
      </c>
      <c r="K2263">
        <v>5356</v>
      </c>
      <c r="L2263">
        <v>5400</v>
      </c>
      <c r="M2263">
        <v>5229</v>
      </c>
      <c r="N2263">
        <v>5516</v>
      </c>
      <c r="O2263">
        <v>6317</v>
      </c>
      <c r="P2263">
        <v>5763</v>
      </c>
      <c r="Q2263">
        <v>5385</v>
      </c>
      <c r="R2263">
        <v>4960</v>
      </c>
      <c r="S2263">
        <v>5066</v>
      </c>
    </row>
    <row r="2264" spans="1:19" x14ac:dyDescent="0.25">
      <c r="A2264">
        <v>24764</v>
      </c>
      <c r="B2264" t="s">
        <v>540</v>
      </c>
      <c r="C2264" t="s">
        <v>167</v>
      </c>
      <c r="D2264" t="s">
        <v>375</v>
      </c>
      <c r="E2264">
        <v>-40.0852</v>
      </c>
      <c r="F2264">
        <v>-13.2568</v>
      </c>
      <c r="G2264">
        <v>4878</v>
      </c>
      <c r="H2264">
        <v>5367</v>
      </c>
      <c r="I2264">
        <v>5514</v>
      </c>
      <c r="J2264">
        <v>5491</v>
      </c>
      <c r="K2264">
        <v>4681</v>
      </c>
      <c r="L2264">
        <v>4211</v>
      </c>
      <c r="M2264">
        <v>3891</v>
      </c>
      <c r="N2264">
        <v>4088</v>
      </c>
      <c r="O2264">
        <v>4559</v>
      </c>
      <c r="P2264">
        <v>5292</v>
      </c>
      <c r="Q2264">
        <v>5101</v>
      </c>
      <c r="R2264">
        <v>5014</v>
      </c>
      <c r="S2264">
        <v>5328</v>
      </c>
    </row>
    <row r="2265" spans="1:19" x14ac:dyDescent="0.25">
      <c r="A2265">
        <v>24755</v>
      </c>
      <c r="B2265" t="s">
        <v>538</v>
      </c>
      <c r="C2265" t="s">
        <v>167</v>
      </c>
      <c r="D2265" t="s">
        <v>375</v>
      </c>
      <c r="E2265">
        <v>-40.959299999999999</v>
      </c>
      <c r="F2265">
        <v>-13.292899999999999</v>
      </c>
      <c r="G2265">
        <v>5120</v>
      </c>
      <c r="H2265">
        <v>5415</v>
      </c>
      <c r="I2265">
        <v>5794</v>
      </c>
      <c r="J2265">
        <v>5663</v>
      </c>
      <c r="K2265">
        <v>4977</v>
      </c>
      <c r="L2265">
        <v>4572</v>
      </c>
      <c r="M2265">
        <v>4235</v>
      </c>
      <c r="N2265">
        <v>4366</v>
      </c>
      <c r="O2265">
        <v>4891</v>
      </c>
      <c r="P2265">
        <v>5622</v>
      </c>
      <c r="Q2265">
        <v>5358</v>
      </c>
      <c r="R2265">
        <v>5118</v>
      </c>
      <c r="S2265">
        <v>5429</v>
      </c>
    </row>
    <row r="2266" spans="1:19" x14ac:dyDescent="0.25">
      <c r="A2266">
        <v>58683</v>
      </c>
      <c r="B2266" t="s">
        <v>347</v>
      </c>
      <c r="C2266" t="s">
        <v>167</v>
      </c>
      <c r="D2266" t="s">
        <v>312</v>
      </c>
      <c r="E2266">
        <v>-60.190399999999997</v>
      </c>
      <c r="F2266">
        <v>-3.2751999999999999</v>
      </c>
      <c r="G2266">
        <v>4522</v>
      </c>
      <c r="H2266">
        <v>4055</v>
      </c>
      <c r="I2266">
        <v>4105</v>
      </c>
      <c r="J2266">
        <v>4165</v>
      </c>
      <c r="K2266">
        <v>4068</v>
      </c>
      <c r="L2266">
        <v>4143</v>
      </c>
      <c r="M2266">
        <v>4669</v>
      </c>
      <c r="N2266">
        <v>4752</v>
      </c>
      <c r="O2266">
        <v>5232</v>
      </c>
      <c r="P2266">
        <v>5149</v>
      </c>
      <c r="Q2266">
        <v>4960</v>
      </c>
      <c r="R2266">
        <v>4800</v>
      </c>
      <c r="S2266">
        <v>4163</v>
      </c>
    </row>
    <row r="2267" spans="1:19" x14ac:dyDescent="0.25">
      <c r="A2267">
        <v>3276</v>
      </c>
      <c r="B2267" t="s">
        <v>4588</v>
      </c>
      <c r="C2267" t="s">
        <v>167</v>
      </c>
      <c r="D2267" t="s">
        <v>4434</v>
      </c>
      <c r="E2267">
        <v>-51.901600000000002</v>
      </c>
      <c r="F2267">
        <v>-27.029199999999999</v>
      </c>
      <c r="G2267">
        <v>4761</v>
      </c>
      <c r="H2267">
        <v>5208</v>
      </c>
      <c r="I2267">
        <v>5187</v>
      </c>
      <c r="J2267">
        <v>5249</v>
      </c>
      <c r="K2267">
        <v>4860</v>
      </c>
      <c r="L2267">
        <v>4045</v>
      </c>
      <c r="M2267">
        <v>3709</v>
      </c>
      <c r="N2267">
        <v>3992</v>
      </c>
      <c r="O2267">
        <v>4782</v>
      </c>
      <c r="P2267">
        <v>4453</v>
      </c>
      <c r="Q2267">
        <v>4882</v>
      </c>
      <c r="R2267">
        <v>5415</v>
      </c>
      <c r="S2267">
        <v>5349</v>
      </c>
    </row>
    <row r="2268" spans="1:19" x14ac:dyDescent="0.25">
      <c r="A2268">
        <v>8945</v>
      </c>
      <c r="B2268" t="s">
        <v>5132</v>
      </c>
      <c r="C2268" t="s">
        <v>167</v>
      </c>
      <c r="D2268" t="s">
        <v>4704</v>
      </c>
      <c r="E2268">
        <v>-49.4116</v>
      </c>
      <c r="F2268">
        <v>-21.278199999999998</v>
      </c>
      <c r="G2268">
        <v>5350</v>
      </c>
      <c r="H2268">
        <v>5343</v>
      </c>
      <c r="I2268">
        <v>5687</v>
      </c>
      <c r="J2268">
        <v>5493</v>
      </c>
      <c r="K2268">
        <v>5510</v>
      </c>
      <c r="L2268">
        <v>4925</v>
      </c>
      <c r="M2268">
        <v>4790</v>
      </c>
      <c r="N2268">
        <v>4992</v>
      </c>
      <c r="O2268">
        <v>5696</v>
      </c>
      <c r="P2268">
        <v>5326</v>
      </c>
      <c r="Q2268">
        <v>5490</v>
      </c>
      <c r="R2268">
        <v>5430</v>
      </c>
      <c r="S2268">
        <v>5516</v>
      </c>
    </row>
    <row r="2269" spans="1:19" x14ac:dyDescent="0.25">
      <c r="A2269">
        <v>8415</v>
      </c>
      <c r="B2269" t="s">
        <v>5086</v>
      </c>
      <c r="C2269" t="s">
        <v>167</v>
      </c>
      <c r="D2269" t="s">
        <v>4704</v>
      </c>
      <c r="E2269">
        <v>-51.3476</v>
      </c>
      <c r="F2269">
        <v>-21.568899999999999</v>
      </c>
      <c r="G2269">
        <v>5342</v>
      </c>
      <c r="H2269">
        <v>5315</v>
      </c>
      <c r="I2269">
        <v>5726</v>
      </c>
      <c r="J2269">
        <v>5575</v>
      </c>
      <c r="K2269">
        <v>5534</v>
      </c>
      <c r="L2269">
        <v>4906</v>
      </c>
      <c r="M2269">
        <v>4706</v>
      </c>
      <c r="N2269">
        <v>4884</v>
      </c>
      <c r="O2269">
        <v>5679</v>
      </c>
      <c r="P2269">
        <v>5253</v>
      </c>
      <c r="Q2269">
        <v>5432</v>
      </c>
      <c r="R2269">
        <v>5512</v>
      </c>
      <c r="S2269">
        <v>5586</v>
      </c>
    </row>
    <row r="2270" spans="1:19" x14ac:dyDescent="0.25">
      <c r="A2270">
        <v>27538</v>
      </c>
      <c r="B2270" t="s">
        <v>636</v>
      </c>
      <c r="C2270" t="s">
        <v>167</v>
      </c>
      <c r="D2270" t="s">
        <v>375</v>
      </c>
      <c r="E2270">
        <v>-41.6158</v>
      </c>
      <c r="F2270">
        <v>-12.2433</v>
      </c>
      <c r="G2270">
        <v>5274</v>
      </c>
      <c r="H2270">
        <v>5589</v>
      </c>
      <c r="I2270">
        <v>5706</v>
      </c>
      <c r="J2270">
        <v>5683</v>
      </c>
      <c r="K2270">
        <v>5092</v>
      </c>
      <c r="L2270">
        <v>4617</v>
      </c>
      <c r="M2270">
        <v>4403</v>
      </c>
      <c r="N2270">
        <v>4538</v>
      </c>
      <c r="O2270">
        <v>5139</v>
      </c>
      <c r="P2270">
        <v>5836</v>
      </c>
      <c r="Q2270">
        <v>5692</v>
      </c>
      <c r="R2270">
        <v>5379</v>
      </c>
      <c r="S2270">
        <v>5613</v>
      </c>
    </row>
    <row r="2271" spans="1:19" x14ac:dyDescent="0.25">
      <c r="A2271">
        <v>27839</v>
      </c>
      <c r="B2271" t="s">
        <v>649</v>
      </c>
      <c r="C2271" t="s">
        <v>167</v>
      </c>
      <c r="D2271" t="s">
        <v>375</v>
      </c>
      <c r="E2271">
        <v>-38.763500000000001</v>
      </c>
      <c r="F2271">
        <v>-12.0509</v>
      </c>
      <c r="G2271">
        <v>5115</v>
      </c>
      <c r="H2271">
        <v>5661</v>
      </c>
      <c r="I2271">
        <v>5588</v>
      </c>
      <c r="J2271">
        <v>5746</v>
      </c>
      <c r="K2271">
        <v>4962</v>
      </c>
      <c r="L2271">
        <v>4316</v>
      </c>
      <c r="M2271">
        <v>4091</v>
      </c>
      <c r="N2271">
        <v>4325</v>
      </c>
      <c r="O2271">
        <v>4752</v>
      </c>
      <c r="P2271">
        <v>5397</v>
      </c>
      <c r="Q2271">
        <v>5398</v>
      </c>
      <c r="R2271">
        <v>5509</v>
      </c>
      <c r="S2271">
        <v>5637</v>
      </c>
    </row>
    <row r="2272" spans="1:19" x14ac:dyDescent="0.25">
      <c r="A2272">
        <v>4108</v>
      </c>
      <c r="B2272" t="s">
        <v>2987</v>
      </c>
      <c r="C2272" t="s">
        <v>167</v>
      </c>
      <c r="D2272" t="s">
        <v>2912</v>
      </c>
      <c r="E2272">
        <v>-50.649700000000003</v>
      </c>
      <c r="F2272">
        <v>-25.470099999999999</v>
      </c>
      <c r="G2272">
        <v>4523</v>
      </c>
      <c r="H2272">
        <v>4970</v>
      </c>
      <c r="I2272">
        <v>5021</v>
      </c>
      <c r="J2272">
        <v>4806</v>
      </c>
      <c r="K2272">
        <v>4411</v>
      </c>
      <c r="L2272">
        <v>3859</v>
      </c>
      <c r="M2272">
        <v>3527</v>
      </c>
      <c r="N2272">
        <v>3820</v>
      </c>
      <c r="O2272">
        <v>4823</v>
      </c>
      <c r="P2272">
        <v>4399</v>
      </c>
      <c r="Q2272">
        <v>4535</v>
      </c>
      <c r="R2272">
        <v>5093</v>
      </c>
      <c r="S2272">
        <v>5016</v>
      </c>
    </row>
    <row r="2273" spans="1:19" x14ac:dyDescent="0.25">
      <c r="A2273">
        <v>3425</v>
      </c>
      <c r="B2273" t="s">
        <v>2987</v>
      </c>
      <c r="C2273" t="s">
        <v>167</v>
      </c>
      <c r="D2273" t="s">
        <v>4434</v>
      </c>
      <c r="E2273">
        <v>-52.896000000000001</v>
      </c>
      <c r="F2273">
        <v>-26.654299999999999</v>
      </c>
      <c r="G2273">
        <v>4857</v>
      </c>
      <c r="H2273">
        <v>5456</v>
      </c>
      <c r="I2273">
        <v>5382</v>
      </c>
      <c r="J2273">
        <v>5431</v>
      </c>
      <c r="K2273">
        <v>4908</v>
      </c>
      <c r="L2273">
        <v>4103</v>
      </c>
      <c r="M2273">
        <v>3627</v>
      </c>
      <c r="N2273">
        <v>4035</v>
      </c>
      <c r="O2273">
        <v>4820</v>
      </c>
      <c r="P2273">
        <v>4515</v>
      </c>
      <c r="Q2273">
        <v>5025</v>
      </c>
      <c r="R2273">
        <v>5498</v>
      </c>
      <c r="S2273">
        <v>5488</v>
      </c>
    </row>
    <row r="2274" spans="1:19" x14ac:dyDescent="0.25">
      <c r="A2274">
        <v>57640</v>
      </c>
      <c r="B2274" t="s">
        <v>939</v>
      </c>
      <c r="C2274" t="s">
        <v>167</v>
      </c>
      <c r="D2274" t="s">
        <v>792</v>
      </c>
      <c r="E2274">
        <v>-39.784700000000001</v>
      </c>
      <c r="F2274">
        <v>-3.7477999999999998</v>
      </c>
      <c r="G2274">
        <v>5556</v>
      </c>
      <c r="H2274">
        <v>5070</v>
      </c>
      <c r="I2274">
        <v>5244</v>
      </c>
      <c r="J2274">
        <v>5177</v>
      </c>
      <c r="K2274">
        <v>4833</v>
      </c>
      <c r="L2274">
        <v>5093</v>
      </c>
      <c r="M2274">
        <v>5159</v>
      </c>
      <c r="N2274">
        <v>5467</v>
      </c>
      <c r="O2274">
        <v>6196</v>
      </c>
      <c r="P2274">
        <v>6535</v>
      </c>
      <c r="Q2274">
        <v>6353</v>
      </c>
      <c r="R2274">
        <v>6081</v>
      </c>
      <c r="S2274">
        <v>5467</v>
      </c>
    </row>
    <row r="2275" spans="1:19" x14ac:dyDescent="0.25">
      <c r="A2275">
        <v>30034</v>
      </c>
      <c r="B2275" t="s">
        <v>719</v>
      </c>
      <c r="C2275" t="s">
        <v>167</v>
      </c>
      <c r="D2275" t="s">
        <v>375</v>
      </c>
      <c r="E2275">
        <v>-41.8538</v>
      </c>
      <c r="F2275">
        <v>-11.303800000000001</v>
      </c>
      <c r="G2275">
        <v>5815</v>
      </c>
      <c r="H2275">
        <v>5939</v>
      </c>
      <c r="I2275">
        <v>6008</v>
      </c>
      <c r="J2275">
        <v>5994</v>
      </c>
      <c r="K2275">
        <v>5528</v>
      </c>
      <c r="L2275">
        <v>5231</v>
      </c>
      <c r="M2275">
        <v>5158</v>
      </c>
      <c r="N2275">
        <v>5375</v>
      </c>
      <c r="O2275">
        <v>6019</v>
      </c>
      <c r="P2275">
        <v>6401</v>
      </c>
      <c r="Q2275">
        <v>6297</v>
      </c>
      <c r="R2275">
        <v>5882</v>
      </c>
      <c r="S2275">
        <v>5952</v>
      </c>
    </row>
    <row r="2276" spans="1:19" x14ac:dyDescent="0.25">
      <c r="A2276">
        <v>4844</v>
      </c>
      <c r="B2276" t="s">
        <v>3086</v>
      </c>
      <c r="C2276" t="s">
        <v>167</v>
      </c>
      <c r="D2276" t="s">
        <v>2912</v>
      </c>
      <c r="E2276">
        <v>-52.101599999999998</v>
      </c>
      <c r="F2276">
        <v>-24.425799999999999</v>
      </c>
      <c r="G2276">
        <v>5090</v>
      </c>
      <c r="H2276">
        <v>5448</v>
      </c>
      <c r="I2276">
        <v>5464</v>
      </c>
      <c r="J2276">
        <v>5510</v>
      </c>
      <c r="K2276">
        <v>5264</v>
      </c>
      <c r="L2276">
        <v>4461</v>
      </c>
      <c r="M2276">
        <v>4129</v>
      </c>
      <c r="N2276">
        <v>4339</v>
      </c>
      <c r="O2276">
        <v>5270</v>
      </c>
      <c r="P2276">
        <v>4940</v>
      </c>
      <c r="Q2276">
        <v>5150</v>
      </c>
      <c r="R2276">
        <v>5570</v>
      </c>
      <c r="S2276">
        <v>5529</v>
      </c>
    </row>
    <row r="2277" spans="1:19" x14ac:dyDescent="0.25">
      <c r="A2277">
        <v>3708</v>
      </c>
      <c r="B2277" t="s">
        <v>4696</v>
      </c>
      <c r="C2277" t="s">
        <v>167</v>
      </c>
      <c r="D2277" t="s">
        <v>4434</v>
      </c>
      <c r="E2277">
        <v>-50.796100000000003</v>
      </c>
      <c r="F2277">
        <v>-26.2425</v>
      </c>
      <c r="G2277">
        <v>4238</v>
      </c>
      <c r="H2277">
        <v>4752</v>
      </c>
      <c r="I2277">
        <v>4787</v>
      </c>
      <c r="J2277">
        <v>4725</v>
      </c>
      <c r="K2277">
        <v>4087</v>
      </c>
      <c r="L2277">
        <v>3520</v>
      </c>
      <c r="M2277">
        <v>3115</v>
      </c>
      <c r="N2277">
        <v>3389</v>
      </c>
      <c r="O2277">
        <v>4402</v>
      </c>
      <c r="P2277">
        <v>4095</v>
      </c>
      <c r="Q2277">
        <v>4247</v>
      </c>
      <c r="R2277">
        <v>4881</v>
      </c>
      <c r="S2277">
        <v>4857</v>
      </c>
    </row>
    <row r="2278" spans="1:19" x14ac:dyDescent="0.25">
      <c r="A2278">
        <v>62973</v>
      </c>
      <c r="B2278" t="s">
        <v>2652</v>
      </c>
      <c r="C2278" t="s">
        <v>167</v>
      </c>
      <c r="D2278" t="s">
        <v>2567</v>
      </c>
      <c r="E2278">
        <v>-47.446399999999997</v>
      </c>
      <c r="F2278">
        <v>-1.7702</v>
      </c>
      <c r="G2278">
        <v>4865</v>
      </c>
      <c r="H2278">
        <v>4453</v>
      </c>
      <c r="I2278">
        <v>4472</v>
      </c>
      <c r="J2278">
        <v>4444</v>
      </c>
      <c r="K2278">
        <v>4564</v>
      </c>
      <c r="L2278">
        <v>4713</v>
      </c>
      <c r="M2278">
        <v>5031</v>
      </c>
      <c r="N2278">
        <v>5127</v>
      </c>
      <c r="O2278">
        <v>5403</v>
      </c>
      <c r="P2278">
        <v>5452</v>
      </c>
      <c r="Q2278">
        <v>5166</v>
      </c>
      <c r="R2278">
        <v>5009</v>
      </c>
      <c r="S2278">
        <v>4550</v>
      </c>
    </row>
    <row r="2279" spans="1:19" x14ac:dyDescent="0.25">
      <c r="A2279">
        <v>10588</v>
      </c>
      <c r="B2279" t="s">
        <v>1004</v>
      </c>
      <c r="C2279" t="s">
        <v>167</v>
      </c>
      <c r="D2279" t="s">
        <v>979</v>
      </c>
      <c r="E2279">
        <v>-41.6447</v>
      </c>
      <c r="F2279">
        <v>-20.3506</v>
      </c>
      <c r="G2279">
        <v>4914</v>
      </c>
      <c r="H2279">
        <v>5213</v>
      </c>
      <c r="I2279">
        <v>5784</v>
      </c>
      <c r="J2279">
        <v>5101</v>
      </c>
      <c r="K2279">
        <v>4887</v>
      </c>
      <c r="L2279">
        <v>4496</v>
      </c>
      <c r="M2279">
        <v>4519</v>
      </c>
      <c r="N2279">
        <v>4573</v>
      </c>
      <c r="O2279">
        <v>5139</v>
      </c>
      <c r="P2279">
        <v>5119</v>
      </c>
      <c r="Q2279">
        <v>4788</v>
      </c>
      <c r="R2279">
        <v>4381</v>
      </c>
      <c r="S2279">
        <v>4976</v>
      </c>
    </row>
    <row r="2280" spans="1:19" x14ac:dyDescent="0.25">
      <c r="A2280">
        <v>42883</v>
      </c>
      <c r="B2280" t="s">
        <v>3511</v>
      </c>
      <c r="C2280" t="s">
        <v>167</v>
      </c>
      <c r="D2280" t="s">
        <v>3448</v>
      </c>
      <c r="E2280">
        <v>-41.677700000000002</v>
      </c>
      <c r="F2280">
        <v>-7.7374000000000001</v>
      </c>
      <c r="G2280">
        <v>5877</v>
      </c>
      <c r="H2280">
        <v>5432</v>
      </c>
      <c r="I2280">
        <v>5451</v>
      </c>
      <c r="J2280">
        <v>5587</v>
      </c>
      <c r="K2280">
        <v>5493</v>
      </c>
      <c r="L2280">
        <v>5551</v>
      </c>
      <c r="M2280">
        <v>5597</v>
      </c>
      <c r="N2280">
        <v>5916</v>
      </c>
      <c r="O2280">
        <v>6557</v>
      </c>
      <c r="P2280">
        <v>6762</v>
      </c>
      <c r="Q2280">
        <v>6429</v>
      </c>
      <c r="R2280">
        <v>6075</v>
      </c>
      <c r="S2280">
        <v>5671</v>
      </c>
    </row>
    <row r="2281" spans="1:19" x14ac:dyDescent="0.25">
      <c r="A2281">
        <v>18145</v>
      </c>
      <c r="B2281" t="s">
        <v>1176</v>
      </c>
      <c r="C2281" t="s">
        <v>167</v>
      </c>
      <c r="D2281" t="s">
        <v>1058</v>
      </c>
      <c r="E2281">
        <v>-50.905700000000003</v>
      </c>
      <c r="F2281">
        <v>-16.3141</v>
      </c>
      <c r="G2281">
        <v>5446</v>
      </c>
      <c r="H2281">
        <v>5082</v>
      </c>
      <c r="I2281">
        <v>5429</v>
      </c>
      <c r="J2281">
        <v>5466</v>
      </c>
      <c r="K2281">
        <v>5812</v>
      </c>
      <c r="L2281">
        <v>5588</v>
      </c>
      <c r="M2281">
        <v>5415</v>
      </c>
      <c r="N2281">
        <v>5463</v>
      </c>
      <c r="O2281">
        <v>5969</v>
      </c>
      <c r="P2281">
        <v>5581</v>
      </c>
      <c r="Q2281">
        <v>5420</v>
      </c>
      <c r="R2281">
        <v>5087</v>
      </c>
      <c r="S2281">
        <v>5039</v>
      </c>
    </row>
    <row r="2282" spans="1:19" x14ac:dyDescent="0.25">
      <c r="A2282">
        <v>3106</v>
      </c>
      <c r="B2282" t="s">
        <v>4526</v>
      </c>
      <c r="C2282" t="s">
        <v>167</v>
      </c>
      <c r="D2282" t="s">
        <v>4434</v>
      </c>
      <c r="E2282">
        <v>-52.333599999999997</v>
      </c>
      <c r="F2282">
        <v>-27.276900000000001</v>
      </c>
      <c r="G2282">
        <v>4812</v>
      </c>
      <c r="H2282">
        <v>5573</v>
      </c>
      <c r="I2282">
        <v>5586</v>
      </c>
      <c r="J2282">
        <v>5481</v>
      </c>
      <c r="K2282">
        <v>4780</v>
      </c>
      <c r="L2282">
        <v>3951</v>
      </c>
      <c r="M2282">
        <v>3339</v>
      </c>
      <c r="N2282">
        <v>3749</v>
      </c>
      <c r="O2282">
        <v>4600</v>
      </c>
      <c r="P2282">
        <v>4376</v>
      </c>
      <c r="Q2282">
        <v>5010</v>
      </c>
      <c r="R2282">
        <v>5630</v>
      </c>
      <c r="S2282">
        <v>5676</v>
      </c>
    </row>
    <row r="2283" spans="1:19" x14ac:dyDescent="0.25">
      <c r="A2283">
        <v>1496</v>
      </c>
      <c r="B2283" t="s">
        <v>4005</v>
      </c>
      <c r="C2283" t="s">
        <v>167</v>
      </c>
      <c r="D2283" t="s">
        <v>3898</v>
      </c>
      <c r="E2283">
        <v>-53.764899999999997</v>
      </c>
      <c r="F2283">
        <v>-29.61</v>
      </c>
      <c r="G2283">
        <v>4752</v>
      </c>
      <c r="H2283">
        <v>5603</v>
      </c>
      <c r="I2283">
        <v>5679</v>
      </c>
      <c r="J2283">
        <v>5347</v>
      </c>
      <c r="K2283">
        <v>4793</v>
      </c>
      <c r="L2283">
        <v>3861</v>
      </c>
      <c r="M2283">
        <v>3363</v>
      </c>
      <c r="N2283">
        <v>3647</v>
      </c>
      <c r="O2283">
        <v>4296</v>
      </c>
      <c r="P2283">
        <v>4229</v>
      </c>
      <c r="Q2283">
        <v>4869</v>
      </c>
      <c r="R2283">
        <v>5595</v>
      </c>
      <c r="S2283">
        <v>5745</v>
      </c>
    </row>
    <row r="2284" spans="1:19" x14ac:dyDescent="0.25">
      <c r="A2284">
        <v>44516</v>
      </c>
      <c r="B2284" t="s">
        <v>2768</v>
      </c>
      <c r="C2284" t="s">
        <v>167</v>
      </c>
      <c r="D2284" t="s">
        <v>2709</v>
      </c>
      <c r="E2284">
        <v>-35.3371</v>
      </c>
      <c r="F2284">
        <v>-7.3361000000000001</v>
      </c>
      <c r="G2284">
        <v>5362</v>
      </c>
      <c r="H2284">
        <v>5395</v>
      </c>
      <c r="I2284">
        <v>5718</v>
      </c>
      <c r="J2284">
        <v>5843</v>
      </c>
      <c r="K2284">
        <v>5501</v>
      </c>
      <c r="L2284">
        <v>4917</v>
      </c>
      <c r="M2284">
        <v>4485</v>
      </c>
      <c r="N2284">
        <v>4602</v>
      </c>
      <c r="O2284">
        <v>5304</v>
      </c>
      <c r="P2284">
        <v>5556</v>
      </c>
      <c r="Q2284">
        <v>5648</v>
      </c>
      <c r="R2284">
        <v>5746</v>
      </c>
      <c r="S2284">
        <v>5628</v>
      </c>
    </row>
    <row r="2285" spans="1:19" x14ac:dyDescent="0.25">
      <c r="A2285">
        <v>31891</v>
      </c>
      <c r="B2285" t="s">
        <v>2768</v>
      </c>
      <c r="C2285" t="s">
        <v>167</v>
      </c>
      <c r="D2285" t="s">
        <v>5304</v>
      </c>
      <c r="E2285">
        <v>-37.427599999999998</v>
      </c>
      <c r="F2285">
        <v>-10.683</v>
      </c>
      <c r="G2285">
        <v>5263</v>
      </c>
      <c r="H2285">
        <v>5681</v>
      </c>
      <c r="I2285">
        <v>5741</v>
      </c>
      <c r="J2285">
        <v>5846</v>
      </c>
      <c r="K2285">
        <v>5236</v>
      </c>
      <c r="L2285">
        <v>4539</v>
      </c>
      <c r="M2285">
        <v>4310</v>
      </c>
      <c r="N2285">
        <v>4360</v>
      </c>
      <c r="O2285">
        <v>4814</v>
      </c>
      <c r="P2285">
        <v>5424</v>
      </c>
      <c r="Q2285">
        <v>5572</v>
      </c>
      <c r="R2285">
        <v>5845</v>
      </c>
      <c r="S2285">
        <v>5785</v>
      </c>
    </row>
    <row r="2286" spans="1:19" x14ac:dyDescent="0.25">
      <c r="A2286">
        <v>30075</v>
      </c>
      <c r="B2286" t="s">
        <v>5309</v>
      </c>
      <c r="C2286" t="s">
        <v>167</v>
      </c>
      <c r="D2286" t="s">
        <v>5304</v>
      </c>
      <c r="E2286">
        <v>-37.787799999999997</v>
      </c>
      <c r="F2286">
        <v>-11.2697</v>
      </c>
      <c r="G2286">
        <v>5260</v>
      </c>
      <c r="H2286">
        <v>5757</v>
      </c>
      <c r="I2286">
        <v>5770</v>
      </c>
      <c r="J2286">
        <v>5889</v>
      </c>
      <c r="K2286">
        <v>5133</v>
      </c>
      <c r="L2286">
        <v>4551</v>
      </c>
      <c r="M2286">
        <v>4283</v>
      </c>
      <c r="N2286">
        <v>4425</v>
      </c>
      <c r="O2286">
        <v>4821</v>
      </c>
      <c r="P2286">
        <v>5402</v>
      </c>
      <c r="Q2286">
        <v>5509</v>
      </c>
      <c r="R2286">
        <v>5802</v>
      </c>
      <c r="S2286">
        <v>5772</v>
      </c>
    </row>
    <row r="2287" spans="1:19" x14ac:dyDescent="0.25">
      <c r="A2287">
        <v>17658</v>
      </c>
      <c r="B2287" t="s">
        <v>389</v>
      </c>
      <c r="C2287" t="s">
        <v>167</v>
      </c>
      <c r="D2287" t="s">
        <v>375</v>
      </c>
      <c r="E2287">
        <v>-39.559699999999999</v>
      </c>
      <c r="F2287">
        <v>-16.573699999999999</v>
      </c>
      <c r="G2287">
        <v>4929</v>
      </c>
      <c r="H2287">
        <v>5368</v>
      </c>
      <c r="I2287">
        <v>5775</v>
      </c>
      <c r="J2287">
        <v>5447</v>
      </c>
      <c r="K2287">
        <v>4916</v>
      </c>
      <c r="L2287">
        <v>4416</v>
      </c>
      <c r="M2287">
        <v>4075</v>
      </c>
      <c r="N2287">
        <v>4274</v>
      </c>
      <c r="O2287">
        <v>4693</v>
      </c>
      <c r="P2287">
        <v>5041</v>
      </c>
      <c r="Q2287">
        <v>4961</v>
      </c>
      <c r="R2287">
        <v>4784</v>
      </c>
      <c r="S2287">
        <v>5400</v>
      </c>
    </row>
    <row r="2288" spans="1:19" x14ac:dyDescent="0.25">
      <c r="A2288">
        <v>5288</v>
      </c>
      <c r="B2288" t="s">
        <v>4735</v>
      </c>
      <c r="C2288" t="s">
        <v>167</v>
      </c>
      <c r="D2288" t="s">
        <v>4704</v>
      </c>
      <c r="E2288">
        <v>-49.1404</v>
      </c>
      <c r="F2288">
        <v>-23.8643</v>
      </c>
      <c r="G2288">
        <v>4961</v>
      </c>
      <c r="H2288">
        <v>5109</v>
      </c>
      <c r="I2288">
        <v>5455</v>
      </c>
      <c r="J2288">
        <v>5247</v>
      </c>
      <c r="K2288">
        <v>5086</v>
      </c>
      <c r="L2288">
        <v>4355</v>
      </c>
      <c r="M2288">
        <v>4141</v>
      </c>
      <c r="N2288">
        <v>4320</v>
      </c>
      <c r="O2288">
        <v>5250</v>
      </c>
      <c r="P2288">
        <v>4895</v>
      </c>
      <c r="Q2288">
        <v>4998</v>
      </c>
      <c r="R2288">
        <v>5233</v>
      </c>
      <c r="S2288">
        <v>5449</v>
      </c>
    </row>
    <row r="2289" spans="1:19" x14ac:dyDescent="0.25">
      <c r="A2289">
        <v>26744</v>
      </c>
      <c r="B2289" t="s">
        <v>607</v>
      </c>
      <c r="C2289" t="s">
        <v>167</v>
      </c>
      <c r="D2289" t="s">
        <v>375</v>
      </c>
      <c r="E2289">
        <v>-40.306199999999997</v>
      </c>
      <c r="F2289">
        <v>-12.5246</v>
      </c>
      <c r="G2289">
        <v>4985</v>
      </c>
      <c r="H2289">
        <v>5452</v>
      </c>
      <c r="I2289">
        <v>5661</v>
      </c>
      <c r="J2289">
        <v>5737</v>
      </c>
      <c r="K2289">
        <v>4857</v>
      </c>
      <c r="L2289">
        <v>4327</v>
      </c>
      <c r="M2289">
        <v>4072</v>
      </c>
      <c r="N2289">
        <v>4204</v>
      </c>
      <c r="O2289">
        <v>4678</v>
      </c>
      <c r="P2289">
        <v>5303</v>
      </c>
      <c r="Q2289">
        <v>5094</v>
      </c>
      <c r="R2289">
        <v>5085</v>
      </c>
      <c r="S2289">
        <v>5347</v>
      </c>
    </row>
    <row r="2290" spans="1:19" x14ac:dyDescent="0.25">
      <c r="A2290">
        <v>18795</v>
      </c>
      <c r="B2290" t="s">
        <v>1203</v>
      </c>
      <c r="C2290" t="s">
        <v>167</v>
      </c>
      <c r="D2290" t="s">
        <v>1058</v>
      </c>
      <c r="E2290">
        <v>-49.806399999999996</v>
      </c>
      <c r="F2290">
        <v>-16.021000000000001</v>
      </c>
      <c r="G2290">
        <v>5435</v>
      </c>
      <c r="H2290">
        <v>4901</v>
      </c>
      <c r="I2290">
        <v>5405</v>
      </c>
      <c r="J2290">
        <v>5251</v>
      </c>
      <c r="K2290">
        <v>5586</v>
      </c>
      <c r="L2290">
        <v>5617</v>
      </c>
      <c r="M2290">
        <v>5486</v>
      </c>
      <c r="N2290">
        <v>5590</v>
      </c>
      <c r="O2290">
        <v>6419</v>
      </c>
      <c r="P2290">
        <v>5728</v>
      </c>
      <c r="Q2290">
        <v>5395</v>
      </c>
      <c r="R2290">
        <v>4929</v>
      </c>
      <c r="S2290">
        <v>4911</v>
      </c>
    </row>
    <row r="2291" spans="1:19" x14ac:dyDescent="0.25">
      <c r="A2291">
        <v>33852</v>
      </c>
      <c r="B2291" t="s">
        <v>5360</v>
      </c>
      <c r="C2291" t="s">
        <v>167</v>
      </c>
      <c r="D2291" t="s">
        <v>5304</v>
      </c>
      <c r="E2291">
        <v>-37.105899999999998</v>
      </c>
      <c r="F2291">
        <v>-10.1252</v>
      </c>
      <c r="G2291">
        <v>5312</v>
      </c>
      <c r="H2291">
        <v>5682</v>
      </c>
      <c r="I2291">
        <v>5669</v>
      </c>
      <c r="J2291">
        <v>5849</v>
      </c>
      <c r="K2291">
        <v>5332</v>
      </c>
      <c r="L2291">
        <v>4581</v>
      </c>
      <c r="M2291">
        <v>4345</v>
      </c>
      <c r="N2291">
        <v>4476</v>
      </c>
      <c r="O2291">
        <v>4966</v>
      </c>
      <c r="P2291">
        <v>5584</v>
      </c>
      <c r="Q2291">
        <v>5647</v>
      </c>
      <c r="R2291">
        <v>5871</v>
      </c>
      <c r="S2291">
        <v>5744</v>
      </c>
    </row>
    <row r="2292" spans="1:19" x14ac:dyDescent="0.25">
      <c r="A2292">
        <v>12020</v>
      </c>
      <c r="B2292" t="s">
        <v>2201</v>
      </c>
      <c r="C2292" t="s">
        <v>167</v>
      </c>
      <c r="D2292" t="s">
        <v>1727</v>
      </c>
      <c r="E2292">
        <v>-43.2316</v>
      </c>
      <c r="F2292">
        <v>-19.624400000000001</v>
      </c>
      <c r="G2292">
        <v>4949</v>
      </c>
      <c r="H2292">
        <v>5011</v>
      </c>
      <c r="I2292">
        <v>5562</v>
      </c>
      <c r="J2292">
        <v>4935</v>
      </c>
      <c r="K2292">
        <v>4904</v>
      </c>
      <c r="L2292">
        <v>4633</v>
      </c>
      <c r="M2292">
        <v>4606</v>
      </c>
      <c r="N2292">
        <v>4772</v>
      </c>
      <c r="O2292">
        <v>5410</v>
      </c>
      <c r="P2292">
        <v>5282</v>
      </c>
      <c r="Q2292">
        <v>4948</v>
      </c>
      <c r="R2292">
        <v>4423</v>
      </c>
      <c r="S2292">
        <v>4904</v>
      </c>
    </row>
    <row r="2293" spans="1:19" x14ac:dyDescent="0.25">
      <c r="A2293">
        <v>13861</v>
      </c>
      <c r="B2293" t="s">
        <v>2347</v>
      </c>
      <c r="C2293" t="s">
        <v>167</v>
      </c>
      <c r="D2293" t="s">
        <v>1727</v>
      </c>
      <c r="E2293">
        <v>-41.232900000000001</v>
      </c>
      <c r="F2293">
        <v>-18.569600000000001</v>
      </c>
      <c r="G2293">
        <v>4955</v>
      </c>
      <c r="H2293">
        <v>5387</v>
      </c>
      <c r="I2293">
        <v>5788</v>
      </c>
      <c r="J2293">
        <v>5306</v>
      </c>
      <c r="K2293">
        <v>5059</v>
      </c>
      <c r="L2293">
        <v>4497</v>
      </c>
      <c r="M2293">
        <v>4348</v>
      </c>
      <c r="N2293">
        <v>4427</v>
      </c>
      <c r="O2293">
        <v>4905</v>
      </c>
      <c r="P2293">
        <v>5101</v>
      </c>
      <c r="Q2293">
        <v>4956</v>
      </c>
      <c r="R2293">
        <v>4573</v>
      </c>
      <c r="S2293">
        <v>5110</v>
      </c>
    </row>
    <row r="2294" spans="1:19" x14ac:dyDescent="0.25">
      <c r="A2294">
        <v>10746</v>
      </c>
      <c r="B2294" t="s">
        <v>2076</v>
      </c>
      <c r="C2294" t="s">
        <v>167</v>
      </c>
      <c r="D2294" t="s">
        <v>1727</v>
      </c>
      <c r="E2294">
        <v>-43.804200000000002</v>
      </c>
      <c r="F2294">
        <v>-20.250599999999999</v>
      </c>
      <c r="G2294">
        <v>5059</v>
      </c>
      <c r="H2294">
        <v>4929</v>
      </c>
      <c r="I2294">
        <v>5402</v>
      </c>
      <c r="J2294">
        <v>4956</v>
      </c>
      <c r="K2294">
        <v>5015</v>
      </c>
      <c r="L2294">
        <v>4800</v>
      </c>
      <c r="M2294">
        <v>4864</v>
      </c>
      <c r="N2294">
        <v>5089</v>
      </c>
      <c r="O2294">
        <v>5820</v>
      </c>
      <c r="P2294">
        <v>5494</v>
      </c>
      <c r="Q2294">
        <v>5072</v>
      </c>
      <c r="R2294">
        <v>4533</v>
      </c>
      <c r="S2294">
        <v>4736</v>
      </c>
    </row>
    <row r="2295" spans="1:19" x14ac:dyDescent="0.25">
      <c r="A2295">
        <v>6606</v>
      </c>
      <c r="B2295" t="s">
        <v>3682</v>
      </c>
      <c r="C2295" t="s">
        <v>167</v>
      </c>
      <c r="D2295" t="s">
        <v>3664</v>
      </c>
      <c r="E2295">
        <v>-42.8643</v>
      </c>
      <c r="F2295">
        <v>-22.757000000000001</v>
      </c>
      <c r="G2295">
        <v>4991</v>
      </c>
      <c r="H2295">
        <v>5540</v>
      </c>
      <c r="I2295">
        <v>6037</v>
      </c>
      <c r="J2295">
        <v>5285</v>
      </c>
      <c r="K2295">
        <v>5114</v>
      </c>
      <c r="L2295">
        <v>4467</v>
      </c>
      <c r="M2295">
        <v>4395</v>
      </c>
      <c r="N2295">
        <v>4319</v>
      </c>
      <c r="O2295">
        <v>5031</v>
      </c>
      <c r="P2295">
        <v>4777</v>
      </c>
      <c r="Q2295">
        <v>4952</v>
      </c>
      <c r="R2295">
        <v>4720</v>
      </c>
      <c r="S2295">
        <v>5250</v>
      </c>
    </row>
    <row r="2296" spans="1:19" x14ac:dyDescent="0.25">
      <c r="A2296">
        <v>21479</v>
      </c>
      <c r="B2296" t="s">
        <v>437</v>
      </c>
      <c r="C2296" t="s">
        <v>167</v>
      </c>
      <c r="D2296" t="s">
        <v>375</v>
      </c>
      <c r="E2296">
        <v>-39.278399999999998</v>
      </c>
      <c r="F2296">
        <v>-14.788</v>
      </c>
      <c r="G2296">
        <v>4952</v>
      </c>
      <c r="H2296">
        <v>5398</v>
      </c>
      <c r="I2296">
        <v>5709</v>
      </c>
      <c r="J2296">
        <v>5533</v>
      </c>
      <c r="K2296">
        <v>4877</v>
      </c>
      <c r="L2296">
        <v>4363</v>
      </c>
      <c r="M2296">
        <v>4055</v>
      </c>
      <c r="N2296">
        <v>4281</v>
      </c>
      <c r="O2296">
        <v>4707</v>
      </c>
      <c r="P2296">
        <v>5064</v>
      </c>
      <c r="Q2296">
        <v>4985</v>
      </c>
      <c r="R2296">
        <v>4947</v>
      </c>
      <c r="S2296">
        <v>5499</v>
      </c>
    </row>
    <row r="2297" spans="1:19" x14ac:dyDescent="0.25">
      <c r="A2297">
        <v>40097</v>
      </c>
      <c r="B2297" t="s">
        <v>5451</v>
      </c>
      <c r="C2297" t="s">
        <v>167</v>
      </c>
      <c r="D2297" t="s">
        <v>5370</v>
      </c>
      <c r="E2297">
        <v>-47.773000000000003</v>
      </c>
      <c r="F2297">
        <v>-8.3933999999999997</v>
      </c>
      <c r="G2297">
        <v>5258</v>
      </c>
      <c r="H2297">
        <v>4742</v>
      </c>
      <c r="I2297">
        <v>4825</v>
      </c>
      <c r="J2297">
        <v>4852</v>
      </c>
      <c r="K2297">
        <v>5028</v>
      </c>
      <c r="L2297">
        <v>5417</v>
      </c>
      <c r="M2297">
        <v>5604</v>
      </c>
      <c r="N2297">
        <v>5724</v>
      </c>
      <c r="O2297">
        <v>6378</v>
      </c>
      <c r="P2297">
        <v>6055</v>
      </c>
      <c r="Q2297">
        <v>5228</v>
      </c>
      <c r="R2297">
        <v>4669</v>
      </c>
      <c r="S2297">
        <v>4577</v>
      </c>
    </row>
    <row r="2298" spans="1:19" x14ac:dyDescent="0.25">
      <c r="A2298">
        <v>16647</v>
      </c>
      <c r="B2298" t="s">
        <v>2441</v>
      </c>
      <c r="C2298" t="s">
        <v>167</v>
      </c>
      <c r="D2298" t="s">
        <v>1727</v>
      </c>
      <c r="E2298">
        <v>-43.307299999999998</v>
      </c>
      <c r="F2298">
        <v>-17.062899999999999</v>
      </c>
      <c r="G2298">
        <v>5569</v>
      </c>
      <c r="H2298">
        <v>5619</v>
      </c>
      <c r="I2298">
        <v>6174</v>
      </c>
      <c r="J2298">
        <v>5425</v>
      </c>
      <c r="K2298">
        <v>5317</v>
      </c>
      <c r="L2298">
        <v>5215</v>
      </c>
      <c r="M2298">
        <v>5207</v>
      </c>
      <c r="N2298">
        <v>5408</v>
      </c>
      <c r="O2298">
        <v>6156</v>
      </c>
      <c r="P2298">
        <v>6204</v>
      </c>
      <c r="Q2298">
        <v>5837</v>
      </c>
      <c r="R2298">
        <v>4895</v>
      </c>
      <c r="S2298">
        <v>5368</v>
      </c>
    </row>
    <row r="2299" spans="1:19" x14ac:dyDescent="0.25">
      <c r="A2299">
        <v>20790</v>
      </c>
      <c r="B2299" t="s">
        <v>2556</v>
      </c>
      <c r="C2299" t="s">
        <v>167</v>
      </c>
      <c r="D2299" t="s">
        <v>1727</v>
      </c>
      <c r="E2299">
        <v>-44.098300000000002</v>
      </c>
      <c r="F2299">
        <v>-15.096299999999999</v>
      </c>
      <c r="G2299">
        <v>5945</v>
      </c>
      <c r="H2299">
        <v>5872</v>
      </c>
      <c r="I2299">
        <v>6416</v>
      </c>
      <c r="J2299">
        <v>6027</v>
      </c>
      <c r="K2299">
        <v>6169</v>
      </c>
      <c r="L2299">
        <v>5734</v>
      </c>
      <c r="M2299">
        <v>5621</v>
      </c>
      <c r="N2299">
        <v>5857</v>
      </c>
      <c r="O2299">
        <v>6237</v>
      </c>
      <c r="P2299">
        <v>6268</v>
      </c>
      <c r="Q2299">
        <v>6093</v>
      </c>
      <c r="R2299">
        <v>5338</v>
      </c>
      <c r="S2299">
        <v>5713</v>
      </c>
    </row>
    <row r="2300" spans="1:19" x14ac:dyDescent="0.25">
      <c r="A2300">
        <v>22553</v>
      </c>
      <c r="B2300" t="s">
        <v>472</v>
      </c>
      <c r="C2300" t="s">
        <v>167</v>
      </c>
      <c r="D2300" t="s">
        <v>375</v>
      </c>
      <c r="E2300">
        <v>-38.996200000000002</v>
      </c>
      <c r="F2300">
        <v>-14.2789</v>
      </c>
      <c r="G2300">
        <v>5340</v>
      </c>
      <c r="H2300">
        <v>5840</v>
      </c>
      <c r="I2300">
        <v>6061</v>
      </c>
      <c r="J2300">
        <v>5957</v>
      </c>
      <c r="K2300">
        <v>5127</v>
      </c>
      <c r="L2300">
        <v>4631</v>
      </c>
      <c r="M2300">
        <v>4302</v>
      </c>
      <c r="N2300">
        <v>4514</v>
      </c>
      <c r="O2300">
        <v>5058</v>
      </c>
      <c r="P2300">
        <v>5612</v>
      </c>
      <c r="Q2300">
        <v>5566</v>
      </c>
      <c r="R2300">
        <v>5486</v>
      </c>
      <c r="S2300">
        <v>5926</v>
      </c>
    </row>
    <row r="2301" spans="1:19" x14ac:dyDescent="0.25">
      <c r="A2301">
        <v>59313</v>
      </c>
      <c r="B2301" t="s">
        <v>352</v>
      </c>
      <c r="C2301" t="s">
        <v>167</v>
      </c>
      <c r="D2301" t="s">
        <v>312</v>
      </c>
      <c r="E2301">
        <v>-58.445300000000003</v>
      </c>
      <c r="F2301">
        <v>-3.1389999999999998</v>
      </c>
      <c r="G2301">
        <v>4541</v>
      </c>
      <c r="H2301">
        <v>4026</v>
      </c>
      <c r="I2301">
        <v>4133</v>
      </c>
      <c r="J2301">
        <v>4144</v>
      </c>
      <c r="K2301">
        <v>4021</v>
      </c>
      <c r="L2301">
        <v>4057</v>
      </c>
      <c r="M2301">
        <v>4691</v>
      </c>
      <c r="N2301">
        <v>4693</v>
      </c>
      <c r="O2301">
        <v>5279</v>
      </c>
      <c r="P2301">
        <v>5269</v>
      </c>
      <c r="Q2301">
        <v>5042</v>
      </c>
      <c r="R2301">
        <v>4800</v>
      </c>
      <c r="S2301">
        <v>4337</v>
      </c>
    </row>
    <row r="2302" spans="1:19" x14ac:dyDescent="0.25">
      <c r="A2302">
        <v>38647</v>
      </c>
      <c r="B2302" t="s">
        <v>3305</v>
      </c>
      <c r="C2302" t="s">
        <v>167</v>
      </c>
      <c r="D2302" t="s">
        <v>3284</v>
      </c>
      <c r="E2302">
        <v>-38.697800000000001</v>
      </c>
      <c r="F2302">
        <v>-8.8226999999999993</v>
      </c>
      <c r="G2302">
        <v>5822</v>
      </c>
      <c r="H2302">
        <v>6158</v>
      </c>
      <c r="I2302">
        <v>6127</v>
      </c>
      <c r="J2302">
        <v>6326</v>
      </c>
      <c r="K2302">
        <v>5871</v>
      </c>
      <c r="L2302">
        <v>5188</v>
      </c>
      <c r="M2302">
        <v>4873</v>
      </c>
      <c r="N2302">
        <v>5105</v>
      </c>
      <c r="O2302">
        <v>5620</v>
      </c>
      <c r="P2302">
        <v>6163</v>
      </c>
      <c r="Q2302">
        <v>6093</v>
      </c>
      <c r="R2302">
        <v>6189</v>
      </c>
      <c r="S2302">
        <v>6153</v>
      </c>
    </row>
    <row r="2303" spans="1:19" x14ac:dyDescent="0.25">
      <c r="A2303">
        <v>2050</v>
      </c>
      <c r="B2303" t="s">
        <v>4146</v>
      </c>
      <c r="C2303" t="s">
        <v>167</v>
      </c>
      <c r="D2303" t="s">
        <v>3898</v>
      </c>
      <c r="E2303">
        <v>-55.245100000000001</v>
      </c>
      <c r="F2303">
        <v>-28.791699999999999</v>
      </c>
      <c r="G2303">
        <v>4985</v>
      </c>
      <c r="H2303">
        <v>5819</v>
      </c>
      <c r="I2303">
        <v>5864</v>
      </c>
      <c r="J2303">
        <v>5660</v>
      </c>
      <c r="K2303">
        <v>4918</v>
      </c>
      <c r="L2303">
        <v>4138</v>
      </c>
      <c r="M2303">
        <v>3534</v>
      </c>
      <c r="N2303">
        <v>3885</v>
      </c>
      <c r="O2303">
        <v>4575</v>
      </c>
      <c r="P2303">
        <v>4546</v>
      </c>
      <c r="Q2303">
        <v>5192</v>
      </c>
      <c r="R2303">
        <v>5805</v>
      </c>
      <c r="S2303">
        <v>5883</v>
      </c>
    </row>
    <row r="2304" spans="1:19" x14ac:dyDescent="0.25">
      <c r="A2304">
        <v>25469</v>
      </c>
      <c r="B2304" t="s">
        <v>555</v>
      </c>
      <c r="C2304" t="s">
        <v>167</v>
      </c>
      <c r="D2304" t="s">
        <v>375</v>
      </c>
      <c r="E2304">
        <v>-40.963799999999999</v>
      </c>
      <c r="F2304">
        <v>-12.982200000000001</v>
      </c>
      <c r="G2304">
        <v>5159</v>
      </c>
      <c r="H2304">
        <v>5492</v>
      </c>
      <c r="I2304">
        <v>5889</v>
      </c>
      <c r="J2304">
        <v>5678</v>
      </c>
      <c r="K2304">
        <v>5021</v>
      </c>
      <c r="L2304">
        <v>4622</v>
      </c>
      <c r="M2304">
        <v>4298</v>
      </c>
      <c r="N2304">
        <v>4469</v>
      </c>
      <c r="O2304">
        <v>5025</v>
      </c>
      <c r="P2304">
        <v>5617</v>
      </c>
      <c r="Q2304">
        <v>5345</v>
      </c>
      <c r="R2304">
        <v>5078</v>
      </c>
      <c r="S2304">
        <v>5373</v>
      </c>
    </row>
    <row r="2305" spans="1:19" x14ac:dyDescent="0.25">
      <c r="A2305">
        <v>22758</v>
      </c>
      <c r="B2305" t="s">
        <v>478</v>
      </c>
      <c r="C2305" t="s">
        <v>167</v>
      </c>
      <c r="D2305" t="s">
        <v>375</v>
      </c>
      <c r="E2305">
        <v>-40.003799999999998</v>
      </c>
      <c r="F2305">
        <v>-14.1639</v>
      </c>
      <c r="G2305">
        <v>4933</v>
      </c>
      <c r="H2305">
        <v>5423</v>
      </c>
      <c r="I2305">
        <v>5733</v>
      </c>
      <c r="J2305">
        <v>5536</v>
      </c>
      <c r="K2305">
        <v>4816</v>
      </c>
      <c r="L2305">
        <v>4400</v>
      </c>
      <c r="M2305">
        <v>4034</v>
      </c>
      <c r="N2305">
        <v>4157</v>
      </c>
      <c r="O2305">
        <v>4553</v>
      </c>
      <c r="P2305">
        <v>5056</v>
      </c>
      <c r="Q2305">
        <v>5031</v>
      </c>
      <c r="R2305">
        <v>4990</v>
      </c>
      <c r="S2305">
        <v>5468</v>
      </c>
    </row>
    <row r="2306" spans="1:19" x14ac:dyDescent="0.25">
      <c r="A2306">
        <v>22544</v>
      </c>
      <c r="B2306" t="s">
        <v>468</v>
      </c>
      <c r="C2306" t="s">
        <v>167</v>
      </c>
      <c r="D2306" t="s">
        <v>375</v>
      </c>
      <c r="E2306">
        <v>-39.843899999999998</v>
      </c>
      <c r="F2306">
        <v>-14.283799999999999</v>
      </c>
      <c r="G2306">
        <v>4906</v>
      </c>
      <c r="H2306">
        <v>5382</v>
      </c>
      <c r="I2306">
        <v>5660</v>
      </c>
      <c r="J2306">
        <v>5545</v>
      </c>
      <c r="K2306">
        <v>4894</v>
      </c>
      <c r="L2306">
        <v>4348</v>
      </c>
      <c r="M2306">
        <v>4024</v>
      </c>
      <c r="N2306">
        <v>4220</v>
      </c>
      <c r="O2306">
        <v>4579</v>
      </c>
      <c r="P2306">
        <v>4968</v>
      </c>
      <c r="Q2306">
        <v>4927</v>
      </c>
      <c r="R2306">
        <v>4878</v>
      </c>
      <c r="S2306">
        <v>5453</v>
      </c>
    </row>
    <row r="2307" spans="1:19" x14ac:dyDescent="0.25">
      <c r="A2307">
        <v>18684</v>
      </c>
      <c r="B2307" t="s">
        <v>393</v>
      </c>
      <c r="C2307" t="s">
        <v>167</v>
      </c>
      <c r="D2307" t="s">
        <v>375</v>
      </c>
      <c r="E2307">
        <v>-39.613599999999998</v>
      </c>
      <c r="F2307">
        <v>-16.0824</v>
      </c>
      <c r="G2307">
        <v>4945</v>
      </c>
      <c r="H2307">
        <v>5419</v>
      </c>
      <c r="I2307">
        <v>5751</v>
      </c>
      <c r="J2307">
        <v>5440</v>
      </c>
      <c r="K2307">
        <v>4989</v>
      </c>
      <c r="L2307">
        <v>4354</v>
      </c>
      <c r="M2307">
        <v>4074</v>
      </c>
      <c r="N2307">
        <v>4211</v>
      </c>
      <c r="O2307">
        <v>4688</v>
      </c>
      <c r="P2307">
        <v>5083</v>
      </c>
      <c r="Q2307">
        <v>4997</v>
      </c>
      <c r="R2307">
        <v>4888</v>
      </c>
      <c r="S2307">
        <v>5443</v>
      </c>
    </row>
    <row r="2308" spans="1:19" x14ac:dyDescent="0.25">
      <c r="A2308">
        <v>11678</v>
      </c>
      <c r="B2308" t="s">
        <v>1024</v>
      </c>
      <c r="C2308" t="s">
        <v>167</v>
      </c>
      <c r="D2308" t="s">
        <v>979</v>
      </c>
      <c r="E2308">
        <v>-40.860500000000002</v>
      </c>
      <c r="F2308">
        <v>-19.802299999999999</v>
      </c>
      <c r="G2308">
        <v>4985</v>
      </c>
      <c r="H2308">
        <v>5432</v>
      </c>
      <c r="I2308">
        <v>6021</v>
      </c>
      <c r="J2308">
        <v>5405</v>
      </c>
      <c r="K2308">
        <v>5136</v>
      </c>
      <c r="L2308">
        <v>4650</v>
      </c>
      <c r="M2308">
        <v>4431</v>
      </c>
      <c r="N2308">
        <v>4492</v>
      </c>
      <c r="O2308">
        <v>4947</v>
      </c>
      <c r="P2308">
        <v>4992</v>
      </c>
      <c r="Q2308">
        <v>4764</v>
      </c>
      <c r="R2308">
        <v>4504</v>
      </c>
      <c r="S2308">
        <v>5047</v>
      </c>
    </row>
    <row r="2309" spans="1:19" x14ac:dyDescent="0.25">
      <c r="A2309">
        <v>30904</v>
      </c>
      <c r="B2309" t="s">
        <v>734</v>
      </c>
      <c r="C2309" t="s">
        <v>167</v>
      </c>
      <c r="D2309" t="s">
        <v>375</v>
      </c>
      <c r="E2309">
        <v>-42.399799999999999</v>
      </c>
      <c r="F2309">
        <v>-11.0101</v>
      </c>
      <c r="G2309">
        <v>6062</v>
      </c>
      <c r="H2309">
        <v>6087</v>
      </c>
      <c r="I2309">
        <v>6123</v>
      </c>
      <c r="J2309">
        <v>6235</v>
      </c>
      <c r="K2309">
        <v>5835</v>
      </c>
      <c r="L2309">
        <v>5650</v>
      </c>
      <c r="M2309">
        <v>5640</v>
      </c>
      <c r="N2309">
        <v>5814</v>
      </c>
      <c r="O2309">
        <v>6428</v>
      </c>
      <c r="P2309">
        <v>6561</v>
      </c>
      <c r="Q2309">
        <v>6338</v>
      </c>
      <c r="R2309">
        <v>6037</v>
      </c>
      <c r="S2309">
        <v>5995</v>
      </c>
    </row>
    <row r="2310" spans="1:19" x14ac:dyDescent="0.25">
      <c r="A2310">
        <v>6459</v>
      </c>
      <c r="B2310" t="s">
        <v>3668</v>
      </c>
      <c r="C2310" t="s">
        <v>167</v>
      </c>
      <c r="D2310" t="s">
        <v>3664</v>
      </c>
      <c r="E2310">
        <v>-43.780200000000001</v>
      </c>
      <c r="F2310">
        <v>-22.864100000000001</v>
      </c>
      <c r="G2310">
        <v>4901</v>
      </c>
      <c r="H2310">
        <v>5301</v>
      </c>
      <c r="I2310">
        <v>5903</v>
      </c>
      <c r="J2310">
        <v>5203</v>
      </c>
      <c r="K2310">
        <v>5127</v>
      </c>
      <c r="L2310">
        <v>4463</v>
      </c>
      <c r="M2310">
        <v>4291</v>
      </c>
      <c r="N2310">
        <v>4257</v>
      </c>
      <c r="O2310">
        <v>5004</v>
      </c>
      <c r="P2310">
        <v>4641</v>
      </c>
      <c r="Q2310">
        <v>4806</v>
      </c>
      <c r="R2310">
        <v>4666</v>
      </c>
      <c r="S2310">
        <v>5152</v>
      </c>
    </row>
    <row r="2311" spans="1:19" x14ac:dyDescent="0.25">
      <c r="A2311">
        <v>6795</v>
      </c>
      <c r="B2311" t="s">
        <v>3282</v>
      </c>
      <c r="C2311" t="s">
        <v>167</v>
      </c>
      <c r="D2311" t="s">
        <v>2912</v>
      </c>
      <c r="E2311">
        <v>-51.967799999999997</v>
      </c>
      <c r="F2311">
        <v>-22.6187</v>
      </c>
      <c r="G2311">
        <v>5275</v>
      </c>
      <c r="H2311">
        <v>5394</v>
      </c>
      <c r="I2311">
        <v>5721</v>
      </c>
      <c r="J2311">
        <v>5727</v>
      </c>
      <c r="K2311">
        <v>5454</v>
      </c>
      <c r="L2311">
        <v>4680</v>
      </c>
      <c r="M2311">
        <v>4491</v>
      </c>
      <c r="N2311">
        <v>4632</v>
      </c>
      <c r="O2311">
        <v>5488</v>
      </c>
      <c r="P2311">
        <v>5121</v>
      </c>
      <c r="Q2311">
        <v>5360</v>
      </c>
      <c r="R2311">
        <v>5583</v>
      </c>
      <c r="S2311">
        <v>5654</v>
      </c>
    </row>
    <row r="2312" spans="1:19" x14ac:dyDescent="0.25">
      <c r="A2312">
        <v>10560</v>
      </c>
      <c r="B2312" t="s">
        <v>2051</v>
      </c>
      <c r="C2312" t="s">
        <v>167</v>
      </c>
      <c r="D2312" t="s">
        <v>1727</v>
      </c>
      <c r="E2312">
        <v>-44.487900000000003</v>
      </c>
      <c r="F2312">
        <v>-20.395199999999999</v>
      </c>
      <c r="G2312">
        <v>5247</v>
      </c>
      <c r="H2312">
        <v>5065</v>
      </c>
      <c r="I2312">
        <v>5529</v>
      </c>
      <c r="J2312">
        <v>5118</v>
      </c>
      <c r="K2312">
        <v>5268</v>
      </c>
      <c r="L2312">
        <v>5034</v>
      </c>
      <c r="M2312">
        <v>5046</v>
      </c>
      <c r="N2312">
        <v>5271</v>
      </c>
      <c r="O2312">
        <v>5995</v>
      </c>
      <c r="P2312">
        <v>5704</v>
      </c>
      <c r="Q2312">
        <v>5289</v>
      </c>
      <c r="R2312">
        <v>4730</v>
      </c>
      <c r="S2312">
        <v>4915</v>
      </c>
    </row>
    <row r="2313" spans="1:19" x14ac:dyDescent="0.25">
      <c r="A2313">
        <v>19011</v>
      </c>
      <c r="B2313" t="s">
        <v>1207</v>
      </c>
      <c r="C2313" t="s">
        <v>167</v>
      </c>
      <c r="D2313" t="s">
        <v>1058</v>
      </c>
      <c r="E2313">
        <v>-49.603299999999997</v>
      </c>
      <c r="F2313">
        <v>-15.9192</v>
      </c>
      <c r="G2313">
        <v>5448</v>
      </c>
      <c r="H2313">
        <v>5012</v>
      </c>
      <c r="I2313">
        <v>5456</v>
      </c>
      <c r="J2313">
        <v>5307</v>
      </c>
      <c r="K2313">
        <v>5613</v>
      </c>
      <c r="L2313">
        <v>5623</v>
      </c>
      <c r="M2313">
        <v>5524</v>
      </c>
      <c r="N2313">
        <v>5551</v>
      </c>
      <c r="O2313">
        <v>6329</v>
      </c>
      <c r="P2313">
        <v>5710</v>
      </c>
      <c r="Q2313">
        <v>5416</v>
      </c>
      <c r="R2313">
        <v>4915</v>
      </c>
      <c r="S2313">
        <v>4924</v>
      </c>
    </row>
    <row r="2314" spans="1:19" x14ac:dyDescent="0.25">
      <c r="A2314">
        <v>19226</v>
      </c>
      <c r="B2314" t="s">
        <v>1214</v>
      </c>
      <c r="C2314" t="s">
        <v>167</v>
      </c>
      <c r="D2314" t="s">
        <v>1058</v>
      </c>
      <c r="E2314">
        <v>-49.634</v>
      </c>
      <c r="F2314">
        <v>-15.761100000000001</v>
      </c>
      <c r="G2314">
        <v>5433</v>
      </c>
      <c r="H2314">
        <v>4979</v>
      </c>
      <c r="I2314">
        <v>5464</v>
      </c>
      <c r="J2314">
        <v>5329</v>
      </c>
      <c r="K2314">
        <v>5635</v>
      </c>
      <c r="L2314">
        <v>5639</v>
      </c>
      <c r="M2314">
        <v>5466</v>
      </c>
      <c r="N2314">
        <v>5415</v>
      </c>
      <c r="O2314">
        <v>6267</v>
      </c>
      <c r="P2314">
        <v>5687</v>
      </c>
      <c r="Q2314">
        <v>5451</v>
      </c>
      <c r="R2314">
        <v>4906</v>
      </c>
      <c r="S2314">
        <v>4965</v>
      </c>
    </row>
    <row r="2315" spans="1:19" x14ac:dyDescent="0.25">
      <c r="A2315">
        <v>50185</v>
      </c>
      <c r="B2315" t="s">
        <v>5481</v>
      </c>
      <c r="C2315" t="s">
        <v>167</v>
      </c>
      <c r="D2315" t="s">
        <v>5370</v>
      </c>
      <c r="E2315">
        <v>-47.479799999999997</v>
      </c>
      <c r="F2315">
        <v>-5.7766000000000002</v>
      </c>
      <c r="G2315">
        <v>5095</v>
      </c>
      <c r="H2315">
        <v>4503</v>
      </c>
      <c r="I2315">
        <v>4644</v>
      </c>
      <c r="J2315">
        <v>4770</v>
      </c>
      <c r="K2315">
        <v>4919</v>
      </c>
      <c r="L2315">
        <v>5079</v>
      </c>
      <c r="M2315">
        <v>5419</v>
      </c>
      <c r="N2315">
        <v>5601</v>
      </c>
      <c r="O2315">
        <v>6015</v>
      </c>
      <c r="P2315">
        <v>5638</v>
      </c>
      <c r="Q2315">
        <v>5180</v>
      </c>
      <c r="R2315">
        <v>4777</v>
      </c>
      <c r="S2315">
        <v>4592</v>
      </c>
    </row>
    <row r="2316" spans="1:19" x14ac:dyDescent="0.25">
      <c r="A2316">
        <v>5810</v>
      </c>
      <c r="B2316" t="s">
        <v>4793</v>
      </c>
      <c r="C2316" t="s">
        <v>167</v>
      </c>
      <c r="D2316" t="s">
        <v>4704</v>
      </c>
      <c r="E2316">
        <v>-49.092399999999998</v>
      </c>
      <c r="F2316">
        <v>-23.421800000000001</v>
      </c>
      <c r="G2316">
        <v>5039</v>
      </c>
      <c r="H2316">
        <v>5058</v>
      </c>
      <c r="I2316">
        <v>5531</v>
      </c>
      <c r="J2316">
        <v>5350</v>
      </c>
      <c r="K2316">
        <v>5212</v>
      </c>
      <c r="L2316">
        <v>4466</v>
      </c>
      <c r="M2316">
        <v>4257</v>
      </c>
      <c r="N2316">
        <v>4401</v>
      </c>
      <c r="O2316">
        <v>5327</v>
      </c>
      <c r="P2316">
        <v>4961</v>
      </c>
      <c r="Q2316">
        <v>5156</v>
      </c>
      <c r="R2316">
        <v>5325</v>
      </c>
      <c r="S2316">
        <v>5428</v>
      </c>
    </row>
    <row r="2317" spans="1:19" x14ac:dyDescent="0.25">
      <c r="A2317">
        <v>38278</v>
      </c>
      <c r="B2317" t="s">
        <v>3297</v>
      </c>
      <c r="C2317" t="s">
        <v>167</v>
      </c>
      <c r="D2317" t="s">
        <v>3284</v>
      </c>
      <c r="E2317">
        <v>-37.421399999999998</v>
      </c>
      <c r="F2317">
        <v>-8.9469999999999992</v>
      </c>
      <c r="G2317">
        <v>5619</v>
      </c>
      <c r="H2317">
        <v>6023</v>
      </c>
      <c r="I2317">
        <v>5951</v>
      </c>
      <c r="J2317">
        <v>6185</v>
      </c>
      <c r="K2317">
        <v>5707</v>
      </c>
      <c r="L2317">
        <v>4810</v>
      </c>
      <c r="M2317">
        <v>4353</v>
      </c>
      <c r="N2317">
        <v>4519</v>
      </c>
      <c r="O2317">
        <v>5215</v>
      </c>
      <c r="P2317">
        <v>6028</v>
      </c>
      <c r="Q2317">
        <v>6183</v>
      </c>
      <c r="R2317">
        <v>6384</v>
      </c>
      <c r="S2317">
        <v>6077</v>
      </c>
    </row>
    <row r="2318" spans="1:19" x14ac:dyDescent="0.25">
      <c r="A2318">
        <v>54366</v>
      </c>
      <c r="B2318" t="s">
        <v>878</v>
      </c>
      <c r="C2318" t="s">
        <v>167</v>
      </c>
      <c r="D2318" t="s">
        <v>792</v>
      </c>
      <c r="E2318">
        <v>-37.833300000000001</v>
      </c>
      <c r="F2318">
        <v>-4.6718999999999999</v>
      </c>
      <c r="G2318">
        <v>5818</v>
      </c>
      <c r="H2318">
        <v>5611</v>
      </c>
      <c r="I2318">
        <v>5784</v>
      </c>
      <c r="J2318">
        <v>5849</v>
      </c>
      <c r="K2318">
        <v>5406</v>
      </c>
      <c r="L2318">
        <v>5498</v>
      </c>
      <c r="M2318">
        <v>5274</v>
      </c>
      <c r="N2318">
        <v>5556</v>
      </c>
      <c r="O2318">
        <v>6151</v>
      </c>
      <c r="P2318">
        <v>6355</v>
      </c>
      <c r="Q2318">
        <v>6280</v>
      </c>
      <c r="R2318">
        <v>6211</v>
      </c>
      <c r="S2318">
        <v>5843</v>
      </c>
    </row>
    <row r="2319" spans="1:19" x14ac:dyDescent="0.25">
      <c r="A2319">
        <v>44062</v>
      </c>
      <c r="B2319" t="s">
        <v>3525</v>
      </c>
      <c r="C2319" t="s">
        <v>167</v>
      </c>
      <c r="D2319" t="s">
        <v>3448</v>
      </c>
      <c r="E2319">
        <v>-41.4803</v>
      </c>
      <c r="F2319">
        <v>-7.4490999999999996</v>
      </c>
      <c r="G2319">
        <v>5837</v>
      </c>
      <c r="H2319">
        <v>5294</v>
      </c>
      <c r="I2319">
        <v>5370</v>
      </c>
      <c r="J2319">
        <v>5591</v>
      </c>
      <c r="K2319">
        <v>5486</v>
      </c>
      <c r="L2319">
        <v>5549</v>
      </c>
      <c r="M2319">
        <v>5578</v>
      </c>
      <c r="N2319">
        <v>5942</v>
      </c>
      <c r="O2319">
        <v>6466</v>
      </c>
      <c r="P2319">
        <v>6752</v>
      </c>
      <c r="Q2319">
        <v>6379</v>
      </c>
      <c r="R2319">
        <v>6045</v>
      </c>
      <c r="S2319">
        <v>5591</v>
      </c>
    </row>
    <row r="2320" spans="1:19" x14ac:dyDescent="0.25">
      <c r="A2320">
        <v>3663</v>
      </c>
      <c r="B2320" t="s">
        <v>4691</v>
      </c>
      <c r="C2320" t="s">
        <v>167</v>
      </c>
      <c r="D2320" t="s">
        <v>4434</v>
      </c>
      <c r="E2320">
        <v>-49.909599999999998</v>
      </c>
      <c r="F2320">
        <v>-26.339500000000001</v>
      </c>
      <c r="G2320">
        <v>4342</v>
      </c>
      <c r="H2320">
        <v>4862</v>
      </c>
      <c r="I2320">
        <v>4858</v>
      </c>
      <c r="J2320">
        <v>4808</v>
      </c>
      <c r="K2320">
        <v>4179</v>
      </c>
      <c r="L2320">
        <v>3705</v>
      </c>
      <c r="M2320">
        <v>3314</v>
      </c>
      <c r="N2320">
        <v>3632</v>
      </c>
      <c r="O2320">
        <v>4542</v>
      </c>
      <c r="P2320">
        <v>4085</v>
      </c>
      <c r="Q2320">
        <v>4298</v>
      </c>
      <c r="R2320">
        <v>4867</v>
      </c>
      <c r="S2320">
        <v>4949</v>
      </c>
    </row>
    <row r="2321" spans="1:19" x14ac:dyDescent="0.25">
      <c r="A2321">
        <v>52847</v>
      </c>
      <c r="B2321" t="s">
        <v>1360</v>
      </c>
      <c r="C2321" t="s">
        <v>167</v>
      </c>
      <c r="D2321" t="s">
        <v>1298</v>
      </c>
      <c r="E2321">
        <v>-45.7881</v>
      </c>
      <c r="F2321">
        <v>-5.1429</v>
      </c>
      <c r="G2321">
        <v>5144</v>
      </c>
      <c r="H2321">
        <v>4505</v>
      </c>
      <c r="I2321">
        <v>4768</v>
      </c>
      <c r="J2321">
        <v>4878</v>
      </c>
      <c r="K2321">
        <v>4953</v>
      </c>
      <c r="L2321">
        <v>4976</v>
      </c>
      <c r="M2321">
        <v>5299</v>
      </c>
      <c r="N2321">
        <v>5552</v>
      </c>
      <c r="O2321">
        <v>5914</v>
      </c>
      <c r="P2321">
        <v>5933</v>
      </c>
      <c r="Q2321">
        <v>5344</v>
      </c>
      <c r="R2321">
        <v>4911</v>
      </c>
      <c r="S2321">
        <v>4699</v>
      </c>
    </row>
    <row r="2322" spans="1:19" x14ac:dyDescent="0.25">
      <c r="A2322">
        <v>16082</v>
      </c>
      <c r="B2322" t="s">
        <v>2425</v>
      </c>
      <c r="C2322" t="s">
        <v>167</v>
      </c>
      <c r="D2322" t="s">
        <v>1727</v>
      </c>
      <c r="E2322">
        <v>-41.67</v>
      </c>
      <c r="F2322">
        <v>-17.401900000000001</v>
      </c>
      <c r="G2322">
        <v>4977</v>
      </c>
      <c r="H2322">
        <v>5454</v>
      </c>
      <c r="I2322">
        <v>5988</v>
      </c>
      <c r="J2322">
        <v>5322</v>
      </c>
      <c r="K2322">
        <v>4838</v>
      </c>
      <c r="L2322">
        <v>4394</v>
      </c>
      <c r="M2322">
        <v>4208</v>
      </c>
      <c r="N2322">
        <v>4313</v>
      </c>
      <c r="O2322">
        <v>4986</v>
      </c>
      <c r="P2322">
        <v>5199</v>
      </c>
      <c r="Q2322">
        <v>5188</v>
      </c>
      <c r="R2322">
        <v>4638</v>
      </c>
      <c r="S2322">
        <v>5194</v>
      </c>
    </row>
    <row r="2323" spans="1:19" x14ac:dyDescent="0.25">
      <c r="A2323">
        <v>4332</v>
      </c>
      <c r="B2323" t="s">
        <v>3029</v>
      </c>
      <c r="C2323" t="s">
        <v>167</v>
      </c>
      <c r="D2323" t="s">
        <v>2912</v>
      </c>
      <c r="E2323">
        <v>-54.300600000000003</v>
      </c>
      <c r="F2323">
        <v>-25.1371</v>
      </c>
      <c r="G2323">
        <v>5028</v>
      </c>
      <c r="H2323">
        <v>5681</v>
      </c>
      <c r="I2323">
        <v>5660</v>
      </c>
      <c r="J2323">
        <v>5687</v>
      </c>
      <c r="K2323">
        <v>5002</v>
      </c>
      <c r="L2323">
        <v>4209</v>
      </c>
      <c r="M2323">
        <v>3832</v>
      </c>
      <c r="N2323">
        <v>4026</v>
      </c>
      <c r="O2323">
        <v>4949</v>
      </c>
      <c r="P2323">
        <v>4699</v>
      </c>
      <c r="Q2323">
        <v>5187</v>
      </c>
      <c r="R2323">
        <v>5590</v>
      </c>
      <c r="S2323">
        <v>5811</v>
      </c>
    </row>
    <row r="2324" spans="1:19" x14ac:dyDescent="0.25">
      <c r="A2324">
        <v>56701</v>
      </c>
      <c r="B2324" t="s">
        <v>923</v>
      </c>
      <c r="C2324" t="s">
        <v>167</v>
      </c>
      <c r="D2324" t="s">
        <v>792</v>
      </c>
      <c r="E2324">
        <v>-38.530099999999997</v>
      </c>
      <c r="F2324">
        <v>-3.9662000000000002</v>
      </c>
      <c r="G2324">
        <v>5590</v>
      </c>
      <c r="H2324">
        <v>5372</v>
      </c>
      <c r="I2324">
        <v>5436</v>
      </c>
      <c r="J2324">
        <v>5394</v>
      </c>
      <c r="K2324">
        <v>4853</v>
      </c>
      <c r="L2324">
        <v>5240</v>
      </c>
      <c r="M2324">
        <v>5274</v>
      </c>
      <c r="N2324">
        <v>5545</v>
      </c>
      <c r="O2324">
        <v>6147</v>
      </c>
      <c r="P2324">
        <v>6195</v>
      </c>
      <c r="Q2324">
        <v>6131</v>
      </c>
      <c r="R2324">
        <v>6005</v>
      </c>
      <c r="S2324">
        <v>5485</v>
      </c>
    </row>
    <row r="2325" spans="1:19" x14ac:dyDescent="0.25">
      <c r="A2325">
        <v>55554</v>
      </c>
      <c r="B2325" t="s">
        <v>2601</v>
      </c>
      <c r="C2325" t="s">
        <v>167</v>
      </c>
      <c r="D2325" t="s">
        <v>2567</v>
      </c>
      <c r="E2325">
        <v>-55.993099999999998</v>
      </c>
      <c r="F2325">
        <v>-4.2671000000000001</v>
      </c>
      <c r="G2325">
        <v>4682</v>
      </c>
      <c r="H2325">
        <v>4202</v>
      </c>
      <c r="I2325">
        <v>4337</v>
      </c>
      <c r="J2325">
        <v>4390</v>
      </c>
      <c r="K2325">
        <v>4287</v>
      </c>
      <c r="L2325">
        <v>4350</v>
      </c>
      <c r="M2325">
        <v>4691</v>
      </c>
      <c r="N2325">
        <v>4671</v>
      </c>
      <c r="O2325">
        <v>5307</v>
      </c>
      <c r="P2325">
        <v>5203</v>
      </c>
      <c r="Q2325">
        <v>5209</v>
      </c>
      <c r="R2325">
        <v>4945</v>
      </c>
      <c r="S2325">
        <v>4596</v>
      </c>
    </row>
    <row r="2326" spans="1:19" x14ac:dyDescent="0.25">
      <c r="A2326">
        <v>12854</v>
      </c>
      <c r="B2326" t="s">
        <v>1059</v>
      </c>
      <c r="C2326" t="s">
        <v>167</v>
      </c>
      <c r="D2326" t="s">
        <v>1058</v>
      </c>
      <c r="E2326">
        <v>-51.549900000000001</v>
      </c>
      <c r="F2326">
        <v>-19.067799999999998</v>
      </c>
      <c r="G2326">
        <v>5460</v>
      </c>
      <c r="H2326">
        <v>5230</v>
      </c>
      <c r="I2326">
        <v>5605</v>
      </c>
      <c r="J2326">
        <v>5542</v>
      </c>
      <c r="K2326">
        <v>5689</v>
      </c>
      <c r="L2326">
        <v>5327</v>
      </c>
      <c r="M2326">
        <v>5164</v>
      </c>
      <c r="N2326">
        <v>5346</v>
      </c>
      <c r="O2326">
        <v>6003</v>
      </c>
      <c r="P2326">
        <v>5465</v>
      </c>
      <c r="Q2326">
        <v>5423</v>
      </c>
      <c r="R2326">
        <v>5301</v>
      </c>
      <c r="S2326">
        <v>5421</v>
      </c>
    </row>
    <row r="2327" spans="1:19" x14ac:dyDescent="0.25">
      <c r="A2327">
        <v>51050</v>
      </c>
      <c r="B2327" t="s">
        <v>1059</v>
      </c>
      <c r="C2327" t="s">
        <v>167</v>
      </c>
      <c r="D2327" t="s">
        <v>3752</v>
      </c>
      <c r="E2327">
        <v>-36.867600000000003</v>
      </c>
      <c r="F2327">
        <v>-5.6409000000000002</v>
      </c>
      <c r="G2327">
        <v>5806</v>
      </c>
      <c r="H2327">
        <v>5626</v>
      </c>
      <c r="I2327">
        <v>5880</v>
      </c>
      <c r="J2327">
        <v>5927</v>
      </c>
      <c r="K2327">
        <v>5761</v>
      </c>
      <c r="L2327">
        <v>5484</v>
      </c>
      <c r="M2327">
        <v>5080</v>
      </c>
      <c r="N2327">
        <v>5347</v>
      </c>
      <c r="O2327">
        <v>6013</v>
      </c>
      <c r="P2327">
        <v>6303</v>
      </c>
      <c r="Q2327">
        <v>6299</v>
      </c>
      <c r="R2327">
        <v>6208</v>
      </c>
      <c r="S2327">
        <v>5749</v>
      </c>
    </row>
    <row r="2328" spans="1:19" x14ac:dyDescent="0.25">
      <c r="A2328">
        <v>3362</v>
      </c>
      <c r="B2328" t="s">
        <v>4626</v>
      </c>
      <c r="C2328" t="s">
        <v>167</v>
      </c>
      <c r="D2328" t="s">
        <v>4434</v>
      </c>
      <c r="E2328">
        <v>-48.670900000000003</v>
      </c>
      <c r="F2328">
        <v>-26.910599999999999</v>
      </c>
      <c r="G2328">
        <v>4354</v>
      </c>
      <c r="H2328">
        <v>5132</v>
      </c>
      <c r="I2328">
        <v>5211</v>
      </c>
      <c r="J2328">
        <v>4921</v>
      </c>
      <c r="K2328">
        <v>4364</v>
      </c>
      <c r="L2328">
        <v>3899</v>
      </c>
      <c r="M2328">
        <v>3377</v>
      </c>
      <c r="N2328">
        <v>3455</v>
      </c>
      <c r="O2328">
        <v>3972</v>
      </c>
      <c r="P2328">
        <v>3800</v>
      </c>
      <c r="Q2328">
        <v>4132</v>
      </c>
      <c r="R2328">
        <v>4914</v>
      </c>
      <c r="S2328">
        <v>5065</v>
      </c>
    </row>
    <row r="2329" spans="1:19" x14ac:dyDescent="0.25">
      <c r="A2329">
        <v>8949</v>
      </c>
      <c r="B2329" t="s">
        <v>5135</v>
      </c>
      <c r="C2329" t="s">
        <v>167</v>
      </c>
      <c r="D2329" t="s">
        <v>4704</v>
      </c>
      <c r="E2329">
        <v>-49.053899999999999</v>
      </c>
      <c r="F2329">
        <v>-21.318000000000001</v>
      </c>
      <c r="G2329">
        <v>5335</v>
      </c>
      <c r="H2329">
        <v>5272</v>
      </c>
      <c r="I2329">
        <v>5612</v>
      </c>
      <c r="J2329">
        <v>5394</v>
      </c>
      <c r="K2329">
        <v>5438</v>
      </c>
      <c r="L2329">
        <v>4972</v>
      </c>
      <c r="M2329">
        <v>4840</v>
      </c>
      <c r="N2329">
        <v>5029</v>
      </c>
      <c r="O2329">
        <v>5817</v>
      </c>
      <c r="P2329">
        <v>5393</v>
      </c>
      <c r="Q2329">
        <v>5466</v>
      </c>
      <c r="R2329">
        <v>5369</v>
      </c>
      <c r="S2329">
        <v>5413</v>
      </c>
    </row>
    <row r="2330" spans="1:19" x14ac:dyDescent="0.25">
      <c r="A2330">
        <v>7757</v>
      </c>
      <c r="B2330" t="s">
        <v>5032</v>
      </c>
      <c r="C2330" t="s">
        <v>167</v>
      </c>
      <c r="D2330" t="s">
        <v>4704</v>
      </c>
      <c r="E2330">
        <v>-48.810699999999997</v>
      </c>
      <c r="F2330">
        <v>-21.985900000000001</v>
      </c>
      <c r="G2330">
        <v>5303</v>
      </c>
      <c r="H2330">
        <v>5255</v>
      </c>
      <c r="I2330">
        <v>5685</v>
      </c>
      <c r="J2330">
        <v>5514</v>
      </c>
      <c r="K2330">
        <v>5469</v>
      </c>
      <c r="L2330">
        <v>4799</v>
      </c>
      <c r="M2330">
        <v>4721</v>
      </c>
      <c r="N2330">
        <v>4868</v>
      </c>
      <c r="O2330">
        <v>5592</v>
      </c>
      <c r="P2330">
        <v>5233</v>
      </c>
      <c r="Q2330">
        <v>5489</v>
      </c>
      <c r="R2330">
        <v>5458</v>
      </c>
      <c r="S2330">
        <v>5552</v>
      </c>
    </row>
    <row r="2331" spans="1:19" x14ac:dyDescent="0.25">
      <c r="A2331">
        <v>20833</v>
      </c>
      <c r="B2331" t="s">
        <v>414</v>
      </c>
      <c r="C2331" t="s">
        <v>167</v>
      </c>
      <c r="D2331" t="s">
        <v>375</v>
      </c>
      <c r="E2331">
        <v>-39.723799999999997</v>
      </c>
      <c r="F2331">
        <v>-15.1381</v>
      </c>
      <c r="G2331">
        <v>4917</v>
      </c>
      <c r="H2331">
        <v>5449</v>
      </c>
      <c r="I2331">
        <v>5569</v>
      </c>
      <c r="J2331">
        <v>5483</v>
      </c>
      <c r="K2331">
        <v>4876</v>
      </c>
      <c r="L2331">
        <v>4343</v>
      </c>
      <c r="M2331">
        <v>4012</v>
      </c>
      <c r="N2331">
        <v>4254</v>
      </c>
      <c r="O2331">
        <v>4636</v>
      </c>
      <c r="P2331">
        <v>5039</v>
      </c>
      <c r="Q2331">
        <v>5009</v>
      </c>
      <c r="R2331">
        <v>4901</v>
      </c>
      <c r="S2331">
        <v>5433</v>
      </c>
    </row>
    <row r="2332" spans="1:19" x14ac:dyDescent="0.25">
      <c r="A2332">
        <v>7141</v>
      </c>
      <c r="B2332" t="s">
        <v>1751</v>
      </c>
      <c r="C2332" t="s">
        <v>167</v>
      </c>
      <c r="D2332" t="s">
        <v>1727</v>
      </c>
      <c r="E2332">
        <v>-45.4602</v>
      </c>
      <c r="F2332">
        <v>-22.422999999999998</v>
      </c>
      <c r="G2332">
        <v>5100</v>
      </c>
      <c r="H2332">
        <v>4868</v>
      </c>
      <c r="I2332">
        <v>5415</v>
      </c>
      <c r="J2332">
        <v>5109</v>
      </c>
      <c r="K2332">
        <v>5215</v>
      </c>
      <c r="L2332">
        <v>4769</v>
      </c>
      <c r="M2332">
        <v>4667</v>
      </c>
      <c r="N2332">
        <v>4859</v>
      </c>
      <c r="O2332">
        <v>5595</v>
      </c>
      <c r="P2332">
        <v>5335</v>
      </c>
      <c r="Q2332">
        <v>5300</v>
      </c>
      <c r="R2332">
        <v>4954</v>
      </c>
      <c r="S2332">
        <v>5117</v>
      </c>
    </row>
    <row r="2333" spans="1:19" x14ac:dyDescent="0.25">
      <c r="A2333">
        <v>21691</v>
      </c>
      <c r="B2333" t="s">
        <v>445</v>
      </c>
      <c r="C2333" t="s">
        <v>167</v>
      </c>
      <c r="D2333" t="s">
        <v>375</v>
      </c>
      <c r="E2333">
        <v>-39.373899999999999</v>
      </c>
      <c r="F2333">
        <v>-14.676500000000001</v>
      </c>
      <c r="G2333">
        <v>4866</v>
      </c>
      <c r="H2333">
        <v>5323</v>
      </c>
      <c r="I2333">
        <v>5594</v>
      </c>
      <c r="J2333">
        <v>5487</v>
      </c>
      <c r="K2333">
        <v>4834</v>
      </c>
      <c r="L2333">
        <v>4345</v>
      </c>
      <c r="M2333">
        <v>4060</v>
      </c>
      <c r="N2333">
        <v>4188</v>
      </c>
      <c r="O2333">
        <v>4555</v>
      </c>
      <c r="P2333">
        <v>4947</v>
      </c>
      <c r="Q2333">
        <v>4859</v>
      </c>
      <c r="R2333">
        <v>4802</v>
      </c>
      <c r="S2333">
        <v>5405</v>
      </c>
    </row>
    <row r="2334" spans="1:19" x14ac:dyDescent="0.25">
      <c r="A2334">
        <v>8851</v>
      </c>
      <c r="B2334" t="s">
        <v>3744</v>
      </c>
      <c r="C2334" t="s">
        <v>167</v>
      </c>
      <c r="D2334" t="s">
        <v>3664</v>
      </c>
      <c r="E2334">
        <v>-41.701799999999999</v>
      </c>
      <c r="F2334">
        <v>-21.430099999999999</v>
      </c>
      <c r="G2334">
        <v>5130</v>
      </c>
      <c r="H2334">
        <v>5635</v>
      </c>
      <c r="I2334">
        <v>6133</v>
      </c>
      <c r="J2334">
        <v>5435</v>
      </c>
      <c r="K2334">
        <v>5092</v>
      </c>
      <c r="L2334">
        <v>4706</v>
      </c>
      <c r="M2334">
        <v>4469</v>
      </c>
      <c r="N2334">
        <v>4524</v>
      </c>
      <c r="O2334">
        <v>5176</v>
      </c>
      <c r="P2334">
        <v>5183</v>
      </c>
      <c r="Q2334">
        <v>5077</v>
      </c>
      <c r="R2334">
        <v>4765</v>
      </c>
      <c r="S2334">
        <v>5360</v>
      </c>
    </row>
    <row r="2335" spans="1:19" x14ac:dyDescent="0.25">
      <c r="A2335">
        <v>16879</v>
      </c>
      <c r="B2335" t="s">
        <v>386</v>
      </c>
      <c r="C2335" t="s">
        <v>167</v>
      </c>
      <c r="D2335" t="s">
        <v>375</v>
      </c>
      <c r="E2335">
        <v>-39.538899999999998</v>
      </c>
      <c r="F2335">
        <v>-17.0383</v>
      </c>
      <c r="G2335">
        <v>4944</v>
      </c>
      <c r="H2335">
        <v>5450</v>
      </c>
      <c r="I2335">
        <v>5803</v>
      </c>
      <c r="J2335">
        <v>5467</v>
      </c>
      <c r="K2335">
        <v>4852</v>
      </c>
      <c r="L2335">
        <v>4392</v>
      </c>
      <c r="M2335">
        <v>4078</v>
      </c>
      <c r="N2335">
        <v>4235</v>
      </c>
      <c r="O2335">
        <v>4767</v>
      </c>
      <c r="P2335">
        <v>5034</v>
      </c>
      <c r="Q2335">
        <v>4976</v>
      </c>
      <c r="R2335">
        <v>4844</v>
      </c>
      <c r="S2335">
        <v>5432</v>
      </c>
    </row>
    <row r="2336" spans="1:19" x14ac:dyDescent="0.25">
      <c r="A2336">
        <v>15116</v>
      </c>
      <c r="B2336" t="s">
        <v>2403</v>
      </c>
      <c r="C2336" t="s">
        <v>167</v>
      </c>
      <c r="D2336" t="s">
        <v>1727</v>
      </c>
      <c r="E2336">
        <v>-42.856499999999997</v>
      </c>
      <c r="F2336">
        <v>-17.855599999999999</v>
      </c>
      <c r="G2336">
        <v>5101</v>
      </c>
      <c r="H2336">
        <v>5323</v>
      </c>
      <c r="I2336">
        <v>5838</v>
      </c>
      <c r="J2336">
        <v>5167</v>
      </c>
      <c r="K2336">
        <v>4955</v>
      </c>
      <c r="L2336">
        <v>4614</v>
      </c>
      <c r="M2336">
        <v>4618</v>
      </c>
      <c r="N2336">
        <v>4727</v>
      </c>
      <c r="O2336">
        <v>5476</v>
      </c>
      <c r="P2336">
        <v>5575</v>
      </c>
      <c r="Q2336">
        <v>5251</v>
      </c>
      <c r="R2336">
        <v>4583</v>
      </c>
      <c r="S2336">
        <v>5081</v>
      </c>
    </row>
    <row r="2337" spans="1:19" x14ac:dyDescent="0.25">
      <c r="A2337">
        <v>47683</v>
      </c>
      <c r="B2337" t="s">
        <v>322</v>
      </c>
      <c r="C2337" t="s">
        <v>167</v>
      </c>
      <c r="D2337" t="s">
        <v>312</v>
      </c>
      <c r="E2337">
        <v>-68.260499999999993</v>
      </c>
      <c r="F2337">
        <v>-6.4249999999999998</v>
      </c>
      <c r="G2337">
        <v>4481</v>
      </c>
      <c r="H2337">
        <v>4071</v>
      </c>
      <c r="I2337">
        <v>4436</v>
      </c>
      <c r="J2337">
        <v>4281</v>
      </c>
      <c r="K2337">
        <v>4320</v>
      </c>
      <c r="L2337">
        <v>4117</v>
      </c>
      <c r="M2337">
        <v>4396</v>
      </c>
      <c r="N2337">
        <v>4493</v>
      </c>
      <c r="O2337">
        <v>5128</v>
      </c>
      <c r="P2337">
        <v>5141</v>
      </c>
      <c r="Q2337">
        <v>4745</v>
      </c>
      <c r="R2337">
        <v>4471</v>
      </c>
      <c r="S2337">
        <v>4175</v>
      </c>
    </row>
    <row r="2338" spans="1:19" x14ac:dyDescent="0.25">
      <c r="A2338">
        <v>8840</v>
      </c>
      <c r="B2338" t="s">
        <v>1884</v>
      </c>
      <c r="C2338" t="s">
        <v>167</v>
      </c>
      <c r="D2338" t="s">
        <v>1727</v>
      </c>
      <c r="E2338">
        <v>-42.813299999999998</v>
      </c>
      <c r="F2338">
        <v>-21.418399999999998</v>
      </c>
      <c r="G2338">
        <v>4921</v>
      </c>
      <c r="H2338">
        <v>5263</v>
      </c>
      <c r="I2338">
        <v>5774</v>
      </c>
      <c r="J2338">
        <v>5215</v>
      </c>
      <c r="K2338">
        <v>4860</v>
      </c>
      <c r="L2338">
        <v>4401</v>
      </c>
      <c r="M2338">
        <v>4352</v>
      </c>
      <c r="N2338">
        <v>4506</v>
      </c>
      <c r="O2338">
        <v>5136</v>
      </c>
      <c r="P2338">
        <v>5045</v>
      </c>
      <c r="Q2338">
        <v>4937</v>
      </c>
      <c r="R2338">
        <v>4517</v>
      </c>
      <c r="S2338">
        <v>5047</v>
      </c>
    </row>
    <row r="2339" spans="1:19" x14ac:dyDescent="0.25">
      <c r="A2339">
        <v>23627</v>
      </c>
      <c r="B2339" t="s">
        <v>501</v>
      </c>
      <c r="C2339" t="s">
        <v>167</v>
      </c>
      <c r="D2339" t="s">
        <v>375</v>
      </c>
      <c r="E2339">
        <v>-39.683300000000003</v>
      </c>
      <c r="F2339">
        <v>-13.778600000000001</v>
      </c>
      <c r="G2339">
        <v>4846</v>
      </c>
      <c r="H2339">
        <v>5429</v>
      </c>
      <c r="I2339">
        <v>5581</v>
      </c>
      <c r="J2339">
        <v>5493</v>
      </c>
      <c r="K2339">
        <v>4702</v>
      </c>
      <c r="L2339">
        <v>4249</v>
      </c>
      <c r="M2339">
        <v>3900</v>
      </c>
      <c r="N2339">
        <v>4006</v>
      </c>
      <c r="O2339">
        <v>4432</v>
      </c>
      <c r="P2339">
        <v>4940</v>
      </c>
      <c r="Q2339">
        <v>4957</v>
      </c>
      <c r="R2339">
        <v>5037</v>
      </c>
      <c r="S2339">
        <v>5423</v>
      </c>
    </row>
    <row r="2340" spans="1:19" x14ac:dyDescent="0.25">
      <c r="A2340">
        <v>14941</v>
      </c>
      <c r="B2340" t="s">
        <v>2398</v>
      </c>
      <c r="C2340" t="s">
        <v>167</v>
      </c>
      <c r="D2340" t="s">
        <v>1727</v>
      </c>
      <c r="E2340">
        <v>-41.683300000000003</v>
      </c>
      <c r="F2340">
        <v>-18.035399999999999</v>
      </c>
      <c r="G2340">
        <v>4964</v>
      </c>
      <c r="H2340">
        <v>5403</v>
      </c>
      <c r="I2340">
        <v>5916</v>
      </c>
      <c r="J2340">
        <v>5354</v>
      </c>
      <c r="K2340">
        <v>4973</v>
      </c>
      <c r="L2340">
        <v>4381</v>
      </c>
      <c r="M2340">
        <v>4257</v>
      </c>
      <c r="N2340">
        <v>4337</v>
      </c>
      <c r="O2340">
        <v>4960</v>
      </c>
      <c r="P2340">
        <v>5126</v>
      </c>
      <c r="Q2340">
        <v>5090</v>
      </c>
      <c r="R2340">
        <v>4588</v>
      </c>
      <c r="S2340">
        <v>5183</v>
      </c>
    </row>
    <row r="2341" spans="1:19" x14ac:dyDescent="0.25">
      <c r="A2341">
        <v>6258</v>
      </c>
      <c r="B2341" t="s">
        <v>3255</v>
      </c>
      <c r="C2341" t="s">
        <v>167</v>
      </c>
      <c r="D2341" t="s">
        <v>2912</v>
      </c>
      <c r="E2341">
        <v>-50.405900000000003</v>
      </c>
      <c r="F2341">
        <v>-23.018000000000001</v>
      </c>
      <c r="G2341">
        <v>5197</v>
      </c>
      <c r="H2341">
        <v>5303</v>
      </c>
      <c r="I2341">
        <v>5609</v>
      </c>
      <c r="J2341">
        <v>5504</v>
      </c>
      <c r="K2341">
        <v>5370</v>
      </c>
      <c r="L2341">
        <v>4650</v>
      </c>
      <c r="M2341">
        <v>4419</v>
      </c>
      <c r="N2341">
        <v>4602</v>
      </c>
      <c r="O2341">
        <v>5478</v>
      </c>
      <c r="P2341">
        <v>5080</v>
      </c>
      <c r="Q2341">
        <v>5279</v>
      </c>
      <c r="R2341">
        <v>5455</v>
      </c>
      <c r="S2341">
        <v>5614</v>
      </c>
    </row>
    <row r="2342" spans="1:19" x14ac:dyDescent="0.25">
      <c r="A2342">
        <v>20607</v>
      </c>
      <c r="B2342" t="s">
        <v>410</v>
      </c>
      <c r="C2342" t="s">
        <v>167</v>
      </c>
      <c r="D2342" t="s">
        <v>375</v>
      </c>
      <c r="E2342">
        <v>-40.632800000000003</v>
      </c>
      <c r="F2342">
        <v>-15.244899999999999</v>
      </c>
      <c r="G2342">
        <v>4997</v>
      </c>
      <c r="H2342">
        <v>5565</v>
      </c>
      <c r="I2342">
        <v>5809</v>
      </c>
      <c r="J2342">
        <v>5571</v>
      </c>
      <c r="K2342">
        <v>5017</v>
      </c>
      <c r="L2342">
        <v>4398</v>
      </c>
      <c r="M2342">
        <v>3959</v>
      </c>
      <c r="N2342">
        <v>4172</v>
      </c>
      <c r="O2342">
        <v>4549</v>
      </c>
      <c r="P2342">
        <v>5238</v>
      </c>
      <c r="Q2342">
        <v>5137</v>
      </c>
      <c r="R2342">
        <v>4987</v>
      </c>
      <c r="S2342">
        <v>5567</v>
      </c>
    </row>
    <row r="2343" spans="1:19" x14ac:dyDescent="0.25">
      <c r="A2343">
        <v>5464</v>
      </c>
      <c r="B2343" t="s">
        <v>410</v>
      </c>
      <c r="C2343" t="s">
        <v>167</v>
      </c>
      <c r="D2343" t="s">
        <v>2912</v>
      </c>
      <c r="E2343">
        <v>-51.991700000000002</v>
      </c>
      <c r="F2343">
        <v>-23.660499999999999</v>
      </c>
      <c r="G2343">
        <v>5114</v>
      </c>
      <c r="H2343">
        <v>5395</v>
      </c>
      <c r="I2343">
        <v>5441</v>
      </c>
      <c r="J2343">
        <v>5460</v>
      </c>
      <c r="K2343">
        <v>5298</v>
      </c>
      <c r="L2343">
        <v>4543</v>
      </c>
      <c r="M2343">
        <v>4296</v>
      </c>
      <c r="N2343">
        <v>4450</v>
      </c>
      <c r="O2343">
        <v>5256</v>
      </c>
      <c r="P2343">
        <v>4988</v>
      </c>
      <c r="Q2343">
        <v>5158</v>
      </c>
      <c r="R2343">
        <v>5500</v>
      </c>
      <c r="S2343">
        <v>5585</v>
      </c>
    </row>
    <row r="2344" spans="1:19" x14ac:dyDescent="0.25">
      <c r="A2344">
        <v>44125</v>
      </c>
      <c r="B2344" t="s">
        <v>410</v>
      </c>
      <c r="C2344" t="s">
        <v>167</v>
      </c>
      <c r="D2344" t="s">
        <v>3284</v>
      </c>
      <c r="E2344">
        <v>-35.1113</v>
      </c>
      <c r="F2344">
        <v>-7.4095000000000004</v>
      </c>
      <c r="G2344">
        <v>5404</v>
      </c>
      <c r="H2344">
        <v>5470</v>
      </c>
      <c r="I2344">
        <v>5778</v>
      </c>
      <c r="J2344">
        <v>5921</v>
      </c>
      <c r="K2344">
        <v>5489</v>
      </c>
      <c r="L2344">
        <v>4871</v>
      </c>
      <c r="M2344">
        <v>4512</v>
      </c>
      <c r="N2344">
        <v>4606</v>
      </c>
      <c r="O2344">
        <v>5250</v>
      </c>
      <c r="P2344">
        <v>5632</v>
      </c>
      <c r="Q2344">
        <v>5730</v>
      </c>
      <c r="R2344">
        <v>5875</v>
      </c>
      <c r="S2344">
        <v>5710</v>
      </c>
    </row>
    <row r="2345" spans="1:19" x14ac:dyDescent="0.25">
      <c r="A2345">
        <v>12386</v>
      </c>
      <c r="B2345" t="s">
        <v>2231</v>
      </c>
      <c r="C2345" t="s">
        <v>167</v>
      </c>
      <c r="D2345" t="s">
        <v>1727</v>
      </c>
      <c r="E2345">
        <v>-43.322400000000002</v>
      </c>
      <c r="F2345">
        <v>-19.416899999999998</v>
      </c>
      <c r="G2345">
        <v>4879</v>
      </c>
      <c r="H2345">
        <v>4984</v>
      </c>
      <c r="I2345">
        <v>5502</v>
      </c>
      <c r="J2345">
        <v>4954</v>
      </c>
      <c r="K2345">
        <v>4827</v>
      </c>
      <c r="L2345">
        <v>4496</v>
      </c>
      <c r="M2345">
        <v>4505</v>
      </c>
      <c r="N2345">
        <v>4675</v>
      </c>
      <c r="O2345">
        <v>5360</v>
      </c>
      <c r="P2345">
        <v>5235</v>
      </c>
      <c r="Q2345">
        <v>4883</v>
      </c>
      <c r="R2345">
        <v>4326</v>
      </c>
      <c r="S2345">
        <v>4807</v>
      </c>
    </row>
    <row r="2346" spans="1:19" x14ac:dyDescent="0.25">
      <c r="A2346">
        <v>9310</v>
      </c>
      <c r="B2346" t="s">
        <v>1926</v>
      </c>
      <c r="C2346" t="s">
        <v>167</v>
      </c>
      <c r="D2346" t="s">
        <v>1727</v>
      </c>
      <c r="E2346">
        <v>-47.046399999999998</v>
      </c>
      <c r="F2346">
        <v>-21.0763</v>
      </c>
      <c r="G2346">
        <v>5247</v>
      </c>
      <c r="H2346">
        <v>4988</v>
      </c>
      <c r="I2346">
        <v>5432</v>
      </c>
      <c r="J2346">
        <v>5075</v>
      </c>
      <c r="K2346">
        <v>5322</v>
      </c>
      <c r="L2346">
        <v>5065</v>
      </c>
      <c r="M2346">
        <v>4992</v>
      </c>
      <c r="N2346">
        <v>5216</v>
      </c>
      <c r="O2346">
        <v>5910</v>
      </c>
      <c r="P2346">
        <v>5424</v>
      </c>
      <c r="Q2346">
        <v>5364</v>
      </c>
      <c r="R2346">
        <v>5076</v>
      </c>
      <c r="S2346">
        <v>5097</v>
      </c>
    </row>
    <row r="2347" spans="1:19" x14ac:dyDescent="0.25">
      <c r="A2347">
        <v>7298</v>
      </c>
      <c r="B2347" t="s">
        <v>1763</v>
      </c>
      <c r="C2347" t="s">
        <v>167</v>
      </c>
      <c r="D2347" t="s">
        <v>1727</v>
      </c>
      <c r="E2347">
        <v>-44.868400000000001</v>
      </c>
      <c r="F2347">
        <v>-22.2864</v>
      </c>
      <c r="G2347">
        <v>5098</v>
      </c>
      <c r="H2347">
        <v>4866</v>
      </c>
      <c r="I2347">
        <v>5405</v>
      </c>
      <c r="J2347">
        <v>5123</v>
      </c>
      <c r="K2347">
        <v>5199</v>
      </c>
      <c r="L2347">
        <v>4803</v>
      </c>
      <c r="M2347">
        <v>4676</v>
      </c>
      <c r="N2347">
        <v>4862</v>
      </c>
      <c r="O2347">
        <v>5599</v>
      </c>
      <c r="P2347">
        <v>5368</v>
      </c>
      <c r="Q2347">
        <v>5340</v>
      </c>
      <c r="R2347">
        <v>4861</v>
      </c>
      <c r="S2347">
        <v>5076</v>
      </c>
    </row>
    <row r="2348" spans="1:19" x14ac:dyDescent="0.25">
      <c r="A2348">
        <v>27302</v>
      </c>
      <c r="B2348" t="s">
        <v>633</v>
      </c>
      <c r="C2348" t="s">
        <v>167</v>
      </c>
      <c r="D2348" t="s">
        <v>375</v>
      </c>
      <c r="E2348">
        <v>-38.040500000000002</v>
      </c>
      <c r="F2348">
        <v>-12.254899999999999</v>
      </c>
      <c r="G2348">
        <v>5211</v>
      </c>
      <c r="H2348">
        <v>5711</v>
      </c>
      <c r="I2348">
        <v>5764</v>
      </c>
      <c r="J2348">
        <v>5884</v>
      </c>
      <c r="K2348">
        <v>4990</v>
      </c>
      <c r="L2348">
        <v>4410</v>
      </c>
      <c r="M2348">
        <v>4314</v>
      </c>
      <c r="N2348">
        <v>4427</v>
      </c>
      <c r="O2348">
        <v>4764</v>
      </c>
      <c r="P2348">
        <v>5412</v>
      </c>
      <c r="Q2348">
        <v>5474</v>
      </c>
      <c r="R2348">
        <v>5592</v>
      </c>
      <c r="S2348">
        <v>5790</v>
      </c>
    </row>
    <row r="2349" spans="1:19" x14ac:dyDescent="0.25">
      <c r="A2349">
        <v>5051</v>
      </c>
      <c r="B2349" t="s">
        <v>4727</v>
      </c>
      <c r="C2349" t="s">
        <v>167</v>
      </c>
      <c r="D2349" t="s">
        <v>4704</v>
      </c>
      <c r="E2349">
        <v>-46.786000000000001</v>
      </c>
      <c r="F2349">
        <v>-24.177700000000002</v>
      </c>
      <c r="G2349">
        <v>4327</v>
      </c>
      <c r="H2349">
        <v>4847</v>
      </c>
      <c r="I2349">
        <v>5219</v>
      </c>
      <c r="J2349">
        <v>4760</v>
      </c>
      <c r="K2349">
        <v>4674</v>
      </c>
      <c r="L2349">
        <v>4000</v>
      </c>
      <c r="M2349">
        <v>3667</v>
      </c>
      <c r="N2349">
        <v>3624</v>
      </c>
      <c r="O2349">
        <v>4166</v>
      </c>
      <c r="P2349">
        <v>3806</v>
      </c>
      <c r="Q2349">
        <v>3877</v>
      </c>
      <c r="R2349">
        <v>4483</v>
      </c>
      <c r="S2349">
        <v>4803</v>
      </c>
    </row>
    <row r="2350" spans="1:19" x14ac:dyDescent="0.25">
      <c r="A2350">
        <v>7297</v>
      </c>
      <c r="B2350" t="s">
        <v>1762</v>
      </c>
      <c r="C2350" t="s">
        <v>167</v>
      </c>
      <c r="D2350" t="s">
        <v>1727</v>
      </c>
      <c r="E2350">
        <v>-44.938600000000001</v>
      </c>
      <c r="F2350">
        <v>-22.294699999999999</v>
      </c>
      <c r="G2350">
        <v>5158</v>
      </c>
      <c r="H2350">
        <v>4963</v>
      </c>
      <c r="I2350">
        <v>5549</v>
      </c>
      <c r="J2350">
        <v>5198</v>
      </c>
      <c r="K2350">
        <v>5314</v>
      </c>
      <c r="L2350">
        <v>4882</v>
      </c>
      <c r="M2350">
        <v>4670</v>
      </c>
      <c r="N2350">
        <v>4863</v>
      </c>
      <c r="O2350">
        <v>5585</v>
      </c>
      <c r="P2350">
        <v>5396</v>
      </c>
      <c r="Q2350">
        <v>5371</v>
      </c>
      <c r="R2350">
        <v>4959</v>
      </c>
      <c r="S2350">
        <v>5148</v>
      </c>
    </row>
    <row r="2351" spans="1:19" x14ac:dyDescent="0.25">
      <c r="A2351">
        <v>27388</v>
      </c>
      <c r="B2351" t="s">
        <v>1603</v>
      </c>
      <c r="C2351" t="s">
        <v>167</v>
      </c>
      <c r="D2351" t="s">
        <v>1511</v>
      </c>
      <c r="E2351">
        <v>-56.642499999999998</v>
      </c>
      <c r="F2351">
        <v>-12.2363</v>
      </c>
      <c r="G2351">
        <v>5061</v>
      </c>
      <c r="H2351">
        <v>4730</v>
      </c>
      <c r="I2351">
        <v>4708</v>
      </c>
      <c r="J2351">
        <v>4842</v>
      </c>
      <c r="K2351">
        <v>5007</v>
      </c>
      <c r="L2351">
        <v>5119</v>
      </c>
      <c r="M2351">
        <v>5292</v>
      </c>
      <c r="N2351">
        <v>5465</v>
      </c>
      <c r="O2351">
        <v>5684</v>
      </c>
      <c r="P2351">
        <v>5209</v>
      </c>
      <c r="Q2351">
        <v>5155</v>
      </c>
      <c r="R2351">
        <v>4771</v>
      </c>
      <c r="S2351">
        <v>4751</v>
      </c>
    </row>
    <row r="2352" spans="1:19" x14ac:dyDescent="0.25">
      <c r="A2352">
        <v>16483</v>
      </c>
      <c r="B2352" t="s">
        <v>384</v>
      </c>
      <c r="C2352" t="s">
        <v>167</v>
      </c>
      <c r="D2352" t="s">
        <v>375</v>
      </c>
      <c r="E2352">
        <v>-40.332500000000003</v>
      </c>
      <c r="F2352">
        <v>-17.1647</v>
      </c>
      <c r="G2352">
        <v>5070</v>
      </c>
      <c r="H2352">
        <v>5536</v>
      </c>
      <c r="I2352">
        <v>5945</v>
      </c>
      <c r="J2352">
        <v>5574</v>
      </c>
      <c r="K2352">
        <v>5073</v>
      </c>
      <c r="L2352">
        <v>4437</v>
      </c>
      <c r="M2352">
        <v>4142</v>
      </c>
      <c r="N2352">
        <v>4279</v>
      </c>
      <c r="O2352">
        <v>4899</v>
      </c>
      <c r="P2352">
        <v>5286</v>
      </c>
      <c r="Q2352">
        <v>5150</v>
      </c>
      <c r="R2352">
        <v>4920</v>
      </c>
      <c r="S2352">
        <v>5593</v>
      </c>
    </row>
    <row r="2353" spans="1:19" x14ac:dyDescent="0.25">
      <c r="A2353">
        <v>12768</v>
      </c>
      <c r="B2353" t="s">
        <v>2276</v>
      </c>
      <c r="C2353" t="s">
        <v>167</v>
      </c>
      <c r="D2353" t="s">
        <v>1727</v>
      </c>
      <c r="E2353">
        <v>-41.863399999999999</v>
      </c>
      <c r="F2353">
        <v>-19.174099999999999</v>
      </c>
      <c r="G2353">
        <v>4961</v>
      </c>
      <c r="H2353">
        <v>5404</v>
      </c>
      <c r="I2353">
        <v>5802</v>
      </c>
      <c r="J2353">
        <v>5283</v>
      </c>
      <c r="K2353">
        <v>5014</v>
      </c>
      <c r="L2353">
        <v>4437</v>
      </c>
      <c r="M2353">
        <v>4332</v>
      </c>
      <c r="N2353">
        <v>4419</v>
      </c>
      <c r="O2353">
        <v>5006</v>
      </c>
      <c r="P2353">
        <v>5132</v>
      </c>
      <c r="Q2353">
        <v>4967</v>
      </c>
      <c r="R2353">
        <v>4561</v>
      </c>
      <c r="S2353">
        <v>5178</v>
      </c>
    </row>
    <row r="2354" spans="1:19" x14ac:dyDescent="0.25">
      <c r="A2354">
        <v>17638</v>
      </c>
      <c r="B2354" t="s">
        <v>2478</v>
      </c>
      <c r="C2354" t="s">
        <v>167</v>
      </c>
      <c r="D2354" t="s">
        <v>1727</v>
      </c>
      <c r="E2354">
        <v>-41.502000000000002</v>
      </c>
      <c r="F2354">
        <v>-16.557500000000001</v>
      </c>
      <c r="G2354">
        <v>5320</v>
      </c>
      <c r="H2354">
        <v>5754</v>
      </c>
      <c r="I2354">
        <v>6308</v>
      </c>
      <c r="J2354">
        <v>5671</v>
      </c>
      <c r="K2354">
        <v>5252</v>
      </c>
      <c r="L2354">
        <v>4717</v>
      </c>
      <c r="M2354">
        <v>4373</v>
      </c>
      <c r="N2354">
        <v>4589</v>
      </c>
      <c r="O2354">
        <v>5192</v>
      </c>
      <c r="P2354">
        <v>5679</v>
      </c>
      <c r="Q2354">
        <v>5551</v>
      </c>
      <c r="R2354">
        <v>5095</v>
      </c>
      <c r="S2354">
        <v>5657</v>
      </c>
    </row>
    <row r="2355" spans="1:19" x14ac:dyDescent="0.25">
      <c r="A2355">
        <v>4730</v>
      </c>
      <c r="B2355" t="s">
        <v>4713</v>
      </c>
      <c r="C2355" t="s">
        <v>167</v>
      </c>
      <c r="D2355" t="s">
        <v>4704</v>
      </c>
      <c r="E2355">
        <v>-48.841700000000003</v>
      </c>
      <c r="F2355">
        <v>-24.639700000000001</v>
      </c>
      <c r="G2355">
        <v>4316</v>
      </c>
      <c r="H2355">
        <v>4703</v>
      </c>
      <c r="I2355">
        <v>5004</v>
      </c>
      <c r="J2355">
        <v>4692</v>
      </c>
      <c r="K2355">
        <v>4417</v>
      </c>
      <c r="L2355">
        <v>3802</v>
      </c>
      <c r="M2355">
        <v>3480</v>
      </c>
      <c r="N2355">
        <v>3534</v>
      </c>
      <c r="O2355">
        <v>4441</v>
      </c>
      <c r="P2355">
        <v>4052</v>
      </c>
      <c r="Q2355">
        <v>4188</v>
      </c>
      <c r="R2355">
        <v>4611</v>
      </c>
      <c r="S2355">
        <v>4871</v>
      </c>
    </row>
    <row r="2356" spans="1:19" x14ac:dyDescent="0.25">
      <c r="A2356">
        <v>8338</v>
      </c>
      <c r="B2356" t="s">
        <v>3734</v>
      </c>
      <c r="C2356" t="s">
        <v>167</v>
      </c>
      <c r="D2356" t="s">
        <v>3664</v>
      </c>
      <c r="E2356">
        <v>-42.0762</v>
      </c>
      <c r="F2356">
        <v>-21.6753</v>
      </c>
      <c r="G2356">
        <v>5141</v>
      </c>
      <c r="H2356">
        <v>5600</v>
      </c>
      <c r="I2356">
        <v>6107</v>
      </c>
      <c r="J2356">
        <v>5502</v>
      </c>
      <c r="K2356">
        <v>5160</v>
      </c>
      <c r="L2356">
        <v>4660</v>
      </c>
      <c r="M2356">
        <v>4501</v>
      </c>
      <c r="N2356">
        <v>4535</v>
      </c>
      <c r="O2356">
        <v>5201</v>
      </c>
      <c r="P2356">
        <v>5163</v>
      </c>
      <c r="Q2356">
        <v>5098</v>
      </c>
      <c r="R2356">
        <v>4815</v>
      </c>
      <c r="S2356">
        <v>5352</v>
      </c>
    </row>
    <row r="2357" spans="1:19" x14ac:dyDescent="0.25">
      <c r="A2357">
        <v>20949</v>
      </c>
      <c r="B2357" t="s">
        <v>1245</v>
      </c>
      <c r="C2357" t="s">
        <v>167</v>
      </c>
      <c r="D2357" t="s">
        <v>1058</v>
      </c>
      <c r="E2357">
        <v>-49.551499999999997</v>
      </c>
      <c r="F2357">
        <v>-14.9527</v>
      </c>
      <c r="G2357">
        <v>5400</v>
      </c>
      <c r="H2357">
        <v>4868</v>
      </c>
      <c r="I2357">
        <v>5336</v>
      </c>
      <c r="J2357">
        <v>5264</v>
      </c>
      <c r="K2357">
        <v>5572</v>
      </c>
      <c r="L2357">
        <v>5571</v>
      </c>
      <c r="M2357">
        <v>5396</v>
      </c>
      <c r="N2357">
        <v>5573</v>
      </c>
      <c r="O2357">
        <v>6293</v>
      </c>
      <c r="P2357">
        <v>5801</v>
      </c>
      <c r="Q2357">
        <v>5371</v>
      </c>
      <c r="R2357">
        <v>4883</v>
      </c>
      <c r="S2357">
        <v>4877</v>
      </c>
    </row>
    <row r="2358" spans="1:19" x14ac:dyDescent="0.25">
      <c r="A2358">
        <v>11411</v>
      </c>
      <c r="B2358" t="s">
        <v>2133</v>
      </c>
      <c r="C2358" t="s">
        <v>167</v>
      </c>
      <c r="D2358" t="s">
        <v>1727</v>
      </c>
      <c r="E2358">
        <v>-49.370800000000003</v>
      </c>
      <c r="F2358">
        <v>-19.901599999999998</v>
      </c>
      <c r="G2358">
        <v>5399</v>
      </c>
      <c r="H2358">
        <v>5163</v>
      </c>
      <c r="I2358">
        <v>5629</v>
      </c>
      <c r="J2358">
        <v>5339</v>
      </c>
      <c r="K2358">
        <v>5615</v>
      </c>
      <c r="L2358">
        <v>5179</v>
      </c>
      <c r="M2358">
        <v>5011</v>
      </c>
      <c r="N2358">
        <v>5276</v>
      </c>
      <c r="O2358">
        <v>5988</v>
      </c>
      <c r="P2358">
        <v>5423</v>
      </c>
      <c r="Q2358">
        <v>5416</v>
      </c>
      <c r="R2358">
        <v>5321</v>
      </c>
      <c r="S2358">
        <v>5430</v>
      </c>
    </row>
    <row r="2359" spans="1:19" x14ac:dyDescent="0.25">
      <c r="A2359">
        <v>57642</v>
      </c>
      <c r="B2359" t="s">
        <v>940</v>
      </c>
      <c r="C2359" t="s">
        <v>167</v>
      </c>
      <c r="D2359" t="s">
        <v>792</v>
      </c>
      <c r="E2359">
        <v>-39.585900000000002</v>
      </c>
      <c r="F2359">
        <v>-3.6835</v>
      </c>
      <c r="G2359">
        <v>5420</v>
      </c>
      <c r="H2359">
        <v>4951</v>
      </c>
      <c r="I2359">
        <v>5123</v>
      </c>
      <c r="J2359">
        <v>5111</v>
      </c>
      <c r="K2359">
        <v>4723</v>
      </c>
      <c r="L2359">
        <v>5052</v>
      </c>
      <c r="M2359">
        <v>5018</v>
      </c>
      <c r="N2359">
        <v>5326</v>
      </c>
      <c r="O2359">
        <v>6104</v>
      </c>
      <c r="P2359">
        <v>6374</v>
      </c>
      <c r="Q2359">
        <v>6119</v>
      </c>
      <c r="R2359">
        <v>5850</v>
      </c>
      <c r="S2359">
        <v>5294</v>
      </c>
    </row>
    <row r="2360" spans="1:19" x14ac:dyDescent="0.25">
      <c r="A2360">
        <v>25739</v>
      </c>
      <c r="B2360" t="s">
        <v>571</v>
      </c>
      <c r="C2360" t="s">
        <v>167</v>
      </c>
      <c r="D2360" t="s">
        <v>375</v>
      </c>
      <c r="E2360">
        <v>-38.680300000000003</v>
      </c>
      <c r="F2360">
        <v>-12.893700000000001</v>
      </c>
      <c r="G2360">
        <v>5370</v>
      </c>
      <c r="H2360">
        <v>5903</v>
      </c>
      <c r="I2360">
        <v>6004</v>
      </c>
      <c r="J2360">
        <v>6069</v>
      </c>
      <c r="K2360">
        <v>5093</v>
      </c>
      <c r="L2360">
        <v>4480</v>
      </c>
      <c r="M2360">
        <v>4221</v>
      </c>
      <c r="N2360">
        <v>4479</v>
      </c>
      <c r="O2360">
        <v>4995</v>
      </c>
      <c r="P2360">
        <v>5701</v>
      </c>
      <c r="Q2360">
        <v>5791</v>
      </c>
      <c r="R2360">
        <v>5764</v>
      </c>
      <c r="S2360">
        <v>5941</v>
      </c>
    </row>
    <row r="2361" spans="1:19" x14ac:dyDescent="0.25">
      <c r="A2361">
        <v>21264</v>
      </c>
      <c r="B2361" t="s">
        <v>430</v>
      </c>
      <c r="C2361" t="s">
        <v>167</v>
      </c>
      <c r="D2361" t="s">
        <v>375</v>
      </c>
      <c r="E2361">
        <v>-39.424399999999999</v>
      </c>
      <c r="F2361">
        <v>-14.8919</v>
      </c>
      <c r="G2361">
        <v>4916</v>
      </c>
      <c r="H2361">
        <v>5390</v>
      </c>
      <c r="I2361">
        <v>5641</v>
      </c>
      <c r="J2361">
        <v>5494</v>
      </c>
      <c r="K2361">
        <v>4882</v>
      </c>
      <c r="L2361">
        <v>4349</v>
      </c>
      <c r="M2361">
        <v>4022</v>
      </c>
      <c r="N2361">
        <v>4215</v>
      </c>
      <c r="O2361">
        <v>4667</v>
      </c>
      <c r="P2361">
        <v>5047</v>
      </c>
      <c r="Q2361">
        <v>4934</v>
      </c>
      <c r="R2361">
        <v>4893</v>
      </c>
      <c r="S2361">
        <v>5464</v>
      </c>
    </row>
    <row r="2362" spans="1:19" x14ac:dyDescent="0.25">
      <c r="A2362">
        <v>18898</v>
      </c>
      <c r="B2362" t="s">
        <v>394</v>
      </c>
      <c r="C2362" t="s">
        <v>167</v>
      </c>
      <c r="D2362" t="s">
        <v>375</v>
      </c>
      <c r="E2362">
        <v>-39.5319</v>
      </c>
      <c r="F2362">
        <v>-15.970599999999999</v>
      </c>
      <c r="G2362">
        <v>4930</v>
      </c>
      <c r="H2362">
        <v>5427</v>
      </c>
      <c r="I2362">
        <v>5732</v>
      </c>
      <c r="J2362">
        <v>5456</v>
      </c>
      <c r="K2362">
        <v>4976</v>
      </c>
      <c r="L2362">
        <v>4329</v>
      </c>
      <c r="M2362">
        <v>4081</v>
      </c>
      <c r="N2362">
        <v>4231</v>
      </c>
      <c r="O2362">
        <v>4740</v>
      </c>
      <c r="P2362">
        <v>5014</v>
      </c>
      <c r="Q2362">
        <v>4945</v>
      </c>
      <c r="R2362">
        <v>4824</v>
      </c>
      <c r="S2362">
        <v>5412</v>
      </c>
    </row>
    <row r="2363" spans="1:19" x14ac:dyDescent="0.25">
      <c r="A2363">
        <v>10375</v>
      </c>
      <c r="B2363" t="s">
        <v>2034</v>
      </c>
      <c r="C2363" t="s">
        <v>167</v>
      </c>
      <c r="D2363" t="s">
        <v>1727</v>
      </c>
      <c r="E2363">
        <v>-45.127400000000002</v>
      </c>
      <c r="F2363">
        <v>-20.470800000000001</v>
      </c>
      <c r="G2363">
        <v>5291</v>
      </c>
      <c r="H2363">
        <v>5121</v>
      </c>
      <c r="I2363">
        <v>5616</v>
      </c>
      <c r="J2363">
        <v>5136</v>
      </c>
      <c r="K2363">
        <v>5425</v>
      </c>
      <c r="L2363">
        <v>5087</v>
      </c>
      <c r="M2363">
        <v>5018</v>
      </c>
      <c r="N2363">
        <v>5291</v>
      </c>
      <c r="O2363">
        <v>6001</v>
      </c>
      <c r="P2363">
        <v>5718</v>
      </c>
      <c r="Q2363">
        <v>5358</v>
      </c>
      <c r="R2363">
        <v>4756</v>
      </c>
      <c r="S2363">
        <v>4963</v>
      </c>
    </row>
    <row r="2364" spans="1:19" x14ac:dyDescent="0.25">
      <c r="A2364">
        <v>5515</v>
      </c>
      <c r="B2364" t="s">
        <v>4749</v>
      </c>
      <c r="C2364" t="s">
        <v>167</v>
      </c>
      <c r="D2364" t="s">
        <v>4704</v>
      </c>
      <c r="E2364">
        <v>-46.857599999999998</v>
      </c>
      <c r="F2364">
        <v>-23.7166</v>
      </c>
      <c r="G2364">
        <v>4617</v>
      </c>
      <c r="H2364">
        <v>4729</v>
      </c>
      <c r="I2364">
        <v>5252</v>
      </c>
      <c r="J2364">
        <v>4864</v>
      </c>
      <c r="K2364">
        <v>4775</v>
      </c>
      <c r="L2364">
        <v>4148</v>
      </c>
      <c r="M2364">
        <v>4038</v>
      </c>
      <c r="N2364">
        <v>4062</v>
      </c>
      <c r="O2364">
        <v>4955</v>
      </c>
      <c r="P2364">
        <v>4431</v>
      </c>
      <c r="Q2364">
        <v>4478</v>
      </c>
      <c r="R2364">
        <v>4666</v>
      </c>
      <c r="S2364">
        <v>5008</v>
      </c>
    </row>
    <row r="2365" spans="1:19" x14ac:dyDescent="0.25">
      <c r="A2365">
        <v>58532</v>
      </c>
      <c r="B2365" t="s">
        <v>1436</v>
      </c>
      <c r="C2365" t="s">
        <v>167</v>
      </c>
      <c r="D2365" t="s">
        <v>1298</v>
      </c>
      <c r="E2365">
        <v>-44.351199999999999</v>
      </c>
      <c r="F2365">
        <v>-3.4024000000000001</v>
      </c>
      <c r="G2365">
        <v>5211</v>
      </c>
      <c r="H2365">
        <v>4620</v>
      </c>
      <c r="I2365">
        <v>4705</v>
      </c>
      <c r="J2365">
        <v>4808</v>
      </c>
      <c r="K2365">
        <v>4841</v>
      </c>
      <c r="L2365">
        <v>4971</v>
      </c>
      <c r="M2365">
        <v>5178</v>
      </c>
      <c r="N2365">
        <v>5344</v>
      </c>
      <c r="O2365">
        <v>5877</v>
      </c>
      <c r="P2365">
        <v>6118</v>
      </c>
      <c r="Q2365">
        <v>5767</v>
      </c>
      <c r="R2365">
        <v>5328</v>
      </c>
      <c r="S2365">
        <v>4973</v>
      </c>
    </row>
    <row r="2366" spans="1:19" x14ac:dyDescent="0.25">
      <c r="A2366">
        <v>3795</v>
      </c>
      <c r="B2366" t="s">
        <v>2936</v>
      </c>
      <c r="C2366" t="s">
        <v>167</v>
      </c>
      <c r="D2366" t="s">
        <v>2912</v>
      </c>
      <c r="E2366">
        <v>-52.814300000000003</v>
      </c>
      <c r="F2366">
        <v>-25.962499999999999</v>
      </c>
      <c r="G2366">
        <v>4992</v>
      </c>
      <c r="H2366">
        <v>5532</v>
      </c>
      <c r="I2366">
        <v>5445</v>
      </c>
      <c r="J2366">
        <v>5570</v>
      </c>
      <c r="K2366">
        <v>5069</v>
      </c>
      <c r="L2366">
        <v>4262</v>
      </c>
      <c r="M2366">
        <v>3807</v>
      </c>
      <c r="N2366">
        <v>4120</v>
      </c>
      <c r="O2366">
        <v>5079</v>
      </c>
      <c r="P2366">
        <v>4691</v>
      </c>
      <c r="Q2366">
        <v>5142</v>
      </c>
      <c r="R2366">
        <v>5614</v>
      </c>
      <c r="S2366">
        <v>5568</v>
      </c>
    </row>
    <row r="2367" spans="1:19" x14ac:dyDescent="0.25">
      <c r="A2367">
        <v>3255</v>
      </c>
      <c r="B2367" t="s">
        <v>4581</v>
      </c>
      <c r="C2367" t="s">
        <v>167</v>
      </c>
      <c r="D2367" t="s">
        <v>4434</v>
      </c>
      <c r="E2367">
        <v>-48.616500000000002</v>
      </c>
      <c r="F2367">
        <v>-27.086600000000001</v>
      </c>
      <c r="G2367">
        <v>4256</v>
      </c>
      <c r="H2367">
        <v>4943</v>
      </c>
      <c r="I2367">
        <v>5052</v>
      </c>
      <c r="J2367">
        <v>4776</v>
      </c>
      <c r="K2367">
        <v>4306</v>
      </c>
      <c r="L2367">
        <v>3883</v>
      </c>
      <c r="M2367">
        <v>3373</v>
      </c>
      <c r="N2367">
        <v>3497</v>
      </c>
      <c r="O2367">
        <v>3989</v>
      </c>
      <c r="P2367">
        <v>3734</v>
      </c>
      <c r="Q2367">
        <v>3901</v>
      </c>
      <c r="R2367">
        <v>4722</v>
      </c>
      <c r="S2367">
        <v>4900</v>
      </c>
    </row>
    <row r="2368" spans="1:19" x14ac:dyDescent="0.25">
      <c r="A2368">
        <v>9543</v>
      </c>
      <c r="B2368" t="s">
        <v>985</v>
      </c>
      <c r="C2368" t="s">
        <v>167</v>
      </c>
      <c r="D2368" t="s">
        <v>979</v>
      </c>
      <c r="E2368">
        <v>-40.831000000000003</v>
      </c>
      <c r="F2368">
        <v>-21.01</v>
      </c>
      <c r="G2368">
        <v>5214</v>
      </c>
      <c r="H2368">
        <v>5882</v>
      </c>
      <c r="I2368">
        <v>6321</v>
      </c>
      <c r="J2368">
        <v>5522</v>
      </c>
      <c r="K2368">
        <v>5145</v>
      </c>
      <c r="L2368">
        <v>4634</v>
      </c>
      <c r="M2368">
        <v>4604</v>
      </c>
      <c r="N2368">
        <v>4574</v>
      </c>
      <c r="O2368">
        <v>5291</v>
      </c>
      <c r="P2368">
        <v>5287</v>
      </c>
      <c r="Q2368">
        <v>5171</v>
      </c>
      <c r="R2368">
        <v>4773</v>
      </c>
      <c r="S2368">
        <v>5357</v>
      </c>
    </row>
    <row r="2369" spans="1:19" x14ac:dyDescent="0.25">
      <c r="A2369">
        <v>4316</v>
      </c>
      <c r="B2369" t="s">
        <v>3027</v>
      </c>
      <c r="C2369" t="s">
        <v>167</v>
      </c>
      <c r="D2369" t="s">
        <v>2912</v>
      </c>
      <c r="E2369">
        <v>-49.345799999999997</v>
      </c>
      <c r="F2369">
        <v>-25.2197</v>
      </c>
      <c r="G2369">
        <v>4468</v>
      </c>
      <c r="H2369">
        <v>4822</v>
      </c>
      <c r="I2369">
        <v>5017</v>
      </c>
      <c r="J2369">
        <v>4870</v>
      </c>
      <c r="K2369">
        <v>4462</v>
      </c>
      <c r="L2369">
        <v>3845</v>
      </c>
      <c r="M2369">
        <v>3575</v>
      </c>
      <c r="N2369">
        <v>3798</v>
      </c>
      <c r="O2369">
        <v>4771</v>
      </c>
      <c r="P2369">
        <v>4262</v>
      </c>
      <c r="Q2369">
        <v>4375</v>
      </c>
      <c r="R2369">
        <v>4878</v>
      </c>
      <c r="S2369">
        <v>4942</v>
      </c>
    </row>
    <row r="2370" spans="1:19" x14ac:dyDescent="0.25">
      <c r="A2370">
        <v>9190</v>
      </c>
      <c r="B2370" t="s">
        <v>3746</v>
      </c>
      <c r="C2370" t="s">
        <v>167</v>
      </c>
      <c r="D2370" t="s">
        <v>3664</v>
      </c>
      <c r="E2370">
        <v>-41.902000000000001</v>
      </c>
      <c r="F2370">
        <v>-21.197700000000001</v>
      </c>
      <c r="G2370">
        <v>5149</v>
      </c>
      <c r="H2370">
        <v>5571</v>
      </c>
      <c r="I2370">
        <v>6088</v>
      </c>
      <c r="J2370">
        <v>5413</v>
      </c>
      <c r="K2370">
        <v>5172</v>
      </c>
      <c r="L2370">
        <v>4660</v>
      </c>
      <c r="M2370">
        <v>4539</v>
      </c>
      <c r="N2370">
        <v>4596</v>
      </c>
      <c r="O2370">
        <v>5286</v>
      </c>
      <c r="P2370">
        <v>5246</v>
      </c>
      <c r="Q2370">
        <v>5111</v>
      </c>
      <c r="R2370">
        <v>4739</v>
      </c>
      <c r="S2370">
        <v>5373</v>
      </c>
    </row>
    <row r="2371" spans="1:19" x14ac:dyDescent="0.25">
      <c r="A2371">
        <v>44105</v>
      </c>
      <c r="B2371" t="s">
        <v>3443</v>
      </c>
      <c r="C2371" t="s">
        <v>167</v>
      </c>
      <c r="D2371" t="s">
        <v>3284</v>
      </c>
      <c r="E2371">
        <v>-37.1858</v>
      </c>
      <c r="F2371">
        <v>-7.3758999999999997</v>
      </c>
      <c r="G2371">
        <v>5760</v>
      </c>
      <c r="H2371">
        <v>5793</v>
      </c>
      <c r="I2371">
        <v>5828</v>
      </c>
      <c r="J2371">
        <v>6021</v>
      </c>
      <c r="K2371">
        <v>5814</v>
      </c>
      <c r="L2371">
        <v>5186</v>
      </c>
      <c r="M2371">
        <v>4810</v>
      </c>
      <c r="N2371">
        <v>5046</v>
      </c>
      <c r="O2371">
        <v>5739</v>
      </c>
      <c r="P2371">
        <v>6331</v>
      </c>
      <c r="Q2371">
        <v>6331</v>
      </c>
      <c r="R2371">
        <v>6312</v>
      </c>
      <c r="S2371">
        <v>5906</v>
      </c>
    </row>
    <row r="2372" spans="1:19" x14ac:dyDescent="0.25">
      <c r="A2372">
        <v>20611</v>
      </c>
      <c r="B2372" t="s">
        <v>411</v>
      </c>
      <c r="C2372" t="s">
        <v>167</v>
      </c>
      <c r="D2372" t="s">
        <v>375</v>
      </c>
      <c r="E2372">
        <v>-40.248600000000003</v>
      </c>
      <c r="F2372">
        <v>-15.247999999999999</v>
      </c>
      <c r="G2372">
        <v>4949</v>
      </c>
      <c r="H2372">
        <v>5399</v>
      </c>
      <c r="I2372">
        <v>5791</v>
      </c>
      <c r="J2372">
        <v>5481</v>
      </c>
      <c r="K2372">
        <v>4895</v>
      </c>
      <c r="L2372">
        <v>4344</v>
      </c>
      <c r="M2372">
        <v>3957</v>
      </c>
      <c r="N2372">
        <v>4157</v>
      </c>
      <c r="O2372">
        <v>4634</v>
      </c>
      <c r="P2372">
        <v>5169</v>
      </c>
      <c r="Q2372">
        <v>5058</v>
      </c>
      <c r="R2372">
        <v>4949</v>
      </c>
      <c r="S2372">
        <v>5552</v>
      </c>
    </row>
    <row r="2373" spans="1:19" x14ac:dyDescent="0.25">
      <c r="A2373">
        <v>5608</v>
      </c>
      <c r="B2373" t="s">
        <v>4758</v>
      </c>
      <c r="C2373" t="s">
        <v>167</v>
      </c>
      <c r="D2373" t="s">
        <v>4704</v>
      </c>
      <c r="E2373">
        <v>-48.048699999999997</v>
      </c>
      <c r="F2373">
        <v>-23.589099999999998</v>
      </c>
      <c r="G2373">
        <v>4911</v>
      </c>
      <c r="H2373">
        <v>4870</v>
      </c>
      <c r="I2373">
        <v>5389</v>
      </c>
      <c r="J2373">
        <v>5125</v>
      </c>
      <c r="K2373">
        <v>5056</v>
      </c>
      <c r="L2373">
        <v>4392</v>
      </c>
      <c r="M2373">
        <v>4279</v>
      </c>
      <c r="N2373">
        <v>4360</v>
      </c>
      <c r="O2373">
        <v>5262</v>
      </c>
      <c r="P2373">
        <v>4903</v>
      </c>
      <c r="Q2373">
        <v>4941</v>
      </c>
      <c r="R2373">
        <v>5056</v>
      </c>
      <c r="S2373">
        <v>5303</v>
      </c>
    </row>
    <row r="2374" spans="1:19" x14ac:dyDescent="0.25">
      <c r="A2374">
        <v>6572</v>
      </c>
      <c r="B2374" t="s">
        <v>1728</v>
      </c>
      <c r="C2374" t="s">
        <v>167</v>
      </c>
      <c r="D2374" t="s">
        <v>1727</v>
      </c>
      <c r="E2374">
        <v>-46.224400000000003</v>
      </c>
      <c r="F2374">
        <v>-22.766999999999999</v>
      </c>
      <c r="G2374">
        <v>4992</v>
      </c>
      <c r="H2374">
        <v>4622</v>
      </c>
      <c r="I2374">
        <v>5201</v>
      </c>
      <c r="J2374">
        <v>4929</v>
      </c>
      <c r="K2374">
        <v>5168</v>
      </c>
      <c r="L2374">
        <v>4693</v>
      </c>
      <c r="M2374">
        <v>4620</v>
      </c>
      <c r="N2374">
        <v>4739</v>
      </c>
      <c r="O2374">
        <v>5574</v>
      </c>
      <c r="P2374">
        <v>5222</v>
      </c>
      <c r="Q2374">
        <v>5174</v>
      </c>
      <c r="R2374">
        <v>4932</v>
      </c>
      <c r="S2374">
        <v>5033</v>
      </c>
    </row>
    <row r="2375" spans="1:19" x14ac:dyDescent="0.25">
      <c r="A2375">
        <v>5196</v>
      </c>
      <c r="B2375" t="s">
        <v>1728</v>
      </c>
      <c r="C2375" t="s">
        <v>167</v>
      </c>
      <c r="D2375" t="s">
        <v>4704</v>
      </c>
      <c r="E2375">
        <v>-48.876800000000003</v>
      </c>
      <c r="F2375">
        <v>-23.979299999999999</v>
      </c>
      <c r="G2375">
        <v>4860</v>
      </c>
      <c r="H2375">
        <v>5024</v>
      </c>
      <c r="I2375">
        <v>5351</v>
      </c>
      <c r="J2375">
        <v>5138</v>
      </c>
      <c r="K2375">
        <v>4965</v>
      </c>
      <c r="L2375">
        <v>4277</v>
      </c>
      <c r="M2375">
        <v>4083</v>
      </c>
      <c r="N2375">
        <v>4233</v>
      </c>
      <c r="O2375">
        <v>5150</v>
      </c>
      <c r="P2375">
        <v>4761</v>
      </c>
      <c r="Q2375">
        <v>4858</v>
      </c>
      <c r="R2375">
        <v>5114</v>
      </c>
      <c r="S2375">
        <v>5362</v>
      </c>
    </row>
    <row r="2376" spans="1:19" x14ac:dyDescent="0.25">
      <c r="A2376">
        <v>5725</v>
      </c>
      <c r="B2376" t="s">
        <v>4780</v>
      </c>
      <c r="C2376" t="s">
        <v>167</v>
      </c>
      <c r="D2376" t="s">
        <v>4704</v>
      </c>
      <c r="E2376">
        <v>-46.933100000000003</v>
      </c>
      <c r="F2376">
        <v>-23.549299999999999</v>
      </c>
      <c r="G2376">
        <v>4791</v>
      </c>
      <c r="H2376">
        <v>4798</v>
      </c>
      <c r="I2376">
        <v>5309</v>
      </c>
      <c r="J2376">
        <v>4996</v>
      </c>
      <c r="K2376">
        <v>4936</v>
      </c>
      <c r="L2376">
        <v>4372</v>
      </c>
      <c r="M2376">
        <v>4219</v>
      </c>
      <c r="N2376">
        <v>4245</v>
      </c>
      <c r="O2376">
        <v>5169</v>
      </c>
      <c r="P2376">
        <v>4683</v>
      </c>
      <c r="Q2376">
        <v>4780</v>
      </c>
      <c r="R2376">
        <v>4857</v>
      </c>
      <c r="S2376">
        <v>5129</v>
      </c>
    </row>
    <row r="2377" spans="1:19" x14ac:dyDescent="0.25">
      <c r="A2377">
        <v>30070</v>
      </c>
      <c r="B2377" t="s">
        <v>724</v>
      </c>
      <c r="C2377" t="s">
        <v>167</v>
      </c>
      <c r="D2377" t="s">
        <v>375</v>
      </c>
      <c r="E2377">
        <v>-38.217500000000001</v>
      </c>
      <c r="F2377">
        <v>-11.3102</v>
      </c>
      <c r="G2377">
        <v>5233</v>
      </c>
      <c r="H2377">
        <v>5781</v>
      </c>
      <c r="I2377">
        <v>5772</v>
      </c>
      <c r="J2377">
        <v>5826</v>
      </c>
      <c r="K2377">
        <v>5159</v>
      </c>
      <c r="L2377">
        <v>4487</v>
      </c>
      <c r="M2377">
        <v>4302</v>
      </c>
      <c r="N2377">
        <v>4436</v>
      </c>
      <c r="O2377">
        <v>4811</v>
      </c>
      <c r="P2377">
        <v>5385</v>
      </c>
      <c r="Q2377">
        <v>5468</v>
      </c>
      <c r="R2377">
        <v>5687</v>
      </c>
      <c r="S2377">
        <v>5684</v>
      </c>
    </row>
    <row r="2378" spans="1:19" x14ac:dyDescent="0.25">
      <c r="A2378">
        <v>58270</v>
      </c>
      <c r="B2378" t="s">
        <v>956</v>
      </c>
      <c r="C2378" t="s">
        <v>167</v>
      </c>
      <c r="D2378" t="s">
        <v>792</v>
      </c>
      <c r="E2378">
        <v>-39.5839</v>
      </c>
      <c r="F2378">
        <v>-3.4996999999999998</v>
      </c>
      <c r="G2378">
        <v>5567</v>
      </c>
      <c r="H2378">
        <v>5044</v>
      </c>
      <c r="I2378">
        <v>5164</v>
      </c>
      <c r="J2378">
        <v>5118</v>
      </c>
      <c r="K2378">
        <v>4758</v>
      </c>
      <c r="L2378">
        <v>5316</v>
      </c>
      <c r="M2378">
        <v>5442</v>
      </c>
      <c r="N2378">
        <v>5656</v>
      </c>
      <c r="O2378">
        <v>6255</v>
      </c>
      <c r="P2378">
        <v>6471</v>
      </c>
      <c r="Q2378">
        <v>6250</v>
      </c>
      <c r="R2378">
        <v>6028</v>
      </c>
      <c r="S2378">
        <v>5297</v>
      </c>
    </row>
    <row r="2379" spans="1:19" x14ac:dyDescent="0.25">
      <c r="A2379">
        <v>7127</v>
      </c>
      <c r="B2379" t="s">
        <v>4981</v>
      </c>
      <c r="C2379" t="s">
        <v>167</v>
      </c>
      <c r="D2379" t="s">
        <v>4704</v>
      </c>
      <c r="E2379">
        <v>-46.822800000000001</v>
      </c>
      <c r="F2379">
        <v>-22.436199999999999</v>
      </c>
      <c r="G2379">
        <v>5225</v>
      </c>
      <c r="H2379">
        <v>5012</v>
      </c>
      <c r="I2379">
        <v>5585</v>
      </c>
      <c r="J2379">
        <v>5336</v>
      </c>
      <c r="K2379">
        <v>5410</v>
      </c>
      <c r="L2379">
        <v>4846</v>
      </c>
      <c r="M2379">
        <v>4698</v>
      </c>
      <c r="N2379">
        <v>4873</v>
      </c>
      <c r="O2379">
        <v>5598</v>
      </c>
      <c r="P2379">
        <v>5322</v>
      </c>
      <c r="Q2379">
        <v>5435</v>
      </c>
      <c r="R2379">
        <v>5236</v>
      </c>
      <c r="S2379">
        <v>5352</v>
      </c>
    </row>
    <row r="2380" spans="1:19" x14ac:dyDescent="0.25">
      <c r="A2380">
        <v>60512</v>
      </c>
      <c r="B2380" t="s">
        <v>361</v>
      </c>
      <c r="C2380" t="s">
        <v>167</v>
      </c>
      <c r="D2380" t="s">
        <v>312</v>
      </c>
      <c r="E2380">
        <v>-58.029699999999998</v>
      </c>
      <c r="F2380">
        <v>-2.7412000000000001</v>
      </c>
      <c r="G2380">
        <v>4538</v>
      </c>
      <c r="H2380">
        <v>3916</v>
      </c>
      <c r="I2380">
        <v>4090</v>
      </c>
      <c r="J2380">
        <v>4119</v>
      </c>
      <c r="K2380">
        <v>4016</v>
      </c>
      <c r="L2380">
        <v>4146</v>
      </c>
      <c r="M2380">
        <v>4689</v>
      </c>
      <c r="N2380">
        <v>4633</v>
      </c>
      <c r="O2380">
        <v>5261</v>
      </c>
      <c r="P2380">
        <v>5300</v>
      </c>
      <c r="Q2380">
        <v>5075</v>
      </c>
      <c r="R2380">
        <v>4855</v>
      </c>
      <c r="S2380">
        <v>4355</v>
      </c>
    </row>
    <row r="2381" spans="1:19" x14ac:dyDescent="0.25">
      <c r="A2381">
        <v>3149</v>
      </c>
      <c r="B2381" t="s">
        <v>361</v>
      </c>
      <c r="C2381" t="s">
        <v>167</v>
      </c>
      <c r="D2381" t="s">
        <v>4434</v>
      </c>
      <c r="E2381">
        <v>-53.717100000000002</v>
      </c>
      <c r="F2381">
        <v>-27.1663</v>
      </c>
      <c r="G2381">
        <v>4840</v>
      </c>
      <c r="H2381">
        <v>5650</v>
      </c>
      <c r="I2381">
        <v>5603</v>
      </c>
      <c r="J2381">
        <v>5495</v>
      </c>
      <c r="K2381">
        <v>4802</v>
      </c>
      <c r="L2381">
        <v>4021</v>
      </c>
      <c r="M2381">
        <v>3399</v>
      </c>
      <c r="N2381">
        <v>3817</v>
      </c>
      <c r="O2381">
        <v>4614</v>
      </c>
      <c r="P2381">
        <v>4392</v>
      </c>
      <c r="Q2381">
        <v>5086</v>
      </c>
      <c r="R2381">
        <v>5555</v>
      </c>
      <c r="S2381">
        <v>5640</v>
      </c>
    </row>
    <row r="2382" spans="1:19" x14ac:dyDescent="0.25">
      <c r="A2382">
        <v>19216</v>
      </c>
      <c r="B2382" t="s">
        <v>1213</v>
      </c>
      <c r="C2382" t="s">
        <v>167</v>
      </c>
      <c r="D2382" t="s">
        <v>1058</v>
      </c>
      <c r="E2382">
        <v>-50.6098</v>
      </c>
      <c r="F2382">
        <v>-15.8209</v>
      </c>
      <c r="G2382">
        <v>5468</v>
      </c>
      <c r="H2382">
        <v>5036</v>
      </c>
      <c r="I2382">
        <v>5419</v>
      </c>
      <c r="J2382">
        <v>5432</v>
      </c>
      <c r="K2382">
        <v>5749</v>
      </c>
      <c r="L2382">
        <v>5636</v>
      </c>
      <c r="M2382">
        <v>5488</v>
      </c>
      <c r="N2382">
        <v>5544</v>
      </c>
      <c r="O2382">
        <v>6186</v>
      </c>
      <c r="P2382">
        <v>5662</v>
      </c>
      <c r="Q2382">
        <v>5442</v>
      </c>
      <c r="R2382">
        <v>5015</v>
      </c>
      <c r="S2382">
        <v>5004</v>
      </c>
    </row>
    <row r="2383" spans="1:19" x14ac:dyDescent="0.25">
      <c r="A2383">
        <v>4727</v>
      </c>
      <c r="B2383" t="s">
        <v>4712</v>
      </c>
      <c r="C2383" t="s">
        <v>167</v>
      </c>
      <c r="D2383" t="s">
        <v>4704</v>
      </c>
      <c r="E2383">
        <v>-49.168799999999997</v>
      </c>
      <c r="F2383">
        <v>-24.573899999999998</v>
      </c>
      <c r="G2383">
        <v>4372</v>
      </c>
      <c r="H2383">
        <v>4714</v>
      </c>
      <c r="I2383">
        <v>4962</v>
      </c>
      <c r="J2383">
        <v>4778</v>
      </c>
      <c r="K2383">
        <v>4462</v>
      </c>
      <c r="L2383">
        <v>3847</v>
      </c>
      <c r="M2383">
        <v>3520</v>
      </c>
      <c r="N2383">
        <v>3532</v>
      </c>
      <c r="O2383">
        <v>4539</v>
      </c>
      <c r="P2383">
        <v>4126</v>
      </c>
      <c r="Q2383">
        <v>4302</v>
      </c>
      <c r="R2383">
        <v>4760</v>
      </c>
      <c r="S2383">
        <v>4921</v>
      </c>
    </row>
    <row r="2384" spans="1:19" x14ac:dyDescent="0.25">
      <c r="A2384">
        <v>40093</v>
      </c>
      <c r="B2384" t="s">
        <v>5450</v>
      </c>
      <c r="C2384" t="s">
        <v>167</v>
      </c>
      <c r="D2384" t="s">
        <v>5370</v>
      </c>
      <c r="E2384">
        <v>-48.1066</v>
      </c>
      <c r="F2384">
        <v>-8.3848000000000003</v>
      </c>
      <c r="G2384">
        <v>5250</v>
      </c>
      <c r="H2384">
        <v>4720</v>
      </c>
      <c r="I2384">
        <v>4907</v>
      </c>
      <c r="J2384">
        <v>4919</v>
      </c>
      <c r="K2384">
        <v>5094</v>
      </c>
      <c r="L2384">
        <v>5451</v>
      </c>
      <c r="M2384">
        <v>5617</v>
      </c>
      <c r="N2384">
        <v>5559</v>
      </c>
      <c r="O2384">
        <v>6309</v>
      </c>
      <c r="P2384">
        <v>5898</v>
      </c>
      <c r="Q2384">
        <v>5204</v>
      </c>
      <c r="R2384">
        <v>4688</v>
      </c>
      <c r="S2384">
        <v>4633</v>
      </c>
    </row>
    <row r="2385" spans="1:19" x14ac:dyDescent="0.25">
      <c r="A2385">
        <v>42560</v>
      </c>
      <c r="B2385" t="s">
        <v>3420</v>
      </c>
      <c r="C2385" t="s">
        <v>167</v>
      </c>
      <c r="D2385" t="s">
        <v>3284</v>
      </c>
      <c r="E2385">
        <v>-34.897399999999998</v>
      </c>
      <c r="F2385">
        <v>-7.7683999999999997</v>
      </c>
      <c r="G2385">
        <v>5515</v>
      </c>
      <c r="H2385">
        <v>5645</v>
      </c>
      <c r="I2385">
        <v>5902</v>
      </c>
      <c r="J2385">
        <v>6071</v>
      </c>
      <c r="K2385">
        <v>5491</v>
      </c>
      <c r="L2385">
        <v>4887</v>
      </c>
      <c r="M2385">
        <v>4594</v>
      </c>
      <c r="N2385">
        <v>4667</v>
      </c>
      <c r="O2385">
        <v>5426</v>
      </c>
      <c r="P2385">
        <v>5719</v>
      </c>
      <c r="Q2385">
        <v>5923</v>
      </c>
      <c r="R2385">
        <v>5964</v>
      </c>
      <c r="S2385">
        <v>5895</v>
      </c>
    </row>
    <row r="2386" spans="1:19" x14ac:dyDescent="0.25">
      <c r="A2386">
        <v>22332</v>
      </c>
      <c r="B2386" t="s">
        <v>462</v>
      </c>
      <c r="C2386" t="s">
        <v>167</v>
      </c>
      <c r="D2386" t="s">
        <v>375</v>
      </c>
      <c r="E2386">
        <v>-39.563800000000001</v>
      </c>
      <c r="F2386">
        <v>-14.423</v>
      </c>
      <c r="G2386">
        <v>4883</v>
      </c>
      <c r="H2386">
        <v>5365</v>
      </c>
      <c r="I2386">
        <v>5614</v>
      </c>
      <c r="J2386">
        <v>5488</v>
      </c>
      <c r="K2386">
        <v>4813</v>
      </c>
      <c r="L2386">
        <v>4269</v>
      </c>
      <c r="M2386">
        <v>4009</v>
      </c>
      <c r="N2386">
        <v>4196</v>
      </c>
      <c r="O2386">
        <v>4538</v>
      </c>
      <c r="P2386">
        <v>4972</v>
      </c>
      <c r="Q2386">
        <v>4940</v>
      </c>
      <c r="R2386">
        <v>4953</v>
      </c>
      <c r="S2386">
        <v>5436</v>
      </c>
    </row>
    <row r="2387" spans="1:19" x14ac:dyDescent="0.25">
      <c r="A2387">
        <v>54704</v>
      </c>
      <c r="B2387" t="s">
        <v>881</v>
      </c>
      <c r="C2387" t="s">
        <v>167</v>
      </c>
      <c r="D2387" t="s">
        <v>792</v>
      </c>
      <c r="E2387">
        <v>-38.928400000000003</v>
      </c>
      <c r="F2387">
        <v>-4.5556000000000001</v>
      </c>
      <c r="G2387">
        <v>5590</v>
      </c>
      <c r="H2387">
        <v>5202</v>
      </c>
      <c r="I2387">
        <v>5380</v>
      </c>
      <c r="J2387">
        <v>5442</v>
      </c>
      <c r="K2387">
        <v>5069</v>
      </c>
      <c r="L2387">
        <v>5248</v>
      </c>
      <c r="M2387">
        <v>5032</v>
      </c>
      <c r="N2387">
        <v>5450</v>
      </c>
      <c r="O2387">
        <v>6180</v>
      </c>
      <c r="P2387">
        <v>6429</v>
      </c>
      <c r="Q2387">
        <v>6235</v>
      </c>
      <c r="R2387">
        <v>5994</v>
      </c>
      <c r="S2387">
        <v>5420</v>
      </c>
    </row>
    <row r="2388" spans="1:19" x14ac:dyDescent="0.25">
      <c r="A2388">
        <v>3783</v>
      </c>
      <c r="B2388" t="s">
        <v>4701</v>
      </c>
      <c r="C2388" t="s">
        <v>167</v>
      </c>
      <c r="D2388" t="s">
        <v>4434</v>
      </c>
      <c r="E2388">
        <v>-48.618600000000001</v>
      </c>
      <c r="F2388">
        <v>-26.116199999999999</v>
      </c>
      <c r="G2388">
        <v>4079</v>
      </c>
      <c r="H2388">
        <v>4752</v>
      </c>
      <c r="I2388">
        <v>4886</v>
      </c>
      <c r="J2388">
        <v>4622</v>
      </c>
      <c r="K2388">
        <v>4301</v>
      </c>
      <c r="L2388">
        <v>3798</v>
      </c>
      <c r="M2388">
        <v>3259</v>
      </c>
      <c r="N2388">
        <v>3231</v>
      </c>
      <c r="O2388">
        <v>3817</v>
      </c>
      <c r="P2388">
        <v>3465</v>
      </c>
      <c r="Q2388">
        <v>3741</v>
      </c>
      <c r="R2388">
        <v>4419</v>
      </c>
      <c r="S2388">
        <v>4659</v>
      </c>
    </row>
    <row r="2389" spans="1:19" x14ac:dyDescent="0.25">
      <c r="A2389">
        <v>8440</v>
      </c>
      <c r="B2389" t="s">
        <v>5094</v>
      </c>
      <c r="C2389" t="s">
        <v>167</v>
      </c>
      <c r="D2389" t="s">
        <v>4704</v>
      </c>
      <c r="E2389">
        <v>-48.815300000000001</v>
      </c>
      <c r="F2389">
        <v>-21.5947</v>
      </c>
      <c r="G2389">
        <v>5295</v>
      </c>
      <c r="H2389">
        <v>5204</v>
      </c>
      <c r="I2389">
        <v>5675</v>
      </c>
      <c r="J2389">
        <v>5390</v>
      </c>
      <c r="K2389">
        <v>5409</v>
      </c>
      <c r="L2389">
        <v>4903</v>
      </c>
      <c r="M2389">
        <v>4785</v>
      </c>
      <c r="N2389">
        <v>4986</v>
      </c>
      <c r="O2389">
        <v>5674</v>
      </c>
      <c r="P2389">
        <v>5341</v>
      </c>
      <c r="Q2389">
        <v>5453</v>
      </c>
      <c r="R2389">
        <v>5325</v>
      </c>
      <c r="S2389">
        <v>5401</v>
      </c>
    </row>
    <row r="2390" spans="1:19" x14ac:dyDescent="0.25">
      <c r="A2390">
        <v>7527</v>
      </c>
      <c r="B2390" t="s">
        <v>1681</v>
      </c>
      <c r="C2390" t="s">
        <v>167</v>
      </c>
      <c r="D2390" t="s">
        <v>1651</v>
      </c>
      <c r="E2390">
        <v>-54.793799999999997</v>
      </c>
      <c r="F2390">
        <v>-22.080500000000001</v>
      </c>
      <c r="G2390">
        <v>5128</v>
      </c>
      <c r="H2390">
        <v>5339</v>
      </c>
      <c r="I2390">
        <v>5475</v>
      </c>
      <c r="J2390">
        <v>5494</v>
      </c>
      <c r="K2390">
        <v>5221</v>
      </c>
      <c r="L2390">
        <v>4612</v>
      </c>
      <c r="M2390">
        <v>4369</v>
      </c>
      <c r="N2390">
        <v>4421</v>
      </c>
      <c r="O2390">
        <v>5251</v>
      </c>
      <c r="P2390">
        <v>5117</v>
      </c>
      <c r="Q2390">
        <v>5215</v>
      </c>
      <c r="R2390">
        <v>5418</v>
      </c>
      <c r="S2390">
        <v>5602</v>
      </c>
    </row>
    <row r="2391" spans="1:19" x14ac:dyDescent="0.25">
      <c r="A2391">
        <v>39315</v>
      </c>
      <c r="B2391" t="s">
        <v>5447</v>
      </c>
      <c r="C2391" t="s">
        <v>167</v>
      </c>
      <c r="D2391" t="s">
        <v>5370</v>
      </c>
      <c r="E2391">
        <v>-48.689900000000002</v>
      </c>
      <c r="F2391">
        <v>-8.5721000000000007</v>
      </c>
      <c r="G2391">
        <v>5099</v>
      </c>
      <c r="H2391">
        <v>4509</v>
      </c>
      <c r="I2391">
        <v>4700</v>
      </c>
      <c r="J2391">
        <v>4657</v>
      </c>
      <c r="K2391">
        <v>4851</v>
      </c>
      <c r="L2391">
        <v>5325</v>
      </c>
      <c r="M2391">
        <v>5610</v>
      </c>
      <c r="N2391">
        <v>5647</v>
      </c>
      <c r="O2391">
        <v>6254</v>
      </c>
      <c r="P2391">
        <v>5725</v>
      </c>
      <c r="Q2391">
        <v>4910</v>
      </c>
      <c r="R2391">
        <v>4555</v>
      </c>
      <c r="S2391">
        <v>4450</v>
      </c>
    </row>
    <row r="2392" spans="1:19" x14ac:dyDescent="0.25">
      <c r="A2392">
        <v>44488</v>
      </c>
      <c r="B2392" t="s">
        <v>2759</v>
      </c>
      <c r="C2392" t="s">
        <v>167</v>
      </c>
      <c r="D2392" t="s">
        <v>2709</v>
      </c>
      <c r="E2392">
        <v>-38.150799999999997</v>
      </c>
      <c r="F2392">
        <v>-7.3023999999999996</v>
      </c>
      <c r="G2392">
        <v>6005</v>
      </c>
      <c r="H2392">
        <v>5916</v>
      </c>
      <c r="I2392">
        <v>6011</v>
      </c>
      <c r="J2392">
        <v>6254</v>
      </c>
      <c r="K2392">
        <v>6044</v>
      </c>
      <c r="L2392">
        <v>5484</v>
      </c>
      <c r="M2392">
        <v>5158</v>
      </c>
      <c r="N2392">
        <v>5387</v>
      </c>
      <c r="O2392">
        <v>6153</v>
      </c>
      <c r="P2392">
        <v>6598</v>
      </c>
      <c r="Q2392">
        <v>6469</v>
      </c>
      <c r="R2392">
        <v>6489</v>
      </c>
      <c r="S2392">
        <v>6104</v>
      </c>
    </row>
    <row r="2393" spans="1:19" x14ac:dyDescent="0.25">
      <c r="A2393">
        <v>5489</v>
      </c>
      <c r="B2393" t="s">
        <v>2759</v>
      </c>
      <c r="C2393" t="s">
        <v>167</v>
      </c>
      <c r="D2393" t="s">
        <v>4704</v>
      </c>
      <c r="E2393">
        <v>-49.482300000000002</v>
      </c>
      <c r="F2393">
        <v>-23.704699999999999</v>
      </c>
      <c r="G2393">
        <v>5031</v>
      </c>
      <c r="H2393">
        <v>5143</v>
      </c>
      <c r="I2393">
        <v>5555</v>
      </c>
      <c r="J2393">
        <v>5363</v>
      </c>
      <c r="K2393">
        <v>5185</v>
      </c>
      <c r="L2393">
        <v>4425</v>
      </c>
      <c r="M2393">
        <v>4143</v>
      </c>
      <c r="N2393">
        <v>4327</v>
      </c>
      <c r="O2393">
        <v>5303</v>
      </c>
      <c r="P2393">
        <v>4972</v>
      </c>
      <c r="Q2393">
        <v>5103</v>
      </c>
      <c r="R2393">
        <v>5328</v>
      </c>
      <c r="S2393">
        <v>5531</v>
      </c>
    </row>
    <row r="2394" spans="1:19" x14ac:dyDescent="0.25">
      <c r="A2394">
        <v>30955</v>
      </c>
      <c r="B2394" t="s">
        <v>5317</v>
      </c>
      <c r="C2394" t="s">
        <v>167</v>
      </c>
      <c r="D2394" t="s">
        <v>5304</v>
      </c>
      <c r="E2394">
        <v>-37.312100000000001</v>
      </c>
      <c r="F2394">
        <v>-10.998100000000001</v>
      </c>
      <c r="G2394">
        <v>5320</v>
      </c>
      <c r="H2394">
        <v>5793</v>
      </c>
      <c r="I2394">
        <v>5871</v>
      </c>
      <c r="J2394">
        <v>6001</v>
      </c>
      <c r="K2394">
        <v>5243</v>
      </c>
      <c r="L2394">
        <v>4555</v>
      </c>
      <c r="M2394">
        <v>4358</v>
      </c>
      <c r="N2394">
        <v>4429</v>
      </c>
      <c r="O2394">
        <v>4888</v>
      </c>
      <c r="P2394">
        <v>5445</v>
      </c>
      <c r="Q2394">
        <v>5585</v>
      </c>
      <c r="R2394">
        <v>5848</v>
      </c>
      <c r="S2394">
        <v>5826</v>
      </c>
    </row>
    <row r="2395" spans="1:19" x14ac:dyDescent="0.25">
      <c r="A2395">
        <v>46471</v>
      </c>
      <c r="B2395" t="s">
        <v>2863</v>
      </c>
      <c r="C2395" t="s">
        <v>167</v>
      </c>
      <c r="D2395" t="s">
        <v>2709</v>
      </c>
      <c r="E2395">
        <v>-35.246299999999998</v>
      </c>
      <c r="F2395">
        <v>-6.8289</v>
      </c>
      <c r="G2395">
        <v>5414</v>
      </c>
      <c r="H2395">
        <v>5522</v>
      </c>
      <c r="I2395">
        <v>5668</v>
      </c>
      <c r="J2395">
        <v>5941</v>
      </c>
      <c r="K2395">
        <v>5467</v>
      </c>
      <c r="L2395">
        <v>4906</v>
      </c>
      <c r="M2395">
        <v>4491</v>
      </c>
      <c r="N2395">
        <v>4558</v>
      </c>
      <c r="O2395">
        <v>5282</v>
      </c>
      <c r="P2395">
        <v>5605</v>
      </c>
      <c r="Q2395">
        <v>5787</v>
      </c>
      <c r="R2395">
        <v>5971</v>
      </c>
      <c r="S2395">
        <v>5765</v>
      </c>
    </row>
    <row r="2396" spans="1:19" x14ac:dyDescent="0.25">
      <c r="A2396">
        <v>36884</v>
      </c>
      <c r="B2396" t="s">
        <v>4418</v>
      </c>
      <c r="C2396" t="s">
        <v>167</v>
      </c>
      <c r="D2396" t="s">
        <v>4373</v>
      </c>
      <c r="E2396">
        <v>-63.178699999999999</v>
      </c>
      <c r="F2396">
        <v>-9.1953999999999994</v>
      </c>
      <c r="G2396">
        <v>4570</v>
      </c>
      <c r="H2396">
        <v>3983</v>
      </c>
      <c r="I2396">
        <v>4265</v>
      </c>
      <c r="J2396">
        <v>4300</v>
      </c>
      <c r="K2396">
        <v>4494</v>
      </c>
      <c r="L2396">
        <v>4264</v>
      </c>
      <c r="M2396">
        <v>4797</v>
      </c>
      <c r="N2396">
        <v>4921</v>
      </c>
      <c r="O2396">
        <v>5096</v>
      </c>
      <c r="P2396">
        <v>5016</v>
      </c>
      <c r="Q2396">
        <v>4916</v>
      </c>
      <c r="R2396">
        <v>4561</v>
      </c>
      <c r="S2396">
        <v>4230</v>
      </c>
    </row>
    <row r="2397" spans="1:19" x14ac:dyDescent="0.25">
      <c r="A2397">
        <v>2081</v>
      </c>
      <c r="B2397" t="s">
        <v>4150</v>
      </c>
      <c r="C2397" t="s">
        <v>167</v>
      </c>
      <c r="D2397" t="s">
        <v>3898</v>
      </c>
      <c r="E2397">
        <v>-52.169699999999999</v>
      </c>
      <c r="F2397">
        <v>-28.7773</v>
      </c>
      <c r="G2397">
        <v>4697</v>
      </c>
      <c r="H2397">
        <v>5360</v>
      </c>
      <c r="I2397">
        <v>5524</v>
      </c>
      <c r="J2397">
        <v>5216</v>
      </c>
      <c r="K2397">
        <v>4737</v>
      </c>
      <c r="L2397">
        <v>3845</v>
      </c>
      <c r="M2397">
        <v>3393</v>
      </c>
      <c r="N2397">
        <v>3781</v>
      </c>
      <c r="O2397">
        <v>4429</v>
      </c>
      <c r="P2397">
        <v>4173</v>
      </c>
      <c r="Q2397">
        <v>4786</v>
      </c>
      <c r="R2397">
        <v>5544</v>
      </c>
      <c r="S2397">
        <v>5571</v>
      </c>
    </row>
    <row r="2398" spans="1:19" x14ac:dyDescent="0.25">
      <c r="A2398">
        <v>7419</v>
      </c>
      <c r="B2398" t="s">
        <v>5006</v>
      </c>
      <c r="C2398" t="s">
        <v>167</v>
      </c>
      <c r="D2398" t="s">
        <v>4704</v>
      </c>
      <c r="E2398">
        <v>-48.720100000000002</v>
      </c>
      <c r="F2398">
        <v>-22.232900000000001</v>
      </c>
      <c r="G2398">
        <v>5254</v>
      </c>
      <c r="H2398">
        <v>5201</v>
      </c>
      <c r="I2398">
        <v>5697</v>
      </c>
      <c r="J2398">
        <v>5491</v>
      </c>
      <c r="K2398">
        <v>5407</v>
      </c>
      <c r="L2398">
        <v>4795</v>
      </c>
      <c r="M2398">
        <v>4629</v>
      </c>
      <c r="N2398">
        <v>4774</v>
      </c>
      <c r="O2398">
        <v>5485</v>
      </c>
      <c r="P2398">
        <v>5171</v>
      </c>
      <c r="Q2398">
        <v>5439</v>
      </c>
      <c r="R2398">
        <v>5408</v>
      </c>
      <c r="S2398">
        <v>5547</v>
      </c>
    </row>
    <row r="2399" spans="1:19" x14ac:dyDescent="0.25">
      <c r="A2399">
        <v>10133</v>
      </c>
      <c r="B2399" t="s">
        <v>5226</v>
      </c>
      <c r="C2399" t="s">
        <v>167</v>
      </c>
      <c r="D2399" t="s">
        <v>4704</v>
      </c>
      <c r="E2399">
        <v>-51.506700000000002</v>
      </c>
      <c r="F2399">
        <v>-20.642399999999999</v>
      </c>
      <c r="G2399">
        <v>5353</v>
      </c>
      <c r="H2399">
        <v>5311</v>
      </c>
      <c r="I2399">
        <v>5693</v>
      </c>
      <c r="J2399">
        <v>5651</v>
      </c>
      <c r="K2399">
        <v>5508</v>
      </c>
      <c r="L2399">
        <v>4983</v>
      </c>
      <c r="M2399">
        <v>4773</v>
      </c>
      <c r="N2399">
        <v>4943</v>
      </c>
      <c r="O2399">
        <v>5714</v>
      </c>
      <c r="P2399">
        <v>5209</v>
      </c>
      <c r="Q2399">
        <v>5411</v>
      </c>
      <c r="R2399">
        <v>5460</v>
      </c>
      <c r="S2399">
        <v>5578</v>
      </c>
    </row>
    <row r="2400" spans="1:19" x14ac:dyDescent="0.25">
      <c r="A2400">
        <v>19652</v>
      </c>
      <c r="B2400" t="s">
        <v>1221</v>
      </c>
      <c r="C2400" t="s">
        <v>167</v>
      </c>
      <c r="D2400" t="s">
        <v>1058</v>
      </c>
      <c r="E2400">
        <v>-49.9405</v>
      </c>
      <c r="F2400">
        <v>-15.5604</v>
      </c>
      <c r="G2400">
        <v>5412</v>
      </c>
      <c r="H2400">
        <v>4901</v>
      </c>
      <c r="I2400">
        <v>5381</v>
      </c>
      <c r="J2400">
        <v>5277</v>
      </c>
      <c r="K2400">
        <v>5682</v>
      </c>
      <c r="L2400">
        <v>5673</v>
      </c>
      <c r="M2400">
        <v>5470</v>
      </c>
      <c r="N2400">
        <v>5450</v>
      </c>
      <c r="O2400">
        <v>6249</v>
      </c>
      <c r="P2400">
        <v>5687</v>
      </c>
      <c r="Q2400">
        <v>5418</v>
      </c>
      <c r="R2400">
        <v>4861</v>
      </c>
      <c r="S2400">
        <v>4898</v>
      </c>
    </row>
    <row r="2401" spans="1:19" x14ac:dyDescent="0.25">
      <c r="A2401">
        <v>5731</v>
      </c>
      <c r="B2401" t="s">
        <v>4787</v>
      </c>
      <c r="C2401" t="s">
        <v>167</v>
      </c>
      <c r="D2401" t="s">
        <v>4704</v>
      </c>
      <c r="E2401">
        <v>-46.3461</v>
      </c>
      <c r="F2401">
        <v>-23.484000000000002</v>
      </c>
      <c r="G2401">
        <v>4630</v>
      </c>
      <c r="H2401">
        <v>4785</v>
      </c>
      <c r="I2401">
        <v>5265</v>
      </c>
      <c r="J2401">
        <v>4826</v>
      </c>
      <c r="K2401">
        <v>4706</v>
      </c>
      <c r="L2401">
        <v>4118</v>
      </c>
      <c r="M2401">
        <v>4007</v>
      </c>
      <c r="N2401">
        <v>4089</v>
      </c>
      <c r="O2401">
        <v>4893</v>
      </c>
      <c r="P2401">
        <v>4520</v>
      </c>
      <c r="Q2401">
        <v>4624</v>
      </c>
      <c r="R2401">
        <v>4699</v>
      </c>
      <c r="S2401">
        <v>5033</v>
      </c>
    </row>
    <row r="2402" spans="1:19" x14ac:dyDescent="0.25">
      <c r="A2402">
        <v>24531</v>
      </c>
      <c r="B2402" t="s">
        <v>531</v>
      </c>
      <c r="C2402" t="s">
        <v>167</v>
      </c>
      <c r="D2402" t="s">
        <v>375</v>
      </c>
      <c r="E2402">
        <v>-39.938099999999999</v>
      </c>
      <c r="F2402">
        <v>-13.446300000000001</v>
      </c>
      <c r="G2402">
        <v>4884</v>
      </c>
      <c r="H2402">
        <v>5345</v>
      </c>
      <c r="I2402">
        <v>5581</v>
      </c>
      <c r="J2402">
        <v>5511</v>
      </c>
      <c r="K2402">
        <v>4712</v>
      </c>
      <c r="L2402">
        <v>4220</v>
      </c>
      <c r="M2402">
        <v>3869</v>
      </c>
      <c r="N2402">
        <v>4066</v>
      </c>
      <c r="O2402">
        <v>4558</v>
      </c>
      <c r="P2402">
        <v>5248</v>
      </c>
      <c r="Q2402">
        <v>5070</v>
      </c>
      <c r="R2402">
        <v>5008</v>
      </c>
      <c r="S2402">
        <v>5417</v>
      </c>
    </row>
    <row r="2403" spans="1:19" x14ac:dyDescent="0.25">
      <c r="A2403">
        <v>1823</v>
      </c>
      <c r="B2403" t="s">
        <v>4113</v>
      </c>
      <c r="C2403" t="s">
        <v>167</v>
      </c>
      <c r="D2403" t="s">
        <v>3898</v>
      </c>
      <c r="E2403">
        <v>-56.552</v>
      </c>
      <c r="F2403">
        <v>-29.131499999999999</v>
      </c>
      <c r="G2403">
        <v>5075</v>
      </c>
      <c r="H2403">
        <v>6042</v>
      </c>
      <c r="I2403">
        <v>5998</v>
      </c>
      <c r="J2403">
        <v>5741</v>
      </c>
      <c r="K2403">
        <v>5065</v>
      </c>
      <c r="L2403">
        <v>4088</v>
      </c>
      <c r="M2403">
        <v>3537</v>
      </c>
      <c r="N2403">
        <v>3913</v>
      </c>
      <c r="O2403">
        <v>4591</v>
      </c>
      <c r="P2403">
        <v>4678</v>
      </c>
      <c r="Q2403">
        <v>5370</v>
      </c>
      <c r="R2403">
        <v>5847</v>
      </c>
      <c r="S2403">
        <v>6030</v>
      </c>
    </row>
    <row r="2404" spans="1:19" x14ac:dyDescent="0.25">
      <c r="A2404">
        <v>5653</v>
      </c>
      <c r="B2404" t="s">
        <v>1657</v>
      </c>
      <c r="C2404" t="s">
        <v>167</v>
      </c>
      <c r="D2404" t="s">
        <v>1651</v>
      </c>
      <c r="E2404">
        <v>-54.187399999999997</v>
      </c>
      <c r="F2404">
        <v>-23.478300000000001</v>
      </c>
      <c r="G2404">
        <v>5075</v>
      </c>
      <c r="H2404">
        <v>5382</v>
      </c>
      <c r="I2404">
        <v>5510</v>
      </c>
      <c r="J2404">
        <v>5545</v>
      </c>
      <c r="K2404">
        <v>5104</v>
      </c>
      <c r="L2404">
        <v>4382</v>
      </c>
      <c r="M2404">
        <v>4079</v>
      </c>
      <c r="N2404">
        <v>4295</v>
      </c>
      <c r="O2404">
        <v>5179</v>
      </c>
      <c r="P2404">
        <v>4971</v>
      </c>
      <c r="Q2404">
        <v>5243</v>
      </c>
      <c r="R2404">
        <v>5507</v>
      </c>
      <c r="S2404">
        <v>5709</v>
      </c>
    </row>
    <row r="2405" spans="1:19" x14ac:dyDescent="0.25">
      <c r="A2405">
        <v>42948</v>
      </c>
      <c r="B2405" t="s">
        <v>3429</v>
      </c>
      <c r="C2405" t="s">
        <v>167</v>
      </c>
      <c r="D2405" t="s">
        <v>3284</v>
      </c>
      <c r="E2405">
        <v>-35.100499999999997</v>
      </c>
      <c r="F2405">
        <v>-7.6642000000000001</v>
      </c>
      <c r="G2405">
        <v>5311</v>
      </c>
      <c r="H2405">
        <v>5368</v>
      </c>
      <c r="I2405">
        <v>5643</v>
      </c>
      <c r="J2405">
        <v>5850</v>
      </c>
      <c r="K2405">
        <v>5347</v>
      </c>
      <c r="L2405">
        <v>4745</v>
      </c>
      <c r="M2405">
        <v>4387</v>
      </c>
      <c r="N2405">
        <v>4486</v>
      </c>
      <c r="O2405">
        <v>5179</v>
      </c>
      <c r="P2405">
        <v>5564</v>
      </c>
      <c r="Q2405">
        <v>5643</v>
      </c>
      <c r="R2405">
        <v>5832</v>
      </c>
      <c r="S2405">
        <v>5684</v>
      </c>
    </row>
    <row r="2406" spans="1:19" x14ac:dyDescent="0.25">
      <c r="A2406">
        <v>11496</v>
      </c>
      <c r="B2406" t="s">
        <v>1021</v>
      </c>
      <c r="C2406" t="s">
        <v>167</v>
      </c>
      <c r="D2406" t="s">
        <v>979</v>
      </c>
      <c r="E2406">
        <v>-40.875599999999999</v>
      </c>
      <c r="F2406">
        <v>-19.875499999999999</v>
      </c>
      <c r="G2406">
        <v>4966</v>
      </c>
      <c r="H2406">
        <v>5375</v>
      </c>
      <c r="I2406">
        <v>5988</v>
      </c>
      <c r="J2406">
        <v>5365</v>
      </c>
      <c r="K2406">
        <v>5138</v>
      </c>
      <c r="L2406">
        <v>4666</v>
      </c>
      <c r="M2406">
        <v>4382</v>
      </c>
      <c r="N2406">
        <v>4484</v>
      </c>
      <c r="O2406">
        <v>4951</v>
      </c>
      <c r="P2406">
        <v>4976</v>
      </c>
      <c r="Q2406">
        <v>4754</v>
      </c>
      <c r="R2406">
        <v>4528</v>
      </c>
      <c r="S2406">
        <v>4986</v>
      </c>
    </row>
    <row r="2407" spans="1:19" x14ac:dyDescent="0.25">
      <c r="A2407">
        <v>19537</v>
      </c>
      <c r="B2407" t="s">
        <v>396</v>
      </c>
      <c r="C2407" t="s">
        <v>167</v>
      </c>
      <c r="D2407" t="s">
        <v>375</v>
      </c>
      <c r="E2407">
        <v>-40.065300000000001</v>
      </c>
      <c r="F2407">
        <v>-15.6533</v>
      </c>
      <c r="G2407">
        <v>4994</v>
      </c>
      <c r="H2407">
        <v>5505</v>
      </c>
      <c r="I2407">
        <v>5810</v>
      </c>
      <c r="J2407">
        <v>5579</v>
      </c>
      <c r="K2407">
        <v>5032</v>
      </c>
      <c r="L2407">
        <v>4405</v>
      </c>
      <c r="M2407">
        <v>4031</v>
      </c>
      <c r="N2407">
        <v>4179</v>
      </c>
      <c r="O2407">
        <v>4678</v>
      </c>
      <c r="P2407">
        <v>5185</v>
      </c>
      <c r="Q2407">
        <v>5066</v>
      </c>
      <c r="R2407">
        <v>4898</v>
      </c>
      <c r="S2407">
        <v>5563</v>
      </c>
    </row>
    <row r="2408" spans="1:19" x14ac:dyDescent="0.25">
      <c r="A2408">
        <v>5102</v>
      </c>
      <c r="B2408" t="s">
        <v>4728</v>
      </c>
      <c r="C2408" t="s">
        <v>167</v>
      </c>
      <c r="D2408" t="s">
        <v>4704</v>
      </c>
      <c r="E2408">
        <v>-49.335599999999999</v>
      </c>
      <c r="F2408">
        <v>-24.108899999999998</v>
      </c>
      <c r="G2408">
        <v>4936</v>
      </c>
      <c r="H2408">
        <v>4988</v>
      </c>
      <c r="I2408">
        <v>5417</v>
      </c>
      <c r="J2408">
        <v>5212</v>
      </c>
      <c r="K2408">
        <v>5020</v>
      </c>
      <c r="L2408">
        <v>4358</v>
      </c>
      <c r="M2408">
        <v>4103</v>
      </c>
      <c r="N2408">
        <v>4340</v>
      </c>
      <c r="O2408">
        <v>5259</v>
      </c>
      <c r="P2408">
        <v>4908</v>
      </c>
      <c r="Q2408">
        <v>4956</v>
      </c>
      <c r="R2408">
        <v>5241</v>
      </c>
      <c r="S2408">
        <v>5423</v>
      </c>
    </row>
    <row r="2409" spans="1:19" x14ac:dyDescent="0.25">
      <c r="A2409">
        <v>60104</v>
      </c>
      <c r="B2409" t="s">
        <v>974</v>
      </c>
      <c r="C2409" t="s">
        <v>167</v>
      </c>
      <c r="D2409" t="s">
        <v>792</v>
      </c>
      <c r="E2409">
        <v>-39.917000000000002</v>
      </c>
      <c r="F2409">
        <v>-2.9251999999999998</v>
      </c>
      <c r="G2409">
        <v>5629</v>
      </c>
      <c r="H2409">
        <v>5526</v>
      </c>
      <c r="I2409">
        <v>5499</v>
      </c>
      <c r="J2409">
        <v>5364</v>
      </c>
      <c r="K2409">
        <v>4771</v>
      </c>
      <c r="L2409">
        <v>5328</v>
      </c>
      <c r="M2409">
        <v>5426</v>
      </c>
      <c r="N2409">
        <v>5664</v>
      </c>
      <c r="O2409">
        <v>5970</v>
      </c>
      <c r="P2409">
        <v>5934</v>
      </c>
      <c r="Q2409">
        <v>5946</v>
      </c>
      <c r="R2409">
        <v>6206</v>
      </c>
      <c r="S2409">
        <v>5919</v>
      </c>
    </row>
    <row r="2410" spans="1:19" x14ac:dyDescent="0.25">
      <c r="A2410">
        <v>4971</v>
      </c>
      <c r="B2410" t="s">
        <v>4723</v>
      </c>
      <c r="C2410" t="s">
        <v>167</v>
      </c>
      <c r="D2410" t="s">
        <v>4704</v>
      </c>
      <c r="E2410">
        <v>-47.173999999999999</v>
      </c>
      <c r="F2410">
        <v>-24.289000000000001</v>
      </c>
      <c r="G2410">
        <v>4323</v>
      </c>
      <c r="H2410">
        <v>4734</v>
      </c>
      <c r="I2410">
        <v>5200</v>
      </c>
      <c r="J2410">
        <v>4762</v>
      </c>
      <c r="K2410">
        <v>4545</v>
      </c>
      <c r="L2410">
        <v>3966</v>
      </c>
      <c r="M2410">
        <v>3656</v>
      </c>
      <c r="N2410">
        <v>3631</v>
      </c>
      <c r="O2410">
        <v>4261</v>
      </c>
      <c r="P2410">
        <v>3871</v>
      </c>
      <c r="Q2410">
        <v>3961</v>
      </c>
      <c r="R2410">
        <v>4415</v>
      </c>
      <c r="S2410">
        <v>4872</v>
      </c>
    </row>
    <row r="2411" spans="1:19" x14ac:dyDescent="0.25">
      <c r="A2411">
        <v>13399</v>
      </c>
      <c r="B2411" t="s">
        <v>1063</v>
      </c>
      <c r="C2411" t="s">
        <v>167</v>
      </c>
      <c r="D2411" t="s">
        <v>1058</v>
      </c>
      <c r="E2411">
        <v>-51.3489</v>
      </c>
      <c r="F2411">
        <v>-18.765000000000001</v>
      </c>
      <c r="G2411">
        <v>5465</v>
      </c>
      <c r="H2411">
        <v>5249</v>
      </c>
      <c r="I2411">
        <v>5580</v>
      </c>
      <c r="J2411">
        <v>5531</v>
      </c>
      <c r="K2411">
        <v>5664</v>
      </c>
      <c r="L2411">
        <v>5333</v>
      </c>
      <c r="M2411">
        <v>5172</v>
      </c>
      <c r="N2411">
        <v>5336</v>
      </c>
      <c r="O2411">
        <v>6078</v>
      </c>
      <c r="P2411">
        <v>5478</v>
      </c>
      <c r="Q2411">
        <v>5462</v>
      </c>
      <c r="R2411">
        <v>5317</v>
      </c>
      <c r="S2411">
        <v>5385</v>
      </c>
    </row>
    <row r="2412" spans="1:19" x14ac:dyDescent="0.25">
      <c r="A2412">
        <v>1604</v>
      </c>
      <c r="B2412" t="s">
        <v>4055</v>
      </c>
      <c r="C2412" t="s">
        <v>167</v>
      </c>
      <c r="D2412" t="s">
        <v>3898</v>
      </c>
      <c r="E2412">
        <v>-50.103000000000002</v>
      </c>
      <c r="F2412">
        <v>-29.493300000000001</v>
      </c>
      <c r="G2412">
        <v>4320</v>
      </c>
      <c r="H2412">
        <v>4847</v>
      </c>
      <c r="I2412">
        <v>4785</v>
      </c>
      <c r="J2412">
        <v>4575</v>
      </c>
      <c r="K2412">
        <v>4513</v>
      </c>
      <c r="L2412">
        <v>3740</v>
      </c>
      <c r="M2412">
        <v>3400</v>
      </c>
      <c r="N2412">
        <v>3685</v>
      </c>
      <c r="O2412">
        <v>4244</v>
      </c>
      <c r="P2412">
        <v>3797</v>
      </c>
      <c r="Q2412">
        <v>4203</v>
      </c>
      <c r="R2412">
        <v>5002</v>
      </c>
      <c r="S2412">
        <v>5049</v>
      </c>
    </row>
    <row r="2413" spans="1:19" x14ac:dyDescent="0.25">
      <c r="A2413">
        <v>7009</v>
      </c>
      <c r="B2413" t="s">
        <v>3695</v>
      </c>
      <c r="C2413" t="s">
        <v>167</v>
      </c>
      <c r="D2413" t="s">
        <v>3664</v>
      </c>
      <c r="E2413">
        <v>-44.567900000000002</v>
      </c>
      <c r="F2413">
        <v>-22.490200000000002</v>
      </c>
      <c r="G2413">
        <v>4666</v>
      </c>
      <c r="H2413">
        <v>4715</v>
      </c>
      <c r="I2413">
        <v>5161</v>
      </c>
      <c r="J2413">
        <v>4757</v>
      </c>
      <c r="K2413">
        <v>4834</v>
      </c>
      <c r="L2413">
        <v>4337</v>
      </c>
      <c r="M2413">
        <v>4270</v>
      </c>
      <c r="N2413">
        <v>4301</v>
      </c>
      <c r="O2413">
        <v>5132</v>
      </c>
      <c r="P2413">
        <v>4746</v>
      </c>
      <c r="Q2413">
        <v>4604</v>
      </c>
      <c r="R2413">
        <v>4349</v>
      </c>
      <c r="S2413">
        <v>4784</v>
      </c>
    </row>
    <row r="2414" spans="1:19" x14ac:dyDescent="0.25">
      <c r="A2414">
        <v>10920</v>
      </c>
      <c r="B2414" t="s">
        <v>2086</v>
      </c>
      <c r="C2414" t="s">
        <v>167</v>
      </c>
      <c r="D2414" t="s">
        <v>1727</v>
      </c>
      <c r="E2414">
        <v>-44.421500000000002</v>
      </c>
      <c r="F2414">
        <v>-20.198699999999999</v>
      </c>
      <c r="G2414">
        <v>5299</v>
      </c>
      <c r="H2414">
        <v>5176</v>
      </c>
      <c r="I2414">
        <v>5612</v>
      </c>
      <c r="J2414">
        <v>5139</v>
      </c>
      <c r="K2414">
        <v>5293</v>
      </c>
      <c r="L2414">
        <v>5058</v>
      </c>
      <c r="M2414">
        <v>5083</v>
      </c>
      <c r="N2414">
        <v>5313</v>
      </c>
      <c r="O2414">
        <v>6027</v>
      </c>
      <c r="P2414">
        <v>5785</v>
      </c>
      <c r="Q2414">
        <v>5370</v>
      </c>
      <c r="R2414">
        <v>4804</v>
      </c>
      <c r="S2414">
        <v>4931</v>
      </c>
    </row>
    <row r="2415" spans="1:19" x14ac:dyDescent="0.25">
      <c r="A2415">
        <v>6294</v>
      </c>
      <c r="B2415" t="s">
        <v>4868</v>
      </c>
      <c r="C2415" t="s">
        <v>167</v>
      </c>
      <c r="D2415" t="s">
        <v>4704</v>
      </c>
      <c r="E2415">
        <v>-46.846800000000002</v>
      </c>
      <c r="F2415">
        <v>-23.004000000000001</v>
      </c>
      <c r="G2415">
        <v>5132</v>
      </c>
      <c r="H2415">
        <v>4973</v>
      </c>
      <c r="I2415">
        <v>5551</v>
      </c>
      <c r="J2415">
        <v>5278</v>
      </c>
      <c r="K2415">
        <v>5310</v>
      </c>
      <c r="L2415">
        <v>4704</v>
      </c>
      <c r="M2415">
        <v>4576</v>
      </c>
      <c r="N2415">
        <v>4687</v>
      </c>
      <c r="O2415">
        <v>5537</v>
      </c>
      <c r="P2415">
        <v>5158</v>
      </c>
      <c r="Q2415">
        <v>5268</v>
      </c>
      <c r="R2415">
        <v>5182</v>
      </c>
      <c r="S2415">
        <v>5366</v>
      </c>
    </row>
    <row r="2416" spans="1:19" x14ac:dyDescent="0.25">
      <c r="A2416">
        <v>3045</v>
      </c>
      <c r="B2416" t="s">
        <v>4360</v>
      </c>
      <c r="C2416" t="s">
        <v>167</v>
      </c>
      <c r="D2416" t="s">
        <v>3898</v>
      </c>
      <c r="E2416">
        <v>-52.4542</v>
      </c>
      <c r="F2416">
        <v>-27.385100000000001</v>
      </c>
      <c r="G2416">
        <v>4845</v>
      </c>
      <c r="H2416">
        <v>5501</v>
      </c>
      <c r="I2416">
        <v>5532</v>
      </c>
      <c r="J2416">
        <v>5448</v>
      </c>
      <c r="K2416">
        <v>4910</v>
      </c>
      <c r="L2416">
        <v>4003</v>
      </c>
      <c r="M2416">
        <v>3444</v>
      </c>
      <c r="N2416">
        <v>3890</v>
      </c>
      <c r="O2416">
        <v>4675</v>
      </c>
      <c r="P2416">
        <v>4410</v>
      </c>
      <c r="Q2416">
        <v>5038</v>
      </c>
      <c r="R2416">
        <v>5634</v>
      </c>
      <c r="S2416">
        <v>5652</v>
      </c>
    </row>
    <row r="2417" spans="1:19" x14ac:dyDescent="0.25">
      <c r="A2417">
        <v>26231</v>
      </c>
      <c r="B2417" t="s">
        <v>590</v>
      </c>
      <c r="C2417" t="s">
        <v>167</v>
      </c>
      <c r="D2417" t="s">
        <v>375</v>
      </c>
      <c r="E2417">
        <v>-39.697099999999999</v>
      </c>
      <c r="F2417">
        <v>-12.7136</v>
      </c>
      <c r="G2417">
        <v>5027</v>
      </c>
      <c r="H2417">
        <v>5527</v>
      </c>
      <c r="I2417">
        <v>5682</v>
      </c>
      <c r="J2417">
        <v>5708</v>
      </c>
      <c r="K2417">
        <v>4864</v>
      </c>
      <c r="L2417">
        <v>4344</v>
      </c>
      <c r="M2417">
        <v>4072</v>
      </c>
      <c r="N2417">
        <v>4268</v>
      </c>
      <c r="O2417">
        <v>4699</v>
      </c>
      <c r="P2417">
        <v>5295</v>
      </c>
      <c r="Q2417">
        <v>5179</v>
      </c>
      <c r="R2417">
        <v>5223</v>
      </c>
      <c r="S2417">
        <v>5468</v>
      </c>
    </row>
    <row r="2418" spans="1:19" x14ac:dyDescent="0.25">
      <c r="A2418">
        <v>6152</v>
      </c>
      <c r="B2418" t="s">
        <v>4840</v>
      </c>
      <c r="C2418" t="s">
        <v>167</v>
      </c>
      <c r="D2418" t="s">
        <v>4704</v>
      </c>
      <c r="E2418">
        <v>-48.616100000000003</v>
      </c>
      <c r="F2418">
        <v>-23.1052</v>
      </c>
      <c r="G2418">
        <v>5019</v>
      </c>
      <c r="H2418">
        <v>4891</v>
      </c>
      <c r="I2418">
        <v>5357</v>
      </c>
      <c r="J2418">
        <v>5217</v>
      </c>
      <c r="K2418">
        <v>5231</v>
      </c>
      <c r="L2418">
        <v>4528</v>
      </c>
      <c r="M2418">
        <v>4419</v>
      </c>
      <c r="N2418">
        <v>4504</v>
      </c>
      <c r="O2418">
        <v>5471</v>
      </c>
      <c r="P2418">
        <v>5056</v>
      </c>
      <c r="Q2418">
        <v>5114</v>
      </c>
      <c r="R2418">
        <v>5192</v>
      </c>
      <c r="S2418">
        <v>5252</v>
      </c>
    </row>
    <row r="2419" spans="1:19" x14ac:dyDescent="0.25">
      <c r="A2419">
        <v>55043</v>
      </c>
      <c r="B2419" t="s">
        <v>884</v>
      </c>
      <c r="C2419" t="s">
        <v>167</v>
      </c>
      <c r="D2419" t="s">
        <v>792</v>
      </c>
      <c r="E2419">
        <v>-39.6205</v>
      </c>
      <c r="F2419">
        <v>-4.5265000000000004</v>
      </c>
      <c r="G2419">
        <v>5578</v>
      </c>
      <c r="H2419">
        <v>5079</v>
      </c>
      <c r="I2419">
        <v>5253</v>
      </c>
      <c r="J2419">
        <v>5325</v>
      </c>
      <c r="K2419">
        <v>4924</v>
      </c>
      <c r="L2419">
        <v>5032</v>
      </c>
      <c r="M2419">
        <v>5030</v>
      </c>
      <c r="N2419">
        <v>5486</v>
      </c>
      <c r="O2419">
        <v>6261</v>
      </c>
      <c r="P2419">
        <v>6648</v>
      </c>
      <c r="Q2419">
        <v>6428</v>
      </c>
      <c r="R2419">
        <v>6087</v>
      </c>
      <c r="S2419">
        <v>5384</v>
      </c>
    </row>
    <row r="2420" spans="1:19" x14ac:dyDescent="0.25">
      <c r="A2420">
        <v>44120</v>
      </c>
      <c r="B2420" t="s">
        <v>2752</v>
      </c>
      <c r="C2420" t="s">
        <v>167</v>
      </c>
      <c r="D2420" t="s">
        <v>2709</v>
      </c>
      <c r="E2420">
        <v>-35.627699999999997</v>
      </c>
      <c r="F2420">
        <v>-7.3784000000000001</v>
      </c>
      <c r="G2420">
        <v>5277</v>
      </c>
      <c r="H2420">
        <v>5358</v>
      </c>
      <c r="I2420">
        <v>5599</v>
      </c>
      <c r="J2420">
        <v>5806</v>
      </c>
      <c r="K2420">
        <v>5394</v>
      </c>
      <c r="L2420">
        <v>4809</v>
      </c>
      <c r="M2420">
        <v>4351</v>
      </c>
      <c r="N2420">
        <v>4452</v>
      </c>
      <c r="O2420">
        <v>5087</v>
      </c>
      <c r="P2420">
        <v>5474</v>
      </c>
      <c r="Q2420">
        <v>5620</v>
      </c>
      <c r="R2420">
        <v>5813</v>
      </c>
      <c r="S2420">
        <v>5562</v>
      </c>
    </row>
    <row r="2421" spans="1:19" x14ac:dyDescent="0.25">
      <c r="A2421">
        <v>50280</v>
      </c>
      <c r="B2421" t="s">
        <v>3850</v>
      </c>
      <c r="C2421" t="s">
        <v>167</v>
      </c>
      <c r="D2421" t="s">
        <v>3752</v>
      </c>
      <c r="E2421">
        <v>-37.991599999999998</v>
      </c>
      <c r="F2421">
        <v>-5.8367000000000004</v>
      </c>
      <c r="G2421">
        <v>5980</v>
      </c>
      <c r="H2421">
        <v>5768</v>
      </c>
      <c r="I2421">
        <v>5943</v>
      </c>
      <c r="J2421">
        <v>6071</v>
      </c>
      <c r="K2421">
        <v>5854</v>
      </c>
      <c r="L2421">
        <v>5590</v>
      </c>
      <c r="M2421">
        <v>5307</v>
      </c>
      <c r="N2421">
        <v>5664</v>
      </c>
      <c r="O2421">
        <v>6264</v>
      </c>
      <c r="P2421">
        <v>6467</v>
      </c>
      <c r="Q2421">
        <v>6546</v>
      </c>
      <c r="R2421">
        <v>6413</v>
      </c>
      <c r="S2421">
        <v>5874</v>
      </c>
    </row>
    <row r="2422" spans="1:19" x14ac:dyDescent="0.25">
      <c r="A2422">
        <v>10004</v>
      </c>
      <c r="B2422" t="s">
        <v>1998</v>
      </c>
      <c r="C2422" t="s">
        <v>167</v>
      </c>
      <c r="D2422" t="s">
        <v>1727</v>
      </c>
      <c r="E2422">
        <v>-46.752899999999997</v>
      </c>
      <c r="F2422">
        <v>-20.738</v>
      </c>
      <c r="G2422">
        <v>5380</v>
      </c>
      <c r="H2422">
        <v>5224</v>
      </c>
      <c r="I2422">
        <v>5715</v>
      </c>
      <c r="J2422">
        <v>5268</v>
      </c>
      <c r="K2422">
        <v>5479</v>
      </c>
      <c r="L2422">
        <v>5156</v>
      </c>
      <c r="M2422">
        <v>5108</v>
      </c>
      <c r="N2422">
        <v>5287</v>
      </c>
      <c r="O2422">
        <v>5997</v>
      </c>
      <c r="P2422">
        <v>5500</v>
      </c>
      <c r="Q2422">
        <v>5486</v>
      </c>
      <c r="R2422">
        <v>5147</v>
      </c>
      <c r="S2422">
        <v>5189</v>
      </c>
    </row>
    <row r="2423" spans="1:19" x14ac:dyDescent="0.25">
      <c r="A2423">
        <v>30776</v>
      </c>
      <c r="B2423" t="s">
        <v>1622</v>
      </c>
      <c r="C2423" t="s">
        <v>167</v>
      </c>
      <c r="D2423" t="s">
        <v>1511</v>
      </c>
      <c r="E2423">
        <v>-55.243499999999997</v>
      </c>
      <c r="F2423">
        <v>-11.0075</v>
      </c>
      <c r="G2423">
        <v>4989</v>
      </c>
      <c r="H2423">
        <v>4631</v>
      </c>
      <c r="I2423">
        <v>4657</v>
      </c>
      <c r="J2423">
        <v>4726</v>
      </c>
      <c r="K2423">
        <v>4851</v>
      </c>
      <c r="L2423">
        <v>5086</v>
      </c>
      <c r="M2423">
        <v>5211</v>
      </c>
      <c r="N2423">
        <v>5555</v>
      </c>
      <c r="O2423">
        <v>5789</v>
      </c>
      <c r="P2423">
        <v>5125</v>
      </c>
      <c r="Q2423">
        <v>4943</v>
      </c>
      <c r="R2423">
        <v>4688</v>
      </c>
      <c r="S2423">
        <v>4609</v>
      </c>
    </row>
    <row r="2424" spans="1:19" x14ac:dyDescent="0.25">
      <c r="A2424">
        <v>68381</v>
      </c>
      <c r="B2424" t="s">
        <v>300</v>
      </c>
      <c r="C2424" t="s">
        <v>167</v>
      </c>
      <c r="D2424" t="s">
        <v>295</v>
      </c>
      <c r="E2424">
        <v>-50.699100000000001</v>
      </c>
      <c r="F2424">
        <v>0.60560000000000003</v>
      </c>
      <c r="G2424">
        <v>4735</v>
      </c>
      <c r="H2424">
        <v>4321</v>
      </c>
      <c r="I2424">
        <v>4052</v>
      </c>
      <c r="J2424">
        <v>3979</v>
      </c>
      <c r="K2424">
        <v>3983</v>
      </c>
      <c r="L2424">
        <v>4436</v>
      </c>
      <c r="M2424">
        <v>4801</v>
      </c>
      <c r="N2424">
        <v>5026</v>
      </c>
      <c r="O2424">
        <v>5448</v>
      </c>
      <c r="P2424">
        <v>5517</v>
      </c>
      <c r="Q2424">
        <v>5460</v>
      </c>
      <c r="R2424">
        <v>5153</v>
      </c>
      <c r="S2424">
        <v>4645</v>
      </c>
    </row>
    <row r="2425" spans="1:19" x14ac:dyDescent="0.25">
      <c r="A2425">
        <v>18371</v>
      </c>
      <c r="B2425" t="s">
        <v>1190</v>
      </c>
      <c r="C2425" t="s">
        <v>167</v>
      </c>
      <c r="D2425" t="s">
        <v>1058</v>
      </c>
      <c r="E2425">
        <v>-49.604799999999997</v>
      </c>
      <c r="F2425">
        <v>-16.203600000000002</v>
      </c>
      <c r="G2425">
        <v>5429</v>
      </c>
      <c r="H2425">
        <v>5003</v>
      </c>
      <c r="I2425">
        <v>5356</v>
      </c>
      <c r="J2425">
        <v>5208</v>
      </c>
      <c r="K2425">
        <v>5585</v>
      </c>
      <c r="L2425">
        <v>5600</v>
      </c>
      <c r="M2425">
        <v>5484</v>
      </c>
      <c r="N2425">
        <v>5619</v>
      </c>
      <c r="O2425">
        <v>6357</v>
      </c>
      <c r="P2425">
        <v>5711</v>
      </c>
      <c r="Q2425">
        <v>5394</v>
      </c>
      <c r="R2425">
        <v>4922</v>
      </c>
      <c r="S2425">
        <v>4908</v>
      </c>
    </row>
    <row r="2426" spans="1:19" x14ac:dyDescent="0.25">
      <c r="A2426">
        <v>43261</v>
      </c>
      <c r="B2426" t="s">
        <v>3517</v>
      </c>
      <c r="C2426" t="s">
        <v>167</v>
      </c>
      <c r="D2426" t="s">
        <v>3448</v>
      </c>
      <c r="E2426">
        <v>-43.025199999999998</v>
      </c>
      <c r="F2426">
        <v>-7.6002999999999998</v>
      </c>
      <c r="G2426">
        <v>5740</v>
      </c>
      <c r="H2426">
        <v>5150</v>
      </c>
      <c r="I2426">
        <v>5218</v>
      </c>
      <c r="J2426">
        <v>5330</v>
      </c>
      <c r="K2426">
        <v>5445</v>
      </c>
      <c r="L2426">
        <v>5586</v>
      </c>
      <c r="M2426">
        <v>5665</v>
      </c>
      <c r="N2426">
        <v>5984</v>
      </c>
      <c r="O2426">
        <v>6423</v>
      </c>
      <c r="P2426">
        <v>6636</v>
      </c>
      <c r="Q2426">
        <v>6243</v>
      </c>
      <c r="R2426">
        <v>5730</v>
      </c>
      <c r="S2426">
        <v>5471</v>
      </c>
    </row>
    <row r="2427" spans="1:19" x14ac:dyDescent="0.25">
      <c r="A2427">
        <v>11100</v>
      </c>
      <c r="B2427" t="s">
        <v>2103</v>
      </c>
      <c r="C2427" t="s">
        <v>167</v>
      </c>
      <c r="D2427" t="s">
        <v>1727</v>
      </c>
      <c r="E2427">
        <v>-44.580500000000001</v>
      </c>
      <c r="F2427">
        <v>-20.0823</v>
      </c>
      <c r="G2427">
        <v>5337</v>
      </c>
      <c r="H2427">
        <v>5203</v>
      </c>
      <c r="I2427">
        <v>5683</v>
      </c>
      <c r="J2427">
        <v>5180</v>
      </c>
      <c r="K2427">
        <v>5413</v>
      </c>
      <c r="L2427">
        <v>5053</v>
      </c>
      <c r="M2427">
        <v>5107</v>
      </c>
      <c r="N2427">
        <v>5343</v>
      </c>
      <c r="O2427">
        <v>6024</v>
      </c>
      <c r="P2427">
        <v>5785</v>
      </c>
      <c r="Q2427">
        <v>5406</v>
      </c>
      <c r="R2427">
        <v>4847</v>
      </c>
      <c r="S2427">
        <v>4997</v>
      </c>
    </row>
    <row r="2428" spans="1:19" x14ac:dyDescent="0.25">
      <c r="A2428">
        <v>6646</v>
      </c>
      <c r="B2428" t="s">
        <v>3276</v>
      </c>
      <c r="C2428" t="s">
        <v>167</v>
      </c>
      <c r="D2428" t="s">
        <v>2912</v>
      </c>
      <c r="E2428">
        <v>-52.886899999999997</v>
      </c>
      <c r="F2428">
        <v>-22.730899999999998</v>
      </c>
      <c r="G2428">
        <v>5267</v>
      </c>
      <c r="H2428">
        <v>5455</v>
      </c>
      <c r="I2428">
        <v>5779</v>
      </c>
      <c r="J2428">
        <v>5701</v>
      </c>
      <c r="K2428">
        <v>5360</v>
      </c>
      <c r="L2428">
        <v>4655</v>
      </c>
      <c r="M2428">
        <v>4435</v>
      </c>
      <c r="N2428">
        <v>4569</v>
      </c>
      <c r="O2428">
        <v>5388</v>
      </c>
      <c r="P2428">
        <v>5156</v>
      </c>
      <c r="Q2428">
        <v>5330</v>
      </c>
      <c r="R2428">
        <v>5631</v>
      </c>
      <c r="S2428">
        <v>5749</v>
      </c>
    </row>
    <row r="2429" spans="1:19" x14ac:dyDescent="0.25">
      <c r="A2429">
        <v>10035</v>
      </c>
      <c r="B2429" t="s">
        <v>2008</v>
      </c>
      <c r="C2429" t="s">
        <v>167</v>
      </c>
      <c r="D2429" t="s">
        <v>1727</v>
      </c>
      <c r="E2429">
        <v>-43.6145</v>
      </c>
      <c r="F2429">
        <v>-20.677299999999999</v>
      </c>
      <c r="G2429">
        <v>4990</v>
      </c>
      <c r="H2429">
        <v>5028</v>
      </c>
      <c r="I2429">
        <v>5682</v>
      </c>
      <c r="J2429">
        <v>5005</v>
      </c>
      <c r="K2429">
        <v>4942</v>
      </c>
      <c r="L2429">
        <v>4627</v>
      </c>
      <c r="M2429">
        <v>4549</v>
      </c>
      <c r="N2429">
        <v>4686</v>
      </c>
      <c r="O2429">
        <v>5606</v>
      </c>
      <c r="P2429">
        <v>5335</v>
      </c>
      <c r="Q2429">
        <v>5048</v>
      </c>
      <c r="R2429">
        <v>4464</v>
      </c>
      <c r="S2429">
        <v>4910</v>
      </c>
    </row>
    <row r="2430" spans="1:19" x14ac:dyDescent="0.25">
      <c r="A2430">
        <v>17636</v>
      </c>
      <c r="B2430" t="s">
        <v>2477</v>
      </c>
      <c r="C2430" t="s">
        <v>167</v>
      </c>
      <c r="D2430" t="s">
        <v>1727</v>
      </c>
      <c r="E2430">
        <v>-41.768099999999997</v>
      </c>
      <c r="F2430">
        <v>-16.613900000000001</v>
      </c>
      <c r="G2430">
        <v>5393</v>
      </c>
      <c r="H2430">
        <v>5831</v>
      </c>
      <c r="I2430">
        <v>6334</v>
      </c>
      <c r="J2430">
        <v>5715</v>
      </c>
      <c r="K2430">
        <v>5328</v>
      </c>
      <c r="L2430">
        <v>4785</v>
      </c>
      <c r="M2430">
        <v>4527</v>
      </c>
      <c r="N2430">
        <v>4709</v>
      </c>
      <c r="O2430">
        <v>5347</v>
      </c>
      <c r="P2430">
        <v>5740</v>
      </c>
      <c r="Q2430">
        <v>5596</v>
      </c>
      <c r="R2430">
        <v>5141</v>
      </c>
      <c r="S2430">
        <v>5664</v>
      </c>
    </row>
    <row r="2431" spans="1:19" x14ac:dyDescent="0.25">
      <c r="A2431">
        <v>54964</v>
      </c>
      <c r="B2431" t="s">
        <v>1387</v>
      </c>
      <c r="C2431" t="s">
        <v>167</v>
      </c>
      <c r="D2431" t="s">
        <v>1298</v>
      </c>
      <c r="E2431">
        <v>-47.530299999999997</v>
      </c>
      <c r="F2431">
        <v>-4.4555999999999996</v>
      </c>
      <c r="G2431">
        <v>4817</v>
      </c>
      <c r="H2431">
        <v>4309</v>
      </c>
      <c r="I2431">
        <v>4585</v>
      </c>
      <c r="J2431">
        <v>4682</v>
      </c>
      <c r="K2431">
        <v>4866</v>
      </c>
      <c r="L2431">
        <v>4819</v>
      </c>
      <c r="M2431">
        <v>5041</v>
      </c>
      <c r="N2431">
        <v>5138</v>
      </c>
      <c r="O2431">
        <v>5366</v>
      </c>
      <c r="P2431">
        <v>5242</v>
      </c>
      <c r="Q2431">
        <v>4825</v>
      </c>
      <c r="R2431">
        <v>4526</v>
      </c>
      <c r="S2431">
        <v>4404</v>
      </c>
    </row>
    <row r="2432" spans="1:19" x14ac:dyDescent="0.25">
      <c r="A2432">
        <v>16345</v>
      </c>
      <c r="B2432" t="s">
        <v>1513</v>
      </c>
      <c r="C2432" t="s">
        <v>167</v>
      </c>
      <c r="D2432" t="s">
        <v>1511</v>
      </c>
      <c r="E2432">
        <v>-54.146000000000001</v>
      </c>
      <c r="F2432">
        <v>-17.204899999999999</v>
      </c>
      <c r="G2432">
        <v>5350</v>
      </c>
      <c r="H2432">
        <v>5108</v>
      </c>
      <c r="I2432">
        <v>5282</v>
      </c>
      <c r="J2432">
        <v>5316</v>
      </c>
      <c r="K2432">
        <v>5468</v>
      </c>
      <c r="L2432">
        <v>5298</v>
      </c>
      <c r="M2432">
        <v>5258</v>
      </c>
      <c r="N2432">
        <v>5428</v>
      </c>
      <c r="O2432">
        <v>6102</v>
      </c>
      <c r="P2432">
        <v>5452</v>
      </c>
      <c r="Q2432">
        <v>5130</v>
      </c>
      <c r="R2432">
        <v>5184</v>
      </c>
      <c r="S2432">
        <v>5173</v>
      </c>
    </row>
    <row r="2433" spans="1:19" x14ac:dyDescent="0.25">
      <c r="A2433">
        <v>7268</v>
      </c>
      <c r="B2433" t="s">
        <v>4993</v>
      </c>
      <c r="C2433" t="s">
        <v>167</v>
      </c>
      <c r="D2433" t="s">
        <v>4704</v>
      </c>
      <c r="E2433">
        <v>-47.817</v>
      </c>
      <c r="F2433">
        <v>-22.256699999999999</v>
      </c>
      <c r="G2433">
        <v>5139</v>
      </c>
      <c r="H2433">
        <v>4890</v>
      </c>
      <c r="I2433">
        <v>5393</v>
      </c>
      <c r="J2433">
        <v>5220</v>
      </c>
      <c r="K2433">
        <v>5303</v>
      </c>
      <c r="L2433">
        <v>4779</v>
      </c>
      <c r="M2433">
        <v>4686</v>
      </c>
      <c r="N2433">
        <v>4837</v>
      </c>
      <c r="O2433">
        <v>5664</v>
      </c>
      <c r="P2433">
        <v>5213</v>
      </c>
      <c r="Q2433">
        <v>5318</v>
      </c>
      <c r="R2433">
        <v>5156</v>
      </c>
      <c r="S2433">
        <v>5199</v>
      </c>
    </row>
    <row r="2434" spans="1:19" x14ac:dyDescent="0.25">
      <c r="A2434">
        <v>10176</v>
      </c>
      <c r="B2434" t="s">
        <v>5238</v>
      </c>
      <c r="C2434" t="s">
        <v>167</v>
      </c>
      <c r="D2434" t="s">
        <v>4704</v>
      </c>
      <c r="E2434">
        <v>-47.219799999999999</v>
      </c>
      <c r="F2434">
        <v>-20.642099999999999</v>
      </c>
      <c r="G2434">
        <v>5314</v>
      </c>
      <c r="H2434">
        <v>5013</v>
      </c>
      <c r="I2434">
        <v>5533</v>
      </c>
      <c r="J2434">
        <v>5131</v>
      </c>
      <c r="K2434">
        <v>5445</v>
      </c>
      <c r="L2434">
        <v>5153</v>
      </c>
      <c r="M2434">
        <v>5106</v>
      </c>
      <c r="N2434">
        <v>5317</v>
      </c>
      <c r="O2434">
        <v>6103</v>
      </c>
      <c r="P2434">
        <v>5472</v>
      </c>
      <c r="Q2434">
        <v>5342</v>
      </c>
      <c r="R2434">
        <v>5085</v>
      </c>
      <c r="S2434">
        <v>5069</v>
      </c>
    </row>
    <row r="2435" spans="1:19" x14ac:dyDescent="0.25">
      <c r="A2435">
        <v>24296</v>
      </c>
      <c r="B2435" t="s">
        <v>519</v>
      </c>
      <c r="C2435" t="s">
        <v>167</v>
      </c>
      <c r="D2435" t="s">
        <v>375</v>
      </c>
      <c r="E2435">
        <v>-40.151299999999999</v>
      </c>
      <c r="F2435">
        <v>-13.5343</v>
      </c>
      <c r="G2435">
        <v>4896</v>
      </c>
      <c r="H2435">
        <v>5334</v>
      </c>
      <c r="I2435">
        <v>5588</v>
      </c>
      <c r="J2435">
        <v>5464</v>
      </c>
      <c r="K2435">
        <v>4691</v>
      </c>
      <c r="L2435">
        <v>4298</v>
      </c>
      <c r="M2435">
        <v>3871</v>
      </c>
      <c r="N2435">
        <v>4079</v>
      </c>
      <c r="O2435">
        <v>4563</v>
      </c>
      <c r="P2435">
        <v>5292</v>
      </c>
      <c r="Q2435">
        <v>5113</v>
      </c>
      <c r="R2435">
        <v>5064</v>
      </c>
      <c r="S2435">
        <v>5395</v>
      </c>
    </row>
    <row r="2436" spans="1:19" x14ac:dyDescent="0.25">
      <c r="A2436">
        <v>31867</v>
      </c>
      <c r="B2436" t="s">
        <v>753</v>
      </c>
      <c r="C2436" t="s">
        <v>167</v>
      </c>
      <c r="D2436" t="s">
        <v>375</v>
      </c>
      <c r="E2436">
        <v>-39.854300000000002</v>
      </c>
      <c r="F2436">
        <v>-10.6914</v>
      </c>
      <c r="G2436">
        <v>5234</v>
      </c>
      <c r="H2436">
        <v>5783</v>
      </c>
      <c r="I2436">
        <v>5731</v>
      </c>
      <c r="J2436">
        <v>5817</v>
      </c>
      <c r="K2436">
        <v>5030</v>
      </c>
      <c r="L2436">
        <v>4467</v>
      </c>
      <c r="M2436">
        <v>4133</v>
      </c>
      <c r="N2436">
        <v>4374</v>
      </c>
      <c r="O2436">
        <v>4903</v>
      </c>
      <c r="P2436">
        <v>5685</v>
      </c>
      <c r="Q2436">
        <v>5589</v>
      </c>
      <c r="R2436">
        <v>5705</v>
      </c>
      <c r="S2436">
        <v>5596</v>
      </c>
    </row>
    <row r="2437" spans="1:19" x14ac:dyDescent="0.25">
      <c r="A2437">
        <v>8289</v>
      </c>
      <c r="B2437" t="s">
        <v>5083</v>
      </c>
      <c r="C2437" t="s">
        <v>167</v>
      </c>
      <c r="D2437" t="s">
        <v>4704</v>
      </c>
      <c r="E2437">
        <v>-46.974699999999999</v>
      </c>
      <c r="F2437">
        <v>-21.731300000000001</v>
      </c>
      <c r="G2437">
        <v>5322</v>
      </c>
      <c r="H2437">
        <v>5146</v>
      </c>
      <c r="I2437">
        <v>5616</v>
      </c>
      <c r="J2437">
        <v>5411</v>
      </c>
      <c r="K2437">
        <v>5549</v>
      </c>
      <c r="L2437">
        <v>4993</v>
      </c>
      <c r="M2437">
        <v>4879</v>
      </c>
      <c r="N2437">
        <v>5019</v>
      </c>
      <c r="O2437">
        <v>5742</v>
      </c>
      <c r="P2437">
        <v>5385</v>
      </c>
      <c r="Q2437">
        <v>5462</v>
      </c>
      <c r="R2437">
        <v>5333</v>
      </c>
      <c r="S2437">
        <v>5323</v>
      </c>
    </row>
    <row r="2438" spans="1:19" x14ac:dyDescent="0.25">
      <c r="A2438">
        <v>20830</v>
      </c>
      <c r="B2438" t="s">
        <v>413</v>
      </c>
      <c r="C2438" t="s">
        <v>167</v>
      </c>
      <c r="D2438" t="s">
        <v>375</v>
      </c>
      <c r="E2438">
        <v>-40.067900000000002</v>
      </c>
      <c r="F2438">
        <v>-15.114599999999999</v>
      </c>
      <c r="G2438">
        <v>4917</v>
      </c>
      <c r="H2438">
        <v>5394</v>
      </c>
      <c r="I2438">
        <v>5714</v>
      </c>
      <c r="J2438">
        <v>5444</v>
      </c>
      <c r="K2438">
        <v>4928</v>
      </c>
      <c r="L2438">
        <v>4385</v>
      </c>
      <c r="M2438">
        <v>3971</v>
      </c>
      <c r="N2438">
        <v>4170</v>
      </c>
      <c r="O2438">
        <v>4589</v>
      </c>
      <c r="P2438">
        <v>5053</v>
      </c>
      <c r="Q2438">
        <v>4999</v>
      </c>
      <c r="R2438">
        <v>4905</v>
      </c>
      <c r="S2438">
        <v>5453</v>
      </c>
    </row>
    <row r="2439" spans="1:19" x14ac:dyDescent="0.25">
      <c r="A2439">
        <v>5939</v>
      </c>
      <c r="B2439" t="s">
        <v>4813</v>
      </c>
      <c r="C2439" t="s">
        <v>167</v>
      </c>
      <c r="D2439" t="s">
        <v>4704</v>
      </c>
      <c r="E2439">
        <v>-47.293100000000003</v>
      </c>
      <c r="F2439">
        <v>-23.254899999999999</v>
      </c>
      <c r="G2439">
        <v>5094</v>
      </c>
      <c r="H2439">
        <v>5004</v>
      </c>
      <c r="I2439">
        <v>5548</v>
      </c>
      <c r="J2439">
        <v>5310</v>
      </c>
      <c r="K2439">
        <v>5272</v>
      </c>
      <c r="L2439">
        <v>4641</v>
      </c>
      <c r="M2439">
        <v>4459</v>
      </c>
      <c r="N2439">
        <v>4559</v>
      </c>
      <c r="O2439">
        <v>5440</v>
      </c>
      <c r="P2439">
        <v>5090</v>
      </c>
      <c r="Q2439">
        <v>5188</v>
      </c>
      <c r="R2439">
        <v>5223</v>
      </c>
      <c r="S2439">
        <v>5397</v>
      </c>
    </row>
    <row r="2440" spans="1:19" x14ac:dyDescent="0.25">
      <c r="A2440">
        <v>23610</v>
      </c>
      <c r="B2440" t="s">
        <v>498</v>
      </c>
      <c r="C2440" t="s">
        <v>167</v>
      </c>
      <c r="D2440" t="s">
        <v>375</v>
      </c>
      <c r="E2440">
        <v>-41.300600000000003</v>
      </c>
      <c r="F2440">
        <v>-13.8111</v>
      </c>
      <c r="G2440">
        <v>5334</v>
      </c>
      <c r="H2440">
        <v>5696</v>
      </c>
      <c r="I2440">
        <v>5903</v>
      </c>
      <c r="J2440">
        <v>5684</v>
      </c>
      <c r="K2440">
        <v>5061</v>
      </c>
      <c r="L2440">
        <v>4705</v>
      </c>
      <c r="M2440">
        <v>4398</v>
      </c>
      <c r="N2440">
        <v>4613</v>
      </c>
      <c r="O2440">
        <v>5192</v>
      </c>
      <c r="P2440">
        <v>5866</v>
      </c>
      <c r="Q2440">
        <v>5774</v>
      </c>
      <c r="R2440">
        <v>5354</v>
      </c>
      <c r="S2440">
        <v>5758</v>
      </c>
    </row>
    <row r="2441" spans="1:19" x14ac:dyDescent="0.25">
      <c r="A2441">
        <v>23852</v>
      </c>
      <c r="B2441" t="s">
        <v>507</v>
      </c>
      <c r="C2441" t="s">
        <v>167</v>
      </c>
      <c r="D2441" t="s">
        <v>375</v>
      </c>
      <c r="E2441">
        <v>-39.148699999999998</v>
      </c>
      <c r="F2441">
        <v>-13.725</v>
      </c>
      <c r="G2441">
        <v>4949</v>
      </c>
      <c r="H2441">
        <v>5540</v>
      </c>
      <c r="I2441">
        <v>5607</v>
      </c>
      <c r="J2441">
        <v>5623</v>
      </c>
      <c r="K2441">
        <v>4845</v>
      </c>
      <c r="L2441">
        <v>4325</v>
      </c>
      <c r="M2441">
        <v>4013</v>
      </c>
      <c r="N2441">
        <v>4256</v>
      </c>
      <c r="O2441">
        <v>4596</v>
      </c>
      <c r="P2441">
        <v>5088</v>
      </c>
      <c r="Q2441">
        <v>4986</v>
      </c>
      <c r="R2441">
        <v>5057</v>
      </c>
      <c r="S2441">
        <v>5451</v>
      </c>
    </row>
    <row r="2442" spans="1:19" x14ac:dyDescent="0.25">
      <c r="A2442">
        <v>12408</v>
      </c>
      <c r="B2442" t="s">
        <v>2241</v>
      </c>
      <c r="C2442" t="s">
        <v>167</v>
      </c>
      <c r="D2442" t="s">
        <v>1727</v>
      </c>
      <c r="E2442">
        <v>-41.174999999999997</v>
      </c>
      <c r="F2442">
        <v>-19.400400000000001</v>
      </c>
      <c r="G2442">
        <v>5064</v>
      </c>
      <c r="H2442">
        <v>5555</v>
      </c>
      <c r="I2442">
        <v>6017</v>
      </c>
      <c r="J2442">
        <v>5481</v>
      </c>
      <c r="K2442">
        <v>5185</v>
      </c>
      <c r="L2442">
        <v>4710</v>
      </c>
      <c r="M2442">
        <v>4479</v>
      </c>
      <c r="N2442">
        <v>4530</v>
      </c>
      <c r="O2442">
        <v>4945</v>
      </c>
      <c r="P2442">
        <v>5113</v>
      </c>
      <c r="Q2442">
        <v>4892</v>
      </c>
      <c r="R2442">
        <v>4652</v>
      </c>
      <c r="S2442">
        <v>5213</v>
      </c>
    </row>
    <row r="2443" spans="1:19" x14ac:dyDescent="0.25">
      <c r="A2443">
        <v>13056</v>
      </c>
      <c r="B2443" t="s">
        <v>2286</v>
      </c>
      <c r="C2443" t="s">
        <v>167</v>
      </c>
      <c r="D2443" t="s">
        <v>1727</v>
      </c>
      <c r="E2443">
        <v>-49.464399999999998</v>
      </c>
      <c r="F2443">
        <v>-18.977599999999999</v>
      </c>
      <c r="G2443">
        <v>5450</v>
      </c>
      <c r="H2443">
        <v>5204</v>
      </c>
      <c r="I2443">
        <v>5463</v>
      </c>
      <c r="J2443">
        <v>5360</v>
      </c>
      <c r="K2443">
        <v>5559</v>
      </c>
      <c r="L2443">
        <v>5304</v>
      </c>
      <c r="M2443">
        <v>5262</v>
      </c>
      <c r="N2443">
        <v>5444</v>
      </c>
      <c r="O2443">
        <v>6210</v>
      </c>
      <c r="P2443">
        <v>5583</v>
      </c>
      <c r="Q2443">
        <v>5458</v>
      </c>
      <c r="R2443">
        <v>5257</v>
      </c>
      <c r="S2443">
        <v>5292</v>
      </c>
    </row>
    <row r="2444" spans="1:19" x14ac:dyDescent="0.25">
      <c r="A2444">
        <v>14141</v>
      </c>
      <c r="B2444" t="s">
        <v>1071</v>
      </c>
      <c r="C2444" t="s">
        <v>167</v>
      </c>
      <c r="D2444" t="s">
        <v>1058</v>
      </c>
      <c r="E2444">
        <v>-49.216200000000001</v>
      </c>
      <c r="F2444">
        <v>-18.409700000000001</v>
      </c>
      <c r="G2444">
        <v>5455</v>
      </c>
      <c r="H2444">
        <v>5080</v>
      </c>
      <c r="I2444">
        <v>5435</v>
      </c>
      <c r="J2444">
        <v>5292</v>
      </c>
      <c r="K2444">
        <v>5619</v>
      </c>
      <c r="L2444">
        <v>5479</v>
      </c>
      <c r="M2444">
        <v>5385</v>
      </c>
      <c r="N2444">
        <v>5501</v>
      </c>
      <c r="O2444">
        <v>6318</v>
      </c>
      <c r="P2444">
        <v>5581</v>
      </c>
      <c r="Q2444">
        <v>5429</v>
      </c>
      <c r="R2444">
        <v>5155</v>
      </c>
      <c r="S2444">
        <v>5186</v>
      </c>
    </row>
    <row r="2445" spans="1:19" x14ac:dyDescent="0.25">
      <c r="A2445">
        <v>8991</v>
      </c>
      <c r="B2445" t="s">
        <v>1891</v>
      </c>
      <c r="C2445" t="s">
        <v>167</v>
      </c>
      <c r="D2445" t="s">
        <v>1727</v>
      </c>
      <c r="E2445">
        <v>-44.872700000000002</v>
      </c>
      <c r="F2445">
        <v>-21.317499999999999</v>
      </c>
      <c r="G2445">
        <v>5175</v>
      </c>
      <c r="H2445">
        <v>5131</v>
      </c>
      <c r="I2445">
        <v>5601</v>
      </c>
      <c r="J2445">
        <v>5186</v>
      </c>
      <c r="K2445">
        <v>5249</v>
      </c>
      <c r="L2445">
        <v>4779</v>
      </c>
      <c r="M2445">
        <v>4699</v>
      </c>
      <c r="N2445">
        <v>4980</v>
      </c>
      <c r="O2445">
        <v>5784</v>
      </c>
      <c r="P2445">
        <v>5460</v>
      </c>
      <c r="Q2445">
        <v>5290</v>
      </c>
      <c r="R2445">
        <v>4844</v>
      </c>
      <c r="S2445">
        <v>5097</v>
      </c>
    </row>
    <row r="2446" spans="1:19" x14ac:dyDescent="0.25">
      <c r="A2446">
        <v>6052</v>
      </c>
      <c r="B2446" t="s">
        <v>4829</v>
      </c>
      <c r="C2446" t="s">
        <v>167</v>
      </c>
      <c r="D2446" t="s">
        <v>4704</v>
      </c>
      <c r="E2446">
        <v>-47.059699999999999</v>
      </c>
      <c r="F2446">
        <v>-23.153099999999998</v>
      </c>
      <c r="G2446">
        <v>5095</v>
      </c>
      <c r="H2446">
        <v>4933</v>
      </c>
      <c r="I2446">
        <v>5508</v>
      </c>
      <c r="J2446">
        <v>5273</v>
      </c>
      <c r="K2446">
        <v>5251</v>
      </c>
      <c r="L2446">
        <v>4651</v>
      </c>
      <c r="M2446">
        <v>4514</v>
      </c>
      <c r="N2446">
        <v>4610</v>
      </c>
      <c r="O2446">
        <v>5498</v>
      </c>
      <c r="P2446">
        <v>5113</v>
      </c>
      <c r="Q2446">
        <v>5240</v>
      </c>
      <c r="R2446">
        <v>5178</v>
      </c>
      <c r="S2446">
        <v>5378</v>
      </c>
    </row>
    <row r="2447" spans="1:19" x14ac:dyDescent="0.25">
      <c r="A2447">
        <v>52811</v>
      </c>
      <c r="B2447" t="s">
        <v>2594</v>
      </c>
      <c r="C2447" t="s">
        <v>167</v>
      </c>
      <c r="D2447" t="s">
        <v>2567</v>
      </c>
      <c r="E2447">
        <v>-49.331099999999999</v>
      </c>
      <c r="F2447">
        <v>-5.1323999999999996</v>
      </c>
      <c r="G2447">
        <v>4816</v>
      </c>
      <c r="H2447">
        <v>4266</v>
      </c>
      <c r="I2447">
        <v>4541</v>
      </c>
      <c r="J2447">
        <v>4561</v>
      </c>
      <c r="K2447">
        <v>4744</v>
      </c>
      <c r="L2447">
        <v>4830</v>
      </c>
      <c r="M2447">
        <v>5252</v>
      </c>
      <c r="N2447">
        <v>5332</v>
      </c>
      <c r="O2447">
        <v>5603</v>
      </c>
      <c r="P2447">
        <v>5208</v>
      </c>
      <c r="Q2447">
        <v>4723</v>
      </c>
      <c r="R2447">
        <v>4509</v>
      </c>
      <c r="S2447">
        <v>4222</v>
      </c>
    </row>
    <row r="2448" spans="1:19" x14ac:dyDescent="0.25">
      <c r="A2448">
        <v>3073</v>
      </c>
      <c r="B2448" t="s">
        <v>4522</v>
      </c>
      <c r="C2448" t="s">
        <v>167</v>
      </c>
      <c r="D2448" t="s">
        <v>4434</v>
      </c>
      <c r="E2448">
        <v>-49.599600000000002</v>
      </c>
      <c r="F2448">
        <v>-27.417300000000001</v>
      </c>
      <c r="G2448">
        <v>4299</v>
      </c>
      <c r="H2448">
        <v>5064</v>
      </c>
      <c r="I2448">
        <v>5127</v>
      </c>
      <c r="J2448">
        <v>4911</v>
      </c>
      <c r="K2448">
        <v>4321</v>
      </c>
      <c r="L2448">
        <v>3701</v>
      </c>
      <c r="M2448">
        <v>3129</v>
      </c>
      <c r="N2448">
        <v>3331</v>
      </c>
      <c r="O2448">
        <v>4100</v>
      </c>
      <c r="P2448">
        <v>3831</v>
      </c>
      <c r="Q2448">
        <v>4051</v>
      </c>
      <c r="R2448">
        <v>4948</v>
      </c>
      <c r="S2448">
        <v>5071</v>
      </c>
    </row>
    <row r="2449" spans="1:19" x14ac:dyDescent="0.25">
      <c r="A2449">
        <v>11768</v>
      </c>
      <c r="B2449" t="s">
        <v>2175</v>
      </c>
      <c r="C2449" t="s">
        <v>167</v>
      </c>
      <c r="D2449" t="s">
        <v>1727</v>
      </c>
      <c r="E2449">
        <v>-50.197000000000003</v>
      </c>
      <c r="F2449">
        <v>-19.728000000000002</v>
      </c>
      <c r="G2449">
        <v>5419</v>
      </c>
      <c r="H2449">
        <v>5196</v>
      </c>
      <c r="I2449">
        <v>5598</v>
      </c>
      <c r="J2449">
        <v>5454</v>
      </c>
      <c r="K2449">
        <v>5599</v>
      </c>
      <c r="L2449">
        <v>5187</v>
      </c>
      <c r="M2449">
        <v>5017</v>
      </c>
      <c r="N2449">
        <v>5309</v>
      </c>
      <c r="O2449">
        <v>5939</v>
      </c>
      <c r="P2449">
        <v>5479</v>
      </c>
      <c r="Q2449">
        <v>5496</v>
      </c>
      <c r="R2449">
        <v>5336</v>
      </c>
      <c r="S2449">
        <v>5413</v>
      </c>
    </row>
    <row r="2450" spans="1:19" x14ac:dyDescent="0.25">
      <c r="A2450">
        <v>8993</v>
      </c>
      <c r="B2450" t="s">
        <v>1892</v>
      </c>
      <c r="C2450" t="s">
        <v>167</v>
      </c>
      <c r="D2450" t="s">
        <v>1727</v>
      </c>
      <c r="E2450">
        <v>-44.6571</v>
      </c>
      <c r="F2450">
        <v>-21.3005</v>
      </c>
      <c r="G2450">
        <v>5123</v>
      </c>
      <c r="H2450">
        <v>5108</v>
      </c>
      <c r="I2450">
        <v>5546</v>
      </c>
      <c r="J2450">
        <v>5172</v>
      </c>
      <c r="K2450">
        <v>5203</v>
      </c>
      <c r="L2450">
        <v>4759</v>
      </c>
      <c r="M2450">
        <v>4643</v>
      </c>
      <c r="N2450">
        <v>4855</v>
      </c>
      <c r="O2450">
        <v>5704</v>
      </c>
      <c r="P2450">
        <v>5435</v>
      </c>
      <c r="Q2450">
        <v>5245</v>
      </c>
      <c r="R2450">
        <v>4777</v>
      </c>
      <c r="S2450">
        <v>5028</v>
      </c>
    </row>
    <row r="2451" spans="1:19" x14ac:dyDescent="0.25">
      <c r="A2451">
        <v>10707</v>
      </c>
      <c r="B2451" t="s">
        <v>5269</v>
      </c>
      <c r="C2451" t="s">
        <v>167</v>
      </c>
      <c r="D2451" t="s">
        <v>4704</v>
      </c>
      <c r="E2451">
        <v>-47.790599999999998</v>
      </c>
      <c r="F2451">
        <v>-20.335899999999999</v>
      </c>
      <c r="G2451">
        <v>5418</v>
      </c>
      <c r="H2451">
        <v>5148</v>
      </c>
      <c r="I2451">
        <v>5701</v>
      </c>
      <c r="J2451">
        <v>5350</v>
      </c>
      <c r="K2451">
        <v>5579</v>
      </c>
      <c r="L2451">
        <v>5198</v>
      </c>
      <c r="M2451">
        <v>5107</v>
      </c>
      <c r="N2451">
        <v>5335</v>
      </c>
      <c r="O2451">
        <v>6075</v>
      </c>
      <c r="P2451">
        <v>5476</v>
      </c>
      <c r="Q2451">
        <v>5422</v>
      </c>
      <c r="R2451">
        <v>5238</v>
      </c>
      <c r="S2451">
        <v>5386</v>
      </c>
    </row>
    <row r="2452" spans="1:19" x14ac:dyDescent="0.25">
      <c r="A2452">
        <v>22292</v>
      </c>
      <c r="B2452" t="s">
        <v>454</v>
      </c>
      <c r="C2452" t="s">
        <v>167</v>
      </c>
      <c r="D2452" t="s">
        <v>375</v>
      </c>
      <c r="E2452">
        <v>-43.551099999999998</v>
      </c>
      <c r="F2452">
        <v>-14.4107</v>
      </c>
      <c r="G2452">
        <v>5883</v>
      </c>
      <c r="H2452">
        <v>5982</v>
      </c>
      <c r="I2452">
        <v>6347</v>
      </c>
      <c r="J2452">
        <v>5986</v>
      </c>
      <c r="K2452">
        <v>5957</v>
      </c>
      <c r="L2452">
        <v>5489</v>
      </c>
      <c r="M2452">
        <v>5451</v>
      </c>
      <c r="N2452">
        <v>5751</v>
      </c>
      <c r="O2452">
        <v>6084</v>
      </c>
      <c r="P2452">
        <v>6072</v>
      </c>
      <c r="Q2452">
        <v>6113</v>
      </c>
      <c r="R2452">
        <v>5479</v>
      </c>
      <c r="S2452">
        <v>5891</v>
      </c>
    </row>
    <row r="2453" spans="1:19" x14ac:dyDescent="0.25">
      <c r="A2453">
        <v>10589</v>
      </c>
      <c r="B2453" t="s">
        <v>1005</v>
      </c>
      <c r="C2453" t="s">
        <v>167</v>
      </c>
      <c r="D2453" t="s">
        <v>979</v>
      </c>
      <c r="E2453">
        <v>-41.533799999999999</v>
      </c>
      <c r="F2453">
        <v>-20.3536</v>
      </c>
      <c r="G2453">
        <v>4968</v>
      </c>
      <c r="H2453">
        <v>5307</v>
      </c>
      <c r="I2453">
        <v>5861</v>
      </c>
      <c r="J2453">
        <v>5164</v>
      </c>
      <c r="K2453">
        <v>4981</v>
      </c>
      <c r="L2453">
        <v>4548</v>
      </c>
      <c r="M2453">
        <v>4550</v>
      </c>
      <c r="N2453">
        <v>4541</v>
      </c>
      <c r="O2453">
        <v>5172</v>
      </c>
      <c r="P2453">
        <v>5119</v>
      </c>
      <c r="Q2453">
        <v>4851</v>
      </c>
      <c r="R2453">
        <v>4462</v>
      </c>
      <c r="S2453">
        <v>5055</v>
      </c>
    </row>
    <row r="2454" spans="1:19" x14ac:dyDescent="0.25">
      <c r="A2454">
        <v>4434</v>
      </c>
      <c r="B2454" t="s">
        <v>3043</v>
      </c>
      <c r="C2454" t="s">
        <v>167</v>
      </c>
      <c r="D2454" t="s">
        <v>2912</v>
      </c>
      <c r="E2454">
        <v>-50.857500000000002</v>
      </c>
      <c r="F2454">
        <v>-25.007200000000001</v>
      </c>
      <c r="G2454">
        <v>4791</v>
      </c>
      <c r="H2454">
        <v>5156</v>
      </c>
      <c r="I2454">
        <v>5218</v>
      </c>
      <c r="J2454">
        <v>5190</v>
      </c>
      <c r="K2454">
        <v>4816</v>
      </c>
      <c r="L2454">
        <v>4114</v>
      </c>
      <c r="M2454">
        <v>3784</v>
      </c>
      <c r="N2454">
        <v>4082</v>
      </c>
      <c r="O2454">
        <v>5047</v>
      </c>
      <c r="P2454">
        <v>4677</v>
      </c>
      <c r="Q2454">
        <v>4858</v>
      </c>
      <c r="R2454">
        <v>5290</v>
      </c>
      <c r="S2454">
        <v>5252</v>
      </c>
    </row>
    <row r="2455" spans="1:19" x14ac:dyDescent="0.25">
      <c r="A2455">
        <v>5002</v>
      </c>
      <c r="B2455" t="s">
        <v>3106</v>
      </c>
      <c r="C2455" t="s">
        <v>167</v>
      </c>
      <c r="D2455" t="s">
        <v>2912</v>
      </c>
      <c r="E2455">
        <v>-51.675899999999999</v>
      </c>
      <c r="F2455">
        <v>-24.248999999999999</v>
      </c>
      <c r="G2455">
        <v>5115</v>
      </c>
      <c r="H2455">
        <v>5387</v>
      </c>
      <c r="I2455">
        <v>5509</v>
      </c>
      <c r="J2455">
        <v>5540</v>
      </c>
      <c r="K2455">
        <v>5348</v>
      </c>
      <c r="L2455">
        <v>4464</v>
      </c>
      <c r="M2455">
        <v>4186</v>
      </c>
      <c r="N2455">
        <v>4393</v>
      </c>
      <c r="O2455">
        <v>5337</v>
      </c>
      <c r="P2455">
        <v>4957</v>
      </c>
      <c r="Q2455">
        <v>5155</v>
      </c>
      <c r="R2455">
        <v>5540</v>
      </c>
      <c r="S2455">
        <v>5565</v>
      </c>
    </row>
    <row r="2456" spans="1:19" x14ac:dyDescent="0.25">
      <c r="A2456">
        <v>5767</v>
      </c>
      <c r="B2456" t="s">
        <v>3190</v>
      </c>
      <c r="C2456" t="s">
        <v>167</v>
      </c>
      <c r="D2456" t="s">
        <v>2912</v>
      </c>
      <c r="E2456">
        <v>-53.369100000000003</v>
      </c>
      <c r="F2456">
        <v>-23.407699999999998</v>
      </c>
      <c r="G2456">
        <v>5150</v>
      </c>
      <c r="H2456">
        <v>5391</v>
      </c>
      <c r="I2456">
        <v>5600</v>
      </c>
      <c r="J2456">
        <v>5620</v>
      </c>
      <c r="K2456">
        <v>5230</v>
      </c>
      <c r="L2456">
        <v>4499</v>
      </c>
      <c r="M2456">
        <v>4213</v>
      </c>
      <c r="N2456">
        <v>4400</v>
      </c>
      <c r="O2456">
        <v>5274</v>
      </c>
      <c r="P2456">
        <v>4997</v>
      </c>
      <c r="Q2456">
        <v>5312</v>
      </c>
      <c r="R2456">
        <v>5597</v>
      </c>
      <c r="S2456">
        <v>5672</v>
      </c>
    </row>
    <row r="2457" spans="1:19" x14ac:dyDescent="0.25">
      <c r="A2457">
        <v>5566</v>
      </c>
      <c r="B2457" t="s">
        <v>3169</v>
      </c>
      <c r="C2457" t="s">
        <v>167</v>
      </c>
      <c r="D2457" t="s">
        <v>2912</v>
      </c>
      <c r="E2457">
        <v>-52.220700000000001</v>
      </c>
      <c r="F2457">
        <v>-23.619199999999999</v>
      </c>
      <c r="G2457">
        <v>5124</v>
      </c>
      <c r="H2457">
        <v>5433</v>
      </c>
      <c r="I2457">
        <v>5416</v>
      </c>
      <c r="J2457">
        <v>5461</v>
      </c>
      <c r="K2457">
        <v>5336</v>
      </c>
      <c r="L2457">
        <v>4578</v>
      </c>
      <c r="M2457">
        <v>4260</v>
      </c>
      <c r="N2457">
        <v>4438</v>
      </c>
      <c r="O2457">
        <v>5232</v>
      </c>
      <c r="P2457">
        <v>5014</v>
      </c>
      <c r="Q2457">
        <v>5171</v>
      </c>
      <c r="R2457">
        <v>5489</v>
      </c>
      <c r="S2457">
        <v>5661</v>
      </c>
    </row>
    <row r="2458" spans="1:19" x14ac:dyDescent="0.25">
      <c r="A2458">
        <v>7208</v>
      </c>
      <c r="B2458" t="s">
        <v>1673</v>
      </c>
      <c r="C2458" t="s">
        <v>167</v>
      </c>
      <c r="D2458" t="s">
        <v>1651</v>
      </c>
      <c r="E2458">
        <v>-53.818899999999999</v>
      </c>
      <c r="F2458">
        <v>-22.305</v>
      </c>
      <c r="G2458">
        <v>5170</v>
      </c>
      <c r="H2458">
        <v>5255</v>
      </c>
      <c r="I2458">
        <v>5535</v>
      </c>
      <c r="J2458">
        <v>5605</v>
      </c>
      <c r="K2458">
        <v>5282</v>
      </c>
      <c r="L2458">
        <v>4614</v>
      </c>
      <c r="M2458">
        <v>4352</v>
      </c>
      <c r="N2458">
        <v>4501</v>
      </c>
      <c r="O2458">
        <v>5368</v>
      </c>
      <c r="P2458">
        <v>5121</v>
      </c>
      <c r="Q2458">
        <v>5325</v>
      </c>
      <c r="R2458">
        <v>5452</v>
      </c>
      <c r="S2458">
        <v>5630</v>
      </c>
    </row>
    <row r="2459" spans="1:19" x14ac:dyDescent="0.25">
      <c r="A2459">
        <v>17546</v>
      </c>
      <c r="B2459" t="s">
        <v>1151</v>
      </c>
      <c r="C2459" t="s">
        <v>167</v>
      </c>
      <c r="D2459" t="s">
        <v>1058</v>
      </c>
      <c r="E2459">
        <v>-50.792400000000001</v>
      </c>
      <c r="F2459">
        <v>-16.606100000000001</v>
      </c>
      <c r="G2459">
        <v>5455</v>
      </c>
      <c r="H2459">
        <v>5108</v>
      </c>
      <c r="I2459">
        <v>5366</v>
      </c>
      <c r="J2459">
        <v>5376</v>
      </c>
      <c r="K2459">
        <v>5688</v>
      </c>
      <c r="L2459">
        <v>5632</v>
      </c>
      <c r="M2459">
        <v>5371</v>
      </c>
      <c r="N2459">
        <v>5606</v>
      </c>
      <c r="O2459">
        <v>6156</v>
      </c>
      <c r="P2459">
        <v>5623</v>
      </c>
      <c r="Q2459">
        <v>5408</v>
      </c>
      <c r="R2459">
        <v>5080</v>
      </c>
      <c r="S2459">
        <v>5049</v>
      </c>
    </row>
    <row r="2460" spans="1:19" x14ac:dyDescent="0.25">
      <c r="A2460">
        <v>1570</v>
      </c>
      <c r="B2460" t="s">
        <v>4033</v>
      </c>
      <c r="C2460" t="s">
        <v>167</v>
      </c>
      <c r="D2460" t="s">
        <v>3898</v>
      </c>
      <c r="E2460">
        <v>-53.5809</v>
      </c>
      <c r="F2460">
        <v>-29.52</v>
      </c>
      <c r="G2460">
        <v>4747</v>
      </c>
      <c r="H2460">
        <v>5511</v>
      </c>
      <c r="I2460">
        <v>5678</v>
      </c>
      <c r="J2460">
        <v>5402</v>
      </c>
      <c r="K2460">
        <v>4759</v>
      </c>
      <c r="L2460">
        <v>3882</v>
      </c>
      <c r="M2460">
        <v>3343</v>
      </c>
      <c r="N2460">
        <v>3640</v>
      </c>
      <c r="O2460">
        <v>4311</v>
      </c>
      <c r="P2460">
        <v>4219</v>
      </c>
      <c r="Q2460">
        <v>4857</v>
      </c>
      <c r="R2460">
        <v>5631</v>
      </c>
      <c r="S2460">
        <v>5737</v>
      </c>
    </row>
    <row r="2461" spans="1:19" x14ac:dyDescent="0.25">
      <c r="A2461">
        <v>1522</v>
      </c>
      <c r="B2461" t="s">
        <v>4021</v>
      </c>
      <c r="C2461" t="s">
        <v>167</v>
      </c>
      <c r="D2461" t="s">
        <v>3898</v>
      </c>
      <c r="E2461">
        <v>-51.153799999999997</v>
      </c>
      <c r="F2461">
        <v>-29.599900000000002</v>
      </c>
      <c r="G2461">
        <v>4591</v>
      </c>
      <c r="H2461">
        <v>5467</v>
      </c>
      <c r="I2461">
        <v>5518</v>
      </c>
      <c r="J2461">
        <v>5160</v>
      </c>
      <c r="K2461">
        <v>4626</v>
      </c>
      <c r="L2461">
        <v>3785</v>
      </c>
      <c r="M2461">
        <v>3311</v>
      </c>
      <c r="N2461">
        <v>3516</v>
      </c>
      <c r="O2461">
        <v>4106</v>
      </c>
      <c r="P2461">
        <v>3932</v>
      </c>
      <c r="Q2461">
        <v>4578</v>
      </c>
      <c r="R2461">
        <v>5485</v>
      </c>
      <c r="S2461">
        <v>5611</v>
      </c>
    </row>
    <row r="2462" spans="1:19" x14ac:dyDescent="0.25">
      <c r="A2462">
        <v>41000</v>
      </c>
      <c r="B2462" t="s">
        <v>3369</v>
      </c>
      <c r="C2462" t="s">
        <v>167</v>
      </c>
      <c r="D2462" t="s">
        <v>3284</v>
      </c>
      <c r="E2462">
        <v>-34.921199999999999</v>
      </c>
      <c r="F2462">
        <v>-8.1653000000000002</v>
      </c>
      <c r="G2462">
        <v>5449</v>
      </c>
      <c r="H2462">
        <v>5620</v>
      </c>
      <c r="I2462">
        <v>5832</v>
      </c>
      <c r="J2462">
        <v>5977</v>
      </c>
      <c r="K2462">
        <v>5398</v>
      </c>
      <c r="L2462">
        <v>4825</v>
      </c>
      <c r="M2462">
        <v>4558</v>
      </c>
      <c r="N2462">
        <v>4607</v>
      </c>
      <c r="O2462">
        <v>5279</v>
      </c>
      <c r="P2462">
        <v>5665</v>
      </c>
      <c r="Q2462">
        <v>5826</v>
      </c>
      <c r="R2462">
        <v>5915</v>
      </c>
      <c r="S2462">
        <v>5886</v>
      </c>
    </row>
    <row r="2463" spans="1:19" x14ac:dyDescent="0.25">
      <c r="A2463">
        <v>3169</v>
      </c>
      <c r="B2463" t="s">
        <v>4546</v>
      </c>
      <c r="C2463" t="s">
        <v>167</v>
      </c>
      <c r="D2463" t="s">
        <v>4434</v>
      </c>
      <c r="E2463">
        <v>-51.736499999999999</v>
      </c>
      <c r="F2463">
        <v>-27.174099999999999</v>
      </c>
      <c r="G2463">
        <v>4774</v>
      </c>
      <c r="H2463">
        <v>5258</v>
      </c>
      <c r="I2463">
        <v>5250</v>
      </c>
      <c r="J2463">
        <v>5315</v>
      </c>
      <c r="K2463">
        <v>4823</v>
      </c>
      <c r="L2463">
        <v>4051</v>
      </c>
      <c r="M2463">
        <v>3659</v>
      </c>
      <c r="N2463">
        <v>3976</v>
      </c>
      <c r="O2463">
        <v>4707</v>
      </c>
      <c r="P2463">
        <v>4441</v>
      </c>
      <c r="Q2463">
        <v>4875</v>
      </c>
      <c r="R2463">
        <v>5514</v>
      </c>
      <c r="S2463">
        <v>5413</v>
      </c>
    </row>
    <row r="2464" spans="1:19" x14ac:dyDescent="0.25">
      <c r="A2464">
        <v>24022</v>
      </c>
      <c r="B2464" t="s">
        <v>508</v>
      </c>
      <c r="C2464" t="s">
        <v>167</v>
      </c>
      <c r="D2464" t="s">
        <v>375</v>
      </c>
      <c r="E2464">
        <v>-44.475999999999999</v>
      </c>
      <c r="F2464">
        <v>-13.611599999999999</v>
      </c>
      <c r="G2464">
        <v>5916</v>
      </c>
      <c r="H2464">
        <v>5940</v>
      </c>
      <c r="I2464">
        <v>6078</v>
      </c>
      <c r="J2464">
        <v>5772</v>
      </c>
      <c r="K2464">
        <v>5912</v>
      </c>
      <c r="L2464">
        <v>5752</v>
      </c>
      <c r="M2464">
        <v>5673</v>
      </c>
      <c r="N2464">
        <v>6013</v>
      </c>
      <c r="O2464">
        <v>6358</v>
      </c>
      <c r="P2464">
        <v>6320</v>
      </c>
      <c r="Q2464">
        <v>6081</v>
      </c>
      <c r="R2464">
        <v>5383</v>
      </c>
      <c r="S2464">
        <v>5710</v>
      </c>
    </row>
    <row r="2465" spans="1:19" x14ac:dyDescent="0.25">
      <c r="A2465">
        <v>9987</v>
      </c>
      <c r="B2465" t="s">
        <v>508</v>
      </c>
      <c r="C2465" t="s">
        <v>167</v>
      </c>
      <c r="D2465" t="s">
        <v>4704</v>
      </c>
      <c r="E2465">
        <v>-48.4116</v>
      </c>
      <c r="F2465">
        <v>-20.6889</v>
      </c>
      <c r="G2465">
        <v>5404</v>
      </c>
      <c r="H2465">
        <v>5257</v>
      </c>
      <c r="I2465">
        <v>5787</v>
      </c>
      <c r="J2465">
        <v>5387</v>
      </c>
      <c r="K2465">
        <v>5507</v>
      </c>
      <c r="L2465">
        <v>5153</v>
      </c>
      <c r="M2465">
        <v>5018</v>
      </c>
      <c r="N2465">
        <v>5222</v>
      </c>
      <c r="O2465">
        <v>5899</v>
      </c>
      <c r="P2465">
        <v>5368</v>
      </c>
      <c r="Q2465">
        <v>5458</v>
      </c>
      <c r="R2465">
        <v>5318</v>
      </c>
      <c r="S2465">
        <v>5470</v>
      </c>
    </row>
    <row r="2466" spans="1:19" x14ac:dyDescent="0.25">
      <c r="A2466">
        <v>5483</v>
      </c>
      <c r="B2466" t="s">
        <v>3165</v>
      </c>
      <c r="C2466" t="s">
        <v>167</v>
      </c>
      <c r="D2466" t="s">
        <v>2912</v>
      </c>
      <c r="E2466">
        <v>-50.073300000000003</v>
      </c>
      <c r="F2466">
        <v>-23.744</v>
      </c>
      <c r="G2466">
        <v>5096</v>
      </c>
      <c r="H2466">
        <v>5165</v>
      </c>
      <c r="I2466">
        <v>5542</v>
      </c>
      <c r="J2466">
        <v>5400</v>
      </c>
      <c r="K2466">
        <v>5234</v>
      </c>
      <c r="L2466">
        <v>4538</v>
      </c>
      <c r="M2466">
        <v>4218</v>
      </c>
      <c r="N2466">
        <v>4490</v>
      </c>
      <c r="O2466">
        <v>5390</v>
      </c>
      <c r="P2466">
        <v>5037</v>
      </c>
      <c r="Q2466">
        <v>5155</v>
      </c>
      <c r="R2466">
        <v>5438</v>
      </c>
      <c r="S2466">
        <v>5541</v>
      </c>
    </row>
    <row r="2467" spans="1:19" x14ac:dyDescent="0.25">
      <c r="A2467">
        <v>2910</v>
      </c>
      <c r="B2467" t="s">
        <v>4320</v>
      </c>
      <c r="C2467" t="s">
        <v>167</v>
      </c>
      <c r="D2467" t="s">
        <v>3898</v>
      </c>
      <c r="E2467">
        <v>-53.276600000000002</v>
      </c>
      <c r="F2467">
        <v>-27.635200000000001</v>
      </c>
      <c r="G2467">
        <v>4892</v>
      </c>
      <c r="H2467">
        <v>5560</v>
      </c>
      <c r="I2467">
        <v>5652</v>
      </c>
      <c r="J2467">
        <v>5432</v>
      </c>
      <c r="K2467">
        <v>4955</v>
      </c>
      <c r="L2467">
        <v>4110</v>
      </c>
      <c r="M2467">
        <v>3497</v>
      </c>
      <c r="N2467">
        <v>3956</v>
      </c>
      <c r="O2467">
        <v>4651</v>
      </c>
      <c r="P2467">
        <v>4403</v>
      </c>
      <c r="Q2467">
        <v>5110</v>
      </c>
      <c r="R2467">
        <v>5663</v>
      </c>
      <c r="S2467">
        <v>5720</v>
      </c>
    </row>
    <row r="2468" spans="1:19" x14ac:dyDescent="0.25">
      <c r="A2468">
        <v>8956</v>
      </c>
      <c r="B2468" t="s">
        <v>5139</v>
      </c>
      <c r="C2468" t="s">
        <v>167</v>
      </c>
      <c r="D2468" t="s">
        <v>4704</v>
      </c>
      <c r="E2468">
        <v>-48.325600000000001</v>
      </c>
      <c r="F2468">
        <v>-21.252500000000001</v>
      </c>
      <c r="G2468">
        <v>5334</v>
      </c>
      <c r="H2468">
        <v>5214</v>
      </c>
      <c r="I2468">
        <v>5671</v>
      </c>
      <c r="J2468">
        <v>5348</v>
      </c>
      <c r="K2468">
        <v>5456</v>
      </c>
      <c r="L2468">
        <v>5039</v>
      </c>
      <c r="M2468">
        <v>4915</v>
      </c>
      <c r="N2468">
        <v>5105</v>
      </c>
      <c r="O2468">
        <v>5720</v>
      </c>
      <c r="P2468">
        <v>5351</v>
      </c>
      <c r="Q2468">
        <v>5446</v>
      </c>
      <c r="R2468">
        <v>5330</v>
      </c>
      <c r="S2468">
        <v>5412</v>
      </c>
    </row>
    <row r="2469" spans="1:19" x14ac:dyDescent="0.25">
      <c r="A2469">
        <v>12199</v>
      </c>
      <c r="B2469" t="s">
        <v>2221</v>
      </c>
      <c r="C2469" t="s">
        <v>167</v>
      </c>
      <c r="D2469" t="s">
        <v>1727</v>
      </c>
      <c r="E2469">
        <v>-43.744999999999997</v>
      </c>
      <c r="F2469">
        <v>-19.513999999999999</v>
      </c>
      <c r="G2469">
        <v>5482</v>
      </c>
      <c r="H2469">
        <v>5369</v>
      </c>
      <c r="I2469">
        <v>5809</v>
      </c>
      <c r="J2469">
        <v>5448</v>
      </c>
      <c r="K2469">
        <v>5454</v>
      </c>
      <c r="L2469">
        <v>5251</v>
      </c>
      <c r="M2469">
        <v>5122</v>
      </c>
      <c r="N2469">
        <v>5434</v>
      </c>
      <c r="O2469">
        <v>6079</v>
      </c>
      <c r="P2469">
        <v>6009</v>
      </c>
      <c r="Q2469">
        <v>5598</v>
      </c>
      <c r="R2469">
        <v>5058</v>
      </c>
      <c r="S2469">
        <v>5157</v>
      </c>
    </row>
    <row r="2470" spans="1:19" x14ac:dyDescent="0.25">
      <c r="A2470">
        <v>48003</v>
      </c>
      <c r="B2470" t="s">
        <v>3777</v>
      </c>
      <c r="C2470" t="s">
        <v>167</v>
      </c>
      <c r="D2470" t="s">
        <v>3752</v>
      </c>
      <c r="E2470">
        <v>-36.203299999999999</v>
      </c>
      <c r="F2470">
        <v>-6.4188000000000001</v>
      </c>
      <c r="G2470">
        <v>5650</v>
      </c>
      <c r="H2470">
        <v>5685</v>
      </c>
      <c r="I2470">
        <v>5795</v>
      </c>
      <c r="J2470">
        <v>5910</v>
      </c>
      <c r="K2470">
        <v>5654</v>
      </c>
      <c r="L2470">
        <v>5181</v>
      </c>
      <c r="M2470">
        <v>4797</v>
      </c>
      <c r="N2470">
        <v>4981</v>
      </c>
      <c r="O2470">
        <v>5693</v>
      </c>
      <c r="P2470">
        <v>6056</v>
      </c>
      <c r="Q2470">
        <v>6184</v>
      </c>
      <c r="R2470">
        <v>6147</v>
      </c>
      <c r="S2470">
        <v>5725</v>
      </c>
    </row>
    <row r="2471" spans="1:19" x14ac:dyDescent="0.25">
      <c r="A2471">
        <v>21447</v>
      </c>
      <c r="B2471" t="s">
        <v>432</v>
      </c>
      <c r="C2471" t="s">
        <v>167</v>
      </c>
      <c r="D2471" t="s">
        <v>375</v>
      </c>
      <c r="E2471">
        <v>-42.432000000000002</v>
      </c>
      <c r="F2471">
        <v>-14.8431</v>
      </c>
      <c r="G2471">
        <v>5458</v>
      </c>
      <c r="H2471">
        <v>5620</v>
      </c>
      <c r="I2471">
        <v>6036</v>
      </c>
      <c r="J2471">
        <v>5623</v>
      </c>
      <c r="K2471">
        <v>5327</v>
      </c>
      <c r="L2471">
        <v>4942</v>
      </c>
      <c r="M2471">
        <v>4700</v>
      </c>
      <c r="N2471">
        <v>5076</v>
      </c>
      <c r="O2471">
        <v>5684</v>
      </c>
      <c r="P2471">
        <v>5952</v>
      </c>
      <c r="Q2471">
        <v>5815</v>
      </c>
      <c r="R2471">
        <v>5137</v>
      </c>
      <c r="S2471">
        <v>5581</v>
      </c>
    </row>
    <row r="2472" spans="1:19" x14ac:dyDescent="0.25">
      <c r="A2472">
        <v>47246</v>
      </c>
      <c r="B2472" t="s">
        <v>2888</v>
      </c>
      <c r="C2472" t="s">
        <v>167</v>
      </c>
      <c r="D2472" t="s">
        <v>2709</v>
      </c>
      <c r="E2472">
        <v>-35.289299999999997</v>
      </c>
      <c r="F2472">
        <v>-6.6148999999999996</v>
      </c>
      <c r="G2472">
        <v>5514</v>
      </c>
      <c r="H2472">
        <v>5665</v>
      </c>
      <c r="I2472">
        <v>5827</v>
      </c>
      <c r="J2472">
        <v>5975</v>
      </c>
      <c r="K2472">
        <v>5534</v>
      </c>
      <c r="L2472">
        <v>5059</v>
      </c>
      <c r="M2472">
        <v>4626</v>
      </c>
      <c r="N2472">
        <v>4713</v>
      </c>
      <c r="O2472">
        <v>5414</v>
      </c>
      <c r="P2472">
        <v>5745</v>
      </c>
      <c r="Q2472">
        <v>5841</v>
      </c>
      <c r="R2472">
        <v>6015</v>
      </c>
      <c r="S2472">
        <v>5751</v>
      </c>
    </row>
    <row r="2473" spans="1:19" x14ac:dyDescent="0.25">
      <c r="A2473">
        <v>35638</v>
      </c>
      <c r="B2473" t="s">
        <v>225</v>
      </c>
      <c r="C2473" t="s">
        <v>167</v>
      </c>
      <c r="D2473" t="s">
        <v>192</v>
      </c>
      <c r="E2473">
        <v>-37.207900000000002</v>
      </c>
      <c r="F2473">
        <v>-9.6358999999999995</v>
      </c>
      <c r="G2473">
        <v>5358</v>
      </c>
      <c r="H2473">
        <v>5744</v>
      </c>
      <c r="I2473">
        <v>5689</v>
      </c>
      <c r="J2473">
        <v>5929</v>
      </c>
      <c r="K2473">
        <v>5430</v>
      </c>
      <c r="L2473">
        <v>4652</v>
      </c>
      <c r="M2473">
        <v>4309</v>
      </c>
      <c r="N2473">
        <v>4432</v>
      </c>
      <c r="O2473">
        <v>4911</v>
      </c>
      <c r="P2473">
        <v>5534</v>
      </c>
      <c r="Q2473">
        <v>5705</v>
      </c>
      <c r="R2473">
        <v>6117</v>
      </c>
      <c r="S2473">
        <v>5842</v>
      </c>
    </row>
    <row r="2474" spans="1:19" x14ac:dyDescent="0.25">
      <c r="A2474">
        <v>48554</v>
      </c>
      <c r="B2474" t="s">
        <v>2585</v>
      </c>
      <c r="C2474" t="s">
        <v>167</v>
      </c>
      <c r="D2474" t="s">
        <v>2567</v>
      </c>
      <c r="E2474">
        <v>-57.754800000000003</v>
      </c>
      <c r="F2474">
        <v>-6.2150999999999996</v>
      </c>
      <c r="G2474">
        <v>4583</v>
      </c>
      <c r="H2474">
        <v>4040</v>
      </c>
      <c r="I2474">
        <v>4295</v>
      </c>
      <c r="J2474">
        <v>4311</v>
      </c>
      <c r="K2474">
        <v>4168</v>
      </c>
      <c r="L2474">
        <v>4320</v>
      </c>
      <c r="M2474">
        <v>4844</v>
      </c>
      <c r="N2474">
        <v>4793</v>
      </c>
      <c r="O2474">
        <v>5453</v>
      </c>
      <c r="P2474">
        <v>5083</v>
      </c>
      <c r="Q2474">
        <v>4809</v>
      </c>
      <c r="R2474">
        <v>4587</v>
      </c>
      <c r="S2474">
        <v>4295</v>
      </c>
    </row>
    <row r="2475" spans="1:19" x14ac:dyDescent="0.25">
      <c r="A2475">
        <v>5952</v>
      </c>
      <c r="B2475" t="s">
        <v>4818</v>
      </c>
      <c r="C2475" t="s">
        <v>167</v>
      </c>
      <c r="D2475" t="s">
        <v>4704</v>
      </c>
      <c r="E2475">
        <v>-45.966200000000001</v>
      </c>
      <c r="F2475">
        <v>-23.2988</v>
      </c>
      <c r="G2475">
        <v>4758</v>
      </c>
      <c r="H2475">
        <v>4864</v>
      </c>
      <c r="I2475">
        <v>5428</v>
      </c>
      <c r="J2475">
        <v>5007</v>
      </c>
      <c r="K2475">
        <v>4883</v>
      </c>
      <c r="L2475">
        <v>4185</v>
      </c>
      <c r="M2475">
        <v>4043</v>
      </c>
      <c r="N2475">
        <v>4131</v>
      </c>
      <c r="O2475">
        <v>5038</v>
      </c>
      <c r="P2475">
        <v>4661</v>
      </c>
      <c r="Q2475">
        <v>4881</v>
      </c>
      <c r="R2475">
        <v>4815</v>
      </c>
      <c r="S2475">
        <v>5160</v>
      </c>
    </row>
    <row r="2476" spans="1:19" x14ac:dyDescent="0.25">
      <c r="A2476">
        <v>6023</v>
      </c>
      <c r="B2476" t="s">
        <v>3228</v>
      </c>
      <c r="C2476" t="s">
        <v>167</v>
      </c>
      <c r="D2476" t="s">
        <v>2912</v>
      </c>
      <c r="E2476">
        <v>-49.974299999999999</v>
      </c>
      <c r="F2476">
        <v>-23.159600000000001</v>
      </c>
      <c r="G2476">
        <v>5188</v>
      </c>
      <c r="H2476">
        <v>5178</v>
      </c>
      <c r="I2476">
        <v>5550</v>
      </c>
      <c r="J2476">
        <v>5495</v>
      </c>
      <c r="K2476">
        <v>5403</v>
      </c>
      <c r="L2476">
        <v>4610</v>
      </c>
      <c r="M2476">
        <v>4422</v>
      </c>
      <c r="N2476">
        <v>4635</v>
      </c>
      <c r="O2476">
        <v>5524</v>
      </c>
      <c r="P2476">
        <v>5119</v>
      </c>
      <c r="Q2476">
        <v>5297</v>
      </c>
      <c r="R2476">
        <v>5434</v>
      </c>
      <c r="S2476">
        <v>5589</v>
      </c>
    </row>
    <row r="2477" spans="1:19" x14ac:dyDescent="0.25">
      <c r="A2477">
        <v>9628</v>
      </c>
      <c r="B2477" t="s">
        <v>5195</v>
      </c>
      <c r="C2477" t="s">
        <v>167</v>
      </c>
      <c r="D2477" t="s">
        <v>4704</v>
      </c>
      <c r="E2477">
        <v>-49.580100000000002</v>
      </c>
      <c r="F2477">
        <v>-20.8809</v>
      </c>
      <c r="G2477">
        <v>5370</v>
      </c>
      <c r="H2477">
        <v>5251</v>
      </c>
      <c r="I2477">
        <v>5600</v>
      </c>
      <c r="J2477">
        <v>5386</v>
      </c>
      <c r="K2477">
        <v>5508</v>
      </c>
      <c r="L2477">
        <v>4972</v>
      </c>
      <c r="M2477">
        <v>4894</v>
      </c>
      <c r="N2477">
        <v>5143</v>
      </c>
      <c r="O2477">
        <v>5877</v>
      </c>
      <c r="P2477">
        <v>5413</v>
      </c>
      <c r="Q2477">
        <v>5481</v>
      </c>
      <c r="R2477">
        <v>5450</v>
      </c>
      <c r="S2477">
        <v>5466</v>
      </c>
    </row>
    <row r="2478" spans="1:19" x14ac:dyDescent="0.25">
      <c r="A2478">
        <v>18744</v>
      </c>
      <c r="B2478" t="s">
        <v>1528</v>
      </c>
      <c r="C2478" t="s">
        <v>167</v>
      </c>
      <c r="D2478" t="s">
        <v>1511</v>
      </c>
      <c r="E2478">
        <v>-54.973799999999997</v>
      </c>
      <c r="F2478">
        <v>-15.9552</v>
      </c>
      <c r="G2478">
        <v>5296</v>
      </c>
      <c r="H2478">
        <v>4944</v>
      </c>
      <c r="I2478">
        <v>5148</v>
      </c>
      <c r="J2478">
        <v>5199</v>
      </c>
      <c r="K2478">
        <v>5535</v>
      </c>
      <c r="L2478">
        <v>5347</v>
      </c>
      <c r="M2478">
        <v>5389</v>
      </c>
      <c r="N2478">
        <v>5410</v>
      </c>
      <c r="O2478">
        <v>6207</v>
      </c>
      <c r="P2478">
        <v>5361</v>
      </c>
      <c r="Q2478">
        <v>5000</v>
      </c>
      <c r="R2478">
        <v>5024</v>
      </c>
      <c r="S2478">
        <v>4991</v>
      </c>
    </row>
    <row r="2479" spans="1:19" x14ac:dyDescent="0.25">
      <c r="A2479">
        <v>18678</v>
      </c>
      <c r="B2479" t="s">
        <v>2511</v>
      </c>
      <c r="C2479" t="s">
        <v>167</v>
      </c>
      <c r="D2479" t="s">
        <v>1727</v>
      </c>
      <c r="E2479">
        <v>-40.295299999999997</v>
      </c>
      <c r="F2479">
        <v>-16.1432</v>
      </c>
      <c r="G2479">
        <v>5014</v>
      </c>
      <c r="H2479">
        <v>5508</v>
      </c>
      <c r="I2479">
        <v>5916</v>
      </c>
      <c r="J2479">
        <v>5585</v>
      </c>
      <c r="K2479">
        <v>5177</v>
      </c>
      <c r="L2479">
        <v>4486</v>
      </c>
      <c r="M2479">
        <v>4181</v>
      </c>
      <c r="N2479">
        <v>4277</v>
      </c>
      <c r="O2479">
        <v>4679</v>
      </c>
      <c r="P2479">
        <v>5089</v>
      </c>
      <c r="Q2479">
        <v>4962</v>
      </c>
      <c r="R2479">
        <v>4843</v>
      </c>
      <c r="S2479">
        <v>5470</v>
      </c>
    </row>
    <row r="2480" spans="1:19" x14ac:dyDescent="0.25">
      <c r="A2480">
        <v>1962</v>
      </c>
      <c r="B2480" t="s">
        <v>4440</v>
      </c>
      <c r="C2480" t="s">
        <v>167</v>
      </c>
      <c r="D2480" t="s">
        <v>4434</v>
      </c>
      <c r="E2480">
        <v>-49.762799999999999</v>
      </c>
      <c r="F2480">
        <v>-28.996600000000001</v>
      </c>
      <c r="G2480">
        <v>4363</v>
      </c>
      <c r="H2480">
        <v>4851</v>
      </c>
      <c r="I2480">
        <v>4934</v>
      </c>
      <c r="J2480">
        <v>4716</v>
      </c>
      <c r="K2480">
        <v>4576</v>
      </c>
      <c r="L2480">
        <v>3918</v>
      </c>
      <c r="M2480">
        <v>3423</v>
      </c>
      <c r="N2480">
        <v>3702</v>
      </c>
      <c r="O2480">
        <v>4295</v>
      </c>
      <c r="P2480">
        <v>3839</v>
      </c>
      <c r="Q2480">
        <v>4116</v>
      </c>
      <c r="R2480">
        <v>4991</v>
      </c>
      <c r="S2480">
        <v>4994</v>
      </c>
    </row>
    <row r="2481" spans="1:19" x14ac:dyDescent="0.25">
      <c r="A2481">
        <v>30329</v>
      </c>
      <c r="B2481" t="s">
        <v>726</v>
      </c>
      <c r="C2481" t="s">
        <v>167</v>
      </c>
      <c r="D2481" t="s">
        <v>375</v>
      </c>
      <c r="E2481">
        <v>-40.512</v>
      </c>
      <c r="F2481">
        <v>-11.181699999999999</v>
      </c>
      <c r="G2481">
        <v>5265</v>
      </c>
      <c r="H2481">
        <v>5795</v>
      </c>
      <c r="I2481">
        <v>5786</v>
      </c>
      <c r="J2481">
        <v>5915</v>
      </c>
      <c r="K2481">
        <v>5087</v>
      </c>
      <c r="L2481">
        <v>4390</v>
      </c>
      <c r="M2481">
        <v>4192</v>
      </c>
      <c r="N2481">
        <v>4355</v>
      </c>
      <c r="O2481">
        <v>4998</v>
      </c>
      <c r="P2481">
        <v>5786</v>
      </c>
      <c r="Q2481">
        <v>5579</v>
      </c>
      <c r="R2481">
        <v>5641</v>
      </c>
      <c r="S2481">
        <v>5658</v>
      </c>
    </row>
    <row r="2482" spans="1:19" x14ac:dyDescent="0.25">
      <c r="A2482">
        <v>42106</v>
      </c>
      <c r="B2482" t="s">
        <v>3503</v>
      </c>
      <c r="C2482" t="s">
        <v>167</v>
      </c>
      <c r="D2482" t="s">
        <v>3448</v>
      </c>
      <c r="E2482">
        <v>-41.208100000000002</v>
      </c>
      <c r="F2482">
        <v>-7.9316000000000004</v>
      </c>
      <c r="G2482">
        <v>5893</v>
      </c>
      <c r="H2482">
        <v>5573</v>
      </c>
      <c r="I2482">
        <v>5509</v>
      </c>
      <c r="J2482">
        <v>5673</v>
      </c>
      <c r="K2482">
        <v>5516</v>
      </c>
      <c r="L2482">
        <v>5445</v>
      </c>
      <c r="M2482">
        <v>5528</v>
      </c>
      <c r="N2482">
        <v>5866</v>
      </c>
      <c r="O2482">
        <v>6595</v>
      </c>
      <c r="P2482">
        <v>6721</v>
      </c>
      <c r="Q2482">
        <v>6442</v>
      </c>
      <c r="R2482">
        <v>6112</v>
      </c>
      <c r="S2482">
        <v>5740</v>
      </c>
    </row>
    <row r="2483" spans="1:19" x14ac:dyDescent="0.25">
      <c r="A2483">
        <v>9484</v>
      </c>
      <c r="B2483" t="s">
        <v>1944</v>
      </c>
      <c r="C2483" t="s">
        <v>167</v>
      </c>
      <c r="D2483" t="s">
        <v>1727</v>
      </c>
      <c r="E2483">
        <v>-46.7363</v>
      </c>
      <c r="F2483">
        <v>-21.014099999999999</v>
      </c>
      <c r="G2483">
        <v>5224</v>
      </c>
      <c r="H2483">
        <v>4999</v>
      </c>
      <c r="I2483">
        <v>5456</v>
      </c>
      <c r="J2483">
        <v>5117</v>
      </c>
      <c r="K2483">
        <v>5313</v>
      </c>
      <c r="L2483">
        <v>5003</v>
      </c>
      <c r="M2483">
        <v>4937</v>
      </c>
      <c r="N2483">
        <v>5185</v>
      </c>
      <c r="O2483">
        <v>5907</v>
      </c>
      <c r="P2483">
        <v>5465</v>
      </c>
      <c r="Q2483">
        <v>5350</v>
      </c>
      <c r="R2483">
        <v>4964</v>
      </c>
      <c r="S2483">
        <v>4993</v>
      </c>
    </row>
    <row r="2484" spans="1:19" x14ac:dyDescent="0.25">
      <c r="A2484">
        <v>38679</v>
      </c>
      <c r="B2484" t="s">
        <v>293</v>
      </c>
      <c r="C2484" t="s">
        <v>167</v>
      </c>
      <c r="D2484" t="s">
        <v>192</v>
      </c>
      <c r="E2484">
        <v>-35.459400000000002</v>
      </c>
      <c r="F2484">
        <v>-8.8399000000000001</v>
      </c>
      <c r="G2484">
        <v>5183</v>
      </c>
      <c r="H2484">
        <v>5393</v>
      </c>
      <c r="I2484">
        <v>5513</v>
      </c>
      <c r="J2484">
        <v>5756</v>
      </c>
      <c r="K2484">
        <v>5188</v>
      </c>
      <c r="L2484">
        <v>4501</v>
      </c>
      <c r="M2484">
        <v>4270</v>
      </c>
      <c r="N2484">
        <v>4263</v>
      </c>
      <c r="O2484">
        <v>4847</v>
      </c>
      <c r="P2484">
        <v>5491</v>
      </c>
      <c r="Q2484">
        <v>5534</v>
      </c>
      <c r="R2484">
        <v>5813</v>
      </c>
      <c r="S2484">
        <v>5625</v>
      </c>
    </row>
    <row r="2485" spans="1:19" x14ac:dyDescent="0.25">
      <c r="A2485">
        <v>1929</v>
      </c>
      <c r="B2485" t="s">
        <v>4124</v>
      </c>
      <c r="C2485" t="s">
        <v>167</v>
      </c>
      <c r="D2485" t="s">
        <v>3898</v>
      </c>
      <c r="E2485">
        <v>-53.059399999999997</v>
      </c>
      <c r="F2485">
        <v>-29.033899999999999</v>
      </c>
      <c r="G2485">
        <v>4826</v>
      </c>
      <c r="H2485">
        <v>5632</v>
      </c>
      <c r="I2485">
        <v>5693</v>
      </c>
      <c r="J2485">
        <v>5461</v>
      </c>
      <c r="K2485">
        <v>4817</v>
      </c>
      <c r="L2485">
        <v>3979</v>
      </c>
      <c r="M2485">
        <v>3419</v>
      </c>
      <c r="N2485">
        <v>3758</v>
      </c>
      <c r="O2485">
        <v>4468</v>
      </c>
      <c r="P2485">
        <v>4281</v>
      </c>
      <c r="Q2485">
        <v>4952</v>
      </c>
      <c r="R2485">
        <v>5676</v>
      </c>
      <c r="S2485">
        <v>5769</v>
      </c>
    </row>
    <row r="2486" spans="1:19" x14ac:dyDescent="0.25">
      <c r="A2486">
        <v>55288</v>
      </c>
      <c r="B2486" t="s">
        <v>2600</v>
      </c>
      <c r="C2486" t="s">
        <v>167</v>
      </c>
      <c r="D2486" t="s">
        <v>2567</v>
      </c>
      <c r="E2486">
        <v>-49.115699999999997</v>
      </c>
      <c r="F2486">
        <v>-4.4466000000000001</v>
      </c>
      <c r="G2486">
        <v>4740</v>
      </c>
      <c r="H2486">
        <v>4282</v>
      </c>
      <c r="I2486">
        <v>4482</v>
      </c>
      <c r="J2486">
        <v>4577</v>
      </c>
      <c r="K2486">
        <v>4709</v>
      </c>
      <c r="L2486">
        <v>4691</v>
      </c>
      <c r="M2486">
        <v>5012</v>
      </c>
      <c r="N2486">
        <v>5139</v>
      </c>
      <c r="O2486">
        <v>5368</v>
      </c>
      <c r="P2486">
        <v>5186</v>
      </c>
      <c r="Q2486">
        <v>4655</v>
      </c>
      <c r="R2486">
        <v>4509</v>
      </c>
      <c r="S2486">
        <v>4271</v>
      </c>
    </row>
    <row r="2487" spans="1:19" x14ac:dyDescent="0.25">
      <c r="A2487">
        <v>4667</v>
      </c>
      <c r="B2487" t="s">
        <v>4708</v>
      </c>
      <c r="C2487" t="s">
        <v>167</v>
      </c>
      <c r="D2487" t="s">
        <v>4704</v>
      </c>
      <c r="E2487">
        <v>-48.006799999999998</v>
      </c>
      <c r="F2487">
        <v>-24.6968</v>
      </c>
      <c r="G2487">
        <v>4251</v>
      </c>
      <c r="H2487">
        <v>4867</v>
      </c>
      <c r="I2487">
        <v>5160</v>
      </c>
      <c r="J2487">
        <v>4731</v>
      </c>
      <c r="K2487">
        <v>4470</v>
      </c>
      <c r="L2487">
        <v>3906</v>
      </c>
      <c r="M2487">
        <v>3510</v>
      </c>
      <c r="N2487">
        <v>3424</v>
      </c>
      <c r="O2487">
        <v>4002</v>
      </c>
      <c r="P2487">
        <v>3741</v>
      </c>
      <c r="Q2487">
        <v>3913</v>
      </c>
      <c r="R2487">
        <v>4463</v>
      </c>
      <c r="S2487">
        <v>4821</v>
      </c>
    </row>
    <row r="2488" spans="1:19" x14ac:dyDescent="0.25">
      <c r="A2488">
        <v>7280</v>
      </c>
      <c r="B2488" t="s">
        <v>1754</v>
      </c>
      <c r="C2488" t="s">
        <v>167</v>
      </c>
      <c r="D2488" t="s">
        <v>1727</v>
      </c>
      <c r="E2488">
        <v>-46.616999999999997</v>
      </c>
      <c r="F2488">
        <v>-22.2864</v>
      </c>
      <c r="G2488">
        <v>5122</v>
      </c>
      <c r="H2488">
        <v>4880</v>
      </c>
      <c r="I2488">
        <v>5304</v>
      </c>
      <c r="J2488">
        <v>5144</v>
      </c>
      <c r="K2488">
        <v>5303</v>
      </c>
      <c r="L2488">
        <v>4833</v>
      </c>
      <c r="M2488">
        <v>4735</v>
      </c>
      <c r="N2488">
        <v>4916</v>
      </c>
      <c r="O2488">
        <v>5666</v>
      </c>
      <c r="P2488">
        <v>5300</v>
      </c>
      <c r="Q2488">
        <v>5275</v>
      </c>
      <c r="R2488">
        <v>5033</v>
      </c>
      <c r="S2488">
        <v>5076</v>
      </c>
    </row>
    <row r="2489" spans="1:19" x14ac:dyDescent="0.25">
      <c r="A2489">
        <v>2851</v>
      </c>
      <c r="B2489" t="s">
        <v>1754</v>
      </c>
      <c r="C2489" t="s">
        <v>167</v>
      </c>
      <c r="D2489" t="s">
        <v>3898</v>
      </c>
      <c r="E2489">
        <v>-52.537700000000001</v>
      </c>
      <c r="F2489">
        <v>-27.729600000000001</v>
      </c>
      <c r="G2489">
        <v>4855</v>
      </c>
      <c r="H2489">
        <v>5530</v>
      </c>
      <c r="I2489">
        <v>5585</v>
      </c>
      <c r="J2489">
        <v>5367</v>
      </c>
      <c r="K2489">
        <v>4915</v>
      </c>
      <c r="L2489">
        <v>4060</v>
      </c>
      <c r="M2489">
        <v>3580</v>
      </c>
      <c r="N2489">
        <v>3973</v>
      </c>
      <c r="O2489">
        <v>4682</v>
      </c>
      <c r="P2489">
        <v>4350</v>
      </c>
      <c r="Q2489">
        <v>5021</v>
      </c>
      <c r="R2489">
        <v>5554</v>
      </c>
      <c r="S2489">
        <v>5641</v>
      </c>
    </row>
    <row r="2490" spans="1:19" x14ac:dyDescent="0.25">
      <c r="A2490">
        <v>6123</v>
      </c>
      <c r="B2490" t="s">
        <v>3238</v>
      </c>
      <c r="C2490" t="s">
        <v>167</v>
      </c>
      <c r="D2490" t="s">
        <v>2912</v>
      </c>
      <c r="E2490">
        <v>-51.534599999999998</v>
      </c>
      <c r="F2490">
        <v>-23.110900000000001</v>
      </c>
      <c r="G2490">
        <v>5244</v>
      </c>
      <c r="H2490">
        <v>5303</v>
      </c>
      <c r="I2490">
        <v>5650</v>
      </c>
      <c r="J2490">
        <v>5662</v>
      </c>
      <c r="K2490">
        <v>5484</v>
      </c>
      <c r="L2490">
        <v>4594</v>
      </c>
      <c r="M2490">
        <v>4495</v>
      </c>
      <c r="N2490">
        <v>4615</v>
      </c>
      <c r="O2490">
        <v>5452</v>
      </c>
      <c r="P2490">
        <v>5146</v>
      </c>
      <c r="Q2490">
        <v>5346</v>
      </c>
      <c r="R2490">
        <v>5599</v>
      </c>
      <c r="S2490">
        <v>5585</v>
      </c>
    </row>
    <row r="2491" spans="1:19" x14ac:dyDescent="0.25">
      <c r="A2491">
        <v>24298</v>
      </c>
      <c r="B2491" t="s">
        <v>520</v>
      </c>
      <c r="C2491" t="s">
        <v>167</v>
      </c>
      <c r="D2491" t="s">
        <v>375</v>
      </c>
      <c r="E2491">
        <v>-39.964300000000001</v>
      </c>
      <c r="F2491">
        <v>-13.5253</v>
      </c>
      <c r="G2491">
        <v>4920</v>
      </c>
      <c r="H2491">
        <v>5316</v>
      </c>
      <c r="I2491">
        <v>5601</v>
      </c>
      <c r="J2491">
        <v>5544</v>
      </c>
      <c r="K2491">
        <v>4709</v>
      </c>
      <c r="L2491">
        <v>4281</v>
      </c>
      <c r="M2491">
        <v>3973</v>
      </c>
      <c r="N2491">
        <v>4085</v>
      </c>
      <c r="O2491">
        <v>4623</v>
      </c>
      <c r="P2491">
        <v>5273</v>
      </c>
      <c r="Q2491">
        <v>5117</v>
      </c>
      <c r="R2491">
        <v>5091</v>
      </c>
      <c r="S2491">
        <v>5432</v>
      </c>
    </row>
    <row r="2492" spans="1:19" x14ac:dyDescent="0.25">
      <c r="A2492">
        <v>12025</v>
      </c>
      <c r="B2492" t="s">
        <v>2202</v>
      </c>
      <c r="C2492" t="s">
        <v>167</v>
      </c>
      <c r="D2492" t="s">
        <v>1727</v>
      </c>
      <c r="E2492">
        <v>-42.751100000000001</v>
      </c>
      <c r="F2492">
        <v>-19.648099999999999</v>
      </c>
      <c r="G2492">
        <v>5023</v>
      </c>
      <c r="H2492">
        <v>5271</v>
      </c>
      <c r="I2492">
        <v>5814</v>
      </c>
      <c r="J2492">
        <v>5199</v>
      </c>
      <c r="K2492">
        <v>5143</v>
      </c>
      <c r="L2492">
        <v>4602</v>
      </c>
      <c r="M2492">
        <v>4546</v>
      </c>
      <c r="N2492">
        <v>4739</v>
      </c>
      <c r="O2492">
        <v>5321</v>
      </c>
      <c r="P2492">
        <v>5214</v>
      </c>
      <c r="Q2492">
        <v>4998</v>
      </c>
      <c r="R2492">
        <v>4436</v>
      </c>
      <c r="S2492">
        <v>4990</v>
      </c>
    </row>
    <row r="2493" spans="1:19" x14ac:dyDescent="0.25">
      <c r="A2493">
        <v>92</v>
      </c>
      <c r="B2493" t="s">
        <v>3900</v>
      </c>
      <c r="C2493" t="s">
        <v>167</v>
      </c>
      <c r="D2493" t="s">
        <v>3898</v>
      </c>
      <c r="E2493">
        <v>-53.377499999999998</v>
      </c>
      <c r="F2493">
        <v>-32.560899999999997</v>
      </c>
      <c r="G2493">
        <v>4715</v>
      </c>
      <c r="H2493">
        <v>5722</v>
      </c>
      <c r="I2493">
        <v>5583</v>
      </c>
      <c r="J2493">
        <v>5394</v>
      </c>
      <c r="K2493">
        <v>4663</v>
      </c>
      <c r="L2493">
        <v>3729</v>
      </c>
      <c r="M2493">
        <v>3284</v>
      </c>
      <c r="N2493">
        <v>3396</v>
      </c>
      <c r="O2493">
        <v>3922</v>
      </c>
      <c r="P2493">
        <v>4228</v>
      </c>
      <c r="Q2493">
        <v>5038</v>
      </c>
      <c r="R2493">
        <v>5748</v>
      </c>
      <c r="S2493">
        <v>5870</v>
      </c>
    </row>
    <row r="2494" spans="1:19" x14ac:dyDescent="0.25">
      <c r="A2494">
        <v>33160</v>
      </c>
      <c r="B2494" t="s">
        <v>768</v>
      </c>
      <c r="C2494" t="s">
        <v>167</v>
      </c>
      <c r="D2494" t="s">
        <v>375</v>
      </c>
      <c r="E2494">
        <v>-40.195300000000003</v>
      </c>
      <c r="F2494">
        <v>-10.258699999999999</v>
      </c>
      <c r="G2494">
        <v>5273</v>
      </c>
      <c r="H2494">
        <v>5719</v>
      </c>
      <c r="I2494">
        <v>5684</v>
      </c>
      <c r="J2494">
        <v>5832</v>
      </c>
      <c r="K2494">
        <v>5041</v>
      </c>
      <c r="L2494">
        <v>4504</v>
      </c>
      <c r="M2494">
        <v>4231</v>
      </c>
      <c r="N2494">
        <v>4395</v>
      </c>
      <c r="O2494">
        <v>5005</v>
      </c>
      <c r="P2494">
        <v>5808</v>
      </c>
      <c r="Q2494">
        <v>5680</v>
      </c>
      <c r="R2494">
        <v>5761</v>
      </c>
      <c r="S2494">
        <v>5613</v>
      </c>
    </row>
    <row r="2495" spans="1:19" x14ac:dyDescent="0.25">
      <c r="A2495">
        <v>13331</v>
      </c>
      <c r="B2495" t="s">
        <v>1043</v>
      </c>
      <c r="C2495" t="s">
        <v>167</v>
      </c>
      <c r="D2495" t="s">
        <v>979</v>
      </c>
      <c r="E2495">
        <v>-40.0762</v>
      </c>
      <c r="F2495">
        <v>-18.907499999999999</v>
      </c>
      <c r="G2495">
        <v>4942</v>
      </c>
      <c r="H2495">
        <v>5479</v>
      </c>
      <c r="I2495">
        <v>5840</v>
      </c>
      <c r="J2495">
        <v>5437</v>
      </c>
      <c r="K2495">
        <v>4929</v>
      </c>
      <c r="L2495">
        <v>4463</v>
      </c>
      <c r="M2495">
        <v>4294</v>
      </c>
      <c r="N2495">
        <v>4270</v>
      </c>
      <c r="O2495">
        <v>4807</v>
      </c>
      <c r="P2495">
        <v>5031</v>
      </c>
      <c r="Q2495">
        <v>4885</v>
      </c>
      <c r="R2495">
        <v>4639</v>
      </c>
      <c r="S2495">
        <v>5234</v>
      </c>
    </row>
    <row r="2496" spans="1:19" x14ac:dyDescent="0.25">
      <c r="A2496">
        <v>51031</v>
      </c>
      <c r="B2496" t="s">
        <v>849</v>
      </c>
      <c r="C2496" t="s">
        <v>167</v>
      </c>
      <c r="D2496" t="s">
        <v>792</v>
      </c>
      <c r="E2496">
        <v>-38.764200000000002</v>
      </c>
      <c r="F2496">
        <v>-5.6055000000000001</v>
      </c>
      <c r="G2496">
        <v>5916</v>
      </c>
      <c r="H2496">
        <v>5656</v>
      </c>
      <c r="I2496">
        <v>5787</v>
      </c>
      <c r="J2496">
        <v>6055</v>
      </c>
      <c r="K2496">
        <v>5604</v>
      </c>
      <c r="L2496">
        <v>5507</v>
      </c>
      <c r="M2496">
        <v>5317</v>
      </c>
      <c r="N2496">
        <v>5663</v>
      </c>
      <c r="O2496">
        <v>6297</v>
      </c>
      <c r="P2496">
        <v>6458</v>
      </c>
      <c r="Q2496">
        <v>6474</v>
      </c>
      <c r="R2496">
        <v>6305</v>
      </c>
      <c r="S2496">
        <v>5871</v>
      </c>
    </row>
    <row r="2497" spans="1:19" x14ac:dyDescent="0.25">
      <c r="A2497">
        <v>1559</v>
      </c>
      <c r="B2497" t="s">
        <v>4030</v>
      </c>
      <c r="C2497" t="s">
        <v>167</v>
      </c>
      <c r="D2497" t="s">
        <v>3898</v>
      </c>
      <c r="E2497">
        <v>-54.689900000000002</v>
      </c>
      <c r="F2497">
        <v>-29.497</v>
      </c>
      <c r="G2497">
        <v>4857</v>
      </c>
      <c r="H2497">
        <v>5753</v>
      </c>
      <c r="I2497">
        <v>5732</v>
      </c>
      <c r="J2497">
        <v>5490</v>
      </c>
      <c r="K2497">
        <v>4853</v>
      </c>
      <c r="L2497">
        <v>3962</v>
      </c>
      <c r="M2497">
        <v>3449</v>
      </c>
      <c r="N2497">
        <v>3734</v>
      </c>
      <c r="O2497">
        <v>4378</v>
      </c>
      <c r="P2497">
        <v>4366</v>
      </c>
      <c r="Q2497">
        <v>4985</v>
      </c>
      <c r="R2497">
        <v>5713</v>
      </c>
      <c r="S2497">
        <v>5871</v>
      </c>
    </row>
    <row r="2498" spans="1:19" x14ac:dyDescent="0.25">
      <c r="A2498">
        <v>4945</v>
      </c>
      <c r="B2498" t="s">
        <v>3100</v>
      </c>
      <c r="C2498" t="s">
        <v>167</v>
      </c>
      <c r="D2498" t="s">
        <v>2912</v>
      </c>
      <c r="E2498">
        <v>-49.7059</v>
      </c>
      <c r="F2498">
        <v>-24.251000000000001</v>
      </c>
      <c r="G2498">
        <v>4852</v>
      </c>
      <c r="H2498">
        <v>4927</v>
      </c>
      <c r="I2498">
        <v>5245</v>
      </c>
      <c r="J2498">
        <v>5043</v>
      </c>
      <c r="K2498">
        <v>4935</v>
      </c>
      <c r="L2498">
        <v>4314</v>
      </c>
      <c r="M2498">
        <v>4064</v>
      </c>
      <c r="N2498">
        <v>4307</v>
      </c>
      <c r="O2498">
        <v>5232</v>
      </c>
      <c r="P2498">
        <v>4841</v>
      </c>
      <c r="Q2498">
        <v>4889</v>
      </c>
      <c r="R2498">
        <v>5182</v>
      </c>
      <c r="S2498">
        <v>5248</v>
      </c>
    </row>
    <row r="2499" spans="1:19" x14ac:dyDescent="0.25">
      <c r="A2499">
        <v>51412</v>
      </c>
      <c r="B2499" t="s">
        <v>852</v>
      </c>
      <c r="C2499" t="s">
        <v>167</v>
      </c>
      <c r="D2499" t="s">
        <v>792</v>
      </c>
      <c r="E2499">
        <v>-38.4619</v>
      </c>
      <c r="F2499">
        <v>-5.4589999999999996</v>
      </c>
      <c r="G2499">
        <v>5852</v>
      </c>
      <c r="H2499">
        <v>5577</v>
      </c>
      <c r="I2499">
        <v>5698</v>
      </c>
      <c r="J2499">
        <v>5921</v>
      </c>
      <c r="K2499">
        <v>5656</v>
      </c>
      <c r="L2499">
        <v>5569</v>
      </c>
      <c r="M2499">
        <v>5328</v>
      </c>
      <c r="N2499">
        <v>5613</v>
      </c>
      <c r="O2499">
        <v>6228</v>
      </c>
      <c r="P2499">
        <v>6348</v>
      </c>
      <c r="Q2499">
        <v>6346</v>
      </c>
      <c r="R2499">
        <v>6203</v>
      </c>
      <c r="S2499">
        <v>5735</v>
      </c>
    </row>
    <row r="2500" spans="1:19" x14ac:dyDescent="0.25">
      <c r="A2500">
        <v>49892</v>
      </c>
      <c r="B2500" t="s">
        <v>840</v>
      </c>
      <c r="C2500" t="s">
        <v>167</v>
      </c>
      <c r="D2500" t="s">
        <v>792</v>
      </c>
      <c r="E2500">
        <v>-38.622999999999998</v>
      </c>
      <c r="F2500">
        <v>-5.9024999999999999</v>
      </c>
      <c r="G2500">
        <v>5915</v>
      </c>
      <c r="H2500">
        <v>5654</v>
      </c>
      <c r="I2500">
        <v>5763</v>
      </c>
      <c r="J2500">
        <v>6001</v>
      </c>
      <c r="K2500">
        <v>5689</v>
      </c>
      <c r="L2500">
        <v>5497</v>
      </c>
      <c r="M2500">
        <v>5348</v>
      </c>
      <c r="N2500">
        <v>5617</v>
      </c>
      <c r="O2500">
        <v>6251</v>
      </c>
      <c r="P2500">
        <v>6472</v>
      </c>
      <c r="Q2500">
        <v>6491</v>
      </c>
      <c r="R2500">
        <v>6346</v>
      </c>
      <c r="S2500">
        <v>5849</v>
      </c>
    </row>
    <row r="2501" spans="1:19" x14ac:dyDescent="0.25">
      <c r="A2501">
        <v>25247</v>
      </c>
      <c r="B2501" t="s">
        <v>552</v>
      </c>
      <c r="C2501" t="s">
        <v>167</v>
      </c>
      <c r="D2501" t="s">
        <v>375</v>
      </c>
      <c r="E2501">
        <v>-38.894199999999998</v>
      </c>
      <c r="F2501">
        <v>-13.1114</v>
      </c>
      <c r="G2501">
        <v>5251</v>
      </c>
      <c r="H2501">
        <v>5803</v>
      </c>
      <c r="I2501">
        <v>5923</v>
      </c>
      <c r="J2501">
        <v>5911</v>
      </c>
      <c r="K2501">
        <v>4999</v>
      </c>
      <c r="L2501">
        <v>4519</v>
      </c>
      <c r="M2501">
        <v>4183</v>
      </c>
      <c r="N2501">
        <v>4403</v>
      </c>
      <c r="O2501">
        <v>4943</v>
      </c>
      <c r="P2501">
        <v>5495</v>
      </c>
      <c r="Q2501">
        <v>5496</v>
      </c>
      <c r="R2501">
        <v>5539</v>
      </c>
      <c r="S2501">
        <v>5798</v>
      </c>
    </row>
    <row r="2502" spans="1:19" x14ac:dyDescent="0.25">
      <c r="A2502">
        <v>6705</v>
      </c>
      <c r="B2502" t="s">
        <v>4914</v>
      </c>
      <c r="C2502" t="s">
        <v>167</v>
      </c>
      <c r="D2502" t="s">
        <v>4704</v>
      </c>
      <c r="E2502">
        <v>-46.985500000000002</v>
      </c>
      <c r="F2502">
        <v>-22.7042</v>
      </c>
      <c r="G2502">
        <v>5216</v>
      </c>
      <c r="H2502">
        <v>5033</v>
      </c>
      <c r="I2502">
        <v>5557</v>
      </c>
      <c r="J2502">
        <v>5390</v>
      </c>
      <c r="K2502">
        <v>5381</v>
      </c>
      <c r="L2502">
        <v>4826</v>
      </c>
      <c r="M2502">
        <v>4648</v>
      </c>
      <c r="N2502">
        <v>4828</v>
      </c>
      <c r="O2502">
        <v>5602</v>
      </c>
      <c r="P2502">
        <v>5263</v>
      </c>
      <c r="Q2502">
        <v>5400</v>
      </c>
      <c r="R2502">
        <v>5229</v>
      </c>
      <c r="S2502">
        <v>5432</v>
      </c>
    </row>
    <row r="2503" spans="1:19" x14ac:dyDescent="0.25">
      <c r="A2503">
        <v>54016</v>
      </c>
      <c r="B2503" t="s">
        <v>873</v>
      </c>
      <c r="C2503" t="s">
        <v>167</v>
      </c>
      <c r="D2503" t="s">
        <v>792</v>
      </c>
      <c r="E2503">
        <v>-37.781300000000002</v>
      </c>
      <c r="F2503">
        <v>-4.8319000000000001</v>
      </c>
      <c r="G2503">
        <v>5784</v>
      </c>
      <c r="H2503">
        <v>5556</v>
      </c>
      <c r="I2503">
        <v>5682</v>
      </c>
      <c r="J2503">
        <v>5807</v>
      </c>
      <c r="K2503">
        <v>5461</v>
      </c>
      <c r="L2503">
        <v>5470</v>
      </c>
      <c r="M2503">
        <v>5229</v>
      </c>
      <c r="N2503">
        <v>5530</v>
      </c>
      <c r="O2503">
        <v>6105</v>
      </c>
      <c r="P2503">
        <v>6272</v>
      </c>
      <c r="Q2503">
        <v>6312</v>
      </c>
      <c r="R2503">
        <v>6208</v>
      </c>
      <c r="S2503">
        <v>5776</v>
      </c>
    </row>
    <row r="2504" spans="1:19" x14ac:dyDescent="0.25">
      <c r="A2504">
        <v>2255</v>
      </c>
      <c r="B2504" t="s">
        <v>4457</v>
      </c>
      <c r="C2504" t="s">
        <v>167</v>
      </c>
      <c r="D2504" t="s">
        <v>4434</v>
      </c>
      <c r="E2504">
        <v>-49.03</v>
      </c>
      <c r="F2504">
        <v>-28.615100000000002</v>
      </c>
      <c r="G2504">
        <v>4529</v>
      </c>
      <c r="H2504">
        <v>5248</v>
      </c>
      <c r="I2504">
        <v>5176</v>
      </c>
      <c r="J2504">
        <v>4882</v>
      </c>
      <c r="K2504">
        <v>4589</v>
      </c>
      <c r="L2504">
        <v>4009</v>
      </c>
      <c r="M2504">
        <v>3493</v>
      </c>
      <c r="N2504">
        <v>3730</v>
      </c>
      <c r="O2504">
        <v>4353</v>
      </c>
      <c r="P2504">
        <v>3941</v>
      </c>
      <c r="Q2504">
        <v>4347</v>
      </c>
      <c r="R2504">
        <v>5244</v>
      </c>
      <c r="S2504">
        <v>5335</v>
      </c>
    </row>
    <row r="2505" spans="1:19" x14ac:dyDescent="0.25">
      <c r="A2505">
        <v>20360</v>
      </c>
      <c r="B2505" t="s">
        <v>2551</v>
      </c>
      <c r="C2505" t="s">
        <v>167</v>
      </c>
      <c r="D2505" t="s">
        <v>1727</v>
      </c>
      <c r="E2505">
        <v>-43.669199999999996</v>
      </c>
      <c r="F2505">
        <v>-15.3437</v>
      </c>
      <c r="G2505">
        <v>5877</v>
      </c>
      <c r="H2505">
        <v>5922</v>
      </c>
      <c r="I2505">
        <v>6405</v>
      </c>
      <c r="J2505">
        <v>5962</v>
      </c>
      <c r="K2505">
        <v>6017</v>
      </c>
      <c r="L2505">
        <v>5633</v>
      </c>
      <c r="M2505">
        <v>5494</v>
      </c>
      <c r="N2505">
        <v>5718</v>
      </c>
      <c r="O2505">
        <v>6158</v>
      </c>
      <c r="P2505">
        <v>6138</v>
      </c>
      <c r="Q2505">
        <v>6013</v>
      </c>
      <c r="R2505">
        <v>5309</v>
      </c>
      <c r="S2505">
        <v>5746</v>
      </c>
    </row>
    <row r="2506" spans="1:19" x14ac:dyDescent="0.25">
      <c r="A2506">
        <v>44065</v>
      </c>
      <c r="B2506" t="s">
        <v>3526</v>
      </c>
      <c r="C2506" t="s">
        <v>167</v>
      </c>
      <c r="D2506" t="s">
        <v>3448</v>
      </c>
      <c r="E2506">
        <v>-41.140900000000002</v>
      </c>
      <c r="F2506">
        <v>-7.3605</v>
      </c>
      <c r="G2506">
        <v>5829</v>
      </c>
      <c r="H2506">
        <v>5336</v>
      </c>
      <c r="I2506">
        <v>5396</v>
      </c>
      <c r="J2506">
        <v>5596</v>
      </c>
      <c r="K2506">
        <v>5484</v>
      </c>
      <c r="L2506">
        <v>5487</v>
      </c>
      <c r="M2506">
        <v>5550</v>
      </c>
      <c r="N2506">
        <v>5845</v>
      </c>
      <c r="O2506">
        <v>6467</v>
      </c>
      <c r="P2506">
        <v>6743</v>
      </c>
      <c r="Q2506">
        <v>6375</v>
      </c>
      <c r="R2506">
        <v>6035</v>
      </c>
      <c r="S2506">
        <v>5638</v>
      </c>
    </row>
    <row r="2507" spans="1:19" x14ac:dyDescent="0.25">
      <c r="A2507">
        <v>10679</v>
      </c>
      <c r="B2507" t="s">
        <v>5261</v>
      </c>
      <c r="C2507" t="s">
        <v>167</v>
      </c>
      <c r="D2507" t="s">
        <v>4704</v>
      </c>
      <c r="E2507">
        <v>-50.549900000000001</v>
      </c>
      <c r="F2507">
        <v>-20.267700000000001</v>
      </c>
      <c r="G2507">
        <v>5411</v>
      </c>
      <c r="H2507">
        <v>5248</v>
      </c>
      <c r="I2507">
        <v>5634</v>
      </c>
      <c r="J2507">
        <v>5492</v>
      </c>
      <c r="K2507">
        <v>5513</v>
      </c>
      <c r="L2507">
        <v>5084</v>
      </c>
      <c r="M2507">
        <v>4946</v>
      </c>
      <c r="N2507">
        <v>5132</v>
      </c>
      <c r="O2507">
        <v>5898</v>
      </c>
      <c r="P2507">
        <v>5451</v>
      </c>
      <c r="Q2507">
        <v>5534</v>
      </c>
      <c r="R2507">
        <v>5447</v>
      </c>
      <c r="S2507">
        <v>5551</v>
      </c>
    </row>
    <row r="2508" spans="1:19" x14ac:dyDescent="0.25">
      <c r="A2508">
        <v>5955</v>
      </c>
      <c r="B2508" t="s">
        <v>4819</v>
      </c>
      <c r="C2508" t="s">
        <v>167</v>
      </c>
      <c r="D2508" t="s">
        <v>4704</v>
      </c>
      <c r="E2508">
        <v>-45.694600000000001</v>
      </c>
      <c r="F2508">
        <v>-23.252700000000001</v>
      </c>
      <c r="G2508">
        <v>4881</v>
      </c>
      <c r="H2508">
        <v>5056</v>
      </c>
      <c r="I2508">
        <v>5573</v>
      </c>
      <c r="J2508">
        <v>5089</v>
      </c>
      <c r="K2508">
        <v>5020</v>
      </c>
      <c r="L2508">
        <v>4356</v>
      </c>
      <c r="M2508">
        <v>4263</v>
      </c>
      <c r="N2508">
        <v>4305</v>
      </c>
      <c r="O2508">
        <v>5156</v>
      </c>
      <c r="P2508">
        <v>4731</v>
      </c>
      <c r="Q2508">
        <v>4946</v>
      </c>
      <c r="R2508">
        <v>4867</v>
      </c>
      <c r="S2508">
        <v>5210</v>
      </c>
    </row>
    <row r="2509" spans="1:19" x14ac:dyDescent="0.25">
      <c r="A2509">
        <v>14035</v>
      </c>
      <c r="B2509" t="s">
        <v>2361</v>
      </c>
      <c r="C2509" t="s">
        <v>167</v>
      </c>
      <c r="D2509" t="s">
        <v>1727</v>
      </c>
      <c r="E2509">
        <v>-41.809399999999997</v>
      </c>
      <c r="F2509">
        <v>-18.461500000000001</v>
      </c>
      <c r="G2509">
        <v>5052</v>
      </c>
      <c r="H2509">
        <v>5470</v>
      </c>
      <c r="I2509">
        <v>5914</v>
      </c>
      <c r="J2509">
        <v>5470</v>
      </c>
      <c r="K2509">
        <v>5152</v>
      </c>
      <c r="L2509">
        <v>4592</v>
      </c>
      <c r="M2509">
        <v>4410</v>
      </c>
      <c r="N2509">
        <v>4458</v>
      </c>
      <c r="O2509">
        <v>5000</v>
      </c>
      <c r="P2509">
        <v>5192</v>
      </c>
      <c r="Q2509">
        <v>5085</v>
      </c>
      <c r="R2509">
        <v>4619</v>
      </c>
      <c r="S2509">
        <v>5265</v>
      </c>
    </row>
    <row r="2510" spans="1:19" x14ac:dyDescent="0.25">
      <c r="A2510">
        <v>19289</v>
      </c>
      <c r="B2510" t="s">
        <v>2526</v>
      </c>
      <c r="C2510" t="s">
        <v>167</v>
      </c>
      <c r="D2510" t="s">
        <v>1727</v>
      </c>
      <c r="E2510">
        <v>-43.313499999999998</v>
      </c>
      <c r="F2510">
        <v>-15.8027</v>
      </c>
      <c r="G2510">
        <v>5875</v>
      </c>
      <c r="H2510">
        <v>6001</v>
      </c>
      <c r="I2510">
        <v>6439</v>
      </c>
      <c r="J2510">
        <v>5933</v>
      </c>
      <c r="K2510">
        <v>5957</v>
      </c>
      <c r="L2510">
        <v>5584</v>
      </c>
      <c r="M2510">
        <v>5408</v>
      </c>
      <c r="N2510">
        <v>5619</v>
      </c>
      <c r="O2510">
        <v>6185</v>
      </c>
      <c r="P2510">
        <v>6208</v>
      </c>
      <c r="Q2510">
        <v>6027</v>
      </c>
      <c r="R2510">
        <v>5388</v>
      </c>
      <c r="S2510">
        <v>5745</v>
      </c>
    </row>
    <row r="2511" spans="1:19" x14ac:dyDescent="0.25">
      <c r="A2511">
        <v>16773</v>
      </c>
      <c r="B2511" t="s">
        <v>1125</v>
      </c>
      <c r="C2511" t="s">
        <v>167</v>
      </c>
      <c r="D2511" t="s">
        <v>1058</v>
      </c>
      <c r="E2511">
        <v>-50.145699999999998</v>
      </c>
      <c r="F2511">
        <v>-17.0486</v>
      </c>
      <c r="G2511">
        <v>5455</v>
      </c>
      <c r="H2511">
        <v>5111</v>
      </c>
      <c r="I2511">
        <v>5562</v>
      </c>
      <c r="J2511">
        <v>5394</v>
      </c>
      <c r="K2511">
        <v>5610</v>
      </c>
      <c r="L2511">
        <v>5571</v>
      </c>
      <c r="M2511">
        <v>5338</v>
      </c>
      <c r="N2511">
        <v>5510</v>
      </c>
      <c r="O2511">
        <v>6116</v>
      </c>
      <c r="P2511">
        <v>5663</v>
      </c>
      <c r="Q2511">
        <v>5426</v>
      </c>
      <c r="R2511">
        <v>5108</v>
      </c>
      <c r="S2511">
        <v>5054</v>
      </c>
    </row>
    <row r="2512" spans="1:19" x14ac:dyDescent="0.25">
      <c r="A2512">
        <v>5572</v>
      </c>
      <c r="B2512" t="s">
        <v>3171</v>
      </c>
      <c r="C2512" t="s">
        <v>167</v>
      </c>
      <c r="D2512" t="s">
        <v>2912</v>
      </c>
      <c r="E2512">
        <v>-51.645299999999999</v>
      </c>
      <c r="F2512">
        <v>-23.601600000000001</v>
      </c>
      <c r="G2512">
        <v>5103</v>
      </c>
      <c r="H2512">
        <v>5164</v>
      </c>
      <c r="I2512">
        <v>5464</v>
      </c>
      <c r="J2512">
        <v>5481</v>
      </c>
      <c r="K2512">
        <v>5278</v>
      </c>
      <c r="L2512">
        <v>4500</v>
      </c>
      <c r="M2512">
        <v>4329</v>
      </c>
      <c r="N2512">
        <v>4511</v>
      </c>
      <c r="O2512">
        <v>5407</v>
      </c>
      <c r="P2512">
        <v>5028</v>
      </c>
      <c r="Q2512">
        <v>5192</v>
      </c>
      <c r="R2512">
        <v>5435</v>
      </c>
      <c r="S2512">
        <v>5441</v>
      </c>
    </row>
    <row r="2513" spans="1:19" x14ac:dyDescent="0.25">
      <c r="A2513">
        <v>29233</v>
      </c>
      <c r="B2513" t="s">
        <v>696</v>
      </c>
      <c r="C2513" t="s">
        <v>167</v>
      </c>
      <c r="D2513" t="s">
        <v>375</v>
      </c>
      <c r="E2513">
        <v>-37.785600000000002</v>
      </c>
      <c r="F2513">
        <v>-11.562099999999999</v>
      </c>
      <c r="G2513">
        <v>5237</v>
      </c>
      <c r="H2513">
        <v>5715</v>
      </c>
      <c r="I2513">
        <v>5772</v>
      </c>
      <c r="J2513">
        <v>5835</v>
      </c>
      <c r="K2513">
        <v>5102</v>
      </c>
      <c r="L2513">
        <v>4482</v>
      </c>
      <c r="M2513">
        <v>4379</v>
      </c>
      <c r="N2513">
        <v>4432</v>
      </c>
      <c r="O2513">
        <v>4808</v>
      </c>
      <c r="P2513">
        <v>5390</v>
      </c>
      <c r="Q2513">
        <v>5491</v>
      </c>
      <c r="R2513">
        <v>5660</v>
      </c>
      <c r="S2513">
        <v>5783</v>
      </c>
    </row>
    <row r="2514" spans="1:19" x14ac:dyDescent="0.25">
      <c r="A2514">
        <v>51813</v>
      </c>
      <c r="B2514" t="s">
        <v>696</v>
      </c>
      <c r="C2514" t="s">
        <v>167</v>
      </c>
      <c r="D2514" t="s">
        <v>3752</v>
      </c>
      <c r="E2514">
        <v>-36.128100000000003</v>
      </c>
      <c r="F2514">
        <v>-5.3525</v>
      </c>
      <c r="G2514">
        <v>5678</v>
      </c>
      <c r="H2514">
        <v>5576</v>
      </c>
      <c r="I2514">
        <v>5676</v>
      </c>
      <c r="J2514">
        <v>5724</v>
      </c>
      <c r="K2514">
        <v>5576</v>
      </c>
      <c r="L2514">
        <v>5401</v>
      </c>
      <c r="M2514">
        <v>5055</v>
      </c>
      <c r="N2514">
        <v>5299</v>
      </c>
      <c r="O2514">
        <v>5920</v>
      </c>
      <c r="P2514">
        <v>6072</v>
      </c>
      <c r="Q2514">
        <v>6160</v>
      </c>
      <c r="R2514">
        <v>6060</v>
      </c>
      <c r="S2514">
        <v>5617</v>
      </c>
    </row>
    <row r="2515" spans="1:19" x14ac:dyDescent="0.25">
      <c r="A2515">
        <v>5725</v>
      </c>
      <c r="B2515" t="s">
        <v>4779</v>
      </c>
      <c r="C2515" t="s">
        <v>167</v>
      </c>
      <c r="D2515" t="s">
        <v>4704</v>
      </c>
      <c r="E2515">
        <v>-46.902700000000003</v>
      </c>
      <c r="F2515">
        <v>-23.527999999999999</v>
      </c>
      <c r="G2515">
        <v>4791</v>
      </c>
      <c r="H2515">
        <v>4798</v>
      </c>
      <c r="I2515">
        <v>5309</v>
      </c>
      <c r="J2515">
        <v>4996</v>
      </c>
      <c r="K2515">
        <v>4936</v>
      </c>
      <c r="L2515">
        <v>4372</v>
      </c>
      <c r="M2515">
        <v>4219</v>
      </c>
      <c r="N2515">
        <v>4245</v>
      </c>
      <c r="O2515">
        <v>5169</v>
      </c>
      <c r="P2515">
        <v>4683</v>
      </c>
      <c r="Q2515">
        <v>4780</v>
      </c>
      <c r="R2515">
        <v>4857</v>
      </c>
      <c r="S2515">
        <v>5129</v>
      </c>
    </row>
    <row r="2516" spans="1:19" x14ac:dyDescent="0.25">
      <c r="A2516">
        <v>49523</v>
      </c>
      <c r="B2516" t="s">
        <v>3832</v>
      </c>
      <c r="C2516" t="s">
        <v>167</v>
      </c>
      <c r="D2516" t="s">
        <v>3752</v>
      </c>
      <c r="E2516">
        <v>-37.405099999999997</v>
      </c>
      <c r="F2516">
        <v>-6.0152000000000001</v>
      </c>
      <c r="G2516">
        <v>5968</v>
      </c>
      <c r="H2516">
        <v>5768</v>
      </c>
      <c r="I2516">
        <v>5941</v>
      </c>
      <c r="J2516">
        <v>6074</v>
      </c>
      <c r="K2516">
        <v>5981</v>
      </c>
      <c r="L2516">
        <v>5610</v>
      </c>
      <c r="M2516">
        <v>5232</v>
      </c>
      <c r="N2516">
        <v>5577</v>
      </c>
      <c r="O2516">
        <v>6221</v>
      </c>
      <c r="P2516">
        <v>6531</v>
      </c>
      <c r="Q2516">
        <v>6478</v>
      </c>
      <c r="R2516">
        <v>6364</v>
      </c>
      <c r="S2516">
        <v>5842</v>
      </c>
    </row>
    <row r="2517" spans="1:19" x14ac:dyDescent="0.25">
      <c r="A2517">
        <v>20449</v>
      </c>
      <c r="B2517" t="s">
        <v>1556</v>
      </c>
      <c r="C2517" t="s">
        <v>167</v>
      </c>
      <c r="D2517" t="s">
        <v>1511</v>
      </c>
      <c r="E2517">
        <v>-56.492100000000001</v>
      </c>
      <c r="F2517">
        <v>-15.2355</v>
      </c>
      <c r="G2517">
        <v>5260</v>
      </c>
      <c r="H2517">
        <v>4972</v>
      </c>
      <c r="I2517">
        <v>5159</v>
      </c>
      <c r="J2517">
        <v>5239</v>
      </c>
      <c r="K2517">
        <v>5340</v>
      </c>
      <c r="L2517">
        <v>5093</v>
      </c>
      <c r="M2517">
        <v>5250</v>
      </c>
      <c r="N2517">
        <v>5327</v>
      </c>
      <c r="O2517">
        <v>5969</v>
      </c>
      <c r="P2517">
        <v>5295</v>
      </c>
      <c r="Q2517">
        <v>5136</v>
      </c>
      <c r="R2517">
        <v>5179</v>
      </c>
      <c r="S2517">
        <v>5161</v>
      </c>
    </row>
    <row r="2518" spans="1:19" x14ac:dyDescent="0.25">
      <c r="A2518">
        <v>5068</v>
      </c>
      <c r="B2518" t="s">
        <v>3112</v>
      </c>
      <c r="C2518" t="s">
        <v>167</v>
      </c>
      <c r="D2518" t="s">
        <v>2912</v>
      </c>
      <c r="E2518">
        <v>-52.778799999999997</v>
      </c>
      <c r="F2518">
        <v>-24.140599999999999</v>
      </c>
      <c r="G2518">
        <v>5106</v>
      </c>
      <c r="H2518">
        <v>5511</v>
      </c>
      <c r="I2518">
        <v>5440</v>
      </c>
      <c r="J2518">
        <v>5533</v>
      </c>
      <c r="K2518">
        <v>5209</v>
      </c>
      <c r="L2518">
        <v>4472</v>
      </c>
      <c r="M2518">
        <v>4130</v>
      </c>
      <c r="N2518">
        <v>4366</v>
      </c>
      <c r="O2518">
        <v>5231</v>
      </c>
      <c r="P2518">
        <v>4953</v>
      </c>
      <c r="Q2518">
        <v>5240</v>
      </c>
      <c r="R2518">
        <v>5530</v>
      </c>
      <c r="S2518">
        <v>5656</v>
      </c>
    </row>
    <row r="2519" spans="1:19" x14ac:dyDescent="0.25">
      <c r="A2519">
        <v>19922</v>
      </c>
      <c r="B2519" t="s">
        <v>2542</v>
      </c>
      <c r="C2519" t="s">
        <v>167</v>
      </c>
      <c r="D2519" t="s">
        <v>1727</v>
      </c>
      <c r="E2519">
        <v>-44.3643</v>
      </c>
      <c r="F2519">
        <v>-15.480600000000001</v>
      </c>
      <c r="G2519">
        <v>5968</v>
      </c>
      <c r="H2519">
        <v>5932</v>
      </c>
      <c r="I2519">
        <v>6420</v>
      </c>
      <c r="J2519">
        <v>6033</v>
      </c>
      <c r="K2519">
        <v>6160</v>
      </c>
      <c r="L2519">
        <v>5842</v>
      </c>
      <c r="M2519">
        <v>5632</v>
      </c>
      <c r="N2519">
        <v>5938</v>
      </c>
      <c r="O2519">
        <v>6405</v>
      </c>
      <c r="P2519">
        <v>6327</v>
      </c>
      <c r="Q2519">
        <v>6045</v>
      </c>
      <c r="R2519">
        <v>5248</v>
      </c>
      <c r="S2519">
        <v>5636</v>
      </c>
    </row>
    <row r="2520" spans="1:19" x14ac:dyDescent="0.25">
      <c r="A2520">
        <v>48775</v>
      </c>
      <c r="B2520" t="s">
        <v>3805</v>
      </c>
      <c r="C2520" t="s">
        <v>167</v>
      </c>
      <c r="D2520" t="s">
        <v>3752</v>
      </c>
      <c r="E2520">
        <v>-35.599600000000002</v>
      </c>
      <c r="F2520">
        <v>-6.1601999999999997</v>
      </c>
      <c r="G2520">
        <v>5492</v>
      </c>
      <c r="H2520">
        <v>5460</v>
      </c>
      <c r="I2520">
        <v>5683</v>
      </c>
      <c r="J2520">
        <v>5858</v>
      </c>
      <c r="K2520">
        <v>5605</v>
      </c>
      <c r="L2520">
        <v>5160</v>
      </c>
      <c r="M2520">
        <v>4759</v>
      </c>
      <c r="N2520">
        <v>4867</v>
      </c>
      <c r="O2520">
        <v>5514</v>
      </c>
      <c r="P2520">
        <v>5768</v>
      </c>
      <c r="Q2520">
        <v>5815</v>
      </c>
      <c r="R2520">
        <v>5899</v>
      </c>
      <c r="S2520">
        <v>5511</v>
      </c>
    </row>
    <row r="2521" spans="1:19" x14ac:dyDescent="0.25">
      <c r="A2521">
        <v>11090</v>
      </c>
      <c r="B2521" t="s">
        <v>2100</v>
      </c>
      <c r="C2521" t="s">
        <v>167</v>
      </c>
      <c r="D2521" t="s">
        <v>1727</v>
      </c>
      <c r="E2521">
        <v>-45.501899999999999</v>
      </c>
      <c r="F2521">
        <v>-20.1447</v>
      </c>
      <c r="G2521">
        <v>5431</v>
      </c>
      <c r="H2521">
        <v>5350</v>
      </c>
      <c r="I2521">
        <v>5694</v>
      </c>
      <c r="J2521">
        <v>5260</v>
      </c>
      <c r="K2521">
        <v>5583</v>
      </c>
      <c r="L2521">
        <v>5252</v>
      </c>
      <c r="M2521">
        <v>5176</v>
      </c>
      <c r="N2521">
        <v>5437</v>
      </c>
      <c r="O2521">
        <v>6127</v>
      </c>
      <c r="P2521">
        <v>5841</v>
      </c>
      <c r="Q2521">
        <v>5468</v>
      </c>
      <c r="R2521">
        <v>4888</v>
      </c>
      <c r="S2521">
        <v>5102</v>
      </c>
    </row>
    <row r="2522" spans="1:19" x14ac:dyDescent="0.25">
      <c r="A2522">
        <v>37541</v>
      </c>
      <c r="B2522" t="s">
        <v>285</v>
      </c>
      <c r="C2522" t="s">
        <v>167</v>
      </c>
      <c r="D2522" t="s">
        <v>192</v>
      </c>
      <c r="E2522">
        <v>-35.2637</v>
      </c>
      <c r="F2522">
        <v>-9.0878999999999994</v>
      </c>
      <c r="G2522">
        <v>5523</v>
      </c>
      <c r="H2522">
        <v>5772</v>
      </c>
      <c r="I2522">
        <v>5851</v>
      </c>
      <c r="J2522">
        <v>6211</v>
      </c>
      <c r="K2522">
        <v>5425</v>
      </c>
      <c r="L2522">
        <v>4771</v>
      </c>
      <c r="M2522">
        <v>4546</v>
      </c>
      <c r="N2522">
        <v>4592</v>
      </c>
      <c r="O2522">
        <v>5289</v>
      </c>
      <c r="P2522">
        <v>5784</v>
      </c>
      <c r="Q2522">
        <v>5985</v>
      </c>
      <c r="R2522">
        <v>6057</v>
      </c>
      <c r="S2522">
        <v>5988</v>
      </c>
    </row>
    <row r="2523" spans="1:19" x14ac:dyDescent="0.25">
      <c r="A2523">
        <v>32215</v>
      </c>
      <c r="B2523" t="s">
        <v>5339</v>
      </c>
      <c r="C2523" t="s">
        <v>167</v>
      </c>
      <c r="D2523" t="s">
        <v>5304</v>
      </c>
      <c r="E2523">
        <v>-36.942100000000003</v>
      </c>
      <c r="F2523">
        <v>-10.5854</v>
      </c>
      <c r="G2523">
        <v>5378</v>
      </c>
      <c r="H2523">
        <v>5833</v>
      </c>
      <c r="I2523">
        <v>5844</v>
      </c>
      <c r="J2523">
        <v>5975</v>
      </c>
      <c r="K2523">
        <v>5353</v>
      </c>
      <c r="L2523">
        <v>4682</v>
      </c>
      <c r="M2523">
        <v>4456</v>
      </c>
      <c r="N2523">
        <v>4467</v>
      </c>
      <c r="O2523">
        <v>5024</v>
      </c>
      <c r="P2523">
        <v>5530</v>
      </c>
      <c r="Q2523">
        <v>5635</v>
      </c>
      <c r="R2523">
        <v>5915</v>
      </c>
      <c r="S2523">
        <v>5824</v>
      </c>
    </row>
    <row r="2524" spans="1:19" x14ac:dyDescent="0.25">
      <c r="A2524">
        <v>6878</v>
      </c>
      <c r="B2524" t="s">
        <v>3694</v>
      </c>
      <c r="C2524" t="s">
        <v>167</v>
      </c>
      <c r="D2524" t="s">
        <v>3664</v>
      </c>
      <c r="E2524">
        <v>-43.660600000000002</v>
      </c>
      <c r="F2524">
        <v>-22.643999999999998</v>
      </c>
      <c r="G2524">
        <v>4837</v>
      </c>
      <c r="H2524">
        <v>5164</v>
      </c>
      <c r="I2524">
        <v>5830</v>
      </c>
      <c r="J2524">
        <v>5119</v>
      </c>
      <c r="K2524">
        <v>5003</v>
      </c>
      <c r="L2524">
        <v>4415</v>
      </c>
      <c r="M2524">
        <v>4361</v>
      </c>
      <c r="N2524">
        <v>4279</v>
      </c>
      <c r="O2524">
        <v>4989</v>
      </c>
      <c r="P2524">
        <v>4690</v>
      </c>
      <c r="Q2524">
        <v>4715</v>
      </c>
      <c r="R2524">
        <v>4513</v>
      </c>
      <c r="S2524">
        <v>4963</v>
      </c>
    </row>
    <row r="2525" spans="1:19" x14ac:dyDescent="0.25">
      <c r="A2525">
        <v>47623</v>
      </c>
      <c r="B2525" t="s">
        <v>3765</v>
      </c>
      <c r="C2525" t="s">
        <v>167</v>
      </c>
      <c r="D2525" t="s">
        <v>3752</v>
      </c>
      <c r="E2525">
        <v>-35.946399999999997</v>
      </c>
      <c r="F2525">
        <v>-6.4664000000000001</v>
      </c>
      <c r="G2525">
        <v>5442</v>
      </c>
      <c r="H2525">
        <v>5491</v>
      </c>
      <c r="I2525">
        <v>5626</v>
      </c>
      <c r="J2525">
        <v>5778</v>
      </c>
      <c r="K2525">
        <v>5461</v>
      </c>
      <c r="L2525">
        <v>5017</v>
      </c>
      <c r="M2525">
        <v>4623</v>
      </c>
      <c r="N2525">
        <v>4767</v>
      </c>
      <c r="O2525">
        <v>5479</v>
      </c>
      <c r="P2525">
        <v>5765</v>
      </c>
      <c r="Q2525">
        <v>5849</v>
      </c>
      <c r="R2525">
        <v>5916</v>
      </c>
      <c r="S2525">
        <v>5531</v>
      </c>
    </row>
    <row r="2526" spans="1:19" x14ac:dyDescent="0.25">
      <c r="A2526">
        <v>5377</v>
      </c>
      <c r="B2526" t="s">
        <v>3151</v>
      </c>
      <c r="C2526" t="s">
        <v>167</v>
      </c>
      <c r="D2526" t="s">
        <v>2912</v>
      </c>
      <c r="E2526">
        <v>-50.142600000000002</v>
      </c>
      <c r="F2526">
        <v>-23.814699999999998</v>
      </c>
      <c r="G2526">
        <v>5048</v>
      </c>
      <c r="H2526">
        <v>5125</v>
      </c>
      <c r="I2526">
        <v>5444</v>
      </c>
      <c r="J2526">
        <v>5345</v>
      </c>
      <c r="K2526">
        <v>5203</v>
      </c>
      <c r="L2526">
        <v>4495</v>
      </c>
      <c r="M2526">
        <v>4189</v>
      </c>
      <c r="N2526">
        <v>4450</v>
      </c>
      <c r="O2526">
        <v>5370</v>
      </c>
      <c r="P2526">
        <v>5005</v>
      </c>
      <c r="Q2526">
        <v>5101</v>
      </c>
      <c r="R2526">
        <v>5385</v>
      </c>
      <c r="S2526">
        <v>5469</v>
      </c>
    </row>
    <row r="2527" spans="1:19" x14ac:dyDescent="0.25">
      <c r="A2527">
        <v>33194</v>
      </c>
      <c r="B2527" t="s">
        <v>5353</v>
      </c>
      <c r="C2527" t="s">
        <v>167</v>
      </c>
      <c r="D2527" t="s">
        <v>5304</v>
      </c>
      <c r="E2527">
        <v>-36.798299999999998</v>
      </c>
      <c r="F2527">
        <v>-10.3445</v>
      </c>
      <c r="G2527">
        <v>5378</v>
      </c>
      <c r="H2527">
        <v>5750</v>
      </c>
      <c r="I2527">
        <v>5867</v>
      </c>
      <c r="J2527">
        <v>5956</v>
      </c>
      <c r="K2527">
        <v>5272</v>
      </c>
      <c r="L2527">
        <v>4622</v>
      </c>
      <c r="M2527">
        <v>4428</v>
      </c>
      <c r="N2527">
        <v>4457</v>
      </c>
      <c r="O2527">
        <v>4911</v>
      </c>
      <c r="P2527">
        <v>5618</v>
      </c>
      <c r="Q2527">
        <v>5761</v>
      </c>
      <c r="R2527">
        <v>6002</v>
      </c>
      <c r="S2527">
        <v>5897</v>
      </c>
    </row>
    <row r="2528" spans="1:19" x14ac:dyDescent="0.25">
      <c r="A2528">
        <v>18851</v>
      </c>
      <c r="B2528" t="s">
        <v>2514</v>
      </c>
      <c r="C2528" t="s">
        <v>167</v>
      </c>
      <c r="D2528" t="s">
        <v>1727</v>
      </c>
      <c r="E2528">
        <v>-44.275500000000001</v>
      </c>
      <c r="F2528">
        <v>-15.9984</v>
      </c>
      <c r="G2528">
        <v>5879</v>
      </c>
      <c r="H2528">
        <v>5773</v>
      </c>
      <c r="I2528">
        <v>6265</v>
      </c>
      <c r="J2528">
        <v>5804</v>
      </c>
      <c r="K2528">
        <v>6043</v>
      </c>
      <c r="L2528">
        <v>5736</v>
      </c>
      <c r="M2528">
        <v>5603</v>
      </c>
      <c r="N2528">
        <v>5919</v>
      </c>
      <c r="O2528">
        <v>6474</v>
      </c>
      <c r="P2528">
        <v>6364</v>
      </c>
      <c r="Q2528">
        <v>5946</v>
      </c>
      <c r="R2528">
        <v>5090</v>
      </c>
      <c r="S2528">
        <v>5532</v>
      </c>
    </row>
    <row r="2529" spans="1:19" x14ac:dyDescent="0.25">
      <c r="A2529">
        <v>5235</v>
      </c>
      <c r="B2529" t="s">
        <v>1653</v>
      </c>
      <c r="C2529" t="s">
        <v>167</v>
      </c>
      <c r="D2529" t="s">
        <v>1651</v>
      </c>
      <c r="E2529">
        <v>-54.406399999999998</v>
      </c>
      <c r="F2529">
        <v>-23.890799999999999</v>
      </c>
      <c r="G2529">
        <v>5040</v>
      </c>
      <c r="H2529">
        <v>5432</v>
      </c>
      <c r="I2529">
        <v>5527</v>
      </c>
      <c r="J2529">
        <v>5576</v>
      </c>
      <c r="K2529">
        <v>5085</v>
      </c>
      <c r="L2529">
        <v>4342</v>
      </c>
      <c r="M2529">
        <v>3950</v>
      </c>
      <c r="N2529">
        <v>4185</v>
      </c>
      <c r="O2529">
        <v>5137</v>
      </c>
      <c r="P2529">
        <v>4923</v>
      </c>
      <c r="Q2529">
        <v>5210</v>
      </c>
      <c r="R2529">
        <v>5491</v>
      </c>
      <c r="S2529">
        <v>5621</v>
      </c>
    </row>
    <row r="2530" spans="1:19" x14ac:dyDescent="0.25">
      <c r="A2530">
        <v>62526</v>
      </c>
      <c r="B2530" t="s">
        <v>369</v>
      </c>
      <c r="C2530" t="s">
        <v>167</v>
      </c>
      <c r="D2530" t="s">
        <v>312</v>
      </c>
      <c r="E2530">
        <v>-66.995699999999999</v>
      </c>
      <c r="F2530">
        <v>-1.8803000000000001</v>
      </c>
      <c r="G2530">
        <v>4555</v>
      </c>
      <c r="H2530">
        <v>4450</v>
      </c>
      <c r="I2530">
        <v>4712</v>
      </c>
      <c r="J2530">
        <v>4557</v>
      </c>
      <c r="K2530">
        <v>4344</v>
      </c>
      <c r="L2530">
        <v>4010</v>
      </c>
      <c r="M2530">
        <v>4205</v>
      </c>
      <c r="N2530">
        <v>4238</v>
      </c>
      <c r="O2530">
        <v>4898</v>
      </c>
      <c r="P2530">
        <v>5058</v>
      </c>
      <c r="Q2530">
        <v>4938</v>
      </c>
      <c r="R2530">
        <v>4753</v>
      </c>
      <c r="S2530">
        <v>4501</v>
      </c>
    </row>
    <row r="2531" spans="1:19" x14ac:dyDescent="0.25">
      <c r="A2531">
        <v>5669</v>
      </c>
      <c r="B2531" t="s">
        <v>369</v>
      </c>
      <c r="C2531" t="s">
        <v>167</v>
      </c>
      <c r="D2531" t="s">
        <v>2912</v>
      </c>
      <c r="E2531">
        <v>-52.556199999999997</v>
      </c>
      <c r="F2531">
        <v>-23.4697</v>
      </c>
      <c r="G2531">
        <v>5161</v>
      </c>
      <c r="H2531">
        <v>5413</v>
      </c>
      <c r="I2531">
        <v>5574</v>
      </c>
      <c r="J2531">
        <v>5567</v>
      </c>
      <c r="K2531">
        <v>5284</v>
      </c>
      <c r="L2531">
        <v>4539</v>
      </c>
      <c r="M2531">
        <v>4268</v>
      </c>
      <c r="N2531">
        <v>4470</v>
      </c>
      <c r="O2531">
        <v>5302</v>
      </c>
      <c r="P2531">
        <v>5032</v>
      </c>
      <c r="Q2531">
        <v>5264</v>
      </c>
      <c r="R2531">
        <v>5554</v>
      </c>
      <c r="S2531">
        <v>5664</v>
      </c>
    </row>
    <row r="2532" spans="1:19" x14ac:dyDescent="0.25">
      <c r="A2532">
        <v>39060</v>
      </c>
      <c r="B2532" t="s">
        <v>3323</v>
      </c>
      <c r="C2532" t="s">
        <v>167</v>
      </c>
      <c r="D2532" t="s">
        <v>3284</v>
      </c>
      <c r="E2532">
        <v>-35.794499999999999</v>
      </c>
      <c r="F2532">
        <v>-8.7265999999999995</v>
      </c>
      <c r="G2532">
        <v>5092</v>
      </c>
      <c r="H2532">
        <v>5343</v>
      </c>
      <c r="I2532">
        <v>5504</v>
      </c>
      <c r="J2532">
        <v>5668</v>
      </c>
      <c r="K2532">
        <v>5209</v>
      </c>
      <c r="L2532">
        <v>4508</v>
      </c>
      <c r="M2532">
        <v>4090</v>
      </c>
      <c r="N2532">
        <v>4096</v>
      </c>
      <c r="O2532">
        <v>4681</v>
      </c>
      <c r="P2532">
        <v>5308</v>
      </c>
      <c r="Q2532">
        <v>5427</v>
      </c>
      <c r="R2532">
        <v>5714</v>
      </c>
      <c r="S2532">
        <v>5559</v>
      </c>
    </row>
    <row r="2533" spans="1:19" x14ac:dyDescent="0.25">
      <c r="A2533">
        <v>2027</v>
      </c>
      <c r="B2533" t="s">
        <v>4145</v>
      </c>
      <c r="C2533" t="s">
        <v>167</v>
      </c>
      <c r="D2533" t="s">
        <v>3898</v>
      </c>
      <c r="E2533">
        <v>-50.364100000000001</v>
      </c>
      <c r="F2533">
        <v>-28.881599999999999</v>
      </c>
      <c r="G2533">
        <v>4687</v>
      </c>
      <c r="H2533">
        <v>5360</v>
      </c>
      <c r="I2533">
        <v>5368</v>
      </c>
      <c r="J2533">
        <v>5113</v>
      </c>
      <c r="K2533">
        <v>4734</v>
      </c>
      <c r="L2533">
        <v>3868</v>
      </c>
      <c r="M2533">
        <v>3480</v>
      </c>
      <c r="N2533">
        <v>3858</v>
      </c>
      <c r="O2533">
        <v>4501</v>
      </c>
      <c r="P2533">
        <v>4119</v>
      </c>
      <c r="Q2533">
        <v>4802</v>
      </c>
      <c r="R2533">
        <v>5531</v>
      </c>
      <c r="S2533">
        <v>5508</v>
      </c>
    </row>
    <row r="2534" spans="1:19" x14ac:dyDescent="0.25">
      <c r="A2534">
        <v>19444</v>
      </c>
      <c r="B2534" t="s">
        <v>1218</v>
      </c>
      <c r="C2534" t="s">
        <v>167</v>
      </c>
      <c r="D2534" t="s">
        <v>1058</v>
      </c>
      <c r="E2534">
        <v>-49.333500000000001</v>
      </c>
      <c r="F2534">
        <v>-15.7494</v>
      </c>
      <c r="G2534">
        <v>5481</v>
      </c>
      <c r="H2534">
        <v>5022</v>
      </c>
      <c r="I2534">
        <v>5482</v>
      </c>
      <c r="J2534">
        <v>5327</v>
      </c>
      <c r="K2534">
        <v>5630</v>
      </c>
      <c r="L2534">
        <v>5632</v>
      </c>
      <c r="M2534">
        <v>5517</v>
      </c>
      <c r="N2534">
        <v>5566</v>
      </c>
      <c r="O2534">
        <v>6357</v>
      </c>
      <c r="P2534">
        <v>5808</v>
      </c>
      <c r="Q2534">
        <v>5514</v>
      </c>
      <c r="R2534">
        <v>4968</v>
      </c>
      <c r="S2534">
        <v>4945</v>
      </c>
    </row>
    <row r="2535" spans="1:19" x14ac:dyDescent="0.25">
      <c r="A2535">
        <v>3567</v>
      </c>
      <c r="B2535" t="s">
        <v>4676</v>
      </c>
      <c r="C2535" t="s">
        <v>167</v>
      </c>
      <c r="D2535" t="s">
        <v>4434</v>
      </c>
      <c r="E2535">
        <v>-49.0717</v>
      </c>
      <c r="F2535">
        <v>-26.485600000000002</v>
      </c>
      <c r="G2535">
        <v>4130</v>
      </c>
      <c r="H2535">
        <v>4721</v>
      </c>
      <c r="I2535">
        <v>4847</v>
      </c>
      <c r="J2535">
        <v>4672</v>
      </c>
      <c r="K2535">
        <v>4254</v>
      </c>
      <c r="L2535">
        <v>3835</v>
      </c>
      <c r="M2535">
        <v>3308</v>
      </c>
      <c r="N2535">
        <v>3377</v>
      </c>
      <c r="O2535">
        <v>3991</v>
      </c>
      <c r="P2535">
        <v>3582</v>
      </c>
      <c r="Q2535">
        <v>3766</v>
      </c>
      <c r="R2535">
        <v>4527</v>
      </c>
      <c r="S2535">
        <v>4681</v>
      </c>
    </row>
    <row r="2536" spans="1:19" x14ac:dyDescent="0.25">
      <c r="A2536">
        <v>11001</v>
      </c>
      <c r="B2536" t="s">
        <v>1704</v>
      </c>
      <c r="C2536" t="s">
        <v>167</v>
      </c>
      <c r="D2536" t="s">
        <v>1651</v>
      </c>
      <c r="E2536">
        <v>-54.400100000000002</v>
      </c>
      <c r="F2536">
        <v>-20.139099999999999</v>
      </c>
      <c r="G2536">
        <v>5252</v>
      </c>
      <c r="H2536">
        <v>5079</v>
      </c>
      <c r="I2536">
        <v>5398</v>
      </c>
      <c r="J2536">
        <v>5496</v>
      </c>
      <c r="K2536">
        <v>5459</v>
      </c>
      <c r="L2536">
        <v>4915</v>
      </c>
      <c r="M2536">
        <v>4798</v>
      </c>
      <c r="N2536">
        <v>4962</v>
      </c>
      <c r="O2536">
        <v>5600</v>
      </c>
      <c r="P2536">
        <v>5252</v>
      </c>
      <c r="Q2536">
        <v>5319</v>
      </c>
      <c r="R2536">
        <v>5371</v>
      </c>
      <c r="S2536">
        <v>5380</v>
      </c>
    </row>
    <row r="2537" spans="1:19" x14ac:dyDescent="0.25">
      <c r="A2537">
        <v>35274</v>
      </c>
      <c r="B2537" t="s">
        <v>218</v>
      </c>
      <c r="C2537" t="s">
        <v>167</v>
      </c>
      <c r="D2537" t="s">
        <v>192</v>
      </c>
      <c r="E2537">
        <v>-37.0017</v>
      </c>
      <c r="F2537">
        <v>-9.6593</v>
      </c>
      <c r="G2537">
        <v>5268</v>
      </c>
      <c r="H2537">
        <v>5669</v>
      </c>
      <c r="I2537">
        <v>5544</v>
      </c>
      <c r="J2537">
        <v>5790</v>
      </c>
      <c r="K2537">
        <v>5282</v>
      </c>
      <c r="L2537">
        <v>4528</v>
      </c>
      <c r="M2537">
        <v>4308</v>
      </c>
      <c r="N2537">
        <v>4356</v>
      </c>
      <c r="O2537">
        <v>4880</v>
      </c>
      <c r="P2537">
        <v>5493</v>
      </c>
      <c r="Q2537">
        <v>5568</v>
      </c>
      <c r="R2537">
        <v>6014</v>
      </c>
      <c r="S2537">
        <v>5784</v>
      </c>
    </row>
    <row r="2538" spans="1:19" x14ac:dyDescent="0.25">
      <c r="A2538">
        <v>43299</v>
      </c>
      <c r="B2538" t="s">
        <v>794</v>
      </c>
      <c r="C2538" t="s">
        <v>167</v>
      </c>
      <c r="D2538" t="s">
        <v>792</v>
      </c>
      <c r="E2538">
        <v>-39.276699999999998</v>
      </c>
      <c r="F2538">
        <v>-7.5854999999999997</v>
      </c>
      <c r="G2538">
        <v>5710</v>
      </c>
      <c r="H2538">
        <v>5678</v>
      </c>
      <c r="I2538">
        <v>5636</v>
      </c>
      <c r="J2538">
        <v>5790</v>
      </c>
      <c r="K2538">
        <v>5517</v>
      </c>
      <c r="L2538">
        <v>4977</v>
      </c>
      <c r="M2538">
        <v>4728</v>
      </c>
      <c r="N2538">
        <v>5003</v>
      </c>
      <c r="O2538">
        <v>5854</v>
      </c>
      <c r="P2538">
        <v>6556</v>
      </c>
      <c r="Q2538">
        <v>6379</v>
      </c>
      <c r="R2538">
        <v>6389</v>
      </c>
      <c r="S2538">
        <v>6010</v>
      </c>
    </row>
    <row r="2539" spans="1:19" x14ac:dyDescent="0.25">
      <c r="A2539">
        <v>8537</v>
      </c>
      <c r="B2539" t="s">
        <v>794</v>
      </c>
      <c r="C2539" t="s">
        <v>167</v>
      </c>
      <c r="D2539" t="s">
        <v>1651</v>
      </c>
      <c r="E2539">
        <v>-56.1494</v>
      </c>
      <c r="F2539">
        <v>-21.480399999999999</v>
      </c>
      <c r="G2539">
        <v>5147</v>
      </c>
      <c r="H2539">
        <v>5303</v>
      </c>
      <c r="I2539">
        <v>5477</v>
      </c>
      <c r="J2539">
        <v>5638</v>
      </c>
      <c r="K2539">
        <v>5345</v>
      </c>
      <c r="L2539">
        <v>4535</v>
      </c>
      <c r="M2539">
        <v>4350</v>
      </c>
      <c r="N2539">
        <v>4488</v>
      </c>
      <c r="O2539">
        <v>5321</v>
      </c>
      <c r="P2539">
        <v>5065</v>
      </c>
      <c r="Q2539">
        <v>5309</v>
      </c>
      <c r="R2539">
        <v>5422</v>
      </c>
      <c r="S2539">
        <v>5509</v>
      </c>
    </row>
    <row r="2540" spans="1:19" x14ac:dyDescent="0.25">
      <c r="A2540">
        <v>5002</v>
      </c>
      <c r="B2540" t="s">
        <v>3105</v>
      </c>
      <c r="C2540" t="s">
        <v>167</v>
      </c>
      <c r="D2540" t="s">
        <v>2912</v>
      </c>
      <c r="E2540">
        <v>-51.690600000000003</v>
      </c>
      <c r="F2540">
        <v>-24.1814</v>
      </c>
      <c r="G2540">
        <v>5115</v>
      </c>
      <c r="H2540">
        <v>5387</v>
      </c>
      <c r="I2540">
        <v>5509</v>
      </c>
      <c r="J2540">
        <v>5540</v>
      </c>
      <c r="K2540">
        <v>5348</v>
      </c>
      <c r="L2540">
        <v>4464</v>
      </c>
      <c r="M2540">
        <v>4186</v>
      </c>
      <c r="N2540">
        <v>4393</v>
      </c>
      <c r="O2540">
        <v>5337</v>
      </c>
      <c r="P2540">
        <v>4957</v>
      </c>
      <c r="Q2540">
        <v>5155</v>
      </c>
      <c r="R2540">
        <v>5540</v>
      </c>
      <c r="S2540">
        <v>5565</v>
      </c>
    </row>
    <row r="2541" spans="1:19" x14ac:dyDescent="0.25">
      <c r="A2541">
        <v>51059</v>
      </c>
      <c r="B2541" t="s">
        <v>3867</v>
      </c>
      <c r="C2541" t="s">
        <v>167</v>
      </c>
      <c r="D2541" t="s">
        <v>3752</v>
      </c>
      <c r="E2541">
        <v>-35.971600000000002</v>
      </c>
      <c r="F2541">
        <v>-5.6504000000000003</v>
      </c>
      <c r="G2541">
        <v>5585</v>
      </c>
      <c r="H2541">
        <v>5540</v>
      </c>
      <c r="I2541">
        <v>5653</v>
      </c>
      <c r="J2541">
        <v>5755</v>
      </c>
      <c r="K2541">
        <v>5611</v>
      </c>
      <c r="L2541">
        <v>5255</v>
      </c>
      <c r="M2541">
        <v>4913</v>
      </c>
      <c r="N2541">
        <v>5109</v>
      </c>
      <c r="O2541">
        <v>5687</v>
      </c>
      <c r="P2541">
        <v>5930</v>
      </c>
      <c r="Q2541">
        <v>6016</v>
      </c>
      <c r="R2541">
        <v>6001</v>
      </c>
      <c r="S2541">
        <v>5543</v>
      </c>
    </row>
    <row r="2542" spans="1:19" x14ac:dyDescent="0.25">
      <c r="A2542">
        <v>47992</v>
      </c>
      <c r="B2542" t="s">
        <v>3771</v>
      </c>
      <c r="C2542" t="s">
        <v>167</v>
      </c>
      <c r="D2542" t="s">
        <v>3752</v>
      </c>
      <c r="E2542">
        <v>-37.349899999999998</v>
      </c>
      <c r="F2542">
        <v>-6.3771000000000004</v>
      </c>
      <c r="G2542">
        <v>5971</v>
      </c>
      <c r="H2542">
        <v>5930</v>
      </c>
      <c r="I2542">
        <v>6093</v>
      </c>
      <c r="J2542">
        <v>6214</v>
      </c>
      <c r="K2542">
        <v>6006</v>
      </c>
      <c r="L2542">
        <v>5543</v>
      </c>
      <c r="M2542">
        <v>5118</v>
      </c>
      <c r="N2542">
        <v>5427</v>
      </c>
      <c r="O2542">
        <v>6129</v>
      </c>
      <c r="P2542">
        <v>6456</v>
      </c>
      <c r="Q2542">
        <v>6477</v>
      </c>
      <c r="R2542">
        <v>6345</v>
      </c>
      <c r="S2542">
        <v>5914</v>
      </c>
    </row>
    <row r="2543" spans="1:19" x14ac:dyDescent="0.25">
      <c r="A2543">
        <v>49088</v>
      </c>
      <c r="B2543" t="s">
        <v>3585</v>
      </c>
      <c r="C2543" t="s">
        <v>167</v>
      </c>
      <c r="D2543" t="s">
        <v>3448</v>
      </c>
      <c r="E2543">
        <v>-42.630299999999998</v>
      </c>
      <c r="F2543">
        <v>-6.0994000000000002</v>
      </c>
      <c r="G2543">
        <v>5649</v>
      </c>
      <c r="H2543">
        <v>4822</v>
      </c>
      <c r="I2543">
        <v>5126</v>
      </c>
      <c r="J2543">
        <v>5226</v>
      </c>
      <c r="K2543">
        <v>5241</v>
      </c>
      <c r="L2543">
        <v>5457</v>
      </c>
      <c r="M2543">
        <v>5638</v>
      </c>
      <c r="N2543">
        <v>5968</v>
      </c>
      <c r="O2543">
        <v>6506</v>
      </c>
      <c r="P2543">
        <v>6612</v>
      </c>
      <c r="Q2543">
        <v>6178</v>
      </c>
      <c r="R2543">
        <v>5774</v>
      </c>
      <c r="S2543">
        <v>5234</v>
      </c>
    </row>
    <row r="2544" spans="1:19" x14ac:dyDescent="0.25">
      <c r="A2544">
        <v>47231</v>
      </c>
      <c r="B2544" t="s">
        <v>3759</v>
      </c>
      <c r="C2544" t="s">
        <v>167</v>
      </c>
      <c r="D2544" t="s">
        <v>3752</v>
      </c>
      <c r="E2544">
        <v>-36.776400000000002</v>
      </c>
      <c r="F2544">
        <v>-6.5857000000000001</v>
      </c>
      <c r="G2544">
        <v>5832</v>
      </c>
      <c r="H2544">
        <v>5776</v>
      </c>
      <c r="I2544">
        <v>5899</v>
      </c>
      <c r="J2544">
        <v>6102</v>
      </c>
      <c r="K2544">
        <v>5861</v>
      </c>
      <c r="L2544">
        <v>5404</v>
      </c>
      <c r="M2544">
        <v>4883</v>
      </c>
      <c r="N2544">
        <v>5253</v>
      </c>
      <c r="O2544">
        <v>5959</v>
      </c>
      <c r="P2544">
        <v>6355</v>
      </c>
      <c r="Q2544">
        <v>6404</v>
      </c>
      <c r="R2544">
        <v>6249</v>
      </c>
      <c r="S2544">
        <v>5847</v>
      </c>
    </row>
    <row r="2545" spans="1:19" x14ac:dyDescent="0.25">
      <c r="A2545">
        <v>6794</v>
      </c>
      <c r="B2545" t="s">
        <v>3281</v>
      </c>
      <c r="C2545" t="s">
        <v>167</v>
      </c>
      <c r="D2545" t="s">
        <v>2912</v>
      </c>
      <c r="E2545">
        <v>-52.037399999999998</v>
      </c>
      <c r="F2545">
        <v>-22.552099999999999</v>
      </c>
      <c r="G2545">
        <v>5273</v>
      </c>
      <c r="H2545">
        <v>5376</v>
      </c>
      <c r="I2545">
        <v>5694</v>
      </c>
      <c r="J2545">
        <v>5720</v>
      </c>
      <c r="K2545">
        <v>5424</v>
      </c>
      <c r="L2545">
        <v>4682</v>
      </c>
      <c r="M2545">
        <v>4497</v>
      </c>
      <c r="N2545">
        <v>4636</v>
      </c>
      <c r="O2545">
        <v>5490</v>
      </c>
      <c r="P2545">
        <v>5134</v>
      </c>
      <c r="Q2545">
        <v>5365</v>
      </c>
      <c r="R2545">
        <v>5592</v>
      </c>
      <c r="S2545">
        <v>5660</v>
      </c>
    </row>
    <row r="2546" spans="1:19" x14ac:dyDescent="0.25">
      <c r="A2546">
        <v>3425</v>
      </c>
      <c r="B2546" t="s">
        <v>4651</v>
      </c>
      <c r="C2546" t="s">
        <v>167</v>
      </c>
      <c r="D2546" t="s">
        <v>4434</v>
      </c>
      <c r="E2546">
        <v>-52.863</v>
      </c>
      <c r="F2546">
        <v>-26.7196</v>
      </c>
      <c r="G2546">
        <v>4857</v>
      </c>
      <c r="H2546">
        <v>5456</v>
      </c>
      <c r="I2546">
        <v>5382</v>
      </c>
      <c r="J2546">
        <v>5431</v>
      </c>
      <c r="K2546">
        <v>4908</v>
      </c>
      <c r="L2546">
        <v>4103</v>
      </c>
      <c r="M2546">
        <v>3627</v>
      </c>
      <c r="N2546">
        <v>4035</v>
      </c>
      <c r="O2546">
        <v>4820</v>
      </c>
      <c r="P2546">
        <v>4515</v>
      </c>
      <c r="Q2546">
        <v>5025</v>
      </c>
      <c r="R2546">
        <v>5498</v>
      </c>
      <c r="S2546">
        <v>5488</v>
      </c>
    </row>
    <row r="2547" spans="1:19" x14ac:dyDescent="0.25">
      <c r="A2547">
        <v>9474</v>
      </c>
      <c r="B2547" t="s">
        <v>4651</v>
      </c>
      <c r="C2547" t="s">
        <v>167</v>
      </c>
      <c r="D2547" t="s">
        <v>4704</v>
      </c>
      <c r="E2547">
        <v>-47.761000000000003</v>
      </c>
      <c r="F2547">
        <v>-21.0181</v>
      </c>
      <c r="G2547">
        <v>5336</v>
      </c>
      <c r="H2547">
        <v>5118</v>
      </c>
      <c r="I2547">
        <v>5623</v>
      </c>
      <c r="J2547">
        <v>5319</v>
      </c>
      <c r="K2547">
        <v>5527</v>
      </c>
      <c r="L2547">
        <v>5083</v>
      </c>
      <c r="M2547">
        <v>5010</v>
      </c>
      <c r="N2547">
        <v>5193</v>
      </c>
      <c r="O2547">
        <v>5865</v>
      </c>
      <c r="P2547">
        <v>5387</v>
      </c>
      <c r="Q2547">
        <v>5386</v>
      </c>
      <c r="R2547">
        <v>5206</v>
      </c>
      <c r="S2547">
        <v>5312</v>
      </c>
    </row>
    <row r="2548" spans="1:19" x14ac:dyDescent="0.25">
      <c r="A2548">
        <v>1703</v>
      </c>
      <c r="B2548" t="s">
        <v>4083</v>
      </c>
      <c r="C2548" t="s">
        <v>167</v>
      </c>
      <c r="D2548" t="s">
        <v>3898</v>
      </c>
      <c r="E2548">
        <v>-54.224200000000003</v>
      </c>
      <c r="F2548">
        <v>-29.2927</v>
      </c>
      <c r="G2548">
        <v>4879</v>
      </c>
      <c r="H2548">
        <v>5687</v>
      </c>
      <c r="I2548">
        <v>5770</v>
      </c>
      <c r="J2548">
        <v>5514</v>
      </c>
      <c r="K2548">
        <v>4878</v>
      </c>
      <c r="L2548">
        <v>4018</v>
      </c>
      <c r="M2548">
        <v>3480</v>
      </c>
      <c r="N2548">
        <v>3841</v>
      </c>
      <c r="O2548">
        <v>4469</v>
      </c>
      <c r="P2548">
        <v>4407</v>
      </c>
      <c r="Q2548">
        <v>4999</v>
      </c>
      <c r="R2548">
        <v>5692</v>
      </c>
      <c r="S2548">
        <v>5797</v>
      </c>
    </row>
    <row r="2549" spans="1:19" x14ac:dyDescent="0.25">
      <c r="A2549">
        <v>6171</v>
      </c>
      <c r="B2549" t="s">
        <v>4849</v>
      </c>
      <c r="C2549" t="s">
        <v>167</v>
      </c>
      <c r="D2549" t="s">
        <v>4704</v>
      </c>
      <c r="E2549">
        <v>-46.728400000000001</v>
      </c>
      <c r="F2549">
        <v>-23.104299999999999</v>
      </c>
      <c r="G2549">
        <v>5072</v>
      </c>
      <c r="H2549">
        <v>4973</v>
      </c>
      <c r="I2549">
        <v>5513</v>
      </c>
      <c r="J2549">
        <v>5267</v>
      </c>
      <c r="K2549">
        <v>5199</v>
      </c>
      <c r="L2549">
        <v>4644</v>
      </c>
      <c r="M2549">
        <v>4501</v>
      </c>
      <c r="N2549">
        <v>4605</v>
      </c>
      <c r="O2549">
        <v>5478</v>
      </c>
      <c r="P2549">
        <v>5068</v>
      </c>
      <c r="Q2549">
        <v>5199</v>
      </c>
      <c r="R2549">
        <v>5094</v>
      </c>
      <c r="S2549">
        <v>5325</v>
      </c>
    </row>
    <row r="2550" spans="1:19" x14ac:dyDescent="0.25">
      <c r="A2550">
        <v>32608</v>
      </c>
      <c r="B2550" t="s">
        <v>4408</v>
      </c>
      <c r="C2550" t="s">
        <v>167</v>
      </c>
      <c r="D2550" t="s">
        <v>4373</v>
      </c>
      <c r="E2550">
        <v>-62.479199999999999</v>
      </c>
      <c r="F2550">
        <v>-10.4322</v>
      </c>
      <c r="G2550">
        <v>4621</v>
      </c>
      <c r="H2550">
        <v>4101</v>
      </c>
      <c r="I2550">
        <v>4228</v>
      </c>
      <c r="J2550">
        <v>4390</v>
      </c>
      <c r="K2550">
        <v>4689</v>
      </c>
      <c r="L2550">
        <v>4346</v>
      </c>
      <c r="M2550">
        <v>4882</v>
      </c>
      <c r="N2550">
        <v>4875</v>
      </c>
      <c r="O2550">
        <v>5122</v>
      </c>
      <c r="P2550">
        <v>4977</v>
      </c>
      <c r="Q2550">
        <v>4935</v>
      </c>
      <c r="R2550">
        <v>4600</v>
      </c>
      <c r="S2550">
        <v>4300</v>
      </c>
    </row>
    <row r="2551" spans="1:19" x14ac:dyDescent="0.25">
      <c r="A2551">
        <v>15027</v>
      </c>
      <c r="B2551" t="s">
        <v>1091</v>
      </c>
      <c r="C2551" t="s">
        <v>167</v>
      </c>
      <c r="D2551" t="s">
        <v>1058</v>
      </c>
      <c r="E2551">
        <v>-51.720799999999997</v>
      </c>
      <c r="F2551">
        <v>-17.878799999999998</v>
      </c>
      <c r="G2551">
        <v>5361</v>
      </c>
      <c r="H2551">
        <v>5077</v>
      </c>
      <c r="I2551">
        <v>5260</v>
      </c>
      <c r="J2551">
        <v>5280</v>
      </c>
      <c r="K2551">
        <v>5573</v>
      </c>
      <c r="L2551">
        <v>5418</v>
      </c>
      <c r="M2551">
        <v>5268</v>
      </c>
      <c r="N2551">
        <v>5347</v>
      </c>
      <c r="O2551">
        <v>6099</v>
      </c>
      <c r="P2551">
        <v>5459</v>
      </c>
      <c r="Q2551">
        <v>5201</v>
      </c>
      <c r="R2551">
        <v>5142</v>
      </c>
      <c r="S2551">
        <v>5205</v>
      </c>
    </row>
    <row r="2552" spans="1:19" x14ac:dyDescent="0.25">
      <c r="A2552">
        <v>5902</v>
      </c>
      <c r="B2552" t="s">
        <v>3214</v>
      </c>
      <c r="C2552" t="s">
        <v>167</v>
      </c>
      <c r="D2552" t="s">
        <v>2912</v>
      </c>
      <c r="E2552">
        <v>-50.978200000000001</v>
      </c>
      <c r="F2552">
        <v>-23.258299999999998</v>
      </c>
      <c r="G2552">
        <v>5171</v>
      </c>
      <c r="H2552">
        <v>5305</v>
      </c>
      <c r="I2552">
        <v>5514</v>
      </c>
      <c r="J2552">
        <v>5519</v>
      </c>
      <c r="K2552">
        <v>5375</v>
      </c>
      <c r="L2552">
        <v>4625</v>
      </c>
      <c r="M2552">
        <v>4413</v>
      </c>
      <c r="N2552">
        <v>4586</v>
      </c>
      <c r="O2552">
        <v>5473</v>
      </c>
      <c r="P2552">
        <v>5076</v>
      </c>
      <c r="Q2552">
        <v>5193</v>
      </c>
      <c r="R2552">
        <v>5442</v>
      </c>
      <c r="S2552">
        <v>5533</v>
      </c>
    </row>
    <row r="2553" spans="1:19" x14ac:dyDescent="0.25">
      <c r="A2553">
        <v>41764</v>
      </c>
      <c r="B2553" t="s">
        <v>3381</v>
      </c>
      <c r="C2553" t="s">
        <v>167</v>
      </c>
      <c r="D2553" t="s">
        <v>3284</v>
      </c>
      <c r="E2553">
        <v>-36.496400000000001</v>
      </c>
      <c r="F2553">
        <v>-7.9824000000000002</v>
      </c>
      <c r="G2553">
        <v>5519</v>
      </c>
      <c r="H2553">
        <v>5722</v>
      </c>
      <c r="I2553">
        <v>5735</v>
      </c>
      <c r="J2553">
        <v>5906</v>
      </c>
      <c r="K2553">
        <v>5663</v>
      </c>
      <c r="L2553">
        <v>4932</v>
      </c>
      <c r="M2553">
        <v>4543</v>
      </c>
      <c r="N2553">
        <v>4646</v>
      </c>
      <c r="O2553">
        <v>5291</v>
      </c>
      <c r="P2553">
        <v>5893</v>
      </c>
      <c r="Q2553">
        <v>5998</v>
      </c>
      <c r="R2553">
        <v>6085</v>
      </c>
      <c r="S2553">
        <v>5815</v>
      </c>
    </row>
    <row r="2554" spans="1:19" x14ac:dyDescent="0.25">
      <c r="A2554">
        <v>6911</v>
      </c>
      <c r="B2554" t="s">
        <v>1667</v>
      </c>
      <c r="C2554" t="s">
        <v>167</v>
      </c>
      <c r="D2554" t="s">
        <v>1651</v>
      </c>
      <c r="E2554">
        <v>-54.308399999999999</v>
      </c>
      <c r="F2554">
        <v>-22.481100000000001</v>
      </c>
      <c r="G2554">
        <v>5163</v>
      </c>
      <c r="H2554">
        <v>5327</v>
      </c>
      <c r="I2554">
        <v>5606</v>
      </c>
      <c r="J2554">
        <v>5596</v>
      </c>
      <c r="K2554">
        <v>5210</v>
      </c>
      <c r="L2554">
        <v>4549</v>
      </c>
      <c r="M2554">
        <v>4347</v>
      </c>
      <c r="N2554">
        <v>4448</v>
      </c>
      <c r="O2554">
        <v>5353</v>
      </c>
      <c r="P2554">
        <v>5125</v>
      </c>
      <c r="Q2554">
        <v>5259</v>
      </c>
      <c r="R2554">
        <v>5482</v>
      </c>
      <c r="S2554">
        <v>5652</v>
      </c>
    </row>
    <row r="2555" spans="1:19" x14ac:dyDescent="0.25">
      <c r="A2555">
        <v>42909</v>
      </c>
      <c r="B2555" t="s">
        <v>793</v>
      </c>
      <c r="C2555" t="s">
        <v>167</v>
      </c>
      <c r="D2555" t="s">
        <v>792</v>
      </c>
      <c r="E2555">
        <v>-39.005699999999997</v>
      </c>
      <c r="F2555">
        <v>-7.6863999999999999</v>
      </c>
      <c r="G2555">
        <v>5715</v>
      </c>
      <c r="H2555">
        <v>5660</v>
      </c>
      <c r="I2555">
        <v>5795</v>
      </c>
      <c r="J2555">
        <v>5884</v>
      </c>
      <c r="K2555">
        <v>5618</v>
      </c>
      <c r="L2555">
        <v>5082</v>
      </c>
      <c r="M2555">
        <v>4775</v>
      </c>
      <c r="N2555">
        <v>5042</v>
      </c>
      <c r="O2555">
        <v>5769</v>
      </c>
      <c r="P2555">
        <v>6481</v>
      </c>
      <c r="Q2555">
        <v>6272</v>
      </c>
      <c r="R2555">
        <v>6266</v>
      </c>
      <c r="S2555">
        <v>5935</v>
      </c>
    </row>
    <row r="2556" spans="1:19" x14ac:dyDescent="0.25">
      <c r="A2556">
        <v>50217</v>
      </c>
      <c r="B2556" t="s">
        <v>1336</v>
      </c>
      <c r="C2556" t="s">
        <v>167</v>
      </c>
      <c r="D2556" t="s">
        <v>1298</v>
      </c>
      <c r="E2556">
        <v>-44.224800000000002</v>
      </c>
      <c r="F2556">
        <v>-5.8193999999999999</v>
      </c>
      <c r="G2556">
        <v>5362</v>
      </c>
      <c r="H2556">
        <v>4533</v>
      </c>
      <c r="I2556">
        <v>4769</v>
      </c>
      <c r="J2556">
        <v>4948</v>
      </c>
      <c r="K2556">
        <v>5011</v>
      </c>
      <c r="L2556">
        <v>5161</v>
      </c>
      <c r="M2556">
        <v>5543</v>
      </c>
      <c r="N2556">
        <v>5820</v>
      </c>
      <c r="O2556">
        <v>6373</v>
      </c>
      <c r="P2556">
        <v>6444</v>
      </c>
      <c r="Q2556">
        <v>5702</v>
      </c>
      <c r="R2556">
        <v>5182</v>
      </c>
      <c r="S2556">
        <v>4856</v>
      </c>
    </row>
    <row r="2557" spans="1:19" x14ac:dyDescent="0.25">
      <c r="A2557">
        <v>37133</v>
      </c>
      <c r="B2557" t="s">
        <v>1336</v>
      </c>
      <c r="C2557" t="s">
        <v>167</v>
      </c>
      <c r="D2557" t="s">
        <v>3284</v>
      </c>
      <c r="E2557">
        <v>-38.269300000000001</v>
      </c>
      <c r="F2557">
        <v>-9.1868999999999996</v>
      </c>
      <c r="G2557">
        <v>5577</v>
      </c>
      <c r="H2557">
        <v>5983</v>
      </c>
      <c r="I2557">
        <v>5953</v>
      </c>
      <c r="J2557">
        <v>6089</v>
      </c>
      <c r="K2557">
        <v>5628</v>
      </c>
      <c r="L2557">
        <v>4926</v>
      </c>
      <c r="M2557">
        <v>4410</v>
      </c>
      <c r="N2557">
        <v>4595</v>
      </c>
      <c r="O2557">
        <v>5177</v>
      </c>
      <c r="P2557">
        <v>5957</v>
      </c>
      <c r="Q2557">
        <v>5963</v>
      </c>
      <c r="R2557">
        <v>6240</v>
      </c>
      <c r="S2557">
        <v>6008</v>
      </c>
    </row>
    <row r="2558" spans="1:19" x14ac:dyDescent="0.25">
      <c r="A2558">
        <v>53975</v>
      </c>
      <c r="B2558" t="s">
        <v>3622</v>
      </c>
      <c r="C2558" t="s">
        <v>167</v>
      </c>
      <c r="D2558" t="s">
        <v>3448</v>
      </c>
      <c r="E2558">
        <v>-41.817300000000003</v>
      </c>
      <c r="F2558">
        <v>-4.7706999999999997</v>
      </c>
      <c r="G2558">
        <v>5675</v>
      </c>
      <c r="H2558">
        <v>5069</v>
      </c>
      <c r="I2558">
        <v>5246</v>
      </c>
      <c r="J2558">
        <v>5410</v>
      </c>
      <c r="K2558">
        <v>5199</v>
      </c>
      <c r="L2558">
        <v>5328</v>
      </c>
      <c r="M2558">
        <v>5397</v>
      </c>
      <c r="N2558">
        <v>5663</v>
      </c>
      <c r="O2558">
        <v>6235</v>
      </c>
      <c r="P2558">
        <v>6556</v>
      </c>
      <c r="Q2558">
        <v>6398</v>
      </c>
      <c r="R2558">
        <v>6107</v>
      </c>
      <c r="S2558">
        <v>5490</v>
      </c>
    </row>
    <row r="2559" spans="1:19" x14ac:dyDescent="0.25">
      <c r="A2559">
        <v>7261</v>
      </c>
      <c r="B2559" t="s">
        <v>4991</v>
      </c>
      <c r="C2559" t="s">
        <v>167</v>
      </c>
      <c r="D2559" t="s">
        <v>4704</v>
      </c>
      <c r="E2559">
        <v>-48.559600000000003</v>
      </c>
      <c r="F2559">
        <v>-22.2941</v>
      </c>
      <c r="G2559">
        <v>5259</v>
      </c>
      <c r="H2559">
        <v>5124</v>
      </c>
      <c r="I2559">
        <v>5652</v>
      </c>
      <c r="J2559">
        <v>5447</v>
      </c>
      <c r="K2559">
        <v>5408</v>
      </c>
      <c r="L2559">
        <v>4803</v>
      </c>
      <c r="M2559">
        <v>4690</v>
      </c>
      <c r="N2559">
        <v>4861</v>
      </c>
      <c r="O2559">
        <v>5639</v>
      </c>
      <c r="P2559">
        <v>5258</v>
      </c>
      <c r="Q2559">
        <v>5439</v>
      </c>
      <c r="R2559">
        <v>5346</v>
      </c>
      <c r="S2559">
        <v>5435</v>
      </c>
    </row>
    <row r="2560" spans="1:19" x14ac:dyDescent="0.25">
      <c r="A2560">
        <v>26142</v>
      </c>
      <c r="B2560" t="s">
        <v>5377</v>
      </c>
      <c r="C2560" t="s">
        <v>167</v>
      </c>
      <c r="D2560" t="s">
        <v>5370</v>
      </c>
      <c r="E2560">
        <v>-48.591000000000001</v>
      </c>
      <c r="F2560">
        <v>-12.6526</v>
      </c>
      <c r="G2560">
        <v>5487</v>
      </c>
      <c r="H2560">
        <v>5071</v>
      </c>
      <c r="I2560">
        <v>5259</v>
      </c>
      <c r="J2560">
        <v>5194</v>
      </c>
      <c r="K2560">
        <v>5508</v>
      </c>
      <c r="L2560">
        <v>5715</v>
      </c>
      <c r="M2560">
        <v>5624</v>
      </c>
      <c r="N2560">
        <v>5834</v>
      </c>
      <c r="O2560">
        <v>6388</v>
      </c>
      <c r="P2560">
        <v>6010</v>
      </c>
      <c r="Q2560">
        <v>5421</v>
      </c>
      <c r="R2560">
        <v>4870</v>
      </c>
      <c r="S2560">
        <v>4948</v>
      </c>
    </row>
    <row r="2561" spans="1:19" x14ac:dyDescent="0.25">
      <c r="A2561">
        <v>18358</v>
      </c>
      <c r="B2561" t="s">
        <v>1186</v>
      </c>
      <c r="C2561" t="s">
        <v>167</v>
      </c>
      <c r="D2561" t="s">
        <v>1058</v>
      </c>
      <c r="E2561">
        <v>-50.9544</v>
      </c>
      <c r="F2561">
        <v>-16.1815</v>
      </c>
      <c r="G2561">
        <v>5464</v>
      </c>
      <c r="H2561">
        <v>5073</v>
      </c>
      <c r="I2561">
        <v>5428</v>
      </c>
      <c r="J2561">
        <v>5453</v>
      </c>
      <c r="K2561">
        <v>5795</v>
      </c>
      <c r="L2561">
        <v>5664</v>
      </c>
      <c r="M2561">
        <v>5412</v>
      </c>
      <c r="N2561">
        <v>5534</v>
      </c>
      <c r="O2561">
        <v>5997</v>
      </c>
      <c r="P2561">
        <v>5611</v>
      </c>
      <c r="Q2561">
        <v>5442</v>
      </c>
      <c r="R2561">
        <v>5088</v>
      </c>
      <c r="S2561">
        <v>5066</v>
      </c>
    </row>
    <row r="2562" spans="1:19" x14ac:dyDescent="0.25">
      <c r="A2562">
        <v>20208</v>
      </c>
      <c r="B2562" t="s">
        <v>1552</v>
      </c>
      <c r="C2562" t="s">
        <v>167</v>
      </c>
      <c r="D2562" t="s">
        <v>1511</v>
      </c>
      <c r="E2562">
        <v>-58.872799999999998</v>
      </c>
      <c r="F2562">
        <v>-15.3384</v>
      </c>
      <c r="G2562">
        <v>4995</v>
      </c>
      <c r="H2562">
        <v>4793</v>
      </c>
      <c r="I2562">
        <v>4789</v>
      </c>
      <c r="J2562">
        <v>4861</v>
      </c>
      <c r="K2562">
        <v>5003</v>
      </c>
      <c r="L2562">
        <v>4620</v>
      </c>
      <c r="M2562">
        <v>4941</v>
      </c>
      <c r="N2562">
        <v>4977</v>
      </c>
      <c r="O2562">
        <v>5645</v>
      </c>
      <c r="P2562">
        <v>5194</v>
      </c>
      <c r="Q2562">
        <v>5082</v>
      </c>
      <c r="R2562">
        <v>5095</v>
      </c>
      <c r="S2562">
        <v>4938</v>
      </c>
    </row>
    <row r="2563" spans="1:19" x14ac:dyDescent="0.25">
      <c r="A2563">
        <v>10387</v>
      </c>
      <c r="B2563" t="s">
        <v>2038</v>
      </c>
      <c r="C2563" t="s">
        <v>167</v>
      </c>
      <c r="D2563" t="s">
        <v>1727</v>
      </c>
      <c r="E2563">
        <v>-43.989800000000002</v>
      </c>
      <c r="F2563">
        <v>-20.534300000000002</v>
      </c>
      <c r="G2563">
        <v>5176</v>
      </c>
      <c r="H2563">
        <v>5121</v>
      </c>
      <c r="I2563">
        <v>5578</v>
      </c>
      <c r="J2563">
        <v>5109</v>
      </c>
      <c r="K2563">
        <v>5194</v>
      </c>
      <c r="L2563">
        <v>4942</v>
      </c>
      <c r="M2563">
        <v>4882</v>
      </c>
      <c r="N2563">
        <v>5043</v>
      </c>
      <c r="O2563">
        <v>5859</v>
      </c>
      <c r="P2563">
        <v>5560</v>
      </c>
      <c r="Q2563">
        <v>5203</v>
      </c>
      <c r="R2563">
        <v>4685</v>
      </c>
      <c r="S2563">
        <v>4936</v>
      </c>
    </row>
    <row r="2564" spans="1:19" x14ac:dyDescent="0.25">
      <c r="A2564">
        <v>16658</v>
      </c>
      <c r="B2564" t="s">
        <v>2444</v>
      </c>
      <c r="C2564" t="s">
        <v>167</v>
      </c>
      <c r="D2564" t="s">
        <v>1727</v>
      </c>
      <c r="E2564">
        <v>-42.259300000000003</v>
      </c>
      <c r="F2564">
        <v>-17.083600000000001</v>
      </c>
      <c r="G2564">
        <v>5295</v>
      </c>
      <c r="H2564">
        <v>5712</v>
      </c>
      <c r="I2564">
        <v>6163</v>
      </c>
      <c r="J2564">
        <v>5540</v>
      </c>
      <c r="K2564">
        <v>5137</v>
      </c>
      <c r="L2564">
        <v>4692</v>
      </c>
      <c r="M2564">
        <v>4572</v>
      </c>
      <c r="N2564">
        <v>4774</v>
      </c>
      <c r="O2564">
        <v>5427</v>
      </c>
      <c r="P2564">
        <v>5646</v>
      </c>
      <c r="Q2564">
        <v>5482</v>
      </c>
      <c r="R2564">
        <v>4933</v>
      </c>
      <c r="S2564">
        <v>5462</v>
      </c>
    </row>
    <row r="2565" spans="1:19" x14ac:dyDescent="0.25">
      <c r="A2565">
        <v>51718</v>
      </c>
      <c r="B2565" t="s">
        <v>1351</v>
      </c>
      <c r="C2565" t="s">
        <v>167</v>
      </c>
      <c r="D2565" t="s">
        <v>1298</v>
      </c>
      <c r="E2565">
        <v>-45.636000000000003</v>
      </c>
      <c r="F2565">
        <v>-5.3696000000000002</v>
      </c>
      <c r="G2565">
        <v>5119</v>
      </c>
      <c r="H2565">
        <v>4333</v>
      </c>
      <c r="I2565">
        <v>4610</v>
      </c>
      <c r="J2565">
        <v>4775</v>
      </c>
      <c r="K2565">
        <v>4921</v>
      </c>
      <c r="L2565">
        <v>5018</v>
      </c>
      <c r="M2565">
        <v>5368</v>
      </c>
      <c r="N2565">
        <v>5593</v>
      </c>
      <c r="O2565">
        <v>6089</v>
      </c>
      <c r="P2565">
        <v>5992</v>
      </c>
      <c r="Q2565">
        <v>5317</v>
      </c>
      <c r="R2565">
        <v>4818</v>
      </c>
      <c r="S2565">
        <v>4586</v>
      </c>
    </row>
    <row r="2566" spans="1:19" x14ac:dyDescent="0.25">
      <c r="A2566">
        <v>10400</v>
      </c>
      <c r="B2566" t="s">
        <v>2042</v>
      </c>
      <c r="C2566" t="s">
        <v>167</v>
      </c>
      <c r="D2566" t="s">
        <v>1727</v>
      </c>
      <c r="E2566">
        <v>-42.665399999999998</v>
      </c>
      <c r="F2566">
        <v>-20.454699999999999</v>
      </c>
      <c r="G2566">
        <v>5086</v>
      </c>
      <c r="H2566">
        <v>5279</v>
      </c>
      <c r="I2566">
        <v>5827</v>
      </c>
      <c r="J2566">
        <v>5299</v>
      </c>
      <c r="K2566">
        <v>5105</v>
      </c>
      <c r="L2566">
        <v>4685</v>
      </c>
      <c r="M2566">
        <v>4580</v>
      </c>
      <c r="N2566">
        <v>4778</v>
      </c>
      <c r="O2566">
        <v>5418</v>
      </c>
      <c r="P2566">
        <v>5245</v>
      </c>
      <c r="Q2566">
        <v>5080</v>
      </c>
      <c r="R2566">
        <v>4621</v>
      </c>
      <c r="S2566">
        <v>5120</v>
      </c>
    </row>
    <row r="2567" spans="1:19" x14ac:dyDescent="0.25">
      <c r="A2567">
        <v>34208</v>
      </c>
      <c r="B2567" t="s">
        <v>202</v>
      </c>
      <c r="C2567" t="s">
        <v>167</v>
      </c>
      <c r="D2567" t="s">
        <v>192</v>
      </c>
      <c r="E2567">
        <v>-36.014499999999998</v>
      </c>
      <c r="F2567">
        <v>-10.0137</v>
      </c>
      <c r="G2567">
        <v>5460</v>
      </c>
      <c r="H2567">
        <v>5759</v>
      </c>
      <c r="I2567">
        <v>5964</v>
      </c>
      <c r="J2567">
        <v>6064</v>
      </c>
      <c r="K2567">
        <v>5399</v>
      </c>
      <c r="L2567">
        <v>4729</v>
      </c>
      <c r="M2567">
        <v>4444</v>
      </c>
      <c r="N2567">
        <v>4508</v>
      </c>
      <c r="O2567">
        <v>5098</v>
      </c>
      <c r="P2567">
        <v>5657</v>
      </c>
      <c r="Q2567">
        <v>5891</v>
      </c>
      <c r="R2567">
        <v>5985</v>
      </c>
      <c r="S2567">
        <v>6025</v>
      </c>
    </row>
    <row r="2568" spans="1:19" x14ac:dyDescent="0.25">
      <c r="A2568">
        <v>23406</v>
      </c>
      <c r="B2568" t="s">
        <v>492</v>
      </c>
      <c r="C2568" t="s">
        <v>167</v>
      </c>
      <c r="D2568" t="s">
        <v>375</v>
      </c>
      <c r="E2568">
        <v>-40.088000000000001</v>
      </c>
      <c r="F2568">
        <v>-13.8513</v>
      </c>
      <c r="G2568">
        <v>5017</v>
      </c>
      <c r="H2568">
        <v>5482</v>
      </c>
      <c r="I2568">
        <v>5775</v>
      </c>
      <c r="J2568">
        <v>5623</v>
      </c>
      <c r="K2568">
        <v>4878</v>
      </c>
      <c r="L2568">
        <v>4408</v>
      </c>
      <c r="M2568">
        <v>4064</v>
      </c>
      <c r="N2568">
        <v>4252</v>
      </c>
      <c r="O2568">
        <v>4639</v>
      </c>
      <c r="P2568">
        <v>5258</v>
      </c>
      <c r="Q2568">
        <v>5190</v>
      </c>
      <c r="R2568">
        <v>5103</v>
      </c>
      <c r="S2568">
        <v>5545</v>
      </c>
    </row>
    <row r="2569" spans="1:19" x14ac:dyDescent="0.25">
      <c r="A2569">
        <v>16442</v>
      </c>
      <c r="B2569" t="s">
        <v>2435</v>
      </c>
      <c r="C2569" t="s">
        <v>167</v>
      </c>
      <c r="D2569" t="s">
        <v>1727</v>
      </c>
      <c r="E2569">
        <v>-44.4375</v>
      </c>
      <c r="F2569">
        <v>-17.2331</v>
      </c>
      <c r="G2569">
        <v>5819</v>
      </c>
      <c r="H2569">
        <v>5752</v>
      </c>
      <c r="I2569">
        <v>6298</v>
      </c>
      <c r="J2569">
        <v>5785</v>
      </c>
      <c r="K2569">
        <v>6039</v>
      </c>
      <c r="L2569">
        <v>5754</v>
      </c>
      <c r="M2569">
        <v>5466</v>
      </c>
      <c r="N2569">
        <v>5783</v>
      </c>
      <c r="O2569">
        <v>6230</v>
      </c>
      <c r="P2569">
        <v>6246</v>
      </c>
      <c r="Q2569">
        <v>5903</v>
      </c>
      <c r="R2569">
        <v>5114</v>
      </c>
      <c r="S2569">
        <v>5457</v>
      </c>
    </row>
    <row r="2570" spans="1:19" x14ac:dyDescent="0.25">
      <c r="A2570">
        <v>12746</v>
      </c>
      <c r="B2570" t="s">
        <v>2263</v>
      </c>
      <c r="C2570" t="s">
        <v>167</v>
      </c>
      <c r="D2570" t="s">
        <v>1727</v>
      </c>
      <c r="E2570">
        <v>-44.027999999999999</v>
      </c>
      <c r="F2570">
        <v>-19.236000000000001</v>
      </c>
      <c r="G2570">
        <v>5585</v>
      </c>
      <c r="H2570">
        <v>5484</v>
      </c>
      <c r="I2570">
        <v>5986</v>
      </c>
      <c r="J2570">
        <v>5593</v>
      </c>
      <c r="K2570">
        <v>5627</v>
      </c>
      <c r="L2570">
        <v>5383</v>
      </c>
      <c r="M2570">
        <v>5195</v>
      </c>
      <c r="N2570">
        <v>5575</v>
      </c>
      <c r="O2570">
        <v>6158</v>
      </c>
      <c r="P2570">
        <v>6048</v>
      </c>
      <c r="Q2570">
        <v>5653</v>
      </c>
      <c r="R2570">
        <v>5091</v>
      </c>
      <c r="S2570">
        <v>5230</v>
      </c>
    </row>
    <row r="2571" spans="1:19" x14ac:dyDescent="0.25">
      <c r="A2571">
        <v>18031</v>
      </c>
      <c r="B2571" t="s">
        <v>2491</v>
      </c>
      <c r="C2571" t="s">
        <v>167</v>
      </c>
      <c r="D2571" t="s">
        <v>1727</v>
      </c>
      <c r="E2571">
        <v>-41.012099999999997</v>
      </c>
      <c r="F2571">
        <v>-16.437899999999999</v>
      </c>
      <c r="G2571">
        <v>5118</v>
      </c>
      <c r="H2571">
        <v>5585</v>
      </c>
      <c r="I2571">
        <v>5993</v>
      </c>
      <c r="J2571">
        <v>5527</v>
      </c>
      <c r="K2571">
        <v>5157</v>
      </c>
      <c r="L2571">
        <v>4556</v>
      </c>
      <c r="M2571">
        <v>4269</v>
      </c>
      <c r="N2571">
        <v>4414</v>
      </c>
      <c r="O2571">
        <v>4936</v>
      </c>
      <c r="P2571">
        <v>5435</v>
      </c>
      <c r="Q2571">
        <v>5247</v>
      </c>
      <c r="R2571">
        <v>4833</v>
      </c>
      <c r="S2571">
        <v>5462</v>
      </c>
    </row>
    <row r="2572" spans="1:19" x14ac:dyDescent="0.25">
      <c r="A2572">
        <v>33840</v>
      </c>
      <c r="B2572" t="s">
        <v>772</v>
      </c>
      <c r="C2572" t="s">
        <v>167</v>
      </c>
      <c r="D2572" t="s">
        <v>375</v>
      </c>
      <c r="E2572">
        <v>-38.347999999999999</v>
      </c>
      <c r="F2572">
        <v>-10.0763</v>
      </c>
      <c r="G2572">
        <v>5290</v>
      </c>
      <c r="H2572">
        <v>5751</v>
      </c>
      <c r="I2572">
        <v>5732</v>
      </c>
      <c r="J2572">
        <v>5864</v>
      </c>
      <c r="K2572">
        <v>5350</v>
      </c>
      <c r="L2572">
        <v>4573</v>
      </c>
      <c r="M2572">
        <v>4217</v>
      </c>
      <c r="N2572">
        <v>4346</v>
      </c>
      <c r="O2572">
        <v>4855</v>
      </c>
      <c r="P2572">
        <v>5537</v>
      </c>
      <c r="Q2572">
        <v>5571</v>
      </c>
      <c r="R2572">
        <v>5879</v>
      </c>
      <c r="S2572">
        <v>5804</v>
      </c>
    </row>
    <row r="2573" spans="1:19" x14ac:dyDescent="0.25">
      <c r="A2573">
        <v>47220</v>
      </c>
      <c r="B2573" t="s">
        <v>2880</v>
      </c>
      <c r="C2573" t="s">
        <v>167</v>
      </c>
      <c r="D2573" t="s">
        <v>2709</v>
      </c>
      <c r="E2573">
        <v>-37.805999999999997</v>
      </c>
      <c r="F2573">
        <v>-6.5534999999999997</v>
      </c>
      <c r="G2573">
        <v>5988</v>
      </c>
      <c r="H2573">
        <v>5820</v>
      </c>
      <c r="I2573">
        <v>5941</v>
      </c>
      <c r="J2573">
        <v>6127</v>
      </c>
      <c r="K2573">
        <v>5973</v>
      </c>
      <c r="L2573">
        <v>5564</v>
      </c>
      <c r="M2573">
        <v>5238</v>
      </c>
      <c r="N2573">
        <v>5519</v>
      </c>
      <c r="O2573">
        <v>6204</v>
      </c>
      <c r="P2573">
        <v>6572</v>
      </c>
      <c r="Q2573">
        <v>6521</v>
      </c>
      <c r="R2573">
        <v>6421</v>
      </c>
      <c r="S2573">
        <v>5952</v>
      </c>
    </row>
    <row r="2574" spans="1:19" x14ac:dyDescent="0.25">
      <c r="A2574">
        <v>10709</v>
      </c>
      <c r="B2574" t="s">
        <v>5270</v>
      </c>
      <c r="C2574" t="s">
        <v>167</v>
      </c>
      <c r="D2574" t="s">
        <v>4704</v>
      </c>
      <c r="E2574">
        <v>-47.592199999999998</v>
      </c>
      <c r="F2574">
        <v>-20.312000000000001</v>
      </c>
      <c r="G2574">
        <v>5394</v>
      </c>
      <c r="H2574">
        <v>5063</v>
      </c>
      <c r="I2574">
        <v>5651</v>
      </c>
      <c r="J2574">
        <v>5275</v>
      </c>
      <c r="K2574">
        <v>5556</v>
      </c>
      <c r="L2574">
        <v>5241</v>
      </c>
      <c r="M2574">
        <v>5170</v>
      </c>
      <c r="N2574">
        <v>5391</v>
      </c>
      <c r="O2574">
        <v>6078</v>
      </c>
      <c r="P2574">
        <v>5511</v>
      </c>
      <c r="Q2574">
        <v>5356</v>
      </c>
      <c r="R2574">
        <v>5158</v>
      </c>
      <c r="S2574">
        <v>5281</v>
      </c>
    </row>
    <row r="2575" spans="1:19" x14ac:dyDescent="0.25">
      <c r="A2575">
        <v>9883</v>
      </c>
      <c r="B2575" t="s">
        <v>991</v>
      </c>
      <c r="C2575" t="s">
        <v>167</v>
      </c>
      <c r="D2575" t="s">
        <v>979</v>
      </c>
      <c r="E2575">
        <v>-41.395200000000003</v>
      </c>
      <c r="F2575">
        <v>-20.799800000000001</v>
      </c>
      <c r="G2575">
        <v>5153</v>
      </c>
      <c r="H2575">
        <v>5555</v>
      </c>
      <c r="I2575">
        <v>6080</v>
      </c>
      <c r="J2575">
        <v>5410</v>
      </c>
      <c r="K2575">
        <v>5157</v>
      </c>
      <c r="L2575">
        <v>4766</v>
      </c>
      <c r="M2575">
        <v>4673</v>
      </c>
      <c r="N2575">
        <v>4669</v>
      </c>
      <c r="O2575">
        <v>5237</v>
      </c>
      <c r="P2575">
        <v>5322</v>
      </c>
      <c r="Q2575">
        <v>5056</v>
      </c>
      <c r="R2575">
        <v>4690</v>
      </c>
      <c r="S2575">
        <v>5222</v>
      </c>
    </row>
    <row r="2576" spans="1:19" x14ac:dyDescent="0.25">
      <c r="A2576">
        <v>45217</v>
      </c>
      <c r="B2576" t="s">
        <v>3543</v>
      </c>
      <c r="C2576" t="s">
        <v>167</v>
      </c>
      <c r="D2576" t="s">
        <v>3448</v>
      </c>
      <c r="E2576">
        <v>-43.503700000000002</v>
      </c>
      <c r="F2576">
        <v>-7.0917000000000003</v>
      </c>
      <c r="G2576">
        <v>5665</v>
      </c>
      <c r="H2576">
        <v>4951</v>
      </c>
      <c r="I2576">
        <v>5054</v>
      </c>
      <c r="J2576">
        <v>5155</v>
      </c>
      <c r="K2576">
        <v>5299</v>
      </c>
      <c r="L2576">
        <v>5534</v>
      </c>
      <c r="M2576">
        <v>5767</v>
      </c>
      <c r="N2576">
        <v>5955</v>
      </c>
      <c r="O2576">
        <v>6437</v>
      </c>
      <c r="P2576">
        <v>6658</v>
      </c>
      <c r="Q2576">
        <v>6214</v>
      </c>
      <c r="R2576">
        <v>5667</v>
      </c>
      <c r="S2576">
        <v>5292</v>
      </c>
    </row>
    <row r="2577" spans="1:19" x14ac:dyDescent="0.25">
      <c r="A2577">
        <v>7793</v>
      </c>
      <c r="B2577" t="s">
        <v>1794</v>
      </c>
      <c r="C2577" t="s">
        <v>167</v>
      </c>
      <c r="D2577" t="s">
        <v>1727</v>
      </c>
      <c r="E2577">
        <v>-45.291499999999999</v>
      </c>
      <c r="F2577">
        <v>-21.989100000000001</v>
      </c>
      <c r="G2577">
        <v>5091</v>
      </c>
      <c r="H2577">
        <v>4908</v>
      </c>
      <c r="I2577">
        <v>5412</v>
      </c>
      <c r="J2577">
        <v>5045</v>
      </c>
      <c r="K2577">
        <v>5196</v>
      </c>
      <c r="L2577">
        <v>4845</v>
      </c>
      <c r="M2577">
        <v>4641</v>
      </c>
      <c r="N2577">
        <v>4907</v>
      </c>
      <c r="O2577">
        <v>5675</v>
      </c>
      <c r="P2577">
        <v>5362</v>
      </c>
      <c r="Q2577">
        <v>5259</v>
      </c>
      <c r="R2577">
        <v>4848</v>
      </c>
      <c r="S2577">
        <v>4991</v>
      </c>
    </row>
    <row r="2578" spans="1:19" x14ac:dyDescent="0.25">
      <c r="A2578">
        <v>4832</v>
      </c>
      <c r="B2578" t="s">
        <v>3084</v>
      </c>
      <c r="C2578" t="s">
        <v>167</v>
      </c>
      <c r="D2578" t="s">
        <v>2912</v>
      </c>
      <c r="E2578">
        <v>-53.385399999999997</v>
      </c>
      <c r="F2578">
        <v>-24.384399999999999</v>
      </c>
      <c r="G2578">
        <v>5071</v>
      </c>
      <c r="H2578">
        <v>5562</v>
      </c>
      <c r="I2578">
        <v>5455</v>
      </c>
      <c r="J2578">
        <v>5551</v>
      </c>
      <c r="K2578">
        <v>5132</v>
      </c>
      <c r="L2578">
        <v>4401</v>
      </c>
      <c r="M2578">
        <v>4044</v>
      </c>
      <c r="N2578">
        <v>4228</v>
      </c>
      <c r="O2578">
        <v>5201</v>
      </c>
      <c r="P2578">
        <v>4930</v>
      </c>
      <c r="Q2578">
        <v>5206</v>
      </c>
      <c r="R2578">
        <v>5517</v>
      </c>
      <c r="S2578">
        <v>5627</v>
      </c>
    </row>
    <row r="2579" spans="1:19" x14ac:dyDescent="0.25">
      <c r="A2579">
        <v>18800</v>
      </c>
      <c r="B2579" t="s">
        <v>1204</v>
      </c>
      <c r="C2579" t="s">
        <v>167</v>
      </c>
      <c r="D2579" t="s">
        <v>1058</v>
      </c>
      <c r="E2579">
        <v>-49.375100000000003</v>
      </c>
      <c r="F2579">
        <v>-15.956200000000001</v>
      </c>
      <c r="G2579">
        <v>5494</v>
      </c>
      <c r="H2579">
        <v>5007</v>
      </c>
      <c r="I2579">
        <v>5443</v>
      </c>
      <c r="J2579">
        <v>5373</v>
      </c>
      <c r="K2579">
        <v>5705</v>
      </c>
      <c r="L2579">
        <v>5654</v>
      </c>
      <c r="M2579">
        <v>5518</v>
      </c>
      <c r="N2579">
        <v>5654</v>
      </c>
      <c r="O2579">
        <v>6377</v>
      </c>
      <c r="P2579">
        <v>5768</v>
      </c>
      <c r="Q2579">
        <v>5451</v>
      </c>
      <c r="R2579">
        <v>4977</v>
      </c>
      <c r="S2579">
        <v>5000</v>
      </c>
    </row>
    <row r="2580" spans="1:19" x14ac:dyDescent="0.25">
      <c r="A2580">
        <v>60099</v>
      </c>
      <c r="B2580" t="s">
        <v>971</v>
      </c>
      <c r="C2580" t="s">
        <v>167</v>
      </c>
      <c r="D2580" t="s">
        <v>792</v>
      </c>
      <c r="E2580">
        <v>-40.448</v>
      </c>
      <c r="F2580">
        <v>-2.9009999999999998</v>
      </c>
      <c r="G2580">
        <v>5456</v>
      </c>
      <c r="H2580">
        <v>5162</v>
      </c>
      <c r="I2580">
        <v>5147</v>
      </c>
      <c r="J2580">
        <v>4938</v>
      </c>
      <c r="K2580">
        <v>4570</v>
      </c>
      <c r="L2580">
        <v>5105</v>
      </c>
      <c r="M2580">
        <v>5257</v>
      </c>
      <c r="N2580">
        <v>5500</v>
      </c>
      <c r="O2580">
        <v>6004</v>
      </c>
      <c r="P2580">
        <v>6141</v>
      </c>
      <c r="Q2580">
        <v>5997</v>
      </c>
      <c r="R2580">
        <v>6063</v>
      </c>
      <c r="S2580">
        <v>5588</v>
      </c>
    </row>
    <row r="2581" spans="1:19" x14ac:dyDescent="0.25">
      <c r="A2581">
        <v>31018</v>
      </c>
      <c r="B2581" t="s">
        <v>4402</v>
      </c>
      <c r="C2581" t="s">
        <v>167</v>
      </c>
      <c r="D2581" t="s">
        <v>4373</v>
      </c>
      <c r="E2581">
        <v>-61.932600000000001</v>
      </c>
      <c r="F2581">
        <v>-10.8782</v>
      </c>
      <c r="G2581">
        <v>4668</v>
      </c>
      <c r="H2581">
        <v>4151</v>
      </c>
      <c r="I2581">
        <v>4290</v>
      </c>
      <c r="J2581">
        <v>4471</v>
      </c>
      <c r="K2581">
        <v>4715</v>
      </c>
      <c r="L2581">
        <v>4415</v>
      </c>
      <c r="M2581">
        <v>4831</v>
      </c>
      <c r="N2581">
        <v>4871</v>
      </c>
      <c r="O2581">
        <v>5175</v>
      </c>
      <c r="P2581">
        <v>4956</v>
      </c>
      <c r="Q2581">
        <v>5024</v>
      </c>
      <c r="R2581">
        <v>4698</v>
      </c>
      <c r="S2581">
        <v>4422</v>
      </c>
    </row>
    <row r="2582" spans="1:19" x14ac:dyDescent="0.25">
      <c r="A2582">
        <v>24769</v>
      </c>
      <c r="B2582" t="s">
        <v>543</v>
      </c>
      <c r="C2582" t="s">
        <v>167</v>
      </c>
      <c r="D2582" t="s">
        <v>375</v>
      </c>
      <c r="E2582">
        <v>-39.568199999999997</v>
      </c>
      <c r="F2582">
        <v>-13.254</v>
      </c>
      <c r="G2582">
        <v>4846</v>
      </c>
      <c r="H2582">
        <v>5357</v>
      </c>
      <c r="I2582">
        <v>5599</v>
      </c>
      <c r="J2582">
        <v>5581</v>
      </c>
      <c r="K2582">
        <v>4737</v>
      </c>
      <c r="L2582">
        <v>4281</v>
      </c>
      <c r="M2582">
        <v>3922</v>
      </c>
      <c r="N2582">
        <v>4061</v>
      </c>
      <c r="O2582">
        <v>4421</v>
      </c>
      <c r="P2582">
        <v>4987</v>
      </c>
      <c r="Q2582">
        <v>4861</v>
      </c>
      <c r="R2582">
        <v>4957</v>
      </c>
      <c r="S2582">
        <v>5382</v>
      </c>
    </row>
    <row r="2583" spans="1:19" x14ac:dyDescent="0.25">
      <c r="A2583">
        <v>23192</v>
      </c>
      <c r="B2583" t="s">
        <v>490</v>
      </c>
      <c r="C2583" t="s">
        <v>167</v>
      </c>
      <c r="D2583" t="s">
        <v>375</v>
      </c>
      <c r="E2583">
        <v>-39.889699999999998</v>
      </c>
      <c r="F2583">
        <v>-14.0167</v>
      </c>
      <c r="G2583">
        <v>4914</v>
      </c>
      <c r="H2583">
        <v>5401</v>
      </c>
      <c r="I2583">
        <v>5685</v>
      </c>
      <c r="J2583">
        <v>5592</v>
      </c>
      <c r="K2583">
        <v>4823</v>
      </c>
      <c r="L2583">
        <v>4350</v>
      </c>
      <c r="M2583">
        <v>3926</v>
      </c>
      <c r="N2583">
        <v>4105</v>
      </c>
      <c r="O2583">
        <v>4544</v>
      </c>
      <c r="P2583">
        <v>5081</v>
      </c>
      <c r="Q2583">
        <v>4991</v>
      </c>
      <c r="R2583">
        <v>5004</v>
      </c>
      <c r="S2583">
        <v>5460</v>
      </c>
    </row>
    <row r="2584" spans="1:19" x14ac:dyDescent="0.25">
      <c r="A2584">
        <v>3171</v>
      </c>
      <c r="B2584" t="s">
        <v>4547</v>
      </c>
      <c r="C2584" t="s">
        <v>167</v>
      </c>
      <c r="D2584" t="s">
        <v>4434</v>
      </c>
      <c r="E2584">
        <v>-51.511200000000002</v>
      </c>
      <c r="F2584">
        <v>-27.172599999999999</v>
      </c>
      <c r="G2584">
        <v>4754</v>
      </c>
      <c r="H2584">
        <v>5226</v>
      </c>
      <c r="I2584">
        <v>5204</v>
      </c>
      <c r="J2584">
        <v>5313</v>
      </c>
      <c r="K2584">
        <v>4847</v>
      </c>
      <c r="L2584">
        <v>3998</v>
      </c>
      <c r="M2584">
        <v>3632</v>
      </c>
      <c r="N2584">
        <v>3924</v>
      </c>
      <c r="O2584">
        <v>4720</v>
      </c>
      <c r="P2584">
        <v>4427</v>
      </c>
      <c r="Q2584">
        <v>4854</v>
      </c>
      <c r="R2584">
        <v>5523</v>
      </c>
      <c r="S2584">
        <v>5385</v>
      </c>
    </row>
    <row r="2585" spans="1:19" x14ac:dyDescent="0.25">
      <c r="A2585">
        <v>17448</v>
      </c>
      <c r="B2585" t="s">
        <v>2471</v>
      </c>
      <c r="C2585" t="s">
        <v>167</v>
      </c>
      <c r="D2585" t="s">
        <v>1727</v>
      </c>
      <c r="E2585">
        <v>-41.023200000000003</v>
      </c>
      <c r="F2585">
        <v>-16.652699999999999</v>
      </c>
      <c r="G2585">
        <v>5097</v>
      </c>
      <c r="H2585">
        <v>5638</v>
      </c>
      <c r="I2585">
        <v>6115</v>
      </c>
      <c r="J2585">
        <v>5547</v>
      </c>
      <c r="K2585">
        <v>5150</v>
      </c>
      <c r="L2585">
        <v>4500</v>
      </c>
      <c r="M2585">
        <v>4213</v>
      </c>
      <c r="N2585">
        <v>4293</v>
      </c>
      <c r="O2585">
        <v>4803</v>
      </c>
      <c r="P2585">
        <v>5317</v>
      </c>
      <c r="Q2585">
        <v>5203</v>
      </c>
      <c r="R2585">
        <v>4886</v>
      </c>
      <c r="S2585">
        <v>5502</v>
      </c>
    </row>
    <row r="2586" spans="1:19" x14ac:dyDescent="0.25">
      <c r="A2586">
        <v>12760</v>
      </c>
      <c r="B2586" t="s">
        <v>2269</v>
      </c>
      <c r="C2586" t="s">
        <v>167</v>
      </c>
      <c r="D2586" t="s">
        <v>1727</v>
      </c>
      <c r="E2586">
        <v>-42.677799999999998</v>
      </c>
      <c r="F2586">
        <v>-19.173400000000001</v>
      </c>
      <c r="G2586">
        <v>5072</v>
      </c>
      <c r="H2586">
        <v>5385</v>
      </c>
      <c r="I2586">
        <v>5906</v>
      </c>
      <c r="J2586">
        <v>5316</v>
      </c>
      <c r="K2586">
        <v>5167</v>
      </c>
      <c r="L2586">
        <v>4647</v>
      </c>
      <c r="M2586">
        <v>4534</v>
      </c>
      <c r="N2586">
        <v>4671</v>
      </c>
      <c r="O2586">
        <v>5226</v>
      </c>
      <c r="P2586">
        <v>5203</v>
      </c>
      <c r="Q2586">
        <v>5042</v>
      </c>
      <c r="R2586">
        <v>4604</v>
      </c>
      <c r="S2586">
        <v>5164</v>
      </c>
    </row>
    <row r="2587" spans="1:19" x14ac:dyDescent="0.25">
      <c r="A2587">
        <v>6434</v>
      </c>
      <c r="B2587" t="s">
        <v>4885</v>
      </c>
      <c r="C2587" t="s">
        <v>167</v>
      </c>
      <c r="D2587" t="s">
        <v>4704</v>
      </c>
      <c r="E2587">
        <v>-46.274500000000003</v>
      </c>
      <c r="F2587">
        <v>-22.927499999999998</v>
      </c>
      <c r="G2587">
        <v>4976</v>
      </c>
      <c r="H2587">
        <v>4703</v>
      </c>
      <c r="I2587">
        <v>5244</v>
      </c>
      <c r="J2587">
        <v>4959</v>
      </c>
      <c r="K2587">
        <v>5145</v>
      </c>
      <c r="L2587">
        <v>4646</v>
      </c>
      <c r="M2587">
        <v>4545</v>
      </c>
      <c r="N2587">
        <v>4643</v>
      </c>
      <c r="O2587">
        <v>5535</v>
      </c>
      <c r="P2587">
        <v>5127</v>
      </c>
      <c r="Q2587">
        <v>5164</v>
      </c>
      <c r="R2587">
        <v>4918</v>
      </c>
      <c r="S2587">
        <v>5079</v>
      </c>
    </row>
    <row r="2588" spans="1:19" x14ac:dyDescent="0.25">
      <c r="A2588">
        <v>42163</v>
      </c>
      <c r="B2588" t="s">
        <v>3401</v>
      </c>
      <c r="C2588" t="s">
        <v>167</v>
      </c>
      <c r="D2588" t="s">
        <v>3284</v>
      </c>
      <c r="E2588">
        <v>-35.591099999999997</v>
      </c>
      <c r="F2588">
        <v>-7.8606999999999996</v>
      </c>
      <c r="G2588">
        <v>5168</v>
      </c>
      <c r="H2588">
        <v>5346</v>
      </c>
      <c r="I2588">
        <v>5391</v>
      </c>
      <c r="J2588">
        <v>5660</v>
      </c>
      <c r="K2588">
        <v>5254</v>
      </c>
      <c r="L2588">
        <v>4630</v>
      </c>
      <c r="M2588">
        <v>4324</v>
      </c>
      <c r="N2588">
        <v>4414</v>
      </c>
      <c r="O2588">
        <v>4986</v>
      </c>
      <c r="P2588">
        <v>5438</v>
      </c>
      <c r="Q2588">
        <v>5452</v>
      </c>
      <c r="R2588">
        <v>5636</v>
      </c>
      <c r="S2588">
        <v>5486</v>
      </c>
    </row>
    <row r="2589" spans="1:19" x14ac:dyDescent="0.25">
      <c r="A2589">
        <v>51438</v>
      </c>
      <c r="B2589" t="s">
        <v>3874</v>
      </c>
      <c r="C2589" t="s">
        <v>167</v>
      </c>
      <c r="D2589" t="s">
        <v>3752</v>
      </c>
      <c r="E2589">
        <v>-35.818600000000004</v>
      </c>
      <c r="F2589">
        <v>-5.5391000000000004</v>
      </c>
      <c r="G2589">
        <v>5592</v>
      </c>
      <c r="H2589">
        <v>5593</v>
      </c>
      <c r="I2589">
        <v>5666</v>
      </c>
      <c r="J2589">
        <v>5784</v>
      </c>
      <c r="K2589">
        <v>5578</v>
      </c>
      <c r="L2589">
        <v>5233</v>
      </c>
      <c r="M2589">
        <v>4897</v>
      </c>
      <c r="N2589">
        <v>5071</v>
      </c>
      <c r="O2589">
        <v>5680</v>
      </c>
      <c r="P2589">
        <v>5976</v>
      </c>
      <c r="Q2589">
        <v>6008</v>
      </c>
      <c r="R2589">
        <v>6023</v>
      </c>
      <c r="S2589">
        <v>5596</v>
      </c>
    </row>
    <row r="2590" spans="1:19" x14ac:dyDescent="0.25">
      <c r="A2590">
        <v>39763</v>
      </c>
      <c r="B2590" t="s">
        <v>3478</v>
      </c>
      <c r="C2590" t="s">
        <v>167</v>
      </c>
      <c r="D2590" t="s">
        <v>3448</v>
      </c>
      <c r="E2590">
        <v>-42.415199999999999</v>
      </c>
      <c r="F2590">
        <v>-8.5123999999999995</v>
      </c>
      <c r="G2590">
        <v>5909</v>
      </c>
      <c r="H2590">
        <v>5485</v>
      </c>
      <c r="I2590">
        <v>5571</v>
      </c>
      <c r="J2590">
        <v>5563</v>
      </c>
      <c r="K2590">
        <v>5576</v>
      </c>
      <c r="L2590">
        <v>5635</v>
      </c>
      <c r="M2590">
        <v>5708</v>
      </c>
      <c r="N2590">
        <v>6015</v>
      </c>
      <c r="O2590">
        <v>6750</v>
      </c>
      <c r="P2590">
        <v>6704</v>
      </c>
      <c r="Q2590">
        <v>6391</v>
      </c>
      <c r="R2590">
        <v>5900</v>
      </c>
      <c r="S2590">
        <v>5605</v>
      </c>
    </row>
    <row r="2591" spans="1:19" x14ac:dyDescent="0.25">
      <c r="A2591">
        <v>48371</v>
      </c>
      <c r="B2591" t="s">
        <v>3788</v>
      </c>
      <c r="C2591" t="s">
        <v>167</v>
      </c>
      <c r="D2591" t="s">
        <v>3752</v>
      </c>
      <c r="E2591">
        <v>-37.788899999999998</v>
      </c>
      <c r="F2591">
        <v>-6.2725999999999997</v>
      </c>
      <c r="G2591">
        <v>5958</v>
      </c>
      <c r="H2591">
        <v>5789</v>
      </c>
      <c r="I2591">
        <v>5943</v>
      </c>
      <c r="J2591">
        <v>6059</v>
      </c>
      <c r="K2591">
        <v>5873</v>
      </c>
      <c r="L2591">
        <v>5542</v>
      </c>
      <c r="M2591">
        <v>5207</v>
      </c>
      <c r="N2591">
        <v>5570</v>
      </c>
      <c r="O2591">
        <v>6235</v>
      </c>
      <c r="P2591">
        <v>6581</v>
      </c>
      <c r="Q2591">
        <v>6471</v>
      </c>
      <c r="R2591">
        <v>6322</v>
      </c>
      <c r="S2591">
        <v>5906</v>
      </c>
    </row>
    <row r="2592" spans="1:19" x14ac:dyDescent="0.25">
      <c r="A2592">
        <v>30036</v>
      </c>
      <c r="B2592" t="s">
        <v>720</v>
      </c>
      <c r="C2592" t="s">
        <v>167</v>
      </c>
      <c r="D2592" t="s">
        <v>375</v>
      </c>
      <c r="E2592">
        <v>-41.655099999999997</v>
      </c>
      <c r="F2592">
        <v>-11.3491</v>
      </c>
      <c r="G2592">
        <v>5799</v>
      </c>
      <c r="H2592">
        <v>6001</v>
      </c>
      <c r="I2592">
        <v>5972</v>
      </c>
      <c r="J2592">
        <v>6010</v>
      </c>
      <c r="K2592">
        <v>5470</v>
      </c>
      <c r="L2592">
        <v>5181</v>
      </c>
      <c r="M2592">
        <v>5132</v>
      </c>
      <c r="N2592">
        <v>5302</v>
      </c>
      <c r="O2592">
        <v>5952</v>
      </c>
      <c r="P2592">
        <v>6396</v>
      </c>
      <c r="Q2592">
        <v>6288</v>
      </c>
      <c r="R2592">
        <v>5946</v>
      </c>
      <c r="S2592">
        <v>5945</v>
      </c>
    </row>
    <row r="2593" spans="1:19" x14ac:dyDescent="0.25">
      <c r="A2593">
        <v>51700</v>
      </c>
      <c r="B2593" t="s">
        <v>1349</v>
      </c>
      <c r="C2593" t="s">
        <v>167</v>
      </c>
      <c r="D2593" t="s">
        <v>1298</v>
      </c>
      <c r="E2593">
        <v>-47.406799999999997</v>
      </c>
      <c r="F2593">
        <v>-5.444</v>
      </c>
      <c r="G2593">
        <v>5043</v>
      </c>
      <c r="H2593">
        <v>4461</v>
      </c>
      <c r="I2593">
        <v>4611</v>
      </c>
      <c r="J2593">
        <v>4770</v>
      </c>
      <c r="K2593">
        <v>4927</v>
      </c>
      <c r="L2593">
        <v>4987</v>
      </c>
      <c r="M2593">
        <v>5426</v>
      </c>
      <c r="N2593">
        <v>5548</v>
      </c>
      <c r="O2593">
        <v>5879</v>
      </c>
      <c r="P2593">
        <v>5578</v>
      </c>
      <c r="Q2593">
        <v>5075</v>
      </c>
      <c r="R2593">
        <v>4720</v>
      </c>
      <c r="S2593">
        <v>4538</v>
      </c>
    </row>
    <row r="2594" spans="1:19" x14ac:dyDescent="0.25">
      <c r="A2594">
        <v>11655</v>
      </c>
      <c r="B2594" t="s">
        <v>2163</v>
      </c>
      <c r="C2594" t="s">
        <v>167</v>
      </c>
      <c r="D2594" t="s">
        <v>1727</v>
      </c>
      <c r="E2594">
        <v>-43.1738</v>
      </c>
      <c r="F2594">
        <v>-19.813099999999999</v>
      </c>
      <c r="G2594">
        <v>4914</v>
      </c>
      <c r="H2594">
        <v>4993</v>
      </c>
      <c r="I2594">
        <v>5543</v>
      </c>
      <c r="J2594">
        <v>5001</v>
      </c>
      <c r="K2594">
        <v>4934</v>
      </c>
      <c r="L2594">
        <v>4523</v>
      </c>
      <c r="M2594">
        <v>4530</v>
      </c>
      <c r="N2594">
        <v>4725</v>
      </c>
      <c r="O2594">
        <v>5375</v>
      </c>
      <c r="P2594">
        <v>5229</v>
      </c>
      <c r="Q2594">
        <v>4897</v>
      </c>
      <c r="R2594">
        <v>4390</v>
      </c>
      <c r="S2594">
        <v>4833</v>
      </c>
    </row>
    <row r="2595" spans="1:19" x14ac:dyDescent="0.25">
      <c r="A2595">
        <v>11683</v>
      </c>
      <c r="B2595" t="s">
        <v>1025</v>
      </c>
      <c r="C2595" t="s">
        <v>167</v>
      </c>
      <c r="D2595" t="s">
        <v>979</v>
      </c>
      <c r="E2595">
        <v>-40.386299999999999</v>
      </c>
      <c r="F2595">
        <v>-19.758199999999999</v>
      </c>
      <c r="G2595">
        <v>4905</v>
      </c>
      <c r="H2595">
        <v>5391</v>
      </c>
      <c r="I2595">
        <v>5865</v>
      </c>
      <c r="J2595">
        <v>5423</v>
      </c>
      <c r="K2595">
        <v>4977</v>
      </c>
      <c r="L2595">
        <v>4581</v>
      </c>
      <c r="M2595">
        <v>4399</v>
      </c>
      <c r="N2595">
        <v>4431</v>
      </c>
      <c r="O2595">
        <v>4803</v>
      </c>
      <c r="P2595">
        <v>4889</v>
      </c>
      <c r="Q2595">
        <v>4619</v>
      </c>
      <c r="R2595">
        <v>4446</v>
      </c>
      <c r="S2595">
        <v>5040</v>
      </c>
    </row>
    <row r="2596" spans="1:19" x14ac:dyDescent="0.25">
      <c r="A2596">
        <v>45304</v>
      </c>
      <c r="B2596" t="s">
        <v>2811</v>
      </c>
      <c r="C2596" t="s">
        <v>177</v>
      </c>
      <c r="D2596" t="s">
        <v>2709</v>
      </c>
      <c r="E2596">
        <v>-34.864699999999999</v>
      </c>
      <c r="F2596">
        <v>-7.1158999999999999</v>
      </c>
      <c r="G2596">
        <v>5531</v>
      </c>
      <c r="H2596">
        <v>5592</v>
      </c>
      <c r="I2596">
        <v>5845</v>
      </c>
      <c r="J2596">
        <v>6004</v>
      </c>
      <c r="K2596">
        <v>5511</v>
      </c>
      <c r="L2596">
        <v>5068</v>
      </c>
      <c r="M2596">
        <v>4627</v>
      </c>
      <c r="N2596">
        <v>4722</v>
      </c>
      <c r="O2596">
        <v>5452</v>
      </c>
      <c r="P2596">
        <v>5798</v>
      </c>
      <c r="Q2596">
        <v>5934</v>
      </c>
      <c r="R2596">
        <v>5990</v>
      </c>
      <c r="S2596">
        <v>5833</v>
      </c>
    </row>
    <row r="2597" spans="1:19" x14ac:dyDescent="0.25">
      <c r="A2597">
        <v>15462</v>
      </c>
      <c r="B2597" t="s">
        <v>2413</v>
      </c>
      <c r="C2597" t="s">
        <v>167</v>
      </c>
      <c r="D2597" t="s">
        <v>1727</v>
      </c>
      <c r="E2597">
        <v>-46.176000000000002</v>
      </c>
      <c r="F2597">
        <v>-17.741800000000001</v>
      </c>
      <c r="G2597">
        <v>5716</v>
      </c>
      <c r="H2597">
        <v>5551</v>
      </c>
      <c r="I2597">
        <v>6020</v>
      </c>
      <c r="J2597">
        <v>5539</v>
      </c>
      <c r="K2597">
        <v>5771</v>
      </c>
      <c r="L2597">
        <v>5644</v>
      </c>
      <c r="M2597">
        <v>5530</v>
      </c>
      <c r="N2597">
        <v>5830</v>
      </c>
      <c r="O2597">
        <v>6451</v>
      </c>
      <c r="P2597">
        <v>6112</v>
      </c>
      <c r="Q2597">
        <v>5680</v>
      </c>
      <c r="R2597">
        <v>5137</v>
      </c>
      <c r="S2597">
        <v>5329</v>
      </c>
    </row>
    <row r="2598" spans="1:19" x14ac:dyDescent="0.25">
      <c r="A2598">
        <v>7399</v>
      </c>
      <c r="B2598" t="s">
        <v>4999</v>
      </c>
      <c r="C2598" t="s">
        <v>167</v>
      </c>
      <c r="D2598" t="s">
        <v>4704</v>
      </c>
      <c r="E2598">
        <v>-50.767899999999997</v>
      </c>
      <c r="F2598">
        <v>-22.25</v>
      </c>
      <c r="G2598">
        <v>5280</v>
      </c>
      <c r="H2598">
        <v>5301</v>
      </c>
      <c r="I2598">
        <v>5609</v>
      </c>
      <c r="J2598">
        <v>5550</v>
      </c>
      <c r="K2598">
        <v>5414</v>
      </c>
      <c r="L2598">
        <v>4797</v>
      </c>
      <c r="M2598">
        <v>4676</v>
      </c>
      <c r="N2598">
        <v>4793</v>
      </c>
      <c r="O2598">
        <v>5634</v>
      </c>
      <c r="P2598">
        <v>5196</v>
      </c>
      <c r="Q2598">
        <v>5363</v>
      </c>
      <c r="R2598">
        <v>5449</v>
      </c>
      <c r="S2598">
        <v>5585</v>
      </c>
    </row>
    <row r="2599" spans="1:19" x14ac:dyDescent="0.25">
      <c r="A2599">
        <v>15293</v>
      </c>
      <c r="B2599" t="s">
        <v>2408</v>
      </c>
      <c r="C2599" t="s">
        <v>167</v>
      </c>
      <c r="D2599" t="s">
        <v>1727</v>
      </c>
      <c r="E2599">
        <v>-44.171999999999997</v>
      </c>
      <c r="F2599">
        <v>-17.757999999999999</v>
      </c>
      <c r="G2599">
        <v>5642</v>
      </c>
      <c r="H2599">
        <v>5483</v>
      </c>
      <c r="I2599">
        <v>6113</v>
      </c>
      <c r="J2599">
        <v>5440</v>
      </c>
      <c r="K2599">
        <v>5615</v>
      </c>
      <c r="L2599">
        <v>5464</v>
      </c>
      <c r="M2599">
        <v>5420</v>
      </c>
      <c r="N2599">
        <v>5764</v>
      </c>
      <c r="O2599">
        <v>6297</v>
      </c>
      <c r="P2599">
        <v>6251</v>
      </c>
      <c r="Q2599">
        <v>5720</v>
      </c>
      <c r="R2599">
        <v>4875</v>
      </c>
      <c r="S2599">
        <v>5266</v>
      </c>
    </row>
    <row r="2600" spans="1:19" x14ac:dyDescent="0.25">
      <c r="A2600">
        <v>37536</v>
      </c>
      <c r="B2600" t="s">
        <v>283</v>
      </c>
      <c r="C2600" t="s">
        <v>167</v>
      </c>
      <c r="D2600" t="s">
        <v>192</v>
      </c>
      <c r="E2600">
        <v>-35.747700000000002</v>
      </c>
      <c r="F2600">
        <v>-9.1332000000000004</v>
      </c>
      <c r="G2600">
        <v>4984</v>
      </c>
      <c r="H2600">
        <v>5234</v>
      </c>
      <c r="I2600">
        <v>5376</v>
      </c>
      <c r="J2600">
        <v>5639</v>
      </c>
      <c r="K2600">
        <v>5090</v>
      </c>
      <c r="L2600">
        <v>4345</v>
      </c>
      <c r="M2600">
        <v>4057</v>
      </c>
      <c r="N2600">
        <v>4049</v>
      </c>
      <c r="O2600">
        <v>4584</v>
      </c>
      <c r="P2600">
        <v>5193</v>
      </c>
      <c r="Q2600">
        <v>5212</v>
      </c>
      <c r="R2600">
        <v>5594</v>
      </c>
      <c r="S2600">
        <v>5434</v>
      </c>
    </row>
    <row r="2601" spans="1:19" x14ac:dyDescent="0.25">
      <c r="A2601">
        <v>39446</v>
      </c>
      <c r="B2601" t="s">
        <v>3333</v>
      </c>
      <c r="C2601" t="s">
        <v>167</v>
      </c>
      <c r="D2601" t="s">
        <v>3284</v>
      </c>
      <c r="E2601">
        <v>-35.5291</v>
      </c>
      <c r="F2601">
        <v>-8.6232000000000006</v>
      </c>
      <c r="G2601">
        <v>5042</v>
      </c>
      <c r="H2601">
        <v>5364</v>
      </c>
      <c r="I2601">
        <v>5411</v>
      </c>
      <c r="J2601">
        <v>5621</v>
      </c>
      <c r="K2601">
        <v>5101</v>
      </c>
      <c r="L2601">
        <v>4425</v>
      </c>
      <c r="M2601">
        <v>4089</v>
      </c>
      <c r="N2601">
        <v>4064</v>
      </c>
      <c r="O2601">
        <v>4614</v>
      </c>
      <c r="P2601">
        <v>5251</v>
      </c>
      <c r="Q2601">
        <v>5357</v>
      </c>
      <c r="R2601">
        <v>5655</v>
      </c>
      <c r="S2601">
        <v>5553</v>
      </c>
    </row>
    <row r="2602" spans="1:19" x14ac:dyDescent="0.25">
      <c r="A2602">
        <v>58244</v>
      </c>
      <c r="B2602" t="s">
        <v>3652</v>
      </c>
      <c r="C2602" t="s">
        <v>167</v>
      </c>
      <c r="D2602" t="s">
        <v>3448</v>
      </c>
      <c r="E2602">
        <v>-42.195399999999999</v>
      </c>
      <c r="F2602">
        <v>-3.5084</v>
      </c>
      <c r="G2602">
        <v>5586</v>
      </c>
      <c r="H2602">
        <v>5070</v>
      </c>
      <c r="I2602">
        <v>5245</v>
      </c>
      <c r="J2602">
        <v>5174</v>
      </c>
      <c r="K2602">
        <v>5052</v>
      </c>
      <c r="L2602">
        <v>5299</v>
      </c>
      <c r="M2602">
        <v>5512</v>
      </c>
      <c r="N2602">
        <v>5648</v>
      </c>
      <c r="O2602">
        <v>6050</v>
      </c>
      <c r="P2602">
        <v>6359</v>
      </c>
      <c r="Q2602">
        <v>6310</v>
      </c>
      <c r="R2602">
        <v>5953</v>
      </c>
      <c r="S2602">
        <v>5354</v>
      </c>
    </row>
    <row r="2603" spans="1:19" x14ac:dyDescent="0.25">
      <c r="A2603">
        <v>5695</v>
      </c>
      <c r="B2603" t="s">
        <v>3188</v>
      </c>
      <c r="C2603" t="s">
        <v>167</v>
      </c>
      <c r="D2603" t="s">
        <v>2912</v>
      </c>
      <c r="E2603">
        <v>-49.923900000000003</v>
      </c>
      <c r="F2603">
        <v>-23.503</v>
      </c>
      <c r="G2603">
        <v>5132</v>
      </c>
      <c r="H2603">
        <v>5181</v>
      </c>
      <c r="I2603">
        <v>5530</v>
      </c>
      <c r="J2603">
        <v>5460</v>
      </c>
      <c r="K2603">
        <v>5316</v>
      </c>
      <c r="L2603">
        <v>4543</v>
      </c>
      <c r="M2603">
        <v>4286</v>
      </c>
      <c r="N2603">
        <v>4510</v>
      </c>
      <c r="O2603">
        <v>5455</v>
      </c>
      <c r="P2603">
        <v>5042</v>
      </c>
      <c r="Q2603">
        <v>5212</v>
      </c>
      <c r="R2603">
        <v>5454</v>
      </c>
      <c r="S2603">
        <v>5596</v>
      </c>
    </row>
    <row r="2604" spans="1:19" x14ac:dyDescent="0.25">
      <c r="A2604">
        <v>47598</v>
      </c>
      <c r="B2604" t="s">
        <v>2893</v>
      </c>
      <c r="C2604" t="s">
        <v>167</v>
      </c>
      <c r="D2604" t="s">
        <v>2709</v>
      </c>
      <c r="E2604">
        <v>-38.476700000000001</v>
      </c>
      <c r="F2604">
        <v>-6.484</v>
      </c>
      <c r="G2604">
        <v>5893</v>
      </c>
      <c r="H2604">
        <v>5734</v>
      </c>
      <c r="I2604">
        <v>5795</v>
      </c>
      <c r="J2604">
        <v>5921</v>
      </c>
      <c r="K2604">
        <v>5703</v>
      </c>
      <c r="L2604">
        <v>5365</v>
      </c>
      <c r="M2604">
        <v>5218</v>
      </c>
      <c r="N2604">
        <v>5537</v>
      </c>
      <c r="O2604">
        <v>6233</v>
      </c>
      <c r="P2604">
        <v>6505</v>
      </c>
      <c r="Q2604">
        <v>6437</v>
      </c>
      <c r="R2604">
        <v>6412</v>
      </c>
      <c r="S2604">
        <v>5859</v>
      </c>
    </row>
    <row r="2605" spans="1:19" x14ac:dyDescent="0.25">
      <c r="A2605">
        <v>58241</v>
      </c>
      <c r="B2605" t="s">
        <v>3650</v>
      </c>
      <c r="C2605" t="s">
        <v>167</v>
      </c>
      <c r="D2605" t="s">
        <v>3448</v>
      </c>
      <c r="E2605">
        <v>-42.433</v>
      </c>
      <c r="F2605">
        <v>-3.4988999999999999</v>
      </c>
      <c r="G2605">
        <v>5628</v>
      </c>
      <c r="H2605">
        <v>5159</v>
      </c>
      <c r="I2605">
        <v>5270</v>
      </c>
      <c r="J2605">
        <v>5374</v>
      </c>
      <c r="K2605">
        <v>5168</v>
      </c>
      <c r="L2605">
        <v>5301</v>
      </c>
      <c r="M2605">
        <v>5456</v>
      </c>
      <c r="N2605">
        <v>5677</v>
      </c>
      <c r="O2605">
        <v>6125</v>
      </c>
      <c r="P2605">
        <v>6384</v>
      </c>
      <c r="Q2605">
        <v>6275</v>
      </c>
      <c r="R2605">
        <v>5964</v>
      </c>
      <c r="S2605">
        <v>5392</v>
      </c>
    </row>
    <row r="2606" spans="1:19" x14ac:dyDescent="0.25">
      <c r="A2606">
        <v>2204</v>
      </c>
      <c r="B2606" t="s">
        <v>4170</v>
      </c>
      <c r="C2606" t="s">
        <v>167</v>
      </c>
      <c r="D2606" t="s">
        <v>3898</v>
      </c>
      <c r="E2606">
        <v>-54.114600000000003</v>
      </c>
      <c r="F2606">
        <v>-28.643999999999998</v>
      </c>
      <c r="G2606">
        <v>4912</v>
      </c>
      <c r="H2606">
        <v>5720</v>
      </c>
      <c r="I2606">
        <v>5776</v>
      </c>
      <c r="J2606">
        <v>5610</v>
      </c>
      <c r="K2606">
        <v>4931</v>
      </c>
      <c r="L2606">
        <v>4089</v>
      </c>
      <c r="M2606">
        <v>3509</v>
      </c>
      <c r="N2606">
        <v>3864</v>
      </c>
      <c r="O2606">
        <v>4514</v>
      </c>
      <c r="P2606">
        <v>4420</v>
      </c>
      <c r="Q2606">
        <v>5036</v>
      </c>
      <c r="R2606">
        <v>5699</v>
      </c>
      <c r="S2606">
        <v>5768</v>
      </c>
    </row>
    <row r="2607" spans="1:19" x14ac:dyDescent="0.25">
      <c r="A2607">
        <v>3674</v>
      </c>
      <c r="B2607" t="s">
        <v>4693</v>
      </c>
      <c r="C2607" t="s">
        <v>167</v>
      </c>
      <c r="D2607" t="s">
        <v>4434</v>
      </c>
      <c r="E2607">
        <v>-48.8491</v>
      </c>
      <c r="F2607">
        <v>-26.305</v>
      </c>
      <c r="G2607">
        <v>3978</v>
      </c>
      <c r="H2607">
        <v>4534</v>
      </c>
      <c r="I2607">
        <v>4640</v>
      </c>
      <c r="J2607">
        <v>4456</v>
      </c>
      <c r="K2607">
        <v>4106</v>
      </c>
      <c r="L2607">
        <v>3736</v>
      </c>
      <c r="M2607">
        <v>3241</v>
      </c>
      <c r="N2607">
        <v>3264</v>
      </c>
      <c r="O2607">
        <v>3846</v>
      </c>
      <c r="P2607">
        <v>3434</v>
      </c>
      <c r="Q2607">
        <v>3636</v>
      </c>
      <c r="R2607">
        <v>4355</v>
      </c>
      <c r="S2607">
        <v>4489</v>
      </c>
    </row>
    <row r="2608" spans="1:19" x14ac:dyDescent="0.25">
      <c r="A2608">
        <v>19106</v>
      </c>
      <c r="B2608" t="s">
        <v>2525</v>
      </c>
      <c r="C2608" t="s">
        <v>167</v>
      </c>
      <c r="D2608" t="s">
        <v>1727</v>
      </c>
      <c r="E2608">
        <v>-40.179000000000002</v>
      </c>
      <c r="F2608">
        <v>-15.8987</v>
      </c>
      <c r="G2608">
        <v>5014</v>
      </c>
      <c r="H2608">
        <v>5471</v>
      </c>
      <c r="I2608">
        <v>5886</v>
      </c>
      <c r="J2608">
        <v>5594</v>
      </c>
      <c r="K2608">
        <v>5176</v>
      </c>
      <c r="L2608">
        <v>4472</v>
      </c>
      <c r="M2608">
        <v>4110</v>
      </c>
      <c r="N2608">
        <v>4281</v>
      </c>
      <c r="O2608">
        <v>4667</v>
      </c>
      <c r="P2608">
        <v>5137</v>
      </c>
      <c r="Q2608">
        <v>4985</v>
      </c>
      <c r="R2608">
        <v>4864</v>
      </c>
      <c r="S2608">
        <v>5525</v>
      </c>
    </row>
    <row r="2609" spans="1:19" x14ac:dyDescent="0.25">
      <c r="A2609">
        <v>36796</v>
      </c>
      <c r="B2609" t="s">
        <v>181</v>
      </c>
      <c r="C2609" t="s">
        <v>167</v>
      </c>
      <c r="D2609" t="s">
        <v>168</v>
      </c>
      <c r="E2609">
        <v>-71.9482</v>
      </c>
      <c r="F2609">
        <v>-9.1968999999999994</v>
      </c>
      <c r="G2609">
        <v>4682</v>
      </c>
      <c r="H2609">
        <v>4446</v>
      </c>
      <c r="I2609">
        <v>4670</v>
      </c>
      <c r="J2609">
        <v>4126</v>
      </c>
      <c r="K2609">
        <v>4659</v>
      </c>
      <c r="L2609">
        <v>4407</v>
      </c>
      <c r="M2609">
        <v>4506</v>
      </c>
      <c r="N2609">
        <v>4716</v>
      </c>
      <c r="O2609">
        <v>5316</v>
      </c>
      <c r="P2609">
        <v>5239</v>
      </c>
      <c r="Q2609">
        <v>4924</v>
      </c>
      <c r="R2609">
        <v>4770</v>
      </c>
      <c r="S2609">
        <v>4400</v>
      </c>
    </row>
    <row r="2610" spans="1:19" x14ac:dyDescent="0.25">
      <c r="A2610">
        <v>3299</v>
      </c>
      <c r="B2610" t="s">
        <v>4597</v>
      </c>
      <c r="C2610" t="s">
        <v>167</v>
      </c>
      <c r="D2610" t="s">
        <v>4434</v>
      </c>
      <c r="E2610">
        <v>-49.629100000000001</v>
      </c>
      <c r="F2610">
        <v>-26.957000000000001</v>
      </c>
      <c r="G2610">
        <v>4245</v>
      </c>
      <c r="H2610">
        <v>4921</v>
      </c>
      <c r="I2610">
        <v>5010</v>
      </c>
      <c r="J2610">
        <v>4854</v>
      </c>
      <c r="K2610">
        <v>4263</v>
      </c>
      <c r="L2610">
        <v>3673</v>
      </c>
      <c r="M2610">
        <v>3101</v>
      </c>
      <c r="N2610">
        <v>3321</v>
      </c>
      <c r="O2610">
        <v>4108</v>
      </c>
      <c r="P2610">
        <v>3803</v>
      </c>
      <c r="Q2610">
        <v>4049</v>
      </c>
      <c r="R2610">
        <v>4883</v>
      </c>
      <c r="S2610">
        <v>4953</v>
      </c>
    </row>
    <row r="2611" spans="1:19" x14ac:dyDescent="0.25">
      <c r="A2611">
        <v>9284</v>
      </c>
      <c r="B2611" t="s">
        <v>5166</v>
      </c>
      <c r="C2611" t="s">
        <v>167</v>
      </c>
      <c r="D2611" t="s">
        <v>4704</v>
      </c>
      <c r="E2611">
        <v>-49.689599999999999</v>
      </c>
      <c r="F2611">
        <v>-21.055499999999999</v>
      </c>
      <c r="G2611">
        <v>5353</v>
      </c>
      <c r="H2611">
        <v>5318</v>
      </c>
      <c r="I2611">
        <v>5609</v>
      </c>
      <c r="J2611">
        <v>5440</v>
      </c>
      <c r="K2611">
        <v>5499</v>
      </c>
      <c r="L2611">
        <v>4952</v>
      </c>
      <c r="M2611">
        <v>4831</v>
      </c>
      <c r="N2611">
        <v>5066</v>
      </c>
      <c r="O2611">
        <v>5778</v>
      </c>
      <c r="P2611">
        <v>5379</v>
      </c>
      <c r="Q2611">
        <v>5470</v>
      </c>
      <c r="R2611">
        <v>5429</v>
      </c>
      <c r="S2611">
        <v>5464</v>
      </c>
    </row>
    <row r="2612" spans="1:19" x14ac:dyDescent="0.25">
      <c r="A2612">
        <v>48366</v>
      </c>
      <c r="B2612" t="s">
        <v>3786</v>
      </c>
      <c r="C2612" t="s">
        <v>167</v>
      </c>
      <c r="D2612" t="s">
        <v>3752</v>
      </c>
      <c r="E2612">
        <v>-38.282600000000002</v>
      </c>
      <c r="F2612">
        <v>-6.3113999999999999</v>
      </c>
      <c r="G2612">
        <v>5940</v>
      </c>
      <c r="H2612">
        <v>5752</v>
      </c>
      <c r="I2612">
        <v>5895</v>
      </c>
      <c r="J2612">
        <v>6010</v>
      </c>
      <c r="K2612">
        <v>5863</v>
      </c>
      <c r="L2612">
        <v>5517</v>
      </c>
      <c r="M2612">
        <v>5273</v>
      </c>
      <c r="N2612">
        <v>5591</v>
      </c>
      <c r="O2612">
        <v>6207</v>
      </c>
      <c r="P2612">
        <v>6480</v>
      </c>
      <c r="Q2612">
        <v>6432</v>
      </c>
      <c r="R2612">
        <v>6367</v>
      </c>
      <c r="S2612">
        <v>5894</v>
      </c>
    </row>
    <row r="2613" spans="1:19" x14ac:dyDescent="0.25">
      <c r="A2613">
        <v>53968</v>
      </c>
      <c r="B2613" t="s">
        <v>3620</v>
      </c>
      <c r="C2613" t="s">
        <v>167</v>
      </c>
      <c r="D2613" t="s">
        <v>3448</v>
      </c>
      <c r="E2613">
        <v>-42.5749</v>
      </c>
      <c r="F2613">
        <v>-4.7519</v>
      </c>
      <c r="G2613">
        <v>5649</v>
      </c>
      <c r="H2613">
        <v>5013</v>
      </c>
      <c r="I2613">
        <v>5187</v>
      </c>
      <c r="J2613">
        <v>5300</v>
      </c>
      <c r="K2613">
        <v>5216</v>
      </c>
      <c r="L2613">
        <v>5245</v>
      </c>
      <c r="M2613">
        <v>5491</v>
      </c>
      <c r="N2613">
        <v>5761</v>
      </c>
      <c r="O2613">
        <v>6294</v>
      </c>
      <c r="P2613">
        <v>6521</v>
      </c>
      <c r="Q2613">
        <v>6296</v>
      </c>
      <c r="R2613">
        <v>5988</v>
      </c>
      <c r="S2613">
        <v>5471</v>
      </c>
    </row>
    <row r="2614" spans="1:19" x14ac:dyDescent="0.25">
      <c r="A2614">
        <v>17042</v>
      </c>
      <c r="B2614" t="s">
        <v>2457</v>
      </c>
      <c r="C2614" t="s">
        <v>167</v>
      </c>
      <c r="D2614" t="s">
        <v>1727</v>
      </c>
      <c r="E2614">
        <v>-42.604599999999998</v>
      </c>
      <c r="F2614">
        <v>-16.9086</v>
      </c>
      <c r="G2614">
        <v>5252</v>
      </c>
      <c r="H2614">
        <v>5545</v>
      </c>
      <c r="I2614">
        <v>6080</v>
      </c>
      <c r="J2614">
        <v>5373</v>
      </c>
      <c r="K2614">
        <v>5090</v>
      </c>
      <c r="L2614">
        <v>4655</v>
      </c>
      <c r="M2614">
        <v>4603</v>
      </c>
      <c r="N2614">
        <v>4833</v>
      </c>
      <c r="O2614">
        <v>5548</v>
      </c>
      <c r="P2614">
        <v>5709</v>
      </c>
      <c r="Q2614">
        <v>5475</v>
      </c>
      <c r="R2614">
        <v>4822</v>
      </c>
      <c r="S2614">
        <v>5294</v>
      </c>
    </row>
    <row r="2615" spans="1:19" x14ac:dyDescent="0.25">
      <c r="A2615">
        <v>14569</v>
      </c>
      <c r="B2615" t="s">
        <v>2386</v>
      </c>
      <c r="C2615" t="s">
        <v>167</v>
      </c>
      <c r="D2615" t="s">
        <v>1727</v>
      </c>
      <c r="E2615">
        <v>-42.494999999999997</v>
      </c>
      <c r="F2615">
        <v>-18.22</v>
      </c>
      <c r="G2615">
        <v>5073</v>
      </c>
      <c r="H2615">
        <v>5427</v>
      </c>
      <c r="I2615">
        <v>5967</v>
      </c>
      <c r="J2615">
        <v>5367</v>
      </c>
      <c r="K2615">
        <v>5019</v>
      </c>
      <c r="L2615">
        <v>4600</v>
      </c>
      <c r="M2615">
        <v>4483</v>
      </c>
      <c r="N2615">
        <v>4549</v>
      </c>
      <c r="O2615">
        <v>5177</v>
      </c>
      <c r="P2615">
        <v>5340</v>
      </c>
      <c r="Q2615">
        <v>5183</v>
      </c>
      <c r="R2615">
        <v>4591</v>
      </c>
      <c r="S2615">
        <v>5165</v>
      </c>
    </row>
    <row r="2616" spans="1:19" x14ac:dyDescent="0.25">
      <c r="A2616">
        <v>53230</v>
      </c>
      <c r="B2616" t="s">
        <v>1368</v>
      </c>
      <c r="C2616" t="s">
        <v>167</v>
      </c>
      <c r="D2616" t="s">
        <v>1298</v>
      </c>
      <c r="E2616">
        <v>-44.696199999999997</v>
      </c>
      <c r="F2616">
        <v>-4.9865000000000004</v>
      </c>
      <c r="G2616">
        <v>5266</v>
      </c>
      <c r="H2616">
        <v>4630</v>
      </c>
      <c r="I2616">
        <v>4823</v>
      </c>
      <c r="J2616">
        <v>4953</v>
      </c>
      <c r="K2616">
        <v>4988</v>
      </c>
      <c r="L2616">
        <v>5085</v>
      </c>
      <c r="M2616">
        <v>5351</v>
      </c>
      <c r="N2616">
        <v>5591</v>
      </c>
      <c r="O2616">
        <v>6074</v>
      </c>
      <c r="P2616">
        <v>6180</v>
      </c>
      <c r="Q2616">
        <v>5575</v>
      </c>
      <c r="R2616">
        <v>5162</v>
      </c>
      <c r="S2616">
        <v>4778</v>
      </c>
    </row>
    <row r="2617" spans="1:19" x14ac:dyDescent="0.25">
      <c r="A2617">
        <v>17822</v>
      </c>
      <c r="B2617" t="s">
        <v>2485</v>
      </c>
      <c r="C2617" t="s">
        <v>167</v>
      </c>
      <c r="D2617" t="s">
        <v>1727</v>
      </c>
      <c r="E2617">
        <v>-42.5154</v>
      </c>
      <c r="F2617">
        <v>-16.542200000000001</v>
      </c>
      <c r="G2617">
        <v>5235</v>
      </c>
      <c r="H2617">
        <v>5547</v>
      </c>
      <c r="I2617">
        <v>6047</v>
      </c>
      <c r="J2617">
        <v>5417</v>
      </c>
      <c r="K2617">
        <v>5058</v>
      </c>
      <c r="L2617">
        <v>4593</v>
      </c>
      <c r="M2617">
        <v>4492</v>
      </c>
      <c r="N2617">
        <v>4783</v>
      </c>
      <c r="O2617">
        <v>5452</v>
      </c>
      <c r="P2617">
        <v>5713</v>
      </c>
      <c r="Q2617">
        <v>5520</v>
      </c>
      <c r="R2617">
        <v>4858</v>
      </c>
      <c r="S2617">
        <v>5343</v>
      </c>
    </row>
    <row r="2618" spans="1:19" x14ac:dyDescent="0.25">
      <c r="A2618">
        <v>15238</v>
      </c>
      <c r="B2618" t="s">
        <v>1096</v>
      </c>
      <c r="C2618" t="s">
        <v>167</v>
      </c>
      <c r="D2618" t="s">
        <v>1058</v>
      </c>
      <c r="E2618">
        <v>-49.629100000000001</v>
      </c>
      <c r="F2618">
        <v>-17.807200000000002</v>
      </c>
      <c r="G2618">
        <v>5448</v>
      </c>
      <c r="H2618">
        <v>5113</v>
      </c>
      <c r="I2618">
        <v>5440</v>
      </c>
      <c r="J2618">
        <v>5298</v>
      </c>
      <c r="K2618">
        <v>5630</v>
      </c>
      <c r="L2618">
        <v>5498</v>
      </c>
      <c r="M2618">
        <v>5293</v>
      </c>
      <c r="N2618">
        <v>5503</v>
      </c>
      <c r="O2618">
        <v>6269</v>
      </c>
      <c r="P2618">
        <v>5587</v>
      </c>
      <c r="Q2618">
        <v>5440</v>
      </c>
      <c r="R2618">
        <v>5146</v>
      </c>
      <c r="S2618">
        <v>5156</v>
      </c>
    </row>
    <row r="2619" spans="1:19" x14ac:dyDescent="0.25">
      <c r="A2619">
        <v>29877</v>
      </c>
      <c r="B2619" t="s">
        <v>1617</v>
      </c>
      <c r="C2619" t="s">
        <v>167</v>
      </c>
      <c r="D2619" t="s">
        <v>1511</v>
      </c>
      <c r="E2619">
        <v>-57.508299999999998</v>
      </c>
      <c r="F2619">
        <v>-11.253500000000001</v>
      </c>
      <c r="G2619">
        <v>4935</v>
      </c>
      <c r="H2619">
        <v>4498</v>
      </c>
      <c r="I2619">
        <v>4608</v>
      </c>
      <c r="J2619">
        <v>4711</v>
      </c>
      <c r="K2619">
        <v>4834</v>
      </c>
      <c r="L2619">
        <v>4934</v>
      </c>
      <c r="M2619">
        <v>5122</v>
      </c>
      <c r="N2619">
        <v>5297</v>
      </c>
      <c r="O2619">
        <v>5575</v>
      </c>
      <c r="P2619">
        <v>5141</v>
      </c>
      <c r="Q2619">
        <v>5103</v>
      </c>
      <c r="R2619">
        <v>4736</v>
      </c>
      <c r="S2619">
        <v>4661</v>
      </c>
    </row>
    <row r="2620" spans="1:19" x14ac:dyDescent="0.25">
      <c r="A2620">
        <v>44905</v>
      </c>
      <c r="B2620" t="s">
        <v>2783</v>
      </c>
      <c r="C2620" t="s">
        <v>167</v>
      </c>
      <c r="D2620" t="s">
        <v>2709</v>
      </c>
      <c r="E2620">
        <v>-35.574100000000001</v>
      </c>
      <c r="F2620">
        <v>-7.1745999999999999</v>
      </c>
      <c r="G2620">
        <v>5256</v>
      </c>
      <c r="H2620">
        <v>5375</v>
      </c>
      <c r="I2620">
        <v>5572</v>
      </c>
      <c r="J2620">
        <v>5708</v>
      </c>
      <c r="K2620">
        <v>5333</v>
      </c>
      <c r="L2620">
        <v>4843</v>
      </c>
      <c r="M2620">
        <v>4329</v>
      </c>
      <c r="N2620">
        <v>4506</v>
      </c>
      <c r="O2620">
        <v>5161</v>
      </c>
      <c r="P2620">
        <v>5512</v>
      </c>
      <c r="Q2620">
        <v>5534</v>
      </c>
      <c r="R2620">
        <v>5668</v>
      </c>
      <c r="S2620">
        <v>5535</v>
      </c>
    </row>
    <row r="2621" spans="1:19" x14ac:dyDescent="0.25">
      <c r="A2621">
        <v>41248</v>
      </c>
      <c r="B2621" t="s">
        <v>5453</v>
      </c>
      <c r="C2621" t="s">
        <v>167</v>
      </c>
      <c r="D2621" t="s">
        <v>5370</v>
      </c>
      <c r="E2621">
        <v>-49.096899999999998</v>
      </c>
      <c r="F2621">
        <v>-8.1195000000000004</v>
      </c>
      <c r="G2621">
        <v>5059</v>
      </c>
      <c r="H2621">
        <v>4460</v>
      </c>
      <c r="I2621">
        <v>4659</v>
      </c>
      <c r="J2621">
        <v>4700</v>
      </c>
      <c r="K2621">
        <v>4825</v>
      </c>
      <c r="L2621">
        <v>5207</v>
      </c>
      <c r="M2621">
        <v>5513</v>
      </c>
      <c r="N2621">
        <v>5592</v>
      </c>
      <c r="O2621">
        <v>6211</v>
      </c>
      <c r="P2621">
        <v>5627</v>
      </c>
      <c r="Q2621">
        <v>4944</v>
      </c>
      <c r="R2621">
        <v>4581</v>
      </c>
      <c r="S2621">
        <v>4385</v>
      </c>
    </row>
    <row r="2622" spans="1:19" x14ac:dyDescent="0.25">
      <c r="A2622">
        <v>11281</v>
      </c>
      <c r="B2622" t="s">
        <v>2121</v>
      </c>
      <c r="C2622" t="s">
        <v>167</v>
      </c>
      <c r="D2622" t="s">
        <v>1727</v>
      </c>
      <c r="E2622">
        <v>-44.341299999999997</v>
      </c>
      <c r="F2622">
        <v>-19.9558</v>
      </c>
      <c r="G2622">
        <v>5362</v>
      </c>
      <c r="H2622">
        <v>5299</v>
      </c>
      <c r="I2622">
        <v>5735</v>
      </c>
      <c r="J2622">
        <v>5302</v>
      </c>
      <c r="K2622">
        <v>5439</v>
      </c>
      <c r="L2622">
        <v>5070</v>
      </c>
      <c r="M2622">
        <v>5097</v>
      </c>
      <c r="N2622">
        <v>5342</v>
      </c>
      <c r="O2622">
        <v>6009</v>
      </c>
      <c r="P2622">
        <v>5775</v>
      </c>
      <c r="Q2622">
        <v>5427</v>
      </c>
      <c r="R2622">
        <v>4878</v>
      </c>
      <c r="S2622">
        <v>4969</v>
      </c>
    </row>
    <row r="2623" spans="1:19" x14ac:dyDescent="0.25">
      <c r="A2623">
        <v>45287</v>
      </c>
      <c r="B2623" t="s">
        <v>2796</v>
      </c>
      <c r="C2623" t="s">
        <v>167</v>
      </c>
      <c r="D2623" t="s">
        <v>2709</v>
      </c>
      <c r="E2623">
        <v>-36.5792</v>
      </c>
      <c r="F2623">
        <v>-7.0683999999999996</v>
      </c>
      <c r="G2623">
        <v>5564</v>
      </c>
      <c r="H2623">
        <v>5551</v>
      </c>
      <c r="I2623">
        <v>5699</v>
      </c>
      <c r="J2623">
        <v>5903</v>
      </c>
      <c r="K2623">
        <v>5652</v>
      </c>
      <c r="L2623">
        <v>5060</v>
      </c>
      <c r="M2623">
        <v>4609</v>
      </c>
      <c r="N2623">
        <v>4842</v>
      </c>
      <c r="O2623">
        <v>5507</v>
      </c>
      <c r="P2623">
        <v>6008</v>
      </c>
      <c r="Q2623">
        <v>6066</v>
      </c>
      <c r="R2623">
        <v>6120</v>
      </c>
      <c r="S2623">
        <v>5757</v>
      </c>
    </row>
    <row r="2624" spans="1:19" x14ac:dyDescent="0.25">
      <c r="A2624">
        <v>36354</v>
      </c>
      <c r="B2624" t="s">
        <v>782</v>
      </c>
      <c r="C2624" t="s">
        <v>167</v>
      </c>
      <c r="D2624" t="s">
        <v>375</v>
      </c>
      <c r="E2624">
        <v>-40.503599999999999</v>
      </c>
      <c r="F2624">
        <v>-9.4166000000000007</v>
      </c>
      <c r="G2624">
        <v>5783</v>
      </c>
      <c r="H2624">
        <v>6006</v>
      </c>
      <c r="I2624">
        <v>5965</v>
      </c>
      <c r="J2624">
        <v>6035</v>
      </c>
      <c r="K2624">
        <v>5448</v>
      </c>
      <c r="L2624">
        <v>5161</v>
      </c>
      <c r="M2624">
        <v>4972</v>
      </c>
      <c r="N2624">
        <v>5196</v>
      </c>
      <c r="O2624">
        <v>5846</v>
      </c>
      <c r="P2624">
        <v>6405</v>
      </c>
      <c r="Q2624">
        <v>6248</v>
      </c>
      <c r="R2624">
        <v>6162</v>
      </c>
      <c r="S2624">
        <v>5953</v>
      </c>
    </row>
    <row r="2625" spans="1:19" x14ac:dyDescent="0.25">
      <c r="A2625">
        <v>44867</v>
      </c>
      <c r="B2625" t="s">
        <v>804</v>
      </c>
      <c r="C2625" t="s">
        <v>167</v>
      </c>
      <c r="D2625" t="s">
        <v>792</v>
      </c>
      <c r="E2625">
        <v>-39.316200000000002</v>
      </c>
      <c r="F2625">
        <v>-7.2192999999999996</v>
      </c>
      <c r="G2625">
        <v>5891</v>
      </c>
      <c r="H2625">
        <v>5651</v>
      </c>
      <c r="I2625">
        <v>5733</v>
      </c>
      <c r="J2625">
        <v>5845</v>
      </c>
      <c r="K2625">
        <v>5706</v>
      </c>
      <c r="L2625">
        <v>5431</v>
      </c>
      <c r="M2625">
        <v>5260</v>
      </c>
      <c r="N2625">
        <v>5595</v>
      </c>
      <c r="O2625">
        <v>6229</v>
      </c>
      <c r="P2625">
        <v>6571</v>
      </c>
      <c r="Q2625">
        <v>6435</v>
      </c>
      <c r="R2625">
        <v>6327</v>
      </c>
      <c r="S2625">
        <v>5907</v>
      </c>
    </row>
    <row r="2626" spans="1:19" x14ac:dyDescent="0.25">
      <c r="A2626">
        <v>52512</v>
      </c>
      <c r="B2626" t="s">
        <v>3615</v>
      </c>
      <c r="C2626" t="s">
        <v>167</v>
      </c>
      <c r="D2626" t="s">
        <v>3448</v>
      </c>
      <c r="E2626">
        <v>-41.697899999999997</v>
      </c>
      <c r="F2626">
        <v>-5.1749999999999998</v>
      </c>
      <c r="G2626">
        <v>5683</v>
      </c>
      <c r="H2626">
        <v>5007</v>
      </c>
      <c r="I2626">
        <v>5237</v>
      </c>
      <c r="J2626">
        <v>5392</v>
      </c>
      <c r="K2626">
        <v>5245</v>
      </c>
      <c r="L2626">
        <v>5355</v>
      </c>
      <c r="M2626">
        <v>5398</v>
      </c>
      <c r="N2626">
        <v>5656</v>
      </c>
      <c r="O2626">
        <v>6318</v>
      </c>
      <c r="P2626">
        <v>6589</v>
      </c>
      <c r="Q2626">
        <v>6328</v>
      </c>
      <c r="R2626">
        <v>6094</v>
      </c>
      <c r="S2626">
        <v>5583</v>
      </c>
    </row>
    <row r="2627" spans="1:19" x14ac:dyDescent="0.25">
      <c r="A2627">
        <v>47587</v>
      </c>
      <c r="B2627" t="s">
        <v>826</v>
      </c>
      <c r="C2627" t="s">
        <v>167</v>
      </c>
      <c r="D2627" t="s">
        <v>792</v>
      </c>
      <c r="E2627">
        <v>-39.524999999999999</v>
      </c>
      <c r="F2627">
        <v>-6.5210999999999997</v>
      </c>
      <c r="G2627">
        <v>5819</v>
      </c>
      <c r="H2627">
        <v>5388</v>
      </c>
      <c r="I2627">
        <v>5591</v>
      </c>
      <c r="J2627">
        <v>5729</v>
      </c>
      <c r="K2627">
        <v>5482</v>
      </c>
      <c r="L2627">
        <v>5403</v>
      </c>
      <c r="M2627">
        <v>5394</v>
      </c>
      <c r="N2627">
        <v>5689</v>
      </c>
      <c r="O2627">
        <v>6389</v>
      </c>
      <c r="P2627">
        <v>6569</v>
      </c>
      <c r="Q2627">
        <v>6324</v>
      </c>
      <c r="R2627">
        <v>6201</v>
      </c>
      <c r="S2627">
        <v>5665</v>
      </c>
    </row>
    <row r="2628" spans="1:19" x14ac:dyDescent="0.25">
      <c r="A2628">
        <v>39053</v>
      </c>
      <c r="B2628" t="s">
        <v>3316</v>
      </c>
      <c r="C2628" t="s">
        <v>167</v>
      </c>
      <c r="D2628" t="s">
        <v>3284</v>
      </c>
      <c r="E2628">
        <v>-36.488900000000001</v>
      </c>
      <c r="F2628">
        <v>-8.7066999999999997</v>
      </c>
      <c r="G2628">
        <v>5303</v>
      </c>
      <c r="H2628">
        <v>5710</v>
      </c>
      <c r="I2628">
        <v>5699</v>
      </c>
      <c r="J2628">
        <v>5847</v>
      </c>
      <c r="K2628">
        <v>5387</v>
      </c>
      <c r="L2628">
        <v>4594</v>
      </c>
      <c r="M2628">
        <v>4159</v>
      </c>
      <c r="N2628">
        <v>4240</v>
      </c>
      <c r="O2628">
        <v>4920</v>
      </c>
      <c r="P2628">
        <v>5569</v>
      </c>
      <c r="Q2628">
        <v>5676</v>
      </c>
      <c r="R2628">
        <v>5996</v>
      </c>
      <c r="S2628">
        <v>5839</v>
      </c>
    </row>
    <row r="2629" spans="1:19" x14ac:dyDescent="0.25">
      <c r="A2629">
        <v>17262</v>
      </c>
      <c r="B2629" t="s">
        <v>387</v>
      </c>
      <c r="C2629" t="s">
        <v>167</v>
      </c>
      <c r="D2629" t="s">
        <v>375</v>
      </c>
      <c r="E2629">
        <v>-40.159300000000002</v>
      </c>
      <c r="F2629">
        <v>-16.843299999999999</v>
      </c>
      <c r="G2629">
        <v>4984</v>
      </c>
      <c r="H2629">
        <v>5441</v>
      </c>
      <c r="I2629">
        <v>5838</v>
      </c>
      <c r="J2629">
        <v>5521</v>
      </c>
      <c r="K2629">
        <v>5019</v>
      </c>
      <c r="L2629">
        <v>4419</v>
      </c>
      <c r="M2629">
        <v>4129</v>
      </c>
      <c r="N2629">
        <v>4232</v>
      </c>
      <c r="O2629">
        <v>4753</v>
      </c>
      <c r="P2629">
        <v>5203</v>
      </c>
      <c r="Q2629">
        <v>5005</v>
      </c>
      <c r="R2629">
        <v>4789</v>
      </c>
      <c r="S2629">
        <v>5461</v>
      </c>
    </row>
    <row r="2630" spans="1:19" x14ac:dyDescent="0.25">
      <c r="A2630">
        <v>49527</v>
      </c>
      <c r="B2630" t="s">
        <v>3833</v>
      </c>
      <c r="C2630" t="s">
        <v>167</v>
      </c>
      <c r="D2630" t="s">
        <v>3752</v>
      </c>
      <c r="E2630">
        <v>-37.020299999999999</v>
      </c>
      <c r="F2630">
        <v>-6.0354999999999999</v>
      </c>
      <c r="G2630">
        <v>5894</v>
      </c>
      <c r="H2630">
        <v>5766</v>
      </c>
      <c r="I2630">
        <v>5963</v>
      </c>
      <c r="J2630">
        <v>6157</v>
      </c>
      <c r="K2630">
        <v>5929</v>
      </c>
      <c r="L2630">
        <v>5526</v>
      </c>
      <c r="M2630">
        <v>5140</v>
      </c>
      <c r="N2630">
        <v>5384</v>
      </c>
      <c r="O2630">
        <v>6031</v>
      </c>
      <c r="P2630">
        <v>6407</v>
      </c>
      <c r="Q2630">
        <v>6360</v>
      </c>
      <c r="R2630">
        <v>6276</v>
      </c>
      <c r="S2630">
        <v>5794</v>
      </c>
    </row>
    <row r="2631" spans="1:19" x14ac:dyDescent="0.25">
      <c r="A2631">
        <v>29584</v>
      </c>
      <c r="B2631" t="s">
        <v>1615</v>
      </c>
      <c r="C2631" t="s">
        <v>167</v>
      </c>
      <c r="D2631" t="s">
        <v>1511</v>
      </c>
      <c r="E2631">
        <v>-58.770499999999998</v>
      </c>
      <c r="F2631">
        <v>-11.425000000000001</v>
      </c>
      <c r="G2631">
        <v>4851</v>
      </c>
      <c r="H2631">
        <v>4364</v>
      </c>
      <c r="I2631">
        <v>4447</v>
      </c>
      <c r="J2631">
        <v>4660</v>
      </c>
      <c r="K2631">
        <v>4741</v>
      </c>
      <c r="L2631">
        <v>4751</v>
      </c>
      <c r="M2631">
        <v>5064</v>
      </c>
      <c r="N2631">
        <v>5185</v>
      </c>
      <c r="O2631">
        <v>5594</v>
      </c>
      <c r="P2631">
        <v>5097</v>
      </c>
      <c r="Q2631">
        <v>5053</v>
      </c>
      <c r="R2631">
        <v>4639</v>
      </c>
      <c r="S2631">
        <v>4622</v>
      </c>
    </row>
    <row r="2632" spans="1:19" x14ac:dyDescent="0.25">
      <c r="A2632">
        <v>8154</v>
      </c>
      <c r="B2632" t="s">
        <v>1827</v>
      </c>
      <c r="C2632" t="s">
        <v>167</v>
      </c>
      <c r="D2632" t="s">
        <v>1727</v>
      </c>
      <c r="E2632">
        <v>-43.3401</v>
      </c>
      <c r="F2632">
        <v>-21.76</v>
      </c>
      <c r="G2632">
        <v>4728</v>
      </c>
      <c r="H2632">
        <v>4991</v>
      </c>
      <c r="I2632">
        <v>5552</v>
      </c>
      <c r="J2632">
        <v>4922</v>
      </c>
      <c r="K2632">
        <v>4671</v>
      </c>
      <c r="L2632">
        <v>4246</v>
      </c>
      <c r="M2632">
        <v>4229</v>
      </c>
      <c r="N2632">
        <v>4375</v>
      </c>
      <c r="O2632">
        <v>4985</v>
      </c>
      <c r="P2632">
        <v>4845</v>
      </c>
      <c r="Q2632">
        <v>4721</v>
      </c>
      <c r="R2632">
        <v>4363</v>
      </c>
      <c r="S2632">
        <v>4835</v>
      </c>
    </row>
    <row r="2633" spans="1:19" x14ac:dyDescent="0.25">
      <c r="A2633">
        <v>33119</v>
      </c>
      <c r="B2633" t="s">
        <v>3451</v>
      </c>
      <c r="C2633" t="s">
        <v>167</v>
      </c>
      <c r="D2633" t="s">
        <v>3448</v>
      </c>
      <c r="E2633">
        <v>-44.239100000000001</v>
      </c>
      <c r="F2633">
        <v>-10.327400000000001</v>
      </c>
      <c r="G2633">
        <v>5913</v>
      </c>
      <c r="H2633">
        <v>5599</v>
      </c>
      <c r="I2633">
        <v>5640</v>
      </c>
      <c r="J2633">
        <v>5704</v>
      </c>
      <c r="K2633">
        <v>5707</v>
      </c>
      <c r="L2633">
        <v>5812</v>
      </c>
      <c r="M2633">
        <v>5841</v>
      </c>
      <c r="N2633">
        <v>6105</v>
      </c>
      <c r="O2633">
        <v>6664</v>
      </c>
      <c r="P2633">
        <v>6719</v>
      </c>
      <c r="Q2633">
        <v>6059</v>
      </c>
      <c r="R2633">
        <v>5542</v>
      </c>
      <c r="S2633">
        <v>5565</v>
      </c>
    </row>
    <row r="2634" spans="1:19" x14ac:dyDescent="0.25">
      <c r="A2634">
        <v>1780</v>
      </c>
      <c r="B2634" t="s">
        <v>4098</v>
      </c>
      <c r="C2634" t="s">
        <v>167</v>
      </c>
      <c r="D2634" t="s">
        <v>3898</v>
      </c>
      <c r="E2634">
        <v>-53.677599999999998</v>
      </c>
      <c r="F2634">
        <v>-29.2303</v>
      </c>
      <c r="G2634">
        <v>4837</v>
      </c>
      <c r="H2634">
        <v>5599</v>
      </c>
      <c r="I2634">
        <v>5689</v>
      </c>
      <c r="J2634">
        <v>5453</v>
      </c>
      <c r="K2634">
        <v>4837</v>
      </c>
      <c r="L2634">
        <v>3970</v>
      </c>
      <c r="M2634">
        <v>3430</v>
      </c>
      <c r="N2634">
        <v>3795</v>
      </c>
      <c r="O2634">
        <v>4493</v>
      </c>
      <c r="P2634">
        <v>4363</v>
      </c>
      <c r="Q2634">
        <v>4961</v>
      </c>
      <c r="R2634">
        <v>5675</v>
      </c>
      <c r="S2634">
        <v>5776</v>
      </c>
    </row>
    <row r="2635" spans="1:19" x14ac:dyDescent="0.25">
      <c r="A2635">
        <v>7748</v>
      </c>
      <c r="B2635" t="s">
        <v>5029</v>
      </c>
      <c r="C2635" t="s">
        <v>167</v>
      </c>
      <c r="D2635" t="s">
        <v>4704</v>
      </c>
      <c r="E2635">
        <v>-49.786900000000003</v>
      </c>
      <c r="F2635">
        <v>-22.009</v>
      </c>
      <c r="G2635">
        <v>5263</v>
      </c>
      <c r="H2635">
        <v>5151</v>
      </c>
      <c r="I2635">
        <v>5611</v>
      </c>
      <c r="J2635">
        <v>5424</v>
      </c>
      <c r="K2635">
        <v>5461</v>
      </c>
      <c r="L2635">
        <v>4819</v>
      </c>
      <c r="M2635">
        <v>4636</v>
      </c>
      <c r="N2635">
        <v>4853</v>
      </c>
      <c r="O2635">
        <v>5631</v>
      </c>
      <c r="P2635">
        <v>5202</v>
      </c>
      <c r="Q2635">
        <v>5465</v>
      </c>
      <c r="R2635">
        <v>5424</v>
      </c>
      <c r="S2635">
        <v>5482</v>
      </c>
    </row>
    <row r="2636" spans="1:19" x14ac:dyDescent="0.25">
      <c r="A2636">
        <v>6161</v>
      </c>
      <c r="B2636" t="s">
        <v>4846</v>
      </c>
      <c r="C2636" t="s">
        <v>167</v>
      </c>
      <c r="D2636" t="s">
        <v>4704</v>
      </c>
      <c r="E2636">
        <v>-47.787199999999999</v>
      </c>
      <c r="F2636">
        <v>-23.088799999999999</v>
      </c>
      <c r="G2636">
        <v>5151</v>
      </c>
      <c r="H2636">
        <v>5060</v>
      </c>
      <c r="I2636">
        <v>5631</v>
      </c>
      <c r="J2636">
        <v>5395</v>
      </c>
      <c r="K2636">
        <v>5332</v>
      </c>
      <c r="L2636">
        <v>4670</v>
      </c>
      <c r="M2636">
        <v>4538</v>
      </c>
      <c r="N2636">
        <v>4580</v>
      </c>
      <c r="O2636">
        <v>5483</v>
      </c>
      <c r="P2636">
        <v>5137</v>
      </c>
      <c r="Q2636">
        <v>5271</v>
      </c>
      <c r="R2636">
        <v>5288</v>
      </c>
      <c r="S2636">
        <v>5431</v>
      </c>
    </row>
    <row r="2637" spans="1:19" x14ac:dyDescent="0.25">
      <c r="A2637">
        <v>62735</v>
      </c>
      <c r="B2637" t="s">
        <v>1497</v>
      </c>
      <c r="C2637" t="s">
        <v>167</v>
      </c>
      <c r="D2637" t="s">
        <v>1298</v>
      </c>
      <c r="E2637">
        <v>-46.071300000000001</v>
      </c>
      <c r="F2637">
        <v>-1.8783000000000001</v>
      </c>
      <c r="G2637">
        <v>4866</v>
      </c>
      <c r="H2637">
        <v>4496</v>
      </c>
      <c r="I2637">
        <v>4380</v>
      </c>
      <c r="J2637">
        <v>4352</v>
      </c>
      <c r="K2637">
        <v>4399</v>
      </c>
      <c r="L2637">
        <v>4550</v>
      </c>
      <c r="M2637">
        <v>4890</v>
      </c>
      <c r="N2637">
        <v>4981</v>
      </c>
      <c r="O2637">
        <v>5459</v>
      </c>
      <c r="P2637">
        <v>5675</v>
      </c>
      <c r="Q2637">
        <v>5362</v>
      </c>
      <c r="R2637">
        <v>5163</v>
      </c>
      <c r="S2637">
        <v>4684</v>
      </c>
    </row>
    <row r="2638" spans="1:19" x14ac:dyDescent="0.25">
      <c r="A2638">
        <v>45676</v>
      </c>
      <c r="B2638" t="s">
        <v>2817</v>
      </c>
      <c r="C2638" t="s">
        <v>167</v>
      </c>
      <c r="D2638" t="s">
        <v>2709</v>
      </c>
      <c r="E2638">
        <v>-36.716900000000003</v>
      </c>
      <c r="F2638">
        <v>-6.9931000000000001</v>
      </c>
      <c r="G2638">
        <v>5741</v>
      </c>
      <c r="H2638">
        <v>5754</v>
      </c>
      <c r="I2638">
        <v>5824</v>
      </c>
      <c r="J2638">
        <v>5950</v>
      </c>
      <c r="K2638">
        <v>5717</v>
      </c>
      <c r="L2638">
        <v>5237</v>
      </c>
      <c r="M2638">
        <v>4831</v>
      </c>
      <c r="N2638">
        <v>5112</v>
      </c>
      <c r="O2638">
        <v>5833</v>
      </c>
      <c r="P2638">
        <v>6270</v>
      </c>
      <c r="Q2638">
        <v>6289</v>
      </c>
      <c r="R2638">
        <v>6236</v>
      </c>
      <c r="S2638">
        <v>5835</v>
      </c>
    </row>
    <row r="2639" spans="1:19" x14ac:dyDescent="0.25">
      <c r="A2639">
        <v>38297</v>
      </c>
      <c r="B2639" t="s">
        <v>291</v>
      </c>
      <c r="C2639" t="s">
        <v>167</v>
      </c>
      <c r="D2639" t="s">
        <v>192</v>
      </c>
      <c r="E2639">
        <v>-35.553800000000003</v>
      </c>
      <c r="F2639">
        <v>-8.9414999999999996</v>
      </c>
      <c r="G2639">
        <v>5148</v>
      </c>
      <c r="H2639">
        <v>5408</v>
      </c>
      <c r="I2639">
        <v>5486</v>
      </c>
      <c r="J2639">
        <v>5735</v>
      </c>
      <c r="K2639">
        <v>5183</v>
      </c>
      <c r="L2639">
        <v>4513</v>
      </c>
      <c r="M2639">
        <v>4240</v>
      </c>
      <c r="N2639">
        <v>4246</v>
      </c>
      <c r="O2639">
        <v>4800</v>
      </c>
      <c r="P2639">
        <v>5406</v>
      </c>
      <c r="Q2639">
        <v>5478</v>
      </c>
      <c r="R2639">
        <v>5701</v>
      </c>
      <c r="S2639">
        <v>5576</v>
      </c>
    </row>
    <row r="2640" spans="1:19" x14ac:dyDescent="0.25">
      <c r="A2640">
        <v>48395</v>
      </c>
      <c r="B2640" t="s">
        <v>291</v>
      </c>
      <c r="C2640" t="s">
        <v>167</v>
      </c>
      <c r="D2640" t="s">
        <v>3752</v>
      </c>
      <c r="E2640">
        <v>-35.327300000000001</v>
      </c>
      <c r="F2640">
        <v>-6.2706999999999997</v>
      </c>
      <c r="G2640">
        <v>5552</v>
      </c>
      <c r="H2640">
        <v>5613</v>
      </c>
      <c r="I2640">
        <v>5858</v>
      </c>
      <c r="J2640">
        <v>6077</v>
      </c>
      <c r="K2640">
        <v>5560</v>
      </c>
      <c r="L2640">
        <v>5159</v>
      </c>
      <c r="M2640">
        <v>4683</v>
      </c>
      <c r="N2640">
        <v>4770</v>
      </c>
      <c r="O2640">
        <v>5527</v>
      </c>
      <c r="P2640">
        <v>5780</v>
      </c>
      <c r="Q2640">
        <v>5916</v>
      </c>
      <c r="R2640">
        <v>6042</v>
      </c>
      <c r="S2640">
        <v>5640</v>
      </c>
    </row>
    <row r="2641" spans="1:19" x14ac:dyDescent="0.25">
      <c r="A2641">
        <v>6054</v>
      </c>
      <c r="B2641" t="s">
        <v>4830</v>
      </c>
      <c r="C2641" t="s">
        <v>167</v>
      </c>
      <c r="D2641" t="s">
        <v>4704</v>
      </c>
      <c r="E2641">
        <v>-46.897799999999997</v>
      </c>
      <c r="F2641">
        <v>-23.185700000000001</v>
      </c>
      <c r="G2641">
        <v>5030</v>
      </c>
      <c r="H2641">
        <v>4932</v>
      </c>
      <c r="I2641">
        <v>5456</v>
      </c>
      <c r="J2641">
        <v>5229</v>
      </c>
      <c r="K2641">
        <v>5128</v>
      </c>
      <c r="L2641">
        <v>4571</v>
      </c>
      <c r="M2641">
        <v>4455</v>
      </c>
      <c r="N2641">
        <v>4540</v>
      </c>
      <c r="O2641">
        <v>5424</v>
      </c>
      <c r="P2641">
        <v>5044</v>
      </c>
      <c r="Q2641">
        <v>5172</v>
      </c>
      <c r="R2641">
        <v>5108</v>
      </c>
      <c r="S2641">
        <v>5295</v>
      </c>
    </row>
    <row r="2642" spans="1:19" x14ac:dyDescent="0.25">
      <c r="A2642">
        <v>5798</v>
      </c>
      <c r="B2642" t="s">
        <v>3201</v>
      </c>
      <c r="C2642" t="s">
        <v>167</v>
      </c>
      <c r="D2642" t="s">
        <v>2912</v>
      </c>
      <c r="E2642">
        <v>-50.25</v>
      </c>
      <c r="F2642">
        <v>-23.4361</v>
      </c>
      <c r="G2642">
        <v>5125</v>
      </c>
      <c r="H2642">
        <v>5162</v>
      </c>
      <c r="I2642">
        <v>5525</v>
      </c>
      <c r="J2642">
        <v>5364</v>
      </c>
      <c r="K2642">
        <v>5307</v>
      </c>
      <c r="L2642">
        <v>4597</v>
      </c>
      <c r="M2642">
        <v>4313</v>
      </c>
      <c r="N2642">
        <v>4548</v>
      </c>
      <c r="O2642">
        <v>5459</v>
      </c>
      <c r="P2642">
        <v>5068</v>
      </c>
      <c r="Q2642">
        <v>5213</v>
      </c>
      <c r="R2642">
        <v>5415</v>
      </c>
      <c r="S2642">
        <v>5533</v>
      </c>
    </row>
    <row r="2643" spans="1:19" x14ac:dyDescent="0.25">
      <c r="A2643">
        <v>34554</v>
      </c>
      <c r="B2643" t="s">
        <v>206</v>
      </c>
      <c r="C2643" t="s">
        <v>167</v>
      </c>
      <c r="D2643" t="s">
        <v>192</v>
      </c>
      <c r="E2643">
        <v>-36.480600000000003</v>
      </c>
      <c r="F2643">
        <v>-9.9074000000000009</v>
      </c>
      <c r="G2643">
        <v>5237</v>
      </c>
      <c r="H2643">
        <v>5634</v>
      </c>
      <c r="I2643">
        <v>5606</v>
      </c>
      <c r="J2643">
        <v>5812</v>
      </c>
      <c r="K2643">
        <v>5281</v>
      </c>
      <c r="L2643">
        <v>4581</v>
      </c>
      <c r="M2643">
        <v>4278</v>
      </c>
      <c r="N2643">
        <v>4285</v>
      </c>
      <c r="O2643">
        <v>4791</v>
      </c>
      <c r="P2643">
        <v>5421</v>
      </c>
      <c r="Q2643">
        <v>5537</v>
      </c>
      <c r="R2643">
        <v>5855</v>
      </c>
      <c r="S2643">
        <v>5764</v>
      </c>
    </row>
    <row r="2644" spans="1:19" x14ac:dyDescent="0.25">
      <c r="A2644">
        <v>8584</v>
      </c>
      <c r="B2644" t="s">
        <v>5100</v>
      </c>
      <c r="C2644" t="s">
        <v>167</v>
      </c>
      <c r="D2644" t="s">
        <v>4704</v>
      </c>
      <c r="E2644">
        <v>-51.434600000000003</v>
      </c>
      <c r="F2644">
        <v>-21.5108</v>
      </c>
      <c r="G2644">
        <v>5349</v>
      </c>
      <c r="H2644">
        <v>5330</v>
      </c>
      <c r="I2644">
        <v>5707</v>
      </c>
      <c r="J2644">
        <v>5623</v>
      </c>
      <c r="K2644">
        <v>5480</v>
      </c>
      <c r="L2644">
        <v>4954</v>
      </c>
      <c r="M2644">
        <v>4747</v>
      </c>
      <c r="N2644">
        <v>4889</v>
      </c>
      <c r="O2644">
        <v>5668</v>
      </c>
      <c r="P2644">
        <v>5227</v>
      </c>
      <c r="Q2644">
        <v>5450</v>
      </c>
      <c r="R2644">
        <v>5519</v>
      </c>
      <c r="S2644">
        <v>5594</v>
      </c>
    </row>
    <row r="2645" spans="1:19" x14ac:dyDescent="0.25">
      <c r="A2645">
        <v>39053</v>
      </c>
      <c r="B2645" t="s">
        <v>3315</v>
      </c>
      <c r="C2645" t="s">
        <v>167</v>
      </c>
      <c r="D2645" t="s">
        <v>3284</v>
      </c>
      <c r="E2645">
        <v>-36.418199999999999</v>
      </c>
      <c r="F2645">
        <v>-8.7119999999999997</v>
      </c>
      <c r="G2645">
        <v>5303</v>
      </c>
      <c r="H2645">
        <v>5710</v>
      </c>
      <c r="I2645">
        <v>5699</v>
      </c>
      <c r="J2645">
        <v>5847</v>
      </c>
      <c r="K2645">
        <v>5387</v>
      </c>
      <c r="L2645">
        <v>4594</v>
      </c>
      <c r="M2645">
        <v>4159</v>
      </c>
      <c r="N2645">
        <v>4240</v>
      </c>
      <c r="O2645">
        <v>4920</v>
      </c>
      <c r="P2645">
        <v>5569</v>
      </c>
      <c r="Q2645">
        <v>5676</v>
      </c>
      <c r="R2645">
        <v>5996</v>
      </c>
      <c r="S2645">
        <v>5839</v>
      </c>
    </row>
    <row r="2646" spans="1:19" x14ac:dyDescent="0.25">
      <c r="A2646">
        <v>3583</v>
      </c>
      <c r="B2646" t="s">
        <v>4682</v>
      </c>
      <c r="C2646" t="s">
        <v>167</v>
      </c>
      <c r="D2646" t="s">
        <v>4434</v>
      </c>
      <c r="E2646">
        <v>-52.730200000000004</v>
      </c>
      <c r="F2646">
        <v>-26.395499999999998</v>
      </c>
      <c r="G2646">
        <v>4895</v>
      </c>
      <c r="H2646">
        <v>5446</v>
      </c>
      <c r="I2646">
        <v>5375</v>
      </c>
      <c r="J2646">
        <v>5375</v>
      </c>
      <c r="K2646">
        <v>4938</v>
      </c>
      <c r="L2646">
        <v>4187</v>
      </c>
      <c r="M2646">
        <v>3794</v>
      </c>
      <c r="N2646">
        <v>4100</v>
      </c>
      <c r="O2646">
        <v>4969</v>
      </c>
      <c r="P2646">
        <v>4595</v>
      </c>
      <c r="Q2646">
        <v>5029</v>
      </c>
      <c r="R2646">
        <v>5497</v>
      </c>
      <c r="S2646">
        <v>5434</v>
      </c>
    </row>
    <row r="2647" spans="1:19" x14ac:dyDescent="0.25">
      <c r="A2647">
        <v>4966</v>
      </c>
      <c r="B2647" t="s">
        <v>4720</v>
      </c>
      <c r="C2647" t="s">
        <v>167</v>
      </c>
      <c r="D2647" t="s">
        <v>4704</v>
      </c>
      <c r="E2647">
        <v>-47.634999999999998</v>
      </c>
      <c r="F2647">
        <v>-24.321000000000002</v>
      </c>
      <c r="G2647">
        <v>4145</v>
      </c>
      <c r="H2647">
        <v>4671</v>
      </c>
      <c r="I2647">
        <v>5077</v>
      </c>
      <c r="J2647">
        <v>4579</v>
      </c>
      <c r="K2647">
        <v>4395</v>
      </c>
      <c r="L2647">
        <v>3747</v>
      </c>
      <c r="M2647">
        <v>3454</v>
      </c>
      <c r="N2647">
        <v>3373</v>
      </c>
      <c r="O2647">
        <v>3960</v>
      </c>
      <c r="P2647">
        <v>3681</v>
      </c>
      <c r="Q2647">
        <v>3741</v>
      </c>
      <c r="R2647">
        <v>4314</v>
      </c>
      <c r="S2647">
        <v>4749</v>
      </c>
    </row>
    <row r="2648" spans="1:19" x14ac:dyDescent="0.25">
      <c r="A2648">
        <v>5309</v>
      </c>
      <c r="B2648" t="s">
        <v>4738</v>
      </c>
      <c r="C2648" t="s">
        <v>167</v>
      </c>
      <c r="D2648" t="s">
        <v>4704</v>
      </c>
      <c r="E2648">
        <v>-47.0657</v>
      </c>
      <c r="F2648">
        <v>-23.924900000000001</v>
      </c>
      <c r="G2648">
        <v>4424</v>
      </c>
      <c r="H2648">
        <v>4499</v>
      </c>
      <c r="I2648">
        <v>5049</v>
      </c>
      <c r="J2648">
        <v>4649</v>
      </c>
      <c r="K2648">
        <v>4557</v>
      </c>
      <c r="L2648">
        <v>4079</v>
      </c>
      <c r="M2648">
        <v>3962</v>
      </c>
      <c r="N2648">
        <v>3941</v>
      </c>
      <c r="O2648">
        <v>4734</v>
      </c>
      <c r="P2648">
        <v>4211</v>
      </c>
      <c r="Q2648">
        <v>4164</v>
      </c>
      <c r="R2648">
        <v>4448</v>
      </c>
      <c r="S2648">
        <v>4792</v>
      </c>
    </row>
    <row r="2649" spans="1:19" x14ac:dyDescent="0.25">
      <c r="A2649">
        <v>17228</v>
      </c>
      <c r="B2649" t="s">
        <v>2463</v>
      </c>
      <c r="C2649" t="s">
        <v>167</v>
      </c>
      <c r="D2649" t="s">
        <v>1727</v>
      </c>
      <c r="E2649">
        <v>-43.586799999999997</v>
      </c>
      <c r="F2649">
        <v>-16.847799999999999</v>
      </c>
      <c r="G2649">
        <v>5710</v>
      </c>
      <c r="H2649">
        <v>5737</v>
      </c>
      <c r="I2649">
        <v>6191</v>
      </c>
      <c r="J2649">
        <v>5622</v>
      </c>
      <c r="K2649">
        <v>5714</v>
      </c>
      <c r="L2649">
        <v>5491</v>
      </c>
      <c r="M2649">
        <v>5344</v>
      </c>
      <c r="N2649">
        <v>5579</v>
      </c>
      <c r="O2649">
        <v>6148</v>
      </c>
      <c r="P2649">
        <v>6272</v>
      </c>
      <c r="Q2649">
        <v>5845</v>
      </c>
      <c r="R2649">
        <v>5060</v>
      </c>
      <c r="S2649">
        <v>5523</v>
      </c>
    </row>
    <row r="2650" spans="1:19" x14ac:dyDescent="0.25">
      <c r="A2650">
        <v>4837</v>
      </c>
      <c r="B2650" t="s">
        <v>3085</v>
      </c>
      <c r="C2650" t="s">
        <v>167</v>
      </c>
      <c r="D2650" t="s">
        <v>2912</v>
      </c>
      <c r="E2650">
        <v>-52.841799999999999</v>
      </c>
      <c r="F2650">
        <v>-24.421299999999999</v>
      </c>
      <c r="G2650">
        <v>5042</v>
      </c>
      <c r="H2650">
        <v>5541</v>
      </c>
      <c r="I2650">
        <v>5368</v>
      </c>
      <c r="J2650">
        <v>5406</v>
      </c>
      <c r="K2650">
        <v>5196</v>
      </c>
      <c r="L2650">
        <v>4427</v>
      </c>
      <c r="M2650">
        <v>4079</v>
      </c>
      <c r="N2650">
        <v>4267</v>
      </c>
      <c r="O2650">
        <v>5124</v>
      </c>
      <c r="P2650">
        <v>4872</v>
      </c>
      <c r="Q2650">
        <v>5137</v>
      </c>
      <c r="R2650">
        <v>5454</v>
      </c>
      <c r="S2650">
        <v>5638</v>
      </c>
    </row>
    <row r="2651" spans="1:19" x14ac:dyDescent="0.25">
      <c r="A2651">
        <v>39056</v>
      </c>
      <c r="B2651" t="s">
        <v>3319</v>
      </c>
      <c r="C2651" t="s">
        <v>167</v>
      </c>
      <c r="D2651" t="s">
        <v>3284</v>
      </c>
      <c r="E2651">
        <v>-36.134999999999998</v>
      </c>
      <c r="F2651">
        <v>-8.7075999999999993</v>
      </c>
      <c r="G2651">
        <v>5276</v>
      </c>
      <c r="H2651">
        <v>5603</v>
      </c>
      <c r="I2651">
        <v>5597</v>
      </c>
      <c r="J2651">
        <v>5760</v>
      </c>
      <c r="K2651">
        <v>5300</v>
      </c>
      <c r="L2651">
        <v>4643</v>
      </c>
      <c r="M2651">
        <v>4239</v>
      </c>
      <c r="N2651">
        <v>4304</v>
      </c>
      <c r="O2651">
        <v>4930</v>
      </c>
      <c r="P2651">
        <v>5547</v>
      </c>
      <c r="Q2651">
        <v>5675</v>
      </c>
      <c r="R2651">
        <v>5943</v>
      </c>
      <c r="S2651">
        <v>5771</v>
      </c>
    </row>
    <row r="2652" spans="1:19" x14ac:dyDescent="0.25">
      <c r="A2652">
        <v>37084</v>
      </c>
      <c r="B2652" t="s">
        <v>3319</v>
      </c>
      <c r="C2652" t="s">
        <v>167</v>
      </c>
      <c r="D2652" t="s">
        <v>3448</v>
      </c>
      <c r="E2652">
        <v>-43.130299999999998</v>
      </c>
      <c r="F2652">
        <v>-9.2254000000000005</v>
      </c>
      <c r="G2652">
        <v>5925</v>
      </c>
      <c r="H2652">
        <v>5678</v>
      </c>
      <c r="I2652">
        <v>5520</v>
      </c>
      <c r="J2652">
        <v>5582</v>
      </c>
      <c r="K2652">
        <v>5575</v>
      </c>
      <c r="L2652">
        <v>5651</v>
      </c>
      <c r="M2652">
        <v>5742</v>
      </c>
      <c r="N2652">
        <v>6136</v>
      </c>
      <c r="O2652">
        <v>6731</v>
      </c>
      <c r="P2652">
        <v>6769</v>
      </c>
      <c r="Q2652">
        <v>6329</v>
      </c>
      <c r="R2652">
        <v>5810</v>
      </c>
      <c r="S2652">
        <v>5579</v>
      </c>
    </row>
    <row r="2653" spans="1:19" x14ac:dyDescent="0.25">
      <c r="A2653">
        <v>44124</v>
      </c>
      <c r="B2653" t="s">
        <v>2754</v>
      </c>
      <c r="C2653" t="s">
        <v>167</v>
      </c>
      <c r="D2653" t="s">
        <v>2709</v>
      </c>
      <c r="E2653">
        <v>-35.238700000000001</v>
      </c>
      <c r="F2653">
        <v>-7.3586999999999998</v>
      </c>
      <c r="G2653">
        <v>5387</v>
      </c>
      <c r="H2653">
        <v>5430</v>
      </c>
      <c r="I2653">
        <v>5723</v>
      </c>
      <c r="J2653">
        <v>5868</v>
      </c>
      <c r="K2653">
        <v>5479</v>
      </c>
      <c r="L2653">
        <v>4878</v>
      </c>
      <c r="M2653">
        <v>4511</v>
      </c>
      <c r="N2653">
        <v>4626</v>
      </c>
      <c r="O2653">
        <v>5285</v>
      </c>
      <c r="P2653">
        <v>5642</v>
      </c>
      <c r="Q2653">
        <v>5700</v>
      </c>
      <c r="R2653">
        <v>5846</v>
      </c>
      <c r="S2653">
        <v>5655</v>
      </c>
    </row>
    <row r="2654" spans="1:19" x14ac:dyDescent="0.25">
      <c r="A2654">
        <v>43705</v>
      </c>
      <c r="B2654" t="s">
        <v>2735</v>
      </c>
      <c r="C2654" t="s">
        <v>167</v>
      </c>
      <c r="D2654" t="s">
        <v>2709</v>
      </c>
      <c r="E2654">
        <v>-37.8202</v>
      </c>
      <c r="F2654">
        <v>-7.5382999999999996</v>
      </c>
      <c r="G2654">
        <v>5911</v>
      </c>
      <c r="H2654">
        <v>5774</v>
      </c>
      <c r="I2654">
        <v>5906</v>
      </c>
      <c r="J2654">
        <v>6036</v>
      </c>
      <c r="K2654">
        <v>5954</v>
      </c>
      <c r="L2654">
        <v>5403</v>
      </c>
      <c r="M2654">
        <v>5104</v>
      </c>
      <c r="N2654">
        <v>5332</v>
      </c>
      <c r="O2654">
        <v>6065</v>
      </c>
      <c r="P2654">
        <v>6592</v>
      </c>
      <c r="Q2654">
        <v>6438</v>
      </c>
      <c r="R2654">
        <v>6399</v>
      </c>
      <c r="S2654">
        <v>5924</v>
      </c>
    </row>
    <row r="2655" spans="1:19" x14ac:dyDescent="0.25">
      <c r="A2655">
        <v>58005</v>
      </c>
      <c r="B2655" t="s">
        <v>340</v>
      </c>
      <c r="C2655" t="s">
        <v>167</v>
      </c>
      <c r="D2655" t="s">
        <v>312</v>
      </c>
      <c r="E2655">
        <v>-66.072299999999998</v>
      </c>
      <c r="F2655">
        <v>-3.4847999999999999</v>
      </c>
      <c r="G2655">
        <v>4368</v>
      </c>
      <c r="H2655">
        <v>4058</v>
      </c>
      <c r="I2655">
        <v>4337</v>
      </c>
      <c r="J2655">
        <v>4373</v>
      </c>
      <c r="K2655">
        <v>4194</v>
      </c>
      <c r="L2655">
        <v>3881</v>
      </c>
      <c r="M2655">
        <v>4135</v>
      </c>
      <c r="N2655">
        <v>4266</v>
      </c>
      <c r="O2655">
        <v>4834</v>
      </c>
      <c r="P2655">
        <v>4838</v>
      </c>
      <c r="Q2655">
        <v>4742</v>
      </c>
      <c r="R2655">
        <v>4532</v>
      </c>
      <c r="S2655">
        <v>4223</v>
      </c>
    </row>
    <row r="2656" spans="1:19" x14ac:dyDescent="0.25">
      <c r="A2656">
        <v>9144</v>
      </c>
      <c r="B2656" t="s">
        <v>1903</v>
      </c>
      <c r="C2656" t="s">
        <v>167</v>
      </c>
      <c r="D2656" t="s">
        <v>1727</v>
      </c>
      <c r="E2656">
        <v>-46.573900000000002</v>
      </c>
      <c r="F2656">
        <v>-21.2498</v>
      </c>
      <c r="G2656">
        <v>5112</v>
      </c>
      <c r="H2656">
        <v>4914</v>
      </c>
      <c r="I2656">
        <v>5345</v>
      </c>
      <c r="J2656">
        <v>4906</v>
      </c>
      <c r="K2656">
        <v>5186</v>
      </c>
      <c r="L2656">
        <v>4859</v>
      </c>
      <c r="M2656">
        <v>4779</v>
      </c>
      <c r="N2656">
        <v>5090</v>
      </c>
      <c r="O2656">
        <v>5914</v>
      </c>
      <c r="P2656">
        <v>5418</v>
      </c>
      <c r="Q2656">
        <v>5221</v>
      </c>
      <c r="R2656">
        <v>4817</v>
      </c>
      <c r="S2656">
        <v>4892</v>
      </c>
    </row>
    <row r="2657" spans="1:19" x14ac:dyDescent="0.25">
      <c r="A2657">
        <v>32977</v>
      </c>
      <c r="B2657" t="s">
        <v>1633</v>
      </c>
      <c r="C2657" t="s">
        <v>167</v>
      </c>
      <c r="D2657" t="s">
        <v>1511</v>
      </c>
      <c r="E2657">
        <v>-58.4985</v>
      </c>
      <c r="F2657">
        <v>-10.3377</v>
      </c>
      <c r="G2657">
        <v>4775</v>
      </c>
      <c r="H2657">
        <v>4223</v>
      </c>
      <c r="I2657">
        <v>4371</v>
      </c>
      <c r="J2657">
        <v>4589</v>
      </c>
      <c r="K2657">
        <v>4607</v>
      </c>
      <c r="L2657">
        <v>4731</v>
      </c>
      <c r="M2657">
        <v>5120</v>
      </c>
      <c r="N2657">
        <v>5232</v>
      </c>
      <c r="O2657">
        <v>5416</v>
      </c>
      <c r="P2657">
        <v>5001</v>
      </c>
      <c r="Q2657">
        <v>5028</v>
      </c>
      <c r="R2657">
        <v>4529</v>
      </c>
      <c r="S2657">
        <v>4456</v>
      </c>
    </row>
    <row r="2658" spans="1:19" x14ac:dyDescent="0.25">
      <c r="A2658">
        <v>61877</v>
      </c>
      <c r="B2658" t="s">
        <v>2630</v>
      </c>
      <c r="C2658" t="s">
        <v>167</v>
      </c>
      <c r="D2658" t="s">
        <v>2567</v>
      </c>
      <c r="E2658">
        <v>-56.089300000000001</v>
      </c>
      <c r="F2658">
        <v>-2.1638999999999999</v>
      </c>
      <c r="G2658">
        <v>4730</v>
      </c>
      <c r="H2658">
        <v>4280</v>
      </c>
      <c r="I2658">
        <v>4370</v>
      </c>
      <c r="J2658">
        <v>4381</v>
      </c>
      <c r="K2658">
        <v>4150</v>
      </c>
      <c r="L2658">
        <v>4250</v>
      </c>
      <c r="M2658">
        <v>4751</v>
      </c>
      <c r="N2658">
        <v>4713</v>
      </c>
      <c r="O2658">
        <v>5326</v>
      </c>
      <c r="P2658">
        <v>5298</v>
      </c>
      <c r="Q2658">
        <v>5408</v>
      </c>
      <c r="R2658">
        <v>5192</v>
      </c>
      <c r="S2658">
        <v>4646</v>
      </c>
    </row>
    <row r="2659" spans="1:19" x14ac:dyDescent="0.25">
      <c r="A2659">
        <v>18532</v>
      </c>
      <c r="B2659" t="s">
        <v>1526</v>
      </c>
      <c r="C2659" t="s">
        <v>167</v>
      </c>
      <c r="D2659" t="s">
        <v>1511</v>
      </c>
      <c r="E2659">
        <v>-54.8874</v>
      </c>
      <c r="F2659">
        <v>-16.053799999999999</v>
      </c>
      <c r="G2659">
        <v>5323</v>
      </c>
      <c r="H2659">
        <v>5025</v>
      </c>
      <c r="I2659">
        <v>5253</v>
      </c>
      <c r="J2659">
        <v>5260</v>
      </c>
      <c r="K2659">
        <v>5513</v>
      </c>
      <c r="L2659">
        <v>5334</v>
      </c>
      <c r="M2659">
        <v>5347</v>
      </c>
      <c r="N2659">
        <v>5395</v>
      </c>
      <c r="O2659">
        <v>6195</v>
      </c>
      <c r="P2659">
        <v>5377</v>
      </c>
      <c r="Q2659">
        <v>5059</v>
      </c>
      <c r="R2659">
        <v>5062</v>
      </c>
      <c r="S2659">
        <v>5056</v>
      </c>
    </row>
    <row r="2660" spans="1:19" x14ac:dyDescent="0.25">
      <c r="A2660">
        <v>30909</v>
      </c>
      <c r="B2660" t="s">
        <v>735</v>
      </c>
      <c r="C2660" t="s">
        <v>167</v>
      </c>
      <c r="D2660" t="s">
        <v>375</v>
      </c>
      <c r="E2660">
        <v>-41.970599999999997</v>
      </c>
      <c r="F2660">
        <v>-11.0435</v>
      </c>
      <c r="G2660">
        <v>5891</v>
      </c>
      <c r="H2660">
        <v>5941</v>
      </c>
      <c r="I2660">
        <v>5989</v>
      </c>
      <c r="J2660">
        <v>6031</v>
      </c>
      <c r="K2660">
        <v>5585</v>
      </c>
      <c r="L2660">
        <v>5354</v>
      </c>
      <c r="M2660">
        <v>5320</v>
      </c>
      <c r="N2660">
        <v>5507</v>
      </c>
      <c r="O2660">
        <v>6187</v>
      </c>
      <c r="P2660">
        <v>6575</v>
      </c>
      <c r="Q2660">
        <v>6266</v>
      </c>
      <c r="R2660">
        <v>5989</v>
      </c>
      <c r="S2660">
        <v>5946</v>
      </c>
    </row>
    <row r="2661" spans="1:19" x14ac:dyDescent="0.25">
      <c r="A2661">
        <v>18999</v>
      </c>
      <c r="B2661" t="s">
        <v>735</v>
      </c>
      <c r="C2661" t="s">
        <v>167</v>
      </c>
      <c r="D2661" t="s">
        <v>1058</v>
      </c>
      <c r="E2661">
        <v>-50.867199999999997</v>
      </c>
      <c r="F2661">
        <v>-15.866300000000001</v>
      </c>
      <c r="G2661">
        <v>5459</v>
      </c>
      <c r="H2661">
        <v>5055</v>
      </c>
      <c r="I2661">
        <v>5414</v>
      </c>
      <c r="J2661">
        <v>5465</v>
      </c>
      <c r="K2661">
        <v>5840</v>
      </c>
      <c r="L2661">
        <v>5632</v>
      </c>
      <c r="M2661">
        <v>5475</v>
      </c>
      <c r="N2661">
        <v>5443</v>
      </c>
      <c r="O2661">
        <v>6042</v>
      </c>
      <c r="P2661">
        <v>5637</v>
      </c>
      <c r="Q2661">
        <v>5451</v>
      </c>
      <c r="R2661">
        <v>5035</v>
      </c>
      <c r="S2661">
        <v>5013</v>
      </c>
    </row>
    <row r="2662" spans="1:19" x14ac:dyDescent="0.25">
      <c r="A2662">
        <v>5564</v>
      </c>
      <c r="B2662" t="s">
        <v>735</v>
      </c>
      <c r="C2662" t="s">
        <v>167</v>
      </c>
      <c r="D2662" t="s">
        <v>2912</v>
      </c>
      <c r="E2662">
        <v>-52.469700000000003</v>
      </c>
      <c r="F2662">
        <v>-23.622399999999999</v>
      </c>
      <c r="G2662">
        <v>5148</v>
      </c>
      <c r="H2662">
        <v>5407</v>
      </c>
      <c r="I2662">
        <v>5564</v>
      </c>
      <c r="J2662">
        <v>5590</v>
      </c>
      <c r="K2662">
        <v>5286</v>
      </c>
      <c r="L2662">
        <v>4566</v>
      </c>
      <c r="M2662">
        <v>4259</v>
      </c>
      <c r="N2662">
        <v>4462</v>
      </c>
      <c r="O2662">
        <v>5262</v>
      </c>
      <c r="P2662">
        <v>4995</v>
      </c>
      <c r="Q2662">
        <v>5233</v>
      </c>
      <c r="R2662">
        <v>5540</v>
      </c>
      <c r="S2662">
        <v>5617</v>
      </c>
    </row>
    <row r="2663" spans="1:19" x14ac:dyDescent="0.25">
      <c r="A2663">
        <v>20619</v>
      </c>
      <c r="B2663" t="s">
        <v>412</v>
      </c>
      <c r="C2663" t="s">
        <v>167</v>
      </c>
      <c r="D2663" t="s">
        <v>375</v>
      </c>
      <c r="E2663">
        <v>-39.494100000000003</v>
      </c>
      <c r="F2663">
        <v>-15.188000000000001</v>
      </c>
      <c r="G2663">
        <v>4786</v>
      </c>
      <c r="H2663">
        <v>5162</v>
      </c>
      <c r="I2663">
        <v>5458</v>
      </c>
      <c r="J2663">
        <v>5343</v>
      </c>
      <c r="K2663">
        <v>4814</v>
      </c>
      <c r="L2663">
        <v>4305</v>
      </c>
      <c r="M2663">
        <v>4000</v>
      </c>
      <c r="N2663">
        <v>4196</v>
      </c>
      <c r="O2663">
        <v>4585</v>
      </c>
      <c r="P2663">
        <v>4864</v>
      </c>
      <c r="Q2663">
        <v>4777</v>
      </c>
      <c r="R2663">
        <v>4654</v>
      </c>
      <c r="S2663">
        <v>5270</v>
      </c>
    </row>
    <row r="2664" spans="1:19" x14ac:dyDescent="0.25">
      <c r="A2664">
        <v>24282</v>
      </c>
      <c r="B2664" t="s">
        <v>517</v>
      </c>
      <c r="C2664" t="s">
        <v>167</v>
      </c>
      <c r="D2664" t="s">
        <v>375</v>
      </c>
      <c r="E2664">
        <v>-41.5916</v>
      </c>
      <c r="F2664">
        <v>-13.516</v>
      </c>
      <c r="G2664">
        <v>5472</v>
      </c>
      <c r="H2664">
        <v>5748</v>
      </c>
      <c r="I2664">
        <v>5951</v>
      </c>
      <c r="J2664">
        <v>5785</v>
      </c>
      <c r="K2664">
        <v>5191</v>
      </c>
      <c r="L2664">
        <v>4848</v>
      </c>
      <c r="M2664">
        <v>4578</v>
      </c>
      <c r="N2664">
        <v>4772</v>
      </c>
      <c r="O2664">
        <v>5449</v>
      </c>
      <c r="P2664">
        <v>6082</v>
      </c>
      <c r="Q2664">
        <v>5937</v>
      </c>
      <c r="R2664">
        <v>5441</v>
      </c>
      <c r="S2664">
        <v>5887</v>
      </c>
    </row>
    <row r="2665" spans="1:19" x14ac:dyDescent="0.25">
      <c r="A2665">
        <v>60425</v>
      </c>
      <c r="B2665" t="s">
        <v>359</v>
      </c>
      <c r="C2665" t="s">
        <v>167</v>
      </c>
      <c r="D2665" t="s">
        <v>312</v>
      </c>
      <c r="E2665">
        <v>-66.769599999999997</v>
      </c>
      <c r="F2665">
        <v>-2.7490000000000001</v>
      </c>
      <c r="G2665">
        <v>4494</v>
      </c>
      <c r="H2665">
        <v>4301</v>
      </c>
      <c r="I2665">
        <v>4655</v>
      </c>
      <c r="J2665">
        <v>4505</v>
      </c>
      <c r="K2665">
        <v>4319</v>
      </c>
      <c r="L2665">
        <v>3966</v>
      </c>
      <c r="M2665">
        <v>4232</v>
      </c>
      <c r="N2665">
        <v>4196</v>
      </c>
      <c r="O2665">
        <v>4851</v>
      </c>
      <c r="P2665">
        <v>5009</v>
      </c>
      <c r="Q2665">
        <v>4866</v>
      </c>
      <c r="R2665">
        <v>4649</v>
      </c>
      <c r="S2665">
        <v>4379</v>
      </c>
    </row>
    <row r="2666" spans="1:19" x14ac:dyDescent="0.25">
      <c r="A2666">
        <v>6350</v>
      </c>
      <c r="B2666" t="s">
        <v>1662</v>
      </c>
      <c r="C2666" t="s">
        <v>167</v>
      </c>
      <c r="D2666" t="s">
        <v>1651</v>
      </c>
      <c r="E2666">
        <v>-54.6066</v>
      </c>
      <c r="F2666">
        <v>-22.860099999999999</v>
      </c>
      <c r="G2666">
        <v>5076</v>
      </c>
      <c r="H2666">
        <v>5310</v>
      </c>
      <c r="I2666">
        <v>5489</v>
      </c>
      <c r="J2666">
        <v>5573</v>
      </c>
      <c r="K2666">
        <v>5093</v>
      </c>
      <c r="L2666">
        <v>4414</v>
      </c>
      <c r="M2666">
        <v>4186</v>
      </c>
      <c r="N2666">
        <v>4323</v>
      </c>
      <c r="O2666">
        <v>5243</v>
      </c>
      <c r="P2666">
        <v>5013</v>
      </c>
      <c r="Q2666">
        <v>5225</v>
      </c>
      <c r="R2666">
        <v>5438</v>
      </c>
      <c r="S2666">
        <v>5608</v>
      </c>
    </row>
    <row r="2667" spans="1:19" x14ac:dyDescent="0.25">
      <c r="A2667">
        <v>22501</v>
      </c>
      <c r="B2667" t="s">
        <v>2565</v>
      </c>
      <c r="C2667" t="s">
        <v>167</v>
      </c>
      <c r="D2667" t="s">
        <v>1727</v>
      </c>
      <c r="E2667">
        <v>-44.16</v>
      </c>
      <c r="F2667">
        <v>-14.2667</v>
      </c>
      <c r="G2667">
        <v>5981</v>
      </c>
      <c r="H2667">
        <v>6020</v>
      </c>
      <c r="I2667">
        <v>6280</v>
      </c>
      <c r="J2667">
        <v>6002</v>
      </c>
      <c r="K2667">
        <v>6094</v>
      </c>
      <c r="L2667">
        <v>5777</v>
      </c>
      <c r="M2667">
        <v>5636</v>
      </c>
      <c r="N2667">
        <v>6026</v>
      </c>
      <c r="O2667">
        <v>6326</v>
      </c>
      <c r="P2667">
        <v>6384</v>
      </c>
      <c r="Q2667">
        <v>6095</v>
      </c>
      <c r="R2667">
        <v>5365</v>
      </c>
      <c r="S2667">
        <v>5766</v>
      </c>
    </row>
    <row r="2668" spans="1:19" x14ac:dyDescent="0.25">
      <c r="A2668">
        <v>5362</v>
      </c>
      <c r="B2668" t="s">
        <v>3147</v>
      </c>
      <c r="C2668" t="s">
        <v>167</v>
      </c>
      <c r="D2668" t="s">
        <v>2912</v>
      </c>
      <c r="E2668">
        <v>-51.6691</v>
      </c>
      <c r="F2668">
        <v>-23.819299999999998</v>
      </c>
      <c r="G2668">
        <v>5085</v>
      </c>
      <c r="H2668">
        <v>5229</v>
      </c>
      <c r="I2668">
        <v>5448</v>
      </c>
      <c r="J2668">
        <v>5473</v>
      </c>
      <c r="K2668">
        <v>5257</v>
      </c>
      <c r="L2668">
        <v>4483</v>
      </c>
      <c r="M2668">
        <v>4247</v>
      </c>
      <c r="N2668">
        <v>4450</v>
      </c>
      <c r="O2668">
        <v>5374</v>
      </c>
      <c r="P2668">
        <v>4992</v>
      </c>
      <c r="Q2668">
        <v>5146</v>
      </c>
      <c r="R2668">
        <v>5440</v>
      </c>
      <c r="S2668">
        <v>5481</v>
      </c>
    </row>
    <row r="2669" spans="1:19" x14ac:dyDescent="0.25">
      <c r="A2669">
        <v>44222</v>
      </c>
      <c r="B2669" t="s">
        <v>317</v>
      </c>
      <c r="C2669" t="s">
        <v>167</v>
      </c>
      <c r="D2669" t="s">
        <v>312</v>
      </c>
      <c r="E2669">
        <v>-64.795199999999994</v>
      </c>
      <c r="F2669">
        <v>-7.2645</v>
      </c>
      <c r="G2669">
        <v>4459</v>
      </c>
      <c r="H2669">
        <v>4032</v>
      </c>
      <c r="I2669">
        <v>4286</v>
      </c>
      <c r="J2669">
        <v>4278</v>
      </c>
      <c r="K2669">
        <v>4285</v>
      </c>
      <c r="L2669">
        <v>4010</v>
      </c>
      <c r="M2669">
        <v>4517</v>
      </c>
      <c r="N2669">
        <v>4644</v>
      </c>
      <c r="O2669">
        <v>5070</v>
      </c>
      <c r="P2669">
        <v>5008</v>
      </c>
      <c r="Q2669">
        <v>4767</v>
      </c>
      <c r="R2669">
        <v>4455</v>
      </c>
      <c r="S2669">
        <v>4150</v>
      </c>
    </row>
    <row r="2670" spans="1:19" x14ac:dyDescent="0.25">
      <c r="A2670">
        <v>3114</v>
      </c>
      <c r="B2670" t="s">
        <v>4529</v>
      </c>
      <c r="C2670" t="s">
        <v>167</v>
      </c>
      <c r="D2670" t="s">
        <v>4434</v>
      </c>
      <c r="E2670">
        <v>-51.558100000000003</v>
      </c>
      <c r="F2670">
        <v>-27.258400000000002</v>
      </c>
      <c r="G2670">
        <v>4821</v>
      </c>
      <c r="H2670">
        <v>5372</v>
      </c>
      <c r="I2670">
        <v>5360</v>
      </c>
      <c r="J2670">
        <v>5408</v>
      </c>
      <c r="K2670">
        <v>4912</v>
      </c>
      <c r="L2670">
        <v>4013</v>
      </c>
      <c r="M2670">
        <v>3645</v>
      </c>
      <c r="N2670">
        <v>3959</v>
      </c>
      <c r="O2670">
        <v>4679</v>
      </c>
      <c r="P2670">
        <v>4451</v>
      </c>
      <c r="Q2670">
        <v>4930</v>
      </c>
      <c r="R2670">
        <v>5601</v>
      </c>
      <c r="S2670">
        <v>5529</v>
      </c>
    </row>
    <row r="2671" spans="1:19" x14ac:dyDescent="0.25">
      <c r="A2671">
        <v>15695</v>
      </c>
      <c r="B2671" t="s">
        <v>2419</v>
      </c>
      <c r="C2671" t="s">
        <v>167</v>
      </c>
      <c r="D2671" t="s">
        <v>1727</v>
      </c>
      <c r="E2671">
        <v>-41.749200000000002</v>
      </c>
      <c r="F2671">
        <v>-17.628399999999999</v>
      </c>
      <c r="G2671">
        <v>5007</v>
      </c>
      <c r="H2671">
        <v>5431</v>
      </c>
      <c r="I2671">
        <v>5947</v>
      </c>
      <c r="J2671">
        <v>5342</v>
      </c>
      <c r="K2671">
        <v>4993</v>
      </c>
      <c r="L2671">
        <v>4477</v>
      </c>
      <c r="M2671">
        <v>4261</v>
      </c>
      <c r="N2671">
        <v>4399</v>
      </c>
      <c r="O2671">
        <v>4995</v>
      </c>
      <c r="P2671">
        <v>5222</v>
      </c>
      <c r="Q2671">
        <v>5215</v>
      </c>
      <c r="R2671">
        <v>4617</v>
      </c>
      <c r="S2671">
        <v>5189</v>
      </c>
    </row>
    <row r="2672" spans="1:19" x14ac:dyDescent="0.25">
      <c r="A2672">
        <v>12975</v>
      </c>
      <c r="B2672" t="s">
        <v>1716</v>
      </c>
      <c r="C2672" t="s">
        <v>167</v>
      </c>
      <c r="D2672" t="s">
        <v>1651</v>
      </c>
      <c r="E2672">
        <v>-57.597700000000003</v>
      </c>
      <c r="F2672">
        <v>-19.0093</v>
      </c>
      <c r="G2672">
        <v>5138</v>
      </c>
      <c r="H2672">
        <v>5203</v>
      </c>
      <c r="I2672">
        <v>5310</v>
      </c>
      <c r="J2672">
        <v>5368</v>
      </c>
      <c r="K2672">
        <v>5503</v>
      </c>
      <c r="L2672">
        <v>4553</v>
      </c>
      <c r="M2672">
        <v>4535</v>
      </c>
      <c r="N2672">
        <v>4742</v>
      </c>
      <c r="O2672">
        <v>5356</v>
      </c>
      <c r="P2672">
        <v>5046</v>
      </c>
      <c r="Q2672">
        <v>5325</v>
      </c>
      <c r="R2672">
        <v>5277</v>
      </c>
      <c r="S2672">
        <v>5437</v>
      </c>
    </row>
    <row r="2673" spans="1:19" x14ac:dyDescent="0.25">
      <c r="A2673">
        <v>23841</v>
      </c>
      <c r="B2673" t="s">
        <v>504</v>
      </c>
      <c r="C2673" t="s">
        <v>167</v>
      </c>
      <c r="D2673" t="s">
        <v>375</v>
      </c>
      <c r="E2673">
        <v>-40.212400000000002</v>
      </c>
      <c r="F2673">
        <v>-13.656000000000001</v>
      </c>
      <c r="G2673">
        <v>4950</v>
      </c>
      <c r="H2673">
        <v>5412</v>
      </c>
      <c r="I2673">
        <v>5660</v>
      </c>
      <c r="J2673">
        <v>5495</v>
      </c>
      <c r="K2673">
        <v>4731</v>
      </c>
      <c r="L2673">
        <v>4329</v>
      </c>
      <c r="M2673">
        <v>3995</v>
      </c>
      <c r="N2673">
        <v>4155</v>
      </c>
      <c r="O2673">
        <v>4619</v>
      </c>
      <c r="P2673">
        <v>5347</v>
      </c>
      <c r="Q2673">
        <v>5167</v>
      </c>
      <c r="R2673">
        <v>5059</v>
      </c>
      <c r="S2673">
        <v>5434</v>
      </c>
    </row>
    <row r="2674" spans="1:19" x14ac:dyDescent="0.25">
      <c r="A2674">
        <v>14525</v>
      </c>
      <c r="B2674" t="s">
        <v>2381</v>
      </c>
      <c r="C2674" t="s">
        <v>167</v>
      </c>
      <c r="D2674" t="s">
        <v>1727</v>
      </c>
      <c r="E2674">
        <v>-46.806699999999999</v>
      </c>
      <c r="F2674">
        <v>-18.176400000000001</v>
      </c>
      <c r="G2674">
        <v>5622</v>
      </c>
      <c r="H2674">
        <v>5288</v>
      </c>
      <c r="I2674">
        <v>5833</v>
      </c>
      <c r="J2674">
        <v>5315</v>
      </c>
      <c r="K2674">
        <v>5719</v>
      </c>
      <c r="L2674">
        <v>5603</v>
      </c>
      <c r="M2674">
        <v>5506</v>
      </c>
      <c r="N2674">
        <v>5782</v>
      </c>
      <c r="O2674">
        <v>6480</v>
      </c>
      <c r="P2674">
        <v>6056</v>
      </c>
      <c r="Q2674">
        <v>5653</v>
      </c>
      <c r="R2674">
        <v>5058</v>
      </c>
      <c r="S2674">
        <v>5169</v>
      </c>
    </row>
    <row r="2675" spans="1:19" x14ac:dyDescent="0.25">
      <c r="A2675">
        <v>31261</v>
      </c>
      <c r="B2675" t="s">
        <v>5319</v>
      </c>
      <c r="C2675" t="s">
        <v>167</v>
      </c>
      <c r="D2675" t="s">
        <v>5304</v>
      </c>
      <c r="E2675">
        <v>-37.6693</v>
      </c>
      <c r="F2675">
        <v>-10.914099999999999</v>
      </c>
      <c r="G2675">
        <v>5223</v>
      </c>
      <c r="H2675">
        <v>5685</v>
      </c>
      <c r="I2675">
        <v>5740</v>
      </c>
      <c r="J2675">
        <v>5837</v>
      </c>
      <c r="K2675">
        <v>5210</v>
      </c>
      <c r="L2675">
        <v>4491</v>
      </c>
      <c r="M2675">
        <v>4247</v>
      </c>
      <c r="N2675">
        <v>4372</v>
      </c>
      <c r="O2675">
        <v>4735</v>
      </c>
      <c r="P2675">
        <v>5373</v>
      </c>
      <c r="Q2675">
        <v>5504</v>
      </c>
      <c r="R2675">
        <v>5741</v>
      </c>
      <c r="S2675">
        <v>5738</v>
      </c>
    </row>
    <row r="2676" spans="1:19" x14ac:dyDescent="0.25">
      <c r="A2676">
        <v>2807</v>
      </c>
      <c r="B2676" t="s">
        <v>4489</v>
      </c>
      <c r="C2676" t="s">
        <v>167</v>
      </c>
      <c r="D2676" t="s">
        <v>4434</v>
      </c>
      <c r="E2676">
        <v>-50.326300000000003</v>
      </c>
      <c r="F2676">
        <v>-27.8154</v>
      </c>
      <c r="G2676">
        <v>4447</v>
      </c>
      <c r="H2676">
        <v>5121</v>
      </c>
      <c r="I2676">
        <v>5219</v>
      </c>
      <c r="J2676">
        <v>4880</v>
      </c>
      <c r="K2676">
        <v>4437</v>
      </c>
      <c r="L2676">
        <v>3703</v>
      </c>
      <c r="M2676">
        <v>3329</v>
      </c>
      <c r="N2676">
        <v>3600</v>
      </c>
      <c r="O2676">
        <v>4348</v>
      </c>
      <c r="P2676">
        <v>4031</v>
      </c>
      <c r="Q2676">
        <v>4343</v>
      </c>
      <c r="R2676">
        <v>5140</v>
      </c>
      <c r="S2676">
        <v>5213</v>
      </c>
    </row>
    <row r="2677" spans="1:19" x14ac:dyDescent="0.25">
      <c r="A2677">
        <v>54642</v>
      </c>
      <c r="B2677" t="s">
        <v>1380</v>
      </c>
      <c r="C2677" t="s">
        <v>167</v>
      </c>
      <c r="D2677" t="s">
        <v>1298</v>
      </c>
      <c r="E2677">
        <v>-45.134700000000002</v>
      </c>
      <c r="F2677">
        <v>-4.5586000000000002</v>
      </c>
      <c r="G2677">
        <v>5106</v>
      </c>
      <c r="H2677">
        <v>4497</v>
      </c>
      <c r="I2677">
        <v>4666</v>
      </c>
      <c r="J2677">
        <v>4872</v>
      </c>
      <c r="K2677">
        <v>4928</v>
      </c>
      <c r="L2677">
        <v>4883</v>
      </c>
      <c r="M2677">
        <v>5204</v>
      </c>
      <c r="N2677">
        <v>5382</v>
      </c>
      <c r="O2677">
        <v>5820</v>
      </c>
      <c r="P2677">
        <v>5955</v>
      </c>
      <c r="Q2677">
        <v>5451</v>
      </c>
      <c r="R2677">
        <v>4949</v>
      </c>
      <c r="S2677">
        <v>4666</v>
      </c>
    </row>
    <row r="2678" spans="1:19" x14ac:dyDescent="0.25">
      <c r="A2678">
        <v>54643</v>
      </c>
      <c r="B2678" t="s">
        <v>1381</v>
      </c>
      <c r="C2678" t="s">
        <v>167</v>
      </c>
      <c r="D2678" t="s">
        <v>1298</v>
      </c>
      <c r="E2678">
        <v>-45.056600000000003</v>
      </c>
      <c r="F2678">
        <v>-4.6077000000000004</v>
      </c>
      <c r="G2678">
        <v>5134</v>
      </c>
      <c r="H2678">
        <v>4503</v>
      </c>
      <c r="I2678">
        <v>4709</v>
      </c>
      <c r="J2678">
        <v>4869</v>
      </c>
      <c r="K2678">
        <v>4932</v>
      </c>
      <c r="L2678">
        <v>4919</v>
      </c>
      <c r="M2678">
        <v>5215</v>
      </c>
      <c r="N2678">
        <v>5394</v>
      </c>
      <c r="O2678">
        <v>5893</v>
      </c>
      <c r="P2678">
        <v>6011</v>
      </c>
      <c r="Q2678">
        <v>5457</v>
      </c>
      <c r="R2678">
        <v>4998</v>
      </c>
      <c r="S2678">
        <v>4703</v>
      </c>
    </row>
    <row r="2679" spans="1:19" x14ac:dyDescent="0.25">
      <c r="A2679">
        <v>54644</v>
      </c>
      <c r="B2679" t="s">
        <v>1382</v>
      </c>
      <c r="C2679" t="s">
        <v>167</v>
      </c>
      <c r="D2679" t="s">
        <v>1298</v>
      </c>
      <c r="E2679">
        <v>-44.9801</v>
      </c>
      <c r="F2679">
        <v>-4.6120999999999999</v>
      </c>
      <c r="G2679">
        <v>5152</v>
      </c>
      <c r="H2679">
        <v>4553</v>
      </c>
      <c r="I2679">
        <v>4749</v>
      </c>
      <c r="J2679">
        <v>4896</v>
      </c>
      <c r="K2679">
        <v>4919</v>
      </c>
      <c r="L2679">
        <v>4964</v>
      </c>
      <c r="M2679">
        <v>5184</v>
      </c>
      <c r="N2679">
        <v>5364</v>
      </c>
      <c r="O2679">
        <v>5880</v>
      </c>
      <c r="P2679">
        <v>6034</v>
      </c>
      <c r="Q2679">
        <v>5481</v>
      </c>
      <c r="R2679">
        <v>5018</v>
      </c>
      <c r="S2679">
        <v>4786</v>
      </c>
    </row>
    <row r="2680" spans="1:19" x14ac:dyDescent="0.25">
      <c r="A2680">
        <v>56637</v>
      </c>
      <c r="B2680" t="s">
        <v>1408</v>
      </c>
      <c r="C2680" t="s">
        <v>167</v>
      </c>
      <c r="D2680" t="s">
        <v>1298</v>
      </c>
      <c r="E2680">
        <v>-44.933799999999998</v>
      </c>
      <c r="F2680">
        <v>-4.0446</v>
      </c>
      <c r="G2680">
        <v>5174</v>
      </c>
      <c r="H2680">
        <v>4637</v>
      </c>
      <c r="I2680">
        <v>4773</v>
      </c>
      <c r="J2680">
        <v>4966</v>
      </c>
      <c r="K2680">
        <v>4945</v>
      </c>
      <c r="L2680">
        <v>4969</v>
      </c>
      <c r="M2680">
        <v>5155</v>
      </c>
      <c r="N2680">
        <v>5318</v>
      </c>
      <c r="O2680">
        <v>5804</v>
      </c>
      <c r="P2680">
        <v>6052</v>
      </c>
      <c r="Q2680">
        <v>5518</v>
      </c>
      <c r="R2680">
        <v>5072</v>
      </c>
      <c r="S2680">
        <v>4875</v>
      </c>
    </row>
    <row r="2681" spans="1:19" x14ac:dyDescent="0.25">
      <c r="A2681">
        <v>47219</v>
      </c>
      <c r="B2681" t="s">
        <v>2879</v>
      </c>
      <c r="C2681" t="s">
        <v>167</v>
      </c>
      <c r="D2681" t="s">
        <v>2709</v>
      </c>
      <c r="E2681">
        <v>-37.915599999999998</v>
      </c>
      <c r="F2681">
        <v>-6.5921000000000003</v>
      </c>
      <c r="G2681">
        <v>6008</v>
      </c>
      <c r="H2681">
        <v>5829</v>
      </c>
      <c r="I2681">
        <v>5930</v>
      </c>
      <c r="J2681">
        <v>6122</v>
      </c>
      <c r="K2681">
        <v>5961</v>
      </c>
      <c r="L2681">
        <v>5563</v>
      </c>
      <c r="M2681">
        <v>5284</v>
      </c>
      <c r="N2681">
        <v>5551</v>
      </c>
      <c r="O2681">
        <v>6244</v>
      </c>
      <c r="P2681">
        <v>6617</v>
      </c>
      <c r="Q2681">
        <v>6551</v>
      </c>
      <c r="R2681">
        <v>6477</v>
      </c>
      <c r="S2681">
        <v>5969</v>
      </c>
    </row>
    <row r="2682" spans="1:19" x14ac:dyDescent="0.25">
      <c r="A2682">
        <v>55013</v>
      </c>
      <c r="B2682" t="s">
        <v>3627</v>
      </c>
      <c r="C2682" t="s">
        <v>167</v>
      </c>
      <c r="D2682" t="s">
        <v>3448</v>
      </c>
      <c r="E2682">
        <v>-42.617899999999999</v>
      </c>
      <c r="F2682">
        <v>-4.5118999999999998</v>
      </c>
      <c r="G2682">
        <v>5633</v>
      </c>
      <c r="H2682">
        <v>4985</v>
      </c>
      <c r="I2682">
        <v>5113</v>
      </c>
      <c r="J2682">
        <v>5282</v>
      </c>
      <c r="K2682">
        <v>5194</v>
      </c>
      <c r="L2682">
        <v>5239</v>
      </c>
      <c r="M2682">
        <v>5488</v>
      </c>
      <c r="N2682">
        <v>5759</v>
      </c>
      <c r="O2682">
        <v>6219</v>
      </c>
      <c r="P2682">
        <v>6543</v>
      </c>
      <c r="Q2682">
        <v>6345</v>
      </c>
      <c r="R2682">
        <v>5971</v>
      </c>
      <c r="S2682">
        <v>5454</v>
      </c>
    </row>
    <row r="2683" spans="1:19" x14ac:dyDescent="0.25">
      <c r="A2683">
        <v>1575</v>
      </c>
      <c r="B2683" t="s">
        <v>4035</v>
      </c>
      <c r="C2683" t="s">
        <v>167</v>
      </c>
      <c r="D2683" t="s">
        <v>3898</v>
      </c>
      <c r="E2683">
        <v>-53.0139</v>
      </c>
      <c r="F2683">
        <v>-29.4893</v>
      </c>
      <c r="G2683">
        <v>4729</v>
      </c>
      <c r="H2683">
        <v>5461</v>
      </c>
      <c r="I2683">
        <v>5627</v>
      </c>
      <c r="J2683">
        <v>5341</v>
      </c>
      <c r="K2683">
        <v>4761</v>
      </c>
      <c r="L2683">
        <v>3857</v>
      </c>
      <c r="M2683">
        <v>3390</v>
      </c>
      <c r="N2683">
        <v>3674</v>
      </c>
      <c r="O2683">
        <v>4321</v>
      </c>
      <c r="P2683">
        <v>4130</v>
      </c>
      <c r="Q2683">
        <v>4886</v>
      </c>
      <c r="R2683">
        <v>5599</v>
      </c>
      <c r="S2683">
        <v>5708</v>
      </c>
    </row>
    <row r="2684" spans="1:19" x14ac:dyDescent="0.25">
      <c r="A2684">
        <v>34914</v>
      </c>
      <c r="B2684" t="s">
        <v>209</v>
      </c>
      <c r="C2684" t="s">
        <v>167</v>
      </c>
      <c r="D2684" t="s">
        <v>192</v>
      </c>
      <c r="E2684">
        <v>-36.740099999999998</v>
      </c>
      <c r="F2684">
        <v>-9.8293999999999997</v>
      </c>
      <c r="G2684">
        <v>5315</v>
      </c>
      <c r="H2684">
        <v>5698</v>
      </c>
      <c r="I2684">
        <v>5644</v>
      </c>
      <c r="J2684">
        <v>5864</v>
      </c>
      <c r="K2684">
        <v>5322</v>
      </c>
      <c r="L2684">
        <v>4548</v>
      </c>
      <c r="M2684">
        <v>4319</v>
      </c>
      <c r="N2684">
        <v>4441</v>
      </c>
      <c r="O2684">
        <v>4923</v>
      </c>
      <c r="P2684">
        <v>5518</v>
      </c>
      <c r="Q2684">
        <v>5674</v>
      </c>
      <c r="R2684">
        <v>5982</v>
      </c>
      <c r="S2684">
        <v>5853</v>
      </c>
    </row>
    <row r="2685" spans="1:19" x14ac:dyDescent="0.25">
      <c r="A2685">
        <v>31452</v>
      </c>
      <c r="B2685" t="s">
        <v>5407</v>
      </c>
      <c r="C2685" t="s">
        <v>167</v>
      </c>
      <c r="D2685" t="s">
        <v>5370</v>
      </c>
      <c r="E2685">
        <v>-49.621299999999998</v>
      </c>
      <c r="F2685">
        <v>-10.787599999999999</v>
      </c>
      <c r="G2685">
        <v>5271</v>
      </c>
      <c r="H2685">
        <v>4857</v>
      </c>
      <c r="I2685">
        <v>5014</v>
      </c>
      <c r="J2685">
        <v>4906</v>
      </c>
      <c r="K2685">
        <v>5150</v>
      </c>
      <c r="L2685">
        <v>5408</v>
      </c>
      <c r="M2685">
        <v>5525</v>
      </c>
      <c r="N2685">
        <v>5690</v>
      </c>
      <c r="O2685">
        <v>6154</v>
      </c>
      <c r="P2685">
        <v>5657</v>
      </c>
      <c r="Q2685">
        <v>5215</v>
      </c>
      <c r="R2685">
        <v>4877</v>
      </c>
      <c r="S2685">
        <v>4802</v>
      </c>
    </row>
    <row r="2686" spans="1:19" x14ac:dyDescent="0.25">
      <c r="A2686">
        <v>11269</v>
      </c>
      <c r="B2686" t="s">
        <v>2117</v>
      </c>
      <c r="C2686" t="s">
        <v>167</v>
      </c>
      <c r="D2686" t="s">
        <v>1727</v>
      </c>
      <c r="E2686">
        <v>-45.540500000000002</v>
      </c>
      <c r="F2686">
        <v>-20.0242</v>
      </c>
      <c r="G2686">
        <v>5452</v>
      </c>
      <c r="H2686">
        <v>5333</v>
      </c>
      <c r="I2686">
        <v>5784</v>
      </c>
      <c r="J2686">
        <v>5318</v>
      </c>
      <c r="K2686">
        <v>5607</v>
      </c>
      <c r="L2686">
        <v>5283</v>
      </c>
      <c r="M2686">
        <v>5193</v>
      </c>
      <c r="N2686">
        <v>5431</v>
      </c>
      <c r="O2686">
        <v>6158</v>
      </c>
      <c r="P2686">
        <v>5849</v>
      </c>
      <c r="Q2686">
        <v>5467</v>
      </c>
      <c r="R2686">
        <v>4897</v>
      </c>
      <c r="S2686">
        <v>5100</v>
      </c>
    </row>
    <row r="2687" spans="1:19" x14ac:dyDescent="0.25">
      <c r="A2687">
        <v>48010</v>
      </c>
      <c r="B2687" t="s">
        <v>3781</v>
      </c>
      <c r="C2687" t="s">
        <v>167</v>
      </c>
      <c r="D2687" t="s">
        <v>3752</v>
      </c>
      <c r="E2687">
        <v>-35.597299999999997</v>
      </c>
      <c r="F2687">
        <v>-6.3916000000000004</v>
      </c>
      <c r="G2687">
        <v>5479</v>
      </c>
      <c r="H2687">
        <v>5508</v>
      </c>
      <c r="I2687">
        <v>5690</v>
      </c>
      <c r="J2687">
        <v>5868</v>
      </c>
      <c r="K2687">
        <v>5553</v>
      </c>
      <c r="L2687">
        <v>5102</v>
      </c>
      <c r="M2687">
        <v>4722</v>
      </c>
      <c r="N2687">
        <v>4871</v>
      </c>
      <c r="O2687">
        <v>5488</v>
      </c>
      <c r="P2687">
        <v>5754</v>
      </c>
      <c r="Q2687">
        <v>5794</v>
      </c>
      <c r="R2687">
        <v>5871</v>
      </c>
      <c r="S2687">
        <v>5537</v>
      </c>
    </row>
    <row r="2688" spans="1:19" x14ac:dyDescent="0.25">
      <c r="A2688">
        <v>46859</v>
      </c>
      <c r="B2688" t="s">
        <v>2874</v>
      </c>
      <c r="C2688" t="s">
        <v>167</v>
      </c>
      <c r="D2688" t="s">
        <v>2709</v>
      </c>
      <c r="E2688">
        <v>-35.370899999999999</v>
      </c>
      <c r="F2688">
        <v>-6.6725000000000003</v>
      </c>
      <c r="G2688">
        <v>5393</v>
      </c>
      <c r="H2688">
        <v>5515</v>
      </c>
      <c r="I2688">
        <v>5638</v>
      </c>
      <c r="J2688">
        <v>5811</v>
      </c>
      <c r="K2688">
        <v>5448</v>
      </c>
      <c r="L2688">
        <v>4943</v>
      </c>
      <c r="M2688">
        <v>4493</v>
      </c>
      <c r="N2688">
        <v>4644</v>
      </c>
      <c r="O2688">
        <v>5312</v>
      </c>
      <c r="P2688">
        <v>5621</v>
      </c>
      <c r="Q2688">
        <v>5752</v>
      </c>
      <c r="R2688">
        <v>5904</v>
      </c>
      <c r="S2688">
        <v>5630</v>
      </c>
    </row>
    <row r="2689" spans="1:19" x14ac:dyDescent="0.25">
      <c r="A2689">
        <v>48777</v>
      </c>
      <c r="B2689" t="s">
        <v>3806</v>
      </c>
      <c r="C2689" t="s">
        <v>167</v>
      </c>
      <c r="D2689" t="s">
        <v>3752</v>
      </c>
      <c r="E2689">
        <v>-35.437800000000003</v>
      </c>
      <c r="F2689">
        <v>-6.1557000000000004</v>
      </c>
      <c r="G2689">
        <v>5542</v>
      </c>
      <c r="H2689">
        <v>5622</v>
      </c>
      <c r="I2689">
        <v>5793</v>
      </c>
      <c r="J2689">
        <v>5972</v>
      </c>
      <c r="K2689">
        <v>5603</v>
      </c>
      <c r="L2689">
        <v>5122</v>
      </c>
      <c r="M2689">
        <v>4766</v>
      </c>
      <c r="N2689">
        <v>4888</v>
      </c>
      <c r="O2689">
        <v>5541</v>
      </c>
      <c r="P2689">
        <v>5797</v>
      </c>
      <c r="Q2689">
        <v>5871</v>
      </c>
      <c r="R2689">
        <v>5949</v>
      </c>
      <c r="S2689">
        <v>5583</v>
      </c>
    </row>
    <row r="2690" spans="1:19" x14ac:dyDescent="0.25">
      <c r="A2690">
        <v>55363</v>
      </c>
      <c r="B2690" t="s">
        <v>3632</v>
      </c>
      <c r="C2690" t="s">
        <v>167</v>
      </c>
      <c r="D2690" t="s">
        <v>3448</v>
      </c>
      <c r="E2690">
        <v>-41.599299999999999</v>
      </c>
      <c r="F2690">
        <v>-4.3933999999999997</v>
      </c>
      <c r="G2690">
        <v>5627</v>
      </c>
      <c r="H2690">
        <v>4973</v>
      </c>
      <c r="I2690">
        <v>5193</v>
      </c>
      <c r="J2690">
        <v>5238</v>
      </c>
      <c r="K2690">
        <v>5015</v>
      </c>
      <c r="L2690">
        <v>5262</v>
      </c>
      <c r="M2690">
        <v>5427</v>
      </c>
      <c r="N2690">
        <v>5651</v>
      </c>
      <c r="O2690">
        <v>6274</v>
      </c>
      <c r="P2690">
        <v>6587</v>
      </c>
      <c r="Q2690">
        <v>6374</v>
      </c>
      <c r="R2690">
        <v>6083</v>
      </c>
      <c r="S2690">
        <v>5447</v>
      </c>
    </row>
    <row r="2691" spans="1:19" x14ac:dyDescent="0.25">
      <c r="A2691">
        <v>49539</v>
      </c>
      <c r="B2691" t="s">
        <v>3837</v>
      </c>
      <c r="C2691" t="s">
        <v>167</v>
      </c>
      <c r="D2691" t="s">
        <v>3752</v>
      </c>
      <c r="E2691">
        <v>-35.871200000000002</v>
      </c>
      <c r="F2691">
        <v>-6.0038999999999998</v>
      </c>
      <c r="G2691">
        <v>5494</v>
      </c>
      <c r="H2691">
        <v>5530</v>
      </c>
      <c r="I2691">
        <v>5644</v>
      </c>
      <c r="J2691">
        <v>5758</v>
      </c>
      <c r="K2691">
        <v>5576</v>
      </c>
      <c r="L2691">
        <v>5155</v>
      </c>
      <c r="M2691">
        <v>4733</v>
      </c>
      <c r="N2691">
        <v>4943</v>
      </c>
      <c r="O2691">
        <v>5545</v>
      </c>
      <c r="P2691">
        <v>5780</v>
      </c>
      <c r="Q2691">
        <v>5859</v>
      </c>
      <c r="R2691">
        <v>5898</v>
      </c>
      <c r="S2691">
        <v>5512</v>
      </c>
    </row>
    <row r="2692" spans="1:19" x14ac:dyDescent="0.25">
      <c r="A2692">
        <v>39772</v>
      </c>
      <c r="B2692" t="s">
        <v>3480</v>
      </c>
      <c r="C2692" t="s">
        <v>167</v>
      </c>
      <c r="D2692" t="s">
        <v>3448</v>
      </c>
      <c r="E2692">
        <v>-41.537599999999998</v>
      </c>
      <c r="F2692">
        <v>-8.4769000000000005</v>
      </c>
      <c r="G2692">
        <v>5959</v>
      </c>
      <c r="H2692">
        <v>5705</v>
      </c>
      <c r="I2692">
        <v>5703</v>
      </c>
      <c r="J2692">
        <v>5768</v>
      </c>
      <c r="K2692">
        <v>5602</v>
      </c>
      <c r="L2692">
        <v>5576</v>
      </c>
      <c r="M2692">
        <v>5578</v>
      </c>
      <c r="N2692">
        <v>5947</v>
      </c>
      <c r="O2692">
        <v>6630</v>
      </c>
      <c r="P2692">
        <v>6578</v>
      </c>
      <c r="Q2692">
        <v>6488</v>
      </c>
      <c r="R2692">
        <v>6141</v>
      </c>
      <c r="S2692">
        <v>5793</v>
      </c>
    </row>
    <row r="2693" spans="1:19" x14ac:dyDescent="0.25">
      <c r="A2693">
        <v>42555</v>
      </c>
      <c r="B2693" t="s">
        <v>3415</v>
      </c>
      <c r="C2693" t="s">
        <v>167</v>
      </c>
      <c r="D2693" t="s">
        <v>3284</v>
      </c>
      <c r="E2693">
        <v>-35.311100000000003</v>
      </c>
      <c r="F2693">
        <v>-7.8442999999999996</v>
      </c>
      <c r="G2693">
        <v>5202</v>
      </c>
      <c r="H2693">
        <v>5355</v>
      </c>
      <c r="I2693">
        <v>5518</v>
      </c>
      <c r="J2693">
        <v>5686</v>
      </c>
      <c r="K2693">
        <v>5312</v>
      </c>
      <c r="L2693">
        <v>4643</v>
      </c>
      <c r="M2693">
        <v>4336</v>
      </c>
      <c r="N2693">
        <v>4435</v>
      </c>
      <c r="O2693">
        <v>5025</v>
      </c>
      <c r="P2693">
        <v>5478</v>
      </c>
      <c r="Q2693">
        <v>5530</v>
      </c>
      <c r="R2693">
        <v>5640</v>
      </c>
      <c r="S2693">
        <v>5464</v>
      </c>
    </row>
    <row r="2694" spans="1:19" x14ac:dyDescent="0.25">
      <c r="A2694">
        <v>42166</v>
      </c>
      <c r="B2694" t="s">
        <v>3404</v>
      </c>
      <c r="C2694" t="s">
        <v>167</v>
      </c>
      <c r="D2694" t="s">
        <v>3284</v>
      </c>
      <c r="E2694">
        <v>-35.288499999999999</v>
      </c>
      <c r="F2694">
        <v>-7.9291999999999998</v>
      </c>
      <c r="G2694">
        <v>5326</v>
      </c>
      <c r="H2694">
        <v>5465</v>
      </c>
      <c r="I2694">
        <v>5678</v>
      </c>
      <c r="J2694">
        <v>5801</v>
      </c>
      <c r="K2694">
        <v>5392</v>
      </c>
      <c r="L2694">
        <v>4738</v>
      </c>
      <c r="M2694">
        <v>4431</v>
      </c>
      <c r="N2694">
        <v>4539</v>
      </c>
      <c r="O2694">
        <v>5203</v>
      </c>
      <c r="P2694">
        <v>5584</v>
      </c>
      <c r="Q2694">
        <v>5655</v>
      </c>
      <c r="R2694">
        <v>5743</v>
      </c>
      <c r="S2694">
        <v>5680</v>
      </c>
    </row>
    <row r="2695" spans="1:19" x14ac:dyDescent="0.25">
      <c r="A2695">
        <v>49462</v>
      </c>
      <c r="B2695" t="s">
        <v>1331</v>
      </c>
      <c r="C2695" t="s">
        <v>167</v>
      </c>
      <c r="D2695" t="s">
        <v>1298</v>
      </c>
      <c r="E2695">
        <v>-43.527799999999999</v>
      </c>
      <c r="F2695">
        <v>-6.0476999999999999</v>
      </c>
      <c r="G2695">
        <v>5519</v>
      </c>
      <c r="H2695">
        <v>4716</v>
      </c>
      <c r="I2695">
        <v>4971</v>
      </c>
      <c r="J2695">
        <v>4969</v>
      </c>
      <c r="K2695">
        <v>5163</v>
      </c>
      <c r="L2695">
        <v>5337</v>
      </c>
      <c r="M2695">
        <v>5683</v>
      </c>
      <c r="N2695">
        <v>5881</v>
      </c>
      <c r="O2695">
        <v>6408</v>
      </c>
      <c r="P2695">
        <v>6527</v>
      </c>
      <c r="Q2695">
        <v>6024</v>
      </c>
      <c r="R2695">
        <v>5511</v>
      </c>
      <c r="S2695">
        <v>5035</v>
      </c>
    </row>
    <row r="2696" spans="1:19" x14ac:dyDescent="0.25">
      <c r="A2696">
        <v>37529</v>
      </c>
      <c r="B2696" t="s">
        <v>3290</v>
      </c>
      <c r="C2696" t="s">
        <v>167</v>
      </c>
      <c r="D2696" t="s">
        <v>3284</v>
      </c>
      <c r="E2696">
        <v>-36.4587</v>
      </c>
      <c r="F2696">
        <v>-9.1260999999999992</v>
      </c>
      <c r="G2696">
        <v>5267</v>
      </c>
      <c r="H2696">
        <v>5679</v>
      </c>
      <c r="I2696">
        <v>5663</v>
      </c>
      <c r="J2696">
        <v>5843</v>
      </c>
      <c r="K2696">
        <v>5382</v>
      </c>
      <c r="L2696">
        <v>4512</v>
      </c>
      <c r="M2696">
        <v>4057</v>
      </c>
      <c r="N2696">
        <v>4129</v>
      </c>
      <c r="O2696">
        <v>4724</v>
      </c>
      <c r="P2696">
        <v>5529</v>
      </c>
      <c r="Q2696">
        <v>5705</v>
      </c>
      <c r="R2696">
        <v>6067</v>
      </c>
      <c r="S2696">
        <v>5911</v>
      </c>
    </row>
    <row r="2697" spans="1:19" x14ac:dyDescent="0.25">
      <c r="A2697">
        <v>51748</v>
      </c>
      <c r="B2697" t="s">
        <v>3609</v>
      </c>
      <c r="C2697" t="s">
        <v>167</v>
      </c>
      <c r="D2697" t="s">
        <v>3448</v>
      </c>
      <c r="E2697">
        <v>-42.646999999999998</v>
      </c>
      <c r="F2697">
        <v>-5.4135</v>
      </c>
      <c r="G2697">
        <v>5662</v>
      </c>
      <c r="H2697">
        <v>4905</v>
      </c>
      <c r="I2697">
        <v>5049</v>
      </c>
      <c r="J2697">
        <v>5248</v>
      </c>
      <c r="K2697">
        <v>5210</v>
      </c>
      <c r="L2697">
        <v>5334</v>
      </c>
      <c r="M2697">
        <v>5599</v>
      </c>
      <c r="N2697">
        <v>5859</v>
      </c>
      <c r="O2697">
        <v>6372</v>
      </c>
      <c r="P2697">
        <v>6644</v>
      </c>
      <c r="Q2697">
        <v>6304</v>
      </c>
      <c r="R2697">
        <v>5928</v>
      </c>
      <c r="S2697">
        <v>5488</v>
      </c>
    </row>
    <row r="2698" spans="1:19" x14ac:dyDescent="0.25">
      <c r="A2698">
        <v>47567</v>
      </c>
      <c r="B2698" t="s">
        <v>3576</v>
      </c>
      <c r="C2698" t="s">
        <v>167</v>
      </c>
      <c r="D2698" t="s">
        <v>3448</v>
      </c>
      <c r="E2698">
        <v>-41.572699999999998</v>
      </c>
      <c r="F2698">
        <v>-6.5209999999999999</v>
      </c>
      <c r="G2698">
        <v>5679</v>
      </c>
      <c r="H2698">
        <v>4994</v>
      </c>
      <c r="I2698">
        <v>5160</v>
      </c>
      <c r="J2698">
        <v>5221</v>
      </c>
      <c r="K2698">
        <v>5299</v>
      </c>
      <c r="L2698">
        <v>5425</v>
      </c>
      <c r="M2698">
        <v>5488</v>
      </c>
      <c r="N2698">
        <v>5918</v>
      </c>
      <c r="O2698">
        <v>6465</v>
      </c>
      <c r="P2698">
        <v>6633</v>
      </c>
      <c r="Q2698">
        <v>6238</v>
      </c>
      <c r="R2698">
        <v>5907</v>
      </c>
      <c r="S2698">
        <v>5393</v>
      </c>
    </row>
    <row r="2699" spans="1:19" x14ac:dyDescent="0.25">
      <c r="A2699">
        <v>33086</v>
      </c>
      <c r="B2699" t="s">
        <v>5418</v>
      </c>
      <c r="C2699" t="s">
        <v>167</v>
      </c>
      <c r="D2699" t="s">
        <v>5370</v>
      </c>
      <c r="E2699">
        <v>-47.565300000000001</v>
      </c>
      <c r="F2699">
        <v>-10.2963</v>
      </c>
      <c r="G2699">
        <v>5493</v>
      </c>
      <c r="H2699">
        <v>5088</v>
      </c>
      <c r="I2699">
        <v>5157</v>
      </c>
      <c r="J2699">
        <v>5078</v>
      </c>
      <c r="K2699">
        <v>5376</v>
      </c>
      <c r="L2699">
        <v>5657</v>
      </c>
      <c r="M2699">
        <v>5651</v>
      </c>
      <c r="N2699">
        <v>5831</v>
      </c>
      <c r="O2699">
        <v>6337</v>
      </c>
      <c r="P2699">
        <v>6174</v>
      </c>
      <c r="Q2699">
        <v>5440</v>
      </c>
      <c r="R2699">
        <v>5096</v>
      </c>
      <c r="S2699">
        <v>5033</v>
      </c>
    </row>
    <row r="2700" spans="1:19" x14ac:dyDescent="0.25">
      <c r="A2700">
        <v>39058</v>
      </c>
      <c r="B2700" t="s">
        <v>3321</v>
      </c>
      <c r="C2700" t="s">
        <v>167</v>
      </c>
      <c r="D2700" t="s">
        <v>3284</v>
      </c>
      <c r="E2700">
        <v>-35.904299999999999</v>
      </c>
      <c r="F2700">
        <v>-8.6606000000000005</v>
      </c>
      <c r="G2700">
        <v>5159</v>
      </c>
      <c r="H2700">
        <v>5533</v>
      </c>
      <c r="I2700">
        <v>5520</v>
      </c>
      <c r="J2700">
        <v>5706</v>
      </c>
      <c r="K2700">
        <v>5220</v>
      </c>
      <c r="L2700">
        <v>4487</v>
      </c>
      <c r="M2700">
        <v>4147</v>
      </c>
      <c r="N2700">
        <v>4167</v>
      </c>
      <c r="O2700">
        <v>4750</v>
      </c>
      <c r="P2700">
        <v>5355</v>
      </c>
      <c r="Q2700">
        <v>5520</v>
      </c>
      <c r="R2700">
        <v>5825</v>
      </c>
      <c r="S2700">
        <v>5674</v>
      </c>
    </row>
    <row r="2701" spans="1:19" x14ac:dyDescent="0.25">
      <c r="A2701">
        <v>16829</v>
      </c>
      <c r="B2701" t="s">
        <v>2450</v>
      </c>
      <c r="C2701" t="s">
        <v>167</v>
      </c>
      <c r="D2701" t="s">
        <v>1727</v>
      </c>
      <c r="E2701">
        <v>-44.579099999999997</v>
      </c>
      <c r="F2701">
        <v>-16.982500000000002</v>
      </c>
      <c r="G2701">
        <v>5750</v>
      </c>
      <c r="H2701">
        <v>5646</v>
      </c>
      <c r="I2701">
        <v>6171</v>
      </c>
      <c r="J2701">
        <v>5609</v>
      </c>
      <c r="K2701">
        <v>5921</v>
      </c>
      <c r="L2701">
        <v>5664</v>
      </c>
      <c r="M2701">
        <v>5439</v>
      </c>
      <c r="N2701">
        <v>5782</v>
      </c>
      <c r="O2701">
        <v>6347</v>
      </c>
      <c r="P2701">
        <v>6263</v>
      </c>
      <c r="Q2701">
        <v>5759</v>
      </c>
      <c r="R2701">
        <v>5048</v>
      </c>
      <c r="S2701">
        <v>5347</v>
      </c>
    </row>
    <row r="2702" spans="1:19" x14ac:dyDescent="0.25">
      <c r="A2702">
        <v>2217</v>
      </c>
      <c r="B2702" t="s">
        <v>4175</v>
      </c>
      <c r="C2702" t="s">
        <v>167</v>
      </c>
      <c r="D2702" t="s">
        <v>3898</v>
      </c>
      <c r="E2702">
        <v>-52.862900000000003</v>
      </c>
      <c r="F2702">
        <v>-28.5688</v>
      </c>
      <c r="G2702">
        <v>4826</v>
      </c>
      <c r="H2702">
        <v>5573</v>
      </c>
      <c r="I2702">
        <v>5636</v>
      </c>
      <c r="J2702">
        <v>5382</v>
      </c>
      <c r="K2702">
        <v>4843</v>
      </c>
      <c r="L2702">
        <v>4047</v>
      </c>
      <c r="M2702">
        <v>3451</v>
      </c>
      <c r="N2702">
        <v>3833</v>
      </c>
      <c r="O2702">
        <v>4517</v>
      </c>
      <c r="P2702">
        <v>4288</v>
      </c>
      <c r="Q2702">
        <v>4987</v>
      </c>
      <c r="R2702">
        <v>5649</v>
      </c>
      <c r="S2702">
        <v>5702</v>
      </c>
    </row>
    <row r="2703" spans="1:19" x14ac:dyDescent="0.25">
      <c r="A2703">
        <v>9683</v>
      </c>
      <c r="B2703" t="s">
        <v>1971</v>
      </c>
      <c r="C2703" t="s">
        <v>167</v>
      </c>
      <c r="D2703" t="s">
        <v>1727</v>
      </c>
      <c r="E2703">
        <v>-44.080100000000002</v>
      </c>
      <c r="F2703">
        <v>-20.914300000000001</v>
      </c>
      <c r="G2703">
        <v>5032</v>
      </c>
      <c r="H2703">
        <v>5053</v>
      </c>
      <c r="I2703">
        <v>5578</v>
      </c>
      <c r="J2703">
        <v>4999</v>
      </c>
      <c r="K2703">
        <v>4963</v>
      </c>
      <c r="L2703">
        <v>4603</v>
      </c>
      <c r="M2703">
        <v>4632</v>
      </c>
      <c r="N2703">
        <v>4848</v>
      </c>
      <c r="O2703">
        <v>5665</v>
      </c>
      <c r="P2703">
        <v>5375</v>
      </c>
      <c r="Q2703">
        <v>5127</v>
      </c>
      <c r="R2703">
        <v>4592</v>
      </c>
      <c r="S2703">
        <v>4951</v>
      </c>
    </row>
    <row r="2704" spans="1:19" x14ac:dyDescent="0.25">
      <c r="A2704">
        <v>13448</v>
      </c>
      <c r="B2704" t="s">
        <v>2311</v>
      </c>
      <c r="C2704" t="s">
        <v>167</v>
      </c>
      <c r="D2704" t="s">
        <v>1727</v>
      </c>
      <c r="E2704">
        <v>-46.401600000000002</v>
      </c>
      <c r="F2704">
        <v>-18.771999999999998</v>
      </c>
      <c r="G2704">
        <v>5540</v>
      </c>
      <c r="H2704">
        <v>5244</v>
      </c>
      <c r="I2704">
        <v>5745</v>
      </c>
      <c r="J2704">
        <v>5237</v>
      </c>
      <c r="K2704">
        <v>5587</v>
      </c>
      <c r="L2704">
        <v>5549</v>
      </c>
      <c r="M2704">
        <v>5418</v>
      </c>
      <c r="N2704">
        <v>5696</v>
      </c>
      <c r="O2704">
        <v>6454</v>
      </c>
      <c r="P2704">
        <v>5987</v>
      </c>
      <c r="Q2704">
        <v>5522</v>
      </c>
      <c r="R2704">
        <v>4953</v>
      </c>
      <c r="S2704">
        <v>5084</v>
      </c>
    </row>
    <row r="2705" spans="1:19" x14ac:dyDescent="0.25">
      <c r="A2705">
        <v>15269</v>
      </c>
      <c r="B2705" t="s">
        <v>2407</v>
      </c>
      <c r="C2705" t="s">
        <v>167</v>
      </c>
      <c r="D2705" t="s">
        <v>1727</v>
      </c>
      <c r="E2705">
        <v>-46.518700000000003</v>
      </c>
      <c r="F2705">
        <v>-17.843599999999999</v>
      </c>
      <c r="G2705">
        <v>5717</v>
      </c>
      <c r="H2705">
        <v>5484</v>
      </c>
      <c r="I2705">
        <v>6015</v>
      </c>
      <c r="J2705">
        <v>5525</v>
      </c>
      <c r="K2705">
        <v>5817</v>
      </c>
      <c r="L2705">
        <v>5640</v>
      </c>
      <c r="M2705">
        <v>5552</v>
      </c>
      <c r="N2705">
        <v>5846</v>
      </c>
      <c r="O2705">
        <v>6403</v>
      </c>
      <c r="P2705">
        <v>6120</v>
      </c>
      <c r="Q2705">
        <v>5770</v>
      </c>
      <c r="R2705">
        <v>5120</v>
      </c>
      <c r="S2705">
        <v>5307</v>
      </c>
    </row>
    <row r="2706" spans="1:19" x14ac:dyDescent="0.25">
      <c r="A2706">
        <v>37870</v>
      </c>
      <c r="B2706" t="s">
        <v>2407</v>
      </c>
      <c r="C2706" t="s">
        <v>167</v>
      </c>
      <c r="D2706" t="s">
        <v>3284</v>
      </c>
      <c r="E2706">
        <v>-40.270200000000003</v>
      </c>
      <c r="F2706">
        <v>-8.9946000000000002</v>
      </c>
      <c r="G2706">
        <v>5708</v>
      </c>
      <c r="H2706">
        <v>5863</v>
      </c>
      <c r="I2706">
        <v>5737</v>
      </c>
      <c r="J2706">
        <v>5928</v>
      </c>
      <c r="K2706">
        <v>5465</v>
      </c>
      <c r="L2706">
        <v>5067</v>
      </c>
      <c r="M2706">
        <v>4877</v>
      </c>
      <c r="N2706">
        <v>5106</v>
      </c>
      <c r="O2706">
        <v>5852</v>
      </c>
      <c r="P2706">
        <v>6427</v>
      </c>
      <c r="Q2706">
        <v>6219</v>
      </c>
      <c r="R2706">
        <v>6137</v>
      </c>
      <c r="S2706">
        <v>5822</v>
      </c>
    </row>
    <row r="2707" spans="1:19" x14ac:dyDescent="0.25">
      <c r="A2707">
        <v>53223</v>
      </c>
      <c r="B2707" t="s">
        <v>1366</v>
      </c>
      <c r="C2707" t="s">
        <v>167</v>
      </c>
      <c r="D2707" t="s">
        <v>1298</v>
      </c>
      <c r="E2707">
        <v>-45.381999999999998</v>
      </c>
      <c r="F2707">
        <v>-4.9893000000000001</v>
      </c>
      <c r="G2707">
        <v>5090</v>
      </c>
      <c r="H2707">
        <v>4429</v>
      </c>
      <c r="I2707">
        <v>4672</v>
      </c>
      <c r="J2707">
        <v>4793</v>
      </c>
      <c r="K2707">
        <v>4881</v>
      </c>
      <c r="L2707">
        <v>4947</v>
      </c>
      <c r="M2707">
        <v>5206</v>
      </c>
      <c r="N2707">
        <v>5457</v>
      </c>
      <c r="O2707">
        <v>5882</v>
      </c>
      <c r="P2707">
        <v>5940</v>
      </c>
      <c r="Q2707">
        <v>5333</v>
      </c>
      <c r="R2707">
        <v>4894</v>
      </c>
      <c r="S2707">
        <v>4644</v>
      </c>
    </row>
    <row r="2708" spans="1:19" x14ac:dyDescent="0.25">
      <c r="A2708">
        <v>49150</v>
      </c>
      <c r="B2708" t="s">
        <v>3823</v>
      </c>
      <c r="C2708" t="s">
        <v>167</v>
      </c>
      <c r="D2708" t="s">
        <v>3752</v>
      </c>
      <c r="E2708">
        <v>-36.470599999999997</v>
      </c>
      <c r="F2708">
        <v>-6.0937999999999999</v>
      </c>
      <c r="G2708">
        <v>5604</v>
      </c>
      <c r="H2708">
        <v>5521</v>
      </c>
      <c r="I2708">
        <v>5686</v>
      </c>
      <c r="J2708">
        <v>5810</v>
      </c>
      <c r="K2708">
        <v>5526</v>
      </c>
      <c r="L2708">
        <v>5154</v>
      </c>
      <c r="M2708">
        <v>4816</v>
      </c>
      <c r="N2708">
        <v>5018</v>
      </c>
      <c r="O2708">
        <v>5755</v>
      </c>
      <c r="P2708">
        <v>6137</v>
      </c>
      <c r="Q2708">
        <v>6122</v>
      </c>
      <c r="R2708">
        <v>6099</v>
      </c>
      <c r="S2708">
        <v>5607</v>
      </c>
    </row>
    <row r="2709" spans="1:19" x14ac:dyDescent="0.25">
      <c r="A2709">
        <v>23169</v>
      </c>
      <c r="B2709" t="s">
        <v>488</v>
      </c>
      <c r="C2709" t="s">
        <v>167</v>
      </c>
      <c r="D2709" t="s">
        <v>375</v>
      </c>
      <c r="E2709">
        <v>-42.141399999999997</v>
      </c>
      <c r="F2709">
        <v>-14.034000000000001</v>
      </c>
      <c r="G2709">
        <v>5631</v>
      </c>
      <c r="H2709">
        <v>5890</v>
      </c>
      <c r="I2709">
        <v>6225</v>
      </c>
      <c r="J2709">
        <v>5859</v>
      </c>
      <c r="K2709">
        <v>5368</v>
      </c>
      <c r="L2709">
        <v>4974</v>
      </c>
      <c r="M2709">
        <v>4812</v>
      </c>
      <c r="N2709">
        <v>5111</v>
      </c>
      <c r="O2709">
        <v>5742</v>
      </c>
      <c r="P2709">
        <v>6110</v>
      </c>
      <c r="Q2709">
        <v>6106</v>
      </c>
      <c r="R2709">
        <v>5464</v>
      </c>
      <c r="S2709">
        <v>5905</v>
      </c>
    </row>
    <row r="2710" spans="1:19" x14ac:dyDescent="0.25">
      <c r="A2710">
        <v>49160</v>
      </c>
      <c r="B2710" t="s">
        <v>3826</v>
      </c>
      <c r="C2710" t="s">
        <v>167</v>
      </c>
      <c r="D2710" t="s">
        <v>3752</v>
      </c>
      <c r="E2710">
        <v>-35.475900000000003</v>
      </c>
      <c r="F2710">
        <v>-6.1212</v>
      </c>
      <c r="G2710">
        <v>5519</v>
      </c>
      <c r="H2710">
        <v>5551</v>
      </c>
      <c r="I2710">
        <v>5714</v>
      </c>
      <c r="J2710">
        <v>5971</v>
      </c>
      <c r="K2710">
        <v>5580</v>
      </c>
      <c r="L2710">
        <v>5134</v>
      </c>
      <c r="M2710">
        <v>4718</v>
      </c>
      <c r="N2710">
        <v>4843</v>
      </c>
      <c r="O2710">
        <v>5490</v>
      </c>
      <c r="P2710">
        <v>5770</v>
      </c>
      <c r="Q2710">
        <v>5840</v>
      </c>
      <c r="R2710">
        <v>5958</v>
      </c>
      <c r="S2710">
        <v>5656</v>
      </c>
    </row>
    <row r="2711" spans="1:19" x14ac:dyDescent="0.25">
      <c r="A2711">
        <v>12672</v>
      </c>
      <c r="B2711" t="s">
        <v>1057</v>
      </c>
      <c r="C2711" t="s">
        <v>167</v>
      </c>
      <c r="D2711" t="s">
        <v>1058</v>
      </c>
      <c r="E2711">
        <v>-51.399799999999999</v>
      </c>
      <c r="F2711">
        <v>-19.185600000000001</v>
      </c>
      <c r="G2711">
        <v>5467</v>
      </c>
      <c r="H2711">
        <v>5219</v>
      </c>
      <c r="I2711">
        <v>5615</v>
      </c>
      <c r="J2711">
        <v>5528</v>
      </c>
      <c r="K2711">
        <v>5675</v>
      </c>
      <c r="L2711">
        <v>5321</v>
      </c>
      <c r="M2711">
        <v>5119</v>
      </c>
      <c r="N2711">
        <v>5355</v>
      </c>
      <c r="O2711">
        <v>6022</v>
      </c>
      <c r="P2711">
        <v>5493</v>
      </c>
      <c r="Q2711">
        <v>5457</v>
      </c>
      <c r="R2711">
        <v>5338</v>
      </c>
      <c r="S2711">
        <v>5465</v>
      </c>
    </row>
    <row r="2712" spans="1:19" x14ac:dyDescent="0.25">
      <c r="A2712">
        <v>12014</v>
      </c>
      <c r="B2712" t="s">
        <v>1057</v>
      </c>
      <c r="C2712" t="s">
        <v>167</v>
      </c>
      <c r="D2712" t="s">
        <v>1727</v>
      </c>
      <c r="E2712">
        <v>-43.89</v>
      </c>
      <c r="F2712">
        <v>-19.626999999999999</v>
      </c>
      <c r="G2712">
        <v>5472</v>
      </c>
      <c r="H2712">
        <v>5350</v>
      </c>
      <c r="I2712">
        <v>5845</v>
      </c>
      <c r="J2712">
        <v>5476</v>
      </c>
      <c r="K2712">
        <v>5525</v>
      </c>
      <c r="L2712">
        <v>5216</v>
      </c>
      <c r="M2712">
        <v>5139</v>
      </c>
      <c r="N2712">
        <v>5416</v>
      </c>
      <c r="O2712">
        <v>6006</v>
      </c>
      <c r="P2712">
        <v>5919</v>
      </c>
      <c r="Q2712">
        <v>5528</v>
      </c>
      <c r="R2712">
        <v>5071</v>
      </c>
      <c r="S2712">
        <v>5177</v>
      </c>
    </row>
    <row r="2713" spans="1:19" x14ac:dyDescent="0.25">
      <c r="A2713">
        <v>44902</v>
      </c>
      <c r="B2713" t="s">
        <v>2779</v>
      </c>
      <c r="C2713" t="s">
        <v>167</v>
      </c>
      <c r="D2713" t="s">
        <v>2709</v>
      </c>
      <c r="E2713">
        <v>-35.854500000000002</v>
      </c>
      <c r="F2713">
        <v>-7.1558000000000002</v>
      </c>
      <c r="G2713">
        <v>5249</v>
      </c>
      <c r="H2713">
        <v>5309</v>
      </c>
      <c r="I2713">
        <v>5531</v>
      </c>
      <c r="J2713">
        <v>5764</v>
      </c>
      <c r="K2713">
        <v>5367</v>
      </c>
      <c r="L2713">
        <v>4850</v>
      </c>
      <c r="M2713">
        <v>4296</v>
      </c>
      <c r="N2713">
        <v>4378</v>
      </c>
      <c r="O2713">
        <v>5069</v>
      </c>
      <c r="P2713">
        <v>5527</v>
      </c>
      <c r="Q2713">
        <v>5647</v>
      </c>
      <c r="R2713">
        <v>5767</v>
      </c>
      <c r="S2713">
        <v>5489</v>
      </c>
    </row>
    <row r="2714" spans="1:19" x14ac:dyDescent="0.25">
      <c r="A2714">
        <v>2520</v>
      </c>
      <c r="B2714" t="s">
        <v>4232</v>
      </c>
      <c r="C2714" t="s">
        <v>167</v>
      </c>
      <c r="D2714" t="s">
        <v>3898</v>
      </c>
      <c r="E2714">
        <v>-51.525300000000001</v>
      </c>
      <c r="F2714">
        <v>-28.209800000000001</v>
      </c>
      <c r="G2714">
        <v>4757</v>
      </c>
      <c r="H2714">
        <v>5384</v>
      </c>
      <c r="I2714">
        <v>5474</v>
      </c>
      <c r="J2714">
        <v>5242</v>
      </c>
      <c r="K2714">
        <v>4799</v>
      </c>
      <c r="L2714">
        <v>3959</v>
      </c>
      <c r="M2714">
        <v>3493</v>
      </c>
      <c r="N2714">
        <v>3940</v>
      </c>
      <c r="O2714">
        <v>4577</v>
      </c>
      <c r="P2714">
        <v>4238</v>
      </c>
      <c r="Q2714">
        <v>4859</v>
      </c>
      <c r="R2714">
        <v>5572</v>
      </c>
      <c r="S2714">
        <v>5554</v>
      </c>
    </row>
    <row r="2715" spans="1:19" x14ac:dyDescent="0.25">
      <c r="A2715">
        <v>1789</v>
      </c>
      <c r="B2715" t="s">
        <v>4100</v>
      </c>
      <c r="C2715" t="s">
        <v>167</v>
      </c>
      <c r="D2715" t="s">
        <v>3898</v>
      </c>
      <c r="E2715">
        <v>-52.771999999999998</v>
      </c>
      <c r="F2715">
        <v>-29.223099999999999</v>
      </c>
      <c r="G2715">
        <v>4746</v>
      </c>
      <c r="H2715">
        <v>5476</v>
      </c>
      <c r="I2715">
        <v>5617</v>
      </c>
      <c r="J2715">
        <v>5326</v>
      </c>
      <c r="K2715">
        <v>4797</v>
      </c>
      <c r="L2715">
        <v>3881</v>
      </c>
      <c r="M2715">
        <v>3407</v>
      </c>
      <c r="N2715">
        <v>3737</v>
      </c>
      <c r="O2715">
        <v>4398</v>
      </c>
      <c r="P2715">
        <v>4152</v>
      </c>
      <c r="Q2715">
        <v>4857</v>
      </c>
      <c r="R2715">
        <v>5631</v>
      </c>
      <c r="S2715">
        <v>5675</v>
      </c>
    </row>
    <row r="2716" spans="1:19" x14ac:dyDescent="0.25">
      <c r="A2716">
        <v>6187</v>
      </c>
      <c r="B2716" t="s">
        <v>4854</v>
      </c>
      <c r="C2716" t="s">
        <v>167</v>
      </c>
      <c r="D2716" t="s">
        <v>4704</v>
      </c>
      <c r="E2716">
        <v>-45.194800000000001</v>
      </c>
      <c r="F2716">
        <v>-23.085100000000001</v>
      </c>
      <c r="G2716">
        <v>4926</v>
      </c>
      <c r="H2716">
        <v>4973</v>
      </c>
      <c r="I2716">
        <v>5489</v>
      </c>
      <c r="J2716">
        <v>5019</v>
      </c>
      <c r="K2716">
        <v>5059</v>
      </c>
      <c r="L2716">
        <v>4509</v>
      </c>
      <c r="M2716">
        <v>4466</v>
      </c>
      <c r="N2716">
        <v>4511</v>
      </c>
      <c r="O2716">
        <v>5331</v>
      </c>
      <c r="P2716">
        <v>4870</v>
      </c>
      <c r="Q2716">
        <v>4980</v>
      </c>
      <c r="R2716">
        <v>4781</v>
      </c>
      <c r="S2716">
        <v>5121</v>
      </c>
    </row>
    <row r="2717" spans="1:19" x14ac:dyDescent="0.25">
      <c r="A2717">
        <v>50233</v>
      </c>
      <c r="B2717" t="s">
        <v>3596</v>
      </c>
      <c r="C2717" t="s">
        <v>167</v>
      </c>
      <c r="D2717" t="s">
        <v>3448</v>
      </c>
      <c r="E2717">
        <v>-42.633800000000001</v>
      </c>
      <c r="F2717">
        <v>-5.8315999999999999</v>
      </c>
      <c r="G2717">
        <v>5660</v>
      </c>
      <c r="H2717">
        <v>4778</v>
      </c>
      <c r="I2717">
        <v>5127</v>
      </c>
      <c r="J2717">
        <v>5206</v>
      </c>
      <c r="K2717">
        <v>5223</v>
      </c>
      <c r="L2717">
        <v>5435</v>
      </c>
      <c r="M2717">
        <v>5728</v>
      </c>
      <c r="N2717">
        <v>5965</v>
      </c>
      <c r="O2717">
        <v>6442</v>
      </c>
      <c r="P2717">
        <v>6635</v>
      </c>
      <c r="Q2717">
        <v>6250</v>
      </c>
      <c r="R2717">
        <v>5782</v>
      </c>
      <c r="S2717">
        <v>5347</v>
      </c>
    </row>
    <row r="2718" spans="1:19" x14ac:dyDescent="0.25">
      <c r="A2718">
        <v>2332</v>
      </c>
      <c r="B2718" t="s">
        <v>4461</v>
      </c>
      <c r="C2718" t="s">
        <v>167</v>
      </c>
      <c r="D2718" t="s">
        <v>4434</v>
      </c>
      <c r="E2718">
        <v>-48.777700000000003</v>
      </c>
      <c r="F2718">
        <v>-28.4848</v>
      </c>
      <c r="G2718">
        <v>4685</v>
      </c>
      <c r="H2718">
        <v>5505</v>
      </c>
      <c r="I2718">
        <v>5414</v>
      </c>
      <c r="J2718">
        <v>5155</v>
      </c>
      <c r="K2718">
        <v>4702</v>
      </c>
      <c r="L2718">
        <v>4063</v>
      </c>
      <c r="M2718">
        <v>3533</v>
      </c>
      <c r="N2718">
        <v>3754</v>
      </c>
      <c r="O2718">
        <v>4331</v>
      </c>
      <c r="P2718">
        <v>4077</v>
      </c>
      <c r="Q2718">
        <v>4594</v>
      </c>
      <c r="R2718">
        <v>5493</v>
      </c>
      <c r="S2718">
        <v>5601</v>
      </c>
    </row>
    <row r="2719" spans="1:19" x14ac:dyDescent="0.25">
      <c r="A2719">
        <v>6903</v>
      </c>
      <c r="B2719" t="s">
        <v>1666</v>
      </c>
      <c r="C2719" t="s">
        <v>167</v>
      </c>
      <c r="D2719" t="s">
        <v>1651</v>
      </c>
      <c r="E2719">
        <v>-55.150599999999997</v>
      </c>
      <c r="F2719">
        <v>-22.5486</v>
      </c>
      <c r="G2719">
        <v>5051</v>
      </c>
      <c r="H2719">
        <v>5258</v>
      </c>
      <c r="I2719">
        <v>5443</v>
      </c>
      <c r="J2719">
        <v>5455</v>
      </c>
      <c r="K2719">
        <v>5096</v>
      </c>
      <c r="L2719">
        <v>4434</v>
      </c>
      <c r="M2719">
        <v>4250</v>
      </c>
      <c r="N2719">
        <v>4307</v>
      </c>
      <c r="O2719">
        <v>5258</v>
      </c>
      <c r="P2719">
        <v>5057</v>
      </c>
      <c r="Q2719">
        <v>5209</v>
      </c>
      <c r="R2719">
        <v>5346</v>
      </c>
      <c r="S2719">
        <v>5504</v>
      </c>
    </row>
    <row r="2720" spans="1:19" x14ac:dyDescent="0.25">
      <c r="A2720">
        <v>25003</v>
      </c>
      <c r="B2720" t="s">
        <v>546</v>
      </c>
      <c r="C2720" t="s">
        <v>167</v>
      </c>
      <c r="D2720" t="s">
        <v>375</v>
      </c>
      <c r="E2720">
        <v>-39.421599999999998</v>
      </c>
      <c r="F2720">
        <v>-13.1678</v>
      </c>
      <c r="G2720">
        <v>4914</v>
      </c>
      <c r="H2720">
        <v>5432</v>
      </c>
      <c r="I2720">
        <v>5536</v>
      </c>
      <c r="J2720">
        <v>5636</v>
      </c>
      <c r="K2720">
        <v>4809</v>
      </c>
      <c r="L2720">
        <v>4315</v>
      </c>
      <c r="M2720">
        <v>3988</v>
      </c>
      <c r="N2720">
        <v>4144</v>
      </c>
      <c r="O2720">
        <v>4534</v>
      </c>
      <c r="P2720">
        <v>5093</v>
      </c>
      <c r="Q2720">
        <v>4992</v>
      </c>
      <c r="R2720">
        <v>5069</v>
      </c>
      <c r="S2720">
        <v>5420</v>
      </c>
    </row>
    <row r="2721" spans="1:19" x14ac:dyDescent="0.25">
      <c r="A2721">
        <v>9188</v>
      </c>
      <c r="B2721" t="s">
        <v>3745</v>
      </c>
      <c r="C2721" t="s">
        <v>167</v>
      </c>
      <c r="D2721" t="s">
        <v>3664</v>
      </c>
      <c r="E2721">
        <v>-42.119100000000003</v>
      </c>
      <c r="F2721">
        <v>-21.2102</v>
      </c>
      <c r="G2721">
        <v>5110</v>
      </c>
      <c r="H2721">
        <v>5521</v>
      </c>
      <c r="I2721">
        <v>6033</v>
      </c>
      <c r="J2721">
        <v>5366</v>
      </c>
      <c r="K2721">
        <v>5109</v>
      </c>
      <c r="L2721">
        <v>4615</v>
      </c>
      <c r="M2721">
        <v>4544</v>
      </c>
      <c r="N2721">
        <v>4584</v>
      </c>
      <c r="O2721">
        <v>5250</v>
      </c>
      <c r="P2721">
        <v>5216</v>
      </c>
      <c r="Q2721">
        <v>5098</v>
      </c>
      <c r="R2721">
        <v>4686</v>
      </c>
      <c r="S2721">
        <v>5299</v>
      </c>
    </row>
    <row r="2722" spans="1:19" x14ac:dyDescent="0.25">
      <c r="A2722">
        <v>1586</v>
      </c>
      <c r="B2722" t="s">
        <v>4040</v>
      </c>
      <c r="C2722" t="s">
        <v>167</v>
      </c>
      <c r="D2722" t="s">
        <v>3898</v>
      </c>
      <c r="E2722">
        <v>-51.9649</v>
      </c>
      <c r="F2722">
        <v>-29.459599999999998</v>
      </c>
      <c r="G2722">
        <v>4601</v>
      </c>
      <c r="H2722">
        <v>5406</v>
      </c>
      <c r="I2722">
        <v>5525</v>
      </c>
      <c r="J2722">
        <v>5185</v>
      </c>
      <c r="K2722">
        <v>4639</v>
      </c>
      <c r="L2722">
        <v>3771</v>
      </c>
      <c r="M2722">
        <v>3275</v>
      </c>
      <c r="N2722">
        <v>3559</v>
      </c>
      <c r="O2722">
        <v>4173</v>
      </c>
      <c r="P2722">
        <v>3991</v>
      </c>
      <c r="Q2722">
        <v>4589</v>
      </c>
      <c r="R2722">
        <v>5528</v>
      </c>
      <c r="S2722">
        <v>5565</v>
      </c>
    </row>
    <row r="2723" spans="1:19" x14ac:dyDescent="0.25">
      <c r="A2723">
        <v>35161</v>
      </c>
      <c r="B2723" t="s">
        <v>4040</v>
      </c>
      <c r="C2723" t="s">
        <v>167</v>
      </c>
      <c r="D2723" t="s">
        <v>5370</v>
      </c>
      <c r="E2723">
        <v>-48.356900000000003</v>
      </c>
      <c r="F2723">
        <v>-9.7504000000000008</v>
      </c>
      <c r="G2723">
        <v>5285</v>
      </c>
      <c r="H2723">
        <v>4706</v>
      </c>
      <c r="I2723">
        <v>4854</v>
      </c>
      <c r="J2723">
        <v>4812</v>
      </c>
      <c r="K2723">
        <v>5090</v>
      </c>
      <c r="L2723">
        <v>5432</v>
      </c>
      <c r="M2723">
        <v>5627</v>
      </c>
      <c r="N2723">
        <v>5813</v>
      </c>
      <c r="O2723">
        <v>6448</v>
      </c>
      <c r="P2723">
        <v>5861</v>
      </c>
      <c r="Q2723">
        <v>5226</v>
      </c>
      <c r="R2723">
        <v>4832</v>
      </c>
      <c r="S2723">
        <v>4725</v>
      </c>
    </row>
    <row r="2724" spans="1:19" x14ac:dyDescent="0.25">
      <c r="A2724">
        <v>2845</v>
      </c>
      <c r="B2724" t="s">
        <v>4303</v>
      </c>
      <c r="C2724" t="s">
        <v>167</v>
      </c>
      <c r="D2724" t="s">
        <v>3898</v>
      </c>
      <c r="E2724">
        <v>-53.182299999999998</v>
      </c>
      <c r="F2724">
        <v>-27.691800000000001</v>
      </c>
      <c r="G2724">
        <v>4898</v>
      </c>
      <c r="H2724">
        <v>5621</v>
      </c>
      <c r="I2724">
        <v>5626</v>
      </c>
      <c r="J2724">
        <v>5444</v>
      </c>
      <c r="K2724">
        <v>4961</v>
      </c>
      <c r="L2724">
        <v>4109</v>
      </c>
      <c r="M2724">
        <v>3527</v>
      </c>
      <c r="N2724">
        <v>3963</v>
      </c>
      <c r="O2724">
        <v>4627</v>
      </c>
      <c r="P2724">
        <v>4386</v>
      </c>
      <c r="Q2724">
        <v>5080</v>
      </c>
      <c r="R2724">
        <v>5658</v>
      </c>
      <c r="S2724">
        <v>5770</v>
      </c>
    </row>
    <row r="2725" spans="1:19" x14ac:dyDescent="0.25">
      <c r="A2725">
        <v>3323</v>
      </c>
      <c r="B2725" t="s">
        <v>4609</v>
      </c>
      <c r="C2725" t="s">
        <v>167</v>
      </c>
      <c r="D2725" t="s">
        <v>4434</v>
      </c>
      <c r="E2725">
        <v>-52.565199999999997</v>
      </c>
      <c r="F2725">
        <v>-26.8581</v>
      </c>
      <c r="G2725">
        <v>4897</v>
      </c>
      <c r="H2725">
        <v>5535</v>
      </c>
      <c r="I2725">
        <v>5474</v>
      </c>
      <c r="J2725">
        <v>5509</v>
      </c>
      <c r="K2725">
        <v>4960</v>
      </c>
      <c r="L2725">
        <v>4133</v>
      </c>
      <c r="M2725">
        <v>3691</v>
      </c>
      <c r="N2725">
        <v>4001</v>
      </c>
      <c r="O2725">
        <v>4795</v>
      </c>
      <c r="P2725">
        <v>4478</v>
      </c>
      <c r="Q2725">
        <v>5061</v>
      </c>
      <c r="R2725">
        <v>5577</v>
      </c>
      <c r="S2725">
        <v>5551</v>
      </c>
    </row>
    <row r="2726" spans="1:19" x14ac:dyDescent="0.25">
      <c r="A2726">
        <v>48661</v>
      </c>
      <c r="B2726" t="s">
        <v>1326</v>
      </c>
      <c r="C2726" t="s">
        <v>167</v>
      </c>
      <c r="D2726" t="s">
        <v>1298</v>
      </c>
      <c r="E2726">
        <v>-47.037300000000002</v>
      </c>
      <c r="F2726">
        <v>-6.1898999999999997</v>
      </c>
      <c r="G2726">
        <v>5163</v>
      </c>
      <c r="H2726">
        <v>4500</v>
      </c>
      <c r="I2726">
        <v>4692</v>
      </c>
      <c r="J2726">
        <v>4771</v>
      </c>
      <c r="K2726">
        <v>4973</v>
      </c>
      <c r="L2726">
        <v>5154</v>
      </c>
      <c r="M2726">
        <v>5575</v>
      </c>
      <c r="N2726">
        <v>5700</v>
      </c>
      <c r="O2726">
        <v>6166</v>
      </c>
      <c r="P2726">
        <v>5898</v>
      </c>
      <c r="Q2726">
        <v>5229</v>
      </c>
      <c r="R2726">
        <v>4713</v>
      </c>
      <c r="S2726">
        <v>4593</v>
      </c>
    </row>
    <row r="2727" spans="1:19" x14ac:dyDescent="0.25">
      <c r="A2727">
        <v>15709</v>
      </c>
      <c r="B2727" t="s">
        <v>379</v>
      </c>
      <c r="C2727" t="s">
        <v>167</v>
      </c>
      <c r="D2727" t="s">
        <v>375</v>
      </c>
      <c r="E2727">
        <v>-40.3386</v>
      </c>
      <c r="F2727">
        <v>-17.606100000000001</v>
      </c>
      <c r="G2727">
        <v>5023</v>
      </c>
      <c r="H2727">
        <v>5575</v>
      </c>
      <c r="I2727">
        <v>5970</v>
      </c>
      <c r="J2727">
        <v>5511</v>
      </c>
      <c r="K2727">
        <v>5047</v>
      </c>
      <c r="L2727">
        <v>4457</v>
      </c>
      <c r="M2727">
        <v>4152</v>
      </c>
      <c r="N2727">
        <v>4212</v>
      </c>
      <c r="O2727">
        <v>4775</v>
      </c>
      <c r="P2727">
        <v>5145</v>
      </c>
      <c r="Q2727">
        <v>5110</v>
      </c>
      <c r="R2727">
        <v>4864</v>
      </c>
      <c r="S2727">
        <v>5461</v>
      </c>
    </row>
    <row r="2728" spans="1:19" x14ac:dyDescent="0.25">
      <c r="A2728">
        <v>27005</v>
      </c>
      <c r="B2728" t="s">
        <v>615</v>
      </c>
      <c r="C2728" t="s">
        <v>167</v>
      </c>
      <c r="D2728" t="s">
        <v>375</v>
      </c>
      <c r="E2728">
        <v>-40.903399999999998</v>
      </c>
      <c r="F2728">
        <v>-12.355600000000001</v>
      </c>
      <c r="G2728">
        <v>5057</v>
      </c>
      <c r="H2728">
        <v>5477</v>
      </c>
      <c r="I2728">
        <v>5631</v>
      </c>
      <c r="J2728">
        <v>5549</v>
      </c>
      <c r="K2728">
        <v>4791</v>
      </c>
      <c r="L2728">
        <v>4381</v>
      </c>
      <c r="M2728">
        <v>4177</v>
      </c>
      <c r="N2728">
        <v>4290</v>
      </c>
      <c r="O2728">
        <v>4871</v>
      </c>
      <c r="P2728">
        <v>5594</v>
      </c>
      <c r="Q2728">
        <v>5357</v>
      </c>
      <c r="R2728">
        <v>5168</v>
      </c>
      <c r="S2728">
        <v>5399</v>
      </c>
    </row>
    <row r="2729" spans="1:19" x14ac:dyDescent="0.25">
      <c r="A2729">
        <v>39054</v>
      </c>
      <c r="B2729" t="s">
        <v>3317</v>
      </c>
      <c r="C2729" t="s">
        <v>167</v>
      </c>
      <c r="D2729" t="s">
        <v>3284</v>
      </c>
      <c r="E2729">
        <v>-36.323</v>
      </c>
      <c r="F2729">
        <v>-8.6603999999999992</v>
      </c>
      <c r="G2729">
        <v>5292</v>
      </c>
      <c r="H2729">
        <v>5667</v>
      </c>
      <c r="I2729">
        <v>5667</v>
      </c>
      <c r="J2729">
        <v>5828</v>
      </c>
      <c r="K2729">
        <v>5364</v>
      </c>
      <c r="L2729">
        <v>4610</v>
      </c>
      <c r="M2729">
        <v>4191</v>
      </c>
      <c r="N2729">
        <v>4267</v>
      </c>
      <c r="O2729">
        <v>4925</v>
      </c>
      <c r="P2729">
        <v>5578</v>
      </c>
      <c r="Q2729">
        <v>5634</v>
      </c>
      <c r="R2729">
        <v>5958</v>
      </c>
      <c r="S2729">
        <v>5818</v>
      </c>
    </row>
    <row r="2730" spans="1:19" x14ac:dyDescent="0.25">
      <c r="A2730">
        <v>24295</v>
      </c>
      <c r="B2730" t="s">
        <v>518</v>
      </c>
      <c r="C2730" t="s">
        <v>167</v>
      </c>
      <c r="D2730" t="s">
        <v>375</v>
      </c>
      <c r="E2730">
        <v>-40.220799999999997</v>
      </c>
      <c r="F2730">
        <v>-13.466699999999999</v>
      </c>
      <c r="G2730">
        <v>4958</v>
      </c>
      <c r="H2730">
        <v>5283</v>
      </c>
      <c r="I2730">
        <v>5616</v>
      </c>
      <c r="J2730">
        <v>5519</v>
      </c>
      <c r="K2730">
        <v>4729</v>
      </c>
      <c r="L2730">
        <v>4410</v>
      </c>
      <c r="M2730">
        <v>3971</v>
      </c>
      <c r="N2730">
        <v>4175</v>
      </c>
      <c r="O2730">
        <v>4672</v>
      </c>
      <c r="P2730">
        <v>5387</v>
      </c>
      <c r="Q2730">
        <v>5232</v>
      </c>
      <c r="R2730">
        <v>5112</v>
      </c>
      <c r="S2730">
        <v>5391</v>
      </c>
    </row>
    <row r="2731" spans="1:19" x14ac:dyDescent="0.25">
      <c r="A2731">
        <v>50677</v>
      </c>
      <c r="B2731" t="s">
        <v>3861</v>
      </c>
      <c r="C2731" t="s">
        <v>167</v>
      </c>
      <c r="D2731" t="s">
        <v>3752</v>
      </c>
      <c r="E2731">
        <v>-36.247500000000002</v>
      </c>
      <c r="F2731">
        <v>-5.7016</v>
      </c>
      <c r="G2731">
        <v>5772</v>
      </c>
      <c r="H2731">
        <v>5719</v>
      </c>
      <c r="I2731">
        <v>5835</v>
      </c>
      <c r="J2731">
        <v>5881</v>
      </c>
      <c r="K2731">
        <v>5730</v>
      </c>
      <c r="L2731">
        <v>5454</v>
      </c>
      <c r="M2731">
        <v>5001</v>
      </c>
      <c r="N2731">
        <v>5246</v>
      </c>
      <c r="O2731">
        <v>5933</v>
      </c>
      <c r="P2731">
        <v>6205</v>
      </c>
      <c r="Q2731">
        <v>6323</v>
      </c>
      <c r="R2731">
        <v>6193</v>
      </c>
      <c r="S2731">
        <v>5745</v>
      </c>
    </row>
    <row r="2732" spans="1:19" x14ac:dyDescent="0.25">
      <c r="A2732">
        <v>49153</v>
      </c>
      <c r="B2732" t="s">
        <v>3824</v>
      </c>
      <c r="C2732" t="s">
        <v>167</v>
      </c>
      <c r="D2732" t="s">
        <v>3752</v>
      </c>
      <c r="E2732">
        <v>-36.117400000000004</v>
      </c>
      <c r="F2732">
        <v>-6.1497999999999999</v>
      </c>
      <c r="G2732">
        <v>5531</v>
      </c>
      <c r="H2732">
        <v>5457</v>
      </c>
      <c r="I2732">
        <v>5674</v>
      </c>
      <c r="J2732">
        <v>5710</v>
      </c>
      <c r="K2732">
        <v>5575</v>
      </c>
      <c r="L2732">
        <v>5147</v>
      </c>
      <c r="M2732">
        <v>4757</v>
      </c>
      <c r="N2732">
        <v>4995</v>
      </c>
      <c r="O2732">
        <v>5637</v>
      </c>
      <c r="P2732">
        <v>5945</v>
      </c>
      <c r="Q2732">
        <v>6005</v>
      </c>
      <c r="R2732">
        <v>5970</v>
      </c>
      <c r="S2732">
        <v>5492</v>
      </c>
    </row>
    <row r="2733" spans="1:19" x14ac:dyDescent="0.25">
      <c r="A2733">
        <v>10948</v>
      </c>
      <c r="B2733" t="s">
        <v>2097</v>
      </c>
      <c r="C2733" t="s">
        <v>167</v>
      </c>
      <c r="D2733" t="s">
        <v>1727</v>
      </c>
      <c r="E2733">
        <v>-41.623199999999997</v>
      </c>
      <c r="F2733">
        <v>-20.154399999999999</v>
      </c>
      <c r="G2733">
        <v>4923</v>
      </c>
      <c r="H2733">
        <v>5275</v>
      </c>
      <c r="I2733">
        <v>5709</v>
      </c>
      <c r="J2733">
        <v>5153</v>
      </c>
      <c r="K2733">
        <v>5072</v>
      </c>
      <c r="L2733">
        <v>4575</v>
      </c>
      <c r="M2733">
        <v>4479</v>
      </c>
      <c r="N2733">
        <v>4555</v>
      </c>
      <c r="O2733">
        <v>5093</v>
      </c>
      <c r="P2733">
        <v>5019</v>
      </c>
      <c r="Q2733">
        <v>4748</v>
      </c>
      <c r="R2733">
        <v>4447</v>
      </c>
      <c r="S2733">
        <v>4951</v>
      </c>
    </row>
    <row r="2734" spans="1:19" x14ac:dyDescent="0.25">
      <c r="A2734">
        <v>28665</v>
      </c>
      <c r="B2734" t="s">
        <v>675</v>
      </c>
      <c r="C2734" t="s">
        <v>167</v>
      </c>
      <c r="D2734" t="s">
        <v>375</v>
      </c>
      <c r="E2734">
        <v>-38.887300000000003</v>
      </c>
      <c r="F2734">
        <v>-11.7735</v>
      </c>
      <c r="G2734">
        <v>5080</v>
      </c>
      <c r="H2734">
        <v>5675</v>
      </c>
      <c r="I2734">
        <v>5632</v>
      </c>
      <c r="J2734">
        <v>5687</v>
      </c>
      <c r="K2734">
        <v>4964</v>
      </c>
      <c r="L2734">
        <v>4329</v>
      </c>
      <c r="M2734">
        <v>4075</v>
      </c>
      <c r="N2734">
        <v>4309</v>
      </c>
      <c r="O2734">
        <v>4642</v>
      </c>
      <c r="P2734">
        <v>5248</v>
      </c>
      <c r="Q2734">
        <v>5288</v>
      </c>
      <c r="R2734">
        <v>5481</v>
      </c>
      <c r="S2734">
        <v>5627</v>
      </c>
    </row>
    <row r="2735" spans="1:19" x14ac:dyDescent="0.25">
      <c r="A2735">
        <v>7792</v>
      </c>
      <c r="B2735" t="s">
        <v>1793</v>
      </c>
      <c r="C2735" t="s">
        <v>167</v>
      </c>
      <c r="D2735" t="s">
        <v>1727</v>
      </c>
      <c r="E2735">
        <v>-45.350200000000001</v>
      </c>
      <c r="F2735">
        <v>-21.967600000000001</v>
      </c>
      <c r="G2735">
        <v>5033</v>
      </c>
      <c r="H2735">
        <v>4872</v>
      </c>
      <c r="I2735">
        <v>5332</v>
      </c>
      <c r="J2735">
        <v>4946</v>
      </c>
      <c r="K2735">
        <v>5123</v>
      </c>
      <c r="L2735">
        <v>4777</v>
      </c>
      <c r="M2735">
        <v>4630</v>
      </c>
      <c r="N2735">
        <v>4894</v>
      </c>
      <c r="O2735">
        <v>5635</v>
      </c>
      <c r="P2735">
        <v>5332</v>
      </c>
      <c r="Q2735">
        <v>5228</v>
      </c>
      <c r="R2735">
        <v>4716</v>
      </c>
      <c r="S2735">
        <v>4911</v>
      </c>
    </row>
    <row r="2736" spans="1:19" x14ac:dyDescent="0.25">
      <c r="A2736">
        <v>20216</v>
      </c>
      <c r="B2736" t="s">
        <v>1553</v>
      </c>
      <c r="C2736" t="s">
        <v>167</v>
      </c>
      <c r="D2736" t="s">
        <v>1511</v>
      </c>
      <c r="E2736">
        <v>-58.004899999999999</v>
      </c>
      <c r="F2736">
        <v>-15.3186</v>
      </c>
      <c r="G2736">
        <v>5006</v>
      </c>
      <c r="H2736">
        <v>4718</v>
      </c>
      <c r="I2736">
        <v>4851</v>
      </c>
      <c r="J2736">
        <v>4961</v>
      </c>
      <c r="K2736">
        <v>5096</v>
      </c>
      <c r="L2736">
        <v>4781</v>
      </c>
      <c r="M2736">
        <v>5028</v>
      </c>
      <c r="N2736">
        <v>5069</v>
      </c>
      <c r="O2736">
        <v>5721</v>
      </c>
      <c r="P2736">
        <v>5172</v>
      </c>
      <c r="Q2736">
        <v>4959</v>
      </c>
      <c r="R2736">
        <v>4930</v>
      </c>
      <c r="S2736">
        <v>4789</v>
      </c>
    </row>
    <row r="2737" spans="1:19" x14ac:dyDescent="0.25">
      <c r="A2737">
        <v>9862</v>
      </c>
      <c r="B2737" t="s">
        <v>1988</v>
      </c>
      <c r="C2737" t="s">
        <v>167</v>
      </c>
      <c r="D2737" t="s">
        <v>1727</v>
      </c>
      <c r="E2737">
        <v>-43.470999999999997</v>
      </c>
      <c r="F2737">
        <v>-20.790500000000002</v>
      </c>
      <c r="G2737">
        <v>4959</v>
      </c>
      <c r="H2737">
        <v>5076</v>
      </c>
      <c r="I2737">
        <v>5751</v>
      </c>
      <c r="J2737">
        <v>5080</v>
      </c>
      <c r="K2737">
        <v>4877</v>
      </c>
      <c r="L2737">
        <v>4493</v>
      </c>
      <c r="M2737">
        <v>4462</v>
      </c>
      <c r="N2737">
        <v>4643</v>
      </c>
      <c r="O2737">
        <v>5470</v>
      </c>
      <c r="P2737">
        <v>5240</v>
      </c>
      <c r="Q2737">
        <v>5017</v>
      </c>
      <c r="R2737">
        <v>4451</v>
      </c>
      <c r="S2737">
        <v>4952</v>
      </c>
    </row>
    <row r="2738" spans="1:19" x14ac:dyDescent="0.25">
      <c r="A2738">
        <v>44430</v>
      </c>
      <c r="B2738" t="s">
        <v>3529</v>
      </c>
      <c r="C2738" t="s">
        <v>167</v>
      </c>
      <c r="D2738" t="s">
        <v>3448</v>
      </c>
      <c r="E2738">
        <v>-43.931600000000003</v>
      </c>
      <c r="F2738">
        <v>-7.2628000000000004</v>
      </c>
      <c r="G2738">
        <v>5621</v>
      </c>
      <c r="H2738">
        <v>4911</v>
      </c>
      <c r="I2738">
        <v>5010</v>
      </c>
      <c r="J2738">
        <v>5036</v>
      </c>
      <c r="K2738">
        <v>5277</v>
      </c>
      <c r="L2738">
        <v>5596</v>
      </c>
      <c r="M2738">
        <v>5779</v>
      </c>
      <c r="N2738">
        <v>6000</v>
      </c>
      <c r="O2738">
        <v>6408</v>
      </c>
      <c r="P2738">
        <v>6675</v>
      </c>
      <c r="Q2738">
        <v>6116</v>
      </c>
      <c r="R2738">
        <v>5514</v>
      </c>
      <c r="S2738">
        <v>5135</v>
      </c>
    </row>
    <row r="2739" spans="1:19" x14ac:dyDescent="0.25">
      <c r="A2739">
        <v>3934</v>
      </c>
      <c r="B2739" t="s">
        <v>2961</v>
      </c>
      <c r="C2739" t="s">
        <v>167</v>
      </c>
      <c r="D2739" t="s">
        <v>2912</v>
      </c>
      <c r="E2739">
        <v>-49.717199999999998</v>
      </c>
      <c r="F2739">
        <v>-25.767600000000002</v>
      </c>
      <c r="G2739">
        <v>4422</v>
      </c>
      <c r="H2739">
        <v>4797</v>
      </c>
      <c r="I2739">
        <v>4909</v>
      </c>
      <c r="J2739">
        <v>4761</v>
      </c>
      <c r="K2739">
        <v>4353</v>
      </c>
      <c r="L2739">
        <v>3796</v>
      </c>
      <c r="M2739">
        <v>3538</v>
      </c>
      <c r="N2739">
        <v>3728</v>
      </c>
      <c r="O2739">
        <v>4739</v>
      </c>
      <c r="P2739">
        <v>4224</v>
      </c>
      <c r="Q2739">
        <v>4378</v>
      </c>
      <c r="R2739">
        <v>4886</v>
      </c>
      <c r="S2739">
        <v>4958</v>
      </c>
    </row>
    <row r="2740" spans="1:19" x14ac:dyDescent="0.25">
      <c r="A2740">
        <v>29753</v>
      </c>
      <c r="B2740" t="s">
        <v>709</v>
      </c>
      <c r="C2740" t="s">
        <v>167</v>
      </c>
      <c r="D2740" t="s">
        <v>375</v>
      </c>
      <c r="E2740">
        <v>-41.829000000000001</v>
      </c>
      <c r="F2740">
        <v>-11.3855</v>
      </c>
      <c r="G2740">
        <v>5793</v>
      </c>
      <c r="H2740">
        <v>5998</v>
      </c>
      <c r="I2740">
        <v>5989</v>
      </c>
      <c r="J2740">
        <v>6028</v>
      </c>
      <c r="K2740">
        <v>5509</v>
      </c>
      <c r="L2740">
        <v>5195</v>
      </c>
      <c r="M2740">
        <v>5094</v>
      </c>
      <c r="N2740">
        <v>5295</v>
      </c>
      <c r="O2740">
        <v>5962</v>
      </c>
      <c r="P2740">
        <v>6377</v>
      </c>
      <c r="Q2740">
        <v>6283</v>
      </c>
      <c r="R2740">
        <v>5854</v>
      </c>
      <c r="S2740">
        <v>5934</v>
      </c>
    </row>
    <row r="2741" spans="1:19" x14ac:dyDescent="0.25">
      <c r="A2741">
        <v>11494</v>
      </c>
      <c r="B2741" t="s">
        <v>1020</v>
      </c>
      <c r="C2741" t="s">
        <v>167</v>
      </c>
      <c r="D2741" t="s">
        <v>979</v>
      </c>
      <c r="E2741">
        <v>-41.0625</v>
      </c>
      <c r="F2741">
        <v>-19.899899999999999</v>
      </c>
      <c r="G2741">
        <v>5008</v>
      </c>
      <c r="H2741">
        <v>5455</v>
      </c>
      <c r="I2741">
        <v>5908</v>
      </c>
      <c r="J2741">
        <v>5395</v>
      </c>
      <c r="K2741">
        <v>5248</v>
      </c>
      <c r="L2741">
        <v>4702</v>
      </c>
      <c r="M2741">
        <v>4488</v>
      </c>
      <c r="N2741">
        <v>4507</v>
      </c>
      <c r="O2741">
        <v>5033</v>
      </c>
      <c r="P2741">
        <v>4977</v>
      </c>
      <c r="Q2741">
        <v>4789</v>
      </c>
      <c r="R2741">
        <v>4521</v>
      </c>
      <c r="S2741">
        <v>5069</v>
      </c>
    </row>
    <row r="2742" spans="1:19" x14ac:dyDescent="0.25">
      <c r="A2742">
        <v>8844</v>
      </c>
      <c r="B2742" t="s">
        <v>1886</v>
      </c>
      <c r="C2742" t="s">
        <v>167</v>
      </c>
      <c r="D2742" t="s">
        <v>1727</v>
      </c>
      <c r="E2742">
        <v>-42.473500000000001</v>
      </c>
      <c r="F2742">
        <v>-21.372</v>
      </c>
      <c r="G2742">
        <v>5001</v>
      </c>
      <c r="H2742">
        <v>5383</v>
      </c>
      <c r="I2742">
        <v>5884</v>
      </c>
      <c r="J2742">
        <v>5312</v>
      </c>
      <c r="K2742">
        <v>4999</v>
      </c>
      <c r="L2742">
        <v>4500</v>
      </c>
      <c r="M2742">
        <v>4398</v>
      </c>
      <c r="N2742">
        <v>4513</v>
      </c>
      <c r="O2742">
        <v>5152</v>
      </c>
      <c r="P2742">
        <v>5103</v>
      </c>
      <c r="Q2742">
        <v>4994</v>
      </c>
      <c r="R2742">
        <v>4571</v>
      </c>
      <c r="S2742">
        <v>5209</v>
      </c>
    </row>
    <row r="2743" spans="1:19" x14ac:dyDescent="0.25">
      <c r="A2743">
        <v>4485</v>
      </c>
      <c r="B2743" t="s">
        <v>1886</v>
      </c>
      <c r="C2743" t="s">
        <v>167</v>
      </c>
      <c r="D2743" t="s">
        <v>2912</v>
      </c>
      <c r="E2743">
        <v>-52.470500000000001</v>
      </c>
      <c r="F2743">
        <v>-24.886600000000001</v>
      </c>
      <c r="G2743">
        <v>5044</v>
      </c>
      <c r="H2743">
        <v>5519</v>
      </c>
      <c r="I2743">
        <v>5371</v>
      </c>
      <c r="J2743">
        <v>5556</v>
      </c>
      <c r="K2743">
        <v>5188</v>
      </c>
      <c r="L2743">
        <v>4358</v>
      </c>
      <c r="M2743">
        <v>4043</v>
      </c>
      <c r="N2743">
        <v>4260</v>
      </c>
      <c r="O2743">
        <v>5218</v>
      </c>
      <c r="P2743">
        <v>4843</v>
      </c>
      <c r="Q2743">
        <v>5146</v>
      </c>
      <c r="R2743">
        <v>5521</v>
      </c>
      <c r="S2743">
        <v>5503</v>
      </c>
    </row>
    <row r="2744" spans="1:19" x14ac:dyDescent="0.25">
      <c r="A2744">
        <v>65366</v>
      </c>
      <c r="B2744" t="s">
        <v>296</v>
      </c>
      <c r="C2744" t="s">
        <v>167</v>
      </c>
      <c r="D2744" t="s">
        <v>295</v>
      </c>
      <c r="E2744">
        <v>-52.5227</v>
      </c>
      <c r="F2744">
        <v>-0.83789999999999998</v>
      </c>
      <c r="G2744">
        <v>4658</v>
      </c>
      <c r="H2744">
        <v>4328</v>
      </c>
      <c r="I2744">
        <v>4335</v>
      </c>
      <c r="J2744">
        <v>4360</v>
      </c>
      <c r="K2744">
        <v>4366</v>
      </c>
      <c r="L2744">
        <v>4546</v>
      </c>
      <c r="M2744">
        <v>4725</v>
      </c>
      <c r="N2744">
        <v>4749</v>
      </c>
      <c r="O2744">
        <v>5048</v>
      </c>
      <c r="P2744">
        <v>5120</v>
      </c>
      <c r="Q2744">
        <v>5048</v>
      </c>
      <c r="R2744">
        <v>4866</v>
      </c>
      <c r="S2744">
        <v>4402</v>
      </c>
    </row>
    <row r="2745" spans="1:19" x14ac:dyDescent="0.25">
      <c r="A2745">
        <v>6160</v>
      </c>
      <c r="B2745" t="s">
        <v>4844</v>
      </c>
      <c r="C2745" t="s">
        <v>167</v>
      </c>
      <c r="D2745" t="s">
        <v>4704</v>
      </c>
      <c r="E2745">
        <v>-47.838000000000001</v>
      </c>
      <c r="F2745">
        <v>-23.050999999999998</v>
      </c>
      <c r="G2745">
        <v>5130</v>
      </c>
      <c r="H2745">
        <v>5062</v>
      </c>
      <c r="I2745">
        <v>5583</v>
      </c>
      <c r="J2745">
        <v>5328</v>
      </c>
      <c r="K2745">
        <v>5334</v>
      </c>
      <c r="L2745">
        <v>4613</v>
      </c>
      <c r="M2745">
        <v>4512</v>
      </c>
      <c r="N2745">
        <v>4584</v>
      </c>
      <c r="O2745">
        <v>5493</v>
      </c>
      <c r="P2745">
        <v>5121</v>
      </c>
      <c r="Q2745">
        <v>5267</v>
      </c>
      <c r="R2745">
        <v>5246</v>
      </c>
      <c r="S2745">
        <v>5422</v>
      </c>
    </row>
    <row r="2746" spans="1:19" x14ac:dyDescent="0.25">
      <c r="A2746">
        <v>31577</v>
      </c>
      <c r="B2746" t="s">
        <v>5323</v>
      </c>
      <c r="C2746" t="s">
        <v>167</v>
      </c>
      <c r="D2746" t="s">
        <v>5304</v>
      </c>
      <c r="E2746">
        <v>-37.167099999999998</v>
      </c>
      <c r="F2746">
        <v>-10.8048</v>
      </c>
      <c r="G2746">
        <v>5395</v>
      </c>
      <c r="H2746">
        <v>5928</v>
      </c>
      <c r="I2746">
        <v>5940</v>
      </c>
      <c r="J2746">
        <v>6080</v>
      </c>
      <c r="K2746">
        <v>5325</v>
      </c>
      <c r="L2746">
        <v>4686</v>
      </c>
      <c r="M2746">
        <v>4329</v>
      </c>
      <c r="N2746">
        <v>4455</v>
      </c>
      <c r="O2746">
        <v>4886</v>
      </c>
      <c r="P2746">
        <v>5514</v>
      </c>
      <c r="Q2746">
        <v>5698</v>
      </c>
      <c r="R2746">
        <v>5971</v>
      </c>
      <c r="S2746">
        <v>5931</v>
      </c>
    </row>
    <row r="2747" spans="1:19" x14ac:dyDescent="0.25">
      <c r="A2747">
        <v>4155</v>
      </c>
      <c r="B2747" t="s">
        <v>3000</v>
      </c>
      <c r="C2747" t="s">
        <v>167</v>
      </c>
      <c r="D2747" t="s">
        <v>2912</v>
      </c>
      <c r="E2747">
        <v>-52.411299999999997</v>
      </c>
      <c r="F2747">
        <v>-25.408100000000001</v>
      </c>
      <c r="G2747">
        <v>4963</v>
      </c>
      <c r="H2747">
        <v>5421</v>
      </c>
      <c r="I2747">
        <v>5338</v>
      </c>
      <c r="J2747">
        <v>5465</v>
      </c>
      <c r="K2747">
        <v>5034</v>
      </c>
      <c r="L2747">
        <v>4251</v>
      </c>
      <c r="M2747">
        <v>3968</v>
      </c>
      <c r="N2747">
        <v>4205</v>
      </c>
      <c r="O2747">
        <v>5136</v>
      </c>
      <c r="P2747">
        <v>4751</v>
      </c>
      <c r="Q2747">
        <v>5100</v>
      </c>
      <c r="R2747">
        <v>5482</v>
      </c>
      <c r="S2747">
        <v>5404</v>
      </c>
    </row>
    <row r="2748" spans="1:19" x14ac:dyDescent="0.25">
      <c r="A2748">
        <v>15099</v>
      </c>
      <c r="B2748" t="s">
        <v>2400</v>
      </c>
      <c r="C2748" t="s">
        <v>167</v>
      </c>
      <c r="D2748" t="s">
        <v>1727</v>
      </c>
      <c r="E2748">
        <v>-44.578000000000003</v>
      </c>
      <c r="F2748">
        <v>-17.887</v>
      </c>
      <c r="G2748">
        <v>5742</v>
      </c>
      <c r="H2748">
        <v>5527</v>
      </c>
      <c r="I2748">
        <v>6144</v>
      </c>
      <c r="J2748">
        <v>5665</v>
      </c>
      <c r="K2748">
        <v>5917</v>
      </c>
      <c r="L2748">
        <v>5691</v>
      </c>
      <c r="M2748">
        <v>5470</v>
      </c>
      <c r="N2748">
        <v>5847</v>
      </c>
      <c r="O2748">
        <v>6209</v>
      </c>
      <c r="P2748">
        <v>6275</v>
      </c>
      <c r="Q2748">
        <v>5751</v>
      </c>
      <c r="R2748">
        <v>5064</v>
      </c>
      <c r="S2748">
        <v>5340</v>
      </c>
    </row>
    <row r="2749" spans="1:19" x14ac:dyDescent="0.25">
      <c r="A2749">
        <v>47601</v>
      </c>
      <c r="B2749" t="s">
        <v>2895</v>
      </c>
      <c r="C2749" t="s">
        <v>167</v>
      </c>
      <c r="D2749" t="s">
        <v>2709</v>
      </c>
      <c r="E2749">
        <v>-38.174500000000002</v>
      </c>
      <c r="F2749">
        <v>-6.5064000000000002</v>
      </c>
      <c r="G2749">
        <v>5952</v>
      </c>
      <c r="H2749">
        <v>5760</v>
      </c>
      <c r="I2749">
        <v>5824</v>
      </c>
      <c r="J2749">
        <v>6048</v>
      </c>
      <c r="K2749">
        <v>5858</v>
      </c>
      <c r="L2749">
        <v>5508</v>
      </c>
      <c r="M2749">
        <v>5271</v>
      </c>
      <c r="N2749">
        <v>5549</v>
      </c>
      <c r="O2749">
        <v>6245</v>
      </c>
      <c r="P2749">
        <v>6505</v>
      </c>
      <c r="Q2749">
        <v>6471</v>
      </c>
      <c r="R2749">
        <v>6482</v>
      </c>
      <c r="S2749">
        <v>5898</v>
      </c>
    </row>
    <row r="2750" spans="1:19" x14ac:dyDescent="0.25">
      <c r="A2750">
        <v>3189</v>
      </c>
      <c r="B2750" t="s">
        <v>4555</v>
      </c>
      <c r="C2750" t="s">
        <v>167</v>
      </c>
      <c r="D2750" t="s">
        <v>4434</v>
      </c>
      <c r="E2750">
        <v>-49.733600000000003</v>
      </c>
      <c r="F2750">
        <v>-27.2178</v>
      </c>
      <c r="G2750">
        <v>4250</v>
      </c>
      <c r="H2750">
        <v>4970</v>
      </c>
      <c r="I2750">
        <v>5034</v>
      </c>
      <c r="J2750">
        <v>4876</v>
      </c>
      <c r="K2750">
        <v>4289</v>
      </c>
      <c r="L2750">
        <v>3661</v>
      </c>
      <c r="M2750">
        <v>3044</v>
      </c>
      <c r="N2750">
        <v>3225</v>
      </c>
      <c r="O2750">
        <v>4061</v>
      </c>
      <c r="P2750">
        <v>3808</v>
      </c>
      <c r="Q2750">
        <v>4062</v>
      </c>
      <c r="R2750">
        <v>4945</v>
      </c>
      <c r="S2750">
        <v>5024</v>
      </c>
    </row>
    <row r="2751" spans="1:19" x14ac:dyDescent="0.25">
      <c r="A2751">
        <v>25742</v>
      </c>
      <c r="B2751" t="s">
        <v>572</v>
      </c>
      <c r="C2751" t="s">
        <v>167</v>
      </c>
      <c r="D2751" t="s">
        <v>375</v>
      </c>
      <c r="E2751">
        <v>-38.321300000000001</v>
      </c>
      <c r="F2751">
        <v>-12.898300000000001</v>
      </c>
      <c r="G2751">
        <v>5269</v>
      </c>
      <c r="H2751">
        <v>5794</v>
      </c>
      <c r="I2751">
        <v>5880</v>
      </c>
      <c r="J2751">
        <v>5903</v>
      </c>
      <c r="K2751">
        <v>4912</v>
      </c>
      <c r="L2751">
        <v>4472</v>
      </c>
      <c r="M2751">
        <v>4209</v>
      </c>
      <c r="N2751">
        <v>4456</v>
      </c>
      <c r="O2751">
        <v>4933</v>
      </c>
      <c r="P2751">
        <v>5543</v>
      </c>
      <c r="Q2751">
        <v>5620</v>
      </c>
      <c r="R2751">
        <v>5669</v>
      </c>
      <c r="S2751">
        <v>5836</v>
      </c>
    </row>
    <row r="2752" spans="1:19" x14ac:dyDescent="0.25">
      <c r="A2752">
        <v>2398</v>
      </c>
      <c r="B2752" t="s">
        <v>4462</v>
      </c>
      <c r="C2752" t="s">
        <v>167</v>
      </c>
      <c r="D2752" t="s">
        <v>4434</v>
      </c>
      <c r="E2752">
        <v>-49.4039</v>
      </c>
      <c r="F2752">
        <v>-28.386399999999998</v>
      </c>
      <c r="G2752">
        <v>4216</v>
      </c>
      <c r="H2752">
        <v>4587</v>
      </c>
      <c r="I2752">
        <v>4596</v>
      </c>
      <c r="J2752">
        <v>4462</v>
      </c>
      <c r="K2752">
        <v>4360</v>
      </c>
      <c r="L2752">
        <v>3784</v>
      </c>
      <c r="M2752">
        <v>3489</v>
      </c>
      <c r="N2752">
        <v>3672</v>
      </c>
      <c r="O2752">
        <v>4307</v>
      </c>
      <c r="P2752">
        <v>3790</v>
      </c>
      <c r="Q2752">
        <v>3967</v>
      </c>
      <c r="R2752">
        <v>4781</v>
      </c>
      <c r="S2752">
        <v>4792</v>
      </c>
    </row>
    <row r="2753" spans="1:19" x14ac:dyDescent="0.25">
      <c r="A2753">
        <v>25909</v>
      </c>
      <c r="B2753" t="s">
        <v>5375</v>
      </c>
      <c r="C2753" t="s">
        <v>167</v>
      </c>
      <c r="D2753" t="s">
        <v>5370</v>
      </c>
      <c r="E2753">
        <v>-46.508000000000003</v>
      </c>
      <c r="F2753">
        <v>-12.7875</v>
      </c>
      <c r="G2753">
        <v>5739</v>
      </c>
      <c r="H2753">
        <v>5552</v>
      </c>
      <c r="I2753">
        <v>5667</v>
      </c>
      <c r="J2753">
        <v>5590</v>
      </c>
      <c r="K2753">
        <v>5813</v>
      </c>
      <c r="L2753">
        <v>5814</v>
      </c>
      <c r="M2753">
        <v>5686</v>
      </c>
      <c r="N2753">
        <v>5987</v>
      </c>
      <c r="O2753">
        <v>6299</v>
      </c>
      <c r="P2753">
        <v>6143</v>
      </c>
      <c r="Q2753">
        <v>5672</v>
      </c>
      <c r="R2753">
        <v>5207</v>
      </c>
      <c r="S2753">
        <v>5434</v>
      </c>
    </row>
    <row r="2754" spans="1:19" x14ac:dyDescent="0.25">
      <c r="A2754">
        <v>9099</v>
      </c>
      <c r="B2754" t="s">
        <v>5145</v>
      </c>
      <c r="C2754" t="s">
        <v>167</v>
      </c>
      <c r="D2754" t="s">
        <v>4704</v>
      </c>
      <c r="E2754">
        <v>-51.039900000000003</v>
      </c>
      <c r="F2754">
        <v>-21.167899999999999</v>
      </c>
      <c r="G2754">
        <v>5362</v>
      </c>
      <c r="H2754">
        <v>5327</v>
      </c>
      <c r="I2754">
        <v>5692</v>
      </c>
      <c r="J2754">
        <v>5622</v>
      </c>
      <c r="K2754">
        <v>5559</v>
      </c>
      <c r="L2754">
        <v>4949</v>
      </c>
      <c r="M2754">
        <v>4798</v>
      </c>
      <c r="N2754">
        <v>4930</v>
      </c>
      <c r="O2754">
        <v>5736</v>
      </c>
      <c r="P2754">
        <v>5247</v>
      </c>
      <c r="Q2754">
        <v>5428</v>
      </c>
      <c r="R2754">
        <v>5513</v>
      </c>
      <c r="S2754">
        <v>5544</v>
      </c>
    </row>
    <row r="2755" spans="1:19" x14ac:dyDescent="0.25">
      <c r="A2755">
        <v>9159</v>
      </c>
      <c r="B2755" t="s">
        <v>1910</v>
      </c>
      <c r="C2755" t="s">
        <v>167</v>
      </c>
      <c r="D2755" t="s">
        <v>1727</v>
      </c>
      <c r="E2755">
        <v>-45.001300000000001</v>
      </c>
      <c r="F2755">
        <v>-21.2485</v>
      </c>
      <c r="G2755">
        <v>5220</v>
      </c>
      <c r="H2755">
        <v>5146</v>
      </c>
      <c r="I2755">
        <v>5595</v>
      </c>
      <c r="J2755">
        <v>5194</v>
      </c>
      <c r="K2755">
        <v>5341</v>
      </c>
      <c r="L2755">
        <v>4894</v>
      </c>
      <c r="M2755">
        <v>4808</v>
      </c>
      <c r="N2755">
        <v>5069</v>
      </c>
      <c r="O2755">
        <v>5834</v>
      </c>
      <c r="P2755">
        <v>5538</v>
      </c>
      <c r="Q2755">
        <v>5313</v>
      </c>
      <c r="R2755">
        <v>4830</v>
      </c>
      <c r="S2755">
        <v>5083</v>
      </c>
    </row>
    <row r="2756" spans="1:19" x14ac:dyDescent="0.25">
      <c r="A2756">
        <v>46823</v>
      </c>
      <c r="B2756" t="s">
        <v>820</v>
      </c>
      <c r="C2756" t="s">
        <v>167</v>
      </c>
      <c r="D2756" t="s">
        <v>792</v>
      </c>
      <c r="E2756">
        <v>-38.9709</v>
      </c>
      <c r="F2756">
        <v>-6.7451999999999996</v>
      </c>
      <c r="G2756">
        <v>5947</v>
      </c>
      <c r="H2756">
        <v>5734</v>
      </c>
      <c r="I2756">
        <v>5831</v>
      </c>
      <c r="J2756">
        <v>5893</v>
      </c>
      <c r="K2756">
        <v>5745</v>
      </c>
      <c r="L2756">
        <v>5454</v>
      </c>
      <c r="M2756">
        <v>5382</v>
      </c>
      <c r="N2756">
        <v>5620</v>
      </c>
      <c r="O2756">
        <v>6310</v>
      </c>
      <c r="P2756">
        <v>6574</v>
      </c>
      <c r="Q2756">
        <v>6488</v>
      </c>
      <c r="R2756">
        <v>6399</v>
      </c>
      <c r="S2756">
        <v>5933</v>
      </c>
    </row>
    <row r="2757" spans="1:19" x14ac:dyDescent="0.25">
      <c r="A2757">
        <v>672</v>
      </c>
      <c r="B2757" t="s">
        <v>3928</v>
      </c>
      <c r="C2757" t="s">
        <v>167</v>
      </c>
      <c r="D2757" t="s">
        <v>3898</v>
      </c>
      <c r="E2757">
        <v>-53.896299999999997</v>
      </c>
      <c r="F2757">
        <v>-30.806000000000001</v>
      </c>
      <c r="G2757">
        <v>4794</v>
      </c>
      <c r="H2757">
        <v>5651</v>
      </c>
      <c r="I2757">
        <v>5658</v>
      </c>
      <c r="J2757">
        <v>5464</v>
      </c>
      <c r="K2757">
        <v>4790</v>
      </c>
      <c r="L2757">
        <v>3798</v>
      </c>
      <c r="M2757">
        <v>3342</v>
      </c>
      <c r="N2757">
        <v>3696</v>
      </c>
      <c r="O2757">
        <v>4216</v>
      </c>
      <c r="P2757">
        <v>4321</v>
      </c>
      <c r="Q2757">
        <v>5036</v>
      </c>
      <c r="R2757">
        <v>5696</v>
      </c>
      <c r="S2757">
        <v>5865</v>
      </c>
    </row>
    <row r="2758" spans="1:19" x14ac:dyDescent="0.25">
      <c r="A2758">
        <v>6865</v>
      </c>
      <c r="B2758" t="s">
        <v>4945</v>
      </c>
      <c r="C2758" t="s">
        <v>167</v>
      </c>
      <c r="D2758" t="s">
        <v>4704</v>
      </c>
      <c r="E2758">
        <v>-44.902700000000003</v>
      </c>
      <c r="F2758">
        <v>-22.570499999999999</v>
      </c>
      <c r="G2758">
        <v>4929</v>
      </c>
      <c r="H2758">
        <v>4912</v>
      </c>
      <c r="I2758">
        <v>5405</v>
      </c>
      <c r="J2758">
        <v>4977</v>
      </c>
      <c r="K2758">
        <v>5056</v>
      </c>
      <c r="L2758">
        <v>4551</v>
      </c>
      <c r="M2758">
        <v>4514</v>
      </c>
      <c r="N2758">
        <v>4565</v>
      </c>
      <c r="O2758">
        <v>5399</v>
      </c>
      <c r="P2758">
        <v>5006</v>
      </c>
      <c r="Q2758">
        <v>4975</v>
      </c>
      <c r="R2758">
        <v>4690</v>
      </c>
      <c r="S2758">
        <v>5100</v>
      </c>
    </row>
    <row r="2759" spans="1:19" x14ac:dyDescent="0.25">
      <c r="A2759">
        <v>11819</v>
      </c>
      <c r="B2759" t="s">
        <v>2181</v>
      </c>
      <c r="C2759" t="s">
        <v>167</v>
      </c>
      <c r="D2759" t="s">
        <v>1727</v>
      </c>
      <c r="E2759">
        <v>-45.024500000000003</v>
      </c>
      <c r="F2759">
        <v>-19.7163</v>
      </c>
      <c r="G2759">
        <v>5464</v>
      </c>
      <c r="H2759">
        <v>5312</v>
      </c>
      <c r="I2759">
        <v>5808</v>
      </c>
      <c r="J2759">
        <v>5348</v>
      </c>
      <c r="K2759">
        <v>5545</v>
      </c>
      <c r="L2759">
        <v>5265</v>
      </c>
      <c r="M2759">
        <v>5240</v>
      </c>
      <c r="N2759">
        <v>5508</v>
      </c>
      <c r="O2759">
        <v>6174</v>
      </c>
      <c r="P2759">
        <v>5888</v>
      </c>
      <c r="Q2759">
        <v>5465</v>
      </c>
      <c r="R2759">
        <v>4912</v>
      </c>
      <c r="S2759">
        <v>5104</v>
      </c>
    </row>
    <row r="2760" spans="1:19" x14ac:dyDescent="0.25">
      <c r="A2760">
        <v>3342</v>
      </c>
      <c r="B2760" t="s">
        <v>4617</v>
      </c>
      <c r="C2760" t="s">
        <v>167</v>
      </c>
      <c r="D2760" t="s">
        <v>4434</v>
      </c>
      <c r="E2760">
        <v>-50.692500000000003</v>
      </c>
      <c r="F2760">
        <v>-26.9285</v>
      </c>
      <c r="G2760">
        <v>4521</v>
      </c>
      <c r="H2760">
        <v>4915</v>
      </c>
      <c r="I2760">
        <v>4980</v>
      </c>
      <c r="J2760">
        <v>4888</v>
      </c>
      <c r="K2760">
        <v>4502</v>
      </c>
      <c r="L2760">
        <v>3800</v>
      </c>
      <c r="M2760">
        <v>3600</v>
      </c>
      <c r="N2760">
        <v>3859</v>
      </c>
      <c r="O2760">
        <v>4685</v>
      </c>
      <c r="P2760">
        <v>4266</v>
      </c>
      <c r="Q2760">
        <v>4494</v>
      </c>
      <c r="R2760">
        <v>5140</v>
      </c>
      <c r="S2760">
        <v>5125</v>
      </c>
    </row>
    <row r="2761" spans="1:19" x14ac:dyDescent="0.25">
      <c r="A2761">
        <v>7433</v>
      </c>
      <c r="B2761" t="s">
        <v>5008</v>
      </c>
      <c r="C2761" t="s">
        <v>167</v>
      </c>
      <c r="D2761" t="s">
        <v>4704</v>
      </c>
      <c r="E2761">
        <v>-47.384500000000003</v>
      </c>
      <c r="F2761">
        <v>-22.1813</v>
      </c>
      <c r="G2761">
        <v>5224</v>
      </c>
      <c r="H2761">
        <v>5055</v>
      </c>
      <c r="I2761">
        <v>5593</v>
      </c>
      <c r="J2761">
        <v>5334</v>
      </c>
      <c r="K2761">
        <v>5359</v>
      </c>
      <c r="L2761">
        <v>4850</v>
      </c>
      <c r="M2761">
        <v>4756</v>
      </c>
      <c r="N2761">
        <v>4836</v>
      </c>
      <c r="O2761">
        <v>5685</v>
      </c>
      <c r="P2761">
        <v>5319</v>
      </c>
      <c r="Q2761">
        <v>5380</v>
      </c>
      <c r="R2761">
        <v>5210</v>
      </c>
      <c r="S2761">
        <v>5314</v>
      </c>
    </row>
    <row r="2762" spans="1:19" x14ac:dyDescent="0.25">
      <c r="A2762">
        <v>16654</v>
      </c>
      <c r="B2762" t="s">
        <v>2442</v>
      </c>
      <c r="C2762" t="s">
        <v>167</v>
      </c>
      <c r="D2762" t="s">
        <v>1727</v>
      </c>
      <c r="E2762">
        <v>-42.691899999999997</v>
      </c>
      <c r="F2762">
        <v>-17.081399999999999</v>
      </c>
      <c r="G2762">
        <v>5279</v>
      </c>
      <c r="H2762">
        <v>5550</v>
      </c>
      <c r="I2762">
        <v>6152</v>
      </c>
      <c r="J2762">
        <v>5478</v>
      </c>
      <c r="K2762">
        <v>5115</v>
      </c>
      <c r="L2762">
        <v>4716</v>
      </c>
      <c r="M2762">
        <v>4658</v>
      </c>
      <c r="N2762">
        <v>4846</v>
      </c>
      <c r="O2762">
        <v>5550</v>
      </c>
      <c r="P2762">
        <v>5666</v>
      </c>
      <c r="Q2762">
        <v>5469</v>
      </c>
      <c r="R2762">
        <v>4846</v>
      </c>
      <c r="S2762">
        <v>5299</v>
      </c>
    </row>
    <row r="2763" spans="1:19" x14ac:dyDescent="0.25">
      <c r="A2763">
        <v>26470</v>
      </c>
      <c r="B2763" t="s">
        <v>597</v>
      </c>
      <c r="C2763" t="s">
        <v>167</v>
      </c>
      <c r="D2763" t="s">
        <v>375</v>
      </c>
      <c r="E2763">
        <v>-41.390099999999997</v>
      </c>
      <c r="F2763">
        <v>-12.5626</v>
      </c>
      <c r="G2763">
        <v>5089</v>
      </c>
      <c r="H2763">
        <v>5486</v>
      </c>
      <c r="I2763">
        <v>5723</v>
      </c>
      <c r="J2763">
        <v>5631</v>
      </c>
      <c r="K2763">
        <v>5010</v>
      </c>
      <c r="L2763">
        <v>4533</v>
      </c>
      <c r="M2763">
        <v>4258</v>
      </c>
      <c r="N2763">
        <v>4386</v>
      </c>
      <c r="O2763">
        <v>4956</v>
      </c>
      <c r="P2763">
        <v>5467</v>
      </c>
      <c r="Q2763">
        <v>5285</v>
      </c>
      <c r="R2763">
        <v>5050</v>
      </c>
      <c r="S2763">
        <v>5291</v>
      </c>
    </row>
    <row r="2764" spans="1:19" x14ac:dyDescent="0.25">
      <c r="A2764">
        <v>6826</v>
      </c>
      <c r="B2764" t="s">
        <v>4933</v>
      </c>
      <c r="C2764" t="s">
        <v>167</v>
      </c>
      <c r="D2764" t="s">
        <v>4704</v>
      </c>
      <c r="E2764">
        <v>-48.804099999999998</v>
      </c>
      <c r="F2764">
        <v>-22.603200000000001</v>
      </c>
      <c r="G2764">
        <v>5191</v>
      </c>
      <c r="H2764">
        <v>5006</v>
      </c>
      <c r="I2764">
        <v>5536</v>
      </c>
      <c r="J2764">
        <v>5385</v>
      </c>
      <c r="K2764">
        <v>5367</v>
      </c>
      <c r="L2764">
        <v>4736</v>
      </c>
      <c r="M2764">
        <v>4622</v>
      </c>
      <c r="N2764">
        <v>4716</v>
      </c>
      <c r="O2764">
        <v>5604</v>
      </c>
      <c r="P2764">
        <v>5173</v>
      </c>
      <c r="Q2764">
        <v>5351</v>
      </c>
      <c r="R2764">
        <v>5352</v>
      </c>
      <c r="S2764">
        <v>5442</v>
      </c>
    </row>
    <row r="2765" spans="1:19" x14ac:dyDescent="0.25">
      <c r="A2765">
        <v>3015</v>
      </c>
      <c r="B2765" t="s">
        <v>4512</v>
      </c>
      <c r="C2765" t="s">
        <v>167</v>
      </c>
      <c r="D2765" t="s">
        <v>4434</v>
      </c>
      <c r="E2765">
        <v>-49.279299999999999</v>
      </c>
      <c r="F2765">
        <v>-27.508600000000001</v>
      </c>
      <c r="G2765">
        <v>4283</v>
      </c>
      <c r="H2765">
        <v>4931</v>
      </c>
      <c r="I2765">
        <v>4986</v>
      </c>
      <c r="J2765">
        <v>4738</v>
      </c>
      <c r="K2765">
        <v>4365</v>
      </c>
      <c r="L2765">
        <v>3816</v>
      </c>
      <c r="M2765">
        <v>3337</v>
      </c>
      <c r="N2765">
        <v>3520</v>
      </c>
      <c r="O2765">
        <v>4195</v>
      </c>
      <c r="P2765">
        <v>3796</v>
      </c>
      <c r="Q2765">
        <v>3935</v>
      </c>
      <c r="R2765">
        <v>4829</v>
      </c>
      <c r="S2765">
        <v>4945</v>
      </c>
    </row>
    <row r="2766" spans="1:19" x14ac:dyDescent="0.25">
      <c r="A2766">
        <v>8672</v>
      </c>
      <c r="B2766" t="s">
        <v>1872</v>
      </c>
      <c r="C2766" t="s">
        <v>167</v>
      </c>
      <c r="D2766" t="s">
        <v>1727</v>
      </c>
      <c r="E2766">
        <v>-42.642499999999998</v>
      </c>
      <c r="F2766">
        <v>-21.530100000000001</v>
      </c>
      <c r="G2766">
        <v>5018</v>
      </c>
      <c r="H2766">
        <v>5355</v>
      </c>
      <c r="I2766">
        <v>5911</v>
      </c>
      <c r="J2766">
        <v>5379</v>
      </c>
      <c r="K2766">
        <v>5003</v>
      </c>
      <c r="L2766">
        <v>4522</v>
      </c>
      <c r="M2766">
        <v>4427</v>
      </c>
      <c r="N2766">
        <v>4540</v>
      </c>
      <c r="O2766">
        <v>5173</v>
      </c>
      <c r="P2766">
        <v>5071</v>
      </c>
      <c r="Q2766">
        <v>4995</v>
      </c>
      <c r="R2766">
        <v>4621</v>
      </c>
      <c r="S2766">
        <v>5215</v>
      </c>
    </row>
    <row r="2767" spans="1:19" x14ac:dyDescent="0.25">
      <c r="A2767">
        <v>17566</v>
      </c>
      <c r="B2767" t="s">
        <v>1157</v>
      </c>
      <c r="C2767" t="s">
        <v>167</v>
      </c>
      <c r="D2767" t="s">
        <v>1058</v>
      </c>
      <c r="E2767">
        <v>-48.743200000000002</v>
      </c>
      <c r="F2767">
        <v>-16.619499999999999</v>
      </c>
      <c r="G2767">
        <v>5447</v>
      </c>
      <c r="H2767">
        <v>5041</v>
      </c>
      <c r="I2767">
        <v>5458</v>
      </c>
      <c r="J2767">
        <v>5221</v>
      </c>
      <c r="K2767">
        <v>5557</v>
      </c>
      <c r="L2767">
        <v>5549</v>
      </c>
      <c r="M2767">
        <v>5507</v>
      </c>
      <c r="N2767">
        <v>5683</v>
      </c>
      <c r="O2767">
        <v>6410</v>
      </c>
      <c r="P2767">
        <v>5772</v>
      </c>
      <c r="Q2767">
        <v>5427</v>
      </c>
      <c r="R2767">
        <v>4809</v>
      </c>
      <c r="S2767">
        <v>4924</v>
      </c>
    </row>
    <row r="2768" spans="1:19" x14ac:dyDescent="0.25">
      <c r="A2768">
        <v>6131</v>
      </c>
      <c r="B2768" t="s">
        <v>3241</v>
      </c>
      <c r="C2768" t="s">
        <v>167</v>
      </c>
      <c r="D2768" t="s">
        <v>2912</v>
      </c>
      <c r="E2768">
        <v>-50.750900000000001</v>
      </c>
      <c r="F2768">
        <v>-23.08</v>
      </c>
      <c r="G2768">
        <v>5231</v>
      </c>
      <c r="H2768">
        <v>5380</v>
      </c>
      <c r="I2768">
        <v>5686</v>
      </c>
      <c r="J2768">
        <v>5540</v>
      </c>
      <c r="K2768">
        <v>5344</v>
      </c>
      <c r="L2768">
        <v>4676</v>
      </c>
      <c r="M2768">
        <v>4478</v>
      </c>
      <c r="N2768">
        <v>4641</v>
      </c>
      <c r="O2768">
        <v>5507</v>
      </c>
      <c r="P2768">
        <v>5109</v>
      </c>
      <c r="Q2768">
        <v>5307</v>
      </c>
      <c r="R2768">
        <v>5499</v>
      </c>
      <c r="S2768">
        <v>5603</v>
      </c>
    </row>
    <row r="2769" spans="1:19" x14ac:dyDescent="0.25">
      <c r="A2769">
        <v>2912</v>
      </c>
      <c r="B2769" t="s">
        <v>4323</v>
      </c>
      <c r="C2769" t="s">
        <v>167</v>
      </c>
      <c r="D2769" t="s">
        <v>3898</v>
      </c>
      <c r="E2769">
        <v>-53.075800000000001</v>
      </c>
      <c r="F2769">
        <v>-27.601400000000002</v>
      </c>
      <c r="G2769">
        <v>4894</v>
      </c>
      <c r="H2769">
        <v>5591</v>
      </c>
      <c r="I2769">
        <v>5640</v>
      </c>
      <c r="J2769">
        <v>5476</v>
      </c>
      <c r="K2769">
        <v>4992</v>
      </c>
      <c r="L2769">
        <v>4101</v>
      </c>
      <c r="M2769">
        <v>3516</v>
      </c>
      <c r="N2769">
        <v>3920</v>
      </c>
      <c r="O2769">
        <v>4632</v>
      </c>
      <c r="P2769">
        <v>4383</v>
      </c>
      <c r="Q2769">
        <v>5096</v>
      </c>
      <c r="R2769">
        <v>5655</v>
      </c>
      <c r="S2769">
        <v>5731</v>
      </c>
    </row>
    <row r="2770" spans="1:19" x14ac:dyDescent="0.25">
      <c r="A2770">
        <v>7802</v>
      </c>
      <c r="B2770" t="s">
        <v>1799</v>
      </c>
      <c r="C2770" t="s">
        <v>167</v>
      </c>
      <c r="D2770" t="s">
        <v>1727</v>
      </c>
      <c r="E2770">
        <v>-44.321100000000001</v>
      </c>
      <c r="F2770">
        <v>-22.027999999999999</v>
      </c>
      <c r="G2770">
        <v>4931</v>
      </c>
      <c r="H2770">
        <v>4870</v>
      </c>
      <c r="I2770">
        <v>5500</v>
      </c>
      <c r="J2770">
        <v>5031</v>
      </c>
      <c r="K2770">
        <v>5036</v>
      </c>
      <c r="L2770">
        <v>4551</v>
      </c>
      <c r="M2770">
        <v>4534</v>
      </c>
      <c r="N2770">
        <v>4627</v>
      </c>
      <c r="O2770">
        <v>5462</v>
      </c>
      <c r="P2770">
        <v>5133</v>
      </c>
      <c r="Q2770">
        <v>4920</v>
      </c>
      <c r="R2770">
        <v>4625</v>
      </c>
      <c r="S2770">
        <v>4888</v>
      </c>
    </row>
    <row r="2771" spans="1:19" x14ac:dyDescent="0.25">
      <c r="A2771">
        <v>21659</v>
      </c>
      <c r="B2771" t="s">
        <v>439</v>
      </c>
      <c r="C2771" t="s">
        <v>167</v>
      </c>
      <c r="D2771" t="s">
        <v>375</v>
      </c>
      <c r="E2771">
        <v>-42.505299999999998</v>
      </c>
      <c r="F2771">
        <v>-14.682</v>
      </c>
      <c r="G2771">
        <v>5690</v>
      </c>
      <c r="H2771">
        <v>5813</v>
      </c>
      <c r="I2771">
        <v>6181</v>
      </c>
      <c r="J2771">
        <v>5848</v>
      </c>
      <c r="K2771">
        <v>5613</v>
      </c>
      <c r="L2771">
        <v>5218</v>
      </c>
      <c r="M2771">
        <v>5085</v>
      </c>
      <c r="N2771">
        <v>5315</v>
      </c>
      <c r="O2771">
        <v>5882</v>
      </c>
      <c r="P2771">
        <v>6125</v>
      </c>
      <c r="Q2771">
        <v>6056</v>
      </c>
      <c r="R2771">
        <v>5367</v>
      </c>
      <c r="S2771">
        <v>5776</v>
      </c>
    </row>
    <row r="2772" spans="1:19" x14ac:dyDescent="0.25">
      <c r="A2772">
        <v>5079</v>
      </c>
      <c r="B2772" t="s">
        <v>3116</v>
      </c>
      <c r="C2772" t="s">
        <v>167</v>
      </c>
      <c r="D2772" t="s">
        <v>2912</v>
      </c>
      <c r="E2772">
        <v>-51.6511</v>
      </c>
      <c r="F2772">
        <v>-24.110399999999998</v>
      </c>
      <c r="G2772">
        <v>5134</v>
      </c>
      <c r="H2772">
        <v>5402</v>
      </c>
      <c r="I2772">
        <v>5514</v>
      </c>
      <c r="J2772">
        <v>5543</v>
      </c>
      <c r="K2772">
        <v>5339</v>
      </c>
      <c r="L2772">
        <v>4487</v>
      </c>
      <c r="M2772">
        <v>4248</v>
      </c>
      <c r="N2772">
        <v>4423</v>
      </c>
      <c r="O2772">
        <v>5326</v>
      </c>
      <c r="P2772">
        <v>4967</v>
      </c>
      <c r="Q2772">
        <v>5192</v>
      </c>
      <c r="R2772">
        <v>5561</v>
      </c>
      <c r="S2772">
        <v>5609</v>
      </c>
    </row>
    <row r="2773" spans="1:19" x14ac:dyDescent="0.25">
      <c r="A2773">
        <v>54995</v>
      </c>
      <c r="B2773" t="s">
        <v>1389</v>
      </c>
      <c r="C2773" t="s">
        <v>167</v>
      </c>
      <c r="D2773" t="s">
        <v>1298</v>
      </c>
      <c r="E2773">
        <v>-44.465000000000003</v>
      </c>
      <c r="F2773">
        <v>-4.5187999999999997</v>
      </c>
      <c r="G2773">
        <v>5265</v>
      </c>
      <c r="H2773">
        <v>4574</v>
      </c>
      <c r="I2773">
        <v>4739</v>
      </c>
      <c r="J2773">
        <v>4888</v>
      </c>
      <c r="K2773">
        <v>4946</v>
      </c>
      <c r="L2773">
        <v>4996</v>
      </c>
      <c r="M2773">
        <v>5277</v>
      </c>
      <c r="N2773">
        <v>5508</v>
      </c>
      <c r="O2773">
        <v>6037</v>
      </c>
      <c r="P2773">
        <v>6276</v>
      </c>
      <c r="Q2773">
        <v>5769</v>
      </c>
      <c r="R2773">
        <v>5290</v>
      </c>
      <c r="S2773">
        <v>4879</v>
      </c>
    </row>
    <row r="2774" spans="1:19" x14ac:dyDescent="0.25">
      <c r="A2774">
        <v>8150</v>
      </c>
      <c r="B2774" t="s">
        <v>1826</v>
      </c>
      <c r="C2774" t="s">
        <v>167</v>
      </c>
      <c r="D2774" t="s">
        <v>1727</v>
      </c>
      <c r="E2774">
        <v>-43.793799999999997</v>
      </c>
      <c r="F2774">
        <v>-21.839099999999998</v>
      </c>
      <c r="G2774">
        <v>4734</v>
      </c>
      <c r="H2774">
        <v>4849</v>
      </c>
      <c r="I2774">
        <v>5443</v>
      </c>
      <c r="J2774">
        <v>4919</v>
      </c>
      <c r="K2774">
        <v>4711</v>
      </c>
      <c r="L2774">
        <v>4334</v>
      </c>
      <c r="M2774">
        <v>4258</v>
      </c>
      <c r="N2774">
        <v>4416</v>
      </c>
      <c r="O2774">
        <v>5152</v>
      </c>
      <c r="P2774">
        <v>4876</v>
      </c>
      <c r="Q2774">
        <v>4685</v>
      </c>
      <c r="R2774">
        <v>4336</v>
      </c>
      <c r="S2774">
        <v>4837</v>
      </c>
    </row>
    <row r="2775" spans="1:19" x14ac:dyDescent="0.25">
      <c r="A2775">
        <v>6841</v>
      </c>
      <c r="B2775" t="s">
        <v>4937</v>
      </c>
      <c r="C2775" t="s">
        <v>167</v>
      </c>
      <c r="D2775" t="s">
        <v>4704</v>
      </c>
      <c r="E2775">
        <v>-47.397399999999998</v>
      </c>
      <c r="F2775">
        <v>-22.566500000000001</v>
      </c>
      <c r="G2775">
        <v>5155</v>
      </c>
      <c r="H2775">
        <v>5017</v>
      </c>
      <c r="I2775">
        <v>5489</v>
      </c>
      <c r="J2775">
        <v>5318</v>
      </c>
      <c r="K2775">
        <v>5281</v>
      </c>
      <c r="L2775">
        <v>4750</v>
      </c>
      <c r="M2775">
        <v>4638</v>
      </c>
      <c r="N2775">
        <v>4737</v>
      </c>
      <c r="O2775">
        <v>5599</v>
      </c>
      <c r="P2775">
        <v>5221</v>
      </c>
      <c r="Q2775">
        <v>5333</v>
      </c>
      <c r="R2775">
        <v>5161</v>
      </c>
      <c r="S2775">
        <v>5316</v>
      </c>
    </row>
    <row r="2776" spans="1:19" x14ac:dyDescent="0.25">
      <c r="A2776">
        <v>11947</v>
      </c>
      <c r="B2776" t="s">
        <v>2194</v>
      </c>
      <c r="C2776" t="s">
        <v>167</v>
      </c>
      <c r="D2776" t="s">
        <v>1727</v>
      </c>
      <c r="E2776">
        <v>-50.581899999999997</v>
      </c>
      <c r="F2776">
        <v>-19.5517</v>
      </c>
      <c r="G2776">
        <v>5447</v>
      </c>
      <c r="H2776">
        <v>5256</v>
      </c>
      <c r="I2776">
        <v>5657</v>
      </c>
      <c r="J2776">
        <v>5482</v>
      </c>
      <c r="K2776">
        <v>5544</v>
      </c>
      <c r="L2776">
        <v>5222</v>
      </c>
      <c r="M2776">
        <v>5096</v>
      </c>
      <c r="N2776">
        <v>5302</v>
      </c>
      <c r="O2776">
        <v>5960</v>
      </c>
      <c r="P2776">
        <v>5467</v>
      </c>
      <c r="Q2776">
        <v>5520</v>
      </c>
      <c r="R2776">
        <v>5384</v>
      </c>
      <c r="S2776">
        <v>5475</v>
      </c>
    </row>
    <row r="2777" spans="1:19" x14ac:dyDescent="0.25">
      <c r="A2777">
        <v>42164</v>
      </c>
      <c r="B2777" t="s">
        <v>3402</v>
      </c>
      <c r="C2777" t="s">
        <v>167</v>
      </c>
      <c r="D2777" t="s">
        <v>3284</v>
      </c>
      <c r="E2777">
        <v>-35.446100000000001</v>
      </c>
      <c r="F2777">
        <v>-7.8798000000000004</v>
      </c>
      <c r="G2777">
        <v>5194</v>
      </c>
      <c r="H2777">
        <v>5397</v>
      </c>
      <c r="I2777">
        <v>5435</v>
      </c>
      <c r="J2777">
        <v>5645</v>
      </c>
      <c r="K2777">
        <v>5265</v>
      </c>
      <c r="L2777">
        <v>4615</v>
      </c>
      <c r="M2777">
        <v>4338</v>
      </c>
      <c r="N2777">
        <v>4417</v>
      </c>
      <c r="O2777">
        <v>4998</v>
      </c>
      <c r="P2777">
        <v>5474</v>
      </c>
      <c r="Q2777">
        <v>5539</v>
      </c>
      <c r="R2777">
        <v>5684</v>
      </c>
      <c r="S2777">
        <v>5522</v>
      </c>
    </row>
    <row r="2778" spans="1:19" x14ac:dyDescent="0.25">
      <c r="A2778">
        <v>35279</v>
      </c>
      <c r="B2778" t="s">
        <v>219</v>
      </c>
      <c r="C2778" t="s">
        <v>167</v>
      </c>
      <c r="D2778" t="s">
        <v>192</v>
      </c>
      <c r="E2778">
        <v>-36.503399999999999</v>
      </c>
      <c r="F2778">
        <v>-9.7407000000000004</v>
      </c>
      <c r="G2778">
        <v>5289</v>
      </c>
      <c r="H2778">
        <v>5643</v>
      </c>
      <c r="I2778">
        <v>5613</v>
      </c>
      <c r="J2778">
        <v>5832</v>
      </c>
      <c r="K2778">
        <v>5294</v>
      </c>
      <c r="L2778">
        <v>4540</v>
      </c>
      <c r="M2778">
        <v>4274</v>
      </c>
      <c r="N2778">
        <v>4350</v>
      </c>
      <c r="O2778">
        <v>4896</v>
      </c>
      <c r="P2778">
        <v>5518</v>
      </c>
      <c r="Q2778">
        <v>5618</v>
      </c>
      <c r="R2778">
        <v>6018</v>
      </c>
      <c r="S2778">
        <v>5868</v>
      </c>
    </row>
    <row r="2779" spans="1:19" x14ac:dyDescent="0.25">
      <c r="A2779">
        <v>62702</v>
      </c>
      <c r="B2779" t="s">
        <v>2645</v>
      </c>
      <c r="C2779" t="s">
        <v>167</v>
      </c>
      <c r="D2779" t="s">
        <v>2567</v>
      </c>
      <c r="E2779">
        <v>-49.382100000000001</v>
      </c>
      <c r="F2779">
        <v>-1.8957999999999999</v>
      </c>
      <c r="G2779">
        <v>5146</v>
      </c>
      <c r="H2779">
        <v>4723</v>
      </c>
      <c r="I2779">
        <v>4744</v>
      </c>
      <c r="J2779">
        <v>4866</v>
      </c>
      <c r="K2779">
        <v>4991</v>
      </c>
      <c r="L2779">
        <v>5076</v>
      </c>
      <c r="M2779">
        <v>5236</v>
      </c>
      <c r="N2779">
        <v>5284</v>
      </c>
      <c r="O2779">
        <v>5499</v>
      </c>
      <c r="P2779">
        <v>5593</v>
      </c>
      <c r="Q2779">
        <v>5488</v>
      </c>
      <c r="R2779">
        <v>5307</v>
      </c>
      <c r="S2779">
        <v>4950</v>
      </c>
    </row>
    <row r="2780" spans="1:19" x14ac:dyDescent="0.25">
      <c r="A2780">
        <v>52924</v>
      </c>
      <c r="B2780" t="s">
        <v>862</v>
      </c>
      <c r="C2780" t="s">
        <v>167</v>
      </c>
      <c r="D2780" t="s">
        <v>792</v>
      </c>
      <c r="E2780">
        <v>-38.085000000000001</v>
      </c>
      <c r="F2780">
        <v>-5.1443000000000003</v>
      </c>
      <c r="G2780">
        <v>5800</v>
      </c>
      <c r="H2780">
        <v>5570</v>
      </c>
      <c r="I2780">
        <v>5696</v>
      </c>
      <c r="J2780">
        <v>5857</v>
      </c>
      <c r="K2780">
        <v>5516</v>
      </c>
      <c r="L2780">
        <v>5445</v>
      </c>
      <c r="M2780">
        <v>5198</v>
      </c>
      <c r="N2780">
        <v>5520</v>
      </c>
      <c r="O2780">
        <v>6182</v>
      </c>
      <c r="P2780">
        <v>6340</v>
      </c>
      <c r="Q2780">
        <v>6377</v>
      </c>
      <c r="R2780">
        <v>6215</v>
      </c>
      <c r="S2780">
        <v>5679</v>
      </c>
    </row>
    <row r="2781" spans="1:19" x14ac:dyDescent="0.25">
      <c r="A2781">
        <v>4209</v>
      </c>
      <c r="B2781" t="s">
        <v>3014</v>
      </c>
      <c r="C2781" t="s">
        <v>167</v>
      </c>
      <c r="D2781" t="s">
        <v>2912</v>
      </c>
      <c r="E2781">
        <v>-53.573700000000002</v>
      </c>
      <c r="F2781">
        <v>-25.260100000000001</v>
      </c>
      <c r="G2781">
        <v>4919</v>
      </c>
      <c r="H2781">
        <v>5422</v>
      </c>
      <c r="I2781">
        <v>5359</v>
      </c>
      <c r="J2781">
        <v>5401</v>
      </c>
      <c r="K2781">
        <v>4972</v>
      </c>
      <c r="L2781">
        <v>4204</v>
      </c>
      <c r="M2781">
        <v>3844</v>
      </c>
      <c r="N2781">
        <v>4086</v>
      </c>
      <c r="O2781">
        <v>5088</v>
      </c>
      <c r="P2781">
        <v>4695</v>
      </c>
      <c r="Q2781">
        <v>5095</v>
      </c>
      <c r="R2781">
        <v>5420</v>
      </c>
      <c r="S2781">
        <v>5446</v>
      </c>
    </row>
    <row r="2782" spans="1:19" x14ac:dyDescent="0.25">
      <c r="A2782">
        <v>6988</v>
      </c>
      <c r="B2782" t="s">
        <v>4960</v>
      </c>
      <c r="C2782" t="s">
        <v>167</v>
      </c>
      <c r="D2782" t="s">
        <v>4704</v>
      </c>
      <c r="E2782">
        <v>-46.650399999999998</v>
      </c>
      <c r="F2782">
        <v>-22.523</v>
      </c>
      <c r="G2782">
        <v>5192</v>
      </c>
      <c r="H2782">
        <v>4987</v>
      </c>
      <c r="I2782">
        <v>5463</v>
      </c>
      <c r="J2782">
        <v>5311</v>
      </c>
      <c r="K2782">
        <v>5396</v>
      </c>
      <c r="L2782">
        <v>4879</v>
      </c>
      <c r="M2782">
        <v>4712</v>
      </c>
      <c r="N2782">
        <v>4886</v>
      </c>
      <c r="O2782">
        <v>5587</v>
      </c>
      <c r="P2782">
        <v>5310</v>
      </c>
      <c r="Q2782">
        <v>5360</v>
      </c>
      <c r="R2782">
        <v>5165</v>
      </c>
      <c r="S2782">
        <v>5250</v>
      </c>
    </row>
    <row r="2783" spans="1:19" x14ac:dyDescent="0.25">
      <c r="A2783">
        <v>3221</v>
      </c>
      <c r="B2783" t="s">
        <v>4574</v>
      </c>
      <c r="C2783" t="s">
        <v>167</v>
      </c>
      <c r="D2783" t="s">
        <v>4434</v>
      </c>
      <c r="E2783">
        <v>-52.083300000000001</v>
      </c>
      <c r="F2783">
        <v>-27.051200000000001</v>
      </c>
      <c r="G2783">
        <v>4771</v>
      </c>
      <c r="H2783">
        <v>5261</v>
      </c>
      <c r="I2783">
        <v>5264</v>
      </c>
      <c r="J2783">
        <v>5299</v>
      </c>
      <c r="K2783">
        <v>4846</v>
      </c>
      <c r="L2783">
        <v>4038</v>
      </c>
      <c r="M2783">
        <v>3652</v>
      </c>
      <c r="N2783">
        <v>3966</v>
      </c>
      <c r="O2783">
        <v>4745</v>
      </c>
      <c r="P2783">
        <v>4417</v>
      </c>
      <c r="Q2783">
        <v>4900</v>
      </c>
      <c r="R2783">
        <v>5466</v>
      </c>
      <c r="S2783">
        <v>5396</v>
      </c>
    </row>
    <row r="2784" spans="1:19" x14ac:dyDescent="0.25">
      <c r="A2784">
        <v>1521</v>
      </c>
      <c r="B2784" t="s">
        <v>4020</v>
      </c>
      <c r="C2784" t="s">
        <v>167</v>
      </c>
      <c r="D2784" t="s">
        <v>3898</v>
      </c>
      <c r="E2784">
        <v>-51.208799999999997</v>
      </c>
      <c r="F2784">
        <v>-29.594999999999999</v>
      </c>
      <c r="G2784">
        <v>4605</v>
      </c>
      <c r="H2784">
        <v>5462</v>
      </c>
      <c r="I2784">
        <v>5528</v>
      </c>
      <c r="J2784">
        <v>5220</v>
      </c>
      <c r="K2784">
        <v>4644</v>
      </c>
      <c r="L2784">
        <v>3800</v>
      </c>
      <c r="M2784">
        <v>3315</v>
      </c>
      <c r="N2784">
        <v>3524</v>
      </c>
      <c r="O2784">
        <v>4113</v>
      </c>
      <c r="P2784">
        <v>3946</v>
      </c>
      <c r="Q2784">
        <v>4573</v>
      </c>
      <c r="R2784">
        <v>5510</v>
      </c>
      <c r="S2784">
        <v>5630</v>
      </c>
    </row>
    <row r="2785" spans="1:19" x14ac:dyDescent="0.25">
      <c r="A2785">
        <v>1593</v>
      </c>
      <c r="B2785" t="s">
        <v>4048</v>
      </c>
      <c r="C2785" t="s">
        <v>167</v>
      </c>
      <c r="D2785" t="s">
        <v>3898</v>
      </c>
      <c r="E2785">
        <v>-51.200699999999998</v>
      </c>
      <c r="F2785">
        <v>-29.468399999999999</v>
      </c>
      <c r="G2785">
        <v>4585</v>
      </c>
      <c r="H2785">
        <v>5442</v>
      </c>
      <c r="I2785">
        <v>5478</v>
      </c>
      <c r="J2785">
        <v>5151</v>
      </c>
      <c r="K2785">
        <v>4640</v>
      </c>
      <c r="L2785">
        <v>3770</v>
      </c>
      <c r="M2785">
        <v>3312</v>
      </c>
      <c r="N2785">
        <v>3557</v>
      </c>
      <c r="O2785">
        <v>4130</v>
      </c>
      <c r="P2785">
        <v>3939</v>
      </c>
      <c r="Q2785">
        <v>4540</v>
      </c>
      <c r="R2785">
        <v>5497</v>
      </c>
      <c r="S2785">
        <v>5565</v>
      </c>
    </row>
    <row r="2786" spans="1:19" x14ac:dyDescent="0.25">
      <c r="A2786">
        <v>12419</v>
      </c>
      <c r="B2786" t="s">
        <v>1032</v>
      </c>
      <c r="C2786" t="s">
        <v>167</v>
      </c>
      <c r="D2786" t="s">
        <v>979</v>
      </c>
      <c r="E2786">
        <v>-40.064599999999999</v>
      </c>
      <c r="F2786">
        <v>-19.395099999999999</v>
      </c>
      <c r="G2786">
        <v>4996</v>
      </c>
      <c r="H2786">
        <v>5481</v>
      </c>
      <c r="I2786">
        <v>5853</v>
      </c>
      <c r="J2786">
        <v>5413</v>
      </c>
      <c r="K2786">
        <v>4983</v>
      </c>
      <c r="L2786">
        <v>4654</v>
      </c>
      <c r="M2786">
        <v>4414</v>
      </c>
      <c r="N2786">
        <v>4423</v>
      </c>
      <c r="O2786">
        <v>4888</v>
      </c>
      <c r="P2786">
        <v>5068</v>
      </c>
      <c r="Q2786">
        <v>4850</v>
      </c>
      <c r="R2786">
        <v>4660</v>
      </c>
      <c r="S2786">
        <v>5265</v>
      </c>
    </row>
    <row r="2787" spans="1:19" x14ac:dyDescent="0.25">
      <c r="A2787">
        <v>8261</v>
      </c>
      <c r="B2787" t="s">
        <v>5078</v>
      </c>
      <c r="C2787" t="s">
        <v>167</v>
      </c>
      <c r="D2787" t="s">
        <v>4704</v>
      </c>
      <c r="E2787">
        <v>-49.753</v>
      </c>
      <c r="F2787">
        <v>-21.6723</v>
      </c>
      <c r="G2787">
        <v>5311</v>
      </c>
      <c r="H2787">
        <v>5270</v>
      </c>
      <c r="I2787">
        <v>5685</v>
      </c>
      <c r="J2787">
        <v>5505</v>
      </c>
      <c r="K2787">
        <v>5491</v>
      </c>
      <c r="L2787">
        <v>4842</v>
      </c>
      <c r="M2787">
        <v>4668</v>
      </c>
      <c r="N2787">
        <v>4918</v>
      </c>
      <c r="O2787">
        <v>5666</v>
      </c>
      <c r="P2787">
        <v>5291</v>
      </c>
      <c r="Q2787">
        <v>5491</v>
      </c>
      <c r="R2787">
        <v>5424</v>
      </c>
      <c r="S2787">
        <v>5481</v>
      </c>
    </row>
    <row r="2788" spans="1:19" x14ac:dyDescent="0.25">
      <c r="A2788">
        <v>44107</v>
      </c>
      <c r="B2788" t="s">
        <v>2747</v>
      </c>
      <c r="C2788" t="s">
        <v>167</v>
      </c>
      <c r="D2788" t="s">
        <v>2709</v>
      </c>
      <c r="E2788">
        <v>-36.946300000000001</v>
      </c>
      <c r="F2788">
        <v>-7.3757999999999999</v>
      </c>
      <c r="G2788">
        <v>5717</v>
      </c>
      <c r="H2788">
        <v>5767</v>
      </c>
      <c r="I2788">
        <v>5859</v>
      </c>
      <c r="J2788">
        <v>6039</v>
      </c>
      <c r="K2788">
        <v>5786</v>
      </c>
      <c r="L2788">
        <v>5168</v>
      </c>
      <c r="M2788">
        <v>4763</v>
      </c>
      <c r="N2788">
        <v>4971</v>
      </c>
      <c r="O2788">
        <v>5627</v>
      </c>
      <c r="P2788">
        <v>6231</v>
      </c>
      <c r="Q2788">
        <v>6266</v>
      </c>
      <c r="R2788">
        <v>6238</v>
      </c>
      <c r="S2788">
        <v>5888</v>
      </c>
    </row>
    <row r="2789" spans="1:19" x14ac:dyDescent="0.25">
      <c r="A2789">
        <v>24048</v>
      </c>
      <c r="B2789" t="s">
        <v>511</v>
      </c>
      <c r="C2789" t="s">
        <v>167</v>
      </c>
      <c r="D2789" t="s">
        <v>375</v>
      </c>
      <c r="E2789">
        <v>-41.839500000000001</v>
      </c>
      <c r="F2789">
        <v>-13.6393</v>
      </c>
      <c r="G2789">
        <v>5556</v>
      </c>
      <c r="H2789">
        <v>5803</v>
      </c>
      <c r="I2789">
        <v>6022</v>
      </c>
      <c r="J2789">
        <v>5807</v>
      </c>
      <c r="K2789">
        <v>5286</v>
      </c>
      <c r="L2789">
        <v>4924</v>
      </c>
      <c r="M2789">
        <v>4719</v>
      </c>
      <c r="N2789">
        <v>5007</v>
      </c>
      <c r="O2789">
        <v>5635</v>
      </c>
      <c r="P2789">
        <v>6182</v>
      </c>
      <c r="Q2789">
        <v>6054</v>
      </c>
      <c r="R2789">
        <v>5409</v>
      </c>
      <c r="S2789">
        <v>5825</v>
      </c>
    </row>
    <row r="2790" spans="1:19" x14ac:dyDescent="0.25">
      <c r="A2790">
        <v>35544</v>
      </c>
      <c r="B2790" t="s">
        <v>5431</v>
      </c>
      <c r="C2790" t="s">
        <v>167</v>
      </c>
      <c r="D2790" t="s">
        <v>5370</v>
      </c>
      <c r="E2790">
        <v>-46.673099999999998</v>
      </c>
      <c r="F2790">
        <v>-9.5953999999999997</v>
      </c>
      <c r="G2790">
        <v>5462</v>
      </c>
      <c r="H2790">
        <v>5055</v>
      </c>
      <c r="I2790">
        <v>4979</v>
      </c>
      <c r="J2790">
        <v>4972</v>
      </c>
      <c r="K2790">
        <v>5306</v>
      </c>
      <c r="L2790">
        <v>5696</v>
      </c>
      <c r="M2790">
        <v>5591</v>
      </c>
      <c r="N2790">
        <v>5726</v>
      </c>
      <c r="O2790">
        <v>6319</v>
      </c>
      <c r="P2790">
        <v>6360</v>
      </c>
      <c r="Q2790">
        <v>5575</v>
      </c>
      <c r="R2790">
        <v>5030</v>
      </c>
      <c r="S2790">
        <v>4938</v>
      </c>
    </row>
    <row r="2791" spans="1:19" x14ac:dyDescent="0.25">
      <c r="A2791">
        <v>6365</v>
      </c>
      <c r="B2791" t="s">
        <v>3257</v>
      </c>
      <c r="C2791" t="s">
        <v>167</v>
      </c>
      <c r="D2791" t="s">
        <v>2912</v>
      </c>
      <c r="E2791">
        <v>-53.136699999999998</v>
      </c>
      <c r="F2791">
        <v>-22.9237</v>
      </c>
      <c r="G2791">
        <v>5218</v>
      </c>
      <c r="H2791">
        <v>5332</v>
      </c>
      <c r="I2791">
        <v>5675</v>
      </c>
      <c r="J2791">
        <v>5654</v>
      </c>
      <c r="K2791">
        <v>5357</v>
      </c>
      <c r="L2791">
        <v>4605</v>
      </c>
      <c r="M2791">
        <v>4372</v>
      </c>
      <c r="N2791">
        <v>4521</v>
      </c>
      <c r="O2791">
        <v>5362</v>
      </c>
      <c r="P2791">
        <v>5119</v>
      </c>
      <c r="Q2791">
        <v>5328</v>
      </c>
      <c r="R2791">
        <v>5604</v>
      </c>
      <c r="S2791">
        <v>5682</v>
      </c>
    </row>
    <row r="2792" spans="1:19" x14ac:dyDescent="0.25">
      <c r="A2792">
        <v>6243</v>
      </c>
      <c r="B2792" t="s">
        <v>3248</v>
      </c>
      <c r="C2792" t="s">
        <v>167</v>
      </c>
      <c r="D2792" t="s">
        <v>2912</v>
      </c>
      <c r="E2792">
        <v>-51.9529</v>
      </c>
      <c r="F2792">
        <v>-23.0062</v>
      </c>
      <c r="G2792">
        <v>5238</v>
      </c>
      <c r="H2792">
        <v>5346</v>
      </c>
      <c r="I2792">
        <v>5669</v>
      </c>
      <c r="J2792">
        <v>5643</v>
      </c>
      <c r="K2792">
        <v>5390</v>
      </c>
      <c r="L2792">
        <v>4645</v>
      </c>
      <c r="M2792">
        <v>4442</v>
      </c>
      <c r="N2792">
        <v>4586</v>
      </c>
      <c r="O2792">
        <v>5448</v>
      </c>
      <c r="P2792">
        <v>5123</v>
      </c>
      <c r="Q2792">
        <v>5348</v>
      </c>
      <c r="R2792">
        <v>5606</v>
      </c>
      <c r="S2792">
        <v>5607</v>
      </c>
    </row>
    <row r="2793" spans="1:19" x14ac:dyDescent="0.25">
      <c r="A2793">
        <v>47244</v>
      </c>
      <c r="B2793" t="s">
        <v>2886</v>
      </c>
      <c r="C2793" t="s">
        <v>167</v>
      </c>
      <c r="D2793" t="s">
        <v>2709</v>
      </c>
      <c r="E2793">
        <v>-35.4407</v>
      </c>
      <c r="F2793">
        <v>-6.6165000000000003</v>
      </c>
      <c r="G2793">
        <v>5459</v>
      </c>
      <c r="H2793">
        <v>5509</v>
      </c>
      <c r="I2793">
        <v>5643</v>
      </c>
      <c r="J2793">
        <v>5873</v>
      </c>
      <c r="K2793">
        <v>5482</v>
      </c>
      <c r="L2793">
        <v>5077</v>
      </c>
      <c r="M2793">
        <v>4660</v>
      </c>
      <c r="N2793">
        <v>4815</v>
      </c>
      <c r="O2793">
        <v>5448</v>
      </c>
      <c r="P2793">
        <v>5749</v>
      </c>
      <c r="Q2793">
        <v>5817</v>
      </c>
      <c r="R2793">
        <v>5893</v>
      </c>
      <c r="S2793">
        <v>5543</v>
      </c>
    </row>
    <row r="2794" spans="1:19" x14ac:dyDescent="0.25">
      <c r="A2794">
        <v>5900</v>
      </c>
      <c r="B2794" t="s">
        <v>3212</v>
      </c>
      <c r="C2794" t="s">
        <v>167</v>
      </c>
      <c r="D2794" t="s">
        <v>2912</v>
      </c>
      <c r="E2794">
        <v>-51.169499999999999</v>
      </c>
      <c r="F2794">
        <v>-23.304400000000001</v>
      </c>
      <c r="G2794">
        <v>5146</v>
      </c>
      <c r="H2794">
        <v>5234</v>
      </c>
      <c r="I2794">
        <v>5454</v>
      </c>
      <c r="J2794">
        <v>5491</v>
      </c>
      <c r="K2794">
        <v>5349</v>
      </c>
      <c r="L2794">
        <v>4570</v>
      </c>
      <c r="M2794">
        <v>4416</v>
      </c>
      <c r="N2794">
        <v>4598</v>
      </c>
      <c r="O2794">
        <v>5462</v>
      </c>
      <c r="P2794">
        <v>5081</v>
      </c>
      <c r="Q2794">
        <v>5151</v>
      </c>
      <c r="R2794">
        <v>5462</v>
      </c>
      <c r="S2794">
        <v>5485</v>
      </c>
    </row>
    <row r="2795" spans="1:19" x14ac:dyDescent="0.25">
      <c r="A2795">
        <v>19064</v>
      </c>
      <c r="B2795" t="s">
        <v>2521</v>
      </c>
      <c r="C2795" t="s">
        <v>167</v>
      </c>
      <c r="D2795" t="s">
        <v>1727</v>
      </c>
      <c r="E2795">
        <v>-44.306399999999996</v>
      </c>
      <c r="F2795">
        <v>-15.9018</v>
      </c>
      <c r="G2795">
        <v>5859</v>
      </c>
      <c r="H2795">
        <v>5755</v>
      </c>
      <c r="I2795">
        <v>6247</v>
      </c>
      <c r="J2795">
        <v>5764</v>
      </c>
      <c r="K2795">
        <v>6012</v>
      </c>
      <c r="L2795">
        <v>5718</v>
      </c>
      <c r="M2795">
        <v>5556</v>
      </c>
      <c r="N2795">
        <v>5894</v>
      </c>
      <c r="O2795">
        <v>6463</v>
      </c>
      <c r="P2795">
        <v>6288</v>
      </c>
      <c r="Q2795">
        <v>5922</v>
      </c>
      <c r="R2795">
        <v>5124</v>
      </c>
      <c r="S2795">
        <v>5571</v>
      </c>
    </row>
    <row r="2796" spans="1:19" x14ac:dyDescent="0.25">
      <c r="A2796">
        <v>3191</v>
      </c>
      <c r="B2796" t="s">
        <v>4557</v>
      </c>
      <c r="C2796" t="s">
        <v>167</v>
      </c>
      <c r="D2796" t="s">
        <v>4434</v>
      </c>
      <c r="E2796">
        <v>-49.535499999999999</v>
      </c>
      <c r="F2796">
        <v>-27.168800000000001</v>
      </c>
      <c r="G2796">
        <v>4280</v>
      </c>
      <c r="H2796">
        <v>5011</v>
      </c>
      <c r="I2796">
        <v>5054</v>
      </c>
      <c r="J2796">
        <v>4895</v>
      </c>
      <c r="K2796">
        <v>4340</v>
      </c>
      <c r="L2796">
        <v>3734</v>
      </c>
      <c r="M2796">
        <v>3157</v>
      </c>
      <c r="N2796">
        <v>3354</v>
      </c>
      <c r="O2796">
        <v>4099</v>
      </c>
      <c r="P2796">
        <v>3804</v>
      </c>
      <c r="Q2796">
        <v>4019</v>
      </c>
      <c r="R2796">
        <v>4908</v>
      </c>
      <c r="S2796">
        <v>4987</v>
      </c>
    </row>
    <row r="2797" spans="1:19" x14ac:dyDescent="0.25">
      <c r="A2797">
        <v>6723</v>
      </c>
      <c r="B2797" t="s">
        <v>4919</v>
      </c>
      <c r="C2797" t="s">
        <v>167</v>
      </c>
      <c r="D2797" t="s">
        <v>4704</v>
      </c>
      <c r="E2797">
        <v>-45.120100000000001</v>
      </c>
      <c r="F2797">
        <v>-22.733899999999998</v>
      </c>
      <c r="G2797">
        <v>4848</v>
      </c>
      <c r="H2797">
        <v>4830</v>
      </c>
      <c r="I2797">
        <v>5371</v>
      </c>
      <c r="J2797">
        <v>4948</v>
      </c>
      <c r="K2797">
        <v>4959</v>
      </c>
      <c r="L2797">
        <v>4474</v>
      </c>
      <c r="M2797">
        <v>4402</v>
      </c>
      <c r="N2797">
        <v>4484</v>
      </c>
      <c r="O2797">
        <v>5351</v>
      </c>
      <c r="P2797">
        <v>4908</v>
      </c>
      <c r="Q2797">
        <v>4875</v>
      </c>
      <c r="R2797">
        <v>4600</v>
      </c>
      <c r="S2797">
        <v>4976</v>
      </c>
    </row>
    <row r="2798" spans="1:19" x14ac:dyDescent="0.25">
      <c r="A2798">
        <v>45201</v>
      </c>
      <c r="B2798" t="s">
        <v>1306</v>
      </c>
      <c r="C2798" t="s">
        <v>167</v>
      </c>
      <c r="D2798" t="s">
        <v>1298</v>
      </c>
      <c r="E2798">
        <v>-45.1389</v>
      </c>
      <c r="F2798">
        <v>-7.0864000000000003</v>
      </c>
      <c r="G2798">
        <v>5492</v>
      </c>
      <c r="H2798">
        <v>4660</v>
      </c>
      <c r="I2798">
        <v>5031</v>
      </c>
      <c r="J2798">
        <v>5094</v>
      </c>
      <c r="K2798">
        <v>5300</v>
      </c>
      <c r="L2798">
        <v>5508</v>
      </c>
      <c r="M2798">
        <v>5676</v>
      </c>
      <c r="N2798">
        <v>5942</v>
      </c>
      <c r="O2798">
        <v>6299</v>
      </c>
      <c r="P2798">
        <v>6598</v>
      </c>
      <c r="Q2798">
        <v>5779</v>
      </c>
      <c r="R2798">
        <v>5126</v>
      </c>
      <c r="S2798">
        <v>4885</v>
      </c>
    </row>
    <row r="2799" spans="1:19" x14ac:dyDescent="0.25">
      <c r="A2799">
        <v>9449</v>
      </c>
      <c r="B2799" t="s">
        <v>5178</v>
      </c>
      <c r="C2799" t="s">
        <v>167</v>
      </c>
      <c r="D2799" t="s">
        <v>4704</v>
      </c>
      <c r="E2799">
        <v>-50.226700000000001</v>
      </c>
      <c r="F2799">
        <v>-20.9665</v>
      </c>
      <c r="G2799">
        <v>5356</v>
      </c>
      <c r="H2799">
        <v>5281</v>
      </c>
      <c r="I2799">
        <v>5627</v>
      </c>
      <c r="J2799">
        <v>5485</v>
      </c>
      <c r="K2799">
        <v>5566</v>
      </c>
      <c r="L2799">
        <v>4981</v>
      </c>
      <c r="M2799">
        <v>4759</v>
      </c>
      <c r="N2799">
        <v>5006</v>
      </c>
      <c r="O2799">
        <v>5746</v>
      </c>
      <c r="P2799">
        <v>5274</v>
      </c>
      <c r="Q2799">
        <v>5488</v>
      </c>
      <c r="R2799">
        <v>5494</v>
      </c>
      <c r="S2799">
        <v>5562</v>
      </c>
    </row>
    <row r="2800" spans="1:19" x14ac:dyDescent="0.25">
      <c r="A2800">
        <v>6169</v>
      </c>
      <c r="B2800" t="s">
        <v>4848</v>
      </c>
      <c r="C2800" t="s">
        <v>167</v>
      </c>
      <c r="D2800" t="s">
        <v>4704</v>
      </c>
      <c r="E2800">
        <v>-46.948799999999999</v>
      </c>
      <c r="F2800">
        <v>-23.085999999999999</v>
      </c>
      <c r="G2800">
        <v>5122</v>
      </c>
      <c r="H2800">
        <v>4983</v>
      </c>
      <c r="I2800">
        <v>5526</v>
      </c>
      <c r="J2800">
        <v>5266</v>
      </c>
      <c r="K2800">
        <v>5261</v>
      </c>
      <c r="L2800">
        <v>4685</v>
      </c>
      <c r="M2800">
        <v>4566</v>
      </c>
      <c r="N2800">
        <v>4675</v>
      </c>
      <c r="O2800">
        <v>5517</v>
      </c>
      <c r="P2800">
        <v>5136</v>
      </c>
      <c r="Q2800">
        <v>5296</v>
      </c>
      <c r="R2800">
        <v>5196</v>
      </c>
      <c r="S2800">
        <v>5363</v>
      </c>
    </row>
    <row r="2801" spans="1:19" x14ac:dyDescent="0.25">
      <c r="A2801">
        <v>25076</v>
      </c>
      <c r="B2801" t="s">
        <v>1593</v>
      </c>
      <c r="C2801" t="s">
        <v>167</v>
      </c>
      <c r="D2801" t="s">
        <v>1511</v>
      </c>
      <c r="E2801">
        <v>-55.913499999999999</v>
      </c>
      <c r="F2801">
        <v>-13.0717</v>
      </c>
      <c r="G2801">
        <v>5103</v>
      </c>
      <c r="H2801">
        <v>4820</v>
      </c>
      <c r="I2801">
        <v>4824</v>
      </c>
      <c r="J2801">
        <v>4987</v>
      </c>
      <c r="K2801">
        <v>5269</v>
      </c>
      <c r="L2801">
        <v>5196</v>
      </c>
      <c r="M2801">
        <v>5106</v>
      </c>
      <c r="N2801">
        <v>5244</v>
      </c>
      <c r="O2801">
        <v>5583</v>
      </c>
      <c r="P2801">
        <v>5253</v>
      </c>
      <c r="Q2801">
        <v>5134</v>
      </c>
      <c r="R2801">
        <v>4924</v>
      </c>
      <c r="S2801">
        <v>4892</v>
      </c>
    </row>
    <row r="2802" spans="1:19" x14ac:dyDescent="0.25">
      <c r="A2802">
        <v>8248</v>
      </c>
      <c r="B2802" t="s">
        <v>5074</v>
      </c>
      <c r="C2802" t="s">
        <v>167</v>
      </c>
      <c r="D2802" t="s">
        <v>4704</v>
      </c>
      <c r="E2802">
        <v>-51.021900000000002</v>
      </c>
      <c r="F2802">
        <v>-21.718699999999998</v>
      </c>
      <c r="G2802">
        <v>5361</v>
      </c>
      <c r="H2802">
        <v>5359</v>
      </c>
      <c r="I2802">
        <v>5671</v>
      </c>
      <c r="J2802">
        <v>5689</v>
      </c>
      <c r="K2802">
        <v>5562</v>
      </c>
      <c r="L2802">
        <v>4929</v>
      </c>
      <c r="M2802">
        <v>4717</v>
      </c>
      <c r="N2802">
        <v>4886</v>
      </c>
      <c r="O2802">
        <v>5710</v>
      </c>
      <c r="P2802">
        <v>5245</v>
      </c>
      <c r="Q2802">
        <v>5436</v>
      </c>
      <c r="R2802">
        <v>5531</v>
      </c>
      <c r="S2802">
        <v>5596</v>
      </c>
    </row>
    <row r="2803" spans="1:19" x14ac:dyDescent="0.25">
      <c r="A2803">
        <v>46085</v>
      </c>
      <c r="B2803" t="s">
        <v>2844</v>
      </c>
      <c r="C2803" t="s">
        <v>167</v>
      </c>
      <c r="D2803" t="s">
        <v>2709</v>
      </c>
      <c r="E2803">
        <v>-34.876399999999997</v>
      </c>
      <c r="F2803">
        <v>-6.9001999999999999</v>
      </c>
      <c r="G2803">
        <v>5732</v>
      </c>
      <c r="H2803">
        <v>5762</v>
      </c>
      <c r="I2803">
        <v>6022</v>
      </c>
      <c r="J2803">
        <v>6186</v>
      </c>
      <c r="K2803">
        <v>5711</v>
      </c>
      <c r="L2803">
        <v>5258</v>
      </c>
      <c r="M2803">
        <v>4801</v>
      </c>
      <c r="N2803">
        <v>4904</v>
      </c>
      <c r="O2803">
        <v>5735</v>
      </c>
      <c r="P2803">
        <v>6030</v>
      </c>
      <c r="Q2803">
        <v>6167</v>
      </c>
      <c r="R2803">
        <v>6207</v>
      </c>
      <c r="S2803">
        <v>6005</v>
      </c>
    </row>
    <row r="2804" spans="1:19" x14ac:dyDescent="0.25">
      <c r="A2804">
        <v>7100</v>
      </c>
      <c r="B2804" t="s">
        <v>4970</v>
      </c>
      <c r="C2804" t="s">
        <v>167</v>
      </c>
      <c r="D2804" t="s">
        <v>4704</v>
      </c>
      <c r="E2804">
        <v>-49.522399999999998</v>
      </c>
      <c r="F2804">
        <v>-22.4299</v>
      </c>
      <c r="G2804">
        <v>5201</v>
      </c>
      <c r="H2804">
        <v>5088</v>
      </c>
      <c r="I2804">
        <v>5514</v>
      </c>
      <c r="J2804">
        <v>5323</v>
      </c>
      <c r="K2804">
        <v>5370</v>
      </c>
      <c r="L2804">
        <v>4733</v>
      </c>
      <c r="M2804">
        <v>4594</v>
      </c>
      <c r="N2804">
        <v>4783</v>
      </c>
      <c r="O2804">
        <v>5656</v>
      </c>
      <c r="P2804">
        <v>5188</v>
      </c>
      <c r="Q2804">
        <v>5386</v>
      </c>
      <c r="R2804">
        <v>5338</v>
      </c>
      <c r="S2804">
        <v>5441</v>
      </c>
    </row>
    <row r="2805" spans="1:19" x14ac:dyDescent="0.25">
      <c r="A2805">
        <v>30228</v>
      </c>
      <c r="B2805" t="s">
        <v>1619</v>
      </c>
      <c r="C2805" t="s">
        <v>167</v>
      </c>
      <c r="D2805" t="s">
        <v>1511</v>
      </c>
      <c r="E2805">
        <v>-50.667999999999999</v>
      </c>
      <c r="F2805">
        <v>-11.2224</v>
      </c>
      <c r="G2805">
        <v>5268</v>
      </c>
      <c r="H2805">
        <v>4764</v>
      </c>
      <c r="I2805">
        <v>5096</v>
      </c>
      <c r="J2805">
        <v>5005</v>
      </c>
      <c r="K2805">
        <v>5094</v>
      </c>
      <c r="L2805">
        <v>5413</v>
      </c>
      <c r="M2805">
        <v>5596</v>
      </c>
      <c r="N2805">
        <v>5745</v>
      </c>
      <c r="O2805">
        <v>6083</v>
      </c>
      <c r="P2805">
        <v>5568</v>
      </c>
      <c r="Q2805">
        <v>5146</v>
      </c>
      <c r="R2805">
        <v>4841</v>
      </c>
      <c r="S2805">
        <v>4870</v>
      </c>
    </row>
    <row r="2806" spans="1:19" x14ac:dyDescent="0.25">
      <c r="A2806">
        <v>49136</v>
      </c>
      <c r="B2806" t="s">
        <v>3816</v>
      </c>
      <c r="C2806" t="s">
        <v>167</v>
      </c>
      <c r="D2806" t="s">
        <v>3752</v>
      </c>
      <c r="E2806">
        <v>-37.813699999999997</v>
      </c>
      <c r="F2806">
        <v>-6.1056999999999997</v>
      </c>
      <c r="G2806">
        <v>5990</v>
      </c>
      <c r="H2806">
        <v>5864</v>
      </c>
      <c r="I2806">
        <v>5871</v>
      </c>
      <c r="J2806">
        <v>6039</v>
      </c>
      <c r="K2806">
        <v>5945</v>
      </c>
      <c r="L2806">
        <v>5568</v>
      </c>
      <c r="M2806">
        <v>5297</v>
      </c>
      <c r="N2806">
        <v>5653</v>
      </c>
      <c r="O2806">
        <v>6280</v>
      </c>
      <c r="P2806">
        <v>6545</v>
      </c>
      <c r="Q2806">
        <v>6532</v>
      </c>
      <c r="R2806">
        <v>6419</v>
      </c>
      <c r="S2806">
        <v>5870</v>
      </c>
    </row>
    <row r="2807" spans="1:19" x14ac:dyDescent="0.25">
      <c r="A2807">
        <v>8451</v>
      </c>
      <c r="B2807" t="s">
        <v>5097</v>
      </c>
      <c r="C2807" t="s">
        <v>167</v>
      </c>
      <c r="D2807" t="s">
        <v>4704</v>
      </c>
      <c r="E2807">
        <v>-47.7012</v>
      </c>
      <c r="F2807">
        <v>-21.551100000000002</v>
      </c>
      <c r="G2807">
        <v>5256</v>
      </c>
      <c r="H2807">
        <v>5067</v>
      </c>
      <c r="I2807">
        <v>5634</v>
      </c>
      <c r="J2807">
        <v>5282</v>
      </c>
      <c r="K2807">
        <v>5457</v>
      </c>
      <c r="L2807">
        <v>4961</v>
      </c>
      <c r="M2807">
        <v>4854</v>
      </c>
      <c r="N2807">
        <v>4995</v>
      </c>
      <c r="O2807">
        <v>5742</v>
      </c>
      <c r="P2807">
        <v>5267</v>
      </c>
      <c r="Q2807">
        <v>5345</v>
      </c>
      <c r="R2807">
        <v>5160</v>
      </c>
      <c r="S2807">
        <v>5312</v>
      </c>
    </row>
    <row r="2808" spans="1:19" x14ac:dyDescent="0.25">
      <c r="A2808">
        <v>60087</v>
      </c>
      <c r="B2808" t="s">
        <v>3661</v>
      </c>
      <c r="C2808" t="s">
        <v>167</v>
      </c>
      <c r="D2808" t="s">
        <v>3448</v>
      </c>
      <c r="E2808">
        <v>-41.664499999999997</v>
      </c>
      <c r="F2808">
        <v>-2.8847999999999998</v>
      </c>
      <c r="G2808">
        <v>5483</v>
      </c>
      <c r="H2808">
        <v>5482</v>
      </c>
      <c r="I2808">
        <v>5437</v>
      </c>
      <c r="J2808">
        <v>5316</v>
      </c>
      <c r="K2808">
        <v>5046</v>
      </c>
      <c r="L2808">
        <v>5259</v>
      </c>
      <c r="M2808">
        <v>5413</v>
      </c>
      <c r="N2808">
        <v>5500</v>
      </c>
      <c r="O2808">
        <v>5726</v>
      </c>
      <c r="P2808">
        <v>5442</v>
      </c>
      <c r="Q2808">
        <v>5544</v>
      </c>
      <c r="R2808">
        <v>5872</v>
      </c>
      <c r="S2808">
        <v>5763</v>
      </c>
    </row>
    <row r="2809" spans="1:19" x14ac:dyDescent="0.25">
      <c r="A2809">
        <v>64233</v>
      </c>
      <c r="B2809" t="s">
        <v>1508</v>
      </c>
      <c r="C2809" t="s">
        <v>167</v>
      </c>
      <c r="D2809" t="s">
        <v>1298</v>
      </c>
      <c r="E2809">
        <v>-45.898400000000002</v>
      </c>
      <c r="F2809">
        <v>-1.3304</v>
      </c>
      <c r="G2809">
        <v>4920</v>
      </c>
      <c r="H2809">
        <v>4741</v>
      </c>
      <c r="I2809">
        <v>4493</v>
      </c>
      <c r="J2809">
        <v>4357</v>
      </c>
      <c r="K2809">
        <v>4311</v>
      </c>
      <c r="L2809">
        <v>4575</v>
      </c>
      <c r="M2809">
        <v>4822</v>
      </c>
      <c r="N2809">
        <v>4986</v>
      </c>
      <c r="O2809">
        <v>5331</v>
      </c>
      <c r="P2809">
        <v>5696</v>
      </c>
      <c r="Q2809">
        <v>5439</v>
      </c>
      <c r="R2809">
        <v>5298</v>
      </c>
      <c r="S2809">
        <v>4994</v>
      </c>
    </row>
    <row r="2810" spans="1:19" x14ac:dyDescent="0.25">
      <c r="A2810">
        <v>27769</v>
      </c>
      <c r="B2810" t="s">
        <v>642</v>
      </c>
      <c r="C2810" t="s">
        <v>167</v>
      </c>
      <c r="D2810" t="s">
        <v>375</v>
      </c>
      <c r="E2810">
        <v>-45.796599999999998</v>
      </c>
      <c r="F2810">
        <v>-12.087</v>
      </c>
      <c r="G2810">
        <v>5734</v>
      </c>
      <c r="H2810">
        <v>5635</v>
      </c>
      <c r="I2810">
        <v>5556</v>
      </c>
      <c r="J2810">
        <v>5378</v>
      </c>
      <c r="K2810">
        <v>5598</v>
      </c>
      <c r="L2810">
        <v>5734</v>
      </c>
      <c r="M2810">
        <v>5714</v>
      </c>
      <c r="N2810">
        <v>5978</v>
      </c>
      <c r="O2810">
        <v>6380</v>
      </c>
      <c r="P2810">
        <v>6360</v>
      </c>
      <c r="Q2810">
        <v>5853</v>
      </c>
      <c r="R2810">
        <v>5250</v>
      </c>
      <c r="S2810">
        <v>5365</v>
      </c>
    </row>
    <row r="2811" spans="1:19" x14ac:dyDescent="0.25">
      <c r="A2811">
        <v>47982</v>
      </c>
      <c r="B2811" t="s">
        <v>3769</v>
      </c>
      <c r="C2811" t="s">
        <v>167</v>
      </c>
      <c r="D2811" t="s">
        <v>3752</v>
      </c>
      <c r="E2811">
        <v>-38.3902</v>
      </c>
      <c r="F2811">
        <v>-6.4062999999999999</v>
      </c>
      <c r="G2811">
        <v>5938</v>
      </c>
      <c r="H2811">
        <v>5753</v>
      </c>
      <c r="I2811">
        <v>5838</v>
      </c>
      <c r="J2811">
        <v>6008</v>
      </c>
      <c r="K2811">
        <v>5777</v>
      </c>
      <c r="L2811">
        <v>5447</v>
      </c>
      <c r="M2811">
        <v>5231</v>
      </c>
      <c r="N2811">
        <v>5602</v>
      </c>
      <c r="O2811">
        <v>6280</v>
      </c>
      <c r="P2811">
        <v>6515</v>
      </c>
      <c r="Q2811">
        <v>6459</v>
      </c>
      <c r="R2811">
        <v>6441</v>
      </c>
      <c r="S2811">
        <v>5904</v>
      </c>
    </row>
    <row r="2812" spans="1:19" x14ac:dyDescent="0.25">
      <c r="A2812">
        <v>10584</v>
      </c>
      <c r="B2812" t="s">
        <v>2062</v>
      </c>
      <c r="C2812" t="s">
        <v>167</v>
      </c>
      <c r="D2812" t="s">
        <v>1727</v>
      </c>
      <c r="E2812">
        <v>-42.097999999999999</v>
      </c>
      <c r="F2812">
        <v>-20.447199999999999</v>
      </c>
      <c r="G2812">
        <v>4807</v>
      </c>
      <c r="H2812">
        <v>4974</v>
      </c>
      <c r="I2812">
        <v>5535</v>
      </c>
      <c r="J2812">
        <v>4954</v>
      </c>
      <c r="K2812">
        <v>4889</v>
      </c>
      <c r="L2812">
        <v>4474</v>
      </c>
      <c r="M2812">
        <v>4433</v>
      </c>
      <c r="N2812">
        <v>4532</v>
      </c>
      <c r="O2812">
        <v>5128</v>
      </c>
      <c r="P2812">
        <v>5037</v>
      </c>
      <c r="Q2812">
        <v>4757</v>
      </c>
      <c r="R2812">
        <v>4243</v>
      </c>
      <c r="S2812">
        <v>4731</v>
      </c>
    </row>
    <row r="2813" spans="1:19" x14ac:dyDescent="0.25">
      <c r="A2813">
        <v>18635</v>
      </c>
      <c r="B2813" t="s">
        <v>2507</v>
      </c>
      <c r="C2813" t="s">
        <v>167</v>
      </c>
      <c r="D2813" t="s">
        <v>1727</v>
      </c>
      <c r="E2813">
        <v>-44.585700000000003</v>
      </c>
      <c r="F2813">
        <v>-16.117100000000001</v>
      </c>
      <c r="G2813">
        <v>5852</v>
      </c>
      <c r="H2813">
        <v>5784</v>
      </c>
      <c r="I2813">
        <v>6255</v>
      </c>
      <c r="J2813">
        <v>5727</v>
      </c>
      <c r="K2813">
        <v>6012</v>
      </c>
      <c r="L2813">
        <v>5743</v>
      </c>
      <c r="M2813">
        <v>5571</v>
      </c>
      <c r="N2813">
        <v>5862</v>
      </c>
      <c r="O2813">
        <v>6590</v>
      </c>
      <c r="P2813">
        <v>6222</v>
      </c>
      <c r="Q2813">
        <v>5833</v>
      </c>
      <c r="R2813">
        <v>5105</v>
      </c>
      <c r="S2813">
        <v>5521</v>
      </c>
    </row>
    <row r="2814" spans="1:19" x14ac:dyDescent="0.25">
      <c r="A2814">
        <v>3464</v>
      </c>
      <c r="B2814" t="s">
        <v>4657</v>
      </c>
      <c r="C2814" t="s">
        <v>167</v>
      </c>
      <c r="D2814" t="s">
        <v>4434</v>
      </c>
      <c r="E2814">
        <v>-48.932699999999997</v>
      </c>
      <c r="F2814">
        <v>-26.715599999999998</v>
      </c>
      <c r="G2814">
        <v>4131</v>
      </c>
      <c r="H2814">
        <v>4771</v>
      </c>
      <c r="I2814">
        <v>4911</v>
      </c>
      <c r="J2814">
        <v>4713</v>
      </c>
      <c r="K2814">
        <v>4255</v>
      </c>
      <c r="L2814">
        <v>3859</v>
      </c>
      <c r="M2814">
        <v>3317</v>
      </c>
      <c r="N2814">
        <v>3400</v>
      </c>
      <c r="O2814">
        <v>3910</v>
      </c>
      <c r="P2814">
        <v>3559</v>
      </c>
      <c r="Q2814">
        <v>3677</v>
      </c>
      <c r="R2814">
        <v>4495</v>
      </c>
      <c r="S2814">
        <v>4699</v>
      </c>
    </row>
    <row r="2815" spans="1:19" x14ac:dyDescent="0.25">
      <c r="A2815">
        <v>4920</v>
      </c>
      <c r="B2815" t="s">
        <v>3095</v>
      </c>
      <c r="C2815" t="s">
        <v>167</v>
      </c>
      <c r="D2815" t="s">
        <v>2912</v>
      </c>
      <c r="E2815">
        <v>-52.269500000000001</v>
      </c>
      <c r="F2815">
        <v>-24.285699999999999</v>
      </c>
      <c r="G2815">
        <v>5056</v>
      </c>
      <c r="H2815">
        <v>5407</v>
      </c>
      <c r="I2815">
        <v>5414</v>
      </c>
      <c r="J2815">
        <v>5410</v>
      </c>
      <c r="K2815">
        <v>5202</v>
      </c>
      <c r="L2815">
        <v>4427</v>
      </c>
      <c r="M2815">
        <v>4102</v>
      </c>
      <c r="N2815">
        <v>4360</v>
      </c>
      <c r="O2815">
        <v>5239</v>
      </c>
      <c r="P2815">
        <v>4901</v>
      </c>
      <c r="Q2815">
        <v>5103</v>
      </c>
      <c r="R2815">
        <v>5521</v>
      </c>
      <c r="S2815">
        <v>5580</v>
      </c>
    </row>
    <row r="2816" spans="1:19" x14ac:dyDescent="0.25">
      <c r="A2816">
        <v>8255</v>
      </c>
      <c r="B2816" t="s">
        <v>5077</v>
      </c>
      <c r="C2816" t="s">
        <v>167</v>
      </c>
      <c r="D2816" t="s">
        <v>4704</v>
      </c>
      <c r="E2816">
        <v>-50.326900000000002</v>
      </c>
      <c r="F2816">
        <v>-21.675999999999998</v>
      </c>
      <c r="G2816">
        <v>5325</v>
      </c>
      <c r="H2816">
        <v>5349</v>
      </c>
      <c r="I2816">
        <v>5671</v>
      </c>
      <c r="J2816">
        <v>5539</v>
      </c>
      <c r="K2816">
        <v>5499</v>
      </c>
      <c r="L2816">
        <v>4877</v>
      </c>
      <c r="M2816">
        <v>4691</v>
      </c>
      <c r="N2816">
        <v>4892</v>
      </c>
      <c r="O2816">
        <v>5656</v>
      </c>
      <c r="P2816">
        <v>5209</v>
      </c>
      <c r="Q2816">
        <v>5439</v>
      </c>
      <c r="R2816">
        <v>5489</v>
      </c>
      <c r="S2816">
        <v>5586</v>
      </c>
    </row>
    <row r="2817" spans="1:19" x14ac:dyDescent="0.25">
      <c r="A2817">
        <v>8649</v>
      </c>
      <c r="B2817" t="s">
        <v>1861</v>
      </c>
      <c r="C2817" t="s">
        <v>167</v>
      </c>
      <c r="D2817" t="s">
        <v>1727</v>
      </c>
      <c r="E2817">
        <v>-44.903799999999997</v>
      </c>
      <c r="F2817">
        <v>-21.515000000000001</v>
      </c>
      <c r="G2817">
        <v>5125</v>
      </c>
      <c r="H2817">
        <v>5017</v>
      </c>
      <c r="I2817">
        <v>5495</v>
      </c>
      <c r="J2817">
        <v>5060</v>
      </c>
      <c r="K2817">
        <v>5173</v>
      </c>
      <c r="L2817">
        <v>4781</v>
      </c>
      <c r="M2817">
        <v>4721</v>
      </c>
      <c r="N2817">
        <v>4989</v>
      </c>
      <c r="O2817">
        <v>5727</v>
      </c>
      <c r="P2817">
        <v>5413</v>
      </c>
      <c r="Q2817">
        <v>5248</v>
      </c>
      <c r="R2817">
        <v>4836</v>
      </c>
      <c r="S2817">
        <v>5035</v>
      </c>
    </row>
    <row r="2818" spans="1:19" x14ac:dyDescent="0.25">
      <c r="A2818">
        <v>5078</v>
      </c>
      <c r="B2818" t="s">
        <v>3115</v>
      </c>
      <c r="C2818" t="s">
        <v>167</v>
      </c>
      <c r="D2818" t="s">
        <v>2912</v>
      </c>
      <c r="E2818">
        <v>-51.737200000000001</v>
      </c>
      <c r="F2818">
        <v>-24.0825</v>
      </c>
      <c r="G2818">
        <v>5135</v>
      </c>
      <c r="H2818">
        <v>5432</v>
      </c>
      <c r="I2818">
        <v>5529</v>
      </c>
      <c r="J2818">
        <v>5570</v>
      </c>
      <c r="K2818">
        <v>5348</v>
      </c>
      <c r="L2818">
        <v>4503</v>
      </c>
      <c r="M2818">
        <v>4222</v>
      </c>
      <c r="N2818">
        <v>4425</v>
      </c>
      <c r="O2818">
        <v>5328</v>
      </c>
      <c r="P2818">
        <v>4972</v>
      </c>
      <c r="Q2818">
        <v>5161</v>
      </c>
      <c r="R2818">
        <v>5534</v>
      </c>
      <c r="S2818">
        <v>5591</v>
      </c>
    </row>
    <row r="2819" spans="1:19" x14ac:dyDescent="0.25">
      <c r="A2819">
        <v>7097</v>
      </c>
      <c r="B2819" t="s">
        <v>4967</v>
      </c>
      <c r="C2819" t="s">
        <v>167</v>
      </c>
      <c r="D2819" t="s">
        <v>4704</v>
      </c>
      <c r="E2819">
        <v>-49.818399999999997</v>
      </c>
      <c r="F2819">
        <v>-22.415099999999999</v>
      </c>
      <c r="G2819">
        <v>5231</v>
      </c>
      <c r="H2819">
        <v>5087</v>
      </c>
      <c r="I2819">
        <v>5548</v>
      </c>
      <c r="J2819">
        <v>5439</v>
      </c>
      <c r="K2819">
        <v>5453</v>
      </c>
      <c r="L2819">
        <v>4765</v>
      </c>
      <c r="M2819">
        <v>4571</v>
      </c>
      <c r="N2819">
        <v>4794</v>
      </c>
      <c r="O2819">
        <v>5679</v>
      </c>
      <c r="P2819">
        <v>5191</v>
      </c>
      <c r="Q2819">
        <v>5364</v>
      </c>
      <c r="R2819">
        <v>5380</v>
      </c>
      <c r="S2819">
        <v>5495</v>
      </c>
    </row>
    <row r="2820" spans="1:19" x14ac:dyDescent="0.25">
      <c r="A2820">
        <v>6518</v>
      </c>
      <c r="B2820" t="s">
        <v>3270</v>
      </c>
      <c r="C2820" t="s">
        <v>167</v>
      </c>
      <c r="D2820" t="s">
        <v>2912</v>
      </c>
      <c r="E2820">
        <v>-51.660499999999999</v>
      </c>
      <c r="F2820">
        <v>-22.755500000000001</v>
      </c>
      <c r="G2820">
        <v>5290</v>
      </c>
      <c r="H2820">
        <v>5361</v>
      </c>
      <c r="I2820">
        <v>5738</v>
      </c>
      <c r="J2820">
        <v>5736</v>
      </c>
      <c r="K2820">
        <v>5467</v>
      </c>
      <c r="L2820">
        <v>4679</v>
      </c>
      <c r="M2820">
        <v>4485</v>
      </c>
      <c r="N2820">
        <v>4685</v>
      </c>
      <c r="O2820">
        <v>5500</v>
      </c>
      <c r="P2820">
        <v>5169</v>
      </c>
      <c r="Q2820">
        <v>5400</v>
      </c>
      <c r="R2820">
        <v>5591</v>
      </c>
      <c r="S2820">
        <v>5667</v>
      </c>
    </row>
    <row r="2821" spans="1:19" x14ac:dyDescent="0.25">
      <c r="A2821">
        <v>7243</v>
      </c>
      <c r="B2821" t="s">
        <v>4987</v>
      </c>
      <c r="C2821" t="s">
        <v>167</v>
      </c>
      <c r="D2821" t="s">
        <v>4704</v>
      </c>
      <c r="E2821">
        <v>-50.394399999999997</v>
      </c>
      <c r="F2821">
        <v>-22.338799999999999</v>
      </c>
      <c r="G2821">
        <v>5266</v>
      </c>
      <c r="H2821">
        <v>5230</v>
      </c>
      <c r="I2821">
        <v>5604</v>
      </c>
      <c r="J2821">
        <v>5520</v>
      </c>
      <c r="K2821">
        <v>5463</v>
      </c>
      <c r="L2821">
        <v>4780</v>
      </c>
      <c r="M2821">
        <v>4615</v>
      </c>
      <c r="N2821">
        <v>4806</v>
      </c>
      <c r="O2821">
        <v>5652</v>
      </c>
      <c r="P2821">
        <v>5159</v>
      </c>
      <c r="Q2821">
        <v>5363</v>
      </c>
      <c r="R2821">
        <v>5466</v>
      </c>
      <c r="S2821">
        <v>5536</v>
      </c>
    </row>
    <row r="2822" spans="1:19" x14ac:dyDescent="0.25">
      <c r="A2822">
        <v>11630</v>
      </c>
      <c r="B2822" t="s">
        <v>2158</v>
      </c>
      <c r="C2822" t="s">
        <v>167</v>
      </c>
      <c r="D2822" t="s">
        <v>1727</v>
      </c>
      <c r="E2822">
        <v>-45.6798</v>
      </c>
      <c r="F2822">
        <v>-19.791599999999999</v>
      </c>
      <c r="G2822">
        <v>5471</v>
      </c>
      <c r="H2822">
        <v>5305</v>
      </c>
      <c r="I2822">
        <v>5828</v>
      </c>
      <c r="J2822">
        <v>5255</v>
      </c>
      <c r="K2822">
        <v>5586</v>
      </c>
      <c r="L2822">
        <v>5350</v>
      </c>
      <c r="M2822">
        <v>5250</v>
      </c>
      <c r="N2822">
        <v>5522</v>
      </c>
      <c r="O2822">
        <v>6252</v>
      </c>
      <c r="P2822">
        <v>5864</v>
      </c>
      <c r="Q2822">
        <v>5473</v>
      </c>
      <c r="R2822">
        <v>4898</v>
      </c>
      <c r="S2822">
        <v>5066</v>
      </c>
    </row>
    <row r="2823" spans="1:19" x14ac:dyDescent="0.25">
      <c r="A2823">
        <v>3227</v>
      </c>
      <c r="B2823" t="s">
        <v>4575</v>
      </c>
      <c r="C2823" t="s">
        <v>167</v>
      </c>
      <c r="D2823" t="s">
        <v>4434</v>
      </c>
      <c r="E2823">
        <v>-51.468699999999998</v>
      </c>
      <c r="F2823">
        <v>-27.130800000000001</v>
      </c>
      <c r="G2823">
        <v>4732</v>
      </c>
      <c r="H2823">
        <v>5160</v>
      </c>
      <c r="I2823">
        <v>5206</v>
      </c>
      <c r="J2823">
        <v>5277</v>
      </c>
      <c r="K2823">
        <v>4817</v>
      </c>
      <c r="L2823">
        <v>3988</v>
      </c>
      <c r="M2823">
        <v>3667</v>
      </c>
      <c r="N2823">
        <v>3888</v>
      </c>
      <c r="O2823">
        <v>4710</v>
      </c>
      <c r="P2823">
        <v>4430</v>
      </c>
      <c r="Q2823">
        <v>4822</v>
      </c>
      <c r="R2823">
        <v>5464</v>
      </c>
      <c r="S2823">
        <v>5358</v>
      </c>
    </row>
    <row r="2824" spans="1:19" x14ac:dyDescent="0.25">
      <c r="A2824">
        <v>18175</v>
      </c>
      <c r="B2824" t="s">
        <v>1182</v>
      </c>
      <c r="C2824" t="s">
        <v>167</v>
      </c>
      <c r="D2824" t="s">
        <v>1058</v>
      </c>
      <c r="E2824">
        <v>-47.950400000000002</v>
      </c>
      <c r="F2824">
        <v>-16.253499999999999</v>
      </c>
      <c r="G2824">
        <v>5521</v>
      </c>
      <c r="H2824">
        <v>5169</v>
      </c>
      <c r="I2824">
        <v>5570</v>
      </c>
      <c r="J2824">
        <v>5281</v>
      </c>
      <c r="K2824">
        <v>5594</v>
      </c>
      <c r="L2824">
        <v>5554</v>
      </c>
      <c r="M2824">
        <v>5572</v>
      </c>
      <c r="N2824">
        <v>5797</v>
      </c>
      <c r="O2824">
        <v>6441</v>
      </c>
      <c r="P2824">
        <v>5865</v>
      </c>
      <c r="Q2824">
        <v>5489</v>
      </c>
      <c r="R2824">
        <v>4859</v>
      </c>
      <c r="S2824">
        <v>5067</v>
      </c>
    </row>
    <row r="2825" spans="1:19" x14ac:dyDescent="0.25">
      <c r="A2825">
        <v>58242</v>
      </c>
      <c r="B2825" t="s">
        <v>3651</v>
      </c>
      <c r="C2825" t="s">
        <v>167</v>
      </c>
      <c r="D2825" t="s">
        <v>3448</v>
      </c>
      <c r="E2825">
        <v>-42.372100000000003</v>
      </c>
      <c r="F2825">
        <v>-3.4617</v>
      </c>
      <c r="G2825">
        <v>5615</v>
      </c>
      <c r="H2825">
        <v>5124</v>
      </c>
      <c r="I2825">
        <v>5329</v>
      </c>
      <c r="J2825">
        <v>5304</v>
      </c>
      <c r="K2825">
        <v>5160</v>
      </c>
      <c r="L2825">
        <v>5329</v>
      </c>
      <c r="M2825">
        <v>5440</v>
      </c>
      <c r="N2825">
        <v>5668</v>
      </c>
      <c r="O2825">
        <v>6089</v>
      </c>
      <c r="P2825">
        <v>6323</v>
      </c>
      <c r="Q2825">
        <v>6261</v>
      </c>
      <c r="R2825">
        <v>5959</v>
      </c>
      <c r="S2825">
        <v>5395</v>
      </c>
    </row>
    <row r="2826" spans="1:19" x14ac:dyDescent="0.25">
      <c r="A2826">
        <v>48653</v>
      </c>
      <c r="B2826" t="s">
        <v>5478</v>
      </c>
      <c r="C2826" t="s">
        <v>167</v>
      </c>
      <c r="D2826" t="s">
        <v>5370</v>
      </c>
      <c r="E2826">
        <v>-47.856200000000001</v>
      </c>
      <c r="F2826">
        <v>-6.1920999999999999</v>
      </c>
      <c r="G2826">
        <v>5045</v>
      </c>
      <c r="H2826">
        <v>4431</v>
      </c>
      <c r="I2826">
        <v>4683</v>
      </c>
      <c r="J2826">
        <v>4736</v>
      </c>
      <c r="K2826">
        <v>4861</v>
      </c>
      <c r="L2826">
        <v>5031</v>
      </c>
      <c r="M2826">
        <v>5416</v>
      </c>
      <c r="N2826">
        <v>5641</v>
      </c>
      <c r="O2826">
        <v>6098</v>
      </c>
      <c r="P2826">
        <v>5726</v>
      </c>
      <c r="Q2826">
        <v>5007</v>
      </c>
      <c r="R2826">
        <v>4539</v>
      </c>
      <c r="S2826">
        <v>4369</v>
      </c>
    </row>
    <row r="2827" spans="1:19" x14ac:dyDescent="0.25">
      <c r="A2827">
        <v>7178</v>
      </c>
      <c r="B2827" t="s">
        <v>3714</v>
      </c>
      <c r="C2827" t="s">
        <v>167</v>
      </c>
      <c r="D2827" t="s">
        <v>3664</v>
      </c>
      <c r="E2827">
        <v>-41.785200000000003</v>
      </c>
      <c r="F2827">
        <v>-22.377300000000002</v>
      </c>
      <c r="G2827">
        <v>5140</v>
      </c>
      <c r="H2827">
        <v>5690</v>
      </c>
      <c r="I2827">
        <v>6277</v>
      </c>
      <c r="J2827">
        <v>5456</v>
      </c>
      <c r="K2827">
        <v>5308</v>
      </c>
      <c r="L2827">
        <v>4687</v>
      </c>
      <c r="M2827">
        <v>4505</v>
      </c>
      <c r="N2827">
        <v>4471</v>
      </c>
      <c r="O2827">
        <v>5202</v>
      </c>
      <c r="P2827">
        <v>4927</v>
      </c>
      <c r="Q2827">
        <v>5024</v>
      </c>
      <c r="R2827">
        <v>4762</v>
      </c>
      <c r="S2827">
        <v>5366</v>
      </c>
    </row>
    <row r="2828" spans="1:19" x14ac:dyDescent="0.25">
      <c r="A2828">
        <v>49925</v>
      </c>
      <c r="B2828" t="s">
        <v>3847</v>
      </c>
      <c r="C2828" t="s">
        <v>167</v>
      </c>
      <c r="D2828" t="s">
        <v>3752</v>
      </c>
      <c r="E2828">
        <v>-35.353499999999997</v>
      </c>
      <c r="F2828">
        <v>-5.8571999999999997</v>
      </c>
      <c r="G2828">
        <v>5640</v>
      </c>
      <c r="H2828">
        <v>5694</v>
      </c>
      <c r="I2828">
        <v>5903</v>
      </c>
      <c r="J2828">
        <v>6073</v>
      </c>
      <c r="K2828">
        <v>5647</v>
      </c>
      <c r="L2828">
        <v>5276</v>
      </c>
      <c r="M2828">
        <v>4834</v>
      </c>
      <c r="N2828">
        <v>4906</v>
      </c>
      <c r="O2828">
        <v>5654</v>
      </c>
      <c r="P2828">
        <v>5959</v>
      </c>
      <c r="Q2828">
        <v>6000</v>
      </c>
      <c r="R2828">
        <v>6037</v>
      </c>
      <c r="S2828">
        <v>5695</v>
      </c>
    </row>
    <row r="2829" spans="1:19" x14ac:dyDescent="0.25">
      <c r="A2829">
        <v>27823</v>
      </c>
      <c r="B2829" t="s">
        <v>648</v>
      </c>
      <c r="C2829" t="s">
        <v>167</v>
      </c>
      <c r="D2829" t="s">
        <v>375</v>
      </c>
      <c r="E2829">
        <v>-40.360300000000002</v>
      </c>
      <c r="F2829">
        <v>-12.137600000000001</v>
      </c>
      <c r="G2829">
        <v>4954</v>
      </c>
      <c r="H2829">
        <v>5439</v>
      </c>
      <c r="I2829">
        <v>5648</v>
      </c>
      <c r="J2829">
        <v>5687</v>
      </c>
      <c r="K2829">
        <v>4802</v>
      </c>
      <c r="L2829">
        <v>4288</v>
      </c>
      <c r="M2829">
        <v>3988</v>
      </c>
      <c r="N2829">
        <v>4105</v>
      </c>
      <c r="O2829">
        <v>4597</v>
      </c>
      <c r="P2829">
        <v>5290</v>
      </c>
      <c r="Q2829">
        <v>5100</v>
      </c>
      <c r="R2829">
        <v>5152</v>
      </c>
      <c r="S2829">
        <v>5353</v>
      </c>
    </row>
    <row r="2830" spans="1:19" x14ac:dyDescent="0.25">
      <c r="A2830">
        <v>1828</v>
      </c>
      <c r="B2830" t="s">
        <v>4114</v>
      </c>
      <c r="C2830" t="s">
        <v>167</v>
      </c>
      <c r="D2830" t="s">
        <v>3898</v>
      </c>
      <c r="E2830">
        <v>-56.067900000000002</v>
      </c>
      <c r="F2830">
        <v>-29.1449</v>
      </c>
      <c r="G2830">
        <v>5049</v>
      </c>
      <c r="H2830">
        <v>5999</v>
      </c>
      <c r="I2830">
        <v>5992</v>
      </c>
      <c r="J2830">
        <v>5724</v>
      </c>
      <c r="K2830">
        <v>4982</v>
      </c>
      <c r="L2830">
        <v>4116</v>
      </c>
      <c r="M2830">
        <v>3530</v>
      </c>
      <c r="N2830">
        <v>3891</v>
      </c>
      <c r="O2830">
        <v>4565</v>
      </c>
      <c r="P2830">
        <v>4635</v>
      </c>
      <c r="Q2830">
        <v>5335</v>
      </c>
      <c r="R2830">
        <v>5829</v>
      </c>
      <c r="S2830">
        <v>5985</v>
      </c>
    </row>
    <row r="2831" spans="1:19" x14ac:dyDescent="0.25">
      <c r="A2831">
        <v>31890</v>
      </c>
      <c r="B2831" t="s">
        <v>5327</v>
      </c>
      <c r="C2831" t="s">
        <v>167</v>
      </c>
      <c r="D2831" t="s">
        <v>5304</v>
      </c>
      <c r="E2831">
        <v>-37.541400000000003</v>
      </c>
      <c r="F2831">
        <v>-10.666499999999999</v>
      </c>
      <c r="G2831">
        <v>5234</v>
      </c>
      <c r="H2831">
        <v>5699</v>
      </c>
      <c r="I2831">
        <v>5695</v>
      </c>
      <c r="J2831">
        <v>5795</v>
      </c>
      <c r="K2831">
        <v>5195</v>
      </c>
      <c r="L2831">
        <v>4477</v>
      </c>
      <c r="M2831">
        <v>4296</v>
      </c>
      <c r="N2831">
        <v>4373</v>
      </c>
      <c r="O2831">
        <v>4801</v>
      </c>
      <c r="P2831">
        <v>5432</v>
      </c>
      <c r="Q2831">
        <v>5510</v>
      </c>
      <c r="R2831">
        <v>5811</v>
      </c>
      <c r="S2831">
        <v>5725</v>
      </c>
    </row>
    <row r="2832" spans="1:19" x14ac:dyDescent="0.25">
      <c r="A2832">
        <v>67144</v>
      </c>
      <c r="B2832" t="s">
        <v>299</v>
      </c>
      <c r="C2832" t="s">
        <v>177</v>
      </c>
      <c r="D2832" t="s">
        <v>295</v>
      </c>
      <c r="E2832">
        <v>-51.0702</v>
      </c>
      <c r="F2832">
        <v>3.4200000000000001E-2</v>
      </c>
      <c r="G2832">
        <v>4944</v>
      </c>
      <c r="H2832">
        <v>4713</v>
      </c>
      <c r="I2832">
        <v>4316</v>
      </c>
      <c r="J2832">
        <v>4232</v>
      </c>
      <c r="K2832">
        <v>4286</v>
      </c>
      <c r="L2832">
        <v>4711</v>
      </c>
      <c r="M2832">
        <v>4973</v>
      </c>
      <c r="N2832">
        <v>5091</v>
      </c>
      <c r="O2832">
        <v>5478</v>
      </c>
      <c r="P2832">
        <v>5618</v>
      </c>
      <c r="Q2832">
        <v>5483</v>
      </c>
      <c r="R2832">
        <v>5456</v>
      </c>
      <c r="S2832">
        <v>4979</v>
      </c>
    </row>
    <row r="2833" spans="1:19" x14ac:dyDescent="0.25">
      <c r="A2833">
        <v>43337</v>
      </c>
      <c r="B2833" t="s">
        <v>3437</v>
      </c>
      <c r="C2833" t="s">
        <v>167</v>
      </c>
      <c r="D2833" t="s">
        <v>3284</v>
      </c>
      <c r="E2833">
        <v>-35.450000000000003</v>
      </c>
      <c r="F2833">
        <v>-7.5544000000000002</v>
      </c>
      <c r="G2833">
        <v>5166</v>
      </c>
      <c r="H2833">
        <v>5255</v>
      </c>
      <c r="I2833">
        <v>5539</v>
      </c>
      <c r="J2833">
        <v>5685</v>
      </c>
      <c r="K2833">
        <v>5300</v>
      </c>
      <c r="L2833">
        <v>4633</v>
      </c>
      <c r="M2833">
        <v>4189</v>
      </c>
      <c r="N2833">
        <v>4286</v>
      </c>
      <c r="O2833">
        <v>4969</v>
      </c>
      <c r="P2833">
        <v>5378</v>
      </c>
      <c r="Q2833">
        <v>5475</v>
      </c>
      <c r="R2833">
        <v>5757</v>
      </c>
      <c r="S2833">
        <v>5529</v>
      </c>
    </row>
    <row r="2834" spans="1:19" x14ac:dyDescent="0.25">
      <c r="A2834">
        <v>19747</v>
      </c>
      <c r="B2834" t="s">
        <v>398</v>
      </c>
      <c r="C2834" t="s">
        <v>167</v>
      </c>
      <c r="D2834" t="s">
        <v>375</v>
      </c>
      <c r="E2834">
        <v>-40.421199999999999</v>
      </c>
      <c r="F2834">
        <v>-15.565</v>
      </c>
      <c r="G2834">
        <v>4956</v>
      </c>
      <c r="H2834">
        <v>5503</v>
      </c>
      <c r="I2834">
        <v>5881</v>
      </c>
      <c r="J2834">
        <v>5526</v>
      </c>
      <c r="K2834">
        <v>5040</v>
      </c>
      <c r="L2834">
        <v>4401</v>
      </c>
      <c r="M2834">
        <v>3979</v>
      </c>
      <c r="N2834">
        <v>4143</v>
      </c>
      <c r="O2834">
        <v>4557</v>
      </c>
      <c r="P2834">
        <v>5112</v>
      </c>
      <c r="Q2834">
        <v>4963</v>
      </c>
      <c r="R2834">
        <v>4838</v>
      </c>
      <c r="S2834">
        <v>5536</v>
      </c>
    </row>
    <row r="2835" spans="1:19" x14ac:dyDescent="0.25">
      <c r="A2835">
        <v>6967</v>
      </c>
      <c r="B2835" t="s">
        <v>4953</v>
      </c>
      <c r="C2835" t="s">
        <v>167</v>
      </c>
      <c r="D2835" t="s">
        <v>4704</v>
      </c>
      <c r="E2835">
        <v>-48.710599999999999</v>
      </c>
      <c r="F2835">
        <v>-22.500699999999998</v>
      </c>
      <c r="G2835">
        <v>5251</v>
      </c>
      <c r="H2835">
        <v>5111</v>
      </c>
      <c r="I2835">
        <v>5648</v>
      </c>
      <c r="J2835">
        <v>5491</v>
      </c>
      <c r="K2835">
        <v>5381</v>
      </c>
      <c r="L2835">
        <v>4738</v>
      </c>
      <c r="M2835">
        <v>4632</v>
      </c>
      <c r="N2835">
        <v>4770</v>
      </c>
      <c r="O2835">
        <v>5628</v>
      </c>
      <c r="P2835">
        <v>5244</v>
      </c>
      <c r="Q2835">
        <v>5426</v>
      </c>
      <c r="R2835">
        <v>5415</v>
      </c>
      <c r="S2835">
        <v>5523</v>
      </c>
    </row>
    <row r="2836" spans="1:19" x14ac:dyDescent="0.25">
      <c r="A2836">
        <v>52938</v>
      </c>
      <c r="B2836" t="s">
        <v>3887</v>
      </c>
      <c r="C2836" t="s">
        <v>167</v>
      </c>
      <c r="D2836" t="s">
        <v>3752</v>
      </c>
      <c r="E2836">
        <v>-36.634500000000003</v>
      </c>
      <c r="F2836">
        <v>-5.1130000000000004</v>
      </c>
      <c r="G2836">
        <v>5852</v>
      </c>
      <c r="H2836">
        <v>6015</v>
      </c>
      <c r="I2836">
        <v>5957</v>
      </c>
      <c r="J2836">
        <v>5970</v>
      </c>
      <c r="K2836">
        <v>5740</v>
      </c>
      <c r="L2836">
        <v>5508</v>
      </c>
      <c r="M2836">
        <v>5107</v>
      </c>
      <c r="N2836">
        <v>5309</v>
      </c>
      <c r="O2836">
        <v>5920</v>
      </c>
      <c r="P2836">
        <v>6289</v>
      </c>
      <c r="Q2836">
        <v>6162</v>
      </c>
      <c r="R2836">
        <v>6172</v>
      </c>
      <c r="S2836">
        <v>6071</v>
      </c>
    </row>
    <row r="2837" spans="1:19" x14ac:dyDescent="0.25">
      <c r="A2837">
        <v>9797</v>
      </c>
      <c r="B2837" t="s">
        <v>5205</v>
      </c>
      <c r="C2837" t="s">
        <v>167</v>
      </c>
      <c r="D2837" t="s">
        <v>4704</v>
      </c>
      <c r="E2837">
        <v>-49.963900000000002</v>
      </c>
      <c r="F2837">
        <v>-20.806000000000001</v>
      </c>
      <c r="G2837">
        <v>5380</v>
      </c>
      <c r="H2837">
        <v>5270</v>
      </c>
      <c r="I2837">
        <v>5614</v>
      </c>
      <c r="J2837">
        <v>5437</v>
      </c>
      <c r="K2837">
        <v>5555</v>
      </c>
      <c r="L2837">
        <v>5024</v>
      </c>
      <c r="M2837">
        <v>4881</v>
      </c>
      <c r="N2837">
        <v>5130</v>
      </c>
      <c r="O2837">
        <v>5881</v>
      </c>
      <c r="P2837">
        <v>5370</v>
      </c>
      <c r="Q2837">
        <v>5492</v>
      </c>
      <c r="R2837">
        <v>5441</v>
      </c>
      <c r="S2837">
        <v>5463</v>
      </c>
    </row>
    <row r="2838" spans="1:19" x14ac:dyDescent="0.25">
      <c r="A2838">
        <v>25452</v>
      </c>
      <c r="B2838" t="s">
        <v>553</v>
      </c>
      <c r="C2838" t="s">
        <v>167</v>
      </c>
      <c r="D2838" t="s">
        <v>375</v>
      </c>
      <c r="E2838">
        <v>-42.694899999999997</v>
      </c>
      <c r="F2838">
        <v>-13.019</v>
      </c>
      <c r="G2838">
        <v>5961</v>
      </c>
      <c r="H2838">
        <v>6135</v>
      </c>
      <c r="I2838">
        <v>6369</v>
      </c>
      <c r="J2838">
        <v>6094</v>
      </c>
      <c r="K2838">
        <v>5916</v>
      </c>
      <c r="L2838">
        <v>5572</v>
      </c>
      <c r="M2838">
        <v>5480</v>
      </c>
      <c r="N2838">
        <v>5647</v>
      </c>
      <c r="O2838">
        <v>6140</v>
      </c>
      <c r="P2838">
        <v>6265</v>
      </c>
      <c r="Q2838">
        <v>6212</v>
      </c>
      <c r="R2838">
        <v>5699</v>
      </c>
      <c r="S2838">
        <v>6010</v>
      </c>
    </row>
    <row r="2839" spans="1:19" x14ac:dyDescent="0.25">
      <c r="A2839">
        <v>11044</v>
      </c>
      <c r="B2839" t="s">
        <v>5290</v>
      </c>
      <c r="C2839" t="s">
        <v>167</v>
      </c>
      <c r="D2839" t="s">
        <v>4704</v>
      </c>
      <c r="E2839">
        <v>-50.193899999999999</v>
      </c>
      <c r="F2839">
        <v>-20.146000000000001</v>
      </c>
      <c r="G2839">
        <v>5445</v>
      </c>
      <c r="H2839">
        <v>5295</v>
      </c>
      <c r="I2839">
        <v>5741</v>
      </c>
      <c r="J2839">
        <v>5496</v>
      </c>
      <c r="K2839">
        <v>5560</v>
      </c>
      <c r="L2839">
        <v>5160</v>
      </c>
      <c r="M2839">
        <v>5002</v>
      </c>
      <c r="N2839">
        <v>5238</v>
      </c>
      <c r="O2839">
        <v>5897</v>
      </c>
      <c r="P2839">
        <v>5462</v>
      </c>
      <c r="Q2839">
        <v>5553</v>
      </c>
      <c r="R2839">
        <v>5417</v>
      </c>
      <c r="S2839">
        <v>5521</v>
      </c>
    </row>
    <row r="2840" spans="1:19" x14ac:dyDescent="0.25">
      <c r="A2840">
        <v>35287</v>
      </c>
      <c r="B2840" t="s">
        <v>222</v>
      </c>
      <c r="C2840" t="s">
        <v>177</v>
      </c>
      <c r="D2840" t="s">
        <v>192</v>
      </c>
      <c r="E2840">
        <v>-35.701799999999999</v>
      </c>
      <c r="F2840">
        <v>-9.6607000000000003</v>
      </c>
      <c r="G2840">
        <v>5530</v>
      </c>
      <c r="H2840">
        <v>5804</v>
      </c>
      <c r="I2840">
        <v>5954</v>
      </c>
      <c r="J2840">
        <v>6114</v>
      </c>
      <c r="K2840">
        <v>5472</v>
      </c>
      <c r="L2840">
        <v>4772</v>
      </c>
      <c r="M2840">
        <v>4505</v>
      </c>
      <c r="N2840">
        <v>4645</v>
      </c>
      <c r="O2840">
        <v>5276</v>
      </c>
      <c r="P2840">
        <v>5810</v>
      </c>
      <c r="Q2840">
        <v>5888</v>
      </c>
      <c r="R2840">
        <v>6066</v>
      </c>
      <c r="S2840">
        <v>6058</v>
      </c>
    </row>
    <row r="2841" spans="1:19" x14ac:dyDescent="0.25">
      <c r="A2841">
        <v>16673</v>
      </c>
      <c r="B2841" t="s">
        <v>2447</v>
      </c>
      <c r="C2841" t="s">
        <v>167</v>
      </c>
      <c r="D2841" t="s">
        <v>1727</v>
      </c>
      <c r="E2841">
        <v>-40.724800000000002</v>
      </c>
      <c r="F2841">
        <v>-17.072700000000001</v>
      </c>
      <c r="G2841">
        <v>5078</v>
      </c>
      <c r="H2841">
        <v>5574</v>
      </c>
      <c r="I2841">
        <v>6065</v>
      </c>
      <c r="J2841">
        <v>5552</v>
      </c>
      <c r="K2841">
        <v>5088</v>
      </c>
      <c r="L2841">
        <v>4424</v>
      </c>
      <c r="M2841">
        <v>4114</v>
      </c>
      <c r="N2841">
        <v>4286</v>
      </c>
      <c r="O2841">
        <v>4870</v>
      </c>
      <c r="P2841">
        <v>5300</v>
      </c>
      <c r="Q2841">
        <v>5192</v>
      </c>
      <c r="R2841">
        <v>4894</v>
      </c>
      <c r="S2841">
        <v>5575</v>
      </c>
    </row>
    <row r="2842" spans="1:19" x14ac:dyDescent="0.25">
      <c r="A2842">
        <v>2926</v>
      </c>
      <c r="B2842" t="s">
        <v>4331</v>
      </c>
      <c r="C2842" t="s">
        <v>167</v>
      </c>
      <c r="D2842" t="s">
        <v>3898</v>
      </c>
      <c r="E2842">
        <v>-51.667299999999997</v>
      </c>
      <c r="F2842">
        <v>-27.5671</v>
      </c>
      <c r="G2842">
        <v>4868</v>
      </c>
      <c r="H2842">
        <v>5588</v>
      </c>
      <c r="I2842">
        <v>5536</v>
      </c>
      <c r="J2842">
        <v>5381</v>
      </c>
      <c r="K2842">
        <v>4947</v>
      </c>
      <c r="L2842">
        <v>4046</v>
      </c>
      <c r="M2842">
        <v>3651</v>
      </c>
      <c r="N2842">
        <v>3944</v>
      </c>
      <c r="O2842">
        <v>4675</v>
      </c>
      <c r="P2842">
        <v>4369</v>
      </c>
      <c r="Q2842">
        <v>4986</v>
      </c>
      <c r="R2842">
        <v>5634</v>
      </c>
      <c r="S2842">
        <v>5657</v>
      </c>
    </row>
    <row r="2843" spans="1:19" x14ac:dyDescent="0.25">
      <c r="A2843">
        <v>36140</v>
      </c>
      <c r="B2843" t="s">
        <v>4417</v>
      </c>
      <c r="C2843" t="s">
        <v>167</v>
      </c>
      <c r="D2843" t="s">
        <v>4373</v>
      </c>
      <c r="E2843">
        <v>-61.997599999999998</v>
      </c>
      <c r="F2843">
        <v>-9.4275000000000002</v>
      </c>
      <c r="G2843">
        <v>4566</v>
      </c>
      <c r="H2843">
        <v>3978</v>
      </c>
      <c r="I2843">
        <v>4189</v>
      </c>
      <c r="J2843">
        <v>4338</v>
      </c>
      <c r="K2843">
        <v>4507</v>
      </c>
      <c r="L2843">
        <v>4326</v>
      </c>
      <c r="M2843">
        <v>4892</v>
      </c>
      <c r="N2843">
        <v>4973</v>
      </c>
      <c r="O2843">
        <v>5108</v>
      </c>
      <c r="P2843">
        <v>4903</v>
      </c>
      <c r="Q2843">
        <v>4872</v>
      </c>
      <c r="R2843">
        <v>4459</v>
      </c>
      <c r="S2843">
        <v>4247</v>
      </c>
    </row>
    <row r="2844" spans="1:19" x14ac:dyDescent="0.25">
      <c r="A2844">
        <v>8299</v>
      </c>
      <c r="B2844" t="s">
        <v>1833</v>
      </c>
      <c r="C2844" t="s">
        <v>167</v>
      </c>
      <c r="D2844" t="s">
        <v>1727</v>
      </c>
      <c r="E2844">
        <v>-45.922199999999997</v>
      </c>
      <c r="F2844">
        <v>-21.6782</v>
      </c>
      <c r="G2844">
        <v>5079</v>
      </c>
      <c r="H2844">
        <v>4889</v>
      </c>
      <c r="I2844">
        <v>5427</v>
      </c>
      <c r="J2844">
        <v>4930</v>
      </c>
      <c r="K2844">
        <v>5146</v>
      </c>
      <c r="L2844">
        <v>4836</v>
      </c>
      <c r="M2844">
        <v>4736</v>
      </c>
      <c r="N2844">
        <v>4960</v>
      </c>
      <c r="O2844">
        <v>5756</v>
      </c>
      <c r="P2844">
        <v>5370</v>
      </c>
      <c r="Q2844">
        <v>5182</v>
      </c>
      <c r="R2844">
        <v>4774</v>
      </c>
      <c r="S2844">
        <v>4940</v>
      </c>
    </row>
    <row r="2845" spans="1:19" x14ac:dyDescent="0.25">
      <c r="A2845">
        <v>42944</v>
      </c>
      <c r="B2845" t="s">
        <v>3425</v>
      </c>
      <c r="C2845" t="s">
        <v>167</v>
      </c>
      <c r="D2845" t="s">
        <v>3284</v>
      </c>
      <c r="E2845">
        <v>-35.5154</v>
      </c>
      <c r="F2845">
        <v>-7.6851000000000003</v>
      </c>
      <c r="G2845">
        <v>5237</v>
      </c>
      <c r="H2845">
        <v>5371</v>
      </c>
      <c r="I2845">
        <v>5579</v>
      </c>
      <c r="J2845">
        <v>5776</v>
      </c>
      <c r="K2845">
        <v>5334</v>
      </c>
      <c r="L2845">
        <v>4688</v>
      </c>
      <c r="M2845">
        <v>4232</v>
      </c>
      <c r="N2845">
        <v>4346</v>
      </c>
      <c r="O2845">
        <v>5040</v>
      </c>
      <c r="P2845">
        <v>5484</v>
      </c>
      <c r="Q2845">
        <v>5609</v>
      </c>
      <c r="R2845">
        <v>5780</v>
      </c>
      <c r="S2845">
        <v>5601</v>
      </c>
    </row>
    <row r="2846" spans="1:19" x14ac:dyDescent="0.25">
      <c r="A2846">
        <v>3335</v>
      </c>
      <c r="B2846" t="s">
        <v>4614</v>
      </c>
      <c r="C2846" t="s">
        <v>167</v>
      </c>
      <c r="D2846" t="s">
        <v>4434</v>
      </c>
      <c r="E2846">
        <v>-51.371000000000002</v>
      </c>
      <c r="F2846">
        <v>-26.855699999999999</v>
      </c>
      <c r="G2846">
        <v>4645</v>
      </c>
      <c r="H2846">
        <v>5061</v>
      </c>
      <c r="I2846">
        <v>5014</v>
      </c>
      <c r="J2846">
        <v>5083</v>
      </c>
      <c r="K2846">
        <v>4671</v>
      </c>
      <c r="L2846">
        <v>3895</v>
      </c>
      <c r="M2846">
        <v>3684</v>
      </c>
      <c r="N2846">
        <v>3915</v>
      </c>
      <c r="O2846">
        <v>4769</v>
      </c>
      <c r="P2846">
        <v>4388</v>
      </c>
      <c r="Q2846">
        <v>4713</v>
      </c>
      <c r="R2846">
        <v>5307</v>
      </c>
      <c r="S2846">
        <v>5242</v>
      </c>
    </row>
    <row r="2847" spans="1:19" x14ac:dyDescent="0.25">
      <c r="A2847">
        <v>7823</v>
      </c>
      <c r="B2847" t="s">
        <v>3729</v>
      </c>
      <c r="C2847" t="s">
        <v>167</v>
      </c>
      <c r="D2847" t="s">
        <v>3664</v>
      </c>
      <c r="E2847">
        <v>-42.253700000000002</v>
      </c>
      <c r="F2847">
        <v>-21.9818</v>
      </c>
      <c r="G2847">
        <v>4941</v>
      </c>
      <c r="H2847">
        <v>5396</v>
      </c>
      <c r="I2847">
        <v>5917</v>
      </c>
      <c r="J2847">
        <v>5298</v>
      </c>
      <c r="K2847">
        <v>4992</v>
      </c>
      <c r="L2847">
        <v>4448</v>
      </c>
      <c r="M2847">
        <v>4329</v>
      </c>
      <c r="N2847">
        <v>4445</v>
      </c>
      <c r="O2847">
        <v>5043</v>
      </c>
      <c r="P2847">
        <v>4909</v>
      </c>
      <c r="Q2847">
        <v>4815</v>
      </c>
      <c r="R2847">
        <v>4553</v>
      </c>
      <c r="S2847">
        <v>5143</v>
      </c>
    </row>
    <row r="2848" spans="1:19" x14ac:dyDescent="0.25">
      <c r="A2848">
        <v>37125</v>
      </c>
      <c r="B2848" t="s">
        <v>786</v>
      </c>
      <c r="C2848" t="s">
        <v>167</v>
      </c>
      <c r="D2848" t="s">
        <v>375</v>
      </c>
      <c r="E2848">
        <v>-39.052799999999998</v>
      </c>
      <c r="F2848">
        <v>-9.1626999999999992</v>
      </c>
      <c r="G2848">
        <v>5569</v>
      </c>
      <c r="H2848">
        <v>5865</v>
      </c>
      <c r="I2848">
        <v>5806</v>
      </c>
      <c r="J2848">
        <v>5911</v>
      </c>
      <c r="K2848">
        <v>5500</v>
      </c>
      <c r="L2848">
        <v>4879</v>
      </c>
      <c r="M2848">
        <v>4547</v>
      </c>
      <c r="N2848">
        <v>4724</v>
      </c>
      <c r="O2848">
        <v>5382</v>
      </c>
      <c r="P2848">
        <v>6113</v>
      </c>
      <c r="Q2848">
        <v>6054</v>
      </c>
      <c r="R2848">
        <v>6126</v>
      </c>
      <c r="S2848">
        <v>5923</v>
      </c>
    </row>
    <row r="2849" spans="1:19" x14ac:dyDescent="0.25">
      <c r="A2849">
        <v>53998</v>
      </c>
      <c r="B2849" t="s">
        <v>870</v>
      </c>
      <c r="C2849" t="s">
        <v>167</v>
      </c>
      <c r="D2849" t="s">
        <v>792</v>
      </c>
      <c r="E2849">
        <v>-39.572899999999997</v>
      </c>
      <c r="F2849">
        <v>-4.8464</v>
      </c>
      <c r="G2849">
        <v>5522</v>
      </c>
      <c r="H2849">
        <v>5020</v>
      </c>
      <c r="I2849">
        <v>5223</v>
      </c>
      <c r="J2849">
        <v>5304</v>
      </c>
      <c r="K2849">
        <v>5021</v>
      </c>
      <c r="L2849">
        <v>5047</v>
      </c>
      <c r="M2849">
        <v>5002</v>
      </c>
      <c r="N2849">
        <v>5368</v>
      </c>
      <c r="O2849">
        <v>6096</v>
      </c>
      <c r="P2849">
        <v>6495</v>
      </c>
      <c r="Q2849">
        <v>6300</v>
      </c>
      <c r="R2849">
        <v>6026</v>
      </c>
      <c r="S2849">
        <v>5364</v>
      </c>
    </row>
    <row r="2850" spans="1:19" x14ac:dyDescent="0.25">
      <c r="A2850">
        <v>58240</v>
      </c>
      <c r="B2850" t="s">
        <v>3649</v>
      </c>
      <c r="C2850" t="s">
        <v>167</v>
      </c>
      <c r="D2850" t="s">
        <v>3448</v>
      </c>
      <c r="E2850">
        <v>-42.503100000000003</v>
      </c>
      <c r="F2850">
        <v>-3.4847999999999999</v>
      </c>
      <c r="G2850">
        <v>5621</v>
      </c>
      <c r="H2850">
        <v>5147</v>
      </c>
      <c r="I2850">
        <v>5227</v>
      </c>
      <c r="J2850">
        <v>5394</v>
      </c>
      <c r="K2850">
        <v>5207</v>
      </c>
      <c r="L2850">
        <v>5273</v>
      </c>
      <c r="M2850">
        <v>5461</v>
      </c>
      <c r="N2850">
        <v>5677</v>
      </c>
      <c r="O2850">
        <v>6102</v>
      </c>
      <c r="P2850">
        <v>6333</v>
      </c>
      <c r="Q2850">
        <v>6260</v>
      </c>
      <c r="R2850">
        <v>5952</v>
      </c>
      <c r="S2850">
        <v>5421</v>
      </c>
    </row>
    <row r="2851" spans="1:19" x14ac:dyDescent="0.25">
      <c r="A2851">
        <v>26241</v>
      </c>
      <c r="B2851" t="s">
        <v>594</v>
      </c>
      <c r="C2851" t="s">
        <v>167</v>
      </c>
      <c r="D2851" t="s">
        <v>375</v>
      </c>
      <c r="E2851">
        <v>-38.615600000000001</v>
      </c>
      <c r="F2851">
        <v>-12.745100000000001</v>
      </c>
      <c r="G2851">
        <v>5247</v>
      </c>
      <c r="H2851">
        <v>5761</v>
      </c>
      <c r="I2851">
        <v>5841</v>
      </c>
      <c r="J2851">
        <v>5978</v>
      </c>
      <c r="K2851">
        <v>5082</v>
      </c>
      <c r="L2851">
        <v>4505</v>
      </c>
      <c r="M2851">
        <v>4227</v>
      </c>
      <c r="N2851">
        <v>4478</v>
      </c>
      <c r="O2851">
        <v>4892</v>
      </c>
      <c r="P2851">
        <v>5494</v>
      </c>
      <c r="Q2851">
        <v>5471</v>
      </c>
      <c r="R2851">
        <v>5484</v>
      </c>
      <c r="S2851">
        <v>5755</v>
      </c>
    </row>
    <row r="2852" spans="1:19" x14ac:dyDescent="0.25">
      <c r="A2852">
        <v>8655</v>
      </c>
      <c r="B2852" t="s">
        <v>1863</v>
      </c>
      <c r="C2852" t="s">
        <v>167</v>
      </c>
      <c r="D2852" t="s">
        <v>1727</v>
      </c>
      <c r="E2852">
        <v>-44.329099999999997</v>
      </c>
      <c r="F2852">
        <v>-21.483499999999999</v>
      </c>
      <c r="G2852">
        <v>5019</v>
      </c>
      <c r="H2852">
        <v>5010</v>
      </c>
      <c r="I2852">
        <v>5548</v>
      </c>
      <c r="J2852">
        <v>5119</v>
      </c>
      <c r="K2852">
        <v>5011</v>
      </c>
      <c r="L2852">
        <v>4576</v>
      </c>
      <c r="M2852">
        <v>4542</v>
      </c>
      <c r="N2852">
        <v>4731</v>
      </c>
      <c r="O2852">
        <v>5552</v>
      </c>
      <c r="P2852">
        <v>5309</v>
      </c>
      <c r="Q2852">
        <v>5103</v>
      </c>
      <c r="R2852">
        <v>4698</v>
      </c>
      <c r="S2852">
        <v>5031</v>
      </c>
    </row>
    <row r="2853" spans="1:19" x14ac:dyDescent="0.25">
      <c r="A2853">
        <v>44495</v>
      </c>
      <c r="B2853" t="s">
        <v>2760</v>
      </c>
      <c r="C2853" t="s">
        <v>167</v>
      </c>
      <c r="D2853" t="s">
        <v>2709</v>
      </c>
      <c r="E2853">
        <v>-37.427700000000002</v>
      </c>
      <c r="F2853">
        <v>-7.2579000000000002</v>
      </c>
      <c r="G2853">
        <v>5907</v>
      </c>
      <c r="H2853">
        <v>5752</v>
      </c>
      <c r="I2853">
        <v>5882</v>
      </c>
      <c r="J2853">
        <v>6051</v>
      </c>
      <c r="K2853">
        <v>5959</v>
      </c>
      <c r="L2853">
        <v>5375</v>
      </c>
      <c r="M2853">
        <v>5011</v>
      </c>
      <c r="N2853">
        <v>5374</v>
      </c>
      <c r="O2853">
        <v>6088</v>
      </c>
      <c r="P2853">
        <v>6526</v>
      </c>
      <c r="Q2853">
        <v>6450</v>
      </c>
      <c r="R2853">
        <v>6392</v>
      </c>
      <c r="S2853">
        <v>6020</v>
      </c>
    </row>
    <row r="2854" spans="1:19" x14ac:dyDescent="0.25">
      <c r="A2854">
        <v>62468</v>
      </c>
      <c r="B2854" t="s">
        <v>2639</v>
      </c>
      <c r="C2854" t="s">
        <v>167</v>
      </c>
      <c r="D2854" t="s">
        <v>2567</v>
      </c>
      <c r="E2854">
        <v>-47.557099999999998</v>
      </c>
      <c r="F2854">
        <v>-2.0455999999999999</v>
      </c>
      <c r="G2854">
        <v>4920</v>
      </c>
      <c r="H2854">
        <v>4546</v>
      </c>
      <c r="I2854">
        <v>4474</v>
      </c>
      <c r="J2854">
        <v>4596</v>
      </c>
      <c r="K2854">
        <v>4615</v>
      </c>
      <c r="L2854">
        <v>4826</v>
      </c>
      <c r="M2854">
        <v>5053</v>
      </c>
      <c r="N2854">
        <v>5168</v>
      </c>
      <c r="O2854">
        <v>5417</v>
      </c>
      <c r="P2854">
        <v>5474</v>
      </c>
      <c r="Q2854">
        <v>5243</v>
      </c>
      <c r="R2854">
        <v>4972</v>
      </c>
      <c r="S2854">
        <v>4657</v>
      </c>
    </row>
    <row r="2855" spans="1:19" x14ac:dyDescent="0.25">
      <c r="A2855">
        <v>21670</v>
      </c>
      <c r="B2855" t="s">
        <v>441</v>
      </c>
      <c r="C2855" t="s">
        <v>167</v>
      </c>
      <c r="D2855" t="s">
        <v>375</v>
      </c>
      <c r="E2855">
        <v>-41.491799999999998</v>
      </c>
      <c r="F2855">
        <v>-14.662800000000001</v>
      </c>
      <c r="G2855">
        <v>5372</v>
      </c>
      <c r="H2855">
        <v>5763</v>
      </c>
      <c r="I2855">
        <v>5971</v>
      </c>
      <c r="J2855">
        <v>5708</v>
      </c>
      <c r="K2855">
        <v>5247</v>
      </c>
      <c r="L2855">
        <v>4823</v>
      </c>
      <c r="M2855">
        <v>4471</v>
      </c>
      <c r="N2855">
        <v>4757</v>
      </c>
      <c r="O2855">
        <v>5251</v>
      </c>
      <c r="P2855">
        <v>5889</v>
      </c>
      <c r="Q2855">
        <v>5689</v>
      </c>
      <c r="R2855">
        <v>5235</v>
      </c>
      <c r="S2855">
        <v>5657</v>
      </c>
    </row>
    <row r="2856" spans="1:19" x14ac:dyDescent="0.25">
      <c r="A2856">
        <v>3771</v>
      </c>
      <c r="B2856" t="s">
        <v>4700</v>
      </c>
      <c r="C2856" t="s">
        <v>167</v>
      </c>
      <c r="D2856" t="s">
        <v>4434</v>
      </c>
      <c r="E2856">
        <v>-49.809100000000001</v>
      </c>
      <c r="F2856">
        <v>-26.116399999999999</v>
      </c>
      <c r="G2856">
        <v>4353</v>
      </c>
      <c r="H2856">
        <v>4921</v>
      </c>
      <c r="I2856">
        <v>4938</v>
      </c>
      <c r="J2856">
        <v>4789</v>
      </c>
      <c r="K2856">
        <v>4228</v>
      </c>
      <c r="L2856">
        <v>3655</v>
      </c>
      <c r="M2856">
        <v>3294</v>
      </c>
      <c r="N2856">
        <v>3580</v>
      </c>
      <c r="O2856">
        <v>4577</v>
      </c>
      <c r="P2856">
        <v>4111</v>
      </c>
      <c r="Q2856">
        <v>4337</v>
      </c>
      <c r="R2856">
        <v>4852</v>
      </c>
      <c r="S2856">
        <v>4958</v>
      </c>
    </row>
    <row r="2857" spans="1:19" x14ac:dyDescent="0.25">
      <c r="A2857">
        <v>65414</v>
      </c>
      <c r="B2857" t="s">
        <v>2697</v>
      </c>
      <c r="C2857" t="s">
        <v>167</v>
      </c>
      <c r="D2857" t="s">
        <v>2567</v>
      </c>
      <c r="E2857">
        <v>-47.600999999999999</v>
      </c>
      <c r="F2857">
        <v>-0.79749999999999999</v>
      </c>
      <c r="G2857">
        <v>4761</v>
      </c>
      <c r="H2857">
        <v>4494</v>
      </c>
      <c r="I2857">
        <v>4219</v>
      </c>
      <c r="J2857">
        <v>4153</v>
      </c>
      <c r="K2857">
        <v>4178</v>
      </c>
      <c r="L2857">
        <v>4504</v>
      </c>
      <c r="M2857">
        <v>4766</v>
      </c>
      <c r="N2857">
        <v>4863</v>
      </c>
      <c r="O2857">
        <v>5215</v>
      </c>
      <c r="P2857">
        <v>5461</v>
      </c>
      <c r="Q2857">
        <v>5315</v>
      </c>
      <c r="R2857">
        <v>5161</v>
      </c>
      <c r="S2857">
        <v>4807</v>
      </c>
    </row>
    <row r="2858" spans="1:19" x14ac:dyDescent="0.25">
      <c r="A2858">
        <v>58553</v>
      </c>
      <c r="B2858" t="s">
        <v>1439</v>
      </c>
      <c r="C2858" t="s">
        <v>167</v>
      </c>
      <c r="D2858" t="s">
        <v>1298</v>
      </c>
      <c r="E2858">
        <v>-42.204599999999999</v>
      </c>
      <c r="F2858">
        <v>-3.3963999999999999</v>
      </c>
      <c r="G2858">
        <v>5582</v>
      </c>
      <c r="H2858">
        <v>5087</v>
      </c>
      <c r="I2858">
        <v>5235</v>
      </c>
      <c r="J2858">
        <v>5238</v>
      </c>
      <c r="K2858">
        <v>5114</v>
      </c>
      <c r="L2858">
        <v>5262</v>
      </c>
      <c r="M2858">
        <v>5480</v>
      </c>
      <c r="N2858">
        <v>5667</v>
      </c>
      <c r="O2858">
        <v>6054</v>
      </c>
      <c r="P2858">
        <v>6277</v>
      </c>
      <c r="Q2858">
        <v>6274</v>
      </c>
      <c r="R2858">
        <v>5928</v>
      </c>
      <c r="S2858">
        <v>5365</v>
      </c>
    </row>
    <row r="2859" spans="1:19" x14ac:dyDescent="0.25">
      <c r="A2859">
        <v>10146</v>
      </c>
      <c r="B2859" t="s">
        <v>5230</v>
      </c>
      <c r="C2859" t="s">
        <v>167</v>
      </c>
      <c r="D2859" t="s">
        <v>4704</v>
      </c>
      <c r="E2859">
        <v>-50.225900000000003</v>
      </c>
      <c r="F2859">
        <v>-20.643999999999998</v>
      </c>
      <c r="G2859">
        <v>5381</v>
      </c>
      <c r="H2859">
        <v>5295</v>
      </c>
      <c r="I2859">
        <v>5639</v>
      </c>
      <c r="J2859">
        <v>5485</v>
      </c>
      <c r="K2859">
        <v>5512</v>
      </c>
      <c r="L2859">
        <v>5024</v>
      </c>
      <c r="M2859">
        <v>4903</v>
      </c>
      <c r="N2859">
        <v>5098</v>
      </c>
      <c r="O2859">
        <v>5828</v>
      </c>
      <c r="P2859">
        <v>5402</v>
      </c>
      <c r="Q2859">
        <v>5458</v>
      </c>
      <c r="R2859">
        <v>5430</v>
      </c>
      <c r="S2859">
        <v>5495</v>
      </c>
    </row>
    <row r="2860" spans="1:19" x14ac:dyDescent="0.25">
      <c r="A2860">
        <v>6744</v>
      </c>
      <c r="B2860" t="s">
        <v>3688</v>
      </c>
      <c r="C2860" t="s">
        <v>167</v>
      </c>
      <c r="D2860" t="s">
        <v>3664</v>
      </c>
      <c r="E2860">
        <v>-43.0319</v>
      </c>
      <c r="F2860">
        <v>-22.663599999999999</v>
      </c>
      <c r="G2860">
        <v>4875</v>
      </c>
      <c r="H2860">
        <v>5347</v>
      </c>
      <c r="I2860">
        <v>5879</v>
      </c>
      <c r="J2860">
        <v>5182</v>
      </c>
      <c r="K2860">
        <v>5057</v>
      </c>
      <c r="L2860">
        <v>4420</v>
      </c>
      <c r="M2860">
        <v>4372</v>
      </c>
      <c r="N2860">
        <v>4281</v>
      </c>
      <c r="O2860">
        <v>4981</v>
      </c>
      <c r="P2860">
        <v>4661</v>
      </c>
      <c r="Q2860">
        <v>4778</v>
      </c>
      <c r="R2860">
        <v>4511</v>
      </c>
      <c r="S2860">
        <v>5028</v>
      </c>
    </row>
    <row r="2861" spans="1:19" x14ac:dyDescent="0.25">
      <c r="A2861">
        <v>19749</v>
      </c>
      <c r="B2861" t="s">
        <v>399</v>
      </c>
      <c r="C2861" t="s">
        <v>167</v>
      </c>
      <c r="D2861" t="s">
        <v>375</v>
      </c>
      <c r="E2861">
        <v>-40.259099999999997</v>
      </c>
      <c r="F2861">
        <v>-15.6244</v>
      </c>
      <c r="G2861">
        <v>4913</v>
      </c>
      <c r="H2861">
        <v>5395</v>
      </c>
      <c r="I2861">
        <v>5775</v>
      </c>
      <c r="J2861">
        <v>5423</v>
      </c>
      <c r="K2861">
        <v>5023</v>
      </c>
      <c r="L2861">
        <v>4405</v>
      </c>
      <c r="M2861">
        <v>4010</v>
      </c>
      <c r="N2861">
        <v>4146</v>
      </c>
      <c r="O2861">
        <v>4530</v>
      </c>
      <c r="P2861">
        <v>5076</v>
      </c>
      <c r="Q2861">
        <v>4937</v>
      </c>
      <c r="R2861">
        <v>4793</v>
      </c>
      <c r="S2861">
        <v>5440</v>
      </c>
    </row>
    <row r="2862" spans="1:19" x14ac:dyDescent="0.25">
      <c r="A2862">
        <v>28930</v>
      </c>
      <c r="B2862" t="s">
        <v>683</v>
      </c>
      <c r="C2862" t="s">
        <v>167</v>
      </c>
      <c r="D2862" t="s">
        <v>375</v>
      </c>
      <c r="E2862">
        <v>-40.149799999999999</v>
      </c>
      <c r="F2862">
        <v>-11.706</v>
      </c>
      <c r="G2862">
        <v>5038</v>
      </c>
      <c r="H2862">
        <v>5577</v>
      </c>
      <c r="I2862">
        <v>5623</v>
      </c>
      <c r="J2862">
        <v>5745</v>
      </c>
      <c r="K2862">
        <v>4891</v>
      </c>
      <c r="L2862">
        <v>4309</v>
      </c>
      <c r="M2862">
        <v>4044</v>
      </c>
      <c r="N2862">
        <v>4230</v>
      </c>
      <c r="O2862">
        <v>4667</v>
      </c>
      <c r="P2862">
        <v>5360</v>
      </c>
      <c r="Q2862">
        <v>5252</v>
      </c>
      <c r="R2862">
        <v>5303</v>
      </c>
      <c r="S2862">
        <v>5451</v>
      </c>
    </row>
    <row r="2863" spans="1:19" x14ac:dyDescent="0.25">
      <c r="A2863">
        <v>5723</v>
      </c>
      <c r="B2863" t="s">
        <v>4778</v>
      </c>
      <c r="C2863" t="s">
        <v>167</v>
      </c>
      <c r="D2863" t="s">
        <v>4704</v>
      </c>
      <c r="E2863">
        <v>-47.185400000000001</v>
      </c>
      <c r="F2863">
        <v>-23.540299999999998</v>
      </c>
      <c r="G2863">
        <v>4952</v>
      </c>
      <c r="H2863">
        <v>4902</v>
      </c>
      <c r="I2863">
        <v>5437</v>
      </c>
      <c r="J2863">
        <v>5205</v>
      </c>
      <c r="K2863">
        <v>5087</v>
      </c>
      <c r="L2863">
        <v>4486</v>
      </c>
      <c r="M2863">
        <v>4374</v>
      </c>
      <c r="N2863">
        <v>4394</v>
      </c>
      <c r="O2863">
        <v>5348</v>
      </c>
      <c r="P2863">
        <v>4906</v>
      </c>
      <c r="Q2863">
        <v>4959</v>
      </c>
      <c r="R2863">
        <v>5039</v>
      </c>
      <c r="S2863">
        <v>5292</v>
      </c>
    </row>
    <row r="2864" spans="1:19" x14ac:dyDescent="0.25">
      <c r="A2864">
        <v>5946</v>
      </c>
      <c r="B2864" t="s">
        <v>4817</v>
      </c>
      <c r="C2864" t="s">
        <v>167</v>
      </c>
      <c r="D2864" t="s">
        <v>4704</v>
      </c>
      <c r="E2864">
        <v>-46.5901</v>
      </c>
      <c r="F2864">
        <v>-23.317599999999999</v>
      </c>
      <c r="G2864">
        <v>4869</v>
      </c>
      <c r="H2864">
        <v>4787</v>
      </c>
      <c r="I2864">
        <v>5378</v>
      </c>
      <c r="J2864">
        <v>5071</v>
      </c>
      <c r="K2864">
        <v>4998</v>
      </c>
      <c r="L2864">
        <v>4423</v>
      </c>
      <c r="M2864">
        <v>4370</v>
      </c>
      <c r="N2864">
        <v>4395</v>
      </c>
      <c r="O2864">
        <v>5324</v>
      </c>
      <c r="P2864">
        <v>4826</v>
      </c>
      <c r="Q2864">
        <v>4892</v>
      </c>
      <c r="R2864">
        <v>4815</v>
      </c>
      <c r="S2864">
        <v>5149</v>
      </c>
    </row>
    <row r="2865" spans="1:19" x14ac:dyDescent="0.25">
      <c r="A2865">
        <v>16198</v>
      </c>
      <c r="B2865" t="s">
        <v>1114</v>
      </c>
      <c r="C2865" t="s">
        <v>167</v>
      </c>
      <c r="D2865" t="s">
        <v>1058</v>
      </c>
      <c r="E2865">
        <v>-49.494399999999999</v>
      </c>
      <c r="F2865">
        <v>-17.297000000000001</v>
      </c>
      <c r="G2865">
        <v>5475</v>
      </c>
      <c r="H2865">
        <v>5139</v>
      </c>
      <c r="I2865">
        <v>5470</v>
      </c>
      <c r="J2865">
        <v>5399</v>
      </c>
      <c r="K2865">
        <v>5672</v>
      </c>
      <c r="L2865">
        <v>5529</v>
      </c>
      <c r="M2865">
        <v>5374</v>
      </c>
      <c r="N2865">
        <v>5576</v>
      </c>
      <c r="O2865">
        <v>6290</v>
      </c>
      <c r="P2865">
        <v>5666</v>
      </c>
      <c r="Q2865">
        <v>5429</v>
      </c>
      <c r="R2865">
        <v>5078</v>
      </c>
      <c r="S2865">
        <v>5079</v>
      </c>
    </row>
    <row r="2866" spans="1:19" x14ac:dyDescent="0.25">
      <c r="A2866">
        <v>3080</v>
      </c>
      <c r="B2866" t="s">
        <v>4524</v>
      </c>
      <c r="C2866" t="s">
        <v>167</v>
      </c>
      <c r="D2866" t="s">
        <v>4434</v>
      </c>
      <c r="E2866">
        <v>-48.949199999999998</v>
      </c>
      <c r="F2866">
        <v>-27.419699999999999</v>
      </c>
      <c r="G2866">
        <v>4254</v>
      </c>
      <c r="H2866">
        <v>4872</v>
      </c>
      <c r="I2866">
        <v>5051</v>
      </c>
      <c r="J2866">
        <v>4802</v>
      </c>
      <c r="K2866">
        <v>4325</v>
      </c>
      <c r="L2866">
        <v>3901</v>
      </c>
      <c r="M2866">
        <v>3410</v>
      </c>
      <c r="N2866">
        <v>3520</v>
      </c>
      <c r="O2866">
        <v>4116</v>
      </c>
      <c r="P2866">
        <v>3699</v>
      </c>
      <c r="Q2866">
        <v>3798</v>
      </c>
      <c r="R2866">
        <v>4676</v>
      </c>
      <c r="S2866">
        <v>4885</v>
      </c>
    </row>
    <row r="2867" spans="1:19" x14ac:dyDescent="0.25">
      <c r="A2867">
        <v>36012</v>
      </c>
      <c r="B2867" t="s">
        <v>242</v>
      </c>
      <c r="C2867" t="s">
        <v>167</v>
      </c>
      <c r="D2867" t="s">
        <v>192</v>
      </c>
      <c r="E2867">
        <v>-36.986899999999999</v>
      </c>
      <c r="F2867">
        <v>-9.5338999999999992</v>
      </c>
      <c r="G2867">
        <v>5356</v>
      </c>
      <c r="H2867">
        <v>5764</v>
      </c>
      <c r="I2867">
        <v>5637</v>
      </c>
      <c r="J2867">
        <v>5925</v>
      </c>
      <c r="K2867">
        <v>5395</v>
      </c>
      <c r="L2867">
        <v>4609</v>
      </c>
      <c r="M2867">
        <v>4279</v>
      </c>
      <c r="N2867">
        <v>4396</v>
      </c>
      <c r="O2867">
        <v>4896</v>
      </c>
      <c r="P2867">
        <v>5568</v>
      </c>
      <c r="Q2867">
        <v>5746</v>
      </c>
      <c r="R2867">
        <v>6123</v>
      </c>
      <c r="S2867">
        <v>5935</v>
      </c>
    </row>
    <row r="2868" spans="1:19" x14ac:dyDescent="0.25">
      <c r="A2868">
        <v>47982</v>
      </c>
      <c r="B2868" t="s">
        <v>3768</v>
      </c>
      <c r="C2868" t="s">
        <v>167</v>
      </c>
      <c r="D2868" t="s">
        <v>3752</v>
      </c>
      <c r="E2868">
        <v>-38.324300000000001</v>
      </c>
      <c r="F2868">
        <v>-6.3998999999999997</v>
      </c>
      <c r="G2868">
        <v>5938</v>
      </c>
      <c r="H2868">
        <v>5753</v>
      </c>
      <c r="I2868">
        <v>5838</v>
      </c>
      <c r="J2868">
        <v>6008</v>
      </c>
      <c r="K2868">
        <v>5777</v>
      </c>
      <c r="L2868">
        <v>5447</v>
      </c>
      <c r="M2868">
        <v>5231</v>
      </c>
      <c r="N2868">
        <v>5602</v>
      </c>
      <c r="O2868">
        <v>6280</v>
      </c>
      <c r="P2868">
        <v>6515</v>
      </c>
      <c r="Q2868">
        <v>6459</v>
      </c>
      <c r="R2868">
        <v>6441</v>
      </c>
      <c r="S2868">
        <v>5904</v>
      </c>
    </row>
    <row r="2869" spans="1:19" x14ac:dyDescent="0.25">
      <c r="A2869">
        <v>3607</v>
      </c>
      <c r="B2869" t="s">
        <v>4683</v>
      </c>
      <c r="C2869" t="s">
        <v>167</v>
      </c>
      <c r="D2869" t="s">
        <v>4434</v>
      </c>
      <c r="E2869">
        <v>-50.326999999999998</v>
      </c>
      <c r="F2869">
        <v>-26.371400000000001</v>
      </c>
      <c r="G2869">
        <v>4281</v>
      </c>
      <c r="H2869">
        <v>4857</v>
      </c>
      <c r="I2869">
        <v>4834</v>
      </c>
      <c r="J2869">
        <v>4778</v>
      </c>
      <c r="K2869">
        <v>4119</v>
      </c>
      <c r="L2869">
        <v>3614</v>
      </c>
      <c r="M2869">
        <v>3215</v>
      </c>
      <c r="N2869">
        <v>3490</v>
      </c>
      <c r="O2869">
        <v>4438</v>
      </c>
      <c r="P2869">
        <v>4040</v>
      </c>
      <c r="Q2869">
        <v>4204</v>
      </c>
      <c r="R2869">
        <v>4884</v>
      </c>
      <c r="S2869">
        <v>4899</v>
      </c>
    </row>
    <row r="2870" spans="1:19" x14ac:dyDescent="0.25">
      <c r="A2870">
        <v>15314</v>
      </c>
      <c r="B2870" t="s">
        <v>2409</v>
      </c>
      <c r="C2870" t="s">
        <v>167</v>
      </c>
      <c r="D2870" t="s">
        <v>1727</v>
      </c>
      <c r="E2870">
        <v>-42.077300000000001</v>
      </c>
      <c r="F2870">
        <v>-17.8461</v>
      </c>
      <c r="G2870">
        <v>4957</v>
      </c>
      <c r="H2870">
        <v>5283</v>
      </c>
      <c r="I2870">
        <v>5776</v>
      </c>
      <c r="J2870">
        <v>5230</v>
      </c>
      <c r="K2870">
        <v>4796</v>
      </c>
      <c r="L2870">
        <v>4383</v>
      </c>
      <c r="M2870">
        <v>4366</v>
      </c>
      <c r="N2870">
        <v>4518</v>
      </c>
      <c r="O2870">
        <v>5087</v>
      </c>
      <c r="P2870">
        <v>5315</v>
      </c>
      <c r="Q2870">
        <v>5175</v>
      </c>
      <c r="R2870">
        <v>4487</v>
      </c>
      <c r="S2870">
        <v>5063</v>
      </c>
    </row>
    <row r="2871" spans="1:19" x14ac:dyDescent="0.25">
      <c r="A2871">
        <v>22505</v>
      </c>
      <c r="B2871" t="s">
        <v>464</v>
      </c>
      <c r="C2871" t="s">
        <v>167</v>
      </c>
      <c r="D2871" t="s">
        <v>375</v>
      </c>
      <c r="E2871">
        <v>-43.773000000000003</v>
      </c>
      <c r="F2871">
        <v>-14.338900000000001</v>
      </c>
      <c r="G2871">
        <v>5979</v>
      </c>
      <c r="H2871">
        <v>6019</v>
      </c>
      <c r="I2871">
        <v>6415</v>
      </c>
      <c r="J2871">
        <v>6104</v>
      </c>
      <c r="K2871">
        <v>6014</v>
      </c>
      <c r="L2871">
        <v>5706</v>
      </c>
      <c r="M2871">
        <v>5605</v>
      </c>
      <c r="N2871">
        <v>5891</v>
      </c>
      <c r="O2871">
        <v>6220</v>
      </c>
      <c r="P2871">
        <v>6234</v>
      </c>
      <c r="Q2871">
        <v>6203</v>
      </c>
      <c r="R2871">
        <v>5493</v>
      </c>
      <c r="S2871">
        <v>5846</v>
      </c>
    </row>
    <row r="2872" spans="1:19" x14ac:dyDescent="0.25">
      <c r="A2872">
        <v>22309</v>
      </c>
      <c r="B2872" t="s">
        <v>457</v>
      </c>
      <c r="C2872" t="s">
        <v>167</v>
      </c>
      <c r="D2872" t="s">
        <v>375</v>
      </c>
      <c r="E2872">
        <v>-41.884599999999999</v>
      </c>
      <c r="F2872">
        <v>-14.3851</v>
      </c>
      <c r="G2872">
        <v>5521</v>
      </c>
      <c r="H2872">
        <v>5908</v>
      </c>
      <c r="I2872">
        <v>6140</v>
      </c>
      <c r="J2872">
        <v>5860</v>
      </c>
      <c r="K2872">
        <v>5299</v>
      </c>
      <c r="L2872">
        <v>4902</v>
      </c>
      <c r="M2872">
        <v>4587</v>
      </c>
      <c r="N2872">
        <v>4865</v>
      </c>
      <c r="O2872">
        <v>5467</v>
      </c>
      <c r="P2872">
        <v>5957</v>
      </c>
      <c r="Q2872">
        <v>5954</v>
      </c>
      <c r="R2872">
        <v>5458</v>
      </c>
      <c r="S2872">
        <v>5860</v>
      </c>
    </row>
    <row r="2873" spans="1:19" x14ac:dyDescent="0.25">
      <c r="A2873">
        <v>33192</v>
      </c>
      <c r="B2873" t="s">
        <v>5351</v>
      </c>
      <c r="C2873" t="s">
        <v>167</v>
      </c>
      <c r="D2873" t="s">
        <v>5304</v>
      </c>
      <c r="E2873">
        <v>-36.920900000000003</v>
      </c>
      <c r="F2873">
        <v>-10.3446</v>
      </c>
      <c r="G2873">
        <v>5215</v>
      </c>
      <c r="H2873">
        <v>5546</v>
      </c>
      <c r="I2873">
        <v>5527</v>
      </c>
      <c r="J2873">
        <v>5717</v>
      </c>
      <c r="K2873">
        <v>5194</v>
      </c>
      <c r="L2873">
        <v>4525</v>
      </c>
      <c r="M2873">
        <v>4352</v>
      </c>
      <c r="N2873">
        <v>4379</v>
      </c>
      <c r="O2873">
        <v>4870</v>
      </c>
      <c r="P2873">
        <v>5383</v>
      </c>
      <c r="Q2873">
        <v>5514</v>
      </c>
      <c r="R2873">
        <v>5841</v>
      </c>
      <c r="S2873">
        <v>5726</v>
      </c>
    </row>
    <row r="2874" spans="1:19" x14ac:dyDescent="0.25">
      <c r="A2874">
        <v>31892</v>
      </c>
      <c r="B2874" t="s">
        <v>5329</v>
      </c>
      <c r="C2874" t="s">
        <v>167</v>
      </c>
      <c r="D2874" t="s">
        <v>5304</v>
      </c>
      <c r="E2874">
        <v>-37.306199999999997</v>
      </c>
      <c r="F2874">
        <v>-10.6586</v>
      </c>
      <c r="G2874">
        <v>5280</v>
      </c>
      <c r="H2874">
        <v>5820</v>
      </c>
      <c r="I2874">
        <v>5736</v>
      </c>
      <c r="J2874">
        <v>5919</v>
      </c>
      <c r="K2874">
        <v>5265</v>
      </c>
      <c r="L2874">
        <v>4465</v>
      </c>
      <c r="M2874">
        <v>4288</v>
      </c>
      <c r="N2874">
        <v>4341</v>
      </c>
      <c r="O2874">
        <v>4800</v>
      </c>
      <c r="P2874">
        <v>5423</v>
      </c>
      <c r="Q2874">
        <v>5592</v>
      </c>
      <c r="R2874">
        <v>5878</v>
      </c>
      <c r="S2874">
        <v>5836</v>
      </c>
    </row>
    <row r="2875" spans="1:19" x14ac:dyDescent="0.25">
      <c r="A2875">
        <v>3869</v>
      </c>
      <c r="B2875" t="s">
        <v>2950</v>
      </c>
      <c r="C2875" t="s">
        <v>167</v>
      </c>
      <c r="D2875" t="s">
        <v>2912</v>
      </c>
      <c r="E2875">
        <v>-50.817799999999998</v>
      </c>
      <c r="F2875">
        <v>-25.8811</v>
      </c>
      <c r="G2875">
        <v>4287</v>
      </c>
      <c r="H2875">
        <v>4710</v>
      </c>
      <c r="I2875">
        <v>4757</v>
      </c>
      <c r="J2875">
        <v>4675</v>
      </c>
      <c r="K2875">
        <v>4138</v>
      </c>
      <c r="L2875">
        <v>3619</v>
      </c>
      <c r="M2875">
        <v>3307</v>
      </c>
      <c r="N2875">
        <v>3551</v>
      </c>
      <c r="O2875">
        <v>4573</v>
      </c>
      <c r="P2875">
        <v>4154</v>
      </c>
      <c r="Q2875">
        <v>4244</v>
      </c>
      <c r="R2875">
        <v>4870</v>
      </c>
      <c r="S2875">
        <v>4844</v>
      </c>
    </row>
    <row r="2876" spans="1:19" x14ac:dyDescent="0.25">
      <c r="A2876">
        <v>46058</v>
      </c>
      <c r="B2876" t="s">
        <v>2831</v>
      </c>
      <c r="C2876" t="s">
        <v>167</v>
      </c>
      <c r="D2876" t="s">
        <v>2709</v>
      </c>
      <c r="E2876">
        <v>-37.521500000000003</v>
      </c>
      <c r="F2876">
        <v>-6.9047000000000001</v>
      </c>
      <c r="G2876">
        <v>6019</v>
      </c>
      <c r="H2876">
        <v>5943</v>
      </c>
      <c r="I2876">
        <v>6102</v>
      </c>
      <c r="J2876">
        <v>6334</v>
      </c>
      <c r="K2876">
        <v>6086</v>
      </c>
      <c r="L2876">
        <v>5537</v>
      </c>
      <c r="M2876">
        <v>5143</v>
      </c>
      <c r="N2876">
        <v>5379</v>
      </c>
      <c r="O2876">
        <v>6135</v>
      </c>
      <c r="P2876">
        <v>6558</v>
      </c>
      <c r="Q2876">
        <v>6513</v>
      </c>
      <c r="R2876">
        <v>6389</v>
      </c>
      <c r="S2876">
        <v>6107</v>
      </c>
    </row>
    <row r="2877" spans="1:19" x14ac:dyDescent="0.25">
      <c r="A2877">
        <v>46472</v>
      </c>
      <c r="B2877" t="s">
        <v>2864</v>
      </c>
      <c r="C2877" t="s">
        <v>167</v>
      </c>
      <c r="D2877" t="s">
        <v>2709</v>
      </c>
      <c r="E2877">
        <v>-35.121600000000001</v>
      </c>
      <c r="F2877">
        <v>-6.8341000000000003</v>
      </c>
      <c r="G2877">
        <v>5427</v>
      </c>
      <c r="H2877">
        <v>5563</v>
      </c>
      <c r="I2877">
        <v>5704</v>
      </c>
      <c r="J2877">
        <v>5984</v>
      </c>
      <c r="K2877">
        <v>5477</v>
      </c>
      <c r="L2877">
        <v>4909</v>
      </c>
      <c r="M2877">
        <v>4486</v>
      </c>
      <c r="N2877">
        <v>4543</v>
      </c>
      <c r="O2877">
        <v>5290</v>
      </c>
      <c r="P2877">
        <v>5621</v>
      </c>
      <c r="Q2877">
        <v>5790</v>
      </c>
      <c r="R2877">
        <v>5975</v>
      </c>
      <c r="S2877">
        <v>5784</v>
      </c>
    </row>
    <row r="2878" spans="1:19" x14ac:dyDescent="0.25">
      <c r="A2878">
        <v>22051</v>
      </c>
      <c r="B2878" t="s">
        <v>1263</v>
      </c>
      <c r="C2878" t="s">
        <v>167</v>
      </c>
      <c r="D2878" t="s">
        <v>1058</v>
      </c>
      <c r="E2878">
        <v>-46.109000000000002</v>
      </c>
      <c r="F2878">
        <v>-14.496600000000001</v>
      </c>
      <c r="G2878">
        <v>5762</v>
      </c>
      <c r="H2878">
        <v>5572</v>
      </c>
      <c r="I2878">
        <v>5794</v>
      </c>
      <c r="J2878">
        <v>5573</v>
      </c>
      <c r="K2878">
        <v>5866</v>
      </c>
      <c r="L2878">
        <v>5721</v>
      </c>
      <c r="M2878">
        <v>5728</v>
      </c>
      <c r="N2878">
        <v>6060</v>
      </c>
      <c r="O2878">
        <v>6568</v>
      </c>
      <c r="P2878">
        <v>6218</v>
      </c>
      <c r="Q2878">
        <v>5728</v>
      </c>
      <c r="R2878">
        <v>4941</v>
      </c>
      <c r="S2878">
        <v>5370</v>
      </c>
    </row>
    <row r="2879" spans="1:19" x14ac:dyDescent="0.25">
      <c r="A2879">
        <v>4917</v>
      </c>
      <c r="B2879" t="s">
        <v>3094</v>
      </c>
      <c r="C2879" t="s">
        <v>167</v>
      </c>
      <c r="D2879" t="s">
        <v>2912</v>
      </c>
      <c r="E2879">
        <v>-52.5276</v>
      </c>
      <c r="F2879">
        <v>-24.317399999999999</v>
      </c>
      <c r="G2879">
        <v>5066</v>
      </c>
      <c r="H2879">
        <v>5532</v>
      </c>
      <c r="I2879">
        <v>5401</v>
      </c>
      <c r="J2879">
        <v>5417</v>
      </c>
      <c r="K2879">
        <v>5135</v>
      </c>
      <c r="L2879">
        <v>4452</v>
      </c>
      <c r="M2879">
        <v>4176</v>
      </c>
      <c r="N2879">
        <v>4373</v>
      </c>
      <c r="O2879">
        <v>5172</v>
      </c>
      <c r="P2879">
        <v>4893</v>
      </c>
      <c r="Q2879">
        <v>5164</v>
      </c>
      <c r="R2879">
        <v>5450</v>
      </c>
      <c r="S2879">
        <v>5632</v>
      </c>
    </row>
    <row r="2880" spans="1:19" x14ac:dyDescent="0.25">
      <c r="A2880">
        <v>20801</v>
      </c>
      <c r="B2880" t="s">
        <v>2558</v>
      </c>
      <c r="C2880" t="s">
        <v>167</v>
      </c>
      <c r="D2880" t="s">
        <v>1727</v>
      </c>
      <c r="E2880">
        <v>-42.951099999999997</v>
      </c>
      <c r="F2880">
        <v>-15.0509</v>
      </c>
      <c r="G2880">
        <v>5808</v>
      </c>
      <c r="H2880">
        <v>5977</v>
      </c>
      <c r="I2880">
        <v>6311</v>
      </c>
      <c r="J2880">
        <v>5887</v>
      </c>
      <c r="K2880">
        <v>5747</v>
      </c>
      <c r="L2880">
        <v>5439</v>
      </c>
      <c r="M2880">
        <v>5386</v>
      </c>
      <c r="N2880">
        <v>5616</v>
      </c>
      <c r="O2880">
        <v>6091</v>
      </c>
      <c r="P2880">
        <v>6207</v>
      </c>
      <c r="Q2880">
        <v>5987</v>
      </c>
      <c r="R2880">
        <v>5320</v>
      </c>
      <c r="S2880">
        <v>5730</v>
      </c>
    </row>
    <row r="2881" spans="1:19" x14ac:dyDescent="0.25">
      <c r="A2881">
        <v>1817</v>
      </c>
      <c r="B2881" t="s">
        <v>4112</v>
      </c>
      <c r="C2881" t="s">
        <v>167</v>
      </c>
      <c r="D2881" t="s">
        <v>3898</v>
      </c>
      <c r="E2881">
        <v>-49.935000000000002</v>
      </c>
      <c r="F2881">
        <v>-29.210899999999999</v>
      </c>
      <c r="G2881">
        <v>4213</v>
      </c>
      <c r="H2881">
        <v>4603</v>
      </c>
      <c r="I2881">
        <v>4659</v>
      </c>
      <c r="J2881">
        <v>4466</v>
      </c>
      <c r="K2881">
        <v>4451</v>
      </c>
      <c r="L2881">
        <v>3819</v>
      </c>
      <c r="M2881">
        <v>3413</v>
      </c>
      <c r="N2881">
        <v>3677</v>
      </c>
      <c r="O2881">
        <v>4256</v>
      </c>
      <c r="P2881">
        <v>3728</v>
      </c>
      <c r="Q2881">
        <v>3940</v>
      </c>
      <c r="R2881">
        <v>4779</v>
      </c>
      <c r="S2881">
        <v>4766</v>
      </c>
    </row>
    <row r="2882" spans="1:19" x14ac:dyDescent="0.25">
      <c r="A2882">
        <v>58678</v>
      </c>
      <c r="B2882" t="s">
        <v>346</v>
      </c>
      <c r="C2882" t="s">
        <v>167</v>
      </c>
      <c r="D2882" t="s">
        <v>312</v>
      </c>
      <c r="E2882">
        <v>-60.622</v>
      </c>
      <c r="F2882">
        <v>-3.2909999999999999</v>
      </c>
      <c r="G2882">
        <v>4468</v>
      </c>
      <c r="H2882">
        <v>4044</v>
      </c>
      <c r="I2882">
        <v>4155</v>
      </c>
      <c r="J2882">
        <v>4217</v>
      </c>
      <c r="K2882">
        <v>4052</v>
      </c>
      <c r="L2882">
        <v>4030</v>
      </c>
      <c r="M2882">
        <v>4587</v>
      </c>
      <c r="N2882">
        <v>4656</v>
      </c>
      <c r="O2882">
        <v>5101</v>
      </c>
      <c r="P2882">
        <v>4981</v>
      </c>
      <c r="Q2882">
        <v>4897</v>
      </c>
      <c r="R2882">
        <v>4692</v>
      </c>
      <c r="S2882">
        <v>4199</v>
      </c>
    </row>
    <row r="2883" spans="1:19" x14ac:dyDescent="0.25">
      <c r="A2883">
        <v>42918</v>
      </c>
      <c r="B2883" t="s">
        <v>2716</v>
      </c>
      <c r="C2883" t="s">
        <v>167</v>
      </c>
      <c r="D2883" t="s">
        <v>2709</v>
      </c>
      <c r="E2883">
        <v>-38.1526</v>
      </c>
      <c r="F2883">
        <v>-7.7037000000000004</v>
      </c>
      <c r="G2883">
        <v>5899</v>
      </c>
      <c r="H2883">
        <v>5852</v>
      </c>
      <c r="I2883">
        <v>5940</v>
      </c>
      <c r="J2883">
        <v>6138</v>
      </c>
      <c r="K2883">
        <v>5896</v>
      </c>
      <c r="L2883">
        <v>5329</v>
      </c>
      <c r="M2883">
        <v>5014</v>
      </c>
      <c r="N2883">
        <v>5250</v>
      </c>
      <c r="O2883">
        <v>6024</v>
      </c>
      <c r="P2883">
        <v>6530</v>
      </c>
      <c r="Q2883">
        <v>6423</v>
      </c>
      <c r="R2883">
        <v>6432</v>
      </c>
      <c r="S2883">
        <v>5964</v>
      </c>
    </row>
    <row r="2884" spans="1:19" x14ac:dyDescent="0.25">
      <c r="A2884">
        <v>58371</v>
      </c>
      <c r="B2884" t="s">
        <v>343</v>
      </c>
      <c r="C2884" t="s">
        <v>167</v>
      </c>
      <c r="D2884" t="s">
        <v>312</v>
      </c>
      <c r="E2884">
        <v>-60.4617</v>
      </c>
      <c r="F2884">
        <v>-3.4411999999999998</v>
      </c>
      <c r="G2884">
        <v>4497</v>
      </c>
      <c r="H2884">
        <v>4060</v>
      </c>
      <c r="I2884">
        <v>4193</v>
      </c>
      <c r="J2884">
        <v>4208</v>
      </c>
      <c r="K2884">
        <v>4020</v>
      </c>
      <c r="L2884">
        <v>4068</v>
      </c>
      <c r="M2884">
        <v>4565</v>
      </c>
      <c r="N2884">
        <v>4666</v>
      </c>
      <c r="O2884">
        <v>5171</v>
      </c>
      <c r="P2884">
        <v>5095</v>
      </c>
      <c r="Q2884">
        <v>4981</v>
      </c>
      <c r="R2884">
        <v>4756</v>
      </c>
      <c r="S2884">
        <v>4183</v>
      </c>
    </row>
    <row r="2885" spans="1:19" x14ac:dyDescent="0.25">
      <c r="A2885">
        <v>37896</v>
      </c>
      <c r="B2885" t="s">
        <v>3292</v>
      </c>
      <c r="C2885" t="s">
        <v>167</v>
      </c>
      <c r="D2885" t="s">
        <v>3284</v>
      </c>
      <c r="E2885">
        <v>-37.624499999999998</v>
      </c>
      <c r="F2885">
        <v>-8.9610000000000003</v>
      </c>
      <c r="G2885">
        <v>5567</v>
      </c>
      <c r="H2885">
        <v>6016</v>
      </c>
      <c r="I2885">
        <v>5921</v>
      </c>
      <c r="J2885">
        <v>6071</v>
      </c>
      <c r="K2885">
        <v>5656</v>
      </c>
      <c r="L2885">
        <v>4788</v>
      </c>
      <c r="M2885">
        <v>4273</v>
      </c>
      <c r="N2885">
        <v>4456</v>
      </c>
      <c r="O2885">
        <v>5115</v>
      </c>
      <c r="P2885">
        <v>5945</v>
      </c>
      <c r="Q2885">
        <v>6115</v>
      </c>
      <c r="R2885">
        <v>6372</v>
      </c>
      <c r="S2885">
        <v>6078</v>
      </c>
    </row>
    <row r="2886" spans="1:19" x14ac:dyDescent="0.25">
      <c r="A2886">
        <v>59297</v>
      </c>
      <c r="B2886" t="s">
        <v>351</v>
      </c>
      <c r="C2886" t="s">
        <v>177</v>
      </c>
      <c r="D2886" t="s">
        <v>312</v>
      </c>
      <c r="E2886">
        <v>-60.022100000000002</v>
      </c>
      <c r="F2886">
        <v>-3.1194000000000002</v>
      </c>
      <c r="G2886">
        <v>4327</v>
      </c>
      <c r="H2886">
        <v>3869</v>
      </c>
      <c r="I2886">
        <v>3972</v>
      </c>
      <c r="J2886">
        <v>4036</v>
      </c>
      <c r="K2886">
        <v>3867</v>
      </c>
      <c r="L2886">
        <v>3952</v>
      </c>
      <c r="M2886">
        <v>4495</v>
      </c>
      <c r="N2886">
        <v>4534</v>
      </c>
      <c r="O2886">
        <v>5006</v>
      </c>
      <c r="P2886">
        <v>4896</v>
      </c>
      <c r="Q2886">
        <v>4729</v>
      </c>
      <c r="R2886">
        <v>4542</v>
      </c>
      <c r="S2886">
        <v>4025</v>
      </c>
    </row>
    <row r="2887" spans="1:19" x14ac:dyDescent="0.25">
      <c r="A2887">
        <v>42962</v>
      </c>
      <c r="B2887" t="s">
        <v>189</v>
      </c>
      <c r="C2887" t="s">
        <v>167</v>
      </c>
      <c r="D2887" t="s">
        <v>168</v>
      </c>
      <c r="E2887">
        <v>-72.900199999999998</v>
      </c>
      <c r="F2887">
        <v>-7.617</v>
      </c>
      <c r="G2887">
        <v>4728</v>
      </c>
      <c r="H2887">
        <v>4544</v>
      </c>
      <c r="I2887">
        <v>4785</v>
      </c>
      <c r="J2887">
        <v>4338</v>
      </c>
      <c r="K2887">
        <v>4623</v>
      </c>
      <c r="L2887">
        <v>4506</v>
      </c>
      <c r="M2887">
        <v>4454</v>
      </c>
      <c r="N2887">
        <v>4595</v>
      </c>
      <c r="O2887">
        <v>5309</v>
      </c>
      <c r="P2887">
        <v>5246</v>
      </c>
      <c r="Q2887">
        <v>5012</v>
      </c>
      <c r="R2887">
        <v>4802</v>
      </c>
      <c r="S2887">
        <v>4520</v>
      </c>
    </row>
    <row r="2888" spans="1:19" x14ac:dyDescent="0.25">
      <c r="A2888">
        <v>5891</v>
      </c>
      <c r="B2888" t="s">
        <v>3208</v>
      </c>
      <c r="C2888" t="s">
        <v>167</v>
      </c>
      <c r="D2888" t="s">
        <v>2912</v>
      </c>
      <c r="E2888">
        <v>-52.094799999999999</v>
      </c>
      <c r="F2888">
        <v>-23.3462</v>
      </c>
      <c r="G2888">
        <v>5161</v>
      </c>
      <c r="H2888">
        <v>5271</v>
      </c>
      <c r="I2888">
        <v>5562</v>
      </c>
      <c r="J2888">
        <v>5533</v>
      </c>
      <c r="K2888">
        <v>5317</v>
      </c>
      <c r="L2888">
        <v>4559</v>
      </c>
      <c r="M2888">
        <v>4382</v>
      </c>
      <c r="N2888">
        <v>4539</v>
      </c>
      <c r="O2888">
        <v>5397</v>
      </c>
      <c r="P2888">
        <v>5059</v>
      </c>
      <c r="Q2888">
        <v>5255</v>
      </c>
      <c r="R2888">
        <v>5497</v>
      </c>
      <c r="S2888">
        <v>5558</v>
      </c>
    </row>
    <row r="2889" spans="1:19" x14ac:dyDescent="0.25">
      <c r="A2889">
        <v>5678</v>
      </c>
      <c r="B2889" t="s">
        <v>3182</v>
      </c>
      <c r="C2889" t="s">
        <v>167</v>
      </c>
      <c r="D2889" t="s">
        <v>2912</v>
      </c>
      <c r="E2889">
        <v>-51.671500000000002</v>
      </c>
      <c r="F2889">
        <v>-23.545100000000001</v>
      </c>
      <c r="G2889">
        <v>5137</v>
      </c>
      <c r="H2889">
        <v>5216</v>
      </c>
      <c r="I2889">
        <v>5492</v>
      </c>
      <c r="J2889">
        <v>5542</v>
      </c>
      <c r="K2889">
        <v>5332</v>
      </c>
      <c r="L2889">
        <v>4551</v>
      </c>
      <c r="M2889">
        <v>4330</v>
      </c>
      <c r="N2889">
        <v>4531</v>
      </c>
      <c r="O2889">
        <v>5420</v>
      </c>
      <c r="P2889">
        <v>5051</v>
      </c>
      <c r="Q2889">
        <v>5239</v>
      </c>
      <c r="R2889">
        <v>5452</v>
      </c>
      <c r="S2889">
        <v>5489</v>
      </c>
    </row>
    <row r="2890" spans="1:19" x14ac:dyDescent="0.25">
      <c r="A2890">
        <v>3938</v>
      </c>
      <c r="B2890" t="s">
        <v>2962</v>
      </c>
      <c r="C2890" t="s">
        <v>167</v>
      </c>
      <c r="D2890" t="s">
        <v>2912</v>
      </c>
      <c r="E2890">
        <v>-49.328600000000002</v>
      </c>
      <c r="F2890">
        <v>-25.7775</v>
      </c>
      <c r="G2890">
        <v>4376</v>
      </c>
      <c r="H2890">
        <v>4834</v>
      </c>
      <c r="I2890">
        <v>4879</v>
      </c>
      <c r="J2890">
        <v>4711</v>
      </c>
      <c r="K2890">
        <v>4329</v>
      </c>
      <c r="L2890">
        <v>3790</v>
      </c>
      <c r="M2890">
        <v>3524</v>
      </c>
      <c r="N2890">
        <v>3697</v>
      </c>
      <c r="O2890">
        <v>4635</v>
      </c>
      <c r="P2890">
        <v>4120</v>
      </c>
      <c r="Q2890">
        <v>4277</v>
      </c>
      <c r="R2890">
        <v>4792</v>
      </c>
      <c r="S2890">
        <v>4926</v>
      </c>
    </row>
    <row r="2891" spans="1:19" x14ac:dyDescent="0.25">
      <c r="A2891">
        <v>6269</v>
      </c>
      <c r="B2891" t="s">
        <v>4860</v>
      </c>
      <c r="C2891" t="s">
        <v>167</v>
      </c>
      <c r="D2891" t="s">
        <v>4704</v>
      </c>
      <c r="E2891">
        <v>-49.320599999999999</v>
      </c>
      <c r="F2891">
        <v>-23.006</v>
      </c>
      <c r="G2891">
        <v>5121</v>
      </c>
      <c r="H2891">
        <v>4997</v>
      </c>
      <c r="I2891">
        <v>5483</v>
      </c>
      <c r="J2891">
        <v>5353</v>
      </c>
      <c r="K2891">
        <v>5341</v>
      </c>
      <c r="L2891">
        <v>4611</v>
      </c>
      <c r="M2891">
        <v>4438</v>
      </c>
      <c r="N2891">
        <v>4619</v>
      </c>
      <c r="O2891">
        <v>5524</v>
      </c>
      <c r="P2891">
        <v>5063</v>
      </c>
      <c r="Q2891">
        <v>5241</v>
      </c>
      <c r="R2891">
        <v>5326</v>
      </c>
      <c r="S2891">
        <v>5452</v>
      </c>
    </row>
    <row r="2892" spans="1:19" x14ac:dyDescent="0.25">
      <c r="A2892">
        <v>3736</v>
      </c>
      <c r="B2892" t="s">
        <v>2928</v>
      </c>
      <c r="C2892" t="s">
        <v>167</v>
      </c>
      <c r="D2892" t="s">
        <v>2912</v>
      </c>
      <c r="E2892">
        <v>-53.3157</v>
      </c>
      <c r="F2892">
        <v>-26.148399999999999</v>
      </c>
      <c r="G2892">
        <v>4962</v>
      </c>
      <c r="H2892">
        <v>5527</v>
      </c>
      <c r="I2892">
        <v>5498</v>
      </c>
      <c r="J2892">
        <v>5527</v>
      </c>
      <c r="K2892">
        <v>4996</v>
      </c>
      <c r="L2892">
        <v>4180</v>
      </c>
      <c r="M2892">
        <v>3812</v>
      </c>
      <c r="N2892">
        <v>4121</v>
      </c>
      <c r="O2892">
        <v>5033</v>
      </c>
      <c r="P2892">
        <v>4682</v>
      </c>
      <c r="Q2892">
        <v>5116</v>
      </c>
      <c r="R2892">
        <v>5531</v>
      </c>
      <c r="S2892">
        <v>5523</v>
      </c>
    </row>
    <row r="2893" spans="1:19" x14ac:dyDescent="0.25">
      <c r="A2893">
        <v>21432</v>
      </c>
      <c r="B2893" t="s">
        <v>2562</v>
      </c>
      <c r="C2893" t="s">
        <v>167</v>
      </c>
      <c r="D2893" t="s">
        <v>1727</v>
      </c>
      <c r="E2893">
        <v>-43.939399999999999</v>
      </c>
      <c r="F2893">
        <v>-14.753299999999999</v>
      </c>
      <c r="G2893">
        <v>5979</v>
      </c>
      <c r="H2893">
        <v>5982</v>
      </c>
      <c r="I2893">
        <v>6389</v>
      </c>
      <c r="J2893">
        <v>6040</v>
      </c>
      <c r="K2893">
        <v>6134</v>
      </c>
      <c r="L2893">
        <v>5690</v>
      </c>
      <c r="M2893">
        <v>5628</v>
      </c>
      <c r="N2893">
        <v>5939</v>
      </c>
      <c r="O2893">
        <v>6311</v>
      </c>
      <c r="P2893">
        <v>6430</v>
      </c>
      <c r="Q2893">
        <v>6105</v>
      </c>
      <c r="R2893">
        <v>5385</v>
      </c>
      <c r="S2893">
        <v>5713</v>
      </c>
    </row>
    <row r="2894" spans="1:19" x14ac:dyDescent="0.25">
      <c r="A2894">
        <v>6322</v>
      </c>
      <c r="B2894" t="s">
        <v>3666</v>
      </c>
      <c r="C2894" t="s">
        <v>167</v>
      </c>
      <c r="D2894" t="s">
        <v>3664</v>
      </c>
      <c r="E2894">
        <v>-44.0413</v>
      </c>
      <c r="F2894">
        <v>-22.959900000000001</v>
      </c>
      <c r="G2894">
        <v>4611</v>
      </c>
      <c r="H2894">
        <v>4924</v>
      </c>
      <c r="I2894">
        <v>5562</v>
      </c>
      <c r="J2894">
        <v>4861</v>
      </c>
      <c r="K2894">
        <v>4861</v>
      </c>
      <c r="L2894">
        <v>4279</v>
      </c>
      <c r="M2894">
        <v>4158</v>
      </c>
      <c r="N2894">
        <v>4090</v>
      </c>
      <c r="O2894">
        <v>4813</v>
      </c>
      <c r="P2894">
        <v>4379</v>
      </c>
      <c r="Q2894">
        <v>4428</v>
      </c>
      <c r="R2894">
        <v>4258</v>
      </c>
      <c r="S2894">
        <v>4716</v>
      </c>
    </row>
    <row r="2895" spans="1:19" x14ac:dyDescent="0.25">
      <c r="A2895">
        <v>3856</v>
      </c>
      <c r="B2895" t="s">
        <v>2949</v>
      </c>
      <c r="C2895" t="s">
        <v>167</v>
      </c>
      <c r="D2895" t="s">
        <v>2912</v>
      </c>
      <c r="E2895">
        <v>-52.174700000000001</v>
      </c>
      <c r="F2895">
        <v>-25.942599999999999</v>
      </c>
      <c r="G2895">
        <v>4958</v>
      </c>
      <c r="H2895">
        <v>5492</v>
      </c>
      <c r="I2895">
        <v>5430</v>
      </c>
      <c r="J2895">
        <v>5534</v>
      </c>
      <c r="K2895">
        <v>5017</v>
      </c>
      <c r="L2895">
        <v>4198</v>
      </c>
      <c r="M2895">
        <v>3840</v>
      </c>
      <c r="N2895">
        <v>4088</v>
      </c>
      <c r="O2895">
        <v>5070</v>
      </c>
      <c r="P2895">
        <v>4648</v>
      </c>
      <c r="Q2895">
        <v>5115</v>
      </c>
      <c r="R2895">
        <v>5552</v>
      </c>
      <c r="S2895">
        <v>5505</v>
      </c>
    </row>
    <row r="2896" spans="1:19" x14ac:dyDescent="0.25">
      <c r="A2896">
        <v>10764</v>
      </c>
      <c r="B2896" t="s">
        <v>2081</v>
      </c>
      <c r="C2896" t="s">
        <v>167</v>
      </c>
      <c r="D2896" t="s">
        <v>1727</v>
      </c>
      <c r="E2896">
        <v>-42.028300000000002</v>
      </c>
      <c r="F2896">
        <v>-20.2577</v>
      </c>
      <c r="G2896">
        <v>4811</v>
      </c>
      <c r="H2896">
        <v>5021</v>
      </c>
      <c r="I2896">
        <v>5529</v>
      </c>
      <c r="J2896">
        <v>4932</v>
      </c>
      <c r="K2896">
        <v>4899</v>
      </c>
      <c r="L2896">
        <v>4472</v>
      </c>
      <c r="M2896">
        <v>4422</v>
      </c>
      <c r="N2896">
        <v>4559</v>
      </c>
      <c r="O2896">
        <v>5132</v>
      </c>
      <c r="P2896">
        <v>5008</v>
      </c>
      <c r="Q2896">
        <v>4748</v>
      </c>
      <c r="R2896">
        <v>4259</v>
      </c>
      <c r="S2896">
        <v>4756</v>
      </c>
    </row>
    <row r="2897" spans="1:19" x14ac:dyDescent="0.25">
      <c r="A2897">
        <v>10585</v>
      </c>
      <c r="B2897" t="s">
        <v>2063</v>
      </c>
      <c r="C2897" t="s">
        <v>167</v>
      </c>
      <c r="D2897" t="s">
        <v>1727</v>
      </c>
      <c r="E2897">
        <v>-41.959299999999999</v>
      </c>
      <c r="F2897">
        <v>-20.3596</v>
      </c>
      <c r="G2897">
        <v>4857</v>
      </c>
      <c r="H2897">
        <v>5092</v>
      </c>
      <c r="I2897">
        <v>5612</v>
      </c>
      <c r="J2897">
        <v>5037</v>
      </c>
      <c r="K2897">
        <v>4918</v>
      </c>
      <c r="L2897">
        <v>4508</v>
      </c>
      <c r="M2897">
        <v>4451</v>
      </c>
      <c r="N2897">
        <v>4580</v>
      </c>
      <c r="O2897">
        <v>5112</v>
      </c>
      <c r="P2897">
        <v>5026</v>
      </c>
      <c r="Q2897">
        <v>4776</v>
      </c>
      <c r="R2897">
        <v>4335</v>
      </c>
      <c r="S2897">
        <v>4843</v>
      </c>
    </row>
    <row r="2898" spans="1:19" x14ac:dyDescent="0.25">
      <c r="A2898">
        <v>50047</v>
      </c>
      <c r="B2898" t="s">
        <v>323</v>
      </c>
      <c r="C2898" t="s">
        <v>167</v>
      </c>
      <c r="D2898" t="s">
        <v>312</v>
      </c>
      <c r="E2898">
        <v>-61.289900000000003</v>
      </c>
      <c r="F2898">
        <v>-5.8049999999999997</v>
      </c>
      <c r="G2898">
        <v>4431</v>
      </c>
      <c r="H2898">
        <v>4050</v>
      </c>
      <c r="I2898">
        <v>4205</v>
      </c>
      <c r="J2898">
        <v>4268</v>
      </c>
      <c r="K2898">
        <v>4178</v>
      </c>
      <c r="L2898">
        <v>3947</v>
      </c>
      <c r="M2898">
        <v>4502</v>
      </c>
      <c r="N2898">
        <v>4626</v>
      </c>
      <c r="O2898">
        <v>5115</v>
      </c>
      <c r="P2898">
        <v>4944</v>
      </c>
      <c r="Q2898">
        <v>4687</v>
      </c>
      <c r="R2898">
        <v>4518</v>
      </c>
      <c r="S2898">
        <v>4127</v>
      </c>
    </row>
    <row r="2899" spans="1:19" x14ac:dyDescent="0.25">
      <c r="A2899">
        <v>41690</v>
      </c>
      <c r="B2899" t="s">
        <v>3495</v>
      </c>
      <c r="C2899" t="s">
        <v>167</v>
      </c>
      <c r="D2899" t="s">
        <v>3448</v>
      </c>
      <c r="E2899">
        <v>-43.872300000000003</v>
      </c>
      <c r="F2899">
        <v>-8.0043000000000006</v>
      </c>
      <c r="G2899">
        <v>5718</v>
      </c>
      <c r="H2899">
        <v>5127</v>
      </c>
      <c r="I2899">
        <v>5167</v>
      </c>
      <c r="J2899">
        <v>5226</v>
      </c>
      <c r="K2899">
        <v>5510</v>
      </c>
      <c r="L2899">
        <v>5669</v>
      </c>
      <c r="M2899">
        <v>5784</v>
      </c>
      <c r="N2899">
        <v>6032</v>
      </c>
      <c r="O2899">
        <v>6545</v>
      </c>
      <c r="P2899">
        <v>6625</v>
      </c>
      <c r="Q2899">
        <v>6119</v>
      </c>
      <c r="R2899">
        <v>5567</v>
      </c>
      <c r="S2899">
        <v>5243</v>
      </c>
    </row>
    <row r="2900" spans="1:19" x14ac:dyDescent="0.25">
      <c r="A2900">
        <v>4774</v>
      </c>
      <c r="B2900" t="s">
        <v>3078</v>
      </c>
      <c r="C2900" t="s">
        <v>167</v>
      </c>
      <c r="D2900" t="s">
        <v>2912</v>
      </c>
      <c r="E2900">
        <v>-51.6663</v>
      </c>
      <c r="F2900">
        <v>-24.514800000000001</v>
      </c>
      <c r="G2900">
        <v>5035</v>
      </c>
      <c r="H2900">
        <v>5360</v>
      </c>
      <c r="I2900">
        <v>5441</v>
      </c>
      <c r="J2900">
        <v>5384</v>
      </c>
      <c r="K2900">
        <v>5199</v>
      </c>
      <c r="L2900">
        <v>4411</v>
      </c>
      <c r="M2900">
        <v>4096</v>
      </c>
      <c r="N2900">
        <v>4343</v>
      </c>
      <c r="O2900">
        <v>5276</v>
      </c>
      <c r="P2900">
        <v>4917</v>
      </c>
      <c r="Q2900">
        <v>5085</v>
      </c>
      <c r="R2900">
        <v>5465</v>
      </c>
      <c r="S2900">
        <v>5438</v>
      </c>
    </row>
    <row r="2901" spans="1:19" x14ac:dyDescent="0.25">
      <c r="A2901">
        <v>38341</v>
      </c>
      <c r="B2901" t="s">
        <v>184</v>
      </c>
      <c r="C2901" t="s">
        <v>167</v>
      </c>
      <c r="D2901" t="s">
        <v>168</v>
      </c>
      <c r="E2901">
        <v>-69.2684</v>
      </c>
      <c r="F2901">
        <v>-8.8332999999999995</v>
      </c>
      <c r="G2901">
        <v>4592</v>
      </c>
      <c r="H2901">
        <v>4239</v>
      </c>
      <c r="I2901">
        <v>4573</v>
      </c>
      <c r="J2901">
        <v>4224</v>
      </c>
      <c r="K2901">
        <v>4526</v>
      </c>
      <c r="L2901">
        <v>4217</v>
      </c>
      <c r="M2901">
        <v>4437</v>
      </c>
      <c r="N2901">
        <v>4714</v>
      </c>
      <c r="O2901">
        <v>5268</v>
      </c>
      <c r="P2901">
        <v>5180</v>
      </c>
      <c r="Q2901">
        <v>4892</v>
      </c>
      <c r="R2901">
        <v>4583</v>
      </c>
      <c r="S2901">
        <v>4259</v>
      </c>
    </row>
    <row r="2902" spans="1:19" x14ac:dyDescent="0.25">
      <c r="A2902">
        <v>1479</v>
      </c>
      <c r="B2902" t="s">
        <v>4001</v>
      </c>
      <c r="C2902" t="s">
        <v>167</v>
      </c>
      <c r="D2902" t="s">
        <v>3898</v>
      </c>
      <c r="E2902">
        <v>-55.4846</v>
      </c>
      <c r="F2902">
        <v>-29.586400000000001</v>
      </c>
      <c r="G2902">
        <v>4986</v>
      </c>
      <c r="H2902">
        <v>5955</v>
      </c>
      <c r="I2902">
        <v>5872</v>
      </c>
      <c r="J2902">
        <v>5665</v>
      </c>
      <c r="K2902">
        <v>4975</v>
      </c>
      <c r="L2902">
        <v>4044</v>
      </c>
      <c r="M2902">
        <v>3522</v>
      </c>
      <c r="N2902">
        <v>3780</v>
      </c>
      <c r="O2902">
        <v>4488</v>
      </c>
      <c r="P2902">
        <v>4558</v>
      </c>
      <c r="Q2902">
        <v>5220</v>
      </c>
      <c r="R2902">
        <v>5771</v>
      </c>
      <c r="S2902">
        <v>5977</v>
      </c>
    </row>
    <row r="2903" spans="1:19" x14ac:dyDescent="0.25">
      <c r="A2903">
        <v>22972</v>
      </c>
      <c r="B2903" t="s">
        <v>483</v>
      </c>
      <c r="C2903" t="s">
        <v>167</v>
      </c>
      <c r="D2903" t="s">
        <v>375</v>
      </c>
      <c r="E2903">
        <v>-40.240200000000002</v>
      </c>
      <c r="F2903">
        <v>-14.148099999999999</v>
      </c>
      <c r="G2903">
        <v>4995</v>
      </c>
      <c r="H2903">
        <v>5417</v>
      </c>
      <c r="I2903">
        <v>5669</v>
      </c>
      <c r="J2903">
        <v>5522</v>
      </c>
      <c r="K2903">
        <v>4866</v>
      </c>
      <c r="L2903">
        <v>4438</v>
      </c>
      <c r="M2903">
        <v>4084</v>
      </c>
      <c r="N2903">
        <v>4221</v>
      </c>
      <c r="O2903">
        <v>4652</v>
      </c>
      <c r="P2903">
        <v>5265</v>
      </c>
      <c r="Q2903">
        <v>5154</v>
      </c>
      <c r="R2903">
        <v>5086</v>
      </c>
      <c r="S2903">
        <v>5565</v>
      </c>
    </row>
    <row r="2904" spans="1:19" x14ac:dyDescent="0.25">
      <c r="A2904">
        <v>31825</v>
      </c>
      <c r="B2904" t="s">
        <v>748</v>
      </c>
      <c r="C2904" t="s">
        <v>167</v>
      </c>
      <c r="D2904" t="s">
        <v>375</v>
      </c>
      <c r="E2904">
        <v>-44.043199999999999</v>
      </c>
      <c r="F2904">
        <v>-10.723100000000001</v>
      </c>
      <c r="G2904">
        <v>5879</v>
      </c>
      <c r="H2904">
        <v>5627</v>
      </c>
      <c r="I2904">
        <v>5665</v>
      </c>
      <c r="J2904">
        <v>5631</v>
      </c>
      <c r="K2904">
        <v>5705</v>
      </c>
      <c r="L2904">
        <v>5823</v>
      </c>
      <c r="M2904">
        <v>5819</v>
      </c>
      <c r="N2904">
        <v>5992</v>
      </c>
      <c r="O2904">
        <v>6531</v>
      </c>
      <c r="P2904">
        <v>6590</v>
      </c>
      <c r="Q2904">
        <v>6055</v>
      </c>
      <c r="R2904">
        <v>5504</v>
      </c>
      <c r="S2904">
        <v>5608</v>
      </c>
    </row>
    <row r="2905" spans="1:19" x14ac:dyDescent="0.25">
      <c r="A2905">
        <v>13503</v>
      </c>
      <c r="B2905" t="s">
        <v>2325</v>
      </c>
      <c r="C2905" t="s">
        <v>167</v>
      </c>
      <c r="D2905" t="s">
        <v>1727</v>
      </c>
      <c r="E2905">
        <v>-40.987699999999997</v>
      </c>
      <c r="F2905">
        <v>-18.776499999999999</v>
      </c>
      <c r="G2905">
        <v>4971</v>
      </c>
      <c r="H2905">
        <v>5492</v>
      </c>
      <c r="I2905">
        <v>5906</v>
      </c>
      <c r="J2905">
        <v>5461</v>
      </c>
      <c r="K2905">
        <v>5063</v>
      </c>
      <c r="L2905">
        <v>4515</v>
      </c>
      <c r="M2905">
        <v>4352</v>
      </c>
      <c r="N2905">
        <v>4363</v>
      </c>
      <c r="O2905">
        <v>4771</v>
      </c>
      <c r="P2905">
        <v>5030</v>
      </c>
      <c r="Q2905">
        <v>4862</v>
      </c>
      <c r="R2905">
        <v>4621</v>
      </c>
      <c r="S2905">
        <v>5216</v>
      </c>
    </row>
    <row r="2906" spans="1:19" x14ac:dyDescent="0.25">
      <c r="A2906">
        <v>13320</v>
      </c>
      <c r="B2906" t="s">
        <v>1042</v>
      </c>
      <c r="C2906" t="s">
        <v>167</v>
      </c>
      <c r="D2906" t="s">
        <v>979</v>
      </c>
      <c r="E2906">
        <v>-41.122100000000003</v>
      </c>
      <c r="F2906">
        <v>-18.8626</v>
      </c>
      <c r="G2906">
        <v>4917</v>
      </c>
      <c r="H2906">
        <v>5404</v>
      </c>
      <c r="I2906">
        <v>5722</v>
      </c>
      <c r="J2906">
        <v>5283</v>
      </c>
      <c r="K2906">
        <v>4910</v>
      </c>
      <c r="L2906">
        <v>4480</v>
      </c>
      <c r="M2906">
        <v>4301</v>
      </c>
      <c r="N2906">
        <v>4332</v>
      </c>
      <c r="O2906">
        <v>4846</v>
      </c>
      <c r="P2906">
        <v>5066</v>
      </c>
      <c r="Q2906">
        <v>4935</v>
      </c>
      <c r="R2906">
        <v>4582</v>
      </c>
      <c r="S2906">
        <v>5140</v>
      </c>
    </row>
    <row r="2907" spans="1:19" x14ac:dyDescent="0.25">
      <c r="A2907">
        <v>1459</v>
      </c>
      <c r="B2907" t="s">
        <v>4000</v>
      </c>
      <c r="C2907" t="s">
        <v>167</v>
      </c>
      <c r="D2907" t="s">
        <v>3898</v>
      </c>
      <c r="E2907">
        <v>-50.206899999999997</v>
      </c>
      <c r="F2907">
        <v>-29.675000000000001</v>
      </c>
      <c r="G2907">
        <v>4352</v>
      </c>
      <c r="H2907">
        <v>5076</v>
      </c>
      <c r="I2907">
        <v>4959</v>
      </c>
      <c r="J2907">
        <v>4697</v>
      </c>
      <c r="K2907">
        <v>4511</v>
      </c>
      <c r="L2907">
        <v>3655</v>
      </c>
      <c r="M2907">
        <v>3335</v>
      </c>
      <c r="N2907">
        <v>3598</v>
      </c>
      <c r="O2907">
        <v>4129</v>
      </c>
      <c r="P2907">
        <v>3789</v>
      </c>
      <c r="Q2907">
        <v>4230</v>
      </c>
      <c r="R2907">
        <v>5084</v>
      </c>
      <c r="S2907">
        <v>5156</v>
      </c>
    </row>
    <row r="2908" spans="1:19" x14ac:dyDescent="0.25">
      <c r="A2908">
        <v>7986</v>
      </c>
      <c r="B2908" t="s">
        <v>1817</v>
      </c>
      <c r="C2908" t="s">
        <v>167</v>
      </c>
      <c r="D2908" t="s">
        <v>1727</v>
      </c>
      <c r="E2908">
        <v>-43.006599999999999</v>
      </c>
      <c r="F2908">
        <v>-21.871200000000002</v>
      </c>
      <c r="G2908">
        <v>4818</v>
      </c>
      <c r="H2908">
        <v>5174</v>
      </c>
      <c r="I2908">
        <v>5658</v>
      </c>
      <c r="J2908">
        <v>5114</v>
      </c>
      <c r="K2908">
        <v>4826</v>
      </c>
      <c r="L2908">
        <v>4306</v>
      </c>
      <c r="M2908">
        <v>4233</v>
      </c>
      <c r="N2908">
        <v>4420</v>
      </c>
      <c r="O2908">
        <v>4967</v>
      </c>
      <c r="P2908">
        <v>4894</v>
      </c>
      <c r="Q2908">
        <v>4818</v>
      </c>
      <c r="R2908">
        <v>4457</v>
      </c>
      <c r="S2908">
        <v>4955</v>
      </c>
    </row>
    <row r="2909" spans="1:19" x14ac:dyDescent="0.25">
      <c r="A2909">
        <v>36396</v>
      </c>
      <c r="B2909" t="s">
        <v>255</v>
      </c>
      <c r="C2909" t="s">
        <v>167</v>
      </c>
      <c r="D2909" t="s">
        <v>192</v>
      </c>
      <c r="E2909">
        <v>-36.388399999999997</v>
      </c>
      <c r="F2909">
        <v>-9.4478000000000009</v>
      </c>
      <c r="G2909">
        <v>5227</v>
      </c>
      <c r="H2909">
        <v>5582</v>
      </c>
      <c r="I2909">
        <v>5652</v>
      </c>
      <c r="J2909">
        <v>5818</v>
      </c>
      <c r="K2909">
        <v>5269</v>
      </c>
      <c r="L2909">
        <v>4497</v>
      </c>
      <c r="M2909">
        <v>4065</v>
      </c>
      <c r="N2909">
        <v>4184</v>
      </c>
      <c r="O2909">
        <v>4729</v>
      </c>
      <c r="P2909">
        <v>5460</v>
      </c>
      <c r="Q2909">
        <v>5599</v>
      </c>
      <c r="R2909">
        <v>6020</v>
      </c>
      <c r="S2909">
        <v>5852</v>
      </c>
    </row>
    <row r="2910" spans="1:19" x14ac:dyDescent="0.25">
      <c r="A2910">
        <v>23099</v>
      </c>
      <c r="B2910" t="s">
        <v>1276</v>
      </c>
      <c r="C2910" t="s">
        <v>167</v>
      </c>
      <c r="D2910" t="s">
        <v>1058</v>
      </c>
      <c r="E2910">
        <v>-49.177999999999997</v>
      </c>
      <c r="F2910">
        <v>-14.0153</v>
      </c>
      <c r="G2910">
        <v>5452</v>
      </c>
      <c r="H2910">
        <v>5018</v>
      </c>
      <c r="I2910">
        <v>5295</v>
      </c>
      <c r="J2910">
        <v>5200</v>
      </c>
      <c r="K2910">
        <v>5528</v>
      </c>
      <c r="L2910">
        <v>5631</v>
      </c>
      <c r="M2910">
        <v>5498</v>
      </c>
      <c r="N2910">
        <v>5861</v>
      </c>
      <c r="O2910">
        <v>6387</v>
      </c>
      <c r="P2910">
        <v>5837</v>
      </c>
      <c r="Q2910">
        <v>5424</v>
      </c>
      <c r="R2910">
        <v>4837</v>
      </c>
      <c r="S2910">
        <v>4903</v>
      </c>
    </row>
    <row r="2911" spans="1:19" x14ac:dyDescent="0.25">
      <c r="A2911">
        <v>62540</v>
      </c>
      <c r="B2911" t="s">
        <v>370</v>
      </c>
      <c r="C2911" t="s">
        <v>167</v>
      </c>
      <c r="D2911" t="s">
        <v>312</v>
      </c>
      <c r="E2911">
        <v>-65.573499999999996</v>
      </c>
      <c r="F2911">
        <v>-1.8534999999999999</v>
      </c>
      <c r="G2911">
        <v>4588</v>
      </c>
      <c r="H2911">
        <v>4482</v>
      </c>
      <c r="I2911">
        <v>4645</v>
      </c>
      <c r="J2911">
        <v>4550</v>
      </c>
      <c r="K2911">
        <v>4379</v>
      </c>
      <c r="L2911">
        <v>4062</v>
      </c>
      <c r="M2911">
        <v>4309</v>
      </c>
      <c r="N2911">
        <v>4385</v>
      </c>
      <c r="O2911">
        <v>5005</v>
      </c>
      <c r="P2911">
        <v>5119</v>
      </c>
      <c r="Q2911">
        <v>4961</v>
      </c>
      <c r="R2911">
        <v>4697</v>
      </c>
      <c r="S2911">
        <v>4468</v>
      </c>
    </row>
    <row r="2912" spans="1:19" x14ac:dyDescent="0.25">
      <c r="A2912">
        <v>51683</v>
      </c>
      <c r="B2912" t="s">
        <v>2592</v>
      </c>
      <c r="C2912" t="s">
        <v>167</v>
      </c>
      <c r="D2912" t="s">
        <v>2567</v>
      </c>
      <c r="E2912">
        <v>-49.133099999999999</v>
      </c>
      <c r="F2912">
        <v>-5.3811999999999998</v>
      </c>
      <c r="G2912">
        <v>4906</v>
      </c>
      <c r="H2912">
        <v>4419</v>
      </c>
      <c r="I2912">
        <v>4621</v>
      </c>
      <c r="J2912">
        <v>4703</v>
      </c>
      <c r="K2912">
        <v>4877</v>
      </c>
      <c r="L2912">
        <v>4870</v>
      </c>
      <c r="M2912">
        <v>5254</v>
      </c>
      <c r="N2912">
        <v>5369</v>
      </c>
      <c r="O2912">
        <v>5663</v>
      </c>
      <c r="P2912">
        <v>5355</v>
      </c>
      <c r="Q2912">
        <v>4819</v>
      </c>
      <c r="R2912">
        <v>4598</v>
      </c>
      <c r="S2912">
        <v>4320</v>
      </c>
    </row>
    <row r="2913" spans="1:19" x14ac:dyDescent="0.25">
      <c r="A2913">
        <v>7555</v>
      </c>
      <c r="B2913" t="s">
        <v>5010</v>
      </c>
      <c r="C2913" t="s">
        <v>167</v>
      </c>
      <c r="D2913" t="s">
        <v>4704</v>
      </c>
      <c r="E2913">
        <v>-51.9621</v>
      </c>
      <c r="F2913">
        <v>-22.107199999999999</v>
      </c>
      <c r="G2913">
        <v>5325</v>
      </c>
      <c r="H2913">
        <v>5394</v>
      </c>
      <c r="I2913">
        <v>5690</v>
      </c>
      <c r="J2913">
        <v>5640</v>
      </c>
      <c r="K2913">
        <v>5452</v>
      </c>
      <c r="L2913">
        <v>4827</v>
      </c>
      <c r="M2913">
        <v>4645</v>
      </c>
      <c r="N2913">
        <v>4773</v>
      </c>
      <c r="O2913">
        <v>5603</v>
      </c>
      <c r="P2913">
        <v>5185</v>
      </c>
      <c r="Q2913">
        <v>5434</v>
      </c>
      <c r="R2913">
        <v>5575</v>
      </c>
      <c r="S2913">
        <v>5674</v>
      </c>
    </row>
    <row r="2914" spans="1:19" x14ac:dyDescent="0.25">
      <c r="A2914">
        <v>62484</v>
      </c>
      <c r="B2914" t="s">
        <v>1495</v>
      </c>
      <c r="C2914" t="s">
        <v>167</v>
      </c>
      <c r="D2914" t="s">
        <v>1298</v>
      </c>
      <c r="E2914">
        <v>-45.959099999999999</v>
      </c>
      <c r="F2914">
        <v>-2.0495999999999999</v>
      </c>
      <c r="G2914">
        <v>4842</v>
      </c>
      <c r="H2914">
        <v>4425</v>
      </c>
      <c r="I2914">
        <v>4394</v>
      </c>
      <c r="J2914">
        <v>4359</v>
      </c>
      <c r="K2914">
        <v>4410</v>
      </c>
      <c r="L2914">
        <v>4560</v>
      </c>
      <c r="M2914">
        <v>4908</v>
      </c>
      <c r="N2914">
        <v>4993</v>
      </c>
      <c r="O2914">
        <v>5434</v>
      </c>
      <c r="P2914">
        <v>5606</v>
      </c>
      <c r="Q2914">
        <v>5308</v>
      </c>
      <c r="R2914">
        <v>5050</v>
      </c>
      <c r="S2914">
        <v>4651</v>
      </c>
    </row>
    <row r="2915" spans="1:19" x14ac:dyDescent="0.25">
      <c r="A2915">
        <v>6808</v>
      </c>
      <c r="B2915" t="s">
        <v>4928</v>
      </c>
      <c r="C2915" t="s">
        <v>167</v>
      </c>
      <c r="D2915" t="s">
        <v>4704</v>
      </c>
      <c r="E2915">
        <v>-50.671700000000001</v>
      </c>
      <c r="F2915">
        <v>-22.615400000000001</v>
      </c>
      <c r="G2915">
        <v>5218</v>
      </c>
      <c r="H2915">
        <v>5202</v>
      </c>
      <c r="I2915">
        <v>5503</v>
      </c>
      <c r="J2915">
        <v>5497</v>
      </c>
      <c r="K2915">
        <v>5439</v>
      </c>
      <c r="L2915">
        <v>4722</v>
      </c>
      <c r="M2915">
        <v>4547</v>
      </c>
      <c r="N2915">
        <v>4713</v>
      </c>
      <c r="O2915">
        <v>5585</v>
      </c>
      <c r="P2915">
        <v>5175</v>
      </c>
      <c r="Q2915">
        <v>5305</v>
      </c>
      <c r="R2915">
        <v>5453</v>
      </c>
      <c r="S2915">
        <v>5481</v>
      </c>
    </row>
    <row r="2916" spans="1:19" x14ac:dyDescent="0.25">
      <c r="A2916">
        <v>2108</v>
      </c>
      <c r="B2916" t="s">
        <v>4447</v>
      </c>
      <c r="C2916" t="s">
        <v>167</v>
      </c>
      <c r="D2916" t="s">
        <v>4434</v>
      </c>
      <c r="E2916">
        <v>-49.460999999999999</v>
      </c>
      <c r="F2916">
        <v>-28.846800000000002</v>
      </c>
      <c r="G2916">
        <v>4487</v>
      </c>
      <c r="H2916">
        <v>5147</v>
      </c>
      <c r="I2916">
        <v>5109</v>
      </c>
      <c r="J2916">
        <v>4866</v>
      </c>
      <c r="K2916">
        <v>4640</v>
      </c>
      <c r="L2916">
        <v>4015</v>
      </c>
      <c r="M2916">
        <v>3449</v>
      </c>
      <c r="N2916">
        <v>3715</v>
      </c>
      <c r="O2916">
        <v>4331</v>
      </c>
      <c r="P2916">
        <v>3909</v>
      </c>
      <c r="Q2916">
        <v>4281</v>
      </c>
      <c r="R2916">
        <v>5190</v>
      </c>
      <c r="S2916">
        <v>5190</v>
      </c>
    </row>
    <row r="2917" spans="1:19" x14ac:dyDescent="0.25">
      <c r="A2917">
        <v>8377</v>
      </c>
      <c r="B2917" t="s">
        <v>1687</v>
      </c>
      <c r="C2917" t="s">
        <v>167</v>
      </c>
      <c r="D2917" t="s">
        <v>1651</v>
      </c>
      <c r="E2917">
        <v>-55.168199999999999</v>
      </c>
      <c r="F2917">
        <v>-21.611000000000001</v>
      </c>
      <c r="G2917">
        <v>5121</v>
      </c>
      <c r="H2917">
        <v>5299</v>
      </c>
      <c r="I2917">
        <v>5428</v>
      </c>
      <c r="J2917">
        <v>5441</v>
      </c>
      <c r="K2917">
        <v>5237</v>
      </c>
      <c r="L2917">
        <v>4607</v>
      </c>
      <c r="M2917">
        <v>4378</v>
      </c>
      <c r="N2917">
        <v>4511</v>
      </c>
      <c r="O2917">
        <v>5296</v>
      </c>
      <c r="P2917">
        <v>5105</v>
      </c>
      <c r="Q2917">
        <v>5232</v>
      </c>
      <c r="R2917">
        <v>5345</v>
      </c>
      <c r="S2917">
        <v>5572</v>
      </c>
    </row>
    <row r="2918" spans="1:19" x14ac:dyDescent="0.25">
      <c r="A2918">
        <v>65416</v>
      </c>
      <c r="B2918" t="s">
        <v>2698</v>
      </c>
      <c r="C2918" t="s">
        <v>167</v>
      </c>
      <c r="D2918" t="s">
        <v>2567</v>
      </c>
      <c r="E2918">
        <v>-47.451599999999999</v>
      </c>
      <c r="F2918">
        <v>-0.77149999999999996</v>
      </c>
      <c r="G2918">
        <v>4837</v>
      </c>
      <c r="H2918">
        <v>4593</v>
      </c>
      <c r="I2918">
        <v>4302</v>
      </c>
      <c r="J2918">
        <v>4197</v>
      </c>
      <c r="K2918">
        <v>4232</v>
      </c>
      <c r="L2918">
        <v>4553</v>
      </c>
      <c r="M2918">
        <v>4808</v>
      </c>
      <c r="N2918">
        <v>4955</v>
      </c>
      <c r="O2918">
        <v>5269</v>
      </c>
      <c r="P2918">
        <v>5498</v>
      </c>
      <c r="Q2918">
        <v>5393</v>
      </c>
      <c r="R2918">
        <v>5274</v>
      </c>
      <c r="S2918">
        <v>4966</v>
      </c>
    </row>
    <row r="2919" spans="1:19" x14ac:dyDescent="0.25">
      <c r="A2919">
        <v>57018</v>
      </c>
      <c r="B2919" t="s">
        <v>930</v>
      </c>
      <c r="C2919" t="s">
        <v>167</v>
      </c>
      <c r="D2919" t="s">
        <v>792</v>
      </c>
      <c r="E2919">
        <v>-38.626199999999997</v>
      </c>
      <c r="F2919">
        <v>-3.8673999999999999</v>
      </c>
      <c r="G2919">
        <v>5451</v>
      </c>
      <c r="H2919">
        <v>5186</v>
      </c>
      <c r="I2919">
        <v>5329</v>
      </c>
      <c r="J2919">
        <v>5201</v>
      </c>
      <c r="K2919">
        <v>4670</v>
      </c>
      <c r="L2919">
        <v>5100</v>
      </c>
      <c r="M2919">
        <v>5096</v>
      </c>
      <c r="N2919">
        <v>5423</v>
      </c>
      <c r="O2919">
        <v>6034</v>
      </c>
      <c r="P2919">
        <v>6095</v>
      </c>
      <c r="Q2919">
        <v>6024</v>
      </c>
      <c r="R2919">
        <v>5889</v>
      </c>
      <c r="S2919">
        <v>5364</v>
      </c>
    </row>
    <row r="2920" spans="1:19" x14ac:dyDescent="0.25">
      <c r="A2920">
        <v>24526</v>
      </c>
      <c r="B2920" t="s">
        <v>530</v>
      </c>
      <c r="C2920" t="s">
        <v>167</v>
      </c>
      <c r="D2920" t="s">
        <v>375</v>
      </c>
      <c r="E2920">
        <v>-40.432699999999997</v>
      </c>
      <c r="F2920">
        <v>-13.4359</v>
      </c>
      <c r="G2920">
        <v>5016</v>
      </c>
      <c r="H2920">
        <v>5306</v>
      </c>
      <c r="I2920">
        <v>5594</v>
      </c>
      <c r="J2920">
        <v>5440</v>
      </c>
      <c r="K2920">
        <v>4712</v>
      </c>
      <c r="L2920">
        <v>4412</v>
      </c>
      <c r="M2920">
        <v>4165</v>
      </c>
      <c r="N2920">
        <v>4320</v>
      </c>
      <c r="O2920">
        <v>4856</v>
      </c>
      <c r="P2920">
        <v>5576</v>
      </c>
      <c r="Q2920">
        <v>5341</v>
      </c>
      <c r="R2920">
        <v>5086</v>
      </c>
      <c r="S2920">
        <v>5388</v>
      </c>
    </row>
    <row r="2921" spans="1:19" x14ac:dyDescent="0.25">
      <c r="A2921">
        <v>37920</v>
      </c>
      <c r="B2921" t="s">
        <v>288</v>
      </c>
      <c r="C2921" t="s">
        <v>167</v>
      </c>
      <c r="D2921" t="s">
        <v>192</v>
      </c>
      <c r="E2921">
        <v>-35.226999999999997</v>
      </c>
      <c r="F2921">
        <v>-9.0078999999999994</v>
      </c>
      <c r="G2921">
        <v>5356</v>
      </c>
      <c r="H2921">
        <v>5628</v>
      </c>
      <c r="I2921">
        <v>5751</v>
      </c>
      <c r="J2921">
        <v>6052</v>
      </c>
      <c r="K2921">
        <v>5292</v>
      </c>
      <c r="L2921">
        <v>4688</v>
      </c>
      <c r="M2921">
        <v>4433</v>
      </c>
      <c r="N2921">
        <v>4458</v>
      </c>
      <c r="O2921">
        <v>5113</v>
      </c>
      <c r="P2921">
        <v>5522</v>
      </c>
      <c r="Q2921">
        <v>5697</v>
      </c>
      <c r="R2921">
        <v>5843</v>
      </c>
      <c r="S2921">
        <v>5797</v>
      </c>
    </row>
    <row r="2922" spans="1:19" x14ac:dyDescent="0.25">
      <c r="A2922">
        <v>25985</v>
      </c>
      <c r="B2922" t="s">
        <v>583</v>
      </c>
      <c r="C2922" t="s">
        <v>167</v>
      </c>
      <c r="D2922" t="s">
        <v>375</v>
      </c>
      <c r="E2922">
        <v>-38.9178</v>
      </c>
      <c r="F2922">
        <v>-12.7765</v>
      </c>
      <c r="G2922">
        <v>5143</v>
      </c>
      <c r="H2922">
        <v>5766</v>
      </c>
      <c r="I2922">
        <v>5784</v>
      </c>
      <c r="J2922">
        <v>5831</v>
      </c>
      <c r="K2922">
        <v>4916</v>
      </c>
      <c r="L2922">
        <v>4360</v>
      </c>
      <c r="M2922">
        <v>4041</v>
      </c>
      <c r="N2922">
        <v>4285</v>
      </c>
      <c r="O2922">
        <v>4709</v>
      </c>
      <c r="P2922">
        <v>5370</v>
      </c>
      <c r="Q2922">
        <v>5413</v>
      </c>
      <c r="R2922">
        <v>5525</v>
      </c>
      <c r="S2922">
        <v>5717</v>
      </c>
    </row>
    <row r="2923" spans="1:19" x14ac:dyDescent="0.25">
      <c r="A2923">
        <v>38675</v>
      </c>
      <c r="B2923" t="s">
        <v>3310</v>
      </c>
      <c r="C2923" t="s">
        <v>167</v>
      </c>
      <c r="D2923" t="s">
        <v>3284</v>
      </c>
      <c r="E2923">
        <v>-35.826900000000002</v>
      </c>
      <c r="F2923">
        <v>-8.7911000000000001</v>
      </c>
      <c r="G2923">
        <v>5062</v>
      </c>
      <c r="H2923">
        <v>5357</v>
      </c>
      <c r="I2923">
        <v>5455</v>
      </c>
      <c r="J2923">
        <v>5660</v>
      </c>
      <c r="K2923">
        <v>5203</v>
      </c>
      <c r="L2923">
        <v>4430</v>
      </c>
      <c r="M2923">
        <v>4004</v>
      </c>
      <c r="N2923">
        <v>4082</v>
      </c>
      <c r="O2923">
        <v>4611</v>
      </c>
      <c r="P2923">
        <v>5285</v>
      </c>
      <c r="Q2923">
        <v>5365</v>
      </c>
      <c r="R2923">
        <v>5693</v>
      </c>
      <c r="S2923">
        <v>5591</v>
      </c>
    </row>
    <row r="2924" spans="1:19" x14ac:dyDescent="0.25">
      <c r="A2924">
        <v>54639</v>
      </c>
      <c r="B2924" t="s">
        <v>1379</v>
      </c>
      <c r="C2924" t="s">
        <v>167</v>
      </c>
      <c r="D2924" t="s">
        <v>1298</v>
      </c>
      <c r="E2924">
        <v>-45.456800000000001</v>
      </c>
      <c r="F2924">
        <v>-4.6288999999999998</v>
      </c>
      <c r="G2924">
        <v>5096</v>
      </c>
      <c r="H2924">
        <v>4493</v>
      </c>
      <c r="I2924">
        <v>4756</v>
      </c>
      <c r="J2924">
        <v>4915</v>
      </c>
      <c r="K2924">
        <v>4969</v>
      </c>
      <c r="L2924">
        <v>4956</v>
      </c>
      <c r="M2924">
        <v>5214</v>
      </c>
      <c r="N2924">
        <v>5361</v>
      </c>
      <c r="O2924">
        <v>5694</v>
      </c>
      <c r="P2924">
        <v>5869</v>
      </c>
      <c r="Q2924">
        <v>5370</v>
      </c>
      <c r="R2924">
        <v>4910</v>
      </c>
      <c r="S2924">
        <v>4650</v>
      </c>
    </row>
    <row r="2925" spans="1:19" x14ac:dyDescent="0.25">
      <c r="A2925">
        <v>57018</v>
      </c>
      <c r="B2925" t="s">
        <v>931</v>
      </c>
      <c r="C2925" t="s">
        <v>167</v>
      </c>
      <c r="D2925" t="s">
        <v>792</v>
      </c>
      <c r="E2925">
        <v>-38.683199999999999</v>
      </c>
      <c r="F2925">
        <v>-3.8917999999999999</v>
      </c>
      <c r="G2925">
        <v>5451</v>
      </c>
      <c r="H2925">
        <v>5186</v>
      </c>
      <c r="I2925">
        <v>5329</v>
      </c>
      <c r="J2925">
        <v>5201</v>
      </c>
      <c r="K2925">
        <v>4670</v>
      </c>
      <c r="L2925">
        <v>5100</v>
      </c>
      <c r="M2925">
        <v>5096</v>
      </c>
      <c r="N2925">
        <v>5423</v>
      </c>
      <c r="O2925">
        <v>6034</v>
      </c>
      <c r="P2925">
        <v>6095</v>
      </c>
      <c r="Q2925">
        <v>6024</v>
      </c>
      <c r="R2925">
        <v>5889</v>
      </c>
      <c r="S2925">
        <v>5364</v>
      </c>
    </row>
    <row r="2926" spans="1:19" x14ac:dyDescent="0.25">
      <c r="A2926">
        <v>61979</v>
      </c>
      <c r="B2926" t="s">
        <v>1487</v>
      </c>
      <c r="C2926" t="s">
        <v>167</v>
      </c>
      <c r="D2926" t="s">
        <v>1298</v>
      </c>
      <c r="E2926">
        <v>-45.857500000000002</v>
      </c>
      <c r="F2926">
        <v>-2.2410999999999999</v>
      </c>
      <c r="G2926">
        <v>4915</v>
      </c>
      <c r="H2926">
        <v>4494</v>
      </c>
      <c r="I2926">
        <v>4425</v>
      </c>
      <c r="J2926">
        <v>4390</v>
      </c>
      <c r="K2926">
        <v>4539</v>
      </c>
      <c r="L2926">
        <v>4623</v>
      </c>
      <c r="M2926">
        <v>4956</v>
      </c>
      <c r="N2926">
        <v>5070</v>
      </c>
      <c r="O2926">
        <v>5570</v>
      </c>
      <c r="P2926">
        <v>5734</v>
      </c>
      <c r="Q2926">
        <v>5423</v>
      </c>
      <c r="R2926">
        <v>5100</v>
      </c>
      <c r="S2926">
        <v>4658</v>
      </c>
    </row>
    <row r="2927" spans="1:19" x14ac:dyDescent="0.25">
      <c r="A2927">
        <v>65645</v>
      </c>
      <c r="B2927" t="s">
        <v>2704</v>
      </c>
      <c r="C2927" t="s">
        <v>167</v>
      </c>
      <c r="D2927" t="s">
        <v>2567</v>
      </c>
      <c r="E2927">
        <v>-47.696399999999997</v>
      </c>
      <c r="F2927">
        <v>-0.71140000000000003</v>
      </c>
      <c r="G2927">
        <v>4933</v>
      </c>
      <c r="H2927">
        <v>4718</v>
      </c>
      <c r="I2927">
        <v>4336</v>
      </c>
      <c r="J2927">
        <v>4263</v>
      </c>
      <c r="K2927">
        <v>4298</v>
      </c>
      <c r="L2927">
        <v>4621</v>
      </c>
      <c r="M2927">
        <v>4894</v>
      </c>
      <c r="N2927">
        <v>5038</v>
      </c>
      <c r="O2927">
        <v>5365</v>
      </c>
      <c r="P2927">
        <v>5604</v>
      </c>
      <c r="Q2927">
        <v>5534</v>
      </c>
      <c r="R2927">
        <v>5454</v>
      </c>
      <c r="S2927">
        <v>5068</v>
      </c>
    </row>
    <row r="2928" spans="1:19" x14ac:dyDescent="0.25">
      <c r="A2928">
        <v>8948</v>
      </c>
      <c r="B2928" t="s">
        <v>5134</v>
      </c>
      <c r="C2928" t="s">
        <v>167</v>
      </c>
      <c r="D2928" t="s">
        <v>4704</v>
      </c>
      <c r="E2928">
        <v>-49.130400000000002</v>
      </c>
      <c r="F2928">
        <v>-21.2592</v>
      </c>
      <c r="G2928">
        <v>5338</v>
      </c>
      <c r="H2928">
        <v>5272</v>
      </c>
      <c r="I2928">
        <v>5629</v>
      </c>
      <c r="J2928">
        <v>5429</v>
      </c>
      <c r="K2928">
        <v>5446</v>
      </c>
      <c r="L2928">
        <v>4952</v>
      </c>
      <c r="M2928">
        <v>4847</v>
      </c>
      <c r="N2928">
        <v>5040</v>
      </c>
      <c r="O2928">
        <v>5797</v>
      </c>
      <c r="P2928">
        <v>5386</v>
      </c>
      <c r="Q2928">
        <v>5477</v>
      </c>
      <c r="R2928">
        <v>5357</v>
      </c>
      <c r="S2928">
        <v>5427</v>
      </c>
    </row>
    <row r="2929" spans="1:19" x14ac:dyDescent="0.25">
      <c r="A2929">
        <v>1590</v>
      </c>
      <c r="B2929" t="s">
        <v>4043</v>
      </c>
      <c r="C2929" t="s">
        <v>167</v>
      </c>
      <c r="D2929" t="s">
        <v>3898</v>
      </c>
      <c r="E2929">
        <v>-51.555700000000002</v>
      </c>
      <c r="F2929">
        <v>-29.549600000000002</v>
      </c>
      <c r="G2929">
        <v>4554</v>
      </c>
      <c r="H2929">
        <v>5418</v>
      </c>
      <c r="I2929">
        <v>5426</v>
      </c>
      <c r="J2929">
        <v>5110</v>
      </c>
      <c r="K2929">
        <v>4622</v>
      </c>
      <c r="L2929">
        <v>3732</v>
      </c>
      <c r="M2929">
        <v>3302</v>
      </c>
      <c r="N2929">
        <v>3563</v>
      </c>
      <c r="O2929">
        <v>4114</v>
      </c>
      <c r="P2929">
        <v>3917</v>
      </c>
      <c r="Q2929">
        <v>4503</v>
      </c>
      <c r="R2929">
        <v>5446</v>
      </c>
      <c r="S2929">
        <v>5493</v>
      </c>
    </row>
    <row r="2930" spans="1:19" x14ac:dyDescent="0.25">
      <c r="A2930">
        <v>9543</v>
      </c>
      <c r="B2930" t="s">
        <v>986</v>
      </c>
      <c r="C2930" t="s">
        <v>167</v>
      </c>
      <c r="D2930" t="s">
        <v>979</v>
      </c>
      <c r="E2930">
        <v>-40.838799999999999</v>
      </c>
      <c r="F2930">
        <v>-21.040299999999998</v>
      </c>
      <c r="G2930">
        <v>5214</v>
      </c>
      <c r="H2930">
        <v>5882</v>
      </c>
      <c r="I2930">
        <v>6321</v>
      </c>
      <c r="J2930">
        <v>5522</v>
      </c>
      <c r="K2930">
        <v>5145</v>
      </c>
      <c r="L2930">
        <v>4634</v>
      </c>
      <c r="M2930">
        <v>4604</v>
      </c>
      <c r="N2930">
        <v>4574</v>
      </c>
      <c r="O2930">
        <v>5291</v>
      </c>
      <c r="P2930">
        <v>5287</v>
      </c>
      <c r="Q2930">
        <v>5171</v>
      </c>
      <c r="R2930">
        <v>4773</v>
      </c>
      <c r="S2930">
        <v>5357</v>
      </c>
    </row>
    <row r="2931" spans="1:19" x14ac:dyDescent="0.25">
      <c r="A2931">
        <v>2370</v>
      </c>
      <c r="B2931" t="s">
        <v>4208</v>
      </c>
      <c r="C2931" t="s">
        <v>167</v>
      </c>
      <c r="D2931" t="s">
        <v>3898</v>
      </c>
      <c r="E2931">
        <v>-52.199100000000001</v>
      </c>
      <c r="F2931">
        <v>-28.450199999999999</v>
      </c>
      <c r="G2931">
        <v>4772</v>
      </c>
      <c r="H2931">
        <v>5449</v>
      </c>
      <c r="I2931">
        <v>5504</v>
      </c>
      <c r="J2931">
        <v>5270</v>
      </c>
      <c r="K2931">
        <v>4840</v>
      </c>
      <c r="L2931">
        <v>3982</v>
      </c>
      <c r="M2931">
        <v>3458</v>
      </c>
      <c r="N2931">
        <v>3871</v>
      </c>
      <c r="O2931">
        <v>4495</v>
      </c>
      <c r="P2931">
        <v>4233</v>
      </c>
      <c r="Q2931">
        <v>4931</v>
      </c>
      <c r="R2931">
        <v>5603</v>
      </c>
      <c r="S2931">
        <v>5626</v>
      </c>
    </row>
    <row r="2932" spans="1:19" x14ac:dyDescent="0.25">
      <c r="A2932">
        <v>22984</v>
      </c>
      <c r="B2932" t="s">
        <v>487</v>
      </c>
      <c r="C2932" t="s">
        <v>167</v>
      </c>
      <c r="D2932" t="s">
        <v>375</v>
      </c>
      <c r="E2932">
        <v>-39.014000000000003</v>
      </c>
      <c r="F2932">
        <v>-14.103999999999999</v>
      </c>
      <c r="G2932">
        <v>5055</v>
      </c>
      <c r="H2932">
        <v>5513</v>
      </c>
      <c r="I2932">
        <v>5782</v>
      </c>
      <c r="J2932">
        <v>5700</v>
      </c>
      <c r="K2932">
        <v>4865</v>
      </c>
      <c r="L2932">
        <v>4421</v>
      </c>
      <c r="M2932">
        <v>4131</v>
      </c>
      <c r="N2932">
        <v>4336</v>
      </c>
      <c r="O2932">
        <v>4811</v>
      </c>
      <c r="P2932">
        <v>5166</v>
      </c>
      <c r="Q2932">
        <v>5137</v>
      </c>
      <c r="R2932">
        <v>5165</v>
      </c>
      <c r="S2932">
        <v>5632</v>
      </c>
    </row>
    <row r="2933" spans="1:19" x14ac:dyDescent="0.25">
      <c r="A2933">
        <v>37142</v>
      </c>
      <c r="B2933" t="s">
        <v>274</v>
      </c>
      <c r="C2933" t="s">
        <v>167</v>
      </c>
      <c r="D2933" t="s">
        <v>192</v>
      </c>
      <c r="E2933">
        <v>-37.352699999999999</v>
      </c>
      <c r="F2933">
        <v>-9.2309000000000001</v>
      </c>
      <c r="G2933">
        <v>5481</v>
      </c>
      <c r="H2933">
        <v>5868</v>
      </c>
      <c r="I2933">
        <v>5832</v>
      </c>
      <c r="J2933">
        <v>6028</v>
      </c>
      <c r="K2933">
        <v>5503</v>
      </c>
      <c r="L2933">
        <v>4690</v>
      </c>
      <c r="M2933">
        <v>4324</v>
      </c>
      <c r="N2933">
        <v>4516</v>
      </c>
      <c r="O2933">
        <v>5053</v>
      </c>
      <c r="P2933">
        <v>5812</v>
      </c>
      <c r="Q2933">
        <v>5990</v>
      </c>
      <c r="R2933">
        <v>6172</v>
      </c>
      <c r="S2933">
        <v>5987</v>
      </c>
    </row>
    <row r="2934" spans="1:19" x14ac:dyDescent="0.25">
      <c r="A2934">
        <v>3369</v>
      </c>
      <c r="B2934" t="s">
        <v>274</v>
      </c>
      <c r="C2934" t="s">
        <v>167</v>
      </c>
      <c r="D2934" t="s">
        <v>4434</v>
      </c>
      <c r="E2934">
        <v>-53.174199999999999</v>
      </c>
      <c r="F2934">
        <v>-26.766999999999999</v>
      </c>
      <c r="G2934">
        <v>4853</v>
      </c>
      <c r="H2934">
        <v>5476</v>
      </c>
      <c r="I2934">
        <v>5481</v>
      </c>
      <c r="J2934">
        <v>5383</v>
      </c>
      <c r="K2934">
        <v>4926</v>
      </c>
      <c r="L2934">
        <v>4130</v>
      </c>
      <c r="M2934">
        <v>3625</v>
      </c>
      <c r="N2934">
        <v>3983</v>
      </c>
      <c r="O2934">
        <v>4756</v>
      </c>
      <c r="P2934">
        <v>4488</v>
      </c>
      <c r="Q2934">
        <v>5024</v>
      </c>
      <c r="R2934">
        <v>5459</v>
      </c>
      <c r="S2934">
        <v>5500</v>
      </c>
    </row>
    <row r="2935" spans="1:19" x14ac:dyDescent="0.25">
      <c r="A2935">
        <v>12190</v>
      </c>
      <c r="B2935" t="s">
        <v>2215</v>
      </c>
      <c r="C2935" t="s">
        <v>167</v>
      </c>
      <c r="D2935" t="s">
        <v>1727</v>
      </c>
      <c r="E2935">
        <v>-44.676000000000002</v>
      </c>
      <c r="F2935">
        <v>-19.515999999999998</v>
      </c>
      <c r="G2935">
        <v>5490</v>
      </c>
      <c r="H2935">
        <v>5434</v>
      </c>
      <c r="I2935">
        <v>5791</v>
      </c>
      <c r="J2935">
        <v>5382</v>
      </c>
      <c r="K2935">
        <v>5549</v>
      </c>
      <c r="L2935">
        <v>5286</v>
      </c>
      <c r="M2935">
        <v>5196</v>
      </c>
      <c r="N2935">
        <v>5491</v>
      </c>
      <c r="O2935">
        <v>6165</v>
      </c>
      <c r="P2935">
        <v>5941</v>
      </c>
      <c r="Q2935">
        <v>5503</v>
      </c>
      <c r="R2935">
        <v>5003</v>
      </c>
      <c r="S2935">
        <v>5143</v>
      </c>
    </row>
    <row r="2936" spans="1:19" x14ac:dyDescent="0.25">
      <c r="A2936">
        <v>46473</v>
      </c>
      <c r="B2936" t="s">
        <v>2865</v>
      </c>
      <c r="C2936" t="s">
        <v>167</v>
      </c>
      <c r="D2936" t="s">
        <v>2709</v>
      </c>
      <c r="E2936">
        <v>-35.008899999999997</v>
      </c>
      <c r="F2936">
        <v>-6.7657999999999996</v>
      </c>
      <c r="G2936">
        <v>5470</v>
      </c>
      <c r="H2936">
        <v>5602</v>
      </c>
      <c r="I2936">
        <v>5813</v>
      </c>
      <c r="J2936">
        <v>6062</v>
      </c>
      <c r="K2936">
        <v>5506</v>
      </c>
      <c r="L2936">
        <v>4985</v>
      </c>
      <c r="M2936">
        <v>4537</v>
      </c>
      <c r="N2936">
        <v>4565</v>
      </c>
      <c r="O2936">
        <v>5364</v>
      </c>
      <c r="P2936">
        <v>5647</v>
      </c>
      <c r="Q2936">
        <v>5822</v>
      </c>
      <c r="R2936">
        <v>5960</v>
      </c>
      <c r="S2936">
        <v>5775</v>
      </c>
    </row>
    <row r="2937" spans="1:19" x14ac:dyDescent="0.25">
      <c r="A2937">
        <v>30478</v>
      </c>
      <c r="B2937" t="s">
        <v>1621</v>
      </c>
      <c r="C2937" t="s">
        <v>167</v>
      </c>
      <c r="D2937" t="s">
        <v>1511</v>
      </c>
      <c r="E2937">
        <v>-54.521000000000001</v>
      </c>
      <c r="F2937">
        <v>-11.083500000000001</v>
      </c>
      <c r="G2937">
        <v>5085</v>
      </c>
      <c r="H2937">
        <v>4723</v>
      </c>
      <c r="I2937">
        <v>4811</v>
      </c>
      <c r="J2937">
        <v>4830</v>
      </c>
      <c r="K2937">
        <v>5067</v>
      </c>
      <c r="L2937">
        <v>5191</v>
      </c>
      <c r="M2937">
        <v>5175</v>
      </c>
      <c r="N2937">
        <v>5644</v>
      </c>
      <c r="O2937">
        <v>5890</v>
      </c>
      <c r="P2937">
        <v>5206</v>
      </c>
      <c r="Q2937">
        <v>5018</v>
      </c>
      <c r="R2937">
        <v>4767</v>
      </c>
      <c r="S2937">
        <v>4701</v>
      </c>
    </row>
    <row r="2938" spans="1:19" x14ac:dyDescent="0.25">
      <c r="A2938">
        <v>2988</v>
      </c>
      <c r="B2938" t="s">
        <v>4346</v>
      </c>
      <c r="C2938" t="s">
        <v>167</v>
      </c>
      <c r="D2938" t="s">
        <v>3898</v>
      </c>
      <c r="E2938">
        <v>-51.91</v>
      </c>
      <c r="F2938">
        <v>-27.4681</v>
      </c>
      <c r="G2938">
        <v>4854</v>
      </c>
      <c r="H2938">
        <v>5586</v>
      </c>
      <c r="I2938">
        <v>5556</v>
      </c>
      <c r="J2938">
        <v>5433</v>
      </c>
      <c r="K2938">
        <v>4871</v>
      </c>
      <c r="L2938">
        <v>4005</v>
      </c>
      <c r="M2938">
        <v>3480</v>
      </c>
      <c r="N2938">
        <v>3887</v>
      </c>
      <c r="O2938">
        <v>4660</v>
      </c>
      <c r="P2938">
        <v>4385</v>
      </c>
      <c r="Q2938">
        <v>5015</v>
      </c>
      <c r="R2938">
        <v>5684</v>
      </c>
      <c r="S2938">
        <v>5680</v>
      </c>
    </row>
    <row r="2939" spans="1:19" x14ac:dyDescent="0.25">
      <c r="A2939">
        <v>48367</v>
      </c>
      <c r="B2939" t="s">
        <v>3787</v>
      </c>
      <c r="C2939" t="s">
        <v>167</v>
      </c>
      <c r="D2939" t="s">
        <v>3752</v>
      </c>
      <c r="E2939">
        <v>-38.164499999999997</v>
      </c>
      <c r="F2939">
        <v>-6.2850000000000001</v>
      </c>
      <c r="G2939">
        <v>5945</v>
      </c>
      <c r="H2939">
        <v>5789</v>
      </c>
      <c r="I2939">
        <v>5877</v>
      </c>
      <c r="J2939">
        <v>6059</v>
      </c>
      <c r="K2939">
        <v>5916</v>
      </c>
      <c r="L2939">
        <v>5488</v>
      </c>
      <c r="M2939">
        <v>5206</v>
      </c>
      <c r="N2939">
        <v>5568</v>
      </c>
      <c r="O2939">
        <v>6243</v>
      </c>
      <c r="P2939">
        <v>6500</v>
      </c>
      <c r="Q2939">
        <v>6450</v>
      </c>
      <c r="R2939">
        <v>6369</v>
      </c>
      <c r="S2939">
        <v>5873</v>
      </c>
    </row>
    <row r="2940" spans="1:19" x14ac:dyDescent="0.25">
      <c r="A2940">
        <v>25473</v>
      </c>
      <c r="B2940" t="s">
        <v>556</v>
      </c>
      <c r="C2940" t="s">
        <v>167</v>
      </c>
      <c r="D2940" t="s">
        <v>375</v>
      </c>
      <c r="E2940">
        <v>-40.529800000000002</v>
      </c>
      <c r="F2940">
        <v>-13.0069</v>
      </c>
      <c r="G2940">
        <v>5208</v>
      </c>
      <c r="H2940">
        <v>5605</v>
      </c>
      <c r="I2940">
        <v>5867</v>
      </c>
      <c r="J2940">
        <v>5786</v>
      </c>
      <c r="K2940">
        <v>5064</v>
      </c>
      <c r="L2940">
        <v>4618</v>
      </c>
      <c r="M2940">
        <v>4230</v>
      </c>
      <c r="N2940">
        <v>4454</v>
      </c>
      <c r="O2940">
        <v>4932</v>
      </c>
      <c r="P2940">
        <v>5616</v>
      </c>
      <c r="Q2940">
        <v>5450</v>
      </c>
      <c r="R2940">
        <v>5315</v>
      </c>
      <c r="S2940">
        <v>5557</v>
      </c>
    </row>
    <row r="2941" spans="1:19" x14ac:dyDescent="0.25">
      <c r="A2941">
        <v>59496</v>
      </c>
      <c r="B2941" t="s">
        <v>966</v>
      </c>
      <c r="C2941" t="s">
        <v>167</v>
      </c>
      <c r="D2941" t="s">
        <v>792</v>
      </c>
      <c r="E2941">
        <v>-40.154200000000003</v>
      </c>
      <c r="F2941">
        <v>-3.1208</v>
      </c>
      <c r="G2941">
        <v>5527</v>
      </c>
      <c r="H2941">
        <v>5108</v>
      </c>
      <c r="I2941">
        <v>5110</v>
      </c>
      <c r="J2941">
        <v>4978</v>
      </c>
      <c r="K2941">
        <v>4630</v>
      </c>
      <c r="L2941">
        <v>5234</v>
      </c>
      <c r="M2941">
        <v>5415</v>
      </c>
      <c r="N2941">
        <v>5520</v>
      </c>
      <c r="O2941">
        <v>6138</v>
      </c>
      <c r="P2941">
        <v>6382</v>
      </c>
      <c r="Q2941">
        <v>6179</v>
      </c>
      <c r="R2941">
        <v>6074</v>
      </c>
      <c r="S2941">
        <v>5553</v>
      </c>
    </row>
    <row r="2942" spans="1:19" x14ac:dyDescent="0.25">
      <c r="A2942">
        <v>44070</v>
      </c>
      <c r="B2942" t="s">
        <v>3528</v>
      </c>
      <c r="C2942" t="s">
        <v>167</v>
      </c>
      <c r="D2942" t="s">
        <v>3448</v>
      </c>
      <c r="E2942">
        <v>-40.660499999999999</v>
      </c>
      <c r="F2942">
        <v>-7.4420999999999999</v>
      </c>
      <c r="G2942">
        <v>5794</v>
      </c>
      <c r="H2942">
        <v>5282</v>
      </c>
      <c r="I2942">
        <v>5353</v>
      </c>
      <c r="J2942">
        <v>5450</v>
      </c>
      <c r="K2942">
        <v>5501</v>
      </c>
      <c r="L2942">
        <v>5506</v>
      </c>
      <c r="M2942">
        <v>5540</v>
      </c>
      <c r="N2942">
        <v>5859</v>
      </c>
      <c r="O2942">
        <v>6311</v>
      </c>
      <c r="P2942">
        <v>6584</v>
      </c>
      <c r="Q2942">
        <v>6377</v>
      </c>
      <c r="R2942">
        <v>6098</v>
      </c>
      <c r="S2942">
        <v>5659</v>
      </c>
    </row>
    <row r="2943" spans="1:19" x14ac:dyDescent="0.25">
      <c r="A2943">
        <v>45214</v>
      </c>
      <c r="B2943" t="s">
        <v>3542</v>
      </c>
      <c r="C2943" t="s">
        <v>167</v>
      </c>
      <c r="D2943" t="s">
        <v>3448</v>
      </c>
      <c r="E2943">
        <v>-43.893000000000001</v>
      </c>
      <c r="F2943">
        <v>-7.1161000000000003</v>
      </c>
      <c r="G2943">
        <v>5615</v>
      </c>
      <c r="H2943">
        <v>4888</v>
      </c>
      <c r="I2943">
        <v>4970</v>
      </c>
      <c r="J2943">
        <v>5066</v>
      </c>
      <c r="K2943">
        <v>5199</v>
      </c>
      <c r="L2943">
        <v>5531</v>
      </c>
      <c r="M2943">
        <v>5773</v>
      </c>
      <c r="N2943">
        <v>6040</v>
      </c>
      <c r="O2943">
        <v>6394</v>
      </c>
      <c r="P2943">
        <v>6697</v>
      </c>
      <c r="Q2943">
        <v>6129</v>
      </c>
      <c r="R2943">
        <v>5534</v>
      </c>
      <c r="S2943">
        <v>5154</v>
      </c>
    </row>
    <row r="2944" spans="1:19" x14ac:dyDescent="0.25">
      <c r="A2944">
        <v>4678</v>
      </c>
      <c r="B2944" t="s">
        <v>3065</v>
      </c>
      <c r="C2944" t="s">
        <v>167</v>
      </c>
      <c r="D2944" t="s">
        <v>2912</v>
      </c>
      <c r="E2944">
        <v>-54.056600000000003</v>
      </c>
      <c r="F2944">
        <v>-24.558399999999999</v>
      </c>
      <c r="G2944">
        <v>5014</v>
      </c>
      <c r="H2944">
        <v>5520</v>
      </c>
      <c r="I2944">
        <v>5442</v>
      </c>
      <c r="J2944">
        <v>5542</v>
      </c>
      <c r="K2944">
        <v>5036</v>
      </c>
      <c r="L2944">
        <v>4275</v>
      </c>
      <c r="M2944">
        <v>3950</v>
      </c>
      <c r="N2944">
        <v>4147</v>
      </c>
      <c r="O2944">
        <v>5080</v>
      </c>
      <c r="P2944">
        <v>4826</v>
      </c>
      <c r="Q2944">
        <v>5159</v>
      </c>
      <c r="R2944">
        <v>5530</v>
      </c>
      <c r="S2944">
        <v>5657</v>
      </c>
    </row>
    <row r="2945" spans="1:19" x14ac:dyDescent="0.25">
      <c r="A2945">
        <v>35286</v>
      </c>
      <c r="B2945" t="s">
        <v>221</v>
      </c>
      <c r="C2945" t="s">
        <v>167</v>
      </c>
      <c r="D2945" t="s">
        <v>192</v>
      </c>
      <c r="E2945">
        <v>-35.896999999999998</v>
      </c>
      <c r="F2945">
        <v>-9.7101000000000006</v>
      </c>
      <c r="G2945">
        <v>5455</v>
      </c>
      <c r="H2945">
        <v>5780</v>
      </c>
      <c r="I2945">
        <v>5896</v>
      </c>
      <c r="J2945">
        <v>6044</v>
      </c>
      <c r="K2945">
        <v>5395</v>
      </c>
      <c r="L2945">
        <v>4720</v>
      </c>
      <c r="M2945">
        <v>4419</v>
      </c>
      <c r="N2945">
        <v>4548</v>
      </c>
      <c r="O2945">
        <v>5147</v>
      </c>
      <c r="P2945">
        <v>5667</v>
      </c>
      <c r="Q2945">
        <v>5855</v>
      </c>
      <c r="R2945">
        <v>6014</v>
      </c>
      <c r="S2945">
        <v>5972</v>
      </c>
    </row>
    <row r="2946" spans="1:19" x14ac:dyDescent="0.25">
      <c r="A2946">
        <v>10598</v>
      </c>
      <c r="B2946" t="s">
        <v>1008</v>
      </c>
      <c r="C2946" t="s">
        <v>167</v>
      </c>
      <c r="D2946" t="s">
        <v>979</v>
      </c>
      <c r="E2946">
        <v>-40.675400000000003</v>
      </c>
      <c r="F2946">
        <v>-20.412299999999998</v>
      </c>
      <c r="G2946">
        <v>4836</v>
      </c>
      <c r="H2946">
        <v>5277</v>
      </c>
      <c r="I2946">
        <v>5856</v>
      </c>
      <c r="J2946">
        <v>5203</v>
      </c>
      <c r="K2946">
        <v>4828</v>
      </c>
      <c r="L2946">
        <v>4447</v>
      </c>
      <c r="M2946">
        <v>4356</v>
      </c>
      <c r="N2946">
        <v>4337</v>
      </c>
      <c r="O2946">
        <v>4839</v>
      </c>
      <c r="P2946">
        <v>4960</v>
      </c>
      <c r="Q2946">
        <v>4646</v>
      </c>
      <c r="R2946">
        <v>4349</v>
      </c>
      <c r="S2946">
        <v>4939</v>
      </c>
    </row>
    <row r="2947" spans="1:19" x14ac:dyDescent="0.25">
      <c r="A2947">
        <v>37924</v>
      </c>
      <c r="B2947" t="s">
        <v>183</v>
      </c>
      <c r="C2947" t="s">
        <v>167</v>
      </c>
      <c r="D2947" t="s">
        <v>168</v>
      </c>
      <c r="E2947">
        <v>-72.800200000000004</v>
      </c>
      <c r="F2947">
        <v>-8.9393999999999991</v>
      </c>
      <c r="G2947">
        <v>4743</v>
      </c>
      <c r="H2947">
        <v>4483</v>
      </c>
      <c r="I2947">
        <v>4796</v>
      </c>
      <c r="J2947">
        <v>4186</v>
      </c>
      <c r="K2947">
        <v>4672</v>
      </c>
      <c r="L2947">
        <v>4537</v>
      </c>
      <c r="M2947">
        <v>4490</v>
      </c>
      <c r="N2947">
        <v>4690</v>
      </c>
      <c r="O2947">
        <v>5322</v>
      </c>
      <c r="P2947">
        <v>5397</v>
      </c>
      <c r="Q2947">
        <v>5033</v>
      </c>
      <c r="R2947">
        <v>4832</v>
      </c>
      <c r="S2947">
        <v>4473</v>
      </c>
    </row>
    <row r="2948" spans="1:19" x14ac:dyDescent="0.25">
      <c r="A2948">
        <v>3374</v>
      </c>
      <c r="B2948" t="s">
        <v>4635</v>
      </c>
      <c r="C2948" t="s">
        <v>167</v>
      </c>
      <c r="D2948" t="s">
        <v>4434</v>
      </c>
      <c r="E2948">
        <v>-52.626899999999999</v>
      </c>
      <c r="F2948">
        <v>-26.802800000000001</v>
      </c>
      <c r="G2948">
        <v>4906</v>
      </c>
      <c r="H2948">
        <v>5585</v>
      </c>
      <c r="I2948">
        <v>5492</v>
      </c>
      <c r="J2948">
        <v>5549</v>
      </c>
      <c r="K2948">
        <v>4995</v>
      </c>
      <c r="L2948">
        <v>4124</v>
      </c>
      <c r="M2948">
        <v>3665</v>
      </c>
      <c r="N2948">
        <v>3965</v>
      </c>
      <c r="O2948">
        <v>4797</v>
      </c>
      <c r="P2948">
        <v>4497</v>
      </c>
      <c r="Q2948">
        <v>5058</v>
      </c>
      <c r="R2948">
        <v>5599</v>
      </c>
      <c r="S2948">
        <v>5543</v>
      </c>
    </row>
    <row r="2949" spans="1:19" x14ac:dyDescent="0.25">
      <c r="A2949">
        <v>45299</v>
      </c>
      <c r="B2949" t="s">
        <v>2805</v>
      </c>
      <c r="C2949" t="s">
        <v>167</v>
      </c>
      <c r="D2949" t="s">
        <v>2709</v>
      </c>
      <c r="E2949">
        <v>-35.318300000000001</v>
      </c>
      <c r="F2949">
        <v>-7.0598000000000001</v>
      </c>
      <c r="G2949">
        <v>5378</v>
      </c>
      <c r="H2949">
        <v>5442</v>
      </c>
      <c r="I2949">
        <v>5602</v>
      </c>
      <c r="J2949">
        <v>5875</v>
      </c>
      <c r="K2949">
        <v>5464</v>
      </c>
      <c r="L2949">
        <v>4894</v>
      </c>
      <c r="M2949">
        <v>4526</v>
      </c>
      <c r="N2949">
        <v>4595</v>
      </c>
      <c r="O2949">
        <v>5342</v>
      </c>
      <c r="P2949">
        <v>5592</v>
      </c>
      <c r="Q2949">
        <v>5715</v>
      </c>
      <c r="R2949">
        <v>5853</v>
      </c>
      <c r="S2949">
        <v>5637</v>
      </c>
    </row>
    <row r="2950" spans="1:19" x14ac:dyDescent="0.25">
      <c r="A2950">
        <v>7293</v>
      </c>
      <c r="B2950" t="s">
        <v>1759</v>
      </c>
      <c r="C2950" t="s">
        <v>167</v>
      </c>
      <c r="D2950" t="s">
        <v>1727</v>
      </c>
      <c r="E2950">
        <v>-45.377699999999997</v>
      </c>
      <c r="F2950">
        <v>-22.3049</v>
      </c>
      <c r="G2950">
        <v>4999</v>
      </c>
      <c r="H2950">
        <v>4755</v>
      </c>
      <c r="I2950">
        <v>5257</v>
      </c>
      <c r="J2950">
        <v>4915</v>
      </c>
      <c r="K2950">
        <v>5057</v>
      </c>
      <c r="L2950">
        <v>4705</v>
      </c>
      <c r="M2950">
        <v>4657</v>
      </c>
      <c r="N2950">
        <v>4860</v>
      </c>
      <c r="O2950">
        <v>5634</v>
      </c>
      <c r="P2950">
        <v>5292</v>
      </c>
      <c r="Q2950">
        <v>5164</v>
      </c>
      <c r="R2950">
        <v>4781</v>
      </c>
      <c r="S2950">
        <v>4912</v>
      </c>
    </row>
    <row r="2951" spans="1:19" x14ac:dyDescent="0.25">
      <c r="A2951">
        <v>5556</v>
      </c>
      <c r="B2951" t="s">
        <v>3167</v>
      </c>
      <c r="C2951" t="s">
        <v>167</v>
      </c>
      <c r="D2951" t="s">
        <v>2912</v>
      </c>
      <c r="E2951">
        <v>-53.205800000000004</v>
      </c>
      <c r="F2951">
        <v>-23.616199999999999</v>
      </c>
      <c r="G2951">
        <v>5142</v>
      </c>
      <c r="H2951">
        <v>5428</v>
      </c>
      <c r="I2951">
        <v>5602</v>
      </c>
      <c r="J2951">
        <v>5619</v>
      </c>
      <c r="K2951">
        <v>5255</v>
      </c>
      <c r="L2951">
        <v>4477</v>
      </c>
      <c r="M2951">
        <v>4171</v>
      </c>
      <c r="N2951">
        <v>4371</v>
      </c>
      <c r="O2951">
        <v>5274</v>
      </c>
      <c r="P2951">
        <v>4978</v>
      </c>
      <c r="Q2951">
        <v>5298</v>
      </c>
      <c r="R2951">
        <v>5578</v>
      </c>
      <c r="S2951">
        <v>5654</v>
      </c>
    </row>
    <row r="2952" spans="1:19" x14ac:dyDescent="0.25">
      <c r="A2952">
        <v>5677</v>
      </c>
      <c r="B2952" t="s">
        <v>3181</v>
      </c>
      <c r="C2952" t="s">
        <v>167</v>
      </c>
      <c r="D2952" t="s">
        <v>2912</v>
      </c>
      <c r="E2952">
        <v>-51.793199999999999</v>
      </c>
      <c r="F2952">
        <v>-23.4848</v>
      </c>
      <c r="G2952">
        <v>5131</v>
      </c>
      <c r="H2952">
        <v>5215</v>
      </c>
      <c r="I2952">
        <v>5543</v>
      </c>
      <c r="J2952">
        <v>5506</v>
      </c>
      <c r="K2952">
        <v>5304</v>
      </c>
      <c r="L2952">
        <v>4546</v>
      </c>
      <c r="M2952">
        <v>4339</v>
      </c>
      <c r="N2952">
        <v>4528</v>
      </c>
      <c r="O2952">
        <v>5383</v>
      </c>
      <c r="P2952">
        <v>5045</v>
      </c>
      <c r="Q2952">
        <v>5215</v>
      </c>
      <c r="R2952">
        <v>5442</v>
      </c>
      <c r="S2952">
        <v>5505</v>
      </c>
    </row>
    <row r="2953" spans="1:19" x14ac:dyDescent="0.25">
      <c r="A2953">
        <v>10570</v>
      </c>
      <c r="B2953" t="s">
        <v>2055</v>
      </c>
      <c r="C2953" t="s">
        <v>167</v>
      </c>
      <c r="D2953" t="s">
        <v>1727</v>
      </c>
      <c r="E2953">
        <v>-43.414400000000001</v>
      </c>
      <c r="F2953">
        <v>-20.376999999999999</v>
      </c>
      <c r="G2953">
        <v>4755</v>
      </c>
      <c r="H2953">
        <v>4753</v>
      </c>
      <c r="I2953">
        <v>5294</v>
      </c>
      <c r="J2953">
        <v>4685</v>
      </c>
      <c r="K2953">
        <v>4686</v>
      </c>
      <c r="L2953">
        <v>4458</v>
      </c>
      <c r="M2953">
        <v>4468</v>
      </c>
      <c r="N2953">
        <v>4635</v>
      </c>
      <c r="O2953">
        <v>5386</v>
      </c>
      <c r="P2953">
        <v>5142</v>
      </c>
      <c r="Q2953">
        <v>4745</v>
      </c>
      <c r="R2953">
        <v>4217</v>
      </c>
      <c r="S2953">
        <v>4590</v>
      </c>
    </row>
    <row r="2954" spans="1:19" x14ac:dyDescent="0.25">
      <c r="A2954">
        <v>936</v>
      </c>
      <c r="B2954" t="s">
        <v>3940</v>
      </c>
      <c r="C2954" t="s">
        <v>167</v>
      </c>
      <c r="D2954" t="s">
        <v>3898</v>
      </c>
      <c r="E2954">
        <v>-51.582900000000002</v>
      </c>
      <c r="F2954">
        <v>-30.353000000000002</v>
      </c>
      <c r="G2954">
        <v>4564</v>
      </c>
      <c r="H2954">
        <v>5484</v>
      </c>
      <c r="I2954">
        <v>5355</v>
      </c>
      <c r="J2954">
        <v>5093</v>
      </c>
      <c r="K2954">
        <v>4601</v>
      </c>
      <c r="L2954">
        <v>3748</v>
      </c>
      <c r="M2954">
        <v>3323</v>
      </c>
      <c r="N2954">
        <v>3536</v>
      </c>
      <c r="O2954">
        <v>4018</v>
      </c>
      <c r="P2954">
        <v>3954</v>
      </c>
      <c r="Q2954">
        <v>4639</v>
      </c>
      <c r="R2954">
        <v>5479</v>
      </c>
      <c r="S2954">
        <v>5545</v>
      </c>
    </row>
    <row r="2955" spans="1:19" x14ac:dyDescent="0.25">
      <c r="A2955">
        <v>3048</v>
      </c>
      <c r="B2955" t="s">
        <v>4362</v>
      </c>
      <c r="C2955" t="s">
        <v>167</v>
      </c>
      <c r="D2955" t="s">
        <v>3898</v>
      </c>
      <c r="E2955">
        <v>-52.147100000000002</v>
      </c>
      <c r="F2955">
        <v>-27.357199999999999</v>
      </c>
      <c r="G2955">
        <v>4872</v>
      </c>
      <c r="H2955">
        <v>5641</v>
      </c>
      <c r="I2955">
        <v>5628</v>
      </c>
      <c r="J2955">
        <v>5496</v>
      </c>
      <c r="K2955">
        <v>4863</v>
      </c>
      <c r="L2955">
        <v>3995</v>
      </c>
      <c r="M2955">
        <v>3483</v>
      </c>
      <c r="N2955">
        <v>3872</v>
      </c>
      <c r="O2955">
        <v>4681</v>
      </c>
      <c r="P2955">
        <v>4395</v>
      </c>
      <c r="Q2955">
        <v>5033</v>
      </c>
      <c r="R2955">
        <v>5668</v>
      </c>
      <c r="S2955">
        <v>5712</v>
      </c>
    </row>
    <row r="2956" spans="1:19" x14ac:dyDescent="0.25">
      <c r="A2956">
        <v>34785</v>
      </c>
      <c r="B2956" t="s">
        <v>5425</v>
      </c>
      <c r="C2956" t="s">
        <v>167</v>
      </c>
      <c r="D2956" t="s">
        <v>5370</v>
      </c>
      <c r="E2956">
        <v>-49.655700000000003</v>
      </c>
      <c r="F2956">
        <v>-9.7942</v>
      </c>
      <c r="G2956">
        <v>5191</v>
      </c>
      <c r="H2956">
        <v>4716</v>
      </c>
      <c r="I2956">
        <v>4862</v>
      </c>
      <c r="J2956">
        <v>4780</v>
      </c>
      <c r="K2956">
        <v>4913</v>
      </c>
      <c r="L2956">
        <v>5259</v>
      </c>
      <c r="M2956">
        <v>5534</v>
      </c>
      <c r="N2956">
        <v>5788</v>
      </c>
      <c r="O2956">
        <v>6253</v>
      </c>
      <c r="P2956">
        <v>5605</v>
      </c>
      <c r="Q2956">
        <v>5071</v>
      </c>
      <c r="R2956">
        <v>4785</v>
      </c>
      <c r="S2956">
        <v>4729</v>
      </c>
    </row>
    <row r="2957" spans="1:19" x14ac:dyDescent="0.25">
      <c r="A2957">
        <v>8076</v>
      </c>
      <c r="B2957" t="s">
        <v>5057</v>
      </c>
      <c r="C2957" t="s">
        <v>167</v>
      </c>
      <c r="D2957" t="s">
        <v>4704</v>
      </c>
      <c r="E2957">
        <v>-51.182899999999997</v>
      </c>
      <c r="F2957">
        <v>-21.796399999999998</v>
      </c>
      <c r="G2957">
        <v>5354</v>
      </c>
      <c r="H2957">
        <v>5350</v>
      </c>
      <c r="I2957">
        <v>5701</v>
      </c>
      <c r="J2957">
        <v>5687</v>
      </c>
      <c r="K2957">
        <v>5521</v>
      </c>
      <c r="L2957">
        <v>4922</v>
      </c>
      <c r="M2957">
        <v>4724</v>
      </c>
      <c r="N2957">
        <v>4857</v>
      </c>
      <c r="O2957">
        <v>5720</v>
      </c>
      <c r="P2957">
        <v>5208</v>
      </c>
      <c r="Q2957">
        <v>5427</v>
      </c>
      <c r="R2957">
        <v>5526</v>
      </c>
      <c r="S2957">
        <v>5607</v>
      </c>
    </row>
    <row r="2958" spans="1:19" x14ac:dyDescent="0.25">
      <c r="A2958">
        <v>35647</v>
      </c>
      <c r="B2958" t="s">
        <v>231</v>
      </c>
      <c r="C2958" t="s">
        <v>167</v>
      </c>
      <c r="D2958" t="s">
        <v>192</v>
      </c>
      <c r="E2958">
        <v>-36.3048</v>
      </c>
      <c r="F2958">
        <v>-9.5839999999999996</v>
      </c>
      <c r="G2958">
        <v>5228</v>
      </c>
      <c r="H2958">
        <v>5606</v>
      </c>
      <c r="I2958">
        <v>5608</v>
      </c>
      <c r="J2958">
        <v>5778</v>
      </c>
      <c r="K2958">
        <v>5283</v>
      </c>
      <c r="L2958">
        <v>4487</v>
      </c>
      <c r="M2958">
        <v>4145</v>
      </c>
      <c r="N2958">
        <v>4213</v>
      </c>
      <c r="O2958">
        <v>4753</v>
      </c>
      <c r="P2958">
        <v>5458</v>
      </c>
      <c r="Q2958">
        <v>5588</v>
      </c>
      <c r="R2958">
        <v>5963</v>
      </c>
      <c r="S2958">
        <v>5857</v>
      </c>
    </row>
    <row r="2959" spans="1:19" x14ac:dyDescent="0.25">
      <c r="A2959">
        <v>6468</v>
      </c>
      <c r="B2959" t="s">
        <v>3671</v>
      </c>
      <c r="C2959" t="s">
        <v>167</v>
      </c>
      <c r="D2959" t="s">
        <v>3664</v>
      </c>
      <c r="E2959">
        <v>-42.825000000000003</v>
      </c>
      <c r="F2959">
        <v>-22.9359</v>
      </c>
      <c r="G2959">
        <v>4984</v>
      </c>
      <c r="H2959">
        <v>5546</v>
      </c>
      <c r="I2959">
        <v>6068</v>
      </c>
      <c r="J2959">
        <v>5318</v>
      </c>
      <c r="K2959">
        <v>5050</v>
      </c>
      <c r="L2959">
        <v>4435</v>
      </c>
      <c r="M2959">
        <v>4330</v>
      </c>
      <c r="N2959">
        <v>4265</v>
      </c>
      <c r="O2959">
        <v>4997</v>
      </c>
      <c r="P2959">
        <v>4757</v>
      </c>
      <c r="Q2959">
        <v>4941</v>
      </c>
      <c r="R2959">
        <v>4780</v>
      </c>
      <c r="S2959">
        <v>5324</v>
      </c>
    </row>
    <row r="2960" spans="1:19" x14ac:dyDescent="0.25">
      <c r="A2960">
        <v>14033</v>
      </c>
      <c r="B2960" t="s">
        <v>2360</v>
      </c>
      <c r="C2960" t="s">
        <v>167</v>
      </c>
      <c r="D2960" t="s">
        <v>1727</v>
      </c>
      <c r="E2960">
        <v>-42.082599999999999</v>
      </c>
      <c r="F2960">
        <v>-18.508400000000002</v>
      </c>
      <c r="G2960">
        <v>5077</v>
      </c>
      <c r="H2960">
        <v>5463</v>
      </c>
      <c r="I2960">
        <v>5946</v>
      </c>
      <c r="J2960">
        <v>5495</v>
      </c>
      <c r="K2960">
        <v>5110</v>
      </c>
      <c r="L2960">
        <v>4609</v>
      </c>
      <c r="M2960">
        <v>4515</v>
      </c>
      <c r="N2960">
        <v>4512</v>
      </c>
      <c r="O2960">
        <v>5086</v>
      </c>
      <c r="P2960">
        <v>5205</v>
      </c>
      <c r="Q2960">
        <v>5129</v>
      </c>
      <c r="R2960">
        <v>4589</v>
      </c>
      <c r="S2960">
        <v>5263</v>
      </c>
    </row>
    <row r="2961" spans="1:19" x14ac:dyDescent="0.25">
      <c r="A2961">
        <v>12414</v>
      </c>
      <c r="B2961" t="s">
        <v>1031</v>
      </c>
      <c r="C2961" t="s">
        <v>167</v>
      </c>
      <c r="D2961" t="s">
        <v>979</v>
      </c>
      <c r="E2961">
        <v>-40.545999999999999</v>
      </c>
      <c r="F2961">
        <v>-19.411799999999999</v>
      </c>
      <c r="G2961">
        <v>4894</v>
      </c>
      <c r="H2961">
        <v>5434</v>
      </c>
      <c r="I2961">
        <v>5814</v>
      </c>
      <c r="J2961">
        <v>5349</v>
      </c>
      <c r="K2961">
        <v>4927</v>
      </c>
      <c r="L2961">
        <v>4503</v>
      </c>
      <c r="M2961">
        <v>4339</v>
      </c>
      <c r="N2961">
        <v>4319</v>
      </c>
      <c r="O2961">
        <v>4775</v>
      </c>
      <c r="P2961">
        <v>4899</v>
      </c>
      <c r="Q2961">
        <v>4735</v>
      </c>
      <c r="R2961">
        <v>4509</v>
      </c>
      <c r="S2961">
        <v>5119</v>
      </c>
    </row>
    <row r="2962" spans="1:19" x14ac:dyDescent="0.25">
      <c r="A2962">
        <v>5470</v>
      </c>
      <c r="B2962" t="s">
        <v>3162</v>
      </c>
      <c r="C2962" t="s">
        <v>167</v>
      </c>
      <c r="D2962" t="s">
        <v>2912</v>
      </c>
      <c r="E2962">
        <v>-51.3142</v>
      </c>
      <c r="F2962">
        <v>-23.742999999999999</v>
      </c>
      <c r="G2962">
        <v>5086</v>
      </c>
      <c r="H2962">
        <v>5260</v>
      </c>
      <c r="I2962">
        <v>5374</v>
      </c>
      <c r="J2962">
        <v>5500</v>
      </c>
      <c r="K2962">
        <v>5299</v>
      </c>
      <c r="L2962">
        <v>4491</v>
      </c>
      <c r="M2962">
        <v>4275</v>
      </c>
      <c r="N2962">
        <v>4471</v>
      </c>
      <c r="O2962">
        <v>5380</v>
      </c>
      <c r="P2962">
        <v>4998</v>
      </c>
      <c r="Q2962">
        <v>5133</v>
      </c>
      <c r="R2962">
        <v>5416</v>
      </c>
      <c r="S2962">
        <v>5434</v>
      </c>
    </row>
    <row r="2963" spans="1:19" x14ac:dyDescent="0.25">
      <c r="A2963">
        <v>6644</v>
      </c>
      <c r="B2963" t="s">
        <v>3274</v>
      </c>
      <c r="C2963" t="s">
        <v>167</v>
      </c>
      <c r="D2963" t="s">
        <v>2912</v>
      </c>
      <c r="E2963">
        <v>-53.040700000000001</v>
      </c>
      <c r="F2963">
        <v>-22.734000000000002</v>
      </c>
      <c r="G2963">
        <v>5256</v>
      </c>
      <c r="H2963">
        <v>5456</v>
      </c>
      <c r="I2963">
        <v>5771</v>
      </c>
      <c r="J2963">
        <v>5749</v>
      </c>
      <c r="K2963">
        <v>5399</v>
      </c>
      <c r="L2963">
        <v>4628</v>
      </c>
      <c r="M2963">
        <v>4382</v>
      </c>
      <c r="N2963">
        <v>4535</v>
      </c>
      <c r="O2963">
        <v>5324</v>
      </c>
      <c r="P2963">
        <v>5124</v>
      </c>
      <c r="Q2963">
        <v>5335</v>
      </c>
      <c r="R2963">
        <v>5626</v>
      </c>
      <c r="S2963">
        <v>5737</v>
      </c>
    </row>
    <row r="2964" spans="1:19" x14ac:dyDescent="0.25">
      <c r="A2964">
        <v>7407</v>
      </c>
      <c r="B2964" t="s">
        <v>5002</v>
      </c>
      <c r="C2964" t="s">
        <v>167</v>
      </c>
      <c r="D2964" t="s">
        <v>4704</v>
      </c>
      <c r="E2964">
        <v>-49.950499999999998</v>
      </c>
      <c r="F2964">
        <v>-22.217600000000001</v>
      </c>
      <c r="G2964">
        <v>5247</v>
      </c>
      <c r="H2964">
        <v>5147</v>
      </c>
      <c r="I2964">
        <v>5604</v>
      </c>
      <c r="J2964">
        <v>5472</v>
      </c>
      <c r="K2964">
        <v>5455</v>
      </c>
      <c r="L2964">
        <v>4750</v>
      </c>
      <c r="M2964">
        <v>4585</v>
      </c>
      <c r="N2964">
        <v>4829</v>
      </c>
      <c r="O2964">
        <v>5677</v>
      </c>
      <c r="P2964">
        <v>5195</v>
      </c>
      <c r="Q2964">
        <v>5396</v>
      </c>
      <c r="R2964">
        <v>5424</v>
      </c>
      <c r="S2964">
        <v>5428</v>
      </c>
    </row>
    <row r="2965" spans="1:19" x14ac:dyDescent="0.25">
      <c r="A2965">
        <v>5153</v>
      </c>
      <c r="B2965" t="s">
        <v>3122</v>
      </c>
      <c r="C2965" t="s">
        <v>167</v>
      </c>
      <c r="D2965" t="s">
        <v>2912</v>
      </c>
      <c r="E2965">
        <v>-53.143700000000003</v>
      </c>
      <c r="F2965">
        <v>-24.009399999999999</v>
      </c>
      <c r="G2965">
        <v>5117</v>
      </c>
      <c r="H2965">
        <v>5444</v>
      </c>
      <c r="I2965">
        <v>5550</v>
      </c>
      <c r="J2965">
        <v>5635</v>
      </c>
      <c r="K2965">
        <v>5225</v>
      </c>
      <c r="L2965">
        <v>4461</v>
      </c>
      <c r="M2965">
        <v>4116</v>
      </c>
      <c r="N2965">
        <v>4292</v>
      </c>
      <c r="O2965">
        <v>5215</v>
      </c>
      <c r="P2965">
        <v>4953</v>
      </c>
      <c r="Q2965">
        <v>5274</v>
      </c>
      <c r="R2965">
        <v>5578</v>
      </c>
      <c r="S2965">
        <v>5657</v>
      </c>
    </row>
    <row r="2966" spans="1:19" x14ac:dyDescent="0.25">
      <c r="A2966">
        <v>5781</v>
      </c>
      <c r="B2966" t="s">
        <v>3196</v>
      </c>
      <c r="C2966" t="s">
        <v>167</v>
      </c>
      <c r="D2966" t="s">
        <v>2912</v>
      </c>
      <c r="E2966">
        <v>-51.933700000000002</v>
      </c>
      <c r="F2966">
        <v>-23.420999999999999</v>
      </c>
      <c r="G2966">
        <v>5130</v>
      </c>
      <c r="H2966">
        <v>5263</v>
      </c>
      <c r="I2966">
        <v>5529</v>
      </c>
      <c r="J2966">
        <v>5452</v>
      </c>
      <c r="K2966">
        <v>5258</v>
      </c>
      <c r="L2966">
        <v>4558</v>
      </c>
      <c r="M2966">
        <v>4373</v>
      </c>
      <c r="N2966">
        <v>4531</v>
      </c>
      <c r="O2966">
        <v>5360</v>
      </c>
      <c r="P2966">
        <v>5066</v>
      </c>
      <c r="Q2966">
        <v>5197</v>
      </c>
      <c r="R2966">
        <v>5429</v>
      </c>
      <c r="S2966">
        <v>5536</v>
      </c>
    </row>
    <row r="2967" spans="1:19" x14ac:dyDescent="0.25">
      <c r="A2967">
        <v>10496</v>
      </c>
      <c r="B2967" t="s">
        <v>5250</v>
      </c>
      <c r="C2967" t="s">
        <v>167</v>
      </c>
      <c r="D2967" t="s">
        <v>4704</v>
      </c>
      <c r="E2967">
        <v>-50.822899999999997</v>
      </c>
      <c r="F2967">
        <v>-20.440999999999999</v>
      </c>
      <c r="G2967">
        <v>5416</v>
      </c>
      <c r="H2967">
        <v>5291</v>
      </c>
      <c r="I2967">
        <v>5701</v>
      </c>
      <c r="J2967">
        <v>5531</v>
      </c>
      <c r="K2967">
        <v>5496</v>
      </c>
      <c r="L2967">
        <v>5079</v>
      </c>
      <c r="M2967">
        <v>4893</v>
      </c>
      <c r="N2967">
        <v>5081</v>
      </c>
      <c r="O2967">
        <v>5880</v>
      </c>
      <c r="P2967">
        <v>5386</v>
      </c>
      <c r="Q2967">
        <v>5552</v>
      </c>
      <c r="R2967">
        <v>5488</v>
      </c>
      <c r="S2967">
        <v>5619</v>
      </c>
    </row>
    <row r="2968" spans="1:19" x14ac:dyDescent="0.25">
      <c r="A2968">
        <v>11104</v>
      </c>
      <c r="B2968" t="s">
        <v>2105</v>
      </c>
      <c r="C2968" t="s">
        <v>167</v>
      </c>
      <c r="D2968" t="s">
        <v>1727</v>
      </c>
      <c r="E2968">
        <v>-44.188699999999997</v>
      </c>
      <c r="F2968">
        <v>-20.058599999999998</v>
      </c>
      <c r="G2968">
        <v>5347</v>
      </c>
      <c r="H2968">
        <v>5307</v>
      </c>
      <c r="I2968">
        <v>5647</v>
      </c>
      <c r="J2968">
        <v>5277</v>
      </c>
      <c r="K2968">
        <v>5353</v>
      </c>
      <c r="L2968">
        <v>5047</v>
      </c>
      <c r="M2968">
        <v>5045</v>
      </c>
      <c r="N2968">
        <v>5257</v>
      </c>
      <c r="O2968">
        <v>6017</v>
      </c>
      <c r="P2968">
        <v>5827</v>
      </c>
      <c r="Q2968">
        <v>5444</v>
      </c>
      <c r="R2968">
        <v>4876</v>
      </c>
      <c r="S2968">
        <v>5073</v>
      </c>
    </row>
    <row r="2969" spans="1:19" x14ac:dyDescent="0.25">
      <c r="A2969">
        <v>3585</v>
      </c>
      <c r="B2969" t="s">
        <v>2913</v>
      </c>
      <c r="C2969" t="s">
        <v>167</v>
      </c>
      <c r="D2969" t="s">
        <v>2912</v>
      </c>
      <c r="E2969">
        <v>-52.550199999999997</v>
      </c>
      <c r="F2969">
        <v>-26.351500000000001</v>
      </c>
      <c r="G2969">
        <v>4911</v>
      </c>
      <c r="H2969">
        <v>5466</v>
      </c>
      <c r="I2969">
        <v>5373</v>
      </c>
      <c r="J2969">
        <v>5415</v>
      </c>
      <c r="K2969">
        <v>4967</v>
      </c>
      <c r="L2969">
        <v>4217</v>
      </c>
      <c r="M2969">
        <v>3792</v>
      </c>
      <c r="N2969">
        <v>4112</v>
      </c>
      <c r="O2969">
        <v>4998</v>
      </c>
      <c r="P2969">
        <v>4591</v>
      </c>
      <c r="Q2969">
        <v>5045</v>
      </c>
      <c r="R2969">
        <v>5505</v>
      </c>
      <c r="S2969">
        <v>5451</v>
      </c>
    </row>
    <row r="2970" spans="1:19" x14ac:dyDescent="0.25">
      <c r="A2970">
        <v>4827</v>
      </c>
      <c r="B2970" t="s">
        <v>3081</v>
      </c>
      <c r="C2970" t="s">
        <v>167</v>
      </c>
      <c r="D2970" t="s">
        <v>2912</v>
      </c>
      <c r="E2970">
        <v>-53.829099999999997</v>
      </c>
      <c r="F2970">
        <v>-24.420400000000001</v>
      </c>
      <c r="G2970">
        <v>5052</v>
      </c>
      <c r="H2970">
        <v>5477</v>
      </c>
      <c r="I2970">
        <v>5395</v>
      </c>
      <c r="J2970">
        <v>5539</v>
      </c>
      <c r="K2970">
        <v>5141</v>
      </c>
      <c r="L2970">
        <v>4349</v>
      </c>
      <c r="M2970">
        <v>4024</v>
      </c>
      <c r="N2970">
        <v>4192</v>
      </c>
      <c r="O2970">
        <v>5133</v>
      </c>
      <c r="P2970">
        <v>4913</v>
      </c>
      <c r="Q2970">
        <v>5204</v>
      </c>
      <c r="R2970">
        <v>5559</v>
      </c>
      <c r="S2970">
        <v>5696</v>
      </c>
    </row>
    <row r="2971" spans="1:19" x14ac:dyDescent="0.25">
      <c r="A2971">
        <v>8329</v>
      </c>
      <c r="B2971" t="s">
        <v>1843</v>
      </c>
      <c r="C2971" t="s">
        <v>167</v>
      </c>
      <c r="D2971" t="s">
        <v>1727</v>
      </c>
      <c r="E2971">
        <v>-42.954999999999998</v>
      </c>
      <c r="F2971">
        <v>-21.698399999999999</v>
      </c>
      <c r="G2971">
        <v>4838</v>
      </c>
      <c r="H2971">
        <v>5189</v>
      </c>
      <c r="I2971">
        <v>5709</v>
      </c>
      <c r="J2971">
        <v>5129</v>
      </c>
      <c r="K2971">
        <v>4821</v>
      </c>
      <c r="L2971">
        <v>4359</v>
      </c>
      <c r="M2971">
        <v>4217</v>
      </c>
      <c r="N2971">
        <v>4391</v>
      </c>
      <c r="O2971">
        <v>5028</v>
      </c>
      <c r="P2971">
        <v>4955</v>
      </c>
      <c r="Q2971">
        <v>4843</v>
      </c>
      <c r="R2971">
        <v>4417</v>
      </c>
      <c r="S2971">
        <v>5005</v>
      </c>
    </row>
    <row r="2972" spans="1:19" x14ac:dyDescent="0.25">
      <c r="A2972">
        <v>63961</v>
      </c>
      <c r="B2972" t="s">
        <v>2669</v>
      </c>
      <c r="C2972" t="s">
        <v>167</v>
      </c>
      <c r="D2972" t="s">
        <v>2567</v>
      </c>
      <c r="E2972">
        <v>-48.331000000000003</v>
      </c>
      <c r="F2972">
        <v>-1.3647</v>
      </c>
      <c r="G2972">
        <v>4733</v>
      </c>
      <c r="H2972">
        <v>4253</v>
      </c>
      <c r="I2972">
        <v>4257</v>
      </c>
      <c r="J2972">
        <v>4270</v>
      </c>
      <c r="K2972">
        <v>4329</v>
      </c>
      <c r="L2972">
        <v>4638</v>
      </c>
      <c r="M2972">
        <v>4994</v>
      </c>
      <c r="N2972">
        <v>5091</v>
      </c>
      <c r="O2972">
        <v>5255</v>
      </c>
      <c r="P2972">
        <v>5293</v>
      </c>
      <c r="Q2972">
        <v>5040</v>
      </c>
      <c r="R2972">
        <v>4882</v>
      </c>
      <c r="S2972">
        <v>4490</v>
      </c>
    </row>
    <row r="2973" spans="1:19" x14ac:dyDescent="0.25">
      <c r="A2973">
        <v>46440</v>
      </c>
      <c r="B2973" t="s">
        <v>2846</v>
      </c>
      <c r="C2973" t="s">
        <v>167</v>
      </c>
      <c r="D2973" t="s">
        <v>2709</v>
      </c>
      <c r="E2973">
        <v>-38.348599999999998</v>
      </c>
      <c r="F2973">
        <v>-6.8457999999999997</v>
      </c>
      <c r="G2973">
        <v>6054</v>
      </c>
      <c r="H2973">
        <v>5906</v>
      </c>
      <c r="I2973">
        <v>5991</v>
      </c>
      <c r="J2973">
        <v>6186</v>
      </c>
      <c r="K2973">
        <v>5984</v>
      </c>
      <c r="L2973">
        <v>5565</v>
      </c>
      <c r="M2973">
        <v>5361</v>
      </c>
      <c r="N2973">
        <v>5609</v>
      </c>
      <c r="O2973">
        <v>6278</v>
      </c>
      <c r="P2973">
        <v>6559</v>
      </c>
      <c r="Q2973">
        <v>6542</v>
      </c>
      <c r="R2973">
        <v>6536</v>
      </c>
      <c r="S2973">
        <v>6134</v>
      </c>
    </row>
    <row r="2974" spans="1:19" x14ac:dyDescent="0.25">
      <c r="A2974">
        <v>11842</v>
      </c>
      <c r="B2974" t="s">
        <v>2192</v>
      </c>
      <c r="C2974" t="s">
        <v>167</v>
      </c>
      <c r="D2974" t="s">
        <v>1727</v>
      </c>
      <c r="E2974">
        <v>-42.7331</v>
      </c>
      <c r="F2974">
        <v>-19.710100000000001</v>
      </c>
      <c r="G2974">
        <v>4932</v>
      </c>
      <c r="H2974">
        <v>5146</v>
      </c>
      <c r="I2974">
        <v>5697</v>
      </c>
      <c r="J2974">
        <v>5071</v>
      </c>
      <c r="K2974">
        <v>5034</v>
      </c>
      <c r="L2974">
        <v>4513</v>
      </c>
      <c r="M2974">
        <v>4463</v>
      </c>
      <c r="N2974">
        <v>4659</v>
      </c>
      <c r="O2974">
        <v>5196</v>
      </c>
      <c r="P2974">
        <v>5132</v>
      </c>
      <c r="Q2974">
        <v>4930</v>
      </c>
      <c r="R2974">
        <v>4384</v>
      </c>
      <c r="S2974">
        <v>4957</v>
      </c>
    </row>
    <row r="2975" spans="1:19" x14ac:dyDescent="0.25">
      <c r="A2975">
        <v>3739</v>
      </c>
      <c r="B2975" t="s">
        <v>2930</v>
      </c>
      <c r="C2975" t="s">
        <v>167</v>
      </c>
      <c r="D2975" t="s">
        <v>2912</v>
      </c>
      <c r="E2975">
        <v>-53.027200000000001</v>
      </c>
      <c r="F2975">
        <v>-26.1477</v>
      </c>
      <c r="G2975">
        <v>4949</v>
      </c>
      <c r="H2975">
        <v>5495</v>
      </c>
      <c r="I2975">
        <v>5392</v>
      </c>
      <c r="J2975">
        <v>5487</v>
      </c>
      <c r="K2975">
        <v>4983</v>
      </c>
      <c r="L2975">
        <v>4227</v>
      </c>
      <c r="M2975">
        <v>3808</v>
      </c>
      <c r="N2975">
        <v>4134</v>
      </c>
      <c r="O2975">
        <v>5041</v>
      </c>
      <c r="P2975">
        <v>4678</v>
      </c>
      <c r="Q2975">
        <v>5117</v>
      </c>
      <c r="R2975">
        <v>5507</v>
      </c>
      <c r="S2975">
        <v>5513</v>
      </c>
    </row>
    <row r="2976" spans="1:19" x14ac:dyDescent="0.25">
      <c r="A2976">
        <v>7144</v>
      </c>
      <c r="B2976" t="s">
        <v>1752</v>
      </c>
      <c r="C2976" t="s">
        <v>167</v>
      </c>
      <c r="D2976" t="s">
        <v>1727</v>
      </c>
      <c r="E2976">
        <v>-45.164900000000003</v>
      </c>
      <c r="F2976">
        <v>-22.447500000000002</v>
      </c>
      <c r="G2976">
        <v>4879</v>
      </c>
      <c r="H2976">
        <v>4532</v>
      </c>
      <c r="I2976">
        <v>5135</v>
      </c>
      <c r="J2976">
        <v>4743</v>
      </c>
      <c r="K2976">
        <v>4919</v>
      </c>
      <c r="L2976">
        <v>4618</v>
      </c>
      <c r="M2976">
        <v>4539</v>
      </c>
      <c r="N2976">
        <v>4751</v>
      </c>
      <c r="O2976">
        <v>5587</v>
      </c>
      <c r="P2976">
        <v>5264</v>
      </c>
      <c r="Q2976">
        <v>5064</v>
      </c>
      <c r="R2976">
        <v>4594</v>
      </c>
      <c r="S2976">
        <v>4800</v>
      </c>
    </row>
    <row r="2977" spans="1:19" x14ac:dyDescent="0.25">
      <c r="A2977">
        <v>1725</v>
      </c>
      <c r="B2977" t="s">
        <v>4090</v>
      </c>
      <c r="C2977" t="s">
        <v>167</v>
      </c>
      <c r="D2977" t="s">
        <v>3898</v>
      </c>
      <c r="E2977">
        <v>-52.0976</v>
      </c>
      <c r="F2977">
        <v>-29.329799999999999</v>
      </c>
      <c r="G2977">
        <v>4588</v>
      </c>
      <c r="H2977">
        <v>5359</v>
      </c>
      <c r="I2977">
        <v>5472</v>
      </c>
      <c r="J2977">
        <v>5138</v>
      </c>
      <c r="K2977">
        <v>4620</v>
      </c>
      <c r="L2977">
        <v>3768</v>
      </c>
      <c r="M2977">
        <v>3300</v>
      </c>
      <c r="N2977">
        <v>3604</v>
      </c>
      <c r="O2977">
        <v>4234</v>
      </c>
      <c r="P2977">
        <v>3986</v>
      </c>
      <c r="Q2977">
        <v>4601</v>
      </c>
      <c r="R2977">
        <v>5454</v>
      </c>
      <c r="S2977">
        <v>5520</v>
      </c>
    </row>
    <row r="2978" spans="1:19" x14ac:dyDescent="0.25">
      <c r="A2978">
        <v>4353</v>
      </c>
      <c r="B2978" t="s">
        <v>3037</v>
      </c>
      <c r="C2978" t="s">
        <v>167</v>
      </c>
      <c r="D2978" t="s">
        <v>2912</v>
      </c>
      <c r="E2978">
        <v>-52.250100000000003</v>
      </c>
      <c r="F2978">
        <v>-25.112500000000001</v>
      </c>
      <c r="G2978">
        <v>5013</v>
      </c>
      <c r="H2978">
        <v>5424</v>
      </c>
      <c r="I2978">
        <v>5362</v>
      </c>
      <c r="J2978">
        <v>5517</v>
      </c>
      <c r="K2978">
        <v>5163</v>
      </c>
      <c r="L2978">
        <v>4317</v>
      </c>
      <c r="M2978">
        <v>3999</v>
      </c>
      <c r="N2978">
        <v>4255</v>
      </c>
      <c r="O2978">
        <v>5206</v>
      </c>
      <c r="P2978">
        <v>4818</v>
      </c>
      <c r="Q2978">
        <v>5142</v>
      </c>
      <c r="R2978">
        <v>5500</v>
      </c>
      <c r="S2978">
        <v>5455</v>
      </c>
    </row>
    <row r="2979" spans="1:19" x14ac:dyDescent="0.25">
      <c r="A2979">
        <v>12551</v>
      </c>
      <c r="B2979" t="s">
        <v>2247</v>
      </c>
      <c r="C2979" t="s">
        <v>167</v>
      </c>
      <c r="D2979" t="s">
        <v>1727</v>
      </c>
      <c r="E2979">
        <v>-45.238399999999999</v>
      </c>
      <c r="F2979">
        <v>-19.321100000000001</v>
      </c>
      <c r="G2979">
        <v>5538</v>
      </c>
      <c r="H2979">
        <v>5344</v>
      </c>
      <c r="I2979">
        <v>5850</v>
      </c>
      <c r="J2979">
        <v>5362</v>
      </c>
      <c r="K2979">
        <v>5617</v>
      </c>
      <c r="L2979">
        <v>5396</v>
      </c>
      <c r="M2979">
        <v>5331</v>
      </c>
      <c r="N2979">
        <v>5573</v>
      </c>
      <c r="O2979">
        <v>6268</v>
      </c>
      <c r="P2979">
        <v>5989</v>
      </c>
      <c r="Q2979">
        <v>5539</v>
      </c>
      <c r="R2979">
        <v>5028</v>
      </c>
      <c r="S2979">
        <v>5155</v>
      </c>
    </row>
    <row r="2980" spans="1:19" x14ac:dyDescent="0.25">
      <c r="A2980">
        <v>59185</v>
      </c>
      <c r="B2980" t="s">
        <v>963</v>
      </c>
      <c r="C2980" t="s">
        <v>167</v>
      </c>
      <c r="D2980" t="s">
        <v>792</v>
      </c>
      <c r="E2980">
        <v>-40.695</v>
      </c>
      <c r="F2980">
        <v>-3.2233999999999998</v>
      </c>
      <c r="G2980">
        <v>5535</v>
      </c>
      <c r="H2980">
        <v>4980</v>
      </c>
      <c r="I2980">
        <v>4965</v>
      </c>
      <c r="J2980">
        <v>5009</v>
      </c>
      <c r="K2980">
        <v>4830</v>
      </c>
      <c r="L2980">
        <v>5280</v>
      </c>
      <c r="M2980">
        <v>5416</v>
      </c>
      <c r="N2980">
        <v>5521</v>
      </c>
      <c r="O2980">
        <v>6152</v>
      </c>
      <c r="P2980">
        <v>6547</v>
      </c>
      <c r="Q2980">
        <v>6389</v>
      </c>
      <c r="R2980">
        <v>6031</v>
      </c>
      <c r="S2980">
        <v>5304</v>
      </c>
    </row>
    <row r="2981" spans="1:19" x14ac:dyDescent="0.25">
      <c r="A2981">
        <v>7563</v>
      </c>
      <c r="B2981" t="s">
        <v>5013</v>
      </c>
      <c r="C2981" t="s">
        <v>167</v>
      </c>
      <c r="D2981" t="s">
        <v>4704</v>
      </c>
      <c r="E2981">
        <v>-51.171399999999998</v>
      </c>
      <c r="F2981">
        <v>-22.146599999999999</v>
      </c>
      <c r="G2981">
        <v>5346</v>
      </c>
      <c r="H2981">
        <v>5384</v>
      </c>
      <c r="I2981">
        <v>5669</v>
      </c>
      <c r="J2981">
        <v>5678</v>
      </c>
      <c r="K2981">
        <v>5521</v>
      </c>
      <c r="L2981">
        <v>4866</v>
      </c>
      <c r="M2981">
        <v>4684</v>
      </c>
      <c r="N2981">
        <v>4830</v>
      </c>
      <c r="O2981">
        <v>5702</v>
      </c>
      <c r="P2981">
        <v>5198</v>
      </c>
      <c r="Q2981">
        <v>5427</v>
      </c>
      <c r="R2981">
        <v>5546</v>
      </c>
      <c r="S2981">
        <v>5642</v>
      </c>
    </row>
    <row r="2982" spans="1:19" x14ac:dyDescent="0.25">
      <c r="A2982">
        <v>49135</v>
      </c>
      <c r="B2982" t="s">
        <v>3814</v>
      </c>
      <c r="C2982" t="s">
        <v>167</v>
      </c>
      <c r="D2982" t="s">
        <v>3752</v>
      </c>
      <c r="E2982">
        <v>-37.908299999999997</v>
      </c>
      <c r="F2982">
        <v>-6.0831999999999997</v>
      </c>
      <c r="G2982">
        <v>5999</v>
      </c>
      <c r="H2982">
        <v>5853</v>
      </c>
      <c r="I2982">
        <v>5866</v>
      </c>
      <c r="J2982">
        <v>6022</v>
      </c>
      <c r="K2982">
        <v>5897</v>
      </c>
      <c r="L2982">
        <v>5552</v>
      </c>
      <c r="M2982">
        <v>5331</v>
      </c>
      <c r="N2982">
        <v>5688</v>
      </c>
      <c r="O2982">
        <v>6304</v>
      </c>
      <c r="P2982">
        <v>6558</v>
      </c>
      <c r="Q2982">
        <v>6556</v>
      </c>
      <c r="R2982">
        <v>6460</v>
      </c>
      <c r="S2982">
        <v>5906</v>
      </c>
    </row>
    <row r="2983" spans="1:19" x14ac:dyDescent="0.25">
      <c r="A2983">
        <v>10766</v>
      </c>
      <c r="B2983" t="s">
        <v>2082</v>
      </c>
      <c r="C2983" t="s">
        <v>167</v>
      </c>
      <c r="D2983" t="s">
        <v>1727</v>
      </c>
      <c r="E2983">
        <v>-41.878900000000002</v>
      </c>
      <c r="F2983">
        <v>-20.254999999999999</v>
      </c>
      <c r="G2983">
        <v>4833</v>
      </c>
      <c r="H2983">
        <v>5084</v>
      </c>
      <c r="I2983">
        <v>5589</v>
      </c>
      <c r="J2983">
        <v>4989</v>
      </c>
      <c r="K2983">
        <v>4924</v>
      </c>
      <c r="L2983">
        <v>4489</v>
      </c>
      <c r="M2983">
        <v>4414</v>
      </c>
      <c r="N2983">
        <v>4530</v>
      </c>
      <c r="O2983">
        <v>5116</v>
      </c>
      <c r="P2983">
        <v>4997</v>
      </c>
      <c r="Q2983">
        <v>4707</v>
      </c>
      <c r="R2983">
        <v>4335</v>
      </c>
      <c r="S2983">
        <v>4818</v>
      </c>
    </row>
    <row r="2984" spans="1:19" x14ac:dyDescent="0.25">
      <c r="A2984">
        <v>31895</v>
      </c>
      <c r="B2984" t="s">
        <v>5332</v>
      </c>
      <c r="C2984" t="s">
        <v>167</v>
      </c>
      <c r="D2984" t="s">
        <v>5304</v>
      </c>
      <c r="E2984">
        <v>-37.086500000000001</v>
      </c>
      <c r="F2984">
        <v>-10.7425</v>
      </c>
      <c r="G2984">
        <v>5431</v>
      </c>
      <c r="H2984">
        <v>5923</v>
      </c>
      <c r="I2984">
        <v>5963</v>
      </c>
      <c r="J2984">
        <v>6069</v>
      </c>
      <c r="K2984">
        <v>5338</v>
      </c>
      <c r="L2984">
        <v>4685</v>
      </c>
      <c r="M2984">
        <v>4471</v>
      </c>
      <c r="N2984">
        <v>4483</v>
      </c>
      <c r="O2984">
        <v>4993</v>
      </c>
      <c r="P2984">
        <v>5568</v>
      </c>
      <c r="Q2984">
        <v>5723</v>
      </c>
      <c r="R2984">
        <v>6019</v>
      </c>
      <c r="S2984">
        <v>5935</v>
      </c>
    </row>
    <row r="2985" spans="1:19" x14ac:dyDescent="0.25">
      <c r="A2985">
        <v>5467</v>
      </c>
      <c r="B2985" t="s">
        <v>3160</v>
      </c>
      <c r="C2985" t="s">
        <v>167</v>
      </c>
      <c r="D2985" t="s">
        <v>2912</v>
      </c>
      <c r="E2985">
        <v>-51.640799999999999</v>
      </c>
      <c r="F2985">
        <v>-23.706199999999999</v>
      </c>
      <c r="G2985">
        <v>5084</v>
      </c>
      <c r="H2985">
        <v>5198</v>
      </c>
      <c r="I2985">
        <v>5444</v>
      </c>
      <c r="J2985">
        <v>5448</v>
      </c>
      <c r="K2985">
        <v>5260</v>
      </c>
      <c r="L2985">
        <v>4476</v>
      </c>
      <c r="M2985">
        <v>4273</v>
      </c>
      <c r="N2985">
        <v>4477</v>
      </c>
      <c r="O2985">
        <v>5394</v>
      </c>
      <c r="P2985">
        <v>5015</v>
      </c>
      <c r="Q2985">
        <v>5170</v>
      </c>
      <c r="R2985">
        <v>5401</v>
      </c>
      <c r="S2985">
        <v>5451</v>
      </c>
    </row>
    <row r="2986" spans="1:19" x14ac:dyDescent="0.25">
      <c r="A2986">
        <v>14871</v>
      </c>
      <c r="B2986" t="s">
        <v>1090</v>
      </c>
      <c r="C2986" t="s">
        <v>167</v>
      </c>
      <c r="D2986" t="s">
        <v>1058</v>
      </c>
      <c r="E2986">
        <v>-48.643500000000003</v>
      </c>
      <c r="F2986">
        <v>-17.9788</v>
      </c>
      <c r="G2986">
        <v>5490</v>
      </c>
      <c r="H2986">
        <v>5125</v>
      </c>
      <c r="I2986">
        <v>5571</v>
      </c>
      <c r="J2986">
        <v>5333</v>
      </c>
      <c r="K2986">
        <v>5660</v>
      </c>
      <c r="L2986">
        <v>5564</v>
      </c>
      <c r="M2986">
        <v>5360</v>
      </c>
      <c r="N2986">
        <v>5546</v>
      </c>
      <c r="O2986">
        <v>6206</v>
      </c>
      <c r="P2986">
        <v>5748</v>
      </c>
      <c r="Q2986">
        <v>5466</v>
      </c>
      <c r="R2986">
        <v>5168</v>
      </c>
      <c r="S2986">
        <v>5130</v>
      </c>
    </row>
    <row r="2987" spans="1:19" x14ac:dyDescent="0.25">
      <c r="A2987">
        <v>19758</v>
      </c>
      <c r="B2987" t="s">
        <v>401</v>
      </c>
      <c r="C2987" t="s">
        <v>167</v>
      </c>
      <c r="D2987" t="s">
        <v>375</v>
      </c>
      <c r="E2987">
        <v>-39.302100000000003</v>
      </c>
      <c r="F2987">
        <v>-15.5648</v>
      </c>
      <c r="G2987">
        <v>4913</v>
      </c>
      <c r="H2987">
        <v>5389</v>
      </c>
      <c r="I2987">
        <v>5677</v>
      </c>
      <c r="J2987">
        <v>5512</v>
      </c>
      <c r="K2987">
        <v>4884</v>
      </c>
      <c r="L2987">
        <v>4329</v>
      </c>
      <c r="M2987">
        <v>4001</v>
      </c>
      <c r="N2987">
        <v>4244</v>
      </c>
      <c r="O2987">
        <v>4723</v>
      </c>
      <c r="P2987">
        <v>5038</v>
      </c>
      <c r="Q2987">
        <v>4927</v>
      </c>
      <c r="R2987">
        <v>4824</v>
      </c>
      <c r="S2987">
        <v>5406</v>
      </c>
    </row>
    <row r="2988" spans="1:19" x14ac:dyDescent="0.25">
      <c r="A2988">
        <v>58262</v>
      </c>
      <c r="B2988" t="s">
        <v>954</v>
      </c>
      <c r="C2988" t="s">
        <v>167</v>
      </c>
      <c r="D2988" t="s">
        <v>792</v>
      </c>
      <c r="E2988">
        <v>-40.342599999999997</v>
      </c>
      <c r="F2988">
        <v>-3.524</v>
      </c>
      <c r="G2988">
        <v>5518</v>
      </c>
      <c r="H2988">
        <v>4824</v>
      </c>
      <c r="I2988">
        <v>5138</v>
      </c>
      <c r="J2988">
        <v>5192</v>
      </c>
      <c r="K2988">
        <v>4916</v>
      </c>
      <c r="L2988">
        <v>5300</v>
      </c>
      <c r="M2988">
        <v>5221</v>
      </c>
      <c r="N2988">
        <v>5476</v>
      </c>
      <c r="O2988">
        <v>6152</v>
      </c>
      <c r="P2988">
        <v>6484</v>
      </c>
      <c r="Q2988">
        <v>6325</v>
      </c>
      <c r="R2988">
        <v>5939</v>
      </c>
      <c r="S2988">
        <v>5253</v>
      </c>
    </row>
    <row r="2989" spans="1:19" x14ac:dyDescent="0.25">
      <c r="A2989">
        <v>43672</v>
      </c>
      <c r="B2989" t="s">
        <v>3523</v>
      </c>
      <c r="C2989" t="s">
        <v>167</v>
      </c>
      <c r="D2989" t="s">
        <v>3448</v>
      </c>
      <c r="E2989">
        <v>-41.110700000000001</v>
      </c>
      <c r="F2989">
        <v>-7.4751000000000003</v>
      </c>
      <c r="G2989">
        <v>5849</v>
      </c>
      <c r="H2989">
        <v>5396</v>
      </c>
      <c r="I2989">
        <v>5474</v>
      </c>
      <c r="J2989">
        <v>5669</v>
      </c>
      <c r="K2989">
        <v>5479</v>
      </c>
      <c r="L2989">
        <v>5469</v>
      </c>
      <c r="M2989">
        <v>5509</v>
      </c>
      <c r="N2989">
        <v>5835</v>
      </c>
      <c r="O2989">
        <v>6473</v>
      </c>
      <c r="P2989">
        <v>6707</v>
      </c>
      <c r="Q2989">
        <v>6410</v>
      </c>
      <c r="R2989">
        <v>6085</v>
      </c>
      <c r="S2989">
        <v>5688</v>
      </c>
    </row>
    <row r="2990" spans="1:19" x14ac:dyDescent="0.25">
      <c r="A2990">
        <v>44903</v>
      </c>
      <c r="B2990" t="s">
        <v>2781</v>
      </c>
      <c r="C2990" t="s">
        <v>167</v>
      </c>
      <c r="D2990" t="s">
        <v>2709</v>
      </c>
      <c r="E2990">
        <v>-35.7851</v>
      </c>
      <c r="F2990">
        <v>-7.1904000000000003</v>
      </c>
      <c r="G2990">
        <v>5219</v>
      </c>
      <c r="H2990">
        <v>5191</v>
      </c>
      <c r="I2990">
        <v>5463</v>
      </c>
      <c r="J2990">
        <v>5709</v>
      </c>
      <c r="K2990">
        <v>5350</v>
      </c>
      <c r="L2990">
        <v>4870</v>
      </c>
      <c r="M2990">
        <v>4322</v>
      </c>
      <c r="N2990">
        <v>4411</v>
      </c>
      <c r="O2990">
        <v>5083</v>
      </c>
      <c r="P2990">
        <v>5479</v>
      </c>
      <c r="Q2990">
        <v>5572</v>
      </c>
      <c r="R2990">
        <v>5700</v>
      </c>
      <c r="S2990">
        <v>5475</v>
      </c>
    </row>
    <row r="2991" spans="1:19" x14ac:dyDescent="0.25">
      <c r="A2991">
        <v>3515</v>
      </c>
      <c r="B2991" t="s">
        <v>2781</v>
      </c>
      <c r="C2991" t="s">
        <v>167</v>
      </c>
      <c r="D2991" t="s">
        <v>4434</v>
      </c>
      <c r="E2991">
        <v>-49.005800000000001</v>
      </c>
      <c r="F2991">
        <v>-26.6113</v>
      </c>
      <c r="G2991">
        <v>4131</v>
      </c>
      <c r="H2991">
        <v>4720</v>
      </c>
      <c r="I2991">
        <v>4886</v>
      </c>
      <c r="J2991">
        <v>4693</v>
      </c>
      <c r="K2991">
        <v>4228</v>
      </c>
      <c r="L2991">
        <v>3817</v>
      </c>
      <c r="M2991">
        <v>3311</v>
      </c>
      <c r="N2991">
        <v>3392</v>
      </c>
      <c r="O2991">
        <v>3973</v>
      </c>
      <c r="P2991">
        <v>3572</v>
      </c>
      <c r="Q2991">
        <v>3752</v>
      </c>
      <c r="R2991">
        <v>4521</v>
      </c>
      <c r="S2991">
        <v>4707</v>
      </c>
    </row>
    <row r="2992" spans="1:19" x14ac:dyDescent="0.25">
      <c r="A2992">
        <v>1489</v>
      </c>
      <c r="B2992" t="s">
        <v>4003</v>
      </c>
      <c r="C2992" t="s">
        <v>167</v>
      </c>
      <c r="D2992" t="s">
        <v>3898</v>
      </c>
      <c r="E2992">
        <v>-54.464599999999997</v>
      </c>
      <c r="F2992">
        <v>-29.5654</v>
      </c>
      <c r="G2992">
        <v>4832</v>
      </c>
      <c r="H2992">
        <v>5717</v>
      </c>
      <c r="I2992">
        <v>5776</v>
      </c>
      <c r="J2992">
        <v>5484</v>
      </c>
      <c r="K2992">
        <v>4852</v>
      </c>
      <c r="L2992">
        <v>3888</v>
      </c>
      <c r="M2992">
        <v>3397</v>
      </c>
      <c r="N2992">
        <v>3699</v>
      </c>
      <c r="O2992">
        <v>4340</v>
      </c>
      <c r="P2992">
        <v>4326</v>
      </c>
      <c r="Q2992">
        <v>4965</v>
      </c>
      <c r="R2992">
        <v>5665</v>
      </c>
      <c r="S2992">
        <v>5878</v>
      </c>
    </row>
    <row r="2993" spans="1:19" x14ac:dyDescent="0.25">
      <c r="A2993">
        <v>26764</v>
      </c>
      <c r="B2993" t="s">
        <v>612</v>
      </c>
      <c r="C2993" t="s">
        <v>167</v>
      </c>
      <c r="D2993" t="s">
        <v>375</v>
      </c>
      <c r="E2993">
        <v>-38.301200000000001</v>
      </c>
      <c r="F2993">
        <v>-12.5311</v>
      </c>
      <c r="G2993">
        <v>5110</v>
      </c>
      <c r="H2993">
        <v>5650</v>
      </c>
      <c r="I2993">
        <v>5694</v>
      </c>
      <c r="J2993">
        <v>5759</v>
      </c>
      <c r="K2993">
        <v>4848</v>
      </c>
      <c r="L2993">
        <v>4304</v>
      </c>
      <c r="M2993">
        <v>4138</v>
      </c>
      <c r="N2993">
        <v>4306</v>
      </c>
      <c r="O2993">
        <v>4746</v>
      </c>
      <c r="P2993">
        <v>5304</v>
      </c>
      <c r="Q2993">
        <v>5393</v>
      </c>
      <c r="R2993">
        <v>5505</v>
      </c>
      <c r="S2993">
        <v>5671</v>
      </c>
    </row>
    <row r="2994" spans="1:19" x14ac:dyDescent="0.25">
      <c r="A2994">
        <v>37516</v>
      </c>
      <c r="B2994" t="s">
        <v>281</v>
      </c>
      <c r="C2994" t="s">
        <v>167</v>
      </c>
      <c r="D2994" t="s">
        <v>192</v>
      </c>
      <c r="E2994">
        <v>-37.731200000000001</v>
      </c>
      <c r="F2994">
        <v>-9.1191999999999993</v>
      </c>
      <c r="G2994">
        <v>5609</v>
      </c>
      <c r="H2994">
        <v>6053</v>
      </c>
      <c r="I2994">
        <v>5946</v>
      </c>
      <c r="J2994">
        <v>6102</v>
      </c>
      <c r="K2994">
        <v>5634</v>
      </c>
      <c r="L2994">
        <v>4859</v>
      </c>
      <c r="M2994">
        <v>4369</v>
      </c>
      <c r="N2994">
        <v>4522</v>
      </c>
      <c r="O2994">
        <v>5250</v>
      </c>
      <c r="P2994">
        <v>6001</v>
      </c>
      <c r="Q2994">
        <v>6125</v>
      </c>
      <c r="R2994">
        <v>6341</v>
      </c>
      <c r="S2994">
        <v>6110</v>
      </c>
    </row>
    <row r="2995" spans="1:19" x14ac:dyDescent="0.25">
      <c r="A2995">
        <v>57921</v>
      </c>
      <c r="B2995" t="s">
        <v>1426</v>
      </c>
      <c r="C2995" t="s">
        <v>167</v>
      </c>
      <c r="D2995" t="s">
        <v>1298</v>
      </c>
      <c r="E2995">
        <v>-43.116300000000003</v>
      </c>
      <c r="F2995">
        <v>-3.62</v>
      </c>
      <c r="G2995">
        <v>5559</v>
      </c>
      <c r="H2995">
        <v>4921</v>
      </c>
      <c r="I2995">
        <v>5147</v>
      </c>
      <c r="J2995">
        <v>5223</v>
      </c>
      <c r="K2995">
        <v>5202</v>
      </c>
      <c r="L2995">
        <v>5188</v>
      </c>
      <c r="M2995">
        <v>5359</v>
      </c>
      <c r="N2995">
        <v>5634</v>
      </c>
      <c r="O2995">
        <v>6176</v>
      </c>
      <c r="P2995">
        <v>6435</v>
      </c>
      <c r="Q2995">
        <v>6216</v>
      </c>
      <c r="R2995">
        <v>5834</v>
      </c>
      <c r="S2995">
        <v>5377</v>
      </c>
    </row>
    <row r="2996" spans="1:19" x14ac:dyDescent="0.25">
      <c r="A2996">
        <v>19530</v>
      </c>
      <c r="B2996" t="s">
        <v>2536</v>
      </c>
      <c r="C2996" t="s">
        <v>167</v>
      </c>
      <c r="D2996" t="s">
        <v>1727</v>
      </c>
      <c r="E2996">
        <v>-40.738100000000003</v>
      </c>
      <c r="F2996">
        <v>-15.687099999999999</v>
      </c>
      <c r="G2996">
        <v>4962</v>
      </c>
      <c r="H2996">
        <v>5482</v>
      </c>
      <c r="I2996">
        <v>5741</v>
      </c>
      <c r="J2996">
        <v>5419</v>
      </c>
      <c r="K2996">
        <v>4942</v>
      </c>
      <c r="L2996">
        <v>4377</v>
      </c>
      <c r="M2996">
        <v>4022</v>
      </c>
      <c r="N2996">
        <v>4197</v>
      </c>
      <c r="O2996">
        <v>4661</v>
      </c>
      <c r="P2996">
        <v>5294</v>
      </c>
      <c r="Q2996">
        <v>5135</v>
      </c>
      <c r="R2996">
        <v>4847</v>
      </c>
      <c r="S2996">
        <v>5430</v>
      </c>
    </row>
    <row r="2997" spans="1:19" x14ac:dyDescent="0.25">
      <c r="A2997">
        <v>8445</v>
      </c>
      <c r="B2997" t="s">
        <v>5095</v>
      </c>
      <c r="C2997" t="s">
        <v>167</v>
      </c>
      <c r="D2997" t="s">
        <v>4704</v>
      </c>
      <c r="E2997">
        <v>-48.364400000000003</v>
      </c>
      <c r="F2997">
        <v>-21.603000000000002</v>
      </c>
      <c r="G2997">
        <v>5287</v>
      </c>
      <c r="H2997">
        <v>5179</v>
      </c>
      <c r="I2997">
        <v>5642</v>
      </c>
      <c r="J2997">
        <v>5354</v>
      </c>
      <c r="K2997">
        <v>5365</v>
      </c>
      <c r="L2997">
        <v>4947</v>
      </c>
      <c r="M2997">
        <v>4825</v>
      </c>
      <c r="N2997">
        <v>4967</v>
      </c>
      <c r="O2997">
        <v>5723</v>
      </c>
      <c r="P2997">
        <v>5316</v>
      </c>
      <c r="Q2997">
        <v>5444</v>
      </c>
      <c r="R2997">
        <v>5301</v>
      </c>
      <c r="S2997">
        <v>5378</v>
      </c>
    </row>
    <row r="2998" spans="1:19" x14ac:dyDescent="0.25">
      <c r="A2998">
        <v>47248</v>
      </c>
      <c r="B2998" t="s">
        <v>2890</v>
      </c>
      <c r="C2998" t="s">
        <v>167</v>
      </c>
      <c r="D2998" t="s">
        <v>2709</v>
      </c>
      <c r="E2998">
        <v>-35.053400000000003</v>
      </c>
      <c r="F2998">
        <v>-6.5971000000000002</v>
      </c>
      <c r="G2998">
        <v>5598</v>
      </c>
      <c r="H2998">
        <v>5752</v>
      </c>
      <c r="I2998">
        <v>5876</v>
      </c>
      <c r="J2998">
        <v>6098</v>
      </c>
      <c r="K2998">
        <v>5638</v>
      </c>
      <c r="L2998">
        <v>5152</v>
      </c>
      <c r="M2998">
        <v>4711</v>
      </c>
      <c r="N2998">
        <v>4825</v>
      </c>
      <c r="O2998">
        <v>5569</v>
      </c>
      <c r="P2998">
        <v>5851</v>
      </c>
      <c r="Q2998">
        <v>5934</v>
      </c>
      <c r="R2998">
        <v>6017</v>
      </c>
      <c r="S2998">
        <v>5750</v>
      </c>
    </row>
    <row r="2999" spans="1:19" x14ac:dyDescent="0.25">
      <c r="A2999">
        <v>32443</v>
      </c>
      <c r="B2999" t="s">
        <v>5414</v>
      </c>
      <c r="C2999" t="s">
        <v>167</v>
      </c>
      <c r="D2999" t="s">
        <v>5370</v>
      </c>
      <c r="E2999">
        <v>-46.417099999999998</v>
      </c>
      <c r="F2999">
        <v>-10.546799999999999</v>
      </c>
      <c r="G2999">
        <v>5506</v>
      </c>
      <c r="H2999">
        <v>5126</v>
      </c>
      <c r="I2999">
        <v>5063</v>
      </c>
      <c r="J2999">
        <v>4981</v>
      </c>
      <c r="K2999">
        <v>5295</v>
      </c>
      <c r="L2999">
        <v>5575</v>
      </c>
      <c r="M2999">
        <v>5643</v>
      </c>
      <c r="N2999">
        <v>5870</v>
      </c>
      <c r="O2999">
        <v>6511</v>
      </c>
      <c r="P2999">
        <v>6350</v>
      </c>
      <c r="Q2999">
        <v>5594</v>
      </c>
      <c r="R2999">
        <v>5060</v>
      </c>
      <c r="S2999">
        <v>5002</v>
      </c>
    </row>
    <row r="3000" spans="1:19" x14ac:dyDescent="0.25">
      <c r="A3000">
        <v>4270</v>
      </c>
      <c r="B3000" t="s">
        <v>3020</v>
      </c>
      <c r="C3000" t="s">
        <v>167</v>
      </c>
      <c r="D3000" t="s">
        <v>2912</v>
      </c>
      <c r="E3000">
        <v>-53.993899999999996</v>
      </c>
      <c r="F3000">
        <v>-25.25</v>
      </c>
      <c r="G3000">
        <v>4951</v>
      </c>
      <c r="H3000">
        <v>5501</v>
      </c>
      <c r="I3000">
        <v>5494</v>
      </c>
      <c r="J3000">
        <v>5415</v>
      </c>
      <c r="K3000">
        <v>4924</v>
      </c>
      <c r="L3000">
        <v>4217</v>
      </c>
      <c r="M3000">
        <v>3856</v>
      </c>
      <c r="N3000">
        <v>4077</v>
      </c>
      <c r="O3000">
        <v>5063</v>
      </c>
      <c r="P3000">
        <v>4728</v>
      </c>
      <c r="Q3000">
        <v>5135</v>
      </c>
      <c r="R3000">
        <v>5432</v>
      </c>
      <c r="S3000">
        <v>5570</v>
      </c>
    </row>
    <row r="3001" spans="1:19" x14ac:dyDescent="0.25">
      <c r="A3001">
        <v>14023</v>
      </c>
      <c r="B3001" t="s">
        <v>2354</v>
      </c>
      <c r="C3001" t="s">
        <v>167</v>
      </c>
      <c r="D3001" t="s">
        <v>1727</v>
      </c>
      <c r="E3001">
        <v>-43.058300000000003</v>
      </c>
      <c r="F3001">
        <v>-18.470400000000001</v>
      </c>
      <c r="G3001">
        <v>5040</v>
      </c>
      <c r="H3001">
        <v>5390</v>
      </c>
      <c r="I3001">
        <v>5822</v>
      </c>
      <c r="J3001">
        <v>5170</v>
      </c>
      <c r="K3001">
        <v>4916</v>
      </c>
      <c r="L3001">
        <v>4614</v>
      </c>
      <c r="M3001">
        <v>4515</v>
      </c>
      <c r="N3001">
        <v>4618</v>
      </c>
      <c r="O3001">
        <v>5303</v>
      </c>
      <c r="P3001">
        <v>5368</v>
      </c>
      <c r="Q3001">
        <v>5189</v>
      </c>
      <c r="R3001">
        <v>4511</v>
      </c>
      <c r="S3001">
        <v>5062</v>
      </c>
    </row>
    <row r="3002" spans="1:19" x14ac:dyDescent="0.25">
      <c r="A3002">
        <v>11280</v>
      </c>
      <c r="B3002" t="s">
        <v>2120</v>
      </c>
      <c r="C3002" t="s">
        <v>167</v>
      </c>
      <c r="D3002" t="s">
        <v>1727</v>
      </c>
      <c r="E3002">
        <v>-44.427999999999997</v>
      </c>
      <c r="F3002">
        <v>-19.986000000000001</v>
      </c>
      <c r="G3002">
        <v>5348</v>
      </c>
      <c r="H3002">
        <v>5266</v>
      </c>
      <c r="I3002">
        <v>5730</v>
      </c>
      <c r="J3002">
        <v>5214</v>
      </c>
      <c r="K3002">
        <v>5399</v>
      </c>
      <c r="L3002">
        <v>5063</v>
      </c>
      <c r="M3002">
        <v>5106</v>
      </c>
      <c r="N3002">
        <v>5371</v>
      </c>
      <c r="O3002">
        <v>6048</v>
      </c>
      <c r="P3002">
        <v>5778</v>
      </c>
      <c r="Q3002">
        <v>5407</v>
      </c>
      <c r="R3002">
        <v>4840</v>
      </c>
      <c r="S3002">
        <v>4955</v>
      </c>
    </row>
    <row r="3003" spans="1:19" x14ac:dyDescent="0.25">
      <c r="A3003">
        <v>13854</v>
      </c>
      <c r="B3003" t="s">
        <v>2345</v>
      </c>
      <c r="C3003" t="s">
        <v>167</v>
      </c>
      <c r="D3003" t="s">
        <v>1727</v>
      </c>
      <c r="E3003">
        <v>-41.916899999999998</v>
      </c>
      <c r="F3003">
        <v>-18.590499999999999</v>
      </c>
      <c r="G3003">
        <v>5062</v>
      </c>
      <c r="H3003">
        <v>5528</v>
      </c>
      <c r="I3003">
        <v>5928</v>
      </c>
      <c r="J3003">
        <v>5477</v>
      </c>
      <c r="K3003">
        <v>5123</v>
      </c>
      <c r="L3003">
        <v>4588</v>
      </c>
      <c r="M3003">
        <v>4425</v>
      </c>
      <c r="N3003">
        <v>4464</v>
      </c>
      <c r="O3003">
        <v>4987</v>
      </c>
      <c r="P3003">
        <v>5232</v>
      </c>
      <c r="Q3003">
        <v>5092</v>
      </c>
      <c r="R3003">
        <v>4612</v>
      </c>
      <c r="S3003">
        <v>5291</v>
      </c>
    </row>
    <row r="3004" spans="1:19" x14ac:dyDescent="0.25">
      <c r="A3004">
        <v>7983</v>
      </c>
      <c r="B3004" t="s">
        <v>1816</v>
      </c>
      <c r="C3004" t="s">
        <v>167</v>
      </c>
      <c r="D3004" t="s">
        <v>1727</v>
      </c>
      <c r="E3004">
        <v>-43.313800000000001</v>
      </c>
      <c r="F3004">
        <v>-21.869399999999999</v>
      </c>
      <c r="G3004">
        <v>4767</v>
      </c>
      <c r="H3004">
        <v>5025</v>
      </c>
      <c r="I3004">
        <v>5586</v>
      </c>
      <c r="J3004">
        <v>4990</v>
      </c>
      <c r="K3004">
        <v>4759</v>
      </c>
      <c r="L3004">
        <v>4277</v>
      </c>
      <c r="M3004">
        <v>4272</v>
      </c>
      <c r="N3004">
        <v>4406</v>
      </c>
      <c r="O3004">
        <v>5003</v>
      </c>
      <c r="P3004">
        <v>4853</v>
      </c>
      <c r="Q3004">
        <v>4758</v>
      </c>
      <c r="R3004">
        <v>4403</v>
      </c>
      <c r="S3004">
        <v>4865</v>
      </c>
    </row>
    <row r="3005" spans="1:19" x14ac:dyDescent="0.25">
      <c r="A3005">
        <v>21219</v>
      </c>
      <c r="B3005" t="s">
        <v>2560</v>
      </c>
      <c r="C3005" t="s">
        <v>167</v>
      </c>
      <c r="D3005" t="s">
        <v>1727</v>
      </c>
      <c r="E3005">
        <v>-43.920299999999997</v>
      </c>
      <c r="F3005">
        <v>-14.8529</v>
      </c>
      <c r="G3005">
        <v>5963</v>
      </c>
      <c r="H3005">
        <v>5951</v>
      </c>
      <c r="I3005">
        <v>6346</v>
      </c>
      <c r="J3005">
        <v>6022</v>
      </c>
      <c r="K3005">
        <v>6131</v>
      </c>
      <c r="L3005">
        <v>5690</v>
      </c>
      <c r="M3005">
        <v>5616</v>
      </c>
      <c r="N3005">
        <v>5951</v>
      </c>
      <c r="O3005">
        <v>6359</v>
      </c>
      <c r="P3005">
        <v>6400</v>
      </c>
      <c r="Q3005">
        <v>6064</v>
      </c>
      <c r="R3005">
        <v>5316</v>
      </c>
      <c r="S3005">
        <v>5706</v>
      </c>
    </row>
    <row r="3006" spans="1:19" x14ac:dyDescent="0.25">
      <c r="A3006">
        <v>57612</v>
      </c>
      <c r="B3006" t="s">
        <v>3646</v>
      </c>
      <c r="C3006" t="s">
        <v>167</v>
      </c>
      <c r="D3006" t="s">
        <v>3448</v>
      </c>
      <c r="E3006">
        <v>-42.555</v>
      </c>
      <c r="F3006">
        <v>-3.7149000000000001</v>
      </c>
      <c r="G3006">
        <v>5635</v>
      </c>
      <c r="H3006">
        <v>5067</v>
      </c>
      <c r="I3006">
        <v>5291</v>
      </c>
      <c r="J3006">
        <v>5366</v>
      </c>
      <c r="K3006">
        <v>5209</v>
      </c>
      <c r="L3006">
        <v>5244</v>
      </c>
      <c r="M3006">
        <v>5491</v>
      </c>
      <c r="N3006">
        <v>5657</v>
      </c>
      <c r="O3006">
        <v>6227</v>
      </c>
      <c r="P3006">
        <v>6463</v>
      </c>
      <c r="Q3006">
        <v>6283</v>
      </c>
      <c r="R3006">
        <v>5945</v>
      </c>
      <c r="S3006">
        <v>5372</v>
      </c>
    </row>
    <row r="3007" spans="1:19" x14ac:dyDescent="0.25">
      <c r="A3007">
        <v>23378</v>
      </c>
      <c r="B3007" t="s">
        <v>491</v>
      </c>
      <c r="C3007" t="s">
        <v>167</v>
      </c>
      <c r="D3007" t="s">
        <v>375</v>
      </c>
      <c r="E3007">
        <v>-42.844299999999997</v>
      </c>
      <c r="F3007">
        <v>-13.9114</v>
      </c>
      <c r="G3007">
        <v>5933</v>
      </c>
      <c r="H3007">
        <v>6143</v>
      </c>
      <c r="I3007">
        <v>6337</v>
      </c>
      <c r="J3007">
        <v>6097</v>
      </c>
      <c r="K3007">
        <v>5895</v>
      </c>
      <c r="L3007">
        <v>5564</v>
      </c>
      <c r="M3007">
        <v>5449</v>
      </c>
      <c r="N3007">
        <v>5656</v>
      </c>
      <c r="O3007">
        <v>6107</v>
      </c>
      <c r="P3007">
        <v>6236</v>
      </c>
      <c r="Q3007">
        <v>6293</v>
      </c>
      <c r="R3007">
        <v>5514</v>
      </c>
      <c r="S3007">
        <v>5909</v>
      </c>
    </row>
    <row r="3008" spans="1:19" x14ac:dyDescent="0.25">
      <c r="A3008">
        <v>59447</v>
      </c>
      <c r="B3008" t="s">
        <v>1447</v>
      </c>
      <c r="C3008" t="s">
        <v>167</v>
      </c>
      <c r="D3008" t="s">
        <v>1298</v>
      </c>
      <c r="E3008">
        <v>-45.035400000000003</v>
      </c>
      <c r="F3008">
        <v>-3.0989</v>
      </c>
      <c r="G3008">
        <v>5148</v>
      </c>
      <c r="H3008">
        <v>4549</v>
      </c>
      <c r="I3008">
        <v>4832</v>
      </c>
      <c r="J3008">
        <v>4880</v>
      </c>
      <c r="K3008">
        <v>4822</v>
      </c>
      <c r="L3008">
        <v>4972</v>
      </c>
      <c r="M3008">
        <v>5144</v>
      </c>
      <c r="N3008">
        <v>5240</v>
      </c>
      <c r="O3008">
        <v>5733</v>
      </c>
      <c r="P3008">
        <v>5928</v>
      </c>
      <c r="Q3008">
        <v>5619</v>
      </c>
      <c r="R3008">
        <v>5207</v>
      </c>
      <c r="S3008">
        <v>4856</v>
      </c>
    </row>
    <row r="3009" spans="1:19" x14ac:dyDescent="0.25">
      <c r="A3009">
        <v>45295</v>
      </c>
      <c r="B3009" t="s">
        <v>2803</v>
      </c>
      <c r="C3009" t="s">
        <v>167</v>
      </c>
      <c r="D3009" t="s">
        <v>2709</v>
      </c>
      <c r="E3009">
        <v>-35.770099999999999</v>
      </c>
      <c r="F3009">
        <v>-7.1220999999999997</v>
      </c>
      <c r="G3009">
        <v>5263</v>
      </c>
      <c r="H3009">
        <v>5356</v>
      </c>
      <c r="I3009">
        <v>5587</v>
      </c>
      <c r="J3009">
        <v>5713</v>
      </c>
      <c r="K3009">
        <v>5420</v>
      </c>
      <c r="L3009">
        <v>4837</v>
      </c>
      <c r="M3009">
        <v>4330</v>
      </c>
      <c r="N3009">
        <v>4384</v>
      </c>
      <c r="O3009">
        <v>5119</v>
      </c>
      <c r="P3009">
        <v>5471</v>
      </c>
      <c r="Q3009">
        <v>5628</v>
      </c>
      <c r="R3009">
        <v>5777</v>
      </c>
      <c r="S3009">
        <v>5533</v>
      </c>
    </row>
    <row r="3010" spans="1:19" x14ac:dyDescent="0.25">
      <c r="A3010">
        <v>3946</v>
      </c>
      <c r="B3010" t="s">
        <v>2963</v>
      </c>
      <c r="C3010" t="s">
        <v>167</v>
      </c>
      <c r="D3010" t="s">
        <v>2912</v>
      </c>
      <c r="E3010">
        <v>-48.549399999999999</v>
      </c>
      <c r="F3010">
        <v>-25.824100000000001</v>
      </c>
      <c r="G3010">
        <v>4020</v>
      </c>
      <c r="H3010">
        <v>4738</v>
      </c>
      <c r="I3010">
        <v>4847</v>
      </c>
      <c r="J3010">
        <v>4547</v>
      </c>
      <c r="K3010">
        <v>4163</v>
      </c>
      <c r="L3010">
        <v>3714</v>
      </c>
      <c r="M3010">
        <v>3229</v>
      </c>
      <c r="N3010">
        <v>3218</v>
      </c>
      <c r="O3010">
        <v>3804</v>
      </c>
      <c r="P3010">
        <v>3412</v>
      </c>
      <c r="Q3010">
        <v>3643</v>
      </c>
      <c r="R3010">
        <v>4362</v>
      </c>
      <c r="S3010">
        <v>4566</v>
      </c>
    </row>
    <row r="3011" spans="1:19" x14ac:dyDescent="0.25">
      <c r="A3011">
        <v>10761</v>
      </c>
      <c r="B3011" t="s">
        <v>2080</v>
      </c>
      <c r="C3011" t="s">
        <v>167</v>
      </c>
      <c r="D3011" t="s">
        <v>1727</v>
      </c>
      <c r="E3011">
        <v>-42.340499999999999</v>
      </c>
      <c r="F3011">
        <v>-20.287700000000001</v>
      </c>
      <c r="G3011">
        <v>4977</v>
      </c>
      <c r="H3011">
        <v>5175</v>
      </c>
      <c r="I3011">
        <v>5714</v>
      </c>
      <c r="J3011">
        <v>5147</v>
      </c>
      <c r="K3011">
        <v>5008</v>
      </c>
      <c r="L3011">
        <v>4571</v>
      </c>
      <c r="M3011">
        <v>4553</v>
      </c>
      <c r="N3011">
        <v>4697</v>
      </c>
      <c r="O3011">
        <v>5270</v>
      </c>
      <c r="P3011">
        <v>5212</v>
      </c>
      <c r="Q3011">
        <v>4912</v>
      </c>
      <c r="R3011">
        <v>4441</v>
      </c>
      <c r="S3011">
        <v>5024</v>
      </c>
    </row>
    <row r="3012" spans="1:19" x14ac:dyDescent="0.25">
      <c r="A3012">
        <v>2442</v>
      </c>
      <c r="B3012" t="s">
        <v>4220</v>
      </c>
      <c r="C3012" t="s">
        <v>167</v>
      </c>
      <c r="D3012" t="s">
        <v>3898</v>
      </c>
      <c r="E3012">
        <v>-52.1937</v>
      </c>
      <c r="F3012">
        <v>-28.2805</v>
      </c>
      <c r="G3012">
        <v>4760</v>
      </c>
      <c r="H3012">
        <v>5422</v>
      </c>
      <c r="I3012">
        <v>5491</v>
      </c>
      <c r="J3012">
        <v>5246</v>
      </c>
      <c r="K3012">
        <v>4825</v>
      </c>
      <c r="L3012">
        <v>3972</v>
      </c>
      <c r="M3012">
        <v>3469</v>
      </c>
      <c r="N3012">
        <v>3883</v>
      </c>
      <c r="O3012">
        <v>4528</v>
      </c>
      <c r="P3012">
        <v>4247</v>
      </c>
      <c r="Q3012">
        <v>4906</v>
      </c>
      <c r="R3012">
        <v>5547</v>
      </c>
      <c r="S3012">
        <v>5587</v>
      </c>
    </row>
    <row r="3013" spans="1:19" x14ac:dyDescent="0.25">
      <c r="A3013">
        <v>47605</v>
      </c>
      <c r="B3013" t="s">
        <v>2897</v>
      </c>
      <c r="C3013" t="s">
        <v>167</v>
      </c>
      <c r="D3013" t="s">
        <v>2709</v>
      </c>
      <c r="E3013">
        <v>-37.7149</v>
      </c>
      <c r="F3013">
        <v>-6.5414000000000003</v>
      </c>
      <c r="G3013">
        <v>6020</v>
      </c>
      <c r="H3013">
        <v>5899</v>
      </c>
      <c r="I3013">
        <v>6030</v>
      </c>
      <c r="J3013">
        <v>6204</v>
      </c>
      <c r="K3013">
        <v>6022</v>
      </c>
      <c r="L3013">
        <v>5594</v>
      </c>
      <c r="M3013">
        <v>5223</v>
      </c>
      <c r="N3013">
        <v>5531</v>
      </c>
      <c r="O3013">
        <v>6206</v>
      </c>
      <c r="P3013">
        <v>6565</v>
      </c>
      <c r="Q3013">
        <v>6521</v>
      </c>
      <c r="R3013">
        <v>6436</v>
      </c>
      <c r="S3013">
        <v>6011</v>
      </c>
    </row>
    <row r="3014" spans="1:19" x14ac:dyDescent="0.25">
      <c r="A3014">
        <v>1584</v>
      </c>
      <c r="B3014" t="s">
        <v>4038</v>
      </c>
      <c r="C3014" t="s">
        <v>167</v>
      </c>
      <c r="D3014" t="s">
        <v>3898</v>
      </c>
      <c r="E3014">
        <v>-52.1282</v>
      </c>
      <c r="F3014">
        <v>-29.529</v>
      </c>
      <c r="G3014">
        <v>4547</v>
      </c>
      <c r="H3014">
        <v>5258</v>
      </c>
      <c r="I3014">
        <v>5395</v>
      </c>
      <c r="J3014">
        <v>5097</v>
      </c>
      <c r="K3014">
        <v>4629</v>
      </c>
      <c r="L3014">
        <v>3781</v>
      </c>
      <c r="M3014">
        <v>3300</v>
      </c>
      <c r="N3014">
        <v>3535</v>
      </c>
      <c r="O3014">
        <v>4186</v>
      </c>
      <c r="P3014">
        <v>3962</v>
      </c>
      <c r="Q3014">
        <v>4527</v>
      </c>
      <c r="R3014">
        <v>5420</v>
      </c>
      <c r="S3014">
        <v>5473</v>
      </c>
    </row>
    <row r="3015" spans="1:19" x14ac:dyDescent="0.25">
      <c r="A3015">
        <v>2417</v>
      </c>
      <c r="B3015" t="s">
        <v>4213</v>
      </c>
      <c r="C3015" t="s">
        <v>167</v>
      </c>
      <c r="D3015" t="s">
        <v>3898</v>
      </c>
      <c r="E3015">
        <v>-54.616300000000003</v>
      </c>
      <c r="F3015">
        <v>-28.2562</v>
      </c>
      <c r="G3015">
        <v>4939</v>
      </c>
      <c r="H3015">
        <v>5766</v>
      </c>
      <c r="I3015">
        <v>5868</v>
      </c>
      <c r="J3015">
        <v>5612</v>
      </c>
      <c r="K3015">
        <v>4956</v>
      </c>
      <c r="L3015">
        <v>4121</v>
      </c>
      <c r="M3015">
        <v>3510</v>
      </c>
      <c r="N3015">
        <v>3847</v>
      </c>
      <c r="O3015">
        <v>4527</v>
      </c>
      <c r="P3015">
        <v>4479</v>
      </c>
      <c r="Q3015">
        <v>5088</v>
      </c>
      <c r="R3015">
        <v>5714</v>
      </c>
      <c r="S3015">
        <v>5783</v>
      </c>
    </row>
    <row r="3016" spans="1:19" x14ac:dyDescent="0.25">
      <c r="A3016">
        <v>4626</v>
      </c>
      <c r="B3016" t="s">
        <v>3062</v>
      </c>
      <c r="C3016" t="s">
        <v>167</v>
      </c>
      <c r="D3016" t="s">
        <v>2912</v>
      </c>
      <c r="E3016">
        <v>-52.145899999999997</v>
      </c>
      <c r="F3016">
        <v>-24.7</v>
      </c>
      <c r="G3016">
        <v>5038</v>
      </c>
      <c r="H3016">
        <v>5454</v>
      </c>
      <c r="I3016">
        <v>5406</v>
      </c>
      <c r="J3016">
        <v>5434</v>
      </c>
      <c r="K3016">
        <v>5212</v>
      </c>
      <c r="L3016">
        <v>4390</v>
      </c>
      <c r="M3016">
        <v>4081</v>
      </c>
      <c r="N3016">
        <v>4310</v>
      </c>
      <c r="O3016">
        <v>5232</v>
      </c>
      <c r="P3016">
        <v>4851</v>
      </c>
      <c r="Q3016">
        <v>5133</v>
      </c>
      <c r="R3016">
        <v>5487</v>
      </c>
      <c r="S3016">
        <v>5468</v>
      </c>
    </row>
    <row r="3017" spans="1:19" x14ac:dyDescent="0.25">
      <c r="A3017">
        <v>20152</v>
      </c>
      <c r="B3017" t="s">
        <v>2546</v>
      </c>
      <c r="C3017" t="s">
        <v>167</v>
      </c>
      <c r="D3017" t="s">
        <v>1727</v>
      </c>
      <c r="E3017">
        <v>-42.860300000000002</v>
      </c>
      <c r="F3017">
        <v>-15.3949</v>
      </c>
      <c r="G3017">
        <v>5930</v>
      </c>
      <c r="H3017">
        <v>6083</v>
      </c>
      <c r="I3017">
        <v>6510</v>
      </c>
      <c r="J3017">
        <v>6116</v>
      </c>
      <c r="K3017">
        <v>6052</v>
      </c>
      <c r="L3017">
        <v>5582</v>
      </c>
      <c r="M3017">
        <v>5422</v>
      </c>
      <c r="N3017">
        <v>5596</v>
      </c>
      <c r="O3017">
        <v>6049</v>
      </c>
      <c r="P3017">
        <v>6239</v>
      </c>
      <c r="Q3017">
        <v>6097</v>
      </c>
      <c r="R3017">
        <v>5521</v>
      </c>
      <c r="S3017">
        <v>5894</v>
      </c>
    </row>
    <row r="3018" spans="1:19" x14ac:dyDescent="0.25">
      <c r="A3018">
        <v>51364</v>
      </c>
      <c r="B3018" t="s">
        <v>1348</v>
      </c>
      <c r="C3018" t="s">
        <v>167</v>
      </c>
      <c r="D3018" t="s">
        <v>1298</v>
      </c>
      <c r="E3018">
        <v>-43.204300000000003</v>
      </c>
      <c r="F3018">
        <v>-5.524</v>
      </c>
      <c r="G3018">
        <v>5534</v>
      </c>
      <c r="H3018">
        <v>4777</v>
      </c>
      <c r="I3018">
        <v>4971</v>
      </c>
      <c r="J3018">
        <v>5020</v>
      </c>
      <c r="K3018">
        <v>5074</v>
      </c>
      <c r="L3018">
        <v>5254</v>
      </c>
      <c r="M3018">
        <v>5600</v>
      </c>
      <c r="N3018">
        <v>5849</v>
      </c>
      <c r="O3018">
        <v>6408</v>
      </c>
      <c r="P3018">
        <v>6567</v>
      </c>
      <c r="Q3018">
        <v>6081</v>
      </c>
      <c r="R3018">
        <v>5592</v>
      </c>
      <c r="S3018">
        <v>5214</v>
      </c>
    </row>
    <row r="3019" spans="1:19" x14ac:dyDescent="0.25">
      <c r="A3019">
        <v>57907</v>
      </c>
      <c r="B3019" t="s">
        <v>1423</v>
      </c>
      <c r="C3019" t="s">
        <v>167</v>
      </c>
      <c r="D3019" t="s">
        <v>1298</v>
      </c>
      <c r="E3019">
        <v>-44.5471</v>
      </c>
      <c r="F3019">
        <v>-3.6248</v>
      </c>
      <c r="G3019">
        <v>5208</v>
      </c>
      <c r="H3019">
        <v>4603</v>
      </c>
      <c r="I3019">
        <v>4794</v>
      </c>
      <c r="J3019">
        <v>4877</v>
      </c>
      <c r="K3019">
        <v>4859</v>
      </c>
      <c r="L3019">
        <v>4970</v>
      </c>
      <c r="M3019">
        <v>5210</v>
      </c>
      <c r="N3019">
        <v>5375</v>
      </c>
      <c r="O3019">
        <v>5916</v>
      </c>
      <c r="P3019">
        <v>6095</v>
      </c>
      <c r="Q3019">
        <v>5660</v>
      </c>
      <c r="R3019">
        <v>5205</v>
      </c>
      <c r="S3019">
        <v>4927</v>
      </c>
    </row>
    <row r="3020" spans="1:19" x14ac:dyDescent="0.25">
      <c r="A3020">
        <v>3546</v>
      </c>
      <c r="B3020" t="s">
        <v>4673</v>
      </c>
      <c r="C3020" t="s">
        <v>167</v>
      </c>
      <c r="D3020" t="s">
        <v>4434</v>
      </c>
      <c r="E3020">
        <v>-51.150500000000001</v>
      </c>
      <c r="F3020">
        <v>-26.471299999999999</v>
      </c>
      <c r="G3020">
        <v>4424</v>
      </c>
      <c r="H3020">
        <v>4846</v>
      </c>
      <c r="I3020">
        <v>4906</v>
      </c>
      <c r="J3020">
        <v>4841</v>
      </c>
      <c r="K3020">
        <v>4295</v>
      </c>
      <c r="L3020">
        <v>3743</v>
      </c>
      <c r="M3020">
        <v>3428</v>
      </c>
      <c r="N3020">
        <v>3714</v>
      </c>
      <c r="O3020">
        <v>4659</v>
      </c>
      <c r="P3020">
        <v>4215</v>
      </c>
      <c r="Q3020">
        <v>4427</v>
      </c>
      <c r="R3020">
        <v>4995</v>
      </c>
      <c r="S3020">
        <v>5014</v>
      </c>
    </row>
    <row r="3021" spans="1:19" x14ac:dyDescent="0.25">
      <c r="A3021">
        <v>12012</v>
      </c>
      <c r="B3021" t="s">
        <v>2199</v>
      </c>
      <c r="C3021" t="s">
        <v>167</v>
      </c>
      <c r="D3021" t="s">
        <v>1727</v>
      </c>
      <c r="E3021">
        <v>-44.087200000000003</v>
      </c>
      <c r="F3021">
        <v>-19.5548</v>
      </c>
      <c r="G3021">
        <v>5423</v>
      </c>
      <c r="H3021">
        <v>5336</v>
      </c>
      <c r="I3021">
        <v>5749</v>
      </c>
      <c r="J3021">
        <v>5365</v>
      </c>
      <c r="K3021">
        <v>5462</v>
      </c>
      <c r="L3021">
        <v>5180</v>
      </c>
      <c r="M3021">
        <v>5074</v>
      </c>
      <c r="N3021">
        <v>5407</v>
      </c>
      <c r="O3021">
        <v>6009</v>
      </c>
      <c r="P3021">
        <v>5937</v>
      </c>
      <c r="Q3021">
        <v>5497</v>
      </c>
      <c r="R3021">
        <v>4995</v>
      </c>
      <c r="S3021">
        <v>5069</v>
      </c>
    </row>
    <row r="3022" spans="1:19" x14ac:dyDescent="0.25">
      <c r="A3022">
        <v>20073</v>
      </c>
      <c r="B3022" t="s">
        <v>1226</v>
      </c>
      <c r="C3022" t="s">
        <v>167</v>
      </c>
      <c r="D3022" t="s">
        <v>1058</v>
      </c>
      <c r="E3022">
        <v>-50.746000000000002</v>
      </c>
      <c r="F3022">
        <v>-15.4346</v>
      </c>
      <c r="G3022">
        <v>5434</v>
      </c>
      <c r="H3022">
        <v>5019</v>
      </c>
      <c r="I3022">
        <v>5376</v>
      </c>
      <c r="J3022">
        <v>5437</v>
      </c>
      <c r="K3022">
        <v>5713</v>
      </c>
      <c r="L3022">
        <v>5634</v>
      </c>
      <c r="M3022">
        <v>5317</v>
      </c>
      <c r="N3022">
        <v>5487</v>
      </c>
      <c r="O3022">
        <v>6133</v>
      </c>
      <c r="P3022">
        <v>5644</v>
      </c>
      <c r="Q3022">
        <v>5434</v>
      </c>
      <c r="R3022">
        <v>5034</v>
      </c>
      <c r="S3022">
        <v>4983</v>
      </c>
    </row>
    <row r="3023" spans="1:19" x14ac:dyDescent="0.25">
      <c r="A3023">
        <v>37160</v>
      </c>
      <c r="B3023" t="s">
        <v>278</v>
      </c>
      <c r="C3023" t="s">
        <v>167</v>
      </c>
      <c r="D3023" t="s">
        <v>192</v>
      </c>
      <c r="E3023">
        <v>-35.5246</v>
      </c>
      <c r="F3023">
        <v>-9.1547999999999998</v>
      </c>
      <c r="G3023">
        <v>5220</v>
      </c>
      <c r="H3023">
        <v>5562</v>
      </c>
      <c r="I3023">
        <v>5589</v>
      </c>
      <c r="J3023">
        <v>5851</v>
      </c>
      <c r="K3023">
        <v>5174</v>
      </c>
      <c r="L3023">
        <v>4587</v>
      </c>
      <c r="M3023">
        <v>4280</v>
      </c>
      <c r="N3023">
        <v>4326</v>
      </c>
      <c r="O3023">
        <v>4875</v>
      </c>
      <c r="P3023">
        <v>5425</v>
      </c>
      <c r="Q3023">
        <v>5484</v>
      </c>
      <c r="R3023">
        <v>5781</v>
      </c>
      <c r="S3023">
        <v>5708</v>
      </c>
    </row>
    <row r="3024" spans="1:19" x14ac:dyDescent="0.25">
      <c r="A3024">
        <v>33342</v>
      </c>
      <c r="B3024" t="s">
        <v>1636</v>
      </c>
      <c r="C3024" t="s">
        <v>167</v>
      </c>
      <c r="D3024" t="s">
        <v>1511</v>
      </c>
      <c r="E3024">
        <v>-54.947099999999999</v>
      </c>
      <c r="F3024">
        <v>-10.182499999999999</v>
      </c>
      <c r="G3024">
        <v>4989</v>
      </c>
      <c r="H3024">
        <v>4653</v>
      </c>
      <c r="I3024">
        <v>4742</v>
      </c>
      <c r="J3024">
        <v>4772</v>
      </c>
      <c r="K3024">
        <v>4875</v>
      </c>
      <c r="L3024">
        <v>5121</v>
      </c>
      <c r="M3024">
        <v>4988</v>
      </c>
      <c r="N3024">
        <v>5280</v>
      </c>
      <c r="O3024">
        <v>5670</v>
      </c>
      <c r="P3024">
        <v>5172</v>
      </c>
      <c r="Q3024">
        <v>5126</v>
      </c>
      <c r="R3024">
        <v>4775</v>
      </c>
      <c r="S3024">
        <v>4693</v>
      </c>
    </row>
    <row r="3025" spans="1:19" x14ac:dyDescent="0.25">
      <c r="A3025">
        <v>44496</v>
      </c>
      <c r="B3025" t="s">
        <v>2761</v>
      </c>
      <c r="C3025" t="s">
        <v>167</v>
      </c>
      <c r="D3025" t="s">
        <v>2709</v>
      </c>
      <c r="E3025">
        <v>-37.351300000000002</v>
      </c>
      <c r="F3025">
        <v>-7.2622999999999998</v>
      </c>
      <c r="G3025">
        <v>5876</v>
      </c>
      <c r="H3025">
        <v>5790</v>
      </c>
      <c r="I3025">
        <v>5852</v>
      </c>
      <c r="J3025">
        <v>6038</v>
      </c>
      <c r="K3025">
        <v>5872</v>
      </c>
      <c r="L3025">
        <v>5319</v>
      </c>
      <c r="M3025">
        <v>4994</v>
      </c>
      <c r="N3025">
        <v>5356</v>
      </c>
      <c r="O3025">
        <v>6031</v>
      </c>
      <c r="P3025">
        <v>6512</v>
      </c>
      <c r="Q3025">
        <v>6423</v>
      </c>
      <c r="R3025">
        <v>6414</v>
      </c>
      <c r="S3025">
        <v>5914</v>
      </c>
    </row>
    <row r="3026" spans="1:19" x14ac:dyDescent="0.25">
      <c r="A3026">
        <v>12727</v>
      </c>
      <c r="B3026" t="s">
        <v>2259</v>
      </c>
      <c r="C3026" t="s">
        <v>167</v>
      </c>
      <c r="D3026" t="s">
        <v>1727</v>
      </c>
      <c r="E3026">
        <v>-45.968400000000003</v>
      </c>
      <c r="F3026">
        <v>-19.221800000000002</v>
      </c>
      <c r="G3026">
        <v>5424</v>
      </c>
      <c r="H3026">
        <v>5194</v>
      </c>
      <c r="I3026">
        <v>5752</v>
      </c>
      <c r="J3026">
        <v>5092</v>
      </c>
      <c r="K3026">
        <v>5459</v>
      </c>
      <c r="L3026">
        <v>5373</v>
      </c>
      <c r="M3026">
        <v>5301</v>
      </c>
      <c r="N3026">
        <v>5583</v>
      </c>
      <c r="O3026">
        <v>6410</v>
      </c>
      <c r="P3026">
        <v>5920</v>
      </c>
      <c r="Q3026">
        <v>5379</v>
      </c>
      <c r="R3026">
        <v>4683</v>
      </c>
      <c r="S3026">
        <v>4939</v>
      </c>
    </row>
    <row r="3027" spans="1:19" x14ac:dyDescent="0.25">
      <c r="A3027">
        <v>5519</v>
      </c>
      <c r="B3027" t="s">
        <v>4753</v>
      </c>
      <c r="C3027" t="s">
        <v>167</v>
      </c>
      <c r="D3027" t="s">
        <v>4704</v>
      </c>
      <c r="E3027">
        <v>-46.4617</v>
      </c>
      <c r="F3027">
        <v>-23.668199999999999</v>
      </c>
      <c r="G3027">
        <v>4488</v>
      </c>
      <c r="H3027">
        <v>4539</v>
      </c>
      <c r="I3027">
        <v>5162</v>
      </c>
      <c r="J3027">
        <v>4723</v>
      </c>
      <c r="K3027">
        <v>4605</v>
      </c>
      <c r="L3027">
        <v>4076</v>
      </c>
      <c r="M3027">
        <v>3916</v>
      </c>
      <c r="N3027">
        <v>3993</v>
      </c>
      <c r="O3027">
        <v>4737</v>
      </c>
      <c r="P3027">
        <v>4311</v>
      </c>
      <c r="Q3027">
        <v>4359</v>
      </c>
      <c r="R3027">
        <v>4535</v>
      </c>
      <c r="S3027">
        <v>4898</v>
      </c>
    </row>
    <row r="3028" spans="1:19" x14ac:dyDescent="0.25">
      <c r="A3028">
        <v>5267</v>
      </c>
      <c r="B3028" t="s">
        <v>3138</v>
      </c>
      <c r="C3028" t="s">
        <v>167</v>
      </c>
      <c r="D3028" t="s">
        <v>2912</v>
      </c>
      <c r="E3028">
        <v>-51.228200000000001</v>
      </c>
      <c r="F3028">
        <v>-23.8992</v>
      </c>
      <c r="G3028">
        <v>5022</v>
      </c>
      <c r="H3028">
        <v>5149</v>
      </c>
      <c r="I3028">
        <v>5316</v>
      </c>
      <c r="J3028">
        <v>5343</v>
      </c>
      <c r="K3028">
        <v>5175</v>
      </c>
      <c r="L3028">
        <v>4439</v>
      </c>
      <c r="M3028">
        <v>4277</v>
      </c>
      <c r="N3028">
        <v>4487</v>
      </c>
      <c r="O3028">
        <v>5367</v>
      </c>
      <c r="P3028">
        <v>4920</v>
      </c>
      <c r="Q3028">
        <v>5085</v>
      </c>
      <c r="R3028">
        <v>5314</v>
      </c>
      <c r="S3028">
        <v>5384</v>
      </c>
    </row>
    <row r="3029" spans="1:19" x14ac:dyDescent="0.25">
      <c r="A3029">
        <v>58398</v>
      </c>
      <c r="B3029" t="s">
        <v>344</v>
      </c>
      <c r="C3029" t="s">
        <v>167</v>
      </c>
      <c r="D3029" t="s">
        <v>312</v>
      </c>
      <c r="E3029">
        <v>-57.7072</v>
      </c>
      <c r="F3029">
        <v>-3.3933</v>
      </c>
      <c r="G3029">
        <v>4470</v>
      </c>
      <c r="H3029">
        <v>3866</v>
      </c>
      <c r="I3029">
        <v>4081</v>
      </c>
      <c r="J3029">
        <v>4042</v>
      </c>
      <c r="K3029">
        <v>3882</v>
      </c>
      <c r="L3029">
        <v>4074</v>
      </c>
      <c r="M3029">
        <v>4634</v>
      </c>
      <c r="N3029">
        <v>4663</v>
      </c>
      <c r="O3029">
        <v>5243</v>
      </c>
      <c r="P3029">
        <v>5098</v>
      </c>
      <c r="Q3029">
        <v>5054</v>
      </c>
      <c r="R3029">
        <v>4728</v>
      </c>
      <c r="S3029">
        <v>4279</v>
      </c>
    </row>
    <row r="3030" spans="1:19" x14ac:dyDescent="0.25">
      <c r="A3030">
        <v>14854</v>
      </c>
      <c r="B3030" t="s">
        <v>1088</v>
      </c>
      <c r="C3030" t="s">
        <v>167</v>
      </c>
      <c r="D3030" t="s">
        <v>1058</v>
      </c>
      <c r="E3030">
        <v>-50.339199999999998</v>
      </c>
      <c r="F3030">
        <v>-17.972300000000001</v>
      </c>
      <c r="G3030">
        <v>5499</v>
      </c>
      <c r="H3030">
        <v>5217</v>
      </c>
      <c r="I3030">
        <v>5533</v>
      </c>
      <c r="J3030">
        <v>5429</v>
      </c>
      <c r="K3030">
        <v>5631</v>
      </c>
      <c r="L3030">
        <v>5515</v>
      </c>
      <c r="M3030">
        <v>5323</v>
      </c>
      <c r="N3030">
        <v>5522</v>
      </c>
      <c r="O3030">
        <v>6344</v>
      </c>
      <c r="P3030">
        <v>5606</v>
      </c>
      <c r="Q3030">
        <v>5417</v>
      </c>
      <c r="R3030">
        <v>5225</v>
      </c>
      <c r="S3030">
        <v>5229</v>
      </c>
    </row>
    <row r="3031" spans="1:19" x14ac:dyDescent="0.25">
      <c r="A3031">
        <v>49422</v>
      </c>
      <c r="B3031" t="s">
        <v>5480</v>
      </c>
      <c r="C3031" t="s">
        <v>167</v>
      </c>
      <c r="D3031" t="s">
        <v>5370</v>
      </c>
      <c r="E3031">
        <v>-47.51</v>
      </c>
      <c r="F3031">
        <v>-5.9549000000000003</v>
      </c>
      <c r="G3031">
        <v>5142</v>
      </c>
      <c r="H3031">
        <v>4520</v>
      </c>
      <c r="I3031">
        <v>4746</v>
      </c>
      <c r="J3031">
        <v>4806</v>
      </c>
      <c r="K3031">
        <v>4953</v>
      </c>
      <c r="L3031">
        <v>5141</v>
      </c>
      <c r="M3031">
        <v>5484</v>
      </c>
      <c r="N3031">
        <v>5660</v>
      </c>
      <c r="O3031">
        <v>6116</v>
      </c>
      <c r="P3031">
        <v>5792</v>
      </c>
      <c r="Q3031">
        <v>5194</v>
      </c>
      <c r="R3031">
        <v>4753</v>
      </c>
      <c r="S3031">
        <v>4543</v>
      </c>
    </row>
    <row r="3032" spans="1:19" x14ac:dyDescent="0.25">
      <c r="A3032">
        <v>44089</v>
      </c>
      <c r="B3032" t="s">
        <v>798</v>
      </c>
      <c r="C3032" t="s">
        <v>167</v>
      </c>
      <c r="D3032" t="s">
        <v>792</v>
      </c>
      <c r="E3032">
        <v>-38.771099999999997</v>
      </c>
      <c r="F3032">
        <v>-7.3864000000000001</v>
      </c>
      <c r="G3032">
        <v>5897</v>
      </c>
      <c r="H3032">
        <v>5761</v>
      </c>
      <c r="I3032">
        <v>5805</v>
      </c>
      <c r="J3032">
        <v>5995</v>
      </c>
      <c r="K3032">
        <v>5873</v>
      </c>
      <c r="L3032">
        <v>5355</v>
      </c>
      <c r="M3032">
        <v>5119</v>
      </c>
      <c r="N3032">
        <v>5398</v>
      </c>
      <c r="O3032">
        <v>6103</v>
      </c>
      <c r="P3032">
        <v>6618</v>
      </c>
      <c r="Q3032">
        <v>6431</v>
      </c>
      <c r="R3032">
        <v>6375</v>
      </c>
      <c r="S3032">
        <v>5933</v>
      </c>
    </row>
    <row r="3033" spans="1:19" x14ac:dyDescent="0.25">
      <c r="A3033">
        <v>51444</v>
      </c>
      <c r="B3033" t="s">
        <v>3876</v>
      </c>
      <c r="C3033" t="s">
        <v>167</v>
      </c>
      <c r="D3033" t="s">
        <v>3752</v>
      </c>
      <c r="E3033">
        <v>-35.258000000000003</v>
      </c>
      <c r="F3033">
        <v>-5.5183</v>
      </c>
      <c r="G3033">
        <v>5854</v>
      </c>
      <c r="H3033">
        <v>5927</v>
      </c>
      <c r="I3033">
        <v>6090</v>
      </c>
      <c r="J3033">
        <v>6109</v>
      </c>
      <c r="K3033">
        <v>5813</v>
      </c>
      <c r="L3033">
        <v>5435</v>
      </c>
      <c r="M3033">
        <v>5048</v>
      </c>
      <c r="N3033">
        <v>5200</v>
      </c>
      <c r="O3033">
        <v>5939</v>
      </c>
      <c r="P3033">
        <v>6261</v>
      </c>
      <c r="Q3033">
        <v>6218</v>
      </c>
      <c r="R3033">
        <v>6259</v>
      </c>
      <c r="S3033">
        <v>5941</v>
      </c>
    </row>
    <row r="3034" spans="1:19" x14ac:dyDescent="0.25">
      <c r="A3034">
        <v>2924</v>
      </c>
      <c r="B3034" t="s">
        <v>4330</v>
      </c>
      <c r="C3034" t="s">
        <v>167</v>
      </c>
      <c r="D3034" t="s">
        <v>3898</v>
      </c>
      <c r="E3034">
        <v>-51.802500000000002</v>
      </c>
      <c r="F3034">
        <v>-27.632999999999999</v>
      </c>
      <c r="G3034">
        <v>4862</v>
      </c>
      <c r="H3034">
        <v>5586</v>
      </c>
      <c r="I3034">
        <v>5581</v>
      </c>
      <c r="J3034">
        <v>5432</v>
      </c>
      <c r="K3034">
        <v>4919</v>
      </c>
      <c r="L3034">
        <v>4029</v>
      </c>
      <c r="M3034">
        <v>3522</v>
      </c>
      <c r="N3034">
        <v>3910</v>
      </c>
      <c r="O3034">
        <v>4638</v>
      </c>
      <c r="P3034">
        <v>4365</v>
      </c>
      <c r="Q3034">
        <v>5008</v>
      </c>
      <c r="R3034">
        <v>5674</v>
      </c>
      <c r="S3034">
        <v>5686</v>
      </c>
    </row>
    <row r="3035" spans="1:19" x14ac:dyDescent="0.25">
      <c r="A3035">
        <v>66931</v>
      </c>
      <c r="B3035" t="s">
        <v>297</v>
      </c>
      <c r="C3035" t="s">
        <v>167</v>
      </c>
      <c r="D3035" t="s">
        <v>295</v>
      </c>
      <c r="E3035">
        <v>-51.289499999999997</v>
      </c>
      <c r="F3035">
        <v>-0.1137</v>
      </c>
      <c r="G3035">
        <v>4845</v>
      </c>
      <c r="H3035">
        <v>4562</v>
      </c>
      <c r="I3035">
        <v>4243</v>
      </c>
      <c r="J3035">
        <v>4208</v>
      </c>
      <c r="K3035">
        <v>4231</v>
      </c>
      <c r="L3035">
        <v>4639</v>
      </c>
      <c r="M3035">
        <v>4910</v>
      </c>
      <c r="N3035">
        <v>5079</v>
      </c>
      <c r="O3035">
        <v>5310</v>
      </c>
      <c r="P3035">
        <v>5491</v>
      </c>
      <c r="Q3035">
        <v>5399</v>
      </c>
      <c r="R3035">
        <v>5284</v>
      </c>
      <c r="S3035">
        <v>4788</v>
      </c>
    </row>
    <row r="3036" spans="1:19" x14ac:dyDescent="0.25">
      <c r="A3036">
        <v>11262</v>
      </c>
      <c r="B3036" t="s">
        <v>2115</v>
      </c>
      <c r="C3036" t="s">
        <v>167</v>
      </c>
      <c r="D3036" t="s">
        <v>1727</v>
      </c>
      <c r="E3036">
        <v>-46.225099999999998</v>
      </c>
      <c r="F3036">
        <v>-19.994499999999999</v>
      </c>
      <c r="G3036">
        <v>5239</v>
      </c>
      <c r="H3036">
        <v>4944</v>
      </c>
      <c r="I3036">
        <v>5508</v>
      </c>
      <c r="J3036">
        <v>4864</v>
      </c>
      <c r="K3036">
        <v>5330</v>
      </c>
      <c r="L3036">
        <v>5166</v>
      </c>
      <c r="M3036">
        <v>5140</v>
      </c>
      <c r="N3036">
        <v>5384</v>
      </c>
      <c r="O3036">
        <v>6255</v>
      </c>
      <c r="P3036">
        <v>5672</v>
      </c>
      <c r="Q3036">
        <v>5221</v>
      </c>
      <c r="R3036">
        <v>4573</v>
      </c>
      <c r="S3036">
        <v>4811</v>
      </c>
    </row>
    <row r="3037" spans="1:19" x14ac:dyDescent="0.25">
      <c r="A3037">
        <v>16096</v>
      </c>
      <c r="B3037" t="s">
        <v>382</v>
      </c>
      <c r="C3037" t="s">
        <v>167</v>
      </c>
      <c r="D3037" t="s">
        <v>375</v>
      </c>
      <c r="E3037">
        <v>-40.2241</v>
      </c>
      <c r="F3037">
        <v>-17.371099999999998</v>
      </c>
      <c r="G3037">
        <v>5046</v>
      </c>
      <c r="H3037">
        <v>5607</v>
      </c>
      <c r="I3037">
        <v>5928</v>
      </c>
      <c r="J3037">
        <v>5556</v>
      </c>
      <c r="K3037">
        <v>5041</v>
      </c>
      <c r="L3037">
        <v>4430</v>
      </c>
      <c r="M3037">
        <v>4105</v>
      </c>
      <c r="N3037">
        <v>4239</v>
      </c>
      <c r="O3037">
        <v>4826</v>
      </c>
      <c r="P3037">
        <v>5198</v>
      </c>
      <c r="Q3037">
        <v>5142</v>
      </c>
      <c r="R3037">
        <v>4936</v>
      </c>
      <c r="S3037">
        <v>5546</v>
      </c>
    </row>
    <row r="3038" spans="1:19" x14ac:dyDescent="0.25">
      <c r="A3038">
        <v>4204</v>
      </c>
      <c r="B3038" t="s">
        <v>3013</v>
      </c>
      <c r="C3038" t="s">
        <v>167</v>
      </c>
      <c r="D3038" t="s">
        <v>2912</v>
      </c>
      <c r="E3038">
        <v>-54.094799999999999</v>
      </c>
      <c r="F3038">
        <v>-25.298100000000002</v>
      </c>
      <c r="G3038">
        <v>4941</v>
      </c>
      <c r="H3038">
        <v>5525</v>
      </c>
      <c r="I3038">
        <v>5479</v>
      </c>
      <c r="J3038">
        <v>5462</v>
      </c>
      <c r="K3038">
        <v>4948</v>
      </c>
      <c r="L3038">
        <v>4161</v>
      </c>
      <c r="M3038">
        <v>3819</v>
      </c>
      <c r="N3038">
        <v>4047</v>
      </c>
      <c r="O3038">
        <v>4981</v>
      </c>
      <c r="P3038">
        <v>4707</v>
      </c>
      <c r="Q3038">
        <v>5142</v>
      </c>
      <c r="R3038">
        <v>5451</v>
      </c>
      <c r="S3038">
        <v>5575</v>
      </c>
    </row>
    <row r="3039" spans="1:19" x14ac:dyDescent="0.25">
      <c r="A3039">
        <v>58447</v>
      </c>
      <c r="B3039" t="s">
        <v>2614</v>
      </c>
      <c r="C3039" t="s">
        <v>167</v>
      </c>
      <c r="D3039" t="s">
        <v>2567</v>
      </c>
      <c r="E3039">
        <v>-52.887900000000002</v>
      </c>
      <c r="F3039">
        <v>-3.4468000000000001</v>
      </c>
      <c r="G3039">
        <v>4365</v>
      </c>
      <c r="H3039">
        <v>4047</v>
      </c>
      <c r="I3039">
        <v>4210</v>
      </c>
      <c r="J3039">
        <v>4243</v>
      </c>
      <c r="K3039">
        <v>4216</v>
      </c>
      <c r="L3039">
        <v>4268</v>
      </c>
      <c r="M3039">
        <v>4556</v>
      </c>
      <c r="N3039">
        <v>4552</v>
      </c>
      <c r="O3039">
        <v>4785</v>
      </c>
      <c r="P3039">
        <v>4558</v>
      </c>
      <c r="Q3039">
        <v>4536</v>
      </c>
      <c r="R3039">
        <v>4397</v>
      </c>
      <c r="S3039">
        <v>4006</v>
      </c>
    </row>
    <row r="3040" spans="1:19" x14ac:dyDescent="0.25">
      <c r="A3040">
        <v>18453</v>
      </c>
      <c r="B3040" t="s">
        <v>2501</v>
      </c>
      <c r="C3040" t="s">
        <v>167</v>
      </c>
      <c r="D3040" t="s">
        <v>1727</v>
      </c>
      <c r="E3040">
        <v>-41.473100000000002</v>
      </c>
      <c r="F3040">
        <v>-16.225000000000001</v>
      </c>
      <c r="G3040">
        <v>5124</v>
      </c>
      <c r="H3040">
        <v>5525</v>
      </c>
      <c r="I3040">
        <v>5983</v>
      </c>
      <c r="J3040">
        <v>5470</v>
      </c>
      <c r="K3040">
        <v>5113</v>
      </c>
      <c r="L3040">
        <v>4558</v>
      </c>
      <c r="M3040">
        <v>4199</v>
      </c>
      <c r="N3040">
        <v>4400</v>
      </c>
      <c r="O3040">
        <v>5011</v>
      </c>
      <c r="P3040">
        <v>5546</v>
      </c>
      <c r="Q3040">
        <v>5321</v>
      </c>
      <c r="R3040">
        <v>4926</v>
      </c>
      <c r="S3040">
        <v>5433</v>
      </c>
    </row>
    <row r="3041" spans="1:19" x14ac:dyDescent="0.25">
      <c r="A3041">
        <v>2106</v>
      </c>
      <c r="B3041" t="s">
        <v>4446</v>
      </c>
      <c r="C3041" t="s">
        <v>167</v>
      </c>
      <c r="D3041" t="s">
        <v>4434</v>
      </c>
      <c r="E3041">
        <v>-49.638300000000001</v>
      </c>
      <c r="F3041">
        <v>-28.8249</v>
      </c>
      <c r="G3041">
        <v>4314</v>
      </c>
      <c r="H3041">
        <v>4824</v>
      </c>
      <c r="I3041">
        <v>4861</v>
      </c>
      <c r="J3041">
        <v>4622</v>
      </c>
      <c r="K3041">
        <v>4506</v>
      </c>
      <c r="L3041">
        <v>3887</v>
      </c>
      <c r="M3041">
        <v>3414</v>
      </c>
      <c r="N3041">
        <v>3700</v>
      </c>
      <c r="O3041">
        <v>4267</v>
      </c>
      <c r="P3041">
        <v>3786</v>
      </c>
      <c r="Q3041">
        <v>4050</v>
      </c>
      <c r="R3041">
        <v>4934</v>
      </c>
      <c r="S3041">
        <v>4920</v>
      </c>
    </row>
    <row r="3042" spans="1:19" x14ac:dyDescent="0.25">
      <c r="A3042">
        <v>62940</v>
      </c>
      <c r="B3042" t="s">
        <v>2650</v>
      </c>
      <c r="C3042" t="s">
        <v>167</v>
      </c>
      <c r="D3042" t="s">
        <v>2567</v>
      </c>
      <c r="E3042">
        <v>-50.715299999999999</v>
      </c>
      <c r="F3042">
        <v>-1.8036000000000001</v>
      </c>
      <c r="G3042">
        <v>4849</v>
      </c>
      <c r="H3042">
        <v>4505</v>
      </c>
      <c r="I3042">
        <v>4402</v>
      </c>
      <c r="J3042">
        <v>4510</v>
      </c>
      <c r="K3042">
        <v>4537</v>
      </c>
      <c r="L3042">
        <v>4748</v>
      </c>
      <c r="M3042">
        <v>4989</v>
      </c>
      <c r="N3042">
        <v>5106</v>
      </c>
      <c r="O3042">
        <v>5324</v>
      </c>
      <c r="P3042">
        <v>5301</v>
      </c>
      <c r="Q3042">
        <v>5122</v>
      </c>
      <c r="R3042">
        <v>4985</v>
      </c>
      <c r="S3042">
        <v>4661</v>
      </c>
    </row>
    <row r="3043" spans="1:19" x14ac:dyDescent="0.25">
      <c r="A3043">
        <v>7017</v>
      </c>
      <c r="B3043" t="s">
        <v>3701</v>
      </c>
      <c r="C3043" t="s">
        <v>167</v>
      </c>
      <c r="D3043" t="s">
        <v>3664</v>
      </c>
      <c r="E3043">
        <v>-43.7316</v>
      </c>
      <c r="F3043">
        <v>-22.524999999999999</v>
      </c>
      <c r="G3043">
        <v>4918</v>
      </c>
      <c r="H3043">
        <v>5267</v>
      </c>
      <c r="I3043">
        <v>5840</v>
      </c>
      <c r="J3043">
        <v>5165</v>
      </c>
      <c r="K3043">
        <v>5002</v>
      </c>
      <c r="L3043">
        <v>4427</v>
      </c>
      <c r="M3043">
        <v>4379</v>
      </c>
      <c r="N3043">
        <v>4369</v>
      </c>
      <c r="O3043">
        <v>5083</v>
      </c>
      <c r="P3043">
        <v>4861</v>
      </c>
      <c r="Q3043">
        <v>4840</v>
      </c>
      <c r="R3043">
        <v>4689</v>
      </c>
      <c r="S3043">
        <v>5101</v>
      </c>
    </row>
    <row r="3044" spans="1:19" x14ac:dyDescent="0.25">
      <c r="A3044">
        <v>13679</v>
      </c>
      <c r="B3044" t="s">
        <v>2333</v>
      </c>
      <c r="C3044" t="s">
        <v>167</v>
      </c>
      <c r="D3044" t="s">
        <v>1727</v>
      </c>
      <c r="E3044">
        <v>-41.4056</v>
      </c>
      <c r="F3044">
        <v>-18.663599999999999</v>
      </c>
      <c r="G3044">
        <v>4955</v>
      </c>
      <c r="H3044">
        <v>5381</v>
      </c>
      <c r="I3044">
        <v>5783</v>
      </c>
      <c r="J3044">
        <v>5278</v>
      </c>
      <c r="K3044">
        <v>5017</v>
      </c>
      <c r="L3044">
        <v>4519</v>
      </c>
      <c r="M3044">
        <v>4346</v>
      </c>
      <c r="N3044">
        <v>4430</v>
      </c>
      <c r="O3044">
        <v>4904</v>
      </c>
      <c r="P3044">
        <v>5142</v>
      </c>
      <c r="Q3044">
        <v>5023</v>
      </c>
      <c r="R3044">
        <v>4562</v>
      </c>
      <c r="S3044">
        <v>5081</v>
      </c>
    </row>
    <row r="3045" spans="1:19" x14ac:dyDescent="0.25">
      <c r="A3045">
        <v>9114</v>
      </c>
      <c r="B3045" t="s">
        <v>5151</v>
      </c>
      <c r="C3045" t="s">
        <v>167</v>
      </c>
      <c r="D3045" t="s">
        <v>4704</v>
      </c>
      <c r="E3045">
        <v>-49.579099999999997</v>
      </c>
      <c r="F3045">
        <v>-21.184100000000001</v>
      </c>
      <c r="G3045">
        <v>5337</v>
      </c>
      <c r="H3045">
        <v>5332</v>
      </c>
      <c r="I3045">
        <v>5651</v>
      </c>
      <c r="J3045">
        <v>5477</v>
      </c>
      <c r="K3045">
        <v>5491</v>
      </c>
      <c r="L3045">
        <v>4916</v>
      </c>
      <c r="M3045">
        <v>4778</v>
      </c>
      <c r="N3045">
        <v>4991</v>
      </c>
      <c r="O3045">
        <v>5676</v>
      </c>
      <c r="P3045">
        <v>5343</v>
      </c>
      <c r="Q3045">
        <v>5488</v>
      </c>
      <c r="R3045">
        <v>5434</v>
      </c>
      <c r="S3045">
        <v>5470</v>
      </c>
    </row>
    <row r="3046" spans="1:19" x14ac:dyDescent="0.25">
      <c r="A3046">
        <v>4749</v>
      </c>
      <c r="B3046" t="s">
        <v>3075</v>
      </c>
      <c r="C3046" t="s">
        <v>167</v>
      </c>
      <c r="D3046" t="s">
        <v>2912</v>
      </c>
      <c r="E3046">
        <v>-54.162300000000002</v>
      </c>
      <c r="F3046">
        <v>-24.4543</v>
      </c>
      <c r="G3046">
        <v>5027</v>
      </c>
      <c r="H3046">
        <v>5542</v>
      </c>
      <c r="I3046">
        <v>5494</v>
      </c>
      <c r="J3046">
        <v>5597</v>
      </c>
      <c r="K3046">
        <v>5054</v>
      </c>
      <c r="L3046">
        <v>4276</v>
      </c>
      <c r="M3046">
        <v>3945</v>
      </c>
      <c r="N3046">
        <v>4121</v>
      </c>
      <c r="O3046">
        <v>5066</v>
      </c>
      <c r="P3046">
        <v>4859</v>
      </c>
      <c r="Q3046">
        <v>5177</v>
      </c>
      <c r="R3046">
        <v>5533</v>
      </c>
      <c r="S3046">
        <v>5656</v>
      </c>
    </row>
    <row r="3047" spans="1:19" x14ac:dyDescent="0.25">
      <c r="A3047">
        <v>9176</v>
      </c>
      <c r="B3047" t="s">
        <v>1918</v>
      </c>
      <c r="C3047" t="s">
        <v>167</v>
      </c>
      <c r="D3047" t="s">
        <v>1727</v>
      </c>
      <c r="E3047">
        <v>-43.334000000000003</v>
      </c>
      <c r="F3047">
        <v>-21.1981</v>
      </c>
      <c r="G3047">
        <v>4805</v>
      </c>
      <c r="H3047">
        <v>4965</v>
      </c>
      <c r="I3047">
        <v>5561</v>
      </c>
      <c r="J3047">
        <v>4949</v>
      </c>
      <c r="K3047">
        <v>4760</v>
      </c>
      <c r="L3047">
        <v>4360</v>
      </c>
      <c r="M3047">
        <v>4375</v>
      </c>
      <c r="N3047">
        <v>4473</v>
      </c>
      <c r="O3047">
        <v>5161</v>
      </c>
      <c r="P3047">
        <v>5002</v>
      </c>
      <c r="Q3047">
        <v>4795</v>
      </c>
      <c r="R3047">
        <v>4360</v>
      </c>
      <c r="S3047">
        <v>4894</v>
      </c>
    </row>
    <row r="3048" spans="1:19" x14ac:dyDescent="0.25">
      <c r="A3048">
        <v>10683</v>
      </c>
      <c r="B3048" t="s">
        <v>5264</v>
      </c>
      <c r="C3048" t="s">
        <v>167</v>
      </c>
      <c r="D3048" t="s">
        <v>4704</v>
      </c>
      <c r="E3048">
        <v>-50.182099999999998</v>
      </c>
      <c r="F3048">
        <v>-20.349900000000002</v>
      </c>
      <c r="G3048">
        <v>5405</v>
      </c>
      <c r="H3048">
        <v>5250</v>
      </c>
      <c r="I3048">
        <v>5649</v>
      </c>
      <c r="J3048">
        <v>5424</v>
      </c>
      <c r="K3048">
        <v>5560</v>
      </c>
      <c r="L3048">
        <v>5101</v>
      </c>
      <c r="M3048">
        <v>4924</v>
      </c>
      <c r="N3048">
        <v>5191</v>
      </c>
      <c r="O3048">
        <v>5886</v>
      </c>
      <c r="P3048">
        <v>5469</v>
      </c>
      <c r="Q3048">
        <v>5484</v>
      </c>
      <c r="R3048">
        <v>5405</v>
      </c>
      <c r="S3048">
        <v>5515</v>
      </c>
    </row>
    <row r="3049" spans="1:19" x14ac:dyDescent="0.25">
      <c r="A3049">
        <v>58261</v>
      </c>
      <c r="B3049" t="s">
        <v>953</v>
      </c>
      <c r="C3049" t="s">
        <v>167</v>
      </c>
      <c r="D3049" t="s">
        <v>792</v>
      </c>
      <c r="E3049">
        <v>-40.453400000000002</v>
      </c>
      <c r="F3049">
        <v>-3.5400999999999998</v>
      </c>
      <c r="G3049">
        <v>5610</v>
      </c>
      <c r="H3049">
        <v>4987</v>
      </c>
      <c r="I3049">
        <v>5212</v>
      </c>
      <c r="J3049">
        <v>5186</v>
      </c>
      <c r="K3049">
        <v>4872</v>
      </c>
      <c r="L3049">
        <v>5252</v>
      </c>
      <c r="M3049">
        <v>5273</v>
      </c>
      <c r="N3049">
        <v>5597</v>
      </c>
      <c r="O3049">
        <v>6266</v>
      </c>
      <c r="P3049">
        <v>6626</v>
      </c>
      <c r="Q3049">
        <v>6460</v>
      </c>
      <c r="R3049">
        <v>6157</v>
      </c>
      <c r="S3049">
        <v>5437</v>
      </c>
    </row>
    <row r="3050" spans="1:19" x14ac:dyDescent="0.25">
      <c r="A3050">
        <v>11218</v>
      </c>
      <c r="B3050" t="s">
        <v>5295</v>
      </c>
      <c r="C3050" t="s">
        <v>167</v>
      </c>
      <c r="D3050" t="s">
        <v>4704</v>
      </c>
      <c r="E3050">
        <v>-50.616999999999997</v>
      </c>
      <c r="F3050">
        <v>-19.969799999999999</v>
      </c>
      <c r="G3050">
        <v>5397</v>
      </c>
      <c r="H3050">
        <v>5256</v>
      </c>
      <c r="I3050">
        <v>5648</v>
      </c>
      <c r="J3050">
        <v>5545</v>
      </c>
      <c r="K3050">
        <v>5510</v>
      </c>
      <c r="L3050">
        <v>5105</v>
      </c>
      <c r="M3050">
        <v>4956</v>
      </c>
      <c r="N3050">
        <v>5105</v>
      </c>
      <c r="O3050">
        <v>5864</v>
      </c>
      <c r="P3050">
        <v>5349</v>
      </c>
      <c r="Q3050">
        <v>5534</v>
      </c>
      <c r="R3050">
        <v>5375</v>
      </c>
      <c r="S3050">
        <v>5516</v>
      </c>
    </row>
    <row r="3051" spans="1:19" x14ac:dyDescent="0.25">
      <c r="A3051">
        <v>12760</v>
      </c>
      <c r="B3051" t="s">
        <v>2268</v>
      </c>
      <c r="C3051" t="s">
        <v>167</v>
      </c>
      <c r="D3051" t="s">
        <v>1727</v>
      </c>
      <c r="E3051">
        <v>-42.608199999999997</v>
      </c>
      <c r="F3051">
        <v>-19.224499999999999</v>
      </c>
      <c r="G3051">
        <v>5072</v>
      </c>
      <c r="H3051">
        <v>5385</v>
      </c>
      <c r="I3051">
        <v>5906</v>
      </c>
      <c r="J3051">
        <v>5316</v>
      </c>
      <c r="K3051">
        <v>5167</v>
      </c>
      <c r="L3051">
        <v>4647</v>
      </c>
      <c r="M3051">
        <v>4534</v>
      </c>
      <c r="N3051">
        <v>4671</v>
      </c>
      <c r="O3051">
        <v>5226</v>
      </c>
      <c r="P3051">
        <v>5203</v>
      </c>
      <c r="Q3051">
        <v>5042</v>
      </c>
      <c r="R3051">
        <v>4604</v>
      </c>
      <c r="S3051">
        <v>5164</v>
      </c>
    </row>
    <row r="3052" spans="1:19" x14ac:dyDescent="0.25">
      <c r="A3052">
        <v>6600</v>
      </c>
      <c r="B3052" t="s">
        <v>2268</v>
      </c>
      <c r="C3052" t="s">
        <v>167</v>
      </c>
      <c r="D3052" t="s">
        <v>3664</v>
      </c>
      <c r="E3052">
        <v>-43.4604</v>
      </c>
      <c r="F3052">
        <v>-22.8033</v>
      </c>
      <c r="G3052">
        <v>4823</v>
      </c>
      <c r="H3052">
        <v>5256</v>
      </c>
      <c r="I3052">
        <v>5763</v>
      </c>
      <c r="J3052">
        <v>5077</v>
      </c>
      <c r="K3052">
        <v>4929</v>
      </c>
      <c r="L3052">
        <v>4419</v>
      </c>
      <c r="M3052">
        <v>4309</v>
      </c>
      <c r="N3052">
        <v>4195</v>
      </c>
      <c r="O3052">
        <v>4944</v>
      </c>
      <c r="P3052">
        <v>4654</v>
      </c>
      <c r="Q3052">
        <v>4785</v>
      </c>
      <c r="R3052">
        <v>4528</v>
      </c>
      <c r="S3052">
        <v>5013</v>
      </c>
    </row>
    <row r="3053" spans="1:19" x14ac:dyDescent="0.25">
      <c r="A3053">
        <v>36401</v>
      </c>
      <c r="B3053" t="s">
        <v>260</v>
      </c>
      <c r="C3053" t="s">
        <v>167</v>
      </c>
      <c r="D3053" t="s">
        <v>192</v>
      </c>
      <c r="E3053">
        <v>-35.839500000000001</v>
      </c>
      <c r="F3053">
        <v>-9.3942999999999994</v>
      </c>
      <c r="G3053">
        <v>5217</v>
      </c>
      <c r="H3053">
        <v>5529</v>
      </c>
      <c r="I3053">
        <v>5641</v>
      </c>
      <c r="J3053">
        <v>5846</v>
      </c>
      <c r="K3053">
        <v>5252</v>
      </c>
      <c r="L3053">
        <v>4517</v>
      </c>
      <c r="M3053">
        <v>4210</v>
      </c>
      <c r="N3053">
        <v>4295</v>
      </c>
      <c r="O3053">
        <v>4792</v>
      </c>
      <c r="P3053">
        <v>5449</v>
      </c>
      <c r="Q3053">
        <v>5533</v>
      </c>
      <c r="R3053">
        <v>5837</v>
      </c>
      <c r="S3053">
        <v>5699</v>
      </c>
    </row>
    <row r="3054" spans="1:19" x14ac:dyDescent="0.25">
      <c r="A3054">
        <v>49139</v>
      </c>
      <c r="B3054" t="s">
        <v>3820</v>
      </c>
      <c r="C3054" t="s">
        <v>167</v>
      </c>
      <c r="D3054" t="s">
        <v>3752</v>
      </c>
      <c r="E3054">
        <v>-37.516100000000002</v>
      </c>
      <c r="F3054">
        <v>-6.0723000000000003</v>
      </c>
      <c r="G3054">
        <v>5989</v>
      </c>
      <c r="H3054">
        <v>5862</v>
      </c>
      <c r="I3054">
        <v>5975</v>
      </c>
      <c r="J3054">
        <v>6101</v>
      </c>
      <c r="K3054">
        <v>5997</v>
      </c>
      <c r="L3054">
        <v>5618</v>
      </c>
      <c r="M3054">
        <v>5287</v>
      </c>
      <c r="N3054">
        <v>5549</v>
      </c>
      <c r="O3054">
        <v>6169</v>
      </c>
      <c r="P3054">
        <v>6559</v>
      </c>
      <c r="Q3054">
        <v>6478</v>
      </c>
      <c r="R3054">
        <v>6385</v>
      </c>
      <c r="S3054">
        <v>5885</v>
      </c>
    </row>
    <row r="3055" spans="1:19" x14ac:dyDescent="0.25">
      <c r="A3055">
        <v>56014</v>
      </c>
      <c r="B3055" t="s">
        <v>3636</v>
      </c>
      <c r="C3055" t="s">
        <v>167</v>
      </c>
      <c r="D3055" t="s">
        <v>3448</v>
      </c>
      <c r="E3055">
        <v>-42.896599999999999</v>
      </c>
      <c r="F3055">
        <v>-4.1689999999999996</v>
      </c>
      <c r="G3055">
        <v>5576</v>
      </c>
      <c r="H3055">
        <v>4933</v>
      </c>
      <c r="I3055">
        <v>5194</v>
      </c>
      <c r="J3055">
        <v>5231</v>
      </c>
      <c r="K3055">
        <v>5149</v>
      </c>
      <c r="L3055">
        <v>5219</v>
      </c>
      <c r="M3055">
        <v>5448</v>
      </c>
      <c r="N3055">
        <v>5643</v>
      </c>
      <c r="O3055">
        <v>6120</v>
      </c>
      <c r="P3055">
        <v>6419</v>
      </c>
      <c r="Q3055">
        <v>6272</v>
      </c>
      <c r="R3055">
        <v>5891</v>
      </c>
      <c r="S3055">
        <v>5399</v>
      </c>
    </row>
    <row r="3056" spans="1:19" x14ac:dyDescent="0.25">
      <c r="A3056">
        <v>29766</v>
      </c>
      <c r="B3056" t="s">
        <v>711</v>
      </c>
      <c r="C3056" t="s">
        <v>167</v>
      </c>
      <c r="D3056" t="s">
        <v>375</v>
      </c>
      <c r="E3056">
        <v>-40.596899999999998</v>
      </c>
      <c r="F3056">
        <v>-11.4312</v>
      </c>
      <c r="G3056">
        <v>5184</v>
      </c>
      <c r="H3056">
        <v>5670</v>
      </c>
      <c r="I3056">
        <v>5727</v>
      </c>
      <c r="J3056">
        <v>5797</v>
      </c>
      <c r="K3056">
        <v>4990</v>
      </c>
      <c r="L3056">
        <v>4314</v>
      </c>
      <c r="M3056">
        <v>4088</v>
      </c>
      <c r="N3056">
        <v>4257</v>
      </c>
      <c r="O3056">
        <v>4916</v>
      </c>
      <c r="P3056">
        <v>5770</v>
      </c>
      <c r="Q3056">
        <v>5587</v>
      </c>
      <c r="R3056">
        <v>5534</v>
      </c>
      <c r="S3056">
        <v>5558</v>
      </c>
    </row>
    <row r="3057" spans="1:19" x14ac:dyDescent="0.25">
      <c r="A3057">
        <v>50612</v>
      </c>
      <c r="B3057" t="s">
        <v>3601</v>
      </c>
      <c r="C3057" t="s">
        <v>167</v>
      </c>
      <c r="D3057" t="s">
        <v>3448</v>
      </c>
      <c r="E3057">
        <v>-42.736400000000003</v>
      </c>
      <c r="F3057">
        <v>-5.6826999999999996</v>
      </c>
      <c r="G3057">
        <v>5592</v>
      </c>
      <c r="H3057">
        <v>4712</v>
      </c>
      <c r="I3057">
        <v>5018</v>
      </c>
      <c r="J3057">
        <v>5137</v>
      </c>
      <c r="K3057">
        <v>5114</v>
      </c>
      <c r="L3057">
        <v>5368</v>
      </c>
      <c r="M3057">
        <v>5657</v>
      </c>
      <c r="N3057">
        <v>5931</v>
      </c>
      <c r="O3057">
        <v>6386</v>
      </c>
      <c r="P3057">
        <v>6570</v>
      </c>
      <c r="Q3057">
        <v>6193</v>
      </c>
      <c r="R3057">
        <v>5712</v>
      </c>
      <c r="S3057">
        <v>5311</v>
      </c>
    </row>
    <row r="3058" spans="1:19" x14ac:dyDescent="0.25">
      <c r="A3058">
        <v>7020</v>
      </c>
      <c r="B3058" t="s">
        <v>3703</v>
      </c>
      <c r="C3058" t="s">
        <v>167</v>
      </c>
      <c r="D3058" t="s">
        <v>3664</v>
      </c>
      <c r="E3058">
        <v>-43.480600000000003</v>
      </c>
      <c r="F3058">
        <v>-22.457699999999999</v>
      </c>
      <c r="G3058">
        <v>4911</v>
      </c>
      <c r="H3058">
        <v>5204</v>
      </c>
      <c r="I3058">
        <v>5868</v>
      </c>
      <c r="J3058">
        <v>5140</v>
      </c>
      <c r="K3058">
        <v>4942</v>
      </c>
      <c r="L3058">
        <v>4446</v>
      </c>
      <c r="M3058">
        <v>4380</v>
      </c>
      <c r="N3058">
        <v>4418</v>
      </c>
      <c r="O3058">
        <v>5071</v>
      </c>
      <c r="P3058">
        <v>4868</v>
      </c>
      <c r="Q3058">
        <v>4876</v>
      </c>
      <c r="R3058">
        <v>4624</v>
      </c>
      <c r="S3058">
        <v>5099</v>
      </c>
    </row>
    <row r="3059" spans="1:19" x14ac:dyDescent="0.25">
      <c r="A3059">
        <v>10884</v>
      </c>
      <c r="B3059" t="s">
        <v>5283</v>
      </c>
      <c r="C3059" t="s">
        <v>167</v>
      </c>
      <c r="D3059" t="s">
        <v>4704</v>
      </c>
      <c r="E3059">
        <v>-48.031399999999998</v>
      </c>
      <c r="F3059">
        <v>-20.180099999999999</v>
      </c>
      <c r="G3059">
        <v>5439</v>
      </c>
      <c r="H3059">
        <v>5230</v>
      </c>
      <c r="I3059">
        <v>5834</v>
      </c>
      <c r="J3059">
        <v>5383</v>
      </c>
      <c r="K3059">
        <v>5663</v>
      </c>
      <c r="L3059">
        <v>5248</v>
      </c>
      <c r="M3059">
        <v>5039</v>
      </c>
      <c r="N3059">
        <v>5304</v>
      </c>
      <c r="O3059">
        <v>5956</v>
      </c>
      <c r="P3059">
        <v>5409</v>
      </c>
      <c r="Q3059">
        <v>5479</v>
      </c>
      <c r="R3059">
        <v>5297</v>
      </c>
      <c r="S3059">
        <v>5425</v>
      </c>
    </row>
    <row r="3060" spans="1:19" x14ac:dyDescent="0.25">
      <c r="A3060">
        <v>25727</v>
      </c>
      <c r="B3060" t="s">
        <v>567</v>
      </c>
      <c r="C3060" t="s">
        <v>167</v>
      </c>
      <c r="D3060" t="s">
        <v>375</v>
      </c>
      <c r="E3060">
        <v>-39.861499999999999</v>
      </c>
      <c r="F3060">
        <v>-12.867100000000001</v>
      </c>
      <c r="G3060">
        <v>4988</v>
      </c>
      <c r="H3060">
        <v>5446</v>
      </c>
      <c r="I3060">
        <v>5668</v>
      </c>
      <c r="J3060">
        <v>5635</v>
      </c>
      <c r="K3060">
        <v>4780</v>
      </c>
      <c r="L3060">
        <v>4332</v>
      </c>
      <c r="M3060">
        <v>4060</v>
      </c>
      <c r="N3060">
        <v>4258</v>
      </c>
      <c r="O3060">
        <v>4723</v>
      </c>
      <c r="P3060">
        <v>5328</v>
      </c>
      <c r="Q3060">
        <v>5138</v>
      </c>
      <c r="R3060">
        <v>5065</v>
      </c>
      <c r="S3060">
        <v>5420</v>
      </c>
    </row>
    <row r="3061" spans="1:19" x14ac:dyDescent="0.25">
      <c r="A3061">
        <v>44480</v>
      </c>
      <c r="B3061" t="s">
        <v>567</v>
      </c>
      <c r="C3061" t="s">
        <v>167</v>
      </c>
      <c r="D3061" t="s">
        <v>792</v>
      </c>
      <c r="E3061">
        <v>-38.942100000000003</v>
      </c>
      <c r="F3061">
        <v>-7.3007999999999997</v>
      </c>
      <c r="G3061">
        <v>5906</v>
      </c>
      <c r="H3061">
        <v>5736</v>
      </c>
      <c r="I3061">
        <v>5786</v>
      </c>
      <c r="J3061">
        <v>5925</v>
      </c>
      <c r="K3061">
        <v>5834</v>
      </c>
      <c r="L3061">
        <v>5448</v>
      </c>
      <c r="M3061">
        <v>5229</v>
      </c>
      <c r="N3061">
        <v>5544</v>
      </c>
      <c r="O3061">
        <v>6146</v>
      </c>
      <c r="P3061">
        <v>6610</v>
      </c>
      <c r="Q3061">
        <v>6410</v>
      </c>
      <c r="R3061">
        <v>6333</v>
      </c>
      <c r="S3061">
        <v>5867</v>
      </c>
    </row>
    <row r="3062" spans="1:19" x14ac:dyDescent="0.25">
      <c r="A3062">
        <v>57926</v>
      </c>
      <c r="B3062" t="s">
        <v>1427</v>
      </c>
      <c r="C3062" t="s">
        <v>167</v>
      </c>
      <c r="D3062" t="s">
        <v>1298</v>
      </c>
      <c r="E3062">
        <v>-42.607199999999999</v>
      </c>
      <c r="F3062">
        <v>-3.5821999999999998</v>
      </c>
      <c r="G3062">
        <v>5651</v>
      </c>
      <c r="H3062">
        <v>5144</v>
      </c>
      <c r="I3062">
        <v>5221</v>
      </c>
      <c r="J3062">
        <v>5367</v>
      </c>
      <c r="K3062">
        <v>5234</v>
      </c>
      <c r="L3062">
        <v>5333</v>
      </c>
      <c r="M3062">
        <v>5488</v>
      </c>
      <c r="N3062">
        <v>5679</v>
      </c>
      <c r="O3062">
        <v>6197</v>
      </c>
      <c r="P3062">
        <v>6434</v>
      </c>
      <c r="Q3062">
        <v>6283</v>
      </c>
      <c r="R3062">
        <v>5959</v>
      </c>
      <c r="S3062">
        <v>5468</v>
      </c>
    </row>
    <row r="3063" spans="1:19" x14ac:dyDescent="0.25">
      <c r="A3063">
        <v>50648</v>
      </c>
      <c r="B3063" t="s">
        <v>845</v>
      </c>
      <c r="C3063" t="s">
        <v>167</v>
      </c>
      <c r="D3063" t="s">
        <v>792</v>
      </c>
      <c r="E3063">
        <v>-39.187800000000003</v>
      </c>
      <c r="F3063">
        <v>-5.6729000000000003</v>
      </c>
      <c r="G3063">
        <v>5767</v>
      </c>
      <c r="H3063">
        <v>5379</v>
      </c>
      <c r="I3063">
        <v>5467</v>
      </c>
      <c r="J3063">
        <v>5722</v>
      </c>
      <c r="K3063">
        <v>5386</v>
      </c>
      <c r="L3063">
        <v>5218</v>
      </c>
      <c r="M3063">
        <v>5253</v>
      </c>
      <c r="N3063">
        <v>5592</v>
      </c>
      <c r="O3063">
        <v>6259</v>
      </c>
      <c r="P3063">
        <v>6528</v>
      </c>
      <c r="Q3063">
        <v>6407</v>
      </c>
      <c r="R3063">
        <v>6290</v>
      </c>
      <c r="S3063">
        <v>5704</v>
      </c>
    </row>
    <row r="3064" spans="1:19" x14ac:dyDescent="0.25">
      <c r="A3064">
        <v>54330</v>
      </c>
      <c r="B3064" t="s">
        <v>3623</v>
      </c>
      <c r="C3064" t="s">
        <v>167</v>
      </c>
      <c r="D3064" t="s">
        <v>3448</v>
      </c>
      <c r="E3064">
        <v>-41.417700000000004</v>
      </c>
      <c r="F3064">
        <v>-4.6833</v>
      </c>
      <c r="G3064">
        <v>5716</v>
      </c>
      <c r="H3064">
        <v>5033</v>
      </c>
      <c r="I3064">
        <v>5248</v>
      </c>
      <c r="J3064">
        <v>5491</v>
      </c>
      <c r="K3064">
        <v>5212</v>
      </c>
      <c r="L3064">
        <v>5298</v>
      </c>
      <c r="M3064">
        <v>5372</v>
      </c>
      <c r="N3064">
        <v>5664</v>
      </c>
      <c r="O3064">
        <v>6342</v>
      </c>
      <c r="P3064">
        <v>6722</v>
      </c>
      <c r="Q3064">
        <v>6481</v>
      </c>
      <c r="R3064">
        <v>6201</v>
      </c>
      <c r="S3064">
        <v>5526</v>
      </c>
    </row>
    <row r="3065" spans="1:19" x14ac:dyDescent="0.25">
      <c r="A3065">
        <v>20749</v>
      </c>
      <c r="B3065" t="s">
        <v>1243</v>
      </c>
      <c r="C3065" t="s">
        <v>167</v>
      </c>
      <c r="D3065" t="s">
        <v>1058</v>
      </c>
      <c r="E3065">
        <v>-48.163200000000003</v>
      </c>
      <c r="F3065">
        <v>-15.055099999999999</v>
      </c>
      <c r="G3065">
        <v>5570</v>
      </c>
      <c r="H3065">
        <v>5087</v>
      </c>
      <c r="I3065">
        <v>5541</v>
      </c>
      <c r="J3065">
        <v>5388</v>
      </c>
      <c r="K3065">
        <v>5664</v>
      </c>
      <c r="L3065">
        <v>5755</v>
      </c>
      <c r="M3065">
        <v>5616</v>
      </c>
      <c r="N3065">
        <v>5790</v>
      </c>
      <c r="O3065">
        <v>6575</v>
      </c>
      <c r="P3065">
        <v>5934</v>
      </c>
      <c r="Q3065">
        <v>5539</v>
      </c>
      <c r="R3065">
        <v>4907</v>
      </c>
      <c r="S3065">
        <v>5043</v>
      </c>
    </row>
    <row r="3066" spans="1:19" x14ac:dyDescent="0.25">
      <c r="A3066">
        <v>9367</v>
      </c>
      <c r="B3066" t="s">
        <v>981</v>
      </c>
      <c r="C3066" t="s">
        <v>167</v>
      </c>
      <c r="D3066" t="s">
        <v>979</v>
      </c>
      <c r="E3066">
        <v>-41.361899999999999</v>
      </c>
      <c r="F3066">
        <v>-21.063300000000002</v>
      </c>
      <c r="G3066">
        <v>5033</v>
      </c>
      <c r="H3066">
        <v>5549</v>
      </c>
      <c r="I3066">
        <v>6003</v>
      </c>
      <c r="J3066">
        <v>5252</v>
      </c>
      <c r="K3066">
        <v>5082</v>
      </c>
      <c r="L3066">
        <v>4596</v>
      </c>
      <c r="M3066">
        <v>4555</v>
      </c>
      <c r="N3066">
        <v>4498</v>
      </c>
      <c r="O3066">
        <v>5148</v>
      </c>
      <c r="P3066">
        <v>5160</v>
      </c>
      <c r="Q3066">
        <v>4937</v>
      </c>
      <c r="R3066">
        <v>4568</v>
      </c>
      <c r="S3066">
        <v>5050</v>
      </c>
    </row>
    <row r="3067" spans="1:19" x14ac:dyDescent="0.25">
      <c r="A3067">
        <v>24215</v>
      </c>
      <c r="B3067" t="s">
        <v>1289</v>
      </c>
      <c r="C3067" t="s">
        <v>167</v>
      </c>
      <c r="D3067" t="s">
        <v>1058</v>
      </c>
      <c r="E3067">
        <v>-48.220999999999997</v>
      </c>
      <c r="F3067">
        <v>-13.530900000000001</v>
      </c>
      <c r="G3067">
        <v>5430</v>
      </c>
      <c r="H3067">
        <v>5017</v>
      </c>
      <c r="I3067">
        <v>5290</v>
      </c>
      <c r="J3067">
        <v>5245</v>
      </c>
      <c r="K3067">
        <v>5509</v>
      </c>
      <c r="L3067">
        <v>5654</v>
      </c>
      <c r="M3067">
        <v>5406</v>
      </c>
      <c r="N3067">
        <v>5789</v>
      </c>
      <c r="O3067">
        <v>6288</v>
      </c>
      <c r="P3067">
        <v>5861</v>
      </c>
      <c r="Q3067">
        <v>5392</v>
      </c>
      <c r="R3067">
        <v>4813</v>
      </c>
      <c r="S3067">
        <v>4899</v>
      </c>
    </row>
    <row r="3068" spans="1:19" x14ac:dyDescent="0.25">
      <c r="A3068">
        <v>36769</v>
      </c>
      <c r="B3068" t="s">
        <v>265</v>
      </c>
      <c r="C3068" t="s">
        <v>167</v>
      </c>
      <c r="D3068" t="s">
        <v>192</v>
      </c>
      <c r="E3068">
        <v>-36.866</v>
      </c>
      <c r="F3068">
        <v>-9.3078000000000003</v>
      </c>
      <c r="G3068">
        <v>5399</v>
      </c>
      <c r="H3068">
        <v>5729</v>
      </c>
      <c r="I3068">
        <v>5732</v>
      </c>
      <c r="J3068">
        <v>5924</v>
      </c>
      <c r="K3068">
        <v>5466</v>
      </c>
      <c r="L3068">
        <v>4664</v>
      </c>
      <c r="M3068">
        <v>4264</v>
      </c>
      <c r="N3068">
        <v>4377</v>
      </c>
      <c r="O3068">
        <v>4955</v>
      </c>
      <c r="P3068">
        <v>5696</v>
      </c>
      <c r="Q3068">
        <v>5853</v>
      </c>
      <c r="R3068">
        <v>6141</v>
      </c>
      <c r="S3068">
        <v>5984</v>
      </c>
    </row>
    <row r="3069" spans="1:19" x14ac:dyDescent="0.25">
      <c r="A3069">
        <v>1148</v>
      </c>
      <c r="B3069" t="s">
        <v>3951</v>
      </c>
      <c r="C3069" t="s">
        <v>167</v>
      </c>
      <c r="D3069" t="s">
        <v>3898</v>
      </c>
      <c r="E3069">
        <v>-52.047899999999998</v>
      </c>
      <c r="F3069">
        <v>-30.126999999999999</v>
      </c>
      <c r="G3069">
        <v>4696</v>
      </c>
      <c r="H3069">
        <v>5667</v>
      </c>
      <c r="I3069">
        <v>5630</v>
      </c>
      <c r="J3069">
        <v>5302</v>
      </c>
      <c r="K3069">
        <v>4702</v>
      </c>
      <c r="L3069">
        <v>3772</v>
      </c>
      <c r="M3069">
        <v>3298</v>
      </c>
      <c r="N3069">
        <v>3534</v>
      </c>
      <c r="O3069">
        <v>4117</v>
      </c>
      <c r="P3069">
        <v>4105</v>
      </c>
      <c r="Q3069">
        <v>4833</v>
      </c>
      <c r="R3069">
        <v>5636</v>
      </c>
      <c r="S3069">
        <v>5749</v>
      </c>
    </row>
    <row r="3070" spans="1:19" x14ac:dyDescent="0.25">
      <c r="A3070">
        <v>16461</v>
      </c>
      <c r="B3070" t="s">
        <v>2436</v>
      </c>
      <c r="C3070" t="s">
        <v>167</v>
      </c>
      <c r="D3070" t="s">
        <v>1727</v>
      </c>
      <c r="E3070">
        <v>-42.588799999999999</v>
      </c>
      <c r="F3070">
        <v>-17.216100000000001</v>
      </c>
      <c r="G3070">
        <v>5227</v>
      </c>
      <c r="H3070">
        <v>5549</v>
      </c>
      <c r="I3070">
        <v>6058</v>
      </c>
      <c r="J3070">
        <v>5439</v>
      </c>
      <c r="K3070">
        <v>5057</v>
      </c>
      <c r="L3070">
        <v>4643</v>
      </c>
      <c r="M3070">
        <v>4602</v>
      </c>
      <c r="N3070">
        <v>4778</v>
      </c>
      <c r="O3070">
        <v>5469</v>
      </c>
      <c r="P3070">
        <v>5614</v>
      </c>
      <c r="Q3070">
        <v>5405</v>
      </c>
      <c r="R3070">
        <v>4807</v>
      </c>
      <c r="S3070">
        <v>5306</v>
      </c>
    </row>
    <row r="3071" spans="1:19" x14ac:dyDescent="0.25">
      <c r="A3071">
        <v>8312</v>
      </c>
      <c r="B3071" t="s">
        <v>1836</v>
      </c>
      <c r="C3071" t="s">
        <v>167</v>
      </c>
      <c r="D3071" t="s">
        <v>1727</v>
      </c>
      <c r="E3071">
        <v>-44.605499999999999</v>
      </c>
      <c r="F3071">
        <v>-21.680199999999999</v>
      </c>
      <c r="G3071">
        <v>5038</v>
      </c>
      <c r="H3071">
        <v>4960</v>
      </c>
      <c r="I3071">
        <v>5479</v>
      </c>
      <c r="J3071">
        <v>5044</v>
      </c>
      <c r="K3071">
        <v>5099</v>
      </c>
      <c r="L3071">
        <v>4655</v>
      </c>
      <c r="M3071">
        <v>4602</v>
      </c>
      <c r="N3071">
        <v>4820</v>
      </c>
      <c r="O3071">
        <v>5605</v>
      </c>
      <c r="P3071">
        <v>5334</v>
      </c>
      <c r="Q3071">
        <v>5153</v>
      </c>
      <c r="R3071">
        <v>4755</v>
      </c>
      <c r="S3071">
        <v>4944</v>
      </c>
    </row>
    <row r="3072" spans="1:19" x14ac:dyDescent="0.25">
      <c r="A3072">
        <v>15587</v>
      </c>
      <c r="B3072" t="s">
        <v>1102</v>
      </c>
      <c r="C3072" t="s">
        <v>167</v>
      </c>
      <c r="D3072" t="s">
        <v>1058</v>
      </c>
      <c r="E3072">
        <v>-52.554099999999998</v>
      </c>
      <c r="F3072">
        <v>-17.565799999999999</v>
      </c>
      <c r="G3072">
        <v>5373</v>
      </c>
      <c r="H3072">
        <v>5112</v>
      </c>
      <c r="I3072">
        <v>5387</v>
      </c>
      <c r="J3072">
        <v>5315</v>
      </c>
      <c r="K3072">
        <v>5613</v>
      </c>
      <c r="L3072">
        <v>5441</v>
      </c>
      <c r="M3072">
        <v>5239</v>
      </c>
      <c r="N3072">
        <v>5403</v>
      </c>
      <c r="O3072">
        <v>6051</v>
      </c>
      <c r="P3072">
        <v>5499</v>
      </c>
      <c r="Q3072">
        <v>5094</v>
      </c>
      <c r="R3072">
        <v>5160</v>
      </c>
      <c r="S3072">
        <v>5166</v>
      </c>
    </row>
    <row r="3073" spans="1:19" x14ac:dyDescent="0.25">
      <c r="A3073">
        <v>7111</v>
      </c>
      <c r="B3073" t="s">
        <v>4974</v>
      </c>
      <c r="C3073" t="s">
        <v>167</v>
      </c>
      <c r="D3073" t="s">
        <v>4704</v>
      </c>
      <c r="E3073">
        <v>-48.4514</v>
      </c>
      <c r="F3073">
        <v>-22.412500000000001</v>
      </c>
      <c r="G3073">
        <v>5227</v>
      </c>
      <c r="H3073">
        <v>5027</v>
      </c>
      <c r="I3073">
        <v>5588</v>
      </c>
      <c r="J3073">
        <v>5405</v>
      </c>
      <c r="K3073">
        <v>5379</v>
      </c>
      <c r="L3073">
        <v>4791</v>
      </c>
      <c r="M3073">
        <v>4646</v>
      </c>
      <c r="N3073">
        <v>4796</v>
      </c>
      <c r="O3073">
        <v>5608</v>
      </c>
      <c r="P3073">
        <v>5255</v>
      </c>
      <c r="Q3073">
        <v>5425</v>
      </c>
      <c r="R3073">
        <v>5364</v>
      </c>
      <c r="S3073">
        <v>5442</v>
      </c>
    </row>
    <row r="3074" spans="1:19" x14ac:dyDescent="0.25">
      <c r="A3074">
        <v>30119</v>
      </c>
      <c r="B3074" t="s">
        <v>4398</v>
      </c>
      <c r="C3074" t="s">
        <v>167</v>
      </c>
      <c r="D3074" t="s">
        <v>4373</v>
      </c>
      <c r="E3074">
        <v>-61.517899999999997</v>
      </c>
      <c r="F3074">
        <v>-11.196400000000001</v>
      </c>
      <c r="G3074">
        <v>4662</v>
      </c>
      <c r="H3074">
        <v>4086</v>
      </c>
      <c r="I3074">
        <v>4243</v>
      </c>
      <c r="J3074">
        <v>4442</v>
      </c>
      <c r="K3074">
        <v>4648</v>
      </c>
      <c r="L3074">
        <v>4417</v>
      </c>
      <c r="M3074">
        <v>4861</v>
      </c>
      <c r="N3074">
        <v>5024</v>
      </c>
      <c r="O3074">
        <v>5254</v>
      </c>
      <c r="P3074">
        <v>4963</v>
      </c>
      <c r="Q3074">
        <v>4893</v>
      </c>
      <c r="R3074">
        <v>4670</v>
      </c>
      <c r="S3074">
        <v>4438</v>
      </c>
    </row>
    <row r="3075" spans="1:19" x14ac:dyDescent="0.25">
      <c r="A3075">
        <v>11223</v>
      </c>
      <c r="B3075" t="s">
        <v>5298</v>
      </c>
      <c r="C3075" t="s">
        <v>167</v>
      </c>
      <c r="D3075" t="s">
        <v>4704</v>
      </c>
      <c r="E3075">
        <v>-50.136899999999997</v>
      </c>
      <c r="F3075">
        <v>-19.978999999999999</v>
      </c>
      <c r="G3075">
        <v>5432</v>
      </c>
      <c r="H3075">
        <v>5281</v>
      </c>
      <c r="I3075">
        <v>5778</v>
      </c>
      <c r="J3075">
        <v>5526</v>
      </c>
      <c r="K3075">
        <v>5568</v>
      </c>
      <c r="L3075">
        <v>5153</v>
      </c>
      <c r="M3075">
        <v>4906</v>
      </c>
      <c r="N3075">
        <v>5171</v>
      </c>
      <c r="O3075">
        <v>5824</v>
      </c>
      <c r="P3075">
        <v>5412</v>
      </c>
      <c r="Q3075">
        <v>5569</v>
      </c>
      <c r="R3075">
        <v>5470</v>
      </c>
      <c r="S3075">
        <v>5516</v>
      </c>
    </row>
    <row r="3076" spans="1:19" x14ac:dyDescent="0.25">
      <c r="A3076">
        <v>18213</v>
      </c>
      <c r="B3076" t="s">
        <v>2494</v>
      </c>
      <c r="C3076" t="s">
        <v>167</v>
      </c>
      <c r="D3076" t="s">
        <v>1727</v>
      </c>
      <c r="E3076">
        <v>-44.162599999999998</v>
      </c>
      <c r="F3076">
        <v>-16.251999999999999</v>
      </c>
      <c r="G3076">
        <v>5850</v>
      </c>
      <c r="H3076">
        <v>5783</v>
      </c>
      <c r="I3076">
        <v>6270</v>
      </c>
      <c r="J3076">
        <v>5728</v>
      </c>
      <c r="K3076">
        <v>6014</v>
      </c>
      <c r="L3076">
        <v>5693</v>
      </c>
      <c r="M3076">
        <v>5529</v>
      </c>
      <c r="N3076">
        <v>5882</v>
      </c>
      <c r="O3076">
        <v>6546</v>
      </c>
      <c r="P3076">
        <v>6354</v>
      </c>
      <c r="Q3076">
        <v>5847</v>
      </c>
      <c r="R3076">
        <v>5028</v>
      </c>
      <c r="S3076">
        <v>5525</v>
      </c>
    </row>
    <row r="3077" spans="1:19" x14ac:dyDescent="0.25">
      <c r="A3077">
        <v>4968</v>
      </c>
      <c r="B3077" t="s">
        <v>4721</v>
      </c>
      <c r="C3077" t="s">
        <v>167</v>
      </c>
      <c r="D3077" t="s">
        <v>4704</v>
      </c>
      <c r="E3077">
        <v>-47.462899999999998</v>
      </c>
      <c r="F3077">
        <v>-24.277100000000001</v>
      </c>
      <c r="G3077">
        <v>4229</v>
      </c>
      <c r="H3077">
        <v>4700</v>
      </c>
      <c r="I3077">
        <v>5140</v>
      </c>
      <c r="J3077">
        <v>4693</v>
      </c>
      <c r="K3077">
        <v>4462</v>
      </c>
      <c r="L3077">
        <v>3839</v>
      </c>
      <c r="M3077">
        <v>3524</v>
      </c>
      <c r="N3077">
        <v>3482</v>
      </c>
      <c r="O3077">
        <v>4092</v>
      </c>
      <c r="P3077">
        <v>3804</v>
      </c>
      <c r="Q3077">
        <v>3802</v>
      </c>
      <c r="R3077">
        <v>4375</v>
      </c>
      <c r="S3077">
        <v>4841</v>
      </c>
    </row>
    <row r="3078" spans="1:19" x14ac:dyDescent="0.25">
      <c r="A3078">
        <v>8847</v>
      </c>
      <c r="B3078" t="s">
        <v>3742</v>
      </c>
      <c r="C3078" t="s">
        <v>167</v>
      </c>
      <c r="D3078" t="s">
        <v>3664</v>
      </c>
      <c r="E3078">
        <v>-42.194200000000002</v>
      </c>
      <c r="F3078">
        <v>-21.415299999999998</v>
      </c>
      <c r="G3078">
        <v>4996</v>
      </c>
      <c r="H3078">
        <v>5358</v>
      </c>
      <c r="I3078">
        <v>5903</v>
      </c>
      <c r="J3078">
        <v>5296</v>
      </c>
      <c r="K3078">
        <v>4987</v>
      </c>
      <c r="L3078">
        <v>4542</v>
      </c>
      <c r="M3078">
        <v>4392</v>
      </c>
      <c r="N3078">
        <v>4469</v>
      </c>
      <c r="O3078">
        <v>5125</v>
      </c>
      <c r="P3078">
        <v>5091</v>
      </c>
      <c r="Q3078">
        <v>5004</v>
      </c>
      <c r="R3078">
        <v>4581</v>
      </c>
      <c r="S3078">
        <v>5201</v>
      </c>
    </row>
    <row r="3079" spans="1:19" x14ac:dyDescent="0.25">
      <c r="A3079">
        <v>35527</v>
      </c>
      <c r="B3079" t="s">
        <v>5430</v>
      </c>
      <c r="C3079" t="s">
        <v>167</v>
      </c>
      <c r="D3079" t="s">
        <v>5370</v>
      </c>
      <c r="E3079">
        <v>-48.3934</v>
      </c>
      <c r="F3079">
        <v>-9.5660000000000007</v>
      </c>
      <c r="G3079">
        <v>5315</v>
      </c>
      <c r="H3079">
        <v>4749</v>
      </c>
      <c r="I3079">
        <v>4910</v>
      </c>
      <c r="J3079">
        <v>4904</v>
      </c>
      <c r="K3079">
        <v>5160</v>
      </c>
      <c r="L3079">
        <v>5488</v>
      </c>
      <c r="M3079">
        <v>5599</v>
      </c>
      <c r="N3079">
        <v>5784</v>
      </c>
      <c r="O3079">
        <v>6435</v>
      </c>
      <c r="P3079">
        <v>5915</v>
      </c>
      <c r="Q3079">
        <v>5237</v>
      </c>
      <c r="R3079">
        <v>4855</v>
      </c>
      <c r="S3079">
        <v>4742</v>
      </c>
    </row>
    <row r="3080" spans="1:19" x14ac:dyDescent="0.25">
      <c r="A3080">
        <v>47922</v>
      </c>
      <c r="B3080" t="s">
        <v>1321</v>
      </c>
      <c r="C3080" t="s">
        <v>167</v>
      </c>
      <c r="D3080" t="s">
        <v>1298</v>
      </c>
      <c r="E3080">
        <v>-44.368600000000001</v>
      </c>
      <c r="F3080">
        <v>-6.375</v>
      </c>
      <c r="G3080">
        <v>5447</v>
      </c>
      <c r="H3080">
        <v>4575</v>
      </c>
      <c r="I3080">
        <v>4836</v>
      </c>
      <c r="J3080">
        <v>4937</v>
      </c>
      <c r="K3080">
        <v>5038</v>
      </c>
      <c r="L3080">
        <v>5331</v>
      </c>
      <c r="M3080">
        <v>5698</v>
      </c>
      <c r="N3080">
        <v>5934</v>
      </c>
      <c r="O3080">
        <v>6488</v>
      </c>
      <c r="P3080">
        <v>6590</v>
      </c>
      <c r="Q3080">
        <v>5828</v>
      </c>
      <c r="R3080">
        <v>5247</v>
      </c>
      <c r="S3080">
        <v>4862</v>
      </c>
    </row>
    <row r="3081" spans="1:19" x14ac:dyDescent="0.25">
      <c r="A3081">
        <v>5884</v>
      </c>
      <c r="B3081" t="s">
        <v>1321</v>
      </c>
      <c r="C3081" t="s">
        <v>167</v>
      </c>
      <c r="D3081" t="s">
        <v>2912</v>
      </c>
      <c r="E3081">
        <v>-52.776499999999999</v>
      </c>
      <c r="F3081">
        <v>-23.255400000000002</v>
      </c>
      <c r="G3081">
        <v>5176</v>
      </c>
      <c r="H3081">
        <v>5382</v>
      </c>
      <c r="I3081">
        <v>5603</v>
      </c>
      <c r="J3081">
        <v>5648</v>
      </c>
      <c r="K3081">
        <v>5286</v>
      </c>
      <c r="L3081">
        <v>4546</v>
      </c>
      <c r="M3081">
        <v>4274</v>
      </c>
      <c r="N3081">
        <v>4454</v>
      </c>
      <c r="O3081">
        <v>5359</v>
      </c>
      <c r="P3081">
        <v>5044</v>
      </c>
      <c r="Q3081">
        <v>5308</v>
      </c>
      <c r="R3081">
        <v>5584</v>
      </c>
      <c r="S3081">
        <v>5623</v>
      </c>
    </row>
    <row r="3082" spans="1:19" x14ac:dyDescent="0.25">
      <c r="A3082">
        <v>9700</v>
      </c>
      <c r="B3082" t="s">
        <v>1980</v>
      </c>
      <c r="C3082" t="s">
        <v>167</v>
      </c>
      <c r="D3082" t="s">
        <v>1727</v>
      </c>
      <c r="E3082">
        <v>-42.346200000000003</v>
      </c>
      <c r="F3082">
        <v>-20.8904</v>
      </c>
      <c r="G3082">
        <v>4937</v>
      </c>
      <c r="H3082">
        <v>5141</v>
      </c>
      <c r="I3082">
        <v>5720</v>
      </c>
      <c r="J3082">
        <v>5053</v>
      </c>
      <c r="K3082">
        <v>4900</v>
      </c>
      <c r="L3082">
        <v>4520</v>
      </c>
      <c r="M3082">
        <v>4572</v>
      </c>
      <c r="N3082">
        <v>4656</v>
      </c>
      <c r="O3082">
        <v>5324</v>
      </c>
      <c r="P3082">
        <v>5203</v>
      </c>
      <c r="Q3082">
        <v>4871</v>
      </c>
      <c r="R3082">
        <v>4353</v>
      </c>
      <c r="S3082">
        <v>4928</v>
      </c>
    </row>
    <row r="3083" spans="1:19" x14ac:dyDescent="0.25">
      <c r="A3083">
        <v>2971</v>
      </c>
      <c r="B3083" t="s">
        <v>4336</v>
      </c>
      <c r="C3083" t="s">
        <v>167</v>
      </c>
      <c r="D3083" t="s">
        <v>3898</v>
      </c>
      <c r="E3083">
        <v>-53.689500000000002</v>
      </c>
      <c r="F3083">
        <v>-27.497399999999999</v>
      </c>
      <c r="G3083">
        <v>4889</v>
      </c>
      <c r="H3083">
        <v>5678</v>
      </c>
      <c r="I3083">
        <v>5633</v>
      </c>
      <c r="J3083">
        <v>5491</v>
      </c>
      <c r="K3083">
        <v>4894</v>
      </c>
      <c r="L3083">
        <v>4102</v>
      </c>
      <c r="M3083">
        <v>3496</v>
      </c>
      <c r="N3083">
        <v>3960</v>
      </c>
      <c r="O3083">
        <v>4632</v>
      </c>
      <c r="P3083">
        <v>4413</v>
      </c>
      <c r="Q3083">
        <v>5097</v>
      </c>
      <c r="R3083">
        <v>5604</v>
      </c>
      <c r="S3083">
        <v>5671</v>
      </c>
    </row>
    <row r="3084" spans="1:19" x14ac:dyDescent="0.25">
      <c r="A3084">
        <v>9183</v>
      </c>
      <c r="B3084" t="s">
        <v>1923</v>
      </c>
      <c r="C3084" t="s">
        <v>167</v>
      </c>
      <c r="D3084" t="s">
        <v>1727</v>
      </c>
      <c r="E3084">
        <v>-42.6126</v>
      </c>
      <c r="F3084">
        <v>-21.2026</v>
      </c>
      <c r="G3084">
        <v>4913</v>
      </c>
      <c r="H3084">
        <v>5158</v>
      </c>
      <c r="I3084">
        <v>5685</v>
      </c>
      <c r="J3084">
        <v>5067</v>
      </c>
      <c r="K3084">
        <v>4879</v>
      </c>
      <c r="L3084">
        <v>4438</v>
      </c>
      <c r="M3084">
        <v>4437</v>
      </c>
      <c r="N3084">
        <v>4532</v>
      </c>
      <c r="O3084">
        <v>5191</v>
      </c>
      <c r="P3084">
        <v>5118</v>
      </c>
      <c r="Q3084">
        <v>4952</v>
      </c>
      <c r="R3084">
        <v>4495</v>
      </c>
      <c r="S3084">
        <v>5010</v>
      </c>
    </row>
    <row r="3085" spans="1:19" x14ac:dyDescent="0.25">
      <c r="A3085">
        <v>57953</v>
      </c>
      <c r="B3085" t="s">
        <v>948</v>
      </c>
      <c r="C3085" t="s">
        <v>167</v>
      </c>
      <c r="D3085" t="s">
        <v>792</v>
      </c>
      <c r="E3085">
        <v>-39.968400000000003</v>
      </c>
      <c r="F3085">
        <v>-3.5691999999999999</v>
      </c>
      <c r="G3085">
        <v>5561</v>
      </c>
      <c r="H3085">
        <v>5042</v>
      </c>
      <c r="I3085">
        <v>5194</v>
      </c>
      <c r="J3085">
        <v>5096</v>
      </c>
      <c r="K3085">
        <v>4877</v>
      </c>
      <c r="L3085">
        <v>5264</v>
      </c>
      <c r="M3085">
        <v>5250</v>
      </c>
      <c r="N3085">
        <v>5494</v>
      </c>
      <c r="O3085">
        <v>6274</v>
      </c>
      <c r="P3085">
        <v>6545</v>
      </c>
      <c r="Q3085">
        <v>6334</v>
      </c>
      <c r="R3085">
        <v>6039</v>
      </c>
      <c r="S3085">
        <v>5324</v>
      </c>
    </row>
    <row r="3086" spans="1:19" x14ac:dyDescent="0.25">
      <c r="A3086">
        <v>10801</v>
      </c>
      <c r="B3086" t="s">
        <v>1703</v>
      </c>
      <c r="C3086" t="s">
        <v>167</v>
      </c>
      <c r="D3086" t="s">
        <v>1651</v>
      </c>
      <c r="E3086">
        <v>-56.375</v>
      </c>
      <c r="F3086">
        <v>-20.236000000000001</v>
      </c>
      <c r="G3086">
        <v>5184</v>
      </c>
      <c r="H3086">
        <v>5251</v>
      </c>
      <c r="I3086">
        <v>5451</v>
      </c>
      <c r="J3086">
        <v>5480</v>
      </c>
      <c r="K3086">
        <v>5432</v>
      </c>
      <c r="L3086">
        <v>4667</v>
      </c>
      <c r="M3086">
        <v>4563</v>
      </c>
      <c r="N3086">
        <v>4675</v>
      </c>
      <c r="O3086">
        <v>5322</v>
      </c>
      <c r="P3086">
        <v>5154</v>
      </c>
      <c r="Q3086">
        <v>5330</v>
      </c>
      <c r="R3086">
        <v>5398</v>
      </c>
      <c r="S3086">
        <v>5490</v>
      </c>
    </row>
    <row r="3087" spans="1:19" x14ac:dyDescent="0.25">
      <c r="A3087">
        <v>57907</v>
      </c>
      <c r="B3087" t="s">
        <v>1424</v>
      </c>
      <c r="C3087" t="s">
        <v>167</v>
      </c>
      <c r="D3087" t="s">
        <v>1298</v>
      </c>
      <c r="E3087">
        <v>-44.581800000000001</v>
      </c>
      <c r="F3087">
        <v>-3.5634999999999999</v>
      </c>
      <c r="G3087">
        <v>5208</v>
      </c>
      <c r="H3087">
        <v>4603</v>
      </c>
      <c r="I3087">
        <v>4794</v>
      </c>
      <c r="J3087">
        <v>4877</v>
      </c>
      <c r="K3087">
        <v>4859</v>
      </c>
      <c r="L3087">
        <v>4970</v>
      </c>
      <c r="M3087">
        <v>5210</v>
      </c>
      <c r="N3087">
        <v>5375</v>
      </c>
      <c r="O3087">
        <v>5916</v>
      </c>
      <c r="P3087">
        <v>6095</v>
      </c>
      <c r="Q3087">
        <v>5660</v>
      </c>
      <c r="R3087">
        <v>5205</v>
      </c>
      <c r="S3087">
        <v>4927</v>
      </c>
    </row>
    <row r="3088" spans="1:19" x14ac:dyDescent="0.25">
      <c r="A3088">
        <v>41351</v>
      </c>
      <c r="B3088" t="s">
        <v>3372</v>
      </c>
      <c r="C3088" t="s">
        <v>167</v>
      </c>
      <c r="D3088" t="s">
        <v>3284</v>
      </c>
      <c r="E3088">
        <v>-38.739199999999997</v>
      </c>
      <c r="F3088">
        <v>-8.1216000000000008</v>
      </c>
      <c r="G3088">
        <v>5775</v>
      </c>
      <c r="H3088">
        <v>5900</v>
      </c>
      <c r="I3088">
        <v>5828</v>
      </c>
      <c r="J3088">
        <v>6015</v>
      </c>
      <c r="K3088">
        <v>5722</v>
      </c>
      <c r="L3088">
        <v>5101</v>
      </c>
      <c r="M3088">
        <v>4711</v>
      </c>
      <c r="N3088">
        <v>4968</v>
      </c>
      <c r="O3088">
        <v>5718</v>
      </c>
      <c r="P3088">
        <v>6487</v>
      </c>
      <c r="Q3088">
        <v>6381</v>
      </c>
      <c r="R3088">
        <v>6431</v>
      </c>
      <c r="S3088">
        <v>6042</v>
      </c>
    </row>
    <row r="3089" spans="1:19" x14ac:dyDescent="0.25">
      <c r="A3089">
        <v>9269</v>
      </c>
      <c r="B3089" t="s">
        <v>5163</v>
      </c>
      <c r="C3089" t="s">
        <v>167</v>
      </c>
      <c r="D3089" t="s">
        <v>4704</v>
      </c>
      <c r="E3089">
        <v>-51.103900000000003</v>
      </c>
      <c r="F3089">
        <v>-21.131799999999998</v>
      </c>
      <c r="G3089">
        <v>5381</v>
      </c>
      <c r="H3089">
        <v>5306</v>
      </c>
      <c r="I3089">
        <v>5675</v>
      </c>
      <c r="J3089">
        <v>5620</v>
      </c>
      <c r="K3089">
        <v>5542</v>
      </c>
      <c r="L3089">
        <v>4998</v>
      </c>
      <c r="M3089">
        <v>4815</v>
      </c>
      <c r="N3089">
        <v>4943</v>
      </c>
      <c r="O3089">
        <v>5797</v>
      </c>
      <c r="P3089">
        <v>5307</v>
      </c>
      <c r="Q3089">
        <v>5459</v>
      </c>
      <c r="R3089">
        <v>5551</v>
      </c>
      <c r="S3089">
        <v>5558</v>
      </c>
    </row>
    <row r="3090" spans="1:19" x14ac:dyDescent="0.25">
      <c r="A3090">
        <v>30923</v>
      </c>
      <c r="B3090" t="s">
        <v>737</v>
      </c>
      <c r="C3090" t="s">
        <v>167</v>
      </c>
      <c r="D3090" t="s">
        <v>375</v>
      </c>
      <c r="E3090">
        <v>-40.574800000000003</v>
      </c>
      <c r="F3090">
        <v>-10.9543</v>
      </c>
      <c r="G3090">
        <v>5289</v>
      </c>
      <c r="H3090">
        <v>5788</v>
      </c>
      <c r="I3090">
        <v>5765</v>
      </c>
      <c r="J3090">
        <v>5853</v>
      </c>
      <c r="K3090">
        <v>5076</v>
      </c>
      <c r="L3090">
        <v>4445</v>
      </c>
      <c r="M3090">
        <v>4211</v>
      </c>
      <c r="N3090">
        <v>4432</v>
      </c>
      <c r="O3090">
        <v>5084</v>
      </c>
      <c r="P3090">
        <v>5809</v>
      </c>
      <c r="Q3090">
        <v>5683</v>
      </c>
      <c r="R3090">
        <v>5682</v>
      </c>
      <c r="S3090">
        <v>5639</v>
      </c>
    </row>
    <row r="3091" spans="1:19" x14ac:dyDescent="0.25">
      <c r="A3091">
        <v>35896</v>
      </c>
      <c r="B3091" t="s">
        <v>5432</v>
      </c>
      <c r="C3091" t="s">
        <v>167</v>
      </c>
      <c r="D3091" t="s">
        <v>5370</v>
      </c>
      <c r="E3091">
        <v>-48.592599999999997</v>
      </c>
      <c r="F3091">
        <v>-9.5295000000000005</v>
      </c>
      <c r="G3091">
        <v>5259</v>
      </c>
      <c r="H3091">
        <v>4765</v>
      </c>
      <c r="I3091">
        <v>4927</v>
      </c>
      <c r="J3091">
        <v>4841</v>
      </c>
      <c r="K3091">
        <v>5112</v>
      </c>
      <c r="L3091">
        <v>5433</v>
      </c>
      <c r="M3091">
        <v>5561</v>
      </c>
      <c r="N3091">
        <v>5734</v>
      </c>
      <c r="O3091">
        <v>6356</v>
      </c>
      <c r="P3091">
        <v>5850</v>
      </c>
      <c r="Q3091">
        <v>5084</v>
      </c>
      <c r="R3091">
        <v>4783</v>
      </c>
      <c r="S3091">
        <v>4655</v>
      </c>
    </row>
    <row r="3092" spans="1:19" x14ac:dyDescent="0.25">
      <c r="A3092">
        <v>22751</v>
      </c>
      <c r="B3092" t="s">
        <v>477</v>
      </c>
      <c r="C3092" t="s">
        <v>167</v>
      </c>
      <c r="D3092" t="s">
        <v>375</v>
      </c>
      <c r="E3092">
        <v>-40.773099999999999</v>
      </c>
      <c r="F3092">
        <v>-14.240500000000001</v>
      </c>
      <c r="G3092">
        <v>5207</v>
      </c>
      <c r="H3092">
        <v>5564</v>
      </c>
      <c r="I3092">
        <v>5778</v>
      </c>
      <c r="J3092">
        <v>5641</v>
      </c>
      <c r="K3092">
        <v>5040</v>
      </c>
      <c r="L3092">
        <v>4674</v>
      </c>
      <c r="M3092">
        <v>4306</v>
      </c>
      <c r="N3092">
        <v>4468</v>
      </c>
      <c r="O3092">
        <v>4992</v>
      </c>
      <c r="P3092">
        <v>5635</v>
      </c>
      <c r="Q3092">
        <v>5489</v>
      </c>
      <c r="R3092">
        <v>5306</v>
      </c>
      <c r="S3092">
        <v>5589</v>
      </c>
    </row>
    <row r="3093" spans="1:19" x14ac:dyDescent="0.25">
      <c r="A3093">
        <v>30702</v>
      </c>
      <c r="B3093" t="s">
        <v>4400</v>
      </c>
      <c r="C3093" t="s">
        <v>167</v>
      </c>
      <c r="D3093" t="s">
        <v>4373</v>
      </c>
      <c r="E3093">
        <v>-62.670099999999998</v>
      </c>
      <c r="F3093">
        <v>-11.029400000000001</v>
      </c>
      <c r="G3093">
        <v>4639</v>
      </c>
      <c r="H3093">
        <v>4145</v>
      </c>
      <c r="I3093">
        <v>4186</v>
      </c>
      <c r="J3093">
        <v>4395</v>
      </c>
      <c r="K3093">
        <v>4662</v>
      </c>
      <c r="L3093">
        <v>4334</v>
      </c>
      <c r="M3093">
        <v>4791</v>
      </c>
      <c r="N3093">
        <v>4909</v>
      </c>
      <c r="O3093">
        <v>5223</v>
      </c>
      <c r="P3093">
        <v>5004</v>
      </c>
      <c r="Q3093">
        <v>4986</v>
      </c>
      <c r="R3093">
        <v>4683</v>
      </c>
      <c r="S3093">
        <v>4350</v>
      </c>
    </row>
    <row r="3094" spans="1:19" x14ac:dyDescent="0.25">
      <c r="A3094">
        <v>7227</v>
      </c>
      <c r="B3094" t="s">
        <v>4982</v>
      </c>
      <c r="C3094" t="s">
        <v>167</v>
      </c>
      <c r="D3094" t="s">
        <v>4704</v>
      </c>
      <c r="E3094">
        <v>-51.908799999999999</v>
      </c>
      <c r="F3094">
        <v>-22.290900000000001</v>
      </c>
      <c r="G3094">
        <v>5311</v>
      </c>
      <c r="H3094">
        <v>5409</v>
      </c>
      <c r="I3094">
        <v>5701</v>
      </c>
      <c r="J3094">
        <v>5648</v>
      </c>
      <c r="K3094">
        <v>5467</v>
      </c>
      <c r="L3094">
        <v>4763</v>
      </c>
      <c r="M3094">
        <v>4562</v>
      </c>
      <c r="N3094">
        <v>4733</v>
      </c>
      <c r="O3094">
        <v>5583</v>
      </c>
      <c r="P3094">
        <v>5172</v>
      </c>
      <c r="Q3094">
        <v>5426</v>
      </c>
      <c r="R3094">
        <v>5585</v>
      </c>
      <c r="S3094">
        <v>5680</v>
      </c>
    </row>
    <row r="3095" spans="1:19" x14ac:dyDescent="0.25">
      <c r="A3095">
        <v>6248</v>
      </c>
      <c r="B3095" t="s">
        <v>3252</v>
      </c>
      <c r="C3095" t="s">
        <v>167</v>
      </c>
      <c r="D3095" t="s">
        <v>2912</v>
      </c>
      <c r="E3095">
        <v>-51.484999999999999</v>
      </c>
      <c r="F3095">
        <v>-22.966100000000001</v>
      </c>
      <c r="G3095">
        <v>5253</v>
      </c>
      <c r="H3095">
        <v>5301</v>
      </c>
      <c r="I3095">
        <v>5638</v>
      </c>
      <c r="J3095">
        <v>5643</v>
      </c>
      <c r="K3095">
        <v>5463</v>
      </c>
      <c r="L3095">
        <v>4630</v>
      </c>
      <c r="M3095">
        <v>4470</v>
      </c>
      <c r="N3095">
        <v>4677</v>
      </c>
      <c r="O3095">
        <v>5503</v>
      </c>
      <c r="P3095">
        <v>5150</v>
      </c>
      <c r="Q3095">
        <v>5337</v>
      </c>
      <c r="R3095">
        <v>5617</v>
      </c>
      <c r="S3095">
        <v>5603</v>
      </c>
    </row>
    <row r="3096" spans="1:19" x14ac:dyDescent="0.25">
      <c r="A3096">
        <v>9801</v>
      </c>
      <c r="B3096" t="s">
        <v>5209</v>
      </c>
      <c r="C3096" t="s">
        <v>167</v>
      </c>
      <c r="D3096" t="s">
        <v>4704</v>
      </c>
      <c r="E3096">
        <v>-49.521000000000001</v>
      </c>
      <c r="F3096">
        <v>-20.817299999999999</v>
      </c>
      <c r="G3096">
        <v>5374</v>
      </c>
      <c r="H3096">
        <v>5286</v>
      </c>
      <c r="I3096">
        <v>5592</v>
      </c>
      <c r="J3096">
        <v>5368</v>
      </c>
      <c r="K3096">
        <v>5508</v>
      </c>
      <c r="L3096">
        <v>5007</v>
      </c>
      <c r="M3096">
        <v>4910</v>
      </c>
      <c r="N3096">
        <v>5151</v>
      </c>
      <c r="O3096">
        <v>5889</v>
      </c>
      <c r="P3096">
        <v>5406</v>
      </c>
      <c r="Q3096">
        <v>5488</v>
      </c>
      <c r="R3096">
        <v>5435</v>
      </c>
      <c r="S3096">
        <v>5449</v>
      </c>
    </row>
    <row r="3097" spans="1:19" x14ac:dyDescent="0.25">
      <c r="A3097">
        <v>19357</v>
      </c>
      <c r="B3097" t="s">
        <v>1538</v>
      </c>
      <c r="C3097" t="s">
        <v>167</v>
      </c>
      <c r="D3097" t="s">
        <v>1511</v>
      </c>
      <c r="E3097">
        <v>-58.089599999999997</v>
      </c>
      <c r="F3097">
        <v>-15.6746</v>
      </c>
      <c r="G3097">
        <v>5062</v>
      </c>
      <c r="H3097">
        <v>4979</v>
      </c>
      <c r="I3097">
        <v>4989</v>
      </c>
      <c r="J3097">
        <v>5078</v>
      </c>
      <c r="K3097">
        <v>5134</v>
      </c>
      <c r="L3097">
        <v>4712</v>
      </c>
      <c r="M3097">
        <v>4935</v>
      </c>
      <c r="N3097">
        <v>4984</v>
      </c>
      <c r="O3097">
        <v>5593</v>
      </c>
      <c r="P3097">
        <v>5216</v>
      </c>
      <c r="Q3097">
        <v>5098</v>
      </c>
      <c r="R3097">
        <v>5013</v>
      </c>
      <c r="S3097">
        <v>5010</v>
      </c>
    </row>
    <row r="3098" spans="1:19" x14ac:dyDescent="0.25">
      <c r="A3098">
        <v>10154</v>
      </c>
      <c r="B3098" t="s">
        <v>5232</v>
      </c>
      <c r="C3098" t="s">
        <v>167</v>
      </c>
      <c r="D3098" t="s">
        <v>4704</v>
      </c>
      <c r="E3098">
        <v>-49.463900000000002</v>
      </c>
      <c r="F3098">
        <v>-20.617000000000001</v>
      </c>
      <c r="G3098">
        <v>5386</v>
      </c>
      <c r="H3098">
        <v>5211</v>
      </c>
      <c r="I3098">
        <v>5618</v>
      </c>
      <c r="J3098">
        <v>5357</v>
      </c>
      <c r="K3098">
        <v>5576</v>
      </c>
      <c r="L3098">
        <v>5065</v>
      </c>
      <c r="M3098">
        <v>4977</v>
      </c>
      <c r="N3098">
        <v>5170</v>
      </c>
      <c r="O3098">
        <v>5921</v>
      </c>
      <c r="P3098">
        <v>5428</v>
      </c>
      <c r="Q3098">
        <v>5470</v>
      </c>
      <c r="R3098">
        <v>5418</v>
      </c>
      <c r="S3098">
        <v>5426</v>
      </c>
    </row>
    <row r="3099" spans="1:19" x14ac:dyDescent="0.25">
      <c r="A3099">
        <v>21640</v>
      </c>
      <c r="B3099" t="s">
        <v>2563</v>
      </c>
      <c r="C3099" t="s">
        <v>167</v>
      </c>
      <c r="D3099" t="s">
        <v>1727</v>
      </c>
      <c r="E3099">
        <v>-44.417700000000004</v>
      </c>
      <c r="F3099">
        <v>-14.7431</v>
      </c>
      <c r="G3099">
        <v>5961</v>
      </c>
      <c r="H3099">
        <v>5804</v>
      </c>
      <c r="I3099">
        <v>6308</v>
      </c>
      <c r="J3099">
        <v>5816</v>
      </c>
      <c r="K3099">
        <v>6071</v>
      </c>
      <c r="L3099">
        <v>5762</v>
      </c>
      <c r="M3099">
        <v>5705</v>
      </c>
      <c r="N3099">
        <v>6131</v>
      </c>
      <c r="O3099">
        <v>6583</v>
      </c>
      <c r="P3099">
        <v>6512</v>
      </c>
      <c r="Q3099">
        <v>6016</v>
      </c>
      <c r="R3099">
        <v>5197</v>
      </c>
      <c r="S3099">
        <v>5633</v>
      </c>
    </row>
    <row r="3100" spans="1:19" x14ac:dyDescent="0.25">
      <c r="A3100">
        <v>3186</v>
      </c>
      <c r="B3100" t="s">
        <v>4553</v>
      </c>
      <c r="C3100" t="s">
        <v>167</v>
      </c>
      <c r="D3100" t="s">
        <v>4434</v>
      </c>
      <c r="E3100">
        <v>-50.068800000000003</v>
      </c>
      <c r="F3100">
        <v>-27.2011</v>
      </c>
      <c r="G3100">
        <v>4199</v>
      </c>
      <c r="H3100">
        <v>4869</v>
      </c>
      <c r="I3100">
        <v>4955</v>
      </c>
      <c r="J3100">
        <v>4789</v>
      </c>
      <c r="K3100">
        <v>4258</v>
      </c>
      <c r="L3100">
        <v>3664</v>
      </c>
      <c r="M3100">
        <v>3082</v>
      </c>
      <c r="N3100">
        <v>3250</v>
      </c>
      <c r="O3100">
        <v>4055</v>
      </c>
      <c r="P3100">
        <v>3739</v>
      </c>
      <c r="Q3100">
        <v>3933</v>
      </c>
      <c r="R3100">
        <v>4878</v>
      </c>
      <c r="S3100">
        <v>4920</v>
      </c>
    </row>
    <row r="3101" spans="1:19" x14ac:dyDescent="0.25">
      <c r="A3101">
        <v>62244</v>
      </c>
      <c r="B3101" t="s">
        <v>1493</v>
      </c>
      <c r="C3101" t="s">
        <v>167</v>
      </c>
      <c r="D3101" t="s">
        <v>1298</v>
      </c>
      <c r="E3101">
        <v>-44.784700000000001</v>
      </c>
      <c r="F3101">
        <v>-2.0672000000000001</v>
      </c>
      <c r="G3101">
        <v>5031</v>
      </c>
      <c r="H3101">
        <v>4655</v>
      </c>
      <c r="I3101">
        <v>4660</v>
      </c>
      <c r="J3101">
        <v>4569</v>
      </c>
      <c r="K3101">
        <v>4483</v>
      </c>
      <c r="L3101">
        <v>4730</v>
      </c>
      <c r="M3101">
        <v>5034</v>
      </c>
      <c r="N3101">
        <v>5161</v>
      </c>
      <c r="O3101">
        <v>5636</v>
      </c>
      <c r="P3101">
        <v>5742</v>
      </c>
      <c r="Q3101">
        <v>5433</v>
      </c>
      <c r="R3101">
        <v>5298</v>
      </c>
      <c r="S3101">
        <v>4970</v>
      </c>
    </row>
    <row r="3102" spans="1:19" x14ac:dyDescent="0.25">
      <c r="A3102">
        <v>4333</v>
      </c>
      <c r="B3102" t="s">
        <v>3030</v>
      </c>
      <c r="C3102" t="s">
        <v>167</v>
      </c>
      <c r="D3102" t="s">
        <v>2912</v>
      </c>
      <c r="E3102">
        <v>-54.248100000000001</v>
      </c>
      <c r="F3102">
        <v>-25.092300000000002</v>
      </c>
      <c r="G3102">
        <v>5000</v>
      </c>
      <c r="H3102">
        <v>5575</v>
      </c>
      <c r="I3102">
        <v>5530</v>
      </c>
      <c r="J3102">
        <v>5610</v>
      </c>
      <c r="K3102">
        <v>5006</v>
      </c>
      <c r="L3102">
        <v>4206</v>
      </c>
      <c r="M3102">
        <v>3857</v>
      </c>
      <c r="N3102">
        <v>4043</v>
      </c>
      <c r="O3102">
        <v>4978</v>
      </c>
      <c r="P3102">
        <v>4746</v>
      </c>
      <c r="Q3102">
        <v>5159</v>
      </c>
      <c r="R3102">
        <v>5558</v>
      </c>
      <c r="S3102">
        <v>5727</v>
      </c>
    </row>
    <row r="3103" spans="1:19" x14ac:dyDescent="0.25">
      <c r="A3103">
        <v>44869</v>
      </c>
      <c r="B3103" t="s">
        <v>805</v>
      </c>
      <c r="C3103" t="s">
        <v>167</v>
      </c>
      <c r="D3103" t="s">
        <v>792</v>
      </c>
      <c r="E3103">
        <v>-39.140500000000003</v>
      </c>
      <c r="F3103">
        <v>-7.2488999999999999</v>
      </c>
      <c r="G3103">
        <v>5880</v>
      </c>
      <c r="H3103">
        <v>5736</v>
      </c>
      <c r="I3103">
        <v>5736</v>
      </c>
      <c r="J3103">
        <v>5933</v>
      </c>
      <c r="K3103">
        <v>5787</v>
      </c>
      <c r="L3103">
        <v>5401</v>
      </c>
      <c r="M3103">
        <v>5156</v>
      </c>
      <c r="N3103">
        <v>5477</v>
      </c>
      <c r="O3103">
        <v>6164</v>
      </c>
      <c r="P3103">
        <v>6579</v>
      </c>
      <c r="Q3103">
        <v>6396</v>
      </c>
      <c r="R3103">
        <v>6332</v>
      </c>
      <c r="S3103">
        <v>5869</v>
      </c>
    </row>
    <row r="3104" spans="1:19" x14ac:dyDescent="0.25">
      <c r="A3104">
        <v>60876</v>
      </c>
      <c r="B3104" t="s">
        <v>2624</v>
      </c>
      <c r="C3104" t="s">
        <v>167</v>
      </c>
      <c r="D3104" t="s">
        <v>2567</v>
      </c>
      <c r="E3104">
        <v>-49.504600000000003</v>
      </c>
      <c r="F3104">
        <v>-2.5834999999999999</v>
      </c>
      <c r="G3104">
        <v>4896</v>
      </c>
      <c r="H3104">
        <v>4469</v>
      </c>
      <c r="I3104">
        <v>4610</v>
      </c>
      <c r="J3104">
        <v>4685</v>
      </c>
      <c r="K3104">
        <v>4757</v>
      </c>
      <c r="L3104">
        <v>4884</v>
      </c>
      <c r="M3104">
        <v>5042</v>
      </c>
      <c r="N3104">
        <v>5133</v>
      </c>
      <c r="O3104">
        <v>5401</v>
      </c>
      <c r="P3104">
        <v>5291</v>
      </c>
      <c r="Q3104">
        <v>5108</v>
      </c>
      <c r="R3104">
        <v>4875</v>
      </c>
      <c r="S3104">
        <v>4492</v>
      </c>
    </row>
    <row r="3105" spans="1:19" x14ac:dyDescent="0.25">
      <c r="A3105">
        <v>8628</v>
      </c>
      <c r="B3105" t="s">
        <v>5111</v>
      </c>
      <c r="C3105" t="s">
        <v>167</v>
      </c>
      <c r="D3105" t="s">
        <v>4704</v>
      </c>
      <c r="E3105">
        <v>-47.002800000000001</v>
      </c>
      <c r="F3105">
        <v>-21.465199999999999</v>
      </c>
      <c r="G3105">
        <v>5283</v>
      </c>
      <c r="H3105">
        <v>5099</v>
      </c>
      <c r="I3105">
        <v>5569</v>
      </c>
      <c r="J3105">
        <v>5310</v>
      </c>
      <c r="K3105">
        <v>5470</v>
      </c>
      <c r="L3105">
        <v>5000</v>
      </c>
      <c r="M3105">
        <v>4881</v>
      </c>
      <c r="N3105">
        <v>5072</v>
      </c>
      <c r="O3105">
        <v>5760</v>
      </c>
      <c r="P3105">
        <v>5326</v>
      </c>
      <c r="Q3105">
        <v>5407</v>
      </c>
      <c r="R3105">
        <v>5252</v>
      </c>
      <c r="S3105">
        <v>5251</v>
      </c>
    </row>
    <row r="3106" spans="1:19" x14ac:dyDescent="0.25">
      <c r="A3106">
        <v>3370</v>
      </c>
      <c r="B3106" t="s">
        <v>4632</v>
      </c>
      <c r="C3106" t="s">
        <v>167</v>
      </c>
      <c r="D3106" t="s">
        <v>4434</v>
      </c>
      <c r="E3106">
        <v>-53.040399999999998</v>
      </c>
      <c r="F3106">
        <v>-26.773399999999999</v>
      </c>
      <c r="G3106">
        <v>4825</v>
      </c>
      <c r="H3106">
        <v>5463</v>
      </c>
      <c r="I3106">
        <v>5411</v>
      </c>
      <c r="J3106">
        <v>5360</v>
      </c>
      <c r="K3106">
        <v>4853</v>
      </c>
      <c r="L3106">
        <v>4096</v>
      </c>
      <c r="M3106">
        <v>3579</v>
      </c>
      <c r="N3106">
        <v>3990</v>
      </c>
      <c r="O3106">
        <v>4762</v>
      </c>
      <c r="P3106">
        <v>4470</v>
      </c>
      <c r="Q3106">
        <v>5006</v>
      </c>
      <c r="R3106">
        <v>5422</v>
      </c>
      <c r="S3106">
        <v>5489</v>
      </c>
    </row>
    <row r="3107" spans="1:19" x14ac:dyDescent="0.25">
      <c r="A3107">
        <v>10744</v>
      </c>
      <c r="B3107" t="s">
        <v>2075</v>
      </c>
      <c r="C3107" t="s">
        <v>167</v>
      </c>
      <c r="D3107" t="s">
        <v>1727</v>
      </c>
      <c r="E3107">
        <v>-44.051299999999998</v>
      </c>
      <c r="F3107">
        <v>-20.340299999999999</v>
      </c>
      <c r="G3107">
        <v>5307</v>
      </c>
      <c r="H3107">
        <v>5246</v>
      </c>
      <c r="I3107">
        <v>5655</v>
      </c>
      <c r="J3107">
        <v>5266</v>
      </c>
      <c r="K3107">
        <v>5361</v>
      </c>
      <c r="L3107">
        <v>5057</v>
      </c>
      <c r="M3107">
        <v>5019</v>
      </c>
      <c r="N3107">
        <v>5219</v>
      </c>
      <c r="O3107">
        <v>5942</v>
      </c>
      <c r="P3107">
        <v>5707</v>
      </c>
      <c r="Q3107">
        <v>5358</v>
      </c>
      <c r="R3107">
        <v>4838</v>
      </c>
      <c r="S3107">
        <v>5011</v>
      </c>
    </row>
    <row r="3108" spans="1:19" x14ac:dyDescent="0.25">
      <c r="A3108">
        <v>11632</v>
      </c>
      <c r="B3108" t="s">
        <v>2159</v>
      </c>
      <c r="C3108" t="s">
        <v>167</v>
      </c>
      <c r="D3108" t="s">
        <v>1727</v>
      </c>
      <c r="E3108">
        <v>-45.414499999999997</v>
      </c>
      <c r="F3108">
        <v>-19.8416</v>
      </c>
      <c r="G3108">
        <v>5478</v>
      </c>
      <c r="H3108">
        <v>5325</v>
      </c>
      <c r="I3108">
        <v>5868</v>
      </c>
      <c r="J3108">
        <v>5277</v>
      </c>
      <c r="K3108">
        <v>5622</v>
      </c>
      <c r="L3108">
        <v>5343</v>
      </c>
      <c r="M3108">
        <v>5240</v>
      </c>
      <c r="N3108">
        <v>5468</v>
      </c>
      <c r="O3108">
        <v>6202</v>
      </c>
      <c r="P3108">
        <v>5835</v>
      </c>
      <c r="Q3108">
        <v>5488</v>
      </c>
      <c r="R3108">
        <v>4968</v>
      </c>
      <c r="S3108">
        <v>5103</v>
      </c>
    </row>
    <row r="3109" spans="1:19" x14ac:dyDescent="0.25">
      <c r="A3109">
        <v>44515</v>
      </c>
      <c r="B3109" t="s">
        <v>2767</v>
      </c>
      <c r="C3109" t="s">
        <v>167</v>
      </c>
      <c r="D3109" t="s">
        <v>2709</v>
      </c>
      <c r="E3109">
        <v>-35.480200000000004</v>
      </c>
      <c r="F3109">
        <v>-7.2954999999999997</v>
      </c>
      <c r="G3109">
        <v>5276</v>
      </c>
      <c r="H3109">
        <v>5298</v>
      </c>
      <c r="I3109">
        <v>5636</v>
      </c>
      <c r="J3109">
        <v>5803</v>
      </c>
      <c r="K3109">
        <v>5426</v>
      </c>
      <c r="L3109">
        <v>4816</v>
      </c>
      <c r="M3109">
        <v>4405</v>
      </c>
      <c r="N3109">
        <v>4485</v>
      </c>
      <c r="O3109">
        <v>5181</v>
      </c>
      <c r="P3109">
        <v>5463</v>
      </c>
      <c r="Q3109">
        <v>5525</v>
      </c>
      <c r="R3109">
        <v>5739</v>
      </c>
      <c r="S3109">
        <v>5542</v>
      </c>
    </row>
    <row r="3110" spans="1:19" x14ac:dyDescent="0.25">
      <c r="A3110">
        <v>5733</v>
      </c>
      <c r="B3110" t="s">
        <v>4790</v>
      </c>
      <c r="C3110" t="s">
        <v>167</v>
      </c>
      <c r="D3110" t="s">
        <v>4704</v>
      </c>
      <c r="E3110">
        <v>-46.1858</v>
      </c>
      <c r="F3110">
        <v>-23.5213</v>
      </c>
      <c r="G3110">
        <v>4632</v>
      </c>
      <c r="H3110">
        <v>4787</v>
      </c>
      <c r="I3110">
        <v>5343</v>
      </c>
      <c r="J3110">
        <v>4911</v>
      </c>
      <c r="K3110">
        <v>4702</v>
      </c>
      <c r="L3110">
        <v>4097</v>
      </c>
      <c r="M3110">
        <v>3951</v>
      </c>
      <c r="N3110">
        <v>4043</v>
      </c>
      <c r="O3110">
        <v>4911</v>
      </c>
      <c r="P3110">
        <v>4478</v>
      </c>
      <c r="Q3110">
        <v>4645</v>
      </c>
      <c r="R3110">
        <v>4687</v>
      </c>
      <c r="S3110">
        <v>5029</v>
      </c>
    </row>
    <row r="3111" spans="1:19" x14ac:dyDescent="0.25">
      <c r="A3111">
        <v>7126</v>
      </c>
      <c r="B3111" t="s">
        <v>4979</v>
      </c>
      <c r="C3111" t="s">
        <v>167</v>
      </c>
      <c r="D3111" t="s">
        <v>4704</v>
      </c>
      <c r="E3111">
        <v>-46.943199999999997</v>
      </c>
      <c r="F3111">
        <v>-22.367899999999999</v>
      </c>
      <c r="G3111">
        <v>5222</v>
      </c>
      <c r="H3111">
        <v>5028</v>
      </c>
      <c r="I3111">
        <v>5589</v>
      </c>
      <c r="J3111">
        <v>5349</v>
      </c>
      <c r="K3111">
        <v>5379</v>
      </c>
      <c r="L3111">
        <v>4844</v>
      </c>
      <c r="M3111">
        <v>4700</v>
      </c>
      <c r="N3111">
        <v>4860</v>
      </c>
      <c r="O3111">
        <v>5591</v>
      </c>
      <c r="P3111">
        <v>5302</v>
      </c>
      <c r="Q3111">
        <v>5410</v>
      </c>
      <c r="R3111">
        <v>5237</v>
      </c>
      <c r="S3111">
        <v>5379</v>
      </c>
    </row>
    <row r="3112" spans="1:19" x14ac:dyDescent="0.25">
      <c r="A3112">
        <v>7126</v>
      </c>
      <c r="B3112" t="s">
        <v>4980</v>
      </c>
      <c r="C3112" t="s">
        <v>167</v>
      </c>
      <c r="D3112" t="s">
        <v>4704</v>
      </c>
      <c r="E3112">
        <v>-46.950899999999997</v>
      </c>
      <c r="F3112">
        <v>-22.432400000000001</v>
      </c>
      <c r="G3112">
        <v>5222</v>
      </c>
      <c r="H3112">
        <v>5028</v>
      </c>
      <c r="I3112">
        <v>5589</v>
      </c>
      <c r="J3112">
        <v>5349</v>
      </c>
      <c r="K3112">
        <v>5379</v>
      </c>
      <c r="L3112">
        <v>4844</v>
      </c>
      <c r="M3112">
        <v>4700</v>
      </c>
      <c r="N3112">
        <v>4860</v>
      </c>
      <c r="O3112">
        <v>5591</v>
      </c>
      <c r="P3112">
        <v>5302</v>
      </c>
      <c r="Q3112">
        <v>5410</v>
      </c>
      <c r="R3112">
        <v>5237</v>
      </c>
      <c r="S3112">
        <v>5379</v>
      </c>
    </row>
    <row r="3113" spans="1:19" x14ac:dyDescent="0.25">
      <c r="A3113">
        <v>17740</v>
      </c>
      <c r="B3113" t="s">
        <v>1158</v>
      </c>
      <c r="C3113" t="s">
        <v>167</v>
      </c>
      <c r="D3113" t="s">
        <v>1058</v>
      </c>
      <c r="E3113">
        <v>-50.738700000000001</v>
      </c>
      <c r="F3113">
        <v>-16.544899999999998</v>
      </c>
      <c r="G3113">
        <v>5447</v>
      </c>
      <c r="H3113">
        <v>5109</v>
      </c>
      <c r="I3113">
        <v>5356</v>
      </c>
      <c r="J3113">
        <v>5352</v>
      </c>
      <c r="K3113">
        <v>5715</v>
      </c>
      <c r="L3113">
        <v>5627</v>
      </c>
      <c r="M3113">
        <v>5377</v>
      </c>
      <c r="N3113">
        <v>5569</v>
      </c>
      <c r="O3113">
        <v>6109</v>
      </c>
      <c r="P3113">
        <v>5607</v>
      </c>
      <c r="Q3113">
        <v>5412</v>
      </c>
      <c r="R3113">
        <v>5101</v>
      </c>
      <c r="S3113">
        <v>5029</v>
      </c>
    </row>
    <row r="3114" spans="1:19" x14ac:dyDescent="0.25">
      <c r="A3114">
        <v>32211</v>
      </c>
      <c r="B3114" t="s">
        <v>5337</v>
      </c>
      <c r="C3114" t="s">
        <v>167</v>
      </c>
      <c r="D3114" t="s">
        <v>5304</v>
      </c>
      <c r="E3114">
        <v>-37.3431</v>
      </c>
      <c r="F3114">
        <v>-10.5791</v>
      </c>
      <c r="G3114">
        <v>5314</v>
      </c>
      <c r="H3114">
        <v>5784</v>
      </c>
      <c r="I3114">
        <v>5801</v>
      </c>
      <c r="J3114">
        <v>5924</v>
      </c>
      <c r="K3114">
        <v>5300</v>
      </c>
      <c r="L3114">
        <v>4544</v>
      </c>
      <c r="M3114">
        <v>4331</v>
      </c>
      <c r="N3114">
        <v>4399</v>
      </c>
      <c r="O3114">
        <v>4890</v>
      </c>
      <c r="P3114">
        <v>5468</v>
      </c>
      <c r="Q3114">
        <v>5628</v>
      </c>
      <c r="R3114">
        <v>5866</v>
      </c>
      <c r="S3114">
        <v>5831</v>
      </c>
    </row>
    <row r="3115" spans="1:19" x14ac:dyDescent="0.25">
      <c r="A3115">
        <v>62708</v>
      </c>
      <c r="B3115" t="s">
        <v>2646</v>
      </c>
      <c r="C3115" t="s">
        <v>167</v>
      </c>
      <c r="D3115" t="s">
        <v>2567</v>
      </c>
      <c r="E3115">
        <v>-48.767099999999999</v>
      </c>
      <c r="F3115">
        <v>-1.8903000000000001</v>
      </c>
      <c r="G3115">
        <v>4875</v>
      </c>
      <c r="H3115">
        <v>4442</v>
      </c>
      <c r="I3115">
        <v>4477</v>
      </c>
      <c r="J3115">
        <v>4564</v>
      </c>
      <c r="K3115">
        <v>4625</v>
      </c>
      <c r="L3115">
        <v>4792</v>
      </c>
      <c r="M3115">
        <v>5014</v>
      </c>
      <c r="N3115">
        <v>5139</v>
      </c>
      <c r="O3115">
        <v>5360</v>
      </c>
      <c r="P3115">
        <v>5312</v>
      </c>
      <c r="Q3115">
        <v>5172</v>
      </c>
      <c r="R3115">
        <v>4951</v>
      </c>
      <c r="S3115">
        <v>4656</v>
      </c>
    </row>
    <row r="3116" spans="1:19" x14ac:dyDescent="0.25">
      <c r="A3116">
        <v>60546</v>
      </c>
      <c r="B3116" t="s">
        <v>2621</v>
      </c>
      <c r="C3116" t="s">
        <v>167</v>
      </c>
      <c r="D3116" t="s">
        <v>2567</v>
      </c>
      <c r="E3116">
        <v>-54.651499999999999</v>
      </c>
      <c r="F3116">
        <v>-2.6819000000000002</v>
      </c>
      <c r="G3116">
        <v>4547</v>
      </c>
      <c r="H3116">
        <v>4333</v>
      </c>
      <c r="I3116">
        <v>4334</v>
      </c>
      <c r="J3116">
        <v>4232</v>
      </c>
      <c r="K3116">
        <v>4150</v>
      </c>
      <c r="L3116">
        <v>4259</v>
      </c>
      <c r="M3116">
        <v>4541</v>
      </c>
      <c r="N3116">
        <v>4470</v>
      </c>
      <c r="O3116">
        <v>4976</v>
      </c>
      <c r="P3116">
        <v>4866</v>
      </c>
      <c r="Q3116">
        <v>5104</v>
      </c>
      <c r="R3116">
        <v>4907</v>
      </c>
      <c r="S3116">
        <v>4386</v>
      </c>
    </row>
    <row r="3117" spans="1:19" x14ac:dyDescent="0.25">
      <c r="A3117">
        <v>50643</v>
      </c>
      <c r="B3117" t="s">
        <v>844</v>
      </c>
      <c r="C3117" t="s">
        <v>167</v>
      </c>
      <c r="D3117" t="s">
        <v>792</v>
      </c>
      <c r="E3117">
        <v>-39.630299999999998</v>
      </c>
      <c r="F3117">
        <v>-5.7389000000000001</v>
      </c>
      <c r="G3117">
        <v>5668</v>
      </c>
      <c r="H3117">
        <v>5164</v>
      </c>
      <c r="I3117">
        <v>5360</v>
      </c>
      <c r="J3117">
        <v>5594</v>
      </c>
      <c r="K3117">
        <v>5305</v>
      </c>
      <c r="L3117">
        <v>5191</v>
      </c>
      <c r="M3117">
        <v>5224</v>
      </c>
      <c r="N3117">
        <v>5595</v>
      </c>
      <c r="O3117">
        <v>6240</v>
      </c>
      <c r="P3117">
        <v>6501</v>
      </c>
      <c r="Q3117">
        <v>6289</v>
      </c>
      <c r="R3117">
        <v>6075</v>
      </c>
      <c r="S3117">
        <v>5473</v>
      </c>
    </row>
    <row r="3118" spans="1:19" x14ac:dyDescent="0.25">
      <c r="A3118">
        <v>6421</v>
      </c>
      <c r="B3118" t="s">
        <v>4880</v>
      </c>
      <c r="C3118" t="s">
        <v>167</v>
      </c>
      <c r="D3118" t="s">
        <v>4704</v>
      </c>
      <c r="E3118">
        <v>-47.559399999999997</v>
      </c>
      <c r="F3118">
        <v>-22.928999999999998</v>
      </c>
      <c r="G3118">
        <v>5152</v>
      </c>
      <c r="H3118">
        <v>5117</v>
      </c>
      <c r="I3118">
        <v>5588</v>
      </c>
      <c r="J3118">
        <v>5344</v>
      </c>
      <c r="K3118">
        <v>5279</v>
      </c>
      <c r="L3118">
        <v>4718</v>
      </c>
      <c r="M3118">
        <v>4532</v>
      </c>
      <c r="N3118">
        <v>4686</v>
      </c>
      <c r="O3118">
        <v>5527</v>
      </c>
      <c r="P3118">
        <v>5157</v>
      </c>
      <c r="Q3118">
        <v>5308</v>
      </c>
      <c r="R3118">
        <v>5186</v>
      </c>
      <c r="S3118">
        <v>5383</v>
      </c>
    </row>
    <row r="3119" spans="1:19" x14ac:dyDescent="0.25">
      <c r="A3119">
        <v>58213</v>
      </c>
      <c r="B3119" t="s">
        <v>1429</v>
      </c>
      <c r="C3119" t="s">
        <v>167</v>
      </c>
      <c r="D3119" t="s">
        <v>1298</v>
      </c>
      <c r="E3119">
        <v>-45.25</v>
      </c>
      <c r="F3119">
        <v>-3.4815999999999998</v>
      </c>
      <c r="G3119">
        <v>5159</v>
      </c>
      <c r="H3119">
        <v>4558</v>
      </c>
      <c r="I3119">
        <v>4856</v>
      </c>
      <c r="J3119">
        <v>4952</v>
      </c>
      <c r="K3119">
        <v>5022</v>
      </c>
      <c r="L3119">
        <v>4904</v>
      </c>
      <c r="M3119">
        <v>5188</v>
      </c>
      <c r="N3119">
        <v>5291</v>
      </c>
      <c r="O3119">
        <v>5702</v>
      </c>
      <c r="P3119">
        <v>5907</v>
      </c>
      <c r="Q3119">
        <v>5510</v>
      </c>
      <c r="R3119">
        <v>5165</v>
      </c>
      <c r="S3119">
        <v>4858</v>
      </c>
    </row>
    <row r="3120" spans="1:19" x14ac:dyDescent="0.25">
      <c r="A3120">
        <v>9796</v>
      </c>
      <c r="B3120" t="s">
        <v>5204</v>
      </c>
      <c r="C3120" t="s">
        <v>167</v>
      </c>
      <c r="D3120" t="s">
        <v>4704</v>
      </c>
      <c r="E3120">
        <v>-50.091900000000003</v>
      </c>
      <c r="F3120">
        <v>-20.85</v>
      </c>
      <c r="G3120">
        <v>5374</v>
      </c>
      <c r="H3120">
        <v>5276</v>
      </c>
      <c r="I3120">
        <v>5621</v>
      </c>
      <c r="J3120">
        <v>5418</v>
      </c>
      <c r="K3120">
        <v>5553</v>
      </c>
      <c r="L3120">
        <v>5038</v>
      </c>
      <c r="M3120">
        <v>4866</v>
      </c>
      <c r="N3120">
        <v>5110</v>
      </c>
      <c r="O3120">
        <v>5860</v>
      </c>
      <c r="P3120">
        <v>5344</v>
      </c>
      <c r="Q3120">
        <v>5486</v>
      </c>
      <c r="R3120">
        <v>5464</v>
      </c>
      <c r="S3120">
        <v>5460</v>
      </c>
    </row>
    <row r="3121" spans="1:19" x14ac:dyDescent="0.25">
      <c r="A3121">
        <v>3207</v>
      </c>
      <c r="B3121" t="s">
        <v>4562</v>
      </c>
      <c r="C3121" t="s">
        <v>167</v>
      </c>
      <c r="D3121" t="s">
        <v>4434</v>
      </c>
      <c r="E3121">
        <v>-53.403599999999997</v>
      </c>
      <c r="F3121">
        <v>-27.101299999999998</v>
      </c>
      <c r="G3121">
        <v>4822</v>
      </c>
      <c r="H3121">
        <v>5572</v>
      </c>
      <c r="I3121">
        <v>5521</v>
      </c>
      <c r="J3121">
        <v>5435</v>
      </c>
      <c r="K3121">
        <v>4789</v>
      </c>
      <c r="L3121">
        <v>3991</v>
      </c>
      <c r="M3121">
        <v>3474</v>
      </c>
      <c r="N3121">
        <v>3832</v>
      </c>
      <c r="O3121">
        <v>4646</v>
      </c>
      <c r="P3121">
        <v>4415</v>
      </c>
      <c r="Q3121">
        <v>5056</v>
      </c>
      <c r="R3121">
        <v>5558</v>
      </c>
      <c r="S3121">
        <v>5582</v>
      </c>
    </row>
    <row r="3122" spans="1:19" x14ac:dyDescent="0.25">
      <c r="A3122">
        <v>5129</v>
      </c>
      <c r="B3122" t="s">
        <v>4731</v>
      </c>
      <c r="C3122" t="s">
        <v>167</v>
      </c>
      <c r="D3122" t="s">
        <v>4704</v>
      </c>
      <c r="E3122">
        <v>-46.628999999999998</v>
      </c>
      <c r="F3122">
        <v>-24.087</v>
      </c>
      <c r="G3122">
        <v>4107</v>
      </c>
      <c r="H3122">
        <v>4587</v>
      </c>
      <c r="I3122">
        <v>4938</v>
      </c>
      <c r="J3122">
        <v>4455</v>
      </c>
      <c r="K3122">
        <v>4453</v>
      </c>
      <c r="L3122">
        <v>3886</v>
      </c>
      <c r="M3122">
        <v>3550</v>
      </c>
      <c r="N3122">
        <v>3528</v>
      </c>
      <c r="O3122">
        <v>3993</v>
      </c>
      <c r="P3122">
        <v>3578</v>
      </c>
      <c r="Q3122">
        <v>3617</v>
      </c>
      <c r="R3122">
        <v>4171</v>
      </c>
      <c r="S3122">
        <v>4532</v>
      </c>
    </row>
    <row r="3123" spans="1:19" x14ac:dyDescent="0.25">
      <c r="A3123">
        <v>14372</v>
      </c>
      <c r="B3123" t="s">
        <v>2377</v>
      </c>
      <c r="C3123" t="s">
        <v>167</v>
      </c>
      <c r="D3123" t="s">
        <v>1727</v>
      </c>
      <c r="E3123">
        <v>-44.118299999999998</v>
      </c>
      <c r="F3123">
        <v>-18.3249</v>
      </c>
      <c r="G3123">
        <v>5665</v>
      </c>
      <c r="H3123">
        <v>5575</v>
      </c>
      <c r="I3123">
        <v>6127</v>
      </c>
      <c r="J3123">
        <v>5615</v>
      </c>
      <c r="K3123">
        <v>5779</v>
      </c>
      <c r="L3123">
        <v>5525</v>
      </c>
      <c r="M3123">
        <v>5332</v>
      </c>
      <c r="N3123">
        <v>5632</v>
      </c>
      <c r="O3123">
        <v>6075</v>
      </c>
      <c r="P3123">
        <v>6123</v>
      </c>
      <c r="Q3123">
        <v>5772</v>
      </c>
      <c r="R3123">
        <v>5070</v>
      </c>
      <c r="S3123">
        <v>5358</v>
      </c>
    </row>
    <row r="3124" spans="1:19" x14ac:dyDescent="0.25">
      <c r="A3124">
        <v>50992</v>
      </c>
      <c r="B3124" t="s">
        <v>3604</v>
      </c>
      <c r="C3124" t="s">
        <v>167</v>
      </c>
      <c r="D3124" t="s">
        <v>3448</v>
      </c>
      <c r="E3124">
        <v>-42.607799999999997</v>
      </c>
      <c r="F3124">
        <v>-5.5624000000000002</v>
      </c>
      <c r="G3124">
        <v>5657</v>
      </c>
      <c r="H3124">
        <v>4848</v>
      </c>
      <c r="I3124">
        <v>5076</v>
      </c>
      <c r="J3124">
        <v>5197</v>
      </c>
      <c r="K3124">
        <v>5162</v>
      </c>
      <c r="L3124">
        <v>5377</v>
      </c>
      <c r="M3124">
        <v>5672</v>
      </c>
      <c r="N3124">
        <v>5800</v>
      </c>
      <c r="O3124">
        <v>6448</v>
      </c>
      <c r="P3124">
        <v>6616</v>
      </c>
      <c r="Q3124">
        <v>6300</v>
      </c>
      <c r="R3124">
        <v>5915</v>
      </c>
      <c r="S3124">
        <v>5474</v>
      </c>
    </row>
    <row r="3125" spans="1:19" x14ac:dyDescent="0.25">
      <c r="A3125">
        <v>45633</v>
      </c>
      <c r="B3125" t="s">
        <v>3557</v>
      </c>
      <c r="C3125" t="s">
        <v>167</v>
      </c>
      <c r="D3125" t="s">
        <v>3448</v>
      </c>
      <c r="E3125">
        <v>-41.03</v>
      </c>
      <c r="F3125">
        <v>-6.9958</v>
      </c>
      <c r="G3125">
        <v>5820</v>
      </c>
      <c r="H3125">
        <v>5347</v>
      </c>
      <c r="I3125">
        <v>5336</v>
      </c>
      <c r="J3125">
        <v>5666</v>
      </c>
      <c r="K3125">
        <v>5458</v>
      </c>
      <c r="L3125">
        <v>5385</v>
      </c>
      <c r="M3125">
        <v>5390</v>
      </c>
      <c r="N3125">
        <v>5809</v>
      </c>
      <c r="O3125">
        <v>6474</v>
      </c>
      <c r="P3125">
        <v>6736</v>
      </c>
      <c r="Q3125">
        <v>6347</v>
      </c>
      <c r="R3125">
        <v>6157</v>
      </c>
      <c r="S3125">
        <v>5740</v>
      </c>
    </row>
    <row r="3126" spans="1:19" x14ac:dyDescent="0.25">
      <c r="A3126">
        <v>8132</v>
      </c>
      <c r="B3126" t="s">
        <v>1823</v>
      </c>
      <c r="C3126" t="s">
        <v>167</v>
      </c>
      <c r="D3126" t="s">
        <v>1727</v>
      </c>
      <c r="E3126">
        <v>-45.539400000000001</v>
      </c>
      <c r="F3126">
        <v>-21.758400000000002</v>
      </c>
      <c r="G3126">
        <v>5090</v>
      </c>
      <c r="H3126">
        <v>4897</v>
      </c>
      <c r="I3126">
        <v>5456</v>
      </c>
      <c r="J3126">
        <v>5016</v>
      </c>
      <c r="K3126">
        <v>5214</v>
      </c>
      <c r="L3126">
        <v>4811</v>
      </c>
      <c r="M3126">
        <v>4711</v>
      </c>
      <c r="N3126">
        <v>4910</v>
      </c>
      <c r="O3126">
        <v>5628</v>
      </c>
      <c r="P3126">
        <v>5353</v>
      </c>
      <c r="Q3126">
        <v>5260</v>
      </c>
      <c r="R3126">
        <v>4813</v>
      </c>
      <c r="S3126">
        <v>5010</v>
      </c>
    </row>
    <row r="3127" spans="1:19" x14ac:dyDescent="0.25">
      <c r="A3127">
        <v>53993</v>
      </c>
      <c r="B3127" t="s">
        <v>869</v>
      </c>
      <c r="C3127" t="s">
        <v>167</v>
      </c>
      <c r="D3127" t="s">
        <v>792</v>
      </c>
      <c r="E3127">
        <v>-40.064999999999998</v>
      </c>
      <c r="F3127">
        <v>-4.7914000000000003</v>
      </c>
      <c r="G3127">
        <v>5476</v>
      </c>
      <c r="H3127">
        <v>4976</v>
      </c>
      <c r="I3127">
        <v>5087</v>
      </c>
      <c r="J3127">
        <v>5189</v>
      </c>
      <c r="K3127">
        <v>4808</v>
      </c>
      <c r="L3127">
        <v>4962</v>
      </c>
      <c r="M3127">
        <v>4914</v>
      </c>
      <c r="N3127">
        <v>5420</v>
      </c>
      <c r="O3127">
        <v>6139</v>
      </c>
      <c r="P3127">
        <v>6522</v>
      </c>
      <c r="Q3127">
        <v>6276</v>
      </c>
      <c r="R3127">
        <v>6066</v>
      </c>
      <c r="S3127">
        <v>5352</v>
      </c>
    </row>
    <row r="3128" spans="1:19" x14ac:dyDescent="0.25">
      <c r="A3128">
        <v>45293</v>
      </c>
      <c r="B3128" t="s">
        <v>2799</v>
      </c>
      <c r="C3128" t="s">
        <v>167</v>
      </c>
      <c r="D3128" t="s">
        <v>2709</v>
      </c>
      <c r="E3128">
        <v>-35.959499999999998</v>
      </c>
      <c r="F3128">
        <v>-7.0888999999999998</v>
      </c>
      <c r="G3128">
        <v>5438</v>
      </c>
      <c r="H3128">
        <v>5559</v>
      </c>
      <c r="I3128">
        <v>5781</v>
      </c>
      <c r="J3128">
        <v>5872</v>
      </c>
      <c r="K3128">
        <v>5516</v>
      </c>
      <c r="L3128">
        <v>5011</v>
      </c>
      <c r="M3128">
        <v>4466</v>
      </c>
      <c r="N3128">
        <v>4612</v>
      </c>
      <c r="O3128">
        <v>5318</v>
      </c>
      <c r="P3128">
        <v>5720</v>
      </c>
      <c r="Q3128">
        <v>5841</v>
      </c>
      <c r="R3128">
        <v>5899</v>
      </c>
      <c r="S3128">
        <v>5665</v>
      </c>
    </row>
    <row r="3129" spans="1:19" x14ac:dyDescent="0.25">
      <c r="A3129">
        <v>22284</v>
      </c>
      <c r="B3129" t="s">
        <v>2564</v>
      </c>
      <c r="C3129" t="s">
        <v>167</v>
      </c>
      <c r="D3129" t="s">
        <v>1727</v>
      </c>
      <c r="E3129">
        <v>-44.369900000000001</v>
      </c>
      <c r="F3129">
        <v>-14.4238</v>
      </c>
      <c r="G3129">
        <v>5941</v>
      </c>
      <c r="H3129">
        <v>5939</v>
      </c>
      <c r="I3129">
        <v>6236</v>
      </c>
      <c r="J3129">
        <v>5902</v>
      </c>
      <c r="K3129">
        <v>6057</v>
      </c>
      <c r="L3129">
        <v>5720</v>
      </c>
      <c r="M3129">
        <v>5636</v>
      </c>
      <c r="N3129">
        <v>6003</v>
      </c>
      <c r="O3129">
        <v>6313</v>
      </c>
      <c r="P3129">
        <v>6355</v>
      </c>
      <c r="Q3129">
        <v>6030</v>
      </c>
      <c r="R3129">
        <v>5361</v>
      </c>
      <c r="S3129">
        <v>5736</v>
      </c>
    </row>
    <row r="3130" spans="1:19" x14ac:dyDescent="0.25">
      <c r="A3130">
        <v>14772</v>
      </c>
      <c r="B3130" t="s">
        <v>1056</v>
      </c>
      <c r="C3130" t="s">
        <v>167</v>
      </c>
      <c r="D3130" t="s">
        <v>979</v>
      </c>
      <c r="E3130">
        <v>-40.3645</v>
      </c>
      <c r="F3130">
        <v>-18.127199999999998</v>
      </c>
      <c r="G3130">
        <v>5010</v>
      </c>
      <c r="H3130">
        <v>5628</v>
      </c>
      <c r="I3130">
        <v>5887</v>
      </c>
      <c r="J3130">
        <v>5479</v>
      </c>
      <c r="K3130">
        <v>5061</v>
      </c>
      <c r="L3130">
        <v>4432</v>
      </c>
      <c r="M3130">
        <v>4266</v>
      </c>
      <c r="N3130">
        <v>4318</v>
      </c>
      <c r="O3130">
        <v>4801</v>
      </c>
      <c r="P3130">
        <v>5065</v>
      </c>
      <c r="Q3130">
        <v>5052</v>
      </c>
      <c r="R3130">
        <v>4745</v>
      </c>
      <c r="S3130">
        <v>5386</v>
      </c>
    </row>
    <row r="3131" spans="1:19" x14ac:dyDescent="0.25">
      <c r="A3131">
        <v>47630</v>
      </c>
      <c r="B3131" t="s">
        <v>3767</v>
      </c>
      <c r="C3131" t="s">
        <v>167</v>
      </c>
      <c r="D3131" t="s">
        <v>3752</v>
      </c>
      <c r="E3131">
        <v>-35.284399999999998</v>
      </c>
      <c r="F3131">
        <v>-6.4855999999999998</v>
      </c>
      <c r="G3131">
        <v>5531</v>
      </c>
      <c r="H3131">
        <v>5669</v>
      </c>
      <c r="I3131">
        <v>5869</v>
      </c>
      <c r="J3131">
        <v>6022</v>
      </c>
      <c r="K3131">
        <v>5553</v>
      </c>
      <c r="L3131">
        <v>5067</v>
      </c>
      <c r="M3131">
        <v>4644</v>
      </c>
      <c r="N3131">
        <v>4746</v>
      </c>
      <c r="O3131">
        <v>5440</v>
      </c>
      <c r="P3131">
        <v>5793</v>
      </c>
      <c r="Q3131">
        <v>5874</v>
      </c>
      <c r="R3131">
        <v>5966</v>
      </c>
      <c r="S3131">
        <v>5728</v>
      </c>
    </row>
    <row r="3132" spans="1:19" x14ac:dyDescent="0.25">
      <c r="A3132">
        <v>2225</v>
      </c>
      <c r="B3132" t="s">
        <v>4181</v>
      </c>
      <c r="C3132" t="s">
        <v>167</v>
      </c>
      <c r="D3132" t="s">
        <v>3898</v>
      </c>
      <c r="E3132">
        <v>-52.077199999999998</v>
      </c>
      <c r="F3132">
        <v>-28.646599999999999</v>
      </c>
      <c r="G3132">
        <v>4728</v>
      </c>
      <c r="H3132">
        <v>5415</v>
      </c>
      <c r="I3132">
        <v>5528</v>
      </c>
      <c r="J3132">
        <v>5247</v>
      </c>
      <c r="K3132">
        <v>4783</v>
      </c>
      <c r="L3132">
        <v>3883</v>
      </c>
      <c r="M3132">
        <v>3446</v>
      </c>
      <c r="N3132">
        <v>3812</v>
      </c>
      <c r="O3132">
        <v>4441</v>
      </c>
      <c r="P3132">
        <v>4184</v>
      </c>
      <c r="Q3132">
        <v>4852</v>
      </c>
      <c r="R3132">
        <v>5516</v>
      </c>
      <c r="S3132">
        <v>5635</v>
      </c>
    </row>
    <row r="3133" spans="1:19" x14ac:dyDescent="0.25">
      <c r="A3133">
        <v>62403</v>
      </c>
      <c r="B3133" t="s">
        <v>2634</v>
      </c>
      <c r="C3133" t="s">
        <v>167</v>
      </c>
      <c r="D3133" t="s">
        <v>2567</v>
      </c>
      <c r="E3133">
        <v>-54.072800000000001</v>
      </c>
      <c r="F3133">
        <v>-1.9981</v>
      </c>
      <c r="G3133">
        <v>4974</v>
      </c>
      <c r="H3133">
        <v>4821</v>
      </c>
      <c r="I3133">
        <v>4734</v>
      </c>
      <c r="J3133">
        <v>4782</v>
      </c>
      <c r="K3133">
        <v>4657</v>
      </c>
      <c r="L3133">
        <v>4756</v>
      </c>
      <c r="M3133">
        <v>5020</v>
      </c>
      <c r="N3133">
        <v>4973</v>
      </c>
      <c r="O3133">
        <v>5255</v>
      </c>
      <c r="P3133">
        <v>5133</v>
      </c>
      <c r="Q3133">
        <v>5369</v>
      </c>
      <c r="R3133">
        <v>5312</v>
      </c>
      <c r="S3133">
        <v>4876</v>
      </c>
    </row>
    <row r="3134" spans="1:19" x14ac:dyDescent="0.25">
      <c r="A3134">
        <v>49161</v>
      </c>
      <c r="B3134" t="s">
        <v>2634</v>
      </c>
      <c r="C3134" t="s">
        <v>167</v>
      </c>
      <c r="D3134" t="s">
        <v>3752</v>
      </c>
      <c r="E3134">
        <v>-35.332599999999999</v>
      </c>
      <c r="F3134">
        <v>-6.0692000000000004</v>
      </c>
      <c r="G3134">
        <v>5596</v>
      </c>
      <c r="H3134">
        <v>5732</v>
      </c>
      <c r="I3134">
        <v>5888</v>
      </c>
      <c r="J3134">
        <v>6065</v>
      </c>
      <c r="K3134">
        <v>5629</v>
      </c>
      <c r="L3134">
        <v>5159</v>
      </c>
      <c r="M3134">
        <v>4726</v>
      </c>
      <c r="N3134">
        <v>4791</v>
      </c>
      <c r="O3134">
        <v>5494</v>
      </c>
      <c r="P3134">
        <v>5874</v>
      </c>
      <c r="Q3134">
        <v>5962</v>
      </c>
      <c r="R3134">
        <v>6104</v>
      </c>
      <c r="S3134">
        <v>5734</v>
      </c>
    </row>
    <row r="3135" spans="1:19" x14ac:dyDescent="0.25">
      <c r="A3135">
        <v>24696</v>
      </c>
      <c r="B3135" t="s">
        <v>1293</v>
      </c>
      <c r="C3135" t="s">
        <v>167</v>
      </c>
      <c r="D3135" t="s">
        <v>1058</v>
      </c>
      <c r="E3135">
        <v>-46.891500000000001</v>
      </c>
      <c r="F3135">
        <v>-13.2583</v>
      </c>
      <c r="G3135">
        <v>5683</v>
      </c>
      <c r="H3135">
        <v>5471</v>
      </c>
      <c r="I3135">
        <v>5535</v>
      </c>
      <c r="J3135">
        <v>5457</v>
      </c>
      <c r="K3135">
        <v>5777</v>
      </c>
      <c r="L3135">
        <v>5745</v>
      </c>
      <c r="M3135">
        <v>5714</v>
      </c>
      <c r="N3135">
        <v>6037</v>
      </c>
      <c r="O3135">
        <v>6410</v>
      </c>
      <c r="P3135">
        <v>6114</v>
      </c>
      <c r="Q3135">
        <v>5582</v>
      </c>
      <c r="R3135">
        <v>5016</v>
      </c>
      <c r="S3135">
        <v>5334</v>
      </c>
    </row>
    <row r="3136" spans="1:19" x14ac:dyDescent="0.25">
      <c r="A3136">
        <v>13243</v>
      </c>
      <c r="B3136" t="s">
        <v>2300</v>
      </c>
      <c r="C3136" t="s">
        <v>167</v>
      </c>
      <c r="D3136" t="s">
        <v>1727</v>
      </c>
      <c r="E3136">
        <v>-48.881</v>
      </c>
      <c r="F3136">
        <v>-18.870999999999999</v>
      </c>
      <c r="G3136">
        <v>5433</v>
      </c>
      <c r="H3136">
        <v>5079</v>
      </c>
      <c r="I3136">
        <v>5556</v>
      </c>
      <c r="J3136">
        <v>5194</v>
      </c>
      <c r="K3136">
        <v>5563</v>
      </c>
      <c r="L3136">
        <v>5323</v>
      </c>
      <c r="M3136">
        <v>5230</v>
      </c>
      <c r="N3136">
        <v>5491</v>
      </c>
      <c r="O3136">
        <v>6305</v>
      </c>
      <c r="P3136">
        <v>5596</v>
      </c>
      <c r="Q3136">
        <v>5469</v>
      </c>
      <c r="R3136">
        <v>5198</v>
      </c>
      <c r="S3136">
        <v>5194</v>
      </c>
    </row>
    <row r="3137" spans="1:19" x14ac:dyDescent="0.25">
      <c r="A3137">
        <v>34193</v>
      </c>
      <c r="B3137" t="s">
        <v>5364</v>
      </c>
      <c r="C3137" t="s">
        <v>167</v>
      </c>
      <c r="D3137" t="s">
        <v>5304</v>
      </c>
      <c r="E3137">
        <v>-37.561900000000001</v>
      </c>
      <c r="F3137">
        <v>-10.026</v>
      </c>
      <c r="G3137">
        <v>5306</v>
      </c>
      <c r="H3137">
        <v>5670</v>
      </c>
      <c r="I3137">
        <v>5704</v>
      </c>
      <c r="J3137">
        <v>5874</v>
      </c>
      <c r="K3137">
        <v>5338</v>
      </c>
      <c r="L3137">
        <v>4588</v>
      </c>
      <c r="M3137">
        <v>4319</v>
      </c>
      <c r="N3137">
        <v>4458</v>
      </c>
      <c r="O3137">
        <v>4950</v>
      </c>
      <c r="P3137">
        <v>5539</v>
      </c>
      <c r="Q3137">
        <v>5557</v>
      </c>
      <c r="R3137">
        <v>5894</v>
      </c>
      <c r="S3137">
        <v>5778</v>
      </c>
    </row>
    <row r="3138" spans="1:19" x14ac:dyDescent="0.25">
      <c r="A3138">
        <v>34828</v>
      </c>
      <c r="B3138" t="s">
        <v>3458</v>
      </c>
      <c r="C3138" t="s">
        <v>167</v>
      </c>
      <c r="D3138" t="s">
        <v>3448</v>
      </c>
      <c r="E3138">
        <v>-45.304099999999998</v>
      </c>
      <c r="F3138">
        <v>-9.7540999999999993</v>
      </c>
      <c r="G3138">
        <v>5763</v>
      </c>
      <c r="H3138">
        <v>5437</v>
      </c>
      <c r="I3138">
        <v>5482</v>
      </c>
      <c r="J3138">
        <v>5468</v>
      </c>
      <c r="K3138">
        <v>5621</v>
      </c>
      <c r="L3138">
        <v>5922</v>
      </c>
      <c r="M3138">
        <v>5725</v>
      </c>
      <c r="N3138">
        <v>5810</v>
      </c>
      <c r="O3138">
        <v>6413</v>
      </c>
      <c r="P3138">
        <v>6476</v>
      </c>
      <c r="Q3138">
        <v>5985</v>
      </c>
      <c r="R3138">
        <v>5407</v>
      </c>
      <c r="S3138">
        <v>5410</v>
      </c>
    </row>
    <row r="3139" spans="1:19" x14ac:dyDescent="0.25">
      <c r="A3139">
        <v>6708</v>
      </c>
      <c r="B3139" t="s">
        <v>4916</v>
      </c>
      <c r="C3139" t="s">
        <v>167</v>
      </c>
      <c r="D3139" t="s">
        <v>4704</v>
      </c>
      <c r="E3139">
        <v>-46.681399999999996</v>
      </c>
      <c r="F3139">
        <v>-22.682200000000002</v>
      </c>
      <c r="G3139">
        <v>5140</v>
      </c>
      <c r="H3139">
        <v>4852</v>
      </c>
      <c r="I3139">
        <v>5466</v>
      </c>
      <c r="J3139">
        <v>5222</v>
      </c>
      <c r="K3139">
        <v>5282</v>
      </c>
      <c r="L3139">
        <v>4804</v>
      </c>
      <c r="M3139">
        <v>4653</v>
      </c>
      <c r="N3139">
        <v>4804</v>
      </c>
      <c r="O3139">
        <v>5616</v>
      </c>
      <c r="P3139">
        <v>5268</v>
      </c>
      <c r="Q3139">
        <v>5332</v>
      </c>
      <c r="R3139">
        <v>5119</v>
      </c>
      <c r="S3139">
        <v>5263</v>
      </c>
    </row>
    <row r="3140" spans="1:19" x14ac:dyDescent="0.25">
      <c r="A3140">
        <v>2166</v>
      </c>
      <c r="B3140" t="s">
        <v>4167</v>
      </c>
      <c r="C3140" t="s">
        <v>167</v>
      </c>
      <c r="D3140" t="s">
        <v>3898</v>
      </c>
      <c r="E3140">
        <v>-50.783799999999999</v>
      </c>
      <c r="F3140">
        <v>-28.681000000000001</v>
      </c>
      <c r="G3140">
        <v>4680</v>
      </c>
      <c r="H3140">
        <v>5297</v>
      </c>
      <c r="I3140">
        <v>5382</v>
      </c>
      <c r="J3140">
        <v>5119</v>
      </c>
      <c r="K3140">
        <v>4741</v>
      </c>
      <c r="L3140">
        <v>3872</v>
      </c>
      <c r="M3140">
        <v>3442</v>
      </c>
      <c r="N3140">
        <v>3853</v>
      </c>
      <c r="O3140">
        <v>4517</v>
      </c>
      <c r="P3140">
        <v>4166</v>
      </c>
      <c r="Q3140">
        <v>4800</v>
      </c>
      <c r="R3140">
        <v>5515</v>
      </c>
      <c r="S3140">
        <v>5454</v>
      </c>
    </row>
    <row r="3141" spans="1:19" x14ac:dyDescent="0.25">
      <c r="A3141">
        <v>8955</v>
      </c>
      <c r="B3141" t="s">
        <v>5138</v>
      </c>
      <c r="C3141" t="s">
        <v>167</v>
      </c>
      <c r="D3141" t="s">
        <v>4704</v>
      </c>
      <c r="E3141">
        <v>-48.497500000000002</v>
      </c>
      <c r="F3141">
        <v>-21.265999999999998</v>
      </c>
      <c r="G3141">
        <v>5336</v>
      </c>
      <c r="H3141">
        <v>5149</v>
      </c>
      <c r="I3141">
        <v>5645</v>
      </c>
      <c r="J3141">
        <v>5310</v>
      </c>
      <c r="K3141">
        <v>5437</v>
      </c>
      <c r="L3141">
        <v>5040</v>
      </c>
      <c r="M3141">
        <v>4902</v>
      </c>
      <c r="N3141">
        <v>5107</v>
      </c>
      <c r="O3141">
        <v>5776</v>
      </c>
      <c r="P3141">
        <v>5378</v>
      </c>
      <c r="Q3141">
        <v>5476</v>
      </c>
      <c r="R3141">
        <v>5383</v>
      </c>
      <c r="S3141">
        <v>5424</v>
      </c>
    </row>
    <row r="3142" spans="1:19" x14ac:dyDescent="0.25">
      <c r="A3142">
        <v>9799</v>
      </c>
      <c r="B3142" t="s">
        <v>5207</v>
      </c>
      <c r="C3142" t="s">
        <v>167</v>
      </c>
      <c r="D3142" t="s">
        <v>4704</v>
      </c>
      <c r="E3142">
        <v>-49.713900000000002</v>
      </c>
      <c r="F3142">
        <v>-20.773</v>
      </c>
      <c r="G3142">
        <v>5387</v>
      </c>
      <c r="H3142">
        <v>5242</v>
      </c>
      <c r="I3142">
        <v>5599</v>
      </c>
      <c r="J3142">
        <v>5429</v>
      </c>
      <c r="K3142">
        <v>5535</v>
      </c>
      <c r="L3142">
        <v>5043</v>
      </c>
      <c r="M3142">
        <v>4915</v>
      </c>
      <c r="N3142">
        <v>5139</v>
      </c>
      <c r="O3142">
        <v>5918</v>
      </c>
      <c r="P3142">
        <v>5401</v>
      </c>
      <c r="Q3142">
        <v>5493</v>
      </c>
      <c r="R3142">
        <v>5448</v>
      </c>
      <c r="S3142">
        <v>5480</v>
      </c>
    </row>
    <row r="3143" spans="1:19" x14ac:dyDescent="0.25">
      <c r="A3143">
        <v>20585</v>
      </c>
      <c r="B3143" t="s">
        <v>2554</v>
      </c>
      <c r="C3143" t="s">
        <v>167</v>
      </c>
      <c r="D3143" t="s">
        <v>1727</v>
      </c>
      <c r="E3143">
        <v>-42.872100000000003</v>
      </c>
      <c r="F3143">
        <v>-15.1518</v>
      </c>
      <c r="G3143">
        <v>5843</v>
      </c>
      <c r="H3143">
        <v>5915</v>
      </c>
      <c r="I3143">
        <v>6350</v>
      </c>
      <c r="J3143">
        <v>5942</v>
      </c>
      <c r="K3143">
        <v>5847</v>
      </c>
      <c r="L3143">
        <v>5495</v>
      </c>
      <c r="M3143">
        <v>5418</v>
      </c>
      <c r="N3143">
        <v>5604</v>
      </c>
      <c r="O3143">
        <v>6151</v>
      </c>
      <c r="P3143">
        <v>6274</v>
      </c>
      <c r="Q3143">
        <v>6025</v>
      </c>
      <c r="R3143">
        <v>5333</v>
      </c>
      <c r="S3143">
        <v>5758</v>
      </c>
    </row>
    <row r="3144" spans="1:19" x14ac:dyDescent="0.25">
      <c r="A3144">
        <v>9637</v>
      </c>
      <c r="B3144" t="s">
        <v>5198</v>
      </c>
      <c r="C3144" t="s">
        <v>167</v>
      </c>
      <c r="D3144" t="s">
        <v>4704</v>
      </c>
      <c r="E3144">
        <v>-48.639099999999999</v>
      </c>
      <c r="F3144">
        <v>-20.907</v>
      </c>
      <c r="G3144">
        <v>5388</v>
      </c>
      <c r="H3144">
        <v>5318</v>
      </c>
      <c r="I3144">
        <v>5737</v>
      </c>
      <c r="J3144">
        <v>5383</v>
      </c>
      <c r="K3144">
        <v>5513</v>
      </c>
      <c r="L3144">
        <v>5079</v>
      </c>
      <c r="M3144">
        <v>4962</v>
      </c>
      <c r="N3144">
        <v>5168</v>
      </c>
      <c r="O3144">
        <v>5852</v>
      </c>
      <c r="P3144">
        <v>5396</v>
      </c>
      <c r="Q3144">
        <v>5423</v>
      </c>
      <c r="R3144">
        <v>5409</v>
      </c>
      <c r="S3144">
        <v>5411</v>
      </c>
    </row>
    <row r="3145" spans="1:19" x14ac:dyDescent="0.25">
      <c r="A3145">
        <v>8976</v>
      </c>
      <c r="B3145" t="s">
        <v>1890</v>
      </c>
      <c r="C3145" t="s">
        <v>167</v>
      </c>
      <c r="D3145" t="s">
        <v>1727</v>
      </c>
      <c r="E3145">
        <v>-46.363900000000001</v>
      </c>
      <c r="F3145">
        <v>-21.3276</v>
      </c>
      <c r="G3145">
        <v>5109</v>
      </c>
      <c r="H3145">
        <v>4912</v>
      </c>
      <c r="I3145">
        <v>5440</v>
      </c>
      <c r="J3145">
        <v>4949</v>
      </c>
      <c r="K3145">
        <v>5179</v>
      </c>
      <c r="L3145">
        <v>4813</v>
      </c>
      <c r="M3145">
        <v>4707</v>
      </c>
      <c r="N3145">
        <v>5018</v>
      </c>
      <c r="O3145">
        <v>5876</v>
      </c>
      <c r="P3145">
        <v>5433</v>
      </c>
      <c r="Q3145">
        <v>5260</v>
      </c>
      <c r="R3145">
        <v>4805</v>
      </c>
      <c r="S3145">
        <v>4915</v>
      </c>
    </row>
    <row r="3146" spans="1:19" x14ac:dyDescent="0.25">
      <c r="A3146">
        <v>1800</v>
      </c>
      <c r="B3146" t="s">
        <v>4108</v>
      </c>
      <c r="C3146" t="s">
        <v>167</v>
      </c>
      <c r="D3146" t="s">
        <v>3898</v>
      </c>
      <c r="E3146">
        <v>-51.633699999999997</v>
      </c>
      <c r="F3146">
        <v>-29.161200000000001</v>
      </c>
      <c r="G3146">
        <v>4648</v>
      </c>
      <c r="H3146">
        <v>5470</v>
      </c>
      <c r="I3146">
        <v>5509</v>
      </c>
      <c r="J3146">
        <v>5187</v>
      </c>
      <c r="K3146">
        <v>4675</v>
      </c>
      <c r="L3146">
        <v>3769</v>
      </c>
      <c r="M3146">
        <v>3302</v>
      </c>
      <c r="N3146">
        <v>3675</v>
      </c>
      <c r="O3146">
        <v>4298</v>
      </c>
      <c r="P3146">
        <v>4046</v>
      </c>
      <c r="Q3146">
        <v>4712</v>
      </c>
      <c r="R3146">
        <v>5537</v>
      </c>
      <c r="S3146">
        <v>5599</v>
      </c>
    </row>
    <row r="3147" spans="1:19" x14ac:dyDescent="0.25">
      <c r="A3147">
        <v>3177</v>
      </c>
      <c r="B3147" t="s">
        <v>4550</v>
      </c>
      <c r="C3147" t="s">
        <v>167</v>
      </c>
      <c r="D3147" t="s">
        <v>4434</v>
      </c>
      <c r="E3147">
        <v>-50.981200000000001</v>
      </c>
      <c r="F3147">
        <v>-27.224399999999999</v>
      </c>
      <c r="G3147">
        <v>4615</v>
      </c>
      <c r="H3147">
        <v>5105</v>
      </c>
      <c r="I3147">
        <v>5146</v>
      </c>
      <c r="J3147">
        <v>5058</v>
      </c>
      <c r="K3147">
        <v>4613</v>
      </c>
      <c r="L3147">
        <v>3865</v>
      </c>
      <c r="M3147">
        <v>3582</v>
      </c>
      <c r="N3147">
        <v>3871</v>
      </c>
      <c r="O3147">
        <v>4654</v>
      </c>
      <c r="P3147">
        <v>4256</v>
      </c>
      <c r="Q3147">
        <v>4626</v>
      </c>
      <c r="R3147">
        <v>5313</v>
      </c>
      <c r="S3147">
        <v>5291</v>
      </c>
    </row>
    <row r="3148" spans="1:19" x14ac:dyDescent="0.25">
      <c r="A3148">
        <v>13619</v>
      </c>
      <c r="B3148" t="s">
        <v>2329</v>
      </c>
      <c r="C3148" t="s">
        <v>167</v>
      </c>
      <c r="D3148" t="s">
        <v>1727</v>
      </c>
      <c r="E3148">
        <v>-47.491599999999998</v>
      </c>
      <c r="F3148">
        <v>-18.730699999999999</v>
      </c>
      <c r="G3148">
        <v>5526</v>
      </c>
      <c r="H3148">
        <v>5111</v>
      </c>
      <c r="I3148">
        <v>5650</v>
      </c>
      <c r="J3148">
        <v>5248</v>
      </c>
      <c r="K3148">
        <v>5570</v>
      </c>
      <c r="L3148">
        <v>5489</v>
      </c>
      <c r="M3148">
        <v>5417</v>
      </c>
      <c r="N3148">
        <v>5658</v>
      </c>
      <c r="O3148">
        <v>6422</v>
      </c>
      <c r="P3148">
        <v>5909</v>
      </c>
      <c r="Q3148">
        <v>5557</v>
      </c>
      <c r="R3148">
        <v>5087</v>
      </c>
      <c r="S3148">
        <v>5190</v>
      </c>
    </row>
    <row r="3149" spans="1:19" x14ac:dyDescent="0.25">
      <c r="A3149">
        <v>3555</v>
      </c>
      <c r="B3149" t="s">
        <v>4674</v>
      </c>
      <c r="C3149" t="s">
        <v>167</v>
      </c>
      <c r="D3149" t="s">
        <v>4434</v>
      </c>
      <c r="E3149">
        <v>-50.233199999999997</v>
      </c>
      <c r="F3149">
        <v>-26.461500000000001</v>
      </c>
      <c r="G3149">
        <v>4285</v>
      </c>
      <c r="H3149">
        <v>4857</v>
      </c>
      <c r="I3149">
        <v>4850</v>
      </c>
      <c r="J3149">
        <v>4786</v>
      </c>
      <c r="K3149">
        <v>4162</v>
      </c>
      <c r="L3149">
        <v>3633</v>
      </c>
      <c r="M3149">
        <v>3241</v>
      </c>
      <c r="N3149">
        <v>3516</v>
      </c>
      <c r="O3149">
        <v>4408</v>
      </c>
      <c r="P3149">
        <v>4027</v>
      </c>
      <c r="Q3149">
        <v>4180</v>
      </c>
      <c r="R3149">
        <v>4888</v>
      </c>
      <c r="S3149">
        <v>4866</v>
      </c>
    </row>
    <row r="3150" spans="1:19" x14ac:dyDescent="0.25">
      <c r="A3150">
        <v>8924</v>
      </c>
      <c r="B3150" t="s">
        <v>4674</v>
      </c>
      <c r="C3150" t="s">
        <v>167</v>
      </c>
      <c r="D3150" t="s">
        <v>4704</v>
      </c>
      <c r="E3150">
        <v>-51.568300000000001</v>
      </c>
      <c r="F3150">
        <v>-21.2986</v>
      </c>
      <c r="G3150">
        <v>5355</v>
      </c>
      <c r="H3150">
        <v>5287</v>
      </c>
      <c r="I3150">
        <v>5688</v>
      </c>
      <c r="J3150">
        <v>5609</v>
      </c>
      <c r="K3150">
        <v>5524</v>
      </c>
      <c r="L3150">
        <v>4968</v>
      </c>
      <c r="M3150">
        <v>4744</v>
      </c>
      <c r="N3150">
        <v>4894</v>
      </c>
      <c r="O3150">
        <v>5672</v>
      </c>
      <c r="P3150">
        <v>5252</v>
      </c>
      <c r="Q3150">
        <v>5440</v>
      </c>
      <c r="R3150">
        <v>5547</v>
      </c>
      <c r="S3150">
        <v>5634</v>
      </c>
    </row>
    <row r="3151" spans="1:19" x14ac:dyDescent="0.25">
      <c r="A3151">
        <v>48008</v>
      </c>
      <c r="B3151" t="s">
        <v>3779</v>
      </c>
      <c r="C3151" t="s">
        <v>167</v>
      </c>
      <c r="D3151" t="s">
        <v>3752</v>
      </c>
      <c r="E3151">
        <v>-35.7834</v>
      </c>
      <c r="F3151">
        <v>-6.4374000000000002</v>
      </c>
      <c r="G3151">
        <v>5539</v>
      </c>
      <c r="H3151">
        <v>5576</v>
      </c>
      <c r="I3151">
        <v>5794</v>
      </c>
      <c r="J3151">
        <v>5977</v>
      </c>
      <c r="K3151">
        <v>5614</v>
      </c>
      <c r="L3151">
        <v>5129</v>
      </c>
      <c r="M3151">
        <v>4747</v>
      </c>
      <c r="N3151">
        <v>4857</v>
      </c>
      <c r="O3151">
        <v>5553</v>
      </c>
      <c r="P3151">
        <v>5818</v>
      </c>
      <c r="Q3151">
        <v>5837</v>
      </c>
      <c r="R3151">
        <v>5938</v>
      </c>
      <c r="S3151">
        <v>5632</v>
      </c>
    </row>
    <row r="3152" spans="1:19" x14ac:dyDescent="0.25">
      <c r="A3152">
        <v>31467</v>
      </c>
      <c r="B3152" t="s">
        <v>5408</v>
      </c>
      <c r="C3152" t="s">
        <v>167</v>
      </c>
      <c r="D3152" t="s">
        <v>5370</v>
      </c>
      <c r="E3152">
        <v>-48.111800000000002</v>
      </c>
      <c r="F3152">
        <v>-10.7615</v>
      </c>
      <c r="G3152">
        <v>5373</v>
      </c>
      <c r="H3152">
        <v>4905</v>
      </c>
      <c r="I3152">
        <v>4961</v>
      </c>
      <c r="J3152">
        <v>4814</v>
      </c>
      <c r="K3152">
        <v>5272</v>
      </c>
      <c r="L3152">
        <v>5541</v>
      </c>
      <c r="M3152">
        <v>5569</v>
      </c>
      <c r="N3152">
        <v>5877</v>
      </c>
      <c r="O3152">
        <v>6472</v>
      </c>
      <c r="P3152">
        <v>6057</v>
      </c>
      <c r="Q3152">
        <v>5284</v>
      </c>
      <c r="R3152">
        <v>4870</v>
      </c>
      <c r="S3152">
        <v>4859</v>
      </c>
    </row>
    <row r="3153" spans="1:19" x14ac:dyDescent="0.25">
      <c r="A3153">
        <v>17056</v>
      </c>
      <c r="B3153" t="s">
        <v>2459</v>
      </c>
      <c r="C3153" t="s">
        <v>167</v>
      </c>
      <c r="D3153" t="s">
        <v>1727</v>
      </c>
      <c r="E3153">
        <v>-41.2547</v>
      </c>
      <c r="F3153">
        <v>-16.868099999999998</v>
      </c>
      <c r="G3153">
        <v>5005</v>
      </c>
      <c r="H3153">
        <v>5446</v>
      </c>
      <c r="I3153">
        <v>6006</v>
      </c>
      <c r="J3153">
        <v>5346</v>
      </c>
      <c r="K3153">
        <v>4909</v>
      </c>
      <c r="L3153">
        <v>4372</v>
      </c>
      <c r="M3153">
        <v>4129</v>
      </c>
      <c r="N3153">
        <v>4323</v>
      </c>
      <c r="O3153">
        <v>4904</v>
      </c>
      <c r="P3153">
        <v>5307</v>
      </c>
      <c r="Q3153">
        <v>5200</v>
      </c>
      <c r="R3153">
        <v>4748</v>
      </c>
      <c r="S3153">
        <v>5372</v>
      </c>
    </row>
    <row r="3154" spans="1:19" x14ac:dyDescent="0.25">
      <c r="A3154">
        <v>44875</v>
      </c>
      <c r="B3154" t="s">
        <v>2769</v>
      </c>
      <c r="C3154" t="s">
        <v>167</v>
      </c>
      <c r="D3154" t="s">
        <v>2709</v>
      </c>
      <c r="E3154">
        <v>-38.585999999999999</v>
      </c>
      <c r="F3154">
        <v>-7.2156000000000002</v>
      </c>
      <c r="G3154">
        <v>5960</v>
      </c>
      <c r="H3154">
        <v>5728</v>
      </c>
      <c r="I3154">
        <v>5848</v>
      </c>
      <c r="J3154">
        <v>5966</v>
      </c>
      <c r="K3154">
        <v>5789</v>
      </c>
      <c r="L3154">
        <v>5428</v>
      </c>
      <c r="M3154">
        <v>5288</v>
      </c>
      <c r="N3154">
        <v>5534</v>
      </c>
      <c r="O3154">
        <v>6229</v>
      </c>
      <c r="P3154">
        <v>6655</v>
      </c>
      <c r="Q3154">
        <v>6502</v>
      </c>
      <c r="R3154">
        <v>6476</v>
      </c>
      <c r="S3154">
        <v>6070</v>
      </c>
    </row>
    <row r="3155" spans="1:19" x14ac:dyDescent="0.25">
      <c r="A3155">
        <v>6423</v>
      </c>
      <c r="B3155" t="s">
        <v>4881</v>
      </c>
      <c r="C3155" t="s">
        <v>167</v>
      </c>
      <c r="D3155" t="s">
        <v>4704</v>
      </c>
      <c r="E3155">
        <v>-47.312600000000003</v>
      </c>
      <c r="F3155">
        <v>-22.945499999999999</v>
      </c>
      <c r="G3155">
        <v>5186</v>
      </c>
      <c r="H3155">
        <v>5141</v>
      </c>
      <c r="I3155">
        <v>5565</v>
      </c>
      <c r="J3155">
        <v>5361</v>
      </c>
      <c r="K3155">
        <v>5382</v>
      </c>
      <c r="L3155">
        <v>4747</v>
      </c>
      <c r="M3155">
        <v>4594</v>
      </c>
      <c r="N3155">
        <v>4699</v>
      </c>
      <c r="O3155">
        <v>5545</v>
      </c>
      <c r="P3155">
        <v>5202</v>
      </c>
      <c r="Q3155">
        <v>5343</v>
      </c>
      <c r="R3155">
        <v>5243</v>
      </c>
      <c r="S3155">
        <v>5411</v>
      </c>
    </row>
    <row r="3156" spans="1:19" x14ac:dyDescent="0.25">
      <c r="A3156">
        <v>32929</v>
      </c>
      <c r="B3156" t="s">
        <v>4410</v>
      </c>
      <c r="C3156" t="s">
        <v>167</v>
      </c>
      <c r="D3156" t="s">
        <v>4373</v>
      </c>
      <c r="E3156">
        <v>-63.298299999999998</v>
      </c>
      <c r="F3156">
        <v>-10.259399999999999</v>
      </c>
      <c r="G3156">
        <v>4591</v>
      </c>
      <c r="H3156">
        <v>3976</v>
      </c>
      <c r="I3156">
        <v>4277</v>
      </c>
      <c r="J3156">
        <v>4397</v>
      </c>
      <c r="K3156">
        <v>4645</v>
      </c>
      <c r="L3156">
        <v>4314</v>
      </c>
      <c r="M3156">
        <v>4823</v>
      </c>
      <c r="N3156">
        <v>4843</v>
      </c>
      <c r="O3156">
        <v>5200</v>
      </c>
      <c r="P3156">
        <v>4991</v>
      </c>
      <c r="Q3156">
        <v>4894</v>
      </c>
      <c r="R3156">
        <v>4513</v>
      </c>
      <c r="S3156">
        <v>4222</v>
      </c>
    </row>
    <row r="3157" spans="1:19" x14ac:dyDescent="0.25">
      <c r="A3157">
        <v>32839</v>
      </c>
      <c r="B3157" t="s">
        <v>765</v>
      </c>
      <c r="C3157" t="s">
        <v>167</v>
      </c>
      <c r="D3157" t="s">
        <v>375</v>
      </c>
      <c r="E3157">
        <v>-39.3324</v>
      </c>
      <c r="F3157">
        <v>-10.437799999999999</v>
      </c>
      <c r="G3157">
        <v>5300</v>
      </c>
      <c r="H3157">
        <v>5752</v>
      </c>
      <c r="I3157">
        <v>5767</v>
      </c>
      <c r="J3157">
        <v>5865</v>
      </c>
      <c r="K3157">
        <v>5198</v>
      </c>
      <c r="L3157">
        <v>4547</v>
      </c>
      <c r="M3157">
        <v>4195</v>
      </c>
      <c r="N3157">
        <v>4396</v>
      </c>
      <c r="O3157">
        <v>4874</v>
      </c>
      <c r="P3157">
        <v>5777</v>
      </c>
      <c r="Q3157">
        <v>5618</v>
      </c>
      <c r="R3157">
        <v>5879</v>
      </c>
      <c r="S3157">
        <v>5728</v>
      </c>
    </row>
    <row r="3158" spans="1:19" x14ac:dyDescent="0.25">
      <c r="A3158">
        <v>9140</v>
      </c>
      <c r="B3158" t="s">
        <v>1902</v>
      </c>
      <c r="C3158" t="s">
        <v>167</v>
      </c>
      <c r="D3158" t="s">
        <v>1727</v>
      </c>
      <c r="E3158">
        <v>-46.975700000000003</v>
      </c>
      <c r="F3158">
        <v>-21.187799999999999</v>
      </c>
      <c r="G3158">
        <v>5194</v>
      </c>
      <c r="H3158">
        <v>4890</v>
      </c>
      <c r="I3158">
        <v>5408</v>
      </c>
      <c r="J3158">
        <v>5013</v>
      </c>
      <c r="K3158">
        <v>5333</v>
      </c>
      <c r="L3158">
        <v>4991</v>
      </c>
      <c r="M3158">
        <v>4926</v>
      </c>
      <c r="N3158">
        <v>5149</v>
      </c>
      <c r="O3158">
        <v>5908</v>
      </c>
      <c r="P3158">
        <v>5424</v>
      </c>
      <c r="Q3158">
        <v>5270</v>
      </c>
      <c r="R3158">
        <v>5001</v>
      </c>
      <c r="S3158">
        <v>5019</v>
      </c>
    </row>
    <row r="3159" spans="1:19" x14ac:dyDescent="0.25">
      <c r="A3159">
        <v>34079</v>
      </c>
      <c r="B3159" t="s">
        <v>5422</v>
      </c>
      <c r="C3159" t="s">
        <v>167</v>
      </c>
      <c r="D3159" t="s">
        <v>5370</v>
      </c>
      <c r="E3159">
        <v>-48.9923</v>
      </c>
      <c r="F3159">
        <v>-10.0063</v>
      </c>
      <c r="G3159">
        <v>5222</v>
      </c>
      <c r="H3159">
        <v>4662</v>
      </c>
      <c r="I3159">
        <v>4800</v>
      </c>
      <c r="J3159">
        <v>4657</v>
      </c>
      <c r="K3159">
        <v>5009</v>
      </c>
      <c r="L3159">
        <v>5367</v>
      </c>
      <c r="M3159">
        <v>5690</v>
      </c>
      <c r="N3159">
        <v>5894</v>
      </c>
      <c r="O3159">
        <v>6366</v>
      </c>
      <c r="P3159">
        <v>5730</v>
      </c>
      <c r="Q3159">
        <v>5046</v>
      </c>
      <c r="R3159">
        <v>4807</v>
      </c>
      <c r="S3159">
        <v>4633</v>
      </c>
    </row>
    <row r="3160" spans="1:19" x14ac:dyDescent="0.25">
      <c r="A3160">
        <v>7130</v>
      </c>
      <c r="B3160" t="s">
        <v>1745</v>
      </c>
      <c r="C3160" t="s">
        <v>167</v>
      </c>
      <c r="D3160" t="s">
        <v>1727</v>
      </c>
      <c r="E3160">
        <v>-46.573399999999999</v>
      </c>
      <c r="F3160">
        <v>-22.434000000000001</v>
      </c>
      <c r="G3160">
        <v>5158</v>
      </c>
      <c r="H3160">
        <v>4924</v>
      </c>
      <c r="I3160">
        <v>5414</v>
      </c>
      <c r="J3160">
        <v>5241</v>
      </c>
      <c r="K3160">
        <v>5375</v>
      </c>
      <c r="L3160">
        <v>4850</v>
      </c>
      <c r="M3160">
        <v>4711</v>
      </c>
      <c r="N3160">
        <v>4911</v>
      </c>
      <c r="O3160">
        <v>5619</v>
      </c>
      <c r="P3160">
        <v>5303</v>
      </c>
      <c r="Q3160">
        <v>5303</v>
      </c>
      <c r="R3160">
        <v>5118</v>
      </c>
      <c r="S3160">
        <v>5125</v>
      </c>
    </row>
    <row r="3161" spans="1:19" x14ac:dyDescent="0.25">
      <c r="A3161">
        <v>42147</v>
      </c>
      <c r="B3161" t="s">
        <v>2712</v>
      </c>
      <c r="C3161" t="s">
        <v>167</v>
      </c>
      <c r="D3161" t="s">
        <v>2709</v>
      </c>
      <c r="E3161">
        <v>-37.122100000000003</v>
      </c>
      <c r="F3161">
        <v>-7.8947000000000003</v>
      </c>
      <c r="G3161">
        <v>5788</v>
      </c>
      <c r="H3161">
        <v>5980</v>
      </c>
      <c r="I3161">
        <v>5956</v>
      </c>
      <c r="J3161">
        <v>6153</v>
      </c>
      <c r="K3161">
        <v>5882</v>
      </c>
      <c r="L3161">
        <v>5181</v>
      </c>
      <c r="M3161">
        <v>4700</v>
      </c>
      <c r="N3161">
        <v>4838</v>
      </c>
      <c r="O3161">
        <v>5535</v>
      </c>
      <c r="P3161">
        <v>6343</v>
      </c>
      <c r="Q3161">
        <v>6366</v>
      </c>
      <c r="R3161">
        <v>6464</v>
      </c>
      <c r="S3161">
        <v>6055</v>
      </c>
    </row>
    <row r="3162" spans="1:19" x14ac:dyDescent="0.25">
      <c r="A3162">
        <v>6304</v>
      </c>
      <c r="B3162" t="s">
        <v>4870</v>
      </c>
      <c r="C3162" t="s">
        <v>167</v>
      </c>
      <c r="D3162" t="s">
        <v>4704</v>
      </c>
      <c r="E3162">
        <v>-45.841099999999997</v>
      </c>
      <c r="F3162">
        <v>-22.954899999999999</v>
      </c>
      <c r="G3162">
        <v>4681</v>
      </c>
      <c r="H3162">
        <v>4520</v>
      </c>
      <c r="I3162">
        <v>5093</v>
      </c>
      <c r="J3162">
        <v>4741</v>
      </c>
      <c r="K3162">
        <v>4827</v>
      </c>
      <c r="L3162">
        <v>4377</v>
      </c>
      <c r="M3162">
        <v>4338</v>
      </c>
      <c r="N3162">
        <v>4346</v>
      </c>
      <c r="O3162">
        <v>5260</v>
      </c>
      <c r="P3162">
        <v>4713</v>
      </c>
      <c r="Q3162">
        <v>4673</v>
      </c>
      <c r="R3162">
        <v>4509</v>
      </c>
      <c r="S3162">
        <v>4778</v>
      </c>
    </row>
    <row r="3163" spans="1:19" x14ac:dyDescent="0.25">
      <c r="A3163">
        <v>35638</v>
      </c>
      <c r="B3163" t="s">
        <v>226</v>
      </c>
      <c r="C3163" t="s">
        <v>167</v>
      </c>
      <c r="D3163" t="s">
        <v>192</v>
      </c>
      <c r="E3163">
        <v>-37.250799999999998</v>
      </c>
      <c r="F3163">
        <v>-9.6039999999999992</v>
      </c>
      <c r="G3163">
        <v>5358</v>
      </c>
      <c r="H3163">
        <v>5744</v>
      </c>
      <c r="I3163">
        <v>5689</v>
      </c>
      <c r="J3163">
        <v>5929</v>
      </c>
      <c r="K3163">
        <v>5430</v>
      </c>
      <c r="L3163">
        <v>4652</v>
      </c>
      <c r="M3163">
        <v>4309</v>
      </c>
      <c r="N3163">
        <v>4432</v>
      </c>
      <c r="O3163">
        <v>4911</v>
      </c>
      <c r="P3163">
        <v>5534</v>
      </c>
      <c r="Q3163">
        <v>5705</v>
      </c>
      <c r="R3163">
        <v>6117</v>
      </c>
      <c r="S3163">
        <v>5842</v>
      </c>
    </row>
    <row r="3164" spans="1:19" x14ac:dyDescent="0.25">
      <c r="A3164">
        <v>1447</v>
      </c>
      <c r="B3164" t="s">
        <v>3992</v>
      </c>
      <c r="C3164" t="s">
        <v>167</v>
      </c>
      <c r="D3164" t="s">
        <v>3898</v>
      </c>
      <c r="E3164">
        <v>-51.460299999999997</v>
      </c>
      <c r="F3164">
        <v>-29.687200000000001</v>
      </c>
      <c r="G3164">
        <v>4603</v>
      </c>
      <c r="H3164">
        <v>5479</v>
      </c>
      <c r="I3164">
        <v>5540</v>
      </c>
      <c r="J3164">
        <v>5241</v>
      </c>
      <c r="K3164">
        <v>4648</v>
      </c>
      <c r="L3164">
        <v>3768</v>
      </c>
      <c r="M3164">
        <v>3266</v>
      </c>
      <c r="N3164">
        <v>3510</v>
      </c>
      <c r="O3164">
        <v>4083</v>
      </c>
      <c r="P3164">
        <v>3937</v>
      </c>
      <c r="Q3164">
        <v>4577</v>
      </c>
      <c r="R3164">
        <v>5544</v>
      </c>
      <c r="S3164">
        <v>5652</v>
      </c>
    </row>
    <row r="3165" spans="1:19" x14ac:dyDescent="0.25">
      <c r="A3165">
        <v>50189</v>
      </c>
      <c r="B3165" t="s">
        <v>1334</v>
      </c>
      <c r="C3165" t="s">
        <v>167</v>
      </c>
      <c r="D3165" t="s">
        <v>1298</v>
      </c>
      <c r="E3165">
        <v>-47.067700000000002</v>
      </c>
      <c r="F3165">
        <v>-5.8311000000000002</v>
      </c>
      <c r="G3165">
        <v>5148</v>
      </c>
      <c r="H3165">
        <v>4543</v>
      </c>
      <c r="I3165">
        <v>4705</v>
      </c>
      <c r="J3165">
        <v>4804</v>
      </c>
      <c r="K3165">
        <v>4983</v>
      </c>
      <c r="L3165">
        <v>5150</v>
      </c>
      <c r="M3165">
        <v>5507</v>
      </c>
      <c r="N3165">
        <v>5641</v>
      </c>
      <c r="O3165">
        <v>6041</v>
      </c>
      <c r="P3165">
        <v>5794</v>
      </c>
      <c r="Q3165">
        <v>5175</v>
      </c>
      <c r="R3165">
        <v>4795</v>
      </c>
      <c r="S3165">
        <v>4638</v>
      </c>
    </row>
    <row r="3166" spans="1:19" x14ac:dyDescent="0.25">
      <c r="A3166">
        <v>17420</v>
      </c>
      <c r="B3166" t="s">
        <v>2468</v>
      </c>
      <c r="C3166" t="s">
        <v>167</v>
      </c>
      <c r="D3166" t="s">
        <v>1727</v>
      </c>
      <c r="E3166">
        <v>-43.858199999999997</v>
      </c>
      <c r="F3166">
        <v>-16.7286</v>
      </c>
      <c r="G3166">
        <v>5728</v>
      </c>
      <c r="H3166">
        <v>5653</v>
      </c>
      <c r="I3166">
        <v>6208</v>
      </c>
      <c r="J3166">
        <v>5596</v>
      </c>
      <c r="K3166">
        <v>5780</v>
      </c>
      <c r="L3166">
        <v>5486</v>
      </c>
      <c r="M3166">
        <v>5366</v>
      </c>
      <c r="N3166">
        <v>5677</v>
      </c>
      <c r="O3166">
        <v>6313</v>
      </c>
      <c r="P3166">
        <v>6286</v>
      </c>
      <c r="Q3166">
        <v>5812</v>
      </c>
      <c r="R3166">
        <v>5051</v>
      </c>
      <c r="S3166">
        <v>5501</v>
      </c>
    </row>
    <row r="3167" spans="1:19" x14ac:dyDescent="0.25">
      <c r="A3167">
        <v>18780</v>
      </c>
      <c r="B3167" t="s">
        <v>1201</v>
      </c>
      <c r="C3167" t="s">
        <v>167</v>
      </c>
      <c r="D3167" t="s">
        <v>1058</v>
      </c>
      <c r="E3167">
        <v>-51.398299999999999</v>
      </c>
      <c r="F3167">
        <v>-16.006399999999999</v>
      </c>
      <c r="G3167">
        <v>5429</v>
      </c>
      <c r="H3167">
        <v>5065</v>
      </c>
      <c r="I3167">
        <v>5443</v>
      </c>
      <c r="J3167">
        <v>5387</v>
      </c>
      <c r="K3167">
        <v>5752</v>
      </c>
      <c r="L3167">
        <v>5632</v>
      </c>
      <c r="M3167">
        <v>5420</v>
      </c>
      <c r="N3167">
        <v>5424</v>
      </c>
      <c r="O3167">
        <v>5977</v>
      </c>
      <c r="P3167">
        <v>5633</v>
      </c>
      <c r="Q3167">
        <v>5365</v>
      </c>
      <c r="R3167">
        <v>5004</v>
      </c>
      <c r="S3167">
        <v>5046</v>
      </c>
    </row>
    <row r="3168" spans="1:19" x14ac:dyDescent="0.25">
      <c r="A3168">
        <v>20588</v>
      </c>
      <c r="B3168" t="s">
        <v>2555</v>
      </c>
      <c r="C3168" t="s">
        <v>167</v>
      </c>
      <c r="D3168" t="s">
        <v>1727</v>
      </c>
      <c r="E3168">
        <v>-42.500900000000001</v>
      </c>
      <c r="F3168">
        <v>-15.1753</v>
      </c>
      <c r="G3168">
        <v>5423</v>
      </c>
      <c r="H3168">
        <v>5597</v>
      </c>
      <c r="I3168">
        <v>6065</v>
      </c>
      <c r="J3168">
        <v>5598</v>
      </c>
      <c r="K3168">
        <v>5230</v>
      </c>
      <c r="L3168">
        <v>4886</v>
      </c>
      <c r="M3168">
        <v>4656</v>
      </c>
      <c r="N3168">
        <v>5038</v>
      </c>
      <c r="O3168">
        <v>5650</v>
      </c>
      <c r="P3168">
        <v>6031</v>
      </c>
      <c r="Q3168">
        <v>5697</v>
      </c>
      <c r="R3168">
        <v>5058</v>
      </c>
      <c r="S3168">
        <v>5566</v>
      </c>
    </row>
    <row r="3169" spans="1:19" x14ac:dyDescent="0.25">
      <c r="A3169">
        <v>15987</v>
      </c>
      <c r="B3169" t="s">
        <v>1109</v>
      </c>
      <c r="C3169" t="s">
        <v>167</v>
      </c>
      <c r="D3169" t="s">
        <v>1058</v>
      </c>
      <c r="E3169">
        <v>-51.173200000000001</v>
      </c>
      <c r="F3169">
        <v>-17.444400000000002</v>
      </c>
      <c r="G3169">
        <v>5346</v>
      </c>
      <c r="H3169">
        <v>5099</v>
      </c>
      <c r="I3169">
        <v>5271</v>
      </c>
      <c r="J3169">
        <v>5173</v>
      </c>
      <c r="K3169">
        <v>5555</v>
      </c>
      <c r="L3169">
        <v>5457</v>
      </c>
      <c r="M3169">
        <v>5335</v>
      </c>
      <c r="N3169">
        <v>5387</v>
      </c>
      <c r="O3169">
        <v>6137</v>
      </c>
      <c r="P3169">
        <v>5425</v>
      </c>
      <c r="Q3169">
        <v>5210</v>
      </c>
      <c r="R3169">
        <v>4997</v>
      </c>
      <c r="S3169">
        <v>5105</v>
      </c>
    </row>
    <row r="3170" spans="1:19" x14ac:dyDescent="0.25">
      <c r="A3170">
        <v>24678</v>
      </c>
      <c r="B3170" t="s">
        <v>1292</v>
      </c>
      <c r="C3170" t="s">
        <v>167</v>
      </c>
      <c r="D3170" t="s">
        <v>1058</v>
      </c>
      <c r="E3170">
        <v>-48.687199999999997</v>
      </c>
      <c r="F3170">
        <v>-13.349399999999999</v>
      </c>
      <c r="G3170">
        <v>5459</v>
      </c>
      <c r="H3170">
        <v>4969</v>
      </c>
      <c r="I3170">
        <v>5244</v>
      </c>
      <c r="J3170">
        <v>5178</v>
      </c>
      <c r="K3170">
        <v>5529</v>
      </c>
      <c r="L3170">
        <v>5585</v>
      </c>
      <c r="M3170">
        <v>5613</v>
      </c>
      <c r="N3170">
        <v>5952</v>
      </c>
      <c r="O3170">
        <v>6476</v>
      </c>
      <c r="P3170">
        <v>5962</v>
      </c>
      <c r="Q3170">
        <v>5388</v>
      </c>
      <c r="R3170">
        <v>4762</v>
      </c>
      <c r="S3170">
        <v>4848</v>
      </c>
    </row>
    <row r="3171" spans="1:19" x14ac:dyDescent="0.25">
      <c r="A3171">
        <v>52921</v>
      </c>
      <c r="B3171" t="s">
        <v>861</v>
      </c>
      <c r="C3171" t="s">
        <v>167</v>
      </c>
      <c r="D3171" t="s">
        <v>792</v>
      </c>
      <c r="E3171">
        <v>-38.3705</v>
      </c>
      <c r="F3171">
        <v>-5.0978000000000003</v>
      </c>
      <c r="G3171">
        <v>5853</v>
      </c>
      <c r="H3171">
        <v>5564</v>
      </c>
      <c r="I3171">
        <v>5693</v>
      </c>
      <c r="J3171">
        <v>5927</v>
      </c>
      <c r="K3171">
        <v>5547</v>
      </c>
      <c r="L3171">
        <v>5484</v>
      </c>
      <c r="M3171">
        <v>5268</v>
      </c>
      <c r="N3171">
        <v>5660</v>
      </c>
      <c r="O3171">
        <v>6231</v>
      </c>
      <c r="P3171">
        <v>6450</v>
      </c>
      <c r="Q3171">
        <v>6482</v>
      </c>
      <c r="R3171">
        <v>6237</v>
      </c>
      <c r="S3171">
        <v>5699</v>
      </c>
    </row>
    <row r="3172" spans="1:19" x14ac:dyDescent="0.25">
      <c r="A3172">
        <v>13820</v>
      </c>
      <c r="B3172" t="s">
        <v>2340</v>
      </c>
      <c r="C3172" t="s">
        <v>167</v>
      </c>
      <c r="D3172" t="s">
        <v>1727</v>
      </c>
      <c r="E3172">
        <v>-45.358800000000002</v>
      </c>
      <c r="F3172">
        <v>-18.600200000000001</v>
      </c>
      <c r="G3172">
        <v>5689</v>
      </c>
      <c r="H3172">
        <v>5580</v>
      </c>
      <c r="I3172">
        <v>6054</v>
      </c>
      <c r="J3172">
        <v>5618</v>
      </c>
      <c r="K3172">
        <v>5811</v>
      </c>
      <c r="L3172">
        <v>5533</v>
      </c>
      <c r="M3172">
        <v>5341</v>
      </c>
      <c r="N3172">
        <v>5740</v>
      </c>
      <c r="O3172">
        <v>6185</v>
      </c>
      <c r="P3172">
        <v>6129</v>
      </c>
      <c r="Q3172">
        <v>5781</v>
      </c>
      <c r="R3172">
        <v>5185</v>
      </c>
      <c r="S3172">
        <v>5314</v>
      </c>
    </row>
    <row r="3173" spans="1:19" x14ac:dyDescent="0.25">
      <c r="A3173">
        <v>58259</v>
      </c>
      <c r="B3173" t="s">
        <v>952</v>
      </c>
      <c r="C3173" t="s">
        <v>167</v>
      </c>
      <c r="D3173" t="s">
        <v>792</v>
      </c>
      <c r="E3173">
        <v>-40.679900000000004</v>
      </c>
      <c r="F3173">
        <v>-3.4668999999999999</v>
      </c>
      <c r="G3173">
        <v>5554</v>
      </c>
      <c r="H3173">
        <v>5054</v>
      </c>
      <c r="I3173">
        <v>5198</v>
      </c>
      <c r="J3173">
        <v>5110</v>
      </c>
      <c r="K3173">
        <v>4875</v>
      </c>
      <c r="L3173">
        <v>5186</v>
      </c>
      <c r="M3173">
        <v>5283</v>
      </c>
      <c r="N3173">
        <v>5496</v>
      </c>
      <c r="O3173">
        <v>6142</v>
      </c>
      <c r="P3173">
        <v>6482</v>
      </c>
      <c r="Q3173">
        <v>6339</v>
      </c>
      <c r="R3173">
        <v>6042</v>
      </c>
      <c r="S3173">
        <v>5444</v>
      </c>
    </row>
    <row r="3174" spans="1:19" x14ac:dyDescent="0.25">
      <c r="A3174">
        <v>43296</v>
      </c>
      <c r="B3174" t="s">
        <v>3433</v>
      </c>
      <c r="C3174" t="s">
        <v>167</v>
      </c>
      <c r="D3174" t="s">
        <v>3284</v>
      </c>
      <c r="E3174">
        <v>-39.546900000000001</v>
      </c>
      <c r="F3174">
        <v>-7.6210000000000004</v>
      </c>
      <c r="G3174">
        <v>5680</v>
      </c>
      <c r="H3174">
        <v>5543</v>
      </c>
      <c r="I3174">
        <v>5584</v>
      </c>
      <c r="J3174">
        <v>5772</v>
      </c>
      <c r="K3174">
        <v>5533</v>
      </c>
      <c r="L3174">
        <v>5040</v>
      </c>
      <c r="M3174">
        <v>4761</v>
      </c>
      <c r="N3174">
        <v>5039</v>
      </c>
      <c r="O3174">
        <v>5865</v>
      </c>
      <c r="P3174">
        <v>6502</v>
      </c>
      <c r="Q3174">
        <v>6393</v>
      </c>
      <c r="R3174">
        <v>6248</v>
      </c>
      <c r="S3174">
        <v>5883</v>
      </c>
    </row>
    <row r="3175" spans="1:19" x14ac:dyDescent="0.25">
      <c r="A3175">
        <v>5065</v>
      </c>
      <c r="B3175" t="s">
        <v>3111</v>
      </c>
      <c r="C3175" t="s">
        <v>167</v>
      </c>
      <c r="D3175" t="s">
        <v>2912</v>
      </c>
      <c r="E3175">
        <v>-53.006100000000004</v>
      </c>
      <c r="F3175">
        <v>-24.053100000000001</v>
      </c>
      <c r="G3175">
        <v>5114</v>
      </c>
      <c r="H3175">
        <v>5513</v>
      </c>
      <c r="I3175">
        <v>5559</v>
      </c>
      <c r="J3175">
        <v>5592</v>
      </c>
      <c r="K3175">
        <v>5217</v>
      </c>
      <c r="L3175">
        <v>4434</v>
      </c>
      <c r="M3175">
        <v>4108</v>
      </c>
      <c r="N3175">
        <v>4308</v>
      </c>
      <c r="O3175">
        <v>5209</v>
      </c>
      <c r="P3175">
        <v>4942</v>
      </c>
      <c r="Q3175">
        <v>5269</v>
      </c>
      <c r="R3175">
        <v>5571</v>
      </c>
      <c r="S3175">
        <v>5643</v>
      </c>
    </row>
    <row r="3176" spans="1:19" x14ac:dyDescent="0.25">
      <c r="A3176">
        <v>41388</v>
      </c>
      <c r="B3176" t="s">
        <v>3379</v>
      </c>
      <c r="C3176" t="s">
        <v>167</v>
      </c>
      <c r="D3176" t="s">
        <v>3284</v>
      </c>
      <c r="E3176">
        <v>-35.083799999999997</v>
      </c>
      <c r="F3176">
        <v>-8.1090999999999998</v>
      </c>
      <c r="G3176">
        <v>5298</v>
      </c>
      <c r="H3176">
        <v>5518</v>
      </c>
      <c r="I3176">
        <v>5718</v>
      </c>
      <c r="J3176">
        <v>5891</v>
      </c>
      <c r="K3176">
        <v>5296</v>
      </c>
      <c r="L3176">
        <v>4642</v>
      </c>
      <c r="M3176">
        <v>4410</v>
      </c>
      <c r="N3176">
        <v>4496</v>
      </c>
      <c r="O3176">
        <v>5102</v>
      </c>
      <c r="P3176">
        <v>5518</v>
      </c>
      <c r="Q3176">
        <v>5601</v>
      </c>
      <c r="R3176">
        <v>5730</v>
      </c>
      <c r="S3176">
        <v>5656</v>
      </c>
    </row>
    <row r="3177" spans="1:19" x14ac:dyDescent="0.25">
      <c r="A3177">
        <v>2147</v>
      </c>
      <c r="B3177" t="s">
        <v>4162</v>
      </c>
      <c r="C3177" t="s">
        <v>167</v>
      </c>
      <c r="D3177" t="s">
        <v>3898</v>
      </c>
      <c r="E3177">
        <v>-52.691899999999997</v>
      </c>
      <c r="F3177">
        <v>-28.692</v>
      </c>
      <c r="G3177">
        <v>4810</v>
      </c>
      <c r="H3177">
        <v>5526</v>
      </c>
      <c r="I3177">
        <v>5606</v>
      </c>
      <c r="J3177">
        <v>5397</v>
      </c>
      <c r="K3177">
        <v>4833</v>
      </c>
      <c r="L3177">
        <v>4031</v>
      </c>
      <c r="M3177">
        <v>3438</v>
      </c>
      <c r="N3177">
        <v>3811</v>
      </c>
      <c r="O3177">
        <v>4485</v>
      </c>
      <c r="P3177">
        <v>4274</v>
      </c>
      <c r="Q3177">
        <v>4978</v>
      </c>
      <c r="R3177">
        <v>5647</v>
      </c>
      <c r="S3177">
        <v>5694</v>
      </c>
    </row>
    <row r="3178" spans="1:19" x14ac:dyDescent="0.25">
      <c r="A3178">
        <v>29178</v>
      </c>
      <c r="B3178" t="s">
        <v>689</v>
      </c>
      <c r="C3178" t="s">
        <v>167</v>
      </c>
      <c r="D3178" t="s">
        <v>375</v>
      </c>
      <c r="E3178">
        <v>-43.276899999999998</v>
      </c>
      <c r="F3178">
        <v>-11.5573</v>
      </c>
      <c r="G3178">
        <v>6043</v>
      </c>
      <c r="H3178">
        <v>5961</v>
      </c>
      <c r="I3178">
        <v>6063</v>
      </c>
      <c r="J3178">
        <v>6129</v>
      </c>
      <c r="K3178">
        <v>6035</v>
      </c>
      <c r="L3178">
        <v>5844</v>
      </c>
      <c r="M3178">
        <v>5674</v>
      </c>
      <c r="N3178">
        <v>5907</v>
      </c>
      <c r="O3178">
        <v>6405</v>
      </c>
      <c r="P3178">
        <v>6559</v>
      </c>
      <c r="Q3178">
        <v>6269</v>
      </c>
      <c r="R3178">
        <v>5791</v>
      </c>
      <c r="S3178">
        <v>5882</v>
      </c>
    </row>
    <row r="3179" spans="1:19" x14ac:dyDescent="0.25">
      <c r="A3179">
        <v>4126</v>
      </c>
      <c r="B3179" t="s">
        <v>2991</v>
      </c>
      <c r="C3179" t="s">
        <v>167</v>
      </c>
      <c r="D3179" t="s">
        <v>2912</v>
      </c>
      <c r="E3179">
        <v>-48.835000000000001</v>
      </c>
      <c r="F3179">
        <v>-25.474799999999998</v>
      </c>
      <c r="G3179">
        <v>3973</v>
      </c>
      <c r="H3179">
        <v>4503</v>
      </c>
      <c r="I3179">
        <v>4647</v>
      </c>
      <c r="J3179">
        <v>4370</v>
      </c>
      <c r="K3179">
        <v>4082</v>
      </c>
      <c r="L3179">
        <v>3681</v>
      </c>
      <c r="M3179">
        <v>3359</v>
      </c>
      <c r="N3179">
        <v>3369</v>
      </c>
      <c r="O3179">
        <v>4026</v>
      </c>
      <c r="P3179">
        <v>3405</v>
      </c>
      <c r="Q3179">
        <v>3583</v>
      </c>
      <c r="R3179">
        <v>4205</v>
      </c>
      <c r="S3179">
        <v>4446</v>
      </c>
    </row>
    <row r="3180" spans="1:19" x14ac:dyDescent="0.25">
      <c r="A3180">
        <v>59190</v>
      </c>
      <c r="B3180" t="s">
        <v>964</v>
      </c>
      <c r="C3180" t="s">
        <v>167</v>
      </c>
      <c r="D3180" t="s">
        <v>792</v>
      </c>
      <c r="E3180">
        <v>-40.124699999999997</v>
      </c>
      <c r="F3180">
        <v>-3.2288999999999999</v>
      </c>
      <c r="G3180">
        <v>5501</v>
      </c>
      <c r="H3180">
        <v>5045</v>
      </c>
      <c r="I3180">
        <v>5075</v>
      </c>
      <c r="J3180">
        <v>5007</v>
      </c>
      <c r="K3180">
        <v>4688</v>
      </c>
      <c r="L3180">
        <v>5252</v>
      </c>
      <c r="M3180">
        <v>5301</v>
      </c>
      <c r="N3180">
        <v>5465</v>
      </c>
      <c r="O3180">
        <v>6127</v>
      </c>
      <c r="P3180">
        <v>6415</v>
      </c>
      <c r="Q3180">
        <v>6197</v>
      </c>
      <c r="R3180">
        <v>6032</v>
      </c>
      <c r="S3180">
        <v>5407</v>
      </c>
    </row>
    <row r="3181" spans="1:19" x14ac:dyDescent="0.25">
      <c r="A3181">
        <v>15432</v>
      </c>
      <c r="B3181" t="s">
        <v>964</v>
      </c>
      <c r="C3181" t="s">
        <v>167</v>
      </c>
      <c r="D3181" t="s">
        <v>1058</v>
      </c>
      <c r="E3181">
        <v>-49.106299999999997</v>
      </c>
      <c r="F3181">
        <v>-17.733799999999999</v>
      </c>
      <c r="G3181">
        <v>5491</v>
      </c>
      <c r="H3181">
        <v>5130</v>
      </c>
      <c r="I3181">
        <v>5533</v>
      </c>
      <c r="J3181">
        <v>5413</v>
      </c>
      <c r="K3181">
        <v>5698</v>
      </c>
      <c r="L3181">
        <v>5567</v>
      </c>
      <c r="M3181">
        <v>5347</v>
      </c>
      <c r="N3181">
        <v>5540</v>
      </c>
      <c r="O3181">
        <v>6262</v>
      </c>
      <c r="P3181">
        <v>5682</v>
      </c>
      <c r="Q3181">
        <v>5440</v>
      </c>
      <c r="R3181">
        <v>5130</v>
      </c>
      <c r="S3181">
        <v>5146</v>
      </c>
    </row>
    <row r="3182" spans="1:19" x14ac:dyDescent="0.25">
      <c r="A3182">
        <v>1676</v>
      </c>
      <c r="B3182" t="s">
        <v>4081</v>
      </c>
      <c r="C3182" t="s">
        <v>167</v>
      </c>
      <c r="D3182" t="s">
        <v>3898</v>
      </c>
      <c r="E3182">
        <v>-49.934899999999999</v>
      </c>
      <c r="F3182">
        <v>-29.364999999999998</v>
      </c>
      <c r="G3182">
        <v>4217</v>
      </c>
      <c r="H3182">
        <v>4711</v>
      </c>
      <c r="I3182">
        <v>4752</v>
      </c>
      <c r="J3182">
        <v>4494</v>
      </c>
      <c r="K3182">
        <v>4452</v>
      </c>
      <c r="L3182">
        <v>3816</v>
      </c>
      <c r="M3182">
        <v>3374</v>
      </c>
      <c r="N3182">
        <v>3631</v>
      </c>
      <c r="O3182">
        <v>4221</v>
      </c>
      <c r="P3182">
        <v>3720</v>
      </c>
      <c r="Q3182">
        <v>3889</v>
      </c>
      <c r="R3182">
        <v>4753</v>
      </c>
      <c r="S3182">
        <v>4789</v>
      </c>
    </row>
    <row r="3183" spans="1:19" x14ac:dyDescent="0.25">
      <c r="A3183">
        <v>9991</v>
      </c>
      <c r="B3183" t="s">
        <v>5223</v>
      </c>
      <c r="C3183" t="s">
        <v>167</v>
      </c>
      <c r="D3183" t="s">
        <v>4704</v>
      </c>
      <c r="E3183">
        <v>-48.058500000000002</v>
      </c>
      <c r="F3183">
        <v>-20.729299999999999</v>
      </c>
      <c r="G3183">
        <v>5375</v>
      </c>
      <c r="H3183">
        <v>5236</v>
      </c>
      <c r="I3183">
        <v>5727</v>
      </c>
      <c r="J3183">
        <v>5328</v>
      </c>
      <c r="K3183">
        <v>5466</v>
      </c>
      <c r="L3183">
        <v>5123</v>
      </c>
      <c r="M3183">
        <v>5007</v>
      </c>
      <c r="N3183">
        <v>5179</v>
      </c>
      <c r="O3183">
        <v>5913</v>
      </c>
      <c r="P3183">
        <v>5387</v>
      </c>
      <c r="Q3183">
        <v>5406</v>
      </c>
      <c r="R3183">
        <v>5280</v>
      </c>
      <c r="S3183">
        <v>5444</v>
      </c>
    </row>
    <row r="3184" spans="1:19" x14ac:dyDescent="0.25">
      <c r="A3184">
        <v>20296</v>
      </c>
      <c r="B3184" t="s">
        <v>1230</v>
      </c>
      <c r="C3184" t="s">
        <v>167</v>
      </c>
      <c r="D3184" t="s">
        <v>1058</v>
      </c>
      <c r="E3184">
        <v>-50.055700000000002</v>
      </c>
      <c r="F3184">
        <v>-15.318899999999999</v>
      </c>
      <c r="G3184">
        <v>5362</v>
      </c>
      <c r="H3184">
        <v>4833</v>
      </c>
      <c r="I3184">
        <v>5185</v>
      </c>
      <c r="J3184">
        <v>5148</v>
      </c>
      <c r="K3184">
        <v>5464</v>
      </c>
      <c r="L3184">
        <v>5664</v>
      </c>
      <c r="M3184">
        <v>5475</v>
      </c>
      <c r="N3184">
        <v>5630</v>
      </c>
      <c r="O3184">
        <v>6315</v>
      </c>
      <c r="P3184">
        <v>5641</v>
      </c>
      <c r="Q3184">
        <v>5351</v>
      </c>
      <c r="R3184">
        <v>4841</v>
      </c>
      <c r="S3184">
        <v>4803</v>
      </c>
    </row>
    <row r="3185" spans="1:19" x14ac:dyDescent="0.25">
      <c r="A3185">
        <v>35205</v>
      </c>
      <c r="B3185" t="s">
        <v>3460</v>
      </c>
      <c r="C3185" t="s">
        <v>167</v>
      </c>
      <c r="D3185" t="s">
        <v>3448</v>
      </c>
      <c r="E3185">
        <v>-43.908200000000001</v>
      </c>
      <c r="F3185">
        <v>-9.7277000000000005</v>
      </c>
      <c r="G3185">
        <v>5939</v>
      </c>
      <c r="H3185">
        <v>5572</v>
      </c>
      <c r="I3185">
        <v>5474</v>
      </c>
      <c r="J3185">
        <v>5604</v>
      </c>
      <c r="K3185">
        <v>5655</v>
      </c>
      <c r="L3185">
        <v>5900</v>
      </c>
      <c r="M3185">
        <v>5971</v>
      </c>
      <c r="N3185">
        <v>6285</v>
      </c>
      <c r="O3185">
        <v>6814</v>
      </c>
      <c r="P3185">
        <v>6801</v>
      </c>
      <c r="Q3185">
        <v>6150</v>
      </c>
      <c r="R3185">
        <v>5582</v>
      </c>
      <c r="S3185">
        <v>5465</v>
      </c>
    </row>
    <row r="3186" spans="1:19" x14ac:dyDescent="0.25">
      <c r="A3186">
        <v>2181</v>
      </c>
      <c r="B3186" t="s">
        <v>4452</v>
      </c>
      <c r="C3186" t="s">
        <v>167</v>
      </c>
      <c r="D3186" t="s">
        <v>4434</v>
      </c>
      <c r="E3186">
        <v>-49.217399999999998</v>
      </c>
      <c r="F3186">
        <v>-28.651599999999998</v>
      </c>
      <c r="G3186">
        <v>4520</v>
      </c>
      <c r="H3186">
        <v>5200</v>
      </c>
      <c r="I3186">
        <v>5159</v>
      </c>
      <c r="J3186">
        <v>4869</v>
      </c>
      <c r="K3186">
        <v>4636</v>
      </c>
      <c r="L3186">
        <v>4007</v>
      </c>
      <c r="M3186">
        <v>3501</v>
      </c>
      <c r="N3186">
        <v>3722</v>
      </c>
      <c r="O3186">
        <v>4345</v>
      </c>
      <c r="P3186">
        <v>3936</v>
      </c>
      <c r="Q3186">
        <v>4350</v>
      </c>
      <c r="R3186">
        <v>5240</v>
      </c>
      <c r="S3186">
        <v>5277</v>
      </c>
    </row>
    <row r="3187" spans="1:19" x14ac:dyDescent="0.25">
      <c r="A3187">
        <v>14007</v>
      </c>
      <c r="B3187" t="s">
        <v>2351</v>
      </c>
      <c r="C3187" t="s">
        <v>167</v>
      </c>
      <c r="D3187" t="s">
        <v>1727</v>
      </c>
      <c r="E3187">
        <v>-44.603000000000002</v>
      </c>
      <c r="F3187">
        <v>-18.547000000000001</v>
      </c>
      <c r="G3187">
        <v>5655</v>
      </c>
      <c r="H3187">
        <v>5536</v>
      </c>
      <c r="I3187">
        <v>6046</v>
      </c>
      <c r="J3187">
        <v>5557</v>
      </c>
      <c r="K3187">
        <v>5833</v>
      </c>
      <c r="L3187">
        <v>5518</v>
      </c>
      <c r="M3187">
        <v>5308</v>
      </c>
      <c r="N3187">
        <v>5731</v>
      </c>
      <c r="O3187">
        <v>6144</v>
      </c>
      <c r="P3187">
        <v>6134</v>
      </c>
      <c r="Q3187">
        <v>5687</v>
      </c>
      <c r="R3187">
        <v>5077</v>
      </c>
      <c r="S3187">
        <v>5292</v>
      </c>
    </row>
    <row r="3188" spans="1:19" x14ac:dyDescent="0.25">
      <c r="A3188">
        <v>29479</v>
      </c>
      <c r="B3188" t="s">
        <v>698</v>
      </c>
      <c r="C3188" t="s">
        <v>167</v>
      </c>
      <c r="D3188" t="s">
        <v>375</v>
      </c>
      <c r="E3188">
        <v>-41.156799999999997</v>
      </c>
      <c r="F3188">
        <v>-11.549200000000001</v>
      </c>
      <c r="G3188">
        <v>5270</v>
      </c>
      <c r="H3188">
        <v>5672</v>
      </c>
      <c r="I3188">
        <v>5713</v>
      </c>
      <c r="J3188">
        <v>5753</v>
      </c>
      <c r="K3188">
        <v>4952</v>
      </c>
      <c r="L3188">
        <v>4486</v>
      </c>
      <c r="M3188">
        <v>4295</v>
      </c>
      <c r="N3188">
        <v>4455</v>
      </c>
      <c r="O3188">
        <v>5099</v>
      </c>
      <c r="P3188">
        <v>5888</v>
      </c>
      <c r="Q3188">
        <v>5831</v>
      </c>
      <c r="R3188">
        <v>5509</v>
      </c>
      <c r="S3188">
        <v>5586</v>
      </c>
    </row>
    <row r="3189" spans="1:19" x14ac:dyDescent="0.25">
      <c r="A3189">
        <v>57614</v>
      </c>
      <c r="B3189" t="s">
        <v>3647</v>
      </c>
      <c r="C3189" t="s">
        <v>167</v>
      </c>
      <c r="D3189" t="s">
        <v>3448</v>
      </c>
      <c r="E3189">
        <v>-42.310299999999998</v>
      </c>
      <c r="F3189">
        <v>-3.7433999999999998</v>
      </c>
      <c r="G3189">
        <v>5661</v>
      </c>
      <c r="H3189">
        <v>5133</v>
      </c>
      <c r="I3189">
        <v>5338</v>
      </c>
      <c r="J3189">
        <v>5355</v>
      </c>
      <c r="K3189">
        <v>5212</v>
      </c>
      <c r="L3189">
        <v>5274</v>
      </c>
      <c r="M3189">
        <v>5535</v>
      </c>
      <c r="N3189">
        <v>5682</v>
      </c>
      <c r="O3189">
        <v>6215</v>
      </c>
      <c r="P3189">
        <v>6469</v>
      </c>
      <c r="Q3189">
        <v>6338</v>
      </c>
      <c r="R3189">
        <v>5981</v>
      </c>
      <c r="S3189">
        <v>5403</v>
      </c>
    </row>
    <row r="3190" spans="1:19" x14ac:dyDescent="0.25">
      <c r="A3190">
        <v>12753</v>
      </c>
      <c r="B3190" t="s">
        <v>2265</v>
      </c>
      <c r="C3190" t="s">
        <v>167</v>
      </c>
      <c r="D3190" t="s">
        <v>1727</v>
      </c>
      <c r="E3190">
        <v>-43.3812</v>
      </c>
      <c r="F3190">
        <v>-19.218800000000002</v>
      </c>
      <c r="G3190">
        <v>4956</v>
      </c>
      <c r="H3190">
        <v>5110</v>
      </c>
      <c r="I3190">
        <v>5642</v>
      </c>
      <c r="J3190">
        <v>5057</v>
      </c>
      <c r="K3190">
        <v>4986</v>
      </c>
      <c r="L3190">
        <v>4549</v>
      </c>
      <c r="M3190">
        <v>4516</v>
      </c>
      <c r="N3190">
        <v>4696</v>
      </c>
      <c r="O3190">
        <v>5356</v>
      </c>
      <c r="P3190">
        <v>5259</v>
      </c>
      <c r="Q3190">
        <v>4965</v>
      </c>
      <c r="R3190">
        <v>4421</v>
      </c>
      <c r="S3190">
        <v>4911</v>
      </c>
    </row>
    <row r="3191" spans="1:19" x14ac:dyDescent="0.25">
      <c r="A3191">
        <v>2105</v>
      </c>
      <c r="B3191" t="s">
        <v>4445</v>
      </c>
      <c r="C3191" t="s">
        <v>167</v>
      </c>
      <c r="D3191" t="s">
        <v>4434</v>
      </c>
      <c r="E3191">
        <v>-49.721800000000002</v>
      </c>
      <c r="F3191">
        <v>-28.801100000000002</v>
      </c>
      <c r="G3191">
        <v>4214</v>
      </c>
      <c r="H3191">
        <v>4626</v>
      </c>
      <c r="I3191">
        <v>4706</v>
      </c>
      <c r="J3191">
        <v>4517</v>
      </c>
      <c r="K3191">
        <v>4422</v>
      </c>
      <c r="L3191">
        <v>3817</v>
      </c>
      <c r="M3191">
        <v>3402</v>
      </c>
      <c r="N3191">
        <v>3674</v>
      </c>
      <c r="O3191">
        <v>4250</v>
      </c>
      <c r="P3191">
        <v>3705</v>
      </c>
      <c r="Q3191">
        <v>3917</v>
      </c>
      <c r="R3191">
        <v>4777</v>
      </c>
      <c r="S3191">
        <v>4757</v>
      </c>
    </row>
    <row r="3192" spans="1:19" x14ac:dyDescent="0.25">
      <c r="A3192">
        <v>309</v>
      </c>
      <c r="B3192" t="s">
        <v>3913</v>
      </c>
      <c r="C3192" t="s">
        <v>167</v>
      </c>
      <c r="D3192" t="s">
        <v>3898</v>
      </c>
      <c r="E3192">
        <v>-52.6265</v>
      </c>
      <c r="F3192">
        <v>-31.589200000000002</v>
      </c>
      <c r="G3192">
        <v>4548</v>
      </c>
      <c r="H3192">
        <v>5430</v>
      </c>
      <c r="I3192">
        <v>5313</v>
      </c>
      <c r="J3192">
        <v>5141</v>
      </c>
      <c r="K3192">
        <v>4533</v>
      </c>
      <c r="L3192">
        <v>3663</v>
      </c>
      <c r="M3192">
        <v>3244</v>
      </c>
      <c r="N3192">
        <v>3482</v>
      </c>
      <c r="O3192">
        <v>3952</v>
      </c>
      <c r="P3192">
        <v>3961</v>
      </c>
      <c r="Q3192">
        <v>4754</v>
      </c>
      <c r="R3192">
        <v>5477</v>
      </c>
      <c r="S3192">
        <v>5633</v>
      </c>
    </row>
    <row r="3193" spans="1:19" x14ac:dyDescent="0.25">
      <c r="A3193">
        <v>1595</v>
      </c>
      <c r="B3193" t="s">
        <v>4052</v>
      </c>
      <c r="C3193" t="s">
        <v>167</v>
      </c>
      <c r="D3193" t="s">
        <v>3898</v>
      </c>
      <c r="E3193">
        <v>-51.081600000000002</v>
      </c>
      <c r="F3193">
        <v>-29.538399999999999</v>
      </c>
      <c r="G3193">
        <v>4584</v>
      </c>
      <c r="H3193">
        <v>5464</v>
      </c>
      <c r="I3193">
        <v>5454</v>
      </c>
      <c r="J3193">
        <v>5072</v>
      </c>
      <c r="K3193">
        <v>4602</v>
      </c>
      <c r="L3193">
        <v>3760</v>
      </c>
      <c r="M3193">
        <v>3334</v>
      </c>
      <c r="N3193">
        <v>3593</v>
      </c>
      <c r="O3193">
        <v>4167</v>
      </c>
      <c r="P3193">
        <v>3953</v>
      </c>
      <c r="Q3193">
        <v>4579</v>
      </c>
      <c r="R3193">
        <v>5466</v>
      </c>
      <c r="S3193">
        <v>5558</v>
      </c>
    </row>
    <row r="3194" spans="1:19" x14ac:dyDescent="0.25">
      <c r="A3194">
        <v>60063</v>
      </c>
      <c r="B3194" t="s">
        <v>1458</v>
      </c>
      <c r="C3194" t="s">
        <v>167</v>
      </c>
      <c r="D3194" t="s">
        <v>1298</v>
      </c>
      <c r="E3194">
        <v>-44.0364</v>
      </c>
      <c r="F3194">
        <v>-2.8658999999999999</v>
      </c>
      <c r="G3194">
        <v>4990</v>
      </c>
      <c r="H3194">
        <v>4395</v>
      </c>
      <c r="I3194">
        <v>4467</v>
      </c>
      <c r="J3194">
        <v>4488</v>
      </c>
      <c r="K3194">
        <v>4480</v>
      </c>
      <c r="L3194">
        <v>4671</v>
      </c>
      <c r="M3194">
        <v>5021</v>
      </c>
      <c r="N3194">
        <v>5160</v>
      </c>
      <c r="O3194">
        <v>5657</v>
      </c>
      <c r="P3194">
        <v>5946</v>
      </c>
      <c r="Q3194">
        <v>5632</v>
      </c>
      <c r="R3194">
        <v>5213</v>
      </c>
      <c r="S3194">
        <v>4751</v>
      </c>
    </row>
    <row r="3195" spans="1:19" x14ac:dyDescent="0.25">
      <c r="A3195">
        <v>21021</v>
      </c>
      <c r="B3195" t="s">
        <v>416</v>
      </c>
      <c r="C3195" t="s">
        <v>167</v>
      </c>
      <c r="D3195" t="s">
        <v>375</v>
      </c>
      <c r="E3195">
        <v>-42.369700000000002</v>
      </c>
      <c r="F3195">
        <v>-15.022600000000001</v>
      </c>
      <c r="G3195">
        <v>5425</v>
      </c>
      <c r="H3195">
        <v>5637</v>
      </c>
      <c r="I3195">
        <v>6083</v>
      </c>
      <c r="J3195">
        <v>5662</v>
      </c>
      <c r="K3195">
        <v>5244</v>
      </c>
      <c r="L3195">
        <v>4912</v>
      </c>
      <c r="M3195">
        <v>4636</v>
      </c>
      <c r="N3195">
        <v>4972</v>
      </c>
      <c r="O3195">
        <v>5574</v>
      </c>
      <c r="P3195">
        <v>5933</v>
      </c>
      <c r="Q3195">
        <v>5756</v>
      </c>
      <c r="R3195">
        <v>5097</v>
      </c>
      <c r="S3195">
        <v>5589</v>
      </c>
    </row>
    <row r="3196" spans="1:19" x14ac:dyDescent="0.25">
      <c r="A3196">
        <v>6429</v>
      </c>
      <c r="B3196" t="s">
        <v>4884</v>
      </c>
      <c r="C3196" t="s">
        <v>167</v>
      </c>
      <c r="D3196" t="s">
        <v>4704</v>
      </c>
      <c r="E3196">
        <v>-46.79</v>
      </c>
      <c r="F3196">
        <v>-22.881499999999999</v>
      </c>
      <c r="G3196">
        <v>5120</v>
      </c>
      <c r="H3196">
        <v>4915</v>
      </c>
      <c r="I3196">
        <v>5528</v>
      </c>
      <c r="J3196">
        <v>5242</v>
      </c>
      <c r="K3196">
        <v>5297</v>
      </c>
      <c r="L3196">
        <v>4725</v>
      </c>
      <c r="M3196">
        <v>4549</v>
      </c>
      <c r="N3196">
        <v>4683</v>
      </c>
      <c r="O3196">
        <v>5571</v>
      </c>
      <c r="P3196">
        <v>5175</v>
      </c>
      <c r="Q3196">
        <v>5270</v>
      </c>
      <c r="R3196">
        <v>5142</v>
      </c>
      <c r="S3196">
        <v>5343</v>
      </c>
    </row>
    <row r="3197" spans="1:19" x14ac:dyDescent="0.25">
      <c r="A3197">
        <v>18578</v>
      </c>
      <c r="B3197" t="s">
        <v>1193</v>
      </c>
      <c r="C3197" t="s">
        <v>167</v>
      </c>
      <c r="D3197" t="s">
        <v>1058</v>
      </c>
      <c r="E3197">
        <v>-50.207099999999997</v>
      </c>
      <c r="F3197">
        <v>-16.124400000000001</v>
      </c>
      <c r="G3197">
        <v>5451</v>
      </c>
      <c r="H3197">
        <v>4987</v>
      </c>
      <c r="I3197">
        <v>5316</v>
      </c>
      <c r="J3197">
        <v>5312</v>
      </c>
      <c r="K3197">
        <v>5685</v>
      </c>
      <c r="L3197">
        <v>5670</v>
      </c>
      <c r="M3197">
        <v>5449</v>
      </c>
      <c r="N3197">
        <v>5577</v>
      </c>
      <c r="O3197">
        <v>6334</v>
      </c>
      <c r="P3197">
        <v>5671</v>
      </c>
      <c r="Q3197">
        <v>5468</v>
      </c>
      <c r="R3197">
        <v>5010</v>
      </c>
      <c r="S3197">
        <v>4930</v>
      </c>
    </row>
    <row r="3198" spans="1:19" x14ac:dyDescent="0.25">
      <c r="A3198">
        <v>52555</v>
      </c>
      <c r="B3198" t="s">
        <v>3882</v>
      </c>
      <c r="C3198" t="s">
        <v>167</v>
      </c>
      <c r="D3198" t="s">
        <v>3752</v>
      </c>
      <c r="E3198">
        <v>-37.347799999999999</v>
      </c>
      <c r="F3198">
        <v>-5.1840999999999999</v>
      </c>
      <c r="G3198">
        <v>5803</v>
      </c>
      <c r="H3198">
        <v>5635</v>
      </c>
      <c r="I3198">
        <v>5739</v>
      </c>
      <c r="J3198">
        <v>5918</v>
      </c>
      <c r="K3198">
        <v>5663</v>
      </c>
      <c r="L3198">
        <v>5455</v>
      </c>
      <c r="M3198">
        <v>5145</v>
      </c>
      <c r="N3198">
        <v>5425</v>
      </c>
      <c r="O3198">
        <v>6020</v>
      </c>
      <c r="P3198">
        <v>6269</v>
      </c>
      <c r="Q3198">
        <v>6286</v>
      </c>
      <c r="R3198">
        <v>6245</v>
      </c>
      <c r="S3198">
        <v>5837</v>
      </c>
    </row>
    <row r="3199" spans="1:19" x14ac:dyDescent="0.25">
      <c r="A3199">
        <v>537</v>
      </c>
      <c r="B3199" t="s">
        <v>3921</v>
      </c>
      <c r="C3199" t="s">
        <v>167</v>
      </c>
      <c r="D3199" t="s">
        <v>3898</v>
      </c>
      <c r="E3199">
        <v>-50.917099999999998</v>
      </c>
      <c r="F3199">
        <v>-31.105899999999998</v>
      </c>
      <c r="G3199">
        <v>4646</v>
      </c>
      <c r="H3199">
        <v>5662</v>
      </c>
      <c r="I3199">
        <v>5584</v>
      </c>
      <c r="J3199">
        <v>5250</v>
      </c>
      <c r="K3199">
        <v>4691</v>
      </c>
      <c r="L3199">
        <v>3744</v>
      </c>
      <c r="M3199">
        <v>3257</v>
      </c>
      <c r="N3199">
        <v>3453</v>
      </c>
      <c r="O3199">
        <v>3995</v>
      </c>
      <c r="P3199">
        <v>4021</v>
      </c>
      <c r="Q3199">
        <v>4769</v>
      </c>
      <c r="R3199">
        <v>5581</v>
      </c>
      <c r="S3199">
        <v>5740</v>
      </c>
    </row>
    <row r="3200" spans="1:19" x14ac:dyDescent="0.25">
      <c r="A3200">
        <v>8617</v>
      </c>
      <c r="B3200" t="s">
        <v>5108</v>
      </c>
      <c r="C3200" t="s">
        <v>167</v>
      </c>
      <c r="D3200" t="s">
        <v>4704</v>
      </c>
      <c r="E3200">
        <v>-48.151000000000003</v>
      </c>
      <c r="F3200">
        <v>-21.507999999999999</v>
      </c>
      <c r="G3200">
        <v>5287</v>
      </c>
      <c r="H3200">
        <v>5131</v>
      </c>
      <c r="I3200">
        <v>5639</v>
      </c>
      <c r="J3200">
        <v>5328</v>
      </c>
      <c r="K3200">
        <v>5468</v>
      </c>
      <c r="L3200">
        <v>4994</v>
      </c>
      <c r="M3200">
        <v>4884</v>
      </c>
      <c r="N3200">
        <v>5028</v>
      </c>
      <c r="O3200">
        <v>5670</v>
      </c>
      <c r="P3200">
        <v>5309</v>
      </c>
      <c r="Q3200">
        <v>5360</v>
      </c>
      <c r="R3200">
        <v>5259</v>
      </c>
      <c r="S3200">
        <v>5369</v>
      </c>
    </row>
    <row r="3201" spans="1:19" x14ac:dyDescent="0.25">
      <c r="A3201">
        <v>21579</v>
      </c>
      <c r="B3201" t="s">
        <v>1252</v>
      </c>
      <c r="C3201" t="s">
        <v>167</v>
      </c>
      <c r="D3201" t="s">
        <v>1058</v>
      </c>
      <c r="E3201">
        <v>-50.5717</v>
      </c>
      <c r="F3201">
        <v>-14.7461</v>
      </c>
      <c r="G3201">
        <v>5427</v>
      </c>
      <c r="H3201">
        <v>4989</v>
      </c>
      <c r="I3201">
        <v>5425</v>
      </c>
      <c r="J3201">
        <v>5384</v>
      </c>
      <c r="K3201">
        <v>5677</v>
      </c>
      <c r="L3201">
        <v>5579</v>
      </c>
      <c r="M3201">
        <v>5386</v>
      </c>
      <c r="N3201">
        <v>5590</v>
      </c>
      <c r="O3201">
        <v>6174</v>
      </c>
      <c r="P3201">
        <v>5664</v>
      </c>
      <c r="Q3201">
        <v>5362</v>
      </c>
      <c r="R3201">
        <v>4977</v>
      </c>
      <c r="S3201">
        <v>4915</v>
      </c>
    </row>
    <row r="3202" spans="1:19" x14ac:dyDescent="0.25">
      <c r="A3202">
        <v>63704</v>
      </c>
      <c r="B3202" t="s">
        <v>2662</v>
      </c>
      <c r="C3202" t="s">
        <v>167</v>
      </c>
      <c r="D3202" t="s">
        <v>2567</v>
      </c>
      <c r="E3202">
        <v>-49.222799999999999</v>
      </c>
      <c r="F3202">
        <v>-1.5397000000000001</v>
      </c>
      <c r="G3202">
        <v>4882</v>
      </c>
      <c r="H3202">
        <v>4432</v>
      </c>
      <c r="I3202">
        <v>4355</v>
      </c>
      <c r="J3202">
        <v>4473</v>
      </c>
      <c r="K3202">
        <v>4525</v>
      </c>
      <c r="L3202">
        <v>4786</v>
      </c>
      <c r="M3202">
        <v>4925</v>
      </c>
      <c r="N3202">
        <v>5088</v>
      </c>
      <c r="O3202">
        <v>5338</v>
      </c>
      <c r="P3202">
        <v>5378</v>
      </c>
      <c r="Q3202">
        <v>5347</v>
      </c>
      <c r="R3202">
        <v>5194</v>
      </c>
      <c r="S3202">
        <v>4745</v>
      </c>
    </row>
    <row r="3203" spans="1:19" x14ac:dyDescent="0.25">
      <c r="A3203">
        <v>71062</v>
      </c>
      <c r="B3203" t="s">
        <v>4427</v>
      </c>
      <c r="C3203" t="s">
        <v>167</v>
      </c>
      <c r="D3203" t="s">
        <v>4422</v>
      </c>
      <c r="E3203">
        <v>-60.920900000000003</v>
      </c>
      <c r="F3203">
        <v>2.4447999999999999</v>
      </c>
      <c r="G3203">
        <v>4868</v>
      </c>
      <c r="H3203">
        <v>4694</v>
      </c>
      <c r="I3203">
        <v>4730</v>
      </c>
      <c r="J3203">
        <v>4952</v>
      </c>
      <c r="K3203">
        <v>4633</v>
      </c>
      <c r="L3203">
        <v>4223</v>
      </c>
      <c r="M3203">
        <v>4463</v>
      </c>
      <c r="N3203">
        <v>4514</v>
      </c>
      <c r="O3203">
        <v>5017</v>
      </c>
      <c r="P3203">
        <v>5550</v>
      </c>
      <c r="Q3203">
        <v>5477</v>
      </c>
      <c r="R3203">
        <v>5298</v>
      </c>
      <c r="S3203">
        <v>4860</v>
      </c>
    </row>
    <row r="3204" spans="1:19" x14ac:dyDescent="0.25">
      <c r="A3204">
        <v>56997</v>
      </c>
      <c r="B3204" t="s">
        <v>927</v>
      </c>
      <c r="C3204" t="s">
        <v>167</v>
      </c>
      <c r="D3204" t="s">
        <v>792</v>
      </c>
      <c r="E3204">
        <v>-40.746000000000002</v>
      </c>
      <c r="F3204">
        <v>-3.9060000000000001</v>
      </c>
      <c r="G3204">
        <v>5440</v>
      </c>
      <c r="H3204">
        <v>4821</v>
      </c>
      <c r="I3204">
        <v>5105</v>
      </c>
      <c r="J3204">
        <v>5167</v>
      </c>
      <c r="K3204">
        <v>4906</v>
      </c>
      <c r="L3204">
        <v>5071</v>
      </c>
      <c r="M3204">
        <v>5102</v>
      </c>
      <c r="N3204">
        <v>5400</v>
      </c>
      <c r="O3204">
        <v>6048</v>
      </c>
      <c r="P3204">
        <v>6426</v>
      </c>
      <c r="Q3204">
        <v>6236</v>
      </c>
      <c r="R3204">
        <v>5836</v>
      </c>
      <c r="S3204">
        <v>5161</v>
      </c>
    </row>
    <row r="3205" spans="1:19" x14ac:dyDescent="0.25">
      <c r="A3205">
        <v>25465</v>
      </c>
      <c r="B3205" t="s">
        <v>554</v>
      </c>
      <c r="C3205" t="s">
        <v>167</v>
      </c>
      <c r="D3205" t="s">
        <v>375</v>
      </c>
      <c r="E3205">
        <v>-41.370600000000003</v>
      </c>
      <c r="F3205">
        <v>-13.005699999999999</v>
      </c>
      <c r="G3205">
        <v>5112</v>
      </c>
      <c r="H3205">
        <v>5409</v>
      </c>
      <c r="I3205">
        <v>5753</v>
      </c>
      <c r="J3205">
        <v>5573</v>
      </c>
      <c r="K3205">
        <v>4940</v>
      </c>
      <c r="L3205">
        <v>4547</v>
      </c>
      <c r="M3205">
        <v>4294</v>
      </c>
      <c r="N3205">
        <v>4410</v>
      </c>
      <c r="O3205">
        <v>5020</v>
      </c>
      <c r="P3205">
        <v>5659</v>
      </c>
      <c r="Q3205">
        <v>5342</v>
      </c>
      <c r="R3205">
        <v>4985</v>
      </c>
      <c r="S3205">
        <v>5414</v>
      </c>
    </row>
    <row r="3206" spans="1:19" x14ac:dyDescent="0.25">
      <c r="A3206">
        <v>1798</v>
      </c>
      <c r="B3206" t="s">
        <v>4105</v>
      </c>
      <c r="C3206" t="s">
        <v>167</v>
      </c>
      <c r="D3206" t="s">
        <v>3898</v>
      </c>
      <c r="E3206">
        <v>-51.874699999999997</v>
      </c>
      <c r="F3206">
        <v>-29.166799999999999</v>
      </c>
      <c r="G3206">
        <v>4624</v>
      </c>
      <c r="H3206">
        <v>5479</v>
      </c>
      <c r="I3206">
        <v>5521</v>
      </c>
      <c r="J3206">
        <v>5191</v>
      </c>
      <c r="K3206">
        <v>4631</v>
      </c>
      <c r="L3206">
        <v>3757</v>
      </c>
      <c r="M3206">
        <v>3282</v>
      </c>
      <c r="N3206">
        <v>3589</v>
      </c>
      <c r="O3206">
        <v>4244</v>
      </c>
      <c r="P3206">
        <v>4037</v>
      </c>
      <c r="Q3206">
        <v>4673</v>
      </c>
      <c r="R3206">
        <v>5499</v>
      </c>
      <c r="S3206">
        <v>5589</v>
      </c>
    </row>
    <row r="3207" spans="1:19" x14ac:dyDescent="0.25">
      <c r="A3207">
        <v>14780</v>
      </c>
      <c r="B3207" t="s">
        <v>374</v>
      </c>
      <c r="C3207" t="s">
        <v>167</v>
      </c>
      <c r="D3207" t="s">
        <v>375</v>
      </c>
      <c r="E3207">
        <v>-39.556800000000003</v>
      </c>
      <c r="F3207">
        <v>-18.075900000000001</v>
      </c>
      <c r="G3207">
        <v>5261</v>
      </c>
      <c r="H3207">
        <v>5779</v>
      </c>
      <c r="I3207">
        <v>6178</v>
      </c>
      <c r="J3207">
        <v>5728</v>
      </c>
      <c r="K3207">
        <v>5226</v>
      </c>
      <c r="L3207">
        <v>4679</v>
      </c>
      <c r="M3207">
        <v>4487</v>
      </c>
      <c r="N3207">
        <v>4560</v>
      </c>
      <c r="O3207">
        <v>5235</v>
      </c>
      <c r="P3207">
        <v>5421</v>
      </c>
      <c r="Q3207">
        <v>5281</v>
      </c>
      <c r="R3207">
        <v>4996</v>
      </c>
      <c r="S3207">
        <v>5560</v>
      </c>
    </row>
    <row r="3208" spans="1:19" x14ac:dyDescent="0.25">
      <c r="A3208">
        <v>14770</v>
      </c>
      <c r="B3208" t="s">
        <v>1055</v>
      </c>
      <c r="C3208" t="s">
        <v>167</v>
      </c>
      <c r="D3208" t="s">
        <v>979</v>
      </c>
      <c r="E3208">
        <v>-40.519100000000002</v>
      </c>
      <c r="F3208">
        <v>-18.094200000000001</v>
      </c>
      <c r="G3208">
        <v>4968</v>
      </c>
      <c r="H3208">
        <v>5568</v>
      </c>
      <c r="I3208">
        <v>5915</v>
      </c>
      <c r="J3208">
        <v>5449</v>
      </c>
      <c r="K3208">
        <v>5054</v>
      </c>
      <c r="L3208">
        <v>4403</v>
      </c>
      <c r="M3208">
        <v>4145</v>
      </c>
      <c r="N3208">
        <v>4276</v>
      </c>
      <c r="O3208">
        <v>4755</v>
      </c>
      <c r="P3208">
        <v>5026</v>
      </c>
      <c r="Q3208">
        <v>4999</v>
      </c>
      <c r="R3208">
        <v>4670</v>
      </c>
      <c r="S3208">
        <v>5356</v>
      </c>
    </row>
    <row r="3209" spans="1:19" x14ac:dyDescent="0.25">
      <c r="A3209">
        <v>2452</v>
      </c>
      <c r="B3209" t="s">
        <v>4224</v>
      </c>
      <c r="C3209" t="s">
        <v>167</v>
      </c>
      <c r="D3209" t="s">
        <v>3898</v>
      </c>
      <c r="E3209">
        <v>-51.183999999999997</v>
      </c>
      <c r="F3209">
        <v>-28.313700000000001</v>
      </c>
      <c r="G3209">
        <v>4727</v>
      </c>
      <c r="H3209">
        <v>5350</v>
      </c>
      <c r="I3209">
        <v>5443</v>
      </c>
      <c r="J3209">
        <v>5131</v>
      </c>
      <c r="K3209">
        <v>4732</v>
      </c>
      <c r="L3209">
        <v>3891</v>
      </c>
      <c r="M3209">
        <v>3515</v>
      </c>
      <c r="N3209">
        <v>3915</v>
      </c>
      <c r="O3209">
        <v>4581</v>
      </c>
      <c r="P3209">
        <v>4285</v>
      </c>
      <c r="Q3209">
        <v>4850</v>
      </c>
      <c r="R3209">
        <v>5519</v>
      </c>
      <c r="S3209">
        <v>5516</v>
      </c>
    </row>
    <row r="3210" spans="1:19" x14ac:dyDescent="0.25">
      <c r="A3210">
        <v>2446</v>
      </c>
      <c r="B3210" t="s">
        <v>4222</v>
      </c>
      <c r="C3210" t="s">
        <v>167</v>
      </c>
      <c r="D3210" t="s">
        <v>3898</v>
      </c>
      <c r="E3210">
        <v>-51.770099999999999</v>
      </c>
      <c r="F3210">
        <v>-28.325800000000001</v>
      </c>
      <c r="G3210">
        <v>4755</v>
      </c>
      <c r="H3210">
        <v>5395</v>
      </c>
      <c r="I3210">
        <v>5440</v>
      </c>
      <c r="J3210">
        <v>5244</v>
      </c>
      <c r="K3210">
        <v>4842</v>
      </c>
      <c r="L3210">
        <v>3961</v>
      </c>
      <c r="M3210">
        <v>3530</v>
      </c>
      <c r="N3210">
        <v>3907</v>
      </c>
      <c r="O3210">
        <v>4542</v>
      </c>
      <c r="P3210">
        <v>4209</v>
      </c>
      <c r="Q3210">
        <v>4858</v>
      </c>
      <c r="R3210">
        <v>5558</v>
      </c>
      <c r="S3210">
        <v>5574</v>
      </c>
    </row>
    <row r="3211" spans="1:19" x14ac:dyDescent="0.25">
      <c r="A3211">
        <v>55724</v>
      </c>
      <c r="B3211" t="s">
        <v>896</v>
      </c>
      <c r="C3211" t="s">
        <v>167</v>
      </c>
      <c r="D3211" t="s">
        <v>792</v>
      </c>
      <c r="E3211">
        <v>-38.995399999999997</v>
      </c>
      <c r="F3211">
        <v>-4.3033000000000001</v>
      </c>
      <c r="G3211">
        <v>5444</v>
      </c>
      <c r="H3211">
        <v>5088</v>
      </c>
      <c r="I3211">
        <v>5076</v>
      </c>
      <c r="J3211">
        <v>5104</v>
      </c>
      <c r="K3211">
        <v>4657</v>
      </c>
      <c r="L3211">
        <v>4978</v>
      </c>
      <c r="M3211">
        <v>4880</v>
      </c>
      <c r="N3211">
        <v>5425</v>
      </c>
      <c r="O3211">
        <v>6223</v>
      </c>
      <c r="P3211">
        <v>6430</v>
      </c>
      <c r="Q3211">
        <v>6183</v>
      </c>
      <c r="R3211">
        <v>5968</v>
      </c>
      <c r="S3211">
        <v>5313</v>
      </c>
    </row>
    <row r="3212" spans="1:19" x14ac:dyDescent="0.25">
      <c r="A3212">
        <v>45689</v>
      </c>
      <c r="B3212" t="s">
        <v>896</v>
      </c>
      <c r="C3212" t="s">
        <v>167</v>
      </c>
      <c r="D3212" t="s">
        <v>2709</v>
      </c>
      <c r="E3212">
        <v>-35.460299999999997</v>
      </c>
      <c r="F3212">
        <v>-7.0256999999999996</v>
      </c>
      <c r="G3212">
        <v>5298</v>
      </c>
      <c r="H3212">
        <v>5342</v>
      </c>
      <c r="I3212">
        <v>5583</v>
      </c>
      <c r="J3212">
        <v>5736</v>
      </c>
      <c r="K3212">
        <v>5373</v>
      </c>
      <c r="L3212">
        <v>4843</v>
      </c>
      <c r="M3212">
        <v>4457</v>
      </c>
      <c r="N3212">
        <v>4545</v>
      </c>
      <c r="O3212">
        <v>5256</v>
      </c>
      <c r="P3212">
        <v>5563</v>
      </c>
      <c r="Q3212">
        <v>5626</v>
      </c>
      <c r="R3212">
        <v>5744</v>
      </c>
      <c r="S3212">
        <v>5503</v>
      </c>
    </row>
    <row r="3213" spans="1:19" x14ac:dyDescent="0.25">
      <c r="A3213">
        <v>28085</v>
      </c>
      <c r="B3213" t="s">
        <v>656</v>
      </c>
      <c r="C3213" t="s">
        <v>167</v>
      </c>
      <c r="D3213" t="s">
        <v>375</v>
      </c>
      <c r="E3213">
        <v>-41.637700000000002</v>
      </c>
      <c r="F3213">
        <v>-11.965199999999999</v>
      </c>
      <c r="G3213">
        <v>5434</v>
      </c>
      <c r="H3213">
        <v>5726</v>
      </c>
      <c r="I3213">
        <v>5778</v>
      </c>
      <c r="J3213">
        <v>5817</v>
      </c>
      <c r="K3213">
        <v>5166</v>
      </c>
      <c r="L3213">
        <v>4754</v>
      </c>
      <c r="M3213">
        <v>4539</v>
      </c>
      <c r="N3213">
        <v>4713</v>
      </c>
      <c r="O3213">
        <v>5377</v>
      </c>
      <c r="P3213">
        <v>6057</v>
      </c>
      <c r="Q3213">
        <v>5975</v>
      </c>
      <c r="R3213">
        <v>5561</v>
      </c>
      <c r="S3213">
        <v>5745</v>
      </c>
    </row>
    <row r="3214" spans="1:19" x14ac:dyDescent="0.25">
      <c r="A3214">
        <v>28372</v>
      </c>
      <c r="B3214" t="s">
        <v>663</v>
      </c>
      <c r="C3214" t="s">
        <v>167</v>
      </c>
      <c r="D3214" t="s">
        <v>375</v>
      </c>
      <c r="E3214">
        <v>-40.470700000000001</v>
      </c>
      <c r="F3214">
        <v>-11.866</v>
      </c>
      <c r="G3214">
        <v>4961</v>
      </c>
      <c r="H3214">
        <v>5501</v>
      </c>
      <c r="I3214">
        <v>5584</v>
      </c>
      <c r="J3214">
        <v>5693</v>
      </c>
      <c r="K3214">
        <v>4816</v>
      </c>
      <c r="L3214">
        <v>4235</v>
      </c>
      <c r="M3214">
        <v>3973</v>
      </c>
      <c r="N3214">
        <v>4065</v>
      </c>
      <c r="O3214">
        <v>4674</v>
      </c>
      <c r="P3214">
        <v>5317</v>
      </c>
      <c r="Q3214">
        <v>5151</v>
      </c>
      <c r="R3214">
        <v>5192</v>
      </c>
      <c r="S3214">
        <v>5333</v>
      </c>
    </row>
    <row r="3215" spans="1:19" x14ac:dyDescent="0.25">
      <c r="A3215">
        <v>23521</v>
      </c>
      <c r="B3215" t="s">
        <v>663</v>
      </c>
      <c r="C3215" t="s">
        <v>167</v>
      </c>
      <c r="D3215" t="s">
        <v>1058</v>
      </c>
      <c r="E3215">
        <v>-50.281799999999997</v>
      </c>
      <c r="F3215">
        <v>-13.773400000000001</v>
      </c>
      <c r="G3215">
        <v>5439</v>
      </c>
      <c r="H3215">
        <v>4980</v>
      </c>
      <c r="I3215">
        <v>5424</v>
      </c>
      <c r="J3215">
        <v>5296</v>
      </c>
      <c r="K3215">
        <v>5539</v>
      </c>
      <c r="L3215">
        <v>5545</v>
      </c>
      <c r="M3215">
        <v>5431</v>
      </c>
      <c r="N3215">
        <v>5813</v>
      </c>
      <c r="O3215">
        <v>6176</v>
      </c>
      <c r="P3215">
        <v>5817</v>
      </c>
      <c r="Q3215">
        <v>5387</v>
      </c>
      <c r="R3215">
        <v>4884</v>
      </c>
      <c r="S3215">
        <v>4970</v>
      </c>
    </row>
    <row r="3216" spans="1:19" x14ac:dyDescent="0.25">
      <c r="A3216">
        <v>5237</v>
      </c>
      <c r="B3216" t="s">
        <v>663</v>
      </c>
      <c r="C3216" t="s">
        <v>167</v>
      </c>
      <c r="D3216" t="s">
        <v>1651</v>
      </c>
      <c r="E3216">
        <v>-54.281500000000001</v>
      </c>
      <c r="F3216">
        <v>-23.936</v>
      </c>
      <c r="G3216">
        <v>5047</v>
      </c>
      <c r="H3216">
        <v>5477</v>
      </c>
      <c r="I3216">
        <v>5526</v>
      </c>
      <c r="J3216">
        <v>5587</v>
      </c>
      <c r="K3216">
        <v>5113</v>
      </c>
      <c r="L3216">
        <v>4341</v>
      </c>
      <c r="M3216">
        <v>3966</v>
      </c>
      <c r="N3216">
        <v>4186</v>
      </c>
      <c r="O3216">
        <v>5114</v>
      </c>
      <c r="P3216">
        <v>4905</v>
      </c>
      <c r="Q3216">
        <v>5215</v>
      </c>
      <c r="R3216">
        <v>5490</v>
      </c>
      <c r="S3216">
        <v>5646</v>
      </c>
    </row>
    <row r="3217" spans="1:19" x14ac:dyDescent="0.25">
      <c r="A3217">
        <v>6851</v>
      </c>
      <c r="B3217" t="s">
        <v>1733</v>
      </c>
      <c r="C3217" t="s">
        <v>167</v>
      </c>
      <c r="D3217" t="s">
        <v>1727</v>
      </c>
      <c r="E3217">
        <v>-46.362400000000001</v>
      </c>
      <c r="F3217">
        <v>-22.6096</v>
      </c>
      <c r="G3217">
        <v>5078</v>
      </c>
      <c r="H3217">
        <v>4773</v>
      </c>
      <c r="I3217">
        <v>5275</v>
      </c>
      <c r="J3217">
        <v>5035</v>
      </c>
      <c r="K3217">
        <v>5190</v>
      </c>
      <c r="L3217">
        <v>4767</v>
      </c>
      <c r="M3217">
        <v>4676</v>
      </c>
      <c r="N3217">
        <v>4843</v>
      </c>
      <c r="O3217">
        <v>5644</v>
      </c>
      <c r="P3217">
        <v>5310</v>
      </c>
      <c r="Q3217">
        <v>5272</v>
      </c>
      <c r="R3217">
        <v>5049</v>
      </c>
      <c r="S3217">
        <v>5107</v>
      </c>
    </row>
    <row r="3218" spans="1:19" x14ac:dyDescent="0.25">
      <c r="A3218">
        <v>6121</v>
      </c>
      <c r="B3218" t="s">
        <v>3237</v>
      </c>
      <c r="C3218" t="s">
        <v>167</v>
      </c>
      <c r="D3218" t="s">
        <v>2912</v>
      </c>
      <c r="E3218">
        <v>-51.773600000000002</v>
      </c>
      <c r="F3218">
        <v>-23.1465</v>
      </c>
      <c r="G3218">
        <v>5224</v>
      </c>
      <c r="H3218">
        <v>5349</v>
      </c>
      <c r="I3218">
        <v>5639</v>
      </c>
      <c r="J3218">
        <v>5629</v>
      </c>
      <c r="K3218">
        <v>5380</v>
      </c>
      <c r="L3218">
        <v>4599</v>
      </c>
      <c r="M3218">
        <v>4459</v>
      </c>
      <c r="N3218">
        <v>4591</v>
      </c>
      <c r="O3218">
        <v>5429</v>
      </c>
      <c r="P3218">
        <v>5111</v>
      </c>
      <c r="Q3218">
        <v>5319</v>
      </c>
      <c r="R3218">
        <v>5563</v>
      </c>
      <c r="S3218">
        <v>5618</v>
      </c>
    </row>
    <row r="3219" spans="1:19" x14ac:dyDescent="0.25">
      <c r="A3219">
        <v>25487</v>
      </c>
      <c r="B3219" t="s">
        <v>562</v>
      </c>
      <c r="C3219" t="s">
        <v>167</v>
      </c>
      <c r="D3219" t="s">
        <v>375</v>
      </c>
      <c r="E3219">
        <v>-39.108600000000003</v>
      </c>
      <c r="F3219">
        <v>-13.002000000000001</v>
      </c>
      <c r="G3219">
        <v>5062</v>
      </c>
      <c r="H3219">
        <v>5576</v>
      </c>
      <c r="I3219">
        <v>5687</v>
      </c>
      <c r="J3219">
        <v>5736</v>
      </c>
      <c r="K3219">
        <v>4884</v>
      </c>
      <c r="L3219">
        <v>4423</v>
      </c>
      <c r="M3219">
        <v>4025</v>
      </c>
      <c r="N3219">
        <v>4222</v>
      </c>
      <c r="O3219">
        <v>4730</v>
      </c>
      <c r="P3219">
        <v>5298</v>
      </c>
      <c r="Q3219">
        <v>5218</v>
      </c>
      <c r="R3219">
        <v>5353</v>
      </c>
      <c r="S3219">
        <v>5593</v>
      </c>
    </row>
    <row r="3220" spans="1:19" x14ac:dyDescent="0.25">
      <c r="A3220">
        <v>10412</v>
      </c>
      <c r="B3220" t="s">
        <v>1003</v>
      </c>
      <c r="C3220" t="s">
        <v>167</v>
      </c>
      <c r="D3220" t="s">
        <v>979</v>
      </c>
      <c r="E3220">
        <v>-41.415999999999997</v>
      </c>
      <c r="F3220">
        <v>-20.465699999999998</v>
      </c>
      <c r="G3220">
        <v>5063</v>
      </c>
      <c r="H3220">
        <v>5448</v>
      </c>
      <c r="I3220">
        <v>5930</v>
      </c>
      <c r="J3220">
        <v>5283</v>
      </c>
      <c r="K3220">
        <v>5096</v>
      </c>
      <c r="L3220">
        <v>4659</v>
      </c>
      <c r="M3220">
        <v>4673</v>
      </c>
      <c r="N3220">
        <v>4637</v>
      </c>
      <c r="O3220">
        <v>5271</v>
      </c>
      <c r="P3220">
        <v>5223</v>
      </c>
      <c r="Q3220">
        <v>4917</v>
      </c>
      <c r="R3220">
        <v>4532</v>
      </c>
      <c r="S3220">
        <v>5083</v>
      </c>
    </row>
    <row r="3221" spans="1:19" x14ac:dyDescent="0.25">
      <c r="A3221">
        <v>27791</v>
      </c>
      <c r="B3221" t="s">
        <v>645</v>
      </c>
      <c r="C3221" t="s">
        <v>167</v>
      </c>
      <c r="D3221" t="s">
        <v>375</v>
      </c>
      <c r="E3221">
        <v>-43.549199999999999</v>
      </c>
      <c r="F3221">
        <v>-12.0654</v>
      </c>
      <c r="G3221">
        <v>5990</v>
      </c>
      <c r="H3221">
        <v>6071</v>
      </c>
      <c r="I3221">
        <v>6084</v>
      </c>
      <c r="J3221">
        <v>6087</v>
      </c>
      <c r="K3221">
        <v>6017</v>
      </c>
      <c r="L3221">
        <v>5834</v>
      </c>
      <c r="M3221">
        <v>5653</v>
      </c>
      <c r="N3221">
        <v>5853</v>
      </c>
      <c r="O3221">
        <v>6294</v>
      </c>
      <c r="P3221">
        <v>6312</v>
      </c>
      <c r="Q3221">
        <v>6126</v>
      </c>
      <c r="R3221">
        <v>5666</v>
      </c>
      <c r="S3221">
        <v>5886</v>
      </c>
    </row>
    <row r="3222" spans="1:19" x14ac:dyDescent="0.25">
      <c r="A3222">
        <v>9538</v>
      </c>
      <c r="B3222" t="s">
        <v>984</v>
      </c>
      <c r="C3222" t="s">
        <v>167</v>
      </c>
      <c r="D3222" t="s">
        <v>979</v>
      </c>
      <c r="E3222">
        <v>-41.346299999999999</v>
      </c>
      <c r="F3222">
        <v>-20.9513</v>
      </c>
      <c r="G3222">
        <v>4984</v>
      </c>
      <c r="H3222">
        <v>5441</v>
      </c>
      <c r="I3222">
        <v>5981</v>
      </c>
      <c r="J3222">
        <v>5220</v>
      </c>
      <c r="K3222">
        <v>4960</v>
      </c>
      <c r="L3222">
        <v>4561</v>
      </c>
      <c r="M3222">
        <v>4475</v>
      </c>
      <c r="N3222">
        <v>4496</v>
      </c>
      <c r="O3222">
        <v>5120</v>
      </c>
      <c r="P3222">
        <v>5177</v>
      </c>
      <c r="Q3222">
        <v>4866</v>
      </c>
      <c r="R3222">
        <v>4481</v>
      </c>
      <c r="S3222">
        <v>5028</v>
      </c>
    </row>
    <row r="3223" spans="1:19" x14ac:dyDescent="0.25">
      <c r="A3223">
        <v>9357</v>
      </c>
      <c r="B3223" t="s">
        <v>1942</v>
      </c>
      <c r="C3223" t="s">
        <v>167</v>
      </c>
      <c r="D3223" t="s">
        <v>1727</v>
      </c>
      <c r="E3223">
        <v>-42.369700000000002</v>
      </c>
      <c r="F3223">
        <v>-21.130400000000002</v>
      </c>
      <c r="G3223">
        <v>5063</v>
      </c>
      <c r="H3223">
        <v>5394</v>
      </c>
      <c r="I3223">
        <v>5958</v>
      </c>
      <c r="J3223">
        <v>5319</v>
      </c>
      <c r="K3223">
        <v>5029</v>
      </c>
      <c r="L3223">
        <v>4602</v>
      </c>
      <c r="M3223">
        <v>4561</v>
      </c>
      <c r="N3223">
        <v>4646</v>
      </c>
      <c r="O3223">
        <v>5331</v>
      </c>
      <c r="P3223">
        <v>5221</v>
      </c>
      <c r="Q3223">
        <v>5039</v>
      </c>
      <c r="R3223">
        <v>4496</v>
      </c>
      <c r="S3223">
        <v>5168</v>
      </c>
    </row>
    <row r="3224" spans="1:19" x14ac:dyDescent="0.25">
      <c r="A3224">
        <v>32863</v>
      </c>
      <c r="B3224" t="s">
        <v>5347</v>
      </c>
      <c r="C3224" t="s">
        <v>167</v>
      </c>
      <c r="D3224" t="s">
        <v>5304</v>
      </c>
      <c r="E3224">
        <v>-36.956499999999998</v>
      </c>
      <c r="F3224">
        <v>-10.424300000000001</v>
      </c>
      <c r="G3224">
        <v>5213</v>
      </c>
      <c r="H3224">
        <v>5629</v>
      </c>
      <c r="I3224">
        <v>5558</v>
      </c>
      <c r="J3224">
        <v>5730</v>
      </c>
      <c r="K3224">
        <v>5192</v>
      </c>
      <c r="L3224">
        <v>4547</v>
      </c>
      <c r="M3224">
        <v>4341</v>
      </c>
      <c r="N3224">
        <v>4410</v>
      </c>
      <c r="O3224">
        <v>4814</v>
      </c>
      <c r="P3224">
        <v>5394</v>
      </c>
      <c r="Q3224">
        <v>5466</v>
      </c>
      <c r="R3224">
        <v>5783</v>
      </c>
      <c r="S3224">
        <v>5696</v>
      </c>
    </row>
    <row r="3225" spans="1:19" x14ac:dyDescent="0.25">
      <c r="A3225">
        <v>36778</v>
      </c>
      <c r="B3225" t="s">
        <v>268</v>
      </c>
      <c r="C3225" t="s">
        <v>167</v>
      </c>
      <c r="D3225" t="s">
        <v>192</v>
      </c>
      <c r="E3225">
        <v>-35.943100000000001</v>
      </c>
      <c r="F3225">
        <v>-9.3072999999999997</v>
      </c>
      <c r="G3225">
        <v>5183</v>
      </c>
      <c r="H3225">
        <v>5481</v>
      </c>
      <c r="I3225">
        <v>5633</v>
      </c>
      <c r="J3225">
        <v>5831</v>
      </c>
      <c r="K3225">
        <v>5268</v>
      </c>
      <c r="L3225">
        <v>4457</v>
      </c>
      <c r="M3225">
        <v>4148</v>
      </c>
      <c r="N3225">
        <v>4180</v>
      </c>
      <c r="O3225">
        <v>4781</v>
      </c>
      <c r="P3225">
        <v>5414</v>
      </c>
      <c r="Q3225">
        <v>5510</v>
      </c>
      <c r="R3225">
        <v>5810</v>
      </c>
      <c r="S3225">
        <v>5688</v>
      </c>
    </row>
    <row r="3226" spans="1:19" x14ac:dyDescent="0.25">
      <c r="A3226">
        <v>58864</v>
      </c>
      <c r="B3226" t="s">
        <v>3656</v>
      </c>
      <c r="C3226" t="s">
        <v>167</v>
      </c>
      <c r="D3226" t="s">
        <v>3448</v>
      </c>
      <c r="E3226">
        <v>-42.094299999999997</v>
      </c>
      <c r="F3226">
        <v>-3.3193999999999999</v>
      </c>
      <c r="G3226">
        <v>5610</v>
      </c>
      <c r="H3226">
        <v>5086</v>
      </c>
      <c r="I3226">
        <v>5148</v>
      </c>
      <c r="J3226">
        <v>5203</v>
      </c>
      <c r="K3226">
        <v>5063</v>
      </c>
      <c r="L3226">
        <v>5221</v>
      </c>
      <c r="M3226">
        <v>5527</v>
      </c>
      <c r="N3226">
        <v>5709</v>
      </c>
      <c r="O3226">
        <v>6129</v>
      </c>
      <c r="P3226">
        <v>6349</v>
      </c>
      <c r="Q3226">
        <v>6317</v>
      </c>
      <c r="R3226">
        <v>6086</v>
      </c>
      <c r="S3226">
        <v>5487</v>
      </c>
    </row>
    <row r="3227" spans="1:19" x14ac:dyDescent="0.25">
      <c r="A3227">
        <v>45166</v>
      </c>
      <c r="B3227" t="s">
        <v>5466</v>
      </c>
      <c r="C3227" t="s">
        <v>167</v>
      </c>
      <c r="D3227" t="s">
        <v>5370</v>
      </c>
      <c r="E3227">
        <v>-48.607599999999998</v>
      </c>
      <c r="F3227">
        <v>-7.1451000000000002</v>
      </c>
      <c r="G3227">
        <v>5030</v>
      </c>
      <c r="H3227">
        <v>4504</v>
      </c>
      <c r="I3227">
        <v>4688</v>
      </c>
      <c r="J3227">
        <v>4621</v>
      </c>
      <c r="K3227">
        <v>4851</v>
      </c>
      <c r="L3227">
        <v>5146</v>
      </c>
      <c r="M3227">
        <v>5447</v>
      </c>
      <c r="N3227">
        <v>5546</v>
      </c>
      <c r="O3227">
        <v>6091</v>
      </c>
      <c r="P3227">
        <v>5659</v>
      </c>
      <c r="Q3227">
        <v>4898</v>
      </c>
      <c r="R3227">
        <v>4506</v>
      </c>
      <c r="S3227">
        <v>4406</v>
      </c>
    </row>
    <row r="3228" spans="1:19" x14ac:dyDescent="0.25">
      <c r="A3228">
        <v>26494</v>
      </c>
      <c r="B3228" t="s">
        <v>602</v>
      </c>
      <c r="C3228" t="s">
        <v>167</v>
      </c>
      <c r="D3228" t="s">
        <v>375</v>
      </c>
      <c r="E3228">
        <v>-38.990299999999998</v>
      </c>
      <c r="F3228">
        <v>-12.62</v>
      </c>
      <c r="G3228">
        <v>5128</v>
      </c>
      <c r="H3228">
        <v>5656</v>
      </c>
      <c r="I3228">
        <v>5747</v>
      </c>
      <c r="J3228">
        <v>5786</v>
      </c>
      <c r="K3228">
        <v>4933</v>
      </c>
      <c r="L3228">
        <v>4391</v>
      </c>
      <c r="M3228">
        <v>4057</v>
      </c>
      <c r="N3228">
        <v>4362</v>
      </c>
      <c r="O3228">
        <v>4766</v>
      </c>
      <c r="P3228">
        <v>5411</v>
      </c>
      <c r="Q3228">
        <v>5401</v>
      </c>
      <c r="R3228">
        <v>5438</v>
      </c>
      <c r="S3228">
        <v>5591</v>
      </c>
    </row>
    <row r="3229" spans="1:19" x14ac:dyDescent="0.25">
      <c r="A3229">
        <v>9439</v>
      </c>
      <c r="B3229" t="s">
        <v>5177</v>
      </c>
      <c r="C3229" t="s">
        <v>167</v>
      </c>
      <c r="D3229" t="s">
        <v>4704</v>
      </c>
      <c r="E3229">
        <v>-51.277799999999999</v>
      </c>
      <c r="F3229">
        <v>-20.991299999999999</v>
      </c>
      <c r="G3229">
        <v>5386</v>
      </c>
      <c r="H3229">
        <v>5313</v>
      </c>
      <c r="I3229">
        <v>5654</v>
      </c>
      <c r="J3229">
        <v>5613</v>
      </c>
      <c r="K3229">
        <v>5586</v>
      </c>
      <c r="L3229">
        <v>5003</v>
      </c>
      <c r="M3229">
        <v>4829</v>
      </c>
      <c r="N3229">
        <v>4948</v>
      </c>
      <c r="O3229">
        <v>5774</v>
      </c>
      <c r="P3229">
        <v>5315</v>
      </c>
      <c r="Q3229">
        <v>5501</v>
      </c>
      <c r="R3229">
        <v>5544</v>
      </c>
      <c r="S3229">
        <v>5550</v>
      </c>
    </row>
    <row r="3230" spans="1:19" x14ac:dyDescent="0.25">
      <c r="A3230">
        <v>25002</v>
      </c>
      <c r="B3230" t="s">
        <v>545</v>
      </c>
      <c r="C3230" t="s">
        <v>167</v>
      </c>
      <c r="D3230" t="s">
        <v>375</v>
      </c>
      <c r="E3230">
        <v>-39.5047</v>
      </c>
      <c r="F3230">
        <v>-13.2288</v>
      </c>
      <c r="G3230">
        <v>4832</v>
      </c>
      <c r="H3230">
        <v>5368</v>
      </c>
      <c r="I3230">
        <v>5533</v>
      </c>
      <c r="J3230">
        <v>5587</v>
      </c>
      <c r="K3230">
        <v>4737</v>
      </c>
      <c r="L3230">
        <v>4268</v>
      </c>
      <c r="M3230">
        <v>3872</v>
      </c>
      <c r="N3230">
        <v>4039</v>
      </c>
      <c r="O3230">
        <v>4425</v>
      </c>
      <c r="P3230">
        <v>4981</v>
      </c>
      <c r="Q3230">
        <v>4862</v>
      </c>
      <c r="R3230">
        <v>4925</v>
      </c>
      <c r="S3230">
        <v>5384</v>
      </c>
    </row>
    <row r="3231" spans="1:19" x14ac:dyDescent="0.25">
      <c r="A3231">
        <v>11672</v>
      </c>
      <c r="B3231" t="s">
        <v>2173</v>
      </c>
      <c r="C3231" t="s">
        <v>167</v>
      </c>
      <c r="D3231" t="s">
        <v>1727</v>
      </c>
      <c r="E3231">
        <v>-41.441000000000003</v>
      </c>
      <c r="F3231">
        <v>-19.8126</v>
      </c>
      <c r="G3231">
        <v>5022</v>
      </c>
      <c r="H3231">
        <v>5429</v>
      </c>
      <c r="I3231">
        <v>5936</v>
      </c>
      <c r="J3231">
        <v>5328</v>
      </c>
      <c r="K3231">
        <v>5268</v>
      </c>
      <c r="L3231">
        <v>4668</v>
      </c>
      <c r="M3231">
        <v>4525</v>
      </c>
      <c r="N3231">
        <v>4545</v>
      </c>
      <c r="O3231">
        <v>5054</v>
      </c>
      <c r="P3231">
        <v>5017</v>
      </c>
      <c r="Q3231">
        <v>4830</v>
      </c>
      <c r="R3231">
        <v>4588</v>
      </c>
      <c r="S3231">
        <v>5075</v>
      </c>
    </row>
    <row r="3232" spans="1:19" x14ac:dyDescent="0.25">
      <c r="A3232">
        <v>23751</v>
      </c>
      <c r="B3232" t="s">
        <v>1284</v>
      </c>
      <c r="C3232" t="s">
        <v>167</v>
      </c>
      <c r="D3232" t="s">
        <v>1058</v>
      </c>
      <c r="E3232">
        <v>-49.274900000000002</v>
      </c>
      <c r="F3232">
        <v>-13.7308</v>
      </c>
      <c r="G3232">
        <v>5455</v>
      </c>
      <c r="H3232">
        <v>4981</v>
      </c>
      <c r="I3232">
        <v>5329</v>
      </c>
      <c r="J3232">
        <v>5196</v>
      </c>
      <c r="K3232">
        <v>5574</v>
      </c>
      <c r="L3232">
        <v>5638</v>
      </c>
      <c r="M3232">
        <v>5490</v>
      </c>
      <c r="N3232">
        <v>5825</v>
      </c>
      <c r="O3232">
        <v>6319</v>
      </c>
      <c r="P3232">
        <v>5872</v>
      </c>
      <c r="Q3232">
        <v>5493</v>
      </c>
      <c r="R3232">
        <v>4852</v>
      </c>
      <c r="S3232">
        <v>4885</v>
      </c>
    </row>
    <row r="3233" spans="1:19" x14ac:dyDescent="0.25">
      <c r="A3233">
        <v>8803</v>
      </c>
      <c r="B3233" t="s">
        <v>1875</v>
      </c>
      <c r="C3233" t="s">
        <v>167</v>
      </c>
      <c r="D3233" t="s">
        <v>1727</v>
      </c>
      <c r="E3233">
        <v>-46.521700000000003</v>
      </c>
      <c r="F3233">
        <v>-21.369599999999998</v>
      </c>
      <c r="G3233">
        <v>5130</v>
      </c>
      <c r="H3233">
        <v>4915</v>
      </c>
      <c r="I3233">
        <v>5361</v>
      </c>
      <c r="J3233">
        <v>4962</v>
      </c>
      <c r="K3233">
        <v>5231</v>
      </c>
      <c r="L3233">
        <v>4871</v>
      </c>
      <c r="M3233">
        <v>4798</v>
      </c>
      <c r="N3233">
        <v>5090</v>
      </c>
      <c r="O3233">
        <v>5829</v>
      </c>
      <c r="P3233">
        <v>5425</v>
      </c>
      <c r="Q3233">
        <v>5252</v>
      </c>
      <c r="R3233">
        <v>4893</v>
      </c>
      <c r="S3233">
        <v>4933</v>
      </c>
    </row>
    <row r="3234" spans="1:19" x14ac:dyDescent="0.25">
      <c r="A3234">
        <v>14031</v>
      </c>
      <c r="B3234" t="s">
        <v>2359</v>
      </c>
      <c r="C3234" t="s">
        <v>167</v>
      </c>
      <c r="D3234" t="s">
        <v>1727</v>
      </c>
      <c r="E3234">
        <v>-42.2485</v>
      </c>
      <c r="F3234">
        <v>-18.454899999999999</v>
      </c>
      <c r="G3234">
        <v>4997</v>
      </c>
      <c r="H3234">
        <v>5468</v>
      </c>
      <c r="I3234">
        <v>5844</v>
      </c>
      <c r="J3234">
        <v>5339</v>
      </c>
      <c r="K3234">
        <v>4958</v>
      </c>
      <c r="L3234">
        <v>4466</v>
      </c>
      <c r="M3234">
        <v>4399</v>
      </c>
      <c r="N3234">
        <v>4423</v>
      </c>
      <c r="O3234">
        <v>5057</v>
      </c>
      <c r="P3234">
        <v>5215</v>
      </c>
      <c r="Q3234">
        <v>5090</v>
      </c>
      <c r="R3234">
        <v>4527</v>
      </c>
      <c r="S3234">
        <v>5178</v>
      </c>
    </row>
    <row r="3235" spans="1:19" x14ac:dyDescent="0.25">
      <c r="A3235">
        <v>6802</v>
      </c>
      <c r="B3235" t="s">
        <v>4927</v>
      </c>
      <c r="C3235" t="s">
        <v>167</v>
      </c>
      <c r="D3235" t="s">
        <v>4704</v>
      </c>
      <c r="E3235">
        <v>-51.237499999999997</v>
      </c>
      <c r="F3235">
        <v>-22.619499999999999</v>
      </c>
      <c r="G3235">
        <v>5225</v>
      </c>
      <c r="H3235">
        <v>5254</v>
      </c>
      <c r="I3235">
        <v>5564</v>
      </c>
      <c r="J3235">
        <v>5579</v>
      </c>
      <c r="K3235">
        <v>5432</v>
      </c>
      <c r="L3235">
        <v>4706</v>
      </c>
      <c r="M3235">
        <v>4434</v>
      </c>
      <c r="N3235">
        <v>4698</v>
      </c>
      <c r="O3235">
        <v>5529</v>
      </c>
      <c r="P3235">
        <v>5100</v>
      </c>
      <c r="Q3235">
        <v>5327</v>
      </c>
      <c r="R3235">
        <v>5511</v>
      </c>
      <c r="S3235">
        <v>5570</v>
      </c>
    </row>
    <row r="3236" spans="1:19" x14ac:dyDescent="0.25">
      <c r="A3236">
        <v>15331</v>
      </c>
      <c r="B3236" t="s">
        <v>2411</v>
      </c>
      <c r="C3236" t="s">
        <v>167</v>
      </c>
      <c r="D3236" t="s">
        <v>1727</v>
      </c>
      <c r="E3236">
        <v>-40.3536</v>
      </c>
      <c r="F3236">
        <v>-17.848600000000001</v>
      </c>
      <c r="G3236">
        <v>5007</v>
      </c>
      <c r="H3236">
        <v>5571</v>
      </c>
      <c r="I3236">
        <v>5895</v>
      </c>
      <c r="J3236">
        <v>5512</v>
      </c>
      <c r="K3236">
        <v>5067</v>
      </c>
      <c r="L3236">
        <v>4431</v>
      </c>
      <c r="M3236">
        <v>4188</v>
      </c>
      <c r="N3236">
        <v>4246</v>
      </c>
      <c r="O3236">
        <v>4799</v>
      </c>
      <c r="P3236">
        <v>5060</v>
      </c>
      <c r="Q3236">
        <v>5048</v>
      </c>
      <c r="R3236">
        <v>4805</v>
      </c>
      <c r="S3236">
        <v>5458</v>
      </c>
    </row>
    <row r="3237" spans="1:19" x14ac:dyDescent="0.25">
      <c r="A3237">
        <v>2291</v>
      </c>
      <c r="B3237" t="s">
        <v>4188</v>
      </c>
      <c r="C3237" t="s">
        <v>167</v>
      </c>
      <c r="D3237" t="s">
        <v>3898</v>
      </c>
      <c r="E3237">
        <v>-52.818600000000004</v>
      </c>
      <c r="F3237">
        <v>-28.455200000000001</v>
      </c>
      <c r="G3237">
        <v>4822</v>
      </c>
      <c r="H3237">
        <v>5577</v>
      </c>
      <c r="I3237">
        <v>5621</v>
      </c>
      <c r="J3237">
        <v>5361</v>
      </c>
      <c r="K3237">
        <v>4863</v>
      </c>
      <c r="L3237">
        <v>4050</v>
      </c>
      <c r="M3237">
        <v>3471</v>
      </c>
      <c r="N3237">
        <v>3872</v>
      </c>
      <c r="O3237">
        <v>4501</v>
      </c>
      <c r="P3237">
        <v>4285</v>
      </c>
      <c r="Q3237">
        <v>4971</v>
      </c>
      <c r="R3237">
        <v>5626</v>
      </c>
      <c r="S3237">
        <v>5665</v>
      </c>
    </row>
    <row r="3238" spans="1:19" x14ac:dyDescent="0.25">
      <c r="A3238">
        <v>12763</v>
      </c>
      <c r="B3238" t="s">
        <v>2271</v>
      </c>
      <c r="C3238" t="s">
        <v>167</v>
      </c>
      <c r="D3238" t="s">
        <v>1727</v>
      </c>
      <c r="E3238">
        <v>-42.330199999999998</v>
      </c>
      <c r="F3238">
        <v>-19.2258</v>
      </c>
      <c r="G3238">
        <v>5056</v>
      </c>
      <c r="H3238">
        <v>5372</v>
      </c>
      <c r="I3238">
        <v>5914</v>
      </c>
      <c r="J3238">
        <v>5334</v>
      </c>
      <c r="K3238">
        <v>5171</v>
      </c>
      <c r="L3238">
        <v>4624</v>
      </c>
      <c r="M3238">
        <v>4566</v>
      </c>
      <c r="N3238">
        <v>4660</v>
      </c>
      <c r="O3238">
        <v>5167</v>
      </c>
      <c r="P3238">
        <v>5211</v>
      </c>
      <c r="Q3238">
        <v>4987</v>
      </c>
      <c r="R3238">
        <v>4561</v>
      </c>
      <c r="S3238">
        <v>5105</v>
      </c>
    </row>
    <row r="3239" spans="1:19" x14ac:dyDescent="0.25">
      <c r="A3239">
        <v>7080</v>
      </c>
      <c r="B3239" t="s">
        <v>4962</v>
      </c>
      <c r="C3239" t="s">
        <v>167</v>
      </c>
      <c r="D3239" t="s">
        <v>4704</v>
      </c>
      <c r="E3239">
        <v>-51.523899999999998</v>
      </c>
      <c r="F3239">
        <v>-22.4069</v>
      </c>
      <c r="G3239">
        <v>5292</v>
      </c>
      <c r="H3239">
        <v>5342</v>
      </c>
      <c r="I3239">
        <v>5662</v>
      </c>
      <c r="J3239">
        <v>5649</v>
      </c>
      <c r="K3239">
        <v>5467</v>
      </c>
      <c r="L3239">
        <v>4745</v>
      </c>
      <c r="M3239">
        <v>4511</v>
      </c>
      <c r="N3239">
        <v>4744</v>
      </c>
      <c r="O3239">
        <v>5570</v>
      </c>
      <c r="P3239">
        <v>5185</v>
      </c>
      <c r="Q3239">
        <v>5397</v>
      </c>
      <c r="R3239">
        <v>5549</v>
      </c>
      <c r="S3239">
        <v>5685</v>
      </c>
    </row>
    <row r="3240" spans="1:19" x14ac:dyDescent="0.25">
      <c r="A3240">
        <v>50307</v>
      </c>
      <c r="B3240" t="s">
        <v>3857</v>
      </c>
      <c r="C3240" t="s">
        <v>177</v>
      </c>
      <c r="D3240" t="s">
        <v>3752</v>
      </c>
      <c r="E3240">
        <v>-35.199199999999998</v>
      </c>
      <c r="F3240">
        <v>-5.7944000000000004</v>
      </c>
      <c r="G3240">
        <v>5676</v>
      </c>
      <c r="H3240">
        <v>5788</v>
      </c>
      <c r="I3240">
        <v>5896</v>
      </c>
      <c r="J3240">
        <v>6073</v>
      </c>
      <c r="K3240">
        <v>5681</v>
      </c>
      <c r="L3240">
        <v>5284</v>
      </c>
      <c r="M3240">
        <v>4889</v>
      </c>
      <c r="N3240">
        <v>4988</v>
      </c>
      <c r="O3240">
        <v>5737</v>
      </c>
      <c r="P3240">
        <v>6001</v>
      </c>
      <c r="Q3240">
        <v>6007</v>
      </c>
      <c r="R3240">
        <v>6056</v>
      </c>
      <c r="S3240">
        <v>5713</v>
      </c>
    </row>
    <row r="3241" spans="1:19" x14ac:dyDescent="0.25">
      <c r="A3241">
        <v>17783</v>
      </c>
      <c r="B3241" t="s">
        <v>2481</v>
      </c>
      <c r="C3241" t="s">
        <v>167</v>
      </c>
      <c r="D3241" t="s">
        <v>1727</v>
      </c>
      <c r="E3241">
        <v>-46.494100000000003</v>
      </c>
      <c r="F3241">
        <v>-16.5059</v>
      </c>
      <c r="G3241">
        <v>5673</v>
      </c>
      <c r="H3241">
        <v>5462</v>
      </c>
      <c r="I3241">
        <v>5970</v>
      </c>
      <c r="J3241">
        <v>5453</v>
      </c>
      <c r="K3241">
        <v>5743</v>
      </c>
      <c r="L3241">
        <v>5641</v>
      </c>
      <c r="M3241">
        <v>5553</v>
      </c>
      <c r="N3241">
        <v>5893</v>
      </c>
      <c r="O3241">
        <v>6541</v>
      </c>
      <c r="P3241">
        <v>6039</v>
      </c>
      <c r="Q3241">
        <v>5682</v>
      </c>
      <c r="R3241">
        <v>4909</v>
      </c>
      <c r="S3241">
        <v>5191</v>
      </c>
    </row>
    <row r="3242" spans="1:19" x14ac:dyDescent="0.25">
      <c r="A3242">
        <v>7619</v>
      </c>
      <c r="B3242" t="s">
        <v>1782</v>
      </c>
      <c r="C3242" t="s">
        <v>167</v>
      </c>
      <c r="D3242" t="s">
        <v>1727</v>
      </c>
      <c r="E3242">
        <v>-45.512700000000002</v>
      </c>
      <c r="F3242">
        <v>-22.116199999999999</v>
      </c>
      <c r="G3242">
        <v>5092</v>
      </c>
      <c r="H3242">
        <v>4875</v>
      </c>
      <c r="I3242">
        <v>5445</v>
      </c>
      <c r="J3242">
        <v>5007</v>
      </c>
      <c r="K3242">
        <v>5199</v>
      </c>
      <c r="L3242">
        <v>4822</v>
      </c>
      <c r="M3242">
        <v>4705</v>
      </c>
      <c r="N3242">
        <v>4901</v>
      </c>
      <c r="O3242">
        <v>5669</v>
      </c>
      <c r="P3242">
        <v>5318</v>
      </c>
      <c r="Q3242">
        <v>5283</v>
      </c>
      <c r="R3242">
        <v>4843</v>
      </c>
      <c r="S3242">
        <v>5035</v>
      </c>
    </row>
    <row r="3243" spans="1:19" x14ac:dyDescent="0.25">
      <c r="A3243">
        <v>9532</v>
      </c>
      <c r="B3243" t="s">
        <v>3749</v>
      </c>
      <c r="C3243" t="s">
        <v>167</v>
      </c>
      <c r="D3243" t="s">
        <v>3664</v>
      </c>
      <c r="E3243">
        <v>-41.973199999999999</v>
      </c>
      <c r="F3243">
        <v>-21.043900000000001</v>
      </c>
      <c r="G3243">
        <v>5126</v>
      </c>
      <c r="H3243">
        <v>5480</v>
      </c>
      <c r="I3243">
        <v>6001</v>
      </c>
      <c r="J3243">
        <v>5332</v>
      </c>
      <c r="K3243">
        <v>5162</v>
      </c>
      <c r="L3243">
        <v>4719</v>
      </c>
      <c r="M3243">
        <v>4652</v>
      </c>
      <c r="N3243">
        <v>4691</v>
      </c>
      <c r="O3243">
        <v>5316</v>
      </c>
      <c r="P3243">
        <v>5251</v>
      </c>
      <c r="Q3243">
        <v>5053</v>
      </c>
      <c r="R3243">
        <v>4642</v>
      </c>
      <c r="S3243">
        <v>5215</v>
      </c>
    </row>
    <row r="3244" spans="1:19" x14ac:dyDescent="0.25">
      <c r="A3244">
        <v>28854</v>
      </c>
      <c r="B3244" t="s">
        <v>3749</v>
      </c>
      <c r="C3244" t="s">
        <v>167</v>
      </c>
      <c r="D3244" t="s">
        <v>5370</v>
      </c>
      <c r="E3244">
        <v>-47.728099999999998</v>
      </c>
      <c r="F3244">
        <v>-11.7072</v>
      </c>
      <c r="G3244">
        <v>5570</v>
      </c>
      <c r="H3244">
        <v>5155</v>
      </c>
      <c r="I3244">
        <v>5341</v>
      </c>
      <c r="J3244">
        <v>5176</v>
      </c>
      <c r="K3244">
        <v>5470</v>
      </c>
      <c r="L3244">
        <v>5717</v>
      </c>
      <c r="M3244">
        <v>5678</v>
      </c>
      <c r="N3244">
        <v>5949</v>
      </c>
      <c r="O3244">
        <v>6487</v>
      </c>
      <c r="P3244">
        <v>6201</v>
      </c>
      <c r="Q3244">
        <v>5520</v>
      </c>
      <c r="R3244">
        <v>5085</v>
      </c>
      <c r="S3244">
        <v>5062</v>
      </c>
    </row>
    <row r="3245" spans="1:19" x14ac:dyDescent="0.25">
      <c r="A3245">
        <v>5846</v>
      </c>
      <c r="B3245" t="s">
        <v>4806</v>
      </c>
      <c r="C3245" t="s">
        <v>167</v>
      </c>
      <c r="D3245" t="s">
        <v>4704</v>
      </c>
      <c r="E3245">
        <v>-45.447200000000002</v>
      </c>
      <c r="F3245">
        <v>-23.371099999999998</v>
      </c>
      <c r="G3245">
        <v>4834</v>
      </c>
      <c r="H3245">
        <v>5102</v>
      </c>
      <c r="I3245">
        <v>5564</v>
      </c>
      <c r="J3245">
        <v>5050</v>
      </c>
      <c r="K3245">
        <v>4985</v>
      </c>
      <c r="L3245">
        <v>4366</v>
      </c>
      <c r="M3245">
        <v>4239</v>
      </c>
      <c r="N3245">
        <v>4282</v>
      </c>
      <c r="O3245">
        <v>5094</v>
      </c>
      <c r="P3245">
        <v>4635</v>
      </c>
      <c r="Q3245">
        <v>4810</v>
      </c>
      <c r="R3245">
        <v>4727</v>
      </c>
      <c r="S3245">
        <v>5162</v>
      </c>
    </row>
    <row r="3246" spans="1:19" x14ac:dyDescent="0.25">
      <c r="A3246">
        <v>43336</v>
      </c>
      <c r="B3246" t="s">
        <v>2732</v>
      </c>
      <c r="C3246" t="s">
        <v>167</v>
      </c>
      <c r="D3246" t="s">
        <v>2709</v>
      </c>
      <c r="E3246">
        <v>-35.553100000000001</v>
      </c>
      <c r="F3246">
        <v>-7.6435000000000004</v>
      </c>
      <c r="G3246">
        <v>5374</v>
      </c>
      <c r="H3246">
        <v>5435</v>
      </c>
      <c r="I3246">
        <v>5764</v>
      </c>
      <c r="J3246">
        <v>5899</v>
      </c>
      <c r="K3246">
        <v>5454</v>
      </c>
      <c r="L3246">
        <v>4780</v>
      </c>
      <c r="M3246">
        <v>4334</v>
      </c>
      <c r="N3246">
        <v>4474</v>
      </c>
      <c r="O3246">
        <v>5201</v>
      </c>
      <c r="P3246">
        <v>5661</v>
      </c>
      <c r="Q3246">
        <v>5798</v>
      </c>
      <c r="R3246">
        <v>5957</v>
      </c>
      <c r="S3246">
        <v>5733</v>
      </c>
    </row>
    <row r="3247" spans="1:19" x14ac:dyDescent="0.25">
      <c r="A3247">
        <v>3362</v>
      </c>
      <c r="B3247" t="s">
        <v>4627</v>
      </c>
      <c r="C3247" t="s">
        <v>167</v>
      </c>
      <c r="D3247" t="s">
        <v>4434</v>
      </c>
      <c r="E3247">
        <v>-48.655000000000001</v>
      </c>
      <c r="F3247">
        <v>-26.8948</v>
      </c>
      <c r="G3247">
        <v>4354</v>
      </c>
      <c r="H3247">
        <v>5132</v>
      </c>
      <c r="I3247">
        <v>5211</v>
      </c>
      <c r="J3247">
        <v>4921</v>
      </c>
      <c r="K3247">
        <v>4364</v>
      </c>
      <c r="L3247">
        <v>3899</v>
      </c>
      <c r="M3247">
        <v>3377</v>
      </c>
      <c r="N3247">
        <v>3455</v>
      </c>
      <c r="O3247">
        <v>3972</v>
      </c>
      <c r="P3247">
        <v>3800</v>
      </c>
      <c r="Q3247">
        <v>4132</v>
      </c>
      <c r="R3247">
        <v>4914</v>
      </c>
      <c r="S3247">
        <v>5065</v>
      </c>
    </row>
    <row r="3248" spans="1:19" x14ac:dyDescent="0.25">
      <c r="A3248">
        <v>6096</v>
      </c>
      <c r="B3248" t="s">
        <v>1660</v>
      </c>
      <c r="C3248" t="s">
        <v>167</v>
      </c>
      <c r="D3248" t="s">
        <v>1651</v>
      </c>
      <c r="E3248">
        <v>-54.1999</v>
      </c>
      <c r="F3248">
        <v>-23.0623</v>
      </c>
      <c r="G3248">
        <v>5074</v>
      </c>
      <c r="H3248">
        <v>5331</v>
      </c>
      <c r="I3248">
        <v>5512</v>
      </c>
      <c r="J3248">
        <v>5546</v>
      </c>
      <c r="K3248">
        <v>5121</v>
      </c>
      <c r="L3248">
        <v>4394</v>
      </c>
      <c r="M3248">
        <v>4131</v>
      </c>
      <c r="N3248">
        <v>4322</v>
      </c>
      <c r="O3248">
        <v>5187</v>
      </c>
      <c r="P3248">
        <v>4983</v>
      </c>
      <c r="Q3248">
        <v>5251</v>
      </c>
      <c r="R3248">
        <v>5499</v>
      </c>
      <c r="S3248">
        <v>5612</v>
      </c>
    </row>
    <row r="3249" spans="1:19" x14ac:dyDescent="0.25">
      <c r="A3249">
        <v>25488</v>
      </c>
      <c r="B3249" t="s">
        <v>563</v>
      </c>
      <c r="C3249" t="s">
        <v>167</v>
      </c>
      <c r="D3249" t="s">
        <v>375</v>
      </c>
      <c r="E3249">
        <v>-39.010399999999997</v>
      </c>
      <c r="F3249">
        <v>-13.0336</v>
      </c>
      <c r="G3249">
        <v>5076</v>
      </c>
      <c r="H3249">
        <v>5603</v>
      </c>
      <c r="I3249">
        <v>5723</v>
      </c>
      <c r="J3249">
        <v>5782</v>
      </c>
      <c r="K3249">
        <v>4901</v>
      </c>
      <c r="L3249">
        <v>4404</v>
      </c>
      <c r="M3249">
        <v>4058</v>
      </c>
      <c r="N3249">
        <v>4277</v>
      </c>
      <c r="O3249">
        <v>4753</v>
      </c>
      <c r="P3249">
        <v>5266</v>
      </c>
      <c r="Q3249">
        <v>5208</v>
      </c>
      <c r="R3249">
        <v>5332</v>
      </c>
      <c r="S3249">
        <v>5605</v>
      </c>
    </row>
    <row r="3250" spans="1:19" x14ac:dyDescent="0.25">
      <c r="A3250">
        <v>47889</v>
      </c>
      <c r="B3250" t="s">
        <v>563</v>
      </c>
      <c r="C3250" t="s">
        <v>167</v>
      </c>
      <c r="D3250" t="s">
        <v>5370</v>
      </c>
      <c r="E3250">
        <v>-47.664700000000003</v>
      </c>
      <c r="F3250">
        <v>-6.3754</v>
      </c>
      <c r="G3250">
        <v>5116</v>
      </c>
      <c r="H3250">
        <v>4472</v>
      </c>
      <c r="I3250">
        <v>4751</v>
      </c>
      <c r="J3250">
        <v>4787</v>
      </c>
      <c r="K3250">
        <v>4973</v>
      </c>
      <c r="L3250">
        <v>5166</v>
      </c>
      <c r="M3250">
        <v>5561</v>
      </c>
      <c r="N3250">
        <v>5715</v>
      </c>
      <c r="O3250">
        <v>6155</v>
      </c>
      <c r="P3250">
        <v>5795</v>
      </c>
      <c r="Q3250">
        <v>4999</v>
      </c>
      <c r="R3250">
        <v>4569</v>
      </c>
      <c r="S3250">
        <v>4451</v>
      </c>
    </row>
    <row r="3251" spans="1:19" x14ac:dyDescent="0.25">
      <c r="A3251">
        <v>42947</v>
      </c>
      <c r="B3251" t="s">
        <v>3428</v>
      </c>
      <c r="C3251" t="s">
        <v>167</v>
      </c>
      <c r="D3251" t="s">
        <v>3284</v>
      </c>
      <c r="E3251">
        <v>-35.2196</v>
      </c>
      <c r="F3251">
        <v>-7.7419000000000002</v>
      </c>
      <c r="G3251">
        <v>5219</v>
      </c>
      <c r="H3251">
        <v>5266</v>
      </c>
      <c r="I3251">
        <v>5528</v>
      </c>
      <c r="J3251">
        <v>5758</v>
      </c>
      <c r="K3251">
        <v>5298</v>
      </c>
      <c r="L3251">
        <v>4669</v>
      </c>
      <c r="M3251">
        <v>4328</v>
      </c>
      <c r="N3251">
        <v>4423</v>
      </c>
      <c r="O3251">
        <v>5086</v>
      </c>
      <c r="P3251">
        <v>5472</v>
      </c>
      <c r="Q3251">
        <v>5528</v>
      </c>
      <c r="R3251">
        <v>5724</v>
      </c>
      <c r="S3251">
        <v>5544</v>
      </c>
    </row>
    <row r="3252" spans="1:19" x14ac:dyDescent="0.25">
      <c r="A3252">
        <v>45617</v>
      </c>
      <c r="B3252" t="s">
        <v>3551</v>
      </c>
      <c r="C3252" t="s">
        <v>167</v>
      </c>
      <c r="D3252" t="s">
        <v>3448</v>
      </c>
      <c r="E3252">
        <v>-42.673400000000001</v>
      </c>
      <c r="F3252">
        <v>-6.9747000000000003</v>
      </c>
      <c r="G3252">
        <v>5725</v>
      </c>
      <c r="H3252">
        <v>5069</v>
      </c>
      <c r="I3252">
        <v>5228</v>
      </c>
      <c r="J3252">
        <v>5314</v>
      </c>
      <c r="K3252">
        <v>5455</v>
      </c>
      <c r="L3252">
        <v>5610</v>
      </c>
      <c r="M3252">
        <v>5668</v>
      </c>
      <c r="N3252">
        <v>5930</v>
      </c>
      <c r="O3252">
        <v>6394</v>
      </c>
      <c r="P3252">
        <v>6565</v>
      </c>
      <c r="Q3252">
        <v>6250</v>
      </c>
      <c r="R3252">
        <v>5828</v>
      </c>
      <c r="S3252">
        <v>5390</v>
      </c>
    </row>
    <row r="3253" spans="1:19" x14ac:dyDescent="0.25">
      <c r="A3253">
        <v>6059</v>
      </c>
      <c r="B3253" t="s">
        <v>4833</v>
      </c>
      <c r="C3253" t="s">
        <v>167</v>
      </c>
      <c r="D3253" t="s">
        <v>4704</v>
      </c>
      <c r="E3253">
        <v>-46.398699999999998</v>
      </c>
      <c r="F3253">
        <v>-23.1752</v>
      </c>
      <c r="G3253">
        <v>4858</v>
      </c>
      <c r="H3253">
        <v>4870</v>
      </c>
      <c r="I3253">
        <v>5458</v>
      </c>
      <c r="J3253">
        <v>5043</v>
      </c>
      <c r="K3253">
        <v>4960</v>
      </c>
      <c r="L3253">
        <v>4395</v>
      </c>
      <c r="M3253">
        <v>4277</v>
      </c>
      <c r="N3253">
        <v>4308</v>
      </c>
      <c r="O3253">
        <v>5266</v>
      </c>
      <c r="P3253">
        <v>4778</v>
      </c>
      <c r="Q3253">
        <v>4898</v>
      </c>
      <c r="R3253">
        <v>4833</v>
      </c>
      <c r="S3253">
        <v>5206</v>
      </c>
    </row>
    <row r="3254" spans="1:19" x14ac:dyDescent="0.25">
      <c r="A3254">
        <v>9163</v>
      </c>
      <c r="B3254" t="s">
        <v>1913</v>
      </c>
      <c r="C3254" t="s">
        <v>167</v>
      </c>
      <c r="D3254" t="s">
        <v>1727</v>
      </c>
      <c r="E3254">
        <v>-44.614199999999997</v>
      </c>
      <c r="F3254">
        <v>-21.217300000000002</v>
      </c>
      <c r="G3254">
        <v>5106</v>
      </c>
      <c r="H3254">
        <v>5054</v>
      </c>
      <c r="I3254">
        <v>5526</v>
      </c>
      <c r="J3254">
        <v>5117</v>
      </c>
      <c r="K3254">
        <v>5198</v>
      </c>
      <c r="L3254">
        <v>4736</v>
      </c>
      <c r="M3254">
        <v>4654</v>
      </c>
      <c r="N3254">
        <v>4868</v>
      </c>
      <c r="O3254">
        <v>5742</v>
      </c>
      <c r="P3254">
        <v>5462</v>
      </c>
      <c r="Q3254">
        <v>5197</v>
      </c>
      <c r="R3254">
        <v>4738</v>
      </c>
      <c r="S3254">
        <v>4981</v>
      </c>
    </row>
    <row r="3255" spans="1:19" x14ac:dyDescent="0.25">
      <c r="A3255">
        <v>46050</v>
      </c>
      <c r="B3255" t="s">
        <v>2827</v>
      </c>
      <c r="C3255" t="s">
        <v>167</v>
      </c>
      <c r="D3255" t="s">
        <v>2709</v>
      </c>
      <c r="E3255">
        <v>-38.322299999999998</v>
      </c>
      <c r="F3255">
        <v>-6.9118000000000004</v>
      </c>
      <c r="G3255">
        <v>6069</v>
      </c>
      <c r="H3255">
        <v>5905</v>
      </c>
      <c r="I3255">
        <v>6028</v>
      </c>
      <c r="J3255">
        <v>6203</v>
      </c>
      <c r="K3255">
        <v>6020</v>
      </c>
      <c r="L3255">
        <v>5585</v>
      </c>
      <c r="M3255">
        <v>5378</v>
      </c>
      <c r="N3255">
        <v>5627</v>
      </c>
      <c r="O3255">
        <v>6266</v>
      </c>
      <c r="P3255">
        <v>6593</v>
      </c>
      <c r="Q3255">
        <v>6551</v>
      </c>
      <c r="R3255">
        <v>6529</v>
      </c>
      <c r="S3255">
        <v>6140</v>
      </c>
    </row>
    <row r="3256" spans="1:19" x14ac:dyDescent="0.25">
      <c r="A3256">
        <v>52124</v>
      </c>
      <c r="B3256" t="s">
        <v>3610</v>
      </c>
      <c r="C3256" t="s">
        <v>167</v>
      </c>
      <c r="D3256" t="s">
        <v>3448</v>
      </c>
      <c r="E3256">
        <v>-42.814399999999999</v>
      </c>
      <c r="F3256">
        <v>-5.3472999999999997</v>
      </c>
      <c r="G3256">
        <v>5643</v>
      </c>
      <c r="H3256">
        <v>4890</v>
      </c>
      <c r="I3256">
        <v>5153</v>
      </c>
      <c r="J3256">
        <v>5215</v>
      </c>
      <c r="K3256">
        <v>5183</v>
      </c>
      <c r="L3256">
        <v>5271</v>
      </c>
      <c r="M3256">
        <v>5551</v>
      </c>
      <c r="N3256">
        <v>5856</v>
      </c>
      <c r="O3256">
        <v>6362</v>
      </c>
      <c r="P3256">
        <v>6595</v>
      </c>
      <c r="Q3256">
        <v>6257</v>
      </c>
      <c r="R3256">
        <v>5903</v>
      </c>
      <c r="S3256">
        <v>5476</v>
      </c>
    </row>
    <row r="3257" spans="1:19" x14ac:dyDescent="0.25">
      <c r="A3257">
        <v>17555</v>
      </c>
      <c r="B3257" t="s">
        <v>1154</v>
      </c>
      <c r="C3257" t="s">
        <v>167</v>
      </c>
      <c r="D3257" t="s">
        <v>1058</v>
      </c>
      <c r="E3257">
        <v>-49.882100000000001</v>
      </c>
      <c r="F3257">
        <v>-16.581199999999999</v>
      </c>
      <c r="G3257">
        <v>5465</v>
      </c>
      <c r="H3257">
        <v>5050</v>
      </c>
      <c r="I3257">
        <v>5369</v>
      </c>
      <c r="J3257">
        <v>5308</v>
      </c>
      <c r="K3257">
        <v>5692</v>
      </c>
      <c r="L3257">
        <v>5564</v>
      </c>
      <c r="M3257">
        <v>5478</v>
      </c>
      <c r="N3257">
        <v>5621</v>
      </c>
      <c r="O3257">
        <v>6379</v>
      </c>
      <c r="P3257">
        <v>5717</v>
      </c>
      <c r="Q3257">
        <v>5417</v>
      </c>
      <c r="R3257">
        <v>4969</v>
      </c>
      <c r="S3257">
        <v>5023</v>
      </c>
    </row>
    <row r="3258" spans="1:19" x14ac:dyDescent="0.25">
      <c r="A3258">
        <v>33196</v>
      </c>
      <c r="B3258" t="s">
        <v>5355</v>
      </c>
      <c r="C3258" t="s">
        <v>167</v>
      </c>
      <c r="D3258" t="s">
        <v>5304</v>
      </c>
      <c r="E3258">
        <v>-36.585299999999997</v>
      </c>
      <c r="F3258">
        <v>-10.321899999999999</v>
      </c>
      <c r="G3258">
        <v>5345</v>
      </c>
      <c r="H3258">
        <v>5713</v>
      </c>
      <c r="I3258">
        <v>5734</v>
      </c>
      <c r="J3258">
        <v>5906</v>
      </c>
      <c r="K3258">
        <v>5268</v>
      </c>
      <c r="L3258">
        <v>4631</v>
      </c>
      <c r="M3258">
        <v>4426</v>
      </c>
      <c r="N3258">
        <v>4458</v>
      </c>
      <c r="O3258">
        <v>4987</v>
      </c>
      <c r="P3258">
        <v>5519</v>
      </c>
      <c r="Q3258">
        <v>5707</v>
      </c>
      <c r="R3258">
        <v>5939</v>
      </c>
      <c r="S3258">
        <v>5853</v>
      </c>
    </row>
    <row r="3259" spans="1:19" x14ac:dyDescent="0.25">
      <c r="A3259">
        <v>9157</v>
      </c>
      <c r="B3259" t="s">
        <v>1908</v>
      </c>
      <c r="C3259" t="s">
        <v>167</v>
      </c>
      <c r="D3259" t="s">
        <v>1727</v>
      </c>
      <c r="E3259">
        <v>-45.235300000000002</v>
      </c>
      <c r="F3259">
        <v>-21.232900000000001</v>
      </c>
      <c r="G3259">
        <v>5224</v>
      </c>
      <c r="H3259">
        <v>5115</v>
      </c>
      <c r="I3259">
        <v>5573</v>
      </c>
      <c r="J3259">
        <v>5149</v>
      </c>
      <c r="K3259">
        <v>5364</v>
      </c>
      <c r="L3259">
        <v>4914</v>
      </c>
      <c r="M3259">
        <v>4810</v>
      </c>
      <c r="N3259">
        <v>5080</v>
      </c>
      <c r="O3259">
        <v>5867</v>
      </c>
      <c r="P3259">
        <v>5513</v>
      </c>
      <c r="Q3259">
        <v>5342</v>
      </c>
      <c r="R3259">
        <v>4887</v>
      </c>
      <c r="S3259">
        <v>5074</v>
      </c>
    </row>
    <row r="3260" spans="1:19" x14ac:dyDescent="0.25">
      <c r="A3260">
        <v>17949</v>
      </c>
      <c r="B3260" t="s">
        <v>1174</v>
      </c>
      <c r="C3260" t="s">
        <v>167</v>
      </c>
      <c r="D3260" t="s">
        <v>1058</v>
      </c>
      <c r="E3260">
        <v>-49.223100000000002</v>
      </c>
      <c r="F3260">
        <v>-16.405200000000001</v>
      </c>
      <c r="G3260">
        <v>5446</v>
      </c>
      <c r="H3260">
        <v>5061</v>
      </c>
      <c r="I3260">
        <v>5295</v>
      </c>
      <c r="J3260">
        <v>5228</v>
      </c>
      <c r="K3260">
        <v>5593</v>
      </c>
      <c r="L3260">
        <v>5604</v>
      </c>
      <c r="M3260">
        <v>5470</v>
      </c>
      <c r="N3260">
        <v>5689</v>
      </c>
      <c r="O3260">
        <v>6426</v>
      </c>
      <c r="P3260">
        <v>5766</v>
      </c>
      <c r="Q3260">
        <v>5396</v>
      </c>
      <c r="R3260">
        <v>4895</v>
      </c>
      <c r="S3260">
        <v>4933</v>
      </c>
    </row>
    <row r="3261" spans="1:19" x14ac:dyDescent="0.25">
      <c r="A3261">
        <v>9800</v>
      </c>
      <c r="B3261" t="s">
        <v>5208</v>
      </c>
      <c r="C3261" t="s">
        <v>167</v>
      </c>
      <c r="D3261" t="s">
        <v>4704</v>
      </c>
      <c r="E3261">
        <v>-49.629899999999999</v>
      </c>
      <c r="F3261">
        <v>-20.846</v>
      </c>
      <c r="G3261">
        <v>5382</v>
      </c>
      <c r="H3261">
        <v>5260</v>
      </c>
      <c r="I3261">
        <v>5604</v>
      </c>
      <c r="J3261">
        <v>5406</v>
      </c>
      <c r="K3261">
        <v>5519</v>
      </c>
      <c r="L3261">
        <v>5052</v>
      </c>
      <c r="M3261">
        <v>4903</v>
      </c>
      <c r="N3261">
        <v>5131</v>
      </c>
      <c r="O3261">
        <v>5884</v>
      </c>
      <c r="P3261">
        <v>5401</v>
      </c>
      <c r="Q3261">
        <v>5489</v>
      </c>
      <c r="R3261">
        <v>5459</v>
      </c>
      <c r="S3261">
        <v>5471</v>
      </c>
    </row>
    <row r="3262" spans="1:19" x14ac:dyDescent="0.25">
      <c r="A3262">
        <v>61870</v>
      </c>
      <c r="B3262" t="s">
        <v>367</v>
      </c>
      <c r="C3262" t="s">
        <v>167</v>
      </c>
      <c r="D3262" t="s">
        <v>312</v>
      </c>
      <c r="E3262">
        <v>-56.711599999999997</v>
      </c>
      <c r="F3262">
        <v>-2.2082999999999999</v>
      </c>
      <c r="G3262">
        <v>4651</v>
      </c>
      <c r="H3262">
        <v>4095</v>
      </c>
      <c r="I3262">
        <v>4163</v>
      </c>
      <c r="J3262">
        <v>4209</v>
      </c>
      <c r="K3262">
        <v>4118</v>
      </c>
      <c r="L3262">
        <v>4234</v>
      </c>
      <c r="M3262">
        <v>4825</v>
      </c>
      <c r="N3262">
        <v>4829</v>
      </c>
      <c r="O3262">
        <v>5382</v>
      </c>
      <c r="P3262">
        <v>5225</v>
      </c>
      <c r="Q3262">
        <v>5262</v>
      </c>
      <c r="R3262">
        <v>5011</v>
      </c>
      <c r="S3262">
        <v>4458</v>
      </c>
    </row>
    <row r="3263" spans="1:19" x14ac:dyDescent="0.25">
      <c r="A3263">
        <v>9971</v>
      </c>
      <c r="B3263" t="s">
        <v>5217</v>
      </c>
      <c r="C3263" t="s">
        <v>167</v>
      </c>
      <c r="D3263" t="s">
        <v>4704</v>
      </c>
      <c r="E3263">
        <v>-50.043999999999997</v>
      </c>
      <c r="F3263">
        <v>-20.695</v>
      </c>
      <c r="G3263">
        <v>5364</v>
      </c>
      <c r="H3263">
        <v>5278</v>
      </c>
      <c r="I3263">
        <v>5611</v>
      </c>
      <c r="J3263">
        <v>5416</v>
      </c>
      <c r="K3263">
        <v>5522</v>
      </c>
      <c r="L3263">
        <v>5012</v>
      </c>
      <c r="M3263">
        <v>4901</v>
      </c>
      <c r="N3263">
        <v>5121</v>
      </c>
      <c r="O3263">
        <v>5808</v>
      </c>
      <c r="P3263">
        <v>5332</v>
      </c>
      <c r="Q3263">
        <v>5480</v>
      </c>
      <c r="R3263">
        <v>5424</v>
      </c>
      <c r="S3263">
        <v>5463</v>
      </c>
    </row>
    <row r="3264" spans="1:19" x14ac:dyDescent="0.25">
      <c r="A3264">
        <v>2295</v>
      </c>
      <c r="B3264" t="s">
        <v>4190</v>
      </c>
      <c r="C3264" t="s">
        <v>167</v>
      </c>
      <c r="D3264" t="s">
        <v>3898</v>
      </c>
      <c r="E3264">
        <v>-52.4681</v>
      </c>
      <c r="F3264">
        <v>-28.5303</v>
      </c>
      <c r="G3264">
        <v>4800</v>
      </c>
      <c r="H3264">
        <v>5533</v>
      </c>
      <c r="I3264">
        <v>5618</v>
      </c>
      <c r="J3264">
        <v>5357</v>
      </c>
      <c r="K3264">
        <v>4858</v>
      </c>
      <c r="L3264">
        <v>3982</v>
      </c>
      <c r="M3264">
        <v>3434</v>
      </c>
      <c r="N3264">
        <v>3822</v>
      </c>
      <c r="O3264">
        <v>4506</v>
      </c>
      <c r="P3264">
        <v>4252</v>
      </c>
      <c r="Q3264">
        <v>4952</v>
      </c>
      <c r="R3264">
        <v>5608</v>
      </c>
      <c r="S3264">
        <v>5681</v>
      </c>
    </row>
    <row r="3265" spans="1:19" x14ac:dyDescent="0.25">
      <c r="A3265">
        <v>24075</v>
      </c>
      <c r="B3265" t="s">
        <v>514</v>
      </c>
      <c r="C3265" t="s">
        <v>167</v>
      </c>
      <c r="D3265" t="s">
        <v>375</v>
      </c>
      <c r="E3265">
        <v>-39.105899999999998</v>
      </c>
      <c r="F3265">
        <v>-13.6008</v>
      </c>
      <c r="G3265">
        <v>4944</v>
      </c>
      <c r="H3265">
        <v>5497</v>
      </c>
      <c r="I3265">
        <v>5563</v>
      </c>
      <c r="J3265">
        <v>5575</v>
      </c>
      <c r="K3265">
        <v>4813</v>
      </c>
      <c r="L3265">
        <v>4345</v>
      </c>
      <c r="M3265">
        <v>4013</v>
      </c>
      <c r="N3265">
        <v>4241</v>
      </c>
      <c r="O3265">
        <v>4625</v>
      </c>
      <c r="P3265">
        <v>5096</v>
      </c>
      <c r="Q3265">
        <v>5000</v>
      </c>
      <c r="R3265">
        <v>5105</v>
      </c>
      <c r="S3265">
        <v>5459</v>
      </c>
    </row>
    <row r="3266" spans="1:19" x14ac:dyDescent="0.25">
      <c r="A3266">
        <v>6600</v>
      </c>
      <c r="B3266" t="s">
        <v>3677</v>
      </c>
      <c r="C3266" t="s">
        <v>167</v>
      </c>
      <c r="D3266" t="s">
        <v>3664</v>
      </c>
      <c r="E3266">
        <v>-43.423699999999997</v>
      </c>
      <c r="F3266">
        <v>-22.806100000000001</v>
      </c>
      <c r="G3266">
        <v>4823</v>
      </c>
      <c r="H3266">
        <v>5256</v>
      </c>
      <c r="I3266">
        <v>5763</v>
      </c>
      <c r="J3266">
        <v>5077</v>
      </c>
      <c r="K3266">
        <v>4929</v>
      </c>
      <c r="L3266">
        <v>4419</v>
      </c>
      <c r="M3266">
        <v>4309</v>
      </c>
      <c r="N3266">
        <v>4195</v>
      </c>
      <c r="O3266">
        <v>4944</v>
      </c>
      <c r="P3266">
        <v>4654</v>
      </c>
      <c r="Q3266">
        <v>4785</v>
      </c>
      <c r="R3266">
        <v>4528</v>
      </c>
      <c r="S3266">
        <v>5013</v>
      </c>
    </row>
    <row r="3267" spans="1:19" x14ac:dyDescent="0.25">
      <c r="A3267">
        <v>58226</v>
      </c>
      <c r="B3267" t="s">
        <v>1432</v>
      </c>
      <c r="C3267" t="s">
        <v>167</v>
      </c>
      <c r="D3267" t="s">
        <v>1298</v>
      </c>
      <c r="E3267">
        <v>-43.911499999999997</v>
      </c>
      <c r="F3267">
        <v>-3.4676</v>
      </c>
      <c r="G3267">
        <v>5331</v>
      </c>
      <c r="H3267">
        <v>4668</v>
      </c>
      <c r="I3267">
        <v>4835</v>
      </c>
      <c r="J3267">
        <v>4996</v>
      </c>
      <c r="K3267">
        <v>4895</v>
      </c>
      <c r="L3267">
        <v>5075</v>
      </c>
      <c r="M3267">
        <v>5264</v>
      </c>
      <c r="N3267">
        <v>5447</v>
      </c>
      <c r="O3267">
        <v>5991</v>
      </c>
      <c r="P3267">
        <v>6277</v>
      </c>
      <c r="Q3267">
        <v>5986</v>
      </c>
      <c r="R3267">
        <v>5481</v>
      </c>
      <c r="S3267">
        <v>5051</v>
      </c>
    </row>
    <row r="3268" spans="1:19" x14ac:dyDescent="0.25">
      <c r="A3268">
        <v>20379</v>
      </c>
      <c r="B3268" t="s">
        <v>2553</v>
      </c>
      <c r="C3268" t="s">
        <v>167</v>
      </c>
      <c r="D3268" t="s">
        <v>1727</v>
      </c>
      <c r="E3268">
        <v>-41.755600000000001</v>
      </c>
      <c r="F3268">
        <v>-15.32</v>
      </c>
      <c r="G3268">
        <v>5213</v>
      </c>
      <c r="H3268">
        <v>5567</v>
      </c>
      <c r="I3268">
        <v>5869</v>
      </c>
      <c r="J3268">
        <v>5504</v>
      </c>
      <c r="K3268">
        <v>5029</v>
      </c>
      <c r="L3268">
        <v>4575</v>
      </c>
      <c r="M3268">
        <v>4293</v>
      </c>
      <c r="N3268">
        <v>4578</v>
      </c>
      <c r="O3268">
        <v>5170</v>
      </c>
      <c r="P3268">
        <v>5823</v>
      </c>
      <c r="Q3268">
        <v>5565</v>
      </c>
      <c r="R3268">
        <v>5045</v>
      </c>
      <c r="S3268">
        <v>5539</v>
      </c>
    </row>
    <row r="3269" spans="1:19" x14ac:dyDescent="0.25">
      <c r="A3269">
        <v>9051</v>
      </c>
      <c r="B3269" t="s">
        <v>1692</v>
      </c>
      <c r="C3269" t="s">
        <v>167</v>
      </c>
      <c r="D3269" t="s">
        <v>1651</v>
      </c>
      <c r="E3269">
        <v>-55.828299999999999</v>
      </c>
      <c r="F3269">
        <v>-21.158100000000001</v>
      </c>
      <c r="G3269">
        <v>5184</v>
      </c>
      <c r="H3269">
        <v>5282</v>
      </c>
      <c r="I3269">
        <v>5481</v>
      </c>
      <c r="J3269">
        <v>5602</v>
      </c>
      <c r="K3269">
        <v>5357</v>
      </c>
      <c r="L3269">
        <v>4625</v>
      </c>
      <c r="M3269">
        <v>4438</v>
      </c>
      <c r="N3269">
        <v>4561</v>
      </c>
      <c r="O3269">
        <v>5358</v>
      </c>
      <c r="P3269">
        <v>5116</v>
      </c>
      <c r="Q3269">
        <v>5347</v>
      </c>
      <c r="R3269">
        <v>5479</v>
      </c>
      <c r="S3269">
        <v>5562</v>
      </c>
    </row>
    <row r="3270" spans="1:19" x14ac:dyDescent="0.25">
      <c r="A3270">
        <v>9626</v>
      </c>
      <c r="B3270" t="s">
        <v>5194</v>
      </c>
      <c r="C3270" t="s">
        <v>167</v>
      </c>
      <c r="D3270" t="s">
        <v>4704</v>
      </c>
      <c r="E3270">
        <v>-49.777900000000002</v>
      </c>
      <c r="F3270">
        <v>-20.913</v>
      </c>
      <c r="G3270">
        <v>5374</v>
      </c>
      <c r="H3270">
        <v>5269</v>
      </c>
      <c r="I3270">
        <v>5626</v>
      </c>
      <c r="J3270">
        <v>5445</v>
      </c>
      <c r="K3270">
        <v>5516</v>
      </c>
      <c r="L3270">
        <v>4993</v>
      </c>
      <c r="M3270">
        <v>4883</v>
      </c>
      <c r="N3270">
        <v>5111</v>
      </c>
      <c r="O3270">
        <v>5863</v>
      </c>
      <c r="P3270">
        <v>5409</v>
      </c>
      <c r="Q3270">
        <v>5468</v>
      </c>
      <c r="R3270">
        <v>5439</v>
      </c>
      <c r="S3270">
        <v>5461</v>
      </c>
    </row>
    <row r="3271" spans="1:19" x14ac:dyDescent="0.25">
      <c r="A3271">
        <v>22028</v>
      </c>
      <c r="B3271" t="s">
        <v>1259</v>
      </c>
      <c r="C3271" t="s">
        <v>167</v>
      </c>
      <c r="D3271" t="s">
        <v>1058</v>
      </c>
      <c r="E3271">
        <v>-48.460299999999997</v>
      </c>
      <c r="F3271">
        <v>-14.4666</v>
      </c>
      <c r="G3271">
        <v>5490</v>
      </c>
      <c r="H3271">
        <v>5012</v>
      </c>
      <c r="I3271">
        <v>5375</v>
      </c>
      <c r="J3271">
        <v>5212</v>
      </c>
      <c r="K3271">
        <v>5666</v>
      </c>
      <c r="L3271">
        <v>5688</v>
      </c>
      <c r="M3271">
        <v>5457</v>
      </c>
      <c r="N3271">
        <v>5845</v>
      </c>
      <c r="O3271">
        <v>6529</v>
      </c>
      <c r="P3271">
        <v>5882</v>
      </c>
      <c r="Q3271">
        <v>5506</v>
      </c>
      <c r="R3271">
        <v>4777</v>
      </c>
      <c r="S3271">
        <v>4929</v>
      </c>
    </row>
    <row r="3272" spans="1:19" x14ac:dyDescent="0.25">
      <c r="A3272">
        <v>49162</v>
      </c>
      <c r="B3272" t="s">
        <v>3827</v>
      </c>
      <c r="C3272" t="s">
        <v>167</v>
      </c>
      <c r="D3272" t="s">
        <v>3752</v>
      </c>
      <c r="E3272">
        <v>-35.209000000000003</v>
      </c>
      <c r="F3272">
        <v>-6.0885999999999996</v>
      </c>
      <c r="G3272">
        <v>5677</v>
      </c>
      <c r="H3272">
        <v>5772</v>
      </c>
      <c r="I3272">
        <v>6029</v>
      </c>
      <c r="J3272">
        <v>6122</v>
      </c>
      <c r="K3272">
        <v>5686</v>
      </c>
      <c r="L3272">
        <v>5262</v>
      </c>
      <c r="M3272">
        <v>4769</v>
      </c>
      <c r="N3272">
        <v>4875</v>
      </c>
      <c r="O3272">
        <v>5611</v>
      </c>
      <c r="P3272">
        <v>5965</v>
      </c>
      <c r="Q3272">
        <v>6083</v>
      </c>
      <c r="R3272">
        <v>6131</v>
      </c>
      <c r="S3272">
        <v>5817</v>
      </c>
    </row>
    <row r="3273" spans="1:19" x14ac:dyDescent="0.25">
      <c r="A3273">
        <v>6465</v>
      </c>
      <c r="B3273" t="s">
        <v>3670</v>
      </c>
      <c r="C3273" t="s">
        <v>167</v>
      </c>
      <c r="D3273" t="s">
        <v>3664</v>
      </c>
      <c r="E3273">
        <v>-43.103700000000003</v>
      </c>
      <c r="F3273">
        <v>-22.883700000000001</v>
      </c>
      <c r="G3273">
        <v>4986</v>
      </c>
      <c r="H3273">
        <v>5541</v>
      </c>
      <c r="I3273">
        <v>6044</v>
      </c>
      <c r="J3273">
        <v>5359</v>
      </c>
      <c r="K3273">
        <v>5097</v>
      </c>
      <c r="L3273">
        <v>4441</v>
      </c>
      <c r="M3273">
        <v>4320</v>
      </c>
      <c r="N3273">
        <v>4219</v>
      </c>
      <c r="O3273">
        <v>5006</v>
      </c>
      <c r="P3273">
        <v>4720</v>
      </c>
      <c r="Q3273">
        <v>4972</v>
      </c>
      <c r="R3273">
        <v>4776</v>
      </c>
      <c r="S3273">
        <v>5337</v>
      </c>
    </row>
    <row r="3274" spans="1:19" x14ac:dyDescent="0.25">
      <c r="A3274">
        <v>21521</v>
      </c>
      <c r="B3274" t="s">
        <v>1568</v>
      </c>
      <c r="C3274" t="s">
        <v>167</v>
      </c>
      <c r="D3274" t="s">
        <v>1511</v>
      </c>
      <c r="E3274">
        <v>-56.328800000000001</v>
      </c>
      <c r="F3274">
        <v>-14.7196</v>
      </c>
      <c r="G3274">
        <v>5192</v>
      </c>
      <c r="H3274">
        <v>4806</v>
      </c>
      <c r="I3274">
        <v>4983</v>
      </c>
      <c r="J3274">
        <v>5087</v>
      </c>
      <c r="K3274">
        <v>5176</v>
      </c>
      <c r="L3274">
        <v>5085</v>
      </c>
      <c r="M3274">
        <v>5225</v>
      </c>
      <c r="N3274">
        <v>5414</v>
      </c>
      <c r="O3274">
        <v>6012</v>
      </c>
      <c r="P3274">
        <v>5340</v>
      </c>
      <c r="Q3274">
        <v>5085</v>
      </c>
      <c r="R3274">
        <v>5058</v>
      </c>
      <c r="S3274">
        <v>5034</v>
      </c>
    </row>
    <row r="3275" spans="1:19" x14ac:dyDescent="0.25">
      <c r="A3275">
        <v>3042</v>
      </c>
      <c r="B3275" t="s">
        <v>4356</v>
      </c>
      <c r="C3275" t="s">
        <v>167</v>
      </c>
      <c r="D3275" t="s">
        <v>3898</v>
      </c>
      <c r="E3275">
        <v>-52.776000000000003</v>
      </c>
      <c r="F3275">
        <v>-27.369399999999999</v>
      </c>
      <c r="G3275">
        <v>4868</v>
      </c>
      <c r="H3275">
        <v>5547</v>
      </c>
      <c r="I3275">
        <v>5557</v>
      </c>
      <c r="J3275">
        <v>5447</v>
      </c>
      <c r="K3275">
        <v>4910</v>
      </c>
      <c r="L3275">
        <v>4085</v>
      </c>
      <c r="M3275">
        <v>3620</v>
      </c>
      <c r="N3275">
        <v>3931</v>
      </c>
      <c r="O3275">
        <v>4711</v>
      </c>
      <c r="P3275">
        <v>4420</v>
      </c>
      <c r="Q3275">
        <v>5045</v>
      </c>
      <c r="R3275">
        <v>5526</v>
      </c>
      <c r="S3275">
        <v>5619</v>
      </c>
    </row>
    <row r="3276" spans="1:19" x14ac:dyDescent="0.25">
      <c r="A3276">
        <v>31554</v>
      </c>
      <c r="B3276" t="s">
        <v>745</v>
      </c>
      <c r="C3276" t="s">
        <v>167</v>
      </c>
      <c r="D3276" t="s">
        <v>375</v>
      </c>
      <c r="E3276">
        <v>-39.430100000000003</v>
      </c>
      <c r="F3276">
        <v>-10.8262</v>
      </c>
      <c r="G3276">
        <v>5257</v>
      </c>
      <c r="H3276">
        <v>5760</v>
      </c>
      <c r="I3276">
        <v>5780</v>
      </c>
      <c r="J3276">
        <v>5860</v>
      </c>
      <c r="K3276">
        <v>5148</v>
      </c>
      <c r="L3276">
        <v>4463</v>
      </c>
      <c r="M3276">
        <v>4207</v>
      </c>
      <c r="N3276">
        <v>4361</v>
      </c>
      <c r="O3276">
        <v>4877</v>
      </c>
      <c r="P3276">
        <v>5653</v>
      </c>
      <c r="Q3276">
        <v>5559</v>
      </c>
      <c r="R3276">
        <v>5714</v>
      </c>
      <c r="S3276">
        <v>5701</v>
      </c>
    </row>
    <row r="3277" spans="1:19" x14ac:dyDescent="0.25">
      <c r="A3277">
        <v>71998</v>
      </c>
      <c r="B3277" t="s">
        <v>4430</v>
      </c>
      <c r="C3277" t="s">
        <v>167</v>
      </c>
      <c r="D3277" t="s">
        <v>4422</v>
      </c>
      <c r="E3277">
        <v>-59.631700000000002</v>
      </c>
      <c r="F3277">
        <v>3.8820999999999999</v>
      </c>
      <c r="G3277">
        <v>5111</v>
      </c>
      <c r="H3277">
        <v>4863</v>
      </c>
      <c r="I3277">
        <v>4970</v>
      </c>
      <c r="J3277">
        <v>5172</v>
      </c>
      <c r="K3277">
        <v>5030</v>
      </c>
      <c r="L3277">
        <v>4700</v>
      </c>
      <c r="M3277">
        <v>4829</v>
      </c>
      <c r="N3277">
        <v>4925</v>
      </c>
      <c r="O3277">
        <v>5396</v>
      </c>
      <c r="P3277">
        <v>5783</v>
      </c>
      <c r="Q3277">
        <v>5493</v>
      </c>
      <c r="R3277">
        <v>5284</v>
      </c>
      <c r="S3277">
        <v>4891</v>
      </c>
    </row>
    <row r="3278" spans="1:19" x14ac:dyDescent="0.25">
      <c r="A3278">
        <v>21944</v>
      </c>
      <c r="B3278" t="s">
        <v>1575</v>
      </c>
      <c r="C3278" t="s">
        <v>167</v>
      </c>
      <c r="D3278" t="s">
        <v>1511</v>
      </c>
      <c r="E3278">
        <v>-56.802300000000002</v>
      </c>
      <c r="F3278">
        <v>-14.4537</v>
      </c>
      <c r="G3278">
        <v>5155</v>
      </c>
      <c r="H3278">
        <v>4877</v>
      </c>
      <c r="I3278">
        <v>5012</v>
      </c>
      <c r="J3278">
        <v>5017</v>
      </c>
      <c r="K3278">
        <v>5173</v>
      </c>
      <c r="L3278">
        <v>5075</v>
      </c>
      <c r="M3278">
        <v>5189</v>
      </c>
      <c r="N3278">
        <v>5326</v>
      </c>
      <c r="O3278">
        <v>5884</v>
      </c>
      <c r="P3278">
        <v>5259</v>
      </c>
      <c r="Q3278">
        <v>5105</v>
      </c>
      <c r="R3278">
        <v>4996</v>
      </c>
      <c r="S3278">
        <v>4941</v>
      </c>
    </row>
    <row r="3279" spans="1:19" x14ac:dyDescent="0.25">
      <c r="A3279">
        <v>32858</v>
      </c>
      <c r="B3279" t="s">
        <v>5344</v>
      </c>
      <c r="C3279" t="s">
        <v>167</v>
      </c>
      <c r="D3279" t="s">
        <v>5304</v>
      </c>
      <c r="E3279">
        <v>-37.451799999999999</v>
      </c>
      <c r="F3279">
        <v>-10.397500000000001</v>
      </c>
      <c r="G3279">
        <v>5285</v>
      </c>
      <c r="H3279">
        <v>5681</v>
      </c>
      <c r="I3279">
        <v>5700</v>
      </c>
      <c r="J3279">
        <v>5774</v>
      </c>
      <c r="K3279">
        <v>5302</v>
      </c>
      <c r="L3279">
        <v>4601</v>
      </c>
      <c r="M3279">
        <v>4362</v>
      </c>
      <c r="N3279">
        <v>4450</v>
      </c>
      <c r="O3279">
        <v>4967</v>
      </c>
      <c r="P3279">
        <v>5528</v>
      </c>
      <c r="Q3279">
        <v>5531</v>
      </c>
      <c r="R3279">
        <v>5782</v>
      </c>
      <c r="S3279">
        <v>5738</v>
      </c>
    </row>
    <row r="3280" spans="1:19" x14ac:dyDescent="0.25">
      <c r="A3280">
        <v>33517</v>
      </c>
      <c r="B3280" t="s">
        <v>5356</v>
      </c>
      <c r="C3280" t="s">
        <v>167</v>
      </c>
      <c r="D3280" t="s">
        <v>5304</v>
      </c>
      <c r="E3280">
        <v>-37.421399999999998</v>
      </c>
      <c r="F3280">
        <v>-10.216200000000001</v>
      </c>
      <c r="G3280">
        <v>5331</v>
      </c>
      <c r="H3280">
        <v>5748</v>
      </c>
      <c r="I3280">
        <v>5707</v>
      </c>
      <c r="J3280">
        <v>5765</v>
      </c>
      <c r="K3280">
        <v>5320</v>
      </c>
      <c r="L3280">
        <v>4630</v>
      </c>
      <c r="M3280">
        <v>4383</v>
      </c>
      <c r="N3280">
        <v>4548</v>
      </c>
      <c r="O3280">
        <v>5054</v>
      </c>
      <c r="P3280">
        <v>5614</v>
      </c>
      <c r="Q3280">
        <v>5560</v>
      </c>
      <c r="R3280">
        <v>5907</v>
      </c>
      <c r="S3280">
        <v>5741</v>
      </c>
    </row>
    <row r="3281" spans="1:19" x14ac:dyDescent="0.25">
      <c r="A3281">
        <v>32536</v>
      </c>
      <c r="B3281" t="s">
        <v>5342</v>
      </c>
      <c r="C3281" t="s">
        <v>167</v>
      </c>
      <c r="D3281" t="s">
        <v>5304</v>
      </c>
      <c r="E3281">
        <v>-37.196599999999997</v>
      </c>
      <c r="F3281">
        <v>-10.491099999999999</v>
      </c>
      <c r="G3281">
        <v>5280</v>
      </c>
      <c r="H3281">
        <v>5806</v>
      </c>
      <c r="I3281">
        <v>5719</v>
      </c>
      <c r="J3281">
        <v>5805</v>
      </c>
      <c r="K3281">
        <v>5296</v>
      </c>
      <c r="L3281">
        <v>4559</v>
      </c>
      <c r="M3281">
        <v>4356</v>
      </c>
      <c r="N3281">
        <v>4401</v>
      </c>
      <c r="O3281">
        <v>4861</v>
      </c>
      <c r="P3281">
        <v>5468</v>
      </c>
      <c r="Q3281">
        <v>5545</v>
      </c>
      <c r="R3281">
        <v>5795</v>
      </c>
      <c r="S3281">
        <v>5751</v>
      </c>
    </row>
    <row r="3282" spans="1:19" x14ac:dyDescent="0.25">
      <c r="A3282">
        <v>6379</v>
      </c>
      <c r="B3282" t="s">
        <v>3261</v>
      </c>
      <c r="C3282" t="s">
        <v>167</v>
      </c>
      <c r="D3282" t="s">
        <v>2912</v>
      </c>
      <c r="E3282">
        <v>-51.798200000000001</v>
      </c>
      <c r="F3282">
        <v>-22.913399999999999</v>
      </c>
      <c r="G3282">
        <v>5273</v>
      </c>
      <c r="H3282">
        <v>5357</v>
      </c>
      <c r="I3282">
        <v>5694</v>
      </c>
      <c r="J3282">
        <v>5692</v>
      </c>
      <c r="K3282">
        <v>5432</v>
      </c>
      <c r="L3282">
        <v>4657</v>
      </c>
      <c r="M3282">
        <v>4492</v>
      </c>
      <c r="N3282">
        <v>4647</v>
      </c>
      <c r="O3282">
        <v>5498</v>
      </c>
      <c r="P3282">
        <v>5155</v>
      </c>
      <c r="Q3282">
        <v>5389</v>
      </c>
      <c r="R3282">
        <v>5623</v>
      </c>
      <c r="S3282">
        <v>5645</v>
      </c>
    </row>
    <row r="3283" spans="1:19" x14ac:dyDescent="0.25">
      <c r="A3283">
        <v>33853</v>
      </c>
      <c r="B3283" t="s">
        <v>5361</v>
      </c>
      <c r="C3283" t="s">
        <v>167</v>
      </c>
      <c r="D3283" t="s">
        <v>5304</v>
      </c>
      <c r="E3283">
        <v>-37.057499999999997</v>
      </c>
      <c r="F3283">
        <v>-10.078799999999999</v>
      </c>
      <c r="G3283">
        <v>5377</v>
      </c>
      <c r="H3283">
        <v>5817</v>
      </c>
      <c r="I3283">
        <v>5701</v>
      </c>
      <c r="J3283">
        <v>5881</v>
      </c>
      <c r="K3283">
        <v>5375</v>
      </c>
      <c r="L3283">
        <v>4661</v>
      </c>
      <c r="M3283">
        <v>4467</v>
      </c>
      <c r="N3283">
        <v>4500</v>
      </c>
      <c r="O3283">
        <v>5030</v>
      </c>
      <c r="P3283">
        <v>5647</v>
      </c>
      <c r="Q3283">
        <v>5686</v>
      </c>
      <c r="R3283">
        <v>5946</v>
      </c>
      <c r="S3283">
        <v>5810</v>
      </c>
    </row>
    <row r="3284" spans="1:19" x14ac:dyDescent="0.25">
      <c r="A3284">
        <v>54672</v>
      </c>
      <c r="B3284" t="s">
        <v>3625</v>
      </c>
      <c r="C3284" t="s">
        <v>167</v>
      </c>
      <c r="D3284" t="s">
        <v>3448</v>
      </c>
      <c r="E3284">
        <v>-42.173299999999998</v>
      </c>
      <c r="F3284">
        <v>-4.6306000000000003</v>
      </c>
      <c r="G3284">
        <v>5644</v>
      </c>
      <c r="H3284">
        <v>5070</v>
      </c>
      <c r="I3284">
        <v>5176</v>
      </c>
      <c r="J3284">
        <v>5293</v>
      </c>
      <c r="K3284">
        <v>5180</v>
      </c>
      <c r="L3284">
        <v>5284</v>
      </c>
      <c r="M3284">
        <v>5547</v>
      </c>
      <c r="N3284">
        <v>5735</v>
      </c>
      <c r="O3284">
        <v>6190</v>
      </c>
      <c r="P3284">
        <v>6447</v>
      </c>
      <c r="Q3284">
        <v>6279</v>
      </c>
      <c r="R3284">
        <v>6026</v>
      </c>
      <c r="S3284">
        <v>5508</v>
      </c>
    </row>
    <row r="3285" spans="1:19" x14ac:dyDescent="0.25">
      <c r="A3285">
        <v>19159</v>
      </c>
      <c r="B3285" t="s">
        <v>1535</v>
      </c>
      <c r="C3285" t="s">
        <v>167</v>
      </c>
      <c r="D3285" t="s">
        <v>1511</v>
      </c>
      <c r="E3285">
        <v>-56.343699999999998</v>
      </c>
      <c r="F3285">
        <v>-15.772500000000001</v>
      </c>
      <c r="G3285">
        <v>5238</v>
      </c>
      <c r="H3285">
        <v>5037</v>
      </c>
      <c r="I3285">
        <v>5189</v>
      </c>
      <c r="J3285">
        <v>5238</v>
      </c>
      <c r="K3285">
        <v>5332</v>
      </c>
      <c r="L3285">
        <v>5003</v>
      </c>
      <c r="M3285">
        <v>5145</v>
      </c>
      <c r="N3285">
        <v>5253</v>
      </c>
      <c r="O3285">
        <v>5965</v>
      </c>
      <c r="P3285">
        <v>5285</v>
      </c>
      <c r="Q3285">
        <v>5084</v>
      </c>
      <c r="R3285">
        <v>5163</v>
      </c>
      <c r="S3285">
        <v>5163</v>
      </c>
    </row>
    <row r="3286" spans="1:19" x14ac:dyDescent="0.25">
      <c r="A3286">
        <v>31266</v>
      </c>
      <c r="B3286" t="s">
        <v>5320</v>
      </c>
      <c r="C3286" t="s">
        <v>167</v>
      </c>
      <c r="D3286" t="s">
        <v>5304</v>
      </c>
      <c r="E3286">
        <v>-37.128399999999999</v>
      </c>
      <c r="F3286">
        <v>-10.8537</v>
      </c>
      <c r="G3286">
        <v>5415</v>
      </c>
      <c r="H3286">
        <v>5908</v>
      </c>
      <c r="I3286">
        <v>6036</v>
      </c>
      <c r="J3286">
        <v>6085</v>
      </c>
      <c r="K3286">
        <v>5303</v>
      </c>
      <c r="L3286">
        <v>4671</v>
      </c>
      <c r="M3286">
        <v>4358</v>
      </c>
      <c r="N3286">
        <v>4409</v>
      </c>
      <c r="O3286">
        <v>4943</v>
      </c>
      <c r="P3286">
        <v>5521</v>
      </c>
      <c r="Q3286">
        <v>5780</v>
      </c>
      <c r="R3286">
        <v>5989</v>
      </c>
      <c r="S3286">
        <v>5981</v>
      </c>
    </row>
    <row r="3287" spans="1:19" x14ac:dyDescent="0.25">
      <c r="A3287">
        <v>56660</v>
      </c>
      <c r="B3287" t="s">
        <v>3639</v>
      </c>
      <c r="C3287" t="s">
        <v>167</v>
      </c>
      <c r="D3287" t="s">
        <v>3448</v>
      </c>
      <c r="E3287">
        <v>-42.620800000000003</v>
      </c>
      <c r="F3287">
        <v>-3.9817999999999998</v>
      </c>
      <c r="G3287">
        <v>5645</v>
      </c>
      <c r="H3287">
        <v>5138</v>
      </c>
      <c r="I3287">
        <v>5241</v>
      </c>
      <c r="J3287">
        <v>5306</v>
      </c>
      <c r="K3287">
        <v>5099</v>
      </c>
      <c r="L3287">
        <v>5199</v>
      </c>
      <c r="M3287">
        <v>5460</v>
      </c>
      <c r="N3287">
        <v>5775</v>
      </c>
      <c r="O3287">
        <v>6199</v>
      </c>
      <c r="P3287">
        <v>6432</v>
      </c>
      <c r="Q3287">
        <v>6371</v>
      </c>
      <c r="R3287">
        <v>6009</v>
      </c>
      <c r="S3287">
        <v>5515</v>
      </c>
    </row>
    <row r="3288" spans="1:19" x14ac:dyDescent="0.25">
      <c r="A3288">
        <v>9456</v>
      </c>
      <c r="B3288" t="s">
        <v>5179</v>
      </c>
      <c r="C3288" t="s">
        <v>167</v>
      </c>
      <c r="D3288" t="s">
        <v>4704</v>
      </c>
      <c r="E3288">
        <v>-49.499099999999999</v>
      </c>
      <c r="F3288">
        <v>-21.016100000000002</v>
      </c>
      <c r="G3288">
        <v>5357</v>
      </c>
      <c r="H3288">
        <v>5203</v>
      </c>
      <c r="I3288">
        <v>5637</v>
      </c>
      <c r="J3288">
        <v>5399</v>
      </c>
      <c r="K3288">
        <v>5493</v>
      </c>
      <c r="L3288">
        <v>4977</v>
      </c>
      <c r="M3288">
        <v>4876</v>
      </c>
      <c r="N3288">
        <v>5124</v>
      </c>
      <c r="O3288">
        <v>5827</v>
      </c>
      <c r="P3288">
        <v>5413</v>
      </c>
      <c r="Q3288">
        <v>5457</v>
      </c>
      <c r="R3288">
        <v>5416</v>
      </c>
      <c r="S3288">
        <v>5462</v>
      </c>
    </row>
    <row r="3289" spans="1:19" x14ac:dyDescent="0.25">
      <c r="A3289">
        <v>5996</v>
      </c>
      <c r="B3289" t="s">
        <v>3219</v>
      </c>
      <c r="C3289" t="s">
        <v>167</v>
      </c>
      <c r="D3289" t="s">
        <v>2912</v>
      </c>
      <c r="E3289">
        <v>-52.603700000000003</v>
      </c>
      <c r="F3289">
        <v>-23.1767</v>
      </c>
      <c r="G3289">
        <v>5179</v>
      </c>
      <c r="H3289">
        <v>5354</v>
      </c>
      <c r="I3289">
        <v>5578</v>
      </c>
      <c r="J3289">
        <v>5625</v>
      </c>
      <c r="K3289">
        <v>5349</v>
      </c>
      <c r="L3289">
        <v>4530</v>
      </c>
      <c r="M3289">
        <v>4314</v>
      </c>
      <c r="N3289">
        <v>4490</v>
      </c>
      <c r="O3289">
        <v>5355</v>
      </c>
      <c r="P3289">
        <v>5065</v>
      </c>
      <c r="Q3289">
        <v>5318</v>
      </c>
      <c r="R3289">
        <v>5567</v>
      </c>
      <c r="S3289">
        <v>5603</v>
      </c>
    </row>
    <row r="3290" spans="1:19" x14ac:dyDescent="0.25">
      <c r="A3290">
        <v>2152</v>
      </c>
      <c r="B3290" t="s">
        <v>4163</v>
      </c>
      <c r="C3290" t="s">
        <v>167</v>
      </c>
      <c r="D3290" t="s">
        <v>3898</v>
      </c>
      <c r="E3290">
        <v>-52.163499999999999</v>
      </c>
      <c r="F3290">
        <v>-28.682700000000001</v>
      </c>
      <c r="G3290">
        <v>4744</v>
      </c>
      <c r="H3290">
        <v>5440</v>
      </c>
      <c r="I3290">
        <v>5588</v>
      </c>
      <c r="J3290">
        <v>5263</v>
      </c>
      <c r="K3290">
        <v>4785</v>
      </c>
      <c r="L3290">
        <v>3876</v>
      </c>
      <c r="M3290">
        <v>3402</v>
      </c>
      <c r="N3290">
        <v>3785</v>
      </c>
      <c r="O3290">
        <v>4470</v>
      </c>
      <c r="P3290">
        <v>4195</v>
      </c>
      <c r="Q3290">
        <v>4863</v>
      </c>
      <c r="R3290">
        <v>5579</v>
      </c>
      <c r="S3290">
        <v>5681</v>
      </c>
    </row>
    <row r="3291" spans="1:19" x14ac:dyDescent="0.25">
      <c r="A3291">
        <v>8555</v>
      </c>
      <c r="B3291" t="s">
        <v>1689</v>
      </c>
      <c r="C3291" t="s">
        <v>167</v>
      </c>
      <c r="D3291" t="s">
        <v>1651</v>
      </c>
      <c r="E3291">
        <v>-54.382899999999999</v>
      </c>
      <c r="F3291">
        <v>-21.466100000000001</v>
      </c>
      <c r="G3291">
        <v>5155</v>
      </c>
      <c r="H3291">
        <v>5202</v>
      </c>
      <c r="I3291">
        <v>5472</v>
      </c>
      <c r="J3291">
        <v>5523</v>
      </c>
      <c r="K3291">
        <v>5312</v>
      </c>
      <c r="L3291">
        <v>4696</v>
      </c>
      <c r="M3291">
        <v>4476</v>
      </c>
      <c r="N3291">
        <v>4552</v>
      </c>
      <c r="O3291">
        <v>5383</v>
      </c>
      <c r="P3291">
        <v>5134</v>
      </c>
      <c r="Q3291">
        <v>5263</v>
      </c>
      <c r="R3291">
        <v>5373</v>
      </c>
      <c r="S3291">
        <v>5473</v>
      </c>
    </row>
    <row r="3292" spans="1:19" x14ac:dyDescent="0.25">
      <c r="A3292">
        <v>20946</v>
      </c>
      <c r="B3292" t="s">
        <v>1244</v>
      </c>
      <c r="C3292" t="s">
        <v>167</v>
      </c>
      <c r="D3292" t="s">
        <v>1058</v>
      </c>
      <c r="E3292">
        <v>-49.895699999999998</v>
      </c>
      <c r="F3292">
        <v>-15.021000000000001</v>
      </c>
      <c r="G3292">
        <v>5352</v>
      </c>
      <c r="H3292">
        <v>4753</v>
      </c>
      <c r="I3292">
        <v>5176</v>
      </c>
      <c r="J3292">
        <v>5070</v>
      </c>
      <c r="K3292">
        <v>5439</v>
      </c>
      <c r="L3292">
        <v>5603</v>
      </c>
      <c r="M3292">
        <v>5481</v>
      </c>
      <c r="N3292">
        <v>5647</v>
      </c>
      <c r="O3292">
        <v>6364</v>
      </c>
      <c r="P3292">
        <v>5691</v>
      </c>
      <c r="Q3292">
        <v>5362</v>
      </c>
      <c r="R3292">
        <v>4837</v>
      </c>
      <c r="S3292">
        <v>4794</v>
      </c>
    </row>
    <row r="3293" spans="1:19" x14ac:dyDescent="0.25">
      <c r="A3293">
        <v>5904</v>
      </c>
      <c r="B3293" t="s">
        <v>3215</v>
      </c>
      <c r="C3293" t="s">
        <v>167</v>
      </c>
      <c r="D3293" t="s">
        <v>2912</v>
      </c>
      <c r="E3293">
        <v>-50.717199999999998</v>
      </c>
      <c r="F3293">
        <v>-23.331199999999999</v>
      </c>
      <c r="G3293">
        <v>5174</v>
      </c>
      <c r="H3293">
        <v>5280</v>
      </c>
      <c r="I3293">
        <v>5554</v>
      </c>
      <c r="J3293">
        <v>5500</v>
      </c>
      <c r="K3293">
        <v>5330</v>
      </c>
      <c r="L3293">
        <v>4625</v>
      </c>
      <c r="M3293">
        <v>4429</v>
      </c>
      <c r="N3293">
        <v>4595</v>
      </c>
      <c r="O3293">
        <v>5449</v>
      </c>
      <c r="P3293">
        <v>5100</v>
      </c>
      <c r="Q3293">
        <v>5226</v>
      </c>
      <c r="R3293">
        <v>5460</v>
      </c>
      <c r="S3293">
        <v>5536</v>
      </c>
    </row>
    <row r="3294" spans="1:19" x14ac:dyDescent="0.25">
      <c r="A3294">
        <v>7373</v>
      </c>
      <c r="B3294" t="s">
        <v>1678</v>
      </c>
      <c r="C3294" t="s">
        <v>167</v>
      </c>
      <c r="D3294" t="s">
        <v>1651</v>
      </c>
      <c r="E3294">
        <v>-53.344200000000001</v>
      </c>
      <c r="F3294">
        <v>-22.238399999999999</v>
      </c>
      <c r="G3294">
        <v>5185</v>
      </c>
      <c r="H3294">
        <v>5214</v>
      </c>
      <c r="I3294">
        <v>5519</v>
      </c>
      <c r="J3294">
        <v>5539</v>
      </c>
      <c r="K3294">
        <v>5354</v>
      </c>
      <c r="L3294">
        <v>4658</v>
      </c>
      <c r="M3294">
        <v>4409</v>
      </c>
      <c r="N3294">
        <v>4552</v>
      </c>
      <c r="O3294">
        <v>5422</v>
      </c>
      <c r="P3294">
        <v>5156</v>
      </c>
      <c r="Q3294">
        <v>5317</v>
      </c>
      <c r="R3294">
        <v>5471</v>
      </c>
      <c r="S3294">
        <v>5607</v>
      </c>
    </row>
    <row r="3295" spans="1:19" x14ac:dyDescent="0.25">
      <c r="A3295">
        <v>2156</v>
      </c>
      <c r="B3295" t="s">
        <v>4165</v>
      </c>
      <c r="C3295" t="s">
        <v>167</v>
      </c>
      <c r="D3295" t="s">
        <v>3898</v>
      </c>
      <c r="E3295">
        <v>-51.746299999999998</v>
      </c>
      <c r="F3295">
        <v>-28.654199999999999</v>
      </c>
      <c r="G3295">
        <v>4696</v>
      </c>
      <c r="H3295">
        <v>5389</v>
      </c>
      <c r="I3295">
        <v>5481</v>
      </c>
      <c r="J3295">
        <v>5205</v>
      </c>
      <c r="K3295">
        <v>4758</v>
      </c>
      <c r="L3295">
        <v>3857</v>
      </c>
      <c r="M3295">
        <v>3454</v>
      </c>
      <c r="N3295">
        <v>3817</v>
      </c>
      <c r="O3295">
        <v>4419</v>
      </c>
      <c r="P3295">
        <v>4149</v>
      </c>
      <c r="Q3295">
        <v>4760</v>
      </c>
      <c r="R3295">
        <v>5524</v>
      </c>
      <c r="S3295">
        <v>5542</v>
      </c>
    </row>
    <row r="3296" spans="1:19" x14ac:dyDescent="0.25">
      <c r="A3296">
        <v>14693</v>
      </c>
      <c r="B3296" t="s">
        <v>1086</v>
      </c>
      <c r="C3296" t="s">
        <v>167</v>
      </c>
      <c r="D3296" t="s">
        <v>1058</v>
      </c>
      <c r="E3296">
        <v>-48.255600000000001</v>
      </c>
      <c r="F3296">
        <v>-18.060099999999998</v>
      </c>
      <c r="G3296">
        <v>5532</v>
      </c>
      <c r="H3296">
        <v>5130</v>
      </c>
      <c r="I3296">
        <v>5615</v>
      </c>
      <c r="J3296">
        <v>5330</v>
      </c>
      <c r="K3296">
        <v>5727</v>
      </c>
      <c r="L3296">
        <v>5583</v>
      </c>
      <c r="M3296">
        <v>5441</v>
      </c>
      <c r="N3296">
        <v>5628</v>
      </c>
      <c r="O3296">
        <v>6368</v>
      </c>
      <c r="P3296">
        <v>5777</v>
      </c>
      <c r="Q3296">
        <v>5496</v>
      </c>
      <c r="R3296">
        <v>5119</v>
      </c>
      <c r="S3296">
        <v>5164</v>
      </c>
    </row>
    <row r="3297" spans="1:19" x14ac:dyDescent="0.25">
      <c r="A3297">
        <v>4758</v>
      </c>
      <c r="B3297" t="s">
        <v>1086</v>
      </c>
      <c r="C3297" t="s">
        <v>167</v>
      </c>
      <c r="D3297" t="s">
        <v>2912</v>
      </c>
      <c r="E3297">
        <v>-53.257899999999999</v>
      </c>
      <c r="F3297">
        <v>-24.529299999999999</v>
      </c>
      <c r="G3297">
        <v>5059</v>
      </c>
      <c r="H3297">
        <v>5636</v>
      </c>
      <c r="I3297">
        <v>5382</v>
      </c>
      <c r="J3297">
        <v>5529</v>
      </c>
      <c r="K3297">
        <v>5133</v>
      </c>
      <c r="L3297">
        <v>4414</v>
      </c>
      <c r="M3297">
        <v>4054</v>
      </c>
      <c r="N3297">
        <v>4232</v>
      </c>
      <c r="O3297">
        <v>5168</v>
      </c>
      <c r="P3297">
        <v>4895</v>
      </c>
      <c r="Q3297">
        <v>5180</v>
      </c>
      <c r="R3297">
        <v>5485</v>
      </c>
      <c r="S3297">
        <v>5606</v>
      </c>
    </row>
    <row r="3298" spans="1:19" x14ac:dyDescent="0.25">
      <c r="A3298">
        <v>34703</v>
      </c>
      <c r="B3298" t="s">
        <v>1646</v>
      </c>
      <c r="C3298" t="s">
        <v>167</v>
      </c>
      <c r="D3298" t="s">
        <v>1511</v>
      </c>
      <c r="E3298">
        <v>-57.825200000000002</v>
      </c>
      <c r="F3298">
        <v>-9.8457000000000008</v>
      </c>
      <c r="G3298">
        <v>4775</v>
      </c>
      <c r="H3298">
        <v>4314</v>
      </c>
      <c r="I3298">
        <v>4442</v>
      </c>
      <c r="J3298">
        <v>4484</v>
      </c>
      <c r="K3298">
        <v>4593</v>
      </c>
      <c r="L3298">
        <v>4712</v>
      </c>
      <c r="M3298">
        <v>4988</v>
      </c>
      <c r="N3298">
        <v>5159</v>
      </c>
      <c r="O3298">
        <v>5516</v>
      </c>
      <c r="P3298">
        <v>4987</v>
      </c>
      <c r="Q3298">
        <v>4991</v>
      </c>
      <c r="R3298">
        <v>4599</v>
      </c>
      <c r="S3298">
        <v>4515</v>
      </c>
    </row>
    <row r="3299" spans="1:19" x14ac:dyDescent="0.25">
      <c r="A3299">
        <v>2156</v>
      </c>
      <c r="B3299" t="s">
        <v>4166</v>
      </c>
      <c r="C3299" t="s">
        <v>167</v>
      </c>
      <c r="D3299" t="s">
        <v>3898</v>
      </c>
      <c r="E3299">
        <v>-51.707599999999999</v>
      </c>
      <c r="F3299">
        <v>-28.729600000000001</v>
      </c>
      <c r="G3299">
        <v>4696</v>
      </c>
      <c r="H3299">
        <v>5389</v>
      </c>
      <c r="I3299">
        <v>5481</v>
      </c>
      <c r="J3299">
        <v>5205</v>
      </c>
      <c r="K3299">
        <v>4758</v>
      </c>
      <c r="L3299">
        <v>3857</v>
      </c>
      <c r="M3299">
        <v>3454</v>
      </c>
      <c r="N3299">
        <v>3817</v>
      </c>
      <c r="O3299">
        <v>4419</v>
      </c>
      <c r="P3299">
        <v>4149</v>
      </c>
      <c r="Q3299">
        <v>4760</v>
      </c>
      <c r="R3299">
        <v>5524</v>
      </c>
      <c r="S3299">
        <v>5542</v>
      </c>
    </row>
    <row r="3300" spans="1:19" x14ac:dyDescent="0.25">
      <c r="A3300">
        <v>14042</v>
      </c>
      <c r="B3300" t="s">
        <v>2363</v>
      </c>
      <c r="C3300" t="s">
        <v>167</v>
      </c>
      <c r="D3300" t="s">
        <v>1727</v>
      </c>
      <c r="E3300">
        <v>-41.110999999999997</v>
      </c>
      <c r="F3300">
        <v>-18.492999999999999</v>
      </c>
      <c r="G3300">
        <v>4836</v>
      </c>
      <c r="H3300">
        <v>5313</v>
      </c>
      <c r="I3300">
        <v>5657</v>
      </c>
      <c r="J3300">
        <v>5147</v>
      </c>
      <c r="K3300">
        <v>4813</v>
      </c>
      <c r="L3300">
        <v>4326</v>
      </c>
      <c r="M3300">
        <v>4244</v>
      </c>
      <c r="N3300">
        <v>4316</v>
      </c>
      <c r="O3300">
        <v>4738</v>
      </c>
      <c r="P3300">
        <v>5008</v>
      </c>
      <c r="Q3300">
        <v>4866</v>
      </c>
      <c r="R3300">
        <v>4514</v>
      </c>
      <c r="S3300">
        <v>5095</v>
      </c>
    </row>
    <row r="3301" spans="1:19" x14ac:dyDescent="0.25">
      <c r="A3301">
        <v>2645</v>
      </c>
      <c r="B3301" t="s">
        <v>4256</v>
      </c>
      <c r="C3301" t="s">
        <v>167</v>
      </c>
      <c r="D3301" t="s">
        <v>3898</v>
      </c>
      <c r="E3301">
        <v>-52.9788</v>
      </c>
      <c r="F3301">
        <v>-27.993099999999998</v>
      </c>
      <c r="G3301">
        <v>4872</v>
      </c>
      <c r="H3301">
        <v>5553</v>
      </c>
      <c r="I3301">
        <v>5664</v>
      </c>
      <c r="J3301">
        <v>5399</v>
      </c>
      <c r="K3301">
        <v>4966</v>
      </c>
      <c r="L3301">
        <v>4073</v>
      </c>
      <c r="M3301">
        <v>3565</v>
      </c>
      <c r="N3301">
        <v>3929</v>
      </c>
      <c r="O3301">
        <v>4587</v>
      </c>
      <c r="P3301">
        <v>4316</v>
      </c>
      <c r="Q3301">
        <v>5065</v>
      </c>
      <c r="R3301">
        <v>5642</v>
      </c>
      <c r="S3301">
        <v>5705</v>
      </c>
    </row>
    <row r="3302" spans="1:19" x14ac:dyDescent="0.25">
      <c r="A3302">
        <v>21109</v>
      </c>
      <c r="B3302" t="s">
        <v>1562</v>
      </c>
      <c r="C3302" t="s">
        <v>167</v>
      </c>
      <c r="D3302" t="s">
        <v>1511</v>
      </c>
      <c r="E3302">
        <v>-54.973599999999998</v>
      </c>
      <c r="F3302">
        <v>-14.9292</v>
      </c>
      <c r="G3302">
        <v>5319</v>
      </c>
      <c r="H3302">
        <v>4991</v>
      </c>
      <c r="I3302">
        <v>5079</v>
      </c>
      <c r="J3302">
        <v>5220</v>
      </c>
      <c r="K3302">
        <v>5552</v>
      </c>
      <c r="L3302">
        <v>5453</v>
      </c>
      <c r="M3302">
        <v>5453</v>
      </c>
      <c r="N3302">
        <v>5458</v>
      </c>
      <c r="O3302">
        <v>6066</v>
      </c>
      <c r="P3302">
        <v>5440</v>
      </c>
      <c r="Q3302">
        <v>5131</v>
      </c>
      <c r="R3302">
        <v>5004</v>
      </c>
      <c r="S3302">
        <v>4985</v>
      </c>
    </row>
    <row r="3303" spans="1:19" x14ac:dyDescent="0.25">
      <c r="A3303">
        <v>28708</v>
      </c>
      <c r="B3303" t="s">
        <v>4390</v>
      </c>
      <c r="C3303" t="s">
        <v>167</v>
      </c>
      <c r="D3303" t="s">
        <v>4373</v>
      </c>
      <c r="E3303">
        <v>-62.313099999999999</v>
      </c>
      <c r="F3303">
        <v>-11.725099999999999</v>
      </c>
      <c r="G3303">
        <v>4671</v>
      </c>
      <c r="H3303">
        <v>4179</v>
      </c>
      <c r="I3303">
        <v>4264</v>
      </c>
      <c r="J3303">
        <v>4452</v>
      </c>
      <c r="K3303">
        <v>4690</v>
      </c>
      <c r="L3303">
        <v>4338</v>
      </c>
      <c r="M3303">
        <v>4861</v>
      </c>
      <c r="N3303">
        <v>4928</v>
      </c>
      <c r="O3303">
        <v>5299</v>
      </c>
      <c r="P3303">
        <v>5029</v>
      </c>
      <c r="Q3303">
        <v>4984</v>
      </c>
      <c r="R3303">
        <v>4631</v>
      </c>
      <c r="S3303">
        <v>4395</v>
      </c>
    </row>
    <row r="3304" spans="1:19" x14ac:dyDescent="0.25">
      <c r="A3304">
        <v>1796</v>
      </c>
      <c r="B3304" t="s">
        <v>4104</v>
      </c>
      <c r="C3304" t="s">
        <v>167</v>
      </c>
      <c r="D3304" t="s">
        <v>3898</v>
      </c>
      <c r="E3304">
        <v>-52.027900000000002</v>
      </c>
      <c r="F3304">
        <v>-29.213999999999999</v>
      </c>
      <c r="G3304">
        <v>4593</v>
      </c>
      <c r="H3304">
        <v>5394</v>
      </c>
      <c r="I3304">
        <v>5467</v>
      </c>
      <c r="J3304">
        <v>5131</v>
      </c>
      <c r="K3304">
        <v>4617</v>
      </c>
      <c r="L3304">
        <v>3766</v>
      </c>
      <c r="M3304">
        <v>3287</v>
      </c>
      <c r="N3304">
        <v>3618</v>
      </c>
      <c r="O3304">
        <v>4267</v>
      </c>
      <c r="P3304">
        <v>4024</v>
      </c>
      <c r="Q3304">
        <v>4597</v>
      </c>
      <c r="R3304">
        <v>5451</v>
      </c>
      <c r="S3304">
        <v>5497</v>
      </c>
    </row>
    <row r="3305" spans="1:19" x14ac:dyDescent="0.25">
      <c r="A3305">
        <v>5106</v>
      </c>
      <c r="B3305" t="s">
        <v>4729</v>
      </c>
      <c r="C3305" t="s">
        <v>167</v>
      </c>
      <c r="D3305" t="s">
        <v>4704</v>
      </c>
      <c r="E3305">
        <v>-48.9026</v>
      </c>
      <c r="F3305">
        <v>-24.122800000000002</v>
      </c>
      <c r="G3305">
        <v>4847</v>
      </c>
      <c r="H3305">
        <v>4985</v>
      </c>
      <c r="I3305">
        <v>5352</v>
      </c>
      <c r="J3305">
        <v>5147</v>
      </c>
      <c r="K3305">
        <v>4940</v>
      </c>
      <c r="L3305">
        <v>4297</v>
      </c>
      <c r="M3305">
        <v>4056</v>
      </c>
      <c r="N3305">
        <v>4215</v>
      </c>
      <c r="O3305">
        <v>5161</v>
      </c>
      <c r="P3305">
        <v>4779</v>
      </c>
      <c r="Q3305">
        <v>4815</v>
      </c>
      <c r="R3305">
        <v>5105</v>
      </c>
      <c r="S3305">
        <v>5312</v>
      </c>
    </row>
    <row r="3306" spans="1:19" x14ac:dyDescent="0.25">
      <c r="A3306">
        <v>21470</v>
      </c>
      <c r="B3306" t="s">
        <v>433</v>
      </c>
      <c r="C3306" t="s">
        <v>167</v>
      </c>
      <c r="D3306" t="s">
        <v>375</v>
      </c>
      <c r="E3306">
        <v>-40.144300000000001</v>
      </c>
      <c r="F3306">
        <v>-14.795</v>
      </c>
      <c r="G3306">
        <v>4935</v>
      </c>
      <c r="H3306">
        <v>5412</v>
      </c>
      <c r="I3306">
        <v>5762</v>
      </c>
      <c r="J3306">
        <v>5521</v>
      </c>
      <c r="K3306">
        <v>4871</v>
      </c>
      <c r="L3306">
        <v>4354</v>
      </c>
      <c r="M3306">
        <v>3990</v>
      </c>
      <c r="N3306">
        <v>4110</v>
      </c>
      <c r="O3306">
        <v>4500</v>
      </c>
      <c r="P3306">
        <v>5098</v>
      </c>
      <c r="Q3306">
        <v>5041</v>
      </c>
      <c r="R3306">
        <v>5003</v>
      </c>
      <c r="S3306">
        <v>5556</v>
      </c>
    </row>
    <row r="3307" spans="1:19" x14ac:dyDescent="0.25">
      <c r="A3307">
        <v>32025</v>
      </c>
      <c r="B3307" t="s">
        <v>1629</v>
      </c>
      <c r="C3307" t="s">
        <v>167</v>
      </c>
      <c r="D3307" t="s">
        <v>1511</v>
      </c>
      <c r="E3307">
        <v>-55.953400000000002</v>
      </c>
      <c r="F3307">
        <v>-10.558400000000001</v>
      </c>
      <c r="G3307">
        <v>4973</v>
      </c>
      <c r="H3307">
        <v>4594</v>
      </c>
      <c r="I3307">
        <v>4703</v>
      </c>
      <c r="J3307">
        <v>4773</v>
      </c>
      <c r="K3307">
        <v>4879</v>
      </c>
      <c r="L3307">
        <v>5044</v>
      </c>
      <c r="M3307">
        <v>5125</v>
      </c>
      <c r="N3307">
        <v>5290</v>
      </c>
      <c r="O3307">
        <v>5660</v>
      </c>
      <c r="P3307">
        <v>5137</v>
      </c>
      <c r="Q3307">
        <v>5033</v>
      </c>
      <c r="R3307">
        <v>4735</v>
      </c>
      <c r="S3307">
        <v>4706</v>
      </c>
    </row>
    <row r="3308" spans="1:19" x14ac:dyDescent="0.25">
      <c r="A3308">
        <v>10495</v>
      </c>
      <c r="B3308" t="s">
        <v>5249</v>
      </c>
      <c r="C3308" t="s">
        <v>167</v>
      </c>
      <c r="D3308" t="s">
        <v>4704</v>
      </c>
      <c r="E3308">
        <v>-50.948900000000002</v>
      </c>
      <c r="F3308">
        <v>-20.385999999999999</v>
      </c>
      <c r="G3308">
        <v>5431</v>
      </c>
      <c r="H3308">
        <v>5312</v>
      </c>
      <c r="I3308">
        <v>5761</v>
      </c>
      <c r="J3308">
        <v>5594</v>
      </c>
      <c r="K3308">
        <v>5599</v>
      </c>
      <c r="L3308">
        <v>5096</v>
      </c>
      <c r="M3308">
        <v>4831</v>
      </c>
      <c r="N3308">
        <v>5071</v>
      </c>
      <c r="O3308">
        <v>5867</v>
      </c>
      <c r="P3308">
        <v>5333</v>
      </c>
      <c r="Q3308">
        <v>5541</v>
      </c>
      <c r="R3308">
        <v>5520</v>
      </c>
      <c r="S3308">
        <v>5651</v>
      </c>
    </row>
    <row r="3309" spans="1:19" x14ac:dyDescent="0.25">
      <c r="A3309">
        <v>2901</v>
      </c>
      <c r="B3309" t="s">
        <v>4317</v>
      </c>
      <c r="C3309" t="s">
        <v>167</v>
      </c>
      <c r="D3309" t="s">
        <v>3898</v>
      </c>
      <c r="E3309">
        <v>-54.107900000000001</v>
      </c>
      <c r="F3309">
        <v>-27.614100000000001</v>
      </c>
      <c r="G3309">
        <v>4904</v>
      </c>
      <c r="H3309">
        <v>5719</v>
      </c>
      <c r="I3309">
        <v>5717</v>
      </c>
      <c r="J3309">
        <v>5504</v>
      </c>
      <c r="K3309">
        <v>4891</v>
      </c>
      <c r="L3309">
        <v>4113</v>
      </c>
      <c r="M3309">
        <v>3496</v>
      </c>
      <c r="N3309">
        <v>3902</v>
      </c>
      <c r="O3309">
        <v>4622</v>
      </c>
      <c r="P3309">
        <v>4398</v>
      </c>
      <c r="Q3309">
        <v>5157</v>
      </c>
      <c r="R3309">
        <v>5605</v>
      </c>
      <c r="S3309">
        <v>5723</v>
      </c>
    </row>
    <row r="3310" spans="1:19" x14ac:dyDescent="0.25">
      <c r="A3310">
        <v>4622</v>
      </c>
      <c r="B3310" t="s">
        <v>3061</v>
      </c>
      <c r="C3310" t="s">
        <v>167</v>
      </c>
      <c r="D3310" t="s">
        <v>2912</v>
      </c>
      <c r="E3310">
        <v>-52.566499999999998</v>
      </c>
      <c r="F3310">
        <v>-24.672799999999999</v>
      </c>
      <c r="G3310">
        <v>5027</v>
      </c>
      <c r="H3310">
        <v>5580</v>
      </c>
      <c r="I3310">
        <v>5329</v>
      </c>
      <c r="J3310">
        <v>5457</v>
      </c>
      <c r="K3310">
        <v>5179</v>
      </c>
      <c r="L3310">
        <v>4401</v>
      </c>
      <c r="M3310">
        <v>4044</v>
      </c>
      <c r="N3310">
        <v>4255</v>
      </c>
      <c r="O3310">
        <v>5198</v>
      </c>
      <c r="P3310">
        <v>4832</v>
      </c>
      <c r="Q3310">
        <v>5080</v>
      </c>
      <c r="R3310">
        <v>5441</v>
      </c>
      <c r="S3310">
        <v>5532</v>
      </c>
    </row>
    <row r="3311" spans="1:19" x14ac:dyDescent="0.25">
      <c r="A3311">
        <v>9793</v>
      </c>
      <c r="B3311" t="s">
        <v>5202</v>
      </c>
      <c r="C3311" t="s">
        <v>167</v>
      </c>
      <c r="D3311" t="s">
        <v>4704</v>
      </c>
      <c r="E3311">
        <v>-50.3429</v>
      </c>
      <c r="F3311">
        <v>-20.763000000000002</v>
      </c>
      <c r="G3311">
        <v>5386</v>
      </c>
      <c r="H3311">
        <v>5317</v>
      </c>
      <c r="I3311">
        <v>5670</v>
      </c>
      <c r="J3311">
        <v>5506</v>
      </c>
      <c r="K3311">
        <v>5543</v>
      </c>
      <c r="L3311">
        <v>5010</v>
      </c>
      <c r="M3311">
        <v>4861</v>
      </c>
      <c r="N3311">
        <v>5062</v>
      </c>
      <c r="O3311">
        <v>5831</v>
      </c>
      <c r="P3311">
        <v>5328</v>
      </c>
      <c r="Q3311">
        <v>5488</v>
      </c>
      <c r="R3311">
        <v>5472</v>
      </c>
      <c r="S3311">
        <v>5540</v>
      </c>
    </row>
    <row r="3312" spans="1:19" x14ac:dyDescent="0.25">
      <c r="A3312">
        <v>45190</v>
      </c>
      <c r="B3312" t="s">
        <v>1304</v>
      </c>
      <c r="C3312" t="s">
        <v>167</v>
      </c>
      <c r="D3312" t="s">
        <v>1298</v>
      </c>
      <c r="E3312">
        <v>-46.261000000000003</v>
      </c>
      <c r="F3312">
        <v>-7.1230000000000002</v>
      </c>
      <c r="G3312">
        <v>5260</v>
      </c>
      <c r="H3312">
        <v>4418</v>
      </c>
      <c r="I3312">
        <v>4700</v>
      </c>
      <c r="J3312">
        <v>4681</v>
      </c>
      <c r="K3312">
        <v>5052</v>
      </c>
      <c r="L3312">
        <v>5356</v>
      </c>
      <c r="M3312">
        <v>5741</v>
      </c>
      <c r="N3312">
        <v>5810</v>
      </c>
      <c r="O3312">
        <v>6342</v>
      </c>
      <c r="P3312">
        <v>6309</v>
      </c>
      <c r="Q3312">
        <v>5384</v>
      </c>
      <c r="R3312">
        <v>4788</v>
      </c>
      <c r="S3312">
        <v>4539</v>
      </c>
    </row>
    <row r="3313" spans="1:19" x14ac:dyDescent="0.25">
      <c r="A3313">
        <v>22871</v>
      </c>
      <c r="B3313" t="s">
        <v>1272</v>
      </c>
      <c r="C3313" t="s">
        <v>167</v>
      </c>
      <c r="D3313" t="s">
        <v>1058</v>
      </c>
      <c r="E3313">
        <v>-50.335000000000001</v>
      </c>
      <c r="F3313">
        <v>-14.0991</v>
      </c>
      <c r="G3313">
        <v>5392</v>
      </c>
      <c r="H3313">
        <v>5005</v>
      </c>
      <c r="I3313">
        <v>5402</v>
      </c>
      <c r="J3313">
        <v>5257</v>
      </c>
      <c r="K3313">
        <v>5550</v>
      </c>
      <c r="L3313">
        <v>5519</v>
      </c>
      <c r="M3313">
        <v>5328</v>
      </c>
      <c r="N3313">
        <v>5672</v>
      </c>
      <c r="O3313">
        <v>6175</v>
      </c>
      <c r="P3313">
        <v>5690</v>
      </c>
      <c r="Q3313">
        <v>5334</v>
      </c>
      <c r="R3313">
        <v>4843</v>
      </c>
      <c r="S3313">
        <v>4935</v>
      </c>
    </row>
    <row r="3314" spans="1:19" x14ac:dyDescent="0.25">
      <c r="A3314">
        <v>47628</v>
      </c>
      <c r="B3314" t="s">
        <v>3766</v>
      </c>
      <c r="C3314" t="s">
        <v>167</v>
      </c>
      <c r="D3314" t="s">
        <v>3752</v>
      </c>
      <c r="E3314">
        <v>-35.4343</v>
      </c>
      <c r="F3314">
        <v>-6.4790999999999999</v>
      </c>
      <c r="G3314">
        <v>5463</v>
      </c>
      <c r="H3314">
        <v>5529</v>
      </c>
      <c r="I3314">
        <v>5670</v>
      </c>
      <c r="J3314">
        <v>5868</v>
      </c>
      <c r="K3314">
        <v>5511</v>
      </c>
      <c r="L3314">
        <v>5066</v>
      </c>
      <c r="M3314">
        <v>4649</v>
      </c>
      <c r="N3314">
        <v>4812</v>
      </c>
      <c r="O3314">
        <v>5443</v>
      </c>
      <c r="P3314">
        <v>5725</v>
      </c>
      <c r="Q3314">
        <v>5795</v>
      </c>
      <c r="R3314">
        <v>5904</v>
      </c>
      <c r="S3314">
        <v>5581</v>
      </c>
    </row>
    <row r="3315" spans="1:19" x14ac:dyDescent="0.25">
      <c r="A3315">
        <v>11656</v>
      </c>
      <c r="B3315" t="s">
        <v>2164</v>
      </c>
      <c r="C3315" t="s">
        <v>167</v>
      </c>
      <c r="D3315" t="s">
        <v>1727</v>
      </c>
      <c r="E3315">
        <v>-43.031300000000002</v>
      </c>
      <c r="F3315">
        <v>-19.763000000000002</v>
      </c>
      <c r="G3315">
        <v>4949</v>
      </c>
      <c r="H3315">
        <v>5116</v>
      </c>
      <c r="I3315">
        <v>5667</v>
      </c>
      <c r="J3315">
        <v>5104</v>
      </c>
      <c r="K3315">
        <v>4994</v>
      </c>
      <c r="L3315">
        <v>4550</v>
      </c>
      <c r="M3315">
        <v>4446</v>
      </c>
      <c r="N3315">
        <v>4700</v>
      </c>
      <c r="O3315">
        <v>5340</v>
      </c>
      <c r="P3315">
        <v>5236</v>
      </c>
      <c r="Q3315">
        <v>4927</v>
      </c>
      <c r="R3315">
        <v>4406</v>
      </c>
      <c r="S3315">
        <v>4908</v>
      </c>
    </row>
    <row r="3316" spans="1:19" x14ac:dyDescent="0.25">
      <c r="A3316">
        <v>3319</v>
      </c>
      <c r="B3316" t="s">
        <v>4605</v>
      </c>
      <c r="C3316" t="s">
        <v>167</v>
      </c>
      <c r="D3316" t="s">
        <v>4434</v>
      </c>
      <c r="E3316">
        <v>-52.906999999999996</v>
      </c>
      <c r="F3316">
        <v>-26.898599999999998</v>
      </c>
      <c r="G3316">
        <v>4842</v>
      </c>
      <c r="H3316">
        <v>5444</v>
      </c>
      <c r="I3316">
        <v>5432</v>
      </c>
      <c r="J3316">
        <v>5449</v>
      </c>
      <c r="K3316">
        <v>4907</v>
      </c>
      <c r="L3316">
        <v>4083</v>
      </c>
      <c r="M3316">
        <v>3587</v>
      </c>
      <c r="N3316">
        <v>3916</v>
      </c>
      <c r="O3316">
        <v>4737</v>
      </c>
      <c r="P3316">
        <v>4438</v>
      </c>
      <c r="Q3316">
        <v>5054</v>
      </c>
      <c r="R3316">
        <v>5520</v>
      </c>
      <c r="S3316">
        <v>5533</v>
      </c>
    </row>
    <row r="3317" spans="1:19" x14ac:dyDescent="0.25">
      <c r="A3317">
        <v>6000</v>
      </c>
      <c r="B3317" t="s">
        <v>3221</v>
      </c>
      <c r="C3317" t="s">
        <v>167</v>
      </c>
      <c r="D3317" t="s">
        <v>2912</v>
      </c>
      <c r="E3317">
        <v>-52.203600000000002</v>
      </c>
      <c r="F3317">
        <v>-23.182500000000001</v>
      </c>
      <c r="G3317">
        <v>5191</v>
      </c>
      <c r="H3317">
        <v>5311</v>
      </c>
      <c r="I3317">
        <v>5619</v>
      </c>
      <c r="J3317">
        <v>5660</v>
      </c>
      <c r="K3317">
        <v>5349</v>
      </c>
      <c r="L3317">
        <v>4550</v>
      </c>
      <c r="M3317">
        <v>4350</v>
      </c>
      <c r="N3317">
        <v>4531</v>
      </c>
      <c r="O3317">
        <v>5369</v>
      </c>
      <c r="P3317">
        <v>5080</v>
      </c>
      <c r="Q3317">
        <v>5319</v>
      </c>
      <c r="R3317">
        <v>5577</v>
      </c>
      <c r="S3317">
        <v>5575</v>
      </c>
    </row>
    <row r="3318" spans="1:19" x14ac:dyDescent="0.25">
      <c r="A3318">
        <v>61709</v>
      </c>
      <c r="B3318" t="s">
        <v>2628</v>
      </c>
      <c r="C3318" t="s">
        <v>167</v>
      </c>
      <c r="D3318" t="s">
        <v>2567</v>
      </c>
      <c r="E3318">
        <v>-46.970300000000002</v>
      </c>
      <c r="F3318">
        <v>-2.2679999999999998</v>
      </c>
      <c r="G3318">
        <v>4934</v>
      </c>
      <c r="H3318">
        <v>4499</v>
      </c>
      <c r="I3318">
        <v>4556</v>
      </c>
      <c r="J3318">
        <v>4582</v>
      </c>
      <c r="K3318">
        <v>4633</v>
      </c>
      <c r="L3318">
        <v>4788</v>
      </c>
      <c r="M3318">
        <v>5022</v>
      </c>
      <c r="N3318">
        <v>5100</v>
      </c>
      <c r="O3318">
        <v>5466</v>
      </c>
      <c r="P3318">
        <v>5519</v>
      </c>
      <c r="Q3318">
        <v>5257</v>
      </c>
      <c r="R3318">
        <v>5019</v>
      </c>
      <c r="S3318">
        <v>4765</v>
      </c>
    </row>
    <row r="3319" spans="1:19" x14ac:dyDescent="0.25">
      <c r="A3319">
        <v>3845</v>
      </c>
      <c r="B3319" t="s">
        <v>2945</v>
      </c>
      <c r="C3319" t="s">
        <v>167</v>
      </c>
      <c r="D3319" t="s">
        <v>2912</v>
      </c>
      <c r="E3319">
        <v>-53.265700000000002</v>
      </c>
      <c r="F3319">
        <v>-25.906500000000001</v>
      </c>
      <c r="G3319">
        <v>4999</v>
      </c>
      <c r="H3319">
        <v>5561</v>
      </c>
      <c r="I3319">
        <v>5486</v>
      </c>
      <c r="J3319">
        <v>5547</v>
      </c>
      <c r="K3319">
        <v>5038</v>
      </c>
      <c r="L3319">
        <v>4236</v>
      </c>
      <c r="M3319">
        <v>3843</v>
      </c>
      <c r="N3319">
        <v>4158</v>
      </c>
      <c r="O3319">
        <v>5079</v>
      </c>
      <c r="P3319">
        <v>4698</v>
      </c>
      <c r="Q3319">
        <v>5174</v>
      </c>
      <c r="R3319">
        <v>5562</v>
      </c>
      <c r="S3319">
        <v>5604</v>
      </c>
    </row>
    <row r="3320" spans="1:19" x14ac:dyDescent="0.25">
      <c r="A3320">
        <v>1627</v>
      </c>
      <c r="B3320" t="s">
        <v>4059</v>
      </c>
      <c r="C3320" t="s">
        <v>167</v>
      </c>
      <c r="D3320" t="s">
        <v>3898</v>
      </c>
      <c r="E3320">
        <v>-54.829799999999999</v>
      </c>
      <c r="F3320">
        <v>-29.4071</v>
      </c>
      <c r="G3320">
        <v>4886</v>
      </c>
      <c r="H3320">
        <v>5733</v>
      </c>
      <c r="I3320">
        <v>5758</v>
      </c>
      <c r="J3320">
        <v>5522</v>
      </c>
      <c r="K3320">
        <v>4896</v>
      </c>
      <c r="L3320">
        <v>3961</v>
      </c>
      <c r="M3320">
        <v>3494</v>
      </c>
      <c r="N3320">
        <v>3804</v>
      </c>
      <c r="O3320">
        <v>4420</v>
      </c>
      <c r="P3320">
        <v>4449</v>
      </c>
      <c r="Q3320">
        <v>5027</v>
      </c>
      <c r="R3320">
        <v>5727</v>
      </c>
      <c r="S3320">
        <v>5837</v>
      </c>
    </row>
    <row r="3321" spans="1:19" x14ac:dyDescent="0.25">
      <c r="A3321">
        <v>8102</v>
      </c>
      <c r="B3321" t="s">
        <v>5066</v>
      </c>
      <c r="C3321" t="s">
        <v>167</v>
      </c>
      <c r="D3321" t="s">
        <v>4704</v>
      </c>
      <c r="E3321">
        <v>-48.561</v>
      </c>
      <c r="F3321">
        <v>-21.777999999999999</v>
      </c>
      <c r="G3321">
        <v>5264</v>
      </c>
      <c r="H3321">
        <v>5151</v>
      </c>
      <c r="I3321">
        <v>5613</v>
      </c>
      <c r="J3321">
        <v>5331</v>
      </c>
      <c r="K3321">
        <v>5404</v>
      </c>
      <c r="L3321">
        <v>4870</v>
      </c>
      <c r="M3321">
        <v>4755</v>
      </c>
      <c r="N3321">
        <v>4925</v>
      </c>
      <c r="O3321">
        <v>5680</v>
      </c>
      <c r="P3321">
        <v>5282</v>
      </c>
      <c r="Q3321">
        <v>5424</v>
      </c>
      <c r="R3321">
        <v>5315</v>
      </c>
      <c r="S3321">
        <v>5421</v>
      </c>
    </row>
    <row r="3322" spans="1:19" x14ac:dyDescent="0.25">
      <c r="A3322">
        <v>29214</v>
      </c>
      <c r="B3322" t="s">
        <v>692</v>
      </c>
      <c r="C3322" t="s">
        <v>167</v>
      </c>
      <c r="D3322" t="s">
        <v>375</v>
      </c>
      <c r="E3322">
        <v>-39.630099999999999</v>
      </c>
      <c r="F3322">
        <v>-11.6082</v>
      </c>
      <c r="G3322">
        <v>5171</v>
      </c>
      <c r="H3322">
        <v>5773</v>
      </c>
      <c r="I3322">
        <v>5783</v>
      </c>
      <c r="J3322">
        <v>5861</v>
      </c>
      <c r="K3322">
        <v>5059</v>
      </c>
      <c r="L3322">
        <v>4343</v>
      </c>
      <c r="M3322">
        <v>4078</v>
      </c>
      <c r="N3322">
        <v>4321</v>
      </c>
      <c r="O3322">
        <v>4764</v>
      </c>
      <c r="P3322">
        <v>5485</v>
      </c>
      <c r="Q3322">
        <v>5447</v>
      </c>
      <c r="R3322">
        <v>5535</v>
      </c>
      <c r="S3322">
        <v>5598</v>
      </c>
    </row>
    <row r="3323" spans="1:19" x14ac:dyDescent="0.25">
      <c r="A3323">
        <v>5795</v>
      </c>
      <c r="B3323" t="s">
        <v>692</v>
      </c>
      <c r="C3323" t="s">
        <v>167</v>
      </c>
      <c r="D3323" t="s">
        <v>2912</v>
      </c>
      <c r="E3323">
        <v>-50.563899999999997</v>
      </c>
      <c r="F3323">
        <v>-23.431999999999999</v>
      </c>
      <c r="G3323">
        <v>5149</v>
      </c>
      <c r="H3323">
        <v>5262</v>
      </c>
      <c r="I3323">
        <v>5544</v>
      </c>
      <c r="J3323">
        <v>5435</v>
      </c>
      <c r="K3323">
        <v>5292</v>
      </c>
      <c r="L3323">
        <v>4578</v>
      </c>
      <c r="M3323">
        <v>4375</v>
      </c>
      <c r="N3323">
        <v>4566</v>
      </c>
      <c r="O3323">
        <v>5464</v>
      </c>
      <c r="P3323">
        <v>5071</v>
      </c>
      <c r="Q3323">
        <v>5184</v>
      </c>
      <c r="R3323">
        <v>5449</v>
      </c>
      <c r="S3323">
        <v>5565</v>
      </c>
    </row>
    <row r="3324" spans="1:19" x14ac:dyDescent="0.25">
      <c r="A3324">
        <v>47620</v>
      </c>
      <c r="B3324" t="s">
        <v>2899</v>
      </c>
      <c r="C3324" t="s">
        <v>167</v>
      </c>
      <c r="D3324" t="s">
        <v>2709</v>
      </c>
      <c r="E3324">
        <v>-36.204900000000002</v>
      </c>
      <c r="F3324">
        <v>-6.4566999999999997</v>
      </c>
      <c r="G3324">
        <v>5602</v>
      </c>
      <c r="H3324">
        <v>5634</v>
      </c>
      <c r="I3324">
        <v>5704</v>
      </c>
      <c r="J3324">
        <v>5866</v>
      </c>
      <c r="K3324">
        <v>5629</v>
      </c>
      <c r="L3324">
        <v>5136</v>
      </c>
      <c r="M3324">
        <v>4749</v>
      </c>
      <c r="N3324">
        <v>4957</v>
      </c>
      <c r="O3324">
        <v>5654</v>
      </c>
      <c r="P3324">
        <v>6040</v>
      </c>
      <c r="Q3324">
        <v>6134</v>
      </c>
      <c r="R3324">
        <v>6070</v>
      </c>
      <c r="S3324">
        <v>5658</v>
      </c>
    </row>
    <row r="3325" spans="1:19" x14ac:dyDescent="0.25">
      <c r="A3325">
        <v>7321</v>
      </c>
      <c r="B3325" t="s">
        <v>3715</v>
      </c>
      <c r="C3325" t="s">
        <v>167</v>
      </c>
      <c r="D3325" t="s">
        <v>3664</v>
      </c>
      <c r="E3325">
        <v>-42.5381</v>
      </c>
      <c r="F3325">
        <v>-22.293700000000001</v>
      </c>
      <c r="G3325">
        <v>4674</v>
      </c>
      <c r="H3325">
        <v>4975</v>
      </c>
      <c r="I3325">
        <v>5568</v>
      </c>
      <c r="J3325">
        <v>4852</v>
      </c>
      <c r="K3325">
        <v>4676</v>
      </c>
      <c r="L3325">
        <v>4223</v>
      </c>
      <c r="M3325">
        <v>4166</v>
      </c>
      <c r="N3325">
        <v>4311</v>
      </c>
      <c r="O3325">
        <v>4907</v>
      </c>
      <c r="P3325">
        <v>4760</v>
      </c>
      <c r="Q3325">
        <v>4645</v>
      </c>
      <c r="R3325">
        <v>4245</v>
      </c>
      <c r="S3325">
        <v>4765</v>
      </c>
    </row>
    <row r="3326" spans="1:19" x14ac:dyDescent="0.25">
      <c r="A3326">
        <v>20735</v>
      </c>
      <c r="B3326" t="s">
        <v>1241</v>
      </c>
      <c r="C3326" t="s">
        <v>167</v>
      </c>
      <c r="D3326" t="s">
        <v>1058</v>
      </c>
      <c r="E3326">
        <v>-49.5745</v>
      </c>
      <c r="F3326">
        <v>-15.145799999999999</v>
      </c>
      <c r="G3326">
        <v>5408</v>
      </c>
      <c r="H3326">
        <v>4890</v>
      </c>
      <c r="I3326">
        <v>5360</v>
      </c>
      <c r="J3326">
        <v>5294</v>
      </c>
      <c r="K3326">
        <v>5583</v>
      </c>
      <c r="L3326">
        <v>5584</v>
      </c>
      <c r="M3326">
        <v>5388</v>
      </c>
      <c r="N3326">
        <v>5548</v>
      </c>
      <c r="O3326">
        <v>6277</v>
      </c>
      <c r="P3326">
        <v>5790</v>
      </c>
      <c r="Q3326">
        <v>5435</v>
      </c>
      <c r="R3326">
        <v>4865</v>
      </c>
      <c r="S3326">
        <v>4883</v>
      </c>
    </row>
    <row r="3327" spans="1:19" x14ac:dyDescent="0.25">
      <c r="A3327">
        <v>10333</v>
      </c>
      <c r="B3327" t="s">
        <v>5244</v>
      </c>
      <c r="C3327" t="s">
        <v>167</v>
      </c>
      <c r="D3327" t="s">
        <v>4704</v>
      </c>
      <c r="E3327">
        <v>-49.3127</v>
      </c>
      <c r="F3327">
        <v>-20.532499999999999</v>
      </c>
      <c r="G3327">
        <v>5388</v>
      </c>
      <c r="H3327">
        <v>5212</v>
      </c>
      <c r="I3327">
        <v>5616</v>
      </c>
      <c r="J3327">
        <v>5352</v>
      </c>
      <c r="K3327">
        <v>5583</v>
      </c>
      <c r="L3327">
        <v>5104</v>
      </c>
      <c r="M3327">
        <v>4950</v>
      </c>
      <c r="N3327">
        <v>5196</v>
      </c>
      <c r="O3327">
        <v>5920</v>
      </c>
      <c r="P3327">
        <v>5425</v>
      </c>
      <c r="Q3327">
        <v>5464</v>
      </c>
      <c r="R3327">
        <v>5416</v>
      </c>
      <c r="S3327">
        <v>5421</v>
      </c>
    </row>
    <row r="3328" spans="1:19" x14ac:dyDescent="0.25">
      <c r="A3328">
        <v>33007</v>
      </c>
      <c r="B3328" t="s">
        <v>1634</v>
      </c>
      <c r="C3328" t="s">
        <v>167</v>
      </c>
      <c r="D3328" t="s">
        <v>1511</v>
      </c>
      <c r="E3328">
        <v>-55.406500000000001</v>
      </c>
      <c r="F3328">
        <v>-10.3124</v>
      </c>
      <c r="G3328">
        <v>5014</v>
      </c>
      <c r="H3328">
        <v>4640</v>
      </c>
      <c r="I3328">
        <v>4738</v>
      </c>
      <c r="J3328">
        <v>4830</v>
      </c>
      <c r="K3328">
        <v>4923</v>
      </c>
      <c r="L3328">
        <v>5076</v>
      </c>
      <c r="M3328">
        <v>5093</v>
      </c>
      <c r="N3328">
        <v>5362</v>
      </c>
      <c r="O3328">
        <v>5630</v>
      </c>
      <c r="P3328">
        <v>5231</v>
      </c>
      <c r="Q3328">
        <v>5135</v>
      </c>
      <c r="R3328">
        <v>4778</v>
      </c>
      <c r="S3328">
        <v>4727</v>
      </c>
    </row>
    <row r="3329" spans="1:19" x14ac:dyDescent="0.25">
      <c r="A3329">
        <v>8923</v>
      </c>
      <c r="B3329" t="s">
        <v>5125</v>
      </c>
      <c r="C3329" t="s">
        <v>167</v>
      </c>
      <c r="D3329" t="s">
        <v>4704</v>
      </c>
      <c r="E3329">
        <v>-51.643900000000002</v>
      </c>
      <c r="F3329">
        <v>-21.334</v>
      </c>
      <c r="G3329">
        <v>5363</v>
      </c>
      <c r="H3329">
        <v>5372</v>
      </c>
      <c r="I3329">
        <v>5697</v>
      </c>
      <c r="J3329">
        <v>5679</v>
      </c>
      <c r="K3329">
        <v>5504</v>
      </c>
      <c r="L3329">
        <v>4948</v>
      </c>
      <c r="M3329">
        <v>4731</v>
      </c>
      <c r="N3329">
        <v>4879</v>
      </c>
      <c r="O3329">
        <v>5699</v>
      </c>
      <c r="P3329">
        <v>5240</v>
      </c>
      <c r="Q3329">
        <v>5443</v>
      </c>
      <c r="R3329">
        <v>5551</v>
      </c>
      <c r="S3329">
        <v>5612</v>
      </c>
    </row>
    <row r="3330" spans="1:19" x14ac:dyDescent="0.25">
      <c r="A3330">
        <v>1524</v>
      </c>
      <c r="B3330" t="s">
        <v>4024</v>
      </c>
      <c r="C3330" t="s">
        <v>167</v>
      </c>
      <c r="D3330" t="s">
        <v>3898</v>
      </c>
      <c r="E3330">
        <v>-50.9056</v>
      </c>
      <c r="F3330">
        <v>-29.581199999999999</v>
      </c>
      <c r="G3330">
        <v>4519</v>
      </c>
      <c r="H3330">
        <v>5355</v>
      </c>
      <c r="I3330">
        <v>5364</v>
      </c>
      <c r="J3330">
        <v>4999</v>
      </c>
      <c r="K3330">
        <v>4562</v>
      </c>
      <c r="L3330">
        <v>3742</v>
      </c>
      <c r="M3330">
        <v>3302</v>
      </c>
      <c r="N3330">
        <v>3544</v>
      </c>
      <c r="O3330">
        <v>4112</v>
      </c>
      <c r="P3330">
        <v>3884</v>
      </c>
      <c r="Q3330">
        <v>4502</v>
      </c>
      <c r="R3330">
        <v>5395</v>
      </c>
      <c r="S3330">
        <v>5466</v>
      </c>
    </row>
    <row r="3331" spans="1:19" x14ac:dyDescent="0.25">
      <c r="A3331">
        <v>23627</v>
      </c>
      <c r="B3331" t="s">
        <v>500</v>
      </c>
      <c r="C3331" t="s">
        <v>167</v>
      </c>
      <c r="D3331" t="s">
        <v>375</v>
      </c>
      <c r="E3331">
        <v>-39.625599999999999</v>
      </c>
      <c r="F3331">
        <v>-13.811</v>
      </c>
      <c r="G3331">
        <v>4846</v>
      </c>
      <c r="H3331">
        <v>5429</v>
      </c>
      <c r="I3331">
        <v>5581</v>
      </c>
      <c r="J3331">
        <v>5493</v>
      </c>
      <c r="K3331">
        <v>4702</v>
      </c>
      <c r="L3331">
        <v>4249</v>
      </c>
      <c r="M3331">
        <v>3900</v>
      </c>
      <c r="N3331">
        <v>4006</v>
      </c>
      <c r="O3331">
        <v>4432</v>
      </c>
      <c r="P3331">
        <v>4940</v>
      </c>
      <c r="Q3331">
        <v>4957</v>
      </c>
      <c r="R3331">
        <v>5037</v>
      </c>
      <c r="S3331">
        <v>5423</v>
      </c>
    </row>
    <row r="3332" spans="1:19" x14ac:dyDescent="0.25">
      <c r="A3332">
        <v>6600</v>
      </c>
      <c r="B3332" t="s">
        <v>3678</v>
      </c>
      <c r="C3332" t="s">
        <v>167</v>
      </c>
      <c r="D3332" t="s">
        <v>3664</v>
      </c>
      <c r="E3332">
        <v>-43.460700000000003</v>
      </c>
      <c r="F3332">
        <v>-22.7561</v>
      </c>
      <c r="G3332">
        <v>4823</v>
      </c>
      <c r="H3332">
        <v>5256</v>
      </c>
      <c r="I3332">
        <v>5763</v>
      </c>
      <c r="J3332">
        <v>5077</v>
      </c>
      <c r="K3332">
        <v>4929</v>
      </c>
      <c r="L3332">
        <v>4419</v>
      </c>
      <c r="M3332">
        <v>4309</v>
      </c>
      <c r="N3332">
        <v>4195</v>
      </c>
      <c r="O3332">
        <v>4944</v>
      </c>
      <c r="P3332">
        <v>4654</v>
      </c>
      <c r="Q3332">
        <v>4785</v>
      </c>
      <c r="R3332">
        <v>4528</v>
      </c>
      <c r="S3332">
        <v>5013</v>
      </c>
    </row>
    <row r="3333" spans="1:19" x14ac:dyDescent="0.25">
      <c r="A3333">
        <v>22449</v>
      </c>
      <c r="B3333" t="s">
        <v>1268</v>
      </c>
      <c r="C3333" t="s">
        <v>167</v>
      </c>
      <c r="D3333" t="s">
        <v>1058</v>
      </c>
      <c r="E3333">
        <v>-49.387599999999999</v>
      </c>
      <c r="F3333">
        <v>-14.2873</v>
      </c>
      <c r="G3333">
        <v>5499</v>
      </c>
      <c r="H3333">
        <v>5072</v>
      </c>
      <c r="I3333">
        <v>5429</v>
      </c>
      <c r="J3333">
        <v>5398</v>
      </c>
      <c r="K3333">
        <v>5599</v>
      </c>
      <c r="L3333">
        <v>5638</v>
      </c>
      <c r="M3333">
        <v>5429</v>
      </c>
      <c r="N3333">
        <v>5805</v>
      </c>
      <c r="O3333">
        <v>6315</v>
      </c>
      <c r="P3333">
        <v>5827</v>
      </c>
      <c r="Q3333">
        <v>5550</v>
      </c>
      <c r="R3333">
        <v>4946</v>
      </c>
      <c r="S3333">
        <v>4982</v>
      </c>
    </row>
    <row r="3334" spans="1:19" x14ac:dyDescent="0.25">
      <c r="A3334">
        <v>9266</v>
      </c>
      <c r="B3334" t="s">
        <v>5162</v>
      </c>
      <c r="C3334" t="s">
        <v>167</v>
      </c>
      <c r="D3334" t="s">
        <v>4704</v>
      </c>
      <c r="E3334">
        <v>-51.491</v>
      </c>
      <c r="F3334">
        <v>-21.103100000000001</v>
      </c>
      <c r="G3334">
        <v>5368</v>
      </c>
      <c r="H3334">
        <v>5298</v>
      </c>
      <c r="I3334">
        <v>5664</v>
      </c>
      <c r="J3334">
        <v>5611</v>
      </c>
      <c r="K3334">
        <v>5536</v>
      </c>
      <c r="L3334">
        <v>4994</v>
      </c>
      <c r="M3334">
        <v>4780</v>
      </c>
      <c r="N3334">
        <v>4948</v>
      </c>
      <c r="O3334">
        <v>5744</v>
      </c>
      <c r="P3334">
        <v>5258</v>
      </c>
      <c r="Q3334">
        <v>5470</v>
      </c>
      <c r="R3334">
        <v>5498</v>
      </c>
      <c r="S3334">
        <v>5614</v>
      </c>
    </row>
    <row r="3335" spans="1:19" x14ac:dyDescent="0.25">
      <c r="A3335">
        <v>46772</v>
      </c>
      <c r="B3335" t="s">
        <v>1314</v>
      </c>
      <c r="C3335" t="s">
        <v>167</v>
      </c>
      <c r="D3335" t="s">
        <v>1298</v>
      </c>
      <c r="E3335">
        <v>-44.047499999999999</v>
      </c>
      <c r="F3335">
        <v>-6.7309000000000001</v>
      </c>
      <c r="G3335">
        <v>5540</v>
      </c>
      <c r="H3335">
        <v>4688</v>
      </c>
      <c r="I3335">
        <v>4930</v>
      </c>
      <c r="J3335">
        <v>5135</v>
      </c>
      <c r="K3335">
        <v>5245</v>
      </c>
      <c r="L3335">
        <v>5461</v>
      </c>
      <c r="M3335">
        <v>5791</v>
      </c>
      <c r="N3335">
        <v>5903</v>
      </c>
      <c r="O3335">
        <v>6217</v>
      </c>
      <c r="P3335">
        <v>6588</v>
      </c>
      <c r="Q3335">
        <v>6068</v>
      </c>
      <c r="R3335">
        <v>5442</v>
      </c>
      <c r="S3335">
        <v>5017</v>
      </c>
    </row>
    <row r="3336" spans="1:19" x14ac:dyDescent="0.25">
      <c r="A3336">
        <v>53547</v>
      </c>
      <c r="B3336" t="s">
        <v>2597</v>
      </c>
      <c r="C3336" t="s">
        <v>167</v>
      </c>
      <c r="D3336" t="s">
        <v>2567</v>
      </c>
      <c r="E3336">
        <v>-49.082599999999999</v>
      </c>
      <c r="F3336">
        <v>-4.9165999999999999</v>
      </c>
      <c r="G3336">
        <v>4755</v>
      </c>
      <c r="H3336">
        <v>4255</v>
      </c>
      <c r="I3336">
        <v>4386</v>
      </c>
      <c r="J3336">
        <v>4489</v>
      </c>
      <c r="K3336">
        <v>4577</v>
      </c>
      <c r="L3336">
        <v>4703</v>
      </c>
      <c r="M3336">
        <v>5165</v>
      </c>
      <c r="N3336">
        <v>5273</v>
      </c>
      <c r="O3336">
        <v>5578</v>
      </c>
      <c r="P3336">
        <v>5249</v>
      </c>
      <c r="Q3336">
        <v>4678</v>
      </c>
      <c r="R3336">
        <v>4494</v>
      </c>
      <c r="S3336">
        <v>4216</v>
      </c>
    </row>
    <row r="3337" spans="1:19" x14ac:dyDescent="0.25">
      <c r="A3337">
        <v>3320</v>
      </c>
      <c r="B3337" t="s">
        <v>4606</v>
      </c>
      <c r="C3337" t="s">
        <v>167</v>
      </c>
      <c r="D3337" t="s">
        <v>4434</v>
      </c>
      <c r="E3337">
        <v>-52.814500000000002</v>
      </c>
      <c r="F3337">
        <v>-26.943300000000001</v>
      </c>
      <c r="G3337">
        <v>4875</v>
      </c>
      <c r="H3337">
        <v>5490</v>
      </c>
      <c r="I3337">
        <v>5487</v>
      </c>
      <c r="J3337">
        <v>5504</v>
      </c>
      <c r="K3337">
        <v>4940</v>
      </c>
      <c r="L3337">
        <v>4108</v>
      </c>
      <c r="M3337">
        <v>3612</v>
      </c>
      <c r="N3337">
        <v>3935</v>
      </c>
      <c r="O3337">
        <v>4754</v>
      </c>
      <c r="P3337">
        <v>4461</v>
      </c>
      <c r="Q3337">
        <v>5073</v>
      </c>
      <c r="R3337">
        <v>5559</v>
      </c>
      <c r="S3337">
        <v>5572</v>
      </c>
    </row>
    <row r="3338" spans="1:19" x14ac:dyDescent="0.25">
      <c r="A3338">
        <v>25478</v>
      </c>
      <c r="B3338" t="s">
        <v>557</v>
      </c>
      <c r="C3338" t="s">
        <v>167</v>
      </c>
      <c r="D3338" t="s">
        <v>375</v>
      </c>
      <c r="E3338">
        <v>-40.068300000000001</v>
      </c>
      <c r="F3338">
        <v>-13.026899999999999</v>
      </c>
      <c r="G3338">
        <v>4937</v>
      </c>
      <c r="H3338">
        <v>5351</v>
      </c>
      <c r="I3338">
        <v>5530</v>
      </c>
      <c r="J3338">
        <v>5539</v>
      </c>
      <c r="K3338">
        <v>4784</v>
      </c>
      <c r="L3338">
        <v>4318</v>
      </c>
      <c r="M3338">
        <v>3970</v>
      </c>
      <c r="N3338">
        <v>4220</v>
      </c>
      <c r="O3338">
        <v>4657</v>
      </c>
      <c r="P3338">
        <v>5304</v>
      </c>
      <c r="Q3338">
        <v>5132</v>
      </c>
      <c r="R3338">
        <v>5056</v>
      </c>
      <c r="S3338">
        <v>5388</v>
      </c>
    </row>
    <row r="3339" spans="1:19" x14ac:dyDescent="0.25">
      <c r="A3339">
        <v>21917</v>
      </c>
      <c r="B3339" t="s">
        <v>1572</v>
      </c>
      <c r="C3339" t="s">
        <v>167</v>
      </c>
      <c r="D3339" t="s">
        <v>1511</v>
      </c>
      <c r="E3339">
        <v>-59.588500000000003</v>
      </c>
      <c r="F3339">
        <v>-14.4771</v>
      </c>
      <c r="G3339">
        <v>5005</v>
      </c>
      <c r="H3339">
        <v>4661</v>
      </c>
      <c r="I3339">
        <v>4659</v>
      </c>
      <c r="J3339">
        <v>4791</v>
      </c>
      <c r="K3339">
        <v>5013</v>
      </c>
      <c r="L3339">
        <v>4819</v>
      </c>
      <c r="M3339">
        <v>5020</v>
      </c>
      <c r="N3339">
        <v>5189</v>
      </c>
      <c r="O3339">
        <v>5583</v>
      </c>
      <c r="P3339">
        <v>5184</v>
      </c>
      <c r="Q3339">
        <v>5127</v>
      </c>
      <c r="R3339">
        <v>5069</v>
      </c>
      <c r="S3339">
        <v>4944</v>
      </c>
    </row>
    <row r="3340" spans="1:19" x14ac:dyDescent="0.25">
      <c r="A3340">
        <v>4219</v>
      </c>
      <c r="B3340" t="s">
        <v>3015</v>
      </c>
      <c r="C3340" t="s">
        <v>167</v>
      </c>
      <c r="D3340" t="s">
        <v>2912</v>
      </c>
      <c r="E3340">
        <v>-52.545099999999998</v>
      </c>
      <c r="F3340">
        <v>-25.305800000000001</v>
      </c>
      <c r="G3340">
        <v>4959</v>
      </c>
      <c r="H3340">
        <v>5438</v>
      </c>
      <c r="I3340">
        <v>5283</v>
      </c>
      <c r="J3340">
        <v>5469</v>
      </c>
      <c r="K3340">
        <v>5068</v>
      </c>
      <c r="L3340">
        <v>4229</v>
      </c>
      <c r="M3340">
        <v>3942</v>
      </c>
      <c r="N3340">
        <v>4178</v>
      </c>
      <c r="O3340">
        <v>5150</v>
      </c>
      <c r="P3340">
        <v>4743</v>
      </c>
      <c r="Q3340">
        <v>5121</v>
      </c>
      <c r="R3340">
        <v>5463</v>
      </c>
      <c r="S3340">
        <v>5423</v>
      </c>
    </row>
    <row r="3341" spans="1:19" x14ac:dyDescent="0.25">
      <c r="A3341">
        <v>11286</v>
      </c>
      <c r="B3341" t="s">
        <v>2127</v>
      </c>
      <c r="C3341" t="s">
        <v>167</v>
      </c>
      <c r="D3341" t="s">
        <v>1727</v>
      </c>
      <c r="E3341">
        <v>-43.851199999999999</v>
      </c>
      <c r="F3341">
        <v>-19.976199999999999</v>
      </c>
      <c r="G3341">
        <v>5234</v>
      </c>
      <c r="H3341">
        <v>5123</v>
      </c>
      <c r="I3341">
        <v>5635</v>
      </c>
      <c r="J3341">
        <v>5196</v>
      </c>
      <c r="K3341">
        <v>5238</v>
      </c>
      <c r="L3341">
        <v>4886</v>
      </c>
      <c r="M3341">
        <v>4992</v>
      </c>
      <c r="N3341">
        <v>5198</v>
      </c>
      <c r="O3341">
        <v>5880</v>
      </c>
      <c r="P3341">
        <v>5677</v>
      </c>
      <c r="Q3341">
        <v>5330</v>
      </c>
      <c r="R3341">
        <v>4740</v>
      </c>
      <c r="S3341">
        <v>4910</v>
      </c>
    </row>
    <row r="3342" spans="1:19" x14ac:dyDescent="0.25">
      <c r="A3342">
        <v>6505</v>
      </c>
      <c r="B3342" t="s">
        <v>3266</v>
      </c>
      <c r="C3342" t="s">
        <v>167</v>
      </c>
      <c r="D3342" t="s">
        <v>2912</v>
      </c>
      <c r="E3342">
        <v>-52.987200000000001</v>
      </c>
      <c r="F3342">
        <v>-22.764399999999998</v>
      </c>
      <c r="G3342">
        <v>5238</v>
      </c>
      <c r="H3342">
        <v>5418</v>
      </c>
      <c r="I3342">
        <v>5706</v>
      </c>
      <c r="J3342">
        <v>5668</v>
      </c>
      <c r="K3342">
        <v>5343</v>
      </c>
      <c r="L3342">
        <v>4608</v>
      </c>
      <c r="M3342">
        <v>4401</v>
      </c>
      <c r="N3342">
        <v>4536</v>
      </c>
      <c r="O3342">
        <v>5376</v>
      </c>
      <c r="P3342">
        <v>5144</v>
      </c>
      <c r="Q3342">
        <v>5321</v>
      </c>
      <c r="R3342">
        <v>5633</v>
      </c>
      <c r="S3342">
        <v>5703</v>
      </c>
    </row>
    <row r="3343" spans="1:19" x14ac:dyDescent="0.25">
      <c r="A3343">
        <v>9621</v>
      </c>
      <c r="B3343" t="s">
        <v>5191</v>
      </c>
      <c r="C3343" t="s">
        <v>167</v>
      </c>
      <c r="D3343" t="s">
        <v>4704</v>
      </c>
      <c r="E3343">
        <v>-50.262099999999997</v>
      </c>
      <c r="F3343">
        <v>-20.856400000000001</v>
      </c>
      <c r="G3343">
        <v>5365</v>
      </c>
      <c r="H3343">
        <v>5279</v>
      </c>
      <c r="I3343">
        <v>5642</v>
      </c>
      <c r="J3343">
        <v>5487</v>
      </c>
      <c r="K3343">
        <v>5586</v>
      </c>
      <c r="L3343">
        <v>4982</v>
      </c>
      <c r="M3343">
        <v>4801</v>
      </c>
      <c r="N3343">
        <v>5027</v>
      </c>
      <c r="O3343">
        <v>5782</v>
      </c>
      <c r="P3343">
        <v>5283</v>
      </c>
      <c r="Q3343">
        <v>5494</v>
      </c>
      <c r="R3343">
        <v>5487</v>
      </c>
      <c r="S3343">
        <v>5538</v>
      </c>
    </row>
    <row r="3344" spans="1:19" x14ac:dyDescent="0.25">
      <c r="A3344">
        <v>32579</v>
      </c>
      <c r="B3344" t="s">
        <v>4407</v>
      </c>
      <c r="C3344" t="s">
        <v>167</v>
      </c>
      <c r="D3344" t="s">
        <v>4373</v>
      </c>
      <c r="E3344">
        <v>-65.335099999999997</v>
      </c>
      <c r="F3344">
        <v>-10.408099999999999</v>
      </c>
      <c r="G3344">
        <v>4621</v>
      </c>
      <c r="H3344">
        <v>4240</v>
      </c>
      <c r="I3344">
        <v>4375</v>
      </c>
      <c r="J3344">
        <v>4371</v>
      </c>
      <c r="K3344">
        <v>4607</v>
      </c>
      <c r="L3344">
        <v>4246</v>
      </c>
      <c r="M3344">
        <v>4603</v>
      </c>
      <c r="N3344">
        <v>4805</v>
      </c>
      <c r="O3344">
        <v>5159</v>
      </c>
      <c r="P3344">
        <v>5077</v>
      </c>
      <c r="Q3344">
        <v>4988</v>
      </c>
      <c r="R3344">
        <v>4545</v>
      </c>
      <c r="S3344">
        <v>4432</v>
      </c>
    </row>
    <row r="3345" spans="1:19" x14ac:dyDescent="0.25">
      <c r="A3345">
        <v>22158</v>
      </c>
      <c r="B3345" t="s">
        <v>1579</v>
      </c>
      <c r="C3345" t="s">
        <v>167</v>
      </c>
      <c r="D3345" t="s">
        <v>1511</v>
      </c>
      <c r="E3345">
        <v>-56.975299999999997</v>
      </c>
      <c r="F3345">
        <v>-14.368399999999999</v>
      </c>
      <c r="G3345">
        <v>5151</v>
      </c>
      <c r="H3345">
        <v>4794</v>
      </c>
      <c r="I3345">
        <v>4959</v>
      </c>
      <c r="J3345">
        <v>5021</v>
      </c>
      <c r="K3345">
        <v>5188</v>
      </c>
      <c r="L3345">
        <v>5054</v>
      </c>
      <c r="M3345">
        <v>5207</v>
      </c>
      <c r="N3345">
        <v>5344</v>
      </c>
      <c r="O3345">
        <v>5974</v>
      </c>
      <c r="P3345">
        <v>5276</v>
      </c>
      <c r="Q3345">
        <v>5089</v>
      </c>
      <c r="R3345">
        <v>4965</v>
      </c>
      <c r="S3345">
        <v>4937</v>
      </c>
    </row>
    <row r="3346" spans="1:19" x14ac:dyDescent="0.25">
      <c r="A3346">
        <v>25308</v>
      </c>
      <c r="B3346" t="s">
        <v>1594</v>
      </c>
      <c r="C3346" t="s">
        <v>167</v>
      </c>
      <c r="D3346" t="s">
        <v>1511</v>
      </c>
      <c r="E3346">
        <v>-57.092199999999998</v>
      </c>
      <c r="F3346">
        <v>-13.0307</v>
      </c>
      <c r="G3346">
        <v>5100</v>
      </c>
      <c r="H3346">
        <v>4759</v>
      </c>
      <c r="I3346">
        <v>4809</v>
      </c>
      <c r="J3346">
        <v>4929</v>
      </c>
      <c r="K3346">
        <v>5133</v>
      </c>
      <c r="L3346">
        <v>5145</v>
      </c>
      <c r="M3346">
        <v>5262</v>
      </c>
      <c r="N3346">
        <v>5349</v>
      </c>
      <c r="O3346">
        <v>5606</v>
      </c>
      <c r="P3346">
        <v>5299</v>
      </c>
      <c r="Q3346">
        <v>5181</v>
      </c>
      <c r="R3346">
        <v>4862</v>
      </c>
      <c r="S3346">
        <v>4858</v>
      </c>
    </row>
    <row r="3347" spans="1:19" x14ac:dyDescent="0.25">
      <c r="A3347">
        <v>14219</v>
      </c>
      <c r="B3347" t="s">
        <v>2374</v>
      </c>
      <c r="C3347" t="s">
        <v>167</v>
      </c>
      <c r="D3347" t="s">
        <v>1727</v>
      </c>
      <c r="E3347">
        <v>-41.498699999999999</v>
      </c>
      <c r="F3347">
        <v>-18.4422</v>
      </c>
      <c r="G3347">
        <v>5057</v>
      </c>
      <c r="H3347">
        <v>5623</v>
      </c>
      <c r="I3347">
        <v>5992</v>
      </c>
      <c r="J3347">
        <v>5461</v>
      </c>
      <c r="K3347">
        <v>5068</v>
      </c>
      <c r="L3347">
        <v>4508</v>
      </c>
      <c r="M3347">
        <v>4370</v>
      </c>
      <c r="N3347">
        <v>4379</v>
      </c>
      <c r="O3347">
        <v>4989</v>
      </c>
      <c r="P3347">
        <v>5191</v>
      </c>
      <c r="Q3347">
        <v>5117</v>
      </c>
      <c r="R3347">
        <v>4712</v>
      </c>
      <c r="S3347">
        <v>5274</v>
      </c>
    </row>
    <row r="3348" spans="1:19" x14ac:dyDescent="0.25">
      <c r="A3348">
        <v>33993</v>
      </c>
      <c r="B3348" t="s">
        <v>1639</v>
      </c>
      <c r="C3348" t="s">
        <v>167</v>
      </c>
      <c r="D3348" t="s">
        <v>1511</v>
      </c>
      <c r="E3348">
        <v>-57.526499999999999</v>
      </c>
      <c r="F3348">
        <v>-10.000400000000001</v>
      </c>
      <c r="G3348">
        <v>4821</v>
      </c>
      <c r="H3348">
        <v>4369</v>
      </c>
      <c r="I3348">
        <v>4472</v>
      </c>
      <c r="J3348">
        <v>4529</v>
      </c>
      <c r="K3348">
        <v>4668</v>
      </c>
      <c r="L3348">
        <v>4781</v>
      </c>
      <c r="M3348">
        <v>5032</v>
      </c>
      <c r="N3348">
        <v>5140</v>
      </c>
      <c r="O3348">
        <v>5559</v>
      </c>
      <c r="P3348">
        <v>5023</v>
      </c>
      <c r="Q3348">
        <v>5011</v>
      </c>
      <c r="R3348">
        <v>4690</v>
      </c>
      <c r="S3348">
        <v>4573</v>
      </c>
    </row>
    <row r="3349" spans="1:19" x14ac:dyDescent="0.25">
      <c r="A3349">
        <v>23463</v>
      </c>
      <c r="B3349" t="s">
        <v>1585</v>
      </c>
      <c r="C3349" t="s">
        <v>167</v>
      </c>
      <c r="D3349" t="s">
        <v>1511</v>
      </c>
      <c r="E3349">
        <v>-56.080199999999998</v>
      </c>
      <c r="F3349">
        <v>-13.819599999999999</v>
      </c>
      <c r="G3349">
        <v>5154</v>
      </c>
      <c r="H3349">
        <v>4834</v>
      </c>
      <c r="I3349">
        <v>4882</v>
      </c>
      <c r="J3349">
        <v>4965</v>
      </c>
      <c r="K3349">
        <v>5174</v>
      </c>
      <c r="L3349">
        <v>5131</v>
      </c>
      <c r="M3349">
        <v>5215</v>
      </c>
      <c r="N3349">
        <v>5456</v>
      </c>
      <c r="O3349">
        <v>5844</v>
      </c>
      <c r="P3349">
        <v>5319</v>
      </c>
      <c r="Q3349">
        <v>5129</v>
      </c>
      <c r="R3349">
        <v>4946</v>
      </c>
      <c r="S3349">
        <v>4953</v>
      </c>
    </row>
    <row r="3350" spans="1:19" x14ac:dyDescent="0.25">
      <c r="A3350">
        <v>23073</v>
      </c>
      <c r="B3350" t="s">
        <v>1584</v>
      </c>
      <c r="C3350" t="s">
        <v>167</v>
      </c>
      <c r="D3350" t="s">
        <v>1511</v>
      </c>
      <c r="E3350">
        <v>-51.794899999999998</v>
      </c>
      <c r="F3350">
        <v>-13.955</v>
      </c>
      <c r="G3350">
        <v>5452</v>
      </c>
      <c r="H3350">
        <v>4999</v>
      </c>
      <c r="I3350">
        <v>5377</v>
      </c>
      <c r="J3350">
        <v>5342</v>
      </c>
      <c r="K3350">
        <v>5682</v>
      </c>
      <c r="L3350">
        <v>5642</v>
      </c>
      <c r="M3350">
        <v>5477</v>
      </c>
      <c r="N3350">
        <v>5787</v>
      </c>
      <c r="O3350">
        <v>6169</v>
      </c>
      <c r="P3350">
        <v>5673</v>
      </c>
      <c r="Q3350">
        <v>5347</v>
      </c>
      <c r="R3350">
        <v>4981</v>
      </c>
      <c r="S3350">
        <v>4943</v>
      </c>
    </row>
    <row r="3351" spans="1:19" x14ac:dyDescent="0.25">
      <c r="A3351">
        <v>6562</v>
      </c>
      <c r="B3351" t="s">
        <v>4896</v>
      </c>
      <c r="C3351" t="s">
        <v>167</v>
      </c>
      <c r="D3351" t="s">
        <v>4704</v>
      </c>
      <c r="E3351">
        <v>-47.294499999999999</v>
      </c>
      <c r="F3351">
        <v>-22.7837</v>
      </c>
      <c r="G3351">
        <v>5185</v>
      </c>
      <c r="H3351">
        <v>5085</v>
      </c>
      <c r="I3351">
        <v>5529</v>
      </c>
      <c r="J3351">
        <v>5377</v>
      </c>
      <c r="K3351">
        <v>5341</v>
      </c>
      <c r="L3351">
        <v>4725</v>
      </c>
      <c r="M3351">
        <v>4631</v>
      </c>
      <c r="N3351">
        <v>4725</v>
      </c>
      <c r="O3351">
        <v>5569</v>
      </c>
      <c r="P3351">
        <v>5229</v>
      </c>
      <c r="Q3351">
        <v>5354</v>
      </c>
      <c r="R3351">
        <v>5231</v>
      </c>
      <c r="S3351">
        <v>5428</v>
      </c>
    </row>
    <row r="3352" spans="1:19" x14ac:dyDescent="0.25">
      <c r="A3352">
        <v>21299</v>
      </c>
      <c r="B3352" t="s">
        <v>1564</v>
      </c>
      <c r="C3352" t="s">
        <v>167</v>
      </c>
      <c r="D3352" t="s">
        <v>1511</v>
      </c>
      <c r="E3352">
        <v>-57.2849</v>
      </c>
      <c r="F3352">
        <v>-14.7803</v>
      </c>
      <c r="G3352">
        <v>5086</v>
      </c>
      <c r="H3352">
        <v>4831</v>
      </c>
      <c r="I3352">
        <v>4956</v>
      </c>
      <c r="J3352">
        <v>5018</v>
      </c>
      <c r="K3352">
        <v>5127</v>
      </c>
      <c r="L3352">
        <v>4902</v>
      </c>
      <c r="M3352">
        <v>5064</v>
      </c>
      <c r="N3352">
        <v>5182</v>
      </c>
      <c r="O3352">
        <v>5701</v>
      </c>
      <c r="P3352">
        <v>5150</v>
      </c>
      <c r="Q3352">
        <v>5087</v>
      </c>
      <c r="R3352">
        <v>5045</v>
      </c>
      <c r="S3352">
        <v>4964</v>
      </c>
    </row>
    <row r="3353" spans="1:19" x14ac:dyDescent="0.25">
      <c r="A3353">
        <v>5664</v>
      </c>
      <c r="B3353" t="s">
        <v>1564</v>
      </c>
      <c r="C3353" t="s">
        <v>167</v>
      </c>
      <c r="D3353" t="s">
        <v>2912</v>
      </c>
      <c r="E3353">
        <v>-53.090200000000003</v>
      </c>
      <c r="F3353">
        <v>-23.470700000000001</v>
      </c>
      <c r="G3353">
        <v>5163</v>
      </c>
      <c r="H3353">
        <v>5407</v>
      </c>
      <c r="I3353">
        <v>5582</v>
      </c>
      <c r="J3353">
        <v>5624</v>
      </c>
      <c r="K3353">
        <v>5300</v>
      </c>
      <c r="L3353">
        <v>4540</v>
      </c>
      <c r="M3353">
        <v>4221</v>
      </c>
      <c r="N3353">
        <v>4422</v>
      </c>
      <c r="O3353">
        <v>5315</v>
      </c>
      <c r="P3353">
        <v>5006</v>
      </c>
      <c r="Q3353">
        <v>5302</v>
      </c>
      <c r="R3353">
        <v>5562</v>
      </c>
      <c r="S3353">
        <v>5681</v>
      </c>
    </row>
    <row r="3354" spans="1:19" x14ac:dyDescent="0.25">
      <c r="A3354">
        <v>45256</v>
      </c>
      <c r="B3354" t="s">
        <v>809</v>
      </c>
      <c r="C3354" t="s">
        <v>167</v>
      </c>
      <c r="D3354" t="s">
        <v>792</v>
      </c>
      <c r="E3354">
        <v>-39.675199999999997</v>
      </c>
      <c r="F3354">
        <v>-7.0887000000000002</v>
      </c>
      <c r="G3354">
        <v>5879</v>
      </c>
      <c r="H3354">
        <v>5575</v>
      </c>
      <c r="I3354">
        <v>5636</v>
      </c>
      <c r="J3354">
        <v>5777</v>
      </c>
      <c r="K3354">
        <v>5633</v>
      </c>
      <c r="L3354">
        <v>5449</v>
      </c>
      <c r="M3354">
        <v>5360</v>
      </c>
      <c r="N3354">
        <v>5651</v>
      </c>
      <c r="O3354">
        <v>6301</v>
      </c>
      <c r="P3354">
        <v>6605</v>
      </c>
      <c r="Q3354">
        <v>6422</v>
      </c>
      <c r="R3354">
        <v>6265</v>
      </c>
      <c r="S3354">
        <v>5878</v>
      </c>
    </row>
    <row r="3355" spans="1:19" x14ac:dyDescent="0.25">
      <c r="A3355">
        <v>43703</v>
      </c>
      <c r="B3355" t="s">
        <v>809</v>
      </c>
      <c r="C3355" t="s">
        <v>167</v>
      </c>
      <c r="D3355" t="s">
        <v>2709</v>
      </c>
      <c r="E3355">
        <v>-38.039900000000003</v>
      </c>
      <c r="F3355">
        <v>-7.4783999999999997</v>
      </c>
      <c r="G3355">
        <v>5985</v>
      </c>
      <c r="H3355">
        <v>5945</v>
      </c>
      <c r="I3355">
        <v>6006</v>
      </c>
      <c r="J3355">
        <v>6250</v>
      </c>
      <c r="K3355">
        <v>6067</v>
      </c>
      <c r="L3355">
        <v>5465</v>
      </c>
      <c r="M3355">
        <v>5078</v>
      </c>
      <c r="N3355">
        <v>5309</v>
      </c>
      <c r="O3355">
        <v>6106</v>
      </c>
      <c r="P3355">
        <v>6590</v>
      </c>
      <c r="Q3355">
        <v>6467</v>
      </c>
      <c r="R3355">
        <v>6479</v>
      </c>
      <c r="S3355">
        <v>6065</v>
      </c>
    </row>
    <row r="3356" spans="1:19" x14ac:dyDescent="0.25">
      <c r="A3356">
        <v>43207</v>
      </c>
      <c r="B3356" t="s">
        <v>809</v>
      </c>
      <c r="C3356" t="s">
        <v>167</v>
      </c>
      <c r="D3356" t="s">
        <v>5370</v>
      </c>
      <c r="E3356">
        <v>-48.425600000000003</v>
      </c>
      <c r="F3356">
        <v>-7.6321000000000003</v>
      </c>
      <c r="G3356">
        <v>5073</v>
      </c>
      <c r="H3356">
        <v>4453</v>
      </c>
      <c r="I3356">
        <v>4702</v>
      </c>
      <c r="J3356">
        <v>4713</v>
      </c>
      <c r="K3356">
        <v>4896</v>
      </c>
      <c r="L3356">
        <v>5212</v>
      </c>
      <c r="M3356">
        <v>5557</v>
      </c>
      <c r="N3356">
        <v>5575</v>
      </c>
      <c r="O3356">
        <v>6197</v>
      </c>
      <c r="P3356">
        <v>5766</v>
      </c>
      <c r="Q3356">
        <v>4921</v>
      </c>
      <c r="R3356">
        <v>4503</v>
      </c>
      <c r="S3356">
        <v>4378</v>
      </c>
    </row>
    <row r="3357" spans="1:19" x14ac:dyDescent="0.25">
      <c r="A3357">
        <v>60346</v>
      </c>
      <c r="B3357" t="s">
        <v>1462</v>
      </c>
      <c r="C3357" t="s">
        <v>167</v>
      </c>
      <c r="D3357" t="s">
        <v>1298</v>
      </c>
      <c r="E3357">
        <v>-45.702399999999997</v>
      </c>
      <c r="F3357">
        <v>-2.8062999999999998</v>
      </c>
      <c r="G3357">
        <v>4920</v>
      </c>
      <c r="H3357">
        <v>4422</v>
      </c>
      <c r="I3357">
        <v>4662</v>
      </c>
      <c r="J3357">
        <v>4543</v>
      </c>
      <c r="K3357">
        <v>4715</v>
      </c>
      <c r="L3357">
        <v>4793</v>
      </c>
      <c r="M3357">
        <v>5020</v>
      </c>
      <c r="N3357">
        <v>5067</v>
      </c>
      <c r="O3357">
        <v>5427</v>
      </c>
      <c r="P3357">
        <v>5548</v>
      </c>
      <c r="Q3357">
        <v>5268</v>
      </c>
      <c r="R3357">
        <v>4997</v>
      </c>
      <c r="S3357">
        <v>4578</v>
      </c>
    </row>
    <row r="3358" spans="1:19" x14ac:dyDescent="0.25">
      <c r="A3358">
        <v>56814</v>
      </c>
      <c r="B3358" t="s">
        <v>333</v>
      </c>
      <c r="C3358" t="s">
        <v>167</v>
      </c>
      <c r="D3358" t="s">
        <v>312</v>
      </c>
      <c r="E3358">
        <v>-59.094499999999996</v>
      </c>
      <c r="F3358">
        <v>-3.9007999999999998</v>
      </c>
      <c r="G3358">
        <v>4391</v>
      </c>
      <c r="H3358">
        <v>3822</v>
      </c>
      <c r="I3358">
        <v>4058</v>
      </c>
      <c r="J3358">
        <v>4003</v>
      </c>
      <c r="K3358">
        <v>3932</v>
      </c>
      <c r="L3358">
        <v>4035</v>
      </c>
      <c r="M3358">
        <v>4492</v>
      </c>
      <c r="N3358">
        <v>4602</v>
      </c>
      <c r="O3358">
        <v>5120</v>
      </c>
      <c r="P3358">
        <v>5092</v>
      </c>
      <c r="Q3358">
        <v>4839</v>
      </c>
      <c r="R3358">
        <v>4607</v>
      </c>
      <c r="S3358">
        <v>4089</v>
      </c>
    </row>
    <row r="3359" spans="1:19" x14ac:dyDescent="0.25">
      <c r="A3359">
        <v>1946</v>
      </c>
      <c r="B3359" t="s">
        <v>4133</v>
      </c>
      <c r="C3359" t="s">
        <v>167</v>
      </c>
      <c r="D3359" t="s">
        <v>3898</v>
      </c>
      <c r="E3359">
        <v>-51.306899999999999</v>
      </c>
      <c r="F3359">
        <v>-29.029</v>
      </c>
      <c r="G3359">
        <v>4665</v>
      </c>
      <c r="H3359">
        <v>5472</v>
      </c>
      <c r="I3359">
        <v>5485</v>
      </c>
      <c r="J3359">
        <v>5207</v>
      </c>
      <c r="K3359">
        <v>4671</v>
      </c>
      <c r="L3359">
        <v>3785</v>
      </c>
      <c r="M3359">
        <v>3347</v>
      </c>
      <c r="N3359">
        <v>3695</v>
      </c>
      <c r="O3359">
        <v>4366</v>
      </c>
      <c r="P3359">
        <v>4090</v>
      </c>
      <c r="Q3359">
        <v>4752</v>
      </c>
      <c r="R3359">
        <v>5552</v>
      </c>
      <c r="S3359">
        <v>5559</v>
      </c>
    </row>
    <row r="3360" spans="1:19" x14ac:dyDescent="0.25">
      <c r="A3360">
        <v>1571</v>
      </c>
      <c r="B3360" t="s">
        <v>4034</v>
      </c>
      <c r="C3360" t="s">
        <v>167</v>
      </c>
      <c r="D3360" t="s">
        <v>3898</v>
      </c>
      <c r="E3360">
        <v>-53.4694</v>
      </c>
      <c r="F3360">
        <v>-29.471499999999999</v>
      </c>
      <c r="G3360">
        <v>4742</v>
      </c>
      <c r="H3360">
        <v>5510</v>
      </c>
      <c r="I3360">
        <v>5670</v>
      </c>
      <c r="J3360">
        <v>5393</v>
      </c>
      <c r="K3360">
        <v>4758</v>
      </c>
      <c r="L3360">
        <v>3865</v>
      </c>
      <c r="M3360">
        <v>3344</v>
      </c>
      <c r="N3360">
        <v>3643</v>
      </c>
      <c r="O3360">
        <v>4306</v>
      </c>
      <c r="P3360">
        <v>4186</v>
      </c>
      <c r="Q3360">
        <v>4867</v>
      </c>
      <c r="R3360">
        <v>5621</v>
      </c>
      <c r="S3360">
        <v>5742</v>
      </c>
    </row>
    <row r="3361" spans="1:19" x14ac:dyDescent="0.25">
      <c r="A3361">
        <v>46848</v>
      </c>
      <c r="B3361" t="s">
        <v>2869</v>
      </c>
      <c r="C3361" t="s">
        <v>167</v>
      </c>
      <c r="D3361" t="s">
        <v>2709</v>
      </c>
      <c r="E3361">
        <v>-36.419800000000002</v>
      </c>
      <c r="F3361">
        <v>-6.6788999999999996</v>
      </c>
      <c r="G3361">
        <v>5682</v>
      </c>
      <c r="H3361">
        <v>5729</v>
      </c>
      <c r="I3361">
        <v>5766</v>
      </c>
      <c r="J3361">
        <v>5891</v>
      </c>
      <c r="K3361">
        <v>5672</v>
      </c>
      <c r="L3361">
        <v>5171</v>
      </c>
      <c r="M3361">
        <v>4746</v>
      </c>
      <c r="N3361">
        <v>5022</v>
      </c>
      <c r="O3361">
        <v>5702</v>
      </c>
      <c r="P3361">
        <v>6106</v>
      </c>
      <c r="Q3361">
        <v>6306</v>
      </c>
      <c r="R3361">
        <v>6244</v>
      </c>
      <c r="S3361">
        <v>5829</v>
      </c>
    </row>
    <row r="3362" spans="1:19" x14ac:dyDescent="0.25">
      <c r="A3362">
        <v>1664</v>
      </c>
      <c r="B3362" t="s">
        <v>4078</v>
      </c>
      <c r="C3362" t="s">
        <v>167</v>
      </c>
      <c r="D3362" t="s">
        <v>3898</v>
      </c>
      <c r="E3362">
        <v>-51.113999999999997</v>
      </c>
      <c r="F3362">
        <v>-29.374600000000001</v>
      </c>
      <c r="G3362">
        <v>4577</v>
      </c>
      <c r="H3362">
        <v>5435</v>
      </c>
      <c r="I3362">
        <v>5441</v>
      </c>
      <c r="J3362">
        <v>5084</v>
      </c>
      <c r="K3362">
        <v>4609</v>
      </c>
      <c r="L3362">
        <v>3754</v>
      </c>
      <c r="M3362">
        <v>3312</v>
      </c>
      <c r="N3362">
        <v>3614</v>
      </c>
      <c r="O3362">
        <v>4174</v>
      </c>
      <c r="P3362">
        <v>3965</v>
      </c>
      <c r="Q3362">
        <v>4574</v>
      </c>
      <c r="R3362">
        <v>5448</v>
      </c>
      <c r="S3362">
        <v>5512</v>
      </c>
    </row>
    <row r="3363" spans="1:19" x14ac:dyDescent="0.25">
      <c r="A3363">
        <v>12710</v>
      </c>
      <c r="B3363" t="s">
        <v>2256</v>
      </c>
      <c r="C3363" t="s">
        <v>167</v>
      </c>
      <c r="D3363" t="s">
        <v>1727</v>
      </c>
      <c r="E3363">
        <v>-47.673999999999999</v>
      </c>
      <c r="F3363">
        <v>-19.167300000000001</v>
      </c>
      <c r="G3363">
        <v>5408</v>
      </c>
      <c r="H3363">
        <v>5010</v>
      </c>
      <c r="I3363">
        <v>5618</v>
      </c>
      <c r="J3363">
        <v>5110</v>
      </c>
      <c r="K3363">
        <v>5565</v>
      </c>
      <c r="L3363">
        <v>5358</v>
      </c>
      <c r="M3363">
        <v>5281</v>
      </c>
      <c r="N3363">
        <v>5434</v>
      </c>
      <c r="O3363">
        <v>6220</v>
      </c>
      <c r="P3363">
        <v>5645</v>
      </c>
      <c r="Q3363">
        <v>5471</v>
      </c>
      <c r="R3363">
        <v>5030</v>
      </c>
      <c r="S3363">
        <v>5149</v>
      </c>
    </row>
    <row r="3364" spans="1:19" x14ac:dyDescent="0.25">
      <c r="A3364">
        <v>19290</v>
      </c>
      <c r="B3364" t="s">
        <v>2527</v>
      </c>
      <c r="C3364" t="s">
        <v>167</v>
      </c>
      <c r="D3364" t="s">
        <v>1727</v>
      </c>
      <c r="E3364">
        <v>-43.298099999999998</v>
      </c>
      <c r="F3364">
        <v>-15.8003</v>
      </c>
      <c r="G3364">
        <v>5861</v>
      </c>
      <c r="H3364">
        <v>5979</v>
      </c>
      <c r="I3364">
        <v>6403</v>
      </c>
      <c r="J3364">
        <v>5932</v>
      </c>
      <c r="K3364">
        <v>5967</v>
      </c>
      <c r="L3364">
        <v>5589</v>
      </c>
      <c r="M3364">
        <v>5380</v>
      </c>
      <c r="N3364">
        <v>5594</v>
      </c>
      <c r="O3364">
        <v>6140</v>
      </c>
      <c r="P3364">
        <v>6215</v>
      </c>
      <c r="Q3364">
        <v>6006</v>
      </c>
      <c r="R3364">
        <v>5396</v>
      </c>
      <c r="S3364">
        <v>5728</v>
      </c>
    </row>
    <row r="3365" spans="1:19" x14ac:dyDescent="0.25">
      <c r="A3365">
        <v>2086</v>
      </c>
      <c r="B3365" t="s">
        <v>4154</v>
      </c>
      <c r="C3365" t="s">
        <v>167</v>
      </c>
      <c r="D3365" t="s">
        <v>3898</v>
      </c>
      <c r="E3365">
        <v>-51.611699999999999</v>
      </c>
      <c r="F3365">
        <v>-28.7804</v>
      </c>
      <c r="G3365">
        <v>4679</v>
      </c>
      <c r="H3365">
        <v>5434</v>
      </c>
      <c r="I3365">
        <v>5508</v>
      </c>
      <c r="J3365">
        <v>5159</v>
      </c>
      <c r="K3365">
        <v>4716</v>
      </c>
      <c r="L3365">
        <v>3861</v>
      </c>
      <c r="M3365">
        <v>3384</v>
      </c>
      <c r="N3365">
        <v>3780</v>
      </c>
      <c r="O3365">
        <v>4394</v>
      </c>
      <c r="P3365">
        <v>4148</v>
      </c>
      <c r="Q3365">
        <v>4715</v>
      </c>
      <c r="R3365">
        <v>5509</v>
      </c>
      <c r="S3365">
        <v>5543</v>
      </c>
    </row>
    <row r="3366" spans="1:19" x14ac:dyDescent="0.25">
      <c r="A3366">
        <v>4016</v>
      </c>
      <c r="B3366" t="s">
        <v>2975</v>
      </c>
      <c r="C3366" t="s">
        <v>167</v>
      </c>
      <c r="D3366" t="s">
        <v>2912</v>
      </c>
      <c r="E3366">
        <v>-53.347299999999997</v>
      </c>
      <c r="F3366">
        <v>-25.631399999999999</v>
      </c>
      <c r="G3366">
        <v>4983</v>
      </c>
      <c r="H3366">
        <v>5616</v>
      </c>
      <c r="I3366">
        <v>5534</v>
      </c>
      <c r="J3366">
        <v>5576</v>
      </c>
      <c r="K3366">
        <v>5024</v>
      </c>
      <c r="L3366">
        <v>4204</v>
      </c>
      <c r="M3366">
        <v>3809</v>
      </c>
      <c r="N3366">
        <v>4054</v>
      </c>
      <c r="O3366">
        <v>5015</v>
      </c>
      <c r="P3366">
        <v>4623</v>
      </c>
      <c r="Q3366">
        <v>5179</v>
      </c>
      <c r="R3366">
        <v>5556</v>
      </c>
      <c r="S3366">
        <v>5611</v>
      </c>
    </row>
    <row r="3367" spans="1:19" x14ac:dyDescent="0.25">
      <c r="A3367">
        <v>2569</v>
      </c>
      <c r="B3367" t="s">
        <v>4239</v>
      </c>
      <c r="C3367" t="s">
        <v>167</v>
      </c>
      <c r="D3367" t="s">
        <v>3898</v>
      </c>
      <c r="E3367">
        <v>-53.699599999999997</v>
      </c>
      <c r="F3367">
        <v>-28.0672</v>
      </c>
      <c r="G3367">
        <v>4875</v>
      </c>
      <c r="H3367">
        <v>5605</v>
      </c>
      <c r="I3367">
        <v>5748</v>
      </c>
      <c r="J3367">
        <v>5447</v>
      </c>
      <c r="K3367">
        <v>4887</v>
      </c>
      <c r="L3367">
        <v>4108</v>
      </c>
      <c r="M3367">
        <v>3600</v>
      </c>
      <c r="N3367">
        <v>3894</v>
      </c>
      <c r="O3367">
        <v>4568</v>
      </c>
      <c r="P3367">
        <v>4380</v>
      </c>
      <c r="Q3367">
        <v>5040</v>
      </c>
      <c r="R3367">
        <v>5552</v>
      </c>
      <c r="S3367">
        <v>5671</v>
      </c>
    </row>
    <row r="3368" spans="1:19" x14ac:dyDescent="0.25">
      <c r="A3368">
        <v>25964</v>
      </c>
      <c r="B3368" t="s">
        <v>577</v>
      </c>
      <c r="C3368" t="s">
        <v>167</v>
      </c>
      <c r="D3368" t="s">
        <v>375</v>
      </c>
      <c r="E3368">
        <v>-41.068600000000004</v>
      </c>
      <c r="F3368">
        <v>-12.816700000000001</v>
      </c>
      <c r="G3368">
        <v>5048</v>
      </c>
      <c r="H3368">
        <v>5342</v>
      </c>
      <c r="I3368">
        <v>5653</v>
      </c>
      <c r="J3368">
        <v>5621</v>
      </c>
      <c r="K3368">
        <v>4941</v>
      </c>
      <c r="L3368">
        <v>4497</v>
      </c>
      <c r="M3368">
        <v>4211</v>
      </c>
      <c r="N3368">
        <v>4314</v>
      </c>
      <c r="O3368">
        <v>4893</v>
      </c>
      <c r="P3368">
        <v>5549</v>
      </c>
      <c r="Q3368">
        <v>5265</v>
      </c>
      <c r="R3368">
        <v>4996</v>
      </c>
      <c r="S3368">
        <v>5292</v>
      </c>
    </row>
    <row r="3369" spans="1:19" x14ac:dyDescent="0.25">
      <c r="A3369">
        <v>9316</v>
      </c>
      <c r="B3369" t="s">
        <v>1928</v>
      </c>
      <c r="C3369" t="s">
        <v>167</v>
      </c>
      <c r="D3369" t="s">
        <v>1727</v>
      </c>
      <c r="E3369">
        <v>-46.4161</v>
      </c>
      <c r="F3369">
        <v>-21.129100000000001</v>
      </c>
      <c r="G3369">
        <v>5143</v>
      </c>
      <c r="H3369">
        <v>4921</v>
      </c>
      <c r="I3369">
        <v>5384</v>
      </c>
      <c r="J3369">
        <v>4909</v>
      </c>
      <c r="K3369">
        <v>5154</v>
      </c>
      <c r="L3369">
        <v>4902</v>
      </c>
      <c r="M3369">
        <v>4868</v>
      </c>
      <c r="N3369">
        <v>5125</v>
      </c>
      <c r="O3369">
        <v>5947</v>
      </c>
      <c r="P3369">
        <v>5479</v>
      </c>
      <c r="Q3369">
        <v>5278</v>
      </c>
      <c r="R3369">
        <v>4826</v>
      </c>
      <c r="S3369">
        <v>4920</v>
      </c>
    </row>
    <row r="3370" spans="1:19" x14ac:dyDescent="0.25">
      <c r="A3370">
        <v>23775</v>
      </c>
      <c r="B3370" t="s">
        <v>1286</v>
      </c>
      <c r="C3370" t="s">
        <v>167</v>
      </c>
      <c r="D3370" t="s">
        <v>1058</v>
      </c>
      <c r="E3370">
        <v>-46.885899999999999</v>
      </c>
      <c r="F3370">
        <v>-13.7409</v>
      </c>
      <c r="G3370">
        <v>5748</v>
      </c>
      <c r="H3370">
        <v>5512</v>
      </c>
      <c r="I3370">
        <v>5683</v>
      </c>
      <c r="J3370">
        <v>5534</v>
      </c>
      <c r="K3370">
        <v>5807</v>
      </c>
      <c r="L3370">
        <v>5766</v>
      </c>
      <c r="M3370">
        <v>5833</v>
      </c>
      <c r="N3370">
        <v>6127</v>
      </c>
      <c r="O3370">
        <v>6497</v>
      </c>
      <c r="P3370">
        <v>6180</v>
      </c>
      <c r="Q3370">
        <v>5671</v>
      </c>
      <c r="R3370">
        <v>5009</v>
      </c>
      <c r="S3370">
        <v>5357</v>
      </c>
    </row>
    <row r="3371" spans="1:19" x14ac:dyDescent="0.25">
      <c r="A3371">
        <v>1945</v>
      </c>
      <c r="B3371" t="s">
        <v>4132</v>
      </c>
      <c r="C3371" t="s">
        <v>167</v>
      </c>
      <c r="D3371" t="s">
        <v>3898</v>
      </c>
      <c r="E3371">
        <v>-51.41</v>
      </c>
      <c r="F3371">
        <v>-28.988700000000001</v>
      </c>
      <c r="G3371">
        <v>4660</v>
      </c>
      <c r="H3371">
        <v>5457</v>
      </c>
      <c r="I3371">
        <v>5472</v>
      </c>
      <c r="J3371">
        <v>5220</v>
      </c>
      <c r="K3371">
        <v>4673</v>
      </c>
      <c r="L3371">
        <v>3792</v>
      </c>
      <c r="M3371">
        <v>3340</v>
      </c>
      <c r="N3371">
        <v>3695</v>
      </c>
      <c r="O3371">
        <v>4355</v>
      </c>
      <c r="P3371">
        <v>4088</v>
      </c>
      <c r="Q3371">
        <v>4729</v>
      </c>
      <c r="R3371">
        <v>5537</v>
      </c>
      <c r="S3371">
        <v>5565</v>
      </c>
    </row>
    <row r="3372" spans="1:19" x14ac:dyDescent="0.25">
      <c r="A3372">
        <v>32095</v>
      </c>
      <c r="B3372" t="s">
        <v>5413</v>
      </c>
      <c r="C3372" t="s">
        <v>167</v>
      </c>
      <c r="D3372" t="s">
        <v>5370</v>
      </c>
      <c r="E3372">
        <v>-48.9129</v>
      </c>
      <c r="F3372">
        <v>-10.5655</v>
      </c>
      <c r="G3372">
        <v>5287</v>
      </c>
      <c r="H3372">
        <v>4715</v>
      </c>
      <c r="I3372">
        <v>4878</v>
      </c>
      <c r="J3372">
        <v>4816</v>
      </c>
      <c r="K3372">
        <v>5169</v>
      </c>
      <c r="L3372">
        <v>5399</v>
      </c>
      <c r="M3372">
        <v>5663</v>
      </c>
      <c r="N3372">
        <v>5803</v>
      </c>
      <c r="O3372">
        <v>6364</v>
      </c>
      <c r="P3372">
        <v>5829</v>
      </c>
      <c r="Q3372">
        <v>5240</v>
      </c>
      <c r="R3372">
        <v>4847</v>
      </c>
      <c r="S3372">
        <v>4722</v>
      </c>
    </row>
    <row r="3373" spans="1:19" x14ac:dyDescent="0.25">
      <c r="A3373">
        <v>54339</v>
      </c>
      <c r="B3373" t="s">
        <v>876</v>
      </c>
      <c r="C3373" t="s">
        <v>167</v>
      </c>
      <c r="D3373" t="s">
        <v>792</v>
      </c>
      <c r="E3373">
        <v>-40.563899999999997</v>
      </c>
      <c r="F3373">
        <v>-4.7054</v>
      </c>
      <c r="G3373">
        <v>5602</v>
      </c>
      <c r="H3373">
        <v>4953</v>
      </c>
      <c r="I3373">
        <v>5260</v>
      </c>
      <c r="J3373">
        <v>5443</v>
      </c>
      <c r="K3373">
        <v>5133</v>
      </c>
      <c r="L3373">
        <v>5271</v>
      </c>
      <c r="M3373">
        <v>5166</v>
      </c>
      <c r="N3373">
        <v>5501</v>
      </c>
      <c r="O3373">
        <v>6179</v>
      </c>
      <c r="P3373">
        <v>6552</v>
      </c>
      <c r="Q3373">
        <v>6336</v>
      </c>
      <c r="R3373">
        <v>6063</v>
      </c>
      <c r="S3373">
        <v>5361</v>
      </c>
    </row>
    <row r="3374" spans="1:19" x14ac:dyDescent="0.25">
      <c r="A3374">
        <v>5581</v>
      </c>
      <c r="B3374" t="s">
        <v>3173</v>
      </c>
      <c r="C3374" t="s">
        <v>167</v>
      </c>
      <c r="D3374" t="s">
        <v>2912</v>
      </c>
      <c r="E3374">
        <v>-50.759300000000003</v>
      </c>
      <c r="F3374">
        <v>-23.593499999999999</v>
      </c>
      <c r="G3374">
        <v>5115</v>
      </c>
      <c r="H3374">
        <v>5228</v>
      </c>
      <c r="I3374">
        <v>5478</v>
      </c>
      <c r="J3374">
        <v>5415</v>
      </c>
      <c r="K3374">
        <v>5293</v>
      </c>
      <c r="L3374">
        <v>4568</v>
      </c>
      <c r="M3374">
        <v>4374</v>
      </c>
      <c r="N3374">
        <v>4546</v>
      </c>
      <c r="O3374">
        <v>5433</v>
      </c>
      <c r="P3374">
        <v>5047</v>
      </c>
      <c r="Q3374">
        <v>5144</v>
      </c>
      <c r="R3374">
        <v>5392</v>
      </c>
      <c r="S3374">
        <v>5468</v>
      </c>
    </row>
    <row r="3375" spans="1:19" x14ac:dyDescent="0.25">
      <c r="A3375">
        <v>31397</v>
      </c>
      <c r="B3375" t="s">
        <v>1627</v>
      </c>
      <c r="C3375" t="s">
        <v>167</v>
      </c>
      <c r="D3375" t="s">
        <v>1511</v>
      </c>
      <c r="E3375">
        <v>-55.182600000000001</v>
      </c>
      <c r="F3375">
        <v>-10.848000000000001</v>
      </c>
      <c r="G3375">
        <v>5041</v>
      </c>
      <c r="H3375">
        <v>4684</v>
      </c>
      <c r="I3375">
        <v>4752</v>
      </c>
      <c r="J3375">
        <v>4759</v>
      </c>
      <c r="K3375">
        <v>4913</v>
      </c>
      <c r="L3375">
        <v>5148</v>
      </c>
      <c r="M3375">
        <v>5192</v>
      </c>
      <c r="N3375">
        <v>5496</v>
      </c>
      <c r="O3375">
        <v>5856</v>
      </c>
      <c r="P3375">
        <v>5202</v>
      </c>
      <c r="Q3375">
        <v>5001</v>
      </c>
      <c r="R3375">
        <v>4786</v>
      </c>
      <c r="S3375">
        <v>4703</v>
      </c>
    </row>
    <row r="3376" spans="1:19" x14ac:dyDescent="0.25">
      <c r="A3376">
        <v>41318</v>
      </c>
      <c r="B3376" t="s">
        <v>3492</v>
      </c>
      <c r="C3376" t="s">
        <v>167</v>
      </c>
      <c r="D3376" t="s">
        <v>3448</v>
      </c>
      <c r="E3376">
        <v>-42.047499999999999</v>
      </c>
      <c r="F3376">
        <v>-8.0975000000000001</v>
      </c>
      <c r="G3376">
        <v>5851</v>
      </c>
      <c r="H3376">
        <v>5371</v>
      </c>
      <c r="I3376">
        <v>5417</v>
      </c>
      <c r="J3376">
        <v>5565</v>
      </c>
      <c r="K3376">
        <v>5531</v>
      </c>
      <c r="L3376">
        <v>5586</v>
      </c>
      <c r="M3376">
        <v>5663</v>
      </c>
      <c r="N3376">
        <v>5936</v>
      </c>
      <c r="O3376">
        <v>6599</v>
      </c>
      <c r="P3376">
        <v>6660</v>
      </c>
      <c r="Q3376">
        <v>6357</v>
      </c>
      <c r="R3376">
        <v>5947</v>
      </c>
      <c r="S3376">
        <v>5580</v>
      </c>
    </row>
    <row r="3377" spans="1:19" x14ac:dyDescent="0.25">
      <c r="A3377">
        <v>1377</v>
      </c>
      <c r="B3377" t="s">
        <v>3492</v>
      </c>
      <c r="C3377" t="s">
        <v>167</v>
      </c>
      <c r="D3377" t="s">
        <v>3898</v>
      </c>
      <c r="E3377">
        <v>-51.27</v>
      </c>
      <c r="F3377">
        <v>-29.848400000000002</v>
      </c>
      <c r="G3377">
        <v>4637</v>
      </c>
      <c r="H3377">
        <v>5556</v>
      </c>
      <c r="I3377">
        <v>5598</v>
      </c>
      <c r="J3377">
        <v>5271</v>
      </c>
      <c r="K3377">
        <v>4679</v>
      </c>
      <c r="L3377">
        <v>3766</v>
      </c>
      <c r="M3377">
        <v>3307</v>
      </c>
      <c r="N3377">
        <v>3540</v>
      </c>
      <c r="O3377">
        <v>4081</v>
      </c>
      <c r="P3377">
        <v>3962</v>
      </c>
      <c r="Q3377">
        <v>4642</v>
      </c>
      <c r="R3377">
        <v>5567</v>
      </c>
      <c r="S3377">
        <v>5677</v>
      </c>
    </row>
    <row r="3378" spans="1:19" x14ac:dyDescent="0.25">
      <c r="A3378">
        <v>4751</v>
      </c>
      <c r="B3378" t="s">
        <v>3076</v>
      </c>
      <c r="C3378" t="s">
        <v>167</v>
      </c>
      <c r="D3378" t="s">
        <v>2912</v>
      </c>
      <c r="E3378">
        <v>-53.9557</v>
      </c>
      <c r="F3378">
        <v>-24.469799999999999</v>
      </c>
      <c r="G3378">
        <v>5028</v>
      </c>
      <c r="H3378">
        <v>5498</v>
      </c>
      <c r="I3378">
        <v>5403</v>
      </c>
      <c r="J3378">
        <v>5552</v>
      </c>
      <c r="K3378">
        <v>5086</v>
      </c>
      <c r="L3378">
        <v>4309</v>
      </c>
      <c r="M3378">
        <v>3962</v>
      </c>
      <c r="N3378">
        <v>4164</v>
      </c>
      <c r="O3378">
        <v>5111</v>
      </c>
      <c r="P3378">
        <v>4862</v>
      </c>
      <c r="Q3378">
        <v>5169</v>
      </c>
      <c r="R3378">
        <v>5546</v>
      </c>
      <c r="S3378">
        <v>5677</v>
      </c>
    </row>
    <row r="3379" spans="1:19" x14ac:dyDescent="0.25">
      <c r="A3379">
        <v>11455</v>
      </c>
      <c r="B3379" t="s">
        <v>2141</v>
      </c>
      <c r="C3379" t="s">
        <v>167</v>
      </c>
      <c r="D3379" t="s">
        <v>1727</v>
      </c>
      <c r="E3379">
        <v>-44.984999999999999</v>
      </c>
      <c r="F3379">
        <v>-19.8718</v>
      </c>
      <c r="G3379">
        <v>5392</v>
      </c>
      <c r="H3379">
        <v>5252</v>
      </c>
      <c r="I3379">
        <v>5752</v>
      </c>
      <c r="J3379">
        <v>5308</v>
      </c>
      <c r="K3379">
        <v>5477</v>
      </c>
      <c r="L3379">
        <v>5174</v>
      </c>
      <c r="M3379">
        <v>5115</v>
      </c>
      <c r="N3379">
        <v>5337</v>
      </c>
      <c r="O3379">
        <v>6063</v>
      </c>
      <c r="P3379">
        <v>5809</v>
      </c>
      <c r="Q3379">
        <v>5460</v>
      </c>
      <c r="R3379">
        <v>4916</v>
      </c>
      <c r="S3379">
        <v>5045</v>
      </c>
    </row>
    <row r="3380" spans="1:19" x14ac:dyDescent="0.25">
      <c r="A3380">
        <v>30350</v>
      </c>
      <c r="B3380" t="s">
        <v>727</v>
      </c>
      <c r="C3380" t="s">
        <v>167</v>
      </c>
      <c r="D3380" t="s">
        <v>375</v>
      </c>
      <c r="E3380">
        <v>-38.478000000000002</v>
      </c>
      <c r="F3380">
        <v>-11.2379</v>
      </c>
      <c r="G3380">
        <v>5237</v>
      </c>
      <c r="H3380">
        <v>5743</v>
      </c>
      <c r="I3380">
        <v>5805</v>
      </c>
      <c r="J3380">
        <v>5876</v>
      </c>
      <c r="K3380">
        <v>5223</v>
      </c>
      <c r="L3380">
        <v>4477</v>
      </c>
      <c r="M3380">
        <v>4276</v>
      </c>
      <c r="N3380">
        <v>4446</v>
      </c>
      <c r="O3380">
        <v>4824</v>
      </c>
      <c r="P3380">
        <v>5412</v>
      </c>
      <c r="Q3380">
        <v>5456</v>
      </c>
      <c r="R3380">
        <v>5666</v>
      </c>
      <c r="S3380">
        <v>5638</v>
      </c>
    </row>
    <row r="3381" spans="1:19" x14ac:dyDescent="0.25">
      <c r="A3381">
        <v>4846</v>
      </c>
      <c r="B3381" t="s">
        <v>3087</v>
      </c>
      <c r="C3381" t="s">
        <v>167</v>
      </c>
      <c r="D3381" t="s">
        <v>2912</v>
      </c>
      <c r="E3381">
        <v>-51.945799999999998</v>
      </c>
      <c r="F3381">
        <v>-24.438400000000001</v>
      </c>
      <c r="G3381">
        <v>5115</v>
      </c>
      <c r="H3381">
        <v>5453</v>
      </c>
      <c r="I3381">
        <v>5490</v>
      </c>
      <c r="J3381">
        <v>5566</v>
      </c>
      <c r="K3381">
        <v>5317</v>
      </c>
      <c r="L3381">
        <v>4459</v>
      </c>
      <c r="M3381">
        <v>4161</v>
      </c>
      <c r="N3381">
        <v>4351</v>
      </c>
      <c r="O3381">
        <v>5267</v>
      </c>
      <c r="P3381">
        <v>4964</v>
      </c>
      <c r="Q3381">
        <v>5181</v>
      </c>
      <c r="R3381">
        <v>5598</v>
      </c>
      <c r="S3381">
        <v>5568</v>
      </c>
    </row>
    <row r="3382" spans="1:19" x14ac:dyDescent="0.25">
      <c r="A3382">
        <v>64463</v>
      </c>
      <c r="B3382" t="s">
        <v>2680</v>
      </c>
      <c r="C3382" t="s">
        <v>167</v>
      </c>
      <c r="D3382" t="s">
        <v>2567</v>
      </c>
      <c r="E3382">
        <v>-47.391500000000001</v>
      </c>
      <c r="F3382">
        <v>-1.2043999999999999</v>
      </c>
      <c r="G3382">
        <v>4776</v>
      </c>
      <c r="H3382">
        <v>4352</v>
      </c>
      <c r="I3382">
        <v>4204</v>
      </c>
      <c r="J3382">
        <v>4208</v>
      </c>
      <c r="K3382">
        <v>4291</v>
      </c>
      <c r="L3382">
        <v>4575</v>
      </c>
      <c r="M3382">
        <v>4863</v>
      </c>
      <c r="N3382">
        <v>4958</v>
      </c>
      <c r="O3382">
        <v>5271</v>
      </c>
      <c r="P3382">
        <v>5513</v>
      </c>
      <c r="Q3382">
        <v>5312</v>
      </c>
      <c r="R3382">
        <v>5088</v>
      </c>
      <c r="S3382">
        <v>4673</v>
      </c>
    </row>
    <row r="3383" spans="1:19" x14ac:dyDescent="0.25">
      <c r="A3383">
        <v>3140</v>
      </c>
      <c r="B3383" t="s">
        <v>4538</v>
      </c>
      <c r="C3383" t="s">
        <v>167</v>
      </c>
      <c r="D3383" t="s">
        <v>4434</v>
      </c>
      <c r="E3383">
        <v>-48.930300000000003</v>
      </c>
      <c r="F3383">
        <v>-27.278500000000001</v>
      </c>
      <c r="G3383">
        <v>4239</v>
      </c>
      <c r="H3383">
        <v>4876</v>
      </c>
      <c r="I3383">
        <v>5036</v>
      </c>
      <c r="J3383">
        <v>4828</v>
      </c>
      <c r="K3383">
        <v>4320</v>
      </c>
      <c r="L3383">
        <v>3917</v>
      </c>
      <c r="M3383">
        <v>3393</v>
      </c>
      <c r="N3383">
        <v>3496</v>
      </c>
      <c r="O3383">
        <v>4076</v>
      </c>
      <c r="P3383">
        <v>3662</v>
      </c>
      <c r="Q3383">
        <v>3765</v>
      </c>
      <c r="R3383">
        <v>4637</v>
      </c>
      <c r="S3383">
        <v>4859</v>
      </c>
    </row>
    <row r="3384" spans="1:19" x14ac:dyDescent="0.25">
      <c r="A3384">
        <v>25326</v>
      </c>
      <c r="B3384" t="s">
        <v>1595</v>
      </c>
      <c r="C3384" t="s">
        <v>167</v>
      </c>
      <c r="D3384" t="s">
        <v>1511</v>
      </c>
      <c r="E3384">
        <v>-55.250399999999999</v>
      </c>
      <c r="F3384">
        <v>-13.035600000000001</v>
      </c>
      <c r="G3384">
        <v>5160</v>
      </c>
      <c r="H3384">
        <v>4799</v>
      </c>
      <c r="I3384">
        <v>4947</v>
      </c>
      <c r="J3384">
        <v>5029</v>
      </c>
      <c r="K3384">
        <v>5323</v>
      </c>
      <c r="L3384">
        <v>5306</v>
      </c>
      <c r="M3384">
        <v>5177</v>
      </c>
      <c r="N3384">
        <v>5436</v>
      </c>
      <c r="O3384">
        <v>5720</v>
      </c>
      <c r="P3384">
        <v>5277</v>
      </c>
      <c r="Q3384">
        <v>5139</v>
      </c>
      <c r="R3384">
        <v>4900</v>
      </c>
      <c r="S3384">
        <v>4875</v>
      </c>
    </row>
    <row r="3385" spans="1:19" x14ac:dyDescent="0.25">
      <c r="A3385">
        <v>11834</v>
      </c>
      <c r="B3385" t="s">
        <v>2189</v>
      </c>
      <c r="C3385" t="s">
        <v>167</v>
      </c>
      <c r="D3385" t="s">
        <v>1727</v>
      </c>
      <c r="E3385">
        <v>-43.583399999999997</v>
      </c>
      <c r="F3385">
        <v>-19.688099999999999</v>
      </c>
      <c r="G3385">
        <v>5234</v>
      </c>
      <c r="H3385">
        <v>5175</v>
      </c>
      <c r="I3385">
        <v>5715</v>
      </c>
      <c r="J3385">
        <v>5227</v>
      </c>
      <c r="K3385">
        <v>5168</v>
      </c>
      <c r="L3385">
        <v>4914</v>
      </c>
      <c r="M3385">
        <v>4924</v>
      </c>
      <c r="N3385">
        <v>5150</v>
      </c>
      <c r="O3385">
        <v>5835</v>
      </c>
      <c r="P3385">
        <v>5643</v>
      </c>
      <c r="Q3385">
        <v>5351</v>
      </c>
      <c r="R3385">
        <v>4746</v>
      </c>
      <c r="S3385">
        <v>4959</v>
      </c>
    </row>
    <row r="3386" spans="1:19" x14ac:dyDescent="0.25">
      <c r="A3386">
        <v>31012</v>
      </c>
      <c r="B3386" t="s">
        <v>2189</v>
      </c>
      <c r="C3386" t="s">
        <v>167</v>
      </c>
      <c r="D3386" t="s">
        <v>4373</v>
      </c>
      <c r="E3386">
        <v>-62.556199999999997</v>
      </c>
      <c r="F3386">
        <v>-10.9122</v>
      </c>
      <c r="G3386">
        <v>4644</v>
      </c>
      <c r="H3386">
        <v>4121</v>
      </c>
      <c r="I3386">
        <v>4222</v>
      </c>
      <c r="J3386">
        <v>4465</v>
      </c>
      <c r="K3386">
        <v>4670</v>
      </c>
      <c r="L3386">
        <v>4343</v>
      </c>
      <c r="M3386">
        <v>4791</v>
      </c>
      <c r="N3386">
        <v>4888</v>
      </c>
      <c r="O3386">
        <v>5202</v>
      </c>
      <c r="P3386">
        <v>5015</v>
      </c>
      <c r="Q3386">
        <v>5002</v>
      </c>
      <c r="R3386">
        <v>4692</v>
      </c>
      <c r="S3386">
        <v>4325</v>
      </c>
    </row>
    <row r="3387" spans="1:19" x14ac:dyDescent="0.25">
      <c r="A3387">
        <v>13689</v>
      </c>
      <c r="B3387" t="s">
        <v>1045</v>
      </c>
      <c r="C3387" t="s">
        <v>167</v>
      </c>
      <c r="D3387" t="s">
        <v>979</v>
      </c>
      <c r="E3387">
        <v>-40.4056</v>
      </c>
      <c r="F3387">
        <v>-18.715499999999999</v>
      </c>
      <c r="G3387">
        <v>4929</v>
      </c>
      <c r="H3387">
        <v>5509</v>
      </c>
      <c r="I3387">
        <v>5827</v>
      </c>
      <c r="J3387">
        <v>5407</v>
      </c>
      <c r="K3387">
        <v>5041</v>
      </c>
      <c r="L3387">
        <v>4505</v>
      </c>
      <c r="M3387">
        <v>4256</v>
      </c>
      <c r="N3387">
        <v>4291</v>
      </c>
      <c r="O3387">
        <v>4764</v>
      </c>
      <c r="P3387">
        <v>4988</v>
      </c>
      <c r="Q3387">
        <v>4804</v>
      </c>
      <c r="R3387">
        <v>4582</v>
      </c>
      <c r="S3387">
        <v>5171</v>
      </c>
    </row>
    <row r="3388" spans="1:19" x14ac:dyDescent="0.25">
      <c r="A3388">
        <v>17948</v>
      </c>
      <c r="B3388" t="s">
        <v>1173</v>
      </c>
      <c r="C3388" t="s">
        <v>167</v>
      </c>
      <c r="D3388" t="s">
        <v>1058</v>
      </c>
      <c r="E3388">
        <v>-49.319600000000001</v>
      </c>
      <c r="F3388">
        <v>-16.3718</v>
      </c>
      <c r="G3388">
        <v>5458</v>
      </c>
      <c r="H3388">
        <v>5018</v>
      </c>
      <c r="I3388">
        <v>5330</v>
      </c>
      <c r="J3388">
        <v>5272</v>
      </c>
      <c r="K3388">
        <v>5595</v>
      </c>
      <c r="L3388">
        <v>5646</v>
      </c>
      <c r="M3388">
        <v>5453</v>
      </c>
      <c r="N3388">
        <v>5665</v>
      </c>
      <c r="O3388">
        <v>6450</v>
      </c>
      <c r="P3388">
        <v>5763</v>
      </c>
      <c r="Q3388">
        <v>5404</v>
      </c>
      <c r="R3388">
        <v>4925</v>
      </c>
      <c r="S3388">
        <v>4971</v>
      </c>
    </row>
    <row r="3389" spans="1:19" x14ac:dyDescent="0.25">
      <c r="A3389">
        <v>2250</v>
      </c>
      <c r="B3389" t="s">
        <v>1173</v>
      </c>
      <c r="C3389" t="s">
        <v>167</v>
      </c>
      <c r="D3389" t="s">
        <v>4434</v>
      </c>
      <c r="E3389">
        <v>-49.506</v>
      </c>
      <c r="F3389">
        <v>-28.6343</v>
      </c>
      <c r="G3389">
        <v>4205</v>
      </c>
      <c r="H3389">
        <v>4516</v>
      </c>
      <c r="I3389">
        <v>4635</v>
      </c>
      <c r="J3389">
        <v>4462</v>
      </c>
      <c r="K3389">
        <v>4324</v>
      </c>
      <c r="L3389">
        <v>3824</v>
      </c>
      <c r="M3389">
        <v>3448</v>
      </c>
      <c r="N3389">
        <v>3674</v>
      </c>
      <c r="O3389">
        <v>4268</v>
      </c>
      <c r="P3389">
        <v>3714</v>
      </c>
      <c r="Q3389">
        <v>3971</v>
      </c>
      <c r="R3389">
        <v>4802</v>
      </c>
      <c r="S3389">
        <v>4827</v>
      </c>
    </row>
    <row r="3390" spans="1:19" x14ac:dyDescent="0.25">
      <c r="A3390">
        <v>15151</v>
      </c>
      <c r="B3390" t="s">
        <v>376</v>
      </c>
      <c r="C3390" t="s">
        <v>167</v>
      </c>
      <c r="D3390" t="s">
        <v>375</v>
      </c>
      <c r="E3390">
        <v>-39.374699999999997</v>
      </c>
      <c r="F3390">
        <v>-17.8931</v>
      </c>
      <c r="G3390">
        <v>5180</v>
      </c>
      <c r="H3390">
        <v>5635</v>
      </c>
      <c r="I3390">
        <v>6008</v>
      </c>
      <c r="J3390">
        <v>5634</v>
      </c>
      <c r="K3390">
        <v>5091</v>
      </c>
      <c r="L3390">
        <v>4615</v>
      </c>
      <c r="M3390">
        <v>4420</v>
      </c>
      <c r="N3390">
        <v>4510</v>
      </c>
      <c r="O3390">
        <v>5135</v>
      </c>
      <c r="P3390">
        <v>5304</v>
      </c>
      <c r="Q3390">
        <v>5251</v>
      </c>
      <c r="R3390">
        <v>4999</v>
      </c>
      <c r="S3390">
        <v>5564</v>
      </c>
    </row>
    <row r="3391" spans="1:19" x14ac:dyDescent="0.25">
      <c r="A3391">
        <v>21561</v>
      </c>
      <c r="B3391" t="s">
        <v>1570</v>
      </c>
      <c r="C3391" t="s">
        <v>167</v>
      </c>
      <c r="D3391" t="s">
        <v>1511</v>
      </c>
      <c r="E3391">
        <v>-52.352499999999999</v>
      </c>
      <c r="F3391">
        <v>-14.6746</v>
      </c>
      <c r="G3391">
        <v>5446</v>
      </c>
      <c r="H3391">
        <v>5061</v>
      </c>
      <c r="I3391">
        <v>5407</v>
      </c>
      <c r="J3391">
        <v>5391</v>
      </c>
      <c r="K3391">
        <v>5723</v>
      </c>
      <c r="L3391">
        <v>5622</v>
      </c>
      <c r="M3391">
        <v>5388</v>
      </c>
      <c r="N3391">
        <v>5624</v>
      </c>
      <c r="O3391">
        <v>6019</v>
      </c>
      <c r="P3391">
        <v>5658</v>
      </c>
      <c r="Q3391">
        <v>5375</v>
      </c>
      <c r="R3391">
        <v>5059</v>
      </c>
      <c r="S3391">
        <v>5023</v>
      </c>
    </row>
    <row r="3392" spans="1:19" x14ac:dyDescent="0.25">
      <c r="A3392">
        <v>9462</v>
      </c>
      <c r="B3392" t="s">
        <v>5183</v>
      </c>
      <c r="C3392" t="s">
        <v>167</v>
      </c>
      <c r="D3392" t="s">
        <v>4704</v>
      </c>
      <c r="E3392">
        <v>-48.918900000000001</v>
      </c>
      <c r="F3392">
        <v>-20.992000000000001</v>
      </c>
      <c r="G3392">
        <v>5365</v>
      </c>
      <c r="H3392">
        <v>5269</v>
      </c>
      <c r="I3392">
        <v>5611</v>
      </c>
      <c r="J3392">
        <v>5369</v>
      </c>
      <c r="K3392">
        <v>5442</v>
      </c>
      <c r="L3392">
        <v>5005</v>
      </c>
      <c r="M3392">
        <v>4945</v>
      </c>
      <c r="N3392">
        <v>5148</v>
      </c>
      <c r="O3392">
        <v>5868</v>
      </c>
      <c r="P3392">
        <v>5448</v>
      </c>
      <c r="Q3392">
        <v>5451</v>
      </c>
      <c r="R3392">
        <v>5401</v>
      </c>
      <c r="S3392">
        <v>5416</v>
      </c>
    </row>
    <row r="3393" spans="1:19" x14ac:dyDescent="0.25">
      <c r="A3393">
        <v>34092</v>
      </c>
      <c r="B3393" t="s">
        <v>5424</v>
      </c>
      <c r="C3393" t="s">
        <v>167</v>
      </c>
      <c r="D3393" t="s">
        <v>5370</v>
      </c>
      <c r="E3393">
        <v>-47.678899999999999</v>
      </c>
      <c r="F3393">
        <v>-9.9710999999999999</v>
      </c>
      <c r="G3393">
        <v>5457</v>
      </c>
      <c r="H3393">
        <v>5001</v>
      </c>
      <c r="I3393">
        <v>5065</v>
      </c>
      <c r="J3393">
        <v>5020</v>
      </c>
      <c r="K3393">
        <v>5314</v>
      </c>
      <c r="L3393">
        <v>5585</v>
      </c>
      <c r="M3393">
        <v>5641</v>
      </c>
      <c r="N3393">
        <v>5886</v>
      </c>
      <c r="O3393">
        <v>6548</v>
      </c>
      <c r="P3393">
        <v>6065</v>
      </c>
      <c r="Q3393">
        <v>5394</v>
      </c>
      <c r="R3393">
        <v>4997</v>
      </c>
      <c r="S3393">
        <v>4976</v>
      </c>
    </row>
    <row r="3394" spans="1:19" x14ac:dyDescent="0.25">
      <c r="A3394">
        <v>60762</v>
      </c>
      <c r="B3394" t="s">
        <v>362</v>
      </c>
      <c r="C3394" t="s">
        <v>167</v>
      </c>
      <c r="D3394" t="s">
        <v>312</v>
      </c>
      <c r="E3394">
        <v>-60.943800000000003</v>
      </c>
      <c r="F3394">
        <v>-2.6368</v>
      </c>
      <c r="G3394">
        <v>4538</v>
      </c>
      <c r="H3394">
        <v>4108</v>
      </c>
      <c r="I3394">
        <v>4261</v>
      </c>
      <c r="J3394">
        <v>4244</v>
      </c>
      <c r="K3394">
        <v>4073</v>
      </c>
      <c r="L3394">
        <v>4119</v>
      </c>
      <c r="M3394">
        <v>4602</v>
      </c>
      <c r="N3394">
        <v>4680</v>
      </c>
      <c r="O3394">
        <v>5180</v>
      </c>
      <c r="P3394">
        <v>5148</v>
      </c>
      <c r="Q3394">
        <v>5001</v>
      </c>
      <c r="R3394">
        <v>4743</v>
      </c>
      <c r="S3394">
        <v>4299</v>
      </c>
    </row>
    <row r="3395" spans="1:19" x14ac:dyDescent="0.25">
      <c r="A3395">
        <v>25660</v>
      </c>
      <c r="B3395" t="s">
        <v>5373</v>
      </c>
      <c r="C3395" t="s">
        <v>167</v>
      </c>
      <c r="D3395" t="s">
        <v>5370</v>
      </c>
      <c r="E3395">
        <v>-46.577199999999998</v>
      </c>
      <c r="F3395">
        <v>-12.915100000000001</v>
      </c>
      <c r="G3395">
        <v>5679</v>
      </c>
      <c r="H3395">
        <v>5494</v>
      </c>
      <c r="I3395">
        <v>5540</v>
      </c>
      <c r="J3395">
        <v>5472</v>
      </c>
      <c r="K3395">
        <v>5714</v>
      </c>
      <c r="L3395">
        <v>5793</v>
      </c>
      <c r="M3395">
        <v>5684</v>
      </c>
      <c r="N3395">
        <v>5969</v>
      </c>
      <c r="O3395">
        <v>6327</v>
      </c>
      <c r="P3395">
        <v>6023</v>
      </c>
      <c r="Q3395">
        <v>5599</v>
      </c>
      <c r="R3395">
        <v>5143</v>
      </c>
      <c r="S3395">
        <v>5394</v>
      </c>
    </row>
    <row r="3396" spans="1:19" x14ac:dyDescent="0.25">
      <c r="A3396">
        <v>52701</v>
      </c>
      <c r="B3396" t="s">
        <v>325</v>
      </c>
      <c r="C3396" t="s">
        <v>167</v>
      </c>
      <c r="D3396" t="s">
        <v>312</v>
      </c>
      <c r="E3396">
        <v>-60.373600000000003</v>
      </c>
      <c r="F3396">
        <v>-5.1262999999999996</v>
      </c>
      <c r="G3396">
        <v>4473</v>
      </c>
      <c r="H3396">
        <v>3995</v>
      </c>
      <c r="I3396">
        <v>4215</v>
      </c>
      <c r="J3396">
        <v>4262</v>
      </c>
      <c r="K3396">
        <v>4095</v>
      </c>
      <c r="L3396">
        <v>4075</v>
      </c>
      <c r="M3396">
        <v>4558</v>
      </c>
      <c r="N3396">
        <v>4653</v>
      </c>
      <c r="O3396">
        <v>5219</v>
      </c>
      <c r="P3396">
        <v>5068</v>
      </c>
      <c r="Q3396">
        <v>4815</v>
      </c>
      <c r="R3396">
        <v>4561</v>
      </c>
      <c r="S3396">
        <v>4163</v>
      </c>
    </row>
    <row r="3397" spans="1:19" x14ac:dyDescent="0.25">
      <c r="A3397">
        <v>2712</v>
      </c>
      <c r="B3397" t="s">
        <v>4265</v>
      </c>
      <c r="C3397" t="s">
        <v>167</v>
      </c>
      <c r="D3397" t="s">
        <v>3898</v>
      </c>
      <c r="E3397">
        <v>-53.110700000000001</v>
      </c>
      <c r="F3397">
        <v>-27.908200000000001</v>
      </c>
      <c r="G3397">
        <v>4882</v>
      </c>
      <c r="H3397">
        <v>5607</v>
      </c>
      <c r="I3397">
        <v>5665</v>
      </c>
      <c r="J3397">
        <v>5399</v>
      </c>
      <c r="K3397">
        <v>4939</v>
      </c>
      <c r="L3397">
        <v>4101</v>
      </c>
      <c r="M3397">
        <v>3554</v>
      </c>
      <c r="N3397">
        <v>3953</v>
      </c>
      <c r="O3397">
        <v>4592</v>
      </c>
      <c r="P3397">
        <v>4388</v>
      </c>
      <c r="Q3397">
        <v>5060</v>
      </c>
      <c r="R3397">
        <v>5626</v>
      </c>
      <c r="S3397">
        <v>5698</v>
      </c>
    </row>
    <row r="3398" spans="1:19" x14ac:dyDescent="0.25">
      <c r="A3398">
        <v>18786</v>
      </c>
      <c r="B3398" t="s">
        <v>1202</v>
      </c>
      <c r="C3398" t="s">
        <v>167</v>
      </c>
      <c r="D3398" t="s">
        <v>1058</v>
      </c>
      <c r="E3398">
        <v>-50.7117</v>
      </c>
      <c r="F3398">
        <v>-16.0318</v>
      </c>
      <c r="G3398">
        <v>5479</v>
      </c>
      <c r="H3398">
        <v>5080</v>
      </c>
      <c r="I3398">
        <v>5479</v>
      </c>
      <c r="J3398">
        <v>5467</v>
      </c>
      <c r="K3398">
        <v>5846</v>
      </c>
      <c r="L3398">
        <v>5700</v>
      </c>
      <c r="M3398">
        <v>5435</v>
      </c>
      <c r="N3398">
        <v>5497</v>
      </c>
      <c r="O3398">
        <v>5988</v>
      </c>
      <c r="P3398">
        <v>5647</v>
      </c>
      <c r="Q3398">
        <v>5501</v>
      </c>
      <c r="R3398">
        <v>5110</v>
      </c>
      <c r="S3398">
        <v>5005</v>
      </c>
    </row>
    <row r="3399" spans="1:19" x14ac:dyDescent="0.25">
      <c r="A3399">
        <v>1432</v>
      </c>
      <c r="B3399" t="s">
        <v>3988</v>
      </c>
      <c r="C3399" t="s">
        <v>167</v>
      </c>
      <c r="D3399" t="s">
        <v>3898</v>
      </c>
      <c r="E3399">
        <v>-52.949399999999997</v>
      </c>
      <c r="F3399">
        <v>-29.734200000000001</v>
      </c>
      <c r="G3399">
        <v>4634</v>
      </c>
      <c r="H3399">
        <v>5436</v>
      </c>
      <c r="I3399">
        <v>5548</v>
      </c>
      <c r="J3399">
        <v>5287</v>
      </c>
      <c r="K3399">
        <v>4691</v>
      </c>
      <c r="L3399">
        <v>3757</v>
      </c>
      <c r="M3399">
        <v>3287</v>
      </c>
      <c r="N3399">
        <v>3532</v>
      </c>
      <c r="O3399">
        <v>4170</v>
      </c>
      <c r="P3399">
        <v>4041</v>
      </c>
      <c r="Q3399">
        <v>4716</v>
      </c>
      <c r="R3399">
        <v>5499</v>
      </c>
      <c r="S3399">
        <v>5638</v>
      </c>
    </row>
    <row r="3400" spans="1:19" x14ac:dyDescent="0.25">
      <c r="A3400">
        <v>15886</v>
      </c>
      <c r="B3400" t="s">
        <v>2421</v>
      </c>
      <c r="C3400" t="s">
        <v>167</v>
      </c>
      <c r="D3400" t="s">
        <v>1727</v>
      </c>
      <c r="E3400">
        <v>-41.883000000000003</v>
      </c>
      <c r="F3400">
        <v>-17.465900000000001</v>
      </c>
      <c r="G3400">
        <v>4973</v>
      </c>
      <c r="H3400">
        <v>5297</v>
      </c>
      <c r="I3400">
        <v>5827</v>
      </c>
      <c r="J3400">
        <v>5190</v>
      </c>
      <c r="K3400">
        <v>4918</v>
      </c>
      <c r="L3400">
        <v>4425</v>
      </c>
      <c r="M3400">
        <v>4277</v>
      </c>
      <c r="N3400">
        <v>4451</v>
      </c>
      <c r="O3400">
        <v>5057</v>
      </c>
      <c r="P3400">
        <v>5288</v>
      </c>
      <c r="Q3400">
        <v>5199</v>
      </c>
      <c r="R3400">
        <v>4589</v>
      </c>
      <c r="S3400">
        <v>5161</v>
      </c>
    </row>
    <row r="3401" spans="1:19" x14ac:dyDescent="0.25">
      <c r="A3401">
        <v>18600</v>
      </c>
      <c r="B3401" t="s">
        <v>1198</v>
      </c>
      <c r="C3401" t="s">
        <v>167</v>
      </c>
      <c r="D3401" t="s">
        <v>1058</v>
      </c>
      <c r="E3401">
        <v>-48.0319</v>
      </c>
      <c r="F3401">
        <v>-16.0533</v>
      </c>
      <c r="G3401">
        <v>5477</v>
      </c>
      <c r="H3401">
        <v>5051</v>
      </c>
      <c r="I3401">
        <v>5456</v>
      </c>
      <c r="J3401">
        <v>5195</v>
      </c>
      <c r="K3401">
        <v>5533</v>
      </c>
      <c r="L3401">
        <v>5566</v>
      </c>
      <c r="M3401">
        <v>5632</v>
      </c>
      <c r="N3401">
        <v>5809</v>
      </c>
      <c r="O3401">
        <v>6500</v>
      </c>
      <c r="P3401">
        <v>5842</v>
      </c>
      <c r="Q3401">
        <v>5400</v>
      </c>
      <c r="R3401">
        <v>4803</v>
      </c>
      <c r="S3401">
        <v>4933</v>
      </c>
    </row>
    <row r="3402" spans="1:19" x14ac:dyDescent="0.25">
      <c r="A3402">
        <v>1450</v>
      </c>
      <c r="B3402" t="s">
        <v>3995</v>
      </c>
      <c r="C3402" t="s">
        <v>167</v>
      </c>
      <c r="D3402" t="s">
        <v>3898</v>
      </c>
      <c r="E3402">
        <v>-51.133299999999998</v>
      </c>
      <c r="F3402">
        <v>-29.687999999999999</v>
      </c>
      <c r="G3402">
        <v>4592</v>
      </c>
      <c r="H3402">
        <v>5485</v>
      </c>
      <c r="I3402">
        <v>5508</v>
      </c>
      <c r="J3402">
        <v>5157</v>
      </c>
      <c r="K3402">
        <v>4633</v>
      </c>
      <c r="L3402">
        <v>3806</v>
      </c>
      <c r="M3402">
        <v>3280</v>
      </c>
      <c r="N3402">
        <v>3509</v>
      </c>
      <c r="O3402">
        <v>4080</v>
      </c>
      <c r="P3402">
        <v>3957</v>
      </c>
      <c r="Q3402">
        <v>4579</v>
      </c>
      <c r="R3402">
        <v>5482</v>
      </c>
      <c r="S3402">
        <v>5622</v>
      </c>
    </row>
    <row r="3403" spans="1:19" x14ac:dyDescent="0.25">
      <c r="A3403">
        <v>25953</v>
      </c>
      <c r="B3403" t="s">
        <v>575</v>
      </c>
      <c r="C3403" t="s">
        <v>167</v>
      </c>
      <c r="D3403" t="s">
        <v>375</v>
      </c>
      <c r="E3403">
        <v>-42.168500000000002</v>
      </c>
      <c r="F3403">
        <v>-12.8088</v>
      </c>
      <c r="G3403">
        <v>5816</v>
      </c>
      <c r="H3403">
        <v>5867</v>
      </c>
      <c r="I3403">
        <v>6051</v>
      </c>
      <c r="J3403">
        <v>5917</v>
      </c>
      <c r="K3403">
        <v>5595</v>
      </c>
      <c r="L3403">
        <v>5313</v>
      </c>
      <c r="M3403">
        <v>5271</v>
      </c>
      <c r="N3403">
        <v>5488</v>
      </c>
      <c r="O3403">
        <v>6126</v>
      </c>
      <c r="P3403">
        <v>6453</v>
      </c>
      <c r="Q3403">
        <v>6215</v>
      </c>
      <c r="R3403">
        <v>5561</v>
      </c>
      <c r="S3403">
        <v>5934</v>
      </c>
    </row>
    <row r="3404" spans="1:19" x14ac:dyDescent="0.25">
      <c r="A3404">
        <v>3582</v>
      </c>
      <c r="B3404" t="s">
        <v>575</v>
      </c>
      <c r="C3404" t="s">
        <v>167</v>
      </c>
      <c r="D3404" t="s">
        <v>4434</v>
      </c>
      <c r="E3404">
        <v>-52.828600000000002</v>
      </c>
      <c r="F3404">
        <v>-26.444700000000001</v>
      </c>
      <c r="G3404">
        <v>4884</v>
      </c>
      <c r="H3404">
        <v>5418</v>
      </c>
      <c r="I3404">
        <v>5396</v>
      </c>
      <c r="J3404">
        <v>5372</v>
      </c>
      <c r="K3404">
        <v>4918</v>
      </c>
      <c r="L3404">
        <v>4184</v>
      </c>
      <c r="M3404">
        <v>3760</v>
      </c>
      <c r="N3404">
        <v>4100</v>
      </c>
      <c r="O3404">
        <v>4951</v>
      </c>
      <c r="P3404">
        <v>4609</v>
      </c>
      <c r="Q3404">
        <v>5020</v>
      </c>
      <c r="R3404">
        <v>5455</v>
      </c>
      <c r="S3404">
        <v>5422</v>
      </c>
    </row>
    <row r="3405" spans="1:19" x14ac:dyDescent="0.25">
      <c r="A3405">
        <v>8606</v>
      </c>
      <c r="B3405" t="s">
        <v>575</v>
      </c>
      <c r="C3405" t="s">
        <v>167</v>
      </c>
      <c r="D3405" t="s">
        <v>4704</v>
      </c>
      <c r="E3405">
        <v>-49.223799999999997</v>
      </c>
      <c r="F3405">
        <v>-21.465599999999998</v>
      </c>
      <c r="G3405">
        <v>5339</v>
      </c>
      <c r="H3405">
        <v>5309</v>
      </c>
      <c r="I3405">
        <v>5686</v>
      </c>
      <c r="J3405">
        <v>5492</v>
      </c>
      <c r="K3405">
        <v>5472</v>
      </c>
      <c r="L3405">
        <v>4919</v>
      </c>
      <c r="M3405">
        <v>4761</v>
      </c>
      <c r="N3405">
        <v>5010</v>
      </c>
      <c r="O3405">
        <v>5737</v>
      </c>
      <c r="P3405">
        <v>5319</v>
      </c>
      <c r="Q3405">
        <v>5485</v>
      </c>
      <c r="R3405">
        <v>5415</v>
      </c>
      <c r="S3405">
        <v>5465</v>
      </c>
    </row>
    <row r="3406" spans="1:19" x14ac:dyDescent="0.25">
      <c r="A3406">
        <v>29598</v>
      </c>
      <c r="B3406" t="s">
        <v>1616</v>
      </c>
      <c r="C3406" t="s">
        <v>167</v>
      </c>
      <c r="D3406" t="s">
        <v>1511</v>
      </c>
      <c r="E3406">
        <v>-57.317700000000002</v>
      </c>
      <c r="F3406">
        <v>-11.3902</v>
      </c>
      <c r="G3406">
        <v>4958</v>
      </c>
      <c r="H3406">
        <v>4613</v>
      </c>
      <c r="I3406">
        <v>4637</v>
      </c>
      <c r="J3406">
        <v>4725</v>
      </c>
      <c r="K3406">
        <v>4850</v>
      </c>
      <c r="L3406">
        <v>4944</v>
      </c>
      <c r="M3406">
        <v>5145</v>
      </c>
      <c r="N3406">
        <v>5392</v>
      </c>
      <c r="O3406">
        <v>5555</v>
      </c>
      <c r="P3406">
        <v>5148</v>
      </c>
      <c r="Q3406">
        <v>5084</v>
      </c>
      <c r="R3406">
        <v>4727</v>
      </c>
      <c r="S3406">
        <v>4675</v>
      </c>
    </row>
    <row r="3407" spans="1:19" x14ac:dyDescent="0.25">
      <c r="A3407">
        <v>28711</v>
      </c>
      <c r="B3407" t="s">
        <v>4391</v>
      </c>
      <c r="C3407" t="s">
        <v>167</v>
      </c>
      <c r="D3407" t="s">
        <v>4373</v>
      </c>
      <c r="E3407">
        <v>-61.999299999999998</v>
      </c>
      <c r="F3407">
        <v>-11.709099999999999</v>
      </c>
      <c r="G3407">
        <v>4726</v>
      </c>
      <c r="H3407">
        <v>4227</v>
      </c>
      <c r="I3407">
        <v>4266</v>
      </c>
      <c r="J3407">
        <v>4574</v>
      </c>
      <c r="K3407">
        <v>4794</v>
      </c>
      <c r="L3407">
        <v>4485</v>
      </c>
      <c r="M3407">
        <v>4904</v>
      </c>
      <c r="N3407">
        <v>4940</v>
      </c>
      <c r="O3407">
        <v>5324</v>
      </c>
      <c r="P3407">
        <v>5065</v>
      </c>
      <c r="Q3407">
        <v>5008</v>
      </c>
      <c r="R3407">
        <v>4734</v>
      </c>
      <c r="S3407">
        <v>4397</v>
      </c>
    </row>
    <row r="3408" spans="1:19" x14ac:dyDescent="0.25">
      <c r="A3408">
        <v>6636</v>
      </c>
      <c r="B3408" t="s">
        <v>1663</v>
      </c>
      <c r="C3408" t="s">
        <v>167</v>
      </c>
      <c r="D3408" t="s">
        <v>1651</v>
      </c>
      <c r="E3408">
        <v>-53.857700000000001</v>
      </c>
      <c r="F3408">
        <v>-22.6557</v>
      </c>
      <c r="G3408">
        <v>5159</v>
      </c>
      <c r="H3408">
        <v>5281</v>
      </c>
      <c r="I3408">
        <v>5572</v>
      </c>
      <c r="J3408">
        <v>5591</v>
      </c>
      <c r="K3408">
        <v>5251</v>
      </c>
      <c r="L3408">
        <v>4575</v>
      </c>
      <c r="M3408">
        <v>4306</v>
      </c>
      <c r="N3408">
        <v>4467</v>
      </c>
      <c r="O3408">
        <v>5328</v>
      </c>
      <c r="P3408">
        <v>5084</v>
      </c>
      <c r="Q3408">
        <v>5293</v>
      </c>
      <c r="R3408">
        <v>5510</v>
      </c>
      <c r="S3408">
        <v>5642</v>
      </c>
    </row>
    <row r="3409" spans="1:19" x14ac:dyDescent="0.25">
      <c r="A3409">
        <v>5363</v>
      </c>
      <c r="B3409" t="s">
        <v>3148</v>
      </c>
      <c r="C3409" t="s">
        <v>167</v>
      </c>
      <c r="D3409" t="s">
        <v>2912</v>
      </c>
      <c r="E3409">
        <v>-51.508299999999998</v>
      </c>
      <c r="F3409">
        <v>-23.763500000000001</v>
      </c>
      <c r="G3409">
        <v>5097</v>
      </c>
      <c r="H3409">
        <v>5214</v>
      </c>
      <c r="I3409">
        <v>5468</v>
      </c>
      <c r="J3409">
        <v>5515</v>
      </c>
      <c r="K3409">
        <v>5307</v>
      </c>
      <c r="L3409">
        <v>4487</v>
      </c>
      <c r="M3409">
        <v>4281</v>
      </c>
      <c r="N3409">
        <v>4465</v>
      </c>
      <c r="O3409">
        <v>5406</v>
      </c>
      <c r="P3409">
        <v>4993</v>
      </c>
      <c r="Q3409">
        <v>5148</v>
      </c>
      <c r="R3409">
        <v>5438</v>
      </c>
      <c r="S3409">
        <v>5445</v>
      </c>
    </row>
    <row r="3410" spans="1:19" x14ac:dyDescent="0.25">
      <c r="A3410">
        <v>28587</v>
      </c>
      <c r="B3410" t="s">
        <v>5392</v>
      </c>
      <c r="C3410" t="s">
        <v>167</v>
      </c>
      <c r="D3410" t="s">
        <v>5370</v>
      </c>
      <c r="E3410">
        <v>-46.625</v>
      </c>
      <c r="F3410">
        <v>-11.820499999999999</v>
      </c>
      <c r="G3410">
        <v>5602</v>
      </c>
      <c r="H3410">
        <v>5225</v>
      </c>
      <c r="I3410">
        <v>5237</v>
      </c>
      <c r="J3410">
        <v>5135</v>
      </c>
      <c r="K3410">
        <v>5437</v>
      </c>
      <c r="L3410">
        <v>5751</v>
      </c>
      <c r="M3410">
        <v>5823</v>
      </c>
      <c r="N3410">
        <v>6014</v>
      </c>
      <c r="O3410">
        <v>6574</v>
      </c>
      <c r="P3410">
        <v>6341</v>
      </c>
      <c r="Q3410">
        <v>5570</v>
      </c>
      <c r="R3410">
        <v>5051</v>
      </c>
      <c r="S3410">
        <v>5069</v>
      </c>
    </row>
    <row r="3411" spans="1:19" x14ac:dyDescent="0.25">
      <c r="A3411">
        <v>38296</v>
      </c>
      <c r="B3411" t="s">
        <v>290</v>
      </c>
      <c r="C3411" t="s">
        <v>167</v>
      </c>
      <c r="D3411" t="s">
        <v>192</v>
      </c>
      <c r="E3411">
        <v>-35.664299999999997</v>
      </c>
      <c r="F3411">
        <v>-8.9422999999999995</v>
      </c>
      <c r="G3411">
        <v>5084</v>
      </c>
      <c r="H3411">
        <v>5359</v>
      </c>
      <c r="I3411">
        <v>5464</v>
      </c>
      <c r="J3411">
        <v>5641</v>
      </c>
      <c r="K3411">
        <v>5159</v>
      </c>
      <c r="L3411">
        <v>4458</v>
      </c>
      <c r="M3411">
        <v>4173</v>
      </c>
      <c r="N3411">
        <v>4173</v>
      </c>
      <c r="O3411">
        <v>4733</v>
      </c>
      <c r="P3411">
        <v>5320</v>
      </c>
      <c r="Q3411">
        <v>5393</v>
      </c>
      <c r="R3411">
        <v>5647</v>
      </c>
      <c r="S3411">
        <v>5483</v>
      </c>
    </row>
    <row r="3412" spans="1:19" x14ac:dyDescent="0.25">
      <c r="A3412">
        <v>2897</v>
      </c>
      <c r="B3412" t="s">
        <v>4315</v>
      </c>
      <c r="C3412" t="s">
        <v>167</v>
      </c>
      <c r="D3412" t="s">
        <v>3898</v>
      </c>
      <c r="E3412">
        <v>-54.504100000000001</v>
      </c>
      <c r="F3412">
        <v>-27.576899999999998</v>
      </c>
      <c r="G3412">
        <v>4872</v>
      </c>
      <c r="H3412">
        <v>5725</v>
      </c>
      <c r="I3412">
        <v>5715</v>
      </c>
      <c r="J3412">
        <v>5516</v>
      </c>
      <c r="K3412">
        <v>4858</v>
      </c>
      <c r="L3412">
        <v>4038</v>
      </c>
      <c r="M3412">
        <v>3436</v>
      </c>
      <c r="N3412">
        <v>3794</v>
      </c>
      <c r="O3412">
        <v>4544</v>
      </c>
      <c r="P3412">
        <v>4426</v>
      </c>
      <c r="Q3412">
        <v>5098</v>
      </c>
      <c r="R3412">
        <v>5594</v>
      </c>
      <c r="S3412">
        <v>5726</v>
      </c>
    </row>
    <row r="3413" spans="1:19" x14ac:dyDescent="0.25">
      <c r="A3413">
        <v>34017</v>
      </c>
      <c r="B3413" t="s">
        <v>1640</v>
      </c>
      <c r="C3413" t="s">
        <v>167</v>
      </c>
      <c r="D3413" t="s">
        <v>1511</v>
      </c>
      <c r="E3413">
        <v>-55.179099999999998</v>
      </c>
      <c r="F3413">
        <v>-9.9746000000000006</v>
      </c>
      <c r="G3413">
        <v>4959</v>
      </c>
      <c r="H3413">
        <v>4570</v>
      </c>
      <c r="I3413">
        <v>4636</v>
      </c>
      <c r="J3413">
        <v>4758</v>
      </c>
      <c r="K3413">
        <v>4825</v>
      </c>
      <c r="L3413">
        <v>5050</v>
      </c>
      <c r="M3413">
        <v>5063</v>
      </c>
      <c r="N3413">
        <v>5297</v>
      </c>
      <c r="O3413">
        <v>5754</v>
      </c>
      <c r="P3413">
        <v>5149</v>
      </c>
      <c r="Q3413">
        <v>5043</v>
      </c>
      <c r="R3413">
        <v>4732</v>
      </c>
      <c r="S3413">
        <v>4637</v>
      </c>
    </row>
    <row r="3414" spans="1:19" x14ac:dyDescent="0.25">
      <c r="A3414">
        <v>51389</v>
      </c>
      <c r="B3414" t="s">
        <v>850</v>
      </c>
      <c r="C3414" t="s">
        <v>167</v>
      </c>
      <c r="D3414" t="s">
        <v>792</v>
      </c>
      <c r="E3414">
        <v>-40.771599999999999</v>
      </c>
      <c r="F3414">
        <v>-5.5259</v>
      </c>
      <c r="G3414">
        <v>5577</v>
      </c>
      <c r="H3414">
        <v>4904</v>
      </c>
      <c r="I3414">
        <v>5132</v>
      </c>
      <c r="J3414">
        <v>5364</v>
      </c>
      <c r="K3414">
        <v>5133</v>
      </c>
      <c r="L3414">
        <v>5111</v>
      </c>
      <c r="M3414">
        <v>5259</v>
      </c>
      <c r="N3414">
        <v>5615</v>
      </c>
      <c r="O3414">
        <v>6305</v>
      </c>
      <c r="P3414">
        <v>6507</v>
      </c>
      <c r="Q3414">
        <v>6238</v>
      </c>
      <c r="R3414">
        <v>5995</v>
      </c>
      <c r="S3414">
        <v>5359</v>
      </c>
    </row>
    <row r="3415" spans="1:19" x14ac:dyDescent="0.25">
      <c r="A3415">
        <v>16086</v>
      </c>
      <c r="B3415" t="s">
        <v>2426</v>
      </c>
      <c r="C3415" t="s">
        <v>167</v>
      </c>
      <c r="D3415" t="s">
        <v>1727</v>
      </c>
      <c r="E3415">
        <v>-41.219700000000003</v>
      </c>
      <c r="F3415">
        <v>-17.409400000000002</v>
      </c>
      <c r="G3415">
        <v>5092</v>
      </c>
      <c r="H3415">
        <v>5685</v>
      </c>
      <c r="I3415">
        <v>6185</v>
      </c>
      <c r="J3415">
        <v>5568</v>
      </c>
      <c r="K3415">
        <v>5120</v>
      </c>
      <c r="L3415">
        <v>4530</v>
      </c>
      <c r="M3415">
        <v>4151</v>
      </c>
      <c r="N3415">
        <v>4318</v>
      </c>
      <c r="O3415">
        <v>4964</v>
      </c>
      <c r="P3415">
        <v>5200</v>
      </c>
      <c r="Q3415">
        <v>5159</v>
      </c>
      <c r="R3415">
        <v>4784</v>
      </c>
      <c r="S3415">
        <v>5438</v>
      </c>
    </row>
    <row r="3416" spans="1:19" x14ac:dyDescent="0.25">
      <c r="A3416">
        <v>47946</v>
      </c>
      <c r="B3416" t="s">
        <v>3578</v>
      </c>
      <c r="C3416" t="s">
        <v>167</v>
      </c>
      <c r="D3416" t="s">
        <v>3448</v>
      </c>
      <c r="E3416">
        <v>-41.926499999999997</v>
      </c>
      <c r="F3416">
        <v>-6.4493999999999998</v>
      </c>
      <c r="G3416">
        <v>5715</v>
      </c>
      <c r="H3416">
        <v>5051</v>
      </c>
      <c r="I3416">
        <v>5186</v>
      </c>
      <c r="J3416">
        <v>5300</v>
      </c>
      <c r="K3416">
        <v>5357</v>
      </c>
      <c r="L3416">
        <v>5503</v>
      </c>
      <c r="M3416">
        <v>5592</v>
      </c>
      <c r="N3416">
        <v>5901</v>
      </c>
      <c r="O3416">
        <v>6395</v>
      </c>
      <c r="P3416">
        <v>6607</v>
      </c>
      <c r="Q3416">
        <v>6230</v>
      </c>
      <c r="R3416">
        <v>5964</v>
      </c>
      <c r="S3416">
        <v>5489</v>
      </c>
    </row>
    <row r="3417" spans="1:19" x14ac:dyDescent="0.25">
      <c r="A3417">
        <v>24902</v>
      </c>
      <c r="B3417" t="s">
        <v>1295</v>
      </c>
      <c r="C3417" t="s">
        <v>167</v>
      </c>
      <c r="D3417" t="s">
        <v>1058</v>
      </c>
      <c r="E3417">
        <v>-49.506399999999999</v>
      </c>
      <c r="F3417">
        <v>-13.242800000000001</v>
      </c>
      <c r="G3417">
        <v>5442</v>
      </c>
      <c r="H3417">
        <v>4957</v>
      </c>
      <c r="I3417">
        <v>5237</v>
      </c>
      <c r="J3417">
        <v>5163</v>
      </c>
      <c r="K3417">
        <v>5521</v>
      </c>
      <c r="L3417">
        <v>5580</v>
      </c>
      <c r="M3417">
        <v>5515</v>
      </c>
      <c r="N3417">
        <v>5825</v>
      </c>
      <c r="O3417">
        <v>6368</v>
      </c>
      <c r="P3417">
        <v>5851</v>
      </c>
      <c r="Q3417">
        <v>5425</v>
      </c>
      <c r="R3417">
        <v>4877</v>
      </c>
      <c r="S3417">
        <v>4988</v>
      </c>
    </row>
    <row r="3418" spans="1:19" x14ac:dyDescent="0.25">
      <c r="A3418">
        <v>45099</v>
      </c>
      <c r="B3418" t="s">
        <v>2575</v>
      </c>
      <c r="C3418" t="s">
        <v>167</v>
      </c>
      <c r="D3418" t="s">
        <v>2567</v>
      </c>
      <c r="E3418">
        <v>-55.378999999999998</v>
      </c>
      <c r="F3418">
        <v>-7.1439000000000004</v>
      </c>
      <c r="G3418">
        <v>4630</v>
      </c>
      <c r="H3418">
        <v>4158</v>
      </c>
      <c r="I3418">
        <v>4230</v>
      </c>
      <c r="J3418">
        <v>4300</v>
      </c>
      <c r="K3418">
        <v>4291</v>
      </c>
      <c r="L3418">
        <v>4565</v>
      </c>
      <c r="M3418">
        <v>4971</v>
      </c>
      <c r="N3418">
        <v>4938</v>
      </c>
      <c r="O3418">
        <v>5423</v>
      </c>
      <c r="P3418">
        <v>4965</v>
      </c>
      <c r="Q3418">
        <v>4824</v>
      </c>
      <c r="R3418">
        <v>4550</v>
      </c>
      <c r="S3418">
        <v>4350</v>
      </c>
    </row>
    <row r="3419" spans="1:19" x14ac:dyDescent="0.25">
      <c r="A3419">
        <v>55943</v>
      </c>
      <c r="B3419" t="s">
        <v>2603</v>
      </c>
      <c r="C3419" t="s">
        <v>167</v>
      </c>
      <c r="D3419" t="s">
        <v>2567</v>
      </c>
      <c r="E3419">
        <v>-49.950299999999999</v>
      </c>
      <c r="F3419">
        <v>-4.2478999999999996</v>
      </c>
      <c r="G3419">
        <v>4695</v>
      </c>
      <c r="H3419">
        <v>4143</v>
      </c>
      <c r="I3419">
        <v>4467</v>
      </c>
      <c r="J3419">
        <v>4627</v>
      </c>
      <c r="K3419">
        <v>4682</v>
      </c>
      <c r="L3419">
        <v>4820</v>
      </c>
      <c r="M3419">
        <v>5092</v>
      </c>
      <c r="N3419">
        <v>5166</v>
      </c>
      <c r="O3419">
        <v>5308</v>
      </c>
      <c r="P3419">
        <v>4967</v>
      </c>
      <c r="Q3419">
        <v>4516</v>
      </c>
      <c r="R3419">
        <v>4404</v>
      </c>
      <c r="S3419">
        <v>4148</v>
      </c>
    </row>
    <row r="3420" spans="1:19" x14ac:dyDescent="0.25">
      <c r="A3420">
        <v>27173</v>
      </c>
      <c r="B3420" t="s">
        <v>1602</v>
      </c>
      <c r="C3420" t="s">
        <v>167</v>
      </c>
      <c r="D3420" t="s">
        <v>1511</v>
      </c>
      <c r="E3420">
        <v>-50.968299999999999</v>
      </c>
      <c r="F3420">
        <v>-12.291499999999999</v>
      </c>
      <c r="G3420">
        <v>5379</v>
      </c>
      <c r="H3420">
        <v>4807</v>
      </c>
      <c r="I3420">
        <v>5204</v>
      </c>
      <c r="J3420">
        <v>5223</v>
      </c>
      <c r="K3420">
        <v>5397</v>
      </c>
      <c r="L3420">
        <v>5588</v>
      </c>
      <c r="M3420">
        <v>5393</v>
      </c>
      <c r="N3420">
        <v>5834</v>
      </c>
      <c r="O3420">
        <v>6306</v>
      </c>
      <c r="P3420">
        <v>5716</v>
      </c>
      <c r="Q3420">
        <v>5258</v>
      </c>
      <c r="R3420">
        <v>4935</v>
      </c>
      <c r="S3420">
        <v>4882</v>
      </c>
    </row>
    <row r="3421" spans="1:19" x14ac:dyDescent="0.25">
      <c r="A3421">
        <v>52133</v>
      </c>
      <c r="B3421" t="s">
        <v>1602</v>
      </c>
      <c r="C3421" t="s">
        <v>167</v>
      </c>
      <c r="D3421" t="s">
        <v>3448</v>
      </c>
      <c r="E3421">
        <v>-41.932899999999997</v>
      </c>
      <c r="F3421">
        <v>-5.2878999999999996</v>
      </c>
      <c r="G3421">
        <v>5702</v>
      </c>
      <c r="H3421">
        <v>4994</v>
      </c>
      <c r="I3421">
        <v>5248</v>
      </c>
      <c r="J3421">
        <v>5435</v>
      </c>
      <c r="K3421">
        <v>5314</v>
      </c>
      <c r="L3421">
        <v>5355</v>
      </c>
      <c r="M3421">
        <v>5470</v>
      </c>
      <c r="N3421">
        <v>5775</v>
      </c>
      <c r="O3421">
        <v>6324</v>
      </c>
      <c r="P3421">
        <v>6581</v>
      </c>
      <c r="Q3421">
        <v>6309</v>
      </c>
      <c r="R3421">
        <v>6068</v>
      </c>
      <c r="S3421">
        <v>5552</v>
      </c>
    </row>
    <row r="3422" spans="1:19" x14ac:dyDescent="0.25">
      <c r="A3422">
        <v>21128</v>
      </c>
      <c r="B3422" t="s">
        <v>1563</v>
      </c>
      <c r="C3422" t="s">
        <v>167</v>
      </c>
      <c r="D3422" t="s">
        <v>1511</v>
      </c>
      <c r="E3422">
        <v>-53.0274</v>
      </c>
      <c r="F3422">
        <v>-14.911199999999999</v>
      </c>
      <c r="G3422">
        <v>5436</v>
      </c>
      <c r="H3422">
        <v>5032</v>
      </c>
      <c r="I3422">
        <v>5308</v>
      </c>
      <c r="J3422">
        <v>5359</v>
      </c>
      <c r="K3422">
        <v>5824</v>
      </c>
      <c r="L3422">
        <v>5670</v>
      </c>
      <c r="M3422">
        <v>5478</v>
      </c>
      <c r="N3422">
        <v>5694</v>
      </c>
      <c r="O3422">
        <v>6027</v>
      </c>
      <c r="P3422">
        <v>5539</v>
      </c>
      <c r="Q3422">
        <v>5295</v>
      </c>
      <c r="R3422">
        <v>4978</v>
      </c>
      <c r="S3422">
        <v>5029</v>
      </c>
    </row>
    <row r="3423" spans="1:19" x14ac:dyDescent="0.25">
      <c r="A3423">
        <v>2911</v>
      </c>
      <c r="B3423" t="s">
        <v>4321</v>
      </c>
      <c r="C3423" t="s">
        <v>167</v>
      </c>
      <c r="D3423" t="s">
        <v>3898</v>
      </c>
      <c r="E3423">
        <v>-53.184199999999997</v>
      </c>
      <c r="F3423">
        <v>-27.5654</v>
      </c>
      <c r="G3423">
        <v>4895</v>
      </c>
      <c r="H3423">
        <v>5573</v>
      </c>
      <c r="I3423">
        <v>5663</v>
      </c>
      <c r="J3423">
        <v>5466</v>
      </c>
      <c r="K3423">
        <v>4968</v>
      </c>
      <c r="L3423">
        <v>4090</v>
      </c>
      <c r="M3423">
        <v>3492</v>
      </c>
      <c r="N3423">
        <v>3922</v>
      </c>
      <c r="O3423">
        <v>4644</v>
      </c>
      <c r="P3423">
        <v>4395</v>
      </c>
      <c r="Q3423">
        <v>5106</v>
      </c>
      <c r="R3423">
        <v>5686</v>
      </c>
      <c r="S3423">
        <v>5729</v>
      </c>
    </row>
    <row r="3424" spans="1:19" x14ac:dyDescent="0.25">
      <c r="A3424">
        <v>33177</v>
      </c>
      <c r="B3424" t="s">
        <v>770</v>
      </c>
      <c r="C3424" t="s">
        <v>167</v>
      </c>
      <c r="D3424" t="s">
        <v>375</v>
      </c>
      <c r="E3424">
        <v>-38.420999999999999</v>
      </c>
      <c r="F3424">
        <v>-10.3346</v>
      </c>
      <c r="G3424">
        <v>5232</v>
      </c>
      <c r="H3424">
        <v>5715</v>
      </c>
      <c r="I3424">
        <v>5705</v>
      </c>
      <c r="J3424">
        <v>5828</v>
      </c>
      <c r="K3424">
        <v>5234</v>
      </c>
      <c r="L3424">
        <v>4523</v>
      </c>
      <c r="M3424">
        <v>4159</v>
      </c>
      <c r="N3424">
        <v>4263</v>
      </c>
      <c r="O3424">
        <v>4769</v>
      </c>
      <c r="P3424">
        <v>5474</v>
      </c>
      <c r="Q3424">
        <v>5502</v>
      </c>
      <c r="R3424">
        <v>5816</v>
      </c>
      <c r="S3424">
        <v>5797</v>
      </c>
    </row>
    <row r="3425" spans="1:19" x14ac:dyDescent="0.25">
      <c r="A3425">
        <v>2846</v>
      </c>
      <c r="B3425" t="s">
        <v>4304</v>
      </c>
      <c r="C3425" t="s">
        <v>167</v>
      </c>
      <c r="D3425" t="s">
        <v>3898</v>
      </c>
      <c r="E3425">
        <v>-53.064399999999999</v>
      </c>
      <c r="F3425">
        <v>-27.749500000000001</v>
      </c>
      <c r="G3425">
        <v>4896</v>
      </c>
      <c r="H3425">
        <v>5588</v>
      </c>
      <c r="I3425">
        <v>5667</v>
      </c>
      <c r="J3425">
        <v>5490</v>
      </c>
      <c r="K3425">
        <v>4963</v>
      </c>
      <c r="L3425">
        <v>4108</v>
      </c>
      <c r="M3425">
        <v>3536</v>
      </c>
      <c r="N3425">
        <v>3931</v>
      </c>
      <c r="O3425">
        <v>4602</v>
      </c>
      <c r="P3425">
        <v>4368</v>
      </c>
      <c r="Q3425">
        <v>5091</v>
      </c>
      <c r="R3425">
        <v>5652</v>
      </c>
      <c r="S3425">
        <v>5756</v>
      </c>
    </row>
    <row r="3426" spans="1:19" x14ac:dyDescent="0.25">
      <c r="A3426">
        <v>18869</v>
      </c>
      <c r="B3426" t="s">
        <v>2516</v>
      </c>
      <c r="C3426" t="s">
        <v>167</v>
      </c>
      <c r="D3426" t="s">
        <v>1727</v>
      </c>
      <c r="E3426">
        <v>-42.404800000000002</v>
      </c>
      <c r="F3426">
        <v>-16.0167</v>
      </c>
      <c r="G3426">
        <v>5323</v>
      </c>
      <c r="H3426">
        <v>5637</v>
      </c>
      <c r="I3426">
        <v>6037</v>
      </c>
      <c r="J3426">
        <v>5504</v>
      </c>
      <c r="K3426">
        <v>5172</v>
      </c>
      <c r="L3426">
        <v>4726</v>
      </c>
      <c r="M3426">
        <v>4492</v>
      </c>
      <c r="N3426">
        <v>4834</v>
      </c>
      <c r="O3426">
        <v>5497</v>
      </c>
      <c r="P3426">
        <v>5867</v>
      </c>
      <c r="Q3426">
        <v>5604</v>
      </c>
      <c r="R3426">
        <v>4988</v>
      </c>
      <c r="S3426">
        <v>5522</v>
      </c>
    </row>
    <row r="3427" spans="1:19" x14ac:dyDescent="0.25">
      <c r="A3427">
        <v>9994</v>
      </c>
      <c r="B3427" t="s">
        <v>5225</v>
      </c>
      <c r="C3427" t="s">
        <v>167</v>
      </c>
      <c r="D3427" t="s">
        <v>4704</v>
      </c>
      <c r="E3427">
        <v>-47.743299999999998</v>
      </c>
      <c r="F3427">
        <v>-20.7301</v>
      </c>
      <c r="G3427">
        <v>5355</v>
      </c>
      <c r="H3427">
        <v>5134</v>
      </c>
      <c r="I3427">
        <v>5660</v>
      </c>
      <c r="J3427">
        <v>5211</v>
      </c>
      <c r="K3427">
        <v>5552</v>
      </c>
      <c r="L3427">
        <v>5142</v>
      </c>
      <c r="M3427">
        <v>5074</v>
      </c>
      <c r="N3427">
        <v>5198</v>
      </c>
      <c r="O3427">
        <v>5958</v>
      </c>
      <c r="P3427">
        <v>5398</v>
      </c>
      <c r="Q3427">
        <v>5404</v>
      </c>
      <c r="R3427">
        <v>5226</v>
      </c>
      <c r="S3427">
        <v>5304</v>
      </c>
    </row>
    <row r="3428" spans="1:19" x14ac:dyDescent="0.25">
      <c r="A3428">
        <v>62640</v>
      </c>
      <c r="B3428" t="s">
        <v>2640</v>
      </c>
      <c r="C3428" t="s">
        <v>167</v>
      </c>
      <c r="D3428" t="s">
        <v>2567</v>
      </c>
      <c r="E3428">
        <v>-55.5212</v>
      </c>
      <c r="F3428">
        <v>-1.9015</v>
      </c>
      <c r="G3428">
        <v>4757</v>
      </c>
      <c r="H3428">
        <v>4274</v>
      </c>
      <c r="I3428">
        <v>4416</v>
      </c>
      <c r="J3428">
        <v>4393</v>
      </c>
      <c r="K3428">
        <v>4319</v>
      </c>
      <c r="L3428">
        <v>4415</v>
      </c>
      <c r="M3428">
        <v>4881</v>
      </c>
      <c r="N3428">
        <v>4781</v>
      </c>
      <c r="O3428">
        <v>5359</v>
      </c>
      <c r="P3428">
        <v>5258</v>
      </c>
      <c r="Q3428">
        <v>5328</v>
      </c>
      <c r="R3428">
        <v>5085</v>
      </c>
      <c r="S3428">
        <v>4580</v>
      </c>
    </row>
    <row r="3429" spans="1:19" x14ac:dyDescent="0.25">
      <c r="A3429">
        <v>55054</v>
      </c>
      <c r="B3429" t="s">
        <v>886</v>
      </c>
      <c r="C3429" t="s">
        <v>167</v>
      </c>
      <c r="D3429" t="s">
        <v>792</v>
      </c>
      <c r="E3429">
        <v>-38.593600000000002</v>
      </c>
      <c r="F3429">
        <v>-4.4855999999999998</v>
      </c>
      <c r="G3429">
        <v>5678</v>
      </c>
      <c r="H3429">
        <v>5320</v>
      </c>
      <c r="I3429">
        <v>5460</v>
      </c>
      <c r="J3429">
        <v>5579</v>
      </c>
      <c r="K3429">
        <v>5217</v>
      </c>
      <c r="L3429">
        <v>5404</v>
      </c>
      <c r="M3429">
        <v>5269</v>
      </c>
      <c r="N3429">
        <v>5623</v>
      </c>
      <c r="O3429">
        <v>6175</v>
      </c>
      <c r="P3429">
        <v>6378</v>
      </c>
      <c r="Q3429">
        <v>6243</v>
      </c>
      <c r="R3429">
        <v>5981</v>
      </c>
      <c r="S3429">
        <v>5495</v>
      </c>
    </row>
    <row r="3430" spans="1:19" x14ac:dyDescent="0.25">
      <c r="A3430">
        <v>7096</v>
      </c>
      <c r="B3430" t="s">
        <v>4966</v>
      </c>
      <c r="C3430" t="s">
        <v>167</v>
      </c>
      <c r="D3430" t="s">
        <v>4704</v>
      </c>
      <c r="E3430">
        <v>-49.922400000000003</v>
      </c>
      <c r="F3430">
        <v>-22.438400000000001</v>
      </c>
      <c r="G3430">
        <v>5239</v>
      </c>
      <c r="H3430">
        <v>5096</v>
      </c>
      <c r="I3430">
        <v>5579</v>
      </c>
      <c r="J3430">
        <v>5505</v>
      </c>
      <c r="K3430">
        <v>5455</v>
      </c>
      <c r="L3430">
        <v>4767</v>
      </c>
      <c r="M3430">
        <v>4576</v>
      </c>
      <c r="N3430">
        <v>4779</v>
      </c>
      <c r="O3430">
        <v>5662</v>
      </c>
      <c r="P3430">
        <v>5194</v>
      </c>
      <c r="Q3430">
        <v>5365</v>
      </c>
      <c r="R3430">
        <v>5392</v>
      </c>
      <c r="S3430">
        <v>5494</v>
      </c>
    </row>
    <row r="3431" spans="1:19" x14ac:dyDescent="0.25">
      <c r="A3431">
        <v>45622</v>
      </c>
      <c r="B3431" t="s">
        <v>3552</v>
      </c>
      <c r="C3431" t="s">
        <v>167</v>
      </c>
      <c r="D3431" t="s">
        <v>3448</v>
      </c>
      <c r="E3431">
        <v>-42.128599999999999</v>
      </c>
      <c r="F3431">
        <v>-7.0195999999999996</v>
      </c>
      <c r="G3431">
        <v>5805</v>
      </c>
      <c r="H3431">
        <v>5205</v>
      </c>
      <c r="I3431">
        <v>5260</v>
      </c>
      <c r="J3431">
        <v>5397</v>
      </c>
      <c r="K3431">
        <v>5518</v>
      </c>
      <c r="L3431">
        <v>5631</v>
      </c>
      <c r="M3431">
        <v>5628</v>
      </c>
      <c r="N3431">
        <v>5984</v>
      </c>
      <c r="O3431">
        <v>6377</v>
      </c>
      <c r="P3431">
        <v>6693</v>
      </c>
      <c r="Q3431">
        <v>6368</v>
      </c>
      <c r="R3431">
        <v>6023</v>
      </c>
      <c r="S3431">
        <v>5575</v>
      </c>
    </row>
    <row r="3432" spans="1:19" x14ac:dyDescent="0.25">
      <c r="A3432">
        <v>62445</v>
      </c>
      <c r="B3432" t="s">
        <v>2635</v>
      </c>
      <c r="C3432" t="s">
        <v>167</v>
      </c>
      <c r="D3432" t="s">
        <v>2567</v>
      </c>
      <c r="E3432">
        <v>-49.863199999999999</v>
      </c>
      <c r="F3432">
        <v>-2.004</v>
      </c>
      <c r="G3432">
        <v>4875</v>
      </c>
      <c r="H3432">
        <v>4559</v>
      </c>
      <c r="I3432">
        <v>4532</v>
      </c>
      <c r="J3432">
        <v>4605</v>
      </c>
      <c r="K3432">
        <v>4674</v>
      </c>
      <c r="L3432">
        <v>4741</v>
      </c>
      <c r="M3432">
        <v>4870</v>
      </c>
      <c r="N3432">
        <v>4959</v>
      </c>
      <c r="O3432">
        <v>5270</v>
      </c>
      <c r="P3432">
        <v>5325</v>
      </c>
      <c r="Q3432">
        <v>5236</v>
      </c>
      <c r="R3432">
        <v>5032</v>
      </c>
      <c r="S3432">
        <v>4697</v>
      </c>
    </row>
    <row r="3433" spans="1:19" x14ac:dyDescent="0.25">
      <c r="A3433">
        <v>71943</v>
      </c>
      <c r="B3433" t="s">
        <v>310</v>
      </c>
      <c r="C3433" t="s">
        <v>167</v>
      </c>
      <c r="D3433" t="s">
        <v>295</v>
      </c>
      <c r="E3433">
        <v>-51.833500000000001</v>
      </c>
      <c r="F3433">
        <v>3.8403999999999998</v>
      </c>
      <c r="G3433">
        <v>4714</v>
      </c>
      <c r="H3433">
        <v>4119</v>
      </c>
      <c r="I3433">
        <v>4102</v>
      </c>
      <c r="J3433">
        <v>3972</v>
      </c>
      <c r="K3433">
        <v>4408</v>
      </c>
      <c r="L3433">
        <v>4306</v>
      </c>
      <c r="M3433">
        <v>4535</v>
      </c>
      <c r="N3433">
        <v>4883</v>
      </c>
      <c r="O3433">
        <v>5347</v>
      </c>
      <c r="P3433">
        <v>5732</v>
      </c>
      <c r="Q3433">
        <v>5518</v>
      </c>
      <c r="R3433">
        <v>5252</v>
      </c>
      <c r="S3433">
        <v>4388</v>
      </c>
    </row>
    <row r="3434" spans="1:19" x14ac:dyDescent="0.25">
      <c r="A3434">
        <v>7977</v>
      </c>
      <c r="B3434" t="s">
        <v>1814</v>
      </c>
      <c r="C3434" t="s">
        <v>167</v>
      </c>
      <c r="D3434" t="s">
        <v>1727</v>
      </c>
      <c r="E3434">
        <v>-43.935899999999997</v>
      </c>
      <c r="F3434">
        <v>-21.860299999999999</v>
      </c>
      <c r="G3434">
        <v>4789</v>
      </c>
      <c r="H3434">
        <v>4848</v>
      </c>
      <c r="I3434">
        <v>5436</v>
      </c>
      <c r="J3434">
        <v>4903</v>
      </c>
      <c r="K3434">
        <v>4800</v>
      </c>
      <c r="L3434">
        <v>4411</v>
      </c>
      <c r="M3434">
        <v>4407</v>
      </c>
      <c r="N3434">
        <v>4486</v>
      </c>
      <c r="O3434">
        <v>5278</v>
      </c>
      <c r="P3434">
        <v>4992</v>
      </c>
      <c r="Q3434">
        <v>4713</v>
      </c>
      <c r="R3434">
        <v>4400</v>
      </c>
      <c r="S3434">
        <v>4788</v>
      </c>
    </row>
    <row r="3435" spans="1:19" x14ac:dyDescent="0.25">
      <c r="A3435">
        <v>6403</v>
      </c>
      <c r="B3435" t="s">
        <v>4876</v>
      </c>
      <c r="C3435" t="s">
        <v>167</v>
      </c>
      <c r="D3435" t="s">
        <v>4704</v>
      </c>
      <c r="E3435">
        <v>-49.342300000000002</v>
      </c>
      <c r="F3435">
        <v>-22.943899999999999</v>
      </c>
      <c r="G3435">
        <v>5132</v>
      </c>
      <c r="H3435">
        <v>5004</v>
      </c>
      <c r="I3435">
        <v>5486</v>
      </c>
      <c r="J3435">
        <v>5356</v>
      </c>
      <c r="K3435">
        <v>5349</v>
      </c>
      <c r="L3435">
        <v>4639</v>
      </c>
      <c r="M3435">
        <v>4475</v>
      </c>
      <c r="N3435">
        <v>4642</v>
      </c>
      <c r="O3435">
        <v>5543</v>
      </c>
      <c r="P3435">
        <v>5059</v>
      </c>
      <c r="Q3435">
        <v>5259</v>
      </c>
      <c r="R3435">
        <v>5325</v>
      </c>
      <c r="S3435">
        <v>5444</v>
      </c>
    </row>
    <row r="3436" spans="1:19" x14ac:dyDescent="0.25">
      <c r="A3436">
        <v>44883</v>
      </c>
      <c r="B3436" t="s">
        <v>2773</v>
      </c>
      <c r="C3436" t="s">
        <v>167</v>
      </c>
      <c r="D3436" t="s">
        <v>2709</v>
      </c>
      <c r="E3436">
        <v>-37.746600000000001</v>
      </c>
      <c r="F3436">
        <v>-7.2286000000000001</v>
      </c>
      <c r="G3436">
        <v>5997</v>
      </c>
      <c r="H3436">
        <v>5958</v>
      </c>
      <c r="I3436">
        <v>6003</v>
      </c>
      <c r="J3436">
        <v>6269</v>
      </c>
      <c r="K3436">
        <v>6097</v>
      </c>
      <c r="L3436">
        <v>5455</v>
      </c>
      <c r="M3436">
        <v>5125</v>
      </c>
      <c r="N3436">
        <v>5345</v>
      </c>
      <c r="O3436">
        <v>6079</v>
      </c>
      <c r="P3436">
        <v>6548</v>
      </c>
      <c r="Q3436">
        <v>6500</v>
      </c>
      <c r="R3436">
        <v>6484</v>
      </c>
      <c r="S3436">
        <v>6103</v>
      </c>
    </row>
    <row r="3437" spans="1:19" x14ac:dyDescent="0.25">
      <c r="A3437">
        <v>56316</v>
      </c>
      <c r="B3437" t="s">
        <v>1404</v>
      </c>
      <c r="C3437" t="s">
        <v>167</v>
      </c>
      <c r="D3437" t="s">
        <v>1298</v>
      </c>
      <c r="E3437">
        <v>-45.119100000000003</v>
      </c>
      <c r="F3437">
        <v>-4.1375999999999999</v>
      </c>
      <c r="G3437">
        <v>5128</v>
      </c>
      <c r="H3437">
        <v>4569</v>
      </c>
      <c r="I3437">
        <v>4818</v>
      </c>
      <c r="J3437">
        <v>4956</v>
      </c>
      <c r="K3437">
        <v>4951</v>
      </c>
      <c r="L3437">
        <v>4922</v>
      </c>
      <c r="M3437">
        <v>5113</v>
      </c>
      <c r="N3437">
        <v>5303</v>
      </c>
      <c r="O3437">
        <v>5721</v>
      </c>
      <c r="P3437">
        <v>5922</v>
      </c>
      <c r="Q3437">
        <v>5429</v>
      </c>
      <c r="R3437">
        <v>5063</v>
      </c>
      <c r="S3437">
        <v>4775</v>
      </c>
    </row>
    <row r="3438" spans="1:19" x14ac:dyDescent="0.25">
      <c r="A3438">
        <v>36009</v>
      </c>
      <c r="B3438" t="s">
        <v>240</v>
      </c>
      <c r="C3438" t="s">
        <v>167</v>
      </c>
      <c r="D3438" t="s">
        <v>192</v>
      </c>
      <c r="E3438">
        <v>-37.2958</v>
      </c>
      <c r="F3438">
        <v>-9.5335000000000001</v>
      </c>
      <c r="G3438">
        <v>5410</v>
      </c>
      <c r="H3438">
        <v>5781</v>
      </c>
      <c r="I3438">
        <v>5744</v>
      </c>
      <c r="J3438">
        <v>6018</v>
      </c>
      <c r="K3438">
        <v>5477</v>
      </c>
      <c r="L3438">
        <v>4669</v>
      </c>
      <c r="M3438">
        <v>4318</v>
      </c>
      <c r="N3438">
        <v>4409</v>
      </c>
      <c r="O3438">
        <v>4959</v>
      </c>
      <c r="P3438">
        <v>5638</v>
      </c>
      <c r="Q3438">
        <v>5805</v>
      </c>
      <c r="R3438">
        <v>6192</v>
      </c>
      <c r="S3438">
        <v>5916</v>
      </c>
    </row>
    <row r="3439" spans="1:19" x14ac:dyDescent="0.25">
      <c r="A3439">
        <v>36003</v>
      </c>
      <c r="B3439" t="s">
        <v>237</v>
      </c>
      <c r="C3439" t="s">
        <v>167</v>
      </c>
      <c r="D3439" t="s">
        <v>192</v>
      </c>
      <c r="E3439">
        <v>-37.826999999999998</v>
      </c>
      <c r="F3439">
        <v>-9.5037000000000003</v>
      </c>
      <c r="G3439">
        <v>5482</v>
      </c>
      <c r="H3439">
        <v>5946</v>
      </c>
      <c r="I3439">
        <v>5884</v>
      </c>
      <c r="J3439">
        <v>5988</v>
      </c>
      <c r="K3439">
        <v>5536</v>
      </c>
      <c r="L3439">
        <v>4768</v>
      </c>
      <c r="M3439">
        <v>4411</v>
      </c>
      <c r="N3439">
        <v>4502</v>
      </c>
      <c r="O3439">
        <v>5085</v>
      </c>
      <c r="P3439">
        <v>5754</v>
      </c>
      <c r="Q3439">
        <v>5814</v>
      </c>
      <c r="R3439">
        <v>6144</v>
      </c>
      <c r="S3439">
        <v>5956</v>
      </c>
    </row>
    <row r="3440" spans="1:19" x14ac:dyDescent="0.25">
      <c r="A3440">
        <v>50234</v>
      </c>
      <c r="B3440" t="s">
        <v>3599</v>
      </c>
      <c r="C3440" t="s">
        <v>167</v>
      </c>
      <c r="D3440" t="s">
        <v>3448</v>
      </c>
      <c r="E3440">
        <v>-42.5749</v>
      </c>
      <c r="F3440">
        <v>-5.8479999999999999</v>
      </c>
      <c r="G3440">
        <v>5664</v>
      </c>
      <c r="H3440">
        <v>4790</v>
      </c>
      <c r="I3440">
        <v>5096</v>
      </c>
      <c r="J3440">
        <v>5188</v>
      </c>
      <c r="K3440">
        <v>5217</v>
      </c>
      <c r="L3440">
        <v>5440</v>
      </c>
      <c r="M3440">
        <v>5699</v>
      </c>
      <c r="N3440">
        <v>5954</v>
      </c>
      <c r="O3440">
        <v>6436</v>
      </c>
      <c r="P3440">
        <v>6667</v>
      </c>
      <c r="Q3440">
        <v>6284</v>
      </c>
      <c r="R3440">
        <v>5855</v>
      </c>
      <c r="S3440">
        <v>5349</v>
      </c>
    </row>
    <row r="3441" spans="1:19" x14ac:dyDescent="0.25">
      <c r="A3441">
        <v>33855</v>
      </c>
      <c r="B3441" t="s">
        <v>197</v>
      </c>
      <c r="C3441" t="s">
        <v>167</v>
      </c>
      <c r="D3441" t="s">
        <v>192</v>
      </c>
      <c r="E3441">
        <v>-36.813299999999998</v>
      </c>
      <c r="F3441">
        <v>-10.0571</v>
      </c>
      <c r="G3441">
        <v>5330</v>
      </c>
      <c r="H3441">
        <v>5695</v>
      </c>
      <c r="I3441">
        <v>5699</v>
      </c>
      <c r="J3441">
        <v>5810</v>
      </c>
      <c r="K3441">
        <v>5365</v>
      </c>
      <c r="L3441">
        <v>4638</v>
      </c>
      <c r="M3441">
        <v>4477</v>
      </c>
      <c r="N3441">
        <v>4503</v>
      </c>
      <c r="O3441">
        <v>4993</v>
      </c>
      <c r="P3441">
        <v>5540</v>
      </c>
      <c r="Q3441">
        <v>5616</v>
      </c>
      <c r="R3441">
        <v>5864</v>
      </c>
      <c r="S3441">
        <v>5761</v>
      </c>
    </row>
    <row r="3442" spans="1:19" x14ac:dyDescent="0.25">
      <c r="A3442">
        <v>49901</v>
      </c>
      <c r="B3442" t="s">
        <v>3841</v>
      </c>
      <c r="C3442" t="s">
        <v>167</v>
      </c>
      <c r="D3442" t="s">
        <v>3752</v>
      </c>
      <c r="E3442">
        <v>-37.704999999999998</v>
      </c>
      <c r="F3442">
        <v>-5.9489999999999998</v>
      </c>
      <c r="G3442">
        <v>5965</v>
      </c>
      <c r="H3442">
        <v>5744</v>
      </c>
      <c r="I3442">
        <v>5900</v>
      </c>
      <c r="J3442">
        <v>6067</v>
      </c>
      <c r="K3442">
        <v>5888</v>
      </c>
      <c r="L3442">
        <v>5599</v>
      </c>
      <c r="M3442">
        <v>5294</v>
      </c>
      <c r="N3442">
        <v>5637</v>
      </c>
      <c r="O3442">
        <v>6241</v>
      </c>
      <c r="P3442">
        <v>6472</v>
      </c>
      <c r="Q3442">
        <v>6501</v>
      </c>
      <c r="R3442">
        <v>6372</v>
      </c>
      <c r="S3442">
        <v>5864</v>
      </c>
    </row>
    <row r="3443" spans="1:19" x14ac:dyDescent="0.25">
      <c r="A3443">
        <v>16063</v>
      </c>
      <c r="B3443" t="s">
        <v>2423</v>
      </c>
      <c r="C3443" t="s">
        <v>167</v>
      </c>
      <c r="D3443" t="s">
        <v>1727</v>
      </c>
      <c r="E3443">
        <v>-43.570799999999998</v>
      </c>
      <c r="F3443">
        <v>-17.3964</v>
      </c>
      <c r="G3443">
        <v>5487</v>
      </c>
      <c r="H3443">
        <v>5527</v>
      </c>
      <c r="I3443">
        <v>6089</v>
      </c>
      <c r="J3443">
        <v>5477</v>
      </c>
      <c r="K3443">
        <v>5341</v>
      </c>
      <c r="L3443">
        <v>5145</v>
      </c>
      <c r="M3443">
        <v>5097</v>
      </c>
      <c r="N3443">
        <v>5252</v>
      </c>
      <c r="O3443">
        <v>6018</v>
      </c>
      <c r="P3443">
        <v>6060</v>
      </c>
      <c r="Q3443">
        <v>5617</v>
      </c>
      <c r="R3443">
        <v>4877</v>
      </c>
      <c r="S3443">
        <v>5350</v>
      </c>
    </row>
    <row r="3444" spans="1:19" x14ac:dyDescent="0.25">
      <c r="A3444">
        <v>9982</v>
      </c>
      <c r="B3444" t="s">
        <v>5221</v>
      </c>
      <c r="C3444" t="s">
        <v>167</v>
      </c>
      <c r="D3444" t="s">
        <v>4704</v>
      </c>
      <c r="E3444">
        <v>-48.911000000000001</v>
      </c>
      <c r="F3444">
        <v>-20.737100000000002</v>
      </c>
      <c r="G3444">
        <v>5393</v>
      </c>
      <c r="H3444">
        <v>5234</v>
      </c>
      <c r="I3444">
        <v>5717</v>
      </c>
      <c r="J3444">
        <v>5397</v>
      </c>
      <c r="K3444">
        <v>5492</v>
      </c>
      <c r="L3444">
        <v>5128</v>
      </c>
      <c r="M3444">
        <v>4988</v>
      </c>
      <c r="N3444">
        <v>5172</v>
      </c>
      <c r="O3444">
        <v>5931</v>
      </c>
      <c r="P3444">
        <v>5399</v>
      </c>
      <c r="Q3444">
        <v>5450</v>
      </c>
      <c r="R3444">
        <v>5383</v>
      </c>
      <c r="S3444">
        <v>5429</v>
      </c>
    </row>
    <row r="3445" spans="1:19" x14ac:dyDescent="0.25">
      <c r="A3445">
        <v>7622</v>
      </c>
      <c r="B3445" t="s">
        <v>1783</v>
      </c>
      <c r="C3445" t="s">
        <v>167</v>
      </c>
      <c r="D3445" t="s">
        <v>1727</v>
      </c>
      <c r="E3445">
        <v>-45.266100000000002</v>
      </c>
      <c r="F3445">
        <v>-22.068999999999999</v>
      </c>
      <c r="G3445">
        <v>5051</v>
      </c>
      <c r="H3445">
        <v>4832</v>
      </c>
      <c r="I3445">
        <v>5417</v>
      </c>
      <c r="J3445">
        <v>5005</v>
      </c>
      <c r="K3445">
        <v>5171</v>
      </c>
      <c r="L3445">
        <v>4771</v>
      </c>
      <c r="M3445">
        <v>4622</v>
      </c>
      <c r="N3445">
        <v>4866</v>
      </c>
      <c r="O3445">
        <v>5613</v>
      </c>
      <c r="P3445">
        <v>5333</v>
      </c>
      <c r="Q3445">
        <v>5219</v>
      </c>
      <c r="R3445">
        <v>4797</v>
      </c>
      <c r="S3445">
        <v>4967</v>
      </c>
    </row>
    <row r="3446" spans="1:19" x14ac:dyDescent="0.25">
      <c r="A3446">
        <v>41780</v>
      </c>
      <c r="B3446" t="s">
        <v>3390</v>
      </c>
      <c r="C3446" t="s">
        <v>167</v>
      </c>
      <c r="D3446" t="s">
        <v>3284</v>
      </c>
      <c r="E3446">
        <v>-34.854799999999997</v>
      </c>
      <c r="F3446">
        <v>-8.0106000000000002</v>
      </c>
      <c r="G3446">
        <v>5448</v>
      </c>
      <c r="H3446">
        <v>5578</v>
      </c>
      <c r="I3446">
        <v>5822</v>
      </c>
      <c r="J3446">
        <v>5913</v>
      </c>
      <c r="K3446">
        <v>5404</v>
      </c>
      <c r="L3446">
        <v>4785</v>
      </c>
      <c r="M3446">
        <v>4529</v>
      </c>
      <c r="N3446">
        <v>4663</v>
      </c>
      <c r="O3446">
        <v>5371</v>
      </c>
      <c r="P3446">
        <v>5687</v>
      </c>
      <c r="Q3446">
        <v>5892</v>
      </c>
      <c r="R3446">
        <v>5903</v>
      </c>
      <c r="S3446">
        <v>5827</v>
      </c>
    </row>
    <row r="3447" spans="1:19" x14ac:dyDescent="0.25">
      <c r="A3447">
        <v>59752</v>
      </c>
      <c r="B3447" t="s">
        <v>1452</v>
      </c>
      <c r="C3447" t="s">
        <v>167</v>
      </c>
      <c r="D3447" t="s">
        <v>1298</v>
      </c>
      <c r="E3447">
        <v>-44.992600000000003</v>
      </c>
      <c r="F3447">
        <v>-3.0017999999999998</v>
      </c>
      <c r="G3447">
        <v>5154</v>
      </c>
      <c r="H3447">
        <v>4506</v>
      </c>
      <c r="I3447">
        <v>4777</v>
      </c>
      <c r="J3447">
        <v>4772</v>
      </c>
      <c r="K3447">
        <v>4841</v>
      </c>
      <c r="L3447">
        <v>4941</v>
      </c>
      <c r="M3447">
        <v>5168</v>
      </c>
      <c r="N3447">
        <v>5297</v>
      </c>
      <c r="O3447">
        <v>5750</v>
      </c>
      <c r="P3447">
        <v>5934</v>
      </c>
      <c r="Q3447">
        <v>5599</v>
      </c>
      <c r="R3447">
        <v>5334</v>
      </c>
      <c r="S3447">
        <v>4925</v>
      </c>
    </row>
    <row r="3448" spans="1:19" x14ac:dyDescent="0.25">
      <c r="A3448">
        <v>29788</v>
      </c>
      <c r="B3448" t="s">
        <v>716</v>
      </c>
      <c r="C3448" t="s">
        <v>167</v>
      </c>
      <c r="D3448" t="s">
        <v>375</v>
      </c>
      <c r="E3448">
        <v>-38.326500000000003</v>
      </c>
      <c r="F3448">
        <v>-11.3592</v>
      </c>
      <c r="G3448">
        <v>5206</v>
      </c>
      <c r="H3448">
        <v>5731</v>
      </c>
      <c r="I3448">
        <v>5713</v>
      </c>
      <c r="J3448">
        <v>5818</v>
      </c>
      <c r="K3448">
        <v>5129</v>
      </c>
      <c r="L3448">
        <v>4439</v>
      </c>
      <c r="M3448">
        <v>4267</v>
      </c>
      <c r="N3448">
        <v>4414</v>
      </c>
      <c r="O3448">
        <v>4813</v>
      </c>
      <c r="P3448">
        <v>5399</v>
      </c>
      <c r="Q3448">
        <v>5439</v>
      </c>
      <c r="R3448">
        <v>5686</v>
      </c>
      <c r="S3448">
        <v>5619</v>
      </c>
    </row>
    <row r="3449" spans="1:19" x14ac:dyDescent="0.25">
      <c r="A3449">
        <v>45681</v>
      </c>
      <c r="B3449" t="s">
        <v>2818</v>
      </c>
      <c r="C3449" t="s">
        <v>167</v>
      </c>
      <c r="D3449" t="s">
        <v>2709</v>
      </c>
      <c r="E3449">
        <v>-36.244</v>
      </c>
      <c r="F3449">
        <v>-6.9916999999999998</v>
      </c>
      <c r="G3449">
        <v>5451</v>
      </c>
      <c r="H3449">
        <v>5549</v>
      </c>
      <c r="I3449">
        <v>5647</v>
      </c>
      <c r="J3449">
        <v>5798</v>
      </c>
      <c r="K3449">
        <v>5452</v>
      </c>
      <c r="L3449">
        <v>5004</v>
      </c>
      <c r="M3449">
        <v>4432</v>
      </c>
      <c r="N3449">
        <v>4689</v>
      </c>
      <c r="O3449">
        <v>5336</v>
      </c>
      <c r="P3449">
        <v>5820</v>
      </c>
      <c r="Q3449">
        <v>5979</v>
      </c>
      <c r="R3449">
        <v>6034</v>
      </c>
      <c r="S3449">
        <v>5677</v>
      </c>
    </row>
    <row r="3450" spans="1:19" x14ac:dyDescent="0.25">
      <c r="A3450">
        <v>10023</v>
      </c>
      <c r="B3450" t="s">
        <v>2002</v>
      </c>
      <c r="C3450" t="s">
        <v>167</v>
      </c>
      <c r="D3450" t="s">
        <v>1727</v>
      </c>
      <c r="E3450">
        <v>-44.8294</v>
      </c>
      <c r="F3450">
        <v>-20.698699999999999</v>
      </c>
      <c r="G3450">
        <v>5249</v>
      </c>
      <c r="H3450">
        <v>5103</v>
      </c>
      <c r="I3450">
        <v>5579</v>
      </c>
      <c r="J3450">
        <v>5135</v>
      </c>
      <c r="K3450">
        <v>5321</v>
      </c>
      <c r="L3450">
        <v>4974</v>
      </c>
      <c r="M3450">
        <v>4980</v>
      </c>
      <c r="N3450">
        <v>5221</v>
      </c>
      <c r="O3450">
        <v>5915</v>
      </c>
      <c r="P3450">
        <v>5640</v>
      </c>
      <c r="Q3450">
        <v>5325</v>
      </c>
      <c r="R3450">
        <v>4784</v>
      </c>
      <c r="S3450">
        <v>5012</v>
      </c>
    </row>
    <row r="3451" spans="1:19" x14ac:dyDescent="0.25">
      <c r="A3451">
        <v>31776</v>
      </c>
      <c r="B3451" t="s">
        <v>5409</v>
      </c>
      <c r="C3451" t="s">
        <v>167</v>
      </c>
      <c r="D3451" t="s">
        <v>5370</v>
      </c>
      <c r="E3451">
        <v>-48.908999999999999</v>
      </c>
      <c r="F3451">
        <v>-10.7074</v>
      </c>
      <c r="G3451">
        <v>5280</v>
      </c>
      <c r="H3451">
        <v>4673</v>
      </c>
      <c r="I3451">
        <v>4851</v>
      </c>
      <c r="J3451">
        <v>4815</v>
      </c>
      <c r="K3451">
        <v>5166</v>
      </c>
      <c r="L3451">
        <v>5364</v>
      </c>
      <c r="M3451">
        <v>5649</v>
      </c>
      <c r="N3451">
        <v>5889</v>
      </c>
      <c r="O3451">
        <v>6359</v>
      </c>
      <c r="P3451">
        <v>5828</v>
      </c>
      <c r="Q3451">
        <v>5216</v>
      </c>
      <c r="R3451">
        <v>4849</v>
      </c>
      <c r="S3451">
        <v>4707</v>
      </c>
    </row>
    <row r="3452" spans="1:19" x14ac:dyDescent="0.25">
      <c r="A3452">
        <v>27254</v>
      </c>
      <c r="B3452" t="s">
        <v>626</v>
      </c>
      <c r="C3452" t="s">
        <v>167</v>
      </c>
      <c r="D3452" t="s">
        <v>375</v>
      </c>
      <c r="E3452">
        <v>-42.889800000000001</v>
      </c>
      <c r="F3452">
        <v>-12.3177</v>
      </c>
      <c r="G3452">
        <v>6042</v>
      </c>
      <c r="H3452">
        <v>6091</v>
      </c>
      <c r="I3452">
        <v>6196</v>
      </c>
      <c r="J3452">
        <v>6154</v>
      </c>
      <c r="K3452">
        <v>5995</v>
      </c>
      <c r="L3452">
        <v>5731</v>
      </c>
      <c r="M3452">
        <v>5659</v>
      </c>
      <c r="N3452">
        <v>5810</v>
      </c>
      <c r="O3452">
        <v>6350</v>
      </c>
      <c r="P3452">
        <v>6432</v>
      </c>
      <c r="Q3452">
        <v>6363</v>
      </c>
      <c r="R3452">
        <v>5780</v>
      </c>
      <c r="S3452">
        <v>5940</v>
      </c>
    </row>
    <row r="3453" spans="1:19" x14ac:dyDescent="0.25">
      <c r="A3453">
        <v>9005</v>
      </c>
      <c r="B3453" t="s">
        <v>1895</v>
      </c>
      <c r="C3453" t="s">
        <v>167</v>
      </c>
      <c r="D3453" t="s">
        <v>1727</v>
      </c>
      <c r="E3453">
        <v>-43.450299999999999</v>
      </c>
      <c r="F3453">
        <v>-21.340499999999999</v>
      </c>
      <c r="G3453">
        <v>4788</v>
      </c>
      <c r="H3453">
        <v>4918</v>
      </c>
      <c r="I3453">
        <v>5528</v>
      </c>
      <c r="J3453">
        <v>4975</v>
      </c>
      <c r="K3453">
        <v>4726</v>
      </c>
      <c r="L3453">
        <v>4349</v>
      </c>
      <c r="M3453">
        <v>4350</v>
      </c>
      <c r="N3453">
        <v>4489</v>
      </c>
      <c r="O3453">
        <v>5187</v>
      </c>
      <c r="P3453">
        <v>4988</v>
      </c>
      <c r="Q3453">
        <v>4778</v>
      </c>
      <c r="R3453">
        <v>4306</v>
      </c>
      <c r="S3453">
        <v>4858</v>
      </c>
    </row>
    <row r="3454" spans="1:19" x14ac:dyDescent="0.25">
      <c r="A3454">
        <v>36010</v>
      </c>
      <c r="B3454" t="s">
        <v>241</v>
      </c>
      <c r="C3454" t="s">
        <v>167</v>
      </c>
      <c r="D3454" t="s">
        <v>192</v>
      </c>
      <c r="E3454">
        <v>-37.191200000000002</v>
      </c>
      <c r="F3454">
        <v>-9.5181000000000004</v>
      </c>
      <c r="G3454">
        <v>5378</v>
      </c>
      <c r="H3454">
        <v>5817</v>
      </c>
      <c r="I3454">
        <v>5728</v>
      </c>
      <c r="J3454">
        <v>5979</v>
      </c>
      <c r="K3454">
        <v>5400</v>
      </c>
      <c r="L3454">
        <v>4633</v>
      </c>
      <c r="M3454">
        <v>4286</v>
      </c>
      <c r="N3454">
        <v>4384</v>
      </c>
      <c r="O3454">
        <v>4887</v>
      </c>
      <c r="P3454">
        <v>5572</v>
      </c>
      <c r="Q3454">
        <v>5787</v>
      </c>
      <c r="R3454">
        <v>6154</v>
      </c>
      <c r="S3454">
        <v>5907</v>
      </c>
    </row>
    <row r="3455" spans="1:19" x14ac:dyDescent="0.25">
      <c r="A3455">
        <v>11821</v>
      </c>
      <c r="B3455" t="s">
        <v>2182</v>
      </c>
      <c r="C3455" t="s">
        <v>167</v>
      </c>
      <c r="D3455" t="s">
        <v>1727</v>
      </c>
      <c r="E3455">
        <v>-44.806100000000001</v>
      </c>
      <c r="F3455">
        <v>-19.728000000000002</v>
      </c>
      <c r="G3455">
        <v>5423</v>
      </c>
      <c r="H3455">
        <v>5258</v>
      </c>
      <c r="I3455">
        <v>5726</v>
      </c>
      <c r="J3455">
        <v>5292</v>
      </c>
      <c r="K3455">
        <v>5474</v>
      </c>
      <c r="L3455">
        <v>5213</v>
      </c>
      <c r="M3455">
        <v>5202</v>
      </c>
      <c r="N3455">
        <v>5469</v>
      </c>
      <c r="O3455">
        <v>6143</v>
      </c>
      <c r="P3455">
        <v>5883</v>
      </c>
      <c r="Q3455">
        <v>5448</v>
      </c>
      <c r="R3455">
        <v>4903</v>
      </c>
      <c r="S3455">
        <v>5073</v>
      </c>
    </row>
    <row r="3456" spans="1:19" x14ac:dyDescent="0.25">
      <c r="A3456">
        <v>10156</v>
      </c>
      <c r="B3456" t="s">
        <v>5233</v>
      </c>
      <c r="C3456" t="s">
        <v>167</v>
      </c>
      <c r="D3456" t="s">
        <v>4704</v>
      </c>
      <c r="E3456">
        <v>-49.295299999999997</v>
      </c>
      <c r="F3456">
        <v>-20.607199999999999</v>
      </c>
      <c r="G3456">
        <v>5379</v>
      </c>
      <c r="H3456">
        <v>5217</v>
      </c>
      <c r="I3456">
        <v>5648</v>
      </c>
      <c r="J3456">
        <v>5381</v>
      </c>
      <c r="K3456">
        <v>5566</v>
      </c>
      <c r="L3456">
        <v>5053</v>
      </c>
      <c r="M3456">
        <v>4968</v>
      </c>
      <c r="N3456">
        <v>5179</v>
      </c>
      <c r="O3456">
        <v>5868</v>
      </c>
      <c r="P3456">
        <v>5416</v>
      </c>
      <c r="Q3456">
        <v>5447</v>
      </c>
      <c r="R3456">
        <v>5402</v>
      </c>
      <c r="S3456">
        <v>5405</v>
      </c>
    </row>
    <row r="3457" spans="1:19" x14ac:dyDescent="0.25">
      <c r="A3457">
        <v>10577</v>
      </c>
      <c r="B3457" t="s">
        <v>2059</v>
      </c>
      <c r="C3457" t="s">
        <v>167</v>
      </c>
      <c r="D3457" t="s">
        <v>1727</v>
      </c>
      <c r="E3457">
        <v>-42.798099999999998</v>
      </c>
      <c r="F3457">
        <v>-20.430199999999999</v>
      </c>
      <c r="G3457">
        <v>5005</v>
      </c>
      <c r="H3457">
        <v>5191</v>
      </c>
      <c r="I3457">
        <v>5787</v>
      </c>
      <c r="J3457">
        <v>5178</v>
      </c>
      <c r="K3457">
        <v>5009</v>
      </c>
      <c r="L3457">
        <v>4602</v>
      </c>
      <c r="M3457">
        <v>4497</v>
      </c>
      <c r="N3457">
        <v>4712</v>
      </c>
      <c r="O3457">
        <v>5347</v>
      </c>
      <c r="P3457">
        <v>5200</v>
      </c>
      <c r="Q3457">
        <v>5007</v>
      </c>
      <c r="R3457">
        <v>4514</v>
      </c>
      <c r="S3457">
        <v>5021</v>
      </c>
    </row>
    <row r="3458" spans="1:19" x14ac:dyDescent="0.25">
      <c r="A3458">
        <v>7406</v>
      </c>
      <c r="B3458" t="s">
        <v>5001</v>
      </c>
      <c r="C3458" t="s">
        <v>167</v>
      </c>
      <c r="D3458" t="s">
        <v>4704</v>
      </c>
      <c r="E3458">
        <v>-50.090899999999998</v>
      </c>
      <c r="F3458">
        <v>-22.152999999999999</v>
      </c>
      <c r="G3458">
        <v>5259</v>
      </c>
      <c r="H3458">
        <v>5173</v>
      </c>
      <c r="I3458">
        <v>5625</v>
      </c>
      <c r="J3458">
        <v>5496</v>
      </c>
      <c r="K3458">
        <v>5484</v>
      </c>
      <c r="L3458">
        <v>4779</v>
      </c>
      <c r="M3458">
        <v>4603</v>
      </c>
      <c r="N3458">
        <v>4813</v>
      </c>
      <c r="O3458">
        <v>5699</v>
      </c>
      <c r="P3458">
        <v>5178</v>
      </c>
      <c r="Q3458">
        <v>5387</v>
      </c>
      <c r="R3458">
        <v>5433</v>
      </c>
      <c r="S3458">
        <v>5441</v>
      </c>
    </row>
    <row r="3459" spans="1:19" x14ac:dyDescent="0.25">
      <c r="A3459">
        <v>10871</v>
      </c>
      <c r="B3459" t="s">
        <v>5281</v>
      </c>
      <c r="C3459" t="s">
        <v>167</v>
      </c>
      <c r="D3459" t="s">
        <v>4704</v>
      </c>
      <c r="E3459">
        <v>-49.350900000000003</v>
      </c>
      <c r="F3459">
        <v>-20.181999999999999</v>
      </c>
      <c r="G3459">
        <v>5400</v>
      </c>
      <c r="H3459">
        <v>5205</v>
      </c>
      <c r="I3459">
        <v>5654</v>
      </c>
      <c r="J3459">
        <v>5364</v>
      </c>
      <c r="K3459">
        <v>5627</v>
      </c>
      <c r="L3459">
        <v>5108</v>
      </c>
      <c r="M3459">
        <v>4979</v>
      </c>
      <c r="N3459">
        <v>5244</v>
      </c>
      <c r="O3459">
        <v>5945</v>
      </c>
      <c r="P3459">
        <v>5407</v>
      </c>
      <c r="Q3459">
        <v>5422</v>
      </c>
      <c r="R3459">
        <v>5342</v>
      </c>
      <c r="S3459">
        <v>5503</v>
      </c>
    </row>
    <row r="3460" spans="1:19" x14ac:dyDescent="0.25">
      <c r="A3460">
        <v>62889</v>
      </c>
      <c r="B3460" t="s">
        <v>2648</v>
      </c>
      <c r="C3460" t="s">
        <v>167</v>
      </c>
      <c r="D3460" t="s">
        <v>2567</v>
      </c>
      <c r="E3460">
        <v>-55.858400000000003</v>
      </c>
      <c r="F3460">
        <v>-1.7603</v>
      </c>
      <c r="G3460">
        <v>4661</v>
      </c>
      <c r="H3460">
        <v>4203</v>
      </c>
      <c r="I3460">
        <v>4259</v>
      </c>
      <c r="J3460">
        <v>4262</v>
      </c>
      <c r="K3460">
        <v>4117</v>
      </c>
      <c r="L3460">
        <v>4302</v>
      </c>
      <c r="M3460">
        <v>4763</v>
      </c>
      <c r="N3460">
        <v>4750</v>
      </c>
      <c r="O3460">
        <v>5282</v>
      </c>
      <c r="P3460">
        <v>5211</v>
      </c>
      <c r="Q3460">
        <v>5233</v>
      </c>
      <c r="R3460">
        <v>5047</v>
      </c>
      <c r="S3460">
        <v>4499</v>
      </c>
    </row>
    <row r="3461" spans="1:19" x14ac:dyDescent="0.25">
      <c r="A3461">
        <v>10404</v>
      </c>
      <c r="B3461" t="s">
        <v>2045</v>
      </c>
      <c r="C3461" t="s">
        <v>167</v>
      </c>
      <c r="D3461" t="s">
        <v>1727</v>
      </c>
      <c r="E3461">
        <v>-42.1995</v>
      </c>
      <c r="F3461">
        <v>-20.514600000000002</v>
      </c>
      <c r="G3461">
        <v>4913</v>
      </c>
      <c r="H3461">
        <v>5053</v>
      </c>
      <c r="I3461">
        <v>5611</v>
      </c>
      <c r="J3461">
        <v>5016</v>
      </c>
      <c r="K3461">
        <v>4925</v>
      </c>
      <c r="L3461">
        <v>4462</v>
      </c>
      <c r="M3461">
        <v>4493</v>
      </c>
      <c r="N3461">
        <v>4670</v>
      </c>
      <c r="O3461">
        <v>5269</v>
      </c>
      <c r="P3461">
        <v>5239</v>
      </c>
      <c r="Q3461">
        <v>4896</v>
      </c>
      <c r="R3461">
        <v>4392</v>
      </c>
      <c r="S3461">
        <v>4933</v>
      </c>
    </row>
    <row r="3462" spans="1:19" x14ac:dyDescent="0.25">
      <c r="A3462">
        <v>16791</v>
      </c>
      <c r="B3462" t="s">
        <v>1129</v>
      </c>
      <c r="C3462" t="s">
        <v>167</v>
      </c>
      <c r="D3462" t="s">
        <v>1058</v>
      </c>
      <c r="E3462">
        <v>-48.302</v>
      </c>
      <c r="F3462">
        <v>-17.034099999999999</v>
      </c>
      <c r="G3462">
        <v>5501</v>
      </c>
      <c r="H3462">
        <v>5169</v>
      </c>
      <c r="I3462">
        <v>5564</v>
      </c>
      <c r="J3462">
        <v>5213</v>
      </c>
      <c r="K3462">
        <v>5554</v>
      </c>
      <c r="L3462">
        <v>5547</v>
      </c>
      <c r="M3462">
        <v>5498</v>
      </c>
      <c r="N3462">
        <v>5697</v>
      </c>
      <c r="O3462">
        <v>6367</v>
      </c>
      <c r="P3462">
        <v>5859</v>
      </c>
      <c r="Q3462">
        <v>5505</v>
      </c>
      <c r="R3462">
        <v>4909</v>
      </c>
      <c r="S3462">
        <v>5130</v>
      </c>
    </row>
    <row r="3463" spans="1:19" x14ac:dyDescent="0.25">
      <c r="A3463">
        <v>9993</v>
      </c>
      <c r="B3463" t="s">
        <v>5224</v>
      </c>
      <c r="C3463" t="s">
        <v>167</v>
      </c>
      <c r="D3463" t="s">
        <v>4704</v>
      </c>
      <c r="E3463">
        <v>-47.885599999999997</v>
      </c>
      <c r="F3463">
        <v>-20.717400000000001</v>
      </c>
      <c r="G3463">
        <v>5344</v>
      </c>
      <c r="H3463">
        <v>5122</v>
      </c>
      <c r="I3463">
        <v>5647</v>
      </c>
      <c r="J3463">
        <v>5266</v>
      </c>
      <c r="K3463">
        <v>5445</v>
      </c>
      <c r="L3463">
        <v>5143</v>
      </c>
      <c r="M3463">
        <v>5000</v>
      </c>
      <c r="N3463">
        <v>5217</v>
      </c>
      <c r="O3463">
        <v>5982</v>
      </c>
      <c r="P3463">
        <v>5365</v>
      </c>
      <c r="Q3463">
        <v>5401</v>
      </c>
      <c r="R3463">
        <v>5243</v>
      </c>
      <c r="S3463">
        <v>5296</v>
      </c>
    </row>
    <row r="3464" spans="1:19" x14ac:dyDescent="0.25">
      <c r="A3464">
        <v>2470</v>
      </c>
      <c r="B3464" t="s">
        <v>4468</v>
      </c>
      <c r="C3464" t="s">
        <v>167</v>
      </c>
      <c r="D3464" t="s">
        <v>4434</v>
      </c>
      <c r="E3464">
        <v>-49.299100000000003</v>
      </c>
      <c r="F3464">
        <v>-28.3492</v>
      </c>
      <c r="G3464">
        <v>4303</v>
      </c>
      <c r="H3464">
        <v>4692</v>
      </c>
      <c r="I3464">
        <v>4724</v>
      </c>
      <c r="J3464">
        <v>4599</v>
      </c>
      <c r="K3464">
        <v>4450</v>
      </c>
      <c r="L3464">
        <v>3851</v>
      </c>
      <c r="M3464">
        <v>3492</v>
      </c>
      <c r="N3464">
        <v>3687</v>
      </c>
      <c r="O3464">
        <v>4347</v>
      </c>
      <c r="P3464">
        <v>3887</v>
      </c>
      <c r="Q3464">
        <v>4097</v>
      </c>
      <c r="R3464">
        <v>4916</v>
      </c>
      <c r="S3464">
        <v>4888</v>
      </c>
    </row>
    <row r="3465" spans="1:19" x14ac:dyDescent="0.25">
      <c r="A3465">
        <v>42943</v>
      </c>
      <c r="B3465" t="s">
        <v>3424</v>
      </c>
      <c r="C3465" t="s">
        <v>167</v>
      </c>
      <c r="D3465" t="s">
        <v>3284</v>
      </c>
      <c r="E3465">
        <v>-35.604500000000002</v>
      </c>
      <c r="F3465">
        <v>-7.7473000000000001</v>
      </c>
      <c r="G3465">
        <v>5311</v>
      </c>
      <c r="H3465">
        <v>5398</v>
      </c>
      <c r="I3465">
        <v>5616</v>
      </c>
      <c r="J3465">
        <v>5831</v>
      </c>
      <c r="K3465">
        <v>5354</v>
      </c>
      <c r="L3465">
        <v>4748</v>
      </c>
      <c r="M3465">
        <v>4291</v>
      </c>
      <c r="N3465">
        <v>4491</v>
      </c>
      <c r="O3465">
        <v>5152</v>
      </c>
      <c r="P3465">
        <v>5615</v>
      </c>
      <c r="Q3465">
        <v>5705</v>
      </c>
      <c r="R3465">
        <v>5874</v>
      </c>
      <c r="S3465">
        <v>5657</v>
      </c>
    </row>
    <row r="3466" spans="1:19" x14ac:dyDescent="0.25">
      <c r="A3466">
        <v>39405</v>
      </c>
      <c r="B3466" t="s">
        <v>3327</v>
      </c>
      <c r="C3466" t="s">
        <v>167</v>
      </c>
      <c r="D3466" t="s">
        <v>3284</v>
      </c>
      <c r="E3466">
        <v>-39.603000000000002</v>
      </c>
      <c r="F3466">
        <v>-8.6106999999999996</v>
      </c>
      <c r="G3466">
        <v>5759</v>
      </c>
      <c r="H3466">
        <v>5906</v>
      </c>
      <c r="I3466">
        <v>5825</v>
      </c>
      <c r="J3466">
        <v>6042</v>
      </c>
      <c r="K3466">
        <v>5645</v>
      </c>
      <c r="L3466">
        <v>5100</v>
      </c>
      <c r="M3466">
        <v>4755</v>
      </c>
      <c r="N3466">
        <v>4990</v>
      </c>
      <c r="O3466">
        <v>5689</v>
      </c>
      <c r="P3466">
        <v>6389</v>
      </c>
      <c r="Q3466">
        <v>6346</v>
      </c>
      <c r="R3466">
        <v>6347</v>
      </c>
      <c r="S3466">
        <v>6073</v>
      </c>
    </row>
    <row r="3467" spans="1:19" x14ac:dyDescent="0.25">
      <c r="A3467">
        <v>48359</v>
      </c>
      <c r="B3467" t="s">
        <v>831</v>
      </c>
      <c r="C3467" t="s">
        <v>167</v>
      </c>
      <c r="D3467" t="s">
        <v>792</v>
      </c>
      <c r="E3467">
        <v>-38.9056</v>
      </c>
      <c r="F3467">
        <v>-6.2522000000000002</v>
      </c>
      <c r="G3467">
        <v>5901</v>
      </c>
      <c r="H3467">
        <v>5600</v>
      </c>
      <c r="I3467">
        <v>5709</v>
      </c>
      <c r="J3467">
        <v>5941</v>
      </c>
      <c r="K3467">
        <v>5753</v>
      </c>
      <c r="L3467">
        <v>5494</v>
      </c>
      <c r="M3467">
        <v>5376</v>
      </c>
      <c r="N3467">
        <v>5692</v>
      </c>
      <c r="O3467">
        <v>6357</v>
      </c>
      <c r="P3467">
        <v>6444</v>
      </c>
      <c r="Q3467">
        <v>6346</v>
      </c>
      <c r="R3467">
        <v>6307</v>
      </c>
      <c r="S3467">
        <v>5798</v>
      </c>
    </row>
    <row r="3468" spans="1:19" x14ac:dyDescent="0.25">
      <c r="A3468">
        <v>5009</v>
      </c>
      <c r="B3468" t="s">
        <v>3107</v>
      </c>
      <c r="C3468" t="s">
        <v>167</v>
      </c>
      <c r="D3468" t="s">
        <v>2912</v>
      </c>
      <c r="E3468">
        <v>-50.927399999999999</v>
      </c>
      <c r="F3468">
        <v>-24.212</v>
      </c>
      <c r="G3468">
        <v>4917</v>
      </c>
      <c r="H3468">
        <v>5059</v>
      </c>
      <c r="I3468">
        <v>5216</v>
      </c>
      <c r="J3468">
        <v>5251</v>
      </c>
      <c r="K3468">
        <v>5135</v>
      </c>
      <c r="L3468">
        <v>4356</v>
      </c>
      <c r="M3468">
        <v>4033</v>
      </c>
      <c r="N3468">
        <v>4312</v>
      </c>
      <c r="O3468">
        <v>5259</v>
      </c>
      <c r="P3468">
        <v>4851</v>
      </c>
      <c r="Q3468">
        <v>4972</v>
      </c>
      <c r="R3468">
        <v>5296</v>
      </c>
      <c r="S3468">
        <v>5263</v>
      </c>
    </row>
    <row r="3469" spans="1:19" x14ac:dyDescent="0.25">
      <c r="A3469">
        <v>5727</v>
      </c>
      <c r="B3469" t="s">
        <v>4783</v>
      </c>
      <c r="C3469" t="s">
        <v>167</v>
      </c>
      <c r="D3469" t="s">
        <v>4704</v>
      </c>
      <c r="E3469">
        <v>-46.792000000000002</v>
      </c>
      <c r="F3469">
        <v>-23.532900000000001</v>
      </c>
      <c r="G3469">
        <v>4718</v>
      </c>
      <c r="H3469">
        <v>4735</v>
      </c>
      <c r="I3469">
        <v>5286</v>
      </c>
      <c r="J3469">
        <v>4916</v>
      </c>
      <c r="K3469">
        <v>4826</v>
      </c>
      <c r="L3469">
        <v>4287</v>
      </c>
      <c r="M3469">
        <v>4148</v>
      </c>
      <c r="N3469">
        <v>4186</v>
      </c>
      <c r="O3469">
        <v>5099</v>
      </c>
      <c r="P3469">
        <v>4589</v>
      </c>
      <c r="Q3469">
        <v>4672</v>
      </c>
      <c r="R3469">
        <v>4760</v>
      </c>
      <c r="S3469">
        <v>5108</v>
      </c>
    </row>
    <row r="3470" spans="1:19" x14ac:dyDescent="0.25">
      <c r="A3470">
        <v>7244</v>
      </c>
      <c r="B3470" t="s">
        <v>4988</v>
      </c>
      <c r="C3470" t="s">
        <v>167</v>
      </c>
      <c r="D3470" t="s">
        <v>4704</v>
      </c>
      <c r="E3470">
        <v>-50.281500000000001</v>
      </c>
      <c r="F3470">
        <v>-22.315300000000001</v>
      </c>
      <c r="G3470">
        <v>5269</v>
      </c>
      <c r="H3470">
        <v>5205</v>
      </c>
      <c r="I3470">
        <v>5597</v>
      </c>
      <c r="J3470">
        <v>5542</v>
      </c>
      <c r="K3470">
        <v>5489</v>
      </c>
      <c r="L3470">
        <v>4773</v>
      </c>
      <c r="M3470">
        <v>4618</v>
      </c>
      <c r="N3470">
        <v>4797</v>
      </c>
      <c r="O3470">
        <v>5654</v>
      </c>
      <c r="P3470">
        <v>5172</v>
      </c>
      <c r="Q3470">
        <v>5385</v>
      </c>
      <c r="R3470">
        <v>5460</v>
      </c>
      <c r="S3470">
        <v>5539</v>
      </c>
    </row>
    <row r="3471" spans="1:19" x14ac:dyDescent="0.25">
      <c r="A3471">
        <v>1313</v>
      </c>
      <c r="B3471" t="s">
        <v>3972</v>
      </c>
      <c r="C3471" t="s">
        <v>167</v>
      </c>
      <c r="D3471" t="s">
        <v>3898</v>
      </c>
      <c r="E3471">
        <v>-50.267200000000003</v>
      </c>
      <c r="F3471">
        <v>-29.8886</v>
      </c>
      <c r="G3471">
        <v>4557</v>
      </c>
      <c r="H3471">
        <v>5490</v>
      </c>
      <c r="I3471">
        <v>5334</v>
      </c>
      <c r="J3471">
        <v>5024</v>
      </c>
      <c r="K3471">
        <v>4678</v>
      </c>
      <c r="L3471">
        <v>3811</v>
      </c>
      <c r="M3471">
        <v>3377</v>
      </c>
      <c r="N3471">
        <v>3588</v>
      </c>
      <c r="O3471">
        <v>4132</v>
      </c>
      <c r="P3471">
        <v>3897</v>
      </c>
      <c r="Q3471">
        <v>4490</v>
      </c>
      <c r="R3471">
        <v>5392</v>
      </c>
      <c r="S3471">
        <v>5476</v>
      </c>
    </row>
    <row r="3472" spans="1:19" x14ac:dyDescent="0.25">
      <c r="A3472">
        <v>8079</v>
      </c>
      <c r="B3472" t="s">
        <v>5059</v>
      </c>
      <c r="C3472" t="s">
        <v>167</v>
      </c>
      <c r="D3472" t="s">
        <v>4704</v>
      </c>
      <c r="E3472">
        <v>-50.8797</v>
      </c>
      <c r="F3472">
        <v>-21.7972</v>
      </c>
      <c r="G3472">
        <v>5332</v>
      </c>
      <c r="H3472">
        <v>5326</v>
      </c>
      <c r="I3472">
        <v>5639</v>
      </c>
      <c r="J3472">
        <v>5590</v>
      </c>
      <c r="K3472">
        <v>5470</v>
      </c>
      <c r="L3472">
        <v>4918</v>
      </c>
      <c r="M3472">
        <v>4724</v>
      </c>
      <c r="N3472">
        <v>4878</v>
      </c>
      <c r="O3472">
        <v>5737</v>
      </c>
      <c r="P3472">
        <v>5206</v>
      </c>
      <c r="Q3472">
        <v>5412</v>
      </c>
      <c r="R3472">
        <v>5515</v>
      </c>
      <c r="S3472">
        <v>5564</v>
      </c>
    </row>
    <row r="3473" spans="1:19" x14ac:dyDescent="0.25">
      <c r="A3473">
        <v>3006</v>
      </c>
      <c r="B3473" t="s">
        <v>4510</v>
      </c>
      <c r="C3473" t="s">
        <v>167</v>
      </c>
      <c r="D3473" t="s">
        <v>4434</v>
      </c>
      <c r="E3473">
        <v>-50.1235</v>
      </c>
      <c r="F3473">
        <v>-27.479399999999998</v>
      </c>
      <c r="G3473">
        <v>4309</v>
      </c>
      <c r="H3473">
        <v>4946</v>
      </c>
      <c r="I3473">
        <v>5025</v>
      </c>
      <c r="J3473">
        <v>4790</v>
      </c>
      <c r="K3473">
        <v>4336</v>
      </c>
      <c r="L3473">
        <v>3681</v>
      </c>
      <c r="M3473">
        <v>3239</v>
      </c>
      <c r="N3473">
        <v>3497</v>
      </c>
      <c r="O3473">
        <v>4208</v>
      </c>
      <c r="P3473">
        <v>3881</v>
      </c>
      <c r="Q3473">
        <v>4061</v>
      </c>
      <c r="R3473">
        <v>4996</v>
      </c>
      <c r="S3473">
        <v>5049</v>
      </c>
    </row>
    <row r="3474" spans="1:19" x14ac:dyDescent="0.25">
      <c r="A3474">
        <v>63725</v>
      </c>
      <c r="B3474" t="s">
        <v>2665</v>
      </c>
      <c r="C3474" t="s">
        <v>167</v>
      </c>
      <c r="D3474" t="s">
        <v>2567</v>
      </c>
      <c r="E3474">
        <v>-47.115499999999997</v>
      </c>
      <c r="F3474">
        <v>-1.5462</v>
      </c>
      <c r="G3474">
        <v>4806</v>
      </c>
      <c r="H3474">
        <v>4390</v>
      </c>
      <c r="I3474">
        <v>4285</v>
      </c>
      <c r="J3474">
        <v>4312</v>
      </c>
      <c r="K3474">
        <v>4397</v>
      </c>
      <c r="L3474">
        <v>4616</v>
      </c>
      <c r="M3474">
        <v>4919</v>
      </c>
      <c r="N3474">
        <v>5077</v>
      </c>
      <c r="O3474">
        <v>5334</v>
      </c>
      <c r="P3474">
        <v>5517</v>
      </c>
      <c r="Q3474">
        <v>5205</v>
      </c>
      <c r="R3474">
        <v>4991</v>
      </c>
      <c r="S3474">
        <v>4631</v>
      </c>
    </row>
    <row r="3475" spans="1:19" x14ac:dyDescent="0.25">
      <c r="A3475">
        <v>28115</v>
      </c>
      <c r="B3475" t="s">
        <v>662</v>
      </c>
      <c r="C3475" t="s">
        <v>167</v>
      </c>
      <c r="D3475" t="s">
        <v>375</v>
      </c>
      <c r="E3475">
        <v>-38.6295</v>
      </c>
      <c r="F3475">
        <v>-12.011699999999999</v>
      </c>
      <c r="G3475">
        <v>5126</v>
      </c>
      <c r="H3475">
        <v>5682</v>
      </c>
      <c r="I3475">
        <v>5651</v>
      </c>
      <c r="J3475">
        <v>5741</v>
      </c>
      <c r="K3475">
        <v>4970</v>
      </c>
      <c r="L3475">
        <v>4307</v>
      </c>
      <c r="M3475">
        <v>4105</v>
      </c>
      <c r="N3475">
        <v>4368</v>
      </c>
      <c r="O3475">
        <v>4728</v>
      </c>
      <c r="P3475">
        <v>5412</v>
      </c>
      <c r="Q3475">
        <v>5411</v>
      </c>
      <c r="R3475">
        <v>5524</v>
      </c>
      <c r="S3475">
        <v>5612</v>
      </c>
    </row>
    <row r="3476" spans="1:19" x14ac:dyDescent="0.25">
      <c r="A3476">
        <v>42118</v>
      </c>
      <c r="B3476" t="s">
        <v>3391</v>
      </c>
      <c r="C3476" t="s">
        <v>167</v>
      </c>
      <c r="D3476" t="s">
        <v>3284</v>
      </c>
      <c r="E3476">
        <v>-40.080300000000001</v>
      </c>
      <c r="F3476">
        <v>-7.8795999999999999</v>
      </c>
      <c r="G3476">
        <v>5593</v>
      </c>
      <c r="H3476">
        <v>5628</v>
      </c>
      <c r="I3476">
        <v>5467</v>
      </c>
      <c r="J3476">
        <v>5758</v>
      </c>
      <c r="K3476">
        <v>5362</v>
      </c>
      <c r="L3476">
        <v>4932</v>
      </c>
      <c r="M3476">
        <v>4645</v>
      </c>
      <c r="N3476">
        <v>4895</v>
      </c>
      <c r="O3476">
        <v>5793</v>
      </c>
      <c r="P3476">
        <v>6325</v>
      </c>
      <c r="Q3476">
        <v>6279</v>
      </c>
      <c r="R3476">
        <v>6161</v>
      </c>
      <c r="S3476">
        <v>5875</v>
      </c>
    </row>
    <row r="3477" spans="1:19" x14ac:dyDescent="0.25">
      <c r="A3477">
        <v>46313</v>
      </c>
      <c r="B3477" t="s">
        <v>2578</v>
      </c>
      <c r="C3477" t="s">
        <v>167</v>
      </c>
      <c r="D3477" t="s">
        <v>2567</v>
      </c>
      <c r="E3477">
        <v>-51.086199999999998</v>
      </c>
      <c r="F3477">
        <v>-6.7533000000000003</v>
      </c>
      <c r="G3477">
        <v>4776</v>
      </c>
      <c r="H3477">
        <v>4283</v>
      </c>
      <c r="I3477">
        <v>4465</v>
      </c>
      <c r="J3477">
        <v>4477</v>
      </c>
      <c r="K3477">
        <v>4554</v>
      </c>
      <c r="L3477">
        <v>4857</v>
      </c>
      <c r="M3477">
        <v>5177</v>
      </c>
      <c r="N3477">
        <v>5166</v>
      </c>
      <c r="O3477">
        <v>5563</v>
      </c>
      <c r="P3477">
        <v>5273</v>
      </c>
      <c r="Q3477">
        <v>4736</v>
      </c>
      <c r="R3477">
        <v>4491</v>
      </c>
      <c r="S3477">
        <v>4268</v>
      </c>
    </row>
    <row r="3478" spans="1:19" x14ac:dyDescent="0.25">
      <c r="A3478">
        <v>6264</v>
      </c>
      <c r="B3478" t="s">
        <v>4856</v>
      </c>
      <c r="C3478" t="s">
        <v>167</v>
      </c>
      <c r="D3478" t="s">
        <v>4704</v>
      </c>
      <c r="E3478">
        <v>-49.870100000000001</v>
      </c>
      <c r="F3478">
        <v>-22.9802</v>
      </c>
      <c r="G3478">
        <v>5166</v>
      </c>
      <c r="H3478">
        <v>5090</v>
      </c>
      <c r="I3478">
        <v>5532</v>
      </c>
      <c r="J3478">
        <v>5424</v>
      </c>
      <c r="K3478">
        <v>5380</v>
      </c>
      <c r="L3478">
        <v>4630</v>
      </c>
      <c r="M3478">
        <v>4458</v>
      </c>
      <c r="N3478">
        <v>4624</v>
      </c>
      <c r="O3478">
        <v>5539</v>
      </c>
      <c r="P3478">
        <v>5091</v>
      </c>
      <c r="Q3478">
        <v>5277</v>
      </c>
      <c r="R3478">
        <v>5383</v>
      </c>
      <c r="S3478">
        <v>5562</v>
      </c>
    </row>
    <row r="3479" spans="1:19" x14ac:dyDescent="0.25">
      <c r="A3479">
        <v>5779</v>
      </c>
      <c r="B3479" t="s">
        <v>3195</v>
      </c>
      <c r="C3479" t="s">
        <v>167</v>
      </c>
      <c r="D3479" t="s">
        <v>2912</v>
      </c>
      <c r="E3479">
        <v>-52.196800000000003</v>
      </c>
      <c r="F3479">
        <v>-23.405799999999999</v>
      </c>
      <c r="G3479">
        <v>5149</v>
      </c>
      <c r="H3479">
        <v>5253</v>
      </c>
      <c r="I3479">
        <v>5609</v>
      </c>
      <c r="J3479">
        <v>5546</v>
      </c>
      <c r="K3479">
        <v>5302</v>
      </c>
      <c r="L3479">
        <v>4545</v>
      </c>
      <c r="M3479">
        <v>4317</v>
      </c>
      <c r="N3479">
        <v>4487</v>
      </c>
      <c r="O3479">
        <v>5368</v>
      </c>
      <c r="P3479">
        <v>5044</v>
      </c>
      <c r="Q3479">
        <v>5259</v>
      </c>
      <c r="R3479">
        <v>5507</v>
      </c>
      <c r="S3479">
        <v>5551</v>
      </c>
    </row>
    <row r="3480" spans="1:19" x14ac:dyDescent="0.25">
      <c r="A3480">
        <v>3113</v>
      </c>
      <c r="B3480" t="s">
        <v>4528</v>
      </c>
      <c r="C3480" t="s">
        <v>167</v>
      </c>
      <c r="D3480" t="s">
        <v>4434</v>
      </c>
      <c r="E3480">
        <v>-51.619799999999998</v>
      </c>
      <c r="F3480">
        <v>-27.3384</v>
      </c>
      <c r="G3480">
        <v>4800</v>
      </c>
      <c r="H3480">
        <v>5341</v>
      </c>
      <c r="I3480">
        <v>5324</v>
      </c>
      <c r="J3480">
        <v>5376</v>
      </c>
      <c r="K3480">
        <v>4868</v>
      </c>
      <c r="L3480">
        <v>4023</v>
      </c>
      <c r="M3480">
        <v>3608</v>
      </c>
      <c r="N3480">
        <v>3956</v>
      </c>
      <c r="O3480">
        <v>4686</v>
      </c>
      <c r="P3480">
        <v>4426</v>
      </c>
      <c r="Q3480">
        <v>4898</v>
      </c>
      <c r="R3480">
        <v>5573</v>
      </c>
      <c r="S3480">
        <v>5520</v>
      </c>
    </row>
    <row r="3481" spans="1:19" x14ac:dyDescent="0.25">
      <c r="A3481">
        <v>37142</v>
      </c>
      <c r="B3481" t="s">
        <v>273</v>
      </c>
      <c r="C3481" t="s">
        <v>167</v>
      </c>
      <c r="D3481" t="s">
        <v>192</v>
      </c>
      <c r="E3481">
        <v>-37.355899999999998</v>
      </c>
      <c r="F3481">
        <v>-9.1593</v>
      </c>
      <c r="G3481">
        <v>5481</v>
      </c>
      <c r="H3481">
        <v>5868</v>
      </c>
      <c r="I3481">
        <v>5832</v>
      </c>
      <c r="J3481">
        <v>6028</v>
      </c>
      <c r="K3481">
        <v>5503</v>
      </c>
      <c r="L3481">
        <v>4690</v>
      </c>
      <c r="M3481">
        <v>4324</v>
      </c>
      <c r="N3481">
        <v>4516</v>
      </c>
      <c r="O3481">
        <v>5053</v>
      </c>
      <c r="P3481">
        <v>5812</v>
      </c>
      <c r="Q3481">
        <v>5990</v>
      </c>
      <c r="R3481">
        <v>6172</v>
      </c>
      <c r="S3481">
        <v>5987</v>
      </c>
    </row>
    <row r="3482" spans="1:19" x14ac:dyDescent="0.25">
      <c r="A3482">
        <v>10390</v>
      </c>
      <c r="B3482" t="s">
        <v>273</v>
      </c>
      <c r="C3482" t="s">
        <v>167</v>
      </c>
      <c r="D3482" t="s">
        <v>1727</v>
      </c>
      <c r="E3482">
        <v>-43.696599999999997</v>
      </c>
      <c r="F3482">
        <v>-20.526800000000001</v>
      </c>
      <c r="G3482">
        <v>5013</v>
      </c>
      <c r="H3482">
        <v>4970</v>
      </c>
      <c r="I3482">
        <v>5478</v>
      </c>
      <c r="J3482">
        <v>4920</v>
      </c>
      <c r="K3482">
        <v>4916</v>
      </c>
      <c r="L3482">
        <v>4717</v>
      </c>
      <c r="M3482">
        <v>4776</v>
      </c>
      <c r="N3482">
        <v>4930</v>
      </c>
      <c r="O3482">
        <v>5756</v>
      </c>
      <c r="P3482">
        <v>5409</v>
      </c>
      <c r="Q3482">
        <v>5056</v>
      </c>
      <c r="R3482">
        <v>4450</v>
      </c>
      <c r="S3482">
        <v>4774</v>
      </c>
    </row>
    <row r="3483" spans="1:19" x14ac:dyDescent="0.25">
      <c r="A3483">
        <v>46843</v>
      </c>
      <c r="B3483" t="s">
        <v>273</v>
      </c>
      <c r="C3483" t="s">
        <v>167</v>
      </c>
      <c r="D3483" t="s">
        <v>3752</v>
      </c>
      <c r="E3483">
        <v>-36.9452</v>
      </c>
      <c r="F3483">
        <v>-6.7023999999999999</v>
      </c>
      <c r="G3483">
        <v>5914</v>
      </c>
      <c r="H3483">
        <v>5847</v>
      </c>
      <c r="I3483">
        <v>6027</v>
      </c>
      <c r="J3483">
        <v>6221</v>
      </c>
      <c r="K3483">
        <v>6001</v>
      </c>
      <c r="L3483">
        <v>5429</v>
      </c>
      <c r="M3483">
        <v>5007</v>
      </c>
      <c r="N3483">
        <v>5296</v>
      </c>
      <c r="O3483">
        <v>6008</v>
      </c>
      <c r="P3483">
        <v>6369</v>
      </c>
      <c r="Q3483">
        <v>6429</v>
      </c>
      <c r="R3483">
        <v>6342</v>
      </c>
      <c r="S3483">
        <v>5990</v>
      </c>
    </row>
    <row r="3484" spans="1:19" x14ac:dyDescent="0.25">
      <c r="A3484">
        <v>7283</v>
      </c>
      <c r="B3484" t="s">
        <v>1755</v>
      </c>
      <c r="C3484" t="s">
        <v>167</v>
      </c>
      <c r="D3484" t="s">
        <v>1727</v>
      </c>
      <c r="E3484">
        <v>-46.372</v>
      </c>
      <c r="F3484">
        <v>-22.278300000000002</v>
      </c>
      <c r="G3484">
        <v>5103</v>
      </c>
      <c r="H3484">
        <v>4786</v>
      </c>
      <c r="I3484">
        <v>5322</v>
      </c>
      <c r="J3484">
        <v>5093</v>
      </c>
      <c r="K3484">
        <v>5287</v>
      </c>
      <c r="L3484">
        <v>4838</v>
      </c>
      <c r="M3484">
        <v>4711</v>
      </c>
      <c r="N3484">
        <v>4923</v>
      </c>
      <c r="O3484">
        <v>5627</v>
      </c>
      <c r="P3484">
        <v>5322</v>
      </c>
      <c r="Q3484">
        <v>5267</v>
      </c>
      <c r="R3484">
        <v>5013</v>
      </c>
      <c r="S3484">
        <v>5045</v>
      </c>
    </row>
    <row r="3485" spans="1:19" x14ac:dyDescent="0.25">
      <c r="A3485">
        <v>10569</v>
      </c>
      <c r="B3485" t="s">
        <v>2054</v>
      </c>
      <c r="C3485" t="s">
        <v>167</v>
      </c>
      <c r="D3485" t="s">
        <v>1727</v>
      </c>
      <c r="E3485">
        <v>-43.5124</v>
      </c>
      <c r="F3485">
        <v>-20.38</v>
      </c>
      <c r="G3485">
        <v>5043</v>
      </c>
      <c r="H3485">
        <v>5074</v>
      </c>
      <c r="I3485">
        <v>5562</v>
      </c>
      <c r="J3485">
        <v>5047</v>
      </c>
      <c r="K3485">
        <v>4944</v>
      </c>
      <c r="L3485">
        <v>4715</v>
      </c>
      <c r="M3485">
        <v>4779</v>
      </c>
      <c r="N3485">
        <v>4943</v>
      </c>
      <c r="O3485">
        <v>5743</v>
      </c>
      <c r="P3485">
        <v>5416</v>
      </c>
      <c r="Q3485">
        <v>5040</v>
      </c>
      <c r="R3485">
        <v>4454</v>
      </c>
      <c r="S3485">
        <v>4802</v>
      </c>
    </row>
    <row r="3486" spans="1:19" x14ac:dyDescent="0.25">
      <c r="A3486">
        <v>31643</v>
      </c>
      <c r="B3486" t="s">
        <v>4404</v>
      </c>
      <c r="C3486" t="s">
        <v>167</v>
      </c>
      <c r="D3486" t="s">
        <v>4373</v>
      </c>
      <c r="E3486">
        <v>-62.256999999999998</v>
      </c>
      <c r="F3486">
        <v>-10.7171</v>
      </c>
      <c r="G3486">
        <v>4635</v>
      </c>
      <c r="H3486">
        <v>4161</v>
      </c>
      <c r="I3486">
        <v>4141</v>
      </c>
      <c r="J3486">
        <v>4417</v>
      </c>
      <c r="K3486">
        <v>4695</v>
      </c>
      <c r="L3486">
        <v>4409</v>
      </c>
      <c r="M3486">
        <v>4843</v>
      </c>
      <c r="N3486">
        <v>4888</v>
      </c>
      <c r="O3486">
        <v>5194</v>
      </c>
      <c r="P3486">
        <v>4923</v>
      </c>
      <c r="Q3486">
        <v>4969</v>
      </c>
      <c r="R3486">
        <v>4653</v>
      </c>
      <c r="S3486">
        <v>4329</v>
      </c>
    </row>
    <row r="3487" spans="1:19" x14ac:dyDescent="0.25">
      <c r="A3487">
        <v>43320</v>
      </c>
      <c r="B3487" t="s">
        <v>2727</v>
      </c>
      <c r="C3487" t="s">
        <v>167</v>
      </c>
      <c r="D3487" t="s">
        <v>2709</v>
      </c>
      <c r="E3487">
        <v>-37.152200000000001</v>
      </c>
      <c r="F3487">
        <v>-7.6165000000000003</v>
      </c>
      <c r="G3487">
        <v>5808</v>
      </c>
      <c r="H3487">
        <v>5839</v>
      </c>
      <c r="I3487">
        <v>5953</v>
      </c>
      <c r="J3487">
        <v>6100</v>
      </c>
      <c r="K3487">
        <v>5920</v>
      </c>
      <c r="L3487">
        <v>5252</v>
      </c>
      <c r="M3487">
        <v>4828</v>
      </c>
      <c r="N3487">
        <v>5004</v>
      </c>
      <c r="O3487">
        <v>5685</v>
      </c>
      <c r="P3487">
        <v>6365</v>
      </c>
      <c r="Q3487">
        <v>6388</v>
      </c>
      <c r="R3487">
        <v>6378</v>
      </c>
      <c r="S3487">
        <v>5987</v>
      </c>
    </row>
    <row r="3488" spans="1:19" x14ac:dyDescent="0.25">
      <c r="A3488">
        <v>3430</v>
      </c>
      <c r="B3488" t="s">
        <v>4653</v>
      </c>
      <c r="C3488" t="s">
        <v>167</v>
      </c>
      <c r="D3488" t="s">
        <v>4434</v>
      </c>
      <c r="E3488">
        <v>-52.311300000000003</v>
      </c>
      <c r="F3488">
        <v>-26.692499999999999</v>
      </c>
      <c r="G3488">
        <v>4858</v>
      </c>
      <c r="H3488">
        <v>5473</v>
      </c>
      <c r="I3488">
        <v>5288</v>
      </c>
      <c r="J3488">
        <v>5319</v>
      </c>
      <c r="K3488">
        <v>4911</v>
      </c>
      <c r="L3488">
        <v>4175</v>
      </c>
      <c r="M3488">
        <v>3766</v>
      </c>
      <c r="N3488">
        <v>4049</v>
      </c>
      <c r="O3488">
        <v>4862</v>
      </c>
      <c r="P3488">
        <v>4531</v>
      </c>
      <c r="Q3488">
        <v>5011</v>
      </c>
      <c r="R3488">
        <v>5489</v>
      </c>
      <c r="S3488">
        <v>5423</v>
      </c>
    </row>
    <row r="3489" spans="1:19" x14ac:dyDescent="0.25">
      <c r="A3489">
        <v>8581</v>
      </c>
      <c r="B3489" t="s">
        <v>4653</v>
      </c>
      <c r="C3489" t="s">
        <v>167</v>
      </c>
      <c r="D3489" t="s">
        <v>4704</v>
      </c>
      <c r="E3489">
        <v>-51.702800000000003</v>
      </c>
      <c r="F3489">
        <v>-21.4876</v>
      </c>
      <c r="G3489">
        <v>5338</v>
      </c>
      <c r="H3489">
        <v>5320</v>
      </c>
      <c r="I3489">
        <v>5708</v>
      </c>
      <c r="J3489">
        <v>5616</v>
      </c>
      <c r="K3489">
        <v>5517</v>
      </c>
      <c r="L3489">
        <v>4935</v>
      </c>
      <c r="M3489">
        <v>4698</v>
      </c>
      <c r="N3489">
        <v>4860</v>
      </c>
      <c r="O3489">
        <v>5629</v>
      </c>
      <c r="P3489">
        <v>5234</v>
      </c>
      <c r="Q3489">
        <v>5448</v>
      </c>
      <c r="R3489">
        <v>5490</v>
      </c>
      <c r="S3489">
        <v>5599</v>
      </c>
    </row>
    <row r="3490" spans="1:19" x14ac:dyDescent="0.25">
      <c r="A3490">
        <v>18376</v>
      </c>
      <c r="B3490" t="s">
        <v>1191</v>
      </c>
      <c r="C3490" t="s">
        <v>167</v>
      </c>
      <c r="D3490" t="s">
        <v>1058</v>
      </c>
      <c r="E3490">
        <v>-49.196599999999997</v>
      </c>
      <c r="F3490">
        <v>-16.218299999999999</v>
      </c>
      <c r="G3490">
        <v>5425</v>
      </c>
      <c r="H3490">
        <v>4941</v>
      </c>
      <c r="I3490">
        <v>5298</v>
      </c>
      <c r="J3490">
        <v>5196</v>
      </c>
      <c r="K3490">
        <v>5548</v>
      </c>
      <c r="L3490">
        <v>5578</v>
      </c>
      <c r="M3490">
        <v>5501</v>
      </c>
      <c r="N3490">
        <v>5668</v>
      </c>
      <c r="O3490">
        <v>6454</v>
      </c>
      <c r="P3490">
        <v>5747</v>
      </c>
      <c r="Q3490">
        <v>5376</v>
      </c>
      <c r="R3490">
        <v>4855</v>
      </c>
      <c r="S3490">
        <v>4931</v>
      </c>
    </row>
    <row r="3491" spans="1:19" x14ac:dyDescent="0.25">
      <c r="A3491">
        <v>14763</v>
      </c>
      <c r="B3491" t="s">
        <v>2394</v>
      </c>
      <c r="C3491" t="s">
        <v>167</v>
      </c>
      <c r="D3491" t="s">
        <v>1727</v>
      </c>
      <c r="E3491">
        <v>-41.273800000000001</v>
      </c>
      <c r="F3491">
        <v>-18.072399999999998</v>
      </c>
      <c r="G3491">
        <v>4956</v>
      </c>
      <c r="H3491">
        <v>5454</v>
      </c>
      <c r="I3491">
        <v>5886</v>
      </c>
      <c r="J3491">
        <v>5377</v>
      </c>
      <c r="K3491">
        <v>5003</v>
      </c>
      <c r="L3491">
        <v>4413</v>
      </c>
      <c r="M3491">
        <v>4290</v>
      </c>
      <c r="N3491">
        <v>4304</v>
      </c>
      <c r="O3491">
        <v>4816</v>
      </c>
      <c r="P3491">
        <v>5092</v>
      </c>
      <c r="Q3491">
        <v>5020</v>
      </c>
      <c r="R3491">
        <v>4613</v>
      </c>
      <c r="S3491">
        <v>5198</v>
      </c>
    </row>
    <row r="3492" spans="1:19" x14ac:dyDescent="0.25">
      <c r="A3492">
        <v>4539</v>
      </c>
      <c r="B3492" t="s">
        <v>3053</v>
      </c>
      <c r="C3492" t="s">
        <v>167</v>
      </c>
      <c r="D3492" t="s">
        <v>2912</v>
      </c>
      <c r="E3492">
        <v>-53.904800000000002</v>
      </c>
      <c r="F3492">
        <v>-24.793700000000001</v>
      </c>
      <c r="G3492">
        <v>5004</v>
      </c>
      <c r="H3492">
        <v>5559</v>
      </c>
      <c r="I3492">
        <v>5439</v>
      </c>
      <c r="J3492">
        <v>5565</v>
      </c>
      <c r="K3492">
        <v>4994</v>
      </c>
      <c r="L3492">
        <v>4239</v>
      </c>
      <c r="M3492">
        <v>3926</v>
      </c>
      <c r="N3492">
        <v>4127</v>
      </c>
      <c r="O3492">
        <v>5095</v>
      </c>
      <c r="P3492">
        <v>4778</v>
      </c>
      <c r="Q3492">
        <v>5157</v>
      </c>
      <c r="R3492">
        <v>5534</v>
      </c>
      <c r="S3492">
        <v>5633</v>
      </c>
    </row>
    <row r="3493" spans="1:19" x14ac:dyDescent="0.25">
      <c r="A3493">
        <v>11221</v>
      </c>
      <c r="B3493" t="s">
        <v>5296</v>
      </c>
      <c r="C3493" t="s">
        <v>167</v>
      </c>
      <c r="D3493" t="s">
        <v>4704</v>
      </c>
      <c r="E3493">
        <v>-50.374499999999998</v>
      </c>
      <c r="F3493">
        <v>-19.997499999999999</v>
      </c>
      <c r="G3493">
        <v>5411</v>
      </c>
      <c r="H3493">
        <v>5221</v>
      </c>
      <c r="I3493">
        <v>5695</v>
      </c>
      <c r="J3493">
        <v>5473</v>
      </c>
      <c r="K3493">
        <v>5560</v>
      </c>
      <c r="L3493">
        <v>5143</v>
      </c>
      <c r="M3493">
        <v>4952</v>
      </c>
      <c r="N3493">
        <v>5163</v>
      </c>
      <c r="O3493">
        <v>5869</v>
      </c>
      <c r="P3493">
        <v>5434</v>
      </c>
      <c r="Q3493">
        <v>5539</v>
      </c>
      <c r="R3493">
        <v>5405</v>
      </c>
      <c r="S3493">
        <v>5474</v>
      </c>
    </row>
    <row r="3494" spans="1:19" x14ac:dyDescent="0.25">
      <c r="A3494">
        <v>30918</v>
      </c>
      <c r="B3494" t="s">
        <v>736</v>
      </c>
      <c r="C3494" t="s">
        <v>167</v>
      </c>
      <c r="D3494" t="s">
        <v>375</v>
      </c>
      <c r="E3494">
        <v>-41.081200000000003</v>
      </c>
      <c r="F3494">
        <v>-10.9703</v>
      </c>
      <c r="G3494">
        <v>5442</v>
      </c>
      <c r="H3494">
        <v>5838</v>
      </c>
      <c r="I3494">
        <v>5721</v>
      </c>
      <c r="J3494">
        <v>5849</v>
      </c>
      <c r="K3494">
        <v>5134</v>
      </c>
      <c r="L3494">
        <v>4725</v>
      </c>
      <c r="M3494">
        <v>4538</v>
      </c>
      <c r="N3494">
        <v>4695</v>
      </c>
      <c r="O3494">
        <v>5368</v>
      </c>
      <c r="P3494">
        <v>6089</v>
      </c>
      <c r="Q3494">
        <v>5899</v>
      </c>
      <c r="R3494">
        <v>5763</v>
      </c>
      <c r="S3494">
        <v>5686</v>
      </c>
    </row>
    <row r="3495" spans="1:19" x14ac:dyDescent="0.25">
      <c r="A3495">
        <v>14515</v>
      </c>
      <c r="B3495" t="s">
        <v>1080</v>
      </c>
      <c r="C3495" t="s">
        <v>167</v>
      </c>
      <c r="D3495" t="s">
        <v>1058</v>
      </c>
      <c r="E3495">
        <v>-47.834200000000003</v>
      </c>
      <c r="F3495">
        <v>-18.233599999999999</v>
      </c>
      <c r="G3495">
        <v>5524</v>
      </c>
      <c r="H3495">
        <v>5141</v>
      </c>
      <c r="I3495">
        <v>5638</v>
      </c>
      <c r="J3495">
        <v>5272</v>
      </c>
      <c r="K3495">
        <v>5664</v>
      </c>
      <c r="L3495">
        <v>5529</v>
      </c>
      <c r="M3495">
        <v>5442</v>
      </c>
      <c r="N3495">
        <v>5679</v>
      </c>
      <c r="O3495">
        <v>6406</v>
      </c>
      <c r="P3495">
        <v>5812</v>
      </c>
      <c r="Q3495">
        <v>5496</v>
      </c>
      <c r="R3495">
        <v>5085</v>
      </c>
      <c r="S3495">
        <v>5125</v>
      </c>
    </row>
    <row r="3496" spans="1:19" x14ac:dyDescent="0.25">
      <c r="A3496">
        <v>8416</v>
      </c>
      <c r="B3496" t="s">
        <v>5087</v>
      </c>
      <c r="C3496" t="s">
        <v>167</v>
      </c>
      <c r="D3496" t="s">
        <v>4704</v>
      </c>
      <c r="E3496">
        <v>-51.265799999999999</v>
      </c>
      <c r="F3496">
        <v>-21.563099999999999</v>
      </c>
      <c r="G3496">
        <v>5356</v>
      </c>
      <c r="H3496">
        <v>5339</v>
      </c>
      <c r="I3496">
        <v>5682</v>
      </c>
      <c r="J3496">
        <v>5650</v>
      </c>
      <c r="K3496">
        <v>5564</v>
      </c>
      <c r="L3496">
        <v>4938</v>
      </c>
      <c r="M3496">
        <v>4763</v>
      </c>
      <c r="N3496">
        <v>4881</v>
      </c>
      <c r="O3496">
        <v>5681</v>
      </c>
      <c r="P3496">
        <v>5228</v>
      </c>
      <c r="Q3496">
        <v>5427</v>
      </c>
      <c r="R3496">
        <v>5548</v>
      </c>
      <c r="S3496">
        <v>5572</v>
      </c>
    </row>
    <row r="3497" spans="1:19" x14ac:dyDescent="0.25">
      <c r="A3497">
        <v>57215</v>
      </c>
      <c r="B3497" t="s">
        <v>2606</v>
      </c>
      <c r="C3497" t="s">
        <v>167</v>
      </c>
      <c r="D3497" t="s">
        <v>2567</v>
      </c>
      <c r="E3497">
        <v>-50.639000000000003</v>
      </c>
      <c r="F3497">
        <v>-3.8376999999999999</v>
      </c>
      <c r="G3497">
        <v>4563</v>
      </c>
      <c r="H3497">
        <v>4129</v>
      </c>
      <c r="I3497">
        <v>4310</v>
      </c>
      <c r="J3497">
        <v>4430</v>
      </c>
      <c r="K3497">
        <v>4473</v>
      </c>
      <c r="L3497">
        <v>4591</v>
      </c>
      <c r="M3497">
        <v>4892</v>
      </c>
      <c r="N3497">
        <v>4948</v>
      </c>
      <c r="O3497">
        <v>5150</v>
      </c>
      <c r="P3497">
        <v>4826</v>
      </c>
      <c r="Q3497">
        <v>4508</v>
      </c>
      <c r="R3497">
        <v>4391</v>
      </c>
      <c r="S3497">
        <v>4110</v>
      </c>
    </row>
    <row r="3498" spans="1:19" x14ac:dyDescent="0.25">
      <c r="A3498">
        <v>56058</v>
      </c>
      <c r="B3498" t="s">
        <v>908</v>
      </c>
      <c r="C3498" t="s">
        <v>167</v>
      </c>
      <c r="D3498" t="s">
        <v>792</v>
      </c>
      <c r="E3498">
        <v>-38.465299999999999</v>
      </c>
      <c r="F3498">
        <v>-4.1715</v>
      </c>
      <c r="G3498">
        <v>5696</v>
      </c>
      <c r="H3498">
        <v>5475</v>
      </c>
      <c r="I3498">
        <v>5578</v>
      </c>
      <c r="J3498">
        <v>5510</v>
      </c>
      <c r="K3498">
        <v>5041</v>
      </c>
      <c r="L3498">
        <v>5389</v>
      </c>
      <c r="M3498">
        <v>5286</v>
      </c>
      <c r="N3498">
        <v>5587</v>
      </c>
      <c r="O3498">
        <v>6166</v>
      </c>
      <c r="P3498">
        <v>6262</v>
      </c>
      <c r="Q3498">
        <v>6247</v>
      </c>
      <c r="R3498">
        <v>6135</v>
      </c>
      <c r="S3498">
        <v>5679</v>
      </c>
    </row>
    <row r="3499" spans="1:19" x14ac:dyDescent="0.25">
      <c r="A3499">
        <v>72195</v>
      </c>
      <c r="B3499" t="s">
        <v>4431</v>
      </c>
      <c r="C3499" t="s">
        <v>167</v>
      </c>
      <c r="D3499" t="s">
        <v>4422</v>
      </c>
      <c r="E3499">
        <v>-61.148099999999999</v>
      </c>
      <c r="F3499">
        <v>4.4794999999999998</v>
      </c>
      <c r="G3499">
        <v>5106</v>
      </c>
      <c r="H3499">
        <v>4988</v>
      </c>
      <c r="I3499">
        <v>5145</v>
      </c>
      <c r="J3499">
        <v>5230</v>
      </c>
      <c r="K3499">
        <v>5223</v>
      </c>
      <c r="L3499">
        <v>4750</v>
      </c>
      <c r="M3499">
        <v>4587</v>
      </c>
      <c r="N3499">
        <v>4726</v>
      </c>
      <c r="O3499">
        <v>5133</v>
      </c>
      <c r="P3499">
        <v>5626</v>
      </c>
      <c r="Q3499">
        <v>5566</v>
      </c>
      <c r="R3499">
        <v>5328</v>
      </c>
      <c r="S3499">
        <v>4976</v>
      </c>
    </row>
    <row r="3500" spans="1:19" x14ac:dyDescent="0.25">
      <c r="A3500">
        <v>56700</v>
      </c>
      <c r="B3500" t="s">
        <v>921</v>
      </c>
      <c r="C3500" t="s">
        <v>167</v>
      </c>
      <c r="D3500" t="s">
        <v>792</v>
      </c>
      <c r="E3500">
        <v>-38.618600000000001</v>
      </c>
      <c r="F3500">
        <v>-3.9788000000000001</v>
      </c>
      <c r="G3500">
        <v>5438</v>
      </c>
      <c r="H3500">
        <v>5175</v>
      </c>
      <c r="I3500">
        <v>5246</v>
      </c>
      <c r="J3500">
        <v>5156</v>
      </c>
      <c r="K3500">
        <v>4664</v>
      </c>
      <c r="L3500">
        <v>5053</v>
      </c>
      <c r="M3500">
        <v>5078</v>
      </c>
      <c r="N3500">
        <v>5465</v>
      </c>
      <c r="O3500">
        <v>6093</v>
      </c>
      <c r="P3500">
        <v>6170</v>
      </c>
      <c r="Q3500">
        <v>5963</v>
      </c>
      <c r="R3500">
        <v>5877</v>
      </c>
      <c r="S3500">
        <v>5318</v>
      </c>
    </row>
    <row r="3501" spans="1:19" x14ac:dyDescent="0.25">
      <c r="A3501">
        <v>32541</v>
      </c>
      <c r="B3501" t="s">
        <v>921</v>
      </c>
      <c r="C3501" t="s">
        <v>167</v>
      </c>
      <c r="D3501" t="s">
        <v>5304</v>
      </c>
      <c r="E3501">
        <v>-36.648499999999999</v>
      </c>
      <c r="F3501">
        <v>-10.455500000000001</v>
      </c>
      <c r="G3501">
        <v>5310</v>
      </c>
      <c r="H3501">
        <v>5749</v>
      </c>
      <c r="I3501">
        <v>5806</v>
      </c>
      <c r="J3501">
        <v>5875</v>
      </c>
      <c r="K3501">
        <v>5210</v>
      </c>
      <c r="L3501">
        <v>4566</v>
      </c>
      <c r="M3501">
        <v>4387</v>
      </c>
      <c r="N3501">
        <v>4417</v>
      </c>
      <c r="O3501">
        <v>4935</v>
      </c>
      <c r="P3501">
        <v>5437</v>
      </c>
      <c r="Q3501">
        <v>5602</v>
      </c>
      <c r="R3501">
        <v>5890</v>
      </c>
      <c r="S3501">
        <v>5849</v>
      </c>
    </row>
    <row r="3502" spans="1:19" x14ac:dyDescent="0.25">
      <c r="A3502">
        <v>61201</v>
      </c>
      <c r="B3502" t="s">
        <v>1480</v>
      </c>
      <c r="C3502" t="s">
        <v>167</v>
      </c>
      <c r="D3502" t="s">
        <v>1298</v>
      </c>
      <c r="E3502">
        <v>-44.109099999999998</v>
      </c>
      <c r="F3502">
        <v>-2.5175999999999998</v>
      </c>
      <c r="G3502">
        <v>5170</v>
      </c>
      <c r="H3502">
        <v>4822</v>
      </c>
      <c r="I3502">
        <v>4864</v>
      </c>
      <c r="J3502">
        <v>4760</v>
      </c>
      <c r="K3502">
        <v>4625</v>
      </c>
      <c r="L3502">
        <v>4741</v>
      </c>
      <c r="M3502">
        <v>4932</v>
      </c>
      <c r="N3502">
        <v>5153</v>
      </c>
      <c r="O3502">
        <v>5724</v>
      </c>
      <c r="P3502">
        <v>5967</v>
      </c>
      <c r="Q3502">
        <v>5683</v>
      </c>
      <c r="R3502">
        <v>5474</v>
      </c>
      <c r="S3502">
        <v>5293</v>
      </c>
    </row>
    <row r="3503" spans="1:19" x14ac:dyDescent="0.25">
      <c r="A3503">
        <v>56053</v>
      </c>
      <c r="B3503" t="s">
        <v>905</v>
      </c>
      <c r="C3503" t="s">
        <v>167</v>
      </c>
      <c r="D3503" t="s">
        <v>792</v>
      </c>
      <c r="E3503">
        <v>-38.9223</v>
      </c>
      <c r="F3503">
        <v>-4.2252999999999998</v>
      </c>
      <c r="G3503">
        <v>5620</v>
      </c>
      <c r="H3503">
        <v>5207</v>
      </c>
      <c r="I3503">
        <v>5245</v>
      </c>
      <c r="J3503">
        <v>5201</v>
      </c>
      <c r="K3503">
        <v>4785</v>
      </c>
      <c r="L3503">
        <v>5233</v>
      </c>
      <c r="M3503">
        <v>5171</v>
      </c>
      <c r="N3503">
        <v>5593</v>
      </c>
      <c r="O3503">
        <v>6357</v>
      </c>
      <c r="P3503">
        <v>6630</v>
      </c>
      <c r="Q3503">
        <v>6390</v>
      </c>
      <c r="R3503">
        <v>6150</v>
      </c>
      <c r="S3503">
        <v>5480</v>
      </c>
    </row>
    <row r="3504" spans="1:19" x14ac:dyDescent="0.25">
      <c r="A3504">
        <v>56679</v>
      </c>
      <c r="B3504" t="s">
        <v>916</v>
      </c>
      <c r="C3504" t="s">
        <v>167</v>
      </c>
      <c r="D3504" t="s">
        <v>792</v>
      </c>
      <c r="E3504">
        <v>-40.699199999999998</v>
      </c>
      <c r="F3504">
        <v>-3.9836999999999998</v>
      </c>
      <c r="G3504">
        <v>5414</v>
      </c>
      <c r="H3504">
        <v>4843</v>
      </c>
      <c r="I3504">
        <v>5080</v>
      </c>
      <c r="J3504">
        <v>5118</v>
      </c>
      <c r="K3504">
        <v>4849</v>
      </c>
      <c r="L3504">
        <v>5001</v>
      </c>
      <c r="M3504">
        <v>5077</v>
      </c>
      <c r="N3504">
        <v>5375</v>
      </c>
      <c r="O3504">
        <v>6052</v>
      </c>
      <c r="P3504">
        <v>6412</v>
      </c>
      <c r="Q3504">
        <v>6195</v>
      </c>
      <c r="R3504">
        <v>5832</v>
      </c>
      <c r="S3504">
        <v>5137</v>
      </c>
    </row>
    <row r="3505" spans="1:19" x14ac:dyDescent="0.25">
      <c r="A3505">
        <v>20531</v>
      </c>
      <c r="B3505" t="s">
        <v>1239</v>
      </c>
      <c r="C3505" t="s">
        <v>167</v>
      </c>
      <c r="D3505" t="s">
        <v>1058</v>
      </c>
      <c r="E3505">
        <v>-48.286499999999997</v>
      </c>
      <c r="F3505">
        <v>-15.164199999999999</v>
      </c>
      <c r="G3505">
        <v>5596</v>
      </c>
      <c r="H3505">
        <v>5223</v>
      </c>
      <c r="I3505">
        <v>5628</v>
      </c>
      <c r="J3505">
        <v>5486</v>
      </c>
      <c r="K3505">
        <v>5704</v>
      </c>
      <c r="L3505">
        <v>5715</v>
      </c>
      <c r="M3505">
        <v>5573</v>
      </c>
      <c r="N3505">
        <v>5666</v>
      </c>
      <c r="O3505">
        <v>6466</v>
      </c>
      <c r="P3505">
        <v>5943</v>
      </c>
      <c r="Q3505">
        <v>5619</v>
      </c>
      <c r="R3505">
        <v>5004</v>
      </c>
      <c r="S3505">
        <v>5123</v>
      </c>
    </row>
    <row r="3506" spans="1:19" x14ac:dyDescent="0.25">
      <c r="A3506">
        <v>18016</v>
      </c>
      <c r="B3506" t="s">
        <v>2489</v>
      </c>
      <c r="C3506" t="s">
        <v>167</v>
      </c>
      <c r="D3506" t="s">
        <v>1727</v>
      </c>
      <c r="E3506">
        <v>-42.515799999999999</v>
      </c>
      <c r="F3506">
        <v>-16.3644</v>
      </c>
      <c r="G3506">
        <v>5249</v>
      </c>
      <c r="H3506">
        <v>5543</v>
      </c>
      <c r="I3506">
        <v>6067</v>
      </c>
      <c r="J3506">
        <v>5418</v>
      </c>
      <c r="K3506">
        <v>5085</v>
      </c>
      <c r="L3506">
        <v>4620</v>
      </c>
      <c r="M3506">
        <v>4492</v>
      </c>
      <c r="N3506">
        <v>4759</v>
      </c>
      <c r="O3506">
        <v>5463</v>
      </c>
      <c r="P3506">
        <v>5773</v>
      </c>
      <c r="Q3506">
        <v>5548</v>
      </c>
      <c r="R3506">
        <v>4840</v>
      </c>
      <c r="S3506">
        <v>5379</v>
      </c>
    </row>
    <row r="3507" spans="1:19" x14ac:dyDescent="0.25">
      <c r="A3507">
        <v>44460</v>
      </c>
      <c r="B3507" t="s">
        <v>3531</v>
      </c>
      <c r="C3507" t="s">
        <v>167</v>
      </c>
      <c r="D3507" t="s">
        <v>3448</v>
      </c>
      <c r="E3507">
        <v>-40.9086</v>
      </c>
      <c r="F3507">
        <v>-7.3470000000000004</v>
      </c>
      <c r="G3507">
        <v>5798</v>
      </c>
      <c r="H3507">
        <v>5285</v>
      </c>
      <c r="I3507">
        <v>5399</v>
      </c>
      <c r="J3507">
        <v>5567</v>
      </c>
      <c r="K3507">
        <v>5422</v>
      </c>
      <c r="L3507">
        <v>5466</v>
      </c>
      <c r="M3507">
        <v>5451</v>
      </c>
      <c r="N3507">
        <v>5806</v>
      </c>
      <c r="O3507">
        <v>6390</v>
      </c>
      <c r="P3507">
        <v>6687</v>
      </c>
      <c r="Q3507">
        <v>6319</v>
      </c>
      <c r="R3507">
        <v>6083</v>
      </c>
      <c r="S3507">
        <v>5703</v>
      </c>
    </row>
    <row r="3508" spans="1:19" x14ac:dyDescent="0.25">
      <c r="A3508">
        <v>16666</v>
      </c>
      <c r="B3508" t="s">
        <v>2445</v>
      </c>
      <c r="C3508" t="s">
        <v>167</v>
      </c>
      <c r="D3508" t="s">
        <v>1727</v>
      </c>
      <c r="E3508">
        <v>-41.482399999999998</v>
      </c>
      <c r="F3508">
        <v>-17.0763</v>
      </c>
      <c r="G3508">
        <v>4978</v>
      </c>
      <c r="H3508">
        <v>5479</v>
      </c>
      <c r="I3508">
        <v>5965</v>
      </c>
      <c r="J3508">
        <v>5335</v>
      </c>
      <c r="K3508">
        <v>4892</v>
      </c>
      <c r="L3508">
        <v>4381</v>
      </c>
      <c r="M3508">
        <v>4146</v>
      </c>
      <c r="N3508">
        <v>4290</v>
      </c>
      <c r="O3508">
        <v>4971</v>
      </c>
      <c r="P3508">
        <v>5251</v>
      </c>
      <c r="Q3508">
        <v>5187</v>
      </c>
      <c r="R3508">
        <v>4637</v>
      </c>
      <c r="S3508">
        <v>5200</v>
      </c>
    </row>
    <row r="3509" spans="1:19" x14ac:dyDescent="0.25">
      <c r="A3509">
        <v>42486</v>
      </c>
      <c r="B3509" t="s">
        <v>3506</v>
      </c>
      <c r="C3509" t="s">
        <v>167</v>
      </c>
      <c r="D3509" t="s">
        <v>3448</v>
      </c>
      <c r="E3509">
        <v>-42.254800000000003</v>
      </c>
      <c r="F3509">
        <v>-7.7766999999999999</v>
      </c>
      <c r="G3509">
        <v>5841</v>
      </c>
      <c r="H3509">
        <v>5352</v>
      </c>
      <c r="I3509">
        <v>5386</v>
      </c>
      <c r="J3509">
        <v>5596</v>
      </c>
      <c r="K3509">
        <v>5520</v>
      </c>
      <c r="L3509">
        <v>5621</v>
      </c>
      <c r="M3509">
        <v>5655</v>
      </c>
      <c r="N3509">
        <v>5953</v>
      </c>
      <c r="O3509">
        <v>6571</v>
      </c>
      <c r="P3509">
        <v>6642</v>
      </c>
      <c r="Q3509">
        <v>6347</v>
      </c>
      <c r="R3509">
        <v>5903</v>
      </c>
      <c r="S3509">
        <v>5547</v>
      </c>
    </row>
    <row r="3510" spans="1:19" x14ac:dyDescent="0.25">
      <c r="A3510">
        <v>19935</v>
      </c>
      <c r="B3510" t="s">
        <v>2543</v>
      </c>
      <c r="C3510" t="s">
        <v>167</v>
      </c>
      <c r="D3510" t="s">
        <v>1727</v>
      </c>
      <c r="E3510">
        <v>-43.067900000000002</v>
      </c>
      <c r="F3510">
        <v>-15.5314</v>
      </c>
      <c r="G3510">
        <v>5896</v>
      </c>
      <c r="H3510">
        <v>6072</v>
      </c>
      <c r="I3510">
        <v>6478</v>
      </c>
      <c r="J3510">
        <v>6040</v>
      </c>
      <c r="K3510">
        <v>5978</v>
      </c>
      <c r="L3510">
        <v>5596</v>
      </c>
      <c r="M3510">
        <v>5394</v>
      </c>
      <c r="N3510">
        <v>5612</v>
      </c>
      <c r="O3510">
        <v>6049</v>
      </c>
      <c r="P3510">
        <v>6218</v>
      </c>
      <c r="Q3510">
        <v>6049</v>
      </c>
      <c r="R3510">
        <v>5424</v>
      </c>
      <c r="S3510">
        <v>5839</v>
      </c>
    </row>
    <row r="3511" spans="1:19" x14ac:dyDescent="0.25">
      <c r="A3511">
        <v>3105</v>
      </c>
      <c r="B3511" t="s">
        <v>4525</v>
      </c>
      <c r="C3511" t="s">
        <v>167</v>
      </c>
      <c r="D3511" t="s">
        <v>4434</v>
      </c>
      <c r="E3511">
        <v>-52.497999999999998</v>
      </c>
      <c r="F3511">
        <v>-27.2546</v>
      </c>
      <c r="G3511">
        <v>4814</v>
      </c>
      <c r="H3511">
        <v>5510</v>
      </c>
      <c r="I3511">
        <v>5527</v>
      </c>
      <c r="J3511">
        <v>5484</v>
      </c>
      <c r="K3511">
        <v>4867</v>
      </c>
      <c r="L3511">
        <v>3938</v>
      </c>
      <c r="M3511">
        <v>3328</v>
      </c>
      <c r="N3511">
        <v>3753</v>
      </c>
      <c r="O3511">
        <v>4632</v>
      </c>
      <c r="P3511">
        <v>4389</v>
      </c>
      <c r="Q3511">
        <v>5041</v>
      </c>
      <c r="R3511">
        <v>5635</v>
      </c>
      <c r="S3511">
        <v>5669</v>
      </c>
    </row>
    <row r="3512" spans="1:19" x14ac:dyDescent="0.25">
      <c r="A3512">
        <v>5674</v>
      </c>
      <c r="B3512" t="s">
        <v>3180</v>
      </c>
      <c r="C3512" t="s">
        <v>167</v>
      </c>
      <c r="D3512" t="s">
        <v>2912</v>
      </c>
      <c r="E3512">
        <v>-52.046399999999998</v>
      </c>
      <c r="F3512">
        <v>-23.456</v>
      </c>
      <c r="G3512">
        <v>5115</v>
      </c>
      <c r="H3512">
        <v>5283</v>
      </c>
      <c r="I3512">
        <v>5509</v>
      </c>
      <c r="J3512">
        <v>5468</v>
      </c>
      <c r="K3512">
        <v>5258</v>
      </c>
      <c r="L3512">
        <v>4545</v>
      </c>
      <c r="M3512">
        <v>4287</v>
      </c>
      <c r="N3512">
        <v>4496</v>
      </c>
      <c r="O3512">
        <v>5295</v>
      </c>
      <c r="P3512">
        <v>5031</v>
      </c>
      <c r="Q3512">
        <v>5199</v>
      </c>
      <c r="R3512">
        <v>5462</v>
      </c>
      <c r="S3512">
        <v>5545</v>
      </c>
    </row>
    <row r="3513" spans="1:19" x14ac:dyDescent="0.25">
      <c r="A3513">
        <v>2859</v>
      </c>
      <c r="B3513" t="s">
        <v>4313</v>
      </c>
      <c r="C3513" t="s">
        <v>167</v>
      </c>
      <c r="D3513" t="s">
        <v>3898</v>
      </c>
      <c r="E3513">
        <v>-51.763399999999997</v>
      </c>
      <c r="F3513">
        <v>-27.707999999999998</v>
      </c>
      <c r="G3513">
        <v>4843</v>
      </c>
      <c r="H3513">
        <v>5528</v>
      </c>
      <c r="I3513">
        <v>5521</v>
      </c>
      <c r="J3513">
        <v>5359</v>
      </c>
      <c r="K3513">
        <v>4919</v>
      </c>
      <c r="L3513">
        <v>4023</v>
      </c>
      <c r="M3513">
        <v>3604</v>
      </c>
      <c r="N3513">
        <v>3944</v>
      </c>
      <c r="O3513">
        <v>4649</v>
      </c>
      <c r="P3513">
        <v>4335</v>
      </c>
      <c r="Q3513">
        <v>4970</v>
      </c>
      <c r="R3513">
        <v>5637</v>
      </c>
      <c r="S3513">
        <v>5629</v>
      </c>
    </row>
    <row r="3514" spans="1:19" x14ac:dyDescent="0.25">
      <c r="A3514">
        <v>13276</v>
      </c>
      <c r="B3514" t="s">
        <v>2305</v>
      </c>
      <c r="C3514" t="s">
        <v>167</v>
      </c>
      <c r="D3514" t="s">
        <v>1727</v>
      </c>
      <c r="E3514">
        <v>-45.536000000000001</v>
      </c>
      <c r="F3514">
        <v>-18.904699999999998</v>
      </c>
      <c r="G3514">
        <v>5604</v>
      </c>
      <c r="H3514">
        <v>5418</v>
      </c>
      <c r="I3514">
        <v>5922</v>
      </c>
      <c r="J3514">
        <v>5389</v>
      </c>
      <c r="K3514">
        <v>5703</v>
      </c>
      <c r="L3514">
        <v>5551</v>
      </c>
      <c r="M3514">
        <v>5349</v>
      </c>
      <c r="N3514">
        <v>5748</v>
      </c>
      <c r="O3514">
        <v>6396</v>
      </c>
      <c r="P3514">
        <v>6078</v>
      </c>
      <c r="Q3514">
        <v>5586</v>
      </c>
      <c r="R3514">
        <v>4954</v>
      </c>
      <c r="S3514">
        <v>5152</v>
      </c>
    </row>
    <row r="3515" spans="1:19" x14ac:dyDescent="0.25">
      <c r="A3515">
        <v>2742</v>
      </c>
      <c r="B3515" t="s">
        <v>4484</v>
      </c>
      <c r="C3515" t="s">
        <v>167</v>
      </c>
      <c r="D3515" t="s">
        <v>4434</v>
      </c>
      <c r="E3515">
        <v>-50.101399999999998</v>
      </c>
      <c r="F3515">
        <v>-27.921700000000001</v>
      </c>
      <c r="G3515">
        <v>4525</v>
      </c>
      <c r="H3515">
        <v>5137</v>
      </c>
      <c r="I3515">
        <v>5172</v>
      </c>
      <c r="J3515">
        <v>4974</v>
      </c>
      <c r="K3515">
        <v>4522</v>
      </c>
      <c r="L3515">
        <v>3776</v>
      </c>
      <c r="M3515">
        <v>3433</v>
      </c>
      <c r="N3515">
        <v>3719</v>
      </c>
      <c r="O3515">
        <v>4424</v>
      </c>
      <c r="P3515">
        <v>4142</v>
      </c>
      <c r="Q3515">
        <v>4461</v>
      </c>
      <c r="R3515">
        <v>5270</v>
      </c>
      <c r="S3515">
        <v>5270</v>
      </c>
    </row>
    <row r="3516" spans="1:19" x14ac:dyDescent="0.25">
      <c r="A3516">
        <v>10548</v>
      </c>
      <c r="B3516" t="s">
        <v>2048</v>
      </c>
      <c r="C3516" t="s">
        <v>167</v>
      </c>
      <c r="D3516" t="s">
        <v>1727</v>
      </c>
      <c r="E3516">
        <v>-45.6631</v>
      </c>
      <c r="F3516">
        <v>-20.370899999999999</v>
      </c>
      <c r="G3516">
        <v>5353</v>
      </c>
      <c r="H3516">
        <v>5202</v>
      </c>
      <c r="I3516">
        <v>5706</v>
      </c>
      <c r="J3516">
        <v>5159</v>
      </c>
      <c r="K3516">
        <v>5496</v>
      </c>
      <c r="L3516">
        <v>5194</v>
      </c>
      <c r="M3516">
        <v>5090</v>
      </c>
      <c r="N3516">
        <v>5341</v>
      </c>
      <c r="O3516">
        <v>6094</v>
      </c>
      <c r="P3516">
        <v>5698</v>
      </c>
      <c r="Q3516">
        <v>5369</v>
      </c>
      <c r="R3516">
        <v>4795</v>
      </c>
      <c r="S3516">
        <v>5097</v>
      </c>
    </row>
    <row r="3517" spans="1:19" x14ac:dyDescent="0.25">
      <c r="A3517">
        <v>9005</v>
      </c>
      <c r="B3517" t="s">
        <v>1894</v>
      </c>
      <c r="C3517" t="s">
        <v>167</v>
      </c>
      <c r="D3517" t="s">
        <v>1727</v>
      </c>
      <c r="E3517">
        <v>-43.409100000000002</v>
      </c>
      <c r="F3517">
        <v>-21.291799999999999</v>
      </c>
      <c r="G3517">
        <v>4788</v>
      </c>
      <c r="H3517">
        <v>4918</v>
      </c>
      <c r="I3517">
        <v>5528</v>
      </c>
      <c r="J3517">
        <v>4975</v>
      </c>
      <c r="K3517">
        <v>4726</v>
      </c>
      <c r="L3517">
        <v>4349</v>
      </c>
      <c r="M3517">
        <v>4350</v>
      </c>
      <c r="N3517">
        <v>4489</v>
      </c>
      <c r="O3517">
        <v>5187</v>
      </c>
      <c r="P3517">
        <v>4988</v>
      </c>
      <c r="Q3517">
        <v>4778</v>
      </c>
      <c r="R3517">
        <v>4306</v>
      </c>
      <c r="S3517">
        <v>4858</v>
      </c>
    </row>
    <row r="3518" spans="1:19" x14ac:dyDescent="0.25">
      <c r="A3518">
        <v>42090</v>
      </c>
      <c r="B3518" t="s">
        <v>3499</v>
      </c>
      <c r="C3518" t="s">
        <v>167</v>
      </c>
      <c r="D3518" t="s">
        <v>3448</v>
      </c>
      <c r="E3518">
        <v>-42.821899999999999</v>
      </c>
      <c r="F3518">
        <v>-7.8556999999999997</v>
      </c>
      <c r="G3518">
        <v>5805</v>
      </c>
      <c r="H3518">
        <v>5215</v>
      </c>
      <c r="I3518">
        <v>5251</v>
      </c>
      <c r="J3518">
        <v>5414</v>
      </c>
      <c r="K3518">
        <v>5491</v>
      </c>
      <c r="L3518">
        <v>5589</v>
      </c>
      <c r="M3518">
        <v>5762</v>
      </c>
      <c r="N3518">
        <v>5998</v>
      </c>
      <c r="O3518">
        <v>6646</v>
      </c>
      <c r="P3518">
        <v>6755</v>
      </c>
      <c r="Q3518">
        <v>6332</v>
      </c>
      <c r="R3518">
        <v>5767</v>
      </c>
      <c r="S3518">
        <v>5436</v>
      </c>
    </row>
    <row r="3519" spans="1:19" x14ac:dyDescent="0.25">
      <c r="A3519">
        <v>35271</v>
      </c>
      <c r="B3519" t="s">
        <v>216</v>
      </c>
      <c r="C3519" t="s">
        <v>167</v>
      </c>
      <c r="D3519" t="s">
        <v>192</v>
      </c>
      <c r="E3519">
        <v>-37.3386</v>
      </c>
      <c r="F3519">
        <v>-9.6724999999999994</v>
      </c>
      <c r="G3519">
        <v>5342</v>
      </c>
      <c r="H3519">
        <v>5711</v>
      </c>
      <c r="I3519">
        <v>5708</v>
      </c>
      <c r="J3519">
        <v>5909</v>
      </c>
      <c r="K3519">
        <v>5398</v>
      </c>
      <c r="L3519">
        <v>4693</v>
      </c>
      <c r="M3519">
        <v>4351</v>
      </c>
      <c r="N3519">
        <v>4442</v>
      </c>
      <c r="O3519">
        <v>4903</v>
      </c>
      <c r="P3519">
        <v>5533</v>
      </c>
      <c r="Q3519">
        <v>5616</v>
      </c>
      <c r="R3519">
        <v>6029</v>
      </c>
      <c r="S3519">
        <v>5817</v>
      </c>
    </row>
    <row r="3520" spans="1:19" x14ac:dyDescent="0.25">
      <c r="A3520">
        <v>10510</v>
      </c>
      <c r="B3520" t="s">
        <v>216</v>
      </c>
      <c r="C3520" t="s">
        <v>167</v>
      </c>
      <c r="D3520" t="s">
        <v>4704</v>
      </c>
      <c r="E3520">
        <v>-49.4313</v>
      </c>
      <c r="F3520">
        <v>-20.390499999999999</v>
      </c>
      <c r="G3520">
        <v>5388</v>
      </c>
      <c r="H3520">
        <v>5180</v>
      </c>
      <c r="I3520">
        <v>5581</v>
      </c>
      <c r="J3520">
        <v>5373</v>
      </c>
      <c r="K3520">
        <v>5646</v>
      </c>
      <c r="L3520">
        <v>5103</v>
      </c>
      <c r="M3520">
        <v>4941</v>
      </c>
      <c r="N3520">
        <v>5206</v>
      </c>
      <c r="O3520">
        <v>5949</v>
      </c>
      <c r="P3520">
        <v>5414</v>
      </c>
      <c r="Q3520">
        <v>5450</v>
      </c>
      <c r="R3520">
        <v>5381</v>
      </c>
      <c r="S3520">
        <v>5436</v>
      </c>
    </row>
    <row r="3521" spans="1:19" x14ac:dyDescent="0.25">
      <c r="A3521">
        <v>17343</v>
      </c>
      <c r="B3521" t="s">
        <v>1141</v>
      </c>
      <c r="C3521" t="s">
        <v>167</v>
      </c>
      <c r="D3521" t="s">
        <v>1058</v>
      </c>
      <c r="E3521">
        <v>-51.527799999999999</v>
      </c>
      <c r="F3521">
        <v>-16.744599999999998</v>
      </c>
      <c r="G3521">
        <v>5417</v>
      </c>
      <c r="H3521">
        <v>5057</v>
      </c>
      <c r="I3521">
        <v>5384</v>
      </c>
      <c r="J3521">
        <v>5335</v>
      </c>
      <c r="K3521">
        <v>5702</v>
      </c>
      <c r="L3521">
        <v>5577</v>
      </c>
      <c r="M3521">
        <v>5362</v>
      </c>
      <c r="N3521">
        <v>5438</v>
      </c>
      <c r="O3521">
        <v>6073</v>
      </c>
      <c r="P3521">
        <v>5583</v>
      </c>
      <c r="Q3521">
        <v>5366</v>
      </c>
      <c r="R3521">
        <v>5096</v>
      </c>
      <c r="S3521">
        <v>5033</v>
      </c>
    </row>
    <row r="3522" spans="1:19" x14ac:dyDescent="0.25">
      <c r="A3522">
        <v>50556</v>
      </c>
      <c r="B3522" t="s">
        <v>2590</v>
      </c>
      <c r="C3522" t="s">
        <v>167</v>
      </c>
      <c r="D3522" t="s">
        <v>2567</v>
      </c>
      <c r="E3522">
        <v>-48.3185</v>
      </c>
      <c r="F3522">
        <v>-5.7407000000000004</v>
      </c>
      <c r="G3522">
        <v>4983</v>
      </c>
      <c r="H3522">
        <v>4453</v>
      </c>
      <c r="I3522">
        <v>4637</v>
      </c>
      <c r="J3522">
        <v>4759</v>
      </c>
      <c r="K3522">
        <v>4872</v>
      </c>
      <c r="L3522">
        <v>4963</v>
      </c>
      <c r="M3522">
        <v>5368</v>
      </c>
      <c r="N3522">
        <v>5478</v>
      </c>
      <c r="O3522">
        <v>5887</v>
      </c>
      <c r="P3522">
        <v>5470</v>
      </c>
      <c r="Q3522">
        <v>4872</v>
      </c>
      <c r="R3522">
        <v>4621</v>
      </c>
      <c r="S3522">
        <v>4412</v>
      </c>
    </row>
    <row r="3523" spans="1:19" x14ac:dyDescent="0.25">
      <c r="A3523">
        <v>54365</v>
      </c>
      <c r="B3523" t="s">
        <v>877</v>
      </c>
      <c r="C3523" t="s">
        <v>167</v>
      </c>
      <c r="D3523" t="s">
        <v>792</v>
      </c>
      <c r="E3523">
        <v>-37.965899999999998</v>
      </c>
      <c r="F3523">
        <v>-4.7370999999999999</v>
      </c>
      <c r="G3523">
        <v>5779</v>
      </c>
      <c r="H3523">
        <v>5547</v>
      </c>
      <c r="I3523">
        <v>5736</v>
      </c>
      <c r="J3523">
        <v>5823</v>
      </c>
      <c r="K3523">
        <v>5403</v>
      </c>
      <c r="L3523">
        <v>5479</v>
      </c>
      <c r="M3523">
        <v>5250</v>
      </c>
      <c r="N3523">
        <v>5524</v>
      </c>
      <c r="O3523">
        <v>6106</v>
      </c>
      <c r="P3523">
        <v>6309</v>
      </c>
      <c r="Q3523">
        <v>6269</v>
      </c>
      <c r="R3523">
        <v>6145</v>
      </c>
      <c r="S3523">
        <v>5760</v>
      </c>
    </row>
    <row r="3524" spans="1:19" x14ac:dyDescent="0.25">
      <c r="A3524">
        <v>2956</v>
      </c>
      <c r="B3524" t="s">
        <v>4504</v>
      </c>
      <c r="C3524" t="s">
        <v>167</v>
      </c>
      <c r="D3524" t="s">
        <v>4434</v>
      </c>
      <c r="E3524">
        <v>-48.670099999999998</v>
      </c>
      <c r="F3524">
        <v>-27.646000000000001</v>
      </c>
      <c r="G3524">
        <v>4390</v>
      </c>
      <c r="H3524">
        <v>5118</v>
      </c>
      <c r="I3524">
        <v>5135</v>
      </c>
      <c r="J3524">
        <v>4850</v>
      </c>
      <c r="K3524">
        <v>4453</v>
      </c>
      <c r="L3524">
        <v>3968</v>
      </c>
      <c r="M3524">
        <v>3491</v>
      </c>
      <c r="N3524">
        <v>3584</v>
      </c>
      <c r="O3524">
        <v>4201</v>
      </c>
      <c r="P3524">
        <v>3781</v>
      </c>
      <c r="Q3524">
        <v>4072</v>
      </c>
      <c r="R3524">
        <v>4917</v>
      </c>
      <c r="S3524">
        <v>5108</v>
      </c>
    </row>
    <row r="3525" spans="1:19" x14ac:dyDescent="0.25">
      <c r="A3525">
        <v>8845</v>
      </c>
      <c r="B3525" t="s">
        <v>1887</v>
      </c>
      <c r="C3525" t="s">
        <v>167</v>
      </c>
      <c r="D3525" t="s">
        <v>1727</v>
      </c>
      <c r="E3525">
        <v>-42.312600000000003</v>
      </c>
      <c r="F3525">
        <v>-21.375299999999999</v>
      </c>
      <c r="G3525">
        <v>4983</v>
      </c>
      <c r="H3525">
        <v>5384</v>
      </c>
      <c r="I3525">
        <v>5844</v>
      </c>
      <c r="J3525">
        <v>5254</v>
      </c>
      <c r="K3525">
        <v>4967</v>
      </c>
      <c r="L3525">
        <v>4481</v>
      </c>
      <c r="M3525">
        <v>4382</v>
      </c>
      <c r="N3525">
        <v>4481</v>
      </c>
      <c r="O3525">
        <v>5155</v>
      </c>
      <c r="P3525">
        <v>5106</v>
      </c>
      <c r="Q3525">
        <v>4996</v>
      </c>
      <c r="R3525">
        <v>4543</v>
      </c>
      <c r="S3525">
        <v>5204</v>
      </c>
    </row>
    <row r="3526" spans="1:19" x14ac:dyDescent="0.25">
      <c r="A3526">
        <v>3630</v>
      </c>
      <c r="B3526" t="s">
        <v>4689</v>
      </c>
      <c r="C3526" t="s">
        <v>167</v>
      </c>
      <c r="D3526" t="s">
        <v>4434</v>
      </c>
      <c r="E3526">
        <v>-53.277500000000003</v>
      </c>
      <c r="F3526">
        <v>-26.3475</v>
      </c>
      <c r="G3526">
        <v>4903</v>
      </c>
      <c r="H3526">
        <v>5497</v>
      </c>
      <c r="I3526">
        <v>5398</v>
      </c>
      <c r="J3526">
        <v>5410</v>
      </c>
      <c r="K3526">
        <v>4915</v>
      </c>
      <c r="L3526">
        <v>4193</v>
      </c>
      <c r="M3526">
        <v>3741</v>
      </c>
      <c r="N3526">
        <v>4096</v>
      </c>
      <c r="O3526">
        <v>4967</v>
      </c>
      <c r="P3526">
        <v>4660</v>
      </c>
      <c r="Q3526">
        <v>5075</v>
      </c>
      <c r="R3526">
        <v>5442</v>
      </c>
      <c r="S3526">
        <v>5438</v>
      </c>
    </row>
    <row r="3527" spans="1:19" x14ac:dyDescent="0.25">
      <c r="A3527">
        <v>56379</v>
      </c>
      <c r="B3527" t="s">
        <v>912</v>
      </c>
      <c r="C3527" t="s">
        <v>167</v>
      </c>
      <c r="D3527" t="s">
        <v>792</v>
      </c>
      <c r="E3527">
        <v>-38.844900000000003</v>
      </c>
      <c r="F3527">
        <v>-4.1387</v>
      </c>
      <c r="G3527">
        <v>5597</v>
      </c>
      <c r="H3527">
        <v>5175</v>
      </c>
      <c r="I3527">
        <v>5309</v>
      </c>
      <c r="J3527">
        <v>5311</v>
      </c>
      <c r="K3527">
        <v>4908</v>
      </c>
      <c r="L3527">
        <v>5319</v>
      </c>
      <c r="M3527">
        <v>5286</v>
      </c>
      <c r="N3527">
        <v>5592</v>
      </c>
      <c r="O3527">
        <v>6276</v>
      </c>
      <c r="P3527">
        <v>6426</v>
      </c>
      <c r="Q3527">
        <v>6195</v>
      </c>
      <c r="R3527">
        <v>6002</v>
      </c>
      <c r="S3527">
        <v>5360</v>
      </c>
    </row>
    <row r="3528" spans="1:19" x14ac:dyDescent="0.25">
      <c r="A3528">
        <v>39062</v>
      </c>
      <c r="B3528" t="s">
        <v>3325</v>
      </c>
      <c r="C3528" t="s">
        <v>167</v>
      </c>
      <c r="D3528" t="s">
        <v>3284</v>
      </c>
      <c r="E3528">
        <v>-35.589300000000001</v>
      </c>
      <c r="F3528">
        <v>-8.6846999999999994</v>
      </c>
      <c r="G3528">
        <v>5144</v>
      </c>
      <c r="H3528">
        <v>5409</v>
      </c>
      <c r="I3528">
        <v>5466</v>
      </c>
      <c r="J3528">
        <v>5736</v>
      </c>
      <c r="K3528">
        <v>5171</v>
      </c>
      <c r="L3528">
        <v>4552</v>
      </c>
      <c r="M3528">
        <v>4218</v>
      </c>
      <c r="N3528">
        <v>4227</v>
      </c>
      <c r="O3528">
        <v>4757</v>
      </c>
      <c r="P3528">
        <v>5409</v>
      </c>
      <c r="Q3528">
        <v>5489</v>
      </c>
      <c r="R3528">
        <v>5696</v>
      </c>
      <c r="S3528">
        <v>5600</v>
      </c>
    </row>
    <row r="3529" spans="1:19" x14ac:dyDescent="0.25">
      <c r="A3529">
        <v>1016</v>
      </c>
      <c r="B3529" t="s">
        <v>3945</v>
      </c>
      <c r="C3529" t="s">
        <v>167</v>
      </c>
      <c r="D3529" t="s">
        <v>3898</v>
      </c>
      <c r="E3529">
        <v>-50.509900000000002</v>
      </c>
      <c r="F3529">
        <v>-30.257999999999999</v>
      </c>
      <c r="G3529">
        <v>4699</v>
      </c>
      <c r="H3529">
        <v>5747</v>
      </c>
      <c r="I3529">
        <v>5700</v>
      </c>
      <c r="J3529">
        <v>5273</v>
      </c>
      <c r="K3529">
        <v>4775</v>
      </c>
      <c r="L3529">
        <v>3811</v>
      </c>
      <c r="M3529">
        <v>3311</v>
      </c>
      <c r="N3529">
        <v>3537</v>
      </c>
      <c r="O3529">
        <v>4060</v>
      </c>
      <c r="P3529">
        <v>4016</v>
      </c>
      <c r="Q3529">
        <v>4798</v>
      </c>
      <c r="R3529">
        <v>5590</v>
      </c>
      <c r="S3529">
        <v>5764</v>
      </c>
    </row>
    <row r="3530" spans="1:19" x14ac:dyDescent="0.25">
      <c r="A3530">
        <v>9292</v>
      </c>
      <c r="B3530" t="s">
        <v>5170</v>
      </c>
      <c r="C3530" t="s">
        <v>167</v>
      </c>
      <c r="D3530" t="s">
        <v>4704</v>
      </c>
      <c r="E3530">
        <v>-48.804099999999998</v>
      </c>
      <c r="F3530">
        <v>-21.085799999999999</v>
      </c>
      <c r="G3530">
        <v>5363</v>
      </c>
      <c r="H3530">
        <v>5261</v>
      </c>
      <c r="I3530">
        <v>5638</v>
      </c>
      <c r="J3530">
        <v>5365</v>
      </c>
      <c r="K3530">
        <v>5458</v>
      </c>
      <c r="L3530">
        <v>5012</v>
      </c>
      <c r="M3530">
        <v>4927</v>
      </c>
      <c r="N3530">
        <v>5111</v>
      </c>
      <c r="O3530">
        <v>5864</v>
      </c>
      <c r="P3530">
        <v>5446</v>
      </c>
      <c r="Q3530">
        <v>5477</v>
      </c>
      <c r="R3530">
        <v>5366</v>
      </c>
      <c r="S3530">
        <v>5429</v>
      </c>
    </row>
    <row r="3531" spans="1:19" x14ac:dyDescent="0.25">
      <c r="A3531">
        <v>3538</v>
      </c>
      <c r="B3531" t="s">
        <v>2911</v>
      </c>
      <c r="C3531" t="s">
        <v>167</v>
      </c>
      <c r="D3531" t="s">
        <v>2912</v>
      </c>
      <c r="E3531">
        <v>-51.9893</v>
      </c>
      <c r="F3531">
        <v>-26.484300000000001</v>
      </c>
      <c r="G3531">
        <v>4821</v>
      </c>
      <c r="H3531">
        <v>5257</v>
      </c>
      <c r="I3531">
        <v>5237</v>
      </c>
      <c r="J3531">
        <v>5301</v>
      </c>
      <c r="K3531">
        <v>4882</v>
      </c>
      <c r="L3531">
        <v>4090</v>
      </c>
      <c r="M3531">
        <v>3750</v>
      </c>
      <c r="N3531">
        <v>4048</v>
      </c>
      <c r="O3531">
        <v>4943</v>
      </c>
      <c r="P3531">
        <v>4553</v>
      </c>
      <c r="Q3531">
        <v>4946</v>
      </c>
      <c r="R3531">
        <v>5473</v>
      </c>
      <c r="S3531">
        <v>5369</v>
      </c>
    </row>
    <row r="3532" spans="1:19" x14ac:dyDescent="0.25">
      <c r="A3532">
        <v>33408</v>
      </c>
      <c r="B3532" t="s">
        <v>2911</v>
      </c>
      <c r="C3532" t="s">
        <v>177</v>
      </c>
      <c r="D3532" t="s">
        <v>5370</v>
      </c>
      <c r="E3532">
        <v>-48.356499999999997</v>
      </c>
      <c r="F3532">
        <v>-10.2408</v>
      </c>
      <c r="G3532">
        <v>5294</v>
      </c>
      <c r="H3532">
        <v>4840</v>
      </c>
      <c r="I3532">
        <v>4970</v>
      </c>
      <c r="J3532">
        <v>4871</v>
      </c>
      <c r="K3532">
        <v>5179</v>
      </c>
      <c r="L3532">
        <v>5382</v>
      </c>
      <c r="M3532">
        <v>5548</v>
      </c>
      <c r="N3532">
        <v>5716</v>
      </c>
      <c r="O3532">
        <v>6309</v>
      </c>
      <c r="P3532">
        <v>5811</v>
      </c>
      <c r="Q3532">
        <v>5275</v>
      </c>
      <c r="R3532">
        <v>4876</v>
      </c>
      <c r="S3532">
        <v>4749</v>
      </c>
    </row>
    <row r="3533" spans="1:19" x14ac:dyDescent="0.25">
      <c r="A3533">
        <v>22511</v>
      </c>
      <c r="B3533" t="s">
        <v>465</v>
      </c>
      <c r="C3533" t="s">
        <v>167</v>
      </c>
      <c r="D3533" t="s">
        <v>375</v>
      </c>
      <c r="E3533">
        <v>-43.161200000000001</v>
      </c>
      <c r="F3533">
        <v>-14.268000000000001</v>
      </c>
      <c r="G3533">
        <v>5933</v>
      </c>
      <c r="H3533">
        <v>6032</v>
      </c>
      <c r="I3533">
        <v>6333</v>
      </c>
      <c r="J3533">
        <v>6025</v>
      </c>
      <c r="K3533">
        <v>5927</v>
      </c>
      <c r="L3533">
        <v>5468</v>
      </c>
      <c r="M3533">
        <v>5516</v>
      </c>
      <c r="N3533">
        <v>5746</v>
      </c>
      <c r="O3533">
        <v>6233</v>
      </c>
      <c r="P3533">
        <v>6294</v>
      </c>
      <c r="Q3533">
        <v>6223</v>
      </c>
      <c r="R3533">
        <v>5521</v>
      </c>
      <c r="S3533">
        <v>5874</v>
      </c>
    </row>
    <row r="3534" spans="1:19" x14ac:dyDescent="0.25">
      <c r="A3534">
        <v>4179</v>
      </c>
      <c r="B3534" t="s">
        <v>3005</v>
      </c>
      <c r="C3534" t="s">
        <v>167</v>
      </c>
      <c r="D3534" t="s">
        <v>2912</v>
      </c>
      <c r="E3534">
        <v>-50.0075</v>
      </c>
      <c r="F3534">
        <v>-25.426200000000001</v>
      </c>
      <c r="G3534">
        <v>4597</v>
      </c>
      <c r="H3534">
        <v>4983</v>
      </c>
      <c r="I3534">
        <v>5097</v>
      </c>
      <c r="J3534">
        <v>4919</v>
      </c>
      <c r="K3534">
        <v>4571</v>
      </c>
      <c r="L3534">
        <v>3945</v>
      </c>
      <c r="M3534">
        <v>3710</v>
      </c>
      <c r="N3534">
        <v>3910</v>
      </c>
      <c r="O3534">
        <v>4899</v>
      </c>
      <c r="P3534">
        <v>4432</v>
      </c>
      <c r="Q3534">
        <v>4583</v>
      </c>
      <c r="R3534">
        <v>5044</v>
      </c>
      <c r="S3534">
        <v>5075</v>
      </c>
    </row>
    <row r="3535" spans="1:19" x14ac:dyDescent="0.25">
      <c r="A3535">
        <v>2941</v>
      </c>
      <c r="B3535" t="s">
        <v>3005</v>
      </c>
      <c r="C3535" t="s">
        <v>167</v>
      </c>
      <c r="D3535" t="s">
        <v>4434</v>
      </c>
      <c r="E3535">
        <v>-50.158200000000001</v>
      </c>
      <c r="F3535">
        <v>-27.583500000000001</v>
      </c>
      <c r="G3535">
        <v>4327</v>
      </c>
      <c r="H3535">
        <v>5018</v>
      </c>
      <c r="I3535">
        <v>5084</v>
      </c>
      <c r="J3535">
        <v>4753</v>
      </c>
      <c r="K3535">
        <v>4320</v>
      </c>
      <c r="L3535">
        <v>3681</v>
      </c>
      <c r="M3535">
        <v>3223</v>
      </c>
      <c r="N3535">
        <v>3518</v>
      </c>
      <c r="O3535">
        <v>4212</v>
      </c>
      <c r="P3535">
        <v>3901</v>
      </c>
      <c r="Q3535">
        <v>4114</v>
      </c>
      <c r="R3535">
        <v>5010</v>
      </c>
      <c r="S3535">
        <v>5096</v>
      </c>
    </row>
    <row r="3536" spans="1:19" x14ac:dyDescent="0.25">
      <c r="A3536">
        <v>2710</v>
      </c>
      <c r="B3536" t="s">
        <v>4264</v>
      </c>
      <c r="C3536" t="s">
        <v>167</v>
      </c>
      <c r="D3536" t="s">
        <v>3898</v>
      </c>
      <c r="E3536">
        <v>-53.313800000000001</v>
      </c>
      <c r="F3536">
        <v>-27.9011</v>
      </c>
      <c r="G3536">
        <v>4885</v>
      </c>
      <c r="H3536">
        <v>5637</v>
      </c>
      <c r="I3536">
        <v>5695</v>
      </c>
      <c r="J3536">
        <v>5350</v>
      </c>
      <c r="K3536">
        <v>4880</v>
      </c>
      <c r="L3536">
        <v>4123</v>
      </c>
      <c r="M3536">
        <v>3593</v>
      </c>
      <c r="N3536">
        <v>3972</v>
      </c>
      <c r="O3536">
        <v>4624</v>
      </c>
      <c r="P3536">
        <v>4395</v>
      </c>
      <c r="Q3536">
        <v>5061</v>
      </c>
      <c r="R3536">
        <v>5589</v>
      </c>
      <c r="S3536">
        <v>5701</v>
      </c>
    </row>
    <row r="3537" spans="1:19" x14ac:dyDescent="0.25">
      <c r="A3537">
        <v>38975</v>
      </c>
      <c r="B3537" t="s">
        <v>3476</v>
      </c>
      <c r="C3537" t="s">
        <v>167</v>
      </c>
      <c r="D3537" t="s">
        <v>3448</v>
      </c>
      <c r="E3537">
        <v>-44.247100000000003</v>
      </c>
      <c r="F3537">
        <v>-8.7319999999999993</v>
      </c>
      <c r="G3537">
        <v>5791</v>
      </c>
      <c r="H3537">
        <v>5326</v>
      </c>
      <c r="I3537">
        <v>5230</v>
      </c>
      <c r="J3537">
        <v>5376</v>
      </c>
      <c r="K3537">
        <v>5670</v>
      </c>
      <c r="L3537">
        <v>5758</v>
      </c>
      <c r="M3537">
        <v>5834</v>
      </c>
      <c r="N3537">
        <v>6091</v>
      </c>
      <c r="O3537">
        <v>6714</v>
      </c>
      <c r="P3537">
        <v>6758</v>
      </c>
      <c r="Q3537">
        <v>6019</v>
      </c>
      <c r="R3537">
        <v>5447</v>
      </c>
      <c r="S3537">
        <v>5273</v>
      </c>
    </row>
    <row r="3538" spans="1:19" x14ac:dyDescent="0.25">
      <c r="A3538">
        <v>10497</v>
      </c>
      <c r="B3538" t="s">
        <v>5252</v>
      </c>
      <c r="C3538" t="s">
        <v>167</v>
      </c>
      <c r="D3538" t="s">
        <v>4704</v>
      </c>
      <c r="E3538">
        <v>-50.763599999999997</v>
      </c>
      <c r="F3538">
        <v>-20.415199999999999</v>
      </c>
      <c r="G3538">
        <v>5421</v>
      </c>
      <c r="H3538">
        <v>5292</v>
      </c>
      <c r="I3538">
        <v>5693</v>
      </c>
      <c r="J3538">
        <v>5519</v>
      </c>
      <c r="K3538">
        <v>5466</v>
      </c>
      <c r="L3538">
        <v>5075</v>
      </c>
      <c r="M3538">
        <v>4935</v>
      </c>
      <c r="N3538">
        <v>5109</v>
      </c>
      <c r="O3538">
        <v>5903</v>
      </c>
      <c r="P3538">
        <v>5429</v>
      </c>
      <c r="Q3538">
        <v>5556</v>
      </c>
      <c r="R3538">
        <v>5476</v>
      </c>
      <c r="S3538">
        <v>5604</v>
      </c>
    </row>
    <row r="3539" spans="1:19" x14ac:dyDescent="0.25">
      <c r="A3539">
        <v>36393</v>
      </c>
      <c r="B3539" t="s">
        <v>254</v>
      </c>
      <c r="C3539" t="s">
        <v>167</v>
      </c>
      <c r="D3539" t="s">
        <v>192</v>
      </c>
      <c r="E3539">
        <v>-36.632399999999997</v>
      </c>
      <c r="F3539">
        <v>-9.4113000000000007</v>
      </c>
      <c r="G3539">
        <v>5378</v>
      </c>
      <c r="H3539">
        <v>5695</v>
      </c>
      <c r="I3539">
        <v>5685</v>
      </c>
      <c r="J3539">
        <v>5929</v>
      </c>
      <c r="K3539">
        <v>5418</v>
      </c>
      <c r="L3539">
        <v>4610</v>
      </c>
      <c r="M3539">
        <v>4243</v>
      </c>
      <c r="N3539">
        <v>4359</v>
      </c>
      <c r="O3539">
        <v>4975</v>
      </c>
      <c r="P3539">
        <v>5676</v>
      </c>
      <c r="Q3539">
        <v>5812</v>
      </c>
      <c r="R3539">
        <v>6173</v>
      </c>
      <c r="S3539">
        <v>5963</v>
      </c>
    </row>
    <row r="3540" spans="1:19" x14ac:dyDescent="0.25">
      <c r="A3540">
        <v>49467</v>
      </c>
      <c r="B3540" t="s">
        <v>3587</v>
      </c>
      <c r="C3540" t="s">
        <v>167</v>
      </c>
      <c r="D3540" t="s">
        <v>3448</v>
      </c>
      <c r="E3540">
        <v>-43.056399999999996</v>
      </c>
      <c r="F3540">
        <v>-5.9713000000000003</v>
      </c>
      <c r="G3540">
        <v>5589</v>
      </c>
      <c r="H3540">
        <v>4783</v>
      </c>
      <c r="I3540">
        <v>5004</v>
      </c>
      <c r="J3540">
        <v>5050</v>
      </c>
      <c r="K3540">
        <v>5137</v>
      </c>
      <c r="L3540">
        <v>5334</v>
      </c>
      <c r="M3540">
        <v>5680</v>
      </c>
      <c r="N3540">
        <v>5969</v>
      </c>
      <c r="O3540">
        <v>6428</v>
      </c>
      <c r="P3540">
        <v>6617</v>
      </c>
      <c r="Q3540">
        <v>6130</v>
      </c>
      <c r="R3540">
        <v>5689</v>
      </c>
      <c r="S3540">
        <v>5248</v>
      </c>
    </row>
    <row r="3541" spans="1:19" x14ac:dyDescent="0.25">
      <c r="A3541">
        <v>60923</v>
      </c>
      <c r="B3541" t="s">
        <v>1473</v>
      </c>
      <c r="C3541" t="s">
        <v>167</v>
      </c>
      <c r="D3541" t="s">
        <v>1298</v>
      </c>
      <c r="E3541">
        <v>-44.897399999999998</v>
      </c>
      <c r="F3541">
        <v>-2.6465999999999998</v>
      </c>
      <c r="G3541">
        <v>5102</v>
      </c>
      <c r="H3541">
        <v>4599</v>
      </c>
      <c r="I3541">
        <v>4669</v>
      </c>
      <c r="J3541">
        <v>4655</v>
      </c>
      <c r="K3541">
        <v>4742</v>
      </c>
      <c r="L3541">
        <v>4831</v>
      </c>
      <c r="M3541">
        <v>5145</v>
      </c>
      <c r="N3541">
        <v>5297</v>
      </c>
      <c r="O3541">
        <v>5735</v>
      </c>
      <c r="P3541">
        <v>5847</v>
      </c>
      <c r="Q3541">
        <v>5537</v>
      </c>
      <c r="R3541">
        <v>5253</v>
      </c>
      <c r="S3541">
        <v>4909</v>
      </c>
    </row>
    <row r="3542" spans="1:19" x14ac:dyDescent="0.25">
      <c r="A3542">
        <v>42429</v>
      </c>
      <c r="B3542" t="s">
        <v>5458</v>
      </c>
      <c r="C3542" t="s">
        <v>167</v>
      </c>
      <c r="D3542" t="s">
        <v>5370</v>
      </c>
      <c r="E3542">
        <v>-47.926099999999998</v>
      </c>
      <c r="F3542">
        <v>-7.8479000000000001</v>
      </c>
      <c r="G3542">
        <v>5207</v>
      </c>
      <c r="H3542">
        <v>4624</v>
      </c>
      <c r="I3542">
        <v>4809</v>
      </c>
      <c r="J3542">
        <v>4926</v>
      </c>
      <c r="K3542">
        <v>5032</v>
      </c>
      <c r="L3542">
        <v>5367</v>
      </c>
      <c r="M3542">
        <v>5592</v>
      </c>
      <c r="N3542">
        <v>5674</v>
      </c>
      <c r="O3542">
        <v>6139</v>
      </c>
      <c r="P3542">
        <v>5935</v>
      </c>
      <c r="Q3542">
        <v>5155</v>
      </c>
      <c r="R3542">
        <v>4677</v>
      </c>
      <c r="S3542">
        <v>4557</v>
      </c>
    </row>
    <row r="3543" spans="1:19" x14ac:dyDescent="0.25">
      <c r="A3543">
        <v>26732</v>
      </c>
      <c r="B3543" t="s">
        <v>606</v>
      </c>
      <c r="C3543" t="s">
        <v>167</v>
      </c>
      <c r="D3543" t="s">
        <v>375</v>
      </c>
      <c r="E3543">
        <v>-41.581200000000003</v>
      </c>
      <c r="F3543">
        <v>-12.5063</v>
      </c>
      <c r="G3543">
        <v>5334</v>
      </c>
      <c r="H3543">
        <v>5612</v>
      </c>
      <c r="I3543">
        <v>5856</v>
      </c>
      <c r="J3543">
        <v>5732</v>
      </c>
      <c r="K3543">
        <v>5146</v>
      </c>
      <c r="L3543">
        <v>4790</v>
      </c>
      <c r="M3543">
        <v>4517</v>
      </c>
      <c r="N3543">
        <v>4663</v>
      </c>
      <c r="O3543">
        <v>5210</v>
      </c>
      <c r="P3543">
        <v>5831</v>
      </c>
      <c r="Q3543">
        <v>5713</v>
      </c>
      <c r="R3543">
        <v>5326</v>
      </c>
      <c r="S3543">
        <v>5610</v>
      </c>
    </row>
    <row r="3544" spans="1:19" x14ac:dyDescent="0.25">
      <c r="A3544">
        <v>17164</v>
      </c>
      <c r="B3544" t="s">
        <v>1134</v>
      </c>
      <c r="C3544" t="s">
        <v>167</v>
      </c>
      <c r="D3544" t="s">
        <v>1058</v>
      </c>
      <c r="E3544">
        <v>-49.924399999999999</v>
      </c>
      <c r="F3544">
        <v>-16.8049</v>
      </c>
      <c r="G3544">
        <v>5466</v>
      </c>
      <c r="H3544">
        <v>5112</v>
      </c>
      <c r="I3544">
        <v>5494</v>
      </c>
      <c r="J3544">
        <v>5374</v>
      </c>
      <c r="K3544">
        <v>5697</v>
      </c>
      <c r="L3544">
        <v>5567</v>
      </c>
      <c r="M3544">
        <v>5387</v>
      </c>
      <c r="N3544">
        <v>5566</v>
      </c>
      <c r="O3544">
        <v>6266</v>
      </c>
      <c r="P3544">
        <v>5696</v>
      </c>
      <c r="Q3544">
        <v>5407</v>
      </c>
      <c r="R3544">
        <v>5003</v>
      </c>
      <c r="S3544">
        <v>5028</v>
      </c>
    </row>
    <row r="3545" spans="1:19" x14ac:dyDescent="0.25">
      <c r="A3545">
        <v>47123</v>
      </c>
      <c r="B3545" t="s">
        <v>5471</v>
      </c>
      <c r="C3545" t="s">
        <v>167</v>
      </c>
      <c r="D3545" t="s">
        <v>5370</v>
      </c>
      <c r="E3545">
        <v>-47.548400000000001</v>
      </c>
      <c r="F3545">
        <v>-6.6113</v>
      </c>
      <c r="G3545">
        <v>5171</v>
      </c>
      <c r="H3545">
        <v>4551</v>
      </c>
      <c r="I3545">
        <v>4761</v>
      </c>
      <c r="J3545">
        <v>4869</v>
      </c>
      <c r="K3545">
        <v>5022</v>
      </c>
      <c r="L3545">
        <v>5219</v>
      </c>
      <c r="M3545">
        <v>5611</v>
      </c>
      <c r="N3545">
        <v>5735</v>
      </c>
      <c r="O3545">
        <v>6147</v>
      </c>
      <c r="P3545">
        <v>5901</v>
      </c>
      <c r="Q3545">
        <v>5103</v>
      </c>
      <c r="R3545">
        <v>4607</v>
      </c>
      <c r="S3545">
        <v>4526</v>
      </c>
    </row>
    <row r="3546" spans="1:19" x14ac:dyDescent="0.25">
      <c r="A3546">
        <v>37909</v>
      </c>
      <c r="B3546" t="s">
        <v>3296</v>
      </c>
      <c r="C3546" t="s">
        <v>167</v>
      </c>
      <c r="D3546" t="s">
        <v>3284</v>
      </c>
      <c r="E3546">
        <v>-36.3245</v>
      </c>
      <c r="F3546">
        <v>-9.0113000000000003</v>
      </c>
      <c r="G3546">
        <v>5195</v>
      </c>
      <c r="H3546">
        <v>5647</v>
      </c>
      <c r="I3546">
        <v>5553</v>
      </c>
      <c r="J3546">
        <v>5806</v>
      </c>
      <c r="K3546">
        <v>5326</v>
      </c>
      <c r="L3546">
        <v>4465</v>
      </c>
      <c r="M3546">
        <v>3958</v>
      </c>
      <c r="N3546">
        <v>4036</v>
      </c>
      <c r="O3546">
        <v>4644</v>
      </c>
      <c r="P3546">
        <v>5418</v>
      </c>
      <c r="Q3546">
        <v>5574</v>
      </c>
      <c r="R3546">
        <v>6040</v>
      </c>
      <c r="S3546">
        <v>5877</v>
      </c>
    </row>
    <row r="3547" spans="1:19" x14ac:dyDescent="0.25">
      <c r="A3547">
        <v>25394</v>
      </c>
      <c r="B3547" t="s">
        <v>5369</v>
      </c>
      <c r="C3547" t="s">
        <v>167</v>
      </c>
      <c r="D3547" t="s">
        <v>5370</v>
      </c>
      <c r="E3547">
        <v>-48.413400000000003</v>
      </c>
      <c r="F3547">
        <v>-13.04</v>
      </c>
      <c r="G3547">
        <v>5420</v>
      </c>
      <c r="H3547">
        <v>4918</v>
      </c>
      <c r="I3547">
        <v>5199</v>
      </c>
      <c r="J3547">
        <v>5079</v>
      </c>
      <c r="K3547">
        <v>5506</v>
      </c>
      <c r="L3547">
        <v>5648</v>
      </c>
      <c r="M3547">
        <v>5612</v>
      </c>
      <c r="N3547">
        <v>5951</v>
      </c>
      <c r="O3547">
        <v>6332</v>
      </c>
      <c r="P3547">
        <v>5953</v>
      </c>
      <c r="Q3547">
        <v>5375</v>
      </c>
      <c r="R3547">
        <v>4696</v>
      </c>
      <c r="S3547">
        <v>4776</v>
      </c>
    </row>
    <row r="3548" spans="1:19" x14ac:dyDescent="0.25">
      <c r="A3548">
        <v>16208</v>
      </c>
      <c r="B3548" t="s">
        <v>1118</v>
      </c>
      <c r="C3548" t="s">
        <v>167</v>
      </c>
      <c r="D3548" t="s">
        <v>1058</v>
      </c>
      <c r="E3548">
        <v>-48.426400000000001</v>
      </c>
      <c r="F3548">
        <v>-17.3263</v>
      </c>
      <c r="G3548">
        <v>5520</v>
      </c>
      <c r="H3548">
        <v>5180</v>
      </c>
      <c r="I3548">
        <v>5525</v>
      </c>
      <c r="J3548">
        <v>5358</v>
      </c>
      <c r="K3548">
        <v>5728</v>
      </c>
      <c r="L3548">
        <v>5569</v>
      </c>
      <c r="M3548">
        <v>5485</v>
      </c>
      <c r="N3548">
        <v>5691</v>
      </c>
      <c r="O3548">
        <v>6378</v>
      </c>
      <c r="P3548">
        <v>5657</v>
      </c>
      <c r="Q3548">
        <v>5550</v>
      </c>
      <c r="R3548">
        <v>4995</v>
      </c>
      <c r="S3548">
        <v>5123</v>
      </c>
    </row>
    <row r="3549" spans="1:19" x14ac:dyDescent="0.25">
      <c r="A3549">
        <v>17162</v>
      </c>
      <c r="B3549" t="s">
        <v>1133</v>
      </c>
      <c r="C3549" t="s">
        <v>167</v>
      </c>
      <c r="D3549" t="s">
        <v>1058</v>
      </c>
      <c r="E3549">
        <v>-50.165599999999998</v>
      </c>
      <c r="F3549">
        <v>-16.792899999999999</v>
      </c>
      <c r="G3549">
        <v>5464</v>
      </c>
      <c r="H3549">
        <v>5136</v>
      </c>
      <c r="I3549">
        <v>5491</v>
      </c>
      <c r="J3549">
        <v>5361</v>
      </c>
      <c r="K3549">
        <v>5629</v>
      </c>
      <c r="L3549">
        <v>5556</v>
      </c>
      <c r="M3549">
        <v>5379</v>
      </c>
      <c r="N3549">
        <v>5561</v>
      </c>
      <c r="O3549">
        <v>6179</v>
      </c>
      <c r="P3549">
        <v>5710</v>
      </c>
      <c r="Q3549">
        <v>5409</v>
      </c>
      <c r="R3549">
        <v>5129</v>
      </c>
      <c r="S3549">
        <v>5033</v>
      </c>
    </row>
    <row r="3550" spans="1:19" x14ac:dyDescent="0.25">
      <c r="A3550">
        <v>4487</v>
      </c>
      <c r="B3550" t="s">
        <v>3048</v>
      </c>
      <c r="C3550" t="s">
        <v>167</v>
      </c>
      <c r="D3550" t="s">
        <v>2912</v>
      </c>
      <c r="E3550">
        <v>-52.203299999999999</v>
      </c>
      <c r="F3550">
        <v>-24.8858</v>
      </c>
      <c r="G3550">
        <v>5019</v>
      </c>
      <c r="H3550">
        <v>5418</v>
      </c>
      <c r="I3550">
        <v>5357</v>
      </c>
      <c r="J3550">
        <v>5491</v>
      </c>
      <c r="K3550">
        <v>5167</v>
      </c>
      <c r="L3550">
        <v>4329</v>
      </c>
      <c r="M3550">
        <v>4049</v>
      </c>
      <c r="N3550">
        <v>4269</v>
      </c>
      <c r="O3550">
        <v>5184</v>
      </c>
      <c r="P3550">
        <v>4838</v>
      </c>
      <c r="Q3550">
        <v>5134</v>
      </c>
      <c r="R3550">
        <v>5516</v>
      </c>
      <c r="S3550">
        <v>5473</v>
      </c>
    </row>
    <row r="3551" spans="1:19" x14ac:dyDescent="0.25">
      <c r="A3551">
        <v>6532</v>
      </c>
      <c r="B3551" t="s">
        <v>3048</v>
      </c>
      <c r="C3551" t="s">
        <v>167</v>
      </c>
      <c r="D3551" t="s">
        <v>4704</v>
      </c>
      <c r="E3551">
        <v>-50.218400000000003</v>
      </c>
      <c r="F3551">
        <v>-22.786300000000001</v>
      </c>
      <c r="G3551">
        <v>5174</v>
      </c>
      <c r="H3551">
        <v>5154</v>
      </c>
      <c r="I3551">
        <v>5531</v>
      </c>
      <c r="J3551">
        <v>5369</v>
      </c>
      <c r="K3551">
        <v>5372</v>
      </c>
      <c r="L3551">
        <v>4674</v>
      </c>
      <c r="M3551">
        <v>4510</v>
      </c>
      <c r="N3551">
        <v>4686</v>
      </c>
      <c r="O3551">
        <v>5497</v>
      </c>
      <c r="P3551">
        <v>5136</v>
      </c>
      <c r="Q3551">
        <v>5248</v>
      </c>
      <c r="R3551">
        <v>5376</v>
      </c>
      <c r="S3551">
        <v>5535</v>
      </c>
    </row>
    <row r="3552" spans="1:19" x14ac:dyDescent="0.25">
      <c r="A3552">
        <v>3034</v>
      </c>
      <c r="B3552" t="s">
        <v>4350</v>
      </c>
      <c r="C3552" t="s">
        <v>167</v>
      </c>
      <c r="D3552" t="s">
        <v>3898</v>
      </c>
      <c r="E3552">
        <v>-53.558500000000002</v>
      </c>
      <c r="F3552">
        <v>-27.36</v>
      </c>
      <c r="G3552">
        <v>4886</v>
      </c>
      <c r="H3552">
        <v>5697</v>
      </c>
      <c r="I3552">
        <v>5589</v>
      </c>
      <c r="J3552">
        <v>5523</v>
      </c>
      <c r="K3552">
        <v>4899</v>
      </c>
      <c r="L3552">
        <v>4079</v>
      </c>
      <c r="M3552">
        <v>3517</v>
      </c>
      <c r="N3552">
        <v>3922</v>
      </c>
      <c r="O3552">
        <v>4646</v>
      </c>
      <c r="P3552">
        <v>4389</v>
      </c>
      <c r="Q3552">
        <v>5115</v>
      </c>
      <c r="R3552">
        <v>5586</v>
      </c>
      <c r="S3552">
        <v>5667</v>
      </c>
    </row>
    <row r="3553" spans="1:19" x14ac:dyDescent="0.25">
      <c r="A3553">
        <v>3210</v>
      </c>
      <c r="B3553" t="s">
        <v>4565</v>
      </c>
      <c r="C3553" t="s">
        <v>167</v>
      </c>
      <c r="D3553" t="s">
        <v>4434</v>
      </c>
      <c r="E3553">
        <v>-53.159100000000002</v>
      </c>
      <c r="F3553">
        <v>-27.070699999999999</v>
      </c>
      <c r="G3553">
        <v>4839</v>
      </c>
      <c r="H3553">
        <v>5499</v>
      </c>
      <c r="I3553">
        <v>5545</v>
      </c>
      <c r="J3553">
        <v>5443</v>
      </c>
      <c r="K3553">
        <v>4853</v>
      </c>
      <c r="L3553">
        <v>4039</v>
      </c>
      <c r="M3553">
        <v>3523</v>
      </c>
      <c r="N3553">
        <v>3905</v>
      </c>
      <c r="O3553">
        <v>4695</v>
      </c>
      <c r="P3553">
        <v>4401</v>
      </c>
      <c r="Q3553">
        <v>5044</v>
      </c>
      <c r="R3553">
        <v>5524</v>
      </c>
      <c r="S3553">
        <v>5605</v>
      </c>
    </row>
    <row r="3554" spans="1:19" x14ac:dyDescent="0.25">
      <c r="A3554">
        <v>17454</v>
      </c>
      <c r="B3554" t="s">
        <v>2472</v>
      </c>
      <c r="C3554" t="s">
        <v>167</v>
      </c>
      <c r="D3554" t="s">
        <v>1727</v>
      </c>
      <c r="E3554">
        <v>-40.429900000000004</v>
      </c>
      <c r="F3554">
        <v>-16.736799999999999</v>
      </c>
      <c r="G3554">
        <v>4916</v>
      </c>
      <c r="H3554">
        <v>5388</v>
      </c>
      <c r="I3554">
        <v>5753</v>
      </c>
      <c r="J3554">
        <v>5365</v>
      </c>
      <c r="K3554">
        <v>4936</v>
      </c>
      <c r="L3554">
        <v>4352</v>
      </c>
      <c r="M3554">
        <v>4043</v>
      </c>
      <c r="N3554">
        <v>4128</v>
      </c>
      <c r="O3554">
        <v>4709</v>
      </c>
      <c r="P3554">
        <v>5185</v>
      </c>
      <c r="Q3554">
        <v>5010</v>
      </c>
      <c r="R3554">
        <v>4721</v>
      </c>
      <c r="S3554">
        <v>5401</v>
      </c>
    </row>
    <row r="3555" spans="1:19" x14ac:dyDescent="0.25">
      <c r="A3555">
        <v>4904</v>
      </c>
      <c r="B3555" t="s">
        <v>3090</v>
      </c>
      <c r="C3555" t="s">
        <v>167</v>
      </c>
      <c r="D3555" t="s">
        <v>2912</v>
      </c>
      <c r="E3555">
        <v>-53.840899999999998</v>
      </c>
      <c r="F3555">
        <v>-24.287199999999999</v>
      </c>
      <c r="G3555">
        <v>5066</v>
      </c>
      <c r="H3555">
        <v>5485</v>
      </c>
      <c r="I3555">
        <v>5469</v>
      </c>
      <c r="J3555">
        <v>5578</v>
      </c>
      <c r="K3555">
        <v>5134</v>
      </c>
      <c r="L3555">
        <v>4357</v>
      </c>
      <c r="M3555">
        <v>4066</v>
      </c>
      <c r="N3555">
        <v>4192</v>
      </c>
      <c r="O3555">
        <v>5143</v>
      </c>
      <c r="P3555">
        <v>4932</v>
      </c>
      <c r="Q3555">
        <v>5194</v>
      </c>
      <c r="R3555">
        <v>5559</v>
      </c>
      <c r="S3555">
        <v>5689</v>
      </c>
    </row>
    <row r="3556" spans="1:19" x14ac:dyDescent="0.25">
      <c r="A3556">
        <v>14500</v>
      </c>
      <c r="B3556" t="s">
        <v>1078</v>
      </c>
      <c r="C3556" t="s">
        <v>167</v>
      </c>
      <c r="D3556" t="s">
        <v>1058</v>
      </c>
      <c r="E3556">
        <v>-49.353900000000003</v>
      </c>
      <c r="F3556">
        <v>-18.177</v>
      </c>
      <c r="G3556">
        <v>5411</v>
      </c>
      <c r="H3556">
        <v>5048</v>
      </c>
      <c r="I3556">
        <v>5434</v>
      </c>
      <c r="J3556">
        <v>5207</v>
      </c>
      <c r="K3556">
        <v>5611</v>
      </c>
      <c r="L3556">
        <v>5467</v>
      </c>
      <c r="M3556">
        <v>5321</v>
      </c>
      <c r="N3556">
        <v>5495</v>
      </c>
      <c r="O3556">
        <v>6169</v>
      </c>
      <c r="P3556">
        <v>5543</v>
      </c>
      <c r="Q3556">
        <v>5394</v>
      </c>
      <c r="R3556">
        <v>5104</v>
      </c>
      <c r="S3556">
        <v>5141</v>
      </c>
    </row>
    <row r="3557" spans="1:19" x14ac:dyDescent="0.25">
      <c r="A3557">
        <v>2428</v>
      </c>
      <c r="B3557" t="s">
        <v>4217</v>
      </c>
      <c r="C3557" t="s">
        <v>167</v>
      </c>
      <c r="D3557" t="s">
        <v>3898</v>
      </c>
      <c r="E3557">
        <v>-53.502699999999997</v>
      </c>
      <c r="F3557">
        <v>-28.283799999999999</v>
      </c>
      <c r="G3557">
        <v>4858</v>
      </c>
      <c r="H3557">
        <v>5614</v>
      </c>
      <c r="I3557">
        <v>5670</v>
      </c>
      <c r="J3557">
        <v>5475</v>
      </c>
      <c r="K3557">
        <v>4895</v>
      </c>
      <c r="L3557">
        <v>4082</v>
      </c>
      <c r="M3557">
        <v>3487</v>
      </c>
      <c r="N3557">
        <v>3843</v>
      </c>
      <c r="O3557">
        <v>4537</v>
      </c>
      <c r="P3557">
        <v>4356</v>
      </c>
      <c r="Q3557">
        <v>5050</v>
      </c>
      <c r="R3557">
        <v>5607</v>
      </c>
      <c r="S3557">
        <v>5681</v>
      </c>
    </row>
    <row r="3558" spans="1:19" x14ac:dyDescent="0.25">
      <c r="A3558">
        <v>12778</v>
      </c>
      <c r="B3558" t="s">
        <v>1035</v>
      </c>
      <c r="C3558" t="s">
        <v>167</v>
      </c>
      <c r="D3558" t="s">
        <v>979</v>
      </c>
      <c r="E3558">
        <v>-40.8538</v>
      </c>
      <c r="F3558">
        <v>-19.223400000000002</v>
      </c>
      <c r="G3558">
        <v>4886</v>
      </c>
      <c r="H3558">
        <v>5336</v>
      </c>
      <c r="I3558">
        <v>5762</v>
      </c>
      <c r="J3558">
        <v>5290</v>
      </c>
      <c r="K3558">
        <v>4941</v>
      </c>
      <c r="L3558">
        <v>4484</v>
      </c>
      <c r="M3558">
        <v>4323</v>
      </c>
      <c r="N3558">
        <v>4371</v>
      </c>
      <c r="O3558">
        <v>4794</v>
      </c>
      <c r="P3558">
        <v>4981</v>
      </c>
      <c r="Q3558">
        <v>4822</v>
      </c>
      <c r="R3558">
        <v>4511</v>
      </c>
      <c r="S3558">
        <v>5009</v>
      </c>
    </row>
    <row r="3559" spans="1:19" x14ac:dyDescent="0.25">
      <c r="A3559">
        <v>39057</v>
      </c>
      <c r="B3559" t="s">
        <v>3320</v>
      </c>
      <c r="C3559" t="s">
        <v>167</v>
      </c>
      <c r="D3559" t="s">
        <v>3284</v>
      </c>
      <c r="E3559">
        <v>-36.007100000000001</v>
      </c>
      <c r="F3559">
        <v>-8.6646000000000001</v>
      </c>
      <c r="G3559">
        <v>5224</v>
      </c>
      <c r="H3559">
        <v>5581</v>
      </c>
      <c r="I3559">
        <v>5552</v>
      </c>
      <c r="J3559">
        <v>5716</v>
      </c>
      <c r="K3559">
        <v>5249</v>
      </c>
      <c r="L3559">
        <v>4589</v>
      </c>
      <c r="M3559">
        <v>4207</v>
      </c>
      <c r="N3559">
        <v>4238</v>
      </c>
      <c r="O3559">
        <v>4854</v>
      </c>
      <c r="P3559">
        <v>5454</v>
      </c>
      <c r="Q3559">
        <v>5607</v>
      </c>
      <c r="R3559">
        <v>5901</v>
      </c>
      <c r="S3559">
        <v>5742</v>
      </c>
    </row>
    <row r="3560" spans="1:19" x14ac:dyDescent="0.25">
      <c r="A3560">
        <v>8750</v>
      </c>
      <c r="B3560" t="s">
        <v>5114</v>
      </c>
      <c r="C3560" t="s">
        <v>167</v>
      </c>
      <c r="D3560" t="s">
        <v>4704</v>
      </c>
      <c r="E3560">
        <v>-51.8566</v>
      </c>
      <c r="F3560">
        <v>-21.354399999999998</v>
      </c>
      <c r="G3560">
        <v>5326</v>
      </c>
      <c r="H3560">
        <v>5349</v>
      </c>
      <c r="I3560">
        <v>5811</v>
      </c>
      <c r="J3560">
        <v>5685</v>
      </c>
      <c r="K3560">
        <v>5500</v>
      </c>
      <c r="L3560">
        <v>4899</v>
      </c>
      <c r="M3560">
        <v>4618</v>
      </c>
      <c r="N3560">
        <v>4803</v>
      </c>
      <c r="O3560">
        <v>5515</v>
      </c>
      <c r="P3560">
        <v>5159</v>
      </c>
      <c r="Q3560">
        <v>5435</v>
      </c>
      <c r="R3560">
        <v>5537</v>
      </c>
      <c r="S3560">
        <v>5604</v>
      </c>
    </row>
    <row r="3561" spans="1:19" x14ac:dyDescent="0.25">
      <c r="A3561">
        <v>1070</v>
      </c>
      <c r="B3561" t="s">
        <v>3948</v>
      </c>
      <c r="C3561" t="s">
        <v>167</v>
      </c>
      <c r="D3561" t="s">
        <v>3898</v>
      </c>
      <c r="E3561">
        <v>-52.373399999999997</v>
      </c>
      <c r="F3561">
        <v>-30.1906</v>
      </c>
      <c r="G3561">
        <v>4719</v>
      </c>
      <c r="H3561">
        <v>5691</v>
      </c>
      <c r="I3561">
        <v>5718</v>
      </c>
      <c r="J3561">
        <v>5357</v>
      </c>
      <c r="K3561">
        <v>4706</v>
      </c>
      <c r="L3561">
        <v>3780</v>
      </c>
      <c r="M3561">
        <v>3296</v>
      </c>
      <c r="N3561">
        <v>3540</v>
      </c>
      <c r="O3561">
        <v>4139</v>
      </c>
      <c r="P3561">
        <v>4174</v>
      </c>
      <c r="Q3561">
        <v>4866</v>
      </c>
      <c r="R3561">
        <v>5609</v>
      </c>
      <c r="S3561">
        <v>5756</v>
      </c>
    </row>
    <row r="3562" spans="1:19" x14ac:dyDescent="0.25">
      <c r="A3562">
        <v>35270</v>
      </c>
      <c r="B3562" t="s">
        <v>215</v>
      </c>
      <c r="C3562" t="s">
        <v>167</v>
      </c>
      <c r="D3562" t="s">
        <v>192</v>
      </c>
      <c r="E3562">
        <v>-37.4407</v>
      </c>
      <c r="F3562">
        <v>-9.7415000000000003</v>
      </c>
      <c r="G3562">
        <v>5450</v>
      </c>
      <c r="H3562">
        <v>5830</v>
      </c>
      <c r="I3562">
        <v>5869</v>
      </c>
      <c r="J3562">
        <v>5996</v>
      </c>
      <c r="K3562">
        <v>5543</v>
      </c>
      <c r="L3562">
        <v>4744</v>
      </c>
      <c r="M3562">
        <v>4484</v>
      </c>
      <c r="N3562">
        <v>4548</v>
      </c>
      <c r="O3562">
        <v>5097</v>
      </c>
      <c r="P3562">
        <v>5639</v>
      </c>
      <c r="Q3562">
        <v>5718</v>
      </c>
      <c r="R3562">
        <v>6080</v>
      </c>
      <c r="S3562">
        <v>5857</v>
      </c>
    </row>
    <row r="3563" spans="1:19" x14ac:dyDescent="0.25">
      <c r="A3563">
        <v>12372</v>
      </c>
      <c r="B3563" t="s">
        <v>2229</v>
      </c>
      <c r="C3563" t="s">
        <v>167</v>
      </c>
      <c r="D3563" t="s">
        <v>1727</v>
      </c>
      <c r="E3563">
        <v>-44.747199999999999</v>
      </c>
      <c r="F3563">
        <v>-19.442399999999999</v>
      </c>
      <c r="G3563">
        <v>5518</v>
      </c>
      <c r="H3563">
        <v>5396</v>
      </c>
      <c r="I3563">
        <v>5877</v>
      </c>
      <c r="J3563">
        <v>5378</v>
      </c>
      <c r="K3563">
        <v>5614</v>
      </c>
      <c r="L3563">
        <v>5351</v>
      </c>
      <c r="M3563">
        <v>5200</v>
      </c>
      <c r="N3563">
        <v>5554</v>
      </c>
      <c r="O3563">
        <v>6176</v>
      </c>
      <c r="P3563">
        <v>5977</v>
      </c>
      <c r="Q3563">
        <v>5512</v>
      </c>
      <c r="R3563">
        <v>4979</v>
      </c>
      <c r="S3563">
        <v>5203</v>
      </c>
    </row>
    <row r="3564" spans="1:19" x14ac:dyDescent="0.25">
      <c r="A3564">
        <v>3609</v>
      </c>
      <c r="B3564" t="s">
        <v>4684</v>
      </c>
      <c r="C3564" t="s">
        <v>167</v>
      </c>
      <c r="D3564" t="s">
        <v>4434</v>
      </c>
      <c r="E3564">
        <v>-50.139499999999998</v>
      </c>
      <c r="F3564">
        <v>-26.4085</v>
      </c>
      <c r="G3564">
        <v>4275</v>
      </c>
      <c r="H3564">
        <v>4778</v>
      </c>
      <c r="I3564">
        <v>4827</v>
      </c>
      <c r="J3564">
        <v>4737</v>
      </c>
      <c r="K3564">
        <v>4113</v>
      </c>
      <c r="L3564">
        <v>3632</v>
      </c>
      <c r="M3564">
        <v>3254</v>
      </c>
      <c r="N3564">
        <v>3495</v>
      </c>
      <c r="O3564">
        <v>4460</v>
      </c>
      <c r="P3564">
        <v>4058</v>
      </c>
      <c r="Q3564">
        <v>4224</v>
      </c>
      <c r="R3564">
        <v>4850</v>
      </c>
      <c r="S3564">
        <v>4869</v>
      </c>
    </row>
    <row r="3565" spans="1:19" x14ac:dyDescent="0.25">
      <c r="A3565">
        <v>45235</v>
      </c>
      <c r="B3565" t="s">
        <v>3544</v>
      </c>
      <c r="C3565" t="s">
        <v>167</v>
      </c>
      <c r="D3565" t="s">
        <v>3448</v>
      </c>
      <c r="E3565">
        <v>-41.700400000000002</v>
      </c>
      <c r="F3565">
        <v>-7.1033999999999997</v>
      </c>
      <c r="G3565">
        <v>5829</v>
      </c>
      <c r="H3565">
        <v>5186</v>
      </c>
      <c r="I3565">
        <v>5306</v>
      </c>
      <c r="J3565">
        <v>5476</v>
      </c>
      <c r="K3565">
        <v>5525</v>
      </c>
      <c r="L3565">
        <v>5526</v>
      </c>
      <c r="M3565">
        <v>5573</v>
      </c>
      <c r="N3565">
        <v>5987</v>
      </c>
      <c r="O3565">
        <v>6538</v>
      </c>
      <c r="P3565">
        <v>6781</v>
      </c>
      <c r="Q3565">
        <v>6412</v>
      </c>
      <c r="R3565">
        <v>6077</v>
      </c>
      <c r="S3565">
        <v>5555</v>
      </c>
    </row>
    <row r="3566" spans="1:19" x14ac:dyDescent="0.25">
      <c r="A3566">
        <v>11458</v>
      </c>
      <c r="B3566" t="s">
        <v>2143</v>
      </c>
      <c r="C3566" t="s">
        <v>167</v>
      </c>
      <c r="D3566" t="s">
        <v>1727</v>
      </c>
      <c r="E3566">
        <v>-44.611699999999999</v>
      </c>
      <c r="F3566">
        <v>-19.853899999999999</v>
      </c>
      <c r="G3566">
        <v>5384</v>
      </c>
      <c r="H3566">
        <v>5233</v>
      </c>
      <c r="I3566">
        <v>5772</v>
      </c>
      <c r="J3566">
        <v>5232</v>
      </c>
      <c r="K3566">
        <v>5500</v>
      </c>
      <c r="L3566">
        <v>5137</v>
      </c>
      <c r="M3566">
        <v>5150</v>
      </c>
      <c r="N3566">
        <v>5384</v>
      </c>
      <c r="O3566">
        <v>6018</v>
      </c>
      <c r="P3566">
        <v>5836</v>
      </c>
      <c r="Q3566">
        <v>5414</v>
      </c>
      <c r="R3566">
        <v>4921</v>
      </c>
      <c r="S3566">
        <v>5016</v>
      </c>
    </row>
    <row r="3567" spans="1:19" x14ac:dyDescent="0.25">
      <c r="A3567">
        <v>6877</v>
      </c>
      <c r="B3567" t="s">
        <v>3693</v>
      </c>
      <c r="C3567" t="s">
        <v>167</v>
      </c>
      <c r="D3567" t="s">
        <v>3664</v>
      </c>
      <c r="E3567">
        <v>-43.711199999999998</v>
      </c>
      <c r="F3567">
        <v>-22.6083</v>
      </c>
      <c r="G3567">
        <v>4860</v>
      </c>
      <c r="H3567">
        <v>5208</v>
      </c>
      <c r="I3567">
        <v>5848</v>
      </c>
      <c r="J3567">
        <v>5160</v>
      </c>
      <c r="K3567">
        <v>4985</v>
      </c>
      <c r="L3567">
        <v>4409</v>
      </c>
      <c r="M3567">
        <v>4317</v>
      </c>
      <c r="N3567">
        <v>4271</v>
      </c>
      <c r="O3567">
        <v>5026</v>
      </c>
      <c r="P3567">
        <v>4736</v>
      </c>
      <c r="Q3567">
        <v>4783</v>
      </c>
      <c r="R3567">
        <v>4552</v>
      </c>
      <c r="S3567">
        <v>5023</v>
      </c>
    </row>
    <row r="3568" spans="1:19" x14ac:dyDescent="0.25">
      <c r="A3568">
        <v>16418</v>
      </c>
      <c r="B3568" t="s">
        <v>2434</v>
      </c>
      <c r="C3568" t="s">
        <v>167</v>
      </c>
      <c r="D3568" t="s">
        <v>1727</v>
      </c>
      <c r="E3568">
        <v>-46.871400000000001</v>
      </c>
      <c r="F3568">
        <v>-17.2256</v>
      </c>
      <c r="G3568">
        <v>5653</v>
      </c>
      <c r="H3568">
        <v>5383</v>
      </c>
      <c r="I3568">
        <v>5918</v>
      </c>
      <c r="J3568">
        <v>5407</v>
      </c>
      <c r="K3568">
        <v>5811</v>
      </c>
      <c r="L3568">
        <v>5617</v>
      </c>
      <c r="M3568">
        <v>5499</v>
      </c>
      <c r="N3568">
        <v>5880</v>
      </c>
      <c r="O3568">
        <v>6425</v>
      </c>
      <c r="P3568">
        <v>5953</v>
      </c>
      <c r="Q3568">
        <v>5688</v>
      </c>
      <c r="R3568">
        <v>5047</v>
      </c>
      <c r="S3568">
        <v>5207</v>
      </c>
    </row>
    <row r="3569" spans="1:19" x14ac:dyDescent="0.25">
      <c r="A3569">
        <v>58585</v>
      </c>
      <c r="B3569" t="s">
        <v>960</v>
      </c>
      <c r="C3569" t="s">
        <v>167</v>
      </c>
      <c r="D3569" t="s">
        <v>792</v>
      </c>
      <c r="E3569">
        <v>-39.030299999999997</v>
      </c>
      <c r="F3569">
        <v>-3.4148000000000001</v>
      </c>
      <c r="G3569">
        <v>5692</v>
      </c>
      <c r="H3569">
        <v>5643</v>
      </c>
      <c r="I3569">
        <v>5745</v>
      </c>
      <c r="J3569">
        <v>5534</v>
      </c>
      <c r="K3569">
        <v>4862</v>
      </c>
      <c r="L3569">
        <v>5373</v>
      </c>
      <c r="M3569">
        <v>5414</v>
      </c>
      <c r="N3569">
        <v>5610</v>
      </c>
      <c r="O3569">
        <v>5980</v>
      </c>
      <c r="P3569">
        <v>5977</v>
      </c>
      <c r="Q3569">
        <v>6036</v>
      </c>
      <c r="R3569">
        <v>6219</v>
      </c>
      <c r="S3569">
        <v>5907</v>
      </c>
    </row>
    <row r="3570" spans="1:19" x14ac:dyDescent="0.25">
      <c r="A3570">
        <v>59728</v>
      </c>
      <c r="B3570" t="s">
        <v>2617</v>
      </c>
      <c r="C3570" t="s">
        <v>167</v>
      </c>
      <c r="D3570" t="s">
        <v>2567</v>
      </c>
      <c r="E3570">
        <v>-47.353099999999998</v>
      </c>
      <c r="F3570">
        <v>-3.0024999999999999</v>
      </c>
      <c r="G3570">
        <v>4892</v>
      </c>
      <c r="H3570">
        <v>4511</v>
      </c>
      <c r="I3570">
        <v>4627</v>
      </c>
      <c r="J3570">
        <v>4703</v>
      </c>
      <c r="K3570">
        <v>4767</v>
      </c>
      <c r="L3570">
        <v>4796</v>
      </c>
      <c r="M3570">
        <v>4954</v>
      </c>
      <c r="N3570">
        <v>5036</v>
      </c>
      <c r="O3570">
        <v>5288</v>
      </c>
      <c r="P3570">
        <v>5415</v>
      </c>
      <c r="Q3570">
        <v>5175</v>
      </c>
      <c r="R3570">
        <v>4823</v>
      </c>
      <c r="S3570">
        <v>4609</v>
      </c>
    </row>
    <row r="3571" spans="1:19" x14ac:dyDescent="0.25">
      <c r="A3571">
        <v>8641</v>
      </c>
      <c r="B3571" t="s">
        <v>1859</v>
      </c>
      <c r="C3571" t="s">
        <v>167</v>
      </c>
      <c r="D3571" t="s">
        <v>1727</v>
      </c>
      <c r="E3571">
        <v>-45.7378</v>
      </c>
      <c r="F3571">
        <v>-21.547000000000001</v>
      </c>
      <c r="G3571">
        <v>5184</v>
      </c>
      <c r="H3571">
        <v>5093</v>
      </c>
      <c r="I3571">
        <v>5570</v>
      </c>
      <c r="J3571">
        <v>5128</v>
      </c>
      <c r="K3571">
        <v>5309</v>
      </c>
      <c r="L3571">
        <v>4893</v>
      </c>
      <c r="M3571">
        <v>4733</v>
      </c>
      <c r="N3571">
        <v>4985</v>
      </c>
      <c r="O3571">
        <v>5729</v>
      </c>
      <c r="P3571">
        <v>5435</v>
      </c>
      <c r="Q3571">
        <v>5299</v>
      </c>
      <c r="R3571">
        <v>4929</v>
      </c>
      <c r="S3571">
        <v>5104</v>
      </c>
    </row>
    <row r="3572" spans="1:19" x14ac:dyDescent="0.25">
      <c r="A3572">
        <v>7090</v>
      </c>
      <c r="B3572" t="s">
        <v>4964</v>
      </c>
      <c r="C3572" t="s">
        <v>167</v>
      </c>
      <c r="D3572" t="s">
        <v>4704</v>
      </c>
      <c r="E3572">
        <v>-50.575899999999997</v>
      </c>
      <c r="F3572">
        <v>-22.413</v>
      </c>
      <c r="G3572">
        <v>5248</v>
      </c>
      <c r="H3572">
        <v>5190</v>
      </c>
      <c r="I3572">
        <v>5546</v>
      </c>
      <c r="J3572">
        <v>5511</v>
      </c>
      <c r="K3572">
        <v>5414</v>
      </c>
      <c r="L3572">
        <v>4774</v>
      </c>
      <c r="M3572">
        <v>4633</v>
      </c>
      <c r="N3572">
        <v>4779</v>
      </c>
      <c r="O3572">
        <v>5635</v>
      </c>
      <c r="P3572">
        <v>5194</v>
      </c>
      <c r="Q3572">
        <v>5342</v>
      </c>
      <c r="R3572">
        <v>5435</v>
      </c>
      <c r="S3572">
        <v>5519</v>
      </c>
    </row>
    <row r="3573" spans="1:19" x14ac:dyDescent="0.25">
      <c r="A3573">
        <v>2228</v>
      </c>
      <c r="B3573" t="s">
        <v>4183</v>
      </c>
      <c r="C3573" t="s">
        <v>167</v>
      </c>
      <c r="D3573" t="s">
        <v>3898</v>
      </c>
      <c r="E3573">
        <v>-51.790100000000002</v>
      </c>
      <c r="F3573">
        <v>-28.596900000000002</v>
      </c>
      <c r="G3573">
        <v>4699</v>
      </c>
      <c r="H3573">
        <v>5374</v>
      </c>
      <c r="I3573">
        <v>5451</v>
      </c>
      <c r="J3573">
        <v>5223</v>
      </c>
      <c r="K3573">
        <v>4784</v>
      </c>
      <c r="L3573">
        <v>3843</v>
      </c>
      <c r="M3573">
        <v>3439</v>
      </c>
      <c r="N3573">
        <v>3822</v>
      </c>
      <c r="O3573">
        <v>4424</v>
      </c>
      <c r="P3573">
        <v>4159</v>
      </c>
      <c r="Q3573">
        <v>4806</v>
      </c>
      <c r="R3573">
        <v>5521</v>
      </c>
      <c r="S3573">
        <v>5547</v>
      </c>
    </row>
    <row r="3574" spans="1:19" x14ac:dyDescent="0.25">
      <c r="A3574">
        <v>7474</v>
      </c>
      <c r="B3574" t="s">
        <v>3717</v>
      </c>
      <c r="C3574" t="s">
        <v>167</v>
      </c>
      <c r="D3574" t="s">
        <v>3664</v>
      </c>
      <c r="E3574">
        <v>-43.2956</v>
      </c>
      <c r="F3574">
        <v>-22.1632</v>
      </c>
      <c r="G3574">
        <v>4966</v>
      </c>
      <c r="H3574">
        <v>5303</v>
      </c>
      <c r="I3574">
        <v>5843</v>
      </c>
      <c r="J3574">
        <v>5294</v>
      </c>
      <c r="K3574">
        <v>5052</v>
      </c>
      <c r="L3574">
        <v>4439</v>
      </c>
      <c r="M3574">
        <v>4313</v>
      </c>
      <c r="N3574">
        <v>4449</v>
      </c>
      <c r="O3574">
        <v>5139</v>
      </c>
      <c r="P3574">
        <v>4996</v>
      </c>
      <c r="Q3574">
        <v>4940</v>
      </c>
      <c r="R3574">
        <v>4668</v>
      </c>
      <c r="S3574">
        <v>5161</v>
      </c>
    </row>
    <row r="3575" spans="1:19" x14ac:dyDescent="0.25">
      <c r="A3575">
        <v>47926</v>
      </c>
      <c r="B3575" t="s">
        <v>1322</v>
      </c>
      <c r="C3575" t="s">
        <v>167</v>
      </c>
      <c r="D3575" t="s">
        <v>1298</v>
      </c>
      <c r="E3575">
        <v>-43.9895</v>
      </c>
      <c r="F3575">
        <v>-6.4320000000000004</v>
      </c>
      <c r="G3575">
        <v>5475</v>
      </c>
      <c r="H3575">
        <v>4614</v>
      </c>
      <c r="I3575">
        <v>4818</v>
      </c>
      <c r="J3575">
        <v>4942</v>
      </c>
      <c r="K3575">
        <v>5025</v>
      </c>
      <c r="L3575">
        <v>5295</v>
      </c>
      <c r="M3575">
        <v>5677</v>
      </c>
      <c r="N3575">
        <v>5973</v>
      </c>
      <c r="O3575">
        <v>6518</v>
      </c>
      <c r="P3575">
        <v>6649</v>
      </c>
      <c r="Q3575">
        <v>5906</v>
      </c>
      <c r="R3575">
        <v>5370</v>
      </c>
      <c r="S3575">
        <v>4908</v>
      </c>
    </row>
    <row r="3576" spans="1:19" x14ac:dyDescent="0.25">
      <c r="A3576">
        <v>5844</v>
      </c>
      <c r="B3576" t="s">
        <v>4805</v>
      </c>
      <c r="C3576" t="s">
        <v>167</v>
      </c>
      <c r="D3576" t="s">
        <v>4704</v>
      </c>
      <c r="E3576">
        <v>-45.664299999999997</v>
      </c>
      <c r="F3576">
        <v>-23.387699999999999</v>
      </c>
      <c r="G3576">
        <v>4882</v>
      </c>
      <c r="H3576">
        <v>5115</v>
      </c>
      <c r="I3576">
        <v>5631</v>
      </c>
      <c r="J3576">
        <v>5104</v>
      </c>
      <c r="K3576">
        <v>5039</v>
      </c>
      <c r="L3576">
        <v>4330</v>
      </c>
      <c r="M3576">
        <v>4217</v>
      </c>
      <c r="N3576">
        <v>4247</v>
      </c>
      <c r="O3576">
        <v>5114</v>
      </c>
      <c r="P3576">
        <v>4689</v>
      </c>
      <c r="Q3576">
        <v>4933</v>
      </c>
      <c r="R3576">
        <v>4905</v>
      </c>
      <c r="S3576">
        <v>5263</v>
      </c>
    </row>
    <row r="3577" spans="1:19" x14ac:dyDescent="0.25">
      <c r="A3577">
        <v>58584</v>
      </c>
      <c r="B3577" t="s">
        <v>959</v>
      </c>
      <c r="C3577" t="s">
        <v>167</v>
      </c>
      <c r="D3577" t="s">
        <v>792</v>
      </c>
      <c r="E3577">
        <v>-39.148200000000003</v>
      </c>
      <c r="F3577">
        <v>-3.4384000000000001</v>
      </c>
      <c r="G3577">
        <v>5683</v>
      </c>
      <c r="H3577">
        <v>5593</v>
      </c>
      <c r="I3577">
        <v>5674</v>
      </c>
      <c r="J3577">
        <v>5456</v>
      </c>
      <c r="K3577">
        <v>4808</v>
      </c>
      <c r="L3577">
        <v>5281</v>
      </c>
      <c r="M3577">
        <v>5359</v>
      </c>
      <c r="N3577">
        <v>5570</v>
      </c>
      <c r="O3577">
        <v>5998</v>
      </c>
      <c r="P3577">
        <v>6159</v>
      </c>
      <c r="Q3577">
        <v>6141</v>
      </c>
      <c r="R3577">
        <v>6240</v>
      </c>
      <c r="S3577">
        <v>5913</v>
      </c>
    </row>
    <row r="3578" spans="1:19" x14ac:dyDescent="0.25">
      <c r="A3578">
        <v>3469</v>
      </c>
      <c r="B3578" t="s">
        <v>4658</v>
      </c>
      <c r="C3578" t="s">
        <v>167</v>
      </c>
      <c r="D3578" t="s">
        <v>4434</v>
      </c>
      <c r="E3578">
        <v>-53.6721</v>
      </c>
      <c r="F3578">
        <v>-26.6205</v>
      </c>
      <c r="G3578">
        <v>4875</v>
      </c>
      <c r="H3578">
        <v>5566</v>
      </c>
      <c r="I3578">
        <v>5518</v>
      </c>
      <c r="J3578">
        <v>5431</v>
      </c>
      <c r="K3578">
        <v>4876</v>
      </c>
      <c r="L3578">
        <v>4114</v>
      </c>
      <c r="M3578">
        <v>3689</v>
      </c>
      <c r="N3578">
        <v>3977</v>
      </c>
      <c r="O3578">
        <v>4783</v>
      </c>
      <c r="P3578">
        <v>4540</v>
      </c>
      <c r="Q3578">
        <v>5061</v>
      </c>
      <c r="R3578">
        <v>5450</v>
      </c>
      <c r="S3578">
        <v>5501</v>
      </c>
    </row>
    <row r="3579" spans="1:19" x14ac:dyDescent="0.25">
      <c r="A3579">
        <v>9464</v>
      </c>
      <c r="B3579" t="s">
        <v>4658</v>
      </c>
      <c r="C3579" t="s">
        <v>167</v>
      </c>
      <c r="D3579" t="s">
        <v>4704</v>
      </c>
      <c r="E3579">
        <v>-48.776499999999999</v>
      </c>
      <c r="F3579">
        <v>-21.016400000000001</v>
      </c>
      <c r="G3579">
        <v>5367</v>
      </c>
      <c r="H3579">
        <v>5227</v>
      </c>
      <c r="I3579">
        <v>5667</v>
      </c>
      <c r="J3579">
        <v>5378</v>
      </c>
      <c r="K3579">
        <v>5420</v>
      </c>
      <c r="L3579">
        <v>5023</v>
      </c>
      <c r="M3579">
        <v>4954</v>
      </c>
      <c r="N3579">
        <v>5189</v>
      </c>
      <c r="O3579">
        <v>5873</v>
      </c>
      <c r="P3579">
        <v>5423</v>
      </c>
      <c r="Q3579">
        <v>5452</v>
      </c>
      <c r="R3579">
        <v>5366</v>
      </c>
      <c r="S3579">
        <v>5432</v>
      </c>
    </row>
    <row r="3580" spans="1:19" x14ac:dyDescent="0.25">
      <c r="A3580">
        <v>13020</v>
      </c>
      <c r="B3580" t="s">
        <v>1717</v>
      </c>
      <c r="C3580" t="s">
        <v>167</v>
      </c>
      <c r="D3580" t="s">
        <v>1651</v>
      </c>
      <c r="E3580">
        <v>-53.012900000000002</v>
      </c>
      <c r="F3580">
        <v>-19.023499999999999</v>
      </c>
      <c r="G3580">
        <v>5359</v>
      </c>
      <c r="H3580">
        <v>5255</v>
      </c>
      <c r="I3580">
        <v>5442</v>
      </c>
      <c r="J3580">
        <v>5436</v>
      </c>
      <c r="K3580">
        <v>5527</v>
      </c>
      <c r="L3580">
        <v>5196</v>
      </c>
      <c r="M3580">
        <v>5083</v>
      </c>
      <c r="N3580">
        <v>5183</v>
      </c>
      <c r="O3580">
        <v>5941</v>
      </c>
      <c r="P3580">
        <v>5374</v>
      </c>
      <c r="Q3580">
        <v>5283</v>
      </c>
      <c r="R3580">
        <v>5211</v>
      </c>
      <c r="S3580">
        <v>5374</v>
      </c>
    </row>
    <row r="3581" spans="1:19" x14ac:dyDescent="0.25">
      <c r="A3581">
        <v>5885</v>
      </c>
      <c r="B3581" t="s">
        <v>3204</v>
      </c>
      <c r="C3581" t="s">
        <v>167</v>
      </c>
      <c r="D3581" t="s">
        <v>2912</v>
      </c>
      <c r="E3581">
        <v>-52.605899999999998</v>
      </c>
      <c r="F3581">
        <v>-23.282900000000001</v>
      </c>
      <c r="G3581">
        <v>5172</v>
      </c>
      <c r="H3581">
        <v>5376</v>
      </c>
      <c r="I3581">
        <v>5584</v>
      </c>
      <c r="J3581">
        <v>5617</v>
      </c>
      <c r="K3581">
        <v>5328</v>
      </c>
      <c r="L3581">
        <v>4523</v>
      </c>
      <c r="M3581">
        <v>4267</v>
      </c>
      <c r="N3581">
        <v>4471</v>
      </c>
      <c r="O3581">
        <v>5348</v>
      </c>
      <c r="P3581">
        <v>5043</v>
      </c>
      <c r="Q3581">
        <v>5320</v>
      </c>
      <c r="R3581">
        <v>5570</v>
      </c>
      <c r="S3581">
        <v>5618</v>
      </c>
    </row>
    <row r="3582" spans="1:19" x14ac:dyDescent="0.25">
      <c r="A3582">
        <v>1430</v>
      </c>
      <c r="B3582" t="s">
        <v>3986</v>
      </c>
      <c r="C3582" t="s">
        <v>167</v>
      </c>
      <c r="D3582" t="s">
        <v>3898</v>
      </c>
      <c r="E3582">
        <v>-53.1417</v>
      </c>
      <c r="F3582">
        <v>-29.666</v>
      </c>
      <c r="G3582">
        <v>4694</v>
      </c>
      <c r="H3582">
        <v>5584</v>
      </c>
      <c r="I3582">
        <v>5630</v>
      </c>
      <c r="J3582">
        <v>5364</v>
      </c>
      <c r="K3582">
        <v>4683</v>
      </c>
      <c r="L3582">
        <v>3736</v>
      </c>
      <c r="M3582">
        <v>3271</v>
      </c>
      <c r="N3582">
        <v>3542</v>
      </c>
      <c r="O3582">
        <v>4214</v>
      </c>
      <c r="P3582">
        <v>4099</v>
      </c>
      <c r="Q3582">
        <v>4834</v>
      </c>
      <c r="R3582">
        <v>5614</v>
      </c>
      <c r="S3582">
        <v>5756</v>
      </c>
    </row>
    <row r="3583" spans="1:19" x14ac:dyDescent="0.25">
      <c r="A3583">
        <v>33403</v>
      </c>
      <c r="B3583" t="s">
        <v>5419</v>
      </c>
      <c r="C3583" t="s">
        <v>167</v>
      </c>
      <c r="D3583" t="s">
        <v>5370</v>
      </c>
      <c r="E3583">
        <v>-48.8827</v>
      </c>
      <c r="F3583">
        <v>-10.1754</v>
      </c>
      <c r="G3583">
        <v>5227</v>
      </c>
      <c r="H3583">
        <v>4661</v>
      </c>
      <c r="I3583">
        <v>4833</v>
      </c>
      <c r="J3583">
        <v>4634</v>
      </c>
      <c r="K3583">
        <v>5057</v>
      </c>
      <c r="L3583">
        <v>5395</v>
      </c>
      <c r="M3583">
        <v>5612</v>
      </c>
      <c r="N3583">
        <v>5789</v>
      </c>
      <c r="O3583">
        <v>6413</v>
      </c>
      <c r="P3583">
        <v>5794</v>
      </c>
      <c r="Q3583">
        <v>5137</v>
      </c>
      <c r="R3583">
        <v>4781</v>
      </c>
      <c r="S3583">
        <v>4613</v>
      </c>
    </row>
    <row r="3584" spans="1:19" x14ac:dyDescent="0.25">
      <c r="A3584">
        <v>6857</v>
      </c>
      <c r="B3584" t="s">
        <v>1737</v>
      </c>
      <c r="C3584" t="s">
        <v>167</v>
      </c>
      <c r="D3584" t="s">
        <v>1727</v>
      </c>
      <c r="E3584">
        <v>-45.780700000000003</v>
      </c>
      <c r="F3584">
        <v>-22.554400000000001</v>
      </c>
      <c r="G3584">
        <v>5064</v>
      </c>
      <c r="H3584">
        <v>4811</v>
      </c>
      <c r="I3584">
        <v>5397</v>
      </c>
      <c r="J3584">
        <v>5090</v>
      </c>
      <c r="K3584">
        <v>5214</v>
      </c>
      <c r="L3584">
        <v>4725</v>
      </c>
      <c r="M3584">
        <v>4605</v>
      </c>
      <c r="N3584">
        <v>4788</v>
      </c>
      <c r="O3584">
        <v>5582</v>
      </c>
      <c r="P3584">
        <v>5271</v>
      </c>
      <c r="Q3584">
        <v>5244</v>
      </c>
      <c r="R3584">
        <v>4931</v>
      </c>
      <c r="S3584">
        <v>5112</v>
      </c>
    </row>
    <row r="3585" spans="1:19" x14ac:dyDescent="0.25">
      <c r="A3585">
        <v>48725</v>
      </c>
      <c r="B3585" t="s">
        <v>832</v>
      </c>
      <c r="C3585" t="s">
        <v>167</v>
      </c>
      <c r="D3585" t="s">
        <v>792</v>
      </c>
      <c r="E3585">
        <v>-40.690899999999999</v>
      </c>
      <c r="F3585">
        <v>-6.2081</v>
      </c>
      <c r="G3585">
        <v>5641</v>
      </c>
      <c r="H3585">
        <v>5083</v>
      </c>
      <c r="I3585">
        <v>5175</v>
      </c>
      <c r="J3585">
        <v>5363</v>
      </c>
      <c r="K3585">
        <v>5161</v>
      </c>
      <c r="L3585">
        <v>5185</v>
      </c>
      <c r="M3585">
        <v>5305</v>
      </c>
      <c r="N3585">
        <v>5711</v>
      </c>
      <c r="O3585">
        <v>6459</v>
      </c>
      <c r="P3585">
        <v>6592</v>
      </c>
      <c r="Q3585">
        <v>6271</v>
      </c>
      <c r="R3585">
        <v>6001</v>
      </c>
      <c r="S3585">
        <v>5377</v>
      </c>
    </row>
    <row r="3586" spans="1:19" x14ac:dyDescent="0.25">
      <c r="A3586">
        <v>24508</v>
      </c>
      <c r="B3586" t="s">
        <v>527</v>
      </c>
      <c r="C3586" t="s">
        <v>167</v>
      </c>
      <c r="D3586" t="s">
        <v>375</v>
      </c>
      <c r="E3586">
        <v>-42.242400000000004</v>
      </c>
      <c r="F3586">
        <v>-13.4445</v>
      </c>
      <c r="G3586">
        <v>5947</v>
      </c>
      <c r="H3586">
        <v>6054</v>
      </c>
      <c r="I3586">
        <v>6333</v>
      </c>
      <c r="J3586">
        <v>6148</v>
      </c>
      <c r="K3586">
        <v>5910</v>
      </c>
      <c r="L3586">
        <v>5609</v>
      </c>
      <c r="M3586">
        <v>5470</v>
      </c>
      <c r="N3586">
        <v>5575</v>
      </c>
      <c r="O3586">
        <v>6015</v>
      </c>
      <c r="P3586">
        <v>6276</v>
      </c>
      <c r="Q3586">
        <v>6301</v>
      </c>
      <c r="R3586">
        <v>5681</v>
      </c>
      <c r="S3586">
        <v>5988</v>
      </c>
    </row>
    <row r="3587" spans="1:19" x14ac:dyDescent="0.25">
      <c r="A3587">
        <v>56375</v>
      </c>
      <c r="B3587" t="s">
        <v>911</v>
      </c>
      <c r="C3587" t="s">
        <v>167</v>
      </c>
      <c r="D3587" t="s">
        <v>792</v>
      </c>
      <c r="E3587">
        <v>-39.241999999999997</v>
      </c>
      <c r="F3587">
        <v>-4.0884999999999998</v>
      </c>
      <c r="G3587">
        <v>5614</v>
      </c>
      <c r="H3587">
        <v>5085</v>
      </c>
      <c r="I3587">
        <v>5301</v>
      </c>
      <c r="J3587">
        <v>5270</v>
      </c>
      <c r="K3587">
        <v>4992</v>
      </c>
      <c r="L3587">
        <v>5330</v>
      </c>
      <c r="M3587">
        <v>5227</v>
      </c>
      <c r="N3587">
        <v>5494</v>
      </c>
      <c r="O3587">
        <v>6202</v>
      </c>
      <c r="P3587">
        <v>6566</v>
      </c>
      <c r="Q3587">
        <v>6363</v>
      </c>
      <c r="R3587">
        <v>6080</v>
      </c>
      <c r="S3587">
        <v>5461</v>
      </c>
    </row>
    <row r="3588" spans="1:19" x14ac:dyDescent="0.25">
      <c r="A3588">
        <v>47599</v>
      </c>
      <c r="B3588" t="s">
        <v>3761</v>
      </c>
      <c r="C3588" t="s">
        <v>167</v>
      </c>
      <c r="D3588" t="s">
        <v>3752</v>
      </c>
      <c r="E3588">
        <v>-38.311100000000003</v>
      </c>
      <c r="F3588">
        <v>-6.4814999999999996</v>
      </c>
      <c r="G3588">
        <v>5942</v>
      </c>
      <c r="H3588">
        <v>5775</v>
      </c>
      <c r="I3588">
        <v>5873</v>
      </c>
      <c r="J3588">
        <v>6009</v>
      </c>
      <c r="K3588">
        <v>5795</v>
      </c>
      <c r="L3588">
        <v>5447</v>
      </c>
      <c r="M3588">
        <v>5253</v>
      </c>
      <c r="N3588">
        <v>5563</v>
      </c>
      <c r="O3588">
        <v>6264</v>
      </c>
      <c r="P3588">
        <v>6502</v>
      </c>
      <c r="Q3588">
        <v>6477</v>
      </c>
      <c r="R3588">
        <v>6445</v>
      </c>
      <c r="S3588">
        <v>5900</v>
      </c>
    </row>
    <row r="3589" spans="1:19" x14ac:dyDescent="0.25">
      <c r="A3589">
        <v>26405</v>
      </c>
      <c r="B3589" t="s">
        <v>5380</v>
      </c>
      <c r="C3589" t="s">
        <v>167</v>
      </c>
      <c r="D3589" t="s">
        <v>5370</v>
      </c>
      <c r="E3589">
        <v>-47.873800000000003</v>
      </c>
      <c r="F3589">
        <v>-12.6172</v>
      </c>
      <c r="G3589">
        <v>5624</v>
      </c>
      <c r="H3589">
        <v>5331</v>
      </c>
      <c r="I3589">
        <v>5492</v>
      </c>
      <c r="J3589">
        <v>5411</v>
      </c>
      <c r="K3589">
        <v>5659</v>
      </c>
      <c r="L3589">
        <v>5685</v>
      </c>
      <c r="M3589">
        <v>5642</v>
      </c>
      <c r="N3589">
        <v>6005</v>
      </c>
      <c r="O3589">
        <v>6399</v>
      </c>
      <c r="P3589">
        <v>6099</v>
      </c>
      <c r="Q3589">
        <v>5542</v>
      </c>
      <c r="R3589">
        <v>5055</v>
      </c>
      <c r="S3589">
        <v>5174</v>
      </c>
    </row>
    <row r="3590" spans="1:19" x14ac:dyDescent="0.25">
      <c r="A3590">
        <v>6375</v>
      </c>
      <c r="B3590" t="s">
        <v>3260</v>
      </c>
      <c r="C3590" t="s">
        <v>167</v>
      </c>
      <c r="D3590" t="s">
        <v>2912</v>
      </c>
      <c r="E3590">
        <v>-52.1554</v>
      </c>
      <c r="F3590">
        <v>-22.930199999999999</v>
      </c>
      <c r="G3590">
        <v>5234</v>
      </c>
      <c r="H3590">
        <v>5321</v>
      </c>
      <c r="I3590">
        <v>5606</v>
      </c>
      <c r="J3590">
        <v>5632</v>
      </c>
      <c r="K3590">
        <v>5398</v>
      </c>
      <c r="L3590">
        <v>4632</v>
      </c>
      <c r="M3590">
        <v>4466</v>
      </c>
      <c r="N3590">
        <v>4596</v>
      </c>
      <c r="O3590">
        <v>5458</v>
      </c>
      <c r="P3590">
        <v>5138</v>
      </c>
      <c r="Q3590">
        <v>5339</v>
      </c>
      <c r="R3590">
        <v>5609</v>
      </c>
      <c r="S3590">
        <v>5617</v>
      </c>
    </row>
    <row r="3591" spans="1:19" x14ac:dyDescent="0.25">
      <c r="A3591">
        <v>4129</v>
      </c>
      <c r="B3591" t="s">
        <v>2992</v>
      </c>
      <c r="C3591" t="s">
        <v>167</v>
      </c>
      <c r="D3591" t="s">
        <v>2912</v>
      </c>
      <c r="E3591">
        <v>-48.5229</v>
      </c>
      <c r="F3591">
        <v>-25.5166</v>
      </c>
      <c r="G3591">
        <v>4078</v>
      </c>
      <c r="H3591">
        <v>4757</v>
      </c>
      <c r="I3591">
        <v>4972</v>
      </c>
      <c r="J3591">
        <v>4578</v>
      </c>
      <c r="K3591">
        <v>4205</v>
      </c>
      <c r="L3591">
        <v>3759</v>
      </c>
      <c r="M3591">
        <v>3331</v>
      </c>
      <c r="N3591">
        <v>3255</v>
      </c>
      <c r="O3591">
        <v>3885</v>
      </c>
      <c r="P3591">
        <v>3445</v>
      </c>
      <c r="Q3591">
        <v>3665</v>
      </c>
      <c r="R3591">
        <v>4397</v>
      </c>
      <c r="S3591">
        <v>4685</v>
      </c>
    </row>
    <row r="3592" spans="1:19" x14ac:dyDescent="0.25">
      <c r="A3592">
        <v>11758</v>
      </c>
      <c r="B3592" t="s">
        <v>1710</v>
      </c>
      <c r="C3592" t="s">
        <v>167</v>
      </c>
      <c r="D3592" t="s">
        <v>1651</v>
      </c>
      <c r="E3592">
        <v>-51.191299999999998</v>
      </c>
      <c r="F3592">
        <v>-19.6751</v>
      </c>
      <c r="G3592">
        <v>5445</v>
      </c>
      <c r="H3592">
        <v>5153</v>
      </c>
      <c r="I3592">
        <v>5690</v>
      </c>
      <c r="J3592">
        <v>5593</v>
      </c>
      <c r="K3592">
        <v>5656</v>
      </c>
      <c r="L3592">
        <v>5185</v>
      </c>
      <c r="M3592">
        <v>5031</v>
      </c>
      <c r="N3592">
        <v>5229</v>
      </c>
      <c r="O3592">
        <v>5995</v>
      </c>
      <c r="P3592">
        <v>5430</v>
      </c>
      <c r="Q3592">
        <v>5474</v>
      </c>
      <c r="R3592">
        <v>5414</v>
      </c>
      <c r="S3592">
        <v>5492</v>
      </c>
    </row>
    <row r="3593" spans="1:19" x14ac:dyDescent="0.25">
      <c r="A3593">
        <v>13225</v>
      </c>
      <c r="B3593" t="s">
        <v>1062</v>
      </c>
      <c r="C3593" t="s">
        <v>167</v>
      </c>
      <c r="D3593" t="s">
        <v>1058</v>
      </c>
      <c r="E3593">
        <v>-50.654299999999999</v>
      </c>
      <c r="F3593">
        <v>-18.9145</v>
      </c>
      <c r="G3593">
        <v>5437</v>
      </c>
      <c r="H3593">
        <v>5162</v>
      </c>
      <c r="I3593">
        <v>5486</v>
      </c>
      <c r="J3593">
        <v>5456</v>
      </c>
      <c r="K3593">
        <v>5644</v>
      </c>
      <c r="L3593">
        <v>5361</v>
      </c>
      <c r="M3593">
        <v>5164</v>
      </c>
      <c r="N3593">
        <v>5411</v>
      </c>
      <c r="O3593">
        <v>6086</v>
      </c>
      <c r="P3593">
        <v>5494</v>
      </c>
      <c r="Q3593">
        <v>5402</v>
      </c>
      <c r="R3593">
        <v>5264</v>
      </c>
      <c r="S3593">
        <v>5318</v>
      </c>
    </row>
    <row r="3594" spans="1:19" x14ac:dyDescent="0.25">
      <c r="A3594">
        <v>35080</v>
      </c>
      <c r="B3594" t="s">
        <v>1647</v>
      </c>
      <c r="C3594" t="s">
        <v>167</v>
      </c>
      <c r="D3594" t="s">
        <v>1511</v>
      </c>
      <c r="E3594">
        <v>-56.479100000000003</v>
      </c>
      <c r="F3594">
        <v>-9.6587999999999994</v>
      </c>
      <c r="G3594">
        <v>4861</v>
      </c>
      <c r="H3594">
        <v>4470</v>
      </c>
      <c r="I3594">
        <v>4565</v>
      </c>
      <c r="J3594">
        <v>4584</v>
      </c>
      <c r="K3594">
        <v>4619</v>
      </c>
      <c r="L3594">
        <v>4820</v>
      </c>
      <c r="M3594">
        <v>5101</v>
      </c>
      <c r="N3594">
        <v>5190</v>
      </c>
      <c r="O3594">
        <v>5577</v>
      </c>
      <c r="P3594">
        <v>5124</v>
      </c>
      <c r="Q3594">
        <v>5012</v>
      </c>
      <c r="R3594">
        <v>4682</v>
      </c>
      <c r="S3594">
        <v>4583</v>
      </c>
    </row>
    <row r="3595" spans="1:19" x14ac:dyDescent="0.25">
      <c r="A3595">
        <v>5813</v>
      </c>
      <c r="B3595" t="s">
        <v>4794</v>
      </c>
      <c r="C3595" t="s">
        <v>167</v>
      </c>
      <c r="D3595" t="s">
        <v>4704</v>
      </c>
      <c r="E3595">
        <v>-48.721800000000002</v>
      </c>
      <c r="F3595">
        <v>-23.386700000000001</v>
      </c>
      <c r="G3595">
        <v>5012</v>
      </c>
      <c r="H3595">
        <v>5042</v>
      </c>
      <c r="I3595">
        <v>5533</v>
      </c>
      <c r="J3595">
        <v>5337</v>
      </c>
      <c r="K3595">
        <v>5147</v>
      </c>
      <c r="L3595">
        <v>4412</v>
      </c>
      <c r="M3595">
        <v>4222</v>
      </c>
      <c r="N3595">
        <v>4366</v>
      </c>
      <c r="O3595">
        <v>5280</v>
      </c>
      <c r="P3595">
        <v>4910</v>
      </c>
      <c r="Q3595">
        <v>5119</v>
      </c>
      <c r="R3595">
        <v>5316</v>
      </c>
      <c r="S3595">
        <v>5459</v>
      </c>
    </row>
    <row r="3596" spans="1:19" x14ac:dyDescent="0.25">
      <c r="A3596">
        <v>6654</v>
      </c>
      <c r="B3596" t="s">
        <v>3279</v>
      </c>
      <c r="C3596" t="s">
        <v>167</v>
      </c>
      <c r="D3596" t="s">
        <v>2912</v>
      </c>
      <c r="E3596">
        <v>-52.0839</v>
      </c>
      <c r="F3596">
        <v>-22.656300000000002</v>
      </c>
      <c r="G3596">
        <v>5272</v>
      </c>
      <c r="H3596">
        <v>5361</v>
      </c>
      <c r="I3596">
        <v>5685</v>
      </c>
      <c r="J3596">
        <v>5698</v>
      </c>
      <c r="K3596">
        <v>5418</v>
      </c>
      <c r="L3596">
        <v>4697</v>
      </c>
      <c r="M3596">
        <v>4478</v>
      </c>
      <c r="N3596">
        <v>4638</v>
      </c>
      <c r="O3596">
        <v>5516</v>
      </c>
      <c r="P3596">
        <v>5159</v>
      </c>
      <c r="Q3596">
        <v>5353</v>
      </c>
      <c r="R3596">
        <v>5613</v>
      </c>
      <c r="S3596">
        <v>5649</v>
      </c>
    </row>
    <row r="3597" spans="1:19" x14ac:dyDescent="0.25">
      <c r="A3597">
        <v>11040</v>
      </c>
      <c r="B3597" t="s">
        <v>5288</v>
      </c>
      <c r="C3597" t="s">
        <v>167</v>
      </c>
      <c r="D3597" t="s">
        <v>4704</v>
      </c>
      <c r="E3597">
        <v>-50.588999999999999</v>
      </c>
      <c r="F3597">
        <v>-20.1052</v>
      </c>
      <c r="G3597">
        <v>5413</v>
      </c>
      <c r="H3597">
        <v>5239</v>
      </c>
      <c r="I3597">
        <v>5618</v>
      </c>
      <c r="J3597">
        <v>5501</v>
      </c>
      <c r="K3597">
        <v>5510</v>
      </c>
      <c r="L3597">
        <v>5125</v>
      </c>
      <c r="M3597">
        <v>4996</v>
      </c>
      <c r="N3597">
        <v>5158</v>
      </c>
      <c r="O3597">
        <v>5951</v>
      </c>
      <c r="P3597">
        <v>5419</v>
      </c>
      <c r="Q3597">
        <v>5521</v>
      </c>
      <c r="R3597">
        <v>5385</v>
      </c>
      <c r="S3597">
        <v>5528</v>
      </c>
    </row>
    <row r="3598" spans="1:19" x14ac:dyDescent="0.25">
      <c r="A3598">
        <v>38286</v>
      </c>
      <c r="B3598" t="s">
        <v>3298</v>
      </c>
      <c r="C3598" t="s">
        <v>167</v>
      </c>
      <c r="D3598" t="s">
        <v>3284</v>
      </c>
      <c r="E3598">
        <v>-36.655200000000001</v>
      </c>
      <c r="F3598">
        <v>-8.9192</v>
      </c>
      <c r="G3598">
        <v>5403</v>
      </c>
      <c r="H3598">
        <v>5810</v>
      </c>
      <c r="I3598">
        <v>5708</v>
      </c>
      <c r="J3598">
        <v>5943</v>
      </c>
      <c r="K3598">
        <v>5446</v>
      </c>
      <c r="L3598">
        <v>4609</v>
      </c>
      <c r="M3598">
        <v>4188</v>
      </c>
      <c r="N3598">
        <v>4335</v>
      </c>
      <c r="O3598">
        <v>4974</v>
      </c>
      <c r="P3598">
        <v>5759</v>
      </c>
      <c r="Q3598">
        <v>5904</v>
      </c>
      <c r="R3598">
        <v>6177</v>
      </c>
      <c r="S3598">
        <v>5985</v>
      </c>
    </row>
    <row r="3599" spans="1:19" x14ac:dyDescent="0.25">
      <c r="A3599">
        <v>22187</v>
      </c>
      <c r="B3599" t="s">
        <v>1581</v>
      </c>
      <c r="C3599" t="s">
        <v>167</v>
      </c>
      <c r="D3599" t="s">
        <v>1511</v>
      </c>
      <c r="E3599">
        <v>-54.052799999999998</v>
      </c>
      <c r="F3599">
        <v>-14.4269</v>
      </c>
      <c r="G3599">
        <v>5312</v>
      </c>
      <c r="H3599">
        <v>4910</v>
      </c>
      <c r="I3599">
        <v>5134</v>
      </c>
      <c r="J3599">
        <v>5132</v>
      </c>
      <c r="K3599">
        <v>5561</v>
      </c>
      <c r="L3599">
        <v>5433</v>
      </c>
      <c r="M3599">
        <v>5443</v>
      </c>
      <c r="N3599">
        <v>5602</v>
      </c>
      <c r="O3599">
        <v>6054</v>
      </c>
      <c r="P3599">
        <v>5402</v>
      </c>
      <c r="Q3599">
        <v>5217</v>
      </c>
      <c r="R3599">
        <v>4935</v>
      </c>
      <c r="S3599">
        <v>4925</v>
      </c>
    </row>
    <row r="3600" spans="1:19" x14ac:dyDescent="0.25">
      <c r="A3600">
        <v>6114</v>
      </c>
      <c r="B3600" t="s">
        <v>3233</v>
      </c>
      <c r="C3600" t="s">
        <v>167</v>
      </c>
      <c r="D3600" t="s">
        <v>2912</v>
      </c>
      <c r="E3600">
        <v>-52.462200000000003</v>
      </c>
      <c r="F3600">
        <v>-23.082100000000001</v>
      </c>
      <c r="G3600">
        <v>5204</v>
      </c>
      <c r="H3600">
        <v>5371</v>
      </c>
      <c r="I3600">
        <v>5604</v>
      </c>
      <c r="J3600">
        <v>5629</v>
      </c>
      <c r="K3600">
        <v>5331</v>
      </c>
      <c r="L3600">
        <v>4559</v>
      </c>
      <c r="M3600">
        <v>4370</v>
      </c>
      <c r="N3600">
        <v>4543</v>
      </c>
      <c r="O3600">
        <v>5384</v>
      </c>
      <c r="P3600">
        <v>5105</v>
      </c>
      <c r="Q3600">
        <v>5327</v>
      </c>
      <c r="R3600">
        <v>5601</v>
      </c>
      <c r="S3600">
        <v>5624</v>
      </c>
    </row>
    <row r="3601" spans="1:19" x14ac:dyDescent="0.25">
      <c r="A3601">
        <v>5225</v>
      </c>
      <c r="B3601" t="s">
        <v>1652</v>
      </c>
      <c r="C3601" t="s">
        <v>167</v>
      </c>
      <c r="D3601" t="s">
        <v>1651</v>
      </c>
      <c r="E3601">
        <v>-55.429499999999997</v>
      </c>
      <c r="F3601">
        <v>-23.891500000000001</v>
      </c>
      <c r="G3601">
        <v>4996</v>
      </c>
      <c r="H3601">
        <v>5458</v>
      </c>
      <c r="I3601">
        <v>5459</v>
      </c>
      <c r="J3601">
        <v>5593</v>
      </c>
      <c r="K3601">
        <v>5000</v>
      </c>
      <c r="L3601">
        <v>4251</v>
      </c>
      <c r="M3601">
        <v>3892</v>
      </c>
      <c r="N3601">
        <v>4048</v>
      </c>
      <c r="O3601">
        <v>5012</v>
      </c>
      <c r="P3601">
        <v>4895</v>
      </c>
      <c r="Q3601">
        <v>5200</v>
      </c>
      <c r="R3601">
        <v>5453</v>
      </c>
      <c r="S3601">
        <v>5695</v>
      </c>
    </row>
    <row r="3602" spans="1:19" x14ac:dyDescent="0.25">
      <c r="A3602">
        <v>12559</v>
      </c>
      <c r="B3602" t="s">
        <v>2248</v>
      </c>
      <c r="C3602" t="s">
        <v>167</v>
      </c>
      <c r="D3602" t="s">
        <v>1727</v>
      </c>
      <c r="E3602">
        <v>-44.404699999999998</v>
      </c>
      <c r="F3602">
        <v>-19.273700000000002</v>
      </c>
      <c r="G3602">
        <v>5513</v>
      </c>
      <c r="H3602">
        <v>5437</v>
      </c>
      <c r="I3602">
        <v>5891</v>
      </c>
      <c r="J3602">
        <v>5409</v>
      </c>
      <c r="K3602">
        <v>5598</v>
      </c>
      <c r="L3602">
        <v>5283</v>
      </c>
      <c r="M3602">
        <v>5145</v>
      </c>
      <c r="N3602">
        <v>5519</v>
      </c>
      <c r="O3602">
        <v>6134</v>
      </c>
      <c r="P3602">
        <v>6013</v>
      </c>
      <c r="Q3602">
        <v>5535</v>
      </c>
      <c r="R3602">
        <v>5030</v>
      </c>
      <c r="S3602">
        <v>5168</v>
      </c>
    </row>
    <row r="3603" spans="1:19" x14ac:dyDescent="0.25">
      <c r="A3603">
        <v>8080</v>
      </c>
      <c r="B3603" t="s">
        <v>5060</v>
      </c>
      <c r="C3603" t="s">
        <v>167</v>
      </c>
      <c r="D3603" t="s">
        <v>4704</v>
      </c>
      <c r="E3603">
        <v>-50.795299999999997</v>
      </c>
      <c r="F3603">
        <v>-21.779699999999998</v>
      </c>
      <c r="G3603">
        <v>5326</v>
      </c>
      <c r="H3603">
        <v>5307</v>
      </c>
      <c r="I3603">
        <v>5615</v>
      </c>
      <c r="J3603">
        <v>5567</v>
      </c>
      <c r="K3603">
        <v>5458</v>
      </c>
      <c r="L3603">
        <v>4910</v>
      </c>
      <c r="M3603">
        <v>4728</v>
      </c>
      <c r="N3603">
        <v>4885</v>
      </c>
      <c r="O3603">
        <v>5738</v>
      </c>
      <c r="P3603">
        <v>5199</v>
      </c>
      <c r="Q3603">
        <v>5418</v>
      </c>
      <c r="R3603">
        <v>5516</v>
      </c>
      <c r="S3603">
        <v>5567</v>
      </c>
    </row>
    <row r="3604" spans="1:19" x14ac:dyDescent="0.25">
      <c r="A3604">
        <v>44503</v>
      </c>
      <c r="B3604" t="s">
        <v>2763</v>
      </c>
      <c r="C3604" t="s">
        <v>167</v>
      </c>
      <c r="D3604" t="s">
        <v>2709</v>
      </c>
      <c r="E3604">
        <v>-36.656199999999998</v>
      </c>
      <c r="F3604">
        <v>-7.3182</v>
      </c>
      <c r="G3604">
        <v>5632</v>
      </c>
      <c r="H3604">
        <v>5653</v>
      </c>
      <c r="I3604">
        <v>5786</v>
      </c>
      <c r="J3604">
        <v>6021</v>
      </c>
      <c r="K3604">
        <v>5708</v>
      </c>
      <c r="L3604">
        <v>5167</v>
      </c>
      <c r="M3604">
        <v>4658</v>
      </c>
      <c r="N3604">
        <v>4861</v>
      </c>
      <c r="O3604">
        <v>5555</v>
      </c>
      <c r="P3604">
        <v>6084</v>
      </c>
      <c r="Q3604">
        <v>6116</v>
      </c>
      <c r="R3604">
        <v>6158</v>
      </c>
      <c r="S3604">
        <v>5818</v>
      </c>
    </row>
    <row r="3605" spans="1:19" x14ac:dyDescent="0.25">
      <c r="A3605">
        <v>26196</v>
      </c>
      <c r="B3605" t="s">
        <v>586</v>
      </c>
      <c r="C3605" t="s">
        <v>167</v>
      </c>
      <c r="D3605" t="s">
        <v>375</v>
      </c>
      <c r="E3605">
        <v>-43.180100000000003</v>
      </c>
      <c r="F3605">
        <v>-12.6874</v>
      </c>
      <c r="G3605">
        <v>5999</v>
      </c>
      <c r="H3605">
        <v>6117</v>
      </c>
      <c r="I3605">
        <v>6271</v>
      </c>
      <c r="J3605">
        <v>6122</v>
      </c>
      <c r="K3605">
        <v>6019</v>
      </c>
      <c r="L3605">
        <v>5672</v>
      </c>
      <c r="M3605">
        <v>5560</v>
      </c>
      <c r="N3605">
        <v>5806</v>
      </c>
      <c r="O3605">
        <v>6350</v>
      </c>
      <c r="P3605">
        <v>6288</v>
      </c>
      <c r="Q3605">
        <v>6206</v>
      </c>
      <c r="R3605">
        <v>5625</v>
      </c>
      <c r="S3605">
        <v>5947</v>
      </c>
    </row>
    <row r="3606" spans="1:19" x14ac:dyDescent="0.25">
      <c r="A3606">
        <v>6075</v>
      </c>
      <c r="B3606" t="s">
        <v>3663</v>
      </c>
      <c r="C3606" t="s">
        <v>167</v>
      </c>
      <c r="D3606" t="s">
        <v>3664</v>
      </c>
      <c r="E3606">
        <v>-44.716999999999999</v>
      </c>
      <c r="F3606">
        <v>-23.222899999999999</v>
      </c>
      <c r="G3606">
        <v>4330</v>
      </c>
      <c r="H3606">
        <v>4531</v>
      </c>
      <c r="I3606">
        <v>5081</v>
      </c>
      <c r="J3606">
        <v>4473</v>
      </c>
      <c r="K3606">
        <v>4467</v>
      </c>
      <c r="L3606">
        <v>4095</v>
      </c>
      <c r="M3606">
        <v>4044</v>
      </c>
      <c r="N3606">
        <v>3947</v>
      </c>
      <c r="O3606">
        <v>4614</v>
      </c>
      <c r="P3606">
        <v>4176</v>
      </c>
      <c r="Q3606">
        <v>4092</v>
      </c>
      <c r="R3606">
        <v>3999</v>
      </c>
      <c r="S3606">
        <v>4445</v>
      </c>
    </row>
    <row r="3607" spans="1:19" x14ac:dyDescent="0.25">
      <c r="A3607">
        <v>50288</v>
      </c>
      <c r="B3607" t="s">
        <v>3851</v>
      </c>
      <c r="C3607" t="s">
        <v>167</v>
      </c>
      <c r="D3607" t="s">
        <v>3752</v>
      </c>
      <c r="E3607">
        <v>-37.101999999999997</v>
      </c>
      <c r="F3607">
        <v>-5.7773000000000003</v>
      </c>
      <c r="G3607">
        <v>5966</v>
      </c>
      <c r="H3607">
        <v>5835</v>
      </c>
      <c r="I3607">
        <v>6027</v>
      </c>
      <c r="J3607">
        <v>6201</v>
      </c>
      <c r="K3607">
        <v>5949</v>
      </c>
      <c r="L3607">
        <v>5623</v>
      </c>
      <c r="M3607">
        <v>5216</v>
      </c>
      <c r="N3607">
        <v>5490</v>
      </c>
      <c r="O3607">
        <v>6100</v>
      </c>
      <c r="P3607">
        <v>6442</v>
      </c>
      <c r="Q3607">
        <v>6476</v>
      </c>
      <c r="R3607">
        <v>6324</v>
      </c>
      <c r="S3607">
        <v>5904</v>
      </c>
    </row>
    <row r="3608" spans="1:19" x14ac:dyDescent="0.25">
      <c r="A3608">
        <v>49015</v>
      </c>
      <c r="B3608" t="s">
        <v>2586</v>
      </c>
      <c r="C3608" t="s">
        <v>167</v>
      </c>
      <c r="D3608" t="s">
        <v>2567</v>
      </c>
      <c r="E3608">
        <v>-49.9041</v>
      </c>
      <c r="F3608">
        <v>-6.0682</v>
      </c>
      <c r="G3608">
        <v>4809</v>
      </c>
      <c r="H3608">
        <v>4335</v>
      </c>
      <c r="I3608">
        <v>4472</v>
      </c>
      <c r="J3608">
        <v>4486</v>
      </c>
      <c r="K3608">
        <v>4595</v>
      </c>
      <c r="L3608">
        <v>4913</v>
      </c>
      <c r="M3608">
        <v>5231</v>
      </c>
      <c r="N3608">
        <v>5405</v>
      </c>
      <c r="O3608">
        <v>5790</v>
      </c>
      <c r="P3608">
        <v>5258</v>
      </c>
      <c r="Q3608">
        <v>4719</v>
      </c>
      <c r="R3608">
        <v>4350</v>
      </c>
      <c r="S3608">
        <v>4150</v>
      </c>
    </row>
    <row r="3609" spans="1:19" x14ac:dyDescent="0.25">
      <c r="A3609">
        <v>16964</v>
      </c>
      <c r="B3609" t="s">
        <v>1130</v>
      </c>
      <c r="C3609" t="s">
        <v>167</v>
      </c>
      <c r="D3609" t="s">
        <v>1058</v>
      </c>
      <c r="E3609">
        <v>-50.448799999999999</v>
      </c>
      <c r="F3609">
        <v>-16.9467</v>
      </c>
      <c r="G3609">
        <v>5440</v>
      </c>
      <c r="H3609">
        <v>5040</v>
      </c>
      <c r="I3609">
        <v>5366</v>
      </c>
      <c r="J3609">
        <v>5335</v>
      </c>
      <c r="K3609">
        <v>5676</v>
      </c>
      <c r="L3609">
        <v>5560</v>
      </c>
      <c r="M3609">
        <v>5399</v>
      </c>
      <c r="N3609">
        <v>5595</v>
      </c>
      <c r="O3609">
        <v>6130</v>
      </c>
      <c r="P3609">
        <v>5634</v>
      </c>
      <c r="Q3609">
        <v>5394</v>
      </c>
      <c r="R3609">
        <v>5091</v>
      </c>
      <c r="S3609">
        <v>5063</v>
      </c>
    </row>
    <row r="3610" spans="1:19" x14ac:dyDescent="0.25">
      <c r="A3610">
        <v>52570</v>
      </c>
      <c r="B3610" t="s">
        <v>3884</v>
      </c>
      <c r="C3610" t="s">
        <v>167</v>
      </c>
      <c r="D3610" t="s">
        <v>3752</v>
      </c>
      <c r="E3610">
        <v>-35.8401</v>
      </c>
      <c r="F3610">
        <v>-5.2232000000000003</v>
      </c>
      <c r="G3610">
        <v>5649</v>
      </c>
      <c r="H3610">
        <v>5642</v>
      </c>
      <c r="I3610">
        <v>5731</v>
      </c>
      <c r="J3610">
        <v>5852</v>
      </c>
      <c r="K3610">
        <v>5535</v>
      </c>
      <c r="L3610">
        <v>5343</v>
      </c>
      <c r="M3610">
        <v>5041</v>
      </c>
      <c r="N3610">
        <v>5216</v>
      </c>
      <c r="O3610">
        <v>5834</v>
      </c>
      <c r="P3610">
        <v>5961</v>
      </c>
      <c r="Q3610">
        <v>6024</v>
      </c>
      <c r="R3610">
        <v>6022</v>
      </c>
      <c r="S3610">
        <v>5590</v>
      </c>
    </row>
    <row r="3611" spans="1:19" x14ac:dyDescent="0.25">
      <c r="A3611">
        <v>6155</v>
      </c>
      <c r="B3611" t="s">
        <v>4841</v>
      </c>
      <c r="C3611" t="s">
        <v>167</v>
      </c>
      <c r="D3611" t="s">
        <v>4704</v>
      </c>
      <c r="E3611">
        <v>-48.373899999999999</v>
      </c>
      <c r="F3611">
        <v>-23.081</v>
      </c>
      <c r="G3611">
        <v>5005</v>
      </c>
      <c r="H3611">
        <v>4867</v>
      </c>
      <c r="I3611">
        <v>5347</v>
      </c>
      <c r="J3611">
        <v>5131</v>
      </c>
      <c r="K3611">
        <v>5186</v>
      </c>
      <c r="L3611">
        <v>4539</v>
      </c>
      <c r="M3611">
        <v>4468</v>
      </c>
      <c r="N3611">
        <v>4524</v>
      </c>
      <c r="O3611">
        <v>5424</v>
      </c>
      <c r="P3611">
        <v>5057</v>
      </c>
      <c r="Q3611">
        <v>5132</v>
      </c>
      <c r="R3611">
        <v>5128</v>
      </c>
      <c r="S3611">
        <v>5251</v>
      </c>
    </row>
    <row r="3612" spans="1:19" x14ac:dyDescent="0.25">
      <c r="A3612">
        <v>1520</v>
      </c>
      <c r="B3612" t="s">
        <v>4019</v>
      </c>
      <c r="C3612" t="s">
        <v>167</v>
      </c>
      <c r="D3612" t="s">
        <v>3898</v>
      </c>
      <c r="E3612">
        <v>-51.3979</v>
      </c>
      <c r="F3612">
        <v>-29.637</v>
      </c>
      <c r="G3612">
        <v>4592</v>
      </c>
      <c r="H3612">
        <v>5433</v>
      </c>
      <c r="I3612">
        <v>5530</v>
      </c>
      <c r="J3612">
        <v>5199</v>
      </c>
      <c r="K3612">
        <v>4630</v>
      </c>
      <c r="L3612">
        <v>3785</v>
      </c>
      <c r="M3612">
        <v>3305</v>
      </c>
      <c r="N3612">
        <v>3516</v>
      </c>
      <c r="O3612">
        <v>4106</v>
      </c>
      <c r="P3612">
        <v>3941</v>
      </c>
      <c r="Q3612">
        <v>4554</v>
      </c>
      <c r="R3612">
        <v>5513</v>
      </c>
      <c r="S3612">
        <v>5595</v>
      </c>
    </row>
    <row r="3613" spans="1:19" x14ac:dyDescent="0.25">
      <c r="A3613">
        <v>27338</v>
      </c>
      <c r="B3613" t="s">
        <v>4381</v>
      </c>
      <c r="C3613" t="s">
        <v>167</v>
      </c>
      <c r="D3613" t="s">
        <v>4373</v>
      </c>
      <c r="E3613">
        <v>-61.603700000000003</v>
      </c>
      <c r="F3613">
        <v>-12.175800000000001</v>
      </c>
      <c r="G3613">
        <v>4729</v>
      </c>
      <c r="H3613">
        <v>4148</v>
      </c>
      <c r="I3613">
        <v>4255</v>
      </c>
      <c r="J3613">
        <v>4516</v>
      </c>
      <c r="K3613">
        <v>4820</v>
      </c>
      <c r="L3613">
        <v>4559</v>
      </c>
      <c r="M3613">
        <v>4873</v>
      </c>
      <c r="N3613">
        <v>4997</v>
      </c>
      <c r="O3613">
        <v>5357</v>
      </c>
      <c r="P3613">
        <v>5049</v>
      </c>
      <c r="Q3613">
        <v>5000</v>
      </c>
      <c r="R3613">
        <v>4713</v>
      </c>
      <c r="S3613">
        <v>4458</v>
      </c>
    </row>
    <row r="3614" spans="1:19" x14ac:dyDescent="0.25">
      <c r="A3614">
        <v>46846</v>
      </c>
      <c r="B3614" t="s">
        <v>3758</v>
      </c>
      <c r="C3614" t="s">
        <v>167</v>
      </c>
      <c r="D3614" t="s">
        <v>3752</v>
      </c>
      <c r="E3614">
        <v>-36.6569</v>
      </c>
      <c r="F3614">
        <v>-6.6852999999999998</v>
      </c>
      <c r="G3614">
        <v>5792</v>
      </c>
      <c r="H3614">
        <v>5780</v>
      </c>
      <c r="I3614">
        <v>5910</v>
      </c>
      <c r="J3614">
        <v>6027</v>
      </c>
      <c r="K3614">
        <v>5845</v>
      </c>
      <c r="L3614">
        <v>5323</v>
      </c>
      <c r="M3614">
        <v>4909</v>
      </c>
      <c r="N3614">
        <v>5190</v>
      </c>
      <c r="O3614">
        <v>5880</v>
      </c>
      <c r="P3614">
        <v>6262</v>
      </c>
      <c r="Q3614">
        <v>6282</v>
      </c>
      <c r="R3614">
        <v>6215</v>
      </c>
      <c r="S3614">
        <v>5884</v>
      </c>
    </row>
    <row r="3615" spans="1:19" x14ac:dyDescent="0.25">
      <c r="A3615">
        <v>36757</v>
      </c>
      <c r="B3615" t="s">
        <v>262</v>
      </c>
      <c r="C3615" t="s">
        <v>167</v>
      </c>
      <c r="D3615" t="s">
        <v>192</v>
      </c>
      <c r="E3615">
        <v>-37.999099999999999</v>
      </c>
      <c r="F3615">
        <v>-9.2568000000000001</v>
      </c>
      <c r="G3615">
        <v>5520</v>
      </c>
      <c r="H3615">
        <v>5953</v>
      </c>
      <c r="I3615">
        <v>5919</v>
      </c>
      <c r="J3615">
        <v>5989</v>
      </c>
      <c r="K3615">
        <v>5566</v>
      </c>
      <c r="L3615">
        <v>4827</v>
      </c>
      <c r="M3615">
        <v>4340</v>
      </c>
      <c r="N3615">
        <v>4526</v>
      </c>
      <c r="O3615">
        <v>5083</v>
      </c>
      <c r="P3615">
        <v>5846</v>
      </c>
      <c r="Q3615">
        <v>5941</v>
      </c>
      <c r="R3615">
        <v>6252</v>
      </c>
      <c r="S3615">
        <v>5994</v>
      </c>
    </row>
    <row r="3616" spans="1:19" x14ac:dyDescent="0.25">
      <c r="A3616">
        <v>60804</v>
      </c>
      <c r="B3616" t="s">
        <v>364</v>
      </c>
      <c r="C3616" t="s">
        <v>167</v>
      </c>
      <c r="D3616" t="s">
        <v>312</v>
      </c>
      <c r="E3616">
        <v>-56.729500000000002</v>
      </c>
      <c r="F3616">
        <v>-2.6377999999999999</v>
      </c>
      <c r="G3616">
        <v>4618</v>
      </c>
      <c r="H3616">
        <v>4171</v>
      </c>
      <c r="I3616">
        <v>4226</v>
      </c>
      <c r="J3616">
        <v>4158</v>
      </c>
      <c r="K3616">
        <v>3946</v>
      </c>
      <c r="L3616">
        <v>4117</v>
      </c>
      <c r="M3616">
        <v>4694</v>
      </c>
      <c r="N3616">
        <v>4631</v>
      </c>
      <c r="O3616">
        <v>5332</v>
      </c>
      <c r="P3616">
        <v>5201</v>
      </c>
      <c r="Q3616">
        <v>5317</v>
      </c>
      <c r="R3616">
        <v>5097</v>
      </c>
      <c r="S3616">
        <v>4526</v>
      </c>
    </row>
    <row r="3617" spans="1:19" x14ac:dyDescent="0.25">
      <c r="A3617">
        <v>31887</v>
      </c>
      <c r="B3617" t="s">
        <v>756</v>
      </c>
      <c r="C3617" t="s">
        <v>167</v>
      </c>
      <c r="D3617" t="s">
        <v>375</v>
      </c>
      <c r="E3617">
        <v>-37.862900000000003</v>
      </c>
      <c r="F3617">
        <v>-10.686299999999999</v>
      </c>
      <c r="G3617">
        <v>5231</v>
      </c>
      <c r="H3617">
        <v>5732</v>
      </c>
      <c r="I3617">
        <v>5629</v>
      </c>
      <c r="J3617">
        <v>5779</v>
      </c>
      <c r="K3617">
        <v>5314</v>
      </c>
      <c r="L3617">
        <v>4587</v>
      </c>
      <c r="M3617">
        <v>4232</v>
      </c>
      <c r="N3617">
        <v>4377</v>
      </c>
      <c r="O3617">
        <v>4813</v>
      </c>
      <c r="P3617">
        <v>5357</v>
      </c>
      <c r="Q3617">
        <v>5453</v>
      </c>
      <c r="R3617">
        <v>5814</v>
      </c>
      <c r="S3617">
        <v>5687</v>
      </c>
    </row>
    <row r="3618" spans="1:19" x14ac:dyDescent="0.25">
      <c r="A3618">
        <v>36026</v>
      </c>
      <c r="B3618" t="s">
        <v>248</v>
      </c>
      <c r="C3618" t="s">
        <v>167</v>
      </c>
      <c r="D3618" t="s">
        <v>192</v>
      </c>
      <c r="E3618">
        <v>-35.552300000000002</v>
      </c>
      <c r="F3618">
        <v>-9.4635999999999996</v>
      </c>
      <c r="G3618">
        <v>5552</v>
      </c>
      <c r="H3618">
        <v>5798</v>
      </c>
      <c r="I3618">
        <v>5945</v>
      </c>
      <c r="J3618">
        <v>6170</v>
      </c>
      <c r="K3618">
        <v>5463</v>
      </c>
      <c r="L3618">
        <v>4800</v>
      </c>
      <c r="M3618">
        <v>4524</v>
      </c>
      <c r="N3618">
        <v>4639</v>
      </c>
      <c r="O3618">
        <v>5264</v>
      </c>
      <c r="P3618">
        <v>5871</v>
      </c>
      <c r="Q3618">
        <v>5947</v>
      </c>
      <c r="R3618">
        <v>6148</v>
      </c>
      <c r="S3618">
        <v>6051</v>
      </c>
    </row>
    <row r="3619" spans="1:19" x14ac:dyDescent="0.25">
      <c r="A3619">
        <v>4669</v>
      </c>
      <c r="B3619" t="s">
        <v>4709</v>
      </c>
      <c r="C3619" t="s">
        <v>167</v>
      </c>
      <c r="D3619" t="s">
        <v>4704</v>
      </c>
      <c r="E3619">
        <v>-47.880899999999997</v>
      </c>
      <c r="F3619">
        <v>-24.715</v>
      </c>
      <c r="G3619">
        <v>4231</v>
      </c>
      <c r="H3619">
        <v>4848</v>
      </c>
      <c r="I3619">
        <v>5177</v>
      </c>
      <c r="J3619">
        <v>4704</v>
      </c>
      <c r="K3619">
        <v>4467</v>
      </c>
      <c r="L3619">
        <v>3840</v>
      </c>
      <c r="M3619">
        <v>3461</v>
      </c>
      <c r="N3619">
        <v>3371</v>
      </c>
      <c r="O3619">
        <v>3947</v>
      </c>
      <c r="P3619">
        <v>3719</v>
      </c>
      <c r="Q3619">
        <v>3871</v>
      </c>
      <c r="R3619">
        <v>4479</v>
      </c>
      <c r="S3619">
        <v>4888</v>
      </c>
    </row>
    <row r="3620" spans="1:19" x14ac:dyDescent="0.25">
      <c r="A3620">
        <v>10684</v>
      </c>
      <c r="B3620" t="s">
        <v>5265</v>
      </c>
      <c r="C3620" t="s">
        <v>167</v>
      </c>
      <c r="D3620" t="s">
        <v>4704</v>
      </c>
      <c r="E3620">
        <v>-50.021299999999997</v>
      </c>
      <c r="F3620">
        <v>-20.302399999999999</v>
      </c>
      <c r="G3620">
        <v>5409</v>
      </c>
      <c r="H3620">
        <v>5276</v>
      </c>
      <c r="I3620">
        <v>5662</v>
      </c>
      <c r="J3620">
        <v>5457</v>
      </c>
      <c r="K3620">
        <v>5546</v>
      </c>
      <c r="L3620">
        <v>5121</v>
      </c>
      <c r="M3620">
        <v>4935</v>
      </c>
      <c r="N3620">
        <v>5194</v>
      </c>
      <c r="O3620">
        <v>5887</v>
      </c>
      <c r="P3620">
        <v>5450</v>
      </c>
      <c r="Q3620">
        <v>5489</v>
      </c>
      <c r="R3620">
        <v>5408</v>
      </c>
      <c r="S3620">
        <v>5483</v>
      </c>
    </row>
    <row r="3621" spans="1:19" x14ac:dyDescent="0.25">
      <c r="A3621">
        <v>33445</v>
      </c>
      <c r="B3621" t="s">
        <v>3452</v>
      </c>
      <c r="C3621" t="s">
        <v>167</v>
      </c>
      <c r="D3621" t="s">
        <v>3448</v>
      </c>
      <c r="E3621">
        <v>-44.637599999999999</v>
      </c>
      <c r="F3621">
        <v>-10.224</v>
      </c>
      <c r="G3621">
        <v>5903</v>
      </c>
      <c r="H3621">
        <v>5620</v>
      </c>
      <c r="I3621">
        <v>5610</v>
      </c>
      <c r="J3621">
        <v>5644</v>
      </c>
      <c r="K3621">
        <v>5748</v>
      </c>
      <c r="L3621">
        <v>5939</v>
      </c>
      <c r="M3621">
        <v>5849</v>
      </c>
      <c r="N3621">
        <v>6086</v>
      </c>
      <c r="O3621">
        <v>6578</v>
      </c>
      <c r="P3621">
        <v>6557</v>
      </c>
      <c r="Q3621">
        <v>6076</v>
      </c>
      <c r="R3621">
        <v>5565</v>
      </c>
      <c r="S3621">
        <v>5566</v>
      </c>
    </row>
    <row r="3622" spans="1:19" x14ac:dyDescent="0.25">
      <c r="A3622">
        <v>60086</v>
      </c>
      <c r="B3622" t="s">
        <v>3660</v>
      </c>
      <c r="C3622" t="s">
        <v>167</v>
      </c>
      <c r="D3622" t="s">
        <v>3448</v>
      </c>
      <c r="E3622">
        <v>-41.775700000000001</v>
      </c>
      <c r="F3622">
        <v>-2.9062000000000001</v>
      </c>
      <c r="G3622">
        <v>5576</v>
      </c>
      <c r="H3622">
        <v>5474</v>
      </c>
      <c r="I3622">
        <v>5463</v>
      </c>
      <c r="J3622">
        <v>5356</v>
      </c>
      <c r="K3622">
        <v>5094</v>
      </c>
      <c r="L3622">
        <v>5255</v>
      </c>
      <c r="M3622">
        <v>5418</v>
      </c>
      <c r="N3622">
        <v>5576</v>
      </c>
      <c r="O3622">
        <v>5921</v>
      </c>
      <c r="P3622">
        <v>5729</v>
      </c>
      <c r="Q3622">
        <v>5714</v>
      </c>
      <c r="R3622">
        <v>6067</v>
      </c>
      <c r="S3622">
        <v>5846</v>
      </c>
    </row>
    <row r="3623" spans="1:19" x14ac:dyDescent="0.25">
      <c r="A3623">
        <v>41343</v>
      </c>
      <c r="B3623" t="s">
        <v>3370</v>
      </c>
      <c r="C3623" t="s">
        <v>167</v>
      </c>
      <c r="D3623" t="s">
        <v>3284</v>
      </c>
      <c r="E3623">
        <v>-39.578200000000002</v>
      </c>
      <c r="F3623">
        <v>-8.0915999999999997</v>
      </c>
      <c r="G3623">
        <v>5706</v>
      </c>
      <c r="H3623">
        <v>5744</v>
      </c>
      <c r="I3623">
        <v>5698</v>
      </c>
      <c r="J3623">
        <v>5893</v>
      </c>
      <c r="K3623">
        <v>5566</v>
      </c>
      <c r="L3623">
        <v>5019</v>
      </c>
      <c r="M3623">
        <v>4757</v>
      </c>
      <c r="N3623">
        <v>4989</v>
      </c>
      <c r="O3623">
        <v>5772</v>
      </c>
      <c r="P3623">
        <v>6450</v>
      </c>
      <c r="Q3623">
        <v>6352</v>
      </c>
      <c r="R3623">
        <v>6276</v>
      </c>
      <c r="S3623">
        <v>5955</v>
      </c>
    </row>
    <row r="3624" spans="1:19" x14ac:dyDescent="0.25">
      <c r="A3624">
        <v>49926</v>
      </c>
      <c r="B3624" t="s">
        <v>3370</v>
      </c>
      <c r="C3624" t="s">
        <v>167</v>
      </c>
      <c r="D3624" t="s">
        <v>3752</v>
      </c>
      <c r="E3624">
        <v>-35.271299999999997</v>
      </c>
      <c r="F3624">
        <v>-5.9116</v>
      </c>
      <c r="G3624">
        <v>5651</v>
      </c>
      <c r="H3624">
        <v>5716</v>
      </c>
      <c r="I3624">
        <v>5909</v>
      </c>
      <c r="J3624">
        <v>6049</v>
      </c>
      <c r="K3624">
        <v>5657</v>
      </c>
      <c r="L3624">
        <v>5286</v>
      </c>
      <c r="M3624">
        <v>4901</v>
      </c>
      <c r="N3624">
        <v>4969</v>
      </c>
      <c r="O3624">
        <v>5710</v>
      </c>
      <c r="P3624">
        <v>5932</v>
      </c>
      <c r="Q3624">
        <v>5975</v>
      </c>
      <c r="R3624">
        <v>6005</v>
      </c>
      <c r="S3624">
        <v>5704</v>
      </c>
    </row>
    <row r="3625" spans="1:19" x14ac:dyDescent="0.25">
      <c r="A3625">
        <v>50608</v>
      </c>
      <c r="B3625" t="s">
        <v>1340</v>
      </c>
      <c r="C3625" t="s">
        <v>167</v>
      </c>
      <c r="D3625" t="s">
        <v>1298</v>
      </c>
      <c r="E3625">
        <v>-43.106900000000003</v>
      </c>
      <c r="F3625">
        <v>-5.6839000000000004</v>
      </c>
      <c r="G3625">
        <v>5564</v>
      </c>
      <c r="H3625">
        <v>4765</v>
      </c>
      <c r="I3625">
        <v>5043</v>
      </c>
      <c r="J3625">
        <v>5086</v>
      </c>
      <c r="K3625">
        <v>5157</v>
      </c>
      <c r="L3625">
        <v>5233</v>
      </c>
      <c r="M3625">
        <v>5628</v>
      </c>
      <c r="N3625">
        <v>5873</v>
      </c>
      <c r="O3625">
        <v>6409</v>
      </c>
      <c r="P3625">
        <v>6556</v>
      </c>
      <c r="Q3625">
        <v>6117</v>
      </c>
      <c r="R3625">
        <v>5608</v>
      </c>
      <c r="S3625">
        <v>5294</v>
      </c>
    </row>
    <row r="3626" spans="1:19" x14ac:dyDescent="0.25">
      <c r="A3626">
        <v>1525</v>
      </c>
      <c r="B3626" t="s">
        <v>4026</v>
      </c>
      <c r="C3626" t="s">
        <v>167</v>
      </c>
      <c r="D3626" t="s">
        <v>3898</v>
      </c>
      <c r="E3626">
        <v>-50.834899999999998</v>
      </c>
      <c r="F3626">
        <v>-29.629000000000001</v>
      </c>
      <c r="G3626">
        <v>4525</v>
      </c>
      <c r="H3626">
        <v>5337</v>
      </c>
      <c r="I3626">
        <v>5325</v>
      </c>
      <c r="J3626">
        <v>4995</v>
      </c>
      <c r="K3626">
        <v>4594</v>
      </c>
      <c r="L3626">
        <v>3761</v>
      </c>
      <c r="M3626">
        <v>3323</v>
      </c>
      <c r="N3626">
        <v>3548</v>
      </c>
      <c r="O3626">
        <v>4141</v>
      </c>
      <c r="P3626">
        <v>3917</v>
      </c>
      <c r="Q3626">
        <v>4486</v>
      </c>
      <c r="R3626">
        <v>5410</v>
      </c>
      <c r="S3626">
        <v>5457</v>
      </c>
    </row>
    <row r="3627" spans="1:19" x14ac:dyDescent="0.25">
      <c r="A3627">
        <v>48009</v>
      </c>
      <c r="B3627" t="s">
        <v>3780</v>
      </c>
      <c r="C3627" t="s">
        <v>167</v>
      </c>
      <c r="D3627" t="s">
        <v>3752</v>
      </c>
      <c r="E3627">
        <v>-35.644500000000001</v>
      </c>
      <c r="F3627">
        <v>-6.4306000000000001</v>
      </c>
      <c r="G3627">
        <v>5486</v>
      </c>
      <c r="H3627">
        <v>5523</v>
      </c>
      <c r="I3627">
        <v>5672</v>
      </c>
      <c r="J3627">
        <v>5858</v>
      </c>
      <c r="K3627">
        <v>5568</v>
      </c>
      <c r="L3627">
        <v>5138</v>
      </c>
      <c r="M3627">
        <v>4769</v>
      </c>
      <c r="N3627">
        <v>4924</v>
      </c>
      <c r="O3627">
        <v>5518</v>
      </c>
      <c r="P3627">
        <v>5758</v>
      </c>
      <c r="Q3627">
        <v>5785</v>
      </c>
      <c r="R3627">
        <v>5841</v>
      </c>
      <c r="S3627">
        <v>5472</v>
      </c>
    </row>
    <row r="3628" spans="1:19" x14ac:dyDescent="0.25">
      <c r="A3628">
        <v>7146</v>
      </c>
      <c r="B3628" t="s">
        <v>1753</v>
      </c>
      <c r="C3628" t="s">
        <v>167</v>
      </c>
      <c r="D3628" t="s">
        <v>1727</v>
      </c>
      <c r="E3628">
        <v>-44.971299999999999</v>
      </c>
      <c r="F3628">
        <v>-22.387599999999999</v>
      </c>
      <c r="G3628">
        <v>5061</v>
      </c>
      <c r="H3628">
        <v>4816</v>
      </c>
      <c r="I3628">
        <v>5438</v>
      </c>
      <c r="J3628">
        <v>5075</v>
      </c>
      <c r="K3628">
        <v>5153</v>
      </c>
      <c r="L3628">
        <v>4791</v>
      </c>
      <c r="M3628">
        <v>4623</v>
      </c>
      <c r="N3628">
        <v>4785</v>
      </c>
      <c r="O3628">
        <v>5571</v>
      </c>
      <c r="P3628">
        <v>5339</v>
      </c>
      <c r="Q3628">
        <v>5260</v>
      </c>
      <c r="R3628">
        <v>4808</v>
      </c>
      <c r="S3628">
        <v>5072</v>
      </c>
    </row>
    <row r="3629" spans="1:19" x14ac:dyDescent="0.25">
      <c r="A3629">
        <v>1646</v>
      </c>
      <c r="B3629" t="s">
        <v>4063</v>
      </c>
      <c r="C3629" t="s">
        <v>167</v>
      </c>
      <c r="D3629" t="s">
        <v>3898</v>
      </c>
      <c r="E3629">
        <v>-52.965299999999999</v>
      </c>
      <c r="F3629">
        <v>-29.447399999999998</v>
      </c>
      <c r="G3629">
        <v>4753</v>
      </c>
      <c r="H3629">
        <v>5447</v>
      </c>
      <c r="I3629">
        <v>5659</v>
      </c>
      <c r="J3629">
        <v>5413</v>
      </c>
      <c r="K3629">
        <v>4774</v>
      </c>
      <c r="L3629">
        <v>3870</v>
      </c>
      <c r="M3629">
        <v>3406</v>
      </c>
      <c r="N3629">
        <v>3699</v>
      </c>
      <c r="O3629">
        <v>4361</v>
      </c>
      <c r="P3629">
        <v>4147</v>
      </c>
      <c r="Q3629">
        <v>4900</v>
      </c>
      <c r="R3629">
        <v>5640</v>
      </c>
      <c r="S3629">
        <v>5723</v>
      </c>
    </row>
    <row r="3630" spans="1:19" x14ac:dyDescent="0.25">
      <c r="A3630">
        <v>10027</v>
      </c>
      <c r="B3630" t="s">
        <v>2003</v>
      </c>
      <c r="C3630" t="s">
        <v>167</v>
      </c>
      <c r="D3630" t="s">
        <v>1727</v>
      </c>
      <c r="E3630">
        <v>-44.493000000000002</v>
      </c>
      <c r="F3630">
        <v>-20.654399999999999</v>
      </c>
      <c r="G3630">
        <v>5227</v>
      </c>
      <c r="H3630">
        <v>5108</v>
      </c>
      <c r="I3630">
        <v>5602</v>
      </c>
      <c r="J3630">
        <v>5141</v>
      </c>
      <c r="K3630">
        <v>5254</v>
      </c>
      <c r="L3630">
        <v>4908</v>
      </c>
      <c r="M3630">
        <v>4955</v>
      </c>
      <c r="N3630">
        <v>5143</v>
      </c>
      <c r="O3630">
        <v>5904</v>
      </c>
      <c r="P3630">
        <v>5607</v>
      </c>
      <c r="Q3630">
        <v>5338</v>
      </c>
      <c r="R3630">
        <v>4724</v>
      </c>
      <c r="S3630">
        <v>5040</v>
      </c>
    </row>
    <row r="3631" spans="1:19" x14ac:dyDescent="0.25">
      <c r="A3631">
        <v>12388</v>
      </c>
      <c r="B3631" t="s">
        <v>2232</v>
      </c>
      <c r="C3631" t="s">
        <v>167</v>
      </c>
      <c r="D3631" t="s">
        <v>1727</v>
      </c>
      <c r="E3631">
        <v>-43.1387</v>
      </c>
      <c r="F3631">
        <v>-19.351400000000002</v>
      </c>
      <c r="G3631">
        <v>4996</v>
      </c>
      <c r="H3631">
        <v>5205</v>
      </c>
      <c r="I3631">
        <v>5716</v>
      </c>
      <c r="J3631">
        <v>5159</v>
      </c>
      <c r="K3631">
        <v>4943</v>
      </c>
      <c r="L3631">
        <v>4568</v>
      </c>
      <c r="M3631">
        <v>4489</v>
      </c>
      <c r="N3631">
        <v>4663</v>
      </c>
      <c r="O3631">
        <v>5357</v>
      </c>
      <c r="P3631">
        <v>5283</v>
      </c>
      <c r="Q3631">
        <v>5028</v>
      </c>
      <c r="R3631">
        <v>4496</v>
      </c>
      <c r="S3631">
        <v>5047</v>
      </c>
    </row>
    <row r="3632" spans="1:19" x14ac:dyDescent="0.25">
      <c r="A3632">
        <v>45282</v>
      </c>
      <c r="B3632" t="s">
        <v>2792</v>
      </c>
      <c r="C3632" t="s">
        <v>167</v>
      </c>
      <c r="D3632" t="s">
        <v>2709</v>
      </c>
      <c r="E3632">
        <v>-37.049399999999999</v>
      </c>
      <c r="F3632">
        <v>-7.1368999999999998</v>
      </c>
      <c r="G3632">
        <v>5889</v>
      </c>
      <c r="H3632">
        <v>5826</v>
      </c>
      <c r="I3632">
        <v>6019</v>
      </c>
      <c r="J3632">
        <v>6162</v>
      </c>
      <c r="K3632">
        <v>5970</v>
      </c>
      <c r="L3632">
        <v>5410</v>
      </c>
      <c r="M3632">
        <v>4910</v>
      </c>
      <c r="N3632">
        <v>5281</v>
      </c>
      <c r="O3632">
        <v>6007</v>
      </c>
      <c r="P3632">
        <v>6456</v>
      </c>
      <c r="Q3632">
        <v>6370</v>
      </c>
      <c r="R3632">
        <v>6317</v>
      </c>
      <c r="S3632">
        <v>5942</v>
      </c>
    </row>
    <row r="3633" spans="1:19" x14ac:dyDescent="0.25">
      <c r="A3633">
        <v>48395</v>
      </c>
      <c r="B3633" t="s">
        <v>2792</v>
      </c>
      <c r="C3633" t="s">
        <v>167</v>
      </c>
      <c r="D3633" t="s">
        <v>3752</v>
      </c>
      <c r="E3633">
        <v>-35.3703</v>
      </c>
      <c r="F3633">
        <v>-6.2731000000000003</v>
      </c>
      <c r="G3633">
        <v>5552</v>
      </c>
      <c r="H3633">
        <v>5613</v>
      </c>
      <c r="I3633">
        <v>5858</v>
      </c>
      <c r="J3633">
        <v>6077</v>
      </c>
      <c r="K3633">
        <v>5560</v>
      </c>
      <c r="L3633">
        <v>5159</v>
      </c>
      <c r="M3633">
        <v>4683</v>
      </c>
      <c r="N3633">
        <v>4770</v>
      </c>
      <c r="O3633">
        <v>5527</v>
      </c>
      <c r="P3633">
        <v>5780</v>
      </c>
      <c r="Q3633">
        <v>5916</v>
      </c>
      <c r="R3633">
        <v>6042</v>
      </c>
      <c r="S3633">
        <v>5640</v>
      </c>
    </row>
    <row r="3634" spans="1:19" x14ac:dyDescent="0.25">
      <c r="A3634">
        <v>48694</v>
      </c>
      <c r="B3634" t="s">
        <v>1328</v>
      </c>
      <c r="C3634" t="s">
        <v>167</v>
      </c>
      <c r="D3634" t="s">
        <v>1298</v>
      </c>
      <c r="E3634">
        <v>-43.7759</v>
      </c>
      <c r="F3634">
        <v>-6.1779000000000002</v>
      </c>
      <c r="G3634">
        <v>5475</v>
      </c>
      <c r="H3634">
        <v>4598</v>
      </c>
      <c r="I3634">
        <v>4860</v>
      </c>
      <c r="J3634">
        <v>4890</v>
      </c>
      <c r="K3634">
        <v>5054</v>
      </c>
      <c r="L3634">
        <v>5284</v>
      </c>
      <c r="M3634">
        <v>5677</v>
      </c>
      <c r="N3634">
        <v>5967</v>
      </c>
      <c r="O3634">
        <v>6535</v>
      </c>
      <c r="P3634">
        <v>6589</v>
      </c>
      <c r="Q3634">
        <v>5953</v>
      </c>
      <c r="R3634">
        <v>5382</v>
      </c>
      <c r="S3634">
        <v>4910</v>
      </c>
    </row>
    <row r="3635" spans="1:19" x14ac:dyDescent="0.25">
      <c r="A3635">
        <v>49854</v>
      </c>
      <c r="B3635" t="s">
        <v>3592</v>
      </c>
      <c r="C3635" t="s">
        <v>167</v>
      </c>
      <c r="D3635" t="s">
        <v>3448</v>
      </c>
      <c r="E3635">
        <v>-42.441200000000002</v>
      </c>
      <c r="F3635">
        <v>-5.8571</v>
      </c>
      <c r="G3635">
        <v>5707</v>
      </c>
      <c r="H3635">
        <v>4890</v>
      </c>
      <c r="I3635">
        <v>5146</v>
      </c>
      <c r="J3635">
        <v>5296</v>
      </c>
      <c r="K3635">
        <v>5301</v>
      </c>
      <c r="L3635">
        <v>5473</v>
      </c>
      <c r="M3635">
        <v>5685</v>
      </c>
      <c r="N3635">
        <v>5921</v>
      </c>
      <c r="O3635">
        <v>6449</v>
      </c>
      <c r="P3635">
        <v>6675</v>
      </c>
      <c r="Q3635">
        <v>6290</v>
      </c>
      <c r="R3635">
        <v>5911</v>
      </c>
      <c r="S3635">
        <v>5446</v>
      </c>
    </row>
    <row r="3636" spans="1:19" x14ac:dyDescent="0.25">
      <c r="A3636">
        <v>7464</v>
      </c>
      <c r="B3636" t="s">
        <v>1776</v>
      </c>
      <c r="C3636" t="s">
        <v>167</v>
      </c>
      <c r="D3636" t="s">
        <v>1727</v>
      </c>
      <c r="E3636">
        <v>-44.236899999999999</v>
      </c>
      <c r="F3636">
        <v>-22.207100000000001</v>
      </c>
      <c r="G3636">
        <v>4709</v>
      </c>
      <c r="H3636">
        <v>4731</v>
      </c>
      <c r="I3636">
        <v>5359</v>
      </c>
      <c r="J3636">
        <v>4806</v>
      </c>
      <c r="K3636">
        <v>4721</v>
      </c>
      <c r="L3636">
        <v>4390</v>
      </c>
      <c r="M3636">
        <v>4436</v>
      </c>
      <c r="N3636">
        <v>4410</v>
      </c>
      <c r="O3636">
        <v>5254</v>
      </c>
      <c r="P3636">
        <v>4817</v>
      </c>
      <c r="Q3636">
        <v>4587</v>
      </c>
      <c r="R3636">
        <v>4266</v>
      </c>
      <c r="S3636">
        <v>4732</v>
      </c>
    </row>
    <row r="3637" spans="1:19" x14ac:dyDescent="0.25">
      <c r="A3637">
        <v>41773</v>
      </c>
      <c r="B3637" t="s">
        <v>3384</v>
      </c>
      <c r="C3637" t="s">
        <v>167</v>
      </c>
      <c r="D3637" t="s">
        <v>3284</v>
      </c>
      <c r="E3637">
        <v>-35.5839</v>
      </c>
      <c r="F3637">
        <v>-7.9775999999999998</v>
      </c>
      <c r="G3637">
        <v>5195</v>
      </c>
      <c r="H3637">
        <v>5403</v>
      </c>
      <c r="I3637">
        <v>5478</v>
      </c>
      <c r="J3637">
        <v>5666</v>
      </c>
      <c r="K3637">
        <v>5248</v>
      </c>
      <c r="L3637">
        <v>4639</v>
      </c>
      <c r="M3637">
        <v>4350</v>
      </c>
      <c r="N3637">
        <v>4445</v>
      </c>
      <c r="O3637">
        <v>4988</v>
      </c>
      <c r="P3637">
        <v>5453</v>
      </c>
      <c r="Q3637">
        <v>5503</v>
      </c>
      <c r="R3637">
        <v>5636</v>
      </c>
      <c r="S3637">
        <v>5533</v>
      </c>
    </row>
    <row r="3638" spans="1:19" x14ac:dyDescent="0.25">
      <c r="A3638">
        <v>37161</v>
      </c>
      <c r="B3638" t="s">
        <v>279</v>
      </c>
      <c r="C3638" t="s">
        <v>167</v>
      </c>
      <c r="D3638" t="s">
        <v>192</v>
      </c>
      <c r="E3638">
        <v>-35.488199999999999</v>
      </c>
      <c r="F3638">
        <v>-9.2395999999999994</v>
      </c>
      <c r="G3638">
        <v>5283</v>
      </c>
      <c r="H3638">
        <v>5624</v>
      </c>
      <c r="I3638">
        <v>5634</v>
      </c>
      <c r="J3638">
        <v>5939</v>
      </c>
      <c r="K3638">
        <v>5189</v>
      </c>
      <c r="L3638">
        <v>4609</v>
      </c>
      <c r="M3638">
        <v>4302</v>
      </c>
      <c r="N3638">
        <v>4376</v>
      </c>
      <c r="O3638">
        <v>4942</v>
      </c>
      <c r="P3638">
        <v>5481</v>
      </c>
      <c r="Q3638">
        <v>5611</v>
      </c>
      <c r="R3638">
        <v>5883</v>
      </c>
      <c r="S3638">
        <v>5806</v>
      </c>
    </row>
    <row r="3639" spans="1:19" x14ac:dyDescent="0.25">
      <c r="A3639">
        <v>1748</v>
      </c>
      <c r="B3639" t="s">
        <v>4433</v>
      </c>
      <c r="C3639" t="s">
        <v>167</v>
      </c>
      <c r="D3639" t="s">
        <v>4434</v>
      </c>
      <c r="E3639">
        <v>-49.7226</v>
      </c>
      <c r="F3639">
        <v>-29.310400000000001</v>
      </c>
      <c r="G3639">
        <v>4503</v>
      </c>
      <c r="H3639">
        <v>5186</v>
      </c>
      <c r="I3639">
        <v>5203</v>
      </c>
      <c r="J3639">
        <v>4909</v>
      </c>
      <c r="K3639">
        <v>4687</v>
      </c>
      <c r="L3639">
        <v>3999</v>
      </c>
      <c r="M3639">
        <v>3450</v>
      </c>
      <c r="N3639">
        <v>3684</v>
      </c>
      <c r="O3639">
        <v>4247</v>
      </c>
      <c r="P3639">
        <v>3905</v>
      </c>
      <c r="Q3639">
        <v>4283</v>
      </c>
      <c r="R3639">
        <v>5214</v>
      </c>
      <c r="S3639">
        <v>5262</v>
      </c>
    </row>
    <row r="3640" spans="1:19" x14ac:dyDescent="0.25">
      <c r="A3640">
        <v>1439</v>
      </c>
      <c r="B3640" t="s">
        <v>3991</v>
      </c>
      <c r="C3640" t="s">
        <v>167</v>
      </c>
      <c r="D3640" t="s">
        <v>3898</v>
      </c>
      <c r="E3640">
        <v>-52.275199999999998</v>
      </c>
      <c r="F3640">
        <v>-29.7485</v>
      </c>
      <c r="G3640">
        <v>4598</v>
      </c>
      <c r="H3640">
        <v>5414</v>
      </c>
      <c r="I3640">
        <v>5556</v>
      </c>
      <c r="J3640">
        <v>5205</v>
      </c>
      <c r="K3640">
        <v>4651</v>
      </c>
      <c r="L3640">
        <v>3743</v>
      </c>
      <c r="M3640">
        <v>3247</v>
      </c>
      <c r="N3640">
        <v>3500</v>
      </c>
      <c r="O3640">
        <v>4098</v>
      </c>
      <c r="P3640">
        <v>3994</v>
      </c>
      <c r="Q3640">
        <v>4639</v>
      </c>
      <c r="R3640">
        <v>5521</v>
      </c>
      <c r="S3640">
        <v>5611</v>
      </c>
    </row>
    <row r="3641" spans="1:19" x14ac:dyDescent="0.25">
      <c r="A3641">
        <v>2439</v>
      </c>
      <c r="B3641" t="s">
        <v>4219</v>
      </c>
      <c r="C3641" t="s">
        <v>167</v>
      </c>
      <c r="D3641" t="s">
        <v>3898</v>
      </c>
      <c r="E3641">
        <v>-52.409599999999998</v>
      </c>
      <c r="F3641">
        <v>-28.257999999999999</v>
      </c>
      <c r="G3641">
        <v>4801</v>
      </c>
      <c r="H3641">
        <v>5518</v>
      </c>
      <c r="I3641">
        <v>5546</v>
      </c>
      <c r="J3641">
        <v>5294</v>
      </c>
      <c r="K3641">
        <v>4858</v>
      </c>
      <c r="L3641">
        <v>3994</v>
      </c>
      <c r="M3641">
        <v>3493</v>
      </c>
      <c r="N3641">
        <v>3878</v>
      </c>
      <c r="O3641">
        <v>4534</v>
      </c>
      <c r="P3641">
        <v>4254</v>
      </c>
      <c r="Q3641">
        <v>4983</v>
      </c>
      <c r="R3641">
        <v>5611</v>
      </c>
      <c r="S3641">
        <v>5645</v>
      </c>
    </row>
    <row r="3642" spans="1:19" x14ac:dyDescent="0.25">
      <c r="A3642">
        <v>10005</v>
      </c>
      <c r="B3642" t="s">
        <v>1999</v>
      </c>
      <c r="C3642" t="s">
        <v>167</v>
      </c>
      <c r="D3642" t="s">
        <v>1727</v>
      </c>
      <c r="E3642">
        <v>-46.609400000000001</v>
      </c>
      <c r="F3642">
        <v>-20.7197</v>
      </c>
      <c r="G3642">
        <v>5375</v>
      </c>
      <c r="H3642">
        <v>5242</v>
      </c>
      <c r="I3642">
        <v>5704</v>
      </c>
      <c r="J3642">
        <v>5293</v>
      </c>
      <c r="K3642">
        <v>5474</v>
      </c>
      <c r="L3642">
        <v>5146</v>
      </c>
      <c r="M3642">
        <v>5088</v>
      </c>
      <c r="N3642">
        <v>5269</v>
      </c>
      <c r="O3642">
        <v>5899</v>
      </c>
      <c r="P3642">
        <v>5536</v>
      </c>
      <c r="Q3642">
        <v>5491</v>
      </c>
      <c r="R3642">
        <v>5159</v>
      </c>
      <c r="S3642">
        <v>5197</v>
      </c>
    </row>
    <row r="3643" spans="1:19" x14ac:dyDescent="0.25">
      <c r="A3643">
        <v>3380</v>
      </c>
      <c r="B3643" t="s">
        <v>4637</v>
      </c>
      <c r="C3643" t="s">
        <v>167</v>
      </c>
      <c r="D3643" t="s">
        <v>4434</v>
      </c>
      <c r="E3643">
        <v>-52.057200000000002</v>
      </c>
      <c r="F3643">
        <v>-26.7834</v>
      </c>
      <c r="G3643">
        <v>4823</v>
      </c>
      <c r="H3643">
        <v>5285</v>
      </c>
      <c r="I3643">
        <v>5247</v>
      </c>
      <c r="J3643">
        <v>5357</v>
      </c>
      <c r="K3643">
        <v>4883</v>
      </c>
      <c r="L3643">
        <v>4094</v>
      </c>
      <c r="M3643">
        <v>3752</v>
      </c>
      <c r="N3643">
        <v>4042</v>
      </c>
      <c r="O3643">
        <v>4841</v>
      </c>
      <c r="P3643">
        <v>4516</v>
      </c>
      <c r="Q3643">
        <v>4976</v>
      </c>
      <c r="R3643">
        <v>5457</v>
      </c>
      <c r="S3643">
        <v>5423</v>
      </c>
    </row>
    <row r="3644" spans="1:19" x14ac:dyDescent="0.25">
      <c r="A3644">
        <v>47158</v>
      </c>
      <c r="B3644" t="s">
        <v>1316</v>
      </c>
      <c r="C3644" t="s">
        <v>167</v>
      </c>
      <c r="D3644" t="s">
        <v>1298</v>
      </c>
      <c r="E3644">
        <v>-44.084499999999998</v>
      </c>
      <c r="F3644">
        <v>-6.5989000000000004</v>
      </c>
      <c r="G3644">
        <v>5502</v>
      </c>
      <c r="H3644">
        <v>4684</v>
      </c>
      <c r="I3644">
        <v>4874</v>
      </c>
      <c r="J3644">
        <v>4969</v>
      </c>
      <c r="K3644">
        <v>5137</v>
      </c>
      <c r="L3644">
        <v>5358</v>
      </c>
      <c r="M3644">
        <v>5725</v>
      </c>
      <c r="N3644">
        <v>5948</v>
      </c>
      <c r="O3644">
        <v>6438</v>
      </c>
      <c r="P3644">
        <v>6645</v>
      </c>
      <c r="Q3644">
        <v>5954</v>
      </c>
      <c r="R3644">
        <v>5335</v>
      </c>
      <c r="S3644">
        <v>4959</v>
      </c>
    </row>
    <row r="3645" spans="1:19" x14ac:dyDescent="0.25">
      <c r="A3645">
        <v>18640</v>
      </c>
      <c r="B3645" t="s">
        <v>2508</v>
      </c>
      <c r="C3645" t="s">
        <v>167</v>
      </c>
      <c r="D3645" t="s">
        <v>1727</v>
      </c>
      <c r="E3645">
        <v>-44.081200000000003</v>
      </c>
      <c r="F3645">
        <v>-16.079599999999999</v>
      </c>
      <c r="G3645">
        <v>5825</v>
      </c>
      <c r="H3645">
        <v>5760</v>
      </c>
      <c r="I3645">
        <v>6284</v>
      </c>
      <c r="J3645">
        <v>5782</v>
      </c>
      <c r="K3645">
        <v>5960</v>
      </c>
      <c r="L3645">
        <v>5626</v>
      </c>
      <c r="M3645">
        <v>5495</v>
      </c>
      <c r="N3645">
        <v>5796</v>
      </c>
      <c r="O3645">
        <v>6408</v>
      </c>
      <c r="P3645">
        <v>6248</v>
      </c>
      <c r="Q3645">
        <v>5860</v>
      </c>
      <c r="R3645">
        <v>5083</v>
      </c>
      <c r="S3645">
        <v>5595</v>
      </c>
    </row>
    <row r="3646" spans="1:19" x14ac:dyDescent="0.25">
      <c r="A3646">
        <v>4676</v>
      </c>
      <c r="B3646" t="s">
        <v>3064</v>
      </c>
      <c r="C3646" t="s">
        <v>167</v>
      </c>
      <c r="D3646" t="s">
        <v>2912</v>
      </c>
      <c r="E3646">
        <v>-54.2286</v>
      </c>
      <c r="F3646">
        <v>-24.6251</v>
      </c>
      <c r="G3646">
        <v>5018</v>
      </c>
      <c r="H3646">
        <v>5582</v>
      </c>
      <c r="I3646">
        <v>5595</v>
      </c>
      <c r="J3646">
        <v>5624</v>
      </c>
      <c r="K3646">
        <v>5064</v>
      </c>
      <c r="L3646">
        <v>4217</v>
      </c>
      <c r="M3646">
        <v>3877</v>
      </c>
      <c r="N3646">
        <v>4065</v>
      </c>
      <c r="O3646">
        <v>5001</v>
      </c>
      <c r="P3646">
        <v>4770</v>
      </c>
      <c r="Q3646">
        <v>5187</v>
      </c>
      <c r="R3646">
        <v>5544</v>
      </c>
      <c r="S3646">
        <v>5691</v>
      </c>
    </row>
    <row r="3647" spans="1:19" x14ac:dyDescent="0.25">
      <c r="A3647">
        <v>3689</v>
      </c>
      <c r="B3647" t="s">
        <v>2921</v>
      </c>
      <c r="C3647" t="s">
        <v>167</v>
      </c>
      <c r="D3647" t="s">
        <v>2912</v>
      </c>
      <c r="E3647">
        <v>-52.671100000000003</v>
      </c>
      <c r="F3647">
        <v>-26.229700000000001</v>
      </c>
      <c r="G3647">
        <v>4939</v>
      </c>
      <c r="H3647">
        <v>5548</v>
      </c>
      <c r="I3647">
        <v>5384</v>
      </c>
      <c r="J3647">
        <v>5481</v>
      </c>
      <c r="K3647">
        <v>4976</v>
      </c>
      <c r="L3647">
        <v>4210</v>
      </c>
      <c r="M3647">
        <v>3836</v>
      </c>
      <c r="N3647">
        <v>4106</v>
      </c>
      <c r="O3647">
        <v>5075</v>
      </c>
      <c r="P3647">
        <v>4616</v>
      </c>
      <c r="Q3647">
        <v>5068</v>
      </c>
      <c r="R3647">
        <v>5478</v>
      </c>
      <c r="S3647">
        <v>5485</v>
      </c>
    </row>
    <row r="3648" spans="1:19" x14ac:dyDescent="0.25">
      <c r="A3648">
        <v>45671</v>
      </c>
      <c r="B3648" t="s">
        <v>2815</v>
      </c>
      <c r="C3648" t="s">
        <v>167</v>
      </c>
      <c r="D3648" t="s">
        <v>2709</v>
      </c>
      <c r="E3648">
        <v>-37.274999999999999</v>
      </c>
      <c r="F3648">
        <v>-7.0178000000000003</v>
      </c>
      <c r="G3648">
        <v>5946</v>
      </c>
      <c r="H3648">
        <v>5948</v>
      </c>
      <c r="I3648">
        <v>6033</v>
      </c>
      <c r="J3648">
        <v>6281</v>
      </c>
      <c r="K3648">
        <v>6055</v>
      </c>
      <c r="L3648">
        <v>5424</v>
      </c>
      <c r="M3648">
        <v>5027</v>
      </c>
      <c r="N3648">
        <v>5341</v>
      </c>
      <c r="O3648">
        <v>6058</v>
      </c>
      <c r="P3648">
        <v>6435</v>
      </c>
      <c r="Q3648">
        <v>6415</v>
      </c>
      <c r="R3648">
        <v>6311</v>
      </c>
      <c r="S3648">
        <v>6017</v>
      </c>
    </row>
    <row r="3649" spans="1:19" x14ac:dyDescent="0.25">
      <c r="A3649">
        <v>13808</v>
      </c>
      <c r="B3649" t="s">
        <v>2339</v>
      </c>
      <c r="C3649" t="s">
        <v>167</v>
      </c>
      <c r="D3649" t="s">
        <v>1727</v>
      </c>
      <c r="E3649">
        <v>-46.513399999999997</v>
      </c>
      <c r="F3649">
        <v>-18.578199999999999</v>
      </c>
      <c r="G3649">
        <v>5529</v>
      </c>
      <c r="H3649">
        <v>5184</v>
      </c>
      <c r="I3649">
        <v>5705</v>
      </c>
      <c r="J3649">
        <v>5245</v>
      </c>
      <c r="K3649">
        <v>5584</v>
      </c>
      <c r="L3649">
        <v>5515</v>
      </c>
      <c r="M3649">
        <v>5409</v>
      </c>
      <c r="N3649">
        <v>5707</v>
      </c>
      <c r="O3649">
        <v>6494</v>
      </c>
      <c r="P3649">
        <v>6024</v>
      </c>
      <c r="Q3649">
        <v>5525</v>
      </c>
      <c r="R3649">
        <v>4910</v>
      </c>
      <c r="S3649">
        <v>5050</v>
      </c>
    </row>
    <row r="3650" spans="1:19" x14ac:dyDescent="0.25">
      <c r="A3650">
        <v>42887</v>
      </c>
      <c r="B3650" t="s">
        <v>3512</v>
      </c>
      <c r="C3650" t="s">
        <v>167</v>
      </c>
      <c r="D3650" t="s">
        <v>3448</v>
      </c>
      <c r="E3650">
        <v>-41.244500000000002</v>
      </c>
      <c r="F3650">
        <v>-7.6784999999999997</v>
      </c>
      <c r="G3650">
        <v>5874</v>
      </c>
      <c r="H3650">
        <v>5499</v>
      </c>
      <c r="I3650">
        <v>5498</v>
      </c>
      <c r="J3650">
        <v>5703</v>
      </c>
      <c r="K3650">
        <v>5508</v>
      </c>
      <c r="L3650">
        <v>5443</v>
      </c>
      <c r="M3650">
        <v>5512</v>
      </c>
      <c r="N3650">
        <v>5875</v>
      </c>
      <c r="O3650">
        <v>6478</v>
      </c>
      <c r="P3650">
        <v>6690</v>
      </c>
      <c r="Q3650">
        <v>6374</v>
      </c>
      <c r="R3650">
        <v>6143</v>
      </c>
      <c r="S3650">
        <v>5763</v>
      </c>
    </row>
    <row r="3651" spans="1:19" x14ac:dyDescent="0.25">
      <c r="A3651">
        <v>13262</v>
      </c>
      <c r="B3651" t="s">
        <v>2303</v>
      </c>
      <c r="C3651" t="s">
        <v>167</v>
      </c>
      <c r="D3651" t="s">
        <v>1727</v>
      </c>
      <c r="E3651">
        <v>-46.9938</v>
      </c>
      <c r="F3651">
        <v>-18.938300000000002</v>
      </c>
      <c r="G3651">
        <v>5485</v>
      </c>
      <c r="H3651">
        <v>5107</v>
      </c>
      <c r="I3651">
        <v>5633</v>
      </c>
      <c r="J3651">
        <v>5160</v>
      </c>
      <c r="K3651">
        <v>5529</v>
      </c>
      <c r="L3651">
        <v>5553</v>
      </c>
      <c r="M3651">
        <v>5394</v>
      </c>
      <c r="N3651">
        <v>5717</v>
      </c>
      <c r="O3651">
        <v>6439</v>
      </c>
      <c r="P3651">
        <v>5907</v>
      </c>
      <c r="Q3651">
        <v>5482</v>
      </c>
      <c r="R3651">
        <v>4914</v>
      </c>
      <c r="S3651">
        <v>4986</v>
      </c>
    </row>
    <row r="3652" spans="1:19" x14ac:dyDescent="0.25">
      <c r="A3652">
        <v>9187</v>
      </c>
      <c r="B3652" t="s">
        <v>1924</v>
      </c>
      <c r="C3652" t="s">
        <v>167</v>
      </c>
      <c r="D3652" t="s">
        <v>1727</v>
      </c>
      <c r="E3652">
        <v>-42.212899999999998</v>
      </c>
      <c r="F3652">
        <v>-21.154900000000001</v>
      </c>
      <c r="G3652">
        <v>5110</v>
      </c>
      <c r="H3652">
        <v>5482</v>
      </c>
      <c r="I3652">
        <v>6022</v>
      </c>
      <c r="J3652">
        <v>5377</v>
      </c>
      <c r="K3652">
        <v>5113</v>
      </c>
      <c r="L3652">
        <v>4636</v>
      </c>
      <c r="M3652">
        <v>4546</v>
      </c>
      <c r="N3652">
        <v>4602</v>
      </c>
      <c r="O3652">
        <v>5267</v>
      </c>
      <c r="P3652">
        <v>5243</v>
      </c>
      <c r="Q3652">
        <v>5091</v>
      </c>
      <c r="R3652">
        <v>4666</v>
      </c>
      <c r="S3652">
        <v>5279</v>
      </c>
    </row>
    <row r="3653" spans="1:19" x14ac:dyDescent="0.25">
      <c r="A3653">
        <v>10176</v>
      </c>
      <c r="B3653" t="s">
        <v>5239</v>
      </c>
      <c r="C3653" t="s">
        <v>167</v>
      </c>
      <c r="D3653" t="s">
        <v>4704</v>
      </c>
      <c r="E3653">
        <v>-47.280500000000004</v>
      </c>
      <c r="F3653">
        <v>-20.6388</v>
      </c>
      <c r="G3653">
        <v>5314</v>
      </c>
      <c r="H3653">
        <v>5013</v>
      </c>
      <c r="I3653">
        <v>5533</v>
      </c>
      <c r="J3653">
        <v>5131</v>
      </c>
      <c r="K3653">
        <v>5445</v>
      </c>
      <c r="L3653">
        <v>5153</v>
      </c>
      <c r="M3653">
        <v>5106</v>
      </c>
      <c r="N3653">
        <v>5317</v>
      </c>
      <c r="O3653">
        <v>6103</v>
      </c>
      <c r="P3653">
        <v>5472</v>
      </c>
      <c r="Q3653">
        <v>5342</v>
      </c>
      <c r="R3653">
        <v>5085</v>
      </c>
      <c r="S3653">
        <v>5069</v>
      </c>
    </row>
    <row r="3654" spans="1:19" x14ac:dyDescent="0.25">
      <c r="A3654">
        <v>49138</v>
      </c>
      <c r="B3654" t="s">
        <v>3819</v>
      </c>
      <c r="C3654" t="s">
        <v>167</v>
      </c>
      <c r="D3654" t="s">
        <v>3752</v>
      </c>
      <c r="E3654">
        <v>-37.635899999999999</v>
      </c>
      <c r="F3654">
        <v>-6.1070000000000002</v>
      </c>
      <c r="G3654">
        <v>6022</v>
      </c>
      <c r="H3654">
        <v>5907</v>
      </c>
      <c r="I3654">
        <v>6018</v>
      </c>
      <c r="J3654">
        <v>6147</v>
      </c>
      <c r="K3654">
        <v>6006</v>
      </c>
      <c r="L3654">
        <v>5674</v>
      </c>
      <c r="M3654">
        <v>5370</v>
      </c>
      <c r="N3654">
        <v>5601</v>
      </c>
      <c r="O3654">
        <v>6177</v>
      </c>
      <c r="P3654">
        <v>6585</v>
      </c>
      <c r="Q3654">
        <v>6486</v>
      </c>
      <c r="R3654">
        <v>6384</v>
      </c>
      <c r="S3654">
        <v>5912</v>
      </c>
    </row>
    <row r="3655" spans="1:19" x14ac:dyDescent="0.25">
      <c r="A3655">
        <v>7161</v>
      </c>
      <c r="B3655" t="s">
        <v>3712</v>
      </c>
      <c r="C3655" t="s">
        <v>167</v>
      </c>
      <c r="D3655" t="s">
        <v>3664</v>
      </c>
      <c r="E3655">
        <v>-43.428899999999999</v>
      </c>
      <c r="F3655">
        <v>-22.4314</v>
      </c>
      <c r="G3655">
        <v>4971</v>
      </c>
      <c r="H3655">
        <v>5268</v>
      </c>
      <c r="I3655">
        <v>5912</v>
      </c>
      <c r="J3655">
        <v>5265</v>
      </c>
      <c r="K3655">
        <v>5015</v>
      </c>
      <c r="L3655">
        <v>4447</v>
      </c>
      <c r="M3655">
        <v>4339</v>
      </c>
      <c r="N3655">
        <v>4425</v>
      </c>
      <c r="O3655">
        <v>5087</v>
      </c>
      <c r="P3655">
        <v>4959</v>
      </c>
      <c r="Q3655">
        <v>4990</v>
      </c>
      <c r="R3655">
        <v>4742</v>
      </c>
      <c r="S3655">
        <v>5202</v>
      </c>
    </row>
    <row r="3656" spans="1:19" x14ac:dyDescent="0.25">
      <c r="A3656">
        <v>19969</v>
      </c>
      <c r="B3656" t="s">
        <v>405</v>
      </c>
      <c r="C3656" t="s">
        <v>167</v>
      </c>
      <c r="D3656" t="s">
        <v>375</v>
      </c>
      <c r="E3656">
        <v>-39.6434</v>
      </c>
      <c r="F3656">
        <v>-15.459899999999999</v>
      </c>
      <c r="G3656">
        <v>4939</v>
      </c>
      <c r="H3656">
        <v>5355</v>
      </c>
      <c r="I3656">
        <v>5706</v>
      </c>
      <c r="J3656">
        <v>5402</v>
      </c>
      <c r="K3656">
        <v>4908</v>
      </c>
      <c r="L3656">
        <v>4320</v>
      </c>
      <c r="M3656">
        <v>4023</v>
      </c>
      <c r="N3656">
        <v>4224</v>
      </c>
      <c r="O3656">
        <v>4770</v>
      </c>
      <c r="P3656">
        <v>5226</v>
      </c>
      <c r="Q3656">
        <v>5082</v>
      </c>
      <c r="R3656">
        <v>4860</v>
      </c>
      <c r="S3656">
        <v>5398</v>
      </c>
    </row>
    <row r="3657" spans="1:19" x14ac:dyDescent="0.25">
      <c r="A3657">
        <v>42408</v>
      </c>
      <c r="B3657" t="s">
        <v>2571</v>
      </c>
      <c r="C3657" t="s">
        <v>167</v>
      </c>
      <c r="D3657" t="s">
        <v>2567</v>
      </c>
      <c r="E3657">
        <v>-50.044400000000003</v>
      </c>
      <c r="F3657">
        <v>-7.8342999999999998</v>
      </c>
      <c r="G3657">
        <v>5024</v>
      </c>
      <c r="H3657">
        <v>4636</v>
      </c>
      <c r="I3657">
        <v>4704</v>
      </c>
      <c r="J3657">
        <v>4705</v>
      </c>
      <c r="K3657">
        <v>4836</v>
      </c>
      <c r="L3657">
        <v>5110</v>
      </c>
      <c r="M3657">
        <v>5400</v>
      </c>
      <c r="N3657">
        <v>5453</v>
      </c>
      <c r="O3657">
        <v>6042</v>
      </c>
      <c r="P3657">
        <v>5447</v>
      </c>
      <c r="Q3657">
        <v>4838</v>
      </c>
      <c r="R3657">
        <v>4641</v>
      </c>
      <c r="S3657">
        <v>4477</v>
      </c>
    </row>
    <row r="3658" spans="1:19" x14ac:dyDescent="0.25">
      <c r="A3658">
        <v>43590</v>
      </c>
      <c r="B3658" t="s">
        <v>2571</v>
      </c>
      <c r="C3658" t="s">
        <v>167</v>
      </c>
      <c r="D3658" t="s">
        <v>5370</v>
      </c>
      <c r="E3658">
        <v>-49.367400000000004</v>
      </c>
      <c r="F3658">
        <v>-7.5396000000000001</v>
      </c>
      <c r="G3658">
        <v>5067</v>
      </c>
      <c r="H3658">
        <v>4572</v>
      </c>
      <c r="I3658">
        <v>4788</v>
      </c>
      <c r="J3658">
        <v>4686</v>
      </c>
      <c r="K3658">
        <v>4847</v>
      </c>
      <c r="L3658">
        <v>5175</v>
      </c>
      <c r="M3658">
        <v>5463</v>
      </c>
      <c r="N3658">
        <v>5475</v>
      </c>
      <c r="O3658">
        <v>6013</v>
      </c>
      <c r="P3658">
        <v>5671</v>
      </c>
      <c r="Q3658">
        <v>5020</v>
      </c>
      <c r="R3658">
        <v>4566</v>
      </c>
      <c r="S3658">
        <v>4531</v>
      </c>
    </row>
    <row r="3659" spans="1:19" x14ac:dyDescent="0.25">
      <c r="A3659">
        <v>52129</v>
      </c>
      <c r="B3659" t="s">
        <v>3611</v>
      </c>
      <c r="C3659" t="s">
        <v>167</v>
      </c>
      <c r="D3659" t="s">
        <v>3448</v>
      </c>
      <c r="E3659">
        <v>-42.387999999999998</v>
      </c>
      <c r="F3659">
        <v>-5.2544000000000004</v>
      </c>
      <c r="G3659">
        <v>5713</v>
      </c>
      <c r="H3659">
        <v>5038</v>
      </c>
      <c r="I3659">
        <v>5184</v>
      </c>
      <c r="J3659">
        <v>5330</v>
      </c>
      <c r="K3659">
        <v>5222</v>
      </c>
      <c r="L3659">
        <v>5338</v>
      </c>
      <c r="M3659">
        <v>5560</v>
      </c>
      <c r="N3659">
        <v>5828</v>
      </c>
      <c r="O3659">
        <v>6437</v>
      </c>
      <c r="P3659">
        <v>6609</v>
      </c>
      <c r="Q3659">
        <v>6354</v>
      </c>
      <c r="R3659">
        <v>6061</v>
      </c>
      <c r="S3659">
        <v>5588</v>
      </c>
    </row>
    <row r="3660" spans="1:19" x14ac:dyDescent="0.25">
      <c r="A3660">
        <v>49132</v>
      </c>
      <c r="B3660" t="s">
        <v>3812</v>
      </c>
      <c r="C3660" t="s">
        <v>167</v>
      </c>
      <c r="D3660" t="s">
        <v>3752</v>
      </c>
      <c r="E3660">
        <v>-38.207999999999998</v>
      </c>
      <c r="F3660">
        <v>-6.1054000000000004</v>
      </c>
      <c r="G3660">
        <v>5926</v>
      </c>
      <c r="H3660">
        <v>5625</v>
      </c>
      <c r="I3660">
        <v>5822</v>
      </c>
      <c r="J3660">
        <v>6008</v>
      </c>
      <c r="K3660">
        <v>5825</v>
      </c>
      <c r="L3660">
        <v>5542</v>
      </c>
      <c r="M3660">
        <v>5285</v>
      </c>
      <c r="N3660">
        <v>5627</v>
      </c>
      <c r="O3660">
        <v>6251</v>
      </c>
      <c r="P3660">
        <v>6471</v>
      </c>
      <c r="Q3660">
        <v>6459</v>
      </c>
      <c r="R3660">
        <v>6380</v>
      </c>
      <c r="S3660">
        <v>5822</v>
      </c>
    </row>
    <row r="3661" spans="1:19" x14ac:dyDescent="0.25">
      <c r="A3661">
        <v>42167</v>
      </c>
      <c r="B3661" t="s">
        <v>3405</v>
      </c>
      <c r="C3661" t="s">
        <v>167</v>
      </c>
      <c r="D3661" t="s">
        <v>3284</v>
      </c>
      <c r="E3661">
        <v>-35.171900000000001</v>
      </c>
      <c r="F3661">
        <v>-7.9032999999999998</v>
      </c>
      <c r="G3661">
        <v>5343</v>
      </c>
      <c r="H3661">
        <v>5464</v>
      </c>
      <c r="I3661">
        <v>5717</v>
      </c>
      <c r="J3661">
        <v>5838</v>
      </c>
      <c r="K3661">
        <v>5381</v>
      </c>
      <c r="L3661">
        <v>4757</v>
      </c>
      <c r="M3661">
        <v>4457</v>
      </c>
      <c r="N3661">
        <v>4554</v>
      </c>
      <c r="O3661">
        <v>5237</v>
      </c>
      <c r="P3661">
        <v>5596</v>
      </c>
      <c r="Q3661">
        <v>5655</v>
      </c>
      <c r="R3661">
        <v>5765</v>
      </c>
      <c r="S3661">
        <v>5696</v>
      </c>
    </row>
    <row r="3662" spans="1:19" x14ac:dyDescent="0.25">
      <c r="A3662">
        <v>42630</v>
      </c>
      <c r="B3662" t="s">
        <v>313</v>
      </c>
      <c r="C3662" t="s">
        <v>167</v>
      </c>
      <c r="D3662" t="s">
        <v>312</v>
      </c>
      <c r="E3662">
        <v>-66.992500000000007</v>
      </c>
      <c r="F3662">
        <v>-7.7134999999999998</v>
      </c>
      <c r="G3662">
        <v>4496</v>
      </c>
      <c r="H3662">
        <v>4041</v>
      </c>
      <c r="I3662">
        <v>4368</v>
      </c>
      <c r="J3662">
        <v>4258</v>
      </c>
      <c r="K3662">
        <v>4370</v>
      </c>
      <c r="L3662">
        <v>4099</v>
      </c>
      <c r="M3662">
        <v>4499</v>
      </c>
      <c r="N3662">
        <v>4666</v>
      </c>
      <c r="O3662">
        <v>5179</v>
      </c>
      <c r="P3662">
        <v>5089</v>
      </c>
      <c r="Q3662">
        <v>4762</v>
      </c>
      <c r="R3662">
        <v>4454</v>
      </c>
      <c r="S3662">
        <v>4161</v>
      </c>
    </row>
    <row r="3663" spans="1:19" x14ac:dyDescent="0.25">
      <c r="A3663">
        <v>9694</v>
      </c>
      <c r="B3663" t="s">
        <v>1977</v>
      </c>
      <c r="C3663" t="s">
        <v>167</v>
      </c>
      <c r="D3663" t="s">
        <v>1727</v>
      </c>
      <c r="E3663">
        <v>-42.9756</v>
      </c>
      <c r="F3663">
        <v>-20.875900000000001</v>
      </c>
      <c r="G3663">
        <v>4871</v>
      </c>
      <c r="H3663">
        <v>5097</v>
      </c>
      <c r="I3663">
        <v>5625</v>
      </c>
      <c r="J3663">
        <v>5005</v>
      </c>
      <c r="K3663">
        <v>4761</v>
      </c>
      <c r="L3663">
        <v>4407</v>
      </c>
      <c r="M3663">
        <v>4396</v>
      </c>
      <c r="N3663">
        <v>4607</v>
      </c>
      <c r="O3663">
        <v>5211</v>
      </c>
      <c r="P3663">
        <v>5110</v>
      </c>
      <c r="Q3663">
        <v>4892</v>
      </c>
      <c r="R3663">
        <v>4429</v>
      </c>
      <c r="S3663">
        <v>4909</v>
      </c>
    </row>
    <row r="3664" spans="1:19" x14ac:dyDescent="0.25">
      <c r="A3664">
        <v>3706</v>
      </c>
      <c r="B3664" t="s">
        <v>2926</v>
      </c>
      <c r="C3664" t="s">
        <v>167</v>
      </c>
      <c r="D3664" t="s">
        <v>2912</v>
      </c>
      <c r="E3664">
        <v>-50.931399999999996</v>
      </c>
      <c r="F3664">
        <v>-26.210999999999999</v>
      </c>
      <c r="G3664">
        <v>4277</v>
      </c>
      <c r="H3664">
        <v>4770</v>
      </c>
      <c r="I3664">
        <v>4840</v>
      </c>
      <c r="J3664">
        <v>4802</v>
      </c>
      <c r="K3664">
        <v>4101</v>
      </c>
      <c r="L3664">
        <v>3598</v>
      </c>
      <c r="M3664">
        <v>3146</v>
      </c>
      <c r="N3664">
        <v>3397</v>
      </c>
      <c r="O3664">
        <v>4450</v>
      </c>
      <c r="P3664">
        <v>4102</v>
      </c>
      <c r="Q3664">
        <v>4324</v>
      </c>
      <c r="R3664">
        <v>4896</v>
      </c>
      <c r="S3664">
        <v>4896</v>
      </c>
    </row>
    <row r="3665" spans="1:19" x14ac:dyDescent="0.25">
      <c r="A3665">
        <v>8921</v>
      </c>
      <c r="B3665" t="s">
        <v>5124</v>
      </c>
      <c r="C3665" t="s">
        <v>167</v>
      </c>
      <c r="D3665" t="s">
        <v>4704</v>
      </c>
      <c r="E3665">
        <v>-51.832500000000003</v>
      </c>
      <c r="F3665">
        <v>-21.3157</v>
      </c>
      <c r="G3665">
        <v>5321</v>
      </c>
      <c r="H3665">
        <v>5312</v>
      </c>
      <c r="I3665">
        <v>5784</v>
      </c>
      <c r="J3665">
        <v>5677</v>
      </c>
      <c r="K3665">
        <v>5510</v>
      </c>
      <c r="L3665">
        <v>4917</v>
      </c>
      <c r="M3665">
        <v>4666</v>
      </c>
      <c r="N3665">
        <v>4791</v>
      </c>
      <c r="O3665">
        <v>5521</v>
      </c>
      <c r="P3665">
        <v>5166</v>
      </c>
      <c r="Q3665">
        <v>5417</v>
      </c>
      <c r="R3665">
        <v>5503</v>
      </c>
      <c r="S3665">
        <v>5589</v>
      </c>
    </row>
    <row r="3666" spans="1:19" x14ac:dyDescent="0.25">
      <c r="A3666">
        <v>6563</v>
      </c>
      <c r="B3666" t="s">
        <v>4897</v>
      </c>
      <c r="C3666" t="s">
        <v>167</v>
      </c>
      <c r="D3666" t="s">
        <v>4704</v>
      </c>
      <c r="E3666">
        <v>-47.1492</v>
      </c>
      <c r="F3666">
        <v>-22.7547</v>
      </c>
      <c r="G3666">
        <v>5194</v>
      </c>
      <c r="H3666">
        <v>5065</v>
      </c>
      <c r="I3666">
        <v>5562</v>
      </c>
      <c r="J3666">
        <v>5372</v>
      </c>
      <c r="K3666">
        <v>5366</v>
      </c>
      <c r="L3666">
        <v>4740</v>
      </c>
      <c r="M3666">
        <v>4652</v>
      </c>
      <c r="N3666">
        <v>4762</v>
      </c>
      <c r="O3666">
        <v>5547</v>
      </c>
      <c r="P3666">
        <v>5241</v>
      </c>
      <c r="Q3666">
        <v>5357</v>
      </c>
      <c r="R3666">
        <v>5226</v>
      </c>
      <c r="S3666">
        <v>5442</v>
      </c>
    </row>
    <row r="3667" spans="1:19" x14ac:dyDescent="0.25">
      <c r="A3667">
        <v>60667</v>
      </c>
      <c r="B3667" t="s">
        <v>1470</v>
      </c>
      <c r="C3667" t="s">
        <v>167</v>
      </c>
      <c r="D3667" t="s">
        <v>1298</v>
      </c>
      <c r="E3667">
        <v>-42.536900000000003</v>
      </c>
      <c r="F3667">
        <v>-2.7222</v>
      </c>
      <c r="G3667">
        <v>5289</v>
      </c>
      <c r="H3667">
        <v>5198</v>
      </c>
      <c r="I3667">
        <v>5234</v>
      </c>
      <c r="J3667">
        <v>5125</v>
      </c>
      <c r="K3667">
        <v>5008</v>
      </c>
      <c r="L3667">
        <v>5121</v>
      </c>
      <c r="M3667">
        <v>5148</v>
      </c>
      <c r="N3667">
        <v>5263</v>
      </c>
      <c r="O3667">
        <v>5467</v>
      </c>
      <c r="P3667">
        <v>5444</v>
      </c>
      <c r="Q3667">
        <v>5344</v>
      </c>
      <c r="R3667">
        <v>5580</v>
      </c>
      <c r="S3667">
        <v>5537</v>
      </c>
    </row>
    <row r="3668" spans="1:19" x14ac:dyDescent="0.25">
      <c r="A3668">
        <v>47222</v>
      </c>
      <c r="B3668" t="s">
        <v>2881</v>
      </c>
      <c r="C3668" t="s">
        <v>167</v>
      </c>
      <c r="D3668" t="s">
        <v>2709</v>
      </c>
      <c r="E3668">
        <v>-37.618899999999996</v>
      </c>
      <c r="F3668">
        <v>-6.5918000000000001</v>
      </c>
      <c r="G3668">
        <v>6013</v>
      </c>
      <c r="H3668">
        <v>5974</v>
      </c>
      <c r="I3668">
        <v>6066</v>
      </c>
      <c r="J3668">
        <v>6237</v>
      </c>
      <c r="K3668">
        <v>6009</v>
      </c>
      <c r="L3668">
        <v>5580</v>
      </c>
      <c r="M3668">
        <v>5191</v>
      </c>
      <c r="N3668">
        <v>5447</v>
      </c>
      <c r="O3668">
        <v>6168</v>
      </c>
      <c r="P3668">
        <v>6538</v>
      </c>
      <c r="Q3668">
        <v>6518</v>
      </c>
      <c r="R3668">
        <v>6400</v>
      </c>
      <c r="S3668">
        <v>6029</v>
      </c>
    </row>
    <row r="3669" spans="1:19" x14ac:dyDescent="0.25">
      <c r="A3669">
        <v>42170</v>
      </c>
      <c r="B3669" t="s">
        <v>2881</v>
      </c>
      <c r="C3669" t="s">
        <v>167</v>
      </c>
      <c r="D3669" t="s">
        <v>3284</v>
      </c>
      <c r="E3669">
        <v>-34.867400000000004</v>
      </c>
      <c r="F3669">
        <v>-7.9405999999999999</v>
      </c>
      <c r="G3669">
        <v>5391</v>
      </c>
      <c r="H3669">
        <v>5519</v>
      </c>
      <c r="I3669">
        <v>5779</v>
      </c>
      <c r="J3669">
        <v>5895</v>
      </c>
      <c r="K3669">
        <v>5369</v>
      </c>
      <c r="L3669">
        <v>4775</v>
      </c>
      <c r="M3669">
        <v>4511</v>
      </c>
      <c r="N3669">
        <v>4602</v>
      </c>
      <c r="O3669">
        <v>5312</v>
      </c>
      <c r="P3669">
        <v>5570</v>
      </c>
      <c r="Q3669">
        <v>5771</v>
      </c>
      <c r="R3669">
        <v>5862</v>
      </c>
      <c r="S3669">
        <v>5732</v>
      </c>
    </row>
    <row r="3670" spans="1:19" x14ac:dyDescent="0.25">
      <c r="A3670">
        <v>41327</v>
      </c>
      <c r="B3670" t="s">
        <v>3493</v>
      </c>
      <c r="C3670" t="s">
        <v>167</v>
      </c>
      <c r="D3670" t="s">
        <v>3448</v>
      </c>
      <c r="E3670">
        <v>-41.1434</v>
      </c>
      <c r="F3670">
        <v>-8.1348000000000003</v>
      </c>
      <c r="G3670">
        <v>5882</v>
      </c>
      <c r="H3670">
        <v>5589</v>
      </c>
      <c r="I3670">
        <v>5510</v>
      </c>
      <c r="J3670">
        <v>5741</v>
      </c>
      <c r="K3670">
        <v>5572</v>
      </c>
      <c r="L3670">
        <v>5453</v>
      </c>
      <c r="M3670">
        <v>5417</v>
      </c>
      <c r="N3670">
        <v>5798</v>
      </c>
      <c r="O3670">
        <v>6513</v>
      </c>
      <c r="P3670">
        <v>6627</v>
      </c>
      <c r="Q3670">
        <v>6475</v>
      </c>
      <c r="R3670">
        <v>6138</v>
      </c>
      <c r="S3670">
        <v>5755</v>
      </c>
    </row>
    <row r="3671" spans="1:19" x14ac:dyDescent="0.25">
      <c r="A3671">
        <v>6820</v>
      </c>
      <c r="B3671" t="s">
        <v>4931</v>
      </c>
      <c r="C3671" t="s">
        <v>167</v>
      </c>
      <c r="D3671" t="s">
        <v>4704</v>
      </c>
      <c r="E3671">
        <v>-49.401299999999999</v>
      </c>
      <c r="F3671">
        <v>-22.577300000000001</v>
      </c>
      <c r="G3671">
        <v>5185</v>
      </c>
      <c r="H3671">
        <v>5024</v>
      </c>
      <c r="I3671">
        <v>5521</v>
      </c>
      <c r="J3671">
        <v>5421</v>
      </c>
      <c r="K3671">
        <v>5393</v>
      </c>
      <c r="L3671">
        <v>4713</v>
      </c>
      <c r="M3671">
        <v>4539</v>
      </c>
      <c r="N3671">
        <v>4744</v>
      </c>
      <c r="O3671">
        <v>5637</v>
      </c>
      <c r="P3671">
        <v>5143</v>
      </c>
      <c r="Q3671">
        <v>5326</v>
      </c>
      <c r="R3671">
        <v>5335</v>
      </c>
      <c r="S3671">
        <v>5427</v>
      </c>
    </row>
    <row r="3672" spans="1:19" x14ac:dyDescent="0.25">
      <c r="A3672">
        <v>14205</v>
      </c>
      <c r="B3672" t="s">
        <v>2371</v>
      </c>
      <c r="C3672" t="s">
        <v>167</v>
      </c>
      <c r="D3672" t="s">
        <v>1727</v>
      </c>
      <c r="E3672">
        <v>-42.872599999999998</v>
      </c>
      <c r="F3672">
        <v>-18.431699999999999</v>
      </c>
      <c r="G3672">
        <v>5053</v>
      </c>
      <c r="H3672">
        <v>5410</v>
      </c>
      <c r="I3672">
        <v>5903</v>
      </c>
      <c r="J3672">
        <v>5240</v>
      </c>
      <c r="K3672">
        <v>4996</v>
      </c>
      <c r="L3672">
        <v>4590</v>
      </c>
      <c r="M3672">
        <v>4512</v>
      </c>
      <c r="N3672">
        <v>4567</v>
      </c>
      <c r="O3672">
        <v>5219</v>
      </c>
      <c r="P3672">
        <v>5366</v>
      </c>
      <c r="Q3672">
        <v>5187</v>
      </c>
      <c r="R3672">
        <v>4532</v>
      </c>
      <c r="S3672">
        <v>5117</v>
      </c>
    </row>
    <row r="3673" spans="1:19" x14ac:dyDescent="0.25">
      <c r="A3673">
        <v>36377</v>
      </c>
      <c r="B3673" t="s">
        <v>783</v>
      </c>
      <c r="C3673" t="s">
        <v>167</v>
      </c>
      <c r="D3673" t="s">
        <v>375</v>
      </c>
      <c r="E3673">
        <v>-38.221899999999998</v>
      </c>
      <c r="F3673">
        <v>-9.3986999999999998</v>
      </c>
      <c r="G3673">
        <v>5537</v>
      </c>
      <c r="H3673">
        <v>5967</v>
      </c>
      <c r="I3673">
        <v>6038</v>
      </c>
      <c r="J3673">
        <v>6069</v>
      </c>
      <c r="K3673">
        <v>5602</v>
      </c>
      <c r="L3673">
        <v>4847</v>
      </c>
      <c r="M3673">
        <v>4392</v>
      </c>
      <c r="N3673">
        <v>4509</v>
      </c>
      <c r="O3673">
        <v>5074</v>
      </c>
      <c r="P3673">
        <v>5865</v>
      </c>
      <c r="Q3673">
        <v>5946</v>
      </c>
      <c r="R3673">
        <v>6090</v>
      </c>
      <c r="S3673">
        <v>6040</v>
      </c>
    </row>
    <row r="3674" spans="1:19" x14ac:dyDescent="0.25">
      <c r="A3674">
        <v>2852</v>
      </c>
      <c r="B3674" t="s">
        <v>4309</v>
      </c>
      <c r="C3674" t="s">
        <v>167</v>
      </c>
      <c r="D3674" t="s">
        <v>3898</v>
      </c>
      <c r="E3674">
        <v>-52.417400000000001</v>
      </c>
      <c r="F3674">
        <v>-27.7056</v>
      </c>
      <c r="G3674">
        <v>4834</v>
      </c>
      <c r="H3674">
        <v>5479</v>
      </c>
      <c r="I3674">
        <v>5518</v>
      </c>
      <c r="J3674">
        <v>5353</v>
      </c>
      <c r="K3674">
        <v>4891</v>
      </c>
      <c r="L3674">
        <v>4020</v>
      </c>
      <c r="M3674">
        <v>3565</v>
      </c>
      <c r="N3674">
        <v>3988</v>
      </c>
      <c r="O3674">
        <v>4689</v>
      </c>
      <c r="P3674">
        <v>4337</v>
      </c>
      <c r="Q3674">
        <v>5011</v>
      </c>
      <c r="R3674">
        <v>5544</v>
      </c>
      <c r="S3674">
        <v>5612</v>
      </c>
    </row>
    <row r="3675" spans="1:19" x14ac:dyDescent="0.25">
      <c r="A3675">
        <v>11230</v>
      </c>
      <c r="B3675" t="s">
        <v>5300</v>
      </c>
      <c r="C3675" t="s">
        <v>167</v>
      </c>
      <c r="D3675" t="s">
        <v>4704</v>
      </c>
      <c r="E3675">
        <v>-49.400399999999998</v>
      </c>
      <c r="F3675">
        <v>-20.030100000000001</v>
      </c>
      <c r="G3675">
        <v>5382</v>
      </c>
      <c r="H3675">
        <v>5193</v>
      </c>
      <c r="I3675">
        <v>5680</v>
      </c>
      <c r="J3675">
        <v>5401</v>
      </c>
      <c r="K3675">
        <v>5618</v>
      </c>
      <c r="L3675">
        <v>5119</v>
      </c>
      <c r="M3675">
        <v>4920</v>
      </c>
      <c r="N3675">
        <v>5181</v>
      </c>
      <c r="O3675">
        <v>5898</v>
      </c>
      <c r="P3675">
        <v>5357</v>
      </c>
      <c r="Q3675">
        <v>5426</v>
      </c>
      <c r="R3675">
        <v>5325</v>
      </c>
      <c r="S3675">
        <v>5471</v>
      </c>
    </row>
    <row r="3676" spans="1:19" x14ac:dyDescent="0.25">
      <c r="A3676">
        <v>3815</v>
      </c>
      <c r="B3676" t="s">
        <v>2939</v>
      </c>
      <c r="C3676" t="s">
        <v>167</v>
      </c>
      <c r="D3676" t="s">
        <v>2912</v>
      </c>
      <c r="E3676">
        <v>-50.8309</v>
      </c>
      <c r="F3676">
        <v>-26.047000000000001</v>
      </c>
      <c r="G3676">
        <v>4251</v>
      </c>
      <c r="H3676">
        <v>4672</v>
      </c>
      <c r="I3676">
        <v>4718</v>
      </c>
      <c r="J3676">
        <v>4695</v>
      </c>
      <c r="K3676">
        <v>4084</v>
      </c>
      <c r="L3676">
        <v>3582</v>
      </c>
      <c r="M3676">
        <v>3237</v>
      </c>
      <c r="N3676">
        <v>3478</v>
      </c>
      <c r="O3676">
        <v>4501</v>
      </c>
      <c r="P3676">
        <v>4124</v>
      </c>
      <c r="Q3676">
        <v>4226</v>
      </c>
      <c r="R3676">
        <v>4861</v>
      </c>
      <c r="S3676">
        <v>4831</v>
      </c>
    </row>
    <row r="3677" spans="1:19" x14ac:dyDescent="0.25">
      <c r="A3677">
        <v>36396</v>
      </c>
      <c r="B3677" t="s">
        <v>256</v>
      </c>
      <c r="C3677" t="s">
        <v>167</v>
      </c>
      <c r="D3677" t="s">
        <v>192</v>
      </c>
      <c r="E3677">
        <v>-36.375900000000001</v>
      </c>
      <c r="F3677">
        <v>-9.3704999999999998</v>
      </c>
      <c r="G3677">
        <v>5227</v>
      </c>
      <c r="H3677">
        <v>5582</v>
      </c>
      <c r="I3677">
        <v>5652</v>
      </c>
      <c r="J3677">
        <v>5818</v>
      </c>
      <c r="K3677">
        <v>5269</v>
      </c>
      <c r="L3677">
        <v>4497</v>
      </c>
      <c r="M3677">
        <v>4065</v>
      </c>
      <c r="N3677">
        <v>4184</v>
      </c>
      <c r="O3677">
        <v>4729</v>
      </c>
      <c r="P3677">
        <v>5460</v>
      </c>
      <c r="Q3677">
        <v>5599</v>
      </c>
      <c r="R3677">
        <v>6020</v>
      </c>
      <c r="S3677">
        <v>5852</v>
      </c>
    </row>
    <row r="3678" spans="1:19" x14ac:dyDescent="0.25">
      <c r="A3678">
        <v>2688</v>
      </c>
      <c r="B3678" t="s">
        <v>4480</v>
      </c>
      <c r="C3678" t="s">
        <v>167</v>
      </c>
      <c r="D3678" t="s">
        <v>4434</v>
      </c>
      <c r="E3678">
        <v>-48.672699999999999</v>
      </c>
      <c r="F3678">
        <v>-27.960599999999999</v>
      </c>
      <c r="G3678">
        <v>4390</v>
      </c>
      <c r="H3678">
        <v>5035</v>
      </c>
      <c r="I3678">
        <v>4957</v>
      </c>
      <c r="J3678">
        <v>4752</v>
      </c>
      <c r="K3678">
        <v>4392</v>
      </c>
      <c r="L3678">
        <v>3974</v>
      </c>
      <c r="M3678">
        <v>3513</v>
      </c>
      <c r="N3678">
        <v>3671</v>
      </c>
      <c r="O3678">
        <v>4306</v>
      </c>
      <c r="P3678">
        <v>3895</v>
      </c>
      <c r="Q3678">
        <v>4134</v>
      </c>
      <c r="R3678">
        <v>4971</v>
      </c>
      <c r="S3678">
        <v>5085</v>
      </c>
    </row>
    <row r="3679" spans="1:19" x14ac:dyDescent="0.25">
      <c r="A3679">
        <v>55327</v>
      </c>
      <c r="B3679" t="s">
        <v>1391</v>
      </c>
      <c r="C3679" t="s">
        <v>167</v>
      </c>
      <c r="D3679" t="s">
        <v>1298</v>
      </c>
      <c r="E3679">
        <v>-45.240099999999998</v>
      </c>
      <c r="F3679">
        <v>-4.4451999999999998</v>
      </c>
      <c r="G3679">
        <v>5066</v>
      </c>
      <c r="H3679">
        <v>4445</v>
      </c>
      <c r="I3679">
        <v>4739</v>
      </c>
      <c r="J3679">
        <v>4894</v>
      </c>
      <c r="K3679">
        <v>4923</v>
      </c>
      <c r="L3679">
        <v>4916</v>
      </c>
      <c r="M3679">
        <v>5122</v>
      </c>
      <c r="N3679">
        <v>5321</v>
      </c>
      <c r="O3679">
        <v>5725</v>
      </c>
      <c r="P3679">
        <v>5875</v>
      </c>
      <c r="Q3679">
        <v>5303</v>
      </c>
      <c r="R3679">
        <v>4879</v>
      </c>
      <c r="S3679">
        <v>4651</v>
      </c>
    </row>
    <row r="3680" spans="1:19" x14ac:dyDescent="0.25">
      <c r="A3680">
        <v>16088</v>
      </c>
      <c r="B3680" t="s">
        <v>2427</v>
      </c>
      <c r="C3680" t="s">
        <v>167</v>
      </c>
      <c r="D3680" t="s">
        <v>1727</v>
      </c>
      <c r="E3680">
        <v>-41.003799999999998</v>
      </c>
      <c r="F3680">
        <v>-17.427199999999999</v>
      </c>
      <c r="G3680">
        <v>5025</v>
      </c>
      <c r="H3680">
        <v>5602</v>
      </c>
      <c r="I3680">
        <v>6052</v>
      </c>
      <c r="J3680">
        <v>5499</v>
      </c>
      <c r="K3680">
        <v>5042</v>
      </c>
      <c r="L3680">
        <v>4434</v>
      </c>
      <c r="M3680">
        <v>4096</v>
      </c>
      <c r="N3680">
        <v>4244</v>
      </c>
      <c r="O3680">
        <v>4859</v>
      </c>
      <c r="P3680">
        <v>5138</v>
      </c>
      <c r="Q3680">
        <v>5079</v>
      </c>
      <c r="R3680">
        <v>4795</v>
      </c>
      <c r="S3680">
        <v>5458</v>
      </c>
    </row>
    <row r="3681" spans="1:19" x14ac:dyDescent="0.25">
      <c r="A3681">
        <v>1588</v>
      </c>
      <c r="B3681" t="s">
        <v>4042</v>
      </c>
      <c r="C3681" t="s">
        <v>167</v>
      </c>
      <c r="D3681" t="s">
        <v>3898</v>
      </c>
      <c r="E3681">
        <v>-51.734400000000001</v>
      </c>
      <c r="F3681">
        <v>-29.548999999999999</v>
      </c>
      <c r="G3681">
        <v>4598</v>
      </c>
      <c r="H3681">
        <v>5487</v>
      </c>
      <c r="I3681">
        <v>5485</v>
      </c>
      <c r="J3681">
        <v>5207</v>
      </c>
      <c r="K3681">
        <v>4626</v>
      </c>
      <c r="L3681">
        <v>3754</v>
      </c>
      <c r="M3681">
        <v>3270</v>
      </c>
      <c r="N3681">
        <v>3562</v>
      </c>
      <c r="O3681">
        <v>4159</v>
      </c>
      <c r="P3681">
        <v>3972</v>
      </c>
      <c r="Q3681">
        <v>4573</v>
      </c>
      <c r="R3681">
        <v>5511</v>
      </c>
      <c r="S3681">
        <v>5571</v>
      </c>
    </row>
    <row r="3682" spans="1:19" x14ac:dyDescent="0.25">
      <c r="A3682">
        <v>41696</v>
      </c>
      <c r="B3682" t="s">
        <v>3496</v>
      </c>
      <c r="C3682" t="s">
        <v>167</v>
      </c>
      <c r="D3682" t="s">
        <v>3448</v>
      </c>
      <c r="E3682">
        <v>-43.225099999999998</v>
      </c>
      <c r="F3682">
        <v>-7.9649999999999999</v>
      </c>
      <c r="G3682">
        <v>5764</v>
      </c>
      <c r="H3682">
        <v>5206</v>
      </c>
      <c r="I3682">
        <v>5302</v>
      </c>
      <c r="J3682">
        <v>5283</v>
      </c>
      <c r="K3682">
        <v>5409</v>
      </c>
      <c r="L3682">
        <v>5709</v>
      </c>
      <c r="M3682">
        <v>5696</v>
      </c>
      <c r="N3682">
        <v>6048</v>
      </c>
      <c r="O3682">
        <v>6582</v>
      </c>
      <c r="P3682">
        <v>6671</v>
      </c>
      <c r="Q3682">
        <v>6234</v>
      </c>
      <c r="R3682">
        <v>5634</v>
      </c>
      <c r="S3682">
        <v>5389</v>
      </c>
    </row>
    <row r="3683" spans="1:19" x14ac:dyDescent="0.25">
      <c r="A3683">
        <v>28657</v>
      </c>
      <c r="B3683" t="s">
        <v>672</v>
      </c>
      <c r="C3683" t="s">
        <v>167</v>
      </c>
      <c r="D3683" t="s">
        <v>375</v>
      </c>
      <c r="E3683">
        <v>-39.611400000000003</v>
      </c>
      <c r="F3683">
        <v>-11.8317</v>
      </c>
      <c r="G3683">
        <v>5128</v>
      </c>
      <c r="H3683">
        <v>5651</v>
      </c>
      <c r="I3683">
        <v>5741</v>
      </c>
      <c r="J3683">
        <v>5839</v>
      </c>
      <c r="K3683">
        <v>5021</v>
      </c>
      <c r="L3683">
        <v>4318</v>
      </c>
      <c r="M3683">
        <v>4071</v>
      </c>
      <c r="N3683">
        <v>4280</v>
      </c>
      <c r="O3683">
        <v>4736</v>
      </c>
      <c r="P3683">
        <v>5431</v>
      </c>
      <c r="Q3683">
        <v>5413</v>
      </c>
      <c r="R3683">
        <v>5468</v>
      </c>
      <c r="S3683">
        <v>5565</v>
      </c>
    </row>
    <row r="3684" spans="1:19" x14ac:dyDescent="0.25">
      <c r="A3684">
        <v>5256</v>
      </c>
      <c r="B3684" t="s">
        <v>3133</v>
      </c>
      <c r="C3684" t="s">
        <v>167</v>
      </c>
      <c r="D3684" t="s">
        <v>2912</v>
      </c>
      <c r="E3684">
        <v>-52.343499999999999</v>
      </c>
      <c r="F3684">
        <v>-23.9145</v>
      </c>
      <c r="G3684">
        <v>5123</v>
      </c>
      <c r="H3684">
        <v>5432</v>
      </c>
      <c r="I3684">
        <v>5492</v>
      </c>
      <c r="J3684">
        <v>5516</v>
      </c>
      <c r="K3684">
        <v>5319</v>
      </c>
      <c r="L3684">
        <v>4551</v>
      </c>
      <c r="M3684">
        <v>4197</v>
      </c>
      <c r="N3684">
        <v>4389</v>
      </c>
      <c r="O3684">
        <v>5242</v>
      </c>
      <c r="P3684">
        <v>4980</v>
      </c>
      <c r="Q3684">
        <v>5162</v>
      </c>
      <c r="R3684">
        <v>5540</v>
      </c>
      <c r="S3684">
        <v>5652</v>
      </c>
    </row>
    <row r="3685" spans="1:19" x14ac:dyDescent="0.25">
      <c r="A3685">
        <v>14028</v>
      </c>
      <c r="B3685" t="s">
        <v>2357</v>
      </c>
      <c r="C3685" t="s">
        <v>167</v>
      </c>
      <c r="D3685" t="s">
        <v>1727</v>
      </c>
      <c r="E3685">
        <v>-42.558599999999998</v>
      </c>
      <c r="F3685">
        <v>-18.544499999999999</v>
      </c>
      <c r="G3685">
        <v>4996</v>
      </c>
      <c r="H3685">
        <v>5376</v>
      </c>
      <c r="I3685">
        <v>5904</v>
      </c>
      <c r="J3685">
        <v>5291</v>
      </c>
      <c r="K3685">
        <v>4943</v>
      </c>
      <c r="L3685">
        <v>4501</v>
      </c>
      <c r="M3685">
        <v>4393</v>
      </c>
      <c r="N3685">
        <v>4470</v>
      </c>
      <c r="O3685">
        <v>5065</v>
      </c>
      <c r="P3685">
        <v>5259</v>
      </c>
      <c r="Q3685">
        <v>5103</v>
      </c>
      <c r="R3685">
        <v>4488</v>
      </c>
      <c r="S3685">
        <v>5153</v>
      </c>
    </row>
    <row r="3686" spans="1:19" x14ac:dyDescent="0.25">
      <c r="A3686">
        <v>7108</v>
      </c>
      <c r="B3686" t="s">
        <v>4973</v>
      </c>
      <c r="C3686" t="s">
        <v>167</v>
      </c>
      <c r="D3686" t="s">
        <v>4704</v>
      </c>
      <c r="E3686">
        <v>-48.778500000000001</v>
      </c>
      <c r="F3686">
        <v>-22.351600000000001</v>
      </c>
      <c r="G3686">
        <v>5248</v>
      </c>
      <c r="H3686">
        <v>5134</v>
      </c>
      <c r="I3686">
        <v>5669</v>
      </c>
      <c r="J3686">
        <v>5492</v>
      </c>
      <c r="K3686">
        <v>5369</v>
      </c>
      <c r="L3686">
        <v>4730</v>
      </c>
      <c r="M3686">
        <v>4631</v>
      </c>
      <c r="N3686">
        <v>4774</v>
      </c>
      <c r="O3686">
        <v>5555</v>
      </c>
      <c r="P3686">
        <v>5214</v>
      </c>
      <c r="Q3686">
        <v>5447</v>
      </c>
      <c r="R3686">
        <v>5412</v>
      </c>
      <c r="S3686">
        <v>5546</v>
      </c>
    </row>
    <row r="3687" spans="1:19" x14ac:dyDescent="0.25">
      <c r="A3687">
        <v>39818</v>
      </c>
      <c r="B3687" t="s">
        <v>3339</v>
      </c>
      <c r="C3687" t="s">
        <v>167</v>
      </c>
      <c r="D3687" t="s">
        <v>3284</v>
      </c>
      <c r="E3687">
        <v>-36.945900000000002</v>
      </c>
      <c r="F3687">
        <v>-8.5</v>
      </c>
      <c r="G3687">
        <v>5560</v>
      </c>
      <c r="H3687">
        <v>5856</v>
      </c>
      <c r="I3687">
        <v>5904</v>
      </c>
      <c r="J3687">
        <v>6106</v>
      </c>
      <c r="K3687">
        <v>5690</v>
      </c>
      <c r="L3687">
        <v>4802</v>
      </c>
      <c r="M3687">
        <v>4260</v>
      </c>
      <c r="N3687">
        <v>4401</v>
      </c>
      <c r="O3687">
        <v>5140</v>
      </c>
      <c r="P3687">
        <v>5995</v>
      </c>
      <c r="Q3687">
        <v>6156</v>
      </c>
      <c r="R3687">
        <v>6344</v>
      </c>
      <c r="S3687">
        <v>6069</v>
      </c>
    </row>
    <row r="3688" spans="1:19" x14ac:dyDescent="0.25">
      <c r="A3688">
        <v>18881</v>
      </c>
      <c r="B3688" t="s">
        <v>2518</v>
      </c>
      <c r="C3688" t="s">
        <v>167</v>
      </c>
      <c r="D3688" t="s">
        <v>1727</v>
      </c>
      <c r="E3688">
        <v>-41.2913</v>
      </c>
      <c r="F3688">
        <v>-16.0091</v>
      </c>
      <c r="G3688">
        <v>5141</v>
      </c>
      <c r="H3688">
        <v>5572</v>
      </c>
      <c r="I3688">
        <v>6020</v>
      </c>
      <c r="J3688">
        <v>5494</v>
      </c>
      <c r="K3688">
        <v>5084</v>
      </c>
      <c r="L3688">
        <v>4583</v>
      </c>
      <c r="M3688">
        <v>4214</v>
      </c>
      <c r="N3688">
        <v>4348</v>
      </c>
      <c r="O3688">
        <v>4961</v>
      </c>
      <c r="P3688">
        <v>5555</v>
      </c>
      <c r="Q3688">
        <v>5396</v>
      </c>
      <c r="R3688">
        <v>4941</v>
      </c>
      <c r="S3688">
        <v>5525</v>
      </c>
    </row>
    <row r="3689" spans="1:19" x14ac:dyDescent="0.25">
      <c r="A3689">
        <v>6570</v>
      </c>
      <c r="B3689" t="s">
        <v>4899</v>
      </c>
      <c r="C3689" t="s">
        <v>167</v>
      </c>
      <c r="D3689" t="s">
        <v>4704</v>
      </c>
      <c r="E3689">
        <v>-46.445900000000002</v>
      </c>
      <c r="F3689">
        <v>-22.790700000000001</v>
      </c>
      <c r="G3689">
        <v>5075</v>
      </c>
      <c r="H3689">
        <v>4801</v>
      </c>
      <c r="I3689">
        <v>5360</v>
      </c>
      <c r="J3689">
        <v>5104</v>
      </c>
      <c r="K3689">
        <v>5232</v>
      </c>
      <c r="L3689">
        <v>4724</v>
      </c>
      <c r="M3689">
        <v>4602</v>
      </c>
      <c r="N3689">
        <v>4739</v>
      </c>
      <c r="O3689">
        <v>5589</v>
      </c>
      <c r="P3689">
        <v>5229</v>
      </c>
      <c r="Q3689">
        <v>5268</v>
      </c>
      <c r="R3689">
        <v>5056</v>
      </c>
      <c r="S3689">
        <v>5194</v>
      </c>
    </row>
    <row r="3690" spans="1:19" x14ac:dyDescent="0.25">
      <c r="A3690">
        <v>10403</v>
      </c>
      <c r="B3690" t="s">
        <v>2044</v>
      </c>
      <c r="C3690" t="s">
        <v>167</v>
      </c>
      <c r="D3690" t="s">
        <v>1727</v>
      </c>
      <c r="E3690">
        <v>-42.330800000000004</v>
      </c>
      <c r="F3690">
        <v>-20.522400000000001</v>
      </c>
      <c r="G3690">
        <v>4849</v>
      </c>
      <c r="H3690">
        <v>4946</v>
      </c>
      <c r="I3690">
        <v>5541</v>
      </c>
      <c r="J3690">
        <v>4958</v>
      </c>
      <c r="K3690">
        <v>4848</v>
      </c>
      <c r="L3690">
        <v>4425</v>
      </c>
      <c r="M3690">
        <v>4398</v>
      </c>
      <c r="N3690">
        <v>4660</v>
      </c>
      <c r="O3690">
        <v>5186</v>
      </c>
      <c r="P3690">
        <v>5181</v>
      </c>
      <c r="Q3690">
        <v>4861</v>
      </c>
      <c r="R3690">
        <v>4323</v>
      </c>
      <c r="S3690">
        <v>4860</v>
      </c>
    </row>
    <row r="3691" spans="1:19" x14ac:dyDescent="0.25">
      <c r="A3691">
        <v>51399</v>
      </c>
      <c r="B3691" t="s">
        <v>851</v>
      </c>
      <c r="C3691" t="s">
        <v>167</v>
      </c>
      <c r="D3691" t="s">
        <v>792</v>
      </c>
      <c r="E3691">
        <v>-39.708100000000002</v>
      </c>
      <c r="F3691">
        <v>-5.4538000000000002</v>
      </c>
      <c r="G3691">
        <v>5603</v>
      </c>
      <c r="H3691">
        <v>5171</v>
      </c>
      <c r="I3691">
        <v>5298</v>
      </c>
      <c r="J3691">
        <v>5483</v>
      </c>
      <c r="K3691">
        <v>5139</v>
      </c>
      <c r="L3691">
        <v>5039</v>
      </c>
      <c r="M3691">
        <v>5128</v>
      </c>
      <c r="N3691">
        <v>5548</v>
      </c>
      <c r="O3691">
        <v>6179</v>
      </c>
      <c r="P3691">
        <v>6453</v>
      </c>
      <c r="Q3691">
        <v>6223</v>
      </c>
      <c r="R3691">
        <v>6090</v>
      </c>
      <c r="S3691">
        <v>5483</v>
      </c>
    </row>
    <row r="3692" spans="1:19" x14ac:dyDescent="0.25">
      <c r="A3692">
        <v>44096</v>
      </c>
      <c r="B3692" t="s">
        <v>851</v>
      </c>
      <c r="C3692" t="s">
        <v>167</v>
      </c>
      <c r="D3692" t="s">
        <v>2709</v>
      </c>
      <c r="E3692">
        <v>-38.071100000000001</v>
      </c>
      <c r="F3692">
        <v>-7.4287999999999998</v>
      </c>
      <c r="G3692">
        <v>6000</v>
      </c>
      <c r="H3692">
        <v>5944</v>
      </c>
      <c r="I3692">
        <v>6047</v>
      </c>
      <c r="J3692">
        <v>6277</v>
      </c>
      <c r="K3692">
        <v>6095</v>
      </c>
      <c r="L3692">
        <v>5497</v>
      </c>
      <c r="M3692">
        <v>5129</v>
      </c>
      <c r="N3692">
        <v>5332</v>
      </c>
      <c r="O3692">
        <v>6131</v>
      </c>
      <c r="P3692">
        <v>6542</v>
      </c>
      <c r="Q3692">
        <v>6441</v>
      </c>
      <c r="R3692">
        <v>6475</v>
      </c>
      <c r="S3692">
        <v>6088</v>
      </c>
    </row>
    <row r="3693" spans="1:19" x14ac:dyDescent="0.25">
      <c r="A3693">
        <v>68759</v>
      </c>
      <c r="B3693" t="s">
        <v>302</v>
      </c>
      <c r="C3693" t="s">
        <v>167</v>
      </c>
      <c r="D3693" t="s">
        <v>295</v>
      </c>
      <c r="E3693">
        <v>-51.950699999999998</v>
      </c>
      <c r="F3693">
        <v>0.77710000000000001</v>
      </c>
      <c r="G3693">
        <v>4558</v>
      </c>
      <c r="H3693">
        <v>4176</v>
      </c>
      <c r="I3693">
        <v>4039</v>
      </c>
      <c r="J3693">
        <v>4086</v>
      </c>
      <c r="K3693">
        <v>4138</v>
      </c>
      <c r="L3693">
        <v>4362</v>
      </c>
      <c r="M3693">
        <v>4483</v>
      </c>
      <c r="N3693">
        <v>4656</v>
      </c>
      <c r="O3693">
        <v>5022</v>
      </c>
      <c r="P3693">
        <v>5289</v>
      </c>
      <c r="Q3693">
        <v>5144</v>
      </c>
      <c r="R3693">
        <v>4960</v>
      </c>
      <c r="S3693">
        <v>4348</v>
      </c>
    </row>
    <row r="3694" spans="1:19" x14ac:dyDescent="0.25">
      <c r="A3694">
        <v>10221</v>
      </c>
      <c r="B3694" t="s">
        <v>2028</v>
      </c>
      <c r="C3694" t="s">
        <v>167</v>
      </c>
      <c r="D3694" t="s">
        <v>1727</v>
      </c>
      <c r="E3694">
        <v>-42.712699999999998</v>
      </c>
      <c r="F3694">
        <v>-20.597300000000001</v>
      </c>
      <c r="G3694">
        <v>4950</v>
      </c>
      <c r="H3694">
        <v>5106</v>
      </c>
      <c r="I3694">
        <v>5710</v>
      </c>
      <c r="J3694">
        <v>5149</v>
      </c>
      <c r="K3694">
        <v>4921</v>
      </c>
      <c r="L3694">
        <v>4524</v>
      </c>
      <c r="M3694">
        <v>4443</v>
      </c>
      <c r="N3694">
        <v>4635</v>
      </c>
      <c r="O3694">
        <v>5311</v>
      </c>
      <c r="P3694">
        <v>5168</v>
      </c>
      <c r="Q3694">
        <v>4973</v>
      </c>
      <c r="R3694">
        <v>4485</v>
      </c>
      <c r="S3694">
        <v>4974</v>
      </c>
    </row>
    <row r="3695" spans="1:19" x14ac:dyDescent="0.25">
      <c r="A3695">
        <v>10732</v>
      </c>
      <c r="B3695" t="s">
        <v>2071</v>
      </c>
      <c r="C3695" t="s">
        <v>167</v>
      </c>
      <c r="D3695" t="s">
        <v>1727</v>
      </c>
      <c r="E3695">
        <v>-45.210999999999999</v>
      </c>
      <c r="F3695">
        <v>-20.256799999999998</v>
      </c>
      <c r="G3695">
        <v>5301</v>
      </c>
      <c r="H3695">
        <v>5151</v>
      </c>
      <c r="I3695">
        <v>5602</v>
      </c>
      <c r="J3695">
        <v>5102</v>
      </c>
      <c r="K3695">
        <v>5433</v>
      </c>
      <c r="L3695">
        <v>5149</v>
      </c>
      <c r="M3695">
        <v>5076</v>
      </c>
      <c r="N3695">
        <v>5311</v>
      </c>
      <c r="O3695">
        <v>6027</v>
      </c>
      <c r="P3695">
        <v>5762</v>
      </c>
      <c r="Q3695">
        <v>5351</v>
      </c>
      <c r="R3695">
        <v>4698</v>
      </c>
      <c r="S3695">
        <v>4949</v>
      </c>
    </row>
    <row r="3696" spans="1:19" x14ac:dyDescent="0.25">
      <c r="A3696">
        <v>9875</v>
      </c>
      <c r="B3696" t="s">
        <v>1995</v>
      </c>
      <c r="C3696" t="s">
        <v>167</v>
      </c>
      <c r="D3696" t="s">
        <v>1727</v>
      </c>
      <c r="E3696">
        <v>-42.151899999999998</v>
      </c>
      <c r="F3696">
        <v>-20.827100000000002</v>
      </c>
      <c r="G3696">
        <v>4943</v>
      </c>
      <c r="H3696">
        <v>5262</v>
      </c>
      <c r="I3696">
        <v>5733</v>
      </c>
      <c r="J3696">
        <v>5040</v>
      </c>
      <c r="K3696">
        <v>4866</v>
      </c>
      <c r="L3696">
        <v>4478</v>
      </c>
      <c r="M3696">
        <v>4561</v>
      </c>
      <c r="N3696">
        <v>4628</v>
      </c>
      <c r="O3696">
        <v>5311</v>
      </c>
      <c r="P3696">
        <v>5207</v>
      </c>
      <c r="Q3696">
        <v>4870</v>
      </c>
      <c r="R3696">
        <v>4388</v>
      </c>
      <c r="S3696">
        <v>4969</v>
      </c>
    </row>
    <row r="3697" spans="1:19" x14ac:dyDescent="0.25">
      <c r="A3697">
        <v>52946</v>
      </c>
      <c r="B3697" t="s">
        <v>3892</v>
      </c>
      <c r="C3697" t="s">
        <v>167</v>
      </c>
      <c r="D3697" t="s">
        <v>3752</v>
      </c>
      <c r="E3697">
        <v>-35.876300000000001</v>
      </c>
      <c r="F3697">
        <v>-5.1502999999999997</v>
      </c>
      <c r="G3697">
        <v>5576</v>
      </c>
      <c r="H3697">
        <v>5673</v>
      </c>
      <c r="I3697">
        <v>5821</v>
      </c>
      <c r="J3697">
        <v>5915</v>
      </c>
      <c r="K3697">
        <v>5501</v>
      </c>
      <c r="L3697">
        <v>5203</v>
      </c>
      <c r="M3697">
        <v>4900</v>
      </c>
      <c r="N3697">
        <v>5009</v>
      </c>
      <c r="O3697">
        <v>5631</v>
      </c>
      <c r="P3697">
        <v>5831</v>
      </c>
      <c r="Q3697">
        <v>5839</v>
      </c>
      <c r="R3697">
        <v>5961</v>
      </c>
      <c r="S3697">
        <v>5625</v>
      </c>
    </row>
    <row r="3698" spans="1:19" x14ac:dyDescent="0.25">
      <c r="A3698">
        <v>46459</v>
      </c>
      <c r="B3698" t="s">
        <v>2853</v>
      </c>
      <c r="C3698" t="s">
        <v>167</v>
      </c>
      <c r="D3698" t="s">
        <v>2709</v>
      </c>
      <c r="E3698">
        <v>-36.468299999999999</v>
      </c>
      <c r="F3698">
        <v>-6.7560000000000002</v>
      </c>
      <c r="G3698">
        <v>5658</v>
      </c>
      <c r="H3698">
        <v>5650</v>
      </c>
      <c r="I3698">
        <v>5740</v>
      </c>
      <c r="J3698">
        <v>5927</v>
      </c>
      <c r="K3698">
        <v>5662</v>
      </c>
      <c r="L3698">
        <v>5152</v>
      </c>
      <c r="M3698">
        <v>4748</v>
      </c>
      <c r="N3698">
        <v>5012</v>
      </c>
      <c r="O3698">
        <v>5664</v>
      </c>
      <c r="P3698">
        <v>6085</v>
      </c>
      <c r="Q3698">
        <v>6238</v>
      </c>
      <c r="R3698">
        <v>6224</v>
      </c>
      <c r="S3698">
        <v>5791</v>
      </c>
    </row>
    <row r="3699" spans="1:19" x14ac:dyDescent="0.25">
      <c r="A3699">
        <v>32208</v>
      </c>
      <c r="B3699" t="s">
        <v>5335</v>
      </c>
      <c r="C3699" t="s">
        <v>167</v>
      </c>
      <c r="D3699" t="s">
        <v>5304</v>
      </c>
      <c r="E3699">
        <v>-37.687199999999997</v>
      </c>
      <c r="F3699">
        <v>-10.619</v>
      </c>
      <c r="G3699">
        <v>5241</v>
      </c>
      <c r="H3699">
        <v>5648</v>
      </c>
      <c r="I3699">
        <v>5649</v>
      </c>
      <c r="J3699">
        <v>5841</v>
      </c>
      <c r="K3699">
        <v>5239</v>
      </c>
      <c r="L3699">
        <v>4542</v>
      </c>
      <c r="M3699">
        <v>4313</v>
      </c>
      <c r="N3699">
        <v>4417</v>
      </c>
      <c r="O3699">
        <v>4834</v>
      </c>
      <c r="P3699">
        <v>5435</v>
      </c>
      <c r="Q3699">
        <v>5514</v>
      </c>
      <c r="R3699">
        <v>5795</v>
      </c>
      <c r="S3699">
        <v>5668</v>
      </c>
    </row>
    <row r="3700" spans="1:19" x14ac:dyDescent="0.25">
      <c r="A3700">
        <v>17509</v>
      </c>
      <c r="B3700" t="s">
        <v>1517</v>
      </c>
      <c r="C3700" t="s">
        <v>167</v>
      </c>
      <c r="D3700" t="s">
        <v>1511</v>
      </c>
      <c r="E3700">
        <v>-54.476399999999998</v>
      </c>
      <c r="F3700">
        <v>-16.622</v>
      </c>
      <c r="G3700">
        <v>5436</v>
      </c>
      <c r="H3700">
        <v>5177</v>
      </c>
      <c r="I3700">
        <v>5411</v>
      </c>
      <c r="J3700">
        <v>5494</v>
      </c>
      <c r="K3700">
        <v>5640</v>
      </c>
      <c r="L3700">
        <v>5436</v>
      </c>
      <c r="M3700">
        <v>5359</v>
      </c>
      <c r="N3700">
        <v>5442</v>
      </c>
      <c r="O3700">
        <v>6134</v>
      </c>
      <c r="P3700">
        <v>5454</v>
      </c>
      <c r="Q3700">
        <v>5230</v>
      </c>
      <c r="R3700">
        <v>5248</v>
      </c>
      <c r="S3700">
        <v>5202</v>
      </c>
    </row>
    <row r="3701" spans="1:19" x14ac:dyDescent="0.25">
      <c r="A3701">
        <v>51057</v>
      </c>
      <c r="B3701" t="s">
        <v>1517</v>
      </c>
      <c r="C3701" t="s">
        <v>167</v>
      </c>
      <c r="D3701" t="s">
        <v>3752</v>
      </c>
      <c r="E3701">
        <v>-36.103400000000001</v>
      </c>
      <c r="F3701">
        <v>-5.5796999999999999</v>
      </c>
      <c r="G3701">
        <v>5692</v>
      </c>
      <c r="H3701">
        <v>5629</v>
      </c>
      <c r="I3701">
        <v>5713</v>
      </c>
      <c r="J3701">
        <v>5771</v>
      </c>
      <c r="K3701">
        <v>5617</v>
      </c>
      <c r="L3701">
        <v>5368</v>
      </c>
      <c r="M3701">
        <v>5031</v>
      </c>
      <c r="N3701">
        <v>5243</v>
      </c>
      <c r="O3701">
        <v>5887</v>
      </c>
      <c r="P3701">
        <v>6105</v>
      </c>
      <c r="Q3701">
        <v>6190</v>
      </c>
      <c r="R3701">
        <v>6095</v>
      </c>
      <c r="S3701">
        <v>5655</v>
      </c>
    </row>
    <row r="3702" spans="1:19" x14ac:dyDescent="0.25">
      <c r="A3702">
        <v>7452</v>
      </c>
      <c r="B3702" t="s">
        <v>1770</v>
      </c>
      <c r="C3702" t="s">
        <v>167</v>
      </c>
      <c r="D3702" t="s">
        <v>1727</v>
      </c>
      <c r="E3702">
        <v>-45.465800000000002</v>
      </c>
      <c r="F3702">
        <v>-22.239100000000001</v>
      </c>
      <c r="G3702">
        <v>5027</v>
      </c>
      <c r="H3702">
        <v>4786</v>
      </c>
      <c r="I3702">
        <v>5339</v>
      </c>
      <c r="J3702">
        <v>4925</v>
      </c>
      <c r="K3702">
        <v>5121</v>
      </c>
      <c r="L3702">
        <v>4718</v>
      </c>
      <c r="M3702">
        <v>4666</v>
      </c>
      <c r="N3702">
        <v>4896</v>
      </c>
      <c r="O3702">
        <v>5659</v>
      </c>
      <c r="P3702">
        <v>5294</v>
      </c>
      <c r="Q3702">
        <v>5197</v>
      </c>
      <c r="R3702">
        <v>4776</v>
      </c>
      <c r="S3702">
        <v>4948</v>
      </c>
    </row>
    <row r="3703" spans="1:19" x14ac:dyDescent="0.25">
      <c r="A3703">
        <v>10863</v>
      </c>
      <c r="B3703" t="s">
        <v>5279</v>
      </c>
      <c r="C3703" t="s">
        <v>167</v>
      </c>
      <c r="D3703" t="s">
        <v>4704</v>
      </c>
      <c r="E3703">
        <v>-50.109900000000003</v>
      </c>
      <c r="F3703">
        <v>-20.248000000000001</v>
      </c>
      <c r="G3703">
        <v>5427</v>
      </c>
      <c r="H3703">
        <v>5267</v>
      </c>
      <c r="I3703">
        <v>5700</v>
      </c>
      <c r="J3703">
        <v>5463</v>
      </c>
      <c r="K3703">
        <v>5565</v>
      </c>
      <c r="L3703">
        <v>5138</v>
      </c>
      <c r="M3703">
        <v>4974</v>
      </c>
      <c r="N3703">
        <v>5198</v>
      </c>
      <c r="O3703">
        <v>5907</v>
      </c>
      <c r="P3703">
        <v>5460</v>
      </c>
      <c r="Q3703">
        <v>5529</v>
      </c>
      <c r="R3703">
        <v>5407</v>
      </c>
      <c r="S3703">
        <v>5511</v>
      </c>
    </row>
    <row r="3704" spans="1:19" x14ac:dyDescent="0.25">
      <c r="A3704">
        <v>27840</v>
      </c>
      <c r="B3704" t="s">
        <v>650</v>
      </c>
      <c r="C3704" t="s">
        <v>167</v>
      </c>
      <c r="D3704" t="s">
        <v>375</v>
      </c>
      <c r="E3704">
        <v>-38.642800000000001</v>
      </c>
      <c r="F3704">
        <v>-12.1456</v>
      </c>
      <c r="G3704">
        <v>5114</v>
      </c>
      <c r="H3704">
        <v>5658</v>
      </c>
      <c r="I3704">
        <v>5617</v>
      </c>
      <c r="J3704">
        <v>5744</v>
      </c>
      <c r="K3704">
        <v>4961</v>
      </c>
      <c r="L3704">
        <v>4315</v>
      </c>
      <c r="M3704">
        <v>4095</v>
      </c>
      <c r="N3704">
        <v>4328</v>
      </c>
      <c r="O3704">
        <v>4732</v>
      </c>
      <c r="P3704">
        <v>5392</v>
      </c>
      <c r="Q3704">
        <v>5377</v>
      </c>
      <c r="R3704">
        <v>5517</v>
      </c>
      <c r="S3704">
        <v>5631</v>
      </c>
    </row>
    <row r="3705" spans="1:19" x14ac:dyDescent="0.25">
      <c r="A3705">
        <v>268</v>
      </c>
      <c r="B3705" t="s">
        <v>3910</v>
      </c>
      <c r="C3705" t="s">
        <v>167</v>
      </c>
      <c r="D3705" t="s">
        <v>3898</v>
      </c>
      <c r="E3705">
        <v>-53.582299999999996</v>
      </c>
      <c r="F3705">
        <v>-31.737400000000001</v>
      </c>
      <c r="G3705">
        <v>4744</v>
      </c>
      <c r="H3705">
        <v>5629</v>
      </c>
      <c r="I3705">
        <v>5579</v>
      </c>
      <c r="J3705">
        <v>5371</v>
      </c>
      <c r="K3705">
        <v>4684</v>
      </c>
      <c r="L3705">
        <v>3711</v>
      </c>
      <c r="M3705">
        <v>3351</v>
      </c>
      <c r="N3705">
        <v>3617</v>
      </c>
      <c r="O3705">
        <v>4078</v>
      </c>
      <c r="P3705">
        <v>4246</v>
      </c>
      <c r="Q3705">
        <v>5058</v>
      </c>
      <c r="R3705">
        <v>5741</v>
      </c>
      <c r="S3705">
        <v>5861</v>
      </c>
    </row>
    <row r="3706" spans="1:19" x14ac:dyDescent="0.25">
      <c r="A3706">
        <v>44125</v>
      </c>
      <c r="B3706" t="s">
        <v>2755</v>
      </c>
      <c r="C3706" t="s">
        <v>167</v>
      </c>
      <c r="D3706" t="s">
        <v>2709</v>
      </c>
      <c r="E3706">
        <v>-35.112499999999997</v>
      </c>
      <c r="F3706">
        <v>-7.4024999999999999</v>
      </c>
      <c r="G3706">
        <v>5404</v>
      </c>
      <c r="H3706">
        <v>5470</v>
      </c>
      <c r="I3706">
        <v>5778</v>
      </c>
      <c r="J3706">
        <v>5921</v>
      </c>
      <c r="K3706">
        <v>5489</v>
      </c>
      <c r="L3706">
        <v>4871</v>
      </c>
      <c r="M3706">
        <v>4512</v>
      </c>
      <c r="N3706">
        <v>4606</v>
      </c>
      <c r="O3706">
        <v>5250</v>
      </c>
      <c r="P3706">
        <v>5632</v>
      </c>
      <c r="Q3706">
        <v>5730</v>
      </c>
      <c r="R3706">
        <v>5875</v>
      </c>
      <c r="S3706">
        <v>5710</v>
      </c>
    </row>
    <row r="3707" spans="1:19" x14ac:dyDescent="0.25">
      <c r="A3707">
        <v>19708</v>
      </c>
      <c r="B3707" t="s">
        <v>2538</v>
      </c>
      <c r="C3707" t="s">
        <v>167</v>
      </c>
      <c r="D3707" t="s">
        <v>1727</v>
      </c>
      <c r="E3707">
        <v>-44.391399999999997</v>
      </c>
      <c r="F3707">
        <v>-15.6037</v>
      </c>
      <c r="G3707">
        <v>5939</v>
      </c>
      <c r="H3707">
        <v>5901</v>
      </c>
      <c r="I3707">
        <v>6392</v>
      </c>
      <c r="J3707">
        <v>5997</v>
      </c>
      <c r="K3707">
        <v>6116</v>
      </c>
      <c r="L3707">
        <v>5805</v>
      </c>
      <c r="M3707">
        <v>5600</v>
      </c>
      <c r="N3707">
        <v>5906</v>
      </c>
      <c r="O3707">
        <v>6409</v>
      </c>
      <c r="P3707">
        <v>6292</v>
      </c>
      <c r="Q3707">
        <v>6000</v>
      </c>
      <c r="R3707">
        <v>5242</v>
      </c>
      <c r="S3707">
        <v>5613</v>
      </c>
    </row>
    <row r="3708" spans="1:19" x14ac:dyDescent="0.25">
      <c r="A3708">
        <v>2401</v>
      </c>
      <c r="B3708" t="s">
        <v>4463</v>
      </c>
      <c r="C3708" t="s">
        <v>167</v>
      </c>
      <c r="D3708" t="s">
        <v>4434</v>
      </c>
      <c r="E3708">
        <v>-49.195300000000003</v>
      </c>
      <c r="F3708">
        <v>-28.4343</v>
      </c>
      <c r="G3708">
        <v>4478</v>
      </c>
      <c r="H3708">
        <v>5058</v>
      </c>
      <c r="I3708">
        <v>5067</v>
      </c>
      <c r="J3708">
        <v>4847</v>
      </c>
      <c r="K3708">
        <v>4557</v>
      </c>
      <c r="L3708">
        <v>3930</v>
      </c>
      <c r="M3708">
        <v>3520</v>
      </c>
      <c r="N3708">
        <v>3722</v>
      </c>
      <c r="O3708">
        <v>4388</v>
      </c>
      <c r="P3708">
        <v>3959</v>
      </c>
      <c r="Q3708">
        <v>4322</v>
      </c>
      <c r="R3708">
        <v>5156</v>
      </c>
      <c r="S3708">
        <v>5210</v>
      </c>
    </row>
    <row r="3709" spans="1:19" x14ac:dyDescent="0.25">
      <c r="A3709">
        <v>10710</v>
      </c>
      <c r="B3709" t="s">
        <v>5271</v>
      </c>
      <c r="C3709" t="s">
        <v>167</v>
      </c>
      <c r="D3709" t="s">
        <v>4704</v>
      </c>
      <c r="E3709">
        <v>-47.477800000000002</v>
      </c>
      <c r="F3709">
        <v>-20.253900000000002</v>
      </c>
      <c r="G3709">
        <v>5379</v>
      </c>
      <c r="H3709">
        <v>5075</v>
      </c>
      <c r="I3709">
        <v>5602</v>
      </c>
      <c r="J3709">
        <v>5227</v>
      </c>
      <c r="K3709">
        <v>5538</v>
      </c>
      <c r="L3709">
        <v>5204</v>
      </c>
      <c r="M3709">
        <v>5173</v>
      </c>
      <c r="N3709">
        <v>5407</v>
      </c>
      <c r="O3709">
        <v>6107</v>
      </c>
      <c r="P3709">
        <v>5506</v>
      </c>
      <c r="Q3709">
        <v>5338</v>
      </c>
      <c r="R3709">
        <v>5125</v>
      </c>
      <c r="S3709">
        <v>5247</v>
      </c>
    </row>
    <row r="3710" spans="1:19" x14ac:dyDescent="0.25">
      <c r="A3710">
        <v>6706</v>
      </c>
      <c r="B3710" t="s">
        <v>4915</v>
      </c>
      <c r="C3710" t="s">
        <v>167</v>
      </c>
      <c r="D3710" t="s">
        <v>4704</v>
      </c>
      <c r="E3710">
        <v>-46.895200000000003</v>
      </c>
      <c r="F3710">
        <v>-22.741800000000001</v>
      </c>
      <c r="G3710">
        <v>5213</v>
      </c>
      <c r="H3710">
        <v>5014</v>
      </c>
      <c r="I3710">
        <v>5559</v>
      </c>
      <c r="J3710">
        <v>5347</v>
      </c>
      <c r="K3710">
        <v>5403</v>
      </c>
      <c r="L3710">
        <v>4849</v>
      </c>
      <c r="M3710">
        <v>4637</v>
      </c>
      <c r="N3710">
        <v>4834</v>
      </c>
      <c r="O3710">
        <v>5584</v>
      </c>
      <c r="P3710">
        <v>5278</v>
      </c>
      <c r="Q3710">
        <v>5401</v>
      </c>
      <c r="R3710">
        <v>5227</v>
      </c>
      <c r="S3710">
        <v>5428</v>
      </c>
    </row>
    <row r="3711" spans="1:19" x14ac:dyDescent="0.25">
      <c r="A3711">
        <v>54647</v>
      </c>
      <c r="B3711" t="s">
        <v>1384</v>
      </c>
      <c r="C3711" t="s">
        <v>167</v>
      </c>
      <c r="D3711" t="s">
        <v>1298</v>
      </c>
      <c r="E3711">
        <v>-44.600999999999999</v>
      </c>
      <c r="F3711">
        <v>-4.5651999999999999</v>
      </c>
      <c r="G3711">
        <v>5236</v>
      </c>
      <c r="H3711">
        <v>4612</v>
      </c>
      <c r="I3711">
        <v>4769</v>
      </c>
      <c r="J3711">
        <v>4936</v>
      </c>
      <c r="K3711">
        <v>4943</v>
      </c>
      <c r="L3711">
        <v>4975</v>
      </c>
      <c r="M3711">
        <v>5269</v>
      </c>
      <c r="N3711">
        <v>5493</v>
      </c>
      <c r="O3711">
        <v>5962</v>
      </c>
      <c r="P3711">
        <v>6206</v>
      </c>
      <c r="Q3711">
        <v>5651</v>
      </c>
      <c r="R3711">
        <v>5172</v>
      </c>
      <c r="S3711">
        <v>4845</v>
      </c>
    </row>
    <row r="3712" spans="1:19" x14ac:dyDescent="0.25">
      <c r="A3712">
        <v>30358</v>
      </c>
      <c r="B3712" t="s">
        <v>5313</v>
      </c>
      <c r="C3712" t="s">
        <v>167</v>
      </c>
      <c r="D3712" t="s">
        <v>5304</v>
      </c>
      <c r="E3712">
        <v>-37.677799999999998</v>
      </c>
      <c r="F3712">
        <v>-11.1906</v>
      </c>
      <c r="G3712">
        <v>5259</v>
      </c>
      <c r="H3712">
        <v>5754</v>
      </c>
      <c r="I3712">
        <v>5808</v>
      </c>
      <c r="J3712">
        <v>5928</v>
      </c>
      <c r="K3712">
        <v>5156</v>
      </c>
      <c r="L3712">
        <v>4568</v>
      </c>
      <c r="M3712">
        <v>4352</v>
      </c>
      <c r="N3712">
        <v>4447</v>
      </c>
      <c r="O3712">
        <v>4759</v>
      </c>
      <c r="P3712">
        <v>5369</v>
      </c>
      <c r="Q3712">
        <v>5458</v>
      </c>
      <c r="R3712">
        <v>5758</v>
      </c>
      <c r="S3712">
        <v>5755</v>
      </c>
    </row>
    <row r="3713" spans="1:19" x14ac:dyDescent="0.25">
      <c r="A3713">
        <v>6527</v>
      </c>
      <c r="B3713" t="s">
        <v>4888</v>
      </c>
      <c r="C3713" t="s">
        <v>167</v>
      </c>
      <c r="D3713" t="s">
        <v>4704</v>
      </c>
      <c r="E3713">
        <v>-50.793900000000001</v>
      </c>
      <c r="F3713">
        <v>-22.815000000000001</v>
      </c>
      <c r="G3713">
        <v>5199</v>
      </c>
      <c r="H3713">
        <v>5338</v>
      </c>
      <c r="I3713">
        <v>5536</v>
      </c>
      <c r="J3713">
        <v>5443</v>
      </c>
      <c r="K3713">
        <v>5401</v>
      </c>
      <c r="L3713">
        <v>4705</v>
      </c>
      <c r="M3713">
        <v>4464</v>
      </c>
      <c r="N3713">
        <v>4644</v>
      </c>
      <c r="O3713">
        <v>5465</v>
      </c>
      <c r="P3713">
        <v>5071</v>
      </c>
      <c r="Q3713">
        <v>5263</v>
      </c>
      <c r="R3713">
        <v>5435</v>
      </c>
      <c r="S3713">
        <v>5625</v>
      </c>
    </row>
    <row r="3714" spans="1:19" x14ac:dyDescent="0.25">
      <c r="A3714">
        <v>12712</v>
      </c>
      <c r="B3714" t="s">
        <v>2257</v>
      </c>
      <c r="C3714" t="s">
        <v>167</v>
      </c>
      <c r="D3714" t="s">
        <v>1727</v>
      </c>
      <c r="E3714">
        <v>-47.464300000000001</v>
      </c>
      <c r="F3714">
        <v>-19.228200000000001</v>
      </c>
      <c r="G3714">
        <v>5471</v>
      </c>
      <c r="H3714">
        <v>5103</v>
      </c>
      <c r="I3714">
        <v>5760</v>
      </c>
      <c r="J3714">
        <v>5206</v>
      </c>
      <c r="K3714">
        <v>5628</v>
      </c>
      <c r="L3714">
        <v>5425</v>
      </c>
      <c r="M3714">
        <v>5332</v>
      </c>
      <c r="N3714">
        <v>5485</v>
      </c>
      <c r="O3714">
        <v>6254</v>
      </c>
      <c r="P3714">
        <v>5681</v>
      </c>
      <c r="Q3714">
        <v>5513</v>
      </c>
      <c r="R3714">
        <v>5097</v>
      </c>
      <c r="S3714">
        <v>5166</v>
      </c>
    </row>
    <row r="3715" spans="1:19" x14ac:dyDescent="0.25">
      <c r="A3715">
        <v>37791</v>
      </c>
      <c r="B3715" t="s">
        <v>5438</v>
      </c>
      <c r="C3715" t="s">
        <v>167</v>
      </c>
      <c r="D3715" t="s">
        <v>5370</v>
      </c>
      <c r="E3715">
        <v>-48.173299999999998</v>
      </c>
      <c r="F3715">
        <v>-8.9708000000000006</v>
      </c>
      <c r="G3715">
        <v>5299</v>
      </c>
      <c r="H3715">
        <v>4820</v>
      </c>
      <c r="I3715">
        <v>5000</v>
      </c>
      <c r="J3715">
        <v>4960</v>
      </c>
      <c r="K3715">
        <v>5073</v>
      </c>
      <c r="L3715">
        <v>5472</v>
      </c>
      <c r="M3715">
        <v>5611</v>
      </c>
      <c r="N3715">
        <v>5688</v>
      </c>
      <c r="O3715">
        <v>6302</v>
      </c>
      <c r="P3715">
        <v>5878</v>
      </c>
      <c r="Q3715">
        <v>5198</v>
      </c>
      <c r="R3715">
        <v>4860</v>
      </c>
      <c r="S3715">
        <v>4725</v>
      </c>
    </row>
    <row r="3716" spans="1:19" x14ac:dyDescent="0.25">
      <c r="A3716">
        <v>34190</v>
      </c>
      <c r="B3716" t="s">
        <v>774</v>
      </c>
      <c r="C3716" t="s">
        <v>167</v>
      </c>
      <c r="D3716" t="s">
        <v>375</v>
      </c>
      <c r="E3716">
        <v>-37.893500000000003</v>
      </c>
      <c r="F3716">
        <v>-10.0124</v>
      </c>
      <c r="G3716">
        <v>5254</v>
      </c>
      <c r="H3716">
        <v>5656</v>
      </c>
      <c r="I3716">
        <v>5646</v>
      </c>
      <c r="J3716">
        <v>5797</v>
      </c>
      <c r="K3716">
        <v>5255</v>
      </c>
      <c r="L3716">
        <v>4555</v>
      </c>
      <c r="M3716">
        <v>4280</v>
      </c>
      <c r="N3716">
        <v>4379</v>
      </c>
      <c r="O3716">
        <v>4896</v>
      </c>
      <c r="P3716">
        <v>5484</v>
      </c>
      <c r="Q3716">
        <v>5502</v>
      </c>
      <c r="R3716">
        <v>5854</v>
      </c>
      <c r="S3716">
        <v>5738</v>
      </c>
    </row>
    <row r="3717" spans="1:19" x14ac:dyDescent="0.25">
      <c r="A3717">
        <v>51433</v>
      </c>
      <c r="B3717" t="s">
        <v>3873</v>
      </c>
      <c r="C3717" t="s">
        <v>167</v>
      </c>
      <c r="D3717" t="s">
        <v>3752</v>
      </c>
      <c r="E3717">
        <v>-36.387</v>
      </c>
      <c r="F3717">
        <v>-5.5164999999999997</v>
      </c>
      <c r="G3717">
        <v>5686</v>
      </c>
      <c r="H3717">
        <v>5551</v>
      </c>
      <c r="I3717">
        <v>5743</v>
      </c>
      <c r="J3717">
        <v>5733</v>
      </c>
      <c r="K3717">
        <v>5564</v>
      </c>
      <c r="L3717">
        <v>5383</v>
      </c>
      <c r="M3717">
        <v>5015</v>
      </c>
      <c r="N3717">
        <v>5225</v>
      </c>
      <c r="O3717">
        <v>5912</v>
      </c>
      <c r="P3717">
        <v>6118</v>
      </c>
      <c r="Q3717">
        <v>6203</v>
      </c>
      <c r="R3717">
        <v>6121</v>
      </c>
      <c r="S3717">
        <v>5669</v>
      </c>
    </row>
    <row r="3718" spans="1:19" x14ac:dyDescent="0.25">
      <c r="A3718">
        <v>14414</v>
      </c>
      <c r="B3718" t="s">
        <v>1053</v>
      </c>
      <c r="C3718" t="s">
        <v>167</v>
      </c>
      <c r="D3718" t="s">
        <v>979</v>
      </c>
      <c r="E3718">
        <v>-39.9542</v>
      </c>
      <c r="F3718">
        <v>-18.3002</v>
      </c>
      <c r="G3718">
        <v>5007</v>
      </c>
      <c r="H3718">
        <v>5553</v>
      </c>
      <c r="I3718">
        <v>5896</v>
      </c>
      <c r="J3718">
        <v>5432</v>
      </c>
      <c r="K3718">
        <v>4974</v>
      </c>
      <c r="L3718">
        <v>4495</v>
      </c>
      <c r="M3718">
        <v>4214</v>
      </c>
      <c r="N3718">
        <v>4335</v>
      </c>
      <c r="O3718">
        <v>4913</v>
      </c>
      <c r="P3718">
        <v>5119</v>
      </c>
      <c r="Q3718">
        <v>4994</v>
      </c>
      <c r="R3718">
        <v>4772</v>
      </c>
      <c r="S3718">
        <v>5392</v>
      </c>
    </row>
    <row r="3719" spans="1:19" x14ac:dyDescent="0.25">
      <c r="A3719">
        <v>4970</v>
      </c>
      <c r="B3719" t="s">
        <v>4722</v>
      </c>
      <c r="C3719" t="s">
        <v>167</v>
      </c>
      <c r="D3719" t="s">
        <v>4704</v>
      </c>
      <c r="E3719">
        <v>-47.232999999999997</v>
      </c>
      <c r="F3719">
        <v>-24.274999999999999</v>
      </c>
      <c r="G3719">
        <v>4369</v>
      </c>
      <c r="H3719">
        <v>4815</v>
      </c>
      <c r="I3719">
        <v>5239</v>
      </c>
      <c r="J3719">
        <v>4804</v>
      </c>
      <c r="K3719">
        <v>4613</v>
      </c>
      <c r="L3719">
        <v>3985</v>
      </c>
      <c r="M3719">
        <v>3679</v>
      </c>
      <c r="N3719">
        <v>3662</v>
      </c>
      <c r="O3719">
        <v>4300</v>
      </c>
      <c r="P3719">
        <v>3920</v>
      </c>
      <c r="Q3719">
        <v>3987</v>
      </c>
      <c r="R3719">
        <v>4481</v>
      </c>
      <c r="S3719">
        <v>4936</v>
      </c>
    </row>
    <row r="3720" spans="1:19" x14ac:dyDescent="0.25">
      <c r="A3720">
        <v>59748</v>
      </c>
      <c r="B3720" t="s">
        <v>1451</v>
      </c>
      <c r="C3720" t="s">
        <v>167</v>
      </c>
      <c r="D3720" t="s">
        <v>1298</v>
      </c>
      <c r="E3720">
        <v>-45.348599999999998</v>
      </c>
      <c r="F3720">
        <v>-2.9691999999999998</v>
      </c>
      <c r="G3720">
        <v>5038</v>
      </c>
      <c r="H3720">
        <v>4547</v>
      </c>
      <c r="I3720">
        <v>4690</v>
      </c>
      <c r="J3720">
        <v>4690</v>
      </c>
      <c r="K3720">
        <v>4718</v>
      </c>
      <c r="L3720">
        <v>4816</v>
      </c>
      <c r="M3720">
        <v>5055</v>
      </c>
      <c r="N3720">
        <v>5156</v>
      </c>
      <c r="O3720">
        <v>5685</v>
      </c>
      <c r="P3720">
        <v>5747</v>
      </c>
      <c r="Q3720">
        <v>5468</v>
      </c>
      <c r="R3720">
        <v>5142</v>
      </c>
      <c r="S3720">
        <v>4733</v>
      </c>
    </row>
    <row r="3721" spans="1:19" x14ac:dyDescent="0.25">
      <c r="A3721">
        <v>14630</v>
      </c>
      <c r="B3721" t="s">
        <v>1724</v>
      </c>
      <c r="C3721" t="s">
        <v>167</v>
      </c>
      <c r="D3721" t="s">
        <v>1651</v>
      </c>
      <c r="E3721">
        <v>-54.5535</v>
      </c>
      <c r="F3721">
        <v>-18.1006</v>
      </c>
      <c r="G3721">
        <v>5353</v>
      </c>
      <c r="H3721">
        <v>5054</v>
      </c>
      <c r="I3721">
        <v>5415</v>
      </c>
      <c r="J3721">
        <v>5557</v>
      </c>
      <c r="K3721">
        <v>5574</v>
      </c>
      <c r="L3721">
        <v>5177</v>
      </c>
      <c r="M3721">
        <v>5165</v>
      </c>
      <c r="N3721">
        <v>5172</v>
      </c>
      <c r="O3721">
        <v>5919</v>
      </c>
      <c r="P3721">
        <v>5351</v>
      </c>
      <c r="Q3721">
        <v>5299</v>
      </c>
      <c r="R3721">
        <v>5273</v>
      </c>
      <c r="S3721">
        <v>5278</v>
      </c>
    </row>
    <row r="3722" spans="1:19" x14ac:dyDescent="0.25">
      <c r="A3722">
        <v>55365</v>
      </c>
      <c r="B3722" t="s">
        <v>3633</v>
      </c>
      <c r="C3722" t="s">
        <v>167</v>
      </c>
      <c r="D3722" t="s">
        <v>3448</v>
      </c>
      <c r="E3722">
        <v>-41.453000000000003</v>
      </c>
      <c r="F3722">
        <v>-4.4284999999999997</v>
      </c>
      <c r="G3722">
        <v>5691</v>
      </c>
      <c r="H3722">
        <v>5071</v>
      </c>
      <c r="I3722">
        <v>5213</v>
      </c>
      <c r="J3722">
        <v>5315</v>
      </c>
      <c r="K3722">
        <v>5067</v>
      </c>
      <c r="L3722">
        <v>5281</v>
      </c>
      <c r="M3722">
        <v>5398</v>
      </c>
      <c r="N3722">
        <v>5705</v>
      </c>
      <c r="O3722">
        <v>6317</v>
      </c>
      <c r="P3722">
        <v>6675</v>
      </c>
      <c r="Q3722">
        <v>6447</v>
      </c>
      <c r="R3722">
        <v>6236</v>
      </c>
      <c r="S3722">
        <v>5569</v>
      </c>
    </row>
    <row r="3723" spans="1:19" x14ac:dyDescent="0.25">
      <c r="A3723">
        <v>41316</v>
      </c>
      <c r="B3723" t="s">
        <v>3491</v>
      </c>
      <c r="C3723" t="s">
        <v>167</v>
      </c>
      <c r="D3723" t="s">
        <v>3448</v>
      </c>
      <c r="E3723">
        <v>-42.2851</v>
      </c>
      <c r="F3723">
        <v>-8.0685000000000002</v>
      </c>
      <c r="G3723">
        <v>5830</v>
      </c>
      <c r="H3723">
        <v>5349</v>
      </c>
      <c r="I3723">
        <v>5442</v>
      </c>
      <c r="J3723">
        <v>5564</v>
      </c>
      <c r="K3723">
        <v>5507</v>
      </c>
      <c r="L3723">
        <v>5570</v>
      </c>
      <c r="M3723">
        <v>5579</v>
      </c>
      <c r="N3723">
        <v>5921</v>
      </c>
      <c r="O3723">
        <v>6630</v>
      </c>
      <c r="P3723">
        <v>6631</v>
      </c>
      <c r="Q3723">
        <v>6339</v>
      </c>
      <c r="R3723">
        <v>5916</v>
      </c>
      <c r="S3723">
        <v>5514</v>
      </c>
    </row>
    <row r="3724" spans="1:19" x14ac:dyDescent="0.25">
      <c r="A3724">
        <v>12012</v>
      </c>
      <c r="B3724" t="s">
        <v>2198</v>
      </c>
      <c r="C3724" t="s">
        <v>167</v>
      </c>
      <c r="D3724" t="s">
        <v>1727</v>
      </c>
      <c r="E3724">
        <v>-44.042999999999999</v>
      </c>
      <c r="F3724">
        <v>-19.617999999999999</v>
      </c>
      <c r="G3724">
        <v>5423</v>
      </c>
      <c r="H3724">
        <v>5336</v>
      </c>
      <c r="I3724">
        <v>5749</v>
      </c>
      <c r="J3724">
        <v>5365</v>
      </c>
      <c r="K3724">
        <v>5462</v>
      </c>
      <c r="L3724">
        <v>5180</v>
      </c>
      <c r="M3724">
        <v>5074</v>
      </c>
      <c r="N3724">
        <v>5407</v>
      </c>
      <c r="O3724">
        <v>6009</v>
      </c>
      <c r="P3724">
        <v>5937</v>
      </c>
      <c r="Q3724">
        <v>5497</v>
      </c>
      <c r="R3724">
        <v>4995</v>
      </c>
      <c r="S3724">
        <v>5069</v>
      </c>
    </row>
    <row r="3725" spans="1:19" x14ac:dyDescent="0.25">
      <c r="A3725">
        <v>218</v>
      </c>
      <c r="B3725" t="s">
        <v>3906</v>
      </c>
      <c r="C3725" t="s">
        <v>167</v>
      </c>
      <c r="D3725" t="s">
        <v>3898</v>
      </c>
      <c r="E3725">
        <v>-52.818899999999999</v>
      </c>
      <c r="F3725">
        <v>-31.864699999999999</v>
      </c>
      <c r="G3725">
        <v>4617</v>
      </c>
      <c r="H3725">
        <v>5541</v>
      </c>
      <c r="I3725">
        <v>5425</v>
      </c>
      <c r="J3725">
        <v>5226</v>
      </c>
      <c r="K3725">
        <v>4605</v>
      </c>
      <c r="L3725">
        <v>3676</v>
      </c>
      <c r="M3725">
        <v>3313</v>
      </c>
      <c r="N3725">
        <v>3467</v>
      </c>
      <c r="O3725">
        <v>3933</v>
      </c>
      <c r="P3725">
        <v>4041</v>
      </c>
      <c r="Q3725">
        <v>4873</v>
      </c>
      <c r="R3725">
        <v>5580</v>
      </c>
      <c r="S3725">
        <v>5723</v>
      </c>
    </row>
    <row r="3726" spans="1:19" x14ac:dyDescent="0.25">
      <c r="A3726">
        <v>47246</v>
      </c>
      <c r="B3726" t="s">
        <v>2889</v>
      </c>
      <c r="C3726" t="s">
        <v>167</v>
      </c>
      <c r="D3726" t="s">
        <v>2709</v>
      </c>
      <c r="E3726">
        <v>-35.273400000000002</v>
      </c>
      <c r="F3726">
        <v>-6.6403999999999996</v>
      </c>
      <c r="G3726">
        <v>5514</v>
      </c>
      <c r="H3726">
        <v>5665</v>
      </c>
      <c r="I3726">
        <v>5827</v>
      </c>
      <c r="J3726">
        <v>5975</v>
      </c>
      <c r="K3726">
        <v>5534</v>
      </c>
      <c r="L3726">
        <v>5059</v>
      </c>
      <c r="M3726">
        <v>4626</v>
      </c>
      <c r="N3726">
        <v>4713</v>
      </c>
      <c r="O3726">
        <v>5414</v>
      </c>
      <c r="P3726">
        <v>5745</v>
      </c>
      <c r="Q3726">
        <v>5841</v>
      </c>
      <c r="R3726">
        <v>6015</v>
      </c>
      <c r="S3726">
        <v>5751</v>
      </c>
    </row>
    <row r="3727" spans="1:19" x14ac:dyDescent="0.25">
      <c r="A3727">
        <v>8321</v>
      </c>
      <c r="B3727" t="s">
        <v>1839</v>
      </c>
      <c r="C3727" t="s">
        <v>167</v>
      </c>
      <c r="D3727" t="s">
        <v>1727</v>
      </c>
      <c r="E3727">
        <v>-43.743299999999998</v>
      </c>
      <c r="F3727">
        <v>-21.708100000000002</v>
      </c>
      <c r="G3727">
        <v>4745</v>
      </c>
      <c r="H3727">
        <v>4880</v>
      </c>
      <c r="I3727">
        <v>5451</v>
      </c>
      <c r="J3727">
        <v>4914</v>
      </c>
      <c r="K3727">
        <v>4701</v>
      </c>
      <c r="L3727">
        <v>4340</v>
      </c>
      <c r="M3727">
        <v>4314</v>
      </c>
      <c r="N3727">
        <v>4421</v>
      </c>
      <c r="O3727">
        <v>5164</v>
      </c>
      <c r="P3727">
        <v>4899</v>
      </c>
      <c r="Q3727">
        <v>4706</v>
      </c>
      <c r="R3727">
        <v>4306</v>
      </c>
      <c r="S3727">
        <v>4848</v>
      </c>
    </row>
    <row r="3728" spans="1:19" x14ac:dyDescent="0.25">
      <c r="A3728">
        <v>48013</v>
      </c>
      <c r="B3728" t="s">
        <v>3782</v>
      </c>
      <c r="C3728" t="s">
        <v>167</v>
      </c>
      <c r="D3728" t="s">
        <v>3752</v>
      </c>
      <c r="E3728">
        <v>-35.221699999999998</v>
      </c>
      <c r="F3728">
        <v>-6.4390000000000001</v>
      </c>
      <c r="G3728">
        <v>5504</v>
      </c>
      <c r="H3728">
        <v>5604</v>
      </c>
      <c r="I3728">
        <v>5824</v>
      </c>
      <c r="J3728">
        <v>6012</v>
      </c>
      <c r="K3728">
        <v>5541</v>
      </c>
      <c r="L3728">
        <v>5057</v>
      </c>
      <c r="M3728">
        <v>4649</v>
      </c>
      <c r="N3728">
        <v>4737</v>
      </c>
      <c r="O3728">
        <v>5443</v>
      </c>
      <c r="P3728">
        <v>5750</v>
      </c>
      <c r="Q3728">
        <v>5831</v>
      </c>
      <c r="R3728">
        <v>5929</v>
      </c>
      <c r="S3728">
        <v>5676</v>
      </c>
    </row>
    <row r="3729" spans="1:19" x14ac:dyDescent="0.25">
      <c r="A3729">
        <v>28016</v>
      </c>
      <c r="B3729" t="s">
        <v>5388</v>
      </c>
      <c r="C3729" t="s">
        <v>167</v>
      </c>
      <c r="D3729" t="s">
        <v>5370</v>
      </c>
      <c r="E3729">
        <v>-48.541800000000002</v>
      </c>
      <c r="F3729">
        <v>-12.0374</v>
      </c>
      <c r="G3729">
        <v>5463</v>
      </c>
      <c r="H3729">
        <v>5086</v>
      </c>
      <c r="I3729">
        <v>5304</v>
      </c>
      <c r="J3729">
        <v>5199</v>
      </c>
      <c r="K3729">
        <v>5426</v>
      </c>
      <c r="L3729">
        <v>5556</v>
      </c>
      <c r="M3729">
        <v>5547</v>
      </c>
      <c r="N3729">
        <v>5797</v>
      </c>
      <c r="O3729">
        <v>6222</v>
      </c>
      <c r="P3729">
        <v>5968</v>
      </c>
      <c r="Q3729">
        <v>5475</v>
      </c>
      <c r="R3729">
        <v>5001</v>
      </c>
      <c r="S3729">
        <v>4979</v>
      </c>
    </row>
    <row r="3730" spans="1:19" x14ac:dyDescent="0.25">
      <c r="A3730">
        <v>64463</v>
      </c>
      <c r="B3730" t="s">
        <v>2679</v>
      </c>
      <c r="C3730" t="s">
        <v>167</v>
      </c>
      <c r="D3730" t="s">
        <v>2567</v>
      </c>
      <c r="E3730">
        <v>-47.320399999999999</v>
      </c>
      <c r="F3730">
        <v>-1.1922999999999999</v>
      </c>
      <c r="G3730">
        <v>4776</v>
      </c>
      <c r="H3730">
        <v>4352</v>
      </c>
      <c r="I3730">
        <v>4204</v>
      </c>
      <c r="J3730">
        <v>4208</v>
      </c>
      <c r="K3730">
        <v>4291</v>
      </c>
      <c r="L3730">
        <v>4575</v>
      </c>
      <c r="M3730">
        <v>4863</v>
      </c>
      <c r="N3730">
        <v>4958</v>
      </c>
      <c r="O3730">
        <v>5271</v>
      </c>
      <c r="P3730">
        <v>5513</v>
      </c>
      <c r="Q3730">
        <v>5312</v>
      </c>
      <c r="R3730">
        <v>5088</v>
      </c>
      <c r="S3730">
        <v>4673</v>
      </c>
    </row>
    <row r="3731" spans="1:19" x14ac:dyDescent="0.25">
      <c r="A3731">
        <v>33342</v>
      </c>
      <c r="B3731" t="s">
        <v>1637</v>
      </c>
      <c r="C3731" t="s">
        <v>167</v>
      </c>
      <c r="D3731" t="s">
        <v>1511</v>
      </c>
      <c r="E3731">
        <v>-54.979799999999997</v>
      </c>
      <c r="F3731">
        <v>-10.226599999999999</v>
      </c>
      <c r="G3731">
        <v>4989</v>
      </c>
      <c r="H3731">
        <v>4653</v>
      </c>
      <c r="I3731">
        <v>4742</v>
      </c>
      <c r="J3731">
        <v>4772</v>
      </c>
      <c r="K3731">
        <v>4875</v>
      </c>
      <c r="L3731">
        <v>5121</v>
      </c>
      <c r="M3731">
        <v>4988</v>
      </c>
      <c r="N3731">
        <v>5280</v>
      </c>
      <c r="O3731">
        <v>5670</v>
      </c>
      <c r="P3731">
        <v>5172</v>
      </c>
      <c r="Q3731">
        <v>5126</v>
      </c>
      <c r="R3731">
        <v>4775</v>
      </c>
      <c r="S3731">
        <v>4693</v>
      </c>
    </row>
    <row r="3732" spans="1:19" x14ac:dyDescent="0.25">
      <c r="A3732">
        <v>2356</v>
      </c>
      <c r="B3732" t="s">
        <v>4204</v>
      </c>
      <c r="C3732" t="s">
        <v>167</v>
      </c>
      <c r="D3732" t="s">
        <v>3898</v>
      </c>
      <c r="E3732">
        <v>-53.655900000000003</v>
      </c>
      <c r="F3732">
        <v>-28.422999999999998</v>
      </c>
      <c r="G3732">
        <v>4856</v>
      </c>
      <c r="H3732">
        <v>5651</v>
      </c>
      <c r="I3732">
        <v>5699</v>
      </c>
      <c r="J3732">
        <v>5493</v>
      </c>
      <c r="K3732">
        <v>4850</v>
      </c>
      <c r="L3732">
        <v>4078</v>
      </c>
      <c r="M3732">
        <v>3484</v>
      </c>
      <c r="N3732">
        <v>3860</v>
      </c>
      <c r="O3732">
        <v>4492</v>
      </c>
      <c r="P3732">
        <v>4355</v>
      </c>
      <c r="Q3732">
        <v>5013</v>
      </c>
      <c r="R3732">
        <v>5599</v>
      </c>
      <c r="S3732">
        <v>5695</v>
      </c>
    </row>
    <row r="3733" spans="1:19" x14ac:dyDescent="0.25">
      <c r="A3733">
        <v>250</v>
      </c>
      <c r="B3733" t="s">
        <v>3909</v>
      </c>
      <c r="C3733" t="s">
        <v>167</v>
      </c>
      <c r="D3733" t="s">
        <v>3898</v>
      </c>
      <c r="E3733">
        <v>-52.337499999999999</v>
      </c>
      <c r="F3733">
        <v>-31.7654</v>
      </c>
      <c r="G3733">
        <v>4577</v>
      </c>
      <c r="H3733">
        <v>5494</v>
      </c>
      <c r="I3733">
        <v>5411</v>
      </c>
      <c r="J3733">
        <v>5225</v>
      </c>
      <c r="K3733">
        <v>4572</v>
      </c>
      <c r="L3733">
        <v>3684</v>
      </c>
      <c r="M3733">
        <v>3272</v>
      </c>
      <c r="N3733">
        <v>3396</v>
      </c>
      <c r="O3733">
        <v>3880</v>
      </c>
      <c r="P3733">
        <v>3984</v>
      </c>
      <c r="Q3733">
        <v>4788</v>
      </c>
      <c r="R3733">
        <v>5538</v>
      </c>
      <c r="S3733">
        <v>5677</v>
      </c>
    </row>
    <row r="3734" spans="1:19" x14ac:dyDescent="0.25">
      <c r="A3734">
        <v>42518</v>
      </c>
      <c r="B3734" t="s">
        <v>791</v>
      </c>
      <c r="C3734" t="s">
        <v>167</v>
      </c>
      <c r="D3734" t="s">
        <v>792</v>
      </c>
      <c r="E3734">
        <v>-39.072200000000002</v>
      </c>
      <c r="F3734">
        <v>-7.8291000000000004</v>
      </c>
      <c r="G3734">
        <v>5746</v>
      </c>
      <c r="H3734">
        <v>5698</v>
      </c>
      <c r="I3734">
        <v>5836</v>
      </c>
      <c r="J3734">
        <v>5982</v>
      </c>
      <c r="K3734">
        <v>5643</v>
      </c>
      <c r="L3734">
        <v>5077</v>
      </c>
      <c r="M3734">
        <v>4797</v>
      </c>
      <c r="N3734">
        <v>5070</v>
      </c>
      <c r="O3734">
        <v>5764</v>
      </c>
      <c r="P3734">
        <v>6505</v>
      </c>
      <c r="Q3734">
        <v>6300</v>
      </c>
      <c r="R3734">
        <v>6316</v>
      </c>
      <c r="S3734">
        <v>5961</v>
      </c>
    </row>
    <row r="3735" spans="1:19" x14ac:dyDescent="0.25">
      <c r="A3735">
        <v>58833</v>
      </c>
      <c r="B3735" t="s">
        <v>1441</v>
      </c>
      <c r="C3735" t="s">
        <v>167</v>
      </c>
      <c r="D3735" t="s">
        <v>1298</v>
      </c>
      <c r="E3735">
        <v>-45.177199999999999</v>
      </c>
      <c r="F3735">
        <v>-3.2770999999999999</v>
      </c>
      <c r="G3735">
        <v>5278</v>
      </c>
      <c r="H3735">
        <v>4641</v>
      </c>
      <c r="I3735">
        <v>4989</v>
      </c>
      <c r="J3735">
        <v>5053</v>
      </c>
      <c r="K3735">
        <v>5055</v>
      </c>
      <c r="L3735">
        <v>5049</v>
      </c>
      <c r="M3735">
        <v>5275</v>
      </c>
      <c r="N3735">
        <v>5391</v>
      </c>
      <c r="O3735">
        <v>5844</v>
      </c>
      <c r="P3735">
        <v>6061</v>
      </c>
      <c r="Q3735">
        <v>5713</v>
      </c>
      <c r="R3735">
        <v>5301</v>
      </c>
      <c r="S3735">
        <v>4966</v>
      </c>
    </row>
    <row r="3736" spans="1:19" x14ac:dyDescent="0.25">
      <c r="A3736">
        <v>8768</v>
      </c>
      <c r="B3736" t="s">
        <v>5120</v>
      </c>
      <c r="C3736" t="s">
        <v>167</v>
      </c>
      <c r="D3736" t="s">
        <v>4704</v>
      </c>
      <c r="E3736">
        <v>-50.077300000000001</v>
      </c>
      <c r="F3736">
        <v>-21.415199999999999</v>
      </c>
      <c r="G3736">
        <v>5379</v>
      </c>
      <c r="H3736">
        <v>5339</v>
      </c>
      <c r="I3736">
        <v>5732</v>
      </c>
      <c r="J3736">
        <v>5599</v>
      </c>
      <c r="K3736">
        <v>5533</v>
      </c>
      <c r="L3736">
        <v>4907</v>
      </c>
      <c r="M3736">
        <v>4748</v>
      </c>
      <c r="N3736">
        <v>4997</v>
      </c>
      <c r="O3736">
        <v>5721</v>
      </c>
      <c r="P3736">
        <v>5283</v>
      </c>
      <c r="Q3736">
        <v>5521</v>
      </c>
      <c r="R3736">
        <v>5567</v>
      </c>
      <c r="S3736">
        <v>5598</v>
      </c>
    </row>
    <row r="3737" spans="1:19" x14ac:dyDescent="0.25">
      <c r="A3737">
        <v>52185</v>
      </c>
      <c r="B3737" t="s">
        <v>3879</v>
      </c>
      <c r="C3737" t="s">
        <v>167</v>
      </c>
      <c r="D3737" t="s">
        <v>3752</v>
      </c>
      <c r="E3737">
        <v>-36.718499999999999</v>
      </c>
      <c r="F3737">
        <v>-5.2607999999999997</v>
      </c>
      <c r="G3737">
        <v>5739</v>
      </c>
      <c r="H3737">
        <v>5632</v>
      </c>
      <c r="I3737">
        <v>5780</v>
      </c>
      <c r="J3737">
        <v>5856</v>
      </c>
      <c r="K3737">
        <v>5626</v>
      </c>
      <c r="L3737">
        <v>5410</v>
      </c>
      <c r="M3737">
        <v>5021</v>
      </c>
      <c r="N3737">
        <v>5267</v>
      </c>
      <c r="O3737">
        <v>5847</v>
      </c>
      <c r="P3737">
        <v>6177</v>
      </c>
      <c r="Q3737">
        <v>6264</v>
      </c>
      <c r="R3737">
        <v>6186</v>
      </c>
      <c r="S3737">
        <v>5799</v>
      </c>
    </row>
    <row r="3738" spans="1:19" x14ac:dyDescent="0.25">
      <c r="A3738">
        <v>33196</v>
      </c>
      <c r="B3738" t="s">
        <v>193</v>
      </c>
      <c r="C3738" t="s">
        <v>167</v>
      </c>
      <c r="D3738" t="s">
        <v>192</v>
      </c>
      <c r="E3738">
        <v>-36.5822</v>
      </c>
      <c r="F3738">
        <v>-10.2879</v>
      </c>
      <c r="G3738">
        <v>5345</v>
      </c>
      <c r="H3738">
        <v>5713</v>
      </c>
      <c r="I3738">
        <v>5734</v>
      </c>
      <c r="J3738">
        <v>5906</v>
      </c>
      <c r="K3738">
        <v>5268</v>
      </c>
      <c r="L3738">
        <v>4631</v>
      </c>
      <c r="M3738">
        <v>4426</v>
      </c>
      <c r="N3738">
        <v>4458</v>
      </c>
      <c r="O3738">
        <v>4987</v>
      </c>
      <c r="P3738">
        <v>5519</v>
      </c>
      <c r="Q3738">
        <v>5707</v>
      </c>
      <c r="R3738">
        <v>5939</v>
      </c>
      <c r="S3738">
        <v>5853</v>
      </c>
    </row>
    <row r="3739" spans="1:19" x14ac:dyDescent="0.25">
      <c r="A3739">
        <v>3414</v>
      </c>
      <c r="B3739" t="s">
        <v>4641</v>
      </c>
      <c r="C3739" t="s">
        <v>167</v>
      </c>
      <c r="D3739" t="s">
        <v>4434</v>
      </c>
      <c r="E3739">
        <v>-48.646900000000002</v>
      </c>
      <c r="F3739">
        <v>-26.7759</v>
      </c>
      <c r="G3739">
        <v>4362</v>
      </c>
      <c r="H3739">
        <v>5129</v>
      </c>
      <c r="I3739">
        <v>5214</v>
      </c>
      <c r="J3739">
        <v>4946</v>
      </c>
      <c r="K3739">
        <v>4348</v>
      </c>
      <c r="L3739">
        <v>3914</v>
      </c>
      <c r="M3739">
        <v>3388</v>
      </c>
      <c r="N3739">
        <v>3437</v>
      </c>
      <c r="O3739">
        <v>3976</v>
      </c>
      <c r="P3739">
        <v>3793</v>
      </c>
      <c r="Q3739">
        <v>4172</v>
      </c>
      <c r="R3739">
        <v>4946</v>
      </c>
      <c r="S3739">
        <v>5076</v>
      </c>
    </row>
    <row r="3740" spans="1:19" x14ac:dyDescent="0.25">
      <c r="A3740">
        <v>57329</v>
      </c>
      <c r="B3740" t="s">
        <v>936</v>
      </c>
      <c r="C3740" t="s">
        <v>167</v>
      </c>
      <c r="D3740" t="s">
        <v>792</v>
      </c>
      <c r="E3740">
        <v>-39.269500000000001</v>
      </c>
      <c r="F3740">
        <v>-3.7930999999999999</v>
      </c>
      <c r="G3740">
        <v>5611</v>
      </c>
      <c r="H3740">
        <v>5167</v>
      </c>
      <c r="I3740">
        <v>5374</v>
      </c>
      <c r="J3740">
        <v>5290</v>
      </c>
      <c r="K3740">
        <v>4916</v>
      </c>
      <c r="L3740">
        <v>5356</v>
      </c>
      <c r="M3740">
        <v>5253</v>
      </c>
      <c r="N3740">
        <v>5504</v>
      </c>
      <c r="O3740">
        <v>6216</v>
      </c>
      <c r="P3740">
        <v>6472</v>
      </c>
      <c r="Q3740">
        <v>6271</v>
      </c>
      <c r="R3740">
        <v>6061</v>
      </c>
      <c r="S3740">
        <v>5448</v>
      </c>
    </row>
    <row r="3741" spans="1:19" x14ac:dyDescent="0.25">
      <c r="A3741">
        <v>8156</v>
      </c>
      <c r="B3741" t="s">
        <v>1828</v>
      </c>
      <c r="C3741" t="s">
        <v>167</v>
      </c>
      <c r="D3741" t="s">
        <v>1727</v>
      </c>
      <c r="E3741">
        <v>-43.114899999999999</v>
      </c>
      <c r="F3741">
        <v>-21.834599999999998</v>
      </c>
      <c r="G3741">
        <v>4768</v>
      </c>
      <c r="H3741">
        <v>5145</v>
      </c>
      <c r="I3741">
        <v>5603</v>
      </c>
      <c r="J3741">
        <v>5038</v>
      </c>
      <c r="K3741">
        <v>4740</v>
      </c>
      <c r="L3741">
        <v>4255</v>
      </c>
      <c r="M3741">
        <v>4216</v>
      </c>
      <c r="N3741">
        <v>4413</v>
      </c>
      <c r="O3741">
        <v>4960</v>
      </c>
      <c r="P3741">
        <v>4880</v>
      </c>
      <c r="Q3741">
        <v>4754</v>
      </c>
      <c r="R3741">
        <v>4360</v>
      </c>
      <c r="S3741">
        <v>4851</v>
      </c>
    </row>
    <row r="3742" spans="1:19" x14ac:dyDescent="0.25">
      <c r="A3742">
        <v>12006</v>
      </c>
      <c r="B3742" t="s">
        <v>2196</v>
      </c>
      <c r="C3742" t="s">
        <v>167</v>
      </c>
      <c r="D3742" t="s">
        <v>1727</v>
      </c>
      <c r="E3742">
        <v>-44.660800000000002</v>
      </c>
      <c r="F3742">
        <v>-19.628799999999998</v>
      </c>
      <c r="G3742">
        <v>5456</v>
      </c>
      <c r="H3742">
        <v>5385</v>
      </c>
      <c r="I3742">
        <v>5862</v>
      </c>
      <c r="J3742">
        <v>5340</v>
      </c>
      <c r="K3742">
        <v>5505</v>
      </c>
      <c r="L3742">
        <v>5200</v>
      </c>
      <c r="M3742">
        <v>5121</v>
      </c>
      <c r="N3742">
        <v>5454</v>
      </c>
      <c r="O3742">
        <v>6134</v>
      </c>
      <c r="P3742">
        <v>5928</v>
      </c>
      <c r="Q3742">
        <v>5478</v>
      </c>
      <c r="R3742">
        <v>4961</v>
      </c>
      <c r="S3742">
        <v>5098</v>
      </c>
    </row>
    <row r="3743" spans="1:19" x14ac:dyDescent="0.25">
      <c r="A3743">
        <v>39312</v>
      </c>
      <c r="B3743" t="s">
        <v>5446</v>
      </c>
      <c r="C3743" t="s">
        <v>167</v>
      </c>
      <c r="D3743" t="s">
        <v>5370</v>
      </c>
      <c r="E3743">
        <v>-48.933100000000003</v>
      </c>
      <c r="F3743">
        <v>-8.5936000000000003</v>
      </c>
      <c r="G3743">
        <v>5155</v>
      </c>
      <c r="H3743">
        <v>4604</v>
      </c>
      <c r="I3743">
        <v>4744</v>
      </c>
      <c r="J3743">
        <v>4722</v>
      </c>
      <c r="K3743">
        <v>4861</v>
      </c>
      <c r="L3743">
        <v>5305</v>
      </c>
      <c r="M3743">
        <v>5629</v>
      </c>
      <c r="N3743">
        <v>5771</v>
      </c>
      <c r="O3743">
        <v>6324</v>
      </c>
      <c r="P3743">
        <v>5741</v>
      </c>
      <c r="Q3743">
        <v>4977</v>
      </c>
      <c r="R3743">
        <v>4693</v>
      </c>
      <c r="S3743">
        <v>4485</v>
      </c>
    </row>
    <row r="3744" spans="1:19" x14ac:dyDescent="0.25">
      <c r="A3744">
        <v>11274</v>
      </c>
      <c r="B3744" t="s">
        <v>2118</v>
      </c>
      <c r="C3744" t="s">
        <v>167</v>
      </c>
      <c r="D3744" t="s">
        <v>1727</v>
      </c>
      <c r="E3744">
        <v>-45.085799999999999</v>
      </c>
      <c r="F3744">
        <v>-19.952100000000002</v>
      </c>
      <c r="G3744">
        <v>5406</v>
      </c>
      <c r="H3744">
        <v>5291</v>
      </c>
      <c r="I3744">
        <v>5730</v>
      </c>
      <c r="J3744">
        <v>5249</v>
      </c>
      <c r="K3744">
        <v>5522</v>
      </c>
      <c r="L3744">
        <v>5212</v>
      </c>
      <c r="M3744">
        <v>5204</v>
      </c>
      <c r="N3744">
        <v>5392</v>
      </c>
      <c r="O3744">
        <v>6132</v>
      </c>
      <c r="P3744">
        <v>5826</v>
      </c>
      <c r="Q3744">
        <v>5418</v>
      </c>
      <c r="R3744">
        <v>4866</v>
      </c>
      <c r="S3744">
        <v>5037</v>
      </c>
    </row>
    <row r="3745" spans="1:19" x14ac:dyDescent="0.25">
      <c r="A3745">
        <v>12531</v>
      </c>
      <c r="B3745" t="s">
        <v>2244</v>
      </c>
      <c r="C3745" t="s">
        <v>167</v>
      </c>
      <c r="D3745" t="s">
        <v>1727</v>
      </c>
      <c r="E3745">
        <v>-47.293399999999998</v>
      </c>
      <c r="F3745">
        <v>-19.3492</v>
      </c>
      <c r="G3745">
        <v>5454</v>
      </c>
      <c r="H3745">
        <v>5073</v>
      </c>
      <c r="I3745">
        <v>5703</v>
      </c>
      <c r="J3745">
        <v>5152</v>
      </c>
      <c r="K3745">
        <v>5479</v>
      </c>
      <c r="L3745">
        <v>5406</v>
      </c>
      <c r="M3745">
        <v>5351</v>
      </c>
      <c r="N3745">
        <v>5549</v>
      </c>
      <c r="O3745">
        <v>6359</v>
      </c>
      <c r="P3745">
        <v>5779</v>
      </c>
      <c r="Q3745">
        <v>5455</v>
      </c>
      <c r="R3745">
        <v>5017</v>
      </c>
      <c r="S3745">
        <v>5125</v>
      </c>
    </row>
    <row r="3746" spans="1:19" x14ac:dyDescent="0.25">
      <c r="A3746">
        <v>9330</v>
      </c>
      <c r="B3746" t="s">
        <v>1931</v>
      </c>
      <c r="C3746" t="s">
        <v>167</v>
      </c>
      <c r="D3746" t="s">
        <v>1727</v>
      </c>
      <c r="E3746">
        <v>-45.09</v>
      </c>
      <c r="F3746">
        <v>-21.093699999999998</v>
      </c>
      <c r="G3746">
        <v>5190</v>
      </c>
      <c r="H3746">
        <v>5084</v>
      </c>
      <c r="I3746">
        <v>5538</v>
      </c>
      <c r="J3746">
        <v>5133</v>
      </c>
      <c r="K3746">
        <v>5354</v>
      </c>
      <c r="L3746">
        <v>4882</v>
      </c>
      <c r="M3746">
        <v>4800</v>
      </c>
      <c r="N3746">
        <v>5082</v>
      </c>
      <c r="O3746">
        <v>5824</v>
      </c>
      <c r="P3746">
        <v>5517</v>
      </c>
      <c r="Q3746">
        <v>5283</v>
      </c>
      <c r="R3746">
        <v>4759</v>
      </c>
      <c r="S3746">
        <v>5021</v>
      </c>
    </row>
    <row r="3747" spans="1:19" x14ac:dyDescent="0.25">
      <c r="A3747">
        <v>10137</v>
      </c>
      <c r="B3747" t="s">
        <v>5227</v>
      </c>
      <c r="C3747" t="s">
        <v>167</v>
      </c>
      <c r="D3747" t="s">
        <v>4704</v>
      </c>
      <c r="E3747">
        <v>-51.112699999999997</v>
      </c>
      <c r="F3747">
        <v>-20.6372</v>
      </c>
      <c r="G3747">
        <v>5371</v>
      </c>
      <c r="H3747">
        <v>5370</v>
      </c>
      <c r="I3747">
        <v>5734</v>
      </c>
      <c r="J3747">
        <v>5578</v>
      </c>
      <c r="K3747">
        <v>5539</v>
      </c>
      <c r="L3747">
        <v>4997</v>
      </c>
      <c r="M3747">
        <v>4706</v>
      </c>
      <c r="N3747">
        <v>4943</v>
      </c>
      <c r="O3747">
        <v>5750</v>
      </c>
      <c r="P3747">
        <v>5216</v>
      </c>
      <c r="Q3747">
        <v>5475</v>
      </c>
      <c r="R3747">
        <v>5518</v>
      </c>
      <c r="S3747">
        <v>5620</v>
      </c>
    </row>
    <row r="3748" spans="1:19" x14ac:dyDescent="0.25">
      <c r="A3748">
        <v>6159</v>
      </c>
      <c r="B3748" t="s">
        <v>4843</v>
      </c>
      <c r="C3748" t="s">
        <v>167</v>
      </c>
      <c r="D3748" t="s">
        <v>4704</v>
      </c>
      <c r="E3748">
        <v>-47.9724</v>
      </c>
      <c r="F3748">
        <v>-23.0808</v>
      </c>
      <c r="G3748">
        <v>5139</v>
      </c>
      <c r="H3748">
        <v>5065</v>
      </c>
      <c r="I3748">
        <v>5589</v>
      </c>
      <c r="J3748">
        <v>5384</v>
      </c>
      <c r="K3748">
        <v>5332</v>
      </c>
      <c r="L3748">
        <v>4623</v>
      </c>
      <c r="M3748">
        <v>4530</v>
      </c>
      <c r="N3748">
        <v>4585</v>
      </c>
      <c r="O3748">
        <v>5497</v>
      </c>
      <c r="P3748">
        <v>5136</v>
      </c>
      <c r="Q3748">
        <v>5230</v>
      </c>
      <c r="R3748">
        <v>5273</v>
      </c>
      <c r="S3748">
        <v>5423</v>
      </c>
    </row>
    <row r="3749" spans="1:19" x14ac:dyDescent="0.25">
      <c r="A3749">
        <v>49513</v>
      </c>
      <c r="B3749" t="s">
        <v>837</v>
      </c>
      <c r="C3749" t="s">
        <v>167</v>
      </c>
      <c r="D3749" t="s">
        <v>792</v>
      </c>
      <c r="E3749">
        <v>-38.462699999999998</v>
      </c>
      <c r="F3749">
        <v>-6.0362</v>
      </c>
      <c r="G3749">
        <v>5939</v>
      </c>
      <c r="H3749">
        <v>5667</v>
      </c>
      <c r="I3749">
        <v>5776</v>
      </c>
      <c r="J3749">
        <v>5932</v>
      </c>
      <c r="K3749">
        <v>5718</v>
      </c>
      <c r="L3749">
        <v>5493</v>
      </c>
      <c r="M3749">
        <v>5367</v>
      </c>
      <c r="N3749">
        <v>5687</v>
      </c>
      <c r="O3749">
        <v>6297</v>
      </c>
      <c r="P3749">
        <v>6515</v>
      </c>
      <c r="Q3749">
        <v>6541</v>
      </c>
      <c r="R3749">
        <v>6408</v>
      </c>
      <c r="S3749">
        <v>5866</v>
      </c>
    </row>
    <row r="3750" spans="1:19" x14ac:dyDescent="0.25">
      <c r="A3750">
        <v>60923</v>
      </c>
      <c r="B3750" t="s">
        <v>1472</v>
      </c>
      <c r="C3750" t="s">
        <v>167</v>
      </c>
      <c r="D3750" t="s">
        <v>1298</v>
      </c>
      <c r="E3750">
        <v>-44.854900000000001</v>
      </c>
      <c r="F3750">
        <v>-2.5777999999999999</v>
      </c>
      <c r="G3750">
        <v>5102</v>
      </c>
      <c r="H3750">
        <v>4599</v>
      </c>
      <c r="I3750">
        <v>4669</v>
      </c>
      <c r="J3750">
        <v>4655</v>
      </c>
      <c r="K3750">
        <v>4742</v>
      </c>
      <c r="L3750">
        <v>4831</v>
      </c>
      <c r="M3750">
        <v>5145</v>
      </c>
      <c r="N3750">
        <v>5297</v>
      </c>
      <c r="O3750">
        <v>5735</v>
      </c>
      <c r="P3750">
        <v>5847</v>
      </c>
      <c r="Q3750">
        <v>5537</v>
      </c>
      <c r="R3750">
        <v>5253</v>
      </c>
      <c r="S3750">
        <v>4909</v>
      </c>
    </row>
    <row r="3751" spans="1:19" x14ac:dyDescent="0.25">
      <c r="A3751">
        <v>12764</v>
      </c>
      <c r="B3751" t="s">
        <v>2272</v>
      </c>
      <c r="C3751" t="s">
        <v>167</v>
      </c>
      <c r="D3751" t="s">
        <v>1727</v>
      </c>
      <c r="E3751">
        <v>-42.241</v>
      </c>
      <c r="F3751">
        <v>-19.156300000000002</v>
      </c>
      <c r="G3751">
        <v>5072</v>
      </c>
      <c r="H3751">
        <v>5419</v>
      </c>
      <c r="I3751">
        <v>5924</v>
      </c>
      <c r="J3751">
        <v>5378</v>
      </c>
      <c r="K3751">
        <v>5199</v>
      </c>
      <c r="L3751">
        <v>4640</v>
      </c>
      <c r="M3751">
        <v>4540</v>
      </c>
      <c r="N3751">
        <v>4616</v>
      </c>
      <c r="O3751">
        <v>5152</v>
      </c>
      <c r="P3751">
        <v>5180</v>
      </c>
      <c r="Q3751">
        <v>5017</v>
      </c>
      <c r="R3751">
        <v>4592</v>
      </c>
      <c r="S3751">
        <v>5211</v>
      </c>
    </row>
    <row r="3752" spans="1:19" x14ac:dyDescent="0.25">
      <c r="A3752">
        <v>3050</v>
      </c>
      <c r="B3752" t="s">
        <v>4514</v>
      </c>
      <c r="C3752" t="s">
        <v>167</v>
      </c>
      <c r="D3752" t="s">
        <v>4434</v>
      </c>
      <c r="E3752">
        <v>-51.902200000000001</v>
      </c>
      <c r="F3752">
        <v>-27.375900000000001</v>
      </c>
      <c r="G3752">
        <v>4832</v>
      </c>
      <c r="H3752">
        <v>5581</v>
      </c>
      <c r="I3752">
        <v>5484</v>
      </c>
      <c r="J3752">
        <v>5454</v>
      </c>
      <c r="K3752">
        <v>4842</v>
      </c>
      <c r="L3752">
        <v>4008</v>
      </c>
      <c r="M3752">
        <v>3431</v>
      </c>
      <c r="N3752">
        <v>3837</v>
      </c>
      <c r="O3752">
        <v>4643</v>
      </c>
      <c r="P3752">
        <v>4375</v>
      </c>
      <c r="Q3752">
        <v>4992</v>
      </c>
      <c r="R3752">
        <v>5654</v>
      </c>
      <c r="S3752">
        <v>5677</v>
      </c>
    </row>
    <row r="3753" spans="1:19" x14ac:dyDescent="0.25">
      <c r="A3753">
        <v>55336</v>
      </c>
      <c r="B3753" t="s">
        <v>1394</v>
      </c>
      <c r="C3753" t="s">
        <v>167</v>
      </c>
      <c r="D3753" t="s">
        <v>1298</v>
      </c>
      <c r="E3753">
        <v>-44.331299999999999</v>
      </c>
      <c r="F3753">
        <v>-4.3730000000000002</v>
      </c>
      <c r="G3753">
        <v>5310</v>
      </c>
      <c r="H3753">
        <v>4562</v>
      </c>
      <c r="I3753">
        <v>4809</v>
      </c>
      <c r="J3753">
        <v>4947</v>
      </c>
      <c r="K3753">
        <v>4946</v>
      </c>
      <c r="L3753">
        <v>5035</v>
      </c>
      <c r="M3753">
        <v>5237</v>
      </c>
      <c r="N3753">
        <v>5573</v>
      </c>
      <c r="O3753">
        <v>6080</v>
      </c>
      <c r="P3753">
        <v>6316</v>
      </c>
      <c r="Q3753">
        <v>5872</v>
      </c>
      <c r="R3753">
        <v>5391</v>
      </c>
      <c r="S3753">
        <v>4951</v>
      </c>
    </row>
    <row r="3754" spans="1:19" x14ac:dyDescent="0.25">
      <c r="A3754">
        <v>5245</v>
      </c>
      <c r="B3754" t="s">
        <v>3131</v>
      </c>
      <c r="C3754" t="s">
        <v>167</v>
      </c>
      <c r="D3754" t="s">
        <v>2912</v>
      </c>
      <c r="E3754">
        <v>-53.410299999999999</v>
      </c>
      <c r="F3754">
        <v>-23.895299999999999</v>
      </c>
      <c r="G3754">
        <v>5113</v>
      </c>
      <c r="H3754">
        <v>5469</v>
      </c>
      <c r="I3754">
        <v>5584</v>
      </c>
      <c r="J3754">
        <v>5597</v>
      </c>
      <c r="K3754">
        <v>5196</v>
      </c>
      <c r="L3754">
        <v>4447</v>
      </c>
      <c r="M3754">
        <v>4093</v>
      </c>
      <c r="N3754">
        <v>4301</v>
      </c>
      <c r="O3754">
        <v>5226</v>
      </c>
      <c r="P3754">
        <v>4947</v>
      </c>
      <c r="Q3754">
        <v>5242</v>
      </c>
      <c r="R3754">
        <v>5599</v>
      </c>
      <c r="S3754">
        <v>5650</v>
      </c>
    </row>
    <row r="3755" spans="1:19" x14ac:dyDescent="0.25">
      <c r="A3755">
        <v>5342</v>
      </c>
      <c r="B3755" t="s">
        <v>3142</v>
      </c>
      <c r="C3755" t="s">
        <v>167</v>
      </c>
      <c r="D3755" t="s">
        <v>2912</v>
      </c>
      <c r="E3755">
        <v>-53.683799999999998</v>
      </c>
      <c r="F3755">
        <v>-23.804400000000001</v>
      </c>
      <c r="G3755">
        <v>5107</v>
      </c>
      <c r="H3755">
        <v>5426</v>
      </c>
      <c r="I3755">
        <v>5613</v>
      </c>
      <c r="J3755">
        <v>5593</v>
      </c>
      <c r="K3755">
        <v>5199</v>
      </c>
      <c r="L3755">
        <v>4399</v>
      </c>
      <c r="M3755">
        <v>4113</v>
      </c>
      <c r="N3755">
        <v>4300</v>
      </c>
      <c r="O3755">
        <v>5224</v>
      </c>
      <c r="P3755">
        <v>4960</v>
      </c>
      <c r="Q3755">
        <v>5245</v>
      </c>
      <c r="R3755">
        <v>5572</v>
      </c>
      <c r="S3755">
        <v>5644</v>
      </c>
    </row>
    <row r="3756" spans="1:19" x14ac:dyDescent="0.25">
      <c r="A3756">
        <v>3894</v>
      </c>
      <c r="B3756" t="s">
        <v>2955</v>
      </c>
      <c r="C3756" t="s">
        <v>167</v>
      </c>
      <c r="D3756" t="s">
        <v>2912</v>
      </c>
      <c r="E3756">
        <v>-53.745199999999997</v>
      </c>
      <c r="F3756">
        <v>-25.821400000000001</v>
      </c>
      <c r="G3756">
        <v>5013</v>
      </c>
      <c r="H3756">
        <v>5639</v>
      </c>
      <c r="I3756">
        <v>5634</v>
      </c>
      <c r="J3756">
        <v>5597</v>
      </c>
      <c r="K3756">
        <v>5052</v>
      </c>
      <c r="L3756">
        <v>4250</v>
      </c>
      <c r="M3756">
        <v>3821</v>
      </c>
      <c r="N3756">
        <v>4114</v>
      </c>
      <c r="O3756">
        <v>5013</v>
      </c>
      <c r="P3756">
        <v>4656</v>
      </c>
      <c r="Q3756">
        <v>5183</v>
      </c>
      <c r="R3756">
        <v>5581</v>
      </c>
      <c r="S3756">
        <v>5618</v>
      </c>
    </row>
    <row r="3757" spans="1:19" x14ac:dyDescent="0.25">
      <c r="A3757">
        <v>15784</v>
      </c>
      <c r="B3757" t="s">
        <v>1105</v>
      </c>
      <c r="C3757" t="s">
        <v>167</v>
      </c>
      <c r="D3757" t="s">
        <v>1058</v>
      </c>
      <c r="E3757">
        <v>-52.065399999999997</v>
      </c>
      <c r="F3757">
        <v>-17.526299999999999</v>
      </c>
      <c r="G3757">
        <v>5355</v>
      </c>
      <c r="H3757">
        <v>5037</v>
      </c>
      <c r="I3757">
        <v>5309</v>
      </c>
      <c r="J3757">
        <v>5239</v>
      </c>
      <c r="K3757">
        <v>5556</v>
      </c>
      <c r="L3757">
        <v>5470</v>
      </c>
      <c r="M3757">
        <v>5307</v>
      </c>
      <c r="N3757">
        <v>5347</v>
      </c>
      <c r="O3757">
        <v>6143</v>
      </c>
      <c r="P3757">
        <v>5506</v>
      </c>
      <c r="Q3757">
        <v>5151</v>
      </c>
      <c r="R3757">
        <v>5126</v>
      </c>
      <c r="S3757">
        <v>5074</v>
      </c>
    </row>
    <row r="3758" spans="1:19" x14ac:dyDescent="0.25">
      <c r="A3758">
        <v>4972</v>
      </c>
      <c r="B3758" t="s">
        <v>4724</v>
      </c>
      <c r="C3758" t="s">
        <v>167</v>
      </c>
      <c r="D3758" t="s">
        <v>4704</v>
      </c>
      <c r="E3758">
        <v>-47.001600000000003</v>
      </c>
      <c r="F3758">
        <v>-24.3125</v>
      </c>
      <c r="G3758">
        <v>4239</v>
      </c>
      <c r="H3758">
        <v>4670</v>
      </c>
      <c r="I3758">
        <v>5086</v>
      </c>
      <c r="J3758">
        <v>4642</v>
      </c>
      <c r="K3758">
        <v>4524</v>
      </c>
      <c r="L3758">
        <v>3953</v>
      </c>
      <c r="M3758">
        <v>3633</v>
      </c>
      <c r="N3758">
        <v>3591</v>
      </c>
      <c r="O3758">
        <v>4154</v>
      </c>
      <c r="P3758">
        <v>3771</v>
      </c>
      <c r="Q3758">
        <v>3785</v>
      </c>
      <c r="R3758">
        <v>4323</v>
      </c>
      <c r="S3758">
        <v>4736</v>
      </c>
    </row>
    <row r="3759" spans="1:19" x14ac:dyDescent="0.25">
      <c r="A3759">
        <v>14217</v>
      </c>
      <c r="B3759" t="s">
        <v>2373</v>
      </c>
      <c r="C3759" t="s">
        <v>167</v>
      </c>
      <c r="D3759" t="s">
        <v>1727</v>
      </c>
      <c r="E3759">
        <v>-41.600900000000003</v>
      </c>
      <c r="F3759">
        <v>-18.357399999999998</v>
      </c>
      <c r="G3759">
        <v>5027</v>
      </c>
      <c r="H3759">
        <v>5446</v>
      </c>
      <c r="I3759">
        <v>5899</v>
      </c>
      <c r="J3759">
        <v>5446</v>
      </c>
      <c r="K3759">
        <v>5095</v>
      </c>
      <c r="L3759">
        <v>4519</v>
      </c>
      <c r="M3759">
        <v>4320</v>
      </c>
      <c r="N3759">
        <v>4434</v>
      </c>
      <c r="O3759">
        <v>4985</v>
      </c>
      <c r="P3759">
        <v>5221</v>
      </c>
      <c r="Q3759">
        <v>5095</v>
      </c>
      <c r="R3759">
        <v>4633</v>
      </c>
      <c r="S3759">
        <v>5229</v>
      </c>
    </row>
    <row r="3760" spans="1:19" x14ac:dyDescent="0.25">
      <c r="A3760">
        <v>2404</v>
      </c>
      <c r="B3760" t="s">
        <v>4465</v>
      </c>
      <c r="C3760" t="s">
        <v>167</v>
      </c>
      <c r="D3760" t="s">
        <v>4434</v>
      </c>
      <c r="E3760">
        <v>-48.876399999999997</v>
      </c>
      <c r="F3760">
        <v>-28.382000000000001</v>
      </c>
      <c r="G3760">
        <v>4549</v>
      </c>
      <c r="H3760">
        <v>5253</v>
      </c>
      <c r="I3760">
        <v>5211</v>
      </c>
      <c r="J3760">
        <v>4950</v>
      </c>
      <c r="K3760">
        <v>4594</v>
      </c>
      <c r="L3760">
        <v>3989</v>
      </c>
      <c r="M3760">
        <v>3504</v>
      </c>
      <c r="N3760">
        <v>3741</v>
      </c>
      <c r="O3760">
        <v>4346</v>
      </c>
      <c r="P3760">
        <v>3983</v>
      </c>
      <c r="Q3760">
        <v>4379</v>
      </c>
      <c r="R3760">
        <v>5273</v>
      </c>
      <c r="S3760">
        <v>5367</v>
      </c>
    </row>
    <row r="3761" spans="1:19" x14ac:dyDescent="0.25">
      <c r="A3761">
        <v>40208</v>
      </c>
      <c r="B3761" t="s">
        <v>3348</v>
      </c>
      <c r="C3761" t="s">
        <v>167</v>
      </c>
      <c r="D3761" t="s">
        <v>3284</v>
      </c>
      <c r="E3761">
        <v>-36.698099999999997</v>
      </c>
      <c r="F3761">
        <v>-8.3583999999999996</v>
      </c>
      <c r="G3761">
        <v>5393</v>
      </c>
      <c r="H3761">
        <v>5787</v>
      </c>
      <c r="I3761">
        <v>5753</v>
      </c>
      <c r="J3761">
        <v>5934</v>
      </c>
      <c r="K3761">
        <v>5545</v>
      </c>
      <c r="L3761">
        <v>4665</v>
      </c>
      <c r="M3761">
        <v>4130</v>
      </c>
      <c r="N3761">
        <v>4221</v>
      </c>
      <c r="O3761">
        <v>4955</v>
      </c>
      <c r="P3761">
        <v>5713</v>
      </c>
      <c r="Q3761">
        <v>5908</v>
      </c>
      <c r="R3761">
        <v>6157</v>
      </c>
      <c r="S3761">
        <v>5947</v>
      </c>
    </row>
    <row r="3762" spans="1:19" x14ac:dyDescent="0.25">
      <c r="A3762">
        <v>37511</v>
      </c>
      <c r="B3762" t="s">
        <v>3286</v>
      </c>
      <c r="C3762" t="s">
        <v>167</v>
      </c>
      <c r="D3762" t="s">
        <v>3284</v>
      </c>
      <c r="E3762">
        <v>-38.29</v>
      </c>
      <c r="F3762">
        <v>-9.0770999999999997</v>
      </c>
      <c r="G3762">
        <v>5640</v>
      </c>
      <c r="H3762">
        <v>5972</v>
      </c>
      <c r="I3762">
        <v>5927</v>
      </c>
      <c r="J3762">
        <v>6100</v>
      </c>
      <c r="K3762">
        <v>5664</v>
      </c>
      <c r="L3762">
        <v>4984</v>
      </c>
      <c r="M3762">
        <v>4491</v>
      </c>
      <c r="N3762">
        <v>4703</v>
      </c>
      <c r="O3762">
        <v>5382</v>
      </c>
      <c r="P3762">
        <v>6083</v>
      </c>
      <c r="Q3762">
        <v>6034</v>
      </c>
      <c r="R3762">
        <v>6295</v>
      </c>
      <c r="S3762">
        <v>6044</v>
      </c>
    </row>
    <row r="3763" spans="1:19" x14ac:dyDescent="0.25">
      <c r="A3763">
        <v>3011</v>
      </c>
      <c r="B3763" t="s">
        <v>3286</v>
      </c>
      <c r="C3763" t="s">
        <v>167</v>
      </c>
      <c r="D3763" t="s">
        <v>4434</v>
      </c>
      <c r="E3763">
        <v>-49.694200000000002</v>
      </c>
      <c r="F3763">
        <v>-27.5351</v>
      </c>
      <c r="G3763">
        <v>4339</v>
      </c>
      <c r="H3763">
        <v>5088</v>
      </c>
      <c r="I3763">
        <v>5144</v>
      </c>
      <c r="J3763">
        <v>4951</v>
      </c>
      <c r="K3763">
        <v>4390</v>
      </c>
      <c r="L3763">
        <v>3755</v>
      </c>
      <c r="M3763">
        <v>3212</v>
      </c>
      <c r="N3763">
        <v>3393</v>
      </c>
      <c r="O3763">
        <v>4150</v>
      </c>
      <c r="P3763">
        <v>3847</v>
      </c>
      <c r="Q3763">
        <v>4076</v>
      </c>
      <c r="R3763">
        <v>4983</v>
      </c>
      <c r="S3763">
        <v>5075</v>
      </c>
    </row>
    <row r="3764" spans="1:19" x14ac:dyDescent="0.25">
      <c r="A3764">
        <v>36354</v>
      </c>
      <c r="B3764" t="s">
        <v>3283</v>
      </c>
      <c r="C3764" t="s">
        <v>167</v>
      </c>
      <c r="D3764" t="s">
        <v>3284</v>
      </c>
      <c r="E3764">
        <v>-40.503100000000003</v>
      </c>
      <c r="F3764">
        <v>-9.3890999999999991</v>
      </c>
      <c r="G3764">
        <v>5783</v>
      </c>
      <c r="H3764">
        <v>6006</v>
      </c>
      <c r="I3764">
        <v>5965</v>
      </c>
      <c r="J3764">
        <v>6035</v>
      </c>
      <c r="K3764">
        <v>5448</v>
      </c>
      <c r="L3764">
        <v>5161</v>
      </c>
      <c r="M3764">
        <v>4972</v>
      </c>
      <c r="N3764">
        <v>5196</v>
      </c>
      <c r="O3764">
        <v>5846</v>
      </c>
      <c r="P3764">
        <v>6405</v>
      </c>
      <c r="Q3764">
        <v>6248</v>
      </c>
      <c r="R3764">
        <v>6162</v>
      </c>
      <c r="S3764">
        <v>5953</v>
      </c>
    </row>
    <row r="3765" spans="1:19" x14ac:dyDescent="0.25">
      <c r="A3765">
        <v>18587</v>
      </c>
      <c r="B3765" t="s">
        <v>1196</v>
      </c>
      <c r="C3765" t="s">
        <v>167</v>
      </c>
      <c r="D3765" t="s">
        <v>1058</v>
      </c>
      <c r="E3765">
        <v>-49.336799999999997</v>
      </c>
      <c r="F3765">
        <v>-16.097300000000001</v>
      </c>
      <c r="G3765">
        <v>5495</v>
      </c>
      <c r="H3765">
        <v>5034</v>
      </c>
      <c r="I3765">
        <v>5430</v>
      </c>
      <c r="J3765">
        <v>5329</v>
      </c>
      <c r="K3765">
        <v>5706</v>
      </c>
      <c r="L3765">
        <v>5652</v>
      </c>
      <c r="M3765">
        <v>5540</v>
      </c>
      <c r="N3765">
        <v>5665</v>
      </c>
      <c r="O3765">
        <v>6421</v>
      </c>
      <c r="P3765">
        <v>5794</v>
      </c>
      <c r="Q3765">
        <v>5446</v>
      </c>
      <c r="R3765">
        <v>4941</v>
      </c>
      <c r="S3765">
        <v>4986</v>
      </c>
    </row>
    <row r="3766" spans="1:19" x14ac:dyDescent="0.25">
      <c r="A3766">
        <v>7023</v>
      </c>
      <c r="B3766" t="s">
        <v>3704</v>
      </c>
      <c r="C3766" t="s">
        <v>167</v>
      </c>
      <c r="D3766" t="s">
        <v>3664</v>
      </c>
      <c r="E3766">
        <v>-43.192999999999998</v>
      </c>
      <c r="F3766">
        <v>-22.520399999999999</v>
      </c>
      <c r="G3766">
        <v>4722</v>
      </c>
      <c r="H3766">
        <v>4987</v>
      </c>
      <c r="I3766">
        <v>5538</v>
      </c>
      <c r="J3766">
        <v>4848</v>
      </c>
      <c r="K3766">
        <v>4716</v>
      </c>
      <c r="L3766">
        <v>4247</v>
      </c>
      <c r="M3766">
        <v>4295</v>
      </c>
      <c r="N3766">
        <v>4335</v>
      </c>
      <c r="O3766">
        <v>5020</v>
      </c>
      <c r="P3766">
        <v>4795</v>
      </c>
      <c r="Q3766">
        <v>4713</v>
      </c>
      <c r="R3766">
        <v>4376</v>
      </c>
      <c r="S3766">
        <v>4792</v>
      </c>
    </row>
    <row r="3767" spans="1:19" x14ac:dyDescent="0.25">
      <c r="A3767">
        <v>32868</v>
      </c>
      <c r="B3767" t="s">
        <v>191</v>
      </c>
      <c r="C3767" t="s">
        <v>167</v>
      </c>
      <c r="D3767" t="s">
        <v>192</v>
      </c>
      <c r="E3767">
        <v>-36.4343</v>
      </c>
      <c r="F3767">
        <v>-10.4064</v>
      </c>
      <c r="G3767">
        <v>5449</v>
      </c>
      <c r="H3767">
        <v>5760</v>
      </c>
      <c r="I3767">
        <v>5951</v>
      </c>
      <c r="J3767">
        <v>6077</v>
      </c>
      <c r="K3767">
        <v>5266</v>
      </c>
      <c r="L3767">
        <v>4712</v>
      </c>
      <c r="M3767">
        <v>4503</v>
      </c>
      <c r="N3767">
        <v>4514</v>
      </c>
      <c r="O3767">
        <v>5135</v>
      </c>
      <c r="P3767">
        <v>5616</v>
      </c>
      <c r="Q3767">
        <v>5860</v>
      </c>
      <c r="R3767">
        <v>5996</v>
      </c>
      <c r="S3767">
        <v>5998</v>
      </c>
    </row>
    <row r="3768" spans="1:19" x14ac:dyDescent="0.25">
      <c r="A3768">
        <v>8423</v>
      </c>
      <c r="B3768" t="s">
        <v>5091</v>
      </c>
      <c r="C3768" t="s">
        <v>167</v>
      </c>
      <c r="D3768" t="s">
        <v>4704</v>
      </c>
      <c r="E3768">
        <v>-50.5989</v>
      </c>
      <c r="F3768">
        <v>-21.591999999999999</v>
      </c>
      <c r="G3768">
        <v>5333</v>
      </c>
      <c r="H3768">
        <v>5319</v>
      </c>
      <c r="I3768">
        <v>5622</v>
      </c>
      <c r="J3768">
        <v>5542</v>
      </c>
      <c r="K3768">
        <v>5497</v>
      </c>
      <c r="L3768">
        <v>4890</v>
      </c>
      <c r="M3768">
        <v>4733</v>
      </c>
      <c r="N3768">
        <v>4937</v>
      </c>
      <c r="O3768">
        <v>5706</v>
      </c>
      <c r="P3768">
        <v>5212</v>
      </c>
      <c r="Q3768">
        <v>5448</v>
      </c>
      <c r="R3768">
        <v>5521</v>
      </c>
      <c r="S3768">
        <v>5568</v>
      </c>
    </row>
    <row r="3769" spans="1:19" x14ac:dyDescent="0.25">
      <c r="A3769">
        <v>44881</v>
      </c>
      <c r="B3769" t="s">
        <v>2772</v>
      </c>
      <c r="C3769" t="s">
        <v>167</v>
      </c>
      <c r="D3769" t="s">
        <v>2709</v>
      </c>
      <c r="E3769">
        <v>-37.929200000000002</v>
      </c>
      <c r="F3769">
        <v>-7.1932</v>
      </c>
      <c r="G3769">
        <v>6009</v>
      </c>
      <c r="H3769">
        <v>5909</v>
      </c>
      <c r="I3769">
        <v>6040</v>
      </c>
      <c r="J3769">
        <v>6317</v>
      </c>
      <c r="K3769">
        <v>6076</v>
      </c>
      <c r="L3769">
        <v>5498</v>
      </c>
      <c r="M3769">
        <v>5144</v>
      </c>
      <c r="N3769">
        <v>5363</v>
      </c>
      <c r="O3769">
        <v>6089</v>
      </c>
      <c r="P3769">
        <v>6550</v>
      </c>
      <c r="Q3769">
        <v>6518</v>
      </c>
      <c r="R3769">
        <v>6464</v>
      </c>
      <c r="S3769">
        <v>6136</v>
      </c>
    </row>
    <row r="3770" spans="1:19" x14ac:dyDescent="0.25">
      <c r="A3770">
        <v>24980</v>
      </c>
      <c r="B3770" t="s">
        <v>544</v>
      </c>
      <c r="C3770" t="s">
        <v>167</v>
      </c>
      <c r="D3770" t="s">
        <v>375</v>
      </c>
      <c r="E3770">
        <v>-41.770400000000002</v>
      </c>
      <c r="F3770">
        <v>-13.1526</v>
      </c>
      <c r="G3770">
        <v>5319</v>
      </c>
      <c r="H3770">
        <v>5495</v>
      </c>
      <c r="I3770">
        <v>5843</v>
      </c>
      <c r="J3770">
        <v>5564</v>
      </c>
      <c r="K3770">
        <v>5032</v>
      </c>
      <c r="L3770">
        <v>4681</v>
      </c>
      <c r="M3770">
        <v>4510</v>
      </c>
      <c r="N3770">
        <v>4716</v>
      </c>
      <c r="O3770">
        <v>5381</v>
      </c>
      <c r="P3770">
        <v>5987</v>
      </c>
      <c r="Q3770">
        <v>5759</v>
      </c>
      <c r="R3770">
        <v>5257</v>
      </c>
      <c r="S3770">
        <v>5608</v>
      </c>
    </row>
    <row r="3771" spans="1:19" x14ac:dyDescent="0.25">
      <c r="A3771">
        <v>8665</v>
      </c>
      <c r="B3771" t="s">
        <v>1867</v>
      </c>
      <c r="C3771" t="s">
        <v>167</v>
      </c>
      <c r="D3771" t="s">
        <v>1727</v>
      </c>
      <c r="E3771">
        <v>-43.313400000000001</v>
      </c>
      <c r="F3771">
        <v>-21.510100000000001</v>
      </c>
      <c r="G3771">
        <v>4765</v>
      </c>
      <c r="H3771">
        <v>4917</v>
      </c>
      <c r="I3771">
        <v>5609</v>
      </c>
      <c r="J3771">
        <v>5000</v>
      </c>
      <c r="K3771">
        <v>4744</v>
      </c>
      <c r="L3771">
        <v>4308</v>
      </c>
      <c r="M3771">
        <v>4260</v>
      </c>
      <c r="N3771">
        <v>4407</v>
      </c>
      <c r="O3771">
        <v>5064</v>
      </c>
      <c r="P3771">
        <v>4927</v>
      </c>
      <c r="Q3771">
        <v>4740</v>
      </c>
      <c r="R3771">
        <v>4318</v>
      </c>
      <c r="S3771">
        <v>4885</v>
      </c>
    </row>
    <row r="3772" spans="1:19" x14ac:dyDescent="0.25">
      <c r="A3772">
        <v>1594</v>
      </c>
      <c r="B3772" t="s">
        <v>4050</v>
      </c>
      <c r="C3772" t="s">
        <v>167</v>
      </c>
      <c r="D3772" t="s">
        <v>3898</v>
      </c>
      <c r="E3772">
        <v>-51.134399999999999</v>
      </c>
      <c r="F3772">
        <v>-29.450900000000001</v>
      </c>
      <c r="G3772">
        <v>4603</v>
      </c>
      <c r="H3772">
        <v>5474</v>
      </c>
      <c r="I3772">
        <v>5500</v>
      </c>
      <c r="J3772">
        <v>5141</v>
      </c>
      <c r="K3772">
        <v>4643</v>
      </c>
      <c r="L3772">
        <v>3769</v>
      </c>
      <c r="M3772">
        <v>3329</v>
      </c>
      <c r="N3772">
        <v>3582</v>
      </c>
      <c r="O3772">
        <v>4155</v>
      </c>
      <c r="P3772">
        <v>3958</v>
      </c>
      <c r="Q3772">
        <v>4598</v>
      </c>
      <c r="R3772">
        <v>5503</v>
      </c>
      <c r="S3772">
        <v>5581</v>
      </c>
    </row>
    <row r="3773" spans="1:19" x14ac:dyDescent="0.25">
      <c r="A3773">
        <v>47877</v>
      </c>
      <c r="B3773" t="s">
        <v>2583</v>
      </c>
      <c r="C3773" t="s">
        <v>167</v>
      </c>
      <c r="D3773" t="s">
        <v>2567</v>
      </c>
      <c r="E3773">
        <v>-48.862200000000001</v>
      </c>
      <c r="F3773">
        <v>-6.4427000000000003</v>
      </c>
      <c r="G3773">
        <v>4980</v>
      </c>
      <c r="H3773">
        <v>4394</v>
      </c>
      <c r="I3773">
        <v>4675</v>
      </c>
      <c r="J3773">
        <v>4612</v>
      </c>
      <c r="K3773">
        <v>4832</v>
      </c>
      <c r="L3773">
        <v>5042</v>
      </c>
      <c r="M3773">
        <v>5426</v>
      </c>
      <c r="N3773">
        <v>5547</v>
      </c>
      <c r="O3773">
        <v>5960</v>
      </c>
      <c r="P3773">
        <v>5493</v>
      </c>
      <c r="Q3773">
        <v>4885</v>
      </c>
      <c r="R3773">
        <v>4530</v>
      </c>
      <c r="S3773">
        <v>4369</v>
      </c>
    </row>
    <row r="3774" spans="1:19" x14ac:dyDescent="0.25">
      <c r="A3774">
        <v>45238</v>
      </c>
      <c r="B3774" t="s">
        <v>3545</v>
      </c>
      <c r="C3774" t="s">
        <v>167</v>
      </c>
      <c r="D3774" t="s">
        <v>3448</v>
      </c>
      <c r="E3774">
        <v>-41.467300000000002</v>
      </c>
      <c r="F3774">
        <v>-7.0776000000000003</v>
      </c>
      <c r="G3774">
        <v>5826</v>
      </c>
      <c r="H3774">
        <v>5354</v>
      </c>
      <c r="I3774">
        <v>5369</v>
      </c>
      <c r="J3774">
        <v>5617</v>
      </c>
      <c r="K3774">
        <v>5500</v>
      </c>
      <c r="L3774">
        <v>5440</v>
      </c>
      <c r="M3774">
        <v>5443</v>
      </c>
      <c r="N3774">
        <v>5833</v>
      </c>
      <c r="O3774">
        <v>6517</v>
      </c>
      <c r="P3774">
        <v>6729</v>
      </c>
      <c r="Q3774">
        <v>6311</v>
      </c>
      <c r="R3774">
        <v>6101</v>
      </c>
      <c r="S3774">
        <v>5699</v>
      </c>
    </row>
    <row r="3775" spans="1:19" x14ac:dyDescent="0.25">
      <c r="A3775">
        <v>47619</v>
      </c>
      <c r="B3775" t="s">
        <v>2898</v>
      </c>
      <c r="C3775" t="s">
        <v>167</v>
      </c>
      <c r="D3775" t="s">
        <v>2709</v>
      </c>
      <c r="E3775">
        <v>-36.35</v>
      </c>
      <c r="F3775">
        <v>-6.5088999999999997</v>
      </c>
      <c r="G3775">
        <v>5675</v>
      </c>
      <c r="H3775">
        <v>5717</v>
      </c>
      <c r="I3775">
        <v>5763</v>
      </c>
      <c r="J3775">
        <v>5896</v>
      </c>
      <c r="K3775">
        <v>5667</v>
      </c>
      <c r="L3775">
        <v>5186</v>
      </c>
      <c r="M3775">
        <v>4841</v>
      </c>
      <c r="N3775">
        <v>5081</v>
      </c>
      <c r="O3775">
        <v>5748</v>
      </c>
      <c r="P3775">
        <v>6131</v>
      </c>
      <c r="Q3775">
        <v>6214</v>
      </c>
      <c r="R3775">
        <v>6150</v>
      </c>
      <c r="S3775">
        <v>5707</v>
      </c>
    </row>
    <row r="3776" spans="1:19" x14ac:dyDescent="0.25">
      <c r="A3776">
        <v>5509</v>
      </c>
      <c r="B3776" t="s">
        <v>4747</v>
      </c>
      <c r="C3776" t="s">
        <v>167</v>
      </c>
      <c r="D3776" t="s">
        <v>4704</v>
      </c>
      <c r="E3776">
        <v>-47.426000000000002</v>
      </c>
      <c r="F3776">
        <v>-23.714400000000001</v>
      </c>
      <c r="G3776">
        <v>4964</v>
      </c>
      <c r="H3776">
        <v>4893</v>
      </c>
      <c r="I3776">
        <v>5397</v>
      </c>
      <c r="J3776">
        <v>5210</v>
      </c>
      <c r="K3776">
        <v>5074</v>
      </c>
      <c r="L3776">
        <v>4470</v>
      </c>
      <c r="M3776">
        <v>4386</v>
      </c>
      <c r="N3776">
        <v>4391</v>
      </c>
      <c r="O3776">
        <v>5308</v>
      </c>
      <c r="P3776">
        <v>4976</v>
      </c>
      <c r="Q3776">
        <v>5001</v>
      </c>
      <c r="R3776">
        <v>5122</v>
      </c>
      <c r="S3776">
        <v>5339</v>
      </c>
    </row>
    <row r="3777" spans="1:19" x14ac:dyDescent="0.25">
      <c r="A3777">
        <v>11666</v>
      </c>
      <c r="B3777" t="s">
        <v>2170</v>
      </c>
      <c r="C3777" t="s">
        <v>167</v>
      </c>
      <c r="D3777" t="s">
        <v>1727</v>
      </c>
      <c r="E3777">
        <v>-42.075899999999997</v>
      </c>
      <c r="F3777">
        <v>-19.759799999999998</v>
      </c>
      <c r="G3777">
        <v>4791</v>
      </c>
      <c r="H3777">
        <v>4983</v>
      </c>
      <c r="I3777">
        <v>5513</v>
      </c>
      <c r="J3777">
        <v>4961</v>
      </c>
      <c r="K3777">
        <v>4798</v>
      </c>
      <c r="L3777">
        <v>4398</v>
      </c>
      <c r="M3777">
        <v>4343</v>
      </c>
      <c r="N3777">
        <v>4465</v>
      </c>
      <c r="O3777">
        <v>5024</v>
      </c>
      <c r="P3777">
        <v>5018</v>
      </c>
      <c r="Q3777">
        <v>4768</v>
      </c>
      <c r="R3777">
        <v>4327</v>
      </c>
      <c r="S3777">
        <v>4888</v>
      </c>
    </row>
    <row r="3778" spans="1:19" x14ac:dyDescent="0.25">
      <c r="A3778">
        <v>10937</v>
      </c>
      <c r="B3778" t="s">
        <v>2091</v>
      </c>
      <c r="C3778" t="s">
        <v>167</v>
      </c>
      <c r="D3778" t="s">
        <v>1727</v>
      </c>
      <c r="E3778">
        <v>-42.738199999999999</v>
      </c>
      <c r="F3778">
        <v>-20.244299999999999</v>
      </c>
      <c r="G3778">
        <v>5064</v>
      </c>
      <c r="H3778">
        <v>5242</v>
      </c>
      <c r="I3778">
        <v>5826</v>
      </c>
      <c r="J3778">
        <v>5247</v>
      </c>
      <c r="K3778">
        <v>5135</v>
      </c>
      <c r="L3778">
        <v>4653</v>
      </c>
      <c r="M3778">
        <v>4581</v>
      </c>
      <c r="N3778">
        <v>4795</v>
      </c>
      <c r="O3778">
        <v>5411</v>
      </c>
      <c r="P3778">
        <v>5284</v>
      </c>
      <c r="Q3778">
        <v>5017</v>
      </c>
      <c r="R3778">
        <v>4564</v>
      </c>
      <c r="S3778">
        <v>5019</v>
      </c>
    </row>
    <row r="3779" spans="1:19" x14ac:dyDescent="0.25">
      <c r="A3779">
        <v>8657</v>
      </c>
      <c r="B3779" t="s">
        <v>1864</v>
      </c>
      <c r="C3779" t="s">
        <v>167</v>
      </c>
      <c r="D3779" t="s">
        <v>1727</v>
      </c>
      <c r="E3779">
        <v>-44.194200000000002</v>
      </c>
      <c r="F3779">
        <v>-21.4695</v>
      </c>
      <c r="G3779">
        <v>4981</v>
      </c>
      <c r="H3779">
        <v>5005</v>
      </c>
      <c r="I3779">
        <v>5490</v>
      </c>
      <c r="J3779">
        <v>5034</v>
      </c>
      <c r="K3779">
        <v>4957</v>
      </c>
      <c r="L3779">
        <v>4598</v>
      </c>
      <c r="M3779">
        <v>4567</v>
      </c>
      <c r="N3779">
        <v>4714</v>
      </c>
      <c r="O3779">
        <v>5547</v>
      </c>
      <c r="P3779">
        <v>5251</v>
      </c>
      <c r="Q3779">
        <v>5021</v>
      </c>
      <c r="R3779">
        <v>4610</v>
      </c>
      <c r="S3779">
        <v>4985</v>
      </c>
    </row>
    <row r="3780" spans="1:19" x14ac:dyDescent="0.25">
      <c r="A3780">
        <v>10384</v>
      </c>
      <c r="B3780" t="s">
        <v>2037</v>
      </c>
      <c r="C3780" t="s">
        <v>167</v>
      </c>
      <c r="D3780" t="s">
        <v>1727</v>
      </c>
      <c r="E3780">
        <v>-44.224699999999999</v>
      </c>
      <c r="F3780">
        <v>-20.472000000000001</v>
      </c>
      <c r="G3780">
        <v>5238</v>
      </c>
      <c r="H3780">
        <v>5164</v>
      </c>
      <c r="I3780">
        <v>5635</v>
      </c>
      <c r="J3780">
        <v>5109</v>
      </c>
      <c r="K3780">
        <v>5266</v>
      </c>
      <c r="L3780">
        <v>4976</v>
      </c>
      <c r="M3780">
        <v>4938</v>
      </c>
      <c r="N3780">
        <v>5187</v>
      </c>
      <c r="O3780">
        <v>5878</v>
      </c>
      <c r="P3780">
        <v>5648</v>
      </c>
      <c r="Q3780">
        <v>5302</v>
      </c>
      <c r="R3780">
        <v>4762</v>
      </c>
      <c r="S3780">
        <v>4992</v>
      </c>
    </row>
    <row r="3781" spans="1:19" x14ac:dyDescent="0.25">
      <c r="A3781">
        <v>3775</v>
      </c>
      <c r="B3781" t="s">
        <v>2933</v>
      </c>
      <c r="C3781" t="s">
        <v>167</v>
      </c>
      <c r="D3781" t="s">
        <v>2912</v>
      </c>
      <c r="E3781">
        <v>-49.433999999999997</v>
      </c>
      <c r="F3781">
        <v>-26.096900000000002</v>
      </c>
      <c r="G3781">
        <v>4338</v>
      </c>
      <c r="H3781">
        <v>4806</v>
      </c>
      <c r="I3781">
        <v>4865</v>
      </c>
      <c r="J3781">
        <v>4726</v>
      </c>
      <c r="K3781">
        <v>4299</v>
      </c>
      <c r="L3781">
        <v>3746</v>
      </c>
      <c r="M3781">
        <v>3468</v>
      </c>
      <c r="N3781">
        <v>3683</v>
      </c>
      <c r="O3781">
        <v>4548</v>
      </c>
      <c r="P3781">
        <v>4064</v>
      </c>
      <c r="Q3781">
        <v>4216</v>
      </c>
      <c r="R3781">
        <v>4757</v>
      </c>
      <c r="S3781">
        <v>4874</v>
      </c>
    </row>
    <row r="3782" spans="1:19" x14ac:dyDescent="0.25">
      <c r="A3782">
        <v>34144</v>
      </c>
      <c r="B3782" t="s">
        <v>773</v>
      </c>
      <c r="C3782" t="s">
        <v>167</v>
      </c>
      <c r="D3782" t="s">
        <v>375</v>
      </c>
      <c r="E3782">
        <v>-42.481999999999999</v>
      </c>
      <c r="F3782">
        <v>-9.9969999999999999</v>
      </c>
      <c r="G3782">
        <v>6064</v>
      </c>
      <c r="H3782">
        <v>6088</v>
      </c>
      <c r="I3782">
        <v>6013</v>
      </c>
      <c r="J3782">
        <v>6053</v>
      </c>
      <c r="K3782">
        <v>5859</v>
      </c>
      <c r="L3782">
        <v>5850</v>
      </c>
      <c r="M3782">
        <v>5700</v>
      </c>
      <c r="N3782">
        <v>5960</v>
      </c>
      <c r="O3782">
        <v>6370</v>
      </c>
      <c r="P3782">
        <v>6450</v>
      </c>
      <c r="Q3782">
        <v>6380</v>
      </c>
      <c r="R3782">
        <v>6112</v>
      </c>
      <c r="S3782">
        <v>5930</v>
      </c>
    </row>
    <row r="3783" spans="1:19" x14ac:dyDescent="0.25">
      <c r="A3783">
        <v>35651</v>
      </c>
      <c r="B3783" t="s">
        <v>233</v>
      </c>
      <c r="C3783" t="s">
        <v>167</v>
      </c>
      <c r="D3783" t="s">
        <v>192</v>
      </c>
      <c r="E3783">
        <v>-35.954599999999999</v>
      </c>
      <c r="F3783">
        <v>-9.6018000000000008</v>
      </c>
      <c r="G3783">
        <v>5308</v>
      </c>
      <c r="H3783">
        <v>5622</v>
      </c>
      <c r="I3783">
        <v>5716</v>
      </c>
      <c r="J3783">
        <v>5885</v>
      </c>
      <c r="K3783">
        <v>5302</v>
      </c>
      <c r="L3783">
        <v>4619</v>
      </c>
      <c r="M3783">
        <v>4322</v>
      </c>
      <c r="N3783">
        <v>4418</v>
      </c>
      <c r="O3783">
        <v>4943</v>
      </c>
      <c r="P3783">
        <v>5562</v>
      </c>
      <c r="Q3783">
        <v>5617</v>
      </c>
      <c r="R3783">
        <v>5901</v>
      </c>
      <c r="S3783">
        <v>5794</v>
      </c>
    </row>
    <row r="3784" spans="1:19" x14ac:dyDescent="0.25">
      <c r="A3784">
        <v>44517</v>
      </c>
      <c r="B3784" t="s">
        <v>233</v>
      </c>
      <c r="C3784" t="s">
        <v>167</v>
      </c>
      <c r="D3784" t="s">
        <v>2709</v>
      </c>
      <c r="E3784">
        <v>-35.256999999999998</v>
      </c>
      <c r="F3784">
        <v>-7.2664999999999997</v>
      </c>
      <c r="G3784">
        <v>5390</v>
      </c>
      <c r="H3784">
        <v>5435</v>
      </c>
      <c r="I3784">
        <v>5720</v>
      </c>
      <c r="J3784">
        <v>5842</v>
      </c>
      <c r="K3784">
        <v>5494</v>
      </c>
      <c r="L3784">
        <v>4905</v>
      </c>
      <c r="M3784">
        <v>4534</v>
      </c>
      <c r="N3784">
        <v>4642</v>
      </c>
      <c r="O3784">
        <v>5346</v>
      </c>
      <c r="P3784">
        <v>5625</v>
      </c>
      <c r="Q3784">
        <v>5686</v>
      </c>
      <c r="R3784">
        <v>5813</v>
      </c>
      <c r="S3784">
        <v>5638</v>
      </c>
    </row>
    <row r="3785" spans="1:19" x14ac:dyDescent="0.25">
      <c r="A3785">
        <v>21376</v>
      </c>
      <c r="B3785" t="s">
        <v>1250</v>
      </c>
      <c r="C3785" t="s">
        <v>167</v>
      </c>
      <c r="D3785" t="s">
        <v>1058</v>
      </c>
      <c r="E3785">
        <v>-49.580500000000001</v>
      </c>
      <c r="F3785">
        <v>-14.763299999999999</v>
      </c>
      <c r="G3785">
        <v>5393</v>
      </c>
      <c r="H3785">
        <v>4908</v>
      </c>
      <c r="I3785">
        <v>5233</v>
      </c>
      <c r="J3785">
        <v>5112</v>
      </c>
      <c r="K3785">
        <v>5433</v>
      </c>
      <c r="L3785">
        <v>5596</v>
      </c>
      <c r="M3785">
        <v>5461</v>
      </c>
      <c r="N3785">
        <v>5666</v>
      </c>
      <c r="O3785">
        <v>6549</v>
      </c>
      <c r="P3785">
        <v>5751</v>
      </c>
      <c r="Q3785">
        <v>5324</v>
      </c>
      <c r="R3785">
        <v>4805</v>
      </c>
      <c r="S3785">
        <v>4874</v>
      </c>
    </row>
    <row r="3786" spans="1:19" x14ac:dyDescent="0.25">
      <c r="A3786">
        <v>5401</v>
      </c>
      <c r="B3786" t="s">
        <v>4742</v>
      </c>
      <c r="C3786" t="s">
        <v>167</v>
      </c>
      <c r="D3786" t="s">
        <v>4704</v>
      </c>
      <c r="E3786">
        <v>-47.7226</v>
      </c>
      <c r="F3786">
        <v>-23.808199999999999</v>
      </c>
      <c r="G3786">
        <v>4909</v>
      </c>
      <c r="H3786">
        <v>4872</v>
      </c>
      <c r="I3786">
        <v>5365</v>
      </c>
      <c r="J3786">
        <v>5129</v>
      </c>
      <c r="K3786">
        <v>5074</v>
      </c>
      <c r="L3786">
        <v>4378</v>
      </c>
      <c r="M3786">
        <v>4325</v>
      </c>
      <c r="N3786">
        <v>4331</v>
      </c>
      <c r="O3786">
        <v>5186</v>
      </c>
      <c r="P3786">
        <v>4840</v>
      </c>
      <c r="Q3786">
        <v>4922</v>
      </c>
      <c r="R3786">
        <v>5121</v>
      </c>
      <c r="S3786">
        <v>5363</v>
      </c>
    </row>
    <row r="3787" spans="1:19" x14ac:dyDescent="0.25">
      <c r="A3787">
        <v>46077</v>
      </c>
      <c r="B3787" t="s">
        <v>2837</v>
      </c>
      <c r="C3787" t="s">
        <v>167</v>
      </c>
      <c r="D3787" t="s">
        <v>2709</v>
      </c>
      <c r="E3787">
        <v>-35.613300000000002</v>
      </c>
      <c r="F3787">
        <v>-6.8686999999999996</v>
      </c>
      <c r="G3787">
        <v>5293</v>
      </c>
      <c r="H3787">
        <v>5389</v>
      </c>
      <c r="I3787">
        <v>5609</v>
      </c>
      <c r="J3787">
        <v>5722</v>
      </c>
      <c r="K3787">
        <v>5364</v>
      </c>
      <c r="L3787">
        <v>4854</v>
      </c>
      <c r="M3787">
        <v>4368</v>
      </c>
      <c r="N3787">
        <v>4473</v>
      </c>
      <c r="O3787">
        <v>5218</v>
      </c>
      <c r="P3787">
        <v>5550</v>
      </c>
      <c r="Q3787">
        <v>5692</v>
      </c>
      <c r="R3787">
        <v>5755</v>
      </c>
      <c r="S3787">
        <v>5527</v>
      </c>
    </row>
    <row r="3788" spans="1:19" x14ac:dyDescent="0.25">
      <c r="A3788">
        <v>48368</v>
      </c>
      <c r="B3788" t="s">
        <v>2837</v>
      </c>
      <c r="C3788" t="s">
        <v>167</v>
      </c>
      <c r="D3788" t="s">
        <v>3752</v>
      </c>
      <c r="E3788">
        <v>-38.046399999999998</v>
      </c>
      <c r="F3788">
        <v>-6.2640000000000002</v>
      </c>
      <c r="G3788">
        <v>5981</v>
      </c>
      <c r="H3788">
        <v>5832</v>
      </c>
      <c r="I3788">
        <v>5866</v>
      </c>
      <c r="J3788">
        <v>6119</v>
      </c>
      <c r="K3788">
        <v>5970</v>
      </c>
      <c r="L3788">
        <v>5509</v>
      </c>
      <c r="M3788">
        <v>5235</v>
      </c>
      <c r="N3788">
        <v>5587</v>
      </c>
      <c r="O3788">
        <v>6301</v>
      </c>
      <c r="P3788">
        <v>6535</v>
      </c>
      <c r="Q3788">
        <v>6514</v>
      </c>
      <c r="R3788">
        <v>6413</v>
      </c>
      <c r="S3788">
        <v>5895</v>
      </c>
    </row>
    <row r="3789" spans="1:19" x14ac:dyDescent="0.25">
      <c r="A3789">
        <v>46468</v>
      </c>
      <c r="B3789" t="s">
        <v>2860</v>
      </c>
      <c r="C3789" t="s">
        <v>167</v>
      </c>
      <c r="D3789" t="s">
        <v>2709</v>
      </c>
      <c r="E3789">
        <v>-35.529200000000003</v>
      </c>
      <c r="F3789">
        <v>-6.8425000000000002</v>
      </c>
      <c r="G3789">
        <v>5214</v>
      </c>
      <c r="H3789">
        <v>5280</v>
      </c>
      <c r="I3789">
        <v>5465</v>
      </c>
      <c r="J3789">
        <v>5645</v>
      </c>
      <c r="K3789">
        <v>5297</v>
      </c>
      <c r="L3789">
        <v>4818</v>
      </c>
      <c r="M3789">
        <v>4377</v>
      </c>
      <c r="N3789">
        <v>4440</v>
      </c>
      <c r="O3789">
        <v>5159</v>
      </c>
      <c r="P3789">
        <v>5474</v>
      </c>
      <c r="Q3789">
        <v>5570</v>
      </c>
      <c r="R3789">
        <v>5660</v>
      </c>
      <c r="S3789">
        <v>5377</v>
      </c>
    </row>
    <row r="3790" spans="1:19" x14ac:dyDescent="0.25">
      <c r="A3790">
        <v>10368</v>
      </c>
      <c r="B3790" t="s">
        <v>2032</v>
      </c>
      <c r="C3790" t="s">
        <v>167</v>
      </c>
      <c r="D3790" t="s">
        <v>1727</v>
      </c>
      <c r="E3790">
        <v>-45.805300000000003</v>
      </c>
      <c r="F3790">
        <v>-20.4832</v>
      </c>
      <c r="G3790">
        <v>5273</v>
      </c>
      <c r="H3790">
        <v>5067</v>
      </c>
      <c r="I3790">
        <v>5560</v>
      </c>
      <c r="J3790">
        <v>5024</v>
      </c>
      <c r="K3790">
        <v>5390</v>
      </c>
      <c r="L3790">
        <v>5112</v>
      </c>
      <c r="M3790">
        <v>5021</v>
      </c>
      <c r="N3790">
        <v>5304</v>
      </c>
      <c r="O3790">
        <v>6044</v>
      </c>
      <c r="P3790">
        <v>5632</v>
      </c>
      <c r="Q3790">
        <v>5385</v>
      </c>
      <c r="R3790">
        <v>4719</v>
      </c>
      <c r="S3790">
        <v>5014</v>
      </c>
    </row>
    <row r="3791" spans="1:19" x14ac:dyDescent="0.25">
      <c r="A3791">
        <v>28720</v>
      </c>
      <c r="B3791" t="s">
        <v>4393</v>
      </c>
      <c r="C3791" t="s">
        <v>167</v>
      </c>
      <c r="D3791" t="s">
        <v>4373</v>
      </c>
      <c r="E3791">
        <v>-61.198399999999999</v>
      </c>
      <c r="F3791">
        <v>-11.6724</v>
      </c>
      <c r="G3791">
        <v>4729</v>
      </c>
      <c r="H3791">
        <v>4160</v>
      </c>
      <c r="I3791">
        <v>4266</v>
      </c>
      <c r="J3791">
        <v>4574</v>
      </c>
      <c r="K3791">
        <v>4742</v>
      </c>
      <c r="L3791">
        <v>4583</v>
      </c>
      <c r="M3791">
        <v>4924</v>
      </c>
      <c r="N3791">
        <v>5045</v>
      </c>
      <c r="O3791">
        <v>5350</v>
      </c>
      <c r="P3791">
        <v>4980</v>
      </c>
      <c r="Q3791">
        <v>4958</v>
      </c>
      <c r="R3791">
        <v>4696</v>
      </c>
      <c r="S3791">
        <v>4476</v>
      </c>
    </row>
    <row r="3792" spans="1:19" x14ac:dyDescent="0.25">
      <c r="A3792">
        <v>48717</v>
      </c>
      <c r="B3792" t="s">
        <v>3583</v>
      </c>
      <c r="C3792" t="s">
        <v>167</v>
      </c>
      <c r="D3792" t="s">
        <v>3448</v>
      </c>
      <c r="E3792">
        <v>-41.4116</v>
      </c>
      <c r="F3792">
        <v>-6.2388000000000003</v>
      </c>
      <c r="G3792">
        <v>5684</v>
      </c>
      <c r="H3792">
        <v>4972</v>
      </c>
      <c r="I3792">
        <v>5117</v>
      </c>
      <c r="J3792">
        <v>5276</v>
      </c>
      <c r="K3792">
        <v>5385</v>
      </c>
      <c r="L3792">
        <v>5390</v>
      </c>
      <c r="M3792">
        <v>5476</v>
      </c>
      <c r="N3792">
        <v>5784</v>
      </c>
      <c r="O3792">
        <v>6394</v>
      </c>
      <c r="P3792">
        <v>6669</v>
      </c>
      <c r="Q3792">
        <v>6315</v>
      </c>
      <c r="R3792">
        <v>5997</v>
      </c>
      <c r="S3792">
        <v>5429</v>
      </c>
    </row>
    <row r="3793" spans="1:19" x14ac:dyDescent="0.25">
      <c r="A3793">
        <v>24087</v>
      </c>
      <c r="B3793" t="s">
        <v>4372</v>
      </c>
      <c r="C3793" t="s">
        <v>167</v>
      </c>
      <c r="D3793" t="s">
        <v>4373</v>
      </c>
      <c r="E3793">
        <v>-61.047499999999999</v>
      </c>
      <c r="F3793">
        <v>-13.482699999999999</v>
      </c>
      <c r="G3793">
        <v>4934</v>
      </c>
      <c r="H3793">
        <v>4508</v>
      </c>
      <c r="I3793">
        <v>4525</v>
      </c>
      <c r="J3793">
        <v>4736</v>
      </c>
      <c r="K3793">
        <v>5043</v>
      </c>
      <c r="L3793">
        <v>4739</v>
      </c>
      <c r="M3793">
        <v>4996</v>
      </c>
      <c r="N3793">
        <v>5206</v>
      </c>
      <c r="O3793">
        <v>5552</v>
      </c>
      <c r="P3793">
        <v>5187</v>
      </c>
      <c r="Q3793">
        <v>5119</v>
      </c>
      <c r="R3793">
        <v>4908</v>
      </c>
      <c r="S3793">
        <v>4690</v>
      </c>
    </row>
    <row r="3794" spans="1:19" x14ac:dyDescent="0.25">
      <c r="A3794">
        <v>22086</v>
      </c>
      <c r="B3794" t="s">
        <v>450</v>
      </c>
      <c r="C3794" t="s">
        <v>167</v>
      </c>
      <c r="D3794" t="s">
        <v>375</v>
      </c>
      <c r="E3794">
        <v>-42.686300000000003</v>
      </c>
      <c r="F3794">
        <v>-14.492599999999999</v>
      </c>
      <c r="G3794">
        <v>5942</v>
      </c>
      <c r="H3794">
        <v>6162</v>
      </c>
      <c r="I3794">
        <v>6394</v>
      </c>
      <c r="J3794">
        <v>6121</v>
      </c>
      <c r="K3794">
        <v>5903</v>
      </c>
      <c r="L3794">
        <v>5517</v>
      </c>
      <c r="M3794">
        <v>5421</v>
      </c>
      <c r="N3794">
        <v>5597</v>
      </c>
      <c r="O3794">
        <v>6116</v>
      </c>
      <c r="P3794">
        <v>6202</v>
      </c>
      <c r="Q3794">
        <v>6306</v>
      </c>
      <c r="R3794">
        <v>5627</v>
      </c>
      <c r="S3794">
        <v>5944</v>
      </c>
    </row>
    <row r="3795" spans="1:19" x14ac:dyDescent="0.25">
      <c r="A3795">
        <v>6442</v>
      </c>
      <c r="B3795" t="s">
        <v>4886</v>
      </c>
      <c r="C3795" t="s">
        <v>167</v>
      </c>
      <c r="D3795" t="s">
        <v>4704</v>
      </c>
      <c r="E3795">
        <v>-45.4617</v>
      </c>
      <c r="F3795">
        <v>-22.9251</v>
      </c>
      <c r="G3795">
        <v>4834</v>
      </c>
      <c r="H3795">
        <v>4884</v>
      </c>
      <c r="I3795">
        <v>5294</v>
      </c>
      <c r="J3795">
        <v>4926</v>
      </c>
      <c r="K3795">
        <v>4961</v>
      </c>
      <c r="L3795">
        <v>4417</v>
      </c>
      <c r="M3795">
        <v>4377</v>
      </c>
      <c r="N3795">
        <v>4405</v>
      </c>
      <c r="O3795">
        <v>5294</v>
      </c>
      <c r="P3795">
        <v>4855</v>
      </c>
      <c r="Q3795">
        <v>4886</v>
      </c>
      <c r="R3795">
        <v>4702</v>
      </c>
      <c r="S3795">
        <v>5017</v>
      </c>
    </row>
    <row r="3796" spans="1:19" x14ac:dyDescent="0.25">
      <c r="A3796">
        <v>57899</v>
      </c>
      <c r="B3796" t="s">
        <v>1421</v>
      </c>
      <c r="C3796" t="s">
        <v>167</v>
      </c>
      <c r="D3796" t="s">
        <v>1298</v>
      </c>
      <c r="E3796">
        <v>-45.342300000000002</v>
      </c>
      <c r="F3796">
        <v>-3.6101999999999999</v>
      </c>
      <c r="G3796">
        <v>5155</v>
      </c>
      <c r="H3796">
        <v>4613</v>
      </c>
      <c r="I3796">
        <v>4891</v>
      </c>
      <c r="J3796">
        <v>4965</v>
      </c>
      <c r="K3796">
        <v>5052</v>
      </c>
      <c r="L3796">
        <v>4966</v>
      </c>
      <c r="M3796">
        <v>5139</v>
      </c>
      <c r="N3796">
        <v>5300</v>
      </c>
      <c r="O3796">
        <v>5722</v>
      </c>
      <c r="P3796">
        <v>5864</v>
      </c>
      <c r="Q3796">
        <v>5467</v>
      </c>
      <c r="R3796">
        <v>5036</v>
      </c>
      <c r="S3796">
        <v>4846</v>
      </c>
    </row>
    <row r="3797" spans="1:19" x14ac:dyDescent="0.25">
      <c r="A3797">
        <v>36019</v>
      </c>
      <c r="B3797" t="s">
        <v>245</v>
      </c>
      <c r="C3797" t="s">
        <v>167</v>
      </c>
      <c r="D3797" t="s">
        <v>192</v>
      </c>
      <c r="E3797">
        <v>-36.292099999999998</v>
      </c>
      <c r="F3797">
        <v>-9.4742999999999995</v>
      </c>
      <c r="G3797">
        <v>5140</v>
      </c>
      <c r="H3797">
        <v>5482</v>
      </c>
      <c r="I3797">
        <v>5548</v>
      </c>
      <c r="J3797">
        <v>5755</v>
      </c>
      <c r="K3797">
        <v>5207</v>
      </c>
      <c r="L3797">
        <v>4446</v>
      </c>
      <c r="M3797">
        <v>4049</v>
      </c>
      <c r="N3797">
        <v>4163</v>
      </c>
      <c r="O3797">
        <v>4640</v>
      </c>
      <c r="P3797">
        <v>5343</v>
      </c>
      <c r="Q3797">
        <v>5490</v>
      </c>
      <c r="R3797">
        <v>5841</v>
      </c>
      <c r="S3797">
        <v>5713</v>
      </c>
    </row>
    <row r="3798" spans="1:19" x14ac:dyDescent="0.25">
      <c r="A3798">
        <v>31862</v>
      </c>
      <c r="B3798" t="s">
        <v>751</v>
      </c>
      <c r="C3798" t="s">
        <v>167</v>
      </c>
      <c r="D3798" t="s">
        <v>375</v>
      </c>
      <c r="E3798">
        <v>-40.367800000000003</v>
      </c>
      <c r="F3798">
        <v>-10.7438</v>
      </c>
      <c r="G3798">
        <v>5097</v>
      </c>
      <c r="H3798">
        <v>5652</v>
      </c>
      <c r="I3798">
        <v>5625</v>
      </c>
      <c r="J3798">
        <v>5695</v>
      </c>
      <c r="K3798">
        <v>4872</v>
      </c>
      <c r="L3798">
        <v>4191</v>
      </c>
      <c r="M3798">
        <v>3919</v>
      </c>
      <c r="N3798">
        <v>4171</v>
      </c>
      <c r="O3798">
        <v>4754</v>
      </c>
      <c r="P3798">
        <v>5654</v>
      </c>
      <c r="Q3798">
        <v>5524</v>
      </c>
      <c r="R3798">
        <v>5563</v>
      </c>
      <c r="S3798">
        <v>5540</v>
      </c>
    </row>
    <row r="3799" spans="1:19" x14ac:dyDescent="0.25">
      <c r="A3799">
        <v>9120</v>
      </c>
      <c r="B3799" t="s">
        <v>5154</v>
      </c>
      <c r="C3799" t="s">
        <v>167</v>
      </c>
      <c r="D3799" t="s">
        <v>4704</v>
      </c>
      <c r="E3799">
        <v>-48.908999999999999</v>
      </c>
      <c r="F3799">
        <v>-21.1858</v>
      </c>
      <c r="G3799">
        <v>5324</v>
      </c>
      <c r="H3799">
        <v>5185</v>
      </c>
      <c r="I3799">
        <v>5537</v>
      </c>
      <c r="J3799">
        <v>5336</v>
      </c>
      <c r="K3799">
        <v>5450</v>
      </c>
      <c r="L3799">
        <v>4983</v>
      </c>
      <c r="M3799">
        <v>4876</v>
      </c>
      <c r="N3799">
        <v>5065</v>
      </c>
      <c r="O3799">
        <v>5852</v>
      </c>
      <c r="P3799">
        <v>5414</v>
      </c>
      <c r="Q3799">
        <v>5438</v>
      </c>
      <c r="R3799">
        <v>5350</v>
      </c>
      <c r="S3799">
        <v>5400</v>
      </c>
    </row>
    <row r="3800" spans="1:19" x14ac:dyDescent="0.25">
      <c r="A3800">
        <v>30548</v>
      </c>
      <c r="B3800" t="s">
        <v>5404</v>
      </c>
      <c r="C3800" t="s">
        <v>167</v>
      </c>
      <c r="D3800" t="s">
        <v>5370</v>
      </c>
      <c r="E3800">
        <v>-47.578200000000002</v>
      </c>
      <c r="F3800">
        <v>-11.1358</v>
      </c>
      <c r="G3800">
        <v>5550</v>
      </c>
      <c r="H3800">
        <v>5095</v>
      </c>
      <c r="I3800">
        <v>5104</v>
      </c>
      <c r="J3800">
        <v>5049</v>
      </c>
      <c r="K3800">
        <v>5433</v>
      </c>
      <c r="L3800">
        <v>5709</v>
      </c>
      <c r="M3800">
        <v>5838</v>
      </c>
      <c r="N3800">
        <v>6076</v>
      </c>
      <c r="O3800">
        <v>6555</v>
      </c>
      <c r="P3800">
        <v>6243</v>
      </c>
      <c r="Q3800">
        <v>5495</v>
      </c>
      <c r="R3800">
        <v>5032</v>
      </c>
      <c r="S3800">
        <v>4979</v>
      </c>
    </row>
    <row r="3801" spans="1:19" x14ac:dyDescent="0.25">
      <c r="A3801">
        <v>56703</v>
      </c>
      <c r="B3801" t="s">
        <v>924</v>
      </c>
      <c r="C3801" t="s">
        <v>167</v>
      </c>
      <c r="D3801" t="s">
        <v>792</v>
      </c>
      <c r="E3801">
        <v>-38.306399999999996</v>
      </c>
      <c r="F3801">
        <v>-4.0162000000000004</v>
      </c>
      <c r="G3801">
        <v>5804</v>
      </c>
      <c r="H3801">
        <v>5648</v>
      </c>
      <c r="I3801">
        <v>5817</v>
      </c>
      <c r="J3801">
        <v>5632</v>
      </c>
      <c r="K3801">
        <v>5089</v>
      </c>
      <c r="L3801">
        <v>5472</v>
      </c>
      <c r="M3801">
        <v>5511</v>
      </c>
      <c r="N3801">
        <v>5711</v>
      </c>
      <c r="O3801">
        <v>6189</v>
      </c>
      <c r="P3801">
        <v>6211</v>
      </c>
      <c r="Q3801">
        <v>6307</v>
      </c>
      <c r="R3801">
        <v>6262</v>
      </c>
      <c r="S3801">
        <v>5800</v>
      </c>
    </row>
    <row r="3802" spans="1:19" x14ac:dyDescent="0.25">
      <c r="A3802">
        <v>11845</v>
      </c>
      <c r="B3802" t="s">
        <v>2193</v>
      </c>
      <c r="C3802" t="s">
        <v>167</v>
      </c>
      <c r="D3802" t="s">
        <v>1727</v>
      </c>
      <c r="E3802">
        <v>-42.408099999999997</v>
      </c>
      <c r="F3802">
        <v>-19.727799999999998</v>
      </c>
      <c r="G3802">
        <v>5140</v>
      </c>
      <c r="H3802">
        <v>5391</v>
      </c>
      <c r="I3802">
        <v>5937</v>
      </c>
      <c r="J3802">
        <v>5380</v>
      </c>
      <c r="K3802">
        <v>5258</v>
      </c>
      <c r="L3802">
        <v>4764</v>
      </c>
      <c r="M3802">
        <v>4675</v>
      </c>
      <c r="N3802">
        <v>4829</v>
      </c>
      <c r="O3802">
        <v>5327</v>
      </c>
      <c r="P3802">
        <v>5253</v>
      </c>
      <c r="Q3802">
        <v>5041</v>
      </c>
      <c r="R3802">
        <v>4625</v>
      </c>
      <c r="S3802">
        <v>5192</v>
      </c>
    </row>
    <row r="3803" spans="1:19" x14ac:dyDescent="0.25">
      <c r="A3803">
        <v>4188</v>
      </c>
      <c r="B3803" t="s">
        <v>3008</v>
      </c>
      <c r="C3803" t="s">
        <v>167</v>
      </c>
      <c r="D3803" t="s">
        <v>2912</v>
      </c>
      <c r="E3803">
        <v>-49.193100000000001</v>
      </c>
      <c r="F3803">
        <v>-25.4434</v>
      </c>
      <c r="G3803">
        <v>4387</v>
      </c>
      <c r="H3803">
        <v>4764</v>
      </c>
      <c r="I3803">
        <v>4933</v>
      </c>
      <c r="J3803">
        <v>4709</v>
      </c>
      <c r="K3803">
        <v>4365</v>
      </c>
      <c r="L3803">
        <v>3819</v>
      </c>
      <c r="M3803">
        <v>3599</v>
      </c>
      <c r="N3803">
        <v>3746</v>
      </c>
      <c r="O3803">
        <v>4666</v>
      </c>
      <c r="P3803">
        <v>4110</v>
      </c>
      <c r="Q3803">
        <v>4253</v>
      </c>
      <c r="R3803">
        <v>4773</v>
      </c>
      <c r="S3803">
        <v>4907</v>
      </c>
    </row>
    <row r="3804" spans="1:19" x14ac:dyDescent="0.25">
      <c r="A3804">
        <v>2975</v>
      </c>
      <c r="B3804" t="s">
        <v>4339</v>
      </c>
      <c r="C3804" t="s">
        <v>167</v>
      </c>
      <c r="D3804" t="s">
        <v>3898</v>
      </c>
      <c r="E3804">
        <v>-53.208599999999997</v>
      </c>
      <c r="F3804">
        <v>-27.508500000000002</v>
      </c>
      <c r="G3804">
        <v>4890</v>
      </c>
      <c r="H3804">
        <v>5584</v>
      </c>
      <c r="I3804">
        <v>5652</v>
      </c>
      <c r="J3804">
        <v>5490</v>
      </c>
      <c r="K3804">
        <v>4935</v>
      </c>
      <c r="L3804">
        <v>4092</v>
      </c>
      <c r="M3804">
        <v>3475</v>
      </c>
      <c r="N3804">
        <v>3930</v>
      </c>
      <c r="O3804">
        <v>4656</v>
      </c>
      <c r="P3804">
        <v>4393</v>
      </c>
      <c r="Q3804">
        <v>5107</v>
      </c>
      <c r="R3804">
        <v>5661</v>
      </c>
      <c r="S3804">
        <v>5707</v>
      </c>
    </row>
    <row r="3805" spans="1:19" x14ac:dyDescent="0.25">
      <c r="A3805">
        <v>2732</v>
      </c>
      <c r="B3805" t="s">
        <v>4276</v>
      </c>
      <c r="C3805" t="s">
        <v>167</v>
      </c>
      <c r="D3805" t="s">
        <v>3898</v>
      </c>
      <c r="E3805">
        <v>-51.1678</v>
      </c>
      <c r="F3805">
        <v>-27.875599999999999</v>
      </c>
      <c r="G3805">
        <v>4752</v>
      </c>
      <c r="H3805">
        <v>5412</v>
      </c>
      <c r="I3805">
        <v>5466</v>
      </c>
      <c r="J3805">
        <v>5237</v>
      </c>
      <c r="K3805">
        <v>4780</v>
      </c>
      <c r="L3805">
        <v>3900</v>
      </c>
      <c r="M3805">
        <v>3561</v>
      </c>
      <c r="N3805">
        <v>3901</v>
      </c>
      <c r="O3805">
        <v>4583</v>
      </c>
      <c r="P3805">
        <v>4278</v>
      </c>
      <c r="Q3805">
        <v>4831</v>
      </c>
      <c r="R3805">
        <v>5554</v>
      </c>
      <c r="S3805">
        <v>5526</v>
      </c>
    </row>
    <row r="3806" spans="1:19" x14ac:dyDescent="0.25">
      <c r="A3806">
        <v>3789</v>
      </c>
      <c r="B3806" t="s">
        <v>2935</v>
      </c>
      <c r="C3806" t="s">
        <v>167</v>
      </c>
      <c r="D3806" t="s">
        <v>2912</v>
      </c>
      <c r="E3806">
        <v>-53.482399999999998</v>
      </c>
      <c r="F3806">
        <v>-26.032900000000001</v>
      </c>
      <c r="G3806">
        <v>4995</v>
      </c>
      <c r="H3806">
        <v>5632</v>
      </c>
      <c r="I3806">
        <v>5559</v>
      </c>
      <c r="J3806">
        <v>5553</v>
      </c>
      <c r="K3806">
        <v>5007</v>
      </c>
      <c r="L3806">
        <v>4225</v>
      </c>
      <c r="M3806">
        <v>3852</v>
      </c>
      <c r="N3806">
        <v>4137</v>
      </c>
      <c r="O3806">
        <v>5026</v>
      </c>
      <c r="P3806">
        <v>4677</v>
      </c>
      <c r="Q3806">
        <v>5149</v>
      </c>
      <c r="R3806">
        <v>5540</v>
      </c>
      <c r="S3806">
        <v>5587</v>
      </c>
    </row>
    <row r="3807" spans="1:19" x14ac:dyDescent="0.25">
      <c r="A3807">
        <v>1712</v>
      </c>
      <c r="B3807" t="s">
        <v>4084</v>
      </c>
      <c r="C3807" t="s">
        <v>167</v>
      </c>
      <c r="D3807" t="s">
        <v>3898</v>
      </c>
      <c r="E3807">
        <v>-53.3386</v>
      </c>
      <c r="F3807">
        <v>-29.3353</v>
      </c>
      <c r="G3807">
        <v>4801</v>
      </c>
      <c r="H3807">
        <v>5562</v>
      </c>
      <c r="I3807">
        <v>5723</v>
      </c>
      <c r="J3807">
        <v>5442</v>
      </c>
      <c r="K3807">
        <v>4780</v>
      </c>
      <c r="L3807">
        <v>3955</v>
      </c>
      <c r="M3807">
        <v>3389</v>
      </c>
      <c r="N3807">
        <v>3741</v>
      </c>
      <c r="O3807">
        <v>4422</v>
      </c>
      <c r="P3807">
        <v>4278</v>
      </c>
      <c r="Q3807">
        <v>4927</v>
      </c>
      <c r="R3807">
        <v>5663</v>
      </c>
      <c r="S3807">
        <v>5724</v>
      </c>
    </row>
    <row r="3808" spans="1:19" x14ac:dyDescent="0.25">
      <c r="A3808">
        <v>5378</v>
      </c>
      <c r="B3808" t="s">
        <v>3153</v>
      </c>
      <c r="C3808" t="s">
        <v>167</v>
      </c>
      <c r="D3808" t="s">
        <v>2912</v>
      </c>
      <c r="E3808">
        <v>-50.055900000000001</v>
      </c>
      <c r="F3808">
        <v>-23.792999999999999</v>
      </c>
      <c r="G3808">
        <v>5066</v>
      </c>
      <c r="H3808">
        <v>5128</v>
      </c>
      <c r="I3808">
        <v>5485</v>
      </c>
      <c r="J3808">
        <v>5361</v>
      </c>
      <c r="K3808">
        <v>5222</v>
      </c>
      <c r="L3808">
        <v>4504</v>
      </c>
      <c r="M3808">
        <v>4186</v>
      </c>
      <c r="N3808">
        <v>4449</v>
      </c>
      <c r="O3808">
        <v>5355</v>
      </c>
      <c r="P3808">
        <v>5017</v>
      </c>
      <c r="Q3808">
        <v>5137</v>
      </c>
      <c r="R3808">
        <v>5430</v>
      </c>
      <c r="S3808">
        <v>5512</v>
      </c>
    </row>
    <row r="3809" spans="1:19" x14ac:dyDescent="0.25">
      <c r="A3809">
        <v>3371</v>
      </c>
      <c r="B3809" t="s">
        <v>4633</v>
      </c>
      <c r="C3809" t="s">
        <v>167</v>
      </c>
      <c r="D3809" t="s">
        <v>4434</v>
      </c>
      <c r="E3809">
        <v>-52.991700000000002</v>
      </c>
      <c r="F3809">
        <v>-26.85</v>
      </c>
      <c r="G3809">
        <v>4832</v>
      </c>
      <c r="H3809">
        <v>5418</v>
      </c>
      <c r="I3809">
        <v>5383</v>
      </c>
      <c r="J3809">
        <v>5431</v>
      </c>
      <c r="K3809">
        <v>4887</v>
      </c>
      <c r="L3809">
        <v>4091</v>
      </c>
      <c r="M3809">
        <v>3571</v>
      </c>
      <c r="N3809">
        <v>3953</v>
      </c>
      <c r="O3809">
        <v>4766</v>
      </c>
      <c r="P3809">
        <v>4472</v>
      </c>
      <c r="Q3809">
        <v>5022</v>
      </c>
      <c r="R3809">
        <v>5494</v>
      </c>
      <c r="S3809">
        <v>5495</v>
      </c>
    </row>
    <row r="3810" spans="1:19" x14ac:dyDescent="0.25">
      <c r="A3810">
        <v>6569</v>
      </c>
      <c r="B3810" t="s">
        <v>4633</v>
      </c>
      <c r="C3810" t="s">
        <v>167</v>
      </c>
      <c r="D3810" t="s">
        <v>4704</v>
      </c>
      <c r="E3810">
        <v>-46.5901</v>
      </c>
      <c r="F3810">
        <v>-22.781600000000001</v>
      </c>
      <c r="G3810">
        <v>5114</v>
      </c>
      <c r="H3810">
        <v>4857</v>
      </c>
      <c r="I3810">
        <v>5430</v>
      </c>
      <c r="J3810">
        <v>5185</v>
      </c>
      <c r="K3810">
        <v>5269</v>
      </c>
      <c r="L3810">
        <v>4746</v>
      </c>
      <c r="M3810">
        <v>4601</v>
      </c>
      <c r="N3810">
        <v>4745</v>
      </c>
      <c r="O3810">
        <v>5579</v>
      </c>
      <c r="P3810">
        <v>5242</v>
      </c>
      <c r="Q3810">
        <v>5301</v>
      </c>
      <c r="R3810">
        <v>5129</v>
      </c>
      <c r="S3810">
        <v>5285</v>
      </c>
    </row>
    <row r="3811" spans="1:19" x14ac:dyDescent="0.25">
      <c r="A3811">
        <v>3970</v>
      </c>
      <c r="B3811" t="s">
        <v>2969</v>
      </c>
      <c r="C3811" t="s">
        <v>167</v>
      </c>
      <c r="D3811" t="s">
        <v>2912</v>
      </c>
      <c r="E3811">
        <v>-51.654000000000003</v>
      </c>
      <c r="F3811">
        <v>-25.694900000000001</v>
      </c>
      <c r="G3811">
        <v>4835</v>
      </c>
      <c r="H3811">
        <v>5255</v>
      </c>
      <c r="I3811">
        <v>5165</v>
      </c>
      <c r="J3811">
        <v>5314</v>
      </c>
      <c r="K3811">
        <v>4807</v>
      </c>
      <c r="L3811">
        <v>4120</v>
      </c>
      <c r="M3811">
        <v>3856</v>
      </c>
      <c r="N3811">
        <v>4096</v>
      </c>
      <c r="O3811">
        <v>5068</v>
      </c>
      <c r="P3811">
        <v>4690</v>
      </c>
      <c r="Q3811">
        <v>4989</v>
      </c>
      <c r="R3811">
        <v>5315</v>
      </c>
      <c r="S3811">
        <v>5339</v>
      </c>
    </row>
    <row r="3812" spans="1:19" x14ac:dyDescent="0.25">
      <c r="A3812">
        <v>32207</v>
      </c>
      <c r="B3812" t="s">
        <v>2969</v>
      </c>
      <c r="C3812" t="s">
        <v>167</v>
      </c>
      <c r="D3812" t="s">
        <v>5304</v>
      </c>
      <c r="E3812">
        <v>-37.724600000000002</v>
      </c>
      <c r="F3812">
        <v>-10.568099999999999</v>
      </c>
      <c r="G3812">
        <v>5247</v>
      </c>
      <c r="H3812">
        <v>5620</v>
      </c>
      <c r="I3812">
        <v>5642</v>
      </c>
      <c r="J3812">
        <v>5775</v>
      </c>
      <c r="K3812">
        <v>5288</v>
      </c>
      <c r="L3812">
        <v>4615</v>
      </c>
      <c r="M3812">
        <v>4323</v>
      </c>
      <c r="N3812">
        <v>4449</v>
      </c>
      <c r="O3812">
        <v>4898</v>
      </c>
      <c r="P3812">
        <v>5458</v>
      </c>
      <c r="Q3812">
        <v>5445</v>
      </c>
      <c r="R3812">
        <v>5806</v>
      </c>
      <c r="S3812">
        <v>5642</v>
      </c>
    </row>
    <row r="3813" spans="1:19" x14ac:dyDescent="0.25">
      <c r="A3813">
        <v>7014</v>
      </c>
      <c r="B3813" t="s">
        <v>3699</v>
      </c>
      <c r="C3813" t="s">
        <v>167</v>
      </c>
      <c r="D3813" t="s">
        <v>3664</v>
      </c>
      <c r="E3813">
        <v>-44.002499999999998</v>
      </c>
      <c r="F3813">
        <v>-22.517700000000001</v>
      </c>
      <c r="G3813">
        <v>4891</v>
      </c>
      <c r="H3813">
        <v>5155</v>
      </c>
      <c r="I3813">
        <v>5735</v>
      </c>
      <c r="J3813">
        <v>5124</v>
      </c>
      <c r="K3813">
        <v>4984</v>
      </c>
      <c r="L3813">
        <v>4409</v>
      </c>
      <c r="M3813">
        <v>4359</v>
      </c>
      <c r="N3813">
        <v>4321</v>
      </c>
      <c r="O3813">
        <v>5152</v>
      </c>
      <c r="P3813">
        <v>4859</v>
      </c>
      <c r="Q3813">
        <v>4842</v>
      </c>
      <c r="R3813">
        <v>4651</v>
      </c>
      <c r="S3813">
        <v>5102</v>
      </c>
    </row>
    <row r="3814" spans="1:19" x14ac:dyDescent="0.25">
      <c r="A3814">
        <v>3150</v>
      </c>
      <c r="B3814" t="s">
        <v>4369</v>
      </c>
      <c r="C3814" t="s">
        <v>167</v>
      </c>
      <c r="D3814" t="s">
        <v>3898</v>
      </c>
      <c r="E3814">
        <v>-53.608499999999999</v>
      </c>
      <c r="F3814">
        <v>-27.211400000000001</v>
      </c>
      <c r="G3814">
        <v>4857</v>
      </c>
      <c r="H3814">
        <v>5689</v>
      </c>
      <c r="I3814">
        <v>5595</v>
      </c>
      <c r="J3814">
        <v>5498</v>
      </c>
      <c r="K3814">
        <v>4819</v>
      </c>
      <c r="L3814">
        <v>4034</v>
      </c>
      <c r="M3814">
        <v>3420</v>
      </c>
      <c r="N3814">
        <v>3833</v>
      </c>
      <c r="O3814">
        <v>4635</v>
      </c>
      <c r="P3814">
        <v>4397</v>
      </c>
      <c r="Q3814">
        <v>5106</v>
      </c>
      <c r="R3814">
        <v>5588</v>
      </c>
      <c r="S3814">
        <v>5666</v>
      </c>
    </row>
    <row r="3815" spans="1:19" x14ac:dyDescent="0.25">
      <c r="A3815">
        <v>61192</v>
      </c>
      <c r="B3815" t="s">
        <v>1478</v>
      </c>
      <c r="C3815" t="s">
        <v>167</v>
      </c>
      <c r="D3815" t="s">
        <v>1298</v>
      </c>
      <c r="E3815">
        <v>-45.0792</v>
      </c>
      <c r="F3815">
        <v>-2.5226000000000002</v>
      </c>
      <c r="G3815">
        <v>5039</v>
      </c>
      <c r="H3815">
        <v>4590</v>
      </c>
      <c r="I3815">
        <v>4624</v>
      </c>
      <c r="J3815">
        <v>4552</v>
      </c>
      <c r="K3815">
        <v>4529</v>
      </c>
      <c r="L3815">
        <v>4785</v>
      </c>
      <c r="M3815">
        <v>5073</v>
      </c>
      <c r="N3815">
        <v>5208</v>
      </c>
      <c r="O3815">
        <v>5734</v>
      </c>
      <c r="P3815">
        <v>5828</v>
      </c>
      <c r="Q3815">
        <v>5499</v>
      </c>
      <c r="R3815">
        <v>5227</v>
      </c>
      <c r="S3815">
        <v>4817</v>
      </c>
    </row>
    <row r="3816" spans="1:19" x14ac:dyDescent="0.25">
      <c r="A3816">
        <v>302</v>
      </c>
      <c r="B3816" t="s">
        <v>3912</v>
      </c>
      <c r="C3816" t="s">
        <v>167</v>
      </c>
      <c r="D3816" t="s">
        <v>3898</v>
      </c>
      <c r="E3816">
        <v>-53.380299999999998</v>
      </c>
      <c r="F3816">
        <v>-31.579899999999999</v>
      </c>
      <c r="G3816">
        <v>4691</v>
      </c>
      <c r="H3816">
        <v>5508</v>
      </c>
      <c r="I3816">
        <v>5547</v>
      </c>
      <c r="J3816">
        <v>5306</v>
      </c>
      <c r="K3816">
        <v>4650</v>
      </c>
      <c r="L3816">
        <v>3684</v>
      </c>
      <c r="M3816">
        <v>3335</v>
      </c>
      <c r="N3816">
        <v>3557</v>
      </c>
      <c r="O3816">
        <v>4065</v>
      </c>
      <c r="P3816">
        <v>4158</v>
      </c>
      <c r="Q3816">
        <v>4969</v>
      </c>
      <c r="R3816">
        <v>5683</v>
      </c>
      <c r="S3816">
        <v>5834</v>
      </c>
    </row>
    <row r="3817" spans="1:19" x14ac:dyDescent="0.25">
      <c r="A3817">
        <v>3283</v>
      </c>
      <c r="B3817" t="s">
        <v>4592</v>
      </c>
      <c r="C3817" t="s">
        <v>167</v>
      </c>
      <c r="D3817" t="s">
        <v>4434</v>
      </c>
      <c r="E3817">
        <v>-51.229799999999997</v>
      </c>
      <c r="F3817">
        <v>-27.044899999999998</v>
      </c>
      <c r="G3817">
        <v>4653</v>
      </c>
      <c r="H3817">
        <v>5117</v>
      </c>
      <c r="I3817">
        <v>5116</v>
      </c>
      <c r="J3817">
        <v>5138</v>
      </c>
      <c r="K3817">
        <v>4693</v>
      </c>
      <c r="L3817">
        <v>3898</v>
      </c>
      <c r="M3817">
        <v>3611</v>
      </c>
      <c r="N3817">
        <v>3872</v>
      </c>
      <c r="O3817">
        <v>4707</v>
      </c>
      <c r="P3817">
        <v>4350</v>
      </c>
      <c r="Q3817">
        <v>4691</v>
      </c>
      <c r="R3817">
        <v>5351</v>
      </c>
      <c r="S3817">
        <v>5289</v>
      </c>
    </row>
    <row r="3818" spans="1:19" x14ac:dyDescent="0.25">
      <c r="A3818">
        <v>14231</v>
      </c>
      <c r="B3818" t="s">
        <v>1052</v>
      </c>
      <c r="C3818" t="s">
        <v>167</v>
      </c>
      <c r="D3818" t="s">
        <v>979</v>
      </c>
      <c r="E3818">
        <v>-40.217500000000001</v>
      </c>
      <c r="F3818">
        <v>-18.4145</v>
      </c>
      <c r="G3818">
        <v>4975</v>
      </c>
      <c r="H3818">
        <v>5557</v>
      </c>
      <c r="I3818">
        <v>5884</v>
      </c>
      <c r="J3818">
        <v>5411</v>
      </c>
      <c r="K3818">
        <v>4997</v>
      </c>
      <c r="L3818">
        <v>4455</v>
      </c>
      <c r="M3818">
        <v>4290</v>
      </c>
      <c r="N3818">
        <v>4316</v>
      </c>
      <c r="O3818">
        <v>4781</v>
      </c>
      <c r="P3818">
        <v>5063</v>
      </c>
      <c r="Q3818">
        <v>4968</v>
      </c>
      <c r="R3818">
        <v>4662</v>
      </c>
      <c r="S3818">
        <v>5319</v>
      </c>
    </row>
    <row r="3819" spans="1:19" x14ac:dyDescent="0.25">
      <c r="A3819">
        <v>28654</v>
      </c>
      <c r="B3819" t="s">
        <v>671</v>
      </c>
      <c r="C3819" t="s">
        <v>167</v>
      </c>
      <c r="D3819" t="s">
        <v>375</v>
      </c>
      <c r="E3819">
        <v>-39.908700000000003</v>
      </c>
      <c r="F3819">
        <v>-11.812200000000001</v>
      </c>
      <c r="G3819">
        <v>5039</v>
      </c>
      <c r="H3819">
        <v>5650</v>
      </c>
      <c r="I3819">
        <v>5653</v>
      </c>
      <c r="J3819">
        <v>5749</v>
      </c>
      <c r="K3819">
        <v>4924</v>
      </c>
      <c r="L3819">
        <v>4236</v>
      </c>
      <c r="M3819">
        <v>4032</v>
      </c>
      <c r="N3819">
        <v>4116</v>
      </c>
      <c r="O3819">
        <v>4596</v>
      </c>
      <c r="P3819">
        <v>5345</v>
      </c>
      <c r="Q3819">
        <v>5268</v>
      </c>
      <c r="R3819">
        <v>5375</v>
      </c>
      <c r="S3819">
        <v>5523</v>
      </c>
    </row>
    <row r="3820" spans="1:19" x14ac:dyDescent="0.25">
      <c r="A3820">
        <v>1874</v>
      </c>
      <c r="B3820" t="s">
        <v>4122</v>
      </c>
      <c r="C3820" t="s">
        <v>167</v>
      </c>
      <c r="D3820" t="s">
        <v>3898</v>
      </c>
      <c r="E3820">
        <v>-51.453000000000003</v>
      </c>
      <c r="F3820">
        <v>-29.0974</v>
      </c>
      <c r="G3820">
        <v>4665</v>
      </c>
      <c r="H3820">
        <v>5486</v>
      </c>
      <c r="I3820">
        <v>5505</v>
      </c>
      <c r="J3820">
        <v>5179</v>
      </c>
      <c r="K3820">
        <v>4674</v>
      </c>
      <c r="L3820">
        <v>3808</v>
      </c>
      <c r="M3820">
        <v>3331</v>
      </c>
      <c r="N3820">
        <v>3672</v>
      </c>
      <c r="O3820">
        <v>4362</v>
      </c>
      <c r="P3820">
        <v>4089</v>
      </c>
      <c r="Q3820">
        <v>4732</v>
      </c>
      <c r="R3820">
        <v>5562</v>
      </c>
      <c r="S3820">
        <v>5587</v>
      </c>
    </row>
    <row r="3821" spans="1:19" x14ac:dyDescent="0.25">
      <c r="A3821">
        <v>18629</v>
      </c>
      <c r="B3821" t="s">
        <v>2506</v>
      </c>
      <c r="C3821" t="s">
        <v>167</v>
      </c>
      <c r="D3821" t="s">
        <v>1727</v>
      </c>
      <c r="E3821">
        <v>-45.145499999999998</v>
      </c>
      <c r="F3821">
        <v>-16.057600000000001</v>
      </c>
      <c r="G3821">
        <v>5937</v>
      </c>
      <c r="H3821">
        <v>5861</v>
      </c>
      <c r="I3821">
        <v>6338</v>
      </c>
      <c r="J3821">
        <v>5855</v>
      </c>
      <c r="K3821">
        <v>6148</v>
      </c>
      <c r="L3821">
        <v>5852</v>
      </c>
      <c r="M3821">
        <v>5663</v>
      </c>
      <c r="N3821">
        <v>5914</v>
      </c>
      <c r="O3821">
        <v>6571</v>
      </c>
      <c r="P3821">
        <v>6260</v>
      </c>
      <c r="Q3821">
        <v>6013</v>
      </c>
      <c r="R3821">
        <v>5226</v>
      </c>
      <c r="S3821">
        <v>5541</v>
      </c>
    </row>
    <row r="3822" spans="1:19" x14ac:dyDescent="0.25">
      <c r="A3822">
        <v>46417</v>
      </c>
      <c r="B3822" t="s">
        <v>3570</v>
      </c>
      <c r="C3822" t="s">
        <v>167</v>
      </c>
      <c r="D3822" t="s">
        <v>3448</v>
      </c>
      <c r="E3822">
        <v>-40.613999999999997</v>
      </c>
      <c r="F3822">
        <v>-6.8338000000000001</v>
      </c>
      <c r="G3822">
        <v>5722</v>
      </c>
      <c r="H3822">
        <v>5176</v>
      </c>
      <c r="I3822">
        <v>5221</v>
      </c>
      <c r="J3822">
        <v>5383</v>
      </c>
      <c r="K3822">
        <v>5261</v>
      </c>
      <c r="L3822">
        <v>5220</v>
      </c>
      <c r="M3822">
        <v>5272</v>
      </c>
      <c r="N3822">
        <v>5724</v>
      </c>
      <c r="O3822">
        <v>6516</v>
      </c>
      <c r="P3822">
        <v>6734</v>
      </c>
      <c r="Q3822">
        <v>6415</v>
      </c>
      <c r="R3822">
        <v>6093</v>
      </c>
      <c r="S3822">
        <v>5649</v>
      </c>
    </row>
    <row r="3823" spans="1:19" x14ac:dyDescent="0.25">
      <c r="A3823">
        <v>56953</v>
      </c>
      <c r="B3823" t="s">
        <v>1410</v>
      </c>
      <c r="C3823" t="s">
        <v>167</v>
      </c>
      <c r="D3823" t="s">
        <v>1298</v>
      </c>
      <c r="E3823">
        <v>-45.176299999999998</v>
      </c>
      <c r="F3823">
        <v>-3.8935</v>
      </c>
      <c r="G3823">
        <v>5145</v>
      </c>
      <c r="H3823">
        <v>4572</v>
      </c>
      <c r="I3823">
        <v>4851</v>
      </c>
      <c r="J3823">
        <v>4938</v>
      </c>
      <c r="K3823">
        <v>4954</v>
      </c>
      <c r="L3823">
        <v>4922</v>
      </c>
      <c r="M3823">
        <v>5153</v>
      </c>
      <c r="N3823">
        <v>5310</v>
      </c>
      <c r="O3823">
        <v>5719</v>
      </c>
      <c r="P3823">
        <v>5932</v>
      </c>
      <c r="Q3823">
        <v>5501</v>
      </c>
      <c r="R3823">
        <v>5066</v>
      </c>
      <c r="S3823">
        <v>4827</v>
      </c>
    </row>
    <row r="3824" spans="1:19" x14ac:dyDescent="0.25">
      <c r="A3824">
        <v>7899</v>
      </c>
      <c r="B3824" t="s">
        <v>5039</v>
      </c>
      <c r="C3824" t="s">
        <v>167</v>
      </c>
      <c r="D3824" t="s">
        <v>4704</v>
      </c>
      <c r="E3824">
        <v>-51.730899999999998</v>
      </c>
      <c r="F3824">
        <v>-21.8872</v>
      </c>
      <c r="G3824">
        <v>5347</v>
      </c>
      <c r="H3824">
        <v>5364</v>
      </c>
      <c r="I3824">
        <v>5729</v>
      </c>
      <c r="J3824">
        <v>5674</v>
      </c>
      <c r="K3824">
        <v>5488</v>
      </c>
      <c r="L3824">
        <v>4904</v>
      </c>
      <c r="M3824">
        <v>4654</v>
      </c>
      <c r="N3824">
        <v>4832</v>
      </c>
      <c r="O3824">
        <v>5609</v>
      </c>
      <c r="P3824">
        <v>5227</v>
      </c>
      <c r="Q3824">
        <v>5432</v>
      </c>
      <c r="R3824">
        <v>5567</v>
      </c>
      <c r="S3824">
        <v>5682</v>
      </c>
    </row>
    <row r="3825" spans="1:19" x14ac:dyDescent="0.25">
      <c r="A3825">
        <v>50265</v>
      </c>
      <c r="B3825" t="s">
        <v>842</v>
      </c>
      <c r="C3825" t="s">
        <v>167</v>
      </c>
      <c r="D3825" t="s">
        <v>792</v>
      </c>
      <c r="E3825">
        <v>-39.417299999999997</v>
      </c>
      <c r="F3825">
        <v>-5.8007</v>
      </c>
      <c r="G3825">
        <v>5703</v>
      </c>
      <c r="H3825">
        <v>5201</v>
      </c>
      <c r="I3825">
        <v>5369</v>
      </c>
      <c r="J3825">
        <v>5582</v>
      </c>
      <c r="K3825">
        <v>5284</v>
      </c>
      <c r="L3825">
        <v>5226</v>
      </c>
      <c r="M3825">
        <v>5266</v>
      </c>
      <c r="N3825">
        <v>5610</v>
      </c>
      <c r="O3825">
        <v>6275</v>
      </c>
      <c r="P3825">
        <v>6517</v>
      </c>
      <c r="Q3825">
        <v>6352</v>
      </c>
      <c r="R3825">
        <v>6175</v>
      </c>
      <c r="S3825">
        <v>5586</v>
      </c>
    </row>
    <row r="3826" spans="1:19" x14ac:dyDescent="0.25">
      <c r="A3826">
        <v>6863</v>
      </c>
      <c r="B3826" t="s">
        <v>4944</v>
      </c>
      <c r="C3826" t="s">
        <v>167</v>
      </c>
      <c r="D3826" t="s">
        <v>4704</v>
      </c>
      <c r="E3826">
        <v>-45.1873</v>
      </c>
      <c r="F3826">
        <v>-22.607399999999998</v>
      </c>
      <c r="G3826">
        <v>4707</v>
      </c>
      <c r="H3826">
        <v>4573</v>
      </c>
      <c r="I3826">
        <v>5121</v>
      </c>
      <c r="J3826">
        <v>4752</v>
      </c>
      <c r="K3826">
        <v>4748</v>
      </c>
      <c r="L3826">
        <v>4346</v>
      </c>
      <c r="M3826">
        <v>4424</v>
      </c>
      <c r="N3826">
        <v>4481</v>
      </c>
      <c r="O3826">
        <v>5340</v>
      </c>
      <c r="P3826">
        <v>4842</v>
      </c>
      <c r="Q3826">
        <v>4741</v>
      </c>
      <c r="R3826">
        <v>4361</v>
      </c>
      <c r="S3826">
        <v>4754</v>
      </c>
    </row>
    <row r="3827" spans="1:19" x14ac:dyDescent="0.25">
      <c r="A3827">
        <v>6175</v>
      </c>
      <c r="B3827" t="s">
        <v>4852</v>
      </c>
      <c r="C3827" t="s">
        <v>167</v>
      </c>
      <c r="D3827" t="s">
        <v>4704</v>
      </c>
      <c r="E3827">
        <v>-46.3598</v>
      </c>
      <c r="F3827">
        <v>-23.053000000000001</v>
      </c>
      <c r="G3827">
        <v>4955</v>
      </c>
      <c r="H3827">
        <v>4815</v>
      </c>
      <c r="I3827">
        <v>5474</v>
      </c>
      <c r="J3827">
        <v>5088</v>
      </c>
      <c r="K3827">
        <v>5079</v>
      </c>
      <c r="L3827">
        <v>4554</v>
      </c>
      <c r="M3827">
        <v>4392</v>
      </c>
      <c r="N3827">
        <v>4433</v>
      </c>
      <c r="O3827">
        <v>5413</v>
      </c>
      <c r="P3827">
        <v>4918</v>
      </c>
      <c r="Q3827">
        <v>5042</v>
      </c>
      <c r="R3827">
        <v>4965</v>
      </c>
      <c r="S3827">
        <v>5283</v>
      </c>
    </row>
    <row r="3828" spans="1:19" x14ac:dyDescent="0.25">
      <c r="A3828">
        <v>16202</v>
      </c>
      <c r="B3828" t="s">
        <v>1117</v>
      </c>
      <c r="C3828" t="s">
        <v>167</v>
      </c>
      <c r="D3828" t="s">
        <v>1058</v>
      </c>
      <c r="E3828">
        <v>-49.026000000000003</v>
      </c>
      <c r="F3828">
        <v>-17.3019</v>
      </c>
      <c r="G3828">
        <v>5482</v>
      </c>
      <c r="H3828">
        <v>5134</v>
      </c>
      <c r="I3828">
        <v>5485</v>
      </c>
      <c r="J3828">
        <v>5364</v>
      </c>
      <c r="K3828">
        <v>5665</v>
      </c>
      <c r="L3828">
        <v>5583</v>
      </c>
      <c r="M3828">
        <v>5401</v>
      </c>
      <c r="N3828">
        <v>5532</v>
      </c>
      <c r="O3828">
        <v>6247</v>
      </c>
      <c r="P3828">
        <v>5693</v>
      </c>
      <c r="Q3828">
        <v>5484</v>
      </c>
      <c r="R3828">
        <v>5067</v>
      </c>
      <c r="S3828">
        <v>5128</v>
      </c>
    </row>
    <row r="3829" spans="1:19" x14ac:dyDescent="0.25">
      <c r="A3829">
        <v>10382</v>
      </c>
      <c r="B3829" t="s">
        <v>2036</v>
      </c>
      <c r="C3829" t="s">
        <v>167</v>
      </c>
      <c r="D3829" t="s">
        <v>1727</v>
      </c>
      <c r="E3829">
        <v>-44.478700000000003</v>
      </c>
      <c r="F3829">
        <v>-20.5093</v>
      </c>
      <c r="G3829">
        <v>5293</v>
      </c>
      <c r="H3829">
        <v>5116</v>
      </c>
      <c r="I3829">
        <v>5631</v>
      </c>
      <c r="J3829">
        <v>5233</v>
      </c>
      <c r="K3829">
        <v>5376</v>
      </c>
      <c r="L3829">
        <v>5057</v>
      </c>
      <c r="M3829">
        <v>5052</v>
      </c>
      <c r="N3829">
        <v>5269</v>
      </c>
      <c r="O3829">
        <v>5954</v>
      </c>
      <c r="P3829">
        <v>5678</v>
      </c>
      <c r="Q3829">
        <v>5360</v>
      </c>
      <c r="R3829">
        <v>4797</v>
      </c>
      <c r="S3829">
        <v>4993</v>
      </c>
    </row>
    <row r="3830" spans="1:19" x14ac:dyDescent="0.25">
      <c r="A3830">
        <v>6698</v>
      </c>
      <c r="B3830" t="s">
        <v>4912</v>
      </c>
      <c r="C3830" t="s">
        <v>167</v>
      </c>
      <c r="D3830" t="s">
        <v>4704</v>
      </c>
      <c r="E3830">
        <v>-47.648000000000003</v>
      </c>
      <c r="F3830">
        <v>-22.734300000000001</v>
      </c>
      <c r="G3830">
        <v>5151</v>
      </c>
      <c r="H3830">
        <v>5061</v>
      </c>
      <c r="I3830">
        <v>5525</v>
      </c>
      <c r="J3830">
        <v>5321</v>
      </c>
      <c r="K3830">
        <v>5301</v>
      </c>
      <c r="L3830">
        <v>4721</v>
      </c>
      <c r="M3830">
        <v>4574</v>
      </c>
      <c r="N3830">
        <v>4712</v>
      </c>
      <c r="O3830">
        <v>5558</v>
      </c>
      <c r="P3830">
        <v>5199</v>
      </c>
      <c r="Q3830">
        <v>5303</v>
      </c>
      <c r="R3830">
        <v>5191</v>
      </c>
      <c r="S3830">
        <v>5348</v>
      </c>
    </row>
    <row r="3831" spans="1:19" x14ac:dyDescent="0.25">
      <c r="A3831">
        <v>56987</v>
      </c>
      <c r="B3831" t="s">
        <v>3642</v>
      </c>
      <c r="C3831" t="s">
        <v>167</v>
      </c>
      <c r="D3831" t="s">
        <v>3448</v>
      </c>
      <c r="E3831">
        <v>-41.709099999999999</v>
      </c>
      <c r="F3831">
        <v>-3.9337</v>
      </c>
      <c r="G3831">
        <v>5711</v>
      </c>
      <c r="H3831">
        <v>5154</v>
      </c>
      <c r="I3831">
        <v>5315</v>
      </c>
      <c r="J3831">
        <v>5297</v>
      </c>
      <c r="K3831">
        <v>5104</v>
      </c>
      <c r="L3831">
        <v>5378</v>
      </c>
      <c r="M3831">
        <v>5602</v>
      </c>
      <c r="N3831">
        <v>5796</v>
      </c>
      <c r="O3831">
        <v>6183</v>
      </c>
      <c r="P3831">
        <v>6462</v>
      </c>
      <c r="Q3831">
        <v>6476</v>
      </c>
      <c r="R3831">
        <v>6223</v>
      </c>
      <c r="S3831">
        <v>5539</v>
      </c>
    </row>
    <row r="3832" spans="1:19" x14ac:dyDescent="0.25">
      <c r="A3832">
        <v>6875</v>
      </c>
      <c r="B3832" t="s">
        <v>3692</v>
      </c>
      <c r="C3832" t="s">
        <v>167</v>
      </c>
      <c r="D3832" t="s">
        <v>3664</v>
      </c>
      <c r="E3832">
        <v>-43.9084</v>
      </c>
      <c r="F3832">
        <v>-22.622</v>
      </c>
      <c r="G3832">
        <v>4862</v>
      </c>
      <c r="H3832">
        <v>5171</v>
      </c>
      <c r="I3832">
        <v>5807</v>
      </c>
      <c r="J3832">
        <v>5121</v>
      </c>
      <c r="K3832">
        <v>4945</v>
      </c>
      <c r="L3832">
        <v>4366</v>
      </c>
      <c r="M3832">
        <v>4287</v>
      </c>
      <c r="N3832">
        <v>4277</v>
      </c>
      <c r="O3832">
        <v>5048</v>
      </c>
      <c r="P3832">
        <v>4784</v>
      </c>
      <c r="Q3832">
        <v>4803</v>
      </c>
      <c r="R3832">
        <v>4635</v>
      </c>
      <c r="S3832">
        <v>5105</v>
      </c>
    </row>
    <row r="3833" spans="1:19" x14ac:dyDescent="0.25">
      <c r="A3833">
        <v>23630</v>
      </c>
      <c r="B3833" t="s">
        <v>502</v>
      </c>
      <c r="C3833" t="s">
        <v>167</v>
      </c>
      <c r="D3833" t="s">
        <v>375</v>
      </c>
      <c r="E3833">
        <v>-39.377200000000002</v>
      </c>
      <c r="F3833">
        <v>-13.760400000000001</v>
      </c>
      <c r="G3833">
        <v>4842</v>
      </c>
      <c r="H3833">
        <v>5395</v>
      </c>
      <c r="I3833">
        <v>5555</v>
      </c>
      <c r="J3833">
        <v>5525</v>
      </c>
      <c r="K3833">
        <v>4677</v>
      </c>
      <c r="L3833">
        <v>4222</v>
      </c>
      <c r="M3833">
        <v>3916</v>
      </c>
      <c r="N3833">
        <v>4107</v>
      </c>
      <c r="O3833">
        <v>4465</v>
      </c>
      <c r="P3833">
        <v>4947</v>
      </c>
      <c r="Q3833">
        <v>4925</v>
      </c>
      <c r="R3833">
        <v>4971</v>
      </c>
      <c r="S3833">
        <v>5395</v>
      </c>
    </row>
    <row r="3834" spans="1:19" x14ac:dyDescent="0.25">
      <c r="A3834">
        <v>4791</v>
      </c>
      <c r="B3834" t="s">
        <v>3080</v>
      </c>
      <c r="C3834" t="s">
        <v>167</v>
      </c>
      <c r="D3834" t="s">
        <v>2912</v>
      </c>
      <c r="E3834">
        <v>-49.9437</v>
      </c>
      <c r="F3834">
        <v>-24.531099999999999</v>
      </c>
      <c r="G3834">
        <v>4768</v>
      </c>
      <c r="H3834">
        <v>4865</v>
      </c>
      <c r="I3834">
        <v>5143</v>
      </c>
      <c r="J3834">
        <v>4969</v>
      </c>
      <c r="K3834">
        <v>4852</v>
      </c>
      <c r="L3834">
        <v>4217</v>
      </c>
      <c r="M3834">
        <v>3951</v>
      </c>
      <c r="N3834">
        <v>4183</v>
      </c>
      <c r="O3834">
        <v>5160</v>
      </c>
      <c r="P3834">
        <v>4745</v>
      </c>
      <c r="Q3834">
        <v>4812</v>
      </c>
      <c r="R3834">
        <v>5152</v>
      </c>
      <c r="S3834">
        <v>5165</v>
      </c>
    </row>
    <row r="3835" spans="1:19" x14ac:dyDescent="0.25">
      <c r="A3835">
        <v>6029</v>
      </c>
      <c r="B3835" t="s">
        <v>4822</v>
      </c>
      <c r="C3835" t="s">
        <v>167</v>
      </c>
      <c r="D3835" t="s">
        <v>4704</v>
      </c>
      <c r="E3835">
        <v>-49.380800000000001</v>
      </c>
      <c r="F3835">
        <v>-23.198499999999999</v>
      </c>
      <c r="G3835">
        <v>5075</v>
      </c>
      <c r="H3835">
        <v>5075</v>
      </c>
      <c r="I3835">
        <v>5479</v>
      </c>
      <c r="J3835">
        <v>5360</v>
      </c>
      <c r="K3835">
        <v>5220</v>
      </c>
      <c r="L3835">
        <v>4483</v>
      </c>
      <c r="M3835">
        <v>4316</v>
      </c>
      <c r="N3835">
        <v>4477</v>
      </c>
      <c r="O3835">
        <v>5391</v>
      </c>
      <c r="P3835">
        <v>5022</v>
      </c>
      <c r="Q3835">
        <v>5192</v>
      </c>
      <c r="R3835">
        <v>5380</v>
      </c>
      <c r="S3835">
        <v>5512</v>
      </c>
    </row>
    <row r="3836" spans="1:19" x14ac:dyDescent="0.25">
      <c r="A3836">
        <v>11417</v>
      </c>
      <c r="B3836" t="s">
        <v>2134</v>
      </c>
      <c r="C3836" t="s">
        <v>167</v>
      </c>
      <c r="D3836" t="s">
        <v>1727</v>
      </c>
      <c r="E3836">
        <v>-48.703099999999999</v>
      </c>
      <c r="F3836">
        <v>-19.909700000000001</v>
      </c>
      <c r="G3836">
        <v>5400</v>
      </c>
      <c r="H3836">
        <v>5155</v>
      </c>
      <c r="I3836">
        <v>5713</v>
      </c>
      <c r="J3836">
        <v>5284</v>
      </c>
      <c r="K3836">
        <v>5602</v>
      </c>
      <c r="L3836">
        <v>5189</v>
      </c>
      <c r="M3836">
        <v>5094</v>
      </c>
      <c r="N3836">
        <v>5322</v>
      </c>
      <c r="O3836">
        <v>6090</v>
      </c>
      <c r="P3836">
        <v>5467</v>
      </c>
      <c r="Q3836">
        <v>5354</v>
      </c>
      <c r="R3836">
        <v>5181</v>
      </c>
      <c r="S3836">
        <v>5354</v>
      </c>
    </row>
    <row r="3837" spans="1:19" x14ac:dyDescent="0.25">
      <c r="A3837">
        <v>7751</v>
      </c>
      <c r="B3837" t="s">
        <v>5030</v>
      </c>
      <c r="C3837" t="s">
        <v>167</v>
      </c>
      <c r="D3837" t="s">
        <v>4704</v>
      </c>
      <c r="E3837">
        <v>-49.456899999999997</v>
      </c>
      <c r="F3837">
        <v>-21.998999999999999</v>
      </c>
      <c r="G3837">
        <v>5259</v>
      </c>
      <c r="H3837">
        <v>5138</v>
      </c>
      <c r="I3837">
        <v>5599</v>
      </c>
      <c r="J3837">
        <v>5400</v>
      </c>
      <c r="K3837">
        <v>5467</v>
      </c>
      <c r="L3837">
        <v>4813</v>
      </c>
      <c r="M3837">
        <v>4621</v>
      </c>
      <c r="N3837">
        <v>4886</v>
      </c>
      <c r="O3837">
        <v>5643</v>
      </c>
      <c r="P3837">
        <v>5206</v>
      </c>
      <c r="Q3837">
        <v>5458</v>
      </c>
      <c r="R3837">
        <v>5389</v>
      </c>
      <c r="S3837">
        <v>5488</v>
      </c>
    </row>
    <row r="3838" spans="1:19" x14ac:dyDescent="0.25">
      <c r="A3838">
        <v>31897</v>
      </c>
      <c r="B3838" t="s">
        <v>5334</v>
      </c>
      <c r="C3838" t="s">
        <v>167</v>
      </c>
      <c r="D3838" t="s">
        <v>5304</v>
      </c>
      <c r="E3838">
        <v>-36.857700000000001</v>
      </c>
      <c r="F3838">
        <v>-10.738899999999999</v>
      </c>
      <c r="G3838">
        <v>5542</v>
      </c>
      <c r="H3838">
        <v>6016</v>
      </c>
      <c r="I3838">
        <v>6113</v>
      </c>
      <c r="J3838">
        <v>6161</v>
      </c>
      <c r="K3838">
        <v>5433</v>
      </c>
      <c r="L3838">
        <v>4758</v>
      </c>
      <c r="M3838">
        <v>4537</v>
      </c>
      <c r="N3838">
        <v>4588</v>
      </c>
      <c r="O3838">
        <v>5199</v>
      </c>
      <c r="P3838">
        <v>5718</v>
      </c>
      <c r="Q3838">
        <v>5888</v>
      </c>
      <c r="R3838">
        <v>6033</v>
      </c>
      <c r="S3838">
        <v>6057</v>
      </c>
    </row>
    <row r="3839" spans="1:19" x14ac:dyDescent="0.25">
      <c r="A3839">
        <v>10039</v>
      </c>
      <c r="B3839" t="s">
        <v>2010</v>
      </c>
      <c r="C3839" t="s">
        <v>167</v>
      </c>
      <c r="D3839" t="s">
        <v>1727</v>
      </c>
      <c r="E3839">
        <v>-43.2971</v>
      </c>
      <c r="F3839">
        <v>-20.683900000000001</v>
      </c>
      <c r="G3839">
        <v>4868</v>
      </c>
      <c r="H3839">
        <v>4964</v>
      </c>
      <c r="I3839">
        <v>5592</v>
      </c>
      <c r="J3839">
        <v>4980</v>
      </c>
      <c r="K3839">
        <v>4843</v>
      </c>
      <c r="L3839">
        <v>4464</v>
      </c>
      <c r="M3839">
        <v>4423</v>
      </c>
      <c r="N3839">
        <v>4641</v>
      </c>
      <c r="O3839">
        <v>5368</v>
      </c>
      <c r="P3839">
        <v>5126</v>
      </c>
      <c r="Q3839">
        <v>4876</v>
      </c>
      <c r="R3839">
        <v>4357</v>
      </c>
      <c r="S3839">
        <v>4787</v>
      </c>
    </row>
    <row r="3840" spans="1:19" x14ac:dyDescent="0.25">
      <c r="A3840">
        <v>9294</v>
      </c>
      <c r="B3840" t="s">
        <v>5171</v>
      </c>
      <c r="C3840" t="s">
        <v>167</v>
      </c>
      <c r="D3840" t="s">
        <v>4704</v>
      </c>
      <c r="E3840">
        <v>-48.661099999999998</v>
      </c>
      <c r="F3840">
        <v>-21.089099999999998</v>
      </c>
      <c r="G3840">
        <v>5366</v>
      </c>
      <c r="H3840">
        <v>5287</v>
      </c>
      <c r="I3840">
        <v>5704</v>
      </c>
      <c r="J3840">
        <v>5351</v>
      </c>
      <c r="K3840">
        <v>5422</v>
      </c>
      <c r="L3840">
        <v>5030</v>
      </c>
      <c r="M3840">
        <v>4964</v>
      </c>
      <c r="N3840">
        <v>5142</v>
      </c>
      <c r="O3840">
        <v>5806</v>
      </c>
      <c r="P3840">
        <v>5428</v>
      </c>
      <c r="Q3840">
        <v>5470</v>
      </c>
      <c r="R3840">
        <v>5373</v>
      </c>
      <c r="S3840">
        <v>5413</v>
      </c>
    </row>
    <row r="3841" spans="1:19" x14ac:dyDescent="0.25">
      <c r="A3841">
        <v>7000</v>
      </c>
      <c r="B3841" t="s">
        <v>1742</v>
      </c>
      <c r="C3841" t="s">
        <v>167</v>
      </c>
      <c r="D3841" t="s">
        <v>1727</v>
      </c>
      <c r="E3841">
        <v>-45.494900000000001</v>
      </c>
      <c r="F3841">
        <v>-22.525400000000001</v>
      </c>
      <c r="G3841">
        <v>5092</v>
      </c>
      <c r="H3841">
        <v>4857</v>
      </c>
      <c r="I3841">
        <v>5428</v>
      </c>
      <c r="J3841">
        <v>5121</v>
      </c>
      <c r="K3841">
        <v>5235</v>
      </c>
      <c r="L3841">
        <v>4744</v>
      </c>
      <c r="M3841">
        <v>4617</v>
      </c>
      <c r="N3841">
        <v>4812</v>
      </c>
      <c r="O3841">
        <v>5579</v>
      </c>
      <c r="P3841">
        <v>5328</v>
      </c>
      <c r="Q3841">
        <v>5294</v>
      </c>
      <c r="R3841">
        <v>4933</v>
      </c>
      <c r="S3841">
        <v>5155</v>
      </c>
    </row>
    <row r="3842" spans="1:19" x14ac:dyDescent="0.25">
      <c r="A3842">
        <v>7140</v>
      </c>
      <c r="B3842" t="s">
        <v>1750</v>
      </c>
      <c r="C3842" t="s">
        <v>167</v>
      </c>
      <c r="D3842" t="s">
        <v>1727</v>
      </c>
      <c r="E3842">
        <v>-45.532800000000002</v>
      </c>
      <c r="F3842">
        <v>-22.395399999999999</v>
      </c>
      <c r="G3842">
        <v>5113</v>
      </c>
      <c r="H3842">
        <v>4885</v>
      </c>
      <c r="I3842">
        <v>5452</v>
      </c>
      <c r="J3842">
        <v>5129</v>
      </c>
      <c r="K3842">
        <v>5291</v>
      </c>
      <c r="L3842">
        <v>4753</v>
      </c>
      <c r="M3842">
        <v>4646</v>
      </c>
      <c r="N3842">
        <v>4851</v>
      </c>
      <c r="O3842">
        <v>5606</v>
      </c>
      <c r="P3842">
        <v>5336</v>
      </c>
      <c r="Q3842">
        <v>5302</v>
      </c>
      <c r="R3842">
        <v>4958</v>
      </c>
      <c r="S3842">
        <v>5146</v>
      </c>
    </row>
    <row r="3843" spans="1:19" x14ac:dyDescent="0.25">
      <c r="A3843">
        <v>35633</v>
      </c>
      <c r="B3843" t="s">
        <v>223</v>
      </c>
      <c r="C3843" t="s">
        <v>167</v>
      </c>
      <c r="D3843" t="s">
        <v>192</v>
      </c>
      <c r="E3843">
        <v>-37.759799999999998</v>
      </c>
      <c r="F3843">
        <v>-9.6089000000000002</v>
      </c>
      <c r="G3843">
        <v>5470</v>
      </c>
      <c r="H3843">
        <v>5942</v>
      </c>
      <c r="I3843">
        <v>5859</v>
      </c>
      <c r="J3843">
        <v>5975</v>
      </c>
      <c r="K3843">
        <v>5534</v>
      </c>
      <c r="L3843">
        <v>4777</v>
      </c>
      <c r="M3843">
        <v>4405</v>
      </c>
      <c r="N3843">
        <v>4514</v>
      </c>
      <c r="O3843">
        <v>5080</v>
      </c>
      <c r="P3843">
        <v>5729</v>
      </c>
      <c r="Q3843">
        <v>5812</v>
      </c>
      <c r="R3843">
        <v>6087</v>
      </c>
      <c r="S3843">
        <v>5926</v>
      </c>
    </row>
    <row r="3844" spans="1:19" x14ac:dyDescent="0.25">
      <c r="A3844">
        <v>17923</v>
      </c>
      <c r="B3844" t="s">
        <v>223</v>
      </c>
      <c r="C3844" t="s">
        <v>167</v>
      </c>
      <c r="D3844" t="s">
        <v>1058</v>
      </c>
      <c r="E3844">
        <v>-51.819699999999997</v>
      </c>
      <c r="F3844">
        <v>-16.427199999999999</v>
      </c>
      <c r="G3844">
        <v>5450</v>
      </c>
      <c r="H3844">
        <v>5081</v>
      </c>
      <c r="I3844">
        <v>5494</v>
      </c>
      <c r="J3844">
        <v>5364</v>
      </c>
      <c r="K3844">
        <v>5825</v>
      </c>
      <c r="L3844">
        <v>5655</v>
      </c>
      <c r="M3844">
        <v>5393</v>
      </c>
      <c r="N3844">
        <v>5392</v>
      </c>
      <c r="O3844">
        <v>6008</v>
      </c>
      <c r="P3844">
        <v>5580</v>
      </c>
      <c r="Q3844">
        <v>5404</v>
      </c>
      <c r="R3844">
        <v>5131</v>
      </c>
      <c r="S3844">
        <v>5070</v>
      </c>
    </row>
    <row r="3845" spans="1:19" x14ac:dyDescent="0.25">
      <c r="A3845">
        <v>57595</v>
      </c>
      <c r="B3845" t="s">
        <v>1416</v>
      </c>
      <c r="C3845" t="s">
        <v>167</v>
      </c>
      <c r="D3845" t="s">
        <v>1298</v>
      </c>
      <c r="E3845">
        <v>-44.229199999999999</v>
      </c>
      <c r="F3845">
        <v>-3.726</v>
      </c>
      <c r="G3845">
        <v>5324</v>
      </c>
      <c r="H3845">
        <v>4667</v>
      </c>
      <c r="I3845">
        <v>4933</v>
      </c>
      <c r="J3845">
        <v>5008</v>
      </c>
      <c r="K3845">
        <v>4937</v>
      </c>
      <c r="L3845">
        <v>5075</v>
      </c>
      <c r="M3845">
        <v>5285</v>
      </c>
      <c r="N3845">
        <v>5481</v>
      </c>
      <c r="O3845">
        <v>6011</v>
      </c>
      <c r="P3845">
        <v>6178</v>
      </c>
      <c r="Q3845">
        <v>5873</v>
      </c>
      <c r="R3845">
        <v>5408</v>
      </c>
      <c r="S3845">
        <v>5035</v>
      </c>
    </row>
    <row r="3846" spans="1:19" x14ac:dyDescent="0.25">
      <c r="A3846">
        <v>8335</v>
      </c>
      <c r="B3846" t="s">
        <v>1845</v>
      </c>
      <c r="C3846" t="s">
        <v>167</v>
      </c>
      <c r="D3846" t="s">
        <v>1727</v>
      </c>
      <c r="E3846">
        <v>-42.343800000000002</v>
      </c>
      <c r="F3846">
        <v>-21.655899999999999</v>
      </c>
      <c r="G3846">
        <v>4974</v>
      </c>
      <c r="H3846">
        <v>5413</v>
      </c>
      <c r="I3846">
        <v>5809</v>
      </c>
      <c r="J3846">
        <v>5314</v>
      </c>
      <c r="K3846">
        <v>5001</v>
      </c>
      <c r="L3846">
        <v>4493</v>
      </c>
      <c r="M3846">
        <v>4373</v>
      </c>
      <c r="N3846">
        <v>4460</v>
      </c>
      <c r="O3846">
        <v>5038</v>
      </c>
      <c r="P3846">
        <v>5070</v>
      </c>
      <c r="Q3846">
        <v>4935</v>
      </c>
      <c r="R3846">
        <v>4595</v>
      </c>
      <c r="S3846">
        <v>5183</v>
      </c>
    </row>
    <row r="3847" spans="1:19" x14ac:dyDescent="0.25">
      <c r="A3847">
        <v>2622</v>
      </c>
      <c r="B3847" t="s">
        <v>4249</v>
      </c>
      <c r="C3847" t="s">
        <v>167</v>
      </c>
      <c r="D3847" t="s">
        <v>3898</v>
      </c>
      <c r="E3847">
        <v>-55.200600000000001</v>
      </c>
      <c r="F3847">
        <v>-28.0444</v>
      </c>
      <c r="G3847">
        <v>4936</v>
      </c>
      <c r="H3847">
        <v>5803</v>
      </c>
      <c r="I3847">
        <v>5826</v>
      </c>
      <c r="J3847">
        <v>5622</v>
      </c>
      <c r="K3847">
        <v>4907</v>
      </c>
      <c r="L3847">
        <v>4115</v>
      </c>
      <c r="M3847">
        <v>3463</v>
      </c>
      <c r="N3847">
        <v>3840</v>
      </c>
      <c r="O3847">
        <v>4521</v>
      </c>
      <c r="P3847">
        <v>4510</v>
      </c>
      <c r="Q3847">
        <v>5107</v>
      </c>
      <c r="R3847">
        <v>5727</v>
      </c>
      <c r="S3847">
        <v>5784</v>
      </c>
    </row>
    <row r="3848" spans="1:19" x14ac:dyDescent="0.25">
      <c r="A3848">
        <v>16243</v>
      </c>
      <c r="B3848" t="s">
        <v>2428</v>
      </c>
      <c r="C3848" t="s">
        <v>167</v>
      </c>
      <c r="D3848" t="s">
        <v>1727</v>
      </c>
      <c r="E3848">
        <v>-44.934399999999997</v>
      </c>
      <c r="F3848">
        <v>-17.339600000000001</v>
      </c>
      <c r="G3848">
        <v>5836</v>
      </c>
      <c r="H3848">
        <v>5746</v>
      </c>
      <c r="I3848">
        <v>6259</v>
      </c>
      <c r="J3848">
        <v>5680</v>
      </c>
      <c r="K3848">
        <v>6029</v>
      </c>
      <c r="L3848">
        <v>5718</v>
      </c>
      <c r="M3848">
        <v>5478</v>
      </c>
      <c r="N3848">
        <v>5891</v>
      </c>
      <c r="O3848">
        <v>6440</v>
      </c>
      <c r="P3848">
        <v>6332</v>
      </c>
      <c r="Q3848">
        <v>5900</v>
      </c>
      <c r="R3848">
        <v>5176</v>
      </c>
      <c r="S3848">
        <v>5389</v>
      </c>
    </row>
    <row r="3849" spans="1:19" x14ac:dyDescent="0.25">
      <c r="A3849">
        <v>5830</v>
      </c>
      <c r="B3849" t="s">
        <v>4797</v>
      </c>
      <c r="C3849" t="s">
        <v>167</v>
      </c>
      <c r="D3849" t="s">
        <v>4704</v>
      </c>
      <c r="E3849">
        <v>-46.999499999999998</v>
      </c>
      <c r="F3849">
        <v>-23.396999999999998</v>
      </c>
      <c r="G3849">
        <v>4951</v>
      </c>
      <c r="H3849">
        <v>4878</v>
      </c>
      <c r="I3849">
        <v>5439</v>
      </c>
      <c r="J3849">
        <v>5197</v>
      </c>
      <c r="K3849">
        <v>5110</v>
      </c>
      <c r="L3849">
        <v>4513</v>
      </c>
      <c r="M3849">
        <v>4345</v>
      </c>
      <c r="N3849">
        <v>4407</v>
      </c>
      <c r="O3849">
        <v>5351</v>
      </c>
      <c r="P3849">
        <v>4888</v>
      </c>
      <c r="Q3849">
        <v>4959</v>
      </c>
      <c r="R3849">
        <v>5032</v>
      </c>
      <c r="S3849">
        <v>5290</v>
      </c>
    </row>
    <row r="3850" spans="1:19" x14ac:dyDescent="0.25">
      <c r="A3850">
        <v>7232</v>
      </c>
      <c r="B3850" t="s">
        <v>4984</v>
      </c>
      <c r="C3850" t="s">
        <v>167</v>
      </c>
      <c r="D3850" t="s">
        <v>4704</v>
      </c>
      <c r="E3850">
        <v>-51.498100000000001</v>
      </c>
      <c r="F3850">
        <v>-22.271599999999999</v>
      </c>
      <c r="G3850">
        <v>5332</v>
      </c>
      <c r="H3850">
        <v>5359</v>
      </c>
      <c r="I3850">
        <v>5725</v>
      </c>
      <c r="J3850">
        <v>5678</v>
      </c>
      <c r="K3850">
        <v>5473</v>
      </c>
      <c r="L3850">
        <v>4776</v>
      </c>
      <c r="M3850">
        <v>4591</v>
      </c>
      <c r="N3850">
        <v>4779</v>
      </c>
      <c r="O3850">
        <v>5644</v>
      </c>
      <c r="P3850">
        <v>5233</v>
      </c>
      <c r="Q3850">
        <v>5422</v>
      </c>
      <c r="R3850">
        <v>5601</v>
      </c>
      <c r="S3850">
        <v>5701</v>
      </c>
    </row>
    <row r="3851" spans="1:19" x14ac:dyDescent="0.25">
      <c r="A3851">
        <v>4189</v>
      </c>
      <c r="B3851" t="s">
        <v>3010</v>
      </c>
      <c r="C3851" t="s">
        <v>167</v>
      </c>
      <c r="D3851" t="s">
        <v>2912</v>
      </c>
      <c r="E3851">
        <v>-49.062800000000003</v>
      </c>
      <c r="F3851">
        <v>-25.442599999999999</v>
      </c>
      <c r="G3851">
        <v>4373</v>
      </c>
      <c r="H3851">
        <v>4778</v>
      </c>
      <c r="I3851">
        <v>4925</v>
      </c>
      <c r="J3851">
        <v>4696</v>
      </c>
      <c r="K3851">
        <v>4321</v>
      </c>
      <c r="L3851">
        <v>3815</v>
      </c>
      <c r="M3851">
        <v>3573</v>
      </c>
      <c r="N3851">
        <v>3726</v>
      </c>
      <c r="O3851">
        <v>4621</v>
      </c>
      <c r="P3851">
        <v>4097</v>
      </c>
      <c r="Q3851">
        <v>4271</v>
      </c>
      <c r="R3851">
        <v>4759</v>
      </c>
      <c r="S3851">
        <v>4900</v>
      </c>
    </row>
    <row r="3852" spans="1:19" x14ac:dyDescent="0.25">
      <c r="A3852">
        <v>46341</v>
      </c>
      <c r="B3852" t="s">
        <v>5469</v>
      </c>
      <c r="C3852" t="s">
        <v>167</v>
      </c>
      <c r="D3852" t="s">
        <v>5370</v>
      </c>
      <c r="E3852">
        <v>-48.294899999999998</v>
      </c>
      <c r="F3852">
        <v>-6.7683999999999997</v>
      </c>
      <c r="G3852">
        <v>5046</v>
      </c>
      <c r="H3852">
        <v>4530</v>
      </c>
      <c r="I3852">
        <v>4661</v>
      </c>
      <c r="J3852">
        <v>4651</v>
      </c>
      <c r="K3852">
        <v>4847</v>
      </c>
      <c r="L3852">
        <v>5087</v>
      </c>
      <c r="M3852">
        <v>5470</v>
      </c>
      <c r="N3852">
        <v>5633</v>
      </c>
      <c r="O3852">
        <v>6096</v>
      </c>
      <c r="P3852">
        <v>5718</v>
      </c>
      <c r="Q3852">
        <v>4963</v>
      </c>
      <c r="R3852">
        <v>4538</v>
      </c>
      <c r="S3852">
        <v>4362</v>
      </c>
    </row>
    <row r="3853" spans="1:19" x14ac:dyDescent="0.25">
      <c r="A3853">
        <v>7771</v>
      </c>
      <c r="B3853" t="s">
        <v>5036</v>
      </c>
      <c r="C3853" t="s">
        <v>167</v>
      </c>
      <c r="D3853" t="s">
        <v>4704</v>
      </c>
      <c r="E3853">
        <v>-47.426099999999998</v>
      </c>
      <c r="F3853">
        <v>-21.996500000000001</v>
      </c>
      <c r="G3853">
        <v>5258</v>
      </c>
      <c r="H3853">
        <v>5104</v>
      </c>
      <c r="I3853">
        <v>5662</v>
      </c>
      <c r="J3853">
        <v>5355</v>
      </c>
      <c r="K3853">
        <v>5409</v>
      </c>
      <c r="L3853">
        <v>4893</v>
      </c>
      <c r="M3853">
        <v>4759</v>
      </c>
      <c r="N3853">
        <v>4906</v>
      </c>
      <c r="O3853">
        <v>5683</v>
      </c>
      <c r="P3853">
        <v>5322</v>
      </c>
      <c r="Q3853">
        <v>5428</v>
      </c>
      <c r="R3853">
        <v>5236</v>
      </c>
      <c r="S3853">
        <v>5335</v>
      </c>
    </row>
    <row r="3854" spans="1:19" x14ac:dyDescent="0.25">
      <c r="A3854">
        <v>378</v>
      </c>
      <c r="B3854" t="s">
        <v>3915</v>
      </c>
      <c r="C3854" t="s">
        <v>167</v>
      </c>
      <c r="D3854" t="s">
        <v>3898</v>
      </c>
      <c r="E3854">
        <v>-53.100299999999997</v>
      </c>
      <c r="F3854">
        <v>-31.4483</v>
      </c>
      <c r="G3854">
        <v>4668</v>
      </c>
      <c r="H3854">
        <v>5498</v>
      </c>
      <c r="I3854">
        <v>5491</v>
      </c>
      <c r="J3854">
        <v>5256</v>
      </c>
      <c r="K3854">
        <v>4630</v>
      </c>
      <c r="L3854">
        <v>3719</v>
      </c>
      <c r="M3854">
        <v>3301</v>
      </c>
      <c r="N3854">
        <v>3571</v>
      </c>
      <c r="O3854">
        <v>4083</v>
      </c>
      <c r="P3854">
        <v>4148</v>
      </c>
      <c r="Q3854">
        <v>4917</v>
      </c>
      <c r="R3854">
        <v>5635</v>
      </c>
      <c r="S3854">
        <v>5770</v>
      </c>
    </row>
    <row r="3855" spans="1:19" x14ac:dyDescent="0.25">
      <c r="A3855">
        <v>7104</v>
      </c>
      <c r="B3855" t="s">
        <v>4972</v>
      </c>
      <c r="C3855" t="s">
        <v>167</v>
      </c>
      <c r="D3855" t="s">
        <v>4704</v>
      </c>
      <c r="E3855">
        <v>-49.134300000000003</v>
      </c>
      <c r="F3855">
        <v>-22.4146</v>
      </c>
      <c r="G3855">
        <v>5224</v>
      </c>
      <c r="H3855">
        <v>5058</v>
      </c>
      <c r="I3855">
        <v>5564</v>
      </c>
      <c r="J3855">
        <v>5450</v>
      </c>
      <c r="K3855">
        <v>5422</v>
      </c>
      <c r="L3855">
        <v>4768</v>
      </c>
      <c r="M3855">
        <v>4593</v>
      </c>
      <c r="N3855">
        <v>4782</v>
      </c>
      <c r="O3855">
        <v>5609</v>
      </c>
      <c r="P3855">
        <v>5166</v>
      </c>
      <c r="Q3855">
        <v>5410</v>
      </c>
      <c r="R3855">
        <v>5387</v>
      </c>
      <c r="S3855">
        <v>5477</v>
      </c>
    </row>
    <row r="3856" spans="1:19" x14ac:dyDescent="0.25">
      <c r="A3856">
        <v>3052</v>
      </c>
      <c r="B3856" t="s">
        <v>4516</v>
      </c>
      <c r="C3856" t="s">
        <v>167</v>
      </c>
      <c r="D3856" t="s">
        <v>4434</v>
      </c>
      <c r="E3856">
        <v>-51.767299999999999</v>
      </c>
      <c r="F3856">
        <v>-27.424700000000001</v>
      </c>
      <c r="G3856">
        <v>4833</v>
      </c>
      <c r="H3856">
        <v>5441</v>
      </c>
      <c r="I3856">
        <v>5420</v>
      </c>
      <c r="J3856">
        <v>5427</v>
      </c>
      <c r="K3856">
        <v>4896</v>
      </c>
      <c r="L3856">
        <v>4027</v>
      </c>
      <c r="M3856">
        <v>3586</v>
      </c>
      <c r="N3856">
        <v>3938</v>
      </c>
      <c r="O3856">
        <v>4679</v>
      </c>
      <c r="P3856">
        <v>4388</v>
      </c>
      <c r="Q3856">
        <v>4962</v>
      </c>
      <c r="R3856">
        <v>5628</v>
      </c>
      <c r="S3856">
        <v>5599</v>
      </c>
    </row>
    <row r="3857" spans="1:19" x14ac:dyDescent="0.25">
      <c r="A3857">
        <v>9009</v>
      </c>
      <c r="B3857" t="s">
        <v>1898</v>
      </c>
      <c r="C3857" t="s">
        <v>167</v>
      </c>
      <c r="D3857" t="s">
        <v>1727</v>
      </c>
      <c r="E3857">
        <v>-43.017600000000002</v>
      </c>
      <c r="F3857">
        <v>-21.283000000000001</v>
      </c>
      <c r="G3857">
        <v>4930</v>
      </c>
      <c r="H3857">
        <v>5193</v>
      </c>
      <c r="I3857">
        <v>5724</v>
      </c>
      <c r="J3857">
        <v>5136</v>
      </c>
      <c r="K3857">
        <v>4902</v>
      </c>
      <c r="L3857">
        <v>4437</v>
      </c>
      <c r="M3857">
        <v>4407</v>
      </c>
      <c r="N3857">
        <v>4559</v>
      </c>
      <c r="O3857">
        <v>5207</v>
      </c>
      <c r="P3857">
        <v>5113</v>
      </c>
      <c r="Q3857">
        <v>4962</v>
      </c>
      <c r="R3857">
        <v>4523</v>
      </c>
      <c r="S3857">
        <v>5002</v>
      </c>
    </row>
    <row r="3858" spans="1:19" x14ac:dyDescent="0.25">
      <c r="A3858">
        <v>19018</v>
      </c>
      <c r="B3858" t="s">
        <v>1209</v>
      </c>
      <c r="C3858" t="s">
        <v>167</v>
      </c>
      <c r="D3858" t="s">
        <v>1058</v>
      </c>
      <c r="E3858">
        <v>-48.948700000000002</v>
      </c>
      <c r="F3858">
        <v>-15.854900000000001</v>
      </c>
      <c r="G3858">
        <v>5393</v>
      </c>
      <c r="H3858">
        <v>4938</v>
      </c>
      <c r="I3858">
        <v>5231</v>
      </c>
      <c r="J3858">
        <v>5184</v>
      </c>
      <c r="K3858">
        <v>5546</v>
      </c>
      <c r="L3858">
        <v>5630</v>
      </c>
      <c r="M3858">
        <v>5450</v>
      </c>
      <c r="N3858">
        <v>5704</v>
      </c>
      <c r="O3858">
        <v>6361</v>
      </c>
      <c r="P3858">
        <v>5737</v>
      </c>
      <c r="Q3858">
        <v>5356</v>
      </c>
      <c r="R3858">
        <v>4783</v>
      </c>
      <c r="S3858">
        <v>4796</v>
      </c>
    </row>
    <row r="3859" spans="1:19" x14ac:dyDescent="0.25">
      <c r="A3859">
        <v>16210</v>
      </c>
      <c r="B3859" t="s">
        <v>1120</v>
      </c>
      <c r="C3859" t="s">
        <v>167</v>
      </c>
      <c r="D3859" t="s">
        <v>1058</v>
      </c>
      <c r="E3859">
        <v>-48.277099999999997</v>
      </c>
      <c r="F3859">
        <v>-17.302399999999999</v>
      </c>
      <c r="G3859">
        <v>5546</v>
      </c>
      <c r="H3859">
        <v>5203</v>
      </c>
      <c r="I3859">
        <v>5634</v>
      </c>
      <c r="J3859">
        <v>5386</v>
      </c>
      <c r="K3859">
        <v>5808</v>
      </c>
      <c r="L3859">
        <v>5581</v>
      </c>
      <c r="M3859">
        <v>5481</v>
      </c>
      <c r="N3859">
        <v>5642</v>
      </c>
      <c r="O3859">
        <v>6390</v>
      </c>
      <c r="P3859">
        <v>5672</v>
      </c>
      <c r="Q3859">
        <v>5549</v>
      </c>
      <c r="R3859">
        <v>5048</v>
      </c>
      <c r="S3859">
        <v>5158</v>
      </c>
    </row>
    <row r="3860" spans="1:19" x14ac:dyDescent="0.25">
      <c r="A3860">
        <v>56036</v>
      </c>
      <c r="B3860" t="s">
        <v>902</v>
      </c>
      <c r="C3860" t="s">
        <v>167</v>
      </c>
      <c r="D3860" t="s">
        <v>792</v>
      </c>
      <c r="E3860">
        <v>-40.644500000000001</v>
      </c>
      <c r="F3860">
        <v>-4.2396000000000003</v>
      </c>
      <c r="G3860">
        <v>5411</v>
      </c>
      <c r="H3860">
        <v>4875</v>
      </c>
      <c r="I3860">
        <v>5132</v>
      </c>
      <c r="J3860">
        <v>5173</v>
      </c>
      <c r="K3860">
        <v>4891</v>
      </c>
      <c r="L3860">
        <v>4965</v>
      </c>
      <c r="M3860">
        <v>5011</v>
      </c>
      <c r="N3860">
        <v>5309</v>
      </c>
      <c r="O3860">
        <v>6004</v>
      </c>
      <c r="P3860">
        <v>6391</v>
      </c>
      <c r="Q3860">
        <v>6203</v>
      </c>
      <c r="R3860">
        <v>5871</v>
      </c>
      <c r="S3860">
        <v>5102</v>
      </c>
    </row>
    <row r="3861" spans="1:19" x14ac:dyDescent="0.25">
      <c r="A3861">
        <v>21241</v>
      </c>
      <c r="B3861" t="s">
        <v>425</v>
      </c>
      <c r="C3861" t="s">
        <v>167</v>
      </c>
      <c r="D3861" t="s">
        <v>375</v>
      </c>
      <c r="E3861">
        <v>-41.717199999999998</v>
      </c>
      <c r="F3861">
        <v>-14.944800000000001</v>
      </c>
      <c r="G3861">
        <v>5405</v>
      </c>
      <c r="H3861">
        <v>5723</v>
      </c>
      <c r="I3861">
        <v>6110</v>
      </c>
      <c r="J3861">
        <v>5713</v>
      </c>
      <c r="K3861">
        <v>5374</v>
      </c>
      <c r="L3861">
        <v>4846</v>
      </c>
      <c r="M3861">
        <v>4457</v>
      </c>
      <c r="N3861">
        <v>4823</v>
      </c>
      <c r="O3861">
        <v>5389</v>
      </c>
      <c r="P3861">
        <v>5872</v>
      </c>
      <c r="Q3861">
        <v>5727</v>
      </c>
      <c r="R3861">
        <v>5201</v>
      </c>
      <c r="S3861">
        <v>5626</v>
      </c>
    </row>
    <row r="3862" spans="1:19" x14ac:dyDescent="0.25">
      <c r="A3862">
        <v>55696</v>
      </c>
      <c r="B3862" t="s">
        <v>3634</v>
      </c>
      <c r="C3862" t="s">
        <v>167</v>
      </c>
      <c r="D3862" t="s">
        <v>3448</v>
      </c>
      <c r="E3862">
        <v>-41.776200000000003</v>
      </c>
      <c r="F3862">
        <v>-4.2747000000000002</v>
      </c>
      <c r="G3862">
        <v>5673</v>
      </c>
      <c r="H3862">
        <v>5060</v>
      </c>
      <c r="I3862">
        <v>5260</v>
      </c>
      <c r="J3862">
        <v>5361</v>
      </c>
      <c r="K3862">
        <v>5135</v>
      </c>
      <c r="L3862">
        <v>5382</v>
      </c>
      <c r="M3862">
        <v>5446</v>
      </c>
      <c r="N3862">
        <v>5680</v>
      </c>
      <c r="O3862">
        <v>6261</v>
      </c>
      <c r="P3862">
        <v>6541</v>
      </c>
      <c r="Q3862">
        <v>6339</v>
      </c>
      <c r="R3862">
        <v>6093</v>
      </c>
      <c r="S3862">
        <v>5513</v>
      </c>
    </row>
    <row r="3863" spans="1:19" x14ac:dyDescent="0.25">
      <c r="A3863">
        <v>28926</v>
      </c>
      <c r="B3863" t="s">
        <v>682</v>
      </c>
      <c r="C3863" t="s">
        <v>167</v>
      </c>
      <c r="D3863" t="s">
        <v>375</v>
      </c>
      <c r="E3863">
        <v>-40.5548</v>
      </c>
      <c r="F3863">
        <v>-11.7308</v>
      </c>
      <c r="G3863">
        <v>5024</v>
      </c>
      <c r="H3863">
        <v>5607</v>
      </c>
      <c r="I3863">
        <v>5600</v>
      </c>
      <c r="J3863">
        <v>5662</v>
      </c>
      <c r="K3863">
        <v>4899</v>
      </c>
      <c r="L3863">
        <v>4258</v>
      </c>
      <c r="M3863">
        <v>4033</v>
      </c>
      <c r="N3863">
        <v>4119</v>
      </c>
      <c r="O3863">
        <v>4697</v>
      </c>
      <c r="P3863">
        <v>5468</v>
      </c>
      <c r="Q3863">
        <v>5255</v>
      </c>
      <c r="R3863">
        <v>5294</v>
      </c>
      <c r="S3863">
        <v>5392</v>
      </c>
    </row>
    <row r="3864" spans="1:19" x14ac:dyDescent="0.25">
      <c r="A3864">
        <v>46469</v>
      </c>
      <c r="B3864" t="s">
        <v>2862</v>
      </c>
      <c r="C3864" t="s">
        <v>167</v>
      </c>
      <c r="D3864" t="s">
        <v>2709</v>
      </c>
      <c r="E3864">
        <v>-35.491100000000003</v>
      </c>
      <c r="F3864">
        <v>-6.78</v>
      </c>
      <c r="G3864">
        <v>5265</v>
      </c>
      <c r="H3864">
        <v>5310</v>
      </c>
      <c r="I3864">
        <v>5465</v>
      </c>
      <c r="J3864">
        <v>5682</v>
      </c>
      <c r="K3864">
        <v>5346</v>
      </c>
      <c r="L3864">
        <v>4850</v>
      </c>
      <c r="M3864">
        <v>4426</v>
      </c>
      <c r="N3864">
        <v>4495</v>
      </c>
      <c r="O3864">
        <v>5197</v>
      </c>
      <c r="P3864">
        <v>5518</v>
      </c>
      <c r="Q3864">
        <v>5653</v>
      </c>
      <c r="R3864">
        <v>5772</v>
      </c>
      <c r="S3864">
        <v>5471</v>
      </c>
    </row>
    <row r="3865" spans="1:19" x14ac:dyDescent="0.25">
      <c r="A3865">
        <v>4561</v>
      </c>
      <c r="B3865" t="s">
        <v>3057</v>
      </c>
      <c r="C3865" t="s">
        <v>167</v>
      </c>
      <c r="D3865" t="s">
        <v>2912</v>
      </c>
      <c r="E3865">
        <v>-51.760100000000001</v>
      </c>
      <c r="F3865">
        <v>-24.7592</v>
      </c>
      <c r="G3865">
        <v>4914</v>
      </c>
      <c r="H3865">
        <v>5138</v>
      </c>
      <c r="I3865">
        <v>5270</v>
      </c>
      <c r="J3865">
        <v>5292</v>
      </c>
      <c r="K3865">
        <v>5016</v>
      </c>
      <c r="L3865">
        <v>4278</v>
      </c>
      <c r="M3865">
        <v>3931</v>
      </c>
      <c r="N3865">
        <v>4298</v>
      </c>
      <c r="O3865">
        <v>5184</v>
      </c>
      <c r="P3865">
        <v>4837</v>
      </c>
      <c r="Q3865">
        <v>5016</v>
      </c>
      <c r="R3865">
        <v>5394</v>
      </c>
      <c r="S3865">
        <v>5317</v>
      </c>
    </row>
    <row r="3866" spans="1:19" x14ac:dyDescent="0.25">
      <c r="A3866">
        <v>6007</v>
      </c>
      <c r="B3866" t="s">
        <v>3225</v>
      </c>
      <c r="C3866" t="s">
        <v>167</v>
      </c>
      <c r="D3866" t="s">
        <v>2912</v>
      </c>
      <c r="E3866">
        <v>-51.587699999999998</v>
      </c>
      <c r="F3866">
        <v>-23.2286</v>
      </c>
      <c r="G3866">
        <v>5197</v>
      </c>
      <c r="H3866">
        <v>5315</v>
      </c>
      <c r="I3866">
        <v>5573</v>
      </c>
      <c r="J3866">
        <v>5564</v>
      </c>
      <c r="K3866">
        <v>5408</v>
      </c>
      <c r="L3866">
        <v>4594</v>
      </c>
      <c r="M3866">
        <v>4451</v>
      </c>
      <c r="N3866">
        <v>4592</v>
      </c>
      <c r="O3866">
        <v>5425</v>
      </c>
      <c r="P3866">
        <v>5079</v>
      </c>
      <c r="Q3866">
        <v>5282</v>
      </c>
      <c r="R3866">
        <v>5517</v>
      </c>
      <c r="S3866">
        <v>5568</v>
      </c>
    </row>
    <row r="3867" spans="1:19" x14ac:dyDescent="0.25">
      <c r="A3867">
        <v>9469</v>
      </c>
      <c r="B3867" t="s">
        <v>3225</v>
      </c>
      <c r="C3867" t="s">
        <v>167</v>
      </c>
      <c r="D3867" t="s">
        <v>4704</v>
      </c>
      <c r="E3867">
        <v>-48.221400000000003</v>
      </c>
      <c r="F3867">
        <v>-21.0137</v>
      </c>
      <c r="G3867">
        <v>5376</v>
      </c>
      <c r="H3867">
        <v>5223</v>
      </c>
      <c r="I3867">
        <v>5781</v>
      </c>
      <c r="J3867">
        <v>5391</v>
      </c>
      <c r="K3867">
        <v>5464</v>
      </c>
      <c r="L3867">
        <v>5088</v>
      </c>
      <c r="M3867">
        <v>4969</v>
      </c>
      <c r="N3867">
        <v>5182</v>
      </c>
      <c r="O3867">
        <v>5814</v>
      </c>
      <c r="P3867">
        <v>5339</v>
      </c>
      <c r="Q3867">
        <v>5436</v>
      </c>
      <c r="R3867">
        <v>5347</v>
      </c>
      <c r="S3867">
        <v>5471</v>
      </c>
    </row>
    <row r="3868" spans="1:19" x14ac:dyDescent="0.25">
      <c r="A3868">
        <v>11821</v>
      </c>
      <c r="B3868" t="s">
        <v>2183</v>
      </c>
      <c r="C3868" t="s">
        <v>167</v>
      </c>
      <c r="D3868" t="s">
        <v>1727</v>
      </c>
      <c r="E3868">
        <v>-44.89</v>
      </c>
      <c r="F3868">
        <v>-19.683</v>
      </c>
      <c r="G3868">
        <v>5423</v>
      </c>
      <c r="H3868">
        <v>5258</v>
      </c>
      <c r="I3868">
        <v>5726</v>
      </c>
      <c r="J3868">
        <v>5292</v>
      </c>
      <c r="K3868">
        <v>5474</v>
      </c>
      <c r="L3868">
        <v>5213</v>
      </c>
      <c r="M3868">
        <v>5202</v>
      </c>
      <c r="N3868">
        <v>5469</v>
      </c>
      <c r="O3868">
        <v>6143</v>
      </c>
      <c r="P3868">
        <v>5883</v>
      </c>
      <c r="Q3868">
        <v>5448</v>
      </c>
      <c r="R3868">
        <v>4903</v>
      </c>
      <c r="S3868">
        <v>5073</v>
      </c>
    </row>
    <row r="3869" spans="1:19" x14ac:dyDescent="0.25">
      <c r="A3869">
        <v>43735</v>
      </c>
      <c r="B3869" t="s">
        <v>2742</v>
      </c>
      <c r="C3869" t="s">
        <v>167</v>
      </c>
      <c r="D3869" t="s">
        <v>2709</v>
      </c>
      <c r="E3869">
        <v>-34.815399999999997</v>
      </c>
      <c r="F3869">
        <v>-7.4668000000000001</v>
      </c>
      <c r="G3869">
        <v>5508</v>
      </c>
      <c r="H3869">
        <v>5531</v>
      </c>
      <c r="I3869">
        <v>5913</v>
      </c>
      <c r="J3869">
        <v>6051</v>
      </c>
      <c r="K3869">
        <v>5510</v>
      </c>
      <c r="L3869">
        <v>5042</v>
      </c>
      <c r="M3869">
        <v>4650</v>
      </c>
      <c r="N3869">
        <v>4684</v>
      </c>
      <c r="O3869">
        <v>5447</v>
      </c>
      <c r="P3869">
        <v>5711</v>
      </c>
      <c r="Q3869">
        <v>5913</v>
      </c>
      <c r="R3869">
        <v>5818</v>
      </c>
      <c r="S3869">
        <v>5830</v>
      </c>
    </row>
    <row r="3870" spans="1:19" x14ac:dyDescent="0.25">
      <c r="A3870">
        <v>32741</v>
      </c>
      <c r="B3870" t="s">
        <v>5415</v>
      </c>
      <c r="C3870" t="s">
        <v>167</v>
      </c>
      <c r="D3870" t="s">
        <v>5370</v>
      </c>
      <c r="E3870">
        <v>-49.179699999999997</v>
      </c>
      <c r="F3870">
        <v>-10.440899999999999</v>
      </c>
      <c r="G3870">
        <v>5262</v>
      </c>
      <c r="H3870">
        <v>4729</v>
      </c>
      <c r="I3870">
        <v>4832</v>
      </c>
      <c r="J3870">
        <v>4747</v>
      </c>
      <c r="K3870">
        <v>5058</v>
      </c>
      <c r="L3870">
        <v>5355</v>
      </c>
      <c r="M3870">
        <v>5635</v>
      </c>
      <c r="N3870">
        <v>5896</v>
      </c>
      <c r="O3870">
        <v>6384</v>
      </c>
      <c r="P3870">
        <v>5787</v>
      </c>
      <c r="Q3870">
        <v>5215</v>
      </c>
      <c r="R3870">
        <v>4834</v>
      </c>
      <c r="S3870">
        <v>4675</v>
      </c>
    </row>
    <row r="3871" spans="1:19" x14ac:dyDescent="0.25">
      <c r="A3871">
        <v>9889</v>
      </c>
      <c r="B3871" t="s">
        <v>994</v>
      </c>
      <c r="C3871" t="s">
        <v>167</v>
      </c>
      <c r="D3871" t="s">
        <v>979</v>
      </c>
      <c r="E3871">
        <v>-40.727200000000003</v>
      </c>
      <c r="F3871">
        <v>-20.8339</v>
      </c>
      <c r="G3871">
        <v>5053</v>
      </c>
      <c r="H3871">
        <v>5606</v>
      </c>
      <c r="I3871">
        <v>6198</v>
      </c>
      <c r="J3871">
        <v>5398</v>
      </c>
      <c r="K3871">
        <v>5047</v>
      </c>
      <c r="L3871">
        <v>4574</v>
      </c>
      <c r="M3871">
        <v>4531</v>
      </c>
      <c r="N3871">
        <v>4478</v>
      </c>
      <c r="O3871">
        <v>5085</v>
      </c>
      <c r="P3871">
        <v>5110</v>
      </c>
      <c r="Q3871">
        <v>4929</v>
      </c>
      <c r="R3871">
        <v>4557</v>
      </c>
      <c r="S3871">
        <v>5121</v>
      </c>
    </row>
    <row r="3872" spans="1:19" x14ac:dyDescent="0.25">
      <c r="A3872">
        <v>10367</v>
      </c>
      <c r="B3872" t="s">
        <v>2031</v>
      </c>
      <c r="C3872" t="s">
        <v>167</v>
      </c>
      <c r="D3872" t="s">
        <v>1727</v>
      </c>
      <c r="E3872">
        <v>-45.959299999999999</v>
      </c>
      <c r="F3872">
        <v>-20.476700000000001</v>
      </c>
      <c r="G3872">
        <v>5311</v>
      </c>
      <c r="H3872">
        <v>5091</v>
      </c>
      <c r="I3872">
        <v>5635</v>
      </c>
      <c r="J3872">
        <v>5110</v>
      </c>
      <c r="K3872">
        <v>5422</v>
      </c>
      <c r="L3872">
        <v>5133</v>
      </c>
      <c r="M3872">
        <v>5087</v>
      </c>
      <c r="N3872">
        <v>5318</v>
      </c>
      <c r="O3872">
        <v>6073</v>
      </c>
      <c r="P3872">
        <v>5662</v>
      </c>
      <c r="Q3872">
        <v>5419</v>
      </c>
      <c r="R3872">
        <v>4790</v>
      </c>
      <c r="S3872">
        <v>4990</v>
      </c>
    </row>
    <row r="3873" spans="1:19" x14ac:dyDescent="0.25">
      <c r="A3873">
        <v>56862</v>
      </c>
      <c r="B3873" t="s">
        <v>2605</v>
      </c>
      <c r="C3873" t="s">
        <v>167</v>
      </c>
      <c r="D3873" t="s">
        <v>2567</v>
      </c>
      <c r="E3873">
        <v>-54.212800000000001</v>
      </c>
      <c r="F3873">
        <v>-3.8685</v>
      </c>
      <c r="G3873">
        <v>4507</v>
      </c>
      <c r="H3873">
        <v>4026</v>
      </c>
      <c r="I3873">
        <v>4177</v>
      </c>
      <c r="J3873">
        <v>4220</v>
      </c>
      <c r="K3873">
        <v>4190</v>
      </c>
      <c r="L3873">
        <v>4373</v>
      </c>
      <c r="M3873">
        <v>4767</v>
      </c>
      <c r="N3873">
        <v>4643</v>
      </c>
      <c r="O3873">
        <v>5085</v>
      </c>
      <c r="P3873">
        <v>4811</v>
      </c>
      <c r="Q3873">
        <v>4915</v>
      </c>
      <c r="R3873">
        <v>4652</v>
      </c>
      <c r="S3873">
        <v>4232</v>
      </c>
    </row>
    <row r="3874" spans="1:19" x14ac:dyDescent="0.25">
      <c r="A3874">
        <v>32906</v>
      </c>
      <c r="B3874" t="s">
        <v>173</v>
      </c>
      <c r="C3874" t="s">
        <v>167</v>
      </c>
      <c r="D3874" t="s">
        <v>168</v>
      </c>
      <c r="E3874">
        <v>-67.186000000000007</v>
      </c>
      <c r="F3874">
        <v>-10.325699999999999</v>
      </c>
      <c r="G3874">
        <v>4574</v>
      </c>
      <c r="H3874">
        <v>4226</v>
      </c>
      <c r="I3874">
        <v>4354</v>
      </c>
      <c r="J3874">
        <v>4277</v>
      </c>
      <c r="K3874">
        <v>4573</v>
      </c>
      <c r="L3874">
        <v>4276</v>
      </c>
      <c r="M3874">
        <v>4500</v>
      </c>
      <c r="N3874">
        <v>4699</v>
      </c>
      <c r="O3874">
        <v>5121</v>
      </c>
      <c r="P3874">
        <v>4926</v>
      </c>
      <c r="Q3874">
        <v>4950</v>
      </c>
      <c r="R3874">
        <v>4655</v>
      </c>
      <c r="S3874">
        <v>4325</v>
      </c>
    </row>
    <row r="3875" spans="1:19" x14ac:dyDescent="0.25">
      <c r="A3875">
        <v>19889</v>
      </c>
      <c r="B3875" t="s">
        <v>1224</v>
      </c>
      <c r="C3875" t="s">
        <v>167</v>
      </c>
      <c r="D3875" t="s">
        <v>1058</v>
      </c>
      <c r="E3875">
        <v>-47.609299999999998</v>
      </c>
      <c r="F3875">
        <v>-15.452500000000001</v>
      </c>
      <c r="G3875">
        <v>5581</v>
      </c>
      <c r="H3875">
        <v>5072</v>
      </c>
      <c r="I3875">
        <v>5608</v>
      </c>
      <c r="J3875">
        <v>5295</v>
      </c>
      <c r="K3875">
        <v>5585</v>
      </c>
      <c r="L3875">
        <v>5629</v>
      </c>
      <c r="M3875">
        <v>5681</v>
      </c>
      <c r="N3875">
        <v>5939</v>
      </c>
      <c r="O3875">
        <v>6691</v>
      </c>
      <c r="P3875">
        <v>6144</v>
      </c>
      <c r="Q3875">
        <v>5517</v>
      </c>
      <c r="R3875">
        <v>4785</v>
      </c>
      <c r="S3875">
        <v>5026</v>
      </c>
    </row>
    <row r="3876" spans="1:19" x14ac:dyDescent="0.25">
      <c r="A3876">
        <v>6233</v>
      </c>
      <c r="B3876" t="s">
        <v>3247</v>
      </c>
      <c r="C3876" t="s">
        <v>167</v>
      </c>
      <c r="D3876" t="s">
        <v>2912</v>
      </c>
      <c r="E3876">
        <v>-52.916699999999999</v>
      </c>
      <c r="F3876">
        <v>-23.0106</v>
      </c>
      <c r="G3876">
        <v>5195</v>
      </c>
      <c r="H3876">
        <v>5325</v>
      </c>
      <c r="I3876">
        <v>5642</v>
      </c>
      <c r="J3876">
        <v>5646</v>
      </c>
      <c r="K3876">
        <v>5334</v>
      </c>
      <c r="L3876">
        <v>4562</v>
      </c>
      <c r="M3876">
        <v>4332</v>
      </c>
      <c r="N3876">
        <v>4491</v>
      </c>
      <c r="O3876">
        <v>5375</v>
      </c>
      <c r="P3876">
        <v>5094</v>
      </c>
      <c r="Q3876">
        <v>5299</v>
      </c>
      <c r="R3876">
        <v>5601</v>
      </c>
      <c r="S3876">
        <v>5637</v>
      </c>
    </row>
    <row r="3877" spans="1:19" x14ac:dyDescent="0.25">
      <c r="A3877">
        <v>24761</v>
      </c>
      <c r="B3877" t="s">
        <v>539</v>
      </c>
      <c r="C3877" t="s">
        <v>167</v>
      </c>
      <c r="D3877" t="s">
        <v>375</v>
      </c>
      <c r="E3877">
        <v>-40.369500000000002</v>
      </c>
      <c r="F3877">
        <v>-13.2591</v>
      </c>
      <c r="G3877">
        <v>5029</v>
      </c>
      <c r="H3877">
        <v>5394</v>
      </c>
      <c r="I3877">
        <v>5723</v>
      </c>
      <c r="J3877">
        <v>5563</v>
      </c>
      <c r="K3877">
        <v>4766</v>
      </c>
      <c r="L3877">
        <v>4462</v>
      </c>
      <c r="M3877">
        <v>4118</v>
      </c>
      <c r="N3877">
        <v>4303</v>
      </c>
      <c r="O3877">
        <v>4811</v>
      </c>
      <c r="P3877">
        <v>5500</v>
      </c>
      <c r="Q3877">
        <v>5293</v>
      </c>
      <c r="R3877">
        <v>5058</v>
      </c>
      <c r="S3877">
        <v>5358</v>
      </c>
    </row>
    <row r="3878" spans="1:19" x14ac:dyDescent="0.25">
      <c r="A3878">
        <v>21680</v>
      </c>
      <c r="B3878" t="s">
        <v>443</v>
      </c>
      <c r="C3878" t="s">
        <v>167</v>
      </c>
      <c r="D3878" t="s">
        <v>375</v>
      </c>
      <c r="E3878">
        <v>-40.474600000000002</v>
      </c>
      <c r="F3878">
        <v>-14.667999999999999</v>
      </c>
      <c r="G3878">
        <v>4989</v>
      </c>
      <c r="H3878">
        <v>5381</v>
      </c>
      <c r="I3878">
        <v>5631</v>
      </c>
      <c r="J3878">
        <v>5411</v>
      </c>
      <c r="K3878">
        <v>4853</v>
      </c>
      <c r="L3878">
        <v>4482</v>
      </c>
      <c r="M3878">
        <v>4119</v>
      </c>
      <c r="N3878">
        <v>4288</v>
      </c>
      <c r="O3878">
        <v>4696</v>
      </c>
      <c r="P3878">
        <v>5348</v>
      </c>
      <c r="Q3878">
        <v>5273</v>
      </c>
      <c r="R3878">
        <v>4965</v>
      </c>
      <c r="S3878">
        <v>5418</v>
      </c>
    </row>
    <row r="3879" spans="1:19" x14ac:dyDescent="0.25">
      <c r="A3879">
        <v>3949</v>
      </c>
      <c r="B3879" t="s">
        <v>443</v>
      </c>
      <c r="C3879" t="s">
        <v>167</v>
      </c>
      <c r="D3879" t="s">
        <v>2912</v>
      </c>
      <c r="E3879">
        <v>-53.764699999999998</v>
      </c>
      <c r="F3879">
        <v>-25.721599999999999</v>
      </c>
      <c r="G3879">
        <v>4994</v>
      </c>
      <c r="H3879">
        <v>5615</v>
      </c>
      <c r="I3879">
        <v>5600</v>
      </c>
      <c r="J3879">
        <v>5614</v>
      </c>
      <c r="K3879">
        <v>5028</v>
      </c>
      <c r="L3879">
        <v>4216</v>
      </c>
      <c r="M3879">
        <v>3794</v>
      </c>
      <c r="N3879">
        <v>4066</v>
      </c>
      <c r="O3879">
        <v>4998</v>
      </c>
      <c r="P3879">
        <v>4647</v>
      </c>
      <c r="Q3879">
        <v>5180</v>
      </c>
      <c r="R3879">
        <v>5551</v>
      </c>
      <c r="S3879">
        <v>5616</v>
      </c>
    </row>
    <row r="3880" spans="1:19" x14ac:dyDescent="0.25">
      <c r="A3880">
        <v>3099</v>
      </c>
      <c r="B3880" t="s">
        <v>443</v>
      </c>
      <c r="C3880" t="s">
        <v>167</v>
      </c>
      <c r="D3880" t="s">
        <v>3898</v>
      </c>
      <c r="E3880">
        <v>-53.058</v>
      </c>
      <c r="F3880">
        <v>-27.330200000000001</v>
      </c>
      <c r="G3880">
        <v>4878</v>
      </c>
      <c r="H3880">
        <v>5545</v>
      </c>
      <c r="I3880">
        <v>5577</v>
      </c>
      <c r="J3880">
        <v>5518</v>
      </c>
      <c r="K3880">
        <v>4894</v>
      </c>
      <c r="L3880">
        <v>4073</v>
      </c>
      <c r="M3880">
        <v>3572</v>
      </c>
      <c r="N3880">
        <v>3896</v>
      </c>
      <c r="O3880">
        <v>4675</v>
      </c>
      <c r="P3880">
        <v>4423</v>
      </c>
      <c r="Q3880">
        <v>5093</v>
      </c>
      <c r="R3880">
        <v>5589</v>
      </c>
      <c r="S3880">
        <v>5686</v>
      </c>
    </row>
    <row r="3881" spans="1:19" x14ac:dyDescent="0.25">
      <c r="A3881">
        <v>9452</v>
      </c>
      <c r="B3881" t="s">
        <v>443</v>
      </c>
      <c r="C3881" t="s">
        <v>167</v>
      </c>
      <c r="D3881" t="s">
        <v>4704</v>
      </c>
      <c r="E3881">
        <v>-49.928899999999999</v>
      </c>
      <c r="F3881">
        <v>-21.033999999999999</v>
      </c>
      <c r="G3881">
        <v>5366</v>
      </c>
      <c r="H3881">
        <v>5281</v>
      </c>
      <c r="I3881">
        <v>5648</v>
      </c>
      <c r="J3881">
        <v>5462</v>
      </c>
      <c r="K3881">
        <v>5573</v>
      </c>
      <c r="L3881">
        <v>4989</v>
      </c>
      <c r="M3881">
        <v>4847</v>
      </c>
      <c r="N3881">
        <v>5018</v>
      </c>
      <c r="O3881">
        <v>5771</v>
      </c>
      <c r="P3881">
        <v>5345</v>
      </c>
      <c r="Q3881">
        <v>5466</v>
      </c>
      <c r="R3881">
        <v>5483</v>
      </c>
      <c r="S3881">
        <v>5508</v>
      </c>
    </row>
    <row r="3882" spans="1:19" x14ac:dyDescent="0.25">
      <c r="A3882">
        <v>3213</v>
      </c>
      <c r="B3882" t="s">
        <v>4568</v>
      </c>
      <c r="C3882" t="s">
        <v>167</v>
      </c>
      <c r="D3882" t="s">
        <v>4434</v>
      </c>
      <c r="E3882">
        <v>-52.867400000000004</v>
      </c>
      <c r="F3882">
        <v>-27.070900000000002</v>
      </c>
      <c r="G3882">
        <v>4878</v>
      </c>
      <c r="H3882">
        <v>5503</v>
      </c>
      <c r="I3882">
        <v>5549</v>
      </c>
      <c r="J3882">
        <v>5555</v>
      </c>
      <c r="K3882">
        <v>4924</v>
      </c>
      <c r="L3882">
        <v>4079</v>
      </c>
      <c r="M3882">
        <v>3588</v>
      </c>
      <c r="N3882">
        <v>3918</v>
      </c>
      <c r="O3882">
        <v>4707</v>
      </c>
      <c r="P3882">
        <v>4405</v>
      </c>
      <c r="Q3882">
        <v>5070</v>
      </c>
      <c r="R3882">
        <v>5585</v>
      </c>
      <c r="S3882">
        <v>5653</v>
      </c>
    </row>
    <row r="3883" spans="1:19" x14ac:dyDescent="0.25">
      <c r="A3883">
        <v>21537</v>
      </c>
      <c r="B3883" t="s">
        <v>1569</v>
      </c>
      <c r="C3883" t="s">
        <v>167</v>
      </c>
      <c r="D3883" t="s">
        <v>1511</v>
      </c>
      <c r="E3883">
        <v>-54.776200000000003</v>
      </c>
      <c r="F3883">
        <v>-14.6616</v>
      </c>
      <c r="G3883">
        <v>5321</v>
      </c>
      <c r="H3883">
        <v>4912</v>
      </c>
      <c r="I3883">
        <v>5104</v>
      </c>
      <c r="J3883">
        <v>5202</v>
      </c>
      <c r="K3883">
        <v>5604</v>
      </c>
      <c r="L3883">
        <v>5457</v>
      </c>
      <c r="M3883">
        <v>5467</v>
      </c>
      <c r="N3883">
        <v>5529</v>
      </c>
      <c r="O3883">
        <v>6084</v>
      </c>
      <c r="P3883">
        <v>5375</v>
      </c>
      <c r="Q3883">
        <v>5170</v>
      </c>
      <c r="R3883">
        <v>5017</v>
      </c>
      <c r="S3883">
        <v>4925</v>
      </c>
    </row>
    <row r="3884" spans="1:19" x14ac:dyDescent="0.25">
      <c r="A3884">
        <v>11058</v>
      </c>
      <c r="B3884" t="s">
        <v>2098</v>
      </c>
      <c r="C3884" t="s">
        <v>167</v>
      </c>
      <c r="D3884" t="s">
        <v>1727</v>
      </c>
      <c r="E3884">
        <v>-48.701999999999998</v>
      </c>
      <c r="F3884">
        <v>-20.138000000000002</v>
      </c>
      <c r="G3884">
        <v>5386</v>
      </c>
      <c r="H3884">
        <v>5241</v>
      </c>
      <c r="I3884">
        <v>5753</v>
      </c>
      <c r="J3884">
        <v>5317</v>
      </c>
      <c r="K3884">
        <v>5628</v>
      </c>
      <c r="L3884">
        <v>5142</v>
      </c>
      <c r="M3884">
        <v>4957</v>
      </c>
      <c r="N3884">
        <v>5254</v>
      </c>
      <c r="O3884">
        <v>5996</v>
      </c>
      <c r="P3884">
        <v>5420</v>
      </c>
      <c r="Q3884">
        <v>5383</v>
      </c>
      <c r="R3884">
        <v>5209</v>
      </c>
      <c r="S3884">
        <v>5326</v>
      </c>
    </row>
    <row r="3885" spans="1:19" x14ac:dyDescent="0.25">
      <c r="A3885">
        <v>6812</v>
      </c>
      <c r="B3885" t="s">
        <v>4929</v>
      </c>
      <c r="C3885" t="s">
        <v>167</v>
      </c>
      <c r="D3885" t="s">
        <v>4704</v>
      </c>
      <c r="E3885">
        <v>-50.2044</v>
      </c>
      <c r="F3885">
        <v>-22.636299999999999</v>
      </c>
      <c r="G3885">
        <v>5209</v>
      </c>
      <c r="H3885">
        <v>5155</v>
      </c>
      <c r="I3885">
        <v>5523</v>
      </c>
      <c r="J3885">
        <v>5474</v>
      </c>
      <c r="K3885">
        <v>5407</v>
      </c>
      <c r="L3885">
        <v>4708</v>
      </c>
      <c r="M3885">
        <v>4549</v>
      </c>
      <c r="N3885">
        <v>4710</v>
      </c>
      <c r="O3885">
        <v>5571</v>
      </c>
      <c r="P3885">
        <v>5129</v>
      </c>
      <c r="Q3885">
        <v>5329</v>
      </c>
      <c r="R3885">
        <v>5412</v>
      </c>
      <c r="S3885">
        <v>5534</v>
      </c>
    </row>
    <row r="3886" spans="1:19" x14ac:dyDescent="0.25">
      <c r="A3886">
        <v>5731</v>
      </c>
      <c r="B3886" t="s">
        <v>4788</v>
      </c>
      <c r="C3886" t="s">
        <v>167</v>
      </c>
      <c r="D3886" t="s">
        <v>4704</v>
      </c>
      <c r="E3886">
        <v>-46.347700000000003</v>
      </c>
      <c r="F3886">
        <v>-23.533799999999999</v>
      </c>
      <c r="G3886">
        <v>4630</v>
      </c>
      <c r="H3886">
        <v>4785</v>
      </c>
      <c r="I3886">
        <v>5265</v>
      </c>
      <c r="J3886">
        <v>4826</v>
      </c>
      <c r="K3886">
        <v>4706</v>
      </c>
      <c r="L3886">
        <v>4118</v>
      </c>
      <c r="M3886">
        <v>4007</v>
      </c>
      <c r="N3886">
        <v>4089</v>
      </c>
      <c r="O3886">
        <v>4893</v>
      </c>
      <c r="P3886">
        <v>4520</v>
      </c>
      <c r="Q3886">
        <v>4624</v>
      </c>
      <c r="R3886">
        <v>4699</v>
      </c>
      <c r="S3886">
        <v>5033</v>
      </c>
    </row>
    <row r="3887" spans="1:19" x14ac:dyDescent="0.25">
      <c r="A3887">
        <v>40982</v>
      </c>
      <c r="B3887" t="s">
        <v>3365</v>
      </c>
      <c r="C3887" t="s">
        <v>167</v>
      </c>
      <c r="D3887" t="s">
        <v>3284</v>
      </c>
      <c r="E3887">
        <v>-36.704000000000001</v>
      </c>
      <c r="F3887">
        <v>-8.1861999999999995</v>
      </c>
      <c r="G3887">
        <v>5668</v>
      </c>
      <c r="H3887">
        <v>5920</v>
      </c>
      <c r="I3887">
        <v>5890</v>
      </c>
      <c r="J3887">
        <v>6048</v>
      </c>
      <c r="K3887">
        <v>5710</v>
      </c>
      <c r="L3887">
        <v>4981</v>
      </c>
      <c r="M3887">
        <v>4513</v>
      </c>
      <c r="N3887">
        <v>4681</v>
      </c>
      <c r="O3887">
        <v>5467</v>
      </c>
      <c r="P3887">
        <v>6215</v>
      </c>
      <c r="Q3887">
        <v>6252</v>
      </c>
      <c r="R3887">
        <v>6331</v>
      </c>
      <c r="S3887">
        <v>6013</v>
      </c>
    </row>
    <row r="3888" spans="1:19" x14ac:dyDescent="0.25">
      <c r="A3888">
        <v>53944</v>
      </c>
      <c r="B3888" t="s">
        <v>1376</v>
      </c>
      <c r="C3888" t="s">
        <v>167</v>
      </c>
      <c r="D3888" t="s">
        <v>1298</v>
      </c>
      <c r="E3888">
        <v>-44.942599999999999</v>
      </c>
      <c r="F3888">
        <v>-4.7511000000000001</v>
      </c>
      <c r="G3888">
        <v>5193</v>
      </c>
      <c r="H3888">
        <v>4542</v>
      </c>
      <c r="I3888">
        <v>4788</v>
      </c>
      <c r="J3888">
        <v>4851</v>
      </c>
      <c r="K3888">
        <v>4940</v>
      </c>
      <c r="L3888">
        <v>5000</v>
      </c>
      <c r="M3888">
        <v>5237</v>
      </c>
      <c r="N3888">
        <v>5459</v>
      </c>
      <c r="O3888">
        <v>5977</v>
      </c>
      <c r="P3888">
        <v>6114</v>
      </c>
      <c r="Q3888">
        <v>5548</v>
      </c>
      <c r="R3888">
        <v>5079</v>
      </c>
      <c r="S3888">
        <v>4778</v>
      </c>
    </row>
    <row r="3889" spans="1:19" x14ac:dyDescent="0.25">
      <c r="A3889">
        <v>45292</v>
      </c>
      <c r="B3889" t="s">
        <v>2798</v>
      </c>
      <c r="C3889" t="s">
        <v>167</v>
      </c>
      <c r="D3889" t="s">
        <v>2709</v>
      </c>
      <c r="E3889">
        <v>-36.0608</v>
      </c>
      <c r="F3889">
        <v>-7.0738000000000003</v>
      </c>
      <c r="G3889">
        <v>5417</v>
      </c>
      <c r="H3889">
        <v>5511</v>
      </c>
      <c r="I3889">
        <v>5667</v>
      </c>
      <c r="J3889">
        <v>5870</v>
      </c>
      <c r="K3889">
        <v>5453</v>
      </c>
      <c r="L3889">
        <v>4937</v>
      </c>
      <c r="M3889">
        <v>4418</v>
      </c>
      <c r="N3889">
        <v>4641</v>
      </c>
      <c r="O3889">
        <v>5253</v>
      </c>
      <c r="P3889">
        <v>5737</v>
      </c>
      <c r="Q3889">
        <v>5901</v>
      </c>
      <c r="R3889">
        <v>5928</v>
      </c>
      <c r="S3889">
        <v>5689</v>
      </c>
    </row>
    <row r="3890" spans="1:19" x14ac:dyDescent="0.25">
      <c r="A3890">
        <v>51062</v>
      </c>
      <c r="B3890" t="s">
        <v>3868</v>
      </c>
      <c r="C3890" t="s">
        <v>167</v>
      </c>
      <c r="D3890" t="s">
        <v>3752</v>
      </c>
      <c r="E3890">
        <v>-35.663800000000002</v>
      </c>
      <c r="F3890">
        <v>-5.6227</v>
      </c>
      <c r="G3890">
        <v>5584</v>
      </c>
      <c r="H3890">
        <v>5635</v>
      </c>
      <c r="I3890">
        <v>5815</v>
      </c>
      <c r="J3890">
        <v>5865</v>
      </c>
      <c r="K3890">
        <v>5651</v>
      </c>
      <c r="L3890">
        <v>5217</v>
      </c>
      <c r="M3890">
        <v>4848</v>
      </c>
      <c r="N3890">
        <v>4958</v>
      </c>
      <c r="O3890">
        <v>5602</v>
      </c>
      <c r="P3890">
        <v>5930</v>
      </c>
      <c r="Q3890">
        <v>5940</v>
      </c>
      <c r="R3890">
        <v>5990</v>
      </c>
      <c r="S3890">
        <v>5563</v>
      </c>
    </row>
    <row r="3891" spans="1:19" x14ac:dyDescent="0.25">
      <c r="A3891">
        <v>47981</v>
      </c>
      <c r="B3891" t="s">
        <v>2903</v>
      </c>
      <c r="C3891" t="s">
        <v>167</v>
      </c>
      <c r="D3891" t="s">
        <v>2709</v>
      </c>
      <c r="E3891">
        <v>-38.491199999999999</v>
      </c>
      <c r="F3891">
        <v>-6.3992000000000004</v>
      </c>
      <c r="G3891">
        <v>5876</v>
      </c>
      <c r="H3891">
        <v>5670</v>
      </c>
      <c r="I3891">
        <v>5700</v>
      </c>
      <c r="J3891">
        <v>5860</v>
      </c>
      <c r="K3891">
        <v>5637</v>
      </c>
      <c r="L3891">
        <v>5359</v>
      </c>
      <c r="M3891">
        <v>5218</v>
      </c>
      <c r="N3891">
        <v>5580</v>
      </c>
      <c r="O3891">
        <v>6284</v>
      </c>
      <c r="P3891">
        <v>6519</v>
      </c>
      <c r="Q3891">
        <v>6448</v>
      </c>
      <c r="R3891">
        <v>6404</v>
      </c>
      <c r="S3891">
        <v>5828</v>
      </c>
    </row>
    <row r="3892" spans="1:19" x14ac:dyDescent="0.25">
      <c r="A3892">
        <v>1659</v>
      </c>
      <c r="B3892" t="s">
        <v>4071</v>
      </c>
      <c r="C3892" t="s">
        <v>167</v>
      </c>
      <c r="D3892" t="s">
        <v>3898</v>
      </c>
      <c r="E3892">
        <v>-51.672400000000003</v>
      </c>
      <c r="F3892">
        <v>-29.448599999999999</v>
      </c>
      <c r="G3892">
        <v>4585</v>
      </c>
      <c r="H3892">
        <v>5461</v>
      </c>
      <c r="I3892">
        <v>5422</v>
      </c>
      <c r="J3892">
        <v>5120</v>
      </c>
      <c r="K3892">
        <v>4621</v>
      </c>
      <c r="L3892">
        <v>3760</v>
      </c>
      <c r="M3892">
        <v>3301</v>
      </c>
      <c r="N3892">
        <v>3609</v>
      </c>
      <c r="O3892">
        <v>4206</v>
      </c>
      <c r="P3892">
        <v>3953</v>
      </c>
      <c r="Q3892">
        <v>4585</v>
      </c>
      <c r="R3892">
        <v>5482</v>
      </c>
      <c r="S3892">
        <v>5500</v>
      </c>
    </row>
    <row r="3893" spans="1:19" x14ac:dyDescent="0.25">
      <c r="A3893">
        <v>36765</v>
      </c>
      <c r="B3893" t="s">
        <v>264</v>
      </c>
      <c r="C3893" t="s">
        <v>167</v>
      </c>
      <c r="D3893" t="s">
        <v>192</v>
      </c>
      <c r="E3893">
        <v>-37.284799999999997</v>
      </c>
      <c r="F3893">
        <v>-9.3048999999999999</v>
      </c>
      <c r="G3893">
        <v>5449</v>
      </c>
      <c r="H3893">
        <v>5821</v>
      </c>
      <c r="I3893">
        <v>5761</v>
      </c>
      <c r="J3893">
        <v>6013</v>
      </c>
      <c r="K3893">
        <v>5503</v>
      </c>
      <c r="L3893">
        <v>4687</v>
      </c>
      <c r="M3893">
        <v>4269</v>
      </c>
      <c r="N3893">
        <v>4476</v>
      </c>
      <c r="O3893">
        <v>4961</v>
      </c>
      <c r="P3893">
        <v>5822</v>
      </c>
      <c r="Q3893">
        <v>5933</v>
      </c>
      <c r="R3893">
        <v>6208</v>
      </c>
      <c r="S3893">
        <v>5936</v>
      </c>
    </row>
    <row r="3894" spans="1:19" x14ac:dyDescent="0.25">
      <c r="A3894">
        <v>47213</v>
      </c>
      <c r="B3894" t="s">
        <v>2877</v>
      </c>
      <c r="C3894" t="s">
        <v>167</v>
      </c>
      <c r="D3894" t="s">
        <v>2709</v>
      </c>
      <c r="E3894">
        <v>-38.511400000000002</v>
      </c>
      <c r="F3894">
        <v>-6.5644</v>
      </c>
      <c r="G3894">
        <v>5942</v>
      </c>
      <c r="H3894">
        <v>5812</v>
      </c>
      <c r="I3894">
        <v>5894</v>
      </c>
      <c r="J3894">
        <v>5913</v>
      </c>
      <c r="K3894">
        <v>5818</v>
      </c>
      <c r="L3894">
        <v>5422</v>
      </c>
      <c r="M3894">
        <v>5259</v>
      </c>
      <c r="N3894">
        <v>5557</v>
      </c>
      <c r="O3894">
        <v>6254</v>
      </c>
      <c r="P3894">
        <v>6506</v>
      </c>
      <c r="Q3894">
        <v>6453</v>
      </c>
      <c r="R3894">
        <v>6471</v>
      </c>
      <c r="S3894">
        <v>5942</v>
      </c>
    </row>
    <row r="3895" spans="1:19" x14ac:dyDescent="0.25">
      <c r="A3895">
        <v>8128</v>
      </c>
      <c r="B3895" t="s">
        <v>1820</v>
      </c>
      <c r="C3895" t="s">
        <v>167</v>
      </c>
      <c r="D3895" t="s">
        <v>1727</v>
      </c>
      <c r="E3895">
        <v>-45.966099999999997</v>
      </c>
      <c r="F3895">
        <v>-21.7805</v>
      </c>
      <c r="G3895">
        <v>5062</v>
      </c>
      <c r="H3895">
        <v>4843</v>
      </c>
      <c r="I3895">
        <v>5399</v>
      </c>
      <c r="J3895">
        <v>4948</v>
      </c>
      <c r="K3895">
        <v>5128</v>
      </c>
      <c r="L3895">
        <v>4823</v>
      </c>
      <c r="M3895">
        <v>4700</v>
      </c>
      <c r="N3895">
        <v>4916</v>
      </c>
      <c r="O3895">
        <v>5737</v>
      </c>
      <c r="P3895">
        <v>5346</v>
      </c>
      <c r="Q3895">
        <v>5176</v>
      </c>
      <c r="R3895">
        <v>4755</v>
      </c>
      <c r="S3895">
        <v>4975</v>
      </c>
    </row>
    <row r="3896" spans="1:19" x14ac:dyDescent="0.25">
      <c r="A3896">
        <v>34905</v>
      </c>
      <c r="B3896" t="s">
        <v>5367</v>
      </c>
      <c r="C3896" t="s">
        <v>167</v>
      </c>
      <c r="D3896" t="s">
        <v>5304</v>
      </c>
      <c r="E3896">
        <v>-37.683599999999998</v>
      </c>
      <c r="F3896">
        <v>-9.8065999999999995</v>
      </c>
      <c r="G3896">
        <v>5343</v>
      </c>
      <c r="H3896">
        <v>5783</v>
      </c>
      <c r="I3896">
        <v>5750</v>
      </c>
      <c r="J3896">
        <v>5927</v>
      </c>
      <c r="K3896">
        <v>5375</v>
      </c>
      <c r="L3896">
        <v>4640</v>
      </c>
      <c r="M3896">
        <v>4304</v>
      </c>
      <c r="N3896">
        <v>4392</v>
      </c>
      <c r="O3896">
        <v>4864</v>
      </c>
      <c r="P3896">
        <v>5533</v>
      </c>
      <c r="Q3896">
        <v>5659</v>
      </c>
      <c r="R3896">
        <v>6008</v>
      </c>
      <c r="S3896">
        <v>5879</v>
      </c>
    </row>
    <row r="3897" spans="1:19" x14ac:dyDescent="0.25">
      <c r="A3897">
        <v>31884</v>
      </c>
      <c r="B3897" t="s">
        <v>5325</v>
      </c>
      <c r="C3897" t="s">
        <v>167</v>
      </c>
      <c r="D3897" t="s">
        <v>5304</v>
      </c>
      <c r="E3897">
        <v>-38.177999999999997</v>
      </c>
      <c r="F3897">
        <v>-10.7155</v>
      </c>
      <c r="G3897">
        <v>5232</v>
      </c>
      <c r="H3897">
        <v>5741</v>
      </c>
      <c r="I3897">
        <v>5668</v>
      </c>
      <c r="J3897">
        <v>5828</v>
      </c>
      <c r="K3897">
        <v>5237</v>
      </c>
      <c r="L3897">
        <v>4496</v>
      </c>
      <c r="M3897">
        <v>4210</v>
      </c>
      <c r="N3897">
        <v>4378</v>
      </c>
      <c r="O3897">
        <v>4726</v>
      </c>
      <c r="P3897">
        <v>5431</v>
      </c>
      <c r="Q3897">
        <v>5516</v>
      </c>
      <c r="R3897">
        <v>5841</v>
      </c>
      <c r="S3897">
        <v>5714</v>
      </c>
    </row>
    <row r="3898" spans="1:19" x14ac:dyDescent="0.25">
      <c r="A3898">
        <v>22109</v>
      </c>
      <c r="B3898" t="s">
        <v>453</v>
      </c>
      <c r="C3898" t="s">
        <v>167</v>
      </c>
      <c r="D3898" t="s">
        <v>375</v>
      </c>
      <c r="E3898">
        <v>-40.363700000000001</v>
      </c>
      <c r="F3898">
        <v>-14.5238</v>
      </c>
      <c r="G3898">
        <v>5017</v>
      </c>
      <c r="H3898">
        <v>5400</v>
      </c>
      <c r="I3898">
        <v>5606</v>
      </c>
      <c r="J3898">
        <v>5450</v>
      </c>
      <c r="K3898">
        <v>4924</v>
      </c>
      <c r="L3898">
        <v>4553</v>
      </c>
      <c r="M3898">
        <v>4151</v>
      </c>
      <c r="N3898">
        <v>4360</v>
      </c>
      <c r="O3898">
        <v>4715</v>
      </c>
      <c r="P3898">
        <v>5317</v>
      </c>
      <c r="Q3898">
        <v>5249</v>
      </c>
      <c r="R3898">
        <v>5022</v>
      </c>
      <c r="S3898">
        <v>5458</v>
      </c>
    </row>
    <row r="3899" spans="1:19" x14ac:dyDescent="0.25">
      <c r="A3899">
        <v>18088</v>
      </c>
      <c r="B3899" t="s">
        <v>1521</v>
      </c>
      <c r="C3899" t="s">
        <v>167</v>
      </c>
      <c r="D3899" t="s">
        <v>1511</v>
      </c>
      <c r="E3899">
        <v>-56.6265</v>
      </c>
      <c r="F3899">
        <v>-16.266500000000001</v>
      </c>
      <c r="G3899">
        <v>5193</v>
      </c>
      <c r="H3899">
        <v>5090</v>
      </c>
      <c r="I3899">
        <v>5197</v>
      </c>
      <c r="J3899">
        <v>5236</v>
      </c>
      <c r="K3899">
        <v>5257</v>
      </c>
      <c r="L3899">
        <v>4869</v>
      </c>
      <c r="M3899">
        <v>4967</v>
      </c>
      <c r="N3899">
        <v>5117</v>
      </c>
      <c r="O3899">
        <v>5821</v>
      </c>
      <c r="P3899">
        <v>5228</v>
      </c>
      <c r="Q3899">
        <v>5188</v>
      </c>
      <c r="R3899">
        <v>5123</v>
      </c>
      <c r="S3899">
        <v>5229</v>
      </c>
    </row>
    <row r="3900" spans="1:19" x14ac:dyDescent="0.25">
      <c r="A3900">
        <v>8122</v>
      </c>
      <c r="B3900" t="s">
        <v>1819</v>
      </c>
      <c r="C3900" t="s">
        <v>167</v>
      </c>
      <c r="D3900" t="s">
        <v>1727</v>
      </c>
      <c r="E3900">
        <v>-46.5687</v>
      </c>
      <c r="F3900">
        <v>-21.784800000000001</v>
      </c>
      <c r="G3900">
        <v>5058</v>
      </c>
      <c r="H3900">
        <v>4769</v>
      </c>
      <c r="I3900">
        <v>5273</v>
      </c>
      <c r="J3900">
        <v>4881</v>
      </c>
      <c r="K3900">
        <v>5138</v>
      </c>
      <c r="L3900">
        <v>4813</v>
      </c>
      <c r="M3900">
        <v>4736</v>
      </c>
      <c r="N3900">
        <v>4996</v>
      </c>
      <c r="O3900">
        <v>5778</v>
      </c>
      <c r="P3900">
        <v>5352</v>
      </c>
      <c r="Q3900">
        <v>5189</v>
      </c>
      <c r="R3900">
        <v>4841</v>
      </c>
      <c r="S3900">
        <v>4933</v>
      </c>
    </row>
    <row r="3901" spans="1:19" x14ac:dyDescent="0.25">
      <c r="A3901">
        <v>12036</v>
      </c>
      <c r="B3901" t="s">
        <v>2208</v>
      </c>
      <c r="C3901" t="s">
        <v>167</v>
      </c>
      <c r="D3901" t="s">
        <v>1727</v>
      </c>
      <c r="E3901">
        <v>-41.633800000000001</v>
      </c>
      <c r="F3901">
        <v>-19.621300000000002</v>
      </c>
      <c r="G3901">
        <v>4999</v>
      </c>
      <c r="H3901">
        <v>5342</v>
      </c>
      <c r="I3901">
        <v>5884</v>
      </c>
      <c r="J3901">
        <v>5332</v>
      </c>
      <c r="K3901">
        <v>5155</v>
      </c>
      <c r="L3901">
        <v>4587</v>
      </c>
      <c r="M3901">
        <v>4443</v>
      </c>
      <c r="N3901">
        <v>4557</v>
      </c>
      <c r="O3901">
        <v>5069</v>
      </c>
      <c r="P3901">
        <v>5088</v>
      </c>
      <c r="Q3901">
        <v>4878</v>
      </c>
      <c r="R3901">
        <v>4576</v>
      </c>
      <c r="S3901">
        <v>5074</v>
      </c>
    </row>
    <row r="3902" spans="1:19" x14ac:dyDescent="0.25">
      <c r="A3902">
        <v>27031</v>
      </c>
      <c r="B3902" t="s">
        <v>622</v>
      </c>
      <c r="C3902" t="s">
        <v>167</v>
      </c>
      <c r="D3902" t="s">
        <v>375</v>
      </c>
      <c r="E3902">
        <v>-38.337499999999999</v>
      </c>
      <c r="F3902">
        <v>-12.4307</v>
      </c>
      <c r="G3902">
        <v>5106</v>
      </c>
      <c r="H3902">
        <v>5628</v>
      </c>
      <c r="I3902">
        <v>5676</v>
      </c>
      <c r="J3902">
        <v>5727</v>
      </c>
      <c r="K3902">
        <v>4887</v>
      </c>
      <c r="L3902">
        <v>4313</v>
      </c>
      <c r="M3902">
        <v>4166</v>
      </c>
      <c r="N3902">
        <v>4322</v>
      </c>
      <c r="O3902">
        <v>4754</v>
      </c>
      <c r="P3902">
        <v>5300</v>
      </c>
      <c r="Q3902">
        <v>5375</v>
      </c>
      <c r="R3902">
        <v>5483</v>
      </c>
      <c r="S3902">
        <v>5649</v>
      </c>
    </row>
    <row r="3903" spans="1:19" x14ac:dyDescent="0.25">
      <c r="A3903">
        <v>9798</v>
      </c>
      <c r="B3903" t="s">
        <v>5206</v>
      </c>
      <c r="C3903" t="s">
        <v>167</v>
      </c>
      <c r="D3903" t="s">
        <v>4704</v>
      </c>
      <c r="E3903">
        <v>-49.814399999999999</v>
      </c>
      <c r="F3903">
        <v>-20.785399999999999</v>
      </c>
      <c r="G3903">
        <v>5380</v>
      </c>
      <c r="H3903">
        <v>5233</v>
      </c>
      <c r="I3903">
        <v>5608</v>
      </c>
      <c r="J3903">
        <v>5430</v>
      </c>
      <c r="K3903">
        <v>5539</v>
      </c>
      <c r="L3903">
        <v>5022</v>
      </c>
      <c r="M3903">
        <v>4916</v>
      </c>
      <c r="N3903">
        <v>5125</v>
      </c>
      <c r="O3903">
        <v>5916</v>
      </c>
      <c r="P3903">
        <v>5370</v>
      </c>
      <c r="Q3903">
        <v>5507</v>
      </c>
      <c r="R3903">
        <v>5428</v>
      </c>
      <c r="S3903">
        <v>5460</v>
      </c>
    </row>
    <row r="3904" spans="1:19" x14ac:dyDescent="0.25">
      <c r="A3904">
        <v>46445</v>
      </c>
      <c r="B3904" t="s">
        <v>2849</v>
      </c>
      <c r="C3904" t="s">
        <v>167</v>
      </c>
      <c r="D3904" t="s">
        <v>2709</v>
      </c>
      <c r="E3904">
        <v>-37.800600000000003</v>
      </c>
      <c r="F3904">
        <v>-6.7664999999999997</v>
      </c>
      <c r="G3904">
        <v>6015</v>
      </c>
      <c r="H3904">
        <v>5887</v>
      </c>
      <c r="I3904">
        <v>6000</v>
      </c>
      <c r="J3904">
        <v>6242</v>
      </c>
      <c r="K3904">
        <v>6012</v>
      </c>
      <c r="L3904">
        <v>5559</v>
      </c>
      <c r="M3904">
        <v>5208</v>
      </c>
      <c r="N3904">
        <v>5440</v>
      </c>
      <c r="O3904">
        <v>6144</v>
      </c>
      <c r="P3904">
        <v>6577</v>
      </c>
      <c r="Q3904">
        <v>6563</v>
      </c>
      <c r="R3904">
        <v>6514</v>
      </c>
      <c r="S3904">
        <v>6036</v>
      </c>
    </row>
    <row r="3905" spans="1:19" x14ac:dyDescent="0.25">
      <c r="A3905">
        <v>41385</v>
      </c>
      <c r="B3905" t="s">
        <v>3377</v>
      </c>
      <c r="C3905" t="s">
        <v>167</v>
      </c>
      <c r="D3905" t="s">
        <v>3284</v>
      </c>
      <c r="E3905">
        <v>-35.396999999999998</v>
      </c>
      <c r="F3905">
        <v>-8.1402000000000001</v>
      </c>
      <c r="G3905">
        <v>5255</v>
      </c>
      <c r="H3905">
        <v>5393</v>
      </c>
      <c r="I3905">
        <v>5564</v>
      </c>
      <c r="J3905">
        <v>5746</v>
      </c>
      <c r="K3905">
        <v>5235</v>
      </c>
      <c r="L3905">
        <v>4685</v>
      </c>
      <c r="M3905">
        <v>4374</v>
      </c>
      <c r="N3905">
        <v>4475</v>
      </c>
      <c r="O3905">
        <v>5062</v>
      </c>
      <c r="P3905">
        <v>5559</v>
      </c>
      <c r="Q3905">
        <v>5625</v>
      </c>
      <c r="R3905">
        <v>5677</v>
      </c>
      <c r="S3905">
        <v>5665</v>
      </c>
    </row>
    <row r="3906" spans="1:19" x14ac:dyDescent="0.25">
      <c r="A3906">
        <v>3462</v>
      </c>
      <c r="B3906" t="s">
        <v>4656</v>
      </c>
      <c r="C3906" t="s">
        <v>167</v>
      </c>
      <c r="D3906" t="s">
        <v>4434</v>
      </c>
      <c r="E3906">
        <v>-49.178899999999999</v>
      </c>
      <c r="F3906">
        <v>-26.738800000000001</v>
      </c>
      <c r="G3906">
        <v>4083</v>
      </c>
      <c r="H3906">
        <v>4714</v>
      </c>
      <c r="I3906">
        <v>4805</v>
      </c>
      <c r="J3906">
        <v>4642</v>
      </c>
      <c r="K3906">
        <v>4193</v>
      </c>
      <c r="L3906">
        <v>3777</v>
      </c>
      <c r="M3906">
        <v>3243</v>
      </c>
      <c r="N3906">
        <v>3371</v>
      </c>
      <c r="O3906">
        <v>3949</v>
      </c>
      <c r="P3906">
        <v>3527</v>
      </c>
      <c r="Q3906">
        <v>3637</v>
      </c>
      <c r="R3906">
        <v>4473</v>
      </c>
      <c r="S3906">
        <v>4662</v>
      </c>
    </row>
    <row r="3907" spans="1:19" x14ac:dyDescent="0.25">
      <c r="A3907">
        <v>7573</v>
      </c>
      <c r="B3907" t="s">
        <v>5015</v>
      </c>
      <c r="C3907" t="s">
        <v>167</v>
      </c>
      <c r="D3907" t="s">
        <v>4704</v>
      </c>
      <c r="E3907">
        <v>-50.176400000000001</v>
      </c>
      <c r="F3907">
        <v>-22.107500000000002</v>
      </c>
      <c r="G3907">
        <v>5273</v>
      </c>
      <c r="H3907">
        <v>5210</v>
      </c>
      <c r="I3907">
        <v>5624</v>
      </c>
      <c r="J3907">
        <v>5468</v>
      </c>
      <c r="K3907">
        <v>5460</v>
      </c>
      <c r="L3907">
        <v>4797</v>
      </c>
      <c r="M3907">
        <v>4653</v>
      </c>
      <c r="N3907">
        <v>4838</v>
      </c>
      <c r="O3907">
        <v>5693</v>
      </c>
      <c r="P3907">
        <v>5180</v>
      </c>
      <c r="Q3907">
        <v>5405</v>
      </c>
      <c r="R3907">
        <v>5442</v>
      </c>
      <c r="S3907">
        <v>5505</v>
      </c>
    </row>
    <row r="3908" spans="1:19" x14ac:dyDescent="0.25">
      <c r="A3908">
        <v>12736</v>
      </c>
      <c r="B3908" t="s">
        <v>2261</v>
      </c>
      <c r="C3908" t="s">
        <v>167</v>
      </c>
      <c r="D3908" t="s">
        <v>1727</v>
      </c>
      <c r="E3908">
        <v>-45.014499999999998</v>
      </c>
      <c r="F3908">
        <v>-19.226099999999999</v>
      </c>
      <c r="G3908">
        <v>5576</v>
      </c>
      <c r="H3908">
        <v>5455</v>
      </c>
      <c r="I3908">
        <v>5908</v>
      </c>
      <c r="J3908">
        <v>5420</v>
      </c>
      <c r="K3908">
        <v>5673</v>
      </c>
      <c r="L3908">
        <v>5416</v>
      </c>
      <c r="M3908">
        <v>5314</v>
      </c>
      <c r="N3908">
        <v>5640</v>
      </c>
      <c r="O3908">
        <v>6223</v>
      </c>
      <c r="P3908">
        <v>6028</v>
      </c>
      <c r="Q3908">
        <v>5573</v>
      </c>
      <c r="R3908">
        <v>5042</v>
      </c>
      <c r="S3908">
        <v>5219</v>
      </c>
    </row>
    <row r="3909" spans="1:19" x14ac:dyDescent="0.25">
      <c r="A3909">
        <v>8265</v>
      </c>
      <c r="B3909" t="s">
        <v>5079</v>
      </c>
      <c r="C3909" t="s">
        <v>167</v>
      </c>
      <c r="D3909" t="s">
        <v>4704</v>
      </c>
      <c r="E3909">
        <v>-49.358400000000003</v>
      </c>
      <c r="F3909">
        <v>-21.7363</v>
      </c>
      <c r="G3909">
        <v>5371</v>
      </c>
      <c r="H3909">
        <v>5375</v>
      </c>
      <c r="I3909">
        <v>5828</v>
      </c>
      <c r="J3909">
        <v>5627</v>
      </c>
      <c r="K3909">
        <v>5512</v>
      </c>
      <c r="L3909">
        <v>4846</v>
      </c>
      <c r="M3909">
        <v>4717</v>
      </c>
      <c r="N3909">
        <v>4957</v>
      </c>
      <c r="O3909">
        <v>5654</v>
      </c>
      <c r="P3909">
        <v>5316</v>
      </c>
      <c r="Q3909">
        <v>5551</v>
      </c>
      <c r="R3909">
        <v>5493</v>
      </c>
      <c r="S3909">
        <v>5582</v>
      </c>
    </row>
    <row r="3910" spans="1:19" x14ac:dyDescent="0.25">
      <c r="A3910">
        <v>63956</v>
      </c>
      <c r="B3910" t="s">
        <v>2668</v>
      </c>
      <c r="C3910" t="s">
        <v>167</v>
      </c>
      <c r="D3910" t="s">
        <v>2567</v>
      </c>
      <c r="E3910">
        <v>-48.866500000000002</v>
      </c>
      <c r="F3910">
        <v>-1.3963000000000001</v>
      </c>
      <c r="G3910">
        <v>5149</v>
      </c>
      <c r="H3910">
        <v>4759</v>
      </c>
      <c r="I3910">
        <v>4628</v>
      </c>
      <c r="J3910">
        <v>4727</v>
      </c>
      <c r="K3910">
        <v>4825</v>
      </c>
      <c r="L3910">
        <v>5036</v>
      </c>
      <c r="M3910">
        <v>5227</v>
      </c>
      <c r="N3910">
        <v>5284</v>
      </c>
      <c r="O3910">
        <v>5543</v>
      </c>
      <c r="P3910">
        <v>5676</v>
      </c>
      <c r="Q3910">
        <v>5552</v>
      </c>
      <c r="R3910">
        <v>5443</v>
      </c>
      <c r="S3910">
        <v>5092</v>
      </c>
    </row>
    <row r="3911" spans="1:19" x14ac:dyDescent="0.25">
      <c r="A3911">
        <v>4374</v>
      </c>
      <c r="B3911" t="s">
        <v>3039</v>
      </c>
      <c r="C3911" t="s">
        <v>167</v>
      </c>
      <c r="D3911" t="s">
        <v>2912</v>
      </c>
      <c r="E3911">
        <v>-50.167200000000001</v>
      </c>
      <c r="F3911">
        <v>-25.092099999999999</v>
      </c>
      <c r="G3911">
        <v>4726</v>
      </c>
      <c r="H3911">
        <v>5014</v>
      </c>
      <c r="I3911">
        <v>5142</v>
      </c>
      <c r="J3911">
        <v>5000</v>
      </c>
      <c r="K3911">
        <v>4783</v>
      </c>
      <c r="L3911">
        <v>4136</v>
      </c>
      <c r="M3911">
        <v>3861</v>
      </c>
      <c r="N3911">
        <v>4040</v>
      </c>
      <c r="O3911">
        <v>5006</v>
      </c>
      <c r="P3911">
        <v>4632</v>
      </c>
      <c r="Q3911">
        <v>4768</v>
      </c>
      <c r="R3911">
        <v>5158</v>
      </c>
      <c r="S3911">
        <v>5169</v>
      </c>
    </row>
    <row r="3912" spans="1:19" x14ac:dyDescent="0.25">
      <c r="A3912">
        <v>6897</v>
      </c>
      <c r="B3912" t="s">
        <v>1665</v>
      </c>
      <c r="C3912" t="s">
        <v>167</v>
      </c>
      <c r="D3912" t="s">
        <v>1651</v>
      </c>
      <c r="E3912">
        <v>-55.720799999999997</v>
      </c>
      <c r="F3912">
        <v>-22.530100000000001</v>
      </c>
      <c r="G3912">
        <v>5030</v>
      </c>
      <c r="H3912">
        <v>5208</v>
      </c>
      <c r="I3912">
        <v>5352</v>
      </c>
      <c r="J3912">
        <v>5500</v>
      </c>
      <c r="K3912">
        <v>5106</v>
      </c>
      <c r="L3912">
        <v>4368</v>
      </c>
      <c r="M3912">
        <v>4204</v>
      </c>
      <c r="N3912">
        <v>4258</v>
      </c>
      <c r="O3912">
        <v>5259</v>
      </c>
      <c r="P3912">
        <v>5055</v>
      </c>
      <c r="Q3912">
        <v>5222</v>
      </c>
      <c r="R3912">
        <v>5316</v>
      </c>
      <c r="S3912">
        <v>5519</v>
      </c>
    </row>
    <row r="3913" spans="1:19" x14ac:dyDescent="0.25">
      <c r="A3913">
        <v>9471</v>
      </c>
      <c r="B3913" t="s">
        <v>5185</v>
      </c>
      <c r="C3913" t="s">
        <v>167</v>
      </c>
      <c r="D3913" t="s">
        <v>4704</v>
      </c>
      <c r="E3913">
        <v>-48.042700000000004</v>
      </c>
      <c r="F3913">
        <v>-21.021999999999998</v>
      </c>
      <c r="G3913">
        <v>5392</v>
      </c>
      <c r="H3913">
        <v>5242</v>
      </c>
      <c r="I3913">
        <v>5757</v>
      </c>
      <c r="J3913">
        <v>5427</v>
      </c>
      <c r="K3913">
        <v>5567</v>
      </c>
      <c r="L3913">
        <v>5080</v>
      </c>
      <c r="M3913">
        <v>4932</v>
      </c>
      <c r="N3913">
        <v>5217</v>
      </c>
      <c r="O3913">
        <v>5861</v>
      </c>
      <c r="P3913">
        <v>5328</v>
      </c>
      <c r="Q3913">
        <v>5455</v>
      </c>
      <c r="R3913">
        <v>5356</v>
      </c>
      <c r="S3913">
        <v>5485</v>
      </c>
    </row>
    <row r="3914" spans="1:19" x14ac:dyDescent="0.25">
      <c r="A3914">
        <v>18985</v>
      </c>
      <c r="B3914" t="s">
        <v>1533</v>
      </c>
      <c r="C3914" t="s">
        <v>167</v>
      </c>
      <c r="D3914" t="s">
        <v>1511</v>
      </c>
      <c r="E3914">
        <v>-52.258400000000002</v>
      </c>
      <c r="F3914">
        <v>-15.906000000000001</v>
      </c>
      <c r="G3914">
        <v>5423</v>
      </c>
      <c r="H3914">
        <v>5027</v>
      </c>
      <c r="I3914">
        <v>5372</v>
      </c>
      <c r="J3914">
        <v>5279</v>
      </c>
      <c r="K3914">
        <v>5760</v>
      </c>
      <c r="L3914">
        <v>5697</v>
      </c>
      <c r="M3914">
        <v>5425</v>
      </c>
      <c r="N3914">
        <v>5501</v>
      </c>
      <c r="O3914">
        <v>6094</v>
      </c>
      <c r="P3914">
        <v>5492</v>
      </c>
      <c r="Q3914">
        <v>5337</v>
      </c>
      <c r="R3914">
        <v>5050</v>
      </c>
      <c r="S3914">
        <v>5035</v>
      </c>
    </row>
    <row r="3915" spans="1:19" x14ac:dyDescent="0.25">
      <c r="A3915">
        <v>4001</v>
      </c>
      <c r="B3915" t="s">
        <v>2974</v>
      </c>
      <c r="C3915" t="s">
        <v>167</v>
      </c>
      <c r="D3915" t="s">
        <v>2912</v>
      </c>
      <c r="E3915">
        <v>-48.511499999999998</v>
      </c>
      <c r="F3915">
        <v>-25.673999999999999</v>
      </c>
      <c r="G3915">
        <v>3974</v>
      </c>
      <c r="H3915">
        <v>4597</v>
      </c>
      <c r="I3915">
        <v>4816</v>
      </c>
      <c r="J3915">
        <v>4460</v>
      </c>
      <c r="K3915">
        <v>4082</v>
      </c>
      <c r="L3915">
        <v>3700</v>
      </c>
      <c r="M3915">
        <v>3237</v>
      </c>
      <c r="N3915">
        <v>3221</v>
      </c>
      <c r="O3915">
        <v>3834</v>
      </c>
      <c r="P3915">
        <v>3370</v>
      </c>
      <c r="Q3915">
        <v>3585</v>
      </c>
      <c r="R3915">
        <v>4258</v>
      </c>
      <c r="S3915">
        <v>4529</v>
      </c>
    </row>
    <row r="3916" spans="1:19" x14ac:dyDescent="0.25">
      <c r="A3916">
        <v>15810</v>
      </c>
      <c r="B3916" t="s">
        <v>1106</v>
      </c>
      <c r="C3916" t="s">
        <v>167</v>
      </c>
      <c r="D3916" t="s">
        <v>1058</v>
      </c>
      <c r="E3916">
        <v>-49.449100000000001</v>
      </c>
      <c r="F3916">
        <v>-17.5166</v>
      </c>
      <c r="G3916">
        <v>5457</v>
      </c>
      <c r="H3916">
        <v>5112</v>
      </c>
      <c r="I3916">
        <v>5458</v>
      </c>
      <c r="J3916">
        <v>5464</v>
      </c>
      <c r="K3916">
        <v>5680</v>
      </c>
      <c r="L3916">
        <v>5549</v>
      </c>
      <c r="M3916">
        <v>5245</v>
      </c>
      <c r="N3916">
        <v>5458</v>
      </c>
      <c r="O3916">
        <v>6202</v>
      </c>
      <c r="P3916">
        <v>5623</v>
      </c>
      <c r="Q3916">
        <v>5462</v>
      </c>
      <c r="R3916">
        <v>5110</v>
      </c>
      <c r="S3916">
        <v>5118</v>
      </c>
    </row>
    <row r="3917" spans="1:19" x14ac:dyDescent="0.25">
      <c r="A3917">
        <v>10499</v>
      </c>
      <c r="B3917" t="s">
        <v>5253</v>
      </c>
      <c r="C3917" t="s">
        <v>167</v>
      </c>
      <c r="D3917" t="s">
        <v>4704</v>
      </c>
      <c r="E3917">
        <v>-50.5229</v>
      </c>
      <c r="F3917">
        <v>-20.440999999999999</v>
      </c>
      <c r="G3917">
        <v>5401</v>
      </c>
      <c r="H3917">
        <v>5250</v>
      </c>
      <c r="I3917">
        <v>5644</v>
      </c>
      <c r="J3917">
        <v>5477</v>
      </c>
      <c r="K3917">
        <v>5512</v>
      </c>
      <c r="L3917">
        <v>5053</v>
      </c>
      <c r="M3917">
        <v>4929</v>
      </c>
      <c r="N3917">
        <v>5094</v>
      </c>
      <c r="O3917">
        <v>5858</v>
      </c>
      <c r="P3917">
        <v>5437</v>
      </c>
      <c r="Q3917">
        <v>5523</v>
      </c>
      <c r="R3917">
        <v>5472</v>
      </c>
      <c r="S3917">
        <v>5567</v>
      </c>
    </row>
    <row r="3918" spans="1:19" x14ac:dyDescent="0.25">
      <c r="A3918">
        <v>2580</v>
      </c>
      <c r="B3918" t="s">
        <v>4243</v>
      </c>
      <c r="C3918" t="s">
        <v>167</v>
      </c>
      <c r="D3918" t="s">
        <v>3898</v>
      </c>
      <c r="E3918">
        <v>-52.679499999999997</v>
      </c>
      <c r="F3918">
        <v>-28.059000000000001</v>
      </c>
      <c r="G3918">
        <v>4824</v>
      </c>
      <c r="H3918">
        <v>5565</v>
      </c>
      <c r="I3918">
        <v>5581</v>
      </c>
      <c r="J3918">
        <v>5295</v>
      </c>
      <c r="K3918">
        <v>4924</v>
      </c>
      <c r="L3918">
        <v>4046</v>
      </c>
      <c r="M3918">
        <v>3520</v>
      </c>
      <c r="N3918">
        <v>3901</v>
      </c>
      <c r="O3918">
        <v>4569</v>
      </c>
      <c r="P3918">
        <v>4289</v>
      </c>
      <c r="Q3918">
        <v>4995</v>
      </c>
      <c r="R3918">
        <v>5579</v>
      </c>
      <c r="S3918">
        <v>5626</v>
      </c>
    </row>
    <row r="3919" spans="1:19" x14ac:dyDescent="0.25">
      <c r="A3919">
        <v>3004</v>
      </c>
      <c r="B3919" t="s">
        <v>4509</v>
      </c>
      <c r="C3919" t="s">
        <v>167</v>
      </c>
      <c r="D3919" t="s">
        <v>4434</v>
      </c>
      <c r="E3919">
        <v>-50.376800000000003</v>
      </c>
      <c r="F3919">
        <v>-27.484000000000002</v>
      </c>
      <c r="G3919">
        <v>4441</v>
      </c>
      <c r="H3919">
        <v>5026</v>
      </c>
      <c r="I3919">
        <v>5061</v>
      </c>
      <c r="J3919">
        <v>4916</v>
      </c>
      <c r="K3919">
        <v>4435</v>
      </c>
      <c r="L3919">
        <v>3744</v>
      </c>
      <c r="M3919">
        <v>3400</v>
      </c>
      <c r="N3919">
        <v>3595</v>
      </c>
      <c r="O3919">
        <v>4405</v>
      </c>
      <c r="P3919">
        <v>4057</v>
      </c>
      <c r="Q3919">
        <v>4315</v>
      </c>
      <c r="R3919">
        <v>5147</v>
      </c>
      <c r="S3919">
        <v>5192</v>
      </c>
    </row>
    <row r="3920" spans="1:19" x14ac:dyDescent="0.25">
      <c r="A3920">
        <v>27762</v>
      </c>
      <c r="B3920" t="s">
        <v>5386</v>
      </c>
      <c r="C3920" t="s">
        <v>167</v>
      </c>
      <c r="D3920" t="s">
        <v>5370</v>
      </c>
      <c r="E3920">
        <v>-46.474899999999998</v>
      </c>
      <c r="F3920">
        <v>-12.0878</v>
      </c>
      <c r="G3920">
        <v>5630</v>
      </c>
      <c r="H3920">
        <v>5392</v>
      </c>
      <c r="I3920">
        <v>5423</v>
      </c>
      <c r="J3920">
        <v>5176</v>
      </c>
      <c r="K3920">
        <v>5334</v>
      </c>
      <c r="L3920">
        <v>5746</v>
      </c>
      <c r="M3920">
        <v>5762</v>
      </c>
      <c r="N3920">
        <v>6104</v>
      </c>
      <c r="O3920">
        <v>6492</v>
      </c>
      <c r="P3920">
        <v>6308</v>
      </c>
      <c r="Q3920">
        <v>5640</v>
      </c>
      <c r="R3920">
        <v>5014</v>
      </c>
      <c r="S3920">
        <v>5170</v>
      </c>
    </row>
    <row r="3921" spans="1:19" x14ac:dyDescent="0.25">
      <c r="A3921">
        <v>3182</v>
      </c>
      <c r="B3921" t="s">
        <v>4552</v>
      </c>
      <c r="C3921" t="s">
        <v>167</v>
      </c>
      <c r="D3921" t="s">
        <v>4434</v>
      </c>
      <c r="E3921">
        <v>-50.4664</v>
      </c>
      <c r="F3921">
        <v>-27.159600000000001</v>
      </c>
      <c r="G3921">
        <v>4488</v>
      </c>
      <c r="H3921">
        <v>4946</v>
      </c>
      <c r="I3921">
        <v>5059</v>
      </c>
      <c r="J3921">
        <v>4875</v>
      </c>
      <c r="K3921">
        <v>4468</v>
      </c>
      <c r="L3921">
        <v>3783</v>
      </c>
      <c r="M3921">
        <v>3530</v>
      </c>
      <c r="N3921">
        <v>3748</v>
      </c>
      <c r="O3921">
        <v>4569</v>
      </c>
      <c r="P3921">
        <v>4140</v>
      </c>
      <c r="Q3921">
        <v>4409</v>
      </c>
      <c r="R3921">
        <v>5176</v>
      </c>
      <c r="S3921">
        <v>5156</v>
      </c>
    </row>
    <row r="3922" spans="1:19" x14ac:dyDescent="0.25">
      <c r="A3922">
        <v>31790</v>
      </c>
      <c r="B3922" t="s">
        <v>5411</v>
      </c>
      <c r="C3922" t="s">
        <v>167</v>
      </c>
      <c r="D3922" t="s">
        <v>5370</v>
      </c>
      <c r="E3922">
        <v>-47.539900000000003</v>
      </c>
      <c r="F3922">
        <v>-10.741899999999999</v>
      </c>
      <c r="G3922">
        <v>5483</v>
      </c>
      <c r="H3922">
        <v>5000</v>
      </c>
      <c r="I3922">
        <v>5143</v>
      </c>
      <c r="J3922">
        <v>5033</v>
      </c>
      <c r="K3922">
        <v>5371</v>
      </c>
      <c r="L3922">
        <v>5607</v>
      </c>
      <c r="M3922">
        <v>5690</v>
      </c>
      <c r="N3922">
        <v>5899</v>
      </c>
      <c r="O3922">
        <v>6458</v>
      </c>
      <c r="P3922">
        <v>6141</v>
      </c>
      <c r="Q3922">
        <v>5471</v>
      </c>
      <c r="R3922">
        <v>4991</v>
      </c>
      <c r="S3922">
        <v>4986</v>
      </c>
    </row>
    <row r="3923" spans="1:19" x14ac:dyDescent="0.25">
      <c r="A3923">
        <v>17135</v>
      </c>
      <c r="B3923" t="s">
        <v>1516</v>
      </c>
      <c r="C3923" t="s">
        <v>167</v>
      </c>
      <c r="D3923" t="s">
        <v>1511</v>
      </c>
      <c r="E3923">
        <v>-52.835299999999997</v>
      </c>
      <c r="F3923">
        <v>-16.766500000000001</v>
      </c>
      <c r="G3923">
        <v>5425</v>
      </c>
      <c r="H3923">
        <v>5046</v>
      </c>
      <c r="I3923">
        <v>5455</v>
      </c>
      <c r="J3923">
        <v>5316</v>
      </c>
      <c r="K3923">
        <v>5708</v>
      </c>
      <c r="L3923">
        <v>5607</v>
      </c>
      <c r="M3923">
        <v>5348</v>
      </c>
      <c r="N3923">
        <v>5353</v>
      </c>
      <c r="O3923">
        <v>6151</v>
      </c>
      <c r="P3923">
        <v>5609</v>
      </c>
      <c r="Q3923">
        <v>5219</v>
      </c>
      <c r="R3923">
        <v>5119</v>
      </c>
      <c r="S3923">
        <v>5167</v>
      </c>
    </row>
    <row r="3924" spans="1:19" x14ac:dyDescent="0.25">
      <c r="A3924">
        <v>10576</v>
      </c>
      <c r="B3924" t="s">
        <v>2057</v>
      </c>
      <c r="C3924" t="s">
        <v>167</v>
      </c>
      <c r="D3924" t="s">
        <v>1727</v>
      </c>
      <c r="E3924">
        <v>-42.898200000000003</v>
      </c>
      <c r="F3924">
        <v>-20.4116</v>
      </c>
      <c r="G3924">
        <v>5012</v>
      </c>
      <c r="H3924">
        <v>5177</v>
      </c>
      <c r="I3924">
        <v>5806</v>
      </c>
      <c r="J3924">
        <v>5217</v>
      </c>
      <c r="K3924">
        <v>5047</v>
      </c>
      <c r="L3924">
        <v>4589</v>
      </c>
      <c r="M3924">
        <v>4476</v>
      </c>
      <c r="N3924">
        <v>4716</v>
      </c>
      <c r="O3924">
        <v>5361</v>
      </c>
      <c r="P3924">
        <v>5221</v>
      </c>
      <c r="Q3924">
        <v>5018</v>
      </c>
      <c r="R3924">
        <v>4523</v>
      </c>
      <c r="S3924">
        <v>5000</v>
      </c>
    </row>
    <row r="3925" spans="1:19" x14ac:dyDescent="0.25">
      <c r="A3925">
        <v>2852</v>
      </c>
      <c r="B3925" t="s">
        <v>4310</v>
      </c>
      <c r="C3925" t="s">
        <v>167</v>
      </c>
      <c r="D3925" t="s">
        <v>3898</v>
      </c>
      <c r="E3925">
        <v>-52.485300000000002</v>
      </c>
      <c r="F3925">
        <v>-27.659199999999998</v>
      </c>
      <c r="G3925">
        <v>4834</v>
      </c>
      <c r="H3925">
        <v>5479</v>
      </c>
      <c r="I3925">
        <v>5518</v>
      </c>
      <c r="J3925">
        <v>5353</v>
      </c>
      <c r="K3925">
        <v>4891</v>
      </c>
      <c r="L3925">
        <v>4020</v>
      </c>
      <c r="M3925">
        <v>3565</v>
      </c>
      <c r="N3925">
        <v>3988</v>
      </c>
      <c r="O3925">
        <v>4689</v>
      </c>
      <c r="P3925">
        <v>4337</v>
      </c>
      <c r="Q3925">
        <v>5011</v>
      </c>
      <c r="R3925">
        <v>5544</v>
      </c>
      <c r="S3925">
        <v>5612</v>
      </c>
    </row>
    <row r="3926" spans="1:19" x14ac:dyDescent="0.25">
      <c r="A3926">
        <v>3328</v>
      </c>
      <c r="B3926" t="s">
        <v>4612</v>
      </c>
      <c r="C3926" t="s">
        <v>167</v>
      </c>
      <c r="D3926" t="s">
        <v>4434</v>
      </c>
      <c r="E3926">
        <v>-52.011699999999998</v>
      </c>
      <c r="F3926">
        <v>-26.873799999999999</v>
      </c>
      <c r="G3926">
        <v>4793</v>
      </c>
      <c r="H3926">
        <v>5268</v>
      </c>
      <c r="I3926">
        <v>5214</v>
      </c>
      <c r="J3926">
        <v>5317</v>
      </c>
      <c r="K3926">
        <v>4880</v>
      </c>
      <c r="L3926">
        <v>4077</v>
      </c>
      <c r="M3926">
        <v>3725</v>
      </c>
      <c r="N3926">
        <v>4018</v>
      </c>
      <c r="O3926">
        <v>4812</v>
      </c>
      <c r="P3926">
        <v>4477</v>
      </c>
      <c r="Q3926">
        <v>4929</v>
      </c>
      <c r="R3926">
        <v>5425</v>
      </c>
      <c r="S3926">
        <v>5377</v>
      </c>
    </row>
    <row r="3927" spans="1:19" x14ac:dyDescent="0.25">
      <c r="A3927">
        <v>20420</v>
      </c>
      <c r="B3927" t="s">
        <v>1555</v>
      </c>
      <c r="C3927" t="s">
        <v>167</v>
      </c>
      <c r="D3927" t="s">
        <v>1511</v>
      </c>
      <c r="E3927">
        <v>-59.336799999999997</v>
      </c>
      <c r="F3927">
        <v>-15.2309</v>
      </c>
      <c r="G3927">
        <v>5057</v>
      </c>
      <c r="H3927">
        <v>4799</v>
      </c>
      <c r="I3927">
        <v>4819</v>
      </c>
      <c r="J3927">
        <v>4927</v>
      </c>
      <c r="K3927">
        <v>5159</v>
      </c>
      <c r="L3927">
        <v>4776</v>
      </c>
      <c r="M3927">
        <v>5018</v>
      </c>
      <c r="N3927">
        <v>5096</v>
      </c>
      <c r="O3927">
        <v>5549</v>
      </c>
      <c r="P3927">
        <v>5249</v>
      </c>
      <c r="Q3927">
        <v>5173</v>
      </c>
      <c r="R3927">
        <v>5136</v>
      </c>
      <c r="S3927">
        <v>4981</v>
      </c>
    </row>
    <row r="3928" spans="1:19" x14ac:dyDescent="0.25">
      <c r="A3928">
        <v>10867</v>
      </c>
      <c r="B3928" t="s">
        <v>5280</v>
      </c>
      <c r="C3928" t="s">
        <v>167</v>
      </c>
      <c r="D3928" t="s">
        <v>4704</v>
      </c>
      <c r="E3928">
        <v>-49.701999999999998</v>
      </c>
      <c r="F3928">
        <v>-20.1828</v>
      </c>
      <c r="G3928">
        <v>5408</v>
      </c>
      <c r="H3928">
        <v>5256</v>
      </c>
      <c r="I3928">
        <v>5642</v>
      </c>
      <c r="J3928">
        <v>5460</v>
      </c>
      <c r="K3928">
        <v>5554</v>
      </c>
      <c r="L3928">
        <v>5114</v>
      </c>
      <c r="M3928">
        <v>4934</v>
      </c>
      <c r="N3928">
        <v>5190</v>
      </c>
      <c r="O3928">
        <v>5922</v>
      </c>
      <c r="P3928">
        <v>5446</v>
      </c>
      <c r="Q3928">
        <v>5504</v>
      </c>
      <c r="R3928">
        <v>5374</v>
      </c>
      <c r="S3928">
        <v>5498</v>
      </c>
    </row>
    <row r="3929" spans="1:19" x14ac:dyDescent="0.25">
      <c r="A3929">
        <v>14770</v>
      </c>
      <c r="B3929" t="s">
        <v>1054</v>
      </c>
      <c r="C3929" t="s">
        <v>167</v>
      </c>
      <c r="D3929" t="s">
        <v>979</v>
      </c>
      <c r="E3929">
        <v>-40.540799999999997</v>
      </c>
      <c r="F3929">
        <v>-18.122900000000001</v>
      </c>
      <c r="G3929">
        <v>4968</v>
      </c>
      <c r="H3929">
        <v>5568</v>
      </c>
      <c r="I3929">
        <v>5915</v>
      </c>
      <c r="J3929">
        <v>5449</v>
      </c>
      <c r="K3929">
        <v>5054</v>
      </c>
      <c r="L3929">
        <v>4403</v>
      </c>
      <c r="M3929">
        <v>4145</v>
      </c>
      <c r="N3929">
        <v>4276</v>
      </c>
      <c r="O3929">
        <v>4755</v>
      </c>
      <c r="P3929">
        <v>5026</v>
      </c>
      <c r="Q3929">
        <v>4999</v>
      </c>
      <c r="R3929">
        <v>4670</v>
      </c>
      <c r="S3929">
        <v>5356</v>
      </c>
    </row>
    <row r="3930" spans="1:19" x14ac:dyDescent="0.25">
      <c r="A3930">
        <v>17603</v>
      </c>
      <c r="B3930" t="s">
        <v>2474</v>
      </c>
      <c r="C3930" t="s">
        <v>167</v>
      </c>
      <c r="D3930" t="s">
        <v>1727</v>
      </c>
      <c r="E3930">
        <v>-45.064100000000003</v>
      </c>
      <c r="F3930">
        <v>-16.631799999999998</v>
      </c>
      <c r="G3930">
        <v>5887</v>
      </c>
      <c r="H3930">
        <v>5757</v>
      </c>
      <c r="I3930">
        <v>6278</v>
      </c>
      <c r="J3930">
        <v>5842</v>
      </c>
      <c r="K3930">
        <v>6078</v>
      </c>
      <c r="L3930">
        <v>5799</v>
      </c>
      <c r="M3930">
        <v>5663</v>
      </c>
      <c r="N3930">
        <v>5878</v>
      </c>
      <c r="O3930">
        <v>6437</v>
      </c>
      <c r="P3930">
        <v>6250</v>
      </c>
      <c r="Q3930">
        <v>5940</v>
      </c>
      <c r="R3930">
        <v>5211</v>
      </c>
      <c r="S3930">
        <v>5514</v>
      </c>
    </row>
    <row r="3931" spans="1:19" x14ac:dyDescent="0.25">
      <c r="A3931">
        <v>17443</v>
      </c>
      <c r="B3931" t="s">
        <v>2470</v>
      </c>
      <c r="C3931" t="s">
        <v>167</v>
      </c>
      <c r="D3931" t="s">
        <v>1727</v>
      </c>
      <c r="E3931">
        <v>-41.505899999999997</v>
      </c>
      <c r="F3931">
        <v>-16.7502</v>
      </c>
      <c r="G3931">
        <v>5158</v>
      </c>
      <c r="H3931">
        <v>5596</v>
      </c>
      <c r="I3931">
        <v>6120</v>
      </c>
      <c r="J3931">
        <v>5481</v>
      </c>
      <c r="K3931">
        <v>5055</v>
      </c>
      <c r="L3931">
        <v>4581</v>
      </c>
      <c r="M3931">
        <v>4231</v>
      </c>
      <c r="N3931">
        <v>4446</v>
      </c>
      <c r="O3931">
        <v>5063</v>
      </c>
      <c r="P3931">
        <v>5503</v>
      </c>
      <c r="Q3931">
        <v>5372</v>
      </c>
      <c r="R3931">
        <v>4952</v>
      </c>
      <c r="S3931">
        <v>5495</v>
      </c>
    </row>
    <row r="3932" spans="1:19" x14ac:dyDescent="0.25">
      <c r="A3932">
        <v>31236</v>
      </c>
      <c r="B3932" t="s">
        <v>743</v>
      </c>
      <c r="C3932" t="s">
        <v>167</v>
      </c>
      <c r="D3932" t="s">
        <v>375</v>
      </c>
      <c r="E3932">
        <v>-40.133400000000002</v>
      </c>
      <c r="F3932">
        <v>-10.861800000000001</v>
      </c>
      <c r="G3932">
        <v>5177</v>
      </c>
      <c r="H3932">
        <v>5792</v>
      </c>
      <c r="I3932">
        <v>5745</v>
      </c>
      <c r="J3932">
        <v>5791</v>
      </c>
      <c r="K3932">
        <v>4943</v>
      </c>
      <c r="L3932">
        <v>4346</v>
      </c>
      <c r="M3932">
        <v>4134</v>
      </c>
      <c r="N3932">
        <v>4315</v>
      </c>
      <c r="O3932">
        <v>4787</v>
      </c>
      <c r="P3932">
        <v>5606</v>
      </c>
      <c r="Q3932">
        <v>5486</v>
      </c>
      <c r="R3932">
        <v>5645</v>
      </c>
      <c r="S3932">
        <v>5536</v>
      </c>
    </row>
    <row r="3933" spans="1:19" x14ac:dyDescent="0.25">
      <c r="A3933">
        <v>11399</v>
      </c>
      <c r="B3933" t="s">
        <v>5302</v>
      </c>
      <c r="C3933" t="s">
        <v>167</v>
      </c>
      <c r="D3933" t="s">
        <v>4704</v>
      </c>
      <c r="E3933">
        <v>-50.538400000000003</v>
      </c>
      <c r="F3933">
        <v>-19.945799999999998</v>
      </c>
      <c r="G3933">
        <v>5390</v>
      </c>
      <c r="H3933">
        <v>5267</v>
      </c>
      <c r="I3933">
        <v>5665</v>
      </c>
      <c r="J3933">
        <v>5517</v>
      </c>
      <c r="K3933">
        <v>5521</v>
      </c>
      <c r="L3933">
        <v>5114</v>
      </c>
      <c r="M3933">
        <v>4953</v>
      </c>
      <c r="N3933">
        <v>5107</v>
      </c>
      <c r="O3933">
        <v>5849</v>
      </c>
      <c r="P3933">
        <v>5339</v>
      </c>
      <c r="Q3933">
        <v>5525</v>
      </c>
      <c r="R3933">
        <v>5344</v>
      </c>
      <c r="S3933">
        <v>5470</v>
      </c>
    </row>
    <row r="3934" spans="1:19" x14ac:dyDescent="0.25">
      <c r="A3934">
        <v>54335</v>
      </c>
      <c r="B3934" t="s">
        <v>874</v>
      </c>
      <c r="C3934" t="s">
        <v>167</v>
      </c>
      <c r="D3934" t="s">
        <v>792</v>
      </c>
      <c r="E3934">
        <v>-40.923900000000003</v>
      </c>
      <c r="F3934">
        <v>-4.7455999999999996</v>
      </c>
      <c r="G3934">
        <v>5803</v>
      </c>
      <c r="H3934">
        <v>5135</v>
      </c>
      <c r="I3934">
        <v>5304</v>
      </c>
      <c r="J3934">
        <v>5506</v>
      </c>
      <c r="K3934">
        <v>5162</v>
      </c>
      <c r="L3934">
        <v>5332</v>
      </c>
      <c r="M3934">
        <v>5423</v>
      </c>
      <c r="N3934">
        <v>5826</v>
      </c>
      <c r="O3934">
        <v>6471</v>
      </c>
      <c r="P3934">
        <v>6818</v>
      </c>
      <c r="Q3934">
        <v>6626</v>
      </c>
      <c r="R3934">
        <v>6416</v>
      </c>
      <c r="S3934">
        <v>5622</v>
      </c>
    </row>
    <row r="3935" spans="1:19" x14ac:dyDescent="0.25">
      <c r="A3935">
        <v>6041</v>
      </c>
      <c r="B3935" t="s">
        <v>4823</v>
      </c>
      <c r="C3935" t="s">
        <v>167</v>
      </c>
      <c r="D3935" t="s">
        <v>4704</v>
      </c>
      <c r="E3935">
        <v>-48.119900000000001</v>
      </c>
      <c r="F3935">
        <v>-23.176600000000001</v>
      </c>
      <c r="G3935">
        <v>5067</v>
      </c>
      <c r="H3935">
        <v>5049</v>
      </c>
      <c r="I3935">
        <v>5523</v>
      </c>
      <c r="J3935">
        <v>5273</v>
      </c>
      <c r="K3935">
        <v>5222</v>
      </c>
      <c r="L3935">
        <v>4553</v>
      </c>
      <c r="M3935">
        <v>4428</v>
      </c>
      <c r="N3935">
        <v>4525</v>
      </c>
      <c r="O3935">
        <v>5434</v>
      </c>
      <c r="P3935">
        <v>5068</v>
      </c>
      <c r="Q3935">
        <v>5142</v>
      </c>
      <c r="R3935">
        <v>5225</v>
      </c>
      <c r="S3935">
        <v>5358</v>
      </c>
    </row>
    <row r="3936" spans="1:19" x14ac:dyDescent="0.25">
      <c r="A3936">
        <v>24439</v>
      </c>
      <c r="B3936" t="s">
        <v>1290</v>
      </c>
      <c r="C3936" t="s">
        <v>167</v>
      </c>
      <c r="D3936" t="s">
        <v>1058</v>
      </c>
      <c r="E3936">
        <v>-49.149900000000002</v>
      </c>
      <c r="F3936">
        <v>-13.438700000000001</v>
      </c>
      <c r="G3936">
        <v>5472</v>
      </c>
      <c r="H3936">
        <v>5009</v>
      </c>
      <c r="I3936">
        <v>5343</v>
      </c>
      <c r="J3936">
        <v>5201</v>
      </c>
      <c r="K3936">
        <v>5605</v>
      </c>
      <c r="L3936">
        <v>5612</v>
      </c>
      <c r="M3936">
        <v>5519</v>
      </c>
      <c r="N3936">
        <v>5816</v>
      </c>
      <c r="O3936">
        <v>6371</v>
      </c>
      <c r="P3936">
        <v>5918</v>
      </c>
      <c r="Q3936">
        <v>5467</v>
      </c>
      <c r="R3936">
        <v>4857</v>
      </c>
      <c r="S3936">
        <v>4945</v>
      </c>
    </row>
    <row r="3937" spans="1:19" x14ac:dyDescent="0.25">
      <c r="A3937">
        <v>9531</v>
      </c>
      <c r="B3937" t="s">
        <v>3748</v>
      </c>
      <c r="C3937" t="s">
        <v>167</v>
      </c>
      <c r="D3937" t="s">
        <v>3664</v>
      </c>
      <c r="E3937">
        <v>-42.040999999999997</v>
      </c>
      <c r="F3937">
        <v>-20.965299999999999</v>
      </c>
      <c r="G3937">
        <v>5104</v>
      </c>
      <c r="H3937">
        <v>5473</v>
      </c>
      <c r="I3937">
        <v>5994</v>
      </c>
      <c r="J3937">
        <v>5304</v>
      </c>
      <c r="K3937">
        <v>5079</v>
      </c>
      <c r="L3937">
        <v>4637</v>
      </c>
      <c r="M3937">
        <v>4628</v>
      </c>
      <c r="N3937">
        <v>4693</v>
      </c>
      <c r="O3937">
        <v>5336</v>
      </c>
      <c r="P3937">
        <v>5278</v>
      </c>
      <c r="Q3937">
        <v>5052</v>
      </c>
      <c r="R3937">
        <v>4599</v>
      </c>
      <c r="S3937">
        <v>5177</v>
      </c>
    </row>
    <row r="3938" spans="1:19" x14ac:dyDescent="0.25">
      <c r="A3938">
        <v>6521</v>
      </c>
      <c r="B3938" t="s">
        <v>3272</v>
      </c>
      <c r="C3938" t="s">
        <v>167</v>
      </c>
      <c r="D3938" t="s">
        <v>2912</v>
      </c>
      <c r="E3938">
        <v>-51.379899999999999</v>
      </c>
      <c r="F3938">
        <v>-22.754200000000001</v>
      </c>
      <c r="G3938">
        <v>5269</v>
      </c>
      <c r="H3938">
        <v>5352</v>
      </c>
      <c r="I3938">
        <v>5681</v>
      </c>
      <c r="J3938">
        <v>5706</v>
      </c>
      <c r="K3938">
        <v>5504</v>
      </c>
      <c r="L3938">
        <v>4669</v>
      </c>
      <c r="M3938">
        <v>4448</v>
      </c>
      <c r="N3938">
        <v>4652</v>
      </c>
      <c r="O3938">
        <v>5490</v>
      </c>
      <c r="P3938">
        <v>5086</v>
      </c>
      <c r="Q3938">
        <v>5358</v>
      </c>
      <c r="R3938">
        <v>5604</v>
      </c>
      <c r="S3938">
        <v>5672</v>
      </c>
    </row>
    <row r="3939" spans="1:19" x14ac:dyDescent="0.25">
      <c r="A3939">
        <v>49518</v>
      </c>
      <c r="B3939" t="s">
        <v>3830</v>
      </c>
      <c r="C3939" t="s">
        <v>167</v>
      </c>
      <c r="D3939" t="s">
        <v>3752</v>
      </c>
      <c r="E3939">
        <v>-37.986800000000002</v>
      </c>
      <c r="F3939">
        <v>-6.0210999999999997</v>
      </c>
      <c r="G3939">
        <v>6027</v>
      </c>
      <c r="H3939">
        <v>5808</v>
      </c>
      <c r="I3939">
        <v>5976</v>
      </c>
      <c r="J3939">
        <v>6130</v>
      </c>
      <c r="K3939">
        <v>5982</v>
      </c>
      <c r="L3939">
        <v>5633</v>
      </c>
      <c r="M3939">
        <v>5383</v>
      </c>
      <c r="N3939">
        <v>5701</v>
      </c>
      <c r="O3939">
        <v>6299</v>
      </c>
      <c r="P3939">
        <v>6535</v>
      </c>
      <c r="Q3939">
        <v>6550</v>
      </c>
      <c r="R3939">
        <v>6452</v>
      </c>
      <c r="S3939">
        <v>5869</v>
      </c>
    </row>
    <row r="3940" spans="1:19" x14ac:dyDescent="0.25">
      <c r="A3940">
        <v>1449</v>
      </c>
      <c r="B3940" t="s">
        <v>3994</v>
      </c>
      <c r="C3940" t="s">
        <v>167</v>
      </c>
      <c r="D3940" t="s">
        <v>3898</v>
      </c>
      <c r="E3940">
        <v>-51.243299999999998</v>
      </c>
      <c r="F3940">
        <v>-29.702000000000002</v>
      </c>
      <c r="G3940">
        <v>4621</v>
      </c>
      <c r="H3940">
        <v>5506</v>
      </c>
      <c r="I3940">
        <v>5558</v>
      </c>
      <c r="J3940">
        <v>5242</v>
      </c>
      <c r="K3940">
        <v>4642</v>
      </c>
      <c r="L3940">
        <v>3795</v>
      </c>
      <c r="M3940">
        <v>3302</v>
      </c>
      <c r="N3940">
        <v>3533</v>
      </c>
      <c r="O3940">
        <v>4112</v>
      </c>
      <c r="P3940">
        <v>3975</v>
      </c>
      <c r="Q3940">
        <v>4611</v>
      </c>
      <c r="R3940">
        <v>5508</v>
      </c>
      <c r="S3940">
        <v>5667</v>
      </c>
    </row>
    <row r="3941" spans="1:19" x14ac:dyDescent="0.25">
      <c r="A3941">
        <v>15233</v>
      </c>
      <c r="B3941" t="s">
        <v>1095</v>
      </c>
      <c r="C3941" t="s">
        <v>167</v>
      </c>
      <c r="D3941" t="s">
        <v>1058</v>
      </c>
      <c r="E3941">
        <v>-50.165799999999997</v>
      </c>
      <c r="F3941">
        <v>-17.810500000000001</v>
      </c>
      <c r="G3941">
        <v>5503</v>
      </c>
      <c r="H3941">
        <v>5233</v>
      </c>
      <c r="I3941">
        <v>5543</v>
      </c>
      <c r="J3941">
        <v>5436</v>
      </c>
      <c r="K3941">
        <v>5661</v>
      </c>
      <c r="L3941">
        <v>5574</v>
      </c>
      <c r="M3941">
        <v>5359</v>
      </c>
      <c r="N3941">
        <v>5534</v>
      </c>
      <c r="O3941">
        <v>6310</v>
      </c>
      <c r="P3941">
        <v>5585</v>
      </c>
      <c r="Q3941">
        <v>5438</v>
      </c>
      <c r="R3941">
        <v>5191</v>
      </c>
      <c r="S3941">
        <v>5169</v>
      </c>
    </row>
    <row r="3942" spans="1:19" x14ac:dyDescent="0.25">
      <c r="A3942">
        <v>43692</v>
      </c>
      <c r="B3942" t="s">
        <v>795</v>
      </c>
      <c r="C3942" t="s">
        <v>167</v>
      </c>
      <c r="D3942" t="s">
        <v>792</v>
      </c>
      <c r="E3942">
        <v>-39.116199999999999</v>
      </c>
      <c r="F3942">
        <v>-7.5338000000000003</v>
      </c>
      <c r="G3942">
        <v>5770</v>
      </c>
      <c r="H3942">
        <v>5666</v>
      </c>
      <c r="I3942">
        <v>5658</v>
      </c>
      <c r="J3942">
        <v>5779</v>
      </c>
      <c r="K3942">
        <v>5544</v>
      </c>
      <c r="L3942">
        <v>5147</v>
      </c>
      <c r="M3942">
        <v>4922</v>
      </c>
      <c r="N3942">
        <v>5218</v>
      </c>
      <c r="O3942">
        <v>6006</v>
      </c>
      <c r="P3942">
        <v>6598</v>
      </c>
      <c r="Q3942">
        <v>6357</v>
      </c>
      <c r="R3942">
        <v>6353</v>
      </c>
      <c r="S3942">
        <v>5993</v>
      </c>
    </row>
    <row r="3943" spans="1:19" x14ac:dyDescent="0.25">
      <c r="A3943">
        <v>19507</v>
      </c>
      <c r="B3943" t="s">
        <v>2532</v>
      </c>
      <c r="C3943" t="s">
        <v>167</v>
      </c>
      <c r="D3943" t="s">
        <v>1727</v>
      </c>
      <c r="E3943">
        <v>-43.028399999999998</v>
      </c>
      <c r="F3943">
        <v>-15.7409</v>
      </c>
      <c r="G3943">
        <v>5822</v>
      </c>
      <c r="H3943">
        <v>6029</v>
      </c>
      <c r="I3943">
        <v>6455</v>
      </c>
      <c r="J3943">
        <v>5916</v>
      </c>
      <c r="K3943">
        <v>5902</v>
      </c>
      <c r="L3943">
        <v>5497</v>
      </c>
      <c r="M3943">
        <v>5324</v>
      </c>
      <c r="N3943">
        <v>5544</v>
      </c>
      <c r="O3943">
        <v>5984</v>
      </c>
      <c r="P3943">
        <v>6096</v>
      </c>
      <c r="Q3943">
        <v>5968</v>
      </c>
      <c r="R3943">
        <v>5358</v>
      </c>
      <c r="S3943">
        <v>5790</v>
      </c>
    </row>
    <row r="3944" spans="1:19" x14ac:dyDescent="0.25">
      <c r="A3944">
        <v>62687</v>
      </c>
      <c r="B3944" t="s">
        <v>2643</v>
      </c>
      <c r="C3944" t="s">
        <v>167</v>
      </c>
      <c r="D3944" t="s">
        <v>2567</v>
      </c>
      <c r="E3944">
        <v>-50.819800000000001</v>
      </c>
      <c r="F3944">
        <v>-1.9368000000000001</v>
      </c>
      <c r="G3944">
        <v>4865</v>
      </c>
      <c r="H3944">
        <v>4529</v>
      </c>
      <c r="I3944">
        <v>4456</v>
      </c>
      <c r="J3944">
        <v>4587</v>
      </c>
      <c r="K3944">
        <v>4634</v>
      </c>
      <c r="L3944">
        <v>4765</v>
      </c>
      <c r="M3944">
        <v>4993</v>
      </c>
      <c r="N3944">
        <v>5058</v>
      </c>
      <c r="O3944">
        <v>5307</v>
      </c>
      <c r="P3944">
        <v>5314</v>
      </c>
      <c r="Q3944">
        <v>5103</v>
      </c>
      <c r="R3944">
        <v>4993</v>
      </c>
      <c r="S3944">
        <v>4646</v>
      </c>
    </row>
    <row r="3945" spans="1:19" x14ac:dyDescent="0.25">
      <c r="A3945">
        <v>15972</v>
      </c>
      <c r="B3945" t="s">
        <v>1108</v>
      </c>
      <c r="C3945" t="s">
        <v>167</v>
      </c>
      <c r="D3945" t="s">
        <v>1058</v>
      </c>
      <c r="E3945">
        <v>-52.680399999999999</v>
      </c>
      <c r="F3945">
        <v>-17.355799999999999</v>
      </c>
      <c r="G3945">
        <v>5352</v>
      </c>
      <c r="H3945">
        <v>5067</v>
      </c>
      <c r="I3945">
        <v>5321</v>
      </c>
      <c r="J3945">
        <v>5267</v>
      </c>
      <c r="K3945">
        <v>5558</v>
      </c>
      <c r="L3945">
        <v>5462</v>
      </c>
      <c r="M3945">
        <v>5264</v>
      </c>
      <c r="N3945">
        <v>5337</v>
      </c>
      <c r="O3945">
        <v>5955</v>
      </c>
      <c r="P3945">
        <v>5542</v>
      </c>
      <c r="Q3945">
        <v>5148</v>
      </c>
      <c r="R3945">
        <v>5148</v>
      </c>
      <c r="S3945">
        <v>5149</v>
      </c>
    </row>
    <row r="3946" spans="1:19" x14ac:dyDescent="0.25">
      <c r="A3946">
        <v>56977</v>
      </c>
      <c r="B3946" t="s">
        <v>3640</v>
      </c>
      <c r="C3946" t="s">
        <v>167</v>
      </c>
      <c r="D3946" t="s">
        <v>3448</v>
      </c>
      <c r="E3946">
        <v>-42.711500000000001</v>
      </c>
      <c r="F3946">
        <v>-3.8917000000000002</v>
      </c>
      <c r="G3946">
        <v>5659</v>
      </c>
      <c r="H3946">
        <v>5132</v>
      </c>
      <c r="I3946">
        <v>5320</v>
      </c>
      <c r="J3946">
        <v>5362</v>
      </c>
      <c r="K3946">
        <v>5257</v>
      </c>
      <c r="L3946">
        <v>5298</v>
      </c>
      <c r="M3946">
        <v>5488</v>
      </c>
      <c r="N3946">
        <v>5717</v>
      </c>
      <c r="O3946">
        <v>6191</v>
      </c>
      <c r="P3946">
        <v>6404</v>
      </c>
      <c r="Q3946">
        <v>6253</v>
      </c>
      <c r="R3946">
        <v>5987</v>
      </c>
      <c r="S3946">
        <v>5494</v>
      </c>
    </row>
    <row r="3947" spans="1:19" x14ac:dyDescent="0.25">
      <c r="A3947">
        <v>35335</v>
      </c>
      <c r="B3947" t="s">
        <v>179</v>
      </c>
      <c r="C3947" t="s">
        <v>167</v>
      </c>
      <c r="D3947" t="s">
        <v>168</v>
      </c>
      <c r="E3947">
        <v>-67.540800000000004</v>
      </c>
      <c r="F3947">
        <v>-9.5942000000000007</v>
      </c>
      <c r="G3947">
        <v>4592</v>
      </c>
      <c r="H3947">
        <v>4176</v>
      </c>
      <c r="I3947">
        <v>4417</v>
      </c>
      <c r="J3947">
        <v>4286</v>
      </c>
      <c r="K3947">
        <v>4547</v>
      </c>
      <c r="L3947">
        <v>4257</v>
      </c>
      <c r="M3947">
        <v>4499</v>
      </c>
      <c r="N3947">
        <v>4703</v>
      </c>
      <c r="O3947">
        <v>5223</v>
      </c>
      <c r="P3947">
        <v>5077</v>
      </c>
      <c r="Q3947">
        <v>4945</v>
      </c>
      <c r="R3947">
        <v>4669</v>
      </c>
      <c r="S3947">
        <v>4308</v>
      </c>
    </row>
    <row r="3948" spans="1:19" x14ac:dyDescent="0.25">
      <c r="A3948">
        <v>1230</v>
      </c>
      <c r="B3948" t="s">
        <v>3751</v>
      </c>
      <c r="C3948" t="s">
        <v>177</v>
      </c>
      <c r="D3948" t="s">
        <v>3752</v>
      </c>
      <c r="E3948">
        <v>-51.2074</v>
      </c>
      <c r="F3948">
        <v>-30.032699999999998</v>
      </c>
      <c r="G3948">
        <v>4674</v>
      </c>
      <c r="H3948">
        <v>5681</v>
      </c>
      <c r="I3948">
        <v>5625</v>
      </c>
      <c r="J3948">
        <v>5243</v>
      </c>
      <c r="K3948">
        <v>4714</v>
      </c>
      <c r="L3948">
        <v>3757</v>
      </c>
      <c r="M3948">
        <v>3271</v>
      </c>
      <c r="N3948">
        <v>3527</v>
      </c>
      <c r="O3948">
        <v>4082</v>
      </c>
      <c r="P3948">
        <v>4017</v>
      </c>
      <c r="Q3948">
        <v>4784</v>
      </c>
      <c r="R3948">
        <v>5643</v>
      </c>
      <c r="S3948">
        <v>5747</v>
      </c>
    </row>
    <row r="3949" spans="1:19" x14ac:dyDescent="0.25">
      <c r="A3949">
        <v>31121</v>
      </c>
      <c r="B3949" t="s">
        <v>1624</v>
      </c>
      <c r="C3949" t="s">
        <v>167</v>
      </c>
      <c r="D3949" t="s">
        <v>1511</v>
      </c>
      <c r="E3949">
        <v>-51.636099999999999</v>
      </c>
      <c r="F3949">
        <v>-10.8765</v>
      </c>
      <c r="G3949">
        <v>5133</v>
      </c>
      <c r="H3949">
        <v>4692</v>
      </c>
      <c r="I3949">
        <v>4976</v>
      </c>
      <c r="J3949">
        <v>4950</v>
      </c>
      <c r="K3949">
        <v>4971</v>
      </c>
      <c r="L3949">
        <v>5338</v>
      </c>
      <c r="M3949">
        <v>5190</v>
      </c>
      <c r="N3949">
        <v>5476</v>
      </c>
      <c r="O3949">
        <v>5865</v>
      </c>
      <c r="P3949">
        <v>5364</v>
      </c>
      <c r="Q3949">
        <v>5090</v>
      </c>
      <c r="R3949">
        <v>4849</v>
      </c>
      <c r="S3949">
        <v>4835</v>
      </c>
    </row>
    <row r="3950" spans="1:19" x14ac:dyDescent="0.25">
      <c r="A3950">
        <v>45602</v>
      </c>
      <c r="B3950" t="s">
        <v>3550</v>
      </c>
      <c r="C3950" t="s">
        <v>167</v>
      </c>
      <c r="D3950" t="s">
        <v>3448</v>
      </c>
      <c r="E3950">
        <v>-44.196800000000003</v>
      </c>
      <c r="F3950">
        <v>-6.9820000000000002</v>
      </c>
      <c r="G3950">
        <v>5554</v>
      </c>
      <c r="H3950">
        <v>4787</v>
      </c>
      <c r="I3950">
        <v>4942</v>
      </c>
      <c r="J3950">
        <v>5016</v>
      </c>
      <c r="K3950">
        <v>5260</v>
      </c>
      <c r="L3950">
        <v>5513</v>
      </c>
      <c r="M3950">
        <v>5754</v>
      </c>
      <c r="N3950">
        <v>5942</v>
      </c>
      <c r="O3950">
        <v>6287</v>
      </c>
      <c r="P3950">
        <v>6604</v>
      </c>
      <c r="Q3950">
        <v>6017</v>
      </c>
      <c r="R3950">
        <v>5473</v>
      </c>
      <c r="S3950">
        <v>5056</v>
      </c>
    </row>
    <row r="3951" spans="1:19" x14ac:dyDescent="0.25">
      <c r="A3951">
        <v>29140</v>
      </c>
      <c r="B3951" t="s">
        <v>5396</v>
      </c>
      <c r="C3951" t="s">
        <v>167</v>
      </c>
      <c r="D3951" t="s">
        <v>5370</v>
      </c>
      <c r="E3951">
        <v>-47.0488</v>
      </c>
      <c r="F3951">
        <v>-11.6083</v>
      </c>
      <c r="G3951">
        <v>5643</v>
      </c>
      <c r="H3951">
        <v>5235</v>
      </c>
      <c r="I3951">
        <v>5299</v>
      </c>
      <c r="J3951">
        <v>5192</v>
      </c>
      <c r="K3951">
        <v>5531</v>
      </c>
      <c r="L3951">
        <v>5828</v>
      </c>
      <c r="M3951">
        <v>5829</v>
      </c>
      <c r="N3951">
        <v>6055</v>
      </c>
      <c r="O3951">
        <v>6590</v>
      </c>
      <c r="P3951">
        <v>6294</v>
      </c>
      <c r="Q3951">
        <v>5613</v>
      </c>
      <c r="R3951">
        <v>5103</v>
      </c>
      <c r="S3951">
        <v>5145</v>
      </c>
    </row>
    <row r="3952" spans="1:19" x14ac:dyDescent="0.25">
      <c r="A3952">
        <v>4116</v>
      </c>
      <c r="B3952" t="s">
        <v>2988</v>
      </c>
      <c r="C3952" t="s">
        <v>167</v>
      </c>
      <c r="D3952" t="s">
        <v>2912</v>
      </c>
      <c r="E3952">
        <v>-49.895000000000003</v>
      </c>
      <c r="F3952">
        <v>-25.540500000000002</v>
      </c>
      <c r="G3952">
        <v>4534</v>
      </c>
      <c r="H3952">
        <v>4888</v>
      </c>
      <c r="I3952">
        <v>5021</v>
      </c>
      <c r="J3952">
        <v>4904</v>
      </c>
      <c r="K3952">
        <v>4500</v>
      </c>
      <c r="L3952">
        <v>3862</v>
      </c>
      <c r="M3952">
        <v>3709</v>
      </c>
      <c r="N3952">
        <v>3867</v>
      </c>
      <c r="O3952">
        <v>4861</v>
      </c>
      <c r="P3952">
        <v>4358</v>
      </c>
      <c r="Q3952">
        <v>4504</v>
      </c>
      <c r="R3952">
        <v>4922</v>
      </c>
      <c r="S3952">
        <v>5011</v>
      </c>
    </row>
    <row r="3953" spans="1:19" x14ac:dyDescent="0.25">
      <c r="A3953">
        <v>4090</v>
      </c>
      <c r="B3953" t="s">
        <v>2986</v>
      </c>
      <c r="C3953" t="s">
        <v>167</v>
      </c>
      <c r="D3953" t="s">
        <v>2912</v>
      </c>
      <c r="E3953">
        <v>-52.407200000000003</v>
      </c>
      <c r="F3953">
        <v>-25.548200000000001</v>
      </c>
      <c r="G3953">
        <v>4942</v>
      </c>
      <c r="H3953">
        <v>5400</v>
      </c>
      <c r="I3953">
        <v>5343</v>
      </c>
      <c r="J3953">
        <v>5451</v>
      </c>
      <c r="K3953">
        <v>5019</v>
      </c>
      <c r="L3953">
        <v>4231</v>
      </c>
      <c r="M3953">
        <v>3912</v>
      </c>
      <c r="N3953">
        <v>4167</v>
      </c>
      <c r="O3953">
        <v>5086</v>
      </c>
      <c r="P3953">
        <v>4728</v>
      </c>
      <c r="Q3953">
        <v>5079</v>
      </c>
      <c r="R3953">
        <v>5483</v>
      </c>
      <c r="S3953">
        <v>5401</v>
      </c>
    </row>
    <row r="3954" spans="1:19" x14ac:dyDescent="0.25">
      <c r="A3954">
        <v>3201</v>
      </c>
      <c r="B3954" t="s">
        <v>4560</v>
      </c>
      <c r="C3954" t="s">
        <v>167</v>
      </c>
      <c r="D3954" t="s">
        <v>4434</v>
      </c>
      <c r="E3954">
        <v>-48.5473</v>
      </c>
      <c r="F3954">
        <v>-27.159099999999999</v>
      </c>
      <c r="G3954">
        <v>4434</v>
      </c>
      <c r="H3954">
        <v>5201</v>
      </c>
      <c r="I3954">
        <v>5254</v>
      </c>
      <c r="J3954">
        <v>4996</v>
      </c>
      <c r="K3954">
        <v>4456</v>
      </c>
      <c r="L3954">
        <v>3971</v>
      </c>
      <c r="M3954">
        <v>3459</v>
      </c>
      <c r="N3954">
        <v>3575</v>
      </c>
      <c r="O3954">
        <v>4112</v>
      </c>
      <c r="P3954">
        <v>3865</v>
      </c>
      <c r="Q3954">
        <v>4193</v>
      </c>
      <c r="R3954">
        <v>5000</v>
      </c>
      <c r="S3954">
        <v>5125</v>
      </c>
    </row>
    <row r="3955" spans="1:19" x14ac:dyDescent="0.25">
      <c r="A3955">
        <v>37540</v>
      </c>
      <c r="B3955" t="s">
        <v>284</v>
      </c>
      <c r="C3955" t="s">
        <v>167</v>
      </c>
      <c r="D3955" t="s">
        <v>192</v>
      </c>
      <c r="E3955">
        <v>-35.398899999999998</v>
      </c>
      <c r="F3955">
        <v>-9.0524000000000004</v>
      </c>
      <c r="G3955">
        <v>5351</v>
      </c>
      <c r="H3955">
        <v>5616</v>
      </c>
      <c r="I3955">
        <v>5730</v>
      </c>
      <c r="J3955">
        <v>6052</v>
      </c>
      <c r="K3955">
        <v>5241</v>
      </c>
      <c r="L3955">
        <v>4646</v>
      </c>
      <c r="M3955">
        <v>4412</v>
      </c>
      <c r="N3955">
        <v>4423</v>
      </c>
      <c r="O3955">
        <v>5088</v>
      </c>
      <c r="P3955">
        <v>5536</v>
      </c>
      <c r="Q3955">
        <v>5700</v>
      </c>
      <c r="R3955">
        <v>5929</v>
      </c>
      <c r="S3955">
        <v>5835</v>
      </c>
    </row>
    <row r="3956" spans="1:19" x14ac:dyDescent="0.25">
      <c r="A3956">
        <v>34546</v>
      </c>
      <c r="B3956" t="s">
        <v>5366</v>
      </c>
      <c r="C3956" t="s">
        <v>167</v>
      </c>
      <c r="D3956" t="s">
        <v>5304</v>
      </c>
      <c r="E3956">
        <v>-37.284500000000001</v>
      </c>
      <c r="F3956">
        <v>-9.9167000000000005</v>
      </c>
      <c r="G3956">
        <v>5426</v>
      </c>
      <c r="H3956">
        <v>5885</v>
      </c>
      <c r="I3956">
        <v>5835</v>
      </c>
      <c r="J3956">
        <v>5912</v>
      </c>
      <c r="K3956">
        <v>5419</v>
      </c>
      <c r="L3956">
        <v>4637</v>
      </c>
      <c r="M3956">
        <v>4440</v>
      </c>
      <c r="N3956">
        <v>4534</v>
      </c>
      <c r="O3956">
        <v>5037</v>
      </c>
      <c r="P3956">
        <v>5706</v>
      </c>
      <c r="Q3956">
        <v>5736</v>
      </c>
      <c r="R3956">
        <v>6087</v>
      </c>
      <c r="S3956">
        <v>5879</v>
      </c>
    </row>
    <row r="3957" spans="1:19" x14ac:dyDescent="0.25">
      <c r="A3957">
        <v>63175</v>
      </c>
      <c r="B3957" t="s">
        <v>2654</v>
      </c>
      <c r="C3957" t="s">
        <v>167</v>
      </c>
      <c r="D3957" t="s">
        <v>2567</v>
      </c>
      <c r="E3957">
        <v>-52.236499999999999</v>
      </c>
      <c r="F3957">
        <v>-1.7473000000000001</v>
      </c>
      <c r="G3957">
        <v>4718</v>
      </c>
      <c r="H3957">
        <v>4424</v>
      </c>
      <c r="I3957">
        <v>4476</v>
      </c>
      <c r="J3957">
        <v>4479</v>
      </c>
      <c r="K3957">
        <v>4488</v>
      </c>
      <c r="L3957">
        <v>4547</v>
      </c>
      <c r="M3957">
        <v>4728</v>
      </c>
      <c r="N3957">
        <v>4747</v>
      </c>
      <c r="O3957">
        <v>5093</v>
      </c>
      <c r="P3957">
        <v>5135</v>
      </c>
      <c r="Q3957">
        <v>5077</v>
      </c>
      <c r="R3957">
        <v>4912</v>
      </c>
      <c r="S3957">
        <v>4508</v>
      </c>
    </row>
    <row r="3958" spans="1:19" x14ac:dyDescent="0.25">
      <c r="A3958">
        <v>37162</v>
      </c>
      <c r="B3958" t="s">
        <v>280</v>
      </c>
      <c r="C3958" t="s">
        <v>167</v>
      </c>
      <c r="D3958" t="s">
        <v>192</v>
      </c>
      <c r="E3958">
        <v>-35.305199999999999</v>
      </c>
      <c r="F3958">
        <v>-9.1605000000000008</v>
      </c>
      <c r="G3958">
        <v>5417</v>
      </c>
      <c r="H3958">
        <v>5672</v>
      </c>
      <c r="I3958">
        <v>5790</v>
      </c>
      <c r="J3958">
        <v>6123</v>
      </c>
      <c r="K3958">
        <v>5322</v>
      </c>
      <c r="L3958">
        <v>4694</v>
      </c>
      <c r="M3958">
        <v>4474</v>
      </c>
      <c r="N3958">
        <v>4506</v>
      </c>
      <c r="O3958">
        <v>5185</v>
      </c>
      <c r="P3958">
        <v>5644</v>
      </c>
      <c r="Q3958">
        <v>5781</v>
      </c>
      <c r="R3958">
        <v>5968</v>
      </c>
      <c r="S3958">
        <v>5851</v>
      </c>
    </row>
    <row r="3959" spans="1:19" x14ac:dyDescent="0.25">
      <c r="A3959">
        <v>52937</v>
      </c>
      <c r="B3959" t="s">
        <v>3886</v>
      </c>
      <c r="C3959" t="s">
        <v>167</v>
      </c>
      <c r="D3959" t="s">
        <v>3752</v>
      </c>
      <c r="E3959">
        <v>-36.78</v>
      </c>
      <c r="F3959">
        <v>-5.0673000000000004</v>
      </c>
      <c r="G3959">
        <v>5817</v>
      </c>
      <c r="H3959">
        <v>6024</v>
      </c>
      <c r="I3959">
        <v>5938</v>
      </c>
      <c r="J3959">
        <v>5968</v>
      </c>
      <c r="K3959">
        <v>5768</v>
      </c>
      <c r="L3959">
        <v>5424</v>
      </c>
      <c r="M3959">
        <v>5132</v>
      </c>
      <c r="N3959">
        <v>5299</v>
      </c>
      <c r="O3959">
        <v>5891</v>
      </c>
      <c r="P3959">
        <v>6203</v>
      </c>
      <c r="Q3959">
        <v>6017</v>
      </c>
      <c r="R3959">
        <v>6099</v>
      </c>
      <c r="S3959">
        <v>6033</v>
      </c>
    </row>
    <row r="3960" spans="1:19" x14ac:dyDescent="0.25">
      <c r="A3960">
        <v>29316</v>
      </c>
      <c r="B3960" t="s">
        <v>1612</v>
      </c>
      <c r="C3960" t="s">
        <v>167</v>
      </c>
      <c r="D3960" t="s">
        <v>1511</v>
      </c>
      <c r="E3960">
        <v>-57.413699999999999</v>
      </c>
      <c r="F3960">
        <v>-11.5334</v>
      </c>
      <c r="G3960">
        <v>4952</v>
      </c>
      <c r="H3960">
        <v>4586</v>
      </c>
      <c r="I3960">
        <v>4608</v>
      </c>
      <c r="J3960">
        <v>4699</v>
      </c>
      <c r="K3960">
        <v>4892</v>
      </c>
      <c r="L3960">
        <v>4966</v>
      </c>
      <c r="M3960">
        <v>5199</v>
      </c>
      <c r="N3960">
        <v>5341</v>
      </c>
      <c r="O3960">
        <v>5579</v>
      </c>
      <c r="P3960">
        <v>5131</v>
      </c>
      <c r="Q3960">
        <v>5050</v>
      </c>
      <c r="R3960">
        <v>4702</v>
      </c>
      <c r="S3960">
        <v>4675</v>
      </c>
    </row>
    <row r="3961" spans="1:19" x14ac:dyDescent="0.25">
      <c r="A3961">
        <v>18923</v>
      </c>
      <c r="B3961" t="s">
        <v>1530</v>
      </c>
      <c r="C3961" t="s">
        <v>167</v>
      </c>
      <c r="D3961" t="s">
        <v>1511</v>
      </c>
      <c r="E3961">
        <v>-58.462400000000002</v>
      </c>
      <c r="F3961">
        <v>-15.8575</v>
      </c>
      <c r="G3961">
        <v>5096</v>
      </c>
      <c r="H3961">
        <v>5022</v>
      </c>
      <c r="I3961">
        <v>5106</v>
      </c>
      <c r="J3961">
        <v>5133</v>
      </c>
      <c r="K3961">
        <v>5171</v>
      </c>
      <c r="L3961">
        <v>4638</v>
      </c>
      <c r="M3961">
        <v>4857</v>
      </c>
      <c r="N3961">
        <v>4957</v>
      </c>
      <c r="O3961">
        <v>5503</v>
      </c>
      <c r="P3961">
        <v>5274</v>
      </c>
      <c r="Q3961">
        <v>5221</v>
      </c>
      <c r="R3961">
        <v>5164</v>
      </c>
      <c r="S3961">
        <v>5109</v>
      </c>
    </row>
    <row r="3962" spans="1:19" x14ac:dyDescent="0.25">
      <c r="A3962">
        <v>20224</v>
      </c>
      <c r="B3962" t="s">
        <v>1554</v>
      </c>
      <c r="C3962" t="s">
        <v>167</v>
      </c>
      <c r="D3962" t="s">
        <v>1511</v>
      </c>
      <c r="E3962">
        <v>-57.204500000000003</v>
      </c>
      <c r="F3962">
        <v>-15.333299999999999</v>
      </c>
      <c r="G3962">
        <v>5187</v>
      </c>
      <c r="H3962">
        <v>4964</v>
      </c>
      <c r="I3962">
        <v>5060</v>
      </c>
      <c r="J3962">
        <v>5200</v>
      </c>
      <c r="K3962">
        <v>5248</v>
      </c>
      <c r="L3962">
        <v>5005</v>
      </c>
      <c r="M3962">
        <v>5149</v>
      </c>
      <c r="N3962">
        <v>5230</v>
      </c>
      <c r="O3962">
        <v>5649</v>
      </c>
      <c r="P3962">
        <v>5303</v>
      </c>
      <c r="Q3962">
        <v>5187</v>
      </c>
      <c r="R3962">
        <v>5137</v>
      </c>
      <c r="S3962">
        <v>5108</v>
      </c>
    </row>
    <row r="3963" spans="1:19" x14ac:dyDescent="0.25">
      <c r="A3963">
        <v>6047</v>
      </c>
      <c r="B3963" t="s">
        <v>4827</v>
      </c>
      <c r="C3963" t="s">
        <v>167</v>
      </c>
      <c r="D3963" t="s">
        <v>4704</v>
      </c>
      <c r="E3963">
        <v>-47.525500000000001</v>
      </c>
      <c r="F3963">
        <v>-23.209800000000001</v>
      </c>
      <c r="G3963">
        <v>5116</v>
      </c>
      <c r="H3963">
        <v>5036</v>
      </c>
      <c r="I3963">
        <v>5613</v>
      </c>
      <c r="J3963">
        <v>5361</v>
      </c>
      <c r="K3963">
        <v>5225</v>
      </c>
      <c r="L3963">
        <v>4674</v>
      </c>
      <c r="M3963">
        <v>4493</v>
      </c>
      <c r="N3963">
        <v>4548</v>
      </c>
      <c r="O3963">
        <v>5466</v>
      </c>
      <c r="P3963">
        <v>5093</v>
      </c>
      <c r="Q3963">
        <v>5237</v>
      </c>
      <c r="R3963">
        <v>5228</v>
      </c>
      <c r="S3963">
        <v>5419</v>
      </c>
    </row>
    <row r="3964" spans="1:19" x14ac:dyDescent="0.25">
      <c r="A3964">
        <v>8113</v>
      </c>
      <c r="B3964" t="s">
        <v>5069</v>
      </c>
      <c r="C3964" t="s">
        <v>167</v>
      </c>
      <c r="D3964" t="s">
        <v>4704</v>
      </c>
      <c r="E3964">
        <v>-47.487400000000001</v>
      </c>
      <c r="F3964">
        <v>-21.850300000000001</v>
      </c>
      <c r="G3964">
        <v>5273</v>
      </c>
      <c r="H3964">
        <v>5114</v>
      </c>
      <c r="I3964">
        <v>5585</v>
      </c>
      <c r="J3964">
        <v>5322</v>
      </c>
      <c r="K3964">
        <v>5452</v>
      </c>
      <c r="L3964">
        <v>4949</v>
      </c>
      <c r="M3964">
        <v>4820</v>
      </c>
      <c r="N3964">
        <v>4964</v>
      </c>
      <c r="O3964">
        <v>5756</v>
      </c>
      <c r="P3964">
        <v>5309</v>
      </c>
      <c r="Q3964">
        <v>5408</v>
      </c>
      <c r="R3964">
        <v>5248</v>
      </c>
      <c r="S3964">
        <v>5348</v>
      </c>
    </row>
    <row r="3965" spans="1:19" x14ac:dyDescent="0.25">
      <c r="A3965">
        <v>10041</v>
      </c>
      <c r="B3965" t="s">
        <v>2011</v>
      </c>
      <c r="C3965" t="s">
        <v>167</v>
      </c>
      <c r="D3965" t="s">
        <v>1727</v>
      </c>
      <c r="E3965">
        <v>-43.083799999999997</v>
      </c>
      <c r="F3965">
        <v>-20.6647</v>
      </c>
      <c r="G3965">
        <v>4895</v>
      </c>
      <c r="H3965">
        <v>5095</v>
      </c>
      <c r="I3965">
        <v>5626</v>
      </c>
      <c r="J3965">
        <v>5070</v>
      </c>
      <c r="K3965">
        <v>4881</v>
      </c>
      <c r="L3965">
        <v>4468</v>
      </c>
      <c r="M3965">
        <v>4359</v>
      </c>
      <c r="N3965">
        <v>4573</v>
      </c>
      <c r="O3965">
        <v>5333</v>
      </c>
      <c r="P3965">
        <v>5138</v>
      </c>
      <c r="Q3965">
        <v>4908</v>
      </c>
      <c r="R3965">
        <v>4399</v>
      </c>
      <c r="S3965">
        <v>4888</v>
      </c>
    </row>
    <row r="3966" spans="1:19" x14ac:dyDescent="0.25">
      <c r="A3966">
        <v>48275</v>
      </c>
      <c r="B3966" t="s">
        <v>1324</v>
      </c>
      <c r="C3966" t="s">
        <v>167</v>
      </c>
      <c r="D3966" t="s">
        <v>1298</v>
      </c>
      <c r="E3966">
        <v>-47.396599999999999</v>
      </c>
      <c r="F3966">
        <v>-6.3418999999999999</v>
      </c>
      <c r="G3966">
        <v>5164</v>
      </c>
      <c r="H3966">
        <v>4588</v>
      </c>
      <c r="I3966">
        <v>4765</v>
      </c>
      <c r="J3966">
        <v>4873</v>
      </c>
      <c r="K3966">
        <v>5029</v>
      </c>
      <c r="L3966">
        <v>5144</v>
      </c>
      <c r="M3966">
        <v>5475</v>
      </c>
      <c r="N3966">
        <v>5652</v>
      </c>
      <c r="O3966">
        <v>6117</v>
      </c>
      <c r="P3966">
        <v>5835</v>
      </c>
      <c r="Q3966">
        <v>5189</v>
      </c>
      <c r="R3966">
        <v>4713</v>
      </c>
      <c r="S3966">
        <v>4593</v>
      </c>
    </row>
    <row r="3967" spans="1:19" x14ac:dyDescent="0.25">
      <c r="A3967">
        <v>68572</v>
      </c>
      <c r="B3967" t="s">
        <v>301</v>
      </c>
      <c r="C3967" t="s">
        <v>167</v>
      </c>
      <c r="D3967" t="s">
        <v>295</v>
      </c>
      <c r="E3967">
        <v>-51.4041</v>
      </c>
      <c r="F3967">
        <v>0.70799999999999996</v>
      </c>
      <c r="G3967">
        <v>4549</v>
      </c>
      <c r="H3967">
        <v>4188</v>
      </c>
      <c r="I3967">
        <v>4055</v>
      </c>
      <c r="J3967">
        <v>4045</v>
      </c>
      <c r="K3967">
        <v>4061</v>
      </c>
      <c r="L3967">
        <v>4310</v>
      </c>
      <c r="M3967">
        <v>4508</v>
      </c>
      <c r="N3967">
        <v>4659</v>
      </c>
      <c r="O3967">
        <v>5045</v>
      </c>
      <c r="P3967">
        <v>5296</v>
      </c>
      <c r="Q3967">
        <v>5151</v>
      </c>
      <c r="R3967">
        <v>4920</v>
      </c>
      <c r="S3967">
        <v>4346</v>
      </c>
    </row>
    <row r="3968" spans="1:19" x14ac:dyDescent="0.25">
      <c r="A3968">
        <v>2693</v>
      </c>
      <c r="B3968" t="s">
        <v>4259</v>
      </c>
      <c r="C3968" t="s">
        <v>167</v>
      </c>
      <c r="D3968" t="s">
        <v>3898</v>
      </c>
      <c r="E3968">
        <v>-55.0105</v>
      </c>
      <c r="F3968">
        <v>-27.857299999999999</v>
      </c>
      <c r="G3968">
        <v>4908</v>
      </c>
      <c r="H3968">
        <v>5742</v>
      </c>
      <c r="I3968">
        <v>5779</v>
      </c>
      <c r="J3968">
        <v>5566</v>
      </c>
      <c r="K3968">
        <v>4889</v>
      </c>
      <c r="L3968">
        <v>4109</v>
      </c>
      <c r="M3968">
        <v>3476</v>
      </c>
      <c r="N3968">
        <v>3849</v>
      </c>
      <c r="O3968">
        <v>4503</v>
      </c>
      <c r="P3968">
        <v>4479</v>
      </c>
      <c r="Q3968">
        <v>5054</v>
      </c>
      <c r="R3968">
        <v>5685</v>
      </c>
      <c r="S3968">
        <v>5760</v>
      </c>
    </row>
    <row r="3969" spans="1:19" x14ac:dyDescent="0.25">
      <c r="A3969">
        <v>2896</v>
      </c>
      <c r="B3969" t="s">
        <v>4314</v>
      </c>
      <c r="C3969" t="s">
        <v>167</v>
      </c>
      <c r="D3969" t="s">
        <v>3898</v>
      </c>
      <c r="E3969">
        <v>-54.666200000000003</v>
      </c>
      <c r="F3969">
        <v>-27.58</v>
      </c>
      <c r="G3969">
        <v>4859</v>
      </c>
      <c r="H3969">
        <v>5714</v>
      </c>
      <c r="I3969">
        <v>5696</v>
      </c>
      <c r="J3969">
        <v>5500</v>
      </c>
      <c r="K3969">
        <v>4864</v>
      </c>
      <c r="L3969">
        <v>4006</v>
      </c>
      <c r="M3969">
        <v>3394</v>
      </c>
      <c r="N3969">
        <v>3763</v>
      </c>
      <c r="O3969">
        <v>4516</v>
      </c>
      <c r="P3969">
        <v>4426</v>
      </c>
      <c r="Q3969">
        <v>5105</v>
      </c>
      <c r="R3969">
        <v>5604</v>
      </c>
      <c r="S3969">
        <v>5722</v>
      </c>
    </row>
    <row r="3970" spans="1:19" x14ac:dyDescent="0.25">
      <c r="A3970">
        <v>8180</v>
      </c>
      <c r="B3970" t="s">
        <v>1685</v>
      </c>
      <c r="C3970" t="s">
        <v>167</v>
      </c>
      <c r="D3970" t="s">
        <v>1651</v>
      </c>
      <c r="E3970">
        <v>-57.884</v>
      </c>
      <c r="F3970">
        <v>-21.698499999999999</v>
      </c>
      <c r="G3970">
        <v>5087</v>
      </c>
      <c r="H3970">
        <v>5612</v>
      </c>
      <c r="I3970">
        <v>5544</v>
      </c>
      <c r="J3970">
        <v>5598</v>
      </c>
      <c r="K3970">
        <v>5278</v>
      </c>
      <c r="L3970">
        <v>4357</v>
      </c>
      <c r="M3970">
        <v>4017</v>
      </c>
      <c r="N3970">
        <v>4098</v>
      </c>
      <c r="O3970">
        <v>5039</v>
      </c>
      <c r="P3970">
        <v>4937</v>
      </c>
      <c r="Q3970">
        <v>5328</v>
      </c>
      <c r="R3970">
        <v>5509</v>
      </c>
      <c r="S3970">
        <v>5731</v>
      </c>
    </row>
    <row r="3971" spans="1:19" x14ac:dyDescent="0.25">
      <c r="A3971">
        <v>31781</v>
      </c>
      <c r="B3971" t="s">
        <v>5410</v>
      </c>
      <c r="C3971" t="s">
        <v>167</v>
      </c>
      <c r="D3971" t="s">
        <v>5370</v>
      </c>
      <c r="E3971">
        <v>-48.4084</v>
      </c>
      <c r="F3971">
        <v>-10.703099999999999</v>
      </c>
      <c r="G3971">
        <v>5341</v>
      </c>
      <c r="H3971">
        <v>4966</v>
      </c>
      <c r="I3971">
        <v>5084</v>
      </c>
      <c r="J3971">
        <v>4951</v>
      </c>
      <c r="K3971">
        <v>5378</v>
      </c>
      <c r="L3971">
        <v>5575</v>
      </c>
      <c r="M3971">
        <v>5511</v>
      </c>
      <c r="N3971">
        <v>5668</v>
      </c>
      <c r="O3971">
        <v>6047</v>
      </c>
      <c r="P3971">
        <v>5899</v>
      </c>
      <c r="Q3971">
        <v>5336</v>
      </c>
      <c r="R3971">
        <v>4861</v>
      </c>
      <c r="S3971">
        <v>4821</v>
      </c>
    </row>
    <row r="3972" spans="1:19" x14ac:dyDescent="0.25">
      <c r="A3972">
        <v>7153</v>
      </c>
      <c r="B3972" t="s">
        <v>3710</v>
      </c>
      <c r="C3972" t="s">
        <v>167</v>
      </c>
      <c r="D3972" t="s">
        <v>3664</v>
      </c>
      <c r="E3972">
        <v>-44.295499999999997</v>
      </c>
      <c r="F3972">
        <v>-22.417999999999999</v>
      </c>
      <c r="G3972">
        <v>4827</v>
      </c>
      <c r="H3972">
        <v>4970</v>
      </c>
      <c r="I3972">
        <v>5550</v>
      </c>
      <c r="J3972">
        <v>5002</v>
      </c>
      <c r="K3972">
        <v>4927</v>
      </c>
      <c r="L3972">
        <v>4429</v>
      </c>
      <c r="M3972">
        <v>4390</v>
      </c>
      <c r="N3972">
        <v>4337</v>
      </c>
      <c r="O3972">
        <v>5204</v>
      </c>
      <c r="P3972">
        <v>4875</v>
      </c>
      <c r="Q3972">
        <v>4762</v>
      </c>
      <c r="R3972">
        <v>4524</v>
      </c>
      <c r="S3972">
        <v>4952</v>
      </c>
    </row>
    <row r="3973" spans="1:19" x14ac:dyDescent="0.25">
      <c r="A3973">
        <v>33523</v>
      </c>
      <c r="B3973" t="s">
        <v>195</v>
      </c>
      <c r="C3973" t="s">
        <v>167</v>
      </c>
      <c r="D3973" t="s">
        <v>192</v>
      </c>
      <c r="E3973">
        <v>-36.837899999999998</v>
      </c>
      <c r="F3973">
        <v>-10.1853</v>
      </c>
      <c r="G3973">
        <v>5438</v>
      </c>
      <c r="H3973">
        <v>5933</v>
      </c>
      <c r="I3973">
        <v>5900</v>
      </c>
      <c r="J3973">
        <v>6010</v>
      </c>
      <c r="K3973">
        <v>5470</v>
      </c>
      <c r="L3973">
        <v>4683</v>
      </c>
      <c r="M3973">
        <v>4486</v>
      </c>
      <c r="N3973">
        <v>4498</v>
      </c>
      <c r="O3973">
        <v>4975</v>
      </c>
      <c r="P3973">
        <v>5616</v>
      </c>
      <c r="Q3973">
        <v>5749</v>
      </c>
      <c r="R3973">
        <v>5994</v>
      </c>
      <c r="S3973">
        <v>5938</v>
      </c>
    </row>
    <row r="3974" spans="1:19" x14ac:dyDescent="0.25">
      <c r="A3974">
        <v>6502</v>
      </c>
      <c r="B3974" t="s">
        <v>3264</v>
      </c>
      <c r="C3974" t="s">
        <v>167</v>
      </c>
      <c r="D3974" t="s">
        <v>2912</v>
      </c>
      <c r="E3974">
        <v>-53.2682</v>
      </c>
      <c r="F3974">
        <v>-22.775200000000002</v>
      </c>
      <c r="G3974">
        <v>5211</v>
      </c>
      <c r="H3974">
        <v>5387</v>
      </c>
      <c r="I3974">
        <v>5713</v>
      </c>
      <c r="J3974">
        <v>5707</v>
      </c>
      <c r="K3974">
        <v>5372</v>
      </c>
      <c r="L3974">
        <v>4590</v>
      </c>
      <c r="M3974">
        <v>4350</v>
      </c>
      <c r="N3974">
        <v>4473</v>
      </c>
      <c r="O3974">
        <v>5283</v>
      </c>
      <c r="P3974">
        <v>5057</v>
      </c>
      <c r="Q3974">
        <v>5312</v>
      </c>
      <c r="R3974">
        <v>5584</v>
      </c>
      <c r="S3974">
        <v>5701</v>
      </c>
    </row>
    <row r="3975" spans="1:19" x14ac:dyDescent="0.25">
      <c r="A3975">
        <v>62750</v>
      </c>
      <c r="B3975" t="s">
        <v>1499</v>
      </c>
      <c r="C3975" t="s">
        <v>167</v>
      </c>
      <c r="D3975" t="s">
        <v>1298</v>
      </c>
      <c r="E3975">
        <v>-44.595500000000001</v>
      </c>
      <c r="F3975">
        <v>-1.8624000000000001</v>
      </c>
      <c r="G3975">
        <v>5181</v>
      </c>
      <c r="H3975">
        <v>4922</v>
      </c>
      <c r="I3975">
        <v>4955</v>
      </c>
      <c r="J3975">
        <v>4788</v>
      </c>
      <c r="K3975">
        <v>4588</v>
      </c>
      <c r="L3975">
        <v>4903</v>
      </c>
      <c r="M3975">
        <v>5123</v>
      </c>
      <c r="N3975">
        <v>5163</v>
      </c>
      <c r="O3975">
        <v>5517</v>
      </c>
      <c r="P3975">
        <v>5814</v>
      </c>
      <c r="Q3975">
        <v>5641</v>
      </c>
      <c r="R3975">
        <v>5535</v>
      </c>
      <c r="S3975">
        <v>5227</v>
      </c>
    </row>
    <row r="3976" spans="1:19" x14ac:dyDescent="0.25">
      <c r="A3976">
        <v>18051</v>
      </c>
      <c r="B3976" t="s">
        <v>391</v>
      </c>
      <c r="C3976" t="s">
        <v>167</v>
      </c>
      <c r="D3976" t="s">
        <v>375</v>
      </c>
      <c r="E3976">
        <v>-39.064599999999999</v>
      </c>
      <c r="F3976">
        <v>-16.443899999999999</v>
      </c>
      <c r="G3976">
        <v>5212</v>
      </c>
      <c r="H3976">
        <v>5675</v>
      </c>
      <c r="I3976">
        <v>6067</v>
      </c>
      <c r="J3976">
        <v>5785</v>
      </c>
      <c r="K3976">
        <v>5102</v>
      </c>
      <c r="L3976">
        <v>4605</v>
      </c>
      <c r="M3976">
        <v>4333</v>
      </c>
      <c r="N3976">
        <v>4525</v>
      </c>
      <c r="O3976">
        <v>5073</v>
      </c>
      <c r="P3976">
        <v>5320</v>
      </c>
      <c r="Q3976">
        <v>5309</v>
      </c>
      <c r="R3976">
        <v>5100</v>
      </c>
      <c r="S3976">
        <v>5656</v>
      </c>
    </row>
    <row r="3977" spans="1:19" x14ac:dyDescent="0.25">
      <c r="A3977">
        <v>3705</v>
      </c>
      <c r="B3977" t="s">
        <v>4695</v>
      </c>
      <c r="C3977" t="s">
        <v>167</v>
      </c>
      <c r="D3977" t="s">
        <v>4434</v>
      </c>
      <c r="E3977">
        <v>-51.076300000000003</v>
      </c>
      <c r="F3977">
        <v>-26.2455</v>
      </c>
      <c r="G3977">
        <v>4333</v>
      </c>
      <c r="H3977">
        <v>4896</v>
      </c>
      <c r="I3977">
        <v>4869</v>
      </c>
      <c r="J3977">
        <v>4822</v>
      </c>
      <c r="K3977">
        <v>4164</v>
      </c>
      <c r="L3977">
        <v>3629</v>
      </c>
      <c r="M3977">
        <v>3189</v>
      </c>
      <c r="N3977">
        <v>3434</v>
      </c>
      <c r="O3977">
        <v>4503</v>
      </c>
      <c r="P3977">
        <v>4156</v>
      </c>
      <c r="Q3977">
        <v>4396</v>
      </c>
      <c r="R3977">
        <v>4975</v>
      </c>
      <c r="S3977">
        <v>4961</v>
      </c>
    </row>
    <row r="3978" spans="1:19" x14ac:dyDescent="0.25">
      <c r="A3978">
        <v>38394</v>
      </c>
      <c r="B3978" t="s">
        <v>4419</v>
      </c>
      <c r="C3978" t="s">
        <v>177</v>
      </c>
      <c r="D3978" t="s">
        <v>4373</v>
      </c>
      <c r="E3978">
        <v>-63.900799999999997</v>
      </c>
      <c r="F3978">
        <v>-8.7615999999999996</v>
      </c>
      <c r="G3978">
        <v>4521</v>
      </c>
      <c r="H3978">
        <v>4002</v>
      </c>
      <c r="I3978">
        <v>4320</v>
      </c>
      <c r="J3978">
        <v>4324</v>
      </c>
      <c r="K3978">
        <v>4495</v>
      </c>
      <c r="L3978">
        <v>4220</v>
      </c>
      <c r="M3978">
        <v>4632</v>
      </c>
      <c r="N3978">
        <v>4814</v>
      </c>
      <c r="O3978">
        <v>5081</v>
      </c>
      <c r="P3978">
        <v>4909</v>
      </c>
      <c r="Q3978">
        <v>4844</v>
      </c>
      <c r="R3978">
        <v>4436</v>
      </c>
      <c r="S3978">
        <v>4174</v>
      </c>
    </row>
    <row r="3979" spans="1:19" x14ac:dyDescent="0.25">
      <c r="A3979">
        <v>2827</v>
      </c>
      <c r="B3979" t="s">
        <v>4291</v>
      </c>
      <c r="C3979" t="s">
        <v>167</v>
      </c>
      <c r="D3979" t="s">
        <v>3898</v>
      </c>
      <c r="E3979">
        <v>-54.899799999999999</v>
      </c>
      <c r="F3979">
        <v>-27.741</v>
      </c>
      <c r="G3979">
        <v>4876</v>
      </c>
      <c r="H3979">
        <v>5690</v>
      </c>
      <c r="I3979">
        <v>5684</v>
      </c>
      <c r="J3979">
        <v>5535</v>
      </c>
      <c r="K3979">
        <v>4906</v>
      </c>
      <c r="L3979">
        <v>4086</v>
      </c>
      <c r="M3979">
        <v>3446</v>
      </c>
      <c r="N3979">
        <v>3809</v>
      </c>
      <c r="O3979">
        <v>4546</v>
      </c>
      <c r="P3979">
        <v>4439</v>
      </c>
      <c r="Q3979">
        <v>5065</v>
      </c>
      <c r="R3979">
        <v>5611</v>
      </c>
      <c r="S3979">
        <v>5700</v>
      </c>
    </row>
    <row r="3980" spans="1:19" x14ac:dyDescent="0.25">
      <c r="A3980">
        <v>3703</v>
      </c>
      <c r="B3980" t="s">
        <v>2924</v>
      </c>
      <c r="C3980" t="s">
        <v>167</v>
      </c>
      <c r="D3980" t="s">
        <v>2912</v>
      </c>
      <c r="E3980">
        <v>-51.231400000000001</v>
      </c>
      <c r="F3980">
        <v>-26.167899999999999</v>
      </c>
      <c r="G3980">
        <v>4424</v>
      </c>
      <c r="H3980">
        <v>4975</v>
      </c>
      <c r="I3980">
        <v>5004</v>
      </c>
      <c r="J3980">
        <v>4916</v>
      </c>
      <c r="K3980">
        <v>4288</v>
      </c>
      <c r="L3980">
        <v>3660</v>
      </c>
      <c r="M3980">
        <v>3223</v>
      </c>
      <c r="N3980">
        <v>3483</v>
      </c>
      <c r="O3980">
        <v>4591</v>
      </c>
      <c r="P3980">
        <v>4236</v>
      </c>
      <c r="Q3980">
        <v>4498</v>
      </c>
      <c r="R3980">
        <v>5104</v>
      </c>
      <c r="S3980">
        <v>5112</v>
      </c>
    </row>
    <row r="3981" spans="1:19" x14ac:dyDescent="0.25">
      <c r="A3981">
        <v>40234</v>
      </c>
      <c r="B3981" t="s">
        <v>185</v>
      </c>
      <c r="C3981" t="s">
        <v>167</v>
      </c>
      <c r="D3981" t="s">
        <v>168</v>
      </c>
      <c r="E3981">
        <v>-72.754199999999997</v>
      </c>
      <c r="F3981">
        <v>-8.2636000000000003</v>
      </c>
      <c r="G3981">
        <v>4763</v>
      </c>
      <c r="H3981">
        <v>4555</v>
      </c>
      <c r="I3981">
        <v>4757</v>
      </c>
      <c r="J3981">
        <v>4262</v>
      </c>
      <c r="K3981">
        <v>4683</v>
      </c>
      <c r="L3981">
        <v>4557</v>
      </c>
      <c r="M3981">
        <v>4500</v>
      </c>
      <c r="N3981">
        <v>4731</v>
      </c>
      <c r="O3981">
        <v>5365</v>
      </c>
      <c r="P3981">
        <v>5361</v>
      </c>
      <c r="Q3981">
        <v>5030</v>
      </c>
      <c r="R3981">
        <v>4835</v>
      </c>
      <c r="S3981">
        <v>4519</v>
      </c>
    </row>
    <row r="3982" spans="1:19" x14ac:dyDescent="0.25">
      <c r="A3982">
        <v>2692</v>
      </c>
      <c r="B3982" t="s">
        <v>4258</v>
      </c>
      <c r="C3982" t="s">
        <v>167</v>
      </c>
      <c r="D3982" t="s">
        <v>3898</v>
      </c>
      <c r="E3982">
        <v>-55.138399999999997</v>
      </c>
      <c r="F3982">
        <v>-27.9086</v>
      </c>
      <c r="G3982">
        <v>4909</v>
      </c>
      <c r="H3982">
        <v>5791</v>
      </c>
      <c r="I3982">
        <v>5783</v>
      </c>
      <c r="J3982">
        <v>5586</v>
      </c>
      <c r="K3982">
        <v>4885</v>
      </c>
      <c r="L3982">
        <v>4097</v>
      </c>
      <c r="M3982">
        <v>3458</v>
      </c>
      <c r="N3982">
        <v>3831</v>
      </c>
      <c r="O3982">
        <v>4507</v>
      </c>
      <c r="P3982">
        <v>4473</v>
      </c>
      <c r="Q3982">
        <v>5059</v>
      </c>
      <c r="R3982">
        <v>5675</v>
      </c>
      <c r="S3982">
        <v>5760</v>
      </c>
    </row>
    <row r="3983" spans="1:19" x14ac:dyDescent="0.25">
      <c r="A3983">
        <v>22911</v>
      </c>
      <c r="B3983" t="s">
        <v>1275</v>
      </c>
      <c r="C3983" t="s">
        <v>167</v>
      </c>
      <c r="D3983" t="s">
        <v>1058</v>
      </c>
      <c r="E3983">
        <v>-46.363199999999999</v>
      </c>
      <c r="F3983">
        <v>-14.0893</v>
      </c>
      <c r="G3983">
        <v>5616</v>
      </c>
      <c r="H3983">
        <v>5354</v>
      </c>
      <c r="I3983">
        <v>5548</v>
      </c>
      <c r="J3983">
        <v>5346</v>
      </c>
      <c r="K3983">
        <v>5536</v>
      </c>
      <c r="L3983">
        <v>5591</v>
      </c>
      <c r="M3983">
        <v>5670</v>
      </c>
      <c r="N3983">
        <v>6056</v>
      </c>
      <c r="O3983">
        <v>6578</v>
      </c>
      <c r="P3983">
        <v>6126</v>
      </c>
      <c r="Q3983">
        <v>5575</v>
      </c>
      <c r="R3983">
        <v>4808</v>
      </c>
      <c r="S3983">
        <v>5208</v>
      </c>
    </row>
    <row r="3984" spans="1:19" x14ac:dyDescent="0.25">
      <c r="A3984">
        <v>15317</v>
      </c>
      <c r="B3984" t="s">
        <v>2410</v>
      </c>
      <c r="C3984" t="s">
        <v>167</v>
      </c>
      <c r="D3984" t="s">
        <v>1727</v>
      </c>
      <c r="E3984">
        <v>-41.7864</v>
      </c>
      <c r="F3984">
        <v>-17.808199999999999</v>
      </c>
      <c r="G3984">
        <v>5013</v>
      </c>
      <c r="H3984">
        <v>5495</v>
      </c>
      <c r="I3984">
        <v>5964</v>
      </c>
      <c r="J3984">
        <v>5452</v>
      </c>
      <c r="K3984">
        <v>4970</v>
      </c>
      <c r="L3984">
        <v>4440</v>
      </c>
      <c r="M3984">
        <v>4262</v>
      </c>
      <c r="N3984">
        <v>4341</v>
      </c>
      <c r="O3984">
        <v>4967</v>
      </c>
      <c r="P3984">
        <v>5162</v>
      </c>
      <c r="Q3984">
        <v>5174</v>
      </c>
      <c r="R3984">
        <v>4653</v>
      </c>
      <c r="S3984">
        <v>5278</v>
      </c>
    </row>
    <row r="3985" spans="1:19" x14ac:dyDescent="0.25">
      <c r="A3985">
        <v>45252</v>
      </c>
      <c r="B3985" t="s">
        <v>808</v>
      </c>
      <c r="C3985" t="s">
        <v>167</v>
      </c>
      <c r="D3985" t="s">
        <v>792</v>
      </c>
      <c r="E3985">
        <v>-40.028300000000002</v>
      </c>
      <c r="F3985">
        <v>-7.093</v>
      </c>
      <c r="G3985">
        <v>5798</v>
      </c>
      <c r="H3985">
        <v>5309</v>
      </c>
      <c r="I3985">
        <v>5389</v>
      </c>
      <c r="J3985">
        <v>5607</v>
      </c>
      <c r="K3985">
        <v>5473</v>
      </c>
      <c r="L3985">
        <v>5373</v>
      </c>
      <c r="M3985">
        <v>5370</v>
      </c>
      <c r="N3985">
        <v>5741</v>
      </c>
      <c r="O3985">
        <v>6432</v>
      </c>
      <c r="P3985">
        <v>6632</v>
      </c>
      <c r="Q3985">
        <v>6357</v>
      </c>
      <c r="R3985">
        <v>6172</v>
      </c>
      <c r="S3985">
        <v>5723</v>
      </c>
    </row>
    <row r="3986" spans="1:19" x14ac:dyDescent="0.25">
      <c r="A3986">
        <v>6582</v>
      </c>
      <c r="B3986" t="s">
        <v>4901</v>
      </c>
      <c r="C3986" t="s">
        <v>167</v>
      </c>
      <c r="D3986" t="s">
        <v>4704</v>
      </c>
      <c r="E3986">
        <v>-45.255600000000001</v>
      </c>
      <c r="F3986">
        <v>-22.834800000000001</v>
      </c>
      <c r="G3986">
        <v>4873</v>
      </c>
      <c r="H3986">
        <v>4858</v>
      </c>
      <c r="I3986">
        <v>5388</v>
      </c>
      <c r="J3986">
        <v>4995</v>
      </c>
      <c r="K3986">
        <v>5017</v>
      </c>
      <c r="L3986">
        <v>4458</v>
      </c>
      <c r="M3986">
        <v>4374</v>
      </c>
      <c r="N3986">
        <v>4448</v>
      </c>
      <c r="O3986">
        <v>5340</v>
      </c>
      <c r="P3986">
        <v>4940</v>
      </c>
      <c r="Q3986">
        <v>4929</v>
      </c>
      <c r="R3986">
        <v>4682</v>
      </c>
      <c r="S3986">
        <v>5046</v>
      </c>
    </row>
    <row r="3987" spans="1:19" x14ac:dyDescent="0.25">
      <c r="A3987">
        <v>19753</v>
      </c>
      <c r="B3987" t="s">
        <v>400</v>
      </c>
      <c r="C3987" t="s">
        <v>167</v>
      </c>
      <c r="D3987" t="s">
        <v>375</v>
      </c>
      <c r="E3987">
        <v>-39.874299999999998</v>
      </c>
      <c r="F3987">
        <v>-15.5932</v>
      </c>
      <c r="G3987">
        <v>4918</v>
      </c>
      <c r="H3987">
        <v>5411</v>
      </c>
      <c r="I3987">
        <v>5745</v>
      </c>
      <c r="J3987">
        <v>5457</v>
      </c>
      <c r="K3987">
        <v>4935</v>
      </c>
      <c r="L3987">
        <v>4339</v>
      </c>
      <c r="M3987">
        <v>4008</v>
      </c>
      <c r="N3987">
        <v>4171</v>
      </c>
      <c r="O3987">
        <v>4665</v>
      </c>
      <c r="P3987">
        <v>5047</v>
      </c>
      <c r="Q3987">
        <v>4954</v>
      </c>
      <c r="R3987">
        <v>4824</v>
      </c>
      <c r="S3987">
        <v>5459</v>
      </c>
    </row>
    <row r="3988" spans="1:19" x14ac:dyDescent="0.25">
      <c r="A3988">
        <v>9458</v>
      </c>
      <c r="B3988" t="s">
        <v>5180</v>
      </c>
      <c r="C3988" t="s">
        <v>167</v>
      </c>
      <c r="D3988" t="s">
        <v>4704</v>
      </c>
      <c r="E3988">
        <v>-49.376899999999999</v>
      </c>
      <c r="F3988">
        <v>-21.042999999999999</v>
      </c>
      <c r="G3988">
        <v>5351</v>
      </c>
      <c r="H3988">
        <v>5231</v>
      </c>
      <c r="I3988">
        <v>5594</v>
      </c>
      <c r="J3988">
        <v>5365</v>
      </c>
      <c r="K3988">
        <v>5482</v>
      </c>
      <c r="L3988">
        <v>5007</v>
      </c>
      <c r="M3988">
        <v>4901</v>
      </c>
      <c r="N3988">
        <v>5094</v>
      </c>
      <c r="O3988">
        <v>5837</v>
      </c>
      <c r="P3988">
        <v>5425</v>
      </c>
      <c r="Q3988">
        <v>5473</v>
      </c>
      <c r="R3988">
        <v>5394</v>
      </c>
      <c r="S3988">
        <v>5408</v>
      </c>
    </row>
    <row r="3989" spans="1:19" x14ac:dyDescent="0.25">
      <c r="A3989">
        <v>50658</v>
      </c>
      <c r="B3989" t="s">
        <v>847</v>
      </c>
      <c r="C3989" t="s">
        <v>167</v>
      </c>
      <c r="D3989" t="s">
        <v>792</v>
      </c>
      <c r="E3989">
        <v>-38.158099999999997</v>
      </c>
      <c r="F3989">
        <v>-5.7133000000000003</v>
      </c>
      <c r="G3989">
        <v>5926</v>
      </c>
      <c r="H3989">
        <v>5693</v>
      </c>
      <c r="I3989">
        <v>5841</v>
      </c>
      <c r="J3989">
        <v>5946</v>
      </c>
      <c r="K3989">
        <v>5728</v>
      </c>
      <c r="L3989">
        <v>5510</v>
      </c>
      <c r="M3989">
        <v>5320</v>
      </c>
      <c r="N3989">
        <v>5672</v>
      </c>
      <c r="O3989">
        <v>6243</v>
      </c>
      <c r="P3989">
        <v>6450</v>
      </c>
      <c r="Q3989">
        <v>6501</v>
      </c>
      <c r="R3989">
        <v>6404</v>
      </c>
      <c r="S3989">
        <v>5804</v>
      </c>
    </row>
    <row r="3990" spans="1:19" x14ac:dyDescent="0.25">
      <c r="A3990">
        <v>7447</v>
      </c>
      <c r="B3990" t="s">
        <v>1766</v>
      </c>
      <c r="C3990" t="s">
        <v>167</v>
      </c>
      <c r="D3990" t="s">
        <v>1727</v>
      </c>
      <c r="E3990">
        <v>-45.939300000000003</v>
      </c>
      <c r="F3990">
        <v>-22.2271</v>
      </c>
      <c r="G3990">
        <v>5059</v>
      </c>
      <c r="H3990">
        <v>4761</v>
      </c>
      <c r="I3990">
        <v>5311</v>
      </c>
      <c r="J3990">
        <v>4988</v>
      </c>
      <c r="K3990">
        <v>5220</v>
      </c>
      <c r="L3990">
        <v>4797</v>
      </c>
      <c r="M3990">
        <v>4650</v>
      </c>
      <c r="N3990">
        <v>4906</v>
      </c>
      <c r="O3990">
        <v>5668</v>
      </c>
      <c r="P3990">
        <v>5333</v>
      </c>
      <c r="Q3990">
        <v>5196</v>
      </c>
      <c r="R3990">
        <v>4910</v>
      </c>
      <c r="S3990">
        <v>4966</v>
      </c>
    </row>
    <row r="3991" spans="1:19" x14ac:dyDescent="0.25">
      <c r="A3991">
        <v>7457</v>
      </c>
      <c r="B3991" t="s">
        <v>1772</v>
      </c>
      <c r="C3991" t="s">
        <v>167</v>
      </c>
      <c r="D3991" t="s">
        <v>1727</v>
      </c>
      <c r="E3991">
        <v>-44.975200000000001</v>
      </c>
      <c r="F3991">
        <v>-22.1968</v>
      </c>
      <c r="G3991">
        <v>5137</v>
      </c>
      <c r="H3991">
        <v>4945</v>
      </c>
      <c r="I3991">
        <v>5521</v>
      </c>
      <c r="J3991">
        <v>5153</v>
      </c>
      <c r="K3991">
        <v>5298</v>
      </c>
      <c r="L3991">
        <v>4882</v>
      </c>
      <c r="M3991">
        <v>4656</v>
      </c>
      <c r="N3991">
        <v>4868</v>
      </c>
      <c r="O3991">
        <v>5608</v>
      </c>
      <c r="P3991">
        <v>5376</v>
      </c>
      <c r="Q3991">
        <v>5357</v>
      </c>
      <c r="R3991">
        <v>4903</v>
      </c>
      <c r="S3991">
        <v>5080</v>
      </c>
    </row>
    <row r="3992" spans="1:19" x14ac:dyDescent="0.25">
      <c r="A3992">
        <v>1794</v>
      </c>
      <c r="B3992" t="s">
        <v>4102</v>
      </c>
      <c r="C3992" t="s">
        <v>167</v>
      </c>
      <c r="D3992" t="s">
        <v>3898</v>
      </c>
      <c r="E3992">
        <v>-52.207900000000002</v>
      </c>
      <c r="F3992">
        <v>-29.170999999999999</v>
      </c>
      <c r="G3992">
        <v>4605</v>
      </c>
      <c r="H3992">
        <v>5400</v>
      </c>
      <c r="I3992">
        <v>5458</v>
      </c>
      <c r="J3992">
        <v>5165</v>
      </c>
      <c r="K3992">
        <v>4628</v>
      </c>
      <c r="L3992">
        <v>3760</v>
      </c>
      <c r="M3992">
        <v>3295</v>
      </c>
      <c r="N3992">
        <v>3614</v>
      </c>
      <c r="O3992">
        <v>4287</v>
      </c>
      <c r="P3992">
        <v>4025</v>
      </c>
      <c r="Q3992">
        <v>4625</v>
      </c>
      <c r="R3992">
        <v>5459</v>
      </c>
      <c r="S3992">
        <v>5545</v>
      </c>
    </row>
    <row r="3993" spans="1:19" x14ac:dyDescent="0.25">
      <c r="A3993">
        <v>3130</v>
      </c>
      <c r="B3993" t="s">
        <v>4534</v>
      </c>
      <c r="C3993" t="s">
        <v>167</v>
      </c>
      <c r="D3993" t="s">
        <v>4434</v>
      </c>
      <c r="E3993">
        <v>-49.930500000000002</v>
      </c>
      <c r="F3993">
        <v>-27.257200000000001</v>
      </c>
      <c r="G3993">
        <v>4232</v>
      </c>
      <c r="H3993">
        <v>4935</v>
      </c>
      <c r="I3993">
        <v>5062</v>
      </c>
      <c r="J3993">
        <v>4818</v>
      </c>
      <c r="K3993">
        <v>4258</v>
      </c>
      <c r="L3993">
        <v>3674</v>
      </c>
      <c r="M3993">
        <v>3081</v>
      </c>
      <c r="N3993">
        <v>3293</v>
      </c>
      <c r="O3993">
        <v>4015</v>
      </c>
      <c r="P3993">
        <v>3779</v>
      </c>
      <c r="Q3993">
        <v>4007</v>
      </c>
      <c r="R3993">
        <v>4895</v>
      </c>
      <c r="S3993">
        <v>4974</v>
      </c>
    </row>
    <row r="3994" spans="1:19" x14ac:dyDescent="0.25">
      <c r="A3994">
        <v>19179</v>
      </c>
      <c r="B3994" t="s">
        <v>1537</v>
      </c>
      <c r="C3994" t="s">
        <v>167</v>
      </c>
      <c r="D3994" t="s">
        <v>1511</v>
      </c>
      <c r="E3994">
        <v>-54.395299999999999</v>
      </c>
      <c r="F3994">
        <v>-15.828200000000001</v>
      </c>
      <c r="G3994">
        <v>5307</v>
      </c>
      <c r="H3994">
        <v>4910</v>
      </c>
      <c r="I3994">
        <v>5101</v>
      </c>
      <c r="J3994">
        <v>5201</v>
      </c>
      <c r="K3994">
        <v>5493</v>
      </c>
      <c r="L3994">
        <v>5415</v>
      </c>
      <c r="M3994">
        <v>5419</v>
      </c>
      <c r="N3994">
        <v>5532</v>
      </c>
      <c r="O3994">
        <v>6298</v>
      </c>
      <c r="P3994">
        <v>5379</v>
      </c>
      <c r="Q3994">
        <v>5037</v>
      </c>
      <c r="R3994">
        <v>5025</v>
      </c>
      <c r="S3994">
        <v>4876</v>
      </c>
    </row>
    <row r="3995" spans="1:19" x14ac:dyDescent="0.25">
      <c r="A3995">
        <v>7906</v>
      </c>
      <c r="B3995" t="s">
        <v>5040</v>
      </c>
      <c r="C3995" t="s">
        <v>167</v>
      </c>
      <c r="D3995" t="s">
        <v>4704</v>
      </c>
      <c r="E3995">
        <v>-51.086199999999998</v>
      </c>
      <c r="F3995">
        <v>-21.853200000000001</v>
      </c>
      <c r="G3995">
        <v>5348</v>
      </c>
      <c r="H3995">
        <v>5351</v>
      </c>
      <c r="I3995">
        <v>5698</v>
      </c>
      <c r="J3995">
        <v>5672</v>
      </c>
      <c r="K3995">
        <v>5514</v>
      </c>
      <c r="L3995">
        <v>4897</v>
      </c>
      <c r="M3995">
        <v>4714</v>
      </c>
      <c r="N3995">
        <v>4828</v>
      </c>
      <c r="O3995">
        <v>5736</v>
      </c>
      <c r="P3995">
        <v>5156</v>
      </c>
      <c r="Q3995">
        <v>5434</v>
      </c>
      <c r="R3995">
        <v>5545</v>
      </c>
      <c r="S3995">
        <v>5630</v>
      </c>
    </row>
    <row r="3996" spans="1:19" x14ac:dyDescent="0.25">
      <c r="A3996">
        <v>70357</v>
      </c>
      <c r="B3996" t="s">
        <v>307</v>
      </c>
      <c r="C3996" t="s">
        <v>167</v>
      </c>
      <c r="D3996" t="s">
        <v>295</v>
      </c>
      <c r="E3996">
        <v>-50.783900000000003</v>
      </c>
      <c r="F3996">
        <v>1.7447999999999999</v>
      </c>
      <c r="G3996">
        <v>4650</v>
      </c>
      <c r="H3996">
        <v>4256</v>
      </c>
      <c r="I3996">
        <v>3980</v>
      </c>
      <c r="J3996">
        <v>3928</v>
      </c>
      <c r="K3996">
        <v>3916</v>
      </c>
      <c r="L3996">
        <v>4305</v>
      </c>
      <c r="M3996">
        <v>4497</v>
      </c>
      <c r="N3996">
        <v>4808</v>
      </c>
      <c r="O3996">
        <v>5211</v>
      </c>
      <c r="P3996">
        <v>5537</v>
      </c>
      <c r="Q3996">
        <v>5482</v>
      </c>
      <c r="R3996">
        <v>5297</v>
      </c>
      <c r="S3996">
        <v>4591</v>
      </c>
    </row>
    <row r="3997" spans="1:19" x14ac:dyDescent="0.25">
      <c r="A3997">
        <v>16300</v>
      </c>
      <c r="B3997" t="s">
        <v>383</v>
      </c>
      <c r="C3997" t="s">
        <v>167</v>
      </c>
      <c r="D3997" t="s">
        <v>375</v>
      </c>
      <c r="E3997">
        <v>-39.223100000000002</v>
      </c>
      <c r="F3997">
        <v>-17.3368</v>
      </c>
      <c r="G3997">
        <v>5224</v>
      </c>
      <c r="H3997">
        <v>5763</v>
      </c>
      <c r="I3997">
        <v>6152</v>
      </c>
      <c r="J3997">
        <v>5691</v>
      </c>
      <c r="K3997">
        <v>4996</v>
      </c>
      <c r="L3997">
        <v>4566</v>
      </c>
      <c r="M3997">
        <v>4389</v>
      </c>
      <c r="N3997">
        <v>4505</v>
      </c>
      <c r="O3997">
        <v>5113</v>
      </c>
      <c r="P3997">
        <v>5356</v>
      </c>
      <c r="Q3997">
        <v>5328</v>
      </c>
      <c r="R3997">
        <v>5127</v>
      </c>
      <c r="S3997">
        <v>5708</v>
      </c>
    </row>
    <row r="3998" spans="1:19" x14ac:dyDescent="0.25">
      <c r="A3998">
        <v>6248</v>
      </c>
      <c r="B3998" t="s">
        <v>3251</v>
      </c>
      <c r="C3998" t="s">
        <v>167</v>
      </c>
      <c r="D3998" t="s">
        <v>2912</v>
      </c>
      <c r="E3998">
        <v>-51.443300000000001</v>
      </c>
      <c r="F3998">
        <v>-23.036200000000001</v>
      </c>
      <c r="G3998">
        <v>5253</v>
      </c>
      <c r="H3998">
        <v>5301</v>
      </c>
      <c r="I3998">
        <v>5638</v>
      </c>
      <c r="J3998">
        <v>5643</v>
      </c>
      <c r="K3998">
        <v>5463</v>
      </c>
      <c r="L3998">
        <v>4630</v>
      </c>
      <c r="M3998">
        <v>4470</v>
      </c>
      <c r="N3998">
        <v>4677</v>
      </c>
      <c r="O3998">
        <v>5503</v>
      </c>
      <c r="P3998">
        <v>5150</v>
      </c>
      <c r="Q3998">
        <v>5337</v>
      </c>
      <c r="R3998">
        <v>5617</v>
      </c>
      <c r="S3998">
        <v>5603</v>
      </c>
    </row>
    <row r="3999" spans="1:19" x14ac:dyDescent="0.25">
      <c r="A3999">
        <v>8788</v>
      </c>
      <c r="B3999" t="s">
        <v>5123</v>
      </c>
      <c r="C3999" t="s">
        <v>167</v>
      </c>
      <c r="D3999" t="s">
        <v>4704</v>
      </c>
      <c r="E3999">
        <v>-48.068300000000001</v>
      </c>
      <c r="F3999">
        <v>-21.363</v>
      </c>
      <c r="G3999">
        <v>5294</v>
      </c>
      <c r="H3999">
        <v>5147</v>
      </c>
      <c r="I3999">
        <v>5672</v>
      </c>
      <c r="J3999">
        <v>5397</v>
      </c>
      <c r="K3999">
        <v>5397</v>
      </c>
      <c r="L3999">
        <v>5005</v>
      </c>
      <c r="M3999">
        <v>4880</v>
      </c>
      <c r="N3999">
        <v>5032</v>
      </c>
      <c r="O3999">
        <v>5688</v>
      </c>
      <c r="P3999">
        <v>5263</v>
      </c>
      <c r="Q3999">
        <v>5372</v>
      </c>
      <c r="R3999">
        <v>5260</v>
      </c>
      <c r="S3999">
        <v>5410</v>
      </c>
    </row>
    <row r="4000" spans="1:19" x14ac:dyDescent="0.25">
      <c r="A4000">
        <v>9340</v>
      </c>
      <c r="B4000" t="s">
        <v>1937</v>
      </c>
      <c r="C4000" t="s">
        <v>167</v>
      </c>
      <c r="D4000" t="s">
        <v>1727</v>
      </c>
      <c r="E4000">
        <v>-44.078200000000002</v>
      </c>
      <c r="F4000">
        <v>-21.060199999999998</v>
      </c>
      <c r="G4000">
        <v>4991</v>
      </c>
      <c r="H4000">
        <v>5029</v>
      </c>
      <c r="I4000">
        <v>5554</v>
      </c>
      <c r="J4000">
        <v>4990</v>
      </c>
      <c r="K4000">
        <v>4951</v>
      </c>
      <c r="L4000">
        <v>4591</v>
      </c>
      <c r="M4000">
        <v>4555</v>
      </c>
      <c r="N4000">
        <v>4789</v>
      </c>
      <c r="O4000">
        <v>5602</v>
      </c>
      <c r="P4000">
        <v>5283</v>
      </c>
      <c r="Q4000">
        <v>5046</v>
      </c>
      <c r="R4000">
        <v>4588</v>
      </c>
      <c r="S4000">
        <v>4914</v>
      </c>
    </row>
    <row r="4001" spans="1:19" x14ac:dyDescent="0.25">
      <c r="A4001">
        <v>1817</v>
      </c>
      <c r="B4001" t="s">
        <v>4435</v>
      </c>
      <c r="C4001" t="s">
        <v>167</v>
      </c>
      <c r="D4001" t="s">
        <v>4434</v>
      </c>
      <c r="E4001">
        <v>-49.9499</v>
      </c>
      <c r="F4001">
        <v>-29.196899999999999</v>
      </c>
      <c r="G4001">
        <v>4213</v>
      </c>
      <c r="H4001">
        <v>4603</v>
      </c>
      <c r="I4001">
        <v>4659</v>
      </c>
      <c r="J4001">
        <v>4466</v>
      </c>
      <c r="K4001">
        <v>4451</v>
      </c>
      <c r="L4001">
        <v>3819</v>
      </c>
      <c r="M4001">
        <v>3413</v>
      </c>
      <c r="N4001">
        <v>3677</v>
      </c>
      <c r="O4001">
        <v>4256</v>
      </c>
      <c r="P4001">
        <v>3728</v>
      </c>
      <c r="Q4001">
        <v>3940</v>
      </c>
      <c r="R4001">
        <v>4779</v>
      </c>
      <c r="S4001">
        <v>4766</v>
      </c>
    </row>
    <row r="4002" spans="1:19" x14ac:dyDescent="0.25">
      <c r="A4002">
        <v>5220</v>
      </c>
      <c r="B4002" t="s">
        <v>4435</v>
      </c>
      <c r="C4002" t="s">
        <v>167</v>
      </c>
      <c r="D4002" t="s">
        <v>4704</v>
      </c>
      <c r="E4002">
        <v>-46.412500000000001</v>
      </c>
      <c r="F4002">
        <v>-24.008900000000001</v>
      </c>
      <c r="G4002">
        <v>4088</v>
      </c>
      <c r="H4002">
        <v>4444</v>
      </c>
      <c r="I4002">
        <v>4871</v>
      </c>
      <c r="J4002">
        <v>4444</v>
      </c>
      <c r="K4002">
        <v>4378</v>
      </c>
      <c r="L4002">
        <v>3902</v>
      </c>
      <c r="M4002">
        <v>3600</v>
      </c>
      <c r="N4002">
        <v>3533</v>
      </c>
      <c r="O4002">
        <v>4062</v>
      </c>
      <c r="P4002">
        <v>3607</v>
      </c>
      <c r="Q4002">
        <v>3678</v>
      </c>
      <c r="R4002">
        <v>4089</v>
      </c>
      <c r="S4002">
        <v>4447</v>
      </c>
    </row>
    <row r="4003" spans="1:19" x14ac:dyDescent="0.25">
      <c r="A4003">
        <v>51696</v>
      </c>
      <c r="B4003" t="s">
        <v>5487</v>
      </c>
      <c r="C4003" t="s">
        <v>167</v>
      </c>
      <c r="D4003" t="s">
        <v>5370</v>
      </c>
      <c r="E4003">
        <v>-47.811500000000002</v>
      </c>
      <c r="F4003">
        <v>-5.3932000000000002</v>
      </c>
      <c r="G4003">
        <v>5089</v>
      </c>
      <c r="H4003">
        <v>4466</v>
      </c>
      <c r="I4003">
        <v>4707</v>
      </c>
      <c r="J4003">
        <v>4911</v>
      </c>
      <c r="K4003">
        <v>5046</v>
      </c>
      <c r="L4003">
        <v>5004</v>
      </c>
      <c r="M4003">
        <v>5395</v>
      </c>
      <c r="N4003">
        <v>5514</v>
      </c>
      <c r="O4003">
        <v>5888</v>
      </c>
      <c r="P4003">
        <v>5622</v>
      </c>
      <c r="Q4003">
        <v>5152</v>
      </c>
      <c r="R4003">
        <v>4784</v>
      </c>
      <c r="S4003">
        <v>4578</v>
      </c>
    </row>
    <row r="4004" spans="1:19" x14ac:dyDescent="0.25">
      <c r="A4004">
        <v>62913</v>
      </c>
      <c r="B4004" t="s">
        <v>2649</v>
      </c>
      <c r="C4004" t="s">
        <v>167</v>
      </c>
      <c r="D4004" t="s">
        <v>2567</v>
      </c>
      <c r="E4004">
        <v>-53.481699999999996</v>
      </c>
      <c r="F4004">
        <v>-1.7928999999999999</v>
      </c>
      <c r="G4004">
        <v>4907</v>
      </c>
      <c r="H4004">
        <v>4596</v>
      </c>
      <c r="I4004">
        <v>4619</v>
      </c>
      <c r="J4004">
        <v>4693</v>
      </c>
      <c r="K4004">
        <v>4654</v>
      </c>
      <c r="L4004">
        <v>4770</v>
      </c>
      <c r="M4004">
        <v>5036</v>
      </c>
      <c r="N4004">
        <v>4998</v>
      </c>
      <c r="O4004">
        <v>5261</v>
      </c>
      <c r="P4004">
        <v>5113</v>
      </c>
      <c r="Q4004">
        <v>5316</v>
      </c>
      <c r="R4004">
        <v>5130</v>
      </c>
      <c r="S4004">
        <v>4694</v>
      </c>
    </row>
    <row r="4005" spans="1:19" x14ac:dyDescent="0.25">
      <c r="A4005">
        <v>3786</v>
      </c>
      <c r="B4005" t="s">
        <v>2934</v>
      </c>
      <c r="C4005" t="s">
        <v>167</v>
      </c>
      <c r="D4005" t="s">
        <v>2912</v>
      </c>
      <c r="E4005">
        <v>-53.741599999999998</v>
      </c>
      <c r="F4005">
        <v>-26.022400000000001</v>
      </c>
      <c r="G4005">
        <v>4985</v>
      </c>
      <c r="H4005">
        <v>5669</v>
      </c>
      <c r="I4005">
        <v>5596</v>
      </c>
      <c r="J4005">
        <v>5525</v>
      </c>
      <c r="K4005">
        <v>4979</v>
      </c>
      <c r="L4005">
        <v>4219</v>
      </c>
      <c r="M4005">
        <v>3791</v>
      </c>
      <c r="N4005">
        <v>4114</v>
      </c>
      <c r="O4005">
        <v>4981</v>
      </c>
      <c r="P4005">
        <v>4641</v>
      </c>
      <c r="Q4005">
        <v>5143</v>
      </c>
      <c r="R4005">
        <v>5529</v>
      </c>
      <c r="S4005">
        <v>5626</v>
      </c>
    </row>
    <row r="4006" spans="1:19" x14ac:dyDescent="0.25">
      <c r="A4006">
        <v>12514</v>
      </c>
      <c r="B4006" t="s">
        <v>2242</v>
      </c>
      <c r="C4006" t="s">
        <v>167</v>
      </c>
      <c r="D4006" t="s">
        <v>1727</v>
      </c>
      <c r="E4006">
        <v>-48.927999999999997</v>
      </c>
      <c r="F4006">
        <v>-19.309100000000001</v>
      </c>
      <c r="G4006">
        <v>5426</v>
      </c>
      <c r="H4006">
        <v>5111</v>
      </c>
      <c r="I4006">
        <v>5560</v>
      </c>
      <c r="J4006">
        <v>5260</v>
      </c>
      <c r="K4006">
        <v>5629</v>
      </c>
      <c r="L4006">
        <v>5314</v>
      </c>
      <c r="M4006">
        <v>5182</v>
      </c>
      <c r="N4006">
        <v>5415</v>
      </c>
      <c r="O4006">
        <v>6179</v>
      </c>
      <c r="P4006">
        <v>5504</v>
      </c>
      <c r="Q4006">
        <v>5444</v>
      </c>
      <c r="R4006">
        <v>5232</v>
      </c>
      <c r="S4006">
        <v>5277</v>
      </c>
    </row>
    <row r="4007" spans="1:19" x14ac:dyDescent="0.25">
      <c r="A4007">
        <v>42929</v>
      </c>
      <c r="B4007" t="s">
        <v>2242</v>
      </c>
      <c r="C4007" t="s">
        <v>167</v>
      </c>
      <c r="D4007" t="s">
        <v>2709</v>
      </c>
      <c r="E4007">
        <v>-37.083599999999997</v>
      </c>
      <c r="F4007">
        <v>-7.6950000000000003</v>
      </c>
      <c r="G4007">
        <v>5770</v>
      </c>
      <c r="H4007">
        <v>5880</v>
      </c>
      <c r="I4007">
        <v>5932</v>
      </c>
      <c r="J4007">
        <v>6063</v>
      </c>
      <c r="K4007">
        <v>5909</v>
      </c>
      <c r="L4007">
        <v>5221</v>
      </c>
      <c r="M4007">
        <v>4751</v>
      </c>
      <c r="N4007">
        <v>4890</v>
      </c>
      <c r="O4007">
        <v>5601</v>
      </c>
      <c r="P4007">
        <v>6286</v>
      </c>
      <c r="Q4007">
        <v>6338</v>
      </c>
      <c r="R4007">
        <v>6365</v>
      </c>
      <c r="S4007">
        <v>5999</v>
      </c>
    </row>
    <row r="4008" spans="1:19" x14ac:dyDescent="0.25">
      <c r="A4008">
        <v>50617</v>
      </c>
      <c r="B4008" t="s">
        <v>3602</v>
      </c>
      <c r="C4008" t="s">
        <v>167</v>
      </c>
      <c r="D4008" t="s">
        <v>3448</v>
      </c>
      <c r="E4008">
        <v>-42.204999999999998</v>
      </c>
      <c r="F4008">
        <v>-5.6730999999999998</v>
      </c>
      <c r="G4008">
        <v>5732</v>
      </c>
      <c r="H4008">
        <v>5098</v>
      </c>
      <c r="I4008">
        <v>5223</v>
      </c>
      <c r="J4008">
        <v>5329</v>
      </c>
      <c r="K4008">
        <v>5377</v>
      </c>
      <c r="L4008">
        <v>5478</v>
      </c>
      <c r="M4008">
        <v>5591</v>
      </c>
      <c r="N4008">
        <v>5864</v>
      </c>
      <c r="O4008">
        <v>6327</v>
      </c>
      <c r="P4008">
        <v>6576</v>
      </c>
      <c r="Q4008">
        <v>6318</v>
      </c>
      <c r="R4008">
        <v>6050</v>
      </c>
      <c r="S4008">
        <v>5550</v>
      </c>
    </row>
    <row r="4009" spans="1:19" x14ac:dyDescent="0.25">
      <c r="A4009">
        <v>6548</v>
      </c>
      <c r="B4009" t="s">
        <v>4891</v>
      </c>
      <c r="C4009" t="s">
        <v>167</v>
      </c>
      <c r="D4009" t="s">
        <v>4704</v>
      </c>
      <c r="E4009">
        <v>-48.664000000000001</v>
      </c>
      <c r="F4009">
        <v>-22.811699999999998</v>
      </c>
      <c r="G4009">
        <v>5169</v>
      </c>
      <c r="H4009">
        <v>5031</v>
      </c>
      <c r="I4009">
        <v>5500</v>
      </c>
      <c r="J4009">
        <v>5342</v>
      </c>
      <c r="K4009">
        <v>5307</v>
      </c>
      <c r="L4009">
        <v>4707</v>
      </c>
      <c r="M4009">
        <v>4583</v>
      </c>
      <c r="N4009">
        <v>4721</v>
      </c>
      <c r="O4009">
        <v>5613</v>
      </c>
      <c r="P4009">
        <v>5167</v>
      </c>
      <c r="Q4009">
        <v>5330</v>
      </c>
      <c r="R4009">
        <v>5317</v>
      </c>
      <c r="S4009">
        <v>5416</v>
      </c>
    </row>
    <row r="4010" spans="1:19" x14ac:dyDescent="0.25">
      <c r="A4010">
        <v>10003</v>
      </c>
      <c r="B4010" t="s">
        <v>1997</v>
      </c>
      <c r="C4010" t="s">
        <v>167</v>
      </c>
      <c r="D4010" t="s">
        <v>1727</v>
      </c>
      <c r="E4010">
        <v>-46.8628</v>
      </c>
      <c r="F4010">
        <v>-20.741499999999998</v>
      </c>
      <c r="G4010">
        <v>5366</v>
      </c>
      <c r="H4010">
        <v>5161</v>
      </c>
      <c r="I4010">
        <v>5682</v>
      </c>
      <c r="J4010">
        <v>5219</v>
      </c>
      <c r="K4010">
        <v>5447</v>
      </c>
      <c r="L4010">
        <v>5163</v>
      </c>
      <c r="M4010">
        <v>5124</v>
      </c>
      <c r="N4010">
        <v>5316</v>
      </c>
      <c r="O4010">
        <v>6058</v>
      </c>
      <c r="P4010">
        <v>5510</v>
      </c>
      <c r="Q4010">
        <v>5455</v>
      </c>
      <c r="R4010">
        <v>5121</v>
      </c>
      <c r="S4010">
        <v>5130</v>
      </c>
    </row>
    <row r="4011" spans="1:19" x14ac:dyDescent="0.25">
      <c r="A4011">
        <v>11623</v>
      </c>
      <c r="B4011" t="s">
        <v>2156</v>
      </c>
      <c r="C4011" t="s">
        <v>167</v>
      </c>
      <c r="D4011" t="s">
        <v>1727</v>
      </c>
      <c r="E4011">
        <v>-46.383299999999998</v>
      </c>
      <c r="F4011">
        <v>-19.752600000000001</v>
      </c>
      <c r="G4011">
        <v>5295</v>
      </c>
      <c r="H4011">
        <v>5021</v>
      </c>
      <c r="I4011">
        <v>5512</v>
      </c>
      <c r="J4011">
        <v>4921</v>
      </c>
      <c r="K4011">
        <v>5265</v>
      </c>
      <c r="L4011">
        <v>5192</v>
      </c>
      <c r="M4011">
        <v>5185</v>
      </c>
      <c r="N4011">
        <v>5406</v>
      </c>
      <c r="O4011">
        <v>6345</v>
      </c>
      <c r="P4011">
        <v>5786</v>
      </c>
      <c r="Q4011">
        <v>5316</v>
      </c>
      <c r="R4011">
        <v>4658</v>
      </c>
      <c r="S4011">
        <v>4935</v>
      </c>
    </row>
    <row r="4012" spans="1:19" x14ac:dyDescent="0.25">
      <c r="A4012">
        <v>7580</v>
      </c>
      <c r="B4012" t="s">
        <v>5017</v>
      </c>
      <c r="C4012" t="s">
        <v>167</v>
      </c>
      <c r="D4012" t="s">
        <v>4704</v>
      </c>
      <c r="E4012">
        <v>-49.438499999999998</v>
      </c>
      <c r="F4012">
        <v>-22.1004</v>
      </c>
      <c r="G4012">
        <v>5258</v>
      </c>
      <c r="H4012">
        <v>5088</v>
      </c>
      <c r="I4012">
        <v>5609</v>
      </c>
      <c r="J4012">
        <v>5433</v>
      </c>
      <c r="K4012">
        <v>5441</v>
      </c>
      <c r="L4012">
        <v>4823</v>
      </c>
      <c r="M4012">
        <v>4639</v>
      </c>
      <c r="N4012">
        <v>4865</v>
      </c>
      <c r="O4012">
        <v>5654</v>
      </c>
      <c r="P4012">
        <v>5221</v>
      </c>
      <c r="Q4012">
        <v>5451</v>
      </c>
      <c r="R4012">
        <v>5394</v>
      </c>
      <c r="S4012">
        <v>5478</v>
      </c>
    </row>
    <row r="4013" spans="1:19" x14ac:dyDescent="0.25">
      <c r="A4013">
        <v>9865</v>
      </c>
      <c r="B4013" t="s">
        <v>1991</v>
      </c>
      <c r="C4013" t="s">
        <v>167</v>
      </c>
      <c r="D4013" t="s">
        <v>1727</v>
      </c>
      <c r="E4013">
        <v>-43.189900000000002</v>
      </c>
      <c r="F4013">
        <v>-20.765999999999998</v>
      </c>
      <c r="G4013">
        <v>4869</v>
      </c>
      <c r="H4013">
        <v>5058</v>
      </c>
      <c r="I4013">
        <v>5661</v>
      </c>
      <c r="J4013">
        <v>4994</v>
      </c>
      <c r="K4013">
        <v>4861</v>
      </c>
      <c r="L4013">
        <v>4404</v>
      </c>
      <c r="M4013">
        <v>4398</v>
      </c>
      <c r="N4013">
        <v>4566</v>
      </c>
      <c r="O4013">
        <v>5296</v>
      </c>
      <c r="P4013">
        <v>5099</v>
      </c>
      <c r="Q4013">
        <v>4876</v>
      </c>
      <c r="R4013">
        <v>4358</v>
      </c>
      <c r="S4013">
        <v>4858</v>
      </c>
    </row>
    <row r="4014" spans="1:19" x14ac:dyDescent="0.25">
      <c r="A4014">
        <v>7730</v>
      </c>
      <c r="B4014" t="s">
        <v>1991</v>
      </c>
      <c r="C4014" t="s">
        <v>167</v>
      </c>
      <c r="D4014" t="s">
        <v>4704</v>
      </c>
      <c r="E4014">
        <v>-51.5627</v>
      </c>
      <c r="F4014">
        <v>-21.999099999999999</v>
      </c>
      <c r="G4014">
        <v>5360</v>
      </c>
      <c r="H4014">
        <v>5378</v>
      </c>
      <c r="I4014">
        <v>5761</v>
      </c>
      <c r="J4014">
        <v>5732</v>
      </c>
      <c r="K4014">
        <v>5556</v>
      </c>
      <c r="L4014">
        <v>4871</v>
      </c>
      <c r="M4014">
        <v>4635</v>
      </c>
      <c r="N4014">
        <v>4845</v>
      </c>
      <c r="O4014">
        <v>5663</v>
      </c>
      <c r="P4014">
        <v>5211</v>
      </c>
      <c r="Q4014">
        <v>5444</v>
      </c>
      <c r="R4014">
        <v>5575</v>
      </c>
      <c r="S4014">
        <v>5650</v>
      </c>
    </row>
    <row r="4015" spans="1:19" x14ac:dyDescent="0.25">
      <c r="A4015">
        <v>3168</v>
      </c>
      <c r="B4015" t="s">
        <v>4545</v>
      </c>
      <c r="C4015" t="s">
        <v>167</v>
      </c>
      <c r="D4015" t="s">
        <v>4434</v>
      </c>
      <c r="E4015">
        <v>-51.803800000000003</v>
      </c>
      <c r="F4015">
        <v>-27.225300000000001</v>
      </c>
      <c r="G4015">
        <v>4775</v>
      </c>
      <c r="H4015">
        <v>5242</v>
      </c>
      <c r="I4015">
        <v>5273</v>
      </c>
      <c r="J4015">
        <v>5300</v>
      </c>
      <c r="K4015">
        <v>4834</v>
      </c>
      <c r="L4015">
        <v>4041</v>
      </c>
      <c r="M4015">
        <v>3662</v>
      </c>
      <c r="N4015">
        <v>3974</v>
      </c>
      <c r="O4015">
        <v>4724</v>
      </c>
      <c r="P4015">
        <v>4429</v>
      </c>
      <c r="Q4015">
        <v>4884</v>
      </c>
      <c r="R4015">
        <v>5512</v>
      </c>
      <c r="S4015">
        <v>5428</v>
      </c>
    </row>
    <row r="4016" spans="1:19" x14ac:dyDescent="0.25">
      <c r="A4016">
        <v>5890</v>
      </c>
      <c r="B4016" t="s">
        <v>3207</v>
      </c>
      <c r="C4016" t="s">
        <v>167</v>
      </c>
      <c r="D4016" t="s">
        <v>2912</v>
      </c>
      <c r="E4016">
        <v>-52.154000000000003</v>
      </c>
      <c r="F4016">
        <v>-23.278700000000001</v>
      </c>
      <c r="G4016">
        <v>5176</v>
      </c>
      <c r="H4016">
        <v>5273</v>
      </c>
      <c r="I4016">
        <v>5594</v>
      </c>
      <c r="J4016">
        <v>5608</v>
      </c>
      <c r="K4016">
        <v>5337</v>
      </c>
      <c r="L4016">
        <v>4555</v>
      </c>
      <c r="M4016">
        <v>4349</v>
      </c>
      <c r="N4016">
        <v>4535</v>
      </c>
      <c r="O4016">
        <v>5406</v>
      </c>
      <c r="P4016">
        <v>5064</v>
      </c>
      <c r="Q4016">
        <v>5290</v>
      </c>
      <c r="R4016">
        <v>5540</v>
      </c>
      <c r="S4016">
        <v>5560</v>
      </c>
    </row>
    <row r="4017" spans="1:19" x14ac:dyDescent="0.25">
      <c r="A4017">
        <v>30033</v>
      </c>
      <c r="B4017" t="s">
        <v>718</v>
      </c>
      <c r="C4017" t="s">
        <v>167</v>
      </c>
      <c r="D4017" t="s">
        <v>375</v>
      </c>
      <c r="E4017">
        <v>-41.984699999999997</v>
      </c>
      <c r="F4017">
        <v>-11.2928</v>
      </c>
      <c r="G4017">
        <v>5835</v>
      </c>
      <c r="H4017">
        <v>5961</v>
      </c>
      <c r="I4017">
        <v>6012</v>
      </c>
      <c r="J4017">
        <v>6012</v>
      </c>
      <c r="K4017">
        <v>5566</v>
      </c>
      <c r="L4017">
        <v>5271</v>
      </c>
      <c r="M4017">
        <v>5197</v>
      </c>
      <c r="N4017">
        <v>5427</v>
      </c>
      <c r="O4017">
        <v>6062</v>
      </c>
      <c r="P4017">
        <v>6468</v>
      </c>
      <c r="Q4017">
        <v>6293</v>
      </c>
      <c r="R4017">
        <v>5833</v>
      </c>
      <c r="S4017">
        <v>5916</v>
      </c>
    </row>
    <row r="4018" spans="1:19" x14ac:dyDescent="0.25">
      <c r="A4018">
        <v>52108</v>
      </c>
      <c r="B4018" t="s">
        <v>718</v>
      </c>
      <c r="C4018" t="s">
        <v>167</v>
      </c>
      <c r="D4018" t="s">
        <v>1298</v>
      </c>
      <c r="E4018">
        <v>-44.4953</v>
      </c>
      <c r="F4018">
        <v>-5.2901999999999996</v>
      </c>
      <c r="G4018">
        <v>5320</v>
      </c>
      <c r="H4018">
        <v>4666</v>
      </c>
      <c r="I4018">
        <v>4791</v>
      </c>
      <c r="J4018">
        <v>4951</v>
      </c>
      <c r="K4018">
        <v>5009</v>
      </c>
      <c r="L4018">
        <v>5136</v>
      </c>
      <c r="M4018">
        <v>5399</v>
      </c>
      <c r="N4018">
        <v>5657</v>
      </c>
      <c r="O4018">
        <v>6224</v>
      </c>
      <c r="P4018">
        <v>6294</v>
      </c>
      <c r="Q4018">
        <v>5627</v>
      </c>
      <c r="R4018">
        <v>5199</v>
      </c>
      <c r="S4018">
        <v>4886</v>
      </c>
    </row>
    <row r="4019" spans="1:19" x14ac:dyDescent="0.25">
      <c r="A4019">
        <v>8066</v>
      </c>
      <c r="B4019" t="s">
        <v>5052</v>
      </c>
      <c r="C4019" t="s">
        <v>167</v>
      </c>
      <c r="D4019" t="s">
        <v>4704</v>
      </c>
      <c r="E4019">
        <v>-52.111600000000003</v>
      </c>
      <c r="F4019">
        <v>-21.765499999999999</v>
      </c>
      <c r="G4019">
        <v>5366</v>
      </c>
      <c r="H4019">
        <v>5449</v>
      </c>
      <c r="I4019">
        <v>5881</v>
      </c>
      <c r="J4019">
        <v>5858</v>
      </c>
      <c r="K4019">
        <v>5526</v>
      </c>
      <c r="L4019">
        <v>4881</v>
      </c>
      <c r="M4019">
        <v>4622</v>
      </c>
      <c r="N4019">
        <v>4748</v>
      </c>
      <c r="O4019">
        <v>5580</v>
      </c>
      <c r="P4019">
        <v>5090</v>
      </c>
      <c r="Q4019">
        <v>5380</v>
      </c>
      <c r="R4019">
        <v>5600</v>
      </c>
      <c r="S4019">
        <v>5777</v>
      </c>
    </row>
    <row r="4020" spans="1:19" x14ac:dyDescent="0.25">
      <c r="A4020">
        <v>62343</v>
      </c>
      <c r="B4020" t="s">
        <v>368</v>
      </c>
      <c r="C4020" t="s">
        <v>167</v>
      </c>
      <c r="D4020" t="s">
        <v>312</v>
      </c>
      <c r="E4020">
        <v>-60.023800000000001</v>
      </c>
      <c r="F4020">
        <v>-2.0301999999999998</v>
      </c>
      <c r="G4020">
        <v>4371</v>
      </c>
      <c r="H4020">
        <v>4093</v>
      </c>
      <c r="I4020">
        <v>4127</v>
      </c>
      <c r="J4020">
        <v>4143</v>
      </c>
      <c r="K4020">
        <v>3902</v>
      </c>
      <c r="L4020">
        <v>3889</v>
      </c>
      <c r="M4020">
        <v>4375</v>
      </c>
      <c r="N4020">
        <v>4344</v>
      </c>
      <c r="O4020">
        <v>4952</v>
      </c>
      <c r="P4020">
        <v>4965</v>
      </c>
      <c r="Q4020">
        <v>4848</v>
      </c>
      <c r="R4020">
        <v>4557</v>
      </c>
      <c r="S4020">
        <v>4262</v>
      </c>
    </row>
    <row r="4021" spans="1:19" x14ac:dyDescent="0.25">
      <c r="A4021">
        <v>3299</v>
      </c>
      <c r="B4021" t="s">
        <v>4598</v>
      </c>
      <c r="C4021" t="s">
        <v>167</v>
      </c>
      <c r="D4021" t="s">
        <v>4434</v>
      </c>
      <c r="E4021">
        <v>-49.619</v>
      </c>
      <c r="F4021">
        <v>-27.0443</v>
      </c>
      <c r="G4021">
        <v>4245</v>
      </c>
      <c r="H4021">
        <v>4921</v>
      </c>
      <c r="I4021">
        <v>5010</v>
      </c>
      <c r="J4021">
        <v>4854</v>
      </c>
      <c r="K4021">
        <v>4263</v>
      </c>
      <c r="L4021">
        <v>3673</v>
      </c>
      <c r="M4021">
        <v>3101</v>
      </c>
      <c r="N4021">
        <v>3321</v>
      </c>
      <c r="O4021">
        <v>4108</v>
      </c>
      <c r="P4021">
        <v>3803</v>
      </c>
      <c r="Q4021">
        <v>4049</v>
      </c>
      <c r="R4021">
        <v>4883</v>
      </c>
      <c r="S4021">
        <v>4953</v>
      </c>
    </row>
    <row r="4022" spans="1:19" x14ac:dyDescent="0.25">
      <c r="A4022">
        <v>21668</v>
      </c>
      <c r="B4022" t="s">
        <v>440</v>
      </c>
      <c r="C4022" t="s">
        <v>167</v>
      </c>
      <c r="D4022" t="s">
        <v>375</v>
      </c>
      <c r="E4022">
        <v>-41.680100000000003</v>
      </c>
      <c r="F4022">
        <v>-14.6889</v>
      </c>
      <c r="G4022">
        <v>5385</v>
      </c>
      <c r="H4022">
        <v>5651</v>
      </c>
      <c r="I4022">
        <v>6031</v>
      </c>
      <c r="J4022">
        <v>5665</v>
      </c>
      <c r="K4022">
        <v>5274</v>
      </c>
      <c r="L4022">
        <v>4878</v>
      </c>
      <c r="M4022">
        <v>4488</v>
      </c>
      <c r="N4022">
        <v>4813</v>
      </c>
      <c r="O4022">
        <v>5293</v>
      </c>
      <c r="P4022">
        <v>5858</v>
      </c>
      <c r="Q4022">
        <v>5733</v>
      </c>
      <c r="R4022">
        <v>5258</v>
      </c>
      <c r="S4022">
        <v>5672</v>
      </c>
    </row>
    <row r="4023" spans="1:19" x14ac:dyDescent="0.25">
      <c r="A4023">
        <v>60063</v>
      </c>
      <c r="B4023" t="s">
        <v>1460</v>
      </c>
      <c r="C4023" t="s">
        <v>167</v>
      </c>
      <c r="D4023" t="s">
        <v>1298</v>
      </c>
      <c r="E4023">
        <v>-44.071399999999997</v>
      </c>
      <c r="F4023">
        <v>-2.9277000000000002</v>
      </c>
      <c r="G4023">
        <v>4990</v>
      </c>
      <c r="H4023">
        <v>4395</v>
      </c>
      <c r="I4023">
        <v>4467</v>
      </c>
      <c r="J4023">
        <v>4488</v>
      </c>
      <c r="K4023">
        <v>4480</v>
      </c>
      <c r="L4023">
        <v>4671</v>
      </c>
      <c r="M4023">
        <v>5021</v>
      </c>
      <c r="N4023">
        <v>5160</v>
      </c>
      <c r="O4023">
        <v>5657</v>
      </c>
      <c r="P4023">
        <v>5946</v>
      </c>
      <c r="Q4023">
        <v>5632</v>
      </c>
      <c r="R4023">
        <v>5213</v>
      </c>
      <c r="S4023">
        <v>4751</v>
      </c>
    </row>
    <row r="4024" spans="1:19" x14ac:dyDescent="0.25">
      <c r="A4024">
        <v>13833</v>
      </c>
      <c r="B4024" t="s">
        <v>1460</v>
      </c>
      <c r="C4024" t="s">
        <v>167</v>
      </c>
      <c r="D4024" t="s">
        <v>1727</v>
      </c>
      <c r="E4024">
        <v>-44.058</v>
      </c>
      <c r="F4024">
        <v>-18.637</v>
      </c>
      <c r="G4024">
        <v>5648</v>
      </c>
      <c r="H4024">
        <v>5531</v>
      </c>
      <c r="I4024">
        <v>6054</v>
      </c>
      <c r="J4024">
        <v>5578</v>
      </c>
      <c r="K4024">
        <v>5806</v>
      </c>
      <c r="L4024">
        <v>5480</v>
      </c>
      <c r="M4024">
        <v>5273</v>
      </c>
      <c r="N4024">
        <v>5663</v>
      </c>
      <c r="O4024">
        <v>6101</v>
      </c>
      <c r="P4024">
        <v>6121</v>
      </c>
      <c r="Q4024">
        <v>5739</v>
      </c>
      <c r="R4024">
        <v>5132</v>
      </c>
      <c r="S4024">
        <v>5302</v>
      </c>
    </row>
    <row r="4025" spans="1:19" x14ac:dyDescent="0.25">
      <c r="A4025">
        <v>9370</v>
      </c>
      <c r="B4025" t="s">
        <v>982</v>
      </c>
      <c r="C4025" t="s">
        <v>167</v>
      </c>
      <c r="D4025" t="s">
        <v>979</v>
      </c>
      <c r="E4025">
        <v>-41.047199999999997</v>
      </c>
      <c r="F4025">
        <v>-21.096800000000002</v>
      </c>
      <c r="G4025">
        <v>5147</v>
      </c>
      <c r="H4025">
        <v>5698</v>
      </c>
      <c r="I4025">
        <v>6309</v>
      </c>
      <c r="J4025">
        <v>5436</v>
      </c>
      <c r="K4025">
        <v>5127</v>
      </c>
      <c r="L4025">
        <v>4657</v>
      </c>
      <c r="M4025">
        <v>4590</v>
      </c>
      <c r="N4025">
        <v>4539</v>
      </c>
      <c r="O4025">
        <v>5221</v>
      </c>
      <c r="P4025">
        <v>5181</v>
      </c>
      <c r="Q4025">
        <v>5046</v>
      </c>
      <c r="R4025">
        <v>4716</v>
      </c>
      <c r="S4025">
        <v>5240</v>
      </c>
    </row>
    <row r="4026" spans="1:19" x14ac:dyDescent="0.25">
      <c r="A4026">
        <v>39702</v>
      </c>
      <c r="B4026" t="s">
        <v>982</v>
      </c>
      <c r="C4026" t="s">
        <v>167</v>
      </c>
      <c r="D4026" t="s">
        <v>5370</v>
      </c>
      <c r="E4026">
        <v>-48.507100000000001</v>
      </c>
      <c r="F4026">
        <v>-8.5413999999999994</v>
      </c>
      <c r="G4026">
        <v>5124</v>
      </c>
      <c r="H4026">
        <v>4574</v>
      </c>
      <c r="I4026">
        <v>4798</v>
      </c>
      <c r="J4026">
        <v>4740</v>
      </c>
      <c r="K4026">
        <v>4897</v>
      </c>
      <c r="L4026">
        <v>5309</v>
      </c>
      <c r="M4026">
        <v>5609</v>
      </c>
      <c r="N4026">
        <v>5653</v>
      </c>
      <c r="O4026">
        <v>6164</v>
      </c>
      <c r="P4026">
        <v>5723</v>
      </c>
      <c r="Q4026">
        <v>4946</v>
      </c>
      <c r="R4026">
        <v>4586</v>
      </c>
      <c r="S4026">
        <v>4489</v>
      </c>
    </row>
    <row r="4027" spans="1:19" x14ac:dyDescent="0.25">
      <c r="A4027">
        <v>13838</v>
      </c>
      <c r="B4027" t="s">
        <v>2341</v>
      </c>
      <c r="C4027" t="s">
        <v>167</v>
      </c>
      <c r="D4027" t="s">
        <v>1727</v>
      </c>
      <c r="E4027">
        <v>-43.561999999999998</v>
      </c>
      <c r="F4027">
        <v>-18.614000000000001</v>
      </c>
      <c r="G4027">
        <v>5253</v>
      </c>
      <c r="H4027">
        <v>5325</v>
      </c>
      <c r="I4027">
        <v>5827</v>
      </c>
      <c r="J4027">
        <v>5217</v>
      </c>
      <c r="K4027">
        <v>5124</v>
      </c>
      <c r="L4027">
        <v>4927</v>
      </c>
      <c r="M4027">
        <v>4874</v>
      </c>
      <c r="N4027">
        <v>5119</v>
      </c>
      <c r="O4027">
        <v>5746</v>
      </c>
      <c r="P4027">
        <v>5767</v>
      </c>
      <c r="Q4027">
        <v>5398</v>
      </c>
      <c r="R4027">
        <v>4668</v>
      </c>
      <c r="S4027">
        <v>5046</v>
      </c>
    </row>
    <row r="4028" spans="1:19" x14ac:dyDescent="0.25">
      <c r="A4028">
        <v>1594</v>
      </c>
      <c r="B4028" t="s">
        <v>4051</v>
      </c>
      <c r="C4028" t="s">
        <v>167</v>
      </c>
      <c r="D4028" t="s">
        <v>3898</v>
      </c>
      <c r="E4028">
        <v>-51.177300000000002</v>
      </c>
      <c r="F4028">
        <v>-29.517099999999999</v>
      </c>
      <c r="G4028">
        <v>4603</v>
      </c>
      <c r="H4028">
        <v>5474</v>
      </c>
      <c r="I4028">
        <v>5500</v>
      </c>
      <c r="J4028">
        <v>5141</v>
      </c>
      <c r="K4028">
        <v>4643</v>
      </c>
      <c r="L4028">
        <v>3769</v>
      </c>
      <c r="M4028">
        <v>3329</v>
      </c>
      <c r="N4028">
        <v>3582</v>
      </c>
      <c r="O4028">
        <v>4155</v>
      </c>
      <c r="P4028">
        <v>3958</v>
      </c>
      <c r="Q4028">
        <v>4598</v>
      </c>
      <c r="R4028">
        <v>5503</v>
      </c>
      <c r="S4028">
        <v>5581</v>
      </c>
    </row>
    <row r="4029" spans="1:19" x14ac:dyDescent="0.25">
      <c r="A4029">
        <v>61454</v>
      </c>
      <c r="B4029" t="s">
        <v>1483</v>
      </c>
      <c r="C4029" t="s">
        <v>167</v>
      </c>
      <c r="D4029" t="s">
        <v>1298</v>
      </c>
      <c r="E4029">
        <v>-45.823700000000002</v>
      </c>
      <c r="F4029">
        <v>-2.3759999999999999</v>
      </c>
      <c r="G4029">
        <v>4924</v>
      </c>
      <c r="H4029">
        <v>4437</v>
      </c>
      <c r="I4029">
        <v>4507</v>
      </c>
      <c r="J4029">
        <v>4460</v>
      </c>
      <c r="K4029">
        <v>4660</v>
      </c>
      <c r="L4029">
        <v>4691</v>
      </c>
      <c r="M4029">
        <v>4995</v>
      </c>
      <c r="N4029">
        <v>5103</v>
      </c>
      <c r="O4029">
        <v>5575</v>
      </c>
      <c r="P4029">
        <v>5692</v>
      </c>
      <c r="Q4029">
        <v>5353</v>
      </c>
      <c r="R4029">
        <v>5008</v>
      </c>
      <c r="S4029">
        <v>4603</v>
      </c>
    </row>
    <row r="4030" spans="1:19" x14ac:dyDescent="0.25">
      <c r="A4030">
        <v>30115</v>
      </c>
      <c r="B4030" t="s">
        <v>1483</v>
      </c>
      <c r="C4030" t="s">
        <v>167</v>
      </c>
      <c r="D4030" t="s">
        <v>4373</v>
      </c>
      <c r="E4030">
        <v>-61.899099999999997</v>
      </c>
      <c r="F4030">
        <v>-11.1694</v>
      </c>
      <c r="G4030">
        <v>4705</v>
      </c>
      <c r="H4030">
        <v>4223</v>
      </c>
      <c r="I4030">
        <v>4275</v>
      </c>
      <c r="J4030">
        <v>4509</v>
      </c>
      <c r="K4030">
        <v>4743</v>
      </c>
      <c r="L4030">
        <v>4483</v>
      </c>
      <c r="M4030">
        <v>4891</v>
      </c>
      <c r="N4030">
        <v>4934</v>
      </c>
      <c r="O4030">
        <v>5216</v>
      </c>
      <c r="P4030">
        <v>5014</v>
      </c>
      <c r="Q4030">
        <v>5042</v>
      </c>
      <c r="R4030">
        <v>4691</v>
      </c>
      <c r="S4030">
        <v>4432</v>
      </c>
    </row>
    <row r="4031" spans="1:19" x14ac:dyDescent="0.25">
      <c r="A4031">
        <v>3136</v>
      </c>
      <c r="B4031" t="s">
        <v>4537</v>
      </c>
      <c r="C4031" t="s">
        <v>167</v>
      </c>
      <c r="D4031" t="s">
        <v>4434</v>
      </c>
      <c r="E4031">
        <v>-49.389400000000002</v>
      </c>
      <c r="F4031">
        <v>-27.2773</v>
      </c>
      <c r="G4031">
        <v>4236</v>
      </c>
      <c r="H4031">
        <v>4905</v>
      </c>
      <c r="I4031">
        <v>4934</v>
      </c>
      <c r="J4031">
        <v>4753</v>
      </c>
      <c r="K4031">
        <v>4326</v>
      </c>
      <c r="L4031">
        <v>3763</v>
      </c>
      <c r="M4031">
        <v>3261</v>
      </c>
      <c r="N4031">
        <v>3449</v>
      </c>
      <c r="O4031">
        <v>4140</v>
      </c>
      <c r="P4031">
        <v>3739</v>
      </c>
      <c r="Q4031">
        <v>3902</v>
      </c>
      <c r="R4031">
        <v>4781</v>
      </c>
      <c r="S4031">
        <v>4882</v>
      </c>
    </row>
    <row r="4032" spans="1:19" x14ac:dyDescent="0.25">
      <c r="A4032">
        <v>14169</v>
      </c>
      <c r="B4032" t="s">
        <v>2366</v>
      </c>
      <c r="C4032" t="s">
        <v>167</v>
      </c>
      <c r="D4032" t="s">
        <v>1727</v>
      </c>
      <c r="E4032">
        <v>-46.416899999999998</v>
      </c>
      <c r="F4032">
        <v>-18.410900000000002</v>
      </c>
      <c r="G4032">
        <v>5571</v>
      </c>
      <c r="H4032">
        <v>5250</v>
      </c>
      <c r="I4032">
        <v>5772</v>
      </c>
      <c r="J4032">
        <v>5214</v>
      </c>
      <c r="K4032">
        <v>5574</v>
      </c>
      <c r="L4032">
        <v>5570</v>
      </c>
      <c r="M4032">
        <v>5467</v>
      </c>
      <c r="N4032">
        <v>5838</v>
      </c>
      <c r="O4032">
        <v>6491</v>
      </c>
      <c r="P4032">
        <v>6068</v>
      </c>
      <c r="Q4032">
        <v>5558</v>
      </c>
      <c r="R4032">
        <v>4971</v>
      </c>
      <c r="S4032">
        <v>5080</v>
      </c>
    </row>
    <row r="4033" spans="1:19" x14ac:dyDescent="0.25">
      <c r="A4033">
        <v>7561</v>
      </c>
      <c r="B4033" t="s">
        <v>5012</v>
      </c>
      <c r="C4033" t="s">
        <v>167</v>
      </c>
      <c r="D4033" t="s">
        <v>4704</v>
      </c>
      <c r="E4033">
        <v>-51.393000000000001</v>
      </c>
      <c r="F4033">
        <v>-22.121099999999998</v>
      </c>
      <c r="G4033">
        <v>5345</v>
      </c>
      <c r="H4033">
        <v>5387</v>
      </c>
      <c r="I4033">
        <v>5705</v>
      </c>
      <c r="J4033">
        <v>5678</v>
      </c>
      <c r="K4033">
        <v>5513</v>
      </c>
      <c r="L4033">
        <v>4854</v>
      </c>
      <c r="M4033">
        <v>4620</v>
      </c>
      <c r="N4033">
        <v>4845</v>
      </c>
      <c r="O4033">
        <v>5675</v>
      </c>
      <c r="P4033">
        <v>5216</v>
      </c>
      <c r="Q4033">
        <v>5417</v>
      </c>
      <c r="R4033">
        <v>5560</v>
      </c>
      <c r="S4033">
        <v>5670</v>
      </c>
    </row>
    <row r="4034" spans="1:19" x14ac:dyDescent="0.25">
      <c r="A4034">
        <v>60918</v>
      </c>
      <c r="B4034" t="s">
        <v>1471</v>
      </c>
      <c r="C4034" t="s">
        <v>167</v>
      </c>
      <c r="D4034" t="s">
        <v>1298</v>
      </c>
      <c r="E4034">
        <v>-45.363100000000003</v>
      </c>
      <c r="F4034">
        <v>-2.5918000000000001</v>
      </c>
      <c r="G4034">
        <v>5014</v>
      </c>
      <c r="H4034">
        <v>4498</v>
      </c>
      <c r="I4034">
        <v>4582</v>
      </c>
      <c r="J4034">
        <v>4494</v>
      </c>
      <c r="K4034">
        <v>4604</v>
      </c>
      <c r="L4034">
        <v>4760</v>
      </c>
      <c r="M4034">
        <v>5052</v>
      </c>
      <c r="N4034">
        <v>5153</v>
      </c>
      <c r="O4034">
        <v>5682</v>
      </c>
      <c r="P4034">
        <v>5823</v>
      </c>
      <c r="Q4034">
        <v>5531</v>
      </c>
      <c r="R4034">
        <v>5207</v>
      </c>
      <c r="S4034">
        <v>4777</v>
      </c>
    </row>
    <row r="4035" spans="1:19" x14ac:dyDescent="0.25">
      <c r="A4035">
        <v>24303</v>
      </c>
      <c r="B4035" t="s">
        <v>521</v>
      </c>
      <c r="C4035" t="s">
        <v>167</v>
      </c>
      <c r="D4035" t="s">
        <v>375</v>
      </c>
      <c r="E4035">
        <v>-39.422899999999998</v>
      </c>
      <c r="F4035">
        <v>-13.4536</v>
      </c>
      <c r="G4035">
        <v>4826</v>
      </c>
      <c r="H4035">
        <v>5435</v>
      </c>
      <c r="I4035">
        <v>5470</v>
      </c>
      <c r="J4035">
        <v>5564</v>
      </c>
      <c r="K4035">
        <v>4678</v>
      </c>
      <c r="L4035">
        <v>4291</v>
      </c>
      <c r="M4035">
        <v>3865</v>
      </c>
      <c r="N4035">
        <v>4069</v>
      </c>
      <c r="O4035">
        <v>4454</v>
      </c>
      <c r="P4035">
        <v>4935</v>
      </c>
      <c r="Q4035">
        <v>4848</v>
      </c>
      <c r="R4035">
        <v>4966</v>
      </c>
      <c r="S4035">
        <v>5332</v>
      </c>
    </row>
    <row r="4036" spans="1:19" x14ac:dyDescent="0.25">
      <c r="A4036">
        <v>58535</v>
      </c>
      <c r="B4036" t="s">
        <v>1437</v>
      </c>
      <c r="C4036" t="s">
        <v>167</v>
      </c>
      <c r="D4036" t="s">
        <v>1298</v>
      </c>
      <c r="E4036">
        <v>-44.023800000000001</v>
      </c>
      <c r="F4036">
        <v>-3.4083000000000001</v>
      </c>
      <c r="G4036">
        <v>5318</v>
      </c>
      <c r="H4036">
        <v>4632</v>
      </c>
      <c r="I4036">
        <v>4837</v>
      </c>
      <c r="J4036">
        <v>4891</v>
      </c>
      <c r="K4036">
        <v>4861</v>
      </c>
      <c r="L4036">
        <v>5055</v>
      </c>
      <c r="M4036">
        <v>5293</v>
      </c>
      <c r="N4036">
        <v>5497</v>
      </c>
      <c r="O4036">
        <v>6057</v>
      </c>
      <c r="P4036">
        <v>6303</v>
      </c>
      <c r="Q4036">
        <v>5957</v>
      </c>
      <c r="R4036">
        <v>5430</v>
      </c>
      <c r="S4036">
        <v>5002</v>
      </c>
    </row>
    <row r="4037" spans="1:19" x14ac:dyDescent="0.25">
      <c r="A4037">
        <v>7898</v>
      </c>
      <c r="B4037" t="s">
        <v>5038</v>
      </c>
      <c r="C4037" t="s">
        <v>167</v>
      </c>
      <c r="D4037" t="s">
        <v>4704</v>
      </c>
      <c r="E4037">
        <v>-51.845199999999998</v>
      </c>
      <c r="F4037">
        <v>-21.873699999999999</v>
      </c>
      <c r="G4037">
        <v>5352</v>
      </c>
      <c r="H4037">
        <v>5421</v>
      </c>
      <c r="I4037">
        <v>5777</v>
      </c>
      <c r="J4037">
        <v>5688</v>
      </c>
      <c r="K4037">
        <v>5445</v>
      </c>
      <c r="L4037">
        <v>4882</v>
      </c>
      <c r="M4037">
        <v>4654</v>
      </c>
      <c r="N4037">
        <v>4824</v>
      </c>
      <c r="O4037">
        <v>5638</v>
      </c>
      <c r="P4037">
        <v>5226</v>
      </c>
      <c r="Q4037">
        <v>5421</v>
      </c>
      <c r="R4037">
        <v>5558</v>
      </c>
      <c r="S4037">
        <v>5688</v>
      </c>
    </row>
    <row r="4038" spans="1:19" x14ac:dyDescent="0.25">
      <c r="A4038">
        <v>65182</v>
      </c>
      <c r="B4038" t="s">
        <v>2694</v>
      </c>
      <c r="C4038" t="s">
        <v>167</v>
      </c>
      <c r="D4038" t="s">
        <v>2567</v>
      </c>
      <c r="E4038">
        <v>-47.125599999999999</v>
      </c>
      <c r="F4038">
        <v>-0.94579999999999997</v>
      </c>
      <c r="G4038">
        <v>4828</v>
      </c>
      <c r="H4038">
        <v>4571</v>
      </c>
      <c r="I4038">
        <v>4344</v>
      </c>
      <c r="J4038">
        <v>4218</v>
      </c>
      <c r="K4038">
        <v>4244</v>
      </c>
      <c r="L4038">
        <v>4507</v>
      </c>
      <c r="M4038">
        <v>4835</v>
      </c>
      <c r="N4038">
        <v>4912</v>
      </c>
      <c r="O4038">
        <v>5215</v>
      </c>
      <c r="P4038">
        <v>5519</v>
      </c>
      <c r="Q4038">
        <v>5394</v>
      </c>
      <c r="R4038">
        <v>5236</v>
      </c>
      <c r="S4038">
        <v>4938</v>
      </c>
    </row>
    <row r="4039" spans="1:19" x14ac:dyDescent="0.25">
      <c r="A4039">
        <v>40608</v>
      </c>
      <c r="B4039" t="s">
        <v>2694</v>
      </c>
      <c r="C4039" t="s">
        <v>167</v>
      </c>
      <c r="D4039" t="s">
        <v>3284</v>
      </c>
      <c r="E4039">
        <v>-35.354700000000001</v>
      </c>
      <c r="F4039">
        <v>-8.3303999999999991</v>
      </c>
      <c r="G4039">
        <v>5002</v>
      </c>
      <c r="H4039">
        <v>5221</v>
      </c>
      <c r="I4039">
        <v>5402</v>
      </c>
      <c r="J4039">
        <v>5566</v>
      </c>
      <c r="K4039">
        <v>5035</v>
      </c>
      <c r="L4039">
        <v>4424</v>
      </c>
      <c r="M4039">
        <v>4086</v>
      </c>
      <c r="N4039">
        <v>4124</v>
      </c>
      <c r="O4039">
        <v>4649</v>
      </c>
      <c r="P4039">
        <v>5227</v>
      </c>
      <c r="Q4039">
        <v>5322</v>
      </c>
      <c r="R4039">
        <v>5496</v>
      </c>
      <c r="S4039">
        <v>5474</v>
      </c>
    </row>
    <row r="4040" spans="1:19" x14ac:dyDescent="0.25">
      <c r="A4040">
        <v>28440</v>
      </c>
      <c r="B4040" t="s">
        <v>4388</v>
      </c>
      <c r="C4040" t="s">
        <v>167</v>
      </c>
      <c r="D4040" t="s">
        <v>4373</v>
      </c>
      <c r="E4040">
        <v>-61.315800000000003</v>
      </c>
      <c r="F4040">
        <v>-11.8299</v>
      </c>
      <c r="G4040">
        <v>4725</v>
      </c>
      <c r="H4040">
        <v>4179</v>
      </c>
      <c r="I4040">
        <v>4284</v>
      </c>
      <c r="J4040">
        <v>4553</v>
      </c>
      <c r="K4040">
        <v>4755</v>
      </c>
      <c r="L4040">
        <v>4614</v>
      </c>
      <c r="M4040">
        <v>4878</v>
      </c>
      <c r="N4040">
        <v>5049</v>
      </c>
      <c r="O4040">
        <v>5292</v>
      </c>
      <c r="P4040">
        <v>5002</v>
      </c>
      <c r="Q4040">
        <v>4954</v>
      </c>
      <c r="R4040">
        <v>4685</v>
      </c>
      <c r="S4040">
        <v>4450</v>
      </c>
    </row>
    <row r="4041" spans="1:19" x14ac:dyDescent="0.25">
      <c r="A4041">
        <v>19608</v>
      </c>
      <c r="B4041" t="s">
        <v>1545</v>
      </c>
      <c r="C4041" t="s">
        <v>167</v>
      </c>
      <c r="D4041" t="s">
        <v>1511</v>
      </c>
      <c r="E4041">
        <v>-54.303100000000001</v>
      </c>
      <c r="F4041">
        <v>-15.5526</v>
      </c>
      <c r="G4041">
        <v>5246</v>
      </c>
      <c r="H4041">
        <v>4981</v>
      </c>
      <c r="I4041">
        <v>5052</v>
      </c>
      <c r="J4041">
        <v>5062</v>
      </c>
      <c r="K4041">
        <v>5443</v>
      </c>
      <c r="L4041">
        <v>5412</v>
      </c>
      <c r="M4041">
        <v>5317</v>
      </c>
      <c r="N4041">
        <v>5468</v>
      </c>
      <c r="O4041">
        <v>6074</v>
      </c>
      <c r="P4041">
        <v>5316</v>
      </c>
      <c r="Q4041">
        <v>4985</v>
      </c>
      <c r="R4041">
        <v>4927</v>
      </c>
      <c r="S4041">
        <v>4910</v>
      </c>
    </row>
    <row r="4042" spans="1:19" x14ac:dyDescent="0.25">
      <c r="A4042">
        <v>61208</v>
      </c>
      <c r="B4042" t="s">
        <v>1481</v>
      </c>
      <c r="C4042" t="s">
        <v>167</v>
      </c>
      <c r="D4042" t="s">
        <v>1298</v>
      </c>
      <c r="E4042">
        <v>-43.423900000000003</v>
      </c>
      <c r="F4042">
        <v>-2.5065</v>
      </c>
      <c r="G4042">
        <v>5305</v>
      </c>
      <c r="H4042">
        <v>4850</v>
      </c>
      <c r="I4042">
        <v>4855</v>
      </c>
      <c r="J4042">
        <v>4736</v>
      </c>
      <c r="K4042">
        <v>4726</v>
      </c>
      <c r="L4042">
        <v>4945</v>
      </c>
      <c r="M4042">
        <v>5119</v>
      </c>
      <c r="N4042">
        <v>5301</v>
      </c>
      <c r="O4042">
        <v>5990</v>
      </c>
      <c r="P4042">
        <v>6176</v>
      </c>
      <c r="Q4042">
        <v>5942</v>
      </c>
      <c r="R4042">
        <v>5694</v>
      </c>
      <c r="S4042">
        <v>5322</v>
      </c>
    </row>
    <row r="4043" spans="1:19" x14ac:dyDescent="0.25">
      <c r="A4043">
        <v>6386</v>
      </c>
      <c r="B4043" t="s">
        <v>3263</v>
      </c>
      <c r="C4043" t="s">
        <v>167</v>
      </c>
      <c r="D4043" t="s">
        <v>2912</v>
      </c>
      <c r="E4043">
        <v>-51.027900000000002</v>
      </c>
      <c r="F4043">
        <v>-22.850999999999999</v>
      </c>
      <c r="G4043">
        <v>5276</v>
      </c>
      <c r="H4043">
        <v>5431</v>
      </c>
      <c r="I4043">
        <v>5707</v>
      </c>
      <c r="J4043">
        <v>5626</v>
      </c>
      <c r="K4043">
        <v>5498</v>
      </c>
      <c r="L4043">
        <v>4684</v>
      </c>
      <c r="M4043">
        <v>4488</v>
      </c>
      <c r="N4043">
        <v>4676</v>
      </c>
      <c r="O4043">
        <v>5455</v>
      </c>
      <c r="P4043">
        <v>5075</v>
      </c>
      <c r="Q4043">
        <v>5351</v>
      </c>
      <c r="R4043">
        <v>5592</v>
      </c>
      <c r="S4043">
        <v>5727</v>
      </c>
    </row>
    <row r="4044" spans="1:19" x14ac:dyDescent="0.25">
      <c r="A4044">
        <v>3574</v>
      </c>
      <c r="B4044" t="s">
        <v>4678</v>
      </c>
      <c r="C4044" t="s">
        <v>167</v>
      </c>
      <c r="D4044" t="s">
        <v>4434</v>
      </c>
      <c r="E4044">
        <v>-53.599899999999998</v>
      </c>
      <c r="F4044">
        <v>-26.444600000000001</v>
      </c>
      <c r="G4044">
        <v>4915</v>
      </c>
      <c r="H4044">
        <v>5578</v>
      </c>
      <c r="I4044">
        <v>5556</v>
      </c>
      <c r="J4044">
        <v>5456</v>
      </c>
      <c r="K4044">
        <v>4903</v>
      </c>
      <c r="L4044">
        <v>4164</v>
      </c>
      <c r="M4044">
        <v>3735</v>
      </c>
      <c r="N4044">
        <v>4035</v>
      </c>
      <c r="O4044">
        <v>4851</v>
      </c>
      <c r="P4044">
        <v>4620</v>
      </c>
      <c r="Q4044">
        <v>5109</v>
      </c>
      <c r="R4044">
        <v>5465</v>
      </c>
      <c r="S4044">
        <v>5504</v>
      </c>
    </row>
    <row r="4045" spans="1:19" x14ac:dyDescent="0.25">
      <c r="A4045">
        <v>42920</v>
      </c>
      <c r="B4045" t="s">
        <v>2717</v>
      </c>
      <c r="C4045" t="s">
        <v>167</v>
      </c>
      <c r="D4045" t="s">
        <v>2709</v>
      </c>
      <c r="E4045">
        <v>-37.994</v>
      </c>
      <c r="F4045">
        <v>-7.7366000000000001</v>
      </c>
      <c r="G4045">
        <v>5887</v>
      </c>
      <c r="H4045">
        <v>5877</v>
      </c>
      <c r="I4045">
        <v>5966</v>
      </c>
      <c r="J4045">
        <v>6126</v>
      </c>
      <c r="K4045">
        <v>5946</v>
      </c>
      <c r="L4045">
        <v>5333</v>
      </c>
      <c r="M4045">
        <v>4939</v>
      </c>
      <c r="N4045">
        <v>5194</v>
      </c>
      <c r="O4045">
        <v>5967</v>
      </c>
      <c r="P4045">
        <v>6503</v>
      </c>
      <c r="Q4045">
        <v>6413</v>
      </c>
      <c r="R4045">
        <v>6387</v>
      </c>
      <c r="S4045">
        <v>5989</v>
      </c>
    </row>
    <row r="4046" spans="1:19" x14ac:dyDescent="0.25">
      <c r="A4046">
        <v>16200</v>
      </c>
      <c r="B4046" t="s">
        <v>1116</v>
      </c>
      <c r="C4046" t="s">
        <v>167</v>
      </c>
      <c r="D4046" t="s">
        <v>1058</v>
      </c>
      <c r="E4046">
        <v>-49.245199999999997</v>
      </c>
      <c r="F4046">
        <v>-17.254899999999999</v>
      </c>
      <c r="G4046">
        <v>5471</v>
      </c>
      <c r="H4046">
        <v>5123</v>
      </c>
      <c r="I4046">
        <v>5470</v>
      </c>
      <c r="J4046">
        <v>5388</v>
      </c>
      <c r="K4046">
        <v>5672</v>
      </c>
      <c r="L4046">
        <v>5591</v>
      </c>
      <c r="M4046">
        <v>5333</v>
      </c>
      <c r="N4046">
        <v>5557</v>
      </c>
      <c r="O4046">
        <v>6242</v>
      </c>
      <c r="P4046">
        <v>5675</v>
      </c>
      <c r="Q4046">
        <v>5440</v>
      </c>
      <c r="R4046">
        <v>5062</v>
      </c>
      <c r="S4046">
        <v>5096</v>
      </c>
    </row>
    <row r="4047" spans="1:19" x14ac:dyDescent="0.25">
      <c r="A4047">
        <v>1793</v>
      </c>
      <c r="B4047" t="s">
        <v>4101</v>
      </c>
      <c r="C4047" t="s">
        <v>167</v>
      </c>
      <c r="D4047" t="s">
        <v>3898</v>
      </c>
      <c r="E4047">
        <v>-52.311199999999999</v>
      </c>
      <c r="F4047">
        <v>-29.242999999999999</v>
      </c>
      <c r="G4047">
        <v>4639</v>
      </c>
      <c r="H4047">
        <v>5404</v>
      </c>
      <c r="I4047">
        <v>5490</v>
      </c>
      <c r="J4047">
        <v>5212</v>
      </c>
      <c r="K4047">
        <v>4677</v>
      </c>
      <c r="L4047">
        <v>3798</v>
      </c>
      <c r="M4047">
        <v>3308</v>
      </c>
      <c r="N4047">
        <v>3640</v>
      </c>
      <c r="O4047">
        <v>4335</v>
      </c>
      <c r="P4047">
        <v>4053</v>
      </c>
      <c r="Q4047">
        <v>4676</v>
      </c>
      <c r="R4047">
        <v>5496</v>
      </c>
      <c r="S4047">
        <v>5579</v>
      </c>
    </row>
    <row r="4048" spans="1:19" x14ac:dyDescent="0.25">
      <c r="A4048">
        <v>8600</v>
      </c>
      <c r="B4048" t="s">
        <v>5104</v>
      </c>
      <c r="C4048" t="s">
        <v>167</v>
      </c>
      <c r="D4048" t="s">
        <v>4704</v>
      </c>
      <c r="E4048">
        <v>-49.860300000000002</v>
      </c>
      <c r="F4048">
        <v>-21.536000000000001</v>
      </c>
      <c r="G4048">
        <v>5356</v>
      </c>
      <c r="H4048">
        <v>5321</v>
      </c>
      <c r="I4048">
        <v>5750</v>
      </c>
      <c r="J4048">
        <v>5567</v>
      </c>
      <c r="K4048">
        <v>5555</v>
      </c>
      <c r="L4048">
        <v>4849</v>
      </c>
      <c r="M4048">
        <v>4746</v>
      </c>
      <c r="N4048">
        <v>4954</v>
      </c>
      <c r="O4048">
        <v>5658</v>
      </c>
      <c r="P4048">
        <v>5306</v>
      </c>
      <c r="Q4048">
        <v>5489</v>
      </c>
      <c r="R4048">
        <v>5494</v>
      </c>
      <c r="S4048">
        <v>5586</v>
      </c>
    </row>
    <row r="4049" spans="1:19" x14ac:dyDescent="0.25">
      <c r="A4049">
        <v>33523</v>
      </c>
      <c r="B4049" t="s">
        <v>5358</v>
      </c>
      <c r="C4049" t="s">
        <v>167</v>
      </c>
      <c r="D4049" t="s">
        <v>5304</v>
      </c>
      <c r="E4049">
        <v>-36.839599999999997</v>
      </c>
      <c r="F4049">
        <v>-10.216799999999999</v>
      </c>
      <c r="G4049">
        <v>5438</v>
      </c>
      <c r="H4049">
        <v>5933</v>
      </c>
      <c r="I4049">
        <v>5900</v>
      </c>
      <c r="J4049">
        <v>6010</v>
      </c>
      <c r="K4049">
        <v>5470</v>
      </c>
      <c r="L4049">
        <v>4683</v>
      </c>
      <c r="M4049">
        <v>4486</v>
      </c>
      <c r="N4049">
        <v>4498</v>
      </c>
      <c r="O4049">
        <v>4975</v>
      </c>
      <c r="P4049">
        <v>5616</v>
      </c>
      <c r="Q4049">
        <v>5749</v>
      </c>
      <c r="R4049">
        <v>5994</v>
      </c>
      <c r="S4049">
        <v>5938</v>
      </c>
    </row>
    <row r="4050" spans="1:19" x14ac:dyDescent="0.25">
      <c r="A4050">
        <v>2088</v>
      </c>
      <c r="B4050" t="s">
        <v>4155</v>
      </c>
      <c r="C4050" t="s">
        <v>167</v>
      </c>
      <c r="D4050" t="s">
        <v>3898</v>
      </c>
      <c r="E4050">
        <v>-51.476199999999999</v>
      </c>
      <c r="F4050">
        <v>-28.7577</v>
      </c>
      <c r="G4050">
        <v>4668</v>
      </c>
      <c r="H4050">
        <v>5388</v>
      </c>
      <c r="I4050">
        <v>5410</v>
      </c>
      <c r="J4050">
        <v>5220</v>
      </c>
      <c r="K4050">
        <v>4706</v>
      </c>
      <c r="L4050">
        <v>3843</v>
      </c>
      <c r="M4050">
        <v>3376</v>
      </c>
      <c r="N4050">
        <v>3758</v>
      </c>
      <c r="O4050">
        <v>4387</v>
      </c>
      <c r="P4050">
        <v>4106</v>
      </c>
      <c r="Q4050">
        <v>4749</v>
      </c>
      <c r="R4050">
        <v>5547</v>
      </c>
      <c r="S4050">
        <v>5533</v>
      </c>
    </row>
    <row r="4051" spans="1:19" x14ac:dyDescent="0.25">
      <c r="A4051">
        <v>12195</v>
      </c>
      <c r="B4051" t="s">
        <v>2219</v>
      </c>
      <c r="C4051" t="s">
        <v>167</v>
      </c>
      <c r="D4051" t="s">
        <v>1727</v>
      </c>
      <c r="E4051">
        <v>-44.159399999999998</v>
      </c>
      <c r="F4051">
        <v>-19.474699999999999</v>
      </c>
      <c r="G4051">
        <v>5461</v>
      </c>
      <c r="H4051">
        <v>5389</v>
      </c>
      <c r="I4051">
        <v>5864</v>
      </c>
      <c r="J4051">
        <v>5386</v>
      </c>
      <c r="K4051">
        <v>5491</v>
      </c>
      <c r="L4051">
        <v>5203</v>
      </c>
      <c r="M4051">
        <v>5106</v>
      </c>
      <c r="N4051">
        <v>5416</v>
      </c>
      <c r="O4051">
        <v>6083</v>
      </c>
      <c r="P4051">
        <v>5972</v>
      </c>
      <c r="Q4051">
        <v>5531</v>
      </c>
      <c r="R4051">
        <v>5016</v>
      </c>
      <c r="S4051">
        <v>5080</v>
      </c>
    </row>
    <row r="4052" spans="1:19" x14ac:dyDescent="0.25">
      <c r="A4052">
        <v>4300</v>
      </c>
      <c r="B4052" t="s">
        <v>3023</v>
      </c>
      <c r="C4052" t="s">
        <v>167</v>
      </c>
      <c r="D4052" t="s">
        <v>2912</v>
      </c>
      <c r="E4052">
        <v>-50.9758</v>
      </c>
      <c r="F4052">
        <v>-25.211600000000001</v>
      </c>
      <c r="G4052">
        <v>4679</v>
      </c>
      <c r="H4052">
        <v>5122</v>
      </c>
      <c r="I4052">
        <v>5164</v>
      </c>
      <c r="J4052">
        <v>5020</v>
      </c>
      <c r="K4052">
        <v>4674</v>
      </c>
      <c r="L4052">
        <v>4014</v>
      </c>
      <c r="M4052">
        <v>3646</v>
      </c>
      <c r="N4052">
        <v>3949</v>
      </c>
      <c r="O4052">
        <v>4904</v>
      </c>
      <c r="P4052">
        <v>4562</v>
      </c>
      <c r="Q4052">
        <v>4720</v>
      </c>
      <c r="R4052">
        <v>5178</v>
      </c>
      <c r="S4052">
        <v>5191</v>
      </c>
    </row>
    <row r="4053" spans="1:19" x14ac:dyDescent="0.25">
      <c r="A4053">
        <v>32744</v>
      </c>
      <c r="B4053" t="s">
        <v>5416</v>
      </c>
      <c r="C4053" t="s">
        <v>167</v>
      </c>
      <c r="D4053" t="s">
        <v>5370</v>
      </c>
      <c r="E4053">
        <v>-48.896099999999997</v>
      </c>
      <c r="F4053">
        <v>-10.4245</v>
      </c>
      <c r="G4053">
        <v>5287</v>
      </c>
      <c r="H4053">
        <v>4746</v>
      </c>
      <c r="I4053">
        <v>4892</v>
      </c>
      <c r="J4053">
        <v>4790</v>
      </c>
      <c r="K4053">
        <v>5212</v>
      </c>
      <c r="L4053">
        <v>5428</v>
      </c>
      <c r="M4053">
        <v>5657</v>
      </c>
      <c r="N4053">
        <v>5776</v>
      </c>
      <c r="O4053">
        <v>6339</v>
      </c>
      <c r="P4053">
        <v>5837</v>
      </c>
      <c r="Q4053">
        <v>5217</v>
      </c>
      <c r="R4053">
        <v>4861</v>
      </c>
      <c r="S4053">
        <v>4694</v>
      </c>
    </row>
    <row r="4054" spans="1:19" x14ac:dyDescent="0.25">
      <c r="A4054">
        <v>51441</v>
      </c>
      <c r="B4054" t="s">
        <v>3875</v>
      </c>
      <c r="C4054" t="s">
        <v>167</v>
      </c>
      <c r="D4054" t="s">
        <v>3752</v>
      </c>
      <c r="E4054">
        <v>-35.555700000000002</v>
      </c>
      <c r="F4054">
        <v>-5.4642999999999997</v>
      </c>
      <c r="G4054">
        <v>5606</v>
      </c>
      <c r="H4054">
        <v>5608</v>
      </c>
      <c r="I4054">
        <v>5867</v>
      </c>
      <c r="J4054">
        <v>5973</v>
      </c>
      <c r="K4054">
        <v>5603</v>
      </c>
      <c r="L4054">
        <v>5232</v>
      </c>
      <c r="M4054">
        <v>4869</v>
      </c>
      <c r="N4054">
        <v>4935</v>
      </c>
      <c r="O4054">
        <v>5608</v>
      </c>
      <c r="P4054">
        <v>5959</v>
      </c>
      <c r="Q4054">
        <v>5953</v>
      </c>
      <c r="R4054">
        <v>6013</v>
      </c>
      <c r="S4054">
        <v>5645</v>
      </c>
    </row>
    <row r="4055" spans="1:19" x14ac:dyDescent="0.25">
      <c r="A4055">
        <v>1938</v>
      </c>
      <c r="B4055" t="s">
        <v>4127</v>
      </c>
      <c r="C4055" t="s">
        <v>167</v>
      </c>
      <c r="D4055" t="s">
        <v>3898</v>
      </c>
      <c r="E4055">
        <v>-52.157400000000003</v>
      </c>
      <c r="F4055">
        <v>-29.004999999999999</v>
      </c>
      <c r="G4055">
        <v>4633</v>
      </c>
      <c r="H4055">
        <v>5365</v>
      </c>
      <c r="I4055">
        <v>5404</v>
      </c>
      <c r="J4055">
        <v>5131</v>
      </c>
      <c r="K4055">
        <v>4672</v>
      </c>
      <c r="L4055">
        <v>3805</v>
      </c>
      <c r="M4055">
        <v>3373</v>
      </c>
      <c r="N4055">
        <v>3750</v>
      </c>
      <c r="O4055">
        <v>4363</v>
      </c>
      <c r="P4055">
        <v>4083</v>
      </c>
      <c r="Q4055">
        <v>4661</v>
      </c>
      <c r="R4055">
        <v>5467</v>
      </c>
      <c r="S4055">
        <v>5521</v>
      </c>
    </row>
    <row r="4056" spans="1:19" x14ac:dyDescent="0.25">
      <c r="A4056">
        <v>45293</v>
      </c>
      <c r="B4056" t="s">
        <v>2800</v>
      </c>
      <c r="C4056" t="s">
        <v>167</v>
      </c>
      <c r="D4056" t="s">
        <v>2709</v>
      </c>
      <c r="E4056">
        <v>-35.968600000000002</v>
      </c>
      <c r="F4056">
        <v>-7.1456999999999997</v>
      </c>
      <c r="G4056">
        <v>5438</v>
      </c>
      <c r="H4056">
        <v>5559</v>
      </c>
      <c r="I4056">
        <v>5781</v>
      </c>
      <c r="J4056">
        <v>5872</v>
      </c>
      <c r="K4056">
        <v>5516</v>
      </c>
      <c r="L4056">
        <v>5011</v>
      </c>
      <c r="M4056">
        <v>4466</v>
      </c>
      <c r="N4056">
        <v>4612</v>
      </c>
      <c r="O4056">
        <v>5318</v>
      </c>
      <c r="P4056">
        <v>5720</v>
      </c>
      <c r="Q4056">
        <v>5841</v>
      </c>
      <c r="R4056">
        <v>5899</v>
      </c>
      <c r="S4056">
        <v>5665</v>
      </c>
    </row>
    <row r="4057" spans="1:19" x14ac:dyDescent="0.25">
      <c r="A4057">
        <v>5931</v>
      </c>
      <c r="B4057" t="s">
        <v>4810</v>
      </c>
      <c r="C4057" t="s">
        <v>167</v>
      </c>
      <c r="D4057" t="s">
        <v>4704</v>
      </c>
      <c r="E4057">
        <v>-48.055100000000003</v>
      </c>
      <c r="F4057">
        <v>-23.299800000000001</v>
      </c>
      <c r="G4057">
        <v>5056</v>
      </c>
      <c r="H4057">
        <v>4981</v>
      </c>
      <c r="I4057">
        <v>5528</v>
      </c>
      <c r="J4057">
        <v>5273</v>
      </c>
      <c r="K4057">
        <v>5229</v>
      </c>
      <c r="L4057">
        <v>4535</v>
      </c>
      <c r="M4057">
        <v>4449</v>
      </c>
      <c r="N4057">
        <v>4484</v>
      </c>
      <c r="O4057">
        <v>5424</v>
      </c>
      <c r="P4057">
        <v>5059</v>
      </c>
      <c r="Q4057">
        <v>5145</v>
      </c>
      <c r="R4057">
        <v>5215</v>
      </c>
      <c r="S4057">
        <v>5353</v>
      </c>
    </row>
    <row r="4058" spans="1:19" x14ac:dyDescent="0.25">
      <c r="A4058">
        <v>887</v>
      </c>
      <c r="B4058" t="s">
        <v>3938</v>
      </c>
      <c r="C4058" t="s">
        <v>167</v>
      </c>
      <c r="D4058" t="s">
        <v>3898</v>
      </c>
      <c r="E4058">
        <v>-56.448700000000002</v>
      </c>
      <c r="F4058">
        <v>-30.384499999999999</v>
      </c>
      <c r="G4058">
        <v>5098</v>
      </c>
      <c r="H4058">
        <v>6002</v>
      </c>
      <c r="I4058">
        <v>5959</v>
      </c>
      <c r="J4058">
        <v>5787</v>
      </c>
      <c r="K4058">
        <v>5133</v>
      </c>
      <c r="L4058">
        <v>4070</v>
      </c>
      <c r="M4058">
        <v>3511</v>
      </c>
      <c r="N4058">
        <v>3915</v>
      </c>
      <c r="O4058">
        <v>4548</v>
      </c>
      <c r="P4058">
        <v>4786</v>
      </c>
      <c r="Q4058">
        <v>5424</v>
      </c>
      <c r="R4058">
        <v>5933</v>
      </c>
      <c r="S4058">
        <v>6109</v>
      </c>
    </row>
    <row r="4059" spans="1:19" x14ac:dyDescent="0.25">
      <c r="A4059">
        <v>12548</v>
      </c>
      <c r="B4059" t="s">
        <v>2246</v>
      </c>
      <c r="C4059" t="s">
        <v>167</v>
      </c>
      <c r="D4059" t="s">
        <v>1727</v>
      </c>
      <c r="E4059">
        <v>-45.557299999999998</v>
      </c>
      <c r="F4059">
        <v>-19.270800000000001</v>
      </c>
      <c r="G4059">
        <v>5544</v>
      </c>
      <c r="H4059">
        <v>5345</v>
      </c>
      <c r="I4059">
        <v>5898</v>
      </c>
      <c r="J4059">
        <v>5335</v>
      </c>
      <c r="K4059">
        <v>5601</v>
      </c>
      <c r="L4059">
        <v>5462</v>
      </c>
      <c r="M4059">
        <v>5341</v>
      </c>
      <c r="N4059">
        <v>5591</v>
      </c>
      <c r="O4059">
        <v>6395</v>
      </c>
      <c r="P4059">
        <v>5981</v>
      </c>
      <c r="Q4059">
        <v>5559</v>
      </c>
      <c r="R4059">
        <v>4915</v>
      </c>
      <c r="S4059">
        <v>5102</v>
      </c>
    </row>
    <row r="4060" spans="1:19" x14ac:dyDescent="0.25">
      <c r="A4060">
        <v>4912</v>
      </c>
      <c r="B4060" t="s">
        <v>3092</v>
      </c>
      <c r="C4060" t="s">
        <v>167</v>
      </c>
      <c r="D4060" t="s">
        <v>2912</v>
      </c>
      <c r="E4060">
        <v>-53.076300000000003</v>
      </c>
      <c r="F4060">
        <v>-24.277999999999999</v>
      </c>
      <c r="G4060">
        <v>5070</v>
      </c>
      <c r="H4060">
        <v>5554</v>
      </c>
      <c r="I4060">
        <v>5462</v>
      </c>
      <c r="J4060">
        <v>5493</v>
      </c>
      <c r="K4060">
        <v>5196</v>
      </c>
      <c r="L4060">
        <v>4426</v>
      </c>
      <c r="M4060">
        <v>4064</v>
      </c>
      <c r="N4060">
        <v>4245</v>
      </c>
      <c r="O4060">
        <v>5145</v>
      </c>
      <c r="P4060">
        <v>4896</v>
      </c>
      <c r="Q4060">
        <v>5204</v>
      </c>
      <c r="R4060">
        <v>5505</v>
      </c>
      <c r="S4060">
        <v>5656</v>
      </c>
    </row>
    <row r="4061" spans="1:19" x14ac:dyDescent="0.25">
      <c r="A4061">
        <v>7400</v>
      </c>
      <c r="B4061" t="s">
        <v>5000</v>
      </c>
      <c r="C4061" t="s">
        <v>167</v>
      </c>
      <c r="D4061" t="s">
        <v>4704</v>
      </c>
      <c r="E4061">
        <v>-50.697899999999997</v>
      </c>
      <c r="F4061">
        <v>-22.248000000000001</v>
      </c>
      <c r="G4061">
        <v>5269</v>
      </c>
      <c r="H4061">
        <v>5246</v>
      </c>
      <c r="I4061">
        <v>5611</v>
      </c>
      <c r="J4061">
        <v>5527</v>
      </c>
      <c r="K4061">
        <v>5395</v>
      </c>
      <c r="L4061">
        <v>4816</v>
      </c>
      <c r="M4061">
        <v>4576</v>
      </c>
      <c r="N4061">
        <v>4837</v>
      </c>
      <c r="O4061">
        <v>5668</v>
      </c>
      <c r="P4061">
        <v>5178</v>
      </c>
      <c r="Q4061">
        <v>5369</v>
      </c>
      <c r="R4061">
        <v>5451</v>
      </c>
      <c r="S4061">
        <v>5557</v>
      </c>
    </row>
    <row r="4062" spans="1:19" x14ac:dyDescent="0.25">
      <c r="A4062">
        <v>5589</v>
      </c>
      <c r="B4062" t="s">
        <v>3176</v>
      </c>
      <c r="C4062" t="s">
        <v>167</v>
      </c>
      <c r="D4062" t="s">
        <v>2912</v>
      </c>
      <c r="E4062">
        <v>-49.916400000000003</v>
      </c>
      <c r="F4062">
        <v>-23.567499999999999</v>
      </c>
      <c r="G4062">
        <v>5113</v>
      </c>
      <c r="H4062">
        <v>5171</v>
      </c>
      <c r="I4062">
        <v>5540</v>
      </c>
      <c r="J4062">
        <v>5438</v>
      </c>
      <c r="K4062">
        <v>5251</v>
      </c>
      <c r="L4062">
        <v>4526</v>
      </c>
      <c r="M4062">
        <v>4256</v>
      </c>
      <c r="N4062">
        <v>4493</v>
      </c>
      <c r="O4062">
        <v>5443</v>
      </c>
      <c r="P4062">
        <v>5060</v>
      </c>
      <c r="Q4062">
        <v>5195</v>
      </c>
      <c r="R4062">
        <v>5427</v>
      </c>
      <c r="S4062">
        <v>5552</v>
      </c>
    </row>
    <row r="4063" spans="1:19" x14ac:dyDescent="0.25">
      <c r="A4063">
        <v>65183</v>
      </c>
      <c r="B4063" t="s">
        <v>2695</v>
      </c>
      <c r="C4063" t="s">
        <v>167</v>
      </c>
      <c r="D4063" t="s">
        <v>2567</v>
      </c>
      <c r="E4063">
        <v>-47.005000000000003</v>
      </c>
      <c r="F4063">
        <v>-0.89480000000000004</v>
      </c>
      <c r="G4063">
        <v>4860</v>
      </c>
      <c r="H4063">
        <v>4610</v>
      </c>
      <c r="I4063">
        <v>4389</v>
      </c>
      <c r="J4063">
        <v>4247</v>
      </c>
      <c r="K4063">
        <v>4278</v>
      </c>
      <c r="L4063">
        <v>4510</v>
      </c>
      <c r="M4063">
        <v>4813</v>
      </c>
      <c r="N4063">
        <v>4926</v>
      </c>
      <c r="O4063">
        <v>5265</v>
      </c>
      <c r="P4063">
        <v>5537</v>
      </c>
      <c r="Q4063">
        <v>5445</v>
      </c>
      <c r="R4063">
        <v>5290</v>
      </c>
      <c r="S4063">
        <v>5008</v>
      </c>
    </row>
    <row r="4064" spans="1:19" x14ac:dyDescent="0.25">
      <c r="A4064">
        <v>7153</v>
      </c>
      <c r="B4064" t="s">
        <v>3709</v>
      </c>
      <c r="C4064" t="s">
        <v>167</v>
      </c>
      <c r="D4064" t="s">
        <v>3664</v>
      </c>
      <c r="E4064">
        <v>-44.260100000000001</v>
      </c>
      <c r="F4064">
        <v>-22.405000000000001</v>
      </c>
      <c r="G4064">
        <v>4827</v>
      </c>
      <c r="H4064">
        <v>4970</v>
      </c>
      <c r="I4064">
        <v>5550</v>
      </c>
      <c r="J4064">
        <v>5002</v>
      </c>
      <c r="K4064">
        <v>4927</v>
      </c>
      <c r="L4064">
        <v>4429</v>
      </c>
      <c r="M4064">
        <v>4390</v>
      </c>
      <c r="N4064">
        <v>4337</v>
      </c>
      <c r="O4064">
        <v>5204</v>
      </c>
      <c r="P4064">
        <v>4875</v>
      </c>
      <c r="Q4064">
        <v>4762</v>
      </c>
      <c r="R4064">
        <v>4524</v>
      </c>
      <c r="S4064">
        <v>4952</v>
      </c>
    </row>
    <row r="4065" spans="1:19" x14ac:dyDescent="0.25">
      <c r="A4065">
        <v>4189</v>
      </c>
      <c r="B4065" t="s">
        <v>3009</v>
      </c>
      <c r="C4065" t="s">
        <v>167</v>
      </c>
      <c r="D4065" t="s">
        <v>2912</v>
      </c>
      <c r="E4065">
        <v>-49.076700000000002</v>
      </c>
      <c r="F4065">
        <v>-25.367799999999999</v>
      </c>
      <c r="G4065">
        <v>4373</v>
      </c>
      <c r="H4065">
        <v>4778</v>
      </c>
      <c r="I4065">
        <v>4925</v>
      </c>
      <c r="J4065">
        <v>4696</v>
      </c>
      <c r="K4065">
        <v>4321</v>
      </c>
      <c r="L4065">
        <v>3815</v>
      </c>
      <c r="M4065">
        <v>3573</v>
      </c>
      <c r="N4065">
        <v>3726</v>
      </c>
      <c r="O4065">
        <v>4621</v>
      </c>
      <c r="P4065">
        <v>4097</v>
      </c>
      <c r="Q4065">
        <v>4271</v>
      </c>
      <c r="R4065">
        <v>4759</v>
      </c>
      <c r="S4065">
        <v>4900</v>
      </c>
    </row>
    <row r="4066" spans="1:19" x14ac:dyDescent="0.25">
      <c r="A4066">
        <v>2786</v>
      </c>
      <c r="B4066" t="s">
        <v>4286</v>
      </c>
      <c r="C4066" t="s">
        <v>167</v>
      </c>
      <c r="D4066" t="s">
        <v>3898</v>
      </c>
      <c r="E4066">
        <v>-52.442900000000002</v>
      </c>
      <c r="F4066">
        <v>-27.8262</v>
      </c>
      <c r="G4066">
        <v>4839</v>
      </c>
      <c r="H4066">
        <v>5509</v>
      </c>
      <c r="I4066">
        <v>5555</v>
      </c>
      <c r="J4066">
        <v>5326</v>
      </c>
      <c r="K4066">
        <v>4903</v>
      </c>
      <c r="L4066">
        <v>4055</v>
      </c>
      <c r="M4066">
        <v>3575</v>
      </c>
      <c r="N4066">
        <v>3974</v>
      </c>
      <c r="O4066">
        <v>4666</v>
      </c>
      <c r="P4066">
        <v>4335</v>
      </c>
      <c r="Q4066">
        <v>5012</v>
      </c>
      <c r="R4066">
        <v>5540</v>
      </c>
      <c r="S4066">
        <v>5620</v>
      </c>
    </row>
    <row r="4067" spans="1:19" x14ac:dyDescent="0.25">
      <c r="A4067">
        <v>4679</v>
      </c>
      <c r="B4067" t="s">
        <v>3066</v>
      </c>
      <c r="C4067" t="s">
        <v>167</v>
      </c>
      <c r="D4067" t="s">
        <v>2912</v>
      </c>
      <c r="E4067">
        <v>-53.976300000000002</v>
      </c>
      <c r="F4067">
        <v>-24.575600000000001</v>
      </c>
      <c r="G4067">
        <v>5018</v>
      </c>
      <c r="H4067">
        <v>5488</v>
      </c>
      <c r="I4067">
        <v>5373</v>
      </c>
      <c r="J4067">
        <v>5550</v>
      </c>
      <c r="K4067">
        <v>5050</v>
      </c>
      <c r="L4067">
        <v>4313</v>
      </c>
      <c r="M4067">
        <v>3953</v>
      </c>
      <c r="N4067">
        <v>4179</v>
      </c>
      <c r="O4067">
        <v>5097</v>
      </c>
      <c r="P4067">
        <v>4834</v>
      </c>
      <c r="Q4067">
        <v>5179</v>
      </c>
      <c r="R4067">
        <v>5548</v>
      </c>
      <c r="S4067">
        <v>5658</v>
      </c>
    </row>
    <row r="4068" spans="1:19" x14ac:dyDescent="0.25">
      <c r="A4068">
        <v>36773</v>
      </c>
      <c r="B4068" t="s">
        <v>266</v>
      </c>
      <c r="C4068" t="s">
        <v>167</v>
      </c>
      <c r="D4068" t="s">
        <v>192</v>
      </c>
      <c r="E4068">
        <v>-36.469499999999996</v>
      </c>
      <c r="F4068">
        <v>-9.3203999999999994</v>
      </c>
      <c r="G4068">
        <v>5263</v>
      </c>
      <c r="H4068">
        <v>5614</v>
      </c>
      <c r="I4068">
        <v>5674</v>
      </c>
      <c r="J4068">
        <v>5839</v>
      </c>
      <c r="K4068">
        <v>5378</v>
      </c>
      <c r="L4068">
        <v>4523</v>
      </c>
      <c r="M4068">
        <v>4042</v>
      </c>
      <c r="N4068">
        <v>4180</v>
      </c>
      <c r="O4068">
        <v>4745</v>
      </c>
      <c r="P4068">
        <v>5499</v>
      </c>
      <c r="Q4068">
        <v>5686</v>
      </c>
      <c r="R4068">
        <v>6095</v>
      </c>
      <c r="S4068">
        <v>5882</v>
      </c>
    </row>
    <row r="4069" spans="1:19" x14ac:dyDescent="0.25">
      <c r="A4069">
        <v>4150</v>
      </c>
      <c r="B4069" t="s">
        <v>2998</v>
      </c>
      <c r="C4069" t="s">
        <v>167</v>
      </c>
      <c r="D4069" t="s">
        <v>2912</v>
      </c>
      <c r="E4069">
        <v>-52.910699999999999</v>
      </c>
      <c r="F4069">
        <v>-25.4496</v>
      </c>
      <c r="G4069">
        <v>4969</v>
      </c>
      <c r="H4069">
        <v>5547</v>
      </c>
      <c r="I4069">
        <v>5397</v>
      </c>
      <c r="J4069">
        <v>5497</v>
      </c>
      <c r="K4069">
        <v>5066</v>
      </c>
      <c r="L4069">
        <v>4233</v>
      </c>
      <c r="M4069">
        <v>3879</v>
      </c>
      <c r="N4069">
        <v>4109</v>
      </c>
      <c r="O4069">
        <v>5086</v>
      </c>
      <c r="P4069">
        <v>4705</v>
      </c>
      <c r="Q4069">
        <v>5121</v>
      </c>
      <c r="R4069">
        <v>5507</v>
      </c>
      <c r="S4069">
        <v>5486</v>
      </c>
    </row>
    <row r="4070" spans="1:19" x14ac:dyDescent="0.25">
      <c r="A4070">
        <v>39387</v>
      </c>
      <c r="B4070" t="s">
        <v>3477</v>
      </c>
      <c r="C4070" t="s">
        <v>167</v>
      </c>
      <c r="D4070" t="s">
        <v>3448</v>
      </c>
      <c r="E4070">
        <v>-41.410899999999998</v>
      </c>
      <c r="F4070">
        <v>-8.5710999999999995</v>
      </c>
      <c r="G4070">
        <v>5905</v>
      </c>
      <c r="H4070">
        <v>5730</v>
      </c>
      <c r="I4070">
        <v>5660</v>
      </c>
      <c r="J4070">
        <v>5731</v>
      </c>
      <c r="K4070">
        <v>5520</v>
      </c>
      <c r="L4070">
        <v>5454</v>
      </c>
      <c r="M4070">
        <v>5483</v>
      </c>
      <c r="N4070">
        <v>5813</v>
      </c>
      <c r="O4070">
        <v>6522</v>
      </c>
      <c r="P4070">
        <v>6546</v>
      </c>
      <c r="Q4070">
        <v>6443</v>
      </c>
      <c r="R4070">
        <v>6153</v>
      </c>
      <c r="S4070">
        <v>5802</v>
      </c>
    </row>
    <row r="4071" spans="1:19" x14ac:dyDescent="0.25">
      <c r="A4071">
        <v>30932</v>
      </c>
      <c r="B4071" t="s">
        <v>739</v>
      </c>
      <c r="C4071" t="s">
        <v>167</v>
      </c>
      <c r="D4071" t="s">
        <v>375</v>
      </c>
      <c r="E4071">
        <v>-39.6297</v>
      </c>
      <c r="F4071">
        <v>-10.974</v>
      </c>
      <c r="G4071">
        <v>5209</v>
      </c>
      <c r="H4071">
        <v>5813</v>
      </c>
      <c r="I4071">
        <v>5781</v>
      </c>
      <c r="J4071">
        <v>5836</v>
      </c>
      <c r="K4071">
        <v>5085</v>
      </c>
      <c r="L4071">
        <v>4377</v>
      </c>
      <c r="M4071">
        <v>4122</v>
      </c>
      <c r="N4071">
        <v>4345</v>
      </c>
      <c r="O4071">
        <v>4798</v>
      </c>
      <c r="P4071">
        <v>5538</v>
      </c>
      <c r="Q4071">
        <v>5533</v>
      </c>
      <c r="R4071">
        <v>5631</v>
      </c>
      <c r="S4071">
        <v>5655</v>
      </c>
    </row>
    <row r="4072" spans="1:19" x14ac:dyDescent="0.25">
      <c r="A4072">
        <v>44117</v>
      </c>
      <c r="B4072" t="s">
        <v>739</v>
      </c>
      <c r="C4072" t="s">
        <v>167</v>
      </c>
      <c r="D4072" t="s">
        <v>2709</v>
      </c>
      <c r="E4072">
        <v>-35.903599999999997</v>
      </c>
      <c r="F4072">
        <v>-7.367</v>
      </c>
      <c r="G4072">
        <v>5382</v>
      </c>
      <c r="H4072">
        <v>5562</v>
      </c>
      <c r="I4072">
        <v>5665</v>
      </c>
      <c r="J4072">
        <v>5843</v>
      </c>
      <c r="K4072">
        <v>5480</v>
      </c>
      <c r="L4072">
        <v>4901</v>
      </c>
      <c r="M4072">
        <v>4342</v>
      </c>
      <c r="N4072">
        <v>4546</v>
      </c>
      <c r="O4072">
        <v>5178</v>
      </c>
      <c r="P4072">
        <v>5642</v>
      </c>
      <c r="Q4072">
        <v>5802</v>
      </c>
      <c r="R4072">
        <v>5951</v>
      </c>
      <c r="S4072">
        <v>5669</v>
      </c>
    </row>
    <row r="4073" spans="1:19" x14ac:dyDescent="0.25">
      <c r="A4073">
        <v>6739</v>
      </c>
      <c r="B4073" t="s">
        <v>3687</v>
      </c>
      <c r="C4073" t="s">
        <v>167</v>
      </c>
      <c r="D4073" t="s">
        <v>3664</v>
      </c>
      <c r="E4073">
        <v>-43.552199999999999</v>
      </c>
      <c r="F4073">
        <v>-22.710699999999999</v>
      </c>
      <c r="G4073">
        <v>4885</v>
      </c>
      <c r="H4073">
        <v>5273</v>
      </c>
      <c r="I4073">
        <v>5842</v>
      </c>
      <c r="J4073">
        <v>5195</v>
      </c>
      <c r="K4073">
        <v>5060</v>
      </c>
      <c r="L4073">
        <v>4467</v>
      </c>
      <c r="M4073">
        <v>4367</v>
      </c>
      <c r="N4073">
        <v>4280</v>
      </c>
      <c r="O4073">
        <v>5018</v>
      </c>
      <c r="P4073">
        <v>4703</v>
      </c>
      <c r="Q4073">
        <v>4796</v>
      </c>
      <c r="R4073">
        <v>4571</v>
      </c>
      <c r="S4073">
        <v>5048</v>
      </c>
    </row>
    <row r="4074" spans="1:19" x14ac:dyDescent="0.25">
      <c r="A4074">
        <v>8085</v>
      </c>
      <c r="B4074" t="s">
        <v>5062</v>
      </c>
      <c r="C4074" t="s">
        <v>167</v>
      </c>
      <c r="D4074" t="s">
        <v>4704</v>
      </c>
      <c r="E4074">
        <v>-50.239899999999999</v>
      </c>
      <c r="F4074">
        <v>-21.798999999999999</v>
      </c>
      <c r="G4074">
        <v>5312</v>
      </c>
      <c r="H4074">
        <v>5309</v>
      </c>
      <c r="I4074">
        <v>5645</v>
      </c>
      <c r="J4074">
        <v>5531</v>
      </c>
      <c r="K4074">
        <v>5485</v>
      </c>
      <c r="L4074">
        <v>4820</v>
      </c>
      <c r="M4074">
        <v>4681</v>
      </c>
      <c r="N4074">
        <v>4886</v>
      </c>
      <c r="O4074">
        <v>5660</v>
      </c>
      <c r="P4074">
        <v>5188</v>
      </c>
      <c r="Q4074">
        <v>5462</v>
      </c>
      <c r="R4074">
        <v>5467</v>
      </c>
      <c r="S4074">
        <v>5610</v>
      </c>
    </row>
    <row r="4075" spans="1:19" x14ac:dyDescent="0.25">
      <c r="A4075">
        <v>7007</v>
      </c>
      <c r="B4075" t="s">
        <v>4961</v>
      </c>
      <c r="C4075" t="s">
        <v>167</v>
      </c>
      <c r="D4075" t="s">
        <v>4704</v>
      </c>
      <c r="E4075">
        <v>-44.778500000000001</v>
      </c>
      <c r="F4075">
        <v>-22.531700000000001</v>
      </c>
      <c r="G4075">
        <v>4632</v>
      </c>
      <c r="H4075">
        <v>4559</v>
      </c>
      <c r="I4075">
        <v>4983</v>
      </c>
      <c r="J4075">
        <v>4640</v>
      </c>
      <c r="K4075">
        <v>4715</v>
      </c>
      <c r="L4075">
        <v>4402</v>
      </c>
      <c r="M4075">
        <v>4378</v>
      </c>
      <c r="N4075">
        <v>4386</v>
      </c>
      <c r="O4075">
        <v>5170</v>
      </c>
      <c r="P4075">
        <v>4779</v>
      </c>
      <c r="Q4075">
        <v>4600</v>
      </c>
      <c r="R4075">
        <v>4289</v>
      </c>
      <c r="S4075">
        <v>4685</v>
      </c>
    </row>
    <row r="4076" spans="1:19" x14ac:dyDescent="0.25">
      <c r="A4076">
        <v>10033</v>
      </c>
      <c r="B4076" t="s">
        <v>2006</v>
      </c>
      <c r="C4076" t="s">
        <v>167</v>
      </c>
      <c r="D4076" t="s">
        <v>1727</v>
      </c>
      <c r="E4076">
        <v>-43.8855</v>
      </c>
      <c r="F4076">
        <v>-20.742000000000001</v>
      </c>
      <c r="G4076">
        <v>5099</v>
      </c>
      <c r="H4076">
        <v>5130</v>
      </c>
      <c r="I4076">
        <v>5672</v>
      </c>
      <c r="J4076">
        <v>5108</v>
      </c>
      <c r="K4076">
        <v>5073</v>
      </c>
      <c r="L4076">
        <v>4716</v>
      </c>
      <c r="M4076">
        <v>4687</v>
      </c>
      <c r="N4076">
        <v>4869</v>
      </c>
      <c r="O4076">
        <v>5717</v>
      </c>
      <c r="P4076">
        <v>5414</v>
      </c>
      <c r="Q4076">
        <v>5161</v>
      </c>
      <c r="R4076">
        <v>4657</v>
      </c>
      <c r="S4076">
        <v>4980</v>
      </c>
    </row>
    <row r="4077" spans="1:19" x14ac:dyDescent="0.25">
      <c r="A4077">
        <v>26361</v>
      </c>
      <c r="B4077" t="s">
        <v>1598</v>
      </c>
      <c r="C4077" t="s">
        <v>167</v>
      </c>
      <c r="D4077" t="s">
        <v>1511</v>
      </c>
      <c r="E4077">
        <v>-52.207900000000002</v>
      </c>
      <c r="F4077">
        <v>-12.594200000000001</v>
      </c>
      <c r="G4077">
        <v>5242</v>
      </c>
      <c r="H4077">
        <v>4820</v>
      </c>
      <c r="I4077">
        <v>5188</v>
      </c>
      <c r="J4077">
        <v>4978</v>
      </c>
      <c r="K4077">
        <v>5252</v>
      </c>
      <c r="L4077">
        <v>5445</v>
      </c>
      <c r="M4077">
        <v>5333</v>
      </c>
      <c r="N4077">
        <v>5775</v>
      </c>
      <c r="O4077">
        <v>5864</v>
      </c>
      <c r="P4077">
        <v>5399</v>
      </c>
      <c r="Q4077">
        <v>5160</v>
      </c>
      <c r="R4077">
        <v>4835</v>
      </c>
      <c r="S4077">
        <v>4850</v>
      </c>
    </row>
    <row r="4078" spans="1:19" x14ac:dyDescent="0.25">
      <c r="A4078">
        <v>6104</v>
      </c>
      <c r="B4078" t="s">
        <v>3230</v>
      </c>
      <c r="C4078" t="s">
        <v>167</v>
      </c>
      <c r="D4078" t="s">
        <v>2912</v>
      </c>
      <c r="E4078">
        <v>-53.483499999999999</v>
      </c>
      <c r="F4078">
        <v>-23.084199999999999</v>
      </c>
      <c r="G4078">
        <v>5168</v>
      </c>
      <c r="H4078">
        <v>5368</v>
      </c>
      <c r="I4078">
        <v>5596</v>
      </c>
      <c r="J4078">
        <v>5696</v>
      </c>
      <c r="K4078">
        <v>5290</v>
      </c>
      <c r="L4078">
        <v>4574</v>
      </c>
      <c r="M4078">
        <v>4254</v>
      </c>
      <c r="N4078">
        <v>4433</v>
      </c>
      <c r="O4078">
        <v>5256</v>
      </c>
      <c r="P4078">
        <v>5013</v>
      </c>
      <c r="Q4078">
        <v>5321</v>
      </c>
      <c r="R4078">
        <v>5559</v>
      </c>
      <c r="S4078">
        <v>5654</v>
      </c>
    </row>
    <row r="4079" spans="1:19" x14ac:dyDescent="0.25">
      <c r="A4079">
        <v>1635</v>
      </c>
      <c r="B4079" t="s">
        <v>4060</v>
      </c>
      <c r="C4079" t="s">
        <v>167</v>
      </c>
      <c r="D4079" t="s">
        <v>3898</v>
      </c>
      <c r="E4079">
        <v>-54.071899999999999</v>
      </c>
      <c r="F4079">
        <v>-29.353000000000002</v>
      </c>
      <c r="G4079">
        <v>4819</v>
      </c>
      <c r="H4079">
        <v>5625</v>
      </c>
      <c r="I4079">
        <v>5692</v>
      </c>
      <c r="J4079">
        <v>5436</v>
      </c>
      <c r="K4079">
        <v>4840</v>
      </c>
      <c r="L4079">
        <v>3938</v>
      </c>
      <c r="M4079">
        <v>3435</v>
      </c>
      <c r="N4079">
        <v>3769</v>
      </c>
      <c r="O4079">
        <v>4408</v>
      </c>
      <c r="P4079">
        <v>4352</v>
      </c>
      <c r="Q4079">
        <v>4933</v>
      </c>
      <c r="R4079">
        <v>5642</v>
      </c>
      <c r="S4079">
        <v>5757</v>
      </c>
    </row>
    <row r="4080" spans="1:19" x14ac:dyDescent="0.25">
      <c r="A4080">
        <v>31556</v>
      </c>
      <c r="B4080" t="s">
        <v>746</v>
      </c>
      <c r="C4080" t="s">
        <v>167</v>
      </c>
      <c r="D4080" t="s">
        <v>375</v>
      </c>
      <c r="E4080">
        <v>-39.209499999999998</v>
      </c>
      <c r="F4080">
        <v>-10.753299999999999</v>
      </c>
      <c r="G4080">
        <v>5264</v>
      </c>
      <c r="H4080">
        <v>5744</v>
      </c>
      <c r="I4080">
        <v>5771</v>
      </c>
      <c r="J4080">
        <v>5911</v>
      </c>
      <c r="K4080">
        <v>5163</v>
      </c>
      <c r="L4080">
        <v>4516</v>
      </c>
      <c r="M4080">
        <v>4168</v>
      </c>
      <c r="N4080">
        <v>4382</v>
      </c>
      <c r="O4080">
        <v>4842</v>
      </c>
      <c r="P4080">
        <v>5660</v>
      </c>
      <c r="Q4080">
        <v>5569</v>
      </c>
      <c r="R4080">
        <v>5797</v>
      </c>
      <c r="S4080">
        <v>5643</v>
      </c>
    </row>
    <row r="4081" spans="1:19" x14ac:dyDescent="0.25">
      <c r="A4081">
        <v>3426</v>
      </c>
      <c r="B4081" t="s">
        <v>4652</v>
      </c>
      <c r="C4081" t="s">
        <v>167</v>
      </c>
      <c r="D4081" t="s">
        <v>4434</v>
      </c>
      <c r="E4081">
        <v>-52.724400000000003</v>
      </c>
      <c r="F4081">
        <v>-26.726900000000001</v>
      </c>
      <c r="G4081">
        <v>4846</v>
      </c>
      <c r="H4081">
        <v>5421</v>
      </c>
      <c r="I4081">
        <v>5348</v>
      </c>
      <c r="J4081">
        <v>5415</v>
      </c>
      <c r="K4081">
        <v>4889</v>
      </c>
      <c r="L4081">
        <v>4115</v>
      </c>
      <c r="M4081">
        <v>3655</v>
      </c>
      <c r="N4081">
        <v>3994</v>
      </c>
      <c r="O4081">
        <v>4825</v>
      </c>
      <c r="P4081">
        <v>4512</v>
      </c>
      <c r="Q4081">
        <v>5010</v>
      </c>
      <c r="R4081">
        <v>5501</v>
      </c>
      <c r="S4081">
        <v>5470</v>
      </c>
    </row>
    <row r="4082" spans="1:19" x14ac:dyDescent="0.25">
      <c r="A4082">
        <v>5258</v>
      </c>
      <c r="B4082" t="s">
        <v>3134</v>
      </c>
      <c r="C4082" t="s">
        <v>167</v>
      </c>
      <c r="D4082" t="s">
        <v>2912</v>
      </c>
      <c r="E4082">
        <v>-52.131300000000003</v>
      </c>
      <c r="F4082">
        <v>-23.8537</v>
      </c>
      <c r="G4082">
        <v>5141</v>
      </c>
      <c r="H4082">
        <v>5439</v>
      </c>
      <c r="I4082">
        <v>5515</v>
      </c>
      <c r="J4082">
        <v>5547</v>
      </c>
      <c r="K4082">
        <v>5332</v>
      </c>
      <c r="L4082">
        <v>4551</v>
      </c>
      <c r="M4082">
        <v>4250</v>
      </c>
      <c r="N4082">
        <v>4429</v>
      </c>
      <c r="O4082">
        <v>5259</v>
      </c>
      <c r="P4082">
        <v>4986</v>
      </c>
      <c r="Q4082">
        <v>5157</v>
      </c>
      <c r="R4082">
        <v>5579</v>
      </c>
      <c r="S4082">
        <v>5643</v>
      </c>
    </row>
    <row r="4083" spans="1:19" x14ac:dyDescent="0.25">
      <c r="A4083">
        <v>7571</v>
      </c>
      <c r="B4083" t="s">
        <v>5014</v>
      </c>
      <c r="C4083" t="s">
        <v>167</v>
      </c>
      <c r="D4083" t="s">
        <v>4704</v>
      </c>
      <c r="E4083">
        <v>-50.307400000000001</v>
      </c>
      <c r="F4083">
        <v>-22.069600000000001</v>
      </c>
      <c r="G4083">
        <v>5276</v>
      </c>
      <c r="H4083">
        <v>5264</v>
      </c>
      <c r="I4083">
        <v>5618</v>
      </c>
      <c r="J4083">
        <v>5533</v>
      </c>
      <c r="K4083">
        <v>5443</v>
      </c>
      <c r="L4083">
        <v>4800</v>
      </c>
      <c r="M4083">
        <v>4647</v>
      </c>
      <c r="N4083">
        <v>4827</v>
      </c>
      <c r="O4083">
        <v>5694</v>
      </c>
      <c r="P4083">
        <v>5142</v>
      </c>
      <c r="Q4083">
        <v>5379</v>
      </c>
      <c r="R4083">
        <v>5450</v>
      </c>
      <c r="S4083">
        <v>5514</v>
      </c>
    </row>
    <row r="4084" spans="1:19" x14ac:dyDescent="0.25">
      <c r="A4084">
        <v>2143</v>
      </c>
      <c r="B4084" t="s">
        <v>4160</v>
      </c>
      <c r="C4084" t="s">
        <v>167</v>
      </c>
      <c r="D4084" t="s">
        <v>3898</v>
      </c>
      <c r="E4084">
        <v>-53.094900000000003</v>
      </c>
      <c r="F4084">
        <v>-28.742000000000001</v>
      </c>
      <c r="G4084">
        <v>4837</v>
      </c>
      <c r="H4084">
        <v>5639</v>
      </c>
      <c r="I4084">
        <v>5701</v>
      </c>
      <c r="J4084">
        <v>5433</v>
      </c>
      <c r="K4084">
        <v>4862</v>
      </c>
      <c r="L4084">
        <v>4046</v>
      </c>
      <c r="M4084">
        <v>3445</v>
      </c>
      <c r="N4084">
        <v>3799</v>
      </c>
      <c r="O4084">
        <v>4484</v>
      </c>
      <c r="P4084">
        <v>4313</v>
      </c>
      <c r="Q4084">
        <v>4979</v>
      </c>
      <c r="R4084">
        <v>5644</v>
      </c>
      <c r="S4084">
        <v>5695</v>
      </c>
    </row>
    <row r="4085" spans="1:19" x14ac:dyDescent="0.25">
      <c r="A4085">
        <v>38673</v>
      </c>
      <c r="B4085" t="s">
        <v>3308</v>
      </c>
      <c r="C4085" t="s">
        <v>167</v>
      </c>
      <c r="D4085" t="s">
        <v>3284</v>
      </c>
      <c r="E4085">
        <v>-36.014000000000003</v>
      </c>
      <c r="F4085">
        <v>-8.8122000000000007</v>
      </c>
      <c r="G4085">
        <v>5060</v>
      </c>
      <c r="H4085">
        <v>5423</v>
      </c>
      <c r="I4085">
        <v>5455</v>
      </c>
      <c r="J4085">
        <v>5661</v>
      </c>
      <c r="K4085">
        <v>5148</v>
      </c>
      <c r="L4085">
        <v>4374</v>
      </c>
      <c r="M4085">
        <v>3973</v>
      </c>
      <c r="N4085">
        <v>3964</v>
      </c>
      <c r="O4085">
        <v>4523</v>
      </c>
      <c r="P4085">
        <v>5273</v>
      </c>
      <c r="Q4085">
        <v>5460</v>
      </c>
      <c r="R4085">
        <v>5762</v>
      </c>
      <c r="S4085">
        <v>5704</v>
      </c>
    </row>
    <row r="4086" spans="1:19" x14ac:dyDescent="0.25">
      <c r="A4086">
        <v>14129</v>
      </c>
      <c r="B4086" t="s">
        <v>1069</v>
      </c>
      <c r="C4086" t="s">
        <v>167</v>
      </c>
      <c r="D4086" t="s">
        <v>1058</v>
      </c>
      <c r="E4086">
        <v>-50.455100000000002</v>
      </c>
      <c r="F4086">
        <v>-18.447600000000001</v>
      </c>
      <c r="G4086">
        <v>5438</v>
      </c>
      <c r="H4086">
        <v>5118</v>
      </c>
      <c r="I4086">
        <v>5421</v>
      </c>
      <c r="J4086">
        <v>5372</v>
      </c>
      <c r="K4086">
        <v>5632</v>
      </c>
      <c r="L4086">
        <v>5400</v>
      </c>
      <c r="M4086">
        <v>5286</v>
      </c>
      <c r="N4086">
        <v>5396</v>
      </c>
      <c r="O4086">
        <v>6206</v>
      </c>
      <c r="P4086">
        <v>5568</v>
      </c>
      <c r="Q4086">
        <v>5411</v>
      </c>
      <c r="R4086">
        <v>5245</v>
      </c>
      <c r="S4086">
        <v>5202</v>
      </c>
    </row>
    <row r="4087" spans="1:19" x14ac:dyDescent="0.25">
      <c r="A4087">
        <v>7660</v>
      </c>
      <c r="B4087" t="s">
        <v>3725</v>
      </c>
      <c r="C4087" t="s">
        <v>167</v>
      </c>
      <c r="D4087" t="s">
        <v>3664</v>
      </c>
      <c r="E4087">
        <v>-41.4696</v>
      </c>
      <c r="F4087">
        <v>-22.1036</v>
      </c>
      <c r="G4087">
        <v>5151</v>
      </c>
      <c r="H4087">
        <v>5736</v>
      </c>
      <c r="I4087">
        <v>6299</v>
      </c>
      <c r="J4087">
        <v>5449</v>
      </c>
      <c r="K4087">
        <v>5231</v>
      </c>
      <c r="L4087">
        <v>4651</v>
      </c>
      <c r="M4087">
        <v>4483</v>
      </c>
      <c r="N4087">
        <v>4506</v>
      </c>
      <c r="O4087">
        <v>5228</v>
      </c>
      <c r="P4087">
        <v>4996</v>
      </c>
      <c r="Q4087">
        <v>5052</v>
      </c>
      <c r="R4087">
        <v>4773</v>
      </c>
      <c r="S4087">
        <v>5404</v>
      </c>
    </row>
    <row r="4088" spans="1:19" x14ac:dyDescent="0.25">
      <c r="A4088">
        <v>3883</v>
      </c>
      <c r="B4088" t="s">
        <v>2952</v>
      </c>
      <c r="C4088" t="s">
        <v>167</v>
      </c>
      <c r="D4088" t="s">
        <v>2912</v>
      </c>
      <c r="E4088">
        <v>-49.497799999999998</v>
      </c>
      <c r="F4088">
        <v>-25.873899999999999</v>
      </c>
      <c r="G4088">
        <v>4376</v>
      </c>
      <c r="H4088">
        <v>4861</v>
      </c>
      <c r="I4088">
        <v>4900</v>
      </c>
      <c r="J4088">
        <v>4722</v>
      </c>
      <c r="K4088">
        <v>4309</v>
      </c>
      <c r="L4088">
        <v>3769</v>
      </c>
      <c r="M4088">
        <v>3479</v>
      </c>
      <c r="N4088">
        <v>3700</v>
      </c>
      <c r="O4088">
        <v>4621</v>
      </c>
      <c r="P4088">
        <v>4119</v>
      </c>
      <c r="Q4088">
        <v>4292</v>
      </c>
      <c r="R4088">
        <v>4822</v>
      </c>
      <c r="S4088">
        <v>4918</v>
      </c>
    </row>
    <row r="4089" spans="1:19" x14ac:dyDescent="0.25">
      <c r="A4089">
        <v>50252</v>
      </c>
      <c r="B4089" t="s">
        <v>841</v>
      </c>
      <c r="C4089" t="s">
        <v>167</v>
      </c>
      <c r="D4089" t="s">
        <v>792</v>
      </c>
      <c r="E4089">
        <v>-40.700499999999998</v>
      </c>
      <c r="F4089">
        <v>-5.8429000000000002</v>
      </c>
      <c r="G4089">
        <v>5556</v>
      </c>
      <c r="H4089">
        <v>4901</v>
      </c>
      <c r="I4089">
        <v>5053</v>
      </c>
      <c r="J4089">
        <v>5233</v>
      </c>
      <c r="K4089">
        <v>5018</v>
      </c>
      <c r="L4089">
        <v>5077</v>
      </c>
      <c r="M4089">
        <v>5244</v>
      </c>
      <c r="N4089">
        <v>5624</v>
      </c>
      <c r="O4089">
        <v>6398</v>
      </c>
      <c r="P4089">
        <v>6555</v>
      </c>
      <c r="Q4089">
        <v>6270</v>
      </c>
      <c r="R4089">
        <v>5965</v>
      </c>
      <c r="S4089">
        <v>5335</v>
      </c>
    </row>
    <row r="4090" spans="1:19" x14ac:dyDescent="0.25">
      <c r="A4090">
        <v>45672</v>
      </c>
      <c r="B4090" t="s">
        <v>2816</v>
      </c>
      <c r="C4090" t="s">
        <v>167</v>
      </c>
      <c r="D4090" t="s">
        <v>2709</v>
      </c>
      <c r="E4090">
        <v>-37.148400000000002</v>
      </c>
      <c r="F4090">
        <v>-7.0308999999999999</v>
      </c>
      <c r="G4090">
        <v>5920</v>
      </c>
      <c r="H4090">
        <v>5939</v>
      </c>
      <c r="I4090">
        <v>6042</v>
      </c>
      <c r="J4090">
        <v>6230</v>
      </c>
      <c r="K4090">
        <v>6020</v>
      </c>
      <c r="L4090">
        <v>5408</v>
      </c>
      <c r="M4090">
        <v>4986</v>
      </c>
      <c r="N4090">
        <v>5312</v>
      </c>
      <c r="O4090">
        <v>5991</v>
      </c>
      <c r="P4090">
        <v>6435</v>
      </c>
      <c r="Q4090">
        <v>6411</v>
      </c>
      <c r="R4090">
        <v>6297</v>
      </c>
      <c r="S4090">
        <v>5963</v>
      </c>
    </row>
    <row r="4091" spans="1:19" x14ac:dyDescent="0.25">
      <c r="A4091">
        <v>42921</v>
      </c>
      <c r="B4091" t="s">
        <v>2816</v>
      </c>
      <c r="C4091" t="s">
        <v>167</v>
      </c>
      <c r="D4091" t="s">
        <v>3284</v>
      </c>
      <c r="E4091">
        <v>-37.846400000000003</v>
      </c>
      <c r="F4091">
        <v>-7.7188999999999997</v>
      </c>
      <c r="G4091">
        <v>5882</v>
      </c>
      <c r="H4091">
        <v>5883</v>
      </c>
      <c r="I4091">
        <v>5974</v>
      </c>
      <c r="J4091">
        <v>6161</v>
      </c>
      <c r="K4091">
        <v>5958</v>
      </c>
      <c r="L4091">
        <v>5312</v>
      </c>
      <c r="M4091">
        <v>4903</v>
      </c>
      <c r="N4091">
        <v>5153</v>
      </c>
      <c r="O4091">
        <v>5932</v>
      </c>
      <c r="P4091">
        <v>6486</v>
      </c>
      <c r="Q4091">
        <v>6402</v>
      </c>
      <c r="R4091">
        <v>6411</v>
      </c>
      <c r="S4091">
        <v>6008</v>
      </c>
    </row>
    <row r="4092" spans="1:19" x14ac:dyDescent="0.25">
      <c r="A4092">
        <v>29770</v>
      </c>
      <c r="B4092" t="s">
        <v>713</v>
      </c>
      <c r="C4092" t="s">
        <v>167</v>
      </c>
      <c r="D4092" t="s">
        <v>375</v>
      </c>
      <c r="E4092">
        <v>-40.126199999999997</v>
      </c>
      <c r="F4092">
        <v>-11.4108</v>
      </c>
      <c r="G4092">
        <v>5107</v>
      </c>
      <c r="H4092">
        <v>5669</v>
      </c>
      <c r="I4092">
        <v>5749</v>
      </c>
      <c r="J4092">
        <v>5779</v>
      </c>
      <c r="K4092">
        <v>4920</v>
      </c>
      <c r="L4092">
        <v>4348</v>
      </c>
      <c r="M4092">
        <v>4099</v>
      </c>
      <c r="N4092">
        <v>4247</v>
      </c>
      <c r="O4092">
        <v>4764</v>
      </c>
      <c r="P4092">
        <v>5509</v>
      </c>
      <c r="Q4092">
        <v>5334</v>
      </c>
      <c r="R4092">
        <v>5399</v>
      </c>
      <c r="S4092">
        <v>5464</v>
      </c>
    </row>
    <row r="4093" spans="1:19" x14ac:dyDescent="0.25">
      <c r="A4093">
        <v>53286</v>
      </c>
      <c r="B4093" t="s">
        <v>864</v>
      </c>
      <c r="C4093" t="s">
        <v>167</v>
      </c>
      <c r="D4093" t="s">
        <v>792</v>
      </c>
      <c r="E4093">
        <v>-39.015799999999999</v>
      </c>
      <c r="F4093">
        <v>-4.9667000000000003</v>
      </c>
      <c r="G4093">
        <v>5692</v>
      </c>
      <c r="H4093">
        <v>5311</v>
      </c>
      <c r="I4093">
        <v>5447</v>
      </c>
      <c r="J4093">
        <v>5601</v>
      </c>
      <c r="K4093">
        <v>5242</v>
      </c>
      <c r="L4093">
        <v>5297</v>
      </c>
      <c r="M4093">
        <v>5160</v>
      </c>
      <c r="N4093">
        <v>5524</v>
      </c>
      <c r="O4093">
        <v>6214</v>
      </c>
      <c r="P4093">
        <v>6543</v>
      </c>
      <c r="Q4093">
        <v>6338</v>
      </c>
      <c r="R4093">
        <v>6092</v>
      </c>
      <c r="S4093">
        <v>5541</v>
      </c>
    </row>
    <row r="4094" spans="1:19" x14ac:dyDescent="0.25">
      <c r="A4094">
        <v>48739</v>
      </c>
      <c r="B4094" t="s">
        <v>833</v>
      </c>
      <c r="C4094" t="s">
        <v>167</v>
      </c>
      <c r="D4094" t="s">
        <v>792</v>
      </c>
      <c r="E4094">
        <v>-39.2014</v>
      </c>
      <c r="F4094">
        <v>-6.2468000000000004</v>
      </c>
      <c r="G4094">
        <v>5874</v>
      </c>
      <c r="H4094">
        <v>5510</v>
      </c>
      <c r="I4094">
        <v>5752</v>
      </c>
      <c r="J4094">
        <v>5861</v>
      </c>
      <c r="K4094">
        <v>5599</v>
      </c>
      <c r="L4094">
        <v>5479</v>
      </c>
      <c r="M4094">
        <v>5405</v>
      </c>
      <c r="N4094">
        <v>5709</v>
      </c>
      <c r="O4094">
        <v>6386</v>
      </c>
      <c r="P4094">
        <v>6453</v>
      </c>
      <c r="Q4094">
        <v>6343</v>
      </c>
      <c r="R4094">
        <v>6256</v>
      </c>
      <c r="S4094">
        <v>5733</v>
      </c>
    </row>
    <row r="4095" spans="1:19" x14ac:dyDescent="0.25">
      <c r="A4095">
        <v>52536</v>
      </c>
      <c r="B4095" t="s">
        <v>858</v>
      </c>
      <c r="C4095" t="s">
        <v>167</v>
      </c>
      <c r="D4095" t="s">
        <v>792</v>
      </c>
      <c r="E4095">
        <v>-39.289299999999997</v>
      </c>
      <c r="F4095">
        <v>-5.1910999999999996</v>
      </c>
      <c r="G4095">
        <v>5689</v>
      </c>
      <c r="H4095">
        <v>5283</v>
      </c>
      <c r="I4095">
        <v>5390</v>
      </c>
      <c r="J4095">
        <v>5631</v>
      </c>
      <c r="K4095">
        <v>5261</v>
      </c>
      <c r="L4095">
        <v>5282</v>
      </c>
      <c r="M4095">
        <v>5129</v>
      </c>
      <c r="N4095">
        <v>5495</v>
      </c>
      <c r="O4095">
        <v>6194</v>
      </c>
      <c r="P4095">
        <v>6478</v>
      </c>
      <c r="Q4095">
        <v>6354</v>
      </c>
      <c r="R4095">
        <v>6170</v>
      </c>
      <c r="S4095">
        <v>5595</v>
      </c>
    </row>
    <row r="4096" spans="1:19" x14ac:dyDescent="0.25">
      <c r="A4096">
        <v>52925</v>
      </c>
      <c r="B4096" t="s">
        <v>863</v>
      </c>
      <c r="C4096" t="s">
        <v>167</v>
      </c>
      <c r="D4096" t="s">
        <v>792</v>
      </c>
      <c r="E4096">
        <v>-37.980499999999999</v>
      </c>
      <c r="F4096">
        <v>-5.0719000000000003</v>
      </c>
      <c r="G4096">
        <v>5808</v>
      </c>
      <c r="H4096">
        <v>5486</v>
      </c>
      <c r="I4096">
        <v>5715</v>
      </c>
      <c r="J4096">
        <v>5788</v>
      </c>
      <c r="K4096">
        <v>5565</v>
      </c>
      <c r="L4096">
        <v>5466</v>
      </c>
      <c r="M4096">
        <v>5294</v>
      </c>
      <c r="N4096">
        <v>5577</v>
      </c>
      <c r="O4096">
        <v>6148</v>
      </c>
      <c r="P4096">
        <v>6367</v>
      </c>
      <c r="Q4096">
        <v>6398</v>
      </c>
      <c r="R4096">
        <v>6202</v>
      </c>
      <c r="S4096">
        <v>5686</v>
      </c>
    </row>
    <row r="4097" spans="1:19" x14ac:dyDescent="0.25">
      <c r="A4097">
        <v>48749</v>
      </c>
      <c r="B4097" t="s">
        <v>3799</v>
      </c>
      <c r="C4097" t="s">
        <v>167</v>
      </c>
      <c r="D4097" t="s">
        <v>3752</v>
      </c>
      <c r="E4097">
        <v>-38.221400000000003</v>
      </c>
      <c r="F4097">
        <v>-6.1902999999999997</v>
      </c>
      <c r="G4097">
        <v>5935</v>
      </c>
      <c r="H4097">
        <v>5692</v>
      </c>
      <c r="I4097">
        <v>5885</v>
      </c>
      <c r="J4097">
        <v>6013</v>
      </c>
      <c r="K4097">
        <v>5833</v>
      </c>
      <c r="L4097">
        <v>5519</v>
      </c>
      <c r="M4097">
        <v>5267</v>
      </c>
      <c r="N4097">
        <v>5594</v>
      </c>
      <c r="O4097">
        <v>6249</v>
      </c>
      <c r="P4097">
        <v>6482</v>
      </c>
      <c r="Q4097">
        <v>6451</v>
      </c>
      <c r="R4097">
        <v>6367</v>
      </c>
      <c r="S4097">
        <v>5869</v>
      </c>
    </row>
    <row r="4098" spans="1:19" x14ac:dyDescent="0.25">
      <c r="A4098">
        <v>49137</v>
      </c>
      <c r="B4098" t="s">
        <v>3817</v>
      </c>
      <c r="C4098" t="s">
        <v>167</v>
      </c>
      <c r="D4098" t="s">
        <v>3752</v>
      </c>
      <c r="E4098">
        <v>-37.716299999999997</v>
      </c>
      <c r="F4098">
        <v>-6.0728999999999997</v>
      </c>
      <c r="G4098">
        <v>6013</v>
      </c>
      <c r="H4098">
        <v>5896</v>
      </c>
      <c r="I4098">
        <v>5920</v>
      </c>
      <c r="J4098">
        <v>6116</v>
      </c>
      <c r="K4098">
        <v>6021</v>
      </c>
      <c r="L4098">
        <v>5647</v>
      </c>
      <c r="M4098">
        <v>5347</v>
      </c>
      <c r="N4098">
        <v>5637</v>
      </c>
      <c r="O4098">
        <v>6256</v>
      </c>
      <c r="P4098">
        <v>6540</v>
      </c>
      <c r="Q4098">
        <v>6504</v>
      </c>
      <c r="R4098">
        <v>6402</v>
      </c>
      <c r="S4098">
        <v>5876</v>
      </c>
    </row>
    <row r="4099" spans="1:19" x14ac:dyDescent="0.25">
      <c r="A4099">
        <v>27019</v>
      </c>
      <c r="B4099" t="s">
        <v>616</v>
      </c>
      <c r="C4099" t="s">
        <v>167</v>
      </c>
      <c r="D4099" t="s">
        <v>375</v>
      </c>
      <c r="E4099">
        <v>-39.500999999999998</v>
      </c>
      <c r="F4099">
        <v>-12.4057</v>
      </c>
      <c r="G4099">
        <v>5036</v>
      </c>
      <c r="H4099">
        <v>5578</v>
      </c>
      <c r="I4099">
        <v>5613</v>
      </c>
      <c r="J4099">
        <v>5724</v>
      </c>
      <c r="K4099">
        <v>4894</v>
      </c>
      <c r="L4099">
        <v>4345</v>
      </c>
      <c r="M4099">
        <v>4028</v>
      </c>
      <c r="N4099">
        <v>4259</v>
      </c>
      <c r="O4099">
        <v>4756</v>
      </c>
      <c r="P4099">
        <v>5295</v>
      </c>
      <c r="Q4099">
        <v>5203</v>
      </c>
      <c r="R4099">
        <v>5279</v>
      </c>
      <c r="S4099">
        <v>5462</v>
      </c>
    </row>
    <row r="4100" spans="1:19" x14ac:dyDescent="0.25">
      <c r="A4100">
        <v>6287</v>
      </c>
      <c r="B4100" t="s">
        <v>4864</v>
      </c>
      <c r="C4100" t="s">
        <v>167</v>
      </c>
      <c r="D4100" t="s">
        <v>4704</v>
      </c>
      <c r="E4100">
        <v>-47.532200000000003</v>
      </c>
      <c r="F4100">
        <v>-23.010999999999999</v>
      </c>
      <c r="G4100">
        <v>5143</v>
      </c>
      <c r="H4100">
        <v>5065</v>
      </c>
      <c r="I4100">
        <v>5613</v>
      </c>
      <c r="J4100">
        <v>5334</v>
      </c>
      <c r="K4100">
        <v>5295</v>
      </c>
      <c r="L4100">
        <v>4707</v>
      </c>
      <c r="M4100">
        <v>4539</v>
      </c>
      <c r="N4100">
        <v>4623</v>
      </c>
      <c r="O4100">
        <v>5493</v>
      </c>
      <c r="P4100">
        <v>5138</v>
      </c>
      <c r="Q4100">
        <v>5301</v>
      </c>
      <c r="R4100">
        <v>5213</v>
      </c>
      <c r="S4100">
        <v>5397</v>
      </c>
    </row>
    <row r="4101" spans="1:19" x14ac:dyDescent="0.25">
      <c r="A4101">
        <v>4335</v>
      </c>
      <c r="B4101" t="s">
        <v>3031</v>
      </c>
      <c r="C4101" t="s">
        <v>167</v>
      </c>
      <c r="D4101" t="s">
        <v>2912</v>
      </c>
      <c r="E4101">
        <v>-54.023499999999999</v>
      </c>
      <c r="F4101">
        <v>-25.119900000000001</v>
      </c>
      <c r="G4101">
        <v>4990</v>
      </c>
      <c r="H4101">
        <v>5510</v>
      </c>
      <c r="I4101">
        <v>5525</v>
      </c>
      <c r="J4101">
        <v>5536</v>
      </c>
      <c r="K4101">
        <v>4994</v>
      </c>
      <c r="L4101">
        <v>4196</v>
      </c>
      <c r="M4101">
        <v>3887</v>
      </c>
      <c r="N4101">
        <v>4113</v>
      </c>
      <c r="O4101">
        <v>5071</v>
      </c>
      <c r="P4101">
        <v>4769</v>
      </c>
      <c r="Q4101">
        <v>5168</v>
      </c>
      <c r="R4101">
        <v>5513</v>
      </c>
      <c r="S4101">
        <v>5604</v>
      </c>
    </row>
    <row r="4102" spans="1:19" x14ac:dyDescent="0.25">
      <c r="A4102">
        <v>7398</v>
      </c>
      <c r="B4102" t="s">
        <v>4998</v>
      </c>
      <c r="C4102" t="s">
        <v>167</v>
      </c>
      <c r="D4102" t="s">
        <v>4704</v>
      </c>
      <c r="E4102">
        <v>-50.893500000000003</v>
      </c>
      <c r="F4102">
        <v>-22.227399999999999</v>
      </c>
      <c r="G4102">
        <v>5289</v>
      </c>
      <c r="H4102">
        <v>5319</v>
      </c>
      <c r="I4102">
        <v>5633</v>
      </c>
      <c r="J4102">
        <v>5573</v>
      </c>
      <c r="K4102">
        <v>5437</v>
      </c>
      <c r="L4102">
        <v>4806</v>
      </c>
      <c r="M4102">
        <v>4644</v>
      </c>
      <c r="N4102">
        <v>4801</v>
      </c>
      <c r="O4102">
        <v>5619</v>
      </c>
      <c r="P4102">
        <v>5195</v>
      </c>
      <c r="Q4102">
        <v>5382</v>
      </c>
      <c r="R4102">
        <v>5470</v>
      </c>
      <c r="S4102">
        <v>5585</v>
      </c>
    </row>
    <row r="4103" spans="1:19" x14ac:dyDescent="0.25">
      <c r="A4103">
        <v>6129</v>
      </c>
      <c r="B4103" t="s">
        <v>3240</v>
      </c>
      <c r="C4103" t="s">
        <v>167</v>
      </c>
      <c r="D4103" t="s">
        <v>2912</v>
      </c>
      <c r="E4103">
        <v>-50.914900000000003</v>
      </c>
      <c r="F4103">
        <v>-23.068100000000001</v>
      </c>
      <c r="G4103">
        <v>5202</v>
      </c>
      <c r="H4103">
        <v>5363</v>
      </c>
      <c r="I4103">
        <v>5624</v>
      </c>
      <c r="J4103">
        <v>5546</v>
      </c>
      <c r="K4103">
        <v>5362</v>
      </c>
      <c r="L4103">
        <v>4661</v>
      </c>
      <c r="M4103">
        <v>4433</v>
      </c>
      <c r="N4103">
        <v>4600</v>
      </c>
      <c r="O4103">
        <v>5438</v>
      </c>
      <c r="P4103">
        <v>5047</v>
      </c>
      <c r="Q4103">
        <v>5275</v>
      </c>
      <c r="R4103">
        <v>5473</v>
      </c>
      <c r="S4103">
        <v>5605</v>
      </c>
    </row>
    <row r="4104" spans="1:19" x14ac:dyDescent="0.25">
      <c r="A4104">
        <v>4913</v>
      </c>
      <c r="B4104" t="s">
        <v>3093</v>
      </c>
      <c r="C4104" t="s">
        <v>167</v>
      </c>
      <c r="D4104" t="s">
        <v>2912</v>
      </c>
      <c r="E4104">
        <v>-52.950299999999999</v>
      </c>
      <c r="F4104">
        <v>-24.303999999999998</v>
      </c>
      <c r="G4104">
        <v>5080</v>
      </c>
      <c r="H4104">
        <v>5522</v>
      </c>
      <c r="I4104">
        <v>5475</v>
      </c>
      <c r="J4104">
        <v>5493</v>
      </c>
      <c r="K4104">
        <v>5221</v>
      </c>
      <c r="L4104">
        <v>4431</v>
      </c>
      <c r="M4104">
        <v>4100</v>
      </c>
      <c r="N4104">
        <v>4285</v>
      </c>
      <c r="O4104">
        <v>5158</v>
      </c>
      <c r="P4104">
        <v>4903</v>
      </c>
      <c r="Q4104">
        <v>5207</v>
      </c>
      <c r="R4104">
        <v>5526</v>
      </c>
      <c r="S4104">
        <v>5633</v>
      </c>
    </row>
    <row r="4105" spans="1:19" x14ac:dyDescent="0.25">
      <c r="A4105">
        <v>2886</v>
      </c>
      <c r="B4105" t="s">
        <v>4495</v>
      </c>
      <c r="C4105" t="s">
        <v>167</v>
      </c>
      <c r="D4105" t="s">
        <v>4434</v>
      </c>
      <c r="E4105">
        <v>-49.019599999999997</v>
      </c>
      <c r="F4105">
        <v>-27.673200000000001</v>
      </c>
      <c r="G4105">
        <v>4244</v>
      </c>
      <c r="H4105">
        <v>4767</v>
      </c>
      <c r="I4105">
        <v>4829</v>
      </c>
      <c r="J4105">
        <v>4624</v>
      </c>
      <c r="K4105">
        <v>4328</v>
      </c>
      <c r="L4105">
        <v>3815</v>
      </c>
      <c r="M4105">
        <v>3487</v>
      </c>
      <c r="N4105">
        <v>3569</v>
      </c>
      <c r="O4105">
        <v>4219</v>
      </c>
      <c r="P4105">
        <v>3751</v>
      </c>
      <c r="Q4105">
        <v>3920</v>
      </c>
      <c r="R4105">
        <v>4757</v>
      </c>
      <c r="S4105">
        <v>4867</v>
      </c>
    </row>
    <row r="4106" spans="1:19" x14ac:dyDescent="0.25">
      <c r="A4106">
        <v>61471</v>
      </c>
      <c r="B4106" t="s">
        <v>1486</v>
      </c>
      <c r="C4106" t="s">
        <v>167</v>
      </c>
      <c r="D4106" t="s">
        <v>1298</v>
      </c>
      <c r="E4106">
        <v>-44.103200000000001</v>
      </c>
      <c r="F4106">
        <v>-2.4426999999999999</v>
      </c>
      <c r="G4106">
        <v>5383</v>
      </c>
      <c r="H4106">
        <v>5149</v>
      </c>
      <c r="I4106">
        <v>5092</v>
      </c>
      <c r="J4106">
        <v>4950</v>
      </c>
      <c r="K4106">
        <v>4796</v>
      </c>
      <c r="L4106">
        <v>4961</v>
      </c>
      <c r="M4106">
        <v>5218</v>
      </c>
      <c r="N4106">
        <v>5408</v>
      </c>
      <c r="O4106">
        <v>5772</v>
      </c>
      <c r="P4106">
        <v>5960</v>
      </c>
      <c r="Q4106">
        <v>5889</v>
      </c>
      <c r="R4106">
        <v>5805</v>
      </c>
      <c r="S4106">
        <v>5601</v>
      </c>
    </row>
    <row r="4107" spans="1:19" x14ac:dyDescent="0.25">
      <c r="A4107">
        <v>11286</v>
      </c>
      <c r="B4107" t="s">
        <v>2126</v>
      </c>
      <c r="C4107" t="s">
        <v>167</v>
      </c>
      <c r="D4107" t="s">
        <v>1727</v>
      </c>
      <c r="E4107">
        <v>-43.804000000000002</v>
      </c>
      <c r="F4107">
        <v>-19.966999999999999</v>
      </c>
      <c r="G4107">
        <v>5234</v>
      </c>
      <c r="H4107">
        <v>5123</v>
      </c>
      <c r="I4107">
        <v>5635</v>
      </c>
      <c r="J4107">
        <v>5196</v>
      </c>
      <c r="K4107">
        <v>5238</v>
      </c>
      <c r="L4107">
        <v>4886</v>
      </c>
      <c r="M4107">
        <v>4992</v>
      </c>
      <c r="N4107">
        <v>5198</v>
      </c>
      <c r="O4107">
        <v>5880</v>
      </c>
      <c r="P4107">
        <v>5677</v>
      </c>
      <c r="Q4107">
        <v>5330</v>
      </c>
      <c r="R4107">
        <v>4740</v>
      </c>
      <c r="S4107">
        <v>4910</v>
      </c>
    </row>
    <row r="4108" spans="1:19" x14ac:dyDescent="0.25">
      <c r="A4108">
        <v>11121</v>
      </c>
      <c r="B4108" t="s">
        <v>2110</v>
      </c>
      <c r="C4108" t="s">
        <v>167</v>
      </c>
      <c r="D4108" t="s">
        <v>1727</v>
      </c>
      <c r="E4108">
        <v>-42.450600000000001</v>
      </c>
      <c r="F4108">
        <v>-20.1066</v>
      </c>
      <c r="G4108">
        <v>5110</v>
      </c>
      <c r="H4108">
        <v>5376</v>
      </c>
      <c r="I4108">
        <v>5793</v>
      </c>
      <c r="J4108">
        <v>5284</v>
      </c>
      <c r="K4108">
        <v>5239</v>
      </c>
      <c r="L4108">
        <v>4758</v>
      </c>
      <c r="M4108">
        <v>4662</v>
      </c>
      <c r="N4108">
        <v>4739</v>
      </c>
      <c r="O4108">
        <v>5362</v>
      </c>
      <c r="P4108">
        <v>5250</v>
      </c>
      <c r="Q4108">
        <v>5029</v>
      </c>
      <c r="R4108">
        <v>4657</v>
      </c>
      <c r="S4108">
        <v>5170</v>
      </c>
    </row>
    <row r="4109" spans="1:19" x14ac:dyDescent="0.25">
      <c r="A4109">
        <v>3896</v>
      </c>
      <c r="B4109" t="s">
        <v>2956</v>
      </c>
      <c r="C4109" t="s">
        <v>167</v>
      </c>
      <c r="D4109" t="s">
        <v>2912</v>
      </c>
      <c r="E4109">
        <v>-53.526499999999999</v>
      </c>
      <c r="F4109">
        <v>-25.771599999999999</v>
      </c>
      <c r="G4109">
        <v>5019</v>
      </c>
      <c r="H4109">
        <v>5667</v>
      </c>
      <c r="I4109">
        <v>5606</v>
      </c>
      <c r="J4109">
        <v>5619</v>
      </c>
      <c r="K4109">
        <v>5029</v>
      </c>
      <c r="L4109">
        <v>4275</v>
      </c>
      <c r="M4109">
        <v>3842</v>
      </c>
      <c r="N4109">
        <v>4107</v>
      </c>
      <c r="O4109">
        <v>5022</v>
      </c>
      <c r="P4109">
        <v>4664</v>
      </c>
      <c r="Q4109">
        <v>5196</v>
      </c>
      <c r="R4109">
        <v>5575</v>
      </c>
      <c r="S4109">
        <v>5626</v>
      </c>
    </row>
    <row r="4110" spans="1:19" x14ac:dyDescent="0.25">
      <c r="A4110">
        <v>4043</v>
      </c>
      <c r="B4110" t="s">
        <v>2980</v>
      </c>
      <c r="C4110" t="s">
        <v>167</v>
      </c>
      <c r="D4110" t="s">
        <v>2912</v>
      </c>
      <c r="E4110">
        <v>-50.688200000000002</v>
      </c>
      <c r="F4110">
        <v>-25.623699999999999</v>
      </c>
      <c r="G4110">
        <v>4461</v>
      </c>
      <c r="H4110">
        <v>4933</v>
      </c>
      <c r="I4110">
        <v>4943</v>
      </c>
      <c r="J4110">
        <v>4770</v>
      </c>
      <c r="K4110">
        <v>4345</v>
      </c>
      <c r="L4110">
        <v>3810</v>
      </c>
      <c r="M4110">
        <v>3425</v>
      </c>
      <c r="N4110">
        <v>3762</v>
      </c>
      <c r="O4110">
        <v>4756</v>
      </c>
      <c r="P4110">
        <v>4308</v>
      </c>
      <c r="Q4110">
        <v>4478</v>
      </c>
      <c r="R4110">
        <v>5039</v>
      </c>
      <c r="S4110">
        <v>4961</v>
      </c>
    </row>
    <row r="4111" spans="1:19" x14ac:dyDescent="0.25">
      <c r="A4111">
        <v>41780</v>
      </c>
      <c r="B4111" t="s">
        <v>3389</v>
      </c>
      <c r="C4111" t="s">
        <v>177</v>
      </c>
      <c r="D4111" t="s">
        <v>3284</v>
      </c>
      <c r="E4111">
        <v>-34.877600000000001</v>
      </c>
      <c r="F4111">
        <v>-8.0474999999999994</v>
      </c>
      <c r="G4111">
        <v>5448</v>
      </c>
      <c r="H4111">
        <v>5578</v>
      </c>
      <c r="I4111">
        <v>5822</v>
      </c>
      <c r="J4111">
        <v>5913</v>
      </c>
      <c r="K4111">
        <v>5404</v>
      </c>
      <c r="L4111">
        <v>4785</v>
      </c>
      <c r="M4111">
        <v>4529</v>
      </c>
      <c r="N4111">
        <v>4663</v>
      </c>
      <c r="O4111">
        <v>5371</v>
      </c>
      <c r="P4111">
        <v>5687</v>
      </c>
      <c r="Q4111">
        <v>5892</v>
      </c>
      <c r="R4111">
        <v>5903</v>
      </c>
      <c r="S4111">
        <v>5827</v>
      </c>
    </row>
    <row r="4112" spans="1:19" x14ac:dyDescent="0.25">
      <c r="A4112">
        <v>8674</v>
      </c>
      <c r="B4112" t="s">
        <v>1873</v>
      </c>
      <c r="C4112" t="s">
        <v>167</v>
      </c>
      <c r="D4112" t="s">
        <v>1727</v>
      </c>
      <c r="E4112">
        <v>-42.468000000000004</v>
      </c>
      <c r="F4112">
        <v>-21.529399999999999</v>
      </c>
      <c r="G4112">
        <v>5035</v>
      </c>
      <c r="H4112">
        <v>5406</v>
      </c>
      <c r="I4112">
        <v>5934</v>
      </c>
      <c r="J4112">
        <v>5384</v>
      </c>
      <c r="K4112">
        <v>5017</v>
      </c>
      <c r="L4112">
        <v>4508</v>
      </c>
      <c r="M4112">
        <v>4423</v>
      </c>
      <c r="N4112">
        <v>4524</v>
      </c>
      <c r="O4112">
        <v>5153</v>
      </c>
      <c r="P4112">
        <v>5112</v>
      </c>
      <c r="Q4112">
        <v>5022</v>
      </c>
      <c r="R4112">
        <v>4658</v>
      </c>
      <c r="S4112">
        <v>5280</v>
      </c>
    </row>
    <row r="4113" spans="1:19" x14ac:dyDescent="0.25">
      <c r="A4113">
        <v>38945</v>
      </c>
      <c r="B4113" t="s">
        <v>5445</v>
      </c>
      <c r="C4113" t="s">
        <v>167</v>
      </c>
      <c r="D4113" t="s">
        <v>5370</v>
      </c>
      <c r="E4113">
        <v>-47.242600000000003</v>
      </c>
      <c r="F4113">
        <v>-8.7367000000000008</v>
      </c>
      <c r="G4113">
        <v>5323</v>
      </c>
      <c r="H4113">
        <v>4749</v>
      </c>
      <c r="I4113">
        <v>4842</v>
      </c>
      <c r="J4113">
        <v>4809</v>
      </c>
      <c r="K4113">
        <v>5094</v>
      </c>
      <c r="L4113">
        <v>5605</v>
      </c>
      <c r="M4113">
        <v>5694</v>
      </c>
      <c r="N4113">
        <v>5786</v>
      </c>
      <c r="O4113">
        <v>6435</v>
      </c>
      <c r="P4113">
        <v>6129</v>
      </c>
      <c r="Q4113">
        <v>5286</v>
      </c>
      <c r="R4113">
        <v>4771</v>
      </c>
      <c r="S4113">
        <v>4671</v>
      </c>
    </row>
    <row r="4114" spans="1:19" x14ac:dyDescent="0.25">
      <c r="A4114">
        <v>56055</v>
      </c>
      <c r="B4114" t="s">
        <v>907</v>
      </c>
      <c r="C4114" t="s">
        <v>167</v>
      </c>
      <c r="D4114" t="s">
        <v>792</v>
      </c>
      <c r="E4114">
        <v>-38.728000000000002</v>
      </c>
      <c r="F4114">
        <v>-4.2163000000000004</v>
      </c>
      <c r="G4114">
        <v>5418</v>
      </c>
      <c r="H4114">
        <v>4989</v>
      </c>
      <c r="I4114">
        <v>5105</v>
      </c>
      <c r="J4114">
        <v>5115</v>
      </c>
      <c r="K4114">
        <v>4759</v>
      </c>
      <c r="L4114">
        <v>5098</v>
      </c>
      <c r="M4114">
        <v>5040</v>
      </c>
      <c r="N4114">
        <v>5494</v>
      </c>
      <c r="O4114">
        <v>6130</v>
      </c>
      <c r="P4114">
        <v>6284</v>
      </c>
      <c r="Q4114">
        <v>5991</v>
      </c>
      <c r="R4114">
        <v>5812</v>
      </c>
      <c r="S4114">
        <v>5192</v>
      </c>
    </row>
    <row r="4115" spans="1:19" x14ac:dyDescent="0.25">
      <c r="A4115">
        <v>41628</v>
      </c>
      <c r="B4115" t="s">
        <v>907</v>
      </c>
      <c r="C4115" t="s">
        <v>167</v>
      </c>
      <c r="D4115" t="s">
        <v>2567</v>
      </c>
      <c r="E4115">
        <v>-50.0321</v>
      </c>
      <c r="F4115">
        <v>-8.0257000000000005</v>
      </c>
      <c r="G4115">
        <v>5029</v>
      </c>
      <c r="H4115">
        <v>4620</v>
      </c>
      <c r="I4115">
        <v>4774</v>
      </c>
      <c r="J4115">
        <v>4723</v>
      </c>
      <c r="K4115">
        <v>4840</v>
      </c>
      <c r="L4115">
        <v>5085</v>
      </c>
      <c r="M4115">
        <v>5378</v>
      </c>
      <c r="N4115">
        <v>5318</v>
      </c>
      <c r="O4115">
        <v>5961</v>
      </c>
      <c r="P4115">
        <v>5493</v>
      </c>
      <c r="Q4115">
        <v>4948</v>
      </c>
      <c r="R4115">
        <v>4699</v>
      </c>
      <c r="S4115">
        <v>4508</v>
      </c>
    </row>
    <row r="4116" spans="1:19" x14ac:dyDescent="0.25">
      <c r="A4116">
        <v>5956</v>
      </c>
      <c r="B4116" t="s">
        <v>4820</v>
      </c>
      <c r="C4116" t="s">
        <v>167</v>
      </c>
      <c r="D4116" t="s">
        <v>4704</v>
      </c>
      <c r="E4116">
        <v>-45.5426</v>
      </c>
      <c r="F4116">
        <v>-23.264199999999999</v>
      </c>
      <c r="G4116">
        <v>4870</v>
      </c>
      <c r="H4116">
        <v>5057</v>
      </c>
      <c r="I4116">
        <v>5593</v>
      </c>
      <c r="J4116">
        <v>5058</v>
      </c>
      <c r="K4116">
        <v>5010</v>
      </c>
      <c r="L4116">
        <v>4380</v>
      </c>
      <c r="M4116">
        <v>4257</v>
      </c>
      <c r="N4116">
        <v>4325</v>
      </c>
      <c r="O4116">
        <v>5168</v>
      </c>
      <c r="P4116">
        <v>4721</v>
      </c>
      <c r="Q4116">
        <v>4895</v>
      </c>
      <c r="R4116">
        <v>4800</v>
      </c>
      <c r="S4116">
        <v>5179</v>
      </c>
    </row>
    <row r="4117" spans="1:19" x14ac:dyDescent="0.25">
      <c r="A4117">
        <v>35936</v>
      </c>
      <c r="B4117" t="s">
        <v>3461</v>
      </c>
      <c r="C4117" t="s">
        <v>167</v>
      </c>
      <c r="D4117" t="s">
        <v>3448</v>
      </c>
      <c r="E4117">
        <v>-44.579799999999999</v>
      </c>
      <c r="F4117">
        <v>-9.4850999999999992</v>
      </c>
      <c r="G4117">
        <v>5803</v>
      </c>
      <c r="H4117">
        <v>5455</v>
      </c>
      <c r="I4117">
        <v>5386</v>
      </c>
      <c r="J4117">
        <v>5481</v>
      </c>
      <c r="K4117">
        <v>5623</v>
      </c>
      <c r="L4117">
        <v>5825</v>
      </c>
      <c r="M4117">
        <v>5817</v>
      </c>
      <c r="N4117">
        <v>6078</v>
      </c>
      <c r="O4117">
        <v>6560</v>
      </c>
      <c r="P4117">
        <v>6573</v>
      </c>
      <c r="Q4117">
        <v>6013</v>
      </c>
      <c r="R4117">
        <v>5455</v>
      </c>
      <c r="S4117">
        <v>5370</v>
      </c>
    </row>
    <row r="4118" spans="1:19" x14ac:dyDescent="0.25">
      <c r="A4118">
        <v>2840</v>
      </c>
      <c r="B4118" t="s">
        <v>4299</v>
      </c>
      <c r="C4118" t="s">
        <v>167</v>
      </c>
      <c r="D4118" t="s">
        <v>3898</v>
      </c>
      <c r="E4118">
        <v>-53.641100000000002</v>
      </c>
      <c r="F4118">
        <v>-27.664400000000001</v>
      </c>
      <c r="G4118">
        <v>4891</v>
      </c>
      <c r="H4118">
        <v>5664</v>
      </c>
      <c r="I4118">
        <v>5678</v>
      </c>
      <c r="J4118">
        <v>5411</v>
      </c>
      <c r="K4118">
        <v>4888</v>
      </c>
      <c r="L4118">
        <v>4113</v>
      </c>
      <c r="M4118">
        <v>3576</v>
      </c>
      <c r="N4118">
        <v>3971</v>
      </c>
      <c r="O4118">
        <v>4624</v>
      </c>
      <c r="P4118">
        <v>4402</v>
      </c>
      <c r="Q4118">
        <v>5075</v>
      </c>
      <c r="R4118">
        <v>5579</v>
      </c>
      <c r="S4118">
        <v>5707</v>
      </c>
    </row>
    <row r="4119" spans="1:19" x14ac:dyDescent="0.25">
      <c r="A4119">
        <v>10945</v>
      </c>
      <c r="B4119" t="s">
        <v>2095</v>
      </c>
      <c r="C4119" t="s">
        <v>167</v>
      </c>
      <c r="D4119" t="s">
        <v>1727</v>
      </c>
      <c r="E4119">
        <v>-41.985199999999999</v>
      </c>
      <c r="F4119">
        <v>-20.240600000000001</v>
      </c>
      <c r="G4119">
        <v>4868</v>
      </c>
      <c r="H4119">
        <v>5136</v>
      </c>
      <c r="I4119">
        <v>5621</v>
      </c>
      <c r="J4119">
        <v>5038</v>
      </c>
      <c r="K4119">
        <v>4969</v>
      </c>
      <c r="L4119">
        <v>4526</v>
      </c>
      <c r="M4119">
        <v>4437</v>
      </c>
      <c r="N4119">
        <v>4589</v>
      </c>
      <c r="O4119">
        <v>5120</v>
      </c>
      <c r="P4119">
        <v>5023</v>
      </c>
      <c r="Q4119">
        <v>4767</v>
      </c>
      <c r="R4119">
        <v>4373</v>
      </c>
      <c r="S4119">
        <v>4816</v>
      </c>
    </row>
    <row r="4120" spans="1:19" x14ac:dyDescent="0.25">
      <c r="A4120">
        <v>48705</v>
      </c>
      <c r="B4120" t="s">
        <v>3581</v>
      </c>
      <c r="C4120" t="s">
        <v>167</v>
      </c>
      <c r="D4120" t="s">
        <v>3448</v>
      </c>
      <c r="E4120">
        <v>-42.6845</v>
      </c>
      <c r="F4120">
        <v>-6.2316000000000003</v>
      </c>
      <c r="G4120">
        <v>5613</v>
      </c>
      <c r="H4120">
        <v>4817</v>
      </c>
      <c r="I4120">
        <v>5066</v>
      </c>
      <c r="J4120">
        <v>5178</v>
      </c>
      <c r="K4120">
        <v>5193</v>
      </c>
      <c r="L4120">
        <v>5428</v>
      </c>
      <c r="M4120">
        <v>5595</v>
      </c>
      <c r="N4120">
        <v>5926</v>
      </c>
      <c r="O4120">
        <v>6484</v>
      </c>
      <c r="P4120">
        <v>6593</v>
      </c>
      <c r="Q4120">
        <v>6157</v>
      </c>
      <c r="R4120">
        <v>5701</v>
      </c>
      <c r="S4120">
        <v>5219</v>
      </c>
    </row>
    <row r="4121" spans="1:19" x14ac:dyDescent="0.25">
      <c r="A4121">
        <v>7393</v>
      </c>
      <c r="B4121" t="s">
        <v>4996</v>
      </c>
      <c r="C4121" t="s">
        <v>167</v>
      </c>
      <c r="D4121" t="s">
        <v>4704</v>
      </c>
      <c r="E4121">
        <v>-51.305900000000001</v>
      </c>
      <c r="F4121">
        <v>-22.218599999999999</v>
      </c>
      <c r="G4121">
        <v>5327</v>
      </c>
      <c r="H4121">
        <v>5363</v>
      </c>
      <c r="I4121">
        <v>5699</v>
      </c>
      <c r="J4121">
        <v>5631</v>
      </c>
      <c r="K4121">
        <v>5474</v>
      </c>
      <c r="L4121">
        <v>4806</v>
      </c>
      <c r="M4121">
        <v>4627</v>
      </c>
      <c r="N4121">
        <v>4800</v>
      </c>
      <c r="O4121">
        <v>5667</v>
      </c>
      <c r="P4121">
        <v>5246</v>
      </c>
      <c r="Q4121">
        <v>5388</v>
      </c>
      <c r="R4121">
        <v>5575</v>
      </c>
      <c r="S4121">
        <v>5650</v>
      </c>
    </row>
    <row r="4122" spans="1:19" x14ac:dyDescent="0.25">
      <c r="A4122">
        <v>7924</v>
      </c>
      <c r="B4122" t="s">
        <v>5048</v>
      </c>
      <c r="C4122" t="s">
        <v>167</v>
      </c>
      <c r="D4122" t="s">
        <v>4704</v>
      </c>
      <c r="E4122">
        <v>-49.224899999999998</v>
      </c>
      <c r="F4122">
        <v>-21.888000000000002</v>
      </c>
      <c r="G4122">
        <v>5316</v>
      </c>
      <c r="H4122">
        <v>5248</v>
      </c>
      <c r="I4122">
        <v>5679</v>
      </c>
      <c r="J4122">
        <v>5533</v>
      </c>
      <c r="K4122">
        <v>5434</v>
      </c>
      <c r="L4122">
        <v>4855</v>
      </c>
      <c r="M4122">
        <v>4716</v>
      </c>
      <c r="N4122">
        <v>4943</v>
      </c>
      <c r="O4122">
        <v>5681</v>
      </c>
      <c r="P4122">
        <v>5246</v>
      </c>
      <c r="Q4122">
        <v>5508</v>
      </c>
      <c r="R4122">
        <v>5429</v>
      </c>
      <c r="S4122">
        <v>5525</v>
      </c>
    </row>
    <row r="4123" spans="1:19" x14ac:dyDescent="0.25">
      <c r="A4123">
        <v>4812</v>
      </c>
      <c r="B4123" t="s">
        <v>4717</v>
      </c>
      <c r="C4123" t="s">
        <v>167</v>
      </c>
      <c r="D4123" t="s">
        <v>4704</v>
      </c>
      <c r="E4123">
        <v>-47.845300000000002</v>
      </c>
      <c r="F4123">
        <v>-24.4984</v>
      </c>
      <c r="G4123">
        <v>4177</v>
      </c>
      <c r="H4123">
        <v>4835</v>
      </c>
      <c r="I4123">
        <v>5140</v>
      </c>
      <c r="J4123">
        <v>4643</v>
      </c>
      <c r="K4123">
        <v>4436</v>
      </c>
      <c r="L4123">
        <v>3784</v>
      </c>
      <c r="M4123">
        <v>3379</v>
      </c>
      <c r="N4123">
        <v>3303</v>
      </c>
      <c r="O4123">
        <v>3883</v>
      </c>
      <c r="P4123">
        <v>3677</v>
      </c>
      <c r="Q4123">
        <v>3801</v>
      </c>
      <c r="R4123">
        <v>4407</v>
      </c>
      <c r="S4123">
        <v>4844</v>
      </c>
    </row>
    <row r="4124" spans="1:19" x14ac:dyDescent="0.25">
      <c r="A4124">
        <v>1868</v>
      </c>
      <c r="B4124" t="s">
        <v>4119</v>
      </c>
      <c r="C4124" t="s">
        <v>167</v>
      </c>
      <c r="D4124" t="s">
        <v>3898</v>
      </c>
      <c r="E4124">
        <v>-52.079599999999999</v>
      </c>
      <c r="F4124">
        <v>-29.116399999999999</v>
      </c>
      <c r="G4124">
        <v>4590</v>
      </c>
      <c r="H4124">
        <v>5352</v>
      </c>
      <c r="I4124">
        <v>5430</v>
      </c>
      <c r="J4124">
        <v>5101</v>
      </c>
      <c r="K4124">
        <v>4602</v>
      </c>
      <c r="L4124">
        <v>3762</v>
      </c>
      <c r="M4124">
        <v>3300</v>
      </c>
      <c r="N4124">
        <v>3665</v>
      </c>
      <c r="O4124">
        <v>4303</v>
      </c>
      <c r="P4124">
        <v>4047</v>
      </c>
      <c r="Q4124">
        <v>4601</v>
      </c>
      <c r="R4124">
        <v>5435</v>
      </c>
      <c r="S4124">
        <v>5479</v>
      </c>
    </row>
    <row r="4125" spans="1:19" x14ac:dyDescent="0.25">
      <c r="A4125">
        <v>35590</v>
      </c>
      <c r="B4125" t="s">
        <v>779</v>
      </c>
      <c r="C4125" t="s">
        <v>167</v>
      </c>
      <c r="D4125" t="s">
        <v>375</v>
      </c>
      <c r="E4125">
        <v>-42.0852</v>
      </c>
      <c r="F4125">
        <v>-9.6198999999999995</v>
      </c>
      <c r="G4125">
        <v>5986</v>
      </c>
      <c r="H4125">
        <v>6070</v>
      </c>
      <c r="I4125">
        <v>5981</v>
      </c>
      <c r="J4125">
        <v>6121</v>
      </c>
      <c r="K4125">
        <v>5879</v>
      </c>
      <c r="L4125">
        <v>5790</v>
      </c>
      <c r="M4125">
        <v>5699</v>
      </c>
      <c r="N4125">
        <v>5842</v>
      </c>
      <c r="O4125">
        <v>5962</v>
      </c>
      <c r="P4125">
        <v>6018</v>
      </c>
      <c r="Q4125">
        <v>6354</v>
      </c>
      <c r="R4125">
        <v>6198</v>
      </c>
      <c r="S4125">
        <v>5924</v>
      </c>
    </row>
    <row r="4126" spans="1:19" x14ac:dyDescent="0.25">
      <c r="A4126">
        <v>45686</v>
      </c>
      <c r="B4126" t="s">
        <v>2821</v>
      </c>
      <c r="C4126" t="s">
        <v>167</v>
      </c>
      <c r="D4126" t="s">
        <v>2709</v>
      </c>
      <c r="E4126">
        <v>-35.798900000000003</v>
      </c>
      <c r="F4126">
        <v>-6.9554</v>
      </c>
      <c r="G4126">
        <v>5371</v>
      </c>
      <c r="H4126">
        <v>5472</v>
      </c>
      <c r="I4126">
        <v>5710</v>
      </c>
      <c r="J4126">
        <v>5792</v>
      </c>
      <c r="K4126">
        <v>5476</v>
      </c>
      <c r="L4126">
        <v>4923</v>
      </c>
      <c r="M4126">
        <v>4387</v>
      </c>
      <c r="N4126">
        <v>4517</v>
      </c>
      <c r="O4126">
        <v>5201</v>
      </c>
      <c r="P4126">
        <v>5627</v>
      </c>
      <c r="Q4126">
        <v>5758</v>
      </c>
      <c r="R4126">
        <v>5920</v>
      </c>
      <c r="S4126">
        <v>5666</v>
      </c>
    </row>
    <row r="4127" spans="1:19" x14ac:dyDescent="0.25">
      <c r="A4127">
        <v>3686</v>
      </c>
      <c r="B4127" t="s">
        <v>2920</v>
      </c>
      <c r="C4127" t="s">
        <v>167</v>
      </c>
      <c r="D4127" t="s">
        <v>2912</v>
      </c>
      <c r="E4127">
        <v>-52.970799999999997</v>
      </c>
      <c r="F4127">
        <v>-26.159300000000002</v>
      </c>
      <c r="G4127">
        <v>4942</v>
      </c>
      <c r="H4127">
        <v>5473</v>
      </c>
      <c r="I4127">
        <v>5417</v>
      </c>
      <c r="J4127">
        <v>5478</v>
      </c>
      <c r="K4127">
        <v>4996</v>
      </c>
      <c r="L4127">
        <v>4238</v>
      </c>
      <c r="M4127">
        <v>3832</v>
      </c>
      <c r="N4127">
        <v>4111</v>
      </c>
      <c r="O4127">
        <v>5022</v>
      </c>
      <c r="P4127">
        <v>4656</v>
      </c>
      <c r="Q4127">
        <v>5103</v>
      </c>
      <c r="R4127">
        <v>5509</v>
      </c>
      <c r="S4127">
        <v>5472</v>
      </c>
    </row>
    <row r="4128" spans="1:19" x14ac:dyDescent="0.25">
      <c r="A4128">
        <v>56362</v>
      </c>
      <c r="B4128" t="s">
        <v>910</v>
      </c>
      <c r="C4128" t="s">
        <v>167</v>
      </c>
      <c r="D4128" t="s">
        <v>792</v>
      </c>
      <c r="E4128">
        <v>-40.5762</v>
      </c>
      <c r="F4128">
        <v>-4.1422999999999996</v>
      </c>
      <c r="G4128">
        <v>5560</v>
      </c>
      <c r="H4128">
        <v>5006</v>
      </c>
      <c r="I4128">
        <v>5298</v>
      </c>
      <c r="J4128">
        <v>5321</v>
      </c>
      <c r="K4128">
        <v>5058</v>
      </c>
      <c r="L4128">
        <v>5172</v>
      </c>
      <c r="M4128">
        <v>5218</v>
      </c>
      <c r="N4128">
        <v>5467</v>
      </c>
      <c r="O4128">
        <v>6181</v>
      </c>
      <c r="P4128">
        <v>6523</v>
      </c>
      <c r="Q4128">
        <v>6298</v>
      </c>
      <c r="R4128">
        <v>5905</v>
      </c>
      <c r="S4128">
        <v>5267</v>
      </c>
    </row>
    <row r="4129" spans="1:19" x14ac:dyDescent="0.25">
      <c r="A4129">
        <v>7010</v>
      </c>
      <c r="B4129" t="s">
        <v>3696</v>
      </c>
      <c r="C4129" t="s">
        <v>167</v>
      </c>
      <c r="D4129" t="s">
        <v>3664</v>
      </c>
      <c r="E4129">
        <v>-44.451300000000003</v>
      </c>
      <c r="F4129">
        <v>-22.471</v>
      </c>
      <c r="G4129">
        <v>4779</v>
      </c>
      <c r="H4129">
        <v>4879</v>
      </c>
      <c r="I4129">
        <v>5428</v>
      </c>
      <c r="J4129">
        <v>4960</v>
      </c>
      <c r="K4129">
        <v>4924</v>
      </c>
      <c r="L4129">
        <v>4403</v>
      </c>
      <c r="M4129">
        <v>4319</v>
      </c>
      <c r="N4129">
        <v>4310</v>
      </c>
      <c r="O4129">
        <v>5175</v>
      </c>
      <c r="P4129">
        <v>4810</v>
      </c>
      <c r="Q4129">
        <v>4715</v>
      </c>
      <c r="R4129">
        <v>4504</v>
      </c>
      <c r="S4129">
        <v>4925</v>
      </c>
    </row>
    <row r="4130" spans="1:19" x14ac:dyDescent="0.25">
      <c r="A4130">
        <v>9681</v>
      </c>
      <c r="B4130" t="s">
        <v>1970</v>
      </c>
      <c r="C4130" t="s">
        <v>167</v>
      </c>
      <c r="D4130" t="s">
        <v>1727</v>
      </c>
      <c r="E4130">
        <v>-44.241100000000003</v>
      </c>
      <c r="F4130">
        <v>-20.9175</v>
      </c>
      <c r="G4130">
        <v>5058</v>
      </c>
      <c r="H4130">
        <v>5047</v>
      </c>
      <c r="I4130">
        <v>5559</v>
      </c>
      <c r="J4130">
        <v>4996</v>
      </c>
      <c r="K4130">
        <v>5019</v>
      </c>
      <c r="L4130">
        <v>4639</v>
      </c>
      <c r="M4130">
        <v>4677</v>
      </c>
      <c r="N4130">
        <v>4911</v>
      </c>
      <c r="O4130">
        <v>5754</v>
      </c>
      <c r="P4130">
        <v>5420</v>
      </c>
      <c r="Q4130">
        <v>5135</v>
      </c>
      <c r="R4130">
        <v>4605</v>
      </c>
      <c r="S4130">
        <v>4932</v>
      </c>
    </row>
    <row r="4131" spans="1:19" x14ac:dyDescent="0.25">
      <c r="A4131">
        <v>4710</v>
      </c>
      <c r="B4131" t="s">
        <v>3073</v>
      </c>
      <c r="C4131" t="s">
        <v>167</v>
      </c>
      <c r="D4131" t="s">
        <v>2912</v>
      </c>
      <c r="E4131">
        <v>-50.847000000000001</v>
      </c>
      <c r="F4131">
        <v>-24.6496</v>
      </c>
      <c r="G4131">
        <v>4908</v>
      </c>
      <c r="H4131">
        <v>5120</v>
      </c>
      <c r="I4131">
        <v>5285</v>
      </c>
      <c r="J4131">
        <v>5296</v>
      </c>
      <c r="K4131">
        <v>5025</v>
      </c>
      <c r="L4131">
        <v>4266</v>
      </c>
      <c r="M4131">
        <v>3983</v>
      </c>
      <c r="N4131">
        <v>4261</v>
      </c>
      <c r="O4131">
        <v>5206</v>
      </c>
      <c r="P4131">
        <v>4834</v>
      </c>
      <c r="Q4131">
        <v>4977</v>
      </c>
      <c r="R4131">
        <v>5341</v>
      </c>
      <c r="S4131">
        <v>5305</v>
      </c>
    </row>
    <row r="4132" spans="1:19" x14ac:dyDescent="0.25">
      <c r="A4132">
        <v>20647</v>
      </c>
      <c r="B4132" t="s">
        <v>1558</v>
      </c>
      <c r="C4132" t="s">
        <v>167</v>
      </c>
      <c r="D4132" t="s">
        <v>1511</v>
      </c>
      <c r="E4132">
        <v>-58.382100000000001</v>
      </c>
      <c r="F4132">
        <v>-15.120900000000001</v>
      </c>
      <c r="G4132">
        <v>4850</v>
      </c>
      <c r="H4132">
        <v>4518</v>
      </c>
      <c r="I4132">
        <v>4586</v>
      </c>
      <c r="J4132">
        <v>4661</v>
      </c>
      <c r="K4132">
        <v>4872</v>
      </c>
      <c r="L4132">
        <v>4592</v>
      </c>
      <c r="M4132">
        <v>4955</v>
      </c>
      <c r="N4132">
        <v>5017</v>
      </c>
      <c r="O4132">
        <v>5710</v>
      </c>
      <c r="P4132">
        <v>5038</v>
      </c>
      <c r="Q4132">
        <v>4824</v>
      </c>
      <c r="R4132">
        <v>4786</v>
      </c>
      <c r="S4132">
        <v>4648</v>
      </c>
    </row>
    <row r="4133" spans="1:19" x14ac:dyDescent="0.25">
      <c r="A4133">
        <v>3911</v>
      </c>
      <c r="B4133" t="s">
        <v>2960</v>
      </c>
      <c r="C4133" t="s">
        <v>167</v>
      </c>
      <c r="D4133" t="s">
        <v>2912</v>
      </c>
      <c r="E4133">
        <v>-52.027700000000003</v>
      </c>
      <c r="F4133">
        <v>-25.8324</v>
      </c>
      <c r="G4133">
        <v>4935</v>
      </c>
      <c r="H4133">
        <v>5462</v>
      </c>
      <c r="I4133">
        <v>5331</v>
      </c>
      <c r="J4133">
        <v>5500</v>
      </c>
      <c r="K4133">
        <v>5009</v>
      </c>
      <c r="L4133">
        <v>4222</v>
      </c>
      <c r="M4133">
        <v>3871</v>
      </c>
      <c r="N4133">
        <v>4100</v>
      </c>
      <c r="O4133">
        <v>5076</v>
      </c>
      <c r="P4133">
        <v>4659</v>
      </c>
      <c r="Q4133">
        <v>5101</v>
      </c>
      <c r="R4133">
        <v>5450</v>
      </c>
      <c r="S4133">
        <v>5441</v>
      </c>
    </row>
    <row r="4134" spans="1:19" x14ac:dyDescent="0.25">
      <c r="A4134">
        <v>12591</v>
      </c>
      <c r="B4134" t="s">
        <v>2254</v>
      </c>
      <c r="C4134" t="s">
        <v>167</v>
      </c>
      <c r="D4134" t="s">
        <v>1727</v>
      </c>
      <c r="E4134">
        <v>-41.246600000000001</v>
      </c>
      <c r="F4134">
        <v>-19.319900000000001</v>
      </c>
      <c r="G4134">
        <v>5053</v>
      </c>
      <c r="H4134">
        <v>5548</v>
      </c>
      <c r="I4134">
        <v>6002</v>
      </c>
      <c r="J4134">
        <v>5510</v>
      </c>
      <c r="K4134">
        <v>5179</v>
      </c>
      <c r="L4134">
        <v>4647</v>
      </c>
      <c r="M4134">
        <v>4476</v>
      </c>
      <c r="N4134">
        <v>4499</v>
      </c>
      <c r="O4134">
        <v>4977</v>
      </c>
      <c r="P4134">
        <v>5091</v>
      </c>
      <c r="Q4134">
        <v>4887</v>
      </c>
      <c r="R4134">
        <v>4615</v>
      </c>
      <c r="S4134">
        <v>5209</v>
      </c>
    </row>
    <row r="4135" spans="1:19" x14ac:dyDescent="0.25">
      <c r="A4135">
        <v>9343</v>
      </c>
      <c r="B4135" t="s">
        <v>1938</v>
      </c>
      <c r="C4135" t="s">
        <v>167</v>
      </c>
      <c r="D4135" t="s">
        <v>1727</v>
      </c>
      <c r="E4135">
        <v>-43.760199999999998</v>
      </c>
      <c r="F4135">
        <v>-21.064699999999998</v>
      </c>
      <c r="G4135">
        <v>4949</v>
      </c>
      <c r="H4135">
        <v>5016</v>
      </c>
      <c r="I4135">
        <v>5568</v>
      </c>
      <c r="J4135">
        <v>4968</v>
      </c>
      <c r="K4135">
        <v>4868</v>
      </c>
      <c r="L4135">
        <v>4524</v>
      </c>
      <c r="M4135">
        <v>4505</v>
      </c>
      <c r="N4135">
        <v>4736</v>
      </c>
      <c r="O4135">
        <v>5516</v>
      </c>
      <c r="P4135">
        <v>5205</v>
      </c>
      <c r="Q4135">
        <v>5028</v>
      </c>
      <c r="R4135">
        <v>4512</v>
      </c>
      <c r="S4135">
        <v>4942</v>
      </c>
    </row>
    <row r="4136" spans="1:19" x14ac:dyDescent="0.25">
      <c r="A4136">
        <v>10174</v>
      </c>
      <c r="B4136" t="s">
        <v>5237</v>
      </c>
      <c r="C4136" t="s">
        <v>167</v>
      </c>
      <c r="D4136" t="s">
        <v>4704</v>
      </c>
      <c r="E4136">
        <v>-47.483699999999999</v>
      </c>
      <c r="F4136">
        <v>-20.606100000000001</v>
      </c>
      <c r="G4136">
        <v>5314</v>
      </c>
      <c r="H4136">
        <v>5011</v>
      </c>
      <c r="I4136">
        <v>5503</v>
      </c>
      <c r="J4136">
        <v>5145</v>
      </c>
      <c r="K4136">
        <v>5453</v>
      </c>
      <c r="L4136">
        <v>5146</v>
      </c>
      <c r="M4136">
        <v>5108</v>
      </c>
      <c r="N4136">
        <v>5293</v>
      </c>
      <c r="O4136">
        <v>6082</v>
      </c>
      <c r="P4136">
        <v>5467</v>
      </c>
      <c r="Q4136">
        <v>5340</v>
      </c>
      <c r="R4136">
        <v>5088</v>
      </c>
      <c r="S4136">
        <v>5131</v>
      </c>
    </row>
    <row r="4137" spans="1:19" x14ac:dyDescent="0.25">
      <c r="A4137">
        <v>1356</v>
      </c>
      <c r="B4137" t="s">
        <v>3975</v>
      </c>
      <c r="C4137" t="s">
        <v>167</v>
      </c>
      <c r="D4137" t="s">
        <v>3898</v>
      </c>
      <c r="E4137">
        <v>-53.374899999999997</v>
      </c>
      <c r="F4137">
        <v>-29.812999999999999</v>
      </c>
      <c r="G4137">
        <v>4754</v>
      </c>
      <c r="H4137">
        <v>5704</v>
      </c>
      <c r="I4137">
        <v>5721</v>
      </c>
      <c r="J4137">
        <v>5432</v>
      </c>
      <c r="K4137">
        <v>4750</v>
      </c>
      <c r="L4137">
        <v>3816</v>
      </c>
      <c r="M4137">
        <v>3293</v>
      </c>
      <c r="N4137">
        <v>3562</v>
      </c>
      <c r="O4137">
        <v>4189</v>
      </c>
      <c r="P4137">
        <v>4195</v>
      </c>
      <c r="Q4137">
        <v>4878</v>
      </c>
      <c r="R4137">
        <v>5677</v>
      </c>
      <c r="S4137">
        <v>5826</v>
      </c>
    </row>
    <row r="4138" spans="1:19" x14ac:dyDescent="0.25">
      <c r="A4138">
        <v>29496</v>
      </c>
      <c r="B4138" t="s">
        <v>703</v>
      </c>
      <c r="C4138" t="s">
        <v>167</v>
      </c>
      <c r="D4138" t="s">
        <v>375</v>
      </c>
      <c r="E4138">
        <v>-39.4283</v>
      </c>
      <c r="F4138">
        <v>-11.493499999999999</v>
      </c>
      <c r="G4138">
        <v>5161</v>
      </c>
      <c r="H4138">
        <v>5699</v>
      </c>
      <c r="I4138">
        <v>5684</v>
      </c>
      <c r="J4138">
        <v>5856</v>
      </c>
      <c r="K4138">
        <v>5045</v>
      </c>
      <c r="L4138">
        <v>4377</v>
      </c>
      <c r="M4138">
        <v>4130</v>
      </c>
      <c r="N4138">
        <v>4361</v>
      </c>
      <c r="O4138">
        <v>4774</v>
      </c>
      <c r="P4138">
        <v>5496</v>
      </c>
      <c r="Q4138">
        <v>5443</v>
      </c>
      <c r="R4138">
        <v>5530</v>
      </c>
      <c r="S4138">
        <v>5538</v>
      </c>
    </row>
    <row r="4139" spans="1:19" x14ac:dyDescent="0.25">
      <c r="A4139">
        <v>44010</v>
      </c>
      <c r="B4139" t="s">
        <v>1301</v>
      </c>
      <c r="C4139" t="s">
        <v>167</v>
      </c>
      <c r="D4139" t="s">
        <v>1298</v>
      </c>
      <c r="E4139">
        <v>-46.622900000000001</v>
      </c>
      <c r="F4139">
        <v>-7.3586</v>
      </c>
      <c r="G4139">
        <v>5257</v>
      </c>
      <c r="H4139">
        <v>4564</v>
      </c>
      <c r="I4139">
        <v>4766</v>
      </c>
      <c r="J4139">
        <v>4817</v>
      </c>
      <c r="K4139">
        <v>5145</v>
      </c>
      <c r="L4139">
        <v>5487</v>
      </c>
      <c r="M4139">
        <v>5682</v>
      </c>
      <c r="N4139">
        <v>5592</v>
      </c>
      <c r="O4139">
        <v>6130</v>
      </c>
      <c r="P4139">
        <v>6260</v>
      </c>
      <c r="Q4139">
        <v>5359</v>
      </c>
      <c r="R4139">
        <v>4719</v>
      </c>
      <c r="S4139">
        <v>4562</v>
      </c>
    </row>
    <row r="4140" spans="1:19" x14ac:dyDescent="0.25">
      <c r="A4140">
        <v>47626</v>
      </c>
      <c r="B4140" t="s">
        <v>1301</v>
      </c>
      <c r="C4140" t="s">
        <v>167</v>
      </c>
      <c r="D4140" t="s">
        <v>2709</v>
      </c>
      <c r="E4140">
        <v>-35.661299999999997</v>
      </c>
      <c r="F4140">
        <v>-6.5430999999999999</v>
      </c>
      <c r="G4140">
        <v>5379</v>
      </c>
      <c r="H4140">
        <v>5380</v>
      </c>
      <c r="I4140">
        <v>5596</v>
      </c>
      <c r="J4140">
        <v>5783</v>
      </c>
      <c r="K4140">
        <v>5496</v>
      </c>
      <c r="L4140">
        <v>5055</v>
      </c>
      <c r="M4140">
        <v>4615</v>
      </c>
      <c r="N4140">
        <v>4761</v>
      </c>
      <c r="O4140">
        <v>5394</v>
      </c>
      <c r="P4140">
        <v>5624</v>
      </c>
      <c r="Q4140">
        <v>5650</v>
      </c>
      <c r="R4140">
        <v>5766</v>
      </c>
      <c r="S4140">
        <v>5428</v>
      </c>
    </row>
    <row r="4141" spans="1:19" x14ac:dyDescent="0.25">
      <c r="A4141">
        <v>28882</v>
      </c>
      <c r="B4141" t="s">
        <v>679</v>
      </c>
      <c r="C4141" t="s">
        <v>167</v>
      </c>
      <c r="D4141" t="s">
        <v>375</v>
      </c>
      <c r="E4141">
        <v>-44.912199999999999</v>
      </c>
      <c r="F4141">
        <v>-11.749000000000001</v>
      </c>
      <c r="G4141">
        <v>5936</v>
      </c>
      <c r="H4141">
        <v>5810</v>
      </c>
      <c r="I4141">
        <v>5798</v>
      </c>
      <c r="J4141">
        <v>5711</v>
      </c>
      <c r="K4141">
        <v>5813</v>
      </c>
      <c r="L4141">
        <v>5893</v>
      </c>
      <c r="M4141">
        <v>5931</v>
      </c>
      <c r="N4141">
        <v>6134</v>
      </c>
      <c r="O4141">
        <v>6508</v>
      </c>
      <c r="P4141">
        <v>6446</v>
      </c>
      <c r="Q4141">
        <v>6028</v>
      </c>
      <c r="R4141">
        <v>5505</v>
      </c>
      <c r="S4141">
        <v>5654</v>
      </c>
    </row>
    <row r="4142" spans="1:19" x14ac:dyDescent="0.25">
      <c r="A4142">
        <v>44513</v>
      </c>
      <c r="B4142" t="s">
        <v>2765</v>
      </c>
      <c r="C4142" t="s">
        <v>167</v>
      </c>
      <c r="D4142" t="s">
        <v>2709</v>
      </c>
      <c r="E4142">
        <v>-35.665199999999999</v>
      </c>
      <c r="F4142">
        <v>-7.2507999999999999</v>
      </c>
      <c r="G4142">
        <v>5270</v>
      </c>
      <c r="H4142">
        <v>5348</v>
      </c>
      <c r="I4142">
        <v>5533</v>
      </c>
      <c r="J4142">
        <v>5754</v>
      </c>
      <c r="K4142">
        <v>5387</v>
      </c>
      <c r="L4142">
        <v>4878</v>
      </c>
      <c r="M4142">
        <v>4387</v>
      </c>
      <c r="N4142">
        <v>4459</v>
      </c>
      <c r="O4142">
        <v>5064</v>
      </c>
      <c r="P4142">
        <v>5473</v>
      </c>
      <c r="Q4142">
        <v>5611</v>
      </c>
      <c r="R4142">
        <v>5811</v>
      </c>
      <c r="S4142">
        <v>5530</v>
      </c>
    </row>
    <row r="4143" spans="1:19" x14ac:dyDescent="0.25">
      <c r="A4143">
        <v>30646</v>
      </c>
      <c r="B4143" t="s">
        <v>5314</v>
      </c>
      <c r="C4143" t="s">
        <v>167</v>
      </c>
      <c r="D4143" t="s">
        <v>5304</v>
      </c>
      <c r="E4143">
        <v>-37.7256</v>
      </c>
      <c r="F4143">
        <v>-11.069599999999999</v>
      </c>
      <c r="G4143">
        <v>5209</v>
      </c>
      <c r="H4143">
        <v>5652</v>
      </c>
      <c r="I4143">
        <v>5754</v>
      </c>
      <c r="J4143">
        <v>5844</v>
      </c>
      <c r="K4143">
        <v>5158</v>
      </c>
      <c r="L4143">
        <v>4499</v>
      </c>
      <c r="M4143">
        <v>4276</v>
      </c>
      <c r="N4143">
        <v>4388</v>
      </c>
      <c r="O4143">
        <v>4764</v>
      </c>
      <c r="P4143">
        <v>5346</v>
      </c>
      <c r="Q4143">
        <v>5433</v>
      </c>
      <c r="R4143">
        <v>5702</v>
      </c>
      <c r="S4143">
        <v>5687</v>
      </c>
    </row>
    <row r="4144" spans="1:19" x14ac:dyDescent="0.25">
      <c r="A4144">
        <v>28660</v>
      </c>
      <c r="B4144" t="s">
        <v>673</v>
      </c>
      <c r="C4144" t="s">
        <v>167</v>
      </c>
      <c r="D4144" t="s">
        <v>375</v>
      </c>
      <c r="E4144">
        <v>-39.382100000000001</v>
      </c>
      <c r="F4144">
        <v>-11.8071</v>
      </c>
      <c r="G4144">
        <v>5134</v>
      </c>
      <c r="H4144">
        <v>5766</v>
      </c>
      <c r="I4144">
        <v>5731</v>
      </c>
      <c r="J4144">
        <v>5803</v>
      </c>
      <c r="K4144">
        <v>5011</v>
      </c>
      <c r="L4144">
        <v>4326</v>
      </c>
      <c r="M4144">
        <v>4083</v>
      </c>
      <c r="N4144">
        <v>4308</v>
      </c>
      <c r="O4144">
        <v>4731</v>
      </c>
      <c r="P4144">
        <v>5427</v>
      </c>
      <c r="Q4144">
        <v>5404</v>
      </c>
      <c r="R4144">
        <v>5490</v>
      </c>
      <c r="S4144">
        <v>5519</v>
      </c>
    </row>
    <row r="4145" spans="1:19" x14ac:dyDescent="0.25">
      <c r="A4145">
        <v>44908</v>
      </c>
      <c r="B4145" t="s">
        <v>2785</v>
      </c>
      <c r="C4145" t="s">
        <v>167</v>
      </c>
      <c r="D4145" t="s">
        <v>2709</v>
      </c>
      <c r="E4145">
        <v>-35.279200000000003</v>
      </c>
      <c r="F4145">
        <v>-7.1787000000000001</v>
      </c>
      <c r="G4145">
        <v>5346</v>
      </c>
      <c r="H4145">
        <v>5394</v>
      </c>
      <c r="I4145">
        <v>5627</v>
      </c>
      <c r="J4145">
        <v>5885</v>
      </c>
      <c r="K4145">
        <v>5451</v>
      </c>
      <c r="L4145">
        <v>4866</v>
      </c>
      <c r="M4145">
        <v>4503</v>
      </c>
      <c r="N4145">
        <v>4579</v>
      </c>
      <c r="O4145">
        <v>5306</v>
      </c>
      <c r="P4145">
        <v>5579</v>
      </c>
      <c r="Q4145">
        <v>5650</v>
      </c>
      <c r="R4145">
        <v>5740</v>
      </c>
      <c r="S4145">
        <v>5576</v>
      </c>
    </row>
    <row r="4146" spans="1:19" x14ac:dyDescent="0.25">
      <c r="A4146">
        <v>18407</v>
      </c>
      <c r="B4146" t="s">
        <v>2497</v>
      </c>
      <c r="C4146" t="s">
        <v>167</v>
      </c>
      <c r="D4146" t="s">
        <v>1727</v>
      </c>
      <c r="E4146">
        <v>-45.999299999999998</v>
      </c>
      <c r="F4146">
        <v>-16.220300000000002</v>
      </c>
      <c r="G4146">
        <v>5849</v>
      </c>
      <c r="H4146">
        <v>5705</v>
      </c>
      <c r="I4146">
        <v>6163</v>
      </c>
      <c r="J4146">
        <v>5665</v>
      </c>
      <c r="K4146">
        <v>6067</v>
      </c>
      <c r="L4146">
        <v>5822</v>
      </c>
      <c r="M4146">
        <v>5654</v>
      </c>
      <c r="N4146">
        <v>5958</v>
      </c>
      <c r="O4146">
        <v>6587</v>
      </c>
      <c r="P4146">
        <v>6216</v>
      </c>
      <c r="Q4146">
        <v>5886</v>
      </c>
      <c r="R4146">
        <v>5036</v>
      </c>
      <c r="S4146">
        <v>5425</v>
      </c>
    </row>
    <row r="4147" spans="1:19" x14ac:dyDescent="0.25">
      <c r="A4147">
        <v>47884</v>
      </c>
      <c r="B4147" t="s">
        <v>2497</v>
      </c>
      <c r="C4147" t="s">
        <v>167</v>
      </c>
      <c r="D4147" t="s">
        <v>5370</v>
      </c>
      <c r="E4147">
        <v>-48.1374</v>
      </c>
      <c r="F4147">
        <v>-6.4405000000000001</v>
      </c>
      <c r="G4147">
        <v>5040</v>
      </c>
      <c r="H4147">
        <v>4479</v>
      </c>
      <c r="I4147">
        <v>4687</v>
      </c>
      <c r="J4147">
        <v>4714</v>
      </c>
      <c r="K4147">
        <v>4845</v>
      </c>
      <c r="L4147">
        <v>5110</v>
      </c>
      <c r="M4147">
        <v>5524</v>
      </c>
      <c r="N4147">
        <v>5609</v>
      </c>
      <c r="O4147">
        <v>6016</v>
      </c>
      <c r="P4147">
        <v>5671</v>
      </c>
      <c r="Q4147">
        <v>4940</v>
      </c>
      <c r="R4147">
        <v>4516</v>
      </c>
      <c r="S4147">
        <v>4371</v>
      </c>
    </row>
    <row r="4148" spans="1:19" x14ac:dyDescent="0.25">
      <c r="A4148">
        <v>49899</v>
      </c>
      <c r="B4148" t="s">
        <v>3840</v>
      </c>
      <c r="C4148" t="s">
        <v>167</v>
      </c>
      <c r="D4148" t="s">
        <v>3752</v>
      </c>
      <c r="E4148">
        <v>-37.949399999999997</v>
      </c>
      <c r="F4148">
        <v>-5.9269999999999996</v>
      </c>
      <c r="G4148">
        <v>6003</v>
      </c>
      <c r="H4148">
        <v>5780</v>
      </c>
      <c r="I4148">
        <v>5963</v>
      </c>
      <c r="J4148">
        <v>6098</v>
      </c>
      <c r="K4148">
        <v>5937</v>
      </c>
      <c r="L4148">
        <v>5638</v>
      </c>
      <c r="M4148">
        <v>5344</v>
      </c>
      <c r="N4148">
        <v>5672</v>
      </c>
      <c r="O4148">
        <v>6278</v>
      </c>
      <c r="P4148">
        <v>6492</v>
      </c>
      <c r="Q4148">
        <v>6537</v>
      </c>
      <c r="R4148">
        <v>6431</v>
      </c>
      <c r="S4148">
        <v>5870</v>
      </c>
    </row>
    <row r="4149" spans="1:19" x14ac:dyDescent="0.25">
      <c r="A4149">
        <v>41380</v>
      </c>
      <c r="B4149" t="s">
        <v>3376</v>
      </c>
      <c r="C4149" t="s">
        <v>167</v>
      </c>
      <c r="D4149" t="s">
        <v>3284</v>
      </c>
      <c r="E4149">
        <v>-35.865099999999998</v>
      </c>
      <c r="F4149">
        <v>-8.1378000000000004</v>
      </c>
      <c r="G4149">
        <v>5255</v>
      </c>
      <c r="H4149">
        <v>5471</v>
      </c>
      <c r="I4149">
        <v>5597</v>
      </c>
      <c r="J4149">
        <v>5739</v>
      </c>
      <c r="K4149">
        <v>5284</v>
      </c>
      <c r="L4149">
        <v>4719</v>
      </c>
      <c r="M4149">
        <v>4299</v>
      </c>
      <c r="N4149">
        <v>4438</v>
      </c>
      <c r="O4149">
        <v>4958</v>
      </c>
      <c r="P4149">
        <v>5502</v>
      </c>
      <c r="Q4149">
        <v>5637</v>
      </c>
      <c r="R4149">
        <v>5809</v>
      </c>
      <c r="S4149">
        <v>5612</v>
      </c>
    </row>
    <row r="4150" spans="1:19" x14ac:dyDescent="0.25">
      <c r="A4150">
        <v>24037</v>
      </c>
      <c r="B4150" t="s">
        <v>509</v>
      </c>
      <c r="C4150" t="s">
        <v>167</v>
      </c>
      <c r="D4150" t="s">
        <v>375</v>
      </c>
      <c r="E4150">
        <v>-42.936399999999999</v>
      </c>
      <c r="F4150">
        <v>-13.613</v>
      </c>
      <c r="G4150">
        <v>5917</v>
      </c>
      <c r="H4150">
        <v>6010</v>
      </c>
      <c r="I4150">
        <v>6280</v>
      </c>
      <c r="J4150">
        <v>6040</v>
      </c>
      <c r="K4150">
        <v>5895</v>
      </c>
      <c r="L4150">
        <v>5603</v>
      </c>
      <c r="M4150">
        <v>5496</v>
      </c>
      <c r="N4150">
        <v>5756</v>
      </c>
      <c r="O4150">
        <v>6210</v>
      </c>
      <c r="P4150">
        <v>6358</v>
      </c>
      <c r="Q4150">
        <v>6093</v>
      </c>
      <c r="R4150">
        <v>5403</v>
      </c>
      <c r="S4150">
        <v>5854</v>
      </c>
    </row>
    <row r="4151" spans="1:19" x14ac:dyDescent="0.25">
      <c r="A4151">
        <v>48365</v>
      </c>
      <c r="B4151" t="s">
        <v>509</v>
      </c>
      <c r="C4151" t="s">
        <v>167</v>
      </c>
      <c r="D4151" t="s">
        <v>3752</v>
      </c>
      <c r="E4151">
        <v>-38.311900000000001</v>
      </c>
      <c r="F4151">
        <v>-6.2518000000000002</v>
      </c>
      <c r="G4151">
        <v>5912</v>
      </c>
      <c r="H4151">
        <v>5707</v>
      </c>
      <c r="I4151">
        <v>5794</v>
      </c>
      <c r="J4151">
        <v>5950</v>
      </c>
      <c r="K4151">
        <v>5748</v>
      </c>
      <c r="L4151">
        <v>5441</v>
      </c>
      <c r="M4151">
        <v>5231</v>
      </c>
      <c r="N4151">
        <v>5623</v>
      </c>
      <c r="O4151">
        <v>6255</v>
      </c>
      <c r="P4151">
        <v>6509</v>
      </c>
      <c r="Q4151">
        <v>6431</v>
      </c>
      <c r="R4151">
        <v>6388</v>
      </c>
      <c r="S4151">
        <v>5869</v>
      </c>
    </row>
    <row r="4152" spans="1:19" x14ac:dyDescent="0.25">
      <c r="A4152">
        <v>42938</v>
      </c>
      <c r="B4152" t="s">
        <v>2720</v>
      </c>
      <c r="C4152" t="s">
        <v>167</v>
      </c>
      <c r="D4152" t="s">
        <v>2709</v>
      </c>
      <c r="E4152">
        <v>-36.157699999999998</v>
      </c>
      <c r="F4152">
        <v>-7.681</v>
      </c>
      <c r="G4152">
        <v>5439</v>
      </c>
      <c r="H4152">
        <v>5609</v>
      </c>
      <c r="I4152">
        <v>5701</v>
      </c>
      <c r="J4152">
        <v>5854</v>
      </c>
      <c r="K4152">
        <v>5509</v>
      </c>
      <c r="L4152">
        <v>4957</v>
      </c>
      <c r="M4152">
        <v>4445</v>
      </c>
      <c r="N4152">
        <v>4637</v>
      </c>
      <c r="O4152">
        <v>5246</v>
      </c>
      <c r="P4152">
        <v>5757</v>
      </c>
      <c r="Q4152">
        <v>5883</v>
      </c>
      <c r="R4152">
        <v>5999</v>
      </c>
      <c r="S4152">
        <v>5669</v>
      </c>
    </row>
    <row r="4153" spans="1:19" x14ac:dyDescent="0.25">
      <c r="A4153">
        <v>47989</v>
      </c>
      <c r="B4153" t="s">
        <v>2905</v>
      </c>
      <c r="C4153" t="s">
        <v>167</v>
      </c>
      <c r="D4153" t="s">
        <v>2709</v>
      </c>
      <c r="E4153">
        <v>-37.648600000000002</v>
      </c>
      <c r="F4153">
        <v>-6.4410999999999996</v>
      </c>
      <c r="G4153">
        <v>5992</v>
      </c>
      <c r="H4153">
        <v>5869</v>
      </c>
      <c r="I4153">
        <v>6031</v>
      </c>
      <c r="J4153">
        <v>6166</v>
      </c>
      <c r="K4153">
        <v>6024</v>
      </c>
      <c r="L4153">
        <v>5574</v>
      </c>
      <c r="M4153">
        <v>5182</v>
      </c>
      <c r="N4153">
        <v>5537</v>
      </c>
      <c r="O4153">
        <v>6168</v>
      </c>
      <c r="P4153">
        <v>6544</v>
      </c>
      <c r="Q4153">
        <v>6485</v>
      </c>
      <c r="R4153">
        <v>6363</v>
      </c>
      <c r="S4153">
        <v>5962</v>
      </c>
    </row>
    <row r="4154" spans="1:19" x14ac:dyDescent="0.25">
      <c r="A4154">
        <v>18863</v>
      </c>
      <c r="B4154" t="s">
        <v>2515</v>
      </c>
      <c r="C4154" t="s">
        <v>167</v>
      </c>
      <c r="D4154" t="s">
        <v>1727</v>
      </c>
      <c r="E4154">
        <v>-43.049199999999999</v>
      </c>
      <c r="F4154">
        <v>-16.009599999999999</v>
      </c>
      <c r="G4154">
        <v>5759</v>
      </c>
      <c r="H4154">
        <v>5919</v>
      </c>
      <c r="I4154">
        <v>6292</v>
      </c>
      <c r="J4154">
        <v>5779</v>
      </c>
      <c r="K4154">
        <v>5734</v>
      </c>
      <c r="L4154">
        <v>5424</v>
      </c>
      <c r="M4154">
        <v>5238</v>
      </c>
      <c r="N4154">
        <v>5545</v>
      </c>
      <c r="O4154">
        <v>6142</v>
      </c>
      <c r="P4154">
        <v>6275</v>
      </c>
      <c r="Q4154">
        <v>5937</v>
      </c>
      <c r="R4154">
        <v>5198</v>
      </c>
      <c r="S4154">
        <v>5626</v>
      </c>
    </row>
    <row r="4155" spans="1:19" x14ac:dyDescent="0.25">
      <c r="A4155">
        <v>33774</v>
      </c>
      <c r="B4155" t="s">
        <v>3453</v>
      </c>
      <c r="C4155" t="s">
        <v>167</v>
      </c>
      <c r="D4155" t="s">
        <v>3448</v>
      </c>
      <c r="E4155">
        <v>-44.9542</v>
      </c>
      <c r="F4155">
        <v>-10.129300000000001</v>
      </c>
      <c r="G4155">
        <v>5852</v>
      </c>
      <c r="H4155">
        <v>5530</v>
      </c>
      <c r="I4155">
        <v>5577</v>
      </c>
      <c r="J4155">
        <v>5548</v>
      </c>
      <c r="K4155">
        <v>5693</v>
      </c>
      <c r="L4155">
        <v>5903</v>
      </c>
      <c r="M4155">
        <v>5863</v>
      </c>
      <c r="N4155">
        <v>6002</v>
      </c>
      <c r="O4155">
        <v>6531</v>
      </c>
      <c r="P4155">
        <v>6517</v>
      </c>
      <c r="Q4155">
        <v>6047</v>
      </c>
      <c r="R4155">
        <v>5529</v>
      </c>
      <c r="S4155">
        <v>5484</v>
      </c>
    </row>
    <row r="4156" spans="1:19" x14ac:dyDescent="0.25">
      <c r="A4156">
        <v>50301</v>
      </c>
      <c r="B4156" t="s">
        <v>3854</v>
      </c>
      <c r="C4156" t="s">
        <v>167</v>
      </c>
      <c r="D4156" t="s">
        <v>3752</v>
      </c>
      <c r="E4156">
        <v>-35.823999999999998</v>
      </c>
      <c r="F4156">
        <v>-5.8140999999999998</v>
      </c>
      <c r="G4156">
        <v>5484</v>
      </c>
      <c r="H4156">
        <v>5503</v>
      </c>
      <c r="I4156">
        <v>5592</v>
      </c>
      <c r="J4156">
        <v>5752</v>
      </c>
      <c r="K4156">
        <v>5511</v>
      </c>
      <c r="L4156">
        <v>5168</v>
      </c>
      <c r="M4156">
        <v>4753</v>
      </c>
      <c r="N4156">
        <v>5004</v>
      </c>
      <c r="O4156">
        <v>5513</v>
      </c>
      <c r="P4156">
        <v>5789</v>
      </c>
      <c r="Q4156">
        <v>5859</v>
      </c>
      <c r="R4156">
        <v>5870</v>
      </c>
      <c r="S4156">
        <v>5500</v>
      </c>
    </row>
    <row r="4157" spans="1:19" x14ac:dyDescent="0.25">
      <c r="A4157">
        <v>31894</v>
      </c>
      <c r="B4157" t="s">
        <v>3854</v>
      </c>
      <c r="C4157" t="s">
        <v>167</v>
      </c>
      <c r="D4157" t="s">
        <v>5304</v>
      </c>
      <c r="E4157">
        <v>-37.187100000000001</v>
      </c>
      <c r="F4157">
        <v>-10.731400000000001</v>
      </c>
      <c r="G4157">
        <v>5344</v>
      </c>
      <c r="H4157">
        <v>5758</v>
      </c>
      <c r="I4157">
        <v>5863</v>
      </c>
      <c r="J4157">
        <v>5972</v>
      </c>
      <c r="K4157">
        <v>5281</v>
      </c>
      <c r="L4157">
        <v>4670</v>
      </c>
      <c r="M4157">
        <v>4405</v>
      </c>
      <c r="N4157">
        <v>4492</v>
      </c>
      <c r="O4157">
        <v>4917</v>
      </c>
      <c r="P4157">
        <v>5486</v>
      </c>
      <c r="Q4157">
        <v>5620</v>
      </c>
      <c r="R4157">
        <v>5888</v>
      </c>
      <c r="S4157">
        <v>5780</v>
      </c>
    </row>
    <row r="4158" spans="1:19" x14ac:dyDescent="0.25">
      <c r="A4158">
        <v>20301</v>
      </c>
      <c r="B4158" t="s">
        <v>1233</v>
      </c>
      <c r="C4158" t="s">
        <v>167</v>
      </c>
      <c r="D4158" t="s">
        <v>1058</v>
      </c>
      <c r="E4158">
        <v>-49.581800000000001</v>
      </c>
      <c r="F4158">
        <v>-15.3149</v>
      </c>
      <c r="G4158">
        <v>5435</v>
      </c>
      <c r="H4158">
        <v>4937</v>
      </c>
      <c r="I4158">
        <v>5411</v>
      </c>
      <c r="J4158">
        <v>5285</v>
      </c>
      <c r="K4158">
        <v>5636</v>
      </c>
      <c r="L4158">
        <v>5636</v>
      </c>
      <c r="M4158">
        <v>5430</v>
      </c>
      <c r="N4158">
        <v>5565</v>
      </c>
      <c r="O4158">
        <v>6385</v>
      </c>
      <c r="P4158">
        <v>5750</v>
      </c>
      <c r="Q4158">
        <v>5419</v>
      </c>
      <c r="R4158">
        <v>4870</v>
      </c>
      <c r="S4158">
        <v>4901</v>
      </c>
    </row>
    <row r="4159" spans="1:19" x14ac:dyDescent="0.25">
      <c r="A4159">
        <v>20085</v>
      </c>
      <c r="B4159" t="s">
        <v>1229</v>
      </c>
      <c r="C4159" t="s">
        <v>167</v>
      </c>
      <c r="D4159" t="s">
        <v>1058</v>
      </c>
      <c r="E4159">
        <v>-49.508699999999997</v>
      </c>
      <c r="F4159">
        <v>-15.4491</v>
      </c>
      <c r="G4159">
        <v>5433</v>
      </c>
      <c r="H4159">
        <v>4956</v>
      </c>
      <c r="I4159">
        <v>5414</v>
      </c>
      <c r="J4159">
        <v>5306</v>
      </c>
      <c r="K4159">
        <v>5561</v>
      </c>
      <c r="L4159">
        <v>5637</v>
      </c>
      <c r="M4159">
        <v>5479</v>
      </c>
      <c r="N4159">
        <v>5530</v>
      </c>
      <c r="O4159">
        <v>6385</v>
      </c>
      <c r="P4159">
        <v>5718</v>
      </c>
      <c r="Q4159">
        <v>5412</v>
      </c>
      <c r="R4159">
        <v>4896</v>
      </c>
      <c r="S4159">
        <v>4904</v>
      </c>
    </row>
    <row r="4160" spans="1:19" x14ac:dyDescent="0.25">
      <c r="A4160">
        <v>49805</v>
      </c>
      <c r="B4160" t="s">
        <v>1332</v>
      </c>
      <c r="C4160" t="s">
        <v>167</v>
      </c>
      <c r="D4160" t="s">
        <v>1298</v>
      </c>
      <c r="E4160">
        <v>-47.389099999999999</v>
      </c>
      <c r="F4160">
        <v>-5.9310999999999998</v>
      </c>
      <c r="G4160">
        <v>5099</v>
      </c>
      <c r="H4160">
        <v>4489</v>
      </c>
      <c r="I4160">
        <v>4639</v>
      </c>
      <c r="J4160">
        <v>4762</v>
      </c>
      <c r="K4160">
        <v>4895</v>
      </c>
      <c r="L4160">
        <v>5057</v>
      </c>
      <c r="M4160">
        <v>5430</v>
      </c>
      <c r="N4160">
        <v>5629</v>
      </c>
      <c r="O4160">
        <v>6041</v>
      </c>
      <c r="P4160">
        <v>5703</v>
      </c>
      <c r="Q4160">
        <v>5178</v>
      </c>
      <c r="R4160">
        <v>4769</v>
      </c>
      <c r="S4160">
        <v>4593</v>
      </c>
    </row>
    <row r="4161" spans="1:19" x14ac:dyDescent="0.25">
      <c r="A4161">
        <v>10467</v>
      </c>
      <c r="B4161" t="s">
        <v>1700</v>
      </c>
      <c r="C4161" t="s">
        <v>167</v>
      </c>
      <c r="D4161" t="s">
        <v>1651</v>
      </c>
      <c r="E4161">
        <v>-53.759300000000003</v>
      </c>
      <c r="F4161">
        <v>-20.445</v>
      </c>
      <c r="G4161">
        <v>5251</v>
      </c>
      <c r="H4161">
        <v>5156</v>
      </c>
      <c r="I4161">
        <v>5542</v>
      </c>
      <c r="J4161">
        <v>5552</v>
      </c>
      <c r="K4161">
        <v>5431</v>
      </c>
      <c r="L4161">
        <v>4857</v>
      </c>
      <c r="M4161">
        <v>4696</v>
      </c>
      <c r="N4161">
        <v>4859</v>
      </c>
      <c r="O4161">
        <v>5616</v>
      </c>
      <c r="P4161">
        <v>5258</v>
      </c>
      <c r="Q4161">
        <v>5289</v>
      </c>
      <c r="R4161">
        <v>5317</v>
      </c>
      <c r="S4161">
        <v>5435</v>
      </c>
    </row>
    <row r="4162" spans="1:19" x14ac:dyDescent="0.25">
      <c r="A4162">
        <v>4657</v>
      </c>
      <c r="B4162" t="s">
        <v>4706</v>
      </c>
      <c r="C4162" t="s">
        <v>167</v>
      </c>
      <c r="D4162" t="s">
        <v>4704</v>
      </c>
      <c r="E4162">
        <v>-49.005000000000003</v>
      </c>
      <c r="F4162">
        <v>-24.6523</v>
      </c>
      <c r="G4162">
        <v>4425</v>
      </c>
      <c r="H4162">
        <v>4887</v>
      </c>
      <c r="I4162">
        <v>5142</v>
      </c>
      <c r="J4162">
        <v>4889</v>
      </c>
      <c r="K4162">
        <v>4491</v>
      </c>
      <c r="L4162">
        <v>3849</v>
      </c>
      <c r="M4162">
        <v>3460</v>
      </c>
      <c r="N4162">
        <v>3496</v>
      </c>
      <c r="O4162">
        <v>4474</v>
      </c>
      <c r="P4162">
        <v>4168</v>
      </c>
      <c r="Q4162">
        <v>4354</v>
      </c>
      <c r="R4162">
        <v>4840</v>
      </c>
      <c r="S4162">
        <v>5052</v>
      </c>
    </row>
    <row r="4163" spans="1:19" x14ac:dyDescent="0.25">
      <c r="A4163">
        <v>30944</v>
      </c>
      <c r="B4163" t="s">
        <v>741</v>
      </c>
      <c r="C4163" t="s">
        <v>167</v>
      </c>
      <c r="D4163" t="s">
        <v>375</v>
      </c>
      <c r="E4163">
        <v>-38.424500000000002</v>
      </c>
      <c r="F4163">
        <v>-11.0425</v>
      </c>
      <c r="G4163">
        <v>5155</v>
      </c>
      <c r="H4163">
        <v>5714</v>
      </c>
      <c r="I4163">
        <v>5630</v>
      </c>
      <c r="J4163">
        <v>5823</v>
      </c>
      <c r="K4163">
        <v>5134</v>
      </c>
      <c r="L4163">
        <v>4462</v>
      </c>
      <c r="M4163">
        <v>4176</v>
      </c>
      <c r="N4163">
        <v>4284</v>
      </c>
      <c r="O4163">
        <v>4699</v>
      </c>
      <c r="P4163">
        <v>5300</v>
      </c>
      <c r="Q4163">
        <v>5381</v>
      </c>
      <c r="R4163">
        <v>5649</v>
      </c>
      <c r="S4163">
        <v>5615</v>
      </c>
    </row>
    <row r="4164" spans="1:19" x14ac:dyDescent="0.25">
      <c r="A4164">
        <v>42872</v>
      </c>
      <c r="B4164" t="s">
        <v>3509</v>
      </c>
      <c r="C4164" t="s">
        <v>167</v>
      </c>
      <c r="D4164" t="s">
        <v>3448</v>
      </c>
      <c r="E4164">
        <v>-42.713099999999997</v>
      </c>
      <c r="F4164">
        <v>-7.6906999999999996</v>
      </c>
      <c r="G4164">
        <v>5800</v>
      </c>
      <c r="H4164">
        <v>5229</v>
      </c>
      <c r="I4164">
        <v>5285</v>
      </c>
      <c r="J4164">
        <v>5413</v>
      </c>
      <c r="K4164">
        <v>5430</v>
      </c>
      <c r="L4164">
        <v>5643</v>
      </c>
      <c r="M4164">
        <v>5721</v>
      </c>
      <c r="N4164">
        <v>5954</v>
      </c>
      <c r="O4164">
        <v>6604</v>
      </c>
      <c r="P4164">
        <v>6749</v>
      </c>
      <c r="Q4164">
        <v>6331</v>
      </c>
      <c r="R4164">
        <v>5767</v>
      </c>
      <c r="S4164">
        <v>5470</v>
      </c>
    </row>
    <row r="4165" spans="1:19" x14ac:dyDescent="0.25">
      <c r="A4165">
        <v>31563</v>
      </c>
      <c r="B4165" t="s">
        <v>747</v>
      </c>
      <c r="C4165" t="s">
        <v>167</v>
      </c>
      <c r="D4165" t="s">
        <v>375</v>
      </c>
      <c r="E4165">
        <v>-38.538499999999999</v>
      </c>
      <c r="F4165">
        <v>-10.8377</v>
      </c>
      <c r="G4165">
        <v>5229</v>
      </c>
      <c r="H4165">
        <v>5725</v>
      </c>
      <c r="I4165">
        <v>5709</v>
      </c>
      <c r="J4165">
        <v>5886</v>
      </c>
      <c r="K4165">
        <v>5261</v>
      </c>
      <c r="L4165">
        <v>4535</v>
      </c>
      <c r="M4165">
        <v>4205</v>
      </c>
      <c r="N4165">
        <v>4361</v>
      </c>
      <c r="O4165">
        <v>4751</v>
      </c>
      <c r="P4165">
        <v>5433</v>
      </c>
      <c r="Q4165">
        <v>5461</v>
      </c>
      <c r="R4165">
        <v>5742</v>
      </c>
      <c r="S4165">
        <v>5674</v>
      </c>
    </row>
    <row r="4166" spans="1:19" x14ac:dyDescent="0.25">
      <c r="A4166">
        <v>39834</v>
      </c>
      <c r="B4166" t="s">
        <v>3345</v>
      </c>
      <c r="C4166" t="s">
        <v>167</v>
      </c>
      <c r="D4166" t="s">
        <v>3284</v>
      </c>
      <c r="E4166">
        <v>-35.370100000000001</v>
      </c>
      <c r="F4166">
        <v>-8.51</v>
      </c>
      <c r="G4166">
        <v>5157</v>
      </c>
      <c r="H4166">
        <v>5369</v>
      </c>
      <c r="I4166">
        <v>5507</v>
      </c>
      <c r="J4166">
        <v>5699</v>
      </c>
      <c r="K4166">
        <v>5166</v>
      </c>
      <c r="L4166">
        <v>4559</v>
      </c>
      <c r="M4166">
        <v>4215</v>
      </c>
      <c r="N4166">
        <v>4279</v>
      </c>
      <c r="O4166">
        <v>4818</v>
      </c>
      <c r="P4166">
        <v>5391</v>
      </c>
      <c r="Q4166">
        <v>5535</v>
      </c>
      <c r="R4166">
        <v>5703</v>
      </c>
      <c r="S4166">
        <v>5646</v>
      </c>
    </row>
    <row r="4167" spans="1:19" x14ac:dyDescent="0.25">
      <c r="A4167">
        <v>7593</v>
      </c>
      <c r="B4167" t="s">
        <v>5020</v>
      </c>
      <c r="C4167" t="s">
        <v>167</v>
      </c>
      <c r="D4167" t="s">
        <v>4704</v>
      </c>
      <c r="E4167">
        <v>-48.179299999999998</v>
      </c>
      <c r="F4167">
        <v>-22.067699999999999</v>
      </c>
      <c r="G4167">
        <v>5230</v>
      </c>
      <c r="H4167">
        <v>5006</v>
      </c>
      <c r="I4167">
        <v>5606</v>
      </c>
      <c r="J4167">
        <v>5367</v>
      </c>
      <c r="K4167">
        <v>5393</v>
      </c>
      <c r="L4167">
        <v>4855</v>
      </c>
      <c r="M4167">
        <v>4729</v>
      </c>
      <c r="N4167">
        <v>4889</v>
      </c>
      <c r="O4167">
        <v>5675</v>
      </c>
      <c r="P4167">
        <v>5262</v>
      </c>
      <c r="Q4167">
        <v>5399</v>
      </c>
      <c r="R4167">
        <v>5223</v>
      </c>
      <c r="S4167">
        <v>5353</v>
      </c>
    </row>
    <row r="4168" spans="1:19" x14ac:dyDescent="0.25">
      <c r="A4168">
        <v>5031</v>
      </c>
      <c r="B4168" t="s">
        <v>4725</v>
      </c>
      <c r="C4168" t="s">
        <v>167</v>
      </c>
      <c r="D4168" t="s">
        <v>4704</v>
      </c>
      <c r="E4168">
        <v>-48.764000000000003</v>
      </c>
      <c r="F4168">
        <v>-24.2211</v>
      </c>
      <c r="G4168">
        <v>4690</v>
      </c>
      <c r="H4168">
        <v>4926</v>
      </c>
      <c r="I4168">
        <v>5222</v>
      </c>
      <c r="J4168">
        <v>4931</v>
      </c>
      <c r="K4168">
        <v>4760</v>
      </c>
      <c r="L4168">
        <v>4145</v>
      </c>
      <c r="M4168">
        <v>3955</v>
      </c>
      <c r="N4168">
        <v>4095</v>
      </c>
      <c r="O4168">
        <v>5008</v>
      </c>
      <c r="P4168">
        <v>4537</v>
      </c>
      <c r="Q4168">
        <v>4592</v>
      </c>
      <c r="R4168">
        <v>4922</v>
      </c>
      <c r="S4168">
        <v>5186</v>
      </c>
    </row>
    <row r="4169" spans="1:19" x14ac:dyDescent="0.25">
      <c r="A4169">
        <v>25607</v>
      </c>
      <c r="B4169" t="s">
        <v>1596</v>
      </c>
      <c r="C4169" t="s">
        <v>167</v>
      </c>
      <c r="D4169" t="s">
        <v>1511</v>
      </c>
      <c r="E4169">
        <v>-51.824800000000003</v>
      </c>
      <c r="F4169">
        <v>-12.937200000000001</v>
      </c>
      <c r="G4169">
        <v>5310</v>
      </c>
      <c r="H4169">
        <v>4754</v>
      </c>
      <c r="I4169">
        <v>5115</v>
      </c>
      <c r="J4169">
        <v>5104</v>
      </c>
      <c r="K4169">
        <v>5370</v>
      </c>
      <c r="L4169">
        <v>5505</v>
      </c>
      <c r="M4169">
        <v>5499</v>
      </c>
      <c r="N4169">
        <v>5860</v>
      </c>
      <c r="O4169">
        <v>6143</v>
      </c>
      <c r="P4169">
        <v>5551</v>
      </c>
      <c r="Q4169">
        <v>5151</v>
      </c>
      <c r="R4169">
        <v>4827</v>
      </c>
      <c r="S4169">
        <v>4845</v>
      </c>
    </row>
    <row r="4170" spans="1:19" x14ac:dyDescent="0.25">
      <c r="A4170">
        <v>6025</v>
      </c>
      <c r="B4170" t="s">
        <v>3229</v>
      </c>
      <c r="C4170" t="s">
        <v>167</v>
      </c>
      <c r="D4170" t="s">
        <v>2912</v>
      </c>
      <c r="E4170">
        <v>-49.757899999999999</v>
      </c>
      <c r="F4170">
        <v>-23.193999999999999</v>
      </c>
      <c r="G4170">
        <v>5171</v>
      </c>
      <c r="H4170">
        <v>5134</v>
      </c>
      <c r="I4170">
        <v>5572</v>
      </c>
      <c r="J4170">
        <v>5519</v>
      </c>
      <c r="K4170">
        <v>5391</v>
      </c>
      <c r="L4170">
        <v>4602</v>
      </c>
      <c r="M4170">
        <v>4381</v>
      </c>
      <c r="N4170">
        <v>4578</v>
      </c>
      <c r="O4170">
        <v>5491</v>
      </c>
      <c r="P4170">
        <v>5076</v>
      </c>
      <c r="Q4170">
        <v>5287</v>
      </c>
      <c r="R4170">
        <v>5462</v>
      </c>
      <c r="S4170">
        <v>5562</v>
      </c>
    </row>
    <row r="4171" spans="1:19" x14ac:dyDescent="0.25">
      <c r="A4171">
        <v>10351</v>
      </c>
      <c r="B4171" t="s">
        <v>5246</v>
      </c>
      <c r="C4171" t="s">
        <v>167</v>
      </c>
      <c r="D4171" t="s">
        <v>4704</v>
      </c>
      <c r="E4171">
        <v>-47.590800000000002</v>
      </c>
      <c r="F4171">
        <v>-20.458300000000001</v>
      </c>
      <c r="G4171">
        <v>5351</v>
      </c>
      <c r="H4171">
        <v>5049</v>
      </c>
      <c r="I4171">
        <v>5543</v>
      </c>
      <c r="J4171">
        <v>5154</v>
      </c>
      <c r="K4171">
        <v>5488</v>
      </c>
      <c r="L4171">
        <v>5175</v>
      </c>
      <c r="M4171">
        <v>5145</v>
      </c>
      <c r="N4171">
        <v>5334</v>
      </c>
      <c r="O4171">
        <v>6112</v>
      </c>
      <c r="P4171">
        <v>5473</v>
      </c>
      <c r="Q4171">
        <v>5341</v>
      </c>
      <c r="R4171">
        <v>5166</v>
      </c>
      <c r="S4171">
        <v>5225</v>
      </c>
    </row>
    <row r="4172" spans="1:19" x14ac:dyDescent="0.25">
      <c r="A4172">
        <v>11646</v>
      </c>
      <c r="B4172" t="s">
        <v>2161</v>
      </c>
      <c r="C4172" t="s">
        <v>167</v>
      </c>
      <c r="D4172" t="s">
        <v>1727</v>
      </c>
      <c r="E4172">
        <v>-44.084800000000001</v>
      </c>
      <c r="F4172">
        <v>-19.762499999999999</v>
      </c>
      <c r="G4172">
        <v>5370</v>
      </c>
      <c r="H4172">
        <v>5270</v>
      </c>
      <c r="I4172">
        <v>5762</v>
      </c>
      <c r="J4172">
        <v>5330</v>
      </c>
      <c r="K4172">
        <v>5405</v>
      </c>
      <c r="L4172">
        <v>5082</v>
      </c>
      <c r="M4172">
        <v>5027</v>
      </c>
      <c r="N4172">
        <v>5294</v>
      </c>
      <c r="O4172">
        <v>5973</v>
      </c>
      <c r="P4172">
        <v>5867</v>
      </c>
      <c r="Q4172">
        <v>5485</v>
      </c>
      <c r="R4172">
        <v>4939</v>
      </c>
      <c r="S4172">
        <v>5010</v>
      </c>
    </row>
    <row r="4173" spans="1:19" x14ac:dyDescent="0.25">
      <c r="A4173">
        <v>19958</v>
      </c>
      <c r="B4173" t="s">
        <v>404</v>
      </c>
      <c r="C4173" t="s">
        <v>167</v>
      </c>
      <c r="D4173" t="s">
        <v>375</v>
      </c>
      <c r="E4173">
        <v>-40.744500000000002</v>
      </c>
      <c r="F4173">
        <v>-15.4512</v>
      </c>
      <c r="G4173">
        <v>4991</v>
      </c>
      <c r="H4173">
        <v>5510</v>
      </c>
      <c r="I4173">
        <v>5767</v>
      </c>
      <c r="J4173">
        <v>5430</v>
      </c>
      <c r="K4173">
        <v>4960</v>
      </c>
      <c r="L4173">
        <v>4402</v>
      </c>
      <c r="M4173">
        <v>4057</v>
      </c>
      <c r="N4173">
        <v>4251</v>
      </c>
      <c r="O4173">
        <v>4677</v>
      </c>
      <c r="P4173">
        <v>5299</v>
      </c>
      <c r="Q4173">
        <v>5182</v>
      </c>
      <c r="R4173">
        <v>4880</v>
      </c>
      <c r="S4173">
        <v>5470</v>
      </c>
    </row>
    <row r="4174" spans="1:19" x14ac:dyDescent="0.25">
      <c r="A4174">
        <v>5797</v>
      </c>
      <c r="B4174" t="s">
        <v>3200</v>
      </c>
      <c r="C4174" t="s">
        <v>167</v>
      </c>
      <c r="D4174" t="s">
        <v>2912</v>
      </c>
      <c r="E4174">
        <v>-50.356900000000003</v>
      </c>
      <c r="F4174">
        <v>-23.408000000000001</v>
      </c>
      <c r="G4174">
        <v>5146</v>
      </c>
      <c r="H4174">
        <v>5219</v>
      </c>
      <c r="I4174">
        <v>5520</v>
      </c>
      <c r="J4174">
        <v>5401</v>
      </c>
      <c r="K4174">
        <v>5326</v>
      </c>
      <c r="L4174">
        <v>4617</v>
      </c>
      <c r="M4174">
        <v>4356</v>
      </c>
      <c r="N4174">
        <v>4555</v>
      </c>
      <c r="O4174">
        <v>5480</v>
      </c>
      <c r="P4174">
        <v>5080</v>
      </c>
      <c r="Q4174">
        <v>5229</v>
      </c>
      <c r="R4174">
        <v>5422</v>
      </c>
      <c r="S4174">
        <v>5549</v>
      </c>
    </row>
    <row r="4175" spans="1:19" x14ac:dyDescent="0.25">
      <c r="A4175">
        <v>6535</v>
      </c>
      <c r="B4175" t="s">
        <v>4890</v>
      </c>
      <c r="C4175" t="s">
        <v>167</v>
      </c>
      <c r="D4175" t="s">
        <v>4704</v>
      </c>
      <c r="E4175">
        <v>-49.933900000000001</v>
      </c>
      <c r="F4175">
        <v>-22.783999999999999</v>
      </c>
      <c r="G4175">
        <v>5160</v>
      </c>
      <c r="H4175">
        <v>5086</v>
      </c>
      <c r="I4175">
        <v>5515</v>
      </c>
      <c r="J4175">
        <v>5324</v>
      </c>
      <c r="K4175">
        <v>5376</v>
      </c>
      <c r="L4175">
        <v>4677</v>
      </c>
      <c r="M4175">
        <v>4490</v>
      </c>
      <c r="N4175">
        <v>4685</v>
      </c>
      <c r="O4175">
        <v>5510</v>
      </c>
      <c r="P4175">
        <v>5086</v>
      </c>
      <c r="Q4175">
        <v>5281</v>
      </c>
      <c r="R4175">
        <v>5352</v>
      </c>
      <c r="S4175">
        <v>5541</v>
      </c>
    </row>
    <row r="4176" spans="1:19" x14ac:dyDescent="0.25">
      <c r="A4176">
        <v>8071</v>
      </c>
      <c r="B4176" t="s">
        <v>5054</v>
      </c>
      <c r="C4176" t="s">
        <v>167</v>
      </c>
      <c r="D4176" t="s">
        <v>4704</v>
      </c>
      <c r="E4176">
        <v>-51.603999999999999</v>
      </c>
      <c r="F4176">
        <v>-21.8369</v>
      </c>
      <c r="G4176">
        <v>5348</v>
      </c>
      <c r="H4176">
        <v>5370</v>
      </c>
      <c r="I4176">
        <v>5734</v>
      </c>
      <c r="J4176">
        <v>5647</v>
      </c>
      <c r="K4176">
        <v>5504</v>
      </c>
      <c r="L4176">
        <v>4904</v>
      </c>
      <c r="M4176">
        <v>4666</v>
      </c>
      <c r="N4176">
        <v>4832</v>
      </c>
      <c r="O4176">
        <v>5622</v>
      </c>
      <c r="P4176">
        <v>5197</v>
      </c>
      <c r="Q4176">
        <v>5452</v>
      </c>
      <c r="R4176">
        <v>5571</v>
      </c>
      <c r="S4176">
        <v>5677</v>
      </c>
    </row>
    <row r="4177" spans="1:19" x14ac:dyDescent="0.25">
      <c r="A4177">
        <v>5112</v>
      </c>
      <c r="B4177" t="s">
        <v>4730</v>
      </c>
      <c r="C4177" t="s">
        <v>167</v>
      </c>
      <c r="D4177" t="s">
        <v>4704</v>
      </c>
      <c r="E4177">
        <v>-48.364899999999999</v>
      </c>
      <c r="F4177">
        <v>-24.099</v>
      </c>
      <c r="G4177">
        <v>4669</v>
      </c>
      <c r="H4177">
        <v>4946</v>
      </c>
      <c r="I4177">
        <v>5218</v>
      </c>
      <c r="J4177">
        <v>4934</v>
      </c>
      <c r="K4177">
        <v>4762</v>
      </c>
      <c r="L4177">
        <v>4132</v>
      </c>
      <c r="M4177">
        <v>3958</v>
      </c>
      <c r="N4177">
        <v>4046</v>
      </c>
      <c r="O4177">
        <v>4923</v>
      </c>
      <c r="P4177">
        <v>4477</v>
      </c>
      <c r="Q4177">
        <v>4568</v>
      </c>
      <c r="R4177">
        <v>4890</v>
      </c>
      <c r="S4177">
        <v>5167</v>
      </c>
    </row>
    <row r="4178" spans="1:19" x14ac:dyDescent="0.25">
      <c r="A4178">
        <v>5519</v>
      </c>
      <c r="B4178" t="s">
        <v>4752</v>
      </c>
      <c r="C4178" t="s">
        <v>167</v>
      </c>
      <c r="D4178" t="s">
        <v>4704</v>
      </c>
      <c r="E4178">
        <v>-46.406199999999998</v>
      </c>
      <c r="F4178">
        <v>-23.707100000000001</v>
      </c>
      <c r="G4178">
        <v>4488</v>
      </c>
      <c r="H4178">
        <v>4539</v>
      </c>
      <c r="I4178">
        <v>5162</v>
      </c>
      <c r="J4178">
        <v>4723</v>
      </c>
      <c r="K4178">
        <v>4605</v>
      </c>
      <c r="L4178">
        <v>4076</v>
      </c>
      <c r="M4178">
        <v>3916</v>
      </c>
      <c r="N4178">
        <v>3993</v>
      </c>
      <c r="O4178">
        <v>4737</v>
      </c>
      <c r="P4178">
        <v>4311</v>
      </c>
      <c r="Q4178">
        <v>4359</v>
      </c>
      <c r="R4178">
        <v>4535</v>
      </c>
      <c r="S4178">
        <v>4898</v>
      </c>
    </row>
    <row r="4179" spans="1:19" x14ac:dyDescent="0.25">
      <c r="A4179">
        <v>9131</v>
      </c>
      <c r="B4179" t="s">
        <v>5160</v>
      </c>
      <c r="C4179" t="s">
        <v>167</v>
      </c>
      <c r="D4179" t="s">
        <v>4704</v>
      </c>
      <c r="E4179">
        <v>-47.810299999999998</v>
      </c>
      <c r="F4179">
        <v>-21.170400000000001</v>
      </c>
      <c r="G4179">
        <v>5318</v>
      </c>
      <c r="H4179">
        <v>5094</v>
      </c>
      <c r="I4179">
        <v>5660</v>
      </c>
      <c r="J4179">
        <v>5343</v>
      </c>
      <c r="K4179">
        <v>5451</v>
      </c>
      <c r="L4179">
        <v>5023</v>
      </c>
      <c r="M4179">
        <v>4984</v>
      </c>
      <c r="N4179">
        <v>5152</v>
      </c>
      <c r="O4179">
        <v>5767</v>
      </c>
      <c r="P4179">
        <v>5338</v>
      </c>
      <c r="Q4179">
        <v>5378</v>
      </c>
      <c r="R4179">
        <v>5241</v>
      </c>
      <c r="S4179">
        <v>5387</v>
      </c>
    </row>
    <row r="4180" spans="1:19" x14ac:dyDescent="0.25">
      <c r="A4180">
        <v>9159</v>
      </c>
      <c r="B4180" t="s">
        <v>1909</v>
      </c>
      <c r="C4180" t="s">
        <v>167</v>
      </c>
      <c r="D4180" t="s">
        <v>1727</v>
      </c>
      <c r="E4180">
        <v>-45.064100000000003</v>
      </c>
      <c r="F4180">
        <v>-21.188300000000002</v>
      </c>
      <c r="G4180">
        <v>5220</v>
      </c>
      <c r="H4180">
        <v>5146</v>
      </c>
      <c r="I4180">
        <v>5595</v>
      </c>
      <c r="J4180">
        <v>5194</v>
      </c>
      <c r="K4180">
        <v>5341</v>
      </c>
      <c r="L4180">
        <v>4894</v>
      </c>
      <c r="M4180">
        <v>4808</v>
      </c>
      <c r="N4180">
        <v>5069</v>
      </c>
      <c r="O4180">
        <v>5834</v>
      </c>
      <c r="P4180">
        <v>5538</v>
      </c>
      <c r="Q4180">
        <v>5313</v>
      </c>
      <c r="R4180">
        <v>4830</v>
      </c>
      <c r="S4180">
        <v>5083</v>
      </c>
    </row>
    <row r="4181" spans="1:19" x14ac:dyDescent="0.25">
      <c r="A4181">
        <v>17721</v>
      </c>
      <c r="B4181" t="s">
        <v>1520</v>
      </c>
      <c r="C4181" t="s">
        <v>167</v>
      </c>
      <c r="D4181" t="s">
        <v>1511</v>
      </c>
      <c r="E4181">
        <v>-52.692900000000002</v>
      </c>
      <c r="F4181">
        <v>-16.4861</v>
      </c>
      <c r="G4181">
        <v>5431</v>
      </c>
      <c r="H4181">
        <v>5147</v>
      </c>
      <c r="I4181">
        <v>5429</v>
      </c>
      <c r="J4181">
        <v>5352</v>
      </c>
      <c r="K4181">
        <v>5750</v>
      </c>
      <c r="L4181">
        <v>5588</v>
      </c>
      <c r="M4181">
        <v>5372</v>
      </c>
      <c r="N4181">
        <v>5340</v>
      </c>
      <c r="O4181">
        <v>5990</v>
      </c>
      <c r="P4181">
        <v>5598</v>
      </c>
      <c r="Q4181">
        <v>5241</v>
      </c>
      <c r="R4181">
        <v>5204</v>
      </c>
      <c r="S4181">
        <v>5166</v>
      </c>
    </row>
    <row r="4182" spans="1:19" x14ac:dyDescent="0.25">
      <c r="A4182">
        <v>43239</v>
      </c>
      <c r="B4182" t="s">
        <v>3514</v>
      </c>
      <c r="C4182" t="s">
        <v>167</v>
      </c>
      <c r="D4182" t="s">
        <v>3448</v>
      </c>
      <c r="E4182">
        <v>-45.245100000000001</v>
      </c>
      <c r="F4182">
        <v>-7.5568999999999997</v>
      </c>
      <c r="G4182">
        <v>5515</v>
      </c>
      <c r="H4182">
        <v>4741</v>
      </c>
      <c r="I4182">
        <v>5055</v>
      </c>
      <c r="J4182">
        <v>4995</v>
      </c>
      <c r="K4182">
        <v>5350</v>
      </c>
      <c r="L4182">
        <v>5593</v>
      </c>
      <c r="M4182">
        <v>5767</v>
      </c>
      <c r="N4182">
        <v>5892</v>
      </c>
      <c r="O4182">
        <v>6334</v>
      </c>
      <c r="P4182">
        <v>6602</v>
      </c>
      <c r="Q4182">
        <v>5806</v>
      </c>
      <c r="R4182">
        <v>5103</v>
      </c>
      <c r="S4182">
        <v>4939</v>
      </c>
    </row>
    <row r="4183" spans="1:19" x14ac:dyDescent="0.25">
      <c r="A4183">
        <v>32533</v>
      </c>
      <c r="B4183" t="s">
        <v>5341</v>
      </c>
      <c r="C4183" t="s">
        <v>167</v>
      </c>
      <c r="D4183" t="s">
        <v>5304</v>
      </c>
      <c r="E4183">
        <v>-37.438299999999998</v>
      </c>
      <c r="F4183">
        <v>-10.536099999999999</v>
      </c>
      <c r="G4183">
        <v>5273</v>
      </c>
      <c r="H4183">
        <v>5694</v>
      </c>
      <c r="I4183">
        <v>5728</v>
      </c>
      <c r="J4183">
        <v>5766</v>
      </c>
      <c r="K4183">
        <v>5259</v>
      </c>
      <c r="L4183">
        <v>4566</v>
      </c>
      <c r="M4183">
        <v>4333</v>
      </c>
      <c r="N4183">
        <v>4409</v>
      </c>
      <c r="O4183">
        <v>4933</v>
      </c>
      <c r="P4183">
        <v>5477</v>
      </c>
      <c r="Q4183">
        <v>5541</v>
      </c>
      <c r="R4183">
        <v>5814</v>
      </c>
      <c r="S4183">
        <v>5751</v>
      </c>
    </row>
    <row r="4184" spans="1:19" x14ac:dyDescent="0.25">
      <c r="A4184">
        <v>11071</v>
      </c>
      <c r="B4184" t="s">
        <v>5293</v>
      </c>
      <c r="C4184" t="s">
        <v>167</v>
      </c>
      <c r="D4184" t="s">
        <v>4704</v>
      </c>
      <c r="E4184">
        <v>-47.429499999999997</v>
      </c>
      <c r="F4184">
        <v>-20.0807</v>
      </c>
      <c r="G4184">
        <v>5430</v>
      </c>
      <c r="H4184">
        <v>5138</v>
      </c>
      <c r="I4184">
        <v>5723</v>
      </c>
      <c r="J4184">
        <v>5297</v>
      </c>
      <c r="K4184">
        <v>5622</v>
      </c>
      <c r="L4184">
        <v>5271</v>
      </c>
      <c r="M4184">
        <v>5195</v>
      </c>
      <c r="N4184">
        <v>5426</v>
      </c>
      <c r="O4184">
        <v>6112</v>
      </c>
      <c r="P4184">
        <v>5497</v>
      </c>
      <c r="Q4184">
        <v>5490</v>
      </c>
      <c r="R4184">
        <v>5146</v>
      </c>
      <c r="S4184">
        <v>5243</v>
      </c>
    </row>
    <row r="4185" spans="1:19" x14ac:dyDescent="0.25">
      <c r="A4185">
        <v>8448</v>
      </c>
      <c r="B4185" t="s">
        <v>5096</v>
      </c>
      <c r="C4185" t="s">
        <v>167</v>
      </c>
      <c r="D4185" t="s">
        <v>4704</v>
      </c>
      <c r="E4185">
        <v>-48.0732</v>
      </c>
      <c r="F4185">
        <v>-21.5899</v>
      </c>
      <c r="G4185">
        <v>5291</v>
      </c>
      <c r="H4185">
        <v>5082</v>
      </c>
      <c r="I4185">
        <v>5681</v>
      </c>
      <c r="J4185">
        <v>5360</v>
      </c>
      <c r="K4185">
        <v>5448</v>
      </c>
      <c r="L4185">
        <v>4997</v>
      </c>
      <c r="M4185">
        <v>4842</v>
      </c>
      <c r="N4185">
        <v>5018</v>
      </c>
      <c r="O4185">
        <v>5731</v>
      </c>
      <c r="P4185">
        <v>5294</v>
      </c>
      <c r="Q4185">
        <v>5388</v>
      </c>
      <c r="R4185">
        <v>5254</v>
      </c>
      <c r="S4185">
        <v>5400</v>
      </c>
    </row>
    <row r="4186" spans="1:19" x14ac:dyDescent="0.25">
      <c r="A4186">
        <v>8251</v>
      </c>
      <c r="B4186" t="s">
        <v>5076</v>
      </c>
      <c r="C4186" t="s">
        <v>167</v>
      </c>
      <c r="D4186" t="s">
        <v>4704</v>
      </c>
      <c r="E4186">
        <v>-50.724299999999999</v>
      </c>
      <c r="F4186">
        <v>-21.728899999999999</v>
      </c>
      <c r="G4186">
        <v>5319</v>
      </c>
      <c r="H4186">
        <v>5290</v>
      </c>
      <c r="I4186">
        <v>5616</v>
      </c>
      <c r="J4186">
        <v>5580</v>
      </c>
      <c r="K4186">
        <v>5492</v>
      </c>
      <c r="L4186">
        <v>4893</v>
      </c>
      <c r="M4186">
        <v>4722</v>
      </c>
      <c r="N4186">
        <v>4898</v>
      </c>
      <c r="O4186">
        <v>5697</v>
      </c>
      <c r="P4186">
        <v>5156</v>
      </c>
      <c r="Q4186">
        <v>5408</v>
      </c>
      <c r="R4186">
        <v>5522</v>
      </c>
      <c r="S4186">
        <v>5552</v>
      </c>
    </row>
    <row r="4187" spans="1:19" x14ac:dyDescent="0.25">
      <c r="A4187">
        <v>11108</v>
      </c>
      <c r="B4187" t="s">
        <v>2106</v>
      </c>
      <c r="C4187" t="s">
        <v>167</v>
      </c>
      <c r="D4187" t="s">
        <v>1727</v>
      </c>
      <c r="E4187">
        <v>-43.788200000000003</v>
      </c>
      <c r="F4187">
        <v>-20.088000000000001</v>
      </c>
      <c r="G4187">
        <v>5224</v>
      </c>
      <c r="H4187">
        <v>5059</v>
      </c>
      <c r="I4187">
        <v>5647</v>
      </c>
      <c r="J4187">
        <v>5228</v>
      </c>
      <c r="K4187">
        <v>5201</v>
      </c>
      <c r="L4187">
        <v>4939</v>
      </c>
      <c r="M4187">
        <v>5000</v>
      </c>
      <c r="N4187">
        <v>5129</v>
      </c>
      <c r="O4187">
        <v>5878</v>
      </c>
      <c r="P4187">
        <v>5669</v>
      </c>
      <c r="Q4187">
        <v>5300</v>
      </c>
      <c r="R4187">
        <v>4722</v>
      </c>
      <c r="S4187">
        <v>4911</v>
      </c>
    </row>
    <row r="4188" spans="1:19" x14ac:dyDescent="0.25">
      <c r="A4188">
        <v>3979</v>
      </c>
      <c r="B4188" t="s">
        <v>2970</v>
      </c>
      <c r="C4188" t="s">
        <v>167</v>
      </c>
      <c r="D4188" t="s">
        <v>2912</v>
      </c>
      <c r="E4188">
        <v>-50.798999999999999</v>
      </c>
      <c r="F4188">
        <v>-25.731100000000001</v>
      </c>
      <c r="G4188">
        <v>4404</v>
      </c>
      <c r="H4188">
        <v>4881</v>
      </c>
      <c r="I4188">
        <v>4942</v>
      </c>
      <c r="J4188">
        <v>4741</v>
      </c>
      <c r="K4188">
        <v>4265</v>
      </c>
      <c r="L4188">
        <v>3721</v>
      </c>
      <c r="M4188">
        <v>3377</v>
      </c>
      <c r="N4188">
        <v>3707</v>
      </c>
      <c r="O4188">
        <v>4683</v>
      </c>
      <c r="P4188">
        <v>4253</v>
      </c>
      <c r="Q4188">
        <v>4393</v>
      </c>
      <c r="R4188">
        <v>4966</v>
      </c>
      <c r="S4188">
        <v>4919</v>
      </c>
    </row>
    <row r="4189" spans="1:19" x14ac:dyDescent="0.25">
      <c r="A4189">
        <v>12600</v>
      </c>
      <c r="B4189" t="s">
        <v>1034</v>
      </c>
      <c r="C4189" t="s">
        <v>167</v>
      </c>
      <c r="D4189" t="s">
        <v>979</v>
      </c>
      <c r="E4189">
        <v>-40.3369</v>
      </c>
      <c r="F4189">
        <v>-19.272400000000001</v>
      </c>
      <c r="G4189">
        <v>4857</v>
      </c>
      <c r="H4189">
        <v>5366</v>
      </c>
      <c r="I4189">
        <v>5751</v>
      </c>
      <c r="J4189">
        <v>5348</v>
      </c>
      <c r="K4189">
        <v>4880</v>
      </c>
      <c r="L4189">
        <v>4518</v>
      </c>
      <c r="M4189">
        <v>4334</v>
      </c>
      <c r="N4189">
        <v>4325</v>
      </c>
      <c r="O4189">
        <v>4682</v>
      </c>
      <c r="P4189">
        <v>4885</v>
      </c>
      <c r="Q4189">
        <v>4644</v>
      </c>
      <c r="R4189">
        <v>4441</v>
      </c>
      <c r="S4189">
        <v>5103</v>
      </c>
    </row>
    <row r="4190" spans="1:19" x14ac:dyDescent="0.25">
      <c r="A4190">
        <v>5364</v>
      </c>
      <c r="B4190" t="s">
        <v>3149</v>
      </c>
      <c r="C4190" t="s">
        <v>167</v>
      </c>
      <c r="D4190" t="s">
        <v>2912</v>
      </c>
      <c r="E4190">
        <v>-51.412700000000001</v>
      </c>
      <c r="F4190">
        <v>-23.761099999999999</v>
      </c>
      <c r="G4190">
        <v>5098</v>
      </c>
      <c r="H4190">
        <v>5219</v>
      </c>
      <c r="I4190">
        <v>5446</v>
      </c>
      <c r="J4190">
        <v>5529</v>
      </c>
      <c r="K4190">
        <v>5308</v>
      </c>
      <c r="L4190">
        <v>4483</v>
      </c>
      <c r="M4190">
        <v>4281</v>
      </c>
      <c r="N4190">
        <v>4458</v>
      </c>
      <c r="O4190">
        <v>5378</v>
      </c>
      <c r="P4190">
        <v>4996</v>
      </c>
      <c r="Q4190">
        <v>5153</v>
      </c>
      <c r="R4190">
        <v>5444</v>
      </c>
      <c r="S4190">
        <v>5478</v>
      </c>
    </row>
    <row r="4191" spans="1:19" x14ac:dyDescent="0.25">
      <c r="A4191">
        <v>6748</v>
      </c>
      <c r="B4191" t="s">
        <v>3690</v>
      </c>
      <c r="C4191" t="s">
        <v>167</v>
      </c>
      <c r="D4191" t="s">
        <v>3664</v>
      </c>
      <c r="E4191">
        <v>-42.627899999999997</v>
      </c>
      <c r="F4191">
        <v>-22.718599999999999</v>
      </c>
      <c r="G4191">
        <v>4942</v>
      </c>
      <c r="H4191">
        <v>5405</v>
      </c>
      <c r="I4191">
        <v>6003</v>
      </c>
      <c r="J4191">
        <v>5186</v>
      </c>
      <c r="K4191">
        <v>5050</v>
      </c>
      <c r="L4191">
        <v>4487</v>
      </c>
      <c r="M4191">
        <v>4459</v>
      </c>
      <c r="N4191">
        <v>4357</v>
      </c>
      <c r="O4191">
        <v>5044</v>
      </c>
      <c r="P4191">
        <v>4778</v>
      </c>
      <c r="Q4191">
        <v>4854</v>
      </c>
      <c r="R4191">
        <v>4591</v>
      </c>
      <c r="S4191">
        <v>5093</v>
      </c>
    </row>
    <row r="4192" spans="1:19" x14ac:dyDescent="0.25">
      <c r="A4192">
        <v>4089</v>
      </c>
      <c r="B4192" t="s">
        <v>2985</v>
      </c>
      <c r="C4192" t="s">
        <v>167</v>
      </c>
      <c r="D4192" t="s">
        <v>2912</v>
      </c>
      <c r="E4192">
        <v>-52.529600000000002</v>
      </c>
      <c r="F4192">
        <v>-25.4879</v>
      </c>
      <c r="G4192">
        <v>4938</v>
      </c>
      <c r="H4192">
        <v>5404</v>
      </c>
      <c r="I4192">
        <v>5340</v>
      </c>
      <c r="J4192">
        <v>5472</v>
      </c>
      <c r="K4192">
        <v>5041</v>
      </c>
      <c r="L4192">
        <v>4226</v>
      </c>
      <c r="M4192">
        <v>3896</v>
      </c>
      <c r="N4192">
        <v>4143</v>
      </c>
      <c r="O4192">
        <v>5059</v>
      </c>
      <c r="P4192">
        <v>4702</v>
      </c>
      <c r="Q4192">
        <v>5086</v>
      </c>
      <c r="R4192">
        <v>5491</v>
      </c>
      <c r="S4192">
        <v>5400</v>
      </c>
    </row>
    <row r="4193" spans="1:19" x14ac:dyDescent="0.25">
      <c r="A4193">
        <v>33902</v>
      </c>
      <c r="B4193" t="s">
        <v>176</v>
      </c>
      <c r="C4193" t="s">
        <v>177</v>
      </c>
      <c r="D4193" t="s">
        <v>168</v>
      </c>
      <c r="E4193">
        <v>-67.825299999999999</v>
      </c>
      <c r="F4193">
        <v>-9.9757999999999996</v>
      </c>
      <c r="G4193">
        <v>4605</v>
      </c>
      <c r="H4193">
        <v>4224</v>
      </c>
      <c r="I4193">
        <v>4471</v>
      </c>
      <c r="J4193">
        <v>4226</v>
      </c>
      <c r="K4193">
        <v>4594</v>
      </c>
      <c r="L4193">
        <v>4238</v>
      </c>
      <c r="M4193">
        <v>4475</v>
      </c>
      <c r="N4193">
        <v>4640</v>
      </c>
      <c r="O4193">
        <v>5151</v>
      </c>
      <c r="P4193">
        <v>5178</v>
      </c>
      <c r="Q4193">
        <v>4981</v>
      </c>
      <c r="R4193">
        <v>4773</v>
      </c>
      <c r="S4193">
        <v>4313</v>
      </c>
    </row>
    <row r="4194" spans="1:19" x14ac:dyDescent="0.25">
      <c r="A4194">
        <v>20432</v>
      </c>
      <c r="B4194" t="s">
        <v>176</v>
      </c>
      <c r="C4194" t="s">
        <v>167</v>
      </c>
      <c r="D4194" t="s">
        <v>1511</v>
      </c>
      <c r="E4194">
        <v>-58.1267</v>
      </c>
      <c r="F4194">
        <v>-15.2471</v>
      </c>
      <c r="G4194">
        <v>4917</v>
      </c>
      <c r="H4194">
        <v>4626</v>
      </c>
      <c r="I4194">
        <v>4706</v>
      </c>
      <c r="J4194">
        <v>4780</v>
      </c>
      <c r="K4194">
        <v>4998</v>
      </c>
      <c r="L4194">
        <v>4681</v>
      </c>
      <c r="M4194">
        <v>4990</v>
      </c>
      <c r="N4194">
        <v>5045</v>
      </c>
      <c r="O4194">
        <v>5699</v>
      </c>
      <c r="P4194">
        <v>5088</v>
      </c>
      <c r="Q4194">
        <v>4866</v>
      </c>
      <c r="R4194">
        <v>4855</v>
      </c>
      <c r="S4194">
        <v>4665</v>
      </c>
    </row>
    <row r="4195" spans="1:19" x14ac:dyDescent="0.25">
      <c r="A4195">
        <v>4929</v>
      </c>
      <c r="B4195" t="s">
        <v>3097</v>
      </c>
      <c r="C4195" t="s">
        <v>167</v>
      </c>
      <c r="D4195" t="s">
        <v>2912</v>
      </c>
      <c r="E4195">
        <v>-51.319099999999999</v>
      </c>
      <c r="F4195">
        <v>-24.3249</v>
      </c>
      <c r="G4195">
        <v>5071</v>
      </c>
      <c r="H4195">
        <v>5320</v>
      </c>
      <c r="I4195">
        <v>5450</v>
      </c>
      <c r="J4195">
        <v>5485</v>
      </c>
      <c r="K4195">
        <v>5268</v>
      </c>
      <c r="L4195">
        <v>4440</v>
      </c>
      <c r="M4195">
        <v>4097</v>
      </c>
      <c r="N4195">
        <v>4359</v>
      </c>
      <c r="O4195">
        <v>5304</v>
      </c>
      <c r="P4195">
        <v>4937</v>
      </c>
      <c r="Q4195">
        <v>5150</v>
      </c>
      <c r="R4195">
        <v>5524</v>
      </c>
      <c r="S4195">
        <v>5524</v>
      </c>
    </row>
    <row r="4196" spans="1:19" x14ac:dyDescent="0.25">
      <c r="A4196">
        <v>4316</v>
      </c>
      <c r="B4196" t="s">
        <v>3026</v>
      </c>
      <c r="C4196" t="s">
        <v>167</v>
      </c>
      <c r="D4196" t="s">
        <v>2912</v>
      </c>
      <c r="E4196">
        <v>-49.311999999999998</v>
      </c>
      <c r="F4196">
        <v>-25.189699999999998</v>
      </c>
      <c r="G4196">
        <v>4468</v>
      </c>
      <c r="H4196">
        <v>4822</v>
      </c>
      <c r="I4196">
        <v>5017</v>
      </c>
      <c r="J4196">
        <v>4870</v>
      </c>
      <c r="K4196">
        <v>4462</v>
      </c>
      <c r="L4196">
        <v>3845</v>
      </c>
      <c r="M4196">
        <v>3575</v>
      </c>
      <c r="N4196">
        <v>3798</v>
      </c>
      <c r="O4196">
        <v>4771</v>
      </c>
      <c r="P4196">
        <v>4262</v>
      </c>
      <c r="Q4196">
        <v>4375</v>
      </c>
      <c r="R4196">
        <v>4878</v>
      </c>
      <c r="S4196">
        <v>4942</v>
      </c>
    </row>
    <row r="4197" spans="1:19" x14ac:dyDescent="0.25">
      <c r="A4197">
        <v>8042</v>
      </c>
      <c r="B4197" t="s">
        <v>1684</v>
      </c>
      <c r="C4197" t="s">
        <v>167</v>
      </c>
      <c r="D4197" t="s">
        <v>1651</v>
      </c>
      <c r="E4197">
        <v>-54.543199999999999</v>
      </c>
      <c r="F4197">
        <v>-21.803699999999999</v>
      </c>
      <c r="G4197">
        <v>5151</v>
      </c>
      <c r="H4197">
        <v>5324</v>
      </c>
      <c r="I4197">
        <v>5479</v>
      </c>
      <c r="J4197">
        <v>5533</v>
      </c>
      <c r="K4197">
        <v>5250</v>
      </c>
      <c r="L4197">
        <v>4626</v>
      </c>
      <c r="M4197">
        <v>4408</v>
      </c>
      <c r="N4197">
        <v>4491</v>
      </c>
      <c r="O4197">
        <v>5345</v>
      </c>
      <c r="P4197">
        <v>5092</v>
      </c>
      <c r="Q4197">
        <v>5238</v>
      </c>
      <c r="R4197">
        <v>5418</v>
      </c>
      <c r="S4197">
        <v>5602</v>
      </c>
    </row>
    <row r="4198" spans="1:19" x14ac:dyDescent="0.25">
      <c r="A4198">
        <v>10938</v>
      </c>
      <c r="B4198" t="s">
        <v>2092</v>
      </c>
      <c r="C4198" t="s">
        <v>167</v>
      </c>
      <c r="D4198" t="s">
        <v>1727</v>
      </c>
      <c r="E4198">
        <v>-42.646599999999999</v>
      </c>
      <c r="F4198">
        <v>-20.228999999999999</v>
      </c>
      <c r="G4198">
        <v>5077</v>
      </c>
      <c r="H4198">
        <v>5268</v>
      </c>
      <c r="I4198">
        <v>5816</v>
      </c>
      <c r="J4198">
        <v>5244</v>
      </c>
      <c r="K4198">
        <v>5139</v>
      </c>
      <c r="L4198">
        <v>4692</v>
      </c>
      <c r="M4198">
        <v>4612</v>
      </c>
      <c r="N4198">
        <v>4793</v>
      </c>
      <c r="O4198">
        <v>5384</v>
      </c>
      <c r="P4198">
        <v>5262</v>
      </c>
      <c r="Q4198">
        <v>5040</v>
      </c>
      <c r="R4198">
        <v>4584</v>
      </c>
      <c r="S4198">
        <v>5090</v>
      </c>
    </row>
    <row r="4199" spans="1:19" x14ac:dyDescent="0.25">
      <c r="A4199">
        <v>6733</v>
      </c>
      <c r="B4199" t="s">
        <v>3686</v>
      </c>
      <c r="C4199" t="s">
        <v>167</v>
      </c>
      <c r="D4199" t="s">
        <v>3664</v>
      </c>
      <c r="E4199">
        <v>-44.142299999999999</v>
      </c>
      <c r="F4199">
        <v>-22.720500000000001</v>
      </c>
      <c r="G4199">
        <v>4821</v>
      </c>
      <c r="H4199">
        <v>5037</v>
      </c>
      <c r="I4199">
        <v>5730</v>
      </c>
      <c r="J4199">
        <v>5022</v>
      </c>
      <c r="K4199">
        <v>4870</v>
      </c>
      <c r="L4199">
        <v>4357</v>
      </c>
      <c r="M4199">
        <v>4288</v>
      </c>
      <c r="N4199">
        <v>4283</v>
      </c>
      <c r="O4199">
        <v>5043</v>
      </c>
      <c r="P4199">
        <v>4779</v>
      </c>
      <c r="Q4199">
        <v>4800</v>
      </c>
      <c r="R4199">
        <v>4572</v>
      </c>
      <c r="S4199">
        <v>5071</v>
      </c>
    </row>
    <row r="4200" spans="1:19" x14ac:dyDescent="0.25">
      <c r="A4200">
        <v>7120</v>
      </c>
      <c r="B4200" t="s">
        <v>3686</v>
      </c>
      <c r="C4200" t="s">
        <v>167</v>
      </c>
      <c r="D4200" t="s">
        <v>4704</v>
      </c>
      <c r="E4200">
        <v>-47.555</v>
      </c>
      <c r="F4200">
        <v>-22.398900000000001</v>
      </c>
      <c r="G4200">
        <v>5151</v>
      </c>
      <c r="H4200">
        <v>5013</v>
      </c>
      <c r="I4200">
        <v>5458</v>
      </c>
      <c r="J4200">
        <v>5293</v>
      </c>
      <c r="K4200">
        <v>5333</v>
      </c>
      <c r="L4200">
        <v>4747</v>
      </c>
      <c r="M4200">
        <v>4643</v>
      </c>
      <c r="N4200">
        <v>4757</v>
      </c>
      <c r="O4200">
        <v>5595</v>
      </c>
      <c r="P4200">
        <v>5206</v>
      </c>
      <c r="Q4200">
        <v>5343</v>
      </c>
      <c r="R4200">
        <v>5144</v>
      </c>
      <c r="S4200">
        <v>5277</v>
      </c>
    </row>
    <row r="4201" spans="1:19" x14ac:dyDescent="0.25">
      <c r="A4201">
        <v>35016</v>
      </c>
      <c r="B4201" t="s">
        <v>4415</v>
      </c>
      <c r="C4201" t="s">
        <v>167</v>
      </c>
      <c r="D4201" t="s">
        <v>4373</v>
      </c>
      <c r="E4201">
        <v>-62.898499999999999</v>
      </c>
      <c r="F4201">
        <v>-9.7049000000000003</v>
      </c>
      <c r="G4201">
        <v>4562</v>
      </c>
      <c r="H4201">
        <v>3985</v>
      </c>
      <c r="I4201">
        <v>4227</v>
      </c>
      <c r="J4201">
        <v>4286</v>
      </c>
      <c r="K4201">
        <v>4543</v>
      </c>
      <c r="L4201">
        <v>4337</v>
      </c>
      <c r="M4201">
        <v>4773</v>
      </c>
      <c r="N4201">
        <v>4843</v>
      </c>
      <c r="O4201">
        <v>5100</v>
      </c>
      <c r="P4201">
        <v>4907</v>
      </c>
      <c r="Q4201">
        <v>4871</v>
      </c>
      <c r="R4201">
        <v>4565</v>
      </c>
      <c r="S4201">
        <v>4311</v>
      </c>
    </row>
    <row r="4202" spans="1:19" x14ac:dyDescent="0.25">
      <c r="A4202">
        <v>29703</v>
      </c>
      <c r="B4202" t="s">
        <v>5399</v>
      </c>
      <c r="C4202" t="s">
        <v>167</v>
      </c>
      <c r="D4202" t="s">
        <v>5370</v>
      </c>
      <c r="E4202">
        <v>-46.884300000000003</v>
      </c>
      <c r="F4202">
        <v>-11.3969</v>
      </c>
      <c r="G4202">
        <v>5468</v>
      </c>
      <c r="H4202">
        <v>5101</v>
      </c>
      <c r="I4202">
        <v>5081</v>
      </c>
      <c r="J4202">
        <v>5002</v>
      </c>
      <c r="K4202">
        <v>5240</v>
      </c>
      <c r="L4202">
        <v>5574</v>
      </c>
      <c r="M4202">
        <v>5707</v>
      </c>
      <c r="N4202">
        <v>5916</v>
      </c>
      <c r="O4202">
        <v>6458</v>
      </c>
      <c r="P4202">
        <v>6231</v>
      </c>
      <c r="Q4202">
        <v>5428</v>
      </c>
      <c r="R4202">
        <v>4954</v>
      </c>
      <c r="S4202">
        <v>4925</v>
      </c>
    </row>
    <row r="4203" spans="1:19" x14ac:dyDescent="0.25">
      <c r="A4203">
        <v>3338</v>
      </c>
      <c r="B4203" t="s">
        <v>4616</v>
      </c>
      <c r="C4203" t="s">
        <v>167</v>
      </c>
      <c r="D4203" t="s">
        <v>4434</v>
      </c>
      <c r="E4203">
        <v>-51.067900000000002</v>
      </c>
      <c r="F4203">
        <v>-26.895099999999999</v>
      </c>
      <c r="G4203">
        <v>4581</v>
      </c>
      <c r="H4203">
        <v>5028</v>
      </c>
      <c r="I4203">
        <v>5012</v>
      </c>
      <c r="J4203">
        <v>5054</v>
      </c>
      <c r="K4203">
        <v>4577</v>
      </c>
      <c r="L4203">
        <v>3854</v>
      </c>
      <c r="M4203">
        <v>3568</v>
      </c>
      <c r="N4203">
        <v>3853</v>
      </c>
      <c r="O4203">
        <v>4695</v>
      </c>
      <c r="P4203">
        <v>4281</v>
      </c>
      <c r="Q4203">
        <v>4600</v>
      </c>
      <c r="R4203">
        <v>5244</v>
      </c>
      <c r="S4203">
        <v>5202</v>
      </c>
    </row>
    <row r="4204" spans="1:19" x14ac:dyDescent="0.25">
      <c r="A4204">
        <v>7471</v>
      </c>
      <c r="B4204" t="s">
        <v>3716</v>
      </c>
      <c r="C4204" t="s">
        <v>167</v>
      </c>
      <c r="D4204" t="s">
        <v>3664</v>
      </c>
      <c r="E4204">
        <v>-43.585999999999999</v>
      </c>
      <c r="F4204">
        <v>-22.169699999999999</v>
      </c>
      <c r="G4204">
        <v>4844</v>
      </c>
      <c r="H4204">
        <v>5179</v>
      </c>
      <c r="I4204">
        <v>5734</v>
      </c>
      <c r="J4204">
        <v>5106</v>
      </c>
      <c r="K4204">
        <v>4892</v>
      </c>
      <c r="L4204">
        <v>4381</v>
      </c>
      <c r="M4204">
        <v>4296</v>
      </c>
      <c r="N4204">
        <v>4360</v>
      </c>
      <c r="O4204">
        <v>5019</v>
      </c>
      <c r="P4204">
        <v>4868</v>
      </c>
      <c r="Q4204">
        <v>4806</v>
      </c>
      <c r="R4204">
        <v>4531</v>
      </c>
      <c r="S4204">
        <v>4960</v>
      </c>
    </row>
    <row r="4205" spans="1:19" x14ac:dyDescent="0.25">
      <c r="A4205">
        <v>7035</v>
      </c>
      <c r="B4205" t="s">
        <v>3708</v>
      </c>
      <c r="C4205" t="s">
        <v>167</v>
      </c>
      <c r="D4205" t="s">
        <v>3664</v>
      </c>
      <c r="E4205">
        <v>-41.947899999999997</v>
      </c>
      <c r="F4205">
        <v>-22.517900000000001</v>
      </c>
      <c r="G4205">
        <v>5002</v>
      </c>
      <c r="H4205">
        <v>5571</v>
      </c>
      <c r="I4205">
        <v>6118</v>
      </c>
      <c r="J4205">
        <v>5304</v>
      </c>
      <c r="K4205">
        <v>5100</v>
      </c>
      <c r="L4205">
        <v>4539</v>
      </c>
      <c r="M4205">
        <v>4413</v>
      </c>
      <c r="N4205">
        <v>4390</v>
      </c>
      <c r="O4205">
        <v>5083</v>
      </c>
      <c r="P4205">
        <v>4825</v>
      </c>
      <c r="Q4205">
        <v>4925</v>
      </c>
      <c r="R4205">
        <v>4586</v>
      </c>
      <c r="S4205">
        <v>5176</v>
      </c>
    </row>
    <row r="4206" spans="1:19" x14ac:dyDescent="0.25">
      <c r="A4206">
        <v>6558</v>
      </c>
      <c r="B4206" t="s">
        <v>4893</v>
      </c>
      <c r="C4206" t="s">
        <v>167</v>
      </c>
      <c r="D4206" t="s">
        <v>4704</v>
      </c>
      <c r="E4206">
        <v>-47.6051</v>
      </c>
      <c r="F4206">
        <v>-22.842199999999998</v>
      </c>
      <c r="G4206">
        <v>5165</v>
      </c>
      <c r="H4206">
        <v>5083</v>
      </c>
      <c r="I4206">
        <v>5561</v>
      </c>
      <c r="J4206">
        <v>5340</v>
      </c>
      <c r="K4206">
        <v>5309</v>
      </c>
      <c r="L4206">
        <v>4739</v>
      </c>
      <c r="M4206">
        <v>4589</v>
      </c>
      <c r="N4206">
        <v>4713</v>
      </c>
      <c r="O4206">
        <v>5535</v>
      </c>
      <c r="P4206">
        <v>5188</v>
      </c>
      <c r="Q4206">
        <v>5315</v>
      </c>
      <c r="R4206">
        <v>5230</v>
      </c>
      <c r="S4206">
        <v>5377</v>
      </c>
    </row>
    <row r="4207" spans="1:19" x14ac:dyDescent="0.25">
      <c r="A4207">
        <v>24048</v>
      </c>
      <c r="B4207" t="s">
        <v>510</v>
      </c>
      <c r="C4207" t="s">
        <v>167</v>
      </c>
      <c r="D4207" t="s">
        <v>375</v>
      </c>
      <c r="E4207">
        <v>-41.810699999999997</v>
      </c>
      <c r="F4207">
        <v>-13.579599999999999</v>
      </c>
      <c r="G4207">
        <v>5556</v>
      </c>
      <c r="H4207">
        <v>5803</v>
      </c>
      <c r="I4207">
        <v>6022</v>
      </c>
      <c r="J4207">
        <v>5807</v>
      </c>
      <c r="K4207">
        <v>5286</v>
      </c>
      <c r="L4207">
        <v>4924</v>
      </c>
      <c r="M4207">
        <v>4719</v>
      </c>
      <c r="N4207">
        <v>5007</v>
      </c>
      <c r="O4207">
        <v>5635</v>
      </c>
      <c r="P4207">
        <v>6182</v>
      </c>
      <c r="Q4207">
        <v>6054</v>
      </c>
      <c r="R4207">
        <v>5409</v>
      </c>
      <c r="S4207">
        <v>5825</v>
      </c>
    </row>
    <row r="4208" spans="1:19" x14ac:dyDescent="0.25">
      <c r="A4208">
        <v>6464</v>
      </c>
      <c r="B4208" t="s">
        <v>3669</v>
      </c>
      <c r="C4208" t="s">
        <v>177</v>
      </c>
      <c r="D4208" t="s">
        <v>3664</v>
      </c>
      <c r="E4208">
        <v>-43.201000000000001</v>
      </c>
      <c r="F4208">
        <v>-22.913900000000002</v>
      </c>
      <c r="G4208">
        <v>4934</v>
      </c>
      <c r="H4208">
        <v>5414</v>
      </c>
      <c r="I4208">
        <v>5922</v>
      </c>
      <c r="J4208">
        <v>5252</v>
      </c>
      <c r="K4208">
        <v>4977</v>
      </c>
      <c r="L4208">
        <v>4429</v>
      </c>
      <c r="M4208">
        <v>4333</v>
      </c>
      <c r="N4208">
        <v>4223</v>
      </c>
      <c r="O4208">
        <v>4987</v>
      </c>
      <c r="P4208">
        <v>4745</v>
      </c>
      <c r="Q4208">
        <v>4977</v>
      </c>
      <c r="R4208">
        <v>4714</v>
      </c>
      <c r="S4208">
        <v>5232</v>
      </c>
    </row>
    <row r="4209" spans="1:19" x14ac:dyDescent="0.25">
      <c r="A4209">
        <v>22307</v>
      </c>
      <c r="B4209" t="s">
        <v>456</v>
      </c>
      <c r="C4209" t="s">
        <v>167</v>
      </c>
      <c r="D4209" t="s">
        <v>375</v>
      </c>
      <c r="E4209">
        <v>-42.074800000000003</v>
      </c>
      <c r="F4209">
        <v>-14.4095</v>
      </c>
      <c r="G4209">
        <v>5540</v>
      </c>
      <c r="H4209">
        <v>5864</v>
      </c>
      <c r="I4209">
        <v>6153</v>
      </c>
      <c r="J4209">
        <v>5762</v>
      </c>
      <c r="K4209">
        <v>5313</v>
      </c>
      <c r="L4209">
        <v>4996</v>
      </c>
      <c r="M4209">
        <v>4656</v>
      </c>
      <c r="N4209">
        <v>4952</v>
      </c>
      <c r="O4209">
        <v>5547</v>
      </c>
      <c r="P4209">
        <v>5955</v>
      </c>
      <c r="Q4209">
        <v>6012</v>
      </c>
      <c r="R4209">
        <v>5446</v>
      </c>
      <c r="S4209">
        <v>5826</v>
      </c>
    </row>
    <row r="4210" spans="1:19" x14ac:dyDescent="0.25">
      <c r="A4210">
        <v>3347</v>
      </c>
      <c r="B4210" t="s">
        <v>4618</v>
      </c>
      <c r="C4210" t="s">
        <v>167</v>
      </c>
      <c r="D4210" t="s">
        <v>4434</v>
      </c>
      <c r="E4210">
        <v>-50.136499999999998</v>
      </c>
      <c r="F4210">
        <v>-26.945699999999999</v>
      </c>
      <c r="G4210">
        <v>4179</v>
      </c>
      <c r="H4210">
        <v>4673</v>
      </c>
      <c r="I4210">
        <v>4716</v>
      </c>
      <c r="J4210">
        <v>4649</v>
      </c>
      <c r="K4210">
        <v>4168</v>
      </c>
      <c r="L4210">
        <v>3664</v>
      </c>
      <c r="M4210">
        <v>3210</v>
      </c>
      <c r="N4210">
        <v>3471</v>
      </c>
      <c r="O4210">
        <v>4278</v>
      </c>
      <c r="P4210">
        <v>3863</v>
      </c>
      <c r="Q4210">
        <v>3942</v>
      </c>
      <c r="R4210">
        <v>4769</v>
      </c>
      <c r="S4210">
        <v>4751</v>
      </c>
    </row>
    <row r="4211" spans="1:19" x14ac:dyDescent="0.25">
      <c r="A4211">
        <v>52199</v>
      </c>
      <c r="B4211" t="s">
        <v>3881</v>
      </c>
      <c r="C4211" t="s">
        <v>167</v>
      </c>
      <c r="D4211" t="s">
        <v>3752</v>
      </c>
      <c r="E4211">
        <v>-35.382599999999996</v>
      </c>
      <c r="F4211">
        <v>-5.2728000000000002</v>
      </c>
      <c r="G4211">
        <v>5862</v>
      </c>
      <c r="H4211">
        <v>5939</v>
      </c>
      <c r="I4211">
        <v>6066</v>
      </c>
      <c r="J4211">
        <v>6111</v>
      </c>
      <c r="K4211">
        <v>5817</v>
      </c>
      <c r="L4211">
        <v>5432</v>
      </c>
      <c r="M4211">
        <v>5068</v>
      </c>
      <c r="N4211">
        <v>5224</v>
      </c>
      <c r="O4211">
        <v>5976</v>
      </c>
      <c r="P4211">
        <v>6262</v>
      </c>
      <c r="Q4211">
        <v>6166</v>
      </c>
      <c r="R4211">
        <v>6300</v>
      </c>
      <c r="S4211">
        <v>5977</v>
      </c>
    </row>
    <row r="4212" spans="1:19" x14ac:dyDescent="0.25">
      <c r="A4212">
        <v>3188</v>
      </c>
      <c r="B4212" t="s">
        <v>4554</v>
      </c>
      <c r="C4212" t="s">
        <v>167</v>
      </c>
      <c r="D4212" t="s">
        <v>4434</v>
      </c>
      <c r="E4212">
        <v>-49.799300000000002</v>
      </c>
      <c r="F4212">
        <v>-27.195599999999999</v>
      </c>
      <c r="G4212">
        <v>4253</v>
      </c>
      <c r="H4212">
        <v>4984</v>
      </c>
      <c r="I4212">
        <v>5024</v>
      </c>
      <c r="J4212">
        <v>4911</v>
      </c>
      <c r="K4212">
        <v>4313</v>
      </c>
      <c r="L4212">
        <v>3667</v>
      </c>
      <c r="M4212">
        <v>3055</v>
      </c>
      <c r="N4212">
        <v>3184</v>
      </c>
      <c r="O4212">
        <v>4048</v>
      </c>
      <c r="P4212">
        <v>3821</v>
      </c>
      <c r="Q4212">
        <v>4056</v>
      </c>
      <c r="R4212">
        <v>4947</v>
      </c>
      <c r="S4212">
        <v>5026</v>
      </c>
    </row>
    <row r="4213" spans="1:19" x14ac:dyDescent="0.25">
      <c r="A4213">
        <v>25213</v>
      </c>
      <c r="B4213" t="s">
        <v>549</v>
      </c>
      <c r="C4213" t="s">
        <v>167</v>
      </c>
      <c r="D4213" t="s">
        <v>375</v>
      </c>
      <c r="E4213">
        <v>-42.292000000000002</v>
      </c>
      <c r="F4213">
        <v>-13.125999999999999</v>
      </c>
      <c r="G4213">
        <v>5937</v>
      </c>
      <c r="H4213">
        <v>6014</v>
      </c>
      <c r="I4213">
        <v>6334</v>
      </c>
      <c r="J4213">
        <v>6112</v>
      </c>
      <c r="K4213">
        <v>5816</v>
      </c>
      <c r="L4213">
        <v>5568</v>
      </c>
      <c r="M4213">
        <v>5405</v>
      </c>
      <c r="N4213">
        <v>5564</v>
      </c>
      <c r="O4213">
        <v>6142</v>
      </c>
      <c r="P4213">
        <v>6380</v>
      </c>
      <c r="Q4213">
        <v>6237</v>
      </c>
      <c r="R4213">
        <v>5672</v>
      </c>
      <c r="S4213">
        <v>6001</v>
      </c>
    </row>
    <row r="4214" spans="1:19" x14ac:dyDescent="0.25">
      <c r="A4214">
        <v>17648</v>
      </c>
      <c r="B4214" t="s">
        <v>2480</v>
      </c>
      <c r="C4214" t="s">
        <v>167</v>
      </c>
      <c r="D4214" t="s">
        <v>1727</v>
      </c>
      <c r="E4214">
        <v>-40.5717</v>
      </c>
      <c r="F4214">
        <v>-16.606100000000001</v>
      </c>
      <c r="G4214">
        <v>5026</v>
      </c>
      <c r="H4214">
        <v>5528</v>
      </c>
      <c r="I4214">
        <v>5968</v>
      </c>
      <c r="J4214">
        <v>5500</v>
      </c>
      <c r="K4214">
        <v>5124</v>
      </c>
      <c r="L4214">
        <v>4504</v>
      </c>
      <c r="M4214">
        <v>4138</v>
      </c>
      <c r="N4214">
        <v>4195</v>
      </c>
      <c r="O4214">
        <v>4726</v>
      </c>
      <c r="P4214">
        <v>5244</v>
      </c>
      <c r="Q4214">
        <v>5053</v>
      </c>
      <c r="R4214">
        <v>4841</v>
      </c>
      <c r="S4214">
        <v>5497</v>
      </c>
    </row>
    <row r="4215" spans="1:19" x14ac:dyDescent="0.25">
      <c r="A4215">
        <v>3190</v>
      </c>
      <c r="B4215" t="s">
        <v>4556</v>
      </c>
      <c r="C4215" t="s">
        <v>167</v>
      </c>
      <c r="D4215" t="s">
        <v>4434</v>
      </c>
      <c r="E4215">
        <v>-49.6434</v>
      </c>
      <c r="F4215">
        <v>-27.216100000000001</v>
      </c>
      <c r="G4215">
        <v>4260</v>
      </c>
      <c r="H4215">
        <v>4979</v>
      </c>
      <c r="I4215">
        <v>5034</v>
      </c>
      <c r="J4215">
        <v>4856</v>
      </c>
      <c r="K4215">
        <v>4301</v>
      </c>
      <c r="L4215">
        <v>3683</v>
      </c>
      <c r="M4215">
        <v>3096</v>
      </c>
      <c r="N4215">
        <v>3294</v>
      </c>
      <c r="O4215">
        <v>4095</v>
      </c>
      <c r="P4215">
        <v>3813</v>
      </c>
      <c r="Q4215">
        <v>4033</v>
      </c>
      <c r="R4215">
        <v>4919</v>
      </c>
      <c r="S4215">
        <v>5017</v>
      </c>
    </row>
    <row r="4216" spans="1:19" x14ac:dyDescent="0.25">
      <c r="A4216">
        <v>10935</v>
      </c>
      <c r="B4216" t="s">
        <v>2089</v>
      </c>
      <c r="C4216" t="s">
        <v>167</v>
      </c>
      <c r="D4216" t="s">
        <v>1727</v>
      </c>
      <c r="E4216">
        <v>-42.899900000000002</v>
      </c>
      <c r="F4216">
        <v>-20.241599999999998</v>
      </c>
      <c r="G4216">
        <v>4913</v>
      </c>
      <c r="H4216">
        <v>5040</v>
      </c>
      <c r="I4216">
        <v>5609</v>
      </c>
      <c r="J4216">
        <v>5031</v>
      </c>
      <c r="K4216">
        <v>4950</v>
      </c>
      <c r="L4216">
        <v>4516</v>
      </c>
      <c r="M4216">
        <v>4491</v>
      </c>
      <c r="N4216">
        <v>4657</v>
      </c>
      <c r="O4216">
        <v>5342</v>
      </c>
      <c r="P4216">
        <v>5185</v>
      </c>
      <c r="Q4216">
        <v>4889</v>
      </c>
      <c r="R4216">
        <v>4395</v>
      </c>
      <c r="S4216">
        <v>4855</v>
      </c>
    </row>
    <row r="4217" spans="1:19" x14ac:dyDescent="0.25">
      <c r="A4217">
        <v>36652</v>
      </c>
      <c r="B4217" t="s">
        <v>5435</v>
      </c>
      <c r="C4217" t="s">
        <v>167</v>
      </c>
      <c r="D4217" t="s">
        <v>5370</v>
      </c>
      <c r="E4217">
        <v>-48.533700000000003</v>
      </c>
      <c r="F4217">
        <v>-9.3419000000000008</v>
      </c>
      <c r="G4217">
        <v>5225</v>
      </c>
      <c r="H4217">
        <v>4698</v>
      </c>
      <c r="I4217">
        <v>4902</v>
      </c>
      <c r="J4217">
        <v>4847</v>
      </c>
      <c r="K4217">
        <v>5029</v>
      </c>
      <c r="L4217">
        <v>5376</v>
      </c>
      <c r="M4217">
        <v>5543</v>
      </c>
      <c r="N4217">
        <v>5700</v>
      </c>
      <c r="O4217">
        <v>6330</v>
      </c>
      <c r="P4217">
        <v>5823</v>
      </c>
      <c r="Q4217">
        <v>5078</v>
      </c>
      <c r="R4217">
        <v>4765</v>
      </c>
      <c r="S4217">
        <v>4613</v>
      </c>
    </row>
    <row r="4218" spans="1:19" x14ac:dyDescent="0.25">
      <c r="A4218">
        <v>3461</v>
      </c>
      <c r="B4218" t="s">
        <v>4655</v>
      </c>
      <c r="C4218" t="s">
        <v>167</v>
      </c>
      <c r="D4218" t="s">
        <v>4434</v>
      </c>
      <c r="E4218">
        <v>-49.272300000000001</v>
      </c>
      <c r="F4218">
        <v>-26.740300000000001</v>
      </c>
      <c r="G4218">
        <v>4080</v>
      </c>
      <c r="H4218">
        <v>4668</v>
      </c>
      <c r="I4218">
        <v>4732</v>
      </c>
      <c r="J4218">
        <v>4584</v>
      </c>
      <c r="K4218">
        <v>4179</v>
      </c>
      <c r="L4218">
        <v>3767</v>
      </c>
      <c r="M4218">
        <v>3261</v>
      </c>
      <c r="N4218">
        <v>3398</v>
      </c>
      <c r="O4218">
        <v>4051</v>
      </c>
      <c r="P4218">
        <v>3545</v>
      </c>
      <c r="Q4218">
        <v>3677</v>
      </c>
      <c r="R4218">
        <v>4474</v>
      </c>
      <c r="S4218">
        <v>4626</v>
      </c>
    </row>
    <row r="4219" spans="1:19" x14ac:dyDescent="0.25">
      <c r="A4219">
        <v>3101</v>
      </c>
      <c r="B4219" t="s">
        <v>4367</v>
      </c>
      <c r="C4219" t="s">
        <v>167</v>
      </c>
      <c r="D4219" t="s">
        <v>3898</v>
      </c>
      <c r="E4219">
        <v>-52.842199999999998</v>
      </c>
      <c r="F4219">
        <v>-27.297799999999999</v>
      </c>
      <c r="G4219">
        <v>4898</v>
      </c>
      <c r="H4219">
        <v>5550</v>
      </c>
      <c r="I4219">
        <v>5608</v>
      </c>
      <c r="J4219">
        <v>5515</v>
      </c>
      <c r="K4219">
        <v>4947</v>
      </c>
      <c r="L4219">
        <v>4107</v>
      </c>
      <c r="M4219">
        <v>3612</v>
      </c>
      <c r="N4219">
        <v>3950</v>
      </c>
      <c r="O4219">
        <v>4723</v>
      </c>
      <c r="P4219">
        <v>4432</v>
      </c>
      <c r="Q4219">
        <v>5090</v>
      </c>
      <c r="R4219">
        <v>5574</v>
      </c>
      <c r="S4219">
        <v>5664</v>
      </c>
    </row>
    <row r="4220" spans="1:19" x14ac:dyDescent="0.25">
      <c r="A4220">
        <v>9689</v>
      </c>
      <c r="B4220" t="s">
        <v>1974</v>
      </c>
      <c r="C4220" t="s">
        <v>167</v>
      </c>
      <c r="D4220" t="s">
        <v>1727</v>
      </c>
      <c r="E4220">
        <v>-43.4724</v>
      </c>
      <c r="F4220">
        <v>-20.855499999999999</v>
      </c>
      <c r="G4220">
        <v>4908</v>
      </c>
      <c r="H4220">
        <v>5033</v>
      </c>
      <c r="I4220">
        <v>5661</v>
      </c>
      <c r="J4220">
        <v>5037</v>
      </c>
      <c r="K4220">
        <v>4847</v>
      </c>
      <c r="L4220">
        <v>4441</v>
      </c>
      <c r="M4220">
        <v>4385</v>
      </c>
      <c r="N4220">
        <v>4574</v>
      </c>
      <c r="O4220">
        <v>5377</v>
      </c>
      <c r="P4220">
        <v>5172</v>
      </c>
      <c r="Q4220">
        <v>4957</v>
      </c>
      <c r="R4220">
        <v>4452</v>
      </c>
      <c r="S4220">
        <v>4956</v>
      </c>
    </row>
    <row r="4221" spans="1:19" x14ac:dyDescent="0.25">
      <c r="A4221">
        <v>39066</v>
      </c>
      <c r="B4221" t="s">
        <v>3326</v>
      </c>
      <c r="C4221" t="s">
        <v>167</v>
      </c>
      <c r="D4221" t="s">
        <v>3284</v>
      </c>
      <c r="E4221">
        <v>-35.153500000000001</v>
      </c>
      <c r="F4221">
        <v>-8.6595999999999993</v>
      </c>
      <c r="G4221">
        <v>5304</v>
      </c>
      <c r="H4221">
        <v>5522</v>
      </c>
      <c r="I4221">
        <v>5715</v>
      </c>
      <c r="J4221">
        <v>5956</v>
      </c>
      <c r="K4221">
        <v>5269</v>
      </c>
      <c r="L4221">
        <v>4659</v>
      </c>
      <c r="M4221">
        <v>4359</v>
      </c>
      <c r="N4221">
        <v>4431</v>
      </c>
      <c r="O4221">
        <v>5039</v>
      </c>
      <c r="P4221">
        <v>5498</v>
      </c>
      <c r="Q4221">
        <v>5629</v>
      </c>
      <c r="R4221">
        <v>5806</v>
      </c>
      <c r="S4221">
        <v>5764</v>
      </c>
    </row>
    <row r="4222" spans="1:19" x14ac:dyDescent="0.25">
      <c r="A4222">
        <v>2615</v>
      </c>
      <c r="B4222" t="s">
        <v>4476</v>
      </c>
      <c r="C4222" t="s">
        <v>167</v>
      </c>
      <c r="D4222" t="s">
        <v>4434</v>
      </c>
      <c r="E4222">
        <v>-49.107199999999999</v>
      </c>
      <c r="F4222">
        <v>-28.1249</v>
      </c>
      <c r="G4222">
        <v>4429</v>
      </c>
      <c r="H4222">
        <v>4931</v>
      </c>
      <c r="I4222">
        <v>4992</v>
      </c>
      <c r="J4222">
        <v>4807</v>
      </c>
      <c r="K4222">
        <v>4552</v>
      </c>
      <c r="L4222">
        <v>3881</v>
      </c>
      <c r="M4222">
        <v>3540</v>
      </c>
      <c r="N4222">
        <v>3748</v>
      </c>
      <c r="O4222">
        <v>4397</v>
      </c>
      <c r="P4222">
        <v>3932</v>
      </c>
      <c r="Q4222">
        <v>4236</v>
      </c>
      <c r="R4222">
        <v>5057</v>
      </c>
      <c r="S4222">
        <v>5070</v>
      </c>
    </row>
    <row r="4223" spans="1:19" x14ac:dyDescent="0.25">
      <c r="A4223">
        <v>201</v>
      </c>
      <c r="B4223" t="s">
        <v>3903</v>
      </c>
      <c r="C4223" t="s">
        <v>167</v>
      </c>
      <c r="D4223" t="s">
        <v>3898</v>
      </c>
      <c r="E4223">
        <v>-52.107500000000002</v>
      </c>
      <c r="F4223">
        <v>-32.035400000000003</v>
      </c>
      <c r="G4223">
        <v>4630</v>
      </c>
      <c r="H4223">
        <v>5582</v>
      </c>
      <c r="I4223">
        <v>5503</v>
      </c>
      <c r="J4223">
        <v>5295</v>
      </c>
      <c r="K4223">
        <v>4565</v>
      </c>
      <c r="L4223">
        <v>3689</v>
      </c>
      <c r="M4223">
        <v>3249</v>
      </c>
      <c r="N4223">
        <v>3414</v>
      </c>
      <c r="O4223">
        <v>3909</v>
      </c>
      <c r="P4223">
        <v>4090</v>
      </c>
      <c r="Q4223">
        <v>4908</v>
      </c>
      <c r="R4223">
        <v>5600</v>
      </c>
      <c r="S4223">
        <v>5756</v>
      </c>
    </row>
    <row r="4224" spans="1:19" x14ac:dyDescent="0.25">
      <c r="A4224">
        <v>5520</v>
      </c>
      <c r="B4224" t="s">
        <v>4754</v>
      </c>
      <c r="C4224" t="s">
        <v>167</v>
      </c>
      <c r="D4224" t="s">
        <v>4704</v>
      </c>
      <c r="E4224">
        <v>-46.397500000000001</v>
      </c>
      <c r="F4224">
        <v>-23.744199999999999</v>
      </c>
      <c r="G4224">
        <v>4454</v>
      </c>
      <c r="H4224">
        <v>4568</v>
      </c>
      <c r="I4224">
        <v>5155</v>
      </c>
      <c r="J4224">
        <v>4711</v>
      </c>
      <c r="K4224">
        <v>4548</v>
      </c>
      <c r="L4224">
        <v>4029</v>
      </c>
      <c r="M4224">
        <v>3855</v>
      </c>
      <c r="N4224">
        <v>3942</v>
      </c>
      <c r="O4224">
        <v>4719</v>
      </c>
      <c r="P4224">
        <v>4262</v>
      </c>
      <c r="Q4224">
        <v>4330</v>
      </c>
      <c r="R4224">
        <v>4462</v>
      </c>
      <c r="S4224">
        <v>4872</v>
      </c>
    </row>
    <row r="4225" spans="1:19" x14ac:dyDescent="0.25">
      <c r="A4225">
        <v>42477</v>
      </c>
      <c r="B4225" t="s">
        <v>3504</v>
      </c>
      <c r="C4225" t="s">
        <v>167</v>
      </c>
      <c r="D4225" t="s">
        <v>3448</v>
      </c>
      <c r="E4225">
        <v>-43.136800000000001</v>
      </c>
      <c r="F4225">
        <v>-7.7746000000000004</v>
      </c>
      <c r="G4225">
        <v>5729</v>
      </c>
      <c r="H4225">
        <v>5104</v>
      </c>
      <c r="I4225">
        <v>5287</v>
      </c>
      <c r="J4225">
        <v>5339</v>
      </c>
      <c r="K4225">
        <v>5415</v>
      </c>
      <c r="L4225">
        <v>5583</v>
      </c>
      <c r="M4225">
        <v>5639</v>
      </c>
      <c r="N4225">
        <v>5990</v>
      </c>
      <c r="O4225">
        <v>6457</v>
      </c>
      <c r="P4225">
        <v>6632</v>
      </c>
      <c r="Q4225">
        <v>6243</v>
      </c>
      <c r="R4225">
        <v>5666</v>
      </c>
      <c r="S4225">
        <v>5391</v>
      </c>
    </row>
    <row r="4226" spans="1:19" x14ac:dyDescent="0.25">
      <c r="A4226">
        <v>36023</v>
      </c>
      <c r="B4226" t="s">
        <v>247</v>
      </c>
      <c r="C4226" t="s">
        <v>167</v>
      </c>
      <c r="D4226" t="s">
        <v>192</v>
      </c>
      <c r="E4226">
        <v>-35.839700000000001</v>
      </c>
      <c r="F4226">
        <v>-9.4783000000000008</v>
      </c>
      <c r="G4226">
        <v>5242</v>
      </c>
      <c r="H4226">
        <v>5550</v>
      </c>
      <c r="I4226">
        <v>5673</v>
      </c>
      <c r="J4226">
        <v>5832</v>
      </c>
      <c r="K4226">
        <v>5224</v>
      </c>
      <c r="L4226">
        <v>4507</v>
      </c>
      <c r="M4226">
        <v>4282</v>
      </c>
      <c r="N4226">
        <v>4359</v>
      </c>
      <c r="O4226">
        <v>4867</v>
      </c>
      <c r="P4226">
        <v>5462</v>
      </c>
      <c r="Q4226">
        <v>5553</v>
      </c>
      <c r="R4226">
        <v>5858</v>
      </c>
      <c r="S4226">
        <v>5735</v>
      </c>
    </row>
    <row r="4227" spans="1:19" x14ac:dyDescent="0.25">
      <c r="A4227">
        <v>10741</v>
      </c>
      <c r="B4227" t="s">
        <v>2073</v>
      </c>
      <c r="C4227" t="s">
        <v>167</v>
      </c>
      <c r="D4227" t="s">
        <v>1727</v>
      </c>
      <c r="E4227">
        <v>-44.307200000000002</v>
      </c>
      <c r="F4227">
        <v>-20.266999999999999</v>
      </c>
      <c r="G4227">
        <v>5269</v>
      </c>
      <c r="H4227">
        <v>5135</v>
      </c>
      <c r="I4227">
        <v>5605</v>
      </c>
      <c r="J4227">
        <v>5140</v>
      </c>
      <c r="K4227">
        <v>5273</v>
      </c>
      <c r="L4227">
        <v>5038</v>
      </c>
      <c r="M4227">
        <v>5032</v>
      </c>
      <c r="N4227">
        <v>5264</v>
      </c>
      <c r="O4227">
        <v>6003</v>
      </c>
      <c r="P4227">
        <v>5723</v>
      </c>
      <c r="Q4227">
        <v>5330</v>
      </c>
      <c r="R4227">
        <v>4765</v>
      </c>
      <c r="S4227">
        <v>4924</v>
      </c>
    </row>
    <row r="4228" spans="1:19" x14ac:dyDescent="0.25">
      <c r="A4228">
        <v>44369</v>
      </c>
      <c r="B4228" t="s">
        <v>2574</v>
      </c>
      <c r="C4228" t="s">
        <v>167</v>
      </c>
      <c r="D4228" t="s">
        <v>2567</v>
      </c>
      <c r="E4228">
        <v>-50.043199999999999</v>
      </c>
      <c r="F4228">
        <v>-7.3174000000000001</v>
      </c>
      <c r="G4228">
        <v>4981</v>
      </c>
      <c r="H4228">
        <v>4549</v>
      </c>
      <c r="I4228">
        <v>4689</v>
      </c>
      <c r="J4228">
        <v>4679</v>
      </c>
      <c r="K4228">
        <v>4816</v>
      </c>
      <c r="L4228">
        <v>5112</v>
      </c>
      <c r="M4228">
        <v>5368</v>
      </c>
      <c r="N4228">
        <v>5362</v>
      </c>
      <c r="O4228">
        <v>5901</v>
      </c>
      <c r="P4228">
        <v>5389</v>
      </c>
      <c r="Q4228">
        <v>4870</v>
      </c>
      <c r="R4228">
        <v>4587</v>
      </c>
      <c r="S4228">
        <v>4448</v>
      </c>
    </row>
    <row r="4229" spans="1:19" x14ac:dyDescent="0.25">
      <c r="A4229">
        <v>3667</v>
      </c>
      <c r="B4229" t="s">
        <v>4692</v>
      </c>
      <c r="C4229" t="s">
        <v>167</v>
      </c>
      <c r="D4229" t="s">
        <v>4434</v>
      </c>
      <c r="E4229">
        <v>-49.5182</v>
      </c>
      <c r="F4229">
        <v>-26.259599999999999</v>
      </c>
      <c r="G4229">
        <v>4293</v>
      </c>
      <c r="H4229">
        <v>4779</v>
      </c>
      <c r="I4229">
        <v>4859</v>
      </c>
      <c r="J4229">
        <v>4709</v>
      </c>
      <c r="K4229">
        <v>4198</v>
      </c>
      <c r="L4229">
        <v>3682</v>
      </c>
      <c r="M4229">
        <v>3325</v>
      </c>
      <c r="N4229">
        <v>3616</v>
      </c>
      <c r="O4229">
        <v>4496</v>
      </c>
      <c r="P4229">
        <v>4018</v>
      </c>
      <c r="Q4229">
        <v>4214</v>
      </c>
      <c r="R4229">
        <v>4742</v>
      </c>
      <c r="S4229">
        <v>4882</v>
      </c>
    </row>
    <row r="4230" spans="1:19" x14ac:dyDescent="0.25">
      <c r="A4230">
        <v>12270</v>
      </c>
      <c r="B4230" t="s">
        <v>1712</v>
      </c>
      <c r="C4230" t="s">
        <v>167</v>
      </c>
      <c r="D4230" t="s">
        <v>1651</v>
      </c>
      <c r="E4230">
        <v>-54.9863</v>
      </c>
      <c r="F4230">
        <v>-19.447500000000002</v>
      </c>
      <c r="G4230">
        <v>5288</v>
      </c>
      <c r="H4230">
        <v>5000</v>
      </c>
      <c r="I4230">
        <v>5468</v>
      </c>
      <c r="J4230">
        <v>5584</v>
      </c>
      <c r="K4230">
        <v>5520</v>
      </c>
      <c r="L4230">
        <v>4933</v>
      </c>
      <c r="M4230">
        <v>4907</v>
      </c>
      <c r="N4230">
        <v>5009</v>
      </c>
      <c r="O4230">
        <v>5640</v>
      </c>
      <c r="P4230">
        <v>5343</v>
      </c>
      <c r="Q4230">
        <v>5332</v>
      </c>
      <c r="R4230">
        <v>5344</v>
      </c>
      <c r="S4230">
        <v>5372</v>
      </c>
    </row>
    <row r="4231" spans="1:19" x14ac:dyDescent="0.25">
      <c r="A4231">
        <v>3772</v>
      </c>
      <c r="B4231" t="s">
        <v>1712</v>
      </c>
      <c r="C4231" t="s">
        <v>167</v>
      </c>
      <c r="D4231" t="s">
        <v>2912</v>
      </c>
      <c r="E4231">
        <v>-49.798699999999997</v>
      </c>
      <c r="F4231">
        <v>-26.095500000000001</v>
      </c>
      <c r="G4231">
        <v>4341</v>
      </c>
      <c r="H4231">
        <v>4883</v>
      </c>
      <c r="I4231">
        <v>4904</v>
      </c>
      <c r="J4231">
        <v>4766</v>
      </c>
      <c r="K4231">
        <v>4243</v>
      </c>
      <c r="L4231">
        <v>3668</v>
      </c>
      <c r="M4231">
        <v>3313</v>
      </c>
      <c r="N4231">
        <v>3610</v>
      </c>
      <c r="O4231">
        <v>4559</v>
      </c>
      <c r="P4231">
        <v>4080</v>
      </c>
      <c r="Q4231">
        <v>4307</v>
      </c>
      <c r="R4231">
        <v>4824</v>
      </c>
      <c r="S4231">
        <v>4931</v>
      </c>
    </row>
    <row r="4232" spans="1:19" x14ac:dyDescent="0.25">
      <c r="A4232">
        <v>8667</v>
      </c>
      <c r="B4232" t="s">
        <v>1868</v>
      </c>
      <c r="C4232" t="s">
        <v>167</v>
      </c>
      <c r="D4232" t="s">
        <v>1727</v>
      </c>
      <c r="E4232">
        <v>-43.117199999999997</v>
      </c>
      <c r="F4232">
        <v>-21.465399999999999</v>
      </c>
      <c r="G4232">
        <v>4867</v>
      </c>
      <c r="H4232">
        <v>5173</v>
      </c>
      <c r="I4232">
        <v>5674</v>
      </c>
      <c r="J4232">
        <v>5085</v>
      </c>
      <c r="K4232">
        <v>4827</v>
      </c>
      <c r="L4232">
        <v>4370</v>
      </c>
      <c r="M4232">
        <v>4336</v>
      </c>
      <c r="N4232">
        <v>4490</v>
      </c>
      <c r="O4232">
        <v>5134</v>
      </c>
      <c r="P4232">
        <v>5010</v>
      </c>
      <c r="Q4232">
        <v>4856</v>
      </c>
      <c r="R4232">
        <v>4454</v>
      </c>
      <c r="S4232">
        <v>4988</v>
      </c>
    </row>
    <row r="4233" spans="1:19" x14ac:dyDescent="0.25">
      <c r="A4233">
        <v>9714</v>
      </c>
      <c r="B4233" t="s">
        <v>988</v>
      </c>
      <c r="C4233" t="s">
        <v>167</v>
      </c>
      <c r="D4233" t="s">
        <v>979</v>
      </c>
      <c r="E4233">
        <v>-40.939100000000003</v>
      </c>
      <c r="F4233">
        <v>-20.856100000000001</v>
      </c>
      <c r="G4233">
        <v>5055</v>
      </c>
      <c r="H4233">
        <v>5585</v>
      </c>
      <c r="I4233">
        <v>6121</v>
      </c>
      <c r="J4233">
        <v>5343</v>
      </c>
      <c r="K4233">
        <v>5025</v>
      </c>
      <c r="L4233">
        <v>4591</v>
      </c>
      <c r="M4233">
        <v>4572</v>
      </c>
      <c r="N4233">
        <v>4488</v>
      </c>
      <c r="O4233">
        <v>5125</v>
      </c>
      <c r="P4233">
        <v>5136</v>
      </c>
      <c r="Q4233">
        <v>4953</v>
      </c>
      <c r="R4233">
        <v>4556</v>
      </c>
      <c r="S4233">
        <v>5163</v>
      </c>
    </row>
    <row r="4234" spans="1:19" x14ac:dyDescent="0.25">
      <c r="A4234">
        <v>12724</v>
      </c>
      <c r="B4234" t="s">
        <v>2258</v>
      </c>
      <c r="C4234" t="s">
        <v>167</v>
      </c>
      <c r="D4234" t="s">
        <v>1727</v>
      </c>
      <c r="E4234">
        <v>-46.245899999999999</v>
      </c>
      <c r="F4234">
        <v>-19.190899999999999</v>
      </c>
      <c r="G4234">
        <v>5424</v>
      </c>
      <c r="H4234">
        <v>5139</v>
      </c>
      <c r="I4234">
        <v>5669</v>
      </c>
      <c r="J4234">
        <v>5095</v>
      </c>
      <c r="K4234">
        <v>5525</v>
      </c>
      <c r="L4234">
        <v>5414</v>
      </c>
      <c r="M4234">
        <v>5279</v>
      </c>
      <c r="N4234">
        <v>5530</v>
      </c>
      <c r="O4234">
        <v>6355</v>
      </c>
      <c r="P4234">
        <v>5843</v>
      </c>
      <c r="Q4234">
        <v>5420</v>
      </c>
      <c r="R4234">
        <v>4822</v>
      </c>
      <c r="S4234">
        <v>4996</v>
      </c>
    </row>
    <row r="4235" spans="1:19" x14ac:dyDescent="0.25">
      <c r="A4235">
        <v>1219</v>
      </c>
      <c r="B4235" t="s">
        <v>3959</v>
      </c>
      <c r="C4235" t="s">
        <v>167</v>
      </c>
      <c r="D4235" t="s">
        <v>3898</v>
      </c>
      <c r="E4235">
        <v>-52.378</v>
      </c>
      <c r="F4235">
        <v>-29.989699999999999</v>
      </c>
      <c r="G4235">
        <v>4679</v>
      </c>
      <c r="H4235">
        <v>5649</v>
      </c>
      <c r="I4235">
        <v>5645</v>
      </c>
      <c r="J4235">
        <v>5297</v>
      </c>
      <c r="K4235">
        <v>4679</v>
      </c>
      <c r="L4235">
        <v>3791</v>
      </c>
      <c r="M4235">
        <v>3288</v>
      </c>
      <c r="N4235">
        <v>3474</v>
      </c>
      <c r="O4235">
        <v>4116</v>
      </c>
      <c r="P4235">
        <v>4066</v>
      </c>
      <c r="Q4235">
        <v>4788</v>
      </c>
      <c r="R4235">
        <v>5611</v>
      </c>
      <c r="S4235">
        <v>5738</v>
      </c>
    </row>
    <row r="4236" spans="1:19" x14ac:dyDescent="0.25">
      <c r="A4236">
        <v>19726</v>
      </c>
      <c r="B4236" t="s">
        <v>2540</v>
      </c>
      <c r="C4236" t="s">
        <v>167</v>
      </c>
      <c r="D4236" t="s">
        <v>1727</v>
      </c>
      <c r="E4236">
        <v>-42.540900000000001</v>
      </c>
      <c r="F4236">
        <v>-15.6165</v>
      </c>
      <c r="G4236">
        <v>5357</v>
      </c>
      <c r="H4236">
        <v>5592</v>
      </c>
      <c r="I4236">
        <v>6043</v>
      </c>
      <c r="J4236">
        <v>5551</v>
      </c>
      <c r="K4236">
        <v>5216</v>
      </c>
      <c r="L4236">
        <v>4791</v>
      </c>
      <c r="M4236">
        <v>4577</v>
      </c>
      <c r="N4236">
        <v>4899</v>
      </c>
      <c r="O4236">
        <v>5554</v>
      </c>
      <c r="P4236">
        <v>5926</v>
      </c>
      <c r="Q4236">
        <v>5613</v>
      </c>
      <c r="R4236">
        <v>5006</v>
      </c>
      <c r="S4236">
        <v>5515</v>
      </c>
    </row>
    <row r="4237" spans="1:19" x14ac:dyDescent="0.25">
      <c r="A4237">
        <v>11473</v>
      </c>
      <c r="B4237" t="s">
        <v>2150</v>
      </c>
      <c r="C4237" t="s">
        <v>167</v>
      </c>
      <c r="D4237" t="s">
        <v>1727</v>
      </c>
      <c r="E4237">
        <v>-43.173999999999999</v>
      </c>
      <c r="F4237">
        <v>-19.928999999999998</v>
      </c>
      <c r="G4237">
        <v>4858</v>
      </c>
      <c r="H4237">
        <v>4953</v>
      </c>
      <c r="I4237">
        <v>5518</v>
      </c>
      <c r="J4237">
        <v>4922</v>
      </c>
      <c r="K4237">
        <v>4857</v>
      </c>
      <c r="L4237">
        <v>4475</v>
      </c>
      <c r="M4237">
        <v>4471</v>
      </c>
      <c r="N4237">
        <v>4647</v>
      </c>
      <c r="O4237">
        <v>5277</v>
      </c>
      <c r="P4237">
        <v>5168</v>
      </c>
      <c r="Q4237">
        <v>4826</v>
      </c>
      <c r="R4237">
        <v>4378</v>
      </c>
      <c r="S4237">
        <v>4807</v>
      </c>
    </row>
    <row r="4238" spans="1:19" x14ac:dyDescent="0.25">
      <c r="A4238">
        <v>9008</v>
      </c>
      <c r="B4238" t="s">
        <v>1897</v>
      </c>
      <c r="C4238" t="s">
        <v>167</v>
      </c>
      <c r="D4238" t="s">
        <v>1727</v>
      </c>
      <c r="E4238">
        <v>-43.17</v>
      </c>
      <c r="F4238">
        <v>-21.271599999999999</v>
      </c>
      <c r="G4238">
        <v>4875</v>
      </c>
      <c r="H4238">
        <v>5129</v>
      </c>
      <c r="I4238">
        <v>5651</v>
      </c>
      <c r="J4238">
        <v>5074</v>
      </c>
      <c r="K4238">
        <v>4836</v>
      </c>
      <c r="L4238">
        <v>4413</v>
      </c>
      <c r="M4238">
        <v>4354</v>
      </c>
      <c r="N4238">
        <v>4491</v>
      </c>
      <c r="O4238">
        <v>5172</v>
      </c>
      <c r="P4238">
        <v>5077</v>
      </c>
      <c r="Q4238">
        <v>4903</v>
      </c>
      <c r="R4238">
        <v>4463</v>
      </c>
      <c r="S4238">
        <v>4941</v>
      </c>
    </row>
    <row r="4239" spans="1:19" x14ac:dyDescent="0.25">
      <c r="A4239">
        <v>7636</v>
      </c>
      <c r="B4239" t="s">
        <v>1788</v>
      </c>
      <c r="C4239" t="s">
        <v>167</v>
      </c>
      <c r="D4239" t="s">
        <v>1727</v>
      </c>
      <c r="E4239">
        <v>-43.829700000000003</v>
      </c>
      <c r="F4239">
        <v>-22.086600000000001</v>
      </c>
      <c r="G4239">
        <v>4755</v>
      </c>
      <c r="H4239">
        <v>4856</v>
      </c>
      <c r="I4239">
        <v>5479</v>
      </c>
      <c r="J4239">
        <v>4922</v>
      </c>
      <c r="K4239">
        <v>4794</v>
      </c>
      <c r="L4239">
        <v>4380</v>
      </c>
      <c r="M4239">
        <v>4392</v>
      </c>
      <c r="N4239">
        <v>4414</v>
      </c>
      <c r="O4239">
        <v>5169</v>
      </c>
      <c r="P4239">
        <v>4873</v>
      </c>
      <c r="Q4239">
        <v>4636</v>
      </c>
      <c r="R4239">
        <v>4355</v>
      </c>
      <c r="S4239">
        <v>4786</v>
      </c>
    </row>
    <row r="4240" spans="1:19" x14ac:dyDescent="0.25">
      <c r="A4240">
        <v>60496</v>
      </c>
      <c r="B4240" t="s">
        <v>360</v>
      </c>
      <c r="C4240" t="s">
        <v>167</v>
      </c>
      <c r="D4240" t="s">
        <v>312</v>
      </c>
      <c r="E4240">
        <v>-59.686199999999999</v>
      </c>
      <c r="F4240">
        <v>-2.7048999999999999</v>
      </c>
      <c r="G4240">
        <v>4332</v>
      </c>
      <c r="H4240">
        <v>3930</v>
      </c>
      <c r="I4240">
        <v>4037</v>
      </c>
      <c r="J4240">
        <v>4015</v>
      </c>
      <c r="K4240">
        <v>3816</v>
      </c>
      <c r="L4240">
        <v>3857</v>
      </c>
      <c r="M4240">
        <v>4372</v>
      </c>
      <c r="N4240">
        <v>4380</v>
      </c>
      <c r="O4240">
        <v>5009</v>
      </c>
      <c r="P4240">
        <v>5027</v>
      </c>
      <c r="Q4240">
        <v>4815</v>
      </c>
      <c r="R4240">
        <v>4591</v>
      </c>
      <c r="S4240">
        <v>4128</v>
      </c>
    </row>
    <row r="4241" spans="1:19" x14ac:dyDescent="0.25">
      <c r="A4241">
        <v>15247</v>
      </c>
      <c r="B4241" t="s">
        <v>1097</v>
      </c>
      <c r="C4241" t="s">
        <v>167</v>
      </c>
      <c r="D4241" t="s">
        <v>1058</v>
      </c>
      <c r="E4241">
        <v>-48.756700000000002</v>
      </c>
      <c r="F4241">
        <v>-17.770199999999999</v>
      </c>
      <c r="G4241">
        <v>5522</v>
      </c>
      <c r="H4241">
        <v>5108</v>
      </c>
      <c r="I4241">
        <v>5561</v>
      </c>
      <c r="J4241">
        <v>5382</v>
      </c>
      <c r="K4241">
        <v>5688</v>
      </c>
      <c r="L4241">
        <v>5599</v>
      </c>
      <c r="M4241">
        <v>5445</v>
      </c>
      <c r="N4241">
        <v>5637</v>
      </c>
      <c r="O4241">
        <v>6325</v>
      </c>
      <c r="P4241">
        <v>5732</v>
      </c>
      <c r="Q4241">
        <v>5488</v>
      </c>
      <c r="R4241">
        <v>5171</v>
      </c>
      <c r="S4241">
        <v>5129</v>
      </c>
    </row>
    <row r="4242" spans="1:19" x14ac:dyDescent="0.25">
      <c r="A4242">
        <v>29511</v>
      </c>
      <c r="B4242" t="s">
        <v>707</v>
      </c>
      <c r="C4242" t="s">
        <v>167</v>
      </c>
      <c r="D4242" t="s">
        <v>375</v>
      </c>
      <c r="E4242">
        <v>-37.933599999999998</v>
      </c>
      <c r="F4242">
        <v>-11.4818</v>
      </c>
      <c r="G4242">
        <v>5232</v>
      </c>
      <c r="H4242">
        <v>5768</v>
      </c>
      <c r="I4242">
        <v>5768</v>
      </c>
      <c r="J4242">
        <v>5790</v>
      </c>
      <c r="K4242">
        <v>5103</v>
      </c>
      <c r="L4242">
        <v>4473</v>
      </c>
      <c r="M4242">
        <v>4336</v>
      </c>
      <c r="N4242">
        <v>4437</v>
      </c>
      <c r="O4242">
        <v>4804</v>
      </c>
      <c r="P4242">
        <v>5400</v>
      </c>
      <c r="Q4242">
        <v>5500</v>
      </c>
      <c r="R4242">
        <v>5661</v>
      </c>
      <c r="S4242">
        <v>5735</v>
      </c>
    </row>
    <row r="4243" spans="1:19" x14ac:dyDescent="0.25">
      <c r="A4243">
        <v>2746</v>
      </c>
      <c r="B4243" t="s">
        <v>4485</v>
      </c>
      <c r="C4243" t="s">
        <v>167</v>
      </c>
      <c r="D4243" t="s">
        <v>4434</v>
      </c>
      <c r="E4243">
        <v>-49.775799999999997</v>
      </c>
      <c r="F4243">
        <v>-27.8597</v>
      </c>
      <c r="G4243">
        <v>4421</v>
      </c>
      <c r="H4243">
        <v>5039</v>
      </c>
      <c r="I4243">
        <v>5119</v>
      </c>
      <c r="J4243">
        <v>4829</v>
      </c>
      <c r="K4243">
        <v>4490</v>
      </c>
      <c r="L4243">
        <v>3813</v>
      </c>
      <c r="M4243">
        <v>3417</v>
      </c>
      <c r="N4243">
        <v>3632</v>
      </c>
      <c r="O4243">
        <v>4340</v>
      </c>
      <c r="P4243">
        <v>3997</v>
      </c>
      <c r="Q4243">
        <v>4202</v>
      </c>
      <c r="R4243">
        <v>5055</v>
      </c>
      <c r="S4243">
        <v>5120</v>
      </c>
    </row>
    <row r="4244" spans="1:19" x14ac:dyDescent="0.25">
      <c r="A4244">
        <v>36659</v>
      </c>
      <c r="B4244" t="s">
        <v>5436</v>
      </c>
      <c r="C4244" t="s">
        <v>167</v>
      </c>
      <c r="D4244" t="s">
        <v>5370</v>
      </c>
      <c r="E4244">
        <v>-47.894199999999998</v>
      </c>
      <c r="F4244">
        <v>-9.3484999999999996</v>
      </c>
      <c r="G4244">
        <v>5379</v>
      </c>
      <c r="H4244">
        <v>4773</v>
      </c>
      <c r="I4244">
        <v>4955</v>
      </c>
      <c r="J4244">
        <v>4950</v>
      </c>
      <c r="K4244">
        <v>5238</v>
      </c>
      <c r="L4244">
        <v>5566</v>
      </c>
      <c r="M4244">
        <v>5683</v>
      </c>
      <c r="N4244">
        <v>5824</v>
      </c>
      <c r="O4244">
        <v>6530</v>
      </c>
      <c r="P4244">
        <v>6048</v>
      </c>
      <c r="Q4244">
        <v>5304</v>
      </c>
      <c r="R4244">
        <v>4897</v>
      </c>
      <c r="S4244">
        <v>4773</v>
      </c>
    </row>
    <row r="4245" spans="1:19" x14ac:dyDescent="0.25">
      <c r="A4245">
        <v>46473</v>
      </c>
      <c r="B4245" t="s">
        <v>2866</v>
      </c>
      <c r="C4245" t="s">
        <v>167</v>
      </c>
      <c r="D4245" t="s">
        <v>2709</v>
      </c>
      <c r="E4245">
        <v>-35.0779</v>
      </c>
      <c r="F4245">
        <v>-6.8041999999999998</v>
      </c>
      <c r="G4245">
        <v>5470</v>
      </c>
      <c r="H4245">
        <v>5602</v>
      </c>
      <c r="I4245">
        <v>5813</v>
      </c>
      <c r="J4245">
        <v>6062</v>
      </c>
      <c r="K4245">
        <v>5506</v>
      </c>
      <c r="L4245">
        <v>4985</v>
      </c>
      <c r="M4245">
        <v>4537</v>
      </c>
      <c r="N4245">
        <v>4565</v>
      </c>
      <c r="O4245">
        <v>5364</v>
      </c>
      <c r="P4245">
        <v>5647</v>
      </c>
      <c r="Q4245">
        <v>5822</v>
      </c>
      <c r="R4245">
        <v>5960</v>
      </c>
      <c r="S4245">
        <v>5775</v>
      </c>
    </row>
    <row r="4246" spans="1:19" x14ac:dyDescent="0.25">
      <c r="A4246">
        <v>15225</v>
      </c>
      <c r="B4246" t="s">
        <v>1093</v>
      </c>
      <c r="C4246" t="s">
        <v>167</v>
      </c>
      <c r="D4246" t="s">
        <v>1058</v>
      </c>
      <c r="E4246">
        <v>-50.919600000000003</v>
      </c>
      <c r="F4246">
        <v>-17.7927</v>
      </c>
      <c r="G4246">
        <v>5392</v>
      </c>
      <c r="H4246">
        <v>5116</v>
      </c>
      <c r="I4246">
        <v>5340</v>
      </c>
      <c r="J4246">
        <v>5256</v>
      </c>
      <c r="K4246">
        <v>5567</v>
      </c>
      <c r="L4246">
        <v>5464</v>
      </c>
      <c r="M4246">
        <v>5328</v>
      </c>
      <c r="N4246">
        <v>5425</v>
      </c>
      <c r="O4246">
        <v>6269</v>
      </c>
      <c r="P4246">
        <v>5567</v>
      </c>
      <c r="Q4246">
        <v>5278</v>
      </c>
      <c r="R4246">
        <v>4966</v>
      </c>
      <c r="S4246">
        <v>5134</v>
      </c>
    </row>
    <row r="4247" spans="1:19" x14ac:dyDescent="0.25">
      <c r="A4247">
        <v>13183</v>
      </c>
      <c r="B4247" t="s">
        <v>1718</v>
      </c>
      <c r="C4247" t="s">
        <v>167</v>
      </c>
      <c r="D4247" t="s">
        <v>1651</v>
      </c>
      <c r="E4247">
        <v>-54.8446</v>
      </c>
      <c r="F4247">
        <v>-18.917899999999999</v>
      </c>
      <c r="G4247">
        <v>5298</v>
      </c>
      <c r="H4247">
        <v>5056</v>
      </c>
      <c r="I4247">
        <v>5401</v>
      </c>
      <c r="J4247">
        <v>5454</v>
      </c>
      <c r="K4247">
        <v>5492</v>
      </c>
      <c r="L4247">
        <v>5005</v>
      </c>
      <c r="M4247">
        <v>4988</v>
      </c>
      <c r="N4247">
        <v>5113</v>
      </c>
      <c r="O4247">
        <v>5694</v>
      </c>
      <c r="P4247">
        <v>5407</v>
      </c>
      <c r="Q4247">
        <v>5350</v>
      </c>
      <c r="R4247">
        <v>5293</v>
      </c>
      <c r="S4247">
        <v>5319</v>
      </c>
    </row>
    <row r="4248" spans="1:19" x14ac:dyDescent="0.25">
      <c r="A4248">
        <v>14383</v>
      </c>
      <c r="B4248" t="s">
        <v>2378</v>
      </c>
      <c r="C4248" t="s">
        <v>167</v>
      </c>
      <c r="D4248" t="s">
        <v>1727</v>
      </c>
      <c r="E4248">
        <v>-43.009</v>
      </c>
      <c r="F4248">
        <v>-18.294</v>
      </c>
      <c r="G4248">
        <v>5070</v>
      </c>
      <c r="H4248">
        <v>5392</v>
      </c>
      <c r="I4248">
        <v>5861</v>
      </c>
      <c r="J4248">
        <v>5178</v>
      </c>
      <c r="K4248">
        <v>4939</v>
      </c>
      <c r="L4248">
        <v>4623</v>
      </c>
      <c r="M4248">
        <v>4566</v>
      </c>
      <c r="N4248">
        <v>4682</v>
      </c>
      <c r="O4248">
        <v>5402</v>
      </c>
      <c r="P4248">
        <v>5468</v>
      </c>
      <c r="Q4248">
        <v>5206</v>
      </c>
      <c r="R4248">
        <v>4496</v>
      </c>
      <c r="S4248">
        <v>5028</v>
      </c>
    </row>
    <row r="4249" spans="1:19" x14ac:dyDescent="0.25">
      <c r="A4249">
        <v>11228</v>
      </c>
      <c r="B4249" t="s">
        <v>5299</v>
      </c>
      <c r="C4249" t="s">
        <v>167</v>
      </c>
      <c r="D4249" t="s">
        <v>4704</v>
      </c>
      <c r="E4249">
        <v>-49.681100000000001</v>
      </c>
      <c r="F4249">
        <v>-19.977699999999999</v>
      </c>
      <c r="G4249">
        <v>5389</v>
      </c>
      <c r="H4249">
        <v>5213</v>
      </c>
      <c r="I4249">
        <v>5677</v>
      </c>
      <c r="J4249">
        <v>5430</v>
      </c>
      <c r="K4249">
        <v>5590</v>
      </c>
      <c r="L4249">
        <v>5078</v>
      </c>
      <c r="M4249">
        <v>4932</v>
      </c>
      <c r="N4249">
        <v>5186</v>
      </c>
      <c r="O4249">
        <v>5882</v>
      </c>
      <c r="P4249">
        <v>5374</v>
      </c>
      <c r="Q4249">
        <v>5471</v>
      </c>
      <c r="R4249">
        <v>5353</v>
      </c>
      <c r="S4249">
        <v>5478</v>
      </c>
    </row>
    <row r="4250" spans="1:19" x14ac:dyDescent="0.25">
      <c r="A4250">
        <v>1529</v>
      </c>
      <c r="B4250" t="s">
        <v>4028</v>
      </c>
      <c r="C4250" t="s">
        <v>167</v>
      </c>
      <c r="D4250" t="s">
        <v>3898</v>
      </c>
      <c r="E4250">
        <v>-50.449199999999998</v>
      </c>
      <c r="F4250">
        <v>-29.639500000000002</v>
      </c>
      <c r="G4250">
        <v>4507</v>
      </c>
      <c r="H4250">
        <v>5320</v>
      </c>
      <c r="I4250">
        <v>5241</v>
      </c>
      <c r="J4250">
        <v>4932</v>
      </c>
      <c r="K4250">
        <v>4593</v>
      </c>
      <c r="L4250">
        <v>3693</v>
      </c>
      <c r="M4250">
        <v>3298</v>
      </c>
      <c r="N4250">
        <v>3602</v>
      </c>
      <c r="O4250">
        <v>4155</v>
      </c>
      <c r="P4250">
        <v>3897</v>
      </c>
      <c r="Q4250">
        <v>4516</v>
      </c>
      <c r="R4250">
        <v>5405</v>
      </c>
      <c r="S4250">
        <v>5433</v>
      </c>
    </row>
    <row r="4251" spans="1:19" x14ac:dyDescent="0.25">
      <c r="A4251">
        <v>3208</v>
      </c>
      <c r="B4251" t="s">
        <v>4563</v>
      </c>
      <c r="C4251" t="s">
        <v>167</v>
      </c>
      <c r="D4251" t="s">
        <v>4434</v>
      </c>
      <c r="E4251">
        <v>-53.326900000000002</v>
      </c>
      <c r="F4251">
        <v>-27.065799999999999</v>
      </c>
      <c r="G4251">
        <v>4833</v>
      </c>
      <c r="H4251">
        <v>5627</v>
      </c>
      <c r="I4251">
        <v>5580</v>
      </c>
      <c r="J4251">
        <v>5500</v>
      </c>
      <c r="K4251">
        <v>4788</v>
      </c>
      <c r="L4251">
        <v>3962</v>
      </c>
      <c r="M4251">
        <v>3449</v>
      </c>
      <c r="N4251">
        <v>3818</v>
      </c>
      <c r="O4251">
        <v>4628</v>
      </c>
      <c r="P4251">
        <v>4394</v>
      </c>
      <c r="Q4251">
        <v>5063</v>
      </c>
      <c r="R4251">
        <v>5564</v>
      </c>
      <c r="S4251">
        <v>5620</v>
      </c>
    </row>
    <row r="4252" spans="1:19" x14ac:dyDescent="0.25">
      <c r="A4252">
        <v>9508</v>
      </c>
      <c r="B4252" t="s">
        <v>1949</v>
      </c>
      <c r="C4252" t="s">
        <v>167</v>
      </c>
      <c r="D4252" t="s">
        <v>1727</v>
      </c>
      <c r="E4252">
        <v>-44.320799999999998</v>
      </c>
      <c r="F4252">
        <v>-21.027999999999999</v>
      </c>
      <c r="G4252">
        <v>5052</v>
      </c>
      <c r="H4252">
        <v>5007</v>
      </c>
      <c r="I4252">
        <v>5498</v>
      </c>
      <c r="J4252">
        <v>4980</v>
      </c>
      <c r="K4252">
        <v>5039</v>
      </c>
      <c r="L4252">
        <v>4681</v>
      </c>
      <c r="M4252">
        <v>4700</v>
      </c>
      <c r="N4252">
        <v>4925</v>
      </c>
      <c r="O4252">
        <v>5743</v>
      </c>
      <c r="P4252">
        <v>5434</v>
      </c>
      <c r="Q4252">
        <v>5112</v>
      </c>
      <c r="R4252">
        <v>4601</v>
      </c>
      <c r="S4252">
        <v>4908</v>
      </c>
    </row>
    <row r="4253" spans="1:19" x14ac:dyDescent="0.25">
      <c r="A4253">
        <v>5384</v>
      </c>
      <c r="B4253" t="s">
        <v>4740</v>
      </c>
      <c r="C4253" t="s">
        <v>167</v>
      </c>
      <c r="D4253" t="s">
        <v>4704</v>
      </c>
      <c r="E4253">
        <v>-49.429400000000001</v>
      </c>
      <c r="F4253">
        <v>-23.829499999999999</v>
      </c>
      <c r="G4253">
        <v>5021</v>
      </c>
      <c r="H4253">
        <v>5143</v>
      </c>
      <c r="I4253">
        <v>5524</v>
      </c>
      <c r="J4253">
        <v>5368</v>
      </c>
      <c r="K4253">
        <v>5168</v>
      </c>
      <c r="L4253">
        <v>4441</v>
      </c>
      <c r="M4253">
        <v>4112</v>
      </c>
      <c r="N4253">
        <v>4316</v>
      </c>
      <c r="O4253">
        <v>5286</v>
      </c>
      <c r="P4253">
        <v>4969</v>
      </c>
      <c r="Q4253">
        <v>5064</v>
      </c>
      <c r="R4253">
        <v>5357</v>
      </c>
      <c r="S4253">
        <v>5509</v>
      </c>
    </row>
    <row r="4254" spans="1:19" x14ac:dyDescent="0.25">
      <c r="A4254">
        <v>1727</v>
      </c>
      <c r="B4254" t="s">
        <v>4092</v>
      </c>
      <c r="C4254" t="s">
        <v>167</v>
      </c>
      <c r="D4254" t="s">
        <v>3898</v>
      </c>
      <c r="E4254">
        <v>-51.870800000000003</v>
      </c>
      <c r="F4254">
        <v>-29.289400000000001</v>
      </c>
      <c r="G4254">
        <v>4609</v>
      </c>
      <c r="H4254">
        <v>5472</v>
      </c>
      <c r="I4254">
        <v>5507</v>
      </c>
      <c r="J4254">
        <v>5189</v>
      </c>
      <c r="K4254">
        <v>4596</v>
      </c>
      <c r="L4254">
        <v>3759</v>
      </c>
      <c r="M4254">
        <v>3241</v>
      </c>
      <c r="N4254">
        <v>3593</v>
      </c>
      <c r="O4254">
        <v>4227</v>
      </c>
      <c r="P4254">
        <v>4007</v>
      </c>
      <c r="Q4254">
        <v>4650</v>
      </c>
      <c r="R4254">
        <v>5497</v>
      </c>
      <c r="S4254">
        <v>5576</v>
      </c>
    </row>
    <row r="4255" spans="1:19" x14ac:dyDescent="0.25">
      <c r="A4255">
        <v>11176</v>
      </c>
      <c r="B4255" t="s">
        <v>1706</v>
      </c>
      <c r="C4255" t="s">
        <v>167</v>
      </c>
      <c r="D4255" t="s">
        <v>1651</v>
      </c>
      <c r="E4255">
        <v>-54.8904</v>
      </c>
      <c r="F4255">
        <v>-19.953499999999998</v>
      </c>
      <c r="G4255">
        <v>5258</v>
      </c>
      <c r="H4255">
        <v>5103</v>
      </c>
      <c r="I4255">
        <v>5428</v>
      </c>
      <c r="J4255">
        <v>5552</v>
      </c>
      <c r="K4255">
        <v>5485</v>
      </c>
      <c r="L4255">
        <v>4859</v>
      </c>
      <c r="M4255">
        <v>4769</v>
      </c>
      <c r="N4255">
        <v>4882</v>
      </c>
      <c r="O4255">
        <v>5610</v>
      </c>
      <c r="P4255">
        <v>5276</v>
      </c>
      <c r="Q4255">
        <v>5337</v>
      </c>
      <c r="R4255">
        <v>5376</v>
      </c>
      <c r="S4255">
        <v>5421</v>
      </c>
    </row>
    <row r="4256" spans="1:19" x14ac:dyDescent="0.25">
      <c r="A4256">
        <v>8498</v>
      </c>
      <c r="B4256" t="s">
        <v>1854</v>
      </c>
      <c r="C4256" t="s">
        <v>167</v>
      </c>
      <c r="D4256" t="s">
        <v>1727</v>
      </c>
      <c r="E4256">
        <v>-43.0169</v>
      </c>
      <c r="F4256">
        <v>-21.628900000000002</v>
      </c>
      <c r="G4256">
        <v>4875</v>
      </c>
      <c r="H4256">
        <v>5214</v>
      </c>
      <c r="I4256">
        <v>5736</v>
      </c>
      <c r="J4256">
        <v>5183</v>
      </c>
      <c r="K4256">
        <v>4883</v>
      </c>
      <c r="L4256">
        <v>4367</v>
      </c>
      <c r="M4256">
        <v>4253</v>
      </c>
      <c r="N4256">
        <v>4429</v>
      </c>
      <c r="O4256">
        <v>5044</v>
      </c>
      <c r="P4256">
        <v>5004</v>
      </c>
      <c r="Q4256">
        <v>4872</v>
      </c>
      <c r="R4256">
        <v>4469</v>
      </c>
      <c r="S4256">
        <v>5039</v>
      </c>
    </row>
    <row r="4257" spans="1:19" x14ac:dyDescent="0.25">
      <c r="A4257">
        <v>3355</v>
      </c>
      <c r="B4257" t="s">
        <v>4621</v>
      </c>
      <c r="C4257" t="s">
        <v>167</v>
      </c>
      <c r="D4257" t="s">
        <v>4434</v>
      </c>
      <c r="E4257">
        <v>-49.365299999999998</v>
      </c>
      <c r="F4257">
        <v>-26.924800000000001</v>
      </c>
      <c r="G4257">
        <v>4164</v>
      </c>
      <c r="H4257">
        <v>4785</v>
      </c>
      <c r="I4257">
        <v>4876</v>
      </c>
      <c r="J4257">
        <v>4740</v>
      </c>
      <c r="K4257">
        <v>4272</v>
      </c>
      <c r="L4257">
        <v>3829</v>
      </c>
      <c r="M4257">
        <v>3284</v>
      </c>
      <c r="N4257">
        <v>3392</v>
      </c>
      <c r="O4257">
        <v>4052</v>
      </c>
      <c r="P4257">
        <v>3624</v>
      </c>
      <c r="Q4257">
        <v>3748</v>
      </c>
      <c r="R4257">
        <v>4623</v>
      </c>
      <c r="S4257">
        <v>4746</v>
      </c>
    </row>
    <row r="4258" spans="1:19" x14ac:dyDescent="0.25">
      <c r="A4258">
        <v>2976</v>
      </c>
      <c r="B4258" t="s">
        <v>4341</v>
      </c>
      <c r="C4258" t="s">
        <v>167</v>
      </c>
      <c r="D4258" t="s">
        <v>3898</v>
      </c>
      <c r="E4258">
        <v>-53.170999999999999</v>
      </c>
      <c r="F4258">
        <v>-27.474699999999999</v>
      </c>
      <c r="G4258">
        <v>4888</v>
      </c>
      <c r="H4258">
        <v>5584</v>
      </c>
      <c r="I4258">
        <v>5654</v>
      </c>
      <c r="J4258">
        <v>5483</v>
      </c>
      <c r="K4258">
        <v>4942</v>
      </c>
      <c r="L4258">
        <v>4081</v>
      </c>
      <c r="M4258">
        <v>3485</v>
      </c>
      <c r="N4258">
        <v>3917</v>
      </c>
      <c r="O4258">
        <v>4652</v>
      </c>
      <c r="P4258">
        <v>4387</v>
      </c>
      <c r="Q4258">
        <v>5104</v>
      </c>
      <c r="R4258">
        <v>5652</v>
      </c>
      <c r="S4258">
        <v>5717</v>
      </c>
    </row>
    <row r="4259" spans="1:19" x14ac:dyDescent="0.25">
      <c r="A4259">
        <v>9181</v>
      </c>
      <c r="B4259" t="s">
        <v>1921</v>
      </c>
      <c r="C4259" t="s">
        <v>167</v>
      </c>
      <c r="D4259" t="s">
        <v>1727</v>
      </c>
      <c r="E4259">
        <v>-42.859000000000002</v>
      </c>
      <c r="F4259">
        <v>-21.203900000000001</v>
      </c>
      <c r="G4259">
        <v>5015</v>
      </c>
      <c r="H4259">
        <v>5307</v>
      </c>
      <c r="I4259">
        <v>5826</v>
      </c>
      <c r="J4259">
        <v>5249</v>
      </c>
      <c r="K4259">
        <v>4990</v>
      </c>
      <c r="L4259">
        <v>4504</v>
      </c>
      <c r="M4259">
        <v>4463</v>
      </c>
      <c r="N4259">
        <v>4615</v>
      </c>
      <c r="O4259">
        <v>5252</v>
      </c>
      <c r="P4259">
        <v>5189</v>
      </c>
      <c r="Q4259">
        <v>5055</v>
      </c>
      <c r="R4259">
        <v>4629</v>
      </c>
      <c r="S4259">
        <v>5098</v>
      </c>
    </row>
    <row r="4260" spans="1:19" x14ac:dyDescent="0.25">
      <c r="A4260">
        <v>38265</v>
      </c>
      <c r="B4260" t="s">
        <v>789</v>
      </c>
      <c r="C4260" t="s">
        <v>167</v>
      </c>
      <c r="D4260" t="s">
        <v>375</v>
      </c>
      <c r="E4260">
        <v>-38.780299999999997</v>
      </c>
      <c r="F4260">
        <v>-8.8506</v>
      </c>
      <c r="G4260">
        <v>5798</v>
      </c>
      <c r="H4260">
        <v>6119</v>
      </c>
      <c r="I4260">
        <v>6102</v>
      </c>
      <c r="J4260">
        <v>6300</v>
      </c>
      <c r="K4260">
        <v>5833</v>
      </c>
      <c r="L4260">
        <v>5138</v>
      </c>
      <c r="M4260">
        <v>4708</v>
      </c>
      <c r="N4260">
        <v>4925</v>
      </c>
      <c r="O4260">
        <v>5548</v>
      </c>
      <c r="P4260">
        <v>6210</v>
      </c>
      <c r="Q4260">
        <v>6223</v>
      </c>
      <c r="R4260">
        <v>6254</v>
      </c>
      <c r="S4260">
        <v>6213</v>
      </c>
    </row>
    <row r="4261" spans="1:19" x14ac:dyDescent="0.25">
      <c r="A4261">
        <v>50279</v>
      </c>
      <c r="B4261" t="s">
        <v>3848</v>
      </c>
      <c r="C4261" t="s">
        <v>167</v>
      </c>
      <c r="D4261" t="s">
        <v>3752</v>
      </c>
      <c r="E4261">
        <v>-38.058199999999999</v>
      </c>
      <c r="F4261">
        <v>-5.7843</v>
      </c>
      <c r="G4261">
        <v>5976</v>
      </c>
      <c r="H4261">
        <v>5745</v>
      </c>
      <c r="I4261">
        <v>5955</v>
      </c>
      <c r="J4261">
        <v>6042</v>
      </c>
      <c r="K4261">
        <v>5846</v>
      </c>
      <c r="L4261">
        <v>5589</v>
      </c>
      <c r="M4261">
        <v>5309</v>
      </c>
      <c r="N4261">
        <v>5650</v>
      </c>
      <c r="O4261">
        <v>6266</v>
      </c>
      <c r="P4261">
        <v>6457</v>
      </c>
      <c r="Q4261">
        <v>6545</v>
      </c>
      <c r="R4261">
        <v>6436</v>
      </c>
      <c r="S4261">
        <v>5872</v>
      </c>
    </row>
    <row r="4262" spans="1:19" x14ac:dyDescent="0.25">
      <c r="A4262">
        <v>42573</v>
      </c>
      <c r="B4262" t="s">
        <v>188</v>
      </c>
      <c r="C4262" t="s">
        <v>167</v>
      </c>
      <c r="D4262" t="s">
        <v>168</v>
      </c>
      <c r="E4262">
        <v>-72.650499999999994</v>
      </c>
      <c r="F4262">
        <v>-7.7342000000000004</v>
      </c>
      <c r="G4262">
        <v>4707</v>
      </c>
      <c r="H4262">
        <v>4548</v>
      </c>
      <c r="I4262">
        <v>4802</v>
      </c>
      <c r="J4262">
        <v>4246</v>
      </c>
      <c r="K4262">
        <v>4620</v>
      </c>
      <c r="L4262">
        <v>4509</v>
      </c>
      <c r="M4262">
        <v>4469</v>
      </c>
      <c r="N4262">
        <v>4615</v>
      </c>
      <c r="O4262">
        <v>5264</v>
      </c>
      <c r="P4262">
        <v>5254</v>
      </c>
      <c r="Q4262">
        <v>4927</v>
      </c>
      <c r="R4262">
        <v>4755</v>
      </c>
      <c r="S4262">
        <v>4471</v>
      </c>
    </row>
    <row r="4263" spans="1:19" x14ac:dyDescent="0.25">
      <c r="A4263">
        <v>2415</v>
      </c>
      <c r="B4263" t="s">
        <v>4212</v>
      </c>
      <c r="C4263" t="s">
        <v>167</v>
      </c>
      <c r="D4263" t="s">
        <v>3898</v>
      </c>
      <c r="E4263">
        <v>-54.819099999999999</v>
      </c>
      <c r="F4263">
        <v>-28.257000000000001</v>
      </c>
      <c r="G4263">
        <v>4951</v>
      </c>
      <c r="H4263">
        <v>5806</v>
      </c>
      <c r="I4263">
        <v>5875</v>
      </c>
      <c r="J4263">
        <v>5610</v>
      </c>
      <c r="K4263">
        <v>4946</v>
      </c>
      <c r="L4263">
        <v>4127</v>
      </c>
      <c r="M4263">
        <v>3522</v>
      </c>
      <c r="N4263">
        <v>3886</v>
      </c>
      <c r="O4263">
        <v>4526</v>
      </c>
      <c r="P4263">
        <v>4495</v>
      </c>
      <c r="Q4263">
        <v>5091</v>
      </c>
      <c r="R4263">
        <v>5734</v>
      </c>
      <c r="S4263">
        <v>5798</v>
      </c>
    </row>
    <row r="4264" spans="1:19" x14ac:dyDescent="0.25">
      <c r="A4264">
        <v>5898</v>
      </c>
      <c r="B4264" t="s">
        <v>3210</v>
      </c>
      <c r="C4264" t="s">
        <v>167</v>
      </c>
      <c r="D4264" t="s">
        <v>2912</v>
      </c>
      <c r="E4264">
        <v>-51.366399999999999</v>
      </c>
      <c r="F4264">
        <v>-23.310600000000001</v>
      </c>
      <c r="G4264">
        <v>5145</v>
      </c>
      <c r="H4264">
        <v>5248</v>
      </c>
      <c r="I4264">
        <v>5497</v>
      </c>
      <c r="J4264">
        <v>5428</v>
      </c>
      <c r="K4264">
        <v>5329</v>
      </c>
      <c r="L4264">
        <v>4562</v>
      </c>
      <c r="M4264">
        <v>4430</v>
      </c>
      <c r="N4264">
        <v>4624</v>
      </c>
      <c r="O4264">
        <v>5443</v>
      </c>
      <c r="P4264">
        <v>5076</v>
      </c>
      <c r="Q4264">
        <v>5186</v>
      </c>
      <c r="R4264">
        <v>5431</v>
      </c>
      <c r="S4264">
        <v>5484</v>
      </c>
    </row>
    <row r="4265" spans="1:19" x14ac:dyDescent="0.25">
      <c r="A4265">
        <v>1456</v>
      </c>
      <c r="B4265" t="s">
        <v>3999</v>
      </c>
      <c r="C4265" t="s">
        <v>167</v>
      </c>
      <c r="D4265" t="s">
        <v>3898</v>
      </c>
      <c r="E4265">
        <v>-50.576099999999997</v>
      </c>
      <c r="F4265">
        <v>-29.651</v>
      </c>
      <c r="G4265">
        <v>4617</v>
      </c>
      <c r="H4265">
        <v>5555</v>
      </c>
      <c r="I4265">
        <v>5490</v>
      </c>
      <c r="J4265">
        <v>5122</v>
      </c>
      <c r="K4265">
        <v>4673</v>
      </c>
      <c r="L4265">
        <v>3779</v>
      </c>
      <c r="M4265">
        <v>3299</v>
      </c>
      <c r="N4265">
        <v>3585</v>
      </c>
      <c r="O4265">
        <v>4120</v>
      </c>
      <c r="P4265">
        <v>3968</v>
      </c>
      <c r="Q4265">
        <v>4639</v>
      </c>
      <c r="R4265">
        <v>5570</v>
      </c>
      <c r="S4265">
        <v>5602</v>
      </c>
    </row>
    <row r="4266" spans="1:19" x14ac:dyDescent="0.25">
      <c r="A4266">
        <v>28714</v>
      </c>
      <c r="B4266" t="s">
        <v>4392</v>
      </c>
      <c r="C4266" t="s">
        <v>167</v>
      </c>
      <c r="D4266" t="s">
        <v>4373</v>
      </c>
      <c r="E4266">
        <v>-61.771900000000002</v>
      </c>
      <c r="F4266">
        <v>-11.727499999999999</v>
      </c>
      <c r="G4266">
        <v>4710</v>
      </c>
      <c r="H4266">
        <v>4181</v>
      </c>
      <c r="I4266">
        <v>4274</v>
      </c>
      <c r="J4266">
        <v>4593</v>
      </c>
      <c r="K4266">
        <v>4764</v>
      </c>
      <c r="L4266">
        <v>4494</v>
      </c>
      <c r="M4266">
        <v>4872</v>
      </c>
      <c r="N4266">
        <v>4993</v>
      </c>
      <c r="O4266">
        <v>5220</v>
      </c>
      <c r="P4266">
        <v>5044</v>
      </c>
      <c r="Q4266">
        <v>4997</v>
      </c>
      <c r="R4266">
        <v>4656</v>
      </c>
      <c r="S4266">
        <v>4429</v>
      </c>
    </row>
    <row r="4267" spans="1:19" x14ac:dyDescent="0.25">
      <c r="A4267">
        <v>13256</v>
      </c>
      <c r="B4267" t="s">
        <v>2302</v>
      </c>
      <c r="C4267" t="s">
        <v>167</v>
      </c>
      <c r="D4267" t="s">
        <v>1727</v>
      </c>
      <c r="E4267">
        <v>-47.584000000000003</v>
      </c>
      <c r="F4267">
        <v>-18.884499999999999</v>
      </c>
      <c r="G4267">
        <v>5434</v>
      </c>
      <c r="H4267">
        <v>5080</v>
      </c>
      <c r="I4267">
        <v>5594</v>
      </c>
      <c r="J4267">
        <v>5093</v>
      </c>
      <c r="K4267">
        <v>5416</v>
      </c>
      <c r="L4267">
        <v>5398</v>
      </c>
      <c r="M4267">
        <v>5318</v>
      </c>
      <c r="N4267">
        <v>5585</v>
      </c>
      <c r="O4267">
        <v>6391</v>
      </c>
      <c r="P4267">
        <v>5819</v>
      </c>
      <c r="Q4267">
        <v>5426</v>
      </c>
      <c r="R4267">
        <v>4984</v>
      </c>
      <c r="S4267">
        <v>5101</v>
      </c>
    </row>
    <row r="4268" spans="1:19" x14ac:dyDescent="0.25">
      <c r="A4268">
        <v>3420</v>
      </c>
      <c r="B4268" t="s">
        <v>4645</v>
      </c>
      <c r="C4268" t="s">
        <v>167</v>
      </c>
      <c r="D4268" t="s">
        <v>4434</v>
      </c>
      <c r="E4268">
        <v>-53.317599999999999</v>
      </c>
      <c r="F4268">
        <v>-26.6814</v>
      </c>
      <c r="G4268">
        <v>4864</v>
      </c>
      <c r="H4268">
        <v>5574</v>
      </c>
      <c r="I4268">
        <v>5538</v>
      </c>
      <c r="J4268">
        <v>5461</v>
      </c>
      <c r="K4268">
        <v>4889</v>
      </c>
      <c r="L4268">
        <v>4124</v>
      </c>
      <c r="M4268">
        <v>3581</v>
      </c>
      <c r="N4268">
        <v>3908</v>
      </c>
      <c r="O4268">
        <v>4732</v>
      </c>
      <c r="P4268">
        <v>4486</v>
      </c>
      <c r="Q4268">
        <v>5052</v>
      </c>
      <c r="R4268">
        <v>5498</v>
      </c>
      <c r="S4268">
        <v>5527</v>
      </c>
    </row>
    <row r="4269" spans="1:19" x14ac:dyDescent="0.25">
      <c r="A4269">
        <v>4696</v>
      </c>
      <c r="B4269" t="s">
        <v>3071</v>
      </c>
      <c r="C4269" t="s">
        <v>167</v>
      </c>
      <c r="D4269" t="s">
        <v>2912</v>
      </c>
      <c r="E4269">
        <v>-52.271999999999998</v>
      </c>
      <c r="F4269">
        <v>-24.596299999999999</v>
      </c>
      <c r="G4269">
        <v>5032</v>
      </c>
      <c r="H4269">
        <v>5494</v>
      </c>
      <c r="I4269">
        <v>5386</v>
      </c>
      <c r="J4269">
        <v>5454</v>
      </c>
      <c r="K4269">
        <v>5159</v>
      </c>
      <c r="L4269">
        <v>4410</v>
      </c>
      <c r="M4269">
        <v>4086</v>
      </c>
      <c r="N4269">
        <v>4316</v>
      </c>
      <c r="O4269">
        <v>5244</v>
      </c>
      <c r="P4269">
        <v>4845</v>
      </c>
      <c r="Q4269">
        <v>5100</v>
      </c>
      <c r="R4269">
        <v>5430</v>
      </c>
      <c r="S4269">
        <v>5461</v>
      </c>
    </row>
    <row r="4270" spans="1:19" x14ac:dyDescent="0.25">
      <c r="A4270">
        <v>2782</v>
      </c>
      <c r="B4270" t="s">
        <v>4285</v>
      </c>
      <c r="C4270" t="s">
        <v>167</v>
      </c>
      <c r="D4270" t="s">
        <v>3898</v>
      </c>
      <c r="E4270">
        <v>-52.805999999999997</v>
      </c>
      <c r="F4270">
        <v>-27.776299999999999</v>
      </c>
      <c r="G4270">
        <v>4874</v>
      </c>
      <c r="H4270">
        <v>5574</v>
      </c>
      <c r="I4270">
        <v>5654</v>
      </c>
      <c r="J4270">
        <v>5398</v>
      </c>
      <c r="K4270">
        <v>4935</v>
      </c>
      <c r="L4270">
        <v>4089</v>
      </c>
      <c r="M4270">
        <v>3564</v>
      </c>
      <c r="N4270">
        <v>3982</v>
      </c>
      <c r="O4270">
        <v>4618</v>
      </c>
      <c r="P4270">
        <v>4339</v>
      </c>
      <c r="Q4270">
        <v>5063</v>
      </c>
      <c r="R4270">
        <v>5579</v>
      </c>
      <c r="S4270">
        <v>5689</v>
      </c>
    </row>
    <row r="4271" spans="1:19" x14ac:dyDescent="0.25">
      <c r="A4271">
        <v>2781</v>
      </c>
      <c r="B4271" t="s">
        <v>4284</v>
      </c>
      <c r="C4271" t="s">
        <v>167</v>
      </c>
      <c r="D4271" t="s">
        <v>3898</v>
      </c>
      <c r="E4271">
        <v>-52.9086</v>
      </c>
      <c r="F4271">
        <v>-27.831900000000001</v>
      </c>
      <c r="G4271">
        <v>4890</v>
      </c>
      <c r="H4271">
        <v>5592</v>
      </c>
      <c r="I4271">
        <v>5682</v>
      </c>
      <c r="J4271">
        <v>5423</v>
      </c>
      <c r="K4271">
        <v>4955</v>
      </c>
      <c r="L4271">
        <v>4105</v>
      </c>
      <c r="M4271">
        <v>3562</v>
      </c>
      <c r="N4271">
        <v>3989</v>
      </c>
      <c r="O4271">
        <v>4624</v>
      </c>
      <c r="P4271">
        <v>4350</v>
      </c>
      <c r="Q4271">
        <v>5066</v>
      </c>
      <c r="R4271">
        <v>5611</v>
      </c>
      <c r="S4271">
        <v>5716</v>
      </c>
    </row>
    <row r="4272" spans="1:19" x14ac:dyDescent="0.25">
      <c r="A4272">
        <v>31334</v>
      </c>
      <c r="B4272" t="s">
        <v>1625</v>
      </c>
      <c r="C4272" t="s">
        <v>167</v>
      </c>
      <c r="D4272" t="s">
        <v>1511</v>
      </c>
      <c r="E4272">
        <v>-61.470199999999998</v>
      </c>
      <c r="F4272">
        <v>-10.837999999999999</v>
      </c>
      <c r="G4272">
        <v>4664</v>
      </c>
      <c r="H4272">
        <v>4146</v>
      </c>
      <c r="I4272">
        <v>4130</v>
      </c>
      <c r="J4272">
        <v>4398</v>
      </c>
      <c r="K4272">
        <v>4621</v>
      </c>
      <c r="L4272">
        <v>4400</v>
      </c>
      <c r="M4272">
        <v>4973</v>
      </c>
      <c r="N4272">
        <v>5079</v>
      </c>
      <c r="O4272">
        <v>5341</v>
      </c>
      <c r="P4272">
        <v>5032</v>
      </c>
      <c r="Q4272">
        <v>4974</v>
      </c>
      <c r="R4272">
        <v>4557</v>
      </c>
      <c r="S4272">
        <v>4311</v>
      </c>
    </row>
    <row r="4273" spans="1:19" x14ac:dyDescent="0.25">
      <c r="A4273">
        <v>5773</v>
      </c>
      <c r="B4273" t="s">
        <v>3192</v>
      </c>
      <c r="C4273" t="s">
        <v>167</v>
      </c>
      <c r="D4273" t="s">
        <v>2912</v>
      </c>
      <c r="E4273">
        <v>-52.766300000000001</v>
      </c>
      <c r="F4273">
        <v>-23.412400000000002</v>
      </c>
      <c r="G4273">
        <v>5176</v>
      </c>
      <c r="H4273">
        <v>5385</v>
      </c>
      <c r="I4273">
        <v>5616</v>
      </c>
      <c r="J4273">
        <v>5688</v>
      </c>
      <c r="K4273">
        <v>5293</v>
      </c>
      <c r="L4273">
        <v>4549</v>
      </c>
      <c r="M4273">
        <v>4257</v>
      </c>
      <c r="N4273">
        <v>4436</v>
      </c>
      <c r="O4273">
        <v>5342</v>
      </c>
      <c r="P4273">
        <v>5033</v>
      </c>
      <c r="Q4273">
        <v>5287</v>
      </c>
      <c r="R4273">
        <v>5578</v>
      </c>
      <c r="S4273">
        <v>5642</v>
      </c>
    </row>
    <row r="4274" spans="1:19" x14ac:dyDescent="0.25">
      <c r="A4274">
        <v>53913</v>
      </c>
      <c r="B4274" t="s">
        <v>2598</v>
      </c>
      <c r="C4274" t="s">
        <v>167</v>
      </c>
      <c r="D4274" t="s">
        <v>2567</v>
      </c>
      <c r="E4274">
        <v>-48.067300000000003</v>
      </c>
      <c r="F4274">
        <v>-4.7782999999999998</v>
      </c>
      <c r="G4274">
        <v>4845</v>
      </c>
      <c r="H4274">
        <v>4309</v>
      </c>
      <c r="I4274">
        <v>4518</v>
      </c>
      <c r="J4274">
        <v>4617</v>
      </c>
      <c r="K4274">
        <v>4799</v>
      </c>
      <c r="L4274">
        <v>4865</v>
      </c>
      <c r="M4274">
        <v>5147</v>
      </c>
      <c r="N4274">
        <v>5245</v>
      </c>
      <c r="O4274">
        <v>5590</v>
      </c>
      <c r="P4274">
        <v>5281</v>
      </c>
      <c r="Q4274">
        <v>4807</v>
      </c>
      <c r="R4274">
        <v>4567</v>
      </c>
      <c r="S4274">
        <v>4398</v>
      </c>
    </row>
    <row r="4275" spans="1:19" x14ac:dyDescent="0.25">
      <c r="A4275">
        <v>17701</v>
      </c>
      <c r="B4275" t="s">
        <v>1518</v>
      </c>
      <c r="C4275" t="s">
        <v>167</v>
      </c>
      <c r="D4275" t="s">
        <v>1511</v>
      </c>
      <c r="E4275">
        <v>-54.637599999999999</v>
      </c>
      <c r="F4275">
        <v>-16.467700000000001</v>
      </c>
      <c r="G4275">
        <v>5335</v>
      </c>
      <c r="H4275">
        <v>5085</v>
      </c>
      <c r="I4275">
        <v>5287</v>
      </c>
      <c r="J4275">
        <v>5350</v>
      </c>
      <c r="K4275">
        <v>5517</v>
      </c>
      <c r="L4275">
        <v>5328</v>
      </c>
      <c r="M4275">
        <v>5256</v>
      </c>
      <c r="N4275">
        <v>5359</v>
      </c>
      <c r="O4275">
        <v>6108</v>
      </c>
      <c r="P4275">
        <v>5421</v>
      </c>
      <c r="Q4275">
        <v>5132</v>
      </c>
      <c r="R4275">
        <v>5083</v>
      </c>
      <c r="S4275">
        <v>5096</v>
      </c>
    </row>
    <row r="4276" spans="1:19" x14ac:dyDescent="0.25">
      <c r="A4276">
        <v>2556</v>
      </c>
      <c r="B4276" t="s">
        <v>4233</v>
      </c>
      <c r="C4276" t="s">
        <v>167</v>
      </c>
      <c r="D4276" t="s">
        <v>3898</v>
      </c>
      <c r="E4276">
        <v>-55.027099999999997</v>
      </c>
      <c r="F4276">
        <v>-28.130099999999999</v>
      </c>
      <c r="G4276">
        <v>4945</v>
      </c>
      <c r="H4276">
        <v>5803</v>
      </c>
      <c r="I4276">
        <v>5852</v>
      </c>
      <c r="J4276">
        <v>5601</v>
      </c>
      <c r="K4276">
        <v>4936</v>
      </c>
      <c r="L4276">
        <v>4095</v>
      </c>
      <c r="M4276">
        <v>3521</v>
      </c>
      <c r="N4276">
        <v>3871</v>
      </c>
      <c r="O4276">
        <v>4567</v>
      </c>
      <c r="P4276">
        <v>4495</v>
      </c>
      <c r="Q4276">
        <v>5072</v>
      </c>
      <c r="R4276">
        <v>5729</v>
      </c>
      <c r="S4276">
        <v>5802</v>
      </c>
    </row>
    <row r="4277" spans="1:19" x14ac:dyDescent="0.25">
      <c r="A4277">
        <v>68862</v>
      </c>
      <c r="B4277" t="s">
        <v>4421</v>
      </c>
      <c r="C4277" t="s">
        <v>167</v>
      </c>
      <c r="D4277" t="s">
        <v>4422</v>
      </c>
      <c r="E4277">
        <v>-60.439399999999999</v>
      </c>
      <c r="F4277">
        <v>0.93959999999999999</v>
      </c>
      <c r="G4277">
        <v>4713</v>
      </c>
      <c r="H4277">
        <v>4535</v>
      </c>
      <c r="I4277">
        <v>4616</v>
      </c>
      <c r="J4277">
        <v>4663</v>
      </c>
      <c r="K4277">
        <v>4415</v>
      </c>
      <c r="L4277">
        <v>4086</v>
      </c>
      <c r="M4277">
        <v>4347</v>
      </c>
      <c r="N4277">
        <v>4434</v>
      </c>
      <c r="O4277">
        <v>4990</v>
      </c>
      <c r="P4277">
        <v>5347</v>
      </c>
      <c r="Q4277">
        <v>5350</v>
      </c>
      <c r="R4277">
        <v>5030</v>
      </c>
      <c r="S4277">
        <v>4742</v>
      </c>
    </row>
    <row r="4278" spans="1:19" x14ac:dyDescent="0.25">
      <c r="A4278">
        <v>6784</v>
      </c>
      <c r="B4278" t="s">
        <v>4925</v>
      </c>
      <c r="C4278" t="s">
        <v>167</v>
      </c>
      <c r="D4278" t="s">
        <v>4704</v>
      </c>
      <c r="E4278">
        <v>-53.059100000000001</v>
      </c>
      <c r="F4278">
        <v>-22.58</v>
      </c>
      <c r="G4278">
        <v>5241</v>
      </c>
      <c r="H4278">
        <v>5413</v>
      </c>
      <c r="I4278">
        <v>5775</v>
      </c>
      <c r="J4278">
        <v>5781</v>
      </c>
      <c r="K4278">
        <v>5396</v>
      </c>
      <c r="L4278">
        <v>4617</v>
      </c>
      <c r="M4278">
        <v>4366</v>
      </c>
      <c r="N4278">
        <v>4518</v>
      </c>
      <c r="O4278">
        <v>5318</v>
      </c>
      <c r="P4278">
        <v>5078</v>
      </c>
      <c r="Q4278">
        <v>5320</v>
      </c>
      <c r="R4278">
        <v>5583</v>
      </c>
      <c r="S4278">
        <v>5727</v>
      </c>
    </row>
    <row r="4279" spans="1:19" x14ac:dyDescent="0.25">
      <c r="A4279">
        <v>60061</v>
      </c>
      <c r="B4279" t="s">
        <v>1457</v>
      </c>
      <c r="C4279" t="s">
        <v>167</v>
      </c>
      <c r="D4279" t="s">
        <v>1298</v>
      </c>
      <c r="E4279">
        <v>-44.247500000000002</v>
      </c>
      <c r="F4279">
        <v>-2.9384999999999999</v>
      </c>
      <c r="G4279">
        <v>5169</v>
      </c>
      <c r="H4279">
        <v>4612</v>
      </c>
      <c r="I4279">
        <v>4593</v>
      </c>
      <c r="J4279">
        <v>4561</v>
      </c>
      <c r="K4279">
        <v>4512</v>
      </c>
      <c r="L4279">
        <v>4699</v>
      </c>
      <c r="M4279">
        <v>5020</v>
      </c>
      <c r="N4279">
        <v>5190</v>
      </c>
      <c r="O4279">
        <v>5830</v>
      </c>
      <c r="P4279">
        <v>6189</v>
      </c>
      <c r="Q4279">
        <v>5987</v>
      </c>
      <c r="R4279">
        <v>5635</v>
      </c>
      <c r="S4279">
        <v>5202</v>
      </c>
    </row>
    <row r="4280" spans="1:19" x14ac:dyDescent="0.25">
      <c r="A4280">
        <v>9526</v>
      </c>
      <c r="B4280" t="s">
        <v>1958</v>
      </c>
      <c r="C4280" t="s">
        <v>167</v>
      </c>
      <c r="D4280" t="s">
        <v>1727</v>
      </c>
      <c r="E4280">
        <v>-42.511600000000001</v>
      </c>
      <c r="F4280">
        <v>-20.9817</v>
      </c>
      <c r="G4280">
        <v>4824</v>
      </c>
      <c r="H4280">
        <v>4966</v>
      </c>
      <c r="I4280">
        <v>5498</v>
      </c>
      <c r="J4280">
        <v>4906</v>
      </c>
      <c r="K4280">
        <v>4760</v>
      </c>
      <c r="L4280">
        <v>4434</v>
      </c>
      <c r="M4280">
        <v>4450</v>
      </c>
      <c r="N4280">
        <v>4534</v>
      </c>
      <c r="O4280">
        <v>5193</v>
      </c>
      <c r="P4280">
        <v>5118</v>
      </c>
      <c r="Q4280">
        <v>4808</v>
      </c>
      <c r="R4280">
        <v>4338</v>
      </c>
      <c r="S4280">
        <v>4887</v>
      </c>
    </row>
    <row r="4281" spans="1:19" x14ac:dyDescent="0.25">
      <c r="A4281">
        <v>31895</v>
      </c>
      <c r="B4281" t="s">
        <v>5331</v>
      </c>
      <c r="C4281" t="s">
        <v>167</v>
      </c>
      <c r="D4281" t="s">
        <v>5304</v>
      </c>
      <c r="E4281">
        <v>-37.032499999999999</v>
      </c>
      <c r="F4281">
        <v>-10.696199999999999</v>
      </c>
      <c r="G4281">
        <v>5431</v>
      </c>
      <c r="H4281">
        <v>5923</v>
      </c>
      <c r="I4281">
        <v>5963</v>
      </c>
      <c r="J4281">
        <v>6069</v>
      </c>
      <c r="K4281">
        <v>5338</v>
      </c>
      <c r="L4281">
        <v>4685</v>
      </c>
      <c r="M4281">
        <v>4471</v>
      </c>
      <c r="N4281">
        <v>4483</v>
      </c>
      <c r="O4281">
        <v>4993</v>
      </c>
      <c r="P4281">
        <v>5568</v>
      </c>
      <c r="Q4281">
        <v>5723</v>
      </c>
      <c r="R4281">
        <v>6019</v>
      </c>
      <c r="S4281">
        <v>5935</v>
      </c>
    </row>
    <row r="4282" spans="1:19" x14ac:dyDescent="0.25">
      <c r="A4282">
        <v>4930</v>
      </c>
      <c r="B4282" t="s">
        <v>3098</v>
      </c>
      <c r="C4282" t="s">
        <v>167</v>
      </c>
      <c r="D4282" t="s">
        <v>2912</v>
      </c>
      <c r="E4282">
        <v>-51.241900000000001</v>
      </c>
      <c r="F4282">
        <v>-24.251899999999999</v>
      </c>
      <c r="G4282">
        <v>5099</v>
      </c>
      <c r="H4282">
        <v>5344</v>
      </c>
      <c r="I4282">
        <v>5434</v>
      </c>
      <c r="J4282">
        <v>5546</v>
      </c>
      <c r="K4282">
        <v>5298</v>
      </c>
      <c r="L4282">
        <v>4433</v>
      </c>
      <c r="M4282">
        <v>4140</v>
      </c>
      <c r="N4282">
        <v>4399</v>
      </c>
      <c r="O4282">
        <v>5324</v>
      </c>
      <c r="P4282">
        <v>4974</v>
      </c>
      <c r="Q4282">
        <v>5172</v>
      </c>
      <c r="R4282">
        <v>5575</v>
      </c>
      <c r="S4282">
        <v>5546</v>
      </c>
    </row>
    <row r="4283" spans="1:19" x14ac:dyDescent="0.25">
      <c r="A4283">
        <v>972</v>
      </c>
      <c r="B4283" t="s">
        <v>3941</v>
      </c>
      <c r="C4283" t="s">
        <v>167</v>
      </c>
      <c r="D4283" t="s">
        <v>3898</v>
      </c>
      <c r="E4283">
        <v>-54.913899999999998</v>
      </c>
      <c r="F4283">
        <v>-30.257999999999999</v>
      </c>
      <c r="G4283">
        <v>4918</v>
      </c>
      <c r="H4283">
        <v>5896</v>
      </c>
      <c r="I4283">
        <v>5801</v>
      </c>
      <c r="J4283">
        <v>5597</v>
      </c>
      <c r="K4283">
        <v>4919</v>
      </c>
      <c r="L4283">
        <v>3933</v>
      </c>
      <c r="M4283">
        <v>3417</v>
      </c>
      <c r="N4283">
        <v>3718</v>
      </c>
      <c r="O4283">
        <v>4365</v>
      </c>
      <c r="P4283">
        <v>4448</v>
      </c>
      <c r="Q4283">
        <v>5193</v>
      </c>
      <c r="R4283">
        <v>5752</v>
      </c>
      <c r="S4283">
        <v>5986</v>
      </c>
    </row>
    <row r="4284" spans="1:19" x14ac:dyDescent="0.25">
      <c r="A4284">
        <v>21307</v>
      </c>
      <c r="B4284" t="s">
        <v>1565</v>
      </c>
      <c r="C4284" t="s">
        <v>167</v>
      </c>
      <c r="D4284" t="s">
        <v>1511</v>
      </c>
      <c r="E4284">
        <v>-56.423999999999999</v>
      </c>
      <c r="F4284">
        <v>-14.8264</v>
      </c>
      <c r="G4284">
        <v>5178</v>
      </c>
      <c r="H4284">
        <v>4755</v>
      </c>
      <c r="I4284">
        <v>4994</v>
      </c>
      <c r="J4284">
        <v>5067</v>
      </c>
      <c r="K4284">
        <v>5202</v>
      </c>
      <c r="L4284">
        <v>5068</v>
      </c>
      <c r="M4284">
        <v>5194</v>
      </c>
      <c r="N4284">
        <v>5351</v>
      </c>
      <c r="O4284">
        <v>5971</v>
      </c>
      <c r="P4284">
        <v>5313</v>
      </c>
      <c r="Q4284">
        <v>5075</v>
      </c>
      <c r="R4284">
        <v>5092</v>
      </c>
      <c r="S4284">
        <v>5052</v>
      </c>
    </row>
    <row r="4285" spans="1:19" x14ac:dyDescent="0.25">
      <c r="A4285">
        <v>6443</v>
      </c>
      <c r="B4285" t="s">
        <v>4887</v>
      </c>
      <c r="C4285" t="s">
        <v>167</v>
      </c>
      <c r="D4285" t="s">
        <v>4704</v>
      </c>
      <c r="E4285">
        <v>-45.307400000000001</v>
      </c>
      <c r="F4285">
        <v>-22.894300000000001</v>
      </c>
      <c r="G4285">
        <v>4927</v>
      </c>
      <c r="H4285">
        <v>4986</v>
      </c>
      <c r="I4285">
        <v>5463</v>
      </c>
      <c r="J4285">
        <v>5077</v>
      </c>
      <c r="K4285">
        <v>5072</v>
      </c>
      <c r="L4285">
        <v>4472</v>
      </c>
      <c r="M4285">
        <v>4395</v>
      </c>
      <c r="N4285">
        <v>4421</v>
      </c>
      <c r="O4285">
        <v>5327</v>
      </c>
      <c r="P4285">
        <v>4952</v>
      </c>
      <c r="Q4285">
        <v>5009</v>
      </c>
      <c r="R4285">
        <v>4801</v>
      </c>
      <c r="S4285">
        <v>5148</v>
      </c>
    </row>
    <row r="4286" spans="1:19" x14ac:dyDescent="0.25">
      <c r="A4286">
        <v>34922</v>
      </c>
      <c r="B4286" t="s">
        <v>214</v>
      </c>
      <c r="C4286" t="s">
        <v>167</v>
      </c>
      <c r="D4286" t="s">
        <v>192</v>
      </c>
      <c r="E4286">
        <v>-35.978499999999997</v>
      </c>
      <c r="F4286">
        <v>-9.8354999999999997</v>
      </c>
      <c r="G4286">
        <v>5400</v>
      </c>
      <c r="H4286">
        <v>5757</v>
      </c>
      <c r="I4286">
        <v>5896</v>
      </c>
      <c r="J4286">
        <v>6032</v>
      </c>
      <c r="K4286">
        <v>5349</v>
      </c>
      <c r="L4286">
        <v>4684</v>
      </c>
      <c r="M4286">
        <v>4341</v>
      </c>
      <c r="N4286">
        <v>4488</v>
      </c>
      <c r="O4286">
        <v>5014</v>
      </c>
      <c r="P4286">
        <v>5566</v>
      </c>
      <c r="Q4286">
        <v>5759</v>
      </c>
      <c r="R4286">
        <v>5978</v>
      </c>
      <c r="S4286">
        <v>5938</v>
      </c>
    </row>
    <row r="4287" spans="1:19" x14ac:dyDescent="0.25">
      <c r="A4287">
        <v>18019</v>
      </c>
      <c r="B4287" t="s">
        <v>2490</v>
      </c>
      <c r="C4287" t="s">
        <v>167</v>
      </c>
      <c r="D4287" t="s">
        <v>1727</v>
      </c>
      <c r="E4287">
        <v>-42.261400000000002</v>
      </c>
      <c r="F4287">
        <v>-16.4057</v>
      </c>
      <c r="G4287">
        <v>5304</v>
      </c>
      <c r="H4287">
        <v>5719</v>
      </c>
      <c r="I4287">
        <v>6105</v>
      </c>
      <c r="J4287">
        <v>5523</v>
      </c>
      <c r="K4287">
        <v>5172</v>
      </c>
      <c r="L4287">
        <v>4693</v>
      </c>
      <c r="M4287">
        <v>4476</v>
      </c>
      <c r="N4287">
        <v>4740</v>
      </c>
      <c r="O4287">
        <v>5399</v>
      </c>
      <c r="P4287">
        <v>5768</v>
      </c>
      <c r="Q4287">
        <v>5534</v>
      </c>
      <c r="R4287">
        <v>4974</v>
      </c>
      <c r="S4287">
        <v>5545</v>
      </c>
    </row>
    <row r="4288" spans="1:19" x14ac:dyDescent="0.25">
      <c r="A4288">
        <v>8932</v>
      </c>
      <c r="B4288" t="s">
        <v>5128</v>
      </c>
      <c r="C4288" t="s">
        <v>167</v>
      </c>
      <c r="D4288" t="s">
        <v>4704</v>
      </c>
      <c r="E4288">
        <v>-50.73</v>
      </c>
      <c r="F4288">
        <v>-21.300999999999998</v>
      </c>
      <c r="G4288">
        <v>5349</v>
      </c>
      <c r="H4288">
        <v>5325</v>
      </c>
      <c r="I4288">
        <v>5662</v>
      </c>
      <c r="J4288">
        <v>5598</v>
      </c>
      <c r="K4288">
        <v>5526</v>
      </c>
      <c r="L4288">
        <v>4900</v>
      </c>
      <c r="M4288">
        <v>4747</v>
      </c>
      <c r="N4288">
        <v>4941</v>
      </c>
      <c r="O4288">
        <v>5696</v>
      </c>
      <c r="P4288">
        <v>5269</v>
      </c>
      <c r="Q4288">
        <v>5463</v>
      </c>
      <c r="R4288">
        <v>5503</v>
      </c>
      <c r="S4288">
        <v>5555</v>
      </c>
    </row>
    <row r="4289" spans="1:19" x14ac:dyDescent="0.25">
      <c r="A4289">
        <v>20515</v>
      </c>
      <c r="B4289" t="s">
        <v>1237</v>
      </c>
      <c r="C4289" t="s">
        <v>167</v>
      </c>
      <c r="D4289" t="s">
        <v>1058</v>
      </c>
      <c r="E4289">
        <v>-49.801400000000001</v>
      </c>
      <c r="F4289">
        <v>-15.1637</v>
      </c>
      <c r="G4289">
        <v>5389</v>
      </c>
      <c r="H4289">
        <v>4846</v>
      </c>
      <c r="I4289">
        <v>5230</v>
      </c>
      <c r="J4289">
        <v>5189</v>
      </c>
      <c r="K4289">
        <v>5521</v>
      </c>
      <c r="L4289">
        <v>5664</v>
      </c>
      <c r="M4289">
        <v>5476</v>
      </c>
      <c r="N4289">
        <v>5599</v>
      </c>
      <c r="O4289">
        <v>6366</v>
      </c>
      <c r="P4289">
        <v>5740</v>
      </c>
      <c r="Q4289">
        <v>5365</v>
      </c>
      <c r="R4289">
        <v>4846</v>
      </c>
      <c r="S4289">
        <v>4832</v>
      </c>
    </row>
    <row r="4290" spans="1:19" x14ac:dyDescent="0.25">
      <c r="A4290">
        <v>18036</v>
      </c>
      <c r="B4290" t="s">
        <v>2492</v>
      </c>
      <c r="C4290" t="s">
        <v>167</v>
      </c>
      <c r="D4290" t="s">
        <v>1727</v>
      </c>
      <c r="E4290">
        <v>-40.540100000000002</v>
      </c>
      <c r="F4290">
        <v>-16.378</v>
      </c>
      <c r="G4290">
        <v>5052</v>
      </c>
      <c r="H4290">
        <v>5544</v>
      </c>
      <c r="I4290">
        <v>5996</v>
      </c>
      <c r="J4290">
        <v>5552</v>
      </c>
      <c r="K4290">
        <v>5209</v>
      </c>
      <c r="L4290">
        <v>4553</v>
      </c>
      <c r="M4290">
        <v>4163</v>
      </c>
      <c r="N4290">
        <v>4265</v>
      </c>
      <c r="O4290">
        <v>4715</v>
      </c>
      <c r="P4290">
        <v>5194</v>
      </c>
      <c r="Q4290">
        <v>5048</v>
      </c>
      <c r="R4290">
        <v>4874</v>
      </c>
      <c r="S4290">
        <v>5508</v>
      </c>
    </row>
    <row r="4291" spans="1:19" x14ac:dyDescent="0.25">
      <c r="A4291">
        <v>10854</v>
      </c>
      <c r="B4291" t="s">
        <v>5272</v>
      </c>
      <c r="C4291" t="s">
        <v>167</v>
      </c>
      <c r="D4291" t="s">
        <v>4704</v>
      </c>
      <c r="E4291">
        <v>-51.0075</v>
      </c>
      <c r="F4291">
        <v>-20.176400000000001</v>
      </c>
      <c r="G4291">
        <v>5399</v>
      </c>
      <c r="H4291">
        <v>5228</v>
      </c>
      <c r="I4291">
        <v>5722</v>
      </c>
      <c r="J4291">
        <v>5662</v>
      </c>
      <c r="K4291">
        <v>5608</v>
      </c>
      <c r="L4291">
        <v>5088</v>
      </c>
      <c r="M4291">
        <v>4861</v>
      </c>
      <c r="N4291">
        <v>5030</v>
      </c>
      <c r="O4291">
        <v>5786</v>
      </c>
      <c r="P4291">
        <v>5229</v>
      </c>
      <c r="Q4291">
        <v>5472</v>
      </c>
      <c r="R4291">
        <v>5500</v>
      </c>
      <c r="S4291">
        <v>5607</v>
      </c>
    </row>
    <row r="4292" spans="1:19" x14ac:dyDescent="0.25">
      <c r="A4292">
        <v>56218</v>
      </c>
      <c r="B4292" t="s">
        <v>2604</v>
      </c>
      <c r="C4292" t="s">
        <v>167</v>
      </c>
      <c r="D4292" t="s">
        <v>2567</v>
      </c>
      <c r="E4292">
        <v>-54.909599999999998</v>
      </c>
      <c r="F4292">
        <v>-4.1006999999999998</v>
      </c>
      <c r="G4292">
        <v>4537</v>
      </c>
      <c r="H4292">
        <v>4001</v>
      </c>
      <c r="I4292">
        <v>4197</v>
      </c>
      <c r="J4292">
        <v>4242</v>
      </c>
      <c r="K4292">
        <v>4222</v>
      </c>
      <c r="L4292">
        <v>4288</v>
      </c>
      <c r="M4292">
        <v>4660</v>
      </c>
      <c r="N4292">
        <v>4604</v>
      </c>
      <c r="O4292">
        <v>5178</v>
      </c>
      <c r="P4292">
        <v>4993</v>
      </c>
      <c r="Q4292">
        <v>4982</v>
      </c>
      <c r="R4292">
        <v>4740</v>
      </c>
      <c r="S4292">
        <v>4336</v>
      </c>
    </row>
    <row r="4293" spans="1:19" x14ac:dyDescent="0.25">
      <c r="A4293">
        <v>53658</v>
      </c>
      <c r="B4293" t="s">
        <v>867</v>
      </c>
      <c r="C4293" t="s">
        <v>167</v>
      </c>
      <c r="D4293" t="s">
        <v>792</v>
      </c>
      <c r="E4293">
        <v>-37.9724</v>
      </c>
      <c r="F4293">
        <v>-4.9271000000000003</v>
      </c>
      <c r="G4293">
        <v>5791</v>
      </c>
      <c r="H4293">
        <v>5570</v>
      </c>
      <c r="I4293">
        <v>5688</v>
      </c>
      <c r="J4293">
        <v>5837</v>
      </c>
      <c r="K4293">
        <v>5504</v>
      </c>
      <c r="L4293">
        <v>5431</v>
      </c>
      <c r="M4293">
        <v>5273</v>
      </c>
      <c r="N4293">
        <v>5521</v>
      </c>
      <c r="O4293">
        <v>6120</v>
      </c>
      <c r="P4293">
        <v>6349</v>
      </c>
      <c r="Q4293">
        <v>6360</v>
      </c>
      <c r="R4293">
        <v>6153</v>
      </c>
      <c r="S4293">
        <v>5689</v>
      </c>
    </row>
    <row r="4294" spans="1:19" x14ac:dyDescent="0.25">
      <c r="A4294">
        <v>27278</v>
      </c>
      <c r="B4294" t="s">
        <v>628</v>
      </c>
      <c r="C4294" t="s">
        <v>167</v>
      </c>
      <c r="D4294" t="s">
        <v>375</v>
      </c>
      <c r="E4294">
        <v>-40.493400000000001</v>
      </c>
      <c r="F4294">
        <v>-12.2821</v>
      </c>
      <c r="G4294">
        <v>5004</v>
      </c>
      <c r="H4294">
        <v>5462</v>
      </c>
      <c r="I4294">
        <v>5638</v>
      </c>
      <c r="J4294">
        <v>5746</v>
      </c>
      <c r="K4294">
        <v>4901</v>
      </c>
      <c r="L4294">
        <v>4345</v>
      </c>
      <c r="M4294">
        <v>4075</v>
      </c>
      <c r="N4294">
        <v>4168</v>
      </c>
      <c r="O4294">
        <v>4660</v>
      </c>
      <c r="P4294">
        <v>5347</v>
      </c>
      <c r="Q4294">
        <v>5152</v>
      </c>
      <c r="R4294">
        <v>5157</v>
      </c>
      <c r="S4294">
        <v>5393</v>
      </c>
    </row>
    <row r="4295" spans="1:19" x14ac:dyDescent="0.25">
      <c r="A4295">
        <v>49919</v>
      </c>
      <c r="B4295" t="s">
        <v>628</v>
      </c>
      <c r="C4295" t="s">
        <v>167</v>
      </c>
      <c r="D4295" t="s">
        <v>3752</v>
      </c>
      <c r="E4295">
        <v>-35.935299999999998</v>
      </c>
      <c r="F4295">
        <v>-5.8813000000000004</v>
      </c>
      <c r="G4295">
        <v>5489</v>
      </c>
      <c r="H4295">
        <v>5505</v>
      </c>
      <c r="I4295">
        <v>5584</v>
      </c>
      <c r="J4295">
        <v>5738</v>
      </c>
      <c r="K4295">
        <v>5568</v>
      </c>
      <c r="L4295">
        <v>5144</v>
      </c>
      <c r="M4295">
        <v>4746</v>
      </c>
      <c r="N4295">
        <v>4959</v>
      </c>
      <c r="O4295">
        <v>5534</v>
      </c>
      <c r="P4295">
        <v>5815</v>
      </c>
      <c r="Q4295">
        <v>5883</v>
      </c>
      <c r="R4295">
        <v>5899</v>
      </c>
      <c r="S4295">
        <v>5487</v>
      </c>
    </row>
    <row r="4296" spans="1:19" x14ac:dyDescent="0.25">
      <c r="A4296">
        <v>11466</v>
      </c>
      <c r="B4296" t="s">
        <v>2147</v>
      </c>
      <c r="C4296" t="s">
        <v>167</v>
      </c>
      <c r="D4296" t="s">
        <v>1727</v>
      </c>
      <c r="E4296">
        <v>-43.826700000000002</v>
      </c>
      <c r="F4296">
        <v>-19.884499999999999</v>
      </c>
      <c r="G4296">
        <v>5315</v>
      </c>
      <c r="H4296">
        <v>5257</v>
      </c>
      <c r="I4296">
        <v>5695</v>
      </c>
      <c r="J4296">
        <v>5268</v>
      </c>
      <c r="K4296">
        <v>5320</v>
      </c>
      <c r="L4296">
        <v>4940</v>
      </c>
      <c r="M4296">
        <v>5027</v>
      </c>
      <c r="N4296">
        <v>5231</v>
      </c>
      <c r="O4296">
        <v>5882</v>
      </c>
      <c r="P4296">
        <v>5795</v>
      </c>
      <c r="Q4296">
        <v>5444</v>
      </c>
      <c r="R4296">
        <v>4884</v>
      </c>
      <c r="S4296">
        <v>5037</v>
      </c>
    </row>
    <row r="4297" spans="1:19" x14ac:dyDescent="0.25">
      <c r="A4297">
        <v>5896</v>
      </c>
      <c r="B4297" t="s">
        <v>3209</v>
      </c>
      <c r="C4297" t="s">
        <v>167</v>
      </c>
      <c r="D4297" t="s">
        <v>2912</v>
      </c>
      <c r="E4297">
        <v>-51.555399999999999</v>
      </c>
      <c r="F4297">
        <v>-23.315999999999999</v>
      </c>
      <c r="G4297">
        <v>5171</v>
      </c>
      <c r="H4297">
        <v>5312</v>
      </c>
      <c r="I4297">
        <v>5522</v>
      </c>
      <c r="J4297">
        <v>5537</v>
      </c>
      <c r="K4297">
        <v>5364</v>
      </c>
      <c r="L4297">
        <v>4571</v>
      </c>
      <c r="M4297">
        <v>4444</v>
      </c>
      <c r="N4297">
        <v>4582</v>
      </c>
      <c r="O4297">
        <v>5404</v>
      </c>
      <c r="P4297">
        <v>5062</v>
      </c>
      <c r="Q4297">
        <v>5240</v>
      </c>
      <c r="R4297">
        <v>5487</v>
      </c>
      <c r="S4297">
        <v>5523</v>
      </c>
    </row>
    <row r="4298" spans="1:19" x14ac:dyDescent="0.25">
      <c r="A4298">
        <v>8603</v>
      </c>
      <c r="B4298" t="s">
        <v>5105</v>
      </c>
      <c r="C4298" t="s">
        <v>167</v>
      </c>
      <c r="D4298" t="s">
        <v>4704</v>
      </c>
      <c r="E4298">
        <v>-49.576000000000001</v>
      </c>
      <c r="F4298">
        <v>-21.459800000000001</v>
      </c>
      <c r="G4298">
        <v>5375</v>
      </c>
      <c r="H4298">
        <v>5416</v>
      </c>
      <c r="I4298">
        <v>5848</v>
      </c>
      <c r="J4298">
        <v>5645</v>
      </c>
      <c r="K4298">
        <v>5484</v>
      </c>
      <c r="L4298">
        <v>4866</v>
      </c>
      <c r="M4298">
        <v>4692</v>
      </c>
      <c r="N4298">
        <v>4956</v>
      </c>
      <c r="O4298">
        <v>5626</v>
      </c>
      <c r="P4298">
        <v>5301</v>
      </c>
      <c r="Q4298">
        <v>5520</v>
      </c>
      <c r="R4298">
        <v>5518</v>
      </c>
      <c r="S4298">
        <v>5627</v>
      </c>
    </row>
    <row r="4299" spans="1:19" x14ac:dyDescent="0.25">
      <c r="A4299">
        <v>13663</v>
      </c>
      <c r="B4299" t="s">
        <v>2332</v>
      </c>
      <c r="C4299" t="s">
        <v>167</v>
      </c>
      <c r="D4299" t="s">
        <v>1727</v>
      </c>
      <c r="E4299">
        <v>-43.075600000000001</v>
      </c>
      <c r="F4299">
        <v>-18.665800000000001</v>
      </c>
      <c r="G4299">
        <v>4954</v>
      </c>
      <c r="H4299">
        <v>5203</v>
      </c>
      <c r="I4299">
        <v>5690</v>
      </c>
      <c r="J4299">
        <v>5052</v>
      </c>
      <c r="K4299">
        <v>4882</v>
      </c>
      <c r="L4299">
        <v>4520</v>
      </c>
      <c r="M4299">
        <v>4463</v>
      </c>
      <c r="N4299">
        <v>4624</v>
      </c>
      <c r="O4299">
        <v>5221</v>
      </c>
      <c r="P4299">
        <v>5275</v>
      </c>
      <c r="Q4299">
        <v>5051</v>
      </c>
      <c r="R4299">
        <v>4495</v>
      </c>
      <c r="S4299">
        <v>4975</v>
      </c>
    </row>
    <row r="4300" spans="1:19" x14ac:dyDescent="0.25">
      <c r="A4300">
        <v>47583</v>
      </c>
      <c r="B4300" t="s">
        <v>825</v>
      </c>
      <c r="C4300" t="s">
        <v>167</v>
      </c>
      <c r="D4300" t="s">
        <v>792</v>
      </c>
      <c r="E4300">
        <v>-39.902099999999997</v>
      </c>
      <c r="F4300">
        <v>-6.5350000000000001</v>
      </c>
      <c r="G4300">
        <v>5776</v>
      </c>
      <c r="H4300">
        <v>5334</v>
      </c>
      <c r="I4300">
        <v>5472</v>
      </c>
      <c r="J4300">
        <v>5588</v>
      </c>
      <c r="K4300">
        <v>5407</v>
      </c>
      <c r="L4300">
        <v>5350</v>
      </c>
      <c r="M4300">
        <v>5379</v>
      </c>
      <c r="N4300">
        <v>5740</v>
      </c>
      <c r="O4300">
        <v>6424</v>
      </c>
      <c r="P4300">
        <v>6601</v>
      </c>
      <c r="Q4300">
        <v>6339</v>
      </c>
      <c r="R4300">
        <v>6122</v>
      </c>
      <c r="S4300">
        <v>5554</v>
      </c>
    </row>
    <row r="4301" spans="1:19" x14ac:dyDescent="0.25">
      <c r="A4301">
        <v>11430</v>
      </c>
      <c r="B4301" t="s">
        <v>2137</v>
      </c>
      <c r="C4301" t="s">
        <v>167</v>
      </c>
      <c r="D4301" t="s">
        <v>1727</v>
      </c>
      <c r="E4301">
        <v>-47.443600000000004</v>
      </c>
      <c r="F4301">
        <v>-19.87</v>
      </c>
      <c r="G4301">
        <v>5358</v>
      </c>
      <c r="H4301">
        <v>4934</v>
      </c>
      <c r="I4301">
        <v>5532</v>
      </c>
      <c r="J4301">
        <v>5094</v>
      </c>
      <c r="K4301">
        <v>5476</v>
      </c>
      <c r="L4301">
        <v>5314</v>
      </c>
      <c r="M4301">
        <v>5214</v>
      </c>
      <c r="N4301">
        <v>5509</v>
      </c>
      <c r="O4301">
        <v>6152</v>
      </c>
      <c r="P4301">
        <v>5557</v>
      </c>
      <c r="Q4301">
        <v>5386</v>
      </c>
      <c r="R4301">
        <v>4990</v>
      </c>
      <c r="S4301">
        <v>5141</v>
      </c>
    </row>
    <row r="4302" spans="1:19" x14ac:dyDescent="0.25">
      <c r="A4302">
        <v>2845</v>
      </c>
      <c r="B4302" t="s">
        <v>4302</v>
      </c>
      <c r="C4302" t="s">
        <v>167</v>
      </c>
      <c r="D4302" t="s">
        <v>3898</v>
      </c>
      <c r="E4302">
        <v>-53.1355</v>
      </c>
      <c r="F4302">
        <v>-27.709</v>
      </c>
      <c r="G4302">
        <v>4898</v>
      </c>
      <c r="H4302">
        <v>5621</v>
      </c>
      <c r="I4302">
        <v>5626</v>
      </c>
      <c r="J4302">
        <v>5444</v>
      </c>
      <c r="K4302">
        <v>4961</v>
      </c>
      <c r="L4302">
        <v>4109</v>
      </c>
      <c r="M4302">
        <v>3527</v>
      </c>
      <c r="N4302">
        <v>3963</v>
      </c>
      <c r="O4302">
        <v>4627</v>
      </c>
      <c r="P4302">
        <v>4386</v>
      </c>
      <c r="Q4302">
        <v>5080</v>
      </c>
      <c r="R4302">
        <v>5658</v>
      </c>
      <c r="S4302">
        <v>5770</v>
      </c>
    </row>
    <row r="4303" spans="1:19" x14ac:dyDescent="0.25">
      <c r="A4303">
        <v>7907</v>
      </c>
      <c r="B4303" t="s">
        <v>5041</v>
      </c>
      <c r="C4303" t="s">
        <v>167</v>
      </c>
      <c r="D4303" t="s">
        <v>4704</v>
      </c>
      <c r="E4303">
        <v>-50.959800000000001</v>
      </c>
      <c r="F4303">
        <v>-21.8828</v>
      </c>
      <c r="G4303">
        <v>5338</v>
      </c>
      <c r="H4303">
        <v>5322</v>
      </c>
      <c r="I4303">
        <v>5684</v>
      </c>
      <c r="J4303">
        <v>5636</v>
      </c>
      <c r="K4303">
        <v>5486</v>
      </c>
      <c r="L4303">
        <v>4894</v>
      </c>
      <c r="M4303">
        <v>4716</v>
      </c>
      <c r="N4303">
        <v>4852</v>
      </c>
      <c r="O4303">
        <v>5705</v>
      </c>
      <c r="P4303">
        <v>5193</v>
      </c>
      <c r="Q4303">
        <v>5446</v>
      </c>
      <c r="R4303">
        <v>5537</v>
      </c>
      <c r="S4303">
        <v>5589</v>
      </c>
    </row>
    <row r="4304" spans="1:19" x14ac:dyDescent="0.25">
      <c r="A4304">
        <v>40604</v>
      </c>
      <c r="B4304" t="s">
        <v>3362</v>
      </c>
      <c r="C4304" t="s">
        <v>167</v>
      </c>
      <c r="D4304" t="s">
        <v>3284</v>
      </c>
      <c r="E4304">
        <v>-35.710299999999997</v>
      </c>
      <c r="F4304">
        <v>-8.3276000000000003</v>
      </c>
      <c r="G4304">
        <v>5210</v>
      </c>
      <c r="H4304">
        <v>5461</v>
      </c>
      <c r="I4304">
        <v>5564</v>
      </c>
      <c r="J4304">
        <v>5769</v>
      </c>
      <c r="K4304">
        <v>5237</v>
      </c>
      <c r="L4304">
        <v>4584</v>
      </c>
      <c r="M4304">
        <v>4186</v>
      </c>
      <c r="N4304">
        <v>4270</v>
      </c>
      <c r="O4304">
        <v>4900</v>
      </c>
      <c r="P4304">
        <v>5481</v>
      </c>
      <c r="Q4304">
        <v>5642</v>
      </c>
      <c r="R4304">
        <v>5828</v>
      </c>
      <c r="S4304">
        <v>5600</v>
      </c>
    </row>
    <row r="4305" spans="1:19" x14ac:dyDescent="0.25">
      <c r="A4305">
        <v>2362</v>
      </c>
      <c r="B4305" t="s">
        <v>4206</v>
      </c>
      <c r="C4305" t="s">
        <v>167</v>
      </c>
      <c r="D4305" t="s">
        <v>3898</v>
      </c>
      <c r="E4305">
        <v>-53.097499999999997</v>
      </c>
      <c r="F4305">
        <v>-28.394600000000001</v>
      </c>
      <c r="G4305">
        <v>4828</v>
      </c>
      <c r="H4305">
        <v>5580</v>
      </c>
      <c r="I4305">
        <v>5660</v>
      </c>
      <c r="J4305">
        <v>5399</v>
      </c>
      <c r="K4305">
        <v>4846</v>
      </c>
      <c r="L4305">
        <v>4052</v>
      </c>
      <c r="M4305">
        <v>3478</v>
      </c>
      <c r="N4305">
        <v>3865</v>
      </c>
      <c r="O4305">
        <v>4515</v>
      </c>
      <c r="P4305">
        <v>4284</v>
      </c>
      <c r="Q4305">
        <v>4977</v>
      </c>
      <c r="R4305">
        <v>5602</v>
      </c>
      <c r="S4305">
        <v>5675</v>
      </c>
    </row>
    <row r="4306" spans="1:19" x14ac:dyDescent="0.25">
      <c r="A4306">
        <v>8945</v>
      </c>
      <c r="B4306" t="s">
        <v>5133</v>
      </c>
      <c r="C4306" t="s">
        <v>167</v>
      </c>
      <c r="D4306" t="s">
        <v>4704</v>
      </c>
      <c r="E4306">
        <v>-49.497300000000003</v>
      </c>
      <c r="F4306">
        <v>-21.3413</v>
      </c>
      <c r="G4306">
        <v>5350</v>
      </c>
      <c r="H4306">
        <v>5343</v>
      </c>
      <c r="I4306">
        <v>5687</v>
      </c>
      <c r="J4306">
        <v>5493</v>
      </c>
      <c r="K4306">
        <v>5510</v>
      </c>
      <c r="L4306">
        <v>4925</v>
      </c>
      <c r="M4306">
        <v>4790</v>
      </c>
      <c r="N4306">
        <v>4992</v>
      </c>
      <c r="O4306">
        <v>5696</v>
      </c>
      <c r="P4306">
        <v>5326</v>
      </c>
      <c r="Q4306">
        <v>5490</v>
      </c>
      <c r="R4306">
        <v>5430</v>
      </c>
      <c r="S4306">
        <v>5516</v>
      </c>
    </row>
    <row r="4307" spans="1:19" x14ac:dyDescent="0.25">
      <c r="A4307">
        <v>9818</v>
      </c>
      <c r="B4307" t="s">
        <v>5213</v>
      </c>
      <c r="C4307" t="s">
        <v>167</v>
      </c>
      <c r="D4307" t="s">
        <v>4704</v>
      </c>
      <c r="E4307">
        <v>-47.837299999999999</v>
      </c>
      <c r="F4307">
        <v>-20.770099999999999</v>
      </c>
      <c r="G4307">
        <v>5336</v>
      </c>
      <c r="H4307">
        <v>5145</v>
      </c>
      <c r="I4307">
        <v>5609</v>
      </c>
      <c r="J4307">
        <v>5241</v>
      </c>
      <c r="K4307">
        <v>5445</v>
      </c>
      <c r="L4307">
        <v>5134</v>
      </c>
      <c r="M4307">
        <v>4999</v>
      </c>
      <c r="N4307">
        <v>5202</v>
      </c>
      <c r="O4307">
        <v>5930</v>
      </c>
      <c r="P4307">
        <v>5391</v>
      </c>
      <c r="Q4307">
        <v>5398</v>
      </c>
      <c r="R4307">
        <v>5240</v>
      </c>
      <c r="S4307">
        <v>5298</v>
      </c>
    </row>
    <row r="4308" spans="1:19" x14ac:dyDescent="0.25">
      <c r="A4308">
        <v>5736</v>
      </c>
      <c r="B4308" t="s">
        <v>4791</v>
      </c>
      <c r="C4308" t="s">
        <v>167</v>
      </c>
      <c r="D4308" t="s">
        <v>4704</v>
      </c>
      <c r="E4308">
        <v>-45.846899999999998</v>
      </c>
      <c r="F4308">
        <v>-23.529299999999999</v>
      </c>
      <c r="G4308">
        <v>4794</v>
      </c>
      <c r="H4308">
        <v>4946</v>
      </c>
      <c r="I4308">
        <v>5490</v>
      </c>
      <c r="J4308">
        <v>5023</v>
      </c>
      <c r="K4308">
        <v>4917</v>
      </c>
      <c r="L4308">
        <v>4236</v>
      </c>
      <c r="M4308">
        <v>4167</v>
      </c>
      <c r="N4308">
        <v>4200</v>
      </c>
      <c r="O4308">
        <v>5055</v>
      </c>
      <c r="P4308">
        <v>4627</v>
      </c>
      <c r="Q4308">
        <v>4848</v>
      </c>
      <c r="R4308">
        <v>4850</v>
      </c>
      <c r="S4308">
        <v>5167</v>
      </c>
    </row>
    <row r="4309" spans="1:19" x14ac:dyDescent="0.25">
      <c r="A4309">
        <v>3295</v>
      </c>
      <c r="B4309" t="s">
        <v>4595</v>
      </c>
      <c r="C4309" t="s">
        <v>167</v>
      </c>
      <c r="D4309" t="s">
        <v>4434</v>
      </c>
      <c r="E4309">
        <v>-49.999200000000002</v>
      </c>
      <c r="F4309">
        <v>-26.9803</v>
      </c>
      <c r="G4309">
        <v>4174</v>
      </c>
      <c r="H4309">
        <v>4717</v>
      </c>
      <c r="I4309">
        <v>4818</v>
      </c>
      <c r="J4309">
        <v>4715</v>
      </c>
      <c r="K4309">
        <v>4185</v>
      </c>
      <c r="L4309">
        <v>3624</v>
      </c>
      <c r="M4309">
        <v>3157</v>
      </c>
      <c r="N4309">
        <v>3370</v>
      </c>
      <c r="O4309">
        <v>4163</v>
      </c>
      <c r="P4309">
        <v>3803</v>
      </c>
      <c r="Q4309">
        <v>3923</v>
      </c>
      <c r="R4309">
        <v>4803</v>
      </c>
      <c r="S4309">
        <v>4809</v>
      </c>
    </row>
    <row r="4310" spans="1:19" x14ac:dyDescent="0.25">
      <c r="A4310">
        <v>45284</v>
      </c>
      <c r="B4310" t="s">
        <v>2794</v>
      </c>
      <c r="C4310" t="s">
        <v>167</v>
      </c>
      <c r="D4310" t="s">
        <v>2709</v>
      </c>
      <c r="E4310">
        <v>-36.844999999999999</v>
      </c>
      <c r="F4310">
        <v>-7.1026999999999996</v>
      </c>
      <c r="G4310">
        <v>5751</v>
      </c>
      <c r="H4310">
        <v>5767</v>
      </c>
      <c r="I4310">
        <v>5880</v>
      </c>
      <c r="J4310">
        <v>5983</v>
      </c>
      <c r="K4310">
        <v>5806</v>
      </c>
      <c r="L4310">
        <v>5241</v>
      </c>
      <c r="M4310">
        <v>4771</v>
      </c>
      <c r="N4310">
        <v>5050</v>
      </c>
      <c r="O4310">
        <v>5780</v>
      </c>
      <c r="P4310">
        <v>6264</v>
      </c>
      <c r="Q4310">
        <v>6302</v>
      </c>
      <c r="R4310">
        <v>6278</v>
      </c>
      <c r="S4310">
        <v>5892</v>
      </c>
    </row>
    <row r="4311" spans="1:19" x14ac:dyDescent="0.25">
      <c r="A4311">
        <v>42162</v>
      </c>
      <c r="B4311" t="s">
        <v>2794</v>
      </c>
      <c r="C4311" t="s">
        <v>167</v>
      </c>
      <c r="D4311" t="s">
        <v>3284</v>
      </c>
      <c r="E4311">
        <v>-35.632100000000001</v>
      </c>
      <c r="F4311">
        <v>-7.9378000000000002</v>
      </c>
      <c r="G4311">
        <v>5273</v>
      </c>
      <c r="H4311">
        <v>5430</v>
      </c>
      <c r="I4311">
        <v>5558</v>
      </c>
      <c r="J4311">
        <v>5809</v>
      </c>
      <c r="K4311">
        <v>5337</v>
      </c>
      <c r="L4311">
        <v>4707</v>
      </c>
      <c r="M4311">
        <v>4366</v>
      </c>
      <c r="N4311">
        <v>4504</v>
      </c>
      <c r="O4311">
        <v>5054</v>
      </c>
      <c r="P4311">
        <v>5564</v>
      </c>
      <c r="Q4311">
        <v>5591</v>
      </c>
      <c r="R4311">
        <v>5749</v>
      </c>
      <c r="S4311">
        <v>5605</v>
      </c>
    </row>
    <row r="4312" spans="1:19" x14ac:dyDescent="0.25">
      <c r="A4312">
        <v>30954</v>
      </c>
      <c r="B4312" t="s">
        <v>5316</v>
      </c>
      <c r="C4312" t="s">
        <v>167</v>
      </c>
      <c r="D4312" t="s">
        <v>5304</v>
      </c>
      <c r="E4312">
        <v>-37.476300000000002</v>
      </c>
      <c r="F4312">
        <v>-11.0268</v>
      </c>
      <c r="G4312">
        <v>5277</v>
      </c>
      <c r="H4312">
        <v>5780</v>
      </c>
      <c r="I4312">
        <v>5769</v>
      </c>
      <c r="J4312">
        <v>5924</v>
      </c>
      <c r="K4312">
        <v>5221</v>
      </c>
      <c r="L4312">
        <v>4520</v>
      </c>
      <c r="M4312">
        <v>4353</v>
      </c>
      <c r="N4312">
        <v>4369</v>
      </c>
      <c r="O4312">
        <v>4818</v>
      </c>
      <c r="P4312">
        <v>5422</v>
      </c>
      <c r="Q4312">
        <v>5529</v>
      </c>
      <c r="R4312">
        <v>5827</v>
      </c>
      <c r="S4312">
        <v>5784</v>
      </c>
    </row>
    <row r="4313" spans="1:19" x14ac:dyDescent="0.25">
      <c r="A4313">
        <v>44122</v>
      </c>
      <c r="B4313" t="s">
        <v>2753</v>
      </c>
      <c r="C4313" t="s">
        <v>167</v>
      </c>
      <c r="D4313" t="s">
        <v>2709</v>
      </c>
      <c r="E4313">
        <v>-35.436300000000003</v>
      </c>
      <c r="F4313">
        <v>-7.3575999999999997</v>
      </c>
      <c r="G4313">
        <v>5363</v>
      </c>
      <c r="H4313">
        <v>5430</v>
      </c>
      <c r="I4313">
        <v>5716</v>
      </c>
      <c r="J4313">
        <v>5892</v>
      </c>
      <c r="K4313">
        <v>5431</v>
      </c>
      <c r="L4313">
        <v>4835</v>
      </c>
      <c r="M4313">
        <v>4423</v>
      </c>
      <c r="N4313">
        <v>4518</v>
      </c>
      <c r="O4313">
        <v>5295</v>
      </c>
      <c r="P4313">
        <v>5628</v>
      </c>
      <c r="Q4313">
        <v>5696</v>
      </c>
      <c r="R4313">
        <v>5865</v>
      </c>
      <c r="S4313">
        <v>5629</v>
      </c>
    </row>
    <row r="4314" spans="1:19" x14ac:dyDescent="0.25">
      <c r="A4314">
        <v>3682</v>
      </c>
      <c r="B4314" t="s">
        <v>2919</v>
      </c>
      <c r="C4314" t="s">
        <v>167</v>
      </c>
      <c r="D4314" t="s">
        <v>2912</v>
      </c>
      <c r="E4314">
        <v>-53.363599999999998</v>
      </c>
      <c r="F4314">
        <v>-26.178100000000001</v>
      </c>
      <c r="G4314">
        <v>4951</v>
      </c>
      <c r="H4314">
        <v>5598</v>
      </c>
      <c r="I4314">
        <v>5445</v>
      </c>
      <c r="J4314">
        <v>5468</v>
      </c>
      <c r="K4314">
        <v>4985</v>
      </c>
      <c r="L4314">
        <v>4213</v>
      </c>
      <c r="M4314">
        <v>3767</v>
      </c>
      <c r="N4314">
        <v>4126</v>
      </c>
      <c r="O4314">
        <v>4993</v>
      </c>
      <c r="P4314">
        <v>4684</v>
      </c>
      <c r="Q4314">
        <v>5130</v>
      </c>
      <c r="R4314">
        <v>5530</v>
      </c>
      <c r="S4314">
        <v>5480</v>
      </c>
    </row>
    <row r="4315" spans="1:19" x14ac:dyDescent="0.25">
      <c r="A4315">
        <v>41347</v>
      </c>
      <c r="B4315" t="s">
        <v>3371</v>
      </c>
      <c r="C4315" t="s">
        <v>167</v>
      </c>
      <c r="D4315" t="s">
        <v>3284</v>
      </c>
      <c r="E4315">
        <v>-39.125</v>
      </c>
      <c r="F4315">
        <v>-8.0741999999999994</v>
      </c>
      <c r="G4315">
        <v>5708</v>
      </c>
      <c r="H4315">
        <v>5749</v>
      </c>
      <c r="I4315">
        <v>5735</v>
      </c>
      <c r="J4315">
        <v>5885</v>
      </c>
      <c r="K4315">
        <v>5633</v>
      </c>
      <c r="L4315">
        <v>5036</v>
      </c>
      <c r="M4315">
        <v>4746</v>
      </c>
      <c r="N4315">
        <v>5041</v>
      </c>
      <c r="O4315">
        <v>5769</v>
      </c>
      <c r="P4315">
        <v>6425</v>
      </c>
      <c r="Q4315">
        <v>6292</v>
      </c>
      <c r="R4315">
        <v>6288</v>
      </c>
      <c r="S4315">
        <v>5894</v>
      </c>
    </row>
    <row r="4316" spans="1:19" x14ac:dyDescent="0.25">
      <c r="A4316">
        <v>18445</v>
      </c>
      <c r="B4316" t="s">
        <v>2500</v>
      </c>
      <c r="C4316" t="s">
        <v>167</v>
      </c>
      <c r="D4316" t="s">
        <v>1727</v>
      </c>
      <c r="E4316">
        <v>-42.295999999999999</v>
      </c>
      <c r="F4316">
        <v>-16.1691</v>
      </c>
      <c r="G4316">
        <v>5301</v>
      </c>
      <c r="H4316">
        <v>5649</v>
      </c>
      <c r="I4316">
        <v>6080</v>
      </c>
      <c r="J4316">
        <v>5549</v>
      </c>
      <c r="K4316">
        <v>5169</v>
      </c>
      <c r="L4316">
        <v>4701</v>
      </c>
      <c r="M4316">
        <v>4464</v>
      </c>
      <c r="N4316">
        <v>4712</v>
      </c>
      <c r="O4316">
        <v>5383</v>
      </c>
      <c r="P4316">
        <v>5805</v>
      </c>
      <c r="Q4316">
        <v>5507</v>
      </c>
      <c r="R4316">
        <v>5032</v>
      </c>
      <c r="S4316">
        <v>5563</v>
      </c>
    </row>
    <row r="4317" spans="1:19" x14ac:dyDescent="0.25">
      <c r="A4317">
        <v>25738</v>
      </c>
      <c r="B4317" t="s">
        <v>570</v>
      </c>
      <c r="C4317" t="s">
        <v>167</v>
      </c>
      <c r="D4317" t="s">
        <v>375</v>
      </c>
      <c r="E4317">
        <v>-38.756500000000003</v>
      </c>
      <c r="F4317">
        <v>-12.8735</v>
      </c>
      <c r="G4317">
        <v>5338</v>
      </c>
      <c r="H4317">
        <v>5936</v>
      </c>
      <c r="I4317">
        <v>5970</v>
      </c>
      <c r="J4317">
        <v>6041</v>
      </c>
      <c r="K4317">
        <v>5053</v>
      </c>
      <c r="L4317">
        <v>4487</v>
      </c>
      <c r="M4317">
        <v>4199</v>
      </c>
      <c r="N4317">
        <v>4455</v>
      </c>
      <c r="O4317">
        <v>4939</v>
      </c>
      <c r="P4317">
        <v>5627</v>
      </c>
      <c r="Q4317">
        <v>5721</v>
      </c>
      <c r="R4317">
        <v>5730</v>
      </c>
      <c r="S4317">
        <v>5898</v>
      </c>
    </row>
    <row r="4318" spans="1:19" x14ac:dyDescent="0.25">
      <c r="A4318">
        <v>65874</v>
      </c>
      <c r="B4318" t="s">
        <v>2705</v>
      </c>
      <c r="C4318" t="s">
        <v>167</v>
      </c>
      <c r="D4318" t="s">
        <v>2567</v>
      </c>
      <c r="E4318">
        <v>-47.3476</v>
      </c>
      <c r="F4318">
        <v>-0.63139999999999996</v>
      </c>
      <c r="G4318">
        <v>5060</v>
      </c>
      <c r="H4318">
        <v>4921</v>
      </c>
      <c r="I4318">
        <v>4522</v>
      </c>
      <c r="J4318">
        <v>4448</v>
      </c>
      <c r="K4318">
        <v>4517</v>
      </c>
      <c r="L4318">
        <v>4824</v>
      </c>
      <c r="M4318">
        <v>5125</v>
      </c>
      <c r="N4318">
        <v>5241</v>
      </c>
      <c r="O4318">
        <v>5252</v>
      </c>
      <c r="P4318">
        <v>5658</v>
      </c>
      <c r="Q4318">
        <v>5526</v>
      </c>
      <c r="R4318">
        <v>5481</v>
      </c>
      <c r="S4318">
        <v>5202</v>
      </c>
    </row>
    <row r="4319" spans="1:19" x14ac:dyDescent="0.25">
      <c r="A4319">
        <v>44465</v>
      </c>
      <c r="B4319" t="s">
        <v>799</v>
      </c>
      <c r="C4319" t="s">
        <v>167</v>
      </c>
      <c r="D4319" t="s">
        <v>792</v>
      </c>
      <c r="E4319">
        <v>-40.459000000000003</v>
      </c>
      <c r="F4319">
        <v>-7.2842000000000002</v>
      </c>
      <c r="G4319">
        <v>5740</v>
      </c>
      <c r="H4319">
        <v>5211</v>
      </c>
      <c r="I4319">
        <v>5270</v>
      </c>
      <c r="J4319">
        <v>5389</v>
      </c>
      <c r="K4319">
        <v>5433</v>
      </c>
      <c r="L4319">
        <v>5415</v>
      </c>
      <c r="M4319">
        <v>5479</v>
      </c>
      <c r="N4319">
        <v>5790</v>
      </c>
      <c r="O4319">
        <v>6396</v>
      </c>
      <c r="P4319">
        <v>6562</v>
      </c>
      <c r="Q4319">
        <v>6290</v>
      </c>
      <c r="R4319">
        <v>6061</v>
      </c>
      <c r="S4319">
        <v>5589</v>
      </c>
    </row>
    <row r="4320" spans="1:19" x14ac:dyDescent="0.25">
      <c r="A4320">
        <v>8420</v>
      </c>
      <c r="B4320" t="s">
        <v>5089</v>
      </c>
      <c r="C4320" t="s">
        <v>167</v>
      </c>
      <c r="D4320" t="s">
        <v>4704</v>
      </c>
      <c r="E4320">
        <v>-50.860900000000001</v>
      </c>
      <c r="F4320">
        <v>-21.623999999999999</v>
      </c>
      <c r="G4320">
        <v>5311</v>
      </c>
      <c r="H4320">
        <v>5316</v>
      </c>
      <c r="I4320">
        <v>5652</v>
      </c>
      <c r="J4320">
        <v>5578</v>
      </c>
      <c r="K4320">
        <v>5469</v>
      </c>
      <c r="L4320">
        <v>4886</v>
      </c>
      <c r="M4320">
        <v>4710</v>
      </c>
      <c r="N4320">
        <v>4890</v>
      </c>
      <c r="O4320">
        <v>5677</v>
      </c>
      <c r="P4320">
        <v>5191</v>
      </c>
      <c r="Q4320">
        <v>5373</v>
      </c>
      <c r="R4320">
        <v>5472</v>
      </c>
      <c r="S4320">
        <v>5516</v>
      </c>
    </row>
    <row r="4321" spans="1:19" x14ac:dyDescent="0.25">
      <c r="A4321">
        <v>37906</v>
      </c>
      <c r="B4321" t="s">
        <v>3294</v>
      </c>
      <c r="C4321" t="s">
        <v>167</v>
      </c>
      <c r="D4321" t="s">
        <v>3284</v>
      </c>
      <c r="E4321">
        <v>-36.691299999999998</v>
      </c>
      <c r="F4321">
        <v>-8.9726999999999997</v>
      </c>
      <c r="G4321">
        <v>5337</v>
      </c>
      <c r="H4321">
        <v>5741</v>
      </c>
      <c r="I4321">
        <v>5670</v>
      </c>
      <c r="J4321">
        <v>5902</v>
      </c>
      <c r="K4321">
        <v>5422</v>
      </c>
      <c r="L4321">
        <v>4512</v>
      </c>
      <c r="M4321">
        <v>4080</v>
      </c>
      <c r="N4321">
        <v>4212</v>
      </c>
      <c r="O4321">
        <v>4810</v>
      </c>
      <c r="P4321">
        <v>5627</v>
      </c>
      <c r="Q4321">
        <v>5847</v>
      </c>
      <c r="R4321">
        <v>6230</v>
      </c>
      <c r="S4321">
        <v>5989</v>
      </c>
    </row>
    <row r="4322" spans="1:19" x14ac:dyDescent="0.25">
      <c r="A4322">
        <v>3475</v>
      </c>
      <c r="B4322" t="s">
        <v>4660</v>
      </c>
      <c r="C4322" t="s">
        <v>167</v>
      </c>
      <c r="D4322" t="s">
        <v>4434</v>
      </c>
      <c r="E4322">
        <v>-53.058199999999999</v>
      </c>
      <c r="F4322">
        <v>-26.605399999999999</v>
      </c>
      <c r="G4322">
        <v>4834</v>
      </c>
      <c r="H4322">
        <v>5430</v>
      </c>
      <c r="I4322">
        <v>5394</v>
      </c>
      <c r="J4322">
        <v>5349</v>
      </c>
      <c r="K4322">
        <v>4873</v>
      </c>
      <c r="L4322">
        <v>4117</v>
      </c>
      <c r="M4322">
        <v>3667</v>
      </c>
      <c r="N4322">
        <v>4026</v>
      </c>
      <c r="O4322">
        <v>4833</v>
      </c>
      <c r="P4322">
        <v>4529</v>
      </c>
      <c r="Q4322">
        <v>4991</v>
      </c>
      <c r="R4322">
        <v>5383</v>
      </c>
      <c r="S4322">
        <v>5420</v>
      </c>
    </row>
    <row r="4323" spans="1:19" x14ac:dyDescent="0.25">
      <c r="A4323">
        <v>6558</v>
      </c>
      <c r="B4323" t="s">
        <v>4660</v>
      </c>
      <c r="C4323" t="s">
        <v>167</v>
      </c>
      <c r="D4323" t="s">
        <v>4704</v>
      </c>
      <c r="E4323">
        <v>-47.675800000000002</v>
      </c>
      <c r="F4323">
        <v>-22.8446</v>
      </c>
      <c r="G4323">
        <v>5165</v>
      </c>
      <c r="H4323">
        <v>5083</v>
      </c>
      <c r="I4323">
        <v>5561</v>
      </c>
      <c r="J4323">
        <v>5340</v>
      </c>
      <c r="K4323">
        <v>5309</v>
      </c>
      <c r="L4323">
        <v>4739</v>
      </c>
      <c r="M4323">
        <v>4589</v>
      </c>
      <c r="N4323">
        <v>4713</v>
      </c>
      <c r="O4323">
        <v>5535</v>
      </c>
      <c r="P4323">
        <v>5188</v>
      </c>
      <c r="Q4323">
        <v>5315</v>
      </c>
      <c r="R4323">
        <v>5230</v>
      </c>
      <c r="S4323">
        <v>5377</v>
      </c>
    </row>
    <row r="4324" spans="1:19" x14ac:dyDescent="0.25">
      <c r="A4324">
        <v>6050</v>
      </c>
      <c r="B4324" t="s">
        <v>4828</v>
      </c>
      <c r="C4324" t="s">
        <v>167</v>
      </c>
      <c r="D4324" t="s">
        <v>4704</v>
      </c>
      <c r="E4324">
        <v>-47.293500000000002</v>
      </c>
      <c r="F4324">
        <v>-23.200099999999999</v>
      </c>
      <c r="G4324">
        <v>5107</v>
      </c>
      <c r="H4324">
        <v>5028</v>
      </c>
      <c r="I4324">
        <v>5553</v>
      </c>
      <c r="J4324">
        <v>5313</v>
      </c>
      <c r="K4324">
        <v>5268</v>
      </c>
      <c r="L4324">
        <v>4656</v>
      </c>
      <c r="M4324">
        <v>4480</v>
      </c>
      <c r="N4324">
        <v>4592</v>
      </c>
      <c r="O4324">
        <v>5457</v>
      </c>
      <c r="P4324">
        <v>5099</v>
      </c>
      <c r="Q4324">
        <v>5207</v>
      </c>
      <c r="R4324">
        <v>5214</v>
      </c>
      <c r="S4324">
        <v>5413</v>
      </c>
    </row>
    <row r="4325" spans="1:19" x14ac:dyDescent="0.25">
      <c r="A4325">
        <v>18894</v>
      </c>
      <c r="B4325" t="s">
        <v>2519</v>
      </c>
      <c r="C4325" t="s">
        <v>167</v>
      </c>
      <c r="D4325" t="s">
        <v>1727</v>
      </c>
      <c r="E4325">
        <v>-39.939399999999999</v>
      </c>
      <c r="F4325">
        <v>-16.006799999999998</v>
      </c>
      <c r="G4325">
        <v>4973</v>
      </c>
      <c r="H4325">
        <v>5526</v>
      </c>
      <c r="I4325">
        <v>5854</v>
      </c>
      <c r="J4325">
        <v>5455</v>
      </c>
      <c r="K4325">
        <v>5063</v>
      </c>
      <c r="L4325">
        <v>4384</v>
      </c>
      <c r="M4325">
        <v>4104</v>
      </c>
      <c r="N4325">
        <v>4251</v>
      </c>
      <c r="O4325">
        <v>4640</v>
      </c>
      <c r="P4325">
        <v>5111</v>
      </c>
      <c r="Q4325">
        <v>4979</v>
      </c>
      <c r="R4325">
        <v>4824</v>
      </c>
      <c r="S4325">
        <v>5486</v>
      </c>
    </row>
    <row r="4326" spans="1:19" x14ac:dyDescent="0.25">
      <c r="A4326">
        <v>5613</v>
      </c>
      <c r="B4326" t="s">
        <v>4761</v>
      </c>
      <c r="C4326" t="s">
        <v>167</v>
      </c>
      <c r="D4326" t="s">
        <v>4704</v>
      </c>
      <c r="E4326">
        <v>-47.5747</v>
      </c>
      <c r="F4326">
        <v>-23.6479</v>
      </c>
      <c r="G4326">
        <v>4979</v>
      </c>
      <c r="H4326">
        <v>4941</v>
      </c>
      <c r="I4326">
        <v>5443</v>
      </c>
      <c r="J4326">
        <v>5216</v>
      </c>
      <c r="K4326">
        <v>5119</v>
      </c>
      <c r="L4326">
        <v>4462</v>
      </c>
      <c r="M4326">
        <v>4372</v>
      </c>
      <c r="N4326">
        <v>4423</v>
      </c>
      <c r="O4326">
        <v>5355</v>
      </c>
      <c r="P4326">
        <v>4966</v>
      </c>
      <c r="Q4326">
        <v>5023</v>
      </c>
      <c r="R4326">
        <v>5111</v>
      </c>
      <c r="S4326">
        <v>5320</v>
      </c>
    </row>
    <row r="4327" spans="1:19" x14ac:dyDescent="0.25">
      <c r="A4327">
        <v>20649</v>
      </c>
      <c r="B4327" t="s">
        <v>1559</v>
      </c>
      <c r="C4327" t="s">
        <v>167</v>
      </c>
      <c r="D4327" t="s">
        <v>1511</v>
      </c>
      <c r="E4327">
        <v>-58.132199999999997</v>
      </c>
      <c r="F4327">
        <v>-15.130800000000001</v>
      </c>
      <c r="G4327">
        <v>4920</v>
      </c>
      <c r="H4327">
        <v>4550</v>
      </c>
      <c r="I4327">
        <v>4668</v>
      </c>
      <c r="J4327">
        <v>4784</v>
      </c>
      <c r="K4327">
        <v>5019</v>
      </c>
      <c r="L4327">
        <v>4734</v>
      </c>
      <c r="M4327">
        <v>5020</v>
      </c>
      <c r="N4327">
        <v>5077</v>
      </c>
      <c r="O4327">
        <v>5713</v>
      </c>
      <c r="P4327">
        <v>5094</v>
      </c>
      <c r="Q4327">
        <v>4879</v>
      </c>
      <c r="R4327">
        <v>4852</v>
      </c>
      <c r="S4327">
        <v>4653</v>
      </c>
    </row>
    <row r="4328" spans="1:19" x14ac:dyDescent="0.25">
      <c r="A4328">
        <v>5592</v>
      </c>
      <c r="B4328" t="s">
        <v>3177</v>
      </c>
      <c r="C4328" t="s">
        <v>167</v>
      </c>
      <c r="D4328" t="s">
        <v>2912</v>
      </c>
      <c r="E4328">
        <v>-49.635800000000003</v>
      </c>
      <c r="F4328">
        <v>-23.607800000000001</v>
      </c>
      <c r="G4328">
        <v>5072</v>
      </c>
      <c r="H4328">
        <v>5160</v>
      </c>
      <c r="I4328">
        <v>5588</v>
      </c>
      <c r="J4328">
        <v>5435</v>
      </c>
      <c r="K4328">
        <v>5227</v>
      </c>
      <c r="L4328">
        <v>4423</v>
      </c>
      <c r="M4328">
        <v>4181</v>
      </c>
      <c r="N4328">
        <v>4379</v>
      </c>
      <c r="O4328">
        <v>5340</v>
      </c>
      <c r="P4328">
        <v>4997</v>
      </c>
      <c r="Q4328">
        <v>5161</v>
      </c>
      <c r="R4328">
        <v>5387</v>
      </c>
      <c r="S4328">
        <v>5581</v>
      </c>
    </row>
    <row r="4329" spans="1:19" x14ac:dyDescent="0.25">
      <c r="A4329">
        <v>1856</v>
      </c>
      <c r="B4329" t="s">
        <v>4116</v>
      </c>
      <c r="C4329" t="s">
        <v>167</v>
      </c>
      <c r="D4329" t="s">
        <v>3898</v>
      </c>
      <c r="E4329">
        <v>-53.213799999999999</v>
      </c>
      <c r="F4329">
        <v>-29.095500000000001</v>
      </c>
      <c r="G4329">
        <v>4796</v>
      </c>
      <c r="H4329">
        <v>5602</v>
      </c>
      <c r="I4329">
        <v>5661</v>
      </c>
      <c r="J4329">
        <v>5433</v>
      </c>
      <c r="K4329">
        <v>4785</v>
      </c>
      <c r="L4329">
        <v>3967</v>
      </c>
      <c r="M4329">
        <v>3399</v>
      </c>
      <c r="N4329">
        <v>3737</v>
      </c>
      <c r="O4329">
        <v>4439</v>
      </c>
      <c r="P4329">
        <v>4251</v>
      </c>
      <c r="Q4329">
        <v>4927</v>
      </c>
      <c r="R4329">
        <v>5630</v>
      </c>
      <c r="S4329">
        <v>5725</v>
      </c>
    </row>
    <row r="4330" spans="1:19" x14ac:dyDescent="0.25">
      <c r="A4330">
        <v>3898</v>
      </c>
      <c r="B4330" t="s">
        <v>2958</v>
      </c>
      <c r="C4330" t="s">
        <v>167</v>
      </c>
      <c r="D4330" t="s">
        <v>2912</v>
      </c>
      <c r="E4330">
        <v>-53.314</v>
      </c>
      <c r="F4330">
        <v>-25.781700000000001</v>
      </c>
      <c r="G4330">
        <v>5022</v>
      </c>
      <c r="H4330">
        <v>5639</v>
      </c>
      <c r="I4330">
        <v>5581</v>
      </c>
      <c r="J4330">
        <v>5557</v>
      </c>
      <c r="K4330">
        <v>5065</v>
      </c>
      <c r="L4330">
        <v>4256</v>
      </c>
      <c r="M4330">
        <v>3856</v>
      </c>
      <c r="N4330">
        <v>4117</v>
      </c>
      <c r="O4330">
        <v>5074</v>
      </c>
      <c r="P4330">
        <v>4699</v>
      </c>
      <c r="Q4330">
        <v>5206</v>
      </c>
      <c r="R4330">
        <v>5578</v>
      </c>
      <c r="S4330">
        <v>5638</v>
      </c>
    </row>
    <row r="4331" spans="1:19" x14ac:dyDescent="0.25">
      <c r="A4331">
        <v>6397</v>
      </c>
      <c r="B4331" t="s">
        <v>4874</v>
      </c>
      <c r="C4331" t="s">
        <v>167</v>
      </c>
      <c r="D4331" t="s">
        <v>4704</v>
      </c>
      <c r="E4331">
        <v>-49.983600000000003</v>
      </c>
      <c r="F4331">
        <v>-22.889900000000001</v>
      </c>
      <c r="G4331">
        <v>5162</v>
      </c>
      <c r="H4331">
        <v>5119</v>
      </c>
      <c r="I4331">
        <v>5540</v>
      </c>
      <c r="J4331">
        <v>5362</v>
      </c>
      <c r="K4331">
        <v>5386</v>
      </c>
      <c r="L4331">
        <v>4646</v>
      </c>
      <c r="M4331">
        <v>4475</v>
      </c>
      <c r="N4331">
        <v>4652</v>
      </c>
      <c r="O4331">
        <v>5499</v>
      </c>
      <c r="P4331">
        <v>5079</v>
      </c>
      <c r="Q4331">
        <v>5268</v>
      </c>
      <c r="R4331">
        <v>5334</v>
      </c>
      <c r="S4331">
        <v>5579</v>
      </c>
    </row>
    <row r="4332" spans="1:19" x14ac:dyDescent="0.25">
      <c r="A4332">
        <v>3334</v>
      </c>
      <c r="B4332" t="s">
        <v>4613</v>
      </c>
      <c r="C4332" t="s">
        <v>167</v>
      </c>
      <c r="D4332" t="s">
        <v>4434</v>
      </c>
      <c r="E4332">
        <v>-51.404800000000002</v>
      </c>
      <c r="F4332">
        <v>-26.903500000000001</v>
      </c>
      <c r="G4332">
        <v>4670</v>
      </c>
      <c r="H4332">
        <v>5066</v>
      </c>
      <c r="I4332">
        <v>5020</v>
      </c>
      <c r="J4332">
        <v>5098</v>
      </c>
      <c r="K4332">
        <v>4708</v>
      </c>
      <c r="L4332">
        <v>3927</v>
      </c>
      <c r="M4332">
        <v>3712</v>
      </c>
      <c r="N4332">
        <v>3940</v>
      </c>
      <c r="O4332">
        <v>4793</v>
      </c>
      <c r="P4332">
        <v>4434</v>
      </c>
      <c r="Q4332">
        <v>4747</v>
      </c>
      <c r="R4332">
        <v>5343</v>
      </c>
      <c r="S4332">
        <v>5253</v>
      </c>
    </row>
    <row r="4333" spans="1:19" x14ac:dyDescent="0.25">
      <c r="A4333">
        <v>25493</v>
      </c>
      <c r="B4333" t="s">
        <v>565</v>
      </c>
      <c r="C4333" t="s">
        <v>177</v>
      </c>
      <c r="D4333" t="s">
        <v>375</v>
      </c>
      <c r="E4333">
        <v>-38.5017</v>
      </c>
      <c r="F4333">
        <v>-12.9727</v>
      </c>
      <c r="G4333">
        <v>5396</v>
      </c>
      <c r="H4333">
        <v>5961</v>
      </c>
      <c r="I4333">
        <v>6038</v>
      </c>
      <c r="J4333">
        <v>6084</v>
      </c>
      <c r="K4333">
        <v>5133</v>
      </c>
      <c r="L4333">
        <v>4534</v>
      </c>
      <c r="M4333">
        <v>4355</v>
      </c>
      <c r="N4333">
        <v>4537</v>
      </c>
      <c r="O4333">
        <v>5133</v>
      </c>
      <c r="P4333">
        <v>5655</v>
      </c>
      <c r="Q4333">
        <v>5704</v>
      </c>
      <c r="R4333">
        <v>5697</v>
      </c>
      <c r="S4333">
        <v>5920</v>
      </c>
    </row>
    <row r="4334" spans="1:19" x14ac:dyDescent="0.25">
      <c r="A4334">
        <v>2558</v>
      </c>
      <c r="B4334" t="s">
        <v>4234</v>
      </c>
      <c r="C4334" t="s">
        <v>167</v>
      </c>
      <c r="D4334" t="s">
        <v>3898</v>
      </c>
      <c r="E4334">
        <v>-54.837800000000001</v>
      </c>
      <c r="F4334">
        <v>-28.123799999999999</v>
      </c>
      <c r="G4334">
        <v>4940</v>
      </c>
      <c r="H4334">
        <v>5805</v>
      </c>
      <c r="I4334">
        <v>5831</v>
      </c>
      <c r="J4334">
        <v>5586</v>
      </c>
      <c r="K4334">
        <v>4948</v>
      </c>
      <c r="L4334">
        <v>4123</v>
      </c>
      <c r="M4334">
        <v>3508</v>
      </c>
      <c r="N4334">
        <v>3894</v>
      </c>
      <c r="O4334">
        <v>4541</v>
      </c>
      <c r="P4334">
        <v>4472</v>
      </c>
      <c r="Q4334">
        <v>5070</v>
      </c>
      <c r="R4334">
        <v>5715</v>
      </c>
      <c r="S4334">
        <v>5783</v>
      </c>
    </row>
    <row r="4335" spans="1:19" x14ac:dyDescent="0.25">
      <c r="A4335">
        <v>1660</v>
      </c>
      <c r="B4335" t="s">
        <v>4073</v>
      </c>
      <c r="C4335" t="s">
        <v>167</v>
      </c>
      <c r="D4335" t="s">
        <v>3898</v>
      </c>
      <c r="E4335">
        <v>-51.511499999999998</v>
      </c>
      <c r="F4335">
        <v>-29.4419</v>
      </c>
      <c r="G4335">
        <v>4572</v>
      </c>
      <c r="H4335">
        <v>5408</v>
      </c>
      <c r="I4335">
        <v>5400</v>
      </c>
      <c r="J4335">
        <v>5068</v>
      </c>
      <c r="K4335">
        <v>4621</v>
      </c>
      <c r="L4335">
        <v>3742</v>
      </c>
      <c r="M4335">
        <v>3324</v>
      </c>
      <c r="N4335">
        <v>3628</v>
      </c>
      <c r="O4335">
        <v>4190</v>
      </c>
      <c r="P4335">
        <v>3948</v>
      </c>
      <c r="Q4335">
        <v>4579</v>
      </c>
      <c r="R4335">
        <v>5444</v>
      </c>
      <c r="S4335">
        <v>5506</v>
      </c>
    </row>
    <row r="4336" spans="1:19" x14ac:dyDescent="0.25">
      <c r="A4336">
        <v>65406</v>
      </c>
      <c r="B4336" t="s">
        <v>2696</v>
      </c>
      <c r="C4336" t="s">
        <v>167</v>
      </c>
      <c r="D4336" t="s">
        <v>2567</v>
      </c>
      <c r="E4336">
        <v>-48.514299999999999</v>
      </c>
      <c r="F4336">
        <v>-0.75880000000000003</v>
      </c>
      <c r="G4336">
        <v>5046</v>
      </c>
      <c r="H4336">
        <v>4669</v>
      </c>
      <c r="I4336">
        <v>4371</v>
      </c>
      <c r="J4336">
        <v>4405</v>
      </c>
      <c r="K4336">
        <v>4492</v>
      </c>
      <c r="L4336">
        <v>4865</v>
      </c>
      <c r="M4336">
        <v>5080</v>
      </c>
      <c r="N4336">
        <v>5133</v>
      </c>
      <c r="O4336">
        <v>5476</v>
      </c>
      <c r="P4336">
        <v>5710</v>
      </c>
      <c r="Q4336">
        <v>5653</v>
      </c>
      <c r="R4336">
        <v>5582</v>
      </c>
      <c r="S4336">
        <v>5119</v>
      </c>
    </row>
    <row r="4337" spans="1:19" x14ac:dyDescent="0.25">
      <c r="A4337">
        <v>45199</v>
      </c>
      <c r="B4337" t="s">
        <v>1305</v>
      </c>
      <c r="C4337" t="s">
        <v>167</v>
      </c>
      <c r="D4337" t="s">
        <v>1298</v>
      </c>
      <c r="E4337">
        <v>-45.346499999999999</v>
      </c>
      <c r="F4337">
        <v>-7.1409000000000002</v>
      </c>
      <c r="G4337">
        <v>5456</v>
      </c>
      <c r="H4337">
        <v>4656</v>
      </c>
      <c r="I4337">
        <v>4909</v>
      </c>
      <c r="J4337">
        <v>5016</v>
      </c>
      <c r="K4337">
        <v>5231</v>
      </c>
      <c r="L4337">
        <v>5540</v>
      </c>
      <c r="M4337">
        <v>5758</v>
      </c>
      <c r="N4337">
        <v>5870</v>
      </c>
      <c r="O4337">
        <v>6250</v>
      </c>
      <c r="P4337">
        <v>6588</v>
      </c>
      <c r="Q4337">
        <v>5734</v>
      </c>
      <c r="R4337">
        <v>5078</v>
      </c>
      <c r="S4337">
        <v>4840</v>
      </c>
    </row>
    <row r="4338" spans="1:19" x14ac:dyDescent="0.25">
      <c r="A4338">
        <v>51696</v>
      </c>
      <c r="B4338" t="s">
        <v>5488</v>
      </c>
      <c r="C4338" t="s">
        <v>167</v>
      </c>
      <c r="D4338" t="s">
        <v>5370</v>
      </c>
      <c r="E4338">
        <v>-47.878599999999999</v>
      </c>
      <c r="F4338">
        <v>-5.3545999999999996</v>
      </c>
      <c r="G4338">
        <v>5089</v>
      </c>
      <c r="H4338">
        <v>4466</v>
      </c>
      <c r="I4338">
        <v>4707</v>
      </c>
      <c r="J4338">
        <v>4911</v>
      </c>
      <c r="K4338">
        <v>5046</v>
      </c>
      <c r="L4338">
        <v>5004</v>
      </c>
      <c r="M4338">
        <v>5395</v>
      </c>
      <c r="N4338">
        <v>5514</v>
      </c>
      <c r="O4338">
        <v>5888</v>
      </c>
      <c r="P4338">
        <v>5622</v>
      </c>
      <c r="Q4338">
        <v>5152</v>
      </c>
      <c r="R4338">
        <v>4784</v>
      </c>
      <c r="S4338">
        <v>4578</v>
      </c>
    </row>
    <row r="4339" spans="1:19" x14ac:dyDescent="0.25">
      <c r="A4339">
        <v>2725</v>
      </c>
      <c r="B4339" t="s">
        <v>4273</v>
      </c>
      <c r="C4339" t="s">
        <v>167</v>
      </c>
      <c r="D4339" t="s">
        <v>3898</v>
      </c>
      <c r="E4339">
        <v>-51.808399999999999</v>
      </c>
      <c r="F4339">
        <v>-27.947500000000002</v>
      </c>
      <c r="G4339">
        <v>4823</v>
      </c>
      <c r="H4339">
        <v>5514</v>
      </c>
      <c r="I4339">
        <v>5525</v>
      </c>
      <c r="J4339">
        <v>5354</v>
      </c>
      <c r="K4339">
        <v>4919</v>
      </c>
      <c r="L4339">
        <v>3985</v>
      </c>
      <c r="M4339">
        <v>3540</v>
      </c>
      <c r="N4339">
        <v>3931</v>
      </c>
      <c r="O4339">
        <v>4602</v>
      </c>
      <c r="P4339">
        <v>4304</v>
      </c>
      <c r="Q4339">
        <v>4946</v>
      </c>
      <c r="R4339">
        <v>5637</v>
      </c>
      <c r="S4339">
        <v>5620</v>
      </c>
    </row>
    <row r="4340" spans="1:19" x14ac:dyDescent="0.25">
      <c r="A4340">
        <v>18364</v>
      </c>
      <c r="B4340" t="s">
        <v>1189</v>
      </c>
      <c r="C4340" t="s">
        <v>167</v>
      </c>
      <c r="D4340" t="s">
        <v>1058</v>
      </c>
      <c r="E4340">
        <v>-50.303699999999999</v>
      </c>
      <c r="F4340">
        <v>-16.211500000000001</v>
      </c>
      <c r="G4340">
        <v>5486</v>
      </c>
      <c r="H4340">
        <v>5075</v>
      </c>
      <c r="I4340">
        <v>5380</v>
      </c>
      <c r="J4340">
        <v>5405</v>
      </c>
      <c r="K4340">
        <v>5728</v>
      </c>
      <c r="L4340">
        <v>5625</v>
      </c>
      <c r="M4340">
        <v>5534</v>
      </c>
      <c r="N4340">
        <v>5568</v>
      </c>
      <c r="O4340">
        <v>6281</v>
      </c>
      <c r="P4340">
        <v>5638</v>
      </c>
      <c r="Q4340">
        <v>5445</v>
      </c>
      <c r="R4340">
        <v>5124</v>
      </c>
      <c r="S4340">
        <v>5027</v>
      </c>
    </row>
    <row r="4341" spans="1:19" x14ac:dyDescent="0.25">
      <c r="A4341">
        <v>26648</v>
      </c>
      <c r="B4341" t="s">
        <v>5381</v>
      </c>
      <c r="C4341" t="s">
        <v>167</v>
      </c>
      <c r="D4341" t="s">
        <v>5370</v>
      </c>
      <c r="E4341">
        <v>-49.926000000000002</v>
      </c>
      <c r="F4341">
        <v>-12.539899999999999</v>
      </c>
      <c r="G4341">
        <v>5397</v>
      </c>
      <c r="H4341">
        <v>4965</v>
      </c>
      <c r="I4341">
        <v>5180</v>
      </c>
      <c r="J4341">
        <v>5091</v>
      </c>
      <c r="K4341">
        <v>5392</v>
      </c>
      <c r="L4341">
        <v>5552</v>
      </c>
      <c r="M4341">
        <v>5525</v>
      </c>
      <c r="N4341">
        <v>5885</v>
      </c>
      <c r="O4341">
        <v>6341</v>
      </c>
      <c r="P4341">
        <v>5811</v>
      </c>
      <c r="Q4341">
        <v>5274</v>
      </c>
      <c r="R4341">
        <v>4857</v>
      </c>
      <c r="S4341">
        <v>4884</v>
      </c>
    </row>
    <row r="4342" spans="1:19" x14ac:dyDescent="0.25">
      <c r="A4342">
        <v>6937</v>
      </c>
      <c r="B4342" t="s">
        <v>4949</v>
      </c>
      <c r="C4342" t="s">
        <v>167</v>
      </c>
      <c r="D4342" t="s">
        <v>4704</v>
      </c>
      <c r="E4342">
        <v>-51.762999999999998</v>
      </c>
      <c r="F4342">
        <v>-22.456</v>
      </c>
      <c r="G4342">
        <v>5282</v>
      </c>
      <c r="H4342">
        <v>5306</v>
      </c>
      <c r="I4342">
        <v>5663</v>
      </c>
      <c r="J4342">
        <v>5673</v>
      </c>
      <c r="K4342">
        <v>5473</v>
      </c>
      <c r="L4342">
        <v>4742</v>
      </c>
      <c r="M4342">
        <v>4537</v>
      </c>
      <c r="N4342">
        <v>4705</v>
      </c>
      <c r="O4342">
        <v>5554</v>
      </c>
      <c r="P4342">
        <v>5151</v>
      </c>
      <c r="Q4342">
        <v>5381</v>
      </c>
      <c r="R4342">
        <v>5533</v>
      </c>
      <c r="S4342">
        <v>5669</v>
      </c>
    </row>
    <row r="4343" spans="1:19" x14ac:dyDescent="0.25">
      <c r="A4343">
        <v>2254</v>
      </c>
      <c r="B4343" t="s">
        <v>4456</v>
      </c>
      <c r="C4343" t="s">
        <v>167</v>
      </c>
      <c r="D4343" t="s">
        <v>4434</v>
      </c>
      <c r="E4343">
        <v>-49.132599999999996</v>
      </c>
      <c r="F4343">
        <v>-28.633099999999999</v>
      </c>
      <c r="G4343">
        <v>4489</v>
      </c>
      <c r="H4343">
        <v>5129</v>
      </c>
      <c r="I4343">
        <v>5104</v>
      </c>
      <c r="J4343">
        <v>4838</v>
      </c>
      <c r="K4343">
        <v>4583</v>
      </c>
      <c r="L4343">
        <v>3980</v>
      </c>
      <c r="M4343">
        <v>3495</v>
      </c>
      <c r="N4343">
        <v>3719</v>
      </c>
      <c r="O4343">
        <v>4349</v>
      </c>
      <c r="P4343">
        <v>3901</v>
      </c>
      <c r="Q4343">
        <v>4311</v>
      </c>
      <c r="R4343">
        <v>5204</v>
      </c>
      <c r="S4343">
        <v>5255</v>
      </c>
    </row>
    <row r="4344" spans="1:19" x14ac:dyDescent="0.25">
      <c r="A4344">
        <v>40209</v>
      </c>
      <c r="B4344" t="s">
        <v>3349</v>
      </c>
      <c r="C4344" t="s">
        <v>167</v>
      </c>
      <c r="D4344" t="s">
        <v>3284</v>
      </c>
      <c r="E4344">
        <v>-36.563200000000002</v>
      </c>
      <c r="F4344">
        <v>-8.3618000000000006</v>
      </c>
      <c r="G4344">
        <v>5370</v>
      </c>
      <c r="H4344">
        <v>5703</v>
      </c>
      <c r="I4344">
        <v>5701</v>
      </c>
      <c r="J4344">
        <v>5923</v>
      </c>
      <c r="K4344">
        <v>5508</v>
      </c>
      <c r="L4344">
        <v>4649</v>
      </c>
      <c r="M4344">
        <v>4168</v>
      </c>
      <c r="N4344">
        <v>4251</v>
      </c>
      <c r="O4344">
        <v>4949</v>
      </c>
      <c r="P4344">
        <v>5687</v>
      </c>
      <c r="Q4344">
        <v>5887</v>
      </c>
      <c r="R4344">
        <v>6108</v>
      </c>
      <c r="S4344">
        <v>5903</v>
      </c>
    </row>
    <row r="4345" spans="1:19" x14ac:dyDescent="0.25">
      <c r="A4345">
        <v>9121</v>
      </c>
      <c r="B4345" t="s">
        <v>5155</v>
      </c>
      <c r="C4345" t="s">
        <v>167</v>
      </c>
      <c r="D4345" t="s">
        <v>4704</v>
      </c>
      <c r="E4345">
        <v>-48.806699999999999</v>
      </c>
      <c r="F4345">
        <v>-21.243099999999998</v>
      </c>
      <c r="G4345">
        <v>5344</v>
      </c>
      <c r="H4345">
        <v>5224</v>
      </c>
      <c r="I4345">
        <v>5602</v>
      </c>
      <c r="J4345">
        <v>5363</v>
      </c>
      <c r="K4345">
        <v>5476</v>
      </c>
      <c r="L4345">
        <v>5008</v>
      </c>
      <c r="M4345">
        <v>4892</v>
      </c>
      <c r="N4345">
        <v>5081</v>
      </c>
      <c r="O4345">
        <v>5831</v>
      </c>
      <c r="P4345">
        <v>5416</v>
      </c>
      <c r="Q4345">
        <v>5468</v>
      </c>
      <c r="R4345">
        <v>5355</v>
      </c>
      <c r="S4345">
        <v>5416</v>
      </c>
    </row>
    <row r="4346" spans="1:19" x14ac:dyDescent="0.25">
      <c r="A4346">
        <v>11217</v>
      </c>
      <c r="B4346" t="s">
        <v>5294</v>
      </c>
      <c r="C4346" t="s">
        <v>167</v>
      </c>
      <c r="D4346" t="s">
        <v>4704</v>
      </c>
      <c r="E4346">
        <v>-50.7301</v>
      </c>
      <c r="F4346">
        <v>-20.031600000000001</v>
      </c>
      <c r="G4346">
        <v>5409</v>
      </c>
      <c r="H4346">
        <v>5230</v>
      </c>
      <c r="I4346">
        <v>5710</v>
      </c>
      <c r="J4346">
        <v>5581</v>
      </c>
      <c r="K4346">
        <v>5531</v>
      </c>
      <c r="L4346">
        <v>5099</v>
      </c>
      <c r="M4346">
        <v>4967</v>
      </c>
      <c r="N4346">
        <v>5146</v>
      </c>
      <c r="O4346">
        <v>5853</v>
      </c>
      <c r="P4346">
        <v>5315</v>
      </c>
      <c r="Q4346">
        <v>5519</v>
      </c>
      <c r="R4346">
        <v>5437</v>
      </c>
      <c r="S4346">
        <v>5527</v>
      </c>
    </row>
    <row r="4347" spans="1:19" x14ac:dyDescent="0.25">
      <c r="A4347">
        <v>5907</v>
      </c>
      <c r="B4347" t="s">
        <v>3216</v>
      </c>
      <c r="C4347" t="s">
        <v>167</v>
      </c>
      <c r="D4347" t="s">
        <v>2912</v>
      </c>
      <c r="E4347">
        <v>-50.429200000000002</v>
      </c>
      <c r="F4347">
        <v>-23.265899999999998</v>
      </c>
      <c r="G4347">
        <v>5163</v>
      </c>
      <c r="H4347">
        <v>5300</v>
      </c>
      <c r="I4347">
        <v>5558</v>
      </c>
      <c r="J4347">
        <v>5414</v>
      </c>
      <c r="K4347">
        <v>5321</v>
      </c>
      <c r="L4347">
        <v>4595</v>
      </c>
      <c r="M4347">
        <v>4391</v>
      </c>
      <c r="N4347">
        <v>4583</v>
      </c>
      <c r="O4347">
        <v>5484</v>
      </c>
      <c r="P4347">
        <v>5103</v>
      </c>
      <c r="Q4347">
        <v>5229</v>
      </c>
      <c r="R4347">
        <v>5421</v>
      </c>
      <c r="S4347">
        <v>5555</v>
      </c>
    </row>
    <row r="4348" spans="1:19" x14ac:dyDescent="0.25">
      <c r="A4348">
        <v>28112</v>
      </c>
      <c r="B4348" t="s">
        <v>660</v>
      </c>
      <c r="C4348" t="s">
        <v>167</v>
      </c>
      <c r="D4348" t="s">
        <v>375</v>
      </c>
      <c r="E4348">
        <v>-38.974800000000002</v>
      </c>
      <c r="F4348">
        <v>-11.9527</v>
      </c>
      <c r="G4348">
        <v>5088</v>
      </c>
      <c r="H4348">
        <v>5693</v>
      </c>
      <c r="I4348">
        <v>5688</v>
      </c>
      <c r="J4348">
        <v>5712</v>
      </c>
      <c r="K4348">
        <v>4934</v>
      </c>
      <c r="L4348">
        <v>4320</v>
      </c>
      <c r="M4348">
        <v>4061</v>
      </c>
      <c r="N4348">
        <v>4332</v>
      </c>
      <c r="O4348">
        <v>4706</v>
      </c>
      <c r="P4348">
        <v>5296</v>
      </c>
      <c r="Q4348">
        <v>5295</v>
      </c>
      <c r="R4348">
        <v>5415</v>
      </c>
      <c r="S4348">
        <v>5601</v>
      </c>
    </row>
    <row r="4349" spans="1:19" x14ac:dyDescent="0.25">
      <c r="A4349">
        <v>11290</v>
      </c>
      <c r="B4349" t="s">
        <v>660</v>
      </c>
      <c r="C4349" t="s">
        <v>167</v>
      </c>
      <c r="D4349" t="s">
        <v>1727</v>
      </c>
      <c r="E4349">
        <v>-43.410499999999999</v>
      </c>
      <c r="F4349">
        <v>-19.960799999999999</v>
      </c>
      <c r="G4349">
        <v>4911</v>
      </c>
      <c r="H4349">
        <v>4918</v>
      </c>
      <c r="I4349">
        <v>5537</v>
      </c>
      <c r="J4349">
        <v>4969</v>
      </c>
      <c r="K4349">
        <v>4933</v>
      </c>
      <c r="L4349">
        <v>4581</v>
      </c>
      <c r="M4349">
        <v>4555</v>
      </c>
      <c r="N4349">
        <v>4748</v>
      </c>
      <c r="O4349">
        <v>5411</v>
      </c>
      <c r="P4349">
        <v>5234</v>
      </c>
      <c r="Q4349">
        <v>4907</v>
      </c>
      <c r="R4349">
        <v>4418</v>
      </c>
      <c r="S4349">
        <v>4723</v>
      </c>
    </row>
    <row r="4350" spans="1:19" x14ac:dyDescent="0.25">
      <c r="A4350">
        <v>17556</v>
      </c>
      <c r="B4350" t="s">
        <v>1155</v>
      </c>
      <c r="C4350" t="s">
        <v>167</v>
      </c>
      <c r="D4350" t="s">
        <v>1058</v>
      </c>
      <c r="E4350">
        <v>-49.701500000000003</v>
      </c>
      <c r="F4350">
        <v>-16.578900000000001</v>
      </c>
      <c r="G4350">
        <v>5453</v>
      </c>
      <c r="H4350">
        <v>5027</v>
      </c>
      <c r="I4350">
        <v>5348</v>
      </c>
      <c r="J4350">
        <v>5320</v>
      </c>
      <c r="K4350">
        <v>5704</v>
      </c>
      <c r="L4350">
        <v>5579</v>
      </c>
      <c r="M4350">
        <v>5451</v>
      </c>
      <c r="N4350">
        <v>5614</v>
      </c>
      <c r="O4350">
        <v>6354</v>
      </c>
      <c r="P4350">
        <v>5687</v>
      </c>
      <c r="Q4350">
        <v>5387</v>
      </c>
      <c r="R4350">
        <v>4964</v>
      </c>
      <c r="S4350">
        <v>5002</v>
      </c>
    </row>
    <row r="4351" spans="1:19" x14ac:dyDescent="0.25">
      <c r="A4351">
        <v>11303</v>
      </c>
      <c r="B4351" t="s">
        <v>2129</v>
      </c>
      <c r="C4351" t="s">
        <v>167</v>
      </c>
      <c r="D4351" t="s">
        <v>1727</v>
      </c>
      <c r="E4351">
        <v>-42.14</v>
      </c>
      <c r="F4351">
        <v>-19.978000000000002</v>
      </c>
      <c r="G4351">
        <v>4856</v>
      </c>
      <c r="H4351">
        <v>5123</v>
      </c>
      <c r="I4351">
        <v>5537</v>
      </c>
      <c r="J4351">
        <v>4916</v>
      </c>
      <c r="K4351">
        <v>4855</v>
      </c>
      <c r="L4351">
        <v>4432</v>
      </c>
      <c r="M4351">
        <v>4455</v>
      </c>
      <c r="N4351">
        <v>4533</v>
      </c>
      <c r="O4351">
        <v>5170</v>
      </c>
      <c r="P4351">
        <v>5167</v>
      </c>
      <c r="Q4351">
        <v>4806</v>
      </c>
      <c r="R4351">
        <v>4376</v>
      </c>
      <c r="S4351">
        <v>4908</v>
      </c>
    </row>
    <row r="4352" spans="1:19" x14ac:dyDescent="0.25">
      <c r="A4352">
        <v>7808</v>
      </c>
      <c r="B4352" t="s">
        <v>1800</v>
      </c>
      <c r="C4352" t="s">
        <v>167</v>
      </c>
      <c r="D4352" t="s">
        <v>1727</v>
      </c>
      <c r="E4352">
        <v>-43.703099999999999</v>
      </c>
      <c r="F4352">
        <v>-21.959700000000002</v>
      </c>
      <c r="G4352">
        <v>4720</v>
      </c>
      <c r="H4352">
        <v>4826</v>
      </c>
      <c r="I4352">
        <v>5470</v>
      </c>
      <c r="J4352">
        <v>4877</v>
      </c>
      <c r="K4352">
        <v>4748</v>
      </c>
      <c r="L4352">
        <v>4337</v>
      </c>
      <c r="M4352">
        <v>4385</v>
      </c>
      <c r="N4352">
        <v>4412</v>
      </c>
      <c r="O4352">
        <v>5136</v>
      </c>
      <c r="P4352">
        <v>4826</v>
      </c>
      <c r="Q4352">
        <v>4604</v>
      </c>
      <c r="R4352">
        <v>4275</v>
      </c>
      <c r="S4352">
        <v>4746</v>
      </c>
    </row>
    <row r="4353" spans="1:19" x14ac:dyDescent="0.25">
      <c r="A4353">
        <v>64454</v>
      </c>
      <c r="B4353" t="s">
        <v>2676</v>
      </c>
      <c r="C4353" t="s">
        <v>167</v>
      </c>
      <c r="D4353" t="s">
        <v>2567</v>
      </c>
      <c r="E4353">
        <v>-48.295499999999997</v>
      </c>
      <c r="F4353">
        <v>-1.2264999999999999</v>
      </c>
      <c r="G4353">
        <v>4683</v>
      </c>
      <c r="H4353">
        <v>4260</v>
      </c>
      <c r="I4353">
        <v>4152</v>
      </c>
      <c r="J4353">
        <v>4118</v>
      </c>
      <c r="K4353">
        <v>4235</v>
      </c>
      <c r="L4353">
        <v>4515</v>
      </c>
      <c r="M4353">
        <v>4865</v>
      </c>
      <c r="N4353">
        <v>4990</v>
      </c>
      <c r="O4353">
        <v>5245</v>
      </c>
      <c r="P4353">
        <v>5309</v>
      </c>
      <c r="Q4353">
        <v>5121</v>
      </c>
      <c r="R4353">
        <v>4904</v>
      </c>
      <c r="S4353">
        <v>4478</v>
      </c>
    </row>
    <row r="4354" spans="1:19" x14ac:dyDescent="0.25">
      <c r="A4354">
        <v>2360</v>
      </c>
      <c r="B4354" t="s">
        <v>4205</v>
      </c>
      <c r="C4354" t="s">
        <v>167</v>
      </c>
      <c r="D4354" t="s">
        <v>3898</v>
      </c>
      <c r="E4354">
        <v>-53.2515</v>
      </c>
      <c r="F4354">
        <v>-28.3658</v>
      </c>
      <c r="G4354">
        <v>4838</v>
      </c>
      <c r="H4354">
        <v>5622</v>
      </c>
      <c r="I4354">
        <v>5665</v>
      </c>
      <c r="J4354">
        <v>5394</v>
      </c>
      <c r="K4354">
        <v>4874</v>
      </c>
      <c r="L4354">
        <v>4046</v>
      </c>
      <c r="M4354">
        <v>3494</v>
      </c>
      <c r="N4354">
        <v>3875</v>
      </c>
      <c r="O4354">
        <v>4515</v>
      </c>
      <c r="P4354">
        <v>4307</v>
      </c>
      <c r="Q4354">
        <v>4995</v>
      </c>
      <c r="R4354">
        <v>5593</v>
      </c>
      <c r="S4354">
        <v>5679</v>
      </c>
    </row>
    <row r="4355" spans="1:19" x14ac:dyDescent="0.25">
      <c r="A4355">
        <v>9174</v>
      </c>
      <c r="B4355" t="s">
        <v>1917</v>
      </c>
      <c r="C4355" t="s">
        <v>167</v>
      </c>
      <c r="D4355" t="s">
        <v>1727</v>
      </c>
      <c r="E4355">
        <v>-43.561100000000003</v>
      </c>
      <c r="F4355">
        <v>-21.243600000000001</v>
      </c>
      <c r="G4355">
        <v>4731</v>
      </c>
      <c r="H4355">
        <v>4809</v>
      </c>
      <c r="I4355">
        <v>5390</v>
      </c>
      <c r="J4355">
        <v>4820</v>
      </c>
      <c r="K4355">
        <v>4702</v>
      </c>
      <c r="L4355">
        <v>4272</v>
      </c>
      <c r="M4355">
        <v>4305</v>
      </c>
      <c r="N4355">
        <v>4479</v>
      </c>
      <c r="O4355">
        <v>5208</v>
      </c>
      <c r="P4355">
        <v>4993</v>
      </c>
      <c r="Q4355">
        <v>4742</v>
      </c>
      <c r="R4355">
        <v>4230</v>
      </c>
      <c r="S4355">
        <v>4819</v>
      </c>
    </row>
    <row r="4356" spans="1:19" x14ac:dyDescent="0.25">
      <c r="A4356">
        <v>6560</v>
      </c>
      <c r="B4356" t="s">
        <v>4894</v>
      </c>
      <c r="C4356" t="s">
        <v>167</v>
      </c>
      <c r="D4356" t="s">
        <v>4704</v>
      </c>
      <c r="E4356">
        <v>-47.414700000000003</v>
      </c>
      <c r="F4356">
        <v>-22.755700000000001</v>
      </c>
      <c r="G4356">
        <v>5175</v>
      </c>
      <c r="H4356">
        <v>5106</v>
      </c>
      <c r="I4356">
        <v>5576</v>
      </c>
      <c r="J4356">
        <v>5364</v>
      </c>
      <c r="K4356">
        <v>5321</v>
      </c>
      <c r="L4356">
        <v>4734</v>
      </c>
      <c r="M4356">
        <v>4602</v>
      </c>
      <c r="N4356">
        <v>4701</v>
      </c>
      <c r="O4356">
        <v>5520</v>
      </c>
      <c r="P4356">
        <v>5208</v>
      </c>
      <c r="Q4356">
        <v>5342</v>
      </c>
      <c r="R4356">
        <v>5204</v>
      </c>
      <c r="S4356">
        <v>5425</v>
      </c>
    </row>
    <row r="4357" spans="1:19" x14ac:dyDescent="0.25">
      <c r="A4357">
        <v>5842</v>
      </c>
      <c r="B4357" t="s">
        <v>4804</v>
      </c>
      <c r="C4357" t="s">
        <v>167</v>
      </c>
      <c r="D4357" t="s">
        <v>4704</v>
      </c>
      <c r="E4357">
        <v>-45.887900000000002</v>
      </c>
      <c r="F4357">
        <v>-23.393799999999999</v>
      </c>
      <c r="G4357">
        <v>4830</v>
      </c>
      <c r="H4357">
        <v>4938</v>
      </c>
      <c r="I4357">
        <v>5507</v>
      </c>
      <c r="J4357">
        <v>5064</v>
      </c>
      <c r="K4357">
        <v>4977</v>
      </c>
      <c r="L4357">
        <v>4274</v>
      </c>
      <c r="M4357">
        <v>4165</v>
      </c>
      <c r="N4357">
        <v>4216</v>
      </c>
      <c r="O4357">
        <v>5081</v>
      </c>
      <c r="P4357">
        <v>4693</v>
      </c>
      <c r="Q4357">
        <v>4949</v>
      </c>
      <c r="R4357">
        <v>4899</v>
      </c>
      <c r="S4357">
        <v>5202</v>
      </c>
    </row>
    <row r="4358" spans="1:19" x14ac:dyDescent="0.25">
      <c r="A4358">
        <v>35263</v>
      </c>
      <c r="B4358" t="s">
        <v>778</v>
      </c>
      <c r="C4358" t="s">
        <v>167</v>
      </c>
      <c r="D4358" t="s">
        <v>375</v>
      </c>
      <c r="E4358">
        <v>-38.128799999999998</v>
      </c>
      <c r="F4358">
        <v>-9.7349999999999994</v>
      </c>
      <c r="G4358">
        <v>5359</v>
      </c>
      <c r="H4358">
        <v>5809</v>
      </c>
      <c r="I4358">
        <v>5834</v>
      </c>
      <c r="J4358">
        <v>5874</v>
      </c>
      <c r="K4358">
        <v>5406</v>
      </c>
      <c r="L4358">
        <v>4668</v>
      </c>
      <c r="M4358">
        <v>4245</v>
      </c>
      <c r="N4358">
        <v>4444</v>
      </c>
      <c r="O4358">
        <v>4888</v>
      </c>
      <c r="P4358">
        <v>5566</v>
      </c>
      <c r="Q4358">
        <v>5700</v>
      </c>
      <c r="R4358">
        <v>6011</v>
      </c>
      <c r="S4358">
        <v>5868</v>
      </c>
    </row>
    <row r="4359" spans="1:19" x14ac:dyDescent="0.25">
      <c r="A4359">
        <v>27949</v>
      </c>
      <c r="B4359" t="s">
        <v>1608</v>
      </c>
      <c r="C4359" t="s">
        <v>167</v>
      </c>
      <c r="D4359" t="s">
        <v>1511</v>
      </c>
      <c r="E4359">
        <v>-55.2774</v>
      </c>
      <c r="F4359">
        <v>-11.9777</v>
      </c>
      <c r="G4359">
        <v>5120</v>
      </c>
      <c r="H4359">
        <v>4814</v>
      </c>
      <c r="I4359">
        <v>4863</v>
      </c>
      <c r="J4359">
        <v>4970</v>
      </c>
      <c r="K4359">
        <v>5154</v>
      </c>
      <c r="L4359">
        <v>5239</v>
      </c>
      <c r="M4359">
        <v>5186</v>
      </c>
      <c r="N4359">
        <v>5494</v>
      </c>
      <c r="O4359">
        <v>5623</v>
      </c>
      <c r="P4359">
        <v>5237</v>
      </c>
      <c r="Q4359">
        <v>5161</v>
      </c>
      <c r="R4359">
        <v>4845</v>
      </c>
      <c r="S4359">
        <v>4856</v>
      </c>
    </row>
    <row r="4360" spans="1:19" x14ac:dyDescent="0.25">
      <c r="A4360">
        <v>42941</v>
      </c>
      <c r="B4360" t="s">
        <v>2722</v>
      </c>
      <c r="C4360" t="s">
        <v>167</v>
      </c>
      <c r="D4360" t="s">
        <v>2709</v>
      </c>
      <c r="E4360">
        <v>-35.879399999999997</v>
      </c>
      <c r="F4360">
        <v>-7.7430000000000003</v>
      </c>
      <c r="G4360">
        <v>5343</v>
      </c>
      <c r="H4360">
        <v>5454</v>
      </c>
      <c r="I4360">
        <v>5609</v>
      </c>
      <c r="J4360">
        <v>5775</v>
      </c>
      <c r="K4360">
        <v>5387</v>
      </c>
      <c r="L4360">
        <v>4843</v>
      </c>
      <c r="M4360">
        <v>4416</v>
      </c>
      <c r="N4360">
        <v>4584</v>
      </c>
      <c r="O4360">
        <v>5196</v>
      </c>
      <c r="P4360">
        <v>5659</v>
      </c>
      <c r="Q4360">
        <v>5753</v>
      </c>
      <c r="R4360">
        <v>5845</v>
      </c>
      <c r="S4360">
        <v>5591</v>
      </c>
    </row>
    <row r="4361" spans="1:19" x14ac:dyDescent="0.25">
      <c r="A4361">
        <v>3291</v>
      </c>
      <c r="B4361" t="s">
        <v>2722</v>
      </c>
      <c r="C4361" t="s">
        <v>167</v>
      </c>
      <c r="D4361" t="s">
        <v>4434</v>
      </c>
      <c r="E4361">
        <v>-50.425600000000003</v>
      </c>
      <c r="F4361">
        <v>-26.959700000000002</v>
      </c>
      <c r="G4361">
        <v>4488</v>
      </c>
      <c r="H4361">
        <v>4914</v>
      </c>
      <c r="I4361">
        <v>4968</v>
      </c>
      <c r="J4361">
        <v>4845</v>
      </c>
      <c r="K4361">
        <v>4488</v>
      </c>
      <c r="L4361">
        <v>3789</v>
      </c>
      <c r="M4361">
        <v>3582</v>
      </c>
      <c r="N4361">
        <v>3801</v>
      </c>
      <c r="O4361">
        <v>4659</v>
      </c>
      <c r="P4361">
        <v>4183</v>
      </c>
      <c r="Q4361">
        <v>4417</v>
      </c>
      <c r="R4361">
        <v>5114</v>
      </c>
      <c r="S4361">
        <v>5095</v>
      </c>
    </row>
    <row r="4362" spans="1:19" x14ac:dyDescent="0.25">
      <c r="A4362">
        <v>5687</v>
      </c>
      <c r="B4362" t="s">
        <v>3185</v>
      </c>
      <c r="C4362" t="s">
        <v>167</v>
      </c>
      <c r="D4362" t="s">
        <v>2912</v>
      </c>
      <c r="E4362">
        <v>-50.783900000000003</v>
      </c>
      <c r="F4362">
        <v>-23.516999999999999</v>
      </c>
      <c r="G4362">
        <v>5127</v>
      </c>
      <c r="H4362">
        <v>5284</v>
      </c>
      <c r="I4362">
        <v>5474</v>
      </c>
      <c r="J4362">
        <v>5386</v>
      </c>
      <c r="K4362">
        <v>5306</v>
      </c>
      <c r="L4362">
        <v>4567</v>
      </c>
      <c r="M4362">
        <v>4395</v>
      </c>
      <c r="N4362">
        <v>4557</v>
      </c>
      <c r="O4362">
        <v>5423</v>
      </c>
      <c r="P4362">
        <v>5035</v>
      </c>
      <c r="Q4362">
        <v>5155</v>
      </c>
      <c r="R4362">
        <v>5440</v>
      </c>
      <c r="S4362">
        <v>5502</v>
      </c>
    </row>
    <row r="4363" spans="1:19" x14ac:dyDescent="0.25">
      <c r="A4363">
        <v>2516</v>
      </c>
      <c r="B4363" t="s">
        <v>4231</v>
      </c>
      <c r="C4363" t="s">
        <v>167</v>
      </c>
      <c r="D4363" t="s">
        <v>3898</v>
      </c>
      <c r="E4363">
        <v>-51.928400000000003</v>
      </c>
      <c r="F4363">
        <v>-28.161300000000001</v>
      </c>
      <c r="G4363">
        <v>4780</v>
      </c>
      <c r="H4363">
        <v>5461</v>
      </c>
      <c r="I4363">
        <v>5471</v>
      </c>
      <c r="J4363">
        <v>5270</v>
      </c>
      <c r="K4363">
        <v>4843</v>
      </c>
      <c r="L4363">
        <v>3963</v>
      </c>
      <c r="M4363">
        <v>3484</v>
      </c>
      <c r="N4363">
        <v>3926</v>
      </c>
      <c r="O4363">
        <v>4608</v>
      </c>
      <c r="P4363">
        <v>4263</v>
      </c>
      <c r="Q4363">
        <v>4914</v>
      </c>
      <c r="R4363">
        <v>5578</v>
      </c>
      <c r="S4363">
        <v>5584</v>
      </c>
    </row>
    <row r="4364" spans="1:19" x14ac:dyDescent="0.25">
      <c r="A4364">
        <v>1585</v>
      </c>
      <c r="B4364" t="s">
        <v>4039</v>
      </c>
      <c r="C4364" t="s">
        <v>167</v>
      </c>
      <c r="D4364" t="s">
        <v>3898</v>
      </c>
      <c r="E4364">
        <v>-52.087899999999998</v>
      </c>
      <c r="F4364">
        <v>-29.469000000000001</v>
      </c>
      <c r="G4364">
        <v>4580</v>
      </c>
      <c r="H4364">
        <v>5350</v>
      </c>
      <c r="I4364">
        <v>5475</v>
      </c>
      <c r="J4364">
        <v>5145</v>
      </c>
      <c r="K4364">
        <v>4641</v>
      </c>
      <c r="L4364">
        <v>3781</v>
      </c>
      <c r="M4364">
        <v>3287</v>
      </c>
      <c r="N4364">
        <v>3541</v>
      </c>
      <c r="O4364">
        <v>4184</v>
      </c>
      <c r="P4364">
        <v>3987</v>
      </c>
      <c r="Q4364">
        <v>4564</v>
      </c>
      <c r="R4364">
        <v>5471</v>
      </c>
      <c r="S4364">
        <v>5527</v>
      </c>
    </row>
    <row r="4365" spans="1:19" x14ac:dyDescent="0.25">
      <c r="A4365">
        <v>11036</v>
      </c>
      <c r="B4365" t="s">
        <v>5285</v>
      </c>
      <c r="C4365" t="s">
        <v>167</v>
      </c>
      <c r="D4365" t="s">
        <v>4704</v>
      </c>
      <c r="E4365">
        <v>-50.927900000000001</v>
      </c>
      <c r="F4365">
        <v>-20.091999999999999</v>
      </c>
      <c r="G4365">
        <v>5398</v>
      </c>
      <c r="H4365">
        <v>5252</v>
      </c>
      <c r="I4365">
        <v>5731</v>
      </c>
      <c r="J4365">
        <v>5655</v>
      </c>
      <c r="K4365">
        <v>5591</v>
      </c>
      <c r="L4365">
        <v>5051</v>
      </c>
      <c r="M4365">
        <v>4827</v>
      </c>
      <c r="N4365">
        <v>5049</v>
      </c>
      <c r="O4365">
        <v>5763</v>
      </c>
      <c r="P4365">
        <v>5259</v>
      </c>
      <c r="Q4365">
        <v>5489</v>
      </c>
      <c r="R4365">
        <v>5491</v>
      </c>
      <c r="S4365">
        <v>5615</v>
      </c>
    </row>
    <row r="4366" spans="1:19" x14ac:dyDescent="0.25">
      <c r="A4366">
        <v>47602</v>
      </c>
      <c r="B4366" t="s">
        <v>2896</v>
      </c>
      <c r="C4366" t="s">
        <v>167</v>
      </c>
      <c r="D4366" t="s">
        <v>2709</v>
      </c>
      <c r="E4366">
        <v>-38.058199999999999</v>
      </c>
      <c r="F4366">
        <v>-6.5328999999999997</v>
      </c>
      <c r="G4366">
        <v>5991</v>
      </c>
      <c r="H4366">
        <v>5815</v>
      </c>
      <c r="I4366">
        <v>5898</v>
      </c>
      <c r="J4366">
        <v>6128</v>
      </c>
      <c r="K4366">
        <v>5914</v>
      </c>
      <c r="L4366">
        <v>5545</v>
      </c>
      <c r="M4366">
        <v>5281</v>
      </c>
      <c r="N4366">
        <v>5551</v>
      </c>
      <c r="O4366">
        <v>6211</v>
      </c>
      <c r="P4366">
        <v>6549</v>
      </c>
      <c r="Q4366">
        <v>6538</v>
      </c>
      <c r="R4366">
        <v>6493</v>
      </c>
      <c r="S4366">
        <v>5976</v>
      </c>
    </row>
    <row r="4367" spans="1:19" x14ac:dyDescent="0.25">
      <c r="A4367">
        <v>40946</v>
      </c>
      <c r="B4367" t="s">
        <v>2896</v>
      </c>
      <c r="C4367" t="s">
        <v>167</v>
      </c>
      <c r="D4367" t="s">
        <v>3284</v>
      </c>
      <c r="E4367">
        <v>-40.337600000000002</v>
      </c>
      <c r="F4367">
        <v>-8.2409999999999997</v>
      </c>
      <c r="G4367">
        <v>5601</v>
      </c>
      <c r="H4367">
        <v>5568</v>
      </c>
      <c r="I4367">
        <v>5439</v>
      </c>
      <c r="J4367">
        <v>5666</v>
      </c>
      <c r="K4367">
        <v>5261</v>
      </c>
      <c r="L4367">
        <v>4928</v>
      </c>
      <c r="M4367">
        <v>4771</v>
      </c>
      <c r="N4367">
        <v>5142</v>
      </c>
      <c r="O4367">
        <v>5945</v>
      </c>
      <c r="P4367">
        <v>6443</v>
      </c>
      <c r="Q4367">
        <v>6244</v>
      </c>
      <c r="R4367">
        <v>6066</v>
      </c>
      <c r="S4367">
        <v>5742</v>
      </c>
    </row>
    <row r="4368" spans="1:19" x14ac:dyDescent="0.25">
      <c r="A4368">
        <v>48771</v>
      </c>
      <c r="B4368" t="s">
        <v>2896</v>
      </c>
      <c r="C4368" t="s">
        <v>167</v>
      </c>
      <c r="D4368" t="s">
        <v>3752</v>
      </c>
      <c r="E4368">
        <v>-36.019599999999997</v>
      </c>
      <c r="F4368">
        <v>-6.2252000000000001</v>
      </c>
      <c r="G4368">
        <v>5472</v>
      </c>
      <c r="H4368">
        <v>5462</v>
      </c>
      <c r="I4368">
        <v>5699</v>
      </c>
      <c r="J4368">
        <v>5760</v>
      </c>
      <c r="K4368">
        <v>5521</v>
      </c>
      <c r="L4368">
        <v>5132</v>
      </c>
      <c r="M4368">
        <v>4672</v>
      </c>
      <c r="N4368">
        <v>4847</v>
      </c>
      <c r="O4368">
        <v>5445</v>
      </c>
      <c r="P4368">
        <v>5830</v>
      </c>
      <c r="Q4368">
        <v>5894</v>
      </c>
      <c r="R4368">
        <v>5904</v>
      </c>
      <c r="S4368">
        <v>5501</v>
      </c>
    </row>
    <row r="4369" spans="1:19" x14ac:dyDescent="0.25">
      <c r="A4369">
        <v>18264</v>
      </c>
      <c r="B4369" t="s">
        <v>392</v>
      </c>
      <c r="C4369" t="s">
        <v>167</v>
      </c>
      <c r="D4369" t="s">
        <v>375</v>
      </c>
      <c r="E4369">
        <v>-39.022799999999997</v>
      </c>
      <c r="F4369">
        <v>-16.2821</v>
      </c>
      <c r="G4369">
        <v>5160</v>
      </c>
      <c r="H4369">
        <v>5639</v>
      </c>
      <c r="I4369">
        <v>6000</v>
      </c>
      <c r="J4369">
        <v>5705</v>
      </c>
      <c r="K4369">
        <v>5082</v>
      </c>
      <c r="L4369">
        <v>4538</v>
      </c>
      <c r="M4369">
        <v>4321</v>
      </c>
      <c r="N4369">
        <v>4476</v>
      </c>
      <c r="O4369">
        <v>5056</v>
      </c>
      <c r="P4369">
        <v>5248</v>
      </c>
      <c r="Q4369">
        <v>5247</v>
      </c>
      <c r="R4369">
        <v>5017</v>
      </c>
      <c r="S4369">
        <v>5597</v>
      </c>
    </row>
    <row r="4370" spans="1:19" x14ac:dyDescent="0.25">
      <c r="A4370">
        <v>42527</v>
      </c>
      <c r="B4370" t="s">
        <v>3408</v>
      </c>
      <c r="C4370" t="s">
        <v>167</v>
      </c>
      <c r="D4370" t="s">
        <v>3284</v>
      </c>
      <c r="E4370">
        <v>-38.152200000000001</v>
      </c>
      <c r="F4370">
        <v>-7.8211000000000004</v>
      </c>
      <c r="G4370">
        <v>5872</v>
      </c>
      <c r="H4370">
        <v>5825</v>
      </c>
      <c r="I4370">
        <v>5898</v>
      </c>
      <c r="J4370">
        <v>6102</v>
      </c>
      <c r="K4370">
        <v>5886</v>
      </c>
      <c r="L4370">
        <v>5230</v>
      </c>
      <c r="M4370">
        <v>4936</v>
      </c>
      <c r="N4370">
        <v>5185</v>
      </c>
      <c r="O4370">
        <v>5997</v>
      </c>
      <c r="P4370">
        <v>6590</v>
      </c>
      <c r="Q4370">
        <v>6444</v>
      </c>
      <c r="R4370">
        <v>6405</v>
      </c>
      <c r="S4370">
        <v>5969</v>
      </c>
    </row>
    <row r="4371" spans="1:19" x14ac:dyDescent="0.25">
      <c r="A4371">
        <v>7600</v>
      </c>
      <c r="B4371" t="s">
        <v>5022</v>
      </c>
      <c r="C4371" t="s">
        <v>167</v>
      </c>
      <c r="D4371" t="s">
        <v>4704</v>
      </c>
      <c r="E4371">
        <v>-47.451599999999999</v>
      </c>
      <c r="F4371">
        <v>-22.140999999999998</v>
      </c>
      <c r="G4371">
        <v>5237</v>
      </c>
      <c r="H4371">
        <v>5043</v>
      </c>
      <c r="I4371">
        <v>5603</v>
      </c>
      <c r="J4371">
        <v>5335</v>
      </c>
      <c r="K4371">
        <v>5395</v>
      </c>
      <c r="L4371">
        <v>4869</v>
      </c>
      <c r="M4371">
        <v>4769</v>
      </c>
      <c r="N4371">
        <v>4889</v>
      </c>
      <c r="O4371">
        <v>5696</v>
      </c>
      <c r="P4371">
        <v>5320</v>
      </c>
      <c r="Q4371">
        <v>5398</v>
      </c>
      <c r="R4371">
        <v>5223</v>
      </c>
      <c r="S4371">
        <v>5301</v>
      </c>
    </row>
    <row r="4372" spans="1:19" x14ac:dyDescent="0.25">
      <c r="A4372">
        <v>8965</v>
      </c>
      <c r="B4372" t="s">
        <v>5142</v>
      </c>
      <c r="C4372" t="s">
        <v>167</v>
      </c>
      <c r="D4372" t="s">
        <v>4704</v>
      </c>
      <c r="E4372">
        <v>-47.430799999999998</v>
      </c>
      <c r="F4372">
        <v>-21.295500000000001</v>
      </c>
      <c r="G4372">
        <v>5302</v>
      </c>
      <c r="H4372">
        <v>5104</v>
      </c>
      <c r="I4372">
        <v>5594</v>
      </c>
      <c r="J4372">
        <v>5314</v>
      </c>
      <c r="K4372">
        <v>5466</v>
      </c>
      <c r="L4372">
        <v>5003</v>
      </c>
      <c r="M4372">
        <v>4913</v>
      </c>
      <c r="N4372">
        <v>5118</v>
      </c>
      <c r="O4372">
        <v>5811</v>
      </c>
      <c r="P4372">
        <v>5316</v>
      </c>
      <c r="Q4372">
        <v>5417</v>
      </c>
      <c r="R4372">
        <v>5219</v>
      </c>
      <c r="S4372">
        <v>5348</v>
      </c>
    </row>
    <row r="4373" spans="1:19" x14ac:dyDescent="0.25">
      <c r="A4373">
        <v>21046</v>
      </c>
      <c r="B4373" t="s">
        <v>422</v>
      </c>
      <c r="C4373" t="s">
        <v>167</v>
      </c>
      <c r="D4373" t="s">
        <v>375</v>
      </c>
      <c r="E4373">
        <v>-39.811799999999998</v>
      </c>
      <c r="F4373">
        <v>-14.964399999999999</v>
      </c>
      <c r="G4373">
        <v>4885</v>
      </c>
      <c r="H4373">
        <v>5379</v>
      </c>
      <c r="I4373">
        <v>5586</v>
      </c>
      <c r="J4373">
        <v>5424</v>
      </c>
      <c r="K4373">
        <v>4889</v>
      </c>
      <c r="L4373">
        <v>4322</v>
      </c>
      <c r="M4373">
        <v>4007</v>
      </c>
      <c r="N4373">
        <v>4197</v>
      </c>
      <c r="O4373">
        <v>4596</v>
      </c>
      <c r="P4373">
        <v>5020</v>
      </c>
      <c r="Q4373">
        <v>4908</v>
      </c>
      <c r="R4373">
        <v>4867</v>
      </c>
      <c r="S4373">
        <v>5433</v>
      </c>
    </row>
    <row r="4374" spans="1:19" x14ac:dyDescent="0.25">
      <c r="A4374">
        <v>8115</v>
      </c>
      <c r="B4374" t="s">
        <v>5070</v>
      </c>
      <c r="C4374" t="s">
        <v>167</v>
      </c>
      <c r="D4374" t="s">
        <v>4704</v>
      </c>
      <c r="E4374">
        <v>-47.248399999999997</v>
      </c>
      <c r="F4374">
        <v>-21.823899999999998</v>
      </c>
      <c r="G4374">
        <v>5249</v>
      </c>
      <c r="H4374">
        <v>5060</v>
      </c>
      <c r="I4374">
        <v>5539</v>
      </c>
      <c r="J4374">
        <v>5289</v>
      </c>
      <c r="K4374">
        <v>5439</v>
      </c>
      <c r="L4374">
        <v>4942</v>
      </c>
      <c r="M4374">
        <v>4804</v>
      </c>
      <c r="N4374">
        <v>4951</v>
      </c>
      <c r="O4374">
        <v>5761</v>
      </c>
      <c r="P4374">
        <v>5321</v>
      </c>
      <c r="Q4374">
        <v>5392</v>
      </c>
      <c r="R4374">
        <v>5222</v>
      </c>
      <c r="S4374">
        <v>5270</v>
      </c>
    </row>
    <row r="4375" spans="1:19" x14ac:dyDescent="0.25">
      <c r="A4375">
        <v>16208</v>
      </c>
      <c r="B4375" t="s">
        <v>1119</v>
      </c>
      <c r="C4375" t="s">
        <v>167</v>
      </c>
      <c r="D4375" t="s">
        <v>1058</v>
      </c>
      <c r="E4375">
        <v>-48.481299999999997</v>
      </c>
      <c r="F4375">
        <v>-17.315999999999999</v>
      </c>
      <c r="G4375">
        <v>5520</v>
      </c>
      <c r="H4375">
        <v>5180</v>
      </c>
      <c r="I4375">
        <v>5525</v>
      </c>
      <c r="J4375">
        <v>5358</v>
      </c>
      <c r="K4375">
        <v>5728</v>
      </c>
      <c r="L4375">
        <v>5569</v>
      </c>
      <c r="M4375">
        <v>5485</v>
      </c>
      <c r="N4375">
        <v>5691</v>
      </c>
      <c r="O4375">
        <v>6378</v>
      </c>
      <c r="P4375">
        <v>5657</v>
      </c>
      <c r="Q4375">
        <v>5550</v>
      </c>
      <c r="R4375">
        <v>4995</v>
      </c>
      <c r="S4375">
        <v>5123</v>
      </c>
    </row>
    <row r="4376" spans="1:19" x14ac:dyDescent="0.25">
      <c r="A4376">
        <v>9338</v>
      </c>
      <c r="B4376" t="s">
        <v>1933</v>
      </c>
      <c r="C4376" t="s">
        <v>167</v>
      </c>
      <c r="D4376" t="s">
        <v>1727</v>
      </c>
      <c r="E4376">
        <v>-44.220599999999997</v>
      </c>
      <c r="F4376">
        <v>-21.124600000000001</v>
      </c>
      <c r="G4376">
        <v>5026</v>
      </c>
      <c r="H4376">
        <v>5018</v>
      </c>
      <c r="I4376">
        <v>5510</v>
      </c>
      <c r="J4376">
        <v>5052</v>
      </c>
      <c r="K4376">
        <v>4999</v>
      </c>
      <c r="L4376">
        <v>4623</v>
      </c>
      <c r="M4376">
        <v>4577</v>
      </c>
      <c r="N4376">
        <v>4828</v>
      </c>
      <c r="O4376">
        <v>5645</v>
      </c>
      <c r="P4376">
        <v>5364</v>
      </c>
      <c r="Q4376">
        <v>5117</v>
      </c>
      <c r="R4376">
        <v>4619</v>
      </c>
      <c r="S4376">
        <v>4956</v>
      </c>
    </row>
    <row r="4377" spans="1:19" x14ac:dyDescent="0.25">
      <c r="A4377">
        <v>6230</v>
      </c>
      <c r="B4377" t="s">
        <v>3245</v>
      </c>
      <c r="C4377" t="s">
        <v>167</v>
      </c>
      <c r="D4377" t="s">
        <v>2912</v>
      </c>
      <c r="E4377">
        <v>-53.294600000000003</v>
      </c>
      <c r="F4377">
        <v>-22.957899999999999</v>
      </c>
      <c r="G4377">
        <v>5195</v>
      </c>
      <c r="H4377">
        <v>5305</v>
      </c>
      <c r="I4377">
        <v>5652</v>
      </c>
      <c r="J4377">
        <v>5663</v>
      </c>
      <c r="K4377">
        <v>5339</v>
      </c>
      <c r="L4377">
        <v>4589</v>
      </c>
      <c r="M4377">
        <v>4321</v>
      </c>
      <c r="N4377">
        <v>4482</v>
      </c>
      <c r="O4377">
        <v>5337</v>
      </c>
      <c r="P4377">
        <v>5090</v>
      </c>
      <c r="Q4377">
        <v>5318</v>
      </c>
      <c r="R4377">
        <v>5590</v>
      </c>
      <c r="S4377">
        <v>5655</v>
      </c>
    </row>
    <row r="4378" spans="1:19" x14ac:dyDescent="0.25">
      <c r="A4378">
        <v>18663</v>
      </c>
      <c r="B4378" t="s">
        <v>2510</v>
      </c>
      <c r="C4378" t="s">
        <v>167</v>
      </c>
      <c r="D4378" t="s">
        <v>1727</v>
      </c>
      <c r="E4378">
        <v>-41.748600000000003</v>
      </c>
      <c r="F4378">
        <v>-16.0976</v>
      </c>
      <c r="G4378">
        <v>5218</v>
      </c>
      <c r="H4378">
        <v>5506</v>
      </c>
      <c r="I4378">
        <v>6017</v>
      </c>
      <c r="J4378">
        <v>5480</v>
      </c>
      <c r="K4378">
        <v>5093</v>
      </c>
      <c r="L4378">
        <v>4617</v>
      </c>
      <c r="M4378">
        <v>4346</v>
      </c>
      <c r="N4378">
        <v>4613</v>
      </c>
      <c r="O4378">
        <v>5182</v>
      </c>
      <c r="P4378">
        <v>5787</v>
      </c>
      <c r="Q4378">
        <v>5512</v>
      </c>
      <c r="R4378">
        <v>4949</v>
      </c>
      <c r="S4378">
        <v>5512</v>
      </c>
    </row>
    <row r="4379" spans="1:19" x14ac:dyDescent="0.25">
      <c r="A4379">
        <v>65632</v>
      </c>
      <c r="B4379" t="s">
        <v>2700</v>
      </c>
      <c r="C4379" t="s">
        <v>167</v>
      </c>
      <c r="D4379" t="s">
        <v>2567</v>
      </c>
      <c r="E4379">
        <v>-49.177500000000002</v>
      </c>
      <c r="F4379">
        <v>-0.66139999999999999</v>
      </c>
      <c r="G4379">
        <v>4731</v>
      </c>
      <c r="H4379">
        <v>4301</v>
      </c>
      <c r="I4379">
        <v>4117</v>
      </c>
      <c r="J4379">
        <v>4238</v>
      </c>
      <c r="K4379">
        <v>4320</v>
      </c>
      <c r="L4379">
        <v>4709</v>
      </c>
      <c r="M4379">
        <v>4941</v>
      </c>
      <c r="N4379">
        <v>5076</v>
      </c>
      <c r="O4379">
        <v>5213</v>
      </c>
      <c r="P4379">
        <v>5302</v>
      </c>
      <c r="Q4379">
        <v>5084</v>
      </c>
      <c r="R4379">
        <v>4966</v>
      </c>
      <c r="S4379">
        <v>4505</v>
      </c>
    </row>
    <row r="4380" spans="1:19" x14ac:dyDescent="0.25">
      <c r="A4380">
        <v>42156</v>
      </c>
      <c r="B4380" t="s">
        <v>3397</v>
      </c>
      <c r="C4380" t="s">
        <v>167</v>
      </c>
      <c r="D4380" t="s">
        <v>3284</v>
      </c>
      <c r="E4380">
        <v>-36.206400000000002</v>
      </c>
      <c r="F4380">
        <v>-7.9484000000000004</v>
      </c>
      <c r="G4380">
        <v>5433</v>
      </c>
      <c r="H4380">
        <v>5599</v>
      </c>
      <c r="I4380">
        <v>5723</v>
      </c>
      <c r="J4380">
        <v>5861</v>
      </c>
      <c r="K4380">
        <v>5529</v>
      </c>
      <c r="L4380">
        <v>4885</v>
      </c>
      <c r="M4380">
        <v>4478</v>
      </c>
      <c r="N4380">
        <v>4598</v>
      </c>
      <c r="O4380">
        <v>5228</v>
      </c>
      <c r="P4380">
        <v>5762</v>
      </c>
      <c r="Q4380">
        <v>5892</v>
      </c>
      <c r="R4380">
        <v>5981</v>
      </c>
      <c r="S4380">
        <v>5658</v>
      </c>
    </row>
    <row r="4381" spans="1:19" x14ac:dyDescent="0.25">
      <c r="A4381">
        <v>10936</v>
      </c>
      <c r="B4381" t="s">
        <v>2090</v>
      </c>
      <c r="C4381" t="s">
        <v>167</v>
      </c>
      <c r="D4381" t="s">
        <v>1727</v>
      </c>
      <c r="E4381">
        <v>-42.8172</v>
      </c>
      <c r="F4381">
        <v>-20.2377</v>
      </c>
      <c r="G4381">
        <v>5015</v>
      </c>
      <c r="H4381">
        <v>5174</v>
      </c>
      <c r="I4381">
        <v>5770</v>
      </c>
      <c r="J4381">
        <v>5198</v>
      </c>
      <c r="K4381">
        <v>5106</v>
      </c>
      <c r="L4381">
        <v>4578</v>
      </c>
      <c r="M4381">
        <v>4510</v>
      </c>
      <c r="N4381">
        <v>4766</v>
      </c>
      <c r="O4381">
        <v>5399</v>
      </c>
      <c r="P4381">
        <v>5281</v>
      </c>
      <c r="Q4381">
        <v>4999</v>
      </c>
      <c r="R4381">
        <v>4483</v>
      </c>
      <c r="S4381">
        <v>4915</v>
      </c>
    </row>
    <row r="4382" spans="1:19" x14ac:dyDescent="0.25">
      <c r="A4382">
        <v>44843</v>
      </c>
      <c r="B4382" t="s">
        <v>3539</v>
      </c>
      <c r="C4382" t="s">
        <v>167</v>
      </c>
      <c r="D4382" t="s">
        <v>3448</v>
      </c>
      <c r="E4382">
        <v>-41.761299999999999</v>
      </c>
      <c r="F4382">
        <v>-7.1788999999999996</v>
      </c>
      <c r="G4382">
        <v>5852</v>
      </c>
      <c r="H4382">
        <v>5309</v>
      </c>
      <c r="I4382">
        <v>5318</v>
      </c>
      <c r="J4382">
        <v>5610</v>
      </c>
      <c r="K4382">
        <v>5498</v>
      </c>
      <c r="L4382">
        <v>5582</v>
      </c>
      <c r="M4382">
        <v>5599</v>
      </c>
      <c r="N4382">
        <v>5948</v>
      </c>
      <c r="O4382">
        <v>6440</v>
      </c>
      <c r="P4382">
        <v>6698</v>
      </c>
      <c r="Q4382">
        <v>6386</v>
      </c>
      <c r="R4382">
        <v>6174</v>
      </c>
      <c r="S4382">
        <v>5664</v>
      </c>
    </row>
    <row r="4383" spans="1:19" x14ac:dyDescent="0.25">
      <c r="A4383">
        <v>6400</v>
      </c>
      <c r="B4383" t="s">
        <v>4875</v>
      </c>
      <c r="C4383" t="s">
        <v>167</v>
      </c>
      <c r="D4383" t="s">
        <v>4704</v>
      </c>
      <c r="E4383">
        <v>-49.635899999999999</v>
      </c>
      <c r="F4383">
        <v>-22.8992</v>
      </c>
      <c r="G4383">
        <v>5169</v>
      </c>
      <c r="H4383">
        <v>5093</v>
      </c>
      <c r="I4383">
        <v>5532</v>
      </c>
      <c r="J4383">
        <v>5377</v>
      </c>
      <c r="K4383">
        <v>5389</v>
      </c>
      <c r="L4383">
        <v>4635</v>
      </c>
      <c r="M4383">
        <v>4503</v>
      </c>
      <c r="N4383">
        <v>4660</v>
      </c>
      <c r="O4383">
        <v>5563</v>
      </c>
      <c r="P4383">
        <v>5104</v>
      </c>
      <c r="Q4383">
        <v>5309</v>
      </c>
      <c r="R4383">
        <v>5343</v>
      </c>
      <c r="S4383">
        <v>5518</v>
      </c>
    </row>
    <row r="4384" spans="1:19" x14ac:dyDescent="0.25">
      <c r="A4384">
        <v>1437</v>
      </c>
      <c r="B4384" t="s">
        <v>3990</v>
      </c>
      <c r="C4384" t="s">
        <v>167</v>
      </c>
      <c r="D4384" t="s">
        <v>3898</v>
      </c>
      <c r="E4384">
        <v>-52.434800000000003</v>
      </c>
      <c r="F4384">
        <v>-29.7225</v>
      </c>
      <c r="G4384">
        <v>4601</v>
      </c>
      <c r="H4384">
        <v>5398</v>
      </c>
      <c r="I4384">
        <v>5493</v>
      </c>
      <c r="J4384">
        <v>5214</v>
      </c>
      <c r="K4384">
        <v>4651</v>
      </c>
      <c r="L4384">
        <v>3773</v>
      </c>
      <c r="M4384">
        <v>3284</v>
      </c>
      <c r="N4384">
        <v>3525</v>
      </c>
      <c r="O4384">
        <v>4130</v>
      </c>
      <c r="P4384">
        <v>3999</v>
      </c>
      <c r="Q4384">
        <v>4633</v>
      </c>
      <c r="R4384">
        <v>5510</v>
      </c>
      <c r="S4384">
        <v>5608</v>
      </c>
    </row>
    <row r="4385" spans="1:19" x14ac:dyDescent="0.25">
      <c r="A4385">
        <v>33368</v>
      </c>
      <c r="B4385" t="s">
        <v>1638</v>
      </c>
      <c r="C4385" t="s">
        <v>167</v>
      </c>
      <c r="D4385" t="s">
        <v>1511</v>
      </c>
      <c r="E4385">
        <v>-52.395800000000001</v>
      </c>
      <c r="F4385">
        <v>-10.153600000000001</v>
      </c>
      <c r="G4385">
        <v>5037</v>
      </c>
      <c r="H4385">
        <v>4562</v>
      </c>
      <c r="I4385">
        <v>4843</v>
      </c>
      <c r="J4385">
        <v>4803</v>
      </c>
      <c r="K4385">
        <v>4800</v>
      </c>
      <c r="L4385">
        <v>5137</v>
      </c>
      <c r="M4385">
        <v>5227</v>
      </c>
      <c r="N4385">
        <v>5359</v>
      </c>
      <c r="O4385">
        <v>5891</v>
      </c>
      <c r="P4385">
        <v>5289</v>
      </c>
      <c r="Q4385">
        <v>5019</v>
      </c>
      <c r="R4385">
        <v>4778</v>
      </c>
      <c r="S4385">
        <v>4732</v>
      </c>
    </row>
    <row r="4386" spans="1:19" x14ac:dyDescent="0.25">
      <c r="A4386">
        <v>50240</v>
      </c>
      <c r="B4386" t="s">
        <v>3600</v>
      </c>
      <c r="C4386" t="s">
        <v>167</v>
      </c>
      <c r="D4386" t="s">
        <v>3448</v>
      </c>
      <c r="E4386">
        <v>-41.951000000000001</v>
      </c>
      <c r="F4386">
        <v>-5.8061999999999996</v>
      </c>
      <c r="G4386">
        <v>5731</v>
      </c>
      <c r="H4386">
        <v>5001</v>
      </c>
      <c r="I4386">
        <v>5278</v>
      </c>
      <c r="J4386">
        <v>5356</v>
      </c>
      <c r="K4386">
        <v>5406</v>
      </c>
      <c r="L4386">
        <v>5504</v>
      </c>
      <c r="M4386">
        <v>5564</v>
      </c>
      <c r="N4386">
        <v>5824</v>
      </c>
      <c r="O4386">
        <v>6439</v>
      </c>
      <c r="P4386">
        <v>6617</v>
      </c>
      <c r="Q4386">
        <v>6294</v>
      </c>
      <c r="R4386">
        <v>6013</v>
      </c>
      <c r="S4386">
        <v>5478</v>
      </c>
    </row>
    <row r="4387" spans="1:19" x14ac:dyDescent="0.25">
      <c r="A4387">
        <v>13488</v>
      </c>
      <c r="B4387" t="s">
        <v>2319</v>
      </c>
      <c r="C4387" t="s">
        <v>167</v>
      </c>
      <c r="D4387" t="s">
        <v>1727</v>
      </c>
      <c r="E4387">
        <v>-42.4392</v>
      </c>
      <c r="F4387">
        <v>-18.823899999999998</v>
      </c>
      <c r="G4387">
        <v>4769</v>
      </c>
      <c r="H4387">
        <v>5080</v>
      </c>
      <c r="I4387">
        <v>5544</v>
      </c>
      <c r="J4387">
        <v>4965</v>
      </c>
      <c r="K4387">
        <v>4724</v>
      </c>
      <c r="L4387">
        <v>4292</v>
      </c>
      <c r="M4387">
        <v>4266</v>
      </c>
      <c r="N4387">
        <v>4337</v>
      </c>
      <c r="O4387">
        <v>4935</v>
      </c>
      <c r="P4387">
        <v>5082</v>
      </c>
      <c r="Q4387">
        <v>4872</v>
      </c>
      <c r="R4387">
        <v>4257</v>
      </c>
      <c r="S4387">
        <v>4872</v>
      </c>
    </row>
    <row r="4388" spans="1:19" x14ac:dyDescent="0.25">
      <c r="A4388">
        <v>8615</v>
      </c>
      <c r="B4388" t="s">
        <v>5106</v>
      </c>
      <c r="C4388" t="s">
        <v>167</v>
      </c>
      <c r="D4388" t="s">
        <v>4704</v>
      </c>
      <c r="E4388">
        <v>-48.390999999999998</v>
      </c>
      <c r="F4388">
        <v>-21.463000000000001</v>
      </c>
      <c r="G4388">
        <v>5298</v>
      </c>
      <c r="H4388">
        <v>5168</v>
      </c>
      <c r="I4388">
        <v>5621</v>
      </c>
      <c r="J4388">
        <v>5318</v>
      </c>
      <c r="K4388">
        <v>5431</v>
      </c>
      <c r="L4388">
        <v>4975</v>
      </c>
      <c r="M4388">
        <v>4862</v>
      </c>
      <c r="N4388">
        <v>5024</v>
      </c>
      <c r="O4388">
        <v>5722</v>
      </c>
      <c r="P4388">
        <v>5332</v>
      </c>
      <c r="Q4388">
        <v>5435</v>
      </c>
      <c r="R4388">
        <v>5305</v>
      </c>
      <c r="S4388">
        <v>5383</v>
      </c>
    </row>
    <row r="4389" spans="1:19" x14ac:dyDescent="0.25">
      <c r="A4389">
        <v>6244</v>
      </c>
      <c r="B4389" t="s">
        <v>3249</v>
      </c>
      <c r="C4389" t="s">
        <v>167</v>
      </c>
      <c r="D4389" t="s">
        <v>2912</v>
      </c>
      <c r="E4389">
        <v>-51.808399999999999</v>
      </c>
      <c r="F4389">
        <v>-23.040500000000002</v>
      </c>
      <c r="G4389">
        <v>5240</v>
      </c>
      <c r="H4389">
        <v>5301</v>
      </c>
      <c r="I4389">
        <v>5670</v>
      </c>
      <c r="J4389">
        <v>5664</v>
      </c>
      <c r="K4389">
        <v>5389</v>
      </c>
      <c r="L4389">
        <v>4607</v>
      </c>
      <c r="M4389">
        <v>4472</v>
      </c>
      <c r="N4389">
        <v>4595</v>
      </c>
      <c r="O4389">
        <v>5484</v>
      </c>
      <c r="P4389">
        <v>5132</v>
      </c>
      <c r="Q4389">
        <v>5353</v>
      </c>
      <c r="R4389">
        <v>5592</v>
      </c>
      <c r="S4389">
        <v>5621</v>
      </c>
    </row>
    <row r="4390" spans="1:19" x14ac:dyDescent="0.25">
      <c r="A4390">
        <v>19211</v>
      </c>
      <c r="B4390" t="s">
        <v>1212</v>
      </c>
      <c r="C4390" t="s">
        <v>167</v>
      </c>
      <c r="D4390" t="s">
        <v>1058</v>
      </c>
      <c r="E4390">
        <v>-51.104100000000003</v>
      </c>
      <c r="F4390">
        <v>-15.7669</v>
      </c>
      <c r="G4390">
        <v>5424</v>
      </c>
      <c r="H4390">
        <v>5070</v>
      </c>
      <c r="I4390">
        <v>5403</v>
      </c>
      <c r="J4390">
        <v>5363</v>
      </c>
      <c r="K4390">
        <v>5741</v>
      </c>
      <c r="L4390">
        <v>5629</v>
      </c>
      <c r="M4390">
        <v>5404</v>
      </c>
      <c r="N4390">
        <v>5501</v>
      </c>
      <c r="O4390">
        <v>6017</v>
      </c>
      <c r="P4390">
        <v>5611</v>
      </c>
      <c r="Q4390">
        <v>5350</v>
      </c>
      <c r="R4390">
        <v>4976</v>
      </c>
      <c r="S4390">
        <v>5020</v>
      </c>
    </row>
    <row r="4391" spans="1:19" x14ac:dyDescent="0.25">
      <c r="A4391">
        <v>17404</v>
      </c>
      <c r="B4391" t="s">
        <v>2466</v>
      </c>
      <c r="C4391" t="s">
        <v>167</v>
      </c>
      <c r="D4391" t="s">
        <v>1727</v>
      </c>
      <c r="E4391">
        <v>-45.4148</v>
      </c>
      <c r="F4391">
        <v>-16.6937</v>
      </c>
      <c r="G4391">
        <v>5843</v>
      </c>
      <c r="H4391">
        <v>5712</v>
      </c>
      <c r="I4391">
        <v>6255</v>
      </c>
      <c r="J4391">
        <v>5673</v>
      </c>
      <c r="K4391">
        <v>6038</v>
      </c>
      <c r="L4391">
        <v>5787</v>
      </c>
      <c r="M4391">
        <v>5593</v>
      </c>
      <c r="N4391">
        <v>5894</v>
      </c>
      <c r="O4391">
        <v>6545</v>
      </c>
      <c r="P4391">
        <v>6201</v>
      </c>
      <c r="Q4391">
        <v>5937</v>
      </c>
      <c r="R4391">
        <v>5101</v>
      </c>
      <c r="S4391">
        <v>5381</v>
      </c>
    </row>
    <row r="4392" spans="1:19" x14ac:dyDescent="0.25">
      <c r="A4392">
        <v>44774</v>
      </c>
      <c r="B4392" t="s">
        <v>5462</v>
      </c>
      <c r="C4392" t="s">
        <v>167</v>
      </c>
      <c r="D4392" t="s">
        <v>5370</v>
      </c>
      <c r="E4392">
        <v>-48.692100000000003</v>
      </c>
      <c r="F4392">
        <v>-7.1543000000000001</v>
      </c>
      <c r="G4392">
        <v>5039</v>
      </c>
      <c r="H4392">
        <v>4471</v>
      </c>
      <c r="I4392">
        <v>4703</v>
      </c>
      <c r="J4392">
        <v>4633</v>
      </c>
      <c r="K4392">
        <v>4823</v>
      </c>
      <c r="L4392">
        <v>5170</v>
      </c>
      <c r="M4392">
        <v>5494</v>
      </c>
      <c r="N4392">
        <v>5572</v>
      </c>
      <c r="O4392">
        <v>6099</v>
      </c>
      <c r="P4392">
        <v>5665</v>
      </c>
      <c r="Q4392">
        <v>4904</v>
      </c>
      <c r="R4392">
        <v>4535</v>
      </c>
      <c r="S4392">
        <v>4395</v>
      </c>
    </row>
    <row r="4393" spans="1:19" x14ac:dyDescent="0.25">
      <c r="A4393">
        <v>10855</v>
      </c>
      <c r="B4393" t="s">
        <v>5273</v>
      </c>
      <c r="C4393" t="s">
        <v>167</v>
      </c>
      <c r="D4393" t="s">
        <v>4704</v>
      </c>
      <c r="E4393">
        <v>-50.932400000000001</v>
      </c>
      <c r="F4393">
        <v>-20.2087</v>
      </c>
      <c r="G4393">
        <v>5409</v>
      </c>
      <c r="H4393">
        <v>5261</v>
      </c>
      <c r="I4393">
        <v>5720</v>
      </c>
      <c r="J4393">
        <v>5648</v>
      </c>
      <c r="K4393">
        <v>5612</v>
      </c>
      <c r="L4393">
        <v>5065</v>
      </c>
      <c r="M4393">
        <v>4845</v>
      </c>
      <c r="N4393">
        <v>5048</v>
      </c>
      <c r="O4393">
        <v>5753</v>
      </c>
      <c r="P4393">
        <v>5285</v>
      </c>
      <c r="Q4393">
        <v>5512</v>
      </c>
      <c r="R4393">
        <v>5520</v>
      </c>
      <c r="S4393">
        <v>5636</v>
      </c>
    </row>
    <row r="4394" spans="1:19" x14ac:dyDescent="0.25">
      <c r="A4394">
        <v>40943</v>
      </c>
      <c r="B4394" t="s">
        <v>3364</v>
      </c>
      <c r="C4394" t="s">
        <v>167</v>
      </c>
      <c r="D4394" t="s">
        <v>3284</v>
      </c>
      <c r="E4394">
        <v>-40.611899999999999</v>
      </c>
      <c r="F4394">
        <v>-8.1605000000000008</v>
      </c>
      <c r="G4394">
        <v>5789</v>
      </c>
      <c r="H4394">
        <v>5618</v>
      </c>
      <c r="I4394">
        <v>5549</v>
      </c>
      <c r="J4394">
        <v>5733</v>
      </c>
      <c r="K4394">
        <v>5431</v>
      </c>
      <c r="L4394">
        <v>5186</v>
      </c>
      <c r="M4394">
        <v>5098</v>
      </c>
      <c r="N4394">
        <v>5426</v>
      </c>
      <c r="O4394">
        <v>6321</v>
      </c>
      <c r="P4394">
        <v>6705</v>
      </c>
      <c r="Q4394">
        <v>6426</v>
      </c>
      <c r="R4394">
        <v>6164</v>
      </c>
      <c r="S4394">
        <v>5808</v>
      </c>
    </row>
    <row r="4395" spans="1:19" x14ac:dyDescent="0.25">
      <c r="A4395">
        <v>37434</v>
      </c>
      <c r="B4395" t="s">
        <v>3364</v>
      </c>
      <c r="C4395" t="s">
        <v>167</v>
      </c>
      <c r="D4395" t="s">
        <v>3448</v>
      </c>
      <c r="E4395">
        <v>-45.918199999999999</v>
      </c>
      <c r="F4395">
        <v>-9.1174999999999997</v>
      </c>
      <c r="G4395">
        <v>5570</v>
      </c>
      <c r="H4395">
        <v>5050</v>
      </c>
      <c r="I4395">
        <v>5092</v>
      </c>
      <c r="J4395">
        <v>5119</v>
      </c>
      <c r="K4395">
        <v>5371</v>
      </c>
      <c r="L4395">
        <v>5670</v>
      </c>
      <c r="M4395">
        <v>5784</v>
      </c>
      <c r="N4395">
        <v>5895</v>
      </c>
      <c r="O4395">
        <v>6504</v>
      </c>
      <c r="P4395">
        <v>6491</v>
      </c>
      <c r="Q4395">
        <v>5681</v>
      </c>
      <c r="R4395">
        <v>5115</v>
      </c>
      <c r="S4395">
        <v>5069</v>
      </c>
    </row>
    <row r="4396" spans="1:19" x14ac:dyDescent="0.25">
      <c r="A4396">
        <v>51351</v>
      </c>
      <c r="B4396" t="s">
        <v>1346</v>
      </c>
      <c r="C4396" t="s">
        <v>167</v>
      </c>
      <c r="D4396" t="s">
        <v>1298</v>
      </c>
      <c r="E4396">
        <v>-44.559100000000001</v>
      </c>
      <c r="F4396">
        <v>-5.4981</v>
      </c>
      <c r="G4396">
        <v>5303</v>
      </c>
      <c r="H4396">
        <v>4598</v>
      </c>
      <c r="I4396">
        <v>4717</v>
      </c>
      <c r="J4396">
        <v>4920</v>
      </c>
      <c r="K4396">
        <v>4928</v>
      </c>
      <c r="L4396">
        <v>5114</v>
      </c>
      <c r="M4396">
        <v>5462</v>
      </c>
      <c r="N4396">
        <v>5718</v>
      </c>
      <c r="O4396">
        <v>6265</v>
      </c>
      <c r="P4396">
        <v>6320</v>
      </c>
      <c r="Q4396">
        <v>5579</v>
      </c>
      <c r="R4396">
        <v>5177</v>
      </c>
      <c r="S4396">
        <v>4845</v>
      </c>
    </row>
    <row r="4397" spans="1:19" x14ac:dyDescent="0.25">
      <c r="A4397">
        <v>6979</v>
      </c>
      <c r="B4397" t="s">
        <v>4956</v>
      </c>
      <c r="C4397" t="s">
        <v>167</v>
      </c>
      <c r="D4397" t="s">
        <v>4704</v>
      </c>
      <c r="E4397">
        <v>-47.5276</v>
      </c>
      <c r="F4397">
        <v>-22.457699999999999</v>
      </c>
      <c r="G4397">
        <v>5149</v>
      </c>
      <c r="H4397">
        <v>5049</v>
      </c>
      <c r="I4397">
        <v>5454</v>
      </c>
      <c r="J4397">
        <v>5277</v>
      </c>
      <c r="K4397">
        <v>5321</v>
      </c>
      <c r="L4397">
        <v>4729</v>
      </c>
      <c r="M4397">
        <v>4592</v>
      </c>
      <c r="N4397">
        <v>4760</v>
      </c>
      <c r="O4397">
        <v>5626</v>
      </c>
      <c r="P4397">
        <v>5204</v>
      </c>
      <c r="Q4397">
        <v>5328</v>
      </c>
      <c r="R4397">
        <v>5129</v>
      </c>
      <c r="S4397">
        <v>5316</v>
      </c>
    </row>
    <row r="4398" spans="1:19" x14ac:dyDescent="0.25">
      <c r="A4398">
        <v>61984</v>
      </c>
      <c r="B4398" t="s">
        <v>1489</v>
      </c>
      <c r="C4398" t="s">
        <v>167</v>
      </c>
      <c r="D4398" t="s">
        <v>1298</v>
      </c>
      <c r="E4398">
        <v>-45.301099999999998</v>
      </c>
      <c r="F4398">
        <v>-2.234</v>
      </c>
      <c r="G4398">
        <v>4915</v>
      </c>
      <c r="H4398">
        <v>4530</v>
      </c>
      <c r="I4398">
        <v>4448</v>
      </c>
      <c r="J4398">
        <v>4367</v>
      </c>
      <c r="K4398">
        <v>4402</v>
      </c>
      <c r="L4398">
        <v>4632</v>
      </c>
      <c r="M4398">
        <v>4961</v>
      </c>
      <c r="N4398">
        <v>5019</v>
      </c>
      <c r="O4398">
        <v>5557</v>
      </c>
      <c r="P4398">
        <v>5751</v>
      </c>
      <c r="Q4398">
        <v>5428</v>
      </c>
      <c r="R4398">
        <v>5145</v>
      </c>
      <c r="S4398">
        <v>4741</v>
      </c>
    </row>
    <row r="4399" spans="1:19" x14ac:dyDescent="0.25">
      <c r="A4399">
        <v>46826</v>
      </c>
      <c r="B4399" t="s">
        <v>1489</v>
      </c>
      <c r="C4399" t="s">
        <v>167</v>
      </c>
      <c r="D4399" t="s">
        <v>2709</v>
      </c>
      <c r="E4399">
        <v>-38.643000000000001</v>
      </c>
      <c r="F4399">
        <v>-6.718</v>
      </c>
      <c r="G4399">
        <v>5999</v>
      </c>
      <c r="H4399">
        <v>5836</v>
      </c>
      <c r="I4399">
        <v>5924</v>
      </c>
      <c r="J4399">
        <v>6075</v>
      </c>
      <c r="K4399">
        <v>5892</v>
      </c>
      <c r="L4399">
        <v>5501</v>
      </c>
      <c r="M4399">
        <v>5360</v>
      </c>
      <c r="N4399">
        <v>5680</v>
      </c>
      <c r="O4399">
        <v>6272</v>
      </c>
      <c r="P4399">
        <v>6494</v>
      </c>
      <c r="Q4399">
        <v>6472</v>
      </c>
      <c r="R4399">
        <v>6472</v>
      </c>
      <c r="S4399">
        <v>6012</v>
      </c>
    </row>
    <row r="4400" spans="1:19" x14ac:dyDescent="0.25">
      <c r="A4400">
        <v>4466</v>
      </c>
      <c r="B4400" t="s">
        <v>1489</v>
      </c>
      <c r="C4400" t="s">
        <v>167</v>
      </c>
      <c r="D4400" t="s">
        <v>2912</v>
      </c>
      <c r="E4400">
        <v>-54.336500000000001</v>
      </c>
      <c r="F4400">
        <v>-24.859000000000002</v>
      </c>
      <c r="G4400">
        <v>5043</v>
      </c>
      <c r="H4400">
        <v>5690</v>
      </c>
      <c r="I4400">
        <v>5683</v>
      </c>
      <c r="J4400">
        <v>5702</v>
      </c>
      <c r="K4400">
        <v>5027</v>
      </c>
      <c r="L4400">
        <v>4202</v>
      </c>
      <c r="M4400">
        <v>3855</v>
      </c>
      <c r="N4400">
        <v>4060</v>
      </c>
      <c r="O4400">
        <v>4966</v>
      </c>
      <c r="P4400">
        <v>4731</v>
      </c>
      <c r="Q4400">
        <v>5237</v>
      </c>
      <c r="R4400">
        <v>5597</v>
      </c>
      <c r="S4400">
        <v>5772</v>
      </c>
    </row>
    <row r="4401" spans="1:19" x14ac:dyDescent="0.25">
      <c r="A4401">
        <v>3312</v>
      </c>
      <c r="B4401" t="s">
        <v>1489</v>
      </c>
      <c r="C4401" t="s">
        <v>167</v>
      </c>
      <c r="D4401" t="s">
        <v>4434</v>
      </c>
      <c r="E4401">
        <v>-53.621899999999997</v>
      </c>
      <c r="F4401">
        <v>-26.9374</v>
      </c>
      <c r="G4401">
        <v>4825</v>
      </c>
      <c r="H4401">
        <v>5528</v>
      </c>
      <c r="I4401">
        <v>5512</v>
      </c>
      <c r="J4401">
        <v>5408</v>
      </c>
      <c r="K4401">
        <v>4831</v>
      </c>
      <c r="L4401">
        <v>4065</v>
      </c>
      <c r="M4401">
        <v>3564</v>
      </c>
      <c r="N4401">
        <v>3897</v>
      </c>
      <c r="O4401">
        <v>4681</v>
      </c>
      <c r="P4401">
        <v>4419</v>
      </c>
      <c r="Q4401">
        <v>5032</v>
      </c>
      <c r="R4401">
        <v>5460</v>
      </c>
      <c r="S4401">
        <v>5505</v>
      </c>
    </row>
    <row r="4402" spans="1:19" x14ac:dyDescent="0.25">
      <c r="A4402">
        <v>15229</v>
      </c>
      <c r="B4402" t="s">
        <v>1094</v>
      </c>
      <c r="C4402" t="s">
        <v>167</v>
      </c>
      <c r="D4402" t="s">
        <v>1058</v>
      </c>
      <c r="E4402">
        <v>-50.598100000000002</v>
      </c>
      <c r="F4402">
        <v>-17.812000000000001</v>
      </c>
      <c r="G4402">
        <v>5463</v>
      </c>
      <c r="H4402">
        <v>5158</v>
      </c>
      <c r="I4402">
        <v>5499</v>
      </c>
      <c r="J4402">
        <v>5394</v>
      </c>
      <c r="K4402">
        <v>5611</v>
      </c>
      <c r="L4402">
        <v>5529</v>
      </c>
      <c r="M4402">
        <v>5310</v>
      </c>
      <c r="N4402">
        <v>5489</v>
      </c>
      <c r="O4402">
        <v>6291</v>
      </c>
      <c r="P4402">
        <v>5567</v>
      </c>
      <c r="Q4402">
        <v>5373</v>
      </c>
      <c r="R4402">
        <v>5132</v>
      </c>
      <c r="S4402">
        <v>5204</v>
      </c>
    </row>
    <row r="4403" spans="1:19" x14ac:dyDescent="0.25">
      <c r="A4403">
        <v>17062</v>
      </c>
      <c r="B4403" t="s">
        <v>2461</v>
      </c>
      <c r="C4403" t="s">
        <v>167</v>
      </c>
      <c r="D4403" t="s">
        <v>1727</v>
      </c>
      <c r="E4403">
        <v>-40.684199999999997</v>
      </c>
      <c r="F4403">
        <v>-16.9373</v>
      </c>
      <c r="G4403">
        <v>4972</v>
      </c>
      <c r="H4403">
        <v>5417</v>
      </c>
      <c r="I4403">
        <v>5901</v>
      </c>
      <c r="J4403">
        <v>5374</v>
      </c>
      <c r="K4403">
        <v>4952</v>
      </c>
      <c r="L4403">
        <v>4310</v>
      </c>
      <c r="M4403">
        <v>4051</v>
      </c>
      <c r="N4403">
        <v>4263</v>
      </c>
      <c r="O4403">
        <v>4816</v>
      </c>
      <c r="P4403">
        <v>5265</v>
      </c>
      <c r="Q4403">
        <v>5141</v>
      </c>
      <c r="R4403">
        <v>4744</v>
      </c>
      <c r="S4403">
        <v>5437</v>
      </c>
    </row>
    <row r="4404" spans="1:19" x14ac:dyDescent="0.25">
      <c r="A4404">
        <v>24766</v>
      </c>
      <c r="B4404" t="s">
        <v>541</v>
      </c>
      <c r="C4404" t="s">
        <v>167</v>
      </c>
      <c r="D4404" t="s">
        <v>375</v>
      </c>
      <c r="E4404">
        <v>-39.8215</v>
      </c>
      <c r="F4404">
        <v>-13.295400000000001</v>
      </c>
      <c r="G4404">
        <v>4884</v>
      </c>
      <c r="H4404">
        <v>5345</v>
      </c>
      <c r="I4404">
        <v>5558</v>
      </c>
      <c r="J4404">
        <v>5551</v>
      </c>
      <c r="K4404">
        <v>4705</v>
      </c>
      <c r="L4404">
        <v>4184</v>
      </c>
      <c r="M4404">
        <v>3841</v>
      </c>
      <c r="N4404">
        <v>4084</v>
      </c>
      <c r="O4404">
        <v>4532</v>
      </c>
      <c r="P4404">
        <v>5211</v>
      </c>
      <c r="Q4404">
        <v>5107</v>
      </c>
      <c r="R4404">
        <v>5057</v>
      </c>
      <c r="S4404">
        <v>5438</v>
      </c>
    </row>
    <row r="4405" spans="1:19" x14ac:dyDescent="0.25">
      <c r="A4405">
        <v>57584</v>
      </c>
      <c r="B4405" t="s">
        <v>541</v>
      </c>
      <c r="C4405" t="s">
        <v>167</v>
      </c>
      <c r="D4405" t="s">
        <v>1298</v>
      </c>
      <c r="E4405">
        <v>-45.377800000000001</v>
      </c>
      <c r="F4405">
        <v>-3.6515</v>
      </c>
      <c r="G4405">
        <v>5074</v>
      </c>
      <c r="H4405">
        <v>4527</v>
      </c>
      <c r="I4405">
        <v>4801</v>
      </c>
      <c r="J4405">
        <v>4914</v>
      </c>
      <c r="K4405">
        <v>4937</v>
      </c>
      <c r="L4405">
        <v>4860</v>
      </c>
      <c r="M4405">
        <v>5048</v>
      </c>
      <c r="N4405">
        <v>5121</v>
      </c>
      <c r="O4405">
        <v>5612</v>
      </c>
      <c r="P4405">
        <v>5800</v>
      </c>
      <c r="Q4405">
        <v>5426</v>
      </c>
      <c r="R4405">
        <v>5025</v>
      </c>
      <c r="S4405">
        <v>4814</v>
      </c>
    </row>
    <row r="4406" spans="1:19" x14ac:dyDescent="0.25">
      <c r="A4406">
        <v>43306</v>
      </c>
      <c r="B4406" t="s">
        <v>541</v>
      </c>
      <c r="C4406" t="s">
        <v>167</v>
      </c>
      <c r="D4406" t="s">
        <v>2709</v>
      </c>
      <c r="E4406">
        <v>-38.5593</v>
      </c>
      <c r="F4406">
        <v>-7.6268000000000002</v>
      </c>
      <c r="G4406">
        <v>5904</v>
      </c>
      <c r="H4406">
        <v>5901</v>
      </c>
      <c r="I4406">
        <v>5897</v>
      </c>
      <c r="J4406">
        <v>6015</v>
      </c>
      <c r="K4406">
        <v>5860</v>
      </c>
      <c r="L4406">
        <v>5346</v>
      </c>
      <c r="M4406">
        <v>5021</v>
      </c>
      <c r="N4406">
        <v>5242</v>
      </c>
      <c r="O4406">
        <v>6015</v>
      </c>
      <c r="P4406">
        <v>6588</v>
      </c>
      <c r="Q4406">
        <v>6415</v>
      </c>
      <c r="R4406">
        <v>6475</v>
      </c>
      <c r="S4406">
        <v>6073</v>
      </c>
    </row>
    <row r="4407" spans="1:19" x14ac:dyDescent="0.25">
      <c r="A4407">
        <v>6795</v>
      </c>
      <c r="B4407" t="s">
        <v>541</v>
      </c>
      <c r="C4407" t="s">
        <v>167</v>
      </c>
      <c r="D4407" t="s">
        <v>2912</v>
      </c>
      <c r="E4407">
        <v>-51.902900000000002</v>
      </c>
      <c r="F4407">
        <v>-22.640699999999999</v>
      </c>
      <c r="G4407">
        <v>5275</v>
      </c>
      <c r="H4407">
        <v>5394</v>
      </c>
      <c r="I4407">
        <v>5721</v>
      </c>
      <c r="J4407">
        <v>5727</v>
      </c>
      <c r="K4407">
        <v>5454</v>
      </c>
      <c r="L4407">
        <v>4680</v>
      </c>
      <c r="M4407">
        <v>4491</v>
      </c>
      <c r="N4407">
        <v>4632</v>
      </c>
      <c r="O4407">
        <v>5488</v>
      </c>
      <c r="P4407">
        <v>5121</v>
      </c>
      <c r="Q4407">
        <v>5360</v>
      </c>
      <c r="R4407">
        <v>5583</v>
      </c>
      <c r="S4407">
        <v>5654</v>
      </c>
    </row>
    <row r="4408" spans="1:19" x14ac:dyDescent="0.25">
      <c r="A4408">
        <v>20302</v>
      </c>
      <c r="B4408" t="s">
        <v>1234</v>
      </c>
      <c r="C4408" t="s">
        <v>167</v>
      </c>
      <c r="D4408" t="s">
        <v>1058</v>
      </c>
      <c r="E4408">
        <v>-49.424999999999997</v>
      </c>
      <c r="F4408">
        <v>-15.297800000000001</v>
      </c>
      <c r="G4408">
        <v>5431</v>
      </c>
      <c r="H4408">
        <v>4939</v>
      </c>
      <c r="I4408">
        <v>5426</v>
      </c>
      <c r="J4408">
        <v>5287</v>
      </c>
      <c r="K4408">
        <v>5583</v>
      </c>
      <c r="L4408">
        <v>5627</v>
      </c>
      <c r="M4408">
        <v>5422</v>
      </c>
      <c r="N4408">
        <v>5566</v>
      </c>
      <c r="O4408">
        <v>6396</v>
      </c>
      <c r="P4408">
        <v>5761</v>
      </c>
      <c r="Q4408">
        <v>5378</v>
      </c>
      <c r="R4408">
        <v>4862</v>
      </c>
      <c r="S4408">
        <v>4920</v>
      </c>
    </row>
    <row r="4409" spans="1:19" x14ac:dyDescent="0.25">
      <c r="A4409">
        <v>5949</v>
      </c>
      <c r="B4409" t="s">
        <v>1234</v>
      </c>
      <c r="C4409" t="s">
        <v>167</v>
      </c>
      <c r="D4409" t="s">
        <v>4704</v>
      </c>
      <c r="E4409">
        <v>-46.2241</v>
      </c>
      <c r="F4409">
        <v>-23.317699999999999</v>
      </c>
      <c r="G4409">
        <v>4678</v>
      </c>
      <c r="H4409">
        <v>4753</v>
      </c>
      <c r="I4409">
        <v>5347</v>
      </c>
      <c r="J4409">
        <v>4927</v>
      </c>
      <c r="K4409">
        <v>4791</v>
      </c>
      <c r="L4409">
        <v>4159</v>
      </c>
      <c r="M4409">
        <v>4074</v>
      </c>
      <c r="N4409">
        <v>4074</v>
      </c>
      <c r="O4409">
        <v>5033</v>
      </c>
      <c r="P4409">
        <v>4562</v>
      </c>
      <c r="Q4409">
        <v>4693</v>
      </c>
      <c r="R4409">
        <v>4661</v>
      </c>
      <c r="S4409">
        <v>5062</v>
      </c>
    </row>
    <row r="4410" spans="1:19" x14ac:dyDescent="0.25">
      <c r="A4410">
        <v>6231</v>
      </c>
      <c r="B4410" t="s">
        <v>3246</v>
      </c>
      <c r="C4410" t="s">
        <v>167</v>
      </c>
      <c r="D4410" t="s">
        <v>2912</v>
      </c>
      <c r="E4410">
        <v>-53.197600000000001</v>
      </c>
      <c r="F4410">
        <v>-22.999199999999998</v>
      </c>
      <c r="G4410">
        <v>5185</v>
      </c>
      <c r="H4410">
        <v>5269</v>
      </c>
      <c r="I4410">
        <v>5615</v>
      </c>
      <c r="J4410">
        <v>5632</v>
      </c>
      <c r="K4410">
        <v>5326</v>
      </c>
      <c r="L4410">
        <v>4596</v>
      </c>
      <c r="M4410">
        <v>4318</v>
      </c>
      <c r="N4410">
        <v>4494</v>
      </c>
      <c r="O4410">
        <v>5358</v>
      </c>
      <c r="P4410">
        <v>5089</v>
      </c>
      <c r="Q4410">
        <v>5308</v>
      </c>
      <c r="R4410">
        <v>5582</v>
      </c>
      <c r="S4410">
        <v>5635</v>
      </c>
    </row>
    <row r="4411" spans="1:19" x14ac:dyDescent="0.25">
      <c r="A4411">
        <v>66141</v>
      </c>
      <c r="B4411" t="s">
        <v>372</v>
      </c>
      <c r="C4411" t="s">
        <v>167</v>
      </c>
      <c r="D4411" t="s">
        <v>312</v>
      </c>
      <c r="E4411">
        <v>-65.009699999999995</v>
      </c>
      <c r="F4411">
        <v>-0.41120000000000001</v>
      </c>
      <c r="G4411">
        <v>4603</v>
      </c>
      <c r="H4411">
        <v>4564</v>
      </c>
      <c r="I4411">
        <v>4715</v>
      </c>
      <c r="J4411">
        <v>4570</v>
      </c>
      <c r="K4411">
        <v>4392</v>
      </c>
      <c r="L4411">
        <v>3972</v>
      </c>
      <c r="M4411">
        <v>4310</v>
      </c>
      <c r="N4411">
        <v>4351</v>
      </c>
      <c r="O4411">
        <v>4892</v>
      </c>
      <c r="P4411">
        <v>5132</v>
      </c>
      <c r="Q4411">
        <v>5008</v>
      </c>
      <c r="R4411">
        <v>4762</v>
      </c>
      <c r="S4411">
        <v>4567</v>
      </c>
    </row>
    <row r="4412" spans="1:19" x14ac:dyDescent="0.25">
      <c r="A4412">
        <v>3897</v>
      </c>
      <c r="B4412" t="s">
        <v>2957</v>
      </c>
      <c r="C4412" t="s">
        <v>167</v>
      </c>
      <c r="D4412" t="s">
        <v>2912</v>
      </c>
      <c r="E4412">
        <v>-53.480600000000003</v>
      </c>
      <c r="F4412">
        <v>-25.822099999999999</v>
      </c>
      <c r="G4412">
        <v>5015</v>
      </c>
      <c r="H4412">
        <v>5655</v>
      </c>
      <c r="I4412">
        <v>5588</v>
      </c>
      <c r="J4412">
        <v>5563</v>
      </c>
      <c r="K4412">
        <v>5026</v>
      </c>
      <c r="L4412">
        <v>4256</v>
      </c>
      <c r="M4412">
        <v>3859</v>
      </c>
      <c r="N4412">
        <v>4128</v>
      </c>
      <c r="O4412">
        <v>5048</v>
      </c>
      <c r="P4412">
        <v>4683</v>
      </c>
      <c r="Q4412">
        <v>5187</v>
      </c>
      <c r="R4412">
        <v>5564</v>
      </c>
      <c r="S4412">
        <v>5629</v>
      </c>
    </row>
    <row r="4413" spans="1:19" x14ac:dyDescent="0.25">
      <c r="A4413">
        <v>64210</v>
      </c>
      <c r="B4413" t="s">
        <v>2673</v>
      </c>
      <c r="C4413" t="s">
        <v>167</v>
      </c>
      <c r="D4413" t="s">
        <v>2567</v>
      </c>
      <c r="E4413">
        <v>-48.156999999999996</v>
      </c>
      <c r="F4413">
        <v>-1.2982</v>
      </c>
      <c r="G4413">
        <v>4713</v>
      </c>
      <c r="H4413">
        <v>4292</v>
      </c>
      <c r="I4413">
        <v>4170</v>
      </c>
      <c r="J4413">
        <v>4163</v>
      </c>
      <c r="K4413">
        <v>4305</v>
      </c>
      <c r="L4413">
        <v>4579</v>
      </c>
      <c r="M4413">
        <v>4912</v>
      </c>
      <c r="N4413">
        <v>5029</v>
      </c>
      <c r="O4413">
        <v>5268</v>
      </c>
      <c r="P4413">
        <v>5366</v>
      </c>
      <c r="Q4413">
        <v>5100</v>
      </c>
      <c r="R4413">
        <v>4858</v>
      </c>
      <c r="S4413">
        <v>4510</v>
      </c>
    </row>
    <row r="4414" spans="1:19" x14ac:dyDescent="0.25">
      <c r="A4414">
        <v>12528</v>
      </c>
      <c r="B4414" t="s">
        <v>2243</v>
      </c>
      <c r="C4414" t="s">
        <v>167</v>
      </c>
      <c r="D4414" t="s">
        <v>1727</v>
      </c>
      <c r="E4414">
        <v>-47.529400000000003</v>
      </c>
      <c r="F4414">
        <v>-19.311</v>
      </c>
      <c r="G4414">
        <v>5443</v>
      </c>
      <c r="H4414">
        <v>5063</v>
      </c>
      <c r="I4414">
        <v>5683</v>
      </c>
      <c r="J4414">
        <v>5120</v>
      </c>
      <c r="K4414">
        <v>5508</v>
      </c>
      <c r="L4414">
        <v>5354</v>
      </c>
      <c r="M4414">
        <v>5324</v>
      </c>
      <c r="N4414">
        <v>5518</v>
      </c>
      <c r="O4414">
        <v>6334</v>
      </c>
      <c r="P4414">
        <v>5752</v>
      </c>
      <c r="Q4414">
        <v>5480</v>
      </c>
      <c r="R4414">
        <v>5025</v>
      </c>
      <c r="S4414">
        <v>5158</v>
      </c>
    </row>
    <row r="4415" spans="1:19" x14ac:dyDescent="0.25">
      <c r="A4415">
        <v>11140</v>
      </c>
      <c r="B4415" t="s">
        <v>1017</v>
      </c>
      <c r="C4415" t="s">
        <v>167</v>
      </c>
      <c r="D4415" t="s">
        <v>979</v>
      </c>
      <c r="E4415">
        <v>-40.527299999999997</v>
      </c>
      <c r="F4415">
        <v>-20.1004</v>
      </c>
      <c r="G4415">
        <v>4746</v>
      </c>
      <c r="H4415">
        <v>5172</v>
      </c>
      <c r="I4415">
        <v>5688</v>
      </c>
      <c r="J4415">
        <v>5153</v>
      </c>
      <c r="K4415">
        <v>4784</v>
      </c>
      <c r="L4415">
        <v>4412</v>
      </c>
      <c r="M4415">
        <v>4278</v>
      </c>
      <c r="N4415">
        <v>4263</v>
      </c>
      <c r="O4415">
        <v>4713</v>
      </c>
      <c r="P4415">
        <v>4801</v>
      </c>
      <c r="Q4415">
        <v>4518</v>
      </c>
      <c r="R4415">
        <v>4265</v>
      </c>
      <c r="S4415">
        <v>4904</v>
      </c>
    </row>
    <row r="4416" spans="1:19" x14ac:dyDescent="0.25">
      <c r="A4416">
        <v>4144</v>
      </c>
      <c r="B4416" t="s">
        <v>2995</v>
      </c>
      <c r="C4416" t="s">
        <v>167</v>
      </c>
      <c r="D4416" t="s">
        <v>2912</v>
      </c>
      <c r="E4416">
        <v>-53.5642</v>
      </c>
      <c r="F4416">
        <v>-25.410799999999998</v>
      </c>
      <c r="G4416">
        <v>4929</v>
      </c>
      <c r="H4416">
        <v>5431</v>
      </c>
      <c r="I4416">
        <v>5391</v>
      </c>
      <c r="J4416">
        <v>5453</v>
      </c>
      <c r="K4416">
        <v>4993</v>
      </c>
      <c r="L4416">
        <v>4210</v>
      </c>
      <c r="M4416">
        <v>3816</v>
      </c>
      <c r="N4416">
        <v>4042</v>
      </c>
      <c r="O4416">
        <v>5072</v>
      </c>
      <c r="P4416">
        <v>4656</v>
      </c>
      <c r="Q4416">
        <v>5135</v>
      </c>
      <c r="R4416">
        <v>5470</v>
      </c>
      <c r="S4416">
        <v>5478</v>
      </c>
    </row>
    <row r="4417" spans="1:19" x14ac:dyDescent="0.25">
      <c r="A4417">
        <v>8278</v>
      </c>
      <c r="B4417" t="s">
        <v>2995</v>
      </c>
      <c r="C4417" t="s">
        <v>167</v>
      </c>
      <c r="D4417" t="s">
        <v>4704</v>
      </c>
      <c r="E4417">
        <v>-48.084000000000003</v>
      </c>
      <c r="F4417">
        <v>-21.684999999999999</v>
      </c>
      <c r="G4417">
        <v>5255</v>
      </c>
      <c r="H4417">
        <v>5092</v>
      </c>
      <c r="I4417">
        <v>5629</v>
      </c>
      <c r="J4417">
        <v>5306</v>
      </c>
      <c r="K4417">
        <v>5380</v>
      </c>
      <c r="L4417">
        <v>4942</v>
      </c>
      <c r="M4417">
        <v>4811</v>
      </c>
      <c r="N4417">
        <v>4995</v>
      </c>
      <c r="O4417">
        <v>5673</v>
      </c>
      <c r="P4417">
        <v>5306</v>
      </c>
      <c r="Q4417">
        <v>5385</v>
      </c>
      <c r="R4417">
        <v>5271</v>
      </c>
      <c r="S4417">
        <v>5268</v>
      </c>
    </row>
    <row r="4418" spans="1:19" x14ac:dyDescent="0.25">
      <c r="A4418">
        <v>38211</v>
      </c>
      <c r="B4418" t="s">
        <v>3473</v>
      </c>
      <c r="C4418" t="s">
        <v>167</v>
      </c>
      <c r="D4418" t="s">
        <v>3448</v>
      </c>
      <c r="E4418">
        <v>-44.129899999999999</v>
      </c>
      <c r="F4418">
        <v>-8.9491999999999994</v>
      </c>
      <c r="G4418">
        <v>5738</v>
      </c>
      <c r="H4418">
        <v>5282</v>
      </c>
      <c r="I4418">
        <v>5276</v>
      </c>
      <c r="J4418">
        <v>5338</v>
      </c>
      <c r="K4418">
        <v>5597</v>
      </c>
      <c r="L4418">
        <v>5729</v>
      </c>
      <c r="M4418">
        <v>5731</v>
      </c>
      <c r="N4418">
        <v>6022</v>
      </c>
      <c r="O4418">
        <v>6572</v>
      </c>
      <c r="P4418">
        <v>6652</v>
      </c>
      <c r="Q4418">
        <v>5959</v>
      </c>
      <c r="R4418">
        <v>5423</v>
      </c>
      <c r="S4418">
        <v>5273</v>
      </c>
    </row>
    <row r="4419" spans="1:19" x14ac:dyDescent="0.25">
      <c r="A4419">
        <v>20187</v>
      </c>
      <c r="B4419" t="s">
        <v>407</v>
      </c>
      <c r="C4419" t="s">
        <v>167</v>
      </c>
      <c r="D4419" t="s">
        <v>375</v>
      </c>
      <c r="E4419">
        <v>-39.329000000000001</v>
      </c>
      <c r="F4419">
        <v>-15.4346</v>
      </c>
      <c r="G4419">
        <v>4814</v>
      </c>
      <c r="H4419">
        <v>5315</v>
      </c>
      <c r="I4419">
        <v>5584</v>
      </c>
      <c r="J4419">
        <v>5372</v>
      </c>
      <c r="K4419">
        <v>4751</v>
      </c>
      <c r="L4419">
        <v>4247</v>
      </c>
      <c r="M4419">
        <v>3917</v>
      </c>
      <c r="N4419">
        <v>4088</v>
      </c>
      <c r="O4419">
        <v>4622</v>
      </c>
      <c r="P4419">
        <v>4930</v>
      </c>
      <c r="Q4419">
        <v>4805</v>
      </c>
      <c r="R4419">
        <v>4751</v>
      </c>
      <c r="S4419">
        <v>5392</v>
      </c>
    </row>
    <row r="4420" spans="1:19" x14ac:dyDescent="0.25">
      <c r="A4420">
        <v>56630</v>
      </c>
      <c r="B4420" t="s">
        <v>407</v>
      </c>
      <c r="C4420" t="s">
        <v>167</v>
      </c>
      <c r="D4420" t="s">
        <v>1298</v>
      </c>
      <c r="E4420">
        <v>-45.664400000000001</v>
      </c>
      <c r="F4420">
        <v>-3.9613</v>
      </c>
      <c r="G4420">
        <v>4983</v>
      </c>
      <c r="H4420">
        <v>4451</v>
      </c>
      <c r="I4420">
        <v>4712</v>
      </c>
      <c r="J4420">
        <v>4857</v>
      </c>
      <c r="K4420">
        <v>4914</v>
      </c>
      <c r="L4420">
        <v>4798</v>
      </c>
      <c r="M4420">
        <v>5024</v>
      </c>
      <c r="N4420">
        <v>5173</v>
      </c>
      <c r="O4420">
        <v>5533</v>
      </c>
      <c r="P4420">
        <v>5678</v>
      </c>
      <c r="Q4420">
        <v>5204</v>
      </c>
      <c r="R4420">
        <v>4815</v>
      </c>
      <c r="S4420">
        <v>4640</v>
      </c>
    </row>
    <row r="4421" spans="1:19" x14ac:dyDescent="0.25">
      <c r="A4421">
        <v>11648</v>
      </c>
      <c r="B4421" t="s">
        <v>407</v>
      </c>
      <c r="C4421" t="s">
        <v>167</v>
      </c>
      <c r="D4421" t="s">
        <v>1727</v>
      </c>
      <c r="E4421">
        <v>-43.85</v>
      </c>
      <c r="F4421">
        <v>-19.755299999999998</v>
      </c>
      <c r="G4421">
        <v>5412</v>
      </c>
      <c r="H4421">
        <v>5318</v>
      </c>
      <c r="I4421">
        <v>5823</v>
      </c>
      <c r="J4421">
        <v>5462</v>
      </c>
      <c r="K4421">
        <v>5447</v>
      </c>
      <c r="L4421">
        <v>5046</v>
      </c>
      <c r="M4421">
        <v>5075</v>
      </c>
      <c r="N4421">
        <v>5325</v>
      </c>
      <c r="O4421">
        <v>5975</v>
      </c>
      <c r="P4421">
        <v>5873</v>
      </c>
      <c r="Q4421">
        <v>5509</v>
      </c>
      <c r="R4421">
        <v>4981</v>
      </c>
      <c r="S4421">
        <v>5106</v>
      </c>
    </row>
    <row r="4422" spans="1:19" x14ac:dyDescent="0.25">
      <c r="A4422">
        <v>46064</v>
      </c>
      <c r="B4422" t="s">
        <v>407</v>
      </c>
      <c r="C4422" t="s">
        <v>167</v>
      </c>
      <c r="D4422" t="s">
        <v>2709</v>
      </c>
      <c r="E4422">
        <v>-36.918799999999997</v>
      </c>
      <c r="F4422">
        <v>-6.8696999999999999</v>
      </c>
      <c r="G4422">
        <v>5865</v>
      </c>
      <c r="H4422">
        <v>5810</v>
      </c>
      <c r="I4422">
        <v>5981</v>
      </c>
      <c r="J4422">
        <v>6142</v>
      </c>
      <c r="K4422">
        <v>5912</v>
      </c>
      <c r="L4422">
        <v>5360</v>
      </c>
      <c r="M4422">
        <v>4919</v>
      </c>
      <c r="N4422">
        <v>5263</v>
      </c>
      <c r="O4422">
        <v>5975</v>
      </c>
      <c r="P4422">
        <v>6360</v>
      </c>
      <c r="Q4422">
        <v>6406</v>
      </c>
      <c r="R4422">
        <v>6341</v>
      </c>
      <c r="S4422">
        <v>5913</v>
      </c>
    </row>
    <row r="4423" spans="1:19" x14ac:dyDescent="0.25">
      <c r="A4423">
        <v>29797</v>
      </c>
      <c r="B4423" t="s">
        <v>5308</v>
      </c>
      <c r="C4423" t="s">
        <v>167</v>
      </c>
      <c r="D4423" t="s">
        <v>5304</v>
      </c>
      <c r="E4423">
        <v>-37.461199999999998</v>
      </c>
      <c r="F4423">
        <v>-11.3512</v>
      </c>
      <c r="G4423">
        <v>5358</v>
      </c>
      <c r="H4423">
        <v>5941</v>
      </c>
      <c r="I4423">
        <v>5892</v>
      </c>
      <c r="J4423">
        <v>6022</v>
      </c>
      <c r="K4423">
        <v>5275</v>
      </c>
      <c r="L4423">
        <v>4598</v>
      </c>
      <c r="M4423">
        <v>4379</v>
      </c>
      <c r="N4423">
        <v>4467</v>
      </c>
      <c r="O4423">
        <v>4872</v>
      </c>
      <c r="P4423">
        <v>5436</v>
      </c>
      <c r="Q4423">
        <v>5576</v>
      </c>
      <c r="R4423">
        <v>5875</v>
      </c>
      <c r="S4423">
        <v>5963</v>
      </c>
    </row>
    <row r="4424" spans="1:19" x14ac:dyDescent="0.25">
      <c r="A4424">
        <v>35652</v>
      </c>
      <c r="B4424" t="s">
        <v>235</v>
      </c>
      <c r="C4424" t="s">
        <v>167</v>
      </c>
      <c r="D4424" t="s">
        <v>192</v>
      </c>
      <c r="E4424">
        <v>-35.823500000000003</v>
      </c>
      <c r="F4424">
        <v>-9.6041000000000007</v>
      </c>
      <c r="G4424">
        <v>5360</v>
      </c>
      <c r="H4424">
        <v>5685</v>
      </c>
      <c r="I4424">
        <v>5812</v>
      </c>
      <c r="J4424">
        <v>5959</v>
      </c>
      <c r="K4424">
        <v>5291</v>
      </c>
      <c r="L4424">
        <v>4613</v>
      </c>
      <c r="M4424">
        <v>4350</v>
      </c>
      <c r="N4424">
        <v>4457</v>
      </c>
      <c r="O4424">
        <v>5002</v>
      </c>
      <c r="P4424">
        <v>5582</v>
      </c>
      <c r="Q4424">
        <v>5729</v>
      </c>
      <c r="R4424">
        <v>5967</v>
      </c>
      <c r="S4424">
        <v>5876</v>
      </c>
    </row>
    <row r="4425" spans="1:19" x14ac:dyDescent="0.25">
      <c r="A4425">
        <v>63727</v>
      </c>
      <c r="B4425" t="s">
        <v>2666</v>
      </c>
      <c r="C4425" t="s">
        <v>167</v>
      </c>
      <c r="D4425" t="s">
        <v>2567</v>
      </c>
      <c r="E4425">
        <v>-46.901200000000003</v>
      </c>
      <c r="F4425">
        <v>-1.5218</v>
      </c>
      <c r="G4425">
        <v>4795</v>
      </c>
      <c r="H4425">
        <v>4436</v>
      </c>
      <c r="I4425">
        <v>4267</v>
      </c>
      <c r="J4425">
        <v>4307</v>
      </c>
      <c r="K4425">
        <v>4366</v>
      </c>
      <c r="L4425">
        <v>4569</v>
      </c>
      <c r="M4425">
        <v>4865</v>
      </c>
      <c r="N4425">
        <v>5069</v>
      </c>
      <c r="O4425">
        <v>5318</v>
      </c>
      <c r="P4425">
        <v>5487</v>
      </c>
      <c r="Q4425">
        <v>5238</v>
      </c>
      <c r="R4425">
        <v>4996</v>
      </c>
      <c r="S4425">
        <v>4620</v>
      </c>
    </row>
    <row r="4426" spans="1:19" x14ac:dyDescent="0.25">
      <c r="A4426">
        <v>61185</v>
      </c>
      <c r="B4426" t="s">
        <v>1477</v>
      </c>
      <c r="C4426" t="s">
        <v>167</v>
      </c>
      <c r="D4426" t="s">
        <v>1298</v>
      </c>
      <c r="E4426">
        <v>-45.775100000000002</v>
      </c>
      <c r="F4426">
        <v>-2.5442</v>
      </c>
      <c r="G4426">
        <v>4954</v>
      </c>
      <c r="H4426">
        <v>4468</v>
      </c>
      <c r="I4426">
        <v>4587</v>
      </c>
      <c r="J4426">
        <v>4532</v>
      </c>
      <c r="K4426">
        <v>4632</v>
      </c>
      <c r="L4426">
        <v>4732</v>
      </c>
      <c r="M4426">
        <v>4986</v>
      </c>
      <c r="N4426">
        <v>5090</v>
      </c>
      <c r="O4426">
        <v>5621</v>
      </c>
      <c r="P4426">
        <v>5743</v>
      </c>
      <c r="Q4426">
        <v>5366</v>
      </c>
      <c r="R4426">
        <v>5005</v>
      </c>
      <c r="S4426">
        <v>4680</v>
      </c>
    </row>
    <row r="4427" spans="1:19" x14ac:dyDescent="0.25">
      <c r="A4427">
        <v>28159</v>
      </c>
      <c r="B4427" t="s">
        <v>4385</v>
      </c>
      <c r="C4427" t="s">
        <v>167</v>
      </c>
      <c r="D4427" t="s">
        <v>4373</v>
      </c>
      <c r="E4427">
        <v>-61.778100000000002</v>
      </c>
      <c r="F4427">
        <v>-11.9078</v>
      </c>
      <c r="G4427">
        <v>4746</v>
      </c>
      <c r="H4427">
        <v>4227</v>
      </c>
      <c r="I4427">
        <v>4271</v>
      </c>
      <c r="J4427">
        <v>4584</v>
      </c>
      <c r="K4427">
        <v>4803</v>
      </c>
      <c r="L4427">
        <v>4567</v>
      </c>
      <c r="M4427">
        <v>4904</v>
      </c>
      <c r="N4427">
        <v>4997</v>
      </c>
      <c r="O4427">
        <v>5320</v>
      </c>
      <c r="P4427">
        <v>5087</v>
      </c>
      <c r="Q4427">
        <v>5014</v>
      </c>
      <c r="R4427">
        <v>4707</v>
      </c>
      <c r="S4427">
        <v>4464</v>
      </c>
    </row>
    <row r="4428" spans="1:19" x14ac:dyDescent="0.25">
      <c r="A4428">
        <v>10582</v>
      </c>
      <c r="B4428" t="s">
        <v>2060</v>
      </c>
      <c r="C4428" t="s">
        <v>167</v>
      </c>
      <c r="D4428" t="s">
        <v>1727</v>
      </c>
      <c r="E4428">
        <v>-42.252299999999998</v>
      </c>
      <c r="F4428">
        <v>-20.3843</v>
      </c>
      <c r="G4428">
        <v>4964</v>
      </c>
      <c r="H4428">
        <v>5122</v>
      </c>
      <c r="I4428">
        <v>5633</v>
      </c>
      <c r="J4428">
        <v>5127</v>
      </c>
      <c r="K4428">
        <v>5001</v>
      </c>
      <c r="L4428">
        <v>4537</v>
      </c>
      <c r="M4428">
        <v>4590</v>
      </c>
      <c r="N4428">
        <v>4714</v>
      </c>
      <c r="O4428">
        <v>5292</v>
      </c>
      <c r="P4428">
        <v>5253</v>
      </c>
      <c r="Q4428">
        <v>4912</v>
      </c>
      <c r="R4428">
        <v>4415</v>
      </c>
      <c r="S4428">
        <v>4967</v>
      </c>
    </row>
    <row r="4429" spans="1:19" x14ac:dyDescent="0.25">
      <c r="A4429">
        <v>981</v>
      </c>
      <c r="B4429" t="s">
        <v>3942</v>
      </c>
      <c r="C4429" t="s">
        <v>167</v>
      </c>
      <c r="D4429" t="s">
        <v>3898</v>
      </c>
      <c r="E4429">
        <v>-54.0822</v>
      </c>
      <c r="F4429">
        <v>-30.3398</v>
      </c>
      <c r="G4429">
        <v>4877</v>
      </c>
      <c r="H4429">
        <v>5768</v>
      </c>
      <c r="I4429">
        <v>5817</v>
      </c>
      <c r="J4429">
        <v>5550</v>
      </c>
      <c r="K4429">
        <v>4895</v>
      </c>
      <c r="L4429">
        <v>3919</v>
      </c>
      <c r="M4429">
        <v>3425</v>
      </c>
      <c r="N4429">
        <v>3685</v>
      </c>
      <c r="O4429">
        <v>4313</v>
      </c>
      <c r="P4429">
        <v>4368</v>
      </c>
      <c r="Q4429">
        <v>5082</v>
      </c>
      <c r="R4429">
        <v>5750</v>
      </c>
      <c r="S4429">
        <v>5953</v>
      </c>
    </row>
    <row r="4430" spans="1:19" x14ac:dyDescent="0.25">
      <c r="A4430">
        <v>50303</v>
      </c>
      <c r="B4430" t="s">
        <v>3855</v>
      </c>
      <c r="C4430" t="s">
        <v>167</v>
      </c>
      <c r="D4430" t="s">
        <v>3752</v>
      </c>
      <c r="E4430">
        <v>-35.691699999999997</v>
      </c>
      <c r="F4430">
        <v>-5.8384</v>
      </c>
      <c r="G4430">
        <v>5536</v>
      </c>
      <c r="H4430">
        <v>5577</v>
      </c>
      <c r="I4430">
        <v>5730</v>
      </c>
      <c r="J4430">
        <v>5849</v>
      </c>
      <c r="K4430">
        <v>5604</v>
      </c>
      <c r="L4430">
        <v>5187</v>
      </c>
      <c r="M4430">
        <v>4767</v>
      </c>
      <c r="N4430">
        <v>4920</v>
      </c>
      <c r="O4430">
        <v>5529</v>
      </c>
      <c r="P4430">
        <v>5841</v>
      </c>
      <c r="Q4430">
        <v>5898</v>
      </c>
      <c r="R4430">
        <v>5973</v>
      </c>
      <c r="S4430">
        <v>5560</v>
      </c>
    </row>
    <row r="4431" spans="1:19" x14ac:dyDescent="0.25">
      <c r="A4431">
        <v>1423</v>
      </c>
      <c r="B4431" t="s">
        <v>3855</v>
      </c>
      <c r="C4431" t="s">
        <v>167</v>
      </c>
      <c r="D4431" t="s">
        <v>3898</v>
      </c>
      <c r="E4431">
        <v>-53.815399999999997</v>
      </c>
      <c r="F4431">
        <v>-29.6873</v>
      </c>
      <c r="G4431">
        <v>4751</v>
      </c>
      <c r="H4431">
        <v>5674</v>
      </c>
      <c r="I4431">
        <v>5725</v>
      </c>
      <c r="J4431">
        <v>5363</v>
      </c>
      <c r="K4431">
        <v>4797</v>
      </c>
      <c r="L4431">
        <v>3788</v>
      </c>
      <c r="M4431">
        <v>3292</v>
      </c>
      <c r="N4431">
        <v>3562</v>
      </c>
      <c r="O4431">
        <v>4251</v>
      </c>
      <c r="P4431">
        <v>4214</v>
      </c>
      <c r="Q4431">
        <v>4881</v>
      </c>
      <c r="R4431">
        <v>5652</v>
      </c>
      <c r="S4431">
        <v>5814</v>
      </c>
    </row>
    <row r="4432" spans="1:19" x14ac:dyDescent="0.25">
      <c r="A4432">
        <v>38635</v>
      </c>
      <c r="B4432" t="s">
        <v>3303</v>
      </c>
      <c r="C4432" t="s">
        <v>167</v>
      </c>
      <c r="D4432" t="s">
        <v>3284</v>
      </c>
      <c r="E4432">
        <v>-39.824399999999997</v>
      </c>
      <c r="F4432">
        <v>-8.7980999999999998</v>
      </c>
      <c r="G4432">
        <v>5676</v>
      </c>
      <c r="H4432">
        <v>5848</v>
      </c>
      <c r="I4432">
        <v>5753</v>
      </c>
      <c r="J4432">
        <v>5965</v>
      </c>
      <c r="K4432">
        <v>5512</v>
      </c>
      <c r="L4432">
        <v>5001</v>
      </c>
      <c r="M4432">
        <v>4747</v>
      </c>
      <c r="N4432">
        <v>4926</v>
      </c>
      <c r="O4432">
        <v>5646</v>
      </c>
      <c r="P4432">
        <v>6342</v>
      </c>
      <c r="Q4432">
        <v>6248</v>
      </c>
      <c r="R4432">
        <v>6213</v>
      </c>
      <c r="S4432">
        <v>5913</v>
      </c>
    </row>
    <row r="4433" spans="1:19" x14ac:dyDescent="0.25">
      <c r="A4433">
        <v>6833</v>
      </c>
      <c r="B4433" t="s">
        <v>4934</v>
      </c>
      <c r="C4433" t="s">
        <v>167</v>
      </c>
      <c r="D4433" t="s">
        <v>4704</v>
      </c>
      <c r="E4433">
        <v>-48.159700000000001</v>
      </c>
      <c r="F4433">
        <v>-22.566600000000001</v>
      </c>
      <c r="G4433">
        <v>5114</v>
      </c>
      <c r="H4433">
        <v>4990</v>
      </c>
      <c r="I4433">
        <v>5511</v>
      </c>
      <c r="J4433">
        <v>5336</v>
      </c>
      <c r="K4433">
        <v>5297</v>
      </c>
      <c r="L4433">
        <v>4638</v>
      </c>
      <c r="M4433">
        <v>4474</v>
      </c>
      <c r="N4433">
        <v>4569</v>
      </c>
      <c r="O4433">
        <v>5482</v>
      </c>
      <c r="P4433">
        <v>5124</v>
      </c>
      <c r="Q4433">
        <v>5270</v>
      </c>
      <c r="R4433">
        <v>5289</v>
      </c>
      <c r="S4433">
        <v>5389</v>
      </c>
    </row>
    <row r="4434" spans="1:19" x14ac:dyDescent="0.25">
      <c r="A4434">
        <v>24488</v>
      </c>
      <c r="B4434" t="s">
        <v>524</v>
      </c>
      <c r="C4434" t="s">
        <v>167</v>
      </c>
      <c r="D4434" t="s">
        <v>375</v>
      </c>
      <c r="E4434">
        <v>-44.2014</v>
      </c>
      <c r="F4434">
        <v>-13.3863</v>
      </c>
      <c r="G4434">
        <v>5969</v>
      </c>
      <c r="H4434">
        <v>6060</v>
      </c>
      <c r="I4434">
        <v>6114</v>
      </c>
      <c r="J4434">
        <v>5898</v>
      </c>
      <c r="K4434">
        <v>5971</v>
      </c>
      <c r="L4434">
        <v>5814</v>
      </c>
      <c r="M4434">
        <v>5734</v>
      </c>
      <c r="N4434">
        <v>6027</v>
      </c>
      <c r="O4434">
        <v>6337</v>
      </c>
      <c r="P4434">
        <v>6348</v>
      </c>
      <c r="Q4434">
        <v>6125</v>
      </c>
      <c r="R4434">
        <v>5429</v>
      </c>
      <c r="S4434">
        <v>5767</v>
      </c>
    </row>
    <row r="4435" spans="1:19" x14ac:dyDescent="0.25">
      <c r="A4435">
        <v>38155</v>
      </c>
      <c r="B4435" t="s">
        <v>2568</v>
      </c>
      <c r="C4435" t="s">
        <v>167</v>
      </c>
      <c r="D4435" t="s">
        <v>2567</v>
      </c>
      <c r="E4435">
        <v>-49.720799999999997</v>
      </c>
      <c r="F4435">
        <v>-8.859</v>
      </c>
      <c r="G4435">
        <v>5170</v>
      </c>
      <c r="H4435">
        <v>4652</v>
      </c>
      <c r="I4435">
        <v>4857</v>
      </c>
      <c r="J4435">
        <v>4805</v>
      </c>
      <c r="K4435">
        <v>4940</v>
      </c>
      <c r="L4435">
        <v>5277</v>
      </c>
      <c r="M4435">
        <v>5554</v>
      </c>
      <c r="N4435">
        <v>5648</v>
      </c>
      <c r="O4435">
        <v>6204</v>
      </c>
      <c r="P4435">
        <v>5609</v>
      </c>
      <c r="Q4435">
        <v>5009</v>
      </c>
      <c r="R4435">
        <v>4816</v>
      </c>
      <c r="S4435">
        <v>4673</v>
      </c>
    </row>
    <row r="4436" spans="1:19" x14ac:dyDescent="0.25">
      <c r="A4436">
        <v>12388</v>
      </c>
      <c r="B4436" t="s">
        <v>2233</v>
      </c>
      <c r="C4436" t="s">
        <v>167</v>
      </c>
      <c r="D4436" t="s">
        <v>1727</v>
      </c>
      <c r="E4436">
        <v>-43.113</v>
      </c>
      <c r="F4436">
        <v>-19.449000000000002</v>
      </c>
      <c r="G4436">
        <v>4996</v>
      </c>
      <c r="H4436">
        <v>5205</v>
      </c>
      <c r="I4436">
        <v>5716</v>
      </c>
      <c r="J4436">
        <v>5159</v>
      </c>
      <c r="K4436">
        <v>4943</v>
      </c>
      <c r="L4436">
        <v>4568</v>
      </c>
      <c r="M4436">
        <v>4489</v>
      </c>
      <c r="N4436">
        <v>4663</v>
      </c>
      <c r="O4436">
        <v>5357</v>
      </c>
      <c r="P4436">
        <v>5283</v>
      </c>
      <c r="Q4436">
        <v>5028</v>
      </c>
      <c r="R4436">
        <v>4496</v>
      </c>
      <c r="S4436">
        <v>5047</v>
      </c>
    </row>
    <row r="4437" spans="1:19" x14ac:dyDescent="0.25">
      <c r="A4437">
        <v>11317</v>
      </c>
      <c r="B4437" t="s">
        <v>1019</v>
      </c>
      <c r="C4437" t="s">
        <v>167</v>
      </c>
      <c r="D4437" t="s">
        <v>979</v>
      </c>
      <c r="E4437">
        <v>-40.744300000000003</v>
      </c>
      <c r="F4437">
        <v>-20.0258</v>
      </c>
      <c r="G4437">
        <v>4776</v>
      </c>
      <c r="H4437">
        <v>5253</v>
      </c>
      <c r="I4437">
        <v>5769</v>
      </c>
      <c r="J4437">
        <v>5149</v>
      </c>
      <c r="K4437">
        <v>4868</v>
      </c>
      <c r="L4437">
        <v>4442</v>
      </c>
      <c r="M4437">
        <v>4289</v>
      </c>
      <c r="N4437">
        <v>4278</v>
      </c>
      <c r="O4437">
        <v>4783</v>
      </c>
      <c r="P4437">
        <v>4808</v>
      </c>
      <c r="Q4437">
        <v>4505</v>
      </c>
      <c r="R4437">
        <v>4326</v>
      </c>
      <c r="S4437">
        <v>4840</v>
      </c>
    </row>
    <row r="4438" spans="1:19" x14ac:dyDescent="0.25">
      <c r="A4438">
        <v>42550</v>
      </c>
      <c r="B4438" t="s">
        <v>3413</v>
      </c>
      <c r="C4438" t="s">
        <v>167</v>
      </c>
      <c r="D4438" t="s">
        <v>3284</v>
      </c>
      <c r="E4438">
        <v>-35.881300000000003</v>
      </c>
      <c r="F4438">
        <v>-7.8330000000000002</v>
      </c>
      <c r="G4438">
        <v>5344</v>
      </c>
      <c r="H4438">
        <v>5518</v>
      </c>
      <c r="I4438">
        <v>5656</v>
      </c>
      <c r="J4438">
        <v>5869</v>
      </c>
      <c r="K4438">
        <v>5417</v>
      </c>
      <c r="L4438">
        <v>4820</v>
      </c>
      <c r="M4438">
        <v>4356</v>
      </c>
      <c r="N4438">
        <v>4541</v>
      </c>
      <c r="O4438">
        <v>5163</v>
      </c>
      <c r="P4438">
        <v>5588</v>
      </c>
      <c r="Q4438">
        <v>5705</v>
      </c>
      <c r="R4438">
        <v>5869</v>
      </c>
      <c r="S4438">
        <v>5633</v>
      </c>
    </row>
    <row r="4439" spans="1:19" x14ac:dyDescent="0.25">
      <c r="A4439">
        <v>1596</v>
      </c>
      <c r="B4439" t="s">
        <v>4053</v>
      </c>
      <c r="C4439" t="s">
        <v>167</v>
      </c>
      <c r="D4439" t="s">
        <v>3898</v>
      </c>
      <c r="E4439">
        <v>-50.988599999999998</v>
      </c>
      <c r="F4439">
        <v>-29.491199999999999</v>
      </c>
      <c r="G4439">
        <v>4527</v>
      </c>
      <c r="H4439">
        <v>5303</v>
      </c>
      <c r="I4439">
        <v>5318</v>
      </c>
      <c r="J4439">
        <v>4933</v>
      </c>
      <c r="K4439">
        <v>4561</v>
      </c>
      <c r="L4439">
        <v>3730</v>
      </c>
      <c r="M4439">
        <v>3337</v>
      </c>
      <c r="N4439">
        <v>3602</v>
      </c>
      <c r="O4439">
        <v>4176</v>
      </c>
      <c r="P4439">
        <v>3910</v>
      </c>
      <c r="Q4439">
        <v>4549</v>
      </c>
      <c r="R4439">
        <v>5417</v>
      </c>
      <c r="S4439">
        <v>5484</v>
      </c>
    </row>
    <row r="4440" spans="1:19" x14ac:dyDescent="0.25">
      <c r="A4440">
        <v>4491</v>
      </c>
      <c r="B4440" t="s">
        <v>3049</v>
      </c>
      <c r="C4440" t="s">
        <v>167</v>
      </c>
      <c r="D4440" t="s">
        <v>2912</v>
      </c>
      <c r="E4440">
        <v>-51.87</v>
      </c>
      <c r="F4440">
        <v>-24.938199999999998</v>
      </c>
      <c r="G4440">
        <v>4930</v>
      </c>
      <c r="H4440">
        <v>5167</v>
      </c>
      <c r="I4440">
        <v>5258</v>
      </c>
      <c r="J4440">
        <v>5331</v>
      </c>
      <c r="K4440">
        <v>5019</v>
      </c>
      <c r="L4440">
        <v>4281</v>
      </c>
      <c r="M4440">
        <v>3982</v>
      </c>
      <c r="N4440">
        <v>4270</v>
      </c>
      <c r="O4440">
        <v>5204</v>
      </c>
      <c r="P4440">
        <v>4809</v>
      </c>
      <c r="Q4440">
        <v>5058</v>
      </c>
      <c r="R4440">
        <v>5420</v>
      </c>
      <c r="S4440">
        <v>5363</v>
      </c>
    </row>
    <row r="4441" spans="1:19" x14ac:dyDescent="0.25">
      <c r="A4441">
        <v>64216</v>
      </c>
      <c r="B4441" t="s">
        <v>2675</v>
      </c>
      <c r="C4441" t="s">
        <v>167</v>
      </c>
      <c r="D4441" t="s">
        <v>2567</v>
      </c>
      <c r="E4441">
        <v>-47.573900000000002</v>
      </c>
      <c r="F4441">
        <v>-1.3486</v>
      </c>
      <c r="G4441">
        <v>4756</v>
      </c>
      <c r="H4441">
        <v>4309</v>
      </c>
      <c r="I4441">
        <v>4185</v>
      </c>
      <c r="J4441">
        <v>4238</v>
      </c>
      <c r="K4441">
        <v>4353</v>
      </c>
      <c r="L4441">
        <v>4635</v>
      </c>
      <c r="M4441">
        <v>4897</v>
      </c>
      <c r="N4441">
        <v>5015</v>
      </c>
      <c r="O4441">
        <v>5292</v>
      </c>
      <c r="P4441">
        <v>5432</v>
      </c>
      <c r="Q4441">
        <v>5213</v>
      </c>
      <c r="R4441">
        <v>4947</v>
      </c>
      <c r="S4441">
        <v>4555</v>
      </c>
    </row>
    <row r="4442" spans="1:19" x14ac:dyDescent="0.25">
      <c r="A4442">
        <v>18466</v>
      </c>
      <c r="B4442" t="s">
        <v>2503</v>
      </c>
      <c r="C4442" t="s">
        <v>167</v>
      </c>
      <c r="D4442" t="s">
        <v>1727</v>
      </c>
      <c r="E4442">
        <v>-40.151499999999999</v>
      </c>
      <c r="F4442">
        <v>-16.2484</v>
      </c>
      <c r="G4442">
        <v>4974</v>
      </c>
      <c r="H4442">
        <v>5511</v>
      </c>
      <c r="I4442">
        <v>5914</v>
      </c>
      <c r="J4442">
        <v>5549</v>
      </c>
      <c r="K4442">
        <v>5124</v>
      </c>
      <c r="L4442">
        <v>4431</v>
      </c>
      <c r="M4442">
        <v>4119</v>
      </c>
      <c r="N4442">
        <v>4240</v>
      </c>
      <c r="O4442">
        <v>4595</v>
      </c>
      <c r="P4442">
        <v>5065</v>
      </c>
      <c r="Q4442">
        <v>4924</v>
      </c>
      <c r="R4442">
        <v>4787</v>
      </c>
      <c r="S4442">
        <v>5437</v>
      </c>
    </row>
    <row r="4443" spans="1:19" x14ac:dyDescent="0.25">
      <c r="A4443">
        <v>14569</v>
      </c>
      <c r="B4443" t="s">
        <v>2387</v>
      </c>
      <c r="C4443" t="s">
        <v>167</v>
      </c>
      <c r="D4443" t="s">
        <v>1727</v>
      </c>
      <c r="E4443">
        <v>-42.419400000000003</v>
      </c>
      <c r="F4443">
        <v>-18.1889</v>
      </c>
      <c r="G4443">
        <v>5073</v>
      </c>
      <c r="H4443">
        <v>5427</v>
      </c>
      <c r="I4443">
        <v>5967</v>
      </c>
      <c r="J4443">
        <v>5367</v>
      </c>
      <c r="K4443">
        <v>5019</v>
      </c>
      <c r="L4443">
        <v>4600</v>
      </c>
      <c r="M4443">
        <v>4483</v>
      </c>
      <c r="N4443">
        <v>4549</v>
      </c>
      <c r="O4443">
        <v>5177</v>
      </c>
      <c r="P4443">
        <v>5340</v>
      </c>
      <c r="Q4443">
        <v>5183</v>
      </c>
      <c r="R4443">
        <v>4591</v>
      </c>
      <c r="S4443">
        <v>5165</v>
      </c>
    </row>
    <row r="4444" spans="1:19" x14ac:dyDescent="0.25">
      <c r="A4444">
        <v>38556</v>
      </c>
      <c r="B4444" t="s">
        <v>5443</v>
      </c>
      <c r="C4444" t="s">
        <v>167</v>
      </c>
      <c r="D4444" t="s">
        <v>5370</v>
      </c>
      <c r="E4444">
        <v>-47.748100000000001</v>
      </c>
      <c r="F4444">
        <v>-8.7759999999999998</v>
      </c>
      <c r="G4444">
        <v>5298</v>
      </c>
      <c r="H4444">
        <v>4718</v>
      </c>
      <c r="I4444">
        <v>4901</v>
      </c>
      <c r="J4444">
        <v>4864</v>
      </c>
      <c r="K4444">
        <v>5084</v>
      </c>
      <c r="L4444">
        <v>5480</v>
      </c>
      <c r="M4444">
        <v>5685</v>
      </c>
      <c r="N4444">
        <v>5720</v>
      </c>
      <c r="O4444">
        <v>6407</v>
      </c>
      <c r="P4444">
        <v>6052</v>
      </c>
      <c r="Q4444">
        <v>5245</v>
      </c>
      <c r="R4444">
        <v>4719</v>
      </c>
      <c r="S4444">
        <v>4707</v>
      </c>
    </row>
    <row r="4445" spans="1:19" x14ac:dyDescent="0.25">
      <c r="A4445">
        <v>7825</v>
      </c>
      <c r="B4445" t="s">
        <v>3731</v>
      </c>
      <c r="C4445" t="s">
        <v>167</v>
      </c>
      <c r="D4445" t="s">
        <v>3664</v>
      </c>
      <c r="E4445">
        <v>-42.010199999999998</v>
      </c>
      <c r="F4445">
        <v>-21.955100000000002</v>
      </c>
      <c r="G4445">
        <v>4935</v>
      </c>
      <c r="H4445">
        <v>5369</v>
      </c>
      <c r="I4445">
        <v>5995</v>
      </c>
      <c r="J4445">
        <v>5290</v>
      </c>
      <c r="K4445">
        <v>4934</v>
      </c>
      <c r="L4445">
        <v>4463</v>
      </c>
      <c r="M4445">
        <v>4320</v>
      </c>
      <c r="N4445">
        <v>4380</v>
      </c>
      <c r="O4445">
        <v>5015</v>
      </c>
      <c r="P4445">
        <v>4934</v>
      </c>
      <c r="Q4445">
        <v>4825</v>
      </c>
      <c r="R4445">
        <v>4562</v>
      </c>
      <c r="S4445">
        <v>5137</v>
      </c>
    </row>
    <row r="4446" spans="1:19" x14ac:dyDescent="0.25">
      <c r="A4446">
        <v>6133</v>
      </c>
      <c r="B4446" t="s">
        <v>3242</v>
      </c>
      <c r="C4446" t="s">
        <v>167</v>
      </c>
      <c r="D4446" t="s">
        <v>2912</v>
      </c>
      <c r="E4446">
        <v>-50.517200000000003</v>
      </c>
      <c r="F4446">
        <v>-23.146999999999998</v>
      </c>
      <c r="G4446">
        <v>5197</v>
      </c>
      <c r="H4446">
        <v>5301</v>
      </c>
      <c r="I4446">
        <v>5631</v>
      </c>
      <c r="J4446">
        <v>5460</v>
      </c>
      <c r="K4446">
        <v>5364</v>
      </c>
      <c r="L4446">
        <v>4646</v>
      </c>
      <c r="M4446">
        <v>4446</v>
      </c>
      <c r="N4446">
        <v>4619</v>
      </c>
      <c r="O4446">
        <v>5482</v>
      </c>
      <c r="P4446">
        <v>5085</v>
      </c>
      <c r="Q4446">
        <v>5263</v>
      </c>
      <c r="R4446">
        <v>5456</v>
      </c>
      <c r="S4446">
        <v>5608</v>
      </c>
    </row>
    <row r="4447" spans="1:19" x14ac:dyDescent="0.25">
      <c r="A4447">
        <v>8751</v>
      </c>
      <c r="B4447" t="s">
        <v>5115</v>
      </c>
      <c r="C4447" t="s">
        <v>167</v>
      </c>
      <c r="D4447" t="s">
        <v>4704</v>
      </c>
      <c r="E4447">
        <v>-51.754899999999999</v>
      </c>
      <c r="F4447">
        <v>-21.350899999999999</v>
      </c>
      <c r="G4447">
        <v>5352</v>
      </c>
      <c r="H4447">
        <v>5354</v>
      </c>
      <c r="I4447">
        <v>5717</v>
      </c>
      <c r="J4447">
        <v>5655</v>
      </c>
      <c r="K4447">
        <v>5505</v>
      </c>
      <c r="L4447">
        <v>4936</v>
      </c>
      <c r="M4447">
        <v>4710</v>
      </c>
      <c r="N4447">
        <v>4870</v>
      </c>
      <c r="O4447">
        <v>5641</v>
      </c>
      <c r="P4447">
        <v>5248</v>
      </c>
      <c r="Q4447">
        <v>5463</v>
      </c>
      <c r="R4447">
        <v>5522</v>
      </c>
      <c r="S4447">
        <v>5599</v>
      </c>
    </row>
    <row r="4448" spans="1:19" x14ac:dyDescent="0.25">
      <c r="A4448">
        <v>6107</v>
      </c>
      <c r="B4448" t="s">
        <v>3231</v>
      </c>
      <c r="C4448" t="s">
        <v>167</v>
      </c>
      <c r="D4448" t="s">
        <v>2912</v>
      </c>
      <c r="E4448">
        <v>-53.110700000000001</v>
      </c>
      <c r="F4448">
        <v>-23.108499999999999</v>
      </c>
      <c r="G4448">
        <v>5163</v>
      </c>
      <c r="H4448">
        <v>5262</v>
      </c>
      <c r="I4448">
        <v>5584</v>
      </c>
      <c r="J4448">
        <v>5653</v>
      </c>
      <c r="K4448">
        <v>5322</v>
      </c>
      <c r="L4448">
        <v>4568</v>
      </c>
      <c r="M4448">
        <v>4254</v>
      </c>
      <c r="N4448">
        <v>4465</v>
      </c>
      <c r="O4448">
        <v>5339</v>
      </c>
      <c r="P4448">
        <v>5047</v>
      </c>
      <c r="Q4448">
        <v>5299</v>
      </c>
      <c r="R4448">
        <v>5561</v>
      </c>
      <c r="S4448">
        <v>5603</v>
      </c>
    </row>
    <row r="4449" spans="1:19" x14ac:dyDescent="0.25">
      <c r="A4449">
        <v>55712</v>
      </c>
      <c r="B4449" t="s">
        <v>894</v>
      </c>
      <c r="C4449" t="s">
        <v>167</v>
      </c>
      <c r="D4449" t="s">
        <v>792</v>
      </c>
      <c r="E4449">
        <v>-40.154600000000002</v>
      </c>
      <c r="F4449">
        <v>-4.3358999999999996</v>
      </c>
      <c r="G4449">
        <v>5638</v>
      </c>
      <c r="H4449">
        <v>5145</v>
      </c>
      <c r="I4449">
        <v>5330</v>
      </c>
      <c r="J4449">
        <v>5406</v>
      </c>
      <c r="K4449">
        <v>5097</v>
      </c>
      <c r="L4449">
        <v>5194</v>
      </c>
      <c r="M4449">
        <v>5175</v>
      </c>
      <c r="N4449">
        <v>5450</v>
      </c>
      <c r="O4449">
        <v>6194</v>
      </c>
      <c r="P4449">
        <v>6586</v>
      </c>
      <c r="Q4449">
        <v>6417</v>
      </c>
      <c r="R4449">
        <v>6183</v>
      </c>
      <c r="S4449">
        <v>5475</v>
      </c>
    </row>
    <row r="4450" spans="1:19" x14ac:dyDescent="0.25">
      <c r="A4450">
        <v>58240</v>
      </c>
      <c r="B4450" t="s">
        <v>1434</v>
      </c>
      <c r="C4450" t="s">
        <v>167</v>
      </c>
      <c r="D4450" t="s">
        <v>1298</v>
      </c>
      <c r="E4450">
        <v>-42.560499999999998</v>
      </c>
      <c r="F4450">
        <v>-3.4984999999999999</v>
      </c>
      <c r="G4450">
        <v>5621</v>
      </c>
      <c r="H4450">
        <v>5147</v>
      </c>
      <c r="I4450">
        <v>5227</v>
      </c>
      <c r="J4450">
        <v>5394</v>
      </c>
      <c r="K4450">
        <v>5207</v>
      </c>
      <c r="L4450">
        <v>5273</v>
      </c>
      <c r="M4450">
        <v>5461</v>
      </c>
      <c r="N4450">
        <v>5677</v>
      </c>
      <c r="O4450">
        <v>6102</v>
      </c>
      <c r="P4450">
        <v>6333</v>
      </c>
      <c r="Q4450">
        <v>6260</v>
      </c>
      <c r="R4450">
        <v>5952</v>
      </c>
      <c r="S4450">
        <v>5421</v>
      </c>
    </row>
    <row r="4451" spans="1:19" x14ac:dyDescent="0.25">
      <c r="A4451">
        <v>59454</v>
      </c>
      <c r="B4451" t="s">
        <v>1448</v>
      </c>
      <c r="C4451" t="s">
        <v>167</v>
      </c>
      <c r="D4451" t="s">
        <v>1298</v>
      </c>
      <c r="E4451">
        <v>-44.326000000000001</v>
      </c>
      <c r="F4451">
        <v>-3.1375000000000002</v>
      </c>
      <c r="G4451">
        <v>5178</v>
      </c>
      <c r="H4451">
        <v>4548</v>
      </c>
      <c r="I4451">
        <v>4731</v>
      </c>
      <c r="J4451">
        <v>4685</v>
      </c>
      <c r="K4451">
        <v>4638</v>
      </c>
      <c r="L4451">
        <v>4859</v>
      </c>
      <c r="M4451">
        <v>5169</v>
      </c>
      <c r="N4451">
        <v>5373</v>
      </c>
      <c r="O4451">
        <v>5953</v>
      </c>
      <c r="P4451">
        <v>6127</v>
      </c>
      <c r="Q4451">
        <v>5768</v>
      </c>
      <c r="R4451">
        <v>5372</v>
      </c>
      <c r="S4451">
        <v>4910</v>
      </c>
    </row>
    <row r="4452" spans="1:19" x14ac:dyDescent="0.25">
      <c r="A4452">
        <v>44911</v>
      </c>
      <c r="B4452" t="s">
        <v>1448</v>
      </c>
      <c r="C4452" t="s">
        <v>167</v>
      </c>
      <c r="D4452" t="s">
        <v>2709</v>
      </c>
      <c r="E4452">
        <v>-34.970700000000001</v>
      </c>
      <c r="F4452">
        <v>-7.1512000000000002</v>
      </c>
      <c r="G4452">
        <v>5465</v>
      </c>
      <c r="H4452">
        <v>5570</v>
      </c>
      <c r="I4452">
        <v>5798</v>
      </c>
      <c r="J4452">
        <v>5988</v>
      </c>
      <c r="K4452">
        <v>5479</v>
      </c>
      <c r="L4452">
        <v>5022</v>
      </c>
      <c r="M4452">
        <v>4602</v>
      </c>
      <c r="N4452">
        <v>4693</v>
      </c>
      <c r="O4452">
        <v>5410</v>
      </c>
      <c r="P4452">
        <v>5648</v>
      </c>
      <c r="Q4452">
        <v>5783</v>
      </c>
      <c r="R4452">
        <v>5872</v>
      </c>
      <c r="S4452">
        <v>5708</v>
      </c>
    </row>
    <row r="4453" spans="1:19" x14ac:dyDescent="0.25">
      <c r="A4453">
        <v>7782</v>
      </c>
      <c r="B4453" t="s">
        <v>1789</v>
      </c>
      <c r="C4453" t="s">
        <v>167</v>
      </c>
      <c r="D4453" t="s">
        <v>1727</v>
      </c>
      <c r="E4453">
        <v>-46.338900000000002</v>
      </c>
      <c r="F4453">
        <v>-22.029699999999998</v>
      </c>
      <c r="G4453">
        <v>4970</v>
      </c>
      <c r="H4453">
        <v>4658</v>
      </c>
      <c r="I4453">
        <v>5220</v>
      </c>
      <c r="J4453">
        <v>4786</v>
      </c>
      <c r="K4453">
        <v>5018</v>
      </c>
      <c r="L4453">
        <v>4753</v>
      </c>
      <c r="M4453">
        <v>4662</v>
      </c>
      <c r="N4453">
        <v>4897</v>
      </c>
      <c r="O4453">
        <v>5713</v>
      </c>
      <c r="P4453">
        <v>5283</v>
      </c>
      <c r="Q4453">
        <v>5104</v>
      </c>
      <c r="R4453">
        <v>4705</v>
      </c>
      <c r="S4453">
        <v>4838</v>
      </c>
    </row>
    <row r="4454" spans="1:19" x14ac:dyDescent="0.25">
      <c r="A4454">
        <v>30883</v>
      </c>
      <c r="B4454" t="s">
        <v>733</v>
      </c>
      <c r="C4454" t="s">
        <v>167</v>
      </c>
      <c r="D4454" t="s">
        <v>375</v>
      </c>
      <c r="E4454">
        <v>-44.5214</v>
      </c>
      <c r="F4454">
        <v>-10.9962</v>
      </c>
      <c r="G4454">
        <v>5939</v>
      </c>
      <c r="H4454">
        <v>5821</v>
      </c>
      <c r="I4454">
        <v>5731</v>
      </c>
      <c r="J4454">
        <v>5683</v>
      </c>
      <c r="K4454">
        <v>5765</v>
      </c>
      <c r="L4454">
        <v>5916</v>
      </c>
      <c r="M4454">
        <v>5845</v>
      </c>
      <c r="N4454">
        <v>6077</v>
      </c>
      <c r="O4454">
        <v>6517</v>
      </c>
      <c r="P4454">
        <v>6570</v>
      </c>
      <c r="Q4454">
        <v>6080</v>
      </c>
      <c r="R4454">
        <v>5597</v>
      </c>
      <c r="S4454">
        <v>5672</v>
      </c>
    </row>
    <row r="4455" spans="1:19" x14ac:dyDescent="0.25">
      <c r="A4455">
        <v>8489</v>
      </c>
      <c r="B4455" t="s">
        <v>1851</v>
      </c>
      <c r="C4455" t="s">
        <v>167</v>
      </c>
      <c r="D4455" t="s">
        <v>1727</v>
      </c>
      <c r="E4455">
        <v>-43.916699999999999</v>
      </c>
      <c r="F4455">
        <v>-21.566299999999998</v>
      </c>
      <c r="G4455">
        <v>4903</v>
      </c>
      <c r="H4455">
        <v>4883</v>
      </c>
      <c r="I4455">
        <v>5476</v>
      </c>
      <c r="J4455">
        <v>5000</v>
      </c>
      <c r="K4455">
        <v>4852</v>
      </c>
      <c r="L4455">
        <v>4530</v>
      </c>
      <c r="M4455">
        <v>4516</v>
      </c>
      <c r="N4455">
        <v>4645</v>
      </c>
      <c r="O4455">
        <v>5429</v>
      </c>
      <c r="P4455">
        <v>5144</v>
      </c>
      <c r="Q4455">
        <v>4942</v>
      </c>
      <c r="R4455">
        <v>4506</v>
      </c>
      <c r="S4455">
        <v>4915</v>
      </c>
    </row>
    <row r="4456" spans="1:19" x14ac:dyDescent="0.25">
      <c r="A4456">
        <v>7634</v>
      </c>
      <c r="B4456" t="s">
        <v>1787</v>
      </c>
      <c r="C4456" t="s">
        <v>167</v>
      </c>
      <c r="D4456" t="s">
        <v>1727</v>
      </c>
      <c r="E4456">
        <v>-44.098100000000002</v>
      </c>
      <c r="F4456">
        <v>-22.1479</v>
      </c>
      <c r="G4456">
        <v>4748</v>
      </c>
      <c r="H4456">
        <v>4799</v>
      </c>
      <c r="I4456">
        <v>5416</v>
      </c>
      <c r="J4456">
        <v>4889</v>
      </c>
      <c r="K4456">
        <v>4798</v>
      </c>
      <c r="L4456">
        <v>4392</v>
      </c>
      <c r="M4456">
        <v>4430</v>
      </c>
      <c r="N4456">
        <v>4437</v>
      </c>
      <c r="O4456">
        <v>5206</v>
      </c>
      <c r="P4456">
        <v>4833</v>
      </c>
      <c r="Q4456">
        <v>4635</v>
      </c>
      <c r="R4456">
        <v>4340</v>
      </c>
      <c r="S4456">
        <v>4794</v>
      </c>
    </row>
    <row r="4457" spans="1:19" x14ac:dyDescent="0.25">
      <c r="A4457">
        <v>11483</v>
      </c>
      <c r="B4457" t="s">
        <v>2153</v>
      </c>
      <c r="C4457" t="s">
        <v>167</v>
      </c>
      <c r="D4457" t="s">
        <v>1727</v>
      </c>
      <c r="E4457">
        <v>-42.132599999999996</v>
      </c>
      <c r="F4457">
        <v>-19.873200000000001</v>
      </c>
      <c r="G4457">
        <v>4892</v>
      </c>
      <c r="H4457">
        <v>5147</v>
      </c>
      <c r="I4457">
        <v>5598</v>
      </c>
      <c r="J4457">
        <v>5017</v>
      </c>
      <c r="K4457">
        <v>4930</v>
      </c>
      <c r="L4457">
        <v>4504</v>
      </c>
      <c r="M4457">
        <v>4438</v>
      </c>
      <c r="N4457">
        <v>4553</v>
      </c>
      <c r="O4457">
        <v>5134</v>
      </c>
      <c r="P4457">
        <v>5158</v>
      </c>
      <c r="Q4457">
        <v>4823</v>
      </c>
      <c r="R4457">
        <v>4418</v>
      </c>
      <c r="S4457">
        <v>4986</v>
      </c>
    </row>
    <row r="4458" spans="1:19" x14ac:dyDescent="0.25">
      <c r="A4458">
        <v>16160</v>
      </c>
      <c r="B4458" t="s">
        <v>1112</v>
      </c>
      <c r="C4458" t="s">
        <v>167</v>
      </c>
      <c r="D4458" t="s">
        <v>1058</v>
      </c>
      <c r="E4458">
        <v>-53.201700000000002</v>
      </c>
      <c r="F4458">
        <v>-17.327400000000001</v>
      </c>
      <c r="G4458">
        <v>5346</v>
      </c>
      <c r="H4458">
        <v>5013</v>
      </c>
      <c r="I4458">
        <v>5335</v>
      </c>
      <c r="J4458">
        <v>5237</v>
      </c>
      <c r="K4458">
        <v>5591</v>
      </c>
      <c r="L4458">
        <v>5412</v>
      </c>
      <c r="M4458">
        <v>5315</v>
      </c>
      <c r="N4458">
        <v>5404</v>
      </c>
      <c r="O4458">
        <v>6108</v>
      </c>
      <c r="P4458">
        <v>5555</v>
      </c>
      <c r="Q4458">
        <v>5107</v>
      </c>
      <c r="R4458">
        <v>5015</v>
      </c>
      <c r="S4458">
        <v>5061</v>
      </c>
    </row>
    <row r="4459" spans="1:19" x14ac:dyDescent="0.25">
      <c r="A4459">
        <v>12406</v>
      </c>
      <c r="B4459" t="s">
        <v>2240</v>
      </c>
      <c r="C4459" t="s">
        <v>167</v>
      </c>
      <c r="D4459" t="s">
        <v>1727</v>
      </c>
      <c r="E4459">
        <v>-41.382399999999997</v>
      </c>
      <c r="F4459">
        <v>-19.3581</v>
      </c>
      <c r="G4459">
        <v>4875</v>
      </c>
      <c r="H4459">
        <v>5289</v>
      </c>
      <c r="I4459">
        <v>5709</v>
      </c>
      <c r="J4459">
        <v>5176</v>
      </c>
      <c r="K4459">
        <v>4945</v>
      </c>
      <c r="L4459">
        <v>4461</v>
      </c>
      <c r="M4459">
        <v>4367</v>
      </c>
      <c r="N4459">
        <v>4395</v>
      </c>
      <c r="O4459">
        <v>4917</v>
      </c>
      <c r="P4459">
        <v>5012</v>
      </c>
      <c r="Q4459">
        <v>4787</v>
      </c>
      <c r="R4459">
        <v>4439</v>
      </c>
      <c r="S4459">
        <v>5007</v>
      </c>
    </row>
    <row r="4460" spans="1:19" x14ac:dyDescent="0.25">
      <c r="A4460">
        <v>20739</v>
      </c>
      <c r="B4460" t="s">
        <v>1242</v>
      </c>
      <c r="C4460" t="s">
        <v>167</v>
      </c>
      <c r="D4460" t="s">
        <v>1058</v>
      </c>
      <c r="E4460">
        <v>-49.118899999999996</v>
      </c>
      <c r="F4460">
        <v>-15.135199999999999</v>
      </c>
      <c r="G4460">
        <v>5464</v>
      </c>
      <c r="H4460">
        <v>4975</v>
      </c>
      <c r="I4460">
        <v>5427</v>
      </c>
      <c r="J4460">
        <v>5336</v>
      </c>
      <c r="K4460">
        <v>5606</v>
      </c>
      <c r="L4460">
        <v>5659</v>
      </c>
      <c r="M4460">
        <v>5499</v>
      </c>
      <c r="N4460">
        <v>5617</v>
      </c>
      <c r="O4460">
        <v>6282</v>
      </c>
      <c r="P4460">
        <v>5889</v>
      </c>
      <c r="Q4460">
        <v>5463</v>
      </c>
      <c r="R4460">
        <v>4904</v>
      </c>
      <c r="S4460">
        <v>4909</v>
      </c>
    </row>
    <row r="4461" spans="1:19" x14ac:dyDescent="0.25">
      <c r="A4461">
        <v>8911</v>
      </c>
      <c r="B4461" t="s">
        <v>1690</v>
      </c>
      <c r="C4461" t="s">
        <v>167</v>
      </c>
      <c r="D4461" t="s">
        <v>1651</v>
      </c>
      <c r="E4461">
        <v>-52.833799999999997</v>
      </c>
      <c r="F4461">
        <v>-21.302099999999999</v>
      </c>
      <c r="G4461">
        <v>5291</v>
      </c>
      <c r="H4461">
        <v>5210</v>
      </c>
      <c r="I4461">
        <v>5623</v>
      </c>
      <c r="J4461">
        <v>5589</v>
      </c>
      <c r="K4461">
        <v>5438</v>
      </c>
      <c r="L4461">
        <v>4921</v>
      </c>
      <c r="M4461">
        <v>4676</v>
      </c>
      <c r="N4461">
        <v>4788</v>
      </c>
      <c r="O4461">
        <v>5630</v>
      </c>
      <c r="P4461">
        <v>5184</v>
      </c>
      <c r="Q4461">
        <v>5313</v>
      </c>
      <c r="R4461">
        <v>5483</v>
      </c>
      <c r="S4461">
        <v>5641</v>
      </c>
    </row>
    <row r="4462" spans="1:19" x14ac:dyDescent="0.25">
      <c r="A4462">
        <v>8284</v>
      </c>
      <c r="B4462" t="s">
        <v>5081</v>
      </c>
      <c r="C4462" t="s">
        <v>167</v>
      </c>
      <c r="D4462" t="s">
        <v>4704</v>
      </c>
      <c r="E4462">
        <v>-47.478400000000001</v>
      </c>
      <c r="F4462">
        <v>-21.7088</v>
      </c>
      <c r="G4462">
        <v>5263</v>
      </c>
      <c r="H4462">
        <v>5081</v>
      </c>
      <c r="I4462">
        <v>5582</v>
      </c>
      <c r="J4462">
        <v>5330</v>
      </c>
      <c r="K4462">
        <v>5451</v>
      </c>
      <c r="L4462">
        <v>4945</v>
      </c>
      <c r="M4462">
        <v>4869</v>
      </c>
      <c r="N4462">
        <v>4971</v>
      </c>
      <c r="O4462">
        <v>5757</v>
      </c>
      <c r="P4462">
        <v>5258</v>
      </c>
      <c r="Q4462">
        <v>5352</v>
      </c>
      <c r="R4462">
        <v>5240</v>
      </c>
      <c r="S4462">
        <v>5317</v>
      </c>
    </row>
    <row r="4463" spans="1:19" x14ac:dyDescent="0.25">
      <c r="A4463">
        <v>7449</v>
      </c>
      <c r="B4463" t="s">
        <v>1767</v>
      </c>
      <c r="C4463" t="s">
        <v>167</v>
      </c>
      <c r="D4463" t="s">
        <v>1727</v>
      </c>
      <c r="E4463">
        <v>-45.703800000000001</v>
      </c>
      <c r="F4463">
        <v>-22.246600000000001</v>
      </c>
      <c r="G4463">
        <v>5097</v>
      </c>
      <c r="H4463">
        <v>4856</v>
      </c>
      <c r="I4463">
        <v>5445</v>
      </c>
      <c r="J4463">
        <v>5076</v>
      </c>
      <c r="K4463">
        <v>5253</v>
      </c>
      <c r="L4463">
        <v>4799</v>
      </c>
      <c r="M4463">
        <v>4678</v>
      </c>
      <c r="N4463">
        <v>4874</v>
      </c>
      <c r="O4463">
        <v>5693</v>
      </c>
      <c r="P4463">
        <v>5291</v>
      </c>
      <c r="Q4463">
        <v>5249</v>
      </c>
      <c r="R4463">
        <v>4891</v>
      </c>
      <c r="S4463">
        <v>5053</v>
      </c>
    </row>
    <row r="4464" spans="1:19" x14ac:dyDescent="0.25">
      <c r="A4464">
        <v>31148</v>
      </c>
      <c r="B4464" t="s">
        <v>5406</v>
      </c>
      <c r="C4464" t="s">
        <v>167</v>
      </c>
      <c r="D4464" t="s">
        <v>5370</v>
      </c>
      <c r="E4464">
        <v>-48.9084</v>
      </c>
      <c r="F4464">
        <v>-10.864100000000001</v>
      </c>
      <c r="G4464">
        <v>5325</v>
      </c>
      <c r="H4464">
        <v>4812</v>
      </c>
      <c r="I4464">
        <v>4986</v>
      </c>
      <c r="J4464">
        <v>4902</v>
      </c>
      <c r="K4464">
        <v>5198</v>
      </c>
      <c r="L4464">
        <v>5476</v>
      </c>
      <c r="M4464">
        <v>5657</v>
      </c>
      <c r="N4464">
        <v>5900</v>
      </c>
      <c r="O4464">
        <v>6288</v>
      </c>
      <c r="P4464">
        <v>5789</v>
      </c>
      <c r="Q4464">
        <v>5205</v>
      </c>
      <c r="R4464">
        <v>4918</v>
      </c>
      <c r="S4464">
        <v>4765</v>
      </c>
    </row>
    <row r="4465" spans="1:19" x14ac:dyDescent="0.25">
      <c r="A4465">
        <v>23471</v>
      </c>
      <c r="B4465" t="s">
        <v>1586</v>
      </c>
      <c r="C4465" t="s">
        <v>167</v>
      </c>
      <c r="D4465" t="s">
        <v>1511</v>
      </c>
      <c r="E4465">
        <v>-55.274099999999997</v>
      </c>
      <c r="F4465">
        <v>-13.8162</v>
      </c>
      <c r="G4465">
        <v>5212</v>
      </c>
      <c r="H4465">
        <v>4823</v>
      </c>
      <c r="I4465">
        <v>4989</v>
      </c>
      <c r="J4465">
        <v>5016</v>
      </c>
      <c r="K4465">
        <v>5381</v>
      </c>
      <c r="L4465">
        <v>5367</v>
      </c>
      <c r="M4465">
        <v>5380</v>
      </c>
      <c r="N4465">
        <v>5485</v>
      </c>
      <c r="O4465">
        <v>5878</v>
      </c>
      <c r="P4465">
        <v>5284</v>
      </c>
      <c r="Q4465">
        <v>5146</v>
      </c>
      <c r="R4465">
        <v>4905</v>
      </c>
      <c r="S4465">
        <v>4887</v>
      </c>
    </row>
    <row r="4466" spans="1:19" x14ac:dyDescent="0.25">
      <c r="A4466">
        <v>11037</v>
      </c>
      <c r="B4466" t="s">
        <v>5286</v>
      </c>
      <c r="C4466" t="s">
        <v>167</v>
      </c>
      <c r="D4466" t="s">
        <v>4704</v>
      </c>
      <c r="E4466">
        <v>-50.832900000000002</v>
      </c>
      <c r="F4466">
        <v>-20.143000000000001</v>
      </c>
      <c r="G4466">
        <v>5430</v>
      </c>
      <c r="H4466">
        <v>5257</v>
      </c>
      <c r="I4466">
        <v>5729</v>
      </c>
      <c r="J4466">
        <v>5598</v>
      </c>
      <c r="K4466">
        <v>5553</v>
      </c>
      <c r="L4466">
        <v>5105</v>
      </c>
      <c r="M4466">
        <v>4957</v>
      </c>
      <c r="N4466">
        <v>5130</v>
      </c>
      <c r="O4466">
        <v>5862</v>
      </c>
      <c r="P4466">
        <v>5356</v>
      </c>
      <c r="Q4466">
        <v>5541</v>
      </c>
      <c r="R4466">
        <v>5483</v>
      </c>
      <c r="S4466">
        <v>5583</v>
      </c>
    </row>
    <row r="4467" spans="1:19" x14ac:dyDescent="0.25">
      <c r="A4467">
        <v>2699</v>
      </c>
      <c r="B4467" t="s">
        <v>4260</v>
      </c>
      <c r="C4467" t="s">
        <v>167</v>
      </c>
      <c r="D4467" t="s">
        <v>3898</v>
      </c>
      <c r="E4467">
        <v>-54.4801</v>
      </c>
      <c r="F4467">
        <v>-27.870699999999999</v>
      </c>
      <c r="G4467">
        <v>4917</v>
      </c>
      <c r="H4467">
        <v>5700</v>
      </c>
      <c r="I4467">
        <v>5774</v>
      </c>
      <c r="J4467">
        <v>5529</v>
      </c>
      <c r="K4467">
        <v>4953</v>
      </c>
      <c r="L4467">
        <v>4121</v>
      </c>
      <c r="M4467">
        <v>3522</v>
      </c>
      <c r="N4467">
        <v>3875</v>
      </c>
      <c r="O4467">
        <v>4570</v>
      </c>
      <c r="P4467">
        <v>4460</v>
      </c>
      <c r="Q4467">
        <v>5093</v>
      </c>
      <c r="R4467">
        <v>5661</v>
      </c>
      <c r="S4467">
        <v>5749</v>
      </c>
    </row>
    <row r="4468" spans="1:19" x14ac:dyDescent="0.25">
      <c r="A4468">
        <v>12177</v>
      </c>
      <c r="B4468" t="s">
        <v>2212</v>
      </c>
      <c r="C4468" t="s">
        <v>167</v>
      </c>
      <c r="D4468" t="s">
        <v>1727</v>
      </c>
      <c r="E4468">
        <v>-45.966200000000001</v>
      </c>
      <c r="F4468">
        <v>-19.526299999999999</v>
      </c>
      <c r="G4468">
        <v>5379</v>
      </c>
      <c r="H4468">
        <v>5132</v>
      </c>
      <c r="I4468">
        <v>5706</v>
      </c>
      <c r="J4468">
        <v>5030</v>
      </c>
      <c r="K4468">
        <v>5430</v>
      </c>
      <c r="L4468">
        <v>5322</v>
      </c>
      <c r="M4468">
        <v>5287</v>
      </c>
      <c r="N4468">
        <v>5550</v>
      </c>
      <c r="O4468">
        <v>6403</v>
      </c>
      <c r="P4468">
        <v>5848</v>
      </c>
      <c r="Q4468">
        <v>5319</v>
      </c>
      <c r="R4468">
        <v>4652</v>
      </c>
      <c r="S4468">
        <v>4863</v>
      </c>
    </row>
    <row r="4469" spans="1:19" x14ac:dyDescent="0.25">
      <c r="A4469">
        <v>18586</v>
      </c>
      <c r="B4469" t="s">
        <v>1195</v>
      </c>
      <c r="C4469" t="s">
        <v>167</v>
      </c>
      <c r="D4469" t="s">
        <v>1058</v>
      </c>
      <c r="E4469">
        <v>-49.493200000000002</v>
      </c>
      <c r="F4469">
        <v>-16.084299999999999</v>
      </c>
      <c r="G4469">
        <v>5459</v>
      </c>
      <c r="H4469">
        <v>4989</v>
      </c>
      <c r="I4469">
        <v>5402</v>
      </c>
      <c r="J4469">
        <v>5291</v>
      </c>
      <c r="K4469">
        <v>5649</v>
      </c>
      <c r="L4469">
        <v>5640</v>
      </c>
      <c r="M4469">
        <v>5523</v>
      </c>
      <c r="N4469">
        <v>5645</v>
      </c>
      <c r="O4469">
        <v>6386</v>
      </c>
      <c r="P4469">
        <v>5735</v>
      </c>
      <c r="Q4469">
        <v>5409</v>
      </c>
      <c r="R4469">
        <v>4887</v>
      </c>
      <c r="S4469">
        <v>4945</v>
      </c>
    </row>
    <row r="4470" spans="1:19" x14ac:dyDescent="0.25">
      <c r="A4470">
        <v>2683</v>
      </c>
      <c r="B4470" t="s">
        <v>4479</v>
      </c>
      <c r="C4470" t="s">
        <v>167</v>
      </c>
      <c r="D4470" t="s">
        <v>4434</v>
      </c>
      <c r="E4470">
        <v>-49.133499999999998</v>
      </c>
      <c r="F4470">
        <v>-28.0336</v>
      </c>
      <c r="G4470">
        <v>4379</v>
      </c>
      <c r="H4470">
        <v>4825</v>
      </c>
      <c r="I4470">
        <v>4894</v>
      </c>
      <c r="J4470">
        <v>4722</v>
      </c>
      <c r="K4470">
        <v>4479</v>
      </c>
      <c r="L4470">
        <v>3851</v>
      </c>
      <c r="M4470">
        <v>3538</v>
      </c>
      <c r="N4470">
        <v>3729</v>
      </c>
      <c r="O4470">
        <v>4389</v>
      </c>
      <c r="P4470">
        <v>3931</v>
      </c>
      <c r="Q4470">
        <v>4176</v>
      </c>
      <c r="R4470">
        <v>5013</v>
      </c>
      <c r="S4470">
        <v>5006</v>
      </c>
    </row>
    <row r="4471" spans="1:19" x14ac:dyDescent="0.25">
      <c r="A4471">
        <v>32213</v>
      </c>
      <c r="B4471" t="s">
        <v>4479</v>
      </c>
      <c r="C4471" t="s">
        <v>167</v>
      </c>
      <c r="D4471" t="s">
        <v>5304</v>
      </c>
      <c r="E4471">
        <v>-37.193399999999997</v>
      </c>
      <c r="F4471">
        <v>-10.643800000000001</v>
      </c>
      <c r="G4471">
        <v>5296</v>
      </c>
      <c r="H4471">
        <v>5799</v>
      </c>
      <c r="I4471">
        <v>5779</v>
      </c>
      <c r="J4471">
        <v>5882</v>
      </c>
      <c r="K4471">
        <v>5279</v>
      </c>
      <c r="L4471">
        <v>4591</v>
      </c>
      <c r="M4471">
        <v>4359</v>
      </c>
      <c r="N4471">
        <v>4405</v>
      </c>
      <c r="O4471">
        <v>4872</v>
      </c>
      <c r="P4471">
        <v>5436</v>
      </c>
      <c r="Q4471">
        <v>5555</v>
      </c>
      <c r="R4471">
        <v>5844</v>
      </c>
      <c r="S4471">
        <v>5753</v>
      </c>
    </row>
    <row r="4472" spans="1:19" x14ac:dyDescent="0.25">
      <c r="A4472">
        <v>8625</v>
      </c>
      <c r="B4472" t="s">
        <v>5110</v>
      </c>
      <c r="C4472" t="s">
        <v>167</v>
      </c>
      <c r="D4472" t="s">
        <v>4704</v>
      </c>
      <c r="E4472">
        <v>-47.3626</v>
      </c>
      <c r="F4472">
        <v>-21.478000000000002</v>
      </c>
      <c r="G4472">
        <v>5293</v>
      </c>
      <c r="H4472">
        <v>5118</v>
      </c>
      <c r="I4472">
        <v>5626</v>
      </c>
      <c r="J4472">
        <v>5311</v>
      </c>
      <c r="K4472">
        <v>5492</v>
      </c>
      <c r="L4472">
        <v>4983</v>
      </c>
      <c r="M4472">
        <v>4869</v>
      </c>
      <c r="N4472">
        <v>5046</v>
      </c>
      <c r="O4472">
        <v>5765</v>
      </c>
      <c r="P4472">
        <v>5318</v>
      </c>
      <c r="Q4472">
        <v>5429</v>
      </c>
      <c r="R4472">
        <v>5260</v>
      </c>
      <c r="S4472">
        <v>5302</v>
      </c>
    </row>
    <row r="4473" spans="1:19" x14ac:dyDescent="0.25">
      <c r="A4473">
        <v>46401</v>
      </c>
      <c r="B4473" t="s">
        <v>3566</v>
      </c>
      <c r="C4473" t="s">
        <v>167</v>
      </c>
      <c r="D4473" t="s">
        <v>3448</v>
      </c>
      <c r="E4473">
        <v>-42.281700000000001</v>
      </c>
      <c r="F4473">
        <v>-6.7961999999999998</v>
      </c>
      <c r="G4473">
        <v>5728</v>
      </c>
      <c r="H4473">
        <v>5072</v>
      </c>
      <c r="I4473">
        <v>5238</v>
      </c>
      <c r="J4473">
        <v>5261</v>
      </c>
      <c r="K4473">
        <v>5401</v>
      </c>
      <c r="L4473">
        <v>5600</v>
      </c>
      <c r="M4473">
        <v>5636</v>
      </c>
      <c r="N4473">
        <v>5966</v>
      </c>
      <c r="O4473">
        <v>6331</v>
      </c>
      <c r="P4473">
        <v>6569</v>
      </c>
      <c r="Q4473">
        <v>6271</v>
      </c>
      <c r="R4473">
        <v>5971</v>
      </c>
      <c r="S4473">
        <v>5419</v>
      </c>
    </row>
    <row r="4474" spans="1:19" x14ac:dyDescent="0.25">
      <c r="A4474">
        <v>36055</v>
      </c>
      <c r="B4474" t="s">
        <v>180</v>
      </c>
      <c r="C4474" t="s">
        <v>167</v>
      </c>
      <c r="D4474" t="s">
        <v>168</v>
      </c>
      <c r="E4474">
        <v>-70.490700000000004</v>
      </c>
      <c r="F4474">
        <v>-9.4468999999999994</v>
      </c>
      <c r="G4474">
        <v>4636</v>
      </c>
      <c r="H4474">
        <v>4344</v>
      </c>
      <c r="I4474">
        <v>4566</v>
      </c>
      <c r="J4474">
        <v>4192</v>
      </c>
      <c r="K4474">
        <v>4601</v>
      </c>
      <c r="L4474">
        <v>4370</v>
      </c>
      <c r="M4474">
        <v>4468</v>
      </c>
      <c r="N4474">
        <v>4737</v>
      </c>
      <c r="O4474">
        <v>5305</v>
      </c>
      <c r="P4474">
        <v>5137</v>
      </c>
      <c r="Q4474">
        <v>4891</v>
      </c>
      <c r="R4474">
        <v>4707</v>
      </c>
      <c r="S4474">
        <v>4308</v>
      </c>
    </row>
    <row r="4475" spans="1:19" x14ac:dyDescent="0.25">
      <c r="A4475">
        <v>1891</v>
      </c>
      <c r="B4475" t="s">
        <v>4438</v>
      </c>
      <c r="C4475" t="s">
        <v>167</v>
      </c>
      <c r="D4475" t="s">
        <v>4434</v>
      </c>
      <c r="E4475">
        <v>-49.714799999999997</v>
      </c>
      <c r="F4475">
        <v>-29.136500000000002</v>
      </c>
      <c r="G4475">
        <v>4371</v>
      </c>
      <c r="H4475">
        <v>4897</v>
      </c>
      <c r="I4475">
        <v>4946</v>
      </c>
      <c r="J4475">
        <v>4729</v>
      </c>
      <c r="K4475">
        <v>4601</v>
      </c>
      <c r="L4475">
        <v>3933</v>
      </c>
      <c r="M4475">
        <v>3428</v>
      </c>
      <c r="N4475">
        <v>3699</v>
      </c>
      <c r="O4475">
        <v>4271</v>
      </c>
      <c r="P4475">
        <v>3827</v>
      </c>
      <c r="Q4475">
        <v>4108</v>
      </c>
      <c r="R4475">
        <v>4997</v>
      </c>
      <c r="S4475">
        <v>5011</v>
      </c>
    </row>
    <row r="4476" spans="1:19" x14ac:dyDescent="0.25">
      <c r="A4476">
        <v>29690</v>
      </c>
      <c r="B4476" t="s">
        <v>5398</v>
      </c>
      <c r="C4476" t="s">
        <v>167</v>
      </c>
      <c r="D4476" t="s">
        <v>5370</v>
      </c>
      <c r="E4476">
        <v>-48.119100000000003</v>
      </c>
      <c r="F4476">
        <v>-11.4476</v>
      </c>
      <c r="G4476">
        <v>5511</v>
      </c>
      <c r="H4476">
        <v>5084</v>
      </c>
      <c r="I4476">
        <v>5252</v>
      </c>
      <c r="J4476">
        <v>5106</v>
      </c>
      <c r="K4476">
        <v>5363</v>
      </c>
      <c r="L4476">
        <v>5630</v>
      </c>
      <c r="M4476">
        <v>5676</v>
      </c>
      <c r="N4476">
        <v>5960</v>
      </c>
      <c r="O4476">
        <v>6469</v>
      </c>
      <c r="P4476">
        <v>6055</v>
      </c>
      <c r="Q4476">
        <v>5492</v>
      </c>
      <c r="R4476">
        <v>5046</v>
      </c>
      <c r="S4476">
        <v>4996</v>
      </c>
    </row>
    <row r="4477" spans="1:19" x14ac:dyDescent="0.25">
      <c r="A4477">
        <v>10858</v>
      </c>
      <c r="B4477" t="s">
        <v>5277</v>
      </c>
      <c r="C4477" t="s">
        <v>167</v>
      </c>
      <c r="D4477" t="s">
        <v>4704</v>
      </c>
      <c r="E4477">
        <v>-50.687899999999999</v>
      </c>
      <c r="F4477">
        <v>-20.245000000000001</v>
      </c>
      <c r="G4477">
        <v>5416</v>
      </c>
      <c r="H4477">
        <v>5241</v>
      </c>
      <c r="I4477">
        <v>5653</v>
      </c>
      <c r="J4477">
        <v>5493</v>
      </c>
      <c r="K4477">
        <v>5496</v>
      </c>
      <c r="L4477">
        <v>5117</v>
      </c>
      <c r="M4477">
        <v>4977</v>
      </c>
      <c r="N4477">
        <v>5175</v>
      </c>
      <c r="O4477">
        <v>5934</v>
      </c>
      <c r="P4477">
        <v>5398</v>
      </c>
      <c r="Q4477">
        <v>5534</v>
      </c>
      <c r="R4477">
        <v>5422</v>
      </c>
      <c r="S4477">
        <v>5549</v>
      </c>
    </row>
    <row r="4478" spans="1:19" x14ac:dyDescent="0.25">
      <c r="A4478">
        <v>11499</v>
      </c>
      <c r="B4478" t="s">
        <v>1022</v>
      </c>
      <c r="C4478" t="s">
        <v>167</v>
      </c>
      <c r="D4478" t="s">
        <v>979</v>
      </c>
      <c r="E4478">
        <v>-40.598300000000002</v>
      </c>
      <c r="F4478">
        <v>-19.936800000000002</v>
      </c>
      <c r="G4478">
        <v>4687</v>
      </c>
      <c r="H4478">
        <v>5138</v>
      </c>
      <c r="I4478">
        <v>5635</v>
      </c>
      <c r="J4478">
        <v>5141</v>
      </c>
      <c r="K4478">
        <v>4714</v>
      </c>
      <c r="L4478">
        <v>4353</v>
      </c>
      <c r="M4478">
        <v>4201</v>
      </c>
      <c r="N4478">
        <v>4167</v>
      </c>
      <c r="O4478">
        <v>4626</v>
      </c>
      <c r="P4478">
        <v>4724</v>
      </c>
      <c r="Q4478">
        <v>4432</v>
      </c>
      <c r="R4478">
        <v>4264</v>
      </c>
      <c r="S4478">
        <v>4854</v>
      </c>
    </row>
    <row r="4479" spans="1:19" x14ac:dyDescent="0.25">
      <c r="A4479">
        <v>25979</v>
      </c>
      <c r="B4479" t="s">
        <v>579</v>
      </c>
      <c r="C4479" t="s">
        <v>167</v>
      </c>
      <c r="D4479" t="s">
        <v>375</v>
      </c>
      <c r="E4479">
        <v>-39.5227</v>
      </c>
      <c r="F4479">
        <v>-12.769600000000001</v>
      </c>
      <c r="G4479">
        <v>4978</v>
      </c>
      <c r="H4479">
        <v>5425</v>
      </c>
      <c r="I4479">
        <v>5627</v>
      </c>
      <c r="J4479">
        <v>5624</v>
      </c>
      <c r="K4479">
        <v>4794</v>
      </c>
      <c r="L4479">
        <v>4330</v>
      </c>
      <c r="M4479">
        <v>4093</v>
      </c>
      <c r="N4479">
        <v>4271</v>
      </c>
      <c r="O4479">
        <v>4672</v>
      </c>
      <c r="P4479">
        <v>5227</v>
      </c>
      <c r="Q4479">
        <v>5137</v>
      </c>
      <c r="R4479">
        <v>5114</v>
      </c>
      <c r="S4479">
        <v>5414</v>
      </c>
    </row>
    <row r="4480" spans="1:19" x14ac:dyDescent="0.25">
      <c r="A4480">
        <v>45278</v>
      </c>
      <c r="B4480" t="s">
        <v>579</v>
      </c>
      <c r="C4480" t="s">
        <v>167</v>
      </c>
      <c r="D4480" t="s">
        <v>2709</v>
      </c>
      <c r="E4480">
        <v>-37.444000000000003</v>
      </c>
      <c r="F4480">
        <v>-7.0842000000000001</v>
      </c>
      <c r="G4480">
        <v>6036</v>
      </c>
      <c r="H4480">
        <v>5963</v>
      </c>
      <c r="I4480">
        <v>6165</v>
      </c>
      <c r="J4480">
        <v>6421</v>
      </c>
      <c r="K4480">
        <v>6128</v>
      </c>
      <c r="L4480">
        <v>5506</v>
      </c>
      <c r="M4480">
        <v>5087</v>
      </c>
      <c r="N4480">
        <v>5303</v>
      </c>
      <c r="O4480">
        <v>6087</v>
      </c>
      <c r="P4480">
        <v>6549</v>
      </c>
      <c r="Q4480">
        <v>6537</v>
      </c>
      <c r="R4480">
        <v>6506</v>
      </c>
      <c r="S4480">
        <v>6182</v>
      </c>
    </row>
    <row r="4481" spans="1:19" x14ac:dyDescent="0.25">
      <c r="A4481">
        <v>1799</v>
      </c>
      <c r="B4481" t="s">
        <v>4107</v>
      </c>
      <c r="C4481" t="s">
        <v>167</v>
      </c>
      <c r="D4481" t="s">
        <v>3898</v>
      </c>
      <c r="E4481">
        <v>-51.735500000000002</v>
      </c>
      <c r="F4481">
        <v>-29.165900000000001</v>
      </c>
      <c r="G4481">
        <v>4632</v>
      </c>
      <c r="H4481">
        <v>5460</v>
      </c>
      <c r="I4481">
        <v>5509</v>
      </c>
      <c r="J4481">
        <v>5186</v>
      </c>
      <c r="K4481">
        <v>4663</v>
      </c>
      <c r="L4481">
        <v>3758</v>
      </c>
      <c r="M4481">
        <v>3278</v>
      </c>
      <c r="N4481">
        <v>3640</v>
      </c>
      <c r="O4481">
        <v>4272</v>
      </c>
      <c r="P4481">
        <v>4042</v>
      </c>
      <c r="Q4481">
        <v>4681</v>
      </c>
      <c r="R4481">
        <v>5516</v>
      </c>
      <c r="S4481">
        <v>5582</v>
      </c>
    </row>
    <row r="4482" spans="1:19" x14ac:dyDescent="0.25">
      <c r="A4482">
        <v>23753</v>
      </c>
      <c r="B4482" t="s">
        <v>1285</v>
      </c>
      <c r="C4482" t="s">
        <v>167</v>
      </c>
      <c r="D4482" t="s">
        <v>1058</v>
      </c>
      <c r="E4482">
        <v>-49.014800000000001</v>
      </c>
      <c r="F4482">
        <v>-13.7143</v>
      </c>
      <c r="G4482">
        <v>5467</v>
      </c>
      <c r="H4482">
        <v>4989</v>
      </c>
      <c r="I4482">
        <v>5359</v>
      </c>
      <c r="J4482">
        <v>5242</v>
      </c>
      <c r="K4482">
        <v>5581</v>
      </c>
      <c r="L4482">
        <v>5640</v>
      </c>
      <c r="M4482">
        <v>5528</v>
      </c>
      <c r="N4482">
        <v>5832</v>
      </c>
      <c r="O4482">
        <v>6385</v>
      </c>
      <c r="P4482">
        <v>5857</v>
      </c>
      <c r="Q4482">
        <v>5456</v>
      </c>
      <c r="R4482">
        <v>4852</v>
      </c>
      <c r="S4482">
        <v>4889</v>
      </c>
    </row>
    <row r="4483" spans="1:19" x14ac:dyDescent="0.25">
      <c r="A4483">
        <v>4339</v>
      </c>
      <c r="B4483" t="s">
        <v>3034</v>
      </c>
      <c r="C4483" t="s">
        <v>167</v>
      </c>
      <c r="D4483" t="s">
        <v>2912</v>
      </c>
      <c r="E4483">
        <v>-53.627899999999997</v>
      </c>
      <c r="F4483">
        <v>-25.0548</v>
      </c>
      <c r="G4483">
        <v>4924</v>
      </c>
      <c r="H4483">
        <v>5422</v>
      </c>
      <c r="I4483">
        <v>5317</v>
      </c>
      <c r="J4483">
        <v>5340</v>
      </c>
      <c r="K4483">
        <v>4952</v>
      </c>
      <c r="L4483">
        <v>4194</v>
      </c>
      <c r="M4483">
        <v>3933</v>
      </c>
      <c r="N4483">
        <v>4144</v>
      </c>
      <c r="O4483">
        <v>5121</v>
      </c>
      <c r="P4483">
        <v>4734</v>
      </c>
      <c r="Q4483">
        <v>5071</v>
      </c>
      <c r="R4483">
        <v>5369</v>
      </c>
      <c r="S4483">
        <v>5490</v>
      </c>
    </row>
    <row r="4484" spans="1:19" x14ac:dyDescent="0.25">
      <c r="A4484">
        <v>33083</v>
      </c>
      <c r="B4484" t="s">
        <v>5417</v>
      </c>
      <c r="C4484" t="s">
        <v>167</v>
      </c>
      <c r="D4484" t="s">
        <v>5370</v>
      </c>
      <c r="E4484">
        <v>-47.810200000000002</v>
      </c>
      <c r="F4484">
        <v>-10.2821</v>
      </c>
      <c r="G4484">
        <v>5424</v>
      </c>
      <c r="H4484">
        <v>5007</v>
      </c>
      <c r="I4484">
        <v>5027</v>
      </c>
      <c r="J4484">
        <v>5053</v>
      </c>
      <c r="K4484">
        <v>5320</v>
      </c>
      <c r="L4484">
        <v>5617</v>
      </c>
      <c r="M4484">
        <v>5630</v>
      </c>
      <c r="N4484">
        <v>5922</v>
      </c>
      <c r="O4484">
        <v>6371</v>
      </c>
      <c r="P4484">
        <v>5979</v>
      </c>
      <c r="Q4484">
        <v>5299</v>
      </c>
      <c r="R4484">
        <v>4946</v>
      </c>
      <c r="S4484">
        <v>4919</v>
      </c>
    </row>
    <row r="4485" spans="1:19" x14ac:dyDescent="0.25">
      <c r="A4485">
        <v>32402</v>
      </c>
      <c r="B4485" t="s">
        <v>1632</v>
      </c>
      <c r="C4485" t="s">
        <v>167</v>
      </c>
      <c r="D4485" t="s">
        <v>1511</v>
      </c>
      <c r="E4485">
        <v>-50.510800000000003</v>
      </c>
      <c r="F4485">
        <v>-10.468999999999999</v>
      </c>
      <c r="G4485">
        <v>5194</v>
      </c>
      <c r="H4485">
        <v>4727</v>
      </c>
      <c r="I4485">
        <v>4977</v>
      </c>
      <c r="J4485">
        <v>4898</v>
      </c>
      <c r="K4485">
        <v>5001</v>
      </c>
      <c r="L4485">
        <v>5334</v>
      </c>
      <c r="M4485">
        <v>5469</v>
      </c>
      <c r="N4485">
        <v>5726</v>
      </c>
      <c r="O4485">
        <v>6075</v>
      </c>
      <c r="P4485">
        <v>5506</v>
      </c>
      <c r="Q4485">
        <v>5049</v>
      </c>
      <c r="R4485">
        <v>4794</v>
      </c>
      <c r="S4485">
        <v>4768</v>
      </c>
    </row>
    <row r="4486" spans="1:19" x14ac:dyDescent="0.25">
      <c r="A4486">
        <v>44102</v>
      </c>
      <c r="B4486" t="s">
        <v>1632</v>
      </c>
      <c r="C4486" t="s">
        <v>167</v>
      </c>
      <c r="D4486" t="s">
        <v>3284</v>
      </c>
      <c r="E4486">
        <v>-37.479100000000003</v>
      </c>
      <c r="F4486">
        <v>-7.3773999999999997</v>
      </c>
      <c r="G4486">
        <v>5874</v>
      </c>
      <c r="H4486">
        <v>5809</v>
      </c>
      <c r="I4486">
        <v>5850</v>
      </c>
      <c r="J4486">
        <v>6008</v>
      </c>
      <c r="K4486">
        <v>5905</v>
      </c>
      <c r="L4486">
        <v>5318</v>
      </c>
      <c r="M4486">
        <v>4961</v>
      </c>
      <c r="N4486">
        <v>5296</v>
      </c>
      <c r="O4486">
        <v>6029</v>
      </c>
      <c r="P4486">
        <v>6532</v>
      </c>
      <c r="Q4486">
        <v>6428</v>
      </c>
      <c r="R4486">
        <v>6392</v>
      </c>
      <c r="S4486">
        <v>5959</v>
      </c>
    </row>
    <row r="4487" spans="1:19" x14ac:dyDescent="0.25">
      <c r="A4487">
        <v>3400</v>
      </c>
      <c r="B4487" t="s">
        <v>1632</v>
      </c>
      <c r="C4487" t="s">
        <v>167</v>
      </c>
      <c r="D4487" t="s">
        <v>4434</v>
      </c>
      <c r="E4487">
        <v>-50.009399999999999</v>
      </c>
      <c r="F4487">
        <v>-26.7818</v>
      </c>
      <c r="G4487">
        <v>4247</v>
      </c>
      <c r="H4487">
        <v>4762</v>
      </c>
      <c r="I4487">
        <v>4897</v>
      </c>
      <c r="J4487">
        <v>4817</v>
      </c>
      <c r="K4487">
        <v>4185</v>
      </c>
      <c r="L4487">
        <v>3648</v>
      </c>
      <c r="M4487">
        <v>3177</v>
      </c>
      <c r="N4487">
        <v>3476</v>
      </c>
      <c r="O4487">
        <v>4296</v>
      </c>
      <c r="P4487">
        <v>3891</v>
      </c>
      <c r="Q4487">
        <v>4076</v>
      </c>
      <c r="R4487">
        <v>4870</v>
      </c>
      <c r="S4487">
        <v>4868</v>
      </c>
    </row>
    <row r="4488" spans="1:19" x14ac:dyDescent="0.25">
      <c r="A4488">
        <v>22230</v>
      </c>
      <c r="B4488" t="s">
        <v>1264</v>
      </c>
      <c r="C4488" t="s">
        <v>167</v>
      </c>
      <c r="D4488" t="s">
        <v>1058</v>
      </c>
      <c r="E4488">
        <v>-49.709499999999998</v>
      </c>
      <c r="F4488">
        <v>-14.4331</v>
      </c>
      <c r="G4488">
        <v>5478</v>
      </c>
      <c r="H4488">
        <v>4997</v>
      </c>
      <c r="I4488">
        <v>5377</v>
      </c>
      <c r="J4488">
        <v>5350</v>
      </c>
      <c r="K4488">
        <v>5694</v>
      </c>
      <c r="L4488">
        <v>5631</v>
      </c>
      <c r="M4488">
        <v>5462</v>
      </c>
      <c r="N4488">
        <v>5732</v>
      </c>
      <c r="O4488">
        <v>6291</v>
      </c>
      <c r="P4488">
        <v>5782</v>
      </c>
      <c r="Q4488">
        <v>5484</v>
      </c>
      <c r="R4488">
        <v>4947</v>
      </c>
      <c r="S4488">
        <v>4987</v>
      </c>
    </row>
    <row r="4489" spans="1:19" x14ac:dyDescent="0.25">
      <c r="A4489">
        <v>4135</v>
      </c>
      <c r="B4489" t="s">
        <v>2993</v>
      </c>
      <c r="C4489" t="s">
        <v>167</v>
      </c>
      <c r="D4489" t="s">
        <v>2912</v>
      </c>
      <c r="E4489">
        <v>-54.401200000000003</v>
      </c>
      <c r="F4489">
        <v>-25.434899999999999</v>
      </c>
      <c r="G4489">
        <v>5015</v>
      </c>
      <c r="H4489">
        <v>5770</v>
      </c>
      <c r="I4489">
        <v>5680</v>
      </c>
      <c r="J4489">
        <v>5675</v>
      </c>
      <c r="K4489">
        <v>4978</v>
      </c>
      <c r="L4489">
        <v>4213</v>
      </c>
      <c r="M4489">
        <v>3769</v>
      </c>
      <c r="N4489">
        <v>3997</v>
      </c>
      <c r="O4489">
        <v>4890</v>
      </c>
      <c r="P4489">
        <v>4649</v>
      </c>
      <c r="Q4489">
        <v>5180</v>
      </c>
      <c r="R4489">
        <v>5574</v>
      </c>
      <c r="S4489">
        <v>5799</v>
      </c>
    </row>
    <row r="4490" spans="1:19" x14ac:dyDescent="0.25">
      <c r="A4490">
        <v>3473</v>
      </c>
      <c r="B4490" t="s">
        <v>4659</v>
      </c>
      <c r="C4490" t="s">
        <v>167</v>
      </c>
      <c r="D4490" t="s">
        <v>4434</v>
      </c>
      <c r="E4490">
        <v>-53.200200000000002</v>
      </c>
      <c r="F4490">
        <v>-26.624500000000001</v>
      </c>
      <c r="G4490">
        <v>4867</v>
      </c>
      <c r="H4490">
        <v>5465</v>
      </c>
      <c r="I4490">
        <v>5489</v>
      </c>
      <c r="J4490">
        <v>5406</v>
      </c>
      <c r="K4490">
        <v>4908</v>
      </c>
      <c r="L4490">
        <v>4151</v>
      </c>
      <c r="M4490">
        <v>3684</v>
      </c>
      <c r="N4490">
        <v>3997</v>
      </c>
      <c r="O4490">
        <v>4809</v>
      </c>
      <c r="P4490">
        <v>4543</v>
      </c>
      <c r="Q4490">
        <v>5022</v>
      </c>
      <c r="R4490">
        <v>5471</v>
      </c>
      <c r="S4490">
        <v>5465</v>
      </c>
    </row>
    <row r="4491" spans="1:19" x14ac:dyDescent="0.25">
      <c r="A4491">
        <v>47889</v>
      </c>
      <c r="B4491" t="s">
        <v>5476</v>
      </c>
      <c r="C4491" t="s">
        <v>167</v>
      </c>
      <c r="D4491" t="s">
        <v>5370</v>
      </c>
      <c r="E4491">
        <v>-47.672800000000002</v>
      </c>
      <c r="F4491">
        <v>-6.4356</v>
      </c>
      <c r="G4491">
        <v>5116</v>
      </c>
      <c r="H4491">
        <v>4472</v>
      </c>
      <c r="I4491">
        <v>4751</v>
      </c>
      <c r="J4491">
        <v>4787</v>
      </c>
      <c r="K4491">
        <v>4973</v>
      </c>
      <c r="L4491">
        <v>5166</v>
      </c>
      <c r="M4491">
        <v>5561</v>
      </c>
      <c r="N4491">
        <v>5715</v>
      </c>
      <c r="O4491">
        <v>6155</v>
      </c>
      <c r="P4491">
        <v>5795</v>
      </c>
      <c r="Q4491">
        <v>4999</v>
      </c>
      <c r="R4491">
        <v>4569</v>
      </c>
      <c r="S4491">
        <v>4451</v>
      </c>
    </row>
    <row r="4492" spans="1:19" x14ac:dyDescent="0.25">
      <c r="A4492">
        <v>13411</v>
      </c>
      <c r="B4492" t="s">
        <v>2309</v>
      </c>
      <c r="C4492" t="s">
        <v>167</v>
      </c>
      <c r="D4492" t="s">
        <v>1727</v>
      </c>
      <c r="E4492">
        <v>-50.121200000000002</v>
      </c>
      <c r="F4492">
        <v>-18.841899999999999</v>
      </c>
      <c r="G4492">
        <v>5507</v>
      </c>
      <c r="H4492">
        <v>5332</v>
      </c>
      <c r="I4492">
        <v>5601</v>
      </c>
      <c r="J4492">
        <v>5520</v>
      </c>
      <c r="K4492">
        <v>5678</v>
      </c>
      <c r="L4492">
        <v>5339</v>
      </c>
      <c r="M4492">
        <v>5224</v>
      </c>
      <c r="N4492">
        <v>5371</v>
      </c>
      <c r="O4492">
        <v>6121</v>
      </c>
      <c r="P4492">
        <v>5565</v>
      </c>
      <c r="Q4492">
        <v>5504</v>
      </c>
      <c r="R4492">
        <v>5410</v>
      </c>
      <c r="S4492">
        <v>5421</v>
      </c>
    </row>
    <row r="4493" spans="1:19" x14ac:dyDescent="0.25">
      <c r="A4493">
        <v>12</v>
      </c>
      <c r="B4493" t="s">
        <v>3899</v>
      </c>
      <c r="C4493" t="s">
        <v>167</v>
      </c>
      <c r="D4493" t="s">
        <v>3898</v>
      </c>
      <c r="E4493">
        <v>-53.372199999999999</v>
      </c>
      <c r="F4493">
        <v>-33.525500000000001</v>
      </c>
      <c r="G4493">
        <v>4745</v>
      </c>
      <c r="H4493">
        <v>5748</v>
      </c>
      <c r="I4493">
        <v>5514</v>
      </c>
      <c r="J4493">
        <v>5502</v>
      </c>
      <c r="K4493">
        <v>4656</v>
      </c>
      <c r="L4493">
        <v>3714</v>
      </c>
      <c r="M4493">
        <v>3327</v>
      </c>
      <c r="N4493">
        <v>3365</v>
      </c>
      <c r="O4493">
        <v>3912</v>
      </c>
      <c r="P4493">
        <v>4357</v>
      </c>
      <c r="Q4493">
        <v>5192</v>
      </c>
      <c r="R4493">
        <v>5779</v>
      </c>
      <c r="S4493">
        <v>5875</v>
      </c>
    </row>
    <row r="4494" spans="1:19" x14ac:dyDescent="0.25">
      <c r="A4494">
        <v>30059</v>
      </c>
      <c r="B4494" t="s">
        <v>722</v>
      </c>
      <c r="C4494" t="s">
        <v>167</v>
      </c>
      <c r="D4494" t="s">
        <v>375</v>
      </c>
      <c r="E4494">
        <v>-39.375300000000003</v>
      </c>
      <c r="F4494">
        <v>-11.251300000000001</v>
      </c>
      <c r="G4494">
        <v>5169</v>
      </c>
      <c r="H4494">
        <v>5743</v>
      </c>
      <c r="I4494">
        <v>5691</v>
      </c>
      <c r="J4494">
        <v>5814</v>
      </c>
      <c r="K4494">
        <v>5034</v>
      </c>
      <c r="L4494">
        <v>4352</v>
      </c>
      <c r="M4494">
        <v>4127</v>
      </c>
      <c r="N4494">
        <v>4331</v>
      </c>
      <c r="O4494">
        <v>4724</v>
      </c>
      <c r="P4494">
        <v>5474</v>
      </c>
      <c r="Q4494">
        <v>5443</v>
      </c>
      <c r="R4494">
        <v>5687</v>
      </c>
      <c r="S4494">
        <v>5607</v>
      </c>
    </row>
    <row r="4495" spans="1:19" x14ac:dyDescent="0.25">
      <c r="A4495">
        <v>67143</v>
      </c>
      <c r="B4495" t="s">
        <v>298</v>
      </c>
      <c r="C4495" t="s">
        <v>167</v>
      </c>
      <c r="D4495" t="s">
        <v>295</v>
      </c>
      <c r="E4495">
        <v>-51.173299999999998</v>
      </c>
      <c r="F4495">
        <v>-4.58E-2</v>
      </c>
      <c r="G4495">
        <v>4832</v>
      </c>
      <c r="H4495">
        <v>4531</v>
      </c>
      <c r="I4495">
        <v>4191</v>
      </c>
      <c r="J4495">
        <v>4117</v>
      </c>
      <c r="K4495">
        <v>4170</v>
      </c>
      <c r="L4495">
        <v>4628</v>
      </c>
      <c r="M4495">
        <v>4902</v>
      </c>
      <c r="N4495">
        <v>4992</v>
      </c>
      <c r="O4495">
        <v>5370</v>
      </c>
      <c r="P4495">
        <v>5563</v>
      </c>
      <c r="Q4495">
        <v>5407</v>
      </c>
      <c r="R4495">
        <v>5333</v>
      </c>
      <c r="S4495">
        <v>4784</v>
      </c>
    </row>
    <row r="4496" spans="1:19" x14ac:dyDescent="0.25">
      <c r="A4496">
        <v>25438</v>
      </c>
      <c r="B4496" t="s">
        <v>298</v>
      </c>
      <c r="C4496" t="s">
        <v>167</v>
      </c>
      <c r="D4496" t="s">
        <v>375</v>
      </c>
      <c r="E4496">
        <v>-44.051000000000002</v>
      </c>
      <c r="F4496">
        <v>-12.979699999999999</v>
      </c>
      <c r="G4496">
        <v>5984</v>
      </c>
      <c r="H4496">
        <v>6064</v>
      </c>
      <c r="I4496">
        <v>6162</v>
      </c>
      <c r="J4496">
        <v>5922</v>
      </c>
      <c r="K4496">
        <v>5985</v>
      </c>
      <c r="L4496">
        <v>5819</v>
      </c>
      <c r="M4496">
        <v>5737</v>
      </c>
      <c r="N4496">
        <v>5981</v>
      </c>
      <c r="O4496">
        <v>6334</v>
      </c>
      <c r="P4496">
        <v>6325</v>
      </c>
      <c r="Q4496">
        <v>6141</v>
      </c>
      <c r="R4496">
        <v>5506</v>
      </c>
      <c r="S4496">
        <v>5827</v>
      </c>
    </row>
    <row r="4497" spans="1:19" x14ac:dyDescent="0.25">
      <c r="A4497">
        <v>623</v>
      </c>
      <c r="B4497" t="s">
        <v>3925</v>
      </c>
      <c r="C4497" t="s">
        <v>167</v>
      </c>
      <c r="D4497" t="s">
        <v>3898</v>
      </c>
      <c r="E4497">
        <v>-53.114899999999999</v>
      </c>
      <c r="F4497">
        <v>-30.872</v>
      </c>
      <c r="G4497">
        <v>4705</v>
      </c>
      <c r="H4497">
        <v>5564</v>
      </c>
      <c r="I4497">
        <v>5622</v>
      </c>
      <c r="J4497">
        <v>5345</v>
      </c>
      <c r="K4497">
        <v>4678</v>
      </c>
      <c r="L4497">
        <v>3719</v>
      </c>
      <c r="M4497">
        <v>3283</v>
      </c>
      <c r="N4497">
        <v>3543</v>
      </c>
      <c r="O4497">
        <v>4106</v>
      </c>
      <c r="P4497">
        <v>4167</v>
      </c>
      <c r="Q4497">
        <v>4950</v>
      </c>
      <c r="R4497">
        <v>5643</v>
      </c>
      <c r="S4497">
        <v>5840</v>
      </c>
    </row>
    <row r="4498" spans="1:19" x14ac:dyDescent="0.25">
      <c r="A4498">
        <v>10677</v>
      </c>
      <c r="B4498" t="s">
        <v>5260</v>
      </c>
      <c r="C4498" t="s">
        <v>167</v>
      </c>
      <c r="D4498" t="s">
        <v>4704</v>
      </c>
      <c r="E4498">
        <v>-50.796900000000001</v>
      </c>
      <c r="F4498">
        <v>-20.253</v>
      </c>
      <c r="G4498">
        <v>5418</v>
      </c>
      <c r="H4498">
        <v>5250</v>
      </c>
      <c r="I4498">
        <v>5698</v>
      </c>
      <c r="J4498">
        <v>5531</v>
      </c>
      <c r="K4498">
        <v>5521</v>
      </c>
      <c r="L4498">
        <v>5095</v>
      </c>
      <c r="M4498">
        <v>4945</v>
      </c>
      <c r="N4498">
        <v>5131</v>
      </c>
      <c r="O4498">
        <v>5896</v>
      </c>
      <c r="P4498">
        <v>5397</v>
      </c>
      <c r="Q4498">
        <v>5530</v>
      </c>
      <c r="R4498">
        <v>5452</v>
      </c>
      <c r="S4498">
        <v>5570</v>
      </c>
    </row>
    <row r="4499" spans="1:19" x14ac:dyDescent="0.25">
      <c r="A4499">
        <v>9154</v>
      </c>
      <c r="B4499" t="s">
        <v>1906</v>
      </c>
      <c r="C4499" t="s">
        <v>167</v>
      </c>
      <c r="D4499" t="s">
        <v>1727</v>
      </c>
      <c r="E4499">
        <v>-45.500900000000001</v>
      </c>
      <c r="F4499">
        <v>-21.2454</v>
      </c>
      <c r="G4499">
        <v>5191</v>
      </c>
      <c r="H4499">
        <v>5050</v>
      </c>
      <c r="I4499">
        <v>5555</v>
      </c>
      <c r="J4499">
        <v>5077</v>
      </c>
      <c r="K4499">
        <v>5291</v>
      </c>
      <c r="L4499">
        <v>4874</v>
      </c>
      <c r="M4499">
        <v>4817</v>
      </c>
      <c r="N4499">
        <v>5104</v>
      </c>
      <c r="O4499">
        <v>5866</v>
      </c>
      <c r="P4499">
        <v>5503</v>
      </c>
      <c r="Q4499">
        <v>5324</v>
      </c>
      <c r="R4499">
        <v>4823</v>
      </c>
      <c r="S4499">
        <v>5003</v>
      </c>
    </row>
    <row r="4500" spans="1:19" x14ac:dyDescent="0.25">
      <c r="A4500">
        <v>9014</v>
      </c>
      <c r="B4500" t="s">
        <v>1901</v>
      </c>
      <c r="C4500" t="s">
        <v>167</v>
      </c>
      <c r="D4500" t="s">
        <v>1727</v>
      </c>
      <c r="E4500">
        <v>-42.552700000000002</v>
      </c>
      <c r="F4500">
        <v>-21.2898</v>
      </c>
      <c r="G4500">
        <v>4958</v>
      </c>
      <c r="H4500">
        <v>5326</v>
      </c>
      <c r="I4500">
        <v>5815</v>
      </c>
      <c r="J4500">
        <v>5184</v>
      </c>
      <c r="K4500">
        <v>4916</v>
      </c>
      <c r="L4500">
        <v>4460</v>
      </c>
      <c r="M4500">
        <v>4404</v>
      </c>
      <c r="N4500">
        <v>4526</v>
      </c>
      <c r="O4500">
        <v>5192</v>
      </c>
      <c r="P4500">
        <v>5099</v>
      </c>
      <c r="Q4500">
        <v>4958</v>
      </c>
      <c r="R4500">
        <v>4524</v>
      </c>
      <c r="S4500">
        <v>5097</v>
      </c>
    </row>
    <row r="4501" spans="1:19" x14ac:dyDescent="0.25">
      <c r="A4501">
        <v>43308</v>
      </c>
      <c r="B4501" t="s">
        <v>2725</v>
      </c>
      <c r="C4501" t="s">
        <v>167</v>
      </c>
      <c r="D4501" t="s">
        <v>2709</v>
      </c>
      <c r="E4501">
        <v>-38.336500000000001</v>
      </c>
      <c r="F4501">
        <v>-7.5519999999999996</v>
      </c>
      <c r="G4501">
        <v>5929</v>
      </c>
      <c r="H4501">
        <v>5862</v>
      </c>
      <c r="I4501">
        <v>5936</v>
      </c>
      <c r="J4501">
        <v>6081</v>
      </c>
      <c r="K4501">
        <v>5960</v>
      </c>
      <c r="L4501">
        <v>5390</v>
      </c>
      <c r="M4501">
        <v>5067</v>
      </c>
      <c r="N4501">
        <v>5331</v>
      </c>
      <c r="O4501">
        <v>6025</v>
      </c>
      <c r="P4501">
        <v>6553</v>
      </c>
      <c r="Q4501">
        <v>6443</v>
      </c>
      <c r="R4501">
        <v>6470</v>
      </c>
      <c r="S4501">
        <v>6028</v>
      </c>
    </row>
    <row r="4502" spans="1:19" x14ac:dyDescent="0.25">
      <c r="A4502">
        <v>5831</v>
      </c>
      <c r="B4502" t="s">
        <v>4799</v>
      </c>
      <c r="C4502" t="s">
        <v>167</v>
      </c>
      <c r="D4502" t="s">
        <v>4704</v>
      </c>
      <c r="E4502">
        <v>-46.922600000000003</v>
      </c>
      <c r="F4502">
        <v>-23.443000000000001</v>
      </c>
      <c r="G4502">
        <v>4817</v>
      </c>
      <c r="H4502">
        <v>4767</v>
      </c>
      <c r="I4502">
        <v>5315</v>
      </c>
      <c r="J4502">
        <v>5004</v>
      </c>
      <c r="K4502">
        <v>4960</v>
      </c>
      <c r="L4502">
        <v>4401</v>
      </c>
      <c r="M4502">
        <v>4271</v>
      </c>
      <c r="N4502">
        <v>4302</v>
      </c>
      <c r="O4502">
        <v>5250</v>
      </c>
      <c r="P4502">
        <v>4728</v>
      </c>
      <c r="Q4502">
        <v>4804</v>
      </c>
      <c r="R4502">
        <v>4854</v>
      </c>
      <c r="S4502">
        <v>5148</v>
      </c>
    </row>
    <row r="4503" spans="1:19" x14ac:dyDescent="0.25">
      <c r="A4503">
        <v>13110</v>
      </c>
      <c r="B4503" t="s">
        <v>2292</v>
      </c>
      <c r="C4503" t="s">
        <v>167</v>
      </c>
      <c r="D4503" t="s">
        <v>1727</v>
      </c>
      <c r="E4503">
        <v>-44.0413</v>
      </c>
      <c r="F4503">
        <v>-18.996700000000001</v>
      </c>
      <c r="G4503">
        <v>5649</v>
      </c>
      <c r="H4503">
        <v>5495</v>
      </c>
      <c r="I4503">
        <v>6121</v>
      </c>
      <c r="J4503">
        <v>5638</v>
      </c>
      <c r="K4503">
        <v>5711</v>
      </c>
      <c r="L4503">
        <v>5415</v>
      </c>
      <c r="M4503">
        <v>5283</v>
      </c>
      <c r="N4503">
        <v>5616</v>
      </c>
      <c r="O4503">
        <v>6125</v>
      </c>
      <c r="P4503">
        <v>6125</v>
      </c>
      <c r="Q4503">
        <v>5741</v>
      </c>
      <c r="R4503">
        <v>5162</v>
      </c>
      <c r="S4503">
        <v>5350</v>
      </c>
    </row>
    <row r="4504" spans="1:19" x14ac:dyDescent="0.25">
      <c r="A4504">
        <v>58263</v>
      </c>
      <c r="B4504" t="s">
        <v>955</v>
      </c>
      <c r="C4504" t="s">
        <v>167</v>
      </c>
      <c r="D4504" t="s">
        <v>792</v>
      </c>
      <c r="E4504">
        <v>-40.208500000000001</v>
      </c>
      <c r="F4504">
        <v>-3.4605000000000001</v>
      </c>
      <c r="G4504">
        <v>5510</v>
      </c>
      <c r="H4504">
        <v>4923</v>
      </c>
      <c r="I4504">
        <v>5090</v>
      </c>
      <c r="J4504">
        <v>5150</v>
      </c>
      <c r="K4504">
        <v>4920</v>
      </c>
      <c r="L4504">
        <v>5246</v>
      </c>
      <c r="M4504">
        <v>5156</v>
      </c>
      <c r="N4504">
        <v>5419</v>
      </c>
      <c r="O4504">
        <v>6152</v>
      </c>
      <c r="P4504">
        <v>6465</v>
      </c>
      <c r="Q4504">
        <v>6297</v>
      </c>
      <c r="R4504">
        <v>5988</v>
      </c>
      <c r="S4504">
        <v>5309</v>
      </c>
    </row>
    <row r="4505" spans="1:19" x14ac:dyDescent="0.25">
      <c r="A4505">
        <v>36634</v>
      </c>
      <c r="B4505" t="s">
        <v>2566</v>
      </c>
      <c r="C4505" t="s">
        <v>167</v>
      </c>
      <c r="D4505" t="s">
        <v>2567</v>
      </c>
      <c r="E4505">
        <v>-50.3504</v>
      </c>
      <c r="F4505">
        <v>-9.3285</v>
      </c>
      <c r="G4505">
        <v>5109</v>
      </c>
      <c r="H4505">
        <v>4661</v>
      </c>
      <c r="I4505">
        <v>4816</v>
      </c>
      <c r="J4505">
        <v>4819</v>
      </c>
      <c r="K4505">
        <v>4872</v>
      </c>
      <c r="L4505">
        <v>5183</v>
      </c>
      <c r="M4505">
        <v>5434</v>
      </c>
      <c r="N4505">
        <v>5562</v>
      </c>
      <c r="O4505">
        <v>6098</v>
      </c>
      <c r="P4505">
        <v>5444</v>
      </c>
      <c r="Q4505">
        <v>4975</v>
      </c>
      <c r="R4505">
        <v>4797</v>
      </c>
      <c r="S4505">
        <v>4649</v>
      </c>
    </row>
    <row r="4506" spans="1:19" x14ac:dyDescent="0.25">
      <c r="A4506">
        <v>44863</v>
      </c>
      <c r="B4506" t="s">
        <v>802</v>
      </c>
      <c r="C4506" t="s">
        <v>167</v>
      </c>
      <c r="D4506" t="s">
        <v>792</v>
      </c>
      <c r="E4506">
        <v>-39.738100000000003</v>
      </c>
      <c r="F4506">
        <v>-7.1839000000000004</v>
      </c>
      <c r="G4506">
        <v>5730</v>
      </c>
      <c r="H4506">
        <v>5348</v>
      </c>
      <c r="I4506">
        <v>5348</v>
      </c>
      <c r="J4506">
        <v>5539</v>
      </c>
      <c r="K4506">
        <v>5399</v>
      </c>
      <c r="L4506">
        <v>5280</v>
      </c>
      <c r="M4506">
        <v>5237</v>
      </c>
      <c r="N4506">
        <v>5637</v>
      </c>
      <c r="O4506">
        <v>6330</v>
      </c>
      <c r="P4506">
        <v>6528</v>
      </c>
      <c r="Q4506">
        <v>6247</v>
      </c>
      <c r="R4506">
        <v>6142</v>
      </c>
      <c r="S4506">
        <v>5725</v>
      </c>
    </row>
    <row r="4507" spans="1:19" x14ac:dyDescent="0.25">
      <c r="A4507">
        <v>7814</v>
      </c>
      <c r="B4507" t="s">
        <v>1802</v>
      </c>
      <c r="C4507" t="s">
        <v>167</v>
      </c>
      <c r="D4507" t="s">
        <v>1727</v>
      </c>
      <c r="E4507">
        <v>-43.158700000000003</v>
      </c>
      <c r="F4507">
        <v>-21.951699999999999</v>
      </c>
      <c r="G4507">
        <v>4847</v>
      </c>
      <c r="H4507">
        <v>5204</v>
      </c>
      <c r="I4507">
        <v>5696</v>
      </c>
      <c r="J4507">
        <v>5134</v>
      </c>
      <c r="K4507">
        <v>4914</v>
      </c>
      <c r="L4507">
        <v>4315</v>
      </c>
      <c r="M4507">
        <v>4305</v>
      </c>
      <c r="N4507">
        <v>4418</v>
      </c>
      <c r="O4507">
        <v>5010</v>
      </c>
      <c r="P4507">
        <v>4882</v>
      </c>
      <c r="Q4507">
        <v>4797</v>
      </c>
      <c r="R4507">
        <v>4495</v>
      </c>
      <c r="S4507">
        <v>4995</v>
      </c>
    </row>
    <row r="4508" spans="1:19" x14ac:dyDescent="0.25">
      <c r="A4508">
        <v>8487</v>
      </c>
      <c r="B4508" t="s">
        <v>1850</v>
      </c>
      <c r="C4508" t="s">
        <v>167</v>
      </c>
      <c r="D4508" t="s">
        <v>1727</v>
      </c>
      <c r="E4508">
        <v>-44.105400000000003</v>
      </c>
      <c r="F4508">
        <v>-21.598800000000001</v>
      </c>
      <c r="G4508">
        <v>4986</v>
      </c>
      <c r="H4508">
        <v>5010</v>
      </c>
      <c r="I4508">
        <v>5562</v>
      </c>
      <c r="J4508">
        <v>5044</v>
      </c>
      <c r="K4508">
        <v>4980</v>
      </c>
      <c r="L4508">
        <v>4540</v>
      </c>
      <c r="M4508">
        <v>4550</v>
      </c>
      <c r="N4508">
        <v>4721</v>
      </c>
      <c r="O4508">
        <v>5527</v>
      </c>
      <c r="P4508">
        <v>5245</v>
      </c>
      <c r="Q4508">
        <v>5013</v>
      </c>
      <c r="R4508">
        <v>4664</v>
      </c>
      <c r="S4508">
        <v>4981</v>
      </c>
    </row>
    <row r="4509" spans="1:19" x14ac:dyDescent="0.25">
      <c r="A4509">
        <v>36387</v>
      </c>
      <c r="B4509" t="s">
        <v>250</v>
      </c>
      <c r="C4509" t="s">
        <v>167</v>
      </c>
      <c r="D4509" t="s">
        <v>192</v>
      </c>
      <c r="E4509">
        <v>-37.2483</v>
      </c>
      <c r="F4509">
        <v>-9.3704000000000001</v>
      </c>
      <c r="G4509">
        <v>5456</v>
      </c>
      <c r="H4509">
        <v>5842</v>
      </c>
      <c r="I4509">
        <v>5800</v>
      </c>
      <c r="J4509">
        <v>6072</v>
      </c>
      <c r="K4509">
        <v>5510</v>
      </c>
      <c r="L4509">
        <v>4708</v>
      </c>
      <c r="M4509">
        <v>4333</v>
      </c>
      <c r="N4509">
        <v>4432</v>
      </c>
      <c r="O4509">
        <v>4991</v>
      </c>
      <c r="P4509">
        <v>5682</v>
      </c>
      <c r="Q4509">
        <v>5901</v>
      </c>
      <c r="R4509">
        <v>6216</v>
      </c>
      <c r="S4509">
        <v>5985</v>
      </c>
    </row>
    <row r="4510" spans="1:19" x14ac:dyDescent="0.25">
      <c r="A4510">
        <v>5382</v>
      </c>
      <c r="B4510" t="s">
        <v>3155</v>
      </c>
      <c r="C4510" t="s">
        <v>167</v>
      </c>
      <c r="D4510" t="s">
        <v>2912</v>
      </c>
      <c r="E4510">
        <v>-49.6297</v>
      </c>
      <c r="F4510">
        <v>-23.7592</v>
      </c>
      <c r="G4510">
        <v>5005</v>
      </c>
      <c r="H4510">
        <v>5115</v>
      </c>
      <c r="I4510">
        <v>5460</v>
      </c>
      <c r="J4510">
        <v>5339</v>
      </c>
      <c r="K4510">
        <v>5170</v>
      </c>
      <c r="L4510">
        <v>4414</v>
      </c>
      <c r="M4510">
        <v>4109</v>
      </c>
      <c r="N4510">
        <v>4330</v>
      </c>
      <c r="O4510">
        <v>5302</v>
      </c>
      <c r="P4510">
        <v>4956</v>
      </c>
      <c r="Q4510">
        <v>5072</v>
      </c>
      <c r="R4510">
        <v>5323</v>
      </c>
      <c r="S4510">
        <v>5467</v>
      </c>
    </row>
    <row r="4511" spans="1:19" x14ac:dyDescent="0.25">
      <c r="A4511">
        <v>9672</v>
      </c>
      <c r="B4511" t="s">
        <v>1967</v>
      </c>
      <c r="C4511" t="s">
        <v>167</v>
      </c>
      <c r="D4511" t="s">
        <v>1727</v>
      </c>
      <c r="E4511">
        <v>-45.128900000000002</v>
      </c>
      <c r="F4511">
        <v>-20.901199999999999</v>
      </c>
      <c r="G4511">
        <v>5178</v>
      </c>
      <c r="H4511">
        <v>5057</v>
      </c>
      <c r="I4511">
        <v>5496</v>
      </c>
      <c r="J4511">
        <v>4995</v>
      </c>
      <c r="K4511">
        <v>5337</v>
      </c>
      <c r="L4511">
        <v>4909</v>
      </c>
      <c r="M4511">
        <v>4853</v>
      </c>
      <c r="N4511">
        <v>5122</v>
      </c>
      <c r="O4511">
        <v>5934</v>
      </c>
      <c r="P4511">
        <v>5556</v>
      </c>
      <c r="Q4511">
        <v>5227</v>
      </c>
      <c r="R4511">
        <v>4701</v>
      </c>
      <c r="S4511">
        <v>4945</v>
      </c>
    </row>
    <row r="4512" spans="1:19" x14ac:dyDescent="0.25">
      <c r="A4512">
        <v>599</v>
      </c>
      <c r="B4512" t="s">
        <v>3924</v>
      </c>
      <c r="C4512" t="s">
        <v>167</v>
      </c>
      <c r="D4512" t="s">
        <v>3898</v>
      </c>
      <c r="E4512">
        <v>-55.531999999999996</v>
      </c>
      <c r="F4512">
        <v>-30.888200000000001</v>
      </c>
      <c r="G4512">
        <v>4905</v>
      </c>
      <c r="H4512">
        <v>5841</v>
      </c>
      <c r="I4512">
        <v>5750</v>
      </c>
      <c r="J4512">
        <v>5559</v>
      </c>
      <c r="K4512">
        <v>4952</v>
      </c>
      <c r="L4512">
        <v>3843</v>
      </c>
      <c r="M4512">
        <v>3369</v>
      </c>
      <c r="N4512">
        <v>3750</v>
      </c>
      <c r="O4512">
        <v>4336</v>
      </c>
      <c r="P4512">
        <v>4446</v>
      </c>
      <c r="Q4512">
        <v>5257</v>
      </c>
      <c r="R4512">
        <v>5788</v>
      </c>
      <c r="S4512">
        <v>5966</v>
      </c>
    </row>
    <row r="4513" spans="1:19" x14ac:dyDescent="0.25">
      <c r="A4513">
        <v>11126</v>
      </c>
      <c r="B4513" t="s">
        <v>2112</v>
      </c>
      <c r="C4513" t="s">
        <v>167</v>
      </c>
      <c r="D4513" t="s">
        <v>1727</v>
      </c>
      <c r="E4513">
        <v>-41.928199999999997</v>
      </c>
      <c r="F4513">
        <v>-20.1036</v>
      </c>
      <c r="G4513">
        <v>4842</v>
      </c>
      <c r="H4513">
        <v>5130</v>
      </c>
      <c r="I4513">
        <v>5601</v>
      </c>
      <c r="J4513">
        <v>4998</v>
      </c>
      <c r="K4513">
        <v>4943</v>
      </c>
      <c r="L4513">
        <v>4517</v>
      </c>
      <c r="M4513">
        <v>4436</v>
      </c>
      <c r="N4513">
        <v>4572</v>
      </c>
      <c r="O4513">
        <v>5124</v>
      </c>
      <c r="P4513">
        <v>4984</v>
      </c>
      <c r="Q4513">
        <v>4686</v>
      </c>
      <c r="R4513">
        <v>4323</v>
      </c>
      <c r="S4513">
        <v>4791</v>
      </c>
    </row>
    <row r="4514" spans="1:19" x14ac:dyDescent="0.25">
      <c r="A4514">
        <v>59473</v>
      </c>
      <c r="B4514" t="s">
        <v>1449</v>
      </c>
      <c r="C4514" t="s">
        <v>167</v>
      </c>
      <c r="D4514" t="s">
        <v>1298</v>
      </c>
      <c r="E4514">
        <v>-42.413899999999998</v>
      </c>
      <c r="F4514">
        <v>-3.1120999999999999</v>
      </c>
      <c r="G4514">
        <v>5461</v>
      </c>
      <c r="H4514">
        <v>4908</v>
      </c>
      <c r="I4514">
        <v>4875</v>
      </c>
      <c r="J4514">
        <v>4922</v>
      </c>
      <c r="K4514">
        <v>4893</v>
      </c>
      <c r="L4514">
        <v>5107</v>
      </c>
      <c r="M4514">
        <v>5300</v>
      </c>
      <c r="N4514">
        <v>5547</v>
      </c>
      <c r="O4514">
        <v>6142</v>
      </c>
      <c r="P4514">
        <v>6377</v>
      </c>
      <c r="Q4514">
        <v>6256</v>
      </c>
      <c r="R4514">
        <v>5912</v>
      </c>
      <c r="S4514">
        <v>5289</v>
      </c>
    </row>
    <row r="4515" spans="1:19" x14ac:dyDescent="0.25">
      <c r="A4515">
        <v>49912</v>
      </c>
      <c r="B4515" t="s">
        <v>3844</v>
      </c>
      <c r="C4515" t="s">
        <v>167</v>
      </c>
      <c r="D4515" t="s">
        <v>3752</v>
      </c>
      <c r="E4515">
        <v>-36.653399999999998</v>
      </c>
      <c r="F4515">
        <v>-5.9503000000000004</v>
      </c>
      <c r="G4515">
        <v>5813</v>
      </c>
      <c r="H4515">
        <v>5750</v>
      </c>
      <c r="I4515">
        <v>5834</v>
      </c>
      <c r="J4515">
        <v>6006</v>
      </c>
      <c r="K4515">
        <v>5773</v>
      </c>
      <c r="L4515">
        <v>5427</v>
      </c>
      <c r="M4515">
        <v>4984</v>
      </c>
      <c r="N4515">
        <v>5312</v>
      </c>
      <c r="O4515">
        <v>5947</v>
      </c>
      <c r="P4515">
        <v>6306</v>
      </c>
      <c r="Q4515">
        <v>6374</v>
      </c>
      <c r="R4515">
        <v>6249</v>
      </c>
      <c r="S4515">
        <v>5797</v>
      </c>
    </row>
    <row r="4516" spans="1:19" x14ac:dyDescent="0.25">
      <c r="A4516">
        <v>37153</v>
      </c>
      <c r="B4516" t="s">
        <v>275</v>
      </c>
      <c r="C4516" t="s">
        <v>167</v>
      </c>
      <c r="D4516" t="s">
        <v>192</v>
      </c>
      <c r="E4516">
        <v>-36.2209</v>
      </c>
      <c r="F4516">
        <v>-9.1705000000000005</v>
      </c>
      <c r="G4516">
        <v>5122</v>
      </c>
      <c r="H4516">
        <v>5518</v>
      </c>
      <c r="I4516">
        <v>5549</v>
      </c>
      <c r="J4516">
        <v>5700</v>
      </c>
      <c r="K4516">
        <v>5279</v>
      </c>
      <c r="L4516">
        <v>4429</v>
      </c>
      <c r="M4516">
        <v>3960</v>
      </c>
      <c r="N4516">
        <v>4041</v>
      </c>
      <c r="O4516">
        <v>4554</v>
      </c>
      <c r="P4516">
        <v>5326</v>
      </c>
      <c r="Q4516">
        <v>5472</v>
      </c>
      <c r="R4516">
        <v>5860</v>
      </c>
      <c r="S4516">
        <v>5772</v>
      </c>
    </row>
    <row r="4517" spans="1:19" x14ac:dyDescent="0.25">
      <c r="A4517">
        <v>12394</v>
      </c>
      <c r="B4517" t="s">
        <v>2234</v>
      </c>
      <c r="C4517" t="s">
        <v>167</v>
      </c>
      <c r="D4517" t="s">
        <v>1727</v>
      </c>
      <c r="E4517">
        <v>-42.544899999999998</v>
      </c>
      <c r="F4517">
        <v>-19.366499999999998</v>
      </c>
      <c r="G4517">
        <v>4919</v>
      </c>
      <c r="H4517">
        <v>5210</v>
      </c>
      <c r="I4517">
        <v>5754</v>
      </c>
      <c r="J4517">
        <v>5115</v>
      </c>
      <c r="K4517">
        <v>5002</v>
      </c>
      <c r="L4517">
        <v>4475</v>
      </c>
      <c r="M4517">
        <v>4417</v>
      </c>
      <c r="N4517">
        <v>4596</v>
      </c>
      <c r="O4517">
        <v>5121</v>
      </c>
      <c r="P4517">
        <v>5096</v>
      </c>
      <c r="Q4517">
        <v>4884</v>
      </c>
      <c r="R4517">
        <v>4398</v>
      </c>
      <c r="S4517">
        <v>4963</v>
      </c>
    </row>
    <row r="4518" spans="1:19" x14ac:dyDescent="0.25">
      <c r="A4518">
        <v>46018</v>
      </c>
      <c r="B4518" t="s">
        <v>3560</v>
      </c>
      <c r="C4518" t="s">
        <v>167</v>
      </c>
      <c r="D4518" t="s">
        <v>3448</v>
      </c>
      <c r="E4518">
        <v>-41.518099999999997</v>
      </c>
      <c r="F4518">
        <v>-6.9474</v>
      </c>
      <c r="G4518">
        <v>5804</v>
      </c>
      <c r="H4518">
        <v>5220</v>
      </c>
      <c r="I4518">
        <v>5242</v>
      </c>
      <c r="J4518">
        <v>5420</v>
      </c>
      <c r="K4518">
        <v>5499</v>
      </c>
      <c r="L4518">
        <v>5484</v>
      </c>
      <c r="M4518">
        <v>5485</v>
      </c>
      <c r="N4518">
        <v>5936</v>
      </c>
      <c r="O4518">
        <v>6567</v>
      </c>
      <c r="P4518">
        <v>6776</v>
      </c>
      <c r="Q4518">
        <v>6370</v>
      </c>
      <c r="R4518">
        <v>6053</v>
      </c>
      <c r="S4518">
        <v>5596</v>
      </c>
    </row>
    <row r="4519" spans="1:19" x14ac:dyDescent="0.25">
      <c r="A4519">
        <v>12749</v>
      </c>
      <c r="B4519" t="s">
        <v>2264</v>
      </c>
      <c r="C4519" t="s">
        <v>167</v>
      </c>
      <c r="D4519" t="s">
        <v>1727</v>
      </c>
      <c r="E4519">
        <v>-43.713999999999999</v>
      </c>
      <c r="F4519">
        <v>-19.169</v>
      </c>
      <c r="G4519">
        <v>5545</v>
      </c>
      <c r="H4519">
        <v>5450</v>
      </c>
      <c r="I4519">
        <v>5954</v>
      </c>
      <c r="J4519">
        <v>5487</v>
      </c>
      <c r="K4519">
        <v>5491</v>
      </c>
      <c r="L4519">
        <v>5298</v>
      </c>
      <c r="M4519">
        <v>5220</v>
      </c>
      <c r="N4519">
        <v>5548</v>
      </c>
      <c r="O4519">
        <v>6096</v>
      </c>
      <c r="P4519">
        <v>6068</v>
      </c>
      <c r="Q4519">
        <v>5666</v>
      </c>
      <c r="R4519">
        <v>5038</v>
      </c>
      <c r="S4519">
        <v>5219</v>
      </c>
    </row>
    <row r="4520" spans="1:19" x14ac:dyDescent="0.25">
      <c r="A4520">
        <v>33195</v>
      </c>
      <c r="B4520" t="s">
        <v>5354</v>
      </c>
      <c r="C4520" t="s">
        <v>167</v>
      </c>
      <c r="D4520" t="s">
        <v>5304</v>
      </c>
      <c r="E4520">
        <v>-36.612200000000001</v>
      </c>
      <c r="F4520">
        <v>-10.2913</v>
      </c>
      <c r="G4520">
        <v>5388</v>
      </c>
      <c r="H4520">
        <v>5743</v>
      </c>
      <c r="I4520">
        <v>5843</v>
      </c>
      <c r="J4520">
        <v>5945</v>
      </c>
      <c r="K4520">
        <v>5295</v>
      </c>
      <c r="L4520">
        <v>4645</v>
      </c>
      <c r="M4520">
        <v>4444</v>
      </c>
      <c r="N4520">
        <v>4491</v>
      </c>
      <c r="O4520">
        <v>4979</v>
      </c>
      <c r="P4520">
        <v>5600</v>
      </c>
      <c r="Q4520">
        <v>5787</v>
      </c>
      <c r="R4520">
        <v>6000</v>
      </c>
      <c r="S4520">
        <v>5891</v>
      </c>
    </row>
    <row r="4521" spans="1:19" x14ac:dyDescent="0.25">
      <c r="A4521">
        <v>46456</v>
      </c>
      <c r="B4521" t="s">
        <v>3755</v>
      </c>
      <c r="C4521" t="s">
        <v>167</v>
      </c>
      <c r="D4521" t="s">
        <v>3752</v>
      </c>
      <c r="E4521">
        <v>-36.734400000000001</v>
      </c>
      <c r="F4521">
        <v>-6.77</v>
      </c>
      <c r="G4521">
        <v>5810</v>
      </c>
      <c r="H4521">
        <v>5768</v>
      </c>
      <c r="I4521">
        <v>5898</v>
      </c>
      <c r="J4521">
        <v>6104</v>
      </c>
      <c r="K4521">
        <v>5831</v>
      </c>
      <c r="L4521">
        <v>5314</v>
      </c>
      <c r="M4521">
        <v>4915</v>
      </c>
      <c r="N4521">
        <v>5205</v>
      </c>
      <c r="O4521">
        <v>5935</v>
      </c>
      <c r="P4521">
        <v>6310</v>
      </c>
      <c r="Q4521">
        <v>6323</v>
      </c>
      <c r="R4521">
        <v>6223</v>
      </c>
      <c r="S4521">
        <v>5894</v>
      </c>
    </row>
    <row r="4522" spans="1:19" x14ac:dyDescent="0.25">
      <c r="A4522">
        <v>44097</v>
      </c>
      <c r="B4522" t="s">
        <v>2745</v>
      </c>
      <c r="C4522" t="s">
        <v>167</v>
      </c>
      <c r="D4522" t="s">
        <v>2709</v>
      </c>
      <c r="E4522">
        <v>-37.9895</v>
      </c>
      <c r="F4522">
        <v>-7.3856000000000002</v>
      </c>
      <c r="G4522">
        <v>5954</v>
      </c>
      <c r="H4522">
        <v>5822</v>
      </c>
      <c r="I4522">
        <v>6003</v>
      </c>
      <c r="J4522">
        <v>6162</v>
      </c>
      <c r="K4522">
        <v>6028</v>
      </c>
      <c r="L4522">
        <v>5448</v>
      </c>
      <c r="M4522">
        <v>5083</v>
      </c>
      <c r="N4522">
        <v>5371</v>
      </c>
      <c r="O4522">
        <v>6098</v>
      </c>
      <c r="P4522">
        <v>6538</v>
      </c>
      <c r="Q4522">
        <v>6419</v>
      </c>
      <c r="R4522">
        <v>6440</v>
      </c>
      <c r="S4522">
        <v>6037</v>
      </c>
    </row>
    <row r="4523" spans="1:19" x14ac:dyDescent="0.25">
      <c r="A4523">
        <v>9860</v>
      </c>
      <c r="B4523" t="s">
        <v>1987</v>
      </c>
      <c r="C4523" t="s">
        <v>167</v>
      </c>
      <c r="D4523" t="s">
        <v>1727</v>
      </c>
      <c r="E4523">
        <v>-43.695300000000003</v>
      </c>
      <c r="F4523">
        <v>-20.787299999999998</v>
      </c>
      <c r="G4523">
        <v>4945</v>
      </c>
      <c r="H4523">
        <v>5003</v>
      </c>
      <c r="I4523">
        <v>5641</v>
      </c>
      <c r="J4523">
        <v>5012</v>
      </c>
      <c r="K4523">
        <v>4905</v>
      </c>
      <c r="L4523">
        <v>4518</v>
      </c>
      <c r="M4523">
        <v>4465</v>
      </c>
      <c r="N4523">
        <v>4635</v>
      </c>
      <c r="O4523">
        <v>5521</v>
      </c>
      <c r="P4523">
        <v>5259</v>
      </c>
      <c r="Q4523">
        <v>4988</v>
      </c>
      <c r="R4523">
        <v>4463</v>
      </c>
      <c r="S4523">
        <v>4935</v>
      </c>
    </row>
    <row r="4524" spans="1:19" x14ac:dyDescent="0.25">
      <c r="A4524">
        <v>28113</v>
      </c>
      <c r="B4524" t="s">
        <v>661</v>
      </c>
      <c r="C4524" t="s">
        <v>167</v>
      </c>
      <c r="D4524" t="s">
        <v>375</v>
      </c>
      <c r="E4524">
        <v>-38.8658</v>
      </c>
      <c r="F4524">
        <v>-12.0251</v>
      </c>
      <c r="G4524">
        <v>5123</v>
      </c>
      <c r="H4524">
        <v>5654</v>
      </c>
      <c r="I4524">
        <v>5679</v>
      </c>
      <c r="J4524">
        <v>5735</v>
      </c>
      <c r="K4524">
        <v>4988</v>
      </c>
      <c r="L4524">
        <v>4293</v>
      </c>
      <c r="M4524">
        <v>4086</v>
      </c>
      <c r="N4524">
        <v>4344</v>
      </c>
      <c r="O4524">
        <v>4769</v>
      </c>
      <c r="P4524">
        <v>5436</v>
      </c>
      <c r="Q4524">
        <v>5374</v>
      </c>
      <c r="R4524">
        <v>5494</v>
      </c>
      <c r="S4524">
        <v>5621</v>
      </c>
    </row>
    <row r="4525" spans="1:19" x14ac:dyDescent="0.25">
      <c r="A4525">
        <v>61365</v>
      </c>
      <c r="B4525" t="s">
        <v>2626</v>
      </c>
      <c r="C4525" t="s">
        <v>167</v>
      </c>
      <c r="D4525" t="s">
        <v>2567</v>
      </c>
      <c r="E4525">
        <v>-54.7</v>
      </c>
      <c r="F4525">
        <v>-2.4388999999999998</v>
      </c>
      <c r="G4525">
        <v>4873</v>
      </c>
      <c r="H4525">
        <v>4578</v>
      </c>
      <c r="I4525">
        <v>4695</v>
      </c>
      <c r="J4525">
        <v>4607</v>
      </c>
      <c r="K4525">
        <v>4433</v>
      </c>
      <c r="L4525">
        <v>4610</v>
      </c>
      <c r="M4525">
        <v>4963</v>
      </c>
      <c r="N4525">
        <v>4791</v>
      </c>
      <c r="O4525">
        <v>5179</v>
      </c>
      <c r="P4525">
        <v>5076</v>
      </c>
      <c r="Q4525">
        <v>5425</v>
      </c>
      <c r="R4525">
        <v>5356</v>
      </c>
      <c r="S4525">
        <v>4763</v>
      </c>
    </row>
    <row r="4526" spans="1:19" x14ac:dyDescent="0.25">
      <c r="A4526">
        <v>65180</v>
      </c>
      <c r="B4526" t="s">
        <v>2693</v>
      </c>
      <c r="C4526" t="s">
        <v>167</v>
      </c>
      <c r="D4526" t="s">
        <v>2567</v>
      </c>
      <c r="E4526">
        <v>-47.395499999999998</v>
      </c>
      <c r="F4526">
        <v>-0.92900000000000005</v>
      </c>
      <c r="G4526">
        <v>4803</v>
      </c>
      <c r="H4526">
        <v>4556</v>
      </c>
      <c r="I4526">
        <v>4251</v>
      </c>
      <c r="J4526">
        <v>4196</v>
      </c>
      <c r="K4526">
        <v>4210</v>
      </c>
      <c r="L4526">
        <v>4499</v>
      </c>
      <c r="M4526">
        <v>4789</v>
      </c>
      <c r="N4526">
        <v>4942</v>
      </c>
      <c r="O4526">
        <v>5225</v>
      </c>
      <c r="P4526">
        <v>5500</v>
      </c>
      <c r="Q4526">
        <v>5360</v>
      </c>
      <c r="R4526">
        <v>5192</v>
      </c>
      <c r="S4526">
        <v>4913</v>
      </c>
    </row>
    <row r="4527" spans="1:19" x14ac:dyDescent="0.25">
      <c r="A4527">
        <v>1768</v>
      </c>
      <c r="B4527" t="s">
        <v>4097</v>
      </c>
      <c r="C4527" t="s">
        <v>167</v>
      </c>
      <c r="D4527" t="s">
        <v>3898</v>
      </c>
      <c r="E4527">
        <v>-54.867100000000001</v>
      </c>
      <c r="F4527">
        <v>-29.190100000000001</v>
      </c>
      <c r="G4527">
        <v>4941</v>
      </c>
      <c r="H4527">
        <v>5724</v>
      </c>
      <c r="I4527">
        <v>5803</v>
      </c>
      <c r="J4527">
        <v>5596</v>
      </c>
      <c r="K4527">
        <v>4957</v>
      </c>
      <c r="L4527">
        <v>4046</v>
      </c>
      <c r="M4527">
        <v>3485</v>
      </c>
      <c r="N4527">
        <v>3893</v>
      </c>
      <c r="O4527">
        <v>4476</v>
      </c>
      <c r="P4527">
        <v>4523</v>
      </c>
      <c r="Q4527">
        <v>5113</v>
      </c>
      <c r="R4527">
        <v>5804</v>
      </c>
      <c r="S4527">
        <v>5868</v>
      </c>
    </row>
    <row r="4528" spans="1:19" x14ac:dyDescent="0.25">
      <c r="A4528">
        <v>3479</v>
      </c>
      <c r="B4528" t="s">
        <v>4662</v>
      </c>
      <c r="C4528" t="s">
        <v>167</v>
      </c>
      <c r="D4528" t="s">
        <v>4434</v>
      </c>
      <c r="E4528">
        <v>-52.676299999999998</v>
      </c>
      <c r="F4528">
        <v>-26.6357</v>
      </c>
      <c r="G4528">
        <v>4880</v>
      </c>
      <c r="H4528">
        <v>5404</v>
      </c>
      <c r="I4528">
        <v>5409</v>
      </c>
      <c r="J4528">
        <v>5460</v>
      </c>
      <c r="K4528">
        <v>4928</v>
      </c>
      <c r="L4528">
        <v>4136</v>
      </c>
      <c r="M4528">
        <v>3699</v>
      </c>
      <c r="N4528">
        <v>4036</v>
      </c>
      <c r="O4528">
        <v>4890</v>
      </c>
      <c r="P4528">
        <v>4553</v>
      </c>
      <c r="Q4528">
        <v>5038</v>
      </c>
      <c r="R4528">
        <v>5510</v>
      </c>
      <c r="S4528">
        <v>5495</v>
      </c>
    </row>
    <row r="4529" spans="1:19" x14ac:dyDescent="0.25">
      <c r="A4529">
        <v>21942</v>
      </c>
      <c r="B4529" t="s">
        <v>1574</v>
      </c>
      <c r="C4529" t="s">
        <v>167</v>
      </c>
      <c r="D4529" t="s">
        <v>1511</v>
      </c>
      <c r="E4529">
        <v>-57.009500000000003</v>
      </c>
      <c r="F4529">
        <v>-14.494899999999999</v>
      </c>
      <c r="G4529">
        <v>5122</v>
      </c>
      <c r="H4529">
        <v>4750</v>
      </c>
      <c r="I4529">
        <v>4952</v>
      </c>
      <c r="J4529">
        <v>5031</v>
      </c>
      <c r="K4529">
        <v>5174</v>
      </c>
      <c r="L4529">
        <v>4980</v>
      </c>
      <c r="M4529">
        <v>5153</v>
      </c>
      <c r="N4529">
        <v>5280</v>
      </c>
      <c r="O4529">
        <v>5825</v>
      </c>
      <c r="P4529">
        <v>5265</v>
      </c>
      <c r="Q4529">
        <v>5098</v>
      </c>
      <c r="R4529">
        <v>4985</v>
      </c>
      <c r="S4529">
        <v>4968</v>
      </c>
    </row>
    <row r="4530" spans="1:19" x14ac:dyDescent="0.25">
      <c r="A4530">
        <v>26760</v>
      </c>
      <c r="B4530" t="s">
        <v>610</v>
      </c>
      <c r="C4530" t="s">
        <v>167</v>
      </c>
      <c r="D4530" t="s">
        <v>375</v>
      </c>
      <c r="E4530">
        <v>-38.706000000000003</v>
      </c>
      <c r="F4530">
        <v>-12.548500000000001</v>
      </c>
      <c r="G4530">
        <v>5084</v>
      </c>
      <c r="H4530">
        <v>5677</v>
      </c>
      <c r="I4530">
        <v>5665</v>
      </c>
      <c r="J4530">
        <v>5760</v>
      </c>
      <c r="K4530">
        <v>4898</v>
      </c>
      <c r="L4530">
        <v>4366</v>
      </c>
      <c r="M4530">
        <v>4054</v>
      </c>
      <c r="N4530">
        <v>4277</v>
      </c>
      <c r="O4530">
        <v>4642</v>
      </c>
      <c r="P4530">
        <v>5267</v>
      </c>
      <c r="Q4530">
        <v>5341</v>
      </c>
      <c r="R4530">
        <v>5397</v>
      </c>
      <c r="S4530">
        <v>5660</v>
      </c>
    </row>
    <row r="4531" spans="1:19" x14ac:dyDescent="0.25">
      <c r="A4531">
        <v>2889</v>
      </c>
      <c r="B4531" t="s">
        <v>4497</v>
      </c>
      <c r="C4531" t="s">
        <v>167</v>
      </c>
      <c r="D4531" t="s">
        <v>4434</v>
      </c>
      <c r="E4531">
        <v>-48.781700000000001</v>
      </c>
      <c r="F4531">
        <v>-27.685700000000001</v>
      </c>
      <c r="G4531">
        <v>4335</v>
      </c>
      <c r="H4531">
        <v>4914</v>
      </c>
      <c r="I4531">
        <v>5022</v>
      </c>
      <c r="J4531">
        <v>4750</v>
      </c>
      <c r="K4531">
        <v>4362</v>
      </c>
      <c r="L4531">
        <v>3950</v>
      </c>
      <c r="M4531">
        <v>3538</v>
      </c>
      <c r="N4531">
        <v>3617</v>
      </c>
      <c r="O4531">
        <v>4234</v>
      </c>
      <c r="P4531">
        <v>3792</v>
      </c>
      <c r="Q4531">
        <v>4005</v>
      </c>
      <c r="R4531">
        <v>4831</v>
      </c>
      <c r="S4531">
        <v>4998</v>
      </c>
    </row>
    <row r="4532" spans="1:19" x14ac:dyDescent="0.25">
      <c r="A4532">
        <v>31578</v>
      </c>
      <c r="B4532" t="s">
        <v>5324</v>
      </c>
      <c r="C4532" t="s">
        <v>167</v>
      </c>
      <c r="D4532" t="s">
        <v>5304</v>
      </c>
      <c r="E4532">
        <v>-37.053400000000003</v>
      </c>
      <c r="F4532">
        <v>-10.788500000000001</v>
      </c>
      <c r="G4532">
        <v>5443</v>
      </c>
      <c r="H4532">
        <v>5868</v>
      </c>
      <c r="I4532">
        <v>6045</v>
      </c>
      <c r="J4532">
        <v>6120</v>
      </c>
      <c r="K4532">
        <v>5313</v>
      </c>
      <c r="L4532">
        <v>4692</v>
      </c>
      <c r="M4532">
        <v>4400</v>
      </c>
      <c r="N4532">
        <v>4474</v>
      </c>
      <c r="O4532">
        <v>4966</v>
      </c>
      <c r="P4532">
        <v>5577</v>
      </c>
      <c r="Q4532">
        <v>5808</v>
      </c>
      <c r="R4532">
        <v>6031</v>
      </c>
      <c r="S4532">
        <v>6022</v>
      </c>
    </row>
    <row r="4533" spans="1:19" x14ac:dyDescent="0.25">
      <c r="A4533">
        <v>61210</v>
      </c>
      <c r="B4533" t="s">
        <v>1482</v>
      </c>
      <c r="C4533" t="s">
        <v>167</v>
      </c>
      <c r="D4533" t="s">
        <v>1298</v>
      </c>
      <c r="E4533">
        <v>-43.253399999999999</v>
      </c>
      <c r="F4533">
        <v>-2.5009000000000001</v>
      </c>
      <c r="G4533">
        <v>5361</v>
      </c>
      <c r="H4533">
        <v>5001</v>
      </c>
      <c r="I4533">
        <v>5025</v>
      </c>
      <c r="J4533">
        <v>4893</v>
      </c>
      <c r="K4533">
        <v>4866</v>
      </c>
      <c r="L4533">
        <v>5046</v>
      </c>
      <c r="M4533">
        <v>5283</v>
      </c>
      <c r="N4533">
        <v>5462</v>
      </c>
      <c r="O4533">
        <v>5880</v>
      </c>
      <c r="P4533">
        <v>6015</v>
      </c>
      <c r="Q4533">
        <v>5860</v>
      </c>
      <c r="R4533">
        <v>5652</v>
      </c>
      <c r="S4533">
        <v>5348</v>
      </c>
    </row>
    <row r="4534" spans="1:19" x14ac:dyDescent="0.25">
      <c r="A4534">
        <v>7729</v>
      </c>
      <c r="B4534" t="s">
        <v>5025</v>
      </c>
      <c r="C4534" t="s">
        <v>167</v>
      </c>
      <c r="D4534" t="s">
        <v>4704</v>
      </c>
      <c r="E4534">
        <v>-51.653100000000002</v>
      </c>
      <c r="F4534">
        <v>-21.975100000000001</v>
      </c>
      <c r="G4534">
        <v>5343</v>
      </c>
      <c r="H4534">
        <v>5374</v>
      </c>
      <c r="I4534">
        <v>5712</v>
      </c>
      <c r="J4534">
        <v>5654</v>
      </c>
      <c r="K4534">
        <v>5482</v>
      </c>
      <c r="L4534">
        <v>4866</v>
      </c>
      <c r="M4534">
        <v>4670</v>
      </c>
      <c r="N4534">
        <v>4828</v>
      </c>
      <c r="O4534">
        <v>5599</v>
      </c>
      <c r="P4534">
        <v>5235</v>
      </c>
      <c r="Q4534">
        <v>5450</v>
      </c>
      <c r="R4534">
        <v>5594</v>
      </c>
      <c r="S4534">
        <v>5646</v>
      </c>
    </row>
    <row r="4535" spans="1:19" x14ac:dyDescent="0.25">
      <c r="A4535">
        <v>44894</v>
      </c>
      <c r="B4535" t="s">
        <v>2777</v>
      </c>
      <c r="C4535" t="s">
        <v>167</v>
      </c>
      <c r="D4535" t="s">
        <v>2709</v>
      </c>
      <c r="E4535">
        <v>-36.631599999999999</v>
      </c>
      <c r="F4535">
        <v>-7.2202000000000002</v>
      </c>
      <c r="G4535">
        <v>5626</v>
      </c>
      <c r="H4535">
        <v>5691</v>
      </c>
      <c r="I4535">
        <v>5799</v>
      </c>
      <c r="J4535">
        <v>5955</v>
      </c>
      <c r="K4535">
        <v>5698</v>
      </c>
      <c r="L4535">
        <v>5150</v>
      </c>
      <c r="M4535">
        <v>4617</v>
      </c>
      <c r="N4535">
        <v>4907</v>
      </c>
      <c r="O4535">
        <v>5542</v>
      </c>
      <c r="P4535">
        <v>6026</v>
      </c>
      <c r="Q4535">
        <v>6157</v>
      </c>
      <c r="R4535">
        <v>6151</v>
      </c>
      <c r="S4535">
        <v>5823</v>
      </c>
    </row>
    <row r="4536" spans="1:19" x14ac:dyDescent="0.25">
      <c r="A4536">
        <v>5518</v>
      </c>
      <c r="B4536" t="s">
        <v>2777</v>
      </c>
      <c r="C4536" t="s">
        <v>167</v>
      </c>
      <c r="D4536" t="s">
        <v>4704</v>
      </c>
      <c r="E4536">
        <v>-46.543599999999998</v>
      </c>
      <c r="F4536">
        <v>-23.674199999999999</v>
      </c>
      <c r="G4536">
        <v>4548</v>
      </c>
      <c r="H4536">
        <v>4604</v>
      </c>
      <c r="I4536">
        <v>5168</v>
      </c>
      <c r="J4536">
        <v>4778</v>
      </c>
      <c r="K4536">
        <v>4669</v>
      </c>
      <c r="L4536">
        <v>4131</v>
      </c>
      <c r="M4536">
        <v>3987</v>
      </c>
      <c r="N4536">
        <v>4046</v>
      </c>
      <c r="O4536">
        <v>4825</v>
      </c>
      <c r="P4536">
        <v>4392</v>
      </c>
      <c r="Q4536">
        <v>4421</v>
      </c>
      <c r="R4536">
        <v>4606</v>
      </c>
      <c r="S4536">
        <v>4951</v>
      </c>
    </row>
    <row r="4537" spans="1:19" x14ac:dyDescent="0.25">
      <c r="A4537">
        <v>2421</v>
      </c>
      <c r="B4537" t="s">
        <v>4215</v>
      </c>
      <c r="C4537" t="s">
        <v>167</v>
      </c>
      <c r="D4537" t="s">
        <v>3898</v>
      </c>
      <c r="E4537">
        <v>-54.267200000000003</v>
      </c>
      <c r="F4537">
        <v>-28.300599999999999</v>
      </c>
      <c r="G4537">
        <v>4891</v>
      </c>
      <c r="H4537">
        <v>5680</v>
      </c>
      <c r="I4537">
        <v>5726</v>
      </c>
      <c r="J4537">
        <v>5557</v>
      </c>
      <c r="K4537">
        <v>4876</v>
      </c>
      <c r="L4537">
        <v>4103</v>
      </c>
      <c r="M4537">
        <v>3505</v>
      </c>
      <c r="N4537">
        <v>3858</v>
      </c>
      <c r="O4537">
        <v>4490</v>
      </c>
      <c r="P4537">
        <v>4424</v>
      </c>
      <c r="Q4537">
        <v>5080</v>
      </c>
      <c r="R4537">
        <v>5647</v>
      </c>
      <c r="S4537">
        <v>5742</v>
      </c>
    </row>
    <row r="4538" spans="1:19" x14ac:dyDescent="0.25">
      <c r="A4538">
        <v>48394</v>
      </c>
      <c r="B4538" t="s">
        <v>3792</v>
      </c>
      <c r="C4538" t="s">
        <v>167</v>
      </c>
      <c r="D4538" t="s">
        <v>3752</v>
      </c>
      <c r="E4538">
        <v>-35.480499999999999</v>
      </c>
      <c r="F4538">
        <v>-6.3112000000000004</v>
      </c>
      <c r="G4538">
        <v>5521</v>
      </c>
      <c r="H4538">
        <v>5505</v>
      </c>
      <c r="I4538">
        <v>5758</v>
      </c>
      <c r="J4538">
        <v>6018</v>
      </c>
      <c r="K4538">
        <v>5549</v>
      </c>
      <c r="L4538">
        <v>5115</v>
      </c>
      <c r="M4538">
        <v>4721</v>
      </c>
      <c r="N4538">
        <v>4882</v>
      </c>
      <c r="O4538">
        <v>5467</v>
      </c>
      <c r="P4538">
        <v>5778</v>
      </c>
      <c r="Q4538">
        <v>5883</v>
      </c>
      <c r="R4538">
        <v>5996</v>
      </c>
      <c r="S4538">
        <v>5585</v>
      </c>
    </row>
    <row r="4539" spans="1:19" x14ac:dyDescent="0.25">
      <c r="A4539">
        <v>9309</v>
      </c>
      <c r="B4539" t="s">
        <v>5175</v>
      </c>
      <c r="C4539" t="s">
        <v>167</v>
      </c>
      <c r="D4539" t="s">
        <v>4704</v>
      </c>
      <c r="E4539">
        <v>-47.146799999999999</v>
      </c>
      <c r="F4539">
        <v>-21.0869</v>
      </c>
      <c r="G4539">
        <v>5263</v>
      </c>
      <c r="H4539">
        <v>4996</v>
      </c>
      <c r="I4539">
        <v>5456</v>
      </c>
      <c r="J4539">
        <v>5148</v>
      </c>
      <c r="K4539">
        <v>5367</v>
      </c>
      <c r="L4539">
        <v>5073</v>
      </c>
      <c r="M4539">
        <v>4996</v>
      </c>
      <c r="N4539">
        <v>5190</v>
      </c>
      <c r="O4539">
        <v>5889</v>
      </c>
      <c r="P4539">
        <v>5387</v>
      </c>
      <c r="Q4539">
        <v>5385</v>
      </c>
      <c r="R4539">
        <v>5127</v>
      </c>
      <c r="S4539">
        <v>5144</v>
      </c>
    </row>
    <row r="4540" spans="1:19" x14ac:dyDescent="0.25">
      <c r="A4540">
        <v>15606</v>
      </c>
      <c r="B4540" t="s">
        <v>1103</v>
      </c>
      <c r="C4540" t="s">
        <v>167</v>
      </c>
      <c r="D4540" t="s">
        <v>1058</v>
      </c>
      <c r="E4540">
        <v>-50.634999999999998</v>
      </c>
      <c r="F4540">
        <v>-17.558900000000001</v>
      </c>
      <c r="G4540">
        <v>5452</v>
      </c>
      <c r="H4540">
        <v>5117</v>
      </c>
      <c r="I4540">
        <v>5466</v>
      </c>
      <c r="J4540">
        <v>5352</v>
      </c>
      <c r="K4540">
        <v>5637</v>
      </c>
      <c r="L4540">
        <v>5535</v>
      </c>
      <c r="M4540">
        <v>5348</v>
      </c>
      <c r="N4540">
        <v>5513</v>
      </c>
      <c r="O4540">
        <v>6273</v>
      </c>
      <c r="P4540">
        <v>5565</v>
      </c>
      <c r="Q4540">
        <v>5339</v>
      </c>
      <c r="R4540">
        <v>5128</v>
      </c>
      <c r="S4540">
        <v>5148</v>
      </c>
    </row>
    <row r="4541" spans="1:19" x14ac:dyDescent="0.25">
      <c r="A4541">
        <v>1384</v>
      </c>
      <c r="B4541" t="s">
        <v>3980</v>
      </c>
      <c r="C4541" t="s">
        <v>167</v>
      </c>
      <c r="D4541" t="s">
        <v>3898</v>
      </c>
      <c r="E4541">
        <v>-50.517899999999997</v>
      </c>
      <c r="F4541">
        <v>-29.827300000000001</v>
      </c>
      <c r="G4541">
        <v>4663</v>
      </c>
      <c r="H4541">
        <v>5638</v>
      </c>
      <c r="I4541">
        <v>5585</v>
      </c>
      <c r="J4541">
        <v>5192</v>
      </c>
      <c r="K4541">
        <v>4711</v>
      </c>
      <c r="L4541">
        <v>3805</v>
      </c>
      <c r="M4541">
        <v>3319</v>
      </c>
      <c r="N4541">
        <v>3586</v>
      </c>
      <c r="O4541">
        <v>4109</v>
      </c>
      <c r="P4541">
        <v>4007</v>
      </c>
      <c r="Q4541">
        <v>4696</v>
      </c>
      <c r="R4541">
        <v>5605</v>
      </c>
      <c r="S4541">
        <v>5708</v>
      </c>
    </row>
    <row r="4542" spans="1:19" x14ac:dyDescent="0.25">
      <c r="A4542">
        <v>5911</v>
      </c>
      <c r="B4542" t="s">
        <v>3218</v>
      </c>
      <c r="C4542" t="s">
        <v>167</v>
      </c>
      <c r="D4542" t="s">
        <v>2912</v>
      </c>
      <c r="E4542">
        <v>-50.081899999999997</v>
      </c>
      <c r="F4542">
        <v>-23.296399999999998</v>
      </c>
      <c r="G4542">
        <v>5175</v>
      </c>
      <c r="H4542">
        <v>5211</v>
      </c>
      <c r="I4542">
        <v>5583</v>
      </c>
      <c r="J4542">
        <v>5466</v>
      </c>
      <c r="K4542">
        <v>5366</v>
      </c>
      <c r="L4542">
        <v>4594</v>
      </c>
      <c r="M4542">
        <v>4379</v>
      </c>
      <c r="N4542">
        <v>4605</v>
      </c>
      <c r="O4542">
        <v>5495</v>
      </c>
      <c r="P4542">
        <v>5099</v>
      </c>
      <c r="Q4542">
        <v>5266</v>
      </c>
      <c r="R4542">
        <v>5457</v>
      </c>
      <c r="S4542">
        <v>5583</v>
      </c>
    </row>
    <row r="4543" spans="1:19" x14ac:dyDescent="0.25">
      <c r="A4543">
        <v>2267</v>
      </c>
      <c r="B4543" t="s">
        <v>4185</v>
      </c>
      <c r="C4543" t="s">
        <v>167</v>
      </c>
      <c r="D4543" t="s">
        <v>3898</v>
      </c>
      <c r="E4543">
        <v>-55.227899999999998</v>
      </c>
      <c r="F4543">
        <v>-28.510999999999999</v>
      </c>
      <c r="G4543">
        <v>4986</v>
      </c>
      <c r="H4543">
        <v>5834</v>
      </c>
      <c r="I4543">
        <v>5913</v>
      </c>
      <c r="J4543">
        <v>5669</v>
      </c>
      <c r="K4543">
        <v>4929</v>
      </c>
      <c r="L4543">
        <v>4154</v>
      </c>
      <c r="M4543">
        <v>3522</v>
      </c>
      <c r="N4543">
        <v>3913</v>
      </c>
      <c r="O4543">
        <v>4549</v>
      </c>
      <c r="P4543">
        <v>4566</v>
      </c>
      <c r="Q4543">
        <v>5157</v>
      </c>
      <c r="R4543">
        <v>5782</v>
      </c>
      <c r="S4543">
        <v>5849</v>
      </c>
    </row>
    <row r="4544" spans="1:19" x14ac:dyDescent="0.25">
      <c r="A4544">
        <v>17754</v>
      </c>
      <c r="B4544" t="s">
        <v>1163</v>
      </c>
      <c r="C4544" t="s">
        <v>167</v>
      </c>
      <c r="D4544" t="s">
        <v>1058</v>
      </c>
      <c r="E4544">
        <v>-49.309399999999997</v>
      </c>
      <c r="F4544">
        <v>-16.486499999999999</v>
      </c>
      <c r="G4544">
        <v>5456</v>
      </c>
      <c r="H4544">
        <v>5042</v>
      </c>
      <c r="I4544">
        <v>5351</v>
      </c>
      <c r="J4544">
        <v>5265</v>
      </c>
      <c r="K4544">
        <v>5582</v>
      </c>
      <c r="L4544">
        <v>5628</v>
      </c>
      <c r="M4544">
        <v>5488</v>
      </c>
      <c r="N4544">
        <v>5677</v>
      </c>
      <c r="O4544">
        <v>6406</v>
      </c>
      <c r="P4544">
        <v>5755</v>
      </c>
      <c r="Q4544">
        <v>5419</v>
      </c>
      <c r="R4544">
        <v>4922</v>
      </c>
      <c r="S4544">
        <v>4944</v>
      </c>
    </row>
    <row r="4545" spans="1:19" x14ac:dyDescent="0.25">
      <c r="A4545">
        <v>25486</v>
      </c>
      <c r="B4545" t="s">
        <v>561</v>
      </c>
      <c r="C4545" t="s">
        <v>167</v>
      </c>
      <c r="D4545" t="s">
        <v>375</v>
      </c>
      <c r="E4545">
        <v>-39.258699999999997</v>
      </c>
      <c r="F4545">
        <v>-12.9618</v>
      </c>
      <c r="G4545">
        <v>5019</v>
      </c>
      <c r="H4545">
        <v>5549</v>
      </c>
      <c r="I4545">
        <v>5687</v>
      </c>
      <c r="J4545">
        <v>5683</v>
      </c>
      <c r="K4545">
        <v>4852</v>
      </c>
      <c r="L4545">
        <v>4380</v>
      </c>
      <c r="M4545">
        <v>4040</v>
      </c>
      <c r="N4545">
        <v>4188</v>
      </c>
      <c r="O4545">
        <v>4647</v>
      </c>
      <c r="P4545">
        <v>5237</v>
      </c>
      <c r="Q4545">
        <v>5186</v>
      </c>
      <c r="R4545">
        <v>5265</v>
      </c>
      <c r="S4545">
        <v>5517</v>
      </c>
    </row>
    <row r="4546" spans="1:19" x14ac:dyDescent="0.25">
      <c r="A4546">
        <v>45631</v>
      </c>
      <c r="B4546" t="s">
        <v>3555</v>
      </c>
      <c r="C4546" t="s">
        <v>167</v>
      </c>
      <c r="D4546" t="s">
        <v>3448</v>
      </c>
      <c r="E4546">
        <v>-41.231499999999997</v>
      </c>
      <c r="F4546">
        <v>-6.9801000000000002</v>
      </c>
      <c r="G4546">
        <v>5819</v>
      </c>
      <c r="H4546">
        <v>5399</v>
      </c>
      <c r="I4546">
        <v>5330</v>
      </c>
      <c r="J4546">
        <v>5550</v>
      </c>
      <c r="K4546">
        <v>5430</v>
      </c>
      <c r="L4546">
        <v>5394</v>
      </c>
      <c r="M4546">
        <v>5417</v>
      </c>
      <c r="N4546">
        <v>5843</v>
      </c>
      <c r="O4546">
        <v>6473</v>
      </c>
      <c r="P4546">
        <v>6702</v>
      </c>
      <c r="Q4546">
        <v>6400</v>
      </c>
      <c r="R4546">
        <v>6188</v>
      </c>
      <c r="S4546">
        <v>5706</v>
      </c>
    </row>
    <row r="4547" spans="1:19" x14ac:dyDescent="0.25">
      <c r="A4547">
        <v>8677</v>
      </c>
      <c r="B4547" t="s">
        <v>3739</v>
      </c>
      <c r="C4547" t="s">
        <v>167</v>
      </c>
      <c r="D4547" t="s">
        <v>3664</v>
      </c>
      <c r="E4547">
        <v>-42.183500000000002</v>
      </c>
      <c r="F4547">
        <v>-21.541499999999999</v>
      </c>
      <c r="G4547">
        <v>5047</v>
      </c>
      <c r="H4547">
        <v>5456</v>
      </c>
      <c r="I4547">
        <v>5987</v>
      </c>
      <c r="J4547">
        <v>5399</v>
      </c>
      <c r="K4547">
        <v>5065</v>
      </c>
      <c r="L4547">
        <v>4550</v>
      </c>
      <c r="M4547">
        <v>4388</v>
      </c>
      <c r="N4547">
        <v>4471</v>
      </c>
      <c r="O4547">
        <v>5145</v>
      </c>
      <c r="P4547">
        <v>5126</v>
      </c>
      <c r="Q4547">
        <v>5034</v>
      </c>
      <c r="R4547">
        <v>4660</v>
      </c>
      <c r="S4547">
        <v>5282</v>
      </c>
    </row>
    <row r="4548" spans="1:19" x14ac:dyDescent="0.25">
      <c r="A4548">
        <v>6845</v>
      </c>
      <c r="B4548" t="s">
        <v>4941</v>
      </c>
      <c r="C4548" t="s">
        <v>167</v>
      </c>
      <c r="D4548" t="s">
        <v>4704</v>
      </c>
      <c r="E4548">
        <v>-46.919600000000003</v>
      </c>
      <c r="F4548">
        <v>-22.603300000000001</v>
      </c>
      <c r="G4548">
        <v>5219</v>
      </c>
      <c r="H4548">
        <v>5006</v>
      </c>
      <c r="I4548">
        <v>5566</v>
      </c>
      <c r="J4548">
        <v>5375</v>
      </c>
      <c r="K4548">
        <v>5368</v>
      </c>
      <c r="L4548">
        <v>4818</v>
      </c>
      <c r="M4548">
        <v>4663</v>
      </c>
      <c r="N4548">
        <v>4832</v>
      </c>
      <c r="O4548">
        <v>5629</v>
      </c>
      <c r="P4548">
        <v>5285</v>
      </c>
      <c r="Q4548">
        <v>5412</v>
      </c>
      <c r="R4548">
        <v>5253</v>
      </c>
      <c r="S4548">
        <v>5418</v>
      </c>
    </row>
    <row r="4549" spans="1:19" x14ac:dyDescent="0.25">
      <c r="A4549">
        <v>9674</v>
      </c>
      <c r="B4549" t="s">
        <v>1968</v>
      </c>
      <c r="C4549" t="s">
        <v>167</v>
      </c>
      <c r="D4549" t="s">
        <v>1727</v>
      </c>
      <c r="E4549">
        <v>-44.917999999999999</v>
      </c>
      <c r="F4549">
        <v>-20.9435</v>
      </c>
      <c r="G4549">
        <v>5150</v>
      </c>
      <c r="H4549">
        <v>5009</v>
      </c>
      <c r="I4549">
        <v>5471</v>
      </c>
      <c r="J4549">
        <v>4981</v>
      </c>
      <c r="K4549">
        <v>5264</v>
      </c>
      <c r="L4549">
        <v>4897</v>
      </c>
      <c r="M4549">
        <v>4845</v>
      </c>
      <c r="N4549">
        <v>5132</v>
      </c>
      <c r="O4549">
        <v>5867</v>
      </c>
      <c r="P4549">
        <v>5528</v>
      </c>
      <c r="Q4549">
        <v>5205</v>
      </c>
      <c r="R4549">
        <v>4673</v>
      </c>
      <c r="S4549">
        <v>4927</v>
      </c>
    </row>
    <row r="4550" spans="1:19" x14ac:dyDescent="0.25">
      <c r="A4550">
        <v>9619</v>
      </c>
      <c r="B4550" t="s">
        <v>5190</v>
      </c>
      <c r="C4550" t="s">
        <v>167</v>
      </c>
      <c r="D4550" t="s">
        <v>4704</v>
      </c>
      <c r="E4550">
        <v>-50.495899999999999</v>
      </c>
      <c r="F4550">
        <v>-20.937000000000001</v>
      </c>
      <c r="G4550">
        <v>5371</v>
      </c>
      <c r="H4550">
        <v>5314</v>
      </c>
      <c r="I4550">
        <v>5623</v>
      </c>
      <c r="J4550">
        <v>5545</v>
      </c>
      <c r="K4550">
        <v>5561</v>
      </c>
      <c r="L4550">
        <v>5003</v>
      </c>
      <c r="M4550">
        <v>4801</v>
      </c>
      <c r="N4550">
        <v>5012</v>
      </c>
      <c r="O4550">
        <v>5785</v>
      </c>
      <c r="P4550">
        <v>5278</v>
      </c>
      <c r="Q4550">
        <v>5498</v>
      </c>
      <c r="R4550">
        <v>5480</v>
      </c>
      <c r="S4550">
        <v>5549</v>
      </c>
    </row>
    <row r="4551" spans="1:19" x14ac:dyDescent="0.25">
      <c r="A4551">
        <v>8159</v>
      </c>
      <c r="B4551" t="s">
        <v>1830</v>
      </c>
      <c r="C4551" t="s">
        <v>167</v>
      </c>
      <c r="D4551" t="s">
        <v>1727</v>
      </c>
      <c r="E4551">
        <v>-42.811799999999998</v>
      </c>
      <c r="F4551">
        <v>-21.761099999999999</v>
      </c>
      <c r="G4551">
        <v>4755</v>
      </c>
      <c r="H4551">
        <v>5079</v>
      </c>
      <c r="I4551">
        <v>5629</v>
      </c>
      <c r="J4551">
        <v>5026</v>
      </c>
      <c r="K4551">
        <v>4782</v>
      </c>
      <c r="L4551">
        <v>4263</v>
      </c>
      <c r="M4551">
        <v>4155</v>
      </c>
      <c r="N4551">
        <v>4348</v>
      </c>
      <c r="O4551">
        <v>4910</v>
      </c>
      <c r="P4551">
        <v>4875</v>
      </c>
      <c r="Q4551">
        <v>4754</v>
      </c>
      <c r="R4551">
        <v>4318</v>
      </c>
      <c r="S4551">
        <v>4916</v>
      </c>
    </row>
    <row r="4552" spans="1:19" x14ac:dyDescent="0.25">
      <c r="A4552">
        <v>6651</v>
      </c>
      <c r="B4552" t="s">
        <v>3278</v>
      </c>
      <c r="C4552" t="s">
        <v>167</v>
      </c>
      <c r="D4552" t="s">
        <v>2912</v>
      </c>
      <c r="E4552">
        <v>-52.344499999999996</v>
      </c>
      <c r="F4552">
        <v>-22.735499999999998</v>
      </c>
      <c r="G4552">
        <v>5269</v>
      </c>
      <c r="H4552">
        <v>5428</v>
      </c>
      <c r="I4552">
        <v>5726</v>
      </c>
      <c r="J4552">
        <v>5728</v>
      </c>
      <c r="K4552">
        <v>5401</v>
      </c>
      <c r="L4552">
        <v>4668</v>
      </c>
      <c r="M4552">
        <v>4443</v>
      </c>
      <c r="N4552">
        <v>4602</v>
      </c>
      <c r="O4552">
        <v>5453</v>
      </c>
      <c r="P4552">
        <v>5125</v>
      </c>
      <c r="Q4552">
        <v>5345</v>
      </c>
      <c r="R4552">
        <v>5646</v>
      </c>
      <c r="S4552">
        <v>5671</v>
      </c>
    </row>
    <row r="4553" spans="1:19" x14ac:dyDescent="0.25">
      <c r="A4553">
        <v>19025</v>
      </c>
      <c r="B4553" t="s">
        <v>1211</v>
      </c>
      <c r="C4553" t="s">
        <v>167</v>
      </c>
      <c r="D4553" t="s">
        <v>1058</v>
      </c>
      <c r="E4553">
        <v>-48.265000000000001</v>
      </c>
      <c r="F4553">
        <v>-15.947800000000001</v>
      </c>
      <c r="G4553">
        <v>5476</v>
      </c>
      <c r="H4553">
        <v>4957</v>
      </c>
      <c r="I4553">
        <v>5396</v>
      </c>
      <c r="J4553">
        <v>5141</v>
      </c>
      <c r="K4553">
        <v>5422</v>
      </c>
      <c r="L4553">
        <v>5644</v>
      </c>
      <c r="M4553">
        <v>5716</v>
      </c>
      <c r="N4553">
        <v>5874</v>
      </c>
      <c r="O4553">
        <v>6605</v>
      </c>
      <c r="P4553">
        <v>5841</v>
      </c>
      <c r="Q4553">
        <v>5381</v>
      </c>
      <c r="R4553">
        <v>4781</v>
      </c>
      <c r="S4553">
        <v>4955</v>
      </c>
    </row>
    <row r="4554" spans="1:19" x14ac:dyDescent="0.25">
      <c r="A4554">
        <v>10758</v>
      </c>
      <c r="B4554" t="s">
        <v>2078</v>
      </c>
      <c r="C4554" t="s">
        <v>167</v>
      </c>
      <c r="D4554" t="s">
        <v>1727</v>
      </c>
      <c r="E4554">
        <v>-42.6051</v>
      </c>
      <c r="F4554">
        <v>-20.318899999999999</v>
      </c>
      <c r="G4554">
        <v>5069</v>
      </c>
      <c r="H4554">
        <v>5265</v>
      </c>
      <c r="I4554">
        <v>5845</v>
      </c>
      <c r="J4554">
        <v>5294</v>
      </c>
      <c r="K4554">
        <v>5084</v>
      </c>
      <c r="L4554">
        <v>4671</v>
      </c>
      <c r="M4554">
        <v>4607</v>
      </c>
      <c r="N4554">
        <v>4774</v>
      </c>
      <c r="O4554">
        <v>5383</v>
      </c>
      <c r="P4554">
        <v>5258</v>
      </c>
      <c r="Q4554">
        <v>5023</v>
      </c>
      <c r="R4554">
        <v>4561</v>
      </c>
      <c r="S4554">
        <v>5066</v>
      </c>
    </row>
    <row r="4555" spans="1:19" x14ac:dyDescent="0.25">
      <c r="A4555">
        <v>59218</v>
      </c>
      <c r="B4555" t="s">
        <v>350</v>
      </c>
      <c r="C4555" t="s">
        <v>167</v>
      </c>
      <c r="D4555" t="s">
        <v>312</v>
      </c>
      <c r="E4555">
        <v>-67.946100000000001</v>
      </c>
      <c r="F4555">
        <v>-3.1032000000000002</v>
      </c>
      <c r="G4555">
        <v>4525</v>
      </c>
      <c r="H4555">
        <v>4247</v>
      </c>
      <c r="I4555">
        <v>4647</v>
      </c>
      <c r="J4555">
        <v>4495</v>
      </c>
      <c r="K4555">
        <v>4440</v>
      </c>
      <c r="L4555">
        <v>4085</v>
      </c>
      <c r="M4555">
        <v>4235</v>
      </c>
      <c r="N4555">
        <v>4253</v>
      </c>
      <c r="O4555">
        <v>4920</v>
      </c>
      <c r="P4555">
        <v>5039</v>
      </c>
      <c r="Q4555">
        <v>4945</v>
      </c>
      <c r="R4555">
        <v>4674</v>
      </c>
      <c r="S4555">
        <v>4319</v>
      </c>
    </row>
    <row r="4556" spans="1:19" x14ac:dyDescent="0.25">
      <c r="A4556">
        <v>14020</v>
      </c>
      <c r="B4556" t="s">
        <v>2353</v>
      </c>
      <c r="C4556" t="s">
        <v>167</v>
      </c>
      <c r="D4556" t="s">
        <v>1727</v>
      </c>
      <c r="E4556">
        <v>-43.303699999999999</v>
      </c>
      <c r="F4556">
        <v>-18.469000000000001</v>
      </c>
      <c r="G4556">
        <v>5070</v>
      </c>
      <c r="H4556">
        <v>5188</v>
      </c>
      <c r="I4556">
        <v>5703</v>
      </c>
      <c r="J4556">
        <v>5070</v>
      </c>
      <c r="K4556">
        <v>4922</v>
      </c>
      <c r="L4556">
        <v>4697</v>
      </c>
      <c r="M4556">
        <v>4709</v>
      </c>
      <c r="N4556">
        <v>4882</v>
      </c>
      <c r="O4556">
        <v>5518</v>
      </c>
      <c r="P4556">
        <v>5553</v>
      </c>
      <c r="Q4556">
        <v>5212</v>
      </c>
      <c r="R4556">
        <v>4476</v>
      </c>
      <c r="S4556">
        <v>4905</v>
      </c>
    </row>
    <row r="4557" spans="1:19" x14ac:dyDescent="0.25">
      <c r="A4557">
        <v>17846</v>
      </c>
      <c r="B4557" t="s">
        <v>2486</v>
      </c>
      <c r="C4557" t="s">
        <v>167</v>
      </c>
      <c r="D4557" t="s">
        <v>1727</v>
      </c>
      <c r="E4557">
        <v>-40.182099999999998</v>
      </c>
      <c r="F4557">
        <v>-16.5337</v>
      </c>
      <c r="G4557">
        <v>4915</v>
      </c>
      <c r="H4557">
        <v>5327</v>
      </c>
      <c r="I4557">
        <v>5736</v>
      </c>
      <c r="J4557">
        <v>5344</v>
      </c>
      <c r="K4557">
        <v>5049</v>
      </c>
      <c r="L4557">
        <v>4387</v>
      </c>
      <c r="M4557">
        <v>4125</v>
      </c>
      <c r="N4557">
        <v>4196</v>
      </c>
      <c r="O4557">
        <v>4678</v>
      </c>
      <c r="P4557">
        <v>5110</v>
      </c>
      <c r="Q4557">
        <v>4969</v>
      </c>
      <c r="R4557">
        <v>4710</v>
      </c>
      <c r="S4557">
        <v>5352</v>
      </c>
    </row>
    <row r="4558" spans="1:19" x14ac:dyDescent="0.25">
      <c r="A4558">
        <v>7608</v>
      </c>
      <c r="B4558" t="s">
        <v>5024</v>
      </c>
      <c r="C4558" t="s">
        <v>167</v>
      </c>
      <c r="D4558" t="s">
        <v>4704</v>
      </c>
      <c r="E4558">
        <v>-46.684899999999999</v>
      </c>
      <c r="F4558">
        <v>-22.1126</v>
      </c>
      <c r="G4558">
        <v>5116</v>
      </c>
      <c r="H4558">
        <v>4855</v>
      </c>
      <c r="I4558">
        <v>5333</v>
      </c>
      <c r="J4558">
        <v>5041</v>
      </c>
      <c r="K4558">
        <v>5253</v>
      </c>
      <c r="L4558">
        <v>4877</v>
      </c>
      <c r="M4558">
        <v>4791</v>
      </c>
      <c r="N4558">
        <v>4920</v>
      </c>
      <c r="O4558">
        <v>5685</v>
      </c>
      <c r="P4558">
        <v>5323</v>
      </c>
      <c r="Q4558">
        <v>5236</v>
      </c>
      <c r="R4558">
        <v>5011</v>
      </c>
      <c r="S4558">
        <v>5063</v>
      </c>
    </row>
    <row r="4559" spans="1:19" x14ac:dyDescent="0.25">
      <c r="A4559">
        <v>21335</v>
      </c>
      <c r="B4559" t="s">
        <v>1566</v>
      </c>
      <c r="C4559" t="s">
        <v>167</v>
      </c>
      <c r="D4559" t="s">
        <v>1511</v>
      </c>
      <c r="E4559">
        <v>-53.607399999999998</v>
      </c>
      <c r="F4559">
        <v>-14.8087</v>
      </c>
      <c r="G4559">
        <v>5340</v>
      </c>
      <c r="H4559">
        <v>4967</v>
      </c>
      <c r="I4559">
        <v>5236</v>
      </c>
      <c r="J4559">
        <v>5208</v>
      </c>
      <c r="K4559">
        <v>5553</v>
      </c>
      <c r="L4559">
        <v>5486</v>
      </c>
      <c r="M4559">
        <v>5429</v>
      </c>
      <c r="N4559">
        <v>5616</v>
      </c>
      <c r="O4559">
        <v>6041</v>
      </c>
      <c r="P4559">
        <v>5440</v>
      </c>
      <c r="Q4559">
        <v>5155</v>
      </c>
      <c r="R4559">
        <v>4982</v>
      </c>
      <c r="S4559">
        <v>4963</v>
      </c>
    </row>
    <row r="4560" spans="1:19" x14ac:dyDescent="0.25">
      <c r="A4560">
        <v>18947</v>
      </c>
      <c r="B4560" t="s">
        <v>1531</v>
      </c>
      <c r="C4560" t="s">
        <v>167</v>
      </c>
      <c r="D4560" t="s">
        <v>1511</v>
      </c>
      <c r="E4560">
        <v>-56.0792</v>
      </c>
      <c r="F4560">
        <v>-15.8628</v>
      </c>
      <c r="G4560">
        <v>5292</v>
      </c>
      <c r="H4560">
        <v>5097</v>
      </c>
      <c r="I4560">
        <v>5248</v>
      </c>
      <c r="J4560">
        <v>5351</v>
      </c>
      <c r="K4560">
        <v>5467</v>
      </c>
      <c r="L4560">
        <v>5115</v>
      </c>
      <c r="M4560">
        <v>5155</v>
      </c>
      <c r="N4560">
        <v>5238</v>
      </c>
      <c r="O4560">
        <v>6051</v>
      </c>
      <c r="P4560">
        <v>5273</v>
      </c>
      <c r="Q4560">
        <v>5143</v>
      </c>
      <c r="R4560">
        <v>5154</v>
      </c>
      <c r="S4560">
        <v>5211</v>
      </c>
    </row>
    <row r="4561" spans="1:19" x14ac:dyDescent="0.25">
      <c r="A4561">
        <v>11093</v>
      </c>
      <c r="B4561" t="s">
        <v>2101</v>
      </c>
      <c r="C4561" t="s">
        <v>167</v>
      </c>
      <c r="D4561" t="s">
        <v>1727</v>
      </c>
      <c r="E4561">
        <v>-45.295099999999998</v>
      </c>
      <c r="F4561">
        <v>-20.0855</v>
      </c>
      <c r="G4561">
        <v>5351</v>
      </c>
      <c r="H4561">
        <v>5212</v>
      </c>
      <c r="I4561">
        <v>5684</v>
      </c>
      <c r="J4561">
        <v>5122</v>
      </c>
      <c r="K4561">
        <v>5462</v>
      </c>
      <c r="L4561">
        <v>5163</v>
      </c>
      <c r="M4561">
        <v>5098</v>
      </c>
      <c r="N4561">
        <v>5327</v>
      </c>
      <c r="O4561">
        <v>6043</v>
      </c>
      <c r="P4561">
        <v>5802</v>
      </c>
      <c r="Q4561">
        <v>5405</v>
      </c>
      <c r="R4561">
        <v>4859</v>
      </c>
      <c r="S4561">
        <v>5038</v>
      </c>
    </row>
    <row r="4562" spans="1:19" x14ac:dyDescent="0.25">
      <c r="A4562">
        <v>2299</v>
      </c>
      <c r="B4562" t="s">
        <v>4192</v>
      </c>
      <c r="C4562" t="s">
        <v>167</v>
      </c>
      <c r="D4562" t="s">
        <v>3898</v>
      </c>
      <c r="E4562">
        <v>-52.027200000000001</v>
      </c>
      <c r="F4562">
        <v>-28.495999999999999</v>
      </c>
      <c r="G4562">
        <v>4732</v>
      </c>
      <c r="H4562">
        <v>5403</v>
      </c>
      <c r="I4562">
        <v>5490</v>
      </c>
      <c r="J4562">
        <v>5248</v>
      </c>
      <c r="K4562">
        <v>4796</v>
      </c>
      <c r="L4562">
        <v>3927</v>
      </c>
      <c r="M4562">
        <v>3469</v>
      </c>
      <c r="N4562">
        <v>3841</v>
      </c>
      <c r="O4562">
        <v>4444</v>
      </c>
      <c r="P4562">
        <v>4191</v>
      </c>
      <c r="Q4562">
        <v>4871</v>
      </c>
      <c r="R4562">
        <v>5525</v>
      </c>
      <c r="S4562">
        <v>5579</v>
      </c>
    </row>
    <row r="4563" spans="1:19" x14ac:dyDescent="0.25">
      <c r="A4563">
        <v>5688</v>
      </c>
      <c r="B4563" t="s">
        <v>3186</v>
      </c>
      <c r="C4563" t="s">
        <v>167</v>
      </c>
      <c r="D4563" t="s">
        <v>2912</v>
      </c>
      <c r="E4563">
        <v>-50.645899999999997</v>
      </c>
      <c r="F4563">
        <v>-23.494</v>
      </c>
      <c r="G4563">
        <v>5128</v>
      </c>
      <c r="H4563">
        <v>5261</v>
      </c>
      <c r="I4563">
        <v>5484</v>
      </c>
      <c r="J4563">
        <v>5416</v>
      </c>
      <c r="K4563">
        <v>5273</v>
      </c>
      <c r="L4563">
        <v>4573</v>
      </c>
      <c r="M4563">
        <v>4381</v>
      </c>
      <c r="N4563">
        <v>4540</v>
      </c>
      <c r="O4563">
        <v>5439</v>
      </c>
      <c r="P4563">
        <v>5027</v>
      </c>
      <c r="Q4563">
        <v>5174</v>
      </c>
      <c r="R4563">
        <v>5456</v>
      </c>
      <c r="S4563">
        <v>5513</v>
      </c>
    </row>
    <row r="4564" spans="1:19" x14ac:dyDescent="0.25">
      <c r="A4564">
        <v>6578</v>
      </c>
      <c r="B4564" t="s">
        <v>4900</v>
      </c>
      <c r="C4564" t="s">
        <v>167</v>
      </c>
      <c r="D4564" t="s">
        <v>4704</v>
      </c>
      <c r="E4564">
        <v>-45.663400000000003</v>
      </c>
      <c r="F4564">
        <v>-22.827500000000001</v>
      </c>
      <c r="G4564">
        <v>4953</v>
      </c>
      <c r="H4564">
        <v>4735</v>
      </c>
      <c r="I4564">
        <v>5333</v>
      </c>
      <c r="J4564">
        <v>4954</v>
      </c>
      <c r="K4564">
        <v>5066</v>
      </c>
      <c r="L4564">
        <v>4608</v>
      </c>
      <c r="M4564">
        <v>4544</v>
      </c>
      <c r="N4564">
        <v>4664</v>
      </c>
      <c r="O4564">
        <v>5520</v>
      </c>
      <c r="P4564">
        <v>5059</v>
      </c>
      <c r="Q4564">
        <v>5081</v>
      </c>
      <c r="R4564">
        <v>4777</v>
      </c>
      <c r="S4564">
        <v>5092</v>
      </c>
    </row>
    <row r="4565" spans="1:19" x14ac:dyDescent="0.25">
      <c r="A4565">
        <v>2366</v>
      </c>
      <c r="B4565" t="s">
        <v>4207</v>
      </c>
      <c r="C4565" t="s">
        <v>167</v>
      </c>
      <c r="D4565" t="s">
        <v>3898</v>
      </c>
      <c r="E4565">
        <v>-52.690899999999999</v>
      </c>
      <c r="F4565">
        <v>-28.396000000000001</v>
      </c>
      <c r="G4565">
        <v>4808</v>
      </c>
      <c r="H4565">
        <v>5524</v>
      </c>
      <c r="I4565">
        <v>5610</v>
      </c>
      <c r="J4565">
        <v>5345</v>
      </c>
      <c r="K4565">
        <v>4846</v>
      </c>
      <c r="L4565">
        <v>4025</v>
      </c>
      <c r="M4565">
        <v>3467</v>
      </c>
      <c r="N4565">
        <v>3877</v>
      </c>
      <c r="O4565">
        <v>4516</v>
      </c>
      <c r="P4565">
        <v>4269</v>
      </c>
      <c r="Q4565">
        <v>4949</v>
      </c>
      <c r="R4565">
        <v>5592</v>
      </c>
      <c r="S4565">
        <v>5669</v>
      </c>
    </row>
    <row r="4566" spans="1:19" x14ac:dyDescent="0.25">
      <c r="A4566">
        <v>20370</v>
      </c>
      <c r="B4566" t="s">
        <v>2552</v>
      </c>
      <c r="C4566" t="s">
        <v>167</v>
      </c>
      <c r="D4566" t="s">
        <v>1727</v>
      </c>
      <c r="E4566">
        <v>-42.621899999999997</v>
      </c>
      <c r="F4566">
        <v>-15.3421</v>
      </c>
      <c r="G4566">
        <v>5406</v>
      </c>
      <c r="H4566">
        <v>5633</v>
      </c>
      <c r="I4566">
        <v>6072</v>
      </c>
      <c r="J4566">
        <v>5534</v>
      </c>
      <c r="K4566">
        <v>5231</v>
      </c>
      <c r="L4566">
        <v>4848</v>
      </c>
      <c r="M4566">
        <v>4655</v>
      </c>
      <c r="N4566">
        <v>5030</v>
      </c>
      <c r="O4566">
        <v>5680</v>
      </c>
      <c r="P4566">
        <v>6017</v>
      </c>
      <c r="Q4566">
        <v>5667</v>
      </c>
      <c r="R4566">
        <v>4993</v>
      </c>
      <c r="S4566">
        <v>5517</v>
      </c>
    </row>
    <row r="4567" spans="1:19" x14ac:dyDescent="0.25">
      <c r="A4567">
        <v>12754</v>
      </c>
      <c r="B4567" t="s">
        <v>2266</v>
      </c>
      <c r="C4567" t="s">
        <v>167</v>
      </c>
      <c r="D4567" t="s">
        <v>1727</v>
      </c>
      <c r="E4567">
        <v>-43.253999999999998</v>
      </c>
      <c r="F4567">
        <v>-19.228000000000002</v>
      </c>
      <c r="G4567">
        <v>4940</v>
      </c>
      <c r="H4567">
        <v>5099</v>
      </c>
      <c r="I4567">
        <v>5603</v>
      </c>
      <c r="J4567">
        <v>5035</v>
      </c>
      <c r="K4567">
        <v>4979</v>
      </c>
      <c r="L4567">
        <v>4518</v>
      </c>
      <c r="M4567">
        <v>4451</v>
      </c>
      <c r="N4567">
        <v>4646</v>
      </c>
      <c r="O4567">
        <v>5345</v>
      </c>
      <c r="P4567">
        <v>5241</v>
      </c>
      <c r="Q4567">
        <v>4975</v>
      </c>
      <c r="R4567">
        <v>4449</v>
      </c>
      <c r="S4567">
        <v>4931</v>
      </c>
    </row>
    <row r="4568" spans="1:19" x14ac:dyDescent="0.25">
      <c r="A4568">
        <v>3732</v>
      </c>
      <c r="B4568" t="s">
        <v>2927</v>
      </c>
      <c r="C4568" t="s">
        <v>167</v>
      </c>
      <c r="D4568" t="s">
        <v>2912</v>
      </c>
      <c r="E4568">
        <v>-53.7256</v>
      </c>
      <c r="F4568">
        <v>-26.074200000000001</v>
      </c>
      <c r="G4568">
        <v>4971</v>
      </c>
      <c r="H4568">
        <v>5653</v>
      </c>
      <c r="I4568">
        <v>5564</v>
      </c>
      <c r="J4568">
        <v>5500</v>
      </c>
      <c r="K4568">
        <v>5008</v>
      </c>
      <c r="L4568">
        <v>4203</v>
      </c>
      <c r="M4568">
        <v>3787</v>
      </c>
      <c r="N4568">
        <v>4106</v>
      </c>
      <c r="O4568">
        <v>4961</v>
      </c>
      <c r="P4568">
        <v>4636</v>
      </c>
      <c r="Q4568">
        <v>5140</v>
      </c>
      <c r="R4568">
        <v>5505</v>
      </c>
      <c r="S4568">
        <v>5593</v>
      </c>
    </row>
    <row r="4569" spans="1:19" x14ac:dyDescent="0.25">
      <c r="A4569">
        <v>64455</v>
      </c>
      <c r="B4569" t="s">
        <v>2677</v>
      </c>
      <c r="C4569" t="s">
        <v>167</v>
      </c>
      <c r="D4569" t="s">
        <v>2567</v>
      </c>
      <c r="E4569">
        <v>-48.131799999999998</v>
      </c>
      <c r="F4569">
        <v>-1.1526000000000001</v>
      </c>
      <c r="G4569">
        <v>4685</v>
      </c>
      <c r="H4569">
        <v>4275</v>
      </c>
      <c r="I4569">
        <v>4140</v>
      </c>
      <c r="J4569">
        <v>4083</v>
      </c>
      <c r="K4569">
        <v>4241</v>
      </c>
      <c r="L4569">
        <v>4534</v>
      </c>
      <c r="M4569">
        <v>4888</v>
      </c>
      <c r="N4569">
        <v>5019</v>
      </c>
      <c r="O4569">
        <v>5252</v>
      </c>
      <c r="P4569">
        <v>5322</v>
      </c>
      <c r="Q4569">
        <v>5129</v>
      </c>
      <c r="R4569">
        <v>4858</v>
      </c>
      <c r="S4569">
        <v>4479</v>
      </c>
    </row>
    <row r="4570" spans="1:19" x14ac:dyDescent="0.25">
      <c r="A4570">
        <v>53594</v>
      </c>
      <c r="B4570" t="s">
        <v>1374</v>
      </c>
      <c r="C4570" t="s">
        <v>167</v>
      </c>
      <c r="D4570" t="s">
        <v>1298</v>
      </c>
      <c r="E4570">
        <v>-44.359099999999998</v>
      </c>
      <c r="F4570">
        <v>-4.8704999999999998</v>
      </c>
      <c r="G4570">
        <v>5314</v>
      </c>
      <c r="H4570">
        <v>4674</v>
      </c>
      <c r="I4570">
        <v>4793</v>
      </c>
      <c r="J4570">
        <v>4940</v>
      </c>
      <c r="K4570">
        <v>4929</v>
      </c>
      <c r="L4570">
        <v>5106</v>
      </c>
      <c r="M4570">
        <v>5312</v>
      </c>
      <c r="N4570">
        <v>5610</v>
      </c>
      <c r="O4570">
        <v>6176</v>
      </c>
      <c r="P4570">
        <v>6315</v>
      </c>
      <c r="Q4570">
        <v>5755</v>
      </c>
      <c r="R4570">
        <v>5312</v>
      </c>
      <c r="S4570">
        <v>4849</v>
      </c>
    </row>
    <row r="4571" spans="1:19" x14ac:dyDescent="0.25">
      <c r="A4571">
        <v>49470</v>
      </c>
      <c r="B4571" t="s">
        <v>3589</v>
      </c>
      <c r="C4571" t="s">
        <v>167</v>
      </c>
      <c r="D4571" t="s">
        <v>3448</v>
      </c>
      <c r="E4571">
        <v>-42.712699999999998</v>
      </c>
      <c r="F4571">
        <v>-6.0468999999999999</v>
      </c>
      <c r="G4571">
        <v>5629</v>
      </c>
      <c r="H4571">
        <v>4821</v>
      </c>
      <c r="I4571">
        <v>5060</v>
      </c>
      <c r="J4571">
        <v>5158</v>
      </c>
      <c r="K4571">
        <v>5178</v>
      </c>
      <c r="L4571">
        <v>5418</v>
      </c>
      <c r="M4571">
        <v>5671</v>
      </c>
      <c r="N4571">
        <v>5960</v>
      </c>
      <c r="O4571">
        <v>6473</v>
      </c>
      <c r="P4571">
        <v>6623</v>
      </c>
      <c r="Q4571">
        <v>6177</v>
      </c>
      <c r="R4571">
        <v>5719</v>
      </c>
      <c r="S4571">
        <v>5290</v>
      </c>
    </row>
    <row r="4572" spans="1:19" x14ac:dyDescent="0.25">
      <c r="A4572">
        <v>2706</v>
      </c>
      <c r="B4572" t="s">
        <v>4263</v>
      </c>
      <c r="C4572" t="s">
        <v>167</v>
      </c>
      <c r="D4572" t="s">
        <v>3898</v>
      </c>
      <c r="E4572">
        <v>-53.778100000000002</v>
      </c>
      <c r="F4572">
        <v>-27.853000000000002</v>
      </c>
      <c r="G4572">
        <v>4895</v>
      </c>
      <c r="H4572">
        <v>5618</v>
      </c>
      <c r="I4572">
        <v>5717</v>
      </c>
      <c r="J4572">
        <v>5427</v>
      </c>
      <c r="K4572">
        <v>4904</v>
      </c>
      <c r="L4572">
        <v>4131</v>
      </c>
      <c r="M4572">
        <v>3574</v>
      </c>
      <c r="N4572">
        <v>3958</v>
      </c>
      <c r="O4572">
        <v>4631</v>
      </c>
      <c r="P4572">
        <v>4410</v>
      </c>
      <c r="Q4572">
        <v>5074</v>
      </c>
      <c r="R4572">
        <v>5577</v>
      </c>
      <c r="S4572">
        <v>5720</v>
      </c>
    </row>
    <row r="4573" spans="1:19" x14ac:dyDescent="0.25">
      <c r="A4573">
        <v>2764</v>
      </c>
      <c r="B4573" t="s">
        <v>4277</v>
      </c>
      <c r="C4573" t="s">
        <v>167</v>
      </c>
      <c r="D4573" t="s">
        <v>3898</v>
      </c>
      <c r="E4573">
        <v>-54.662399999999998</v>
      </c>
      <c r="F4573">
        <v>-27.826699999999999</v>
      </c>
      <c r="G4573">
        <v>4900</v>
      </c>
      <c r="H4573">
        <v>5704</v>
      </c>
      <c r="I4573">
        <v>5731</v>
      </c>
      <c r="J4573">
        <v>5529</v>
      </c>
      <c r="K4573">
        <v>4938</v>
      </c>
      <c r="L4573">
        <v>4093</v>
      </c>
      <c r="M4573">
        <v>3462</v>
      </c>
      <c r="N4573">
        <v>3832</v>
      </c>
      <c r="O4573">
        <v>4578</v>
      </c>
      <c r="P4573">
        <v>4458</v>
      </c>
      <c r="Q4573">
        <v>5090</v>
      </c>
      <c r="R4573">
        <v>5634</v>
      </c>
      <c r="S4573">
        <v>5755</v>
      </c>
    </row>
    <row r="4574" spans="1:19" x14ac:dyDescent="0.25">
      <c r="A4574">
        <v>27022</v>
      </c>
      <c r="B4574" t="s">
        <v>617</v>
      </c>
      <c r="C4574" t="s">
        <v>167</v>
      </c>
      <c r="D4574" t="s">
        <v>375</v>
      </c>
      <c r="E4574">
        <v>-39.250900000000001</v>
      </c>
      <c r="F4574">
        <v>-12.4284</v>
      </c>
      <c r="G4574">
        <v>5097</v>
      </c>
      <c r="H4574">
        <v>5602</v>
      </c>
      <c r="I4574">
        <v>5705</v>
      </c>
      <c r="J4574">
        <v>5813</v>
      </c>
      <c r="K4574">
        <v>4964</v>
      </c>
      <c r="L4574">
        <v>4368</v>
      </c>
      <c r="M4574">
        <v>4112</v>
      </c>
      <c r="N4574">
        <v>4277</v>
      </c>
      <c r="O4574">
        <v>4797</v>
      </c>
      <c r="P4574">
        <v>5326</v>
      </c>
      <c r="Q4574">
        <v>5311</v>
      </c>
      <c r="R4574">
        <v>5358</v>
      </c>
      <c r="S4574">
        <v>5525</v>
      </c>
    </row>
    <row r="4575" spans="1:19" x14ac:dyDescent="0.25">
      <c r="A4575">
        <v>8074</v>
      </c>
      <c r="B4575" t="s">
        <v>5056</v>
      </c>
      <c r="C4575" t="s">
        <v>167</v>
      </c>
      <c r="D4575" t="s">
        <v>4704</v>
      </c>
      <c r="E4575">
        <v>-51.393500000000003</v>
      </c>
      <c r="F4575">
        <v>-21.850300000000001</v>
      </c>
      <c r="G4575">
        <v>5336</v>
      </c>
      <c r="H4575">
        <v>5330</v>
      </c>
      <c r="I4575">
        <v>5678</v>
      </c>
      <c r="J4575">
        <v>5651</v>
      </c>
      <c r="K4575">
        <v>5517</v>
      </c>
      <c r="L4575">
        <v>4904</v>
      </c>
      <c r="M4575">
        <v>4734</v>
      </c>
      <c r="N4575">
        <v>4839</v>
      </c>
      <c r="O4575">
        <v>5684</v>
      </c>
      <c r="P4575">
        <v>5174</v>
      </c>
      <c r="Q4575">
        <v>5402</v>
      </c>
      <c r="R4575">
        <v>5520</v>
      </c>
      <c r="S4575">
        <v>5604</v>
      </c>
    </row>
    <row r="4576" spans="1:19" x14ac:dyDescent="0.25">
      <c r="A4576">
        <v>2727</v>
      </c>
      <c r="B4576" t="s">
        <v>4274</v>
      </c>
      <c r="C4576" t="s">
        <v>167</v>
      </c>
      <c r="D4576" t="s">
        <v>3898</v>
      </c>
      <c r="E4576">
        <v>-51.643799999999999</v>
      </c>
      <c r="F4576">
        <v>-27.907900000000001</v>
      </c>
      <c r="G4576">
        <v>4829</v>
      </c>
      <c r="H4576">
        <v>5549</v>
      </c>
      <c r="I4576">
        <v>5524</v>
      </c>
      <c r="J4576">
        <v>5313</v>
      </c>
      <c r="K4576">
        <v>4874</v>
      </c>
      <c r="L4576">
        <v>3984</v>
      </c>
      <c r="M4576">
        <v>3600</v>
      </c>
      <c r="N4576">
        <v>3970</v>
      </c>
      <c r="O4576">
        <v>4650</v>
      </c>
      <c r="P4576">
        <v>4320</v>
      </c>
      <c r="Q4576">
        <v>4931</v>
      </c>
      <c r="R4576">
        <v>5620</v>
      </c>
      <c r="S4576">
        <v>5614</v>
      </c>
    </row>
    <row r="4577" spans="1:19" x14ac:dyDescent="0.25">
      <c r="A4577">
        <v>14371</v>
      </c>
      <c r="B4577" t="s">
        <v>2376</v>
      </c>
      <c r="C4577" t="s">
        <v>167</v>
      </c>
      <c r="D4577" t="s">
        <v>1727</v>
      </c>
      <c r="E4577">
        <v>-44.223199999999999</v>
      </c>
      <c r="F4577">
        <v>-18.2972</v>
      </c>
      <c r="G4577">
        <v>5705</v>
      </c>
      <c r="H4577">
        <v>5589</v>
      </c>
      <c r="I4577">
        <v>6164</v>
      </c>
      <c r="J4577">
        <v>5692</v>
      </c>
      <c r="K4577">
        <v>5882</v>
      </c>
      <c r="L4577">
        <v>5568</v>
      </c>
      <c r="M4577">
        <v>5362</v>
      </c>
      <c r="N4577">
        <v>5676</v>
      </c>
      <c r="O4577">
        <v>6055</v>
      </c>
      <c r="P4577">
        <v>6161</v>
      </c>
      <c r="Q4577">
        <v>5824</v>
      </c>
      <c r="R4577">
        <v>5119</v>
      </c>
      <c r="S4577">
        <v>5372</v>
      </c>
    </row>
    <row r="4578" spans="1:19" x14ac:dyDescent="0.25">
      <c r="A4578">
        <v>6657</v>
      </c>
      <c r="B4578" t="s">
        <v>3280</v>
      </c>
      <c r="C4578" t="s">
        <v>167</v>
      </c>
      <c r="D4578" t="s">
        <v>2912</v>
      </c>
      <c r="E4578">
        <v>-51.793999999999997</v>
      </c>
      <c r="F4578">
        <v>-22.698</v>
      </c>
      <c r="G4578">
        <v>5283</v>
      </c>
      <c r="H4578">
        <v>5356</v>
      </c>
      <c r="I4578">
        <v>5722</v>
      </c>
      <c r="J4578">
        <v>5741</v>
      </c>
      <c r="K4578">
        <v>5465</v>
      </c>
      <c r="L4578">
        <v>4686</v>
      </c>
      <c r="M4578">
        <v>4483</v>
      </c>
      <c r="N4578">
        <v>4668</v>
      </c>
      <c r="O4578">
        <v>5480</v>
      </c>
      <c r="P4578">
        <v>5155</v>
      </c>
      <c r="Q4578">
        <v>5378</v>
      </c>
      <c r="R4578">
        <v>5594</v>
      </c>
      <c r="S4578">
        <v>5666</v>
      </c>
    </row>
    <row r="4579" spans="1:19" x14ac:dyDescent="0.25">
      <c r="A4579">
        <v>44057</v>
      </c>
      <c r="B4579" t="s">
        <v>3524</v>
      </c>
      <c r="C4579" t="s">
        <v>167</v>
      </c>
      <c r="D4579" t="s">
        <v>3448</v>
      </c>
      <c r="E4579">
        <v>-41.9131</v>
      </c>
      <c r="F4579">
        <v>-7.4240000000000004</v>
      </c>
      <c r="G4579">
        <v>5836</v>
      </c>
      <c r="H4579">
        <v>5334</v>
      </c>
      <c r="I4579">
        <v>5334</v>
      </c>
      <c r="J4579">
        <v>5501</v>
      </c>
      <c r="K4579">
        <v>5446</v>
      </c>
      <c r="L4579">
        <v>5566</v>
      </c>
      <c r="M4579">
        <v>5654</v>
      </c>
      <c r="N4579">
        <v>5952</v>
      </c>
      <c r="O4579">
        <v>6548</v>
      </c>
      <c r="P4579">
        <v>6733</v>
      </c>
      <c r="Q4579">
        <v>6404</v>
      </c>
      <c r="R4579">
        <v>6003</v>
      </c>
      <c r="S4579">
        <v>5561</v>
      </c>
    </row>
    <row r="4580" spans="1:19" x14ac:dyDescent="0.25">
      <c r="A4580">
        <v>8423</v>
      </c>
      <c r="B4580" t="s">
        <v>5090</v>
      </c>
      <c r="C4580" t="s">
        <v>167</v>
      </c>
      <c r="D4580" t="s">
        <v>4704</v>
      </c>
      <c r="E4580">
        <v>-50.499899999999997</v>
      </c>
      <c r="F4580">
        <v>-21.638000000000002</v>
      </c>
      <c r="G4580">
        <v>5333</v>
      </c>
      <c r="H4580">
        <v>5319</v>
      </c>
      <c r="I4580">
        <v>5622</v>
      </c>
      <c r="J4580">
        <v>5542</v>
      </c>
      <c r="K4580">
        <v>5497</v>
      </c>
      <c r="L4580">
        <v>4890</v>
      </c>
      <c r="M4580">
        <v>4733</v>
      </c>
      <c r="N4580">
        <v>4937</v>
      </c>
      <c r="O4580">
        <v>5706</v>
      </c>
      <c r="P4580">
        <v>5212</v>
      </c>
      <c r="Q4580">
        <v>5448</v>
      </c>
      <c r="R4580">
        <v>5521</v>
      </c>
      <c r="S4580">
        <v>5568</v>
      </c>
    </row>
    <row r="4581" spans="1:19" x14ac:dyDescent="0.25">
      <c r="A4581">
        <v>5221</v>
      </c>
      <c r="B4581" t="s">
        <v>4733</v>
      </c>
      <c r="C4581" t="s">
        <v>167</v>
      </c>
      <c r="D4581" t="s">
        <v>4704</v>
      </c>
      <c r="E4581">
        <v>-46.3354</v>
      </c>
      <c r="F4581">
        <v>-23.954000000000001</v>
      </c>
      <c r="G4581">
        <v>4331</v>
      </c>
      <c r="H4581">
        <v>4777</v>
      </c>
      <c r="I4581">
        <v>5206</v>
      </c>
      <c r="J4581">
        <v>4763</v>
      </c>
      <c r="K4581">
        <v>4629</v>
      </c>
      <c r="L4581">
        <v>4049</v>
      </c>
      <c r="M4581">
        <v>3743</v>
      </c>
      <c r="N4581">
        <v>3686</v>
      </c>
      <c r="O4581">
        <v>4253</v>
      </c>
      <c r="P4581">
        <v>3796</v>
      </c>
      <c r="Q4581">
        <v>3895</v>
      </c>
      <c r="R4581">
        <v>4438</v>
      </c>
      <c r="S4581">
        <v>4736</v>
      </c>
    </row>
    <row r="4582" spans="1:19" x14ac:dyDescent="0.25">
      <c r="A4582">
        <v>8663</v>
      </c>
      <c r="B4582" t="s">
        <v>1866</v>
      </c>
      <c r="C4582" t="s">
        <v>167</v>
      </c>
      <c r="D4582" t="s">
        <v>1727</v>
      </c>
      <c r="E4582">
        <v>-43.550199999999997</v>
      </c>
      <c r="F4582">
        <v>-21.463899999999999</v>
      </c>
      <c r="G4582">
        <v>4733</v>
      </c>
      <c r="H4582">
        <v>4824</v>
      </c>
      <c r="I4582">
        <v>5518</v>
      </c>
      <c r="J4582">
        <v>4845</v>
      </c>
      <c r="K4582">
        <v>4672</v>
      </c>
      <c r="L4582">
        <v>4283</v>
      </c>
      <c r="M4582">
        <v>4309</v>
      </c>
      <c r="N4582">
        <v>4470</v>
      </c>
      <c r="O4582">
        <v>5117</v>
      </c>
      <c r="P4582">
        <v>4940</v>
      </c>
      <c r="Q4582">
        <v>4714</v>
      </c>
      <c r="R4582">
        <v>4287</v>
      </c>
      <c r="S4582">
        <v>4819</v>
      </c>
    </row>
    <row r="4583" spans="1:19" x14ac:dyDescent="0.25">
      <c r="A4583">
        <v>56678</v>
      </c>
      <c r="B4583" t="s">
        <v>915</v>
      </c>
      <c r="C4583" t="s">
        <v>167</v>
      </c>
      <c r="D4583" t="s">
        <v>792</v>
      </c>
      <c r="E4583">
        <v>-40.859900000000003</v>
      </c>
      <c r="F4583">
        <v>-4.0475000000000003</v>
      </c>
      <c r="G4583">
        <v>5422</v>
      </c>
      <c r="H4583">
        <v>4826</v>
      </c>
      <c r="I4583">
        <v>4900</v>
      </c>
      <c r="J4583">
        <v>4976</v>
      </c>
      <c r="K4583">
        <v>4610</v>
      </c>
      <c r="L4583">
        <v>4858</v>
      </c>
      <c r="M4583">
        <v>5015</v>
      </c>
      <c r="N4583">
        <v>5446</v>
      </c>
      <c r="O4583">
        <v>6194</v>
      </c>
      <c r="P4583">
        <v>6561</v>
      </c>
      <c r="Q4583">
        <v>6292</v>
      </c>
      <c r="R4583">
        <v>6059</v>
      </c>
      <c r="S4583">
        <v>5325</v>
      </c>
    </row>
    <row r="4584" spans="1:19" x14ac:dyDescent="0.25">
      <c r="A4584">
        <v>58849</v>
      </c>
      <c r="B4584" t="s">
        <v>1444</v>
      </c>
      <c r="C4584" t="s">
        <v>167</v>
      </c>
      <c r="D4584" t="s">
        <v>1298</v>
      </c>
      <c r="E4584">
        <v>-43.5291</v>
      </c>
      <c r="F4584">
        <v>-3.3355000000000001</v>
      </c>
      <c r="G4584">
        <v>5366</v>
      </c>
      <c r="H4584">
        <v>4705</v>
      </c>
      <c r="I4584">
        <v>4804</v>
      </c>
      <c r="J4584">
        <v>4871</v>
      </c>
      <c r="K4584">
        <v>4865</v>
      </c>
      <c r="L4584">
        <v>5029</v>
      </c>
      <c r="M4584">
        <v>5348</v>
      </c>
      <c r="N4584">
        <v>5490</v>
      </c>
      <c r="O4584">
        <v>6070</v>
      </c>
      <c r="P4584">
        <v>6322</v>
      </c>
      <c r="Q4584">
        <v>6064</v>
      </c>
      <c r="R4584">
        <v>5681</v>
      </c>
      <c r="S4584">
        <v>5147</v>
      </c>
    </row>
    <row r="4585" spans="1:19" x14ac:dyDescent="0.25">
      <c r="A4585">
        <v>38674</v>
      </c>
      <c r="B4585" t="s">
        <v>3309</v>
      </c>
      <c r="C4585" t="s">
        <v>167</v>
      </c>
      <c r="D4585" t="s">
        <v>3284</v>
      </c>
      <c r="E4585">
        <v>-35.945599999999999</v>
      </c>
      <c r="F4585">
        <v>-8.8170000000000002</v>
      </c>
      <c r="G4585">
        <v>5089</v>
      </c>
      <c r="H4585">
        <v>5465</v>
      </c>
      <c r="I4585">
        <v>5492</v>
      </c>
      <c r="J4585">
        <v>5709</v>
      </c>
      <c r="K4585">
        <v>5218</v>
      </c>
      <c r="L4585">
        <v>4373</v>
      </c>
      <c r="M4585">
        <v>3984</v>
      </c>
      <c r="N4585">
        <v>4060</v>
      </c>
      <c r="O4585">
        <v>4606</v>
      </c>
      <c r="P4585">
        <v>5291</v>
      </c>
      <c r="Q4585">
        <v>5424</v>
      </c>
      <c r="R4585">
        <v>5742</v>
      </c>
      <c r="S4585">
        <v>5699</v>
      </c>
    </row>
    <row r="4586" spans="1:19" x14ac:dyDescent="0.25">
      <c r="A4586">
        <v>46056</v>
      </c>
      <c r="B4586" t="s">
        <v>2829</v>
      </c>
      <c r="C4586" t="s">
        <v>167</v>
      </c>
      <c r="D4586" t="s">
        <v>2709</v>
      </c>
      <c r="E4586">
        <v>-37.7271</v>
      </c>
      <c r="F4586">
        <v>-6.8903999999999996</v>
      </c>
      <c r="G4586">
        <v>6012</v>
      </c>
      <c r="H4586">
        <v>5908</v>
      </c>
      <c r="I4586">
        <v>6051</v>
      </c>
      <c r="J4586">
        <v>6283</v>
      </c>
      <c r="K4586">
        <v>6037</v>
      </c>
      <c r="L4586">
        <v>5542</v>
      </c>
      <c r="M4586">
        <v>5180</v>
      </c>
      <c r="N4586">
        <v>5353</v>
      </c>
      <c r="O4586">
        <v>6123</v>
      </c>
      <c r="P4586">
        <v>6562</v>
      </c>
      <c r="Q4586">
        <v>6551</v>
      </c>
      <c r="R4586">
        <v>6499</v>
      </c>
      <c r="S4586">
        <v>6056</v>
      </c>
    </row>
    <row r="4587" spans="1:19" x14ac:dyDescent="0.25">
      <c r="A4587">
        <v>60644</v>
      </c>
      <c r="B4587" t="s">
        <v>1468</v>
      </c>
      <c r="C4587" t="s">
        <v>167</v>
      </c>
      <c r="D4587" t="s">
        <v>1298</v>
      </c>
      <c r="E4587">
        <v>-44.829300000000003</v>
      </c>
      <c r="F4587">
        <v>-2.6981999999999999</v>
      </c>
      <c r="G4587">
        <v>5143</v>
      </c>
      <c r="H4587">
        <v>4575</v>
      </c>
      <c r="I4587">
        <v>4787</v>
      </c>
      <c r="J4587">
        <v>4792</v>
      </c>
      <c r="K4587">
        <v>4892</v>
      </c>
      <c r="L4587">
        <v>4925</v>
      </c>
      <c r="M4587">
        <v>5234</v>
      </c>
      <c r="N4587">
        <v>5282</v>
      </c>
      <c r="O4587">
        <v>5720</v>
      </c>
      <c r="P4587">
        <v>5806</v>
      </c>
      <c r="Q4587">
        <v>5515</v>
      </c>
      <c r="R4587">
        <v>5295</v>
      </c>
      <c r="S4587">
        <v>4897</v>
      </c>
    </row>
    <row r="4588" spans="1:19" x14ac:dyDescent="0.25">
      <c r="A4588">
        <v>47608</v>
      </c>
      <c r="B4588" t="s">
        <v>1468</v>
      </c>
      <c r="C4588" t="s">
        <v>167</v>
      </c>
      <c r="D4588" t="s">
        <v>2709</v>
      </c>
      <c r="E4588">
        <v>-37.449100000000001</v>
      </c>
      <c r="F4588">
        <v>-6.4856999999999996</v>
      </c>
      <c r="G4588">
        <v>5984</v>
      </c>
      <c r="H4588">
        <v>5943</v>
      </c>
      <c r="I4588">
        <v>6077</v>
      </c>
      <c r="J4588">
        <v>6232</v>
      </c>
      <c r="K4588">
        <v>6055</v>
      </c>
      <c r="L4588">
        <v>5552</v>
      </c>
      <c r="M4588">
        <v>5133</v>
      </c>
      <c r="N4588">
        <v>5402</v>
      </c>
      <c r="O4588">
        <v>6083</v>
      </c>
      <c r="P4588">
        <v>6481</v>
      </c>
      <c r="Q4588">
        <v>6494</v>
      </c>
      <c r="R4588">
        <v>6350</v>
      </c>
      <c r="S4588">
        <v>6001</v>
      </c>
    </row>
    <row r="4589" spans="1:19" x14ac:dyDescent="0.25">
      <c r="A4589">
        <v>8478</v>
      </c>
      <c r="B4589" t="s">
        <v>1849</v>
      </c>
      <c r="C4589" t="s">
        <v>167</v>
      </c>
      <c r="D4589" t="s">
        <v>1727</v>
      </c>
      <c r="E4589">
        <v>-45.070300000000003</v>
      </c>
      <c r="F4589">
        <v>-21.584399999999999</v>
      </c>
      <c r="G4589">
        <v>5065</v>
      </c>
      <c r="H4589">
        <v>4930</v>
      </c>
      <c r="I4589">
        <v>5384</v>
      </c>
      <c r="J4589">
        <v>4941</v>
      </c>
      <c r="K4589">
        <v>5136</v>
      </c>
      <c r="L4589">
        <v>4741</v>
      </c>
      <c r="M4589">
        <v>4716</v>
      </c>
      <c r="N4589">
        <v>4939</v>
      </c>
      <c r="O4589">
        <v>5641</v>
      </c>
      <c r="P4589">
        <v>5381</v>
      </c>
      <c r="Q4589">
        <v>5213</v>
      </c>
      <c r="R4589">
        <v>4802</v>
      </c>
      <c r="S4589">
        <v>4959</v>
      </c>
    </row>
    <row r="4590" spans="1:19" x14ac:dyDescent="0.25">
      <c r="A4590">
        <v>52945</v>
      </c>
      <c r="B4590" t="s">
        <v>3891</v>
      </c>
      <c r="C4590" t="s">
        <v>167</v>
      </c>
      <c r="D4590" t="s">
        <v>3752</v>
      </c>
      <c r="E4590">
        <v>-35.977899999999998</v>
      </c>
      <c r="F4590">
        <v>-5.1093999999999999</v>
      </c>
      <c r="G4590">
        <v>5627</v>
      </c>
      <c r="H4590">
        <v>5682</v>
      </c>
      <c r="I4590">
        <v>5792</v>
      </c>
      <c r="J4590">
        <v>5924</v>
      </c>
      <c r="K4590">
        <v>5511</v>
      </c>
      <c r="L4590">
        <v>5262</v>
      </c>
      <c r="M4590">
        <v>4959</v>
      </c>
      <c r="N4590">
        <v>5084</v>
      </c>
      <c r="O4590">
        <v>5708</v>
      </c>
      <c r="P4590">
        <v>5849</v>
      </c>
      <c r="Q4590">
        <v>5945</v>
      </c>
      <c r="R4590">
        <v>6085</v>
      </c>
      <c r="S4590">
        <v>5728</v>
      </c>
    </row>
    <row r="4591" spans="1:19" x14ac:dyDescent="0.25">
      <c r="A4591">
        <v>6717</v>
      </c>
      <c r="B4591" t="s">
        <v>4917</v>
      </c>
      <c r="C4591" t="s">
        <v>167</v>
      </c>
      <c r="D4591" t="s">
        <v>4704</v>
      </c>
      <c r="E4591">
        <v>-45.729100000000003</v>
      </c>
      <c r="F4591">
        <v>-22.684200000000001</v>
      </c>
      <c r="G4591">
        <v>4982</v>
      </c>
      <c r="H4591">
        <v>4739</v>
      </c>
      <c r="I4591">
        <v>5359</v>
      </c>
      <c r="J4591">
        <v>5003</v>
      </c>
      <c r="K4591">
        <v>5086</v>
      </c>
      <c r="L4591">
        <v>4627</v>
      </c>
      <c r="M4591">
        <v>4515</v>
      </c>
      <c r="N4591">
        <v>4701</v>
      </c>
      <c r="O4591">
        <v>5552</v>
      </c>
      <c r="P4591">
        <v>5150</v>
      </c>
      <c r="Q4591">
        <v>5138</v>
      </c>
      <c r="R4591">
        <v>4849</v>
      </c>
      <c r="S4591">
        <v>5072</v>
      </c>
    </row>
    <row r="4592" spans="1:19" x14ac:dyDescent="0.25">
      <c r="A4592">
        <v>3722</v>
      </c>
      <c r="B4592" t="s">
        <v>4698</v>
      </c>
      <c r="C4592" t="s">
        <v>167</v>
      </c>
      <c r="D4592" t="s">
        <v>4434</v>
      </c>
      <c r="E4592">
        <v>-49.383499999999998</v>
      </c>
      <c r="F4592">
        <v>-26.25</v>
      </c>
      <c r="G4592">
        <v>4277</v>
      </c>
      <c r="H4592">
        <v>4734</v>
      </c>
      <c r="I4592">
        <v>4780</v>
      </c>
      <c r="J4592">
        <v>4621</v>
      </c>
      <c r="K4592">
        <v>4212</v>
      </c>
      <c r="L4592">
        <v>3730</v>
      </c>
      <c r="M4592">
        <v>3426</v>
      </c>
      <c r="N4592">
        <v>3652</v>
      </c>
      <c r="O4592">
        <v>4512</v>
      </c>
      <c r="P4592">
        <v>4023</v>
      </c>
      <c r="Q4592">
        <v>4161</v>
      </c>
      <c r="R4592">
        <v>4677</v>
      </c>
      <c r="S4592">
        <v>4802</v>
      </c>
    </row>
    <row r="4593" spans="1:19" x14ac:dyDescent="0.25">
      <c r="A4593">
        <v>49418</v>
      </c>
      <c r="B4593" t="s">
        <v>5479</v>
      </c>
      <c r="C4593" t="s">
        <v>167</v>
      </c>
      <c r="D4593" t="s">
        <v>5370</v>
      </c>
      <c r="E4593">
        <v>-47.9238</v>
      </c>
      <c r="F4593">
        <v>-6.0294999999999996</v>
      </c>
      <c r="G4593">
        <v>5043</v>
      </c>
      <c r="H4593">
        <v>4404</v>
      </c>
      <c r="I4593">
        <v>4636</v>
      </c>
      <c r="J4593">
        <v>4731</v>
      </c>
      <c r="K4593">
        <v>4864</v>
      </c>
      <c r="L4593">
        <v>5053</v>
      </c>
      <c r="M4593">
        <v>5439</v>
      </c>
      <c r="N4593">
        <v>5601</v>
      </c>
      <c r="O4593">
        <v>6099</v>
      </c>
      <c r="P4593">
        <v>5661</v>
      </c>
      <c r="Q4593">
        <v>4971</v>
      </c>
      <c r="R4593">
        <v>4594</v>
      </c>
      <c r="S4593">
        <v>4464</v>
      </c>
    </row>
    <row r="4594" spans="1:19" x14ac:dyDescent="0.25">
      <c r="A4594">
        <v>48388</v>
      </c>
      <c r="B4594" t="s">
        <v>3790</v>
      </c>
      <c r="C4594" t="s">
        <v>167</v>
      </c>
      <c r="D4594" t="s">
        <v>3752</v>
      </c>
      <c r="E4594">
        <v>-36.085599999999999</v>
      </c>
      <c r="F4594">
        <v>-6.3422000000000001</v>
      </c>
      <c r="G4594">
        <v>5470</v>
      </c>
      <c r="H4594">
        <v>5480</v>
      </c>
      <c r="I4594">
        <v>5683</v>
      </c>
      <c r="J4594">
        <v>5844</v>
      </c>
      <c r="K4594">
        <v>5560</v>
      </c>
      <c r="L4594">
        <v>5096</v>
      </c>
      <c r="M4594">
        <v>4576</v>
      </c>
      <c r="N4594">
        <v>4748</v>
      </c>
      <c r="O4594">
        <v>5474</v>
      </c>
      <c r="P4594">
        <v>5807</v>
      </c>
      <c r="Q4594">
        <v>5900</v>
      </c>
      <c r="R4594">
        <v>5950</v>
      </c>
      <c r="S4594">
        <v>5523</v>
      </c>
    </row>
    <row r="4595" spans="1:19" x14ac:dyDescent="0.25">
      <c r="A4595">
        <v>39823</v>
      </c>
      <c r="B4595" t="s">
        <v>3340</v>
      </c>
      <c r="C4595" t="s">
        <v>167</v>
      </c>
      <c r="D4595" t="s">
        <v>3284</v>
      </c>
      <c r="E4595">
        <v>-36.446800000000003</v>
      </c>
      <c r="F4595">
        <v>-8.5267999999999997</v>
      </c>
      <c r="G4595">
        <v>5308</v>
      </c>
      <c r="H4595">
        <v>5665</v>
      </c>
      <c r="I4595">
        <v>5632</v>
      </c>
      <c r="J4595">
        <v>5856</v>
      </c>
      <c r="K4595">
        <v>5459</v>
      </c>
      <c r="L4595">
        <v>4648</v>
      </c>
      <c r="M4595">
        <v>4151</v>
      </c>
      <c r="N4595">
        <v>4282</v>
      </c>
      <c r="O4595">
        <v>4904</v>
      </c>
      <c r="P4595">
        <v>5542</v>
      </c>
      <c r="Q4595">
        <v>5715</v>
      </c>
      <c r="R4595">
        <v>6018</v>
      </c>
      <c r="S4595">
        <v>5823</v>
      </c>
    </row>
    <row r="4596" spans="1:19" x14ac:dyDescent="0.25">
      <c r="A4596">
        <v>3528</v>
      </c>
      <c r="B4596" t="s">
        <v>4670</v>
      </c>
      <c r="C4596" t="s">
        <v>167</v>
      </c>
      <c r="D4596" t="s">
        <v>4434</v>
      </c>
      <c r="E4596">
        <v>-52.969099999999997</v>
      </c>
      <c r="F4596">
        <v>-26.474399999999999</v>
      </c>
      <c r="G4596">
        <v>4864</v>
      </c>
      <c r="H4596">
        <v>5445</v>
      </c>
      <c r="I4596">
        <v>5402</v>
      </c>
      <c r="J4596">
        <v>5382</v>
      </c>
      <c r="K4596">
        <v>4902</v>
      </c>
      <c r="L4596">
        <v>4136</v>
      </c>
      <c r="M4596">
        <v>3709</v>
      </c>
      <c r="N4596">
        <v>4035</v>
      </c>
      <c r="O4596">
        <v>4900</v>
      </c>
      <c r="P4596">
        <v>4559</v>
      </c>
      <c r="Q4596">
        <v>5012</v>
      </c>
      <c r="R4596">
        <v>5451</v>
      </c>
      <c r="S4596">
        <v>5432</v>
      </c>
    </row>
    <row r="4597" spans="1:19" x14ac:dyDescent="0.25">
      <c r="A4597">
        <v>58551</v>
      </c>
      <c r="B4597" t="s">
        <v>1438</v>
      </c>
      <c r="C4597" t="s">
        <v>167</v>
      </c>
      <c r="D4597" t="s">
        <v>1298</v>
      </c>
      <c r="E4597">
        <v>-42.419499999999999</v>
      </c>
      <c r="F4597">
        <v>-3.3725999999999998</v>
      </c>
      <c r="G4597">
        <v>5592</v>
      </c>
      <c r="H4597">
        <v>5089</v>
      </c>
      <c r="I4597">
        <v>5175</v>
      </c>
      <c r="J4597">
        <v>5276</v>
      </c>
      <c r="K4597">
        <v>5121</v>
      </c>
      <c r="L4597">
        <v>5235</v>
      </c>
      <c r="M4597">
        <v>5462</v>
      </c>
      <c r="N4597">
        <v>5655</v>
      </c>
      <c r="O4597">
        <v>6119</v>
      </c>
      <c r="P4597">
        <v>6356</v>
      </c>
      <c r="Q4597">
        <v>6333</v>
      </c>
      <c r="R4597">
        <v>5921</v>
      </c>
      <c r="S4597">
        <v>5356</v>
      </c>
    </row>
    <row r="4598" spans="1:19" x14ac:dyDescent="0.25">
      <c r="A4598">
        <v>5518</v>
      </c>
      <c r="B4598" t="s">
        <v>4751</v>
      </c>
      <c r="C4598" t="s">
        <v>167</v>
      </c>
      <c r="D4598" t="s">
        <v>4704</v>
      </c>
      <c r="E4598">
        <v>-46.564999999999998</v>
      </c>
      <c r="F4598">
        <v>-23.6919</v>
      </c>
      <c r="G4598">
        <v>4548</v>
      </c>
      <c r="H4598">
        <v>4604</v>
      </c>
      <c r="I4598">
        <v>5168</v>
      </c>
      <c r="J4598">
        <v>4778</v>
      </c>
      <c r="K4598">
        <v>4669</v>
      </c>
      <c r="L4598">
        <v>4131</v>
      </c>
      <c r="M4598">
        <v>3987</v>
      </c>
      <c r="N4598">
        <v>4046</v>
      </c>
      <c r="O4598">
        <v>4825</v>
      </c>
      <c r="P4598">
        <v>4392</v>
      </c>
      <c r="Q4598">
        <v>4421</v>
      </c>
      <c r="R4598">
        <v>4606</v>
      </c>
      <c r="S4598">
        <v>4951</v>
      </c>
    </row>
    <row r="4599" spans="1:19" x14ac:dyDescent="0.25">
      <c r="A4599">
        <v>2754</v>
      </c>
      <c r="B4599" t="s">
        <v>4487</v>
      </c>
      <c r="C4599" t="s">
        <v>167</v>
      </c>
      <c r="D4599" t="s">
        <v>4434</v>
      </c>
      <c r="E4599">
        <v>-48.933</v>
      </c>
      <c r="F4599">
        <v>-27.901399999999999</v>
      </c>
      <c r="G4599">
        <v>4267</v>
      </c>
      <c r="H4599">
        <v>4799</v>
      </c>
      <c r="I4599">
        <v>4804</v>
      </c>
      <c r="J4599">
        <v>4603</v>
      </c>
      <c r="K4599">
        <v>4322</v>
      </c>
      <c r="L4599">
        <v>3825</v>
      </c>
      <c r="M4599">
        <v>3511</v>
      </c>
      <c r="N4599">
        <v>3664</v>
      </c>
      <c r="O4599">
        <v>4235</v>
      </c>
      <c r="P4599">
        <v>3764</v>
      </c>
      <c r="Q4599">
        <v>3986</v>
      </c>
      <c r="R4599">
        <v>4805</v>
      </c>
      <c r="S4599">
        <v>4893</v>
      </c>
    </row>
    <row r="4600" spans="1:19" x14ac:dyDescent="0.25">
      <c r="A4600">
        <v>2113</v>
      </c>
      <c r="B4600" t="s">
        <v>4158</v>
      </c>
      <c r="C4600" t="s">
        <v>167</v>
      </c>
      <c r="D4600" t="s">
        <v>3898</v>
      </c>
      <c r="E4600">
        <v>-56.004100000000001</v>
      </c>
      <c r="F4600">
        <v>-28.658300000000001</v>
      </c>
      <c r="G4600">
        <v>5016</v>
      </c>
      <c r="H4600">
        <v>5975</v>
      </c>
      <c r="I4600">
        <v>5921</v>
      </c>
      <c r="J4600">
        <v>5675</v>
      </c>
      <c r="K4600">
        <v>4931</v>
      </c>
      <c r="L4600">
        <v>4097</v>
      </c>
      <c r="M4600">
        <v>3506</v>
      </c>
      <c r="N4600">
        <v>3902</v>
      </c>
      <c r="O4600">
        <v>4541</v>
      </c>
      <c r="P4600">
        <v>4598</v>
      </c>
      <c r="Q4600">
        <v>5276</v>
      </c>
      <c r="R4600">
        <v>5803</v>
      </c>
      <c r="S4600">
        <v>5967</v>
      </c>
    </row>
    <row r="4601" spans="1:19" x14ac:dyDescent="0.25">
      <c r="A4601">
        <v>33854</v>
      </c>
      <c r="B4601" t="s">
        <v>196</v>
      </c>
      <c r="C4601" t="s">
        <v>167</v>
      </c>
      <c r="D4601" t="s">
        <v>192</v>
      </c>
      <c r="E4601">
        <v>-36.901899999999998</v>
      </c>
      <c r="F4601">
        <v>-10.121499999999999</v>
      </c>
      <c r="G4601">
        <v>5406</v>
      </c>
      <c r="H4601">
        <v>5834</v>
      </c>
      <c r="I4601">
        <v>5796</v>
      </c>
      <c r="J4601">
        <v>5944</v>
      </c>
      <c r="K4601">
        <v>5430</v>
      </c>
      <c r="L4601">
        <v>4692</v>
      </c>
      <c r="M4601">
        <v>4505</v>
      </c>
      <c r="N4601">
        <v>4529</v>
      </c>
      <c r="O4601">
        <v>5034</v>
      </c>
      <c r="P4601">
        <v>5630</v>
      </c>
      <c r="Q4601">
        <v>5702</v>
      </c>
      <c r="R4601">
        <v>5943</v>
      </c>
      <c r="S4601">
        <v>5835</v>
      </c>
    </row>
    <row r="4602" spans="1:19" x14ac:dyDescent="0.25">
      <c r="A4602">
        <v>10209</v>
      </c>
      <c r="B4602" t="s">
        <v>2026</v>
      </c>
      <c r="C4602" t="s">
        <v>167</v>
      </c>
      <c r="D4602" t="s">
        <v>1727</v>
      </c>
      <c r="E4602">
        <v>-43.951799999999999</v>
      </c>
      <c r="F4602">
        <v>-20.624600000000001</v>
      </c>
      <c r="G4602">
        <v>5154</v>
      </c>
      <c r="H4602">
        <v>5196</v>
      </c>
      <c r="I4602">
        <v>5626</v>
      </c>
      <c r="J4602">
        <v>5138</v>
      </c>
      <c r="K4602">
        <v>5157</v>
      </c>
      <c r="L4602">
        <v>4832</v>
      </c>
      <c r="M4602">
        <v>4760</v>
      </c>
      <c r="N4602">
        <v>4930</v>
      </c>
      <c r="O4602">
        <v>5788</v>
      </c>
      <c r="P4602">
        <v>5518</v>
      </c>
      <c r="Q4602">
        <v>5218</v>
      </c>
      <c r="R4602">
        <v>4716</v>
      </c>
      <c r="S4602">
        <v>4972</v>
      </c>
    </row>
    <row r="4603" spans="1:19" x14ac:dyDescent="0.25">
      <c r="A4603">
        <v>37463</v>
      </c>
      <c r="B4603" t="s">
        <v>3469</v>
      </c>
      <c r="C4603" t="s">
        <v>167</v>
      </c>
      <c r="D4603" t="s">
        <v>3448</v>
      </c>
      <c r="E4603">
        <v>-43.001600000000003</v>
      </c>
      <c r="F4603">
        <v>-9.0648</v>
      </c>
      <c r="G4603">
        <v>5936</v>
      </c>
      <c r="H4603">
        <v>5610</v>
      </c>
      <c r="I4603">
        <v>5512</v>
      </c>
      <c r="J4603">
        <v>5581</v>
      </c>
      <c r="K4603">
        <v>5641</v>
      </c>
      <c r="L4603">
        <v>5666</v>
      </c>
      <c r="M4603">
        <v>5775</v>
      </c>
      <c r="N4603">
        <v>6143</v>
      </c>
      <c r="O4603">
        <v>6748</v>
      </c>
      <c r="P4603">
        <v>6816</v>
      </c>
      <c r="Q4603">
        <v>6338</v>
      </c>
      <c r="R4603">
        <v>5819</v>
      </c>
      <c r="S4603">
        <v>5581</v>
      </c>
    </row>
    <row r="4604" spans="1:19" x14ac:dyDescent="0.25">
      <c r="A4604">
        <v>65641</v>
      </c>
      <c r="B4604" t="s">
        <v>2702</v>
      </c>
      <c r="C4604" t="s">
        <v>167</v>
      </c>
      <c r="D4604" t="s">
        <v>2567</v>
      </c>
      <c r="E4604">
        <v>-48.020200000000003</v>
      </c>
      <c r="F4604">
        <v>-0.74809999999999999</v>
      </c>
      <c r="G4604">
        <v>4912</v>
      </c>
      <c r="H4604">
        <v>4650</v>
      </c>
      <c r="I4604">
        <v>4235</v>
      </c>
      <c r="J4604">
        <v>4206</v>
      </c>
      <c r="K4604">
        <v>4286</v>
      </c>
      <c r="L4604">
        <v>4518</v>
      </c>
      <c r="M4604">
        <v>4838</v>
      </c>
      <c r="N4604">
        <v>4966</v>
      </c>
      <c r="O4604">
        <v>5389</v>
      </c>
      <c r="P4604">
        <v>5647</v>
      </c>
      <c r="Q4604">
        <v>5593</v>
      </c>
      <c r="R4604">
        <v>5515</v>
      </c>
      <c r="S4604">
        <v>5106</v>
      </c>
    </row>
    <row r="4605" spans="1:19" x14ac:dyDescent="0.25">
      <c r="A4605">
        <v>5623</v>
      </c>
      <c r="B4605" t="s">
        <v>4766</v>
      </c>
      <c r="C4605" t="s">
        <v>167</v>
      </c>
      <c r="D4605" t="s">
        <v>4704</v>
      </c>
      <c r="E4605">
        <v>-46.555199999999999</v>
      </c>
      <c r="F4605">
        <v>-23.6233</v>
      </c>
      <c r="G4605">
        <v>4641</v>
      </c>
      <c r="H4605">
        <v>4683</v>
      </c>
      <c r="I4605">
        <v>5203</v>
      </c>
      <c r="J4605">
        <v>4859</v>
      </c>
      <c r="K4605">
        <v>4740</v>
      </c>
      <c r="L4605">
        <v>4199</v>
      </c>
      <c r="M4605">
        <v>4094</v>
      </c>
      <c r="N4605">
        <v>4140</v>
      </c>
      <c r="O4605">
        <v>4980</v>
      </c>
      <c r="P4605">
        <v>4499</v>
      </c>
      <c r="Q4605">
        <v>4592</v>
      </c>
      <c r="R4605">
        <v>4692</v>
      </c>
      <c r="S4605">
        <v>5017</v>
      </c>
    </row>
    <row r="4606" spans="1:19" x14ac:dyDescent="0.25">
      <c r="A4606">
        <v>40600</v>
      </c>
      <c r="B4606" t="s">
        <v>3360</v>
      </c>
      <c r="C4606" t="s">
        <v>167</v>
      </c>
      <c r="D4606" t="s">
        <v>3284</v>
      </c>
      <c r="E4606">
        <v>-36.139499999999998</v>
      </c>
      <c r="F4606">
        <v>-8.3284000000000002</v>
      </c>
      <c r="G4606">
        <v>5264</v>
      </c>
      <c r="H4606">
        <v>5538</v>
      </c>
      <c r="I4606">
        <v>5529</v>
      </c>
      <c r="J4606">
        <v>5737</v>
      </c>
      <c r="K4606">
        <v>5361</v>
      </c>
      <c r="L4606">
        <v>4657</v>
      </c>
      <c r="M4606">
        <v>4268</v>
      </c>
      <c r="N4606">
        <v>4319</v>
      </c>
      <c r="O4606">
        <v>5014</v>
      </c>
      <c r="P4606">
        <v>5552</v>
      </c>
      <c r="Q4606">
        <v>5675</v>
      </c>
      <c r="R4606">
        <v>5892</v>
      </c>
      <c r="S4606">
        <v>5620</v>
      </c>
    </row>
    <row r="4607" spans="1:19" x14ac:dyDescent="0.25">
      <c r="A4607">
        <v>3211</v>
      </c>
      <c r="B4607" t="s">
        <v>4566</v>
      </c>
      <c r="C4607" t="s">
        <v>167</v>
      </c>
      <c r="D4607" t="s">
        <v>4434</v>
      </c>
      <c r="E4607">
        <v>-53.004199999999997</v>
      </c>
      <c r="F4607">
        <v>-27.080200000000001</v>
      </c>
      <c r="G4607">
        <v>4842</v>
      </c>
      <c r="H4607">
        <v>5506</v>
      </c>
      <c r="I4607">
        <v>5532</v>
      </c>
      <c r="J4607">
        <v>5444</v>
      </c>
      <c r="K4607">
        <v>4871</v>
      </c>
      <c r="L4607">
        <v>4033</v>
      </c>
      <c r="M4607">
        <v>3527</v>
      </c>
      <c r="N4607">
        <v>3881</v>
      </c>
      <c r="O4607">
        <v>4665</v>
      </c>
      <c r="P4607">
        <v>4414</v>
      </c>
      <c r="Q4607">
        <v>5061</v>
      </c>
      <c r="R4607">
        <v>5555</v>
      </c>
      <c r="S4607">
        <v>5612</v>
      </c>
    </row>
    <row r="4608" spans="1:19" x14ac:dyDescent="0.25">
      <c r="A4608">
        <v>7767</v>
      </c>
      <c r="B4608" t="s">
        <v>4566</v>
      </c>
      <c r="C4608" t="s">
        <v>167</v>
      </c>
      <c r="D4608" t="s">
        <v>4704</v>
      </c>
      <c r="E4608">
        <v>-47.886400000000002</v>
      </c>
      <c r="F4608">
        <v>-22.017900000000001</v>
      </c>
      <c r="G4608">
        <v>5220</v>
      </c>
      <c r="H4608">
        <v>4995</v>
      </c>
      <c r="I4608">
        <v>5545</v>
      </c>
      <c r="J4608">
        <v>5251</v>
      </c>
      <c r="K4608">
        <v>5339</v>
      </c>
      <c r="L4608">
        <v>4875</v>
      </c>
      <c r="M4608">
        <v>4774</v>
      </c>
      <c r="N4608">
        <v>4939</v>
      </c>
      <c r="O4608">
        <v>5721</v>
      </c>
      <c r="P4608">
        <v>5308</v>
      </c>
      <c r="Q4608">
        <v>5398</v>
      </c>
      <c r="R4608">
        <v>5197</v>
      </c>
      <c r="S4608">
        <v>5298</v>
      </c>
    </row>
    <row r="4609" spans="1:19" x14ac:dyDescent="0.25">
      <c r="A4609">
        <v>5887</v>
      </c>
      <c r="B4609" t="s">
        <v>3205</v>
      </c>
      <c r="C4609" t="s">
        <v>167</v>
      </c>
      <c r="D4609" t="s">
        <v>2912</v>
      </c>
      <c r="E4609">
        <v>-52.476599999999998</v>
      </c>
      <c r="F4609">
        <v>-23.316299999999998</v>
      </c>
      <c r="G4609">
        <v>5171</v>
      </c>
      <c r="H4609">
        <v>5326</v>
      </c>
      <c r="I4609">
        <v>5604</v>
      </c>
      <c r="J4609">
        <v>5617</v>
      </c>
      <c r="K4609">
        <v>5320</v>
      </c>
      <c r="L4609">
        <v>4539</v>
      </c>
      <c r="M4609">
        <v>4283</v>
      </c>
      <c r="N4609">
        <v>4478</v>
      </c>
      <c r="O4609">
        <v>5322</v>
      </c>
      <c r="P4609">
        <v>5056</v>
      </c>
      <c r="Q4609">
        <v>5314</v>
      </c>
      <c r="R4609">
        <v>5571</v>
      </c>
      <c r="S4609">
        <v>5616</v>
      </c>
    </row>
    <row r="4610" spans="1:19" x14ac:dyDescent="0.25">
      <c r="A4610">
        <v>30956</v>
      </c>
      <c r="B4610" t="s">
        <v>5318</v>
      </c>
      <c r="C4610" t="s">
        <v>167</v>
      </c>
      <c r="D4610" t="s">
        <v>5304</v>
      </c>
      <c r="E4610">
        <v>-37.208199999999998</v>
      </c>
      <c r="F4610">
        <v>-11.0097</v>
      </c>
      <c r="G4610">
        <v>5361</v>
      </c>
      <c r="H4610">
        <v>5847</v>
      </c>
      <c r="I4610">
        <v>5935</v>
      </c>
      <c r="J4610">
        <v>6034</v>
      </c>
      <c r="K4610">
        <v>5258</v>
      </c>
      <c r="L4610">
        <v>4619</v>
      </c>
      <c r="M4610">
        <v>4379</v>
      </c>
      <c r="N4610">
        <v>4451</v>
      </c>
      <c r="O4610">
        <v>4900</v>
      </c>
      <c r="P4610">
        <v>5470</v>
      </c>
      <c r="Q4610">
        <v>5641</v>
      </c>
      <c r="R4610">
        <v>5905</v>
      </c>
      <c r="S4610">
        <v>5895</v>
      </c>
    </row>
    <row r="4611" spans="1:19" x14ac:dyDescent="0.25">
      <c r="A4611">
        <v>3125</v>
      </c>
      <c r="B4611" t="s">
        <v>4533</v>
      </c>
      <c r="C4611" t="s">
        <v>167</v>
      </c>
      <c r="D4611" t="s">
        <v>4434</v>
      </c>
      <c r="E4611">
        <v>-50.4392</v>
      </c>
      <c r="F4611">
        <v>-27.267099999999999</v>
      </c>
      <c r="G4611">
        <v>4477</v>
      </c>
      <c r="H4611">
        <v>4947</v>
      </c>
      <c r="I4611">
        <v>5068</v>
      </c>
      <c r="J4611">
        <v>4843</v>
      </c>
      <c r="K4611">
        <v>4478</v>
      </c>
      <c r="L4611">
        <v>3758</v>
      </c>
      <c r="M4611">
        <v>3540</v>
      </c>
      <c r="N4611">
        <v>3693</v>
      </c>
      <c r="O4611">
        <v>4573</v>
      </c>
      <c r="P4611">
        <v>4129</v>
      </c>
      <c r="Q4611">
        <v>4395</v>
      </c>
      <c r="R4611">
        <v>5141</v>
      </c>
      <c r="S4611">
        <v>5156</v>
      </c>
    </row>
    <row r="4612" spans="1:19" x14ac:dyDescent="0.25">
      <c r="A4612">
        <v>26965</v>
      </c>
      <c r="B4612" t="s">
        <v>613</v>
      </c>
      <c r="C4612" t="s">
        <v>167</v>
      </c>
      <c r="D4612" t="s">
        <v>375</v>
      </c>
      <c r="E4612">
        <v>-44.974600000000002</v>
      </c>
      <c r="F4612">
        <v>-12.361499999999999</v>
      </c>
      <c r="G4612">
        <v>5921</v>
      </c>
      <c r="H4612">
        <v>5830</v>
      </c>
      <c r="I4612">
        <v>5854</v>
      </c>
      <c r="J4612">
        <v>5749</v>
      </c>
      <c r="K4612">
        <v>5873</v>
      </c>
      <c r="L4612">
        <v>5881</v>
      </c>
      <c r="M4612">
        <v>5765</v>
      </c>
      <c r="N4612">
        <v>6178</v>
      </c>
      <c r="O4612">
        <v>6594</v>
      </c>
      <c r="P4612">
        <v>6305</v>
      </c>
      <c r="Q4612">
        <v>5970</v>
      </c>
      <c r="R4612">
        <v>5379</v>
      </c>
      <c r="S4612">
        <v>5671</v>
      </c>
    </row>
    <row r="4613" spans="1:19" x14ac:dyDescent="0.25">
      <c r="A4613">
        <v>29495</v>
      </c>
      <c r="B4613" t="s">
        <v>702</v>
      </c>
      <c r="C4613" t="s">
        <v>167</v>
      </c>
      <c r="D4613" t="s">
        <v>375</v>
      </c>
      <c r="E4613">
        <v>-39.527099999999997</v>
      </c>
      <c r="F4613">
        <v>-11.465400000000001</v>
      </c>
      <c r="G4613">
        <v>5150</v>
      </c>
      <c r="H4613">
        <v>5683</v>
      </c>
      <c r="I4613">
        <v>5706</v>
      </c>
      <c r="J4613">
        <v>5860</v>
      </c>
      <c r="K4613">
        <v>5029</v>
      </c>
      <c r="L4613">
        <v>4363</v>
      </c>
      <c r="M4613">
        <v>4099</v>
      </c>
      <c r="N4613">
        <v>4328</v>
      </c>
      <c r="O4613">
        <v>4760</v>
      </c>
      <c r="P4613">
        <v>5497</v>
      </c>
      <c r="Q4613">
        <v>5430</v>
      </c>
      <c r="R4613">
        <v>5522</v>
      </c>
      <c r="S4613">
        <v>5518</v>
      </c>
    </row>
    <row r="4614" spans="1:19" x14ac:dyDescent="0.25">
      <c r="A4614">
        <v>24467</v>
      </c>
      <c r="B4614" t="s">
        <v>702</v>
      </c>
      <c r="C4614" t="s">
        <v>167</v>
      </c>
      <c r="D4614" t="s">
        <v>1058</v>
      </c>
      <c r="E4614">
        <v>-46.311399999999999</v>
      </c>
      <c r="F4614">
        <v>-13.4032</v>
      </c>
      <c r="G4614">
        <v>5681</v>
      </c>
      <c r="H4614">
        <v>5481</v>
      </c>
      <c r="I4614">
        <v>5537</v>
      </c>
      <c r="J4614">
        <v>5376</v>
      </c>
      <c r="K4614">
        <v>5647</v>
      </c>
      <c r="L4614">
        <v>5763</v>
      </c>
      <c r="M4614">
        <v>5824</v>
      </c>
      <c r="N4614">
        <v>6098</v>
      </c>
      <c r="O4614">
        <v>6525</v>
      </c>
      <c r="P4614">
        <v>6193</v>
      </c>
      <c r="Q4614">
        <v>5608</v>
      </c>
      <c r="R4614">
        <v>4874</v>
      </c>
      <c r="S4614">
        <v>5245</v>
      </c>
    </row>
    <row r="4615" spans="1:19" x14ac:dyDescent="0.25">
      <c r="A4615">
        <v>46444</v>
      </c>
      <c r="B4615" t="s">
        <v>702</v>
      </c>
      <c r="C4615" t="s">
        <v>167</v>
      </c>
      <c r="D4615" t="s">
        <v>2709</v>
      </c>
      <c r="E4615">
        <v>-37.942599999999999</v>
      </c>
      <c r="F4615">
        <v>-6.8160999999999996</v>
      </c>
      <c r="G4615">
        <v>6008</v>
      </c>
      <c r="H4615">
        <v>5851</v>
      </c>
      <c r="I4615">
        <v>5945</v>
      </c>
      <c r="J4615">
        <v>6180</v>
      </c>
      <c r="K4615">
        <v>5989</v>
      </c>
      <c r="L4615">
        <v>5567</v>
      </c>
      <c r="M4615">
        <v>5221</v>
      </c>
      <c r="N4615">
        <v>5482</v>
      </c>
      <c r="O4615">
        <v>6151</v>
      </c>
      <c r="P4615">
        <v>6555</v>
      </c>
      <c r="Q4615">
        <v>6553</v>
      </c>
      <c r="R4615">
        <v>6558</v>
      </c>
      <c r="S4615">
        <v>6039</v>
      </c>
    </row>
    <row r="4616" spans="1:19" x14ac:dyDescent="0.25">
      <c r="A4616">
        <v>3480</v>
      </c>
      <c r="B4616" t="s">
        <v>702</v>
      </c>
      <c r="C4616" t="s">
        <v>167</v>
      </c>
      <c r="D4616" t="s">
        <v>4434</v>
      </c>
      <c r="E4616">
        <v>-52.531799999999997</v>
      </c>
      <c r="F4616">
        <v>-26.555299999999999</v>
      </c>
      <c r="G4616">
        <v>4871</v>
      </c>
      <c r="H4616">
        <v>5398</v>
      </c>
      <c r="I4616">
        <v>5374</v>
      </c>
      <c r="J4616">
        <v>5413</v>
      </c>
      <c r="K4616">
        <v>4906</v>
      </c>
      <c r="L4616">
        <v>4153</v>
      </c>
      <c r="M4616">
        <v>3723</v>
      </c>
      <c r="N4616">
        <v>4037</v>
      </c>
      <c r="O4616">
        <v>4888</v>
      </c>
      <c r="P4616">
        <v>4557</v>
      </c>
      <c r="Q4616">
        <v>5033</v>
      </c>
      <c r="R4616">
        <v>5497</v>
      </c>
      <c r="S4616">
        <v>5473</v>
      </c>
    </row>
    <row r="4617" spans="1:19" x14ac:dyDescent="0.25">
      <c r="A4617">
        <v>31573</v>
      </c>
      <c r="B4617" t="s">
        <v>702</v>
      </c>
      <c r="C4617" t="s">
        <v>167</v>
      </c>
      <c r="D4617" t="s">
        <v>5304</v>
      </c>
      <c r="E4617">
        <v>-37.568800000000003</v>
      </c>
      <c r="F4617">
        <v>-10.7921</v>
      </c>
      <c r="G4617">
        <v>5250</v>
      </c>
      <c r="H4617">
        <v>5721</v>
      </c>
      <c r="I4617">
        <v>5718</v>
      </c>
      <c r="J4617">
        <v>5794</v>
      </c>
      <c r="K4617">
        <v>5186</v>
      </c>
      <c r="L4617">
        <v>4530</v>
      </c>
      <c r="M4617">
        <v>4303</v>
      </c>
      <c r="N4617">
        <v>4396</v>
      </c>
      <c r="O4617">
        <v>4800</v>
      </c>
      <c r="P4617">
        <v>5460</v>
      </c>
      <c r="Q4617">
        <v>5524</v>
      </c>
      <c r="R4617">
        <v>5801</v>
      </c>
      <c r="S4617">
        <v>5769</v>
      </c>
    </row>
    <row r="4618" spans="1:19" x14ac:dyDescent="0.25">
      <c r="A4618">
        <v>12216</v>
      </c>
      <c r="B4618" t="s">
        <v>2225</v>
      </c>
      <c r="C4618" t="s">
        <v>167</v>
      </c>
      <c r="D4618" t="s">
        <v>1727</v>
      </c>
      <c r="E4618">
        <v>-42.012099999999997</v>
      </c>
      <c r="F4618">
        <v>-19.526700000000002</v>
      </c>
      <c r="G4618">
        <v>4861</v>
      </c>
      <c r="H4618">
        <v>5218</v>
      </c>
      <c r="I4618">
        <v>5724</v>
      </c>
      <c r="J4618">
        <v>5100</v>
      </c>
      <c r="K4618">
        <v>4838</v>
      </c>
      <c r="L4618">
        <v>4399</v>
      </c>
      <c r="M4618">
        <v>4306</v>
      </c>
      <c r="N4618">
        <v>4427</v>
      </c>
      <c r="O4618">
        <v>4963</v>
      </c>
      <c r="P4618">
        <v>5033</v>
      </c>
      <c r="Q4618">
        <v>4818</v>
      </c>
      <c r="R4618">
        <v>4444</v>
      </c>
      <c r="S4618">
        <v>5061</v>
      </c>
    </row>
    <row r="4619" spans="1:19" x14ac:dyDescent="0.25">
      <c r="A4619">
        <v>51309</v>
      </c>
      <c r="B4619" t="s">
        <v>2591</v>
      </c>
      <c r="C4619" t="s">
        <v>167</v>
      </c>
      <c r="D4619" t="s">
        <v>2567</v>
      </c>
      <c r="E4619">
        <v>-48.7301</v>
      </c>
      <c r="F4619">
        <v>-5.5490000000000004</v>
      </c>
      <c r="G4619">
        <v>4935</v>
      </c>
      <c r="H4619">
        <v>4438</v>
      </c>
      <c r="I4619">
        <v>4661</v>
      </c>
      <c r="J4619">
        <v>4743</v>
      </c>
      <c r="K4619">
        <v>4883</v>
      </c>
      <c r="L4619">
        <v>4910</v>
      </c>
      <c r="M4619">
        <v>5288</v>
      </c>
      <c r="N4619">
        <v>5362</v>
      </c>
      <c r="O4619">
        <v>5772</v>
      </c>
      <c r="P4619">
        <v>5402</v>
      </c>
      <c r="Q4619">
        <v>4776</v>
      </c>
      <c r="R4619">
        <v>4616</v>
      </c>
      <c r="S4619">
        <v>4374</v>
      </c>
    </row>
    <row r="4620" spans="1:19" x14ac:dyDescent="0.25">
      <c r="A4620">
        <v>46377</v>
      </c>
      <c r="B4620" t="s">
        <v>1312</v>
      </c>
      <c r="C4620" t="s">
        <v>167</v>
      </c>
      <c r="D4620" t="s">
        <v>1298</v>
      </c>
      <c r="E4620">
        <v>-44.644500000000001</v>
      </c>
      <c r="F4620">
        <v>-6.8124000000000002</v>
      </c>
      <c r="G4620">
        <v>5408</v>
      </c>
      <c r="H4620">
        <v>4564</v>
      </c>
      <c r="I4620">
        <v>4846</v>
      </c>
      <c r="J4620">
        <v>4938</v>
      </c>
      <c r="K4620">
        <v>5081</v>
      </c>
      <c r="L4620">
        <v>5359</v>
      </c>
      <c r="M4620">
        <v>5607</v>
      </c>
      <c r="N4620">
        <v>5890</v>
      </c>
      <c r="O4620">
        <v>6260</v>
      </c>
      <c r="P4620">
        <v>6564</v>
      </c>
      <c r="Q4620">
        <v>5780</v>
      </c>
      <c r="R4620">
        <v>5132</v>
      </c>
      <c r="S4620">
        <v>4869</v>
      </c>
    </row>
    <row r="4621" spans="1:19" x14ac:dyDescent="0.25">
      <c r="A4621">
        <v>63220</v>
      </c>
      <c r="B4621" t="s">
        <v>2658</v>
      </c>
      <c r="C4621" t="s">
        <v>167</v>
      </c>
      <c r="D4621" t="s">
        <v>2567</v>
      </c>
      <c r="E4621">
        <v>-47.766800000000003</v>
      </c>
      <c r="F4621">
        <v>-1.6880999999999999</v>
      </c>
      <c r="G4621">
        <v>4900</v>
      </c>
      <c r="H4621">
        <v>4531</v>
      </c>
      <c r="I4621">
        <v>4490</v>
      </c>
      <c r="J4621">
        <v>4467</v>
      </c>
      <c r="K4621">
        <v>4571</v>
      </c>
      <c r="L4621">
        <v>4778</v>
      </c>
      <c r="M4621">
        <v>5059</v>
      </c>
      <c r="N4621">
        <v>5152</v>
      </c>
      <c r="O4621">
        <v>5391</v>
      </c>
      <c r="P4621">
        <v>5438</v>
      </c>
      <c r="Q4621">
        <v>5287</v>
      </c>
      <c r="R4621">
        <v>5025</v>
      </c>
      <c r="S4621">
        <v>4614</v>
      </c>
    </row>
    <row r="4622" spans="1:19" x14ac:dyDescent="0.25">
      <c r="A4622">
        <v>43327</v>
      </c>
      <c r="B4622" t="s">
        <v>2730</v>
      </c>
      <c r="C4622" t="s">
        <v>167</v>
      </c>
      <c r="D4622" t="s">
        <v>2709</v>
      </c>
      <c r="E4622">
        <v>-36.4377</v>
      </c>
      <c r="F4622">
        <v>-7.6332000000000004</v>
      </c>
      <c r="G4622">
        <v>5500</v>
      </c>
      <c r="H4622">
        <v>5608</v>
      </c>
      <c r="I4622">
        <v>5622</v>
      </c>
      <c r="J4622">
        <v>5915</v>
      </c>
      <c r="K4622">
        <v>5550</v>
      </c>
      <c r="L4622">
        <v>5026</v>
      </c>
      <c r="M4622">
        <v>4475</v>
      </c>
      <c r="N4622">
        <v>4694</v>
      </c>
      <c r="O4622">
        <v>5287</v>
      </c>
      <c r="P4622">
        <v>5908</v>
      </c>
      <c r="Q4622">
        <v>6032</v>
      </c>
      <c r="R4622">
        <v>6074</v>
      </c>
      <c r="S4622">
        <v>5802</v>
      </c>
    </row>
    <row r="4623" spans="1:19" x14ac:dyDescent="0.25">
      <c r="A4623">
        <v>50975</v>
      </c>
      <c r="B4623" t="s">
        <v>1343</v>
      </c>
      <c r="C4623" t="s">
        <v>167</v>
      </c>
      <c r="D4623" t="s">
        <v>1298</v>
      </c>
      <c r="E4623">
        <v>-44.3825</v>
      </c>
      <c r="F4623">
        <v>-5.5814000000000004</v>
      </c>
      <c r="G4623">
        <v>5335</v>
      </c>
      <c r="H4623">
        <v>4565</v>
      </c>
      <c r="I4623">
        <v>4687</v>
      </c>
      <c r="J4623">
        <v>4941</v>
      </c>
      <c r="K4623">
        <v>5053</v>
      </c>
      <c r="L4623">
        <v>5152</v>
      </c>
      <c r="M4623">
        <v>5484</v>
      </c>
      <c r="N4623">
        <v>5747</v>
      </c>
      <c r="O4623">
        <v>6290</v>
      </c>
      <c r="P4623">
        <v>6373</v>
      </c>
      <c r="Q4623">
        <v>5671</v>
      </c>
      <c r="R4623">
        <v>5189</v>
      </c>
      <c r="S4623">
        <v>4871</v>
      </c>
    </row>
    <row r="4624" spans="1:19" x14ac:dyDescent="0.25">
      <c r="A4624">
        <v>12963</v>
      </c>
      <c r="B4624" t="s">
        <v>1038</v>
      </c>
      <c r="C4624" t="s">
        <v>167</v>
      </c>
      <c r="D4624" t="s">
        <v>979</v>
      </c>
      <c r="E4624">
        <v>-40.623800000000003</v>
      </c>
      <c r="F4624">
        <v>-19.144200000000001</v>
      </c>
      <c r="G4624">
        <v>4944</v>
      </c>
      <c r="H4624">
        <v>5482</v>
      </c>
      <c r="I4624">
        <v>5866</v>
      </c>
      <c r="J4624">
        <v>5448</v>
      </c>
      <c r="K4624">
        <v>5030</v>
      </c>
      <c r="L4624">
        <v>4554</v>
      </c>
      <c r="M4624">
        <v>4376</v>
      </c>
      <c r="N4624">
        <v>4332</v>
      </c>
      <c r="O4624">
        <v>4806</v>
      </c>
      <c r="P4624">
        <v>4946</v>
      </c>
      <c r="Q4624">
        <v>4776</v>
      </c>
      <c r="R4624">
        <v>4569</v>
      </c>
      <c r="S4624">
        <v>5142</v>
      </c>
    </row>
    <row r="4625" spans="1:19" x14ac:dyDescent="0.25">
      <c r="A4625">
        <v>11475</v>
      </c>
      <c r="B4625" t="s">
        <v>2151</v>
      </c>
      <c r="C4625" t="s">
        <v>167</v>
      </c>
      <c r="D4625" t="s">
        <v>1727</v>
      </c>
      <c r="E4625">
        <v>-42.971400000000003</v>
      </c>
      <c r="F4625">
        <v>-19.868300000000001</v>
      </c>
      <c r="G4625">
        <v>4906</v>
      </c>
      <c r="H4625">
        <v>5050</v>
      </c>
      <c r="I4625">
        <v>5646</v>
      </c>
      <c r="J4625">
        <v>5034</v>
      </c>
      <c r="K4625">
        <v>4928</v>
      </c>
      <c r="L4625">
        <v>4498</v>
      </c>
      <c r="M4625">
        <v>4399</v>
      </c>
      <c r="N4625">
        <v>4653</v>
      </c>
      <c r="O4625">
        <v>5291</v>
      </c>
      <c r="P4625">
        <v>5194</v>
      </c>
      <c r="Q4625">
        <v>4892</v>
      </c>
      <c r="R4625">
        <v>4379</v>
      </c>
      <c r="S4625">
        <v>4905</v>
      </c>
    </row>
    <row r="4626" spans="1:19" x14ac:dyDescent="0.25">
      <c r="A4626">
        <v>2301</v>
      </c>
      <c r="B4626" t="s">
        <v>4194</v>
      </c>
      <c r="C4626" t="s">
        <v>167</v>
      </c>
      <c r="D4626" t="s">
        <v>3898</v>
      </c>
      <c r="E4626">
        <v>-51.886400000000002</v>
      </c>
      <c r="F4626">
        <v>-28.531600000000001</v>
      </c>
      <c r="G4626">
        <v>4712</v>
      </c>
      <c r="H4626">
        <v>5400</v>
      </c>
      <c r="I4626">
        <v>5447</v>
      </c>
      <c r="J4626">
        <v>5237</v>
      </c>
      <c r="K4626">
        <v>4791</v>
      </c>
      <c r="L4626">
        <v>3878</v>
      </c>
      <c r="M4626">
        <v>3452</v>
      </c>
      <c r="N4626">
        <v>3851</v>
      </c>
      <c r="O4626">
        <v>4434</v>
      </c>
      <c r="P4626">
        <v>4179</v>
      </c>
      <c r="Q4626">
        <v>4824</v>
      </c>
      <c r="R4626">
        <v>5504</v>
      </c>
      <c r="S4626">
        <v>5551</v>
      </c>
    </row>
    <row r="4627" spans="1:19" x14ac:dyDescent="0.25">
      <c r="A4627">
        <v>25984</v>
      </c>
      <c r="B4627" t="s">
        <v>582</v>
      </c>
      <c r="C4627" t="s">
        <v>167</v>
      </c>
      <c r="D4627" t="s">
        <v>375</v>
      </c>
      <c r="E4627">
        <v>-39.0871</v>
      </c>
      <c r="F4627">
        <v>-12.845499999999999</v>
      </c>
      <c r="G4627">
        <v>5068</v>
      </c>
      <c r="H4627">
        <v>5626</v>
      </c>
      <c r="I4627">
        <v>5683</v>
      </c>
      <c r="J4627">
        <v>5736</v>
      </c>
      <c r="K4627">
        <v>4856</v>
      </c>
      <c r="L4627">
        <v>4352</v>
      </c>
      <c r="M4627">
        <v>4027</v>
      </c>
      <c r="N4627">
        <v>4239</v>
      </c>
      <c r="O4627">
        <v>4687</v>
      </c>
      <c r="P4627">
        <v>5305</v>
      </c>
      <c r="Q4627">
        <v>5319</v>
      </c>
      <c r="R4627">
        <v>5401</v>
      </c>
      <c r="S4627">
        <v>5589</v>
      </c>
    </row>
    <row r="4628" spans="1:19" x14ac:dyDescent="0.25">
      <c r="A4628">
        <v>28161</v>
      </c>
      <c r="B4628" t="s">
        <v>4386</v>
      </c>
      <c r="C4628" t="s">
        <v>167</v>
      </c>
      <c r="D4628" t="s">
        <v>4373</v>
      </c>
      <c r="E4628">
        <v>-61.503100000000003</v>
      </c>
      <c r="F4628">
        <v>-11.902699999999999</v>
      </c>
      <c r="G4628">
        <v>4757</v>
      </c>
      <c r="H4628">
        <v>4245</v>
      </c>
      <c r="I4628">
        <v>4309</v>
      </c>
      <c r="J4628">
        <v>4604</v>
      </c>
      <c r="K4628">
        <v>4840</v>
      </c>
      <c r="L4628">
        <v>4576</v>
      </c>
      <c r="M4628">
        <v>4897</v>
      </c>
      <c r="N4628">
        <v>4999</v>
      </c>
      <c r="O4628">
        <v>5306</v>
      </c>
      <c r="P4628">
        <v>5064</v>
      </c>
      <c r="Q4628">
        <v>5046</v>
      </c>
      <c r="R4628">
        <v>4716</v>
      </c>
      <c r="S4628">
        <v>4486</v>
      </c>
    </row>
    <row r="4629" spans="1:19" x14ac:dyDescent="0.25">
      <c r="A4629">
        <v>26494</v>
      </c>
      <c r="B4629" t="s">
        <v>601</v>
      </c>
      <c r="C4629" t="s">
        <v>167</v>
      </c>
      <c r="D4629" t="s">
        <v>375</v>
      </c>
      <c r="E4629">
        <v>-38.974200000000003</v>
      </c>
      <c r="F4629">
        <v>-12.6129</v>
      </c>
      <c r="G4629">
        <v>5128</v>
      </c>
      <c r="H4629">
        <v>5656</v>
      </c>
      <c r="I4629">
        <v>5747</v>
      </c>
      <c r="J4629">
        <v>5786</v>
      </c>
      <c r="K4629">
        <v>4933</v>
      </c>
      <c r="L4629">
        <v>4391</v>
      </c>
      <c r="M4629">
        <v>4057</v>
      </c>
      <c r="N4629">
        <v>4362</v>
      </c>
      <c r="O4629">
        <v>4766</v>
      </c>
      <c r="P4629">
        <v>5411</v>
      </c>
      <c r="Q4629">
        <v>5401</v>
      </c>
      <c r="R4629">
        <v>5438</v>
      </c>
      <c r="S4629">
        <v>5591</v>
      </c>
    </row>
    <row r="4630" spans="1:19" x14ac:dyDescent="0.25">
      <c r="A4630">
        <v>45204</v>
      </c>
      <c r="B4630" t="s">
        <v>1307</v>
      </c>
      <c r="C4630" t="s">
        <v>167</v>
      </c>
      <c r="D4630" t="s">
        <v>1298</v>
      </c>
      <c r="E4630">
        <v>-44.809600000000003</v>
      </c>
      <c r="F4630">
        <v>-7.0758000000000001</v>
      </c>
      <c r="G4630">
        <v>5522</v>
      </c>
      <c r="H4630">
        <v>4760</v>
      </c>
      <c r="I4630">
        <v>4999</v>
      </c>
      <c r="J4630">
        <v>5042</v>
      </c>
      <c r="K4630">
        <v>5259</v>
      </c>
      <c r="L4630">
        <v>5544</v>
      </c>
      <c r="M4630">
        <v>5764</v>
      </c>
      <c r="N4630">
        <v>5851</v>
      </c>
      <c r="O4630">
        <v>6284</v>
      </c>
      <c r="P4630">
        <v>6624</v>
      </c>
      <c r="Q4630">
        <v>5878</v>
      </c>
      <c r="R4630">
        <v>5259</v>
      </c>
      <c r="S4630">
        <v>5000</v>
      </c>
    </row>
    <row r="4631" spans="1:19" x14ac:dyDescent="0.25">
      <c r="A4631">
        <v>13859</v>
      </c>
      <c r="B4631" t="s">
        <v>2346</v>
      </c>
      <c r="C4631" t="s">
        <v>167</v>
      </c>
      <c r="D4631" t="s">
        <v>1727</v>
      </c>
      <c r="E4631">
        <v>-41.489199999999997</v>
      </c>
      <c r="F4631">
        <v>-18.596399999999999</v>
      </c>
      <c r="G4631">
        <v>4928</v>
      </c>
      <c r="H4631">
        <v>5369</v>
      </c>
      <c r="I4631">
        <v>5734</v>
      </c>
      <c r="J4631">
        <v>5215</v>
      </c>
      <c r="K4631">
        <v>4948</v>
      </c>
      <c r="L4631">
        <v>4430</v>
      </c>
      <c r="M4631">
        <v>4324</v>
      </c>
      <c r="N4631">
        <v>4389</v>
      </c>
      <c r="O4631">
        <v>4887</v>
      </c>
      <c r="P4631">
        <v>5121</v>
      </c>
      <c r="Q4631">
        <v>5038</v>
      </c>
      <c r="R4631">
        <v>4575</v>
      </c>
      <c r="S4631">
        <v>5107</v>
      </c>
    </row>
    <row r="4632" spans="1:19" x14ac:dyDescent="0.25">
      <c r="A4632">
        <v>29104</v>
      </c>
      <c r="B4632" t="s">
        <v>1611</v>
      </c>
      <c r="C4632" t="s">
        <v>167</v>
      </c>
      <c r="D4632" t="s">
        <v>1511</v>
      </c>
      <c r="E4632">
        <v>-50.678199999999997</v>
      </c>
      <c r="F4632">
        <v>-11.620900000000001</v>
      </c>
      <c r="G4632">
        <v>5305</v>
      </c>
      <c r="H4632">
        <v>4807</v>
      </c>
      <c r="I4632">
        <v>5068</v>
      </c>
      <c r="J4632">
        <v>5095</v>
      </c>
      <c r="K4632">
        <v>5180</v>
      </c>
      <c r="L4632">
        <v>5454</v>
      </c>
      <c r="M4632">
        <v>5485</v>
      </c>
      <c r="N4632">
        <v>5845</v>
      </c>
      <c r="O4632">
        <v>6172</v>
      </c>
      <c r="P4632">
        <v>5599</v>
      </c>
      <c r="Q4632">
        <v>5160</v>
      </c>
      <c r="R4632">
        <v>4892</v>
      </c>
      <c r="S4632">
        <v>4899</v>
      </c>
    </row>
    <row r="4633" spans="1:19" x14ac:dyDescent="0.25">
      <c r="A4633">
        <v>24489</v>
      </c>
      <c r="B4633" t="s">
        <v>525</v>
      </c>
      <c r="C4633" t="s">
        <v>167</v>
      </c>
      <c r="D4633" t="s">
        <v>375</v>
      </c>
      <c r="E4633">
        <v>-44.194200000000002</v>
      </c>
      <c r="F4633">
        <v>-13.4055</v>
      </c>
      <c r="G4633">
        <v>5965</v>
      </c>
      <c r="H4633">
        <v>6062</v>
      </c>
      <c r="I4633">
        <v>6108</v>
      </c>
      <c r="J4633">
        <v>5891</v>
      </c>
      <c r="K4633">
        <v>5970</v>
      </c>
      <c r="L4633">
        <v>5774</v>
      </c>
      <c r="M4633">
        <v>5710</v>
      </c>
      <c r="N4633">
        <v>5985</v>
      </c>
      <c r="O4633">
        <v>6293</v>
      </c>
      <c r="P4633">
        <v>6387</v>
      </c>
      <c r="Q4633">
        <v>6166</v>
      </c>
      <c r="R4633">
        <v>5455</v>
      </c>
      <c r="S4633">
        <v>5787</v>
      </c>
    </row>
    <row r="4634" spans="1:19" x14ac:dyDescent="0.25">
      <c r="A4634">
        <v>49857</v>
      </c>
      <c r="B4634" t="s">
        <v>3594</v>
      </c>
      <c r="C4634" t="s">
        <v>167</v>
      </c>
      <c r="D4634" t="s">
        <v>3448</v>
      </c>
      <c r="E4634">
        <v>-42.113100000000003</v>
      </c>
      <c r="F4634">
        <v>-5.9359000000000002</v>
      </c>
      <c r="G4634">
        <v>5717</v>
      </c>
      <c r="H4634">
        <v>5041</v>
      </c>
      <c r="I4634">
        <v>5223</v>
      </c>
      <c r="J4634">
        <v>5354</v>
      </c>
      <c r="K4634">
        <v>5370</v>
      </c>
      <c r="L4634">
        <v>5498</v>
      </c>
      <c r="M4634">
        <v>5573</v>
      </c>
      <c r="N4634">
        <v>5838</v>
      </c>
      <c r="O4634">
        <v>6375</v>
      </c>
      <c r="P4634">
        <v>6588</v>
      </c>
      <c r="Q4634">
        <v>6262</v>
      </c>
      <c r="R4634">
        <v>5996</v>
      </c>
      <c r="S4634">
        <v>5481</v>
      </c>
    </row>
    <row r="4635" spans="1:19" x14ac:dyDescent="0.25">
      <c r="A4635">
        <v>33425</v>
      </c>
      <c r="B4635" t="s">
        <v>5420</v>
      </c>
      <c r="C4635" t="s">
        <v>167</v>
      </c>
      <c r="D4635" t="s">
        <v>5370</v>
      </c>
      <c r="E4635">
        <v>-46.662199999999999</v>
      </c>
      <c r="F4635">
        <v>-10.161899999999999</v>
      </c>
      <c r="G4635">
        <v>5546</v>
      </c>
      <c r="H4635">
        <v>5127</v>
      </c>
      <c r="I4635">
        <v>5127</v>
      </c>
      <c r="J4635">
        <v>5021</v>
      </c>
      <c r="K4635">
        <v>5350</v>
      </c>
      <c r="L4635">
        <v>5680</v>
      </c>
      <c r="M4635">
        <v>5733</v>
      </c>
      <c r="N4635">
        <v>5970</v>
      </c>
      <c r="O4635">
        <v>6471</v>
      </c>
      <c r="P4635">
        <v>6322</v>
      </c>
      <c r="Q4635">
        <v>5609</v>
      </c>
      <c r="R4635">
        <v>5095</v>
      </c>
      <c r="S4635">
        <v>5045</v>
      </c>
    </row>
    <row r="4636" spans="1:19" x14ac:dyDescent="0.25">
      <c r="A4636">
        <v>47079</v>
      </c>
      <c r="B4636" t="s">
        <v>2581</v>
      </c>
      <c r="C4636" t="s">
        <v>167</v>
      </c>
      <c r="D4636" t="s">
        <v>2567</v>
      </c>
      <c r="E4636">
        <v>-51.9908</v>
      </c>
      <c r="F4636">
        <v>-6.6429</v>
      </c>
      <c r="G4636">
        <v>4739</v>
      </c>
      <c r="H4636">
        <v>4173</v>
      </c>
      <c r="I4636">
        <v>4484</v>
      </c>
      <c r="J4636">
        <v>4519</v>
      </c>
      <c r="K4636">
        <v>4542</v>
      </c>
      <c r="L4636">
        <v>4842</v>
      </c>
      <c r="M4636">
        <v>5203</v>
      </c>
      <c r="N4636">
        <v>5104</v>
      </c>
      <c r="O4636">
        <v>5477</v>
      </c>
      <c r="P4636">
        <v>5130</v>
      </c>
      <c r="Q4636">
        <v>4718</v>
      </c>
      <c r="R4636">
        <v>4472</v>
      </c>
      <c r="S4636">
        <v>4200</v>
      </c>
    </row>
    <row r="4637" spans="1:19" x14ac:dyDescent="0.25">
      <c r="A4637">
        <v>47994</v>
      </c>
      <c r="B4637" t="s">
        <v>3772</v>
      </c>
      <c r="C4637" t="s">
        <v>167</v>
      </c>
      <c r="D4637" t="s">
        <v>3752</v>
      </c>
      <c r="E4637">
        <v>-37.186700000000002</v>
      </c>
      <c r="F4637">
        <v>-6.3802000000000003</v>
      </c>
      <c r="G4637">
        <v>5932</v>
      </c>
      <c r="H4637">
        <v>5876</v>
      </c>
      <c r="I4637">
        <v>5980</v>
      </c>
      <c r="J4637">
        <v>6102</v>
      </c>
      <c r="K4637">
        <v>5977</v>
      </c>
      <c r="L4637">
        <v>5482</v>
      </c>
      <c r="M4637">
        <v>5095</v>
      </c>
      <c r="N4637">
        <v>5397</v>
      </c>
      <c r="O4637">
        <v>6082</v>
      </c>
      <c r="P4637">
        <v>6472</v>
      </c>
      <c r="Q4637">
        <v>6463</v>
      </c>
      <c r="R4637">
        <v>6340</v>
      </c>
      <c r="S4637">
        <v>5919</v>
      </c>
    </row>
    <row r="4638" spans="1:19" x14ac:dyDescent="0.25">
      <c r="A4638">
        <v>8511</v>
      </c>
      <c r="B4638" t="s">
        <v>3737</v>
      </c>
      <c r="C4638" t="s">
        <v>167</v>
      </c>
      <c r="D4638" t="s">
        <v>3664</v>
      </c>
      <c r="E4638">
        <v>-41.7485</v>
      </c>
      <c r="F4638">
        <v>-21.648499999999999</v>
      </c>
      <c r="G4638">
        <v>5098</v>
      </c>
      <c r="H4638">
        <v>5620</v>
      </c>
      <c r="I4638">
        <v>6082</v>
      </c>
      <c r="J4638">
        <v>5396</v>
      </c>
      <c r="K4638">
        <v>5079</v>
      </c>
      <c r="L4638">
        <v>4702</v>
      </c>
      <c r="M4638">
        <v>4553</v>
      </c>
      <c r="N4638">
        <v>4542</v>
      </c>
      <c r="O4638">
        <v>5136</v>
      </c>
      <c r="P4638">
        <v>5090</v>
      </c>
      <c r="Q4638">
        <v>4987</v>
      </c>
      <c r="R4638">
        <v>4688</v>
      </c>
      <c r="S4638">
        <v>5299</v>
      </c>
    </row>
    <row r="4639" spans="1:19" x14ac:dyDescent="0.25">
      <c r="A4639">
        <v>18845</v>
      </c>
      <c r="B4639" t="s">
        <v>2513</v>
      </c>
      <c r="C4639" t="s">
        <v>167</v>
      </c>
      <c r="D4639" t="s">
        <v>1727</v>
      </c>
      <c r="E4639">
        <v>-44.859699999999997</v>
      </c>
      <c r="F4639">
        <v>-15.9519</v>
      </c>
      <c r="G4639">
        <v>5891</v>
      </c>
      <c r="H4639">
        <v>5826</v>
      </c>
      <c r="I4639">
        <v>6260</v>
      </c>
      <c r="J4639">
        <v>5857</v>
      </c>
      <c r="K4639">
        <v>6063</v>
      </c>
      <c r="L4639">
        <v>5741</v>
      </c>
      <c r="M4639">
        <v>5562</v>
      </c>
      <c r="N4639">
        <v>5883</v>
      </c>
      <c r="O4639">
        <v>6493</v>
      </c>
      <c r="P4639">
        <v>6193</v>
      </c>
      <c r="Q4639">
        <v>5945</v>
      </c>
      <c r="R4639">
        <v>5283</v>
      </c>
      <c r="S4639">
        <v>5584</v>
      </c>
    </row>
    <row r="4640" spans="1:19" x14ac:dyDescent="0.25">
      <c r="A4640">
        <v>47218</v>
      </c>
      <c r="B4640" t="s">
        <v>2513</v>
      </c>
      <c r="C4640" t="s">
        <v>167</v>
      </c>
      <c r="D4640" t="s">
        <v>2709</v>
      </c>
      <c r="E4640">
        <v>-38.095799999999997</v>
      </c>
      <c r="F4640">
        <v>-6.6188000000000002</v>
      </c>
      <c r="G4640">
        <v>5984</v>
      </c>
      <c r="H4640">
        <v>5763</v>
      </c>
      <c r="I4640">
        <v>5853</v>
      </c>
      <c r="J4640">
        <v>6101</v>
      </c>
      <c r="K4640">
        <v>5940</v>
      </c>
      <c r="L4640">
        <v>5542</v>
      </c>
      <c r="M4640">
        <v>5274</v>
      </c>
      <c r="N4640">
        <v>5534</v>
      </c>
      <c r="O4640">
        <v>6211</v>
      </c>
      <c r="P4640">
        <v>6597</v>
      </c>
      <c r="Q4640">
        <v>6520</v>
      </c>
      <c r="R4640">
        <v>6516</v>
      </c>
      <c r="S4640">
        <v>5955</v>
      </c>
    </row>
    <row r="4641" spans="1:19" x14ac:dyDescent="0.25">
      <c r="A4641">
        <v>10497</v>
      </c>
      <c r="B4641" t="s">
        <v>2513</v>
      </c>
      <c r="C4641" t="s">
        <v>167</v>
      </c>
      <c r="D4641" t="s">
        <v>4704</v>
      </c>
      <c r="E4641">
        <v>-50.701099999999997</v>
      </c>
      <c r="F4641">
        <v>-20.354199999999999</v>
      </c>
      <c r="G4641">
        <v>5421</v>
      </c>
      <c r="H4641">
        <v>5292</v>
      </c>
      <c r="I4641">
        <v>5693</v>
      </c>
      <c r="J4641">
        <v>5519</v>
      </c>
      <c r="K4641">
        <v>5466</v>
      </c>
      <c r="L4641">
        <v>5075</v>
      </c>
      <c r="M4641">
        <v>4935</v>
      </c>
      <c r="N4641">
        <v>5109</v>
      </c>
      <c r="O4641">
        <v>5903</v>
      </c>
      <c r="P4641">
        <v>5429</v>
      </c>
      <c r="Q4641">
        <v>5556</v>
      </c>
      <c r="R4641">
        <v>5476</v>
      </c>
      <c r="S4641">
        <v>5604</v>
      </c>
    </row>
    <row r="4642" spans="1:19" x14ac:dyDescent="0.25">
      <c r="A4642">
        <v>33193</v>
      </c>
      <c r="B4642" t="s">
        <v>2513</v>
      </c>
      <c r="C4642" t="s">
        <v>167</v>
      </c>
      <c r="D4642" t="s">
        <v>5304</v>
      </c>
      <c r="E4642">
        <v>-36.883699999999997</v>
      </c>
      <c r="F4642">
        <v>-10.3453</v>
      </c>
      <c r="G4642">
        <v>5260</v>
      </c>
      <c r="H4642">
        <v>5613</v>
      </c>
      <c r="I4642">
        <v>5581</v>
      </c>
      <c r="J4642">
        <v>5756</v>
      </c>
      <c r="K4642">
        <v>5152</v>
      </c>
      <c r="L4642">
        <v>4541</v>
      </c>
      <c r="M4642">
        <v>4379</v>
      </c>
      <c r="N4642">
        <v>4389</v>
      </c>
      <c r="O4642">
        <v>4856</v>
      </c>
      <c r="P4642">
        <v>5497</v>
      </c>
      <c r="Q4642">
        <v>5656</v>
      </c>
      <c r="R4642">
        <v>5889</v>
      </c>
      <c r="S4642">
        <v>5815</v>
      </c>
    </row>
    <row r="4643" spans="1:19" x14ac:dyDescent="0.25">
      <c r="A4643">
        <v>1482</v>
      </c>
      <c r="B4643" t="s">
        <v>4002</v>
      </c>
      <c r="C4643" t="s">
        <v>167</v>
      </c>
      <c r="D4643" t="s">
        <v>3898</v>
      </c>
      <c r="E4643">
        <v>-55.125799999999998</v>
      </c>
      <c r="F4643">
        <v>-29.555199999999999</v>
      </c>
      <c r="G4643">
        <v>4937</v>
      </c>
      <c r="H4643">
        <v>5850</v>
      </c>
      <c r="I4643">
        <v>5833</v>
      </c>
      <c r="J4643">
        <v>5595</v>
      </c>
      <c r="K4643">
        <v>4932</v>
      </c>
      <c r="L4643">
        <v>4003</v>
      </c>
      <c r="M4643">
        <v>3498</v>
      </c>
      <c r="N4643">
        <v>3781</v>
      </c>
      <c r="O4643">
        <v>4451</v>
      </c>
      <c r="P4643">
        <v>4484</v>
      </c>
      <c r="Q4643">
        <v>5149</v>
      </c>
      <c r="R4643">
        <v>5721</v>
      </c>
      <c r="S4643">
        <v>5943</v>
      </c>
    </row>
    <row r="4644" spans="1:19" x14ac:dyDescent="0.25">
      <c r="A4644">
        <v>40933</v>
      </c>
      <c r="B4644" t="s">
        <v>3487</v>
      </c>
      <c r="C4644" t="s">
        <v>167</v>
      </c>
      <c r="D4644" t="s">
        <v>3448</v>
      </c>
      <c r="E4644">
        <v>-41.687100000000001</v>
      </c>
      <c r="F4644">
        <v>-8.2376000000000005</v>
      </c>
      <c r="G4644">
        <v>5916</v>
      </c>
      <c r="H4644">
        <v>5463</v>
      </c>
      <c r="I4644">
        <v>5517</v>
      </c>
      <c r="J4644">
        <v>5665</v>
      </c>
      <c r="K4644">
        <v>5541</v>
      </c>
      <c r="L4644">
        <v>5556</v>
      </c>
      <c r="M4644">
        <v>5630</v>
      </c>
      <c r="N4644">
        <v>5966</v>
      </c>
      <c r="O4644">
        <v>6630</v>
      </c>
      <c r="P4644">
        <v>6736</v>
      </c>
      <c r="Q4644">
        <v>6503</v>
      </c>
      <c r="R4644">
        <v>6087</v>
      </c>
      <c r="S4644">
        <v>5698</v>
      </c>
    </row>
    <row r="4645" spans="1:19" x14ac:dyDescent="0.25">
      <c r="A4645">
        <v>19015</v>
      </c>
      <c r="B4645" t="s">
        <v>1208</v>
      </c>
      <c r="C4645" t="s">
        <v>167</v>
      </c>
      <c r="D4645" t="s">
        <v>1058</v>
      </c>
      <c r="E4645">
        <v>-49.260300000000001</v>
      </c>
      <c r="F4645">
        <v>-15.932</v>
      </c>
      <c r="G4645">
        <v>5483</v>
      </c>
      <c r="H4645">
        <v>5090</v>
      </c>
      <c r="I4645">
        <v>5431</v>
      </c>
      <c r="J4645">
        <v>5318</v>
      </c>
      <c r="K4645">
        <v>5633</v>
      </c>
      <c r="L4645">
        <v>5679</v>
      </c>
      <c r="M4645">
        <v>5491</v>
      </c>
      <c r="N4645">
        <v>5649</v>
      </c>
      <c r="O4645">
        <v>6354</v>
      </c>
      <c r="P4645">
        <v>5747</v>
      </c>
      <c r="Q4645">
        <v>5468</v>
      </c>
      <c r="R4645">
        <v>4983</v>
      </c>
      <c r="S4645">
        <v>4955</v>
      </c>
    </row>
    <row r="4646" spans="1:19" x14ac:dyDescent="0.25">
      <c r="A4646">
        <v>8687</v>
      </c>
      <c r="B4646" t="s">
        <v>3741</v>
      </c>
      <c r="C4646" t="s">
        <v>167</v>
      </c>
      <c r="D4646" t="s">
        <v>3664</v>
      </c>
      <c r="E4646">
        <v>-41.107599999999998</v>
      </c>
      <c r="F4646">
        <v>-21.475200000000001</v>
      </c>
      <c r="G4646">
        <v>5190</v>
      </c>
      <c r="H4646">
        <v>5817</v>
      </c>
      <c r="I4646">
        <v>6367</v>
      </c>
      <c r="J4646">
        <v>5490</v>
      </c>
      <c r="K4646">
        <v>5107</v>
      </c>
      <c r="L4646">
        <v>4669</v>
      </c>
      <c r="M4646">
        <v>4523</v>
      </c>
      <c r="N4646">
        <v>4521</v>
      </c>
      <c r="O4646">
        <v>5280</v>
      </c>
      <c r="P4646">
        <v>5155</v>
      </c>
      <c r="Q4646">
        <v>5143</v>
      </c>
      <c r="R4646">
        <v>4815</v>
      </c>
      <c r="S4646">
        <v>5394</v>
      </c>
    </row>
    <row r="4647" spans="1:19" x14ac:dyDescent="0.25">
      <c r="A4647">
        <v>10022</v>
      </c>
      <c r="B4647" t="s">
        <v>2001</v>
      </c>
      <c r="C4647" t="s">
        <v>167</v>
      </c>
      <c r="D4647" t="s">
        <v>1727</v>
      </c>
      <c r="E4647">
        <v>-44.984099999999998</v>
      </c>
      <c r="F4647">
        <v>-20.7041</v>
      </c>
      <c r="G4647">
        <v>5225</v>
      </c>
      <c r="H4647">
        <v>5108</v>
      </c>
      <c r="I4647">
        <v>5581</v>
      </c>
      <c r="J4647">
        <v>5030</v>
      </c>
      <c r="K4647">
        <v>5328</v>
      </c>
      <c r="L4647">
        <v>4966</v>
      </c>
      <c r="M4647">
        <v>4943</v>
      </c>
      <c r="N4647">
        <v>5226</v>
      </c>
      <c r="O4647">
        <v>5878</v>
      </c>
      <c r="P4647">
        <v>5606</v>
      </c>
      <c r="Q4647">
        <v>5301</v>
      </c>
      <c r="R4647">
        <v>4749</v>
      </c>
      <c r="S4647">
        <v>4979</v>
      </c>
    </row>
    <row r="4648" spans="1:19" x14ac:dyDescent="0.25">
      <c r="A4648">
        <v>1670</v>
      </c>
      <c r="B4648" t="s">
        <v>2001</v>
      </c>
      <c r="C4648" t="s">
        <v>167</v>
      </c>
      <c r="D4648" t="s">
        <v>3898</v>
      </c>
      <c r="E4648">
        <v>-50.5839</v>
      </c>
      <c r="F4648">
        <v>-29.447900000000001</v>
      </c>
      <c r="G4648">
        <v>4573</v>
      </c>
      <c r="H4648">
        <v>5333</v>
      </c>
      <c r="I4648">
        <v>5303</v>
      </c>
      <c r="J4648">
        <v>4917</v>
      </c>
      <c r="K4648">
        <v>4655</v>
      </c>
      <c r="L4648">
        <v>3753</v>
      </c>
      <c r="M4648">
        <v>3414</v>
      </c>
      <c r="N4648">
        <v>3709</v>
      </c>
      <c r="O4648">
        <v>4280</v>
      </c>
      <c r="P4648">
        <v>3986</v>
      </c>
      <c r="Q4648">
        <v>4640</v>
      </c>
      <c r="R4648">
        <v>5432</v>
      </c>
      <c r="S4648">
        <v>5452</v>
      </c>
    </row>
    <row r="4649" spans="1:19" x14ac:dyDescent="0.25">
      <c r="A4649">
        <v>11407</v>
      </c>
      <c r="B4649" t="s">
        <v>2132</v>
      </c>
      <c r="C4649" t="s">
        <v>167</v>
      </c>
      <c r="D4649" t="s">
        <v>1727</v>
      </c>
      <c r="E4649">
        <v>-49.773099999999999</v>
      </c>
      <c r="F4649">
        <v>-19.861599999999999</v>
      </c>
      <c r="G4649">
        <v>5386</v>
      </c>
      <c r="H4649">
        <v>5210</v>
      </c>
      <c r="I4649">
        <v>5590</v>
      </c>
      <c r="J4649">
        <v>5379</v>
      </c>
      <c r="K4649">
        <v>5601</v>
      </c>
      <c r="L4649">
        <v>5123</v>
      </c>
      <c r="M4649">
        <v>4978</v>
      </c>
      <c r="N4649">
        <v>5224</v>
      </c>
      <c r="O4649">
        <v>5910</v>
      </c>
      <c r="P4649">
        <v>5406</v>
      </c>
      <c r="Q4649">
        <v>5442</v>
      </c>
      <c r="R4649">
        <v>5349</v>
      </c>
      <c r="S4649">
        <v>5419</v>
      </c>
    </row>
    <row r="4650" spans="1:19" x14ac:dyDescent="0.25">
      <c r="A4650">
        <v>52831</v>
      </c>
      <c r="B4650" t="s">
        <v>1359</v>
      </c>
      <c r="C4650" t="s">
        <v>167</v>
      </c>
      <c r="D4650" t="s">
        <v>1298</v>
      </c>
      <c r="E4650">
        <v>-47.389400000000002</v>
      </c>
      <c r="F4650">
        <v>-5.1261999999999999</v>
      </c>
      <c r="G4650">
        <v>4926</v>
      </c>
      <c r="H4650">
        <v>4351</v>
      </c>
      <c r="I4650">
        <v>4607</v>
      </c>
      <c r="J4650">
        <v>4661</v>
      </c>
      <c r="K4650">
        <v>4798</v>
      </c>
      <c r="L4650">
        <v>4904</v>
      </c>
      <c r="M4650">
        <v>5229</v>
      </c>
      <c r="N4650">
        <v>5377</v>
      </c>
      <c r="O4650">
        <v>5715</v>
      </c>
      <c r="P4650">
        <v>5460</v>
      </c>
      <c r="Q4650">
        <v>4920</v>
      </c>
      <c r="R4650">
        <v>4604</v>
      </c>
      <c r="S4650">
        <v>4485</v>
      </c>
    </row>
    <row r="4651" spans="1:19" x14ac:dyDescent="0.25">
      <c r="A4651">
        <v>26497</v>
      </c>
      <c r="B4651" t="s">
        <v>603</v>
      </c>
      <c r="C4651" t="s">
        <v>167</v>
      </c>
      <c r="D4651" t="s">
        <v>375</v>
      </c>
      <c r="E4651">
        <v>-38.676200000000001</v>
      </c>
      <c r="F4651">
        <v>-12.6221</v>
      </c>
      <c r="G4651">
        <v>5071</v>
      </c>
      <c r="H4651">
        <v>5636</v>
      </c>
      <c r="I4651">
        <v>5582</v>
      </c>
      <c r="J4651">
        <v>5764</v>
      </c>
      <c r="K4651">
        <v>4895</v>
      </c>
      <c r="L4651">
        <v>4353</v>
      </c>
      <c r="M4651">
        <v>4071</v>
      </c>
      <c r="N4651">
        <v>4304</v>
      </c>
      <c r="O4651">
        <v>4646</v>
      </c>
      <c r="P4651">
        <v>5247</v>
      </c>
      <c r="Q4651">
        <v>5321</v>
      </c>
      <c r="R4651">
        <v>5395</v>
      </c>
      <c r="S4651">
        <v>5639</v>
      </c>
    </row>
    <row r="4652" spans="1:19" x14ac:dyDescent="0.25">
      <c r="A4652">
        <v>9874</v>
      </c>
      <c r="B4652" t="s">
        <v>1994</v>
      </c>
      <c r="C4652" t="s">
        <v>167</v>
      </c>
      <c r="D4652" t="s">
        <v>1727</v>
      </c>
      <c r="E4652">
        <v>-42.267600000000002</v>
      </c>
      <c r="F4652">
        <v>-20.7928</v>
      </c>
      <c r="G4652">
        <v>4995</v>
      </c>
      <c r="H4652">
        <v>5256</v>
      </c>
      <c r="I4652">
        <v>5762</v>
      </c>
      <c r="J4652">
        <v>5105</v>
      </c>
      <c r="K4652">
        <v>4908</v>
      </c>
      <c r="L4652">
        <v>4575</v>
      </c>
      <c r="M4652">
        <v>4630</v>
      </c>
      <c r="N4652">
        <v>4701</v>
      </c>
      <c r="O4652">
        <v>5377</v>
      </c>
      <c r="P4652">
        <v>5281</v>
      </c>
      <c r="Q4652">
        <v>4941</v>
      </c>
      <c r="R4652">
        <v>4432</v>
      </c>
      <c r="S4652">
        <v>4973</v>
      </c>
    </row>
    <row r="4653" spans="1:19" x14ac:dyDescent="0.25">
      <c r="A4653">
        <v>27591</v>
      </c>
      <c r="B4653" t="s">
        <v>4382</v>
      </c>
      <c r="C4653" t="s">
        <v>167</v>
      </c>
      <c r="D4653" t="s">
        <v>4373</v>
      </c>
      <c r="E4653">
        <v>-63.568399999999997</v>
      </c>
      <c r="F4653">
        <v>-12.0524</v>
      </c>
      <c r="G4653">
        <v>4655</v>
      </c>
      <c r="H4653">
        <v>4253</v>
      </c>
      <c r="I4653">
        <v>4269</v>
      </c>
      <c r="J4653">
        <v>4429</v>
      </c>
      <c r="K4653">
        <v>4708</v>
      </c>
      <c r="L4653">
        <v>4256</v>
      </c>
      <c r="M4653">
        <v>4695</v>
      </c>
      <c r="N4653">
        <v>4896</v>
      </c>
      <c r="O4653">
        <v>5216</v>
      </c>
      <c r="P4653">
        <v>5008</v>
      </c>
      <c r="Q4653">
        <v>4994</v>
      </c>
      <c r="R4653">
        <v>4686</v>
      </c>
      <c r="S4653">
        <v>4449</v>
      </c>
    </row>
    <row r="4654" spans="1:19" x14ac:dyDescent="0.25">
      <c r="A4654">
        <v>48703</v>
      </c>
      <c r="B4654" t="s">
        <v>1329</v>
      </c>
      <c r="C4654" t="s">
        <v>167</v>
      </c>
      <c r="D4654" t="s">
        <v>1298</v>
      </c>
      <c r="E4654">
        <v>-42.857900000000001</v>
      </c>
      <c r="F4654">
        <v>-6.2477</v>
      </c>
      <c r="G4654">
        <v>5647</v>
      </c>
      <c r="H4654">
        <v>4861</v>
      </c>
      <c r="I4654">
        <v>5100</v>
      </c>
      <c r="J4654">
        <v>5198</v>
      </c>
      <c r="K4654">
        <v>5257</v>
      </c>
      <c r="L4654">
        <v>5504</v>
      </c>
      <c r="M4654">
        <v>5724</v>
      </c>
      <c r="N4654">
        <v>5960</v>
      </c>
      <c r="O4654">
        <v>6364</v>
      </c>
      <c r="P4654">
        <v>6603</v>
      </c>
      <c r="Q4654">
        <v>6156</v>
      </c>
      <c r="R4654">
        <v>5780</v>
      </c>
      <c r="S4654">
        <v>5258</v>
      </c>
    </row>
    <row r="4655" spans="1:19" x14ac:dyDescent="0.25">
      <c r="A4655">
        <v>49516</v>
      </c>
      <c r="B4655" t="s">
        <v>3829</v>
      </c>
      <c r="C4655" t="s">
        <v>167</v>
      </c>
      <c r="D4655" t="s">
        <v>3752</v>
      </c>
      <c r="E4655">
        <v>-38.152299999999997</v>
      </c>
      <c r="F4655">
        <v>-5.9751000000000003</v>
      </c>
      <c r="G4655">
        <v>5926</v>
      </c>
      <c r="H4655">
        <v>5612</v>
      </c>
      <c r="I4655">
        <v>5820</v>
      </c>
      <c r="J4655">
        <v>5988</v>
      </c>
      <c r="K4655">
        <v>5766</v>
      </c>
      <c r="L4655">
        <v>5523</v>
      </c>
      <c r="M4655">
        <v>5325</v>
      </c>
      <c r="N4655">
        <v>5657</v>
      </c>
      <c r="O4655">
        <v>6284</v>
      </c>
      <c r="P4655">
        <v>6481</v>
      </c>
      <c r="Q4655">
        <v>6477</v>
      </c>
      <c r="R4655">
        <v>6369</v>
      </c>
      <c r="S4655">
        <v>5813</v>
      </c>
    </row>
    <row r="4656" spans="1:19" x14ac:dyDescent="0.25">
      <c r="A4656">
        <v>64459</v>
      </c>
      <c r="B4656" t="s">
        <v>2678</v>
      </c>
      <c r="C4656" t="s">
        <v>167</v>
      </c>
      <c r="D4656" t="s">
        <v>2567</v>
      </c>
      <c r="E4656">
        <v>-47.792299999999997</v>
      </c>
      <c r="F4656">
        <v>-1.1701999999999999</v>
      </c>
      <c r="G4656">
        <v>4742</v>
      </c>
      <c r="H4656">
        <v>4306</v>
      </c>
      <c r="I4656">
        <v>4198</v>
      </c>
      <c r="J4656">
        <v>4202</v>
      </c>
      <c r="K4656">
        <v>4296</v>
      </c>
      <c r="L4656">
        <v>4607</v>
      </c>
      <c r="M4656">
        <v>4860</v>
      </c>
      <c r="N4656">
        <v>5048</v>
      </c>
      <c r="O4656">
        <v>5251</v>
      </c>
      <c r="P4656">
        <v>5370</v>
      </c>
      <c r="Q4656">
        <v>5242</v>
      </c>
      <c r="R4656">
        <v>4995</v>
      </c>
      <c r="S4656">
        <v>4528</v>
      </c>
    </row>
    <row r="4657" spans="1:19" x14ac:dyDescent="0.25">
      <c r="A4657">
        <v>44835</v>
      </c>
      <c r="B4657" t="s">
        <v>3536</v>
      </c>
      <c r="C4657" t="s">
        <v>167</v>
      </c>
      <c r="D4657" t="s">
        <v>3448</v>
      </c>
      <c r="E4657">
        <v>-42.541400000000003</v>
      </c>
      <c r="F4657">
        <v>-7.2466999999999997</v>
      </c>
      <c r="G4657">
        <v>5738</v>
      </c>
      <c r="H4657">
        <v>5145</v>
      </c>
      <c r="I4657">
        <v>5205</v>
      </c>
      <c r="J4657">
        <v>5319</v>
      </c>
      <c r="K4657">
        <v>5392</v>
      </c>
      <c r="L4657">
        <v>5565</v>
      </c>
      <c r="M4657">
        <v>5594</v>
      </c>
      <c r="N4657">
        <v>5923</v>
      </c>
      <c r="O4657">
        <v>6430</v>
      </c>
      <c r="P4657">
        <v>6723</v>
      </c>
      <c r="Q4657">
        <v>6268</v>
      </c>
      <c r="R4657">
        <v>5834</v>
      </c>
      <c r="S4657">
        <v>5454</v>
      </c>
    </row>
    <row r="4658" spans="1:19" x14ac:dyDescent="0.25">
      <c r="A4658">
        <v>3676</v>
      </c>
      <c r="B4658" t="s">
        <v>4694</v>
      </c>
      <c r="C4658" t="s">
        <v>167</v>
      </c>
      <c r="D4658" t="s">
        <v>4434</v>
      </c>
      <c r="E4658">
        <v>-48.634799999999998</v>
      </c>
      <c r="F4658">
        <v>-26.258400000000002</v>
      </c>
      <c r="G4658">
        <v>4109</v>
      </c>
      <c r="H4658">
        <v>4730</v>
      </c>
      <c r="I4658">
        <v>4925</v>
      </c>
      <c r="J4658">
        <v>4673</v>
      </c>
      <c r="K4658">
        <v>4269</v>
      </c>
      <c r="L4658">
        <v>3832</v>
      </c>
      <c r="M4658">
        <v>3252</v>
      </c>
      <c r="N4658">
        <v>3248</v>
      </c>
      <c r="O4658">
        <v>3814</v>
      </c>
      <c r="P4658">
        <v>3510</v>
      </c>
      <c r="Q4658">
        <v>3826</v>
      </c>
      <c r="R4658">
        <v>4499</v>
      </c>
      <c r="S4658">
        <v>4730</v>
      </c>
    </row>
    <row r="4659" spans="1:19" x14ac:dyDescent="0.25">
      <c r="A4659">
        <v>30316</v>
      </c>
      <c r="B4659" t="s">
        <v>725</v>
      </c>
      <c r="C4659" t="s">
        <v>167</v>
      </c>
      <c r="D4659" t="s">
        <v>375</v>
      </c>
      <c r="E4659">
        <v>-41.8797</v>
      </c>
      <c r="F4659">
        <v>-11.227399999999999</v>
      </c>
      <c r="G4659">
        <v>5819</v>
      </c>
      <c r="H4659">
        <v>5931</v>
      </c>
      <c r="I4659">
        <v>5966</v>
      </c>
      <c r="J4659">
        <v>5950</v>
      </c>
      <c r="K4659">
        <v>5518</v>
      </c>
      <c r="L4659">
        <v>5252</v>
      </c>
      <c r="M4659">
        <v>5191</v>
      </c>
      <c r="N4659">
        <v>5422</v>
      </c>
      <c r="O4659">
        <v>6044</v>
      </c>
      <c r="P4659">
        <v>6485</v>
      </c>
      <c r="Q4659">
        <v>6271</v>
      </c>
      <c r="R4659">
        <v>5875</v>
      </c>
      <c r="S4659">
        <v>5922</v>
      </c>
    </row>
    <row r="4660" spans="1:19" x14ac:dyDescent="0.25">
      <c r="A4660">
        <v>978</v>
      </c>
      <c r="B4660" t="s">
        <v>725</v>
      </c>
      <c r="C4660" t="s">
        <v>167</v>
      </c>
      <c r="D4660" t="s">
        <v>3898</v>
      </c>
      <c r="E4660">
        <v>-54.319899999999997</v>
      </c>
      <c r="F4660">
        <v>-30.335999999999999</v>
      </c>
      <c r="G4660">
        <v>4887</v>
      </c>
      <c r="H4660">
        <v>5797</v>
      </c>
      <c r="I4660">
        <v>5838</v>
      </c>
      <c r="J4660">
        <v>5616</v>
      </c>
      <c r="K4660">
        <v>4940</v>
      </c>
      <c r="L4660">
        <v>3923</v>
      </c>
      <c r="M4660">
        <v>3395</v>
      </c>
      <c r="N4660">
        <v>3658</v>
      </c>
      <c r="O4660">
        <v>4307</v>
      </c>
      <c r="P4660">
        <v>4381</v>
      </c>
      <c r="Q4660">
        <v>5115</v>
      </c>
      <c r="R4660">
        <v>5737</v>
      </c>
      <c r="S4660">
        <v>5940</v>
      </c>
    </row>
    <row r="4661" spans="1:19" x14ac:dyDescent="0.25">
      <c r="A4661">
        <v>66773</v>
      </c>
      <c r="B4661" t="s">
        <v>373</v>
      </c>
      <c r="C4661" t="s">
        <v>167</v>
      </c>
      <c r="D4661" t="s">
        <v>312</v>
      </c>
      <c r="E4661">
        <v>-67.084500000000006</v>
      </c>
      <c r="F4661">
        <v>-0.1195</v>
      </c>
      <c r="G4661">
        <v>4664</v>
      </c>
      <c r="H4661">
        <v>4673</v>
      </c>
      <c r="I4661">
        <v>4864</v>
      </c>
      <c r="J4661">
        <v>4922</v>
      </c>
      <c r="K4661">
        <v>4546</v>
      </c>
      <c r="L4661">
        <v>4212</v>
      </c>
      <c r="M4661">
        <v>4322</v>
      </c>
      <c r="N4661">
        <v>4297</v>
      </c>
      <c r="O4661">
        <v>4741</v>
      </c>
      <c r="P4661">
        <v>5024</v>
      </c>
      <c r="Q4661">
        <v>5013</v>
      </c>
      <c r="R4661">
        <v>4783</v>
      </c>
      <c r="S4661">
        <v>4577</v>
      </c>
    </row>
    <row r="4662" spans="1:19" x14ac:dyDescent="0.25">
      <c r="A4662">
        <v>13145</v>
      </c>
      <c r="B4662" t="s">
        <v>1040</v>
      </c>
      <c r="C4662" t="s">
        <v>167</v>
      </c>
      <c r="D4662" t="s">
        <v>979</v>
      </c>
      <c r="E4662">
        <v>-40.536799999999999</v>
      </c>
      <c r="F4662">
        <v>-19.018699999999999</v>
      </c>
      <c r="G4662">
        <v>4935</v>
      </c>
      <c r="H4662">
        <v>5523</v>
      </c>
      <c r="I4662">
        <v>5907</v>
      </c>
      <c r="J4662">
        <v>5413</v>
      </c>
      <c r="K4662">
        <v>5052</v>
      </c>
      <c r="L4662">
        <v>4501</v>
      </c>
      <c r="M4662">
        <v>4344</v>
      </c>
      <c r="N4662">
        <v>4324</v>
      </c>
      <c r="O4662">
        <v>4721</v>
      </c>
      <c r="P4662">
        <v>4919</v>
      </c>
      <c r="Q4662">
        <v>4775</v>
      </c>
      <c r="R4662">
        <v>4572</v>
      </c>
      <c r="S4662">
        <v>5167</v>
      </c>
    </row>
    <row r="4663" spans="1:19" x14ac:dyDescent="0.25">
      <c r="A4663">
        <v>12274</v>
      </c>
      <c r="B4663" t="s">
        <v>1713</v>
      </c>
      <c r="C4663" t="s">
        <v>167</v>
      </c>
      <c r="D4663" t="s">
        <v>1651</v>
      </c>
      <c r="E4663">
        <v>-54.578200000000002</v>
      </c>
      <c r="F4663">
        <v>-19.392099999999999</v>
      </c>
      <c r="G4663">
        <v>5206</v>
      </c>
      <c r="H4663">
        <v>5060</v>
      </c>
      <c r="I4663">
        <v>5274</v>
      </c>
      <c r="J4663">
        <v>5291</v>
      </c>
      <c r="K4663">
        <v>5340</v>
      </c>
      <c r="L4663">
        <v>4939</v>
      </c>
      <c r="M4663">
        <v>4958</v>
      </c>
      <c r="N4663">
        <v>5019</v>
      </c>
      <c r="O4663">
        <v>5616</v>
      </c>
      <c r="P4663">
        <v>5306</v>
      </c>
      <c r="Q4663">
        <v>5199</v>
      </c>
      <c r="R4663">
        <v>5184</v>
      </c>
      <c r="S4663">
        <v>5280</v>
      </c>
    </row>
    <row r="4664" spans="1:19" x14ac:dyDescent="0.25">
      <c r="A4664">
        <v>9695</v>
      </c>
      <c r="B4664" t="s">
        <v>1979</v>
      </c>
      <c r="C4664" t="s">
        <v>167</v>
      </c>
      <c r="D4664" t="s">
        <v>1727</v>
      </c>
      <c r="E4664">
        <v>-42.8367</v>
      </c>
      <c r="F4664">
        <v>-20.925699999999999</v>
      </c>
      <c r="G4664">
        <v>4957</v>
      </c>
      <c r="H4664">
        <v>5164</v>
      </c>
      <c r="I4664">
        <v>5685</v>
      </c>
      <c r="J4664">
        <v>5141</v>
      </c>
      <c r="K4664">
        <v>4909</v>
      </c>
      <c r="L4664">
        <v>4489</v>
      </c>
      <c r="M4664">
        <v>4488</v>
      </c>
      <c r="N4664">
        <v>4653</v>
      </c>
      <c r="O4664">
        <v>5309</v>
      </c>
      <c r="P4664">
        <v>5161</v>
      </c>
      <c r="Q4664">
        <v>4953</v>
      </c>
      <c r="R4664">
        <v>4537</v>
      </c>
      <c r="S4664">
        <v>4990</v>
      </c>
    </row>
    <row r="4665" spans="1:19" x14ac:dyDescent="0.25">
      <c r="A4665">
        <v>13490</v>
      </c>
      <c r="B4665" t="s">
        <v>2322</v>
      </c>
      <c r="C4665" t="s">
        <v>167</v>
      </c>
      <c r="D4665" t="s">
        <v>1727</v>
      </c>
      <c r="E4665">
        <v>-42.288600000000002</v>
      </c>
      <c r="F4665">
        <v>-18.8443</v>
      </c>
      <c r="G4665">
        <v>4883</v>
      </c>
      <c r="H4665">
        <v>5255</v>
      </c>
      <c r="I4665">
        <v>5713</v>
      </c>
      <c r="J4665">
        <v>5164</v>
      </c>
      <c r="K4665">
        <v>4950</v>
      </c>
      <c r="L4665">
        <v>4406</v>
      </c>
      <c r="M4665">
        <v>4353</v>
      </c>
      <c r="N4665">
        <v>4406</v>
      </c>
      <c r="O4665">
        <v>4962</v>
      </c>
      <c r="P4665">
        <v>5103</v>
      </c>
      <c r="Q4665">
        <v>4908</v>
      </c>
      <c r="R4665">
        <v>4388</v>
      </c>
      <c r="S4665">
        <v>4983</v>
      </c>
    </row>
    <row r="4666" spans="1:19" x14ac:dyDescent="0.25">
      <c r="A4666">
        <v>47880</v>
      </c>
      <c r="B4666" t="s">
        <v>2584</v>
      </c>
      <c r="C4666" t="s">
        <v>167</v>
      </c>
      <c r="D4666" t="s">
        <v>2567</v>
      </c>
      <c r="E4666">
        <v>-48.5595</v>
      </c>
      <c r="F4666">
        <v>-6.3951000000000002</v>
      </c>
      <c r="G4666">
        <v>5039</v>
      </c>
      <c r="H4666">
        <v>4491</v>
      </c>
      <c r="I4666">
        <v>4736</v>
      </c>
      <c r="J4666">
        <v>4717</v>
      </c>
      <c r="K4666">
        <v>4894</v>
      </c>
      <c r="L4666">
        <v>5111</v>
      </c>
      <c r="M4666">
        <v>5471</v>
      </c>
      <c r="N4666">
        <v>5533</v>
      </c>
      <c r="O4666">
        <v>5943</v>
      </c>
      <c r="P4666">
        <v>5659</v>
      </c>
      <c r="Q4666">
        <v>4968</v>
      </c>
      <c r="R4666">
        <v>4559</v>
      </c>
      <c r="S4666">
        <v>4388</v>
      </c>
    </row>
    <row r="4667" spans="1:19" x14ac:dyDescent="0.25">
      <c r="A4667">
        <v>13318</v>
      </c>
      <c r="B4667" t="s">
        <v>2308</v>
      </c>
      <c r="C4667" t="s">
        <v>167</v>
      </c>
      <c r="D4667" t="s">
        <v>1727</v>
      </c>
      <c r="E4667">
        <v>-41.363300000000002</v>
      </c>
      <c r="F4667">
        <v>-18.9101</v>
      </c>
      <c r="G4667">
        <v>4972</v>
      </c>
      <c r="H4667">
        <v>5422</v>
      </c>
      <c r="I4667">
        <v>5834</v>
      </c>
      <c r="J4667">
        <v>5340</v>
      </c>
      <c r="K4667">
        <v>5041</v>
      </c>
      <c r="L4667">
        <v>4561</v>
      </c>
      <c r="M4667">
        <v>4351</v>
      </c>
      <c r="N4667">
        <v>4383</v>
      </c>
      <c r="O4667">
        <v>4904</v>
      </c>
      <c r="P4667">
        <v>5089</v>
      </c>
      <c r="Q4667">
        <v>4978</v>
      </c>
      <c r="R4667">
        <v>4602</v>
      </c>
      <c r="S4667">
        <v>5162</v>
      </c>
    </row>
    <row r="4668" spans="1:19" x14ac:dyDescent="0.25">
      <c r="A4668">
        <v>6604</v>
      </c>
      <c r="B4668" t="s">
        <v>3681</v>
      </c>
      <c r="C4668" t="s">
        <v>167</v>
      </c>
      <c r="D4668" t="s">
        <v>3664</v>
      </c>
      <c r="E4668">
        <v>-43.063699999999997</v>
      </c>
      <c r="F4668">
        <v>-22.827300000000001</v>
      </c>
      <c r="G4668">
        <v>4958</v>
      </c>
      <c r="H4668">
        <v>5497</v>
      </c>
      <c r="I4668">
        <v>6024</v>
      </c>
      <c r="J4668">
        <v>5304</v>
      </c>
      <c r="K4668">
        <v>5085</v>
      </c>
      <c r="L4668">
        <v>4442</v>
      </c>
      <c r="M4668">
        <v>4353</v>
      </c>
      <c r="N4668">
        <v>4268</v>
      </c>
      <c r="O4668">
        <v>4998</v>
      </c>
      <c r="P4668">
        <v>4704</v>
      </c>
      <c r="Q4668">
        <v>4912</v>
      </c>
      <c r="R4668">
        <v>4676</v>
      </c>
      <c r="S4668">
        <v>5227</v>
      </c>
    </row>
    <row r="4669" spans="1:19" x14ac:dyDescent="0.25">
      <c r="A4669">
        <v>14355</v>
      </c>
      <c r="B4669" t="s">
        <v>2375</v>
      </c>
      <c r="C4669" t="s">
        <v>167</v>
      </c>
      <c r="D4669" t="s">
        <v>1727</v>
      </c>
      <c r="E4669">
        <v>-45.833500000000001</v>
      </c>
      <c r="F4669">
        <v>-18.340299999999999</v>
      </c>
      <c r="G4669">
        <v>5597</v>
      </c>
      <c r="H4669">
        <v>5416</v>
      </c>
      <c r="I4669">
        <v>5886</v>
      </c>
      <c r="J4669">
        <v>5283</v>
      </c>
      <c r="K4669">
        <v>5614</v>
      </c>
      <c r="L4669">
        <v>5542</v>
      </c>
      <c r="M4669">
        <v>5402</v>
      </c>
      <c r="N4669">
        <v>5816</v>
      </c>
      <c r="O4669">
        <v>6452</v>
      </c>
      <c r="P4669">
        <v>6161</v>
      </c>
      <c r="Q4669">
        <v>5542</v>
      </c>
      <c r="R4669">
        <v>4917</v>
      </c>
      <c r="S4669">
        <v>5133</v>
      </c>
    </row>
    <row r="4670" spans="1:19" x14ac:dyDescent="0.25">
      <c r="A4670">
        <v>57963</v>
      </c>
      <c r="B4670" t="s">
        <v>951</v>
      </c>
      <c r="C4670" t="s">
        <v>167</v>
      </c>
      <c r="D4670" t="s">
        <v>792</v>
      </c>
      <c r="E4670">
        <v>-38.972999999999999</v>
      </c>
      <c r="F4670">
        <v>-3.6055000000000001</v>
      </c>
      <c r="G4670">
        <v>5766</v>
      </c>
      <c r="H4670">
        <v>5587</v>
      </c>
      <c r="I4670">
        <v>5615</v>
      </c>
      <c r="J4670">
        <v>5466</v>
      </c>
      <c r="K4670">
        <v>4800</v>
      </c>
      <c r="L4670">
        <v>5357</v>
      </c>
      <c r="M4670">
        <v>5418</v>
      </c>
      <c r="N4670">
        <v>5718</v>
      </c>
      <c r="O4670">
        <v>6289</v>
      </c>
      <c r="P4670">
        <v>6369</v>
      </c>
      <c r="Q4670">
        <v>6326</v>
      </c>
      <c r="R4670">
        <v>6366</v>
      </c>
      <c r="S4670">
        <v>5876</v>
      </c>
    </row>
    <row r="4671" spans="1:19" x14ac:dyDescent="0.25">
      <c r="A4671">
        <v>50306</v>
      </c>
      <c r="B4671" t="s">
        <v>951</v>
      </c>
      <c r="C4671" t="s">
        <v>167</v>
      </c>
      <c r="D4671" t="s">
        <v>3752</v>
      </c>
      <c r="E4671">
        <v>-35.330500000000001</v>
      </c>
      <c r="F4671">
        <v>-5.7851999999999997</v>
      </c>
      <c r="G4671">
        <v>5662</v>
      </c>
      <c r="H4671">
        <v>5754</v>
      </c>
      <c r="I4671">
        <v>5920</v>
      </c>
      <c r="J4671">
        <v>6096</v>
      </c>
      <c r="K4671">
        <v>5678</v>
      </c>
      <c r="L4671">
        <v>5301</v>
      </c>
      <c r="M4671">
        <v>4841</v>
      </c>
      <c r="N4671">
        <v>4934</v>
      </c>
      <c r="O4671">
        <v>5654</v>
      </c>
      <c r="P4671">
        <v>5968</v>
      </c>
      <c r="Q4671">
        <v>6029</v>
      </c>
      <c r="R4671">
        <v>6070</v>
      </c>
      <c r="S4671">
        <v>5706</v>
      </c>
    </row>
    <row r="4672" spans="1:19" x14ac:dyDescent="0.25">
      <c r="A4672">
        <v>34115</v>
      </c>
      <c r="B4672" t="s">
        <v>3455</v>
      </c>
      <c r="C4672" t="s">
        <v>167</v>
      </c>
      <c r="D4672" t="s">
        <v>3448</v>
      </c>
      <c r="E4672">
        <v>-45.302199999999999</v>
      </c>
      <c r="F4672">
        <v>-10.0307</v>
      </c>
      <c r="G4672">
        <v>5794</v>
      </c>
      <c r="H4672">
        <v>5486</v>
      </c>
      <c r="I4672">
        <v>5495</v>
      </c>
      <c r="J4672">
        <v>5436</v>
      </c>
      <c r="K4672">
        <v>5533</v>
      </c>
      <c r="L4672">
        <v>5876</v>
      </c>
      <c r="M4672">
        <v>5860</v>
      </c>
      <c r="N4672">
        <v>5979</v>
      </c>
      <c r="O4672">
        <v>6475</v>
      </c>
      <c r="P4672">
        <v>6528</v>
      </c>
      <c r="Q4672">
        <v>6003</v>
      </c>
      <c r="R4672">
        <v>5420</v>
      </c>
      <c r="S4672">
        <v>5436</v>
      </c>
    </row>
    <row r="4673" spans="1:19" x14ac:dyDescent="0.25">
      <c r="A4673">
        <v>11276</v>
      </c>
      <c r="B4673" t="s">
        <v>2119</v>
      </c>
      <c r="C4673" t="s">
        <v>167</v>
      </c>
      <c r="D4673" t="s">
        <v>1727</v>
      </c>
      <c r="E4673">
        <v>-44.859699999999997</v>
      </c>
      <c r="F4673">
        <v>-19.982600000000001</v>
      </c>
      <c r="G4673">
        <v>5416</v>
      </c>
      <c r="H4673">
        <v>5351</v>
      </c>
      <c r="I4673">
        <v>5770</v>
      </c>
      <c r="J4673">
        <v>5302</v>
      </c>
      <c r="K4673">
        <v>5478</v>
      </c>
      <c r="L4673">
        <v>5139</v>
      </c>
      <c r="M4673">
        <v>5197</v>
      </c>
      <c r="N4673">
        <v>5393</v>
      </c>
      <c r="O4673">
        <v>6113</v>
      </c>
      <c r="P4673">
        <v>5809</v>
      </c>
      <c r="Q4673">
        <v>5451</v>
      </c>
      <c r="R4673">
        <v>4924</v>
      </c>
      <c r="S4673">
        <v>5061</v>
      </c>
    </row>
    <row r="4674" spans="1:19" x14ac:dyDescent="0.25">
      <c r="A4674">
        <v>49470</v>
      </c>
      <c r="B4674" t="s">
        <v>3588</v>
      </c>
      <c r="C4674" t="s">
        <v>167</v>
      </c>
      <c r="D4674" t="s">
        <v>3448</v>
      </c>
      <c r="E4674">
        <v>-42.7029</v>
      </c>
      <c r="F4674">
        <v>-5.9969999999999999</v>
      </c>
      <c r="G4674">
        <v>5629</v>
      </c>
      <c r="H4674">
        <v>4821</v>
      </c>
      <c r="I4674">
        <v>5060</v>
      </c>
      <c r="J4674">
        <v>5158</v>
      </c>
      <c r="K4674">
        <v>5178</v>
      </c>
      <c r="L4674">
        <v>5418</v>
      </c>
      <c r="M4674">
        <v>5671</v>
      </c>
      <c r="N4674">
        <v>5960</v>
      </c>
      <c r="O4674">
        <v>6473</v>
      </c>
      <c r="P4674">
        <v>6623</v>
      </c>
      <c r="Q4674">
        <v>6177</v>
      </c>
      <c r="R4674">
        <v>5719</v>
      </c>
      <c r="S4674">
        <v>5290</v>
      </c>
    </row>
    <row r="4675" spans="1:19" x14ac:dyDescent="0.25">
      <c r="A4675">
        <v>11653</v>
      </c>
      <c r="B4675" t="s">
        <v>2162</v>
      </c>
      <c r="C4675" t="s">
        <v>167</v>
      </c>
      <c r="D4675" t="s">
        <v>1727</v>
      </c>
      <c r="E4675">
        <v>-43.366399999999999</v>
      </c>
      <c r="F4675">
        <v>-19.822600000000001</v>
      </c>
      <c r="G4675">
        <v>4960</v>
      </c>
      <c r="H4675">
        <v>5027</v>
      </c>
      <c r="I4675">
        <v>5546</v>
      </c>
      <c r="J4675">
        <v>5016</v>
      </c>
      <c r="K4675">
        <v>4969</v>
      </c>
      <c r="L4675">
        <v>4563</v>
      </c>
      <c r="M4675">
        <v>4554</v>
      </c>
      <c r="N4675">
        <v>4789</v>
      </c>
      <c r="O4675">
        <v>5440</v>
      </c>
      <c r="P4675">
        <v>5289</v>
      </c>
      <c r="Q4675">
        <v>4984</v>
      </c>
      <c r="R4675">
        <v>4478</v>
      </c>
      <c r="S4675">
        <v>4864</v>
      </c>
    </row>
    <row r="4676" spans="1:19" x14ac:dyDescent="0.25">
      <c r="A4676">
        <v>14924</v>
      </c>
      <c r="B4676" t="s">
        <v>2396</v>
      </c>
      <c r="C4676" t="s">
        <v>167</v>
      </c>
      <c r="D4676" t="s">
        <v>1727</v>
      </c>
      <c r="E4676">
        <v>-43.381700000000002</v>
      </c>
      <c r="F4676">
        <v>-17.999300000000002</v>
      </c>
      <c r="G4676">
        <v>5228</v>
      </c>
      <c r="H4676">
        <v>5404</v>
      </c>
      <c r="I4676">
        <v>5937</v>
      </c>
      <c r="J4676">
        <v>5246</v>
      </c>
      <c r="K4676">
        <v>5099</v>
      </c>
      <c r="L4676">
        <v>4791</v>
      </c>
      <c r="M4676">
        <v>4823</v>
      </c>
      <c r="N4676">
        <v>4940</v>
      </c>
      <c r="O4676">
        <v>5662</v>
      </c>
      <c r="P4676">
        <v>5749</v>
      </c>
      <c r="Q4676">
        <v>5331</v>
      </c>
      <c r="R4676">
        <v>4620</v>
      </c>
      <c r="S4676">
        <v>5140</v>
      </c>
    </row>
    <row r="4677" spans="1:19" x14ac:dyDescent="0.25">
      <c r="A4677">
        <v>7961</v>
      </c>
      <c r="B4677" t="s">
        <v>1807</v>
      </c>
      <c r="C4677" t="s">
        <v>167</v>
      </c>
      <c r="D4677" t="s">
        <v>1727</v>
      </c>
      <c r="E4677">
        <v>-45.589700000000001</v>
      </c>
      <c r="F4677">
        <v>-21.893699999999999</v>
      </c>
      <c r="G4677">
        <v>5075</v>
      </c>
      <c r="H4677">
        <v>4865</v>
      </c>
      <c r="I4677">
        <v>5429</v>
      </c>
      <c r="J4677">
        <v>4983</v>
      </c>
      <c r="K4677">
        <v>5205</v>
      </c>
      <c r="L4677">
        <v>4793</v>
      </c>
      <c r="M4677">
        <v>4698</v>
      </c>
      <c r="N4677">
        <v>4891</v>
      </c>
      <c r="O4677">
        <v>5651</v>
      </c>
      <c r="P4677">
        <v>5337</v>
      </c>
      <c r="Q4677">
        <v>5290</v>
      </c>
      <c r="R4677">
        <v>4790</v>
      </c>
      <c r="S4677">
        <v>4971</v>
      </c>
    </row>
    <row r="4678" spans="1:19" x14ac:dyDescent="0.25">
      <c r="A4678">
        <v>27025</v>
      </c>
      <c r="B4678" t="s">
        <v>619</v>
      </c>
      <c r="C4678" t="s">
        <v>167</v>
      </c>
      <c r="D4678" t="s">
        <v>375</v>
      </c>
      <c r="E4678">
        <v>-38.9495</v>
      </c>
      <c r="F4678">
        <v>-12.4352</v>
      </c>
      <c r="G4678">
        <v>5058</v>
      </c>
      <c r="H4678">
        <v>5598</v>
      </c>
      <c r="I4678">
        <v>5627</v>
      </c>
      <c r="J4678">
        <v>5703</v>
      </c>
      <c r="K4678">
        <v>4892</v>
      </c>
      <c r="L4678">
        <v>4323</v>
      </c>
      <c r="M4678">
        <v>3984</v>
      </c>
      <c r="N4678">
        <v>4237</v>
      </c>
      <c r="O4678">
        <v>4660</v>
      </c>
      <c r="P4678">
        <v>5361</v>
      </c>
      <c r="Q4678">
        <v>5370</v>
      </c>
      <c r="R4678">
        <v>5386</v>
      </c>
      <c r="S4678">
        <v>5559</v>
      </c>
    </row>
    <row r="4679" spans="1:19" x14ac:dyDescent="0.25">
      <c r="A4679">
        <v>12543</v>
      </c>
      <c r="B4679" t="s">
        <v>2245</v>
      </c>
      <c r="C4679" t="s">
        <v>167</v>
      </c>
      <c r="D4679" t="s">
        <v>1727</v>
      </c>
      <c r="E4679">
        <v>-46.046900000000001</v>
      </c>
      <c r="F4679">
        <v>-19.309200000000001</v>
      </c>
      <c r="G4679">
        <v>5355</v>
      </c>
      <c r="H4679">
        <v>5123</v>
      </c>
      <c r="I4679">
        <v>5707</v>
      </c>
      <c r="J4679">
        <v>4992</v>
      </c>
      <c r="K4679">
        <v>5346</v>
      </c>
      <c r="L4679">
        <v>5298</v>
      </c>
      <c r="M4679">
        <v>5238</v>
      </c>
      <c r="N4679">
        <v>5506</v>
      </c>
      <c r="O4679">
        <v>6336</v>
      </c>
      <c r="P4679">
        <v>5834</v>
      </c>
      <c r="Q4679">
        <v>5343</v>
      </c>
      <c r="R4679">
        <v>4655</v>
      </c>
      <c r="S4679">
        <v>4879</v>
      </c>
    </row>
    <row r="4680" spans="1:19" x14ac:dyDescent="0.25">
      <c r="A4680">
        <v>1225</v>
      </c>
      <c r="B4680" t="s">
        <v>3960</v>
      </c>
      <c r="C4680" t="s">
        <v>167</v>
      </c>
      <c r="D4680" t="s">
        <v>3898</v>
      </c>
      <c r="E4680">
        <v>-51.7211</v>
      </c>
      <c r="F4680">
        <v>-29.964600000000001</v>
      </c>
      <c r="G4680">
        <v>4664</v>
      </c>
      <c r="H4680">
        <v>5651</v>
      </c>
      <c r="I4680">
        <v>5632</v>
      </c>
      <c r="J4680">
        <v>5263</v>
      </c>
      <c r="K4680">
        <v>4672</v>
      </c>
      <c r="L4680">
        <v>3739</v>
      </c>
      <c r="M4680">
        <v>3239</v>
      </c>
      <c r="N4680">
        <v>3505</v>
      </c>
      <c r="O4680">
        <v>4110</v>
      </c>
      <c r="P4680">
        <v>4036</v>
      </c>
      <c r="Q4680">
        <v>4790</v>
      </c>
      <c r="R4680">
        <v>5602</v>
      </c>
      <c r="S4680">
        <v>5729</v>
      </c>
    </row>
    <row r="4681" spans="1:19" x14ac:dyDescent="0.25">
      <c r="A4681">
        <v>5476</v>
      </c>
      <c r="B4681" t="s">
        <v>3164</v>
      </c>
      <c r="C4681" t="s">
        <v>167</v>
      </c>
      <c r="D4681" t="s">
        <v>2912</v>
      </c>
      <c r="E4681">
        <v>-50.741599999999998</v>
      </c>
      <c r="F4681">
        <v>-23.723299999999998</v>
      </c>
      <c r="G4681">
        <v>5074</v>
      </c>
      <c r="H4681">
        <v>5168</v>
      </c>
      <c r="I4681">
        <v>5387</v>
      </c>
      <c r="J4681">
        <v>5425</v>
      </c>
      <c r="K4681">
        <v>5244</v>
      </c>
      <c r="L4681">
        <v>4522</v>
      </c>
      <c r="M4681">
        <v>4301</v>
      </c>
      <c r="N4681">
        <v>4530</v>
      </c>
      <c r="O4681">
        <v>5419</v>
      </c>
      <c r="P4681">
        <v>5037</v>
      </c>
      <c r="Q4681">
        <v>5116</v>
      </c>
      <c r="R4681">
        <v>5334</v>
      </c>
      <c r="S4681">
        <v>5410</v>
      </c>
    </row>
    <row r="4682" spans="1:19" x14ac:dyDescent="0.25">
      <c r="A4682">
        <v>3904</v>
      </c>
      <c r="B4682" t="s">
        <v>2959</v>
      </c>
      <c r="C4682" t="s">
        <v>167</v>
      </c>
      <c r="D4682" t="s">
        <v>2912</v>
      </c>
      <c r="E4682">
        <v>-52.725700000000003</v>
      </c>
      <c r="F4682">
        <v>-25.8218</v>
      </c>
      <c r="G4682">
        <v>5005</v>
      </c>
      <c r="H4682">
        <v>5609</v>
      </c>
      <c r="I4682">
        <v>5511</v>
      </c>
      <c r="J4682">
        <v>5556</v>
      </c>
      <c r="K4682">
        <v>5039</v>
      </c>
      <c r="L4682">
        <v>4247</v>
      </c>
      <c r="M4682">
        <v>3871</v>
      </c>
      <c r="N4682">
        <v>4158</v>
      </c>
      <c r="O4682">
        <v>5065</v>
      </c>
      <c r="P4682">
        <v>4708</v>
      </c>
      <c r="Q4682">
        <v>5160</v>
      </c>
      <c r="R4682">
        <v>5583</v>
      </c>
      <c r="S4682">
        <v>5554</v>
      </c>
    </row>
    <row r="4683" spans="1:19" x14ac:dyDescent="0.25">
      <c r="A4683">
        <v>38289</v>
      </c>
      <c r="B4683" t="s">
        <v>2959</v>
      </c>
      <c r="C4683" t="s">
        <v>167</v>
      </c>
      <c r="D4683" t="s">
        <v>3284</v>
      </c>
      <c r="E4683">
        <v>-36.365600000000001</v>
      </c>
      <c r="F4683">
        <v>-8.8762000000000008</v>
      </c>
      <c r="G4683">
        <v>5214</v>
      </c>
      <c r="H4683">
        <v>5621</v>
      </c>
      <c r="I4683">
        <v>5511</v>
      </c>
      <c r="J4683">
        <v>5793</v>
      </c>
      <c r="K4683">
        <v>5286</v>
      </c>
      <c r="L4683">
        <v>4539</v>
      </c>
      <c r="M4683">
        <v>4080</v>
      </c>
      <c r="N4683">
        <v>4173</v>
      </c>
      <c r="O4683">
        <v>4752</v>
      </c>
      <c r="P4683">
        <v>5454</v>
      </c>
      <c r="Q4683">
        <v>5580</v>
      </c>
      <c r="R4683">
        <v>5968</v>
      </c>
      <c r="S4683">
        <v>5803</v>
      </c>
    </row>
    <row r="4684" spans="1:19" x14ac:dyDescent="0.25">
      <c r="A4684">
        <v>59754</v>
      </c>
      <c r="B4684" t="s">
        <v>1453</v>
      </c>
      <c r="C4684" t="s">
        <v>167</v>
      </c>
      <c r="D4684" t="s">
        <v>1298</v>
      </c>
      <c r="E4684">
        <v>-44.797600000000003</v>
      </c>
      <c r="F4684">
        <v>-2.9584000000000001</v>
      </c>
      <c r="G4684">
        <v>5223</v>
      </c>
      <c r="H4684">
        <v>4681</v>
      </c>
      <c r="I4684">
        <v>4824</v>
      </c>
      <c r="J4684">
        <v>4787</v>
      </c>
      <c r="K4684">
        <v>4839</v>
      </c>
      <c r="L4684">
        <v>4922</v>
      </c>
      <c r="M4684">
        <v>5163</v>
      </c>
      <c r="N4684">
        <v>5226</v>
      </c>
      <c r="O4684">
        <v>5711</v>
      </c>
      <c r="P4684">
        <v>6008</v>
      </c>
      <c r="Q4684">
        <v>5818</v>
      </c>
      <c r="R4684">
        <v>5565</v>
      </c>
      <c r="S4684">
        <v>5129</v>
      </c>
    </row>
    <row r="4685" spans="1:19" x14ac:dyDescent="0.25">
      <c r="A4685">
        <v>3141</v>
      </c>
      <c r="B4685" t="s">
        <v>1453</v>
      </c>
      <c r="C4685" t="s">
        <v>167</v>
      </c>
      <c r="D4685" t="s">
        <v>4434</v>
      </c>
      <c r="E4685">
        <v>-48.847799999999999</v>
      </c>
      <c r="F4685">
        <v>-27.277699999999999</v>
      </c>
      <c r="G4685">
        <v>4288</v>
      </c>
      <c r="H4685">
        <v>4935</v>
      </c>
      <c r="I4685">
        <v>5083</v>
      </c>
      <c r="J4685">
        <v>4824</v>
      </c>
      <c r="K4685">
        <v>4366</v>
      </c>
      <c r="L4685">
        <v>3962</v>
      </c>
      <c r="M4685">
        <v>3409</v>
      </c>
      <c r="N4685">
        <v>3533</v>
      </c>
      <c r="O4685">
        <v>4102</v>
      </c>
      <c r="P4685">
        <v>3752</v>
      </c>
      <c r="Q4685">
        <v>3855</v>
      </c>
      <c r="R4685">
        <v>4709</v>
      </c>
      <c r="S4685">
        <v>4925</v>
      </c>
    </row>
    <row r="4686" spans="1:19" x14ac:dyDescent="0.25">
      <c r="A4686">
        <v>10183</v>
      </c>
      <c r="B4686" t="s">
        <v>2022</v>
      </c>
      <c r="C4686" t="s">
        <v>167</v>
      </c>
      <c r="D4686" t="s">
        <v>1727</v>
      </c>
      <c r="E4686">
        <v>-46.508400000000002</v>
      </c>
      <c r="F4686">
        <v>-20.6355</v>
      </c>
      <c r="G4686">
        <v>5319</v>
      </c>
      <c r="H4686">
        <v>5137</v>
      </c>
      <c r="I4686">
        <v>5638</v>
      </c>
      <c r="J4686">
        <v>5185</v>
      </c>
      <c r="K4686">
        <v>5460</v>
      </c>
      <c r="L4686">
        <v>5150</v>
      </c>
      <c r="M4686">
        <v>5041</v>
      </c>
      <c r="N4686">
        <v>5248</v>
      </c>
      <c r="O4686">
        <v>5899</v>
      </c>
      <c r="P4686">
        <v>5527</v>
      </c>
      <c r="Q4686">
        <v>5435</v>
      </c>
      <c r="R4686">
        <v>5016</v>
      </c>
      <c r="S4686">
        <v>5095</v>
      </c>
    </row>
    <row r="4687" spans="1:19" x14ac:dyDescent="0.25">
      <c r="A4687">
        <v>69052</v>
      </c>
      <c r="B4687" t="s">
        <v>4425</v>
      </c>
      <c r="C4687" t="s">
        <v>167</v>
      </c>
      <c r="D4687" t="s">
        <v>4422</v>
      </c>
      <c r="E4687">
        <v>-59.913699999999999</v>
      </c>
      <c r="F4687">
        <v>0.95130000000000003</v>
      </c>
      <c r="G4687">
        <v>4701</v>
      </c>
      <c r="H4687">
        <v>4492</v>
      </c>
      <c r="I4687">
        <v>4545</v>
      </c>
      <c r="J4687">
        <v>4598</v>
      </c>
      <c r="K4687">
        <v>4368</v>
      </c>
      <c r="L4687">
        <v>4103</v>
      </c>
      <c r="M4687">
        <v>4418</v>
      </c>
      <c r="N4687">
        <v>4409</v>
      </c>
      <c r="O4687">
        <v>4981</v>
      </c>
      <c r="P4687">
        <v>5309</v>
      </c>
      <c r="Q4687">
        <v>5330</v>
      </c>
      <c r="R4687">
        <v>5133</v>
      </c>
      <c r="S4687">
        <v>4729</v>
      </c>
    </row>
    <row r="4688" spans="1:19" x14ac:dyDescent="0.25">
      <c r="A4688">
        <v>8518</v>
      </c>
      <c r="B4688" t="s">
        <v>3738</v>
      </c>
      <c r="C4688" t="s">
        <v>167</v>
      </c>
      <c r="D4688" t="s">
        <v>3664</v>
      </c>
      <c r="E4688">
        <v>-41.044899999999998</v>
      </c>
      <c r="F4688">
        <v>-21.638500000000001</v>
      </c>
      <c r="G4688">
        <v>5263</v>
      </c>
      <c r="H4688">
        <v>5819</v>
      </c>
      <c r="I4688">
        <v>6381</v>
      </c>
      <c r="J4688">
        <v>5575</v>
      </c>
      <c r="K4688">
        <v>5245</v>
      </c>
      <c r="L4688">
        <v>4701</v>
      </c>
      <c r="M4688">
        <v>4561</v>
      </c>
      <c r="N4688">
        <v>4572</v>
      </c>
      <c r="O4688">
        <v>5344</v>
      </c>
      <c r="P4688">
        <v>5245</v>
      </c>
      <c r="Q4688">
        <v>5259</v>
      </c>
      <c r="R4688">
        <v>4939</v>
      </c>
      <c r="S4688">
        <v>5519</v>
      </c>
    </row>
    <row r="4689" spans="1:19" x14ac:dyDescent="0.25">
      <c r="A4689">
        <v>7778</v>
      </c>
      <c r="B4689" t="s">
        <v>5037</v>
      </c>
      <c r="C4689" t="s">
        <v>167</v>
      </c>
      <c r="D4689" t="s">
        <v>4704</v>
      </c>
      <c r="E4689">
        <v>-46.794800000000002</v>
      </c>
      <c r="F4689">
        <v>-21.9712</v>
      </c>
      <c r="G4689">
        <v>5188</v>
      </c>
      <c r="H4689">
        <v>4982</v>
      </c>
      <c r="I4689">
        <v>5432</v>
      </c>
      <c r="J4689">
        <v>5181</v>
      </c>
      <c r="K4689">
        <v>5356</v>
      </c>
      <c r="L4689">
        <v>4913</v>
      </c>
      <c r="M4689">
        <v>4780</v>
      </c>
      <c r="N4689">
        <v>4926</v>
      </c>
      <c r="O4689">
        <v>5681</v>
      </c>
      <c r="P4689">
        <v>5322</v>
      </c>
      <c r="Q4689">
        <v>5341</v>
      </c>
      <c r="R4689">
        <v>5153</v>
      </c>
      <c r="S4689">
        <v>5186</v>
      </c>
    </row>
    <row r="4690" spans="1:19" x14ac:dyDescent="0.25">
      <c r="A4690">
        <v>46410</v>
      </c>
      <c r="B4690" t="s">
        <v>3568</v>
      </c>
      <c r="C4690" t="s">
        <v>167</v>
      </c>
      <c r="D4690" t="s">
        <v>3448</v>
      </c>
      <c r="E4690">
        <v>-41.3446</v>
      </c>
      <c r="F4690">
        <v>-6.8173000000000004</v>
      </c>
      <c r="G4690">
        <v>5757</v>
      </c>
      <c r="H4690">
        <v>5190</v>
      </c>
      <c r="I4690">
        <v>5196</v>
      </c>
      <c r="J4690">
        <v>5371</v>
      </c>
      <c r="K4690">
        <v>5388</v>
      </c>
      <c r="L4690">
        <v>5437</v>
      </c>
      <c r="M4690">
        <v>5482</v>
      </c>
      <c r="N4690">
        <v>5883</v>
      </c>
      <c r="O4690">
        <v>6531</v>
      </c>
      <c r="P4690">
        <v>6786</v>
      </c>
      <c r="Q4690">
        <v>6344</v>
      </c>
      <c r="R4690">
        <v>5978</v>
      </c>
      <c r="S4690">
        <v>5501</v>
      </c>
    </row>
    <row r="4691" spans="1:19" x14ac:dyDescent="0.25">
      <c r="A4691">
        <v>56992</v>
      </c>
      <c r="B4691" t="s">
        <v>3643</v>
      </c>
      <c r="C4691" t="s">
        <v>167</v>
      </c>
      <c r="D4691" t="s">
        <v>3448</v>
      </c>
      <c r="E4691">
        <v>-41.258699999999997</v>
      </c>
      <c r="F4691">
        <v>-3.9386000000000001</v>
      </c>
      <c r="G4691">
        <v>5614</v>
      </c>
      <c r="H4691">
        <v>5124</v>
      </c>
      <c r="I4691">
        <v>5188</v>
      </c>
      <c r="J4691">
        <v>5145</v>
      </c>
      <c r="K4691">
        <v>4893</v>
      </c>
      <c r="L4691">
        <v>5157</v>
      </c>
      <c r="M4691">
        <v>5268</v>
      </c>
      <c r="N4691">
        <v>5505</v>
      </c>
      <c r="O4691">
        <v>6121</v>
      </c>
      <c r="P4691">
        <v>6617</v>
      </c>
      <c r="Q4691">
        <v>6500</v>
      </c>
      <c r="R4691">
        <v>6283</v>
      </c>
      <c r="S4691">
        <v>5563</v>
      </c>
    </row>
    <row r="4692" spans="1:19" x14ac:dyDescent="0.25">
      <c r="A4692">
        <v>17025</v>
      </c>
      <c r="B4692" t="s">
        <v>2455</v>
      </c>
      <c r="C4692" t="s">
        <v>167</v>
      </c>
      <c r="D4692" t="s">
        <v>1727</v>
      </c>
      <c r="E4692">
        <v>-44.3461</v>
      </c>
      <c r="F4692">
        <v>-16.8508</v>
      </c>
      <c r="G4692">
        <v>5743</v>
      </c>
      <c r="H4692">
        <v>5597</v>
      </c>
      <c r="I4692">
        <v>6128</v>
      </c>
      <c r="J4692">
        <v>5576</v>
      </c>
      <c r="K4692">
        <v>5865</v>
      </c>
      <c r="L4692">
        <v>5660</v>
      </c>
      <c r="M4692">
        <v>5470</v>
      </c>
      <c r="N4692">
        <v>5805</v>
      </c>
      <c r="O4692">
        <v>6378</v>
      </c>
      <c r="P4692">
        <v>6254</v>
      </c>
      <c r="Q4692">
        <v>5778</v>
      </c>
      <c r="R4692">
        <v>5016</v>
      </c>
      <c r="S4692">
        <v>5383</v>
      </c>
    </row>
    <row r="4693" spans="1:19" x14ac:dyDescent="0.25">
      <c r="A4693">
        <v>7957</v>
      </c>
      <c r="B4693" t="s">
        <v>1805</v>
      </c>
      <c r="C4693" t="s">
        <v>167</v>
      </c>
      <c r="D4693" t="s">
        <v>1727</v>
      </c>
      <c r="E4693">
        <v>-45.930100000000003</v>
      </c>
      <c r="F4693">
        <v>-21.9285</v>
      </c>
      <c r="G4693">
        <v>5013</v>
      </c>
      <c r="H4693">
        <v>4763</v>
      </c>
      <c r="I4693">
        <v>5327</v>
      </c>
      <c r="J4693">
        <v>4878</v>
      </c>
      <c r="K4693">
        <v>5083</v>
      </c>
      <c r="L4693">
        <v>4770</v>
      </c>
      <c r="M4693">
        <v>4631</v>
      </c>
      <c r="N4693">
        <v>4885</v>
      </c>
      <c r="O4693">
        <v>5711</v>
      </c>
      <c r="P4693">
        <v>5297</v>
      </c>
      <c r="Q4693">
        <v>5160</v>
      </c>
      <c r="R4693">
        <v>4704</v>
      </c>
      <c r="S4693">
        <v>4948</v>
      </c>
    </row>
    <row r="4694" spans="1:19" x14ac:dyDescent="0.25">
      <c r="A4694">
        <v>17159</v>
      </c>
      <c r="B4694" t="s">
        <v>1132</v>
      </c>
      <c r="C4694" t="s">
        <v>167</v>
      </c>
      <c r="D4694" t="s">
        <v>1058</v>
      </c>
      <c r="E4694">
        <v>-50.407400000000003</v>
      </c>
      <c r="F4694">
        <v>-16.815999999999999</v>
      </c>
      <c r="G4694">
        <v>5491</v>
      </c>
      <c r="H4694">
        <v>5108</v>
      </c>
      <c r="I4694">
        <v>5449</v>
      </c>
      <c r="J4694">
        <v>5418</v>
      </c>
      <c r="K4694">
        <v>5715</v>
      </c>
      <c r="L4694">
        <v>5604</v>
      </c>
      <c r="M4694">
        <v>5433</v>
      </c>
      <c r="N4694">
        <v>5564</v>
      </c>
      <c r="O4694">
        <v>6240</v>
      </c>
      <c r="P4694">
        <v>5674</v>
      </c>
      <c r="Q4694">
        <v>5447</v>
      </c>
      <c r="R4694">
        <v>5160</v>
      </c>
      <c r="S4694">
        <v>5076</v>
      </c>
    </row>
    <row r="4695" spans="1:19" x14ac:dyDescent="0.25">
      <c r="A4695">
        <v>65174</v>
      </c>
      <c r="B4695" t="s">
        <v>2692</v>
      </c>
      <c r="C4695" t="s">
        <v>167</v>
      </c>
      <c r="D4695" t="s">
        <v>2567</v>
      </c>
      <c r="E4695">
        <v>-47.920999999999999</v>
      </c>
      <c r="F4695">
        <v>-0.85129999999999995</v>
      </c>
      <c r="G4695">
        <v>4678</v>
      </c>
      <c r="H4695">
        <v>4288</v>
      </c>
      <c r="I4695">
        <v>4037</v>
      </c>
      <c r="J4695">
        <v>3985</v>
      </c>
      <c r="K4695">
        <v>4141</v>
      </c>
      <c r="L4695">
        <v>4435</v>
      </c>
      <c r="M4695">
        <v>4788</v>
      </c>
      <c r="N4695">
        <v>4890</v>
      </c>
      <c r="O4695">
        <v>5195</v>
      </c>
      <c r="P4695">
        <v>5423</v>
      </c>
      <c r="Q4695">
        <v>5281</v>
      </c>
      <c r="R4695">
        <v>5049</v>
      </c>
      <c r="S4695">
        <v>4625</v>
      </c>
    </row>
    <row r="4696" spans="1:19" x14ac:dyDescent="0.25">
      <c r="A4696">
        <v>19067</v>
      </c>
      <c r="B4696" t="s">
        <v>2522</v>
      </c>
      <c r="C4696" t="s">
        <v>167</v>
      </c>
      <c r="D4696" t="s">
        <v>1727</v>
      </c>
      <c r="E4696">
        <v>-44.005800000000001</v>
      </c>
      <c r="F4696">
        <v>-15.928699999999999</v>
      </c>
      <c r="G4696">
        <v>5854</v>
      </c>
      <c r="H4696">
        <v>5738</v>
      </c>
      <c r="I4696">
        <v>6362</v>
      </c>
      <c r="J4696">
        <v>5800</v>
      </c>
      <c r="K4696">
        <v>6012</v>
      </c>
      <c r="L4696">
        <v>5655</v>
      </c>
      <c r="M4696">
        <v>5520</v>
      </c>
      <c r="N4696">
        <v>5824</v>
      </c>
      <c r="O4696">
        <v>6432</v>
      </c>
      <c r="P4696">
        <v>6281</v>
      </c>
      <c r="Q4696">
        <v>5904</v>
      </c>
      <c r="R4696">
        <v>5128</v>
      </c>
      <c r="S4696">
        <v>5592</v>
      </c>
    </row>
    <row r="4697" spans="1:19" x14ac:dyDescent="0.25">
      <c r="A4697">
        <v>51378</v>
      </c>
      <c r="B4697" t="s">
        <v>3606</v>
      </c>
      <c r="C4697" t="s">
        <v>167</v>
      </c>
      <c r="D4697" t="s">
        <v>3448</v>
      </c>
      <c r="E4697">
        <v>-41.892600000000002</v>
      </c>
      <c r="F4697">
        <v>-5.5111999999999997</v>
      </c>
      <c r="G4697">
        <v>5693</v>
      </c>
      <c r="H4697">
        <v>4987</v>
      </c>
      <c r="I4697">
        <v>5230</v>
      </c>
      <c r="J4697">
        <v>5323</v>
      </c>
      <c r="K4697">
        <v>5302</v>
      </c>
      <c r="L4697">
        <v>5413</v>
      </c>
      <c r="M4697">
        <v>5491</v>
      </c>
      <c r="N4697">
        <v>5773</v>
      </c>
      <c r="O4697">
        <v>6374</v>
      </c>
      <c r="P4697">
        <v>6601</v>
      </c>
      <c r="Q4697">
        <v>6268</v>
      </c>
      <c r="R4697">
        <v>6059</v>
      </c>
      <c r="S4697">
        <v>5493</v>
      </c>
    </row>
    <row r="4698" spans="1:19" x14ac:dyDescent="0.25">
      <c r="A4698">
        <v>2792</v>
      </c>
      <c r="B4698" t="s">
        <v>4288</v>
      </c>
      <c r="C4698" t="s">
        <v>167</v>
      </c>
      <c r="D4698" t="s">
        <v>3898</v>
      </c>
      <c r="E4698">
        <v>-51.826099999999997</v>
      </c>
      <c r="F4698">
        <v>-27.82</v>
      </c>
      <c r="G4698">
        <v>4828</v>
      </c>
      <c r="H4698">
        <v>5523</v>
      </c>
      <c r="I4698">
        <v>5518</v>
      </c>
      <c r="J4698">
        <v>5363</v>
      </c>
      <c r="K4698">
        <v>4917</v>
      </c>
      <c r="L4698">
        <v>3980</v>
      </c>
      <c r="M4698">
        <v>3538</v>
      </c>
      <c r="N4698">
        <v>3923</v>
      </c>
      <c r="O4698">
        <v>4624</v>
      </c>
      <c r="P4698">
        <v>4316</v>
      </c>
      <c r="Q4698">
        <v>4970</v>
      </c>
      <c r="R4698">
        <v>5642</v>
      </c>
      <c r="S4698">
        <v>5622</v>
      </c>
    </row>
    <row r="4699" spans="1:19" x14ac:dyDescent="0.25">
      <c r="A4699">
        <v>46015</v>
      </c>
      <c r="B4699" t="s">
        <v>3559</v>
      </c>
      <c r="C4699" t="s">
        <v>167</v>
      </c>
      <c r="D4699" t="s">
        <v>3448</v>
      </c>
      <c r="E4699">
        <v>-41.863900000000001</v>
      </c>
      <c r="F4699">
        <v>-6.9153000000000002</v>
      </c>
      <c r="G4699">
        <v>5736</v>
      </c>
      <c r="H4699">
        <v>5013</v>
      </c>
      <c r="I4699">
        <v>5079</v>
      </c>
      <c r="J4699">
        <v>5209</v>
      </c>
      <c r="K4699">
        <v>5381</v>
      </c>
      <c r="L4699">
        <v>5560</v>
      </c>
      <c r="M4699">
        <v>5589</v>
      </c>
      <c r="N4699">
        <v>5981</v>
      </c>
      <c r="O4699">
        <v>6496</v>
      </c>
      <c r="P4699">
        <v>6786</v>
      </c>
      <c r="Q4699">
        <v>6337</v>
      </c>
      <c r="R4699">
        <v>5947</v>
      </c>
      <c r="S4699">
        <v>5457</v>
      </c>
    </row>
    <row r="4700" spans="1:19" x14ac:dyDescent="0.25">
      <c r="A4700">
        <v>21609</v>
      </c>
      <c r="B4700" t="s">
        <v>1255</v>
      </c>
      <c r="C4700" t="s">
        <v>167</v>
      </c>
      <c r="D4700" t="s">
        <v>1058</v>
      </c>
      <c r="E4700">
        <v>-47.523200000000003</v>
      </c>
      <c r="F4700">
        <v>-14.705299999999999</v>
      </c>
      <c r="G4700">
        <v>5579</v>
      </c>
      <c r="H4700">
        <v>5160</v>
      </c>
      <c r="I4700">
        <v>5562</v>
      </c>
      <c r="J4700">
        <v>5336</v>
      </c>
      <c r="K4700">
        <v>5552</v>
      </c>
      <c r="L4700">
        <v>5663</v>
      </c>
      <c r="M4700">
        <v>5740</v>
      </c>
      <c r="N4700">
        <v>5923</v>
      </c>
      <c r="O4700">
        <v>6660</v>
      </c>
      <c r="P4700">
        <v>6131</v>
      </c>
      <c r="Q4700">
        <v>5502</v>
      </c>
      <c r="R4700">
        <v>4689</v>
      </c>
      <c r="S4700">
        <v>5026</v>
      </c>
    </row>
    <row r="4701" spans="1:19" x14ac:dyDescent="0.25">
      <c r="A4701">
        <v>10501</v>
      </c>
      <c r="B4701" t="s">
        <v>5254</v>
      </c>
      <c r="C4701" t="s">
        <v>167</v>
      </c>
      <c r="D4701" t="s">
        <v>4704</v>
      </c>
      <c r="E4701">
        <v>-50.379600000000003</v>
      </c>
      <c r="F4701">
        <v>-20.388300000000001</v>
      </c>
      <c r="G4701">
        <v>5408</v>
      </c>
      <c r="H4701">
        <v>5298</v>
      </c>
      <c r="I4701">
        <v>5678</v>
      </c>
      <c r="J4701">
        <v>5431</v>
      </c>
      <c r="K4701">
        <v>5513</v>
      </c>
      <c r="L4701">
        <v>5069</v>
      </c>
      <c r="M4701">
        <v>4946</v>
      </c>
      <c r="N4701">
        <v>5124</v>
      </c>
      <c r="O4701">
        <v>5887</v>
      </c>
      <c r="P4701">
        <v>5452</v>
      </c>
      <c r="Q4701">
        <v>5491</v>
      </c>
      <c r="R4701">
        <v>5464</v>
      </c>
      <c r="S4701">
        <v>5539</v>
      </c>
    </row>
    <row r="4702" spans="1:19" x14ac:dyDescent="0.25">
      <c r="A4702">
        <v>21218</v>
      </c>
      <c r="B4702" t="s">
        <v>2559</v>
      </c>
      <c r="C4702" t="s">
        <v>167</v>
      </c>
      <c r="D4702" t="s">
        <v>1727</v>
      </c>
      <c r="E4702">
        <v>-44.080199999999998</v>
      </c>
      <c r="F4702">
        <v>-14.881500000000001</v>
      </c>
      <c r="G4702">
        <v>5953</v>
      </c>
      <c r="H4702">
        <v>5903</v>
      </c>
      <c r="I4702">
        <v>6365</v>
      </c>
      <c r="J4702">
        <v>5994</v>
      </c>
      <c r="K4702">
        <v>6137</v>
      </c>
      <c r="L4702">
        <v>5683</v>
      </c>
      <c r="M4702">
        <v>5616</v>
      </c>
      <c r="N4702">
        <v>5961</v>
      </c>
      <c r="O4702">
        <v>6312</v>
      </c>
      <c r="P4702">
        <v>6427</v>
      </c>
      <c r="Q4702">
        <v>6047</v>
      </c>
      <c r="R4702">
        <v>5303</v>
      </c>
      <c r="S4702">
        <v>5693</v>
      </c>
    </row>
    <row r="4703" spans="1:19" x14ac:dyDescent="0.25">
      <c r="A4703">
        <v>10323</v>
      </c>
      <c r="B4703" t="s">
        <v>5242</v>
      </c>
      <c r="C4703" t="s">
        <v>167</v>
      </c>
      <c r="D4703" t="s">
        <v>4704</v>
      </c>
      <c r="E4703">
        <v>-50.356400000000001</v>
      </c>
      <c r="F4703">
        <v>-20.511500000000002</v>
      </c>
      <c r="G4703">
        <v>5395</v>
      </c>
      <c r="H4703">
        <v>5272</v>
      </c>
      <c r="I4703">
        <v>5656</v>
      </c>
      <c r="J4703">
        <v>5469</v>
      </c>
      <c r="K4703">
        <v>5528</v>
      </c>
      <c r="L4703">
        <v>5047</v>
      </c>
      <c r="M4703">
        <v>4933</v>
      </c>
      <c r="N4703">
        <v>5125</v>
      </c>
      <c r="O4703">
        <v>5854</v>
      </c>
      <c r="P4703">
        <v>5436</v>
      </c>
      <c r="Q4703">
        <v>5481</v>
      </c>
      <c r="R4703">
        <v>5423</v>
      </c>
      <c r="S4703">
        <v>5510</v>
      </c>
    </row>
    <row r="4704" spans="1:19" x14ac:dyDescent="0.25">
      <c r="A4704">
        <v>6601</v>
      </c>
      <c r="B4704" t="s">
        <v>3680</v>
      </c>
      <c r="C4704" t="s">
        <v>167</v>
      </c>
      <c r="D4704" t="s">
        <v>3664</v>
      </c>
      <c r="E4704">
        <v>-43.3733</v>
      </c>
      <c r="F4704">
        <v>-22.8063</v>
      </c>
      <c r="G4704">
        <v>4906</v>
      </c>
      <c r="H4704">
        <v>5348</v>
      </c>
      <c r="I4704">
        <v>5848</v>
      </c>
      <c r="J4704">
        <v>5205</v>
      </c>
      <c r="K4704">
        <v>4981</v>
      </c>
      <c r="L4704">
        <v>4466</v>
      </c>
      <c r="M4704">
        <v>4378</v>
      </c>
      <c r="N4704">
        <v>4263</v>
      </c>
      <c r="O4704">
        <v>5013</v>
      </c>
      <c r="P4704">
        <v>4742</v>
      </c>
      <c r="Q4704">
        <v>4897</v>
      </c>
      <c r="R4704">
        <v>4643</v>
      </c>
      <c r="S4704">
        <v>5082</v>
      </c>
    </row>
    <row r="4705" spans="1:19" x14ac:dyDescent="0.25">
      <c r="A4705">
        <v>65419</v>
      </c>
      <c r="B4705" t="s">
        <v>2699</v>
      </c>
      <c r="C4705" t="s">
        <v>167</v>
      </c>
      <c r="D4705" t="s">
        <v>2567</v>
      </c>
      <c r="E4705">
        <v>-47.181399999999996</v>
      </c>
      <c r="F4705">
        <v>-0.78059999999999996</v>
      </c>
      <c r="G4705">
        <v>4945</v>
      </c>
      <c r="H4705">
        <v>4728</v>
      </c>
      <c r="I4705">
        <v>4472</v>
      </c>
      <c r="J4705">
        <v>4311</v>
      </c>
      <c r="K4705">
        <v>4358</v>
      </c>
      <c r="L4705">
        <v>4689</v>
      </c>
      <c r="M4705">
        <v>4921</v>
      </c>
      <c r="N4705">
        <v>5029</v>
      </c>
      <c r="O4705">
        <v>5324</v>
      </c>
      <c r="P4705">
        <v>5588</v>
      </c>
      <c r="Q4705">
        <v>5480</v>
      </c>
      <c r="R4705">
        <v>5362</v>
      </c>
      <c r="S4705">
        <v>5081</v>
      </c>
    </row>
    <row r="4706" spans="1:19" x14ac:dyDescent="0.25">
      <c r="A4706">
        <v>9338</v>
      </c>
      <c r="B4706" t="s">
        <v>1934</v>
      </c>
      <c r="C4706" t="s">
        <v>167</v>
      </c>
      <c r="D4706" t="s">
        <v>1727</v>
      </c>
      <c r="E4706">
        <v>-44.253</v>
      </c>
      <c r="F4706">
        <v>-21.131499999999999</v>
      </c>
      <c r="G4706">
        <v>5026</v>
      </c>
      <c r="H4706">
        <v>5018</v>
      </c>
      <c r="I4706">
        <v>5510</v>
      </c>
      <c r="J4706">
        <v>5052</v>
      </c>
      <c r="K4706">
        <v>4999</v>
      </c>
      <c r="L4706">
        <v>4623</v>
      </c>
      <c r="M4706">
        <v>4577</v>
      </c>
      <c r="N4706">
        <v>4828</v>
      </c>
      <c r="O4706">
        <v>5645</v>
      </c>
      <c r="P4706">
        <v>5364</v>
      </c>
      <c r="Q4706">
        <v>5117</v>
      </c>
      <c r="R4706">
        <v>4619</v>
      </c>
      <c r="S4706">
        <v>4956</v>
      </c>
    </row>
    <row r="4707" spans="1:19" x14ac:dyDescent="0.25">
      <c r="A4707">
        <v>51687</v>
      </c>
      <c r="B4707" t="s">
        <v>2593</v>
      </c>
      <c r="C4707" t="s">
        <v>167</v>
      </c>
      <c r="D4707" t="s">
        <v>2567</v>
      </c>
      <c r="E4707">
        <v>-48.792499999999997</v>
      </c>
      <c r="F4707">
        <v>-5.3605999999999998</v>
      </c>
      <c r="G4707">
        <v>5033</v>
      </c>
      <c r="H4707">
        <v>4582</v>
      </c>
      <c r="I4707">
        <v>4716</v>
      </c>
      <c r="J4707">
        <v>4852</v>
      </c>
      <c r="K4707">
        <v>5075</v>
      </c>
      <c r="L4707">
        <v>5029</v>
      </c>
      <c r="M4707">
        <v>5359</v>
      </c>
      <c r="N4707">
        <v>5378</v>
      </c>
      <c r="O4707">
        <v>5815</v>
      </c>
      <c r="P4707">
        <v>5511</v>
      </c>
      <c r="Q4707">
        <v>4904</v>
      </c>
      <c r="R4707">
        <v>4724</v>
      </c>
      <c r="S4707">
        <v>4456</v>
      </c>
    </row>
    <row r="4708" spans="1:19" x14ac:dyDescent="0.25">
      <c r="A4708">
        <v>57297</v>
      </c>
      <c r="B4708" t="s">
        <v>3645</v>
      </c>
      <c r="C4708" t="s">
        <v>167</v>
      </c>
      <c r="D4708" t="s">
        <v>3448</v>
      </c>
      <c r="E4708">
        <v>-42.451900000000002</v>
      </c>
      <c r="F4708">
        <v>-3.8157000000000001</v>
      </c>
      <c r="G4708">
        <v>5701</v>
      </c>
      <c r="H4708">
        <v>5157</v>
      </c>
      <c r="I4708">
        <v>5382</v>
      </c>
      <c r="J4708">
        <v>5353</v>
      </c>
      <c r="K4708">
        <v>5184</v>
      </c>
      <c r="L4708">
        <v>5309</v>
      </c>
      <c r="M4708">
        <v>5531</v>
      </c>
      <c r="N4708">
        <v>5739</v>
      </c>
      <c r="O4708">
        <v>6291</v>
      </c>
      <c r="P4708">
        <v>6546</v>
      </c>
      <c r="Q4708">
        <v>6387</v>
      </c>
      <c r="R4708">
        <v>6065</v>
      </c>
      <c r="S4708">
        <v>5468</v>
      </c>
    </row>
    <row r="4709" spans="1:19" x14ac:dyDescent="0.25">
      <c r="A4709">
        <v>6373</v>
      </c>
      <c r="B4709" t="s">
        <v>3259</v>
      </c>
      <c r="C4709" t="s">
        <v>167</v>
      </c>
      <c r="D4709" t="s">
        <v>2912</v>
      </c>
      <c r="E4709">
        <v>-52.337000000000003</v>
      </c>
      <c r="F4709">
        <v>-22.852</v>
      </c>
      <c r="G4709">
        <v>5248</v>
      </c>
      <c r="H4709">
        <v>5376</v>
      </c>
      <c r="I4709">
        <v>5672</v>
      </c>
      <c r="J4709">
        <v>5661</v>
      </c>
      <c r="K4709">
        <v>5377</v>
      </c>
      <c r="L4709">
        <v>4633</v>
      </c>
      <c r="M4709">
        <v>4426</v>
      </c>
      <c r="N4709">
        <v>4575</v>
      </c>
      <c r="O4709">
        <v>5439</v>
      </c>
      <c r="P4709">
        <v>5144</v>
      </c>
      <c r="Q4709">
        <v>5362</v>
      </c>
      <c r="R4709">
        <v>5637</v>
      </c>
      <c r="S4709">
        <v>5667</v>
      </c>
    </row>
    <row r="4710" spans="1:19" x14ac:dyDescent="0.25">
      <c r="A4710">
        <v>44111</v>
      </c>
      <c r="B4710" t="s">
        <v>2749</v>
      </c>
      <c r="C4710" t="s">
        <v>167</v>
      </c>
      <c r="D4710" t="s">
        <v>2709</v>
      </c>
      <c r="E4710">
        <v>-36.5321</v>
      </c>
      <c r="F4710">
        <v>-7.3860999999999999</v>
      </c>
      <c r="G4710">
        <v>5607</v>
      </c>
      <c r="H4710">
        <v>5695</v>
      </c>
      <c r="I4710">
        <v>5768</v>
      </c>
      <c r="J4710">
        <v>6016</v>
      </c>
      <c r="K4710">
        <v>5644</v>
      </c>
      <c r="L4710">
        <v>5120</v>
      </c>
      <c r="M4710">
        <v>4593</v>
      </c>
      <c r="N4710">
        <v>4835</v>
      </c>
      <c r="O4710">
        <v>5450</v>
      </c>
      <c r="P4710">
        <v>6031</v>
      </c>
      <c r="Q4710">
        <v>6111</v>
      </c>
      <c r="R4710">
        <v>6163</v>
      </c>
      <c r="S4710">
        <v>5861</v>
      </c>
    </row>
    <row r="4711" spans="1:19" x14ac:dyDescent="0.25">
      <c r="A4711">
        <v>57890</v>
      </c>
      <c r="B4711" t="s">
        <v>1420</v>
      </c>
      <c r="C4711" t="s">
        <v>167</v>
      </c>
      <c r="D4711" t="s">
        <v>1298</v>
      </c>
      <c r="E4711">
        <v>-46.251100000000001</v>
      </c>
      <c r="F4711">
        <v>-3.5507</v>
      </c>
      <c r="G4711">
        <v>4895</v>
      </c>
      <c r="H4711">
        <v>4383</v>
      </c>
      <c r="I4711">
        <v>4586</v>
      </c>
      <c r="J4711">
        <v>4714</v>
      </c>
      <c r="K4711">
        <v>4837</v>
      </c>
      <c r="L4711">
        <v>4770</v>
      </c>
      <c r="M4711">
        <v>4998</v>
      </c>
      <c r="N4711">
        <v>5124</v>
      </c>
      <c r="O4711">
        <v>5420</v>
      </c>
      <c r="P4711">
        <v>5480</v>
      </c>
      <c r="Q4711">
        <v>5078</v>
      </c>
      <c r="R4711">
        <v>4731</v>
      </c>
      <c r="S4711">
        <v>4616</v>
      </c>
    </row>
    <row r="4712" spans="1:19" x14ac:dyDescent="0.25">
      <c r="A4712">
        <v>3518</v>
      </c>
      <c r="B4712" t="s">
        <v>4667</v>
      </c>
      <c r="C4712" t="s">
        <v>167</v>
      </c>
      <c r="D4712" t="s">
        <v>4434</v>
      </c>
      <c r="E4712">
        <v>-48.768700000000003</v>
      </c>
      <c r="F4712">
        <v>-26.6218</v>
      </c>
      <c r="G4712">
        <v>4204</v>
      </c>
      <c r="H4712">
        <v>4887</v>
      </c>
      <c r="I4712">
        <v>5044</v>
      </c>
      <c r="J4712">
        <v>4804</v>
      </c>
      <c r="K4712">
        <v>4351</v>
      </c>
      <c r="L4712">
        <v>3858</v>
      </c>
      <c r="M4712">
        <v>3275</v>
      </c>
      <c r="N4712">
        <v>3355</v>
      </c>
      <c r="O4712">
        <v>3855</v>
      </c>
      <c r="P4712">
        <v>3635</v>
      </c>
      <c r="Q4712">
        <v>3906</v>
      </c>
      <c r="R4712">
        <v>4647</v>
      </c>
      <c r="S4712">
        <v>4833</v>
      </c>
    </row>
    <row r="4713" spans="1:19" x14ac:dyDescent="0.25">
      <c r="A4713">
        <v>5166</v>
      </c>
      <c r="B4713" t="s">
        <v>3125</v>
      </c>
      <c r="C4713" t="s">
        <v>167</v>
      </c>
      <c r="D4713" t="s">
        <v>2912</v>
      </c>
      <c r="E4713">
        <v>-51.822000000000003</v>
      </c>
      <c r="F4713">
        <v>-23.983699999999999</v>
      </c>
      <c r="G4713">
        <v>5157</v>
      </c>
      <c r="H4713">
        <v>5512</v>
      </c>
      <c r="I4713">
        <v>5539</v>
      </c>
      <c r="J4713">
        <v>5602</v>
      </c>
      <c r="K4713">
        <v>5370</v>
      </c>
      <c r="L4713">
        <v>4497</v>
      </c>
      <c r="M4713">
        <v>4238</v>
      </c>
      <c r="N4713">
        <v>4439</v>
      </c>
      <c r="O4713">
        <v>5329</v>
      </c>
      <c r="P4713">
        <v>4990</v>
      </c>
      <c r="Q4713">
        <v>5190</v>
      </c>
      <c r="R4713">
        <v>5556</v>
      </c>
      <c r="S4713">
        <v>5622</v>
      </c>
    </row>
    <row r="4714" spans="1:19" x14ac:dyDescent="0.25">
      <c r="A4714">
        <v>52170</v>
      </c>
      <c r="B4714" t="s">
        <v>856</v>
      </c>
      <c r="C4714" t="s">
        <v>167</v>
      </c>
      <c r="D4714" t="s">
        <v>792</v>
      </c>
      <c r="E4714">
        <v>-38.2697</v>
      </c>
      <c r="F4714">
        <v>-5.2755999999999998</v>
      </c>
      <c r="G4714">
        <v>5831</v>
      </c>
      <c r="H4714">
        <v>5477</v>
      </c>
      <c r="I4714">
        <v>5684</v>
      </c>
      <c r="J4714">
        <v>5918</v>
      </c>
      <c r="K4714">
        <v>5590</v>
      </c>
      <c r="L4714">
        <v>5468</v>
      </c>
      <c r="M4714">
        <v>5244</v>
      </c>
      <c r="N4714">
        <v>5603</v>
      </c>
      <c r="O4714">
        <v>6203</v>
      </c>
      <c r="P4714">
        <v>6421</v>
      </c>
      <c r="Q4714">
        <v>6474</v>
      </c>
      <c r="R4714">
        <v>6232</v>
      </c>
      <c r="S4714">
        <v>5661</v>
      </c>
    </row>
    <row r="4715" spans="1:19" x14ac:dyDescent="0.25">
      <c r="A4715">
        <v>10583</v>
      </c>
      <c r="B4715" t="s">
        <v>2061</v>
      </c>
      <c r="C4715" t="s">
        <v>167</v>
      </c>
      <c r="D4715" t="s">
        <v>1727</v>
      </c>
      <c r="E4715">
        <v>-42.153599999999997</v>
      </c>
      <c r="F4715">
        <v>-20.393799999999999</v>
      </c>
      <c r="G4715">
        <v>4849</v>
      </c>
      <c r="H4715">
        <v>5026</v>
      </c>
      <c r="I4715">
        <v>5522</v>
      </c>
      <c r="J4715">
        <v>4968</v>
      </c>
      <c r="K4715">
        <v>4899</v>
      </c>
      <c r="L4715">
        <v>4454</v>
      </c>
      <c r="M4715">
        <v>4481</v>
      </c>
      <c r="N4715">
        <v>4586</v>
      </c>
      <c r="O4715">
        <v>5193</v>
      </c>
      <c r="P4715">
        <v>5123</v>
      </c>
      <c r="Q4715">
        <v>4800</v>
      </c>
      <c r="R4715">
        <v>4298</v>
      </c>
      <c r="S4715">
        <v>4832</v>
      </c>
    </row>
    <row r="4716" spans="1:19" x14ac:dyDescent="0.25">
      <c r="A4716">
        <v>13682</v>
      </c>
      <c r="B4716" t="s">
        <v>2334</v>
      </c>
      <c r="C4716" t="s">
        <v>167</v>
      </c>
      <c r="D4716" t="s">
        <v>1727</v>
      </c>
      <c r="E4716">
        <v>-41.163200000000003</v>
      </c>
      <c r="F4716">
        <v>-18.723500000000001</v>
      </c>
      <c r="G4716">
        <v>5077</v>
      </c>
      <c r="H4716">
        <v>5589</v>
      </c>
      <c r="I4716">
        <v>5961</v>
      </c>
      <c r="J4716">
        <v>5487</v>
      </c>
      <c r="K4716">
        <v>5183</v>
      </c>
      <c r="L4716">
        <v>4610</v>
      </c>
      <c r="M4716">
        <v>4412</v>
      </c>
      <c r="N4716">
        <v>4476</v>
      </c>
      <c r="O4716">
        <v>4963</v>
      </c>
      <c r="P4716">
        <v>5200</v>
      </c>
      <c r="Q4716">
        <v>5082</v>
      </c>
      <c r="R4716">
        <v>4718</v>
      </c>
      <c r="S4716">
        <v>5240</v>
      </c>
    </row>
    <row r="4717" spans="1:19" x14ac:dyDescent="0.25">
      <c r="A4717">
        <v>3206</v>
      </c>
      <c r="B4717" t="s">
        <v>4561</v>
      </c>
      <c r="C4717" t="s">
        <v>167</v>
      </c>
      <c r="D4717" t="s">
        <v>4434</v>
      </c>
      <c r="E4717">
        <v>-53.598100000000002</v>
      </c>
      <c r="F4717">
        <v>-27.098800000000001</v>
      </c>
      <c r="G4717">
        <v>4831</v>
      </c>
      <c r="H4717">
        <v>5562</v>
      </c>
      <c r="I4717">
        <v>5507</v>
      </c>
      <c r="J4717">
        <v>5431</v>
      </c>
      <c r="K4717">
        <v>4806</v>
      </c>
      <c r="L4717">
        <v>4037</v>
      </c>
      <c r="M4717">
        <v>3513</v>
      </c>
      <c r="N4717">
        <v>3874</v>
      </c>
      <c r="O4717">
        <v>4668</v>
      </c>
      <c r="P4717">
        <v>4408</v>
      </c>
      <c r="Q4717">
        <v>5053</v>
      </c>
      <c r="R4717">
        <v>5536</v>
      </c>
      <c r="S4717">
        <v>5573</v>
      </c>
    </row>
    <row r="4718" spans="1:19" x14ac:dyDescent="0.25">
      <c r="A4718">
        <v>12582</v>
      </c>
      <c r="B4718" t="s">
        <v>2252</v>
      </c>
      <c r="C4718" t="s">
        <v>167</v>
      </c>
      <c r="D4718" t="s">
        <v>1727</v>
      </c>
      <c r="E4718">
        <v>-42.158000000000001</v>
      </c>
      <c r="F4718">
        <v>-19.338999999999999</v>
      </c>
      <c r="G4718">
        <v>4987</v>
      </c>
      <c r="H4718">
        <v>5332</v>
      </c>
      <c r="I4718">
        <v>5784</v>
      </c>
      <c r="J4718">
        <v>5276</v>
      </c>
      <c r="K4718">
        <v>5096</v>
      </c>
      <c r="L4718">
        <v>4604</v>
      </c>
      <c r="M4718">
        <v>4451</v>
      </c>
      <c r="N4718">
        <v>4502</v>
      </c>
      <c r="O4718">
        <v>5043</v>
      </c>
      <c r="P4718">
        <v>5095</v>
      </c>
      <c r="Q4718">
        <v>4930</v>
      </c>
      <c r="R4718">
        <v>4537</v>
      </c>
      <c r="S4718">
        <v>5199</v>
      </c>
    </row>
    <row r="4719" spans="1:19" x14ac:dyDescent="0.25">
      <c r="A4719">
        <v>17802</v>
      </c>
      <c r="B4719" t="s">
        <v>2483</v>
      </c>
      <c r="C4719" t="s">
        <v>167</v>
      </c>
      <c r="D4719" t="s">
        <v>1727</v>
      </c>
      <c r="E4719">
        <v>-44.530200000000001</v>
      </c>
      <c r="F4719">
        <v>-16.532599999999999</v>
      </c>
      <c r="G4719">
        <v>5836</v>
      </c>
      <c r="H4719">
        <v>5767</v>
      </c>
      <c r="I4719">
        <v>6249</v>
      </c>
      <c r="J4719">
        <v>5738</v>
      </c>
      <c r="K4719">
        <v>5995</v>
      </c>
      <c r="L4719">
        <v>5721</v>
      </c>
      <c r="M4719">
        <v>5548</v>
      </c>
      <c r="N4719">
        <v>5886</v>
      </c>
      <c r="O4719">
        <v>6503</v>
      </c>
      <c r="P4719">
        <v>6243</v>
      </c>
      <c r="Q4719">
        <v>5848</v>
      </c>
      <c r="R4719">
        <v>5030</v>
      </c>
      <c r="S4719">
        <v>5500</v>
      </c>
    </row>
    <row r="4720" spans="1:19" x14ac:dyDescent="0.25">
      <c r="A4720">
        <v>47512</v>
      </c>
      <c r="B4720" t="s">
        <v>1317</v>
      </c>
      <c r="C4720" t="s">
        <v>167</v>
      </c>
      <c r="D4720" t="s">
        <v>1298</v>
      </c>
      <c r="E4720">
        <v>-47.0565</v>
      </c>
      <c r="F4720">
        <v>-6.4650999999999996</v>
      </c>
      <c r="G4720">
        <v>5157</v>
      </c>
      <c r="H4720">
        <v>4474</v>
      </c>
      <c r="I4720">
        <v>4681</v>
      </c>
      <c r="J4720">
        <v>4701</v>
      </c>
      <c r="K4720">
        <v>4850</v>
      </c>
      <c r="L4720">
        <v>5158</v>
      </c>
      <c r="M4720">
        <v>5603</v>
      </c>
      <c r="N4720">
        <v>5743</v>
      </c>
      <c r="O4720">
        <v>6244</v>
      </c>
      <c r="P4720">
        <v>5992</v>
      </c>
      <c r="Q4720">
        <v>5246</v>
      </c>
      <c r="R4720">
        <v>4636</v>
      </c>
      <c r="S4720">
        <v>4559</v>
      </c>
    </row>
    <row r="4721" spans="1:19" x14ac:dyDescent="0.25">
      <c r="A4721">
        <v>20376</v>
      </c>
      <c r="B4721" t="s">
        <v>1317</v>
      </c>
      <c r="C4721" t="s">
        <v>167</v>
      </c>
      <c r="D4721" t="s">
        <v>1727</v>
      </c>
      <c r="E4721">
        <v>-42.021700000000003</v>
      </c>
      <c r="F4721">
        <v>-15.317299999999999</v>
      </c>
      <c r="G4721">
        <v>5264</v>
      </c>
      <c r="H4721">
        <v>5540</v>
      </c>
      <c r="I4721">
        <v>5996</v>
      </c>
      <c r="J4721">
        <v>5420</v>
      </c>
      <c r="K4721">
        <v>5107</v>
      </c>
      <c r="L4721">
        <v>4681</v>
      </c>
      <c r="M4721">
        <v>4408</v>
      </c>
      <c r="N4721">
        <v>4647</v>
      </c>
      <c r="O4721">
        <v>5287</v>
      </c>
      <c r="P4721">
        <v>5909</v>
      </c>
      <c r="Q4721">
        <v>5618</v>
      </c>
      <c r="R4721">
        <v>5050</v>
      </c>
      <c r="S4721">
        <v>5503</v>
      </c>
    </row>
    <row r="4722" spans="1:19" x14ac:dyDescent="0.25">
      <c r="A4722">
        <v>8923</v>
      </c>
      <c r="B4722" t="s">
        <v>5126</v>
      </c>
      <c r="C4722" t="s">
        <v>167</v>
      </c>
      <c r="D4722" t="s">
        <v>4704</v>
      </c>
      <c r="E4722">
        <v>-51.665999999999997</v>
      </c>
      <c r="F4722">
        <v>-21.268000000000001</v>
      </c>
      <c r="G4722">
        <v>5363</v>
      </c>
      <c r="H4722">
        <v>5372</v>
      </c>
      <c r="I4722">
        <v>5697</v>
      </c>
      <c r="J4722">
        <v>5679</v>
      </c>
      <c r="K4722">
        <v>5504</v>
      </c>
      <c r="L4722">
        <v>4948</v>
      </c>
      <c r="M4722">
        <v>4731</v>
      </c>
      <c r="N4722">
        <v>4879</v>
      </c>
      <c r="O4722">
        <v>5699</v>
      </c>
      <c r="P4722">
        <v>5240</v>
      </c>
      <c r="Q4722">
        <v>5443</v>
      </c>
      <c r="R4722">
        <v>5551</v>
      </c>
      <c r="S4722">
        <v>5612</v>
      </c>
    </row>
    <row r="4723" spans="1:19" x14ac:dyDescent="0.25">
      <c r="A4723">
        <v>40152</v>
      </c>
      <c r="B4723" t="s">
        <v>3483</v>
      </c>
      <c r="C4723" t="s">
        <v>167</v>
      </c>
      <c r="D4723" t="s">
        <v>3448</v>
      </c>
      <c r="E4723">
        <v>-42.2562</v>
      </c>
      <c r="F4723">
        <v>-8.3551000000000002</v>
      </c>
      <c r="G4723">
        <v>5889</v>
      </c>
      <c r="H4723">
        <v>5420</v>
      </c>
      <c r="I4723">
        <v>5515</v>
      </c>
      <c r="J4723">
        <v>5650</v>
      </c>
      <c r="K4723">
        <v>5631</v>
      </c>
      <c r="L4723">
        <v>5594</v>
      </c>
      <c r="M4723">
        <v>5676</v>
      </c>
      <c r="N4723">
        <v>5975</v>
      </c>
      <c r="O4723">
        <v>6654</v>
      </c>
      <c r="P4723">
        <v>6635</v>
      </c>
      <c r="Q4723">
        <v>6353</v>
      </c>
      <c r="R4723">
        <v>5941</v>
      </c>
      <c r="S4723">
        <v>5626</v>
      </c>
    </row>
    <row r="4724" spans="1:19" x14ac:dyDescent="0.25">
      <c r="A4724">
        <v>1499</v>
      </c>
      <c r="B4724" t="s">
        <v>4007</v>
      </c>
      <c r="C4724" t="s">
        <v>167</v>
      </c>
      <c r="D4724" t="s">
        <v>3898</v>
      </c>
      <c r="E4724">
        <v>-53.445900000000002</v>
      </c>
      <c r="F4724">
        <v>-29.614000000000001</v>
      </c>
      <c r="G4724">
        <v>4729</v>
      </c>
      <c r="H4724">
        <v>5557</v>
      </c>
      <c r="I4724">
        <v>5675</v>
      </c>
      <c r="J4724">
        <v>5381</v>
      </c>
      <c r="K4724">
        <v>4745</v>
      </c>
      <c r="L4724">
        <v>3819</v>
      </c>
      <c r="M4724">
        <v>3320</v>
      </c>
      <c r="N4724">
        <v>3598</v>
      </c>
      <c r="O4724">
        <v>4272</v>
      </c>
      <c r="P4724">
        <v>4150</v>
      </c>
      <c r="Q4724">
        <v>4847</v>
      </c>
      <c r="R4724">
        <v>5626</v>
      </c>
      <c r="S4724">
        <v>5754</v>
      </c>
    </row>
    <row r="4725" spans="1:19" x14ac:dyDescent="0.25">
      <c r="A4725">
        <v>46828</v>
      </c>
      <c r="B4725" t="s">
        <v>2867</v>
      </c>
      <c r="C4725" t="s">
        <v>167</v>
      </c>
      <c r="D4725" t="s">
        <v>2709</v>
      </c>
      <c r="E4725">
        <v>-38.455500000000001</v>
      </c>
      <c r="F4725">
        <v>-6.7215999999999996</v>
      </c>
      <c r="G4725">
        <v>6001</v>
      </c>
      <c r="H4725">
        <v>5902</v>
      </c>
      <c r="I4725">
        <v>5932</v>
      </c>
      <c r="J4725">
        <v>6064</v>
      </c>
      <c r="K4725">
        <v>5946</v>
      </c>
      <c r="L4725">
        <v>5487</v>
      </c>
      <c r="M4725">
        <v>5314</v>
      </c>
      <c r="N4725">
        <v>5611</v>
      </c>
      <c r="O4725">
        <v>6268</v>
      </c>
      <c r="P4725">
        <v>6474</v>
      </c>
      <c r="Q4725">
        <v>6500</v>
      </c>
      <c r="R4725">
        <v>6480</v>
      </c>
      <c r="S4725">
        <v>6037</v>
      </c>
    </row>
    <row r="4726" spans="1:19" x14ac:dyDescent="0.25">
      <c r="A4726">
        <v>46840</v>
      </c>
      <c r="B4726" t="s">
        <v>3757</v>
      </c>
      <c r="C4726" t="s">
        <v>167</v>
      </c>
      <c r="D4726" t="s">
        <v>3752</v>
      </c>
      <c r="E4726">
        <v>-37.203000000000003</v>
      </c>
      <c r="F4726">
        <v>-6.7142999999999997</v>
      </c>
      <c r="G4726">
        <v>5954</v>
      </c>
      <c r="H4726">
        <v>5884</v>
      </c>
      <c r="I4726">
        <v>6078</v>
      </c>
      <c r="J4726">
        <v>6202</v>
      </c>
      <c r="K4726">
        <v>5997</v>
      </c>
      <c r="L4726">
        <v>5480</v>
      </c>
      <c r="M4726">
        <v>5056</v>
      </c>
      <c r="N4726">
        <v>5362</v>
      </c>
      <c r="O4726">
        <v>6045</v>
      </c>
      <c r="P4726">
        <v>6437</v>
      </c>
      <c r="Q4726">
        <v>6488</v>
      </c>
      <c r="R4726">
        <v>6397</v>
      </c>
      <c r="S4726">
        <v>6019</v>
      </c>
    </row>
    <row r="4727" spans="1:19" x14ac:dyDescent="0.25">
      <c r="A4727">
        <v>52866</v>
      </c>
      <c r="B4727" t="s">
        <v>1364</v>
      </c>
      <c r="C4727" t="s">
        <v>167</v>
      </c>
      <c r="D4727" t="s">
        <v>1298</v>
      </c>
      <c r="E4727">
        <v>-43.816600000000001</v>
      </c>
      <c r="F4727">
        <v>-5.1086</v>
      </c>
      <c r="G4727">
        <v>5412</v>
      </c>
      <c r="H4727">
        <v>4649</v>
      </c>
      <c r="I4727">
        <v>4903</v>
      </c>
      <c r="J4727">
        <v>4993</v>
      </c>
      <c r="K4727">
        <v>5034</v>
      </c>
      <c r="L4727">
        <v>5199</v>
      </c>
      <c r="M4727">
        <v>5353</v>
      </c>
      <c r="N4727">
        <v>5714</v>
      </c>
      <c r="O4727">
        <v>6361</v>
      </c>
      <c r="P4727">
        <v>6470</v>
      </c>
      <c r="Q4727">
        <v>5908</v>
      </c>
      <c r="R4727">
        <v>5410</v>
      </c>
      <c r="S4727">
        <v>4942</v>
      </c>
    </row>
    <row r="4728" spans="1:19" x14ac:dyDescent="0.25">
      <c r="A4728">
        <v>1818</v>
      </c>
      <c r="B4728" t="s">
        <v>4436</v>
      </c>
      <c r="C4728" t="s">
        <v>167</v>
      </c>
      <c r="D4728" t="s">
        <v>4434</v>
      </c>
      <c r="E4728">
        <v>-49.803600000000003</v>
      </c>
      <c r="F4728">
        <v>-29.219100000000001</v>
      </c>
      <c r="G4728">
        <v>4308</v>
      </c>
      <c r="H4728">
        <v>4730</v>
      </c>
      <c r="I4728">
        <v>4815</v>
      </c>
      <c r="J4728">
        <v>4606</v>
      </c>
      <c r="K4728">
        <v>4547</v>
      </c>
      <c r="L4728">
        <v>3876</v>
      </c>
      <c r="M4728">
        <v>3441</v>
      </c>
      <c r="N4728">
        <v>3724</v>
      </c>
      <c r="O4728">
        <v>4273</v>
      </c>
      <c r="P4728">
        <v>3827</v>
      </c>
      <c r="Q4728">
        <v>4052</v>
      </c>
      <c r="R4728">
        <v>4900</v>
      </c>
      <c r="S4728">
        <v>4906</v>
      </c>
    </row>
    <row r="4729" spans="1:19" x14ac:dyDescent="0.25">
      <c r="A4729">
        <v>41370</v>
      </c>
      <c r="B4729" t="s">
        <v>2711</v>
      </c>
      <c r="C4729" t="s">
        <v>167</v>
      </c>
      <c r="D4729" t="s">
        <v>2709</v>
      </c>
      <c r="E4729">
        <v>-36.855400000000003</v>
      </c>
      <c r="F4729">
        <v>-8.0777999999999999</v>
      </c>
      <c r="G4729">
        <v>5661</v>
      </c>
      <c r="H4729">
        <v>5815</v>
      </c>
      <c r="I4729">
        <v>5800</v>
      </c>
      <c r="J4729">
        <v>5991</v>
      </c>
      <c r="K4729">
        <v>5766</v>
      </c>
      <c r="L4729">
        <v>4985</v>
      </c>
      <c r="M4729">
        <v>4549</v>
      </c>
      <c r="N4729">
        <v>4715</v>
      </c>
      <c r="O4729">
        <v>5510</v>
      </c>
      <c r="P4729">
        <v>6187</v>
      </c>
      <c r="Q4729">
        <v>6200</v>
      </c>
      <c r="R4729">
        <v>6362</v>
      </c>
      <c r="S4729">
        <v>6047</v>
      </c>
    </row>
    <row r="4730" spans="1:19" x14ac:dyDescent="0.25">
      <c r="A4730">
        <v>3984</v>
      </c>
      <c r="B4730" t="s">
        <v>2971</v>
      </c>
      <c r="C4730" t="s">
        <v>167</v>
      </c>
      <c r="D4730" t="s">
        <v>2912</v>
      </c>
      <c r="E4730">
        <v>-50.295400000000001</v>
      </c>
      <c r="F4730">
        <v>-25.683399999999999</v>
      </c>
      <c r="G4730">
        <v>4427</v>
      </c>
      <c r="H4730">
        <v>4849</v>
      </c>
      <c r="I4730">
        <v>4883</v>
      </c>
      <c r="J4730">
        <v>4781</v>
      </c>
      <c r="K4730">
        <v>4309</v>
      </c>
      <c r="L4730">
        <v>3761</v>
      </c>
      <c r="M4730">
        <v>3520</v>
      </c>
      <c r="N4730">
        <v>3701</v>
      </c>
      <c r="O4730">
        <v>4723</v>
      </c>
      <c r="P4730">
        <v>4268</v>
      </c>
      <c r="Q4730">
        <v>4427</v>
      </c>
      <c r="R4730">
        <v>4960</v>
      </c>
      <c r="S4730">
        <v>4941</v>
      </c>
    </row>
    <row r="4731" spans="1:19" x14ac:dyDescent="0.25">
      <c r="A4731">
        <v>47545</v>
      </c>
      <c r="B4731" t="s">
        <v>1319</v>
      </c>
      <c r="C4731" t="s">
        <v>167</v>
      </c>
      <c r="D4731" t="s">
        <v>1298</v>
      </c>
      <c r="E4731">
        <v>-43.704000000000001</v>
      </c>
      <c r="F4731">
        <v>-6.4938000000000002</v>
      </c>
      <c r="G4731">
        <v>5459</v>
      </c>
      <c r="H4731">
        <v>4571</v>
      </c>
      <c r="I4731">
        <v>4851</v>
      </c>
      <c r="J4731">
        <v>4926</v>
      </c>
      <c r="K4731">
        <v>5045</v>
      </c>
      <c r="L4731">
        <v>5313</v>
      </c>
      <c r="M4731">
        <v>5700</v>
      </c>
      <c r="N4731">
        <v>5971</v>
      </c>
      <c r="O4731">
        <v>6466</v>
      </c>
      <c r="P4731">
        <v>6583</v>
      </c>
      <c r="Q4731">
        <v>5896</v>
      </c>
      <c r="R4731">
        <v>5322</v>
      </c>
      <c r="S4731">
        <v>4869</v>
      </c>
    </row>
    <row r="4732" spans="1:19" x14ac:dyDescent="0.25">
      <c r="A4732">
        <v>14026</v>
      </c>
      <c r="B4732" t="s">
        <v>2355</v>
      </c>
      <c r="C4732" t="s">
        <v>167</v>
      </c>
      <c r="D4732" t="s">
        <v>1727</v>
      </c>
      <c r="E4732">
        <v>-42.765900000000002</v>
      </c>
      <c r="F4732">
        <v>-18.548500000000001</v>
      </c>
      <c r="G4732">
        <v>4986</v>
      </c>
      <c r="H4732">
        <v>5330</v>
      </c>
      <c r="I4732">
        <v>5817</v>
      </c>
      <c r="J4732">
        <v>5202</v>
      </c>
      <c r="K4732">
        <v>4934</v>
      </c>
      <c r="L4732">
        <v>4524</v>
      </c>
      <c r="M4732">
        <v>4443</v>
      </c>
      <c r="N4732">
        <v>4525</v>
      </c>
      <c r="O4732">
        <v>5099</v>
      </c>
      <c r="P4732">
        <v>5264</v>
      </c>
      <c r="Q4732">
        <v>5109</v>
      </c>
      <c r="R4732">
        <v>4486</v>
      </c>
      <c r="S4732">
        <v>5106</v>
      </c>
    </row>
    <row r="4733" spans="1:19" x14ac:dyDescent="0.25">
      <c r="A4733">
        <v>8668</v>
      </c>
      <c r="B4733" t="s">
        <v>1870</v>
      </c>
      <c r="C4733" t="s">
        <v>167</v>
      </c>
      <c r="D4733" t="s">
        <v>1727</v>
      </c>
      <c r="E4733">
        <v>-43.007199999999997</v>
      </c>
      <c r="F4733">
        <v>-21.538599999999999</v>
      </c>
      <c r="G4733">
        <v>4901</v>
      </c>
      <c r="H4733">
        <v>5259</v>
      </c>
      <c r="I4733">
        <v>5725</v>
      </c>
      <c r="J4733">
        <v>5140</v>
      </c>
      <c r="K4733">
        <v>4895</v>
      </c>
      <c r="L4733">
        <v>4385</v>
      </c>
      <c r="M4733">
        <v>4336</v>
      </c>
      <c r="N4733">
        <v>4501</v>
      </c>
      <c r="O4733">
        <v>5129</v>
      </c>
      <c r="P4733">
        <v>5036</v>
      </c>
      <c r="Q4733">
        <v>4890</v>
      </c>
      <c r="R4733">
        <v>4500</v>
      </c>
      <c r="S4733">
        <v>5009</v>
      </c>
    </row>
    <row r="4734" spans="1:19" x14ac:dyDescent="0.25">
      <c r="A4734">
        <v>2464</v>
      </c>
      <c r="B4734" t="s">
        <v>4466</v>
      </c>
      <c r="C4734" t="s">
        <v>167</v>
      </c>
      <c r="D4734" t="s">
        <v>4434</v>
      </c>
      <c r="E4734">
        <v>-49.946199999999997</v>
      </c>
      <c r="F4734">
        <v>-28.289200000000001</v>
      </c>
      <c r="G4734">
        <v>4726</v>
      </c>
      <c r="H4734">
        <v>5178</v>
      </c>
      <c r="I4734">
        <v>5254</v>
      </c>
      <c r="J4734">
        <v>5112</v>
      </c>
      <c r="K4734">
        <v>4743</v>
      </c>
      <c r="L4734">
        <v>3983</v>
      </c>
      <c r="M4734">
        <v>3650</v>
      </c>
      <c r="N4734">
        <v>3955</v>
      </c>
      <c r="O4734">
        <v>4637</v>
      </c>
      <c r="P4734">
        <v>4323</v>
      </c>
      <c r="Q4734">
        <v>4814</v>
      </c>
      <c r="R4734">
        <v>5523</v>
      </c>
      <c r="S4734">
        <v>5539</v>
      </c>
    </row>
    <row r="4735" spans="1:19" x14ac:dyDescent="0.25">
      <c r="A4735">
        <v>10170</v>
      </c>
      <c r="B4735" t="s">
        <v>5235</v>
      </c>
      <c r="C4735" t="s">
        <v>167</v>
      </c>
      <c r="D4735" t="s">
        <v>4704</v>
      </c>
      <c r="E4735">
        <v>-47.859699999999997</v>
      </c>
      <c r="F4735">
        <v>-20.581600000000002</v>
      </c>
      <c r="G4735">
        <v>5381</v>
      </c>
      <c r="H4735">
        <v>5186</v>
      </c>
      <c r="I4735">
        <v>5701</v>
      </c>
      <c r="J4735">
        <v>5297</v>
      </c>
      <c r="K4735">
        <v>5488</v>
      </c>
      <c r="L4735">
        <v>5140</v>
      </c>
      <c r="M4735">
        <v>5027</v>
      </c>
      <c r="N4735">
        <v>5282</v>
      </c>
      <c r="O4735">
        <v>5995</v>
      </c>
      <c r="P4735">
        <v>5441</v>
      </c>
      <c r="Q4735">
        <v>5421</v>
      </c>
      <c r="R4735">
        <v>5234</v>
      </c>
      <c r="S4735">
        <v>5355</v>
      </c>
    </row>
    <row r="4736" spans="1:19" x14ac:dyDescent="0.25">
      <c r="A4736">
        <v>11282</v>
      </c>
      <c r="B4736" t="s">
        <v>2123</v>
      </c>
      <c r="C4736" t="s">
        <v>167</v>
      </c>
      <c r="D4736" t="s">
        <v>1727</v>
      </c>
      <c r="E4736">
        <v>-44.275300000000001</v>
      </c>
      <c r="F4736">
        <v>-20.048400000000001</v>
      </c>
      <c r="G4736">
        <v>5390</v>
      </c>
      <c r="H4736">
        <v>5312</v>
      </c>
      <c r="I4736">
        <v>5753</v>
      </c>
      <c r="J4736">
        <v>5339</v>
      </c>
      <c r="K4736">
        <v>5444</v>
      </c>
      <c r="L4736">
        <v>5091</v>
      </c>
      <c r="M4736">
        <v>5120</v>
      </c>
      <c r="N4736">
        <v>5361</v>
      </c>
      <c r="O4736">
        <v>6028</v>
      </c>
      <c r="P4736">
        <v>5843</v>
      </c>
      <c r="Q4736">
        <v>5462</v>
      </c>
      <c r="R4736">
        <v>4907</v>
      </c>
      <c r="S4736">
        <v>5024</v>
      </c>
    </row>
    <row r="4737" spans="1:19" x14ac:dyDescent="0.25">
      <c r="A4737">
        <v>40216</v>
      </c>
      <c r="B4737" t="s">
        <v>3350</v>
      </c>
      <c r="C4737" t="s">
        <v>167</v>
      </c>
      <c r="D4737" t="s">
        <v>3284</v>
      </c>
      <c r="E4737">
        <v>-35.803800000000003</v>
      </c>
      <c r="F4737">
        <v>-8.4323999999999995</v>
      </c>
      <c r="G4737">
        <v>5181</v>
      </c>
      <c r="H4737">
        <v>5445</v>
      </c>
      <c r="I4737">
        <v>5535</v>
      </c>
      <c r="J4737">
        <v>5734</v>
      </c>
      <c r="K4737">
        <v>5241</v>
      </c>
      <c r="L4737">
        <v>4548</v>
      </c>
      <c r="M4737">
        <v>4115</v>
      </c>
      <c r="N4737">
        <v>4222</v>
      </c>
      <c r="O4737">
        <v>4854</v>
      </c>
      <c r="P4737">
        <v>5442</v>
      </c>
      <c r="Q4737">
        <v>5581</v>
      </c>
      <c r="R4737">
        <v>5853</v>
      </c>
      <c r="S4737">
        <v>5604</v>
      </c>
    </row>
    <row r="4738" spans="1:19" x14ac:dyDescent="0.25">
      <c r="A4738">
        <v>2302</v>
      </c>
      <c r="B4738" t="s">
        <v>4195</v>
      </c>
      <c r="C4738" t="s">
        <v>167</v>
      </c>
      <c r="D4738" t="s">
        <v>3898</v>
      </c>
      <c r="E4738">
        <v>-51.706899999999997</v>
      </c>
      <c r="F4738">
        <v>-28.498899999999999</v>
      </c>
      <c r="G4738">
        <v>4709</v>
      </c>
      <c r="H4738">
        <v>5373</v>
      </c>
      <c r="I4738">
        <v>5430</v>
      </c>
      <c r="J4738">
        <v>5201</v>
      </c>
      <c r="K4738">
        <v>4779</v>
      </c>
      <c r="L4738">
        <v>3878</v>
      </c>
      <c r="M4738">
        <v>3476</v>
      </c>
      <c r="N4738">
        <v>3851</v>
      </c>
      <c r="O4738">
        <v>4454</v>
      </c>
      <c r="P4738">
        <v>4176</v>
      </c>
      <c r="Q4738">
        <v>4832</v>
      </c>
      <c r="R4738">
        <v>5520</v>
      </c>
      <c r="S4738">
        <v>5538</v>
      </c>
    </row>
    <row r="4739" spans="1:19" x14ac:dyDescent="0.25">
      <c r="A4739">
        <v>5778</v>
      </c>
      <c r="B4739" t="s">
        <v>3194</v>
      </c>
      <c r="C4739" t="s">
        <v>167</v>
      </c>
      <c r="D4739" t="s">
        <v>2912</v>
      </c>
      <c r="E4739">
        <v>-52.293300000000002</v>
      </c>
      <c r="F4739">
        <v>-23.434100000000001</v>
      </c>
      <c r="G4739">
        <v>5142</v>
      </c>
      <c r="H4739">
        <v>5332</v>
      </c>
      <c r="I4739">
        <v>5574</v>
      </c>
      <c r="J4739">
        <v>5524</v>
      </c>
      <c r="K4739">
        <v>5300</v>
      </c>
      <c r="L4739">
        <v>4557</v>
      </c>
      <c r="M4739">
        <v>4302</v>
      </c>
      <c r="N4739">
        <v>4484</v>
      </c>
      <c r="O4739">
        <v>5270</v>
      </c>
      <c r="P4739">
        <v>5039</v>
      </c>
      <c r="Q4739">
        <v>5255</v>
      </c>
      <c r="R4739">
        <v>5491</v>
      </c>
      <c r="S4739">
        <v>5570</v>
      </c>
    </row>
    <row r="4740" spans="1:19" x14ac:dyDescent="0.25">
      <c r="A4740">
        <v>5340</v>
      </c>
      <c r="B4740" t="s">
        <v>3141</v>
      </c>
      <c r="C4740" t="s">
        <v>167</v>
      </c>
      <c r="D4740" t="s">
        <v>2912</v>
      </c>
      <c r="E4740">
        <v>-53.8827</v>
      </c>
      <c r="F4740">
        <v>-23.7652</v>
      </c>
      <c r="G4740">
        <v>5107</v>
      </c>
      <c r="H4740">
        <v>5508</v>
      </c>
      <c r="I4740">
        <v>5613</v>
      </c>
      <c r="J4740">
        <v>5599</v>
      </c>
      <c r="K4740">
        <v>5168</v>
      </c>
      <c r="L4740">
        <v>4400</v>
      </c>
      <c r="M4740">
        <v>4093</v>
      </c>
      <c r="N4740">
        <v>4263</v>
      </c>
      <c r="O4740">
        <v>5207</v>
      </c>
      <c r="P4740">
        <v>4956</v>
      </c>
      <c r="Q4740">
        <v>5248</v>
      </c>
      <c r="R4740">
        <v>5555</v>
      </c>
      <c r="S4740">
        <v>5673</v>
      </c>
    </row>
    <row r="4741" spans="1:19" x14ac:dyDescent="0.25">
      <c r="A4741">
        <v>3957</v>
      </c>
      <c r="B4741" t="s">
        <v>2965</v>
      </c>
      <c r="C4741" t="s">
        <v>167</v>
      </c>
      <c r="D4741" t="s">
        <v>2912</v>
      </c>
      <c r="E4741">
        <v>-52.913499999999999</v>
      </c>
      <c r="F4741">
        <v>-25.6995</v>
      </c>
      <c r="G4741">
        <v>4983</v>
      </c>
      <c r="H4741">
        <v>5573</v>
      </c>
      <c r="I4741">
        <v>5473</v>
      </c>
      <c r="J4741">
        <v>5549</v>
      </c>
      <c r="K4741">
        <v>5070</v>
      </c>
      <c r="L4741">
        <v>4217</v>
      </c>
      <c r="M4741">
        <v>3809</v>
      </c>
      <c r="N4741">
        <v>4061</v>
      </c>
      <c r="O4741">
        <v>5031</v>
      </c>
      <c r="P4741">
        <v>4699</v>
      </c>
      <c r="Q4741">
        <v>5160</v>
      </c>
      <c r="R4741">
        <v>5593</v>
      </c>
      <c r="S4741">
        <v>5563</v>
      </c>
    </row>
    <row r="4742" spans="1:19" x14ac:dyDescent="0.25">
      <c r="A4742">
        <v>2956</v>
      </c>
      <c r="B4742" t="s">
        <v>4505</v>
      </c>
      <c r="C4742" t="s">
        <v>167</v>
      </c>
      <c r="D4742" t="s">
        <v>4434</v>
      </c>
      <c r="E4742">
        <v>-48.616</v>
      </c>
      <c r="F4742">
        <v>-27.590399999999999</v>
      </c>
      <c r="G4742">
        <v>4390</v>
      </c>
      <c r="H4742">
        <v>5118</v>
      </c>
      <c r="I4742">
        <v>5135</v>
      </c>
      <c r="J4742">
        <v>4850</v>
      </c>
      <c r="K4742">
        <v>4453</v>
      </c>
      <c r="L4742">
        <v>3968</v>
      </c>
      <c r="M4742">
        <v>3491</v>
      </c>
      <c r="N4742">
        <v>3584</v>
      </c>
      <c r="O4742">
        <v>4201</v>
      </c>
      <c r="P4742">
        <v>3781</v>
      </c>
      <c r="Q4742">
        <v>4072</v>
      </c>
      <c r="R4742">
        <v>4917</v>
      </c>
      <c r="S4742">
        <v>5108</v>
      </c>
    </row>
    <row r="4743" spans="1:19" x14ac:dyDescent="0.25">
      <c r="A4743">
        <v>10008</v>
      </c>
      <c r="B4743" t="s">
        <v>2000</v>
      </c>
      <c r="C4743" t="s">
        <v>167</v>
      </c>
      <c r="D4743" t="s">
        <v>1727</v>
      </c>
      <c r="E4743">
        <v>-46.313400000000001</v>
      </c>
      <c r="F4743">
        <v>-20.718299999999999</v>
      </c>
      <c r="G4743">
        <v>5316</v>
      </c>
      <c r="H4743">
        <v>5098</v>
      </c>
      <c r="I4743">
        <v>5554</v>
      </c>
      <c r="J4743">
        <v>5182</v>
      </c>
      <c r="K4743">
        <v>5450</v>
      </c>
      <c r="L4743">
        <v>5170</v>
      </c>
      <c r="M4743">
        <v>5080</v>
      </c>
      <c r="N4743">
        <v>5294</v>
      </c>
      <c r="O4743">
        <v>5963</v>
      </c>
      <c r="P4743">
        <v>5553</v>
      </c>
      <c r="Q4743">
        <v>5440</v>
      </c>
      <c r="R4743">
        <v>4975</v>
      </c>
      <c r="S4743">
        <v>5042</v>
      </c>
    </row>
    <row r="4744" spans="1:19" x14ac:dyDescent="0.25">
      <c r="A4744">
        <v>10172</v>
      </c>
      <c r="B4744" t="s">
        <v>5236</v>
      </c>
      <c r="C4744" t="s">
        <v>167</v>
      </c>
      <c r="D4744" t="s">
        <v>4704</v>
      </c>
      <c r="E4744">
        <v>-47.642800000000001</v>
      </c>
      <c r="F4744">
        <v>-20.594000000000001</v>
      </c>
      <c r="G4744">
        <v>5347</v>
      </c>
      <c r="H4744">
        <v>5105</v>
      </c>
      <c r="I4744">
        <v>5609</v>
      </c>
      <c r="J4744">
        <v>5191</v>
      </c>
      <c r="K4744">
        <v>5511</v>
      </c>
      <c r="L4744">
        <v>5147</v>
      </c>
      <c r="M4744">
        <v>5053</v>
      </c>
      <c r="N4744">
        <v>5244</v>
      </c>
      <c r="O4744">
        <v>6072</v>
      </c>
      <c r="P4744">
        <v>5427</v>
      </c>
      <c r="Q4744">
        <v>5370</v>
      </c>
      <c r="R4744">
        <v>5175</v>
      </c>
      <c r="S4744">
        <v>5264</v>
      </c>
    </row>
    <row r="4745" spans="1:19" x14ac:dyDescent="0.25">
      <c r="A4745">
        <v>5283</v>
      </c>
      <c r="B4745" t="s">
        <v>3140</v>
      </c>
      <c r="C4745" t="s">
        <v>167</v>
      </c>
      <c r="D4745" t="s">
        <v>2912</v>
      </c>
      <c r="E4745">
        <v>-49.651899999999998</v>
      </c>
      <c r="F4745">
        <v>-23.916</v>
      </c>
      <c r="G4745">
        <v>4991</v>
      </c>
      <c r="H4745">
        <v>5118</v>
      </c>
      <c r="I4745">
        <v>5453</v>
      </c>
      <c r="J4745">
        <v>5285</v>
      </c>
      <c r="K4745">
        <v>5126</v>
      </c>
      <c r="L4745">
        <v>4415</v>
      </c>
      <c r="M4745">
        <v>4117</v>
      </c>
      <c r="N4745">
        <v>4338</v>
      </c>
      <c r="O4745">
        <v>5285</v>
      </c>
      <c r="P4745">
        <v>4937</v>
      </c>
      <c r="Q4745">
        <v>5043</v>
      </c>
      <c r="R4745">
        <v>5338</v>
      </c>
      <c r="S4745">
        <v>5437</v>
      </c>
    </row>
    <row r="4746" spans="1:19" x14ac:dyDescent="0.25">
      <c r="A4746">
        <v>38301</v>
      </c>
      <c r="B4746" t="s">
        <v>3302</v>
      </c>
      <c r="C4746" t="s">
        <v>167</v>
      </c>
      <c r="D4746" t="s">
        <v>3284</v>
      </c>
      <c r="E4746">
        <v>-35.151800000000001</v>
      </c>
      <c r="F4746">
        <v>-8.8897999999999993</v>
      </c>
      <c r="G4746">
        <v>5400</v>
      </c>
      <c r="H4746">
        <v>5619</v>
      </c>
      <c r="I4746">
        <v>5788</v>
      </c>
      <c r="J4746">
        <v>6045</v>
      </c>
      <c r="K4746">
        <v>5296</v>
      </c>
      <c r="L4746">
        <v>4701</v>
      </c>
      <c r="M4746">
        <v>4477</v>
      </c>
      <c r="N4746">
        <v>4495</v>
      </c>
      <c r="O4746">
        <v>5140</v>
      </c>
      <c r="P4746">
        <v>5670</v>
      </c>
      <c r="Q4746">
        <v>5829</v>
      </c>
      <c r="R4746">
        <v>5885</v>
      </c>
      <c r="S4746">
        <v>5852</v>
      </c>
    </row>
    <row r="4747" spans="1:19" x14ac:dyDescent="0.25">
      <c r="A4747">
        <v>46052</v>
      </c>
      <c r="B4747" t="s">
        <v>2828</v>
      </c>
      <c r="C4747" t="s">
        <v>167</v>
      </c>
      <c r="D4747" t="s">
        <v>2709</v>
      </c>
      <c r="E4747">
        <v>-38.162500000000001</v>
      </c>
      <c r="F4747">
        <v>-6.9368999999999996</v>
      </c>
      <c r="G4747">
        <v>6053</v>
      </c>
      <c r="H4747">
        <v>5839</v>
      </c>
      <c r="I4747">
        <v>5984</v>
      </c>
      <c r="J4747">
        <v>6185</v>
      </c>
      <c r="K4747">
        <v>6049</v>
      </c>
      <c r="L4747">
        <v>5617</v>
      </c>
      <c r="M4747">
        <v>5369</v>
      </c>
      <c r="N4747">
        <v>5582</v>
      </c>
      <c r="O4747">
        <v>6292</v>
      </c>
      <c r="P4747">
        <v>6597</v>
      </c>
      <c r="Q4747">
        <v>6540</v>
      </c>
      <c r="R4747">
        <v>6506</v>
      </c>
      <c r="S4747">
        <v>6073</v>
      </c>
    </row>
    <row r="4748" spans="1:19" x14ac:dyDescent="0.25">
      <c r="A4748">
        <v>37912</v>
      </c>
      <c r="B4748" t="s">
        <v>286</v>
      </c>
      <c r="C4748" t="s">
        <v>167</v>
      </c>
      <c r="D4748" t="s">
        <v>192</v>
      </c>
      <c r="E4748">
        <v>-36.0518</v>
      </c>
      <c r="F4748">
        <v>-9.0131999999999994</v>
      </c>
      <c r="G4748">
        <v>5074</v>
      </c>
      <c r="H4748">
        <v>5408</v>
      </c>
      <c r="I4748">
        <v>5463</v>
      </c>
      <c r="J4748">
        <v>5637</v>
      </c>
      <c r="K4748">
        <v>5197</v>
      </c>
      <c r="L4748">
        <v>4425</v>
      </c>
      <c r="M4748">
        <v>3994</v>
      </c>
      <c r="N4748">
        <v>4045</v>
      </c>
      <c r="O4748">
        <v>4627</v>
      </c>
      <c r="P4748">
        <v>5320</v>
      </c>
      <c r="Q4748">
        <v>5375</v>
      </c>
      <c r="R4748">
        <v>5781</v>
      </c>
      <c r="S4748">
        <v>5625</v>
      </c>
    </row>
    <row r="4749" spans="1:19" x14ac:dyDescent="0.25">
      <c r="A4749">
        <v>11830</v>
      </c>
      <c r="B4749" t="s">
        <v>2187</v>
      </c>
      <c r="C4749" t="s">
        <v>167</v>
      </c>
      <c r="D4749" t="s">
        <v>1727</v>
      </c>
      <c r="E4749">
        <v>-43.959000000000003</v>
      </c>
      <c r="F4749">
        <v>-19.697600000000001</v>
      </c>
      <c r="G4749">
        <v>5420</v>
      </c>
      <c r="H4749">
        <v>5293</v>
      </c>
      <c r="I4749">
        <v>5794</v>
      </c>
      <c r="J4749">
        <v>5442</v>
      </c>
      <c r="K4749">
        <v>5462</v>
      </c>
      <c r="L4749">
        <v>5144</v>
      </c>
      <c r="M4749">
        <v>5070</v>
      </c>
      <c r="N4749">
        <v>5349</v>
      </c>
      <c r="O4749">
        <v>5997</v>
      </c>
      <c r="P4749">
        <v>5889</v>
      </c>
      <c r="Q4749">
        <v>5482</v>
      </c>
      <c r="R4749">
        <v>5020</v>
      </c>
      <c r="S4749">
        <v>5102</v>
      </c>
    </row>
    <row r="4750" spans="1:19" x14ac:dyDescent="0.25">
      <c r="A4750">
        <v>14392</v>
      </c>
      <c r="B4750" t="s">
        <v>2380</v>
      </c>
      <c r="C4750" t="s">
        <v>167</v>
      </c>
      <c r="D4750" t="s">
        <v>1727</v>
      </c>
      <c r="E4750">
        <v>-42.146099999999997</v>
      </c>
      <c r="F4750">
        <v>-18.3249</v>
      </c>
      <c r="G4750">
        <v>4950</v>
      </c>
      <c r="H4750">
        <v>5315</v>
      </c>
      <c r="I4750">
        <v>5775</v>
      </c>
      <c r="J4750">
        <v>5202</v>
      </c>
      <c r="K4750">
        <v>4913</v>
      </c>
      <c r="L4750">
        <v>4483</v>
      </c>
      <c r="M4750">
        <v>4384</v>
      </c>
      <c r="N4750">
        <v>4454</v>
      </c>
      <c r="O4750">
        <v>5057</v>
      </c>
      <c r="P4750">
        <v>5190</v>
      </c>
      <c r="Q4750">
        <v>5074</v>
      </c>
      <c r="R4750">
        <v>4484</v>
      </c>
      <c r="S4750">
        <v>5071</v>
      </c>
    </row>
    <row r="4751" spans="1:19" x14ac:dyDescent="0.25">
      <c r="A4751">
        <v>35637</v>
      </c>
      <c r="B4751" t="s">
        <v>224</v>
      </c>
      <c r="C4751" t="s">
        <v>167</v>
      </c>
      <c r="D4751" t="s">
        <v>192</v>
      </c>
      <c r="E4751">
        <v>-37.383400000000002</v>
      </c>
      <c r="F4751">
        <v>-9.5580999999999996</v>
      </c>
      <c r="G4751">
        <v>5404</v>
      </c>
      <c r="H4751">
        <v>5793</v>
      </c>
      <c r="I4751">
        <v>5775</v>
      </c>
      <c r="J4751">
        <v>5959</v>
      </c>
      <c r="K4751">
        <v>5483</v>
      </c>
      <c r="L4751">
        <v>4655</v>
      </c>
      <c r="M4751">
        <v>4347</v>
      </c>
      <c r="N4751">
        <v>4476</v>
      </c>
      <c r="O4751">
        <v>4974</v>
      </c>
      <c r="P4751">
        <v>5605</v>
      </c>
      <c r="Q4751">
        <v>5771</v>
      </c>
      <c r="R4751">
        <v>6136</v>
      </c>
      <c r="S4751">
        <v>5869</v>
      </c>
    </row>
    <row r="4752" spans="1:19" x14ac:dyDescent="0.25">
      <c r="A4752">
        <v>11824</v>
      </c>
      <c r="B4752" t="s">
        <v>2185</v>
      </c>
      <c r="C4752" t="s">
        <v>167</v>
      </c>
      <c r="D4752" t="s">
        <v>1727</v>
      </c>
      <c r="E4752">
        <v>-44.5563</v>
      </c>
      <c r="F4752">
        <v>-19.701000000000001</v>
      </c>
      <c r="G4752">
        <v>5447</v>
      </c>
      <c r="H4752">
        <v>5412</v>
      </c>
      <c r="I4752">
        <v>5783</v>
      </c>
      <c r="J4752">
        <v>5321</v>
      </c>
      <c r="K4752">
        <v>5496</v>
      </c>
      <c r="L4752">
        <v>5182</v>
      </c>
      <c r="M4752">
        <v>5158</v>
      </c>
      <c r="N4752">
        <v>5441</v>
      </c>
      <c r="O4752">
        <v>6104</v>
      </c>
      <c r="P4752">
        <v>5896</v>
      </c>
      <c r="Q4752">
        <v>5491</v>
      </c>
      <c r="R4752">
        <v>4986</v>
      </c>
      <c r="S4752">
        <v>5095</v>
      </c>
    </row>
    <row r="4753" spans="1:19" x14ac:dyDescent="0.25">
      <c r="A4753">
        <v>20837</v>
      </c>
      <c r="B4753" t="s">
        <v>415</v>
      </c>
      <c r="C4753" t="s">
        <v>167</v>
      </c>
      <c r="D4753" t="s">
        <v>375</v>
      </c>
      <c r="E4753">
        <v>-39.341099999999997</v>
      </c>
      <c r="F4753">
        <v>-15.0784</v>
      </c>
      <c r="G4753">
        <v>4765</v>
      </c>
      <c r="H4753">
        <v>5252</v>
      </c>
      <c r="I4753">
        <v>5518</v>
      </c>
      <c r="J4753">
        <v>5265</v>
      </c>
      <c r="K4753">
        <v>4705</v>
      </c>
      <c r="L4753">
        <v>4199</v>
      </c>
      <c r="M4753">
        <v>3899</v>
      </c>
      <c r="N4753">
        <v>4126</v>
      </c>
      <c r="O4753">
        <v>4541</v>
      </c>
      <c r="P4753">
        <v>4907</v>
      </c>
      <c r="Q4753">
        <v>4782</v>
      </c>
      <c r="R4753">
        <v>4661</v>
      </c>
      <c r="S4753">
        <v>5324</v>
      </c>
    </row>
    <row r="4754" spans="1:19" x14ac:dyDescent="0.25">
      <c r="A4754">
        <v>2779</v>
      </c>
      <c r="B4754" t="s">
        <v>4283</v>
      </c>
      <c r="C4754" t="s">
        <v>167</v>
      </c>
      <c r="D4754" t="s">
        <v>3898</v>
      </c>
      <c r="E4754">
        <v>-53.123100000000001</v>
      </c>
      <c r="F4754">
        <v>-27.779399999999999</v>
      </c>
      <c r="G4754">
        <v>4890</v>
      </c>
      <c r="H4754">
        <v>5617</v>
      </c>
      <c r="I4754">
        <v>5657</v>
      </c>
      <c r="J4754">
        <v>5411</v>
      </c>
      <c r="K4754">
        <v>4971</v>
      </c>
      <c r="L4754">
        <v>4098</v>
      </c>
      <c r="M4754">
        <v>3547</v>
      </c>
      <c r="N4754">
        <v>3958</v>
      </c>
      <c r="O4754">
        <v>4601</v>
      </c>
      <c r="P4754">
        <v>4381</v>
      </c>
      <c r="Q4754">
        <v>5069</v>
      </c>
      <c r="R4754">
        <v>5635</v>
      </c>
      <c r="S4754">
        <v>5733</v>
      </c>
    </row>
    <row r="4755" spans="1:19" x14ac:dyDescent="0.25">
      <c r="A4755">
        <v>4538</v>
      </c>
      <c r="B4755" t="s">
        <v>3052</v>
      </c>
      <c r="C4755" t="s">
        <v>167</v>
      </c>
      <c r="D4755" t="s">
        <v>2912</v>
      </c>
      <c r="E4755">
        <v>-54.057699999999997</v>
      </c>
      <c r="F4755">
        <v>-24.837299999999999</v>
      </c>
      <c r="G4755">
        <v>5001</v>
      </c>
      <c r="H4755">
        <v>5539</v>
      </c>
      <c r="I4755">
        <v>5435</v>
      </c>
      <c r="J4755">
        <v>5610</v>
      </c>
      <c r="K4755">
        <v>4986</v>
      </c>
      <c r="L4755">
        <v>4211</v>
      </c>
      <c r="M4755">
        <v>3896</v>
      </c>
      <c r="N4755">
        <v>4116</v>
      </c>
      <c r="O4755">
        <v>5068</v>
      </c>
      <c r="P4755">
        <v>4789</v>
      </c>
      <c r="Q4755">
        <v>5172</v>
      </c>
      <c r="R4755">
        <v>5546</v>
      </c>
      <c r="S4755">
        <v>5643</v>
      </c>
    </row>
    <row r="4756" spans="1:19" x14ac:dyDescent="0.25">
      <c r="A4756">
        <v>44486</v>
      </c>
      <c r="B4756" t="s">
        <v>2758</v>
      </c>
      <c r="C4756" t="s">
        <v>167</v>
      </c>
      <c r="D4756" t="s">
        <v>2709</v>
      </c>
      <c r="E4756">
        <v>-38.300199999999997</v>
      </c>
      <c r="F4756">
        <v>-7.2519</v>
      </c>
      <c r="G4756">
        <v>6009</v>
      </c>
      <c r="H4756">
        <v>5846</v>
      </c>
      <c r="I4756">
        <v>5908</v>
      </c>
      <c r="J4756">
        <v>6094</v>
      </c>
      <c r="K4756">
        <v>5980</v>
      </c>
      <c r="L4756">
        <v>5526</v>
      </c>
      <c r="M4756">
        <v>5262</v>
      </c>
      <c r="N4756">
        <v>5481</v>
      </c>
      <c r="O4756">
        <v>6219</v>
      </c>
      <c r="P4756">
        <v>6647</v>
      </c>
      <c r="Q4756">
        <v>6505</v>
      </c>
      <c r="R4756">
        <v>6539</v>
      </c>
      <c r="S4756">
        <v>6107</v>
      </c>
    </row>
    <row r="4757" spans="1:19" x14ac:dyDescent="0.25">
      <c r="A4757">
        <v>46450</v>
      </c>
      <c r="B4757" t="s">
        <v>2850</v>
      </c>
      <c r="C4757" t="s">
        <v>167</v>
      </c>
      <c r="D4757" t="s">
        <v>2709</v>
      </c>
      <c r="E4757">
        <v>-37.3217</v>
      </c>
      <c r="F4757">
        <v>-6.8402000000000003</v>
      </c>
      <c r="G4757">
        <v>5950</v>
      </c>
      <c r="H4757">
        <v>5826</v>
      </c>
      <c r="I4757">
        <v>6040</v>
      </c>
      <c r="J4757">
        <v>6225</v>
      </c>
      <c r="K4757">
        <v>6043</v>
      </c>
      <c r="L4757">
        <v>5490</v>
      </c>
      <c r="M4757">
        <v>5066</v>
      </c>
      <c r="N4757">
        <v>5367</v>
      </c>
      <c r="O4757">
        <v>6076</v>
      </c>
      <c r="P4757">
        <v>6441</v>
      </c>
      <c r="Q4757">
        <v>6449</v>
      </c>
      <c r="R4757">
        <v>6364</v>
      </c>
      <c r="S4757">
        <v>6018</v>
      </c>
    </row>
    <row r="4758" spans="1:19" x14ac:dyDescent="0.25">
      <c r="A4758">
        <v>49162</v>
      </c>
      <c r="B4758" t="s">
        <v>3828</v>
      </c>
      <c r="C4758" t="s">
        <v>167</v>
      </c>
      <c r="D4758" t="s">
        <v>3752</v>
      </c>
      <c r="E4758">
        <v>-35.235300000000002</v>
      </c>
      <c r="F4758">
        <v>-6.0739999999999998</v>
      </c>
      <c r="G4758">
        <v>5677</v>
      </c>
      <c r="H4758">
        <v>5772</v>
      </c>
      <c r="I4758">
        <v>6029</v>
      </c>
      <c r="J4758">
        <v>6122</v>
      </c>
      <c r="K4758">
        <v>5686</v>
      </c>
      <c r="L4758">
        <v>5262</v>
      </c>
      <c r="M4758">
        <v>4769</v>
      </c>
      <c r="N4758">
        <v>4875</v>
      </c>
      <c r="O4758">
        <v>5611</v>
      </c>
      <c r="P4758">
        <v>5965</v>
      </c>
      <c r="Q4758">
        <v>6083</v>
      </c>
      <c r="R4758">
        <v>6131</v>
      </c>
      <c r="S4758">
        <v>5817</v>
      </c>
    </row>
    <row r="4759" spans="1:19" x14ac:dyDescent="0.25">
      <c r="A4759">
        <v>45267</v>
      </c>
      <c r="B4759" t="s">
        <v>2787</v>
      </c>
      <c r="C4759" t="s">
        <v>167</v>
      </c>
      <c r="D4759" t="s">
        <v>2709</v>
      </c>
      <c r="E4759">
        <v>-38.502299999999998</v>
      </c>
      <c r="F4759">
        <v>-7.1191000000000004</v>
      </c>
      <c r="G4759">
        <v>6033</v>
      </c>
      <c r="H4759">
        <v>5902</v>
      </c>
      <c r="I4759">
        <v>5993</v>
      </c>
      <c r="J4759">
        <v>6114</v>
      </c>
      <c r="K4759">
        <v>5988</v>
      </c>
      <c r="L4759">
        <v>5530</v>
      </c>
      <c r="M4759">
        <v>5294</v>
      </c>
      <c r="N4759">
        <v>5536</v>
      </c>
      <c r="O4759">
        <v>6253</v>
      </c>
      <c r="P4759">
        <v>6652</v>
      </c>
      <c r="Q4759">
        <v>6533</v>
      </c>
      <c r="R4759">
        <v>6475</v>
      </c>
      <c r="S4759">
        <v>6131</v>
      </c>
    </row>
    <row r="4760" spans="1:19" x14ac:dyDescent="0.25">
      <c r="A4760">
        <v>42918</v>
      </c>
      <c r="B4760" t="s">
        <v>2715</v>
      </c>
      <c r="C4760" t="s">
        <v>167</v>
      </c>
      <c r="D4760" t="s">
        <v>2709</v>
      </c>
      <c r="E4760">
        <v>-38.100299999999997</v>
      </c>
      <c r="F4760">
        <v>-7.7431000000000001</v>
      </c>
      <c r="G4760">
        <v>5899</v>
      </c>
      <c r="H4760">
        <v>5852</v>
      </c>
      <c r="I4760">
        <v>5940</v>
      </c>
      <c r="J4760">
        <v>6138</v>
      </c>
      <c r="K4760">
        <v>5896</v>
      </c>
      <c r="L4760">
        <v>5329</v>
      </c>
      <c r="M4760">
        <v>5014</v>
      </c>
      <c r="N4760">
        <v>5250</v>
      </c>
      <c r="O4760">
        <v>6024</v>
      </c>
      <c r="P4760">
        <v>6530</v>
      </c>
      <c r="Q4760">
        <v>6423</v>
      </c>
      <c r="R4760">
        <v>6432</v>
      </c>
      <c r="S4760">
        <v>5964</v>
      </c>
    </row>
    <row r="4761" spans="1:19" x14ac:dyDescent="0.25">
      <c r="A4761">
        <v>60931</v>
      </c>
      <c r="B4761" t="s">
        <v>1474</v>
      </c>
      <c r="C4761" t="s">
        <v>167</v>
      </c>
      <c r="D4761" t="s">
        <v>1298</v>
      </c>
      <c r="E4761">
        <v>-44.058100000000003</v>
      </c>
      <c r="F4761">
        <v>-2.5539000000000001</v>
      </c>
      <c r="G4761">
        <v>5315</v>
      </c>
      <c r="H4761">
        <v>4933</v>
      </c>
      <c r="I4761">
        <v>4831</v>
      </c>
      <c r="J4761">
        <v>4730</v>
      </c>
      <c r="K4761">
        <v>4611</v>
      </c>
      <c r="L4761">
        <v>4786</v>
      </c>
      <c r="M4761">
        <v>5071</v>
      </c>
      <c r="N4761">
        <v>5294</v>
      </c>
      <c r="O4761">
        <v>5923</v>
      </c>
      <c r="P4761">
        <v>6189</v>
      </c>
      <c r="Q4761">
        <v>6006</v>
      </c>
      <c r="R4761">
        <v>5862</v>
      </c>
      <c r="S4761">
        <v>5544</v>
      </c>
    </row>
    <row r="4762" spans="1:19" x14ac:dyDescent="0.25">
      <c r="A4762">
        <v>8849</v>
      </c>
      <c r="B4762" t="s">
        <v>3743</v>
      </c>
      <c r="C4762" t="s">
        <v>167</v>
      </c>
      <c r="D4762" t="s">
        <v>3664</v>
      </c>
      <c r="E4762">
        <v>-41.938499999999998</v>
      </c>
      <c r="F4762">
        <v>-21.358899999999998</v>
      </c>
      <c r="G4762">
        <v>5083</v>
      </c>
      <c r="H4762">
        <v>5529</v>
      </c>
      <c r="I4762">
        <v>6072</v>
      </c>
      <c r="J4762">
        <v>5358</v>
      </c>
      <c r="K4762">
        <v>5044</v>
      </c>
      <c r="L4762">
        <v>4597</v>
      </c>
      <c r="M4762">
        <v>4453</v>
      </c>
      <c r="N4762">
        <v>4515</v>
      </c>
      <c r="O4762">
        <v>5167</v>
      </c>
      <c r="P4762">
        <v>5161</v>
      </c>
      <c r="Q4762">
        <v>5075</v>
      </c>
      <c r="R4762">
        <v>4702</v>
      </c>
      <c r="S4762">
        <v>5322</v>
      </c>
    </row>
    <row r="4763" spans="1:19" x14ac:dyDescent="0.25">
      <c r="A4763">
        <v>7291</v>
      </c>
      <c r="B4763" t="s">
        <v>1758</v>
      </c>
      <c r="C4763" t="s">
        <v>167</v>
      </c>
      <c r="D4763" t="s">
        <v>1727</v>
      </c>
      <c r="E4763">
        <v>-45.526200000000003</v>
      </c>
      <c r="F4763">
        <v>-22.3247</v>
      </c>
      <c r="G4763">
        <v>5058</v>
      </c>
      <c r="H4763">
        <v>4815</v>
      </c>
      <c r="I4763">
        <v>5364</v>
      </c>
      <c r="J4763">
        <v>5043</v>
      </c>
      <c r="K4763">
        <v>5191</v>
      </c>
      <c r="L4763">
        <v>4733</v>
      </c>
      <c r="M4763">
        <v>4675</v>
      </c>
      <c r="N4763">
        <v>4861</v>
      </c>
      <c r="O4763">
        <v>5617</v>
      </c>
      <c r="P4763">
        <v>5294</v>
      </c>
      <c r="Q4763">
        <v>5234</v>
      </c>
      <c r="R4763">
        <v>4853</v>
      </c>
      <c r="S4763">
        <v>5021</v>
      </c>
    </row>
    <row r="4764" spans="1:19" x14ac:dyDescent="0.25">
      <c r="A4764">
        <v>6869</v>
      </c>
      <c r="B4764" t="s">
        <v>4948</v>
      </c>
      <c r="C4764" t="s">
        <v>167</v>
      </c>
      <c r="D4764" t="s">
        <v>4704</v>
      </c>
      <c r="E4764">
        <v>-44.577800000000003</v>
      </c>
      <c r="F4764">
        <v>-22.6418</v>
      </c>
      <c r="G4764">
        <v>4902</v>
      </c>
      <c r="H4764">
        <v>5058</v>
      </c>
      <c r="I4764">
        <v>5534</v>
      </c>
      <c r="J4764">
        <v>5122</v>
      </c>
      <c r="K4764">
        <v>5013</v>
      </c>
      <c r="L4764">
        <v>4519</v>
      </c>
      <c r="M4764">
        <v>4372</v>
      </c>
      <c r="N4764">
        <v>4385</v>
      </c>
      <c r="O4764">
        <v>5225</v>
      </c>
      <c r="P4764">
        <v>4899</v>
      </c>
      <c r="Q4764">
        <v>4895</v>
      </c>
      <c r="R4764">
        <v>4666</v>
      </c>
      <c r="S4764">
        <v>5139</v>
      </c>
    </row>
    <row r="4765" spans="1:19" x14ac:dyDescent="0.25">
      <c r="A4765">
        <v>42131</v>
      </c>
      <c r="B4765" t="s">
        <v>3394</v>
      </c>
      <c r="C4765" t="s">
        <v>167</v>
      </c>
      <c r="D4765" t="s">
        <v>3284</v>
      </c>
      <c r="E4765">
        <v>-38.761299999999999</v>
      </c>
      <c r="F4765">
        <v>-7.8654000000000002</v>
      </c>
      <c r="G4765">
        <v>5793</v>
      </c>
      <c r="H4765">
        <v>5846</v>
      </c>
      <c r="I4765">
        <v>5870</v>
      </c>
      <c r="J4765">
        <v>5946</v>
      </c>
      <c r="K4765">
        <v>5738</v>
      </c>
      <c r="L4765">
        <v>5136</v>
      </c>
      <c r="M4765">
        <v>4827</v>
      </c>
      <c r="N4765">
        <v>5095</v>
      </c>
      <c r="O4765">
        <v>5832</v>
      </c>
      <c r="P4765">
        <v>6563</v>
      </c>
      <c r="Q4765">
        <v>6360</v>
      </c>
      <c r="R4765">
        <v>6316</v>
      </c>
      <c r="S4765">
        <v>5987</v>
      </c>
    </row>
    <row r="4766" spans="1:19" x14ac:dyDescent="0.25">
      <c r="A4766">
        <v>44887</v>
      </c>
      <c r="B4766" t="s">
        <v>2774</v>
      </c>
      <c r="C4766" t="s">
        <v>167</v>
      </c>
      <c r="D4766" t="s">
        <v>2709</v>
      </c>
      <c r="E4766">
        <v>-37.307200000000002</v>
      </c>
      <c r="F4766">
        <v>-7.1604000000000001</v>
      </c>
      <c r="G4766">
        <v>5958</v>
      </c>
      <c r="H4766">
        <v>5938</v>
      </c>
      <c r="I4766">
        <v>6036</v>
      </c>
      <c r="J4766">
        <v>6250</v>
      </c>
      <c r="K4766">
        <v>6007</v>
      </c>
      <c r="L4766">
        <v>5413</v>
      </c>
      <c r="M4766">
        <v>4970</v>
      </c>
      <c r="N4766">
        <v>5303</v>
      </c>
      <c r="O4766">
        <v>6112</v>
      </c>
      <c r="P4766">
        <v>6531</v>
      </c>
      <c r="Q4766">
        <v>6482</v>
      </c>
      <c r="R4766">
        <v>6452</v>
      </c>
      <c r="S4766">
        <v>5998</v>
      </c>
    </row>
    <row r="4767" spans="1:19" x14ac:dyDescent="0.25">
      <c r="A4767">
        <v>48758</v>
      </c>
      <c r="B4767" t="s">
        <v>2910</v>
      </c>
      <c r="C4767" t="s">
        <v>167</v>
      </c>
      <c r="D4767" t="s">
        <v>2709</v>
      </c>
      <c r="E4767">
        <v>-37.354900000000001</v>
      </c>
      <c r="F4767">
        <v>-6.2122000000000002</v>
      </c>
      <c r="G4767">
        <v>5951</v>
      </c>
      <c r="H4767">
        <v>5845</v>
      </c>
      <c r="I4767">
        <v>5980</v>
      </c>
      <c r="J4767">
        <v>6021</v>
      </c>
      <c r="K4767">
        <v>5992</v>
      </c>
      <c r="L4767">
        <v>5545</v>
      </c>
      <c r="M4767">
        <v>5152</v>
      </c>
      <c r="N4767">
        <v>5480</v>
      </c>
      <c r="O4767">
        <v>6150</v>
      </c>
      <c r="P4767">
        <v>6524</v>
      </c>
      <c r="Q4767">
        <v>6470</v>
      </c>
      <c r="R4767">
        <v>6351</v>
      </c>
      <c r="S4767">
        <v>5900</v>
      </c>
    </row>
    <row r="4768" spans="1:19" x14ac:dyDescent="0.25">
      <c r="A4768">
        <v>9535</v>
      </c>
      <c r="B4768" t="s">
        <v>983</v>
      </c>
      <c r="C4768" t="s">
        <v>167</v>
      </c>
      <c r="D4768" t="s">
        <v>979</v>
      </c>
      <c r="E4768">
        <v>-41.656799999999997</v>
      </c>
      <c r="F4768">
        <v>-21.0303</v>
      </c>
      <c r="G4768">
        <v>4993</v>
      </c>
      <c r="H4768">
        <v>5356</v>
      </c>
      <c r="I4768">
        <v>5849</v>
      </c>
      <c r="J4768">
        <v>5178</v>
      </c>
      <c r="K4768">
        <v>4997</v>
      </c>
      <c r="L4768">
        <v>4562</v>
      </c>
      <c r="M4768">
        <v>4548</v>
      </c>
      <c r="N4768">
        <v>4576</v>
      </c>
      <c r="O4768">
        <v>5184</v>
      </c>
      <c r="P4768">
        <v>5211</v>
      </c>
      <c r="Q4768">
        <v>4900</v>
      </c>
      <c r="R4768">
        <v>4507</v>
      </c>
      <c r="S4768">
        <v>5042</v>
      </c>
    </row>
    <row r="4769" spans="1:19" x14ac:dyDescent="0.25">
      <c r="A4769">
        <v>48391</v>
      </c>
      <c r="B4769" t="s">
        <v>3791</v>
      </c>
      <c r="C4769" t="s">
        <v>167</v>
      </c>
      <c r="D4769" t="s">
        <v>3752</v>
      </c>
      <c r="E4769">
        <v>-35.712600000000002</v>
      </c>
      <c r="F4769">
        <v>-6.3175999999999997</v>
      </c>
      <c r="G4769">
        <v>5527</v>
      </c>
      <c r="H4769">
        <v>5565</v>
      </c>
      <c r="I4769">
        <v>5770</v>
      </c>
      <c r="J4769">
        <v>5934</v>
      </c>
      <c r="K4769">
        <v>5623</v>
      </c>
      <c r="L4769">
        <v>5174</v>
      </c>
      <c r="M4769">
        <v>4740</v>
      </c>
      <c r="N4769">
        <v>4843</v>
      </c>
      <c r="O4769">
        <v>5519</v>
      </c>
      <c r="P4769">
        <v>5775</v>
      </c>
      <c r="Q4769">
        <v>5854</v>
      </c>
      <c r="R4769">
        <v>5931</v>
      </c>
      <c r="S4769">
        <v>5599</v>
      </c>
    </row>
    <row r="4770" spans="1:19" x14ac:dyDescent="0.25">
      <c r="A4770">
        <v>3523</v>
      </c>
      <c r="B4770" t="s">
        <v>4669</v>
      </c>
      <c r="C4770" t="s">
        <v>167</v>
      </c>
      <c r="D4770" t="s">
        <v>4434</v>
      </c>
      <c r="E4770">
        <v>-53.495899999999999</v>
      </c>
      <c r="F4770">
        <v>-26.456600000000002</v>
      </c>
      <c r="G4770">
        <v>4884</v>
      </c>
      <c r="H4770">
        <v>5541</v>
      </c>
      <c r="I4770">
        <v>5497</v>
      </c>
      <c r="J4770">
        <v>5390</v>
      </c>
      <c r="K4770">
        <v>4894</v>
      </c>
      <c r="L4770">
        <v>4164</v>
      </c>
      <c r="M4770">
        <v>3700</v>
      </c>
      <c r="N4770">
        <v>4014</v>
      </c>
      <c r="O4770">
        <v>4844</v>
      </c>
      <c r="P4770">
        <v>4581</v>
      </c>
      <c r="Q4770">
        <v>5060</v>
      </c>
      <c r="R4770">
        <v>5444</v>
      </c>
      <c r="S4770">
        <v>5481</v>
      </c>
    </row>
    <row r="4771" spans="1:19" x14ac:dyDescent="0.25">
      <c r="A4771">
        <v>2871</v>
      </c>
      <c r="B4771" t="s">
        <v>4492</v>
      </c>
      <c r="C4771" t="s">
        <v>167</v>
      </c>
      <c r="D4771" t="s">
        <v>4434</v>
      </c>
      <c r="E4771">
        <v>-50.573700000000002</v>
      </c>
      <c r="F4771">
        <v>-27.660699999999999</v>
      </c>
      <c r="G4771">
        <v>4527</v>
      </c>
      <c r="H4771">
        <v>5116</v>
      </c>
      <c r="I4771">
        <v>5194</v>
      </c>
      <c r="J4771">
        <v>4932</v>
      </c>
      <c r="K4771">
        <v>4541</v>
      </c>
      <c r="L4771">
        <v>3749</v>
      </c>
      <c r="M4771">
        <v>3435</v>
      </c>
      <c r="N4771">
        <v>3704</v>
      </c>
      <c r="O4771">
        <v>4471</v>
      </c>
      <c r="P4771">
        <v>4149</v>
      </c>
      <c r="Q4771">
        <v>4483</v>
      </c>
      <c r="R4771">
        <v>5243</v>
      </c>
      <c r="S4771">
        <v>5304</v>
      </c>
    </row>
    <row r="4772" spans="1:19" x14ac:dyDescent="0.25">
      <c r="A4772">
        <v>14040</v>
      </c>
      <c r="B4772" t="s">
        <v>2362</v>
      </c>
      <c r="C4772" t="s">
        <v>167</v>
      </c>
      <c r="D4772" t="s">
        <v>1727</v>
      </c>
      <c r="E4772">
        <v>-41.390999999999998</v>
      </c>
      <c r="F4772">
        <v>-18.479800000000001</v>
      </c>
      <c r="G4772">
        <v>4974</v>
      </c>
      <c r="H4772">
        <v>5495</v>
      </c>
      <c r="I4772">
        <v>5855</v>
      </c>
      <c r="J4772">
        <v>5335</v>
      </c>
      <c r="K4772">
        <v>5000</v>
      </c>
      <c r="L4772">
        <v>4446</v>
      </c>
      <c r="M4772">
        <v>4333</v>
      </c>
      <c r="N4772">
        <v>4380</v>
      </c>
      <c r="O4772">
        <v>4858</v>
      </c>
      <c r="P4772">
        <v>5097</v>
      </c>
      <c r="Q4772">
        <v>5024</v>
      </c>
      <c r="R4772">
        <v>4639</v>
      </c>
      <c r="S4772">
        <v>5227</v>
      </c>
    </row>
    <row r="4773" spans="1:19" x14ac:dyDescent="0.25">
      <c r="A4773">
        <v>57303</v>
      </c>
      <c r="B4773" t="s">
        <v>2362</v>
      </c>
      <c r="C4773" t="s">
        <v>167</v>
      </c>
      <c r="D4773" t="s">
        <v>3448</v>
      </c>
      <c r="E4773">
        <v>-41.831699999999998</v>
      </c>
      <c r="F4773">
        <v>-3.8109999999999999</v>
      </c>
      <c r="G4773">
        <v>5674</v>
      </c>
      <c r="H4773">
        <v>5083</v>
      </c>
      <c r="I4773">
        <v>5289</v>
      </c>
      <c r="J4773">
        <v>5247</v>
      </c>
      <c r="K4773">
        <v>5120</v>
      </c>
      <c r="L4773">
        <v>5372</v>
      </c>
      <c r="M4773">
        <v>5558</v>
      </c>
      <c r="N4773">
        <v>5731</v>
      </c>
      <c r="O4773">
        <v>6170</v>
      </c>
      <c r="P4773">
        <v>6456</v>
      </c>
      <c r="Q4773">
        <v>6430</v>
      </c>
      <c r="R4773">
        <v>6162</v>
      </c>
      <c r="S4773">
        <v>5464</v>
      </c>
    </row>
    <row r="4774" spans="1:19" x14ac:dyDescent="0.25">
      <c r="A4774">
        <v>43711</v>
      </c>
      <c r="B4774" t="s">
        <v>3441</v>
      </c>
      <c r="C4774" t="s">
        <v>167</v>
      </c>
      <c r="D4774" t="s">
        <v>3284</v>
      </c>
      <c r="E4774">
        <v>-37.274299999999997</v>
      </c>
      <c r="F4774">
        <v>-7.4699</v>
      </c>
      <c r="G4774">
        <v>5773</v>
      </c>
      <c r="H4774">
        <v>5853</v>
      </c>
      <c r="I4774">
        <v>5876</v>
      </c>
      <c r="J4774">
        <v>6025</v>
      </c>
      <c r="K4774">
        <v>5828</v>
      </c>
      <c r="L4774">
        <v>5217</v>
      </c>
      <c r="M4774">
        <v>4768</v>
      </c>
      <c r="N4774">
        <v>4976</v>
      </c>
      <c r="O4774">
        <v>5725</v>
      </c>
      <c r="P4774">
        <v>6335</v>
      </c>
      <c r="Q4774">
        <v>6359</v>
      </c>
      <c r="R4774">
        <v>6371</v>
      </c>
      <c r="S4774">
        <v>5949</v>
      </c>
    </row>
    <row r="4775" spans="1:19" x14ac:dyDescent="0.25">
      <c r="A4775">
        <v>11477</v>
      </c>
      <c r="B4775" t="s">
        <v>2152</v>
      </c>
      <c r="C4775" t="s">
        <v>167</v>
      </c>
      <c r="D4775" t="s">
        <v>1727</v>
      </c>
      <c r="E4775">
        <v>-42.703899999999997</v>
      </c>
      <c r="F4775">
        <v>-19.921900000000001</v>
      </c>
      <c r="G4775">
        <v>4987</v>
      </c>
      <c r="H4775">
        <v>5155</v>
      </c>
      <c r="I4775">
        <v>5754</v>
      </c>
      <c r="J4775">
        <v>5166</v>
      </c>
      <c r="K4775">
        <v>5115</v>
      </c>
      <c r="L4775">
        <v>4600</v>
      </c>
      <c r="M4775">
        <v>4540</v>
      </c>
      <c r="N4775">
        <v>4749</v>
      </c>
      <c r="O4775">
        <v>5273</v>
      </c>
      <c r="P4775">
        <v>5185</v>
      </c>
      <c r="Q4775">
        <v>4949</v>
      </c>
      <c r="R4775">
        <v>4442</v>
      </c>
      <c r="S4775">
        <v>4921</v>
      </c>
    </row>
    <row r="4776" spans="1:19" x14ac:dyDescent="0.25">
      <c r="A4776">
        <v>1937</v>
      </c>
      <c r="B4776" t="s">
        <v>4126</v>
      </c>
      <c r="C4776" t="s">
        <v>167</v>
      </c>
      <c r="D4776" t="s">
        <v>3898</v>
      </c>
      <c r="E4776">
        <v>-52.295900000000003</v>
      </c>
      <c r="F4776">
        <v>-29.044</v>
      </c>
      <c r="G4776">
        <v>4646</v>
      </c>
      <c r="H4776">
        <v>5362</v>
      </c>
      <c r="I4776">
        <v>5450</v>
      </c>
      <c r="J4776">
        <v>5164</v>
      </c>
      <c r="K4776">
        <v>4673</v>
      </c>
      <c r="L4776">
        <v>3821</v>
      </c>
      <c r="M4776">
        <v>3370</v>
      </c>
      <c r="N4776">
        <v>3747</v>
      </c>
      <c r="O4776">
        <v>4356</v>
      </c>
      <c r="P4776">
        <v>4083</v>
      </c>
      <c r="Q4776">
        <v>4693</v>
      </c>
      <c r="R4776">
        <v>5496</v>
      </c>
      <c r="S4776">
        <v>5534</v>
      </c>
    </row>
    <row r="4777" spans="1:19" x14ac:dyDescent="0.25">
      <c r="A4777">
        <v>1593</v>
      </c>
      <c r="B4777" t="s">
        <v>4049</v>
      </c>
      <c r="C4777" t="s">
        <v>167</v>
      </c>
      <c r="D4777" t="s">
        <v>3898</v>
      </c>
      <c r="E4777">
        <v>-51.2485</v>
      </c>
      <c r="F4777">
        <v>-29.524699999999999</v>
      </c>
      <c r="G4777">
        <v>4585</v>
      </c>
      <c r="H4777">
        <v>5442</v>
      </c>
      <c r="I4777">
        <v>5478</v>
      </c>
      <c r="J4777">
        <v>5151</v>
      </c>
      <c r="K4777">
        <v>4640</v>
      </c>
      <c r="L4777">
        <v>3770</v>
      </c>
      <c r="M4777">
        <v>3312</v>
      </c>
      <c r="N4777">
        <v>3557</v>
      </c>
      <c r="O4777">
        <v>4130</v>
      </c>
      <c r="P4777">
        <v>3939</v>
      </c>
      <c r="Q4777">
        <v>4540</v>
      </c>
      <c r="R4777">
        <v>5497</v>
      </c>
      <c r="S4777">
        <v>5565</v>
      </c>
    </row>
    <row r="4778" spans="1:19" x14ac:dyDescent="0.25">
      <c r="A4778">
        <v>2835</v>
      </c>
      <c r="B4778" t="s">
        <v>4295</v>
      </c>
      <c r="C4778" t="s">
        <v>167</v>
      </c>
      <c r="D4778" t="s">
        <v>3898</v>
      </c>
      <c r="E4778">
        <v>-54.127899999999997</v>
      </c>
      <c r="F4778">
        <v>-27.7255</v>
      </c>
      <c r="G4778">
        <v>4924</v>
      </c>
      <c r="H4778">
        <v>5756</v>
      </c>
      <c r="I4778">
        <v>5729</v>
      </c>
      <c r="J4778">
        <v>5523</v>
      </c>
      <c r="K4778">
        <v>4943</v>
      </c>
      <c r="L4778">
        <v>4132</v>
      </c>
      <c r="M4778">
        <v>3520</v>
      </c>
      <c r="N4778">
        <v>3891</v>
      </c>
      <c r="O4778">
        <v>4637</v>
      </c>
      <c r="P4778">
        <v>4414</v>
      </c>
      <c r="Q4778">
        <v>5153</v>
      </c>
      <c r="R4778">
        <v>5641</v>
      </c>
      <c r="S4778">
        <v>5747</v>
      </c>
    </row>
    <row r="4779" spans="1:19" x14ac:dyDescent="0.25">
      <c r="A4779">
        <v>29490</v>
      </c>
      <c r="B4779" t="s">
        <v>700</v>
      </c>
      <c r="C4779" t="s">
        <v>167</v>
      </c>
      <c r="D4779" t="s">
        <v>375</v>
      </c>
      <c r="E4779">
        <v>-40.023899999999998</v>
      </c>
      <c r="F4779">
        <v>-11.505100000000001</v>
      </c>
      <c r="G4779">
        <v>5088</v>
      </c>
      <c r="H4779">
        <v>5674</v>
      </c>
      <c r="I4779">
        <v>5688</v>
      </c>
      <c r="J4779">
        <v>5767</v>
      </c>
      <c r="K4779">
        <v>4879</v>
      </c>
      <c r="L4779">
        <v>4312</v>
      </c>
      <c r="M4779">
        <v>4062</v>
      </c>
      <c r="N4779">
        <v>4215</v>
      </c>
      <c r="O4779">
        <v>4707</v>
      </c>
      <c r="P4779">
        <v>5453</v>
      </c>
      <c r="Q4779">
        <v>5361</v>
      </c>
      <c r="R4779">
        <v>5446</v>
      </c>
      <c r="S4779">
        <v>5487</v>
      </c>
    </row>
    <row r="4780" spans="1:19" x14ac:dyDescent="0.25">
      <c r="A4780">
        <v>14387</v>
      </c>
      <c r="B4780" t="s">
        <v>2379</v>
      </c>
      <c r="C4780" t="s">
        <v>167</v>
      </c>
      <c r="D4780" t="s">
        <v>1727</v>
      </c>
      <c r="E4780">
        <v>-42.671100000000003</v>
      </c>
      <c r="F4780">
        <v>-18.2744</v>
      </c>
      <c r="G4780">
        <v>4991</v>
      </c>
      <c r="H4780">
        <v>5301</v>
      </c>
      <c r="I4780">
        <v>5832</v>
      </c>
      <c r="J4780">
        <v>5241</v>
      </c>
      <c r="K4780">
        <v>4972</v>
      </c>
      <c r="L4780">
        <v>4500</v>
      </c>
      <c r="M4780">
        <v>4482</v>
      </c>
      <c r="N4780">
        <v>4485</v>
      </c>
      <c r="O4780">
        <v>5141</v>
      </c>
      <c r="P4780">
        <v>5262</v>
      </c>
      <c r="Q4780">
        <v>5136</v>
      </c>
      <c r="R4780">
        <v>4493</v>
      </c>
      <c r="S4780">
        <v>5048</v>
      </c>
    </row>
    <row r="4781" spans="1:19" x14ac:dyDescent="0.25">
      <c r="A4781">
        <v>11307</v>
      </c>
      <c r="B4781" t="s">
        <v>2130</v>
      </c>
      <c r="C4781" t="s">
        <v>167</v>
      </c>
      <c r="D4781" t="s">
        <v>1727</v>
      </c>
      <c r="E4781">
        <v>-41.748899999999999</v>
      </c>
      <c r="F4781">
        <v>-20.0062</v>
      </c>
      <c r="G4781">
        <v>4922</v>
      </c>
      <c r="H4781">
        <v>5252</v>
      </c>
      <c r="I4781">
        <v>5734</v>
      </c>
      <c r="J4781">
        <v>5158</v>
      </c>
      <c r="K4781">
        <v>5123</v>
      </c>
      <c r="L4781">
        <v>4558</v>
      </c>
      <c r="M4781">
        <v>4485</v>
      </c>
      <c r="N4781">
        <v>4524</v>
      </c>
      <c r="O4781">
        <v>5047</v>
      </c>
      <c r="P4781">
        <v>4996</v>
      </c>
      <c r="Q4781">
        <v>4764</v>
      </c>
      <c r="R4781">
        <v>4450</v>
      </c>
      <c r="S4781">
        <v>4972</v>
      </c>
    </row>
    <row r="4782" spans="1:19" x14ac:dyDescent="0.25">
      <c r="A4782">
        <v>202</v>
      </c>
      <c r="B4782" t="s">
        <v>3904</v>
      </c>
      <c r="C4782" t="s">
        <v>167</v>
      </c>
      <c r="D4782" t="s">
        <v>3898</v>
      </c>
      <c r="E4782">
        <v>-52.033799999999999</v>
      </c>
      <c r="F4782">
        <v>-32.012500000000003</v>
      </c>
      <c r="G4782">
        <v>4631</v>
      </c>
      <c r="H4782">
        <v>5597</v>
      </c>
      <c r="I4782">
        <v>5522</v>
      </c>
      <c r="J4782">
        <v>5302</v>
      </c>
      <c r="K4782">
        <v>4589</v>
      </c>
      <c r="L4782">
        <v>3688</v>
      </c>
      <c r="M4782">
        <v>3262</v>
      </c>
      <c r="N4782">
        <v>3401</v>
      </c>
      <c r="O4782">
        <v>3901</v>
      </c>
      <c r="P4782">
        <v>4090</v>
      </c>
      <c r="Q4782">
        <v>4893</v>
      </c>
      <c r="R4782">
        <v>5588</v>
      </c>
      <c r="S4782">
        <v>5743</v>
      </c>
    </row>
    <row r="4783" spans="1:19" x14ac:dyDescent="0.25">
      <c r="A4783">
        <v>2795</v>
      </c>
      <c r="B4783" t="s">
        <v>4290</v>
      </c>
      <c r="C4783" t="s">
        <v>167</v>
      </c>
      <c r="D4783" t="s">
        <v>3898</v>
      </c>
      <c r="E4783">
        <v>-51.597099999999998</v>
      </c>
      <c r="F4783">
        <v>-27.7712</v>
      </c>
      <c r="G4783">
        <v>4817</v>
      </c>
      <c r="H4783">
        <v>5551</v>
      </c>
      <c r="I4783">
        <v>5521</v>
      </c>
      <c r="J4783">
        <v>5287</v>
      </c>
      <c r="K4783">
        <v>4844</v>
      </c>
      <c r="L4783">
        <v>3969</v>
      </c>
      <c r="M4783">
        <v>3583</v>
      </c>
      <c r="N4783">
        <v>3969</v>
      </c>
      <c r="O4783">
        <v>4667</v>
      </c>
      <c r="P4783">
        <v>4328</v>
      </c>
      <c r="Q4783">
        <v>4926</v>
      </c>
      <c r="R4783">
        <v>5575</v>
      </c>
      <c r="S4783">
        <v>5579</v>
      </c>
    </row>
    <row r="4784" spans="1:19" x14ac:dyDescent="0.25">
      <c r="A4784">
        <v>43658</v>
      </c>
      <c r="B4784" t="s">
        <v>3521</v>
      </c>
      <c r="C4784" t="s">
        <v>167</v>
      </c>
      <c r="D4784" t="s">
        <v>3448</v>
      </c>
      <c r="E4784">
        <v>-42.567799999999998</v>
      </c>
      <c r="F4784">
        <v>-7.4939999999999998</v>
      </c>
      <c r="G4784">
        <v>5783</v>
      </c>
      <c r="H4784">
        <v>5227</v>
      </c>
      <c r="I4784">
        <v>5311</v>
      </c>
      <c r="J4784">
        <v>5437</v>
      </c>
      <c r="K4784">
        <v>5478</v>
      </c>
      <c r="L4784">
        <v>5587</v>
      </c>
      <c r="M4784">
        <v>5667</v>
      </c>
      <c r="N4784">
        <v>5995</v>
      </c>
      <c r="O4784">
        <v>6432</v>
      </c>
      <c r="P4784">
        <v>6666</v>
      </c>
      <c r="Q4784">
        <v>6320</v>
      </c>
      <c r="R4784">
        <v>5801</v>
      </c>
      <c r="S4784">
        <v>5469</v>
      </c>
    </row>
    <row r="4785" spans="1:19" x14ac:dyDescent="0.25">
      <c r="A4785">
        <v>46019</v>
      </c>
      <c r="B4785" t="s">
        <v>3561</v>
      </c>
      <c r="C4785" t="s">
        <v>167</v>
      </c>
      <c r="D4785" t="s">
        <v>3448</v>
      </c>
      <c r="E4785">
        <v>-41.478499999999997</v>
      </c>
      <c r="F4785">
        <v>-6.8724999999999996</v>
      </c>
      <c r="G4785">
        <v>5796</v>
      </c>
      <c r="H4785">
        <v>5262</v>
      </c>
      <c r="I4785">
        <v>5230</v>
      </c>
      <c r="J4785">
        <v>5453</v>
      </c>
      <c r="K4785">
        <v>5490</v>
      </c>
      <c r="L4785">
        <v>5412</v>
      </c>
      <c r="M4785">
        <v>5464</v>
      </c>
      <c r="N4785">
        <v>5848</v>
      </c>
      <c r="O4785">
        <v>6570</v>
      </c>
      <c r="P4785">
        <v>6792</v>
      </c>
      <c r="Q4785">
        <v>6365</v>
      </c>
      <c r="R4785">
        <v>6070</v>
      </c>
      <c r="S4785">
        <v>5593</v>
      </c>
    </row>
    <row r="4786" spans="1:19" x14ac:dyDescent="0.25">
      <c r="A4786">
        <v>17705</v>
      </c>
      <c r="B4786" t="s">
        <v>1519</v>
      </c>
      <c r="C4786" t="s">
        <v>167</v>
      </c>
      <c r="D4786" t="s">
        <v>1511</v>
      </c>
      <c r="E4786">
        <v>-54.254199999999997</v>
      </c>
      <c r="F4786">
        <v>-16.465699999999998</v>
      </c>
      <c r="G4786">
        <v>5461</v>
      </c>
      <c r="H4786">
        <v>5178</v>
      </c>
      <c r="I4786">
        <v>5401</v>
      </c>
      <c r="J4786">
        <v>5493</v>
      </c>
      <c r="K4786">
        <v>5661</v>
      </c>
      <c r="L4786">
        <v>5478</v>
      </c>
      <c r="M4786">
        <v>5398</v>
      </c>
      <c r="N4786">
        <v>5504</v>
      </c>
      <c r="O4786">
        <v>6174</v>
      </c>
      <c r="P4786">
        <v>5491</v>
      </c>
      <c r="Q4786">
        <v>5273</v>
      </c>
      <c r="R4786">
        <v>5255</v>
      </c>
      <c r="S4786">
        <v>5226</v>
      </c>
    </row>
    <row r="4787" spans="1:19" x14ac:dyDescent="0.25">
      <c r="A4787">
        <v>24363</v>
      </c>
      <c r="B4787" t="s">
        <v>1591</v>
      </c>
      <c r="C4787" t="s">
        <v>167</v>
      </c>
      <c r="D4787" t="s">
        <v>1511</v>
      </c>
      <c r="E4787">
        <v>-56.720999999999997</v>
      </c>
      <c r="F4787">
        <v>-13.450200000000001</v>
      </c>
      <c r="G4787">
        <v>5171</v>
      </c>
      <c r="H4787">
        <v>4790</v>
      </c>
      <c r="I4787">
        <v>4827</v>
      </c>
      <c r="J4787">
        <v>5028</v>
      </c>
      <c r="K4787">
        <v>5212</v>
      </c>
      <c r="L4787">
        <v>5261</v>
      </c>
      <c r="M4787">
        <v>5286</v>
      </c>
      <c r="N4787">
        <v>5397</v>
      </c>
      <c r="O4787">
        <v>5793</v>
      </c>
      <c r="P4787">
        <v>5355</v>
      </c>
      <c r="Q4787">
        <v>5284</v>
      </c>
      <c r="R4787">
        <v>4956</v>
      </c>
      <c r="S4787">
        <v>4869</v>
      </c>
    </row>
    <row r="4788" spans="1:19" x14ac:dyDescent="0.25">
      <c r="A4788">
        <v>8460</v>
      </c>
      <c r="B4788" t="s">
        <v>5098</v>
      </c>
      <c r="C4788" t="s">
        <v>167</v>
      </c>
      <c r="D4788" t="s">
        <v>4704</v>
      </c>
      <c r="E4788">
        <v>-46.887700000000002</v>
      </c>
      <c r="F4788">
        <v>-21.595800000000001</v>
      </c>
      <c r="G4788">
        <v>5315</v>
      </c>
      <c r="H4788">
        <v>5147</v>
      </c>
      <c r="I4788">
        <v>5628</v>
      </c>
      <c r="J4788">
        <v>5311</v>
      </c>
      <c r="K4788">
        <v>5510</v>
      </c>
      <c r="L4788">
        <v>5010</v>
      </c>
      <c r="M4788">
        <v>4904</v>
      </c>
      <c r="N4788">
        <v>5085</v>
      </c>
      <c r="O4788">
        <v>5785</v>
      </c>
      <c r="P4788">
        <v>5417</v>
      </c>
      <c r="Q4788">
        <v>5422</v>
      </c>
      <c r="R4788">
        <v>5292</v>
      </c>
      <c r="S4788">
        <v>5268</v>
      </c>
    </row>
    <row r="4789" spans="1:19" x14ac:dyDescent="0.25">
      <c r="A4789">
        <v>9803</v>
      </c>
      <c r="B4789" t="s">
        <v>5210</v>
      </c>
      <c r="C4789" t="s">
        <v>167</v>
      </c>
      <c r="D4789" t="s">
        <v>4704</v>
      </c>
      <c r="E4789">
        <v>-49.376199999999997</v>
      </c>
      <c r="F4789">
        <v>-20.811800000000002</v>
      </c>
      <c r="G4789">
        <v>5363</v>
      </c>
      <c r="H4789">
        <v>5203</v>
      </c>
      <c r="I4789">
        <v>5587</v>
      </c>
      <c r="J4789">
        <v>5351</v>
      </c>
      <c r="K4789">
        <v>5457</v>
      </c>
      <c r="L4789">
        <v>4992</v>
      </c>
      <c r="M4789">
        <v>4932</v>
      </c>
      <c r="N4789">
        <v>5154</v>
      </c>
      <c r="O4789">
        <v>5911</v>
      </c>
      <c r="P4789">
        <v>5449</v>
      </c>
      <c r="Q4789">
        <v>5485</v>
      </c>
      <c r="R4789">
        <v>5402</v>
      </c>
      <c r="S4789">
        <v>5434</v>
      </c>
    </row>
    <row r="4790" spans="1:19" x14ac:dyDescent="0.25">
      <c r="A4790">
        <v>46456</v>
      </c>
      <c r="B4790" t="s">
        <v>2852</v>
      </c>
      <c r="C4790" t="s">
        <v>167</v>
      </c>
      <c r="D4790" t="s">
        <v>2709</v>
      </c>
      <c r="E4790">
        <v>-36.798299999999998</v>
      </c>
      <c r="F4790">
        <v>-6.7740999999999998</v>
      </c>
      <c r="G4790">
        <v>5810</v>
      </c>
      <c r="H4790">
        <v>5768</v>
      </c>
      <c r="I4790">
        <v>5898</v>
      </c>
      <c r="J4790">
        <v>6104</v>
      </c>
      <c r="K4790">
        <v>5831</v>
      </c>
      <c r="L4790">
        <v>5314</v>
      </c>
      <c r="M4790">
        <v>4915</v>
      </c>
      <c r="N4790">
        <v>5205</v>
      </c>
      <c r="O4790">
        <v>5935</v>
      </c>
      <c r="P4790">
        <v>6310</v>
      </c>
      <c r="Q4790">
        <v>6323</v>
      </c>
      <c r="R4790">
        <v>6223</v>
      </c>
      <c r="S4790">
        <v>5894</v>
      </c>
    </row>
    <row r="4791" spans="1:19" x14ac:dyDescent="0.25">
      <c r="A4791">
        <v>47997</v>
      </c>
      <c r="B4791" t="s">
        <v>3773</v>
      </c>
      <c r="C4791" t="s">
        <v>167</v>
      </c>
      <c r="D4791" t="s">
        <v>3752</v>
      </c>
      <c r="E4791">
        <v>-36.881300000000003</v>
      </c>
      <c r="F4791">
        <v>-6.4480000000000004</v>
      </c>
      <c r="G4791">
        <v>5810</v>
      </c>
      <c r="H4791">
        <v>5773</v>
      </c>
      <c r="I4791">
        <v>5885</v>
      </c>
      <c r="J4791">
        <v>6072</v>
      </c>
      <c r="K4791">
        <v>5837</v>
      </c>
      <c r="L4791">
        <v>5328</v>
      </c>
      <c r="M4791">
        <v>4953</v>
      </c>
      <c r="N4791">
        <v>5195</v>
      </c>
      <c r="O4791">
        <v>5911</v>
      </c>
      <c r="P4791">
        <v>6329</v>
      </c>
      <c r="Q4791">
        <v>6347</v>
      </c>
      <c r="R4791">
        <v>6223</v>
      </c>
      <c r="S4791">
        <v>5864</v>
      </c>
    </row>
    <row r="4792" spans="1:19" x14ac:dyDescent="0.25">
      <c r="A4792">
        <v>1591</v>
      </c>
      <c r="B4792" t="s">
        <v>4044</v>
      </c>
      <c r="C4792" t="s">
        <v>167</v>
      </c>
      <c r="D4792" t="s">
        <v>3898</v>
      </c>
      <c r="E4792">
        <v>-51.4878</v>
      </c>
      <c r="F4792">
        <v>-29.542300000000001</v>
      </c>
      <c r="G4792">
        <v>4530</v>
      </c>
      <c r="H4792">
        <v>5333</v>
      </c>
      <c r="I4792">
        <v>5386</v>
      </c>
      <c r="J4792">
        <v>5085</v>
      </c>
      <c r="K4792">
        <v>4594</v>
      </c>
      <c r="L4792">
        <v>3746</v>
      </c>
      <c r="M4792">
        <v>3302</v>
      </c>
      <c r="N4792">
        <v>3539</v>
      </c>
      <c r="O4792">
        <v>4123</v>
      </c>
      <c r="P4792">
        <v>3912</v>
      </c>
      <c r="Q4792">
        <v>4458</v>
      </c>
      <c r="R4792">
        <v>5422</v>
      </c>
      <c r="S4792">
        <v>5464</v>
      </c>
    </row>
    <row r="4793" spans="1:19" x14ac:dyDescent="0.25">
      <c r="A4793">
        <v>7477</v>
      </c>
      <c r="B4793" t="s">
        <v>3719</v>
      </c>
      <c r="C4793" t="s">
        <v>167</v>
      </c>
      <c r="D4793" t="s">
        <v>3664</v>
      </c>
      <c r="E4793">
        <v>-42.933100000000003</v>
      </c>
      <c r="F4793">
        <v>-22.152999999999999</v>
      </c>
      <c r="G4793">
        <v>4854</v>
      </c>
      <c r="H4793">
        <v>5185</v>
      </c>
      <c r="I4793">
        <v>5745</v>
      </c>
      <c r="J4793">
        <v>5165</v>
      </c>
      <c r="K4793">
        <v>4866</v>
      </c>
      <c r="L4793">
        <v>4355</v>
      </c>
      <c r="M4793">
        <v>4256</v>
      </c>
      <c r="N4793">
        <v>4384</v>
      </c>
      <c r="O4793">
        <v>5028</v>
      </c>
      <c r="P4793">
        <v>4884</v>
      </c>
      <c r="Q4793">
        <v>4853</v>
      </c>
      <c r="R4793">
        <v>4495</v>
      </c>
      <c r="S4793">
        <v>5035</v>
      </c>
    </row>
    <row r="4794" spans="1:19" x14ac:dyDescent="0.25">
      <c r="A4794">
        <v>31421</v>
      </c>
      <c r="B4794" t="s">
        <v>1628</v>
      </c>
      <c r="C4794" t="s">
        <v>167</v>
      </c>
      <c r="D4794" t="s">
        <v>1511</v>
      </c>
      <c r="E4794">
        <v>-52.735100000000003</v>
      </c>
      <c r="F4794">
        <v>-10.8019</v>
      </c>
      <c r="G4794">
        <v>5133</v>
      </c>
      <c r="H4794">
        <v>4674</v>
      </c>
      <c r="I4794">
        <v>4907</v>
      </c>
      <c r="J4794">
        <v>4854</v>
      </c>
      <c r="K4794">
        <v>4998</v>
      </c>
      <c r="L4794">
        <v>5283</v>
      </c>
      <c r="M4794">
        <v>5407</v>
      </c>
      <c r="N4794">
        <v>5645</v>
      </c>
      <c r="O4794">
        <v>5982</v>
      </c>
      <c r="P4794">
        <v>5321</v>
      </c>
      <c r="Q4794">
        <v>4949</v>
      </c>
      <c r="R4794">
        <v>4757</v>
      </c>
      <c r="S4794">
        <v>4822</v>
      </c>
    </row>
    <row r="4795" spans="1:19" x14ac:dyDescent="0.25">
      <c r="A4795">
        <v>2173</v>
      </c>
      <c r="B4795" t="s">
        <v>4168</v>
      </c>
      <c r="C4795" t="s">
        <v>167</v>
      </c>
      <c r="D4795" t="s">
        <v>3898</v>
      </c>
      <c r="E4795">
        <v>-50.068199999999997</v>
      </c>
      <c r="F4795">
        <v>-28.748100000000001</v>
      </c>
      <c r="G4795">
        <v>4721</v>
      </c>
      <c r="H4795">
        <v>5299</v>
      </c>
      <c r="I4795">
        <v>5296</v>
      </c>
      <c r="J4795">
        <v>5117</v>
      </c>
      <c r="K4795">
        <v>4795</v>
      </c>
      <c r="L4795">
        <v>3925</v>
      </c>
      <c r="M4795">
        <v>3574</v>
      </c>
      <c r="N4795">
        <v>3955</v>
      </c>
      <c r="O4795">
        <v>4614</v>
      </c>
      <c r="P4795">
        <v>4211</v>
      </c>
      <c r="Q4795">
        <v>4825</v>
      </c>
      <c r="R4795">
        <v>5526</v>
      </c>
      <c r="S4795">
        <v>5518</v>
      </c>
    </row>
    <row r="4796" spans="1:19" x14ac:dyDescent="0.25">
      <c r="A4796">
        <v>52859</v>
      </c>
      <c r="B4796" t="s">
        <v>1362</v>
      </c>
      <c r="C4796" t="s">
        <v>167</v>
      </c>
      <c r="D4796" t="s">
        <v>1298</v>
      </c>
      <c r="E4796">
        <v>-44.5824</v>
      </c>
      <c r="F4796">
        <v>-5.0595999999999997</v>
      </c>
      <c r="G4796">
        <v>5262</v>
      </c>
      <c r="H4796">
        <v>4626</v>
      </c>
      <c r="I4796">
        <v>4764</v>
      </c>
      <c r="J4796">
        <v>4888</v>
      </c>
      <c r="K4796">
        <v>4929</v>
      </c>
      <c r="L4796">
        <v>5107</v>
      </c>
      <c r="M4796">
        <v>5377</v>
      </c>
      <c r="N4796">
        <v>5609</v>
      </c>
      <c r="O4796">
        <v>6144</v>
      </c>
      <c r="P4796">
        <v>6235</v>
      </c>
      <c r="Q4796">
        <v>5560</v>
      </c>
      <c r="R4796">
        <v>5160</v>
      </c>
      <c r="S4796">
        <v>4744</v>
      </c>
    </row>
    <row r="4797" spans="1:19" x14ac:dyDescent="0.25">
      <c r="A4797">
        <v>6064</v>
      </c>
      <c r="B4797" t="s">
        <v>4835</v>
      </c>
      <c r="C4797" t="s">
        <v>167</v>
      </c>
      <c r="D4797" t="s">
        <v>4704</v>
      </c>
      <c r="E4797">
        <v>-45.884500000000003</v>
      </c>
      <c r="F4797">
        <v>-23.19</v>
      </c>
      <c r="G4797">
        <v>4794</v>
      </c>
      <c r="H4797">
        <v>4878</v>
      </c>
      <c r="I4797">
        <v>5431</v>
      </c>
      <c r="J4797">
        <v>5019</v>
      </c>
      <c r="K4797">
        <v>4895</v>
      </c>
      <c r="L4797">
        <v>4228</v>
      </c>
      <c r="M4797">
        <v>4142</v>
      </c>
      <c r="N4797">
        <v>4229</v>
      </c>
      <c r="O4797">
        <v>5131</v>
      </c>
      <c r="P4797">
        <v>4723</v>
      </c>
      <c r="Q4797">
        <v>4890</v>
      </c>
      <c r="R4797">
        <v>4813</v>
      </c>
      <c r="S4797">
        <v>5152</v>
      </c>
    </row>
    <row r="4798" spans="1:19" x14ac:dyDescent="0.25">
      <c r="A4798">
        <v>44108</v>
      </c>
      <c r="B4798" t="s">
        <v>2748</v>
      </c>
      <c r="C4798" t="s">
        <v>167</v>
      </c>
      <c r="D4798" t="s">
        <v>2709</v>
      </c>
      <c r="E4798">
        <v>-36.8078</v>
      </c>
      <c r="F4798">
        <v>-7.3914</v>
      </c>
      <c r="G4798">
        <v>5686</v>
      </c>
      <c r="H4798">
        <v>5740</v>
      </c>
      <c r="I4798">
        <v>5885</v>
      </c>
      <c r="J4798">
        <v>6009</v>
      </c>
      <c r="K4798">
        <v>5758</v>
      </c>
      <c r="L4798">
        <v>5149</v>
      </c>
      <c r="M4798">
        <v>4742</v>
      </c>
      <c r="N4798">
        <v>4942</v>
      </c>
      <c r="O4798">
        <v>5596</v>
      </c>
      <c r="P4798">
        <v>6158</v>
      </c>
      <c r="Q4798">
        <v>6205</v>
      </c>
      <c r="R4798">
        <v>6196</v>
      </c>
      <c r="S4798">
        <v>5855</v>
      </c>
    </row>
    <row r="4799" spans="1:19" x14ac:dyDescent="0.25">
      <c r="A4799">
        <v>4122</v>
      </c>
      <c r="B4799" t="s">
        <v>2990</v>
      </c>
      <c r="C4799" t="s">
        <v>167</v>
      </c>
      <c r="D4799" t="s">
        <v>2912</v>
      </c>
      <c r="E4799">
        <v>-49.203499999999998</v>
      </c>
      <c r="F4799">
        <v>-25.5318</v>
      </c>
      <c r="G4799">
        <v>4420</v>
      </c>
      <c r="H4799">
        <v>4794</v>
      </c>
      <c r="I4799">
        <v>4935</v>
      </c>
      <c r="J4799">
        <v>4713</v>
      </c>
      <c r="K4799">
        <v>4401</v>
      </c>
      <c r="L4799">
        <v>3867</v>
      </c>
      <c r="M4799">
        <v>3639</v>
      </c>
      <c r="N4799">
        <v>3764</v>
      </c>
      <c r="O4799">
        <v>4706</v>
      </c>
      <c r="P4799">
        <v>4168</v>
      </c>
      <c r="Q4799">
        <v>4326</v>
      </c>
      <c r="R4799">
        <v>4822</v>
      </c>
      <c r="S4799">
        <v>4905</v>
      </c>
    </row>
    <row r="4800" spans="1:19" x14ac:dyDescent="0.25">
      <c r="A4800">
        <v>19570</v>
      </c>
      <c r="B4800" t="s">
        <v>1541</v>
      </c>
      <c r="C4800" t="s">
        <v>167</v>
      </c>
      <c r="D4800" t="s">
        <v>1511</v>
      </c>
      <c r="E4800">
        <v>-58.177700000000002</v>
      </c>
      <c r="F4800">
        <v>-15.628</v>
      </c>
      <c r="G4800">
        <v>5055</v>
      </c>
      <c r="H4800">
        <v>4940</v>
      </c>
      <c r="I4800">
        <v>5005</v>
      </c>
      <c r="J4800">
        <v>5055</v>
      </c>
      <c r="K4800">
        <v>5123</v>
      </c>
      <c r="L4800">
        <v>4689</v>
      </c>
      <c r="M4800">
        <v>4947</v>
      </c>
      <c r="N4800">
        <v>4965</v>
      </c>
      <c r="O4800">
        <v>5584</v>
      </c>
      <c r="P4800">
        <v>5229</v>
      </c>
      <c r="Q4800">
        <v>5084</v>
      </c>
      <c r="R4800">
        <v>5024</v>
      </c>
      <c r="S4800">
        <v>5017</v>
      </c>
    </row>
    <row r="4801" spans="1:19" x14ac:dyDescent="0.25">
      <c r="A4801">
        <v>44907</v>
      </c>
      <c r="B4801" t="s">
        <v>2784</v>
      </c>
      <c r="C4801" t="s">
        <v>167</v>
      </c>
      <c r="D4801" t="s">
        <v>2709</v>
      </c>
      <c r="E4801">
        <v>-35.3782</v>
      </c>
      <c r="F4801">
        <v>-7.2477999999999998</v>
      </c>
      <c r="G4801">
        <v>5331</v>
      </c>
      <c r="H4801">
        <v>5388</v>
      </c>
      <c r="I4801">
        <v>5646</v>
      </c>
      <c r="J4801">
        <v>5846</v>
      </c>
      <c r="K4801">
        <v>5478</v>
      </c>
      <c r="L4801">
        <v>4871</v>
      </c>
      <c r="M4801">
        <v>4474</v>
      </c>
      <c r="N4801">
        <v>4587</v>
      </c>
      <c r="O4801">
        <v>5274</v>
      </c>
      <c r="P4801">
        <v>5552</v>
      </c>
      <c r="Q4801">
        <v>5602</v>
      </c>
      <c r="R4801">
        <v>5723</v>
      </c>
      <c r="S4801">
        <v>5527</v>
      </c>
    </row>
    <row r="4802" spans="1:19" x14ac:dyDescent="0.25">
      <c r="A4802">
        <v>45244</v>
      </c>
      <c r="B4802" t="s">
        <v>3548</v>
      </c>
      <c r="C4802" t="s">
        <v>167</v>
      </c>
      <c r="D4802" t="s">
        <v>3448</v>
      </c>
      <c r="E4802">
        <v>-40.836500000000001</v>
      </c>
      <c r="F4802">
        <v>-7.0822000000000003</v>
      </c>
      <c r="G4802">
        <v>5824</v>
      </c>
      <c r="H4802">
        <v>5328</v>
      </c>
      <c r="I4802">
        <v>5382</v>
      </c>
      <c r="J4802">
        <v>5580</v>
      </c>
      <c r="K4802">
        <v>5442</v>
      </c>
      <c r="L4802">
        <v>5360</v>
      </c>
      <c r="M4802">
        <v>5369</v>
      </c>
      <c r="N4802">
        <v>5834</v>
      </c>
      <c r="O4802">
        <v>6500</v>
      </c>
      <c r="P4802">
        <v>6746</v>
      </c>
      <c r="Q4802">
        <v>6359</v>
      </c>
      <c r="R4802">
        <v>6246</v>
      </c>
      <c r="S4802">
        <v>5746</v>
      </c>
    </row>
    <row r="4803" spans="1:19" x14ac:dyDescent="0.25">
      <c r="A4803">
        <v>1378</v>
      </c>
      <c r="B4803" t="s">
        <v>3978</v>
      </c>
      <c r="C4803" t="s">
        <v>167</v>
      </c>
      <c r="D4803" t="s">
        <v>3898</v>
      </c>
      <c r="E4803">
        <v>-51.150199999999998</v>
      </c>
      <c r="F4803">
        <v>-29.754999999999999</v>
      </c>
      <c r="G4803">
        <v>4617</v>
      </c>
      <c r="H4803">
        <v>5557</v>
      </c>
      <c r="I4803">
        <v>5545</v>
      </c>
      <c r="J4803">
        <v>5177</v>
      </c>
      <c r="K4803">
        <v>4672</v>
      </c>
      <c r="L4803">
        <v>3762</v>
      </c>
      <c r="M4803">
        <v>3304</v>
      </c>
      <c r="N4803">
        <v>3499</v>
      </c>
      <c r="O4803">
        <v>4095</v>
      </c>
      <c r="P4803">
        <v>3964</v>
      </c>
      <c r="Q4803">
        <v>4633</v>
      </c>
      <c r="R4803">
        <v>5541</v>
      </c>
      <c r="S4803">
        <v>5662</v>
      </c>
    </row>
    <row r="4804" spans="1:19" x14ac:dyDescent="0.25">
      <c r="A4804">
        <v>7624</v>
      </c>
      <c r="B4804" t="s">
        <v>1786</v>
      </c>
      <c r="C4804" t="s">
        <v>167</v>
      </c>
      <c r="D4804" t="s">
        <v>1727</v>
      </c>
      <c r="E4804">
        <v>-45.051000000000002</v>
      </c>
      <c r="F4804">
        <v>-22.117100000000001</v>
      </c>
      <c r="G4804">
        <v>5121</v>
      </c>
      <c r="H4804">
        <v>4912</v>
      </c>
      <c r="I4804">
        <v>5509</v>
      </c>
      <c r="J4804">
        <v>5139</v>
      </c>
      <c r="K4804">
        <v>5259</v>
      </c>
      <c r="L4804">
        <v>4822</v>
      </c>
      <c r="M4804">
        <v>4659</v>
      </c>
      <c r="N4804">
        <v>4852</v>
      </c>
      <c r="O4804">
        <v>5604</v>
      </c>
      <c r="P4804">
        <v>5389</v>
      </c>
      <c r="Q4804">
        <v>5315</v>
      </c>
      <c r="R4804">
        <v>4934</v>
      </c>
      <c r="S4804">
        <v>5061</v>
      </c>
    </row>
    <row r="4805" spans="1:19" x14ac:dyDescent="0.25">
      <c r="A4805">
        <v>41778</v>
      </c>
      <c r="B4805" t="s">
        <v>3387</v>
      </c>
      <c r="C4805" t="s">
        <v>167</v>
      </c>
      <c r="D4805" t="s">
        <v>3284</v>
      </c>
      <c r="E4805">
        <v>-35.012599999999999</v>
      </c>
      <c r="F4805">
        <v>-8.0073000000000008</v>
      </c>
      <c r="G4805">
        <v>5319</v>
      </c>
      <c r="H4805">
        <v>5511</v>
      </c>
      <c r="I4805">
        <v>5739</v>
      </c>
      <c r="J4805">
        <v>5875</v>
      </c>
      <c r="K4805">
        <v>5323</v>
      </c>
      <c r="L4805">
        <v>4681</v>
      </c>
      <c r="M4805">
        <v>4420</v>
      </c>
      <c r="N4805">
        <v>4515</v>
      </c>
      <c r="O4805">
        <v>5148</v>
      </c>
      <c r="P4805">
        <v>5526</v>
      </c>
      <c r="Q4805">
        <v>5632</v>
      </c>
      <c r="R4805">
        <v>5755</v>
      </c>
      <c r="S4805">
        <v>5703</v>
      </c>
    </row>
    <row r="4806" spans="1:19" x14ac:dyDescent="0.25">
      <c r="A4806">
        <v>5409</v>
      </c>
      <c r="B4806" t="s">
        <v>4743</v>
      </c>
      <c r="C4806" t="s">
        <v>167</v>
      </c>
      <c r="D4806" t="s">
        <v>4704</v>
      </c>
      <c r="E4806">
        <v>-46.943600000000004</v>
      </c>
      <c r="F4806">
        <v>-23.849599999999999</v>
      </c>
      <c r="G4806">
        <v>4479</v>
      </c>
      <c r="H4806">
        <v>4548</v>
      </c>
      <c r="I4806">
        <v>5069</v>
      </c>
      <c r="J4806">
        <v>4665</v>
      </c>
      <c r="K4806">
        <v>4640</v>
      </c>
      <c r="L4806">
        <v>4076</v>
      </c>
      <c r="M4806">
        <v>4017</v>
      </c>
      <c r="N4806">
        <v>3997</v>
      </c>
      <c r="O4806">
        <v>4871</v>
      </c>
      <c r="P4806">
        <v>4301</v>
      </c>
      <c r="Q4806">
        <v>4267</v>
      </c>
      <c r="R4806">
        <v>4489</v>
      </c>
      <c r="S4806">
        <v>4811</v>
      </c>
    </row>
    <row r="4807" spans="1:19" x14ac:dyDescent="0.25">
      <c r="A4807">
        <v>3582</v>
      </c>
      <c r="B4807" t="s">
        <v>4681</v>
      </c>
      <c r="C4807" t="s">
        <v>167</v>
      </c>
      <c r="D4807" t="s">
        <v>4434</v>
      </c>
      <c r="E4807">
        <v>-52.850299999999997</v>
      </c>
      <c r="F4807">
        <v>-26.356100000000001</v>
      </c>
      <c r="G4807">
        <v>4884</v>
      </c>
      <c r="H4807">
        <v>5418</v>
      </c>
      <c r="I4807">
        <v>5396</v>
      </c>
      <c r="J4807">
        <v>5372</v>
      </c>
      <c r="K4807">
        <v>4918</v>
      </c>
      <c r="L4807">
        <v>4184</v>
      </c>
      <c r="M4807">
        <v>3760</v>
      </c>
      <c r="N4807">
        <v>4100</v>
      </c>
      <c r="O4807">
        <v>4951</v>
      </c>
      <c r="P4807">
        <v>4609</v>
      </c>
      <c r="Q4807">
        <v>5020</v>
      </c>
      <c r="R4807">
        <v>5455</v>
      </c>
      <c r="S4807">
        <v>5422</v>
      </c>
    </row>
    <row r="4808" spans="1:19" x14ac:dyDescent="0.25">
      <c r="A4808">
        <v>37090</v>
      </c>
      <c r="B4808" t="s">
        <v>3468</v>
      </c>
      <c r="C4808" t="s">
        <v>167</v>
      </c>
      <c r="D4808" t="s">
        <v>3448</v>
      </c>
      <c r="E4808">
        <v>-42.547400000000003</v>
      </c>
      <c r="F4808">
        <v>-9.1687999999999992</v>
      </c>
      <c r="G4808">
        <v>5947</v>
      </c>
      <c r="H4808">
        <v>5656</v>
      </c>
      <c r="I4808">
        <v>5592</v>
      </c>
      <c r="J4808">
        <v>5706</v>
      </c>
      <c r="K4808">
        <v>5641</v>
      </c>
      <c r="L4808">
        <v>5604</v>
      </c>
      <c r="M4808">
        <v>5679</v>
      </c>
      <c r="N4808">
        <v>6021</v>
      </c>
      <c r="O4808">
        <v>6705</v>
      </c>
      <c r="P4808">
        <v>6720</v>
      </c>
      <c r="Q4808">
        <v>6367</v>
      </c>
      <c r="R4808">
        <v>5967</v>
      </c>
      <c r="S4808">
        <v>5701</v>
      </c>
    </row>
    <row r="4809" spans="1:19" x14ac:dyDescent="0.25">
      <c r="A4809">
        <v>390</v>
      </c>
      <c r="B4809" t="s">
        <v>3919</v>
      </c>
      <c r="C4809" t="s">
        <v>167</v>
      </c>
      <c r="D4809" t="s">
        <v>3898</v>
      </c>
      <c r="E4809">
        <v>-51.973599999999998</v>
      </c>
      <c r="F4809">
        <v>-31.361000000000001</v>
      </c>
      <c r="G4809">
        <v>4664</v>
      </c>
      <c r="H4809">
        <v>5679</v>
      </c>
      <c r="I4809">
        <v>5579</v>
      </c>
      <c r="J4809">
        <v>5320</v>
      </c>
      <c r="K4809">
        <v>4634</v>
      </c>
      <c r="L4809">
        <v>3735</v>
      </c>
      <c r="M4809">
        <v>3301</v>
      </c>
      <c r="N4809">
        <v>3439</v>
      </c>
      <c r="O4809">
        <v>3941</v>
      </c>
      <c r="P4809">
        <v>4085</v>
      </c>
      <c r="Q4809">
        <v>4837</v>
      </c>
      <c r="R4809">
        <v>5646</v>
      </c>
      <c r="S4809">
        <v>5776</v>
      </c>
    </row>
    <row r="4810" spans="1:19" x14ac:dyDescent="0.25">
      <c r="A4810">
        <v>2472</v>
      </c>
      <c r="B4810" t="s">
        <v>4470</v>
      </c>
      <c r="C4810" t="s">
        <v>167</v>
      </c>
      <c r="D4810" t="s">
        <v>4434</v>
      </c>
      <c r="E4810">
        <v>-49.181100000000001</v>
      </c>
      <c r="F4810">
        <v>-28.314900000000002</v>
      </c>
      <c r="G4810">
        <v>4474</v>
      </c>
      <c r="H4810">
        <v>5062</v>
      </c>
      <c r="I4810">
        <v>5032</v>
      </c>
      <c r="J4810">
        <v>4819</v>
      </c>
      <c r="K4810">
        <v>4570</v>
      </c>
      <c r="L4810">
        <v>3931</v>
      </c>
      <c r="M4810">
        <v>3516</v>
      </c>
      <c r="N4810">
        <v>3725</v>
      </c>
      <c r="O4810">
        <v>4406</v>
      </c>
      <c r="P4810">
        <v>3973</v>
      </c>
      <c r="Q4810">
        <v>4316</v>
      </c>
      <c r="R4810">
        <v>5142</v>
      </c>
      <c r="S4810">
        <v>5196</v>
      </c>
    </row>
    <row r="4811" spans="1:19" x14ac:dyDescent="0.25">
      <c r="A4811">
        <v>61200</v>
      </c>
      <c r="B4811" t="s">
        <v>1479</v>
      </c>
      <c r="C4811" t="s">
        <v>177</v>
      </c>
      <c r="D4811" t="s">
        <v>1298</v>
      </c>
      <c r="E4811">
        <v>-44.283200000000001</v>
      </c>
      <c r="F4811">
        <v>-2.5394999999999999</v>
      </c>
      <c r="G4811">
        <v>5208</v>
      </c>
      <c r="H4811">
        <v>4872</v>
      </c>
      <c r="I4811">
        <v>4938</v>
      </c>
      <c r="J4811">
        <v>4781</v>
      </c>
      <c r="K4811">
        <v>4684</v>
      </c>
      <c r="L4811">
        <v>4761</v>
      </c>
      <c r="M4811">
        <v>4943</v>
      </c>
      <c r="N4811">
        <v>5174</v>
      </c>
      <c r="O4811">
        <v>5726</v>
      </c>
      <c r="P4811">
        <v>6007</v>
      </c>
      <c r="Q4811">
        <v>5694</v>
      </c>
      <c r="R4811">
        <v>5546</v>
      </c>
      <c r="S4811">
        <v>5369</v>
      </c>
    </row>
    <row r="4812" spans="1:19" x14ac:dyDescent="0.25">
      <c r="A4812">
        <v>17744</v>
      </c>
      <c r="B4812" t="s">
        <v>1159</v>
      </c>
      <c r="C4812" t="s">
        <v>167</v>
      </c>
      <c r="D4812" t="s">
        <v>1058</v>
      </c>
      <c r="E4812">
        <v>-50.372999999999998</v>
      </c>
      <c r="F4812">
        <v>-16.5215</v>
      </c>
      <c r="G4812">
        <v>5482</v>
      </c>
      <c r="H4812">
        <v>5149</v>
      </c>
      <c r="I4812">
        <v>5401</v>
      </c>
      <c r="J4812">
        <v>5369</v>
      </c>
      <c r="K4812">
        <v>5697</v>
      </c>
      <c r="L4812">
        <v>5631</v>
      </c>
      <c r="M4812">
        <v>5406</v>
      </c>
      <c r="N4812">
        <v>5598</v>
      </c>
      <c r="O4812">
        <v>6209</v>
      </c>
      <c r="P4812">
        <v>5673</v>
      </c>
      <c r="Q4812">
        <v>5425</v>
      </c>
      <c r="R4812">
        <v>5192</v>
      </c>
      <c r="S4812">
        <v>5033</v>
      </c>
    </row>
    <row r="4813" spans="1:19" x14ac:dyDescent="0.25">
      <c r="A4813">
        <v>57645</v>
      </c>
      <c r="B4813" t="s">
        <v>942</v>
      </c>
      <c r="C4813" t="s">
        <v>167</v>
      </c>
      <c r="D4813" t="s">
        <v>792</v>
      </c>
      <c r="E4813">
        <v>-39.239400000000003</v>
      </c>
      <c r="F4813">
        <v>-3.6701999999999999</v>
      </c>
      <c r="G4813">
        <v>5558</v>
      </c>
      <c r="H4813">
        <v>5146</v>
      </c>
      <c r="I4813">
        <v>5267</v>
      </c>
      <c r="J4813">
        <v>5204</v>
      </c>
      <c r="K4813">
        <v>4888</v>
      </c>
      <c r="L4813">
        <v>5329</v>
      </c>
      <c r="M4813">
        <v>5220</v>
      </c>
      <c r="N4813">
        <v>5512</v>
      </c>
      <c r="O4813">
        <v>6190</v>
      </c>
      <c r="P4813">
        <v>6374</v>
      </c>
      <c r="Q4813">
        <v>6192</v>
      </c>
      <c r="R4813">
        <v>5999</v>
      </c>
      <c r="S4813">
        <v>5370</v>
      </c>
    </row>
    <row r="4814" spans="1:19" x14ac:dyDescent="0.25">
      <c r="A4814">
        <v>46410</v>
      </c>
      <c r="B4814" t="s">
        <v>3569</v>
      </c>
      <c r="C4814" t="s">
        <v>167</v>
      </c>
      <c r="D4814" t="s">
        <v>3448</v>
      </c>
      <c r="E4814">
        <v>-41.323700000000002</v>
      </c>
      <c r="F4814">
        <v>-6.8272000000000004</v>
      </c>
      <c r="G4814">
        <v>5757</v>
      </c>
      <c r="H4814">
        <v>5190</v>
      </c>
      <c r="I4814">
        <v>5196</v>
      </c>
      <c r="J4814">
        <v>5371</v>
      </c>
      <c r="K4814">
        <v>5388</v>
      </c>
      <c r="L4814">
        <v>5437</v>
      </c>
      <c r="M4814">
        <v>5482</v>
      </c>
      <c r="N4814">
        <v>5883</v>
      </c>
      <c r="O4814">
        <v>6531</v>
      </c>
      <c r="P4814">
        <v>6786</v>
      </c>
      <c r="Q4814">
        <v>6344</v>
      </c>
      <c r="R4814">
        <v>5978</v>
      </c>
      <c r="S4814">
        <v>5501</v>
      </c>
    </row>
    <row r="4815" spans="1:19" x14ac:dyDescent="0.25">
      <c r="A4815">
        <v>36782</v>
      </c>
      <c r="B4815" t="s">
        <v>270</v>
      </c>
      <c r="C4815" t="s">
        <v>167</v>
      </c>
      <c r="D4815" t="s">
        <v>192</v>
      </c>
      <c r="E4815">
        <v>-35.5608</v>
      </c>
      <c r="F4815">
        <v>-9.3186</v>
      </c>
      <c r="G4815">
        <v>5332</v>
      </c>
      <c r="H4815">
        <v>5639</v>
      </c>
      <c r="I4815">
        <v>5729</v>
      </c>
      <c r="J4815">
        <v>5997</v>
      </c>
      <c r="K4815">
        <v>5311</v>
      </c>
      <c r="L4815">
        <v>4631</v>
      </c>
      <c r="M4815">
        <v>4416</v>
      </c>
      <c r="N4815">
        <v>4408</v>
      </c>
      <c r="O4815">
        <v>5030</v>
      </c>
      <c r="P4815">
        <v>5530</v>
      </c>
      <c r="Q4815">
        <v>5599</v>
      </c>
      <c r="R4815">
        <v>5870</v>
      </c>
      <c r="S4815">
        <v>5820</v>
      </c>
    </row>
    <row r="4816" spans="1:19" x14ac:dyDescent="0.25">
      <c r="A4816">
        <v>55333</v>
      </c>
      <c r="B4816" t="s">
        <v>1393</v>
      </c>
      <c r="C4816" t="s">
        <v>167</v>
      </c>
      <c r="D4816" t="s">
        <v>1298</v>
      </c>
      <c r="E4816">
        <v>-44.670999999999999</v>
      </c>
      <c r="F4816">
        <v>-4.3772000000000002</v>
      </c>
      <c r="G4816">
        <v>5229</v>
      </c>
      <c r="H4816">
        <v>4540</v>
      </c>
      <c r="I4816">
        <v>4727</v>
      </c>
      <c r="J4816">
        <v>4886</v>
      </c>
      <c r="K4816">
        <v>4937</v>
      </c>
      <c r="L4816">
        <v>4984</v>
      </c>
      <c r="M4816">
        <v>5239</v>
      </c>
      <c r="N4816">
        <v>5512</v>
      </c>
      <c r="O4816">
        <v>5976</v>
      </c>
      <c r="P4816">
        <v>6212</v>
      </c>
      <c r="Q4816">
        <v>5681</v>
      </c>
      <c r="R4816">
        <v>5209</v>
      </c>
      <c r="S4816">
        <v>4850</v>
      </c>
    </row>
    <row r="4817" spans="1:19" x14ac:dyDescent="0.25">
      <c r="A4817">
        <v>69051</v>
      </c>
      <c r="B4817" t="s">
        <v>4424</v>
      </c>
      <c r="C4817" t="s">
        <v>167</v>
      </c>
      <c r="D4817" t="s">
        <v>4422</v>
      </c>
      <c r="E4817">
        <v>-60.038699999999999</v>
      </c>
      <c r="F4817">
        <v>1.0168999999999999</v>
      </c>
      <c r="G4817">
        <v>4716</v>
      </c>
      <c r="H4817">
        <v>4488</v>
      </c>
      <c r="I4817">
        <v>4543</v>
      </c>
      <c r="J4817">
        <v>4623</v>
      </c>
      <c r="K4817">
        <v>4398</v>
      </c>
      <c r="L4817">
        <v>4133</v>
      </c>
      <c r="M4817">
        <v>4385</v>
      </c>
      <c r="N4817">
        <v>4440</v>
      </c>
      <c r="O4817">
        <v>5028</v>
      </c>
      <c r="P4817">
        <v>5350</v>
      </c>
      <c r="Q4817">
        <v>5357</v>
      </c>
      <c r="R4817">
        <v>5131</v>
      </c>
      <c r="S4817">
        <v>4714</v>
      </c>
    </row>
    <row r="4818" spans="1:19" x14ac:dyDescent="0.25">
      <c r="A4818">
        <v>21165</v>
      </c>
      <c r="B4818" t="s">
        <v>1249</v>
      </c>
      <c r="C4818" t="s">
        <v>167</v>
      </c>
      <c r="D4818" t="s">
        <v>1058</v>
      </c>
      <c r="E4818">
        <v>-49.330500000000001</v>
      </c>
      <c r="F4818">
        <v>-14.863</v>
      </c>
      <c r="G4818">
        <v>5422</v>
      </c>
      <c r="H4818">
        <v>4955</v>
      </c>
      <c r="I4818">
        <v>5439</v>
      </c>
      <c r="J4818">
        <v>5322</v>
      </c>
      <c r="K4818">
        <v>5578</v>
      </c>
      <c r="L4818">
        <v>5613</v>
      </c>
      <c r="M4818">
        <v>5357</v>
      </c>
      <c r="N4818">
        <v>5540</v>
      </c>
      <c r="O4818">
        <v>6258</v>
      </c>
      <c r="P4818">
        <v>5770</v>
      </c>
      <c r="Q4818">
        <v>5419</v>
      </c>
      <c r="R4818">
        <v>4896</v>
      </c>
      <c r="S4818">
        <v>4922</v>
      </c>
    </row>
    <row r="4819" spans="1:19" x14ac:dyDescent="0.25">
      <c r="A4819">
        <v>6069</v>
      </c>
      <c r="B4819" t="s">
        <v>4836</v>
      </c>
      <c r="C4819" t="s">
        <v>167</v>
      </c>
      <c r="D4819" t="s">
        <v>4704</v>
      </c>
      <c r="E4819">
        <v>-45.309399999999997</v>
      </c>
      <c r="F4819">
        <v>-23.221</v>
      </c>
      <c r="G4819">
        <v>4953</v>
      </c>
      <c r="H4819">
        <v>5150</v>
      </c>
      <c r="I4819">
        <v>5590</v>
      </c>
      <c r="J4819">
        <v>5122</v>
      </c>
      <c r="K4819">
        <v>5081</v>
      </c>
      <c r="L4819">
        <v>4444</v>
      </c>
      <c r="M4819">
        <v>4406</v>
      </c>
      <c r="N4819">
        <v>4423</v>
      </c>
      <c r="O4819">
        <v>5263</v>
      </c>
      <c r="P4819">
        <v>4836</v>
      </c>
      <c r="Q4819">
        <v>4998</v>
      </c>
      <c r="R4819">
        <v>4872</v>
      </c>
      <c r="S4819">
        <v>5247</v>
      </c>
    </row>
    <row r="4820" spans="1:19" x14ac:dyDescent="0.25">
      <c r="A4820">
        <v>2343</v>
      </c>
      <c r="B4820" t="s">
        <v>4198</v>
      </c>
      <c r="C4820" t="s">
        <v>167</v>
      </c>
      <c r="D4820" t="s">
        <v>3898</v>
      </c>
      <c r="E4820">
        <v>-54.960900000000002</v>
      </c>
      <c r="F4820">
        <v>-28.408000000000001</v>
      </c>
      <c r="G4820">
        <v>4952</v>
      </c>
      <c r="H4820">
        <v>5767</v>
      </c>
      <c r="I4820">
        <v>5857</v>
      </c>
      <c r="J4820">
        <v>5632</v>
      </c>
      <c r="K4820">
        <v>4927</v>
      </c>
      <c r="L4820">
        <v>4136</v>
      </c>
      <c r="M4820">
        <v>3510</v>
      </c>
      <c r="N4820">
        <v>3898</v>
      </c>
      <c r="O4820">
        <v>4535</v>
      </c>
      <c r="P4820">
        <v>4512</v>
      </c>
      <c r="Q4820">
        <v>5092</v>
      </c>
      <c r="R4820">
        <v>5737</v>
      </c>
      <c r="S4820">
        <v>5818</v>
      </c>
    </row>
    <row r="4821" spans="1:19" x14ac:dyDescent="0.25">
      <c r="A4821">
        <v>46063</v>
      </c>
      <c r="B4821" t="s">
        <v>2832</v>
      </c>
      <c r="C4821" t="s">
        <v>167</v>
      </c>
      <c r="D4821" t="s">
        <v>2709</v>
      </c>
      <c r="E4821">
        <v>-37.095700000000001</v>
      </c>
      <c r="F4821">
        <v>-6.9242999999999997</v>
      </c>
      <c r="G4821">
        <v>5900</v>
      </c>
      <c r="H4821">
        <v>5848</v>
      </c>
      <c r="I4821">
        <v>6003</v>
      </c>
      <c r="J4821">
        <v>6184</v>
      </c>
      <c r="K4821">
        <v>5957</v>
      </c>
      <c r="L4821">
        <v>5426</v>
      </c>
      <c r="M4821">
        <v>4931</v>
      </c>
      <c r="N4821">
        <v>5294</v>
      </c>
      <c r="O4821">
        <v>6012</v>
      </c>
      <c r="P4821">
        <v>6409</v>
      </c>
      <c r="Q4821">
        <v>6431</v>
      </c>
      <c r="R4821">
        <v>6378</v>
      </c>
      <c r="S4821">
        <v>5926</v>
      </c>
    </row>
    <row r="4822" spans="1:19" x14ac:dyDescent="0.25">
      <c r="A4822">
        <v>5774</v>
      </c>
      <c r="B4822" t="s">
        <v>3193</v>
      </c>
      <c r="C4822" t="s">
        <v>167</v>
      </c>
      <c r="D4822" t="s">
        <v>2912</v>
      </c>
      <c r="E4822">
        <v>-52.645800000000001</v>
      </c>
      <c r="F4822">
        <v>-23.394600000000001</v>
      </c>
      <c r="G4822">
        <v>5162</v>
      </c>
      <c r="H4822">
        <v>5394</v>
      </c>
      <c r="I4822">
        <v>5597</v>
      </c>
      <c r="J4822">
        <v>5618</v>
      </c>
      <c r="K4822">
        <v>5291</v>
      </c>
      <c r="L4822">
        <v>4516</v>
      </c>
      <c r="M4822">
        <v>4256</v>
      </c>
      <c r="N4822">
        <v>4450</v>
      </c>
      <c r="O4822">
        <v>5308</v>
      </c>
      <c r="P4822">
        <v>5027</v>
      </c>
      <c r="Q4822">
        <v>5285</v>
      </c>
      <c r="R4822">
        <v>5554</v>
      </c>
      <c r="S4822">
        <v>5651</v>
      </c>
    </row>
    <row r="4823" spans="1:19" x14ac:dyDescent="0.25">
      <c r="A4823">
        <v>6689</v>
      </c>
      <c r="B4823" t="s">
        <v>4911</v>
      </c>
      <c r="C4823" t="s">
        <v>167</v>
      </c>
      <c r="D4823" t="s">
        <v>4704</v>
      </c>
      <c r="E4823">
        <v>-48.572699999999998</v>
      </c>
      <c r="F4823">
        <v>-22.732600000000001</v>
      </c>
      <c r="G4823">
        <v>5232</v>
      </c>
      <c r="H4823">
        <v>5060</v>
      </c>
      <c r="I4823">
        <v>5655</v>
      </c>
      <c r="J4823">
        <v>5478</v>
      </c>
      <c r="K4823">
        <v>5395</v>
      </c>
      <c r="L4823">
        <v>4756</v>
      </c>
      <c r="M4823">
        <v>4612</v>
      </c>
      <c r="N4823">
        <v>4736</v>
      </c>
      <c r="O4823">
        <v>5616</v>
      </c>
      <c r="P4823">
        <v>5205</v>
      </c>
      <c r="Q4823">
        <v>5376</v>
      </c>
      <c r="R4823">
        <v>5404</v>
      </c>
      <c r="S4823">
        <v>5499</v>
      </c>
    </row>
    <row r="4824" spans="1:19" x14ac:dyDescent="0.25">
      <c r="A4824">
        <v>1949</v>
      </c>
      <c r="B4824" t="s">
        <v>4135</v>
      </c>
      <c r="C4824" t="s">
        <v>167</v>
      </c>
      <c r="D4824" t="s">
        <v>3898</v>
      </c>
      <c r="E4824">
        <v>-51.07</v>
      </c>
      <c r="F4824">
        <v>-28.9681</v>
      </c>
      <c r="G4824">
        <v>4675</v>
      </c>
      <c r="H4824">
        <v>5443</v>
      </c>
      <c r="I4824">
        <v>5465</v>
      </c>
      <c r="J4824">
        <v>5136</v>
      </c>
      <c r="K4824">
        <v>4685</v>
      </c>
      <c r="L4824">
        <v>3813</v>
      </c>
      <c r="M4824">
        <v>3366</v>
      </c>
      <c r="N4824">
        <v>3793</v>
      </c>
      <c r="O4824">
        <v>4376</v>
      </c>
      <c r="P4824">
        <v>4112</v>
      </c>
      <c r="Q4824">
        <v>4779</v>
      </c>
      <c r="R4824">
        <v>5578</v>
      </c>
      <c r="S4824">
        <v>5549</v>
      </c>
    </row>
    <row r="4825" spans="1:19" x14ac:dyDescent="0.25">
      <c r="A4825">
        <v>2837</v>
      </c>
      <c r="B4825" t="s">
        <v>4296</v>
      </c>
      <c r="C4825" t="s">
        <v>167</v>
      </c>
      <c r="D4825" t="s">
        <v>3898</v>
      </c>
      <c r="E4825">
        <v>-53.970399999999998</v>
      </c>
      <c r="F4825">
        <v>-27.711600000000001</v>
      </c>
      <c r="G4825">
        <v>4903</v>
      </c>
      <c r="H4825">
        <v>5688</v>
      </c>
      <c r="I4825">
        <v>5714</v>
      </c>
      <c r="J4825">
        <v>5468</v>
      </c>
      <c r="K4825">
        <v>4921</v>
      </c>
      <c r="L4825">
        <v>4115</v>
      </c>
      <c r="M4825">
        <v>3576</v>
      </c>
      <c r="N4825">
        <v>3943</v>
      </c>
      <c r="O4825">
        <v>4618</v>
      </c>
      <c r="P4825">
        <v>4388</v>
      </c>
      <c r="Q4825">
        <v>5106</v>
      </c>
      <c r="R4825">
        <v>5576</v>
      </c>
      <c r="S4825">
        <v>5723</v>
      </c>
    </row>
    <row r="4826" spans="1:19" x14ac:dyDescent="0.25">
      <c r="A4826">
        <v>2546</v>
      </c>
      <c r="B4826" t="s">
        <v>4296</v>
      </c>
      <c r="C4826" t="s">
        <v>167</v>
      </c>
      <c r="D4826" t="s">
        <v>4434</v>
      </c>
      <c r="E4826">
        <v>-48.987200000000001</v>
      </c>
      <c r="F4826">
        <v>-28.1614</v>
      </c>
      <c r="G4826">
        <v>4528</v>
      </c>
      <c r="H4826">
        <v>5165</v>
      </c>
      <c r="I4826">
        <v>5136</v>
      </c>
      <c r="J4826">
        <v>4881</v>
      </c>
      <c r="K4826">
        <v>4599</v>
      </c>
      <c r="L4826">
        <v>3970</v>
      </c>
      <c r="M4826">
        <v>3581</v>
      </c>
      <c r="N4826">
        <v>3776</v>
      </c>
      <c r="O4826">
        <v>4411</v>
      </c>
      <c r="P4826">
        <v>4000</v>
      </c>
      <c r="Q4826">
        <v>4366</v>
      </c>
      <c r="R4826">
        <v>5198</v>
      </c>
      <c r="S4826">
        <v>5258</v>
      </c>
    </row>
    <row r="4827" spans="1:19" x14ac:dyDescent="0.25">
      <c r="A4827">
        <v>1567</v>
      </c>
      <c r="B4827" t="s">
        <v>4032</v>
      </c>
      <c r="C4827" t="s">
        <v>167</v>
      </c>
      <c r="D4827" t="s">
        <v>3898</v>
      </c>
      <c r="E4827">
        <v>-53.854900000000001</v>
      </c>
      <c r="F4827">
        <v>-29.538</v>
      </c>
      <c r="G4827">
        <v>4813</v>
      </c>
      <c r="H4827">
        <v>5646</v>
      </c>
      <c r="I4827">
        <v>5707</v>
      </c>
      <c r="J4827">
        <v>5410</v>
      </c>
      <c r="K4827">
        <v>4826</v>
      </c>
      <c r="L4827">
        <v>3953</v>
      </c>
      <c r="M4827">
        <v>3427</v>
      </c>
      <c r="N4827">
        <v>3737</v>
      </c>
      <c r="O4827">
        <v>4357</v>
      </c>
      <c r="P4827">
        <v>4323</v>
      </c>
      <c r="Q4827">
        <v>4952</v>
      </c>
      <c r="R4827">
        <v>5650</v>
      </c>
      <c r="S4827">
        <v>5763</v>
      </c>
    </row>
    <row r="4828" spans="1:19" x14ac:dyDescent="0.25">
      <c r="A4828">
        <v>13695</v>
      </c>
      <c r="B4828" t="s">
        <v>1046</v>
      </c>
      <c r="C4828" t="s">
        <v>167</v>
      </c>
      <c r="D4828" t="s">
        <v>979</v>
      </c>
      <c r="E4828">
        <v>-39.8583</v>
      </c>
      <c r="F4828">
        <v>-18.721900000000002</v>
      </c>
      <c r="G4828">
        <v>5123</v>
      </c>
      <c r="H4828">
        <v>5680</v>
      </c>
      <c r="I4828">
        <v>6094</v>
      </c>
      <c r="J4828">
        <v>5642</v>
      </c>
      <c r="K4828">
        <v>5026</v>
      </c>
      <c r="L4828">
        <v>4605</v>
      </c>
      <c r="M4828">
        <v>4336</v>
      </c>
      <c r="N4828">
        <v>4430</v>
      </c>
      <c r="O4828">
        <v>5006</v>
      </c>
      <c r="P4828">
        <v>5254</v>
      </c>
      <c r="Q4828">
        <v>5095</v>
      </c>
      <c r="R4828">
        <v>4865</v>
      </c>
      <c r="S4828">
        <v>5439</v>
      </c>
    </row>
    <row r="4829" spans="1:19" x14ac:dyDescent="0.25">
      <c r="A4829">
        <v>56642</v>
      </c>
      <c r="B4829" t="s">
        <v>1409</v>
      </c>
      <c r="C4829" t="s">
        <v>167</v>
      </c>
      <c r="D4829" t="s">
        <v>1298</v>
      </c>
      <c r="E4829">
        <v>-44.470999999999997</v>
      </c>
      <c r="F4829">
        <v>-4.0377999999999998</v>
      </c>
      <c r="G4829">
        <v>5319</v>
      </c>
      <c r="H4829">
        <v>4773</v>
      </c>
      <c r="I4829">
        <v>4884</v>
      </c>
      <c r="J4829">
        <v>5059</v>
      </c>
      <c r="K4829">
        <v>5038</v>
      </c>
      <c r="L4829">
        <v>5068</v>
      </c>
      <c r="M4829">
        <v>5273</v>
      </c>
      <c r="N4829">
        <v>5535</v>
      </c>
      <c r="O4829">
        <v>5917</v>
      </c>
      <c r="P4829">
        <v>6175</v>
      </c>
      <c r="Q4829">
        <v>5768</v>
      </c>
      <c r="R4829">
        <v>5323</v>
      </c>
      <c r="S4829">
        <v>5018</v>
      </c>
    </row>
    <row r="4830" spans="1:19" x14ac:dyDescent="0.25">
      <c r="A4830">
        <v>3874</v>
      </c>
      <c r="B4830" t="s">
        <v>2951</v>
      </c>
      <c r="C4830" t="s">
        <v>167</v>
      </c>
      <c r="D4830" t="s">
        <v>2912</v>
      </c>
      <c r="E4830">
        <v>-50.384399999999999</v>
      </c>
      <c r="F4830">
        <v>-25.868099999999998</v>
      </c>
      <c r="G4830">
        <v>4344</v>
      </c>
      <c r="H4830">
        <v>4840</v>
      </c>
      <c r="I4830">
        <v>4860</v>
      </c>
      <c r="J4830">
        <v>4748</v>
      </c>
      <c r="K4830">
        <v>4150</v>
      </c>
      <c r="L4830">
        <v>3661</v>
      </c>
      <c r="M4830">
        <v>3308</v>
      </c>
      <c r="N4830">
        <v>3573</v>
      </c>
      <c r="O4830">
        <v>4581</v>
      </c>
      <c r="P4830">
        <v>4196</v>
      </c>
      <c r="Q4830">
        <v>4391</v>
      </c>
      <c r="R4830">
        <v>4924</v>
      </c>
      <c r="S4830">
        <v>4895</v>
      </c>
    </row>
    <row r="4831" spans="1:19" x14ac:dyDescent="0.25">
      <c r="A4831">
        <v>48747</v>
      </c>
      <c r="B4831" t="s">
        <v>3797</v>
      </c>
      <c r="C4831" t="s">
        <v>167</v>
      </c>
      <c r="D4831" t="s">
        <v>3752</v>
      </c>
      <c r="E4831">
        <v>-38.494999999999997</v>
      </c>
      <c r="F4831">
        <v>-6.2031999999999998</v>
      </c>
      <c r="G4831">
        <v>5893</v>
      </c>
      <c r="H4831">
        <v>5626</v>
      </c>
      <c r="I4831">
        <v>5737</v>
      </c>
      <c r="J4831">
        <v>5826</v>
      </c>
      <c r="K4831">
        <v>5681</v>
      </c>
      <c r="L4831">
        <v>5394</v>
      </c>
      <c r="M4831">
        <v>5312</v>
      </c>
      <c r="N4831">
        <v>5638</v>
      </c>
      <c r="O4831">
        <v>6309</v>
      </c>
      <c r="P4831">
        <v>6510</v>
      </c>
      <c r="Q4831">
        <v>6454</v>
      </c>
      <c r="R4831">
        <v>6415</v>
      </c>
      <c r="S4831">
        <v>5816</v>
      </c>
    </row>
    <row r="4832" spans="1:19" x14ac:dyDescent="0.25">
      <c r="A4832">
        <v>5300</v>
      </c>
      <c r="B4832" t="s">
        <v>4737</v>
      </c>
      <c r="C4832" t="s">
        <v>167</v>
      </c>
      <c r="D4832" t="s">
        <v>4704</v>
      </c>
      <c r="E4832">
        <v>-47.994</v>
      </c>
      <c r="F4832">
        <v>-23.878699999999998</v>
      </c>
      <c r="G4832">
        <v>4740</v>
      </c>
      <c r="H4832">
        <v>4882</v>
      </c>
      <c r="I4832">
        <v>5289</v>
      </c>
      <c r="J4832">
        <v>4966</v>
      </c>
      <c r="K4832">
        <v>4890</v>
      </c>
      <c r="L4832">
        <v>4231</v>
      </c>
      <c r="M4832">
        <v>4120</v>
      </c>
      <c r="N4832">
        <v>4132</v>
      </c>
      <c r="O4832">
        <v>4985</v>
      </c>
      <c r="P4832">
        <v>4556</v>
      </c>
      <c r="Q4832">
        <v>4654</v>
      </c>
      <c r="R4832">
        <v>4962</v>
      </c>
      <c r="S4832">
        <v>5209</v>
      </c>
    </row>
    <row r="4833" spans="1:19" x14ac:dyDescent="0.25">
      <c r="A4833">
        <v>49857</v>
      </c>
      <c r="B4833" t="s">
        <v>3593</v>
      </c>
      <c r="C4833" t="s">
        <v>167</v>
      </c>
      <c r="D4833" t="s">
        <v>3448</v>
      </c>
      <c r="E4833">
        <v>-42.185600000000001</v>
      </c>
      <c r="F4833">
        <v>-5.8643000000000001</v>
      </c>
      <c r="G4833">
        <v>5717</v>
      </c>
      <c r="H4833">
        <v>5041</v>
      </c>
      <c r="I4833">
        <v>5223</v>
      </c>
      <c r="J4833">
        <v>5354</v>
      </c>
      <c r="K4833">
        <v>5370</v>
      </c>
      <c r="L4833">
        <v>5498</v>
      </c>
      <c r="M4833">
        <v>5573</v>
      </c>
      <c r="N4833">
        <v>5838</v>
      </c>
      <c r="O4833">
        <v>6375</v>
      </c>
      <c r="P4833">
        <v>6588</v>
      </c>
      <c r="Q4833">
        <v>6262</v>
      </c>
      <c r="R4833">
        <v>5996</v>
      </c>
      <c r="S4833">
        <v>5481</v>
      </c>
    </row>
    <row r="4834" spans="1:19" x14ac:dyDescent="0.25">
      <c r="A4834">
        <v>3421</v>
      </c>
      <c r="B4834" t="s">
        <v>4646</v>
      </c>
      <c r="C4834" t="s">
        <v>167</v>
      </c>
      <c r="D4834" t="s">
        <v>4434</v>
      </c>
      <c r="E4834">
        <v>-53.251600000000003</v>
      </c>
      <c r="F4834">
        <v>-26.6874</v>
      </c>
      <c r="G4834">
        <v>4885</v>
      </c>
      <c r="H4834">
        <v>5547</v>
      </c>
      <c r="I4834">
        <v>5520</v>
      </c>
      <c r="J4834">
        <v>5464</v>
      </c>
      <c r="K4834">
        <v>4936</v>
      </c>
      <c r="L4834">
        <v>4131</v>
      </c>
      <c r="M4834">
        <v>3680</v>
      </c>
      <c r="N4834">
        <v>3967</v>
      </c>
      <c r="O4834">
        <v>4788</v>
      </c>
      <c r="P4834">
        <v>4517</v>
      </c>
      <c r="Q4834">
        <v>5041</v>
      </c>
      <c r="R4834">
        <v>5498</v>
      </c>
      <c r="S4834">
        <v>5535</v>
      </c>
    </row>
    <row r="4835" spans="1:19" x14ac:dyDescent="0.25">
      <c r="A4835">
        <v>25484</v>
      </c>
      <c r="B4835" t="s">
        <v>559</v>
      </c>
      <c r="C4835" t="s">
        <v>167</v>
      </c>
      <c r="D4835" t="s">
        <v>375</v>
      </c>
      <c r="E4835">
        <v>-39.458199999999998</v>
      </c>
      <c r="F4835">
        <v>-13.043799999999999</v>
      </c>
      <c r="G4835">
        <v>4927</v>
      </c>
      <c r="H4835">
        <v>5405</v>
      </c>
      <c r="I4835">
        <v>5605</v>
      </c>
      <c r="J4835">
        <v>5625</v>
      </c>
      <c r="K4835">
        <v>4779</v>
      </c>
      <c r="L4835">
        <v>4317</v>
      </c>
      <c r="M4835">
        <v>3947</v>
      </c>
      <c r="N4835">
        <v>4137</v>
      </c>
      <c r="O4835">
        <v>4573</v>
      </c>
      <c r="P4835">
        <v>5135</v>
      </c>
      <c r="Q4835">
        <v>5048</v>
      </c>
      <c r="R4835">
        <v>5115</v>
      </c>
      <c r="S4835">
        <v>5439</v>
      </c>
    </row>
    <row r="4836" spans="1:19" x14ac:dyDescent="0.25">
      <c r="A4836">
        <v>2200</v>
      </c>
      <c r="B4836" t="s">
        <v>4169</v>
      </c>
      <c r="C4836" t="s">
        <v>167</v>
      </c>
      <c r="D4836" t="s">
        <v>3898</v>
      </c>
      <c r="E4836">
        <v>-54.5563</v>
      </c>
      <c r="F4836">
        <v>-28.5565</v>
      </c>
      <c r="G4836">
        <v>4923</v>
      </c>
      <c r="H4836">
        <v>5738</v>
      </c>
      <c r="I4836">
        <v>5786</v>
      </c>
      <c r="J4836">
        <v>5607</v>
      </c>
      <c r="K4836">
        <v>4923</v>
      </c>
      <c r="L4836">
        <v>4093</v>
      </c>
      <c r="M4836">
        <v>3502</v>
      </c>
      <c r="N4836">
        <v>3852</v>
      </c>
      <c r="O4836">
        <v>4535</v>
      </c>
      <c r="P4836">
        <v>4462</v>
      </c>
      <c r="Q4836">
        <v>5078</v>
      </c>
      <c r="R4836">
        <v>5731</v>
      </c>
      <c r="S4836">
        <v>5775</v>
      </c>
    </row>
    <row r="4837" spans="1:19" x14ac:dyDescent="0.25">
      <c r="A4837">
        <v>44908</v>
      </c>
      <c r="B4837" t="s">
        <v>2786</v>
      </c>
      <c r="C4837" t="s">
        <v>167</v>
      </c>
      <c r="D4837" t="s">
        <v>2709</v>
      </c>
      <c r="E4837">
        <v>-35.201900000000002</v>
      </c>
      <c r="F4837">
        <v>-7.2481</v>
      </c>
      <c r="G4837">
        <v>5346</v>
      </c>
      <c r="H4837">
        <v>5394</v>
      </c>
      <c r="I4837">
        <v>5627</v>
      </c>
      <c r="J4837">
        <v>5885</v>
      </c>
      <c r="K4837">
        <v>5451</v>
      </c>
      <c r="L4837">
        <v>4866</v>
      </c>
      <c r="M4837">
        <v>4503</v>
      </c>
      <c r="N4837">
        <v>4579</v>
      </c>
      <c r="O4837">
        <v>5306</v>
      </c>
      <c r="P4837">
        <v>5579</v>
      </c>
      <c r="Q4837">
        <v>5650</v>
      </c>
      <c r="R4837">
        <v>5740</v>
      </c>
      <c r="S4837">
        <v>5576</v>
      </c>
    </row>
    <row r="4838" spans="1:19" x14ac:dyDescent="0.25">
      <c r="A4838">
        <v>32859</v>
      </c>
      <c r="B4838" t="s">
        <v>5345</v>
      </c>
      <c r="C4838" t="s">
        <v>167</v>
      </c>
      <c r="D4838" t="s">
        <v>5304</v>
      </c>
      <c r="E4838">
        <v>-37.3825</v>
      </c>
      <c r="F4838">
        <v>-10.3887</v>
      </c>
      <c r="G4838">
        <v>5269</v>
      </c>
      <c r="H4838">
        <v>5642</v>
      </c>
      <c r="I4838">
        <v>5712</v>
      </c>
      <c r="J4838">
        <v>5765</v>
      </c>
      <c r="K4838">
        <v>5268</v>
      </c>
      <c r="L4838">
        <v>4568</v>
      </c>
      <c r="M4838">
        <v>4413</v>
      </c>
      <c r="N4838">
        <v>4438</v>
      </c>
      <c r="O4838">
        <v>4955</v>
      </c>
      <c r="P4838">
        <v>5473</v>
      </c>
      <c r="Q4838">
        <v>5499</v>
      </c>
      <c r="R4838">
        <v>5819</v>
      </c>
      <c r="S4838">
        <v>5675</v>
      </c>
    </row>
    <row r="4839" spans="1:19" x14ac:dyDescent="0.25">
      <c r="A4839">
        <v>10044</v>
      </c>
      <c r="B4839" t="s">
        <v>2013</v>
      </c>
      <c r="C4839" t="s">
        <v>167</v>
      </c>
      <c r="D4839" t="s">
        <v>1727</v>
      </c>
      <c r="E4839">
        <v>-42.717799999999997</v>
      </c>
      <c r="F4839">
        <v>-20.707100000000001</v>
      </c>
      <c r="G4839">
        <v>4950</v>
      </c>
      <c r="H4839">
        <v>5114</v>
      </c>
      <c r="I4839">
        <v>5682</v>
      </c>
      <c r="J4839">
        <v>5105</v>
      </c>
      <c r="K4839">
        <v>4924</v>
      </c>
      <c r="L4839">
        <v>4518</v>
      </c>
      <c r="M4839">
        <v>4456</v>
      </c>
      <c r="N4839">
        <v>4636</v>
      </c>
      <c r="O4839">
        <v>5343</v>
      </c>
      <c r="P4839">
        <v>5181</v>
      </c>
      <c r="Q4839">
        <v>5000</v>
      </c>
      <c r="R4839">
        <v>4485</v>
      </c>
      <c r="S4839">
        <v>4954</v>
      </c>
    </row>
    <row r="4840" spans="1:19" x14ac:dyDescent="0.25">
      <c r="A4840">
        <v>24663</v>
      </c>
      <c r="B4840" t="s">
        <v>1291</v>
      </c>
      <c r="C4840" t="s">
        <v>167</v>
      </c>
      <c r="D4840" t="s">
        <v>1058</v>
      </c>
      <c r="E4840">
        <v>-50.163800000000002</v>
      </c>
      <c r="F4840">
        <v>-13.2735</v>
      </c>
      <c r="G4840">
        <v>5379</v>
      </c>
      <c r="H4840">
        <v>4944</v>
      </c>
      <c r="I4840">
        <v>5202</v>
      </c>
      <c r="J4840">
        <v>5166</v>
      </c>
      <c r="K4840">
        <v>5403</v>
      </c>
      <c r="L4840">
        <v>5531</v>
      </c>
      <c r="M4840">
        <v>5498</v>
      </c>
      <c r="N4840">
        <v>5782</v>
      </c>
      <c r="O4840">
        <v>6151</v>
      </c>
      <c r="P4840">
        <v>5802</v>
      </c>
      <c r="Q4840">
        <v>5298</v>
      </c>
      <c r="R4840">
        <v>4840</v>
      </c>
      <c r="S4840">
        <v>4933</v>
      </c>
    </row>
    <row r="4841" spans="1:19" x14ac:dyDescent="0.25">
      <c r="A4841">
        <v>43268</v>
      </c>
      <c r="B4841" t="s">
        <v>3518</v>
      </c>
      <c r="C4841" t="s">
        <v>167</v>
      </c>
      <c r="D4841" t="s">
        <v>3448</v>
      </c>
      <c r="E4841">
        <v>-42.367899999999999</v>
      </c>
      <c r="F4841">
        <v>-7.5975999999999999</v>
      </c>
      <c r="G4841">
        <v>5827</v>
      </c>
      <c r="H4841">
        <v>5379</v>
      </c>
      <c r="I4841">
        <v>5367</v>
      </c>
      <c r="J4841">
        <v>5508</v>
      </c>
      <c r="K4841">
        <v>5602</v>
      </c>
      <c r="L4841">
        <v>5601</v>
      </c>
      <c r="M4841">
        <v>5645</v>
      </c>
      <c r="N4841">
        <v>5899</v>
      </c>
      <c r="O4841">
        <v>6534</v>
      </c>
      <c r="P4841">
        <v>6640</v>
      </c>
      <c r="Q4841">
        <v>6361</v>
      </c>
      <c r="R4841">
        <v>5859</v>
      </c>
      <c r="S4841">
        <v>5526</v>
      </c>
    </row>
    <row r="4842" spans="1:19" x14ac:dyDescent="0.25">
      <c r="A4842">
        <v>52948</v>
      </c>
      <c r="B4842" t="s">
        <v>3893</v>
      </c>
      <c r="C4842" t="s">
        <v>167</v>
      </c>
      <c r="D4842" t="s">
        <v>3752</v>
      </c>
      <c r="E4842">
        <v>-35.6417</v>
      </c>
      <c r="F4842">
        <v>-5.1262999999999996</v>
      </c>
      <c r="G4842">
        <v>5859</v>
      </c>
      <c r="H4842">
        <v>6024</v>
      </c>
      <c r="I4842">
        <v>6039</v>
      </c>
      <c r="J4842">
        <v>6165</v>
      </c>
      <c r="K4842">
        <v>5719</v>
      </c>
      <c r="L4842">
        <v>5488</v>
      </c>
      <c r="M4842">
        <v>5044</v>
      </c>
      <c r="N4842">
        <v>5200</v>
      </c>
      <c r="O4842">
        <v>5908</v>
      </c>
      <c r="P4842">
        <v>6211</v>
      </c>
      <c r="Q4842">
        <v>6214</v>
      </c>
      <c r="R4842">
        <v>6315</v>
      </c>
      <c r="S4842">
        <v>5979</v>
      </c>
    </row>
    <row r="4843" spans="1:19" x14ac:dyDescent="0.25">
      <c r="A4843">
        <v>63473</v>
      </c>
      <c r="B4843" t="s">
        <v>2660</v>
      </c>
      <c r="C4843" t="s">
        <v>167</v>
      </c>
      <c r="D4843" t="s">
        <v>2567</v>
      </c>
      <c r="E4843">
        <v>-47.4788</v>
      </c>
      <c r="F4843">
        <v>-1.6134999999999999</v>
      </c>
      <c r="G4843">
        <v>4877</v>
      </c>
      <c r="H4843">
        <v>4510</v>
      </c>
      <c r="I4843">
        <v>4378</v>
      </c>
      <c r="J4843">
        <v>4380</v>
      </c>
      <c r="K4843">
        <v>4515</v>
      </c>
      <c r="L4843">
        <v>4707</v>
      </c>
      <c r="M4843">
        <v>5066</v>
      </c>
      <c r="N4843">
        <v>5153</v>
      </c>
      <c r="O4843">
        <v>5451</v>
      </c>
      <c r="P4843">
        <v>5529</v>
      </c>
      <c r="Q4843">
        <v>5220</v>
      </c>
      <c r="R4843">
        <v>5017</v>
      </c>
      <c r="S4843">
        <v>4601</v>
      </c>
    </row>
    <row r="4844" spans="1:19" x14ac:dyDescent="0.25">
      <c r="A4844">
        <v>28704</v>
      </c>
      <c r="B4844" t="s">
        <v>4389</v>
      </c>
      <c r="C4844" t="s">
        <v>167</v>
      </c>
      <c r="D4844" t="s">
        <v>4373</v>
      </c>
      <c r="E4844">
        <v>-62.719700000000003</v>
      </c>
      <c r="F4844">
        <v>-11.6957</v>
      </c>
      <c r="G4844">
        <v>4684</v>
      </c>
      <c r="H4844">
        <v>4183</v>
      </c>
      <c r="I4844">
        <v>4311</v>
      </c>
      <c r="J4844">
        <v>4467</v>
      </c>
      <c r="K4844">
        <v>4703</v>
      </c>
      <c r="L4844">
        <v>4321</v>
      </c>
      <c r="M4844">
        <v>4779</v>
      </c>
      <c r="N4844">
        <v>4966</v>
      </c>
      <c r="O4844">
        <v>5274</v>
      </c>
      <c r="P4844">
        <v>5123</v>
      </c>
      <c r="Q4844">
        <v>4984</v>
      </c>
      <c r="R4844">
        <v>4700</v>
      </c>
      <c r="S4844">
        <v>4403</v>
      </c>
    </row>
    <row r="4845" spans="1:19" x14ac:dyDescent="0.25">
      <c r="A4845">
        <v>4202</v>
      </c>
      <c r="B4845" t="s">
        <v>3012</v>
      </c>
      <c r="C4845" t="s">
        <v>167</v>
      </c>
      <c r="D4845" t="s">
        <v>2912</v>
      </c>
      <c r="E4845">
        <v>-54.241</v>
      </c>
      <c r="F4845">
        <v>-25.349599999999999</v>
      </c>
      <c r="G4845">
        <v>4978</v>
      </c>
      <c r="H4845">
        <v>5627</v>
      </c>
      <c r="I4845">
        <v>5528</v>
      </c>
      <c r="J4845">
        <v>5604</v>
      </c>
      <c r="K4845">
        <v>4997</v>
      </c>
      <c r="L4845">
        <v>4187</v>
      </c>
      <c r="M4845">
        <v>3788</v>
      </c>
      <c r="N4845">
        <v>4001</v>
      </c>
      <c r="O4845">
        <v>4917</v>
      </c>
      <c r="P4845">
        <v>4691</v>
      </c>
      <c r="Q4845">
        <v>5140</v>
      </c>
      <c r="R4845">
        <v>5536</v>
      </c>
      <c r="S4845">
        <v>5725</v>
      </c>
    </row>
    <row r="4846" spans="1:19" x14ac:dyDescent="0.25">
      <c r="A4846">
        <v>3418</v>
      </c>
      <c r="B4846" t="s">
        <v>4643</v>
      </c>
      <c r="C4846" t="s">
        <v>167</v>
      </c>
      <c r="D4846" t="s">
        <v>4434</v>
      </c>
      <c r="E4846">
        <v>-53.5167</v>
      </c>
      <c r="F4846">
        <v>-26.724699999999999</v>
      </c>
      <c r="G4846">
        <v>4880</v>
      </c>
      <c r="H4846">
        <v>5594</v>
      </c>
      <c r="I4846">
        <v>5488</v>
      </c>
      <c r="J4846">
        <v>5396</v>
      </c>
      <c r="K4846">
        <v>4891</v>
      </c>
      <c r="L4846">
        <v>4122</v>
      </c>
      <c r="M4846">
        <v>3697</v>
      </c>
      <c r="N4846">
        <v>4011</v>
      </c>
      <c r="O4846">
        <v>4777</v>
      </c>
      <c r="P4846">
        <v>4526</v>
      </c>
      <c r="Q4846">
        <v>5064</v>
      </c>
      <c r="R4846">
        <v>5445</v>
      </c>
      <c r="S4846">
        <v>5552</v>
      </c>
    </row>
    <row r="4847" spans="1:19" x14ac:dyDescent="0.25">
      <c r="A4847">
        <v>16594</v>
      </c>
      <c r="B4847" t="s">
        <v>1123</v>
      </c>
      <c r="C4847" t="s">
        <v>167</v>
      </c>
      <c r="D4847" t="s">
        <v>1058</v>
      </c>
      <c r="E4847">
        <v>-48.663400000000003</v>
      </c>
      <c r="F4847">
        <v>-17.0564</v>
      </c>
      <c r="G4847">
        <v>5499</v>
      </c>
      <c r="H4847">
        <v>5135</v>
      </c>
      <c r="I4847">
        <v>5525</v>
      </c>
      <c r="J4847">
        <v>5274</v>
      </c>
      <c r="K4847">
        <v>5643</v>
      </c>
      <c r="L4847">
        <v>5590</v>
      </c>
      <c r="M4847">
        <v>5497</v>
      </c>
      <c r="N4847">
        <v>5680</v>
      </c>
      <c r="O4847">
        <v>6391</v>
      </c>
      <c r="P4847">
        <v>5782</v>
      </c>
      <c r="Q4847">
        <v>5495</v>
      </c>
      <c r="R4847">
        <v>4902</v>
      </c>
      <c r="S4847">
        <v>5073</v>
      </c>
    </row>
    <row r="4848" spans="1:19" x14ac:dyDescent="0.25">
      <c r="A4848">
        <v>51383</v>
      </c>
      <c r="B4848" t="s">
        <v>3607</v>
      </c>
      <c r="C4848" t="s">
        <v>167</v>
      </c>
      <c r="D4848" t="s">
        <v>3448</v>
      </c>
      <c r="E4848">
        <v>-41.316800000000001</v>
      </c>
      <c r="F4848">
        <v>-5.4977</v>
      </c>
      <c r="G4848">
        <v>5695</v>
      </c>
      <c r="H4848">
        <v>4996</v>
      </c>
      <c r="I4848">
        <v>5212</v>
      </c>
      <c r="J4848">
        <v>5375</v>
      </c>
      <c r="K4848">
        <v>5222</v>
      </c>
      <c r="L4848">
        <v>5278</v>
      </c>
      <c r="M4848">
        <v>5358</v>
      </c>
      <c r="N4848">
        <v>5670</v>
      </c>
      <c r="O4848">
        <v>6391</v>
      </c>
      <c r="P4848">
        <v>6698</v>
      </c>
      <c r="Q4848">
        <v>6437</v>
      </c>
      <c r="R4848">
        <v>6160</v>
      </c>
      <c r="S4848">
        <v>5541</v>
      </c>
    </row>
    <row r="4849" spans="1:19" x14ac:dyDescent="0.25">
      <c r="A4849">
        <v>50943</v>
      </c>
      <c r="B4849" t="s">
        <v>5485</v>
      </c>
      <c r="C4849" t="s">
        <v>167</v>
      </c>
      <c r="D4849" t="s">
        <v>5370</v>
      </c>
      <c r="E4849">
        <v>-47.577399999999997</v>
      </c>
      <c r="F4849">
        <v>-5.5521000000000003</v>
      </c>
      <c r="G4849">
        <v>5059</v>
      </c>
      <c r="H4849">
        <v>4463</v>
      </c>
      <c r="I4849">
        <v>4663</v>
      </c>
      <c r="J4849">
        <v>4832</v>
      </c>
      <c r="K4849">
        <v>4934</v>
      </c>
      <c r="L4849">
        <v>5027</v>
      </c>
      <c r="M4849">
        <v>5391</v>
      </c>
      <c r="N4849">
        <v>5497</v>
      </c>
      <c r="O4849">
        <v>5888</v>
      </c>
      <c r="P4849">
        <v>5610</v>
      </c>
      <c r="Q4849">
        <v>5085</v>
      </c>
      <c r="R4849">
        <v>4755</v>
      </c>
      <c r="S4849">
        <v>4559</v>
      </c>
    </row>
    <row r="4850" spans="1:19" x14ac:dyDescent="0.25">
      <c r="A4850">
        <v>34921</v>
      </c>
      <c r="B4850" t="s">
        <v>212</v>
      </c>
      <c r="C4850" t="s">
        <v>167</v>
      </c>
      <c r="D4850" t="s">
        <v>192</v>
      </c>
      <c r="E4850">
        <v>-36.0974</v>
      </c>
      <c r="F4850">
        <v>-9.7834000000000003</v>
      </c>
      <c r="G4850">
        <v>5317</v>
      </c>
      <c r="H4850">
        <v>5648</v>
      </c>
      <c r="I4850">
        <v>5768</v>
      </c>
      <c r="J4850">
        <v>5954</v>
      </c>
      <c r="K4850">
        <v>5232</v>
      </c>
      <c r="L4850">
        <v>4639</v>
      </c>
      <c r="M4850">
        <v>4306</v>
      </c>
      <c r="N4850">
        <v>4365</v>
      </c>
      <c r="O4850">
        <v>4845</v>
      </c>
      <c r="P4850">
        <v>5506</v>
      </c>
      <c r="Q4850">
        <v>5696</v>
      </c>
      <c r="R4850">
        <v>5975</v>
      </c>
      <c r="S4850">
        <v>5869</v>
      </c>
    </row>
    <row r="4851" spans="1:19" x14ac:dyDescent="0.25">
      <c r="A4851">
        <v>36784</v>
      </c>
      <c r="B4851" t="s">
        <v>271</v>
      </c>
      <c r="C4851" t="s">
        <v>167</v>
      </c>
      <c r="D4851" t="s">
        <v>192</v>
      </c>
      <c r="E4851">
        <v>-35.3765</v>
      </c>
      <c r="F4851">
        <v>-9.2653999999999996</v>
      </c>
      <c r="G4851">
        <v>5592</v>
      </c>
      <c r="H4851">
        <v>5898</v>
      </c>
      <c r="I4851">
        <v>5909</v>
      </c>
      <c r="J4851">
        <v>6241</v>
      </c>
      <c r="K4851">
        <v>5536</v>
      </c>
      <c r="L4851">
        <v>4822</v>
      </c>
      <c r="M4851">
        <v>4546</v>
      </c>
      <c r="N4851">
        <v>4672</v>
      </c>
      <c r="O4851">
        <v>5343</v>
      </c>
      <c r="P4851">
        <v>5878</v>
      </c>
      <c r="Q4851">
        <v>5974</v>
      </c>
      <c r="R4851">
        <v>6177</v>
      </c>
      <c r="S4851">
        <v>6104</v>
      </c>
    </row>
    <row r="4852" spans="1:19" x14ac:dyDescent="0.25">
      <c r="A4852">
        <v>2483</v>
      </c>
      <c r="B4852" t="s">
        <v>4226</v>
      </c>
      <c r="C4852" t="s">
        <v>167</v>
      </c>
      <c r="D4852" t="s">
        <v>3898</v>
      </c>
      <c r="E4852">
        <v>-55.265900000000002</v>
      </c>
      <c r="F4852">
        <v>-28.183800000000002</v>
      </c>
      <c r="G4852">
        <v>4965</v>
      </c>
      <c r="H4852">
        <v>5799</v>
      </c>
      <c r="I4852">
        <v>5851</v>
      </c>
      <c r="J4852">
        <v>5659</v>
      </c>
      <c r="K4852">
        <v>4926</v>
      </c>
      <c r="L4852">
        <v>4128</v>
      </c>
      <c r="M4852">
        <v>3528</v>
      </c>
      <c r="N4852">
        <v>3911</v>
      </c>
      <c r="O4852">
        <v>4548</v>
      </c>
      <c r="P4852">
        <v>4540</v>
      </c>
      <c r="Q4852">
        <v>5121</v>
      </c>
      <c r="R4852">
        <v>5749</v>
      </c>
      <c r="S4852">
        <v>5816</v>
      </c>
    </row>
    <row r="4853" spans="1:19" x14ac:dyDescent="0.25">
      <c r="A4853">
        <v>20298</v>
      </c>
      <c r="B4853" t="s">
        <v>1231</v>
      </c>
      <c r="C4853" t="s">
        <v>167</v>
      </c>
      <c r="D4853" t="s">
        <v>1058</v>
      </c>
      <c r="E4853">
        <v>-49.818399999999997</v>
      </c>
      <c r="F4853">
        <v>-15.3504</v>
      </c>
      <c r="G4853">
        <v>5354</v>
      </c>
      <c r="H4853">
        <v>4836</v>
      </c>
      <c r="I4853">
        <v>5229</v>
      </c>
      <c r="J4853">
        <v>5151</v>
      </c>
      <c r="K4853">
        <v>5493</v>
      </c>
      <c r="L4853">
        <v>5647</v>
      </c>
      <c r="M4853">
        <v>5427</v>
      </c>
      <c r="N4853">
        <v>5530</v>
      </c>
      <c r="O4853">
        <v>6341</v>
      </c>
      <c r="P4853">
        <v>5659</v>
      </c>
      <c r="Q4853">
        <v>5328</v>
      </c>
      <c r="R4853">
        <v>4816</v>
      </c>
      <c r="S4853">
        <v>4793</v>
      </c>
    </row>
    <row r="4854" spans="1:19" x14ac:dyDescent="0.25">
      <c r="A4854">
        <v>5728</v>
      </c>
      <c r="B4854" t="s">
        <v>4784</v>
      </c>
      <c r="C4854" t="s">
        <v>177</v>
      </c>
      <c r="D4854" t="s">
        <v>4704</v>
      </c>
      <c r="E4854">
        <v>-46.640300000000003</v>
      </c>
      <c r="F4854">
        <v>-23.533899999999999</v>
      </c>
      <c r="G4854">
        <v>4671</v>
      </c>
      <c r="H4854">
        <v>4711</v>
      </c>
      <c r="I4854">
        <v>5239</v>
      </c>
      <c r="J4854">
        <v>4889</v>
      </c>
      <c r="K4854">
        <v>4747</v>
      </c>
      <c r="L4854">
        <v>4235</v>
      </c>
      <c r="M4854">
        <v>4111</v>
      </c>
      <c r="N4854">
        <v>4121</v>
      </c>
      <c r="O4854">
        <v>5020</v>
      </c>
      <c r="P4854">
        <v>4563</v>
      </c>
      <c r="Q4854">
        <v>4661</v>
      </c>
      <c r="R4854">
        <v>4712</v>
      </c>
      <c r="S4854">
        <v>5048</v>
      </c>
    </row>
    <row r="4855" spans="1:19" x14ac:dyDescent="0.25">
      <c r="A4855">
        <v>2625</v>
      </c>
      <c r="B4855" t="s">
        <v>4250</v>
      </c>
      <c r="C4855" t="s">
        <v>167</v>
      </c>
      <c r="D4855" t="s">
        <v>3898</v>
      </c>
      <c r="E4855">
        <v>-54.935899999999997</v>
      </c>
      <c r="F4855">
        <v>-28.021000000000001</v>
      </c>
      <c r="G4855">
        <v>4935</v>
      </c>
      <c r="H4855">
        <v>5773</v>
      </c>
      <c r="I4855">
        <v>5807</v>
      </c>
      <c r="J4855">
        <v>5587</v>
      </c>
      <c r="K4855">
        <v>4934</v>
      </c>
      <c r="L4855">
        <v>4112</v>
      </c>
      <c r="M4855">
        <v>3505</v>
      </c>
      <c r="N4855">
        <v>3891</v>
      </c>
      <c r="O4855">
        <v>4560</v>
      </c>
      <c r="P4855">
        <v>4477</v>
      </c>
      <c r="Q4855">
        <v>5080</v>
      </c>
      <c r="R4855">
        <v>5715</v>
      </c>
      <c r="S4855">
        <v>5786</v>
      </c>
    </row>
    <row r="4856" spans="1:19" x14ac:dyDescent="0.25">
      <c r="A4856">
        <v>57976</v>
      </c>
      <c r="B4856" t="s">
        <v>339</v>
      </c>
      <c r="C4856" t="s">
        <v>167</v>
      </c>
      <c r="D4856" t="s">
        <v>312</v>
      </c>
      <c r="E4856">
        <v>-68.950999999999993</v>
      </c>
      <c r="F4856">
        <v>-3.4619</v>
      </c>
      <c r="G4856">
        <v>4520</v>
      </c>
      <c r="H4856">
        <v>4155</v>
      </c>
      <c r="I4856">
        <v>4599</v>
      </c>
      <c r="J4856">
        <v>4540</v>
      </c>
      <c r="K4856">
        <v>4433</v>
      </c>
      <c r="L4856">
        <v>4121</v>
      </c>
      <c r="M4856">
        <v>4258</v>
      </c>
      <c r="N4856">
        <v>4162</v>
      </c>
      <c r="O4856">
        <v>4901</v>
      </c>
      <c r="P4856">
        <v>5061</v>
      </c>
      <c r="Q4856">
        <v>4940</v>
      </c>
      <c r="R4856">
        <v>4725</v>
      </c>
      <c r="S4856">
        <v>4340</v>
      </c>
    </row>
    <row r="4857" spans="1:19" x14ac:dyDescent="0.25">
      <c r="A4857">
        <v>49921</v>
      </c>
      <c r="B4857" t="s">
        <v>3845</v>
      </c>
      <c r="C4857" t="s">
        <v>167</v>
      </c>
      <c r="D4857" t="s">
        <v>3752</v>
      </c>
      <c r="E4857">
        <v>-35.764499999999998</v>
      </c>
      <c r="F4857">
        <v>-5.8997999999999999</v>
      </c>
      <c r="G4857">
        <v>5522</v>
      </c>
      <c r="H4857">
        <v>5577</v>
      </c>
      <c r="I4857">
        <v>5687</v>
      </c>
      <c r="J4857">
        <v>5817</v>
      </c>
      <c r="K4857">
        <v>5571</v>
      </c>
      <c r="L4857">
        <v>5181</v>
      </c>
      <c r="M4857">
        <v>4748</v>
      </c>
      <c r="N4857">
        <v>4978</v>
      </c>
      <c r="O4857">
        <v>5540</v>
      </c>
      <c r="P4857">
        <v>5808</v>
      </c>
      <c r="Q4857">
        <v>5860</v>
      </c>
      <c r="R4857">
        <v>5928</v>
      </c>
      <c r="S4857">
        <v>5565</v>
      </c>
    </row>
    <row r="4858" spans="1:19" x14ac:dyDescent="0.25">
      <c r="A4858">
        <v>49922</v>
      </c>
      <c r="B4858" t="s">
        <v>3846</v>
      </c>
      <c r="C4858" t="s">
        <v>167</v>
      </c>
      <c r="D4858" t="s">
        <v>3752</v>
      </c>
      <c r="E4858">
        <v>-35.634900000000002</v>
      </c>
      <c r="F4858">
        <v>-5.8962000000000003</v>
      </c>
      <c r="G4858">
        <v>5538</v>
      </c>
      <c r="H4858">
        <v>5607</v>
      </c>
      <c r="I4858">
        <v>5731</v>
      </c>
      <c r="J4858">
        <v>5857</v>
      </c>
      <c r="K4858">
        <v>5603</v>
      </c>
      <c r="L4858">
        <v>5172</v>
      </c>
      <c r="M4858">
        <v>4761</v>
      </c>
      <c r="N4858">
        <v>4912</v>
      </c>
      <c r="O4858">
        <v>5551</v>
      </c>
      <c r="P4858">
        <v>5824</v>
      </c>
      <c r="Q4858">
        <v>5884</v>
      </c>
      <c r="R4858">
        <v>5962</v>
      </c>
      <c r="S4858">
        <v>5587</v>
      </c>
    </row>
    <row r="4859" spans="1:19" x14ac:dyDescent="0.25">
      <c r="A4859">
        <v>6975</v>
      </c>
      <c r="B4859" t="s">
        <v>3846</v>
      </c>
      <c r="C4859" t="s">
        <v>167</v>
      </c>
      <c r="D4859" t="s">
        <v>4704</v>
      </c>
      <c r="E4859">
        <v>-47.91</v>
      </c>
      <c r="F4859">
        <v>-22.5487</v>
      </c>
      <c r="G4859">
        <v>5085</v>
      </c>
      <c r="H4859">
        <v>4822</v>
      </c>
      <c r="I4859">
        <v>5343</v>
      </c>
      <c r="J4859">
        <v>5150</v>
      </c>
      <c r="K4859">
        <v>5285</v>
      </c>
      <c r="L4859">
        <v>4716</v>
      </c>
      <c r="M4859">
        <v>4570</v>
      </c>
      <c r="N4859">
        <v>4740</v>
      </c>
      <c r="O4859">
        <v>5638</v>
      </c>
      <c r="P4859">
        <v>5198</v>
      </c>
      <c r="Q4859">
        <v>5237</v>
      </c>
      <c r="R4859">
        <v>5137</v>
      </c>
      <c r="S4859">
        <v>5192</v>
      </c>
    </row>
    <row r="4860" spans="1:19" x14ac:dyDescent="0.25">
      <c r="A4860">
        <v>52820</v>
      </c>
      <c r="B4860" t="s">
        <v>1358</v>
      </c>
      <c r="C4860" t="s">
        <v>167</v>
      </c>
      <c r="D4860" t="s">
        <v>1298</v>
      </c>
      <c r="E4860">
        <v>-48.429499999999997</v>
      </c>
      <c r="F4860">
        <v>-5.0850999999999997</v>
      </c>
      <c r="G4860">
        <v>4896</v>
      </c>
      <c r="H4860">
        <v>4263</v>
      </c>
      <c r="I4860">
        <v>4485</v>
      </c>
      <c r="J4860">
        <v>4639</v>
      </c>
      <c r="K4860">
        <v>4811</v>
      </c>
      <c r="L4860">
        <v>4865</v>
      </c>
      <c r="M4860">
        <v>5304</v>
      </c>
      <c r="N4860">
        <v>5405</v>
      </c>
      <c r="O4860">
        <v>5781</v>
      </c>
      <c r="P4860">
        <v>5396</v>
      </c>
      <c r="Q4860">
        <v>4800</v>
      </c>
      <c r="R4860">
        <v>4649</v>
      </c>
      <c r="S4860">
        <v>4352</v>
      </c>
    </row>
    <row r="4861" spans="1:19" x14ac:dyDescent="0.25">
      <c r="A4861">
        <v>6613</v>
      </c>
      <c r="B4861" t="s">
        <v>3684</v>
      </c>
      <c r="C4861" t="s">
        <v>167</v>
      </c>
      <c r="D4861" t="s">
        <v>3664</v>
      </c>
      <c r="E4861">
        <v>-42.103000000000002</v>
      </c>
      <c r="F4861">
        <v>-22.843299999999999</v>
      </c>
      <c r="G4861">
        <v>5097</v>
      </c>
      <c r="H4861">
        <v>5652</v>
      </c>
      <c r="I4861">
        <v>6233</v>
      </c>
      <c r="J4861">
        <v>5419</v>
      </c>
      <c r="K4861">
        <v>5178</v>
      </c>
      <c r="L4861">
        <v>4555</v>
      </c>
      <c r="M4861">
        <v>4454</v>
      </c>
      <c r="N4861">
        <v>4388</v>
      </c>
      <c r="O4861">
        <v>5118</v>
      </c>
      <c r="P4861">
        <v>4907</v>
      </c>
      <c r="Q4861">
        <v>5075</v>
      </c>
      <c r="R4861">
        <v>4800</v>
      </c>
      <c r="S4861">
        <v>5388</v>
      </c>
    </row>
    <row r="4862" spans="1:19" x14ac:dyDescent="0.25">
      <c r="A4862">
        <v>18744</v>
      </c>
      <c r="B4862" t="s">
        <v>1529</v>
      </c>
      <c r="C4862" t="s">
        <v>167</v>
      </c>
      <c r="D4862" t="s">
        <v>1511</v>
      </c>
      <c r="E4862">
        <v>-54.9191</v>
      </c>
      <c r="F4862">
        <v>-16.0014</v>
      </c>
      <c r="G4862">
        <v>5296</v>
      </c>
      <c r="H4862">
        <v>4944</v>
      </c>
      <c r="I4862">
        <v>5148</v>
      </c>
      <c r="J4862">
        <v>5199</v>
      </c>
      <c r="K4862">
        <v>5535</v>
      </c>
      <c r="L4862">
        <v>5347</v>
      </c>
      <c r="M4862">
        <v>5389</v>
      </c>
      <c r="N4862">
        <v>5410</v>
      </c>
      <c r="O4862">
        <v>6207</v>
      </c>
      <c r="P4862">
        <v>5361</v>
      </c>
      <c r="Q4862">
        <v>5000</v>
      </c>
      <c r="R4862">
        <v>5024</v>
      </c>
      <c r="S4862">
        <v>4991</v>
      </c>
    </row>
    <row r="4863" spans="1:19" x14ac:dyDescent="0.25">
      <c r="A4863">
        <v>1660</v>
      </c>
      <c r="B4863" t="s">
        <v>4074</v>
      </c>
      <c r="C4863" t="s">
        <v>167</v>
      </c>
      <c r="D4863" t="s">
        <v>3898</v>
      </c>
      <c r="E4863">
        <v>-51.5107</v>
      </c>
      <c r="F4863">
        <v>-29.420500000000001</v>
      </c>
      <c r="G4863">
        <v>4572</v>
      </c>
      <c r="H4863">
        <v>5408</v>
      </c>
      <c r="I4863">
        <v>5400</v>
      </c>
      <c r="J4863">
        <v>5068</v>
      </c>
      <c r="K4863">
        <v>4621</v>
      </c>
      <c r="L4863">
        <v>3742</v>
      </c>
      <c r="M4863">
        <v>3324</v>
      </c>
      <c r="N4863">
        <v>3628</v>
      </c>
      <c r="O4863">
        <v>4190</v>
      </c>
      <c r="P4863">
        <v>3948</v>
      </c>
      <c r="Q4863">
        <v>4579</v>
      </c>
      <c r="R4863">
        <v>5444</v>
      </c>
      <c r="S4863">
        <v>5506</v>
      </c>
    </row>
    <row r="4864" spans="1:19" x14ac:dyDescent="0.25">
      <c r="A4864">
        <v>9314</v>
      </c>
      <c r="B4864" t="s">
        <v>1927</v>
      </c>
      <c r="C4864" t="s">
        <v>167</v>
      </c>
      <c r="D4864" t="s">
        <v>1727</v>
      </c>
      <c r="E4864">
        <v>-46.612699999999997</v>
      </c>
      <c r="F4864">
        <v>-21.131399999999999</v>
      </c>
      <c r="G4864">
        <v>5165</v>
      </c>
      <c r="H4864">
        <v>4891</v>
      </c>
      <c r="I4864">
        <v>5435</v>
      </c>
      <c r="J4864">
        <v>4988</v>
      </c>
      <c r="K4864">
        <v>5207</v>
      </c>
      <c r="L4864">
        <v>4931</v>
      </c>
      <c r="M4864">
        <v>4900</v>
      </c>
      <c r="N4864">
        <v>5143</v>
      </c>
      <c r="O4864">
        <v>5922</v>
      </c>
      <c r="P4864">
        <v>5449</v>
      </c>
      <c r="Q4864">
        <v>5301</v>
      </c>
      <c r="R4864">
        <v>4889</v>
      </c>
      <c r="S4864">
        <v>4924</v>
      </c>
    </row>
    <row r="4865" spans="1:19" x14ac:dyDescent="0.25">
      <c r="A4865">
        <v>2778</v>
      </c>
      <c r="B4865" t="s">
        <v>4282</v>
      </c>
      <c r="C4865" t="s">
        <v>167</v>
      </c>
      <c r="D4865" t="s">
        <v>3898</v>
      </c>
      <c r="E4865">
        <v>-53.251800000000003</v>
      </c>
      <c r="F4865">
        <v>-27.771000000000001</v>
      </c>
      <c r="G4865">
        <v>4882</v>
      </c>
      <c r="H4865">
        <v>5624</v>
      </c>
      <c r="I4865">
        <v>5625</v>
      </c>
      <c r="J4865">
        <v>5370</v>
      </c>
      <c r="K4865">
        <v>4950</v>
      </c>
      <c r="L4865">
        <v>4105</v>
      </c>
      <c r="M4865">
        <v>3570</v>
      </c>
      <c r="N4865">
        <v>3968</v>
      </c>
      <c r="O4865">
        <v>4615</v>
      </c>
      <c r="P4865">
        <v>4400</v>
      </c>
      <c r="Q4865">
        <v>5063</v>
      </c>
      <c r="R4865">
        <v>5599</v>
      </c>
      <c r="S4865">
        <v>5702</v>
      </c>
    </row>
    <row r="4866" spans="1:19" x14ac:dyDescent="0.25">
      <c r="A4866">
        <v>2954</v>
      </c>
      <c r="B4866" t="s">
        <v>4503</v>
      </c>
      <c r="C4866" t="s">
        <v>167</v>
      </c>
      <c r="D4866" t="s">
        <v>4434</v>
      </c>
      <c r="E4866">
        <v>-48.805199999999999</v>
      </c>
      <c r="F4866">
        <v>-27.567</v>
      </c>
      <c r="G4866">
        <v>4217</v>
      </c>
      <c r="H4866">
        <v>4793</v>
      </c>
      <c r="I4866">
        <v>4831</v>
      </c>
      <c r="J4866">
        <v>4678</v>
      </c>
      <c r="K4866">
        <v>4299</v>
      </c>
      <c r="L4866">
        <v>3866</v>
      </c>
      <c r="M4866">
        <v>3475</v>
      </c>
      <c r="N4866">
        <v>3538</v>
      </c>
      <c r="O4866">
        <v>4162</v>
      </c>
      <c r="P4866">
        <v>3671</v>
      </c>
      <c r="Q4866">
        <v>3808</v>
      </c>
      <c r="R4866">
        <v>4627</v>
      </c>
      <c r="S4866">
        <v>4852</v>
      </c>
    </row>
    <row r="4867" spans="1:19" x14ac:dyDescent="0.25">
      <c r="A4867">
        <v>2558</v>
      </c>
      <c r="B4867" t="s">
        <v>4235</v>
      </c>
      <c r="C4867" t="s">
        <v>167</v>
      </c>
      <c r="D4867" t="s">
        <v>3898</v>
      </c>
      <c r="E4867">
        <v>-54.886899999999997</v>
      </c>
      <c r="F4867">
        <v>-28.123999999999999</v>
      </c>
      <c r="G4867">
        <v>4940</v>
      </c>
      <c r="H4867">
        <v>5805</v>
      </c>
      <c r="I4867">
        <v>5831</v>
      </c>
      <c r="J4867">
        <v>5586</v>
      </c>
      <c r="K4867">
        <v>4948</v>
      </c>
      <c r="L4867">
        <v>4123</v>
      </c>
      <c r="M4867">
        <v>3508</v>
      </c>
      <c r="N4867">
        <v>3894</v>
      </c>
      <c r="O4867">
        <v>4541</v>
      </c>
      <c r="P4867">
        <v>4472</v>
      </c>
      <c r="Q4867">
        <v>5070</v>
      </c>
      <c r="R4867">
        <v>5715</v>
      </c>
      <c r="S4867">
        <v>5783</v>
      </c>
    </row>
    <row r="4868" spans="1:19" x14ac:dyDescent="0.25">
      <c r="A4868">
        <v>4471</v>
      </c>
      <c r="B4868" t="s">
        <v>3047</v>
      </c>
      <c r="C4868" t="s">
        <v>167</v>
      </c>
      <c r="D4868" t="s">
        <v>2912</v>
      </c>
      <c r="E4868">
        <v>-53.852600000000002</v>
      </c>
      <c r="F4868">
        <v>-24.937799999999999</v>
      </c>
      <c r="G4868">
        <v>4988</v>
      </c>
      <c r="H4868">
        <v>5574</v>
      </c>
      <c r="I4868">
        <v>5418</v>
      </c>
      <c r="J4868">
        <v>5463</v>
      </c>
      <c r="K4868">
        <v>4986</v>
      </c>
      <c r="L4868">
        <v>4235</v>
      </c>
      <c r="M4868">
        <v>3918</v>
      </c>
      <c r="N4868">
        <v>4158</v>
      </c>
      <c r="O4868">
        <v>5114</v>
      </c>
      <c r="P4868">
        <v>4776</v>
      </c>
      <c r="Q4868">
        <v>5111</v>
      </c>
      <c r="R4868">
        <v>5482</v>
      </c>
      <c r="S4868">
        <v>5626</v>
      </c>
    </row>
    <row r="4869" spans="1:19" x14ac:dyDescent="0.25">
      <c r="A4869">
        <v>5261</v>
      </c>
      <c r="B4869" t="s">
        <v>3136</v>
      </c>
      <c r="C4869" t="s">
        <v>167</v>
      </c>
      <c r="D4869" t="s">
        <v>2912</v>
      </c>
      <c r="E4869">
        <v>-51.857199999999999</v>
      </c>
      <c r="F4869">
        <v>-23.863900000000001</v>
      </c>
      <c r="G4869">
        <v>5132</v>
      </c>
      <c r="H4869">
        <v>5421</v>
      </c>
      <c r="I4869">
        <v>5527</v>
      </c>
      <c r="J4869">
        <v>5581</v>
      </c>
      <c r="K4869">
        <v>5335</v>
      </c>
      <c r="L4869">
        <v>4506</v>
      </c>
      <c r="M4869">
        <v>4231</v>
      </c>
      <c r="N4869">
        <v>4424</v>
      </c>
      <c r="O4869">
        <v>5328</v>
      </c>
      <c r="P4869">
        <v>4967</v>
      </c>
      <c r="Q4869">
        <v>5152</v>
      </c>
      <c r="R4869">
        <v>5536</v>
      </c>
      <c r="S4869">
        <v>5579</v>
      </c>
    </row>
    <row r="4870" spans="1:19" x14ac:dyDescent="0.25">
      <c r="A4870">
        <v>6502</v>
      </c>
      <c r="B4870" t="s">
        <v>3265</v>
      </c>
      <c r="C4870" t="s">
        <v>167</v>
      </c>
      <c r="D4870" t="s">
        <v>2912</v>
      </c>
      <c r="E4870">
        <v>-53.222499999999997</v>
      </c>
      <c r="F4870">
        <v>-22.824300000000001</v>
      </c>
      <c r="G4870">
        <v>5211</v>
      </c>
      <c r="H4870">
        <v>5387</v>
      </c>
      <c r="I4870">
        <v>5713</v>
      </c>
      <c r="J4870">
        <v>5707</v>
      </c>
      <c r="K4870">
        <v>5372</v>
      </c>
      <c r="L4870">
        <v>4590</v>
      </c>
      <c r="M4870">
        <v>4350</v>
      </c>
      <c r="N4870">
        <v>4473</v>
      </c>
      <c r="O4870">
        <v>5283</v>
      </c>
      <c r="P4870">
        <v>5057</v>
      </c>
      <c r="Q4870">
        <v>5312</v>
      </c>
      <c r="R4870">
        <v>5584</v>
      </c>
      <c r="S4870">
        <v>5701</v>
      </c>
    </row>
    <row r="4871" spans="1:19" x14ac:dyDescent="0.25">
      <c r="A4871">
        <v>49851</v>
      </c>
      <c r="B4871" t="s">
        <v>3591</v>
      </c>
      <c r="C4871" t="s">
        <v>167</v>
      </c>
      <c r="D4871" t="s">
        <v>3448</v>
      </c>
      <c r="E4871">
        <v>-42.7196</v>
      </c>
      <c r="F4871">
        <v>-5.9211999999999998</v>
      </c>
      <c r="G4871">
        <v>5636</v>
      </c>
      <c r="H4871">
        <v>4760</v>
      </c>
      <c r="I4871">
        <v>5074</v>
      </c>
      <c r="J4871">
        <v>5172</v>
      </c>
      <c r="K4871">
        <v>5190</v>
      </c>
      <c r="L4871">
        <v>5441</v>
      </c>
      <c r="M4871">
        <v>5702</v>
      </c>
      <c r="N4871">
        <v>5960</v>
      </c>
      <c r="O4871">
        <v>6460</v>
      </c>
      <c r="P4871">
        <v>6633</v>
      </c>
      <c r="Q4871">
        <v>6220</v>
      </c>
      <c r="R4871">
        <v>5723</v>
      </c>
      <c r="S4871">
        <v>5299</v>
      </c>
    </row>
    <row r="4872" spans="1:19" x14ac:dyDescent="0.25">
      <c r="A4872">
        <v>14207</v>
      </c>
      <c r="B4872" t="s">
        <v>2372</v>
      </c>
      <c r="C4872" t="s">
        <v>167</v>
      </c>
      <c r="D4872" t="s">
        <v>1727</v>
      </c>
      <c r="E4872">
        <v>-42.603000000000002</v>
      </c>
      <c r="F4872">
        <v>-18.366</v>
      </c>
      <c r="G4872">
        <v>5037</v>
      </c>
      <c r="H4872">
        <v>5352</v>
      </c>
      <c r="I4872">
        <v>5878</v>
      </c>
      <c r="J4872">
        <v>5308</v>
      </c>
      <c r="K4872">
        <v>5053</v>
      </c>
      <c r="L4872">
        <v>4542</v>
      </c>
      <c r="M4872">
        <v>4496</v>
      </c>
      <c r="N4872">
        <v>4540</v>
      </c>
      <c r="O4872">
        <v>5144</v>
      </c>
      <c r="P4872">
        <v>5288</v>
      </c>
      <c r="Q4872">
        <v>5140</v>
      </c>
      <c r="R4872">
        <v>4555</v>
      </c>
      <c r="S4872">
        <v>5151</v>
      </c>
    </row>
    <row r="4873" spans="1:19" x14ac:dyDescent="0.25">
      <c r="A4873">
        <v>1492</v>
      </c>
      <c r="B4873" t="s">
        <v>4004</v>
      </c>
      <c r="C4873" t="s">
        <v>167</v>
      </c>
      <c r="D4873" t="s">
        <v>3898</v>
      </c>
      <c r="E4873">
        <v>-54.179000000000002</v>
      </c>
      <c r="F4873">
        <v>-29.620899999999999</v>
      </c>
      <c r="G4873">
        <v>4807</v>
      </c>
      <c r="H4873">
        <v>5696</v>
      </c>
      <c r="I4873">
        <v>5742</v>
      </c>
      <c r="J4873">
        <v>5447</v>
      </c>
      <c r="K4873">
        <v>4827</v>
      </c>
      <c r="L4873">
        <v>3873</v>
      </c>
      <c r="M4873">
        <v>3360</v>
      </c>
      <c r="N4873">
        <v>3667</v>
      </c>
      <c r="O4873">
        <v>4316</v>
      </c>
      <c r="P4873">
        <v>4290</v>
      </c>
      <c r="Q4873">
        <v>4943</v>
      </c>
      <c r="R4873">
        <v>5679</v>
      </c>
      <c r="S4873">
        <v>5846</v>
      </c>
    </row>
    <row r="4874" spans="1:19" x14ac:dyDescent="0.25">
      <c r="A4874">
        <v>6677</v>
      </c>
      <c r="B4874" t="s">
        <v>4908</v>
      </c>
      <c r="C4874" t="s">
        <v>167</v>
      </c>
      <c r="D4874" t="s">
        <v>4704</v>
      </c>
      <c r="E4874">
        <v>-49.743200000000002</v>
      </c>
      <c r="F4874">
        <v>-22.745799999999999</v>
      </c>
      <c r="G4874">
        <v>5180</v>
      </c>
      <c r="H4874">
        <v>5079</v>
      </c>
      <c r="I4874">
        <v>5516</v>
      </c>
      <c r="J4874">
        <v>5387</v>
      </c>
      <c r="K4874">
        <v>5407</v>
      </c>
      <c r="L4874">
        <v>4663</v>
      </c>
      <c r="M4874">
        <v>4515</v>
      </c>
      <c r="N4874">
        <v>4703</v>
      </c>
      <c r="O4874">
        <v>5597</v>
      </c>
      <c r="P4874">
        <v>5123</v>
      </c>
      <c r="Q4874">
        <v>5315</v>
      </c>
      <c r="R4874">
        <v>5381</v>
      </c>
      <c r="S4874">
        <v>5469</v>
      </c>
    </row>
    <row r="4875" spans="1:19" x14ac:dyDescent="0.25">
      <c r="A4875">
        <v>46358</v>
      </c>
      <c r="B4875" t="s">
        <v>1311</v>
      </c>
      <c r="C4875" t="s">
        <v>167</v>
      </c>
      <c r="D4875" t="s">
        <v>1298</v>
      </c>
      <c r="E4875">
        <v>-46.532200000000003</v>
      </c>
      <c r="F4875">
        <v>-6.8243</v>
      </c>
      <c r="G4875">
        <v>5217</v>
      </c>
      <c r="H4875">
        <v>4442</v>
      </c>
      <c r="I4875">
        <v>4669</v>
      </c>
      <c r="J4875">
        <v>4742</v>
      </c>
      <c r="K4875">
        <v>4936</v>
      </c>
      <c r="L4875">
        <v>5247</v>
      </c>
      <c r="M4875">
        <v>5638</v>
      </c>
      <c r="N4875">
        <v>5765</v>
      </c>
      <c r="O4875">
        <v>6239</v>
      </c>
      <c r="P4875">
        <v>6206</v>
      </c>
      <c r="Q4875">
        <v>5410</v>
      </c>
      <c r="R4875">
        <v>4707</v>
      </c>
      <c r="S4875">
        <v>4605</v>
      </c>
    </row>
    <row r="4876" spans="1:19" x14ac:dyDescent="0.25">
      <c r="A4876">
        <v>10939</v>
      </c>
      <c r="B4876" t="s">
        <v>2093</v>
      </c>
      <c r="C4876" t="s">
        <v>167</v>
      </c>
      <c r="D4876" t="s">
        <v>1727</v>
      </c>
      <c r="E4876">
        <v>-42.525399999999998</v>
      </c>
      <c r="F4876">
        <v>-20.1737</v>
      </c>
      <c r="G4876">
        <v>5087</v>
      </c>
      <c r="H4876">
        <v>5308</v>
      </c>
      <c r="I4876">
        <v>5811</v>
      </c>
      <c r="J4876">
        <v>5279</v>
      </c>
      <c r="K4876">
        <v>5175</v>
      </c>
      <c r="L4876">
        <v>4725</v>
      </c>
      <c r="M4876">
        <v>4613</v>
      </c>
      <c r="N4876">
        <v>4759</v>
      </c>
      <c r="O4876">
        <v>5364</v>
      </c>
      <c r="P4876">
        <v>5238</v>
      </c>
      <c r="Q4876">
        <v>5034</v>
      </c>
      <c r="R4876">
        <v>4625</v>
      </c>
      <c r="S4876">
        <v>5108</v>
      </c>
    </row>
    <row r="4877" spans="1:19" x14ac:dyDescent="0.25">
      <c r="A4877">
        <v>50291</v>
      </c>
      <c r="B4877" t="s">
        <v>3852</v>
      </c>
      <c r="C4877" t="s">
        <v>167</v>
      </c>
      <c r="D4877" t="s">
        <v>3752</v>
      </c>
      <c r="E4877">
        <v>-36.8855</v>
      </c>
      <c r="F4877">
        <v>-5.8023999999999996</v>
      </c>
      <c r="G4877">
        <v>5828</v>
      </c>
      <c r="H4877">
        <v>5749</v>
      </c>
      <c r="I4877">
        <v>5832</v>
      </c>
      <c r="J4877">
        <v>6111</v>
      </c>
      <c r="K4877">
        <v>5950</v>
      </c>
      <c r="L4877">
        <v>5487</v>
      </c>
      <c r="M4877">
        <v>5060</v>
      </c>
      <c r="N4877">
        <v>5306</v>
      </c>
      <c r="O4877">
        <v>5927</v>
      </c>
      <c r="P4877">
        <v>6273</v>
      </c>
      <c r="Q4877">
        <v>6233</v>
      </c>
      <c r="R4877">
        <v>6179</v>
      </c>
      <c r="S4877">
        <v>5830</v>
      </c>
    </row>
    <row r="4878" spans="1:19" x14ac:dyDescent="0.25">
      <c r="A4878">
        <v>45589</v>
      </c>
      <c r="B4878" t="s">
        <v>1310</v>
      </c>
      <c r="C4878" t="s">
        <v>167</v>
      </c>
      <c r="D4878" t="s">
        <v>1298</v>
      </c>
      <c r="E4878">
        <v>-45.481200000000001</v>
      </c>
      <c r="F4878">
        <v>-7.0221999999999998</v>
      </c>
      <c r="G4878">
        <v>5395</v>
      </c>
      <c r="H4878">
        <v>4549</v>
      </c>
      <c r="I4878">
        <v>4787</v>
      </c>
      <c r="J4878">
        <v>4872</v>
      </c>
      <c r="K4878">
        <v>5132</v>
      </c>
      <c r="L4878">
        <v>5468</v>
      </c>
      <c r="M4878">
        <v>5724</v>
      </c>
      <c r="N4878">
        <v>5853</v>
      </c>
      <c r="O4878">
        <v>6345</v>
      </c>
      <c r="P4878">
        <v>6539</v>
      </c>
      <c r="Q4878">
        <v>5690</v>
      </c>
      <c r="R4878">
        <v>5033</v>
      </c>
      <c r="S4878">
        <v>4753</v>
      </c>
    </row>
    <row r="4879" spans="1:19" x14ac:dyDescent="0.25">
      <c r="A4879">
        <v>52854</v>
      </c>
      <c r="B4879" t="s">
        <v>1361</v>
      </c>
      <c r="C4879" t="s">
        <v>167</v>
      </c>
      <c r="D4879" t="s">
        <v>1298</v>
      </c>
      <c r="E4879">
        <v>-45.077100000000002</v>
      </c>
      <c r="F4879">
        <v>-5.1060999999999996</v>
      </c>
      <c r="G4879">
        <v>5220</v>
      </c>
      <c r="H4879">
        <v>4505</v>
      </c>
      <c r="I4879">
        <v>4825</v>
      </c>
      <c r="J4879">
        <v>4972</v>
      </c>
      <c r="K4879">
        <v>5014</v>
      </c>
      <c r="L4879">
        <v>5081</v>
      </c>
      <c r="M4879">
        <v>5284</v>
      </c>
      <c r="N4879">
        <v>5527</v>
      </c>
      <c r="O4879">
        <v>6054</v>
      </c>
      <c r="P4879">
        <v>6146</v>
      </c>
      <c r="Q4879">
        <v>5464</v>
      </c>
      <c r="R4879">
        <v>5041</v>
      </c>
      <c r="S4879">
        <v>4731</v>
      </c>
    </row>
    <row r="4880" spans="1:19" x14ac:dyDescent="0.25">
      <c r="A4880">
        <v>37846</v>
      </c>
      <c r="B4880" t="s">
        <v>3471</v>
      </c>
      <c r="C4880" t="s">
        <v>167</v>
      </c>
      <c r="D4880" t="s">
        <v>3448</v>
      </c>
      <c r="E4880">
        <v>-42.698999999999998</v>
      </c>
      <c r="F4880">
        <v>-9.0128000000000004</v>
      </c>
      <c r="G4880">
        <v>5939</v>
      </c>
      <c r="H4880">
        <v>5627</v>
      </c>
      <c r="I4880">
        <v>5543</v>
      </c>
      <c r="J4880">
        <v>5654</v>
      </c>
      <c r="K4880">
        <v>5609</v>
      </c>
      <c r="L4880">
        <v>5619</v>
      </c>
      <c r="M4880">
        <v>5694</v>
      </c>
      <c r="N4880">
        <v>6045</v>
      </c>
      <c r="O4880">
        <v>6703</v>
      </c>
      <c r="P4880">
        <v>6766</v>
      </c>
      <c r="Q4880">
        <v>6385</v>
      </c>
      <c r="R4880">
        <v>5924</v>
      </c>
      <c r="S4880">
        <v>5694</v>
      </c>
    </row>
    <row r="4881" spans="1:19" x14ac:dyDescent="0.25">
      <c r="A4881">
        <v>53227</v>
      </c>
      <c r="B4881" t="s">
        <v>1367</v>
      </c>
      <c r="C4881" t="s">
        <v>167</v>
      </c>
      <c r="D4881" t="s">
        <v>1298</v>
      </c>
      <c r="E4881">
        <v>-44.992699999999999</v>
      </c>
      <c r="F4881">
        <v>-5.0227000000000004</v>
      </c>
      <c r="G4881">
        <v>5224</v>
      </c>
      <c r="H4881">
        <v>4533</v>
      </c>
      <c r="I4881">
        <v>4814</v>
      </c>
      <c r="J4881">
        <v>4927</v>
      </c>
      <c r="K4881">
        <v>5017</v>
      </c>
      <c r="L4881">
        <v>5127</v>
      </c>
      <c r="M4881">
        <v>5287</v>
      </c>
      <c r="N4881">
        <v>5512</v>
      </c>
      <c r="O4881">
        <v>6048</v>
      </c>
      <c r="P4881">
        <v>6133</v>
      </c>
      <c r="Q4881">
        <v>5502</v>
      </c>
      <c r="R4881">
        <v>5069</v>
      </c>
      <c r="S4881">
        <v>4724</v>
      </c>
    </row>
    <row r="4882" spans="1:19" x14ac:dyDescent="0.25">
      <c r="A4882">
        <v>17991</v>
      </c>
      <c r="B4882" t="s">
        <v>2488</v>
      </c>
      <c r="C4882" t="s">
        <v>167</v>
      </c>
      <c r="D4882" t="s">
        <v>1727</v>
      </c>
      <c r="E4882">
        <v>-45.068600000000004</v>
      </c>
      <c r="F4882">
        <v>-16.367100000000001</v>
      </c>
      <c r="G4882">
        <v>5888</v>
      </c>
      <c r="H4882">
        <v>5783</v>
      </c>
      <c r="I4882">
        <v>6271</v>
      </c>
      <c r="J4882">
        <v>5782</v>
      </c>
      <c r="K4882">
        <v>6067</v>
      </c>
      <c r="L4882">
        <v>5790</v>
      </c>
      <c r="M4882">
        <v>5633</v>
      </c>
      <c r="N4882">
        <v>5901</v>
      </c>
      <c r="O4882">
        <v>6536</v>
      </c>
      <c r="P4882">
        <v>6251</v>
      </c>
      <c r="Q4882">
        <v>5970</v>
      </c>
      <c r="R4882">
        <v>5181</v>
      </c>
      <c r="S4882">
        <v>5494</v>
      </c>
    </row>
    <row r="4883" spans="1:19" x14ac:dyDescent="0.25">
      <c r="A4883">
        <v>5723</v>
      </c>
      <c r="B4883" t="s">
        <v>4777</v>
      </c>
      <c r="C4883" t="s">
        <v>167</v>
      </c>
      <c r="D4883" t="s">
        <v>4704</v>
      </c>
      <c r="E4883">
        <v>-47.136099999999999</v>
      </c>
      <c r="F4883">
        <v>-23.523099999999999</v>
      </c>
      <c r="G4883">
        <v>4952</v>
      </c>
      <c r="H4883">
        <v>4902</v>
      </c>
      <c r="I4883">
        <v>5437</v>
      </c>
      <c r="J4883">
        <v>5205</v>
      </c>
      <c r="K4883">
        <v>5087</v>
      </c>
      <c r="L4883">
        <v>4486</v>
      </c>
      <c r="M4883">
        <v>4374</v>
      </c>
      <c r="N4883">
        <v>4394</v>
      </c>
      <c r="O4883">
        <v>5348</v>
      </c>
      <c r="P4883">
        <v>4906</v>
      </c>
      <c r="Q4883">
        <v>4959</v>
      </c>
      <c r="R4883">
        <v>5039</v>
      </c>
      <c r="S4883">
        <v>5292</v>
      </c>
    </row>
    <row r="4884" spans="1:19" x14ac:dyDescent="0.25">
      <c r="A4884">
        <v>10901</v>
      </c>
      <c r="B4884" t="s">
        <v>2083</v>
      </c>
      <c r="C4884" t="s">
        <v>167</v>
      </c>
      <c r="D4884" t="s">
        <v>1727</v>
      </c>
      <c r="E4884">
        <v>-46.3643</v>
      </c>
      <c r="F4884">
        <v>-20.249500000000001</v>
      </c>
      <c r="G4884">
        <v>5229</v>
      </c>
      <c r="H4884">
        <v>4930</v>
      </c>
      <c r="I4884">
        <v>5536</v>
      </c>
      <c r="J4884">
        <v>4900</v>
      </c>
      <c r="K4884">
        <v>5336</v>
      </c>
      <c r="L4884">
        <v>5129</v>
      </c>
      <c r="M4884">
        <v>5082</v>
      </c>
      <c r="N4884">
        <v>5361</v>
      </c>
      <c r="O4884">
        <v>6218</v>
      </c>
      <c r="P4884">
        <v>5638</v>
      </c>
      <c r="Q4884">
        <v>5242</v>
      </c>
      <c r="R4884">
        <v>4604</v>
      </c>
      <c r="S4884">
        <v>4777</v>
      </c>
    </row>
    <row r="4885" spans="1:19" x14ac:dyDescent="0.25">
      <c r="A4885">
        <v>11863</v>
      </c>
      <c r="B4885" t="s">
        <v>1028</v>
      </c>
      <c r="C4885" t="s">
        <v>167</v>
      </c>
      <c r="D4885" t="s">
        <v>979</v>
      </c>
      <c r="E4885">
        <v>-40.652900000000002</v>
      </c>
      <c r="F4885">
        <v>-19.741599999999998</v>
      </c>
      <c r="G4885">
        <v>4969</v>
      </c>
      <c r="H4885">
        <v>5465</v>
      </c>
      <c r="I4885">
        <v>5912</v>
      </c>
      <c r="J4885">
        <v>5418</v>
      </c>
      <c r="K4885">
        <v>5079</v>
      </c>
      <c r="L4885">
        <v>4657</v>
      </c>
      <c r="M4885">
        <v>4451</v>
      </c>
      <c r="N4885">
        <v>4451</v>
      </c>
      <c r="O4885">
        <v>4855</v>
      </c>
      <c r="P4885">
        <v>4977</v>
      </c>
      <c r="Q4885">
        <v>4722</v>
      </c>
      <c r="R4885">
        <v>4526</v>
      </c>
      <c r="S4885">
        <v>5118</v>
      </c>
    </row>
    <row r="4886" spans="1:19" x14ac:dyDescent="0.25">
      <c r="A4886">
        <v>26145</v>
      </c>
      <c r="B4886" t="s">
        <v>5378</v>
      </c>
      <c r="C4886" t="s">
        <v>167</v>
      </c>
      <c r="D4886" t="s">
        <v>5370</v>
      </c>
      <c r="E4886">
        <v>-48.235799999999998</v>
      </c>
      <c r="F4886">
        <v>-12.749499999999999</v>
      </c>
      <c r="G4886">
        <v>5517</v>
      </c>
      <c r="H4886">
        <v>5228</v>
      </c>
      <c r="I4886">
        <v>5416</v>
      </c>
      <c r="J4886">
        <v>5329</v>
      </c>
      <c r="K4886">
        <v>5634</v>
      </c>
      <c r="L4886">
        <v>5653</v>
      </c>
      <c r="M4886">
        <v>5491</v>
      </c>
      <c r="N4886">
        <v>5746</v>
      </c>
      <c r="O4886">
        <v>6255</v>
      </c>
      <c r="P4886">
        <v>5975</v>
      </c>
      <c r="Q4886">
        <v>5528</v>
      </c>
      <c r="R4886">
        <v>4931</v>
      </c>
      <c r="S4886">
        <v>5023</v>
      </c>
    </row>
    <row r="4887" spans="1:19" x14ac:dyDescent="0.25">
      <c r="A4887">
        <v>34553</v>
      </c>
      <c r="B4887" t="s">
        <v>205</v>
      </c>
      <c r="C4887" t="s">
        <v>167</v>
      </c>
      <c r="D4887" t="s">
        <v>192</v>
      </c>
      <c r="E4887">
        <v>-36.5501</v>
      </c>
      <c r="F4887">
        <v>-9.9319000000000006</v>
      </c>
      <c r="G4887">
        <v>5260</v>
      </c>
      <c r="H4887">
        <v>5659</v>
      </c>
      <c r="I4887">
        <v>5614</v>
      </c>
      <c r="J4887">
        <v>5812</v>
      </c>
      <c r="K4887">
        <v>5271</v>
      </c>
      <c r="L4887">
        <v>4606</v>
      </c>
      <c r="M4887">
        <v>4341</v>
      </c>
      <c r="N4887">
        <v>4277</v>
      </c>
      <c r="O4887">
        <v>4883</v>
      </c>
      <c r="P4887">
        <v>5435</v>
      </c>
      <c r="Q4887">
        <v>5566</v>
      </c>
      <c r="R4887">
        <v>5882</v>
      </c>
      <c r="S4887">
        <v>5769</v>
      </c>
    </row>
    <row r="4888" spans="1:19" x14ac:dyDescent="0.25">
      <c r="A4888">
        <v>5424</v>
      </c>
      <c r="B4888" t="s">
        <v>205</v>
      </c>
      <c r="C4888" t="s">
        <v>167</v>
      </c>
      <c r="D4888" t="s">
        <v>4704</v>
      </c>
      <c r="E4888">
        <v>-45.414700000000003</v>
      </c>
      <c r="F4888">
        <v>-23.795500000000001</v>
      </c>
      <c r="G4888">
        <v>4409</v>
      </c>
      <c r="H4888">
        <v>4959</v>
      </c>
      <c r="I4888">
        <v>5374</v>
      </c>
      <c r="J4888">
        <v>4737</v>
      </c>
      <c r="K4888">
        <v>4696</v>
      </c>
      <c r="L4888">
        <v>4093</v>
      </c>
      <c r="M4888">
        <v>3816</v>
      </c>
      <c r="N4888">
        <v>3872</v>
      </c>
      <c r="O4888">
        <v>4457</v>
      </c>
      <c r="P4888">
        <v>3871</v>
      </c>
      <c r="Q4888">
        <v>4033</v>
      </c>
      <c r="R4888">
        <v>4282</v>
      </c>
      <c r="S4888">
        <v>4715</v>
      </c>
    </row>
    <row r="4889" spans="1:19" x14ac:dyDescent="0.25">
      <c r="A4889">
        <v>5687</v>
      </c>
      <c r="B4889" t="s">
        <v>3184</v>
      </c>
      <c r="C4889" t="s">
        <v>167</v>
      </c>
      <c r="D4889" t="s">
        <v>2912</v>
      </c>
      <c r="E4889">
        <v>-50.762999999999998</v>
      </c>
      <c r="F4889">
        <v>-23.466100000000001</v>
      </c>
      <c r="G4889">
        <v>5127</v>
      </c>
      <c r="H4889">
        <v>5284</v>
      </c>
      <c r="I4889">
        <v>5474</v>
      </c>
      <c r="J4889">
        <v>5386</v>
      </c>
      <c r="K4889">
        <v>5306</v>
      </c>
      <c r="L4889">
        <v>4567</v>
      </c>
      <c r="M4889">
        <v>4395</v>
      </c>
      <c r="N4889">
        <v>4557</v>
      </c>
      <c r="O4889">
        <v>5423</v>
      </c>
      <c r="P4889">
        <v>5035</v>
      </c>
      <c r="Q4889">
        <v>5155</v>
      </c>
      <c r="R4889">
        <v>5440</v>
      </c>
      <c r="S4889">
        <v>5502</v>
      </c>
    </row>
    <row r="4890" spans="1:19" x14ac:dyDescent="0.25">
      <c r="A4890">
        <v>7449</v>
      </c>
      <c r="B4890" t="s">
        <v>1768</v>
      </c>
      <c r="C4890" t="s">
        <v>167</v>
      </c>
      <c r="D4890" t="s">
        <v>1727</v>
      </c>
      <c r="E4890">
        <v>-45.755000000000003</v>
      </c>
      <c r="F4890">
        <v>-22.158799999999999</v>
      </c>
      <c r="G4890">
        <v>5097</v>
      </c>
      <c r="H4890">
        <v>4856</v>
      </c>
      <c r="I4890">
        <v>5445</v>
      </c>
      <c r="J4890">
        <v>5076</v>
      </c>
      <c r="K4890">
        <v>5253</v>
      </c>
      <c r="L4890">
        <v>4799</v>
      </c>
      <c r="M4890">
        <v>4678</v>
      </c>
      <c r="N4890">
        <v>4874</v>
      </c>
      <c r="O4890">
        <v>5693</v>
      </c>
      <c r="P4890">
        <v>5291</v>
      </c>
      <c r="Q4890">
        <v>5249</v>
      </c>
      <c r="R4890">
        <v>4891</v>
      </c>
      <c r="S4890">
        <v>5053</v>
      </c>
    </row>
    <row r="4891" spans="1:19" x14ac:dyDescent="0.25">
      <c r="A4891">
        <v>63202</v>
      </c>
      <c r="B4891" t="s">
        <v>2656</v>
      </c>
      <c r="C4891" t="s">
        <v>167</v>
      </c>
      <c r="D4891" t="s">
        <v>2567</v>
      </c>
      <c r="E4891">
        <v>-49.530500000000004</v>
      </c>
      <c r="F4891">
        <v>-1.7159</v>
      </c>
      <c r="G4891">
        <v>5045</v>
      </c>
      <c r="H4891">
        <v>4578</v>
      </c>
      <c r="I4891">
        <v>4546</v>
      </c>
      <c r="J4891">
        <v>4687</v>
      </c>
      <c r="K4891">
        <v>4714</v>
      </c>
      <c r="L4891">
        <v>5048</v>
      </c>
      <c r="M4891">
        <v>5128</v>
      </c>
      <c r="N4891">
        <v>5232</v>
      </c>
      <c r="O4891">
        <v>5365</v>
      </c>
      <c r="P4891">
        <v>5569</v>
      </c>
      <c r="Q4891">
        <v>5456</v>
      </c>
      <c r="R4891">
        <v>5336</v>
      </c>
      <c r="S4891">
        <v>4883</v>
      </c>
    </row>
    <row r="4892" spans="1:19" x14ac:dyDescent="0.25">
      <c r="A4892">
        <v>8290</v>
      </c>
      <c r="B4892" t="s">
        <v>5084</v>
      </c>
      <c r="C4892" t="s">
        <v>167</v>
      </c>
      <c r="D4892" t="s">
        <v>4704</v>
      </c>
      <c r="E4892">
        <v>-46.821100000000001</v>
      </c>
      <c r="F4892">
        <v>-21.704599999999999</v>
      </c>
      <c r="G4892">
        <v>5307</v>
      </c>
      <c r="H4892">
        <v>5112</v>
      </c>
      <c r="I4892">
        <v>5573</v>
      </c>
      <c r="J4892">
        <v>5323</v>
      </c>
      <c r="K4892">
        <v>5525</v>
      </c>
      <c r="L4892">
        <v>4986</v>
      </c>
      <c r="M4892">
        <v>4907</v>
      </c>
      <c r="N4892">
        <v>5077</v>
      </c>
      <c r="O4892">
        <v>5778</v>
      </c>
      <c r="P4892">
        <v>5421</v>
      </c>
      <c r="Q4892">
        <v>5437</v>
      </c>
      <c r="R4892">
        <v>5265</v>
      </c>
      <c r="S4892">
        <v>5278</v>
      </c>
    </row>
    <row r="4893" spans="1:19" x14ac:dyDescent="0.25">
      <c r="A4893">
        <v>9354</v>
      </c>
      <c r="B4893" t="s">
        <v>1941</v>
      </c>
      <c r="C4893" t="s">
        <v>167</v>
      </c>
      <c r="D4893" t="s">
        <v>1727</v>
      </c>
      <c r="E4893">
        <v>-42.634999999999998</v>
      </c>
      <c r="F4893">
        <v>-21.074100000000001</v>
      </c>
      <c r="G4893">
        <v>4980</v>
      </c>
      <c r="H4893">
        <v>5177</v>
      </c>
      <c r="I4893">
        <v>5752</v>
      </c>
      <c r="J4893">
        <v>5155</v>
      </c>
      <c r="K4893">
        <v>4914</v>
      </c>
      <c r="L4893">
        <v>4503</v>
      </c>
      <c r="M4893">
        <v>4473</v>
      </c>
      <c r="N4893">
        <v>4609</v>
      </c>
      <c r="O4893">
        <v>5268</v>
      </c>
      <c r="P4893">
        <v>5244</v>
      </c>
      <c r="Q4893">
        <v>5017</v>
      </c>
      <c r="R4893">
        <v>4572</v>
      </c>
      <c r="S4893">
        <v>5081</v>
      </c>
    </row>
    <row r="4894" spans="1:19" x14ac:dyDescent="0.25">
      <c r="A4894">
        <v>45294</v>
      </c>
      <c r="B4894" t="s">
        <v>2801</v>
      </c>
      <c r="C4894" t="s">
        <v>167</v>
      </c>
      <c r="D4894" t="s">
        <v>2709</v>
      </c>
      <c r="E4894">
        <v>-35.868600000000001</v>
      </c>
      <c r="F4894">
        <v>-7.1056999999999997</v>
      </c>
      <c r="G4894">
        <v>5350</v>
      </c>
      <c r="H4894">
        <v>5452</v>
      </c>
      <c r="I4894">
        <v>5670</v>
      </c>
      <c r="J4894">
        <v>5790</v>
      </c>
      <c r="K4894">
        <v>5470</v>
      </c>
      <c r="L4894">
        <v>4908</v>
      </c>
      <c r="M4894">
        <v>4385</v>
      </c>
      <c r="N4894">
        <v>4492</v>
      </c>
      <c r="O4894">
        <v>5218</v>
      </c>
      <c r="P4894">
        <v>5598</v>
      </c>
      <c r="Q4894">
        <v>5762</v>
      </c>
      <c r="R4894">
        <v>5843</v>
      </c>
      <c r="S4894">
        <v>5616</v>
      </c>
    </row>
    <row r="4895" spans="1:19" x14ac:dyDescent="0.25">
      <c r="A4895">
        <v>7824</v>
      </c>
      <c r="B4895" t="s">
        <v>3730</v>
      </c>
      <c r="C4895" t="s">
        <v>167</v>
      </c>
      <c r="D4895" t="s">
        <v>3664</v>
      </c>
      <c r="E4895">
        <v>-42.133200000000002</v>
      </c>
      <c r="F4895">
        <v>-21.958300000000001</v>
      </c>
      <c r="G4895">
        <v>4983</v>
      </c>
      <c r="H4895">
        <v>5428</v>
      </c>
      <c r="I4895">
        <v>5993</v>
      </c>
      <c r="J4895">
        <v>5349</v>
      </c>
      <c r="K4895">
        <v>5048</v>
      </c>
      <c r="L4895">
        <v>4495</v>
      </c>
      <c r="M4895">
        <v>4355</v>
      </c>
      <c r="N4895">
        <v>4446</v>
      </c>
      <c r="O4895">
        <v>5068</v>
      </c>
      <c r="P4895">
        <v>4957</v>
      </c>
      <c r="Q4895">
        <v>4848</v>
      </c>
      <c r="R4895">
        <v>4621</v>
      </c>
      <c r="S4895">
        <v>5188</v>
      </c>
    </row>
    <row r="4896" spans="1:19" x14ac:dyDescent="0.25">
      <c r="A4896">
        <v>12217</v>
      </c>
      <c r="B4896" t="s">
        <v>2226</v>
      </c>
      <c r="C4896" t="s">
        <v>167</v>
      </c>
      <c r="D4896" t="s">
        <v>1727</v>
      </c>
      <c r="E4896">
        <v>-41.979599999999998</v>
      </c>
      <c r="F4896">
        <v>-19.5001</v>
      </c>
      <c r="G4896">
        <v>4830</v>
      </c>
      <c r="H4896">
        <v>5170</v>
      </c>
      <c r="I4896">
        <v>5677</v>
      </c>
      <c r="J4896">
        <v>5090</v>
      </c>
      <c r="K4896">
        <v>4894</v>
      </c>
      <c r="L4896">
        <v>4345</v>
      </c>
      <c r="M4896">
        <v>4274</v>
      </c>
      <c r="N4896">
        <v>4401</v>
      </c>
      <c r="O4896">
        <v>4908</v>
      </c>
      <c r="P4896">
        <v>4991</v>
      </c>
      <c r="Q4896">
        <v>4774</v>
      </c>
      <c r="R4896">
        <v>4413</v>
      </c>
      <c r="S4896">
        <v>5015</v>
      </c>
    </row>
    <row r="4897" spans="1:19" x14ac:dyDescent="0.25">
      <c r="A4897">
        <v>1520</v>
      </c>
      <c r="B4897" t="s">
        <v>4018</v>
      </c>
      <c r="C4897" t="s">
        <v>167</v>
      </c>
      <c r="D4897" t="s">
        <v>3898</v>
      </c>
      <c r="E4897">
        <v>-51.375300000000003</v>
      </c>
      <c r="F4897">
        <v>-29.588999999999999</v>
      </c>
      <c r="G4897">
        <v>4592</v>
      </c>
      <c r="H4897">
        <v>5433</v>
      </c>
      <c r="I4897">
        <v>5530</v>
      </c>
      <c r="J4897">
        <v>5199</v>
      </c>
      <c r="K4897">
        <v>4630</v>
      </c>
      <c r="L4897">
        <v>3785</v>
      </c>
      <c r="M4897">
        <v>3305</v>
      </c>
      <c r="N4897">
        <v>3516</v>
      </c>
      <c r="O4897">
        <v>4106</v>
      </c>
      <c r="P4897">
        <v>3941</v>
      </c>
      <c r="Q4897">
        <v>4554</v>
      </c>
      <c r="R4897">
        <v>5513</v>
      </c>
      <c r="S4897">
        <v>5595</v>
      </c>
    </row>
    <row r="4898" spans="1:19" x14ac:dyDescent="0.25">
      <c r="A4898">
        <v>14750</v>
      </c>
      <c r="B4898" t="s">
        <v>2392</v>
      </c>
      <c r="C4898" t="s">
        <v>167</v>
      </c>
      <c r="D4898" t="s">
        <v>1727</v>
      </c>
      <c r="E4898">
        <v>-42.569800000000001</v>
      </c>
      <c r="F4898">
        <v>-18.089200000000002</v>
      </c>
      <c r="G4898">
        <v>5058</v>
      </c>
      <c r="H4898">
        <v>5404</v>
      </c>
      <c r="I4898">
        <v>5926</v>
      </c>
      <c r="J4898">
        <v>5306</v>
      </c>
      <c r="K4898">
        <v>5024</v>
      </c>
      <c r="L4898">
        <v>4585</v>
      </c>
      <c r="M4898">
        <v>4485</v>
      </c>
      <c r="N4898">
        <v>4557</v>
      </c>
      <c r="O4898">
        <v>5238</v>
      </c>
      <c r="P4898">
        <v>5382</v>
      </c>
      <c r="Q4898">
        <v>5167</v>
      </c>
      <c r="R4898">
        <v>4517</v>
      </c>
      <c r="S4898">
        <v>5104</v>
      </c>
    </row>
    <row r="4899" spans="1:19" x14ac:dyDescent="0.25">
      <c r="A4899">
        <v>10734</v>
      </c>
      <c r="B4899" t="s">
        <v>2072</v>
      </c>
      <c r="C4899" t="s">
        <v>167</v>
      </c>
      <c r="D4899" t="s">
        <v>1727</v>
      </c>
      <c r="E4899">
        <v>-45.006700000000002</v>
      </c>
      <c r="F4899">
        <v>-20.276299999999999</v>
      </c>
      <c r="G4899">
        <v>5344</v>
      </c>
      <c r="H4899">
        <v>5165</v>
      </c>
      <c r="I4899">
        <v>5699</v>
      </c>
      <c r="J4899">
        <v>5147</v>
      </c>
      <c r="K4899">
        <v>5465</v>
      </c>
      <c r="L4899">
        <v>5139</v>
      </c>
      <c r="M4899">
        <v>5131</v>
      </c>
      <c r="N4899">
        <v>5355</v>
      </c>
      <c r="O4899">
        <v>6068</v>
      </c>
      <c r="P4899">
        <v>5775</v>
      </c>
      <c r="Q4899">
        <v>5401</v>
      </c>
      <c r="R4899">
        <v>4800</v>
      </c>
      <c r="S4899">
        <v>4985</v>
      </c>
    </row>
    <row r="4900" spans="1:19" x14ac:dyDescent="0.25">
      <c r="A4900">
        <v>9654</v>
      </c>
      <c r="B4900" t="s">
        <v>1960</v>
      </c>
      <c r="C4900" t="s">
        <v>167</v>
      </c>
      <c r="D4900" t="s">
        <v>1727</v>
      </c>
      <c r="E4900">
        <v>-46.984099999999998</v>
      </c>
      <c r="F4900">
        <v>-20.917200000000001</v>
      </c>
      <c r="G4900">
        <v>5306</v>
      </c>
      <c r="H4900">
        <v>5068</v>
      </c>
      <c r="I4900">
        <v>5621</v>
      </c>
      <c r="J4900">
        <v>5177</v>
      </c>
      <c r="K4900">
        <v>5412</v>
      </c>
      <c r="L4900">
        <v>5129</v>
      </c>
      <c r="M4900">
        <v>5046</v>
      </c>
      <c r="N4900">
        <v>5250</v>
      </c>
      <c r="O4900">
        <v>5955</v>
      </c>
      <c r="P4900">
        <v>5471</v>
      </c>
      <c r="Q4900">
        <v>5397</v>
      </c>
      <c r="R4900">
        <v>5063</v>
      </c>
      <c r="S4900">
        <v>5082</v>
      </c>
    </row>
    <row r="4901" spans="1:19" x14ac:dyDescent="0.25">
      <c r="A4901">
        <v>26763</v>
      </c>
      <c r="B4901" t="s">
        <v>611</v>
      </c>
      <c r="C4901" t="s">
        <v>167</v>
      </c>
      <c r="D4901" t="s">
        <v>375</v>
      </c>
      <c r="E4901">
        <v>-38.4908</v>
      </c>
      <c r="F4901">
        <v>-12.512700000000001</v>
      </c>
      <c r="G4901">
        <v>5061</v>
      </c>
      <c r="H4901">
        <v>5606</v>
      </c>
      <c r="I4901">
        <v>5637</v>
      </c>
      <c r="J4901">
        <v>5720</v>
      </c>
      <c r="K4901">
        <v>4789</v>
      </c>
      <c r="L4901">
        <v>4252</v>
      </c>
      <c r="M4901">
        <v>4043</v>
      </c>
      <c r="N4901">
        <v>4235</v>
      </c>
      <c r="O4901">
        <v>4671</v>
      </c>
      <c r="P4901">
        <v>5267</v>
      </c>
      <c r="Q4901">
        <v>5399</v>
      </c>
      <c r="R4901">
        <v>5481</v>
      </c>
      <c r="S4901">
        <v>5630</v>
      </c>
    </row>
    <row r="4902" spans="1:19" x14ac:dyDescent="0.25">
      <c r="A4902">
        <v>12572</v>
      </c>
      <c r="B4902" t="s">
        <v>2251</v>
      </c>
      <c r="C4902" t="s">
        <v>167</v>
      </c>
      <c r="D4902" t="s">
        <v>1727</v>
      </c>
      <c r="E4902">
        <v>-43.174900000000001</v>
      </c>
      <c r="F4902">
        <v>-19.292999999999999</v>
      </c>
      <c r="G4902">
        <v>5057</v>
      </c>
      <c r="H4902">
        <v>5295</v>
      </c>
      <c r="I4902">
        <v>5800</v>
      </c>
      <c r="J4902">
        <v>5269</v>
      </c>
      <c r="K4902">
        <v>5091</v>
      </c>
      <c r="L4902">
        <v>4577</v>
      </c>
      <c r="M4902">
        <v>4489</v>
      </c>
      <c r="N4902">
        <v>4714</v>
      </c>
      <c r="O4902">
        <v>5396</v>
      </c>
      <c r="P4902">
        <v>5321</v>
      </c>
      <c r="Q4902">
        <v>5080</v>
      </c>
      <c r="R4902">
        <v>4558</v>
      </c>
      <c r="S4902">
        <v>5088</v>
      </c>
    </row>
    <row r="4903" spans="1:19" x14ac:dyDescent="0.25">
      <c r="A4903">
        <v>7457</v>
      </c>
      <c r="B4903" t="s">
        <v>1773</v>
      </c>
      <c r="C4903" t="s">
        <v>167</v>
      </c>
      <c r="D4903" t="s">
        <v>1727</v>
      </c>
      <c r="E4903">
        <v>-44.976500000000001</v>
      </c>
      <c r="F4903">
        <v>-22.218800000000002</v>
      </c>
      <c r="G4903">
        <v>5137</v>
      </c>
      <c r="H4903">
        <v>4945</v>
      </c>
      <c r="I4903">
        <v>5521</v>
      </c>
      <c r="J4903">
        <v>5153</v>
      </c>
      <c r="K4903">
        <v>5298</v>
      </c>
      <c r="L4903">
        <v>4882</v>
      </c>
      <c r="M4903">
        <v>4656</v>
      </c>
      <c r="N4903">
        <v>4868</v>
      </c>
      <c r="O4903">
        <v>5608</v>
      </c>
      <c r="P4903">
        <v>5376</v>
      </c>
      <c r="Q4903">
        <v>5357</v>
      </c>
      <c r="R4903">
        <v>4903</v>
      </c>
      <c r="S4903">
        <v>5080</v>
      </c>
    </row>
    <row r="4904" spans="1:19" x14ac:dyDescent="0.25">
      <c r="A4904">
        <v>52070</v>
      </c>
      <c r="B4904" t="s">
        <v>5489</v>
      </c>
      <c r="C4904" t="s">
        <v>167</v>
      </c>
      <c r="D4904" t="s">
        <v>5370</v>
      </c>
      <c r="E4904">
        <v>-48.202300000000001</v>
      </c>
      <c r="F4904">
        <v>-5.2576999999999998</v>
      </c>
      <c r="G4904">
        <v>5025</v>
      </c>
      <c r="H4904">
        <v>4413</v>
      </c>
      <c r="I4904">
        <v>4638</v>
      </c>
      <c r="J4904">
        <v>4818</v>
      </c>
      <c r="K4904">
        <v>4970</v>
      </c>
      <c r="L4904">
        <v>4995</v>
      </c>
      <c r="M4904">
        <v>5403</v>
      </c>
      <c r="N4904">
        <v>5480</v>
      </c>
      <c r="O4904">
        <v>5891</v>
      </c>
      <c r="P4904">
        <v>5546</v>
      </c>
      <c r="Q4904">
        <v>4935</v>
      </c>
      <c r="R4904">
        <v>4734</v>
      </c>
      <c r="S4904">
        <v>4480</v>
      </c>
    </row>
    <row r="4905" spans="1:19" x14ac:dyDescent="0.25">
      <c r="A4905">
        <v>60793</v>
      </c>
      <c r="B4905" t="s">
        <v>363</v>
      </c>
      <c r="C4905" t="s">
        <v>167</v>
      </c>
      <c r="D4905" t="s">
        <v>312</v>
      </c>
      <c r="E4905">
        <v>-57.8735</v>
      </c>
      <c r="F4905">
        <v>-2.5594999999999999</v>
      </c>
      <c r="G4905">
        <v>4568</v>
      </c>
      <c r="H4905">
        <v>3955</v>
      </c>
      <c r="I4905">
        <v>4082</v>
      </c>
      <c r="J4905">
        <v>4110</v>
      </c>
      <c r="K4905">
        <v>3998</v>
      </c>
      <c r="L4905">
        <v>4137</v>
      </c>
      <c r="M4905">
        <v>4798</v>
      </c>
      <c r="N4905">
        <v>4730</v>
      </c>
      <c r="O4905">
        <v>5324</v>
      </c>
      <c r="P4905">
        <v>5259</v>
      </c>
      <c r="Q4905">
        <v>5139</v>
      </c>
      <c r="R4905">
        <v>4896</v>
      </c>
      <c r="S4905">
        <v>4387</v>
      </c>
    </row>
    <row r="4906" spans="1:19" x14ac:dyDescent="0.25">
      <c r="A4906">
        <v>40979</v>
      </c>
      <c r="B4906" t="s">
        <v>2708</v>
      </c>
      <c r="C4906" t="s">
        <v>167</v>
      </c>
      <c r="D4906" t="s">
        <v>2709</v>
      </c>
      <c r="E4906">
        <v>-37.009300000000003</v>
      </c>
      <c r="F4906">
        <v>-8.1527999999999992</v>
      </c>
      <c r="G4906">
        <v>5662</v>
      </c>
      <c r="H4906">
        <v>5867</v>
      </c>
      <c r="I4906">
        <v>5807</v>
      </c>
      <c r="J4906">
        <v>6044</v>
      </c>
      <c r="K4906">
        <v>5695</v>
      </c>
      <c r="L4906">
        <v>5018</v>
      </c>
      <c r="M4906">
        <v>4575</v>
      </c>
      <c r="N4906">
        <v>4661</v>
      </c>
      <c r="O4906">
        <v>5442</v>
      </c>
      <c r="P4906">
        <v>6203</v>
      </c>
      <c r="Q4906">
        <v>6251</v>
      </c>
      <c r="R4906">
        <v>6363</v>
      </c>
      <c r="S4906">
        <v>6013</v>
      </c>
    </row>
    <row r="4907" spans="1:19" x14ac:dyDescent="0.25">
      <c r="A4907">
        <v>1058</v>
      </c>
      <c r="B4907" t="s">
        <v>3947</v>
      </c>
      <c r="C4907" t="s">
        <v>167</v>
      </c>
      <c r="D4907" t="s">
        <v>3898</v>
      </c>
      <c r="E4907">
        <v>-53.564900000000002</v>
      </c>
      <c r="F4907">
        <v>-30.161000000000001</v>
      </c>
      <c r="G4907">
        <v>4801</v>
      </c>
      <c r="H4907">
        <v>5693</v>
      </c>
      <c r="I4907">
        <v>5794</v>
      </c>
      <c r="J4907">
        <v>5495</v>
      </c>
      <c r="K4907">
        <v>4811</v>
      </c>
      <c r="L4907">
        <v>3854</v>
      </c>
      <c r="M4907">
        <v>3333</v>
      </c>
      <c r="N4907">
        <v>3551</v>
      </c>
      <c r="O4907">
        <v>4249</v>
      </c>
      <c r="P4907">
        <v>4265</v>
      </c>
      <c r="Q4907">
        <v>4985</v>
      </c>
      <c r="R4907">
        <v>5711</v>
      </c>
      <c r="S4907">
        <v>5877</v>
      </c>
    </row>
    <row r="4908" spans="1:19" x14ac:dyDescent="0.25">
      <c r="A4908">
        <v>13045</v>
      </c>
      <c r="B4908" t="s">
        <v>1061</v>
      </c>
      <c r="C4908" t="s">
        <v>167</v>
      </c>
      <c r="D4908" t="s">
        <v>1058</v>
      </c>
      <c r="E4908">
        <v>-50.547400000000003</v>
      </c>
      <c r="F4908">
        <v>-18.996500000000001</v>
      </c>
      <c r="G4908">
        <v>5451</v>
      </c>
      <c r="H4908">
        <v>5215</v>
      </c>
      <c r="I4908">
        <v>5650</v>
      </c>
      <c r="J4908">
        <v>5527</v>
      </c>
      <c r="K4908">
        <v>5641</v>
      </c>
      <c r="L4908">
        <v>5326</v>
      </c>
      <c r="M4908">
        <v>5150</v>
      </c>
      <c r="N4908">
        <v>5303</v>
      </c>
      <c r="O4908">
        <v>5959</v>
      </c>
      <c r="P4908">
        <v>5433</v>
      </c>
      <c r="Q4908">
        <v>5435</v>
      </c>
      <c r="R4908">
        <v>5369</v>
      </c>
      <c r="S4908">
        <v>5402</v>
      </c>
    </row>
    <row r="4909" spans="1:19" x14ac:dyDescent="0.25">
      <c r="A4909">
        <v>8623</v>
      </c>
      <c r="B4909" t="s">
        <v>1061</v>
      </c>
      <c r="C4909" t="s">
        <v>167</v>
      </c>
      <c r="D4909" t="s">
        <v>4704</v>
      </c>
      <c r="E4909">
        <v>-47.552199999999999</v>
      </c>
      <c r="F4909">
        <v>-21.473600000000001</v>
      </c>
      <c r="G4909">
        <v>5264</v>
      </c>
      <c r="H4909">
        <v>5093</v>
      </c>
      <c r="I4909">
        <v>5601</v>
      </c>
      <c r="J4909">
        <v>5269</v>
      </c>
      <c r="K4909">
        <v>5440</v>
      </c>
      <c r="L4909">
        <v>4972</v>
      </c>
      <c r="M4909">
        <v>4871</v>
      </c>
      <c r="N4909">
        <v>5032</v>
      </c>
      <c r="O4909">
        <v>5756</v>
      </c>
      <c r="P4909">
        <v>5304</v>
      </c>
      <c r="Q4909">
        <v>5378</v>
      </c>
      <c r="R4909">
        <v>5152</v>
      </c>
      <c r="S4909">
        <v>5301</v>
      </c>
    </row>
    <row r="4910" spans="1:19" x14ac:dyDescent="0.25">
      <c r="A4910">
        <v>8309</v>
      </c>
      <c r="B4910" t="s">
        <v>1835</v>
      </c>
      <c r="C4910" t="s">
        <v>167</v>
      </c>
      <c r="D4910" t="s">
        <v>1727</v>
      </c>
      <c r="E4910">
        <v>-44.985199999999999</v>
      </c>
      <c r="F4910">
        <v>-21.726299999999998</v>
      </c>
      <c r="G4910">
        <v>5067</v>
      </c>
      <c r="H4910">
        <v>4898</v>
      </c>
      <c r="I4910">
        <v>5391</v>
      </c>
      <c r="J4910">
        <v>5047</v>
      </c>
      <c r="K4910">
        <v>5146</v>
      </c>
      <c r="L4910">
        <v>4756</v>
      </c>
      <c r="M4910">
        <v>4663</v>
      </c>
      <c r="N4910">
        <v>4905</v>
      </c>
      <c r="O4910">
        <v>5633</v>
      </c>
      <c r="P4910">
        <v>5385</v>
      </c>
      <c r="Q4910">
        <v>5235</v>
      </c>
      <c r="R4910">
        <v>4794</v>
      </c>
      <c r="S4910">
        <v>4948</v>
      </c>
    </row>
    <row r="4911" spans="1:19" x14ac:dyDescent="0.25">
      <c r="A4911">
        <v>9678</v>
      </c>
      <c r="B4911" t="s">
        <v>1969</v>
      </c>
      <c r="C4911" t="s">
        <v>167</v>
      </c>
      <c r="D4911" t="s">
        <v>1727</v>
      </c>
      <c r="E4911">
        <v>-44.510199999999998</v>
      </c>
      <c r="F4911">
        <v>-20.907900000000001</v>
      </c>
      <c r="G4911">
        <v>5126</v>
      </c>
      <c r="H4911">
        <v>5051</v>
      </c>
      <c r="I4911">
        <v>5490</v>
      </c>
      <c r="J4911">
        <v>5017</v>
      </c>
      <c r="K4911">
        <v>5142</v>
      </c>
      <c r="L4911">
        <v>4791</v>
      </c>
      <c r="M4911">
        <v>4808</v>
      </c>
      <c r="N4911">
        <v>5037</v>
      </c>
      <c r="O4911">
        <v>5833</v>
      </c>
      <c r="P4911">
        <v>5512</v>
      </c>
      <c r="Q4911">
        <v>5212</v>
      </c>
      <c r="R4911">
        <v>4674</v>
      </c>
      <c r="S4911">
        <v>4940</v>
      </c>
    </row>
    <row r="4912" spans="1:19" x14ac:dyDescent="0.25">
      <c r="A4912">
        <v>9826</v>
      </c>
      <c r="B4912" t="s">
        <v>1983</v>
      </c>
      <c r="C4912" t="s">
        <v>167</v>
      </c>
      <c r="D4912" t="s">
        <v>1727</v>
      </c>
      <c r="E4912">
        <v>-47.096600000000002</v>
      </c>
      <c r="F4912">
        <v>-20.779499999999999</v>
      </c>
      <c r="G4912">
        <v>5318</v>
      </c>
      <c r="H4912">
        <v>5028</v>
      </c>
      <c r="I4912">
        <v>5568</v>
      </c>
      <c r="J4912">
        <v>5166</v>
      </c>
      <c r="K4912">
        <v>5474</v>
      </c>
      <c r="L4912">
        <v>5121</v>
      </c>
      <c r="M4912">
        <v>5094</v>
      </c>
      <c r="N4912">
        <v>5310</v>
      </c>
      <c r="O4912">
        <v>6039</v>
      </c>
      <c r="P4912">
        <v>5479</v>
      </c>
      <c r="Q4912">
        <v>5368</v>
      </c>
      <c r="R4912">
        <v>5080</v>
      </c>
      <c r="S4912">
        <v>5092</v>
      </c>
    </row>
    <row r="4913" spans="1:19" x14ac:dyDescent="0.25">
      <c r="A4913">
        <v>5669</v>
      </c>
      <c r="B4913" t="s">
        <v>3179</v>
      </c>
      <c r="C4913" t="s">
        <v>167</v>
      </c>
      <c r="D4913" t="s">
        <v>2912</v>
      </c>
      <c r="E4913">
        <v>-52.590600000000002</v>
      </c>
      <c r="F4913">
        <v>-23.535399999999999</v>
      </c>
      <c r="G4913">
        <v>5161</v>
      </c>
      <c r="H4913">
        <v>5413</v>
      </c>
      <c r="I4913">
        <v>5574</v>
      </c>
      <c r="J4913">
        <v>5567</v>
      </c>
      <c r="K4913">
        <v>5284</v>
      </c>
      <c r="L4913">
        <v>4539</v>
      </c>
      <c r="M4913">
        <v>4268</v>
      </c>
      <c r="N4913">
        <v>4470</v>
      </c>
      <c r="O4913">
        <v>5302</v>
      </c>
      <c r="P4913">
        <v>5032</v>
      </c>
      <c r="Q4913">
        <v>5264</v>
      </c>
      <c r="R4913">
        <v>5554</v>
      </c>
      <c r="S4913">
        <v>5664</v>
      </c>
    </row>
    <row r="4914" spans="1:19" x14ac:dyDescent="0.25">
      <c r="A4914">
        <v>49537</v>
      </c>
      <c r="B4914" t="s">
        <v>3179</v>
      </c>
      <c r="C4914" t="s">
        <v>167</v>
      </c>
      <c r="D4914" t="s">
        <v>3752</v>
      </c>
      <c r="E4914">
        <v>-36.076999999999998</v>
      </c>
      <c r="F4914">
        <v>-5.9748999999999999</v>
      </c>
      <c r="G4914">
        <v>5540</v>
      </c>
      <c r="H4914">
        <v>5560</v>
      </c>
      <c r="I4914">
        <v>5698</v>
      </c>
      <c r="J4914">
        <v>5797</v>
      </c>
      <c r="K4914">
        <v>5597</v>
      </c>
      <c r="L4914">
        <v>5199</v>
      </c>
      <c r="M4914">
        <v>4732</v>
      </c>
      <c r="N4914">
        <v>4963</v>
      </c>
      <c r="O4914">
        <v>5547</v>
      </c>
      <c r="P4914">
        <v>5918</v>
      </c>
      <c r="Q4914">
        <v>5947</v>
      </c>
      <c r="R4914">
        <v>5947</v>
      </c>
      <c r="S4914">
        <v>5572</v>
      </c>
    </row>
    <row r="4915" spans="1:19" x14ac:dyDescent="0.25">
      <c r="A4915">
        <v>2917</v>
      </c>
      <c r="B4915" t="s">
        <v>4325</v>
      </c>
      <c r="C4915" t="s">
        <v>167</v>
      </c>
      <c r="D4915" t="s">
        <v>3898</v>
      </c>
      <c r="E4915">
        <v>-52.5242</v>
      </c>
      <c r="F4915">
        <v>-27.558800000000002</v>
      </c>
      <c r="G4915">
        <v>4840</v>
      </c>
      <c r="H4915">
        <v>5458</v>
      </c>
      <c r="I4915">
        <v>5481</v>
      </c>
      <c r="J4915">
        <v>5335</v>
      </c>
      <c r="K4915">
        <v>4940</v>
      </c>
      <c r="L4915">
        <v>4062</v>
      </c>
      <c r="M4915">
        <v>3589</v>
      </c>
      <c r="N4915">
        <v>3979</v>
      </c>
      <c r="O4915">
        <v>4703</v>
      </c>
      <c r="P4915">
        <v>4370</v>
      </c>
      <c r="Q4915">
        <v>5017</v>
      </c>
      <c r="R4915">
        <v>5552</v>
      </c>
      <c r="S4915">
        <v>5587</v>
      </c>
    </row>
    <row r="4916" spans="1:19" x14ac:dyDescent="0.25">
      <c r="A4916">
        <v>1942</v>
      </c>
      <c r="B4916" t="s">
        <v>4130</v>
      </c>
      <c r="C4916" t="s">
        <v>167</v>
      </c>
      <c r="D4916" t="s">
        <v>3898</v>
      </c>
      <c r="E4916">
        <v>-51.764899999999997</v>
      </c>
      <c r="F4916">
        <v>-29.047000000000001</v>
      </c>
      <c r="G4916">
        <v>4652</v>
      </c>
      <c r="H4916">
        <v>5467</v>
      </c>
      <c r="I4916">
        <v>5512</v>
      </c>
      <c r="J4916">
        <v>5225</v>
      </c>
      <c r="K4916">
        <v>4668</v>
      </c>
      <c r="L4916">
        <v>3787</v>
      </c>
      <c r="M4916">
        <v>3300</v>
      </c>
      <c r="N4916">
        <v>3709</v>
      </c>
      <c r="O4916">
        <v>4309</v>
      </c>
      <c r="P4916">
        <v>4076</v>
      </c>
      <c r="Q4916">
        <v>4689</v>
      </c>
      <c r="R4916">
        <v>5507</v>
      </c>
      <c r="S4916">
        <v>5574</v>
      </c>
    </row>
    <row r="4917" spans="1:19" x14ac:dyDescent="0.25">
      <c r="A4917">
        <v>28019</v>
      </c>
      <c r="B4917" t="s">
        <v>5389</v>
      </c>
      <c r="C4917" t="s">
        <v>167</v>
      </c>
      <c r="D4917" t="s">
        <v>5370</v>
      </c>
      <c r="E4917">
        <v>-48.235700000000001</v>
      </c>
      <c r="F4917">
        <v>-11.9747</v>
      </c>
      <c r="G4917">
        <v>5490</v>
      </c>
      <c r="H4917">
        <v>5079</v>
      </c>
      <c r="I4917">
        <v>5258</v>
      </c>
      <c r="J4917">
        <v>5143</v>
      </c>
      <c r="K4917">
        <v>5443</v>
      </c>
      <c r="L4917">
        <v>5656</v>
      </c>
      <c r="M4917">
        <v>5594</v>
      </c>
      <c r="N4917">
        <v>5865</v>
      </c>
      <c r="O4917">
        <v>6300</v>
      </c>
      <c r="P4917">
        <v>6055</v>
      </c>
      <c r="Q4917">
        <v>5460</v>
      </c>
      <c r="R4917">
        <v>5048</v>
      </c>
      <c r="S4917">
        <v>4983</v>
      </c>
    </row>
    <row r="4918" spans="1:19" x14ac:dyDescent="0.25">
      <c r="A4918">
        <v>2771</v>
      </c>
      <c r="B4918" t="s">
        <v>4281</v>
      </c>
      <c r="C4918" t="s">
        <v>167</v>
      </c>
      <c r="D4918" t="s">
        <v>3898</v>
      </c>
      <c r="E4918">
        <v>-53.937199999999997</v>
      </c>
      <c r="F4918">
        <v>-27.7911</v>
      </c>
      <c r="G4918">
        <v>4900</v>
      </c>
      <c r="H4918">
        <v>5668</v>
      </c>
      <c r="I4918">
        <v>5731</v>
      </c>
      <c r="J4918">
        <v>5444</v>
      </c>
      <c r="K4918">
        <v>4914</v>
      </c>
      <c r="L4918">
        <v>4102</v>
      </c>
      <c r="M4918">
        <v>3575</v>
      </c>
      <c r="N4918">
        <v>3933</v>
      </c>
      <c r="O4918">
        <v>4637</v>
      </c>
      <c r="P4918">
        <v>4396</v>
      </c>
      <c r="Q4918">
        <v>5084</v>
      </c>
      <c r="R4918">
        <v>5588</v>
      </c>
      <c r="S4918">
        <v>5734</v>
      </c>
    </row>
    <row r="4919" spans="1:19" x14ac:dyDescent="0.25">
      <c r="A4919">
        <v>1662</v>
      </c>
      <c r="B4919" t="s">
        <v>4076</v>
      </c>
      <c r="C4919" t="s">
        <v>167</v>
      </c>
      <c r="D4919" t="s">
        <v>3898</v>
      </c>
      <c r="E4919">
        <v>-51.370699999999999</v>
      </c>
      <c r="F4919">
        <v>-29.372699999999998</v>
      </c>
      <c r="G4919">
        <v>4549</v>
      </c>
      <c r="H4919">
        <v>5350</v>
      </c>
      <c r="I4919">
        <v>5353</v>
      </c>
      <c r="J4919">
        <v>5068</v>
      </c>
      <c r="K4919">
        <v>4617</v>
      </c>
      <c r="L4919">
        <v>3760</v>
      </c>
      <c r="M4919">
        <v>3323</v>
      </c>
      <c r="N4919">
        <v>3600</v>
      </c>
      <c r="O4919">
        <v>4184</v>
      </c>
      <c r="P4919">
        <v>3936</v>
      </c>
      <c r="Q4919">
        <v>4521</v>
      </c>
      <c r="R4919">
        <v>5412</v>
      </c>
      <c r="S4919">
        <v>5459</v>
      </c>
    </row>
    <row r="4920" spans="1:19" x14ac:dyDescent="0.25">
      <c r="A4920">
        <v>48765</v>
      </c>
      <c r="B4920" t="s">
        <v>3802</v>
      </c>
      <c r="C4920" t="s">
        <v>167</v>
      </c>
      <c r="D4920" t="s">
        <v>3752</v>
      </c>
      <c r="E4920">
        <v>-36.683</v>
      </c>
      <c r="F4920">
        <v>-6.2192999999999996</v>
      </c>
      <c r="G4920">
        <v>5746</v>
      </c>
      <c r="H4920">
        <v>5706</v>
      </c>
      <c r="I4920">
        <v>5778</v>
      </c>
      <c r="J4920">
        <v>5898</v>
      </c>
      <c r="K4920">
        <v>5670</v>
      </c>
      <c r="L4920">
        <v>5284</v>
      </c>
      <c r="M4920">
        <v>4894</v>
      </c>
      <c r="N4920">
        <v>5164</v>
      </c>
      <c r="O4920">
        <v>5902</v>
      </c>
      <c r="P4920">
        <v>6281</v>
      </c>
      <c r="Q4920">
        <v>6336</v>
      </c>
      <c r="R4920">
        <v>6251</v>
      </c>
      <c r="S4920">
        <v>5787</v>
      </c>
    </row>
    <row r="4921" spans="1:19" x14ac:dyDescent="0.25">
      <c r="A4921">
        <v>5221</v>
      </c>
      <c r="B4921" t="s">
        <v>3802</v>
      </c>
      <c r="C4921" t="s">
        <v>167</v>
      </c>
      <c r="D4921" t="s">
        <v>4704</v>
      </c>
      <c r="E4921">
        <v>-46.3887</v>
      </c>
      <c r="F4921">
        <v>-23.957799999999999</v>
      </c>
      <c r="G4921">
        <v>4331</v>
      </c>
      <c r="H4921">
        <v>4777</v>
      </c>
      <c r="I4921">
        <v>5206</v>
      </c>
      <c r="J4921">
        <v>4763</v>
      </c>
      <c r="K4921">
        <v>4629</v>
      </c>
      <c r="L4921">
        <v>4049</v>
      </c>
      <c r="M4921">
        <v>3743</v>
      </c>
      <c r="N4921">
        <v>3686</v>
      </c>
      <c r="O4921">
        <v>4253</v>
      </c>
      <c r="P4921">
        <v>3796</v>
      </c>
      <c r="Q4921">
        <v>3895</v>
      </c>
      <c r="R4921">
        <v>4438</v>
      </c>
      <c r="S4921">
        <v>4736</v>
      </c>
    </row>
    <row r="4922" spans="1:19" x14ac:dyDescent="0.25">
      <c r="A4922">
        <v>8314</v>
      </c>
      <c r="B4922" t="s">
        <v>1837</v>
      </c>
      <c r="C4922" t="s">
        <v>167</v>
      </c>
      <c r="D4922" t="s">
        <v>1727</v>
      </c>
      <c r="E4922">
        <v>-44.443399999999997</v>
      </c>
      <c r="F4922">
        <v>-21.704699999999999</v>
      </c>
      <c r="G4922">
        <v>4967</v>
      </c>
      <c r="H4922">
        <v>4865</v>
      </c>
      <c r="I4922">
        <v>5507</v>
      </c>
      <c r="J4922">
        <v>5008</v>
      </c>
      <c r="K4922">
        <v>5000</v>
      </c>
      <c r="L4922">
        <v>4543</v>
      </c>
      <c r="M4922">
        <v>4549</v>
      </c>
      <c r="N4922">
        <v>4707</v>
      </c>
      <c r="O4922">
        <v>5532</v>
      </c>
      <c r="P4922">
        <v>5220</v>
      </c>
      <c r="Q4922">
        <v>5045</v>
      </c>
      <c r="R4922">
        <v>4717</v>
      </c>
      <c r="S4922">
        <v>4918</v>
      </c>
    </row>
    <row r="4923" spans="1:19" x14ac:dyDescent="0.25">
      <c r="A4923">
        <v>46069</v>
      </c>
      <c r="B4923" t="s">
        <v>2834</v>
      </c>
      <c r="C4923" t="s">
        <v>167</v>
      </c>
      <c r="D4923" t="s">
        <v>2709</v>
      </c>
      <c r="E4923">
        <v>-36.404600000000002</v>
      </c>
      <c r="F4923">
        <v>-6.9337999999999997</v>
      </c>
      <c r="G4923">
        <v>5662</v>
      </c>
      <c r="H4923">
        <v>5635</v>
      </c>
      <c r="I4923">
        <v>5782</v>
      </c>
      <c r="J4923">
        <v>5965</v>
      </c>
      <c r="K4923">
        <v>5674</v>
      </c>
      <c r="L4923">
        <v>5170</v>
      </c>
      <c r="M4923">
        <v>4765</v>
      </c>
      <c r="N4923">
        <v>5028</v>
      </c>
      <c r="O4923">
        <v>5670</v>
      </c>
      <c r="P4923">
        <v>6093</v>
      </c>
      <c r="Q4923">
        <v>6207</v>
      </c>
      <c r="R4923">
        <v>6193</v>
      </c>
      <c r="S4923">
        <v>5760</v>
      </c>
    </row>
    <row r="4924" spans="1:19" x14ac:dyDescent="0.25">
      <c r="A4924">
        <v>1415</v>
      </c>
      <c r="B4924" t="s">
        <v>3984</v>
      </c>
      <c r="C4924" t="s">
        <v>167</v>
      </c>
      <c r="D4924" t="s">
        <v>3898</v>
      </c>
      <c r="E4924">
        <v>-54.679000000000002</v>
      </c>
      <c r="F4924">
        <v>-29.6919</v>
      </c>
      <c r="G4924">
        <v>4877</v>
      </c>
      <c r="H4924">
        <v>5788</v>
      </c>
      <c r="I4924">
        <v>5781</v>
      </c>
      <c r="J4924">
        <v>5544</v>
      </c>
      <c r="K4924">
        <v>4876</v>
      </c>
      <c r="L4924">
        <v>3947</v>
      </c>
      <c r="M4924">
        <v>3424</v>
      </c>
      <c r="N4924">
        <v>3729</v>
      </c>
      <c r="O4924">
        <v>4371</v>
      </c>
      <c r="P4924">
        <v>4362</v>
      </c>
      <c r="Q4924">
        <v>5032</v>
      </c>
      <c r="R4924">
        <v>5725</v>
      </c>
      <c r="S4924">
        <v>5941</v>
      </c>
    </row>
    <row r="4925" spans="1:19" x14ac:dyDescent="0.25">
      <c r="A4925">
        <v>60055</v>
      </c>
      <c r="B4925" t="s">
        <v>1455</v>
      </c>
      <c r="C4925" t="s">
        <v>167</v>
      </c>
      <c r="D4925" t="s">
        <v>1298</v>
      </c>
      <c r="E4925">
        <v>-44.880099999999999</v>
      </c>
      <c r="F4925">
        <v>-2.8923999999999999</v>
      </c>
      <c r="G4925">
        <v>5140</v>
      </c>
      <c r="H4925">
        <v>4639</v>
      </c>
      <c r="I4925">
        <v>4790</v>
      </c>
      <c r="J4925">
        <v>4798</v>
      </c>
      <c r="K4925">
        <v>4842</v>
      </c>
      <c r="L4925">
        <v>4896</v>
      </c>
      <c r="M4925">
        <v>5132</v>
      </c>
      <c r="N4925">
        <v>5208</v>
      </c>
      <c r="O4925">
        <v>5695</v>
      </c>
      <c r="P4925">
        <v>5822</v>
      </c>
      <c r="Q4925">
        <v>5541</v>
      </c>
      <c r="R4925">
        <v>5344</v>
      </c>
      <c r="S4925">
        <v>4975</v>
      </c>
    </row>
    <row r="4926" spans="1:19" x14ac:dyDescent="0.25">
      <c r="A4926">
        <v>43337</v>
      </c>
      <c r="B4926" t="s">
        <v>1455</v>
      </c>
      <c r="C4926" t="s">
        <v>167</v>
      </c>
      <c r="D4926" t="s">
        <v>3284</v>
      </c>
      <c r="E4926">
        <v>-35.486600000000003</v>
      </c>
      <c r="F4926">
        <v>-7.5921000000000003</v>
      </c>
      <c r="G4926">
        <v>5166</v>
      </c>
      <c r="H4926">
        <v>5255</v>
      </c>
      <c r="I4926">
        <v>5539</v>
      </c>
      <c r="J4926">
        <v>5685</v>
      </c>
      <c r="K4926">
        <v>5300</v>
      </c>
      <c r="L4926">
        <v>4633</v>
      </c>
      <c r="M4926">
        <v>4189</v>
      </c>
      <c r="N4926">
        <v>4286</v>
      </c>
      <c r="O4926">
        <v>4969</v>
      </c>
      <c r="P4926">
        <v>5378</v>
      </c>
      <c r="Q4926">
        <v>5475</v>
      </c>
      <c r="R4926">
        <v>5757</v>
      </c>
      <c r="S4926">
        <v>5529</v>
      </c>
    </row>
    <row r="4927" spans="1:19" x14ac:dyDescent="0.25">
      <c r="A4927">
        <v>45300</v>
      </c>
      <c r="B4927" t="s">
        <v>2807</v>
      </c>
      <c r="C4927" t="s">
        <v>167</v>
      </c>
      <c r="D4927" t="s">
        <v>2709</v>
      </c>
      <c r="E4927">
        <v>-35.230499999999999</v>
      </c>
      <c r="F4927">
        <v>-7.0907999999999998</v>
      </c>
      <c r="G4927">
        <v>5379</v>
      </c>
      <c r="H4927">
        <v>5441</v>
      </c>
      <c r="I4927">
        <v>5697</v>
      </c>
      <c r="J4927">
        <v>5923</v>
      </c>
      <c r="K4927">
        <v>5449</v>
      </c>
      <c r="L4927">
        <v>4906</v>
      </c>
      <c r="M4927">
        <v>4488</v>
      </c>
      <c r="N4927">
        <v>4560</v>
      </c>
      <c r="O4927">
        <v>5286</v>
      </c>
      <c r="P4927">
        <v>5585</v>
      </c>
      <c r="Q4927">
        <v>5717</v>
      </c>
      <c r="R4927">
        <v>5853</v>
      </c>
      <c r="S4927">
        <v>5646</v>
      </c>
    </row>
    <row r="4928" spans="1:19" x14ac:dyDescent="0.25">
      <c r="A4928">
        <v>26236</v>
      </c>
      <c r="B4928" t="s">
        <v>592</v>
      </c>
      <c r="C4928" t="s">
        <v>167</v>
      </c>
      <c r="D4928" t="s">
        <v>375</v>
      </c>
      <c r="E4928">
        <v>-39.186999999999998</v>
      </c>
      <c r="F4928">
        <v>-12.729799999999999</v>
      </c>
      <c r="G4928">
        <v>5075</v>
      </c>
      <c r="H4928">
        <v>5634</v>
      </c>
      <c r="I4928">
        <v>5661</v>
      </c>
      <c r="J4928">
        <v>5709</v>
      </c>
      <c r="K4928">
        <v>4877</v>
      </c>
      <c r="L4928">
        <v>4368</v>
      </c>
      <c r="M4928">
        <v>4076</v>
      </c>
      <c r="N4928">
        <v>4273</v>
      </c>
      <c r="O4928">
        <v>4734</v>
      </c>
      <c r="P4928">
        <v>5353</v>
      </c>
      <c r="Q4928">
        <v>5336</v>
      </c>
      <c r="R4928">
        <v>5351</v>
      </c>
      <c r="S4928">
        <v>5533</v>
      </c>
    </row>
    <row r="4929" spans="1:19" x14ac:dyDescent="0.25">
      <c r="A4929">
        <v>24109</v>
      </c>
      <c r="B4929" t="s">
        <v>1590</v>
      </c>
      <c r="C4929" t="s">
        <v>167</v>
      </c>
      <c r="D4929" t="s">
        <v>1511</v>
      </c>
      <c r="E4929">
        <v>-58.819299999999998</v>
      </c>
      <c r="F4929">
        <v>-13.545400000000001</v>
      </c>
      <c r="G4929">
        <v>4905</v>
      </c>
      <c r="H4929">
        <v>4586</v>
      </c>
      <c r="I4929">
        <v>4622</v>
      </c>
      <c r="J4929">
        <v>4847</v>
      </c>
      <c r="K4929">
        <v>4981</v>
      </c>
      <c r="L4929">
        <v>4770</v>
      </c>
      <c r="M4929">
        <v>4956</v>
      </c>
      <c r="N4929">
        <v>5054</v>
      </c>
      <c r="O4929">
        <v>5455</v>
      </c>
      <c r="P4929">
        <v>4998</v>
      </c>
      <c r="Q4929">
        <v>4920</v>
      </c>
      <c r="R4929">
        <v>4851</v>
      </c>
      <c r="S4929">
        <v>4824</v>
      </c>
    </row>
    <row r="4930" spans="1:19" x14ac:dyDescent="0.25">
      <c r="A4930">
        <v>1523</v>
      </c>
      <c r="B4930" t="s">
        <v>4023</v>
      </c>
      <c r="C4930" t="s">
        <v>167</v>
      </c>
      <c r="D4930" t="s">
        <v>3898</v>
      </c>
      <c r="E4930">
        <v>-51.006900000000002</v>
      </c>
      <c r="F4930">
        <v>-29.635400000000001</v>
      </c>
      <c r="G4930">
        <v>4559</v>
      </c>
      <c r="H4930">
        <v>5451</v>
      </c>
      <c r="I4930">
        <v>5454</v>
      </c>
      <c r="J4930">
        <v>5077</v>
      </c>
      <c r="K4930">
        <v>4593</v>
      </c>
      <c r="L4930">
        <v>3774</v>
      </c>
      <c r="M4930">
        <v>3302</v>
      </c>
      <c r="N4930">
        <v>3518</v>
      </c>
      <c r="O4930">
        <v>4095</v>
      </c>
      <c r="P4930">
        <v>3896</v>
      </c>
      <c r="Q4930">
        <v>4546</v>
      </c>
      <c r="R4930">
        <v>5443</v>
      </c>
      <c r="S4930">
        <v>5557</v>
      </c>
    </row>
    <row r="4931" spans="1:19" x14ac:dyDescent="0.25">
      <c r="A4931">
        <v>5274</v>
      </c>
      <c r="B4931" t="s">
        <v>3139</v>
      </c>
      <c r="C4931" t="s">
        <v>167</v>
      </c>
      <c r="D4931" t="s">
        <v>2912</v>
      </c>
      <c r="E4931">
        <v>-50.579900000000002</v>
      </c>
      <c r="F4931">
        <v>-23.911000000000001</v>
      </c>
      <c r="G4931">
        <v>4932</v>
      </c>
      <c r="H4931">
        <v>5019</v>
      </c>
      <c r="I4931">
        <v>5224</v>
      </c>
      <c r="J4931">
        <v>5233</v>
      </c>
      <c r="K4931">
        <v>5120</v>
      </c>
      <c r="L4931">
        <v>4403</v>
      </c>
      <c r="M4931">
        <v>4090</v>
      </c>
      <c r="N4931">
        <v>4366</v>
      </c>
      <c r="O4931">
        <v>5322</v>
      </c>
      <c r="P4931">
        <v>4919</v>
      </c>
      <c r="Q4931">
        <v>4970</v>
      </c>
      <c r="R4931">
        <v>5240</v>
      </c>
      <c r="S4931">
        <v>5283</v>
      </c>
    </row>
    <row r="4932" spans="1:19" x14ac:dyDescent="0.25">
      <c r="A4932">
        <v>45936</v>
      </c>
      <c r="B4932" t="s">
        <v>2577</v>
      </c>
      <c r="C4932" t="s">
        <v>167</v>
      </c>
      <c r="D4932" t="s">
        <v>2567</v>
      </c>
      <c r="E4932">
        <v>-49.700800000000001</v>
      </c>
      <c r="F4932">
        <v>-6.9410999999999996</v>
      </c>
      <c r="G4932">
        <v>4956</v>
      </c>
      <c r="H4932">
        <v>4486</v>
      </c>
      <c r="I4932">
        <v>4652</v>
      </c>
      <c r="J4932">
        <v>4680</v>
      </c>
      <c r="K4932">
        <v>4768</v>
      </c>
      <c r="L4932">
        <v>5091</v>
      </c>
      <c r="M4932">
        <v>5373</v>
      </c>
      <c r="N4932">
        <v>5382</v>
      </c>
      <c r="O4932">
        <v>5823</v>
      </c>
      <c r="P4932">
        <v>5437</v>
      </c>
      <c r="Q4932">
        <v>4860</v>
      </c>
      <c r="R4932">
        <v>4519</v>
      </c>
      <c r="S4932">
        <v>4408</v>
      </c>
    </row>
    <row r="4933" spans="1:19" x14ac:dyDescent="0.25">
      <c r="A4933">
        <v>7816</v>
      </c>
      <c r="B4933" t="s">
        <v>2577</v>
      </c>
      <c r="C4933" t="s">
        <v>167</v>
      </c>
      <c r="D4933" t="s">
        <v>3664</v>
      </c>
      <c r="E4933">
        <v>-42.9146</v>
      </c>
      <c r="F4933">
        <v>-21.9954</v>
      </c>
      <c r="G4933">
        <v>4915</v>
      </c>
      <c r="H4933">
        <v>5233</v>
      </c>
      <c r="I4933">
        <v>5753</v>
      </c>
      <c r="J4933">
        <v>5272</v>
      </c>
      <c r="K4933">
        <v>4974</v>
      </c>
      <c r="L4933">
        <v>4375</v>
      </c>
      <c r="M4933">
        <v>4308</v>
      </c>
      <c r="N4933">
        <v>4441</v>
      </c>
      <c r="O4933">
        <v>5071</v>
      </c>
      <c r="P4933">
        <v>4952</v>
      </c>
      <c r="Q4933">
        <v>4895</v>
      </c>
      <c r="R4933">
        <v>4616</v>
      </c>
      <c r="S4933">
        <v>5096</v>
      </c>
    </row>
    <row r="4934" spans="1:19" x14ac:dyDescent="0.25">
      <c r="A4934">
        <v>1378</v>
      </c>
      <c r="B4934" t="s">
        <v>3979</v>
      </c>
      <c r="C4934" t="s">
        <v>167</v>
      </c>
      <c r="D4934" t="s">
        <v>3898</v>
      </c>
      <c r="E4934">
        <v>-51.145400000000002</v>
      </c>
      <c r="F4934">
        <v>-29.828099999999999</v>
      </c>
      <c r="G4934">
        <v>4617</v>
      </c>
      <c r="H4934">
        <v>5557</v>
      </c>
      <c r="I4934">
        <v>5545</v>
      </c>
      <c r="J4934">
        <v>5177</v>
      </c>
      <c r="K4934">
        <v>4672</v>
      </c>
      <c r="L4934">
        <v>3762</v>
      </c>
      <c r="M4934">
        <v>3304</v>
      </c>
      <c r="N4934">
        <v>3499</v>
      </c>
      <c r="O4934">
        <v>4095</v>
      </c>
      <c r="P4934">
        <v>3964</v>
      </c>
      <c r="Q4934">
        <v>4633</v>
      </c>
      <c r="R4934">
        <v>5541</v>
      </c>
      <c r="S4934">
        <v>5662</v>
      </c>
    </row>
    <row r="4935" spans="1:19" x14ac:dyDescent="0.25">
      <c r="A4935">
        <v>6717</v>
      </c>
      <c r="B4935" t="s">
        <v>1732</v>
      </c>
      <c r="C4935" t="s">
        <v>167</v>
      </c>
      <c r="D4935" t="s">
        <v>1727</v>
      </c>
      <c r="E4935">
        <v>-45.738300000000002</v>
      </c>
      <c r="F4935">
        <v>-22.741399999999999</v>
      </c>
      <c r="G4935">
        <v>4982</v>
      </c>
      <c r="H4935">
        <v>4739</v>
      </c>
      <c r="I4935">
        <v>5359</v>
      </c>
      <c r="J4935">
        <v>5003</v>
      </c>
      <c r="K4935">
        <v>5086</v>
      </c>
      <c r="L4935">
        <v>4627</v>
      </c>
      <c r="M4935">
        <v>4515</v>
      </c>
      <c r="N4935">
        <v>4701</v>
      </c>
      <c r="O4935">
        <v>5552</v>
      </c>
      <c r="P4935">
        <v>5150</v>
      </c>
      <c r="Q4935">
        <v>5138</v>
      </c>
      <c r="R4935">
        <v>4849</v>
      </c>
      <c r="S4935">
        <v>5072</v>
      </c>
    </row>
    <row r="4936" spans="1:19" x14ac:dyDescent="0.25">
      <c r="A4936">
        <v>6471</v>
      </c>
      <c r="B4936" t="s">
        <v>3672</v>
      </c>
      <c r="C4936" t="s">
        <v>167</v>
      </c>
      <c r="D4936" t="s">
        <v>3664</v>
      </c>
      <c r="E4936">
        <v>-42.510300000000001</v>
      </c>
      <c r="F4936">
        <v>-22.9297</v>
      </c>
      <c r="G4936">
        <v>4966</v>
      </c>
      <c r="H4936">
        <v>5539</v>
      </c>
      <c r="I4936">
        <v>6132</v>
      </c>
      <c r="J4936">
        <v>5306</v>
      </c>
      <c r="K4936">
        <v>5073</v>
      </c>
      <c r="L4936">
        <v>4429</v>
      </c>
      <c r="M4936">
        <v>4365</v>
      </c>
      <c r="N4936">
        <v>4272</v>
      </c>
      <c r="O4936">
        <v>4947</v>
      </c>
      <c r="P4936">
        <v>4695</v>
      </c>
      <c r="Q4936">
        <v>4921</v>
      </c>
      <c r="R4936">
        <v>4693</v>
      </c>
      <c r="S4936">
        <v>5222</v>
      </c>
    </row>
    <row r="4937" spans="1:19" x14ac:dyDescent="0.25">
      <c r="A4937">
        <v>5782</v>
      </c>
      <c r="B4937" t="s">
        <v>3197</v>
      </c>
      <c r="C4937" t="s">
        <v>167</v>
      </c>
      <c r="D4937" t="s">
        <v>2912</v>
      </c>
      <c r="E4937">
        <v>-51.876399999999997</v>
      </c>
      <c r="F4937">
        <v>-23.444600000000001</v>
      </c>
      <c r="G4937">
        <v>5143</v>
      </c>
      <c r="H4937">
        <v>5279</v>
      </c>
      <c r="I4937">
        <v>5528</v>
      </c>
      <c r="J4937">
        <v>5508</v>
      </c>
      <c r="K4937">
        <v>5309</v>
      </c>
      <c r="L4937">
        <v>4568</v>
      </c>
      <c r="M4937">
        <v>4389</v>
      </c>
      <c r="N4937">
        <v>4537</v>
      </c>
      <c r="O4937">
        <v>5372</v>
      </c>
      <c r="P4937">
        <v>5069</v>
      </c>
      <c r="Q4937">
        <v>5210</v>
      </c>
      <c r="R4937">
        <v>5442</v>
      </c>
      <c r="S4937">
        <v>5513</v>
      </c>
    </row>
    <row r="4938" spans="1:19" x14ac:dyDescent="0.25">
      <c r="A4938">
        <v>2714</v>
      </c>
      <c r="B4938" t="s">
        <v>3197</v>
      </c>
      <c r="C4938" t="s">
        <v>167</v>
      </c>
      <c r="D4938" t="s">
        <v>3898</v>
      </c>
      <c r="E4938">
        <v>-52.923499999999997</v>
      </c>
      <c r="F4938">
        <v>-27.942499999999999</v>
      </c>
      <c r="G4938">
        <v>4883</v>
      </c>
      <c r="H4938">
        <v>5595</v>
      </c>
      <c r="I4938">
        <v>5698</v>
      </c>
      <c r="J4938">
        <v>5404</v>
      </c>
      <c r="K4938">
        <v>4963</v>
      </c>
      <c r="L4938">
        <v>4085</v>
      </c>
      <c r="M4938">
        <v>3558</v>
      </c>
      <c r="N4938">
        <v>3962</v>
      </c>
      <c r="O4938">
        <v>4613</v>
      </c>
      <c r="P4938">
        <v>4332</v>
      </c>
      <c r="Q4938">
        <v>5058</v>
      </c>
      <c r="R4938">
        <v>5619</v>
      </c>
      <c r="S4938">
        <v>5705</v>
      </c>
    </row>
    <row r="4939" spans="1:19" x14ac:dyDescent="0.25">
      <c r="A4939">
        <v>5610</v>
      </c>
      <c r="B4939" t="s">
        <v>4760</v>
      </c>
      <c r="C4939" t="s">
        <v>167</v>
      </c>
      <c r="D4939" t="s">
        <v>4704</v>
      </c>
      <c r="E4939">
        <v>-47.825299999999999</v>
      </c>
      <c r="F4939">
        <v>-23.6402</v>
      </c>
      <c r="G4939">
        <v>4977</v>
      </c>
      <c r="H4939">
        <v>4929</v>
      </c>
      <c r="I4939">
        <v>5439</v>
      </c>
      <c r="J4939">
        <v>5220</v>
      </c>
      <c r="K4939">
        <v>5150</v>
      </c>
      <c r="L4939">
        <v>4472</v>
      </c>
      <c r="M4939">
        <v>4362</v>
      </c>
      <c r="N4939">
        <v>4398</v>
      </c>
      <c r="O4939">
        <v>5330</v>
      </c>
      <c r="P4939">
        <v>4941</v>
      </c>
      <c r="Q4939">
        <v>5017</v>
      </c>
      <c r="R4939">
        <v>5151</v>
      </c>
      <c r="S4939">
        <v>5311</v>
      </c>
    </row>
    <row r="4940" spans="1:19" x14ac:dyDescent="0.25">
      <c r="A4940">
        <v>13489</v>
      </c>
      <c r="B4940" t="s">
        <v>2321</v>
      </c>
      <c r="C4940" t="s">
        <v>167</v>
      </c>
      <c r="D4940" t="s">
        <v>1727</v>
      </c>
      <c r="E4940">
        <v>-42.363300000000002</v>
      </c>
      <c r="F4940">
        <v>-18.783300000000001</v>
      </c>
      <c r="G4940">
        <v>4805</v>
      </c>
      <c r="H4940">
        <v>5138</v>
      </c>
      <c r="I4940">
        <v>5591</v>
      </c>
      <c r="J4940">
        <v>5047</v>
      </c>
      <c r="K4940">
        <v>4789</v>
      </c>
      <c r="L4940">
        <v>4326</v>
      </c>
      <c r="M4940">
        <v>4284</v>
      </c>
      <c r="N4940">
        <v>4338</v>
      </c>
      <c r="O4940">
        <v>4944</v>
      </c>
      <c r="P4940">
        <v>5086</v>
      </c>
      <c r="Q4940">
        <v>4893</v>
      </c>
      <c r="R4940">
        <v>4307</v>
      </c>
      <c r="S4940">
        <v>4918</v>
      </c>
    </row>
    <row r="4941" spans="1:19" x14ac:dyDescent="0.25">
      <c r="A4941">
        <v>5917</v>
      </c>
      <c r="B4941" t="s">
        <v>4808</v>
      </c>
      <c r="C4941" t="s">
        <v>167</v>
      </c>
      <c r="D4941" t="s">
        <v>4704</v>
      </c>
      <c r="E4941">
        <v>-49.479900000000001</v>
      </c>
      <c r="F4941">
        <v>-23.273</v>
      </c>
      <c r="G4941">
        <v>5083</v>
      </c>
      <c r="H4941">
        <v>5066</v>
      </c>
      <c r="I4941">
        <v>5477</v>
      </c>
      <c r="J4941">
        <v>5353</v>
      </c>
      <c r="K4941">
        <v>5235</v>
      </c>
      <c r="L4941">
        <v>4520</v>
      </c>
      <c r="M4941">
        <v>4344</v>
      </c>
      <c r="N4941">
        <v>4544</v>
      </c>
      <c r="O4941">
        <v>5439</v>
      </c>
      <c r="P4941">
        <v>5030</v>
      </c>
      <c r="Q4941">
        <v>5189</v>
      </c>
      <c r="R4941">
        <v>5342</v>
      </c>
      <c r="S4941">
        <v>5457</v>
      </c>
    </row>
    <row r="4942" spans="1:19" x14ac:dyDescent="0.25">
      <c r="A4942">
        <v>11283</v>
      </c>
      <c r="B4942" t="s">
        <v>2124</v>
      </c>
      <c r="C4942" t="s">
        <v>167</v>
      </c>
      <c r="D4942" t="s">
        <v>1727</v>
      </c>
      <c r="E4942">
        <v>-44.145000000000003</v>
      </c>
      <c r="F4942">
        <v>-20.037099999999999</v>
      </c>
      <c r="G4942">
        <v>5371</v>
      </c>
      <c r="H4942">
        <v>5254</v>
      </c>
      <c r="I4942">
        <v>5721</v>
      </c>
      <c r="J4942">
        <v>5309</v>
      </c>
      <c r="K4942">
        <v>5398</v>
      </c>
      <c r="L4942">
        <v>5088</v>
      </c>
      <c r="M4942">
        <v>5089</v>
      </c>
      <c r="N4942">
        <v>5338</v>
      </c>
      <c r="O4942">
        <v>6020</v>
      </c>
      <c r="P4942">
        <v>5860</v>
      </c>
      <c r="Q4942">
        <v>5474</v>
      </c>
      <c r="R4942">
        <v>4883</v>
      </c>
      <c r="S4942">
        <v>5021</v>
      </c>
    </row>
    <row r="4943" spans="1:19" x14ac:dyDescent="0.25">
      <c r="A4943">
        <v>29225</v>
      </c>
      <c r="B4943" t="s">
        <v>695</v>
      </c>
      <c r="C4943" t="s">
        <v>167</v>
      </c>
      <c r="D4943" t="s">
        <v>375</v>
      </c>
      <c r="E4943">
        <v>-38.581400000000002</v>
      </c>
      <c r="F4943">
        <v>-11.603999999999999</v>
      </c>
      <c r="G4943">
        <v>5158</v>
      </c>
      <c r="H4943">
        <v>5631</v>
      </c>
      <c r="I4943">
        <v>5666</v>
      </c>
      <c r="J4943">
        <v>5778</v>
      </c>
      <c r="K4943">
        <v>5045</v>
      </c>
      <c r="L4943">
        <v>4419</v>
      </c>
      <c r="M4943">
        <v>4219</v>
      </c>
      <c r="N4943">
        <v>4378</v>
      </c>
      <c r="O4943">
        <v>4792</v>
      </c>
      <c r="P4943">
        <v>5392</v>
      </c>
      <c r="Q4943">
        <v>5383</v>
      </c>
      <c r="R4943">
        <v>5588</v>
      </c>
      <c r="S4943">
        <v>5604</v>
      </c>
    </row>
    <row r="4944" spans="1:19" x14ac:dyDescent="0.25">
      <c r="A4944">
        <v>35652</v>
      </c>
      <c r="B4944" t="s">
        <v>234</v>
      </c>
      <c r="C4944" t="s">
        <v>167</v>
      </c>
      <c r="D4944" t="s">
        <v>192</v>
      </c>
      <c r="E4944">
        <v>-35.823</v>
      </c>
      <c r="F4944">
        <v>-9.5694999999999997</v>
      </c>
      <c r="G4944">
        <v>5360</v>
      </c>
      <c r="H4944">
        <v>5685</v>
      </c>
      <c r="I4944">
        <v>5812</v>
      </c>
      <c r="J4944">
        <v>5959</v>
      </c>
      <c r="K4944">
        <v>5291</v>
      </c>
      <c r="L4944">
        <v>4613</v>
      </c>
      <c r="M4944">
        <v>4350</v>
      </c>
      <c r="N4944">
        <v>4457</v>
      </c>
      <c r="O4944">
        <v>5002</v>
      </c>
      <c r="P4944">
        <v>5582</v>
      </c>
      <c r="Q4944">
        <v>5729</v>
      </c>
      <c r="R4944">
        <v>5967</v>
      </c>
      <c r="S4944">
        <v>5876</v>
      </c>
    </row>
    <row r="4945" spans="1:19" x14ac:dyDescent="0.25">
      <c r="A4945">
        <v>56634</v>
      </c>
      <c r="B4945" t="s">
        <v>1407</v>
      </c>
      <c r="C4945" t="s">
        <v>167</v>
      </c>
      <c r="D4945" t="s">
        <v>1298</v>
      </c>
      <c r="E4945">
        <v>-45.238700000000001</v>
      </c>
      <c r="F4945">
        <v>-4.0372000000000003</v>
      </c>
      <c r="G4945">
        <v>5102</v>
      </c>
      <c r="H4945">
        <v>4534</v>
      </c>
      <c r="I4945">
        <v>4771</v>
      </c>
      <c r="J4945">
        <v>4923</v>
      </c>
      <c r="K4945">
        <v>4979</v>
      </c>
      <c r="L4945">
        <v>4891</v>
      </c>
      <c r="M4945">
        <v>5126</v>
      </c>
      <c r="N4945">
        <v>5216</v>
      </c>
      <c r="O4945">
        <v>5679</v>
      </c>
      <c r="P4945">
        <v>5860</v>
      </c>
      <c r="Q4945">
        <v>5423</v>
      </c>
      <c r="R4945">
        <v>5030</v>
      </c>
      <c r="S4945">
        <v>4794</v>
      </c>
    </row>
    <row r="4946" spans="1:19" x14ac:dyDescent="0.25">
      <c r="A4946">
        <v>26240</v>
      </c>
      <c r="B4946" t="s">
        <v>593</v>
      </c>
      <c r="C4946" t="s">
        <v>167</v>
      </c>
      <c r="D4946" t="s">
        <v>375</v>
      </c>
      <c r="E4946">
        <v>-38.767000000000003</v>
      </c>
      <c r="F4946">
        <v>-12.739800000000001</v>
      </c>
      <c r="G4946">
        <v>5338</v>
      </c>
      <c r="H4946">
        <v>5890</v>
      </c>
      <c r="I4946">
        <v>5967</v>
      </c>
      <c r="J4946">
        <v>6043</v>
      </c>
      <c r="K4946">
        <v>5132</v>
      </c>
      <c r="L4946">
        <v>4546</v>
      </c>
      <c r="M4946">
        <v>4237</v>
      </c>
      <c r="N4946">
        <v>4506</v>
      </c>
      <c r="O4946">
        <v>4976</v>
      </c>
      <c r="P4946">
        <v>5617</v>
      </c>
      <c r="Q4946">
        <v>5652</v>
      </c>
      <c r="R4946">
        <v>5646</v>
      </c>
      <c r="S4946">
        <v>5844</v>
      </c>
    </row>
    <row r="4947" spans="1:19" x14ac:dyDescent="0.25">
      <c r="A4947">
        <v>3960</v>
      </c>
      <c r="B4947" t="s">
        <v>2967</v>
      </c>
      <c r="C4947" t="s">
        <v>167</v>
      </c>
      <c r="D4947" t="s">
        <v>2912</v>
      </c>
      <c r="E4947">
        <v>-52.6188</v>
      </c>
      <c r="F4947">
        <v>-25.6922</v>
      </c>
      <c r="G4947">
        <v>4983</v>
      </c>
      <c r="H4947">
        <v>5485</v>
      </c>
      <c r="I4947">
        <v>5453</v>
      </c>
      <c r="J4947">
        <v>5579</v>
      </c>
      <c r="K4947">
        <v>5066</v>
      </c>
      <c r="L4947">
        <v>4247</v>
      </c>
      <c r="M4947">
        <v>3881</v>
      </c>
      <c r="N4947">
        <v>4088</v>
      </c>
      <c r="O4947">
        <v>5063</v>
      </c>
      <c r="P4947">
        <v>4700</v>
      </c>
      <c r="Q4947">
        <v>5173</v>
      </c>
      <c r="R4947">
        <v>5574</v>
      </c>
      <c r="S4947">
        <v>5487</v>
      </c>
    </row>
    <row r="4948" spans="1:19" x14ac:dyDescent="0.25">
      <c r="A4948">
        <v>3318</v>
      </c>
      <c r="B4948" t="s">
        <v>4604</v>
      </c>
      <c r="C4948" t="s">
        <v>167</v>
      </c>
      <c r="D4948" t="s">
        <v>4434</v>
      </c>
      <c r="E4948">
        <v>-53.002600000000001</v>
      </c>
      <c r="F4948">
        <v>-26.932099999999998</v>
      </c>
      <c r="G4948">
        <v>4832</v>
      </c>
      <c r="H4948">
        <v>5477</v>
      </c>
      <c r="I4948">
        <v>5435</v>
      </c>
      <c r="J4948">
        <v>5381</v>
      </c>
      <c r="K4948">
        <v>4872</v>
      </c>
      <c r="L4948">
        <v>4091</v>
      </c>
      <c r="M4948">
        <v>3577</v>
      </c>
      <c r="N4948">
        <v>3952</v>
      </c>
      <c r="O4948">
        <v>4732</v>
      </c>
      <c r="P4948">
        <v>4444</v>
      </c>
      <c r="Q4948">
        <v>5022</v>
      </c>
      <c r="R4948">
        <v>5461</v>
      </c>
      <c r="S4948">
        <v>5536</v>
      </c>
    </row>
    <row r="4949" spans="1:19" x14ac:dyDescent="0.25">
      <c r="A4949">
        <v>31233</v>
      </c>
      <c r="B4949" t="s">
        <v>742</v>
      </c>
      <c r="C4949" t="s">
        <v>167</v>
      </c>
      <c r="D4949" t="s">
        <v>375</v>
      </c>
      <c r="E4949">
        <v>-40.420400000000001</v>
      </c>
      <c r="F4949">
        <v>-10.9412</v>
      </c>
      <c r="G4949">
        <v>5212</v>
      </c>
      <c r="H4949">
        <v>5801</v>
      </c>
      <c r="I4949">
        <v>5728</v>
      </c>
      <c r="J4949">
        <v>5755</v>
      </c>
      <c r="K4949">
        <v>4986</v>
      </c>
      <c r="L4949">
        <v>4340</v>
      </c>
      <c r="M4949">
        <v>4081</v>
      </c>
      <c r="N4949">
        <v>4339</v>
      </c>
      <c r="O4949">
        <v>4951</v>
      </c>
      <c r="P4949">
        <v>5729</v>
      </c>
      <c r="Q4949">
        <v>5630</v>
      </c>
      <c r="R4949">
        <v>5627</v>
      </c>
      <c r="S4949">
        <v>5574</v>
      </c>
    </row>
    <row r="4950" spans="1:19" x14ac:dyDescent="0.25">
      <c r="A4950">
        <v>3620</v>
      </c>
      <c r="B4950" t="s">
        <v>4686</v>
      </c>
      <c r="C4950" t="s">
        <v>167</v>
      </c>
      <c r="D4950" t="s">
        <v>4434</v>
      </c>
      <c r="E4950">
        <v>-49.0745</v>
      </c>
      <c r="F4950">
        <v>-26.412099999999999</v>
      </c>
      <c r="G4950">
        <v>3988</v>
      </c>
      <c r="H4950">
        <v>4501</v>
      </c>
      <c r="I4950">
        <v>4591</v>
      </c>
      <c r="J4950">
        <v>4456</v>
      </c>
      <c r="K4950">
        <v>4115</v>
      </c>
      <c r="L4950">
        <v>3744</v>
      </c>
      <c r="M4950">
        <v>3262</v>
      </c>
      <c r="N4950">
        <v>3339</v>
      </c>
      <c r="O4950">
        <v>3980</v>
      </c>
      <c r="P4950">
        <v>3440</v>
      </c>
      <c r="Q4950">
        <v>3626</v>
      </c>
      <c r="R4950">
        <v>4352</v>
      </c>
      <c r="S4950">
        <v>4451</v>
      </c>
    </row>
    <row r="4951" spans="1:19" x14ac:dyDescent="0.25">
      <c r="A4951">
        <v>26997</v>
      </c>
      <c r="B4951" t="s">
        <v>614</v>
      </c>
      <c r="C4951" t="s">
        <v>167</v>
      </c>
      <c r="D4951" t="s">
        <v>375</v>
      </c>
      <c r="E4951">
        <v>-41.772500000000001</v>
      </c>
      <c r="F4951">
        <v>-12.417299999999999</v>
      </c>
      <c r="G4951">
        <v>5277</v>
      </c>
      <c r="H4951">
        <v>5546</v>
      </c>
      <c r="I4951">
        <v>5743</v>
      </c>
      <c r="J4951">
        <v>5676</v>
      </c>
      <c r="K4951">
        <v>5079</v>
      </c>
      <c r="L4951">
        <v>4744</v>
      </c>
      <c r="M4951">
        <v>4453</v>
      </c>
      <c r="N4951">
        <v>4641</v>
      </c>
      <c r="O4951">
        <v>5210</v>
      </c>
      <c r="P4951">
        <v>5821</v>
      </c>
      <c r="Q4951">
        <v>5666</v>
      </c>
      <c r="R4951">
        <v>5258</v>
      </c>
      <c r="S4951">
        <v>5492</v>
      </c>
    </row>
    <row r="4952" spans="1:19" x14ac:dyDescent="0.25">
      <c r="A4952">
        <v>3163</v>
      </c>
      <c r="B4952" t="s">
        <v>4542</v>
      </c>
      <c r="C4952" t="s">
        <v>167</v>
      </c>
      <c r="D4952" t="s">
        <v>4434</v>
      </c>
      <c r="E4952">
        <v>-52.299500000000002</v>
      </c>
      <c r="F4952">
        <v>-27.1569</v>
      </c>
      <c r="G4952">
        <v>4808</v>
      </c>
      <c r="H4952">
        <v>5466</v>
      </c>
      <c r="I4952">
        <v>5482</v>
      </c>
      <c r="J4952">
        <v>5442</v>
      </c>
      <c r="K4952">
        <v>4816</v>
      </c>
      <c r="L4952">
        <v>4013</v>
      </c>
      <c r="M4952">
        <v>3447</v>
      </c>
      <c r="N4952">
        <v>3832</v>
      </c>
      <c r="O4952">
        <v>4681</v>
      </c>
      <c r="P4952">
        <v>4401</v>
      </c>
      <c r="Q4952">
        <v>4986</v>
      </c>
      <c r="R4952">
        <v>5569</v>
      </c>
      <c r="S4952">
        <v>5563</v>
      </c>
    </row>
    <row r="4953" spans="1:19" x14ac:dyDescent="0.25">
      <c r="A4953">
        <v>9972</v>
      </c>
      <c r="B4953" t="s">
        <v>5218</v>
      </c>
      <c r="C4953" t="s">
        <v>167</v>
      </c>
      <c r="D4953" t="s">
        <v>4704</v>
      </c>
      <c r="E4953">
        <v>-49.925400000000003</v>
      </c>
      <c r="F4953">
        <v>-20.652799999999999</v>
      </c>
      <c r="G4953">
        <v>5380</v>
      </c>
      <c r="H4953">
        <v>5264</v>
      </c>
      <c r="I4953">
        <v>5607</v>
      </c>
      <c r="J4953">
        <v>5421</v>
      </c>
      <c r="K4953">
        <v>5534</v>
      </c>
      <c r="L4953">
        <v>5034</v>
      </c>
      <c r="M4953">
        <v>4913</v>
      </c>
      <c r="N4953">
        <v>5159</v>
      </c>
      <c r="O4953">
        <v>5867</v>
      </c>
      <c r="P4953">
        <v>5363</v>
      </c>
      <c r="Q4953">
        <v>5504</v>
      </c>
      <c r="R4953">
        <v>5434</v>
      </c>
      <c r="S4953">
        <v>5454</v>
      </c>
    </row>
    <row r="4954" spans="1:19" x14ac:dyDescent="0.25">
      <c r="A4954">
        <v>31500</v>
      </c>
      <c r="B4954" t="s">
        <v>3447</v>
      </c>
      <c r="C4954" t="s">
        <v>167</v>
      </c>
      <c r="D4954" t="s">
        <v>3448</v>
      </c>
      <c r="E4954">
        <v>-44.834099999999999</v>
      </c>
      <c r="F4954">
        <v>-10.817399999999999</v>
      </c>
      <c r="G4954">
        <v>5860</v>
      </c>
      <c r="H4954">
        <v>5528</v>
      </c>
      <c r="I4954">
        <v>5553</v>
      </c>
      <c r="J4954">
        <v>5570</v>
      </c>
      <c r="K4954">
        <v>5688</v>
      </c>
      <c r="L4954">
        <v>5953</v>
      </c>
      <c r="M4954">
        <v>5905</v>
      </c>
      <c r="N4954">
        <v>6102</v>
      </c>
      <c r="O4954">
        <v>6569</v>
      </c>
      <c r="P4954">
        <v>6577</v>
      </c>
      <c r="Q4954">
        <v>5985</v>
      </c>
      <c r="R4954">
        <v>5430</v>
      </c>
      <c r="S4954">
        <v>5462</v>
      </c>
    </row>
    <row r="4955" spans="1:19" x14ac:dyDescent="0.25">
      <c r="A4955">
        <v>21869</v>
      </c>
      <c r="B4955" t="s">
        <v>446</v>
      </c>
      <c r="C4955" t="s">
        <v>167</v>
      </c>
      <c r="D4955" t="s">
        <v>375</v>
      </c>
      <c r="E4955">
        <v>-42.943800000000003</v>
      </c>
      <c r="F4955">
        <v>-14.5715</v>
      </c>
      <c r="G4955">
        <v>5923</v>
      </c>
      <c r="H4955">
        <v>6096</v>
      </c>
      <c r="I4955">
        <v>6356</v>
      </c>
      <c r="J4955">
        <v>6031</v>
      </c>
      <c r="K4955">
        <v>5933</v>
      </c>
      <c r="L4955">
        <v>5521</v>
      </c>
      <c r="M4955">
        <v>5546</v>
      </c>
      <c r="N4955">
        <v>5678</v>
      </c>
      <c r="O4955">
        <v>6130</v>
      </c>
      <c r="P4955">
        <v>6264</v>
      </c>
      <c r="Q4955">
        <v>6195</v>
      </c>
      <c r="R4955">
        <v>5454</v>
      </c>
      <c r="S4955">
        <v>5868</v>
      </c>
    </row>
    <row r="4956" spans="1:19" x14ac:dyDescent="0.25">
      <c r="A4956">
        <v>43251</v>
      </c>
      <c r="B4956" t="s">
        <v>3515</v>
      </c>
      <c r="C4956" t="s">
        <v>167</v>
      </c>
      <c r="D4956" t="s">
        <v>3448</v>
      </c>
      <c r="E4956">
        <v>-44.063600000000001</v>
      </c>
      <c r="F4956">
        <v>-7.5682</v>
      </c>
      <c r="G4956">
        <v>5645</v>
      </c>
      <c r="H4956">
        <v>4994</v>
      </c>
      <c r="I4956">
        <v>5070</v>
      </c>
      <c r="J4956">
        <v>5111</v>
      </c>
      <c r="K4956">
        <v>5390</v>
      </c>
      <c r="L4956">
        <v>5654</v>
      </c>
      <c r="M4956">
        <v>5797</v>
      </c>
      <c r="N4956">
        <v>5923</v>
      </c>
      <c r="O4956">
        <v>6395</v>
      </c>
      <c r="P4956">
        <v>6629</v>
      </c>
      <c r="Q4956">
        <v>6126</v>
      </c>
      <c r="R4956">
        <v>5457</v>
      </c>
      <c r="S4956">
        <v>5193</v>
      </c>
    </row>
    <row r="4957" spans="1:19" x14ac:dyDescent="0.25">
      <c r="A4957">
        <v>2973</v>
      </c>
      <c r="B4957" t="s">
        <v>4338</v>
      </c>
      <c r="C4957" t="s">
        <v>167</v>
      </c>
      <c r="D4957" t="s">
        <v>3898</v>
      </c>
      <c r="E4957">
        <v>-53.403100000000002</v>
      </c>
      <c r="F4957">
        <v>-27.4833</v>
      </c>
      <c r="G4957">
        <v>4889</v>
      </c>
      <c r="H4957">
        <v>5640</v>
      </c>
      <c r="I4957">
        <v>5593</v>
      </c>
      <c r="J4957">
        <v>5464</v>
      </c>
      <c r="K4957">
        <v>4911</v>
      </c>
      <c r="L4957">
        <v>4095</v>
      </c>
      <c r="M4957">
        <v>3524</v>
      </c>
      <c r="N4957">
        <v>3944</v>
      </c>
      <c r="O4957">
        <v>4648</v>
      </c>
      <c r="P4957">
        <v>4408</v>
      </c>
      <c r="Q4957">
        <v>5113</v>
      </c>
      <c r="R4957">
        <v>5627</v>
      </c>
      <c r="S4957">
        <v>5702</v>
      </c>
    </row>
    <row r="4958" spans="1:19" x14ac:dyDescent="0.25">
      <c r="A4958">
        <v>2903</v>
      </c>
      <c r="B4958" t="s">
        <v>4318</v>
      </c>
      <c r="C4958" t="s">
        <v>167</v>
      </c>
      <c r="D4958" t="s">
        <v>3898</v>
      </c>
      <c r="E4958">
        <v>-53.949800000000003</v>
      </c>
      <c r="F4958">
        <v>-27.6372</v>
      </c>
      <c r="G4958">
        <v>4904</v>
      </c>
      <c r="H4958">
        <v>5657</v>
      </c>
      <c r="I4958">
        <v>5676</v>
      </c>
      <c r="J4958">
        <v>5511</v>
      </c>
      <c r="K4958">
        <v>4894</v>
      </c>
      <c r="L4958">
        <v>4119</v>
      </c>
      <c r="M4958">
        <v>3551</v>
      </c>
      <c r="N4958">
        <v>3971</v>
      </c>
      <c r="O4958">
        <v>4622</v>
      </c>
      <c r="P4958">
        <v>4402</v>
      </c>
      <c r="Q4958">
        <v>5130</v>
      </c>
      <c r="R4958">
        <v>5598</v>
      </c>
      <c r="S4958">
        <v>5711</v>
      </c>
    </row>
    <row r="4959" spans="1:19" x14ac:dyDescent="0.25">
      <c r="A4959">
        <v>1646</v>
      </c>
      <c r="B4959" t="s">
        <v>4062</v>
      </c>
      <c r="C4959" t="s">
        <v>167</v>
      </c>
      <c r="D4959" t="s">
        <v>3898</v>
      </c>
      <c r="E4959">
        <v>-52.9771</v>
      </c>
      <c r="F4959">
        <v>-29.352799999999998</v>
      </c>
      <c r="G4959">
        <v>4753</v>
      </c>
      <c r="H4959">
        <v>5447</v>
      </c>
      <c r="I4959">
        <v>5659</v>
      </c>
      <c r="J4959">
        <v>5413</v>
      </c>
      <c r="K4959">
        <v>4774</v>
      </c>
      <c r="L4959">
        <v>3870</v>
      </c>
      <c r="M4959">
        <v>3406</v>
      </c>
      <c r="N4959">
        <v>3699</v>
      </c>
      <c r="O4959">
        <v>4361</v>
      </c>
      <c r="P4959">
        <v>4147</v>
      </c>
      <c r="Q4959">
        <v>4900</v>
      </c>
      <c r="R4959">
        <v>5640</v>
      </c>
      <c r="S4959">
        <v>5723</v>
      </c>
    </row>
    <row r="4960" spans="1:19" x14ac:dyDescent="0.25">
      <c r="A4960">
        <v>2216</v>
      </c>
      <c r="B4960" t="s">
        <v>4174</v>
      </c>
      <c r="C4960" t="s">
        <v>167</v>
      </c>
      <c r="D4960" t="s">
        <v>3898</v>
      </c>
      <c r="E4960">
        <v>-52.950200000000002</v>
      </c>
      <c r="F4960">
        <v>-28.629899999999999</v>
      </c>
      <c r="G4960">
        <v>4830</v>
      </c>
      <c r="H4960">
        <v>5578</v>
      </c>
      <c r="I4960">
        <v>5639</v>
      </c>
      <c r="J4960">
        <v>5390</v>
      </c>
      <c r="K4960">
        <v>4859</v>
      </c>
      <c r="L4960">
        <v>4061</v>
      </c>
      <c r="M4960">
        <v>3447</v>
      </c>
      <c r="N4960">
        <v>3848</v>
      </c>
      <c r="O4960">
        <v>4519</v>
      </c>
      <c r="P4960">
        <v>4307</v>
      </c>
      <c r="Q4960">
        <v>4974</v>
      </c>
      <c r="R4960">
        <v>5632</v>
      </c>
      <c r="S4960">
        <v>5705</v>
      </c>
    </row>
    <row r="4961" spans="1:19" x14ac:dyDescent="0.25">
      <c r="A4961">
        <v>10490</v>
      </c>
      <c r="B4961" t="s">
        <v>1702</v>
      </c>
      <c r="C4961" t="s">
        <v>167</v>
      </c>
      <c r="D4961" t="s">
        <v>1651</v>
      </c>
      <c r="E4961">
        <v>-51.419699999999999</v>
      </c>
      <c r="F4961">
        <v>-20.3642</v>
      </c>
      <c r="G4961">
        <v>5383</v>
      </c>
      <c r="H4961">
        <v>5283</v>
      </c>
      <c r="I4961">
        <v>5675</v>
      </c>
      <c r="J4961">
        <v>5625</v>
      </c>
      <c r="K4961">
        <v>5539</v>
      </c>
      <c r="L4961">
        <v>5044</v>
      </c>
      <c r="M4961">
        <v>4862</v>
      </c>
      <c r="N4961">
        <v>5013</v>
      </c>
      <c r="O4961">
        <v>5754</v>
      </c>
      <c r="P4961">
        <v>5292</v>
      </c>
      <c r="Q4961">
        <v>5477</v>
      </c>
      <c r="R4961">
        <v>5446</v>
      </c>
      <c r="S4961">
        <v>5581</v>
      </c>
    </row>
    <row r="4962" spans="1:19" x14ac:dyDescent="0.25">
      <c r="A4962">
        <v>11117</v>
      </c>
      <c r="B4962" t="s">
        <v>2109</v>
      </c>
      <c r="C4962" t="s">
        <v>167</v>
      </c>
      <c r="D4962" t="s">
        <v>1727</v>
      </c>
      <c r="E4962">
        <v>-42.848700000000001</v>
      </c>
      <c r="F4962">
        <v>-20.101299999999998</v>
      </c>
      <c r="G4962">
        <v>4903</v>
      </c>
      <c r="H4962">
        <v>5087</v>
      </c>
      <c r="I4962">
        <v>5669</v>
      </c>
      <c r="J4962">
        <v>5049</v>
      </c>
      <c r="K4962">
        <v>4976</v>
      </c>
      <c r="L4962">
        <v>4486</v>
      </c>
      <c r="M4962">
        <v>4429</v>
      </c>
      <c r="N4962">
        <v>4661</v>
      </c>
      <c r="O4962">
        <v>5268</v>
      </c>
      <c r="P4962">
        <v>5165</v>
      </c>
      <c r="Q4962">
        <v>4876</v>
      </c>
      <c r="R4962">
        <v>4369</v>
      </c>
      <c r="S4962">
        <v>4806</v>
      </c>
    </row>
    <row r="4963" spans="1:19" x14ac:dyDescent="0.25">
      <c r="A4963">
        <v>37207</v>
      </c>
      <c r="B4963" t="s">
        <v>182</v>
      </c>
      <c r="C4963" t="s">
        <v>167</v>
      </c>
      <c r="D4963" t="s">
        <v>168</v>
      </c>
      <c r="E4963">
        <v>-68.671800000000005</v>
      </c>
      <c r="F4963">
        <v>-9.0639000000000003</v>
      </c>
      <c r="G4963">
        <v>4577</v>
      </c>
      <c r="H4963">
        <v>4254</v>
      </c>
      <c r="I4963">
        <v>4490</v>
      </c>
      <c r="J4963">
        <v>4292</v>
      </c>
      <c r="K4963">
        <v>4455</v>
      </c>
      <c r="L4963">
        <v>4219</v>
      </c>
      <c r="M4963">
        <v>4426</v>
      </c>
      <c r="N4963">
        <v>4643</v>
      </c>
      <c r="O4963">
        <v>5197</v>
      </c>
      <c r="P4963">
        <v>5095</v>
      </c>
      <c r="Q4963">
        <v>4893</v>
      </c>
      <c r="R4963">
        <v>4651</v>
      </c>
      <c r="S4963">
        <v>4305</v>
      </c>
    </row>
    <row r="4964" spans="1:19" x14ac:dyDescent="0.25">
      <c r="A4964">
        <v>52112</v>
      </c>
      <c r="B4964" t="s">
        <v>1355</v>
      </c>
      <c r="C4964" t="s">
        <v>167</v>
      </c>
      <c r="D4964" t="s">
        <v>1298</v>
      </c>
      <c r="E4964">
        <v>-44.055300000000003</v>
      </c>
      <c r="F4964">
        <v>-5.26</v>
      </c>
      <c r="G4964">
        <v>5360</v>
      </c>
      <c r="H4964">
        <v>4541</v>
      </c>
      <c r="I4964">
        <v>4814</v>
      </c>
      <c r="J4964">
        <v>4957</v>
      </c>
      <c r="K4964">
        <v>4996</v>
      </c>
      <c r="L4964">
        <v>5140</v>
      </c>
      <c r="M4964">
        <v>5426</v>
      </c>
      <c r="N4964">
        <v>5709</v>
      </c>
      <c r="O4964">
        <v>6270</v>
      </c>
      <c r="P4964">
        <v>6412</v>
      </c>
      <c r="Q4964">
        <v>5813</v>
      </c>
      <c r="R4964">
        <v>5331</v>
      </c>
      <c r="S4964">
        <v>4912</v>
      </c>
    </row>
    <row r="4965" spans="1:19" x14ac:dyDescent="0.25">
      <c r="A4965">
        <v>6853</v>
      </c>
      <c r="B4965" t="s">
        <v>1734</v>
      </c>
      <c r="C4965" t="s">
        <v>167</v>
      </c>
      <c r="D4965" t="s">
        <v>1727</v>
      </c>
      <c r="E4965">
        <v>-46.176699999999997</v>
      </c>
      <c r="F4965">
        <v>-22.587399999999999</v>
      </c>
      <c r="G4965">
        <v>4918</v>
      </c>
      <c r="H4965">
        <v>4591</v>
      </c>
      <c r="I4965">
        <v>5137</v>
      </c>
      <c r="J4965">
        <v>4816</v>
      </c>
      <c r="K4965">
        <v>5009</v>
      </c>
      <c r="L4965">
        <v>4667</v>
      </c>
      <c r="M4965">
        <v>4571</v>
      </c>
      <c r="N4965">
        <v>4770</v>
      </c>
      <c r="O4965">
        <v>5591</v>
      </c>
      <c r="P4965">
        <v>5178</v>
      </c>
      <c r="Q4965">
        <v>5069</v>
      </c>
      <c r="R4965">
        <v>4739</v>
      </c>
      <c r="S4965">
        <v>4878</v>
      </c>
    </row>
    <row r="4966" spans="1:19" x14ac:dyDescent="0.25">
      <c r="A4966">
        <v>17368</v>
      </c>
      <c r="B4966" t="s">
        <v>1146</v>
      </c>
      <c r="C4966" t="s">
        <v>167</v>
      </c>
      <c r="D4966" t="s">
        <v>1058</v>
      </c>
      <c r="E4966">
        <v>-49.091799999999999</v>
      </c>
      <c r="F4966">
        <v>-16.7089</v>
      </c>
      <c r="G4966">
        <v>5476</v>
      </c>
      <c r="H4966">
        <v>5044</v>
      </c>
      <c r="I4966">
        <v>5423</v>
      </c>
      <c r="J4966">
        <v>5280</v>
      </c>
      <c r="K4966">
        <v>5612</v>
      </c>
      <c r="L4966">
        <v>5620</v>
      </c>
      <c r="M4966">
        <v>5515</v>
      </c>
      <c r="N4966">
        <v>5640</v>
      </c>
      <c r="O4966">
        <v>6346</v>
      </c>
      <c r="P4966">
        <v>5801</v>
      </c>
      <c r="Q4966">
        <v>5468</v>
      </c>
      <c r="R4966">
        <v>4987</v>
      </c>
      <c r="S4966">
        <v>4978</v>
      </c>
    </row>
    <row r="4967" spans="1:19" x14ac:dyDescent="0.25">
      <c r="A4967">
        <v>8158</v>
      </c>
      <c r="B4967" t="s">
        <v>1829</v>
      </c>
      <c r="C4967" t="s">
        <v>167</v>
      </c>
      <c r="D4967" t="s">
        <v>1727</v>
      </c>
      <c r="E4967">
        <v>-42.942700000000002</v>
      </c>
      <c r="F4967">
        <v>-21.798999999999999</v>
      </c>
      <c r="G4967">
        <v>4816</v>
      </c>
      <c r="H4967">
        <v>5167</v>
      </c>
      <c r="I4967">
        <v>5660</v>
      </c>
      <c r="J4967">
        <v>5108</v>
      </c>
      <c r="K4967">
        <v>4812</v>
      </c>
      <c r="L4967">
        <v>4322</v>
      </c>
      <c r="M4967">
        <v>4206</v>
      </c>
      <c r="N4967">
        <v>4410</v>
      </c>
      <c r="O4967">
        <v>4980</v>
      </c>
      <c r="P4967">
        <v>4930</v>
      </c>
      <c r="Q4967">
        <v>4833</v>
      </c>
      <c r="R4967">
        <v>4408</v>
      </c>
      <c r="S4967">
        <v>4955</v>
      </c>
    </row>
    <row r="4968" spans="1:19" x14ac:dyDescent="0.25">
      <c r="A4968">
        <v>49541</v>
      </c>
      <c r="B4968" t="s">
        <v>3838</v>
      </c>
      <c r="C4968" t="s">
        <v>167</v>
      </c>
      <c r="D4968" t="s">
        <v>3752</v>
      </c>
      <c r="E4968">
        <v>-35.692799999999998</v>
      </c>
      <c r="F4968">
        <v>-6.0359999999999996</v>
      </c>
      <c r="G4968">
        <v>5560</v>
      </c>
      <c r="H4968">
        <v>5655</v>
      </c>
      <c r="I4968">
        <v>5735</v>
      </c>
      <c r="J4968">
        <v>5896</v>
      </c>
      <c r="K4968">
        <v>5638</v>
      </c>
      <c r="L4968">
        <v>5181</v>
      </c>
      <c r="M4968">
        <v>4769</v>
      </c>
      <c r="N4968">
        <v>4923</v>
      </c>
      <c r="O4968">
        <v>5590</v>
      </c>
      <c r="P4968">
        <v>5835</v>
      </c>
      <c r="Q4968">
        <v>5898</v>
      </c>
      <c r="R4968">
        <v>5975</v>
      </c>
      <c r="S4968">
        <v>5622</v>
      </c>
    </row>
    <row r="4969" spans="1:19" x14ac:dyDescent="0.25">
      <c r="A4969">
        <v>9693</v>
      </c>
      <c r="B4969" t="s">
        <v>1976</v>
      </c>
      <c r="C4969" t="s">
        <v>167</v>
      </c>
      <c r="D4969" t="s">
        <v>1727</v>
      </c>
      <c r="E4969">
        <v>-43.090800000000002</v>
      </c>
      <c r="F4969">
        <v>-20.9162</v>
      </c>
      <c r="G4969">
        <v>4862</v>
      </c>
      <c r="H4969">
        <v>5079</v>
      </c>
      <c r="I4969">
        <v>5631</v>
      </c>
      <c r="J4969">
        <v>5001</v>
      </c>
      <c r="K4969">
        <v>4775</v>
      </c>
      <c r="L4969">
        <v>4383</v>
      </c>
      <c r="M4969">
        <v>4392</v>
      </c>
      <c r="N4969">
        <v>4585</v>
      </c>
      <c r="O4969">
        <v>5216</v>
      </c>
      <c r="P4969">
        <v>5097</v>
      </c>
      <c r="Q4969">
        <v>4879</v>
      </c>
      <c r="R4969">
        <v>4416</v>
      </c>
      <c r="S4969">
        <v>4895</v>
      </c>
    </row>
    <row r="4970" spans="1:19" x14ac:dyDescent="0.25">
      <c r="A4970">
        <v>48780</v>
      </c>
      <c r="B4970" t="s">
        <v>3808</v>
      </c>
      <c r="C4970" t="s">
        <v>167</v>
      </c>
      <c r="D4970" t="s">
        <v>3752</v>
      </c>
      <c r="E4970">
        <v>-35.125500000000002</v>
      </c>
      <c r="F4970">
        <v>-6.1638000000000002</v>
      </c>
      <c r="G4970">
        <v>5661</v>
      </c>
      <c r="H4970">
        <v>5688</v>
      </c>
      <c r="I4970">
        <v>5988</v>
      </c>
      <c r="J4970">
        <v>6143</v>
      </c>
      <c r="K4970">
        <v>5666</v>
      </c>
      <c r="L4970">
        <v>5265</v>
      </c>
      <c r="M4970">
        <v>4741</v>
      </c>
      <c r="N4970">
        <v>4888</v>
      </c>
      <c r="O4970">
        <v>5641</v>
      </c>
      <c r="P4970">
        <v>5951</v>
      </c>
      <c r="Q4970">
        <v>6069</v>
      </c>
      <c r="R4970">
        <v>6066</v>
      </c>
      <c r="S4970">
        <v>5821</v>
      </c>
    </row>
    <row r="4971" spans="1:19" x14ac:dyDescent="0.25">
      <c r="A4971">
        <v>33560</v>
      </c>
      <c r="B4971" t="s">
        <v>174</v>
      </c>
      <c r="C4971" t="s">
        <v>167</v>
      </c>
      <c r="D4971" t="s">
        <v>168</v>
      </c>
      <c r="E4971">
        <v>-67.736699999999999</v>
      </c>
      <c r="F4971">
        <v>-10.1501</v>
      </c>
      <c r="G4971">
        <v>4605</v>
      </c>
      <c r="H4971">
        <v>4237</v>
      </c>
      <c r="I4971">
        <v>4456</v>
      </c>
      <c r="J4971">
        <v>4228</v>
      </c>
      <c r="K4971">
        <v>4601</v>
      </c>
      <c r="L4971">
        <v>4239</v>
      </c>
      <c r="M4971">
        <v>4480</v>
      </c>
      <c r="N4971">
        <v>4655</v>
      </c>
      <c r="O4971">
        <v>5162</v>
      </c>
      <c r="P4971">
        <v>5173</v>
      </c>
      <c r="Q4971">
        <v>5011</v>
      </c>
      <c r="R4971">
        <v>4708</v>
      </c>
      <c r="S4971">
        <v>4316</v>
      </c>
    </row>
    <row r="4972" spans="1:19" x14ac:dyDescent="0.25">
      <c r="A4972">
        <v>7445</v>
      </c>
      <c r="B4972" t="s">
        <v>1765</v>
      </c>
      <c r="C4972" t="s">
        <v>167</v>
      </c>
      <c r="D4972" t="s">
        <v>1727</v>
      </c>
      <c r="E4972">
        <v>-46.179600000000001</v>
      </c>
      <c r="F4972">
        <v>-22.163799999999998</v>
      </c>
      <c r="G4972">
        <v>4991</v>
      </c>
      <c r="H4972">
        <v>4624</v>
      </c>
      <c r="I4972">
        <v>5206</v>
      </c>
      <c r="J4972">
        <v>4921</v>
      </c>
      <c r="K4972">
        <v>5112</v>
      </c>
      <c r="L4972">
        <v>4767</v>
      </c>
      <c r="M4972">
        <v>4588</v>
      </c>
      <c r="N4972">
        <v>4890</v>
      </c>
      <c r="O4972">
        <v>5653</v>
      </c>
      <c r="P4972">
        <v>5276</v>
      </c>
      <c r="Q4972">
        <v>5152</v>
      </c>
      <c r="R4972">
        <v>4814</v>
      </c>
      <c r="S4972">
        <v>4889</v>
      </c>
    </row>
    <row r="4973" spans="1:19" x14ac:dyDescent="0.25">
      <c r="A4973">
        <v>60852</v>
      </c>
      <c r="B4973" t="s">
        <v>2623</v>
      </c>
      <c r="C4973" t="s">
        <v>167</v>
      </c>
      <c r="D4973" t="s">
        <v>2567</v>
      </c>
      <c r="E4973">
        <v>-51.949100000000001</v>
      </c>
      <c r="F4973">
        <v>-2.5863999999999998</v>
      </c>
      <c r="G4973">
        <v>4560</v>
      </c>
      <c r="H4973">
        <v>4194</v>
      </c>
      <c r="I4973">
        <v>4285</v>
      </c>
      <c r="J4973">
        <v>4335</v>
      </c>
      <c r="K4973">
        <v>4413</v>
      </c>
      <c r="L4973">
        <v>4471</v>
      </c>
      <c r="M4973">
        <v>4678</v>
      </c>
      <c r="N4973">
        <v>4791</v>
      </c>
      <c r="O4973">
        <v>5089</v>
      </c>
      <c r="P4973">
        <v>4923</v>
      </c>
      <c r="Q4973">
        <v>4777</v>
      </c>
      <c r="R4973">
        <v>4575</v>
      </c>
      <c r="S4973">
        <v>4185</v>
      </c>
    </row>
    <row r="4974" spans="1:19" x14ac:dyDescent="0.25">
      <c r="A4974">
        <v>51702</v>
      </c>
      <c r="B4974" t="s">
        <v>1350</v>
      </c>
      <c r="C4974" t="s">
        <v>167</v>
      </c>
      <c r="D4974" t="s">
        <v>1298</v>
      </c>
      <c r="E4974">
        <v>-47.296300000000002</v>
      </c>
      <c r="F4974">
        <v>-5.4465000000000003</v>
      </c>
      <c r="G4974">
        <v>5044</v>
      </c>
      <c r="H4974">
        <v>4444</v>
      </c>
      <c r="I4974">
        <v>4574</v>
      </c>
      <c r="J4974">
        <v>4718</v>
      </c>
      <c r="K4974">
        <v>4912</v>
      </c>
      <c r="L4974">
        <v>5013</v>
      </c>
      <c r="M4974">
        <v>5459</v>
      </c>
      <c r="N4974">
        <v>5561</v>
      </c>
      <c r="O4974">
        <v>5866</v>
      </c>
      <c r="P4974">
        <v>5618</v>
      </c>
      <c r="Q4974">
        <v>5114</v>
      </c>
      <c r="R4974">
        <v>4730</v>
      </c>
      <c r="S4974">
        <v>4525</v>
      </c>
    </row>
    <row r="4975" spans="1:19" x14ac:dyDescent="0.25">
      <c r="A4975">
        <v>15112</v>
      </c>
      <c r="B4975" t="s">
        <v>2402</v>
      </c>
      <c r="C4975" t="s">
        <v>167</v>
      </c>
      <c r="D4975" t="s">
        <v>1727</v>
      </c>
      <c r="E4975">
        <v>-43.225000000000001</v>
      </c>
      <c r="F4975">
        <v>-17.946999999999999</v>
      </c>
      <c r="G4975">
        <v>5214</v>
      </c>
      <c r="H4975">
        <v>5346</v>
      </c>
      <c r="I4975">
        <v>5841</v>
      </c>
      <c r="J4975">
        <v>5287</v>
      </c>
      <c r="K4975">
        <v>5049</v>
      </c>
      <c r="L4975">
        <v>4757</v>
      </c>
      <c r="M4975">
        <v>4814</v>
      </c>
      <c r="N4975">
        <v>4941</v>
      </c>
      <c r="O4975">
        <v>5658</v>
      </c>
      <c r="P4975">
        <v>5737</v>
      </c>
      <c r="Q4975">
        <v>5319</v>
      </c>
      <c r="R4975">
        <v>4646</v>
      </c>
      <c r="S4975">
        <v>5167</v>
      </c>
    </row>
    <row r="4976" spans="1:19" x14ac:dyDescent="0.25">
      <c r="A4976">
        <v>51025</v>
      </c>
      <c r="B4976" t="s">
        <v>848</v>
      </c>
      <c r="C4976" t="s">
        <v>167</v>
      </c>
      <c r="D4976" t="s">
        <v>792</v>
      </c>
      <c r="E4976">
        <v>-39.370699999999999</v>
      </c>
      <c r="F4976">
        <v>-5.5829000000000004</v>
      </c>
      <c r="G4976">
        <v>5689</v>
      </c>
      <c r="H4976">
        <v>5250</v>
      </c>
      <c r="I4976">
        <v>5404</v>
      </c>
      <c r="J4976">
        <v>5616</v>
      </c>
      <c r="K4976">
        <v>5226</v>
      </c>
      <c r="L4976">
        <v>5202</v>
      </c>
      <c r="M4976">
        <v>5183</v>
      </c>
      <c r="N4976">
        <v>5580</v>
      </c>
      <c r="O4976">
        <v>6208</v>
      </c>
      <c r="P4976">
        <v>6511</v>
      </c>
      <c r="Q4976">
        <v>6348</v>
      </c>
      <c r="R4976">
        <v>6193</v>
      </c>
      <c r="S4976">
        <v>5543</v>
      </c>
    </row>
    <row r="4977" spans="1:19" x14ac:dyDescent="0.25">
      <c r="A4977">
        <v>36007</v>
      </c>
      <c r="B4977" t="s">
        <v>238</v>
      </c>
      <c r="C4977" t="s">
        <v>167</v>
      </c>
      <c r="D4977" t="s">
        <v>192</v>
      </c>
      <c r="E4977">
        <v>-37.457900000000002</v>
      </c>
      <c r="F4977">
        <v>-9.4702999999999999</v>
      </c>
      <c r="G4977">
        <v>5420</v>
      </c>
      <c r="H4977">
        <v>5808</v>
      </c>
      <c r="I4977">
        <v>5806</v>
      </c>
      <c r="J4977">
        <v>5952</v>
      </c>
      <c r="K4977">
        <v>5459</v>
      </c>
      <c r="L4977">
        <v>4673</v>
      </c>
      <c r="M4977">
        <v>4341</v>
      </c>
      <c r="N4977">
        <v>4450</v>
      </c>
      <c r="O4977">
        <v>5011</v>
      </c>
      <c r="P4977">
        <v>5680</v>
      </c>
      <c r="Q4977">
        <v>5807</v>
      </c>
      <c r="R4977">
        <v>6141</v>
      </c>
      <c r="S4977">
        <v>5914</v>
      </c>
    </row>
    <row r="4978" spans="1:19" x14ac:dyDescent="0.25">
      <c r="A4978">
        <v>58571</v>
      </c>
      <c r="B4978" t="s">
        <v>957</v>
      </c>
      <c r="C4978" t="s">
        <v>167</v>
      </c>
      <c r="D4978" t="s">
        <v>792</v>
      </c>
      <c r="E4978">
        <v>-40.466500000000003</v>
      </c>
      <c r="F4978">
        <v>-3.3534000000000002</v>
      </c>
      <c r="G4978">
        <v>5576</v>
      </c>
      <c r="H4978">
        <v>4963</v>
      </c>
      <c r="I4978">
        <v>5129</v>
      </c>
      <c r="J4978">
        <v>5151</v>
      </c>
      <c r="K4978">
        <v>4953</v>
      </c>
      <c r="L4978">
        <v>5363</v>
      </c>
      <c r="M4978">
        <v>5342</v>
      </c>
      <c r="N4978">
        <v>5587</v>
      </c>
      <c r="O4978">
        <v>6179</v>
      </c>
      <c r="P4978">
        <v>6512</v>
      </c>
      <c r="Q4978">
        <v>6384</v>
      </c>
      <c r="R4978">
        <v>6033</v>
      </c>
      <c r="S4978">
        <v>5315</v>
      </c>
    </row>
    <row r="4979" spans="1:19" x14ac:dyDescent="0.25">
      <c r="A4979">
        <v>2629</v>
      </c>
      <c r="B4979" t="s">
        <v>4254</v>
      </c>
      <c r="C4979" t="s">
        <v>167</v>
      </c>
      <c r="D4979" t="s">
        <v>3898</v>
      </c>
      <c r="E4979">
        <v>-54.551200000000001</v>
      </c>
      <c r="F4979">
        <v>-28.025500000000001</v>
      </c>
      <c r="G4979">
        <v>4927</v>
      </c>
      <c r="H4979">
        <v>5720</v>
      </c>
      <c r="I4979">
        <v>5804</v>
      </c>
      <c r="J4979">
        <v>5529</v>
      </c>
      <c r="K4979">
        <v>4951</v>
      </c>
      <c r="L4979">
        <v>4140</v>
      </c>
      <c r="M4979">
        <v>3523</v>
      </c>
      <c r="N4979">
        <v>3900</v>
      </c>
      <c r="O4979">
        <v>4583</v>
      </c>
      <c r="P4979">
        <v>4476</v>
      </c>
      <c r="Q4979">
        <v>5085</v>
      </c>
      <c r="R4979">
        <v>5671</v>
      </c>
      <c r="S4979">
        <v>5745</v>
      </c>
    </row>
    <row r="4980" spans="1:19" x14ac:dyDescent="0.25">
      <c r="A4980">
        <v>5101</v>
      </c>
      <c r="B4980" t="s">
        <v>3119</v>
      </c>
      <c r="C4980" t="s">
        <v>167</v>
      </c>
      <c r="D4980" t="s">
        <v>2912</v>
      </c>
      <c r="E4980">
        <v>-49.462000000000003</v>
      </c>
      <c r="F4980">
        <v>-24.113399999999999</v>
      </c>
      <c r="G4980">
        <v>4945</v>
      </c>
      <c r="H4980">
        <v>4976</v>
      </c>
      <c r="I4980">
        <v>5436</v>
      </c>
      <c r="J4980">
        <v>5246</v>
      </c>
      <c r="K4980">
        <v>5054</v>
      </c>
      <c r="L4980">
        <v>4376</v>
      </c>
      <c r="M4980">
        <v>4094</v>
      </c>
      <c r="N4980">
        <v>4330</v>
      </c>
      <c r="O4980">
        <v>5260</v>
      </c>
      <c r="P4980">
        <v>4892</v>
      </c>
      <c r="Q4980">
        <v>4980</v>
      </c>
      <c r="R4980">
        <v>5261</v>
      </c>
      <c r="S4980">
        <v>5433</v>
      </c>
    </row>
    <row r="4981" spans="1:19" x14ac:dyDescent="0.25">
      <c r="A4981">
        <v>32506</v>
      </c>
      <c r="B4981" t="s">
        <v>762</v>
      </c>
      <c r="C4981" t="s">
        <v>167</v>
      </c>
      <c r="D4981" t="s">
        <v>375</v>
      </c>
      <c r="E4981">
        <v>-40.186900000000001</v>
      </c>
      <c r="F4981">
        <v>-10.4598</v>
      </c>
      <c r="G4981">
        <v>5149</v>
      </c>
      <c r="H4981">
        <v>5648</v>
      </c>
      <c r="I4981">
        <v>5635</v>
      </c>
      <c r="J4981">
        <v>5734</v>
      </c>
      <c r="K4981">
        <v>4961</v>
      </c>
      <c r="L4981">
        <v>4350</v>
      </c>
      <c r="M4981">
        <v>4041</v>
      </c>
      <c r="N4981">
        <v>4277</v>
      </c>
      <c r="O4981">
        <v>4790</v>
      </c>
      <c r="P4981">
        <v>5647</v>
      </c>
      <c r="Q4981">
        <v>5513</v>
      </c>
      <c r="R4981">
        <v>5626</v>
      </c>
      <c r="S4981">
        <v>5572</v>
      </c>
    </row>
    <row r="4982" spans="1:19" x14ac:dyDescent="0.25">
      <c r="A4982">
        <v>9863</v>
      </c>
      <c r="B4982" t="s">
        <v>1989</v>
      </c>
      <c r="C4982" t="s">
        <v>167</v>
      </c>
      <c r="D4982" t="s">
        <v>1727</v>
      </c>
      <c r="E4982">
        <v>-43.339799999999997</v>
      </c>
      <c r="F4982">
        <v>-20.797699999999999</v>
      </c>
      <c r="G4982">
        <v>4889</v>
      </c>
      <c r="H4982">
        <v>5008</v>
      </c>
      <c r="I4982">
        <v>5652</v>
      </c>
      <c r="J4982">
        <v>4964</v>
      </c>
      <c r="K4982">
        <v>4814</v>
      </c>
      <c r="L4982">
        <v>4455</v>
      </c>
      <c r="M4982">
        <v>4453</v>
      </c>
      <c r="N4982">
        <v>4655</v>
      </c>
      <c r="O4982">
        <v>5358</v>
      </c>
      <c r="P4982">
        <v>5147</v>
      </c>
      <c r="Q4982">
        <v>4933</v>
      </c>
      <c r="R4982">
        <v>4355</v>
      </c>
      <c r="S4982">
        <v>4870</v>
      </c>
    </row>
    <row r="4983" spans="1:19" x14ac:dyDescent="0.25">
      <c r="A4983">
        <v>13301</v>
      </c>
      <c r="B4983" t="s">
        <v>2306</v>
      </c>
      <c r="C4983" t="s">
        <v>167</v>
      </c>
      <c r="D4983" t="s">
        <v>1727</v>
      </c>
      <c r="E4983">
        <v>-43.080199999999998</v>
      </c>
      <c r="F4983">
        <v>-18.891400000000001</v>
      </c>
      <c r="G4983">
        <v>4925</v>
      </c>
      <c r="H4983">
        <v>5190</v>
      </c>
      <c r="I4983">
        <v>5646</v>
      </c>
      <c r="J4983">
        <v>5059</v>
      </c>
      <c r="K4983">
        <v>4878</v>
      </c>
      <c r="L4983">
        <v>4529</v>
      </c>
      <c r="M4983">
        <v>4474</v>
      </c>
      <c r="N4983">
        <v>4568</v>
      </c>
      <c r="O4983">
        <v>5177</v>
      </c>
      <c r="P4983">
        <v>5232</v>
      </c>
      <c r="Q4983">
        <v>4956</v>
      </c>
      <c r="R4983">
        <v>4443</v>
      </c>
      <c r="S4983">
        <v>4943</v>
      </c>
    </row>
    <row r="4984" spans="1:19" x14ac:dyDescent="0.25">
      <c r="A4984">
        <v>9516</v>
      </c>
      <c r="B4984" t="s">
        <v>1952</v>
      </c>
      <c r="C4984" t="s">
        <v>167</v>
      </c>
      <c r="D4984" t="s">
        <v>1727</v>
      </c>
      <c r="E4984">
        <v>-43.581600000000002</v>
      </c>
      <c r="F4984">
        <v>-21.035599999999999</v>
      </c>
      <c r="G4984">
        <v>4875</v>
      </c>
      <c r="H4984">
        <v>5072</v>
      </c>
      <c r="I4984">
        <v>5592</v>
      </c>
      <c r="J4984">
        <v>4984</v>
      </c>
      <c r="K4984">
        <v>4793</v>
      </c>
      <c r="L4984">
        <v>4403</v>
      </c>
      <c r="M4984">
        <v>4386</v>
      </c>
      <c r="N4984">
        <v>4566</v>
      </c>
      <c r="O4984">
        <v>5312</v>
      </c>
      <c r="P4984">
        <v>5141</v>
      </c>
      <c r="Q4984">
        <v>4917</v>
      </c>
      <c r="R4984">
        <v>4387</v>
      </c>
      <c r="S4984">
        <v>4942</v>
      </c>
    </row>
    <row r="4985" spans="1:19" x14ac:dyDescent="0.25">
      <c r="A4985">
        <v>811</v>
      </c>
      <c r="B4985" t="s">
        <v>3934</v>
      </c>
      <c r="C4985" t="s">
        <v>167</v>
      </c>
      <c r="D4985" t="s">
        <v>3898</v>
      </c>
      <c r="E4985">
        <v>-51.586599999999997</v>
      </c>
      <c r="F4985">
        <v>-30.6112</v>
      </c>
      <c r="G4985">
        <v>4564</v>
      </c>
      <c r="H4985">
        <v>5504</v>
      </c>
      <c r="I4985">
        <v>5335</v>
      </c>
      <c r="J4985">
        <v>5112</v>
      </c>
      <c r="K4985">
        <v>4636</v>
      </c>
      <c r="L4985">
        <v>3776</v>
      </c>
      <c r="M4985">
        <v>3282</v>
      </c>
      <c r="N4985">
        <v>3533</v>
      </c>
      <c r="O4985">
        <v>3997</v>
      </c>
      <c r="P4985">
        <v>3983</v>
      </c>
      <c r="Q4985">
        <v>4612</v>
      </c>
      <c r="R4985">
        <v>5497</v>
      </c>
      <c r="S4985">
        <v>5503</v>
      </c>
    </row>
    <row r="4986" spans="1:19" x14ac:dyDescent="0.25">
      <c r="A4986">
        <v>35226</v>
      </c>
      <c r="B4986" t="s">
        <v>777</v>
      </c>
      <c r="C4986" t="s">
        <v>167</v>
      </c>
      <c r="D4986" t="s">
        <v>375</v>
      </c>
      <c r="E4986">
        <v>-41.878900000000002</v>
      </c>
      <c r="F4986">
        <v>-9.7417999999999996</v>
      </c>
      <c r="G4986">
        <v>6056</v>
      </c>
      <c r="H4986">
        <v>6048</v>
      </c>
      <c r="I4986">
        <v>6072</v>
      </c>
      <c r="J4986">
        <v>6294</v>
      </c>
      <c r="K4986">
        <v>5897</v>
      </c>
      <c r="L4986">
        <v>5845</v>
      </c>
      <c r="M4986">
        <v>5864</v>
      </c>
      <c r="N4986">
        <v>6020</v>
      </c>
      <c r="O4986">
        <v>6270</v>
      </c>
      <c r="P4986">
        <v>6045</v>
      </c>
      <c r="Q4986">
        <v>6164</v>
      </c>
      <c r="R4986">
        <v>6217</v>
      </c>
      <c r="S4986">
        <v>5935</v>
      </c>
    </row>
    <row r="4987" spans="1:19" x14ac:dyDescent="0.25">
      <c r="A4987">
        <v>2154</v>
      </c>
      <c r="B4987" t="s">
        <v>4164</v>
      </c>
      <c r="C4987" t="s">
        <v>167</v>
      </c>
      <c r="D4987" t="s">
        <v>3898</v>
      </c>
      <c r="E4987">
        <v>-51.935699999999997</v>
      </c>
      <c r="F4987">
        <v>-28.713100000000001</v>
      </c>
      <c r="G4987">
        <v>4706</v>
      </c>
      <c r="H4987">
        <v>5391</v>
      </c>
      <c r="I4987">
        <v>5569</v>
      </c>
      <c r="J4987">
        <v>5195</v>
      </c>
      <c r="K4987">
        <v>4737</v>
      </c>
      <c r="L4987">
        <v>3846</v>
      </c>
      <c r="M4987">
        <v>3425</v>
      </c>
      <c r="N4987">
        <v>3779</v>
      </c>
      <c r="O4987">
        <v>4426</v>
      </c>
      <c r="P4987">
        <v>4171</v>
      </c>
      <c r="Q4987">
        <v>4794</v>
      </c>
      <c r="R4987">
        <v>5528</v>
      </c>
      <c r="S4987">
        <v>5613</v>
      </c>
    </row>
    <row r="4988" spans="1:19" x14ac:dyDescent="0.25">
      <c r="A4988">
        <v>10402</v>
      </c>
      <c r="B4988" t="s">
        <v>2043</v>
      </c>
      <c r="C4988" t="s">
        <v>167</v>
      </c>
      <c r="D4988" t="s">
        <v>1727</v>
      </c>
      <c r="E4988">
        <v>-42.4831</v>
      </c>
      <c r="F4988">
        <v>-20.475300000000001</v>
      </c>
      <c r="G4988">
        <v>4895</v>
      </c>
      <c r="H4988">
        <v>4999</v>
      </c>
      <c r="I4988">
        <v>5553</v>
      </c>
      <c r="J4988">
        <v>5042</v>
      </c>
      <c r="K4988">
        <v>4851</v>
      </c>
      <c r="L4988">
        <v>4505</v>
      </c>
      <c r="M4988">
        <v>4469</v>
      </c>
      <c r="N4988">
        <v>4675</v>
      </c>
      <c r="O4988">
        <v>5265</v>
      </c>
      <c r="P4988">
        <v>5215</v>
      </c>
      <c r="Q4988">
        <v>4901</v>
      </c>
      <c r="R4988">
        <v>4382</v>
      </c>
      <c r="S4988">
        <v>4885</v>
      </c>
    </row>
    <row r="4989" spans="1:19" x14ac:dyDescent="0.25">
      <c r="A4989">
        <v>28423</v>
      </c>
      <c r="B4989" t="s">
        <v>4387</v>
      </c>
      <c r="C4989" t="s">
        <v>167</v>
      </c>
      <c r="D4989" t="s">
        <v>4373</v>
      </c>
      <c r="E4989">
        <v>-63.033700000000003</v>
      </c>
      <c r="F4989">
        <v>-11.7699</v>
      </c>
      <c r="G4989">
        <v>4648</v>
      </c>
      <c r="H4989">
        <v>4196</v>
      </c>
      <c r="I4989">
        <v>4275</v>
      </c>
      <c r="J4989">
        <v>4430</v>
      </c>
      <c r="K4989">
        <v>4660</v>
      </c>
      <c r="L4989">
        <v>4295</v>
      </c>
      <c r="M4989">
        <v>4746</v>
      </c>
      <c r="N4989">
        <v>4933</v>
      </c>
      <c r="O4989">
        <v>5266</v>
      </c>
      <c r="P4989">
        <v>5046</v>
      </c>
      <c r="Q4989">
        <v>4914</v>
      </c>
      <c r="R4989">
        <v>4671</v>
      </c>
      <c r="S4989">
        <v>4349</v>
      </c>
    </row>
    <row r="4990" spans="1:19" x14ac:dyDescent="0.25">
      <c r="A4990">
        <v>1653</v>
      </c>
      <c r="B4990" t="s">
        <v>4064</v>
      </c>
      <c r="C4990" t="s">
        <v>167</v>
      </c>
      <c r="D4990" t="s">
        <v>3898</v>
      </c>
      <c r="E4990">
        <v>-52.268900000000002</v>
      </c>
      <c r="F4990">
        <v>-29.382999999999999</v>
      </c>
      <c r="G4990">
        <v>4545</v>
      </c>
      <c r="H4990">
        <v>5251</v>
      </c>
      <c r="I4990">
        <v>5361</v>
      </c>
      <c r="J4990">
        <v>5070</v>
      </c>
      <c r="K4990">
        <v>4574</v>
      </c>
      <c r="L4990">
        <v>3753</v>
      </c>
      <c r="M4990">
        <v>3316</v>
      </c>
      <c r="N4990">
        <v>3593</v>
      </c>
      <c r="O4990">
        <v>4223</v>
      </c>
      <c r="P4990">
        <v>3977</v>
      </c>
      <c r="Q4990">
        <v>4540</v>
      </c>
      <c r="R4990">
        <v>5429</v>
      </c>
      <c r="S4990">
        <v>5452</v>
      </c>
    </row>
    <row r="4991" spans="1:19" x14ac:dyDescent="0.25">
      <c r="A4991">
        <v>7971</v>
      </c>
      <c r="B4991" t="s">
        <v>1811</v>
      </c>
      <c r="C4991" t="s">
        <v>167</v>
      </c>
      <c r="D4991" t="s">
        <v>1727</v>
      </c>
      <c r="E4991">
        <v>-44.518300000000004</v>
      </c>
      <c r="F4991">
        <v>-21.913799999999998</v>
      </c>
      <c r="G4991">
        <v>4993</v>
      </c>
      <c r="H4991">
        <v>4942</v>
      </c>
      <c r="I4991">
        <v>5442</v>
      </c>
      <c r="J4991">
        <v>5073</v>
      </c>
      <c r="K4991">
        <v>5080</v>
      </c>
      <c r="L4991">
        <v>4620</v>
      </c>
      <c r="M4991">
        <v>4542</v>
      </c>
      <c r="N4991">
        <v>4741</v>
      </c>
      <c r="O4991">
        <v>5510</v>
      </c>
      <c r="P4991">
        <v>5221</v>
      </c>
      <c r="Q4991">
        <v>5096</v>
      </c>
      <c r="R4991">
        <v>4712</v>
      </c>
      <c r="S4991">
        <v>4941</v>
      </c>
    </row>
    <row r="4992" spans="1:19" x14ac:dyDescent="0.25">
      <c r="A4992">
        <v>6597</v>
      </c>
      <c r="B4992" t="s">
        <v>3675</v>
      </c>
      <c r="C4992" t="s">
        <v>167</v>
      </c>
      <c r="D4992" t="s">
        <v>3664</v>
      </c>
      <c r="E4992">
        <v>-43.715899999999998</v>
      </c>
      <c r="F4992">
        <v>-22.7531</v>
      </c>
      <c r="G4992">
        <v>4887</v>
      </c>
      <c r="H4992">
        <v>5308</v>
      </c>
      <c r="I4992">
        <v>5932</v>
      </c>
      <c r="J4992">
        <v>5183</v>
      </c>
      <c r="K4992">
        <v>5071</v>
      </c>
      <c r="L4992">
        <v>4428</v>
      </c>
      <c r="M4992">
        <v>4279</v>
      </c>
      <c r="N4992">
        <v>4266</v>
      </c>
      <c r="O4992">
        <v>5008</v>
      </c>
      <c r="P4992">
        <v>4657</v>
      </c>
      <c r="Q4992">
        <v>4792</v>
      </c>
      <c r="R4992">
        <v>4598</v>
      </c>
      <c r="S4992">
        <v>5129</v>
      </c>
    </row>
    <row r="4993" spans="1:19" x14ac:dyDescent="0.25">
      <c r="A4993">
        <v>11142</v>
      </c>
      <c r="B4993" t="s">
        <v>1018</v>
      </c>
      <c r="C4993" t="s">
        <v>167</v>
      </c>
      <c r="D4993" t="s">
        <v>979</v>
      </c>
      <c r="E4993">
        <v>-40.3078</v>
      </c>
      <c r="F4993">
        <v>-20.121500000000001</v>
      </c>
      <c r="G4993">
        <v>5070</v>
      </c>
      <c r="H4993">
        <v>5508</v>
      </c>
      <c r="I4993">
        <v>6125</v>
      </c>
      <c r="J4993">
        <v>5555</v>
      </c>
      <c r="K4993">
        <v>5090</v>
      </c>
      <c r="L4993">
        <v>4683</v>
      </c>
      <c r="M4993">
        <v>4510</v>
      </c>
      <c r="N4993">
        <v>4558</v>
      </c>
      <c r="O4993">
        <v>4996</v>
      </c>
      <c r="P4993">
        <v>5127</v>
      </c>
      <c r="Q4993">
        <v>4839</v>
      </c>
      <c r="R4993">
        <v>4618</v>
      </c>
      <c r="S4993">
        <v>5240</v>
      </c>
    </row>
    <row r="4994" spans="1:19" x14ac:dyDescent="0.25">
      <c r="A4994">
        <v>3423</v>
      </c>
      <c r="B4994" t="s">
        <v>4648</v>
      </c>
      <c r="C4994" t="s">
        <v>167</v>
      </c>
      <c r="D4994" t="s">
        <v>4434</v>
      </c>
      <c r="E4994">
        <v>-53.0413</v>
      </c>
      <c r="F4994">
        <v>-26.723400000000002</v>
      </c>
      <c r="G4994">
        <v>4841</v>
      </c>
      <c r="H4994">
        <v>5419</v>
      </c>
      <c r="I4994">
        <v>5381</v>
      </c>
      <c r="J4994">
        <v>5384</v>
      </c>
      <c r="K4994">
        <v>4877</v>
      </c>
      <c r="L4994">
        <v>4125</v>
      </c>
      <c r="M4994">
        <v>3649</v>
      </c>
      <c r="N4994">
        <v>4020</v>
      </c>
      <c r="O4994">
        <v>4786</v>
      </c>
      <c r="P4994">
        <v>4520</v>
      </c>
      <c r="Q4994">
        <v>5012</v>
      </c>
      <c r="R4994">
        <v>5449</v>
      </c>
      <c r="S4994">
        <v>5473</v>
      </c>
    </row>
    <row r="4995" spans="1:19" x14ac:dyDescent="0.25">
      <c r="A4995">
        <v>8964</v>
      </c>
      <c r="B4995" t="s">
        <v>5141</v>
      </c>
      <c r="C4995" t="s">
        <v>167</v>
      </c>
      <c r="D4995" t="s">
        <v>4704</v>
      </c>
      <c r="E4995">
        <v>-47.560600000000001</v>
      </c>
      <c r="F4995">
        <v>-21.3079</v>
      </c>
      <c r="G4995">
        <v>5300</v>
      </c>
      <c r="H4995">
        <v>5069</v>
      </c>
      <c r="I4995">
        <v>5595</v>
      </c>
      <c r="J4995">
        <v>5318</v>
      </c>
      <c r="K4995">
        <v>5460</v>
      </c>
      <c r="L4995">
        <v>5013</v>
      </c>
      <c r="M4995">
        <v>4953</v>
      </c>
      <c r="N4995">
        <v>5110</v>
      </c>
      <c r="O4995">
        <v>5816</v>
      </c>
      <c r="P4995">
        <v>5306</v>
      </c>
      <c r="Q4995">
        <v>5388</v>
      </c>
      <c r="R4995">
        <v>5207</v>
      </c>
      <c r="S4995">
        <v>5368</v>
      </c>
    </row>
    <row r="4996" spans="1:19" x14ac:dyDescent="0.25">
      <c r="A4996">
        <v>14202</v>
      </c>
      <c r="B4996" t="s">
        <v>2370</v>
      </c>
      <c r="C4996" t="s">
        <v>167</v>
      </c>
      <c r="D4996" t="s">
        <v>1727</v>
      </c>
      <c r="E4996">
        <v>-43.1678</v>
      </c>
      <c r="F4996">
        <v>-18.360600000000002</v>
      </c>
      <c r="G4996">
        <v>5056</v>
      </c>
      <c r="H4996">
        <v>5322</v>
      </c>
      <c r="I4996">
        <v>5815</v>
      </c>
      <c r="J4996">
        <v>5176</v>
      </c>
      <c r="K4996">
        <v>4921</v>
      </c>
      <c r="L4996">
        <v>4623</v>
      </c>
      <c r="M4996">
        <v>4594</v>
      </c>
      <c r="N4996">
        <v>4675</v>
      </c>
      <c r="O4996">
        <v>5423</v>
      </c>
      <c r="P4996">
        <v>5442</v>
      </c>
      <c r="Q4996">
        <v>5198</v>
      </c>
      <c r="R4996">
        <v>4474</v>
      </c>
      <c r="S4996">
        <v>5011</v>
      </c>
    </row>
    <row r="4997" spans="1:19" x14ac:dyDescent="0.25">
      <c r="A4997">
        <v>43717</v>
      </c>
      <c r="B4997" t="s">
        <v>2736</v>
      </c>
      <c r="C4997" t="s">
        <v>167</v>
      </c>
      <c r="D4997" t="s">
        <v>2709</v>
      </c>
      <c r="E4997">
        <v>-36.6663</v>
      </c>
      <c r="F4997">
        <v>-7.4808000000000003</v>
      </c>
      <c r="G4997">
        <v>5612</v>
      </c>
      <c r="H4997">
        <v>5681</v>
      </c>
      <c r="I4997">
        <v>5780</v>
      </c>
      <c r="J4997">
        <v>5981</v>
      </c>
      <c r="K4997">
        <v>5693</v>
      </c>
      <c r="L4997">
        <v>5129</v>
      </c>
      <c r="M4997">
        <v>4619</v>
      </c>
      <c r="N4997">
        <v>4868</v>
      </c>
      <c r="O4997">
        <v>5472</v>
      </c>
      <c r="P4997">
        <v>6057</v>
      </c>
      <c r="Q4997">
        <v>6116</v>
      </c>
      <c r="R4997">
        <v>6135</v>
      </c>
      <c r="S4997">
        <v>5813</v>
      </c>
    </row>
    <row r="4998" spans="1:19" x14ac:dyDescent="0.25">
      <c r="A4998">
        <v>49157</v>
      </c>
      <c r="B4998" t="s">
        <v>3825</v>
      </c>
      <c r="C4998" t="s">
        <v>167</v>
      </c>
      <c r="D4998" t="s">
        <v>3752</v>
      </c>
      <c r="E4998">
        <v>-35.712400000000002</v>
      </c>
      <c r="F4998">
        <v>-6.1059000000000001</v>
      </c>
      <c r="G4998">
        <v>5499</v>
      </c>
      <c r="H4998">
        <v>5477</v>
      </c>
      <c r="I4998">
        <v>5670</v>
      </c>
      <c r="J4998">
        <v>5776</v>
      </c>
      <c r="K4998">
        <v>5597</v>
      </c>
      <c r="L4998">
        <v>5192</v>
      </c>
      <c r="M4998">
        <v>4732</v>
      </c>
      <c r="N4998">
        <v>4898</v>
      </c>
      <c r="O4998">
        <v>5573</v>
      </c>
      <c r="P4998">
        <v>5784</v>
      </c>
      <c r="Q4998">
        <v>5824</v>
      </c>
      <c r="R4998">
        <v>5911</v>
      </c>
      <c r="S4998">
        <v>5548</v>
      </c>
    </row>
    <row r="4999" spans="1:19" x14ac:dyDescent="0.25">
      <c r="A4999">
        <v>46858</v>
      </c>
      <c r="B4999" t="s">
        <v>2873</v>
      </c>
      <c r="C4999" t="s">
        <v>167</v>
      </c>
      <c r="D4999" t="s">
        <v>2709</v>
      </c>
      <c r="E4999">
        <v>-35.438200000000002</v>
      </c>
      <c r="F4999">
        <v>-6.6856999999999998</v>
      </c>
      <c r="G4999">
        <v>5348</v>
      </c>
      <c r="H4999">
        <v>5440</v>
      </c>
      <c r="I4999">
        <v>5548</v>
      </c>
      <c r="J4999">
        <v>5732</v>
      </c>
      <c r="K4999">
        <v>5395</v>
      </c>
      <c r="L4999">
        <v>4959</v>
      </c>
      <c r="M4999">
        <v>4522</v>
      </c>
      <c r="N4999">
        <v>4577</v>
      </c>
      <c r="O4999">
        <v>5311</v>
      </c>
      <c r="P4999">
        <v>5633</v>
      </c>
      <c r="Q4999">
        <v>5759</v>
      </c>
      <c r="R4999">
        <v>5795</v>
      </c>
      <c r="S4999">
        <v>5509</v>
      </c>
    </row>
    <row r="5000" spans="1:19" x14ac:dyDescent="0.25">
      <c r="A5000">
        <v>12361</v>
      </c>
      <c r="B5000" t="s">
        <v>2228</v>
      </c>
      <c r="C5000" t="s">
        <v>167</v>
      </c>
      <c r="D5000" t="s">
        <v>1727</v>
      </c>
      <c r="E5000">
        <v>-45.8</v>
      </c>
      <c r="F5000">
        <v>-19.438099999999999</v>
      </c>
      <c r="G5000">
        <v>5422</v>
      </c>
      <c r="H5000">
        <v>5147</v>
      </c>
      <c r="I5000">
        <v>5778</v>
      </c>
      <c r="J5000">
        <v>5077</v>
      </c>
      <c r="K5000">
        <v>5493</v>
      </c>
      <c r="L5000">
        <v>5403</v>
      </c>
      <c r="M5000">
        <v>5258</v>
      </c>
      <c r="N5000">
        <v>5556</v>
      </c>
      <c r="O5000">
        <v>6405</v>
      </c>
      <c r="P5000">
        <v>5893</v>
      </c>
      <c r="Q5000">
        <v>5387</v>
      </c>
      <c r="R5000">
        <v>4735</v>
      </c>
      <c r="S5000">
        <v>4929</v>
      </c>
    </row>
    <row r="5001" spans="1:19" x14ac:dyDescent="0.25">
      <c r="A5001">
        <v>48008</v>
      </c>
      <c r="B5001" t="s">
        <v>3778</v>
      </c>
      <c r="C5001" t="s">
        <v>167</v>
      </c>
      <c r="D5001" t="s">
        <v>3752</v>
      </c>
      <c r="E5001">
        <v>-35.704900000000002</v>
      </c>
      <c r="F5001">
        <v>-6.4177999999999997</v>
      </c>
      <c r="G5001">
        <v>5539</v>
      </c>
      <c r="H5001">
        <v>5576</v>
      </c>
      <c r="I5001">
        <v>5794</v>
      </c>
      <c r="J5001">
        <v>5977</v>
      </c>
      <c r="K5001">
        <v>5614</v>
      </c>
      <c r="L5001">
        <v>5129</v>
      </c>
      <c r="M5001">
        <v>4747</v>
      </c>
      <c r="N5001">
        <v>4857</v>
      </c>
      <c r="O5001">
        <v>5553</v>
      </c>
      <c r="P5001">
        <v>5818</v>
      </c>
      <c r="Q5001">
        <v>5837</v>
      </c>
      <c r="R5001">
        <v>5938</v>
      </c>
      <c r="S5001">
        <v>5632</v>
      </c>
    </row>
    <row r="5002" spans="1:19" x14ac:dyDescent="0.25">
      <c r="A5002">
        <v>52558</v>
      </c>
      <c r="B5002" t="s">
        <v>3883</v>
      </c>
      <c r="C5002" t="s">
        <v>167</v>
      </c>
      <c r="D5002" t="s">
        <v>3752</v>
      </c>
      <c r="E5002">
        <v>-37.04</v>
      </c>
      <c r="F5002">
        <v>-5.1715999999999998</v>
      </c>
      <c r="G5002">
        <v>5839</v>
      </c>
      <c r="H5002">
        <v>5709</v>
      </c>
      <c r="I5002">
        <v>5760</v>
      </c>
      <c r="J5002">
        <v>5797</v>
      </c>
      <c r="K5002">
        <v>5564</v>
      </c>
      <c r="L5002">
        <v>5500</v>
      </c>
      <c r="M5002">
        <v>5230</v>
      </c>
      <c r="N5002">
        <v>5441</v>
      </c>
      <c r="O5002">
        <v>6079</v>
      </c>
      <c r="P5002">
        <v>6423</v>
      </c>
      <c r="Q5002">
        <v>6383</v>
      </c>
      <c r="R5002">
        <v>6313</v>
      </c>
      <c r="S5002">
        <v>5871</v>
      </c>
    </row>
    <row r="5003" spans="1:19" x14ac:dyDescent="0.25">
      <c r="A5003">
        <v>68946</v>
      </c>
      <c r="B5003" t="s">
        <v>303</v>
      </c>
      <c r="C5003" t="s">
        <v>167</v>
      </c>
      <c r="D5003" t="s">
        <v>295</v>
      </c>
      <c r="E5003">
        <v>-52.003999999999998</v>
      </c>
      <c r="F5003">
        <v>0.90100000000000002</v>
      </c>
      <c r="G5003">
        <v>4576</v>
      </c>
      <c r="H5003">
        <v>4202</v>
      </c>
      <c r="I5003">
        <v>4021</v>
      </c>
      <c r="J5003">
        <v>4106</v>
      </c>
      <c r="K5003">
        <v>4166</v>
      </c>
      <c r="L5003">
        <v>4362</v>
      </c>
      <c r="M5003">
        <v>4453</v>
      </c>
      <c r="N5003">
        <v>4649</v>
      </c>
      <c r="O5003">
        <v>5010</v>
      </c>
      <c r="P5003">
        <v>5329</v>
      </c>
      <c r="Q5003">
        <v>5230</v>
      </c>
      <c r="R5003">
        <v>4973</v>
      </c>
      <c r="S5003">
        <v>4412</v>
      </c>
    </row>
    <row r="5004" spans="1:19" x14ac:dyDescent="0.25">
      <c r="A5004">
        <v>24262</v>
      </c>
      <c r="B5004" t="s">
        <v>515</v>
      </c>
      <c r="C5004" t="s">
        <v>167</v>
      </c>
      <c r="D5004" t="s">
        <v>375</v>
      </c>
      <c r="E5004">
        <v>-43.577300000000001</v>
      </c>
      <c r="F5004">
        <v>-13.5421</v>
      </c>
      <c r="G5004">
        <v>5986</v>
      </c>
      <c r="H5004">
        <v>6151</v>
      </c>
      <c r="I5004">
        <v>6327</v>
      </c>
      <c r="J5004">
        <v>6025</v>
      </c>
      <c r="K5004">
        <v>6034</v>
      </c>
      <c r="L5004">
        <v>5725</v>
      </c>
      <c r="M5004">
        <v>5599</v>
      </c>
      <c r="N5004">
        <v>5816</v>
      </c>
      <c r="O5004">
        <v>6129</v>
      </c>
      <c r="P5004">
        <v>6217</v>
      </c>
      <c r="Q5004">
        <v>6284</v>
      </c>
      <c r="R5004">
        <v>5612</v>
      </c>
      <c r="S5004">
        <v>5908</v>
      </c>
    </row>
    <row r="5005" spans="1:19" x14ac:dyDescent="0.25">
      <c r="A5005">
        <v>12903</v>
      </c>
      <c r="B5005" t="s">
        <v>2278</v>
      </c>
      <c r="C5005" t="s">
        <v>167</v>
      </c>
      <c r="D5005" t="s">
        <v>1727</v>
      </c>
      <c r="E5005">
        <v>-46.682200000000002</v>
      </c>
      <c r="F5005">
        <v>-19.1099</v>
      </c>
      <c r="G5005">
        <v>5446</v>
      </c>
      <c r="H5005">
        <v>5103</v>
      </c>
      <c r="I5005">
        <v>5671</v>
      </c>
      <c r="J5005">
        <v>5067</v>
      </c>
      <c r="K5005">
        <v>5519</v>
      </c>
      <c r="L5005">
        <v>5459</v>
      </c>
      <c r="M5005">
        <v>5338</v>
      </c>
      <c r="N5005">
        <v>5620</v>
      </c>
      <c r="O5005">
        <v>6413</v>
      </c>
      <c r="P5005">
        <v>5847</v>
      </c>
      <c r="Q5005">
        <v>5432</v>
      </c>
      <c r="R5005">
        <v>4871</v>
      </c>
      <c r="S5005">
        <v>5010</v>
      </c>
    </row>
    <row r="5006" spans="1:19" x14ac:dyDescent="0.25">
      <c r="A5006">
        <v>15332</v>
      </c>
      <c r="B5006" t="s">
        <v>2412</v>
      </c>
      <c r="C5006" t="s">
        <v>167</v>
      </c>
      <c r="D5006" t="s">
        <v>1727</v>
      </c>
      <c r="E5006">
        <v>-40.245600000000003</v>
      </c>
      <c r="F5006">
        <v>-17.787600000000001</v>
      </c>
      <c r="G5006">
        <v>4995</v>
      </c>
      <c r="H5006">
        <v>5595</v>
      </c>
      <c r="I5006">
        <v>5880</v>
      </c>
      <c r="J5006">
        <v>5478</v>
      </c>
      <c r="K5006">
        <v>5059</v>
      </c>
      <c r="L5006">
        <v>4421</v>
      </c>
      <c r="M5006">
        <v>4128</v>
      </c>
      <c r="N5006">
        <v>4221</v>
      </c>
      <c r="O5006">
        <v>4813</v>
      </c>
      <c r="P5006">
        <v>5053</v>
      </c>
      <c r="Q5006">
        <v>5055</v>
      </c>
      <c r="R5006">
        <v>4773</v>
      </c>
      <c r="S5006">
        <v>5465</v>
      </c>
    </row>
    <row r="5007" spans="1:19" x14ac:dyDescent="0.25">
      <c r="A5007">
        <v>25935</v>
      </c>
      <c r="B5007" t="s">
        <v>573</v>
      </c>
      <c r="C5007" t="s">
        <v>167</v>
      </c>
      <c r="D5007" t="s">
        <v>375</v>
      </c>
      <c r="E5007">
        <v>-43.950800000000001</v>
      </c>
      <c r="F5007">
        <v>-12.759399999999999</v>
      </c>
      <c r="G5007">
        <v>5984</v>
      </c>
      <c r="H5007">
        <v>6079</v>
      </c>
      <c r="I5007">
        <v>6135</v>
      </c>
      <c r="J5007">
        <v>5925</v>
      </c>
      <c r="K5007">
        <v>5985</v>
      </c>
      <c r="L5007">
        <v>5792</v>
      </c>
      <c r="M5007">
        <v>5706</v>
      </c>
      <c r="N5007">
        <v>5923</v>
      </c>
      <c r="O5007">
        <v>6292</v>
      </c>
      <c r="P5007">
        <v>6248</v>
      </c>
      <c r="Q5007">
        <v>6194</v>
      </c>
      <c r="R5007">
        <v>5605</v>
      </c>
      <c r="S5007">
        <v>5921</v>
      </c>
    </row>
    <row r="5008" spans="1:19" x14ac:dyDescent="0.25">
      <c r="A5008">
        <v>44877</v>
      </c>
      <c r="B5008" t="s">
        <v>2770</v>
      </c>
      <c r="C5008" t="s">
        <v>167</v>
      </c>
      <c r="D5008" t="s">
        <v>2709</v>
      </c>
      <c r="E5008">
        <v>-38.372100000000003</v>
      </c>
      <c r="F5008">
        <v>-7.2146999999999997</v>
      </c>
      <c r="G5008">
        <v>6014</v>
      </c>
      <c r="H5008">
        <v>5865</v>
      </c>
      <c r="I5008">
        <v>5943</v>
      </c>
      <c r="J5008">
        <v>6059</v>
      </c>
      <c r="K5008">
        <v>5953</v>
      </c>
      <c r="L5008">
        <v>5508</v>
      </c>
      <c r="M5008">
        <v>5295</v>
      </c>
      <c r="N5008">
        <v>5514</v>
      </c>
      <c r="O5008">
        <v>6271</v>
      </c>
      <c r="P5008">
        <v>6643</v>
      </c>
      <c r="Q5008">
        <v>6504</v>
      </c>
      <c r="R5008">
        <v>6519</v>
      </c>
      <c r="S5008">
        <v>6091</v>
      </c>
    </row>
    <row r="5009" spans="1:19" x14ac:dyDescent="0.25">
      <c r="A5009">
        <v>6847</v>
      </c>
      <c r="B5009" t="s">
        <v>4942</v>
      </c>
      <c r="C5009" t="s">
        <v>167</v>
      </c>
      <c r="D5009" t="s">
        <v>4704</v>
      </c>
      <c r="E5009">
        <v>-46.703699999999998</v>
      </c>
      <c r="F5009">
        <v>-22.6144</v>
      </c>
      <c r="G5009">
        <v>5216</v>
      </c>
      <c r="H5009">
        <v>4988</v>
      </c>
      <c r="I5009">
        <v>5549</v>
      </c>
      <c r="J5009">
        <v>5361</v>
      </c>
      <c r="K5009">
        <v>5383</v>
      </c>
      <c r="L5009">
        <v>4856</v>
      </c>
      <c r="M5009">
        <v>4659</v>
      </c>
      <c r="N5009">
        <v>4868</v>
      </c>
      <c r="O5009">
        <v>5618</v>
      </c>
      <c r="P5009">
        <v>5314</v>
      </c>
      <c r="Q5009">
        <v>5410</v>
      </c>
      <c r="R5009">
        <v>5238</v>
      </c>
      <c r="S5009">
        <v>5357</v>
      </c>
    </row>
    <row r="5010" spans="1:19" x14ac:dyDescent="0.25">
      <c r="A5010">
        <v>46839</v>
      </c>
      <c r="B5010" t="s">
        <v>3756</v>
      </c>
      <c r="C5010" t="s">
        <v>167</v>
      </c>
      <c r="D5010" t="s">
        <v>3752</v>
      </c>
      <c r="E5010">
        <v>-37.398699999999998</v>
      </c>
      <c r="F5010">
        <v>-6.6657999999999999</v>
      </c>
      <c r="G5010">
        <v>5940</v>
      </c>
      <c r="H5010">
        <v>5832</v>
      </c>
      <c r="I5010">
        <v>6074</v>
      </c>
      <c r="J5010">
        <v>6172</v>
      </c>
      <c r="K5010">
        <v>5988</v>
      </c>
      <c r="L5010">
        <v>5470</v>
      </c>
      <c r="M5010">
        <v>5068</v>
      </c>
      <c r="N5010">
        <v>5369</v>
      </c>
      <c r="O5010">
        <v>6049</v>
      </c>
      <c r="P5010">
        <v>6423</v>
      </c>
      <c r="Q5010">
        <v>6465</v>
      </c>
      <c r="R5010">
        <v>6407</v>
      </c>
      <c r="S5010">
        <v>5962</v>
      </c>
    </row>
    <row r="5011" spans="1:19" x14ac:dyDescent="0.25">
      <c r="A5011">
        <v>27712</v>
      </c>
      <c r="B5011" t="s">
        <v>1607</v>
      </c>
      <c r="C5011" t="s">
        <v>167</v>
      </c>
      <c r="D5011" t="s">
        <v>1511</v>
      </c>
      <c r="E5011">
        <v>-51.402900000000002</v>
      </c>
      <c r="F5011">
        <v>-12.0901</v>
      </c>
      <c r="G5011">
        <v>5266</v>
      </c>
      <c r="H5011">
        <v>4737</v>
      </c>
      <c r="I5011">
        <v>5009</v>
      </c>
      <c r="J5011">
        <v>5011</v>
      </c>
      <c r="K5011">
        <v>5207</v>
      </c>
      <c r="L5011">
        <v>5504</v>
      </c>
      <c r="M5011">
        <v>5458</v>
      </c>
      <c r="N5011">
        <v>5762</v>
      </c>
      <c r="O5011">
        <v>6180</v>
      </c>
      <c r="P5011">
        <v>5490</v>
      </c>
      <c r="Q5011">
        <v>5150</v>
      </c>
      <c r="R5011">
        <v>4867</v>
      </c>
      <c r="S5011">
        <v>4822</v>
      </c>
    </row>
    <row r="5012" spans="1:19" x14ac:dyDescent="0.25">
      <c r="A5012">
        <v>27561</v>
      </c>
      <c r="B5012" t="s">
        <v>638</v>
      </c>
      <c r="C5012" t="s">
        <v>167</v>
      </c>
      <c r="D5012" t="s">
        <v>375</v>
      </c>
      <c r="E5012">
        <v>-39.332000000000001</v>
      </c>
      <c r="F5012">
        <v>-12.159800000000001</v>
      </c>
      <c r="G5012">
        <v>5052</v>
      </c>
      <c r="H5012">
        <v>5588</v>
      </c>
      <c r="I5012">
        <v>5671</v>
      </c>
      <c r="J5012">
        <v>5713</v>
      </c>
      <c r="K5012">
        <v>4905</v>
      </c>
      <c r="L5012">
        <v>4346</v>
      </c>
      <c r="M5012">
        <v>4007</v>
      </c>
      <c r="N5012">
        <v>4232</v>
      </c>
      <c r="O5012">
        <v>4730</v>
      </c>
      <c r="P5012">
        <v>5348</v>
      </c>
      <c r="Q5012">
        <v>5273</v>
      </c>
      <c r="R5012">
        <v>5330</v>
      </c>
      <c r="S5012">
        <v>5481</v>
      </c>
    </row>
    <row r="5013" spans="1:19" x14ac:dyDescent="0.25">
      <c r="A5013">
        <v>44904</v>
      </c>
      <c r="B5013" t="s">
        <v>2782</v>
      </c>
      <c r="C5013" t="s">
        <v>167</v>
      </c>
      <c r="D5013" t="s">
        <v>2709</v>
      </c>
      <c r="E5013">
        <v>-35.679900000000004</v>
      </c>
      <c r="F5013">
        <v>-7.1867000000000001</v>
      </c>
      <c r="G5013">
        <v>5190</v>
      </c>
      <c r="H5013">
        <v>5270</v>
      </c>
      <c r="I5013">
        <v>5488</v>
      </c>
      <c r="J5013">
        <v>5628</v>
      </c>
      <c r="K5013">
        <v>5284</v>
      </c>
      <c r="L5013">
        <v>4810</v>
      </c>
      <c r="M5013">
        <v>4353</v>
      </c>
      <c r="N5013">
        <v>4465</v>
      </c>
      <c r="O5013">
        <v>5053</v>
      </c>
      <c r="P5013">
        <v>5438</v>
      </c>
      <c r="Q5013">
        <v>5474</v>
      </c>
      <c r="R5013">
        <v>5598</v>
      </c>
      <c r="S5013">
        <v>5420</v>
      </c>
    </row>
    <row r="5014" spans="1:19" x14ac:dyDescent="0.25">
      <c r="A5014">
        <v>41746</v>
      </c>
      <c r="B5014" t="s">
        <v>3380</v>
      </c>
      <c r="C5014" t="s">
        <v>167</v>
      </c>
      <c r="D5014" t="s">
        <v>3284</v>
      </c>
      <c r="E5014">
        <v>-38.289299999999997</v>
      </c>
      <c r="F5014">
        <v>-7.9821999999999997</v>
      </c>
      <c r="G5014">
        <v>5831</v>
      </c>
      <c r="H5014">
        <v>5954</v>
      </c>
      <c r="I5014">
        <v>6024</v>
      </c>
      <c r="J5014">
        <v>6121</v>
      </c>
      <c r="K5014">
        <v>5889</v>
      </c>
      <c r="L5014">
        <v>5125</v>
      </c>
      <c r="M5014">
        <v>4713</v>
      </c>
      <c r="N5014">
        <v>4952</v>
      </c>
      <c r="O5014">
        <v>5750</v>
      </c>
      <c r="P5014">
        <v>6481</v>
      </c>
      <c r="Q5014">
        <v>6445</v>
      </c>
      <c r="R5014">
        <v>6451</v>
      </c>
      <c r="S5014">
        <v>6068</v>
      </c>
    </row>
    <row r="5015" spans="1:19" x14ac:dyDescent="0.25">
      <c r="A5015">
        <v>9134</v>
      </c>
      <c r="B5015" t="s">
        <v>5161</v>
      </c>
      <c r="C5015" t="s">
        <v>167</v>
      </c>
      <c r="D5015" t="s">
        <v>4704</v>
      </c>
      <c r="E5015">
        <v>-47.595599999999997</v>
      </c>
      <c r="F5015">
        <v>-21.204799999999999</v>
      </c>
      <c r="G5015">
        <v>5295</v>
      </c>
      <c r="H5015">
        <v>5064</v>
      </c>
      <c r="I5015">
        <v>5549</v>
      </c>
      <c r="J5015">
        <v>5287</v>
      </c>
      <c r="K5015">
        <v>5462</v>
      </c>
      <c r="L5015">
        <v>5026</v>
      </c>
      <c r="M5015">
        <v>4959</v>
      </c>
      <c r="N5015">
        <v>5121</v>
      </c>
      <c r="O5015">
        <v>5855</v>
      </c>
      <c r="P5015">
        <v>5335</v>
      </c>
      <c r="Q5015">
        <v>5400</v>
      </c>
      <c r="R5015">
        <v>5179</v>
      </c>
      <c r="S5015">
        <v>5309</v>
      </c>
    </row>
    <row r="5016" spans="1:19" x14ac:dyDescent="0.25">
      <c r="A5016">
        <v>8638</v>
      </c>
      <c r="B5016" t="s">
        <v>1858</v>
      </c>
      <c r="C5016" t="s">
        <v>167</v>
      </c>
      <c r="D5016" t="s">
        <v>1727</v>
      </c>
      <c r="E5016">
        <v>-46.042099999999998</v>
      </c>
      <c r="F5016">
        <v>-21.544599999999999</v>
      </c>
      <c r="G5016">
        <v>5183</v>
      </c>
      <c r="H5016">
        <v>5145</v>
      </c>
      <c r="I5016">
        <v>5585</v>
      </c>
      <c r="J5016">
        <v>5118</v>
      </c>
      <c r="K5016">
        <v>5264</v>
      </c>
      <c r="L5016">
        <v>4885</v>
      </c>
      <c r="M5016">
        <v>4686</v>
      </c>
      <c r="N5016">
        <v>4992</v>
      </c>
      <c r="O5016">
        <v>5771</v>
      </c>
      <c r="P5016">
        <v>5437</v>
      </c>
      <c r="Q5016">
        <v>5321</v>
      </c>
      <c r="R5016">
        <v>4924</v>
      </c>
      <c r="S5016">
        <v>5067</v>
      </c>
    </row>
    <row r="5017" spans="1:19" x14ac:dyDescent="0.25">
      <c r="A5017">
        <v>62744</v>
      </c>
      <c r="B5017" t="s">
        <v>1498</v>
      </c>
      <c r="C5017" t="s">
        <v>167</v>
      </c>
      <c r="D5017" t="s">
        <v>1298</v>
      </c>
      <c r="E5017">
        <v>-45.121099999999998</v>
      </c>
      <c r="F5017">
        <v>-1.8527</v>
      </c>
      <c r="G5017">
        <v>4899</v>
      </c>
      <c r="H5017">
        <v>4578</v>
      </c>
      <c r="I5017">
        <v>4474</v>
      </c>
      <c r="J5017">
        <v>4316</v>
      </c>
      <c r="K5017">
        <v>4262</v>
      </c>
      <c r="L5017">
        <v>4538</v>
      </c>
      <c r="M5017">
        <v>4892</v>
      </c>
      <c r="N5017">
        <v>5039</v>
      </c>
      <c r="O5017">
        <v>5482</v>
      </c>
      <c r="P5017">
        <v>5707</v>
      </c>
      <c r="Q5017">
        <v>5398</v>
      </c>
      <c r="R5017">
        <v>5196</v>
      </c>
      <c r="S5017">
        <v>4909</v>
      </c>
    </row>
    <row r="5018" spans="1:19" x14ac:dyDescent="0.25">
      <c r="A5018">
        <v>14294</v>
      </c>
      <c r="B5018" t="s">
        <v>1073</v>
      </c>
      <c r="C5018" t="s">
        <v>167</v>
      </c>
      <c r="D5018" t="s">
        <v>1058</v>
      </c>
      <c r="E5018">
        <v>-51.959099999999999</v>
      </c>
      <c r="F5018">
        <v>-18.307200000000002</v>
      </c>
      <c r="G5018">
        <v>5352</v>
      </c>
      <c r="H5018">
        <v>5063</v>
      </c>
      <c r="I5018">
        <v>5323</v>
      </c>
      <c r="J5018">
        <v>5350</v>
      </c>
      <c r="K5018">
        <v>5574</v>
      </c>
      <c r="L5018">
        <v>5333</v>
      </c>
      <c r="M5018">
        <v>5175</v>
      </c>
      <c r="N5018">
        <v>5343</v>
      </c>
      <c r="O5018">
        <v>6006</v>
      </c>
      <c r="P5018">
        <v>5464</v>
      </c>
      <c r="Q5018">
        <v>5207</v>
      </c>
      <c r="R5018">
        <v>5146</v>
      </c>
      <c r="S5018">
        <v>5244</v>
      </c>
    </row>
    <row r="5019" spans="1:19" x14ac:dyDescent="0.25">
      <c r="A5019">
        <v>19294</v>
      </c>
      <c r="B5019" t="s">
        <v>2528</v>
      </c>
      <c r="C5019" t="s">
        <v>167</v>
      </c>
      <c r="D5019" t="s">
        <v>1727</v>
      </c>
      <c r="E5019">
        <v>-42.871699999999997</v>
      </c>
      <c r="F5019">
        <v>-15.811500000000001</v>
      </c>
      <c r="G5019">
        <v>5835</v>
      </c>
      <c r="H5019">
        <v>5995</v>
      </c>
      <c r="I5019">
        <v>6477</v>
      </c>
      <c r="J5019">
        <v>5873</v>
      </c>
      <c r="K5019">
        <v>5882</v>
      </c>
      <c r="L5019">
        <v>5498</v>
      </c>
      <c r="M5019">
        <v>5342</v>
      </c>
      <c r="N5019">
        <v>5528</v>
      </c>
      <c r="O5019">
        <v>6131</v>
      </c>
      <c r="P5019">
        <v>6297</v>
      </c>
      <c r="Q5019">
        <v>6016</v>
      </c>
      <c r="R5019">
        <v>5290</v>
      </c>
      <c r="S5019">
        <v>5690</v>
      </c>
    </row>
    <row r="5020" spans="1:19" x14ac:dyDescent="0.25">
      <c r="A5020">
        <v>4139</v>
      </c>
      <c r="B5020" t="s">
        <v>2994</v>
      </c>
      <c r="C5020" t="s">
        <v>167</v>
      </c>
      <c r="D5020" t="s">
        <v>2912</v>
      </c>
      <c r="E5020">
        <v>-54.052300000000002</v>
      </c>
      <c r="F5020">
        <v>-25.380400000000002</v>
      </c>
      <c r="G5020">
        <v>4939</v>
      </c>
      <c r="H5020">
        <v>5534</v>
      </c>
      <c r="I5020">
        <v>5452</v>
      </c>
      <c r="J5020">
        <v>5483</v>
      </c>
      <c r="K5020">
        <v>4981</v>
      </c>
      <c r="L5020">
        <v>4169</v>
      </c>
      <c r="M5020">
        <v>3780</v>
      </c>
      <c r="N5020">
        <v>4031</v>
      </c>
      <c r="O5020">
        <v>4964</v>
      </c>
      <c r="P5020">
        <v>4685</v>
      </c>
      <c r="Q5020">
        <v>5126</v>
      </c>
      <c r="R5020">
        <v>5460</v>
      </c>
      <c r="S5020">
        <v>5604</v>
      </c>
    </row>
    <row r="5021" spans="1:19" x14ac:dyDescent="0.25">
      <c r="A5021">
        <v>7971</v>
      </c>
      <c r="B5021" t="s">
        <v>1810</v>
      </c>
      <c r="C5021" t="s">
        <v>167</v>
      </c>
      <c r="D5021" t="s">
        <v>1727</v>
      </c>
      <c r="E5021">
        <v>-44.512900000000002</v>
      </c>
      <c r="F5021">
        <v>-21.886199999999999</v>
      </c>
      <c r="G5021">
        <v>4993</v>
      </c>
      <c r="H5021">
        <v>4942</v>
      </c>
      <c r="I5021">
        <v>5442</v>
      </c>
      <c r="J5021">
        <v>5073</v>
      </c>
      <c r="K5021">
        <v>5080</v>
      </c>
      <c r="L5021">
        <v>4620</v>
      </c>
      <c r="M5021">
        <v>4542</v>
      </c>
      <c r="N5021">
        <v>4741</v>
      </c>
      <c r="O5021">
        <v>5510</v>
      </c>
      <c r="P5021">
        <v>5221</v>
      </c>
      <c r="Q5021">
        <v>5096</v>
      </c>
      <c r="R5021">
        <v>4712</v>
      </c>
      <c r="S5021">
        <v>4941</v>
      </c>
    </row>
    <row r="5022" spans="1:19" x14ac:dyDescent="0.25">
      <c r="A5022">
        <v>46467</v>
      </c>
      <c r="B5022" t="s">
        <v>2859</v>
      </c>
      <c r="C5022" t="s">
        <v>167</v>
      </c>
      <c r="D5022" t="s">
        <v>2709</v>
      </c>
      <c r="E5022">
        <v>-35.628100000000003</v>
      </c>
      <c r="F5022">
        <v>-6.8155999999999999</v>
      </c>
      <c r="G5022">
        <v>5353</v>
      </c>
      <c r="H5022">
        <v>5429</v>
      </c>
      <c r="I5022">
        <v>5652</v>
      </c>
      <c r="J5022">
        <v>5796</v>
      </c>
      <c r="K5022">
        <v>5420</v>
      </c>
      <c r="L5022">
        <v>4913</v>
      </c>
      <c r="M5022">
        <v>4425</v>
      </c>
      <c r="N5022">
        <v>4541</v>
      </c>
      <c r="O5022">
        <v>5291</v>
      </c>
      <c r="P5022">
        <v>5633</v>
      </c>
      <c r="Q5022">
        <v>5733</v>
      </c>
      <c r="R5022">
        <v>5821</v>
      </c>
      <c r="S5022">
        <v>5581</v>
      </c>
    </row>
    <row r="5023" spans="1:19" x14ac:dyDescent="0.25">
      <c r="A5023">
        <v>28941</v>
      </c>
      <c r="B5023" t="s">
        <v>686</v>
      </c>
      <c r="C5023" t="s">
        <v>167</v>
      </c>
      <c r="D5023" t="s">
        <v>375</v>
      </c>
      <c r="E5023">
        <v>-39.010300000000001</v>
      </c>
      <c r="F5023">
        <v>-11.658799999999999</v>
      </c>
      <c r="G5023">
        <v>5154</v>
      </c>
      <c r="H5023">
        <v>5784</v>
      </c>
      <c r="I5023">
        <v>5714</v>
      </c>
      <c r="J5023">
        <v>5791</v>
      </c>
      <c r="K5023">
        <v>5005</v>
      </c>
      <c r="L5023">
        <v>4365</v>
      </c>
      <c r="M5023">
        <v>4065</v>
      </c>
      <c r="N5023">
        <v>4312</v>
      </c>
      <c r="O5023">
        <v>4729</v>
      </c>
      <c r="P5023">
        <v>5417</v>
      </c>
      <c r="Q5023">
        <v>5435</v>
      </c>
      <c r="R5023">
        <v>5586</v>
      </c>
      <c r="S5023">
        <v>5649</v>
      </c>
    </row>
    <row r="5024" spans="1:19" x14ac:dyDescent="0.25">
      <c r="A5024">
        <v>48394</v>
      </c>
      <c r="B5024" t="s">
        <v>686</v>
      </c>
      <c r="C5024" t="s">
        <v>167</v>
      </c>
      <c r="D5024" t="s">
        <v>3752</v>
      </c>
      <c r="E5024">
        <v>-35.497199999999999</v>
      </c>
      <c r="F5024">
        <v>-6.2781000000000002</v>
      </c>
      <c r="G5024">
        <v>5521</v>
      </c>
      <c r="H5024">
        <v>5505</v>
      </c>
      <c r="I5024">
        <v>5758</v>
      </c>
      <c r="J5024">
        <v>6018</v>
      </c>
      <c r="K5024">
        <v>5549</v>
      </c>
      <c r="L5024">
        <v>5115</v>
      </c>
      <c r="M5024">
        <v>4721</v>
      </c>
      <c r="N5024">
        <v>4882</v>
      </c>
      <c r="O5024">
        <v>5467</v>
      </c>
      <c r="P5024">
        <v>5778</v>
      </c>
      <c r="Q5024">
        <v>5883</v>
      </c>
      <c r="R5024">
        <v>5996</v>
      </c>
      <c r="S5024">
        <v>5585</v>
      </c>
    </row>
    <row r="5025" spans="1:19" x14ac:dyDescent="0.25">
      <c r="A5025">
        <v>49135</v>
      </c>
      <c r="B5025" t="s">
        <v>3815</v>
      </c>
      <c r="C5025" t="s">
        <v>167</v>
      </c>
      <c r="D5025" t="s">
        <v>3752</v>
      </c>
      <c r="E5025">
        <v>-37.955100000000002</v>
      </c>
      <c r="F5025">
        <v>-6.1113</v>
      </c>
      <c r="G5025">
        <v>5999</v>
      </c>
      <c r="H5025">
        <v>5853</v>
      </c>
      <c r="I5025">
        <v>5866</v>
      </c>
      <c r="J5025">
        <v>6022</v>
      </c>
      <c r="K5025">
        <v>5897</v>
      </c>
      <c r="L5025">
        <v>5552</v>
      </c>
      <c r="M5025">
        <v>5331</v>
      </c>
      <c r="N5025">
        <v>5688</v>
      </c>
      <c r="O5025">
        <v>6304</v>
      </c>
      <c r="P5025">
        <v>6558</v>
      </c>
      <c r="Q5025">
        <v>6556</v>
      </c>
      <c r="R5025">
        <v>6460</v>
      </c>
      <c r="S5025">
        <v>5906</v>
      </c>
    </row>
    <row r="5026" spans="1:19" x14ac:dyDescent="0.25">
      <c r="A5026">
        <v>42126</v>
      </c>
      <c r="B5026" t="s">
        <v>3392</v>
      </c>
      <c r="C5026" t="s">
        <v>167</v>
      </c>
      <c r="D5026" t="s">
        <v>3284</v>
      </c>
      <c r="E5026">
        <v>-39.295400000000001</v>
      </c>
      <c r="F5026">
        <v>-7.9408000000000003</v>
      </c>
      <c r="G5026">
        <v>5696</v>
      </c>
      <c r="H5026">
        <v>5725</v>
      </c>
      <c r="I5026">
        <v>5730</v>
      </c>
      <c r="J5026">
        <v>5780</v>
      </c>
      <c r="K5026">
        <v>5592</v>
      </c>
      <c r="L5026">
        <v>4975</v>
      </c>
      <c r="M5026">
        <v>4744</v>
      </c>
      <c r="N5026">
        <v>4992</v>
      </c>
      <c r="O5026">
        <v>5754</v>
      </c>
      <c r="P5026">
        <v>6498</v>
      </c>
      <c r="Q5026">
        <v>6326</v>
      </c>
      <c r="R5026">
        <v>6318</v>
      </c>
      <c r="S5026">
        <v>5919</v>
      </c>
    </row>
    <row r="5027" spans="1:19" x14ac:dyDescent="0.25">
      <c r="A5027">
        <v>13840</v>
      </c>
      <c r="B5027" t="s">
        <v>2342</v>
      </c>
      <c r="C5027" t="s">
        <v>167</v>
      </c>
      <c r="D5027" t="s">
        <v>1727</v>
      </c>
      <c r="E5027">
        <v>-43.3748</v>
      </c>
      <c r="F5027">
        <v>-18.599599999999999</v>
      </c>
      <c r="G5027">
        <v>5040</v>
      </c>
      <c r="H5027">
        <v>5227</v>
      </c>
      <c r="I5027">
        <v>5753</v>
      </c>
      <c r="J5027">
        <v>5101</v>
      </c>
      <c r="K5027">
        <v>4988</v>
      </c>
      <c r="L5027">
        <v>4670</v>
      </c>
      <c r="M5027">
        <v>4622</v>
      </c>
      <c r="N5027">
        <v>4748</v>
      </c>
      <c r="O5027">
        <v>5376</v>
      </c>
      <c r="P5027">
        <v>5432</v>
      </c>
      <c r="Q5027">
        <v>5159</v>
      </c>
      <c r="R5027">
        <v>4482</v>
      </c>
      <c r="S5027">
        <v>4921</v>
      </c>
    </row>
    <row r="5028" spans="1:19" x14ac:dyDescent="0.25">
      <c r="A5028">
        <v>29768</v>
      </c>
      <c r="B5028" t="s">
        <v>712</v>
      </c>
      <c r="C5028" t="s">
        <v>167</v>
      </c>
      <c r="D5028" t="s">
        <v>375</v>
      </c>
      <c r="E5028">
        <v>-40.301000000000002</v>
      </c>
      <c r="F5028">
        <v>-11.416600000000001</v>
      </c>
      <c r="G5028">
        <v>5005</v>
      </c>
      <c r="H5028">
        <v>5649</v>
      </c>
      <c r="I5028">
        <v>5620</v>
      </c>
      <c r="J5028">
        <v>5632</v>
      </c>
      <c r="K5028">
        <v>4841</v>
      </c>
      <c r="L5028">
        <v>4200</v>
      </c>
      <c r="M5028">
        <v>3978</v>
      </c>
      <c r="N5028">
        <v>4127</v>
      </c>
      <c r="O5028">
        <v>4694</v>
      </c>
      <c r="P5028">
        <v>5419</v>
      </c>
      <c r="Q5028">
        <v>5222</v>
      </c>
      <c r="R5028">
        <v>5310</v>
      </c>
      <c r="S5028">
        <v>5362</v>
      </c>
    </row>
    <row r="5029" spans="1:19" x14ac:dyDescent="0.25">
      <c r="A5029">
        <v>6254</v>
      </c>
      <c r="B5029" t="s">
        <v>3254</v>
      </c>
      <c r="C5029" t="s">
        <v>167</v>
      </c>
      <c r="D5029" t="s">
        <v>2912</v>
      </c>
      <c r="E5029">
        <v>-50.817300000000003</v>
      </c>
      <c r="F5029">
        <v>-23.038599999999999</v>
      </c>
      <c r="G5029">
        <v>5230</v>
      </c>
      <c r="H5029">
        <v>5397</v>
      </c>
      <c r="I5029">
        <v>5695</v>
      </c>
      <c r="J5029">
        <v>5509</v>
      </c>
      <c r="K5029">
        <v>5428</v>
      </c>
      <c r="L5029">
        <v>4684</v>
      </c>
      <c r="M5029">
        <v>4460</v>
      </c>
      <c r="N5029">
        <v>4641</v>
      </c>
      <c r="O5029">
        <v>5460</v>
      </c>
      <c r="P5029">
        <v>5024</v>
      </c>
      <c r="Q5029">
        <v>5307</v>
      </c>
      <c r="R5029">
        <v>5493</v>
      </c>
      <c r="S5029">
        <v>5666</v>
      </c>
    </row>
    <row r="5030" spans="1:19" x14ac:dyDescent="0.25">
      <c r="A5030">
        <v>41366</v>
      </c>
      <c r="B5030" t="s">
        <v>3374</v>
      </c>
      <c r="C5030" t="s">
        <v>167</v>
      </c>
      <c r="D5030" t="s">
        <v>3284</v>
      </c>
      <c r="E5030">
        <v>-37.268700000000003</v>
      </c>
      <c r="F5030">
        <v>-8.0688999999999993</v>
      </c>
      <c r="G5030">
        <v>5726</v>
      </c>
      <c r="H5030">
        <v>5946</v>
      </c>
      <c r="I5030">
        <v>5947</v>
      </c>
      <c r="J5030">
        <v>6039</v>
      </c>
      <c r="K5030">
        <v>5761</v>
      </c>
      <c r="L5030">
        <v>5078</v>
      </c>
      <c r="M5030">
        <v>4599</v>
      </c>
      <c r="N5030">
        <v>4757</v>
      </c>
      <c r="O5030">
        <v>5488</v>
      </c>
      <c r="P5030">
        <v>6244</v>
      </c>
      <c r="Q5030">
        <v>6291</v>
      </c>
      <c r="R5030">
        <v>6436</v>
      </c>
      <c r="S5030">
        <v>6130</v>
      </c>
    </row>
    <row r="5031" spans="1:19" x14ac:dyDescent="0.25">
      <c r="A5031">
        <v>6128</v>
      </c>
      <c r="B5031" t="s">
        <v>3239</v>
      </c>
      <c r="C5031" t="s">
        <v>167</v>
      </c>
      <c r="D5031" t="s">
        <v>2912</v>
      </c>
      <c r="E5031">
        <v>-51.040399999999998</v>
      </c>
      <c r="F5031">
        <v>-23.057500000000001</v>
      </c>
      <c r="G5031">
        <v>5191</v>
      </c>
      <c r="H5031">
        <v>5301</v>
      </c>
      <c r="I5031">
        <v>5567</v>
      </c>
      <c r="J5031">
        <v>5493</v>
      </c>
      <c r="K5031">
        <v>5406</v>
      </c>
      <c r="L5031">
        <v>4608</v>
      </c>
      <c r="M5031">
        <v>4446</v>
      </c>
      <c r="N5031">
        <v>4605</v>
      </c>
      <c r="O5031">
        <v>5473</v>
      </c>
      <c r="P5031">
        <v>5087</v>
      </c>
      <c r="Q5031">
        <v>5252</v>
      </c>
      <c r="R5031">
        <v>5477</v>
      </c>
      <c r="S5031">
        <v>5582</v>
      </c>
    </row>
    <row r="5032" spans="1:19" x14ac:dyDescent="0.25">
      <c r="A5032">
        <v>2652</v>
      </c>
      <c r="B5032" t="s">
        <v>4257</v>
      </c>
      <c r="C5032" t="s">
        <v>167</v>
      </c>
      <c r="D5032" t="s">
        <v>3898</v>
      </c>
      <c r="E5032">
        <v>-52.2592</v>
      </c>
      <c r="F5032">
        <v>-27.9803</v>
      </c>
      <c r="G5032">
        <v>4812</v>
      </c>
      <c r="H5032">
        <v>5500</v>
      </c>
      <c r="I5032">
        <v>5561</v>
      </c>
      <c r="J5032">
        <v>5299</v>
      </c>
      <c r="K5032">
        <v>4864</v>
      </c>
      <c r="L5032">
        <v>4024</v>
      </c>
      <c r="M5032">
        <v>3489</v>
      </c>
      <c r="N5032">
        <v>3953</v>
      </c>
      <c r="O5032">
        <v>4614</v>
      </c>
      <c r="P5032">
        <v>4327</v>
      </c>
      <c r="Q5032">
        <v>4975</v>
      </c>
      <c r="R5032">
        <v>5559</v>
      </c>
      <c r="S5032">
        <v>5586</v>
      </c>
    </row>
    <row r="5033" spans="1:19" x14ac:dyDescent="0.25">
      <c r="A5033">
        <v>872</v>
      </c>
      <c r="B5033" t="s">
        <v>3937</v>
      </c>
      <c r="C5033" t="s">
        <v>167</v>
      </c>
      <c r="D5033" t="s">
        <v>3898</v>
      </c>
      <c r="E5033">
        <v>-51.602200000000003</v>
      </c>
      <c r="F5033">
        <v>-30.456700000000001</v>
      </c>
      <c r="G5033">
        <v>4536</v>
      </c>
      <c r="H5033">
        <v>5402</v>
      </c>
      <c r="I5033">
        <v>5300</v>
      </c>
      <c r="J5033">
        <v>5048</v>
      </c>
      <c r="K5033">
        <v>4617</v>
      </c>
      <c r="L5033">
        <v>3740</v>
      </c>
      <c r="M5033">
        <v>3325</v>
      </c>
      <c r="N5033">
        <v>3530</v>
      </c>
      <c r="O5033">
        <v>4028</v>
      </c>
      <c r="P5033">
        <v>3921</v>
      </c>
      <c r="Q5033">
        <v>4581</v>
      </c>
      <c r="R5033">
        <v>5447</v>
      </c>
      <c r="S5033">
        <v>5496</v>
      </c>
    </row>
    <row r="5034" spans="1:19" x14ac:dyDescent="0.25">
      <c r="A5034">
        <v>46469</v>
      </c>
      <c r="B5034" t="s">
        <v>2861</v>
      </c>
      <c r="C5034" t="s">
        <v>167</v>
      </c>
      <c r="D5034" t="s">
        <v>2709</v>
      </c>
      <c r="E5034">
        <v>-35.4375</v>
      </c>
      <c r="F5034">
        <v>-6.7516999999999996</v>
      </c>
      <c r="G5034">
        <v>5265</v>
      </c>
      <c r="H5034">
        <v>5310</v>
      </c>
      <c r="I5034">
        <v>5465</v>
      </c>
      <c r="J5034">
        <v>5682</v>
      </c>
      <c r="K5034">
        <v>5346</v>
      </c>
      <c r="L5034">
        <v>4850</v>
      </c>
      <c r="M5034">
        <v>4426</v>
      </c>
      <c r="N5034">
        <v>4495</v>
      </c>
      <c r="O5034">
        <v>5197</v>
      </c>
      <c r="P5034">
        <v>5518</v>
      </c>
      <c r="Q5034">
        <v>5653</v>
      </c>
      <c r="R5034">
        <v>5772</v>
      </c>
      <c r="S5034">
        <v>5471</v>
      </c>
    </row>
    <row r="5035" spans="1:19" x14ac:dyDescent="0.25">
      <c r="A5035">
        <v>9301</v>
      </c>
      <c r="B5035" t="s">
        <v>2861</v>
      </c>
      <c r="C5035" t="s">
        <v>167</v>
      </c>
      <c r="D5035" t="s">
        <v>4704</v>
      </c>
      <c r="E5035">
        <v>-47.987900000000003</v>
      </c>
      <c r="F5035">
        <v>-21.132100000000001</v>
      </c>
      <c r="G5035">
        <v>5360</v>
      </c>
      <c r="H5035">
        <v>5186</v>
      </c>
      <c r="I5035">
        <v>5704</v>
      </c>
      <c r="J5035">
        <v>5380</v>
      </c>
      <c r="K5035">
        <v>5508</v>
      </c>
      <c r="L5035">
        <v>5078</v>
      </c>
      <c r="M5035">
        <v>4971</v>
      </c>
      <c r="N5035">
        <v>5151</v>
      </c>
      <c r="O5035">
        <v>5849</v>
      </c>
      <c r="P5035">
        <v>5333</v>
      </c>
      <c r="Q5035">
        <v>5413</v>
      </c>
      <c r="R5035">
        <v>5323</v>
      </c>
      <c r="S5035">
        <v>5427</v>
      </c>
    </row>
    <row r="5036" spans="1:19" x14ac:dyDescent="0.25">
      <c r="A5036">
        <v>4886</v>
      </c>
      <c r="B5036" t="s">
        <v>4718</v>
      </c>
      <c r="C5036" t="s">
        <v>167</v>
      </c>
      <c r="D5036" t="s">
        <v>4704</v>
      </c>
      <c r="E5036">
        <v>-47.928400000000003</v>
      </c>
      <c r="F5036">
        <v>-24.3825</v>
      </c>
      <c r="G5036">
        <v>4105</v>
      </c>
      <c r="H5036">
        <v>4718</v>
      </c>
      <c r="I5036">
        <v>5020</v>
      </c>
      <c r="J5036">
        <v>4540</v>
      </c>
      <c r="K5036">
        <v>4396</v>
      </c>
      <c r="L5036">
        <v>3724</v>
      </c>
      <c r="M5036">
        <v>3363</v>
      </c>
      <c r="N5036">
        <v>3293</v>
      </c>
      <c r="O5036">
        <v>3864</v>
      </c>
      <c r="P5036">
        <v>3636</v>
      </c>
      <c r="Q5036">
        <v>3677</v>
      </c>
      <c r="R5036">
        <v>4299</v>
      </c>
      <c r="S5036">
        <v>4736</v>
      </c>
    </row>
    <row r="5037" spans="1:19" x14ac:dyDescent="0.25">
      <c r="A5037">
        <v>2562</v>
      </c>
      <c r="B5037" t="s">
        <v>4238</v>
      </c>
      <c r="C5037" t="s">
        <v>167</v>
      </c>
      <c r="D5037" t="s">
        <v>3898</v>
      </c>
      <c r="E5037">
        <v>-54.462899999999998</v>
      </c>
      <c r="F5037">
        <v>-28.131</v>
      </c>
      <c r="G5037">
        <v>4926</v>
      </c>
      <c r="H5037">
        <v>5742</v>
      </c>
      <c r="I5037">
        <v>5798</v>
      </c>
      <c r="J5037">
        <v>5522</v>
      </c>
      <c r="K5037">
        <v>4927</v>
      </c>
      <c r="L5037">
        <v>4133</v>
      </c>
      <c r="M5037">
        <v>3544</v>
      </c>
      <c r="N5037">
        <v>3918</v>
      </c>
      <c r="O5037">
        <v>4579</v>
      </c>
      <c r="P5037">
        <v>4461</v>
      </c>
      <c r="Q5037">
        <v>5075</v>
      </c>
      <c r="R5037">
        <v>5671</v>
      </c>
      <c r="S5037">
        <v>5742</v>
      </c>
    </row>
    <row r="5038" spans="1:19" x14ac:dyDescent="0.25">
      <c r="A5038">
        <v>12194</v>
      </c>
      <c r="B5038" t="s">
        <v>2218</v>
      </c>
      <c r="C5038" t="s">
        <v>167</v>
      </c>
      <c r="D5038" t="s">
        <v>1727</v>
      </c>
      <c r="E5038">
        <v>-44.241599999999998</v>
      </c>
      <c r="F5038">
        <v>-19.4574</v>
      </c>
      <c r="G5038">
        <v>5444</v>
      </c>
      <c r="H5038">
        <v>5365</v>
      </c>
      <c r="I5038">
        <v>5818</v>
      </c>
      <c r="J5038">
        <v>5329</v>
      </c>
      <c r="K5038">
        <v>5470</v>
      </c>
      <c r="L5038">
        <v>5199</v>
      </c>
      <c r="M5038">
        <v>5103</v>
      </c>
      <c r="N5038">
        <v>5448</v>
      </c>
      <c r="O5038">
        <v>6065</v>
      </c>
      <c r="P5038">
        <v>5961</v>
      </c>
      <c r="Q5038">
        <v>5511</v>
      </c>
      <c r="R5038">
        <v>4987</v>
      </c>
      <c r="S5038">
        <v>5068</v>
      </c>
    </row>
    <row r="5039" spans="1:19" x14ac:dyDescent="0.25">
      <c r="A5039">
        <v>5138</v>
      </c>
      <c r="B5039" t="s">
        <v>1650</v>
      </c>
      <c r="C5039" t="s">
        <v>167</v>
      </c>
      <c r="D5039" t="s">
        <v>1651</v>
      </c>
      <c r="E5039">
        <v>-55.040300000000002</v>
      </c>
      <c r="F5039">
        <v>-23.971</v>
      </c>
      <c r="G5039">
        <v>5015</v>
      </c>
      <c r="H5039">
        <v>5438</v>
      </c>
      <c r="I5039">
        <v>5482</v>
      </c>
      <c r="J5039">
        <v>5600</v>
      </c>
      <c r="K5039">
        <v>5023</v>
      </c>
      <c r="L5039">
        <v>4277</v>
      </c>
      <c r="M5039">
        <v>3876</v>
      </c>
      <c r="N5039">
        <v>4151</v>
      </c>
      <c r="O5039">
        <v>5084</v>
      </c>
      <c r="P5039">
        <v>4888</v>
      </c>
      <c r="Q5039">
        <v>5232</v>
      </c>
      <c r="R5039">
        <v>5475</v>
      </c>
      <c r="S5039">
        <v>5650</v>
      </c>
    </row>
    <row r="5040" spans="1:19" x14ac:dyDescent="0.25">
      <c r="A5040">
        <v>15691</v>
      </c>
      <c r="B5040" t="s">
        <v>2418</v>
      </c>
      <c r="C5040" t="s">
        <v>167</v>
      </c>
      <c r="D5040" t="s">
        <v>1727</v>
      </c>
      <c r="E5040">
        <v>-42.158999999999999</v>
      </c>
      <c r="F5040">
        <v>-17.6007</v>
      </c>
      <c r="G5040">
        <v>5031</v>
      </c>
      <c r="H5040">
        <v>5460</v>
      </c>
      <c r="I5040">
        <v>5872</v>
      </c>
      <c r="J5040">
        <v>5265</v>
      </c>
      <c r="K5040">
        <v>4877</v>
      </c>
      <c r="L5040">
        <v>4453</v>
      </c>
      <c r="M5040">
        <v>4365</v>
      </c>
      <c r="N5040">
        <v>4550</v>
      </c>
      <c r="O5040">
        <v>5168</v>
      </c>
      <c r="P5040">
        <v>5364</v>
      </c>
      <c r="Q5040">
        <v>5233</v>
      </c>
      <c r="R5040">
        <v>4578</v>
      </c>
      <c r="S5040">
        <v>5190</v>
      </c>
    </row>
    <row r="5041" spans="1:19" x14ac:dyDescent="0.25">
      <c r="A5041">
        <v>3048</v>
      </c>
      <c r="B5041" t="s">
        <v>4363</v>
      </c>
      <c r="C5041" t="s">
        <v>167</v>
      </c>
      <c r="D5041" t="s">
        <v>3898</v>
      </c>
      <c r="E5041">
        <v>-52.122199999999999</v>
      </c>
      <c r="F5041">
        <v>-27.436699999999998</v>
      </c>
      <c r="G5041">
        <v>4872</v>
      </c>
      <c r="H5041">
        <v>5641</v>
      </c>
      <c r="I5041">
        <v>5628</v>
      </c>
      <c r="J5041">
        <v>5496</v>
      </c>
      <c r="K5041">
        <v>4863</v>
      </c>
      <c r="L5041">
        <v>3995</v>
      </c>
      <c r="M5041">
        <v>3483</v>
      </c>
      <c r="N5041">
        <v>3872</v>
      </c>
      <c r="O5041">
        <v>4681</v>
      </c>
      <c r="P5041">
        <v>4395</v>
      </c>
      <c r="Q5041">
        <v>5033</v>
      </c>
      <c r="R5041">
        <v>5668</v>
      </c>
      <c r="S5041">
        <v>5712</v>
      </c>
    </row>
    <row r="5042" spans="1:19" x14ac:dyDescent="0.25">
      <c r="A5042">
        <v>50280</v>
      </c>
      <c r="B5042" t="s">
        <v>3849</v>
      </c>
      <c r="C5042" t="s">
        <v>167</v>
      </c>
      <c r="D5042" t="s">
        <v>3752</v>
      </c>
      <c r="E5042">
        <v>-37.957299999999996</v>
      </c>
      <c r="F5042">
        <v>-5.7770999999999999</v>
      </c>
      <c r="G5042">
        <v>5980</v>
      </c>
      <c r="H5042">
        <v>5768</v>
      </c>
      <c r="I5042">
        <v>5943</v>
      </c>
      <c r="J5042">
        <v>6071</v>
      </c>
      <c r="K5042">
        <v>5854</v>
      </c>
      <c r="L5042">
        <v>5590</v>
      </c>
      <c r="M5042">
        <v>5307</v>
      </c>
      <c r="N5042">
        <v>5664</v>
      </c>
      <c r="O5042">
        <v>6264</v>
      </c>
      <c r="P5042">
        <v>6467</v>
      </c>
      <c r="Q5042">
        <v>6546</v>
      </c>
      <c r="R5042">
        <v>6413</v>
      </c>
      <c r="S5042">
        <v>5874</v>
      </c>
    </row>
    <row r="5043" spans="1:19" x14ac:dyDescent="0.25">
      <c r="A5043">
        <v>9808</v>
      </c>
      <c r="B5043" t="s">
        <v>5212</v>
      </c>
      <c r="C5043" t="s">
        <v>167</v>
      </c>
      <c r="D5043" t="s">
        <v>4704</v>
      </c>
      <c r="E5043">
        <v>-48.805799999999998</v>
      </c>
      <c r="F5043">
        <v>-20.811199999999999</v>
      </c>
      <c r="G5043">
        <v>5394</v>
      </c>
      <c r="H5043">
        <v>5246</v>
      </c>
      <c r="I5043">
        <v>5687</v>
      </c>
      <c r="J5043">
        <v>5386</v>
      </c>
      <c r="K5043">
        <v>5507</v>
      </c>
      <c r="L5043">
        <v>5091</v>
      </c>
      <c r="M5043">
        <v>4985</v>
      </c>
      <c r="N5043">
        <v>5189</v>
      </c>
      <c r="O5043">
        <v>5921</v>
      </c>
      <c r="P5043">
        <v>5435</v>
      </c>
      <c r="Q5043">
        <v>5442</v>
      </c>
      <c r="R5043">
        <v>5420</v>
      </c>
      <c r="S5043">
        <v>5428</v>
      </c>
    </row>
    <row r="5044" spans="1:19" x14ac:dyDescent="0.25">
      <c r="A5044">
        <v>2251</v>
      </c>
      <c r="B5044" t="s">
        <v>4453</v>
      </c>
      <c r="C5044" t="s">
        <v>167</v>
      </c>
      <c r="D5044" t="s">
        <v>4434</v>
      </c>
      <c r="E5044">
        <v>-49.431899999999999</v>
      </c>
      <c r="F5044">
        <v>-28.596</v>
      </c>
      <c r="G5044">
        <v>4272</v>
      </c>
      <c r="H5044">
        <v>4659</v>
      </c>
      <c r="I5044">
        <v>4717</v>
      </c>
      <c r="J5044">
        <v>4574</v>
      </c>
      <c r="K5044">
        <v>4457</v>
      </c>
      <c r="L5044">
        <v>3851</v>
      </c>
      <c r="M5044">
        <v>3444</v>
      </c>
      <c r="N5044">
        <v>3695</v>
      </c>
      <c r="O5044">
        <v>4287</v>
      </c>
      <c r="P5044">
        <v>3789</v>
      </c>
      <c r="Q5044">
        <v>4036</v>
      </c>
      <c r="R5044">
        <v>4890</v>
      </c>
      <c r="S5044">
        <v>4862</v>
      </c>
    </row>
    <row r="5045" spans="1:19" x14ac:dyDescent="0.25">
      <c r="A5045">
        <v>9574</v>
      </c>
      <c r="B5045" t="s">
        <v>1693</v>
      </c>
      <c r="C5045" t="s">
        <v>167</v>
      </c>
      <c r="D5045" t="s">
        <v>1651</v>
      </c>
      <c r="E5045">
        <v>-54.969700000000003</v>
      </c>
      <c r="F5045">
        <v>-20.930700000000002</v>
      </c>
      <c r="G5045">
        <v>5218</v>
      </c>
      <c r="H5045">
        <v>5166</v>
      </c>
      <c r="I5045">
        <v>5515</v>
      </c>
      <c r="J5045">
        <v>5556</v>
      </c>
      <c r="K5045">
        <v>5390</v>
      </c>
      <c r="L5045">
        <v>4746</v>
      </c>
      <c r="M5045">
        <v>4601</v>
      </c>
      <c r="N5045">
        <v>4699</v>
      </c>
      <c r="O5045">
        <v>5448</v>
      </c>
      <c r="P5045">
        <v>5239</v>
      </c>
      <c r="Q5045">
        <v>5318</v>
      </c>
      <c r="R5045">
        <v>5450</v>
      </c>
      <c r="S5045">
        <v>5494</v>
      </c>
    </row>
    <row r="5046" spans="1:19" x14ac:dyDescent="0.25">
      <c r="A5046">
        <v>53620</v>
      </c>
      <c r="B5046" t="s">
        <v>3619</v>
      </c>
      <c r="C5046" t="s">
        <v>167</v>
      </c>
      <c r="D5046" t="s">
        <v>3448</v>
      </c>
      <c r="E5046">
        <v>-41.731499999999997</v>
      </c>
      <c r="F5046">
        <v>-4.9169999999999998</v>
      </c>
      <c r="G5046">
        <v>5752</v>
      </c>
      <c r="H5046">
        <v>5098</v>
      </c>
      <c r="I5046">
        <v>5298</v>
      </c>
      <c r="J5046">
        <v>5526</v>
      </c>
      <c r="K5046">
        <v>5322</v>
      </c>
      <c r="L5046">
        <v>5449</v>
      </c>
      <c r="M5046">
        <v>5473</v>
      </c>
      <c r="N5046">
        <v>5746</v>
      </c>
      <c r="O5046">
        <v>6326</v>
      </c>
      <c r="P5046">
        <v>6638</v>
      </c>
      <c r="Q5046">
        <v>6416</v>
      </c>
      <c r="R5046">
        <v>6178</v>
      </c>
      <c r="S5046">
        <v>5555</v>
      </c>
    </row>
    <row r="5047" spans="1:19" x14ac:dyDescent="0.25">
      <c r="A5047">
        <v>6751</v>
      </c>
      <c r="B5047" t="s">
        <v>3691</v>
      </c>
      <c r="C5047" t="s">
        <v>167</v>
      </c>
      <c r="D5047" t="s">
        <v>3664</v>
      </c>
      <c r="E5047">
        <v>-42.396500000000003</v>
      </c>
      <c r="F5047">
        <v>-22.657900000000001</v>
      </c>
      <c r="G5047">
        <v>4987</v>
      </c>
      <c r="H5047">
        <v>5502</v>
      </c>
      <c r="I5047">
        <v>6089</v>
      </c>
      <c r="J5047">
        <v>5279</v>
      </c>
      <c r="K5047">
        <v>5103</v>
      </c>
      <c r="L5047">
        <v>4516</v>
      </c>
      <c r="M5047">
        <v>4442</v>
      </c>
      <c r="N5047">
        <v>4346</v>
      </c>
      <c r="O5047">
        <v>5089</v>
      </c>
      <c r="P5047">
        <v>4805</v>
      </c>
      <c r="Q5047">
        <v>4929</v>
      </c>
      <c r="R5047">
        <v>4607</v>
      </c>
      <c r="S5047">
        <v>5132</v>
      </c>
    </row>
    <row r="5048" spans="1:19" x14ac:dyDescent="0.25">
      <c r="A5048">
        <v>17372</v>
      </c>
      <c r="B5048" t="s">
        <v>1148</v>
      </c>
      <c r="C5048" t="s">
        <v>167</v>
      </c>
      <c r="D5048" t="s">
        <v>1058</v>
      </c>
      <c r="E5048">
        <v>-48.608699999999999</v>
      </c>
      <c r="F5048">
        <v>-16.660399999999999</v>
      </c>
      <c r="G5048">
        <v>5451</v>
      </c>
      <c r="H5048">
        <v>5046</v>
      </c>
      <c r="I5048">
        <v>5506</v>
      </c>
      <c r="J5048">
        <v>5193</v>
      </c>
      <c r="K5048">
        <v>5552</v>
      </c>
      <c r="L5048">
        <v>5544</v>
      </c>
      <c r="M5048">
        <v>5465</v>
      </c>
      <c r="N5048">
        <v>5652</v>
      </c>
      <c r="O5048">
        <v>6413</v>
      </c>
      <c r="P5048">
        <v>5753</v>
      </c>
      <c r="Q5048">
        <v>5456</v>
      </c>
      <c r="R5048">
        <v>4838</v>
      </c>
      <c r="S5048">
        <v>4998</v>
      </c>
    </row>
    <row r="5049" spans="1:19" x14ac:dyDescent="0.25">
      <c r="A5049">
        <v>30542</v>
      </c>
      <c r="B5049" t="s">
        <v>5403</v>
      </c>
      <c r="C5049" t="s">
        <v>167</v>
      </c>
      <c r="D5049" t="s">
        <v>5370</v>
      </c>
      <c r="E5049">
        <v>-48.169800000000002</v>
      </c>
      <c r="F5049">
        <v>-11.147500000000001</v>
      </c>
      <c r="G5049">
        <v>5436</v>
      </c>
      <c r="H5049">
        <v>5020</v>
      </c>
      <c r="I5049">
        <v>5172</v>
      </c>
      <c r="J5049">
        <v>4993</v>
      </c>
      <c r="K5049">
        <v>5390</v>
      </c>
      <c r="L5049">
        <v>5603</v>
      </c>
      <c r="M5049">
        <v>5632</v>
      </c>
      <c r="N5049">
        <v>5820</v>
      </c>
      <c r="O5049">
        <v>6377</v>
      </c>
      <c r="P5049">
        <v>5997</v>
      </c>
      <c r="Q5049">
        <v>5349</v>
      </c>
      <c r="R5049">
        <v>4953</v>
      </c>
      <c r="S5049">
        <v>4922</v>
      </c>
    </row>
    <row r="5050" spans="1:19" x14ac:dyDescent="0.25">
      <c r="A5050">
        <v>1498</v>
      </c>
      <c r="B5050" t="s">
        <v>4006</v>
      </c>
      <c r="C5050" t="s">
        <v>167</v>
      </c>
      <c r="D5050" t="s">
        <v>3898</v>
      </c>
      <c r="E5050">
        <v>-53.585900000000002</v>
      </c>
      <c r="F5050">
        <v>-29.641999999999999</v>
      </c>
      <c r="G5050">
        <v>4726</v>
      </c>
      <c r="H5050">
        <v>5512</v>
      </c>
      <c r="I5050">
        <v>5665</v>
      </c>
      <c r="J5050">
        <v>5349</v>
      </c>
      <c r="K5050">
        <v>4748</v>
      </c>
      <c r="L5050">
        <v>3840</v>
      </c>
      <c r="M5050">
        <v>3331</v>
      </c>
      <c r="N5050">
        <v>3605</v>
      </c>
      <c r="O5050">
        <v>4289</v>
      </c>
      <c r="P5050">
        <v>4192</v>
      </c>
      <c r="Q5050">
        <v>4830</v>
      </c>
      <c r="R5050">
        <v>5627</v>
      </c>
      <c r="S5050">
        <v>5722</v>
      </c>
    </row>
    <row r="5051" spans="1:19" x14ac:dyDescent="0.25">
      <c r="A5051">
        <v>9177</v>
      </c>
      <c r="B5051" t="s">
        <v>1919</v>
      </c>
      <c r="C5051" t="s">
        <v>167</v>
      </c>
      <c r="D5051" t="s">
        <v>1727</v>
      </c>
      <c r="E5051">
        <v>-43.213200000000001</v>
      </c>
      <c r="F5051">
        <v>-21.161999999999999</v>
      </c>
      <c r="G5051">
        <v>4798</v>
      </c>
      <c r="H5051">
        <v>4983</v>
      </c>
      <c r="I5051">
        <v>5556</v>
      </c>
      <c r="J5051">
        <v>4952</v>
      </c>
      <c r="K5051">
        <v>4746</v>
      </c>
      <c r="L5051">
        <v>4344</v>
      </c>
      <c r="M5051">
        <v>4357</v>
      </c>
      <c r="N5051">
        <v>4457</v>
      </c>
      <c r="O5051">
        <v>5138</v>
      </c>
      <c r="P5051">
        <v>5017</v>
      </c>
      <c r="Q5051">
        <v>4803</v>
      </c>
      <c r="R5051">
        <v>4351</v>
      </c>
      <c r="S5051">
        <v>4876</v>
      </c>
    </row>
    <row r="5052" spans="1:19" x14ac:dyDescent="0.25">
      <c r="A5052">
        <v>6726</v>
      </c>
      <c r="B5052" t="s">
        <v>4922</v>
      </c>
      <c r="C5052" t="s">
        <v>167</v>
      </c>
      <c r="D5052" t="s">
        <v>4704</v>
      </c>
      <c r="E5052">
        <v>-44.852499999999999</v>
      </c>
      <c r="F5052">
        <v>-22.664300000000001</v>
      </c>
      <c r="G5052">
        <v>5089</v>
      </c>
      <c r="H5052">
        <v>5177</v>
      </c>
      <c r="I5052">
        <v>5670</v>
      </c>
      <c r="J5052">
        <v>5216</v>
      </c>
      <c r="K5052">
        <v>5177</v>
      </c>
      <c r="L5052">
        <v>4654</v>
      </c>
      <c r="M5052">
        <v>4586</v>
      </c>
      <c r="N5052">
        <v>4617</v>
      </c>
      <c r="O5052">
        <v>5442</v>
      </c>
      <c r="P5052">
        <v>5105</v>
      </c>
      <c r="Q5052">
        <v>5149</v>
      </c>
      <c r="R5052">
        <v>4942</v>
      </c>
      <c r="S5052">
        <v>5326</v>
      </c>
    </row>
    <row r="5053" spans="1:19" x14ac:dyDescent="0.25">
      <c r="A5053">
        <v>60221</v>
      </c>
      <c r="B5053" t="s">
        <v>357</v>
      </c>
      <c r="C5053" t="s">
        <v>167</v>
      </c>
      <c r="D5053" t="s">
        <v>312</v>
      </c>
      <c r="E5053">
        <v>-58.214599999999997</v>
      </c>
      <c r="F5053">
        <v>-2.8365999999999998</v>
      </c>
      <c r="G5053">
        <v>4454</v>
      </c>
      <c r="H5053">
        <v>3900</v>
      </c>
      <c r="I5053">
        <v>4049</v>
      </c>
      <c r="J5053">
        <v>4051</v>
      </c>
      <c r="K5053">
        <v>3917</v>
      </c>
      <c r="L5053">
        <v>4041</v>
      </c>
      <c r="M5053">
        <v>4666</v>
      </c>
      <c r="N5053">
        <v>4602</v>
      </c>
      <c r="O5053">
        <v>5227</v>
      </c>
      <c r="P5053">
        <v>5181</v>
      </c>
      <c r="Q5053">
        <v>4882</v>
      </c>
      <c r="R5053">
        <v>4672</v>
      </c>
      <c r="S5053">
        <v>4266</v>
      </c>
    </row>
    <row r="5054" spans="1:19" x14ac:dyDescent="0.25">
      <c r="A5054">
        <v>7787</v>
      </c>
      <c r="B5054" t="s">
        <v>1791</v>
      </c>
      <c r="C5054" t="s">
        <v>167</v>
      </c>
      <c r="D5054" t="s">
        <v>1727</v>
      </c>
      <c r="E5054">
        <v>-45.838900000000002</v>
      </c>
      <c r="F5054">
        <v>-22.027899999999999</v>
      </c>
      <c r="G5054">
        <v>5033</v>
      </c>
      <c r="H5054">
        <v>4759</v>
      </c>
      <c r="I5054">
        <v>5373</v>
      </c>
      <c r="J5054">
        <v>4921</v>
      </c>
      <c r="K5054">
        <v>5131</v>
      </c>
      <c r="L5054">
        <v>4783</v>
      </c>
      <c r="M5054">
        <v>4683</v>
      </c>
      <c r="N5054">
        <v>4892</v>
      </c>
      <c r="O5054">
        <v>5702</v>
      </c>
      <c r="P5054">
        <v>5287</v>
      </c>
      <c r="Q5054">
        <v>5177</v>
      </c>
      <c r="R5054">
        <v>4750</v>
      </c>
      <c r="S5054">
        <v>4934</v>
      </c>
    </row>
    <row r="5055" spans="1:19" x14ac:dyDescent="0.25">
      <c r="A5055">
        <v>31887</v>
      </c>
      <c r="B5055" t="s">
        <v>5326</v>
      </c>
      <c r="C5055" t="s">
        <v>167</v>
      </c>
      <c r="D5055" t="s">
        <v>5304</v>
      </c>
      <c r="E5055">
        <v>-37.810099999999998</v>
      </c>
      <c r="F5055">
        <v>-10.739100000000001</v>
      </c>
      <c r="G5055">
        <v>5231</v>
      </c>
      <c r="H5055">
        <v>5732</v>
      </c>
      <c r="I5055">
        <v>5629</v>
      </c>
      <c r="J5055">
        <v>5779</v>
      </c>
      <c r="K5055">
        <v>5314</v>
      </c>
      <c r="L5055">
        <v>4587</v>
      </c>
      <c r="M5055">
        <v>4232</v>
      </c>
      <c r="N5055">
        <v>4377</v>
      </c>
      <c r="O5055">
        <v>4813</v>
      </c>
      <c r="P5055">
        <v>5357</v>
      </c>
      <c r="Q5055">
        <v>5453</v>
      </c>
      <c r="R5055">
        <v>5814</v>
      </c>
      <c r="S5055">
        <v>5687</v>
      </c>
    </row>
    <row r="5056" spans="1:19" x14ac:dyDescent="0.25">
      <c r="A5056">
        <v>7812</v>
      </c>
      <c r="B5056" t="s">
        <v>1801</v>
      </c>
      <c r="C5056" t="s">
        <v>167</v>
      </c>
      <c r="D5056" t="s">
        <v>1727</v>
      </c>
      <c r="E5056">
        <v>-43.309199999999997</v>
      </c>
      <c r="F5056">
        <v>-21.964400000000001</v>
      </c>
      <c r="G5056">
        <v>4804</v>
      </c>
      <c r="H5056">
        <v>5059</v>
      </c>
      <c r="I5056">
        <v>5609</v>
      </c>
      <c r="J5056">
        <v>5053</v>
      </c>
      <c r="K5056">
        <v>4850</v>
      </c>
      <c r="L5056">
        <v>4324</v>
      </c>
      <c r="M5056">
        <v>4280</v>
      </c>
      <c r="N5056">
        <v>4399</v>
      </c>
      <c r="O5056">
        <v>4980</v>
      </c>
      <c r="P5056">
        <v>4878</v>
      </c>
      <c r="Q5056">
        <v>4779</v>
      </c>
      <c r="R5056">
        <v>4465</v>
      </c>
      <c r="S5056">
        <v>4969</v>
      </c>
    </row>
    <row r="5057" spans="1:19" x14ac:dyDescent="0.25">
      <c r="A5057">
        <v>43283</v>
      </c>
      <c r="B5057" t="s">
        <v>3520</v>
      </c>
      <c r="C5057" t="s">
        <v>167</v>
      </c>
      <c r="D5057" t="s">
        <v>3448</v>
      </c>
      <c r="E5057">
        <v>-40.818199999999997</v>
      </c>
      <c r="F5057">
        <v>-7.5949999999999998</v>
      </c>
      <c r="G5057">
        <v>5879</v>
      </c>
      <c r="H5057">
        <v>5458</v>
      </c>
      <c r="I5057">
        <v>5374</v>
      </c>
      <c r="J5057">
        <v>5599</v>
      </c>
      <c r="K5057">
        <v>5512</v>
      </c>
      <c r="L5057">
        <v>5521</v>
      </c>
      <c r="M5057">
        <v>5564</v>
      </c>
      <c r="N5057">
        <v>5953</v>
      </c>
      <c r="O5057">
        <v>6539</v>
      </c>
      <c r="P5057">
        <v>6767</v>
      </c>
      <c r="Q5057">
        <v>6466</v>
      </c>
      <c r="R5057">
        <v>6095</v>
      </c>
      <c r="S5057">
        <v>5708</v>
      </c>
    </row>
    <row r="5058" spans="1:19" x14ac:dyDescent="0.25">
      <c r="A5058">
        <v>25990</v>
      </c>
      <c r="B5058" t="s">
        <v>584</v>
      </c>
      <c r="C5058" t="s">
        <v>167</v>
      </c>
      <c r="D5058" t="s">
        <v>375</v>
      </c>
      <c r="E5058">
        <v>-38.403300000000002</v>
      </c>
      <c r="F5058">
        <v>-12.787000000000001</v>
      </c>
      <c r="G5058">
        <v>5108</v>
      </c>
      <c r="H5058">
        <v>5714</v>
      </c>
      <c r="I5058">
        <v>5733</v>
      </c>
      <c r="J5058">
        <v>5732</v>
      </c>
      <c r="K5058">
        <v>4785</v>
      </c>
      <c r="L5058">
        <v>4325</v>
      </c>
      <c r="M5058">
        <v>4093</v>
      </c>
      <c r="N5058">
        <v>4315</v>
      </c>
      <c r="O5058">
        <v>4739</v>
      </c>
      <c r="P5058">
        <v>5295</v>
      </c>
      <c r="Q5058">
        <v>5422</v>
      </c>
      <c r="R5058">
        <v>5467</v>
      </c>
      <c r="S5058">
        <v>5679</v>
      </c>
    </row>
    <row r="5059" spans="1:19" x14ac:dyDescent="0.25">
      <c r="A5059">
        <v>22048</v>
      </c>
      <c r="B5059" t="s">
        <v>1261</v>
      </c>
      <c r="C5059" t="s">
        <v>167</v>
      </c>
      <c r="D5059" t="s">
        <v>1058</v>
      </c>
      <c r="E5059">
        <v>-46.486199999999997</v>
      </c>
      <c r="F5059">
        <v>-14.461399999999999</v>
      </c>
      <c r="G5059">
        <v>5760</v>
      </c>
      <c r="H5059">
        <v>5601</v>
      </c>
      <c r="I5059">
        <v>5878</v>
      </c>
      <c r="J5059">
        <v>5635</v>
      </c>
      <c r="K5059">
        <v>5920</v>
      </c>
      <c r="L5059">
        <v>5709</v>
      </c>
      <c r="M5059">
        <v>5641</v>
      </c>
      <c r="N5059">
        <v>5958</v>
      </c>
      <c r="O5059">
        <v>6439</v>
      </c>
      <c r="P5059">
        <v>6155</v>
      </c>
      <c r="Q5059">
        <v>5719</v>
      </c>
      <c r="R5059">
        <v>5049</v>
      </c>
      <c r="S5059">
        <v>5417</v>
      </c>
    </row>
    <row r="5060" spans="1:19" x14ac:dyDescent="0.25">
      <c r="A5060">
        <v>11125</v>
      </c>
      <c r="B5060" t="s">
        <v>2111</v>
      </c>
      <c r="C5060" t="s">
        <v>167</v>
      </c>
      <c r="D5060" t="s">
        <v>1727</v>
      </c>
      <c r="E5060">
        <v>-42.009399999999999</v>
      </c>
      <c r="F5060">
        <v>-20.134599999999999</v>
      </c>
      <c r="G5060">
        <v>4658</v>
      </c>
      <c r="H5060">
        <v>4862</v>
      </c>
      <c r="I5060">
        <v>5377</v>
      </c>
      <c r="J5060">
        <v>4705</v>
      </c>
      <c r="K5060">
        <v>4646</v>
      </c>
      <c r="L5060">
        <v>4278</v>
      </c>
      <c r="M5060">
        <v>4279</v>
      </c>
      <c r="N5060">
        <v>4448</v>
      </c>
      <c r="O5060">
        <v>5055</v>
      </c>
      <c r="P5060">
        <v>4924</v>
      </c>
      <c r="Q5060">
        <v>4550</v>
      </c>
      <c r="R5060">
        <v>4143</v>
      </c>
      <c r="S5060">
        <v>4635</v>
      </c>
    </row>
    <row r="5061" spans="1:19" x14ac:dyDescent="0.25">
      <c r="A5061">
        <v>42099</v>
      </c>
      <c r="B5061" t="s">
        <v>3501</v>
      </c>
      <c r="C5061" t="s">
        <v>167</v>
      </c>
      <c r="D5061" t="s">
        <v>3448</v>
      </c>
      <c r="E5061">
        <v>-41.9086</v>
      </c>
      <c r="F5061">
        <v>-7.8594999999999997</v>
      </c>
      <c r="G5061">
        <v>5883</v>
      </c>
      <c r="H5061">
        <v>5485</v>
      </c>
      <c r="I5061">
        <v>5424</v>
      </c>
      <c r="J5061">
        <v>5598</v>
      </c>
      <c r="K5061">
        <v>5526</v>
      </c>
      <c r="L5061">
        <v>5570</v>
      </c>
      <c r="M5061">
        <v>5657</v>
      </c>
      <c r="N5061">
        <v>5954</v>
      </c>
      <c r="O5061">
        <v>6611</v>
      </c>
      <c r="P5061">
        <v>6723</v>
      </c>
      <c r="Q5061">
        <v>6381</v>
      </c>
      <c r="R5061">
        <v>6024</v>
      </c>
      <c r="S5061">
        <v>5644</v>
      </c>
    </row>
    <row r="5062" spans="1:19" x14ac:dyDescent="0.25">
      <c r="A5062">
        <v>1580</v>
      </c>
      <c r="B5062" t="s">
        <v>4037</v>
      </c>
      <c r="C5062" t="s">
        <v>167</v>
      </c>
      <c r="D5062" t="s">
        <v>3898</v>
      </c>
      <c r="E5062">
        <v>-52.521900000000002</v>
      </c>
      <c r="F5062">
        <v>-29.539000000000001</v>
      </c>
      <c r="G5062">
        <v>4593</v>
      </c>
      <c r="H5062">
        <v>5364</v>
      </c>
      <c r="I5062">
        <v>5444</v>
      </c>
      <c r="J5062">
        <v>5138</v>
      </c>
      <c r="K5062">
        <v>4623</v>
      </c>
      <c r="L5062">
        <v>3769</v>
      </c>
      <c r="M5062">
        <v>3340</v>
      </c>
      <c r="N5062">
        <v>3609</v>
      </c>
      <c r="O5062">
        <v>4236</v>
      </c>
      <c r="P5062">
        <v>3989</v>
      </c>
      <c r="Q5062">
        <v>4638</v>
      </c>
      <c r="R5062">
        <v>5438</v>
      </c>
      <c r="S5062">
        <v>5526</v>
      </c>
    </row>
    <row r="5063" spans="1:19" x14ac:dyDescent="0.25">
      <c r="A5063">
        <v>28221</v>
      </c>
      <c r="B5063" t="s">
        <v>1609</v>
      </c>
      <c r="C5063" t="s">
        <v>167</v>
      </c>
      <c r="D5063" t="s">
        <v>1511</v>
      </c>
      <c r="E5063">
        <v>-55.509500000000003</v>
      </c>
      <c r="F5063">
        <v>-11.860900000000001</v>
      </c>
      <c r="G5063">
        <v>5055</v>
      </c>
      <c r="H5063">
        <v>4722</v>
      </c>
      <c r="I5063">
        <v>4808</v>
      </c>
      <c r="J5063">
        <v>4969</v>
      </c>
      <c r="K5063">
        <v>5080</v>
      </c>
      <c r="L5063">
        <v>5067</v>
      </c>
      <c r="M5063">
        <v>5141</v>
      </c>
      <c r="N5063">
        <v>5402</v>
      </c>
      <c r="O5063">
        <v>5556</v>
      </c>
      <c r="P5063">
        <v>5170</v>
      </c>
      <c r="Q5063">
        <v>5156</v>
      </c>
      <c r="R5063">
        <v>4763</v>
      </c>
      <c r="S5063">
        <v>4826</v>
      </c>
    </row>
    <row r="5064" spans="1:19" x14ac:dyDescent="0.25">
      <c r="A5064">
        <v>5485</v>
      </c>
      <c r="B5064" t="s">
        <v>3166</v>
      </c>
      <c r="C5064" t="s">
        <v>167</v>
      </c>
      <c r="D5064" t="s">
        <v>2912</v>
      </c>
      <c r="E5064">
        <v>-49.830800000000004</v>
      </c>
      <c r="F5064">
        <v>-23.687999999999999</v>
      </c>
      <c r="G5064">
        <v>5065</v>
      </c>
      <c r="H5064">
        <v>5110</v>
      </c>
      <c r="I5064">
        <v>5491</v>
      </c>
      <c r="J5064">
        <v>5394</v>
      </c>
      <c r="K5064">
        <v>5235</v>
      </c>
      <c r="L5064">
        <v>4491</v>
      </c>
      <c r="M5064">
        <v>4162</v>
      </c>
      <c r="N5064">
        <v>4430</v>
      </c>
      <c r="O5064">
        <v>5388</v>
      </c>
      <c r="P5064">
        <v>5014</v>
      </c>
      <c r="Q5064">
        <v>5156</v>
      </c>
      <c r="R5064">
        <v>5416</v>
      </c>
      <c r="S5064">
        <v>5493</v>
      </c>
    </row>
    <row r="5065" spans="1:19" x14ac:dyDescent="0.25">
      <c r="A5065">
        <v>39450</v>
      </c>
      <c r="B5065" t="s">
        <v>3335</v>
      </c>
      <c r="C5065" t="s">
        <v>167</v>
      </c>
      <c r="D5065" t="s">
        <v>3284</v>
      </c>
      <c r="E5065">
        <v>-35.112900000000003</v>
      </c>
      <c r="F5065">
        <v>-8.5882000000000005</v>
      </c>
      <c r="G5065">
        <v>5279</v>
      </c>
      <c r="H5065">
        <v>5431</v>
      </c>
      <c r="I5065">
        <v>5733</v>
      </c>
      <c r="J5065">
        <v>5955</v>
      </c>
      <c r="K5065">
        <v>5228</v>
      </c>
      <c r="L5065">
        <v>4671</v>
      </c>
      <c r="M5065">
        <v>4329</v>
      </c>
      <c r="N5065">
        <v>4423</v>
      </c>
      <c r="O5065">
        <v>5005</v>
      </c>
      <c r="P5065">
        <v>5502</v>
      </c>
      <c r="Q5065">
        <v>5646</v>
      </c>
      <c r="R5065">
        <v>5756</v>
      </c>
      <c r="S5065">
        <v>5667</v>
      </c>
    </row>
    <row r="5066" spans="1:19" x14ac:dyDescent="0.25">
      <c r="A5066">
        <v>32213</v>
      </c>
      <c r="B5066" t="s">
        <v>5338</v>
      </c>
      <c r="C5066" t="s">
        <v>167</v>
      </c>
      <c r="D5066" t="s">
        <v>5304</v>
      </c>
      <c r="E5066">
        <v>-37.113500000000002</v>
      </c>
      <c r="F5066">
        <v>-10.6045</v>
      </c>
      <c r="G5066">
        <v>5296</v>
      </c>
      <c r="H5066">
        <v>5799</v>
      </c>
      <c r="I5066">
        <v>5779</v>
      </c>
      <c r="J5066">
        <v>5882</v>
      </c>
      <c r="K5066">
        <v>5279</v>
      </c>
      <c r="L5066">
        <v>4591</v>
      </c>
      <c r="M5066">
        <v>4359</v>
      </c>
      <c r="N5066">
        <v>4405</v>
      </c>
      <c r="O5066">
        <v>4872</v>
      </c>
      <c r="P5066">
        <v>5436</v>
      </c>
      <c r="Q5066">
        <v>5555</v>
      </c>
      <c r="R5066">
        <v>5844</v>
      </c>
      <c r="S5066">
        <v>5753</v>
      </c>
    </row>
    <row r="5067" spans="1:19" x14ac:dyDescent="0.25">
      <c r="A5067">
        <v>21409</v>
      </c>
      <c r="B5067" t="s">
        <v>1251</v>
      </c>
      <c r="C5067" t="s">
        <v>167</v>
      </c>
      <c r="D5067" t="s">
        <v>1058</v>
      </c>
      <c r="E5067">
        <v>-46.253799999999998</v>
      </c>
      <c r="F5067">
        <v>-14.8049</v>
      </c>
      <c r="G5067">
        <v>5694</v>
      </c>
      <c r="H5067">
        <v>5467</v>
      </c>
      <c r="I5067">
        <v>5740</v>
      </c>
      <c r="J5067">
        <v>5482</v>
      </c>
      <c r="K5067">
        <v>5757</v>
      </c>
      <c r="L5067">
        <v>5584</v>
      </c>
      <c r="M5067">
        <v>5604</v>
      </c>
      <c r="N5067">
        <v>6035</v>
      </c>
      <c r="O5067">
        <v>6493</v>
      </c>
      <c r="P5067">
        <v>6226</v>
      </c>
      <c r="Q5067">
        <v>5680</v>
      </c>
      <c r="R5067">
        <v>4948</v>
      </c>
      <c r="S5067">
        <v>5314</v>
      </c>
    </row>
    <row r="5068" spans="1:19" x14ac:dyDescent="0.25">
      <c r="A5068">
        <v>25201</v>
      </c>
      <c r="B5068" t="s">
        <v>548</v>
      </c>
      <c r="C5068" t="s">
        <v>167</v>
      </c>
      <c r="D5068" t="s">
        <v>375</v>
      </c>
      <c r="E5068">
        <v>-43.469000000000001</v>
      </c>
      <c r="F5068">
        <v>-13.0831</v>
      </c>
      <c r="G5068">
        <v>6000</v>
      </c>
      <c r="H5068">
        <v>6136</v>
      </c>
      <c r="I5068">
        <v>6307</v>
      </c>
      <c r="J5068">
        <v>6100</v>
      </c>
      <c r="K5068">
        <v>6069</v>
      </c>
      <c r="L5068">
        <v>5743</v>
      </c>
      <c r="M5068">
        <v>5648</v>
      </c>
      <c r="N5068">
        <v>5861</v>
      </c>
      <c r="O5068">
        <v>6186</v>
      </c>
      <c r="P5068">
        <v>6240</v>
      </c>
      <c r="Q5068">
        <v>6227</v>
      </c>
      <c r="R5068">
        <v>5565</v>
      </c>
      <c r="S5068">
        <v>5915</v>
      </c>
    </row>
    <row r="5069" spans="1:19" x14ac:dyDescent="0.25">
      <c r="A5069">
        <v>32850</v>
      </c>
      <c r="B5069" t="s">
        <v>767</v>
      </c>
      <c r="C5069" t="s">
        <v>167</v>
      </c>
      <c r="D5069" t="s">
        <v>375</v>
      </c>
      <c r="E5069">
        <v>-38.204599999999999</v>
      </c>
      <c r="F5069">
        <v>-10.368499999999999</v>
      </c>
      <c r="G5069">
        <v>5250</v>
      </c>
      <c r="H5069">
        <v>5758</v>
      </c>
      <c r="I5069">
        <v>5656</v>
      </c>
      <c r="J5069">
        <v>5796</v>
      </c>
      <c r="K5069">
        <v>5304</v>
      </c>
      <c r="L5069">
        <v>4578</v>
      </c>
      <c r="M5069">
        <v>4237</v>
      </c>
      <c r="N5069">
        <v>4389</v>
      </c>
      <c r="O5069">
        <v>4788</v>
      </c>
      <c r="P5069">
        <v>5452</v>
      </c>
      <c r="Q5069">
        <v>5483</v>
      </c>
      <c r="R5069">
        <v>5838</v>
      </c>
      <c r="S5069">
        <v>5725</v>
      </c>
    </row>
    <row r="5070" spans="1:19" x14ac:dyDescent="0.25">
      <c r="A5070">
        <v>49811</v>
      </c>
      <c r="B5070" t="s">
        <v>1333</v>
      </c>
      <c r="C5070" t="s">
        <v>167</v>
      </c>
      <c r="D5070" t="s">
        <v>1298</v>
      </c>
      <c r="E5070">
        <v>-46.703699999999998</v>
      </c>
      <c r="F5070">
        <v>-5.8764000000000003</v>
      </c>
      <c r="G5070">
        <v>5156</v>
      </c>
      <c r="H5070">
        <v>4568</v>
      </c>
      <c r="I5070">
        <v>4722</v>
      </c>
      <c r="J5070">
        <v>4852</v>
      </c>
      <c r="K5070">
        <v>4930</v>
      </c>
      <c r="L5070">
        <v>5079</v>
      </c>
      <c r="M5070">
        <v>5449</v>
      </c>
      <c r="N5070">
        <v>5662</v>
      </c>
      <c r="O5070">
        <v>6076</v>
      </c>
      <c r="P5070">
        <v>5860</v>
      </c>
      <c r="Q5070">
        <v>5259</v>
      </c>
      <c r="R5070">
        <v>4747</v>
      </c>
      <c r="S5070">
        <v>4668</v>
      </c>
    </row>
    <row r="5071" spans="1:19" x14ac:dyDescent="0.25">
      <c r="A5071">
        <v>49155</v>
      </c>
      <c r="B5071" t="s">
        <v>1333</v>
      </c>
      <c r="C5071" t="s">
        <v>167</v>
      </c>
      <c r="D5071" t="s">
        <v>3752</v>
      </c>
      <c r="E5071">
        <v>-35.911000000000001</v>
      </c>
      <c r="F5071">
        <v>-6.1040000000000001</v>
      </c>
      <c r="G5071">
        <v>5503</v>
      </c>
      <c r="H5071">
        <v>5509</v>
      </c>
      <c r="I5071">
        <v>5745</v>
      </c>
      <c r="J5071">
        <v>5787</v>
      </c>
      <c r="K5071">
        <v>5614</v>
      </c>
      <c r="L5071">
        <v>5179</v>
      </c>
      <c r="M5071">
        <v>4728</v>
      </c>
      <c r="N5071">
        <v>4924</v>
      </c>
      <c r="O5071">
        <v>5516</v>
      </c>
      <c r="P5071">
        <v>5838</v>
      </c>
      <c r="Q5071">
        <v>5857</v>
      </c>
      <c r="R5071">
        <v>5898</v>
      </c>
      <c r="S5071">
        <v>5445</v>
      </c>
    </row>
    <row r="5072" spans="1:19" x14ac:dyDescent="0.25">
      <c r="A5072">
        <v>50942</v>
      </c>
      <c r="B5072" t="s">
        <v>5484</v>
      </c>
      <c r="C5072" t="s">
        <v>167</v>
      </c>
      <c r="D5072" t="s">
        <v>5370</v>
      </c>
      <c r="E5072">
        <v>-47.638500000000001</v>
      </c>
      <c r="F5072">
        <v>-5.6016000000000004</v>
      </c>
      <c r="G5072">
        <v>5046</v>
      </c>
      <c r="H5072">
        <v>4432</v>
      </c>
      <c r="I5072">
        <v>4643</v>
      </c>
      <c r="J5072">
        <v>4800</v>
      </c>
      <c r="K5072">
        <v>4922</v>
      </c>
      <c r="L5072">
        <v>5022</v>
      </c>
      <c r="M5072">
        <v>5390</v>
      </c>
      <c r="N5072">
        <v>5516</v>
      </c>
      <c r="O5072">
        <v>5930</v>
      </c>
      <c r="P5072">
        <v>5585</v>
      </c>
      <c r="Q5072">
        <v>5054</v>
      </c>
      <c r="R5072">
        <v>4734</v>
      </c>
      <c r="S5072">
        <v>4525</v>
      </c>
    </row>
    <row r="5073" spans="1:19" x14ac:dyDescent="0.25">
      <c r="A5073">
        <v>35974</v>
      </c>
      <c r="B5073" t="s">
        <v>781</v>
      </c>
      <c r="C5073" t="s">
        <v>167</v>
      </c>
      <c r="D5073" t="s">
        <v>375</v>
      </c>
      <c r="E5073">
        <v>-40.794499999999999</v>
      </c>
      <c r="F5073">
        <v>-9.4687000000000001</v>
      </c>
      <c r="G5073">
        <v>5834</v>
      </c>
      <c r="H5073">
        <v>6026</v>
      </c>
      <c r="I5073">
        <v>5892</v>
      </c>
      <c r="J5073">
        <v>6019</v>
      </c>
      <c r="K5073">
        <v>5454</v>
      </c>
      <c r="L5073">
        <v>5296</v>
      </c>
      <c r="M5073">
        <v>5130</v>
      </c>
      <c r="N5073">
        <v>5383</v>
      </c>
      <c r="O5073">
        <v>5988</v>
      </c>
      <c r="P5073">
        <v>6417</v>
      </c>
      <c r="Q5073">
        <v>6271</v>
      </c>
      <c r="R5073">
        <v>6230</v>
      </c>
      <c r="S5073">
        <v>5904</v>
      </c>
    </row>
    <row r="5074" spans="1:19" x14ac:dyDescent="0.25">
      <c r="A5074">
        <v>1645</v>
      </c>
      <c r="B5074" t="s">
        <v>781</v>
      </c>
      <c r="C5074" t="s">
        <v>167</v>
      </c>
      <c r="D5074" t="s">
        <v>3898</v>
      </c>
      <c r="E5074">
        <v>-53.033099999999997</v>
      </c>
      <c r="F5074">
        <v>-29.419899999999998</v>
      </c>
      <c r="G5074">
        <v>4768</v>
      </c>
      <c r="H5074">
        <v>5517</v>
      </c>
      <c r="I5074">
        <v>5683</v>
      </c>
      <c r="J5074">
        <v>5408</v>
      </c>
      <c r="K5074">
        <v>4798</v>
      </c>
      <c r="L5074">
        <v>3889</v>
      </c>
      <c r="M5074">
        <v>3396</v>
      </c>
      <c r="N5074">
        <v>3688</v>
      </c>
      <c r="O5074">
        <v>4360</v>
      </c>
      <c r="P5074">
        <v>4171</v>
      </c>
      <c r="Q5074">
        <v>4916</v>
      </c>
      <c r="R5074">
        <v>5655</v>
      </c>
      <c r="S5074">
        <v>5733</v>
      </c>
    </row>
    <row r="5075" spans="1:19" x14ac:dyDescent="0.25">
      <c r="A5075">
        <v>45300</v>
      </c>
      <c r="B5075" t="s">
        <v>2808</v>
      </c>
      <c r="C5075" t="s">
        <v>167</v>
      </c>
      <c r="D5075" t="s">
        <v>2709</v>
      </c>
      <c r="E5075">
        <v>-35.235999999999997</v>
      </c>
      <c r="F5075">
        <v>-7.1447000000000003</v>
      </c>
      <c r="G5075">
        <v>5379</v>
      </c>
      <c r="H5075">
        <v>5441</v>
      </c>
      <c r="I5075">
        <v>5697</v>
      </c>
      <c r="J5075">
        <v>5923</v>
      </c>
      <c r="K5075">
        <v>5449</v>
      </c>
      <c r="L5075">
        <v>4906</v>
      </c>
      <c r="M5075">
        <v>4488</v>
      </c>
      <c r="N5075">
        <v>4560</v>
      </c>
      <c r="O5075">
        <v>5286</v>
      </c>
      <c r="P5075">
        <v>5585</v>
      </c>
      <c r="Q5075">
        <v>5717</v>
      </c>
      <c r="R5075">
        <v>5853</v>
      </c>
      <c r="S5075">
        <v>5646</v>
      </c>
    </row>
    <row r="5076" spans="1:19" x14ac:dyDescent="0.25">
      <c r="A5076">
        <v>57634</v>
      </c>
      <c r="B5076" t="s">
        <v>938</v>
      </c>
      <c r="C5076" t="s">
        <v>167</v>
      </c>
      <c r="D5076" t="s">
        <v>792</v>
      </c>
      <c r="E5076">
        <v>-40.348500000000001</v>
      </c>
      <c r="F5076">
        <v>-3.6894999999999998</v>
      </c>
      <c r="G5076">
        <v>5493</v>
      </c>
      <c r="H5076">
        <v>5057</v>
      </c>
      <c r="I5076">
        <v>5232</v>
      </c>
      <c r="J5076">
        <v>5252</v>
      </c>
      <c r="K5076">
        <v>4960</v>
      </c>
      <c r="L5076">
        <v>5123</v>
      </c>
      <c r="M5076">
        <v>5060</v>
      </c>
      <c r="N5076">
        <v>5342</v>
      </c>
      <c r="O5076">
        <v>5984</v>
      </c>
      <c r="P5076">
        <v>6413</v>
      </c>
      <c r="Q5076">
        <v>6233</v>
      </c>
      <c r="R5076">
        <v>5975</v>
      </c>
      <c r="S5076">
        <v>5291</v>
      </c>
    </row>
    <row r="5077" spans="1:19" x14ac:dyDescent="0.25">
      <c r="A5077">
        <v>12766</v>
      </c>
      <c r="B5077" t="s">
        <v>2275</v>
      </c>
      <c r="C5077" t="s">
        <v>167</v>
      </c>
      <c r="D5077" t="s">
        <v>1727</v>
      </c>
      <c r="E5077">
        <v>-42.097999999999999</v>
      </c>
      <c r="F5077">
        <v>-19.234999999999999</v>
      </c>
      <c r="G5077">
        <v>4974</v>
      </c>
      <c r="H5077">
        <v>5391</v>
      </c>
      <c r="I5077">
        <v>5832</v>
      </c>
      <c r="J5077">
        <v>5254</v>
      </c>
      <c r="K5077">
        <v>5044</v>
      </c>
      <c r="L5077">
        <v>4536</v>
      </c>
      <c r="M5077">
        <v>4419</v>
      </c>
      <c r="N5077">
        <v>4438</v>
      </c>
      <c r="O5077">
        <v>4988</v>
      </c>
      <c r="P5077">
        <v>5109</v>
      </c>
      <c r="Q5077">
        <v>4973</v>
      </c>
      <c r="R5077">
        <v>4535</v>
      </c>
      <c r="S5077">
        <v>5173</v>
      </c>
    </row>
    <row r="5078" spans="1:19" x14ac:dyDescent="0.25">
      <c r="A5078">
        <v>6849</v>
      </c>
      <c r="B5078" t="s">
        <v>4943</v>
      </c>
      <c r="C5078" t="s">
        <v>167</v>
      </c>
      <c r="D5078" t="s">
        <v>4704</v>
      </c>
      <c r="E5078">
        <v>-46.525500000000001</v>
      </c>
      <c r="F5078">
        <v>-22.590699999999998</v>
      </c>
      <c r="G5078">
        <v>5181</v>
      </c>
      <c r="H5078">
        <v>4957</v>
      </c>
      <c r="I5078">
        <v>5493</v>
      </c>
      <c r="J5078">
        <v>5302</v>
      </c>
      <c r="K5078">
        <v>5331</v>
      </c>
      <c r="L5078">
        <v>4825</v>
      </c>
      <c r="M5078">
        <v>4643</v>
      </c>
      <c r="N5078">
        <v>4839</v>
      </c>
      <c r="O5078">
        <v>5640</v>
      </c>
      <c r="P5078">
        <v>5317</v>
      </c>
      <c r="Q5078">
        <v>5397</v>
      </c>
      <c r="R5078">
        <v>5182</v>
      </c>
      <c r="S5078">
        <v>5247</v>
      </c>
    </row>
    <row r="5079" spans="1:19" x14ac:dyDescent="0.25">
      <c r="A5079">
        <v>42093</v>
      </c>
      <c r="B5079" t="s">
        <v>3500</v>
      </c>
      <c r="C5079" t="s">
        <v>167</v>
      </c>
      <c r="D5079" t="s">
        <v>3448</v>
      </c>
      <c r="E5079">
        <v>-42.502699999999997</v>
      </c>
      <c r="F5079">
        <v>-7.8646000000000003</v>
      </c>
      <c r="G5079">
        <v>5827</v>
      </c>
      <c r="H5079">
        <v>5326</v>
      </c>
      <c r="I5079">
        <v>5369</v>
      </c>
      <c r="J5079">
        <v>5487</v>
      </c>
      <c r="K5079">
        <v>5478</v>
      </c>
      <c r="L5079">
        <v>5600</v>
      </c>
      <c r="M5079">
        <v>5688</v>
      </c>
      <c r="N5079">
        <v>5995</v>
      </c>
      <c r="O5079">
        <v>6623</v>
      </c>
      <c r="P5079">
        <v>6694</v>
      </c>
      <c r="Q5079">
        <v>6362</v>
      </c>
      <c r="R5079">
        <v>5816</v>
      </c>
      <c r="S5079">
        <v>5485</v>
      </c>
    </row>
    <row r="5080" spans="1:19" x14ac:dyDescent="0.25">
      <c r="A5080">
        <v>46467</v>
      </c>
      <c r="B5080" t="s">
        <v>2857</v>
      </c>
      <c r="C5080" t="s">
        <v>167</v>
      </c>
      <c r="D5080" t="s">
        <v>2709</v>
      </c>
      <c r="E5080">
        <v>-35.658700000000003</v>
      </c>
      <c r="F5080">
        <v>-6.7605000000000004</v>
      </c>
      <c r="G5080">
        <v>5353</v>
      </c>
      <c r="H5080">
        <v>5429</v>
      </c>
      <c r="I5080">
        <v>5652</v>
      </c>
      <c r="J5080">
        <v>5796</v>
      </c>
      <c r="K5080">
        <v>5420</v>
      </c>
      <c r="L5080">
        <v>4913</v>
      </c>
      <c r="M5080">
        <v>4425</v>
      </c>
      <c r="N5080">
        <v>4541</v>
      </c>
      <c r="O5080">
        <v>5291</v>
      </c>
      <c r="P5080">
        <v>5633</v>
      </c>
      <c r="Q5080">
        <v>5733</v>
      </c>
      <c r="R5080">
        <v>5821</v>
      </c>
      <c r="S5080">
        <v>5581</v>
      </c>
    </row>
    <row r="5081" spans="1:19" x14ac:dyDescent="0.25">
      <c r="A5081">
        <v>45289</v>
      </c>
      <c r="B5081" t="s">
        <v>2797</v>
      </c>
      <c r="C5081" t="s">
        <v>167</v>
      </c>
      <c r="D5081" t="s">
        <v>2709</v>
      </c>
      <c r="E5081">
        <v>-36.362900000000003</v>
      </c>
      <c r="F5081">
        <v>-7.0590999999999999</v>
      </c>
      <c r="G5081">
        <v>5479</v>
      </c>
      <c r="H5081">
        <v>5517</v>
      </c>
      <c r="I5081">
        <v>5681</v>
      </c>
      <c r="J5081">
        <v>5863</v>
      </c>
      <c r="K5081">
        <v>5534</v>
      </c>
      <c r="L5081">
        <v>4987</v>
      </c>
      <c r="M5081">
        <v>4503</v>
      </c>
      <c r="N5081">
        <v>4670</v>
      </c>
      <c r="O5081">
        <v>5332</v>
      </c>
      <c r="P5081">
        <v>5865</v>
      </c>
      <c r="Q5081">
        <v>5990</v>
      </c>
      <c r="R5081">
        <v>6062</v>
      </c>
      <c r="S5081">
        <v>5738</v>
      </c>
    </row>
    <row r="5082" spans="1:19" x14ac:dyDescent="0.25">
      <c r="A5082">
        <v>2077</v>
      </c>
      <c r="B5082" t="s">
        <v>2797</v>
      </c>
      <c r="C5082" t="s">
        <v>167</v>
      </c>
      <c r="D5082" t="s">
        <v>3898</v>
      </c>
      <c r="E5082">
        <v>-52.513500000000001</v>
      </c>
      <c r="F5082">
        <v>-28.831099999999999</v>
      </c>
      <c r="G5082">
        <v>4809</v>
      </c>
      <c r="H5082">
        <v>5522</v>
      </c>
      <c r="I5082">
        <v>5596</v>
      </c>
      <c r="J5082">
        <v>5390</v>
      </c>
      <c r="K5082">
        <v>4826</v>
      </c>
      <c r="L5082">
        <v>3997</v>
      </c>
      <c r="M5082">
        <v>3449</v>
      </c>
      <c r="N5082">
        <v>3820</v>
      </c>
      <c r="O5082">
        <v>4479</v>
      </c>
      <c r="P5082">
        <v>4257</v>
      </c>
      <c r="Q5082">
        <v>4980</v>
      </c>
      <c r="R5082">
        <v>5661</v>
      </c>
      <c r="S5082">
        <v>5729</v>
      </c>
    </row>
    <row r="5083" spans="1:19" x14ac:dyDescent="0.25">
      <c r="A5083">
        <v>7624</v>
      </c>
      <c r="B5083" t="s">
        <v>1785</v>
      </c>
      <c r="C5083" t="s">
        <v>167</v>
      </c>
      <c r="D5083" t="s">
        <v>1727</v>
      </c>
      <c r="E5083">
        <v>-45.046799999999998</v>
      </c>
      <c r="F5083">
        <v>-22.055900000000001</v>
      </c>
      <c r="G5083">
        <v>5121</v>
      </c>
      <c r="H5083">
        <v>4912</v>
      </c>
      <c r="I5083">
        <v>5509</v>
      </c>
      <c r="J5083">
        <v>5139</v>
      </c>
      <c r="K5083">
        <v>5259</v>
      </c>
      <c r="L5083">
        <v>4822</v>
      </c>
      <c r="M5083">
        <v>4659</v>
      </c>
      <c r="N5083">
        <v>4852</v>
      </c>
      <c r="O5083">
        <v>5604</v>
      </c>
      <c r="P5083">
        <v>5389</v>
      </c>
      <c r="Q5083">
        <v>5315</v>
      </c>
      <c r="R5083">
        <v>4934</v>
      </c>
      <c r="S5083">
        <v>5061</v>
      </c>
    </row>
    <row r="5084" spans="1:19" x14ac:dyDescent="0.25">
      <c r="A5084">
        <v>43315</v>
      </c>
      <c r="B5084" t="s">
        <v>3434</v>
      </c>
      <c r="C5084" t="s">
        <v>167</v>
      </c>
      <c r="D5084" t="s">
        <v>3284</v>
      </c>
      <c r="E5084">
        <v>-37.648800000000001</v>
      </c>
      <c r="F5084">
        <v>-7.601</v>
      </c>
      <c r="G5084">
        <v>5886</v>
      </c>
      <c r="H5084">
        <v>5846</v>
      </c>
      <c r="I5084">
        <v>6006</v>
      </c>
      <c r="J5084">
        <v>6142</v>
      </c>
      <c r="K5084">
        <v>5971</v>
      </c>
      <c r="L5084">
        <v>5286</v>
      </c>
      <c r="M5084">
        <v>4965</v>
      </c>
      <c r="N5084">
        <v>5121</v>
      </c>
      <c r="O5084">
        <v>5944</v>
      </c>
      <c r="P5084">
        <v>6506</v>
      </c>
      <c r="Q5084">
        <v>6444</v>
      </c>
      <c r="R5084">
        <v>6427</v>
      </c>
      <c r="S5084">
        <v>5977</v>
      </c>
    </row>
    <row r="5085" spans="1:19" x14ac:dyDescent="0.25">
      <c r="A5085">
        <v>50649</v>
      </c>
      <c r="B5085" t="s">
        <v>846</v>
      </c>
      <c r="C5085" t="s">
        <v>167</v>
      </c>
      <c r="D5085" t="s">
        <v>792</v>
      </c>
      <c r="E5085">
        <v>-39.011000000000003</v>
      </c>
      <c r="F5085">
        <v>-5.7192999999999996</v>
      </c>
      <c r="G5085">
        <v>5814</v>
      </c>
      <c r="H5085">
        <v>5424</v>
      </c>
      <c r="I5085">
        <v>5559</v>
      </c>
      <c r="J5085">
        <v>5780</v>
      </c>
      <c r="K5085">
        <v>5444</v>
      </c>
      <c r="L5085">
        <v>5291</v>
      </c>
      <c r="M5085">
        <v>5277</v>
      </c>
      <c r="N5085">
        <v>5608</v>
      </c>
      <c r="O5085">
        <v>6222</v>
      </c>
      <c r="P5085">
        <v>6541</v>
      </c>
      <c r="Q5085">
        <v>6501</v>
      </c>
      <c r="R5085">
        <v>6336</v>
      </c>
      <c r="S5085">
        <v>5781</v>
      </c>
    </row>
    <row r="5086" spans="1:19" x14ac:dyDescent="0.25">
      <c r="A5086">
        <v>1892</v>
      </c>
      <c r="B5086" t="s">
        <v>4439</v>
      </c>
      <c r="C5086" t="s">
        <v>167</v>
      </c>
      <c r="D5086" t="s">
        <v>4434</v>
      </c>
      <c r="E5086">
        <v>-49.633200000000002</v>
      </c>
      <c r="F5086">
        <v>-29.108499999999999</v>
      </c>
      <c r="G5086">
        <v>4490</v>
      </c>
      <c r="H5086">
        <v>5099</v>
      </c>
      <c r="I5086">
        <v>5151</v>
      </c>
      <c r="J5086">
        <v>4905</v>
      </c>
      <c r="K5086">
        <v>4681</v>
      </c>
      <c r="L5086">
        <v>4013</v>
      </c>
      <c r="M5086">
        <v>3437</v>
      </c>
      <c r="N5086">
        <v>3717</v>
      </c>
      <c r="O5086">
        <v>4286</v>
      </c>
      <c r="P5086">
        <v>3896</v>
      </c>
      <c r="Q5086">
        <v>4271</v>
      </c>
      <c r="R5086">
        <v>5192</v>
      </c>
      <c r="S5086">
        <v>5227</v>
      </c>
    </row>
    <row r="5087" spans="1:19" x14ac:dyDescent="0.25">
      <c r="A5087">
        <v>15565</v>
      </c>
      <c r="B5087" t="s">
        <v>1725</v>
      </c>
      <c r="C5087" t="s">
        <v>167</v>
      </c>
      <c r="D5087" t="s">
        <v>1651</v>
      </c>
      <c r="E5087">
        <v>-54.753799999999998</v>
      </c>
      <c r="F5087">
        <v>-17.578700000000001</v>
      </c>
      <c r="G5087">
        <v>5221</v>
      </c>
      <c r="H5087">
        <v>4954</v>
      </c>
      <c r="I5087">
        <v>5266</v>
      </c>
      <c r="J5087">
        <v>5195</v>
      </c>
      <c r="K5087">
        <v>5209</v>
      </c>
      <c r="L5087">
        <v>5115</v>
      </c>
      <c r="M5087">
        <v>5079</v>
      </c>
      <c r="N5087">
        <v>5240</v>
      </c>
      <c r="O5087">
        <v>5894</v>
      </c>
      <c r="P5087">
        <v>5250</v>
      </c>
      <c r="Q5087">
        <v>5114</v>
      </c>
      <c r="R5087">
        <v>5141</v>
      </c>
      <c r="S5087">
        <v>5202</v>
      </c>
    </row>
    <row r="5088" spans="1:19" x14ac:dyDescent="0.25">
      <c r="A5088">
        <v>12786</v>
      </c>
      <c r="B5088" t="s">
        <v>1036</v>
      </c>
      <c r="C5088" t="s">
        <v>167</v>
      </c>
      <c r="D5088" t="s">
        <v>979</v>
      </c>
      <c r="E5088">
        <v>-40.097700000000003</v>
      </c>
      <c r="F5088">
        <v>-19.190200000000001</v>
      </c>
      <c r="G5088">
        <v>4952</v>
      </c>
      <c r="H5088">
        <v>5523</v>
      </c>
      <c r="I5088">
        <v>5801</v>
      </c>
      <c r="J5088">
        <v>5412</v>
      </c>
      <c r="K5088">
        <v>4936</v>
      </c>
      <c r="L5088">
        <v>4556</v>
      </c>
      <c r="M5088">
        <v>4308</v>
      </c>
      <c r="N5088">
        <v>4337</v>
      </c>
      <c r="O5088">
        <v>4849</v>
      </c>
      <c r="P5088">
        <v>5016</v>
      </c>
      <c r="Q5088">
        <v>4796</v>
      </c>
      <c r="R5088">
        <v>4617</v>
      </c>
      <c r="S5088">
        <v>5272</v>
      </c>
    </row>
    <row r="5089" spans="1:19" x14ac:dyDescent="0.25">
      <c r="A5089">
        <v>5720</v>
      </c>
      <c r="B5089" t="s">
        <v>4774</v>
      </c>
      <c r="C5089" t="s">
        <v>167</v>
      </c>
      <c r="D5089" t="s">
        <v>4704</v>
      </c>
      <c r="E5089">
        <v>-47.445500000000003</v>
      </c>
      <c r="F5089">
        <v>-23.497399999999999</v>
      </c>
      <c r="G5089">
        <v>5006</v>
      </c>
      <c r="H5089">
        <v>4979</v>
      </c>
      <c r="I5089">
        <v>5482</v>
      </c>
      <c r="J5089">
        <v>5185</v>
      </c>
      <c r="K5089">
        <v>5116</v>
      </c>
      <c r="L5089">
        <v>4525</v>
      </c>
      <c r="M5089">
        <v>4409</v>
      </c>
      <c r="N5089">
        <v>4444</v>
      </c>
      <c r="O5089">
        <v>5353</v>
      </c>
      <c r="P5089">
        <v>5009</v>
      </c>
      <c r="Q5089">
        <v>5099</v>
      </c>
      <c r="R5089">
        <v>5110</v>
      </c>
      <c r="S5089">
        <v>5367</v>
      </c>
    </row>
    <row r="5090" spans="1:19" x14ac:dyDescent="0.25">
      <c r="A5090">
        <v>26590</v>
      </c>
      <c r="B5090" t="s">
        <v>1599</v>
      </c>
      <c r="C5090" t="s">
        <v>167</v>
      </c>
      <c r="D5090" t="s">
        <v>1511</v>
      </c>
      <c r="E5090">
        <v>-55.721499999999999</v>
      </c>
      <c r="F5090">
        <v>-12.542999999999999</v>
      </c>
      <c r="G5090">
        <v>5132</v>
      </c>
      <c r="H5090">
        <v>4833</v>
      </c>
      <c r="I5090">
        <v>4871</v>
      </c>
      <c r="J5090">
        <v>5021</v>
      </c>
      <c r="K5090">
        <v>5206</v>
      </c>
      <c r="L5090">
        <v>5259</v>
      </c>
      <c r="M5090">
        <v>5229</v>
      </c>
      <c r="N5090">
        <v>5454</v>
      </c>
      <c r="O5090">
        <v>5617</v>
      </c>
      <c r="P5090">
        <v>5221</v>
      </c>
      <c r="Q5090">
        <v>5170</v>
      </c>
      <c r="R5090">
        <v>4845</v>
      </c>
      <c r="S5090">
        <v>4857</v>
      </c>
    </row>
    <row r="5091" spans="1:19" x14ac:dyDescent="0.25">
      <c r="A5091">
        <v>46461</v>
      </c>
      <c r="B5091" t="s">
        <v>2854</v>
      </c>
      <c r="C5091" t="s">
        <v>167</v>
      </c>
      <c r="D5091" t="s">
        <v>2709</v>
      </c>
      <c r="E5091">
        <v>-36.247399999999999</v>
      </c>
      <c r="F5091">
        <v>-6.7663000000000002</v>
      </c>
      <c r="G5091">
        <v>5497</v>
      </c>
      <c r="H5091">
        <v>5589</v>
      </c>
      <c r="I5091">
        <v>5611</v>
      </c>
      <c r="J5091">
        <v>5790</v>
      </c>
      <c r="K5091">
        <v>5502</v>
      </c>
      <c r="L5091">
        <v>5020</v>
      </c>
      <c r="M5091">
        <v>4578</v>
      </c>
      <c r="N5091">
        <v>4779</v>
      </c>
      <c r="O5091">
        <v>5449</v>
      </c>
      <c r="P5091">
        <v>5856</v>
      </c>
      <c r="Q5091">
        <v>6032</v>
      </c>
      <c r="R5091">
        <v>6058</v>
      </c>
      <c r="S5091">
        <v>5697</v>
      </c>
    </row>
    <row r="5092" spans="1:19" x14ac:dyDescent="0.25">
      <c r="A5092">
        <v>65638</v>
      </c>
      <c r="B5092" t="s">
        <v>2701</v>
      </c>
      <c r="C5092" t="s">
        <v>167</v>
      </c>
      <c r="D5092" t="s">
        <v>2567</v>
      </c>
      <c r="E5092">
        <v>-48.515599999999999</v>
      </c>
      <c r="F5092">
        <v>-0.72370000000000001</v>
      </c>
      <c r="G5092">
        <v>5030</v>
      </c>
      <c r="H5092">
        <v>4702</v>
      </c>
      <c r="I5092">
        <v>4339</v>
      </c>
      <c r="J5092">
        <v>4378</v>
      </c>
      <c r="K5092">
        <v>4479</v>
      </c>
      <c r="L5092">
        <v>4881</v>
      </c>
      <c r="M5092">
        <v>5107</v>
      </c>
      <c r="N5092">
        <v>5194</v>
      </c>
      <c r="O5092">
        <v>5399</v>
      </c>
      <c r="P5092">
        <v>5666</v>
      </c>
      <c r="Q5092">
        <v>5582</v>
      </c>
      <c r="R5092">
        <v>5505</v>
      </c>
      <c r="S5092">
        <v>5123</v>
      </c>
    </row>
    <row r="5093" spans="1:19" x14ac:dyDescent="0.25">
      <c r="A5093">
        <v>46441</v>
      </c>
      <c r="B5093" t="s">
        <v>2847</v>
      </c>
      <c r="C5093" t="s">
        <v>167</v>
      </c>
      <c r="D5093" t="s">
        <v>2709</v>
      </c>
      <c r="E5093">
        <v>-38.228000000000002</v>
      </c>
      <c r="F5093">
        <v>-6.7592999999999996</v>
      </c>
      <c r="G5093">
        <v>6061</v>
      </c>
      <c r="H5093">
        <v>5912</v>
      </c>
      <c r="I5093">
        <v>6029</v>
      </c>
      <c r="J5093">
        <v>6196</v>
      </c>
      <c r="K5093">
        <v>6032</v>
      </c>
      <c r="L5093">
        <v>5596</v>
      </c>
      <c r="M5093">
        <v>5357</v>
      </c>
      <c r="N5093">
        <v>5591</v>
      </c>
      <c r="O5093">
        <v>6262</v>
      </c>
      <c r="P5093">
        <v>6542</v>
      </c>
      <c r="Q5093">
        <v>6557</v>
      </c>
      <c r="R5093">
        <v>6552</v>
      </c>
      <c r="S5093">
        <v>6099</v>
      </c>
    </row>
    <row r="5094" spans="1:19" x14ac:dyDescent="0.25">
      <c r="A5094">
        <v>27810</v>
      </c>
      <c r="B5094" t="s">
        <v>646</v>
      </c>
      <c r="C5094" t="s">
        <v>167</v>
      </c>
      <c r="D5094" t="s">
        <v>375</v>
      </c>
      <c r="E5094">
        <v>-41.643099999999997</v>
      </c>
      <c r="F5094">
        <v>-12.0885</v>
      </c>
      <c r="G5094">
        <v>5339</v>
      </c>
      <c r="H5094">
        <v>5651</v>
      </c>
      <c r="I5094">
        <v>5721</v>
      </c>
      <c r="J5094">
        <v>5727</v>
      </c>
      <c r="K5094">
        <v>5100</v>
      </c>
      <c r="L5094">
        <v>4659</v>
      </c>
      <c r="M5094">
        <v>4426</v>
      </c>
      <c r="N5094">
        <v>4582</v>
      </c>
      <c r="O5094">
        <v>5243</v>
      </c>
      <c r="P5094">
        <v>5944</v>
      </c>
      <c r="Q5094">
        <v>5840</v>
      </c>
      <c r="R5094">
        <v>5475</v>
      </c>
      <c r="S5094">
        <v>5702</v>
      </c>
    </row>
    <row r="5095" spans="1:19" x14ac:dyDescent="0.25">
      <c r="A5095">
        <v>28012</v>
      </c>
      <c r="B5095" t="s">
        <v>5387</v>
      </c>
      <c r="C5095" t="s">
        <v>167</v>
      </c>
      <c r="D5095" t="s">
        <v>5370</v>
      </c>
      <c r="E5095">
        <v>-48.913200000000003</v>
      </c>
      <c r="F5095">
        <v>-11.9872</v>
      </c>
      <c r="G5095">
        <v>5423</v>
      </c>
      <c r="H5095">
        <v>5026</v>
      </c>
      <c r="I5095">
        <v>5309</v>
      </c>
      <c r="J5095">
        <v>5133</v>
      </c>
      <c r="K5095">
        <v>5447</v>
      </c>
      <c r="L5095">
        <v>5598</v>
      </c>
      <c r="M5095">
        <v>5444</v>
      </c>
      <c r="N5095">
        <v>5702</v>
      </c>
      <c r="O5095">
        <v>6123</v>
      </c>
      <c r="P5095">
        <v>5959</v>
      </c>
      <c r="Q5095">
        <v>5411</v>
      </c>
      <c r="R5095">
        <v>4945</v>
      </c>
      <c r="S5095">
        <v>4976</v>
      </c>
    </row>
    <row r="5096" spans="1:19" x14ac:dyDescent="0.25">
      <c r="A5096">
        <v>47541</v>
      </c>
      <c r="B5096" t="s">
        <v>1318</v>
      </c>
      <c r="C5096" t="s">
        <v>167</v>
      </c>
      <c r="D5096" t="s">
        <v>1298</v>
      </c>
      <c r="E5096">
        <v>-44.1922</v>
      </c>
      <c r="F5096">
        <v>-6.4787999999999997</v>
      </c>
      <c r="G5096">
        <v>5448</v>
      </c>
      <c r="H5096">
        <v>4504</v>
      </c>
      <c r="I5096">
        <v>4802</v>
      </c>
      <c r="J5096">
        <v>4850</v>
      </c>
      <c r="K5096">
        <v>5084</v>
      </c>
      <c r="L5096">
        <v>5375</v>
      </c>
      <c r="M5096">
        <v>5743</v>
      </c>
      <c r="N5096">
        <v>5993</v>
      </c>
      <c r="O5096">
        <v>6505</v>
      </c>
      <c r="P5096">
        <v>6605</v>
      </c>
      <c r="Q5096">
        <v>5857</v>
      </c>
      <c r="R5096">
        <v>5224</v>
      </c>
      <c r="S5096">
        <v>4832</v>
      </c>
    </row>
    <row r="5097" spans="1:19" x14ac:dyDescent="0.25">
      <c r="A5097">
        <v>47930</v>
      </c>
      <c r="B5097" t="s">
        <v>1323</v>
      </c>
      <c r="C5097" t="s">
        <v>167</v>
      </c>
      <c r="D5097" t="s">
        <v>1298</v>
      </c>
      <c r="E5097">
        <v>-43.545099999999998</v>
      </c>
      <c r="F5097">
        <v>-6.4161999999999999</v>
      </c>
      <c r="G5097">
        <v>5515</v>
      </c>
      <c r="H5097">
        <v>4632</v>
      </c>
      <c r="I5097">
        <v>4951</v>
      </c>
      <c r="J5097">
        <v>4985</v>
      </c>
      <c r="K5097">
        <v>5124</v>
      </c>
      <c r="L5097">
        <v>5334</v>
      </c>
      <c r="M5097">
        <v>5684</v>
      </c>
      <c r="N5097">
        <v>6000</v>
      </c>
      <c r="O5097">
        <v>6532</v>
      </c>
      <c r="P5097">
        <v>6557</v>
      </c>
      <c r="Q5097">
        <v>5976</v>
      </c>
      <c r="R5097">
        <v>5467</v>
      </c>
      <c r="S5097">
        <v>4942</v>
      </c>
    </row>
    <row r="5098" spans="1:19" x14ac:dyDescent="0.25">
      <c r="A5098">
        <v>9962</v>
      </c>
      <c r="B5098" t="s">
        <v>5214</v>
      </c>
      <c r="C5098" t="s">
        <v>167</v>
      </c>
      <c r="D5098" t="s">
        <v>4704</v>
      </c>
      <c r="E5098">
        <v>-50.924199999999999</v>
      </c>
      <c r="F5098">
        <v>-20.6877</v>
      </c>
      <c r="G5098">
        <v>5369</v>
      </c>
      <c r="H5098">
        <v>5318</v>
      </c>
      <c r="I5098">
        <v>5713</v>
      </c>
      <c r="J5098">
        <v>5567</v>
      </c>
      <c r="K5098">
        <v>5502</v>
      </c>
      <c r="L5098">
        <v>4979</v>
      </c>
      <c r="M5098">
        <v>4742</v>
      </c>
      <c r="N5098">
        <v>4953</v>
      </c>
      <c r="O5098">
        <v>5749</v>
      </c>
      <c r="P5098">
        <v>5265</v>
      </c>
      <c r="Q5098">
        <v>5514</v>
      </c>
      <c r="R5098">
        <v>5511</v>
      </c>
      <c r="S5098">
        <v>5608</v>
      </c>
    </row>
    <row r="5099" spans="1:19" x14ac:dyDescent="0.25">
      <c r="A5099">
        <v>3424</v>
      </c>
      <c r="B5099" t="s">
        <v>4650</v>
      </c>
      <c r="C5099" t="s">
        <v>167</v>
      </c>
      <c r="D5099" t="s">
        <v>4434</v>
      </c>
      <c r="E5099">
        <v>-52.964399999999998</v>
      </c>
      <c r="F5099">
        <v>-26.735600000000002</v>
      </c>
      <c r="G5099">
        <v>4846</v>
      </c>
      <c r="H5099">
        <v>5424</v>
      </c>
      <c r="I5099">
        <v>5400</v>
      </c>
      <c r="J5099">
        <v>5407</v>
      </c>
      <c r="K5099">
        <v>4890</v>
      </c>
      <c r="L5099">
        <v>4084</v>
      </c>
      <c r="M5099">
        <v>3601</v>
      </c>
      <c r="N5099">
        <v>4035</v>
      </c>
      <c r="O5099">
        <v>4798</v>
      </c>
      <c r="P5099">
        <v>4523</v>
      </c>
      <c r="Q5099">
        <v>5029</v>
      </c>
      <c r="R5099">
        <v>5490</v>
      </c>
      <c r="S5099">
        <v>5468</v>
      </c>
    </row>
    <row r="5100" spans="1:19" x14ac:dyDescent="0.25">
      <c r="A5100">
        <v>3959</v>
      </c>
      <c r="B5100" t="s">
        <v>2966</v>
      </c>
      <c r="C5100" t="s">
        <v>167</v>
      </c>
      <c r="D5100" t="s">
        <v>2912</v>
      </c>
      <c r="E5100">
        <v>-52.7303</v>
      </c>
      <c r="F5100">
        <v>-25.707000000000001</v>
      </c>
      <c r="G5100">
        <v>4993</v>
      </c>
      <c r="H5100">
        <v>5506</v>
      </c>
      <c r="I5100">
        <v>5492</v>
      </c>
      <c r="J5100">
        <v>5542</v>
      </c>
      <c r="K5100">
        <v>5071</v>
      </c>
      <c r="L5100">
        <v>4256</v>
      </c>
      <c r="M5100">
        <v>3876</v>
      </c>
      <c r="N5100">
        <v>4102</v>
      </c>
      <c r="O5100">
        <v>5049</v>
      </c>
      <c r="P5100">
        <v>4707</v>
      </c>
      <c r="Q5100">
        <v>5176</v>
      </c>
      <c r="R5100">
        <v>5598</v>
      </c>
      <c r="S5100">
        <v>5534</v>
      </c>
    </row>
    <row r="5101" spans="1:19" x14ac:dyDescent="0.25">
      <c r="A5101">
        <v>6562</v>
      </c>
      <c r="B5101" t="s">
        <v>4895</v>
      </c>
      <c r="C5101" t="s">
        <v>167</v>
      </c>
      <c r="D5101" t="s">
        <v>4704</v>
      </c>
      <c r="E5101">
        <v>-47.273200000000003</v>
      </c>
      <c r="F5101">
        <v>-22.820900000000002</v>
      </c>
      <c r="G5101">
        <v>5185</v>
      </c>
      <c r="H5101">
        <v>5085</v>
      </c>
      <c r="I5101">
        <v>5529</v>
      </c>
      <c r="J5101">
        <v>5377</v>
      </c>
      <c r="K5101">
        <v>5341</v>
      </c>
      <c r="L5101">
        <v>4725</v>
      </c>
      <c r="M5101">
        <v>4631</v>
      </c>
      <c r="N5101">
        <v>4725</v>
      </c>
      <c r="O5101">
        <v>5569</v>
      </c>
      <c r="P5101">
        <v>5229</v>
      </c>
      <c r="Q5101">
        <v>5354</v>
      </c>
      <c r="R5101">
        <v>5231</v>
      </c>
      <c r="S5101">
        <v>5428</v>
      </c>
    </row>
    <row r="5102" spans="1:19" x14ac:dyDescent="0.25">
      <c r="A5102">
        <v>42931</v>
      </c>
      <c r="B5102" t="s">
        <v>2718</v>
      </c>
      <c r="C5102" t="s">
        <v>167</v>
      </c>
      <c r="D5102" t="s">
        <v>2709</v>
      </c>
      <c r="E5102">
        <v>-36.882800000000003</v>
      </c>
      <c r="F5102">
        <v>-7.6725000000000003</v>
      </c>
      <c r="G5102">
        <v>5699</v>
      </c>
      <c r="H5102">
        <v>5822</v>
      </c>
      <c r="I5102">
        <v>5887</v>
      </c>
      <c r="J5102">
        <v>6032</v>
      </c>
      <c r="K5102">
        <v>5806</v>
      </c>
      <c r="L5102">
        <v>5152</v>
      </c>
      <c r="M5102">
        <v>4694</v>
      </c>
      <c r="N5102">
        <v>4847</v>
      </c>
      <c r="O5102">
        <v>5493</v>
      </c>
      <c r="P5102">
        <v>6190</v>
      </c>
      <c r="Q5102">
        <v>6246</v>
      </c>
      <c r="R5102">
        <v>6292</v>
      </c>
      <c r="S5102">
        <v>5931</v>
      </c>
    </row>
    <row r="5103" spans="1:19" x14ac:dyDescent="0.25">
      <c r="A5103">
        <v>7819</v>
      </c>
      <c r="B5103" t="s">
        <v>3727</v>
      </c>
      <c r="C5103" t="s">
        <v>167</v>
      </c>
      <c r="D5103" t="s">
        <v>3664</v>
      </c>
      <c r="E5103">
        <v>-42.676499999999997</v>
      </c>
      <c r="F5103">
        <v>-22.0489</v>
      </c>
      <c r="G5103">
        <v>4967</v>
      </c>
      <c r="H5103">
        <v>5344</v>
      </c>
      <c r="I5103">
        <v>5924</v>
      </c>
      <c r="J5103">
        <v>5387</v>
      </c>
      <c r="K5103">
        <v>5146</v>
      </c>
      <c r="L5103">
        <v>4472</v>
      </c>
      <c r="M5103">
        <v>4300</v>
      </c>
      <c r="N5103">
        <v>4449</v>
      </c>
      <c r="O5103">
        <v>5085</v>
      </c>
      <c r="P5103">
        <v>4946</v>
      </c>
      <c r="Q5103">
        <v>4852</v>
      </c>
      <c r="R5103">
        <v>4544</v>
      </c>
      <c r="S5103">
        <v>5156</v>
      </c>
    </row>
    <row r="5104" spans="1:19" x14ac:dyDescent="0.25">
      <c r="A5104">
        <v>42551</v>
      </c>
      <c r="B5104" t="s">
        <v>3414</v>
      </c>
      <c r="C5104" t="s">
        <v>167</v>
      </c>
      <c r="D5104" t="s">
        <v>3284</v>
      </c>
      <c r="E5104">
        <v>-35.7605</v>
      </c>
      <c r="F5104">
        <v>-7.8471000000000002</v>
      </c>
      <c r="G5104">
        <v>5304</v>
      </c>
      <c r="H5104">
        <v>5522</v>
      </c>
      <c r="I5104">
        <v>5577</v>
      </c>
      <c r="J5104">
        <v>5807</v>
      </c>
      <c r="K5104">
        <v>5396</v>
      </c>
      <c r="L5104">
        <v>4762</v>
      </c>
      <c r="M5104">
        <v>4346</v>
      </c>
      <c r="N5104">
        <v>4492</v>
      </c>
      <c r="O5104">
        <v>5126</v>
      </c>
      <c r="P5104">
        <v>5584</v>
      </c>
      <c r="Q5104">
        <v>5637</v>
      </c>
      <c r="R5104">
        <v>5810</v>
      </c>
      <c r="S5104">
        <v>5588</v>
      </c>
    </row>
    <row r="5105" spans="1:19" x14ac:dyDescent="0.25">
      <c r="A5105">
        <v>45629</v>
      </c>
      <c r="B5105" t="s">
        <v>3554</v>
      </c>
      <c r="C5105" t="s">
        <v>167</v>
      </c>
      <c r="D5105" t="s">
        <v>3448</v>
      </c>
      <c r="E5105">
        <v>-41.405799999999999</v>
      </c>
      <c r="F5105">
        <v>-7.0282999999999998</v>
      </c>
      <c r="G5105">
        <v>5818</v>
      </c>
      <c r="H5105">
        <v>5302</v>
      </c>
      <c r="I5105">
        <v>5322</v>
      </c>
      <c r="J5105">
        <v>5548</v>
      </c>
      <c r="K5105">
        <v>5477</v>
      </c>
      <c r="L5105">
        <v>5400</v>
      </c>
      <c r="M5105">
        <v>5433</v>
      </c>
      <c r="N5105">
        <v>5846</v>
      </c>
      <c r="O5105">
        <v>6598</v>
      </c>
      <c r="P5105">
        <v>6787</v>
      </c>
      <c r="Q5105">
        <v>6359</v>
      </c>
      <c r="R5105">
        <v>6082</v>
      </c>
      <c r="S5105">
        <v>5661</v>
      </c>
    </row>
    <row r="5106" spans="1:19" x14ac:dyDescent="0.25">
      <c r="A5106">
        <v>10316</v>
      </c>
      <c r="B5106" t="s">
        <v>5240</v>
      </c>
      <c r="C5106" t="s">
        <v>167</v>
      </c>
      <c r="D5106" t="s">
        <v>4704</v>
      </c>
      <c r="E5106">
        <v>-51.027200000000001</v>
      </c>
      <c r="F5106">
        <v>-20.4985</v>
      </c>
      <c r="G5106">
        <v>5407</v>
      </c>
      <c r="H5106">
        <v>5355</v>
      </c>
      <c r="I5106">
        <v>5772</v>
      </c>
      <c r="J5106">
        <v>5589</v>
      </c>
      <c r="K5106">
        <v>5554</v>
      </c>
      <c r="L5106">
        <v>5056</v>
      </c>
      <c r="M5106">
        <v>4825</v>
      </c>
      <c r="N5106">
        <v>5011</v>
      </c>
      <c r="O5106">
        <v>5839</v>
      </c>
      <c r="P5106">
        <v>5273</v>
      </c>
      <c r="Q5106">
        <v>5503</v>
      </c>
      <c r="R5106">
        <v>5505</v>
      </c>
      <c r="S5106">
        <v>5601</v>
      </c>
    </row>
    <row r="5107" spans="1:19" x14ac:dyDescent="0.25">
      <c r="A5107">
        <v>5731</v>
      </c>
      <c r="B5107" t="s">
        <v>4786</v>
      </c>
      <c r="C5107" t="s">
        <v>167</v>
      </c>
      <c r="D5107" t="s">
        <v>4704</v>
      </c>
      <c r="E5107">
        <v>-46.311599999999999</v>
      </c>
      <c r="F5107">
        <v>-23.545300000000001</v>
      </c>
      <c r="G5107">
        <v>4630</v>
      </c>
      <c r="H5107">
        <v>4785</v>
      </c>
      <c r="I5107">
        <v>5265</v>
      </c>
      <c r="J5107">
        <v>4826</v>
      </c>
      <c r="K5107">
        <v>4706</v>
      </c>
      <c r="L5107">
        <v>4118</v>
      </c>
      <c r="M5107">
        <v>4007</v>
      </c>
      <c r="N5107">
        <v>4089</v>
      </c>
      <c r="O5107">
        <v>4893</v>
      </c>
      <c r="P5107">
        <v>4520</v>
      </c>
      <c r="Q5107">
        <v>4624</v>
      </c>
      <c r="R5107">
        <v>4699</v>
      </c>
      <c r="S5107">
        <v>5033</v>
      </c>
    </row>
    <row r="5108" spans="1:19" x14ac:dyDescent="0.25">
      <c r="A5108">
        <v>1517</v>
      </c>
      <c r="B5108" t="s">
        <v>4015</v>
      </c>
      <c r="C5108" t="s">
        <v>167</v>
      </c>
      <c r="D5108" t="s">
        <v>3898</v>
      </c>
      <c r="E5108">
        <v>-51.682699999999997</v>
      </c>
      <c r="F5108">
        <v>-29.6435</v>
      </c>
      <c r="G5108">
        <v>4587</v>
      </c>
      <c r="H5108">
        <v>5436</v>
      </c>
      <c r="I5108">
        <v>5508</v>
      </c>
      <c r="J5108">
        <v>5195</v>
      </c>
      <c r="K5108">
        <v>4633</v>
      </c>
      <c r="L5108">
        <v>3737</v>
      </c>
      <c r="M5108">
        <v>3261</v>
      </c>
      <c r="N5108">
        <v>3517</v>
      </c>
      <c r="O5108">
        <v>4134</v>
      </c>
      <c r="P5108">
        <v>3954</v>
      </c>
      <c r="Q5108">
        <v>4562</v>
      </c>
      <c r="R5108">
        <v>5521</v>
      </c>
      <c r="S5108">
        <v>5592</v>
      </c>
    </row>
    <row r="5109" spans="1:19" x14ac:dyDescent="0.25">
      <c r="A5109">
        <v>29884</v>
      </c>
      <c r="B5109" t="s">
        <v>1618</v>
      </c>
      <c r="C5109" t="s">
        <v>167</v>
      </c>
      <c r="D5109" t="s">
        <v>1511</v>
      </c>
      <c r="E5109">
        <v>-56.823300000000003</v>
      </c>
      <c r="F5109">
        <v>-11.3089</v>
      </c>
      <c r="G5109">
        <v>4945</v>
      </c>
      <c r="H5109">
        <v>4542</v>
      </c>
      <c r="I5109">
        <v>4666</v>
      </c>
      <c r="J5109">
        <v>4706</v>
      </c>
      <c r="K5109">
        <v>4798</v>
      </c>
      <c r="L5109">
        <v>4980</v>
      </c>
      <c r="M5109">
        <v>5160</v>
      </c>
      <c r="N5109">
        <v>5374</v>
      </c>
      <c r="O5109">
        <v>5717</v>
      </c>
      <c r="P5109">
        <v>5128</v>
      </c>
      <c r="Q5109">
        <v>4991</v>
      </c>
      <c r="R5109">
        <v>4615</v>
      </c>
      <c r="S5109">
        <v>4665</v>
      </c>
    </row>
    <row r="5110" spans="1:19" x14ac:dyDescent="0.25">
      <c r="A5110">
        <v>9461</v>
      </c>
      <c r="B5110" t="s">
        <v>5182</v>
      </c>
      <c r="C5110" t="s">
        <v>167</v>
      </c>
      <c r="D5110" t="s">
        <v>4704</v>
      </c>
      <c r="E5110">
        <v>-49.031100000000002</v>
      </c>
      <c r="F5110">
        <v>-20.960599999999999</v>
      </c>
      <c r="G5110">
        <v>5363</v>
      </c>
      <c r="H5110">
        <v>5243</v>
      </c>
      <c r="I5110">
        <v>5629</v>
      </c>
      <c r="J5110">
        <v>5388</v>
      </c>
      <c r="K5110">
        <v>5468</v>
      </c>
      <c r="L5110">
        <v>5015</v>
      </c>
      <c r="M5110">
        <v>4934</v>
      </c>
      <c r="N5110">
        <v>5124</v>
      </c>
      <c r="O5110">
        <v>5857</v>
      </c>
      <c r="P5110">
        <v>5438</v>
      </c>
      <c r="Q5110">
        <v>5461</v>
      </c>
      <c r="R5110">
        <v>5375</v>
      </c>
      <c r="S5110">
        <v>5425</v>
      </c>
    </row>
    <row r="5111" spans="1:19" x14ac:dyDescent="0.25">
      <c r="A5111">
        <v>55743</v>
      </c>
      <c r="B5111" t="s">
        <v>330</v>
      </c>
      <c r="C5111" t="s">
        <v>167</v>
      </c>
      <c r="D5111" t="s">
        <v>312</v>
      </c>
      <c r="E5111">
        <v>-69.938800000000001</v>
      </c>
      <c r="F5111">
        <v>-4.242</v>
      </c>
      <c r="G5111">
        <v>4505</v>
      </c>
      <c r="H5111">
        <v>4164</v>
      </c>
      <c r="I5111">
        <v>4610</v>
      </c>
      <c r="J5111">
        <v>4503</v>
      </c>
      <c r="K5111">
        <v>4423</v>
      </c>
      <c r="L5111">
        <v>4121</v>
      </c>
      <c r="M5111">
        <v>4259</v>
      </c>
      <c r="N5111">
        <v>4223</v>
      </c>
      <c r="O5111">
        <v>4963</v>
      </c>
      <c r="P5111">
        <v>5057</v>
      </c>
      <c r="Q5111">
        <v>4825</v>
      </c>
      <c r="R5111">
        <v>4671</v>
      </c>
      <c r="S5111">
        <v>4246</v>
      </c>
    </row>
    <row r="5112" spans="1:19" x14ac:dyDescent="0.25">
      <c r="A5112">
        <v>8272</v>
      </c>
      <c r="B5112" t="s">
        <v>330</v>
      </c>
      <c r="C5112" t="s">
        <v>167</v>
      </c>
      <c r="D5112" t="s">
        <v>4704</v>
      </c>
      <c r="E5112">
        <v>-48.690300000000001</v>
      </c>
      <c r="F5112">
        <v>-21.729500000000002</v>
      </c>
      <c r="G5112">
        <v>5297</v>
      </c>
      <c r="H5112">
        <v>5197</v>
      </c>
      <c r="I5112">
        <v>5631</v>
      </c>
      <c r="J5112">
        <v>5317</v>
      </c>
      <c r="K5112">
        <v>5396</v>
      </c>
      <c r="L5112">
        <v>4908</v>
      </c>
      <c r="M5112">
        <v>4825</v>
      </c>
      <c r="N5112">
        <v>4972</v>
      </c>
      <c r="O5112">
        <v>5739</v>
      </c>
      <c r="P5112">
        <v>5324</v>
      </c>
      <c r="Q5112">
        <v>5460</v>
      </c>
      <c r="R5112">
        <v>5343</v>
      </c>
      <c r="S5112">
        <v>5447</v>
      </c>
    </row>
    <row r="5113" spans="1:19" x14ac:dyDescent="0.25">
      <c r="A5113">
        <v>43316</v>
      </c>
      <c r="B5113" t="s">
        <v>3435</v>
      </c>
      <c r="C5113" t="s">
        <v>167</v>
      </c>
      <c r="D5113" t="s">
        <v>3284</v>
      </c>
      <c r="E5113">
        <v>-37.537999999999997</v>
      </c>
      <c r="F5113">
        <v>-7.5841000000000003</v>
      </c>
      <c r="G5113">
        <v>5864</v>
      </c>
      <c r="H5113">
        <v>5868</v>
      </c>
      <c r="I5113">
        <v>6053</v>
      </c>
      <c r="J5113">
        <v>6141</v>
      </c>
      <c r="K5113">
        <v>5969</v>
      </c>
      <c r="L5113">
        <v>5273</v>
      </c>
      <c r="M5113">
        <v>4906</v>
      </c>
      <c r="N5113">
        <v>5045</v>
      </c>
      <c r="O5113">
        <v>5846</v>
      </c>
      <c r="P5113">
        <v>6452</v>
      </c>
      <c r="Q5113">
        <v>6383</v>
      </c>
      <c r="R5113">
        <v>6434</v>
      </c>
      <c r="S5113">
        <v>6003</v>
      </c>
    </row>
    <row r="5114" spans="1:19" x14ac:dyDescent="0.25">
      <c r="A5114">
        <v>5621</v>
      </c>
      <c r="B5114" t="s">
        <v>4765</v>
      </c>
      <c r="C5114" t="s">
        <v>167</v>
      </c>
      <c r="D5114" t="s">
        <v>4704</v>
      </c>
      <c r="E5114">
        <v>-46.753399999999999</v>
      </c>
      <c r="F5114">
        <v>-23.602799999999998</v>
      </c>
      <c r="G5114">
        <v>4701</v>
      </c>
      <c r="H5114">
        <v>4767</v>
      </c>
      <c r="I5114">
        <v>5281</v>
      </c>
      <c r="J5114">
        <v>4922</v>
      </c>
      <c r="K5114">
        <v>4806</v>
      </c>
      <c r="L5114">
        <v>4255</v>
      </c>
      <c r="M5114">
        <v>4114</v>
      </c>
      <c r="N5114">
        <v>4143</v>
      </c>
      <c r="O5114">
        <v>5034</v>
      </c>
      <c r="P5114">
        <v>4552</v>
      </c>
      <c r="Q5114">
        <v>4645</v>
      </c>
      <c r="R5114">
        <v>4783</v>
      </c>
      <c r="S5114">
        <v>5104</v>
      </c>
    </row>
    <row r="5115" spans="1:19" x14ac:dyDescent="0.25">
      <c r="A5115">
        <v>26187</v>
      </c>
      <c r="B5115" t="s">
        <v>585</v>
      </c>
      <c r="C5115" t="s">
        <v>167</v>
      </c>
      <c r="D5115" t="s">
        <v>375</v>
      </c>
      <c r="E5115">
        <v>-44.007800000000003</v>
      </c>
      <c r="F5115">
        <v>-12.703099999999999</v>
      </c>
      <c r="G5115">
        <v>5974</v>
      </c>
      <c r="H5115">
        <v>5975</v>
      </c>
      <c r="I5115">
        <v>6097</v>
      </c>
      <c r="J5115">
        <v>5881</v>
      </c>
      <c r="K5115">
        <v>5966</v>
      </c>
      <c r="L5115">
        <v>5817</v>
      </c>
      <c r="M5115">
        <v>5779</v>
      </c>
      <c r="N5115">
        <v>6012</v>
      </c>
      <c r="O5115">
        <v>6363</v>
      </c>
      <c r="P5115">
        <v>6305</v>
      </c>
      <c r="Q5115">
        <v>6182</v>
      </c>
      <c r="R5115">
        <v>5491</v>
      </c>
      <c r="S5115">
        <v>5823</v>
      </c>
    </row>
    <row r="5116" spans="1:19" x14ac:dyDescent="0.25">
      <c r="A5116">
        <v>49898</v>
      </c>
      <c r="B5116" t="s">
        <v>3839</v>
      </c>
      <c r="C5116" t="s">
        <v>167</v>
      </c>
      <c r="D5116" t="s">
        <v>3752</v>
      </c>
      <c r="E5116">
        <v>-38.036999999999999</v>
      </c>
      <c r="F5116">
        <v>-5.9199000000000002</v>
      </c>
      <c r="G5116">
        <v>5965</v>
      </c>
      <c r="H5116">
        <v>5716</v>
      </c>
      <c r="I5116">
        <v>5938</v>
      </c>
      <c r="J5116">
        <v>6059</v>
      </c>
      <c r="K5116">
        <v>5861</v>
      </c>
      <c r="L5116">
        <v>5576</v>
      </c>
      <c r="M5116">
        <v>5280</v>
      </c>
      <c r="N5116">
        <v>5619</v>
      </c>
      <c r="O5116">
        <v>6211</v>
      </c>
      <c r="P5116">
        <v>6487</v>
      </c>
      <c r="Q5116">
        <v>6529</v>
      </c>
      <c r="R5116">
        <v>6416</v>
      </c>
      <c r="S5116">
        <v>5886</v>
      </c>
    </row>
    <row r="5117" spans="1:19" x14ac:dyDescent="0.25">
      <c r="A5117">
        <v>8836</v>
      </c>
      <c r="B5117" t="s">
        <v>1882</v>
      </c>
      <c r="C5117" t="s">
        <v>167</v>
      </c>
      <c r="D5117" t="s">
        <v>1727</v>
      </c>
      <c r="E5117">
        <v>-43.238399999999999</v>
      </c>
      <c r="F5117">
        <v>-21.363700000000001</v>
      </c>
      <c r="G5117">
        <v>4820</v>
      </c>
      <c r="H5117">
        <v>4995</v>
      </c>
      <c r="I5117">
        <v>5642</v>
      </c>
      <c r="J5117">
        <v>5022</v>
      </c>
      <c r="K5117">
        <v>4741</v>
      </c>
      <c r="L5117">
        <v>4350</v>
      </c>
      <c r="M5117">
        <v>4320</v>
      </c>
      <c r="N5117">
        <v>4450</v>
      </c>
      <c r="O5117">
        <v>5117</v>
      </c>
      <c r="P5117">
        <v>4985</v>
      </c>
      <c r="Q5117">
        <v>4846</v>
      </c>
      <c r="R5117">
        <v>4379</v>
      </c>
      <c r="S5117">
        <v>4990</v>
      </c>
    </row>
    <row r="5118" spans="1:19" x14ac:dyDescent="0.25">
      <c r="A5118">
        <v>52547</v>
      </c>
      <c r="B5118" t="s">
        <v>859</v>
      </c>
      <c r="C5118" t="s">
        <v>167</v>
      </c>
      <c r="D5118" t="s">
        <v>792</v>
      </c>
      <c r="E5118">
        <v>-38.128500000000003</v>
      </c>
      <c r="F5118">
        <v>-5.2439</v>
      </c>
      <c r="G5118">
        <v>5843</v>
      </c>
      <c r="H5118">
        <v>5565</v>
      </c>
      <c r="I5118">
        <v>5701</v>
      </c>
      <c r="J5118">
        <v>5934</v>
      </c>
      <c r="K5118">
        <v>5569</v>
      </c>
      <c r="L5118">
        <v>5437</v>
      </c>
      <c r="M5118">
        <v>5286</v>
      </c>
      <c r="N5118">
        <v>5569</v>
      </c>
      <c r="O5118">
        <v>6195</v>
      </c>
      <c r="P5118">
        <v>6418</v>
      </c>
      <c r="Q5118">
        <v>6475</v>
      </c>
      <c r="R5118">
        <v>6226</v>
      </c>
      <c r="S5118">
        <v>5744</v>
      </c>
    </row>
    <row r="5119" spans="1:19" x14ac:dyDescent="0.25">
      <c r="A5119">
        <v>40599</v>
      </c>
      <c r="B5119" t="s">
        <v>3359</v>
      </c>
      <c r="C5119" t="s">
        <v>167</v>
      </c>
      <c r="D5119" t="s">
        <v>3284</v>
      </c>
      <c r="E5119">
        <v>-36.291899999999998</v>
      </c>
      <c r="F5119">
        <v>-8.3169000000000004</v>
      </c>
      <c r="G5119">
        <v>5268</v>
      </c>
      <c r="H5119">
        <v>5539</v>
      </c>
      <c r="I5119">
        <v>5513</v>
      </c>
      <c r="J5119">
        <v>5733</v>
      </c>
      <c r="K5119">
        <v>5389</v>
      </c>
      <c r="L5119">
        <v>4696</v>
      </c>
      <c r="M5119">
        <v>4258</v>
      </c>
      <c r="N5119">
        <v>4307</v>
      </c>
      <c r="O5119">
        <v>4991</v>
      </c>
      <c r="P5119">
        <v>5567</v>
      </c>
      <c r="Q5119">
        <v>5682</v>
      </c>
      <c r="R5119">
        <v>5897</v>
      </c>
      <c r="S5119">
        <v>5651</v>
      </c>
    </row>
    <row r="5120" spans="1:19" x14ac:dyDescent="0.25">
      <c r="A5120">
        <v>37512</v>
      </c>
      <c r="B5120" t="s">
        <v>3287</v>
      </c>
      <c r="C5120" t="s">
        <v>167</v>
      </c>
      <c r="D5120" t="s">
        <v>3284</v>
      </c>
      <c r="E5120">
        <v>-38.149799999999999</v>
      </c>
      <c r="F5120">
        <v>-9.1034000000000006</v>
      </c>
      <c r="G5120">
        <v>5635</v>
      </c>
      <c r="H5120">
        <v>6016</v>
      </c>
      <c r="I5120">
        <v>5923</v>
      </c>
      <c r="J5120">
        <v>6063</v>
      </c>
      <c r="K5120">
        <v>5595</v>
      </c>
      <c r="L5120">
        <v>4919</v>
      </c>
      <c r="M5120">
        <v>4457</v>
      </c>
      <c r="N5120">
        <v>4628</v>
      </c>
      <c r="O5120">
        <v>5333</v>
      </c>
      <c r="P5120">
        <v>6144</v>
      </c>
      <c r="Q5120">
        <v>6142</v>
      </c>
      <c r="R5120">
        <v>6356</v>
      </c>
      <c r="S5120">
        <v>6045</v>
      </c>
    </row>
    <row r="5121" spans="1:19" x14ac:dyDescent="0.25">
      <c r="A5121">
        <v>7083</v>
      </c>
      <c r="B5121" t="s">
        <v>4963</v>
      </c>
      <c r="C5121" t="s">
        <v>167</v>
      </c>
      <c r="D5121" t="s">
        <v>4704</v>
      </c>
      <c r="E5121">
        <v>-51.284999999999997</v>
      </c>
      <c r="F5121">
        <v>-22.39</v>
      </c>
      <c r="G5121">
        <v>5277</v>
      </c>
      <c r="H5121">
        <v>5292</v>
      </c>
      <c r="I5121">
        <v>5618</v>
      </c>
      <c r="J5121">
        <v>5597</v>
      </c>
      <c r="K5121">
        <v>5441</v>
      </c>
      <c r="L5121">
        <v>4745</v>
      </c>
      <c r="M5121">
        <v>4576</v>
      </c>
      <c r="N5121">
        <v>4736</v>
      </c>
      <c r="O5121">
        <v>5609</v>
      </c>
      <c r="P5121">
        <v>5176</v>
      </c>
      <c r="Q5121">
        <v>5380</v>
      </c>
      <c r="R5121">
        <v>5540</v>
      </c>
      <c r="S5121">
        <v>5614</v>
      </c>
    </row>
    <row r="5122" spans="1:19" x14ac:dyDescent="0.25">
      <c r="A5122">
        <v>47626</v>
      </c>
      <c r="B5122" t="s">
        <v>2902</v>
      </c>
      <c r="C5122" t="s">
        <v>167</v>
      </c>
      <c r="D5122" t="s">
        <v>2709</v>
      </c>
      <c r="E5122">
        <v>-35.637</v>
      </c>
      <c r="F5122">
        <v>-6.4880000000000004</v>
      </c>
      <c r="G5122">
        <v>5379</v>
      </c>
      <c r="H5122">
        <v>5380</v>
      </c>
      <c r="I5122">
        <v>5596</v>
      </c>
      <c r="J5122">
        <v>5783</v>
      </c>
      <c r="K5122">
        <v>5496</v>
      </c>
      <c r="L5122">
        <v>5055</v>
      </c>
      <c r="M5122">
        <v>4615</v>
      </c>
      <c r="N5122">
        <v>4761</v>
      </c>
      <c r="O5122">
        <v>5394</v>
      </c>
      <c r="P5122">
        <v>5624</v>
      </c>
      <c r="Q5122">
        <v>5650</v>
      </c>
      <c r="R5122">
        <v>5766</v>
      </c>
      <c r="S5122">
        <v>5428</v>
      </c>
    </row>
    <row r="5123" spans="1:19" x14ac:dyDescent="0.25">
      <c r="A5123">
        <v>5538</v>
      </c>
      <c r="B5123" t="s">
        <v>1656</v>
      </c>
      <c r="C5123" t="s">
        <v>167</v>
      </c>
      <c r="D5123" t="s">
        <v>1651</v>
      </c>
      <c r="E5123">
        <v>-55.014600000000002</v>
      </c>
      <c r="F5123">
        <v>-23.636399999999998</v>
      </c>
      <c r="G5123">
        <v>5003</v>
      </c>
      <c r="H5123">
        <v>5338</v>
      </c>
      <c r="I5123">
        <v>5439</v>
      </c>
      <c r="J5123">
        <v>5521</v>
      </c>
      <c r="K5123">
        <v>5046</v>
      </c>
      <c r="L5123">
        <v>4327</v>
      </c>
      <c r="M5123">
        <v>3976</v>
      </c>
      <c r="N5123">
        <v>4151</v>
      </c>
      <c r="O5123">
        <v>5074</v>
      </c>
      <c r="P5123">
        <v>4945</v>
      </c>
      <c r="Q5123">
        <v>5197</v>
      </c>
      <c r="R5123">
        <v>5436</v>
      </c>
      <c r="S5123">
        <v>5590</v>
      </c>
    </row>
    <row r="5124" spans="1:19" x14ac:dyDescent="0.25">
      <c r="A5124">
        <v>5700</v>
      </c>
      <c r="B5124" t="s">
        <v>4769</v>
      </c>
      <c r="C5124" t="s">
        <v>167</v>
      </c>
      <c r="D5124" t="s">
        <v>4704</v>
      </c>
      <c r="E5124">
        <v>-49.408900000000003</v>
      </c>
      <c r="F5124">
        <v>-23.452000000000002</v>
      </c>
      <c r="G5124">
        <v>5076</v>
      </c>
      <c r="H5124">
        <v>5169</v>
      </c>
      <c r="I5124">
        <v>5581</v>
      </c>
      <c r="J5124">
        <v>5427</v>
      </c>
      <c r="K5124">
        <v>5219</v>
      </c>
      <c r="L5124">
        <v>4480</v>
      </c>
      <c r="M5124">
        <v>4247</v>
      </c>
      <c r="N5124">
        <v>4414</v>
      </c>
      <c r="O5124">
        <v>5334</v>
      </c>
      <c r="P5124">
        <v>4984</v>
      </c>
      <c r="Q5124">
        <v>5155</v>
      </c>
      <c r="R5124">
        <v>5376</v>
      </c>
      <c r="S5124">
        <v>5531</v>
      </c>
    </row>
    <row r="5125" spans="1:19" x14ac:dyDescent="0.25">
      <c r="A5125">
        <v>26950</v>
      </c>
      <c r="B5125" t="s">
        <v>5382</v>
      </c>
      <c r="C5125" t="s">
        <v>167</v>
      </c>
      <c r="D5125" t="s">
        <v>5370</v>
      </c>
      <c r="E5125">
        <v>-46.434600000000003</v>
      </c>
      <c r="F5125">
        <v>-12.398099999999999</v>
      </c>
      <c r="G5125">
        <v>5679</v>
      </c>
      <c r="H5125">
        <v>5342</v>
      </c>
      <c r="I5125">
        <v>5362</v>
      </c>
      <c r="J5125">
        <v>5312</v>
      </c>
      <c r="K5125">
        <v>5526</v>
      </c>
      <c r="L5125">
        <v>5800</v>
      </c>
      <c r="M5125">
        <v>5854</v>
      </c>
      <c r="N5125">
        <v>6124</v>
      </c>
      <c r="O5125">
        <v>6571</v>
      </c>
      <c r="P5125">
        <v>6278</v>
      </c>
      <c r="Q5125">
        <v>5647</v>
      </c>
      <c r="R5125">
        <v>5033</v>
      </c>
      <c r="S5125">
        <v>5301</v>
      </c>
    </row>
    <row r="5126" spans="1:19" x14ac:dyDescent="0.25">
      <c r="A5126">
        <v>9295</v>
      </c>
      <c r="B5126" t="s">
        <v>5172</v>
      </c>
      <c r="C5126" t="s">
        <v>167</v>
      </c>
      <c r="D5126" t="s">
        <v>4704</v>
      </c>
      <c r="E5126">
        <v>-48.511600000000001</v>
      </c>
      <c r="F5126">
        <v>-21.143599999999999</v>
      </c>
      <c r="G5126">
        <v>5368</v>
      </c>
      <c r="H5126">
        <v>5253</v>
      </c>
      <c r="I5126">
        <v>5730</v>
      </c>
      <c r="J5126">
        <v>5375</v>
      </c>
      <c r="K5126">
        <v>5449</v>
      </c>
      <c r="L5126">
        <v>5039</v>
      </c>
      <c r="M5126">
        <v>4946</v>
      </c>
      <c r="N5126">
        <v>5148</v>
      </c>
      <c r="O5126">
        <v>5801</v>
      </c>
      <c r="P5126">
        <v>5421</v>
      </c>
      <c r="Q5126">
        <v>5455</v>
      </c>
      <c r="R5126">
        <v>5378</v>
      </c>
      <c r="S5126">
        <v>5425</v>
      </c>
    </row>
    <row r="5127" spans="1:19" x14ac:dyDescent="0.25">
      <c r="A5127">
        <v>60014</v>
      </c>
      <c r="B5127" t="s">
        <v>2619</v>
      </c>
      <c r="C5127" t="s">
        <v>167</v>
      </c>
      <c r="D5127" t="s">
        <v>2567</v>
      </c>
      <c r="E5127">
        <v>-48.949300000000001</v>
      </c>
      <c r="F5127">
        <v>-2.9462000000000002</v>
      </c>
      <c r="G5127">
        <v>4781</v>
      </c>
      <c r="H5127">
        <v>4359</v>
      </c>
      <c r="I5127">
        <v>4468</v>
      </c>
      <c r="J5127">
        <v>4663</v>
      </c>
      <c r="K5127">
        <v>4736</v>
      </c>
      <c r="L5127">
        <v>4797</v>
      </c>
      <c r="M5127">
        <v>4995</v>
      </c>
      <c r="N5127">
        <v>5093</v>
      </c>
      <c r="O5127">
        <v>5280</v>
      </c>
      <c r="P5127">
        <v>5126</v>
      </c>
      <c r="Q5127">
        <v>4863</v>
      </c>
      <c r="R5127">
        <v>4596</v>
      </c>
      <c r="S5127">
        <v>4393</v>
      </c>
    </row>
    <row r="5128" spans="1:19" x14ac:dyDescent="0.25">
      <c r="A5128">
        <v>3241</v>
      </c>
      <c r="B5128" t="s">
        <v>4577</v>
      </c>
      <c r="C5128" t="s">
        <v>167</v>
      </c>
      <c r="D5128" t="s">
        <v>4434</v>
      </c>
      <c r="E5128">
        <v>-50.004100000000001</v>
      </c>
      <c r="F5128">
        <v>-27.1187</v>
      </c>
      <c r="G5128">
        <v>4194</v>
      </c>
      <c r="H5128">
        <v>4814</v>
      </c>
      <c r="I5128">
        <v>4880</v>
      </c>
      <c r="J5128">
        <v>4807</v>
      </c>
      <c r="K5128">
        <v>4246</v>
      </c>
      <c r="L5128">
        <v>3634</v>
      </c>
      <c r="M5128">
        <v>3114</v>
      </c>
      <c r="N5128">
        <v>3286</v>
      </c>
      <c r="O5128">
        <v>4080</v>
      </c>
      <c r="P5128">
        <v>3776</v>
      </c>
      <c r="Q5128">
        <v>3941</v>
      </c>
      <c r="R5128">
        <v>4867</v>
      </c>
      <c r="S5128">
        <v>4877</v>
      </c>
    </row>
    <row r="5129" spans="1:19" x14ac:dyDescent="0.25">
      <c r="A5129">
        <v>19300</v>
      </c>
      <c r="B5129" t="s">
        <v>2529</v>
      </c>
      <c r="C5129" t="s">
        <v>167</v>
      </c>
      <c r="D5129" t="s">
        <v>1727</v>
      </c>
      <c r="E5129">
        <v>-42.226300000000002</v>
      </c>
      <c r="F5129">
        <v>-15.8111</v>
      </c>
      <c r="G5129">
        <v>5279</v>
      </c>
      <c r="H5129">
        <v>5597</v>
      </c>
      <c r="I5129">
        <v>6017</v>
      </c>
      <c r="J5129">
        <v>5519</v>
      </c>
      <c r="K5129">
        <v>5082</v>
      </c>
      <c r="L5129">
        <v>4697</v>
      </c>
      <c r="M5129">
        <v>4408</v>
      </c>
      <c r="N5129">
        <v>4712</v>
      </c>
      <c r="O5129">
        <v>5368</v>
      </c>
      <c r="P5129">
        <v>5850</v>
      </c>
      <c r="Q5129">
        <v>5553</v>
      </c>
      <c r="R5129">
        <v>5033</v>
      </c>
      <c r="S5129">
        <v>5516</v>
      </c>
    </row>
    <row r="5130" spans="1:19" x14ac:dyDescent="0.25">
      <c r="A5130">
        <v>27485</v>
      </c>
      <c r="B5130" t="s">
        <v>5384</v>
      </c>
      <c r="C5130" t="s">
        <v>167</v>
      </c>
      <c r="D5130" t="s">
        <v>5370</v>
      </c>
      <c r="E5130">
        <v>-46.991399999999999</v>
      </c>
      <c r="F5130">
        <v>-12.1922</v>
      </c>
      <c r="G5130">
        <v>5734</v>
      </c>
      <c r="H5130">
        <v>5405</v>
      </c>
      <c r="I5130">
        <v>5578</v>
      </c>
      <c r="J5130">
        <v>5456</v>
      </c>
      <c r="K5130">
        <v>5727</v>
      </c>
      <c r="L5130">
        <v>5847</v>
      </c>
      <c r="M5130">
        <v>5824</v>
      </c>
      <c r="N5130">
        <v>5999</v>
      </c>
      <c r="O5130">
        <v>6403</v>
      </c>
      <c r="P5130">
        <v>6285</v>
      </c>
      <c r="Q5130">
        <v>5722</v>
      </c>
      <c r="R5130">
        <v>5227</v>
      </c>
      <c r="S5130">
        <v>5329</v>
      </c>
    </row>
    <row r="5131" spans="1:19" x14ac:dyDescent="0.25">
      <c r="A5131">
        <v>51063</v>
      </c>
      <c r="B5131" t="s">
        <v>3869</v>
      </c>
      <c r="C5131" t="s">
        <v>167</v>
      </c>
      <c r="D5131" t="s">
        <v>3752</v>
      </c>
      <c r="E5131">
        <v>-35.598799999999997</v>
      </c>
      <c r="F5131">
        <v>-5.6254</v>
      </c>
      <c r="G5131">
        <v>5618</v>
      </c>
      <c r="H5131">
        <v>5684</v>
      </c>
      <c r="I5131">
        <v>5901</v>
      </c>
      <c r="J5131">
        <v>5980</v>
      </c>
      <c r="K5131">
        <v>5651</v>
      </c>
      <c r="L5131">
        <v>5210</v>
      </c>
      <c r="M5131">
        <v>4860</v>
      </c>
      <c r="N5131">
        <v>4949</v>
      </c>
      <c r="O5131">
        <v>5591</v>
      </c>
      <c r="P5131">
        <v>5964</v>
      </c>
      <c r="Q5131">
        <v>5980</v>
      </c>
      <c r="R5131">
        <v>6027</v>
      </c>
      <c r="S5131">
        <v>5621</v>
      </c>
    </row>
    <row r="5132" spans="1:19" x14ac:dyDescent="0.25">
      <c r="A5132">
        <v>9296</v>
      </c>
      <c r="B5132" t="s">
        <v>5174</v>
      </c>
      <c r="C5132" t="s">
        <v>167</v>
      </c>
      <c r="D5132" t="s">
        <v>4704</v>
      </c>
      <c r="E5132">
        <v>-48.451999999999998</v>
      </c>
      <c r="F5132">
        <v>-21.123999999999999</v>
      </c>
      <c r="G5132">
        <v>5368</v>
      </c>
      <c r="H5132">
        <v>5203</v>
      </c>
      <c r="I5132">
        <v>5714</v>
      </c>
      <c r="J5132">
        <v>5392</v>
      </c>
      <c r="K5132">
        <v>5468</v>
      </c>
      <c r="L5132">
        <v>5041</v>
      </c>
      <c r="M5132">
        <v>4937</v>
      </c>
      <c r="N5132">
        <v>5149</v>
      </c>
      <c r="O5132">
        <v>5825</v>
      </c>
      <c r="P5132">
        <v>5405</v>
      </c>
      <c r="Q5132">
        <v>5452</v>
      </c>
      <c r="R5132">
        <v>5387</v>
      </c>
      <c r="S5132">
        <v>5438</v>
      </c>
    </row>
    <row r="5133" spans="1:19" x14ac:dyDescent="0.25">
      <c r="A5133">
        <v>25884</v>
      </c>
      <c r="B5133" t="s">
        <v>5374</v>
      </c>
      <c r="C5133" t="s">
        <v>167</v>
      </c>
      <c r="D5133" t="s">
        <v>5370</v>
      </c>
      <c r="E5133">
        <v>-49.093000000000004</v>
      </c>
      <c r="F5133">
        <v>-12.804500000000001</v>
      </c>
      <c r="G5133">
        <v>5426</v>
      </c>
      <c r="H5133">
        <v>4967</v>
      </c>
      <c r="I5133">
        <v>5262</v>
      </c>
      <c r="J5133">
        <v>5138</v>
      </c>
      <c r="K5133">
        <v>5445</v>
      </c>
      <c r="L5133">
        <v>5583</v>
      </c>
      <c r="M5133">
        <v>5557</v>
      </c>
      <c r="N5133">
        <v>5774</v>
      </c>
      <c r="O5133">
        <v>6253</v>
      </c>
      <c r="P5133">
        <v>5904</v>
      </c>
      <c r="Q5133">
        <v>5448</v>
      </c>
      <c r="R5133">
        <v>4870</v>
      </c>
      <c r="S5133">
        <v>4916</v>
      </c>
    </row>
    <row r="5134" spans="1:19" x14ac:dyDescent="0.25">
      <c r="A5134">
        <v>38682</v>
      </c>
      <c r="B5134" t="s">
        <v>3312</v>
      </c>
      <c r="C5134" t="s">
        <v>167</v>
      </c>
      <c r="D5134" t="s">
        <v>3284</v>
      </c>
      <c r="E5134">
        <v>-35.1036</v>
      </c>
      <c r="F5134">
        <v>-8.7570999999999994</v>
      </c>
      <c r="G5134">
        <v>5333</v>
      </c>
      <c r="H5134">
        <v>5509</v>
      </c>
      <c r="I5134">
        <v>5727</v>
      </c>
      <c r="J5134">
        <v>5999</v>
      </c>
      <c r="K5134">
        <v>5250</v>
      </c>
      <c r="L5134">
        <v>4601</v>
      </c>
      <c r="M5134">
        <v>4406</v>
      </c>
      <c r="N5134">
        <v>4458</v>
      </c>
      <c r="O5134">
        <v>5072</v>
      </c>
      <c r="P5134">
        <v>5615</v>
      </c>
      <c r="Q5134">
        <v>5750</v>
      </c>
      <c r="R5134">
        <v>5826</v>
      </c>
      <c r="S5134">
        <v>5784</v>
      </c>
    </row>
    <row r="5135" spans="1:19" x14ac:dyDescent="0.25">
      <c r="A5135">
        <v>5472</v>
      </c>
      <c r="B5135" t="s">
        <v>3163</v>
      </c>
      <c r="C5135" t="s">
        <v>167</v>
      </c>
      <c r="D5135" t="s">
        <v>2912</v>
      </c>
      <c r="E5135">
        <v>-51.099499999999999</v>
      </c>
      <c r="F5135">
        <v>-23.720800000000001</v>
      </c>
      <c r="G5135">
        <v>5072</v>
      </c>
      <c r="H5135">
        <v>5140</v>
      </c>
      <c r="I5135">
        <v>5376</v>
      </c>
      <c r="J5135">
        <v>5412</v>
      </c>
      <c r="K5135">
        <v>5279</v>
      </c>
      <c r="L5135">
        <v>4532</v>
      </c>
      <c r="M5135">
        <v>4297</v>
      </c>
      <c r="N5135">
        <v>4489</v>
      </c>
      <c r="O5135">
        <v>5389</v>
      </c>
      <c r="P5135">
        <v>5005</v>
      </c>
      <c r="Q5135">
        <v>5118</v>
      </c>
      <c r="R5135">
        <v>5390</v>
      </c>
      <c r="S5135">
        <v>5433</v>
      </c>
    </row>
    <row r="5136" spans="1:19" x14ac:dyDescent="0.25">
      <c r="A5136">
        <v>8286</v>
      </c>
      <c r="B5136" t="s">
        <v>5082</v>
      </c>
      <c r="C5136" t="s">
        <v>167</v>
      </c>
      <c r="D5136" t="s">
        <v>4704</v>
      </c>
      <c r="E5136">
        <v>-47.270699999999998</v>
      </c>
      <c r="F5136">
        <v>-21.703399999999998</v>
      </c>
      <c r="G5136">
        <v>5255</v>
      </c>
      <c r="H5136">
        <v>5082</v>
      </c>
      <c r="I5136">
        <v>5540</v>
      </c>
      <c r="J5136">
        <v>5305</v>
      </c>
      <c r="K5136">
        <v>5435</v>
      </c>
      <c r="L5136">
        <v>4954</v>
      </c>
      <c r="M5136">
        <v>4804</v>
      </c>
      <c r="N5136">
        <v>4990</v>
      </c>
      <c r="O5136">
        <v>5752</v>
      </c>
      <c r="P5136">
        <v>5317</v>
      </c>
      <c r="Q5136">
        <v>5384</v>
      </c>
      <c r="R5136">
        <v>5234</v>
      </c>
      <c r="S5136">
        <v>5263</v>
      </c>
    </row>
    <row r="5137" spans="1:19" x14ac:dyDescent="0.25">
      <c r="A5137">
        <v>5998</v>
      </c>
      <c r="B5137" t="s">
        <v>3220</v>
      </c>
      <c r="C5137" t="s">
        <v>167</v>
      </c>
      <c r="D5137" t="s">
        <v>2912</v>
      </c>
      <c r="E5137">
        <v>-52.474699999999999</v>
      </c>
      <c r="F5137">
        <v>-23.204000000000001</v>
      </c>
      <c r="G5137">
        <v>5182</v>
      </c>
      <c r="H5137">
        <v>5320</v>
      </c>
      <c r="I5137">
        <v>5626</v>
      </c>
      <c r="J5137">
        <v>5619</v>
      </c>
      <c r="K5137">
        <v>5349</v>
      </c>
      <c r="L5137">
        <v>4534</v>
      </c>
      <c r="M5137">
        <v>4317</v>
      </c>
      <c r="N5137">
        <v>4489</v>
      </c>
      <c r="O5137">
        <v>5347</v>
      </c>
      <c r="P5137">
        <v>5089</v>
      </c>
      <c r="Q5137">
        <v>5318</v>
      </c>
      <c r="R5137">
        <v>5577</v>
      </c>
      <c r="S5137">
        <v>5600</v>
      </c>
    </row>
    <row r="5138" spans="1:19" x14ac:dyDescent="0.25">
      <c r="A5138">
        <v>53990</v>
      </c>
      <c r="B5138" t="s">
        <v>868</v>
      </c>
      <c r="C5138" t="s">
        <v>167</v>
      </c>
      <c r="D5138" t="s">
        <v>792</v>
      </c>
      <c r="E5138">
        <v>-40.319899999999997</v>
      </c>
      <c r="F5138">
        <v>-4.8318000000000003</v>
      </c>
      <c r="G5138">
        <v>5617</v>
      </c>
      <c r="H5138">
        <v>4955</v>
      </c>
      <c r="I5138">
        <v>5205</v>
      </c>
      <c r="J5138">
        <v>5293</v>
      </c>
      <c r="K5138">
        <v>5057</v>
      </c>
      <c r="L5138">
        <v>5253</v>
      </c>
      <c r="M5138">
        <v>5236</v>
      </c>
      <c r="N5138">
        <v>5563</v>
      </c>
      <c r="O5138">
        <v>6299</v>
      </c>
      <c r="P5138">
        <v>6641</v>
      </c>
      <c r="Q5138">
        <v>6410</v>
      </c>
      <c r="R5138">
        <v>6149</v>
      </c>
      <c r="S5138">
        <v>5342</v>
      </c>
    </row>
    <row r="5139" spans="1:19" x14ac:dyDescent="0.25">
      <c r="A5139">
        <v>40145</v>
      </c>
      <c r="B5139" t="s">
        <v>3482</v>
      </c>
      <c r="C5139" t="s">
        <v>167</v>
      </c>
      <c r="D5139" t="s">
        <v>3448</v>
      </c>
      <c r="E5139">
        <v>-42.912300000000002</v>
      </c>
      <c r="F5139">
        <v>-8.3995999999999995</v>
      </c>
      <c r="G5139">
        <v>5815</v>
      </c>
      <c r="H5139">
        <v>5302</v>
      </c>
      <c r="I5139">
        <v>5426</v>
      </c>
      <c r="J5139">
        <v>5437</v>
      </c>
      <c r="K5139">
        <v>5520</v>
      </c>
      <c r="L5139">
        <v>5588</v>
      </c>
      <c r="M5139">
        <v>5620</v>
      </c>
      <c r="N5139">
        <v>6000</v>
      </c>
      <c r="O5139">
        <v>6762</v>
      </c>
      <c r="P5139">
        <v>6678</v>
      </c>
      <c r="Q5139">
        <v>6264</v>
      </c>
      <c r="R5139">
        <v>5716</v>
      </c>
      <c r="S5139">
        <v>5465</v>
      </c>
    </row>
    <row r="5140" spans="1:19" x14ac:dyDescent="0.25">
      <c r="A5140">
        <v>10152</v>
      </c>
      <c r="B5140" t="s">
        <v>5231</v>
      </c>
      <c r="C5140" t="s">
        <v>167</v>
      </c>
      <c r="D5140" t="s">
        <v>4704</v>
      </c>
      <c r="E5140">
        <v>-49.656700000000001</v>
      </c>
      <c r="F5140">
        <v>-20.6233</v>
      </c>
      <c r="G5140">
        <v>5385</v>
      </c>
      <c r="H5140">
        <v>5230</v>
      </c>
      <c r="I5140">
        <v>5596</v>
      </c>
      <c r="J5140">
        <v>5379</v>
      </c>
      <c r="K5140">
        <v>5571</v>
      </c>
      <c r="L5140">
        <v>5103</v>
      </c>
      <c r="M5140">
        <v>4924</v>
      </c>
      <c r="N5140">
        <v>5180</v>
      </c>
      <c r="O5140">
        <v>5906</v>
      </c>
      <c r="P5140">
        <v>5441</v>
      </c>
      <c r="Q5140">
        <v>5469</v>
      </c>
      <c r="R5140">
        <v>5381</v>
      </c>
      <c r="S5140">
        <v>5439</v>
      </c>
    </row>
    <row r="5141" spans="1:19" x14ac:dyDescent="0.25">
      <c r="A5141">
        <v>48773</v>
      </c>
      <c r="B5141" t="s">
        <v>3804</v>
      </c>
      <c r="C5141" t="s">
        <v>167</v>
      </c>
      <c r="D5141" t="s">
        <v>3752</v>
      </c>
      <c r="E5141">
        <v>-35.8003</v>
      </c>
      <c r="F5141">
        <v>-6.1976000000000004</v>
      </c>
      <c r="G5141">
        <v>5478</v>
      </c>
      <c r="H5141">
        <v>5529</v>
      </c>
      <c r="I5141">
        <v>5711</v>
      </c>
      <c r="J5141">
        <v>5830</v>
      </c>
      <c r="K5141">
        <v>5611</v>
      </c>
      <c r="L5141">
        <v>5169</v>
      </c>
      <c r="M5141">
        <v>4699</v>
      </c>
      <c r="N5141">
        <v>4827</v>
      </c>
      <c r="O5141">
        <v>5469</v>
      </c>
      <c r="P5141">
        <v>5759</v>
      </c>
      <c r="Q5141">
        <v>5795</v>
      </c>
      <c r="R5141">
        <v>5846</v>
      </c>
      <c r="S5141">
        <v>5491</v>
      </c>
    </row>
    <row r="5142" spans="1:19" x14ac:dyDescent="0.25">
      <c r="A5142">
        <v>3229</v>
      </c>
      <c r="B5142" t="s">
        <v>3804</v>
      </c>
      <c r="C5142" t="s">
        <v>167</v>
      </c>
      <c r="D5142" t="s">
        <v>4434</v>
      </c>
      <c r="E5142">
        <v>-51.247700000000002</v>
      </c>
      <c r="F5142">
        <v>-27.100100000000001</v>
      </c>
      <c r="G5142">
        <v>4703</v>
      </c>
      <c r="H5142">
        <v>5175</v>
      </c>
      <c r="I5142">
        <v>5238</v>
      </c>
      <c r="J5142">
        <v>5229</v>
      </c>
      <c r="K5142">
        <v>4793</v>
      </c>
      <c r="L5142">
        <v>3904</v>
      </c>
      <c r="M5142">
        <v>3608</v>
      </c>
      <c r="N5142">
        <v>3837</v>
      </c>
      <c r="O5142">
        <v>4705</v>
      </c>
      <c r="P5142">
        <v>4353</v>
      </c>
      <c r="Q5142">
        <v>4766</v>
      </c>
      <c r="R5142">
        <v>5422</v>
      </c>
      <c r="S5142">
        <v>5409</v>
      </c>
    </row>
    <row r="5143" spans="1:19" x14ac:dyDescent="0.25">
      <c r="A5143">
        <v>21724</v>
      </c>
      <c r="B5143" t="s">
        <v>1571</v>
      </c>
      <c r="C5143" t="s">
        <v>167</v>
      </c>
      <c r="D5143" t="s">
        <v>1511</v>
      </c>
      <c r="E5143">
        <v>-57.493699999999997</v>
      </c>
      <c r="F5143">
        <v>-14.6233</v>
      </c>
      <c r="G5143">
        <v>5081</v>
      </c>
      <c r="H5143">
        <v>4730</v>
      </c>
      <c r="I5143">
        <v>4903</v>
      </c>
      <c r="J5143">
        <v>5019</v>
      </c>
      <c r="K5143">
        <v>5110</v>
      </c>
      <c r="L5143">
        <v>4906</v>
      </c>
      <c r="M5143">
        <v>5096</v>
      </c>
      <c r="N5143">
        <v>5230</v>
      </c>
      <c r="O5143">
        <v>5797</v>
      </c>
      <c r="P5143">
        <v>5219</v>
      </c>
      <c r="Q5143">
        <v>5084</v>
      </c>
      <c r="R5143">
        <v>4942</v>
      </c>
      <c r="S5143">
        <v>4935</v>
      </c>
    </row>
    <row r="5144" spans="1:19" x14ac:dyDescent="0.25">
      <c r="A5144">
        <v>6747</v>
      </c>
      <c r="B5144" t="s">
        <v>3689</v>
      </c>
      <c r="C5144" t="s">
        <v>167</v>
      </c>
      <c r="D5144" t="s">
        <v>3664</v>
      </c>
      <c r="E5144">
        <v>-42.720599999999997</v>
      </c>
      <c r="F5144">
        <v>-22.742799999999999</v>
      </c>
      <c r="G5144">
        <v>4957</v>
      </c>
      <c r="H5144">
        <v>5440</v>
      </c>
      <c r="I5144">
        <v>6020</v>
      </c>
      <c r="J5144">
        <v>5231</v>
      </c>
      <c r="K5144">
        <v>5082</v>
      </c>
      <c r="L5144">
        <v>4484</v>
      </c>
      <c r="M5144">
        <v>4463</v>
      </c>
      <c r="N5144">
        <v>4353</v>
      </c>
      <c r="O5144">
        <v>5039</v>
      </c>
      <c r="P5144">
        <v>4771</v>
      </c>
      <c r="Q5144">
        <v>4864</v>
      </c>
      <c r="R5144">
        <v>4616</v>
      </c>
      <c r="S5144">
        <v>5117</v>
      </c>
    </row>
    <row r="5145" spans="1:19" x14ac:dyDescent="0.25">
      <c r="A5145">
        <v>23178</v>
      </c>
      <c r="B5145" t="s">
        <v>489</v>
      </c>
      <c r="C5145" t="s">
        <v>167</v>
      </c>
      <c r="D5145" t="s">
        <v>375</v>
      </c>
      <c r="E5145">
        <v>-41.247599999999998</v>
      </c>
      <c r="F5145">
        <v>-14.020099999999999</v>
      </c>
      <c r="G5145">
        <v>5408</v>
      </c>
      <c r="H5145">
        <v>5792</v>
      </c>
      <c r="I5145">
        <v>6006</v>
      </c>
      <c r="J5145">
        <v>5805</v>
      </c>
      <c r="K5145">
        <v>5215</v>
      </c>
      <c r="L5145">
        <v>4824</v>
      </c>
      <c r="M5145">
        <v>4496</v>
      </c>
      <c r="N5145">
        <v>4627</v>
      </c>
      <c r="O5145">
        <v>5213</v>
      </c>
      <c r="P5145">
        <v>5838</v>
      </c>
      <c r="Q5145">
        <v>5750</v>
      </c>
      <c r="R5145">
        <v>5465</v>
      </c>
      <c r="S5145">
        <v>5866</v>
      </c>
    </row>
    <row r="5146" spans="1:19" x14ac:dyDescent="0.25">
      <c r="A5146">
        <v>36017</v>
      </c>
      <c r="B5146" t="s">
        <v>244</v>
      </c>
      <c r="C5146" t="s">
        <v>167</v>
      </c>
      <c r="D5146" t="s">
        <v>192</v>
      </c>
      <c r="E5146">
        <v>-36.433399999999999</v>
      </c>
      <c r="F5146">
        <v>-9.5348000000000006</v>
      </c>
      <c r="G5146">
        <v>5279</v>
      </c>
      <c r="H5146">
        <v>5641</v>
      </c>
      <c r="I5146">
        <v>5650</v>
      </c>
      <c r="J5146">
        <v>5822</v>
      </c>
      <c r="K5146">
        <v>5308</v>
      </c>
      <c r="L5146">
        <v>4534</v>
      </c>
      <c r="M5146">
        <v>4149</v>
      </c>
      <c r="N5146">
        <v>4225</v>
      </c>
      <c r="O5146">
        <v>4813</v>
      </c>
      <c r="P5146">
        <v>5529</v>
      </c>
      <c r="Q5146">
        <v>5683</v>
      </c>
      <c r="R5146">
        <v>6087</v>
      </c>
      <c r="S5146">
        <v>5902</v>
      </c>
    </row>
    <row r="5147" spans="1:19" x14ac:dyDescent="0.25">
      <c r="A5147">
        <v>47176</v>
      </c>
      <c r="B5147" t="s">
        <v>3574</v>
      </c>
      <c r="C5147" t="s">
        <v>167</v>
      </c>
      <c r="D5147" t="s">
        <v>3448</v>
      </c>
      <c r="E5147">
        <v>-42.279899999999998</v>
      </c>
      <c r="F5147">
        <v>-6.5983000000000001</v>
      </c>
      <c r="G5147">
        <v>5672</v>
      </c>
      <c r="H5147">
        <v>4927</v>
      </c>
      <c r="I5147">
        <v>5044</v>
      </c>
      <c r="J5147">
        <v>5110</v>
      </c>
      <c r="K5147">
        <v>5244</v>
      </c>
      <c r="L5147">
        <v>5514</v>
      </c>
      <c r="M5147">
        <v>5652</v>
      </c>
      <c r="N5147">
        <v>6025</v>
      </c>
      <c r="O5147">
        <v>6414</v>
      </c>
      <c r="P5147">
        <v>6690</v>
      </c>
      <c r="Q5147">
        <v>6215</v>
      </c>
      <c r="R5147">
        <v>5843</v>
      </c>
      <c r="S5147">
        <v>5384</v>
      </c>
    </row>
    <row r="5148" spans="1:19" x14ac:dyDescent="0.25">
      <c r="A5148">
        <v>24273</v>
      </c>
      <c r="B5148" t="s">
        <v>516</v>
      </c>
      <c r="C5148" t="s">
        <v>167</v>
      </c>
      <c r="D5148" t="s">
        <v>375</v>
      </c>
      <c r="E5148">
        <v>-42.4908</v>
      </c>
      <c r="F5148">
        <v>-13.547599999999999</v>
      </c>
      <c r="G5148">
        <v>5922</v>
      </c>
      <c r="H5148">
        <v>6051</v>
      </c>
      <c r="I5148">
        <v>6325</v>
      </c>
      <c r="J5148">
        <v>6066</v>
      </c>
      <c r="K5148">
        <v>5846</v>
      </c>
      <c r="L5148">
        <v>5579</v>
      </c>
      <c r="M5148">
        <v>5397</v>
      </c>
      <c r="N5148">
        <v>5619</v>
      </c>
      <c r="O5148">
        <v>6102</v>
      </c>
      <c r="P5148">
        <v>6308</v>
      </c>
      <c r="Q5148">
        <v>6266</v>
      </c>
      <c r="R5148">
        <v>5555</v>
      </c>
      <c r="S5148">
        <v>5955</v>
      </c>
    </row>
    <row r="5149" spans="1:19" x14ac:dyDescent="0.25">
      <c r="A5149">
        <v>28110</v>
      </c>
      <c r="B5149" t="s">
        <v>659</v>
      </c>
      <c r="C5149" t="s">
        <v>167</v>
      </c>
      <c r="D5149" t="s">
        <v>375</v>
      </c>
      <c r="E5149">
        <v>-39.104799999999997</v>
      </c>
      <c r="F5149">
        <v>-11.975099999999999</v>
      </c>
      <c r="G5149">
        <v>5085</v>
      </c>
      <c r="H5149">
        <v>5638</v>
      </c>
      <c r="I5149">
        <v>5692</v>
      </c>
      <c r="J5149">
        <v>5727</v>
      </c>
      <c r="K5149">
        <v>4959</v>
      </c>
      <c r="L5149">
        <v>4379</v>
      </c>
      <c r="M5149">
        <v>4075</v>
      </c>
      <c r="N5149">
        <v>4300</v>
      </c>
      <c r="O5149">
        <v>4699</v>
      </c>
      <c r="P5149">
        <v>5313</v>
      </c>
      <c r="Q5149">
        <v>5312</v>
      </c>
      <c r="R5149">
        <v>5393</v>
      </c>
      <c r="S5149">
        <v>5533</v>
      </c>
    </row>
    <row r="5150" spans="1:19" x14ac:dyDescent="0.25">
      <c r="A5150">
        <v>11670</v>
      </c>
      <c r="B5150" t="s">
        <v>2172</v>
      </c>
      <c r="C5150" t="s">
        <v>167</v>
      </c>
      <c r="D5150" t="s">
        <v>1727</v>
      </c>
      <c r="E5150">
        <v>-41.6083</v>
      </c>
      <c r="F5150">
        <v>-19.762599999999999</v>
      </c>
      <c r="G5150">
        <v>5008</v>
      </c>
      <c r="H5150">
        <v>5361</v>
      </c>
      <c r="I5150">
        <v>5911</v>
      </c>
      <c r="J5150">
        <v>5300</v>
      </c>
      <c r="K5150">
        <v>5251</v>
      </c>
      <c r="L5150">
        <v>4610</v>
      </c>
      <c r="M5150">
        <v>4479</v>
      </c>
      <c r="N5150">
        <v>4543</v>
      </c>
      <c r="O5150">
        <v>5102</v>
      </c>
      <c r="P5150">
        <v>5050</v>
      </c>
      <c r="Q5150">
        <v>4846</v>
      </c>
      <c r="R5150">
        <v>4551</v>
      </c>
      <c r="S5150">
        <v>5096</v>
      </c>
    </row>
    <row r="5151" spans="1:19" x14ac:dyDescent="0.25">
      <c r="A5151">
        <v>50787</v>
      </c>
      <c r="B5151" t="s">
        <v>324</v>
      </c>
      <c r="C5151" t="s">
        <v>167</v>
      </c>
      <c r="D5151" t="s">
        <v>312</v>
      </c>
      <c r="E5151">
        <v>-63.1813</v>
      </c>
      <c r="F5151">
        <v>-5.6212</v>
      </c>
      <c r="G5151">
        <v>4423</v>
      </c>
      <c r="H5151">
        <v>4023</v>
      </c>
      <c r="I5151">
        <v>4308</v>
      </c>
      <c r="J5151">
        <v>4254</v>
      </c>
      <c r="K5151">
        <v>4200</v>
      </c>
      <c r="L5151">
        <v>3931</v>
      </c>
      <c r="M5151">
        <v>4378</v>
      </c>
      <c r="N5151">
        <v>4536</v>
      </c>
      <c r="O5151">
        <v>5069</v>
      </c>
      <c r="P5151">
        <v>5002</v>
      </c>
      <c r="Q5151">
        <v>4785</v>
      </c>
      <c r="R5151">
        <v>4470</v>
      </c>
      <c r="S5151">
        <v>4117</v>
      </c>
    </row>
    <row r="5152" spans="1:19" x14ac:dyDescent="0.25">
      <c r="A5152">
        <v>5455</v>
      </c>
      <c r="B5152" t="s">
        <v>3158</v>
      </c>
      <c r="C5152" t="s">
        <v>167</v>
      </c>
      <c r="D5152" t="s">
        <v>2912</v>
      </c>
      <c r="E5152">
        <v>-52.873899999999999</v>
      </c>
      <c r="F5152">
        <v>-23.7319</v>
      </c>
      <c r="G5152">
        <v>5152</v>
      </c>
      <c r="H5152">
        <v>5477</v>
      </c>
      <c r="I5152">
        <v>5601</v>
      </c>
      <c r="J5152">
        <v>5635</v>
      </c>
      <c r="K5152">
        <v>5274</v>
      </c>
      <c r="L5152">
        <v>4474</v>
      </c>
      <c r="M5152">
        <v>4223</v>
      </c>
      <c r="N5152">
        <v>4409</v>
      </c>
      <c r="O5152">
        <v>5281</v>
      </c>
      <c r="P5152">
        <v>4991</v>
      </c>
      <c r="Q5152">
        <v>5286</v>
      </c>
      <c r="R5152">
        <v>5560</v>
      </c>
      <c r="S5152">
        <v>5613</v>
      </c>
    </row>
    <row r="5153" spans="1:19" x14ac:dyDescent="0.25">
      <c r="A5153">
        <v>2586</v>
      </c>
      <c r="B5153" t="s">
        <v>3158</v>
      </c>
      <c r="C5153" t="s">
        <v>167</v>
      </c>
      <c r="D5153" t="s">
        <v>3898</v>
      </c>
      <c r="E5153">
        <v>-52.010100000000001</v>
      </c>
      <c r="F5153">
        <v>-28.0657</v>
      </c>
      <c r="G5153">
        <v>4802</v>
      </c>
      <c r="H5153">
        <v>5481</v>
      </c>
      <c r="I5153">
        <v>5546</v>
      </c>
      <c r="J5153">
        <v>5310</v>
      </c>
      <c r="K5153">
        <v>4865</v>
      </c>
      <c r="L5153">
        <v>3989</v>
      </c>
      <c r="M5153">
        <v>3502</v>
      </c>
      <c r="N5153">
        <v>3905</v>
      </c>
      <c r="O5153">
        <v>4601</v>
      </c>
      <c r="P5153">
        <v>4295</v>
      </c>
      <c r="Q5153">
        <v>4942</v>
      </c>
      <c r="R5153">
        <v>5583</v>
      </c>
      <c r="S5153">
        <v>5604</v>
      </c>
    </row>
    <row r="5154" spans="1:19" x14ac:dyDescent="0.25">
      <c r="A5154">
        <v>2217</v>
      </c>
      <c r="B5154" t="s">
        <v>4176</v>
      </c>
      <c r="C5154" t="s">
        <v>167</v>
      </c>
      <c r="D5154" t="s">
        <v>3898</v>
      </c>
      <c r="E5154">
        <v>-52.869900000000001</v>
      </c>
      <c r="F5154">
        <v>-28.626000000000001</v>
      </c>
      <c r="G5154">
        <v>4826</v>
      </c>
      <c r="H5154">
        <v>5573</v>
      </c>
      <c r="I5154">
        <v>5636</v>
      </c>
      <c r="J5154">
        <v>5382</v>
      </c>
      <c r="K5154">
        <v>4843</v>
      </c>
      <c r="L5154">
        <v>4047</v>
      </c>
      <c r="M5154">
        <v>3451</v>
      </c>
      <c r="N5154">
        <v>3833</v>
      </c>
      <c r="O5154">
        <v>4517</v>
      </c>
      <c r="P5154">
        <v>4288</v>
      </c>
      <c r="Q5154">
        <v>4987</v>
      </c>
      <c r="R5154">
        <v>5649</v>
      </c>
      <c r="S5154">
        <v>5702</v>
      </c>
    </row>
    <row r="5155" spans="1:19" x14ac:dyDescent="0.25">
      <c r="A5155">
        <v>24306</v>
      </c>
      <c r="B5155" t="s">
        <v>522</v>
      </c>
      <c r="C5155" t="s">
        <v>167</v>
      </c>
      <c r="D5155" t="s">
        <v>375</v>
      </c>
      <c r="E5155">
        <v>-39.100499999999997</v>
      </c>
      <c r="F5155">
        <v>-13.539199999999999</v>
      </c>
      <c r="G5155">
        <v>4962</v>
      </c>
      <c r="H5155">
        <v>5519</v>
      </c>
      <c r="I5155">
        <v>5655</v>
      </c>
      <c r="J5155">
        <v>5596</v>
      </c>
      <c r="K5155">
        <v>4782</v>
      </c>
      <c r="L5155">
        <v>4320</v>
      </c>
      <c r="M5155">
        <v>4001</v>
      </c>
      <c r="N5155">
        <v>4222</v>
      </c>
      <c r="O5155">
        <v>4629</v>
      </c>
      <c r="P5155">
        <v>5123</v>
      </c>
      <c r="Q5155">
        <v>5020</v>
      </c>
      <c r="R5155">
        <v>5168</v>
      </c>
      <c r="S5155">
        <v>5512</v>
      </c>
    </row>
    <row r="5156" spans="1:19" x14ac:dyDescent="0.25">
      <c r="A5156">
        <v>44892</v>
      </c>
      <c r="B5156" t="s">
        <v>522</v>
      </c>
      <c r="C5156" t="s">
        <v>167</v>
      </c>
      <c r="D5156" t="s">
        <v>2709</v>
      </c>
      <c r="E5156">
        <v>-36.824800000000003</v>
      </c>
      <c r="F5156">
        <v>-7.2066999999999997</v>
      </c>
      <c r="G5156">
        <v>5709</v>
      </c>
      <c r="H5156">
        <v>5695</v>
      </c>
      <c r="I5156">
        <v>5824</v>
      </c>
      <c r="J5156">
        <v>5942</v>
      </c>
      <c r="K5156">
        <v>5808</v>
      </c>
      <c r="L5156">
        <v>5200</v>
      </c>
      <c r="M5156">
        <v>4708</v>
      </c>
      <c r="N5156">
        <v>5036</v>
      </c>
      <c r="O5156">
        <v>5725</v>
      </c>
      <c r="P5156">
        <v>6205</v>
      </c>
      <c r="Q5156">
        <v>6257</v>
      </c>
      <c r="R5156">
        <v>6241</v>
      </c>
      <c r="S5156">
        <v>5871</v>
      </c>
    </row>
    <row r="5157" spans="1:19" x14ac:dyDescent="0.25">
      <c r="A5157">
        <v>753</v>
      </c>
      <c r="B5157" t="s">
        <v>3932</v>
      </c>
      <c r="C5157" t="s">
        <v>167</v>
      </c>
      <c r="D5157" t="s">
        <v>3898</v>
      </c>
      <c r="E5157">
        <v>-51.3996</v>
      </c>
      <c r="F5157">
        <v>-30.668800000000001</v>
      </c>
      <c r="G5157">
        <v>4650</v>
      </c>
      <c r="H5157">
        <v>5712</v>
      </c>
      <c r="I5157">
        <v>5490</v>
      </c>
      <c r="J5157">
        <v>5263</v>
      </c>
      <c r="K5157">
        <v>4689</v>
      </c>
      <c r="L5157">
        <v>3818</v>
      </c>
      <c r="M5157">
        <v>3300</v>
      </c>
      <c r="N5157">
        <v>3534</v>
      </c>
      <c r="O5157">
        <v>3977</v>
      </c>
      <c r="P5157">
        <v>4070</v>
      </c>
      <c r="Q5157">
        <v>4721</v>
      </c>
      <c r="R5157">
        <v>5593</v>
      </c>
      <c r="S5157">
        <v>5638</v>
      </c>
    </row>
    <row r="5158" spans="1:19" x14ac:dyDescent="0.25">
      <c r="A5158">
        <v>11436</v>
      </c>
      <c r="B5158" t="s">
        <v>2138</v>
      </c>
      <c r="C5158" t="s">
        <v>167</v>
      </c>
      <c r="D5158" t="s">
        <v>1727</v>
      </c>
      <c r="E5158">
        <v>-46.822200000000002</v>
      </c>
      <c r="F5158">
        <v>-19.923100000000002</v>
      </c>
      <c r="G5158">
        <v>5288</v>
      </c>
      <c r="H5158">
        <v>4918</v>
      </c>
      <c r="I5158">
        <v>5441</v>
      </c>
      <c r="J5158">
        <v>4935</v>
      </c>
      <c r="K5158">
        <v>5353</v>
      </c>
      <c r="L5158">
        <v>5264</v>
      </c>
      <c r="M5158">
        <v>5169</v>
      </c>
      <c r="N5158">
        <v>5400</v>
      </c>
      <c r="O5158">
        <v>6265</v>
      </c>
      <c r="P5158">
        <v>5648</v>
      </c>
      <c r="Q5158">
        <v>5360</v>
      </c>
      <c r="R5158">
        <v>4785</v>
      </c>
      <c r="S5158">
        <v>4917</v>
      </c>
    </row>
    <row r="5159" spans="1:19" x14ac:dyDescent="0.25">
      <c r="A5159">
        <v>5881</v>
      </c>
      <c r="B5159" t="s">
        <v>2138</v>
      </c>
      <c r="C5159" t="s">
        <v>167</v>
      </c>
      <c r="D5159" t="s">
        <v>2912</v>
      </c>
      <c r="E5159">
        <v>-53.068899999999999</v>
      </c>
      <c r="F5159">
        <v>-23.319800000000001</v>
      </c>
      <c r="G5159">
        <v>5182</v>
      </c>
      <c r="H5159">
        <v>5366</v>
      </c>
      <c r="I5159">
        <v>5677</v>
      </c>
      <c r="J5159">
        <v>5670</v>
      </c>
      <c r="K5159">
        <v>5305</v>
      </c>
      <c r="L5159">
        <v>4557</v>
      </c>
      <c r="M5159">
        <v>4237</v>
      </c>
      <c r="N5159">
        <v>4431</v>
      </c>
      <c r="O5159">
        <v>5309</v>
      </c>
      <c r="P5159">
        <v>5032</v>
      </c>
      <c r="Q5159">
        <v>5314</v>
      </c>
      <c r="R5159">
        <v>5590</v>
      </c>
      <c r="S5159">
        <v>5693</v>
      </c>
    </row>
    <row r="5160" spans="1:19" x14ac:dyDescent="0.25">
      <c r="A5160">
        <v>11444</v>
      </c>
      <c r="B5160" t="s">
        <v>2139</v>
      </c>
      <c r="C5160" t="s">
        <v>167</v>
      </c>
      <c r="D5160" t="s">
        <v>1727</v>
      </c>
      <c r="E5160">
        <v>-46.020400000000002</v>
      </c>
      <c r="F5160">
        <v>-19.888000000000002</v>
      </c>
      <c r="G5160">
        <v>5391</v>
      </c>
      <c r="H5160">
        <v>5182</v>
      </c>
      <c r="I5160">
        <v>5722</v>
      </c>
      <c r="J5160">
        <v>5071</v>
      </c>
      <c r="K5160">
        <v>5530</v>
      </c>
      <c r="L5160">
        <v>5300</v>
      </c>
      <c r="M5160">
        <v>5267</v>
      </c>
      <c r="N5160">
        <v>5500</v>
      </c>
      <c r="O5160">
        <v>6340</v>
      </c>
      <c r="P5160">
        <v>5791</v>
      </c>
      <c r="Q5160">
        <v>5349</v>
      </c>
      <c r="R5160">
        <v>4703</v>
      </c>
      <c r="S5160">
        <v>4933</v>
      </c>
    </row>
    <row r="5161" spans="1:19" x14ac:dyDescent="0.25">
      <c r="A5161">
        <v>5209</v>
      </c>
      <c r="B5161" t="s">
        <v>2139</v>
      </c>
      <c r="C5161" t="s">
        <v>167</v>
      </c>
      <c r="D5161" t="s">
        <v>4704</v>
      </c>
      <c r="E5161">
        <v>-47.506700000000002</v>
      </c>
      <c r="F5161">
        <v>-23.961600000000001</v>
      </c>
      <c r="G5161">
        <v>4315</v>
      </c>
      <c r="H5161">
        <v>4406</v>
      </c>
      <c r="I5161">
        <v>4996</v>
      </c>
      <c r="J5161">
        <v>4597</v>
      </c>
      <c r="K5161">
        <v>4440</v>
      </c>
      <c r="L5161">
        <v>3880</v>
      </c>
      <c r="M5161">
        <v>3824</v>
      </c>
      <c r="N5161">
        <v>3810</v>
      </c>
      <c r="O5161">
        <v>4531</v>
      </c>
      <c r="P5161">
        <v>4016</v>
      </c>
      <c r="Q5161">
        <v>4058</v>
      </c>
      <c r="R5161">
        <v>4420</v>
      </c>
      <c r="S5161">
        <v>4803</v>
      </c>
    </row>
    <row r="5162" spans="1:19" x14ac:dyDescent="0.25">
      <c r="A5162">
        <v>28646</v>
      </c>
      <c r="B5162" t="s">
        <v>670</v>
      </c>
      <c r="C5162" t="s">
        <v>167</v>
      </c>
      <c r="D5162" t="s">
        <v>375</v>
      </c>
      <c r="E5162">
        <v>-40.792999999999999</v>
      </c>
      <c r="F5162">
        <v>-11.847899999999999</v>
      </c>
      <c r="G5162">
        <v>4994</v>
      </c>
      <c r="H5162">
        <v>5505</v>
      </c>
      <c r="I5162">
        <v>5559</v>
      </c>
      <c r="J5162">
        <v>5583</v>
      </c>
      <c r="K5162">
        <v>4814</v>
      </c>
      <c r="L5162">
        <v>4243</v>
      </c>
      <c r="M5162">
        <v>4017</v>
      </c>
      <c r="N5162">
        <v>4136</v>
      </c>
      <c r="O5162">
        <v>4753</v>
      </c>
      <c r="P5162">
        <v>5510</v>
      </c>
      <c r="Q5162">
        <v>5258</v>
      </c>
      <c r="R5162">
        <v>5208</v>
      </c>
      <c r="S5162">
        <v>5344</v>
      </c>
    </row>
    <row r="5163" spans="1:19" x14ac:dyDescent="0.25">
      <c r="A5163">
        <v>8631</v>
      </c>
      <c r="B5163" t="s">
        <v>5112</v>
      </c>
      <c r="C5163" t="s">
        <v>167</v>
      </c>
      <c r="D5163" t="s">
        <v>4704</v>
      </c>
      <c r="E5163">
        <v>-46.745199999999997</v>
      </c>
      <c r="F5163">
        <v>-21.471800000000002</v>
      </c>
      <c r="G5163">
        <v>5242</v>
      </c>
      <c r="H5163">
        <v>5058</v>
      </c>
      <c r="I5163">
        <v>5516</v>
      </c>
      <c r="J5163">
        <v>5138</v>
      </c>
      <c r="K5163">
        <v>5410</v>
      </c>
      <c r="L5163">
        <v>4983</v>
      </c>
      <c r="M5163">
        <v>4897</v>
      </c>
      <c r="N5163">
        <v>5080</v>
      </c>
      <c r="O5163">
        <v>5809</v>
      </c>
      <c r="P5163">
        <v>5399</v>
      </c>
      <c r="Q5163">
        <v>5355</v>
      </c>
      <c r="R5163">
        <v>5108</v>
      </c>
      <c r="S5163">
        <v>5152</v>
      </c>
    </row>
    <row r="5164" spans="1:19" x14ac:dyDescent="0.25">
      <c r="A5164">
        <v>26062</v>
      </c>
      <c r="B5164" t="s">
        <v>1597</v>
      </c>
      <c r="C5164" t="s">
        <v>167</v>
      </c>
      <c r="D5164" t="s">
        <v>1511</v>
      </c>
      <c r="E5164">
        <v>-56.514299999999999</v>
      </c>
      <c r="F5164">
        <v>-12.7377</v>
      </c>
      <c r="G5164">
        <v>5113</v>
      </c>
      <c r="H5164">
        <v>4787</v>
      </c>
      <c r="I5164">
        <v>4832</v>
      </c>
      <c r="J5164">
        <v>4950</v>
      </c>
      <c r="K5164">
        <v>5087</v>
      </c>
      <c r="L5164">
        <v>5162</v>
      </c>
      <c r="M5164">
        <v>5280</v>
      </c>
      <c r="N5164">
        <v>5419</v>
      </c>
      <c r="O5164">
        <v>5639</v>
      </c>
      <c r="P5164">
        <v>5274</v>
      </c>
      <c r="Q5164">
        <v>5221</v>
      </c>
      <c r="R5164">
        <v>4849</v>
      </c>
      <c r="S5164">
        <v>4850</v>
      </c>
    </row>
    <row r="5165" spans="1:19" x14ac:dyDescent="0.25">
      <c r="A5165">
        <v>1454</v>
      </c>
      <c r="B5165" t="s">
        <v>3998</v>
      </c>
      <c r="C5165" t="s">
        <v>167</v>
      </c>
      <c r="D5165" t="s">
        <v>3898</v>
      </c>
      <c r="E5165">
        <v>-50.775700000000001</v>
      </c>
      <c r="F5165">
        <v>-29.651</v>
      </c>
      <c r="G5165">
        <v>4622</v>
      </c>
      <c r="H5165">
        <v>5510</v>
      </c>
      <c r="I5165">
        <v>5487</v>
      </c>
      <c r="J5165">
        <v>5163</v>
      </c>
      <c r="K5165">
        <v>4676</v>
      </c>
      <c r="L5165">
        <v>3823</v>
      </c>
      <c r="M5165">
        <v>3311</v>
      </c>
      <c r="N5165">
        <v>3543</v>
      </c>
      <c r="O5165">
        <v>4120</v>
      </c>
      <c r="P5165">
        <v>4005</v>
      </c>
      <c r="Q5165">
        <v>4640</v>
      </c>
      <c r="R5165">
        <v>5560</v>
      </c>
      <c r="S5165">
        <v>5622</v>
      </c>
    </row>
    <row r="5166" spans="1:19" x14ac:dyDescent="0.25">
      <c r="A5166">
        <v>11833</v>
      </c>
      <c r="B5166" t="s">
        <v>2188</v>
      </c>
      <c r="C5166" t="s">
        <v>167</v>
      </c>
      <c r="D5166" t="s">
        <v>1727</v>
      </c>
      <c r="E5166">
        <v>-43.692599999999999</v>
      </c>
      <c r="F5166">
        <v>-19.665700000000001</v>
      </c>
      <c r="G5166">
        <v>5404</v>
      </c>
      <c r="H5166">
        <v>5293</v>
      </c>
      <c r="I5166">
        <v>5853</v>
      </c>
      <c r="J5166">
        <v>5405</v>
      </c>
      <c r="K5166">
        <v>5379</v>
      </c>
      <c r="L5166">
        <v>5100</v>
      </c>
      <c r="M5166">
        <v>5098</v>
      </c>
      <c r="N5166">
        <v>5317</v>
      </c>
      <c r="O5166">
        <v>5950</v>
      </c>
      <c r="P5166">
        <v>5853</v>
      </c>
      <c r="Q5166">
        <v>5537</v>
      </c>
      <c r="R5166">
        <v>4963</v>
      </c>
      <c r="S5166">
        <v>5095</v>
      </c>
    </row>
    <row r="5167" spans="1:19" x14ac:dyDescent="0.25">
      <c r="A5167">
        <v>9296</v>
      </c>
      <c r="B5167" t="s">
        <v>5173</v>
      </c>
      <c r="C5167" t="s">
        <v>167</v>
      </c>
      <c r="D5167" t="s">
        <v>4704</v>
      </c>
      <c r="E5167">
        <v>-48.412999999999997</v>
      </c>
      <c r="F5167">
        <v>-21.074200000000001</v>
      </c>
      <c r="G5167">
        <v>5368</v>
      </c>
      <c r="H5167">
        <v>5203</v>
      </c>
      <c r="I5167">
        <v>5714</v>
      </c>
      <c r="J5167">
        <v>5392</v>
      </c>
      <c r="K5167">
        <v>5468</v>
      </c>
      <c r="L5167">
        <v>5041</v>
      </c>
      <c r="M5167">
        <v>4937</v>
      </c>
      <c r="N5167">
        <v>5149</v>
      </c>
      <c r="O5167">
        <v>5825</v>
      </c>
      <c r="P5167">
        <v>5405</v>
      </c>
      <c r="Q5167">
        <v>5452</v>
      </c>
      <c r="R5167">
        <v>5387</v>
      </c>
      <c r="S5167">
        <v>5438</v>
      </c>
    </row>
    <row r="5168" spans="1:19" x14ac:dyDescent="0.25">
      <c r="A5168">
        <v>18584</v>
      </c>
      <c r="B5168" t="s">
        <v>1194</v>
      </c>
      <c r="C5168" t="s">
        <v>167</v>
      </c>
      <c r="D5168" t="s">
        <v>1058</v>
      </c>
      <c r="E5168">
        <v>-49.602499999999999</v>
      </c>
      <c r="F5168">
        <v>-16.055</v>
      </c>
      <c r="G5168">
        <v>5438</v>
      </c>
      <c r="H5168">
        <v>5008</v>
      </c>
      <c r="I5168">
        <v>5417</v>
      </c>
      <c r="J5168">
        <v>5269</v>
      </c>
      <c r="K5168">
        <v>5621</v>
      </c>
      <c r="L5168">
        <v>5633</v>
      </c>
      <c r="M5168">
        <v>5487</v>
      </c>
      <c r="N5168">
        <v>5547</v>
      </c>
      <c r="O5168">
        <v>6288</v>
      </c>
      <c r="P5168">
        <v>5714</v>
      </c>
      <c r="Q5168">
        <v>5420</v>
      </c>
      <c r="R5168">
        <v>4912</v>
      </c>
      <c r="S5168">
        <v>4938</v>
      </c>
    </row>
    <row r="5169" spans="1:19" x14ac:dyDescent="0.25">
      <c r="A5169">
        <v>35646</v>
      </c>
      <c r="B5169" t="s">
        <v>230</v>
      </c>
      <c r="C5169" t="s">
        <v>167</v>
      </c>
      <c r="D5169" t="s">
        <v>192</v>
      </c>
      <c r="E5169">
        <v>-36.493099999999998</v>
      </c>
      <c r="F5169">
        <v>-9.6456999999999997</v>
      </c>
      <c r="G5169">
        <v>5241</v>
      </c>
      <c r="H5169">
        <v>5637</v>
      </c>
      <c r="I5169">
        <v>5643</v>
      </c>
      <c r="J5169">
        <v>5784</v>
      </c>
      <c r="K5169">
        <v>5317</v>
      </c>
      <c r="L5169">
        <v>4484</v>
      </c>
      <c r="M5169">
        <v>4146</v>
      </c>
      <c r="N5169">
        <v>4212</v>
      </c>
      <c r="O5169">
        <v>4772</v>
      </c>
      <c r="P5169">
        <v>5441</v>
      </c>
      <c r="Q5169">
        <v>5579</v>
      </c>
      <c r="R5169">
        <v>5998</v>
      </c>
      <c r="S5169">
        <v>5886</v>
      </c>
    </row>
    <row r="5170" spans="1:19" x14ac:dyDescent="0.25">
      <c r="A5170">
        <v>1371</v>
      </c>
      <c r="B5170" t="s">
        <v>3977</v>
      </c>
      <c r="C5170" t="s">
        <v>167</v>
      </c>
      <c r="D5170" t="s">
        <v>3898</v>
      </c>
      <c r="E5170">
        <v>-51.8658</v>
      </c>
      <c r="F5170">
        <v>-29.794799999999999</v>
      </c>
      <c r="G5170">
        <v>4654</v>
      </c>
      <c r="H5170">
        <v>5627</v>
      </c>
      <c r="I5170">
        <v>5612</v>
      </c>
      <c r="J5170">
        <v>5260</v>
      </c>
      <c r="K5170">
        <v>4687</v>
      </c>
      <c r="L5170">
        <v>3736</v>
      </c>
      <c r="M5170">
        <v>3241</v>
      </c>
      <c r="N5170">
        <v>3498</v>
      </c>
      <c r="O5170">
        <v>4165</v>
      </c>
      <c r="P5170">
        <v>4006</v>
      </c>
      <c r="Q5170">
        <v>4694</v>
      </c>
      <c r="R5170">
        <v>5604</v>
      </c>
      <c r="S5170">
        <v>5714</v>
      </c>
    </row>
    <row r="5171" spans="1:19" x14ac:dyDescent="0.25">
      <c r="A5171">
        <v>8783</v>
      </c>
      <c r="B5171" t="s">
        <v>5121</v>
      </c>
      <c r="C5171" t="s">
        <v>167</v>
      </c>
      <c r="D5171" t="s">
        <v>4704</v>
      </c>
      <c r="E5171">
        <v>-48.510800000000003</v>
      </c>
      <c r="F5171">
        <v>-21.4053</v>
      </c>
      <c r="G5171">
        <v>5332</v>
      </c>
      <c r="H5171">
        <v>5179</v>
      </c>
      <c r="I5171">
        <v>5658</v>
      </c>
      <c r="J5171">
        <v>5340</v>
      </c>
      <c r="K5171">
        <v>5447</v>
      </c>
      <c r="L5171">
        <v>5020</v>
      </c>
      <c r="M5171">
        <v>4866</v>
      </c>
      <c r="N5171">
        <v>5044</v>
      </c>
      <c r="O5171">
        <v>5795</v>
      </c>
      <c r="P5171">
        <v>5360</v>
      </c>
      <c r="Q5171">
        <v>5471</v>
      </c>
      <c r="R5171">
        <v>5388</v>
      </c>
      <c r="S5171">
        <v>5417</v>
      </c>
    </row>
    <row r="5172" spans="1:19" x14ac:dyDescent="0.25">
      <c r="A5172">
        <v>42158</v>
      </c>
      <c r="B5172" t="s">
        <v>3398</v>
      </c>
      <c r="C5172" t="s">
        <v>167</v>
      </c>
      <c r="D5172" t="s">
        <v>3284</v>
      </c>
      <c r="E5172">
        <v>-36.049700000000001</v>
      </c>
      <c r="F5172">
        <v>-7.8979999999999997</v>
      </c>
      <c r="G5172">
        <v>5401</v>
      </c>
      <c r="H5172">
        <v>5609</v>
      </c>
      <c r="I5172">
        <v>5733</v>
      </c>
      <c r="J5172">
        <v>5912</v>
      </c>
      <c r="K5172">
        <v>5457</v>
      </c>
      <c r="L5172">
        <v>4866</v>
      </c>
      <c r="M5172">
        <v>4370</v>
      </c>
      <c r="N5172">
        <v>4474</v>
      </c>
      <c r="O5172">
        <v>5109</v>
      </c>
      <c r="P5172">
        <v>5683</v>
      </c>
      <c r="Q5172">
        <v>5866</v>
      </c>
      <c r="R5172">
        <v>5999</v>
      </c>
      <c r="S5172">
        <v>5738</v>
      </c>
    </row>
    <row r="5173" spans="1:19" x14ac:dyDescent="0.25">
      <c r="A5173">
        <v>5702</v>
      </c>
      <c r="B5173" t="s">
        <v>4770</v>
      </c>
      <c r="C5173" t="s">
        <v>167</v>
      </c>
      <c r="D5173" t="s">
        <v>4704</v>
      </c>
      <c r="E5173">
        <v>-49.243899999999996</v>
      </c>
      <c r="F5173">
        <v>-23.533000000000001</v>
      </c>
      <c r="G5173">
        <v>4972</v>
      </c>
      <c r="H5173">
        <v>5049</v>
      </c>
      <c r="I5173">
        <v>5430</v>
      </c>
      <c r="J5173">
        <v>5245</v>
      </c>
      <c r="K5173">
        <v>5110</v>
      </c>
      <c r="L5173">
        <v>4408</v>
      </c>
      <c r="M5173">
        <v>4181</v>
      </c>
      <c r="N5173">
        <v>4347</v>
      </c>
      <c r="O5173">
        <v>5276</v>
      </c>
      <c r="P5173">
        <v>4926</v>
      </c>
      <c r="Q5173">
        <v>5080</v>
      </c>
      <c r="R5173">
        <v>5255</v>
      </c>
      <c r="S5173">
        <v>5356</v>
      </c>
    </row>
    <row r="5174" spans="1:19" x14ac:dyDescent="0.25">
      <c r="A5174">
        <v>5293</v>
      </c>
      <c r="B5174" t="s">
        <v>4736</v>
      </c>
      <c r="C5174" t="s">
        <v>167</v>
      </c>
      <c r="D5174" t="s">
        <v>4704</v>
      </c>
      <c r="E5174">
        <v>-48.6952</v>
      </c>
      <c r="F5174">
        <v>-23.921600000000002</v>
      </c>
      <c r="G5174">
        <v>4788</v>
      </c>
      <c r="H5174">
        <v>4941</v>
      </c>
      <c r="I5174">
        <v>5270</v>
      </c>
      <c r="J5174">
        <v>5056</v>
      </c>
      <c r="K5174">
        <v>4926</v>
      </c>
      <c r="L5174">
        <v>4254</v>
      </c>
      <c r="M5174">
        <v>4034</v>
      </c>
      <c r="N5174">
        <v>4171</v>
      </c>
      <c r="O5174">
        <v>5089</v>
      </c>
      <c r="P5174">
        <v>4693</v>
      </c>
      <c r="Q5174">
        <v>4757</v>
      </c>
      <c r="R5174">
        <v>4995</v>
      </c>
      <c r="S5174">
        <v>5271</v>
      </c>
    </row>
    <row r="5175" spans="1:19" x14ac:dyDescent="0.25">
      <c r="A5175">
        <v>3035</v>
      </c>
      <c r="B5175" t="s">
        <v>4352</v>
      </c>
      <c r="C5175" t="s">
        <v>167</v>
      </c>
      <c r="D5175" t="s">
        <v>3898</v>
      </c>
      <c r="E5175">
        <v>-53.470700000000001</v>
      </c>
      <c r="F5175">
        <v>-27.4009</v>
      </c>
      <c r="G5175">
        <v>4884</v>
      </c>
      <c r="H5175">
        <v>5669</v>
      </c>
      <c r="I5175">
        <v>5582</v>
      </c>
      <c r="J5175">
        <v>5490</v>
      </c>
      <c r="K5175">
        <v>4892</v>
      </c>
      <c r="L5175">
        <v>4093</v>
      </c>
      <c r="M5175">
        <v>3537</v>
      </c>
      <c r="N5175">
        <v>3929</v>
      </c>
      <c r="O5175">
        <v>4664</v>
      </c>
      <c r="P5175">
        <v>4390</v>
      </c>
      <c r="Q5175">
        <v>5108</v>
      </c>
      <c r="R5175">
        <v>5590</v>
      </c>
      <c r="S5175">
        <v>5665</v>
      </c>
    </row>
    <row r="5176" spans="1:19" x14ac:dyDescent="0.25">
      <c r="A5176">
        <v>6921</v>
      </c>
      <c r="B5176" t="s">
        <v>1668</v>
      </c>
      <c r="C5176" t="s">
        <v>167</v>
      </c>
      <c r="D5176" t="s">
        <v>1651</v>
      </c>
      <c r="E5176">
        <v>-53.351300000000002</v>
      </c>
      <c r="F5176">
        <v>-22.488</v>
      </c>
      <c r="G5176">
        <v>5207</v>
      </c>
      <c r="H5176">
        <v>5374</v>
      </c>
      <c r="I5176">
        <v>5614</v>
      </c>
      <c r="J5176">
        <v>5644</v>
      </c>
      <c r="K5176">
        <v>5352</v>
      </c>
      <c r="L5176">
        <v>4621</v>
      </c>
      <c r="M5176">
        <v>4363</v>
      </c>
      <c r="N5176">
        <v>4506</v>
      </c>
      <c r="O5176">
        <v>5365</v>
      </c>
      <c r="P5176">
        <v>5120</v>
      </c>
      <c r="Q5176">
        <v>5314</v>
      </c>
      <c r="R5176">
        <v>5525</v>
      </c>
      <c r="S5176">
        <v>5686</v>
      </c>
    </row>
    <row r="5177" spans="1:19" x14ac:dyDescent="0.25">
      <c r="A5177">
        <v>7231</v>
      </c>
      <c r="B5177" t="s">
        <v>4983</v>
      </c>
      <c r="C5177" t="s">
        <v>167</v>
      </c>
      <c r="D5177" t="s">
        <v>4704</v>
      </c>
      <c r="E5177">
        <v>-51.562600000000003</v>
      </c>
      <c r="F5177">
        <v>-22.302099999999999</v>
      </c>
      <c r="G5177">
        <v>5325</v>
      </c>
      <c r="H5177">
        <v>5360</v>
      </c>
      <c r="I5177">
        <v>5720</v>
      </c>
      <c r="J5177">
        <v>5700</v>
      </c>
      <c r="K5177">
        <v>5493</v>
      </c>
      <c r="L5177">
        <v>4752</v>
      </c>
      <c r="M5177">
        <v>4565</v>
      </c>
      <c r="N5177">
        <v>4768</v>
      </c>
      <c r="O5177">
        <v>5617</v>
      </c>
      <c r="P5177">
        <v>5206</v>
      </c>
      <c r="Q5177">
        <v>5433</v>
      </c>
      <c r="R5177">
        <v>5576</v>
      </c>
      <c r="S5177">
        <v>5711</v>
      </c>
    </row>
    <row r="5178" spans="1:19" x14ac:dyDescent="0.25">
      <c r="A5178">
        <v>40642</v>
      </c>
      <c r="B5178" t="s">
        <v>186</v>
      </c>
      <c r="C5178" t="s">
        <v>167</v>
      </c>
      <c r="D5178" t="s">
        <v>168</v>
      </c>
      <c r="E5178">
        <v>-70.772599999999997</v>
      </c>
      <c r="F5178">
        <v>-8.1574000000000009</v>
      </c>
      <c r="G5178">
        <v>4633</v>
      </c>
      <c r="H5178">
        <v>4344</v>
      </c>
      <c r="I5178">
        <v>4680</v>
      </c>
      <c r="J5178">
        <v>4239</v>
      </c>
      <c r="K5178">
        <v>4535</v>
      </c>
      <c r="L5178">
        <v>4323</v>
      </c>
      <c r="M5178">
        <v>4416</v>
      </c>
      <c r="N5178">
        <v>4642</v>
      </c>
      <c r="O5178">
        <v>5235</v>
      </c>
      <c r="P5178">
        <v>5246</v>
      </c>
      <c r="Q5178">
        <v>5008</v>
      </c>
      <c r="R5178">
        <v>4637</v>
      </c>
      <c r="S5178">
        <v>4294</v>
      </c>
    </row>
    <row r="5179" spans="1:19" x14ac:dyDescent="0.25">
      <c r="A5179">
        <v>46815</v>
      </c>
      <c r="B5179" t="s">
        <v>819</v>
      </c>
      <c r="C5179" t="s">
        <v>167</v>
      </c>
      <c r="D5179" t="s">
        <v>792</v>
      </c>
      <c r="E5179">
        <v>-39.7575</v>
      </c>
      <c r="F5179">
        <v>-6.6832000000000003</v>
      </c>
      <c r="G5179">
        <v>5805</v>
      </c>
      <c r="H5179">
        <v>5390</v>
      </c>
      <c r="I5179">
        <v>5548</v>
      </c>
      <c r="J5179">
        <v>5667</v>
      </c>
      <c r="K5179">
        <v>5508</v>
      </c>
      <c r="L5179">
        <v>5433</v>
      </c>
      <c r="M5179">
        <v>5387</v>
      </c>
      <c r="N5179">
        <v>5702</v>
      </c>
      <c r="O5179">
        <v>6382</v>
      </c>
      <c r="P5179">
        <v>6589</v>
      </c>
      <c r="Q5179">
        <v>6327</v>
      </c>
      <c r="R5179">
        <v>6107</v>
      </c>
      <c r="S5179">
        <v>5622</v>
      </c>
    </row>
    <row r="5180" spans="1:19" x14ac:dyDescent="0.25">
      <c r="A5180">
        <v>70034</v>
      </c>
      <c r="B5180" t="s">
        <v>306</v>
      </c>
      <c r="C5180" t="s">
        <v>167</v>
      </c>
      <c r="D5180" t="s">
        <v>295</v>
      </c>
      <c r="E5180">
        <v>-50.909100000000002</v>
      </c>
      <c r="F5180">
        <v>1.5062</v>
      </c>
      <c r="G5180">
        <v>4597</v>
      </c>
      <c r="H5180">
        <v>4180</v>
      </c>
      <c r="I5180">
        <v>3938</v>
      </c>
      <c r="J5180">
        <v>3946</v>
      </c>
      <c r="K5180">
        <v>3936</v>
      </c>
      <c r="L5180">
        <v>4312</v>
      </c>
      <c r="M5180">
        <v>4573</v>
      </c>
      <c r="N5180">
        <v>4821</v>
      </c>
      <c r="O5180">
        <v>5222</v>
      </c>
      <c r="P5180">
        <v>5401</v>
      </c>
      <c r="Q5180">
        <v>5297</v>
      </c>
      <c r="R5180">
        <v>5167</v>
      </c>
      <c r="S5180">
        <v>4370</v>
      </c>
    </row>
    <row r="5181" spans="1:19" x14ac:dyDescent="0.25">
      <c r="A5181">
        <v>6669</v>
      </c>
      <c r="B5181" t="s">
        <v>4905</v>
      </c>
      <c r="C5181" t="s">
        <v>167</v>
      </c>
      <c r="D5181" t="s">
        <v>4704</v>
      </c>
      <c r="E5181">
        <v>-50.579000000000001</v>
      </c>
      <c r="F5181">
        <v>-22.743300000000001</v>
      </c>
      <c r="G5181">
        <v>5211</v>
      </c>
      <c r="H5181">
        <v>5173</v>
      </c>
      <c r="I5181">
        <v>5541</v>
      </c>
      <c r="J5181">
        <v>5481</v>
      </c>
      <c r="K5181">
        <v>5417</v>
      </c>
      <c r="L5181">
        <v>4724</v>
      </c>
      <c r="M5181">
        <v>4495</v>
      </c>
      <c r="N5181">
        <v>4721</v>
      </c>
      <c r="O5181">
        <v>5590</v>
      </c>
      <c r="P5181">
        <v>5150</v>
      </c>
      <c r="Q5181">
        <v>5300</v>
      </c>
      <c r="R5181">
        <v>5439</v>
      </c>
      <c r="S5181">
        <v>5502</v>
      </c>
    </row>
    <row r="5182" spans="1:19" x14ac:dyDescent="0.25">
      <c r="A5182">
        <v>12583</v>
      </c>
      <c r="B5182" t="s">
        <v>2253</v>
      </c>
      <c r="C5182" t="s">
        <v>167</v>
      </c>
      <c r="D5182" t="s">
        <v>1727</v>
      </c>
      <c r="E5182">
        <v>-42.011899999999997</v>
      </c>
      <c r="F5182">
        <v>-19.2788</v>
      </c>
      <c r="G5182">
        <v>4919</v>
      </c>
      <c r="H5182">
        <v>5271</v>
      </c>
      <c r="I5182">
        <v>5765</v>
      </c>
      <c r="J5182">
        <v>5189</v>
      </c>
      <c r="K5182">
        <v>4993</v>
      </c>
      <c r="L5182">
        <v>4488</v>
      </c>
      <c r="M5182">
        <v>4370</v>
      </c>
      <c r="N5182">
        <v>4421</v>
      </c>
      <c r="O5182">
        <v>4968</v>
      </c>
      <c r="P5182">
        <v>5067</v>
      </c>
      <c r="Q5182">
        <v>4883</v>
      </c>
      <c r="R5182">
        <v>4473</v>
      </c>
      <c r="S5182">
        <v>5143</v>
      </c>
    </row>
    <row r="5183" spans="1:19" x14ac:dyDescent="0.25">
      <c r="A5183">
        <v>39730</v>
      </c>
      <c r="B5183" t="s">
        <v>1299</v>
      </c>
      <c r="C5183" t="s">
        <v>167</v>
      </c>
      <c r="D5183" t="s">
        <v>1298</v>
      </c>
      <c r="E5183">
        <v>-45.747900000000001</v>
      </c>
      <c r="F5183">
        <v>-8.4736999999999991</v>
      </c>
      <c r="G5183">
        <v>5533</v>
      </c>
      <c r="H5183">
        <v>4906</v>
      </c>
      <c r="I5183">
        <v>5058</v>
      </c>
      <c r="J5183">
        <v>5112</v>
      </c>
      <c r="K5183">
        <v>5428</v>
      </c>
      <c r="L5183">
        <v>5681</v>
      </c>
      <c r="M5183">
        <v>5809</v>
      </c>
      <c r="N5183">
        <v>5922</v>
      </c>
      <c r="O5183">
        <v>6248</v>
      </c>
      <c r="P5183">
        <v>6519</v>
      </c>
      <c r="Q5183">
        <v>5691</v>
      </c>
      <c r="R5183">
        <v>5112</v>
      </c>
      <c r="S5183">
        <v>4909</v>
      </c>
    </row>
    <row r="5184" spans="1:19" x14ac:dyDescent="0.25">
      <c r="A5184">
        <v>5933</v>
      </c>
      <c r="B5184" t="s">
        <v>4811</v>
      </c>
      <c r="C5184" t="s">
        <v>167</v>
      </c>
      <c r="D5184" t="s">
        <v>4704</v>
      </c>
      <c r="E5184">
        <v>-47.846499999999999</v>
      </c>
      <c r="F5184">
        <v>-23.3492</v>
      </c>
      <c r="G5184">
        <v>5067</v>
      </c>
      <c r="H5184">
        <v>4994</v>
      </c>
      <c r="I5184">
        <v>5516</v>
      </c>
      <c r="J5184">
        <v>5306</v>
      </c>
      <c r="K5184">
        <v>5223</v>
      </c>
      <c r="L5184">
        <v>4571</v>
      </c>
      <c r="M5184">
        <v>4477</v>
      </c>
      <c r="N5184">
        <v>4495</v>
      </c>
      <c r="O5184">
        <v>5439</v>
      </c>
      <c r="P5184">
        <v>5072</v>
      </c>
      <c r="Q5184">
        <v>5151</v>
      </c>
      <c r="R5184">
        <v>5201</v>
      </c>
      <c r="S5184">
        <v>5359</v>
      </c>
    </row>
    <row r="5185" spans="1:19" x14ac:dyDescent="0.25">
      <c r="A5185">
        <v>49495</v>
      </c>
      <c r="B5185" t="s">
        <v>836</v>
      </c>
      <c r="C5185" t="s">
        <v>167</v>
      </c>
      <c r="D5185" t="s">
        <v>792</v>
      </c>
      <c r="E5185">
        <v>-40.2971</v>
      </c>
      <c r="F5185">
        <v>-5.9863</v>
      </c>
      <c r="G5185">
        <v>5653</v>
      </c>
      <c r="H5185">
        <v>5061</v>
      </c>
      <c r="I5185">
        <v>5246</v>
      </c>
      <c r="J5185">
        <v>5402</v>
      </c>
      <c r="K5185">
        <v>5183</v>
      </c>
      <c r="L5185">
        <v>5217</v>
      </c>
      <c r="M5185">
        <v>5271</v>
      </c>
      <c r="N5185">
        <v>5666</v>
      </c>
      <c r="O5185">
        <v>6403</v>
      </c>
      <c r="P5185">
        <v>6609</v>
      </c>
      <c r="Q5185">
        <v>6286</v>
      </c>
      <c r="R5185">
        <v>6058</v>
      </c>
      <c r="S5185">
        <v>5436</v>
      </c>
    </row>
    <row r="5186" spans="1:19" x14ac:dyDescent="0.25">
      <c r="A5186">
        <v>6307</v>
      </c>
      <c r="B5186" t="s">
        <v>4872</v>
      </c>
      <c r="C5186" t="s">
        <v>167</v>
      </c>
      <c r="D5186" t="s">
        <v>4704</v>
      </c>
      <c r="E5186">
        <v>-45.559699999999999</v>
      </c>
      <c r="F5186">
        <v>-23.010899999999999</v>
      </c>
      <c r="G5186">
        <v>4882</v>
      </c>
      <c r="H5186">
        <v>4875</v>
      </c>
      <c r="I5186">
        <v>5443</v>
      </c>
      <c r="J5186">
        <v>5031</v>
      </c>
      <c r="K5186">
        <v>5056</v>
      </c>
      <c r="L5186">
        <v>4428</v>
      </c>
      <c r="M5186">
        <v>4302</v>
      </c>
      <c r="N5186">
        <v>4369</v>
      </c>
      <c r="O5186">
        <v>5262</v>
      </c>
      <c r="P5186">
        <v>4871</v>
      </c>
      <c r="Q5186">
        <v>4966</v>
      </c>
      <c r="R5186">
        <v>4831</v>
      </c>
      <c r="S5186">
        <v>5147</v>
      </c>
    </row>
    <row r="5187" spans="1:19" x14ac:dyDescent="0.25">
      <c r="A5187">
        <v>43313</v>
      </c>
      <c r="B5187" t="s">
        <v>2726</v>
      </c>
      <c r="C5187" t="s">
        <v>167</v>
      </c>
      <c r="D5187" t="s">
        <v>2709</v>
      </c>
      <c r="E5187">
        <v>-37.871499999999997</v>
      </c>
      <c r="F5187">
        <v>-7.6273999999999997</v>
      </c>
      <c r="G5187">
        <v>5893</v>
      </c>
      <c r="H5187">
        <v>5833</v>
      </c>
      <c r="I5187">
        <v>5973</v>
      </c>
      <c r="J5187">
        <v>6120</v>
      </c>
      <c r="K5187">
        <v>5954</v>
      </c>
      <c r="L5187">
        <v>5339</v>
      </c>
      <c r="M5187">
        <v>5052</v>
      </c>
      <c r="N5187">
        <v>5304</v>
      </c>
      <c r="O5187">
        <v>6006</v>
      </c>
      <c r="P5187">
        <v>6483</v>
      </c>
      <c r="Q5187">
        <v>6368</v>
      </c>
      <c r="R5187">
        <v>6351</v>
      </c>
      <c r="S5187">
        <v>5929</v>
      </c>
    </row>
    <row r="5188" spans="1:19" x14ac:dyDescent="0.25">
      <c r="A5188">
        <v>442</v>
      </c>
      <c r="B5188" t="s">
        <v>2726</v>
      </c>
      <c r="C5188" t="s">
        <v>167</v>
      </c>
      <c r="D5188" t="s">
        <v>3898</v>
      </c>
      <c r="E5188">
        <v>-51.093899999999998</v>
      </c>
      <c r="F5188">
        <v>-31.286899999999999</v>
      </c>
      <c r="G5188">
        <v>4691</v>
      </c>
      <c r="H5188">
        <v>5786</v>
      </c>
      <c r="I5188">
        <v>5589</v>
      </c>
      <c r="J5188">
        <v>5308</v>
      </c>
      <c r="K5188">
        <v>4721</v>
      </c>
      <c r="L5188">
        <v>3763</v>
      </c>
      <c r="M5188">
        <v>3312</v>
      </c>
      <c r="N5188">
        <v>3492</v>
      </c>
      <c r="O5188">
        <v>4011</v>
      </c>
      <c r="P5188">
        <v>4070</v>
      </c>
      <c r="Q5188">
        <v>4817</v>
      </c>
      <c r="R5188">
        <v>5654</v>
      </c>
      <c r="S5188">
        <v>5773</v>
      </c>
    </row>
    <row r="5189" spans="1:19" x14ac:dyDescent="0.25">
      <c r="A5189">
        <v>58328</v>
      </c>
      <c r="B5189" t="s">
        <v>342</v>
      </c>
      <c r="C5189" t="s">
        <v>167</v>
      </c>
      <c r="D5189" t="s">
        <v>312</v>
      </c>
      <c r="E5189">
        <v>-64.719800000000006</v>
      </c>
      <c r="F5189">
        <v>-3.3685999999999998</v>
      </c>
      <c r="G5189">
        <v>4540</v>
      </c>
      <c r="H5189">
        <v>4242</v>
      </c>
      <c r="I5189">
        <v>4490</v>
      </c>
      <c r="J5189">
        <v>4538</v>
      </c>
      <c r="K5189">
        <v>4304</v>
      </c>
      <c r="L5189">
        <v>4019</v>
      </c>
      <c r="M5189">
        <v>4350</v>
      </c>
      <c r="N5189">
        <v>4428</v>
      </c>
      <c r="O5189">
        <v>5034</v>
      </c>
      <c r="P5189">
        <v>5047</v>
      </c>
      <c r="Q5189">
        <v>4952</v>
      </c>
      <c r="R5189">
        <v>4651</v>
      </c>
      <c r="S5189">
        <v>4424</v>
      </c>
    </row>
    <row r="5190" spans="1:19" x14ac:dyDescent="0.25">
      <c r="A5190">
        <v>44888</v>
      </c>
      <c r="B5190" t="s">
        <v>2775</v>
      </c>
      <c r="C5190" t="s">
        <v>167</v>
      </c>
      <c r="D5190" t="s">
        <v>2709</v>
      </c>
      <c r="E5190">
        <v>-37.252800000000001</v>
      </c>
      <c r="F5190">
        <v>-7.2214999999999998</v>
      </c>
      <c r="G5190">
        <v>5921</v>
      </c>
      <c r="H5190">
        <v>5879</v>
      </c>
      <c r="I5190">
        <v>6000</v>
      </c>
      <c r="J5190">
        <v>6222</v>
      </c>
      <c r="K5190">
        <v>5988</v>
      </c>
      <c r="L5190">
        <v>5362</v>
      </c>
      <c r="M5190">
        <v>4960</v>
      </c>
      <c r="N5190">
        <v>5291</v>
      </c>
      <c r="O5190">
        <v>6079</v>
      </c>
      <c r="P5190">
        <v>6496</v>
      </c>
      <c r="Q5190">
        <v>6434</v>
      </c>
      <c r="R5190">
        <v>6388</v>
      </c>
      <c r="S5190">
        <v>5957</v>
      </c>
    </row>
    <row r="5191" spans="1:19" x14ac:dyDescent="0.25">
      <c r="A5191">
        <v>15907</v>
      </c>
      <c r="B5191" t="s">
        <v>380</v>
      </c>
      <c r="C5191" t="s">
        <v>167</v>
      </c>
      <c r="D5191" t="s">
        <v>375</v>
      </c>
      <c r="E5191">
        <v>-39.740299999999998</v>
      </c>
      <c r="F5191">
        <v>-17.540400000000002</v>
      </c>
      <c r="G5191">
        <v>4979</v>
      </c>
      <c r="H5191">
        <v>5601</v>
      </c>
      <c r="I5191">
        <v>5795</v>
      </c>
      <c r="J5191">
        <v>5321</v>
      </c>
      <c r="K5191">
        <v>4919</v>
      </c>
      <c r="L5191">
        <v>4425</v>
      </c>
      <c r="M5191">
        <v>4098</v>
      </c>
      <c r="N5191">
        <v>4265</v>
      </c>
      <c r="O5191">
        <v>4844</v>
      </c>
      <c r="P5191">
        <v>5087</v>
      </c>
      <c r="Q5191">
        <v>5042</v>
      </c>
      <c r="R5191">
        <v>4861</v>
      </c>
      <c r="S5191">
        <v>5493</v>
      </c>
    </row>
    <row r="5192" spans="1:19" x14ac:dyDescent="0.25">
      <c r="A5192">
        <v>4175</v>
      </c>
      <c r="B5192" t="s">
        <v>3004</v>
      </c>
      <c r="C5192" t="s">
        <v>167</v>
      </c>
      <c r="D5192" t="s">
        <v>2912</v>
      </c>
      <c r="E5192">
        <v>-50.457500000000003</v>
      </c>
      <c r="F5192">
        <v>-25.3706</v>
      </c>
      <c r="G5192">
        <v>4573</v>
      </c>
      <c r="H5192">
        <v>4988</v>
      </c>
      <c r="I5192">
        <v>5025</v>
      </c>
      <c r="J5192">
        <v>4906</v>
      </c>
      <c r="K5192">
        <v>4577</v>
      </c>
      <c r="L5192">
        <v>3940</v>
      </c>
      <c r="M5192">
        <v>3587</v>
      </c>
      <c r="N5192">
        <v>3875</v>
      </c>
      <c r="O5192">
        <v>4863</v>
      </c>
      <c r="P5192">
        <v>4416</v>
      </c>
      <c r="Q5192">
        <v>4586</v>
      </c>
      <c r="R5192">
        <v>5091</v>
      </c>
      <c r="S5192">
        <v>5023</v>
      </c>
    </row>
    <row r="5193" spans="1:19" x14ac:dyDescent="0.25">
      <c r="A5193">
        <v>10043</v>
      </c>
      <c r="B5193" t="s">
        <v>2012</v>
      </c>
      <c r="C5193" t="s">
        <v>167</v>
      </c>
      <c r="D5193" t="s">
        <v>1727</v>
      </c>
      <c r="E5193">
        <v>-42.8568</v>
      </c>
      <c r="F5193">
        <v>-20.656600000000001</v>
      </c>
      <c r="G5193">
        <v>4896</v>
      </c>
      <c r="H5193">
        <v>5077</v>
      </c>
      <c r="I5193">
        <v>5618</v>
      </c>
      <c r="J5193">
        <v>5045</v>
      </c>
      <c r="K5193">
        <v>4894</v>
      </c>
      <c r="L5193">
        <v>4465</v>
      </c>
      <c r="M5193">
        <v>4389</v>
      </c>
      <c r="N5193">
        <v>4600</v>
      </c>
      <c r="O5193">
        <v>5274</v>
      </c>
      <c r="P5193">
        <v>5121</v>
      </c>
      <c r="Q5193">
        <v>4919</v>
      </c>
      <c r="R5193">
        <v>4441</v>
      </c>
      <c r="S5193">
        <v>4918</v>
      </c>
    </row>
    <row r="5194" spans="1:19" x14ac:dyDescent="0.25">
      <c r="A5194">
        <v>31015</v>
      </c>
      <c r="B5194" t="s">
        <v>4401</v>
      </c>
      <c r="C5194" t="s">
        <v>167</v>
      </c>
      <c r="D5194" t="s">
        <v>4373</v>
      </c>
      <c r="E5194">
        <v>-62.2562</v>
      </c>
      <c r="F5194">
        <v>-10.9337</v>
      </c>
      <c r="G5194">
        <v>4689</v>
      </c>
      <c r="H5194">
        <v>4263</v>
      </c>
      <c r="I5194">
        <v>4254</v>
      </c>
      <c r="J5194">
        <v>4448</v>
      </c>
      <c r="K5194">
        <v>4700</v>
      </c>
      <c r="L5194">
        <v>4395</v>
      </c>
      <c r="M5194">
        <v>4861</v>
      </c>
      <c r="N5194">
        <v>4974</v>
      </c>
      <c r="O5194">
        <v>5265</v>
      </c>
      <c r="P5194">
        <v>4952</v>
      </c>
      <c r="Q5194">
        <v>5052</v>
      </c>
      <c r="R5194">
        <v>4716</v>
      </c>
      <c r="S5194">
        <v>4392</v>
      </c>
    </row>
    <row r="5195" spans="1:19" x14ac:dyDescent="0.25">
      <c r="A5195">
        <v>56691</v>
      </c>
      <c r="B5195" t="s">
        <v>919</v>
      </c>
      <c r="C5195" t="s">
        <v>167</v>
      </c>
      <c r="D5195" t="s">
        <v>792</v>
      </c>
      <c r="E5195">
        <v>-39.580199999999998</v>
      </c>
      <c r="F5195">
        <v>-3.9887000000000001</v>
      </c>
      <c r="G5195">
        <v>5598</v>
      </c>
      <c r="H5195">
        <v>5016</v>
      </c>
      <c r="I5195">
        <v>5298</v>
      </c>
      <c r="J5195">
        <v>5299</v>
      </c>
      <c r="K5195">
        <v>5022</v>
      </c>
      <c r="L5195">
        <v>5316</v>
      </c>
      <c r="M5195">
        <v>5173</v>
      </c>
      <c r="N5195">
        <v>5498</v>
      </c>
      <c r="O5195">
        <v>6254</v>
      </c>
      <c r="P5195">
        <v>6565</v>
      </c>
      <c r="Q5195">
        <v>6349</v>
      </c>
      <c r="R5195">
        <v>6014</v>
      </c>
      <c r="S5195">
        <v>5374</v>
      </c>
    </row>
    <row r="5196" spans="1:19" x14ac:dyDescent="0.25">
      <c r="A5196">
        <v>5918</v>
      </c>
      <c r="B5196" t="s">
        <v>4809</v>
      </c>
      <c r="C5196" t="s">
        <v>167</v>
      </c>
      <c r="D5196" t="s">
        <v>4704</v>
      </c>
      <c r="E5196">
        <v>-49.375900000000001</v>
      </c>
      <c r="F5196">
        <v>-23.343</v>
      </c>
      <c r="G5196">
        <v>5048</v>
      </c>
      <c r="H5196">
        <v>5030</v>
      </c>
      <c r="I5196">
        <v>5489</v>
      </c>
      <c r="J5196">
        <v>5319</v>
      </c>
      <c r="K5196">
        <v>5194</v>
      </c>
      <c r="L5196">
        <v>4459</v>
      </c>
      <c r="M5196">
        <v>4291</v>
      </c>
      <c r="N5196">
        <v>4466</v>
      </c>
      <c r="O5196">
        <v>5391</v>
      </c>
      <c r="P5196">
        <v>4995</v>
      </c>
      <c r="Q5196">
        <v>5165</v>
      </c>
      <c r="R5196">
        <v>5330</v>
      </c>
      <c r="S5196">
        <v>5454</v>
      </c>
    </row>
    <row r="5197" spans="1:19" x14ac:dyDescent="0.25">
      <c r="A5197">
        <v>4936</v>
      </c>
      <c r="B5197" t="s">
        <v>3099</v>
      </c>
      <c r="C5197" t="s">
        <v>167</v>
      </c>
      <c r="D5197" t="s">
        <v>2912</v>
      </c>
      <c r="E5197">
        <v>-50.618000000000002</v>
      </c>
      <c r="F5197">
        <v>-24.324999999999999</v>
      </c>
      <c r="G5197">
        <v>4926</v>
      </c>
      <c r="H5197">
        <v>5121</v>
      </c>
      <c r="I5197">
        <v>5299</v>
      </c>
      <c r="J5197">
        <v>5306</v>
      </c>
      <c r="K5197">
        <v>5127</v>
      </c>
      <c r="L5197">
        <v>4320</v>
      </c>
      <c r="M5197">
        <v>3972</v>
      </c>
      <c r="N5197">
        <v>4285</v>
      </c>
      <c r="O5197">
        <v>5237</v>
      </c>
      <c r="P5197">
        <v>4852</v>
      </c>
      <c r="Q5197">
        <v>4934</v>
      </c>
      <c r="R5197">
        <v>5321</v>
      </c>
      <c r="S5197">
        <v>5341</v>
      </c>
    </row>
    <row r="5198" spans="1:19" x14ac:dyDescent="0.25">
      <c r="A5198">
        <v>33523</v>
      </c>
      <c r="B5198" t="s">
        <v>5359</v>
      </c>
      <c r="C5198" t="s">
        <v>167</v>
      </c>
      <c r="D5198" t="s">
        <v>5304</v>
      </c>
      <c r="E5198">
        <v>-36.882100000000001</v>
      </c>
      <c r="F5198">
        <v>-10.206899999999999</v>
      </c>
      <c r="G5198">
        <v>5438</v>
      </c>
      <c r="H5198">
        <v>5933</v>
      </c>
      <c r="I5198">
        <v>5900</v>
      </c>
      <c r="J5198">
        <v>6010</v>
      </c>
      <c r="K5198">
        <v>5470</v>
      </c>
      <c r="L5198">
        <v>4683</v>
      </c>
      <c r="M5198">
        <v>4486</v>
      </c>
      <c r="N5198">
        <v>4498</v>
      </c>
      <c r="O5198">
        <v>4975</v>
      </c>
      <c r="P5198">
        <v>5616</v>
      </c>
      <c r="Q5198">
        <v>5749</v>
      </c>
      <c r="R5198">
        <v>5994</v>
      </c>
      <c r="S5198">
        <v>5938</v>
      </c>
    </row>
    <row r="5199" spans="1:19" x14ac:dyDescent="0.25">
      <c r="A5199">
        <v>47601</v>
      </c>
      <c r="B5199" t="s">
        <v>3762</v>
      </c>
      <c r="C5199" t="s">
        <v>167</v>
      </c>
      <c r="D5199" t="s">
        <v>3752</v>
      </c>
      <c r="E5199">
        <v>-38.182299999999998</v>
      </c>
      <c r="F5199">
        <v>-6.4585999999999997</v>
      </c>
      <c r="G5199">
        <v>5952</v>
      </c>
      <c r="H5199">
        <v>5760</v>
      </c>
      <c r="I5199">
        <v>5824</v>
      </c>
      <c r="J5199">
        <v>6048</v>
      </c>
      <c r="K5199">
        <v>5858</v>
      </c>
      <c r="L5199">
        <v>5508</v>
      </c>
      <c r="M5199">
        <v>5271</v>
      </c>
      <c r="N5199">
        <v>5549</v>
      </c>
      <c r="O5199">
        <v>6245</v>
      </c>
      <c r="P5199">
        <v>6505</v>
      </c>
      <c r="Q5199">
        <v>6471</v>
      </c>
      <c r="R5199">
        <v>6482</v>
      </c>
      <c r="S5199">
        <v>5898</v>
      </c>
    </row>
    <row r="5200" spans="1:19" x14ac:dyDescent="0.25">
      <c r="A5200">
        <v>49147</v>
      </c>
      <c r="B5200" t="s">
        <v>3822</v>
      </c>
      <c r="C5200" t="s">
        <v>167</v>
      </c>
      <c r="D5200" t="s">
        <v>3752</v>
      </c>
      <c r="E5200">
        <v>-36.717399999999998</v>
      </c>
      <c r="F5200">
        <v>-6.1481000000000003</v>
      </c>
      <c r="G5200">
        <v>5725</v>
      </c>
      <c r="H5200">
        <v>5600</v>
      </c>
      <c r="I5200">
        <v>5598</v>
      </c>
      <c r="J5200">
        <v>5796</v>
      </c>
      <c r="K5200">
        <v>5612</v>
      </c>
      <c r="L5200">
        <v>5260</v>
      </c>
      <c r="M5200">
        <v>4961</v>
      </c>
      <c r="N5200">
        <v>5318</v>
      </c>
      <c r="O5200">
        <v>6056</v>
      </c>
      <c r="P5200">
        <v>6384</v>
      </c>
      <c r="Q5200">
        <v>6329</v>
      </c>
      <c r="R5200">
        <v>6197</v>
      </c>
      <c r="S5200">
        <v>5589</v>
      </c>
    </row>
    <row r="5201" spans="1:19" x14ac:dyDescent="0.25">
      <c r="A5201">
        <v>3032</v>
      </c>
      <c r="B5201" t="s">
        <v>4349</v>
      </c>
      <c r="C5201" t="s">
        <v>167</v>
      </c>
      <c r="D5201" t="s">
        <v>3898</v>
      </c>
      <c r="E5201">
        <v>-53.758899999999997</v>
      </c>
      <c r="F5201">
        <v>-27.371500000000001</v>
      </c>
      <c r="G5201">
        <v>4874</v>
      </c>
      <c r="H5201">
        <v>5653</v>
      </c>
      <c r="I5201">
        <v>5631</v>
      </c>
      <c r="J5201">
        <v>5471</v>
      </c>
      <c r="K5201">
        <v>4849</v>
      </c>
      <c r="L5201">
        <v>4081</v>
      </c>
      <c r="M5201">
        <v>3508</v>
      </c>
      <c r="N5201">
        <v>3923</v>
      </c>
      <c r="O5201">
        <v>4632</v>
      </c>
      <c r="P5201">
        <v>4409</v>
      </c>
      <c r="Q5201">
        <v>5099</v>
      </c>
      <c r="R5201">
        <v>5568</v>
      </c>
      <c r="S5201">
        <v>5659</v>
      </c>
    </row>
    <row r="5202" spans="1:19" x14ac:dyDescent="0.25">
      <c r="A5202">
        <v>46067</v>
      </c>
      <c r="B5202" t="s">
        <v>2833</v>
      </c>
      <c r="C5202" t="s">
        <v>167</v>
      </c>
      <c r="D5202" t="s">
        <v>2709</v>
      </c>
      <c r="E5202">
        <v>-36.627600000000001</v>
      </c>
      <c r="F5202">
        <v>-6.9390000000000001</v>
      </c>
      <c r="G5202">
        <v>5692</v>
      </c>
      <c r="H5202">
        <v>5680</v>
      </c>
      <c r="I5202">
        <v>5768</v>
      </c>
      <c r="J5202">
        <v>5946</v>
      </c>
      <c r="K5202">
        <v>5676</v>
      </c>
      <c r="L5202">
        <v>5173</v>
      </c>
      <c r="M5202">
        <v>4803</v>
      </c>
      <c r="N5202">
        <v>5078</v>
      </c>
      <c r="O5202">
        <v>5761</v>
      </c>
      <c r="P5202">
        <v>6165</v>
      </c>
      <c r="Q5202">
        <v>6270</v>
      </c>
      <c r="R5202">
        <v>6171</v>
      </c>
      <c r="S5202">
        <v>5818</v>
      </c>
    </row>
    <row r="5203" spans="1:19" x14ac:dyDescent="0.25">
      <c r="A5203">
        <v>27296</v>
      </c>
      <c r="B5203" t="s">
        <v>632</v>
      </c>
      <c r="C5203" t="s">
        <v>167</v>
      </c>
      <c r="D5203" t="s">
        <v>375</v>
      </c>
      <c r="E5203">
        <v>-38.6402</v>
      </c>
      <c r="F5203">
        <v>-12.3026</v>
      </c>
      <c r="G5203">
        <v>5076</v>
      </c>
      <c r="H5203">
        <v>5611</v>
      </c>
      <c r="I5203">
        <v>5641</v>
      </c>
      <c r="J5203">
        <v>5725</v>
      </c>
      <c r="K5203">
        <v>4911</v>
      </c>
      <c r="L5203">
        <v>4301</v>
      </c>
      <c r="M5203">
        <v>4052</v>
      </c>
      <c r="N5203">
        <v>4291</v>
      </c>
      <c r="O5203">
        <v>4669</v>
      </c>
      <c r="P5203">
        <v>5336</v>
      </c>
      <c r="Q5203">
        <v>5339</v>
      </c>
      <c r="R5203">
        <v>5449</v>
      </c>
      <c r="S5203">
        <v>5581</v>
      </c>
    </row>
    <row r="5204" spans="1:19" x14ac:dyDescent="0.25">
      <c r="A5204">
        <v>6933</v>
      </c>
      <c r="B5204" t="s">
        <v>632</v>
      </c>
      <c r="C5204" t="s">
        <v>167</v>
      </c>
      <c r="D5204" t="s">
        <v>4704</v>
      </c>
      <c r="E5204">
        <v>-52.168599999999998</v>
      </c>
      <c r="F5204">
        <v>-22.5304</v>
      </c>
      <c r="G5204">
        <v>5248</v>
      </c>
      <c r="H5204">
        <v>5394</v>
      </c>
      <c r="I5204">
        <v>5669</v>
      </c>
      <c r="J5204">
        <v>5617</v>
      </c>
      <c r="K5204">
        <v>5415</v>
      </c>
      <c r="L5204">
        <v>4682</v>
      </c>
      <c r="M5204">
        <v>4477</v>
      </c>
      <c r="N5204">
        <v>4657</v>
      </c>
      <c r="O5204">
        <v>5466</v>
      </c>
      <c r="P5204">
        <v>5139</v>
      </c>
      <c r="Q5204">
        <v>5334</v>
      </c>
      <c r="R5204">
        <v>5545</v>
      </c>
      <c r="S5204">
        <v>5589</v>
      </c>
    </row>
    <row r="5205" spans="1:19" x14ac:dyDescent="0.25">
      <c r="A5205">
        <v>29501</v>
      </c>
      <c r="B5205" t="s">
        <v>705</v>
      </c>
      <c r="C5205" t="s">
        <v>167</v>
      </c>
      <c r="D5205" t="s">
        <v>375</v>
      </c>
      <c r="E5205">
        <v>-38.997100000000003</v>
      </c>
      <c r="F5205">
        <v>-11.478999999999999</v>
      </c>
      <c r="G5205">
        <v>5201</v>
      </c>
      <c r="H5205">
        <v>5761</v>
      </c>
      <c r="I5205">
        <v>5729</v>
      </c>
      <c r="J5205">
        <v>5812</v>
      </c>
      <c r="K5205">
        <v>5116</v>
      </c>
      <c r="L5205">
        <v>4446</v>
      </c>
      <c r="M5205">
        <v>4227</v>
      </c>
      <c r="N5205">
        <v>4444</v>
      </c>
      <c r="O5205">
        <v>4813</v>
      </c>
      <c r="P5205">
        <v>5437</v>
      </c>
      <c r="Q5205">
        <v>5438</v>
      </c>
      <c r="R5205">
        <v>5577</v>
      </c>
      <c r="S5205">
        <v>5619</v>
      </c>
    </row>
    <row r="5206" spans="1:19" x14ac:dyDescent="0.25">
      <c r="A5206">
        <v>15129</v>
      </c>
      <c r="B5206" t="s">
        <v>2405</v>
      </c>
      <c r="C5206" t="s">
        <v>167</v>
      </c>
      <c r="D5206" t="s">
        <v>1727</v>
      </c>
      <c r="E5206">
        <v>-41.509099999999997</v>
      </c>
      <c r="F5206">
        <v>-17.86</v>
      </c>
      <c r="G5206">
        <v>4979</v>
      </c>
      <c r="H5206">
        <v>5555</v>
      </c>
      <c r="I5206">
        <v>5963</v>
      </c>
      <c r="J5206">
        <v>5440</v>
      </c>
      <c r="K5206">
        <v>5009</v>
      </c>
      <c r="L5206">
        <v>4397</v>
      </c>
      <c r="M5206">
        <v>4222</v>
      </c>
      <c r="N5206">
        <v>4296</v>
      </c>
      <c r="O5206">
        <v>4878</v>
      </c>
      <c r="P5206">
        <v>5068</v>
      </c>
      <c r="Q5206">
        <v>5054</v>
      </c>
      <c r="R5206">
        <v>4623</v>
      </c>
      <c r="S5206">
        <v>5251</v>
      </c>
    </row>
    <row r="5207" spans="1:19" x14ac:dyDescent="0.25">
      <c r="A5207">
        <v>24072</v>
      </c>
      <c r="B5207" t="s">
        <v>513</v>
      </c>
      <c r="C5207" t="s">
        <v>167</v>
      </c>
      <c r="D5207" t="s">
        <v>375</v>
      </c>
      <c r="E5207">
        <v>-39.488799999999998</v>
      </c>
      <c r="F5207">
        <v>-13.5924</v>
      </c>
      <c r="G5207">
        <v>4880</v>
      </c>
      <c r="H5207">
        <v>5490</v>
      </c>
      <c r="I5207">
        <v>5554</v>
      </c>
      <c r="J5207">
        <v>5594</v>
      </c>
      <c r="K5207">
        <v>4743</v>
      </c>
      <c r="L5207">
        <v>4300</v>
      </c>
      <c r="M5207">
        <v>3891</v>
      </c>
      <c r="N5207">
        <v>4109</v>
      </c>
      <c r="O5207">
        <v>4504</v>
      </c>
      <c r="P5207">
        <v>5039</v>
      </c>
      <c r="Q5207">
        <v>4925</v>
      </c>
      <c r="R5207">
        <v>4995</v>
      </c>
      <c r="S5207">
        <v>5411</v>
      </c>
    </row>
    <row r="5208" spans="1:19" x14ac:dyDescent="0.25">
      <c r="A5208">
        <v>34555</v>
      </c>
      <c r="B5208" t="s">
        <v>207</v>
      </c>
      <c r="C5208" t="s">
        <v>167</v>
      </c>
      <c r="D5208" t="s">
        <v>192</v>
      </c>
      <c r="E5208">
        <v>-36.357999999999997</v>
      </c>
      <c r="F5208">
        <v>-9.9093999999999998</v>
      </c>
      <c r="G5208">
        <v>5231</v>
      </c>
      <c r="H5208">
        <v>5600</v>
      </c>
      <c r="I5208">
        <v>5607</v>
      </c>
      <c r="J5208">
        <v>5820</v>
      </c>
      <c r="K5208">
        <v>5248</v>
      </c>
      <c r="L5208">
        <v>4594</v>
      </c>
      <c r="M5208">
        <v>4274</v>
      </c>
      <c r="N5208">
        <v>4302</v>
      </c>
      <c r="O5208">
        <v>4818</v>
      </c>
      <c r="P5208">
        <v>5381</v>
      </c>
      <c r="Q5208">
        <v>5520</v>
      </c>
      <c r="R5208">
        <v>5855</v>
      </c>
      <c r="S5208">
        <v>5751</v>
      </c>
    </row>
    <row r="5209" spans="1:19" x14ac:dyDescent="0.25">
      <c r="A5209">
        <v>10456</v>
      </c>
      <c r="B5209" t="s">
        <v>1699</v>
      </c>
      <c r="C5209" t="s">
        <v>167</v>
      </c>
      <c r="D5209" t="s">
        <v>1651</v>
      </c>
      <c r="E5209">
        <v>-54.865200000000002</v>
      </c>
      <c r="F5209">
        <v>-20.438300000000002</v>
      </c>
      <c r="G5209">
        <v>5266</v>
      </c>
      <c r="H5209">
        <v>5162</v>
      </c>
      <c r="I5209">
        <v>5517</v>
      </c>
      <c r="J5209">
        <v>5578</v>
      </c>
      <c r="K5209">
        <v>5468</v>
      </c>
      <c r="L5209">
        <v>4851</v>
      </c>
      <c r="M5209">
        <v>4734</v>
      </c>
      <c r="N5209">
        <v>4878</v>
      </c>
      <c r="O5209">
        <v>5576</v>
      </c>
      <c r="P5209">
        <v>5229</v>
      </c>
      <c r="Q5209">
        <v>5303</v>
      </c>
      <c r="R5209">
        <v>5419</v>
      </c>
      <c r="S5209">
        <v>5478</v>
      </c>
    </row>
    <row r="5210" spans="1:19" x14ac:dyDescent="0.25">
      <c r="A5210">
        <v>52876</v>
      </c>
      <c r="B5210" t="s">
        <v>3616</v>
      </c>
      <c r="C5210" t="s">
        <v>177</v>
      </c>
      <c r="D5210" t="s">
        <v>3448</v>
      </c>
      <c r="E5210">
        <v>-42.804000000000002</v>
      </c>
      <c r="F5210">
        <v>-5.0926999999999998</v>
      </c>
      <c r="G5210">
        <v>5582</v>
      </c>
      <c r="H5210">
        <v>4935</v>
      </c>
      <c r="I5210">
        <v>5116</v>
      </c>
      <c r="J5210">
        <v>5144</v>
      </c>
      <c r="K5210">
        <v>5127</v>
      </c>
      <c r="L5210">
        <v>5234</v>
      </c>
      <c r="M5210">
        <v>5408</v>
      </c>
      <c r="N5210">
        <v>5691</v>
      </c>
      <c r="O5210">
        <v>6192</v>
      </c>
      <c r="P5210">
        <v>6490</v>
      </c>
      <c r="Q5210">
        <v>6251</v>
      </c>
      <c r="R5210">
        <v>5967</v>
      </c>
      <c r="S5210">
        <v>5428</v>
      </c>
    </row>
    <row r="5211" spans="1:19" x14ac:dyDescent="0.25">
      <c r="A5211">
        <v>23551</v>
      </c>
      <c r="B5211" t="s">
        <v>1282</v>
      </c>
      <c r="C5211" t="s">
        <v>167</v>
      </c>
      <c r="D5211" t="s">
        <v>1058</v>
      </c>
      <c r="E5211">
        <v>-47.266300000000001</v>
      </c>
      <c r="F5211">
        <v>-13.7805</v>
      </c>
      <c r="G5211">
        <v>5582</v>
      </c>
      <c r="H5211">
        <v>5167</v>
      </c>
      <c r="I5211">
        <v>5415</v>
      </c>
      <c r="J5211">
        <v>5249</v>
      </c>
      <c r="K5211">
        <v>5485</v>
      </c>
      <c r="L5211">
        <v>5671</v>
      </c>
      <c r="M5211">
        <v>5741</v>
      </c>
      <c r="N5211">
        <v>6159</v>
      </c>
      <c r="O5211">
        <v>6570</v>
      </c>
      <c r="P5211">
        <v>6192</v>
      </c>
      <c r="Q5211">
        <v>5550</v>
      </c>
      <c r="R5211">
        <v>4770</v>
      </c>
      <c r="S5211">
        <v>5018</v>
      </c>
    </row>
    <row r="5212" spans="1:19" x14ac:dyDescent="0.25">
      <c r="A5212">
        <v>7166</v>
      </c>
      <c r="B5212" t="s">
        <v>3713</v>
      </c>
      <c r="C5212" t="s">
        <v>167</v>
      </c>
      <c r="D5212" t="s">
        <v>3664</v>
      </c>
      <c r="E5212">
        <v>-42.9756</v>
      </c>
      <c r="F5212">
        <v>-22.416899999999998</v>
      </c>
      <c r="G5212">
        <v>4661</v>
      </c>
      <c r="H5212">
        <v>4909</v>
      </c>
      <c r="I5212">
        <v>5533</v>
      </c>
      <c r="J5212">
        <v>4833</v>
      </c>
      <c r="K5212">
        <v>4653</v>
      </c>
      <c r="L5212">
        <v>4227</v>
      </c>
      <c r="M5212">
        <v>4216</v>
      </c>
      <c r="N5212">
        <v>4261</v>
      </c>
      <c r="O5212">
        <v>4901</v>
      </c>
      <c r="P5212">
        <v>4765</v>
      </c>
      <c r="Q5212">
        <v>4644</v>
      </c>
      <c r="R5212">
        <v>4249</v>
      </c>
      <c r="S5212">
        <v>4739</v>
      </c>
    </row>
    <row r="5213" spans="1:19" x14ac:dyDescent="0.25">
      <c r="A5213">
        <v>37527</v>
      </c>
      <c r="B5213" t="s">
        <v>3289</v>
      </c>
      <c r="C5213" t="s">
        <v>167</v>
      </c>
      <c r="D5213" t="s">
        <v>3284</v>
      </c>
      <c r="E5213">
        <v>-36.624499999999998</v>
      </c>
      <c r="F5213">
        <v>-9.0559999999999992</v>
      </c>
      <c r="G5213">
        <v>5389</v>
      </c>
      <c r="H5213">
        <v>5719</v>
      </c>
      <c r="I5213">
        <v>5732</v>
      </c>
      <c r="J5213">
        <v>5943</v>
      </c>
      <c r="K5213">
        <v>5452</v>
      </c>
      <c r="L5213">
        <v>4552</v>
      </c>
      <c r="M5213">
        <v>4224</v>
      </c>
      <c r="N5213">
        <v>4329</v>
      </c>
      <c r="O5213">
        <v>4914</v>
      </c>
      <c r="P5213">
        <v>5686</v>
      </c>
      <c r="Q5213">
        <v>5862</v>
      </c>
      <c r="R5213">
        <v>6241</v>
      </c>
      <c r="S5213">
        <v>6016</v>
      </c>
    </row>
    <row r="5214" spans="1:19" x14ac:dyDescent="0.25">
      <c r="A5214">
        <v>17951</v>
      </c>
      <c r="B5214" t="s">
        <v>1175</v>
      </c>
      <c r="C5214" t="s">
        <v>167</v>
      </c>
      <c r="D5214" t="s">
        <v>1058</v>
      </c>
      <c r="E5214">
        <v>-49.080100000000002</v>
      </c>
      <c r="F5214">
        <v>-16.395</v>
      </c>
      <c r="G5214">
        <v>5423</v>
      </c>
      <c r="H5214">
        <v>4954</v>
      </c>
      <c r="I5214">
        <v>5324</v>
      </c>
      <c r="J5214">
        <v>5178</v>
      </c>
      <c r="K5214">
        <v>5564</v>
      </c>
      <c r="L5214">
        <v>5591</v>
      </c>
      <c r="M5214">
        <v>5502</v>
      </c>
      <c r="N5214">
        <v>5666</v>
      </c>
      <c r="O5214">
        <v>6401</v>
      </c>
      <c r="P5214">
        <v>5764</v>
      </c>
      <c r="Q5214">
        <v>5404</v>
      </c>
      <c r="R5214">
        <v>4853</v>
      </c>
      <c r="S5214">
        <v>4872</v>
      </c>
    </row>
    <row r="5215" spans="1:19" x14ac:dyDescent="0.25">
      <c r="A5215">
        <v>64936</v>
      </c>
      <c r="B5215" t="s">
        <v>2688</v>
      </c>
      <c r="C5215" t="s">
        <v>167</v>
      </c>
      <c r="D5215" t="s">
        <v>2567</v>
      </c>
      <c r="E5215">
        <v>-47.909399999999998</v>
      </c>
      <c r="F5215">
        <v>-1.0369999999999999</v>
      </c>
      <c r="G5215">
        <v>4687</v>
      </c>
      <c r="H5215">
        <v>4313</v>
      </c>
      <c r="I5215">
        <v>4044</v>
      </c>
      <c r="J5215">
        <v>4009</v>
      </c>
      <c r="K5215">
        <v>4177</v>
      </c>
      <c r="L5215">
        <v>4508</v>
      </c>
      <c r="M5215">
        <v>4854</v>
      </c>
      <c r="N5215">
        <v>4950</v>
      </c>
      <c r="O5215">
        <v>5216</v>
      </c>
      <c r="P5215">
        <v>5376</v>
      </c>
      <c r="Q5215">
        <v>5192</v>
      </c>
      <c r="R5215">
        <v>5025</v>
      </c>
      <c r="S5215">
        <v>4580</v>
      </c>
    </row>
    <row r="5216" spans="1:19" x14ac:dyDescent="0.25">
      <c r="A5216">
        <v>5354</v>
      </c>
      <c r="B5216" t="s">
        <v>3145</v>
      </c>
      <c r="C5216" t="s">
        <v>167</v>
      </c>
      <c r="D5216" t="s">
        <v>2912</v>
      </c>
      <c r="E5216">
        <v>-52.447400000000002</v>
      </c>
      <c r="F5216">
        <v>-23.768799999999999</v>
      </c>
      <c r="G5216">
        <v>5143</v>
      </c>
      <c r="H5216">
        <v>5448</v>
      </c>
      <c r="I5216">
        <v>5506</v>
      </c>
      <c r="J5216">
        <v>5531</v>
      </c>
      <c r="K5216">
        <v>5316</v>
      </c>
      <c r="L5216">
        <v>4551</v>
      </c>
      <c r="M5216">
        <v>4220</v>
      </c>
      <c r="N5216">
        <v>4432</v>
      </c>
      <c r="O5216">
        <v>5288</v>
      </c>
      <c r="P5216">
        <v>5018</v>
      </c>
      <c r="Q5216">
        <v>5222</v>
      </c>
      <c r="R5216">
        <v>5551</v>
      </c>
      <c r="S5216">
        <v>5634</v>
      </c>
    </row>
    <row r="5217" spans="1:19" x14ac:dyDescent="0.25">
      <c r="A5217">
        <v>1533</v>
      </c>
      <c r="B5217" t="s">
        <v>4029</v>
      </c>
      <c r="C5217" t="s">
        <v>167</v>
      </c>
      <c r="D5217" t="s">
        <v>3898</v>
      </c>
      <c r="E5217">
        <v>-50.064799999999998</v>
      </c>
      <c r="F5217">
        <v>-29.578700000000001</v>
      </c>
      <c r="G5217">
        <v>4436</v>
      </c>
      <c r="H5217">
        <v>5106</v>
      </c>
      <c r="I5217">
        <v>5026</v>
      </c>
      <c r="J5217">
        <v>4808</v>
      </c>
      <c r="K5217">
        <v>4634</v>
      </c>
      <c r="L5217">
        <v>3863</v>
      </c>
      <c r="M5217">
        <v>3447</v>
      </c>
      <c r="N5217">
        <v>3683</v>
      </c>
      <c r="O5217">
        <v>4199</v>
      </c>
      <c r="P5217">
        <v>3857</v>
      </c>
      <c r="Q5217">
        <v>4256</v>
      </c>
      <c r="R5217">
        <v>5154</v>
      </c>
      <c r="S5217">
        <v>5198</v>
      </c>
    </row>
    <row r="5218" spans="1:19" x14ac:dyDescent="0.25">
      <c r="A5218">
        <v>27028</v>
      </c>
      <c r="B5218" t="s">
        <v>621</v>
      </c>
      <c r="C5218" t="s">
        <v>167</v>
      </c>
      <c r="D5218" t="s">
        <v>375</v>
      </c>
      <c r="E5218">
        <v>-38.6203</v>
      </c>
      <c r="F5218">
        <v>-12.4039</v>
      </c>
      <c r="G5218">
        <v>5026</v>
      </c>
      <c r="H5218">
        <v>5546</v>
      </c>
      <c r="I5218">
        <v>5544</v>
      </c>
      <c r="J5218">
        <v>5666</v>
      </c>
      <c r="K5218">
        <v>4856</v>
      </c>
      <c r="L5218">
        <v>4301</v>
      </c>
      <c r="M5218">
        <v>4000</v>
      </c>
      <c r="N5218">
        <v>4208</v>
      </c>
      <c r="O5218">
        <v>4603</v>
      </c>
      <c r="P5218">
        <v>5285</v>
      </c>
      <c r="Q5218">
        <v>5318</v>
      </c>
      <c r="R5218">
        <v>5394</v>
      </c>
      <c r="S5218">
        <v>5590</v>
      </c>
    </row>
    <row r="5219" spans="1:19" x14ac:dyDescent="0.25">
      <c r="A5219">
        <v>40956</v>
      </c>
      <c r="B5219" t="s">
        <v>621</v>
      </c>
      <c r="C5219" t="s">
        <v>167</v>
      </c>
      <c r="D5219" t="s">
        <v>3284</v>
      </c>
      <c r="E5219">
        <v>-39.378900000000002</v>
      </c>
      <c r="F5219">
        <v>-8.2286000000000001</v>
      </c>
      <c r="G5219">
        <v>5725</v>
      </c>
      <c r="H5219">
        <v>5850</v>
      </c>
      <c r="I5219">
        <v>5746</v>
      </c>
      <c r="J5219">
        <v>5870</v>
      </c>
      <c r="K5219">
        <v>5618</v>
      </c>
      <c r="L5219">
        <v>5084</v>
      </c>
      <c r="M5219">
        <v>4718</v>
      </c>
      <c r="N5219">
        <v>5022</v>
      </c>
      <c r="O5219">
        <v>5706</v>
      </c>
      <c r="P5219">
        <v>6468</v>
      </c>
      <c r="Q5219">
        <v>6354</v>
      </c>
      <c r="R5219">
        <v>6308</v>
      </c>
      <c r="S5219">
        <v>5960</v>
      </c>
    </row>
    <row r="5220" spans="1:19" x14ac:dyDescent="0.25">
      <c r="A5220">
        <v>32033</v>
      </c>
      <c r="B5220" t="s">
        <v>1630</v>
      </c>
      <c r="C5220" t="s">
        <v>167</v>
      </c>
      <c r="D5220" t="s">
        <v>1511</v>
      </c>
      <c r="E5220">
        <v>-55.116100000000003</v>
      </c>
      <c r="F5220">
        <v>-10.5952</v>
      </c>
      <c r="G5220">
        <v>5053</v>
      </c>
      <c r="H5220">
        <v>4725</v>
      </c>
      <c r="I5220">
        <v>4769</v>
      </c>
      <c r="J5220">
        <v>4803</v>
      </c>
      <c r="K5220">
        <v>4935</v>
      </c>
      <c r="L5220">
        <v>5091</v>
      </c>
      <c r="M5220">
        <v>5170</v>
      </c>
      <c r="N5220">
        <v>5497</v>
      </c>
      <c r="O5220">
        <v>5821</v>
      </c>
      <c r="P5220">
        <v>5198</v>
      </c>
      <c r="Q5220">
        <v>5067</v>
      </c>
      <c r="R5220">
        <v>4822</v>
      </c>
      <c r="S5220">
        <v>4734</v>
      </c>
    </row>
    <row r="5221" spans="1:19" x14ac:dyDescent="0.25">
      <c r="A5221">
        <v>6648</v>
      </c>
      <c r="B5221" t="s">
        <v>3277</v>
      </c>
      <c r="C5221" t="s">
        <v>167</v>
      </c>
      <c r="D5221" t="s">
        <v>2912</v>
      </c>
      <c r="E5221">
        <v>-52.6203</v>
      </c>
      <c r="F5221">
        <v>-22.726400000000002</v>
      </c>
      <c r="G5221">
        <v>5269</v>
      </c>
      <c r="H5221">
        <v>5443</v>
      </c>
      <c r="I5221">
        <v>5782</v>
      </c>
      <c r="J5221">
        <v>5699</v>
      </c>
      <c r="K5221">
        <v>5406</v>
      </c>
      <c r="L5221">
        <v>4642</v>
      </c>
      <c r="M5221">
        <v>4399</v>
      </c>
      <c r="N5221">
        <v>4583</v>
      </c>
      <c r="O5221">
        <v>5415</v>
      </c>
      <c r="P5221">
        <v>5136</v>
      </c>
      <c r="Q5221">
        <v>5342</v>
      </c>
      <c r="R5221">
        <v>5644</v>
      </c>
      <c r="S5221">
        <v>5738</v>
      </c>
    </row>
    <row r="5222" spans="1:19" x14ac:dyDescent="0.25">
      <c r="A5222">
        <v>4977</v>
      </c>
      <c r="B5222" t="s">
        <v>3101</v>
      </c>
      <c r="C5222" t="s">
        <v>167</v>
      </c>
      <c r="D5222" t="s">
        <v>2912</v>
      </c>
      <c r="E5222">
        <v>-54.099299999999999</v>
      </c>
      <c r="F5222">
        <v>-24.157900000000001</v>
      </c>
      <c r="G5222">
        <v>5075</v>
      </c>
      <c r="H5222">
        <v>5583</v>
      </c>
      <c r="I5222">
        <v>5630</v>
      </c>
      <c r="J5222">
        <v>5624</v>
      </c>
      <c r="K5222">
        <v>5117</v>
      </c>
      <c r="L5222">
        <v>4300</v>
      </c>
      <c r="M5222">
        <v>3957</v>
      </c>
      <c r="N5222">
        <v>4204</v>
      </c>
      <c r="O5222">
        <v>5106</v>
      </c>
      <c r="P5222">
        <v>4892</v>
      </c>
      <c r="Q5222">
        <v>5234</v>
      </c>
      <c r="R5222">
        <v>5539</v>
      </c>
      <c r="S5222">
        <v>5708</v>
      </c>
    </row>
    <row r="5223" spans="1:19" x14ac:dyDescent="0.25">
      <c r="A5223">
        <v>9813</v>
      </c>
      <c r="B5223" t="s">
        <v>3101</v>
      </c>
      <c r="C5223" t="s">
        <v>167</v>
      </c>
      <c r="D5223" t="s">
        <v>4704</v>
      </c>
      <c r="E5223">
        <v>-48.331800000000001</v>
      </c>
      <c r="F5223">
        <v>-20.787500000000001</v>
      </c>
      <c r="G5223">
        <v>5405</v>
      </c>
      <c r="H5223">
        <v>5286</v>
      </c>
      <c r="I5223">
        <v>5816</v>
      </c>
      <c r="J5223">
        <v>5419</v>
      </c>
      <c r="K5223">
        <v>5470</v>
      </c>
      <c r="L5223">
        <v>5135</v>
      </c>
      <c r="M5223">
        <v>5012</v>
      </c>
      <c r="N5223">
        <v>5219</v>
      </c>
      <c r="O5223">
        <v>5895</v>
      </c>
      <c r="P5223">
        <v>5363</v>
      </c>
      <c r="Q5223">
        <v>5442</v>
      </c>
      <c r="R5223">
        <v>5343</v>
      </c>
      <c r="S5223">
        <v>5464</v>
      </c>
    </row>
    <row r="5224" spans="1:19" x14ac:dyDescent="0.25">
      <c r="A5224">
        <v>62127</v>
      </c>
      <c r="B5224" t="s">
        <v>2632</v>
      </c>
      <c r="C5224" t="s">
        <v>167</v>
      </c>
      <c r="D5224" t="s">
        <v>2567</v>
      </c>
      <c r="E5224">
        <v>-56.488100000000003</v>
      </c>
      <c r="F5224">
        <v>-2.1048</v>
      </c>
      <c r="G5224">
        <v>4759</v>
      </c>
      <c r="H5224">
        <v>4270</v>
      </c>
      <c r="I5224">
        <v>4359</v>
      </c>
      <c r="J5224">
        <v>4354</v>
      </c>
      <c r="K5224">
        <v>4229</v>
      </c>
      <c r="L5224">
        <v>4352</v>
      </c>
      <c r="M5224">
        <v>4902</v>
      </c>
      <c r="N5224">
        <v>4837</v>
      </c>
      <c r="O5224">
        <v>5300</v>
      </c>
      <c r="P5224">
        <v>5346</v>
      </c>
      <c r="Q5224">
        <v>5379</v>
      </c>
      <c r="R5224">
        <v>5165</v>
      </c>
      <c r="S5224">
        <v>4615</v>
      </c>
    </row>
    <row r="5225" spans="1:19" x14ac:dyDescent="0.25">
      <c r="A5225">
        <v>18545</v>
      </c>
      <c r="B5225" t="s">
        <v>1527</v>
      </c>
      <c r="C5225" t="s">
        <v>167</v>
      </c>
      <c r="D5225" t="s">
        <v>1511</v>
      </c>
      <c r="E5225">
        <v>-53.554400000000001</v>
      </c>
      <c r="F5225">
        <v>-16.081600000000002</v>
      </c>
      <c r="G5225">
        <v>5421</v>
      </c>
      <c r="H5225">
        <v>5079</v>
      </c>
      <c r="I5225">
        <v>5299</v>
      </c>
      <c r="J5225">
        <v>5276</v>
      </c>
      <c r="K5225">
        <v>5697</v>
      </c>
      <c r="L5225">
        <v>5577</v>
      </c>
      <c r="M5225">
        <v>5445</v>
      </c>
      <c r="N5225">
        <v>5552</v>
      </c>
      <c r="O5225">
        <v>6173</v>
      </c>
      <c r="P5225">
        <v>5611</v>
      </c>
      <c r="Q5225">
        <v>5210</v>
      </c>
      <c r="R5225">
        <v>5093</v>
      </c>
      <c r="S5225">
        <v>5036</v>
      </c>
    </row>
    <row r="5226" spans="1:19" x14ac:dyDescent="0.25">
      <c r="A5226">
        <v>1657</v>
      </c>
      <c r="B5226" t="s">
        <v>4067</v>
      </c>
      <c r="C5226" t="s">
        <v>167</v>
      </c>
      <c r="D5226" t="s">
        <v>3898</v>
      </c>
      <c r="E5226">
        <v>-51.8048</v>
      </c>
      <c r="F5226">
        <v>-29.448699999999999</v>
      </c>
      <c r="G5226">
        <v>4605</v>
      </c>
      <c r="H5226">
        <v>5474</v>
      </c>
      <c r="I5226">
        <v>5531</v>
      </c>
      <c r="J5226">
        <v>5231</v>
      </c>
      <c r="K5226">
        <v>4603</v>
      </c>
      <c r="L5226">
        <v>3782</v>
      </c>
      <c r="M5226">
        <v>3269</v>
      </c>
      <c r="N5226">
        <v>3549</v>
      </c>
      <c r="O5226">
        <v>4189</v>
      </c>
      <c r="P5226">
        <v>3973</v>
      </c>
      <c r="Q5226">
        <v>4614</v>
      </c>
      <c r="R5226">
        <v>5511</v>
      </c>
      <c r="S5226">
        <v>5540</v>
      </c>
    </row>
    <row r="5227" spans="1:19" x14ac:dyDescent="0.25">
      <c r="A5227">
        <v>33268</v>
      </c>
      <c r="B5227" t="s">
        <v>4412</v>
      </c>
      <c r="C5227" t="s">
        <v>167</v>
      </c>
      <c r="D5227" t="s">
        <v>4373</v>
      </c>
      <c r="E5227">
        <v>-62.354300000000002</v>
      </c>
      <c r="F5227">
        <v>-10.248699999999999</v>
      </c>
      <c r="G5227">
        <v>4597</v>
      </c>
      <c r="H5227">
        <v>4135</v>
      </c>
      <c r="I5227">
        <v>4163</v>
      </c>
      <c r="J5227">
        <v>4306</v>
      </c>
      <c r="K5227">
        <v>4667</v>
      </c>
      <c r="L5227">
        <v>4349</v>
      </c>
      <c r="M5227">
        <v>4873</v>
      </c>
      <c r="N5227">
        <v>4906</v>
      </c>
      <c r="O5227">
        <v>5118</v>
      </c>
      <c r="P5227">
        <v>4914</v>
      </c>
      <c r="Q5227">
        <v>4870</v>
      </c>
      <c r="R5227">
        <v>4539</v>
      </c>
      <c r="S5227">
        <v>4324</v>
      </c>
    </row>
    <row r="5228" spans="1:19" x14ac:dyDescent="0.25">
      <c r="A5228">
        <v>57628</v>
      </c>
      <c r="B5228" t="s">
        <v>937</v>
      </c>
      <c r="C5228" t="s">
        <v>167</v>
      </c>
      <c r="D5228" t="s">
        <v>792</v>
      </c>
      <c r="E5228">
        <v>-40.992600000000003</v>
      </c>
      <c r="F5228">
        <v>-3.73</v>
      </c>
      <c r="G5228">
        <v>5483</v>
      </c>
      <c r="H5228">
        <v>4917</v>
      </c>
      <c r="I5228">
        <v>4952</v>
      </c>
      <c r="J5228">
        <v>4988</v>
      </c>
      <c r="K5228">
        <v>4702</v>
      </c>
      <c r="L5228">
        <v>4960</v>
      </c>
      <c r="M5228">
        <v>5148</v>
      </c>
      <c r="N5228">
        <v>5505</v>
      </c>
      <c r="O5228">
        <v>6223</v>
      </c>
      <c r="P5228">
        <v>6544</v>
      </c>
      <c r="Q5228">
        <v>6359</v>
      </c>
      <c r="R5228">
        <v>6111</v>
      </c>
      <c r="S5228">
        <v>5382</v>
      </c>
    </row>
    <row r="5229" spans="1:19" x14ac:dyDescent="0.25">
      <c r="A5229">
        <v>4786</v>
      </c>
      <c r="B5229" t="s">
        <v>3079</v>
      </c>
      <c r="C5229" t="s">
        <v>167</v>
      </c>
      <c r="D5229" t="s">
        <v>2912</v>
      </c>
      <c r="E5229">
        <v>-50.415700000000001</v>
      </c>
      <c r="F5229">
        <v>-24.509599999999999</v>
      </c>
      <c r="G5229">
        <v>4903</v>
      </c>
      <c r="H5229">
        <v>5122</v>
      </c>
      <c r="I5229">
        <v>5229</v>
      </c>
      <c r="J5229">
        <v>5223</v>
      </c>
      <c r="K5229">
        <v>5074</v>
      </c>
      <c r="L5229">
        <v>4346</v>
      </c>
      <c r="M5229">
        <v>3971</v>
      </c>
      <c r="N5229">
        <v>4266</v>
      </c>
      <c r="O5229">
        <v>5198</v>
      </c>
      <c r="P5229">
        <v>4843</v>
      </c>
      <c r="Q5229">
        <v>4956</v>
      </c>
      <c r="R5229">
        <v>5327</v>
      </c>
      <c r="S5229">
        <v>5284</v>
      </c>
    </row>
    <row r="5230" spans="1:19" x14ac:dyDescent="0.25">
      <c r="A5230">
        <v>54021</v>
      </c>
      <c r="B5230" t="s">
        <v>3896</v>
      </c>
      <c r="C5230" t="s">
        <v>167</v>
      </c>
      <c r="D5230" t="s">
        <v>3752</v>
      </c>
      <c r="E5230">
        <v>-37.255699999999997</v>
      </c>
      <c r="F5230">
        <v>-4.8376999999999999</v>
      </c>
      <c r="G5230">
        <v>5964</v>
      </c>
      <c r="H5230">
        <v>6111</v>
      </c>
      <c r="I5230">
        <v>6143</v>
      </c>
      <c r="J5230">
        <v>6121</v>
      </c>
      <c r="K5230">
        <v>5865</v>
      </c>
      <c r="L5230">
        <v>5710</v>
      </c>
      <c r="M5230">
        <v>5468</v>
      </c>
      <c r="N5230">
        <v>5670</v>
      </c>
      <c r="O5230">
        <v>6185</v>
      </c>
      <c r="P5230">
        <v>6104</v>
      </c>
      <c r="Q5230">
        <v>5968</v>
      </c>
      <c r="R5230">
        <v>6064</v>
      </c>
      <c r="S5230">
        <v>6161</v>
      </c>
    </row>
    <row r="5231" spans="1:19" x14ac:dyDescent="0.25">
      <c r="A5231">
        <v>48781</v>
      </c>
      <c r="B5231" t="s">
        <v>3809</v>
      </c>
      <c r="C5231" t="s">
        <v>167</v>
      </c>
      <c r="D5231" t="s">
        <v>3752</v>
      </c>
      <c r="E5231">
        <v>-35.092100000000002</v>
      </c>
      <c r="F5231">
        <v>-6.1874000000000002</v>
      </c>
      <c r="G5231">
        <v>5843</v>
      </c>
      <c r="H5231">
        <v>5905</v>
      </c>
      <c r="I5231">
        <v>6131</v>
      </c>
      <c r="J5231">
        <v>6243</v>
      </c>
      <c r="K5231">
        <v>5796</v>
      </c>
      <c r="L5231">
        <v>5425</v>
      </c>
      <c r="M5231">
        <v>4904</v>
      </c>
      <c r="N5231">
        <v>5083</v>
      </c>
      <c r="O5231">
        <v>5911</v>
      </c>
      <c r="P5231">
        <v>6167</v>
      </c>
      <c r="Q5231">
        <v>6219</v>
      </c>
      <c r="R5231">
        <v>6303</v>
      </c>
      <c r="S5231">
        <v>6027</v>
      </c>
    </row>
    <row r="5232" spans="1:19" x14ac:dyDescent="0.25">
      <c r="A5232">
        <v>6161</v>
      </c>
      <c r="B5232" t="s">
        <v>4845</v>
      </c>
      <c r="C5232" t="s">
        <v>167</v>
      </c>
      <c r="D5232" t="s">
        <v>4704</v>
      </c>
      <c r="E5232">
        <v>-47.716799999999999</v>
      </c>
      <c r="F5232">
        <v>-23.110600000000002</v>
      </c>
      <c r="G5232">
        <v>5151</v>
      </c>
      <c r="H5232">
        <v>5060</v>
      </c>
      <c r="I5232">
        <v>5631</v>
      </c>
      <c r="J5232">
        <v>5395</v>
      </c>
      <c r="K5232">
        <v>5332</v>
      </c>
      <c r="L5232">
        <v>4670</v>
      </c>
      <c r="M5232">
        <v>4538</v>
      </c>
      <c r="N5232">
        <v>4580</v>
      </c>
      <c r="O5232">
        <v>5483</v>
      </c>
      <c r="P5232">
        <v>5137</v>
      </c>
      <c r="Q5232">
        <v>5271</v>
      </c>
      <c r="R5232">
        <v>5288</v>
      </c>
      <c r="S5232">
        <v>5431</v>
      </c>
    </row>
    <row r="5233" spans="1:19" x14ac:dyDescent="0.25">
      <c r="A5233">
        <v>3422</v>
      </c>
      <c r="B5233" t="s">
        <v>4647</v>
      </c>
      <c r="C5233" t="s">
        <v>167</v>
      </c>
      <c r="D5233" t="s">
        <v>4434</v>
      </c>
      <c r="E5233">
        <v>-53.155000000000001</v>
      </c>
      <c r="F5233">
        <v>-26.688099999999999</v>
      </c>
      <c r="G5233">
        <v>4872</v>
      </c>
      <c r="H5233">
        <v>5499</v>
      </c>
      <c r="I5233">
        <v>5478</v>
      </c>
      <c r="J5233">
        <v>5440</v>
      </c>
      <c r="K5233">
        <v>4932</v>
      </c>
      <c r="L5233">
        <v>4126</v>
      </c>
      <c r="M5233">
        <v>3689</v>
      </c>
      <c r="N5233">
        <v>3986</v>
      </c>
      <c r="O5233">
        <v>4789</v>
      </c>
      <c r="P5233">
        <v>4512</v>
      </c>
      <c r="Q5233">
        <v>5021</v>
      </c>
      <c r="R5233">
        <v>5480</v>
      </c>
      <c r="S5233">
        <v>5512</v>
      </c>
    </row>
    <row r="5234" spans="1:19" x14ac:dyDescent="0.25">
      <c r="A5234">
        <v>3200</v>
      </c>
      <c r="B5234" t="s">
        <v>4559</v>
      </c>
      <c r="C5234" t="s">
        <v>167</v>
      </c>
      <c r="D5234" t="s">
        <v>4434</v>
      </c>
      <c r="E5234">
        <v>-48.632599999999996</v>
      </c>
      <c r="F5234">
        <v>-27.235900000000001</v>
      </c>
      <c r="G5234">
        <v>4277</v>
      </c>
      <c r="H5234">
        <v>5006</v>
      </c>
      <c r="I5234">
        <v>5063</v>
      </c>
      <c r="J5234">
        <v>4767</v>
      </c>
      <c r="K5234">
        <v>4291</v>
      </c>
      <c r="L5234">
        <v>3904</v>
      </c>
      <c r="M5234">
        <v>3396</v>
      </c>
      <c r="N5234">
        <v>3563</v>
      </c>
      <c r="O5234">
        <v>4048</v>
      </c>
      <c r="P5234">
        <v>3730</v>
      </c>
      <c r="Q5234">
        <v>3903</v>
      </c>
      <c r="R5234">
        <v>4731</v>
      </c>
      <c r="S5234">
        <v>4928</v>
      </c>
    </row>
    <row r="5235" spans="1:19" x14ac:dyDescent="0.25">
      <c r="A5235">
        <v>3886</v>
      </c>
      <c r="B5235" t="s">
        <v>2953</v>
      </c>
      <c r="C5235" t="s">
        <v>167</v>
      </c>
      <c r="D5235" t="s">
        <v>2912</v>
      </c>
      <c r="E5235">
        <v>-49.195399999999999</v>
      </c>
      <c r="F5235">
        <v>-25.9315</v>
      </c>
      <c r="G5235">
        <v>4316</v>
      </c>
      <c r="H5235">
        <v>4766</v>
      </c>
      <c r="I5235">
        <v>4846</v>
      </c>
      <c r="J5235">
        <v>4645</v>
      </c>
      <c r="K5235">
        <v>4269</v>
      </c>
      <c r="L5235">
        <v>3802</v>
      </c>
      <c r="M5235">
        <v>3517</v>
      </c>
      <c r="N5235">
        <v>3651</v>
      </c>
      <c r="O5235">
        <v>4565</v>
      </c>
      <c r="P5235">
        <v>4042</v>
      </c>
      <c r="Q5235">
        <v>4185</v>
      </c>
      <c r="R5235">
        <v>4686</v>
      </c>
      <c r="S5235">
        <v>4812</v>
      </c>
    </row>
    <row r="5236" spans="1:19" x14ac:dyDescent="0.25">
      <c r="A5236">
        <v>43730</v>
      </c>
      <c r="B5236" t="s">
        <v>3442</v>
      </c>
      <c r="C5236" t="s">
        <v>167</v>
      </c>
      <c r="D5236" t="s">
        <v>3284</v>
      </c>
      <c r="E5236">
        <v>-35.3172</v>
      </c>
      <c r="F5236">
        <v>-7.5103999999999997</v>
      </c>
      <c r="G5236">
        <v>5227</v>
      </c>
      <c r="H5236">
        <v>5276</v>
      </c>
      <c r="I5236">
        <v>5555</v>
      </c>
      <c r="J5236">
        <v>5716</v>
      </c>
      <c r="K5236">
        <v>5302</v>
      </c>
      <c r="L5236">
        <v>4718</v>
      </c>
      <c r="M5236">
        <v>4397</v>
      </c>
      <c r="N5236">
        <v>4484</v>
      </c>
      <c r="O5236">
        <v>5174</v>
      </c>
      <c r="P5236">
        <v>5467</v>
      </c>
      <c r="Q5236">
        <v>5507</v>
      </c>
      <c r="R5236">
        <v>5647</v>
      </c>
      <c r="S5236">
        <v>5477</v>
      </c>
    </row>
    <row r="5237" spans="1:19" x14ac:dyDescent="0.25">
      <c r="A5237">
        <v>47610</v>
      </c>
      <c r="B5237" t="s">
        <v>3763</v>
      </c>
      <c r="C5237" t="s">
        <v>167</v>
      </c>
      <c r="D5237" t="s">
        <v>3752</v>
      </c>
      <c r="E5237">
        <v>-37.273299999999999</v>
      </c>
      <c r="F5237">
        <v>-6.4625000000000004</v>
      </c>
      <c r="G5237">
        <v>5954</v>
      </c>
      <c r="H5237">
        <v>5873</v>
      </c>
      <c r="I5237">
        <v>6113</v>
      </c>
      <c r="J5237">
        <v>6173</v>
      </c>
      <c r="K5237">
        <v>6012</v>
      </c>
      <c r="L5237">
        <v>5545</v>
      </c>
      <c r="M5237">
        <v>5111</v>
      </c>
      <c r="N5237">
        <v>5391</v>
      </c>
      <c r="O5237">
        <v>6062</v>
      </c>
      <c r="P5237">
        <v>6430</v>
      </c>
      <c r="Q5237">
        <v>6477</v>
      </c>
      <c r="R5237">
        <v>6319</v>
      </c>
      <c r="S5237">
        <v>5950</v>
      </c>
    </row>
    <row r="5238" spans="1:19" x14ac:dyDescent="0.25">
      <c r="A5238">
        <v>2104</v>
      </c>
      <c r="B5238" t="s">
        <v>4444</v>
      </c>
      <c r="C5238" t="s">
        <v>167</v>
      </c>
      <c r="D5238" t="s">
        <v>4434</v>
      </c>
      <c r="E5238">
        <v>-49.842500000000001</v>
      </c>
      <c r="F5238">
        <v>-28.8292</v>
      </c>
      <c r="G5238">
        <v>4186</v>
      </c>
      <c r="H5238">
        <v>4506</v>
      </c>
      <c r="I5238">
        <v>4630</v>
      </c>
      <c r="J5238">
        <v>4491</v>
      </c>
      <c r="K5238">
        <v>4410</v>
      </c>
      <c r="L5238">
        <v>3748</v>
      </c>
      <c r="M5238">
        <v>3377</v>
      </c>
      <c r="N5238">
        <v>3722</v>
      </c>
      <c r="O5238">
        <v>4250</v>
      </c>
      <c r="P5238">
        <v>3659</v>
      </c>
      <c r="Q5238">
        <v>3934</v>
      </c>
      <c r="R5238">
        <v>4738</v>
      </c>
      <c r="S5238">
        <v>4768</v>
      </c>
    </row>
    <row r="5239" spans="1:19" x14ac:dyDescent="0.25">
      <c r="A5239">
        <v>55674</v>
      </c>
      <c r="B5239" t="s">
        <v>1398</v>
      </c>
      <c r="C5239" t="s">
        <v>167</v>
      </c>
      <c r="D5239" t="s">
        <v>1298</v>
      </c>
      <c r="E5239">
        <v>-43.932299999999998</v>
      </c>
      <c r="F5239">
        <v>-4.2564000000000002</v>
      </c>
      <c r="G5239">
        <v>5377</v>
      </c>
      <c r="H5239">
        <v>4712</v>
      </c>
      <c r="I5239">
        <v>4859</v>
      </c>
      <c r="J5239">
        <v>5014</v>
      </c>
      <c r="K5239">
        <v>4965</v>
      </c>
      <c r="L5239">
        <v>5049</v>
      </c>
      <c r="M5239">
        <v>5303</v>
      </c>
      <c r="N5239">
        <v>5567</v>
      </c>
      <c r="O5239">
        <v>6154</v>
      </c>
      <c r="P5239">
        <v>6336</v>
      </c>
      <c r="Q5239">
        <v>5957</v>
      </c>
      <c r="R5239">
        <v>5525</v>
      </c>
      <c r="S5239">
        <v>5085</v>
      </c>
    </row>
    <row r="5240" spans="1:19" x14ac:dyDescent="0.25">
      <c r="A5240">
        <v>3408</v>
      </c>
      <c r="B5240" t="s">
        <v>4640</v>
      </c>
      <c r="C5240" t="s">
        <v>167</v>
      </c>
      <c r="D5240" t="s">
        <v>4434</v>
      </c>
      <c r="E5240">
        <v>-49.269500000000001</v>
      </c>
      <c r="F5240">
        <v>-26.825099999999999</v>
      </c>
      <c r="G5240">
        <v>4176</v>
      </c>
      <c r="H5240">
        <v>4855</v>
      </c>
      <c r="I5240">
        <v>4879</v>
      </c>
      <c r="J5240">
        <v>4729</v>
      </c>
      <c r="K5240">
        <v>4313</v>
      </c>
      <c r="L5240">
        <v>3879</v>
      </c>
      <c r="M5240">
        <v>3283</v>
      </c>
      <c r="N5240">
        <v>3430</v>
      </c>
      <c r="O5240">
        <v>4026</v>
      </c>
      <c r="P5240">
        <v>3610</v>
      </c>
      <c r="Q5240">
        <v>3762</v>
      </c>
      <c r="R5240">
        <v>4614</v>
      </c>
      <c r="S5240">
        <v>4738</v>
      </c>
    </row>
    <row r="5241" spans="1:19" x14ac:dyDescent="0.25">
      <c r="A5241">
        <v>3499</v>
      </c>
      <c r="B5241" t="s">
        <v>4666</v>
      </c>
      <c r="C5241" t="s">
        <v>167</v>
      </c>
      <c r="D5241" t="s">
        <v>4434</v>
      </c>
      <c r="E5241">
        <v>-50.661200000000001</v>
      </c>
      <c r="F5241">
        <v>-26.613099999999999</v>
      </c>
      <c r="G5241">
        <v>4321</v>
      </c>
      <c r="H5241">
        <v>4795</v>
      </c>
      <c r="I5241">
        <v>4865</v>
      </c>
      <c r="J5241">
        <v>4753</v>
      </c>
      <c r="K5241">
        <v>4210</v>
      </c>
      <c r="L5241">
        <v>3651</v>
      </c>
      <c r="M5241">
        <v>3299</v>
      </c>
      <c r="N5241">
        <v>3613</v>
      </c>
      <c r="O5241">
        <v>4526</v>
      </c>
      <c r="P5241">
        <v>4102</v>
      </c>
      <c r="Q5241">
        <v>4263</v>
      </c>
      <c r="R5241">
        <v>4929</v>
      </c>
      <c r="S5241">
        <v>4851</v>
      </c>
    </row>
    <row r="5242" spans="1:19" x14ac:dyDescent="0.25">
      <c r="A5242">
        <v>6026</v>
      </c>
      <c r="B5242" t="s">
        <v>4821</v>
      </c>
      <c r="C5242" t="s">
        <v>167</v>
      </c>
      <c r="D5242" t="s">
        <v>4704</v>
      </c>
      <c r="E5242">
        <v>-49.606900000000003</v>
      </c>
      <c r="F5242">
        <v>-23.204999999999998</v>
      </c>
      <c r="G5242">
        <v>5131</v>
      </c>
      <c r="H5242">
        <v>5122</v>
      </c>
      <c r="I5242">
        <v>5560</v>
      </c>
      <c r="J5242">
        <v>5438</v>
      </c>
      <c r="K5242">
        <v>5325</v>
      </c>
      <c r="L5242">
        <v>4558</v>
      </c>
      <c r="M5242">
        <v>4349</v>
      </c>
      <c r="N5242">
        <v>4539</v>
      </c>
      <c r="O5242">
        <v>5449</v>
      </c>
      <c r="P5242">
        <v>5043</v>
      </c>
      <c r="Q5242">
        <v>5238</v>
      </c>
      <c r="R5242">
        <v>5399</v>
      </c>
      <c r="S5242">
        <v>5552</v>
      </c>
    </row>
    <row r="5243" spans="1:19" x14ac:dyDescent="0.25">
      <c r="A5243">
        <v>52876</v>
      </c>
      <c r="B5243" t="s">
        <v>1365</v>
      </c>
      <c r="C5243" t="s">
        <v>167</v>
      </c>
      <c r="D5243" t="s">
        <v>1298</v>
      </c>
      <c r="E5243">
        <v>-42.833300000000001</v>
      </c>
      <c r="F5243">
        <v>-5.0980999999999996</v>
      </c>
      <c r="G5243">
        <v>5582</v>
      </c>
      <c r="H5243">
        <v>4935</v>
      </c>
      <c r="I5243">
        <v>5116</v>
      </c>
      <c r="J5243">
        <v>5144</v>
      </c>
      <c r="K5243">
        <v>5127</v>
      </c>
      <c r="L5243">
        <v>5234</v>
      </c>
      <c r="M5243">
        <v>5408</v>
      </c>
      <c r="N5243">
        <v>5691</v>
      </c>
      <c r="O5243">
        <v>6192</v>
      </c>
      <c r="P5243">
        <v>6490</v>
      </c>
      <c r="Q5243">
        <v>6251</v>
      </c>
      <c r="R5243">
        <v>5967</v>
      </c>
      <c r="S5243">
        <v>5428</v>
      </c>
    </row>
    <row r="5244" spans="1:19" x14ac:dyDescent="0.25">
      <c r="A5244">
        <v>12026</v>
      </c>
      <c r="B5244" t="s">
        <v>2203</v>
      </c>
      <c r="C5244" t="s">
        <v>167</v>
      </c>
      <c r="D5244" t="s">
        <v>1727</v>
      </c>
      <c r="E5244">
        <v>-42.648000000000003</v>
      </c>
      <c r="F5244">
        <v>-19.5764</v>
      </c>
      <c r="G5244">
        <v>4978</v>
      </c>
      <c r="H5244">
        <v>5241</v>
      </c>
      <c r="I5244">
        <v>5768</v>
      </c>
      <c r="J5244">
        <v>5147</v>
      </c>
      <c r="K5244">
        <v>5082</v>
      </c>
      <c r="L5244">
        <v>4502</v>
      </c>
      <c r="M5244">
        <v>4513</v>
      </c>
      <c r="N5244">
        <v>4677</v>
      </c>
      <c r="O5244">
        <v>5221</v>
      </c>
      <c r="P5244">
        <v>5168</v>
      </c>
      <c r="Q5244">
        <v>4952</v>
      </c>
      <c r="R5244">
        <v>4482</v>
      </c>
      <c r="S5244">
        <v>4984</v>
      </c>
    </row>
    <row r="5245" spans="1:19" x14ac:dyDescent="0.25">
      <c r="A5245">
        <v>2220</v>
      </c>
      <c r="B5245" t="s">
        <v>4178</v>
      </c>
      <c r="C5245" t="s">
        <v>167</v>
      </c>
      <c r="D5245" t="s">
        <v>3898</v>
      </c>
      <c r="E5245">
        <v>-52.595999999999997</v>
      </c>
      <c r="F5245">
        <v>-28.5717</v>
      </c>
      <c r="G5245">
        <v>4809</v>
      </c>
      <c r="H5245">
        <v>5538</v>
      </c>
      <c r="I5245">
        <v>5617</v>
      </c>
      <c r="J5245">
        <v>5380</v>
      </c>
      <c r="K5245">
        <v>4854</v>
      </c>
      <c r="L5245">
        <v>4016</v>
      </c>
      <c r="M5245">
        <v>3437</v>
      </c>
      <c r="N5245">
        <v>3813</v>
      </c>
      <c r="O5245">
        <v>4505</v>
      </c>
      <c r="P5245">
        <v>4250</v>
      </c>
      <c r="Q5245">
        <v>4968</v>
      </c>
      <c r="R5245">
        <v>5639</v>
      </c>
      <c r="S5245">
        <v>5685</v>
      </c>
    </row>
    <row r="5246" spans="1:19" x14ac:dyDescent="0.25">
      <c r="A5246">
        <v>9339</v>
      </c>
      <c r="B5246" t="s">
        <v>1935</v>
      </c>
      <c r="C5246" t="s">
        <v>167</v>
      </c>
      <c r="D5246" t="s">
        <v>1727</v>
      </c>
      <c r="E5246">
        <v>-44.174799999999998</v>
      </c>
      <c r="F5246">
        <v>-21.110700000000001</v>
      </c>
      <c r="G5246">
        <v>5010</v>
      </c>
      <c r="H5246">
        <v>5005</v>
      </c>
      <c r="I5246">
        <v>5533</v>
      </c>
      <c r="J5246">
        <v>5004</v>
      </c>
      <c r="K5246">
        <v>4968</v>
      </c>
      <c r="L5246">
        <v>4605</v>
      </c>
      <c r="M5246">
        <v>4587</v>
      </c>
      <c r="N5246">
        <v>4806</v>
      </c>
      <c r="O5246">
        <v>5623</v>
      </c>
      <c r="P5246">
        <v>5327</v>
      </c>
      <c r="Q5246">
        <v>5097</v>
      </c>
      <c r="R5246">
        <v>4609</v>
      </c>
      <c r="S5246">
        <v>4960</v>
      </c>
    </row>
    <row r="5247" spans="1:19" x14ac:dyDescent="0.25">
      <c r="A5247">
        <v>3029</v>
      </c>
      <c r="B5247" t="s">
        <v>4347</v>
      </c>
      <c r="C5247" t="s">
        <v>167</v>
      </c>
      <c r="D5247" t="s">
        <v>3898</v>
      </c>
      <c r="E5247">
        <v>-54.081800000000001</v>
      </c>
      <c r="F5247">
        <v>-27.402699999999999</v>
      </c>
      <c r="G5247">
        <v>4878</v>
      </c>
      <c r="H5247">
        <v>5664</v>
      </c>
      <c r="I5247">
        <v>5658</v>
      </c>
      <c r="J5247">
        <v>5479</v>
      </c>
      <c r="K5247">
        <v>4855</v>
      </c>
      <c r="L5247">
        <v>4081</v>
      </c>
      <c r="M5247">
        <v>3492</v>
      </c>
      <c r="N5247">
        <v>3869</v>
      </c>
      <c r="O5247">
        <v>4591</v>
      </c>
      <c r="P5247">
        <v>4413</v>
      </c>
      <c r="Q5247">
        <v>5139</v>
      </c>
      <c r="R5247">
        <v>5596</v>
      </c>
      <c r="S5247">
        <v>5701</v>
      </c>
    </row>
    <row r="5248" spans="1:19" x14ac:dyDescent="0.25">
      <c r="A5248">
        <v>13091</v>
      </c>
      <c r="B5248" t="s">
        <v>2291</v>
      </c>
      <c r="C5248" t="s">
        <v>167</v>
      </c>
      <c r="D5248" t="s">
        <v>1727</v>
      </c>
      <c r="E5248">
        <v>-45.963000000000001</v>
      </c>
      <c r="F5248">
        <v>-19.004200000000001</v>
      </c>
      <c r="G5248">
        <v>5481</v>
      </c>
      <c r="H5248">
        <v>5199</v>
      </c>
      <c r="I5248">
        <v>5759</v>
      </c>
      <c r="J5248">
        <v>5160</v>
      </c>
      <c r="K5248">
        <v>5543</v>
      </c>
      <c r="L5248">
        <v>5461</v>
      </c>
      <c r="M5248">
        <v>5365</v>
      </c>
      <c r="N5248">
        <v>5668</v>
      </c>
      <c r="O5248">
        <v>6452</v>
      </c>
      <c r="P5248">
        <v>5994</v>
      </c>
      <c r="Q5248">
        <v>5436</v>
      </c>
      <c r="R5248">
        <v>4773</v>
      </c>
      <c r="S5248">
        <v>4968</v>
      </c>
    </row>
    <row r="5249" spans="1:19" x14ac:dyDescent="0.25">
      <c r="A5249">
        <v>30354</v>
      </c>
      <c r="B5249" t="s">
        <v>5312</v>
      </c>
      <c r="C5249" t="s">
        <v>167</v>
      </c>
      <c r="D5249" t="s">
        <v>5304</v>
      </c>
      <c r="E5249">
        <v>-37.9998</v>
      </c>
      <c r="F5249">
        <v>-11.180199999999999</v>
      </c>
      <c r="G5249">
        <v>5195</v>
      </c>
      <c r="H5249">
        <v>5730</v>
      </c>
      <c r="I5249">
        <v>5675</v>
      </c>
      <c r="J5249">
        <v>5838</v>
      </c>
      <c r="K5249">
        <v>5174</v>
      </c>
      <c r="L5249">
        <v>4477</v>
      </c>
      <c r="M5249">
        <v>4226</v>
      </c>
      <c r="N5249">
        <v>4412</v>
      </c>
      <c r="O5249">
        <v>4799</v>
      </c>
      <c r="P5249">
        <v>5286</v>
      </c>
      <c r="Q5249">
        <v>5438</v>
      </c>
      <c r="R5249">
        <v>5652</v>
      </c>
      <c r="S5249">
        <v>5638</v>
      </c>
    </row>
    <row r="5250" spans="1:19" x14ac:dyDescent="0.25">
      <c r="A5250">
        <v>35527</v>
      </c>
      <c r="B5250" t="s">
        <v>5429</v>
      </c>
      <c r="C5250" t="s">
        <v>167</v>
      </c>
      <c r="D5250" t="s">
        <v>5370</v>
      </c>
      <c r="E5250">
        <v>-48.374499999999998</v>
      </c>
      <c r="F5250">
        <v>-9.5635999999999992</v>
      </c>
      <c r="G5250">
        <v>5315</v>
      </c>
      <c r="H5250">
        <v>4749</v>
      </c>
      <c r="I5250">
        <v>4910</v>
      </c>
      <c r="J5250">
        <v>4904</v>
      </c>
      <c r="K5250">
        <v>5160</v>
      </c>
      <c r="L5250">
        <v>5488</v>
      </c>
      <c r="M5250">
        <v>5599</v>
      </c>
      <c r="N5250">
        <v>5784</v>
      </c>
      <c r="O5250">
        <v>6435</v>
      </c>
      <c r="P5250">
        <v>5915</v>
      </c>
      <c r="Q5250">
        <v>5237</v>
      </c>
      <c r="R5250">
        <v>4855</v>
      </c>
      <c r="S5250">
        <v>4742</v>
      </c>
    </row>
    <row r="5251" spans="1:19" x14ac:dyDescent="0.25">
      <c r="A5251">
        <v>48274</v>
      </c>
      <c r="B5251" t="s">
        <v>5477</v>
      </c>
      <c r="C5251" t="s">
        <v>167</v>
      </c>
      <c r="D5251" t="s">
        <v>5370</v>
      </c>
      <c r="E5251">
        <v>-47.422800000000002</v>
      </c>
      <c r="F5251">
        <v>-6.3249000000000004</v>
      </c>
      <c r="G5251">
        <v>5181</v>
      </c>
      <c r="H5251">
        <v>4582</v>
      </c>
      <c r="I5251">
        <v>4781</v>
      </c>
      <c r="J5251">
        <v>4894</v>
      </c>
      <c r="K5251">
        <v>5018</v>
      </c>
      <c r="L5251">
        <v>5132</v>
      </c>
      <c r="M5251">
        <v>5524</v>
      </c>
      <c r="N5251">
        <v>5693</v>
      </c>
      <c r="O5251">
        <v>6125</v>
      </c>
      <c r="P5251">
        <v>5897</v>
      </c>
      <c r="Q5251">
        <v>5216</v>
      </c>
      <c r="R5251">
        <v>4725</v>
      </c>
      <c r="S5251">
        <v>4584</v>
      </c>
    </row>
    <row r="5252" spans="1:19" x14ac:dyDescent="0.25">
      <c r="A5252">
        <v>9179</v>
      </c>
      <c r="B5252" t="s">
        <v>1920</v>
      </c>
      <c r="C5252" t="s">
        <v>167</v>
      </c>
      <c r="D5252" t="s">
        <v>1727</v>
      </c>
      <c r="E5252">
        <v>-43.013100000000001</v>
      </c>
      <c r="F5252">
        <v>-21.177900000000001</v>
      </c>
      <c r="G5252">
        <v>4893</v>
      </c>
      <c r="H5252">
        <v>5124</v>
      </c>
      <c r="I5252">
        <v>5684</v>
      </c>
      <c r="J5252">
        <v>5068</v>
      </c>
      <c r="K5252">
        <v>4857</v>
      </c>
      <c r="L5252">
        <v>4400</v>
      </c>
      <c r="M5252">
        <v>4387</v>
      </c>
      <c r="N5252">
        <v>4557</v>
      </c>
      <c r="O5252">
        <v>5211</v>
      </c>
      <c r="P5252">
        <v>5097</v>
      </c>
      <c r="Q5252">
        <v>4910</v>
      </c>
      <c r="R5252">
        <v>4468</v>
      </c>
      <c r="S5252">
        <v>4953</v>
      </c>
    </row>
    <row r="5253" spans="1:19" x14ac:dyDescent="0.25">
      <c r="A5253">
        <v>7135</v>
      </c>
      <c r="B5253" t="s">
        <v>1747</v>
      </c>
      <c r="C5253" t="s">
        <v>167</v>
      </c>
      <c r="D5253" t="s">
        <v>1727</v>
      </c>
      <c r="E5253">
        <v>-46.097499999999997</v>
      </c>
      <c r="F5253">
        <v>-22.3703</v>
      </c>
      <c r="G5253">
        <v>5033</v>
      </c>
      <c r="H5253">
        <v>4721</v>
      </c>
      <c r="I5253">
        <v>5359</v>
      </c>
      <c r="J5253">
        <v>5000</v>
      </c>
      <c r="K5253">
        <v>5164</v>
      </c>
      <c r="L5253">
        <v>4715</v>
      </c>
      <c r="M5253">
        <v>4566</v>
      </c>
      <c r="N5253">
        <v>4859</v>
      </c>
      <c r="O5253">
        <v>5637</v>
      </c>
      <c r="P5253">
        <v>5259</v>
      </c>
      <c r="Q5253">
        <v>5202</v>
      </c>
      <c r="R5253">
        <v>4891</v>
      </c>
      <c r="S5253">
        <v>5028</v>
      </c>
    </row>
    <row r="5254" spans="1:19" x14ac:dyDescent="0.25">
      <c r="A5254">
        <v>6711</v>
      </c>
      <c r="B5254" t="s">
        <v>1730</v>
      </c>
      <c r="C5254" t="s">
        <v>167</v>
      </c>
      <c r="D5254" t="s">
        <v>1727</v>
      </c>
      <c r="E5254">
        <v>-46.373199999999997</v>
      </c>
      <c r="F5254">
        <v>-22.742599999999999</v>
      </c>
      <c r="G5254">
        <v>5012</v>
      </c>
      <c r="H5254">
        <v>4673</v>
      </c>
      <c r="I5254">
        <v>5213</v>
      </c>
      <c r="J5254">
        <v>4920</v>
      </c>
      <c r="K5254">
        <v>5140</v>
      </c>
      <c r="L5254">
        <v>4719</v>
      </c>
      <c r="M5254">
        <v>4647</v>
      </c>
      <c r="N5254">
        <v>4781</v>
      </c>
      <c r="O5254">
        <v>5599</v>
      </c>
      <c r="P5254">
        <v>5248</v>
      </c>
      <c r="Q5254">
        <v>5230</v>
      </c>
      <c r="R5254">
        <v>4947</v>
      </c>
      <c r="S5254">
        <v>5031</v>
      </c>
    </row>
    <row r="5255" spans="1:19" x14ac:dyDescent="0.25">
      <c r="A5255">
        <v>4610</v>
      </c>
      <c r="B5255" t="s">
        <v>1730</v>
      </c>
      <c r="C5255" t="s">
        <v>167</v>
      </c>
      <c r="D5255" t="s">
        <v>2912</v>
      </c>
      <c r="E5255">
        <v>-53.741599999999998</v>
      </c>
      <c r="F5255">
        <v>-24.725100000000001</v>
      </c>
      <c r="G5255">
        <v>5020</v>
      </c>
      <c r="H5255">
        <v>5577</v>
      </c>
      <c r="I5255">
        <v>5373</v>
      </c>
      <c r="J5255">
        <v>5473</v>
      </c>
      <c r="K5255">
        <v>5066</v>
      </c>
      <c r="L5255">
        <v>4300</v>
      </c>
      <c r="M5255">
        <v>3997</v>
      </c>
      <c r="N5255">
        <v>4167</v>
      </c>
      <c r="O5255">
        <v>5131</v>
      </c>
      <c r="P5255">
        <v>4838</v>
      </c>
      <c r="Q5255">
        <v>5142</v>
      </c>
      <c r="R5255">
        <v>5526</v>
      </c>
      <c r="S5255">
        <v>5652</v>
      </c>
    </row>
    <row r="5256" spans="1:19" x14ac:dyDescent="0.25">
      <c r="A5256">
        <v>29793</v>
      </c>
      <c r="B5256" t="s">
        <v>5306</v>
      </c>
      <c r="C5256" t="s">
        <v>167</v>
      </c>
      <c r="D5256" t="s">
        <v>5304</v>
      </c>
      <c r="E5256">
        <v>-37.843699999999998</v>
      </c>
      <c r="F5256">
        <v>-11.3698</v>
      </c>
      <c r="G5256">
        <v>5229</v>
      </c>
      <c r="H5256">
        <v>5761</v>
      </c>
      <c r="I5256">
        <v>5765</v>
      </c>
      <c r="J5256">
        <v>5795</v>
      </c>
      <c r="K5256">
        <v>5100</v>
      </c>
      <c r="L5256">
        <v>4488</v>
      </c>
      <c r="M5256">
        <v>4333</v>
      </c>
      <c r="N5256">
        <v>4439</v>
      </c>
      <c r="O5256">
        <v>4811</v>
      </c>
      <c r="P5256">
        <v>5373</v>
      </c>
      <c r="Q5256">
        <v>5488</v>
      </c>
      <c r="R5256">
        <v>5653</v>
      </c>
      <c r="S5256">
        <v>5740</v>
      </c>
    </row>
    <row r="5257" spans="1:19" x14ac:dyDescent="0.25">
      <c r="A5257">
        <v>5379</v>
      </c>
      <c r="B5257" t="s">
        <v>3154</v>
      </c>
      <c r="C5257" t="s">
        <v>167</v>
      </c>
      <c r="D5257" t="s">
        <v>2912</v>
      </c>
      <c r="E5257">
        <v>-49.950400000000002</v>
      </c>
      <c r="F5257">
        <v>-23.780100000000001</v>
      </c>
      <c r="G5257">
        <v>5065</v>
      </c>
      <c r="H5257">
        <v>5117</v>
      </c>
      <c r="I5257">
        <v>5501</v>
      </c>
      <c r="J5257">
        <v>5369</v>
      </c>
      <c r="K5257">
        <v>5220</v>
      </c>
      <c r="L5257">
        <v>4491</v>
      </c>
      <c r="M5257">
        <v>4175</v>
      </c>
      <c r="N5257">
        <v>4437</v>
      </c>
      <c r="O5257">
        <v>5359</v>
      </c>
      <c r="P5257">
        <v>5028</v>
      </c>
      <c r="Q5257">
        <v>5124</v>
      </c>
      <c r="R5257">
        <v>5441</v>
      </c>
      <c r="S5257">
        <v>5521</v>
      </c>
    </row>
    <row r="5258" spans="1:19" x14ac:dyDescent="0.25">
      <c r="A5258">
        <v>9703</v>
      </c>
      <c r="B5258" t="s">
        <v>1982</v>
      </c>
      <c r="C5258" t="s">
        <v>167</v>
      </c>
      <c r="D5258" t="s">
        <v>1727</v>
      </c>
      <c r="E5258">
        <v>-42.023099999999999</v>
      </c>
      <c r="F5258">
        <v>-20.909099999999999</v>
      </c>
      <c r="G5258">
        <v>5068</v>
      </c>
      <c r="H5258">
        <v>5421</v>
      </c>
      <c r="I5258">
        <v>5923</v>
      </c>
      <c r="J5258">
        <v>5251</v>
      </c>
      <c r="K5258">
        <v>5092</v>
      </c>
      <c r="L5258">
        <v>4594</v>
      </c>
      <c r="M5258">
        <v>4619</v>
      </c>
      <c r="N5258">
        <v>4701</v>
      </c>
      <c r="O5258">
        <v>5336</v>
      </c>
      <c r="P5258">
        <v>5254</v>
      </c>
      <c r="Q5258">
        <v>4996</v>
      </c>
      <c r="R5258">
        <v>4538</v>
      </c>
      <c r="S5258">
        <v>5093</v>
      </c>
    </row>
    <row r="5259" spans="1:19" x14ac:dyDescent="0.25">
      <c r="A5259">
        <v>61431</v>
      </c>
      <c r="B5259" t="s">
        <v>2627</v>
      </c>
      <c r="C5259" t="s">
        <v>167</v>
      </c>
      <c r="D5259" t="s">
        <v>2567</v>
      </c>
      <c r="E5259">
        <v>-48.154499999999999</v>
      </c>
      <c r="F5259">
        <v>-2.4184000000000001</v>
      </c>
      <c r="G5259">
        <v>4861</v>
      </c>
      <c r="H5259">
        <v>4521</v>
      </c>
      <c r="I5259">
        <v>4533</v>
      </c>
      <c r="J5259">
        <v>4672</v>
      </c>
      <c r="K5259">
        <v>4706</v>
      </c>
      <c r="L5259">
        <v>4756</v>
      </c>
      <c r="M5259">
        <v>5008</v>
      </c>
      <c r="N5259">
        <v>5103</v>
      </c>
      <c r="O5259">
        <v>5338</v>
      </c>
      <c r="P5259">
        <v>5280</v>
      </c>
      <c r="Q5259">
        <v>5038</v>
      </c>
      <c r="R5259">
        <v>4796</v>
      </c>
      <c r="S5259">
        <v>4577</v>
      </c>
    </row>
    <row r="5260" spans="1:19" x14ac:dyDescent="0.25">
      <c r="A5260">
        <v>59826</v>
      </c>
      <c r="B5260" t="s">
        <v>356</v>
      </c>
      <c r="C5260" t="s">
        <v>167</v>
      </c>
      <c r="D5260" t="s">
        <v>312</v>
      </c>
      <c r="E5260">
        <v>-67.792400000000001</v>
      </c>
      <c r="F5260">
        <v>-2.8662000000000001</v>
      </c>
      <c r="G5260">
        <v>4532</v>
      </c>
      <c r="H5260">
        <v>4314</v>
      </c>
      <c r="I5260">
        <v>4697</v>
      </c>
      <c r="J5260">
        <v>4509</v>
      </c>
      <c r="K5260">
        <v>4414</v>
      </c>
      <c r="L5260">
        <v>4074</v>
      </c>
      <c r="M5260">
        <v>4202</v>
      </c>
      <c r="N5260">
        <v>4210</v>
      </c>
      <c r="O5260">
        <v>4878</v>
      </c>
      <c r="P5260">
        <v>5071</v>
      </c>
      <c r="Q5260">
        <v>4919</v>
      </c>
      <c r="R5260">
        <v>4701</v>
      </c>
      <c r="S5260">
        <v>4396</v>
      </c>
    </row>
    <row r="5261" spans="1:19" x14ac:dyDescent="0.25">
      <c r="A5261">
        <v>41768</v>
      </c>
      <c r="B5261" t="s">
        <v>3382</v>
      </c>
      <c r="C5261" t="s">
        <v>167</v>
      </c>
      <c r="D5261" t="s">
        <v>3284</v>
      </c>
      <c r="E5261">
        <v>-36.056899999999999</v>
      </c>
      <c r="F5261">
        <v>-8.0042000000000009</v>
      </c>
      <c r="G5261">
        <v>5334</v>
      </c>
      <c r="H5261">
        <v>5564</v>
      </c>
      <c r="I5261">
        <v>5648</v>
      </c>
      <c r="J5261">
        <v>5869</v>
      </c>
      <c r="K5261">
        <v>5492</v>
      </c>
      <c r="L5261">
        <v>4795</v>
      </c>
      <c r="M5261">
        <v>4293</v>
      </c>
      <c r="N5261">
        <v>4370</v>
      </c>
      <c r="O5261">
        <v>4988</v>
      </c>
      <c r="P5261">
        <v>5555</v>
      </c>
      <c r="Q5261">
        <v>5752</v>
      </c>
      <c r="R5261">
        <v>5949</v>
      </c>
      <c r="S5261">
        <v>5734</v>
      </c>
    </row>
    <row r="5262" spans="1:19" x14ac:dyDescent="0.25">
      <c r="A5262">
        <v>18342</v>
      </c>
      <c r="B5262" t="s">
        <v>1524</v>
      </c>
      <c r="C5262" t="s">
        <v>167</v>
      </c>
      <c r="D5262" t="s">
        <v>1511</v>
      </c>
      <c r="E5262">
        <v>-52.557499999999997</v>
      </c>
      <c r="F5262">
        <v>-16.201000000000001</v>
      </c>
      <c r="G5262">
        <v>5448</v>
      </c>
      <c r="H5262">
        <v>5069</v>
      </c>
      <c r="I5262">
        <v>5401</v>
      </c>
      <c r="J5262">
        <v>5336</v>
      </c>
      <c r="K5262">
        <v>5803</v>
      </c>
      <c r="L5262">
        <v>5645</v>
      </c>
      <c r="M5262">
        <v>5408</v>
      </c>
      <c r="N5262">
        <v>5463</v>
      </c>
      <c r="O5262">
        <v>6057</v>
      </c>
      <c r="P5262">
        <v>5643</v>
      </c>
      <c r="Q5262">
        <v>5313</v>
      </c>
      <c r="R5262">
        <v>5138</v>
      </c>
      <c r="S5262">
        <v>5099</v>
      </c>
    </row>
    <row r="5263" spans="1:19" x14ac:dyDescent="0.25">
      <c r="A5263">
        <v>1563</v>
      </c>
      <c r="B5263" t="s">
        <v>4031</v>
      </c>
      <c r="C5263" t="s">
        <v>167</v>
      </c>
      <c r="D5263" t="s">
        <v>3898</v>
      </c>
      <c r="E5263">
        <v>-54.224899999999998</v>
      </c>
      <c r="F5263">
        <v>-29.4787</v>
      </c>
      <c r="G5263">
        <v>4818</v>
      </c>
      <c r="H5263">
        <v>5680</v>
      </c>
      <c r="I5263">
        <v>5700</v>
      </c>
      <c r="J5263">
        <v>5450</v>
      </c>
      <c r="K5263">
        <v>4839</v>
      </c>
      <c r="L5263">
        <v>3920</v>
      </c>
      <c r="M5263">
        <v>3412</v>
      </c>
      <c r="N5263">
        <v>3723</v>
      </c>
      <c r="O5263">
        <v>4364</v>
      </c>
      <c r="P5263">
        <v>4314</v>
      </c>
      <c r="Q5263">
        <v>4945</v>
      </c>
      <c r="R5263">
        <v>5666</v>
      </c>
      <c r="S5263">
        <v>5806</v>
      </c>
    </row>
    <row r="5264" spans="1:19" x14ac:dyDescent="0.25">
      <c r="A5264">
        <v>6041</v>
      </c>
      <c r="B5264" t="s">
        <v>4824</v>
      </c>
      <c r="C5264" t="s">
        <v>167</v>
      </c>
      <c r="D5264" t="s">
        <v>4704</v>
      </c>
      <c r="E5264">
        <v>-48.195900000000002</v>
      </c>
      <c r="F5264">
        <v>-23.246600000000001</v>
      </c>
      <c r="G5264">
        <v>5067</v>
      </c>
      <c r="H5264">
        <v>5049</v>
      </c>
      <c r="I5264">
        <v>5523</v>
      </c>
      <c r="J5264">
        <v>5273</v>
      </c>
      <c r="K5264">
        <v>5222</v>
      </c>
      <c r="L5264">
        <v>4553</v>
      </c>
      <c r="M5264">
        <v>4428</v>
      </c>
      <c r="N5264">
        <v>4525</v>
      </c>
      <c r="O5264">
        <v>5434</v>
      </c>
      <c r="P5264">
        <v>5068</v>
      </c>
      <c r="Q5264">
        <v>5142</v>
      </c>
      <c r="R5264">
        <v>5225</v>
      </c>
      <c r="S5264">
        <v>5358</v>
      </c>
    </row>
    <row r="5265" spans="1:19" x14ac:dyDescent="0.25">
      <c r="A5265">
        <v>1748</v>
      </c>
      <c r="B5265" t="s">
        <v>4096</v>
      </c>
      <c r="C5265" t="s">
        <v>167</v>
      </c>
      <c r="D5265" t="s">
        <v>3898</v>
      </c>
      <c r="E5265">
        <v>-49.733699999999999</v>
      </c>
      <c r="F5265">
        <v>-29.3339</v>
      </c>
      <c r="G5265">
        <v>4503</v>
      </c>
      <c r="H5265">
        <v>5186</v>
      </c>
      <c r="I5265">
        <v>5203</v>
      </c>
      <c r="J5265">
        <v>4909</v>
      </c>
      <c r="K5265">
        <v>4687</v>
      </c>
      <c r="L5265">
        <v>3999</v>
      </c>
      <c r="M5265">
        <v>3450</v>
      </c>
      <c r="N5265">
        <v>3684</v>
      </c>
      <c r="O5265">
        <v>4247</v>
      </c>
      <c r="P5265">
        <v>3905</v>
      </c>
      <c r="Q5265">
        <v>4283</v>
      </c>
      <c r="R5265">
        <v>5214</v>
      </c>
      <c r="S5265">
        <v>5262</v>
      </c>
    </row>
    <row r="5266" spans="1:19" x14ac:dyDescent="0.25">
      <c r="A5266">
        <v>7114</v>
      </c>
      <c r="B5266" t="s">
        <v>4976</v>
      </c>
      <c r="C5266" t="s">
        <v>167</v>
      </c>
      <c r="D5266" t="s">
        <v>4704</v>
      </c>
      <c r="E5266">
        <v>-48.168999999999997</v>
      </c>
      <c r="F5266">
        <v>-22.425999999999998</v>
      </c>
      <c r="G5266">
        <v>5171</v>
      </c>
      <c r="H5266">
        <v>4960</v>
      </c>
      <c r="I5266">
        <v>5490</v>
      </c>
      <c r="J5266">
        <v>5288</v>
      </c>
      <c r="K5266">
        <v>5302</v>
      </c>
      <c r="L5266">
        <v>4780</v>
      </c>
      <c r="M5266">
        <v>4647</v>
      </c>
      <c r="N5266">
        <v>4786</v>
      </c>
      <c r="O5266">
        <v>5642</v>
      </c>
      <c r="P5266">
        <v>5262</v>
      </c>
      <c r="Q5266">
        <v>5334</v>
      </c>
      <c r="R5266">
        <v>5256</v>
      </c>
      <c r="S5266">
        <v>5306</v>
      </c>
    </row>
    <row r="5267" spans="1:19" x14ac:dyDescent="0.25">
      <c r="A5267">
        <v>52574</v>
      </c>
      <c r="B5267" t="s">
        <v>3885</v>
      </c>
      <c r="C5267" t="s">
        <v>167</v>
      </c>
      <c r="D5267" t="s">
        <v>3752</v>
      </c>
      <c r="E5267">
        <v>-35.459699999999998</v>
      </c>
      <c r="F5267">
        <v>-5.1993</v>
      </c>
      <c r="G5267">
        <v>5825</v>
      </c>
      <c r="H5267">
        <v>5956</v>
      </c>
      <c r="I5267">
        <v>6086</v>
      </c>
      <c r="J5267">
        <v>6092</v>
      </c>
      <c r="K5267">
        <v>5763</v>
      </c>
      <c r="L5267">
        <v>5411</v>
      </c>
      <c r="M5267">
        <v>5099</v>
      </c>
      <c r="N5267">
        <v>5251</v>
      </c>
      <c r="O5267">
        <v>5882</v>
      </c>
      <c r="P5267">
        <v>6234</v>
      </c>
      <c r="Q5267">
        <v>6079</v>
      </c>
      <c r="R5267">
        <v>6174</v>
      </c>
      <c r="S5267">
        <v>5872</v>
      </c>
    </row>
    <row r="5268" spans="1:19" x14ac:dyDescent="0.25">
      <c r="A5268">
        <v>7762</v>
      </c>
      <c r="B5268" t="s">
        <v>5034</v>
      </c>
      <c r="C5268" t="s">
        <v>167</v>
      </c>
      <c r="D5268" t="s">
        <v>4704</v>
      </c>
      <c r="E5268">
        <v>-48.334600000000002</v>
      </c>
      <c r="F5268">
        <v>-22.039300000000001</v>
      </c>
      <c r="G5268">
        <v>5247</v>
      </c>
      <c r="H5268">
        <v>5100</v>
      </c>
      <c r="I5268">
        <v>5556</v>
      </c>
      <c r="J5268">
        <v>5330</v>
      </c>
      <c r="K5268">
        <v>5386</v>
      </c>
      <c r="L5268">
        <v>4864</v>
      </c>
      <c r="M5268">
        <v>4736</v>
      </c>
      <c r="N5268">
        <v>4916</v>
      </c>
      <c r="O5268">
        <v>5720</v>
      </c>
      <c r="P5268">
        <v>5251</v>
      </c>
      <c r="Q5268">
        <v>5436</v>
      </c>
      <c r="R5268">
        <v>5274</v>
      </c>
      <c r="S5268">
        <v>5397</v>
      </c>
    </row>
    <row r="5269" spans="1:19" x14ac:dyDescent="0.25">
      <c r="A5269">
        <v>64707</v>
      </c>
      <c r="B5269" t="s">
        <v>2684</v>
      </c>
      <c r="C5269" t="s">
        <v>167</v>
      </c>
      <c r="D5269" t="s">
        <v>2567</v>
      </c>
      <c r="E5269">
        <v>-46.9026</v>
      </c>
      <c r="F5269">
        <v>-1.0784</v>
      </c>
      <c r="G5269">
        <v>4796</v>
      </c>
      <c r="H5269">
        <v>4503</v>
      </c>
      <c r="I5269">
        <v>4299</v>
      </c>
      <c r="J5269">
        <v>4144</v>
      </c>
      <c r="K5269">
        <v>4229</v>
      </c>
      <c r="L5269">
        <v>4507</v>
      </c>
      <c r="M5269">
        <v>4825</v>
      </c>
      <c r="N5269">
        <v>4918</v>
      </c>
      <c r="O5269">
        <v>5257</v>
      </c>
      <c r="P5269">
        <v>5539</v>
      </c>
      <c r="Q5269">
        <v>5341</v>
      </c>
      <c r="R5269">
        <v>5174</v>
      </c>
      <c r="S5269">
        <v>4821</v>
      </c>
    </row>
    <row r="5270" spans="1:19" x14ac:dyDescent="0.25">
      <c r="A5270">
        <v>42556</v>
      </c>
      <c r="B5270" t="s">
        <v>3416</v>
      </c>
      <c r="C5270" t="s">
        <v>167</v>
      </c>
      <c r="D5270" t="s">
        <v>3284</v>
      </c>
      <c r="E5270">
        <v>-35.2363</v>
      </c>
      <c r="F5270">
        <v>-7.8033000000000001</v>
      </c>
      <c r="G5270">
        <v>5268</v>
      </c>
      <c r="H5270">
        <v>5378</v>
      </c>
      <c r="I5270">
        <v>5615</v>
      </c>
      <c r="J5270">
        <v>5772</v>
      </c>
      <c r="K5270">
        <v>5330</v>
      </c>
      <c r="L5270">
        <v>4716</v>
      </c>
      <c r="M5270">
        <v>4401</v>
      </c>
      <c r="N5270">
        <v>4484</v>
      </c>
      <c r="O5270">
        <v>5144</v>
      </c>
      <c r="P5270">
        <v>5525</v>
      </c>
      <c r="Q5270">
        <v>5580</v>
      </c>
      <c r="R5270">
        <v>5710</v>
      </c>
      <c r="S5270">
        <v>5556</v>
      </c>
    </row>
    <row r="5271" spans="1:19" x14ac:dyDescent="0.25">
      <c r="A5271">
        <v>34198</v>
      </c>
      <c r="B5271" t="s">
        <v>200</v>
      </c>
      <c r="C5271" t="s">
        <v>167</v>
      </c>
      <c r="D5271" t="s">
        <v>192</v>
      </c>
      <c r="E5271">
        <v>-37.002499999999998</v>
      </c>
      <c r="F5271">
        <v>-9.9627999999999997</v>
      </c>
      <c r="G5271">
        <v>5469</v>
      </c>
      <c r="H5271">
        <v>5898</v>
      </c>
      <c r="I5271">
        <v>5841</v>
      </c>
      <c r="J5271">
        <v>6011</v>
      </c>
      <c r="K5271">
        <v>5502</v>
      </c>
      <c r="L5271">
        <v>4708</v>
      </c>
      <c r="M5271">
        <v>4519</v>
      </c>
      <c r="N5271">
        <v>4556</v>
      </c>
      <c r="O5271">
        <v>5131</v>
      </c>
      <c r="P5271">
        <v>5773</v>
      </c>
      <c r="Q5271">
        <v>5778</v>
      </c>
      <c r="R5271">
        <v>6027</v>
      </c>
      <c r="S5271">
        <v>5879</v>
      </c>
    </row>
    <row r="5272" spans="1:19" x14ac:dyDescent="0.25">
      <c r="A5272">
        <v>54534</v>
      </c>
      <c r="B5272" t="s">
        <v>2599</v>
      </c>
      <c r="C5272" t="s">
        <v>167</v>
      </c>
      <c r="D5272" t="s">
        <v>2567</v>
      </c>
      <c r="E5272">
        <v>-55.943300000000001</v>
      </c>
      <c r="F5272">
        <v>-4.5739000000000001</v>
      </c>
      <c r="G5272">
        <v>4496</v>
      </c>
      <c r="H5272">
        <v>3934</v>
      </c>
      <c r="I5272">
        <v>4101</v>
      </c>
      <c r="J5272">
        <v>4118</v>
      </c>
      <c r="K5272">
        <v>4032</v>
      </c>
      <c r="L5272">
        <v>4184</v>
      </c>
      <c r="M5272">
        <v>4648</v>
      </c>
      <c r="N5272">
        <v>4622</v>
      </c>
      <c r="O5272">
        <v>5205</v>
      </c>
      <c r="P5272">
        <v>5086</v>
      </c>
      <c r="Q5272">
        <v>4992</v>
      </c>
      <c r="R5272">
        <v>4687</v>
      </c>
      <c r="S5272">
        <v>4341</v>
      </c>
    </row>
    <row r="5273" spans="1:19" x14ac:dyDescent="0.25">
      <c r="A5273">
        <v>58892</v>
      </c>
      <c r="B5273" t="s">
        <v>962</v>
      </c>
      <c r="C5273" t="s">
        <v>167</v>
      </c>
      <c r="D5273" t="s">
        <v>792</v>
      </c>
      <c r="E5273">
        <v>-39.2684</v>
      </c>
      <c r="F5273">
        <v>-3.2696999999999998</v>
      </c>
      <c r="G5273">
        <v>5593</v>
      </c>
      <c r="H5273">
        <v>5499</v>
      </c>
      <c r="I5273">
        <v>5597</v>
      </c>
      <c r="J5273">
        <v>5439</v>
      </c>
      <c r="K5273">
        <v>4783</v>
      </c>
      <c r="L5273">
        <v>5247</v>
      </c>
      <c r="M5273">
        <v>5296</v>
      </c>
      <c r="N5273">
        <v>5514</v>
      </c>
      <c r="O5273">
        <v>5876</v>
      </c>
      <c r="P5273">
        <v>5981</v>
      </c>
      <c r="Q5273">
        <v>5962</v>
      </c>
      <c r="R5273">
        <v>6139</v>
      </c>
      <c r="S5273">
        <v>5780</v>
      </c>
    </row>
    <row r="5274" spans="1:19" x14ac:dyDescent="0.25">
      <c r="A5274">
        <v>7654</v>
      </c>
      <c r="B5274" t="s">
        <v>3723</v>
      </c>
      <c r="C5274" t="s">
        <v>167</v>
      </c>
      <c r="D5274" t="s">
        <v>3664</v>
      </c>
      <c r="E5274">
        <v>-42.070999999999998</v>
      </c>
      <c r="F5274">
        <v>-22.063099999999999</v>
      </c>
      <c r="G5274">
        <v>4785</v>
      </c>
      <c r="H5274">
        <v>5273</v>
      </c>
      <c r="I5274">
        <v>5857</v>
      </c>
      <c r="J5274">
        <v>5055</v>
      </c>
      <c r="K5274">
        <v>4776</v>
      </c>
      <c r="L5274">
        <v>4309</v>
      </c>
      <c r="M5274">
        <v>4221</v>
      </c>
      <c r="N5274">
        <v>4267</v>
      </c>
      <c r="O5274">
        <v>4878</v>
      </c>
      <c r="P5274">
        <v>4802</v>
      </c>
      <c r="Q5274">
        <v>4645</v>
      </c>
      <c r="R5274">
        <v>4354</v>
      </c>
      <c r="S5274">
        <v>4978</v>
      </c>
    </row>
    <row r="5275" spans="1:19" x14ac:dyDescent="0.25">
      <c r="A5275">
        <v>1241</v>
      </c>
      <c r="B5275" t="s">
        <v>3965</v>
      </c>
      <c r="C5275" t="s">
        <v>167</v>
      </c>
      <c r="D5275" t="s">
        <v>3898</v>
      </c>
      <c r="E5275">
        <v>-50.132599999999996</v>
      </c>
      <c r="F5275">
        <v>-29.9846</v>
      </c>
      <c r="G5275">
        <v>4643</v>
      </c>
      <c r="H5275">
        <v>5614</v>
      </c>
      <c r="I5275">
        <v>5499</v>
      </c>
      <c r="J5275">
        <v>5135</v>
      </c>
      <c r="K5275">
        <v>4738</v>
      </c>
      <c r="L5275">
        <v>3881</v>
      </c>
      <c r="M5275">
        <v>3373</v>
      </c>
      <c r="N5275">
        <v>3543</v>
      </c>
      <c r="O5275">
        <v>4094</v>
      </c>
      <c r="P5275">
        <v>4011</v>
      </c>
      <c r="Q5275">
        <v>4648</v>
      </c>
      <c r="R5275">
        <v>5539</v>
      </c>
      <c r="S5275">
        <v>5646</v>
      </c>
    </row>
    <row r="5276" spans="1:19" x14ac:dyDescent="0.25">
      <c r="A5276">
        <v>1725</v>
      </c>
      <c r="B5276" t="s">
        <v>4089</v>
      </c>
      <c r="C5276" t="s">
        <v>167</v>
      </c>
      <c r="D5276" t="s">
        <v>3898</v>
      </c>
      <c r="E5276">
        <v>-52.053699999999999</v>
      </c>
      <c r="F5276">
        <v>-29.298100000000002</v>
      </c>
      <c r="G5276">
        <v>4588</v>
      </c>
      <c r="H5276">
        <v>5359</v>
      </c>
      <c r="I5276">
        <v>5472</v>
      </c>
      <c r="J5276">
        <v>5138</v>
      </c>
      <c r="K5276">
        <v>4620</v>
      </c>
      <c r="L5276">
        <v>3768</v>
      </c>
      <c r="M5276">
        <v>3300</v>
      </c>
      <c r="N5276">
        <v>3604</v>
      </c>
      <c r="O5276">
        <v>4234</v>
      </c>
      <c r="P5276">
        <v>3986</v>
      </c>
      <c r="Q5276">
        <v>4601</v>
      </c>
      <c r="R5276">
        <v>5454</v>
      </c>
      <c r="S5276">
        <v>5520</v>
      </c>
    </row>
    <row r="5277" spans="1:19" x14ac:dyDescent="0.25">
      <c r="A5277">
        <v>21030</v>
      </c>
      <c r="B5277" t="s">
        <v>418</v>
      </c>
      <c r="C5277" t="s">
        <v>167</v>
      </c>
      <c r="D5277" t="s">
        <v>375</v>
      </c>
      <c r="E5277">
        <v>-41.408999999999999</v>
      </c>
      <c r="F5277">
        <v>-14.976900000000001</v>
      </c>
      <c r="G5277">
        <v>5327</v>
      </c>
      <c r="H5277">
        <v>5666</v>
      </c>
      <c r="I5277">
        <v>6036</v>
      </c>
      <c r="J5277">
        <v>5682</v>
      </c>
      <c r="K5277">
        <v>5226</v>
      </c>
      <c r="L5277">
        <v>4801</v>
      </c>
      <c r="M5277">
        <v>4450</v>
      </c>
      <c r="N5277">
        <v>4697</v>
      </c>
      <c r="O5277">
        <v>5157</v>
      </c>
      <c r="P5277">
        <v>5802</v>
      </c>
      <c r="Q5277">
        <v>5610</v>
      </c>
      <c r="R5277">
        <v>5209</v>
      </c>
      <c r="S5277">
        <v>5591</v>
      </c>
    </row>
    <row r="5278" spans="1:19" x14ac:dyDescent="0.25">
      <c r="A5278">
        <v>6307</v>
      </c>
      <c r="B5278" t="s">
        <v>4871</v>
      </c>
      <c r="C5278" t="s">
        <v>167</v>
      </c>
      <c r="D5278" t="s">
        <v>4704</v>
      </c>
      <c r="E5278">
        <v>-45.547899999999998</v>
      </c>
      <c r="F5278">
        <v>-22.957599999999999</v>
      </c>
      <c r="G5278">
        <v>4882</v>
      </c>
      <c r="H5278">
        <v>4875</v>
      </c>
      <c r="I5278">
        <v>5443</v>
      </c>
      <c r="J5278">
        <v>5031</v>
      </c>
      <c r="K5278">
        <v>5056</v>
      </c>
      <c r="L5278">
        <v>4428</v>
      </c>
      <c r="M5278">
        <v>4302</v>
      </c>
      <c r="N5278">
        <v>4369</v>
      </c>
      <c r="O5278">
        <v>5262</v>
      </c>
      <c r="P5278">
        <v>4871</v>
      </c>
      <c r="Q5278">
        <v>4966</v>
      </c>
      <c r="R5278">
        <v>4831</v>
      </c>
      <c r="S5278">
        <v>5147</v>
      </c>
    </row>
    <row r="5279" spans="1:19" x14ac:dyDescent="0.25">
      <c r="A5279">
        <v>2986</v>
      </c>
      <c r="B5279" t="s">
        <v>4345</v>
      </c>
      <c r="C5279" t="s">
        <v>167</v>
      </c>
      <c r="D5279" t="s">
        <v>3898</v>
      </c>
      <c r="E5279">
        <v>-52.145200000000003</v>
      </c>
      <c r="F5279">
        <v>-27.500699999999998</v>
      </c>
      <c r="G5279">
        <v>4869</v>
      </c>
      <c r="H5279">
        <v>5576</v>
      </c>
      <c r="I5279">
        <v>5593</v>
      </c>
      <c r="J5279">
        <v>5419</v>
      </c>
      <c r="K5279">
        <v>4890</v>
      </c>
      <c r="L5279">
        <v>4039</v>
      </c>
      <c r="M5279">
        <v>3567</v>
      </c>
      <c r="N5279">
        <v>3976</v>
      </c>
      <c r="O5279">
        <v>4677</v>
      </c>
      <c r="P5279">
        <v>4387</v>
      </c>
      <c r="Q5279">
        <v>5024</v>
      </c>
      <c r="R5279">
        <v>5630</v>
      </c>
      <c r="S5279">
        <v>5653</v>
      </c>
    </row>
    <row r="5280" spans="1:19" x14ac:dyDescent="0.25">
      <c r="A5280">
        <v>3766</v>
      </c>
      <c r="B5280" t="s">
        <v>4699</v>
      </c>
      <c r="C5280" t="s">
        <v>167</v>
      </c>
      <c r="D5280" t="s">
        <v>4434</v>
      </c>
      <c r="E5280">
        <v>-50.320099999999996</v>
      </c>
      <c r="F5280">
        <v>-26.106100000000001</v>
      </c>
      <c r="G5280">
        <v>4312</v>
      </c>
      <c r="H5280">
        <v>4863</v>
      </c>
      <c r="I5280">
        <v>4910</v>
      </c>
      <c r="J5280">
        <v>4756</v>
      </c>
      <c r="K5280">
        <v>4117</v>
      </c>
      <c r="L5280">
        <v>3589</v>
      </c>
      <c r="M5280">
        <v>3212</v>
      </c>
      <c r="N5280">
        <v>3488</v>
      </c>
      <c r="O5280">
        <v>4521</v>
      </c>
      <c r="P5280">
        <v>4147</v>
      </c>
      <c r="Q5280">
        <v>4305</v>
      </c>
      <c r="R5280">
        <v>4905</v>
      </c>
      <c r="S5280">
        <v>4929</v>
      </c>
    </row>
    <row r="5281" spans="1:19" x14ac:dyDescent="0.25">
      <c r="A5281">
        <v>4148</v>
      </c>
      <c r="B5281" t="s">
        <v>2997</v>
      </c>
      <c r="C5281" t="s">
        <v>167</v>
      </c>
      <c r="D5281" t="s">
        <v>2912</v>
      </c>
      <c r="E5281">
        <v>-53.183799999999998</v>
      </c>
      <c r="F5281">
        <v>-25.419</v>
      </c>
      <c r="G5281">
        <v>4942</v>
      </c>
      <c r="H5281">
        <v>5517</v>
      </c>
      <c r="I5281">
        <v>5369</v>
      </c>
      <c r="J5281">
        <v>5485</v>
      </c>
      <c r="K5281">
        <v>5016</v>
      </c>
      <c r="L5281">
        <v>4229</v>
      </c>
      <c r="M5281">
        <v>3854</v>
      </c>
      <c r="N5281">
        <v>4068</v>
      </c>
      <c r="O5281">
        <v>5071</v>
      </c>
      <c r="P5281">
        <v>4669</v>
      </c>
      <c r="Q5281">
        <v>5089</v>
      </c>
      <c r="R5281">
        <v>5468</v>
      </c>
      <c r="S5281">
        <v>5472</v>
      </c>
    </row>
    <row r="5282" spans="1:19" x14ac:dyDescent="0.25">
      <c r="A5282">
        <v>1606</v>
      </c>
      <c r="B5282" t="s">
        <v>4057</v>
      </c>
      <c r="C5282" t="s">
        <v>167</v>
      </c>
      <c r="D5282" t="s">
        <v>3898</v>
      </c>
      <c r="E5282">
        <v>-49.923900000000003</v>
      </c>
      <c r="F5282">
        <v>-29.456</v>
      </c>
      <c r="G5282">
        <v>4327</v>
      </c>
      <c r="H5282">
        <v>4905</v>
      </c>
      <c r="I5282">
        <v>4856</v>
      </c>
      <c r="J5282">
        <v>4633</v>
      </c>
      <c r="K5282">
        <v>4569</v>
      </c>
      <c r="L5282">
        <v>3890</v>
      </c>
      <c r="M5282">
        <v>3435</v>
      </c>
      <c r="N5282">
        <v>3649</v>
      </c>
      <c r="O5282">
        <v>4225</v>
      </c>
      <c r="P5282">
        <v>3783</v>
      </c>
      <c r="Q5282">
        <v>4067</v>
      </c>
      <c r="R5282">
        <v>4969</v>
      </c>
      <c r="S5282">
        <v>4943</v>
      </c>
    </row>
    <row r="5283" spans="1:19" x14ac:dyDescent="0.25">
      <c r="A5283">
        <v>8306</v>
      </c>
      <c r="B5283" t="s">
        <v>1834</v>
      </c>
      <c r="C5283" t="s">
        <v>167</v>
      </c>
      <c r="D5283" t="s">
        <v>1727</v>
      </c>
      <c r="E5283">
        <v>-45.2515</v>
      </c>
      <c r="F5283">
        <v>-21.692599999999999</v>
      </c>
      <c r="G5283">
        <v>5085</v>
      </c>
      <c r="H5283">
        <v>4942</v>
      </c>
      <c r="I5283">
        <v>5401</v>
      </c>
      <c r="J5283">
        <v>5014</v>
      </c>
      <c r="K5283">
        <v>5230</v>
      </c>
      <c r="L5283">
        <v>4773</v>
      </c>
      <c r="M5283">
        <v>4662</v>
      </c>
      <c r="N5283">
        <v>4902</v>
      </c>
      <c r="O5283">
        <v>5634</v>
      </c>
      <c r="P5283">
        <v>5385</v>
      </c>
      <c r="Q5283">
        <v>5270</v>
      </c>
      <c r="R5283">
        <v>4794</v>
      </c>
      <c r="S5283">
        <v>5016</v>
      </c>
    </row>
    <row r="5284" spans="1:19" x14ac:dyDescent="0.25">
      <c r="A5284">
        <v>1598</v>
      </c>
      <c r="B5284" t="s">
        <v>4054</v>
      </c>
      <c r="C5284" t="s">
        <v>167</v>
      </c>
      <c r="D5284" t="s">
        <v>3898</v>
      </c>
      <c r="E5284">
        <v>-50.774299999999997</v>
      </c>
      <c r="F5284">
        <v>-29.514199999999999</v>
      </c>
      <c r="G5284">
        <v>4540</v>
      </c>
      <c r="H5284">
        <v>5315</v>
      </c>
      <c r="I5284">
        <v>5352</v>
      </c>
      <c r="J5284">
        <v>4987</v>
      </c>
      <c r="K5284">
        <v>4605</v>
      </c>
      <c r="L5284">
        <v>3758</v>
      </c>
      <c r="M5284">
        <v>3357</v>
      </c>
      <c r="N5284">
        <v>3602</v>
      </c>
      <c r="O5284">
        <v>4196</v>
      </c>
      <c r="P5284">
        <v>3922</v>
      </c>
      <c r="Q5284">
        <v>4523</v>
      </c>
      <c r="R5284">
        <v>5419</v>
      </c>
      <c r="S5284">
        <v>5445</v>
      </c>
    </row>
    <row r="5285" spans="1:19" x14ac:dyDescent="0.25">
      <c r="A5285">
        <v>2768</v>
      </c>
      <c r="B5285" t="s">
        <v>4279</v>
      </c>
      <c r="C5285" t="s">
        <v>167</v>
      </c>
      <c r="D5285" t="s">
        <v>3898</v>
      </c>
      <c r="E5285">
        <v>-54.236199999999997</v>
      </c>
      <c r="F5285">
        <v>-27.7805</v>
      </c>
      <c r="G5285">
        <v>4915</v>
      </c>
      <c r="H5285">
        <v>5726</v>
      </c>
      <c r="I5285">
        <v>5781</v>
      </c>
      <c r="J5285">
        <v>5480</v>
      </c>
      <c r="K5285">
        <v>4937</v>
      </c>
      <c r="L5285">
        <v>4124</v>
      </c>
      <c r="M5285">
        <v>3539</v>
      </c>
      <c r="N5285">
        <v>3905</v>
      </c>
      <c r="O5285">
        <v>4605</v>
      </c>
      <c r="P5285">
        <v>4443</v>
      </c>
      <c r="Q5285">
        <v>5108</v>
      </c>
      <c r="R5285">
        <v>5598</v>
      </c>
      <c r="S5285">
        <v>5736</v>
      </c>
    </row>
    <row r="5286" spans="1:19" x14ac:dyDescent="0.25">
      <c r="A5286">
        <v>1605</v>
      </c>
      <c r="B5286" t="s">
        <v>4056</v>
      </c>
      <c r="C5286" t="s">
        <v>167</v>
      </c>
      <c r="D5286" t="s">
        <v>3898</v>
      </c>
      <c r="E5286">
        <v>-50.064399999999999</v>
      </c>
      <c r="F5286">
        <v>-29.536999999999999</v>
      </c>
      <c r="G5286">
        <v>4325</v>
      </c>
      <c r="H5286">
        <v>4899</v>
      </c>
      <c r="I5286">
        <v>4848</v>
      </c>
      <c r="J5286">
        <v>4606</v>
      </c>
      <c r="K5286">
        <v>4538</v>
      </c>
      <c r="L5286">
        <v>3791</v>
      </c>
      <c r="M5286">
        <v>3399</v>
      </c>
      <c r="N5286">
        <v>3660</v>
      </c>
      <c r="O5286">
        <v>4223</v>
      </c>
      <c r="P5286">
        <v>3774</v>
      </c>
      <c r="Q5286">
        <v>4139</v>
      </c>
      <c r="R5286">
        <v>4991</v>
      </c>
      <c r="S5286">
        <v>5037</v>
      </c>
    </row>
    <row r="5287" spans="1:19" x14ac:dyDescent="0.25">
      <c r="A5287">
        <v>10856</v>
      </c>
      <c r="B5287" t="s">
        <v>5274</v>
      </c>
      <c r="C5287" t="s">
        <v>167</v>
      </c>
      <c r="D5287" t="s">
        <v>4704</v>
      </c>
      <c r="E5287">
        <v>-50.889899999999997</v>
      </c>
      <c r="F5287">
        <v>-20.234999999999999</v>
      </c>
      <c r="G5287">
        <v>5438</v>
      </c>
      <c r="H5287">
        <v>5242</v>
      </c>
      <c r="I5287">
        <v>5711</v>
      </c>
      <c r="J5287">
        <v>5570</v>
      </c>
      <c r="K5287">
        <v>5570</v>
      </c>
      <c r="L5287">
        <v>5111</v>
      </c>
      <c r="M5287">
        <v>4973</v>
      </c>
      <c r="N5287">
        <v>5142</v>
      </c>
      <c r="O5287">
        <v>5926</v>
      </c>
      <c r="P5287">
        <v>5394</v>
      </c>
      <c r="Q5287">
        <v>5561</v>
      </c>
      <c r="R5287">
        <v>5478</v>
      </c>
      <c r="S5287">
        <v>5573</v>
      </c>
    </row>
    <row r="5288" spans="1:19" x14ac:dyDescent="0.25">
      <c r="A5288">
        <v>9779</v>
      </c>
      <c r="B5288" t="s">
        <v>1694</v>
      </c>
      <c r="C5288" t="s">
        <v>167</v>
      </c>
      <c r="D5288" t="s">
        <v>1651</v>
      </c>
      <c r="E5288">
        <v>-51.7012</v>
      </c>
      <c r="F5288">
        <v>-20.785299999999999</v>
      </c>
      <c r="G5288">
        <v>5374</v>
      </c>
      <c r="H5288">
        <v>5322</v>
      </c>
      <c r="I5288">
        <v>5700</v>
      </c>
      <c r="J5288">
        <v>5644</v>
      </c>
      <c r="K5288">
        <v>5483</v>
      </c>
      <c r="L5288">
        <v>4973</v>
      </c>
      <c r="M5288">
        <v>4795</v>
      </c>
      <c r="N5288">
        <v>4966</v>
      </c>
      <c r="O5288">
        <v>5762</v>
      </c>
      <c r="P5288">
        <v>5276</v>
      </c>
      <c r="Q5288">
        <v>5461</v>
      </c>
      <c r="R5288">
        <v>5494</v>
      </c>
      <c r="S5288">
        <v>5608</v>
      </c>
    </row>
    <row r="5289" spans="1:19" x14ac:dyDescent="0.25">
      <c r="A5289">
        <v>14541</v>
      </c>
      <c r="B5289" t="s">
        <v>2382</v>
      </c>
      <c r="C5289" t="s">
        <v>167</v>
      </c>
      <c r="D5289" t="s">
        <v>1727</v>
      </c>
      <c r="E5289">
        <v>-45.228499999999997</v>
      </c>
      <c r="F5289">
        <v>-18.202200000000001</v>
      </c>
      <c r="G5289">
        <v>5706</v>
      </c>
      <c r="H5289">
        <v>5469</v>
      </c>
      <c r="I5289">
        <v>6013</v>
      </c>
      <c r="J5289">
        <v>5598</v>
      </c>
      <c r="K5289">
        <v>5863</v>
      </c>
      <c r="L5289">
        <v>5633</v>
      </c>
      <c r="M5289">
        <v>5460</v>
      </c>
      <c r="N5289">
        <v>5826</v>
      </c>
      <c r="O5289">
        <v>6290</v>
      </c>
      <c r="P5289">
        <v>6157</v>
      </c>
      <c r="Q5289">
        <v>5739</v>
      </c>
      <c r="R5289">
        <v>5130</v>
      </c>
      <c r="S5289">
        <v>5289</v>
      </c>
    </row>
    <row r="5290" spans="1:19" x14ac:dyDescent="0.25">
      <c r="A5290">
        <v>2914</v>
      </c>
      <c r="B5290" t="s">
        <v>4324</v>
      </c>
      <c r="C5290" t="s">
        <v>167</v>
      </c>
      <c r="D5290" t="s">
        <v>3898</v>
      </c>
      <c r="E5290">
        <v>-52.844200000000001</v>
      </c>
      <c r="F5290">
        <v>-27.6144</v>
      </c>
      <c r="G5290">
        <v>4853</v>
      </c>
      <c r="H5290">
        <v>5482</v>
      </c>
      <c r="I5290">
        <v>5543</v>
      </c>
      <c r="J5290">
        <v>5368</v>
      </c>
      <c r="K5290">
        <v>4920</v>
      </c>
      <c r="L5290">
        <v>4071</v>
      </c>
      <c r="M5290">
        <v>3582</v>
      </c>
      <c r="N5290">
        <v>3983</v>
      </c>
      <c r="O5290">
        <v>4658</v>
      </c>
      <c r="P5290">
        <v>4383</v>
      </c>
      <c r="Q5290">
        <v>5051</v>
      </c>
      <c r="R5290">
        <v>5559</v>
      </c>
      <c r="S5290">
        <v>5644</v>
      </c>
    </row>
    <row r="5291" spans="1:19" x14ac:dyDescent="0.25">
      <c r="A5291">
        <v>2968</v>
      </c>
      <c r="B5291" t="s">
        <v>4334</v>
      </c>
      <c r="C5291" t="s">
        <v>167</v>
      </c>
      <c r="D5291" t="s">
        <v>3898</v>
      </c>
      <c r="E5291">
        <v>-53.930100000000003</v>
      </c>
      <c r="F5291">
        <v>-27.4559</v>
      </c>
      <c r="G5291">
        <v>4895</v>
      </c>
      <c r="H5291">
        <v>5638</v>
      </c>
      <c r="I5291">
        <v>5662</v>
      </c>
      <c r="J5291">
        <v>5488</v>
      </c>
      <c r="K5291">
        <v>4880</v>
      </c>
      <c r="L5291">
        <v>4107</v>
      </c>
      <c r="M5291">
        <v>3544</v>
      </c>
      <c r="N5291">
        <v>3939</v>
      </c>
      <c r="O5291">
        <v>4623</v>
      </c>
      <c r="P5291">
        <v>4415</v>
      </c>
      <c r="Q5291">
        <v>5140</v>
      </c>
      <c r="R5291">
        <v>5599</v>
      </c>
      <c r="S5291">
        <v>5709</v>
      </c>
    </row>
    <row r="5292" spans="1:19" x14ac:dyDescent="0.25">
      <c r="A5292">
        <v>8813</v>
      </c>
      <c r="B5292" t="s">
        <v>1879</v>
      </c>
      <c r="C5292" t="s">
        <v>167</v>
      </c>
      <c r="D5292" t="s">
        <v>1727</v>
      </c>
      <c r="E5292">
        <v>-45.511299999999999</v>
      </c>
      <c r="F5292">
        <v>-21.369900000000001</v>
      </c>
      <c r="G5292">
        <v>5139</v>
      </c>
      <c r="H5292">
        <v>5031</v>
      </c>
      <c r="I5292">
        <v>5477</v>
      </c>
      <c r="J5292">
        <v>5009</v>
      </c>
      <c r="K5292">
        <v>5179</v>
      </c>
      <c r="L5292">
        <v>4869</v>
      </c>
      <c r="M5292">
        <v>4787</v>
      </c>
      <c r="N5292">
        <v>5048</v>
      </c>
      <c r="O5292">
        <v>5796</v>
      </c>
      <c r="P5292">
        <v>5450</v>
      </c>
      <c r="Q5292">
        <v>5267</v>
      </c>
      <c r="R5292">
        <v>4778</v>
      </c>
      <c r="S5292">
        <v>4973</v>
      </c>
    </row>
    <row r="5293" spans="1:19" x14ac:dyDescent="0.25">
      <c r="A5293">
        <v>14156</v>
      </c>
      <c r="B5293" t="s">
        <v>1072</v>
      </c>
      <c r="C5293" t="s">
        <v>167</v>
      </c>
      <c r="D5293" t="s">
        <v>1058</v>
      </c>
      <c r="E5293">
        <v>-47.777900000000002</v>
      </c>
      <c r="F5293">
        <v>-18.358000000000001</v>
      </c>
      <c r="G5293">
        <v>5567</v>
      </c>
      <c r="H5293">
        <v>5181</v>
      </c>
      <c r="I5293">
        <v>5761</v>
      </c>
      <c r="J5293">
        <v>5433</v>
      </c>
      <c r="K5293">
        <v>5797</v>
      </c>
      <c r="L5293">
        <v>5602</v>
      </c>
      <c r="M5293">
        <v>5449</v>
      </c>
      <c r="N5293">
        <v>5556</v>
      </c>
      <c r="O5293">
        <v>6311</v>
      </c>
      <c r="P5293">
        <v>5807</v>
      </c>
      <c r="Q5293">
        <v>5532</v>
      </c>
      <c r="R5293">
        <v>5150</v>
      </c>
      <c r="S5293">
        <v>5227</v>
      </c>
    </row>
    <row r="5294" spans="1:19" x14ac:dyDescent="0.25">
      <c r="A5294">
        <v>7642</v>
      </c>
      <c r="B5294" t="s">
        <v>3721</v>
      </c>
      <c r="C5294" t="s">
        <v>167</v>
      </c>
      <c r="D5294" t="s">
        <v>3664</v>
      </c>
      <c r="E5294">
        <v>-43.218899999999998</v>
      </c>
      <c r="F5294">
        <v>-22.117000000000001</v>
      </c>
      <c r="G5294">
        <v>4869</v>
      </c>
      <c r="H5294">
        <v>5158</v>
      </c>
      <c r="I5294">
        <v>5720</v>
      </c>
      <c r="J5294">
        <v>5173</v>
      </c>
      <c r="K5294">
        <v>4939</v>
      </c>
      <c r="L5294">
        <v>4359</v>
      </c>
      <c r="M5294">
        <v>4295</v>
      </c>
      <c r="N5294">
        <v>4420</v>
      </c>
      <c r="O5294">
        <v>5044</v>
      </c>
      <c r="P5294">
        <v>4898</v>
      </c>
      <c r="Q5294">
        <v>4836</v>
      </c>
      <c r="R5294">
        <v>4545</v>
      </c>
      <c r="S5294">
        <v>5044</v>
      </c>
    </row>
    <row r="5295" spans="1:19" x14ac:dyDescent="0.25">
      <c r="A5295">
        <v>2325</v>
      </c>
      <c r="B5295" t="s">
        <v>4458</v>
      </c>
      <c r="C5295" t="s">
        <v>167</v>
      </c>
      <c r="D5295" t="s">
        <v>4434</v>
      </c>
      <c r="E5295">
        <v>-49.463799999999999</v>
      </c>
      <c r="F5295">
        <v>-28.510100000000001</v>
      </c>
      <c r="G5295">
        <v>4218</v>
      </c>
      <c r="H5295">
        <v>4592</v>
      </c>
      <c r="I5295">
        <v>4615</v>
      </c>
      <c r="J5295">
        <v>4495</v>
      </c>
      <c r="K5295">
        <v>4385</v>
      </c>
      <c r="L5295">
        <v>3808</v>
      </c>
      <c r="M5295">
        <v>3468</v>
      </c>
      <c r="N5295">
        <v>3667</v>
      </c>
      <c r="O5295">
        <v>4296</v>
      </c>
      <c r="P5295">
        <v>3742</v>
      </c>
      <c r="Q5295">
        <v>3955</v>
      </c>
      <c r="R5295">
        <v>4790</v>
      </c>
      <c r="S5295">
        <v>4805</v>
      </c>
    </row>
    <row r="5296" spans="1:19" x14ac:dyDescent="0.25">
      <c r="A5296">
        <v>2254</v>
      </c>
      <c r="B5296" t="s">
        <v>4455</v>
      </c>
      <c r="C5296" t="s">
        <v>167</v>
      </c>
      <c r="D5296" t="s">
        <v>4434</v>
      </c>
      <c r="E5296">
        <v>-49.156999999999996</v>
      </c>
      <c r="F5296">
        <v>-28.554099999999998</v>
      </c>
      <c r="G5296">
        <v>4489</v>
      </c>
      <c r="H5296">
        <v>5129</v>
      </c>
      <c r="I5296">
        <v>5104</v>
      </c>
      <c r="J5296">
        <v>4838</v>
      </c>
      <c r="K5296">
        <v>4583</v>
      </c>
      <c r="L5296">
        <v>3980</v>
      </c>
      <c r="M5296">
        <v>3495</v>
      </c>
      <c r="N5296">
        <v>3719</v>
      </c>
      <c r="O5296">
        <v>4349</v>
      </c>
      <c r="P5296">
        <v>3901</v>
      </c>
      <c r="Q5296">
        <v>4311</v>
      </c>
      <c r="R5296">
        <v>5204</v>
      </c>
      <c r="S5296">
        <v>5255</v>
      </c>
    </row>
    <row r="5297" spans="1:19" x14ac:dyDescent="0.25">
      <c r="A5297">
        <v>3281</v>
      </c>
      <c r="B5297" t="s">
        <v>4590</v>
      </c>
      <c r="C5297" t="s">
        <v>167</v>
      </c>
      <c r="D5297" t="s">
        <v>4434</v>
      </c>
      <c r="E5297">
        <v>-51.408900000000003</v>
      </c>
      <c r="F5297">
        <v>-27.0031</v>
      </c>
      <c r="G5297">
        <v>4704</v>
      </c>
      <c r="H5297">
        <v>5081</v>
      </c>
      <c r="I5297">
        <v>5084</v>
      </c>
      <c r="J5297">
        <v>5197</v>
      </c>
      <c r="K5297">
        <v>4773</v>
      </c>
      <c r="L5297">
        <v>3989</v>
      </c>
      <c r="M5297">
        <v>3727</v>
      </c>
      <c r="N5297">
        <v>3921</v>
      </c>
      <c r="O5297">
        <v>4765</v>
      </c>
      <c r="P5297">
        <v>4433</v>
      </c>
      <c r="Q5297">
        <v>4788</v>
      </c>
      <c r="R5297">
        <v>5390</v>
      </c>
      <c r="S5297">
        <v>5295</v>
      </c>
    </row>
    <row r="5298" spans="1:19" x14ac:dyDescent="0.25">
      <c r="A5298">
        <v>17364</v>
      </c>
      <c r="B5298" t="s">
        <v>1144</v>
      </c>
      <c r="C5298" t="s">
        <v>167</v>
      </c>
      <c r="D5298" t="s">
        <v>1058</v>
      </c>
      <c r="E5298">
        <v>-49.493099999999998</v>
      </c>
      <c r="F5298">
        <v>-16.652200000000001</v>
      </c>
      <c r="G5298">
        <v>5453</v>
      </c>
      <c r="H5298">
        <v>5048</v>
      </c>
      <c r="I5298">
        <v>5349</v>
      </c>
      <c r="J5298">
        <v>5305</v>
      </c>
      <c r="K5298">
        <v>5587</v>
      </c>
      <c r="L5298">
        <v>5591</v>
      </c>
      <c r="M5298">
        <v>5476</v>
      </c>
      <c r="N5298">
        <v>5583</v>
      </c>
      <c r="O5298">
        <v>6308</v>
      </c>
      <c r="P5298">
        <v>5761</v>
      </c>
      <c r="Q5298">
        <v>5407</v>
      </c>
      <c r="R5298">
        <v>5009</v>
      </c>
      <c r="S5298">
        <v>5005</v>
      </c>
    </row>
    <row r="5299" spans="1:19" x14ac:dyDescent="0.25">
      <c r="A5299">
        <v>42506</v>
      </c>
      <c r="B5299" t="s">
        <v>1144</v>
      </c>
      <c r="C5299" t="s">
        <v>167</v>
      </c>
      <c r="D5299" t="s">
        <v>3284</v>
      </c>
      <c r="E5299">
        <v>-40.265000000000001</v>
      </c>
      <c r="F5299">
        <v>-7.7594000000000003</v>
      </c>
      <c r="G5299">
        <v>5640</v>
      </c>
      <c r="H5299">
        <v>5576</v>
      </c>
      <c r="I5299">
        <v>5428</v>
      </c>
      <c r="J5299">
        <v>5760</v>
      </c>
      <c r="K5299">
        <v>5355</v>
      </c>
      <c r="L5299">
        <v>4994</v>
      </c>
      <c r="M5299">
        <v>4783</v>
      </c>
      <c r="N5299">
        <v>5032</v>
      </c>
      <c r="O5299">
        <v>5968</v>
      </c>
      <c r="P5299">
        <v>6402</v>
      </c>
      <c r="Q5299">
        <v>6284</v>
      </c>
      <c r="R5299">
        <v>6195</v>
      </c>
      <c r="S5299">
        <v>5909</v>
      </c>
    </row>
    <row r="5300" spans="1:19" x14ac:dyDescent="0.25">
      <c r="A5300">
        <v>2979</v>
      </c>
      <c r="B5300" t="s">
        <v>4342</v>
      </c>
      <c r="C5300" t="s">
        <v>167</v>
      </c>
      <c r="D5300" t="s">
        <v>3898</v>
      </c>
      <c r="E5300">
        <v>-52.896000000000001</v>
      </c>
      <c r="F5300">
        <v>-27.5244</v>
      </c>
      <c r="G5300">
        <v>4859</v>
      </c>
      <c r="H5300">
        <v>5510</v>
      </c>
      <c r="I5300">
        <v>5540</v>
      </c>
      <c r="J5300">
        <v>5389</v>
      </c>
      <c r="K5300">
        <v>4928</v>
      </c>
      <c r="L5300">
        <v>4074</v>
      </c>
      <c r="M5300">
        <v>3603</v>
      </c>
      <c r="N5300">
        <v>3963</v>
      </c>
      <c r="O5300">
        <v>4683</v>
      </c>
      <c r="P5300">
        <v>4402</v>
      </c>
      <c r="Q5300">
        <v>5038</v>
      </c>
      <c r="R5300">
        <v>5540</v>
      </c>
      <c r="S5300">
        <v>5634</v>
      </c>
    </row>
    <row r="5301" spans="1:19" x14ac:dyDescent="0.25">
      <c r="A5301">
        <v>47213</v>
      </c>
      <c r="B5301" t="s">
        <v>2878</v>
      </c>
      <c r="C5301" t="s">
        <v>167</v>
      </c>
      <c r="D5301" t="s">
        <v>2709</v>
      </c>
      <c r="E5301">
        <v>-38.5989</v>
      </c>
      <c r="F5301">
        <v>-6.5716999999999999</v>
      </c>
      <c r="G5301">
        <v>5942</v>
      </c>
      <c r="H5301">
        <v>5812</v>
      </c>
      <c r="I5301">
        <v>5894</v>
      </c>
      <c r="J5301">
        <v>5913</v>
      </c>
      <c r="K5301">
        <v>5818</v>
      </c>
      <c r="L5301">
        <v>5422</v>
      </c>
      <c r="M5301">
        <v>5259</v>
      </c>
      <c r="N5301">
        <v>5557</v>
      </c>
      <c r="O5301">
        <v>6254</v>
      </c>
      <c r="P5301">
        <v>6506</v>
      </c>
      <c r="Q5301">
        <v>6453</v>
      </c>
      <c r="R5301">
        <v>6471</v>
      </c>
      <c r="S5301">
        <v>5942</v>
      </c>
    </row>
    <row r="5302" spans="1:19" x14ac:dyDescent="0.25">
      <c r="A5302">
        <v>42527</v>
      </c>
      <c r="B5302" t="s">
        <v>2878</v>
      </c>
      <c r="C5302" t="s">
        <v>167</v>
      </c>
      <c r="D5302" t="s">
        <v>3284</v>
      </c>
      <c r="E5302">
        <v>-38.105499999999999</v>
      </c>
      <c r="F5302">
        <v>-7.8343999999999996</v>
      </c>
      <c r="G5302">
        <v>5872</v>
      </c>
      <c r="H5302">
        <v>5825</v>
      </c>
      <c r="I5302">
        <v>5898</v>
      </c>
      <c r="J5302">
        <v>6102</v>
      </c>
      <c r="K5302">
        <v>5886</v>
      </c>
      <c r="L5302">
        <v>5230</v>
      </c>
      <c r="M5302">
        <v>4936</v>
      </c>
      <c r="N5302">
        <v>5185</v>
      </c>
      <c r="O5302">
        <v>5997</v>
      </c>
      <c r="P5302">
        <v>6590</v>
      </c>
      <c r="Q5302">
        <v>6444</v>
      </c>
      <c r="R5302">
        <v>6405</v>
      </c>
      <c r="S5302">
        <v>5969</v>
      </c>
    </row>
    <row r="5303" spans="1:19" x14ac:dyDescent="0.25">
      <c r="A5303">
        <v>1298</v>
      </c>
      <c r="B5303" t="s">
        <v>2878</v>
      </c>
      <c r="C5303" t="s">
        <v>167</v>
      </c>
      <c r="D5303" t="s">
        <v>3898</v>
      </c>
      <c r="E5303">
        <v>-51.707900000000002</v>
      </c>
      <c r="F5303">
        <v>-29.929600000000001</v>
      </c>
      <c r="G5303">
        <v>4647</v>
      </c>
      <c r="H5303">
        <v>5629</v>
      </c>
      <c r="I5303">
        <v>5609</v>
      </c>
      <c r="J5303">
        <v>5257</v>
      </c>
      <c r="K5303">
        <v>4669</v>
      </c>
      <c r="L5303">
        <v>3725</v>
      </c>
      <c r="M5303">
        <v>3234</v>
      </c>
      <c r="N5303">
        <v>3484</v>
      </c>
      <c r="O5303">
        <v>4133</v>
      </c>
      <c r="P5303">
        <v>3996</v>
      </c>
      <c r="Q5303">
        <v>4730</v>
      </c>
      <c r="R5303">
        <v>5599</v>
      </c>
      <c r="S5303">
        <v>5703</v>
      </c>
    </row>
    <row r="5304" spans="1:19" x14ac:dyDescent="0.25">
      <c r="A5304">
        <v>49907</v>
      </c>
      <c r="B5304" t="s">
        <v>3843</v>
      </c>
      <c r="C5304" t="s">
        <v>167</v>
      </c>
      <c r="D5304" t="s">
        <v>3752</v>
      </c>
      <c r="E5304">
        <v>-37.186399999999999</v>
      </c>
      <c r="F5304">
        <v>-5.8672000000000004</v>
      </c>
      <c r="G5304">
        <v>5956</v>
      </c>
      <c r="H5304">
        <v>5822</v>
      </c>
      <c r="I5304">
        <v>6002</v>
      </c>
      <c r="J5304">
        <v>6164</v>
      </c>
      <c r="K5304">
        <v>5934</v>
      </c>
      <c r="L5304">
        <v>5612</v>
      </c>
      <c r="M5304">
        <v>5204</v>
      </c>
      <c r="N5304">
        <v>5511</v>
      </c>
      <c r="O5304">
        <v>6113</v>
      </c>
      <c r="P5304">
        <v>6446</v>
      </c>
      <c r="Q5304">
        <v>6450</v>
      </c>
      <c r="R5304">
        <v>6330</v>
      </c>
      <c r="S5304">
        <v>5886</v>
      </c>
    </row>
    <row r="5305" spans="1:19" x14ac:dyDescent="0.25">
      <c r="A5305">
        <v>54647</v>
      </c>
      <c r="B5305" t="s">
        <v>1385</v>
      </c>
      <c r="C5305" t="s">
        <v>167</v>
      </c>
      <c r="D5305" t="s">
        <v>1298</v>
      </c>
      <c r="E5305">
        <v>-44.616399999999999</v>
      </c>
      <c r="F5305">
        <v>-4.5682999999999998</v>
      </c>
      <c r="G5305">
        <v>5236</v>
      </c>
      <c r="H5305">
        <v>4612</v>
      </c>
      <c r="I5305">
        <v>4769</v>
      </c>
      <c r="J5305">
        <v>4936</v>
      </c>
      <c r="K5305">
        <v>4943</v>
      </c>
      <c r="L5305">
        <v>4975</v>
      </c>
      <c r="M5305">
        <v>5269</v>
      </c>
      <c r="N5305">
        <v>5493</v>
      </c>
      <c r="O5305">
        <v>5962</v>
      </c>
      <c r="P5305">
        <v>6206</v>
      </c>
      <c r="Q5305">
        <v>5651</v>
      </c>
      <c r="R5305">
        <v>5172</v>
      </c>
      <c r="S5305">
        <v>4845</v>
      </c>
    </row>
    <row r="5306" spans="1:19" x14ac:dyDescent="0.25">
      <c r="A5306">
        <v>24210</v>
      </c>
      <c r="B5306" t="s">
        <v>1288</v>
      </c>
      <c r="C5306" t="s">
        <v>167</v>
      </c>
      <c r="D5306" t="s">
        <v>1058</v>
      </c>
      <c r="E5306">
        <v>-48.742100000000001</v>
      </c>
      <c r="F5306">
        <v>-13.5083</v>
      </c>
      <c r="G5306">
        <v>5499</v>
      </c>
      <c r="H5306">
        <v>4983</v>
      </c>
      <c r="I5306">
        <v>5345</v>
      </c>
      <c r="J5306">
        <v>5201</v>
      </c>
      <c r="K5306">
        <v>5554</v>
      </c>
      <c r="L5306">
        <v>5706</v>
      </c>
      <c r="M5306">
        <v>5586</v>
      </c>
      <c r="N5306">
        <v>5940</v>
      </c>
      <c r="O5306">
        <v>6495</v>
      </c>
      <c r="P5306">
        <v>5951</v>
      </c>
      <c r="Q5306">
        <v>5469</v>
      </c>
      <c r="R5306">
        <v>4839</v>
      </c>
      <c r="S5306">
        <v>4918</v>
      </c>
    </row>
    <row r="5307" spans="1:19" x14ac:dyDescent="0.25">
      <c r="A5307">
        <v>3132</v>
      </c>
      <c r="B5307" t="s">
        <v>4536</v>
      </c>
      <c r="C5307" t="s">
        <v>167</v>
      </c>
      <c r="D5307" t="s">
        <v>4434</v>
      </c>
      <c r="E5307">
        <v>-49.793399999999998</v>
      </c>
      <c r="F5307">
        <v>-27.303799999999999</v>
      </c>
      <c r="G5307">
        <v>4289</v>
      </c>
      <c r="H5307">
        <v>5059</v>
      </c>
      <c r="I5307">
        <v>5137</v>
      </c>
      <c r="J5307">
        <v>4920</v>
      </c>
      <c r="K5307">
        <v>4310</v>
      </c>
      <c r="L5307">
        <v>3686</v>
      </c>
      <c r="M5307">
        <v>3089</v>
      </c>
      <c r="N5307">
        <v>3245</v>
      </c>
      <c r="O5307">
        <v>4068</v>
      </c>
      <c r="P5307">
        <v>3839</v>
      </c>
      <c r="Q5307">
        <v>4075</v>
      </c>
      <c r="R5307">
        <v>4950</v>
      </c>
      <c r="S5307">
        <v>5087</v>
      </c>
    </row>
    <row r="5308" spans="1:19" x14ac:dyDescent="0.25">
      <c r="A5308">
        <v>2329</v>
      </c>
      <c r="B5308" t="s">
        <v>4460</v>
      </c>
      <c r="C5308" t="s">
        <v>167</v>
      </c>
      <c r="D5308" t="s">
        <v>4434</v>
      </c>
      <c r="E5308">
        <v>-49.014800000000001</v>
      </c>
      <c r="F5308">
        <v>-28.471800000000002</v>
      </c>
      <c r="G5308">
        <v>4501</v>
      </c>
      <c r="H5308">
        <v>5124</v>
      </c>
      <c r="I5308">
        <v>5126</v>
      </c>
      <c r="J5308">
        <v>4845</v>
      </c>
      <c r="K5308">
        <v>4564</v>
      </c>
      <c r="L5308">
        <v>3986</v>
      </c>
      <c r="M5308">
        <v>3524</v>
      </c>
      <c r="N5308">
        <v>3727</v>
      </c>
      <c r="O5308">
        <v>4379</v>
      </c>
      <c r="P5308">
        <v>3950</v>
      </c>
      <c r="Q5308">
        <v>4330</v>
      </c>
      <c r="R5308">
        <v>5184</v>
      </c>
      <c r="S5308">
        <v>5276</v>
      </c>
    </row>
    <row r="5309" spans="1:19" x14ac:dyDescent="0.25">
      <c r="A5309">
        <v>30941</v>
      </c>
      <c r="B5309" t="s">
        <v>740</v>
      </c>
      <c r="C5309" t="s">
        <v>167</v>
      </c>
      <c r="D5309" t="s">
        <v>375</v>
      </c>
      <c r="E5309">
        <v>-38.789700000000003</v>
      </c>
      <c r="F5309">
        <v>-10.9588</v>
      </c>
      <c r="G5309">
        <v>5339</v>
      </c>
      <c r="H5309">
        <v>5835</v>
      </c>
      <c r="I5309">
        <v>5857</v>
      </c>
      <c r="J5309">
        <v>5999</v>
      </c>
      <c r="K5309">
        <v>5324</v>
      </c>
      <c r="L5309">
        <v>4593</v>
      </c>
      <c r="M5309">
        <v>4323</v>
      </c>
      <c r="N5309">
        <v>4496</v>
      </c>
      <c r="O5309">
        <v>4919</v>
      </c>
      <c r="P5309">
        <v>5592</v>
      </c>
      <c r="Q5309">
        <v>5610</v>
      </c>
      <c r="R5309">
        <v>5801</v>
      </c>
      <c r="S5309">
        <v>5724</v>
      </c>
    </row>
    <row r="5310" spans="1:19" x14ac:dyDescent="0.25">
      <c r="A5310">
        <v>46701</v>
      </c>
      <c r="B5310" t="s">
        <v>2580</v>
      </c>
      <c r="C5310" t="s">
        <v>167</v>
      </c>
      <c r="D5310" t="s">
        <v>2567</v>
      </c>
      <c r="E5310">
        <v>-51.162999999999997</v>
      </c>
      <c r="F5310">
        <v>-6.7473000000000001</v>
      </c>
      <c r="G5310">
        <v>4794</v>
      </c>
      <c r="H5310">
        <v>4316</v>
      </c>
      <c r="I5310">
        <v>4501</v>
      </c>
      <c r="J5310">
        <v>4471</v>
      </c>
      <c r="K5310">
        <v>4588</v>
      </c>
      <c r="L5310">
        <v>4904</v>
      </c>
      <c r="M5310">
        <v>5250</v>
      </c>
      <c r="N5310">
        <v>5156</v>
      </c>
      <c r="O5310">
        <v>5601</v>
      </c>
      <c r="P5310">
        <v>5231</v>
      </c>
      <c r="Q5310">
        <v>4727</v>
      </c>
      <c r="R5310">
        <v>4520</v>
      </c>
      <c r="S5310">
        <v>4266</v>
      </c>
    </row>
    <row r="5311" spans="1:19" x14ac:dyDescent="0.25">
      <c r="A5311">
        <v>2832</v>
      </c>
      <c r="B5311" t="s">
        <v>4293</v>
      </c>
      <c r="C5311" t="s">
        <v>167</v>
      </c>
      <c r="D5311" t="s">
        <v>3898</v>
      </c>
      <c r="E5311">
        <v>-54.444299999999998</v>
      </c>
      <c r="F5311">
        <v>-27.657800000000002</v>
      </c>
      <c r="G5311">
        <v>4894</v>
      </c>
      <c r="H5311">
        <v>5729</v>
      </c>
      <c r="I5311">
        <v>5716</v>
      </c>
      <c r="J5311">
        <v>5495</v>
      </c>
      <c r="K5311">
        <v>4906</v>
      </c>
      <c r="L5311">
        <v>4075</v>
      </c>
      <c r="M5311">
        <v>3490</v>
      </c>
      <c r="N5311">
        <v>3866</v>
      </c>
      <c r="O5311">
        <v>4573</v>
      </c>
      <c r="P5311">
        <v>4452</v>
      </c>
      <c r="Q5311">
        <v>5119</v>
      </c>
      <c r="R5311">
        <v>5608</v>
      </c>
      <c r="S5311">
        <v>5701</v>
      </c>
    </row>
    <row r="5312" spans="1:19" x14ac:dyDescent="0.25">
      <c r="A5312">
        <v>57225</v>
      </c>
      <c r="B5312" t="s">
        <v>2607</v>
      </c>
      <c r="C5312" t="s">
        <v>167</v>
      </c>
      <c r="D5312" t="s">
        <v>2567</v>
      </c>
      <c r="E5312">
        <v>-49.677700000000002</v>
      </c>
      <c r="F5312">
        <v>-3.7660999999999998</v>
      </c>
      <c r="G5312">
        <v>4701</v>
      </c>
      <c r="H5312">
        <v>4250</v>
      </c>
      <c r="I5312">
        <v>4479</v>
      </c>
      <c r="J5312">
        <v>4573</v>
      </c>
      <c r="K5312">
        <v>4718</v>
      </c>
      <c r="L5312">
        <v>4723</v>
      </c>
      <c r="M5312">
        <v>5018</v>
      </c>
      <c r="N5312">
        <v>5105</v>
      </c>
      <c r="O5312">
        <v>5351</v>
      </c>
      <c r="P5312">
        <v>5022</v>
      </c>
      <c r="Q5312">
        <v>4608</v>
      </c>
      <c r="R5312">
        <v>4422</v>
      </c>
      <c r="S5312">
        <v>4139</v>
      </c>
    </row>
    <row r="5313" spans="1:19" x14ac:dyDescent="0.25">
      <c r="A5313">
        <v>57581</v>
      </c>
      <c r="B5313" t="s">
        <v>1414</v>
      </c>
      <c r="C5313" t="s">
        <v>167</v>
      </c>
      <c r="D5313" t="s">
        <v>1298</v>
      </c>
      <c r="E5313">
        <v>-45.624099999999999</v>
      </c>
      <c r="F5313">
        <v>-3.6739000000000002</v>
      </c>
      <c r="G5313">
        <v>5015</v>
      </c>
      <c r="H5313">
        <v>4518</v>
      </c>
      <c r="I5313">
        <v>4818</v>
      </c>
      <c r="J5313">
        <v>4875</v>
      </c>
      <c r="K5313">
        <v>4959</v>
      </c>
      <c r="L5313">
        <v>4855</v>
      </c>
      <c r="M5313">
        <v>5032</v>
      </c>
      <c r="N5313">
        <v>5190</v>
      </c>
      <c r="O5313">
        <v>5500</v>
      </c>
      <c r="P5313">
        <v>5703</v>
      </c>
      <c r="Q5313">
        <v>5263</v>
      </c>
      <c r="R5313">
        <v>4857</v>
      </c>
      <c r="S5313">
        <v>4613</v>
      </c>
    </row>
    <row r="5314" spans="1:19" x14ac:dyDescent="0.25">
      <c r="A5314">
        <v>6568</v>
      </c>
      <c r="B5314" t="s">
        <v>4898</v>
      </c>
      <c r="C5314" t="s">
        <v>167</v>
      </c>
      <c r="D5314" t="s">
        <v>4704</v>
      </c>
      <c r="E5314">
        <v>-46.694099999999999</v>
      </c>
      <c r="F5314">
        <v>-22.819800000000001</v>
      </c>
      <c r="G5314">
        <v>5137</v>
      </c>
      <c r="H5314">
        <v>4883</v>
      </c>
      <c r="I5314">
        <v>5500</v>
      </c>
      <c r="J5314">
        <v>5220</v>
      </c>
      <c r="K5314">
        <v>5256</v>
      </c>
      <c r="L5314">
        <v>4771</v>
      </c>
      <c r="M5314">
        <v>4621</v>
      </c>
      <c r="N5314">
        <v>4762</v>
      </c>
      <c r="O5314">
        <v>5608</v>
      </c>
      <c r="P5314">
        <v>5267</v>
      </c>
      <c r="Q5314">
        <v>5310</v>
      </c>
      <c r="R5314">
        <v>5133</v>
      </c>
      <c r="S5314">
        <v>5315</v>
      </c>
    </row>
    <row r="5315" spans="1:19" x14ac:dyDescent="0.25">
      <c r="A5315">
        <v>13134</v>
      </c>
      <c r="B5315" t="s">
        <v>2296</v>
      </c>
      <c r="C5315" t="s">
        <v>167</v>
      </c>
      <c r="D5315" t="s">
        <v>1727</v>
      </c>
      <c r="E5315">
        <v>-41.652999999999999</v>
      </c>
      <c r="F5315">
        <v>-18.9849</v>
      </c>
      <c r="G5315">
        <v>5105</v>
      </c>
      <c r="H5315">
        <v>5609</v>
      </c>
      <c r="I5315">
        <v>5998</v>
      </c>
      <c r="J5315">
        <v>5519</v>
      </c>
      <c r="K5315">
        <v>5194</v>
      </c>
      <c r="L5315">
        <v>4580</v>
      </c>
      <c r="M5315">
        <v>4533</v>
      </c>
      <c r="N5315">
        <v>4525</v>
      </c>
      <c r="O5315">
        <v>5043</v>
      </c>
      <c r="P5315">
        <v>5196</v>
      </c>
      <c r="Q5315">
        <v>5093</v>
      </c>
      <c r="R5315">
        <v>4688</v>
      </c>
      <c r="S5315">
        <v>5282</v>
      </c>
    </row>
    <row r="5316" spans="1:19" x14ac:dyDescent="0.25">
      <c r="A5316">
        <v>3259</v>
      </c>
      <c r="B5316" t="s">
        <v>4583</v>
      </c>
      <c r="C5316" t="s">
        <v>167</v>
      </c>
      <c r="D5316" t="s">
        <v>4434</v>
      </c>
      <c r="E5316">
        <v>-53.642200000000003</v>
      </c>
      <c r="F5316">
        <v>-26.968599999999999</v>
      </c>
      <c r="G5316">
        <v>4836</v>
      </c>
      <c r="H5316">
        <v>5576</v>
      </c>
      <c r="I5316">
        <v>5533</v>
      </c>
      <c r="J5316">
        <v>5426</v>
      </c>
      <c r="K5316">
        <v>4844</v>
      </c>
      <c r="L5316">
        <v>4051</v>
      </c>
      <c r="M5316">
        <v>3554</v>
      </c>
      <c r="N5316">
        <v>3884</v>
      </c>
      <c r="O5316">
        <v>4678</v>
      </c>
      <c r="P5316">
        <v>4405</v>
      </c>
      <c r="Q5316">
        <v>5046</v>
      </c>
      <c r="R5316">
        <v>5493</v>
      </c>
      <c r="S5316">
        <v>5543</v>
      </c>
    </row>
    <row r="5317" spans="1:19" x14ac:dyDescent="0.25">
      <c r="A5317">
        <v>1859</v>
      </c>
      <c r="B5317" t="s">
        <v>4117</v>
      </c>
      <c r="C5317" t="s">
        <v>167</v>
      </c>
      <c r="D5317" t="s">
        <v>3898</v>
      </c>
      <c r="E5317">
        <v>-52.954300000000003</v>
      </c>
      <c r="F5317">
        <v>-29.104399999999998</v>
      </c>
      <c r="G5317">
        <v>4798</v>
      </c>
      <c r="H5317">
        <v>5586</v>
      </c>
      <c r="I5317">
        <v>5667</v>
      </c>
      <c r="J5317">
        <v>5460</v>
      </c>
      <c r="K5317">
        <v>4786</v>
      </c>
      <c r="L5317">
        <v>3974</v>
      </c>
      <c r="M5317">
        <v>3414</v>
      </c>
      <c r="N5317">
        <v>3729</v>
      </c>
      <c r="O5317">
        <v>4447</v>
      </c>
      <c r="P5317">
        <v>4215</v>
      </c>
      <c r="Q5317">
        <v>4930</v>
      </c>
      <c r="R5317">
        <v>5657</v>
      </c>
      <c r="S5317">
        <v>5721</v>
      </c>
    </row>
    <row r="5318" spans="1:19" x14ac:dyDescent="0.25">
      <c r="A5318">
        <v>4452</v>
      </c>
      <c r="B5318" t="s">
        <v>3045</v>
      </c>
      <c r="C5318" t="s">
        <v>167</v>
      </c>
      <c r="D5318" t="s">
        <v>2912</v>
      </c>
      <c r="E5318">
        <v>-49.088299999999997</v>
      </c>
      <c r="F5318">
        <v>-24.973600000000001</v>
      </c>
      <c r="G5318">
        <v>4454</v>
      </c>
      <c r="H5318">
        <v>4846</v>
      </c>
      <c r="I5318">
        <v>5041</v>
      </c>
      <c r="J5318">
        <v>4779</v>
      </c>
      <c r="K5318">
        <v>4411</v>
      </c>
      <c r="L5318">
        <v>3891</v>
      </c>
      <c r="M5318">
        <v>3659</v>
      </c>
      <c r="N5318">
        <v>3811</v>
      </c>
      <c r="O5318">
        <v>4732</v>
      </c>
      <c r="P5318">
        <v>4209</v>
      </c>
      <c r="Q5318">
        <v>4316</v>
      </c>
      <c r="R5318">
        <v>4798</v>
      </c>
      <c r="S5318">
        <v>4958</v>
      </c>
    </row>
    <row r="5319" spans="1:19" x14ac:dyDescent="0.25">
      <c r="A5319">
        <v>5251</v>
      </c>
      <c r="B5319" t="s">
        <v>3132</v>
      </c>
      <c r="C5319" t="s">
        <v>167</v>
      </c>
      <c r="D5319" t="s">
        <v>2912</v>
      </c>
      <c r="E5319">
        <v>-52.877299999999998</v>
      </c>
      <c r="F5319">
        <v>-23.865300000000001</v>
      </c>
      <c r="G5319">
        <v>5130</v>
      </c>
      <c r="H5319">
        <v>5452</v>
      </c>
      <c r="I5319">
        <v>5519</v>
      </c>
      <c r="J5319">
        <v>5626</v>
      </c>
      <c r="K5319">
        <v>5262</v>
      </c>
      <c r="L5319">
        <v>4487</v>
      </c>
      <c r="M5319">
        <v>4181</v>
      </c>
      <c r="N5319">
        <v>4371</v>
      </c>
      <c r="O5319">
        <v>5257</v>
      </c>
      <c r="P5319">
        <v>4956</v>
      </c>
      <c r="Q5319">
        <v>5252</v>
      </c>
      <c r="R5319">
        <v>5564</v>
      </c>
      <c r="S5319">
        <v>5629</v>
      </c>
    </row>
    <row r="5320" spans="1:19" x14ac:dyDescent="0.25">
      <c r="A5320">
        <v>52106</v>
      </c>
      <c r="B5320" t="s">
        <v>1353</v>
      </c>
      <c r="C5320" t="s">
        <v>167</v>
      </c>
      <c r="D5320" t="s">
        <v>1298</v>
      </c>
      <c r="E5320">
        <v>-44.6447</v>
      </c>
      <c r="F5320">
        <v>-5.2552000000000003</v>
      </c>
      <c r="G5320">
        <v>5295</v>
      </c>
      <c r="H5320">
        <v>4621</v>
      </c>
      <c r="I5320">
        <v>4836</v>
      </c>
      <c r="J5320">
        <v>4921</v>
      </c>
      <c r="K5320">
        <v>5000</v>
      </c>
      <c r="L5320">
        <v>5057</v>
      </c>
      <c r="M5320">
        <v>5413</v>
      </c>
      <c r="N5320">
        <v>5614</v>
      </c>
      <c r="O5320">
        <v>6178</v>
      </c>
      <c r="P5320">
        <v>6234</v>
      </c>
      <c r="Q5320">
        <v>5568</v>
      </c>
      <c r="R5320">
        <v>5232</v>
      </c>
      <c r="S5320">
        <v>4869</v>
      </c>
    </row>
    <row r="5321" spans="1:19" x14ac:dyDescent="0.25">
      <c r="A5321">
        <v>7911</v>
      </c>
      <c r="B5321" t="s">
        <v>5044</v>
      </c>
      <c r="C5321" t="s">
        <v>167</v>
      </c>
      <c r="D5321" t="s">
        <v>4704</v>
      </c>
      <c r="E5321">
        <v>-50.519500000000001</v>
      </c>
      <c r="F5321">
        <v>-21.934000000000001</v>
      </c>
      <c r="G5321">
        <v>5318</v>
      </c>
      <c r="H5321">
        <v>5289</v>
      </c>
      <c r="I5321">
        <v>5648</v>
      </c>
      <c r="J5321">
        <v>5536</v>
      </c>
      <c r="K5321">
        <v>5429</v>
      </c>
      <c r="L5321">
        <v>4867</v>
      </c>
      <c r="M5321">
        <v>4694</v>
      </c>
      <c r="N5321">
        <v>4881</v>
      </c>
      <c r="O5321">
        <v>5750</v>
      </c>
      <c r="P5321">
        <v>5178</v>
      </c>
      <c r="Q5321">
        <v>5425</v>
      </c>
      <c r="R5321">
        <v>5494</v>
      </c>
      <c r="S5321">
        <v>5622</v>
      </c>
    </row>
    <row r="5322" spans="1:19" x14ac:dyDescent="0.25">
      <c r="A5322">
        <v>13786</v>
      </c>
      <c r="B5322" t="s">
        <v>2336</v>
      </c>
      <c r="C5322" t="s">
        <v>167</v>
      </c>
      <c r="D5322" t="s">
        <v>1727</v>
      </c>
      <c r="E5322">
        <v>-48.704999999999998</v>
      </c>
      <c r="F5322">
        <v>-18.593</v>
      </c>
      <c r="G5322">
        <v>5480</v>
      </c>
      <c r="H5322">
        <v>5138</v>
      </c>
      <c r="I5322">
        <v>5641</v>
      </c>
      <c r="J5322">
        <v>5282</v>
      </c>
      <c r="K5322">
        <v>5600</v>
      </c>
      <c r="L5322">
        <v>5429</v>
      </c>
      <c r="M5322">
        <v>5332</v>
      </c>
      <c r="N5322">
        <v>5478</v>
      </c>
      <c r="O5322">
        <v>6207</v>
      </c>
      <c r="P5322">
        <v>5642</v>
      </c>
      <c r="Q5322">
        <v>5504</v>
      </c>
      <c r="R5322">
        <v>5230</v>
      </c>
      <c r="S5322">
        <v>5280</v>
      </c>
    </row>
    <row r="5323" spans="1:19" x14ac:dyDescent="0.25">
      <c r="A5323">
        <v>38660</v>
      </c>
      <c r="B5323" t="s">
        <v>3306</v>
      </c>
      <c r="C5323" t="s">
        <v>167</v>
      </c>
      <c r="D5323" t="s">
        <v>3284</v>
      </c>
      <c r="E5323">
        <v>-37.343200000000003</v>
      </c>
      <c r="F5323">
        <v>-8.7536000000000005</v>
      </c>
      <c r="G5323">
        <v>5623</v>
      </c>
      <c r="H5323">
        <v>5981</v>
      </c>
      <c r="I5323">
        <v>5952</v>
      </c>
      <c r="J5323">
        <v>6204</v>
      </c>
      <c r="K5323">
        <v>5752</v>
      </c>
      <c r="L5323">
        <v>4795</v>
      </c>
      <c r="M5323">
        <v>4312</v>
      </c>
      <c r="N5323">
        <v>4458</v>
      </c>
      <c r="O5323">
        <v>5182</v>
      </c>
      <c r="P5323">
        <v>6052</v>
      </c>
      <c r="Q5323">
        <v>6210</v>
      </c>
      <c r="R5323">
        <v>6431</v>
      </c>
      <c r="S5323">
        <v>6152</v>
      </c>
    </row>
    <row r="5324" spans="1:19" x14ac:dyDescent="0.25">
      <c r="A5324">
        <v>2728</v>
      </c>
      <c r="B5324" t="s">
        <v>4275</v>
      </c>
      <c r="C5324" t="s">
        <v>167</v>
      </c>
      <c r="D5324" t="s">
        <v>3898</v>
      </c>
      <c r="E5324">
        <v>-51.538699999999999</v>
      </c>
      <c r="F5324">
        <v>-27.924600000000002</v>
      </c>
      <c r="G5324">
        <v>4814</v>
      </c>
      <c r="H5324">
        <v>5529</v>
      </c>
      <c r="I5324">
        <v>5501</v>
      </c>
      <c r="J5324">
        <v>5297</v>
      </c>
      <c r="K5324">
        <v>4853</v>
      </c>
      <c r="L5324">
        <v>3981</v>
      </c>
      <c r="M5324">
        <v>3596</v>
      </c>
      <c r="N5324">
        <v>3957</v>
      </c>
      <c r="O5324">
        <v>4648</v>
      </c>
      <c r="P5324">
        <v>4322</v>
      </c>
      <c r="Q5324">
        <v>4911</v>
      </c>
      <c r="R5324">
        <v>5596</v>
      </c>
      <c r="S5324">
        <v>5577</v>
      </c>
    </row>
    <row r="5325" spans="1:19" x14ac:dyDescent="0.25">
      <c r="A5325">
        <v>1850</v>
      </c>
      <c r="B5325" t="s">
        <v>4115</v>
      </c>
      <c r="C5325" t="s">
        <v>167</v>
      </c>
      <c r="D5325" t="s">
        <v>3898</v>
      </c>
      <c r="E5325">
        <v>-53.835900000000002</v>
      </c>
      <c r="F5325">
        <v>-29.081</v>
      </c>
      <c r="G5325">
        <v>4870</v>
      </c>
      <c r="H5325">
        <v>5671</v>
      </c>
      <c r="I5325">
        <v>5737</v>
      </c>
      <c r="J5325">
        <v>5497</v>
      </c>
      <c r="K5325">
        <v>4887</v>
      </c>
      <c r="L5325">
        <v>4023</v>
      </c>
      <c r="M5325">
        <v>3478</v>
      </c>
      <c r="N5325">
        <v>3814</v>
      </c>
      <c r="O5325">
        <v>4489</v>
      </c>
      <c r="P5325">
        <v>4394</v>
      </c>
      <c r="Q5325">
        <v>4981</v>
      </c>
      <c r="R5325">
        <v>5699</v>
      </c>
      <c r="S5325">
        <v>5764</v>
      </c>
    </row>
    <row r="5326" spans="1:19" x14ac:dyDescent="0.25">
      <c r="A5326">
        <v>1591</v>
      </c>
      <c r="B5326" t="s">
        <v>4045</v>
      </c>
      <c r="C5326" t="s">
        <v>167</v>
      </c>
      <c r="D5326" t="s">
        <v>3898</v>
      </c>
      <c r="E5326">
        <v>-51.4178</v>
      </c>
      <c r="F5326">
        <v>-29.477699999999999</v>
      </c>
      <c r="G5326">
        <v>4530</v>
      </c>
      <c r="H5326">
        <v>5333</v>
      </c>
      <c r="I5326">
        <v>5386</v>
      </c>
      <c r="J5326">
        <v>5085</v>
      </c>
      <c r="K5326">
        <v>4594</v>
      </c>
      <c r="L5326">
        <v>3746</v>
      </c>
      <c r="M5326">
        <v>3302</v>
      </c>
      <c r="N5326">
        <v>3539</v>
      </c>
      <c r="O5326">
        <v>4123</v>
      </c>
      <c r="P5326">
        <v>3912</v>
      </c>
      <c r="Q5326">
        <v>4458</v>
      </c>
      <c r="R5326">
        <v>5422</v>
      </c>
      <c r="S5326">
        <v>5464</v>
      </c>
    </row>
    <row r="5327" spans="1:19" x14ac:dyDescent="0.25">
      <c r="A5327">
        <v>2766</v>
      </c>
      <c r="B5327" t="s">
        <v>4278</v>
      </c>
      <c r="C5327" t="s">
        <v>167</v>
      </c>
      <c r="D5327" t="s">
        <v>3898</v>
      </c>
      <c r="E5327">
        <v>-54.481900000000003</v>
      </c>
      <c r="F5327">
        <v>-27.760200000000001</v>
      </c>
      <c r="G5327">
        <v>4914</v>
      </c>
      <c r="H5327">
        <v>5714</v>
      </c>
      <c r="I5327">
        <v>5755</v>
      </c>
      <c r="J5327">
        <v>5523</v>
      </c>
      <c r="K5327">
        <v>4943</v>
      </c>
      <c r="L5327">
        <v>4103</v>
      </c>
      <c r="M5327">
        <v>3521</v>
      </c>
      <c r="N5327">
        <v>3863</v>
      </c>
      <c r="O5327">
        <v>4591</v>
      </c>
      <c r="P5327">
        <v>4460</v>
      </c>
      <c r="Q5327">
        <v>5110</v>
      </c>
      <c r="R5327">
        <v>5643</v>
      </c>
      <c r="S5327">
        <v>5744</v>
      </c>
    </row>
    <row r="5328" spans="1:19" x14ac:dyDescent="0.25">
      <c r="A5328">
        <v>43318</v>
      </c>
      <c r="B5328" t="s">
        <v>3436</v>
      </c>
      <c r="C5328" t="s">
        <v>167</v>
      </c>
      <c r="D5328" t="s">
        <v>3284</v>
      </c>
      <c r="E5328">
        <v>-37.31</v>
      </c>
      <c r="F5328">
        <v>-7.6014999999999997</v>
      </c>
      <c r="G5328">
        <v>5808</v>
      </c>
      <c r="H5328">
        <v>5932</v>
      </c>
      <c r="I5328">
        <v>5893</v>
      </c>
      <c r="J5328">
        <v>6079</v>
      </c>
      <c r="K5328">
        <v>5838</v>
      </c>
      <c r="L5328">
        <v>5252</v>
      </c>
      <c r="M5328">
        <v>4802</v>
      </c>
      <c r="N5328">
        <v>4976</v>
      </c>
      <c r="O5328">
        <v>5734</v>
      </c>
      <c r="P5328">
        <v>6399</v>
      </c>
      <c r="Q5328">
        <v>6388</v>
      </c>
      <c r="R5328">
        <v>6416</v>
      </c>
      <c r="S5328">
        <v>5986</v>
      </c>
    </row>
    <row r="5329" spans="1:19" x14ac:dyDescent="0.25">
      <c r="A5329">
        <v>4683</v>
      </c>
      <c r="B5329" t="s">
        <v>3067</v>
      </c>
      <c r="C5329" t="s">
        <v>167</v>
      </c>
      <c r="D5329" t="s">
        <v>2912</v>
      </c>
      <c r="E5329">
        <v>-53.511000000000003</v>
      </c>
      <c r="F5329">
        <v>-24.5883</v>
      </c>
      <c r="G5329">
        <v>5051</v>
      </c>
      <c r="H5329">
        <v>5664</v>
      </c>
      <c r="I5329">
        <v>5322</v>
      </c>
      <c r="J5329">
        <v>5528</v>
      </c>
      <c r="K5329">
        <v>5135</v>
      </c>
      <c r="L5329">
        <v>4379</v>
      </c>
      <c r="M5329">
        <v>4050</v>
      </c>
      <c r="N5329">
        <v>4214</v>
      </c>
      <c r="O5329">
        <v>5102</v>
      </c>
      <c r="P5329">
        <v>4902</v>
      </c>
      <c r="Q5329">
        <v>5154</v>
      </c>
      <c r="R5329">
        <v>5524</v>
      </c>
      <c r="S5329">
        <v>5643</v>
      </c>
    </row>
    <row r="5330" spans="1:19" x14ac:dyDescent="0.25">
      <c r="A5330">
        <v>8753</v>
      </c>
      <c r="B5330" t="s">
        <v>5116</v>
      </c>
      <c r="C5330" t="s">
        <v>167</v>
      </c>
      <c r="D5330" t="s">
        <v>4704</v>
      </c>
      <c r="E5330">
        <v>-51.574599999999997</v>
      </c>
      <c r="F5330">
        <v>-21.386500000000002</v>
      </c>
      <c r="G5330">
        <v>5357</v>
      </c>
      <c r="H5330">
        <v>5318</v>
      </c>
      <c r="I5330">
        <v>5701</v>
      </c>
      <c r="J5330">
        <v>5638</v>
      </c>
      <c r="K5330">
        <v>5541</v>
      </c>
      <c r="L5330">
        <v>4962</v>
      </c>
      <c r="M5330">
        <v>4758</v>
      </c>
      <c r="N5330">
        <v>4882</v>
      </c>
      <c r="O5330">
        <v>5642</v>
      </c>
      <c r="P5330">
        <v>5274</v>
      </c>
      <c r="Q5330">
        <v>5440</v>
      </c>
      <c r="R5330">
        <v>5525</v>
      </c>
      <c r="S5330">
        <v>5600</v>
      </c>
    </row>
    <row r="5331" spans="1:19" x14ac:dyDescent="0.25">
      <c r="A5331">
        <v>37791</v>
      </c>
      <c r="B5331" t="s">
        <v>5439</v>
      </c>
      <c r="C5331" t="s">
        <v>167</v>
      </c>
      <c r="D5331" t="s">
        <v>5370</v>
      </c>
      <c r="E5331">
        <v>-48.190300000000001</v>
      </c>
      <c r="F5331">
        <v>-8.9758999999999993</v>
      </c>
      <c r="G5331">
        <v>5299</v>
      </c>
      <c r="H5331">
        <v>4820</v>
      </c>
      <c r="I5331">
        <v>5000</v>
      </c>
      <c r="J5331">
        <v>4960</v>
      </c>
      <c r="K5331">
        <v>5073</v>
      </c>
      <c r="L5331">
        <v>5472</v>
      </c>
      <c r="M5331">
        <v>5611</v>
      </c>
      <c r="N5331">
        <v>5688</v>
      </c>
      <c r="O5331">
        <v>6302</v>
      </c>
      <c r="P5331">
        <v>5878</v>
      </c>
      <c r="Q5331">
        <v>5198</v>
      </c>
      <c r="R5331">
        <v>4860</v>
      </c>
      <c r="S5331">
        <v>4725</v>
      </c>
    </row>
    <row r="5332" spans="1:19" x14ac:dyDescent="0.25">
      <c r="A5332">
        <v>40093</v>
      </c>
      <c r="B5332" t="s">
        <v>5449</v>
      </c>
      <c r="C5332" t="s">
        <v>167</v>
      </c>
      <c r="D5332" t="s">
        <v>5370</v>
      </c>
      <c r="E5332">
        <v>-48.128900000000002</v>
      </c>
      <c r="F5332">
        <v>-8.4015000000000004</v>
      </c>
      <c r="G5332">
        <v>5250</v>
      </c>
      <c r="H5332">
        <v>4720</v>
      </c>
      <c r="I5332">
        <v>4907</v>
      </c>
      <c r="J5332">
        <v>4919</v>
      </c>
      <c r="K5332">
        <v>5094</v>
      </c>
      <c r="L5332">
        <v>5451</v>
      </c>
      <c r="M5332">
        <v>5617</v>
      </c>
      <c r="N5332">
        <v>5559</v>
      </c>
      <c r="O5332">
        <v>6309</v>
      </c>
      <c r="P5332">
        <v>5898</v>
      </c>
      <c r="Q5332">
        <v>5204</v>
      </c>
      <c r="R5332">
        <v>4688</v>
      </c>
      <c r="S5332">
        <v>4633</v>
      </c>
    </row>
    <row r="5333" spans="1:19" x14ac:dyDescent="0.25">
      <c r="A5333">
        <v>63244</v>
      </c>
      <c r="B5333" t="s">
        <v>1503</v>
      </c>
      <c r="C5333" t="s">
        <v>167</v>
      </c>
      <c r="D5333" t="s">
        <v>1298</v>
      </c>
      <c r="E5333">
        <v>-45.370399999999997</v>
      </c>
      <c r="F5333">
        <v>-1.6656</v>
      </c>
      <c r="G5333">
        <v>4827</v>
      </c>
      <c r="H5333">
        <v>4561</v>
      </c>
      <c r="I5333">
        <v>4429</v>
      </c>
      <c r="J5333">
        <v>4204</v>
      </c>
      <c r="K5333">
        <v>4196</v>
      </c>
      <c r="L5333">
        <v>4422</v>
      </c>
      <c r="M5333">
        <v>4761</v>
      </c>
      <c r="N5333">
        <v>4931</v>
      </c>
      <c r="O5333">
        <v>5370</v>
      </c>
      <c r="P5333">
        <v>5634</v>
      </c>
      <c r="Q5333">
        <v>5374</v>
      </c>
      <c r="R5333">
        <v>5173</v>
      </c>
      <c r="S5333">
        <v>4875</v>
      </c>
    </row>
    <row r="5334" spans="1:19" x14ac:dyDescent="0.25">
      <c r="A5334">
        <v>61984</v>
      </c>
      <c r="B5334" t="s">
        <v>1488</v>
      </c>
      <c r="C5334" t="s">
        <v>167</v>
      </c>
      <c r="D5334" t="s">
        <v>1298</v>
      </c>
      <c r="E5334">
        <v>-45.306699999999999</v>
      </c>
      <c r="F5334">
        <v>-2.2204000000000002</v>
      </c>
      <c r="G5334">
        <v>4915</v>
      </c>
      <c r="H5334">
        <v>4530</v>
      </c>
      <c r="I5334">
        <v>4448</v>
      </c>
      <c r="J5334">
        <v>4367</v>
      </c>
      <c r="K5334">
        <v>4402</v>
      </c>
      <c r="L5334">
        <v>4632</v>
      </c>
      <c r="M5334">
        <v>4961</v>
      </c>
      <c r="N5334">
        <v>5019</v>
      </c>
      <c r="O5334">
        <v>5557</v>
      </c>
      <c r="P5334">
        <v>5751</v>
      </c>
      <c r="Q5334">
        <v>5428</v>
      </c>
      <c r="R5334">
        <v>5145</v>
      </c>
      <c r="S5334">
        <v>4741</v>
      </c>
    </row>
    <row r="5335" spans="1:19" x14ac:dyDescent="0.25">
      <c r="A5335">
        <v>9622</v>
      </c>
      <c r="B5335" t="s">
        <v>5192</v>
      </c>
      <c r="C5335" t="s">
        <v>167</v>
      </c>
      <c r="D5335" t="s">
        <v>4704</v>
      </c>
      <c r="E5335">
        <v>-50.107500000000002</v>
      </c>
      <c r="F5335">
        <v>-20.9498</v>
      </c>
      <c r="G5335">
        <v>5378</v>
      </c>
      <c r="H5335">
        <v>5258</v>
      </c>
      <c r="I5335">
        <v>5625</v>
      </c>
      <c r="J5335">
        <v>5484</v>
      </c>
      <c r="K5335">
        <v>5621</v>
      </c>
      <c r="L5335">
        <v>4993</v>
      </c>
      <c r="M5335">
        <v>4851</v>
      </c>
      <c r="N5335">
        <v>5035</v>
      </c>
      <c r="O5335">
        <v>5811</v>
      </c>
      <c r="P5335">
        <v>5312</v>
      </c>
      <c r="Q5335">
        <v>5517</v>
      </c>
      <c r="R5335">
        <v>5506</v>
      </c>
      <c r="S5335">
        <v>5514</v>
      </c>
    </row>
    <row r="5336" spans="1:19" x14ac:dyDescent="0.25">
      <c r="A5336">
        <v>16265</v>
      </c>
      <c r="B5336" t="s">
        <v>2431</v>
      </c>
      <c r="C5336" t="s">
        <v>167</v>
      </c>
      <c r="D5336" t="s">
        <v>1727</v>
      </c>
      <c r="E5336">
        <v>-42.7288</v>
      </c>
      <c r="F5336">
        <v>-17.283300000000001</v>
      </c>
      <c r="G5336">
        <v>5254</v>
      </c>
      <c r="H5336">
        <v>5552</v>
      </c>
      <c r="I5336">
        <v>6065</v>
      </c>
      <c r="J5336">
        <v>5436</v>
      </c>
      <c r="K5336">
        <v>5094</v>
      </c>
      <c r="L5336">
        <v>4682</v>
      </c>
      <c r="M5336">
        <v>4684</v>
      </c>
      <c r="N5336">
        <v>4836</v>
      </c>
      <c r="O5336">
        <v>5508</v>
      </c>
      <c r="P5336">
        <v>5652</v>
      </c>
      <c r="Q5336">
        <v>5442</v>
      </c>
      <c r="R5336">
        <v>4820</v>
      </c>
      <c r="S5336">
        <v>5278</v>
      </c>
    </row>
    <row r="5337" spans="1:19" x14ac:dyDescent="0.25">
      <c r="A5337">
        <v>11041</v>
      </c>
      <c r="B5337" t="s">
        <v>2431</v>
      </c>
      <c r="C5337" t="s">
        <v>167</v>
      </c>
      <c r="D5337" t="s">
        <v>4704</v>
      </c>
      <c r="E5337">
        <v>-50.481299999999997</v>
      </c>
      <c r="F5337">
        <v>-20.051600000000001</v>
      </c>
      <c r="G5337">
        <v>5404</v>
      </c>
      <c r="H5337">
        <v>5244</v>
      </c>
      <c r="I5337">
        <v>5615</v>
      </c>
      <c r="J5337">
        <v>5478</v>
      </c>
      <c r="K5337">
        <v>5525</v>
      </c>
      <c r="L5337">
        <v>5118</v>
      </c>
      <c r="M5337">
        <v>4973</v>
      </c>
      <c r="N5337">
        <v>5146</v>
      </c>
      <c r="O5337">
        <v>5924</v>
      </c>
      <c r="P5337">
        <v>5434</v>
      </c>
      <c r="Q5337">
        <v>5503</v>
      </c>
      <c r="R5337">
        <v>5375</v>
      </c>
      <c r="S5337">
        <v>5510</v>
      </c>
    </row>
    <row r="5338" spans="1:19" x14ac:dyDescent="0.25">
      <c r="A5338">
        <v>388</v>
      </c>
      <c r="B5338" t="s">
        <v>3918</v>
      </c>
      <c r="C5338" t="s">
        <v>167</v>
      </c>
      <c r="D5338" t="s">
        <v>3898</v>
      </c>
      <c r="E5338">
        <v>-52.177900000000001</v>
      </c>
      <c r="F5338">
        <v>-31.422000000000001</v>
      </c>
      <c r="G5338">
        <v>4556</v>
      </c>
      <c r="H5338">
        <v>5453</v>
      </c>
      <c r="I5338">
        <v>5346</v>
      </c>
      <c r="J5338">
        <v>5119</v>
      </c>
      <c r="K5338">
        <v>4568</v>
      </c>
      <c r="L5338">
        <v>3716</v>
      </c>
      <c r="M5338">
        <v>3307</v>
      </c>
      <c r="N5338">
        <v>3486</v>
      </c>
      <c r="O5338">
        <v>3968</v>
      </c>
      <c r="P5338">
        <v>3956</v>
      </c>
      <c r="Q5338">
        <v>4684</v>
      </c>
      <c r="R5338">
        <v>5466</v>
      </c>
      <c r="S5338">
        <v>5606</v>
      </c>
    </row>
    <row r="5339" spans="1:19" x14ac:dyDescent="0.25">
      <c r="A5339">
        <v>57958</v>
      </c>
      <c r="B5339" t="s">
        <v>950</v>
      </c>
      <c r="C5339" t="s">
        <v>167</v>
      </c>
      <c r="D5339" t="s">
        <v>792</v>
      </c>
      <c r="E5339">
        <v>-39.43</v>
      </c>
      <c r="F5339">
        <v>-3.5844999999999998</v>
      </c>
      <c r="G5339">
        <v>5336</v>
      </c>
      <c r="H5339">
        <v>4725</v>
      </c>
      <c r="I5339">
        <v>4988</v>
      </c>
      <c r="J5339">
        <v>4969</v>
      </c>
      <c r="K5339">
        <v>4666</v>
      </c>
      <c r="L5339">
        <v>5068</v>
      </c>
      <c r="M5339">
        <v>5121</v>
      </c>
      <c r="N5339">
        <v>5399</v>
      </c>
      <c r="O5339">
        <v>6095</v>
      </c>
      <c r="P5339">
        <v>6298</v>
      </c>
      <c r="Q5339">
        <v>5973</v>
      </c>
      <c r="R5339">
        <v>5727</v>
      </c>
      <c r="S5339">
        <v>5002</v>
      </c>
    </row>
    <row r="5340" spans="1:19" x14ac:dyDescent="0.25">
      <c r="A5340">
        <v>17552</v>
      </c>
      <c r="B5340" t="s">
        <v>1153</v>
      </c>
      <c r="C5340" t="s">
        <v>167</v>
      </c>
      <c r="D5340" t="s">
        <v>1058</v>
      </c>
      <c r="E5340">
        <v>-50.136400000000002</v>
      </c>
      <c r="F5340">
        <v>-16.609500000000001</v>
      </c>
      <c r="G5340">
        <v>5478</v>
      </c>
      <c r="H5340">
        <v>5088</v>
      </c>
      <c r="I5340">
        <v>5417</v>
      </c>
      <c r="J5340">
        <v>5370</v>
      </c>
      <c r="K5340">
        <v>5658</v>
      </c>
      <c r="L5340">
        <v>5561</v>
      </c>
      <c r="M5340">
        <v>5427</v>
      </c>
      <c r="N5340">
        <v>5638</v>
      </c>
      <c r="O5340">
        <v>6327</v>
      </c>
      <c r="P5340">
        <v>5692</v>
      </c>
      <c r="Q5340">
        <v>5430</v>
      </c>
      <c r="R5340">
        <v>5088</v>
      </c>
      <c r="S5340">
        <v>5045</v>
      </c>
    </row>
    <row r="5341" spans="1:19" x14ac:dyDescent="0.25">
      <c r="A5341">
        <v>15041</v>
      </c>
      <c r="B5341" t="s">
        <v>1092</v>
      </c>
      <c r="C5341" t="s">
        <v>167</v>
      </c>
      <c r="D5341" t="s">
        <v>1058</v>
      </c>
      <c r="E5341">
        <v>-50.302799999999998</v>
      </c>
      <c r="F5341">
        <v>-17.8507</v>
      </c>
      <c r="G5341">
        <v>5503</v>
      </c>
      <c r="H5341">
        <v>5237</v>
      </c>
      <c r="I5341">
        <v>5541</v>
      </c>
      <c r="J5341">
        <v>5398</v>
      </c>
      <c r="K5341">
        <v>5701</v>
      </c>
      <c r="L5341">
        <v>5556</v>
      </c>
      <c r="M5341">
        <v>5353</v>
      </c>
      <c r="N5341">
        <v>5560</v>
      </c>
      <c r="O5341">
        <v>6300</v>
      </c>
      <c r="P5341">
        <v>5614</v>
      </c>
      <c r="Q5341">
        <v>5403</v>
      </c>
      <c r="R5341">
        <v>5173</v>
      </c>
      <c r="S5341">
        <v>5202</v>
      </c>
    </row>
    <row r="5342" spans="1:19" x14ac:dyDescent="0.25">
      <c r="A5342">
        <v>4427</v>
      </c>
      <c r="B5342" t="s">
        <v>3042</v>
      </c>
      <c r="C5342" t="s">
        <v>167</v>
      </c>
      <c r="D5342" t="s">
        <v>2912</v>
      </c>
      <c r="E5342">
        <v>-51.528700000000001</v>
      </c>
      <c r="F5342">
        <v>-25.0441</v>
      </c>
      <c r="G5342">
        <v>4857</v>
      </c>
      <c r="H5342">
        <v>5069</v>
      </c>
      <c r="I5342">
        <v>5222</v>
      </c>
      <c r="J5342">
        <v>5159</v>
      </c>
      <c r="K5342">
        <v>4965</v>
      </c>
      <c r="L5342">
        <v>4212</v>
      </c>
      <c r="M5342">
        <v>3911</v>
      </c>
      <c r="N5342">
        <v>4234</v>
      </c>
      <c r="O5342">
        <v>5170</v>
      </c>
      <c r="P5342">
        <v>4767</v>
      </c>
      <c r="Q5342">
        <v>4984</v>
      </c>
      <c r="R5342">
        <v>5300</v>
      </c>
      <c r="S5342">
        <v>5294</v>
      </c>
    </row>
    <row r="5343" spans="1:19" x14ac:dyDescent="0.25">
      <c r="A5343">
        <v>2034</v>
      </c>
      <c r="B5343" t="s">
        <v>3042</v>
      </c>
      <c r="C5343" t="s">
        <v>167</v>
      </c>
      <c r="D5343" t="s">
        <v>4434</v>
      </c>
      <c r="E5343">
        <v>-49.683500000000002</v>
      </c>
      <c r="F5343">
        <v>-28.927700000000002</v>
      </c>
      <c r="G5343">
        <v>4419</v>
      </c>
      <c r="H5343">
        <v>4950</v>
      </c>
      <c r="I5343">
        <v>5027</v>
      </c>
      <c r="J5343">
        <v>4783</v>
      </c>
      <c r="K5343">
        <v>4645</v>
      </c>
      <c r="L5343">
        <v>3963</v>
      </c>
      <c r="M5343">
        <v>3433</v>
      </c>
      <c r="N5343">
        <v>3716</v>
      </c>
      <c r="O5343">
        <v>4309</v>
      </c>
      <c r="P5343">
        <v>3860</v>
      </c>
      <c r="Q5343">
        <v>4176</v>
      </c>
      <c r="R5343">
        <v>5072</v>
      </c>
      <c r="S5343">
        <v>5091</v>
      </c>
    </row>
    <row r="5344" spans="1:19" x14ac:dyDescent="0.25">
      <c r="A5344">
        <v>7959</v>
      </c>
      <c r="B5344" t="s">
        <v>1806</v>
      </c>
      <c r="C5344" t="s">
        <v>167</v>
      </c>
      <c r="D5344" t="s">
        <v>1727</v>
      </c>
      <c r="E5344">
        <v>-45.786299999999997</v>
      </c>
      <c r="F5344">
        <v>-21.873799999999999</v>
      </c>
      <c r="G5344">
        <v>5099</v>
      </c>
      <c r="H5344">
        <v>4895</v>
      </c>
      <c r="I5344">
        <v>5451</v>
      </c>
      <c r="J5344">
        <v>5052</v>
      </c>
      <c r="K5344">
        <v>5180</v>
      </c>
      <c r="L5344">
        <v>4825</v>
      </c>
      <c r="M5344">
        <v>4746</v>
      </c>
      <c r="N5344">
        <v>4926</v>
      </c>
      <c r="O5344">
        <v>5684</v>
      </c>
      <c r="P5344">
        <v>5331</v>
      </c>
      <c r="Q5344">
        <v>5259</v>
      </c>
      <c r="R5344">
        <v>4825</v>
      </c>
      <c r="S5344">
        <v>5017</v>
      </c>
    </row>
    <row r="5345" spans="1:19" x14ac:dyDescent="0.25">
      <c r="A5345">
        <v>60381</v>
      </c>
      <c r="B5345" t="s">
        <v>1466</v>
      </c>
      <c r="C5345" t="s">
        <v>167</v>
      </c>
      <c r="D5345" t="s">
        <v>1298</v>
      </c>
      <c r="E5345">
        <v>-42.2759</v>
      </c>
      <c r="F5345">
        <v>-2.7618</v>
      </c>
      <c r="G5345">
        <v>5547</v>
      </c>
      <c r="H5345">
        <v>5368</v>
      </c>
      <c r="I5345">
        <v>5255</v>
      </c>
      <c r="J5345">
        <v>5171</v>
      </c>
      <c r="K5345">
        <v>5015</v>
      </c>
      <c r="L5345">
        <v>5135</v>
      </c>
      <c r="M5345">
        <v>5307</v>
      </c>
      <c r="N5345">
        <v>5513</v>
      </c>
      <c r="O5345">
        <v>6000</v>
      </c>
      <c r="P5345">
        <v>6053</v>
      </c>
      <c r="Q5345">
        <v>5833</v>
      </c>
      <c r="R5345">
        <v>6098</v>
      </c>
      <c r="S5345">
        <v>5817</v>
      </c>
    </row>
    <row r="5346" spans="1:19" x14ac:dyDescent="0.25">
      <c r="A5346">
        <v>59550</v>
      </c>
      <c r="B5346" t="s">
        <v>354</v>
      </c>
      <c r="C5346" t="s">
        <v>167</v>
      </c>
      <c r="D5346" t="s">
        <v>312</v>
      </c>
      <c r="E5346">
        <v>-65.113799999999998</v>
      </c>
      <c r="F5346">
        <v>-2.9965000000000002</v>
      </c>
      <c r="G5346">
        <v>4572</v>
      </c>
      <c r="H5346">
        <v>4341</v>
      </c>
      <c r="I5346">
        <v>4645</v>
      </c>
      <c r="J5346">
        <v>4583</v>
      </c>
      <c r="K5346">
        <v>4363</v>
      </c>
      <c r="L5346">
        <v>4031</v>
      </c>
      <c r="M5346">
        <v>4383</v>
      </c>
      <c r="N5346">
        <v>4411</v>
      </c>
      <c r="O5346">
        <v>5006</v>
      </c>
      <c r="P5346">
        <v>5009</v>
      </c>
      <c r="Q5346">
        <v>4987</v>
      </c>
      <c r="R5346">
        <v>4646</v>
      </c>
      <c r="S5346">
        <v>4461</v>
      </c>
    </row>
    <row r="5347" spans="1:19" x14ac:dyDescent="0.25">
      <c r="A5347">
        <v>34887</v>
      </c>
      <c r="B5347" t="s">
        <v>776</v>
      </c>
      <c r="C5347" t="s">
        <v>167</v>
      </c>
      <c r="D5347" t="s">
        <v>375</v>
      </c>
      <c r="E5347">
        <v>-39.479500000000002</v>
      </c>
      <c r="F5347">
        <v>-9.8421000000000003</v>
      </c>
      <c r="G5347">
        <v>5494</v>
      </c>
      <c r="H5347">
        <v>5878</v>
      </c>
      <c r="I5347">
        <v>5875</v>
      </c>
      <c r="J5347">
        <v>5908</v>
      </c>
      <c r="K5347">
        <v>5346</v>
      </c>
      <c r="L5347">
        <v>4803</v>
      </c>
      <c r="M5347">
        <v>4503</v>
      </c>
      <c r="N5347">
        <v>4656</v>
      </c>
      <c r="O5347">
        <v>5215</v>
      </c>
      <c r="P5347">
        <v>6025</v>
      </c>
      <c r="Q5347">
        <v>5899</v>
      </c>
      <c r="R5347">
        <v>5962</v>
      </c>
      <c r="S5347">
        <v>5862</v>
      </c>
    </row>
    <row r="5348" spans="1:19" x14ac:dyDescent="0.25">
      <c r="A5348">
        <v>9351</v>
      </c>
      <c r="B5348" t="s">
        <v>1940</v>
      </c>
      <c r="C5348" t="s">
        <v>167</v>
      </c>
      <c r="D5348" t="s">
        <v>1727</v>
      </c>
      <c r="E5348">
        <v>-42.936300000000003</v>
      </c>
      <c r="F5348">
        <v>-21.120899999999999</v>
      </c>
      <c r="G5348">
        <v>4918</v>
      </c>
      <c r="H5348">
        <v>5096</v>
      </c>
      <c r="I5348">
        <v>5730</v>
      </c>
      <c r="J5348">
        <v>5089</v>
      </c>
      <c r="K5348">
        <v>4859</v>
      </c>
      <c r="L5348">
        <v>4448</v>
      </c>
      <c r="M5348">
        <v>4441</v>
      </c>
      <c r="N5348">
        <v>4568</v>
      </c>
      <c r="O5348">
        <v>5260</v>
      </c>
      <c r="P5348">
        <v>5119</v>
      </c>
      <c r="Q5348">
        <v>4952</v>
      </c>
      <c r="R5348">
        <v>4472</v>
      </c>
      <c r="S5348">
        <v>4982</v>
      </c>
    </row>
    <row r="5349" spans="1:19" x14ac:dyDescent="0.25">
      <c r="A5349">
        <v>18207</v>
      </c>
      <c r="B5349" t="s">
        <v>2493</v>
      </c>
      <c r="C5349" t="s">
        <v>167</v>
      </c>
      <c r="D5349" t="s">
        <v>1727</v>
      </c>
      <c r="E5349">
        <v>-44.778599999999997</v>
      </c>
      <c r="F5349">
        <v>-16.289000000000001</v>
      </c>
      <c r="G5349">
        <v>5829</v>
      </c>
      <c r="H5349">
        <v>5715</v>
      </c>
      <c r="I5349">
        <v>6184</v>
      </c>
      <c r="J5349">
        <v>5697</v>
      </c>
      <c r="K5349">
        <v>6003</v>
      </c>
      <c r="L5349">
        <v>5709</v>
      </c>
      <c r="M5349">
        <v>5543</v>
      </c>
      <c r="N5349">
        <v>5854</v>
      </c>
      <c r="O5349">
        <v>6534</v>
      </c>
      <c r="P5349">
        <v>6218</v>
      </c>
      <c r="Q5349">
        <v>5864</v>
      </c>
      <c r="R5349">
        <v>5101</v>
      </c>
      <c r="S5349">
        <v>5522</v>
      </c>
    </row>
    <row r="5350" spans="1:19" x14ac:dyDescent="0.25">
      <c r="A5350">
        <v>24768</v>
      </c>
      <c r="B5350" t="s">
        <v>542</v>
      </c>
      <c r="C5350" t="s">
        <v>167</v>
      </c>
      <c r="D5350" t="s">
        <v>375</v>
      </c>
      <c r="E5350">
        <v>-39.662700000000001</v>
      </c>
      <c r="F5350">
        <v>-13.2685</v>
      </c>
      <c r="G5350">
        <v>4864</v>
      </c>
      <c r="H5350">
        <v>5386</v>
      </c>
      <c r="I5350">
        <v>5627</v>
      </c>
      <c r="J5350">
        <v>5594</v>
      </c>
      <c r="K5350">
        <v>4718</v>
      </c>
      <c r="L5350">
        <v>4221</v>
      </c>
      <c r="M5350">
        <v>3856</v>
      </c>
      <c r="N5350">
        <v>4041</v>
      </c>
      <c r="O5350">
        <v>4475</v>
      </c>
      <c r="P5350">
        <v>5080</v>
      </c>
      <c r="Q5350">
        <v>4965</v>
      </c>
      <c r="R5350">
        <v>4987</v>
      </c>
      <c r="S5350">
        <v>5415</v>
      </c>
    </row>
    <row r="5351" spans="1:19" x14ac:dyDescent="0.25">
      <c r="A5351">
        <v>22549</v>
      </c>
      <c r="B5351" t="s">
        <v>470</v>
      </c>
      <c r="C5351" t="s">
        <v>167</v>
      </c>
      <c r="D5351" t="s">
        <v>375</v>
      </c>
      <c r="E5351">
        <v>-39.322699999999998</v>
      </c>
      <c r="F5351">
        <v>-14.299799999999999</v>
      </c>
      <c r="G5351">
        <v>4910</v>
      </c>
      <c r="H5351">
        <v>5431</v>
      </c>
      <c r="I5351">
        <v>5595</v>
      </c>
      <c r="J5351">
        <v>5554</v>
      </c>
      <c r="K5351">
        <v>4811</v>
      </c>
      <c r="L5351">
        <v>4268</v>
      </c>
      <c r="M5351">
        <v>3984</v>
      </c>
      <c r="N5351">
        <v>4204</v>
      </c>
      <c r="O5351">
        <v>4599</v>
      </c>
      <c r="P5351">
        <v>5049</v>
      </c>
      <c r="Q5351">
        <v>5006</v>
      </c>
      <c r="R5351">
        <v>4926</v>
      </c>
      <c r="S5351">
        <v>5488</v>
      </c>
    </row>
    <row r="5352" spans="1:19" x14ac:dyDescent="0.25">
      <c r="A5352">
        <v>56995</v>
      </c>
      <c r="B5352" t="s">
        <v>925</v>
      </c>
      <c r="C5352" t="s">
        <v>167</v>
      </c>
      <c r="D5352" t="s">
        <v>792</v>
      </c>
      <c r="E5352">
        <v>-40.9208</v>
      </c>
      <c r="F5352">
        <v>-3.8549000000000002</v>
      </c>
      <c r="G5352">
        <v>5665</v>
      </c>
      <c r="H5352">
        <v>5076</v>
      </c>
      <c r="I5352">
        <v>5214</v>
      </c>
      <c r="J5352">
        <v>5286</v>
      </c>
      <c r="K5352">
        <v>4913</v>
      </c>
      <c r="L5352">
        <v>5163</v>
      </c>
      <c r="M5352">
        <v>5308</v>
      </c>
      <c r="N5352">
        <v>5624</v>
      </c>
      <c r="O5352">
        <v>6358</v>
      </c>
      <c r="P5352">
        <v>6680</v>
      </c>
      <c r="Q5352">
        <v>6473</v>
      </c>
      <c r="R5352">
        <v>6313</v>
      </c>
      <c r="S5352">
        <v>5571</v>
      </c>
    </row>
    <row r="5353" spans="1:19" x14ac:dyDescent="0.25">
      <c r="A5353">
        <v>12031</v>
      </c>
      <c r="B5353" t="s">
        <v>2206</v>
      </c>
      <c r="C5353" t="s">
        <v>167</v>
      </c>
      <c r="D5353" t="s">
        <v>1727</v>
      </c>
      <c r="E5353">
        <v>-42.106299999999997</v>
      </c>
      <c r="F5353">
        <v>-19.6355</v>
      </c>
      <c r="G5353">
        <v>4895</v>
      </c>
      <c r="H5353">
        <v>5255</v>
      </c>
      <c r="I5353">
        <v>5661</v>
      </c>
      <c r="J5353">
        <v>5145</v>
      </c>
      <c r="K5353">
        <v>4965</v>
      </c>
      <c r="L5353">
        <v>4442</v>
      </c>
      <c r="M5353">
        <v>4376</v>
      </c>
      <c r="N5353">
        <v>4520</v>
      </c>
      <c r="O5353">
        <v>5057</v>
      </c>
      <c r="P5353">
        <v>5067</v>
      </c>
      <c r="Q5353">
        <v>4832</v>
      </c>
      <c r="R5353">
        <v>4437</v>
      </c>
      <c r="S5353">
        <v>4988</v>
      </c>
    </row>
    <row r="5354" spans="1:19" x14ac:dyDescent="0.25">
      <c r="A5354">
        <v>9112</v>
      </c>
      <c r="B5354" t="s">
        <v>5149</v>
      </c>
      <c r="C5354" t="s">
        <v>167</v>
      </c>
      <c r="D5354" t="s">
        <v>4704</v>
      </c>
      <c r="E5354">
        <v>-49.720199999999998</v>
      </c>
      <c r="F5354">
        <v>-21.165400000000002</v>
      </c>
      <c r="G5354">
        <v>5344</v>
      </c>
      <c r="H5354">
        <v>5307</v>
      </c>
      <c r="I5354">
        <v>5656</v>
      </c>
      <c r="J5354">
        <v>5464</v>
      </c>
      <c r="K5354">
        <v>5512</v>
      </c>
      <c r="L5354">
        <v>4895</v>
      </c>
      <c r="M5354">
        <v>4793</v>
      </c>
      <c r="N5354">
        <v>4997</v>
      </c>
      <c r="O5354">
        <v>5695</v>
      </c>
      <c r="P5354">
        <v>5329</v>
      </c>
      <c r="Q5354">
        <v>5494</v>
      </c>
      <c r="R5354">
        <v>5480</v>
      </c>
      <c r="S5354">
        <v>5515</v>
      </c>
    </row>
    <row r="5355" spans="1:19" x14ac:dyDescent="0.25">
      <c r="A5355">
        <v>22763</v>
      </c>
      <c r="B5355" t="s">
        <v>480</v>
      </c>
      <c r="C5355" t="s">
        <v>167</v>
      </c>
      <c r="D5355" t="s">
        <v>375</v>
      </c>
      <c r="E5355">
        <v>-39.518099999999997</v>
      </c>
      <c r="F5355">
        <v>-14.2157</v>
      </c>
      <c r="G5355">
        <v>4911</v>
      </c>
      <c r="H5355">
        <v>5383</v>
      </c>
      <c r="I5355">
        <v>5602</v>
      </c>
      <c r="J5355">
        <v>5576</v>
      </c>
      <c r="K5355">
        <v>4813</v>
      </c>
      <c r="L5355">
        <v>4270</v>
      </c>
      <c r="M5355">
        <v>4002</v>
      </c>
      <c r="N5355">
        <v>4219</v>
      </c>
      <c r="O5355">
        <v>4591</v>
      </c>
      <c r="P5355">
        <v>5082</v>
      </c>
      <c r="Q5355">
        <v>5041</v>
      </c>
      <c r="R5355">
        <v>4947</v>
      </c>
      <c r="S5355">
        <v>5411</v>
      </c>
    </row>
    <row r="5356" spans="1:19" x14ac:dyDescent="0.25">
      <c r="A5356">
        <v>5850</v>
      </c>
      <c r="B5356" t="s">
        <v>4807</v>
      </c>
      <c r="C5356" t="s">
        <v>167</v>
      </c>
      <c r="D5356" t="s">
        <v>4704</v>
      </c>
      <c r="E5356">
        <v>-45.083799999999997</v>
      </c>
      <c r="F5356">
        <v>-23.433599999999998</v>
      </c>
      <c r="G5356">
        <v>4233</v>
      </c>
      <c r="H5356">
        <v>4423</v>
      </c>
      <c r="I5356">
        <v>5024</v>
      </c>
      <c r="J5356">
        <v>4422</v>
      </c>
      <c r="K5356">
        <v>4491</v>
      </c>
      <c r="L5356">
        <v>4022</v>
      </c>
      <c r="M5356">
        <v>3925</v>
      </c>
      <c r="N5356">
        <v>3889</v>
      </c>
      <c r="O5356">
        <v>4492</v>
      </c>
      <c r="P5356">
        <v>3922</v>
      </c>
      <c r="Q5356">
        <v>3905</v>
      </c>
      <c r="R5356">
        <v>3886</v>
      </c>
      <c r="S5356">
        <v>4390</v>
      </c>
    </row>
    <row r="5357" spans="1:19" x14ac:dyDescent="0.25">
      <c r="A5357">
        <v>11790</v>
      </c>
      <c r="B5357" t="s">
        <v>2178</v>
      </c>
      <c r="C5357" t="s">
        <v>167</v>
      </c>
      <c r="D5357" t="s">
        <v>1727</v>
      </c>
      <c r="E5357">
        <v>-47.938499999999998</v>
      </c>
      <c r="F5357">
        <v>-19.747699999999998</v>
      </c>
      <c r="G5357">
        <v>5380</v>
      </c>
      <c r="H5357">
        <v>5049</v>
      </c>
      <c r="I5357">
        <v>5547</v>
      </c>
      <c r="J5357">
        <v>5163</v>
      </c>
      <c r="K5357">
        <v>5536</v>
      </c>
      <c r="L5357">
        <v>5290</v>
      </c>
      <c r="M5357">
        <v>5170</v>
      </c>
      <c r="N5357">
        <v>5455</v>
      </c>
      <c r="O5357">
        <v>6203</v>
      </c>
      <c r="P5357">
        <v>5514</v>
      </c>
      <c r="Q5357">
        <v>5401</v>
      </c>
      <c r="R5357">
        <v>5056</v>
      </c>
      <c r="S5357">
        <v>5173</v>
      </c>
    </row>
    <row r="5358" spans="1:19" x14ac:dyDescent="0.25">
      <c r="A5358">
        <v>13249</v>
      </c>
      <c r="B5358" t="s">
        <v>2301</v>
      </c>
      <c r="C5358" t="s">
        <v>167</v>
      </c>
      <c r="D5358" t="s">
        <v>1727</v>
      </c>
      <c r="E5358">
        <v>-48.275300000000001</v>
      </c>
      <c r="F5358">
        <v>-18.9146</v>
      </c>
      <c r="G5358">
        <v>5461</v>
      </c>
      <c r="H5358">
        <v>5046</v>
      </c>
      <c r="I5358">
        <v>5596</v>
      </c>
      <c r="J5358">
        <v>5238</v>
      </c>
      <c r="K5358">
        <v>5592</v>
      </c>
      <c r="L5358">
        <v>5370</v>
      </c>
      <c r="M5358">
        <v>5334</v>
      </c>
      <c r="N5358">
        <v>5513</v>
      </c>
      <c r="O5358">
        <v>6255</v>
      </c>
      <c r="P5358">
        <v>5744</v>
      </c>
      <c r="Q5358">
        <v>5519</v>
      </c>
      <c r="R5358">
        <v>5148</v>
      </c>
      <c r="S5358">
        <v>5177</v>
      </c>
    </row>
    <row r="5359" spans="1:19" x14ac:dyDescent="0.25">
      <c r="A5359">
        <v>6958</v>
      </c>
      <c r="B5359" t="s">
        <v>4950</v>
      </c>
      <c r="C5359" t="s">
        <v>167</v>
      </c>
      <c r="D5359" t="s">
        <v>4704</v>
      </c>
      <c r="E5359">
        <v>-49.661700000000003</v>
      </c>
      <c r="F5359">
        <v>-22.527699999999999</v>
      </c>
      <c r="G5359">
        <v>5195</v>
      </c>
      <c r="H5359">
        <v>5090</v>
      </c>
      <c r="I5359">
        <v>5509</v>
      </c>
      <c r="J5359">
        <v>5383</v>
      </c>
      <c r="K5359">
        <v>5417</v>
      </c>
      <c r="L5359">
        <v>4705</v>
      </c>
      <c r="M5359">
        <v>4538</v>
      </c>
      <c r="N5359">
        <v>4758</v>
      </c>
      <c r="O5359">
        <v>5639</v>
      </c>
      <c r="P5359">
        <v>5179</v>
      </c>
      <c r="Q5359">
        <v>5338</v>
      </c>
      <c r="R5359">
        <v>5346</v>
      </c>
      <c r="S5359">
        <v>5444</v>
      </c>
    </row>
    <row r="5360" spans="1:19" x14ac:dyDescent="0.25">
      <c r="A5360">
        <v>4761</v>
      </c>
      <c r="B5360" t="s">
        <v>3077</v>
      </c>
      <c r="C5360" t="s">
        <v>167</v>
      </c>
      <c r="D5360" t="s">
        <v>2912</v>
      </c>
      <c r="E5360">
        <v>-52.986899999999999</v>
      </c>
      <c r="F5360">
        <v>-24.5398</v>
      </c>
      <c r="G5360">
        <v>5040</v>
      </c>
      <c r="H5360">
        <v>5579</v>
      </c>
      <c r="I5360">
        <v>5296</v>
      </c>
      <c r="J5360">
        <v>5475</v>
      </c>
      <c r="K5360">
        <v>5185</v>
      </c>
      <c r="L5360">
        <v>4413</v>
      </c>
      <c r="M5360">
        <v>4065</v>
      </c>
      <c r="N5360">
        <v>4245</v>
      </c>
      <c r="O5360">
        <v>5129</v>
      </c>
      <c r="P5360">
        <v>4860</v>
      </c>
      <c r="Q5360">
        <v>5121</v>
      </c>
      <c r="R5360">
        <v>5479</v>
      </c>
      <c r="S5360">
        <v>5628</v>
      </c>
    </row>
    <row r="5361" spans="1:19" x14ac:dyDescent="0.25">
      <c r="A5361">
        <v>2628</v>
      </c>
      <c r="B5361" t="s">
        <v>4253</v>
      </c>
      <c r="C5361" t="s">
        <v>167</v>
      </c>
      <c r="D5361" t="s">
        <v>3898</v>
      </c>
      <c r="E5361">
        <v>-54.680900000000001</v>
      </c>
      <c r="F5361">
        <v>-28.045999999999999</v>
      </c>
      <c r="G5361">
        <v>4920</v>
      </c>
      <c r="H5361">
        <v>5713</v>
      </c>
      <c r="I5361">
        <v>5777</v>
      </c>
      <c r="J5361">
        <v>5538</v>
      </c>
      <c r="K5361">
        <v>4953</v>
      </c>
      <c r="L5361">
        <v>4132</v>
      </c>
      <c r="M5361">
        <v>3516</v>
      </c>
      <c r="N5361">
        <v>3894</v>
      </c>
      <c r="O5361">
        <v>4563</v>
      </c>
      <c r="P5361">
        <v>4461</v>
      </c>
      <c r="Q5361">
        <v>5074</v>
      </c>
      <c r="R5361">
        <v>5667</v>
      </c>
      <c r="S5361">
        <v>5755</v>
      </c>
    </row>
    <row r="5362" spans="1:19" x14ac:dyDescent="0.25">
      <c r="A5362">
        <v>9460</v>
      </c>
      <c r="B5362" t="s">
        <v>5181</v>
      </c>
      <c r="C5362" t="s">
        <v>167</v>
      </c>
      <c r="D5362" t="s">
        <v>4704</v>
      </c>
      <c r="E5362">
        <v>-49.174900000000001</v>
      </c>
      <c r="F5362">
        <v>-20.952999999999999</v>
      </c>
      <c r="G5362">
        <v>5355</v>
      </c>
      <c r="H5362">
        <v>5225</v>
      </c>
      <c r="I5362">
        <v>5616</v>
      </c>
      <c r="J5362">
        <v>5381</v>
      </c>
      <c r="K5362">
        <v>5479</v>
      </c>
      <c r="L5362">
        <v>5006</v>
      </c>
      <c r="M5362">
        <v>4924</v>
      </c>
      <c r="N5362">
        <v>5111</v>
      </c>
      <c r="O5362">
        <v>5831</v>
      </c>
      <c r="P5362">
        <v>5434</v>
      </c>
      <c r="Q5362">
        <v>5452</v>
      </c>
      <c r="R5362">
        <v>5375</v>
      </c>
      <c r="S5362">
        <v>5425</v>
      </c>
    </row>
    <row r="5363" spans="1:19" x14ac:dyDescent="0.25">
      <c r="A5363">
        <v>30031</v>
      </c>
      <c r="B5363" t="s">
        <v>717</v>
      </c>
      <c r="C5363" t="s">
        <v>167</v>
      </c>
      <c r="D5363" t="s">
        <v>375</v>
      </c>
      <c r="E5363">
        <v>-42.1357</v>
      </c>
      <c r="F5363">
        <v>-11.3399</v>
      </c>
      <c r="G5363">
        <v>5879</v>
      </c>
      <c r="H5363">
        <v>5988</v>
      </c>
      <c r="I5363">
        <v>5987</v>
      </c>
      <c r="J5363">
        <v>6038</v>
      </c>
      <c r="K5363">
        <v>5645</v>
      </c>
      <c r="L5363">
        <v>5368</v>
      </c>
      <c r="M5363">
        <v>5315</v>
      </c>
      <c r="N5363">
        <v>5539</v>
      </c>
      <c r="O5363">
        <v>6161</v>
      </c>
      <c r="P5363">
        <v>6486</v>
      </c>
      <c r="Q5363">
        <v>6286</v>
      </c>
      <c r="R5363">
        <v>5833</v>
      </c>
      <c r="S5363">
        <v>5906</v>
      </c>
    </row>
    <row r="5364" spans="1:19" x14ac:dyDescent="0.25">
      <c r="A5364">
        <v>72220</v>
      </c>
      <c r="B5364" t="s">
        <v>4432</v>
      </c>
      <c r="C5364" t="s">
        <v>167</v>
      </c>
      <c r="D5364" t="s">
        <v>4422</v>
      </c>
      <c r="E5364">
        <v>-60.163400000000003</v>
      </c>
      <c r="F5364">
        <v>4.5949</v>
      </c>
      <c r="G5364">
        <v>5164</v>
      </c>
      <c r="H5364">
        <v>5013</v>
      </c>
      <c r="I5364">
        <v>5189</v>
      </c>
      <c r="J5364">
        <v>5342</v>
      </c>
      <c r="K5364">
        <v>5187</v>
      </c>
      <c r="L5364">
        <v>4753</v>
      </c>
      <c r="M5364">
        <v>4704</v>
      </c>
      <c r="N5364">
        <v>4937</v>
      </c>
      <c r="O5364">
        <v>5317</v>
      </c>
      <c r="P5364">
        <v>5718</v>
      </c>
      <c r="Q5364">
        <v>5631</v>
      </c>
      <c r="R5364">
        <v>5337</v>
      </c>
      <c r="S5364">
        <v>4838</v>
      </c>
    </row>
    <row r="5365" spans="1:19" x14ac:dyDescent="0.25">
      <c r="A5365">
        <v>22443</v>
      </c>
      <c r="B5365" t="s">
        <v>1266</v>
      </c>
      <c r="C5365" t="s">
        <v>167</v>
      </c>
      <c r="D5365" t="s">
        <v>1058</v>
      </c>
      <c r="E5365">
        <v>-49.920499999999997</v>
      </c>
      <c r="F5365">
        <v>-14.284000000000001</v>
      </c>
      <c r="G5365">
        <v>5453</v>
      </c>
      <c r="H5365">
        <v>4990</v>
      </c>
      <c r="I5365">
        <v>5351</v>
      </c>
      <c r="J5365">
        <v>5286</v>
      </c>
      <c r="K5365">
        <v>5666</v>
      </c>
      <c r="L5365">
        <v>5548</v>
      </c>
      <c r="M5365">
        <v>5454</v>
      </c>
      <c r="N5365">
        <v>5711</v>
      </c>
      <c r="O5365">
        <v>6298</v>
      </c>
      <c r="P5365">
        <v>5782</v>
      </c>
      <c r="Q5365">
        <v>5445</v>
      </c>
      <c r="R5365">
        <v>4939</v>
      </c>
      <c r="S5365">
        <v>4959</v>
      </c>
    </row>
    <row r="5366" spans="1:19" x14ac:dyDescent="0.25">
      <c r="A5366">
        <v>47598</v>
      </c>
      <c r="B5366" t="s">
        <v>2892</v>
      </c>
      <c r="C5366" t="s">
        <v>167</v>
      </c>
      <c r="D5366" t="s">
        <v>2709</v>
      </c>
      <c r="E5366">
        <v>-38.4116</v>
      </c>
      <c r="F5366">
        <v>-6.5206999999999997</v>
      </c>
      <c r="G5366">
        <v>5893</v>
      </c>
      <c r="H5366">
        <v>5734</v>
      </c>
      <c r="I5366">
        <v>5795</v>
      </c>
      <c r="J5366">
        <v>5921</v>
      </c>
      <c r="K5366">
        <v>5703</v>
      </c>
      <c r="L5366">
        <v>5365</v>
      </c>
      <c r="M5366">
        <v>5218</v>
      </c>
      <c r="N5366">
        <v>5537</v>
      </c>
      <c r="O5366">
        <v>6233</v>
      </c>
      <c r="P5366">
        <v>6505</v>
      </c>
      <c r="Q5366">
        <v>6437</v>
      </c>
      <c r="R5366">
        <v>6412</v>
      </c>
      <c r="S5366">
        <v>5859</v>
      </c>
    </row>
    <row r="5367" spans="1:19" x14ac:dyDescent="0.25">
      <c r="A5367">
        <v>57563</v>
      </c>
      <c r="B5367" t="s">
        <v>2611</v>
      </c>
      <c r="C5367" t="s">
        <v>167</v>
      </c>
      <c r="D5367" t="s">
        <v>2567</v>
      </c>
      <c r="E5367">
        <v>-47.4985</v>
      </c>
      <c r="F5367">
        <v>-3.7395</v>
      </c>
      <c r="G5367">
        <v>4785</v>
      </c>
      <c r="H5367">
        <v>4341</v>
      </c>
      <c r="I5367">
        <v>4561</v>
      </c>
      <c r="J5367">
        <v>4735</v>
      </c>
      <c r="K5367">
        <v>4807</v>
      </c>
      <c r="L5367">
        <v>4808</v>
      </c>
      <c r="M5367">
        <v>4987</v>
      </c>
      <c r="N5367">
        <v>5016</v>
      </c>
      <c r="O5367">
        <v>5200</v>
      </c>
      <c r="P5367">
        <v>5165</v>
      </c>
      <c r="Q5367">
        <v>4834</v>
      </c>
      <c r="R5367">
        <v>4586</v>
      </c>
      <c r="S5367">
        <v>4385</v>
      </c>
    </row>
    <row r="5368" spans="1:19" x14ac:dyDescent="0.25">
      <c r="A5368">
        <v>47211</v>
      </c>
      <c r="B5368" t="s">
        <v>824</v>
      </c>
      <c r="C5368" t="s">
        <v>167</v>
      </c>
      <c r="D5368" t="s">
        <v>792</v>
      </c>
      <c r="E5368">
        <v>-38.701099999999997</v>
      </c>
      <c r="F5368">
        <v>-6.6393000000000004</v>
      </c>
      <c r="G5368">
        <v>5945</v>
      </c>
      <c r="H5368">
        <v>5659</v>
      </c>
      <c r="I5368">
        <v>5775</v>
      </c>
      <c r="J5368">
        <v>5875</v>
      </c>
      <c r="K5368">
        <v>5708</v>
      </c>
      <c r="L5368">
        <v>5464</v>
      </c>
      <c r="M5368">
        <v>5386</v>
      </c>
      <c r="N5368">
        <v>5667</v>
      </c>
      <c r="O5368">
        <v>6371</v>
      </c>
      <c r="P5368">
        <v>6563</v>
      </c>
      <c r="Q5368">
        <v>6542</v>
      </c>
      <c r="R5368">
        <v>6463</v>
      </c>
      <c r="S5368">
        <v>5873</v>
      </c>
    </row>
    <row r="5369" spans="1:19" x14ac:dyDescent="0.25">
      <c r="A5369">
        <v>49519</v>
      </c>
      <c r="B5369" t="s">
        <v>3831</v>
      </c>
      <c r="C5369" t="s">
        <v>167</v>
      </c>
      <c r="D5369" t="s">
        <v>3752</v>
      </c>
      <c r="E5369">
        <v>-37.818300000000001</v>
      </c>
      <c r="F5369">
        <v>-5.9828000000000001</v>
      </c>
      <c r="G5369">
        <v>6034</v>
      </c>
      <c r="H5369">
        <v>5846</v>
      </c>
      <c r="I5369">
        <v>5983</v>
      </c>
      <c r="J5369">
        <v>6145</v>
      </c>
      <c r="K5369">
        <v>6011</v>
      </c>
      <c r="L5369">
        <v>5691</v>
      </c>
      <c r="M5369">
        <v>5372</v>
      </c>
      <c r="N5369">
        <v>5706</v>
      </c>
      <c r="O5369">
        <v>6304</v>
      </c>
      <c r="P5369">
        <v>6517</v>
      </c>
      <c r="Q5369">
        <v>6542</v>
      </c>
      <c r="R5369">
        <v>6428</v>
      </c>
      <c r="S5369">
        <v>5863</v>
      </c>
    </row>
    <row r="5370" spans="1:19" x14ac:dyDescent="0.25">
      <c r="A5370">
        <v>29795</v>
      </c>
      <c r="B5370" t="s">
        <v>5307</v>
      </c>
      <c r="C5370" t="s">
        <v>167</v>
      </c>
      <c r="D5370" t="s">
        <v>5304</v>
      </c>
      <c r="E5370">
        <v>-37.661499999999997</v>
      </c>
      <c r="F5370">
        <v>-11.3834</v>
      </c>
      <c r="G5370">
        <v>5285</v>
      </c>
      <c r="H5370">
        <v>5820</v>
      </c>
      <c r="I5370">
        <v>5839</v>
      </c>
      <c r="J5370">
        <v>5977</v>
      </c>
      <c r="K5370">
        <v>5174</v>
      </c>
      <c r="L5370">
        <v>4561</v>
      </c>
      <c r="M5370">
        <v>4346</v>
      </c>
      <c r="N5370">
        <v>4489</v>
      </c>
      <c r="O5370">
        <v>4811</v>
      </c>
      <c r="P5370">
        <v>5344</v>
      </c>
      <c r="Q5370">
        <v>5512</v>
      </c>
      <c r="R5370">
        <v>5734</v>
      </c>
      <c r="S5370">
        <v>5810</v>
      </c>
    </row>
    <row r="5371" spans="1:19" x14ac:dyDescent="0.25">
      <c r="A5371">
        <v>31852</v>
      </c>
      <c r="B5371" t="s">
        <v>750</v>
      </c>
      <c r="C5371" t="s">
        <v>167</v>
      </c>
      <c r="D5371" t="s">
        <v>375</v>
      </c>
      <c r="E5371">
        <v>-41.326300000000003</v>
      </c>
      <c r="F5371">
        <v>-10.7309</v>
      </c>
      <c r="G5371">
        <v>5618</v>
      </c>
      <c r="H5371">
        <v>5950</v>
      </c>
      <c r="I5371">
        <v>5750</v>
      </c>
      <c r="J5371">
        <v>5934</v>
      </c>
      <c r="K5371">
        <v>5227</v>
      </c>
      <c r="L5371">
        <v>4918</v>
      </c>
      <c r="M5371">
        <v>4750</v>
      </c>
      <c r="N5371">
        <v>5018</v>
      </c>
      <c r="O5371">
        <v>5714</v>
      </c>
      <c r="P5371">
        <v>6291</v>
      </c>
      <c r="Q5371">
        <v>6106</v>
      </c>
      <c r="R5371">
        <v>5961</v>
      </c>
      <c r="S5371">
        <v>5795</v>
      </c>
    </row>
    <row r="5372" spans="1:19" x14ac:dyDescent="0.25">
      <c r="A5372">
        <v>16287</v>
      </c>
      <c r="B5372" t="s">
        <v>2433</v>
      </c>
      <c r="C5372" t="s">
        <v>167</v>
      </c>
      <c r="D5372" t="s">
        <v>1727</v>
      </c>
      <c r="E5372">
        <v>-40.578299999999999</v>
      </c>
      <c r="F5372">
        <v>-17.255299999999998</v>
      </c>
      <c r="G5372">
        <v>5049</v>
      </c>
      <c r="H5372">
        <v>5569</v>
      </c>
      <c r="I5372">
        <v>6006</v>
      </c>
      <c r="J5372">
        <v>5540</v>
      </c>
      <c r="K5372">
        <v>5080</v>
      </c>
      <c r="L5372">
        <v>4395</v>
      </c>
      <c r="M5372">
        <v>4086</v>
      </c>
      <c r="N5372">
        <v>4246</v>
      </c>
      <c r="O5372">
        <v>4821</v>
      </c>
      <c r="P5372">
        <v>5216</v>
      </c>
      <c r="Q5372">
        <v>5169</v>
      </c>
      <c r="R5372">
        <v>4883</v>
      </c>
      <c r="S5372">
        <v>5575</v>
      </c>
    </row>
    <row r="5373" spans="1:19" x14ac:dyDescent="0.25">
      <c r="A5373">
        <v>42943</v>
      </c>
      <c r="B5373" t="s">
        <v>2723</v>
      </c>
      <c r="C5373" t="s">
        <v>167</v>
      </c>
      <c r="D5373" t="s">
        <v>2709</v>
      </c>
      <c r="E5373">
        <v>-35.663899999999998</v>
      </c>
      <c r="F5373">
        <v>-7.6955</v>
      </c>
      <c r="G5373">
        <v>5311</v>
      </c>
      <c r="H5373">
        <v>5398</v>
      </c>
      <c r="I5373">
        <v>5616</v>
      </c>
      <c r="J5373">
        <v>5831</v>
      </c>
      <c r="K5373">
        <v>5354</v>
      </c>
      <c r="L5373">
        <v>4748</v>
      </c>
      <c r="M5373">
        <v>4291</v>
      </c>
      <c r="N5373">
        <v>4491</v>
      </c>
      <c r="O5373">
        <v>5152</v>
      </c>
      <c r="P5373">
        <v>5615</v>
      </c>
      <c r="Q5373">
        <v>5705</v>
      </c>
      <c r="R5373">
        <v>5874</v>
      </c>
      <c r="S5373">
        <v>5657</v>
      </c>
    </row>
    <row r="5374" spans="1:19" x14ac:dyDescent="0.25">
      <c r="A5374">
        <v>57644</v>
      </c>
      <c r="B5374" t="s">
        <v>941</v>
      </c>
      <c r="C5374" t="s">
        <v>167</v>
      </c>
      <c r="D5374" t="s">
        <v>792</v>
      </c>
      <c r="E5374">
        <v>-39.346800000000002</v>
      </c>
      <c r="F5374">
        <v>-3.6768999999999998</v>
      </c>
      <c r="G5374">
        <v>5517</v>
      </c>
      <c r="H5374">
        <v>5039</v>
      </c>
      <c r="I5374">
        <v>5225</v>
      </c>
      <c r="J5374">
        <v>5166</v>
      </c>
      <c r="K5374">
        <v>4881</v>
      </c>
      <c r="L5374">
        <v>5280</v>
      </c>
      <c r="M5374">
        <v>5163</v>
      </c>
      <c r="N5374">
        <v>5460</v>
      </c>
      <c r="O5374">
        <v>6175</v>
      </c>
      <c r="P5374">
        <v>6401</v>
      </c>
      <c r="Q5374">
        <v>6182</v>
      </c>
      <c r="R5374">
        <v>5921</v>
      </c>
      <c r="S5374">
        <v>5308</v>
      </c>
    </row>
    <row r="5375" spans="1:19" x14ac:dyDescent="0.25">
      <c r="A5375">
        <v>5345</v>
      </c>
      <c r="B5375" t="s">
        <v>3143</v>
      </c>
      <c r="C5375" t="s">
        <v>167</v>
      </c>
      <c r="D5375" t="s">
        <v>2912</v>
      </c>
      <c r="E5375">
        <v>-53.320599999999999</v>
      </c>
      <c r="F5375">
        <v>-23.766100000000002</v>
      </c>
      <c r="G5375">
        <v>5121</v>
      </c>
      <c r="H5375">
        <v>5435</v>
      </c>
      <c r="I5375">
        <v>5567</v>
      </c>
      <c r="J5375">
        <v>5585</v>
      </c>
      <c r="K5375">
        <v>5227</v>
      </c>
      <c r="L5375">
        <v>4432</v>
      </c>
      <c r="M5375">
        <v>4113</v>
      </c>
      <c r="N5375">
        <v>4357</v>
      </c>
      <c r="O5375">
        <v>5261</v>
      </c>
      <c r="P5375">
        <v>4967</v>
      </c>
      <c r="Q5375">
        <v>5267</v>
      </c>
      <c r="R5375">
        <v>5567</v>
      </c>
      <c r="S5375">
        <v>5671</v>
      </c>
    </row>
    <row r="5376" spans="1:19" x14ac:dyDescent="0.25">
      <c r="A5376">
        <v>20406</v>
      </c>
      <c r="B5376" t="s">
        <v>409</v>
      </c>
      <c r="C5376" t="s">
        <v>167</v>
      </c>
      <c r="D5376" t="s">
        <v>375</v>
      </c>
      <c r="E5376">
        <v>-39.075000000000003</v>
      </c>
      <c r="F5376">
        <v>-15.293699999999999</v>
      </c>
      <c r="G5376">
        <v>5104</v>
      </c>
      <c r="H5376">
        <v>5602</v>
      </c>
      <c r="I5376">
        <v>5942</v>
      </c>
      <c r="J5376">
        <v>5651</v>
      </c>
      <c r="K5376">
        <v>4985</v>
      </c>
      <c r="L5376">
        <v>4416</v>
      </c>
      <c r="M5376">
        <v>4192</v>
      </c>
      <c r="N5376">
        <v>4396</v>
      </c>
      <c r="O5376">
        <v>4916</v>
      </c>
      <c r="P5376">
        <v>5205</v>
      </c>
      <c r="Q5376">
        <v>5170</v>
      </c>
      <c r="R5376">
        <v>5095</v>
      </c>
      <c r="S5376">
        <v>5672</v>
      </c>
    </row>
    <row r="5377" spans="1:19" x14ac:dyDescent="0.25">
      <c r="A5377">
        <v>17972</v>
      </c>
      <c r="B5377" t="s">
        <v>2487</v>
      </c>
      <c r="C5377" t="s">
        <v>167</v>
      </c>
      <c r="D5377" t="s">
        <v>1727</v>
      </c>
      <c r="E5377">
        <v>-46.902500000000003</v>
      </c>
      <c r="F5377">
        <v>-16.3597</v>
      </c>
      <c r="G5377">
        <v>5696</v>
      </c>
      <c r="H5377">
        <v>5422</v>
      </c>
      <c r="I5377">
        <v>5902</v>
      </c>
      <c r="J5377">
        <v>5551</v>
      </c>
      <c r="K5377">
        <v>5786</v>
      </c>
      <c r="L5377">
        <v>5635</v>
      </c>
      <c r="M5377">
        <v>5587</v>
      </c>
      <c r="N5377">
        <v>5866</v>
      </c>
      <c r="O5377">
        <v>6561</v>
      </c>
      <c r="P5377">
        <v>6063</v>
      </c>
      <c r="Q5377">
        <v>5705</v>
      </c>
      <c r="R5377">
        <v>5016</v>
      </c>
      <c r="S5377">
        <v>5259</v>
      </c>
    </row>
    <row r="5378" spans="1:19" x14ac:dyDescent="0.25">
      <c r="A5378">
        <v>54665</v>
      </c>
      <c r="B5378" t="s">
        <v>3624</v>
      </c>
      <c r="C5378" t="s">
        <v>167</v>
      </c>
      <c r="D5378" t="s">
        <v>3448</v>
      </c>
      <c r="E5378">
        <v>-42.858600000000003</v>
      </c>
      <c r="F5378">
        <v>-4.5861000000000001</v>
      </c>
      <c r="G5378">
        <v>5601</v>
      </c>
      <c r="H5378">
        <v>5024</v>
      </c>
      <c r="I5378">
        <v>5146</v>
      </c>
      <c r="J5378">
        <v>5237</v>
      </c>
      <c r="K5378">
        <v>5216</v>
      </c>
      <c r="L5378">
        <v>5212</v>
      </c>
      <c r="M5378">
        <v>5396</v>
      </c>
      <c r="N5378">
        <v>5665</v>
      </c>
      <c r="O5378">
        <v>6247</v>
      </c>
      <c r="P5378">
        <v>6459</v>
      </c>
      <c r="Q5378">
        <v>6237</v>
      </c>
      <c r="R5378">
        <v>5911</v>
      </c>
      <c r="S5378">
        <v>5459</v>
      </c>
    </row>
    <row r="5379" spans="1:19" x14ac:dyDescent="0.25">
      <c r="A5379">
        <v>2082</v>
      </c>
      <c r="B5379" t="s">
        <v>4151</v>
      </c>
      <c r="C5379" t="s">
        <v>167</v>
      </c>
      <c r="D5379" t="s">
        <v>3898</v>
      </c>
      <c r="E5379">
        <v>-52.0242</v>
      </c>
      <c r="F5379">
        <v>-28.783799999999999</v>
      </c>
      <c r="G5379">
        <v>4692</v>
      </c>
      <c r="H5379">
        <v>5385</v>
      </c>
      <c r="I5379">
        <v>5558</v>
      </c>
      <c r="J5379">
        <v>5221</v>
      </c>
      <c r="K5379">
        <v>4704</v>
      </c>
      <c r="L5379">
        <v>3838</v>
      </c>
      <c r="M5379">
        <v>3363</v>
      </c>
      <c r="N5379">
        <v>3744</v>
      </c>
      <c r="O5379">
        <v>4398</v>
      </c>
      <c r="P5379">
        <v>4150</v>
      </c>
      <c r="Q5379">
        <v>4775</v>
      </c>
      <c r="R5379">
        <v>5545</v>
      </c>
      <c r="S5379">
        <v>5622</v>
      </c>
    </row>
    <row r="5380" spans="1:19" x14ac:dyDescent="0.25">
      <c r="A5380">
        <v>3705</v>
      </c>
      <c r="B5380" t="s">
        <v>2925</v>
      </c>
      <c r="C5380" t="s">
        <v>167</v>
      </c>
      <c r="D5380" t="s">
        <v>2912</v>
      </c>
      <c r="E5380">
        <v>-51.087800000000001</v>
      </c>
      <c r="F5380">
        <v>-26.227799999999998</v>
      </c>
      <c r="G5380">
        <v>4333</v>
      </c>
      <c r="H5380">
        <v>4896</v>
      </c>
      <c r="I5380">
        <v>4869</v>
      </c>
      <c r="J5380">
        <v>4822</v>
      </c>
      <c r="K5380">
        <v>4164</v>
      </c>
      <c r="L5380">
        <v>3629</v>
      </c>
      <c r="M5380">
        <v>3189</v>
      </c>
      <c r="N5380">
        <v>3434</v>
      </c>
      <c r="O5380">
        <v>4503</v>
      </c>
      <c r="P5380">
        <v>4156</v>
      </c>
      <c r="Q5380">
        <v>4396</v>
      </c>
      <c r="R5380">
        <v>4975</v>
      </c>
      <c r="S5380">
        <v>4961</v>
      </c>
    </row>
    <row r="5381" spans="1:19" x14ac:dyDescent="0.25">
      <c r="A5381">
        <v>12133</v>
      </c>
      <c r="B5381" t="s">
        <v>2209</v>
      </c>
      <c r="C5381" t="s">
        <v>167</v>
      </c>
      <c r="D5381" t="s">
        <v>1727</v>
      </c>
      <c r="E5381">
        <v>-50.335900000000002</v>
      </c>
      <c r="F5381">
        <v>-19.53</v>
      </c>
      <c r="G5381">
        <v>5449</v>
      </c>
      <c r="H5381">
        <v>5263</v>
      </c>
      <c r="I5381">
        <v>5628</v>
      </c>
      <c r="J5381">
        <v>5460</v>
      </c>
      <c r="K5381">
        <v>5575</v>
      </c>
      <c r="L5381">
        <v>5248</v>
      </c>
      <c r="M5381">
        <v>5095</v>
      </c>
      <c r="N5381">
        <v>5322</v>
      </c>
      <c r="O5381">
        <v>5989</v>
      </c>
      <c r="P5381">
        <v>5480</v>
      </c>
      <c r="Q5381">
        <v>5502</v>
      </c>
      <c r="R5381">
        <v>5382</v>
      </c>
      <c r="S5381">
        <v>5439</v>
      </c>
    </row>
    <row r="5382" spans="1:19" x14ac:dyDescent="0.25">
      <c r="A5382">
        <v>3372</v>
      </c>
      <c r="B5382" t="s">
        <v>4634</v>
      </c>
      <c r="C5382" t="s">
        <v>167</v>
      </c>
      <c r="D5382" t="s">
        <v>4434</v>
      </c>
      <c r="E5382">
        <v>-52.854599999999998</v>
      </c>
      <c r="F5382">
        <v>-26.762499999999999</v>
      </c>
      <c r="G5382">
        <v>4853</v>
      </c>
      <c r="H5382">
        <v>5430</v>
      </c>
      <c r="I5382">
        <v>5429</v>
      </c>
      <c r="J5382">
        <v>5464</v>
      </c>
      <c r="K5382">
        <v>4906</v>
      </c>
      <c r="L5382">
        <v>4118</v>
      </c>
      <c r="M5382">
        <v>3600</v>
      </c>
      <c r="N5382">
        <v>3968</v>
      </c>
      <c r="O5382">
        <v>4776</v>
      </c>
      <c r="P5382">
        <v>4470</v>
      </c>
      <c r="Q5382">
        <v>5029</v>
      </c>
      <c r="R5382">
        <v>5528</v>
      </c>
      <c r="S5382">
        <v>5517</v>
      </c>
    </row>
    <row r="5383" spans="1:19" x14ac:dyDescent="0.25">
      <c r="A5383">
        <v>29347</v>
      </c>
      <c r="B5383" t="s">
        <v>1614</v>
      </c>
      <c r="C5383" t="s">
        <v>167</v>
      </c>
      <c r="D5383" t="s">
        <v>1511</v>
      </c>
      <c r="E5383">
        <v>-54.368600000000001</v>
      </c>
      <c r="F5383">
        <v>-11.530200000000001</v>
      </c>
      <c r="G5383">
        <v>5131</v>
      </c>
      <c r="H5383">
        <v>4721</v>
      </c>
      <c r="I5383">
        <v>4894</v>
      </c>
      <c r="J5383">
        <v>4874</v>
      </c>
      <c r="K5383">
        <v>5155</v>
      </c>
      <c r="L5383">
        <v>5306</v>
      </c>
      <c r="M5383">
        <v>5289</v>
      </c>
      <c r="N5383">
        <v>5640</v>
      </c>
      <c r="O5383">
        <v>5841</v>
      </c>
      <c r="P5383">
        <v>5262</v>
      </c>
      <c r="Q5383">
        <v>5039</v>
      </c>
      <c r="R5383">
        <v>4786</v>
      </c>
      <c r="S5383">
        <v>4760</v>
      </c>
    </row>
    <row r="5384" spans="1:19" x14ac:dyDescent="0.25">
      <c r="A5384">
        <v>37155</v>
      </c>
      <c r="B5384" t="s">
        <v>276</v>
      </c>
      <c r="C5384" t="s">
        <v>167</v>
      </c>
      <c r="D5384" t="s">
        <v>192</v>
      </c>
      <c r="E5384">
        <v>-36.022599999999997</v>
      </c>
      <c r="F5384">
        <v>-9.1595999999999993</v>
      </c>
      <c r="G5384">
        <v>5166</v>
      </c>
      <c r="H5384">
        <v>5454</v>
      </c>
      <c r="I5384">
        <v>5570</v>
      </c>
      <c r="J5384">
        <v>5730</v>
      </c>
      <c r="K5384">
        <v>5267</v>
      </c>
      <c r="L5384">
        <v>4489</v>
      </c>
      <c r="M5384">
        <v>4106</v>
      </c>
      <c r="N5384">
        <v>4160</v>
      </c>
      <c r="O5384">
        <v>4711</v>
      </c>
      <c r="P5384">
        <v>5450</v>
      </c>
      <c r="Q5384">
        <v>5510</v>
      </c>
      <c r="R5384">
        <v>5832</v>
      </c>
      <c r="S5384">
        <v>5716</v>
      </c>
    </row>
    <row r="5385" spans="1:19" x14ac:dyDescent="0.25">
      <c r="A5385">
        <v>9625</v>
      </c>
      <c r="B5385" t="s">
        <v>5193</v>
      </c>
      <c r="C5385" t="s">
        <v>167</v>
      </c>
      <c r="D5385" t="s">
        <v>4704</v>
      </c>
      <c r="E5385">
        <v>-49.896900000000002</v>
      </c>
      <c r="F5385">
        <v>-20.887</v>
      </c>
      <c r="G5385">
        <v>5371</v>
      </c>
      <c r="H5385">
        <v>5269</v>
      </c>
      <c r="I5385">
        <v>5617</v>
      </c>
      <c r="J5385">
        <v>5448</v>
      </c>
      <c r="K5385">
        <v>5518</v>
      </c>
      <c r="L5385">
        <v>5012</v>
      </c>
      <c r="M5385">
        <v>4874</v>
      </c>
      <c r="N5385">
        <v>5088</v>
      </c>
      <c r="O5385">
        <v>5866</v>
      </c>
      <c r="P5385">
        <v>5375</v>
      </c>
      <c r="Q5385">
        <v>5472</v>
      </c>
      <c r="R5385">
        <v>5432</v>
      </c>
      <c r="S5385">
        <v>5482</v>
      </c>
    </row>
    <row r="5386" spans="1:19" x14ac:dyDescent="0.25">
      <c r="A5386">
        <v>6117</v>
      </c>
      <c r="B5386" t="s">
        <v>3235</v>
      </c>
      <c r="C5386" t="s">
        <v>167</v>
      </c>
      <c r="D5386" t="s">
        <v>2912</v>
      </c>
      <c r="E5386">
        <v>-52.157699999999998</v>
      </c>
      <c r="F5386">
        <v>-23.087299999999999</v>
      </c>
      <c r="G5386">
        <v>5221</v>
      </c>
      <c r="H5386">
        <v>5339</v>
      </c>
      <c r="I5386">
        <v>5609</v>
      </c>
      <c r="J5386">
        <v>5655</v>
      </c>
      <c r="K5386">
        <v>5395</v>
      </c>
      <c r="L5386">
        <v>4602</v>
      </c>
      <c r="M5386">
        <v>4414</v>
      </c>
      <c r="N5386">
        <v>4566</v>
      </c>
      <c r="O5386">
        <v>5414</v>
      </c>
      <c r="P5386">
        <v>5103</v>
      </c>
      <c r="Q5386">
        <v>5324</v>
      </c>
      <c r="R5386">
        <v>5616</v>
      </c>
      <c r="S5386">
        <v>5612</v>
      </c>
    </row>
    <row r="5387" spans="1:19" x14ac:dyDescent="0.25">
      <c r="A5387">
        <v>1908</v>
      </c>
      <c r="B5387" t="s">
        <v>4123</v>
      </c>
      <c r="C5387" t="s">
        <v>167</v>
      </c>
      <c r="D5387" t="s">
        <v>3898</v>
      </c>
      <c r="E5387">
        <v>-55.149900000000002</v>
      </c>
      <c r="F5387">
        <v>-29.046900000000001</v>
      </c>
      <c r="G5387">
        <v>4999</v>
      </c>
      <c r="H5387">
        <v>5776</v>
      </c>
      <c r="I5387">
        <v>5875</v>
      </c>
      <c r="J5387">
        <v>5644</v>
      </c>
      <c r="K5387">
        <v>4978</v>
      </c>
      <c r="L5387">
        <v>4114</v>
      </c>
      <c r="M5387">
        <v>3558</v>
      </c>
      <c r="N5387">
        <v>3954</v>
      </c>
      <c r="O5387">
        <v>4547</v>
      </c>
      <c r="P5387">
        <v>4563</v>
      </c>
      <c r="Q5387">
        <v>5218</v>
      </c>
      <c r="R5387">
        <v>5841</v>
      </c>
      <c r="S5387">
        <v>5919</v>
      </c>
    </row>
    <row r="5388" spans="1:19" x14ac:dyDescent="0.25">
      <c r="A5388">
        <v>51046</v>
      </c>
      <c r="B5388" t="s">
        <v>3865</v>
      </c>
      <c r="C5388" t="s">
        <v>167</v>
      </c>
      <c r="D5388" t="s">
        <v>3752</v>
      </c>
      <c r="E5388">
        <v>-37.259799999999998</v>
      </c>
      <c r="F5388">
        <v>-5.6422999999999996</v>
      </c>
      <c r="G5388">
        <v>5922</v>
      </c>
      <c r="H5388">
        <v>5748</v>
      </c>
      <c r="I5388">
        <v>5855</v>
      </c>
      <c r="J5388">
        <v>6021</v>
      </c>
      <c r="K5388">
        <v>5906</v>
      </c>
      <c r="L5388">
        <v>5593</v>
      </c>
      <c r="M5388">
        <v>5302</v>
      </c>
      <c r="N5388">
        <v>5525</v>
      </c>
      <c r="O5388">
        <v>6155</v>
      </c>
      <c r="P5388">
        <v>6407</v>
      </c>
      <c r="Q5388">
        <v>6458</v>
      </c>
      <c r="R5388">
        <v>6310</v>
      </c>
      <c r="S5388">
        <v>5783</v>
      </c>
    </row>
    <row r="5389" spans="1:19" x14ac:dyDescent="0.25">
      <c r="A5389">
        <v>6015</v>
      </c>
      <c r="B5389" t="s">
        <v>3226</v>
      </c>
      <c r="C5389" t="s">
        <v>167</v>
      </c>
      <c r="D5389" t="s">
        <v>2912</v>
      </c>
      <c r="E5389">
        <v>-50.7943</v>
      </c>
      <c r="F5389">
        <v>-23.200500000000002</v>
      </c>
      <c r="G5389">
        <v>5201</v>
      </c>
      <c r="H5389">
        <v>5306</v>
      </c>
      <c r="I5389">
        <v>5614</v>
      </c>
      <c r="J5389">
        <v>5541</v>
      </c>
      <c r="K5389">
        <v>5362</v>
      </c>
      <c r="L5389">
        <v>4640</v>
      </c>
      <c r="M5389">
        <v>4445</v>
      </c>
      <c r="N5389">
        <v>4614</v>
      </c>
      <c r="O5389">
        <v>5485</v>
      </c>
      <c r="P5389">
        <v>5121</v>
      </c>
      <c r="Q5389">
        <v>5278</v>
      </c>
      <c r="R5389">
        <v>5477</v>
      </c>
      <c r="S5389">
        <v>5531</v>
      </c>
    </row>
    <row r="5390" spans="1:19" x14ac:dyDescent="0.25">
      <c r="A5390">
        <v>21445</v>
      </c>
      <c r="B5390" t="s">
        <v>431</v>
      </c>
      <c r="C5390" t="s">
        <v>167</v>
      </c>
      <c r="D5390" t="s">
        <v>375</v>
      </c>
      <c r="E5390">
        <v>-42.657600000000002</v>
      </c>
      <c r="F5390">
        <v>-14.7691</v>
      </c>
      <c r="G5390">
        <v>5902</v>
      </c>
      <c r="H5390">
        <v>6074</v>
      </c>
      <c r="I5390">
        <v>6390</v>
      </c>
      <c r="J5390">
        <v>6057</v>
      </c>
      <c r="K5390">
        <v>5863</v>
      </c>
      <c r="L5390">
        <v>5489</v>
      </c>
      <c r="M5390">
        <v>5413</v>
      </c>
      <c r="N5390">
        <v>5540</v>
      </c>
      <c r="O5390">
        <v>6057</v>
      </c>
      <c r="P5390">
        <v>6288</v>
      </c>
      <c r="Q5390">
        <v>6148</v>
      </c>
      <c r="R5390">
        <v>5538</v>
      </c>
      <c r="S5390">
        <v>5973</v>
      </c>
    </row>
    <row r="5391" spans="1:19" x14ac:dyDescent="0.25">
      <c r="A5391">
        <v>10858</v>
      </c>
      <c r="B5391" t="s">
        <v>5276</v>
      </c>
      <c r="C5391" t="s">
        <v>167</v>
      </c>
      <c r="D5391" t="s">
        <v>4704</v>
      </c>
      <c r="E5391">
        <v>-50.645899999999997</v>
      </c>
      <c r="F5391">
        <v>-20.245899999999999</v>
      </c>
      <c r="G5391">
        <v>5416</v>
      </c>
      <c r="H5391">
        <v>5241</v>
      </c>
      <c r="I5391">
        <v>5653</v>
      </c>
      <c r="J5391">
        <v>5493</v>
      </c>
      <c r="K5391">
        <v>5496</v>
      </c>
      <c r="L5391">
        <v>5117</v>
      </c>
      <c r="M5391">
        <v>4977</v>
      </c>
      <c r="N5391">
        <v>5175</v>
      </c>
      <c r="O5391">
        <v>5934</v>
      </c>
      <c r="P5391">
        <v>5398</v>
      </c>
      <c r="Q5391">
        <v>5534</v>
      </c>
      <c r="R5391">
        <v>5422</v>
      </c>
      <c r="S5391">
        <v>5549</v>
      </c>
    </row>
    <row r="5392" spans="1:19" x14ac:dyDescent="0.25">
      <c r="A5392">
        <v>59158</v>
      </c>
      <c r="B5392" t="s">
        <v>1446</v>
      </c>
      <c r="C5392" t="s">
        <v>167</v>
      </c>
      <c r="D5392" t="s">
        <v>1298</v>
      </c>
      <c r="E5392">
        <v>-43.388199999999998</v>
      </c>
      <c r="F5392">
        <v>-3.2067999999999999</v>
      </c>
      <c r="G5392">
        <v>5363</v>
      </c>
      <c r="H5392">
        <v>4741</v>
      </c>
      <c r="I5392">
        <v>4784</v>
      </c>
      <c r="J5392">
        <v>4851</v>
      </c>
      <c r="K5392">
        <v>4862</v>
      </c>
      <c r="L5392">
        <v>5067</v>
      </c>
      <c r="M5392">
        <v>5308</v>
      </c>
      <c r="N5392">
        <v>5476</v>
      </c>
      <c r="O5392">
        <v>6042</v>
      </c>
      <c r="P5392">
        <v>6320</v>
      </c>
      <c r="Q5392">
        <v>6070</v>
      </c>
      <c r="R5392">
        <v>5732</v>
      </c>
      <c r="S5392">
        <v>5098</v>
      </c>
    </row>
    <row r="5393" spans="1:19" x14ac:dyDescent="0.25">
      <c r="A5393">
        <v>8095</v>
      </c>
      <c r="B5393" t="s">
        <v>5064</v>
      </c>
      <c r="C5393" t="s">
        <v>167</v>
      </c>
      <c r="D5393" t="s">
        <v>4704</v>
      </c>
      <c r="E5393">
        <v>-49.280900000000003</v>
      </c>
      <c r="F5393">
        <v>-21.783999999999999</v>
      </c>
      <c r="G5393">
        <v>5351</v>
      </c>
      <c r="H5393">
        <v>5344</v>
      </c>
      <c r="I5393">
        <v>5759</v>
      </c>
      <c r="J5393">
        <v>5585</v>
      </c>
      <c r="K5393">
        <v>5481</v>
      </c>
      <c r="L5393">
        <v>4853</v>
      </c>
      <c r="M5393">
        <v>4735</v>
      </c>
      <c r="N5393">
        <v>4949</v>
      </c>
      <c r="O5393">
        <v>5672</v>
      </c>
      <c r="P5393">
        <v>5280</v>
      </c>
      <c r="Q5393">
        <v>5528</v>
      </c>
      <c r="R5393">
        <v>5462</v>
      </c>
      <c r="S5393">
        <v>5568</v>
      </c>
    </row>
    <row r="5394" spans="1:19" x14ac:dyDescent="0.25">
      <c r="A5394">
        <v>22021</v>
      </c>
      <c r="B5394" t="s">
        <v>1258</v>
      </c>
      <c r="C5394" t="s">
        <v>167</v>
      </c>
      <c r="D5394" t="s">
        <v>1058</v>
      </c>
      <c r="E5394">
        <v>-49.14</v>
      </c>
      <c r="F5394">
        <v>-14.5243</v>
      </c>
      <c r="G5394">
        <v>5451</v>
      </c>
      <c r="H5394">
        <v>4973</v>
      </c>
      <c r="I5394">
        <v>5456</v>
      </c>
      <c r="J5394">
        <v>5340</v>
      </c>
      <c r="K5394">
        <v>5573</v>
      </c>
      <c r="L5394">
        <v>5652</v>
      </c>
      <c r="M5394">
        <v>5405</v>
      </c>
      <c r="N5394">
        <v>5635</v>
      </c>
      <c r="O5394">
        <v>6291</v>
      </c>
      <c r="P5394">
        <v>5815</v>
      </c>
      <c r="Q5394">
        <v>5452</v>
      </c>
      <c r="R5394">
        <v>4840</v>
      </c>
      <c r="S5394">
        <v>4978</v>
      </c>
    </row>
    <row r="5395" spans="1:19" x14ac:dyDescent="0.25">
      <c r="A5395">
        <v>19869</v>
      </c>
      <c r="B5395" t="s">
        <v>1222</v>
      </c>
      <c r="C5395" t="s">
        <v>167</v>
      </c>
      <c r="D5395" t="s">
        <v>1058</v>
      </c>
      <c r="E5395">
        <v>-49.679299999999998</v>
      </c>
      <c r="F5395">
        <v>-15.505000000000001</v>
      </c>
      <c r="G5395">
        <v>5451</v>
      </c>
      <c r="H5395">
        <v>4977</v>
      </c>
      <c r="I5395">
        <v>5463</v>
      </c>
      <c r="J5395">
        <v>5356</v>
      </c>
      <c r="K5395">
        <v>5672</v>
      </c>
      <c r="L5395">
        <v>5699</v>
      </c>
      <c r="M5395">
        <v>5467</v>
      </c>
      <c r="N5395">
        <v>5449</v>
      </c>
      <c r="O5395">
        <v>6280</v>
      </c>
      <c r="P5395">
        <v>5735</v>
      </c>
      <c r="Q5395">
        <v>5485</v>
      </c>
      <c r="R5395">
        <v>4924</v>
      </c>
      <c r="S5395">
        <v>4910</v>
      </c>
    </row>
    <row r="5396" spans="1:19" x14ac:dyDescent="0.25">
      <c r="A5396">
        <v>18618</v>
      </c>
      <c r="B5396" t="s">
        <v>2504</v>
      </c>
      <c r="C5396" t="s">
        <v>167</v>
      </c>
      <c r="D5396" t="s">
        <v>1727</v>
      </c>
      <c r="E5396">
        <v>-46.256500000000003</v>
      </c>
      <c r="F5396">
        <v>-16.060300000000002</v>
      </c>
      <c r="G5396">
        <v>5766</v>
      </c>
      <c r="H5396">
        <v>5546</v>
      </c>
      <c r="I5396">
        <v>6089</v>
      </c>
      <c r="J5396">
        <v>5578</v>
      </c>
      <c r="K5396">
        <v>5961</v>
      </c>
      <c r="L5396">
        <v>5763</v>
      </c>
      <c r="M5396">
        <v>5589</v>
      </c>
      <c r="N5396">
        <v>5950</v>
      </c>
      <c r="O5396">
        <v>6531</v>
      </c>
      <c r="P5396">
        <v>6152</v>
      </c>
      <c r="Q5396">
        <v>5773</v>
      </c>
      <c r="R5396">
        <v>4938</v>
      </c>
      <c r="S5396">
        <v>5327</v>
      </c>
    </row>
    <row r="5397" spans="1:19" x14ac:dyDescent="0.25">
      <c r="A5397">
        <v>57500</v>
      </c>
      <c r="B5397" t="s">
        <v>2610</v>
      </c>
      <c r="C5397" t="s">
        <v>167</v>
      </c>
      <c r="D5397" t="s">
        <v>2567</v>
      </c>
      <c r="E5397">
        <v>-53.740099999999998</v>
      </c>
      <c r="F5397">
        <v>-3.7155999999999998</v>
      </c>
      <c r="G5397">
        <v>4458</v>
      </c>
      <c r="H5397">
        <v>4110</v>
      </c>
      <c r="I5397">
        <v>4166</v>
      </c>
      <c r="J5397">
        <v>4243</v>
      </c>
      <c r="K5397">
        <v>4093</v>
      </c>
      <c r="L5397">
        <v>4375</v>
      </c>
      <c r="M5397">
        <v>4663</v>
      </c>
      <c r="N5397">
        <v>4586</v>
      </c>
      <c r="O5397">
        <v>5021</v>
      </c>
      <c r="P5397">
        <v>4790</v>
      </c>
      <c r="Q5397">
        <v>4773</v>
      </c>
      <c r="R5397">
        <v>4561</v>
      </c>
      <c r="S5397">
        <v>4114</v>
      </c>
    </row>
    <row r="5398" spans="1:19" x14ac:dyDescent="0.25">
      <c r="A5398">
        <v>2679</v>
      </c>
      <c r="B5398" t="s">
        <v>4478</v>
      </c>
      <c r="C5398" t="s">
        <v>167</v>
      </c>
      <c r="D5398" t="s">
        <v>4434</v>
      </c>
      <c r="E5398">
        <v>-49.593000000000004</v>
      </c>
      <c r="F5398">
        <v>-28.016100000000002</v>
      </c>
      <c r="G5398">
        <v>4477</v>
      </c>
      <c r="H5398">
        <v>5044</v>
      </c>
      <c r="I5398">
        <v>5112</v>
      </c>
      <c r="J5398">
        <v>4878</v>
      </c>
      <c r="K5398">
        <v>4547</v>
      </c>
      <c r="L5398">
        <v>3853</v>
      </c>
      <c r="M5398">
        <v>3482</v>
      </c>
      <c r="N5398">
        <v>3693</v>
      </c>
      <c r="O5398">
        <v>4407</v>
      </c>
      <c r="P5398">
        <v>4113</v>
      </c>
      <c r="Q5398">
        <v>4296</v>
      </c>
      <c r="R5398">
        <v>5145</v>
      </c>
      <c r="S5398">
        <v>5155</v>
      </c>
    </row>
    <row r="5399" spans="1:19" x14ac:dyDescent="0.25">
      <c r="A5399">
        <v>57957</v>
      </c>
      <c r="B5399" t="s">
        <v>949</v>
      </c>
      <c r="C5399" t="s">
        <v>167</v>
      </c>
      <c r="D5399" t="s">
        <v>792</v>
      </c>
      <c r="E5399">
        <v>-39.511000000000003</v>
      </c>
      <c r="F5399">
        <v>-3.6236000000000002</v>
      </c>
      <c r="G5399">
        <v>5360</v>
      </c>
      <c r="H5399">
        <v>4771</v>
      </c>
      <c r="I5399">
        <v>4925</v>
      </c>
      <c r="J5399">
        <v>4880</v>
      </c>
      <c r="K5399">
        <v>4566</v>
      </c>
      <c r="L5399">
        <v>4981</v>
      </c>
      <c r="M5399">
        <v>5110</v>
      </c>
      <c r="N5399">
        <v>5437</v>
      </c>
      <c r="O5399">
        <v>6228</v>
      </c>
      <c r="P5399">
        <v>6421</v>
      </c>
      <c r="Q5399">
        <v>6127</v>
      </c>
      <c r="R5399">
        <v>5795</v>
      </c>
      <c r="S5399">
        <v>5077</v>
      </c>
    </row>
    <row r="5400" spans="1:19" x14ac:dyDescent="0.25">
      <c r="A5400">
        <v>10577</v>
      </c>
      <c r="B5400" t="s">
        <v>2058</v>
      </c>
      <c r="C5400" t="s">
        <v>167</v>
      </c>
      <c r="D5400" t="s">
        <v>1727</v>
      </c>
      <c r="E5400">
        <v>-42.737400000000001</v>
      </c>
      <c r="F5400">
        <v>-20.352599999999999</v>
      </c>
      <c r="G5400">
        <v>5005</v>
      </c>
      <c r="H5400">
        <v>5191</v>
      </c>
      <c r="I5400">
        <v>5787</v>
      </c>
      <c r="J5400">
        <v>5178</v>
      </c>
      <c r="K5400">
        <v>5009</v>
      </c>
      <c r="L5400">
        <v>4602</v>
      </c>
      <c r="M5400">
        <v>4497</v>
      </c>
      <c r="N5400">
        <v>4712</v>
      </c>
      <c r="O5400">
        <v>5347</v>
      </c>
      <c r="P5400">
        <v>5200</v>
      </c>
      <c r="Q5400">
        <v>5007</v>
      </c>
      <c r="R5400">
        <v>4514</v>
      </c>
      <c r="S5400">
        <v>5021</v>
      </c>
    </row>
    <row r="5401" spans="1:19" x14ac:dyDescent="0.25">
      <c r="A5401">
        <v>61065</v>
      </c>
      <c r="B5401" t="s">
        <v>366</v>
      </c>
      <c r="C5401" t="s">
        <v>167</v>
      </c>
      <c r="D5401" t="s">
        <v>312</v>
      </c>
      <c r="E5401">
        <v>-57.754199999999997</v>
      </c>
      <c r="F5401">
        <v>-2.5297000000000001</v>
      </c>
      <c r="G5401">
        <v>4519</v>
      </c>
      <c r="H5401">
        <v>3891</v>
      </c>
      <c r="I5401">
        <v>4021</v>
      </c>
      <c r="J5401">
        <v>4014</v>
      </c>
      <c r="K5401">
        <v>3920</v>
      </c>
      <c r="L5401">
        <v>4065</v>
      </c>
      <c r="M5401">
        <v>4756</v>
      </c>
      <c r="N5401">
        <v>4732</v>
      </c>
      <c r="O5401">
        <v>5337</v>
      </c>
      <c r="P5401">
        <v>5253</v>
      </c>
      <c r="Q5401">
        <v>5104</v>
      </c>
      <c r="R5401">
        <v>4800</v>
      </c>
      <c r="S5401">
        <v>4333</v>
      </c>
    </row>
    <row r="5402" spans="1:19" x14ac:dyDescent="0.25">
      <c r="A5402">
        <v>21906</v>
      </c>
      <c r="B5402" t="s">
        <v>449</v>
      </c>
      <c r="C5402" t="s">
        <v>167</v>
      </c>
      <c r="D5402" t="s">
        <v>375</v>
      </c>
      <c r="E5402">
        <v>-39.2851</v>
      </c>
      <c r="F5402">
        <v>-14.591100000000001</v>
      </c>
      <c r="G5402">
        <v>4920</v>
      </c>
      <c r="H5402">
        <v>5416</v>
      </c>
      <c r="I5402">
        <v>5658</v>
      </c>
      <c r="J5402">
        <v>5555</v>
      </c>
      <c r="K5402">
        <v>4841</v>
      </c>
      <c r="L5402">
        <v>4294</v>
      </c>
      <c r="M5402">
        <v>4094</v>
      </c>
      <c r="N5402">
        <v>4269</v>
      </c>
      <c r="O5402">
        <v>4677</v>
      </c>
      <c r="P5402">
        <v>5032</v>
      </c>
      <c r="Q5402">
        <v>4921</v>
      </c>
      <c r="R5402">
        <v>4868</v>
      </c>
      <c r="S5402">
        <v>5417</v>
      </c>
    </row>
    <row r="5403" spans="1:19" x14ac:dyDescent="0.25">
      <c r="A5403">
        <v>44815</v>
      </c>
      <c r="B5403" t="s">
        <v>3534</v>
      </c>
      <c r="C5403" t="s">
        <v>167</v>
      </c>
      <c r="D5403" t="s">
        <v>3448</v>
      </c>
      <c r="E5403">
        <v>-44.558</v>
      </c>
      <c r="F5403">
        <v>-7.2398999999999996</v>
      </c>
      <c r="G5403">
        <v>5543</v>
      </c>
      <c r="H5403">
        <v>4803</v>
      </c>
      <c r="I5403">
        <v>4965</v>
      </c>
      <c r="J5403">
        <v>5018</v>
      </c>
      <c r="K5403">
        <v>5263</v>
      </c>
      <c r="L5403">
        <v>5569</v>
      </c>
      <c r="M5403">
        <v>5759</v>
      </c>
      <c r="N5403">
        <v>5957</v>
      </c>
      <c r="O5403">
        <v>6272</v>
      </c>
      <c r="P5403">
        <v>6618</v>
      </c>
      <c r="Q5403">
        <v>5920</v>
      </c>
      <c r="R5403">
        <v>5343</v>
      </c>
      <c r="S5403">
        <v>5038</v>
      </c>
    </row>
    <row r="5404" spans="1:19" x14ac:dyDescent="0.25">
      <c r="A5404">
        <v>18623</v>
      </c>
      <c r="B5404" t="s">
        <v>2505</v>
      </c>
      <c r="C5404" t="s">
        <v>167</v>
      </c>
      <c r="D5404" t="s">
        <v>1727</v>
      </c>
      <c r="E5404">
        <v>-45.741</v>
      </c>
      <c r="F5404">
        <v>-16.124500000000001</v>
      </c>
      <c r="G5404">
        <v>5847</v>
      </c>
      <c r="H5404">
        <v>5717</v>
      </c>
      <c r="I5404">
        <v>6137</v>
      </c>
      <c r="J5404">
        <v>5630</v>
      </c>
      <c r="K5404">
        <v>6002</v>
      </c>
      <c r="L5404">
        <v>5801</v>
      </c>
      <c r="M5404">
        <v>5645</v>
      </c>
      <c r="N5404">
        <v>5996</v>
      </c>
      <c r="O5404">
        <v>6672</v>
      </c>
      <c r="P5404">
        <v>6218</v>
      </c>
      <c r="Q5404">
        <v>5857</v>
      </c>
      <c r="R5404">
        <v>5073</v>
      </c>
      <c r="S5404">
        <v>5414</v>
      </c>
    </row>
    <row r="5405" spans="1:19" x14ac:dyDescent="0.25">
      <c r="A5405">
        <v>59316</v>
      </c>
      <c r="B5405" t="s">
        <v>353</v>
      </c>
      <c r="C5405" t="s">
        <v>167</v>
      </c>
      <c r="D5405" t="s">
        <v>312</v>
      </c>
      <c r="E5405">
        <v>-58.150100000000002</v>
      </c>
      <c r="F5405">
        <v>-3.1288</v>
      </c>
      <c r="G5405">
        <v>4438</v>
      </c>
      <c r="H5405">
        <v>3892</v>
      </c>
      <c r="I5405">
        <v>4099</v>
      </c>
      <c r="J5405">
        <v>4046</v>
      </c>
      <c r="K5405">
        <v>3875</v>
      </c>
      <c r="L5405">
        <v>4026</v>
      </c>
      <c r="M5405">
        <v>4615</v>
      </c>
      <c r="N5405">
        <v>4592</v>
      </c>
      <c r="O5405">
        <v>5171</v>
      </c>
      <c r="P5405">
        <v>5122</v>
      </c>
      <c r="Q5405">
        <v>4929</v>
      </c>
      <c r="R5405">
        <v>4665</v>
      </c>
      <c r="S5405">
        <v>4227</v>
      </c>
    </row>
    <row r="5406" spans="1:19" x14ac:dyDescent="0.25">
      <c r="A5406">
        <v>1319</v>
      </c>
      <c r="B5406" t="s">
        <v>3973</v>
      </c>
      <c r="C5406" t="s">
        <v>167</v>
      </c>
      <c r="D5406" t="s">
        <v>3898</v>
      </c>
      <c r="E5406">
        <v>-57.085799999999999</v>
      </c>
      <c r="F5406">
        <v>-29.761900000000001</v>
      </c>
      <c r="G5406">
        <v>5105</v>
      </c>
      <c r="H5406">
        <v>6100</v>
      </c>
      <c r="I5406">
        <v>5962</v>
      </c>
      <c r="J5406">
        <v>5737</v>
      </c>
      <c r="K5406">
        <v>5110</v>
      </c>
      <c r="L5406">
        <v>4142</v>
      </c>
      <c r="M5406">
        <v>3504</v>
      </c>
      <c r="N5406">
        <v>3944</v>
      </c>
      <c r="O5406">
        <v>4574</v>
      </c>
      <c r="P5406">
        <v>4786</v>
      </c>
      <c r="Q5406">
        <v>5458</v>
      </c>
      <c r="R5406">
        <v>5879</v>
      </c>
      <c r="S5406">
        <v>6058</v>
      </c>
    </row>
    <row r="5407" spans="1:19" x14ac:dyDescent="0.25">
      <c r="A5407">
        <v>58879</v>
      </c>
      <c r="B5407" t="s">
        <v>961</v>
      </c>
      <c r="C5407" t="s">
        <v>167</v>
      </c>
      <c r="D5407" t="s">
        <v>792</v>
      </c>
      <c r="E5407">
        <v>-40.558900000000001</v>
      </c>
      <c r="F5407">
        <v>-3.3136999999999999</v>
      </c>
      <c r="G5407">
        <v>5556</v>
      </c>
      <c r="H5407">
        <v>4935</v>
      </c>
      <c r="I5407">
        <v>5040</v>
      </c>
      <c r="J5407">
        <v>5088</v>
      </c>
      <c r="K5407">
        <v>4945</v>
      </c>
      <c r="L5407">
        <v>5307</v>
      </c>
      <c r="M5407">
        <v>5396</v>
      </c>
      <c r="N5407">
        <v>5595</v>
      </c>
      <c r="O5407">
        <v>6140</v>
      </c>
      <c r="P5407">
        <v>6515</v>
      </c>
      <c r="Q5407">
        <v>6346</v>
      </c>
      <c r="R5407">
        <v>6011</v>
      </c>
      <c r="S5407">
        <v>5357</v>
      </c>
    </row>
    <row r="5408" spans="1:19" x14ac:dyDescent="0.25">
      <c r="A5408">
        <v>30400</v>
      </c>
      <c r="B5408" t="s">
        <v>4399</v>
      </c>
      <c r="C5408" t="s">
        <v>167</v>
      </c>
      <c r="D5408" t="s">
        <v>4373</v>
      </c>
      <c r="E5408">
        <v>-62.364400000000003</v>
      </c>
      <c r="F5408">
        <v>-11.1265</v>
      </c>
      <c r="G5408">
        <v>4677</v>
      </c>
      <c r="H5408">
        <v>4163</v>
      </c>
      <c r="I5408">
        <v>4252</v>
      </c>
      <c r="J5408">
        <v>4433</v>
      </c>
      <c r="K5408">
        <v>4742</v>
      </c>
      <c r="L5408">
        <v>4409</v>
      </c>
      <c r="M5408">
        <v>4843</v>
      </c>
      <c r="N5408">
        <v>4955</v>
      </c>
      <c r="O5408">
        <v>5213</v>
      </c>
      <c r="P5408">
        <v>4990</v>
      </c>
      <c r="Q5408">
        <v>5055</v>
      </c>
      <c r="R5408">
        <v>4682</v>
      </c>
      <c r="S5408">
        <v>4387</v>
      </c>
    </row>
    <row r="5409" spans="1:19" x14ac:dyDescent="0.25">
      <c r="A5409">
        <v>2676</v>
      </c>
      <c r="B5409" t="s">
        <v>4477</v>
      </c>
      <c r="C5409" t="s">
        <v>167</v>
      </c>
      <c r="D5409" t="s">
        <v>4434</v>
      </c>
      <c r="E5409">
        <v>-49.8733</v>
      </c>
      <c r="F5409">
        <v>-27.956199999999999</v>
      </c>
      <c r="G5409">
        <v>4590</v>
      </c>
      <c r="H5409">
        <v>5146</v>
      </c>
      <c r="I5409">
        <v>5131</v>
      </c>
      <c r="J5409">
        <v>4943</v>
      </c>
      <c r="K5409">
        <v>4569</v>
      </c>
      <c r="L5409">
        <v>3910</v>
      </c>
      <c r="M5409">
        <v>3598</v>
      </c>
      <c r="N5409">
        <v>3851</v>
      </c>
      <c r="O5409">
        <v>4593</v>
      </c>
      <c r="P5409">
        <v>4258</v>
      </c>
      <c r="Q5409">
        <v>4493</v>
      </c>
      <c r="R5409">
        <v>5305</v>
      </c>
      <c r="S5409">
        <v>5286</v>
      </c>
    </row>
    <row r="5410" spans="1:19" x14ac:dyDescent="0.25">
      <c r="A5410">
        <v>9117</v>
      </c>
      <c r="B5410" t="s">
        <v>5152</v>
      </c>
      <c r="C5410" t="s">
        <v>167</v>
      </c>
      <c r="D5410" t="s">
        <v>4704</v>
      </c>
      <c r="E5410">
        <v>-49.293500000000002</v>
      </c>
      <c r="F5410">
        <v>-21.203700000000001</v>
      </c>
      <c r="G5410">
        <v>5354</v>
      </c>
      <c r="H5410">
        <v>5265</v>
      </c>
      <c r="I5410">
        <v>5664</v>
      </c>
      <c r="J5410">
        <v>5432</v>
      </c>
      <c r="K5410">
        <v>5479</v>
      </c>
      <c r="L5410">
        <v>4963</v>
      </c>
      <c r="M5410">
        <v>4856</v>
      </c>
      <c r="N5410">
        <v>5049</v>
      </c>
      <c r="O5410">
        <v>5807</v>
      </c>
      <c r="P5410">
        <v>5404</v>
      </c>
      <c r="Q5410">
        <v>5479</v>
      </c>
      <c r="R5410">
        <v>5407</v>
      </c>
      <c r="S5410">
        <v>5441</v>
      </c>
    </row>
    <row r="5411" spans="1:19" x14ac:dyDescent="0.25">
      <c r="A5411">
        <v>2326</v>
      </c>
      <c r="B5411" t="s">
        <v>4459</v>
      </c>
      <c r="C5411" t="s">
        <v>167</v>
      </c>
      <c r="D5411" t="s">
        <v>4434</v>
      </c>
      <c r="E5411">
        <v>-49.324199999999998</v>
      </c>
      <c r="F5411">
        <v>-28.5185</v>
      </c>
      <c r="G5411">
        <v>4362</v>
      </c>
      <c r="H5411">
        <v>4839</v>
      </c>
      <c r="I5411">
        <v>4875</v>
      </c>
      <c r="J5411">
        <v>4700</v>
      </c>
      <c r="K5411">
        <v>4532</v>
      </c>
      <c r="L5411">
        <v>3902</v>
      </c>
      <c r="M5411">
        <v>3477</v>
      </c>
      <c r="N5411">
        <v>3682</v>
      </c>
      <c r="O5411">
        <v>4330</v>
      </c>
      <c r="P5411">
        <v>3841</v>
      </c>
      <c r="Q5411">
        <v>4139</v>
      </c>
      <c r="R5411">
        <v>4988</v>
      </c>
      <c r="S5411">
        <v>5033</v>
      </c>
    </row>
    <row r="5412" spans="1:19" x14ac:dyDescent="0.25">
      <c r="A5412">
        <v>15822</v>
      </c>
      <c r="B5412" t="s">
        <v>1107</v>
      </c>
      <c r="C5412" t="s">
        <v>167</v>
      </c>
      <c r="D5412" t="s">
        <v>1058</v>
      </c>
      <c r="E5412">
        <v>-48.201900000000002</v>
      </c>
      <c r="F5412">
        <v>-17.465599999999998</v>
      </c>
      <c r="G5412">
        <v>5551</v>
      </c>
      <c r="H5412">
        <v>5229</v>
      </c>
      <c r="I5412">
        <v>5613</v>
      </c>
      <c r="J5412">
        <v>5406</v>
      </c>
      <c r="K5412">
        <v>5783</v>
      </c>
      <c r="L5412">
        <v>5621</v>
      </c>
      <c r="M5412">
        <v>5450</v>
      </c>
      <c r="N5412">
        <v>5656</v>
      </c>
      <c r="O5412">
        <v>6339</v>
      </c>
      <c r="P5412">
        <v>5681</v>
      </c>
      <c r="Q5412">
        <v>5542</v>
      </c>
      <c r="R5412">
        <v>5095</v>
      </c>
      <c r="S5412">
        <v>5201</v>
      </c>
    </row>
    <row r="5413" spans="1:19" x14ac:dyDescent="0.25">
      <c r="A5413">
        <v>27816</v>
      </c>
      <c r="B5413" t="s">
        <v>647</v>
      </c>
      <c r="C5413" t="s">
        <v>167</v>
      </c>
      <c r="D5413" t="s">
        <v>375</v>
      </c>
      <c r="E5413">
        <v>-41.095799999999997</v>
      </c>
      <c r="F5413">
        <v>-12.0787</v>
      </c>
      <c r="G5413">
        <v>5001</v>
      </c>
      <c r="H5413">
        <v>5415</v>
      </c>
      <c r="I5413">
        <v>5520</v>
      </c>
      <c r="J5413">
        <v>5519</v>
      </c>
      <c r="K5413">
        <v>4759</v>
      </c>
      <c r="L5413">
        <v>4277</v>
      </c>
      <c r="M5413">
        <v>4052</v>
      </c>
      <c r="N5413">
        <v>4217</v>
      </c>
      <c r="O5413">
        <v>4818</v>
      </c>
      <c r="P5413">
        <v>5562</v>
      </c>
      <c r="Q5413">
        <v>5349</v>
      </c>
      <c r="R5413">
        <v>5183</v>
      </c>
      <c r="S5413">
        <v>5340</v>
      </c>
    </row>
    <row r="5414" spans="1:19" x14ac:dyDescent="0.25">
      <c r="A5414">
        <v>2310</v>
      </c>
      <c r="B5414" t="s">
        <v>4197</v>
      </c>
      <c r="C5414" t="s">
        <v>167</v>
      </c>
      <c r="D5414" t="s">
        <v>3898</v>
      </c>
      <c r="E5414">
        <v>-50.9422</v>
      </c>
      <c r="F5414">
        <v>-28.508299999999998</v>
      </c>
      <c r="G5414">
        <v>4690</v>
      </c>
      <c r="H5414">
        <v>5333</v>
      </c>
      <c r="I5414">
        <v>5423</v>
      </c>
      <c r="J5414">
        <v>5106</v>
      </c>
      <c r="K5414">
        <v>4677</v>
      </c>
      <c r="L5414">
        <v>3884</v>
      </c>
      <c r="M5414">
        <v>3475</v>
      </c>
      <c r="N5414">
        <v>3851</v>
      </c>
      <c r="O5414">
        <v>4546</v>
      </c>
      <c r="P5414">
        <v>4218</v>
      </c>
      <c r="Q5414">
        <v>4807</v>
      </c>
      <c r="R5414">
        <v>5514</v>
      </c>
      <c r="S5414">
        <v>5446</v>
      </c>
    </row>
    <row r="5415" spans="1:19" x14ac:dyDescent="0.25">
      <c r="A5415">
        <v>20206</v>
      </c>
      <c r="B5415" t="s">
        <v>1551</v>
      </c>
      <c r="C5415" t="s">
        <v>167</v>
      </c>
      <c r="D5415" t="s">
        <v>1511</v>
      </c>
      <c r="E5415">
        <v>-59.062399999999997</v>
      </c>
      <c r="F5415">
        <v>-15.295400000000001</v>
      </c>
      <c r="G5415">
        <v>5048</v>
      </c>
      <c r="H5415">
        <v>4862</v>
      </c>
      <c r="I5415">
        <v>4841</v>
      </c>
      <c r="J5415">
        <v>4866</v>
      </c>
      <c r="K5415">
        <v>5097</v>
      </c>
      <c r="L5415">
        <v>4697</v>
      </c>
      <c r="M5415">
        <v>5005</v>
      </c>
      <c r="N5415">
        <v>5044</v>
      </c>
      <c r="O5415">
        <v>5561</v>
      </c>
      <c r="P5415">
        <v>5255</v>
      </c>
      <c r="Q5415">
        <v>5191</v>
      </c>
      <c r="R5415">
        <v>5132</v>
      </c>
      <c r="S5415">
        <v>5018</v>
      </c>
    </row>
    <row r="5416" spans="1:19" x14ac:dyDescent="0.25">
      <c r="A5416">
        <v>34297</v>
      </c>
      <c r="B5416" t="s">
        <v>4414</v>
      </c>
      <c r="C5416" t="s">
        <v>167</v>
      </c>
      <c r="D5416" t="s">
        <v>4373</v>
      </c>
      <c r="E5416">
        <v>-62.174500000000002</v>
      </c>
      <c r="F5416">
        <v>-9.8576999999999995</v>
      </c>
      <c r="G5416">
        <v>4590</v>
      </c>
      <c r="H5416">
        <v>4100</v>
      </c>
      <c r="I5416">
        <v>4236</v>
      </c>
      <c r="J5416">
        <v>4347</v>
      </c>
      <c r="K5416">
        <v>4636</v>
      </c>
      <c r="L5416">
        <v>4359</v>
      </c>
      <c r="M5416">
        <v>4831</v>
      </c>
      <c r="N5416">
        <v>4938</v>
      </c>
      <c r="O5416">
        <v>5123</v>
      </c>
      <c r="P5416">
        <v>4873</v>
      </c>
      <c r="Q5416">
        <v>4854</v>
      </c>
      <c r="R5416">
        <v>4481</v>
      </c>
      <c r="S5416">
        <v>4304</v>
      </c>
    </row>
    <row r="5417" spans="1:19" x14ac:dyDescent="0.25">
      <c r="A5417">
        <v>32611</v>
      </c>
      <c r="B5417" t="s">
        <v>4409</v>
      </c>
      <c r="C5417" t="s">
        <v>167</v>
      </c>
      <c r="D5417" t="s">
        <v>4373</v>
      </c>
      <c r="E5417">
        <v>-62.128500000000003</v>
      </c>
      <c r="F5417">
        <v>-10.4268</v>
      </c>
      <c r="G5417">
        <v>4636</v>
      </c>
      <c r="H5417">
        <v>4121</v>
      </c>
      <c r="I5417">
        <v>4197</v>
      </c>
      <c r="J5417">
        <v>4393</v>
      </c>
      <c r="K5417">
        <v>4710</v>
      </c>
      <c r="L5417">
        <v>4382</v>
      </c>
      <c r="M5417">
        <v>4876</v>
      </c>
      <c r="N5417">
        <v>4941</v>
      </c>
      <c r="O5417">
        <v>5172</v>
      </c>
      <c r="P5417">
        <v>4935</v>
      </c>
      <c r="Q5417">
        <v>4941</v>
      </c>
      <c r="R5417">
        <v>4608</v>
      </c>
      <c r="S5417">
        <v>4360</v>
      </c>
    </row>
    <row r="5418" spans="1:19" x14ac:dyDescent="0.25">
      <c r="A5418">
        <v>1507</v>
      </c>
      <c r="B5418" t="s">
        <v>4011</v>
      </c>
      <c r="C5418" t="s">
        <v>167</v>
      </c>
      <c r="D5418" t="s">
        <v>3898</v>
      </c>
      <c r="E5418">
        <v>-52.686300000000003</v>
      </c>
      <c r="F5418">
        <v>-29.6038</v>
      </c>
      <c r="G5418">
        <v>4589</v>
      </c>
      <c r="H5418">
        <v>5361</v>
      </c>
      <c r="I5418">
        <v>5459</v>
      </c>
      <c r="J5418">
        <v>5221</v>
      </c>
      <c r="K5418">
        <v>4628</v>
      </c>
      <c r="L5418">
        <v>3752</v>
      </c>
      <c r="M5418">
        <v>3291</v>
      </c>
      <c r="N5418">
        <v>3562</v>
      </c>
      <c r="O5418">
        <v>4171</v>
      </c>
      <c r="P5418">
        <v>3988</v>
      </c>
      <c r="Q5418">
        <v>4634</v>
      </c>
      <c r="R5418">
        <v>5450</v>
      </c>
      <c r="S5418">
        <v>5547</v>
      </c>
    </row>
    <row r="5419" spans="1:19" x14ac:dyDescent="0.25">
      <c r="A5419">
        <v>1663</v>
      </c>
      <c r="B5419" t="s">
        <v>4077</v>
      </c>
      <c r="C5419" t="s">
        <v>167</v>
      </c>
      <c r="D5419" t="s">
        <v>3898</v>
      </c>
      <c r="E5419">
        <v>-51.256900000000002</v>
      </c>
      <c r="F5419">
        <v>-29.3904</v>
      </c>
      <c r="G5419">
        <v>4569</v>
      </c>
      <c r="H5419">
        <v>5399</v>
      </c>
      <c r="I5419">
        <v>5430</v>
      </c>
      <c r="J5419">
        <v>5097</v>
      </c>
      <c r="K5419">
        <v>4625</v>
      </c>
      <c r="L5419">
        <v>3749</v>
      </c>
      <c r="M5419">
        <v>3315</v>
      </c>
      <c r="N5419">
        <v>3606</v>
      </c>
      <c r="O5419">
        <v>4171</v>
      </c>
      <c r="P5419">
        <v>3944</v>
      </c>
      <c r="Q5419">
        <v>4539</v>
      </c>
      <c r="R5419">
        <v>5453</v>
      </c>
      <c r="S5419">
        <v>5502</v>
      </c>
    </row>
    <row r="5420" spans="1:19" x14ac:dyDescent="0.25">
      <c r="A5420">
        <v>1368</v>
      </c>
      <c r="B5420" t="s">
        <v>3976</v>
      </c>
      <c r="C5420" t="s">
        <v>167</v>
      </c>
      <c r="D5420" t="s">
        <v>3898</v>
      </c>
      <c r="E5420">
        <v>-52.183900000000001</v>
      </c>
      <c r="F5420">
        <v>-29.786999999999999</v>
      </c>
      <c r="G5420">
        <v>4649</v>
      </c>
      <c r="H5420">
        <v>5495</v>
      </c>
      <c r="I5420">
        <v>5600</v>
      </c>
      <c r="J5420">
        <v>5245</v>
      </c>
      <c r="K5420">
        <v>4680</v>
      </c>
      <c r="L5420">
        <v>3803</v>
      </c>
      <c r="M5420">
        <v>3291</v>
      </c>
      <c r="N5420">
        <v>3551</v>
      </c>
      <c r="O5420">
        <v>4122</v>
      </c>
      <c r="P5420">
        <v>4048</v>
      </c>
      <c r="Q5420">
        <v>4705</v>
      </c>
      <c r="R5420">
        <v>5567</v>
      </c>
      <c r="S5420">
        <v>5678</v>
      </c>
    </row>
    <row r="5421" spans="1:19" x14ac:dyDescent="0.25">
      <c r="A5421">
        <v>24540</v>
      </c>
      <c r="B5421" t="s">
        <v>533</v>
      </c>
      <c r="C5421" t="s">
        <v>167</v>
      </c>
      <c r="D5421" t="s">
        <v>375</v>
      </c>
      <c r="E5421">
        <v>-39.073300000000003</v>
      </c>
      <c r="F5421">
        <v>-13.3674</v>
      </c>
      <c r="G5421">
        <v>5106</v>
      </c>
      <c r="H5421">
        <v>5709</v>
      </c>
      <c r="I5421">
        <v>5786</v>
      </c>
      <c r="J5421">
        <v>5827</v>
      </c>
      <c r="K5421">
        <v>4822</v>
      </c>
      <c r="L5421">
        <v>4404</v>
      </c>
      <c r="M5421">
        <v>4047</v>
      </c>
      <c r="N5421">
        <v>4263</v>
      </c>
      <c r="O5421">
        <v>4679</v>
      </c>
      <c r="P5421">
        <v>5301</v>
      </c>
      <c r="Q5421">
        <v>5288</v>
      </c>
      <c r="R5421">
        <v>5423</v>
      </c>
      <c r="S5421">
        <v>5719</v>
      </c>
    </row>
    <row r="5422" spans="1:19" x14ac:dyDescent="0.25">
      <c r="A5422">
        <v>7469</v>
      </c>
      <c r="B5422" t="s">
        <v>533</v>
      </c>
      <c r="C5422" t="s">
        <v>167</v>
      </c>
      <c r="D5422" t="s">
        <v>3664</v>
      </c>
      <c r="E5422">
        <v>-43.713299999999997</v>
      </c>
      <c r="F5422">
        <v>-22.245000000000001</v>
      </c>
      <c r="G5422">
        <v>4891</v>
      </c>
      <c r="H5422">
        <v>5072</v>
      </c>
      <c r="I5422">
        <v>5725</v>
      </c>
      <c r="J5422">
        <v>5131</v>
      </c>
      <c r="K5422">
        <v>4964</v>
      </c>
      <c r="L5422">
        <v>4451</v>
      </c>
      <c r="M5422">
        <v>4406</v>
      </c>
      <c r="N5422">
        <v>4420</v>
      </c>
      <c r="O5422">
        <v>5158</v>
      </c>
      <c r="P5422">
        <v>4928</v>
      </c>
      <c r="Q5422">
        <v>4806</v>
      </c>
      <c r="R5422">
        <v>4581</v>
      </c>
      <c r="S5422">
        <v>5048</v>
      </c>
    </row>
    <row r="5423" spans="1:19" x14ac:dyDescent="0.25">
      <c r="A5423">
        <v>47948</v>
      </c>
      <c r="B5423" t="s">
        <v>3579</v>
      </c>
      <c r="C5423" t="s">
        <v>167</v>
      </c>
      <c r="D5423" t="s">
        <v>3448</v>
      </c>
      <c r="E5423">
        <v>-41.7378</v>
      </c>
      <c r="F5423">
        <v>-6.4034000000000004</v>
      </c>
      <c r="G5423">
        <v>5707</v>
      </c>
      <c r="H5423">
        <v>5017</v>
      </c>
      <c r="I5423">
        <v>5116</v>
      </c>
      <c r="J5423">
        <v>5254</v>
      </c>
      <c r="K5423">
        <v>5356</v>
      </c>
      <c r="L5423">
        <v>5453</v>
      </c>
      <c r="M5423">
        <v>5544</v>
      </c>
      <c r="N5423">
        <v>5950</v>
      </c>
      <c r="O5423">
        <v>6427</v>
      </c>
      <c r="P5423">
        <v>6639</v>
      </c>
      <c r="Q5423">
        <v>6290</v>
      </c>
      <c r="R5423">
        <v>5978</v>
      </c>
      <c r="S5423">
        <v>5460</v>
      </c>
    </row>
    <row r="5424" spans="1:19" x14ac:dyDescent="0.25">
      <c r="A5424">
        <v>29777</v>
      </c>
      <c r="B5424" t="s">
        <v>715</v>
      </c>
      <c r="C5424" t="s">
        <v>167</v>
      </c>
      <c r="D5424" t="s">
        <v>375</v>
      </c>
      <c r="E5424">
        <v>-39.465299999999999</v>
      </c>
      <c r="F5424">
        <v>-11.4133</v>
      </c>
      <c r="G5424">
        <v>5166</v>
      </c>
      <c r="H5424">
        <v>5686</v>
      </c>
      <c r="I5424">
        <v>5702</v>
      </c>
      <c r="J5424">
        <v>5842</v>
      </c>
      <c r="K5424">
        <v>5068</v>
      </c>
      <c r="L5424">
        <v>4398</v>
      </c>
      <c r="M5424">
        <v>4156</v>
      </c>
      <c r="N5424">
        <v>4356</v>
      </c>
      <c r="O5424">
        <v>4784</v>
      </c>
      <c r="P5424">
        <v>5475</v>
      </c>
      <c r="Q5424">
        <v>5417</v>
      </c>
      <c r="R5424">
        <v>5555</v>
      </c>
      <c r="S5424">
        <v>5555</v>
      </c>
    </row>
    <row r="5425" spans="1:19" x14ac:dyDescent="0.25">
      <c r="A5425">
        <v>10504</v>
      </c>
      <c r="B5425" t="s">
        <v>5255</v>
      </c>
      <c r="C5425" t="s">
        <v>167</v>
      </c>
      <c r="D5425" t="s">
        <v>4704</v>
      </c>
      <c r="E5425">
        <v>-50.089300000000001</v>
      </c>
      <c r="F5425">
        <v>-20.4221</v>
      </c>
      <c r="G5425">
        <v>5392</v>
      </c>
      <c r="H5425">
        <v>5303</v>
      </c>
      <c r="I5425">
        <v>5643</v>
      </c>
      <c r="J5425">
        <v>5436</v>
      </c>
      <c r="K5425">
        <v>5540</v>
      </c>
      <c r="L5425">
        <v>5062</v>
      </c>
      <c r="M5425">
        <v>4910</v>
      </c>
      <c r="N5425">
        <v>5179</v>
      </c>
      <c r="O5425">
        <v>5862</v>
      </c>
      <c r="P5425">
        <v>5410</v>
      </c>
      <c r="Q5425">
        <v>5461</v>
      </c>
      <c r="R5425">
        <v>5418</v>
      </c>
      <c r="S5425">
        <v>5484</v>
      </c>
    </row>
    <row r="5426" spans="1:19" x14ac:dyDescent="0.25">
      <c r="A5426">
        <v>6293</v>
      </c>
      <c r="B5426" t="s">
        <v>4867</v>
      </c>
      <c r="C5426" t="s">
        <v>167</v>
      </c>
      <c r="D5426" t="s">
        <v>4704</v>
      </c>
      <c r="E5426">
        <v>-46.997799999999998</v>
      </c>
      <c r="F5426">
        <v>-22.970300000000002</v>
      </c>
      <c r="G5426">
        <v>5138</v>
      </c>
      <c r="H5426">
        <v>4969</v>
      </c>
      <c r="I5426">
        <v>5495</v>
      </c>
      <c r="J5426">
        <v>5283</v>
      </c>
      <c r="K5426">
        <v>5293</v>
      </c>
      <c r="L5426">
        <v>4693</v>
      </c>
      <c r="M5426">
        <v>4602</v>
      </c>
      <c r="N5426">
        <v>4714</v>
      </c>
      <c r="O5426">
        <v>5526</v>
      </c>
      <c r="P5426">
        <v>5187</v>
      </c>
      <c r="Q5426">
        <v>5325</v>
      </c>
      <c r="R5426">
        <v>5210</v>
      </c>
      <c r="S5426">
        <v>5362</v>
      </c>
    </row>
    <row r="5427" spans="1:19" x14ac:dyDescent="0.25">
      <c r="A5427">
        <v>9101</v>
      </c>
      <c r="B5427" t="s">
        <v>5146</v>
      </c>
      <c r="C5427" t="s">
        <v>167</v>
      </c>
      <c r="D5427" t="s">
        <v>4704</v>
      </c>
      <c r="E5427">
        <v>-50.8703</v>
      </c>
      <c r="F5427">
        <v>-21.223400000000002</v>
      </c>
      <c r="G5427">
        <v>5368</v>
      </c>
      <c r="H5427">
        <v>5352</v>
      </c>
      <c r="I5427">
        <v>5681</v>
      </c>
      <c r="J5427">
        <v>5613</v>
      </c>
      <c r="K5427">
        <v>5529</v>
      </c>
      <c r="L5427">
        <v>4930</v>
      </c>
      <c r="M5427">
        <v>4784</v>
      </c>
      <c r="N5427">
        <v>4956</v>
      </c>
      <c r="O5427">
        <v>5743</v>
      </c>
      <c r="P5427">
        <v>5291</v>
      </c>
      <c r="Q5427">
        <v>5451</v>
      </c>
      <c r="R5427">
        <v>5510</v>
      </c>
      <c r="S5427">
        <v>5574</v>
      </c>
    </row>
    <row r="5428" spans="1:19" x14ac:dyDescent="0.25">
      <c r="A5428">
        <v>18601</v>
      </c>
      <c r="B5428" t="s">
        <v>1200</v>
      </c>
      <c r="C5428" t="s">
        <v>167</v>
      </c>
      <c r="D5428" t="s">
        <v>1058</v>
      </c>
      <c r="E5428">
        <v>-47.976100000000002</v>
      </c>
      <c r="F5428">
        <v>-16.0655</v>
      </c>
      <c r="G5428">
        <v>5465</v>
      </c>
      <c r="H5428">
        <v>5019</v>
      </c>
      <c r="I5428">
        <v>5484</v>
      </c>
      <c r="J5428">
        <v>5160</v>
      </c>
      <c r="K5428">
        <v>5528</v>
      </c>
      <c r="L5428">
        <v>5549</v>
      </c>
      <c r="M5428">
        <v>5601</v>
      </c>
      <c r="N5428">
        <v>5829</v>
      </c>
      <c r="O5428">
        <v>6487</v>
      </c>
      <c r="P5428">
        <v>5889</v>
      </c>
      <c r="Q5428">
        <v>5367</v>
      </c>
      <c r="R5428">
        <v>4744</v>
      </c>
      <c r="S5428">
        <v>4924</v>
      </c>
    </row>
    <row r="5429" spans="1:19" x14ac:dyDescent="0.25">
      <c r="A5429">
        <v>2301</v>
      </c>
      <c r="B5429" t="s">
        <v>4193</v>
      </c>
      <c r="C5429" t="s">
        <v>167</v>
      </c>
      <c r="D5429" t="s">
        <v>3898</v>
      </c>
      <c r="E5429">
        <v>-51.845199999999998</v>
      </c>
      <c r="F5429">
        <v>-28.476299999999998</v>
      </c>
      <c r="G5429">
        <v>4712</v>
      </c>
      <c r="H5429">
        <v>5400</v>
      </c>
      <c r="I5429">
        <v>5447</v>
      </c>
      <c r="J5429">
        <v>5237</v>
      </c>
      <c r="K5429">
        <v>4791</v>
      </c>
      <c r="L5429">
        <v>3878</v>
      </c>
      <c r="M5429">
        <v>3452</v>
      </c>
      <c r="N5429">
        <v>3851</v>
      </c>
      <c r="O5429">
        <v>4434</v>
      </c>
      <c r="P5429">
        <v>4179</v>
      </c>
      <c r="Q5429">
        <v>4824</v>
      </c>
      <c r="R5429">
        <v>5504</v>
      </c>
      <c r="S5429">
        <v>5551</v>
      </c>
    </row>
    <row r="5430" spans="1:19" x14ac:dyDescent="0.25">
      <c r="A5430">
        <v>3327</v>
      </c>
      <c r="B5430" t="s">
        <v>4611</v>
      </c>
      <c r="C5430" t="s">
        <v>167</v>
      </c>
      <c r="D5430" t="s">
        <v>4434</v>
      </c>
      <c r="E5430">
        <v>-52.1554</v>
      </c>
      <c r="F5430">
        <v>-26.8626</v>
      </c>
      <c r="G5430">
        <v>4817</v>
      </c>
      <c r="H5430">
        <v>5378</v>
      </c>
      <c r="I5430">
        <v>5287</v>
      </c>
      <c r="J5430">
        <v>5356</v>
      </c>
      <c r="K5430">
        <v>4874</v>
      </c>
      <c r="L5430">
        <v>4067</v>
      </c>
      <c r="M5430">
        <v>3725</v>
      </c>
      <c r="N5430">
        <v>4018</v>
      </c>
      <c r="O5430">
        <v>4801</v>
      </c>
      <c r="P5430">
        <v>4483</v>
      </c>
      <c r="Q5430">
        <v>4957</v>
      </c>
      <c r="R5430">
        <v>5446</v>
      </c>
      <c r="S5430">
        <v>5410</v>
      </c>
    </row>
    <row r="5431" spans="1:19" x14ac:dyDescent="0.25">
      <c r="A5431">
        <v>2998</v>
      </c>
      <c r="B5431" t="s">
        <v>4508</v>
      </c>
      <c r="C5431" t="s">
        <v>167</v>
      </c>
      <c r="D5431" t="s">
        <v>4434</v>
      </c>
      <c r="E5431">
        <v>-50.972799999999999</v>
      </c>
      <c r="F5431">
        <v>-27.487200000000001</v>
      </c>
      <c r="G5431">
        <v>4600</v>
      </c>
      <c r="H5431">
        <v>5148</v>
      </c>
      <c r="I5431">
        <v>5220</v>
      </c>
      <c r="J5431">
        <v>5076</v>
      </c>
      <c r="K5431">
        <v>4635</v>
      </c>
      <c r="L5431">
        <v>3791</v>
      </c>
      <c r="M5431">
        <v>3463</v>
      </c>
      <c r="N5431">
        <v>3759</v>
      </c>
      <c r="O5431">
        <v>4541</v>
      </c>
      <c r="P5431">
        <v>4246</v>
      </c>
      <c r="Q5431">
        <v>4630</v>
      </c>
      <c r="R5431">
        <v>5343</v>
      </c>
      <c r="S5431">
        <v>5342</v>
      </c>
    </row>
    <row r="5432" spans="1:19" x14ac:dyDescent="0.25">
      <c r="A5432">
        <v>6432</v>
      </c>
      <c r="B5432" t="s">
        <v>4508</v>
      </c>
      <c r="C5432" t="s">
        <v>167</v>
      </c>
      <c r="D5432" t="s">
        <v>4704</v>
      </c>
      <c r="E5432">
        <v>-46.412799999999997</v>
      </c>
      <c r="F5432">
        <v>-22.887499999999999</v>
      </c>
      <c r="G5432">
        <v>5077</v>
      </c>
      <c r="H5432">
        <v>4824</v>
      </c>
      <c r="I5432">
        <v>5416</v>
      </c>
      <c r="J5432">
        <v>5147</v>
      </c>
      <c r="K5432">
        <v>5300</v>
      </c>
      <c r="L5432">
        <v>4686</v>
      </c>
      <c r="M5432">
        <v>4565</v>
      </c>
      <c r="N5432">
        <v>4679</v>
      </c>
      <c r="O5432">
        <v>5550</v>
      </c>
      <c r="P5432">
        <v>5160</v>
      </c>
      <c r="Q5432">
        <v>5229</v>
      </c>
      <c r="R5432">
        <v>5104</v>
      </c>
      <c r="S5432">
        <v>5268</v>
      </c>
    </row>
    <row r="5433" spans="1:19" x14ac:dyDescent="0.25">
      <c r="A5433">
        <v>12030</v>
      </c>
      <c r="B5433" t="s">
        <v>2204</v>
      </c>
      <c r="C5433" t="s">
        <v>167</v>
      </c>
      <c r="D5433" t="s">
        <v>1727</v>
      </c>
      <c r="E5433">
        <v>-42.295299999999997</v>
      </c>
      <c r="F5433">
        <v>-19.5992</v>
      </c>
      <c r="G5433">
        <v>4905</v>
      </c>
      <c r="H5433">
        <v>5252</v>
      </c>
      <c r="I5433">
        <v>5650</v>
      </c>
      <c r="J5433">
        <v>5139</v>
      </c>
      <c r="K5433">
        <v>4965</v>
      </c>
      <c r="L5433">
        <v>4496</v>
      </c>
      <c r="M5433">
        <v>4398</v>
      </c>
      <c r="N5433">
        <v>4525</v>
      </c>
      <c r="O5433">
        <v>5066</v>
      </c>
      <c r="P5433">
        <v>5078</v>
      </c>
      <c r="Q5433">
        <v>4835</v>
      </c>
      <c r="R5433">
        <v>4443</v>
      </c>
      <c r="S5433">
        <v>5019</v>
      </c>
    </row>
    <row r="5434" spans="1:19" x14ac:dyDescent="0.25">
      <c r="A5434">
        <v>10061</v>
      </c>
      <c r="B5434" t="s">
        <v>997</v>
      </c>
      <c r="C5434" t="s">
        <v>167</v>
      </c>
      <c r="D5434" t="s">
        <v>979</v>
      </c>
      <c r="E5434">
        <v>-41.007399999999997</v>
      </c>
      <c r="F5434">
        <v>-20.671399999999998</v>
      </c>
      <c r="G5434">
        <v>5012</v>
      </c>
      <c r="H5434">
        <v>5511</v>
      </c>
      <c r="I5434">
        <v>5874</v>
      </c>
      <c r="J5434">
        <v>5213</v>
      </c>
      <c r="K5434">
        <v>5028</v>
      </c>
      <c r="L5434">
        <v>4620</v>
      </c>
      <c r="M5434">
        <v>4581</v>
      </c>
      <c r="N5434">
        <v>4510</v>
      </c>
      <c r="O5434">
        <v>5142</v>
      </c>
      <c r="P5434">
        <v>5185</v>
      </c>
      <c r="Q5434">
        <v>4888</v>
      </c>
      <c r="R5434">
        <v>4502</v>
      </c>
      <c r="S5434">
        <v>5084</v>
      </c>
    </row>
    <row r="5435" spans="1:19" x14ac:dyDescent="0.25">
      <c r="A5435">
        <v>10721</v>
      </c>
      <c r="B5435" t="s">
        <v>2068</v>
      </c>
      <c r="C5435" t="s">
        <v>167</v>
      </c>
      <c r="D5435" t="s">
        <v>1727</v>
      </c>
      <c r="E5435">
        <v>-46.369199999999999</v>
      </c>
      <c r="F5435">
        <v>-20.3337</v>
      </c>
      <c r="G5435">
        <v>5189</v>
      </c>
      <c r="H5435">
        <v>4916</v>
      </c>
      <c r="I5435">
        <v>5522</v>
      </c>
      <c r="J5435">
        <v>4819</v>
      </c>
      <c r="K5435">
        <v>5266</v>
      </c>
      <c r="L5435">
        <v>5097</v>
      </c>
      <c r="M5435">
        <v>5061</v>
      </c>
      <c r="N5435">
        <v>5324</v>
      </c>
      <c r="O5435">
        <v>6157</v>
      </c>
      <c r="P5435">
        <v>5589</v>
      </c>
      <c r="Q5435">
        <v>5219</v>
      </c>
      <c r="R5435">
        <v>4554</v>
      </c>
      <c r="S5435">
        <v>4748</v>
      </c>
    </row>
    <row r="5436" spans="1:19" x14ac:dyDescent="0.25">
      <c r="A5436">
        <v>3278</v>
      </c>
      <c r="B5436" t="s">
        <v>2068</v>
      </c>
      <c r="C5436" t="s">
        <v>167</v>
      </c>
      <c r="D5436" t="s">
        <v>4434</v>
      </c>
      <c r="E5436">
        <v>-51.740699999999997</v>
      </c>
      <c r="F5436">
        <v>-27.0059</v>
      </c>
      <c r="G5436">
        <v>4748</v>
      </c>
      <c r="H5436">
        <v>5128</v>
      </c>
      <c r="I5436">
        <v>5161</v>
      </c>
      <c r="J5436">
        <v>5255</v>
      </c>
      <c r="K5436">
        <v>4815</v>
      </c>
      <c r="L5436">
        <v>4027</v>
      </c>
      <c r="M5436">
        <v>3753</v>
      </c>
      <c r="N5436">
        <v>4009</v>
      </c>
      <c r="O5436">
        <v>4794</v>
      </c>
      <c r="P5436">
        <v>4466</v>
      </c>
      <c r="Q5436">
        <v>4854</v>
      </c>
      <c r="R5436">
        <v>5413</v>
      </c>
      <c r="S5436">
        <v>5302</v>
      </c>
    </row>
    <row r="5437" spans="1:19" x14ac:dyDescent="0.25">
      <c r="A5437">
        <v>58226</v>
      </c>
      <c r="B5437" t="s">
        <v>1433</v>
      </c>
      <c r="C5437" t="s">
        <v>167</v>
      </c>
      <c r="D5437" t="s">
        <v>1298</v>
      </c>
      <c r="E5437">
        <v>-43.917400000000001</v>
      </c>
      <c r="F5437">
        <v>-3.5453999999999999</v>
      </c>
      <c r="G5437">
        <v>5331</v>
      </c>
      <c r="H5437">
        <v>4668</v>
      </c>
      <c r="I5437">
        <v>4835</v>
      </c>
      <c r="J5437">
        <v>4996</v>
      </c>
      <c r="K5437">
        <v>4895</v>
      </c>
      <c r="L5437">
        <v>5075</v>
      </c>
      <c r="M5437">
        <v>5264</v>
      </c>
      <c r="N5437">
        <v>5447</v>
      </c>
      <c r="O5437">
        <v>5991</v>
      </c>
      <c r="P5437">
        <v>6277</v>
      </c>
      <c r="Q5437">
        <v>5986</v>
      </c>
      <c r="R5437">
        <v>5481</v>
      </c>
      <c r="S5437">
        <v>5051</v>
      </c>
    </row>
    <row r="5438" spans="1:19" x14ac:dyDescent="0.25">
      <c r="A5438">
        <v>20157</v>
      </c>
      <c r="B5438" t="s">
        <v>2547</v>
      </c>
      <c r="C5438" t="s">
        <v>167</v>
      </c>
      <c r="D5438" t="s">
        <v>1727</v>
      </c>
      <c r="E5438">
        <v>-42.309600000000003</v>
      </c>
      <c r="F5438">
        <v>-15.4016</v>
      </c>
      <c r="G5438">
        <v>5340</v>
      </c>
      <c r="H5438">
        <v>5514</v>
      </c>
      <c r="I5438">
        <v>6033</v>
      </c>
      <c r="J5438">
        <v>5553</v>
      </c>
      <c r="K5438">
        <v>5155</v>
      </c>
      <c r="L5438">
        <v>4783</v>
      </c>
      <c r="M5438">
        <v>4539</v>
      </c>
      <c r="N5438">
        <v>4866</v>
      </c>
      <c r="O5438">
        <v>5479</v>
      </c>
      <c r="P5438">
        <v>5980</v>
      </c>
      <c r="Q5438">
        <v>5630</v>
      </c>
      <c r="R5438">
        <v>4999</v>
      </c>
      <c r="S5438">
        <v>5544</v>
      </c>
    </row>
    <row r="5439" spans="1:19" x14ac:dyDescent="0.25">
      <c r="A5439">
        <v>8119</v>
      </c>
      <c r="B5439" t="s">
        <v>5072</v>
      </c>
      <c r="C5439" t="s">
        <v>167</v>
      </c>
      <c r="D5439" t="s">
        <v>4704</v>
      </c>
      <c r="E5439">
        <v>-46.8917</v>
      </c>
      <c r="F5439">
        <v>-21.832699999999999</v>
      </c>
      <c r="G5439">
        <v>5260</v>
      </c>
      <c r="H5439">
        <v>5062</v>
      </c>
      <c r="I5439">
        <v>5534</v>
      </c>
      <c r="J5439">
        <v>5246</v>
      </c>
      <c r="K5439">
        <v>5466</v>
      </c>
      <c r="L5439">
        <v>4945</v>
      </c>
      <c r="M5439">
        <v>4851</v>
      </c>
      <c r="N5439">
        <v>5013</v>
      </c>
      <c r="O5439">
        <v>5754</v>
      </c>
      <c r="P5439">
        <v>5387</v>
      </c>
      <c r="Q5439">
        <v>5397</v>
      </c>
      <c r="R5439">
        <v>5216</v>
      </c>
      <c r="S5439">
        <v>5252</v>
      </c>
    </row>
    <row r="5440" spans="1:19" x14ac:dyDescent="0.25">
      <c r="A5440">
        <v>5618</v>
      </c>
      <c r="B5440" t="s">
        <v>4762</v>
      </c>
      <c r="C5440" t="s">
        <v>167</v>
      </c>
      <c r="D5440" t="s">
        <v>4704</v>
      </c>
      <c r="E5440">
        <v>-47.022399999999998</v>
      </c>
      <c r="F5440">
        <v>-23.599799999999998</v>
      </c>
      <c r="G5440">
        <v>4782</v>
      </c>
      <c r="H5440">
        <v>4769</v>
      </c>
      <c r="I5440">
        <v>5305</v>
      </c>
      <c r="J5440">
        <v>5041</v>
      </c>
      <c r="K5440">
        <v>4912</v>
      </c>
      <c r="L5440">
        <v>4315</v>
      </c>
      <c r="M5440">
        <v>4241</v>
      </c>
      <c r="N5440">
        <v>4242</v>
      </c>
      <c r="O5440">
        <v>5182</v>
      </c>
      <c r="P5440">
        <v>4699</v>
      </c>
      <c r="Q5440">
        <v>4718</v>
      </c>
      <c r="R5440">
        <v>4845</v>
      </c>
      <c r="S5440">
        <v>5119</v>
      </c>
    </row>
    <row r="5441" spans="1:19" x14ac:dyDescent="0.25">
      <c r="A5441">
        <v>8474</v>
      </c>
      <c r="B5441" t="s">
        <v>1848</v>
      </c>
      <c r="C5441" t="s">
        <v>167</v>
      </c>
      <c r="D5441" t="s">
        <v>1727</v>
      </c>
      <c r="E5441">
        <v>-45.436799999999998</v>
      </c>
      <c r="F5441">
        <v>-21.556100000000001</v>
      </c>
      <c r="G5441">
        <v>5117</v>
      </c>
      <c r="H5441">
        <v>4954</v>
      </c>
      <c r="I5441">
        <v>5456</v>
      </c>
      <c r="J5441">
        <v>5051</v>
      </c>
      <c r="K5441">
        <v>5234</v>
      </c>
      <c r="L5441">
        <v>4817</v>
      </c>
      <c r="M5441">
        <v>4708</v>
      </c>
      <c r="N5441">
        <v>4985</v>
      </c>
      <c r="O5441">
        <v>5697</v>
      </c>
      <c r="P5441">
        <v>5405</v>
      </c>
      <c r="Q5441">
        <v>5261</v>
      </c>
      <c r="R5441">
        <v>4787</v>
      </c>
      <c r="S5441">
        <v>5048</v>
      </c>
    </row>
    <row r="5442" spans="1:19" x14ac:dyDescent="0.25">
      <c r="A5442">
        <v>16778</v>
      </c>
      <c r="B5442" t="s">
        <v>1127</v>
      </c>
      <c r="C5442" t="s">
        <v>167</v>
      </c>
      <c r="D5442" t="s">
        <v>1058</v>
      </c>
      <c r="E5442">
        <v>-49.632399999999997</v>
      </c>
      <c r="F5442">
        <v>-17.044</v>
      </c>
      <c r="G5442">
        <v>5473</v>
      </c>
      <c r="H5442">
        <v>5079</v>
      </c>
      <c r="I5442">
        <v>5417</v>
      </c>
      <c r="J5442">
        <v>5427</v>
      </c>
      <c r="K5442">
        <v>5691</v>
      </c>
      <c r="L5442">
        <v>5574</v>
      </c>
      <c r="M5442">
        <v>5411</v>
      </c>
      <c r="N5442">
        <v>5586</v>
      </c>
      <c r="O5442">
        <v>6296</v>
      </c>
      <c r="P5442">
        <v>5673</v>
      </c>
      <c r="Q5442">
        <v>5400</v>
      </c>
      <c r="R5442">
        <v>5063</v>
      </c>
      <c r="S5442">
        <v>5055</v>
      </c>
    </row>
    <row r="5443" spans="1:19" x14ac:dyDescent="0.25">
      <c r="A5443">
        <v>14173</v>
      </c>
      <c r="B5443" t="s">
        <v>2367</v>
      </c>
      <c r="C5443" t="s">
        <v>167</v>
      </c>
      <c r="D5443" t="s">
        <v>1727</v>
      </c>
      <c r="E5443">
        <v>-46.030999999999999</v>
      </c>
      <c r="F5443">
        <v>-18.378599999999999</v>
      </c>
      <c r="G5443">
        <v>5608</v>
      </c>
      <c r="H5443">
        <v>5403</v>
      </c>
      <c r="I5443">
        <v>5829</v>
      </c>
      <c r="J5443">
        <v>5304</v>
      </c>
      <c r="K5443">
        <v>5624</v>
      </c>
      <c r="L5443">
        <v>5558</v>
      </c>
      <c r="M5443">
        <v>5518</v>
      </c>
      <c r="N5443">
        <v>5813</v>
      </c>
      <c r="O5443">
        <v>6485</v>
      </c>
      <c r="P5443">
        <v>6124</v>
      </c>
      <c r="Q5443">
        <v>5530</v>
      </c>
      <c r="R5443">
        <v>4949</v>
      </c>
      <c r="S5443">
        <v>5161</v>
      </c>
    </row>
    <row r="5444" spans="1:19" x14ac:dyDescent="0.25">
      <c r="A5444">
        <v>56038</v>
      </c>
      <c r="B5444" t="s">
        <v>903</v>
      </c>
      <c r="C5444" t="s">
        <v>167</v>
      </c>
      <c r="D5444" t="s">
        <v>792</v>
      </c>
      <c r="E5444">
        <v>-40.474400000000003</v>
      </c>
      <c r="F5444">
        <v>-4.1943000000000001</v>
      </c>
      <c r="G5444">
        <v>5609</v>
      </c>
      <c r="H5444">
        <v>5120</v>
      </c>
      <c r="I5444">
        <v>5308</v>
      </c>
      <c r="J5444">
        <v>5432</v>
      </c>
      <c r="K5444">
        <v>5115</v>
      </c>
      <c r="L5444">
        <v>5237</v>
      </c>
      <c r="M5444">
        <v>5254</v>
      </c>
      <c r="N5444">
        <v>5481</v>
      </c>
      <c r="O5444">
        <v>6159</v>
      </c>
      <c r="P5444">
        <v>6530</v>
      </c>
      <c r="Q5444">
        <v>6249</v>
      </c>
      <c r="R5444">
        <v>6043</v>
      </c>
      <c r="S5444">
        <v>5384</v>
      </c>
    </row>
    <row r="5445" spans="1:19" x14ac:dyDescent="0.25">
      <c r="A5445">
        <v>9705</v>
      </c>
      <c r="B5445" t="s">
        <v>3750</v>
      </c>
      <c r="C5445" t="s">
        <v>167</v>
      </c>
      <c r="D5445" t="s">
        <v>3664</v>
      </c>
      <c r="E5445">
        <v>-41.870399999999997</v>
      </c>
      <c r="F5445">
        <v>-20.928000000000001</v>
      </c>
      <c r="G5445">
        <v>4969</v>
      </c>
      <c r="H5445">
        <v>5304</v>
      </c>
      <c r="I5445">
        <v>5763</v>
      </c>
      <c r="J5445">
        <v>5085</v>
      </c>
      <c r="K5445">
        <v>4928</v>
      </c>
      <c r="L5445">
        <v>4555</v>
      </c>
      <c r="M5445">
        <v>4568</v>
      </c>
      <c r="N5445">
        <v>4616</v>
      </c>
      <c r="O5445">
        <v>5235</v>
      </c>
      <c r="P5445">
        <v>5201</v>
      </c>
      <c r="Q5445">
        <v>4892</v>
      </c>
      <c r="R5445">
        <v>4453</v>
      </c>
      <c r="S5445">
        <v>5030</v>
      </c>
    </row>
    <row r="5446" spans="1:19" x14ac:dyDescent="0.25">
      <c r="A5446">
        <v>46454</v>
      </c>
      <c r="B5446" t="s">
        <v>2851</v>
      </c>
      <c r="C5446" t="s">
        <v>167</v>
      </c>
      <c r="D5446" t="s">
        <v>2709</v>
      </c>
      <c r="E5446">
        <v>-36.9925</v>
      </c>
      <c r="F5446">
        <v>-6.7709000000000001</v>
      </c>
      <c r="G5446">
        <v>5886</v>
      </c>
      <c r="H5446">
        <v>5818</v>
      </c>
      <c r="I5446">
        <v>5988</v>
      </c>
      <c r="J5446">
        <v>6232</v>
      </c>
      <c r="K5446">
        <v>5946</v>
      </c>
      <c r="L5446">
        <v>5409</v>
      </c>
      <c r="M5446">
        <v>4939</v>
      </c>
      <c r="N5446">
        <v>5280</v>
      </c>
      <c r="O5446">
        <v>5996</v>
      </c>
      <c r="P5446">
        <v>6362</v>
      </c>
      <c r="Q5446">
        <v>6396</v>
      </c>
      <c r="R5446">
        <v>6334</v>
      </c>
      <c r="S5446">
        <v>5931</v>
      </c>
    </row>
    <row r="5447" spans="1:19" x14ac:dyDescent="0.25">
      <c r="A5447">
        <v>48395</v>
      </c>
      <c r="B5447" t="s">
        <v>2851</v>
      </c>
      <c r="C5447" t="s">
        <v>167</v>
      </c>
      <c r="D5447" t="s">
        <v>3752</v>
      </c>
      <c r="E5447">
        <v>-35.3735</v>
      </c>
      <c r="F5447">
        <v>-6.3468</v>
      </c>
      <c r="G5447">
        <v>5552</v>
      </c>
      <c r="H5447">
        <v>5613</v>
      </c>
      <c r="I5447">
        <v>5858</v>
      </c>
      <c r="J5447">
        <v>6077</v>
      </c>
      <c r="K5447">
        <v>5560</v>
      </c>
      <c r="L5447">
        <v>5159</v>
      </c>
      <c r="M5447">
        <v>4683</v>
      </c>
      <c r="N5447">
        <v>4770</v>
      </c>
      <c r="O5447">
        <v>5527</v>
      </c>
      <c r="P5447">
        <v>5780</v>
      </c>
      <c r="Q5447">
        <v>5916</v>
      </c>
      <c r="R5447">
        <v>6042</v>
      </c>
      <c r="S5447">
        <v>5640</v>
      </c>
    </row>
    <row r="5448" spans="1:19" x14ac:dyDescent="0.25">
      <c r="A5448">
        <v>46431</v>
      </c>
      <c r="B5448" t="s">
        <v>817</v>
      </c>
      <c r="C5448" t="s">
        <v>167</v>
      </c>
      <c r="D5448" t="s">
        <v>792</v>
      </c>
      <c r="E5448">
        <v>-39.295200000000001</v>
      </c>
      <c r="F5448">
        <v>-6.7897999999999996</v>
      </c>
      <c r="G5448">
        <v>5910</v>
      </c>
      <c r="H5448">
        <v>5631</v>
      </c>
      <c r="I5448">
        <v>5749</v>
      </c>
      <c r="J5448">
        <v>5815</v>
      </c>
      <c r="K5448">
        <v>5713</v>
      </c>
      <c r="L5448">
        <v>5490</v>
      </c>
      <c r="M5448">
        <v>5454</v>
      </c>
      <c r="N5448">
        <v>5707</v>
      </c>
      <c r="O5448">
        <v>6335</v>
      </c>
      <c r="P5448">
        <v>6515</v>
      </c>
      <c r="Q5448">
        <v>6409</v>
      </c>
      <c r="R5448">
        <v>6273</v>
      </c>
      <c r="S5448">
        <v>5826</v>
      </c>
    </row>
    <row r="5449" spans="1:19" x14ac:dyDescent="0.25">
      <c r="A5449">
        <v>37086</v>
      </c>
      <c r="B5449" t="s">
        <v>3466</v>
      </c>
      <c r="C5449" t="s">
        <v>167</v>
      </c>
      <c r="D5449" t="s">
        <v>3448</v>
      </c>
      <c r="E5449">
        <v>-42.964599999999997</v>
      </c>
      <c r="F5449">
        <v>-9.2401999999999997</v>
      </c>
      <c r="G5449">
        <v>5956</v>
      </c>
      <c r="H5449">
        <v>5669</v>
      </c>
      <c r="I5449">
        <v>5549</v>
      </c>
      <c r="J5449">
        <v>5651</v>
      </c>
      <c r="K5449">
        <v>5692</v>
      </c>
      <c r="L5449">
        <v>5640</v>
      </c>
      <c r="M5449">
        <v>5734</v>
      </c>
      <c r="N5449">
        <v>6112</v>
      </c>
      <c r="O5449">
        <v>6724</v>
      </c>
      <c r="P5449">
        <v>6744</v>
      </c>
      <c r="Q5449">
        <v>6343</v>
      </c>
      <c r="R5449">
        <v>5921</v>
      </c>
      <c r="S5449">
        <v>5691</v>
      </c>
    </row>
    <row r="5450" spans="1:19" x14ac:dyDescent="0.25">
      <c r="A5450">
        <v>15665</v>
      </c>
      <c r="B5450" t="s">
        <v>2417</v>
      </c>
      <c r="C5450" t="s">
        <v>167</v>
      </c>
      <c r="D5450" t="s">
        <v>1727</v>
      </c>
      <c r="E5450">
        <v>-44.731000000000002</v>
      </c>
      <c r="F5450">
        <v>-17.597999999999999</v>
      </c>
      <c r="G5450">
        <v>5786</v>
      </c>
      <c r="H5450">
        <v>5639</v>
      </c>
      <c r="I5450">
        <v>6175</v>
      </c>
      <c r="J5450">
        <v>5668</v>
      </c>
      <c r="K5450">
        <v>5933</v>
      </c>
      <c r="L5450">
        <v>5625</v>
      </c>
      <c r="M5450">
        <v>5463</v>
      </c>
      <c r="N5450">
        <v>5800</v>
      </c>
      <c r="O5450">
        <v>6318</v>
      </c>
      <c r="P5450">
        <v>6337</v>
      </c>
      <c r="Q5450">
        <v>5870</v>
      </c>
      <c r="R5450">
        <v>5215</v>
      </c>
      <c r="S5450">
        <v>5393</v>
      </c>
    </row>
    <row r="5451" spans="1:19" x14ac:dyDescent="0.25">
      <c r="A5451">
        <v>29209</v>
      </c>
      <c r="B5451" t="s">
        <v>691</v>
      </c>
      <c r="C5451" t="s">
        <v>167</v>
      </c>
      <c r="D5451" t="s">
        <v>375</v>
      </c>
      <c r="E5451">
        <v>-40.138599999999997</v>
      </c>
      <c r="F5451">
        <v>-11.606999999999999</v>
      </c>
      <c r="G5451">
        <v>5084</v>
      </c>
      <c r="H5451">
        <v>5630</v>
      </c>
      <c r="I5451">
        <v>5667</v>
      </c>
      <c r="J5451">
        <v>5748</v>
      </c>
      <c r="K5451">
        <v>4899</v>
      </c>
      <c r="L5451">
        <v>4321</v>
      </c>
      <c r="M5451">
        <v>4094</v>
      </c>
      <c r="N5451">
        <v>4249</v>
      </c>
      <c r="O5451">
        <v>4710</v>
      </c>
      <c r="P5451">
        <v>5490</v>
      </c>
      <c r="Q5451">
        <v>5312</v>
      </c>
      <c r="R5451">
        <v>5389</v>
      </c>
      <c r="S5451">
        <v>5494</v>
      </c>
    </row>
    <row r="5452" spans="1:19" x14ac:dyDescent="0.25">
      <c r="A5452">
        <v>29487</v>
      </c>
      <c r="B5452" t="s">
        <v>699</v>
      </c>
      <c r="C5452" t="s">
        <v>167</v>
      </c>
      <c r="D5452" t="s">
        <v>375</v>
      </c>
      <c r="E5452">
        <v>-40.3187</v>
      </c>
      <c r="F5452">
        <v>-11.5274</v>
      </c>
      <c r="G5452">
        <v>4993</v>
      </c>
      <c r="H5452">
        <v>5596</v>
      </c>
      <c r="I5452">
        <v>5616</v>
      </c>
      <c r="J5452">
        <v>5626</v>
      </c>
      <c r="K5452">
        <v>4825</v>
      </c>
      <c r="L5452">
        <v>4183</v>
      </c>
      <c r="M5452">
        <v>3983</v>
      </c>
      <c r="N5452">
        <v>4114</v>
      </c>
      <c r="O5452">
        <v>4664</v>
      </c>
      <c r="P5452">
        <v>5393</v>
      </c>
      <c r="Q5452">
        <v>5237</v>
      </c>
      <c r="R5452">
        <v>5299</v>
      </c>
      <c r="S5452">
        <v>5379</v>
      </c>
    </row>
    <row r="5453" spans="1:19" x14ac:dyDescent="0.25">
      <c r="A5453">
        <v>19590</v>
      </c>
      <c r="B5453" t="s">
        <v>1543</v>
      </c>
      <c r="C5453" t="s">
        <v>167</v>
      </c>
      <c r="D5453" t="s">
        <v>1511</v>
      </c>
      <c r="E5453">
        <v>-56.1327</v>
      </c>
      <c r="F5453">
        <v>-15.6462</v>
      </c>
      <c r="G5453">
        <v>5267</v>
      </c>
      <c r="H5453">
        <v>5055</v>
      </c>
      <c r="I5453">
        <v>5157</v>
      </c>
      <c r="J5453">
        <v>5274</v>
      </c>
      <c r="K5453">
        <v>5347</v>
      </c>
      <c r="L5453">
        <v>5074</v>
      </c>
      <c r="M5453">
        <v>5146</v>
      </c>
      <c r="N5453">
        <v>5265</v>
      </c>
      <c r="O5453">
        <v>5999</v>
      </c>
      <c r="P5453">
        <v>5314</v>
      </c>
      <c r="Q5453">
        <v>5170</v>
      </c>
      <c r="R5453">
        <v>5179</v>
      </c>
      <c r="S5453">
        <v>5228</v>
      </c>
    </row>
    <row r="5454" spans="1:19" x14ac:dyDescent="0.25">
      <c r="A5454">
        <v>47560</v>
      </c>
      <c r="B5454" t="s">
        <v>1543</v>
      </c>
      <c r="C5454" t="s">
        <v>167</v>
      </c>
      <c r="D5454" t="s">
        <v>3448</v>
      </c>
      <c r="E5454">
        <v>-42.2483</v>
      </c>
      <c r="F5454">
        <v>-6.5494000000000003</v>
      </c>
      <c r="G5454">
        <v>5667</v>
      </c>
      <c r="H5454">
        <v>4951</v>
      </c>
      <c r="I5454">
        <v>5088</v>
      </c>
      <c r="J5454">
        <v>5153</v>
      </c>
      <c r="K5454">
        <v>5272</v>
      </c>
      <c r="L5454">
        <v>5490</v>
      </c>
      <c r="M5454">
        <v>5607</v>
      </c>
      <c r="N5454">
        <v>5952</v>
      </c>
      <c r="O5454">
        <v>6413</v>
      </c>
      <c r="P5454">
        <v>6633</v>
      </c>
      <c r="Q5454">
        <v>6186</v>
      </c>
      <c r="R5454">
        <v>5859</v>
      </c>
      <c r="S5454">
        <v>5402</v>
      </c>
    </row>
    <row r="5455" spans="1:19" x14ac:dyDescent="0.25">
      <c r="A5455">
        <v>30043</v>
      </c>
      <c r="B5455" t="s">
        <v>721</v>
      </c>
      <c r="C5455" t="s">
        <v>167</v>
      </c>
      <c r="D5455" t="s">
        <v>375</v>
      </c>
      <c r="E5455">
        <v>-40.9435</v>
      </c>
      <c r="F5455">
        <v>-11.2561</v>
      </c>
      <c r="G5455">
        <v>5364</v>
      </c>
      <c r="H5455">
        <v>5795</v>
      </c>
      <c r="I5455">
        <v>5729</v>
      </c>
      <c r="J5455">
        <v>5821</v>
      </c>
      <c r="K5455">
        <v>5088</v>
      </c>
      <c r="L5455">
        <v>4625</v>
      </c>
      <c r="M5455">
        <v>4436</v>
      </c>
      <c r="N5455">
        <v>4649</v>
      </c>
      <c r="O5455">
        <v>5148</v>
      </c>
      <c r="P5455">
        <v>5934</v>
      </c>
      <c r="Q5455">
        <v>5836</v>
      </c>
      <c r="R5455">
        <v>5653</v>
      </c>
      <c r="S5455">
        <v>5654</v>
      </c>
    </row>
    <row r="5456" spans="1:19" x14ac:dyDescent="0.25">
      <c r="A5456">
        <v>6054</v>
      </c>
      <c r="B5456" t="s">
        <v>4831</v>
      </c>
      <c r="C5456" t="s">
        <v>167</v>
      </c>
      <c r="D5456" t="s">
        <v>4704</v>
      </c>
      <c r="E5456">
        <v>-46.823799999999999</v>
      </c>
      <c r="F5456">
        <v>-23.214099999999998</v>
      </c>
      <c r="G5456">
        <v>5030</v>
      </c>
      <c r="H5456">
        <v>4932</v>
      </c>
      <c r="I5456">
        <v>5456</v>
      </c>
      <c r="J5456">
        <v>5229</v>
      </c>
      <c r="K5456">
        <v>5128</v>
      </c>
      <c r="L5456">
        <v>4571</v>
      </c>
      <c r="M5456">
        <v>4455</v>
      </c>
      <c r="N5456">
        <v>4540</v>
      </c>
      <c r="O5456">
        <v>5424</v>
      </c>
      <c r="P5456">
        <v>5044</v>
      </c>
      <c r="Q5456">
        <v>5172</v>
      </c>
      <c r="R5456">
        <v>5108</v>
      </c>
      <c r="S5456">
        <v>5295</v>
      </c>
    </row>
    <row r="5457" spans="1:19" x14ac:dyDescent="0.25">
      <c r="A5457">
        <v>25485</v>
      </c>
      <c r="B5457" t="s">
        <v>560</v>
      </c>
      <c r="C5457" t="s">
        <v>167</v>
      </c>
      <c r="D5457" t="s">
        <v>375</v>
      </c>
      <c r="E5457">
        <v>-39.392200000000003</v>
      </c>
      <c r="F5457">
        <v>-12.967599999999999</v>
      </c>
      <c r="G5457">
        <v>4968</v>
      </c>
      <c r="H5457">
        <v>5487</v>
      </c>
      <c r="I5457">
        <v>5650</v>
      </c>
      <c r="J5457">
        <v>5686</v>
      </c>
      <c r="K5457">
        <v>4835</v>
      </c>
      <c r="L5457">
        <v>4351</v>
      </c>
      <c r="M5457">
        <v>3992</v>
      </c>
      <c r="N5457">
        <v>4152</v>
      </c>
      <c r="O5457">
        <v>4595</v>
      </c>
      <c r="P5457">
        <v>5154</v>
      </c>
      <c r="Q5457">
        <v>5086</v>
      </c>
      <c r="R5457">
        <v>5165</v>
      </c>
      <c r="S5457">
        <v>5465</v>
      </c>
    </row>
    <row r="5458" spans="1:19" x14ac:dyDescent="0.25">
      <c r="A5458">
        <v>19497</v>
      </c>
      <c r="B5458" t="s">
        <v>2531</v>
      </c>
      <c r="C5458" t="s">
        <v>167</v>
      </c>
      <c r="D5458" t="s">
        <v>1727</v>
      </c>
      <c r="E5458">
        <v>-44.029699999999998</v>
      </c>
      <c r="F5458">
        <v>-15.703900000000001</v>
      </c>
      <c r="G5458">
        <v>5892</v>
      </c>
      <c r="H5458">
        <v>5833</v>
      </c>
      <c r="I5458">
        <v>6391</v>
      </c>
      <c r="J5458">
        <v>5833</v>
      </c>
      <c r="K5458">
        <v>6063</v>
      </c>
      <c r="L5458">
        <v>5716</v>
      </c>
      <c r="M5458">
        <v>5534</v>
      </c>
      <c r="N5458">
        <v>5860</v>
      </c>
      <c r="O5458">
        <v>6419</v>
      </c>
      <c r="P5458">
        <v>6337</v>
      </c>
      <c r="Q5458">
        <v>5932</v>
      </c>
      <c r="R5458">
        <v>5184</v>
      </c>
      <c r="S5458">
        <v>5606</v>
      </c>
    </row>
    <row r="5459" spans="1:19" x14ac:dyDescent="0.25">
      <c r="A5459">
        <v>7159</v>
      </c>
      <c r="B5459" t="s">
        <v>3711</v>
      </c>
      <c r="C5459" t="s">
        <v>167</v>
      </c>
      <c r="D5459" t="s">
        <v>3664</v>
      </c>
      <c r="E5459">
        <v>-43.668900000000001</v>
      </c>
      <c r="F5459">
        <v>-22.406400000000001</v>
      </c>
      <c r="G5459">
        <v>4908</v>
      </c>
      <c r="H5459">
        <v>5226</v>
      </c>
      <c r="I5459">
        <v>5819</v>
      </c>
      <c r="J5459">
        <v>5168</v>
      </c>
      <c r="K5459">
        <v>4989</v>
      </c>
      <c r="L5459">
        <v>4399</v>
      </c>
      <c r="M5459">
        <v>4340</v>
      </c>
      <c r="N5459">
        <v>4379</v>
      </c>
      <c r="O5459">
        <v>5063</v>
      </c>
      <c r="P5459">
        <v>4863</v>
      </c>
      <c r="Q5459">
        <v>4851</v>
      </c>
      <c r="R5459">
        <v>4683</v>
      </c>
      <c r="S5459">
        <v>5120</v>
      </c>
    </row>
    <row r="5460" spans="1:19" x14ac:dyDescent="0.25">
      <c r="A5460">
        <v>14888</v>
      </c>
      <c r="B5460" t="s">
        <v>2395</v>
      </c>
      <c r="C5460" t="s">
        <v>167</v>
      </c>
      <c r="D5460" t="s">
        <v>1727</v>
      </c>
      <c r="E5460">
        <v>-46.900799999999997</v>
      </c>
      <c r="F5460">
        <v>-17.990200000000002</v>
      </c>
      <c r="G5460">
        <v>5604</v>
      </c>
      <c r="H5460">
        <v>5320</v>
      </c>
      <c r="I5460">
        <v>5787</v>
      </c>
      <c r="J5460">
        <v>5289</v>
      </c>
      <c r="K5460">
        <v>5704</v>
      </c>
      <c r="L5460">
        <v>5598</v>
      </c>
      <c r="M5460">
        <v>5461</v>
      </c>
      <c r="N5460">
        <v>5827</v>
      </c>
      <c r="O5460">
        <v>6437</v>
      </c>
      <c r="P5460">
        <v>6027</v>
      </c>
      <c r="Q5460">
        <v>5663</v>
      </c>
      <c r="R5460">
        <v>5005</v>
      </c>
      <c r="S5460">
        <v>5135</v>
      </c>
    </row>
    <row r="5461" spans="1:19" x14ac:dyDescent="0.25">
      <c r="A5461">
        <v>1512</v>
      </c>
      <c r="B5461" t="s">
        <v>4012</v>
      </c>
      <c r="C5461" t="s">
        <v>167</v>
      </c>
      <c r="D5461" t="s">
        <v>3898</v>
      </c>
      <c r="E5461">
        <v>-52.193600000000004</v>
      </c>
      <c r="F5461">
        <v>-29.614799999999999</v>
      </c>
      <c r="G5461">
        <v>4572</v>
      </c>
      <c r="H5461">
        <v>5319</v>
      </c>
      <c r="I5461">
        <v>5479</v>
      </c>
      <c r="J5461">
        <v>5153</v>
      </c>
      <c r="K5461">
        <v>4658</v>
      </c>
      <c r="L5461">
        <v>3748</v>
      </c>
      <c r="M5461">
        <v>3263</v>
      </c>
      <c r="N5461">
        <v>3515</v>
      </c>
      <c r="O5461">
        <v>4147</v>
      </c>
      <c r="P5461">
        <v>3992</v>
      </c>
      <c r="Q5461">
        <v>4571</v>
      </c>
      <c r="R5461">
        <v>5486</v>
      </c>
      <c r="S5461">
        <v>5535</v>
      </c>
    </row>
    <row r="5462" spans="1:19" x14ac:dyDescent="0.25">
      <c r="A5462">
        <v>10773</v>
      </c>
      <c r="B5462" t="s">
        <v>1010</v>
      </c>
      <c r="C5462" t="s">
        <v>167</v>
      </c>
      <c r="D5462" t="s">
        <v>979</v>
      </c>
      <c r="E5462">
        <v>-41.135899999999999</v>
      </c>
      <c r="F5462">
        <v>-20.327500000000001</v>
      </c>
      <c r="G5462">
        <v>4859</v>
      </c>
      <c r="H5462">
        <v>5270</v>
      </c>
      <c r="I5462">
        <v>5793</v>
      </c>
      <c r="J5462">
        <v>5102</v>
      </c>
      <c r="K5462">
        <v>4883</v>
      </c>
      <c r="L5462">
        <v>4438</v>
      </c>
      <c r="M5462">
        <v>4414</v>
      </c>
      <c r="N5462">
        <v>4446</v>
      </c>
      <c r="O5462">
        <v>5018</v>
      </c>
      <c r="P5462">
        <v>4978</v>
      </c>
      <c r="Q5462">
        <v>4729</v>
      </c>
      <c r="R5462">
        <v>4380</v>
      </c>
      <c r="S5462">
        <v>4861</v>
      </c>
    </row>
    <row r="5463" spans="1:19" x14ac:dyDescent="0.25">
      <c r="A5463">
        <v>48364</v>
      </c>
      <c r="B5463" t="s">
        <v>3785</v>
      </c>
      <c r="C5463" t="s">
        <v>167</v>
      </c>
      <c r="D5463" t="s">
        <v>3752</v>
      </c>
      <c r="E5463">
        <v>-38.487699999999997</v>
      </c>
      <c r="F5463">
        <v>-6.3151999999999999</v>
      </c>
      <c r="G5463">
        <v>5918</v>
      </c>
      <c r="H5463">
        <v>5709</v>
      </c>
      <c r="I5463">
        <v>5757</v>
      </c>
      <c r="J5463">
        <v>5899</v>
      </c>
      <c r="K5463">
        <v>5703</v>
      </c>
      <c r="L5463">
        <v>5437</v>
      </c>
      <c r="M5463">
        <v>5254</v>
      </c>
      <c r="N5463">
        <v>5640</v>
      </c>
      <c r="O5463">
        <v>6307</v>
      </c>
      <c r="P5463">
        <v>6527</v>
      </c>
      <c r="Q5463">
        <v>6463</v>
      </c>
      <c r="R5463">
        <v>6456</v>
      </c>
      <c r="S5463">
        <v>5868</v>
      </c>
    </row>
    <row r="5464" spans="1:19" x14ac:dyDescent="0.25">
      <c r="A5464">
        <v>5016</v>
      </c>
      <c r="B5464" t="s">
        <v>3108</v>
      </c>
      <c r="C5464" t="s">
        <v>167</v>
      </c>
      <c r="D5464" t="s">
        <v>2912</v>
      </c>
      <c r="E5464">
        <v>-50.242899999999999</v>
      </c>
      <c r="F5464">
        <v>-24.245999999999999</v>
      </c>
      <c r="G5464">
        <v>4920</v>
      </c>
      <c r="H5464">
        <v>5044</v>
      </c>
      <c r="I5464">
        <v>5252</v>
      </c>
      <c r="J5464">
        <v>5203</v>
      </c>
      <c r="K5464">
        <v>5081</v>
      </c>
      <c r="L5464">
        <v>4372</v>
      </c>
      <c r="M5464">
        <v>4073</v>
      </c>
      <c r="N5464">
        <v>4330</v>
      </c>
      <c r="O5464">
        <v>5298</v>
      </c>
      <c r="P5464">
        <v>4918</v>
      </c>
      <c r="Q5464">
        <v>4949</v>
      </c>
      <c r="R5464">
        <v>5258</v>
      </c>
      <c r="S5464">
        <v>5268</v>
      </c>
    </row>
    <row r="5465" spans="1:19" x14ac:dyDescent="0.25">
      <c r="A5465">
        <v>39433</v>
      </c>
      <c r="B5465" t="s">
        <v>3329</v>
      </c>
      <c r="C5465" t="s">
        <v>167</v>
      </c>
      <c r="D5465" t="s">
        <v>3284</v>
      </c>
      <c r="E5465">
        <v>-36.876199999999997</v>
      </c>
      <c r="F5465">
        <v>-8.5764999999999993</v>
      </c>
      <c r="G5465">
        <v>5499</v>
      </c>
      <c r="H5465">
        <v>5908</v>
      </c>
      <c r="I5465">
        <v>5829</v>
      </c>
      <c r="J5465">
        <v>6036</v>
      </c>
      <c r="K5465">
        <v>5621</v>
      </c>
      <c r="L5465">
        <v>4741</v>
      </c>
      <c r="M5465">
        <v>4280</v>
      </c>
      <c r="N5465">
        <v>4275</v>
      </c>
      <c r="O5465">
        <v>5054</v>
      </c>
      <c r="P5465">
        <v>5865</v>
      </c>
      <c r="Q5465">
        <v>6041</v>
      </c>
      <c r="R5465">
        <v>6301</v>
      </c>
      <c r="S5465">
        <v>6032</v>
      </c>
    </row>
    <row r="5466" spans="1:19" x14ac:dyDescent="0.25">
      <c r="A5466">
        <v>27130</v>
      </c>
      <c r="B5466" t="s">
        <v>1601</v>
      </c>
      <c r="C5466" t="s">
        <v>167</v>
      </c>
      <c r="D5466" t="s">
        <v>1511</v>
      </c>
      <c r="E5466">
        <v>-55.296900000000001</v>
      </c>
      <c r="F5466">
        <v>-12.289099999999999</v>
      </c>
      <c r="G5466">
        <v>5144</v>
      </c>
      <c r="H5466">
        <v>4793</v>
      </c>
      <c r="I5466">
        <v>4895</v>
      </c>
      <c r="J5466">
        <v>4970</v>
      </c>
      <c r="K5466">
        <v>5192</v>
      </c>
      <c r="L5466">
        <v>5318</v>
      </c>
      <c r="M5466">
        <v>5284</v>
      </c>
      <c r="N5466">
        <v>5534</v>
      </c>
      <c r="O5466">
        <v>5680</v>
      </c>
      <c r="P5466">
        <v>5208</v>
      </c>
      <c r="Q5466">
        <v>5128</v>
      </c>
      <c r="R5466">
        <v>4837</v>
      </c>
      <c r="S5466">
        <v>4890</v>
      </c>
    </row>
    <row r="5467" spans="1:19" x14ac:dyDescent="0.25">
      <c r="A5467">
        <v>25492</v>
      </c>
      <c r="B5467" t="s">
        <v>564</v>
      </c>
      <c r="C5467" t="s">
        <v>167</v>
      </c>
      <c r="D5467" t="s">
        <v>375</v>
      </c>
      <c r="E5467">
        <v>-38.617699999999999</v>
      </c>
      <c r="F5467">
        <v>-12.963699999999999</v>
      </c>
      <c r="G5467">
        <v>5355</v>
      </c>
      <c r="H5467">
        <v>5960</v>
      </c>
      <c r="I5467">
        <v>6040</v>
      </c>
      <c r="J5467">
        <v>5990</v>
      </c>
      <c r="K5467">
        <v>5081</v>
      </c>
      <c r="L5467">
        <v>4469</v>
      </c>
      <c r="M5467">
        <v>4292</v>
      </c>
      <c r="N5467">
        <v>4508</v>
      </c>
      <c r="O5467">
        <v>5057</v>
      </c>
      <c r="P5467">
        <v>5629</v>
      </c>
      <c r="Q5467">
        <v>5678</v>
      </c>
      <c r="R5467">
        <v>5666</v>
      </c>
      <c r="S5467">
        <v>5894</v>
      </c>
    </row>
    <row r="5468" spans="1:19" x14ac:dyDescent="0.25">
      <c r="A5468">
        <v>49543</v>
      </c>
      <c r="B5468" t="s">
        <v>564</v>
      </c>
      <c r="C5468" t="s">
        <v>167</v>
      </c>
      <c r="D5468" t="s">
        <v>3752</v>
      </c>
      <c r="E5468">
        <v>-35.4283</v>
      </c>
      <c r="F5468">
        <v>-6.0444000000000004</v>
      </c>
      <c r="G5468">
        <v>5588</v>
      </c>
      <c r="H5468">
        <v>5714</v>
      </c>
      <c r="I5468">
        <v>5814</v>
      </c>
      <c r="J5468">
        <v>6007</v>
      </c>
      <c r="K5468">
        <v>5641</v>
      </c>
      <c r="L5468">
        <v>5176</v>
      </c>
      <c r="M5468">
        <v>4729</v>
      </c>
      <c r="N5468">
        <v>4883</v>
      </c>
      <c r="O5468">
        <v>5534</v>
      </c>
      <c r="P5468">
        <v>5851</v>
      </c>
      <c r="Q5468">
        <v>5961</v>
      </c>
      <c r="R5468">
        <v>6040</v>
      </c>
      <c r="S5468">
        <v>5697</v>
      </c>
    </row>
    <row r="5469" spans="1:19" x14ac:dyDescent="0.25">
      <c r="A5469">
        <v>1436</v>
      </c>
      <c r="B5469" t="s">
        <v>564</v>
      </c>
      <c r="C5469" t="s">
        <v>167</v>
      </c>
      <c r="D5469" t="s">
        <v>3898</v>
      </c>
      <c r="E5469">
        <v>-52.515599999999999</v>
      </c>
      <c r="F5469">
        <v>-29.718900000000001</v>
      </c>
      <c r="G5469">
        <v>4608</v>
      </c>
      <c r="H5469">
        <v>5416</v>
      </c>
      <c r="I5469">
        <v>5526</v>
      </c>
      <c r="J5469">
        <v>5246</v>
      </c>
      <c r="K5469">
        <v>4648</v>
      </c>
      <c r="L5469">
        <v>3764</v>
      </c>
      <c r="M5469">
        <v>3277</v>
      </c>
      <c r="N5469">
        <v>3517</v>
      </c>
      <c r="O5469">
        <v>4124</v>
      </c>
      <c r="P5469">
        <v>4000</v>
      </c>
      <c r="Q5469">
        <v>4661</v>
      </c>
      <c r="R5469">
        <v>5503</v>
      </c>
      <c r="S5469">
        <v>5610</v>
      </c>
    </row>
    <row r="5470" spans="1:19" x14ac:dyDescent="0.25">
      <c r="A5470">
        <v>7408</v>
      </c>
      <c r="B5470" t="s">
        <v>564</v>
      </c>
      <c r="C5470" t="s">
        <v>167</v>
      </c>
      <c r="D5470" t="s">
        <v>4704</v>
      </c>
      <c r="E5470">
        <v>-49.821199999999997</v>
      </c>
      <c r="F5470">
        <v>-22.218800000000002</v>
      </c>
      <c r="G5470">
        <v>5265</v>
      </c>
      <c r="H5470">
        <v>5131</v>
      </c>
      <c r="I5470">
        <v>5617</v>
      </c>
      <c r="J5470">
        <v>5507</v>
      </c>
      <c r="K5470">
        <v>5459</v>
      </c>
      <c r="L5470">
        <v>4759</v>
      </c>
      <c r="M5470">
        <v>4643</v>
      </c>
      <c r="N5470">
        <v>4876</v>
      </c>
      <c r="O5470">
        <v>5681</v>
      </c>
      <c r="P5470">
        <v>5221</v>
      </c>
      <c r="Q5470">
        <v>5426</v>
      </c>
      <c r="R5470">
        <v>5421</v>
      </c>
      <c r="S5470">
        <v>5442</v>
      </c>
    </row>
    <row r="5471" spans="1:19" x14ac:dyDescent="0.25">
      <c r="A5471">
        <v>4337</v>
      </c>
      <c r="B5471" t="s">
        <v>3033</v>
      </c>
      <c r="C5471" t="s">
        <v>167</v>
      </c>
      <c r="D5471" t="s">
        <v>2912</v>
      </c>
      <c r="E5471">
        <v>-53.877499999999998</v>
      </c>
      <c r="F5471">
        <v>-25.058199999999999</v>
      </c>
      <c r="G5471">
        <v>4949</v>
      </c>
      <c r="H5471">
        <v>5553</v>
      </c>
      <c r="I5471">
        <v>5427</v>
      </c>
      <c r="J5471">
        <v>5331</v>
      </c>
      <c r="K5471">
        <v>4969</v>
      </c>
      <c r="L5471">
        <v>4210</v>
      </c>
      <c r="M5471">
        <v>3882</v>
      </c>
      <c r="N5471">
        <v>4137</v>
      </c>
      <c r="O5471">
        <v>5090</v>
      </c>
      <c r="P5471">
        <v>4743</v>
      </c>
      <c r="Q5471">
        <v>5098</v>
      </c>
      <c r="R5471">
        <v>5391</v>
      </c>
      <c r="S5471">
        <v>5555</v>
      </c>
    </row>
    <row r="5472" spans="1:19" x14ac:dyDescent="0.25">
      <c r="A5472">
        <v>43277</v>
      </c>
      <c r="B5472" t="s">
        <v>3519</v>
      </c>
      <c r="C5472" t="s">
        <v>167</v>
      </c>
      <c r="D5472" t="s">
        <v>3448</v>
      </c>
      <c r="E5472">
        <v>-41.467700000000001</v>
      </c>
      <c r="F5472">
        <v>-7.5979000000000001</v>
      </c>
      <c r="G5472">
        <v>5878</v>
      </c>
      <c r="H5472">
        <v>5433</v>
      </c>
      <c r="I5472">
        <v>5388</v>
      </c>
      <c r="J5472">
        <v>5557</v>
      </c>
      <c r="K5472">
        <v>5479</v>
      </c>
      <c r="L5472">
        <v>5515</v>
      </c>
      <c r="M5472">
        <v>5639</v>
      </c>
      <c r="N5472">
        <v>5961</v>
      </c>
      <c r="O5472">
        <v>6564</v>
      </c>
      <c r="P5472">
        <v>6791</v>
      </c>
      <c r="Q5472">
        <v>6425</v>
      </c>
      <c r="R5472">
        <v>6117</v>
      </c>
      <c r="S5472">
        <v>5671</v>
      </c>
    </row>
    <row r="5473" spans="1:19" x14ac:dyDescent="0.25">
      <c r="A5473">
        <v>2015</v>
      </c>
      <c r="B5473" t="s">
        <v>4143</v>
      </c>
      <c r="C5473" t="s">
        <v>167</v>
      </c>
      <c r="D5473" t="s">
        <v>3898</v>
      </c>
      <c r="E5473">
        <v>-51.552100000000003</v>
      </c>
      <c r="F5473">
        <v>-28.931699999999999</v>
      </c>
      <c r="G5473">
        <v>4661</v>
      </c>
      <c r="H5473">
        <v>5390</v>
      </c>
      <c r="I5473">
        <v>5434</v>
      </c>
      <c r="J5473">
        <v>5170</v>
      </c>
      <c r="K5473">
        <v>4676</v>
      </c>
      <c r="L5473">
        <v>3839</v>
      </c>
      <c r="M5473">
        <v>3392</v>
      </c>
      <c r="N5473">
        <v>3762</v>
      </c>
      <c r="O5473">
        <v>4383</v>
      </c>
      <c r="P5473">
        <v>4125</v>
      </c>
      <c r="Q5473">
        <v>4720</v>
      </c>
      <c r="R5473">
        <v>5512</v>
      </c>
      <c r="S5473">
        <v>5529</v>
      </c>
    </row>
    <row r="5474" spans="1:19" x14ac:dyDescent="0.25">
      <c r="A5474">
        <v>42129</v>
      </c>
      <c r="B5474" t="s">
        <v>3393</v>
      </c>
      <c r="C5474" t="s">
        <v>167</v>
      </c>
      <c r="D5474" t="s">
        <v>3284</v>
      </c>
      <c r="E5474">
        <v>-38.969900000000003</v>
      </c>
      <c r="F5474">
        <v>-7.9305000000000003</v>
      </c>
      <c r="G5474">
        <v>5738</v>
      </c>
      <c r="H5474">
        <v>5694</v>
      </c>
      <c r="I5474">
        <v>5763</v>
      </c>
      <c r="J5474">
        <v>5921</v>
      </c>
      <c r="K5474">
        <v>5632</v>
      </c>
      <c r="L5474">
        <v>5128</v>
      </c>
      <c r="M5474">
        <v>4817</v>
      </c>
      <c r="N5474">
        <v>5095</v>
      </c>
      <c r="O5474">
        <v>5801</v>
      </c>
      <c r="P5474">
        <v>6518</v>
      </c>
      <c r="Q5474">
        <v>6303</v>
      </c>
      <c r="R5474">
        <v>6294</v>
      </c>
      <c r="S5474">
        <v>5891</v>
      </c>
    </row>
    <row r="5475" spans="1:19" x14ac:dyDescent="0.25">
      <c r="A5475">
        <v>19715</v>
      </c>
      <c r="B5475" t="s">
        <v>2539</v>
      </c>
      <c r="C5475" t="s">
        <v>167</v>
      </c>
      <c r="D5475" t="s">
        <v>1727</v>
      </c>
      <c r="E5475">
        <v>-43.606999999999999</v>
      </c>
      <c r="F5475">
        <v>-15.592700000000001</v>
      </c>
      <c r="G5475">
        <v>5879</v>
      </c>
      <c r="H5475">
        <v>6011</v>
      </c>
      <c r="I5475">
        <v>6457</v>
      </c>
      <c r="J5475">
        <v>5917</v>
      </c>
      <c r="K5475">
        <v>5980</v>
      </c>
      <c r="L5475">
        <v>5608</v>
      </c>
      <c r="M5475">
        <v>5415</v>
      </c>
      <c r="N5475">
        <v>5754</v>
      </c>
      <c r="O5475">
        <v>6255</v>
      </c>
      <c r="P5475">
        <v>6141</v>
      </c>
      <c r="Q5475">
        <v>5940</v>
      </c>
      <c r="R5475">
        <v>5336</v>
      </c>
      <c r="S5475">
        <v>5729</v>
      </c>
    </row>
    <row r="5476" spans="1:19" x14ac:dyDescent="0.25">
      <c r="A5476">
        <v>3848</v>
      </c>
      <c r="B5476" t="s">
        <v>2947</v>
      </c>
      <c r="C5476" t="s">
        <v>167</v>
      </c>
      <c r="D5476" t="s">
        <v>2912</v>
      </c>
      <c r="E5476">
        <v>-52.9056</v>
      </c>
      <c r="F5476">
        <v>-25.877700000000001</v>
      </c>
      <c r="G5476">
        <v>5008</v>
      </c>
      <c r="H5476">
        <v>5567</v>
      </c>
      <c r="I5476">
        <v>5510</v>
      </c>
      <c r="J5476">
        <v>5584</v>
      </c>
      <c r="K5476">
        <v>5080</v>
      </c>
      <c r="L5476">
        <v>4243</v>
      </c>
      <c r="M5476">
        <v>3814</v>
      </c>
      <c r="N5476">
        <v>4135</v>
      </c>
      <c r="O5476">
        <v>5079</v>
      </c>
      <c r="P5476">
        <v>4699</v>
      </c>
      <c r="Q5476">
        <v>5153</v>
      </c>
      <c r="R5476">
        <v>5628</v>
      </c>
      <c r="S5476">
        <v>5604</v>
      </c>
    </row>
    <row r="5477" spans="1:19" x14ac:dyDescent="0.25">
      <c r="A5477">
        <v>16486</v>
      </c>
      <c r="B5477" t="s">
        <v>385</v>
      </c>
      <c r="C5477" t="s">
        <v>167</v>
      </c>
      <c r="D5477" t="s">
        <v>375</v>
      </c>
      <c r="E5477">
        <v>-40.097700000000003</v>
      </c>
      <c r="F5477">
        <v>-17.218699999999998</v>
      </c>
      <c r="G5477">
        <v>5066</v>
      </c>
      <c r="H5477">
        <v>5586</v>
      </c>
      <c r="I5477">
        <v>5989</v>
      </c>
      <c r="J5477">
        <v>5607</v>
      </c>
      <c r="K5477">
        <v>5042</v>
      </c>
      <c r="L5477">
        <v>4446</v>
      </c>
      <c r="M5477">
        <v>4132</v>
      </c>
      <c r="N5477">
        <v>4272</v>
      </c>
      <c r="O5477">
        <v>4835</v>
      </c>
      <c r="P5477">
        <v>5223</v>
      </c>
      <c r="Q5477">
        <v>5154</v>
      </c>
      <c r="R5477">
        <v>4936</v>
      </c>
      <c r="S5477">
        <v>5571</v>
      </c>
    </row>
    <row r="5478" spans="1:19" x14ac:dyDescent="0.25">
      <c r="A5478">
        <v>16071</v>
      </c>
      <c r="B5478" t="s">
        <v>2424</v>
      </c>
      <c r="C5478" t="s">
        <v>167</v>
      </c>
      <c r="D5478" t="s">
        <v>1727</v>
      </c>
      <c r="E5478">
        <v>-42.731099999999998</v>
      </c>
      <c r="F5478">
        <v>-17.3978</v>
      </c>
      <c r="G5478">
        <v>5215</v>
      </c>
      <c r="H5478">
        <v>5510</v>
      </c>
      <c r="I5478">
        <v>5997</v>
      </c>
      <c r="J5478">
        <v>5349</v>
      </c>
      <c r="K5478">
        <v>5048</v>
      </c>
      <c r="L5478">
        <v>4662</v>
      </c>
      <c r="M5478">
        <v>4674</v>
      </c>
      <c r="N5478">
        <v>4828</v>
      </c>
      <c r="O5478">
        <v>5488</v>
      </c>
      <c r="P5478">
        <v>5617</v>
      </c>
      <c r="Q5478">
        <v>5386</v>
      </c>
      <c r="R5478">
        <v>4764</v>
      </c>
      <c r="S5478">
        <v>5247</v>
      </c>
    </row>
    <row r="5479" spans="1:19" x14ac:dyDescent="0.25">
      <c r="A5479">
        <v>11786</v>
      </c>
      <c r="B5479" t="s">
        <v>2177</v>
      </c>
      <c r="C5479" t="s">
        <v>167</v>
      </c>
      <c r="D5479" t="s">
        <v>1727</v>
      </c>
      <c r="E5479">
        <v>-48.308</v>
      </c>
      <c r="F5479">
        <v>-19.663</v>
      </c>
      <c r="G5479">
        <v>5416</v>
      </c>
      <c r="H5479">
        <v>5094</v>
      </c>
      <c r="I5479">
        <v>5596</v>
      </c>
      <c r="J5479">
        <v>5310</v>
      </c>
      <c r="K5479">
        <v>5608</v>
      </c>
      <c r="L5479">
        <v>5296</v>
      </c>
      <c r="M5479">
        <v>5194</v>
      </c>
      <c r="N5479">
        <v>5415</v>
      </c>
      <c r="O5479">
        <v>6170</v>
      </c>
      <c r="P5479">
        <v>5490</v>
      </c>
      <c r="Q5479">
        <v>5399</v>
      </c>
      <c r="R5479">
        <v>5178</v>
      </c>
      <c r="S5479">
        <v>5237</v>
      </c>
    </row>
    <row r="5480" spans="1:19" x14ac:dyDescent="0.25">
      <c r="A5480">
        <v>11302</v>
      </c>
      <c r="B5480" t="s">
        <v>2128</v>
      </c>
      <c r="C5480" t="s">
        <v>167</v>
      </c>
      <c r="D5480" t="s">
        <v>1727</v>
      </c>
      <c r="E5480">
        <v>-42.269199999999998</v>
      </c>
      <c r="F5480">
        <v>-20.0411</v>
      </c>
      <c r="G5480">
        <v>4957</v>
      </c>
      <c r="H5480">
        <v>5216</v>
      </c>
      <c r="I5480">
        <v>5681</v>
      </c>
      <c r="J5480">
        <v>5066</v>
      </c>
      <c r="K5480">
        <v>4998</v>
      </c>
      <c r="L5480">
        <v>4548</v>
      </c>
      <c r="M5480">
        <v>4549</v>
      </c>
      <c r="N5480">
        <v>4612</v>
      </c>
      <c r="O5480">
        <v>5213</v>
      </c>
      <c r="P5480">
        <v>5190</v>
      </c>
      <c r="Q5480">
        <v>4899</v>
      </c>
      <c r="R5480">
        <v>4483</v>
      </c>
      <c r="S5480">
        <v>5029</v>
      </c>
    </row>
    <row r="5481" spans="1:19" x14ac:dyDescent="0.25">
      <c r="A5481">
        <v>42550</v>
      </c>
      <c r="B5481" t="s">
        <v>3412</v>
      </c>
      <c r="C5481" t="s">
        <v>167</v>
      </c>
      <c r="D5481" t="s">
        <v>3284</v>
      </c>
      <c r="E5481">
        <v>-35.849299999999999</v>
      </c>
      <c r="F5481">
        <v>-7.7713000000000001</v>
      </c>
      <c r="G5481">
        <v>5344</v>
      </c>
      <c r="H5481">
        <v>5518</v>
      </c>
      <c r="I5481">
        <v>5656</v>
      </c>
      <c r="J5481">
        <v>5869</v>
      </c>
      <c r="K5481">
        <v>5417</v>
      </c>
      <c r="L5481">
        <v>4820</v>
      </c>
      <c r="M5481">
        <v>4356</v>
      </c>
      <c r="N5481">
        <v>4541</v>
      </c>
      <c r="O5481">
        <v>5163</v>
      </c>
      <c r="P5481">
        <v>5588</v>
      </c>
      <c r="Q5481">
        <v>5705</v>
      </c>
      <c r="R5481">
        <v>5869</v>
      </c>
      <c r="S5481">
        <v>5633</v>
      </c>
    </row>
    <row r="5482" spans="1:19" x14ac:dyDescent="0.25">
      <c r="A5482">
        <v>42159</v>
      </c>
      <c r="B5482" t="s">
        <v>3400</v>
      </c>
      <c r="C5482" t="s">
        <v>167</v>
      </c>
      <c r="D5482" t="s">
        <v>3284</v>
      </c>
      <c r="E5482">
        <v>-35.986699999999999</v>
      </c>
      <c r="F5482">
        <v>-7.9036</v>
      </c>
      <c r="G5482">
        <v>5305</v>
      </c>
      <c r="H5482">
        <v>5450</v>
      </c>
      <c r="I5482">
        <v>5616</v>
      </c>
      <c r="J5482">
        <v>5841</v>
      </c>
      <c r="K5482">
        <v>5348</v>
      </c>
      <c r="L5482">
        <v>4811</v>
      </c>
      <c r="M5482">
        <v>4307</v>
      </c>
      <c r="N5482">
        <v>4515</v>
      </c>
      <c r="O5482">
        <v>5066</v>
      </c>
      <c r="P5482">
        <v>5517</v>
      </c>
      <c r="Q5482">
        <v>5679</v>
      </c>
      <c r="R5482">
        <v>5850</v>
      </c>
      <c r="S5482">
        <v>5659</v>
      </c>
    </row>
    <row r="5483" spans="1:19" x14ac:dyDescent="0.25">
      <c r="A5483">
        <v>11830</v>
      </c>
      <c r="B5483" t="s">
        <v>2186</v>
      </c>
      <c r="C5483" t="s">
        <v>167</v>
      </c>
      <c r="D5483" t="s">
        <v>1727</v>
      </c>
      <c r="E5483">
        <v>-43.924300000000002</v>
      </c>
      <c r="F5483">
        <v>-19.688800000000001</v>
      </c>
      <c r="G5483">
        <v>5420</v>
      </c>
      <c r="H5483">
        <v>5293</v>
      </c>
      <c r="I5483">
        <v>5794</v>
      </c>
      <c r="J5483">
        <v>5442</v>
      </c>
      <c r="K5483">
        <v>5462</v>
      </c>
      <c r="L5483">
        <v>5144</v>
      </c>
      <c r="M5483">
        <v>5070</v>
      </c>
      <c r="N5483">
        <v>5349</v>
      </c>
      <c r="O5483">
        <v>5997</v>
      </c>
      <c r="P5483">
        <v>5889</v>
      </c>
      <c r="Q5483">
        <v>5482</v>
      </c>
      <c r="R5483">
        <v>5020</v>
      </c>
      <c r="S5483">
        <v>5102</v>
      </c>
    </row>
    <row r="5484" spans="1:19" x14ac:dyDescent="0.25">
      <c r="A5484">
        <v>1870</v>
      </c>
      <c r="B5484" t="s">
        <v>4121</v>
      </c>
      <c r="C5484" t="s">
        <v>167</v>
      </c>
      <c r="D5484" t="s">
        <v>3898</v>
      </c>
      <c r="E5484">
        <v>-51.858899999999998</v>
      </c>
      <c r="F5484">
        <v>-29.068000000000001</v>
      </c>
      <c r="G5484">
        <v>4630</v>
      </c>
      <c r="H5484">
        <v>5450</v>
      </c>
      <c r="I5484">
        <v>5514</v>
      </c>
      <c r="J5484">
        <v>5200</v>
      </c>
      <c r="K5484">
        <v>4631</v>
      </c>
      <c r="L5484">
        <v>3770</v>
      </c>
      <c r="M5484">
        <v>3300</v>
      </c>
      <c r="N5484">
        <v>3642</v>
      </c>
      <c r="O5484">
        <v>4288</v>
      </c>
      <c r="P5484">
        <v>4067</v>
      </c>
      <c r="Q5484">
        <v>4655</v>
      </c>
      <c r="R5484">
        <v>5493</v>
      </c>
      <c r="S5484">
        <v>5554</v>
      </c>
    </row>
    <row r="5485" spans="1:19" x14ac:dyDescent="0.25">
      <c r="A5485">
        <v>2922</v>
      </c>
      <c r="B5485" t="s">
        <v>4329</v>
      </c>
      <c r="C5485" t="s">
        <v>167</v>
      </c>
      <c r="D5485" t="s">
        <v>3898</v>
      </c>
      <c r="E5485">
        <v>-52.021599999999999</v>
      </c>
      <c r="F5485">
        <v>-27.571999999999999</v>
      </c>
      <c r="G5485">
        <v>4831</v>
      </c>
      <c r="H5485">
        <v>5536</v>
      </c>
      <c r="I5485">
        <v>5513</v>
      </c>
      <c r="J5485">
        <v>5342</v>
      </c>
      <c r="K5485">
        <v>4861</v>
      </c>
      <c r="L5485">
        <v>4021</v>
      </c>
      <c r="M5485">
        <v>3529</v>
      </c>
      <c r="N5485">
        <v>3943</v>
      </c>
      <c r="O5485">
        <v>4658</v>
      </c>
      <c r="P5485">
        <v>4380</v>
      </c>
      <c r="Q5485">
        <v>4976</v>
      </c>
      <c r="R5485">
        <v>5610</v>
      </c>
      <c r="S5485">
        <v>5607</v>
      </c>
    </row>
    <row r="5486" spans="1:19" x14ac:dyDescent="0.25">
      <c r="A5486">
        <v>1158</v>
      </c>
      <c r="B5486" t="s">
        <v>3955</v>
      </c>
      <c r="C5486" t="s">
        <v>167</v>
      </c>
      <c r="D5486" t="s">
        <v>3898</v>
      </c>
      <c r="E5486">
        <v>-51.0199</v>
      </c>
      <c r="F5486">
        <v>-30.0824</v>
      </c>
      <c r="G5486">
        <v>4613</v>
      </c>
      <c r="H5486">
        <v>5577</v>
      </c>
      <c r="I5486">
        <v>5502</v>
      </c>
      <c r="J5486">
        <v>5153</v>
      </c>
      <c r="K5486">
        <v>4658</v>
      </c>
      <c r="L5486">
        <v>3727</v>
      </c>
      <c r="M5486">
        <v>3289</v>
      </c>
      <c r="N5486">
        <v>3521</v>
      </c>
      <c r="O5486">
        <v>4059</v>
      </c>
      <c r="P5486">
        <v>3973</v>
      </c>
      <c r="Q5486">
        <v>4700</v>
      </c>
      <c r="R5486">
        <v>5571</v>
      </c>
      <c r="S5486">
        <v>5626</v>
      </c>
    </row>
    <row r="5487" spans="1:19" x14ac:dyDescent="0.25">
      <c r="A5487">
        <v>10600</v>
      </c>
      <c r="B5487" t="s">
        <v>1009</v>
      </c>
      <c r="C5487" t="s">
        <v>167</v>
      </c>
      <c r="D5487" t="s">
        <v>979</v>
      </c>
      <c r="E5487">
        <v>-40.493600000000001</v>
      </c>
      <c r="F5487">
        <v>-20.382999999999999</v>
      </c>
      <c r="G5487">
        <v>5039</v>
      </c>
      <c r="H5487">
        <v>5519</v>
      </c>
      <c r="I5487">
        <v>6148</v>
      </c>
      <c r="J5487">
        <v>5467</v>
      </c>
      <c r="K5487">
        <v>5068</v>
      </c>
      <c r="L5487">
        <v>4615</v>
      </c>
      <c r="M5487">
        <v>4507</v>
      </c>
      <c r="N5487">
        <v>4458</v>
      </c>
      <c r="O5487">
        <v>5023</v>
      </c>
      <c r="P5487">
        <v>5092</v>
      </c>
      <c r="Q5487">
        <v>4803</v>
      </c>
      <c r="R5487">
        <v>4578</v>
      </c>
      <c r="S5487">
        <v>5189</v>
      </c>
    </row>
    <row r="5488" spans="1:19" x14ac:dyDescent="0.25">
      <c r="A5488">
        <v>59141</v>
      </c>
      <c r="B5488" t="s">
        <v>1009</v>
      </c>
      <c r="C5488" t="s">
        <v>167</v>
      </c>
      <c r="D5488" t="s">
        <v>1298</v>
      </c>
      <c r="E5488">
        <v>-44.999499999999998</v>
      </c>
      <c r="F5488">
        <v>-3.2119</v>
      </c>
      <c r="G5488">
        <v>5221</v>
      </c>
      <c r="H5488">
        <v>4572</v>
      </c>
      <c r="I5488">
        <v>4912</v>
      </c>
      <c r="J5488">
        <v>4978</v>
      </c>
      <c r="K5488">
        <v>4965</v>
      </c>
      <c r="L5488">
        <v>5052</v>
      </c>
      <c r="M5488">
        <v>5245</v>
      </c>
      <c r="N5488">
        <v>5354</v>
      </c>
      <c r="O5488">
        <v>5830</v>
      </c>
      <c r="P5488">
        <v>5975</v>
      </c>
      <c r="Q5488">
        <v>5624</v>
      </c>
      <c r="R5488">
        <v>5246</v>
      </c>
      <c r="S5488">
        <v>4894</v>
      </c>
    </row>
    <row r="5489" spans="1:19" x14ac:dyDescent="0.25">
      <c r="A5489">
        <v>17373</v>
      </c>
      <c r="B5489" t="s">
        <v>1149</v>
      </c>
      <c r="C5489" t="s">
        <v>167</v>
      </c>
      <c r="D5489" t="s">
        <v>1058</v>
      </c>
      <c r="E5489">
        <v>-48.506599999999999</v>
      </c>
      <c r="F5489">
        <v>-16.745699999999999</v>
      </c>
      <c r="G5489">
        <v>5499</v>
      </c>
      <c r="H5489">
        <v>5075</v>
      </c>
      <c r="I5489">
        <v>5538</v>
      </c>
      <c r="J5489">
        <v>5258</v>
      </c>
      <c r="K5489">
        <v>5605</v>
      </c>
      <c r="L5489">
        <v>5557</v>
      </c>
      <c r="M5489">
        <v>5508</v>
      </c>
      <c r="N5489">
        <v>5710</v>
      </c>
      <c r="O5489">
        <v>6426</v>
      </c>
      <c r="P5489">
        <v>5826</v>
      </c>
      <c r="Q5489">
        <v>5530</v>
      </c>
      <c r="R5489">
        <v>4916</v>
      </c>
      <c r="S5489">
        <v>5041</v>
      </c>
    </row>
    <row r="5490" spans="1:19" x14ac:dyDescent="0.25">
      <c r="A5490">
        <v>42946</v>
      </c>
      <c r="B5490" t="s">
        <v>3426</v>
      </c>
      <c r="C5490" t="s">
        <v>167</v>
      </c>
      <c r="D5490" t="s">
        <v>3284</v>
      </c>
      <c r="E5490">
        <v>-35.321800000000003</v>
      </c>
      <c r="F5490">
        <v>-7.6565000000000003</v>
      </c>
      <c r="G5490">
        <v>5143</v>
      </c>
      <c r="H5490">
        <v>5215</v>
      </c>
      <c r="I5490">
        <v>5467</v>
      </c>
      <c r="J5490">
        <v>5693</v>
      </c>
      <c r="K5490">
        <v>5231</v>
      </c>
      <c r="L5490">
        <v>4608</v>
      </c>
      <c r="M5490">
        <v>4272</v>
      </c>
      <c r="N5490">
        <v>4330</v>
      </c>
      <c r="O5490">
        <v>5005</v>
      </c>
      <c r="P5490">
        <v>5395</v>
      </c>
      <c r="Q5490">
        <v>5437</v>
      </c>
      <c r="R5490">
        <v>5641</v>
      </c>
      <c r="S5490">
        <v>5425</v>
      </c>
    </row>
    <row r="5491" spans="1:19" x14ac:dyDescent="0.25">
      <c r="A5491">
        <v>3152</v>
      </c>
      <c r="B5491" t="s">
        <v>4370</v>
      </c>
      <c r="C5491" t="s">
        <v>167</v>
      </c>
      <c r="D5491" t="s">
        <v>3898</v>
      </c>
      <c r="E5491">
        <v>-53.402700000000003</v>
      </c>
      <c r="F5491">
        <v>-27.161200000000001</v>
      </c>
      <c r="G5491">
        <v>4857</v>
      </c>
      <c r="H5491">
        <v>5670</v>
      </c>
      <c r="I5491">
        <v>5596</v>
      </c>
      <c r="J5491">
        <v>5499</v>
      </c>
      <c r="K5491">
        <v>4828</v>
      </c>
      <c r="L5491">
        <v>4030</v>
      </c>
      <c r="M5491">
        <v>3443</v>
      </c>
      <c r="N5491">
        <v>3825</v>
      </c>
      <c r="O5491">
        <v>4644</v>
      </c>
      <c r="P5491">
        <v>4407</v>
      </c>
      <c r="Q5491">
        <v>5092</v>
      </c>
      <c r="R5491">
        <v>5592</v>
      </c>
      <c r="S5491">
        <v>5666</v>
      </c>
    </row>
    <row r="5492" spans="1:19" x14ac:dyDescent="0.25">
      <c r="A5492">
        <v>7051</v>
      </c>
      <c r="B5492" t="s">
        <v>1670</v>
      </c>
      <c r="C5492" t="s">
        <v>167</v>
      </c>
      <c r="D5492" t="s">
        <v>1651</v>
      </c>
      <c r="E5492">
        <v>-54.437600000000003</v>
      </c>
      <c r="F5492">
        <v>-22.409800000000001</v>
      </c>
      <c r="G5492">
        <v>5153</v>
      </c>
      <c r="H5492">
        <v>5389</v>
      </c>
      <c r="I5492">
        <v>5571</v>
      </c>
      <c r="J5492">
        <v>5567</v>
      </c>
      <c r="K5492">
        <v>5229</v>
      </c>
      <c r="L5492">
        <v>4540</v>
      </c>
      <c r="M5492">
        <v>4342</v>
      </c>
      <c r="N5492">
        <v>4440</v>
      </c>
      <c r="O5492">
        <v>5317</v>
      </c>
      <c r="P5492">
        <v>5111</v>
      </c>
      <c r="Q5492">
        <v>5249</v>
      </c>
      <c r="R5492">
        <v>5446</v>
      </c>
      <c r="S5492">
        <v>5639</v>
      </c>
    </row>
    <row r="5493" spans="1:19" x14ac:dyDescent="0.25">
      <c r="A5493">
        <v>15425</v>
      </c>
      <c r="B5493" t="s">
        <v>1098</v>
      </c>
      <c r="C5493" t="s">
        <v>167</v>
      </c>
      <c r="D5493" t="s">
        <v>1058</v>
      </c>
      <c r="E5493">
        <v>-49.805199999999999</v>
      </c>
      <c r="F5493">
        <v>-17.732700000000001</v>
      </c>
      <c r="G5493">
        <v>5496</v>
      </c>
      <c r="H5493">
        <v>5210</v>
      </c>
      <c r="I5493">
        <v>5610</v>
      </c>
      <c r="J5493">
        <v>5415</v>
      </c>
      <c r="K5493">
        <v>5654</v>
      </c>
      <c r="L5493">
        <v>5564</v>
      </c>
      <c r="M5493">
        <v>5278</v>
      </c>
      <c r="N5493">
        <v>5526</v>
      </c>
      <c r="O5493">
        <v>6290</v>
      </c>
      <c r="P5493">
        <v>5602</v>
      </c>
      <c r="Q5493">
        <v>5439</v>
      </c>
      <c r="R5493">
        <v>5182</v>
      </c>
      <c r="S5493">
        <v>5177</v>
      </c>
    </row>
    <row r="5494" spans="1:19" x14ac:dyDescent="0.25">
      <c r="A5494">
        <v>36397</v>
      </c>
      <c r="B5494" t="s">
        <v>257</v>
      </c>
      <c r="C5494" t="s">
        <v>167</v>
      </c>
      <c r="D5494" t="s">
        <v>192</v>
      </c>
      <c r="E5494">
        <v>-36.2423</v>
      </c>
      <c r="F5494">
        <v>-9.3719000000000001</v>
      </c>
      <c r="G5494">
        <v>5188</v>
      </c>
      <c r="H5494">
        <v>5524</v>
      </c>
      <c r="I5494">
        <v>5631</v>
      </c>
      <c r="J5494">
        <v>5796</v>
      </c>
      <c r="K5494">
        <v>5287</v>
      </c>
      <c r="L5494">
        <v>4466</v>
      </c>
      <c r="M5494">
        <v>4066</v>
      </c>
      <c r="N5494">
        <v>4195</v>
      </c>
      <c r="O5494">
        <v>4689</v>
      </c>
      <c r="P5494">
        <v>5385</v>
      </c>
      <c r="Q5494">
        <v>5534</v>
      </c>
      <c r="R5494">
        <v>5906</v>
      </c>
      <c r="S5494">
        <v>5778</v>
      </c>
    </row>
    <row r="5495" spans="1:19" x14ac:dyDescent="0.25">
      <c r="A5495">
        <v>9868</v>
      </c>
      <c r="B5495" t="s">
        <v>257</v>
      </c>
      <c r="C5495" t="s">
        <v>167</v>
      </c>
      <c r="D5495" t="s">
        <v>1727</v>
      </c>
      <c r="E5495">
        <v>-42.874499999999998</v>
      </c>
      <c r="F5495">
        <v>-20.756399999999999</v>
      </c>
      <c r="G5495">
        <v>4918</v>
      </c>
      <c r="H5495">
        <v>5079</v>
      </c>
      <c r="I5495">
        <v>5640</v>
      </c>
      <c r="J5495">
        <v>5083</v>
      </c>
      <c r="K5495">
        <v>4892</v>
      </c>
      <c r="L5495">
        <v>4458</v>
      </c>
      <c r="M5495">
        <v>4413</v>
      </c>
      <c r="N5495">
        <v>4620</v>
      </c>
      <c r="O5495">
        <v>5309</v>
      </c>
      <c r="P5495">
        <v>5152</v>
      </c>
      <c r="Q5495">
        <v>4946</v>
      </c>
      <c r="R5495">
        <v>4469</v>
      </c>
      <c r="S5495">
        <v>4950</v>
      </c>
    </row>
    <row r="5496" spans="1:19" x14ac:dyDescent="0.25">
      <c r="A5496">
        <v>49518</v>
      </c>
      <c r="B5496" t="s">
        <v>257</v>
      </c>
      <c r="C5496" t="s">
        <v>167</v>
      </c>
      <c r="D5496" t="s">
        <v>3752</v>
      </c>
      <c r="E5496">
        <v>-37.9465</v>
      </c>
      <c r="F5496">
        <v>-5.9828999999999999</v>
      </c>
      <c r="G5496">
        <v>6027</v>
      </c>
      <c r="H5496">
        <v>5808</v>
      </c>
      <c r="I5496">
        <v>5976</v>
      </c>
      <c r="J5496">
        <v>6130</v>
      </c>
      <c r="K5496">
        <v>5982</v>
      </c>
      <c r="L5496">
        <v>5633</v>
      </c>
      <c r="M5496">
        <v>5383</v>
      </c>
      <c r="N5496">
        <v>5701</v>
      </c>
      <c r="O5496">
        <v>6299</v>
      </c>
      <c r="P5496">
        <v>6535</v>
      </c>
      <c r="Q5496">
        <v>6550</v>
      </c>
      <c r="R5496">
        <v>6452</v>
      </c>
      <c r="S5496">
        <v>5869</v>
      </c>
    </row>
    <row r="5497" spans="1:19" x14ac:dyDescent="0.25">
      <c r="A5497">
        <v>57942</v>
      </c>
      <c r="B5497" t="s">
        <v>945</v>
      </c>
      <c r="C5497" t="s">
        <v>167</v>
      </c>
      <c r="D5497" t="s">
        <v>792</v>
      </c>
      <c r="E5497">
        <v>-41.091900000000003</v>
      </c>
      <c r="F5497">
        <v>-3.5670999999999999</v>
      </c>
      <c r="G5497">
        <v>5491</v>
      </c>
      <c r="H5497">
        <v>4848</v>
      </c>
      <c r="I5497">
        <v>5016</v>
      </c>
      <c r="J5497">
        <v>5007</v>
      </c>
      <c r="K5497">
        <v>4779</v>
      </c>
      <c r="L5497">
        <v>5020</v>
      </c>
      <c r="M5497">
        <v>5179</v>
      </c>
      <c r="N5497">
        <v>5463</v>
      </c>
      <c r="O5497">
        <v>6213</v>
      </c>
      <c r="P5497">
        <v>6531</v>
      </c>
      <c r="Q5497">
        <v>6364</v>
      </c>
      <c r="R5497">
        <v>6141</v>
      </c>
      <c r="S5497">
        <v>5327</v>
      </c>
    </row>
    <row r="5498" spans="1:19" x14ac:dyDescent="0.25">
      <c r="A5498">
        <v>2218</v>
      </c>
      <c r="B5498" t="s">
        <v>4177</v>
      </c>
      <c r="C5498" t="s">
        <v>167</v>
      </c>
      <c r="D5498" t="s">
        <v>3898</v>
      </c>
      <c r="E5498">
        <v>-52.75</v>
      </c>
      <c r="F5498">
        <v>-28.563600000000001</v>
      </c>
      <c r="G5498">
        <v>4818</v>
      </c>
      <c r="H5498">
        <v>5589</v>
      </c>
      <c r="I5498">
        <v>5656</v>
      </c>
      <c r="J5498">
        <v>5375</v>
      </c>
      <c r="K5498">
        <v>4824</v>
      </c>
      <c r="L5498">
        <v>4024</v>
      </c>
      <c r="M5498">
        <v>3457</v>
      </c>
      <c r="N5498">
        <v>3816</v>
      </c>
      <c r="O5498">
        <v>4504</v>
      </c>
      <c r="P5498">
        <v>4265</v>
      </c>
      <c r="Q5498">
        <v>4972</v>
      </c>
      <c r="R5498">
        <v>5646</v>
      </c>
      <c r="S5498">
        <v>5686</v>
      </c>
    </row>
    <row r="5499" spans="1:19" x14ac:dyDescent="0.25">
      <c r="A5499">
        <v>3076</v>
      </c>
      <c r="B5499" t="s">
        <v>4523</v>
      </c>
      <c r="C5499" t="s">
        <v>167</v>
      </c>
      <c r="D5499" t="s">
        <v>4434</v>
      </c>
      <c r="E5499">
        <v>-49.3598</v>
      </c>
      <c r="F5499">
        <v>-27.389099999999999</v>
      </c>
      <c r="G5499">
        <v>4259</v>
      </c>
      <c r="H5499">
        <v>4948</v>
      </c>
      <c r="I5499">
        <v>4964</v>
      </c>
      <c r="J5499">
        <v>4742</v>
      </c>
      <c r="K5499">
        <v>4343</v>
      </c>
      <c r="L5499">
        <v>3773</v>
      </c>
      <c r="M5499">
        <v>3282</v>
      </c>
      <c r="N5499">
        <v>3470</v>
      </c>
      <c r="O5499">
        <v>4161</v>
      </c>
      <c r="P5499">
        <v>3776</v>
      </c>
      <c r="Q5499">
        <v>3933</v>
      </c>
      <c r="R5499">
        <v>4825</v>
      </c>
      <c r="S5499">
        <v>4896</v>
      </c>
    </row>
    <row r="5500" spans="1:19" x14ac:dyDescent="0.25">
      <c r="A5500">
        <v>3284</v>
      </c>
      <c r="B5500" t="s">
        <v>4593</v>
      </c>
      <c r="C5500" t="s">
        <v>167</v>
      </c>
      <c r="D5500" t="s">
        <v>4434</v>
      </c>
      <c r="E5500">
        <v>-51.151299999999999</v>
      </c>
      <c r="F5500">
        <v>-27.006499999999999</v>
      </c>
      <c r="G5500">
        <v>4641</v>
      </c>
      <c r="H5500">
        <v>5118</v>
      </c>
      <c r="I5500">
        <v>5104</v>
      </c>
      <c r="J5500">
        <v>5153</v>
      </c>
      <c r="K5500">
        <v>4671</v>
      </c>
      <c r="L5500">
        <v>3899</v>
      </c>
      <c r="M5500">
        <v>3567</v>
      </c>
      <c r="N5500">
        <v>3863</v>
      </c>
      <c r="O5500">
        <v>4702</v>
      </c>
      <c r="P5500">
        <v>4332</v>
      </c>
      <c r="Q5500">
        <v>4686</v>
      </c>
      <c r="R5500">
        <v>5324</v>
      </c>
      <c r="S5500">
        <v>5272</v>
      </c>
    </row>
    <row r="5501" spans="1:19" x14ac:dyDescent="0.25">
      <c r="A5501">
        <v>9701</v>
      </c>
      <c r="B5501" t="s">
        <v>1981</v>
      </c>
      <c r="C5501" t="s">
        <v>167</v>
      </c>
      <c r="D5501" t="s">
        <v>1727</v>
      </c>
      <c r="E5501">
        <v>-42.240400000000001</v>
      </c>
      <c r="F5501">
        <v>-20.8675</v>
      </c>
      <c r="G5501">
        <v>4975</v>
      </c>
      <c r="H5501">
        <v>5266</v>
      </c>
      <c r="I5501">
        <v>5709</v>
      </c>
      <c r="J5501">
        <v>5121</v>
      </c>
      <c r="K5501">
        <v>4920</v>
      </c>
      <c r="L5501">
        <v>4570</v>
      </c>
      <c r="M5501">
        <v>4568</v>
      </c>
      <c r="N5501">
        <v>4626</v>
      </c>
      <c r="O5501">
        <v>5346</v>
      </c>
      <c r="P5501">
        <v>5246</v>
      </c>
      <c r="Q5501">
        <v>4908</v>
      </c>
      <c r="R5501">
        <v>4454</v>
      </c>
      <c r="S5501">
        <v>4970</v>
      </c>
    </row>
    <row r="5502" spans="1:19" x14ac:dyDescent="0.25">
      <c r="A5502">
        <v>47600</v>
      </c>
      <c r="B5502" t="s">
        <v>2894</v>
      </c>
      <c r="C5502" t="s">
        <v>167</v>
      </c>
      <c r="D5502" t="s">
        <v>2709</v>
      </c>
      <c r="E5502">
        <v>-38.277299999999997</v>
      </c>
      <c r="F5502">
        <v>-6.5453000000000001</v>
      </c>
      <c r="G5502">
        <v>5951</v>
      </c>
      <c r="H5502">
        <v>5768</v>
      </c>
      <c r="I5502">
        <v>5868</v>
      </c>
      <c r="J5502">
        <v>6000</v>
      </c>
      <c r="K5502">
        <v>5814</v>
      </c>
      <c r="L5502">
        <v>5483</v>
      </c>
      <c r="M5502">
        <v>5294</v>
      </c>
      <c r="N5502">
        <v>5589</v>
      </c>
      <c r="O5502">
        <v>6279</v>
      </c>
      <c r="P5502">
        <v>6492</v>
      </c>
      <c r="Q5502">
        <v>6475</v>
      </c>
      <c r="R5502">
        <v>6464</v>
      </c>
      <c r="S5502">
        <v>5888</v>
      </c>
    </row>
    <row r="5503" spans="1:19" x14ac:dyDescent="0.25">
      <c r="A5503">
        <v>65172</v>
      </c>
      <c r="B5503" t="s">
        <v>2691</v>
      </c>
      <c r="C5503" t="s">
        <v>167</v>
      </c>
      <c r="D5503" t="s">
        <v>2567</v>
      </c>
      <c r="E5503">
        <v>-48.139000000000003</v>
      </c>
      <c r="F5503">
        <v>-0.86160000000000003</v>
      </c>
      <c r="G5503">
        <v>4625</v>
      </c>
      <c r="H5503">
        <v>4245</v>
      </c>
      <c r="I5503">
        <v>4019</v>
      </c>
      <c r="J5503">
        <v>3984</v>
      </c>
      <c r="K5503">
        <v>4071</v>
      </c>
      <c r="L5503">
        <v>4433</v>
      </c>
      <c r="M5503">
        <v>4697</v>
      </c>
      <c r="N5503">
        <v>4844</v>
      </c>
      <c r="O5503">
        <v>5158</v>
      </c>
      <c r="P5503">
        <v>5344</v>
      </c>
      <c r="Q5503">
        <v>5170</v>
      </c>
      <c r="R5503">
        <v>5039</v>
      </c>
      <c r="S5503">
        <v>4493</v>
      </c>
    </row>
    <row r="5504" spans="1:19" x14ac:dyDescent="0.25">
      <c r="A5504">
        <v>20845</v>
      </c>
      <c r="B5504" t="s">
        <v>1561</v>
      </c>
      <c r="C5504" t="s">
        <v>167</v>
      </c>
      <c r="D5504" t="s">
        <v>1511</v>
      </c>
      <c r="E5504">
        <v>-59.947699999999998</v>
      </c>
      <c r="F5504">
        <v>-15.0044</v>
      </c>
      <c r="G5504">
        <v>5012</v>
      </c>
      <c r="H5504">
        <v>4726</v>
      </c>
      <c r="I5504">
        <v>4723</v>
      </c>
      <c r="J5504">
        <v>4964</v>
      </c>
      <c r="K5504">
        <v>5143</v>
      </c>
      <c r="L5504">
        <v>4733</v>
      </c>
      <c r="M5504">
        <v>4998</v>
      </c>
      <c r="N5504">
        <v>5102</v>
      </c>
      <c r="O5504">
        <v>5616</v>
      </c>
      <c r="P5504">
        <v>5193</v>
      </c>
      <c r="Q5504">
        <v>5132</v>
      </c>
      <c r="R5504">
        <v>5006</v>
      </c>
      <c r="S5504">
        <v>4810</v>
      </c>
    </row>
    <row r="5505" spans="1:19" x14ac:dyDescent="0.25">
      <c r="A5505">
        <v>20974</v>
      </c>
      <c r="B5505" t="s">
        <v>1247</v>
      </c>
      <c r="C5505" t="s">
        <v>167</v>
      </c>
      <c r="D5505" t="s">
        <v>1058</v>
      </c>
      <c r="E5505">
        <v>-47.052900000000001</v>
      </c>
      <c r="F5505">
        <v>-15.0341</v>
      </c>
      <c r="G5505">
        <v>5740</v>
      </c>
      <c r="H5505">
        <v>5462</v>
      </c>
      <c r="I5505">
        <v>5851</v>
      </c>
      <c r="J5505">
        <v>5572</v>
      </c>
      <c r="K5505">
        <v>5794</v>
      </c>
      <c r="L5505">
        <v>5680</v>
      </c>
      <c r="M5505">
        <v>5704</v>
      </c>
      <c r="N5505">
        <v>6068</v>
      </c>
      <c r="O5505">
        <v>6496</v>
      </c>
      <c r="P5505">
        <v>6166</v>
      </c>
      <c r="Q5505">
        <v>5721</v>
      </c>
      <c r="R5505">
        <v>5063</v>
      </c>
      <c r="S5505">
        <v>5299</v>
      </c>
    </row>
    <row r="5506" spans="1:19" x14ac:dyDescent="0.25">
      <c r="A5506">
        <v>48398</v>
      </c>
      <c r="B5506" t="s">
        <v>3795</v>
      </c>
      <c r="C5506" t="s">
        <v>167</v>
      </c>
      <c r="D5506" t="s">
        <v>3752</v>
      </c>
      <c r="E5506">
        <v>-35.076300000000003</v>
      </c>
      <c r="F5506">
        <v>-6.3137999999999996</v>
      </c>
      <c r="G5506">
        <v>5720</v>
      </c>
      <c r="H5506">
        <v>5755</v>
      </c>
      <c r="I5506">
        <v>6000</v>
      </c>
      <c r="J5506">
        <v>6186</v>
      </c>
      <c r="K5506">
        <v>5720</v>
      </c>
      <c r="L5506">
        <v>5266</v>
      </c>
      <c r="M5506">
        <v>4825</v>
      </c>
      <c r="N5506">
        <v>4978</v>
      </c>
      <c r="O5506">
        <v>5730</v>
      </c>
      <c r="P5506">
        <v>6056</v>
      </c>
      <c r="Q5506">
        <v>6125</v>
      </c>
      <c r="R5506">
        <v>6119</v>
      </c>
      <c r="S5506">
        <v>5883</v>
      </c>
    </row>
    <row r="5507" spans="1:19" x14ac:dyDescent="0.25">
      <c r="A5507">
        <v>2015</v>
      </c>
      <c r="B5507" t="s">
        <v>4142</v>
      </c>
      <c r="C5507" t="s">
        <v>167</v>
      </c>
      <c r="D5507" t="s">
        <v>3898</v>
      </c>
      <c r="E5507">
        <v>-51.550800000000002</v>
      </c>
      <c r="F5507">
        <v>-28.860299999999999</v>
      </c>
      <c r="G5507">
        <v>4661</v>
      </c>
      <c r="H5507">
        <v>5390</v>
      </c>
      <c r="I5507">
        <v>5434</v>
      </c>
      <c r="J5507">
        <v>5170</v>
      </c>
      <c r="K5507">
        <v>4676</v>
      </c>
      <c r="L5507">
        <v>3839</v>
      </c>
      <c r="M5507">
        <v>3392</v>
      </c>
      <c r="N5507">
        <v>3762</v>
      </c>
      <c r="O5507">
        <v>4383</v>
      </c>
      <c r="P5507">
        <v>4125</v>
      </c>
      <c r="Q5507">
        <v>4720</v>
      </c>
      <c r="R5507">
        <v>5512</v>
      </c>
      <c r="S5507">
        <v>5529</v>
      </c>
    </row>
    <row r="5508" spans="1:19" x14ac:dyDescent="0.25">
      <c r="A5508">
        <v>2585</v>
      </c>
      <c r="B5508" t="s">
        <v>4245</v>
      </c>
      <c r="C5508" t="s">
        <v>167</v>
      </c>
      <c r="D5508" t="s">
        <v>3898</v>
      </c>
      <c r="E5508">
        <v>-52.144199999999998</v>
      </c>
      <c r="F5508">
        <v>-28.1067</v>
      </c>
      <c r="G5508">
        <v>4796</v>
      </c>
      <c r="H5508">
        <v>5481</v>
      </c>
      <c r="I5508">
        <v>5566</v>
      </c>
      <c r="J5508">
        <v>5273</v>
      </c>
      <c r="K5508">
        <v>4867</v>
      </c>
      <c r="L5508">
        <v>4009</v>
      </c>
      <c r="M5508">
        <v>3468</v>
      </c>
      <c r="N5508">
        <v>3894</v>
      </c>
      <c r="O5508">
        <v>4593</v>
      </c>
      <c r="P5508">
        <v>4303</v>
      </c>
      <c r="Q5508">
        <v>4946</v>
      </c>
      <c r="R5508">
        <v>5563</v>
      </c>
      <c r="S5508">
        <v>5586</v>
      </c>
    </row>
    <row r="5509" spans="1:19" x14ac:dyDescent="0.25">
      <c r="A5509">
        <v>2298</v>
      </c>
      <c r="B5509" t="s">
        <v>4191</v>
      </c>
      <c r="C5509" t="s">
        <v>167</v>
      </c>
      <c r="D5509" t="s">
        <v>3898</v>
      </c>
      <c r="E5509">
        <v>-52.149099999999997</v>
      </c>
      <c r="F5509">
        <v>-28.536300000000001</v>
      </c>
      <c r="G5509">
        <v>4753</v>
      </c>
      <c r="H5509">
        <v>5432</v>
      </c>
      <c r="I5509">
        <v>5515</v>
      </c>
      <c r="J5509">
        <v>5285</v>
      </c>
      <c r="K5509">
        <v>4814</v>
      </c>
      <c r="L5509">
        <v>3951</v>
      </c>
      <c r="M5509">
        <v>3457</v>
      </c>
      <c r="N5509">
        <v>3834</v>
      </c>
      <c r="O5509">
        <v>4452</v>
      </c>
      <c r="P5509">
        <v>4206</v>
      </c>
      <c r="Q5509">
        <v>4892</v>
      </c>
      <c r="R5509">
        <v>5563</v>
      </c>
      <c r="S5509">
        <v>5628</v>
      </c>
    </row>
    <row r="5510" spans="1:19" x14ac:dyDescent="0.25">
      <c r="A5510">
        <v>45243</v>
      </c>
      <c r="B5510" t="s">
        <v>3547</v>
      </c>
      <c r="C5510" t="s">
        <v>167</v>
      </c>
      <c r="D5510" t="s">
        <v>3448</v>
      </c>
      <c r="E5510">
        <v>-40.939500000000002</v>
      </c>
      <c r="F5510">
        <v>-7.1422999999999996</v>
      </c>
      <c r="G5510">
        <v>5784</v>
      </c>
      <c r="H5510">
        <v>5306</v>
      </c>
      <c r="I5510">
        <v>5306</v>
      </c>
      <c r="J5510">
        <v>5605</v>
      </c>
      <c r="K5510">
        <v>5437</v>
      </c>
      <c r="L5510">
        <v>5331</v>
      </c>
      <c r="M5510">
        <v>5379</v>
      </c>
      <c r="N5510">
        <v>5826</v>
      </c>
      <c r="O5510">
        <v>6428</v>
      </c>
      <c r="P5510">
        <v>6709</v>
      </c>
      <c r="Q5510">
        <v>6303</v>
      </c>
      <c r="R5510">
        <v>6103</v>
      </c>
      <c r="S5510">
        <v>5681</v>
      </c>
    </row>
    <row r="5511" spans="1:19" x14ac:dyDescent="0.25">
      <c r="A5511">
        <v>983</v>
      </c>
      <c r="B5511" t="s">
        <v>3943</v>
      </c>
      <c r="C5511" t="s">
        <v>167</v>
      </c>
      <c r="D5511" t="s">
        <v>3898</v>
      </c>
      <c r="E5511">
        <v>-53.877200000000002</v>
      </c>
      <c r="F5511">
        <v>-30.348600000000001</v>
      </c>
      <c r="G5511">
        <v>4869</v>
      </c>
      <c r="H5511">
        <v>5740</v>
      </c>
      <c r="I5511">
        <v>5830</v>
      </c>
      <c r="J5511">
        <v>5547</v>
      </c>
      <c r="K5511">
        <v>4906</v>
      </c>
      <c r="L5511">
        <v>3895</v>
      </c>
      <c r="M5511">
        <v>3424</v>
      </c>
      <c r="N5511">
        <v>3663</v>
      </c>
      <c r="O5511">
        <v>4321</v>
      </c>
      <c r="P5511">
        <v>4343</v>
      </c>
      <c r="Q5511">
        <v>5074</v>
      </c>
      <c r="R5511">
        <v>5767</v>
      </c>
      <c r="S5511">
        <v>5917</v>
      </c>
    </row>
    <row r="5512" spans="1:19" x14ac:dyDescent="0.25">
      <c r="A5512">
        <v>52447</v>
      </c>
      <c r="B5512" t="s">
        <v>1356</v>
      </c>
      <c r="C5512" t="s">
        <v>167</v>
      </c>
      <c r="D5512" t="s">
        <v>1298</v>
      </c>
      <c r="E5512">
        <v>-48.137999999999998</v>
      </c>
      <c r="F5512">
        <v>-5.1820000000000004</v>
      </c>
      <c r="G5512">
        <v>4950</v>
      </c>
      <c r="H5512">
        <v>4303</v>
      </c>
      <c r="I5512">
        <v>4532</v>
      </c>
      <c r="J5512">
        <v>4680</v>
      </c>
      <c r="K5512">
        <v>4915</v>
      </c>
      <c r="L5512">
        <v>4957</v>
      </c>
      <c r="M5512">
        <v>5454</v>
      </c>
      <c r="N5512">
        <v>5446</v>
      </c>
      <c r="O5512">
        <v>5813</v>
      </c>
      <c r="P5512">
        <v>5459</v>
      </c>
      <c r="Q5512">
        <v>4884</v>
      </c>
      <c r="R5512">
        <v>4596</v>
      </c>
      <c r="S5512">
        <v>4360</v>
      </c>
    </row>
    <row r="5513" spans="1:19" x14ac:dyDescent="0.25">
      <c r="A5513">
        <v>13867</v>
      </c>
      <c r="B5513" t="s">
        <v>1047</v>
      </c>
      <c r="C5513" t="s">
        <v>167</v>
      </c>
      <c r="D5513" t="s">
        <v>979</v>
      </c>
      <c r="E5513">
        <v>-40.609299999999998</v>
      </c>
      <c r="F5513">
        <v>-18.6096</v>
      </c>
      <c r="G5513">
        <v>4922</v>
      </c>
      <c r="H5513">
        <v>5432</v>
      </c>
      <c r="I5513">
        <v>5817</v>
      </c>
      <c r="J5513">
        <v>5384</v>
      </c>
      <c r="K5513">
        <v>5085</v>
      </c>
      <c r="L5513">
        <v>4571</v>
      </c>
      <c r="M5513">
        <v>4300</v>
      </c>
      <c r="N5513">
        <v>4276</v>
      </c>
      <c r="O5513">
        <v>4695</v>
      </c>
      <c r="P5513">
        <v>4945</v>
      </c>
      <c r="Q5513">
        <v>4793</v>
      </c>
      <c r="R5513">
        <v>4526</v>
      </c>
      <c r="S5513">
        <v>5232</v>
      </c>
    </row>
    <row r="5514" spans="1:19" x14ac:dyDescent="0.25">
      <c r="A5514">
        <v>19877</v>
      </c>
      <c r="B5514" t="s">
        <v>1223</v>
      </c>
      <c r="C5514" t="s">
        <v>167</v>
      </c>
      <c r="D5514" t="s">
        <v>1058</v>
      </c>
      <c r="E5514">
        <v>-48.8827</v>
      </c>
      <c r="F5514">
        <v>-15.456</v>
      </c>
      <c r="G5514">
        <v>5498</v>
      </c>
      <c r="H5514">
        <v>5094</v>
      </c>
      <c r="I5514">
        <v>5493</v>
      </c>
      <c r="J5514">
        <v>5313</v>
      </c>
      <c r="K5514">
        <v>5653</v>
      </c>
      <c r="L5514">
        <v>5649</v>
      </c>
      <c r="M5514">
        <v>5505</v>
      </c>
      <c r="N5514">
        <v>5579</v>
      </c>
      <c r="O5514">
        <v>6482</v>
      </c>
      <c r="P5514">
        <v>5845</v>
      </c>
      <c r="Q5514">
        <v>5499</v>
      </c>
      <c r="R5514">
        <v>4905</v>
      </c>
      <c r="S5514">
        <v>4955</v>
      </c>
    </row>
    <row r="5515" spans="1:19" x14ac:dyDescent="0.25">
      <c r="A5515">
        <v>34057</v>
      </c>
      <c r="B5515" t="s">
        <v>1642</v>
      </c>
      <c r="C5515" t="s">
        <v>167</v>
      </c>
      <c r="D5515" t="s">
        <v>1511</v>
      </c>
      <c r="E5515">
        <v>-51.119</v>
      </c>
      <c r="F5515">
        <v>-10.014099999999999</v>
      </c>
      <c r="G5515">
        <v>5109</v>
      </c>
      <c r="H5515">
        <v>4665</v>
      </c>
      <c r="I5515">
        <v>4833</v>
      </c>
      <c r="J5515">
        <v>4833</v>
      </c>
      <c r="K5515">
        <v>4951</v>
      </c>
      <c r="L5515">
        <v>5145</v>
      </c>
      <c r="M5515">
        <v>5405</v>
      </c>
      <c r="N5515">
        <v>5595</v>
      </c>
      <c r="O5515">
        <v>6020</v>
      </c>
      <c r="P5515">
        <v>5358</v>
      </c>
      <c r="Q5515">
        <v>4970</v>
      </c>
      <c r="R5515">
        <v>4746</v>
      </c>
      <c r="S5515">
        <v>4788</v>
      </c>
    </row>
    <row r="5516" spans="1:19" x14ac:dyDescent="0.25">
      <c r="A5516">
        <v>13147</v>
      </c>
      <c r="B5516" t="s">
        <v>1041</v>
      </c>
      <c r="C5516" t="s">
        <v>167</v>
      </c>
      <c r="D5516" t="s">
        <v>979</v>
      </c>
      <c r="E5516">
        <v>-40.385300000000001</v>
      </c>
      <c r="F5516">
        <v>-18.996200000000002</v>
      </c>
      <c r="G5516">
        <v>4919</v>
      </c>
      <c r="H5516">
        <v>5512</v>
      </c>
      <c r="I5516">
        <v>5825</v>
      </c>
      <c r="J5516">
        <v>5417</v>
      </c>
      <c r="K5516">
        <v>4991</v>
      </c>
      <c r="L5516">
        <v>4519</v>
      </c>
      <c r="M5516">
        <v>4327</v>
      </c>
      <c r="N5516">
        <v>4291</v>
      </c>
      <c r="O5516">
        <v>4754</v>
      </c>
      <c r="P5516">
        <v>4944</v>
      </c>
      <c r="Q5516">
        <v>4771</v>
      </c>
      <c r="R5516">
        <v>4533</v>
      </c>
      <c r="S5516">
        <v>5148</v>
      </c>
    </row>
    <row r="5517" spans="1:19" x14ac:dyDescent="0.25">
      <c r="A5517">
        <v>10782</v>
      </c>
      <c r="B5517" t="s">
        <v>1013</v>
      </c>
      <c r="C5517" t="s">
        <v>167</v>
      </c>
      <c r="D5517" t="s">
        <v>979</v>
      </c>
      <c r="E5517">
        <v>-40.287799999999997</v>
      </c>
      <c r="F5517">
        <v>-20.342199999999998</v>
      </c>
      <c r="G5517">
        <v>5203</v>
      </c>
      <c r="H5517">
        <v>5690</v>
      </c>
      <c r="I5517">
        <v>6297</v>
      </c>
      <c r="J5517">
        <v>5623</v>
      </c>
      <c r="K5517">
        <v>5243</v>
      </c>
      <c r="L5517">
        <v>4752</v>
      </c>
      <c r="M5517">
        <v>4535</v>
      </c>
      <c r="N5517">
        <v>4588</v>
      </c>
      <c r="O5517">
        <v>5187</v>
      </c>
      <c r="P5517">
        <v>5264</v>
      </c>
      <c r="Q5517">
        <v>5035</v>
      </c>
      <c r="R5517">
        <v>4847</v>
      </c>
      <c r="S5517">
        <v>5373</v>
      </c>
    </row>
    <row r="5518" spans="1:19" x14ac:dyDescent="0.25">
      <c r="A5518">
        <v>25773</v>
      </c>
      <c r="B5518" t="s">
        <v>4378</v>
      </c>
      <c r="C5518" t="s">
        <v>167</v>
      </c>
      <c r="D5518" t="s">
        <v>4373</v>
      </c>
      <c r="E5518">
        <v>-60.149299999999997</v>
      </c>
      <c r="F5518">
        <v>-12.7506</v>
      </c>
      <c r="G5518">
        <v>4729</v>
      </c>
      <c r="H5518">
        <v>4286</v>
      </c>
      <c r="I5518">
        <v>4301</v>
      </c>
      <c r="J5518">
        <v>4455</v>
      </c>
      <c r="K5518">
        <v>4781</v>
      </c>
      <c r="L5518">
        <v>4684</v>
      </c>
      <c r="M5518">
        <v>4938</v>
      </c>
      <c r="N5518">
        <v>5088</v>
      </c>
      <c r="O5518">
        <v>5450</v>
      </c>
      <c r="P5518">
        <v>4902</v>
      </c>
      <c r="Q5518">
        <v>4819</v>
      </c>
      <c r="R5518">
        <v>4580</v>
      </c>
      <c r="S5518">
        <v>4462</v>
      </c>
    </row>
    <row r="5519" spans="1:19" x14ac:dyDescent="0.25">
      <c r="A5519">
        <v>6293</v>
      </c>
      <c r="B5519" t="s">
        <v>4866</v>
      </c>
      <c r="C5519" t="s">
        <v>167</v>
      </c>
      <c r="D5519" t="s">
        <v>4704</v>
      </c>
      <c r="E5519">
        <v>-46.983699999999999</v>
      </c>
      <c r="F5519">
        <v>-23.0307</v>
      </c>
      <c r="G5519">
        <v>5138</v>
      </c>
      <c r="H5519">
        <v>4969</v>
      </c>
      <c r="I5519">
        <v>5495</v>
      </c>
      <c r="J5519">
        <v>5283</v>
      </c>
      <c r="K5519">
        <v>5293</v>
      </c>
      <c r="L5519">
        <v>4693</v>
      </c>
      <c r="M5519">
        <v>4602</v>
      </c>
      <c r="N5519">
        <v>4714</v>
      </c>
      <c r="O5519">
        <v>5526</v>
      </c>
      <c r="P5519">
        <v>5187</v>
      </c>
      <c r="Q5519">
        <v>5325</v>
      </c>
      <c r="R5519">
        <v>5210</v>
      </c>
      <c r="S5519">
        <v>5362</v>
      </c>
    </row>
    <row r="5520" spans="1:19" x14ac:dyDescent="0.25">
      <c r="A5520">
        <v>9641</v>
      </c>
      <c r="B5520" t="s">
        <v>5200</v>
      </c>
      <c r="C5520" t="s">
        <v>167</v>
      </c>
      <c r="D5520" t="s">
        <v>4704</v>
      </c>
      <c r="E5520">
        <v>-48.293399999999998</v>
      </c>
      <c r="F5520">
        <v>-20.873799999999999</v>
      </c>
      <c r="G5520">
        <v>5397</v>
      </c>
      <c r="H5520">
        <v>5263</v>
      </c>
      <c r="I5520">
        <v>5803</v>
      </c>
      <c r="J5520">
        <v>5404</v>
      </c>
      <c r="K5520">
        <v>5487</v>
      </c>
      <c r="L5520">
        <v>5108</v>
      </c>
      <c r="M5520">
        <v>4999</v>
      </c>
      <c r="N5520">
        <v>5204</v>
      </c>
      <c r="O5520">
        <v>5866</v>
      </c>
      <c r="P5520">
        <v>5356</v>
      </c>
      <c r="Q5520">
        <v>5441</v>
      </c>
      <c r="R5520">
        <v>5349</v>
      </c>
      <c r="S5520">
        <v>5482</v>
      </c>
    </row>
    <row r="5521" spans="1:19" x14ac:dyDescent="0.25">
      <c r="A5521">
        <v>17240</v>
      </c>
      <c r="B5521" t="s">
        <v>2464</v>
      </c>
      <c r="C5521" t="s">
        <v>167</v>
      </c>
      <c r="D5521" t="s">
        <v>1727</v>
      </c>
      <c r="E5521">
        <v>-42.343400000000003</v>
      </c>
      <c r="F5521">
        <v>-16.807500000000001</v>
      </c>
      <c r="G5521">
        <v>5233</v>
      </c>
      <c r="H5521">
        <v>5579</v>
      </c>
      <c r="I5521">
        <v>5965</v>
      </c>
      <c r="J5521">
        <v>5427</v>
      </c>
      <c r="K5521">
        <v>5173</v>
      </c>
      <c r="L5521">
        <v>4645</v>
      </c>
      <c r="M5521">
        <v>4573</v>
      </c>
      <c r="N5521">
        <v>4774</v>
      </c>
      <c r="O5521">
        <v>5391</v>
      </c>
      <c r="P5521">
        <v>5633</v>
      </c>
      <c r="Q5521">
        <v>5453</v>
      </c>
      <c r="R5521">
        <v>4836</v>
      </c>
      <c r="S5521">
        <v>5349</v>
      </c>
    </row>
    <row r="5522" spans="1:19" x14ac:dyDescent="0.25">
      <c r="A5522">
        <v>7296</v>
      </c>
      <c r="B5522" t="s">
        <v>1761</v>
      </c>
      <c r="C5522" t="s">
        <v>167</v>
      </c>
      <c r="D5522" t="s">
        <v>1727</v>
      </c>
      <c r="E5522">
        <v>-45.096800000000002</v>
      </c>
      <c r="F5522">
        <v>-22.326899999999998</v>
      </c>
      <c r="G5522">
        <v>5080</v>
      </c>
      <c r="H5522">
        <v>4789</v>
      </c>
      <c r="I5522">
        <v>5454</v>
      </c>
      <c r="J5522">
        <v>5078</v>
      </c>
      <c r="K5522">
        <v>5207</v>
      </c>
      <c r="L5522">
        <v>4828</v>
      </c>
      <c r="M5522">
        <v>4586</v>
      </c>
      <c r="N5522">
        <v>4838</v>
      </c>
      <c r="O5522">
        <v>5614</v>
      </c>
      <c r="P5522">
        <v>5364</v>
      </c>
      <c r="Q5522">
        <v>5275</v>
      </c>
      <c r="R5522">
        <v>4861</v>
      </c>
      <c r="S5522">
        <v>5063</v>
      </c>
    </row>
    <row r="5523" spans="1:19" x14ac:dyDescent="0.25">
      <c r="A5523">
        <v>13485</v>
      </c>
      <c r="B5523" t="s">
        <v>2317</v>
      </c>
      <c r="C5523" t="s">
        <v>167</v>
      </c>
      <c r="D5523" t="s">
        <v>1727</v>
      </c>
      <c r="E5523">
        <v>-42.701900000000002</v>
      </c>
      <c r="F5523">
        <v>-18.815899999999999</v>
      </c>
      <c r="G5523">
        <v>4835</v>
      </c>
      <c r="H5523">
        <v>5111</v>
      </c>
      <c r="I5523">
        <v>5597</v>
      </c>
      <c r="J5523">
        <v>4972</v>
      </c>
      <c r="K5523">
        <v>4770</v>
      </c>
      <c r="L5523">
        <v>4369</v>
      </c>
      <c r="M5523">
        <v>4370</v>
      </c>
      <c r="N5523">
        <v>4474</v>
      </c>
      <c r="O5523">
        <v>5024</v>
      </c>
      <c r="P5523">
        <v>5150</v>
      </c>
      <c r="Q5523">
        <v>4928</v>
      </c>
      <c r="R5523">
        <v>4361</v>
      </c>
      <c r="S5523">
        <v>4893</v>
      </c>
    </row>
    <row r="5524" spans="1:19" x14ac:dyDescent="0.25">
      <c r="A5524">
        <v>14030</v>
      </c>
      <c r="B5524" t="s">
        <v>2358</v>
      </c>
      <c r="C5524" t="s">
        <v>167</v>
      </c>
      <c r="D5524" t="s">
        <v>1727</v>
      </c>
      <c r="E5524">
        <v>-42.308</v>
      </c>
      <c r="F5524">
        <v>-18.474900000000002</v>
      </c>
      <c r="G5524">
        <v>4985</v>
      </c>
      <c r="H5524">
        <v>5502</v>
      </c>
      <c r="I5524">
        <v>5892</v>
      </c>
      <c r="J5524">
        <v>5282</v>
      </c>
      <c r="K5524">
        <v>4895</v>
      </c>
      <c r="L5524">
        <v>4459</v>
      </c>
      <c r="M5524">
        <v>4385</v>
      </c>
      <c r="N5524">
        <v>4379</v>
      </c>
      <c r="O5524">
        <v>5037</v>
      </c>
      <c r="P5524">
        <v>5233</v>
      </c>
      <c r="Q5524">
        <v>5088</v>
      </c>
      <c r="R5524">
        <v>4486</v>
      </c>
      <c r="S5524">
        <v>5181</v>
      </c>
    </row>
    <row r="5525" spans="1:19" x14ac:dyDescent="0.25">
      <c r="A5525">
        <v>4157</v>
      </c>
      <c r="B5525" t="s">
        <v>3001</v>
      </c>
      <c r="C5525" t="s">
        <v>167</v>
      </c>
      <c r="D5525" t="s">
        <v>2912</v>
      </c>
      <c r="E5525">
        <v>-52.199199999999998</v>
      </c>
      <c r="F5525">
        <v>-25.383400000000002</v>
      </c>
      <c r="G5525">
        <v>4931</v>
      </c>
      <c r="H5525">
        <v>5344</v>
      </c>
      <c r="I5525">
        <v>5279</v>
      </c>
      <c r="J5525">
        <v>5413</v>
      </c>
      <c r="K5525">
        <v>5035</v>
      </c>
      <c r="L5525">
        <v>4245</v>
      </c>
      <c r="M5525">
        <v>3920</v>
      </c>
      <c r="N5525">
        <v>4183</v>
      </c>
      <c r="O5525">
        <v>5106</v>
      </c>
      <c r="P5525">
        <v>4749</v>
      </c>
      <c r="Q5525">
        <v>5060</v>
      </c>
      <c r="R5525">
        <v>5449</v>
      </c>
      <c r="S5525">
        <v>5386</v>
      </c>
    </row>
    <row r="5526" spans="1:19" x14ac:dyDescent="0.25">
      <c r="A5526">
        <v>9523</v>
      </c>
      <c r="B5526" t="s">
        <v>1956</v>
      </c>
      <c r="C5526" t="s">
        <v>167</v>
      </c>
      <c r="D5526" t="s">
        <v>1727</v>
      </c>
      <c r="E5526">
        <v>-42.836500000000001</v>
      </c>
      <c r="F5526">
        <v>-21.013200000000001</v>
      </c>
      <c r="G5526">
        <v>5000</v>
      </c>
      <c r="H5526">
        <v>5247</v>
      </c>
      <c r="I5526">
        <v>5768</v>
      </c>
      <c r="J5526">
        <v>5200</v>
      </c>
      <c r="K5526">
        <v>4942</v>
      </c>
      <c r="L5526">
        <v>4517</v>
      </c>
      <c r="M5526">
        <v>4501</v>
      </c>
      <c r="N5526">
        <v>4669</v>
      </c>
      <c r="O5526">
        <v>5336</v>
      </c>
      <c r="P5526">
        <v>5184</v>
      </c>
      <c r="Q5526">
        <v>5019</v>
      </c>
      <c r="R5526">
        <v>4583</v>
      </c>
      <c r="S5526">
        <v>5033</v>
      </c>
    </row>
    <row r="5527" spans="1:19" x14ac:dyDescent="0.25">
      <c r="A5527">
        <v>64475</v>
      </c>
      <c r="B5527" t="s">
        <v>2682</v>
      </c>
      <c r="C5527" t="s">
        <v>167</v>
      </c>
      <c r="D5527" t="s">
        <v>2567</v>
      </c>
      <c r="E5527">
        <v>-46.1389</v>
      </c>
      <c r="F5527">
        <v>-1.2023999999999999</v>
      </c>
      <c r="G5527">
        <v>4928</v>
      </c>
      <c r="H5527">
        <v>4736</v>
      </c>
      <c r="I5527">
        <v>4473</v>
      </c>
      <c r="J5527">
        <v>4319</v>
      </c>
      <c r="K5527">
        <v>4286</v>
      </c>
      <c r="L5527">
        <v>4566</v>
      </c>
      <c r="M5527">
        <v>4828</v>
      </c>
      <c r="N5527">
        <v>4964</v>
      </c>
      <c r="O5527">
        <v>5325</v>
      </c>
      <c r="P5527">
        <v>5681</v>
      </c>
      <c r="Q5527">
        <v>5501</v>
      </c>
      <c r="R5527">
        <v>5395</v>
      </c>
      <c r="S5527">
        <v>5062</v>
      </c>
    </row>
    <row r="5528" spans="1:19" x14ac:dyDescent="0.25">
      <c r="A5528">
        <v>3035</v>
      </c>
      <c r="B5528" t="s">
        <v>4351</v>
      </c>
      <c r="C5528" t="s">
        <v>167</v>
      </c>
      <c r="D5528" t="s">
        <v>3898</v>
      </c>
      <c r="E5528">
        <v>-53.4923</v>
      </c>
      <c r="F5528">
        <v>-27.3691</v>
      </c>
      <c r="G5528">
        <v>4884</v>
      </c>
      <c r="H5528">
        <v>5669</v>
      </c>
      <c r="I5528">
        <v>5582</v>
      </c>
      <c r="J5528">
        <v>5490</v>
      </c>
      <c r="K5528">
        <v>4892</v>
      </c>
      <c r="L5528">
        <v>4093</v>
      </c>
      <c r="M5528">
        <v>3537</v>
      </c>
      <c r="N5528">
        <v>3929</v>
      </c>
      <c r="O5528">
        <v>4664</v>
      </c>
      <c r="P5528">
        <v>4390</v>
      </c>
      <c r="Q5528">
        <v>5108</v>
      </c>
      <c r="R5528">
        <v>5590</v>
      </c>
      <c r="S5528">
        <v>5665</v>
      </c>
    </row>
    <row r="5529" spans="1:19" x14ac:dyDescent="0.25">
      <c r="A5529">
        <v>9123</v>
      </c>
      <c r="B5529" t="s">
        <v>5157</v>
      </c>
      <c r="C5529" t="s">
        <v>167</v>
      </c>
      <c r="D5529" t="s">
        <v>4704</v>
      </c>
      <c r="E5529">
        <v>-48.628999999999998</v>
      </c>
      <c r="F5529">
        <v>-21.170999999999999</v>
      </c>
      <c r="G5529">
        <v>5368</v>
      </c>
      <c r="H5529">
        <v>5226</v>
      </c>
      <c r="I5529">
        <v>5690</v>
      </c>
      <c r="J5529">
        <v>5388</v>
      </c>
      <c r="K5529">
        <v>5460</v>
      </c>
      <c r="L5529">
        <v>5044</v>
      </c>
      <c r="M5529">
        <v>4940</v>
      </c>
      <c r="N5529">
        <v>5128</v>
      </c>
      <c r="O5529">
        <v>5814</v>
      </c>
      <c r="P5529">
        <v>5437</v>
      </c>
      <c r="Q5529">
        <v>5476</v>
      </c>
      <c r="R5529">
        <v>5394</v>
      </c>
      <c r="S5529">
        <v>5422</v>
      </c>
    </row>
    <row r="5530" spans="1:19" x14ac:dyDescent="0.25">
      <c r="A5530">
        <v>2085</v>
      </c>
      <c r="B5530" t="s">
        <v>4153</v>
      </c>
      <c r="C5530" t="s">
        <v>167</v>
      </c>
      <c r="D5530" t="s">
        <v>3898</v>
      </c>
      <c r="E5530">
        <v>-51.795099999999998</v>
      </c>
      <c r="F5530">
        <v>-28.805700000000002</v>
      </c>
      <c r="G5530">
        <v>4681</v>
      </c>
      <c r="H5530">
        <v>5422</v>
      </c>
      <c r="I5530">
        <v>5516</v>
      </c>
      <c r="J5530">
        <v>5169</v>
      </c>
      <c r="K5530">
        <v>4709</v>
      </c>
      <c r="L5530">
        <v>3847</v>
      </c>
      <c r="M5530">
        <v>3386</v>
      </c>
      <c r="N5530">
        <v>3779</v>
      </c>
      <c r="O5530">
        <v>4390</v>
      </c>
      <c r="P5530">
        <v>4133</v>
      </c>
      <c r="Q5530">
        <v>4731</v>
      </c>
      <c r="R5530">
        <v>5523</v>
      </c>
      <c r="S5530">
        <v>5569</v>
      </c>
    </row>
    <row r="5531" spans="1:19" x14ac:dyDescent="0.25">
      <c r="A5531">
        <v>3093</v>
      </c>
      <c r="B5531" t="s">
        <v>4365</v>
      </c>
      <c r="C5531" t="s">
        <v>167</v>
      </c>
      <c r="D5531" t="s">
        <v>3898</v>
      </c>
      <c r="E5531">
        <v>-53.697800000000001</v>
      </c>
      <c r="F5531">
        <v>-27.290700000000001</v>
      </c>
      <c r="G5531">
        <v>4873</v>
      </c>
      <c r="H5531">
        <v>5703</v>
      </c>
      <c r="I5531">
        <v>5595</v>
      </c>
      <c r="J5531">
        <v>5515</v>
      </c>
      <c r="K5531">
        <v>4842</v>
      </c>
      <c r="L5531">
        <v>4036</v>
      </c>
      <c r="M5531">
        <v>3481</v>
      </c>
      <c r="N5531">
        <v>3893</v>
      </c>
      <c r="O5531">
        <v>4632</v>
      </c>
      <c r="P5531">
        <v>4399</v>
      </c>
      <c r="Q5531">
        <v>5116</v>
      </c>
      <c r="R5531">
        <v>5580</v>
      </c>
      <c r="S5531">
        <v>5684</v>
      </c>
    </row>
    <row r="5532" spans="1:19" x14ac:dyDescent="0.25">
      <c r="A5532">
        <v>46837</v>
      </c>
      <c r="B5532" t="s">
        <v>2868</v>
      </c>
      <c r="C5532" t="s">
        <v>167</v>
      </c>
      <c r="D5532" t="s">
        <v>2709</v>
      </c>
      <c r="E5532">
        <v>-37.5687</v>
      </c>
      <c r="F5532">
        <v>-6.7385000000000002</v>
      </c>
      <c r="G5532">
        <v>5979</v>
      </c>
      <c r="H5532">
        <v>5804</v>
      </c>
      <c r="I5532">
        <v>6058</v>
      </c>
      <c r="J5532">
        <v>6278</v>
      </c>
      <c r="K5532">
        <v>6036</v>
      </c>
      <c r="L5532">
        <v>5565</v>
      </c>
      <c r="M5532">
        <v>5121</v>
      </c>
      <c r="N5532">
        <v>5426</v>
      </c>
      <c r="O5532">
        <v>6118</v>
      </c>
      <c r="P5532">
        <v>6485</v>
      </c>
      <c r="Q5532">
        <v>6469</v>
      </c>
      <c r="R5532">
        <v>6391</v>
      </c>
      <c r="S5532">
        <v>5994</v>
      </c>
    </row>
    <row r="5533" spans="1:19" x14ac:dyDescent="0.25">
      <c r="A5533">
        <v>3350</v>
      </c>
      <c r="B5533" t="s">
        <v>4619</v>
      </c>
      <c r="C5533" t="s">
        <v>167</v>
      </c>
      <c r="D5533" t="s">
        <v>4434</v>
      </c>
      <c r="E5533">
        <v>-49.833199999999998</v>
      </c>
      <c r="F5533">
        <v>-26.878599999999999</v>
      </c>
      <c r="G5533">
        <v>4223</v>
      </c>
      <c r="H5533">
        <v>4794</v>
      </c>
      <c r="I5533">
        <v>4901</v>
      </c>
      <c r="J5533">
        <v>4832</v>
      </c>
      <c r="K5533">
        <v>4199</v>
      </c>
      <c r="L5533">
        <v>3626</v>
      </c>
      <c r="M5533">
        <v>3155</v>
      </c>
      <c r="N5533">
        <v>3360</v>
      </c>
      <c r="O5533">
        <v>4178</v>
      </c>
      <c r="P5533">
        <v>3851</v>
      </c>
      <c r="Q5533">
        <v>4072</v>
      </c>
      <c r="R5533">
        <v>4852</v>
      </c>
      <c r="S5533">
        <v>4852</v>
      </c>
    </row>
    <row r="5534" spans="1:19" x14ac:dyDescent="0.25">
      <c r="A5534">
        <v>10781</v>
      </c>
      <c r="B5534" t="s">
        <v>1012</v>
      </c>
      <c r="C5534" t="s">
        <v>177</v>
      </c>
      <c r="D5534" t="s">
        <v>979</v>
      </c>
      <c r="E5534">
        <v>-40.313499999999998</v>
      </c>
      <c r="F5534">
        <v>-20.316400000000002</v>
      </c>
      <c r="G5534">
        <v>5132</v>
      </c>
      <c r="H5534">
        <v>5583</v>
      </c>
      <c r="I5534">
        <v>6232</v>
      </c>
      <c r="J5534">
        <v>5569</v>
      </c>
      <c r="K5534">
        <v>5160</v>
      </c>
      <c r="L5534">
        <v>4714</v>
      </c>
      <c r="M5534">
        <v>4517</v>
      </c>
      <c r="N5534">
        <v>4548</v>
      </c>
      <c r="O5534">
        <v>5129</v>
      </c>
      <c r="P5534">
        <v>5187</v>
      </c>
      <c r="Q5534">
        <v>4913</v>
      </c>
      <c r="R5534">
        <v>4729</v>
      </c>
      <c r="S5534">
        <v>5296</v>
      </c>
    </row>
    <row r="5535" spans="1:19" x14ac:dyDescent="0.25">
      <c r="A5535">
        <v>10860</v>
      </c>
      <c r="B5535" t="s">
        <v>5278</v>
      </c>
      <c r="C5535" t="s">
        <v>167</v>
      </c>
      <c r="D5535" t="s">
        <v>4704</v>
      </c>
      <c r="E5535">
        <v>-50.483899999999998</v>
      </c>
      <c r="F5535">
        <v>-20.196999999999999</v>
      </c>
      <c r="G5535">
        <v>5405</v>
      </c>
      <c r="H5535">
        <v>5246</v>
      </c>
      <c r="I5535">
        <v>5619</v>
      </c>
      <c r="J5535">
        <v>5486</v>
      </c>
      <c r="K5535">
        <v>5523</v>
      </c>
      <c r="L5535">
        <v>5107</v>
      </c>
      <c r="M5535">
        <v>4947</v>
      </c>
      <c r="N5535">
        <v>5165</v>
      </c>
      <c r="O5535">
        <v>5941</v>
      </c>
      <c r="P5535">
        <v>5427</v>
      </c>
      <c r="Q5535">
        <v>5499</v>
      </c>
      <c r="R5535">
        <v>5403</v>
      </c>
      <c r="S5535">
        <v>5502</v>
      </c>
    </row>
    <row r="5536" spans="1:19" x14ac:dyDescent="0.25">
      <c r="A5536">
        <v>21250</v>
      </c>
      <c r="B5536" t="s">
        <v>426</v>
      </c>
      <c r="C5536" t="s">
        <v>167</v>
      </c>
      <c r="D5536" t="s">
        <v>375</v>
      </c>
      <c r="E5536">
        <v>-40.844499999999996</v>
      </c>
      <c r="F5536">
        <v>-14.8619</v>
      </c>
      <c r="G5536">
        <v>5145</v>
      </c>
      <c r="H5536">
        <v>5585</v>
      </c>
      <c r="I5536">
        <v>5753</v>
      </c>
      <c r="J5536">
        <v>5476</v>
      </c>
      <c r="K5536">
        <v>5083</v>
      </c>
      <c r="L5536">
        <v>4594</v>
      </c>
      <c r="M5536">
        <v>4252</v>
      </c>
      <c r="N5536">
        <v>4431</v>
      </c>
      <c r="O5536">
        <v>4911</v>
      </c>
      <c r="P5536">
        <v>5624</v>
      </c>
      <c r="Q5536">
        <v>5459</v>
      </c>
      <c r="R5536">
        <v>5042</v>
      </c>
      <c r="S5536">
        <v>5529</v>
      </c>
    </row>
    <row r="5537" spans="1:19" x14ac:dyDescent="0.25">
      <c r="A5537">
        <v>2348</v>
      </c>
      <c r="B5537" t="s">
        <v>4199</v>
      </c>
      <c r="C5537" t="s">
        <v>167</v>
      </c>
      <c r="D5537" t="s">
        <v>3898</v>
      </c>
      <c r="E5537">
        <v>-54.495899999999999</v>
      </c>
      <c r="F5537">
        <v>-28.350999999999999</v>
      </c>
      <c r="G5537">
        <v>4930</v>
      </c>
      <c r="H5537">
        <v>5762</v>
      </c>
      <c r="I5537">
        <v>5853</v>
      </c>
      <c r="J5537">
        <v>5580</v>
      </c>
      <c r="K5537">
        <v>4934</v>
      </c>
      <c r="L5537">
        <v>4098</v>
      </c>
      <c r="M5537">
        <v>3498</v>
      </c>
      <c r="N5537">
        <v>3870</v>
      </c>
      <c r="O5537">
        <v>4544</v>
      </c>
      <c r="P5537">
        <v>4462</v>
      </c>
      <c r="Q5537">
        <v>5068</v>
      </c>
      <c r="R5537">
        <v>5719</v>
      </c>
      <c r="S5537">
        <v>5778</v>
      </c>
    </row>
    <row r="5538" spans="1:19" x14ac:dyDescent="0.25">
      <c r="A5538">
        <v>41386</v>
      </c>
      <c r="B5538" t="s">
        <v>3378</v>
      </c>
      <c r="C5538" t="s">
        <v>167</v>
      </c>
      <c r="D5538" t="s">
        <v>3284</v>
      </c>
      <c r="E5538">
        <v>-35.297899999999998</v>
      </c>
      <c r="F5538">
        <v>-8.1286000000000005</v>
      </c>
      <c r="G5538">
        <v>5263</v>
      </c>
      <c r="H5538">
        <v>5444</v>
      </c>
      <c r="I5538">
        <v>5605</v>
      </c>
      <c r="J5538">
        <v>5775</v>
      </c>
      <c r="K5538">
        <v>5217</v>
      </c>
      <c r="L5538">
        <v>4668</v>
      </c>
      <c r="M5538">
        <v>4379</v>
      </c>
      <c r="N5538">
        <v>4455</v>
      </c>
      <c r="O5538">
        <v>5082</v>
      </c>
      <c r="P5538">
        <v>5579</v>
      </c>
      <c r="Q5538">
        <v>5610</v>
      </c>
      <c r="R5538">
        <v>5676</v>
      </c>
      <c r="S5538">
        <v>5670</v>
      </c>
    </row>
    <row r="5539" spans="1:19" x14ac:dyDescent="0.25">
      <c r="A5539">
        <v>65129</v>
      </c>
      <c r="B5539" t="s">
        <v>294</v>
      </c>
      <c r="C5539" t="s">
        <v>167</v>
      </c>
      <c r="D5539" t="s">
        <v>295</v>
      </c>
      <c r="E5539">
        <v>-52.4255</v>
      </c>
      <c r="F5539">
        <v>-0.92959999999999998</v>
      </c>
      <c r="G5539">
        <v>4666</v>
      </c>
      <c r="H5539">
        <v>4416</v>
      </c>
      <c r="I5539">
        <v>4293</v>
      </c>
      <c r="J5539">
        <v>4330</v>
      </c>
      <c r="K5539">
        <v>4349</v>
      </c>
      <c r="L5539">
        <v>4568</v>
      </c>
      <c r="M5539">
        <v>4704</v>
      </c>
      <c r="N5539">
        <v>4776</v>
      </c>
      <c r="O5539">
        <v>5029</v>
      </c>
      <c r="P5539">
        <v>5100</v>
      </c>
      <c r="Q5539">
        <v>5059</v>
      </c>
      <c r="R5539">
        <v>4901</v>
      </c>
      <c r="S5539">
        <v>4468</v>
      </c>
    </row>
    <row r="5540" spans="1:19" x14ac:dyDescent="0.25">
      <c r="A5540">
        <v>58217</v>
      </c>
      <c r="B5540" t="s">
        <v>1430</v>
      </c>
      <c r="C5540" t="s">
        <v>167</v>
      </c>
      <c r="D5540" t="s">
        <v>1298</v>
      </c>
      <c r="E5540">
        <v>-44.864699999999999</v>
      </c>
      <c r="F5540">
        <v>-3.4516</v>
      </c>
      <c r="G5540">
        <v>5219</v>
      </c>
      <c r="H5540">
        <v>4663</v>
      </c>
      <c r="I5540">
        <v>4883</v>
      </c>
      <c r="J5540">
        <v>4938</v>
      </c>
      <c r="K5540">
        <v>4923</v>
      </c>
      <c r="L5540">
        <v>4974</v>
      </c>
      <c r="M5540">
        <v>5192</v>
      </c>
      <c r="N5540">
        <v>5352</v>
      </c>
      <c r="O5540">
        <v>5838</v>
      </c>
      <c r="P5540">
        <v>6031</v>
      </c>
      <c r="Q5540">
        <v>5623</v>
      </c>
      <c r="R5540">
        <v>5232</v>
      </c>
      <c r="S5540">
        <v>4976</v>
      </c>
    </row>
    <row r="5541" spans="1:19" x14ac:dyDescent="0.25">
      <c r="A5541">
        <v>59983</v>
      </c>
      <c r="B5541" t="s">
        <v>2618</v>
      </c>
      <c r="C5541" t="s">
        <v>167</v>
      </c>
      <c r="D5541" t="s">
        <v>2567</v>
      </c>
      <c r="E5541">
        <v>-52.014600000000002</v>
      </c>
      <c r="F5541">
        <v>-2.8868</v>
      </c>
      <c r="G5541">
        <v>4612</v>
      </c>
      <c r="H5541">
        <v>4263</v>
      </c>
      <c r="I5541">
        <v>4374</v>
      </c>
      <c r="J5541">
        <v>4401</v>
      </c>
      <c r="K5541">
        <v>4557</v>
      </c>
      <c r="L5541">
        <v>4539</v>
      </c>
      <c r="M5541">
        <v>4741</v>
      </c>
      <c r="N5541">
        <v>4780</v>
      </c>
      <c r="O5541">
        <v>4967</v>
      </c>
      <c r="P5541">
        <v>4934</v>
      </c>
      <c r="Q5541">
        <v>4843</v>
      </c>
      <c r="R5541">
        <v>4660</v>
      </c>
      <c r="S5541">
        <v>4286</v>
      </c>
    </row>
    <row r="5542" spans="1:19" x14ac:dyDescent="0.25">
      <c r="A5542">
        <v>3635</v>
      </c>
      <c r="B5542" t="s">
        <v>2917</v>
      </c>
      <c r="C5542" t="s">
        <v>167</v>
      </c>
      <c r="D5542" t="s">
        <v>2912</v>
      </c>
      <c r="E5542">
        <v>-52.784700000000001</v>
      </c>
      <c r="F5542">
        <v>-26.268799999999999</v>
      </c>
      <c r="G5542">
        <v>4933</v>
      </c>
      <c r="H5542">
        <v>5512</v>
      </c>
      <c r="I5542">
        <v>5388</v>
      </c>
      <c r="J5542">
        <v>5428</v>
      </c>
      <c r="K5542">
        <v>4976</v>
      </c>
      <c r="L5542">
        <v>4220</v>
      </c>
      <c r="M5542">
        <v>3835</v>
      </c>
      <c r="N5542">
        <v>4122</v>
      </c>
      <c r="O5542">
        <v>5024</v>
      </c>
      <c r="P5542">
        <v>4634</v>
      </c>
      <c r="Q5542">
        <v>5063</v>
      </c>
      <c r="R5542">
        <v>5516</v>
      </c>
      <c r="S5542">
        <v>5476</v>
      </c>
    </row>
    <row r="5543" spans="1:19" x14ac:dyDescent="0.25">
      <c r="A5543">
        <v>55661</v>
      </c>
      <c r="B5543" t="s">
        <v>1397</v>
      </c>
      <c r="C5543" t="s">
        <v>167</v>
      </c>
      <c r="D5543" t="s">
        <v>1298</v>
      </c>
      <c r="E5543">
        <v>-45.246099999999998</v>
      </c>
      <c r="F5543">
        <v>-4.2891000000000004</v>
      </c>
      <c r="G5543">
        <v>5069</v>
      </c>
      <c r="H5543">
        <v>4498</v>
      </c>
      <c r="I5543">
        <v>4722</v>
      </c>
      <c r="J5543">
        <v>4901</v>
      </c>
      <c r="K5543">
        <v>4919</v>
      </c>
      <c r="L5543">
        <v>4913</v>
      </c>
      <c r="M5543">
        <v>5095</v>
      </c>
      <c r="N5543">
        <v>5317</v>
      </c>
      <c r="O5543">
        <v>5664</v>
      </c>
      <c r="P5543">
        <v>5844</v>
      </c>
      <c r="Q5543">
        <v>5332</v>
      </c>
      <c r="R5543">
        <v>4926</v>
      </c>
      <c r="S5543">
        <v>4701</v>
      </c>
    </row>
    <row r="5544" spans="1:19" x14ac:dyDescent="0.25">
      <c r="A5544">
        <v>8162</v>
      </c>
      <c r="B5544" t="s">
        <v>1831</v>
      </c>
      <c r="C5544" t="s">
        <v>167</v>
      </c>
      <c r="D5544" t="s">
        <v>1727</v>
      </c>
      <c r="E5544">
        <v>-42.5379</v>
      </c>
      <c r="F5544">
        <v>-21.767600000000002</v>
      </c>
      <c r="G5544">
        <v>4930</v>
      </c>
      <c r="H5544">
        <v>5306</v>
      </c>
      <c r="I5544">
        <v>5810</v>
      </c>
      <c r="J5544">
        <v>5289</v>
      </c>
      <c r="K5544">
        <v>5022</v>
      </c>
      <c r="L5544">
        <v>4459</v>
      </c>
      <c r="M5544">
        <v>4322</v>
      </c>
      <c r="N5544">
        <v>4430</v>
      </c>
      <c r="O5544">
        <v>5027</v>
      </c>
      <c r="P5544">
        <v>4974</v>
      </c>
      <c r="Q5544">
        <v>4845</v>
      </c>
      <c r="R5544">
        <v>4563</v>
      </c>
      <c r="S5544">
        <v>5115</v>
      </c>
    </row>
    <row r="5545" spans="1:19" x14ac:dyDescent="0.25">
      <c r="A5545">
        <v>7013</v>
      </c>
      <c r="B5545" t="s">
        <v>3698</v>
      </c>
      <c r="C5545" t="s">
        <v>167</v>
      </c>
      <c r="D5545" t="s">
        <v>3664</v>
      </c>
      <c r="E5545">
        <v>-44.099899999999998</v>
      </c>
      <c r="F5545">
        <v>-22.520700000000001</v>
      </c>
      <c r="G5545">
        <v>4874</v>
      </c>
      <c r="H5545">
        <v>5081</v>
      </c>
      <c r="I5545">
        <v>5697</v>
      </c>
      <c r="J5545">
        <v>5087</v>
      </c>
      <c r="K5545">
        <v>4953</v>
      </c>
      <c r="L5545">
        <v>4410</v>
      </c>
      <c r="M5545">
        <v>4349</v>
      </c>
      <c r="N5545">
        <v>4309</v>
      </c>
      <c r="O5545">
        <v>5150</v>
      </c>
      <c r="P5545">
        <v>4891</v>
      </c>
      <c r="Q5545">
        <v>4854</v>
      </c>
      <c r="R5545">
        <v>4621</v>
      </c>
      <c r="S5545">
        <v>5079</v>
      </c>
    </row>
    <row r="5546" spans="1:19" x14ac:dyDescent="0.25">
      <c r="A5546">
        <v>5720</v>
      </c>
      <c r="B5546" t="s">
        <v>4775</v>
      </c>
      <c r="C5546" t="s">
        <v>167</v>
      </c>
      <c r="D5546" t="s">
        <v>4704</v>
      </c>
      <c r="E5546">
        <v>-47.4392</v>
      </c>
      <c r="F5546">
        <v>-23.545100000000001</v>
      </c>
      <c r="G5546">
        <v>5006</v>
      </c>
      <c r="H5546">
        <v>4979</v>
      </c>
      <c r="I5546">
        <v>5482</v>
      </c>
      <c r="J5546">
        <v>5185</v>
      </c>
      <c r="K5546">
        <v>5116</v>
      </c>
      <c r="L5546">
        <v>4525</v>
      </c>
      <c r="M5546">
        <v>4409</v>
      </c>
      <c r="N5546">
        <v>4444</v>
      </c>
      <c r="O5546">
        <v>5353</v>
      </c>
      <c r="P5546">
        <v>5009</v>
      </c>
      <c r="Q5546">
        <v>5099</v>
      </c>
      <c r="R5546">
        <v>5110</v>
      </c>
      <c r="S5546">
        <v>5367</v>
      </c>
    </row>
    <row r="5547" spans="1:19" x14ac:dyDescent="0.25">
      <c r="A5547">
        <v>10505</v>
      </c>
      <c r="B5547" t="s">
        <v>5256</v>
      </c>
      <c r="C5547" t="s">
        <v>167</v>
      </c>
      <c r="D5547" t="s">
        <v>4704</v>
      </c>
      <c r="E5547">
        <v>-49.978499999999997</v>
      </c>
      <c r="F5547">
        <v>-20.424099999999999</v>
      </c>
      <c r="G5547">
        <v>5406</v>
      </c>
      <c r="H5547">
        <v>5315</v>
      </c>
      <c r="I5547">
        <v>5642</v>
      </c>
      <c r="J5547">
        <v>5453</v>
      </c>
      <c r="K5547">
        <v>5546</v>
      </c>
      <c r="L5547">
        <v>5078</v>
      </c>
      <c r="M5547">
        <v>4957</v>
      </c>
      <c r="N5547">
        <v>5192</v>
      </c>
      <c r="O5547">
        <v>5865</v>
      </c>
      <c r="P5547">
        <v>5431</v>
      </c>
      <c r="Q5547">
        <v>5469</v>
      </c>
      <c r="R5547">
        <v>5453</v>
      </c>
      <c r="S5547">
        <v>5468</v>
      </c>
    </row>
    <row r="5548" spans="1:19" x14ac:dyDescent="0.25">
      <c r="A5548">
        <v>27271</v>
      </c>
      <c r="B5548" t="s">
        <v>627</v>
      </c>
      <c r="C5548" t="s">
        <v>167</v>
      </c>
      <c r="D5548" t="s">
        <v>375</v>
      </c>
      <c r="E5548">
        <v>-41.166800000000002</v>
      </c>
      <c r="F5548">
        <v>-12.2791</v>
      </c>
      <c r="G5548">
        <v>4950</v>
      </c>
      <c r="H5548">
        <v>5369</v>
      </c>
      <c r="I5548">
        <v>5458</v>
      </c>
      <c r="J5548">
        <v>5482</v>
      </c>
      <c r="K5548">
        <v>4803</v>
      </c>
      <c r="L5548">
        <v>4316</v>
      </c>
      <c r="M5548">
        <v>4063</v>
      </c>
      <c r="N5548">
        <v>4160</v>
      </c>
      <c r="O5548">
        <v>4788</v>
      </c>
      <c r="P5548">
        <v>5454</v>
      </c>
      <c r="Q5548">
        <v>5240</v>
      </c>
      <c r="R5548">
        <v>5037</v>
      </c>
      <c r="S5548">
        <v>5230</v>
      </c>
    </row>
    <row r="5549" spans="1:19" x14ac:dyDescent="0.25">
      <c r="A5549">
        <v>44841</v>
      </c>
      <c r="B5549" t="s">
        <v>3538</v>
      </c>
      <c r="C5549" t="s">
        <v>167</v>
      </c>
      <c r="D5549" t="s">
        <v>3448</v>
      </c>
      <c r="E5549">
        <v>-41.9054</v>
      </c>
      <c r="F5549">
        <v>-7.2319000000000004</v>
      </c>
      <c r="G5549">
        <v>5852</v>
      </c>
      <c r="H5549">
        <v>5354</v>
      </c>
      <c r="I5549">
        <v>5334</v>
      </c>
      <c r="J5549">
        <v>5541</v>
      </c>
      <c r="K5549">
        <v>5498</v>
      </c>
      <c r="L5549">
        <v>5614</v>
      </c>
      <c r="M5549">
        <v>5649</v>
      </c>
      <c r="N5549">
        <v>5969</v>
      </c>
      <c r="O5549">
        <v>6442</v>
      </c>
      <c r="P5549">
        <v>6750</v>
      </c>
      <c r="Q5549">
        <v>6379</v>
      </c>
      <c r="R5549">
        <v>6083</v>
      </c>
      <c r="S5549">
        <v>5605</v>
      </c>
    </row>
    <row r="5550" spans="1:19" x14ac:dyDescent="0.25">
      <c r="A5550">
        <v>45954</v>
      </c>
      <c r="B5550" t="s">
        <v>5468</v>
      </c>
      <c r="C5550" t="s">
        <v>167</v>
      </c>
      <c r="D5550" t="s">
        <v>5370</v>
      </c>
      <c r="E5550">
        <v>-47.960500000000003</v>
      </c>
      <c r="F5550">
        <v>-6.8532000000000002</v>
      </c>
      <c r="G5550">
        <v>5036</v>
      </c>
      <c r="H5550">
        <v>4418</v>
      </c>
      <c r="I5550">
        <v>4601</v>
      </c>
      <c r="J5550">
        <v>4633</v>
      </c>
      <c r="K5550">
        <v>4816</v>
      </c>
      <c r="L5550">
        <v>5049</v>
      </c>
      <c r="M5550">
        <v>5502</v>
      </c>
      <c r="N5550">
        <v>5699</v>
      </c>
      <c r="O5550">
        <v>6149</v>
      </c>
      <c r="P5550">
        <v>5841</v>
      </c>
      <c r="Q5550">
        <v>4948</v>
      </c>
      <c r="R5550">
        <v>4453</v>
      </c>
      <c r="S5550">
        <v>4321</v>
      </c>
    </row>
    <row r="5551" spans="1:19" x14ac:dyDescent="0.25">
      <c r="A5551">
        <v>27788</v>
      </c>
      <c r="B5551" t="s">
        <v>644</v>
      </c>
      <c r="C5551" t="s">
        <v>167</v>
      </c>
      <c r="D5551" t="s">
        <v>375</v>
      </c>
      <c r="E5551">
        <v>-43.898699999999998</v>
      </c>
      <c r="F5551">
        <v>-12.1121</v>
      </c>
      <c r="G5551">
        <v>5985</v>
      </c>
      <c r="H5551">
        <v>6052</v>
      </c>
      <c r="I5551">
        <v>6072</v>
      </c>
      <c r="J5551">
        <v>5972</v>
      </c>
      <c r="K5551">
        <v>5999</v>
      </c>
      <c r="L5551">
        <v>5869</v>
      </c>
      <c r="M5551">
        <v>5686</v>
      </c>
      <c r="N5551">
        <v>5899</v>
      </c>
      <c r="O5551">
        <v>6335</v>
      </c>
      <c r="P5551">
        <v>6335</v>
      </c>
      <c r="Q5551">
        <v>6115</v>
      </c>
      <c r="R5551">
        <v>5621</v>
      </c>
      <c r="S5551">
        <v>5866</v>
      </c>
    </row>
    <row r="5552" spans="1:19" x14ac:dyDescent="0.25">
      <c r="A5552">
        <v>7001</v>
      </c>
      <c r="B5552" t="s">
        <v>1743</v>
      </c>
      <c r="C5552" t="s">
        <v>167</v>
      </c>
      <c r="D5552" t="s">
        <v>1727</v>
      </c>
      <c r="E5552">
        <v>-45.363</v>
      </c>
      <c r="F5552">
        <v>-22.537299999999998</v>
      </c>
      <c r="G5552">
        <v>5066</v>
      </c>
      <c r="H5552">
        <v>4838</v>
      </c>
      <c r="I5552">
        <v>5387</v>
      </c>
      <c r="J5552">
        <v>5070</v>
      </c>
      <c r="K5552">
        <v>5160</v>
      </c>
      <c r="L5552">
        <v>4730</v>
      </c>
      <c r="M5552">
        <v>4646</v>
      </c>
      <c r="N5552">
        <v>4820</v>
      </c>
      <c r="O5552">
        <v>5595</v>
      </c>
      <c r="P5552">
        <v>5319</v>
      </c>
      <c r="Q5552">
        <v>5275</v>
      </c>
      <c r="R5552">
        <v>4901</v>
      </c>
      <c r="S5552">
        <v>5054</v>
      </c>
    </row>
    <row r="5553" spans="1:19" x14ac:dyDescent="0.25">
      <c r="A5553">
        <v>5281</v>
      </c>
      <c r="B5553" t="s">
        <v>1743</v>
      </c>
      <c r="C5553" t="s">
        <v>167</v>
      </c>
      <c r="D5553" t="s">
        <v>2912</v>
      </c>
      <c r="E5553">
        <v>-49.803600000000003</v>
      </c>
      <c r="F5553">
        <v>-23.874700000000001</v>
      </c>
      <c r="G5553">
        <v>5042</v>
      </c>
      <c r="H5553">
        <v>5114</v>
      </c>
      <c r="I5553">
        <v>5466</v>
      </c>
      <c r="J5553">
        <v>5332</v>
      </c>
      <c r="K5553">
        <v>5191</v>
      </c>
      <c r="L5553">
        <v>4463</v>
      </c>
      <c r="M5553">
        <v>4192</v>
      </c>
      <c r="N5553">
        <v>4428</v>
      </c>
      <c r="O5553">
        <v>5331</v>
      </c>
      <c r="P5553">
        <v>5009</v>
      </c>
      <c r="Q5553">
        <v>5097</v>
      </c>
      <c r="R5553">
        <v>5439</v>
      </c>
      <c r="S5553">
        <v>5442</v>
      </c>
    </row>
    <row r="5554" spans="1:19" x14ac:dyDescent="0.25">
      <c r="A5554">
        <v>23849</v>
      </c>
      <c r="B5554" t="s">
        <v>505</v>
      </c>
      <c r="C5554" t="s">
        <v>167</v>
      </c>
      <c r="D5554" t="s">
        <v>375</v>
      </c>
      <c r="E5554">
        <v>-39.478499999999997</v>
      </c>
      <c r="F5554">
        <v>-13.6869</v>
      </c>
      <c r="G5554">
        <v>4874</v>
      </c>
      <c r="H5554">
        <v>5453</v>
      </c>
      <c r="I5554">
        <v>5618</v>
      </c>
      <c r="J5554">
        <v>5576</v>
      </c>
      <c r="K5554">
        <v>4731</v>
      </c>
      <c r="L5554">
        <v>4226</v>
      </c>
      <c r="M5554">
        <v>3864</v>
      </c>
      <c r="N5554">
        <v>4130</v>
      </c>
      <c r="O5554">
        <v>4508</v>
      </c>
      <c r="P5554">
        <v>5004</v>
      </c>
      <c r="Q5554">
        <v>4954</v>
      </c>
      <c r="R5554">
        <v>5001</v>
      </c>
      <c r="S5554">
        <v>5421</v>
      </c>
    </row>
    <row r="5555" spans="1:19" x14ac:dyDescent="0.25">
      <c r="A5555">
        <v>1658</v>
      </c>
      <c r="B5555" t="s">
        <v>4068</v>
      </c>
      <c r="C5555" t="s">
        <v>167</v>
      </c>
      <c r="D5555" t="s">
        <v>3898</v>
      </c>
      <c r="E5555">
        <v>-51.764899999999997</v>
      </c>
      <c r="F5555">
        <v>-29.4268</v>
      </c>
      <c r="G5555">
        <v>4593</v>
      </c>
      <c r="H5555">
        <v>5470</v>
      </c>
      <c r="I5555">
        <v>5470</v>
      </c>
      <c r="J5555">
        <v>5174</v>
      </c>
      <c r="K5555">
        <v>4611</v>
      </c>
      <c r="L5555">
        <v>3754</v>
      </c>
      <c r="M5555">
        <v>3278</v>
      </c>
      <c r="N5555">
        <v>3588</v>
      </c>
      <c r="O5555">
        <v>4196</v>
      </c>
      <c r="P5555">
        <v>3961</v>
      </c>
      <c r="Q5555">
        <v>4589</v>
      </c>
      <c r="R5555">
        <v>5502</v>
      </c>
      <c r="S5555">
        <v>5525</v>
      </c>
    </row>
    <row r="5556" spans="1:19" x14ac:dyDescent="0.25">
      <c r="A5556">
        <v>3351</v>
      </c>
      <c r="B5556" t="s">
        <v>4620</v>
      </c>
      <c r="C5556" t="s">
        <v>167</v>
      </c>
      <c r="D5556" t="s">
        <v>4434</v>
      </c>
      <c r="E5556">
        <v>-49.795099999999998</v>
      </c>
      <c r="F5556">
        <v>-26.928000000000001</v>
      </c>
      <c r="G5556">
        <v>4240</v>
      </c>
      <c r="H5556">
        <v>4849</v>
      </c>
      <c r="I5556">
        <v>4966</v>
      </c>
      <c r="J5556">
        <v>4815</v>
      </c>
      <c r="K5556">
        <v>4234</v>
      </c>
      <c r="L5556">
        <v>3641</v>
      </c>
      <c r="M5556">
        <v>3127</v>
      </c>
      <c r="N5556">
        <v>3335</v>
      </c>
      <c r="O5556">
        <v>4197</v>
      </c>
      <c r="P5556">
        <v>3837</v>
      </c>
      <c r="Q5556">
        <v>4095</v>
      </c>
      <c r="R5556">
        <v>4869</v>
      </c>
      <c r="S5556">
        <v>4914</v>
      </c>
    </row>
    <row r="5557" spans="1:19" x14ac:dyDescent="0.25">
      <c r="A5557">
        <v>47880</v>
      </c>
      <c r="B5557" t="s">
        <v>5473</v>
      </c>
      <c r="C5557" t="s">
        <v>167</v>
      </c>
      <c r="D5557" t="s">
        <v>5370</v>
      </c>
      <c r="E5557">
        <v>-48.532400000000003</v>
      </c>
      <c r="F5557">
        <v>-6.4145000000000003</v>
      </c>
      <c r="G5557">
        <v>5039</v>
      </c>
      <c r="H5557">
        <v>4491</v>
      </c>
      <c r="I5557">
        <v>4736</v>
      </c>
      <c r="J5557">
        <v>4717</v>
      </c>
      <c r="K5557">
        <v>4894</v>
      </c>
      <c r="L5557">
        <v>5111</v>
      </c>
      <c r="M5557">
        <v>5471</v>
      </c>
      <c r="N5557">
        <v>5533</v>
      </c>
      <c r="O5557">
        <v>5943</v>
      </c>
      <c r="P5557">
        <v>5659</v>
      </c>
      <c r="Q5557">
        <v>4968</v>
      </c>
      <c r="R5557">
        <v>4559</v>
      </c>
      <c r="S5557">
        <v>4388</v>
      </c>
    </row>
    <row r="5558" spans="1:19" x14ac:dyDescent="0.25">
      <c r="A5558">
        <v>5449</v>
      </c>
      <c r="B5558" t="s">
        <v>3157</v>
      </c>
      <c r="C5558" t="s">
        <v>167</v>
      </c>
      <c r="D5558" t="s">
        <v>2912</v>
      </c>
      <c r="E5558">
        <v>-53.488900000000001</v>
      </c>
      <c r="F5558">
        <v>-23.736899999999999</v>
      </c>
      <c r="G5558">
        <v>5122</v>
      </c>
      <c r="H5558">
        <v>5459</v>
      </c>
      <c r="I5558">
        <v>5591</v>
      </c>
      <c r="J5558">
        <v>5581</v>
      </c>
      <c r="K5558">
        <v>5207</v>
      </c>
      <c r="L5558">
        <v>4435</v>
      </c>
      <c r="M5558">
        <v>4129</v>
      </c>
      <c r="N5558">
        <v>4346</v>
      </c>
      <c r="O5558">
        <v>5229</v>
      </c>
      <c r="P5558">
        <v>4961</v>
      </c>
      <c r="Q5558">
        <v>5279</v>
      </c>
      <c r="R5558">
        <v>5564</v>
      </c>
      <c r="S5558">
        <v>5682</v>
      </c>
    </row>
    <row r="5559" spans="1:19" x14ac:dyDescent="0.25">
      <c r="A5559">
        <v>1389</v>
      </c>
      <c r="B5559" t="s">
        <v>3983</v>
      </c>
      <c r="C5559" t="s">
        <v>167</v>
      </c>
      <c r="D5559" t="s">
        <v>3898</v>
      </c>
      <c r="E5559">
        <v>-50.043799999999997</v>
      </c>
      <c r="F5559">
        <v>-29.800999999999998</v>
      </c>
      <c r="G5559">
        <v>4620</v>
      </c>
      <c r="H5559">
        <v>5530</v>
      </c>
      <c r="I5559">
        <v>5366</v>
      </c>
      <c r="J5559">
        <v>5095</v>
      </c>
      <c r="K5559">
        <v>4773</v>
      </c>
      <c r="L5559">
        <v>3945</v>
      </c>
      <c r="M5559">
        <v>3435</v>
      </c>
      <c r="N5559">
        <v>3656</v>
      </c>
      <c r="O5559">
        <v>4131</v>
      </c>
      <c r="P5559">
        <v>3979</v>
      </c>
      <c r="Q5559">
        <v>4556</v>
      </c>
      <c r="R5559">
        <v>5441</v>
      </c>
      <c r="S5559">
        <v>5528</v>
      </c>
    </row>
    <row r="5560" spans="1:19" x14ac:dyDescent="0.25">
      <c r="A5560">
        <v>3324</v>
      </c>
      <c r="B5560" t="s">
        <v>4610</v>
      </c>
      <c r="C5560" t="s">
        <v>167</v>
      </c>
      <c r="D5560" t="s">
        <v>4434</v>
      </c>
      <c r="E5560">
        <v>-52.404000000000003</v>
      </c>
      <c r="F5560">
        <v>-26.8752</v>
      </c>
      <c r="G5560">
        <v>4863</v>
      </c>
      <c r="H5560">
        <v>5498</v>
      </c>
      <c r="I5560">
        <v>5397</v>
      </c>
      <c r="J5560">
        <v>5405</v>
      </c>
      <c r="K5560">
        <v>4907</v>
      </c>
      <c r="L5560">
        <v>4124</v>
      </c>
      <c r="M5560">
        <v>3700</v>
      </c>
      <c r="N5560">
        <v>4017</v>
      </c>
      <c r="O5560">
        <v>4814</v>
      </c>
      <c r="P5560">
        <v>4477</v>
      </c>
      <c r="Q5560">
        <v>5013</v>
      </c>
      <c r="R5560">
        <v>5503</v>
      </c>
      <c r="S5560">
        <v>5495</v>
      </c>
    </row>
    <row r="5561" spans="1:19" x14ac:dyDescent="0.25">
      <c r="A5561">
        <v>31603</v>
      </c>
      <c r="B5561" t="s">
        <v>171</v>
      </c>
      <c r="C5561" t="s">
        <v>167</v>
      </c>
      <c r="D5561" t="s">
        <v>168</v>
      </c>
      <c r="E5561">
        <v>-68.497299999999996</v>
      </c>
      <c r="F5561">
        <v>-10.651999999999999</v>
      </c>
      <c r="G5561">
        <v>4662</v>
      </c>
      <c r="H5561">
        <v>4359</v>
      </c>
      <c r="I5561">
        <v>4443</v>
      </c>
      <c r="J5561">
        <v>4295</v>
      </c>
      <c r="K5561">
        <v>4788</v>
      </c>
      <c r="L5561">
        <v>4283</v>
      </c>
      <c r="M5561">
        <v>4555</v>
      </c>
      <c r="N5561">
        <v>4754</v>
      </c>
      <c r="O5561">
        <v>5208</v>
      </c>
      <c r="P5561">
        <v>5152</v>
      </c>
      <c r="Q5561">
        <v>4942</v>
      </c>
      <c r="R5561">
        <v>4798</v>
      </c>
      <c r="S5561">
        <v>4370</v>
      </c>
    </row>
    <row r="5562" spans="1:19" x14ac:dyDescent="0.25">
      <c r="A5562">
        <v>3218</v>
      </c>
      <c r="B5562" t="s">
        <v>4572</v>
      </c>
      <c r="C5562" t="s">
        <v>167</v>
      </c>
      <c r="D5562" t="s">
        <v>4434</v>
      </c>
      <c r="E5562">
        <v>-52.343400000000003</v>
      </c>
      <c r="F5562">
        <v>-27.0672</v>
      </c>
      <c r="G5562">
        <v>4828</v>
      </c>
      <c r="H5562">
        <v>5379</v>
      </c>
      <c r="I5562">
        <v>5371</v>
      </c>
      <c r="J5562">
        <v>5409</v>
      </c>
      <c r="K5562">
        <v>4865</v>
      </c>
      <c r="L5562">
        <v>4091</v>
      </c>
      <c r="M5562">
        <v>3618</v>
      </c>
      <c r="N5562">
        <v>3961</v>
      </c>
      <c r="O5562">
        <v>4743</v>
      </c>
      <c r="P5562">
        <v>4446</v>
      </c>
      <c r="Q5562">
        <v>5004</v>
      </c>
      <c r="R5562">
        <v>5535</v>
      </c>
      <c r="S5562">
        <v>5513</v>
      </c>
    </row>
    <row r="5563" spans="1:19" x14ac:dyDescent="0.25">
      <c r="A5563">
        <v>3270</v>
      </c>
      <c r="B5563" t="s">
        <v>4587</v>
      </c>
      <c r="C5563" t="s">
        <v>167</v>
      </c>
      <c r="D5563" t="s">
        <v>4434</v>
      </c>
      <c r="E5563">
        <v>-52.5379</v>
      </c>
      <c r="F5563">
        <v>-26.960100000000001</v>
      </c>
      <c r="G5563">
        <v>4866</v>
      </c>
      <c r="H5563">
        <v>5478</v>
      </c>
      <c r="I5563">
        <v>5461</v>
      </c>
      <c r="J5563">
        <v>5453</v>
      </c>
      <c r="K5563">
        <v>4892</v>
      </c>
      <c r="L5563">
        <v>4092</v>
      </c>
      <c r="M5563">
        <v>3652</v>
      </c>
      <c r="N5563">
        <v>3958</v>
      </c>
      <c r="O5563">
        <v>4750</v>
      </c>
      <c r="P5563">
        <v>4453</v>
      </c>
      <c r="Q5563">
        <v>5061</v>
      </c>
      <c r="R5563">
        <v>5572</v>
      </c>
      <c r="S5563">
        <v>5568</v>
      </c>
    </row>
    <row r="5564" spans="1:19" x14ac:dyDescent="0.25">
      <c r="A5564">
        <v>38677</v>
      </c>
      <c r="B5564" t="s">
        <v>3311</v>
      </c>
      <c r="C5564" t="s">
        <v>167</v>
      </c>
      <c r="D5564" t="s">
        <v>3284</v>
      </c>
      <c r="E5564">
        <v>-35.621499999999997</v>
      </c>
      <c r="F5564">
        <v>-8.8049999999999997</v>
      </c>
      <c r="G5564">
        <v>5088</v>
      </c>
      <c r="H5564">
        <v>5336</v>
      </c>
      <c r="I5564">
        <v>5424</v>
      </c>
      <c r="J5564">
        <v>5650</v>
      </c>
      <c r="K5564">
        <v>5175</v>
      </c>
      <c r="L5564">
        <v>4483</v>
      </c>
      <c r="M5564">
        <v>4167</v>
      </c>
      <c r="N5564">
        <v>4173</v>
      </c>
      <c r="O5564">
        <v>4745</v>
      </c>
      <c r="P5564">
        <v>5340</v>
      </c>
      <c r="Q5564">
        <v>5376</v>
      </c>
      <c r="R5564">
        <v>5646</v>
      </c>
      <c r="S5564">
        <v>5541</v>
      </c>
    </row>
    <row r="5565" spans="1:19" x14ac:dyDescent="0.25">
      <c r="A5565">
        <v>45153</v>
      </c>
      <c r="B5565" t="s">
        <v>2576</v>
      </c>
      <c r="C5565" t="s">
        <v>167</v>
      </c>
      <c r="D5565" t="s">
        <v>2567</v>
      </c>
      <c r="E5565">
        <v>-49.944099999999999</v>
      </c>
      <c r="F5565">
        <v>-7.0987</v>
      </c>
      <c r="G5565">
        <v>4968</v>
      </c>
      <c r="H5565">
        <v>4522</v>
      </c>
      <c r="I5565">
        <v>4678</v>
      </c>
      <c r="J5565">
        <v>4663</v>
      </c>
      <c r="K5565">
        <v>4794</v>
      </c>
      <c r="L5565">
        <v>5109</v>
      </c>
      <c r="M5565">
        <v>5385</v>
      </c>
      <c r="N5565">
        <v>5344</v>
      </c>
      <c r="O5565">
        <v>5866</v>
      </c>
      <c r="P5565">
        <v>5431</v>
      </c>
      <c r="Q5565">
        <v>4836</v>
      </c>
      <c r="R5565">
        <v>4564</v>
      </c>
      <c r="S5565">
        <v>4421</v>
      </c>
    </row>
    <row r="5566" spans="1:19" x14ac:dyDescent="0.25">
      <c r="A5566">
        <v>31521</v>
      </c>
      <c r="B5566" t="s">
        <v>744</v>
      </c>
      <c r="C5566" t="s">
        <v>167</v>
      </c>
      <c r="D5566" t="s">
        <v>375</v>
      </c>
      <c r="E5566">
        <v>-42.724899999999998</v>
      </c>
      <c r="F5566">
        <v>-10.823399999999999</v>
      </c>
      <c r="G5566">
        <v>6078</v>
      </c>
      <c r="H5566">
        <v>6008</v>
      </c>
      <c r="I5566">
        <v>6052</v>
      </c>
      <c r="J5566">
        <v>6257</v>
      </c>
      <c r="K5566">
        <v>5918</v>
      </c>
      <c r="L5566">
        <v>5764</v>
      </c>
      <c r="M5566">
        <v>5685</v>
      </c>
      <c r="N5566">
        <v>5882</v>
      </c>
      <c r="O5566">
        <v>6461</v>
      </c>
      <c r="P5566">
        <v>6591</v>
      </c>
      <c r="Q5566">
        <v>6359</v>
      </c>
      <c r="R5566">
        <v>6012</v>
      </c>
      <c r="S5566">
        <v>5945</v>
      </c>
    </row>
    <row r="5567" spans="1:19" x14ac:dyDescent="0.25">
      <c r="A5567">
        <v>41367</v>
      </c>
      <c r="B5567" t="s">
        <v>2710</v>
      </c>
      <c r="C5567" t="s">
        <v>167</v>
      </c>
      <c r="D5567" t="s">
        <v>2709</v>
      </c>
      <c r="E5567">
        <v>-37.099299999999999</v>
      </c>
      <c r="F5567">
        <v>-8.0760000000000005</v>
      </c>
      <c r="G5567">
        <v>5683</v>
      </c>
      <c r="H5567">
        <v>5867</v>
      </c>
      <c r="I5567">
        <v>5864</v>
      </c>
      <c r="J5567">
        <v>5991</v>
      </c>
      <c r="K5567">
        <v>5691</v>
      </c>
      <c r="L5567">
        <v>5009</v>
      </c>
      <c r="M5567">
        <v>4614</v>
      </c>
      <c r="N5567">
        <v>4745</v>
      </c>
      <c r="O5567">
        <v>5440</v>
      </c>
      <c r="P5567">
        <v>6226</v>
      </c>
      <c r="Q5567">
        <v>6282</v>
      </c>
      <c r="R5567">
        <v>6409</v>
      </c>
      <c r="S5567">
        <v>6061</v>
      </c>
    </row>
    <row r="5568" spans="1:19" x14ac:dyDescent="0.25">
      <c r="A5568">
        <v>9280</v>
      </c>
      <c r="B5568" t="s">
        <v>5165</v>
      </c>
      <c r="C5568" t="s">
        <v>167</v>
      </c>
      <c r="D5568" t="s">
        <v>4704</v>
      </c>
      <c r="E5568">
        <v>-50.050899999999999</v>
      </c>
      <c r="F5568">
        <v>-21.052</v>
      </c>
      <c r="G5568">
        <v>5350</v>
      </c>
      <c r="H5568">
        <v>5323</v>
      </c>
      <c r="I5568">
        <v>5662</v>
      </c>
      <c r="J5568">
        <v>5535</v>
      </c>
      <c r="K5568">
        <v>5546</v>
      </c>
      <c r="L5568">
        <v>4939</v>
      </c>
      <c r="M5568">
        <v>4720</v>
      </c>
      <c r="N5568">
        <v>4983</v>
      </c>
      <c r="O5568">
        <v>5691</v>
      </c>
      <c r="P5568">
        <v>5296</v>
      </c>
      <c r="Q5568">
        <v>5464</v>
      </c>
      <c r="R5568">
        <v>5508</v>
      </c>
      <c r="S5568">
        <v>5539</v>
      </c>
    </row>
    <row r="5569" spans="1:19" x14ac:dyDescent="0.25">
      <c r="A5569">
        <v>58828</v>
      </c>
      <c r="B5569" t="s">
        <v>1440</v>
      </c>
      <c r="C5569" t="s">
        <v>167</v>
      </c>
      <c r="D5569" t="s">
        <v>1298</v>
      </c>
      <c r="E5569">
        <v>-45.655700000000003</v>
      </c>
      <c r="F5569">
        <v>-3.2705000000000002</v>
      </c>
      <c r="G5569">
        <v>5018</v>
      </c>
      <c r="H5569">
        <v>4515</v>
      </c>
      <c r="I5569">
        <v>4746</v>
      </c>
      <c r="J5569">
        <v>4818</v>
      </c>
      <c r="K5569">
        <v>4894</v>
      </c>
      <c r="L5569">
        <v>4876</v>
      </c>
      <c r="M5569">
        <v>5047</v>
      </c>
      <c r="N5569">
        <v>5139</v>
      </c>
      <c r="O5569">
        <v>5480</v>
      </c>
      <c r="P5569">
        <v>5713</v>
      </c>
      <c r="Q5569">
        <v>5331</v>
      </c>
      <c r="R5569">
        <v>4952</v>
      </c>
      <c r="S5569">
        <v>4709</v>
      </c>
    </row>
    <row r="5570" spans="1:19" x14ac:dyDescent="0.25">
      <c r="A5570">
        <v>2992</v>
      </c>
      <c r="B5570" t="s">
        <v>4507</v>
      </c>
      <c r="C5570" t="s">
        <v>167</v>
      </c>
      <c r="D5570" t="s">
        <v>4434</v>
      </c>
      <c r="E5570">
        <v>-51.552399999999999</v>
      </c>
      <c r="F5570">
        <v>-27.452500000000001</v>
      </c>
      <c r="G5570">
        <v>4820</v>
      </c>
      <c r="H5570">
        <v>5467</v>
      </c>
      <c r="I5570">
        <v>5436</v>
      </c>
      <c r="J5570">
        <v>5349</v>
      </c>
      <c r="K5570">
        <v>4878</v>
      </c>
      <c r="L5570">
        <v>4022</v>
      </c>
      <c r="M5570">
        <v>3637</v>
      </c>
      <c r="N5570">
        <v>3923</v>
      </c>
      <c r="O5570">
        <v>4661</v>
      </c>
      <c r="P5570">
        <v>4369</v>
      </c>
      <c r="Q5570">
        <v>4940</v>
      </c>
      <c r="R5570">
        <v>5590</v>
      </c>
      <c r="S5570">
        <v>5570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/>
  <dimension ref="A5:L21"/>
  <sheetViews>
    <sheetView topLeftCell="B2" workbookViewId="0">
      <selection activeCell="E7" sqref="E7"/>
    </sheetView>
  </sheetViews>
  <sheetFormatPr defaultColWidth="9.140625" defaultRowHeight="15" x14ac:dyDescent="0.25"/>
  <cols>
    <col min="1" max="3" width="9.140625" style="17"/>
    <col min="4" max="4" width="35.42578125" style="17" customWidth="1"/>
    <col min="5" max="5" width="29.140625" style="17" customWidth="1"/>
    <col min="6" max="6" width="25.5703125" style="17" customWidth="1"/>
    <col min="7" max="16384" width="9.140625" style="17"/>
  </cols>
  <sheetData>
    <row r="5" spans="4:12" ht="16.5" thickBot="1" x14ac:dyDescent="0.3">
      <c r="D5" s="288" t="s">
        <v>44</v>
      </c>
      <c r="E5" s="289"/>
      <c r="F5" s="290"/>
    </row>
    <row r="6" spans="4:12" ht="15.75" customHeight="1" x14ac:dyDescent="0.25">
      <c r="D6" s="46" t="s">
        <v>45</v>
      </c>
      <c r="E6" s="62" t="str">
        <f>'Simulador kWh- Eternit Solar '!D17</f>
        <v>São Paulo</v>
      </c>
      <c r="F6" s="176" t="str">
        <f>'Simulador kWh- Eternit Solar '!E17</f>
        <v>SÃO PAULO</v>
      </c>
      <c r="J6" s="291" t="s">
        <v>82</v>
      </c>
      <c r="K6" s="292"/>
      <c r="L6" s="293"/>
    </row>
    <row r="7" spans="4:12" ht="15.75" x14ac:dyDescent="0.25">
      <c r="D7" s="46" t="s">
        <v>46</v>
      </c>
      <c r="E7" s="48">
        <f>'Simulador kWh- Eternit Solar '!G36</f>
        <v>4.6714166666666666</v>
      </c>
      <c r="F7" s="47" t="s">
        <v>47</v>
      </c>
      <c r="J7" s="294"/>
      <c r="K7" s="295"/>
      <c r="L7" s="296"/>
    </row>
    <row r="8" spans="4:12" ht="15.75" x14ac:dyDescent="0.25">
      <c r="D8" s="46" t="s">
        <v>48</v>
      </c>
      <c r="E8" s="49">
        <f>'Simulador kWh- Eternit Solar '!M30</f>
        <v>0.8</v>
      </c>
      <c r="F8" s="47" t="s">
        <v>49</v>
      </c>
      <c r="J8" s="294"/>
      <c r="K8" s="295"/>
      <c r="L8" s="296"/>
    </row>
    <row r="9" spans="4:12" ht="16.5" thickBot="1" x14ac:dyDescent="0.3">
      <c r="D9" s="46" t="s">
        <v>50</v>
      </c>
      <c r="E9" s="47" t="s">
        <v>51</v>
      </c>
      <c r="F9" s="47">
        <v>365</v>
      </c>
      <c r="J9" s="297"/>
      <c r="K9" s="298"/>
      <c r="L9" s="299"/>
    </row>
    <row r="10" spans="4:12" ht="15.75" x14ac:dyDescent="0.25">
      <c r="D10" s="46" t="s">
        <v>52</v>
      </c>
      <c r="E10" s="47">
        <f>'Simulador kWh- Eternit Solar '!H19</f>
        <v>50</v>
      </c>
      <c r="F10" s="47" t="s">
        <v>53</v>
      </c>
    </row>
    <row r="11" spans="4:12" ht="15.75" x14ac:dyDescent="0.25">
      <c r="D11" s="46" t="s">
        <v>28</v>
      </c>
      <c r="E11" s="50">
        <f>'Simulador kWh- Eternit Solar '!M26</f>
        <v>6.2207999999999997</v>
      </c>
      <c r="F11" s="47" t="s">
        <v>54</v>
      </c>
    </row>
    <row r="12" spans="4:12" ht="15.75" x14ac:dyDescent="0.25">
      <c r="D12" s="46" t="s">
        <v>55</v>
      </c>
      <c r="E12" s="63">
        <v>1.5</v>
      </c>
      <c r="F12" s="47" t="s">
        <v>56</v>
      </c>
    </row>
    <row r="13" spans="4:12" ht="15.75" x14ac:dyDescent="0.25">
      <c r="D13" s="46" t="s">
        <v>57</v>
      </c>
      <c r="E13" s="47">
        <v>2</v>
      </c>
      <c r="F13" s="47" t="s">
        <v>54</v>
      </c>
    </row>
    <row r="14" spans="4:12" ht="15.75" x14ac:dyDescent="0.25">
      <c r="D14" s="46" t="s">
        <v>58</v>
      </c>
      <c r="E14" s="47">
        <f>E11*E10/1000</f>
        <v>0.31103999999999998</v>
      </c>
      <c r="F14" s="47" t="s">
        <v>59</v>
      </c>
    </row>
    <row r="15" spans="4:12" ht="15.75" x14ac:dyDescent="0.25">
      <c r="D15" s="46" t="s">
        <v>60</v>
      </c>
      <c r="E15" s="51">
        <f>E13*E12</f>
        <v>3</v>
      </c>
      <c r="F15" s="47" t="s">
        <v>56</v>
      </c>
    </row>
    <row r="16" spans="4:12" ht="15.75" x14ac:dyDescent="0.25">
      <c r="D16" s="46" t="s">
        <v>61</v>
      </c>
      <c r="E16" s="50">
        <f>E17/12</f>
        <v>35.356271040000003</v>
      </c>
      <c r="F16" s="47" t="s">
        <v>62</v>
      </c>
    </row>
    <row r="17" spans="1:9" ht="15.75" x14ac:dyDescent="0.25">
      <c r="D17" s="46" t="s">
        <v>61</v>
      </c>
      <c r="E17" s="50">
        <f>(E7*F9*E14)*E8</f>
        <v>424.27525248000006</v>
      </c>
      <c r="F17" s="47" t="s">
        <v>63</v>
      </c>
    </row>
    <row r="18" spans="1:9" ht="15.75" x14ac:dyDescent="0.25">
      <c r="D18" s="46" t="s">
        <v>64</v>
      </c>
      <c r="E18" s="47">
        <f>E17/E14/1000</f>
        <v>1.3640536666666669</v>
      </c>
      <c r="F18" s="47" t="s">
        <v>65</v>
      </c>
      <c r="I18" s="17">
        <f>E14/E12</f>
        <v>0.20735999999999999</v>
      </c>
    </row>
    <row r="19" spans="1:9" ht="15.75" x14ac:dyDescent="0.25">
      <c r="A19" s="52">
        <v>8760</v>
      </c>
      <c r="B19" s="53">
        <f>E17/A19</f>
        <v>4.8433248000000005E-2</v>
      </c>
      <c r="D19" s="46" t="s">
        <v>66</v>
      </c>
      <c r="E19" s="54">
        <f>B19/E14</f>
        <v>0.1557138888888889</v>
      </c>
      <c r="F19" s="47" t="s">
        <v>49</v>
      </c>
    </row>
    <row r="20" spans="1:9" ht="15.75" x14ac:dyDescent="0.25">
      <c r="D20" s="46" t="s">
        <v>67</v>
      </c>
      <c r="E20" s="54">
        <f>B19/E15</f>
        <v>1.6144416000000002E-2</v>
      </c>
      <c r="F20" s="47" t="s">
        <v>49</v>
      </c>
    </row>
    <row r="21" spans="1:9" ht="15.75" x14ac:dyDescent="0.25">
      <c r="D21" s="46" t="s">
        <v>68</v>
      </c>
      <c r="E21" s="48">
        <f>E14/E15</f>
        <v>0.10367999999999999</v>
      </c>
      <c r="F21" s="47" t="s">
        <v>69</v>
      </c>
    </row>
  </sheetData>
  <mergeCells count="2">
    <mergeCell ref="D5:F5"/>
    <mergeCell ref="J6:L9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/>
  <dimension ref="A1:O19"/>
  <sheetViews>
    <sheetView workbookViewId="0">
      <selection activeCell="O9" sqref="O9"/>
    </sheetView>
  </sheetViews>
  <sheetFormatPr defaultRowHeight="15" x14ac:dyDescent="0.25"/>
  <cols>
    <col min="1" max="1" width="3" bestFit="1" customWidth="1"/>
    <col min="2" max="2" width="19.42578125" bestFit="1" customWidth="1"/>
    <col min="3" max="3" width="11" bestFit="1" customWidth="1"/>
    <col min="5" max="5" width="11.42578125" bestFit="1" customWidth="1"/>
    <col min="6" max="6" width="12" bestFit="1" customWidth="1"/>
    <col min="7" max="7" width="11" bestFit="1" customWidth="1"/>
    <col min="8" max="8" width="10" bestFit="1" customWidth="1"/>
    <col min="9" max="9" width="10.7109375" bestFit="1" customWidth="1"/>
    <col min="10" max="11" width="11" bestFit="1" customWidth="1"/>
    <col min="12" max="12" width="10.5703125" bestFit="1" customWidth="1"/>
    <col min="14" max="14" width="13.140625" customWidth="1"/>
    <col min="15" max="15" width="13.42578125" customWidth="1"/>
  </cols>
  <sheetData>
    <row r="1" spans="1:15" ht="21" x14ac:dyDescent="0.35">
      <c r="A1">
        <v>1</v>
      </c>
      <c r="B1" s="141"/>
      <c r="C1" s="140"/>
      <c r="D1" s="140"/>
      <c r="E1" s="139"/>
      <c r="F1" s="139" t="s">
        <v>126</v>
      </c>
      <c r="G1" s="139"/>
      <c r="H1" s="139"/>
      <c r="I1" s="139"/>
      <c r="J1" s="139"/>
      <c r="K1" s="139"/>
      <c r="L1" s="138"/>
      <c r="M1" s="67"/>
      <c r="N1" s="173"/>
      <c r="O1" s="173"/>
    </row>
    <row r="2" spans="1:15" x14ac:dyDescent="0.25">
      <c r="A2">
        <v>2</v>
      </c>
      <c r="B2" s="136"/>
      <c r="C2" s="69"/>
      <c r="D2" s="68"/>
      <c r="E2" s="73"/>
      <c r="F2" s="71"/>
      <c r="G2" s="72"/>
      <c r="H2" s="71"/>
      <c r="I2" s="71"/>
      <c r="J2" s="135"/>
      <c r="K2" s="135"/>
      <c r="L2" s="134"/>
      <c r="M2" s="67"/>
      <c r="N2" s="173" t="s">
        <v>131</v>
      </c>
      <c r="O2" s="173"/>
    </row>
    <row r="3" spans="1:15" x14ac:dyDescent="0.25">
      <c r="A3">
        <v>3</v>
      </c>
      <c r="B3" s="133" t="s">
        <v>0</v>
      </c>
      <c r="C3" s="132"/>
      <c r="D3" s="96"/>
      <c r="E3" s="67"/>
      <c r="F3" s="131" t="s">
        <v>107</v>
      </c>
      <c r="G3" s="131"/>
      <c r="H3" s="131"/>
      <c r="I3" s="131"/>
      <c r="J3" s="119"/>
      <c r="K3" s="119"/>
      <c r="L3" s="117"/>
      <c r="M3" s="67"/>
      <c r="N3" s="173" t="s">
        <v>5</v>
      </c>
      <c r="O3" s="173" t="s">
        <v>6</v>
      </c>
    </row>
    <row r="4" spans="1:15" x14ac:dyDescent="0.25">
      <c r="A4">
        <v>4</v>
      </c>
      <c r="B4" s="130" t="s">
        <v>106</v>
      </c>
      <c r="C4" s="129"/>
      <c r="D4" s="89"/>
      <c r="E4" s="128"/>
      <c r="F4" s="113"/>
      <c r="G4" s="127" t="s">
        <v>102</v>
      </c>
      <c r="H4" s="113"/>
      <c r="I4" s="113"/>
      <c r="J4" s="126"/>
      <c r="K4" s="125" t="s">
        <v>101</v>
      </c>
      <c r="L4" s="109"/>
      <c r="M4" s="67" t="s">
        <v>132</v>
      </c>
      <c r="N4" s="173">
        <v>0.25</v>
      </c>
      <c r="O4" s="175"/>
    </row>
    <row r="5" spans="1:15" x14ac:dyDescent="0.25">
      <c r="A5">
        <v>5</v>
      </c>
      <c r="B5" s="86" t="s">
        <v>3</v>
      </c>
      <c r="C5" s="93">
        <v>0.30216999999999999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  <c r="M5" s="67" t="s">
        <v>133</v>
      </c>
      <c r="N5" s="173">
        <v>0.18</v>
      </c>
      <c r="O5" s="175"/>
    </row>
    <row r="6" spans="1:15" x14ac:dyDescent="0.25">
      <c r="A6">
        <v>6</v>
      </c>
      <c r="B6" s="86" t="s">
        <v>4</v>
      </c>
      <c r="C6" s="93">
        <v>0.25287999999999999</v>
      </c>
      <c r="D6" s="85"/>
      <c r="E6" s="86" t="s">
        <v>3</v>
      </c>
      <c r="F6" s="93">
        <v>7.7109999999999998E-2</v>
      </c>
      <c r="G6" s="93">
        <v>7.7109999999999998E-2</v>
      </c>
      <c r="H6" s="102">
        <v>50.84</v>
      </c>
      <c r="I6" s="102">
        <v>21.61</v>
      </c>
      <c r="J6" s="93">
        <v>1.3142</v>
      </c>
      <c r="K6" s="93">
        <v>7.7109999999999998E-2</v>
      </c>
      <c r="L6" s="92">
        <v>21.61</v>
      </c>
      <c r="M6" s="67" t="s">
        <v>134</v>
      </c>
      <c r="N6" s="173">
        <v>0.18</v>
      </c>
      <c r="O6" s="175"/>
    </row>
    <row r="7" spans="1:15" x14ac:dyDescent="0.25">
      <c r="A7">
        <v>7</v>
      </c>
      <c r="B7" s="83" t="s">
        <v>105</v>
      </c>
      <c r="C7" s="93">
        <v>0.55505000000000004</v>
      </c>
      <c r="D7" s="85"/>
      <c r="E7" s="86" t="s">
        <v>4</v>
      </c>
      <c r="F7" s="93">
        <v>0.38758999999999999</v>
      </c>
      <c r="G7" s="93">
        <v>0.24062999999999998</v>
      </c>
      <c r="H7" s="102" t="s">
        <v>49</v>
      </c>
      <c r="I7" s="102">
        <v>0</v>
      </c>
      <c r="J7" s="93">
        <v>0.38758999999999999</v>
      </c>
      <c r="K7" s="93">
        <v>0.24062999999999998</v>
      </c>
      <c r="L7" s="92">
        <v>0</v>
      </c>
      <c r="M7" s="67" t="s">
        <v>135</v>
      </c>
      <c r="N7" s="173"/>
      <c r="O7" s="175"/>
    </row>
    <row r="8" spans="1:15" x14ac:dyDescent="0.25">
      <c r="A8">
        <v>8</v>
      </c>
      <c r="B8" s="101"/>
      <c r="C8" s="100"/>
      <c r="D8" s="96"/>
      <c r="E8" s="83" t="s">
        <v>7</v>
      </c>
      <c r="F8" s="93">
        <v>0.4647</v>
      </c>
      <c r="G8" s="93">
        <v>0.31773999999999997</v>
      </c>
      <c r="H8" s="102">
        <v>50.84</v>
      </c>
      <c r="I8" s="102">
        <v>21.61</v>
      </c>
      <c r="J8" s="93">
        <v>1.7017899999999999</v>
      </c>
      <c r="K8" s="93">
        <v>0.31773999999999997</v>
      </c>
      <c r="L8" s="92">
        <v>21.61</v>
      </c>
      <c r="M8" s="67" t="s">
        <v>136</v>
      </c>
      <c r="N8" s="173"/>
      <c r="O8" s="175"/>
    </row>
    <row r="9" spans="1:15" x14ac:dyDescent="0.25">
      <c r="A9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J9" s="65"/>
      <c r="K9" s="65"/>
      <c r="L9" s="84"/>
      <c r="M9" s="142"/>
      <c r="N9" s="142"/>
      <c r="O9" s="142"/>
    </row>
    <row r="10" spans="1:15" x14ac:dyDescent="0.25">
      <c r="A10">
        <v>10</v>
      </c>
      <c r="B10" s="123" t="s">
        <v>104</v>
      </c>
      <c r="C10" s="122"/>
      <c r="D10" s="121"/>
      <c r="E10" s="67"/>
      <c r="F10" s="120" t="s">
        <v>103</v>
      </c>
      <c r="G10" s="119"/>
      <c r="H10" s="119"/>
      <c r="I10" s="119"/>
      <c r="J10" s="118"/>
      <c r="K10" s="118"/>
      <c r="L10" s="117"/>
      <c r="M10" s="142"/>
      <c r="N10" s="142"/>
      <c r="O10" s="142"/>
    </row>
    <row r="11" spans="1:15" x14ac:dyDescent="0.25">
      <c r="A11">
        <v>11</v>
      </c>
      <c r="B11" s="86" t="s">
        <v>3</v>
      </c>
      <c r="C11" s="82">
        <v>0.24778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  <c r="M11" s="142"/>
      <c r="N11" s="142"/>
      <c r="O11" s="142"/>
    </row>
    <row r="12" spans="1:15" x14ac:dyDescent="0.25">
      <c r="A12">
        <v>12</v>
      </c>
      <c r="B12" s="86" t="s">
        <v>4</v>
      </c>
      <c r="C12" s="82">
        <v>0.20736000000000002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  <c r="M12" s="142"/>
      <c r="N12" s="142"/>
      <c r="O12" s="142"/>
    </row>
    <row r="13" spans="1:15" x14ac:dyDescent="0.25">
      <c r="A13">
        <v>13</v>
      </c>
      <c r="B13" s="83" t="s">
        <v>7</v>
      </c>
      <c r="C13" s="82">
        <v>0.45513999999999999</v>
      </c>
      <c r="D13" s="85"/>
      <c r="E13" s="99" t="s">
        <v>3</v>
      </c>
      <c r="F13" s="93">
        <v>7.7109999999999998E-2</v>
      </c>
      <c r="G13" s="93">
        <v>7.7109999999999998E-2</v>
      </c>
      <c r="H13" s="102">
        <v>50.84</v>
      </c>
      <c r="I13" s="102">
        <v>21.61</v>
      </c>
      <c r="J13" s="93">
        <v>1.3142</v>
      </c>
      <c r="K13" s="93">
        <v>7.7109999999999998E-2</v>
      </c>
      <c r="L13" s="92">
        <v>21.61</v>
      </c>
      <c r="M13" s="142"/>
      <c r="N13" s="142"/>
      <c r="O13" s="142"/>
    </row>
    <row r="14" spans="1:15" x14ac:dyDescent="0.25">
      <c r="A14">
        <v>14</v>
      </c>
      <c r="B14" s="101"/>
      <c r="C14" s="100"/>
      <c r="D14" s="96"/>
      <c r="E14" s="99" t="s">
        <v>4</v>
      </c>
      <c r="F14" s="93">
        <v>0.38758999999999999</v>
      </c>
      <c r="G14" s="93">
        <v>0.24062999999999998</v>
      </c>
      <c r="H14" s="93">
        <v>0</v>
      </c>
      <c r="I14" s="93">
        <v>0</v>
      </c>
      <c r="J14" s="93">
        <v>0.38758999999999999</v>
      </c>
      <c r="K14" s="93">
        <v>0.24062999999999998</v>
      </c>
      <c r="L14" s="92">
        <v>0</v>
      </c>
      <c r="M14" s="142"/>
      <c r="N14" s="142"/>
      <c r="O14" s="142"/>
    </row>
    <row r="15" spans="1:15" x14ac:dyDescent="0.25">
      <c r="A15">
        <v>15</v>
      </c>
      <c r="B15" s="98" t="s">
        <v>1</v>
      </c>
      <c r="C15" s="97"/>
      <c r="D15" s="96"/>
      <c r="E15" s="95" t="s">
        <v>7</v>
      </c>
      <c r="F15" s="93">
        <v>0.4647</v>
      </c>
      <c r="G15" s="93">
        <v>0.31773999999999997</v>
      </c>
      <c r="H15" s="94">
        <v>50.84</v>
      </c>
      <c r="I15" s="94">
        <v>21.61</v>
      </c>
      <c r="J15" s="93">
        <v>1.7017899999999999</v>
      </c>
      <c r="K15" s="93">
        <v>0.31773999999999997</v>
      </c>
      <c r="L15" s="92">
        <v>21.61</v>
      </c>
      <c r="M15" s="142"/>
      <c r="N15" s="142"/>
      <c r="O15" s="142"/>
    </row>
    <row r="16" spans="1:15" x14ac:dyDescent="0.25">
      <c r="A16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K16" s="65"/>
      <c r="L16" s="84"/>
      <c r="M16" s="142"/>
      <c r="N16" s="142"/>
      <c r="O16" s="142"/>
    </row>
    <row r="17" spans="1:15" x14ac:dyDescent="0.25">
      <c r="A17">
        <v>17</v>
      </c>
      <c r="B17" s="86" t="s">
        <v>3</v>
      </c>
      <c r="C17" s="82">
        <v>0.30216999999999999</v>
      </c>
      <c r="D17" s="85"/>
      <c r="E17" s="67"/>
      <c r="F17" s="65"/>
      <c r="G17" s="66"/>
      <c r="H17" s="65"/>
      <c r="I17" s="65"/>
      <c r="J17" s="87"/>
      <c r="K17" s="65"/>
      <c r="L17" s="84"/>
      <c r="M17" s="142"/>
      <c r="N17" s="142"/>
      <c r="O17" s="142"/>
    </row>
    <row r="18" spans="1:15" x14ac:dyDescent="0.25">
      <c r="A18">
        <v>18</v>
      </c>
      <c r="B18" s="86" t="s">
        <v>4</v>
      </c>
      <c r="C18" s="82">
        <v>0.25287999999999999</v>
      </c>
      <c r="D18" s="85"/>
      <c r="E18" s="67"/>
      <c r="F18" s="146"/>
      <c r="G18" s="145"/>
      <c r="H18" s="65"/>
      <c r="I18" s="65"/>
      <c r="J18" s="65"/>
      <c r="K18" s="65"/>
      <c r="L18" s="84"/>
      <c r="M18" s="142"/>
      <c r="N18" s="142"/>
      <c r="O18" s="142"/>
    </row>
    <row r="19" spans="1:15" x14ac:dyDescent="0.25">
      <c r="A19">
        <v>19</v>
      </c>
      <c r="B19" s="83" t="s">
        <v>7</v>
      </c>
      <c r="C19" s="82">
        <v>0.55505000000000004</v>
      </c>
      <c r="D19" s="81"/>
      <c r="E19" s="90"/>
      <c r="F19" s="144" t="s">
        <v>93</v>
      </c>
      <c r="G19" s="143">
        <v>44070</v>
      </c>
      <c r="H19" s="80"/>
      <c r="I19" s="77"/>
      <c r="J19" s="77"/>
      <c r="K19" s="77"/>
      <c r="L19" s="76"/>
      <c r="M19" s="142"/>
      <c r="N19" s="142"/>
      <c r="O19" s="142"/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/>
  <dimension ref="A1:O19"/>
  <sheetViews>
    <sheetView workbookViewId="0">
      <selection activeCell="O9" sqref="O9"/>
    </sheetView>
  </sheetViews>
  <sheetFormatPr defaultRowHeight="15" x14ac:dyDescent="0.25"/>
  <cols>
    <col min="1" max="1" width="3" bestFit="1" customWidth="1"/>
    <col min="2" max="2" width="19.42578125" bestFit="1" customWidth="1"/>
    <col min="3" max="3" width="11" bestFit="1" customWidth="1"/>
    <col min="5" max="5" width="11.42578125" bestFit="1" customWidth="1"/>
    <col min="6" max="6" width="11.140625" bestFit="1" customWidth="1"/>
    <col min="7" max="7" width="11" bestFit="1" customWidth="1"/>
    <col min="8" max="8" width="10" bestFit="1" customWidth="1"/>
    <col min="9" max="9" width="10.7109375" bestFit="1" customWidth="1"/>
    <col min="10" max="11" width="11" bestFit="1" customWidth="1"/>
    <col min="12" max="12" width="10.5703125" bestFit="1" customWidth="1"/>
    <col min="14" max="14" width="13" customWidth="1"/>
    <col min="15" max="15" width="16.42578125" customWidth="1"/>
  </cols>
  <sheetData>
    <row r="1" spans="1:15" ht="21" x14ac:dyDescent="0.35">
      <c r="A1">
        <v>1</v>
      </c>
      <c r="B1" s="141"/>
      <c r="C1" s="140"/>
      <c r="D1" s="140"/>
      <c r="E1" s="139"/>
      <c r="F1" s="139" t="s">
        <v>129</v>
      </c>
      <c r="G1" s="139"/>
      <c r="H1" s="139"/>
      <c r="I1" s="139"/>
      <c r="J1" s="139"/>
      <c r="K1" s="139"/>
      <c r="L1" s="138"/>
      <c r="M1" s="67"/>
      <c r="N1" s="173"/>
      <c r="O1" s="173"/>
    </row>
    <row r="2" spans="1:15" x14ac:dyDescent="0.25">
      <c r="A2">
        <v>2</v>
      </c>
      <c r="B2" s="136"/>
      <c r="C2" s="69"/>
      <c r="D2" s="68"/>
      <c r="E2" s="73"/>
      <c r="F2" s="71"/>
      <c r="G2" s="72"/>
      <c r="H2" s="71"/>
      <c r="I2" s="71"/>
      <c r="J2" s="135"/>
      <c r="K2" s="135"/>
      <c r="L2" s="134"/>
      <c r="M2" s="67"/>
      <c r="N2" s="173" t="s">
        <v>131</v>
      </c>
      <c r="O2" s="173"/>
    </row>
    <row r="3" spans="1:15" x14ac:dyDescent="0.25">
      <c r="A3">
        <v>3</v>
      </c>
      <c r="B3" s="133" t="s">
        <v>0</v>
      </c>
      <c r="C3" s="132"/>
      <c r="D3" s="96"/>
      <c r="E3" s="67"/>
      <c r="F3" s="131" t="s">
        <v>107</v>
      </c>
      <c r="G3" s="131"/>
      <c r="H3" s="131"/>
      <c r="I3" s="131"/>
      <c r="J3" s="119"/>
      <c r="K3" s="119"/>
      <c r="L3" s="117"/>
      <c r="M3" s="67"/>
      <c r="N3" s="173" t="s">
        <v>5</v>
      </c>
      <c r="O3" s="173" t="s">
        <v>6</v>
      </c>
    </row>
    <row r="4" spans="1:15" x14ac:dyDescent="0.25">
      <c r="A4">
        <v>4</v>
      </c>
      <c r="B4" s="130" t="s">
        <v>106</v>
      </c>
      <c r="C4" s="129"/>
      <c r="D4" s="89"/>
      <c r="E4" s="128"/>
      <c r="F4" s="113"/>
      <c r="G4" s="127">
        <v>0</v>
      </c>
      <c r="H4" s="113"/>
      <c r="I4" s="113"/>
      <c r="J4" s="126"/>
      <c r="K4" s="125">
        <v>0</v>
      </c>
      <c r="L4" s="109"/>
      <c r="M4" s="67" t="s">
        <v>132</v>
      </c>
      <c r="N4" s="173"/>
      <c r="O4" s="175"/>
    </row>
    <row r="5" spans="1:15" x14ac:dyDescent="0.25">
      <c r="A5">
        <v>5</v>
      </c>
      <c r="B5" s="86" t="s">
        <v>3</v>
      </c>
      <c r="C5" s="93">
        <v>0.38945999999999997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  <c r="M5" s="67" t="s">
        <v>133</v>
      </c>
      <c r="N5" s="173"/>
      <c r="O5" s="175"/>
    </row>
    <row r="6" spans="1:15" x14ac:dyDescent="0.25">
      <c r="A6">
        <v>6</v>
      </c>
      <c r="B6" s="86" t="s">
        <v>4</v>
      </c>
      <c r="C6" s="93">
        <v>0.30458999999999997</v>
      </c>
      <c r="D6" s="85"/>
      <c r="E6" s="86" t="s">
        <v>3</v>
      </c>
      <c r="F6" s="93">
        <v>0</v>
      </c>
      <c r="G6" s="93">
        <v>0</v>
      </c>
      <c r="H6" s="102">
        <v>0</v>
      </c>
      <c r="I6" s="102">
        <v>0</v>
      </c>
      <c r="J6" s="93">
        <v>0</v>
      </c>
      <c r="K6" s="93">
        <v>0</v>
      </c>
      <c r="L6" s="92">
        <v>0</v>
      </c>
      <c r="M6" s="67" t="s">
        <v>134</v>
      </c>
      <c r="N6" s="173"/>
      <c r="O6" s="175"/>
    </row>
    <row r="7" spans="1:15" x14ac:dyDescent="0.25">
      <c r="A7">
        <v>7</v>
      </c>
      <c r="B7" s="83" t="s">
        <v>105</v>
      </c>
      <c r="C7" s="93">
        <v>0.69404999999999994</v>
      </c>
      <c r="D7" s="85"/>
      <c r="E7" s="86" t="s">
        <v>4</v>
      </c>
      <c r="F7" s="93">
        <v>0</v>
      </c>
      <c r="G7" s="93">
        <v>0</v>
      </c>
      <c r="H7" s="102" t="s">
        <v>49</v>
      </c>
      <c r="I7" s="102">
        <v>0</v>
      </c>
      <c r="J7" s="93">
        <v>0</v>
      </c>
      <c r="K7" s="93">
        <v>0</v>
      </c>
      <c r="L7" s="92">
        <v>0</v>
      </c>
      <c r="M7" s="67" t="s">
        <v>135</v>
      </c>
      <c r="N7" s="173"/>
      <c r="O7" s="175"/>
    </row>
    <row r="8" spans="1:15" x14ac:dyDescent="0.25">
      <c r="A8">
        <v>8</v>
      </c>
      <c r="B8" s="101"/>
      <c r="C8" s="100"/>
      <c r="D8" s="96"/>
      <c r="E8" s="83" t="s">
        <v>7</v>
      </c>
      <c r="F8" s="93">
        <v>0</v>
      </c>
      <c r="G8" s="93">
        <v>0</v>
      </c>
      <c r="H8" s="102">
        <v>0</v>
      </c>
      <c r="I8" s="102">
        <v>0</v>
      </c>
      <c r="J8" s="93">
        <v>0</v>
      </c>
      <c r="K8" s="93">
        <v>0</v>
      </c>
      <c r="L8" s="92">
        <v>0</v>
      </c>
      <c r="M8" s="67" t="s">
        <v>136</v>
      </c>
      <c r="N8" s="173"/>
      <c r="O8" s="175"/>
    </row>
    <row r="9" spans="1:15" x14ac:dyDescent="0.25">
      <c r="A9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J9" s="65"/>
      <c r="K9" s="65"/>
      <c r="L9" s="84"/>
      <c r="M9" s="142"/>
      <c r="N9" s="142"/>
      <c r="O9" s="142"/>
    </row>
    <row r="10" spans="1:15" x14ac:dyDescent="0.25">
      <c r="A10">
        <v>10</v>
      </c>
      <c r="B10" s="123" t="s">
        <v>104</v>
      </c>
      <c r="C10" s="122"/>
      <c r="D10" s="121"/>
      <c r="E10" s="67"/>
      <c r="F10" s="120" t="s">
        <v>103</v>
      </c>
      <c r="G10" s="119"/>
      <c r="H10" s="119"/>
      <c r="I10" s="119"/>
      <c r="J10" s="118"/>
      <c r="K10" s="118"/>
      <c r="L10" s="117"/>
      <c r="M10" s="142"/>
      <c r="N10" s="142"/>
      <c r="O10" s="142"/>
    </row>
    <row r="11" spans="1:15" x14ac:dyDescent="0.25">
      <c r="A11">
        <v>11</v>
      </c>
      <c r="B11" s="86" t="s">
        <v>3</v>
      </c>
      <c r="C11" s="82">
        <v>0.34272000000000002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  <c r="M11" s="142"/>
      <c r="N11" s="142"/>
      <c r="O11" s="142"/>
    </row>
    <row r="12" spans="1:15" x14ac:dyDescent="0.25">
      <c r="A12">
        <v>12</v>
      </c>
      <c r="B12" s="86" t="s">
        <v>4</v>
      </c>
      <c r="C12" s="82">
        <v>0.26804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  <c r="M12" s="142"/>
      <c r="N12" s="142"/>
      <c r="O12" s="142"/>
    </row>
    <row r="13" spans="1:15" x14ac:dyDescent="0.25">
      <c r="A13">
        <v>13</v>
      </c>
      <c r="B13" s="83" t="s">
        <v>7</v>
      </c>
      <c r="C13" s="82">
        <v>0.61075999999999997</v>
      </c>
      <c r="D13" s="85"/>
      <c r="E13" s="99" t="s">
        <v>3</v>
      </c>
      <c r="F13" s="93">
        <v>0.14762999999999998</v>
      </c>
      <c r="G13" s="93">
        <v>0.14762999999999998</v>
      </c>
      <c r="H13" s="102">
        <v>38.04</v>
      </c>
      <c r="I13" s="102">
        <v>22.03</v>
      </c>
      <c r="J13" s="93">
        <v>1.06925</v>
      </c>
      <c r="K13" s="93">
        <v>0.14762999999999998</v>
      </c>
      <c r="L13" s="92">
        <v>22.03</v>
      </c>
      <c r="M13" s="142"/>
      <c r="N13" s="142"/>
      <c r="O13" s="142"/>
    </row>
    <row r="14" spans="1:15" x14ac:dyDescent="0.25">
      <c r="A14">
        <v>14</v>
      </c>
      <c r="B14" s="101"/>
      <c r="C14" s="100"/>
      <c r="D14" s="96"/>
      <c r="E14" s="99" t="s">
        <v>4</v>
      </c>
      <c r="F14" s="93">
        <v>0.46077999999999997</v>
      </c>
      <c r="G14" s="93">
        <v>0.29038999999999998</v>
      </c>
      <c r="H14" s="93">
        <v>0</v>
      </c>
      <c r="I14" s="93">
        <v>0</v>
      </c>
      <c r="J14" s="93">
        <v>0.46077999999999997</v>
      </c>
      <c r="K14" s="93">
        <v>0.29038999999999998</v>
      </c>
      <c r="L14" s="92">
        <v>0</v>
      </c>
      <c r="M14" s="142"/>
      <c r="N14" s="142"/>
      <c r="O14" s="142"/>
    </row>
    <row r="15" spans="1:15" x14ac:dyDescent="0.25">
      <c r="A15">
        <v>15</v>
      </c>
      <c r="B15" s="98" t="s">
        <v>1</v>
      </c>
      <c r="C15" s="97"/>
      <c r="D15" s="96"/>
      <c r="E15" s="95" t="s">
        <v>7</v>
      </c>
      <c r="F15" s="93">
        <v>0.6084099999999999</v>
      </c>
      <c r="G15" s="93">
        <v>0.43801999999999996</v>
      </c>
      <c r="H15" s="94">
        <v>38.04</v>
      </c>
      <c r="I15" s="94">
        <v>22.03</v>
      </c>
      <c r="J15" s="93">
        <v>1.53003</v>
      </c>
      <c r="K15" s="93">
        <v>0.43801999999999996</v>
      </c>
      <c r="L15" s="92">
        <v>22.03</v>
      </c>
      <c r="M15" s="142"/>
      <c r="N15" s="142"/>
      <c r="O15" s="142"/>
    </row>
    <row r="16" spans="1:15" x14ac:dyDescent="0.25">
      <c r="A16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K16" s="65"/>
      <c r="L16" s="84"/>
      <c r="M16" s="142"/>
      <c r="N16" s="142"/>
      <c r="O16" s="142"/>
    </row>
    <row r="17" spans="1:15" x14ac:dyDescent="0.25">
      <c r="A17">
        <v>17</v>
      </c>
      <c r="B17" s="86" t="s">
        <v>3</v>
      </c>
      <c r="C17" s="82">
        <v>0.38945999999999997</v>
      </c>
      <c r="D17" s="85"/>
      <c r="E17" s="67"/>
      <c r="F17" s="65"/>
      <c r="G17" s="66"/>
      <c r="H17" s="65"/>
      <c r="I17" s="65"/>
      <c r="J17" s="87"/>
      <c r="K17" s="65"/>
      <c r="L17" s="84"/>
      <c r="M17" s="142"/>
      <c r="N17" s="142"/>
      <c r="O17" s="142"/>
    </row>
    <row r="18" spans="1:15" x14ac:dyDescent="0.25">
      <c r="A18">
        <v>18</v>
      </c>
      <c r="B18" s="86" t="s">
        <v>4</v>
      </c>
      <c r="C18" s="82">
        <v>0.30458999999999997</v>
      </c>
      <c r="D18" s="85"/>
      <c r="E18" s="67"/>
      <c r="F18" s="146"/>
      <c r="G18" s="145"/>
      <c r="H18" s="65"/>
      <c r="I18" s="65"/>
      <c r="J18" s="65"/>
      <c r="K18" s="65"/>
      <c r="L18" s="84"/>
      <c r="M18" s="142"/>
      <c r="N18" s="142"/>
      <c r="O18" s="142"/>
    </row>
    <row r="19" spans="1:15" x14ac:dyDescent="0.25">
      <c r="A19">
        <v>19</v>
      </c>
      <c r="B19" s="83" t="s">
        <v>7</v>
      </c>
      <c r="C19" s="82">
        <v>0.69404999999999994</v>
      </c>
      <c r="D19" s="81"/>
      <c r="E19" s="90"/>
      <c r="F19" s="144" t="s">
        <v>93</v>
      </c>
      <c r="G19" s="143">
        <v>44270</v>
      </c>
      <c r="H19" s="80"/>
      <c r="I19" s="77"/>
      <c r="J19" s="77"/>
      <c r="K19" s="77"/>
      <c r="L19" s="76"/>
      <c r="M19" s="142"/>
      <c r="N19" s="142"/>
      <c r="O19" s="142"/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/>
  <dimension ref="A1:O23"/>
  <sheetViews>
    <sheetView zoomScale="80" zoomScaleNormal="80" workbookViewId="0">
      <selection activeCell="O9" sqref="O9"/>
    </sheetView>
  </sheetViews>
  <sheetFormatPr defaultColWidth="9.140625" defaultRowHeight="15" x14ac:dyDescent="0.25"/>
  <cols>
    <col min="1" max="1" width="9.140625" style="64"/>
    <col min="2" max="2" width="17" style="65" customWidth="1"/>
    <col min="3" max="3" width="19" style="69" customWidth="1"/>
    <col min="4" max="4" width="2.42578125" style="68" customWidth="1"/>
    <col min="5" max="5" width="12.28515625" style="67" customWidth="1"/>
    <col min="6" max="6" width="13.7109375" style="65" customWidth="1"/>
    <col min="7" max="7" width="16.28515625" style="66" customWidth="1"/>
    <col min="8" max="9" width="12.7109375" style="65" customWidth="1"/>
    <col min="10" max="10" width="15.28515625" style="65" customWidth="1"/>
    <col min="11" max="11" width="15.42578125" style="65" customWidth="1"/>
    <col min="12" max="12" width="11" style="65" customWidth="1"/>
    <col min="13" max="13" width="17.140625" style="65" customWidth="1"/>
    <col min="14" max="14" width="14.7109375" style="173" customWidth="1"/>
    <col min="15" max="15" width="13" style="173" customWidth="1"/>
    <col min="16" max="16384" width="9.140625" style="64"/>
  </cols>
  <sheetData>
    <row r="1" spans="1:15" ht="21" x14ac:dyDescent="0.35">
      <c r="A1" s="170">
        <v>1</v>
      </c>
      <c r="B1" s="141"/>
      <c r="C1" s="140"/>
      <c r="D1" s="140"/>
      <c r="E1" s="139"/>
      <c r="F1" s="139" t="s">
        <v>108</v>
      </c>
      <c r="G1" s="139"/>
      <c r="H1" s="139"/>
      <c r="I1" s="139"/>
      <c r="J1" s="139"/>
      <c r="K1" s="139"/>
      <c r="L1" s="138"/>
      <c r="M1" s="67"/>
    </row>
    <row r="2" spans="1:15" x14ac:dyDescent="0.25">
      <c r="A2" s="169">
        <v>2</v>
      </c>
      <c r="B2" s="136"/>
      <c r="E2" s="73"/>
      <c r="F2" s="71"/>
      <c r="G2" s="72"/>
      <c r="H2" s="71"/>
      <c r="I2" s="71"/>
      <c r="J2" s="135"/>
      <c r="K2" s="135"/>
      <c r="L2" s="134"/>
      <c r="M2" s="67"/>
      <c r="N2" s="173" t="s">
        <v>131</v>
      </c>
    </row>
    <row r="3" spans="1:15" x14ac:dyDescent="0.25">
      <c r="A3" s="170">
        <v>3</v>
      </c>
      <c r="B3" s="133" t="s">
        <v>0</v>
      </c>
      <c r="C3" s="132"/>
      <c r="D3" s="96"/>
      <c r="F3" s="131" t="s">
        <v>107</v>
      </c>
      <c r="G3" s="131"/>
      <c r="H3" s="131"/>
      <c r="I3" s="131"/>
      <c r="J3" s="119"/>
      <c r="K3" s="119"/>
      <c r="L3" s="117"/>
      <c r="M3" s="67"/>
      <c r="N3" s="173" t="s">
        <v>5</v>
      </c>
      <c r="O3" s="173" t="s">
        <v>6</v>
      </c>
    </row>
    <row r="4" spans="1:15" x14ac:dyDescent="0.25">
      <c r="A4" s="169">
        <v>4</v>
      </c>
      <c r="B4" s="130" t="s">
        <v>106</v>
      </c>
      <c r="C4" s="129"/>
      <c r="D4" s="89"/>
      <c r="E4" s="128"/>
      <c r="F4" s="113"/>
      <c r="G4" s="127" t="s">
        <v>102</v>
      </c>
      <c r="H4" s="113"/>
      <c r="I4" s="113"/>
      <c r="J4" s="126"/>
      <c r="K4" s="125" t="s">
        <v>101</v>
      </c>
      <c r="L4" s="109"/>
      <c r="M4" s="67" t="s">
        <v>132</v>
      </c>
      <c r="N4" s="173">
        <v>0.25</v>
      </c>
      <c r="O4" s="173">
        <v>3.7999999999999999E-2</v>
      </c>
    </row>
    <row r="5" spans="1:15" x14ac:dyDescent="0.25">
      <c r="A5" s="170">
        <v>5</v>
      </c>
      <c r="B5" s="86" t="s">
        <v>3</v>
      </c>
      <c r="C5" s="93">
        <v>0.25086000000000003</v>
      </c>
      <c r="D5" s="85"/>
      <c r="E5" s="108"/>
      <c r="F5" s="106" t="s">
        <v>98</v>
      </c>
      <c r="G5" s="106" t="s">
        <v>97</v>
      </c>
      <c r="H5" s="106" t="s">
        <v>100</v>
      </c>
      <c r="I5" s="106" t="s">
        <v>99</v>
      </c>
      <c r="J5" s="105" t="s">
        <v>98</v>
      </c>
      <c r="K5" s="105" t="s">
        <v>97</v>
      </c>
      <c r="L5" s="104" t="s">
        <v>96</v>
      </c>
      <c r="M5" s="67" t="s">
        <v>133</v>
      </c>
      <c r="N5" s="173">
        <v>0.25</v>
      </c>
      <c r="O5" s="173">
        <v>3.7999999999999999E-2</v>
      </c>
    </row>
    <row r="6" spans="1:15" x14ac:dyDescent="0.25">
      <c r="A6" s="169">
        <v>6</v>
      </c>
      <c r="B6" s="86" t="s">
        <v>4</v>
      </c>
      <c r="C6" s="93">
        <v>0.26191000000000003</v>
      </c>
      <c r="D6" s="85"/>
      <c r="E6" s="86" t="s">
        <v>3</v>
      </c>
      <c r="F6" s="93">
        <v>7.7879999999999991E-2</v>
      </c>
      <c r="G6" s="93">
        <v>7.7879999999999991E-2</v>
      </c>
      <c r="H6" s="102">
        <v>34.29</v>
      </c>
      <c r="I6" s="102">
        <v>15.26</v>
      </c>
      <c r="J6" s="93">
        <v>0.91179999999999994</v>
      </c>
      <c r="K6" s="93">
        <v>7.7879999999999991E-2</v>
      </c>
      <c r="L6" s="92">
        <v>15.26</v>
      </c>
      <c r="M6" s="67" t="s">
        <v>134</v>
      </c>
      <c r="N6" s="173">
        <v>0.28999999999999998</v>
      </c>
      <c r="O6" s="173">
        <v>3.7999999999999999E-2</v>
      </c>
    </row>
    <row r="7" spans="1:15" x14ac:dyDescent="0.25">
      <c r="A7" s="170">
        <v>7</v>
      </c>
      <c r="B7" s="83" t="s">
        <v>105</v>
      </c>
      <c r="C7" s="93">
        <v>0.51277000000000006</v>
      </c>
      <c r="D7" s="85"/>
      <c r="E7" s="86" t="s">
        <v>4</v>
      </c>
      <c r="F7" s="93">
        <v>0.40626000000000001</v>
      </c>
      <c r="G7" s="93">
        <v>0.24878999999999998</v>
      </c>
      <c r="H7" s="102" t="s">
        <v>49</v>
      </c>
      <c r="I7" s="102">
        <v>0</v>
      </c>
      <c r="J7" s="93">
        <v>0.40626000000000001</v>
      </c>
      <c r="K7" s="93">
        <v>0.24878999999999998</v>
      </c>
      <c r="L7" s="92">
        <v>0</v>
      </c>
      <c r="M7" s="67" t="s">
        <v>135</v>
      </c>
      <c r="N7" s="173">
        <v>0.28999999999999998</v>
      </c>
      <c r="O7" s="173">
        <v>3.7999999999999999E-2</v>
      </c>
    </row>
    <row r="8" spans="1:15" x14ac:dyDescent="0.25">
      <c r="A8" s="169">
        <v>8</v>
      </c>
      <c r="B8" s="101"/>
      <c r="C8" s="100"/>
      <c r="D8" s="96"/>
      <c r="E8" s="83" t="s">
        <v>7</v>
      </c>
      <c r="F8" s="93">
        <v>0.48414000000000001</v>
      </c>
      <c r="G8" s="93">
        <v>0.32666999999999996</v>
      </c>
      <c r="H8" s="102">
        <v>34.29</v>
      </c>
      <c r="I8" s="102">
        <v>15.26</v>
      </c>
      <c r="J8" s="93">
        <v>1.31806</v>
      </c>
      <c r="K8" s="93">
        <v>0.32666999999999996</v>
      </c>
      <c r="L8" s="92">
        <v>15.26</v>
      </c>
      <c r="M8" s="67" t="s">
        <v>136</v>
      </c>
      <c r="N8" s="173">
        <v>0.28999999999999998</v>
      </c>
      <c r="O8" s="173">
        <v>3.7999999999999999E-2</v>
      </c>
    </row>
    <row r="9" spans="1:15" x14ac:dyDescent="0.25">
      <c r="A9" s="170">
        <v>9</v>
      </c>
      <c r="B9" s="124" t="s">
        <v>2</v>
      </c>
      <c r="C9" s="119"/>
      <c r="D9" s="96"/>
      <c r="E9" s="100"/>
      <c r="F9" s="100"/>
      <c r="G9" s="72"/>
      <c r="H9" s="71"/>
      <c r="I9" s="71"/>
      <c r="L9" s="84"/>
      <c r="M9" s="67"/>
    </row>
    <row r="10" spans="1:15" x14ac:dyDescent="0.25">
      <c r="A10" s="169">
        <v>10</v>
      </c>
      <c r="B10" s="123" t="s">
        <v>104</v>
      </c>
      <c r="C10" s="122"/>
      <c r="D10" s="121"/>
      <c r="F10" s="120" t="s">
        <v>103</v>
      </c>
      <c r="G10" s="119"/>
      <c r="H10" s="119"/>
      <c r="I10" s="119"/>
      <c r="J10" s="118"/>
      <c r="K10" s="118"/>
      <c r="L10" s="117"/>
      <c r="M10" s="67"/>
    </row>
    <row r="11" spans="1:15" x14ac:dyDescent="0.25">
      <c r="A11" s="170">
        <v>11</v>
      </c>
      <c r="B11" s="86" t="s">
        <v>3</v>
      </c>
      <c r="C11" s="82">
        <v>0.20571</v>
      </c>
      <c r="D11" s="85"/>
      <c r="E11" s="116"/>
      <c r="F11" s="115"/>
      <c r="G11" s="114" t="s">
        <v>102</v>
      </c>
      <c r="H11" s="113"/>
      <c r="I11" s="112"/>
      <c r="J11" s="111" t="s">
        <v>101</v>
      </c>
      <c r="K11" s="110"/>
      <c r="L11" s="109"/>
      <c r="M11" s="67"/>
    </row>
    <row r="12" spans="1:15" x14ac:dyDescent="0.25">
      <c r="A12" s="169">
        <v>12</v>
      </c>
      <c r="B12" s="86" t="s">
        <v>4</v>
      </c>
      <c r="C12" s="82">
        <v>0.21477000000000002</v>
      </c>
      <c r="D12" s="85"/>
      <c r="E12" s="108"/>
      <c r="F12" s="106" t="s">
        <v>98</v>
      </c>
      <c r="G12" s="107" t="s">
        <v>97</v>
      </c>
      <c r="H12" s="105" t="s">
        <v>100</v>
      </c>
      <c r="I12" s="105" t="s">
        <v>99</v>
      </c>
      <c r="J12" s="106" t="s">
        <v>98</v>
      </c>
      <c r="K12" s="105" t="s">
        <v>97</v>
      </c>
      <c r="L12" s="104" t="s">
        <v>96</v>
      </c>
      <c r="M12" s="103"/>
    </row>
    <row r="13" spans="1:15" x14ac:dyDescent="0.25">
      <c r="A13" s="170">
        <v>13</v>
      </c>
      <c r="B13" s="83" t="s">
        <v>7</v>
      </c>
      <c r="C13" s="82">
        <v>0.42048000000000002</v>
      </c>
      <c r="D13" s="85"/>
      <c r="E13" s="99" t="s">
        <v>3</v>
      </c>
      <c r="F13" s="93">
        <v>7.7879999999999991E-2</v>
      </c>
      <c r="G13" s="93">
        <v>7.7879999999999991E-2</v>
      </c>
      <c r="H13" s="102">
        <v>34.29</v>
      </c>
      <c r="I13" s="102">
        <v>15.26</v>
      </c>
      <c r="J13" s="93">
        <v>0.91179999999999994</v>
      </c>
      <c r="K13" s="93">
        <v>7.7879999999999991E-2</v>
      </c>
      <c r="L13" s="92">
        <v>15.26</v>
      </c>
      <c r="M13" s="67"/>
    </row>
    <row r="14" spans="1:15" x14ac:dyDescent="0.25">
      <c r="A14" s="169">
        <v>14</v>
      </c>
      <c r="B14" s="101"/>
      <c r="C14" s="100"/>
      <c r="D14" s="96"/>
      <c r="E14" s="99" t="s">
        <v>4</v>
      </c>
      <c r="F14" s="93">
        <v>0.40626000000000001</v>
      </c>
      <c r="G14" s="93">
        <v>0.24878999999999998</v>
      </c>
      <c r="H14" s="93">
        <v>0</v>
      </c>
      <c r="I14" s="93">
        <v>0</v>
      </c>
      <c r="J14" s="93">
        <v>0.40626000000000001</v>
      </c>
      <c r="K14" s="93">
        <v>0.24878999999999998</v>
      </c>
      <c r="L14" s="92">
        <v>0</v>
      </c>
      <c r="M14" s="67"/>
    </row>
    <row r="15" spans="1:15" x14ac:dyDescent="0.25">
      <c r="A15" s="170">
        <v>15</v>
      </c>
      <c r="B15" s="98" t="s">
        <v>1</v>
      </c>
      <c r="C15" s="97"/>
      <c r="D15" s="96"/>
      <c r="E15" s="95" t="s">
        <v>7</v>
      </c>
      <c r="F15" s="93">
        <v>0.48414000000000001</v>
      </c>
      <c r="G15" s="93">
        <v>0.32666999999999996</v>
      </c>
      <c r="H15" s="94">
        <v>34.29</v>
      </c>
      <c r="I15" s="94">
        <v>15.26</v>
      </c>
      <c r="J15" s="93">
        <v>1.31806</v>
      </c>
      <c r="K15" s="93">
        <v>0.32666999999999996</v>
      </c>
      <c r="L15" s="92">
        <v>15.26</v>
      </c>
      <c r="M15" s="67"/>
    </row>
    <row r="16" spans="1:15" x14ac:dyDescent="0.25">
      <c r="A16" s="169">
        <v>16</v>
      </c>
      <c r="B16" s="91" t="s">
        <v>94</v>
      </c>
      <c r="C16" s="90"/>
      <c r="D16" s="89"/>
      <c r="E16" s="73"/>
      <c r="F16" s="71"/>
      <c r="G16" s="72"/>
      <c r="H16" s="71"/>
      <c r="I16" s="71"/>
      <c r="J16" s="88"/>
      <c r="L16" s="84"/>
      <c r="M16" s="67"/>
    </row>
    <row r="17" spans="1:13" x14ac:dyDescent="0.25">
      <c r="A17" s="170">
        <v>17</v>
      </c>
      <c r="B17" s="86" t="s">
        <v>3</v>
      </c>
      <c r="C17" s="82">
        <v>0.25086000000000003</v>
      </c>
      <c r="D17" s="85"/>
      <c r="J17" s="87"/>
      <c r="L17" s="84"/>
      <c r="M17" s="67"/>
    </row>
    <row r="18" spans="1:13" x14ac:dyDescent="0.25">
      <c r="A18" s="169">
        <v>18</v>
      </c>
      <c r="B18" s="86" t="s">
        <v>4</v>
      </c>
      <c r="C18" s="82">
        <v>0.26191000000000003</v>
      </c>
      <c r="D18" s="85"/>
      <c r="L18" s="84"/>
      <c r="M18" s="67"/>
    </row>
    <row r="19" spans="1:13" x14ac:dyDescent="0.25">
      <c r="A19" s="170">
        <v>19</v>
      </c>
      <c r="B19" s="83" t="s">
        <v>7</v>
      </c>
      <c r="C19" s="82">
        <v>0.51277000000000006</v>
      </c>
      <c r="D19" s="81"/>
      <c r="E19" s="80"/>
      <c r="F19" s="79" t="s">
        <v>93</v>
      </c>
      <c r="G19" s="78">
        <v>44270</v>
      </c>
      <c r="H19" s="77"/>
      <c r="I19" s="77"/>
      <c r="J19" s="77"/>
      <c r="K19" s="77"/>
      <c r="L19" s="76"/>
      <c r="M19" s="67"/>
    </row>
    <row r="20" spans="1:13" x14ac:dyDescent="0.25">
      <c r="A20" s="168"/>
      <c r="B20" s="71"/>
      <c r="C20" s="75"/>
      <c r="D20" s="74"/>
      <c r="E20" s="73"/>
      <c r="F20" s="71"/>
      <c r="G20" s="72"/>
      <c r="H20" s="71"/>
      <c r="I20" s="71"/>
      <c r="J20" s="71"/>
      <c r="K20" s="71"/>
      <c r="L20" s="71"/>
    </row>
    <row r="23" spans="1:13" x14ac:dyDescent="0.25">
      <c r="H23" s="70"/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cd0c2f5-46b3-4361-a99b-24f4648c0e6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7339D250D70424F936B1DB27F996E2E" ma:contentTypeVersion="16" ma:contentTypeDescription="Crie um novo documento." ma:contentTypeScope="" ma:versionID="05bd173b0a924c459ed1c9c631ddcd56">
  <xsd:schema xmlns:xsd="http://www.w3.org/2001/XMLSchema" xmlns:xs="http://www.w3.org/2001/XMLSchema" xmlns:p="http://schemas.microsoft.com/office/2006/metadata/properties" xmlns:ns3="ccd0c2f5-46b3-4361-a99b-24f4648c0e63" xmlns:ns4="b28f7841-3b03-4637-9a26-dbbe9718c3a0" targetNamespace="http://schemas.microsoft.com/office/2006/metadata/properties" ma:root="true" ma:fieldsID="47b35e2ab78e4359ac0e170cd8b3a205" ns3:_="" ns4:_="">
    <xsd:import namespace="ccd0c2f5-46b3-4361-a99b-24f4648c0e63"/>
    <xsd:import namespace="b28f7841-3b03-4637-9a26-dbbe9718c3a0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DateTaken" minOccurs="0"/>
                <xsd:element ref="ns3:MediaServiceOCR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d0c2f5-46b3-4361-a99b-24f4648c0e63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8f7841-3b03-4637-9a26-dbbe9718c3a0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1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140CA4-2984-46F5-BD7F-2802FACBB2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BD8A4EB-14ED-49DD-8BBD-1B31421543DF}">
  <ds:schemaRefs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elements/1.1/"/>
    <ds:schemaRef ds:uri="http://purl.org/dc/terms/"/>
    <ds:schemaRef ds:uri="http://schemas.microsoft.com/office/infopath/2007/PartnerControls"/>
    <ds:schemaRef ds:uri="b28f7841-3b03-4637-9a26-dbbe9718c3a0"/>
    <ds:schemaRef ds:uri="ccd0c2f5-46b3-4361-a99b-24f4648c0e63"/>
  </ds:schemaRefs>
</ds:datastoreItem>
</file>

<file path=customXml/itemProps3.xml><?xml version="1.0" encoding="utf-8"?>
<ds:datastoreItem xmlns:ds="http://schemas.openxmlformats.org/officeDocument/2006/customXml" ds:itemID="{14DE0707-B866-4177-B5E5-1473EE73F9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d0c2f5-46b3-4361-a99b-24f4648c0e63"/>
    <ds:schemaRef ds:uri="b28f7841-3b03-4637-9a26-dbbe9718c3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26</vt:i4>
      </vt:variant>
      <vt:variant>
        <vt:lpstr>Intervalos nomeados</vt:lpstr>
      </vt:variant>
      <vt:variant>
        <vt:i4>2</vt:i4>
      </vt:variant>
    </vt:vector>
  </HeadingPairs>
  <TitlesOfParts>
    <vt:vector size="28" baseType="lpstr">
      <vt:lpstr>HISTÓRICO DE CONSUMO</vt:lpstr>
      <vt:lpstr>Introdução</vt:lpstr>
      <vt:lpstr>Simulador kWh- Eternit Solar </vt:lpstr>
      <vt:lpstr>Simulador R$- Eternit Solar</vt:lpstr>
      <vt:lpstr>Plan1</vt:lpstr>
      <vt:lpstr>DADOS GERAÇÃO</vt:lpstr>
      <vt:lpstr>ELEKTRO</vt:lpstr>
      <vt:lpstr>LIGHT</vt:lpstr>
      <vt:lpstr>COPEL</vt:lpstr>
      <vt:lpstr>ENEL CE</vt:lpstr>
      <vt:lpstr>EDP SP</vt:lpstr>
      <vt:lpstr>EDP ES</vt:lpstr>
      <vt:lpstr>EMT</vt:lpstr>
      <vt:lpstr>ESS</vt:lpstr>
      <vt:lpstr>ENEL RJ</vt:lpstr>
      <vt:lpstr>ENEL GO</vt:lpstr>
      <vt:lpstr>CELESC</vt:lpstr>
      <vt:lpstr>CEB</vt:lpstr>
      <vt:lpstr>CPFL SANTA CRUZ</vt:lpstr>
      <vt:lpstr>CPFL PIRATININGA</vt:lpstr>
      <vt:lpstr>CPFL PAULISTA</vt:lpstr>
      <vt:lpstr>IRRADIAÇÃO</vt:lpstr>
      <vt:lpstr>Listas</vt:lpstr>
      <vt:lpstr>EMS</vt:lpstr>
      <vt:lpstr>CEMIG</vt:lpstr>
      <vt:lpstr>COELBA</vt:lpstr>
      <vt:lpstr>Introdução!Area_de_impressao</vt:lpstr>
      <vt:lpstr>Plan1!DadosExternos_1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Vitor Sleiman Mariano</dc:creator>
  <cp:lastModifiedBy>Fernando Vieira Da Silva</cp:lastModifiedBy>
  <dcterms:created xsi:type="dcterms:W3CDTF">2020-12-22T11:36:26Z</dcterms:created>
  <dcterms:modified xsi:type="dcterms:W3CDTF">2024-09-18T18:03:28Z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0x01010027339D250D70424F936B1DB27F996E2E</vt:lpwstr>
  </property>
</Properties>
</file>